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  <Override PartName="/xl/pivotCache/pivotCacheDefinition26.xml" ContentType="application/vnd.openxmlformats-officedocument.spreadsheetml.pivotCacheDefinition+xml"/>
  <Override PartName="/xl/pivotCache/pivotCacheRecords26.xml" ContentType="application/vnd.openxmlformats-officedocument.spreadsheetml.pivotCacheRecords+xml"/>
  <Override PartName="/xl/pivotCache/pivotCacheDefinition27.xml" ContentType="application/vnd.openxmlformats-officedocument.spreadsheetml.pivotCacheDefinition+xml"/>
  <Override PartName="/xl/pivotCache/pivotCacheRecords27.xml" ContentType="application/vnd.openxmlformats-officedocument.spreadsheetml.pivotCacheRecords+xml"/>
  <Override PartName="/xl/pivotCache/pivotCacheDefinition28.xml" ContentType="application/vnd.openxmlformats-officedocument.spreadsheetml.pivotCacheDefinition+xml"/>
  <Override PartName="/xl/pivotCache/pivotCacheRecords28.xml" ContentType="application/vnd.openxmlformats-officedocument.spreadsheetml.pivotCacheRecords+xml"/>
  <Override PartName="/xl/pivotCache/pivotCacheDefinition29.xml" ContentType="application/vnd.openxmlformats-officedocument.spreadsheetml.pivotCacheDefinition+xml"/>
  <Override PartName="/xl/pivotCache/pivotCacheRecords29.xml" ContentType="application/vnd.openxmlformats-officedocument.spreadsheetml.pivotCacheRecords+xml"/>
  <Override PartName="/xl/pivotCache/pivotCacheDefinition30.xml" ContentType="application/vnd.openxmlformats-officedocument.spreadsheetml.pivotCacheDefinition+xml"/>
  <Override PartName="/xl/pivotCache/pivotCacheRecords3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คำนวนต้นทุน ออนไลน์\ปี 68\"/>
    </mc:Choice>
  </mc:AlternateContent>
  <xr:revisionPtr revIDLastSave="0" documentId="13_ncr:1_{DD575FE5-888D-45AE-90A0-F9E5265496BA}" xr6:coauthVersionLast="47" xr6:coauthVersionMax="47" xr10:uidLastSave="{00000000-0000-0000-0000-000000000000}"/>
  <bookViews>
    <workbookView xWindow="-108" yWindow="-108" windowWidth="23256" windowHeight="13896" tabRatio="964" activeTab="1" xr2:uid="{00000000-000D-0000-FFFF-FFFF00000000}"/>
  </bookViews>
  <sheets>
    <sheet name="ALL" sheetId="2" r:id="rId1"/>
    <sheet name="คำนวนต้นทุน" sheetId="36" r:id="rId2"/>
    <sheet name="คำนวนต้นทุน(1-31)" sheetId="38" r:id="rId3"/>
    <sheet name="ADS - Campaign" sheetId="39" r:id="rId4"/>
    <sheet name="NOTE" sheetId="35" r:id="rId5"/>
    <sheet name="สินค้า" sheetId="3" r:id="rId6"/>
    <sheet name="ต้นฉบับ" sheetId="5" r:id="rId7"/>
    <sheet name="เซต1-31" sheetId="37" r:id="rId8"/>
    <sheet name="1" sheetId="1" r:id="rId9"/>
    <sheet name="2" sheetId="4" r:id="rId10"/>
    <sheet name="3" sheetId="6" r:id="rId11"/>
    <sheet name="4" sheetId="7" r:id="rId12"/>
    <sheet name="5" sheetId="8" r:id="rId13"/>
    <sheet name="6" sheetId="9" r:id="rId14"/>
    <sheet name="7" sheetId="10" r:id="rId15"/>
    <sheet name="8" sheetId="11" r:id="rId16"/>
    <sheet name="9" sheetId="12" r:id="rId17"/>
    <sheet name="10" sheetId="13" r:id="rId18"/>
    <sheet name="11" sheetId="14" r:id="rId19"/>
    <sheet name="12" sheetId="15" r:id="rId20"/>
    <sheet name="13" sheetId="16" r:id="rId21"/>
    <sheet name="14" sheetId="17" r:id="rId22"/>
    <sheet name="15" sheetId="18" r:id="rId23"/>
    <sheet name="16" sheetId="19" r:id="rId24"/>
    <sheet name="17" sheetId="20" r:id="rId25"/>
    <sheet name="18" sheetId="21" r:id="rId26"/>
    <sheet name="19" sheetId="22" r:id="rId27"/>
    <sheet name="20" sheetId="23" r:id="rId28"/>
    <sheet name="21" sheetId="24" r:id="rId29"/>
    <sheet name="22" sheetId="25" r:id="rId30"/>
    <sheet name="23" sheetId="26" r:id="rId31"/>
    <sheet name="24" sheetId="27" r:id="rId32"/>
    <sheet name="25" sheetId="28" r:id="rId33"/>
    <sheet name="26" sheetId="29" r:id="rId34"/>
    <sheet name="27" sheetId="32" r:id="rId35"/>
    <sheet name="28" sheetId="30" r:id="rId36"/>
    <sheet name="29" sheetId="31" r:id="rId37"/>
    <sheet name="30" sheetId="33" r:id="rId38"/>
    <sheet name="31" sheetId="34" r:id="rId39"/>
  </sheets>
  <externalReferences>
    <externalReference r:id="rId40"/>
  </externalReferences>
  <definedNames>
    <definedName name="_xlnm._FilterDatabase" localSheetId="8" hidden="1">'1'!$A$1:$T$2039</definedName>
    <definedName name="_xlnm._FilterDatabase" localSheetId="17" hidden="1">'10'!$A$1:$T$1</definedName>
    <definedName name="_xlnm._FilterDatabase" localSheetId="18" hidden="1">'11'!$A$1:$T$1</definedName>
    <definedName name="_xlnm._FilterDatabase" localSheetId="19" hidden="1">'12'!$A$1:$T$1</definedName>
    <definedName name="_xlnm._FilterDatabase" localSheetId="20" hidden="1">'13'!$A$1:$T$1</definedName>
    <definedName name="_xlnm._FilterDatabase" localSheetId="21" hidden="1">'14'!$A$1:$T$1</definedName>
    <definedName name="_xlnm._FilterDatabase" localSheetId="22" hidden="1">'15'!$A$1:$T$1</definedName>
    <definedName name="_xlnm._FilterDatabase" localSheetId="23" hidden="1">'16'!$A$1:$T$1</definedName>
    <definedName name="_xlnm._FilterDatabase" localSheetId="24" hidden="1">'17'!$A$1:$T$1</definedName>
    <definedName name="_xlnm._FilterDatabase" localSheetId="25" hidden="1">'18'!$A$1:$T$921</definedName>
    <definedName name="_xlnm._FilterDatabase" localSheetId="26" hidden="1">'19'!$A$1:$T$1</definedName>
    <definedName name="_xlnm._FilterDatabase" localSheetId="9" hidden="1">'2'!$A$1:$T$1</definedName>
    <definedName name="_xlnm._FilterDatabase" localSheetId="27" hidden="1">'21'!$A$1:$T$1</definedName>
    <definedName name="_xlnm._FilterDatabase" localSheetId="28" hidden="1">'21'!#REF!</definedName>
    <definedName name="_xlnm._FilterDatabase" localSheetId="29" hidden="1">'22'!#REF!</definedName>
    <definedName name="_xlnm._FilterDatabase" localSheetId="30" hidden="1">'22'!$A$1:$T$1</definedName>
    <definedName name="_xlnm._FilterDatabase" localSheetId="31" hidden="1">'24'!$A$1:$T$1</definedName>
    <definedName name="_xlnm._FilterDatabase" localSheetId="32" hidden="1">'25'!$A$1:$T$1</definedName>
    <definedName name="_xlnm._FilterDatabase" localSheetId="33" hidden="1">'26'!$A$1:$T$1</definedName>
    <definedName name="_xlnm._FilterDatabase" localSheetId="34" hidden="1">'28'!$A$1:$T$1</definedName>
    <definedName name="_xlnm._FilterDatabase" localSheetId="35" hidden="1">'28'!#REF!</definedName>
    <definedName name="_xlnm._FilterDatabase" localSheetId="36" hidden="1">'29'!$A$1:$T$1</definedName>
    <definedName name="_xlnm._FilterDatabase" localSheetId="10" hidden="1">'3'!#REF!</definedName>
    <definedName name="_xlnm._FilterDatabase" localSheetId="37" hidden="1">'30'!$A$1:$T$1</definedName>
    <definedName name="_xlnm._FilterDatabase" localSheetId="38" hidden="1">'31'!$A$1:$T$1</definedName>
    <definedName name="_xlnm._FilterDatabase" localSheetId="11" hidden="1">'3'!$A$1:$T$1</definedName>
    <definedName name="_xlnm._FilterDatabase" localSheetId="12" hidden="1">'5'!#REF!</definedName>
    <definedName name="_xlnm._FilterDatabase" localSheetId="13" hidden="1">'6'!$U$1:$W$578</definedName>
    <definedName name="_xlnm._FilterDatabase" localSheetId="14" hidden="1">'7'!$A$1:$T$1</definedName>
    <definedName name="_xlnm._FilterDatabase" localSheetId="15" hidden="1">'8'!$A$1:$T$1</definedName>
    <definedName name="_xlnm._FilterDatabase" localSheetId="16" hidden="1">'9'!$A$1:$T$1</definedName>
    <definedName name="_xlnm._FilterDatabase" localSheetId="0" hidden="1">ALL!$A$4:$CU$206</definedName>
    <definedName name="_xlnm._FilterDatabase" localSheetId="7" hidden="1">'เซต1-31'!$A$1:$W$261</definedName>
    <definedName name="_xlnm._FilterDatabase" localSheetId="6" hidden="1">ต้นฉบับ!$A$1:$T$1</definedName>
    <definedName name="_xlnm._FilterDatabase" localSheetId="5" hidden="1">สินค้า!$A$1:$B$140</definedName>
    <definedName name="_xlnm.Print_Titles" localSheetId="0">ALL!$1:$4</definedName>
  </definedNames>
  <calcPr calcId="191029"/>
  <pivotCaches>
    <pivotCache cacheId="30" r:id="rId41"/>
    <pivotCache cacheId="31" r:id="rId42"/>
    <pivotCache cacheId="32" r:id="rId43"/>
    <pivotCache cacheId="33" r:id="rId44"/>
    <pivotCache cacheId="34" r:id="rId45"/>
    <pivotCache cacheId="35" r:id="rId46"/>
    <pivotCache cacheId="36" r:id="rId47"/>
    <pivotCache cacheId="37" r:id="rId48"/>
    <pivotCache cacheId="38" r:id="rId49"/>
    <pivotCache cacheId="39" r:id="rId50"/>
    <pivotCache cacheId="40" r:id="rId51"/>
    <pivotCache cacheId="41" r:id="rId52"/>
    <pivotCache cacheId="42" r:id="rId53"/>
    <pivotCache cacheId="43" r:id="rId54"/>
    <pivotCache cacheId="44" r:id="rId55"/>
    <pivotCache cacheId="45" r:id="rId56"/>
    <pivotCache cacheId="46" r:id="rId57"/>
    <pivotCache cacheId="47" r:id="rId58"/>
    <pivotCache cacheId="48" r:id="rId59"/>
    <pivotCache cacheId="49" r:id="rId60"/>
    <pivotCache cacheId="50" r:id="rId61"/>
    <pivotCache cacheId="51" r:id="rId62"/>
    <pivotCache cacheId="52" r:id="rId63"/>
    <pivotCache cacheId="53" r:id="rId64"/>
    <pivotCache cacheId="54" r:id="rId65"/>
    <pivotCache cacheId="55" r:id="rId66"/>
    <pivotCache cacheId="56" r:id="rId67"/>
    <pivotCache cacheId="57" r:id="rId68"/>
    <pivotCache cacheId="58" r:id="rId69"/>
    <pivotCache cacheId="59" r:id="rId7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6" l="1"/>
  <c r="C10" i="36"/>
  <c r="C11" i="36"/>
  <c r="C12" i="36"/>
  <c r="C13" i="36"/>
  <c r="CV207" i="2" l="1"/>
  <c r="CS207" i="2"/>
  <c r="CU207" i="2" s="1"/>
  <c r="CP207" i="2"/>
  <c r="CR207" i="2" s="1"/>
  <c r="CM207" i="2"/>
  <c r="CO207" i="2" s="1"/>
  <c r="CJ207" i="2"/>
  <c r="CL207" i="2" s="1"/>
  <c r="CG207" i="2"/>
  <c r="CI207" i="2" s="1"/>
  <c r="CD207" i="2"/>
  <c r="CF207" i="2" s="1"/>
  <c r="CA207" i="2"/>
  <c r="CC207" i="2" s="1"/>
  <c r="BX207" i="2"/>
  <c r="BZ207" i="2" s="1"/>
  <c r="BU207" i="2"/>
  <c r="BW207" i="2" s="1"/>
  <c r="BR207" i="2"/>
  <c r="BT207" i="2" s="1"/>
  <c r="BO207" i="2"/>
  <c r="BQ207" i="2" s="1"/>
  <c r="BL207" i="2"/>
  <c r="BN207" i="2" s="1"/>
  <c r="BI207" i="2"/>
  <c r="BK207" i="2" s="1"/>
  <c r="BF207" i="2"/>
  <c r="BH207" i="2" s="1"/>
  <c r="BC207" i="2"/>
  <c r="BE207" i="2" s="1"/>
  <c r="AZ207" i="2"/>
  <c r="BB207" i="2" s="1"/>
  <c r="AW207" i="2"/>
  <c r="AY207" i="2" s="1"/>
  <c r="AT207" i="2"/>
  <c r="AV207" i="2" s="1"/>
  <c r="AQ207" i="2"/>
  <c r="AS207" i="2" s="1"/>
  <c r="AN207" i="2"/>
  <c r="AP207" i="2" s="1"/>
  <c r="AK207" i="2"/>
  <c r="AM207" i="2" s="1"/>
  <c r="AH207" i="2"/>
  <c r="AJ207" i="2" s="1"/>
  <c r="AE207" i="2"/>
  <c r="AG207" i="2" s="1"/>
  <c r="AB207" i="2"/>
  <c r="AD207" i="2" s="1"/>
  <c r="Y207" i="2"/>
  <c r="AA207" i="2" s="1"/>
  <c r="V207" i="2"/>
  <c r="X207" i="2" s="1"/>
  <c r="S207" i="2"/>
  <c r="U207" i="2" s="1"/>
  <c r="P207" i="2"/>
  <c r="R207" i="2" s="1"/>
  <c r="M207" i="2"/>
  <c r="O207" i="2" s="1"/>
  <c r="J207" i="2"/>
  <c r="L207" i="2" s="1"/>
  <c r="G207" i="2"/>
  <c r="D207" i="2" l="1"/>
  <c r="F207" i="2" s="1"/>
  <c r="CX207" i="2"/>
  <c r="I207" i="2"/>
  <c r="CV206" i="2" l="1"/>
  <c r="CS206" i="2"/>
  <c r="CU206" i="2" s="1"/>
  <c r="CP206" i="2"/>
  <c r="CR206" i="2" s="1"/>
  <c r="CM206" i="2"/>
  <c r="CO206" i="2" s="1"/>
  <c r="CJ206" i="2"/>
  <c r="CL206" i="2" s="1"/>
  <c r="CG206" i="2"/>
  <c r="CI206" i="2" s="1"/>
  <c r="CD206" i="2"/>
  <c r="CF206" i="2" s="1"/>
  <c r="CA206" i="2"/>
  <c r="CC206" i="2" s="1"/>
  <c r="BX206" i="2"/>
  <c r="BZ206" i="2" s="1"/>
  <c r="BU206" i="2"/>
  <c r="BW206" i="2" s="1"/>
  <c r="BR206" i="2"/>
  <c r="BT206" i="2" s="1"/>
  <c r="BO206" i="2"/>
  <c r="BQ206" i="2" s="1"/>
  <c r="BL206" i="2"/>
  <c r="BN206" i="2" s="1"/>
  <c r="BI206" i="2"/>
  <c r="BK206" i="2" s="1"/>
  <c r="BF206" i="2"/>
  <c r="BH206" i="2" s="1"/>
  <c r="BC206" i="2"/>
  <c r="BE206" i="2" s="1"/>
  <c r="AZ206" i="2"/>
  <c r="BB206" i="2" s="1"/>
  <c r="AW206" i="2"/>
  <c r="AY206" i="2" s="1"/>
  <c r="AT206" i="2"/>
  <c r="AV206" i="2" s="1"/>
  <c r="AQ206" i="2"/>
  <c r="AS206" i="2" s="1"/>
  <c r="AN206" i="2"/>
  <c r="AP206" i="2" s="1"/>
  <c r="AK206" i="2"/>
  <c r="AM206" i="2" s="1"/>
  <c r="AH206" i="2"/>
  <c r="AJ206" i="2" s="1"/>
  <c r="AE206" i="2"/>
  <c r="AG206" i="2" s="1"/>
  <c r="AB206" i="2"/>
  <c r="AD206" i="2" s="1"/>
  <c r="Y206" i="2"/>
  <c r="AA206" i="2" s="1"/>
  <c r="V206" i="2"/>
  <c r="X206" i="2" s="1"/>
  <c r="S206" i="2"/>
  <c r="U206" i="2" s="1"/>
  <c r="P206" i="2"/>
  <c r="R206" i="2" s="1"/>
  <c r="M206" i="2"/>
  <c r="O206" i="2" s="1"/>
  <c r="J206" i="2"/>
  <c r="L206" i="2" s="1"/>
  <c r="G206" i="2"/>
  <c r="D206" i="2" l="1"/>
  <c r="F206" i="2" s="1"/>
  <c r="CX206" i="2"/>
  <c r="I206" i="2"/>
  <c r="CV205" i="2"/>
  <c r="CS205" i="2"/>
  <c r="CU205" i="2" s="1"/>
  <c r="CP205" i="2"/>
  <c r="CR205" i="2" s="1"/>
  <c r="CM205" i="2"/>
  <c r="CO205" i="2" s="1"/>
  <c r="CJ205" i="2"/>
  <c r="CL205" i="2" s="1"/>
  <c r="CG205" i="2"/>
  <c r="CI205" i="2" s="1"/>
  <c r="CD205" i="2"/>
  <c r="CF205" i="2" s="1"/>
  <c r="CA205" i="2"/>
  <c r="CC205" i="2" s="1"/>
  <c r="BX205" i="2"/>
  <c r="BZ205" i="2" s="1"/>
  <c r="BU205" i="2"/>
  <c r="BW205" i="2" s="1"/>
  <c r="BR205" i="2"/>
  <c r="BT205" i="2" s="1"/>
  <c r="BO205" i="2"/>
  <c r="BQ205" i="2" s="1"/>
  <c r="BL205" i="2"/>
  <c r="BN205" i="2" s="1"/>
  <c r="BI205" i="2"/>
  <c r="BK205" i="2" s="1"/>
  <c r="BF205" i="2"/>
  <c r="BH205" i="2" s="1"/>
  <c r="BC205" i="2"/>
  <c r="BE205" i="2" s="1"/>
  <c r="AZ205" i="2"/>
  <c r="BB205" i="2" s="1"/>
  <c r="AW205" i="2"/>
  <c r="AY205" i="2" s="1"/>
  <c r="AT205" i="2"/>
  <c r="AV205" i="2" s="1"/>
  <c r="AQ205" i="2"/>
  <c r="AS205" i="2" s="1"/>
  <c r="AN205" i="2"/>
  <c r="AP205" i="2" s="1"/>
  <c r="AK205" i="2"/>
  <c r="AM205" i="2" s="1"/>
  <c r="AH205" i="2"/>
  <c r="AJ205" i="2" s="1"/>
  <c r="AE205" i="2"/>
  <c r="AG205" i="2" s="1"/>
  <c r="AB205" i="2"/>
  <c r="AD205" i="2" s="1"/>
  <c r="Y205" i="2"/>
  <c r="AA205" i="2" s="1"/>
  <c r="V205" i="2"/>
  <c r="X205" i="2" s="1"/>
  <c r="S205" i="2"/>
  <c r="U205" i="2" s="1"/>
  <c r="P205" i="2"/>
  <c r="R205" i="2" s="1"/>
  <c r="M205" i="2"/>
  <c r="O205" i="2" s="1"/>
  <c r="J205" i="2"/>
  <c r="L205" i="2" s="1"/>
  <c r="G205" i="2"/>
  <c r="I205" i="2" s="1"/>
  <c r="G204" i="2"/>
  <c r="J204" i="2"/>
  <c r="L204" i="2" s="1"/>
  <c r="M204" i="2"/>
  <c r="O204" i="2" s="1"/>
  <c r="P204" i="2"/>
  <c r="R204" i="2" s="1"/>
  <c r="S204" i="2"/>
  <c r="U204" i="2" s="1"/>
  <c r="V204" i="2"/>
  <c r="X204" i="2" s="1"/>
  <c r="Y204" i="2"/>
  <c r="AA204" i="2" s="1"/>
  <c r="AB204" i="2"/>
  <c r="AD204" i="2" s="1"/>
  <c r="AE204" i="2"/>
  <c r="AG204" i="2" s="1"/>
  <c r="AH204" i="2"/>
  <c r="AJ204" i="2" s="1"/>
  <c r="AK204" i="2"/>
  <c r="AM204" i="2" s="1"/>
  <c r="AN204" i="2"/>
  <c r="AP204" i="2" s="1"/>
  <c r="AQ204" i="2"/>
  <c r="AS204" i="2" s="1"/>
  <c r="AT204" i="2"/>
  <c r="AV204" i="2" s="1"/>
  <c r="AW204" i="2"/>
  <c r="AY204" i="2" s="1"/>
  <c r="AZ204" i="2"/>
  <c r="BB204" i="2" s="1"/>
  <c r="BC204" i="2"/>
  <c r="BE204" i="2" s="1"/>
  <c r="BF204" i="2"/>
  <c r="BH204" i="2" s="1"/>
  <c r="BI204" i="2"/>
  <c r="BK204" i="2" s="1"/>
  <c r="BL204" i="2"/>
  <c r="BN204" i="2" s="1"/>
  <c r="BO204" i="2"/>
  <c r="BQ204" i="2" s="1"/>
  <c r="BR204" i="2"/>
  <c r="BT204" i="2" s="1"/>
  <c r="BU204" i="2"/>
  <c r="BW204" i="2" s="1"/>
  <c r="BX204" i="2"/>
  <c r="BZ204" i="2" s="1"/>
  <c r="CA204" i="2"/>
  <c r="CC204" i="2" s="1"/>
  <c r="CD204" i="2"/>
  <c r="CF204" i="2" s="1"/>
  <c r="CG204" i="2"/>
  <c r="CI204" i="2" s="1"/>
  <c r="CJ204" i="2"/>
  <c r="CL204" i="2" s="1"/>
  <c r="CM204" i="2"/>
  <c r="CO204" i="2" s="1"/>
  <c r="CP204" i="2"/>
  <c r="CR204" i="2" s="1"/>
  <c r="CS204" i="2"/>
  <c r="CU204" i="2" s="1"/>
  <c r="CV204" i="2"/>
  <c r="G203" i="2"/>
  <c r="J203" i="2"/>
  <c r="L203" i="2" s="1"/>
  <c r="M203" i="2"/>
  <c r="O203" i="2" s="1"/>
  <c r="P203" i="2"/>
  <c r="R203" i="2" s="1"/>
  <c r="S203" i="2"/>
  <c r="U203" i="2" s="1"/>
  <c r="V203" i="2"/>
  <c r="X203" i="2" s="1"/>
  <c r="Y203" i="2"/>
  <c r="AA203" i="2" s="1"/>
  <c r="AB203" i="2"/>
  <c r="AD203" i="2" s="1"/>
  <c r="AE203" i="2"/>
  <c r="AG203" i="2" s="1"/>
  <c r="AH203" i="2"/>
  <c r="AJ203" i="2" s="1"/>
  <c r="AK203" i="2"/>
  <c r="AM203" i="2" s="1"/>
  <c r="AN203" i="2"/>
  <c r="AP203" i="2" s="1"/>
  <c r="AQ203" i="2"/>
  <c r="AS203" i="2" s="1"/>
  <c r="AT203" i="2"/>
  <c r="AV203" i="2" s="1"/>
  <c r="AW203" i="2"/>
  <c r="AY203" i="2" s="1"/>
  <c r="AZ203" i="2"/>
  <c r="BB203" i="2" s="1"/>
  <c r="BC203" i="2"/>
  <c r="BE203" i="2" s="1"/>
  <c r="BF203" i="2"/>
  <c r="BH203" i="2" s="1"/>
  <c r="BI203" i="2"/>
  <c r="BK203" i="2" s="1"/>
  <c r="BL203" i="2"/>
  <c r="BN203" i="2" s="1"/>
  <c r="BO203" i="2"/>
  <c r="BQ203" i="2" s="1"/>
  <c r="BR203" i="2"/>
  <c r="BT203" i="2" s="1"/>
  <c r="BU203" i="2"/>
  <c r="BW203" i="2" s="1"/>
  <c r="BX203" i="2"/>
  <c r="BZ203" i="2" s="1"/>
  <c r="CA203" i="2"/>
  <c r="CC203" i="2" s="1"/>
  <c r="CD203" i="2"/>
  <c r="CF203" i="2" s="1"/>
  <c r="CG203" i="2"/>
  <c r="CI203" i="2" s="1"/>
  <c r="CJ203" i="2"/>
  <c r="CL203" i="2" s="1"/>
  <c r="CM203" i="2"/>
  <c r="CO203" i="2" s="1"/>
  <c r="CP203" i="2"/>
  <c r="CR203" i="2" s="1"/>
  <c r="CS203" i="2"/>
  <c r="CU203" i="2" s="1"/>
  <c r="CV203" i="2"/>
  <c r="CX204" i="2" l="1"/>
  <c r="D205" i="2"/>
  <c r="F205" i="2" s="1"/>
  <c r="CX205" i="2"/>
  <c r="CX203" i="2"/>
  <c r="D204" i="2"/>
  <c r="F204" i="2" s="1"/>
  <c r="I204" i="2"/>
  <c r="D203" i="2"/>
  <c r="F203" i="2" s="1"/>
  <c r="I203" i="2"/>
  <c r="G202" i="2"/>
  <c r="J202" i="2"/>
  <c r="L202" i="2" s="1"/>
  <c r="M202" i="2"/>
  <c r="O202" i="2" s="1"/>
  <c r="P202" i="2"/>
  <c r="R202" i="2" s="1"/>
  <c r="S202" i="2"/>
  <c r="U202" i="2" s="1"/>
  <c r="V202" i="2"/>
  <c r="X202" i="2" s="1"/>
  <c r="Y202" i="2"/>
  <c r="AA202" i="2" s="1"/>
  <c r="AB202" i="2"/>
  <c r="AD202" i="2" s="1"/>
  <c r="AE202" i="2"/>
  <c r="AG202" i="2" s="1"/>
  <c r="AH202" i="2"/>
  <c r="AJ202" i="2" s="1"/>
  <c r="AK202" i="2"/>
  <c r="AM202" i="2" s="1"/>
  <c r="AN202" i="2"/>
  <c r="AP202" i="2" s="1"/>
  <c r="AQ202" i="2"/>
  <c r="AS202" i="2" s="1"/>
  <c r="AT202" i="2"/>
  <c r="AV202" i="2" s="1"/>
  <c r="AW202" i="2"/>
  <c r="AY202" i="2" s="1"/>
  <c r="AZ202" i="2"/>
  <c r="BB202" i="2" s="1"/>
  <c r="BC202" i="2"/>
  <c r="BE202" i="2" s="1"/>
  <c r="BF202" i="2"/>
  <c r="BH202" i="2" s="1"/>
  <c r="BI202" i="2"/>
  <c r="BK202" i="2" s="1"/>
  <c r="BL202" i="2"/>
  <c r="BN202" i="2" s="1"/>
  <c r="BO202" i="2"/>
  <c r="BQ202" i="2" s="1"/>
  <c r="BR202" i="2"/>
  <c r="BT202" i="2" s="1"/>
  <c r="BU202" i="2"/>
  <c r="BW202" i="2" s="1"/>
  <c r="BX202" i="2"/>
  <c r="BZ202" i="2" s="1"/>
  <c r="CA202" i="2"/>
  <c r="CC202" i="2" s="1"/>
  <c r="CD202" i="2"/>
  <c r="CF202" i="2" s="1"/>
  <c r="CG202" i="2"/>
  <c r="CI202" i="2" s="1"/>
  <c r="CJ202" i="2"/>
  <c r="CL202" i="2" s="1"/>
  <c r="CM202" i="2"/>
  <c r="CO202" i="2" s="1"/>
  <c r="CP202" i="2"/>
  <c r="CR202" i="2" s="1"/>
  <c r="CS202" i="2"/>
  <c r="CU202" i="2" s="1"/>
  <c r="CV202" i="2"/>
  <c r="G201" i="2"/>
  <c r="J201" i="2"/>
  <c r="L201" i="2" s="1"/>
  <c r="M201" i="2"/>
  <c r="O201" i="2" s="1"/>
  <c r="P201" i="2"/>
  <c r="R201" i="2" s="1"/>
  <c r="S201" i="2"/>
  <c r="U201" i="2" s="1"/>
  <c r="V201" i="2"/>
  <c r="X201" i="2" s="1"/>
  <c r="Y201" i="2"/>
  <c r="AA201" i="2" s="1"/>
  <c r="AB201" i="2"/>
  <c r="AD201" i="2" s="1"/>
  <c r="AE201" i="2"/>
  <c r="AG201" i="2" s="1"/>
  <c r="AH201" i="2"/>
  <c r="AJ201" i="2" s="1"/>
  <c r="AK201" i="2"/>
  <c r="AM201" i="2" s="1"/>
  <c r="AN201" i="2"/>
  <c r="AP201" i="2" s="1"/>
  <c r="AQ201" i="2"/>
  <c r="AS201" i="2" s="1"/>
  <c r="AT201" i="2"/>
  <c r="AV201" i="2" s="1"/>
  <c r="AW201" i="2"/>
  <c r="AY201" i="2" s="1"/>
  <c r="AZ201" i="2"/>
  <c r="BB201" i="2" s="1"/>
  <c r="BC201" i="2"/>
  <c r="BE201" i="2" s="1"/>
  <c r="BF201" i="2"/>
  <c r="BH201" i="2" s="1"/>
  <c r="BI201" i="2"/>
  <c r="BK201" i="2" s="1"/>
  <c r="BL201" i="2"/>
  <c r="BN201" i="2" s="1"/>
  <c r="BO201" i="2"/>
  <c r="BQ201" i="2" s="1"/>
  <c r="BR201" i="2"/>
  <c r="BT201" i="2" s="1"/>
  <c r="BU201" i="2"/>
  <c r="BW201" i="2" s="1"/>
  <c r="BX201" i="2"/>
  <c r="BZ201" i="2" s="1"/>
  <c r="CA201" i="2"/>
  <c r="CC201" i="2" s="1"/>
  <c r="CD201" i="2"/>
  <c r="CF201" i="2" s="1"/>
  <c r="CG201" i="2"/>
  <c r="CI201" i="2" s="1"/>
  <c r="CJ201" i="2"/>
  <c r="CL201" i="2" s="1"/>
  <c r="CM201" i="2"/>
  <c r="CO201" i="2" s="1"/>
  <c r="CP201" i="2"/>
  <c r="CR201" i="2" s="1"/>
  <c r="CS201" i="2"/>
  <c r="CU201" i="2" s="1"/>
  <c r="CV201" i="2"/>
  <c r="C200" i="2"/>
  <c r="G200" i="2"/>
  <c r="J200" i="2"/>
  <c r="M200" i="2"/>
  <c r="P200" i="2"/>
  <c r="S200" i="2"/>
  <c r="V200" i="2"/>
  <c r="Y200" i="2"/>
  <c r="AB200" i="2"/>
  <c r="AE200" i="2"/>
  <c r="AH200" i="2"/>
  <c r="AK200" i="2"/>
  <c r="AN200" i="2"/>
  <c r="AQ200" i="2"/>
  <c r="AT200" i="2"/>
  <c r="AW200" i="2"/>
  <c r="AZ200" i="2"/>
  <c r="BC200" i="2"/>
  <c r="BF200" i="2"/>
  <c r="BI200" i="2"/>
  <c r="BL200" i="2"/>
  <c r="BO200" i="2"/>
  <c r="BR200" i="2"/>
  <c r="BU200" i="2"/>
  <c r="BX200" i="2"/>
  <c r="CA200" i="2"/>
  <c r="CD200" i="2"/>
  <c r="CG200" i="2"/>
  <c r="CJ200" i="2"/>
  <c r="CM200" i="2"/>
  <c r="CP200" i="2"/>
  <c r="CS200" i="2"/>
  <c r="CV200" i="2"/>
  <c r="G199" i="2"/>
  <c r="J199" i="2"/>
  <c r="L199" i="2" s="1"/>
  <c r="M199" i="2"/>
  <c r="O199" i="2" s="1"/>
  <c r="P199" i="2"/>
  <c r="R199" i="2" s="1"/>
  <c r="S199" i="2"/>
  <c r="U199" i="2" s="1"/>
  <c r="V199" i="2"/>
  <c r="X199" i="2" s="1"/>
  <c r="Y199" i="2"/>
  <c r="AA199" i="2" s="1"/>
  <c r="AB199" i="2"/>
  <c r="AD199" i="2" s="1"/>
  <c r="AE199" i="2"/>
  <c r="AG199" i="2" s="1"/>
  <c r="AH199" i="2"/>
  <c r="AJ199" i="2" s="1"/>
  <c r="AK199" i="2"/>
  <c r="AM199" i="2" s="1"/>
  <c r="AN199" i="2"/>
  <c r="AP199" i="2" s="1"/>
  <c r="AQ199" i="2"/>
  <c r="AS199" i="2" s="1"/>
  <c r="AT199" i="2"/>
  <c r="AV199" i="2" s="1"/>
  <c r="AW199" i="2"/>
  <c r="AY199" i="2" s="1"/>
  <c r="AZ199" i="2"/>
  <c r="BB199" i="2" s="1"/>
  <c r="BC199" i="2"/>
  <c r="BE199" i="2" s="1"/>
  <c r="BF199" i="2"/>
  <c r="BH199" i="2" s="1"/>
  <c r="BI199" i="2"/>
  <c r="BK199" i="2" s="1"/>
  <c r="BL199" i="2"/>
  <c r="BN199" i="2" s="1"/>
  <c r="BO199" i="2"/>
  <c r="BQ199" i="2" s="1"/>
  <c r="BR199" i="2"/>
  <c r="BT199" i="2" s="1"/>
  <c r="BU199" i="2"/>
  <c r="BW199" i="2" s="1"/>
  <c r="BX199" i="2"/>
  <c r="BZ199" i="2" s="1"/>
  <c r="CA199" i="2"/>
  <c r="CC199" i="2" s="1"/>
  <c r="CD199" i="2"/>
  <c r="CF199" i="2" s="1"/>
  <c r="CG199" i="2"/>
  <c r="CI199" i="2" s="1"/>
  <c r="CJ199" i="2"/>
  <c r="CL199" i="2" s="1"/>
  <c r="CM199" i="2"/>
  <c r="CO199" i="2" s="1"/>
  <c r="CP199" i="2"/>
  <c r="CR199" i="2" s="1"/>
  <c r="CS199" i="2"/>
  <c r="CU199" i="2" s="1"/>
  <c r="CV199" i="2"/>
  <c r="CV198" i="2"/>
  <c r="CS198" i="2"/>
  <c r="CU198" i="2" s="1"/>
  <c r="CP198" i="2"/>
  <c r="CR198" i="2" s="1"/>
  <c r="CM198" i="2"/>
  <c r="CO198" i="2" s="1"/>
  <c r="CJ198" i="2"/>
  <c r="CL198" i="2" s="1"/>
  <c r="CG198" i="2"/>
  <c r="CI198" i="2" s="1"/>
  <c r="CD198" i="2"/>
  <c r="CF198" i="2" s="1"/>
  <c r="CA198" i="2"/>
  <c r="CC198" i="2" s="1"/>
  <c r="BX198" i="2"/>
  <c r="BZ198" i="2" s="1"/>
  <c r="BU198" i="2"/>
  <c r="BW198" i="2" s="1"/>
  <c r="BR198" i="2"/>
  <c r="BT198" i="2" s="1"/>
  <c r="BO198" i="2"/>
  <c r="BQ198" i="2" s="1"/>
  <c r="BL198" i="2"/>
  <c r="BN198" i="2" s="1"/>
  <c r="BI198" i="2"/>
  <c r="BK198" i="2" s="1"/>
  <c r="BF198" i="2"/>
  <c r="BH198" i="2" s="1"/>
  <c r="BC198" i="2"/>
  <c r="BE198" i="2" s="1"/>
  <c r="AZ198" i="2"/>
  <c r="BB198" i="2" s="1"/>
  <c r="AW198" i="2"/>
  <c r="AY198" i="2" s="1"/>
  <c r="AT198" i="2"/>
  <c r="AV198" i="2" s="1"/>
  <c r="AQ198" i="2"/>
  <c r="AS198" i="2" s="1"/>
  <c r="AN198" i="2"/>
  <c r="AP198" i="2" s="1"/>
  <c r="AK198" i="2"/>
  <c r="AM198" i="2" s="1"/>
  <c r="AH198" i="2"/>
  <c r="AJ198" i="2" s="1"/>
  <c r="AE198" i="2"/>
  <c r="AG198" i="2" s="1"/>
  <c r="AB198" i="2"/>
  <c r="AD198" i="2" s="1"/>
  <c r="Y198" i="2"/>
  <c r="AA198" i="2" s="1"/>
  <c r="V198" i="2"/>
  <c r="X198" i="2" s="1"/>
  <c r="S198" i="2"/>
  <c r="U198" i="2" s="1"/>
  <c r="P198" i="2"/>
  <c r="R198" i="2" s="1"/>
  <c r="M198" i="2"/>
  <c r="O198" i="2" s="1"/>
  <c r="J198" i="2"/>
  <c r="L198" i="2" s="1"/>
  <c r="G198" i="2"/>
  <c r="G197" i="2"/>
  <c r="J197" i="2"/>
  <c r="L197" i="2" s="1"/>
  <c r="M197" i="2"/>
  <c r="O197" i="2" s="1"/>
  <c r="P197" i="2"/>
  <c r="R197" i="2" s="1"/>
  <c r="S197" i="2"/>
  <c r="U197" i="2" s="1"/>
  <c r="V197" i="2"/>
  <c r="X197" i="2" s="1"/>
  <c r="Y197" i="2"/>
  <c r="AA197" i="2" s="1"/>
  <c r="AB197" i="2"/>
  <c r="AD197" i="2" s="1"/>
  <c r="AE197" i="2"/>
  <c r="AG197" i="2" s="1"/>
  <c r="AH197" i="2"/>
  <c r="AJ197" i="2" s="1"/>
  <c r="AK197" i="2"/>
  <c r="AM197" i="2" s="1"/>
  <c r="AN197" i="2"/>
  <c r="AP197" i="2" s="1"/>
  <c r="AQ197" i="2"/>
  <c r="AS197" i="2" s="1"/>
  <c r="AT197" i="2"/>
  <c r="AV197" i="2" s="1"/>
  <c r="AW197" i="2"/>
  <c r="AY197" i="2" s="1"/>
  <c r="AZ197" i="2"/>
  <c r="BB197" i="2" s="1"/>
  <c r="BC197" i="2"/>
  <c r="BE197" i="2" s="1"/>
  <c r="BF197" i="2"/>
  <c r="BH197" i="2" s="1"/>
  <c r="BI197" i="2"/>
  <c r="BK197" i="2" s="1"/>
  <c r="BL197" i="2"/>
  <c r="BN197" i="2" s="1"/>
  <c r="BO197" i="2"/>
  <c r="BQ197" i="2" s="1"/>
  <c r="BR197" i="2"/>
  <c r="BT197" i="2" s="1"/>
  <c r="BU197" i="2"/>
  <c r="BW197" i="2" s="1"/>
  <c r="BX197" i="2"/>
  <c r="BZ197" i="2" s="1"/>
  <c r="CA197" i="2"/>
  <c r="CC197" i="2" s="1"/>
  <c r="CD197" i="2"/>
  <c r="CF197" i="2" s="1"/>
  <c r="CG197" i="2"/>
  <c r="CI197" i="2" s="1"/>
  <c r="CJ197" i="2"/>
  <c r="CL197" i="2" s="1"/>
  <c r="CM197" i="2"/>
  <c r="CO197" i="2" s="1"/>
  <c r="CP197" i="2"/>
  <c r="CR197" i="2" s="1"/>
  <c r="CS197" i="2"/>
  <c r="CU197" i="2" s="1"/>
  <c r="CV197" i="2"/>
  <c r="G196" i="2"/>
  <c r="J196" i="2"/>
  <c r="L196" i="2" s="1"/>
  <c r="M196" i="2"/>
  <c r="O196" i="2" s="1"/>
  <c r="P196" i="2"/>
  <c r="R196" i="2" s="1"/>
  <c r="S196" i="2"/>
  <c r="U196" i="2" s="1"/>
  <c r="V196" i="2"/>
  <c r="X196" i="2" s="1"/>
  <c r="Y196" i="2"/>
  <c r="AA196" i="2" s="1"/>
  <c r="AB196" i="2"/>
  <c r="AD196" i="2" s="1"/>
  <c r="AE196" i="2"/>
  <c r="AG196" i="2" s="1"/>
  <c r="AH196" i="2"/>
  <c r="AJ196" i="2" s="1"/>
  <c r="AK196" i="2"/>
  <c r="AM196" i="2" s="1"/>
  <c r="AN196" i="2"/>
  <c r="AP196" i="2" s="1"/>
  <c r="AQ196" i="2"/>
  <c r="AS196" i="2" s="1"/>
  <c r="AT196" i="2"/>
  <c r="AV196" i="2" s="1"/>
  <c r="AW196" i="2"/>
  <c r="AY196" i="2" s="1"/>
  <c r="AZ196" i="2"/>
  <c r="BB196" i="2" s="1"/>
  <c r="BC196" i="2"/>
  <c r="BE196" i="2" s="1"/>
  <c r="BF196" i="2"/>
  <c r="BH196" i="2" s="1"/>
  <c r="BI196" i="2"/>
  <c r="BK196" i="2" s="1"/>
  <c r="BL196" i="2"/>
  <c r="BN196" i="2" s="1"/>
  <c r="BO196" i="2"/>
  <c r="BQ196" i="2" s="1"/>
  <c r="BR196" i="2"/>
  <c r="BT196" i="2" s="1"/>
  <c r="BU196" i="2"/>
  <c r="BW196" i="2" s="1"/>
  <c r="BX196" i="2"/>
  <c r="BZ196" i="2" s="1"/>
  <c r="CA196" i="2"/>
  <c r="CC196" i="2" s="1"/>
  <c r="CD196" i="2"/>
  <c r="CF196" i="2" s="1"/>
  <c r="CG196" i="2"/>
  <c r="CI196" i="2" s="1"/>
  <c r="CJ196" i="2"/>
  <c r="CL196" i="2" s="1"/>
  <c r="CM196" i="2"/>
  <c r="CO196" i="2" s="1"/>
  <c r="CP196" i="2"/>
  <c r="CR196" i="2" s="1"/>
  <c r="CS196" i="2"/>
  <c r="CU196" i="2" s="1"/>
  <c r="CV196" i="2"/>
  <c r="CV195" i="2"/>
  <c r="CS195" i="2"/>
  <c r="CU195" i="2" s="1"/>
  <c r="CP195" i="2"/>
  <c r="CR195" i="2" s="1"/>
  <c r="CM195" i="2"/>
  <c r="CO195" i="2" s="1"/>
  <c r="CJ195" i="2"/>
  <c r="CL195" i="2" s="1"/>
  <c r="CG195" i="2"/>
  <c r="CI195" i="2" s="1"/>
  <c r="CD195" i="2"/>
  <c r="CF195" i="2" s="1"/>
  <c r="CA195" i="2"/>
  <c r="CC195" i="2" s="1"/>
  <c r="BX195" i="2"/>
  <c r="BZ195" i="2" s="1"/>
  <c r="BU195" i="2"/>
  <c r="BW195" i="2" s="1"/>
  <c r="BR195" i="2"/>
  <c r="BT195" i="2" s="1"/>
  <c r="BO195" i="2"/>
  <c r="BQ195" i="2" s="1"/>
  <c r="BL195" i="2"/>
  <c r="BN195" i="2" s="1"/>
  <c r="BI195" i="2"/>
  <c r="BK195" i="2" s="1"/>
  <c r="BF195" i="2"/>
  <c r="BH195" i="2" s="1"/>
  <c r="BC195" i="2"/>
  <c r="BE195" i="2" s="1"/>
  <c r="AZ195" i="2"/>
  <c r="BB195" i="2" s="1"/>
  <c r="AW195" i="2"/>
  <c r="AY195" i="2" s="1"/>
  <c r="AT195" i="2"/>
  <c r="AV195" i="2" s="1"/>
  <c r="AQ195" i="2"/>
  <c r="AS195" i="2" s="1"/>
  <c r="AN195" i="2"/>
  <c r="AP195" i="2" s="1"/>
  <c r="AK195" i="2"/>
  <c r="AM195" i="2" s="1"/>
  <c r="AH195" i="2"/>
  <c r="AJ195" i="2" s="1"/>
  <c r="AE195" i="2"/>
  <c r="AG195" i="2" s="1"/>
  <c r="AB195" i="2"/>
  <c r="AD195" i="2" s="1"/>
  <c r="Y195" i="2"/>
  <c r="AA195" i="2" s="1"/>
  <c r="V195" i="2"/>
  <c r="X195" i="2" s="1"/>
  <c r="S195" i="2"/>
  <c r="U195" i="2" s="1"/>
  <c r="P195" i="2"/>
  <c r="R195" i="2" s="1"/>
  <c r="M195" i="2"/>
  <c r="O195" i="2" s="1"/>
  <c r="J195" i="2"/>
  <c r="L195" i="2" s="1"/>
  <c r="G195" i="2"/>
  <c r="D202" i="2" l="1"/>
  <c r="F202" i="2" s="1"/>
  <c r="CX202" i="2"/>
  <c r="I202" i="2"/>
  <c r="CX199" i="2"/>
  <c r="CX201" i="2"/>
  <c r="AV200" i="2"/>
  <c r="D201" i="2"/>
  <c r="F201" i="2" s="1"/>
  <c r="I201" i="2"/>
  <c r="D200" i="2"/>
  <c r="F200" i="2" s="1"/>
  <c r="BQ200" i="2"/>
  <c r="CR200" i="2"/>
  <c r="AM200" i="2"/>
  <c r="AS200" i="2"/>
  <c r="BT200" i="2"/>
  <c r="CU200" i="2"/>
  <c r="AP200" i="2"/>
  <c r="BN200" i="2"/>
  <c r="AJ200" i="2"/>
  <c r="CO200" i="2"/>
  <c r="CX200" i="2" s="1"/>
  <c r="AG200" i="2"/>
  <c r="BK200" i="2"/>
  <c r="AD200" i="2"/>
  <c r="CL200" i="2"/>
  <c r="BH200" i="2"/>
  <c r="AA200" i="2"/>
  <c r="X200" i="2"/>
  <c r="CI200" i="2"/>
  <c r="BE200" i="2"/>
  <c r="U200" i="2"/>
  <c r="CF200" i="2"/>
  <c r="BB200" i="2"/>
  <c r="R200" i="2"/>
  <c r="BW200" i="2"/>
  <c r="AY200" i="2"/>
  <c r="O200" i="2"/>
  <c r="CC200" i="2"/>
  <c r="L200" i="2"/>
  <c r="BZ200" i="2"/>
  <c r="I200" i="2"/>
  <c r="D199" i="2"/>
  <c r="F199" i="2" s="1"/>
  <c r="I199" i="2"/>
  <c r="D198" i="2"/>
  <c r="F198" i="2" s="1"/>
  <c r="CX198" i="2"/>
  <c r="I198" i="2"/>
  <c r="CX197" i="2"/>
  <c r="D197" i="2"/>
  <c r="F197" i="2" s="1"/>
  <c r="I197" i="2"/>
  <c r="CX196" i="2"/>
  <c r="D196" i="2"/>
  <c r="F196" i="2" s="1"/>
  <c r="I196" i="2"/>
  <c r="D195" i="2"/>
  <c r="F195" i="2" s="1"/>
  <c r="CX195" i="2"/>
  <c r="I195" i="2"/>
  <c r="D11" i="39" l="1"/>
  <c r="D13" i="38"/>
  <c r="L6" i="38"/>
  <c r="H9" i="38" s="1"/>
  <c r="D8" i="38"/>
  <c r="D5" i="38" l="1"/>
  <c r="D10" i="38"/>
  <c r="D4" i="38"/>
  <c r="D7" i="38"/>
  <c r="D11" i="38"/>
  <c r="H7" i="38"/>
  <c r="D12" i="38"/>
  <c r="D9" i="38"/>
  <c r="D6" i="38"/>
  <c r="BU5" i="2" l="1"/>
  <c r="BU6" i="2"/>
  <c r="BU7" i="2"/>
  <c r="BR6" i="2"/>
  <c r="BR7" i="2"/>
  <c r="BR8" i="2"/>
  <c r="BR9" i="2"/>
  <c r="BR10" i="2"/>
  <c r="BR11" i="2"/>
  <c r="BR12" i="2"/>
  <c r="BR13" i="2"/>
  <c r="BR14" i="2"/>
  <c r="BR15" i="2"/>
  <c r="BR16" i="2"/>
  <c r="BR17" i="2"/>
  <c r="BR18" i="2"/>
  <c r="BR19" i="2"/>
  <c r="BR20" i="2"/>
  <c r="BR21" i="2"/>
  <c r="BR22" i="2"/>
  <c r="BR23" i="2"/>
  <c r="BR24" i="2"/>
  <c r="BR25" i="2"/>
  <c r="BR26" i="2"/>
  <c r="BR27" i="2"/>
  <c r="BR28" i="2"/>
  <c r="BR29" i="2"/>
  <c r="BR30" i="2"/>
  <c r="BR31" i="2"/>
  <c r="BR32" i="2"/>
  <c r="BR33" i="2"/>
  <c r="BR34" i="2"/>
  <c r="BR35" i="2"/>
  <c r="BR36" i="2"/>
  <c r="BR37" i="2"/>
  <c r="BR38" i="2"/>
  <c r="BR39" i="2"/>
  <c r="BR40" i="2"/>
  <c r="BR41" i="2"/>
  <c r="BR42" i="2"/>
  <c r="BR43" i="2"/>
  <c r="BR44" i="2"/>
  <c r="BR45" i="2"/>
  <c r="BR46" i="2"/>
  <c r="BR47" i="2"/>
  <c r="BR48" i="2"/>
  <c r="BR49" i="2"/>
  <c r="BR50" i="2"/>
  <c r="BR51" i="2"/>
  <c r="BR52" i="2"/>
  <c r="BR53" i="2"/>
  <c r="BR54" i="2"/>
  <c r="BR55" i="2"/>
  <c r="BR56" i="2"/>
  <c r="BR57" i="2"/>
  <c r="BR58" i="2"/>
  <c r="BR59" i="2"/>
  <c r="BR60" i="2"/>
  <c r="BR61" i="2"/>
  <c r="BR62" i="2"/>
  <c r="BR63" i="2"/>
  <c r="BR64" i="2"/>
  <c r="BR65" i="2"/>
  <c r="BR66" i="2"/>
  <c r="BR67" i="2"/>
  <c r="BR68" i="2"/>
  <c r="BR69" i="2"/>
  <c r="BR70" i="2"/>
  <c r="BR71" i="2"/>
  <c r="BR72" i="2"/>
  <c r="BR73" i="2"/>
  <c r="BR74" i="2"/>
  <c r="BR75" i="2"/>
  <c r="BR76" i="2"/>
  <c r="BR77" i="2"/>
  <c r="BR78" i="2"/>
  <c r="BR79" i="2"/>
  <c r="BR80" i="2"/>
  <c r="BR81" i="2"/>
  <c r="BR82" i="2"/>
  <c r="BR83" i="2"/>
  <c r="BR84" i="2"/>
  <c r="BR85" i="2"/>
  <c r="BR86" i="2"/>
  <c r="BR87" i="2"/>
  <c r="BR88" i="2"/>
  <c r="BR89" i="2"/>
  <c r="BR90" i="2"/>
  <c r="BR91" i="2"/>
  <c r="BR92" i="2"/>
  <c r="BR93" i="2"/>
  <c r="BR94" i="2"/>
  <c r="BR95" i="2"/>
  <c r="BR96" i="2"/>
  <c r="BR97" i="2"/>
  <c r="BR98" i="2"/>
  <c r="BR99" i="2"/>
  <c r="BR100" i="2"/>
  <c r="BR101" i="2"/>
  <c r="BR102" i="2"/>
  <c r="BR103" i="2"/>
  <c r="BR104" i="2"/>
  <c r="BR105" i="2"/>
  <c r="BR106" i="2"/>
  <c r="BR107" i="2"/>
  <c r="BR108" i="2"/>
  <c r="BR109" i="2"/>
  <c r="BR110" i="2"/>
  <c r="BR111" i="2"/>
  <c r="BR112" i="2"/>
  <c r="BR113" i="2"/>
  <c r="BR114" i="2"/>
  <c r="BR115" i="2"/>
  <c r="BR116" i="2"/>
  <c r="BR117" i="2"/>
  <c r="BR118" i="2"/>
  <c r="BR119" i="2"/>
  <c r="BR120" i="2"/>
  <c r="BR121" i="2"/>
  <c r="BR122" i="2"/>
  <c r="BR123" i="2"/>
  <c r="BR124" i="2"/>
  <c r="BR125" i="2"/>
  <c r="BR126" i="2"/>
  <c r="BR127" i="2"/>
  <c r="BR128" i="2"/>
  <c r="BR129" i="2"/>
  <c r="BR130" i="2"/>
  <c r="BR131" i="2"/>
  <c r="BR132" i="2"/>
  <c r="BR133" i="2"/>
  <c r="BR134" i="2"/>
  <c r="BR135" i="2"/>
  <c r="BR136" i="2"/>
  <c r="BR137" i="2"/>
  <c r="BR138" i="2"/>
  <c r="BR139" i="2"/>
  <c r="BR140" i="2"/>
  <c r="BR141" i="2"/>
  <c r="BR142" i="2"/>
  <c r="BR143" i="2"/>
  <c r="BR144" i="2"/>
  <c r="BR145" i="2"/>
  <c r="BR146" i="2"/>
  <c r="BR147" i="2"/>
  <c r="BR148" i="2"/>
  <c r="BR149" i="2"/>
  <c r="BR150" i="2"/>
  <c r="BR151" i="2"/>
  <c r="BR152" i="2"/>
  <c r="BR153" i="2"/>
  <c r="BR154" i="2"/>
  <c r="BR155" i="2"/>
  <c r="BR156" i="2"/>
  <c r="BR157" i="2"/>
  <c r="BR158" i="2"/>
  <c r="BR159" i="2"/>
  <c r="BR160" i="2"/>
  <c r="BR161" i="2"/>
  <c r="BR162" i="2"/>
  <c r="BR163" i="2"/>
  <c r="BR164" i="2"/>
  <c r="BR165" i="2"/>
  <c r="BR166" i="2"/>
  <c r="BR167" i="2"/>
  <c r="BR168" i="2"/>
  <c r="BR169" i="2"/>
  <c r="BR170" i="2"/>
  <c r="BR171" i="2"/>
  <c r="BR172" i="2"/>
  <c r="BR173" i="2"/>
  <c r="BR174" i="2"/>
  <c r="BR175" i="2"/>
  <c r="BR176" i="2"/>
  <c r="BR177" i="2"/>
  <c r="BR178" i="2"/>
  <c r="BR179" i="2"/>
  <c r="BR180" i="2"/>
  <c r="BR181" i="2"/>
  <c r="BR182" i="2"/>
  <c r="BT182" i="2" s="1"/>
  <c r="BR183" i="2"/>
  <c r="BT183" i="2" s="1"/>
  <c r="BR184" i="2"/>
  <c r="BR185" i="2"/>
  <c r="BT185" i="2" s="1"/>
  <c r="BR186" i="2"/>
  <c r="BT186" i="2" s="1"/>
  <c r="BR187" i="2"/>
  <c r="BT187" i="2" s="1"/>
  <c r="BR188" i="2"/>
  <c r="BT188" i="2" s="1"/>
  <c r="BR189" i="2"/>
  <c r="BT189" i="2" s="1"/>
  <c r="BR190" i="2"/>
  <c r="BT190" i="2" s="1"/>
  <c r="BR191" i="2"/>
  <c r="BT191" i="2" s="1"/>
  <c r="BR192" i="2"/>
  <c r="BT192" i="2" s="1"/>
  <c r="BR193" i="2"/>
  <c r="BT193" i="2" s="1"/>
  <c r="BR194" i="2"/>
  <c r="BT194" i="2" s="1"/>
  <c r="BR5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38" i="2"/>
  <c r="BU39" i="2"/>
  <c r="BU40" i="2"/>
  <c r="BU41" i="2"/>
  <c r="BU42" i="2"/>
  <c r="BU43" i="2"/>
  <c r="BU44" i="2"/>
  <c r="BU45" i="2"/>
  <c r="BU46" i="2"/>
  <c r="BU47" i="2"/>
  <c r="BU48" i="2"/>
  <c r="BU49" i="2"/>
  <c r="BU50" i="2"/>
  <c r="BU51" i="2"/>
  <c r="BU52" i="2"/>
  <c r="BU53" i="2"/>
  <c r="BU54" i="2"/>
  <c r="BU55" i="2"/>
  <c r="BU56" i="2"/>
  <c r="BU57" i="2"/>
  <c r="BU58" i="2"/>
  <c r="BU59" i="2"/>
  <c r="BU60" i="2"/>
  <c r="BU61" i="2"/>
  <c r="BU62" i="2"/>
  <c r="BU63" i="2"/>
  <c r="BU64" i="2"/>
  <c r="BU65" i="2"/>
  <c r="BU66" i="2"/>
  <c r="BU67" i="2"/>
  <c r="BU68" i="2"/>
  <c r="BU69" i="2"/>
  <c r="BU70" i="2"/>
  <c r="BU71" i="2"/>
  <c r="BU72" i="2"/>
  <c r="BU73" i="2"/>
  <c r="BU74" i="2"/>
  <c r="BU75" i="2"/>
  <c r="BU76" i="2"/>
  <c r="BU77" i="2"/>
  <c r="BU78" i="2"/>
  <c r="BU79" i="2"/>
  <c r="BU80" i="2"/>
  <c r="BU81" i="2"/>
  <c r="BU82" i="2"/>
  <c r="BU83" i="2"/>
  <c r="BU84" i="2"/>
  <c r="BU85" i="2"/>
  <c r="BU86" i="2"/>
  <c r="BU87" i="2"/>
  <c r="BU88" i="2"/>
  <c r="BU89" i="2"/>
  <c r="BU90" i="2"/>
  <c r="BU91" i="2"/>
  <c r="BU92" i="2"/>
  <c r="BU93" i="2"/>
  <c r="BU94" i="2"/>
  <c r="BU95" i="2"/>
  <c r="BU96" i="2"/>
  <c r="BU97" i="2"/>
  <c r="BU98" i="2"/>
  <c r="BU99" i="2"/>
  <c r="BU100" i="2"/>
  <c r="BU101" i="2"/>
  <c r="BU102" i="2"/>
  <c r="BU103" i="2"/>
  <c r="BU104" i="2"/>
  <c r="BU105" i="2"/>
  <c r="BU106" i="2"/>
  <c r="BU107" i="2"/>
  <c r="BU108" i="2"/>
  <c r="BU109" i="2"/>
  <c r="BU110" i="2"/>
  <c r="BU111" i="2"/>
  <c r="BU112" i="2"/>
  <c r="BU113" i="2"/>
  <c r="BU114" i="2"/>
  <c r="BU115" i="2"/>
  <c r="BU116" i="2"/>
  <c r="BU117" i="2"/>
  <c r="BU118" i="2"/>
  <c r="BU119" i="2"/>
  <c r="BU120" i="2"/>
  <c r="BU121" i="2"/>
  <c r="BU122" i="2"/>
  <c r="BU123" i="2"/>
  <c r="BU124" i="2"/>
  <c r="BU125" i="2"/>
  <c r="BU126" i="2"/>
  <c r="BU127" i="2"/>
  <c r="BU128" i="2"/>
  <c r="BU129" i="2"/>
  <c r="BU130" i="2"/>
  <c r="BU131" i="2"/>
  <c r="BU132" i="2"/>
  <c r="BU133" i="2"/>
  <c r="BU134" i="2"/>
  <c r="BU135" i="2"/>
  <c r="BU136" i="2"/>
  <c r="BU137" i="2"/>
  <c r="BU138" i="2"/>
  <c r="BU139" i="2"/>
  <c r="BU140" i="2"/>
  <c r="BU141" i="2"/>
  <c r="BU142" i="2"/>
  <c r="BU143" i="2"/>
  <c r="BU144" i="2"/>
  <c r="BU145" i="2"/>
  <c r="BU146" i="2"/>
  <c r="BU147" i="2"/>
  <c r="BU148" i="2"/>
  <c r="BU149" i="2"/>
  <c r="BU150" i="2"/>
  <c r="BU151" i="2"/>
  <c r="BU152" i="2"/>
  <c r="BU153" i="2"/>
  <c r="BU154" i="2"/>
  <c r="BU155" i="2"/>
  <c r="BU156" i="2"/>
  <c r="BU157" i="2"/>
  <c r="BU158" i="2"/>
  <c r="BU159" i="2"/>
  <c r="BU160" i="2"/>
  <c r="BU161" i="2"/>
  <c r="BU162" i="2"/>
  <c r="BU163" i="2"/>
  <c r="BU165" i="2"/>
  <c r="BU166" i="2"/>
  <c r="BU167" i="2"/>
  <c r="BU168" i="2"/>
  <c r="BU169" i="2"/>
  <c r="BU170" i="2"/>
  <c r="BU171" i="2"/>
  <c r="BU172" i="2"/>
  <c r="BU173" i="2"/>
  <c r="BU174" i="2"/>
  <c r="BU175" i="2"/>
  <c r="BU176" i="2"/>
  <c r="BU177" i="2"/>
  <c r="BU178" i="2"/>
  <c r="BU179" i="2"/>
  <c r="BU180" i="2"/>
  <c r="BU181" i="2"/>
  <c r="BU182" i="2"/>
  <c r="BW182" i="2" s="1"/>
  <c r="BU183" i="2"/>
  <c r="BW183" i="2" s="1"/>
  <c r="BU184" i="2"/>
  <c r="BU185" i="2"/>
  <c r="BW185" i="2" s="1"/>
  <c r="BU186" i="2"/>
  <c r="BW186" i="2" s="1"/>
  <c r="BU187" i="2"/>
  <c r="BW187" i="2" s="1"/>
  <c r="BU188" i="2"/>
  <c r="BW188" i="2" s="1"/>
  <c r="BU189" i="2"/>
  <c r="BW189" i="2" s="1"/>
  <c r="BU190" i="2"/>
  <c r="BW190" i="2" s="1"/>
  <c r="BU191" i="2"/>
  <c r="BW191" i="2" s="1"/>
  <c r="BU192" i="2"/>
  <c r="BW192" i="2" s="1"/>
  <c r="BU193" i="2"/>
  <c r="BW193" i="2" s="1"/>
  <c r="BU194" i="2"/>
  <c r="BW194" i="2" s="1"/>
  <c r="BU164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R182" i="2" s="1"/>
  <c r="P183" i="2"/>
  <c r="R183" i="2" s="1"/>
  <c r="P184" i="2"/>
  <c r="P185" i="2"/>
  <c r="R185" i="2" s="1"/>
  <c r="P186" i="2"/>
  <c r="R186" i="2" s="1"/>
  <c r="P187" i="2"/>
  <c r="R187" i="2" s="1"/>
  <c r="P188" i="2"/>
  <c r="R188" i="2" s="1"/>
  <c r="P189" i="2"/>
  <c r="R189" i="2" s="1"/>
  <c r="P190" i="2"/>
  <c r="P191" i="2"/>
  <c r="R191" i="2" s="1"/>
  <c r="P192" i="2"/>
  <c r="R192" i="2" s="1"/>
  <c r="P193" i="2"/>
  <c r="R193" i="2" s="1"/>
  <c r="P194" i="2"/>
  <c r="R194" i="2" s="1"/>
  <c r="P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O182" i="2" s="1"/>
  <c r="M183" i="2"/>
  <c r="O183" i="2" s="1"/>
  <c r="M184" i="2"/>
  <c r="M185" i="2"/>
  <c r="O185" i="2" s="1"/>
  <c r="M186" i="2"/>
  <c r="O186" i="2" s="1"/>
  <c r="M187" i="2"/>
  <c r="O187" i="2" s="1"/>
  <c r="M188" i="2"/>
  <c r="O188" i="2" s="1"/>
  <c r="M189" i="2"/>
  <c r="O189" i="2" s="1"/>
  <c r="M190" i="2"/>
  <c r="O190" i="2" s="1"/>
  <c r="M191" i="2"/>
  <c r="O191" i="2" s="1"/>
  <c r="M192" i="2"/>
  <c r="O192" i="2" s="1"/>
  <c r="M193" i="2"/>
  <c r="O193" i="2" s="1"/>
  <c r="M194" i="2"/>
  <c r="O194" i="2" s="1"/>
  <c r="M5" i="2"/>
  <c r="CV194" i="2"/>
  <c r="CS194" i="2"/>
  <c r="CU194" i="2" s="1"/>
  <c r="CP194" i="2"/>
  <c r="CR194" i="2" s="1"/>
  <c r="CM194" i="2"/>
  <c r="CO194" i="2" s="1"/>
  <c r="CJ194" i="2"/>
  <c r="CL194" i="2" s="1"/>
  <c r="CG194" i="2"/>
  <c r="CI194" i="2" s="1"/>
  <c r="CD194" i="2"/>
  <c r="CF194" i="2" s="1"/>
  <c r="CA194" i="2"/>
  <c r="CC194" i="2" s="1"/>
  <c r="BX194" i="2"/>
  <c r="BZ194" i="2" s="1"/>
  <c r="BO194" i="2"/>
  <c r="BQ194" i="2" s="1"/>
  <c r="BL194" i="2"/>
  <c r="BN194" i="2" s="1"/>
  <c r="BI194" i="2"/>
  <c r="BK194" i="2" s="1"/>
  <c r="BF194" i="2"/>
  <c r="BH194" i="2" s="1"/>
  <c r="BC194" i="2"/>
  <c r="BE194" i="2" s="1"/>
  <c r="AZ194" i="2"/>
  <c r="BB194" i="2" s="1"/>
  <c r="AW194" i="2"/>
  <c r="AY194" i="2" s="1"/>
  <c r="AT194" i="2"/>
  <c r="AV194" i="2" s="1"/>
  <c r="AQ194" i="2"/>
  <c r="AS194" i="2" s="1"/>
  <c r="AN194" i="2"/>
  <c r="AP194" i="2" s="1"/>
  <c r="AK194" i="2"/>
  <c r="AM194" i="2" s="1"/>
  <c r="AH194" i="2"/>
  <c r="AJ194" i="2" s="1"/>
  <c r="AE194" i="2"/>
  <c r="AG194" i="2" s="1"/>
  <c r="AB194" i="2"/>
  <c r="AD194" i="2" s="1"/>
  <c r="Y194" i="2"/>
  <c r="AA194" i="2" s="1"/>
  <c r="V194" i="2"/>
  <c r="X194" i="2" s="1"/>
  <c r="S194" i="2"/>
  <c r="U194" i="2" s="1"/>
  <c r="J194" i="2"/>
  <c r="L194" i="2" s="1"/>
  <c r="G194" i="2"/>
  <c r="CV189" i="2"/>
  <c r="CS189" i="2"/>
  <c r="CU189" i="2" s="1"/>
  <c r="CP189" i="2"/>
  <c r="CR189" i="2" s="1"/>
  <c r="CM189" i="2"/>
  <c r="CO189" i="2" s="1"/>
  <c r="CJ189" i="2"/>
  <c r="CL189" i="2" s="1"/>
  <c r="CG189" i="2"/>
  <c r="CI189" i="2" s="1"/>
  <c r="CD189" i="2"/>
  <c r="CF189" i="2" s="1"/>
  <c r="CA189" i="2"/>
  <c r="CC189" i="2" s="1"/>
  <c r="BX189" i="2"/>
  <c r="BZ189" i="2" s="1"/>
  <c r="BO189" i="2"/>
  <c r="BQ189" i="2" s="1"/>
  <c r="BL189" i="2"/>
  <c r="BN189" i="2" s="1"/>
  <c r="BI189" i="2"/>
  <c r="BK189" i="2" s="1"/>
  <c r="BF189" i="2"/>
  <c r="BH189" i="2" s="1"/>
  <c r="BC189" i="2"/>
  <c r="BE189" i="2" s="1"/>
  <c r="AZ189" i="2"/>
  <c r="BB189" i="2" s="1"/>
  <c r="AW189" i="2"/>
  <c r="AY189" i="2" s="1"/>
  <c r="AT189" i="2"/>
  <c r="AV189" i="2" s="1"/>
  <c r="AQ189" i="2"/>
  <c r="AS189" i="2" s="1"/>
  <c r="AN189" i="2"/>
  <c r="AP189" i="2" s="1"/>
  <c r="AK189" i="2"/>
  <c r="AM189" i="2" s="1"/>
  <c r="AH189" i="2"/>
  <c r="AJ189" i="2" s="1"/>
  <c r="AE189" i="2"/>
  <c r="AG189" i="2" s="1"/>
  <c r="AB189" i="2"/>
  <c r="AD189" i="2" s="1"/>
  <c r="Y189" i="2"/>
  <c r="AA189" i="2" s="1"/>
  <c r="V189" i="2"/>
  <c r="X189" i="2" s="1"/>
  <c r="S189" i="2"/>
  <c r="U189" i="2" s="1"/>
  <c r="J189" i="2"/>
  <c r="L189" i="2" s="1"/>
  <c r="G189" i="2"/>
  <c r="CV188" i="2"/>
  <c r="CS188" i="2"/>
  <c r="CU188" i="2" s="1"/>
  <c r="CP188" i="2"/>
  <c r="CR188" i="2" s="1"/>
  <c r="CM188" i="2"/>
  <c r="CO188" i="2" s="1"/>
  <c r="CJ188" i="2"/>
  <c r="CL188" i="2" s="1"/>
  <c r="CG188" i="2"/>
  <c r="CI188" i="2" s="1"/>
  <c r="CD188" i="2"/>
  <c r="CF188" i="2" s="1"/>
  <c r="CA188" i="2"/>
  <c r="CC188" i="2" s="1"/>
  <c r="BX188" i="2"/>
  <c r="BZ188" i="2" s="1"/>
  <c r="BO188" i="2"/>
  <c r="BQ188" i="2" s="1"/>
  <c r="BL188" i="2"/>
  <c r="BN188" i="2" s="1"/>
  <c r="BI188" i="2"/>
  <c r="BK188" i="2" s="1"/>
  <c r="BF188" i="2"/>
  <c r="BH188" i="2" s="1"/>
  <c r="BC188" i="2"/>
  <c r="BE188" i="2" s="1"/>
  <c r="AZ188" i="2"/>
  <c r="BB188" i="2" s="1"/>
  <c r="AW188" i="2"/>
  <c r="AY188" i="2" s="1"/>
  <c r="AT188" i="2"/>
  <c r="AV188" i="2" s="1"/>
  <c r="AQ188" i="2"/>
  <c r="AS188" i="2" s="1"/>
  <c r="AN188" i="2"/>
  <c r="AP188" i="2" s="1"/>
  <c r="AK188" i="2"/>
  <c r="AM188" i="2" s="1"/>
  <c r="AH188" i="2"/>
  <c r="AJ188" i="2" s="1"/>
  <c r="AE188" i="2"/>
  <c r="AG188" i="2" s="1"/>
  <c r="AB188" i="2"/>
  <c r="AD188" i="2" s="1"/>
  <c r="Y188" i="2"/>
  <c r="AA188" i="2" s="1"/>
  <c r="V188" i="2"/>
  <c r="X188" i="2" s="1"/>
  <c r="S188" i="2"/>
  <c r="U188" i="2" s="1"/>
  <c r="J188" i="2"/>
  <c r="L188" i="2" s="1"/>
  <c r="G188" i="2"/>
  <c r="CV193" i="2"/>
  <c r="CS193" i="2"/>
  <c r="CU193" i="2" s="1"/>
  <c r="CP193" i="2"/>
  <c r="CR193" i="2" s="1"/>
  <c r="CM193" i="2"/>
  <c r="CO193" i="2" s="1"/>
  <c r="CJ193" i="2"/>
  <c r="CL193" i="2" s="1"/>
  <c r="CG193" i="2"/>
  <c r="CI193" i="2" s="1"/>
  <c r="CD193" i="2"/>
  <c r="CF193" i="2" s="1"/>
  <c r="CA193" i="2"/>
  <c r="CC193" i="2" s="1"/>
  <c r="BX193" i="2"/>
  <c r="BZ193" i="2" s="1"/>
  <c r="BO193" i="2"/>
  <c r="BQ193" i="2" s="1"/>
  <c r="BL193" i="2"/>
  <c r="BN193" i="2" s="1"/>
  <c r="BI193" i="2"/>
  <c r="BK193" i="2" s="1"/>
  <c r="BF193" i="2"/>
  <c r="BH193" i="2" s="1"/>
  <c r="BC193" i="2"/>
  <c r="BE193" i="2" s="1"/>
  <c r="AZ193" i="2"/>
  <c r="BB193" i="2" s="1"/>
  <c r="AW193" i="2"/>
  <c r="AY193" i="2" s="1"/>
  <c r="AT193" i="2"/>
  <c r="AV193" i="2" s="1"/>
  <c r="AQ193" i="2"/>
  <c r="AS193" i="2" s="1"/>
  <c r="AN193" i="2"/>
  <c r="AP193" i="2" s="1"/>
  <c r="AK193" i="2"/>
  <c r="AM193" i="2" s="1"/>
  <c r="AH193" i="2"/>
  <c r="AJ193" i="2" s="1"/>
  <c r="AE193" i="2"/>
  <c r="AG193" i="2" s="1"/>
  <c r="AB193" i="2"/>
  <c r="AD193" i="2" s="1"/>
  <c r="Y193" i="2"/>
  <c r="AA193" i="2" s="1"/>
  <c r="V193" i="2"/>
  <c r="X193" i="2" s="1"/>
  <c r="S193" i="2"/>
  <c r="U193" i="2" s="1"/>
  <c r="J193" i="2"/>
  <c r="L193" i="2" s="1"/>
  <c r="G193" i="2"/>
  <c r="CV192" i="2"/>
  <c r="CS192" i="2"/>
  <c r="CU192" i="2" s="1"/>
  <c r="CP192" i="2"/>
  <c r="CR192" i="2" s="1"/>
  <c r="CM192" i="2"/>
  <c r="CO192" i="2" s="1"/>
  <c r="CJ192" i="2"/>
  <c r="CL192" i="2" s="1"/>
  <c r="CG192" i="2"/>
  <c r="CI192" i="2" s="1"/>
  <c r="CD192" i="2"/>
  <c r="CF192" i="2" s="1"/>
  <c r="CA192" i="2"/>
  <c r="CC192" i="2" s="1"/>
  <c r="BX192" i="2"/>
  <c r="BZ192" i="2" s="1"/>
  <c r="BO192" i="2"/>
  <c r="BQ192" i="2" s="1"/>
  <c r="BL192" i="2"/>
  <c r="BN192" i="2" s="1"/>
  <c r="BI192" i="2"/>
  <c r="BK192" i="2" s="1"/>
  <c r="BF192" i="2"/>
  <c r="BH192" i="2" s="1"/>
  <c r="BC192" i="2"/>
  <c r="BE192" i="2" s="1"/>
  <c r="AZ192" i="2"/>
  <c r="BB192" i="2" s="1"/>
  <c r="AW192" i="2"/>
  <c r="AY192" i="2" s="1"/>
  <c r="AT192" i="2"/>
  <c r="AV192" i="2" s="1"/>
  <c r="AQ192" i="2"/>
  <c r="AS192" i="2" s="1"/>
  <c r="AN192" i="2"/>
  <c r="AP192" i="2" s="1"/>
  <c r="AK192" i="2"/>
  <c r="AM192" i="2" s="1"/>
  <c r="AH192" i="2"/>
  <c r="AJ192" i="2" s="1"/>
  <c r="AE192" i="2"/>
  <c r="AG192" i="2" s="1"/>
  <c r="AB192" i="2"/>
  <c r="AD192" i="2" s="1"/>
  <c r="Y192" i="2"/>
  <c r="AA192" i="2" s="1"/>
  <c r="V192" i="2"/>
  <c r="X192" i="2" s="1"/>
  <c r="S192" i="2"/>
  <c r="U192" i="2" s="1"/>
  <c r="J192" i="2"/>
  <c r="L192" i="2" s="1"/>
  <c r="G192" i="2"/>
  <c r="I192" i="2" s="1"/>
  <c r="CV191" i="2"/>
  <c r="CS191" i="2"/>
  <c r="CU191" i="2" s="1"/>
  <c r="CP191" i="2"/>
  <c r="CR191" i="2" s="1"/>
  <c r="CM191" i="2"/>
  <c r="CO191" i="2" s="1"/>
  <c r="CJ191" i="2"/>
  <c r="CL191" i="2" s="1"/>
  <c r="CG191" i="2"/>
  <c r="CI191" i="2" s="1"/>
  <c r="CD191" i="2"/>
  <c r="CF191" i="2" s="1"/>
  <c r="CA191" i="2"/>
  <c r="CC191" i="2" s="1"/>
  <c r="BX191" i="2"/>
  <c r="BZ191" i="2" s="1"/>
  <c r="BO191" i="2"/>
  <c r="BQ191" i="2" s="1"/>
  <c r="BL191" i="2"/>
  <c r="BN191" i="2" s="1"/>
  <c r="BI191" i="2"/>
  <c r="BK191" i="2" s="1"/>
  <c r="BF191" i="2"/>
  <c r="BH191" i="2" s="1"/>
  <c r="BC191" i="2"/>
  <c r="BE191" i="2" s="1"/>
  <c r="AZ191" i="2"/>
  <c r="BB191" i="2" s="1"/>
  <c r="AW191" i="2"/>
  <c r="AY191" i="2" s="1"/>
  <c r="AT191" i="2"/>
  <c r="AV191" i="2" s="1"/>
  <c r="AQ191" i="2"/>
  <c r="AS191" i="2" s="1"/>
  <c r="AN191" i="2"/>
  <c r="AP191" i="2" s="1"/>
  <c r="AK191" i="2"/>
  <c r="AM191" i="2" s="1"/>
  <c r="AH191" i="2"/>
  <c r="AJ191" i="2" s="1"/>
  <c r="AE191" i="2"/>
  <c r="AG191" i="2" s="1"/>
  <c r="AB191" i="2"/>
  <c r="AD191" i="2" s="1"/>
  <c r="Y191" i="2"/>
  <c r="AA191" i="2" s="1"/>
  <c r="V191" i="2"/>
  <c r="X191" i="2" s="1"/>
  <c r="S191" i="2"/>
  <c r="U191" i="2" s="1"/>
  <c r="J191" i="2"/>
  <c r="L191" i="2" s="1"/>
  <c r="G191" i="2"/>
  <c r="I191" i="2" s="1"/>
  <c r="CV190" i="2"/>
  <c r="CS190" i="2"/>
  <c r="CU190" i="2" s="1"/>
  <c r="CP190" i="2"/>
  <c r="CR190" i="2" s="1"/>
  <c r="CM190" i="2"/>
  <c r="CO190" i="2" s="1"/>
  <c r="CJ190" i="2"/>
  <c r="CL190" i="2" s="1"/>
  <c r="CG190" i="2"/>
  <c r="CI190" i="2" s="1"/>
  <c r="CD190" i="2"/>
  <c r="CF190" i="2" s="1"/>
  <c r="CA190" i="2"/>
  <c r="CC190" i="2" s="1"/>
  <c r="BX190" i="2"/>
  <c r="BZ190" i="2" s="1"/>
  <c r="BO190" i="2"/>
  <c r="BQ190" i="2" s="1"/>
  <c r="BL190" i="2"/>
  <c r="BN190" i="2" s="1"/>
  <c r="BI190" i="2"/>
  <c r="BK190" i="2" s="1"/>
  <c r="BF190" i="2"/>
  <c r="BH190" i="2" s="1"/>
  <c r="BC190" i="2"/>
  <c r="BE190" i="2" s="1"/>
  <c r="AZ190" i="2"/>
  <c r="BB190" i="2" s="1"/>
  <c r="AW190" i="2"/>
  <c r="AY190" i="2" s="1"/>
  <c r="AT190" i="2"/>
  <c r="AV190" i="2" s="1"/>
  <c r="AQ190" i="2"/>
  <c r="AS190" i="2" s="1"/>
  <c r="AN190" i="2"/>
  <c r="AP190" i="2" s="1"/>
  <c r="AK190" i="2"/>
  <c r="AM190" i="2" s="1"/>
  <c r="AH190" i="2"/>
  <c r="AJ190" i="2" s="1"/>
  <c r="AE190" i="2"/>
  <c r="AG190" i="2" s="1"/>
  <c r="AB190" i="2"/>
  <c r="AD190" i="2" s="1"/>
  <c r="Y190" i="2"/>
  <c r="AA190" i="2" s="1"/>
  <c r="V190" i="2"/>
  <c r="X190" i="2" s="1"/>
  <c r="S190" i="2"/>
  <c r="U190" i="2" s="1"/>
  <c r="J190" i="2"/>
  <c r="L190" i="2" s="1"/>
  <c r="G190" i="2"/>
  <c r="I190" i="2" s="1"/>
  <c r="CS6" i="2"/>
  <c r="CS7" i="2"/>
  <c r="CS8" i="2"/>
  <c r="CS9" i="2"/>
  <c r="CS10" i="2"/>
  <c r="CS11" i="2"/>
  <c r="CS12" i="2"/>
  <c r="CS13" i="2"/>
  <c r="CS14" i="2"/>
  <c r="CS15" i="2"/>
  <c r="CS16" i="2"/>
  <c r="CS17" i="2"/>
  <c r="CS18" i="2"/>
  <c r="CS19" i="2"/>
  <c r="CS20" i="2"/>
  <c r="CS21" i="2"/>
  <c r="CS22" i="2"/>
  <c r="CS23" i="2"/>
  <c r="CS24" i="2"/>
  <c r="CS25" i="2"/>
  <c r="CS26" i="2"/>
  <c r="CS27" i="2"/>
  <c r="CS28" i="2"/>
  <c r="CS29" i="2"/>
  <c r="CS30" i="2"/>
  <c r="CS31" i="2"/>
  <c r="CS32" i="2"/>
  <c r="CS33" i="2"/>
  <c r="CS34" i="2"/>
  <c r="CS35" i="2"/>
  <c r="CS36" i="2"/>
  <c r="CS37" i="2"/>
  <c r="CS38" i="2"/>
  <c r="CS39" i="2"/>
  <c r="CS40" i="2"/>
  <c r="CS41" i="2"/>
  <c r="CS42" i="2"/>
  <c r="CS43" i="2"/>
  <c r="CS44" i="2"/>
  <c r="CS45" i="2"/>
  <c r="CS46" i="2"/>
  <c r="CS47" i="2"/>
  <c r="CS48" i="2"/>
  <c r="CS49" i="2"/>
  <c r="CS50" i="2"/>
  <c r="CS51" i="2"/>
  <c r="CS52" i="2"/>
  <c r="CS53" i="2"/>
  <c r="CS54" i="2"/>
  <c r="CS55" i="2"/>
  <c r="CS56" i="2"/>
  <c r="CS57" i="2"/>
  <c r="CS58" i="2"/>
  <c r="CS59" i="2"/>
  <c r="CS60" i="2"/>
  <c r="CS61" i="2"/>
  <c r="CS62" i="2"/>
  <c r="CS63" i="2"/>
  <c r="CS64" i="2"/>
  <c r="CS65" i="2"/>
  <c r="CS66" i="2"/>
  <c r="CS67" i="2"/>
  <c r="CS68" i="2"/>
  <c r="CS69" i="2"/>
  <c r="CS70" i="2"/>
  <c r="CS71" i="2"/>
  <c r="CS72" i="2"/>
  <c r="CS73" i="2"/>
  <c r="CS74" i="2"/>
  <c r="CS75" i="2"/>
  <c r="CS76" i="2"/>
  <c r="CS77" i="2"/>
  <c r="CS78" i="2"/>
  <c r="CS79" i="2"/>
  <c r="CS80" i="2"/>
  <c r="CS81" i="2"/>
  <c r="CS82" i="2"/>
  <c r="CS83" i="2"/>
  <c r="CS84" i="2"/>
  <c r="CS85" i="2"/>
  <c r="CS86" i="2"/>
  <c r="CS87" i="2"/>
  <c r="CS88" i="2"/>
  <c r="CS89" i="2"/>
  <c r="CS90" i="2"/>
  <c r="CS91" i="2"/>
  <c r="CS92" i="2"/>
  <c r="CS93" i="2"/>
  <c r="CS94" i="2"/>
  <c r="CS95" i="2"/>
  <c r="CS96" i="2"/>
  <c r="CS97" i="2"/>
  <c r="CS98" i="2"/>
  <c r="CS99" i="2"/>
  <c r="CS100" i="2"/>
  <c r="CS101" i="2"/>
  <c r="CS102" i="2"/>
  <c r="CS103" i="2"/>
  <c r="CS104" i="2"/>
  <c r="CS105" i="2"/>
  <c r="CS106" i="2"/>
  <c r="CS107" i="2"/>
  <c r="CS108" i="2"/>
  <c r="CS109" i="2"/>
  <c r="CS110" i="2"/>
  <c r="CS111" i="2"/>
  <c r="CS112" i="2"/>
  <c r="CS113" i="2"/>
  <c r="CS114" i="2"/>
  <c r="CS115" i="2"/>
  <c r="CS116" i="2"/>
  <c r="CS117" i="2"/>
  <c r="CS118" i="2"/>
  <c r="CS119" i="2"/>
  <c r="CS120" i="2"/>
  <c r="CS121" i="2"/>
  <c r="CS122" i="2"/>
  <c r="CS123" i="2"/>
  <c r="CS124" i="2"/>
  <c r="CS125" i="2"/>
  <c r="CS126" i="2"/>
  <c r="CS127" i="2"/>
  <c r="CS128" i="2"/>
  <c r="CS129" i="2"/>
  <c r="CS130" i="2"/>
  <c r="CS131" i="2"/>
  <c r="CS132" i="2"/>
  <c r="CS133" i="2"/>
  <c r="CS134" i="2"/>
  <c r="CS135" i="2"/>
  <c r="CS136" i="2"/>
  <c r="CS137" i="2"/>
  <c r="CS138" i="2"/>
  <c r="CS139" i="2"/>
  <c r="CS140" i="2"/>
  <c r="CS141" i="2"/>
  <c r="CS142" i="2"/>
  <c r="CS143" i="2"/>
  <c r="CS144" i="2"/>
  <c r="CS145" i="2"/>
  <c r="CS146" i="2"/>
  <c r="CS147" i="2"/>
  <c r="CS148" i="2"/>
  <c r="CS149" i="2"/>
  <c r="CS150" i="2"/>
  <c r="CS151" i="2"/>
  <c r="CS152" i="2"/>
  <c r="CS153" i="2"/>
  <c r="CS154" i="2"/>
  <c r="CS155" i="2"/>
  <c r="CS156" i="2"/>
  <c r="CS157" i="2"/>
  <c r="CS158" i="2"/>
  <c r="CS159" i="2"/>
  <c r="CS160" i="2"/>
  <c r="CS161" i="2"/>
  <c r="CS162" i="2"/>
  <c r="CS163" i="2"/>
  <c r="CS164" i="2"/>
  <c r="CS165" i="2"/>
  <c r="CS166" i="2"/>
  <c r="CS167" i="2"/>
  <c r="CS168" i="2"/>
  <c r="CS169" i="2"/>
  <c r="CS170" i="2"/>
  <c r="CS171" i="2"/>
  <c r="CS172" i="2"/>
  <c r="CS173" i="2"/>
  <c r="CS174" i="2"/>
  <c r="CS175" i="2"/>
  <c r="CS176" i="2"/>
  <c r="CS177" i="2"/>
  <c r="CS178" i="2"/>
  <c r="CS179" i="2"/>
  <c r="CS180" i="2"/>
  <c r="CS181" i="2"/>
  <c r="CS182" i="2"/>
  <c r="CU182" i="2" s="1"/>
  <c r="CS183" i="2"/>
  <c r="CU183" i="2" s="1"/>
  <c r="CS184" i="2"/>
  <c r="CS185" i="2"/>
  <c r="CU185" i="2" s="1"/>
  <c r="CS186" i="2"/>
  <c r="CU186" i="2" s="1"/>
  <c r="CS187" i="2"/>
  <c r="CU187" i="2" s="1"/>
  <c r="CG6" i="2"/>
  <c r="CG7" i="2"/>
  <c r="CG8" i="2"/>
  <c r="CG9" i="2"/>
  <c r="CG10" i="2"/>
  <c r="CG11" i="2"/>
  <c r="CG12" i="2"/>
  <c r="CG13" i="2"/>
  <c r="CG14" i="2"/>
  <c r="CG15" i="2"/>
  <c r="CG16" i="2"/>
  <c r="CG17" i="2"/>
  <c r="CG18" i="2"/>
  <c r="CG19" i="2"/>
  <c r="CG20" i="2"/>
  <c r="CG21" i="2"/>
  <c r="CG22" i="2"/>
  <c r="CG23" i="2"/>
  <c r="CG24" i="2"/>
  <c r="CG25" i="2"/>
  <c r="CG26" i="2"/>
  <c r="CG27" i="2"/>
  <c r="CG28" i="2"/>
  <c r="CG29" i="2"/>
  <c r="CG30" i="2"/>
  <c r="CG31" i="2"/>
  <c r="CG32" i="2"/>
  <c r="CG33" i="2"/>
  <c r="CG34" i="2"/>
  <c r="CG35" i="2"/>
  <c r="CG36" i="2"/>
  <c r="CG37" i="2"/>
  <c r="CG38" i="2"/>
  <c r="CG39" i="2"/>
  <c r="CG40" i="2"/>
  <c r="CG41" i="2"/>
  <c r="CG42" i="2"/>
  <c r="CG43" i="2"/>
  <c r="CG44" i="2"/>
  <c r="CG45" i="2"/>
  <c r="CG46" i="2"/>
  <c r="CG47" i="2"/>
  <c r="CG48" i="2"/>
  <c r="CG49" i="2"/>
  <c r="CG50" i="2"/>
  <c r="CG51" i="2"/>
  <c r="CG52" i="2"/>
  <c r="CG53" i="2"/>
  <c r="CG54" i="2"/>
  <c r="CG55" i="2"/>
  <c r="CG56" i="2"/>
  <c r="CG57" i="2"/>
  <c r="CG58" i="2"/>
  <c r="CG59" i="2"/>
  <c r="CG60" i="2"/>
  <c r="CG61" i="2"/>
  <c r="CG62" i="2"/>
  <c r="CG63" i="2"/>
  <c r="CG64" i="2"/>
  <c r="CG65" i="2"/>
  <c r="CG66" i="2"/>
  <c r="CG67" i="2"/>
  <c r="CG68" i="2"/>
  <c r="CG69" i="2"/>
  <c r="CG70" i="2"/>
  <c r="CG71" i="2"/>
  <c r="CG72" i="2"/>
  <c r="CG73" i="2"/>
  <c r="CG74" i="2"/>
  <c r="CG75" i="2"/>
  <c r="CG76" i="2"/>
  <c r="CG77" i="2"/>
  <c r="CG78" i="2"/>
  <c r="CG79" i="2"/>
  <c r="CG80" i="2"/>
  <c r="CG81" i="2"/>
  <c r="CG82" i="2"/>
  <c r="CG83" i="2"/>
  <c r="CG84" i="2"/>
  <c r="CG85" i="2"/>
  <c r="CG86" i="2"/>
  <c r="CG87" i="2"/>
  <c r="CG88" i="2"/>
  <c r="CG89" i="2"/>
  <c r="CG90" i="2"/>
  <c r="CG91" i="2"/>
  <c r="CG92" i="2"/>
  <c r="CG93" i="2"/>
  <c r="CG94" i="2"/>
  <c r="CG95" i="2"/>
  <c r="CG96" i="2"/>
  <c r="CG97" i="2"/>
  <c r="CG98" i="2"/>
  <c r="CG99" i="2"/>
  <c r="CG100" i="2"/>
  <c r="CG101" i="2"/>
  <c r="CG102" i="2"/>
  <c r="CG103" i="2"/>
  <c r="CG104" i="2"/>
  <c r="CG105" i="2"/>
  <c r="CG106" i="2"/>
  <c r="CG107" i="2"/>
  <c r="CG108" i="2"/>
  <c r="CG109" i="2"/>
  <c r="CG110" i="2"/>
  <c r="CG111" i="2"/>
  <c r="CG112" i="2"/>
  <c r="CG113" i="2"/>
  <c r="CG114" i="2"/>
  <c r="CG115" i="2"/>
  <c r="CG116" i="2"/>
  <c r="CG117" i="2"/>
  <c r="CG118" i="2"/>
  <c r="CG119" i="2"/>
  <c r="CG120" i="2"/>
  <c r="CG121" i="2"/>
  <c r="CG122" i="2"/>
  <c r="CG123" i="2"/>
  <c r="CG124" i="2"/>
  <c r="CG125" i="2"/>
  <c r="CG126" i="2"/>
  <c r="CG127" i="2"/>
  <c r="CG128" i="2"/>
  <c r="CG129" i="2"/>
  <c r="CG130" i="2"/>
  <c r="CG131" i="2"/>
  <c r="CG132" i="2"/>
  <c r="CG133" i="2"/>
  <c r="CG134" i="2"/>
  <c r="CG135" i="2"/>
  <c r="CG136" i="2"/>
  <c r="CG137" i="2"/>
  <c r="CG138" i="2"/>
  <c r="CG139" i="2"/>
  <c r="CG140" i="2"/>
  <c r="CG141" i="2"/>
  <c r="CG142" i="2"/>
  <c r="CG143" i="2"/>
  <c r="CG144" i="2"/>
  <c r="CG145" i="2"/>
  <c r="CG146" i="2"/>
  <c r="CG147" i="2"/>
  <c r="CG148" i="2"/>
  <c r="CG149" i="2"/>
  <c r="CG150" i="2"/>
  <c r="CG151" i="2"/>
  <c r="CG152" i="2"/>
  <c r="CG153" i="2"/>
  <c r="CG154" i="2"/>
  <c r="CG155" i="2"/>
  <c r="CG156" i="2"/>
  <c r="CG157" i="2"/>
  <c r="CG158" i="2"/>
  <c r="CG159" i="2"/>
  <c r="CG160" i="2"/>
  <c r="CG161" i="2"/>
  <c r="CG162" i="2"/>
  <c r="CG163" i="2"/>
  <c r="CG164" i="2"/>
  <c r="CG165" i="2"/>
  <c r="CG166" i="2"/>
  <c r="CG167" i="2"/>
  <c r="CG168" i="2"/>
  <c r="CG169" i="2"/>
  <c r="CG170" i="2"/>
  <c r="CG171" i="2"/>
  <c r="CG172" i="2"/>
  <c r="CG173" i="2"/>
  <c r="CG174" i="2"/>
  <c r="CG175" i="2"/>
  <c r="CG176" i="2"/>
  <c r="CG177" i="2"/>
  <c r="CG178" i="2"/>
  <c r="CG179" i="2"/>
  <c r="CG180" i="2"/>
  <c r="CG181" i="2"/>
  <c r="CG182" i="2"/>
  <c r="CI182" i="2" s="1"/>
  <c r="CG183" i="2"/>
  <c r="CI183" i="2" s="1"/>
  <c r="CG184" i="2"/>
  <c r="CG185" i="2"/>
  <c r="CI185" i="2" s="1"/>
  <c r="CG186" i="2"/>
  <c r="CI186" i="2" s="1"/>
  <c r="CG187" i="2"/>
  <c r="CI187" i="2" s="1"/>
  <c r="CG5" i="2"/>
  <c r="CJ5" i="2"/>
  <c r="CV187" i="2"/>
  <c r="CP187" i="2"/>
  <c r="CR187" i="2" s="1"/>
  <c r="CM187" i="2"/>
  <c r="CO187" i="2" s="1"/>
  <c r="CJ187" i="2"/>
  <c r="CL187" i="2" s="1"/>
  <c r="CD187" i="2"/>
  <c r="CF187" i="2" s="1"/>
  <c r="CA187" i="2"/>
  <c r="CC187" i="2" s="1"/>
  <c r="BX187" i="2"/>
  <c r="BZ187" i="2" s="1"/>
  <c r="BO187" i="2"/>
  <c r="BQ187" i="2" s="1"/>
  <c r="BL187" i="2"/>
  <c r="BN187" i="2" s="1"/>
  <c r="BI187" i="2"/>
  <c r="BK187" i="2" s="1"/>
  <c r="BF187" i="2"/>
  <c r="BH187" i="2" s="1"/>
  <c r="BC187" i="2"/>
  <c r="BE187" i="2" s="1"/>
  <c r="AZ187" i="2"/>
  <c r="BB187" i="2" s="1"/>
  <c r="AW187" i="2"/>
  <c r="AY187" i="2" s="1"/>
  <c r="AT187" i="2"/>
  <c r="AV187" i="2" s="1"/>
  <c r="AQ187" i="2"/>
  <c r="AS187" i="2" s="1"/>
  <c r="AN187" i="2"/>
  <c r="AP187" i="2" s="1"/>
  <c r="AK187" i="2"/>
  <c r="AM187" i="2" s="1"/>
  <c r="AH187" i="2"/>
  <c r="AJ187" i="2" s="1"/>
  <c r="AE187" i="2"/>
  <c r="AG187" i="2" s="1"/>
  <c r="AB187" i="2"/>
  <c r="AD187" i="2" s="1"/>
  <c r="Y187" i="2"/>
  <c r="AA187" i="2" s="1"/>
  <c r="V187" i="2"/>
  <c r="X187" i="2" s="1"/>
  <c r="S187" i="2"/>
  <c r="U187" i="2" s="1"/>
  <c r="J187" i="2"/>
  <c r="L187" i="2" s="1"/>
  <c r="G187" i="2"/>
  <c r="C178" i="2"/>
  <c r="CV186" i="2"/>
  <c r="CP186" i="2"/>
  <c r="CR186" i="2" s="1"/>
  <c r="CM186" i="2"/>
  <c r="CO186" i="2" s="1"/>
  <c r="CJ186" i="2"/>
  <c r="CL186" i="2" s="1"/>
  <c r="CD186" i="2"/>
  <c r="CF186" i="2" s="1"/>
  <c r="CA186" i="2"/>
  <c r="CC186" i="2" s="1"/>
  <c r="BX186" i="2"/>
  <c r="BZ186" i="2" s="1"/>
  <c r="BO186" i="2"/>
  <c r="BQ186" i="2" s="1"/>
  <c r="BL186" i="2"/>
  <c r="BN186" i="2" s="1"/>
  <c r="BI186" i="2"/>
  <c r="BK186" i="2" s="1"/>
  <c r="BF186" i="2"/>
  <c r="BH186" i="2" s="1"/>
  <c r="BC186" i="2"/>
  <c r="BE186" i="2" s="1"/>
  <c r="AZ186" i="2"/>
  <c r="BB186" i="2" s="1"/>
  <c r="AW186" i="2"/>
  <c r="AY186" i="2" s="1"/>
  <c r="AT186" i="2"/>
  <c r="AV186" i="2" s="1"/>
  <c r="AQ186" i="2"/>
  <c r="AS186" i="2" s="1"/>
  <c r="AN186" i="2"/>
  <c r="AP186" i="2" s="1"/>
  <c r="AK186" i="2"/>
  <c r="AM186" i="2" s="1"/>
  <c r="AH186" i="2"/>
  <c r="AJ186" i="2" s="1"/>
  <c r="AE186" i="2"/>
  <c r="AG186" i="2" s="1"/>
  <c r="AB186" i="2"/>
  <c r="AD186" i="2" s="1"/>
  <c r="Y186" i="2"/>
  <c r="AA186" i="2" s="1"/>
  <c r="V186" i="2"/>
  <c r="X186" i="2" s="1"/>
  <c r="S186" i="2"/>
  <c r="U186" i="2" s="1"/>
  <c r="J186" i="2"/>
  <c r="L186" i="2" s="1"/>
  <c r="G186" i="2"/>
  <c r="CV185" i="2"/>
  <c r="CP185" i="2"/>
  <c r="CR185" i="2" s="1"/>
  <c r="CM185" i="2"/>
  <c r="CO185" i="2" s="1"/>
  <c r="CJ185" i="2"/>
  <c r="CL185" i="2" s="1"/>
  <c r="CD185" i="2"/>
  <c r="CF185" i="2" s="1"/>
  <c r="CA185" i="2"/>
  <c r="CC185" i="2" s="1"/>
  <c r="BX185" i="2"/>
  <c r="BZ185" i="2" s="1"/>
  <c r="BO185" i="2"/>
  <c r="BQ185" i="2" s="1"/>
  <c r="BL185" i="2"/>
  <c r="BN185" i="2" s="1"/>
  <c r="BI185" i="2"/>
  <c r="BK185" i="2" s="1"/>
  <c r="BF185" i="2"/>
  <c r="BH185" i="2" s="1"/>
  <c r="BC185" i="2"/>
  <c r="BE185" i="2" s="1"/>
  <c r="AZ185" i="2"/>
  <c r="BB185" i="2" s="1"/>
  <c r="AW185" i="2"/>
  <c r="AY185" i="2" s="1"/>
  <c r="AT185" i="2"/>
  <c r="AV185" i="2" s="1"/>
  <c r="AQ185" i="2"/>
  <c r="AS185" i="2" s="1"/>
  <c r="AN185" i="2"/>
  <c r="AP185" i="2" s="1"/>
  <c r="AK185" i="2"/>
  <c r="AM185" i="2" s="1"/>
  <c r="AH185" i="2"/>
  <c r="AJ185" i="2" s="1"/>
  <c r="AE185" i="2"/>
  <c r="AG185" i="2" s="1"/>
  <c r="AB185" i="2"/>
  <c r="AD185" i="2" s="1"/>
  <c r="Y185" i="2"/>
  <c r="AA185" i="2" s="1"/>
  <c r="V185" i="2"/>
  <c r="X185" i="2" s="1"/>
  <c r="S185" i="2"/>
  <c r="U185" i="2" s="1"/>
  <c r="J185" i="2"/>
  <c r="L185" i="2" s="1"/>
  <c r="G185" i="2"/>
  <c r="C184" i="2"/>
  <c r="CV184" i="2"/>
  <c r="CP184" i="2"/>
  <c r="CM184" i="2"/>
  <c r="CJ184" i="2"/>
  <c r="CD184" i="2"/>
  <c r="CA184" i="2"/>
  <c r="BX184" i="2"/>
  <c r="BO184" i="2"/>
  <c r="BL184" i="2"/>
  <c r="BI184" i="2"/>
  <c r="BF184" i="2"/>
  <c r="BC184" i="2"/>
  <c r="AZ184" i="2"/>
  <c r="AW184" i="2"/>
  <c r="AT184" i="2"/>
  <c r="AQ184" i="2"/>
  <c r="AS184" i="2" s="1"/>
  <c r="AN184" i="2"/>
  <c r="AK184" i="2"/>
  <c r="AH184" i="2"/>
  <c r="AE184" i="2"/>
  <c r="AB184" i="2"/>
  <c r="Y184" i="2"/>
  <c r="V184" i="2"/>
  <c r="S184" i="2"/>
  <c r="J184" i="2"/>
  <c r="G184" i="2"/>
  <c r="CV183" i="2"/>
  <c r="CP183" i="2"/>
  <c r="CR183" i="2" s="1"/>
  <c r="CM183" i="2"/>
  <c r="CO183" i="2" s="1"/>
  <c r="CJ183" i="2"/>
  <c r="CL183" i="2" s="1"/>
  <c r="CD183" i="2"/>
  <c r="CF183" i="2" s="1"/>
  <c r="CA183" i="2"/>
  <c r="CC183" i="2" s="1"/>
  <c r="BX183" i="2"/>
  <c r="BZ183" i="2" s="1"/>
  <c r="BO183" i="2"/>
  <c r="BQ183" i="2" s="1"/>
  <c r="BL183" i="2"/>
  <c r="BN183" i="2" s="1"/>
  <c r="BI183" i="2"/>
  <c r="BK183" i="2" s="1"/>
  <c r="BF183" i="2"/>
  <c r="BH183" i="2" s="1"/>
  <c r="BC183" i="2"/>
  <c r="BE183" i="2" s="1"/>
  <c r="AZ183" i="2"/>
  <c r="BB183" i="2" s="1"/>
  <c r="AW183" i="2"/>
  <c r="AY183" i="2" s="1"/>
  <c r="AT183" i="2"/>
  <c r="AV183" i="2" s="1"/>
  <c r="AQ183" i="2"/>
  <c r="AS183" i="2" s="1"/>
  <c r="AN183" i="2"/>
  <c r="AP183" i="2" s="1"/>
  <c r="AK183" i="2"/>
  <c r="AM183" i="2" s="1"/>
  <c r="AH183" i="2"/>
  <c r="AJ183" i="2" s="1"/>
  <c r="AE183" i="2"/>
  <c r="AG183" i="2" s="1"/>
  <c r="AB183" i="2"/>
  <c r="AD183" i="2" s="1"/>
  <c r="Y183" i="2"/>
  <c r="AA183" i="2" s="1"/>
  <c r="V183" i="2"/>
  <c r="X183" i="2" s="1"/>
  <c r="S183" i="2"/>
  <c r="U183" i="2" s="1"/>
  <c r="J183" i="2"/>
  <c r="L183" i="2" s="1"/>
  <c r="G183" i="2"/>
  <c r="I183" i="2" s="1"/>
  <c r="CV182" i="2"/>
  <c r="CP182" i="2"/>
  <c r="CR182" i="2" s="1"/>
  <c r="CM182" i="2"/>
  <c r="CO182" i="2" s="1"/>
  <c r="CJ182" i="2"/>
  <c r="CL182" i="2" s="1"/>
  <c r="CD182" i="2"/>
  <c r="CF182" i="2" s="1"/>
  <c r="CA182" i="2"/>
  <c r="CC182" i="2" s="1"/>
  <c r="BX182" i="2"/>
  <c r="BZ182" i="2" s="1"/>
  <c r="BO182" i="2"/>
  <c r="BQ182" i="2" s="1"/>
  <c r="BL182" i="2"/>
  <c r="BN182" i="2" s="1"/>
  <c r="BI182" i="2"/>
  <c r="BK182" i="2" s="1"/>
  <c r="BF182" i="2"/>
  <c r="BH182" i="2" s="1"/>
  <c r="BC182" i="2"/>
  <c r="BE182" i="2" s="1"/>
  <c r="AZ182" i="2"/>
  <c r="BB182" i="2" s="1"/>
  <c r="AW182" i="2"/>
  <c r="AY182" i="2" s="1"/>
  <c r="AT182" i="2"/>
  <c r="AV182" i="2" s="1"/>
  <c r="AQ182" i="2"/>
  <c r="AS182" i="2" s="1"/>
  <c r="AN182" i="2"/>
  <c r="AP182" i="2" s="1"/>
  <c r="AK182" i="2"/>
  <c r="AM182" i="2" s="1"/>
  <c r="AH182" i="2"/>
  <c r="AJ182" i="2" s="1"/>
  <c r="AE182" i="2"/>
  <c r="AG182" i="2" s="1"/>
  <c r="AB182" i="2"/>
  <c r="AD182" i="2" s="1"/>
  <c r="Y182" i="2"/>
  <c r="AA182" i="2" s="1"/>
  <c r="V182" i="2"/>
  <c r="X182" i="2" s="1"/>
  <c r="S182" i="2"/>
  <c r="U182" i="2" s="1"/>
  <c r="J182" i="2"/>
  <c r="L182" i="2" s="1"/>
  <c r="G182" i="2"/>
  <c r="BT184" i="2" l="1"/>
  <c r="CC184" i="2"/>
  <c r="CF184" i="2"/>
  <c r="AP184" i="2"/>
  <c r="AV184" i="2"/>
  <c r="BH184" i="2"/>
  <c r="AY184" i="2"/>
  <c r="X184" i="2"/>
  <c r="AJ184" i="2"/>
  <c r="O184" i="2"/>
  <c r="CX188" i="2"/>
  <c r="AA184" i="2"/>
  <c r="BK184" i="2"/>
  <c r="AD184" i="2"/>
  <c r="BN184" i="2"/>
  <c r="AG184" i="2"/>
  <c r="BQ184" i="2"/>
  <c r="BW184" i="2"/>
  <c r="AM184" i="2"/>
  <c r="BZ184" i="2"/>
  <c r="R184" i="2"/>
  <c r="L184" i="2"/>
  <c r="BB184" i="2"/>
  <c r="U184" i="2"/>
  <c r="BE184" i="2"/>
  <c r="D193" i="2"/>
  <c r="F193" i="2" s="1"/>
  <c r="D188" i="2"/>
  <c r="F188" i="2" s="1"/>
  <c r="D189" i="2"/>
  <c r="F189" i="2" s="1"/>
  <c r="D194" i="2"/>
  <c r="F194" i="2" s="1"/>
  <c r="D190" i="2"/>
  <c r="F190" i="2" s="1"/>
  <c r="CX194" i="2"/>
  <c r="I194" i="2"/>
  <c r="CX189" i="2"/>
  <c r="I189" i="2"/>
  <c r="I188" i="2"/>
  <c r="CX190" i="2"/>
  <c r="CX191" i="2"/>
  <c r="CX192" i="2"/>
  <c r="CX193" i="2"/>
  <c r="R190" i="2"/>
  <c r="I193" i="2"/>
  <c r="D191" i="2"/>
  <c r="F191" i="2" s="1"/>
  <c r="D192" i="2"/>
  <c r="F192" i="2" s="1"/>
  <c r="D187" i="2"/>
  <c r="F187" i="2" s="1"/>
  <c r="CX187" i="2"/>
  <c r="I187" i="2"/>
  <c r="D186" i="2"/>
  <c r="F186" i="2" s="1"/>
  <c r="CX186" i="2"/>
  <c r="I186" i="2"/>
  <c r="D185" i="2"/>
  <c r="F185" i="2" s="1"/>
  <c r="CX185" i="2"/>
  <c r="I185" i="2"/>
  <c r="D184" i="2"/>
  <c r="F184" i="2" s="1"/>
  <c r="CI184" i="2"/>
  <c r="CL184" i="2"/>
  <c r="CO184" i="2"/>
  <c r="CX184" i="2" s="1"/>
  <c r="CR184" i="2"/>
  <c r="CU184" i="2"/>
  <c r="I184" i="2"/>
  <c r="CX183" i="2"/>
  <c r="D183" i="2"/>
  <c r="F183" i="2" s="1"/>
  <c r="D182" i="2"/>
  <c r="F182" i="2" s="1"/>
  <c r="CX182" i="2"/>
  <c r="I182" i="2"/>
  <c r="C180" i="2" l="1"/>
  <c r="C181" i="2"/>
  <c r="O181" i="2" s="1"/>
  <c r="G181" i="2"/>
  <c r="I181" i="2" s="1"/>
  <c r="J181" i="2"/>
  <c r="S181" i="2"/>
  <c r="U181" i="2" s="1"/>
  <c r="V181" i="2"/>
  <c r="X181" i="2" s="1"/>
  <c r="Y181" i="2"/>
  <c r="AA181" i="2" s="1"/>
  <c r="AB181" i="2"/>
  <c r="AD181" i="2" s="1"/>
  <c r="AE181" i="2"/>
  <c r="AG181" i="2" s="1"/>
  <c r="AH181" i="2"/>
  <c r="AJ181" i="2" s="1"/>
  <c r="AK181" i="2"/>
  <c r="AM181" i="2" s="1"/>
  <c r="AN181" i="2"/>
  <c r="AP181" i="2" s="1"/>
  <c r="AQ181" i="2"/>
  <c r="AS181" i="2" s="1"/>
  <c r="AT181" i="2"/>
  <c r="AV181" i="2" s="1"/>
  <c r="AW181" i="2"/>
  <c r="AY181" i="2" s="1"/>
  <c r="AZ181" i="2"/>
  <c r="BB181" i="2" s="1"/>
  <c r="BC181" i="2"/>
  <c r="BE181" i="2" s="1"/>
  <c r="BF181" i="2"/>
  <c r="BH181" i="2" s="1"/>
  <c r="BI181" i="2"/>
  <c r="BK181" i="2" s="1"/>
  <c r="BL181" i="2"/>
  <c r="BN181" i="2" s="1"/>
  <c r="BO181" i="2"/>
  <c r="BQ181" i="2" s="1"/>
  <c r="BT181" i="2"/>
  <c r="BW181" i="2"/>
  <c r="BX181" i="2"/>
  <c r="BZ181" i="2" s="1"/>
  <c r="CA181" i="2"/>
  <c r="CC181" i="2" s="1"/>
  <c r="CD181" i="2"/>
  <c r="CF181" i="2" s="1"/>
  <c r="CI181" i="2"/>
  <c r="CJ181" i="2"/>
  <c r="CL181" i="2" s="1"/>
  <c r="CM181" i="2"/>
  <c r="CO181" i="2" s="1"/>
  <c r="CP181" i="2"/>
  <c r="CR181" i="2" s="1"/>
  <c r="CU181" i="2"/>
  <c r="CV181" i="2"/>
  <c r="C179" i="2"/>
  <c r="CV180" i="2"/>
  <c r="CP180" i="2"/>
  <c r="CM180" i="2"/>
  <c r="CO180" i="2" s="1"/>
  <c r="CJ180" i="2"/>
  <c r="CI180" i="2"/>
  <c r="CD180" i="2"/>
  <c r="CF180" i="2" s="1"/>
  <c r="CA180" i="2"/>
  <c r="CC180" i="2" s="1"/>
  <c r="BX180" i="2"/>
  <c r="BZ180" i="2" s="1"/>
  <c r="BT180" i="2"/>
  <c r="BO180" i="2"/>
  <c r="BQ180" i="2" s="1"/>
  <c r="BL180" i="2"/>
  <c r="BN180" i="2" s="1"/>
  <c r="BI180" i="2"/>
  <c r="BK180" i="2" s="1"/>
  <c r="BF180" i="2"/>
  <c r="BH180" i="2" s="1"/>
  <c r="BC180" i="2"/>
  <c r="BE180" i="2" s="1"/>
  <c r="AZ180" i="2"/>
  <c r="BB180" i="2" s="1"/>
  <c r="AW180" i="2"/>
  <c r="AT180" i="2"/>
  <c r="AV180" i="2" s="1"/>
  <c r="AQ180" i="2"/>
  <c r="AS180" i="2" s="1"/>
  <c r="AN180" i="2"/>
  <c r="AP180" i="2" s="1"/>
  <c r="AK180" i="2"/>
  <c r="AM180" i="2" s="1"/>
  <c r="AH180" i="2"/>
  <c r="AJ180" i="2" s="1"/>
  <c r="AE180" i="2"/>
  <c r="AG180" i="2" s="1"/>
  <c r="AB180" i="2"/>
  <c r="AD180" i="2" s="1"/>
  <c r="Y180" i="2"/>
  <c r="V180" i="2"/>
  <c r="X180" i="2" s="1"/>
  <c r="S180" i="2"/>
  <c r="U180" i="2" s="1"/>
  <c r="R180" i="2"/>
  <c r="O180" i="2"/>
  <c r="J180" i="2"/>
  <c r="L180" i="2" s="1"/>
  <c r="G180" i="2"/>
  <c r="G179" i="2"/>
  <c r="J179" i="2"/>
  <c r="L179" i="2" s="1"/>
  <c r="O179" i="2"/>
  <c r="R179" i="2"/>
  <c r="S179" i="2"/>
  <c r="U179" i="2" s="1"/>
  <c r="V179" i="2"/>
  <c r="X179" i="2" s="1"/>
  <c r="Y179" i="2"/>
  <c r="AA179" i="2" s="1"/>
  <c r="AB179" i="2"/>
  <c r="AD179" i="2" s="1"/>
  <c r="AE179" i="2"/>
  <c r="AG179" i="2" s="1"/>
  <c r="AH179" i="2"/>
  <c r="AJ179" i="2" s="1"/>
  <c r="AK179" i="2"/>
  <c r="AM179" i="2" s="1"/>
  <c r="AN179" i="2"/>
  <c r="AP179" i="2" s="1"/>
  <c r="AQ179" i="2"/>
  <c r="AS179" i="2" s="1"/>
  <c r="AT179" i="2"/>
  <c r="AV179" i="2" s="1"/>
  <c r="AW179" i="2"/>
  <c r="AY179" i="2" s="1"/>
  <c r="AZ179" i="2"/>
  <c r="BB179" i="2" s="1"/>
  <c r="BC179" i="2"/>
  <c r="BE179" i="2" s="1"/>
  <c r="BF179" i="2"/>
  <c r="BH179" i="2" s="1"/>
  <c r="BI179" i="2"/>
  <c r="BK179" i="2" s="1"/>
  <c r="BL179" i="2"/>
  <c r="BN179" i="2" s="1"/>
  <c r="BO179" i="2"/>
  <c r="BQ179" i="2" s="1"/>
  <c r="BT179" i="2"/>
  <c r="BW179" i="2"/>
  <c r="BX179" i="2"/>
  <c r="BZ179" i="2" s="1"/>
  <c r="CA179" i="2"/>
  <c r="CC179" i="2" s="1"/>
  <c r="CD179" i="2"/>
  <c r="CF179" i="2" s="1"/>
  <c r="CI179" i="2"/>
  <c r="CJ179" i="2"/>
  <c r="CL179" i="2" s="1"/>
  <c r="CM179" i="2"/>
  <c r="CO179" i="2" s="1"/>
  <c r="CP179" i="2"/>
  <c r="CR179" i="2" s="1"/>
  <c r="CU179" i="2"/>
  <c r="CV179" i="2"/>
  <c r="CV178" i="2"/>
  <c r="CP178" i="2"/>
  <c r="CR178" i="2" s="1"/>
  <c r="CM178" i="2"/>
  <c r="CO178" i="2" s="1"/>
  <c r="CJ178" i="2"/>
  <c r="CL178" i="2" s="1"/>
  <c r="CI178" i="2"/>
  <c r="CD178" i="2"/>
  <c r="CF178" i="2" s="1"/>
  <c r="CA178" i="2"/>
  <c r="CC178" i="2" s="1"/>
  <c r="BX178" i="2"/>
  <c r="BZ178" i="2" s="1"/>
  <c r="BW178" i="2"/>
  <c r="BT178" i="2"/>
  <c r="BO178" i="2"/>
  <c r="BQ178" i="2" s="1"/>
  <c r="BL178" i="2"/>
  <c r="BN178" i="2" s="1"/>
  <c r="BI178" i="2"/>
  <c r="BK178" i="2" s="1"/>
  <c r="BF178" i="2"/>
  <c r="BH178" i="2" s="1"/>
  <c r="BC178" i="2"/>
  <c r="BE178" i="2" s="1"/>
  <c r="AZ178" i="2"/>
  <c r="BB178" i="2" s="1"/>
  <c r="AW178" i="2"/>
  <c r="AY178" i="2" s="1"/>
  <c r="AT178" i="2"/>
  <c r="AV178" i="2" s="1"/>
  <c r="AQ178" i="2"/>
  <c r="AS178" i="2" s="1"/>
  <c r="AN178" i="2"/>
  <c r="AP178" i="2" s="1"/>
  <c r="AK178" i="2"/>
  <c r="AM178" i="2" s="1"/>
  <c r="AH178" i="2"/>
  <c r="AJ178" i="2" s="1"/>
  <c r="AE178" i="2"/>
  <c r="AG178" i="2" s="1"/>
  <c r="AB178" i="2"/>
  <c r="AD178" i="2" s="1"/>
  <c r="Y178" i="2"/>
  <c r="AA178" i="2" s="1"/>
  <c r="V178" i="2"/>
  <c r="X178" i="2" s="1"/>
  <c r="S178" i="2"/>
  <c r="U178" i="2" s="1"/>
  <c r="R178" i="2"/>
  <c r="O178" i="2"/>
  <c r="J178" i="2"/>
  <c r="L178" i="2" s="1"/>
  <c r="G178" i="2"/>
  <c r="CV177" i="2"/>
  <c r="CU177" i="2"/>
  <c r="CP177" i="2"/>
  <c r="CR177" i="2" s="1"/>
  <c r="CM177" i="2"/>
  <c r="CO177" i="2" s="1"/>
  <c r="CJ177" i="2"/>
  <c r="CL177" i="2" s="1"/>
  <c r="CI177" i="2"/>
  <c r="CD177" i="2"/>
  <c r="CF177" i="2" s="1"/>
  <c r="CA177" i="2"/>
  <c r="CC177" i="2" s="1"/>
  <c r="BX177" i="2"/>
  <c r="BZ177" i="2" s="1"/>
  <c r="BW177" i="2"/>
  <c r="BT177" i="2"/>
  <c r="BO177" i="2"/>
  <c r="BQ177" i="2" s="1"/>
  <c r="BL177" i="2"/>
  <c r="BN177" i="2" s="1"/>
  <c r="BI177" i="2"/>
  <c r="BK177" i="2" s="1"/>
  <c r="BF177" i="2"/>
  <c r="BH177" i="2" s="1"/>
  <c r="BC177" i="2"/>
  <c r="BE177" i="2" s="1"/>
  <c r="AZ177" i="2"/>
  <c r="BB177" i="2" s="1"/>
  <c r="AW177" i="2"/>
  <c r="AY177" i="2" s="1"/>
  <c r="AT177" i="2"/>
  <c r="AV177" i="2" s="1"/>
  <c r="AQ177" i="2"/>
  <c r="AS177" i="2" s="1"/>
  <c r="AN177" i="2"/>
  <c r="AP177" i="2" s="1"/>
  <c r="AK177" i="2"/>
  <c r="AM177" i="2" s="1"/>
  <c r="AH177" i="2"/>
  <c r="AJ177" i="2" s="1"/>
  <c r="AE177" i="2"/>
  <c r="AG177" i="2" s="1"/>
  <c r="AB177" i="2"/>
  <c r="AD177" i="2" s="1"/>
  <c r="Y177" i="2"/>
  <c r="AA177" i="2" s="1"/>
  <c r="V177" i="2"/>
  <c r="X177" i="2" s="1"/>
  <c r="S177" i="2"/>
  <c r="U177" i="2" s="1"/>
  <c r="R177" i="2"/>
  <c r="O177" i="2"/>
  <c r="J177" i="2"/>
  <c r="L177" i="2" s="1"/>
  <c r="G177" i="2"/>
  <c r="I177" i="2" s="1"/>
  <c r="CV176" i="2"/>
  <c r="CU176" i="2"/>
  <c r="CP176" i="2"/>
  <c r="CR176" i="2" s="1"/>
  <c r="CM176" i="2"/>
  <c r="CO176" i="2" s="1"/>
  <c r="CJ176" i="2"/>
  <c r="CL176" i="2" s="1"/>
  <c r="CI176" i="2"/>
  <c r="CD176" i="2"/>
  <c r="CF176" i="2" s="1"/>
  <c r="CA176" i="2"/>
  <c r="CC176" i="2" s="1"/>
  <c r="BX176" i="2"/>
  <c r="BZ176" i="2" s="1"/>
  <c r="BW176" i="2"/>
  <c r="BT176" i="2"/>
  <c r="BO176" i="2"/>
  <c r="BQ176" i="2" s="1"/>
  <c r="BL176" i="2"/>
  <c r="BN176" i="2" s="1"/>
  <c r="BI176" i="2"/>
  <c r="BK176" i="2" s="1"/>
  <c r="BF176" i="2"/>
  <c r="BH176" i="2" s="1"/>
  <c r="BC176" i="2"/>
  <c r="BE176" i="2" s="1"/>
  <c r="AZ176" i="2"/>
  <c r="BB176" i="2" s="1"/>
  <c r="AW176" i="2"/>
  <c r="AY176" i="2" s="1"/>
  <c r="AT176" i="2"/>
  <c r="AV176" i="2" s="1"/>
  <c r="AQ176" i="2"/>
  <c r="AS176" i="2" s="1"/>
  <c r="AN176" i="2"/>
  <c r="AP176" i="2" s="1"/>
  <c r="AK176" i="2"/>
  <c r="AM176" i="2" s="1"/>
  <c r="AH176" i="2"/>
  <c r="AJ176" i="2" s="1"/>
  <c r="AE176" i="2"/>
  <c r="AG176" i="2" s="1"/>
  <c r="AB176" i="2"/>
  <c r="AD176" i="2" s="1"/>
  <c r="Y176" i="2"/>
  <c r="AA176" i="2" s="1"/>
  <c r="V176" i="2"/>
  <c r="X176" i="2" s="1"/>
  <c r="S176" i="2"/>
  <c r="U176" i="2" s="1"/>
  <c r="R176" i="2"/>
  <c r="O176" i="2"/>
  <c r="J176" i="2"/>
  <c r="L176" i="2" s="1"/>
  <c r="G176" i="2"/>
  <c r="I176" i="2" s="1"/>
  <c r="CV175" i="2"/>
  <c r="CU175" i="2"/>
  <c r="CP175" i="2"/>
  <c r="CR175" i="2" s="1"/>
  <c r="CM175" i="2"/>
  <c r="CO175" i="2" s="1"/>
  <c r="CJ175" i="2"/>
  <c r="CL175" i="2" s="1"/>
  <c r="CI175" i="2"/>
  <c r="CD175" i="2"/>
  <c r="CF175" i="2" s="1"/>
  <c r="CA175" i="2"/>
  <c r="CC175" i="2" s="1"/>
  <c r="BX175" i="2"/>
  <c r="BZ175" i="2" s="1"/>
  <c r="BW175" i="2"/>
  <c r="BT175" i="2"/>
  <c r="BO175" i="2"/>
  <c r="BQ175" i="2" s="1"/>
  <c r="BL175" i="2"/>
  <c r="BN175" i="2" s="1"/>
  <c r="BI175" i="2"/>
  <c r="BK175" i="2" s="1"/>
  <c r="BF175" i="2"/>
  <c r="BH175" i="2" s="1"/>
  <c r="BC175" i="2"/>
  <c r="BE175" i="2" s="1"/>
  <c r="AZ175" i="2"/>
  <c r="BB175" i="2" s="1"/>
  <c r="AW175" i="2"/>
  <c r="AY175" i="2" s="1"/>
  <c r="AT175" i="2"/>
  <c r="AV175" i="2" s="1"/>
  <c r="AQ175" i="2"/>
  <c r="AS175" i="2" s="1"/>
  <c r="AN175" i="2"/>
  <c r="AP175" i="2" s="1"/>
  <c r="AK175" i="2"/>
  <c r="AM175" i="2" s="1"/>
  <c r="AH175" i="2"/>
  <c r="AJ175" i="2" s="1"/>
  <c r="AE175" i="2"/>
  <c r="AG175" i="2" s="1"/>
  <c r="AB175" i="2"/>
  <c r="AD175" i="2" s="1"/>
  <c r="Y175" i="2"/>
  <c r="AA175" i="2" s="1"/>
  <c r="V175" i="2"/>
  <c r="X175" i="2" s="1"/>
  <c r="S175" i="2"/>
  <c r="U175" i="2" s="1"/>
  <c r="R175" i="2"/>
  <c r="O175" i="2"/>
  <c r="J175" i="2"/>
  <c r="L175" i="2" s="1"/>
  <c r="G175" i="2"/>
  <c r="I175" i="2" s="1"/>
  <c r="CV174" i="2"/>
  <c r="CU174" i="2"/>
  <c r="CP174" i="2"/>
  <c r="CR174" i="2" s="1"/>
  <c r="CM174" i="2"/>
  <c r="CO174" i="2" s="1"/>
  <c r="CJ174" i="2"/>
  <c r="CL174" i="2" s="1"/>
  <c r="CI174" i="2"/>
  <c r="CD174" i="2"/>
  <c r="CF174" i="2" s="1"/>
  <c r="CA174" i="2"/>
  <c r="CC174" i="2" s="1"/>
  <c r="BX174" i="2"/>
  <c r="BZ174" i="2" s="1"/>
  <c r="BW174" i="2"/>
  <c r="BT174" i="2"/>
  <c r="BO174" i="2"/>
  <c r="BQ174" i="2" s="1"/>
  <c r="BL174" i="2"/>
  <c r="BN174" i="2" s="1"/>
  <c r="BI174" i="2"/>
  <c r="BK174" i="2" s="1"/>
  <c r="BF174" i="2"/>
  <c r="BH174" i="2" s="1"/>
  <c r="BC174" i="2"/>
  <c r="BE174" i="2" s="1"/>
  <c r="AZ174" i="2"/>
  <c r="BB174" i="2" s="1"/>
  <c r="AW174" i="2"/>
  <c r="AY174" i="2" s="1"/>
  <c r="AT174" i="2"/>
  <c r="AV174" i="2" s="1"/>
  <c r="AQ174" i="2"/>
  <c r="AS174" i="2" s="1"/>
  <c r="AN174" i="2"/>
  <c r="AP174" i="2" s="1"/>
  <c r="AK174" i="2"/>
  <c r="AM174" i="2" s="1"/>
  <c r="AH174" i="2"/>
  <c r="AJ174" i="2" s="1"/>
  <c r="AE174" i="2"/>
  <c r="AG174" i="2" s="1"/>
  <c r="AB174" i="2"/>
  <c r="AD174" i="2" s="1"/>
  <c r="Y174" i="2"/>
  <c r="AA174" i="2" s="1"/>
  <c r="V174" i="2"/>
  <c r="X174" i="2" s="1"/>
  <c r="S174" i="2"/>
  <c r="U174" i="2" s="1"/>
  <c r="R174" i="2"/>
  <c r="O174" i="2"/>
  <c r="J174" i="2"/>
  <c r="L174" i="2" s="1"/>
  <c r="G174" i="2"/>
  <c r="I174" i="2" s="1"/>
  <c r="CV173" i="2"/>
  <c r="CU173" i="2"/>
  <c r="CP173" i="2"/>
  <c r="CR173" i="2" s="1"/>
  <c r="CM173" i="2"/>
  <c r="CO173" i="2" s="1"/>
  <c r="CJ173" i="2"/>
  <c r="CL173" i="2" s="1"/>
  <c r="CI173" i="2"/>
  <c r="CD173" i="2"/>
  <c r="CF173" i="2" s="1"/>
  <c r="CA173" i="2"/>
  <c r="CC173" i="2" s="1"/>
  <c r="BX173" i="2"/>
  <c r="BZ173" i="2" s="1"/>
  <c r="BW173" i="2"/>
  <c r="BT173" i="2"/>
  <c r="BO173" i="2"/>
  <c r="BQ173" i="2" s="1"/>
  <c r="BL173" i="2"/>
  <c r="BN173" i="2" s="1"/>
  <c r="BI173" i="2"/>
  <c r="BK173" i="2" s="1"/>
  <c r="BF173" i="2"/>
  <c r="BH173" i="2" s="1"/>
  <c r="BC173" i="2"/>
  <c r="BE173" i="2" s="1"/>
  <c r="AZ173" i="2"/>
  <c r="BB173" i="2" s="1"/>
  <c r="AW173" i="2"/>
  <c r="AY173" i="2" s="1"/>
  <c r="AT173" i="2"/>
  <c r="AV173" i="2" s="1"/>
  <c r="AQ173" i="2"/>
  <c r="AS173" i="2" s="1"/>
  <c r="AN173" i="2"/>
  <c r="AP173" i="2" s="1"/>
  <c r="AK173" i="2"/>
  <c r="AM173" i="2" s="1"/>
  <c r="AH173" i="2"/>
  <c r="AJ173" i="2" s="1"/>
  <c r="AE173" i="2"/>
  <c r="AG173" i="2" s="1"/>
  <c r="AB173" i="2"/>
  <c r="AD173" i="2" s="1"/>
  <c r="Y173" i="2"/>
  <c r="AA173" i="2" s="1"/>
  <c r="V173" i="2"/>
  <c r="X173" i="2" s="1"/>
  <c r="S173" i="2"/>
  <c r="U173" i="2" s="1"/>
  <c r="R173" i="2"/>
  <c r="O173" i="2"/>
  <c r="J173" i="2"/>
  <c r="L173" i="2" s="1"/>
  <c r="G173" i="2"/>
  <c r="CV172" i="2"/>
  <c r="CU172" i="2"/>
  <c r="CP172" i="2"/>
  <c r="CR172" i="2" s="1"/>
  <c r="CM172" i="2"/>
  <c r="CO172" i="2" s="1"/>
  <c r="CJ172" i="2"/>
  <c r="CL172" i="2" s="1"/>
  <c r="CI172" i="2"/>
  <c r="CD172" i="2"/>
  <c r="CF172" i="2" s="1"/>
  <c r="CA172" i="2"/>
  <c r="CC172" i="2" s="1"/>
  <c r="BX172" i="2"/>
  <c r="BZ172" i="2" s="1"/>
  <c r="BW172" i="2"/>
  <c r="BT172" i="2"/>
  <c r="BO172" i="2"/>
  <c r="BQ172" i="2" s="1"/>
  <c r="BL172" i="2"/>
  <c r="BN172" i="2" s="1"/>
  <c r="BI172" i="2"/>
  <c r="BK172" i="2" s="1"/>
  <c r="BF172" i="2"/>
  <c r="BH172" i="2" s="1"/>
  <c r="BC172" i="2"/>
  <c r="BE172" i="2" s="1"/>
  <c r="AZ172" i="2"/>
  <c r="BB172" i="2" s="1"/>
  <c r="AW172" i="2"/>
  <c r="AY172" i="2" s="1"/>
  <c r="AT172" i="2"/>
  <c r="AV172" i="2" s="1"/>
  <c r="AQ172" i="2"/>
  <c r="AS172" i="2" s="1"/>
  <c r="AN172" i="2"/>
  <c r="AP172" i="2" s="1"/>
  <c r="AK172" i="2"/>
  <c r="AM172" i="2" s="1"/>
  <c r="AH172" i="2"/>
  <c r="AJ172" i="2" s="1"/>
  <c r="AE172" i="2"/>
  <c r="AG172" i="2" s="1"/>
  <c r="AB172" i="2"/>
  <c r="AD172" i="2" s="1"/>
  <c r="Y172" i="2"/>
  <c r="AA172" i="2" s="1"/>
  <c r="V172" i="2"/>
  <c r="X172" i="2" s="1"/>
  <c r="S172" i="2"/>
  <c r="U172" i="2" s="1"/>
  <c r="R172" i="2"/>
  <c r="J172" i="2"/>
  <c r="L172" i="2" s="1"/>
  <c r="G172" i="2"/>
  <c r="I172" i="2" s="1"/>
  <c r="CV171" i="2"/>
  <c r="CU171" i="2"/>
  <c r="CP171" i="2"/>
  <c r="CR171" i="2" s="1"/>
  <c r="CM171" i="2"/>
  <c r="CO171" i="2" s="1"/>
  <c r="CJ171" i="2"/>
  <c r="CL171" i="2" s="1"/>
  <c r="CI171" i="2"/>
  <c r="CD171" i="2"/>
  <c r="CF171" i="2" s="1"/>
  <c r="CA171" i="2"/>
  <c r="CC171" i="2" s="1"/>
  <c r="BX171" i="2"/>
  <c r="BZ171" i="2" s="1"/>
  <c r="BW171" i="2"/>
  <c r="BT171" i="2"/>
  <c r="BO171" i="2"/>
  <c r="BQ171" i="2" s="1"/>
  <c r="BL171" i="2"/>
  <c r="BN171" i="2" s="1"/>
  <c r="BI171" i="2"/>
  <c r="BK171" i="2" s="1"/>
  <c r="BF171" i="2"/>
  <c r="BH171" i="2" s="1"/>
  <c r="BC171" i="2"/>
  <c r="BE171" i="2" s="1"/>
  <c r="AZ171" i="2"/>
  <c r="BB171" i="2" s="1"/>
  <c r="AW171" i="2"/>
  <c r="AY171" i="2" s="1"/>
  <c r="AT171" i="2"/>
  <c r="AV171" i="2" s="1"/>
  <c r="AQ171" i="2"/>
  <c r="AS171" i="2" s="1"/>
  <c r="AN171" i="2"/>
  <c r="AP171" i="2" s="1"/>
  <c r="AK171" i="2"/>
  <c r="AM171" i="2" s="1"/>
  <c r="AH171" i="2"/>
  <c r="AJ171" i="2" s="1"/>
  <c r="AE171" i="2"/>
  <c r="AG171" i="2" s="1"/>
  <c r="AB171" i="2"/>
  <c r="AD171" i="2" s="1"/>
  <c r="Y171" i="2"/>
  <c r="AA171" i="2" s="1"/>
  <c r="V171" i="2"/>
  <c r="X171" i="2" s="1"/>
  <c r="S171" i="2"/>
  <c r="U171" i="2" s="1"/>
  <c r="R171" i="2"/>
  <c r="O171" i="2"/>
  <c r="J171" i="2"/>
  <c r="L171" i="2" s="1"/>
  <c r="G171" i="2"/>
  <c r="I171" i="2" s="1"/>
  <c r="C170" i="2"/>
  <c r="BT170" i="2" s="1"/>
  <c r="CV170" i="2"/>
  <c r="CP170" i="2"/>
  <c r="CM170" i="2"/>
  <c r="CJ170" i="2"/>
  <c r="CD170" i="2"/>
  <c r="CA170" i="2"/>
  <c r="BX170" i="2"/>
  <c r="BO170" i="2"/>
  <c r="BL170" i="2"/>
  <c r="BI170" i="2"/>
  <c r="BF170" i="2"/>
  <c r="BC170" i="2"/>
  <c r="AZ170" i="2"/>
  <c r="AW170" i="2"/>
  <c r="AT170" i="2"/>
  <c r="AQ170" i="2"/>
  <c r="AN170" i="2"/>
  <c r="AK170" i="2"/>
  <c r="AM170" i="2" s="1"/>
  <c r="AH170" i="2"/>
  <c r="AE170" i="2"/>
  <c r="AB170" i="2"/>
  <c r="Y170" i="2"/>
  <c r="V170" i="2"/>
  <c r="S170" i="2"/>
  <c r="J170" i="2"/>
  <c r="G170" i="2"/>
  <c r="C169" i="2"/>
  <c r="CU169" i="2" s="1"/>
  <c r="CV169" i="2"/>
  <c r="CP169" i="2"/>
  <c r="CM169" i="2"/>
  <c r="CO169" i="2" s="1"/>
  <c r="CJ169" i="2"/>
  <c r="CL169" i="2" s="1"/>
  <c r="CD169" i="2"/>
  <c r="CA169" i="2"/>
  <c r="BX169" i="2"/>
  <c r="BO169" i="2"/>
  <c r="BL169" i="2"/>
  <c r="BI169" i="2"/>
  <c r="BF169" i="2"/>
  <c r="BC169" i="2"/>
  <c r="AZ169" i="2"/>
  <c r="AW169" i="2"/>
  <c r="AT169" i="2"/>
  <c r="AV169" i="2" s="1"/>
  <c r="AQ169" i="2"/>
  <c r="AN169" i="2"/>
  <c r="AK169" i="2"/>
  <c r="AH169" i="2"/>
  <c r="AJ169" i="2" s="1"/>
  <c r="AE169" i="2"/>
  <c r="AB169" i="2"/>
  <c r="Y169" i="2"/>
  <c r="V169" i="2"/>
  <c r="S169" i="2"/>
  <c r="J169" i="2"/>
  <c r="G169" i="2"/>
  <c r="Y167" i="2"/>
  <c r="AA167" i="2" s="1"/>
  <c r="Y168" i="2"/>
  <c r="AA168" i="2" s="1"/>
  <c r="V167" i="2"/>
  <c r="X167" i="2" s="1"/>
  <c r="V168" i="2"/>
  <c r="X168" i="2" s="1"/>
  <c r="R167" i="2"/>
  <c r="R168" i="2"/>
  <c r="O167" i="2"/>
  <c r="O168" i="2"/>
  <c r="CV168" i="2"/>
  <c r="CU168" i="2"/>
  <c r="CP168" i="2"/>
  <c r="CR168" i="2" s="1"/>
  <c r="CM168" i="2"/>
  <c r="CO168" i="2" s="1"/>
  <c r="CJ168" i="2"/>
  <c r="CL168" i="2" s="1"/>
  <c r="CI168" i="2"/>
  <c r="CD168" i="2"/>
  <c r="CF168" i="2" s="1"/>
  <c r="CA168" i="2"/>
  <c r="CC168" i="2" s="1"/>
  <c r="BX168" i="2"/>
  <c r="BZ168" i="2" s="1"/>
  <c r="BW168" i="2"/>
  <c r="BT168" i="2"/>
  <c r="BO168" i="2"/>
  <c r="BQ168" i="2" s="1"/>
  <c r="BL168" i="2"/>
  <c r="BN168" i="2" s="1"/>
  <c r="BI168" i="2"/>
  <c r="BK168" i="2" s="1"/>
  <c r="BF168" i="2"/>
  <c r="BH168" i="2" s="1"/>
  <c r="BC168" i="2"/>
  <c r="BE168" i="2" s="1"/>
  <c r="AZ168" i="2"/>
  <c r="BB168" i="2" s="1"/>
  <c r="AW168" i="2"/>
  <c r="AY168" i="2" s="1"/>
  <c r="AT168" i="2"/>
  <c r="AV168" i="2" s="1"/>
  <c r="AQ168" i="2"/>
  <c r="AS168" i="2" s="1"/>
  <c r="AN168" i="2"/>
  <c r="AP168" i="2" s="1"/>
  <c r="AK168" i="2"/>
  <c r="AM168" i="2" s="1"/>
  <c r="AH168" i="2"/>
  <c r="AJ168" i="2" s="1"/>
  <c r="AE168" i="2"/>
  <c r="AG168" i="2" s="1"/>
  <c r="AB168" i="2"/>
  <c r="AD168" i="2" s="1"/>
  <c r="S168" i="2"/>
  <c r="U168" i="2" s="1"/>
  <c r="J168" i="2"/>
  <c r="L168" i="2" s="1"/>
  <c r="G168" i="2"/>
  <c r="G167" i="2"/>
  <c r="J167" i="2"/>
  <c r="L167" i="2" s="1"/>
  <c r="S167" i="2"/>
  <c r="U167" i="2" s="1"/>
  <c r="AB167" i="2"/>
  <c r="AD167" i="2" s="1"/>
  <c r="AE167" i="2"/>
  <c r="AG167" i="2" s="1"/>
  <c r="AH167" i="2"/>
  <c r="AJ167" i="2" s="1"/>
  <c r="AK167" i="2"/>
  <c r="AM167" i="2" s="1"/>
  <c r="AN167" i="2"/>
  <c r="AP167" i="2" s="1"/>
  <c r="AQ167" i="2"/>
  <c r="AS167" i="2" s="1"/>
  <c r="AT167" i="2"/>
  <c r="AV167" i="2" s="1"/>
  <c r="AW167" i="2"/>
  <c r="AY167" i="2" s="1"/>
  <c r="AZ167" i="2"/>
  <c r="BB167" i="2" s="1"/>
  <c r="BC167" i="2"/>
  <c r="BE167" i="2" s="1"/>
  <c r="BF167" i="2"/>
  <c r="BH167" i="2" s="1"/>
  <c r="BI167" i="2"/>
  <c r="BK167" i="2" s="1"/>
  <c r="BL167" i="2"/>
  <c r="BN167" i="2" s="1"/>
  <c r="BO167" i="2"/>
  <c r="BQ167" i="2" s="1"/>
  <c r="BT167" i="2"/>
  <c r="BW167" i="2"/>
  <c r="BX167" i="2"/>
  <c r="BZ167" i="2" s="1"/>
  <c r="CA167" i="2"/>
  <c r="CC167" i="2" s="1"/>
  <c r="CD167" i="2"/>
  <c r="CF167" i="2" s="1"/>
  <c r="CI167" i="2"/>
  <c r="CJ167" i="2"/>
  <c r="CL167" i="2" s="1"/>
  <c r="CM167" i="2"/>
  <c r="CO167" i="2" s="1"/>
  <c r="CP167" i="2"/>
  <c r="CR167" i="2" s="1"/>
  <c r="CU167" i="2"/>
  <c r="CV167" i="2"/>
  <c r="G166" i="2"/>
  <c r="J166" i="2"/>
  <c r="L166" i="2" s="1"/>
  <c r="O166" i="2"/>
  <c r="R166" i="2"/>
  <c r="S166" i="2"/>
  <c r="U166" i="2" s="1"/>
  <c r="V166" i="2"/>
  <c r="X166" i="2" s="1"/>
  <c r="Y166" i="2"/>
  <c r="AA166" i="2" s="1"/>
  <c r="AB166" i="2"/>
  <c r="AD166" i="2" s="1"/>
  <c r="AE166" i="2"/>
  <c r="AG166" i="2" s="1"/>
  <c r="AH166" i="2"/>
  <c r="AJ166" i="2" s="1"/>
  <c r="AK166" i="2"/>
  <c r="AM166" i="2" s="1"/>
  <c r="AN166" i="2"/>
  <c r="AP166" i="2" s="1"/>
  <c r="AQ166" i="2"/>
  <c r="AS166" i="2" s="1"/>
  <c r="AT166" i="2"/>
  <c r="AV166" i="2" s="1"/>
  <c r="AW166" i="2"/>
  <c r="AY166" i="2" s="1"/>
  <c r="AZ166" i="2"/>
  <c r="BB166" i="2" s="1"/>
  <c r="BC166" i="2"/>
  <c r="BE166" i="2" s="1"/>
  <c r="BF166" i="2"/>
  <c r="BH166" i="2" s="1"/>
  <c r="BI166" i="2"/>
  <c r="BK166" i="2" s="1"/>
  <c r="BL166" i="2"/>
  <c r="BN166" i="2" s="1"/>
  <c r="BO166" i="2"/>
  <c r="BQ166" i="2" s="1"/>
  <c r="BT166" i="2"/>
  <c r="BW166" i="2"/>
  <c r="BX166" i="2"/>
  <c r="BZ166" i="2" s="1"/>
  <c r="CA166" i="2"/>
  <c r="CC166" i="2" s="1"/>
  <c r="CD166" i="2"/>
  <c r="CF166" i="2" s="1"/>
  <c r="CI166" i="2"/>
  <c r="CJ166" i="2"/>
  <c r="CL166" i="2" s="1"/>
  <c r="CM166" i="2"/>
  <c r="CO166" i="2" s="1"/>
  <c r="CP166" i="2"/>
  <c r="CR166" i="2" s="1"/>
  <c r="CU166" i="2"/>
  <c r="CV166" i="2"/>
  <c r="C162" i="2"/>
  <c r="C163" i="2"/>
  <c r="C164" i="2"/>
  <c r="G165" i="2"/>
  <c r="J165" i="2"/>
  <c r="L165" i="2" s="1"/>
  <c r="O165" i="2"/>
  <c r="R165" i="2"/>
  <c r="S165" i="2"/>
  <c r="U165" i="2" s="1"/>
  <c r="V165" i="2"/>
  <c r="X165" i="2" s="1"/>
  <c r="Y165" i="2"/>
  <c r="AA165" i="2" s="1"/>
  <c r="AB165" i="2"/>
  <c r="AD165" i="2" s="1"/>
  <c r="AE165" i="2"/>
  <c r="AG165" i="2" s="1"/>
  <c r="AH165" i="2"/>
  <c r="AJ165" i="2" s="1"/>
  <c r="AK165" i="2"/>
  <c r="AM165" i="2" s="1"/>
  <c r="AN165" i="2"/>
  <c r="AP165" i="2" s="1"/>
  <c r="AQ165" i="2"/>
  <c r="AS165" i="2" s="1"/>
  <c r="AT165" i="2"/>
  <c r="AV165" i="2" s="1"/>
  <c r="AW165" i="2"/>
  <c r="AY165" i="2" s="1"/>
  <c r="AZ165" i="2"/>
  <c r="BB165" i="2" s="1"/>
  <c r="BC165" i="2"/>
  <c r="BE165" i="2" s="1"/>
  <c r="BF165" i="2"/>
  <c r="BH165" i="2" s="1"/>
  <c r="BI165" i="2"/>
  <c r="BK165" i="2" s="1"/>
  <c r="BL165" i="2"/>
  <c r="BN165" i="2" s="1"/>
  <c r="BO165" i="2"/>
  <c r="BQ165" i="2" s="1"/>
  <c r="BT165" i="2"/>
  <c r="BW165" i="2"/>
  <c r="BX165" i="2"/>
  <c r="BZ165" i="2" s="1"/>
  <c r="CA165" i="2"/>
  <c r="CC165" i="2" s="1"/>
  <c r="CD165" i="2"/>
  <c r="CF165" i="2" s="1"/>
  <c r="CI165" i="2"/>
  <c r="CJ165" i="2"/>
  <c r="CL165" i="2" s="1"/>
  <c r="CM165" i="2"/>
  <c r="CO165" i="2" s="1"/>
  <c r="CP165" i="2"/>
  <c r="CR165" i="2" s="1"/>
  <c r="CU165" i="2"/>
  <c r="CV165" i="2"/>
  <c r="AZ148" i="2"/>
  <c r="H9" i="36"/>
  <c r="H12" i="36" s="1"/>
  <c r="AV170" i="2" l="1"/>
  <c r="BE170" i="2"/>
  <c r="U170" i="2"/>
  <c r="BZ170" i="2"/>
  <c r="BB169" i="2"/>
  <c r="CC170" i="2"/>
  <c r="R169" i="2"/>
  <c r="U169" i="2"/>
  <c r="CX175" i="2"/>
  <c r="BE169" i="2"/>
  <c r="I169" i="2"/>
  <c r="L169" i="2"/>
  <c r="BT169" i="2"/>
  <c r="CO170" i="2"/>
  <c r="CX170" i="2" s="1"/>
  <c r="AP170" i="2"/>
  <c r="CF170" i="2"/>
  <c r="AS170" i="2"/>
  <c r="L170" i="2"/>
  <c r="R181" i="2"/>
  <c r="AG169" i="2"/>
  <c r="BQ169" i="2"/>
  <c r="R170" i="2"/>
  <c r="BB170" i="2"/>
  <c r="CC169" i="2"/>
  <c r="AA170" i="2"/>
  <c r="BK170" i="2"/>
  <c r="AS169" i="2"/>
  <c r="CF169" i="2"/>
  <c r="AD170" i="2"/>
  <c r="BN170" i="2"/>
  <c r="AD169" i="2"/>
  <c r="BN169" i="2"/>
  <c r="BW170" i="2"/>
  <c r="AM169" i="2"/>
  <c r="BW169" i="2"/>
  <c r="AP169" i="2"/>
  <c r="BZ169" i="2"/>
  <c r="O170" i="2"/>
  <c r="AY170" i="2"/>
  <c r="CL170" i="2"/>
  <c r="O169" i="2"/>
  <c r="AY169" i="2"/>
  <c r="CI169" i="2"/>
  <c r="X170" i="2"/>
  <c r="BH170" i="2"/>
  <c r="X169" i="2"/>
  <c r="BH169" i="2"/>
  <c r="CR169" i="2"/>
  <c r="AG170" i="2"/>
  <c r="BQ170" i="2"/>
  <c r="AA169" i="2"/>
  <c r="BK169" i="2"/>
  <c r="AJ170" i="2"/>
  <c r="CU178" i="2"/>
  <c r="D178" i="2"/>
  <c r="F178" i="2" s="1"/>
  <c r="D181" i="2"/>
  <c r="F181" i="2" s="1"/>
  <c r="CX181" i="2"/>
  <c r="L181" i="2"/>
  <c r="D180" i="2"/>
  <c r="F180" i="2" s="1"/>
  <c r="CL180" i="2"/>
  <c r="CR180" i="2"/>
  <c r="AA180" i="2"/>
  <c r="AY180" i="2"/>
  <c r="BW180" i="2"/>
  <c r="CU180" i="2"/>
  <c r="CX180" i="2"/>
  <c r="I180" i="2"/>
  <c r="D179" i="2"/>
  <c r="F179" i="2" s="1"/>
  <c r="CX179" i="2"/>
  <c r="I179" i="2"/>
  <c r="CX178" i="2"/>
  <c r="I178" i="2"/>
  <c r="D177" i="2"/>
  <c r="F177" i="2" s="1"/>
  <c r="CX177" i="2"/>
  <c r="D176" i="2"/>
  <c r="F176" i="2" s="1"/>
  <c r="D175" i="2"/>
  <c r="F175" i="2" s="1"/>
  <c r="CX176" i="2"/>
  <c r="D172" i="2"/>
  <c r="F172" i="2" s="1"/>
  <c r="D173" i="2"/>
  <c r="F173" i="2" s="1"/>
  <c r="D174" i="2"/>
  <c r="F174" i="2" s="1"/>
  <c r="CX174" i="2"/>
  <c r="CX172" i="2"/>
  <c r="CX171" i="2"/>
  <c r="CX173" i="2"/>
  <c r="I173" i="2"/>
  <c r="D171" i="2"/>
  <c r="F171" i="2" s="1"/>
  <c r="O172" i="2"/>
  <c r="D170" i="2"/>
  <c r="F170" i="2" s="1"/>
  <c r="CI170" i="2"/>
  <c r="CR170" i="2"/>
  <c r="CU170" i="2"/>
  <c r="I170" i="2"/>
  <c r="CX167" i="2"/>
  <c r="CX169" i="2"/>
  <c r="D169" i="2"/>
  <c r="F169" i="2" s="1"/>
  <c r="D168" i="2"/>
  <c r="F168" i="2" s="1"/>
  <c r="CX168" i="2"/>
  <c r="I168" i="2"/>
  <c r="D167" i="2"/>
  <c r="F167" i="2" s="1"/>
  <c r="I167" i="2"/>
  <c r="D166" i="2"/>
  <c r="F166" i="2" s="1"/>
  <c r="CX166" i="2"/>
  <c r="I166" i="2"/>
  <c r="D165" i="2"/>
  <c r="F165" i="2" s="1"/>
  <c r="CX165" i="2"/>
  <c r="I165" i="2"/>
  <c r="CU6" i="2"/>
  <c r="CU7" i="2"/>
  <c r="CU8" i="2"/>
  <c r="CU9" i="2"/>
  <c r="CU10" i="2"/>
  <c r="CU11" i="2"/>
  <c r="CU12" i="2"/>
  <c r="CU13" i="2"/>
  <c r="CU14" i="2"/>
  <c r="CU15" i="2"/>
  <c r="CU16" i="2"/>
  <c r="CU17" i="2"/>
  <c r="CU18" i="2"/>
  <c r="CU19" i="2"/>
  <c r="CU20" i="2"/>
  <c r="CU21" i="2"/>
  <c r="CU22" i="2"/>
  <c r="CU23" i="2"/>
  <c r="CU24" i="2"/>
  <c r="CU25" i="2"/>
  <c r="CU26" i="2"/>
  <c r="CU27" i="2"/>
  <c r="CU28" i="2"/>
  <c r="CU29" i="2"/>
  <c r="CU30" i="2"/>
  <c r="CU31" i="2"/>
  <c r="CU32" i="2"/>
  <c r="CU33" i="2"/>
  <c r="CU34" i="2"/>
  <c r="CU35" i="2"/>
  <c r="CU36" i="2"/>
  <c r="CU37" i="2"/>
  <c r="CU38" i="2"/>
  <c r="CU39" i="2"/>
  <c r="CU40" i="2"/>
  <c r="CU41" i="2"/>
  <c r="CU42" i="2"/>
  <c r="CU43" i="2"/>
  <c r="CU44" i="2"/>
  <c r="CU45" i="2"/>
  <c r="CU46" i="2"/>
  <c r="CU47" i="2"/>
  <c r="CU48" i="2"/>
  <c r="CU49" i="2"/>
  <c r="CU50" i="2"/>
  <c r="CU51" i="2"/>
  <c r="CU52" i="2"/>
  <c r="CU53" i="2"/>
  <c r="CU54" i="2"/>
  <c r="CU55" i="2"/>
  <c r="CU56" i="2"/>
  <c r="CU57" i="2"/>
  <c r="CU58" i="2"/>
  <c r="CU59" i="2"/>
  <c r="CU60" i="2"/>
  <c r="CU61" i="2"/>
  <c r="CU62" i="2"/>
  <c r="CU63" i="2"/>
  <c r="CU64" i="2"/>
  <c r="CU65" i="2"/>
  <c r="CU66" i="2"/>
  <c r="CU67" i="2"/>
  <c r="CU68" i="2"/>
  <c r="CU69" i="2"/>
  <c r="CU70" i="2"/>
  <c r="CU71" i="2"/>
  <c r="CU72" i="2"/>
  <c r="CU73" i="2"/>
  <c r="CU74" i="2"/>
  <c r="CU75" i="2"/>
  <c r="CU76" i="2"/>
  <c r="CU77" i="2"/>
  <c r="CU78" i="2"/>
  <c r="CU79" i="2"/>
  <c r="CU80" i="2"/>
  <c r="CU81" i="2"/>
  <c r="CU82" i="2"/>
  <c r="CU83" i="2"/>
  <c r="CU84" i="2"/>
  <c r="CU85" i="2"/>
  <c r="CU86" i="2"/>
  <c r="CU87" i="2"/>
  <c r="CU88" i="2"/>
  <c r="CU89" i="2"/>
  <c r="CU90" i="2"/>
  <c r="CU91" i="2"/>
  <c r="CU92" i="2"/>
  <c r="CU93" i="2"/>
  <c r="CU94" i="2"/>
  <c r="CU95" i="2"/>
  <c r="CU96" i="2"/>
  <c r="CU97" i="2"/>
  <c r="CU98" i="2"/>
  <c r="CU99" i="2"/>
  <c r="CU100" i="2"/>
  <c r="CU101" i="2"/>
  <c r="CU102" i="2"/>
  <c r="CU103" i="2"/>
  <c r="CU104" i="2"/>
  <c r="CU105" i="2"/>
  <c r="CU106" i="2"/>
  <c r="CU107" i="2"/>
  <c r="CU108" i="2"/>
  <c r="CU109" i="2"/>
  <c r="CU110" i="2"/>
  <c r="CU113" i="2"/>
  <c r="CU114" i="2"/>
  <c r="CU115" i="2"/>
  <c r="CU116" i="2"/>
  <c r="CU117" i="2"/>
  <c r="CU118" i="2"/>
  <c r="CU119" i="2"/>
  <c r="CU120" i="2"/>
  <c r="CU121" i="2"/>
  <c r="CU126" i="2"/>
  <c r="CU128" i="2"/>
  <c r="CU129" i="2"/>
  <c r="CU130" i="2"/>
  <c r="CU131" i="2"/>
  <c r="CU132" i="2"/>
  <c r="CU133" i="2"/>
  <c r="CU134" i="2"/>
  <c r="CU135" i="2"/>
  <c r="CU136" i="2"/>
  <c r="CU137" i="2"/>
  <c r="CU138" i="2"/>
  <c r="CU139" i="2"/>
  <c r="CU140" i="2"/>
  <c r="CU141" i="2"/>
  <c r="CU142" i="2"/>
  <c r="CU143" i="2"/>
  <c r="CU144" i="2"/>
  <c r="CU145" i="2"/>
  <c r="CU146" i="2"/>
  <c r="CU147" i="2"/>
  <c r="CU148" i="2"/>
  <c r="CU149" i="2"/>
  <c r="CU150" i="2"/>
  <c r="CU151" i="2"/>
  <c r="CU152" i="2"/>
  <c r="CU153" i="2"/>
  <c r="CU154" i="2"/>
  <c r="CU155" i="2"/>
  <c r="CU156" i="2"/>
  <c r="CU157" i="2"/>
  <c r="CU158" i="2"/>
  <c r="CU159" i="2"/>
  <c r="CU160" i="2"/>
  <c r="CU161" i="2"/>
  <c r="CU162" i="2"/>
  <c r="CU163" i="2"/>
  <c r="CU164" i="2"/>
  <c r="CS5" i="2"/>
  <c r="CP5" i="2"/>
  <c r="C124" i="2"/>
  <c r="C125" i="2"/>
  <c r="G164" i="2"/>
  <c r="J164" i="2"/>
  <c r="O164" i="2"/>
  <c r="S164" i="2"/>
  <c r="V164" i="2"/>
  <c r="Y164" i="2"/>
  <c r="AB164" i="2"/>
  <c r="AD164" i="2" s="1"/>
  <c r="AE164" i="2"/>
  <c r="AG164" i="2" s="1"/>
  <c r="AH164" i="2"/>
  <c r="AK164" i="2"/>
  <c r="AN164" i="2"/>
  <c r="AQ164" i="2"/>
  <c r="AT164" i="2"/>
  <c r="AV164" i="2" s="1"/>
  <c r="AW164" i="2"/>
  <c r="AZ164" i="2"/>
  <c r="BC164" i="2"/>
  <c r="BE164" i="2" s="1"/>
  <c r="BF164" i="2"/>
  <c r="BH164" i="2" s="1"/>
  <c r="BI164" i="2"/>
  <c r="BL164" i="2"/>
  <c r="BN164" i="2" s="1"/>
  <c r="BO164" i="2"/>
  <c r="BQ164" i="2" s="1"/>
  <c r="BW164" i="2"/>
  <c r="BX164" i="2"/>
  <c r="CA164" i="2"/>
  <c r="CC164" i="2" s="1"/>
  <c r="CD164" i="2"/>
  <c r="CF164" i="2" s="1"/>
  <c r="CI164" i="2"/>
  <c r="CJ164" i="2"/>
  <c r="CM164" i="2"/>
  <c r="CP164" i="2"/>
  <c r="CR164" i="2" s="1"/>
  <c r="CV164" i="2"/>
  <c r="CP163" i="2"/>
  <c r="CP162" i="2"/>
  <c r="CP161" i="2"/>
  <c r="CP160" i="2"/>
  <c r="CP159" i="2"/>
  <c r="CP6" i="2"/>
  <c r="CP7" i="2"/>
  <c r="CP8" i="2"/>
  <c r="CP9" i="2"/>
  <c r="CP10" i="2"/>
  <c r="CP11" i="2"/>
  <c r="CP12" i="2"/>
  <c r="CP13" i="2"/>
  <c r="CP14" i="2"/>
  <c r="CP15" i="2"/>
  <c r="CP16" i="2"/>
  <c r="CP17" i="2"/>
  <c r="CP18" i="2"/>
  <c r="CP19" i="2"/>
  <c r="CP20" i="2"/>
  <c r="CP21" i="2"/>
  <c r="CP22" i="2"/>
  <c r="CP23" i="2"/>
  <c r="CP24" i="2"/>
  <c r="CP25" i="2"/>
  <c r="CP26" i="2"/>
  <c r="CP27" i="2"/>
  <c r="CP28" i="2"/>
  <c r="CP29" i="2"/>
  <c r="CP30" i="2"/>
  <c r="CP31" i="2"/>
  <c r="CP32" i="2"/>
  <c r="CP33" i="2"/>
  <c r="CP34" i="2"/>
  <c r="CP35" i="2"/>
  <c r="CP36" i="2"/>
  <c r="CP37" i="2"/>
  <c r="CP38" i="2"/>
  <c r="CP39" i="2"/>
  <c r="CP40" i="2"/>
  <c r="CP41" i="2"/>
  <c r="CP42" i="2"/>
  <c r="CP43" i="2"/>
  <c r="CP44" i="2"/>
  <c r="CP45" i="2"/>
  <c r="CP46" i="2"/>
  <c r="CP47" i="2"/>
  <c r="CP48" i="2"/>
  <c r="CP49" i="2"/>
  <c r="CP50" i="2"/>
  <c r="CP51" i="2"/>
  <c r="CP52" i="2"/>
  <c r="CP53" i="2"/>
  <c r="CP54" i="2"/>
  <c r="CP55" i="2"/>
  <c r="CP56" i="2"/>
  <c r="CP57" i="2"/>
  <c r="CP58" i="2"/>
  <c r="CP59" i="2"/>
  <c r="CP60" i="2"/>
  <c r="CP61" i="2"/>
  <c r="CP62" i="2"/>
  <c r="CP63" i="2"/>
  <c r="CP64" i="2"/>
  <c r="CP65" i="2"/>
  <c r="CP66" i="2"/>
  <c r="CP67" i="2"/>
  <c r="CP68" i="2"/>
  <c r="CP69" i="2"/>
  <c r="CP70" i="2"/>
  <c r="CP71" i="2"/>
  <c r="CP72" i="2"/>
  <c r="CP73" i="2"/>
  <c r="CP74" i="2"/>
  <c r="CP75" i="2"/>
  <c r="CP76" i="2"/>
  <c r="CP77" i="2"/>
  <c r="CP78" i="2"/>
  <c r="CP79" i="2"/>
  <c r="CP80" i="2"/>
  <c r="CP81" i="2"/>
  <c r="CP82" i="2"/>
  <c r="CP83" i="2"/>
  <c r="CP84" i="2"/>
  <c r="CP85" i="2"/>
  <c r="CP86" i="2"/>
  <c r="CP87" i="2"/>
  <c r="CP88" i="2"/>
  <c r="CP89" i="2"/>
  <c r="CP90" i="2"/>
  <c r="CP91" i="2"/>
  <c r="CP92" i="2"/>
  <c r="CP93" i="2"/>
  <c r="CP94" i="2"/>
  <c r="CP95" i="2"/>
  <c r="CP96" i="2"/>
  <c r="CP97" i="2"/>
  <c r="CP98" i="2"/>
  <c r="CP99" i="2"/>
  <c r="CP100" i="2"/>
  <c r="CP101" i="2"/>
  <c r="CP102" i="2"/>
  <c r="CP103" i="2"/>
  <c r="CP104" i="2"/>
  <c r="CP105" i="2"/>
  <c r="CP106" i="2"/>
  <c r="CP107" i="2"/>
  <c r="CP108" i="2"/>
  <c r="CP109" i="2"/>
  <c r="CP110" i="2"/>
  <c r="CP111" i="2"/>
  <c r="CP112" i="2"/>
  <c r="CP113" i="2"/>
  <c r="CP114" i="2"/>
  <c r="CP115" i="2"/>
  <c r="CP116" i="2"/>
  <c r="CP117" i="2"/>
  <c r="CP118" i="2"/>
  <c r="CP119" i="2"/>
  <c r="CP120" i="2"/>
  <c r="CP121" i="2"/>
  <c r="CP122" i="2"/>
  <c r="CP123" i="2"/>
  <c r="CP124" i="2"/>
  <c r="CP125" i="2"/>
  <c r="CP126" i="2"/>
  <c r="CP127" i="2"/>
  <c r="CP128" i="2"/>
  <c r="CP129" i="2"/>
  <c r="CP130" i="2"/>
  <c r="CP131" i="2"/>
  <c r="CP132" i="2"/>
  <c r="CP133" i="2"/>
  <c r="CP134" i="2"/>
  <c r="CP135" i="2"/>
  <c r="CP136" i="2"/>
  <c r="CP137" i="2"/>
  <c r="CP138" i="2"/>
  <c r="CP139" i="2"/>
  <c r="CP140" i="2"/>
  <c r="CP141" i="2"/>
  <c r="CP142" i="2"/>
  <c r="CP143" i="2"/>
  <c r="CP144" i="2"/>
  <c r="CP145" i="2"/>
  <c r="CP146" i="2"/>
  <c r="CP147" i="2"/>
  <c r="CP148" i="2"/>
  <c r="CP149" i="2"/>
  <c r="CP150" i="2"/>
  <c r="CP151" i="2"/>
  <c r="CP152" i="2"/>
  <c r="CP153" i="2"/>
  <c r="CP154" i="2"/>
  <c r="CP155" i="2"/>
  <c r="CP156" i="2"/>
  <c r="CP157" i="2"/>
  <c r="CP158" i="2"/>
  <c r="G162" i="2"/>
  <c r="J162" i="2"/>
  <c r="O162" i="2"/>
  <c r="R162" i="2"/>
  <c r="S162" i="2"/>
  <c r="V162" i="2"/>
  <c r="Y162" i="2"/>
  <c r="AB162" i="2"/>
  <c r="AE162" i="2"/>
  <c r="AH162" i="2"/>
  <c r="AJ162" i="2" s="1"/>
  <c r="AK162" i="2"/>
  <c r="AN162" i="2"/>
  <c r="AQ162" i="2"/>
  <c r="AT162" i="2"/>
  <c r="AW162" i="2"/>
  <c r="AZ162" i="2"/>
  <c r="BB162" i="2" s="1"/>
  <c r="BC162" i="2"/>
  <c r="BE162" i="2" s="1"/>
  <c r="BF162" i="2"/>
  <c r="BI162" i="2"/>
  <c r="BL162" i="2"/>
  <c r="BO162" i="2"/>
  <c r="BW162" i="2"/>
  <c r="BX162" i="2"/>
  <c r="CA162" i="2"/>
  <c r="CD162" i="2"/>
  <c r="CJ162" i="2"/>
  <c r="CM162" i="2"/>
  <c r="CO162" i="2" s="1"/>
  <c r="CV162" i="2"/>
  <c r="G163" i="2"/>
  <c r="J163" i="2"/>
  <c r="L163" i="2" s="1"/>
  <c r="O163" i="2"/>
  <c r="R163" i="2"/>
  <c r="S163" i="2"/>
  <c r="V163" i="2"/>
  <c r="Y163" i="2"/>
  <c r="AA163" i="2" s="1"/>
  <c r="AB163" i="2"/>
  <c r="AD163" i="2" s="1"/>
  <c r="AE163" i="2"/>
  <c r="AH163" i="2"/>
  <c r="AJ163" i="2" s="1"/>
  <c r="AK163" i="2"/>
  <c r="AN163" i="2"/>
  <c r="AP163" i="2" s="1"/>
  <c r="AQ163" i="2"/>
  <c r="AS163" i="2" s="1"/>
  <c r="AT163" i="2"/>
  <c r="AV163" i="2" s="1"/>
  <c r="AW163" i="2"/>
  <c r="AY163" i="2" s="1"/>
  <c r="AZ163" i="2"/>
  <c r="BB163" i="2" s="1"/>
  <c r="BC163" i="2"/>
  <c r="BE163" i="2" s="1"/>
  <c r="BF163" i="2"/>
  <c r="BH163" i="2" s="1"/>
  <c r="BI163" i="2"/>
  <c r="BK163" i="2" s="1"/>
  <c r="BL163" i="2"/>
  <c r="BN163" i="2" s="1"/>
  <c r="BO163" i="2"/>
  <c r="BQ163" i="2" s="1"/>
  <c r="BT163" i="2"/>
  <c r="BW163" i="2"/>
  <c r="BX163" i="2"/>
  <c r="BZ163" i="2" s="1"/>
  <c r="CA163" i="2"/>
  <c r="CC163" i="2" s="1"/>
  <c r="CD163" i="2"/>
  <c r="CF163" i="2" s="1"/>
  <c r="CI163" i="2"/>
  <c r="CJ163" i="2"/>
  <c r="CL163" i="2" s="1"/>
  <c r="CM163" i="2"/>
  <c r="CO163" i="2" s="1"/>
  <c r="CV163" i="2"/>
  <c r="CU5" i="2" l="1"/>
  <c r="CS2" i="2"/>
  <c r="CU124" i="2"/>
  <c r="CU125" i="2"/>
  <c r="CX162" i="2"/>
  <c r="X164" i="2"/>
  <c r="X163" i="2"/>
  <c r="AM162" i="2"/>
  <c r="D164" i="2"/>
  <c r="F164" i="2" s="1"/>
  <c r="CR163" i="2"/>
  <c r="AM163" i="2"/>
  <c r="U163" i="2"/>
  <c r="CX163" i="2"/>
  <c r="AG163" i="2"/>
  <c r="CL162" i="2"/>
  <c r="BT162" i="2"/>
  <c r="AY162" i="2"/>
  <c r="AG162" i="2"/>
  <c r="CR162" i="2"/>
  <c r="CI162" i="2"/>
  <c r="BQ162" i="2"/>
  <c r="AD162" i="2"/>
  <c r="L162" i="2"/>
  <c r="BN162" i="2"/>
  <c r="AV162" i="2"/>
  <c r="AA162" i="2"/>
  <c r="CF162" i="2"/>
  <c r="BK162" i="2"/>
  <c r="AS162" i="2"/>
  <c r="CC162" i="2"/>
  <c r="AP162" i="2"/>
  <c r="X162" i="2"/>
  <c r="BZ162" i="2"/>
  <c r="BH162" i="2"/>
  <c r="U162" i="2"/>
  <c r="CO164" i="2"/>
  <c r="CX164" i="2" s="1"/>
  <c r="BT164" i="2"/>
  <c r="BB164" i="2"/>
  <c r="AJ164" i="2"/>
  <c r="U164" i="2"/>
  <c r="CL164" i="2"/>
  <c r="AY164" i="2"/>
  <c r="R164" i="2"/>
  <c r="BK164" i="2"/>
  <c r="AS164" i="2"/>
  <c r="AA164" i="2"/>
  <c r="L164" i="2"/>
  <c r="AP164" i="2"/>
  <c r="BZ164" i="2"/>
  <c r="AM164" i="2"/>
  <c r="I164" i="2"/>
  <c r="D162" i="2"/>
  <c r="F162" i="2" s="1"/>
  <c r="D163" i="2"/>
  <c r="F163" i="2" s="1"/>
  <c r="I163" i="2"/>
  <c r="I162" i="2"/>
  <c r="BC155" i="2" l="1"/>
  <c r="BC156" i="2"/>
  <c r="BC157" i="2"/>
  <c r="BC158" i="2"/>
  <c r="BC159" i="2"/>
  <c r="BC160" i="2"/>
  <c r="BC161" i="2"/>
  <c r="BC154" i="2"/>
  <c r="CV6" i="2"/>
  <c r="CV7" i="2"/>
  <c r="CV8" i="2"/>
  <c r="CV9" i="2"/>
  <c r="CV10" i="2"/>
  <c r="CV11" i="2"/>
  <c r="CV12" i="2"/>
  <c r="CV13" i="2"/>
  <c r="CV14" i="2"/>
  <c r="CV15" i="2"/>
  <c r="CV16" i="2"/>
  <c r="CV17" i="2"/>
  <c r="CV18" i="2"/>
  <c r="CV19" i="2"/>
  <c r="CV20" i="2"/>
  <c r="CV21" i="2"/>
  <c r="CV22" i="2"/>
  <c r="CV23" i="2"/>
  <c r="CV24" i="2"/>
  <c r="CV25" i="2"/>
  <c r="CV26" i="2"/>
  <c r="CV27" i="2"/>
  <c r="CV28" i="2"/>
  <c r="CV29" i="2"/>
  <c r="CV30" i="2"/>
  <c r="CV31" i="2"/>
  <c r="CV32" i="2"/>
  <c r="CV33" i="2"/>
  <c r="CV34" i="2"/>
  <c r="CV35" i="2"/>
  <c r="CV36" i="2"/>
  <c r="CV37" i="2"/>
  <c r="CV38" i="2"/>
  <c r="CV39" i="2"/>
  <c r="CV40" i="2"/>
  <c r="CV41" i="2"/>
  <c r="CV42" i="2"/>
  <c r="CV43" i="2"/>
  <c r="CV44" i="2"/>
  <c r="CV45" i="2"/>
  <c r="CV46" i="2"/>
  <c r="CV47" i="2"/>
  <c r="CV48" i="2"/>
  <c r="CV49" i="2"/>
  <c r="CV50" i="2"/>
  <c r="CV51" i="2"/>
  <c r="CV52" i="2"/>
  <c r="CV53" i="2"/>
  <c r="CV54" i="2"/>
  <c r="CV55" i="2"/>
  <c r="CV56" i="2"/>
  <c r="CV57" i="2"/>
  <c r="CV58" i="2"/>
  <c r="CV59" i="2"/>
  <c r="CV60" i="2"/>
  <c r="CV61" i="2"/>
  <c r="CV62" i="2"/>
  <c r="CV63" i="2"/>
  <c r="CV64" i="2"/>
  <c r="CV65" i="2"/>
  <c r="CV66" i="2"/>
  <c r="CV67" i="2"/>
  <c r="CV68" i="2"/>
  <c r="CV69" i="2"/>
  <c r="CV70" i="2"/>
  <c r="CV71" i="2"/>
  <c r="CV72" i="2"/>
  <c r="CV73" i="2"/>
  <c r="CV74" i="2"/>
  <c r="CV75" i="2"/>
  <c r="CV76" i="2"/>
  <c r="CV77" i="2"/>
  <c r="CV78" i="2"/>
  <c r="CV79" i="2"/>
  <c r="CV80" i="2"/>
  <c r="CV81" i="2"/>
  <c r="CV82" i="2"/>
  <c r="CV83" i="2"/>
  <c r="CV84" i="2"/>
  <c r="CV85" i="2"/>
  <c r="CV86" i="2"/>
  <c r="CV87" i="2"/>
  <c r="CV88" i="2"/>
  <c r="CV89" i="2"/>
  <c r="CV90" i="2"/>
  <c r="CV91" i="2"/>
  <c r="CV92" i="2"/>
  <c r="CV93" i="2"/>
  <c r="CV94" i="2"/>
  <c r="CV95" i="2"/>
  <c r="CV96" i="2"/>
  <c r="CV97" i="2"/>
  <c r="CV98" i="2"/>
  <c r="CV99" i="2"/>
  <c r="CV100" i="2"/>
  <c r="CV101" i="2"/>
  <c r="CV102" i="2"/>
  <c r="CV103" i="2"/>
  <c r="CV104" i="2"/>
  <c r="CV105" i="2"/>
  <c r="CV106" i="2"/>
  <c r="CV107" i="2"/>
  <c r="CV108" i="2"/>
  <c r="CV109" i="2"/>
  <c r="CV110" i="2"/>
  <c r="CV111" i="2"/>
  <c r="CV112" i="2"/>
  <c r="CV113" i="2"/>
  <c r="CV114" i="2"/>
  <c r="CV115" i="2"/>
  <c r="CV116" i="2"/>
  <c r="CV117" i="2"/>
  <c r="CV118" i="2"/>
  <c r="CV119" i="2"/>
  <c r="CV120" i="2"/>
  <c r="CV121" i="2"/>
  <c r="CV122" i="2"/>
  <c r="CV123" i="2"/>
  <c r="CV124" i="2"/>
  <c r="CV125" i="2"/>
  <c r="CV126" i="2"/>
  <c r="CV127" i="2"/>
  <c r="CV128" i="2"/>
  <c r="CV129" i="2"/>
  <c r="CV130" i="2"/>
  <c r="CV131" i="2"/>
  <c r="CV132" i="2"/>
  <c r="CV133" i="2"/>
  <c r="CV134" i="2"/>
  <c r="CV135" i="2"/>
  <c r="CV136" i="2"/>
  <c r="CV137" i="2"/>
  <c r="CV138" i="2"/>
  <c r="CV139" i="2"/>
  <c r="CV140" i="2"/>
  <c r="CV141" i="2"/>
  <c r="CV142" i="2"/>
  <c r="CV143" i="2"/>
  <c r="CV144" i="2"/>
  <c r="CV145" i="2"/>
  <c r="CV146" i="2"/>
  <c r="CV147" i="2"/>
  <c r="CV148" i="2"/>
  <c r="CV149" i="2"/>
  <c r="CV150" i="2"/>
  <c r="CV151" i="2"/>
  <c r="CV152" i="2"/>
  <c r="CV153" i="2"/>
  <c r="CV154" i="2"/>
  <c r="CV155" i="2"/>
  <c r="CV156" i="2"/>
  <c r="CV157" i="2"/>
  <c r="CV158" i="2"/>
  <c r="CV159" i="2"/>
  <c r="CV160" i="2"/>
  <c r="CV161" i="2"/>
  <c r="CV5" i="2"/>
  <c r="CW2" i="2"/>
  <c r="CV2" i="2" l="1"/>
  <c r="G161" i="2"/>
  <c r="J161" i="2"/>
  <c r="L161" i="2" s="1"/>
  <c r="O161" i="2"/>
  <c r="R161" i="2"/>
  <c r="S161" i="2"/>
  <c r="U161" i="2" s="1"/>
  <c r="V161" i="2"/>
  <c r="X161" i="2" s="1"/>
  <c r="Y161" i="2"/>
  <c r="AA161" i="2" s="1"/>
  <c r="AB161" i="2"/>
  <c r="AD161" i="2" s="1"/>
  <c r="AE161" i="2"/>
  <c r="AG161" i="2" s="1"/>
  <c r="AH161" i="2"/>
  <c r="AJ161" i="2" s="1"/>
  <c r="AK161" i="2"/>
  <c r="AM161" i="2" s="1"/>
  <c r="AN161" i="2"/>
  <c r="AP161" i="2" s="1"/>
  <c r="AQ161" i="2"/>
  <c r="AS161" i="2" s="1"/>
  <c r="AT161" i="2"/>
  <c r="AV161" i="2" s="1"/>
  <c r="AW161" i="2"/>
  <c r="AY161" i="2" s="1"/>
  <c r="AZ161" i="2"/>
  <c r="BB161" i="2" s="1"/>
  <c r="BE161" i="2"/>
  <c r="BF161" i="2"/>
  <c r="BH161" i="2" s="1"/>
  <c r="BI161" i="2"/>
  <c r="BK161" i="2" s="1"/>
  <c r="BL161" i="2"/>
  <c r="BN161" i="2" s="1"/>
  <c r="BO161" i="2"/>
  <c r="BQ161" i="2" s="1"/>
  <c r="BT161" i="2"/>
  <c r="BW161" i="2"/>
  <c r="BX161" i="2"/>
  <c r="BZ161" i="2" s="1"/>
  <c r="CA161" i="2"/>
  <c r="CC161" i="2" s="1"/>
  <c r="CD161" i="2"/>
  <c r="CF161" i="2" s="1"/>
  <c r="CI161" i="2"/>
  <c r="CJ161" i="2"/>
  <c r="CL161" i="2" s="1"/>
  <c r="CM161" i="2"/>
  <c r="CO161" i="2" s="1"/>
  <c r="CX161" i="2" s="1"/>
  <c r="CR161" i="2"/>
  <c r="G160" i="2"/>
  <c r="J160" i="2"/>
  <c r="L160" i="2" s="1"/>
  <c r="O160" i="2"/>
  <c r="R160" i="2"/>
  <c r="S160" i="2"/>
  <c r="U160" i="2" s="1"/>
  <c r="V160" i="2"/>
  <c r="X160" i="2" s="1"/>
  <c r="Y160" i="2"/>
  <c r="AA160" i="2" s="1"/>
  <c r="AB160" i="2"/>
  <c r="AD160" i="2" s="1"/>
  <c r="AE160" i="2"/>
  <c r="AG160" i="2" s="1"/>
  <c r="AH160" i="2"/>
  <c r="AJ160" i="2" s="1"/>
  <c r="AK160" i="2"/>
  <c r="AM160" i="2" s="1"/>
  <c r="AN160" i="2"/>
  <c r="AP160" i="2" s="1"/>
  <c r="AQ160" i="2"/>
  <c r="AS160" i="2" s="1"/>
  <c r="AT160" i="2"/>
  <c r="AV160" i="2" s="1"/>
  <c r="AW160" i="2"/>
  <c r="AY160" i="2" s="1"/>
  <c r="AZ160" i="2"/>
  <c r="BB160" i="2" s="1"/>
  <c r="BE160" i="2"/>
  <c r="BF160" i="2"/>
  <c r="BH160" i="2" s="1"/>
  <c r="BI160" i="2"/>
  <c r="BK160" i="2" s="1"/>
  <c r="BL160" i="2"/>
  <c r="BN160" i="2" s="1"/>
  <c r="BO160" i="2"/>
  <c r="BQ160" i="2" s="1"/>
  <c r="BT160" i="2"/>
  <c r="BW160" i="2"/>
  <c r="BX160" i="2"/>
  <c r="BZ160" i="2" s="1"/>
  <c r="CA160" i="2"/>
  <c r="CC160" i="2" s="1"/>
  <c r="CD160" i="2"/>
  <c r="CF160" i="2" s="1"/>
  <c r="CI160" i="2"/>
  <c r="CJ160" i="2"/>
  <c r="CL160" i="2" s="1"/>
  <c r="CM160" i="2"/>
  <c r="CO160" i="2" s="1"/>
  <c r="CX160" i="2" s="1"/>
  <c r="CR160" i="2"/>
  <c r="CR159" i="2"/>
  <c r="CM159" i="2"/>
  <c r="CO159" i="2" s="1"/>
  <c r="CX159" i="2" s="1"/>
  <c r="CJ159" i="2"/>
  <c r="CL159" i="2" s="1"/>
  <c r="CI159" i="2"/>
  <c r="CD159" i="2"/>
  <c r="CF159" i="2" s="1"/>
  <c r="CA159" i="2"/>
  <c r="CC159" i="2" s="1"/>
  <c r="BX159" i="2"/>
  <c r="BZ159" i="2" s="1"/>
  <c r="BW159" i="2"/>
  <c r="BT159" i="2"/>
  <c r="BO159" i="2"/>
  <c r="BQ159" i="2" s="1"/>
  <c r="BL159" i="2"/>
  <c r="BN159" i="2" s="1"/>
  <c r="BI159" i="2"/>
  <c r="BK159" i="2" s="1"/>
  <c r="BF159" i="2"/>
  <c r="BH159" i="2" s="1"/>
  <c r="BE159" i="2"/>
  <c r="AZ159" i="2"/>
  <c r="BB159" i="2" s="1"/>
  <c r="AW159" i="2"/>
  <c r="AY159" i="2" s="1"/>
  <c r="AT159" i="2"/>
  <c r="AV159" i="2" s="1"/>
  <c r="AQ159" i="2"/>
  <c r="AS159" i="2" s="1"/>
  <c r="AN159" i="2"/>
  <c r="AP159" i="2" s="1"/>
  <c r="AK159" i="2"/>
  <c r="AM159" i="2" s="1"/>
  <c r="AH159" i="2"/>
  <c r="AJ159" i="2" s="1"/>
  <c r="AE159" i="2"/>
  <c r="AG159" i="2" s="1"/>
  <c r="AB159" i="2"/>
  <c r="AD159" i="2" s="1"/>
  <c r="Y159" i="2"/>
  <c r="AA159" i="2" s="1"/>
  <c r="V159" i="2"/>
  <c r="X159" i="2" s="1"/>
  <c r="S159" i="2"/>
  <c r="U159" i="2" s="1"/>
  <c r="R159" i="2"/>
  <c r="O159" i="2"/>
  <c r="J159" i="2"/>
  <c r="L159" i="2" s="1"/>
  <c r="G159" i="2"/>
  <c r="CR158" i="2"/>
  <c r="CM158" i="2"/>
  <c r="CO158" i="2" s="1"/>
  <c r="CX158" i="2" s="1"/>
  <c r="CJ158" i="2"/>
  <c r="CL158" i="2" s="1"/>
  <c r="CI158" i="2"/>
  <c r="CD158" i="2"/>
  <c r="CF158" i="2" s="1"/>
  <c r="CA158" i="2"/>
  <c r="CC158" i="2" s="1"/>
  <c r="BX158" i="2"/>
  <c r="BZ158" i="2" s="1"/>
  <c r="BW158" i="2"/>
  <c r="BT158" i="2"/>
  <c r="BO158" i="2"/>
  <c r="BQ158" i="2" s="1"/>
  <c r="BL158" i="2"/>
  <c r="BN158" i="2" s="1"/>
  <c r="BI158" i="2"/>
  <c r="BK158" i="2" s="1"/>
  <c r="BF158" i="2"/>
  <c r="BH158" i="2" s="1"/>
  <c r="BE158" i="2"/>
  <c r="AZ158" i="2"/>
  <c r="BB158" i="2" s="1"/>
  <c r="AW158" i="2"/>
  <c r="AY158" i="2" s="1"/>
  <c r="AT158" i="2"/>
  <c r="AV158" i="2" s="1"/>
  <c r="AQ158" i="2"/>
  <c r="AS158" i="2" s="1"/>
  <c r="AN158" i="2"/>
  <c r="AP158" i="2" s="1"/>
  <c r="AK158" i="2"/>
  <c r="AM158" i="2" s="1"/>
  <c r="AH158" i="2"/>
  <c r="AJ158" i="2" s="1"/>
  <c r="AE158" i="2"/>
  <c r="AG158" i="2" s="1"/>
  <c r="AB158" i="2"/>
  <c r="AD158" i="2" s="1"/>
  <c r="Y158" i="2"/>
  <c r="AA158" i="2" s="1"/>
  <c r="V158" i="2"/>
  <c r="X158" i="2" s="1"/>
  <c r="S158" i="2"/>
  <c r="U158" i="2" s="1"/>
  <c r="R158" i="2"/>
  <c r="O158" i="2"/>
  <c r="J158" i="2"/>
  <c r="L158" i="2" s="1"/>
  <c r="G158" i="2"/>
  <c r="G150" i="2"/>
  <c r="J150" i="2"/>
  <c r="L150" i="2" s="1"/>
  <c r="O150" i="2"/>
  <c r="R150" i="2"/>
  <c r="S150" i="2"/>
  <c r="U150" i="2" s="1"/>
  <c r="V150" i="2"/>
  <c r="X150" i="2" s="1"/>
  <c r="Y150" i="2"/>
  <c r="AA150" i="2" s="1"/>
  <c r="AB150" i="2"/>
  <c r="AD150" i="2" s="1"/>
  <c r="AE150" i="2"/>
  <c r="AG150" i="2" s="1"/>
  <c r="AH150" i="2"/>
  <c r="AJ150" i="2" s="1"/>
  <c r="AK150" i="2"/>
  <c r="AM150" i="2" s="1"/>
  <c r="AN150" i="2"/>
  <c r="AP150" i="2" s="1"/>
  <c r="AQ150" i="2"/>
  <c r="AS150" i="2" s="1"/>
  <c r="AT150" i="2"/>
  <c r="AV150" i="2" s="1"/>
  <c r="AW150" i="2"/>
  <c r="AY150" i="2" s="1"/>
  <c r="AZ150" i="2"/>
  <c r="BB150" i="2" s="1"/>
  <c r="BC150" i="2"/>
  <c r="BE150" i="2" s="1"/>
  <c r="BF150" i="2"/>
  <c r="BH150" i="2" s="1"/>
  <c r="BI150" i="2"/>
  <c r="BK150" i="2" s="1"/>
  <c r="BL150" i="2"/>
  <c r="BN150" i="2" s="1"/>
  <c r="BO150" i="2"/>
  <c r="BQ150" i="2" s="1"/>
  <c r="BT150" i="2"/>
  <c r="BW150" i="2"/>
  <c r="BX150" i="2"/>
  <c r="BZ150" i="2" s="1"/>
  <c r="CA150" i="2"/>
  <c r="CC150" i="2" s="1"/>
  <c r="CD150" i="2"/>
  <c r="CF150" i="2" s="1"/>
  <c r="CI150" i="2"/>
  <c r="CJ150" i="2"/>
  <c r="CL150" i="2" s="1"/>
  <c r="CM150" i="2"/>
  <c r="CO150" i="2" s="1"/>
  <c r="CX150" i="2" s="1"/>
  <c r="CR150" i="2"/>
  <c r="G151" i="2"/>
  <c r="J151" i="2"/>
  <c r="L151" i="2" s="1"/>
  <c r="O151" i="2"/>
  <c r="R151" i="2"/>
  <c r="S151" i="2"/>
  <c r="U151" i="2" s="1"/>
  <c r="V151" i="2"/>
  <c r="X151" i="2" s="1"/>
  <c r="Y151" i="2"/>
  <c r="AA151" i="2" s="1"/>
  <c r="AB151" i="2"/>
  <c r="AD151" i="2" s="1"/>
  <c r="AE151" i="2"/>
  <c r="AG151" i="2" s="1"/>
  <c r="AH151" i="2"/>
  <c r="AJ151" i="2" s="1"/>
  <c r="AK151" i="2"/>
  <c r="AM151" i="2" s="1"/>
  <c r="AN151" i="2"/>
  <c r="AP151" i="2" s="1"/>
  <c r="AQ151" i="2"/>
  <c r="AS151" i="2" s="1"/>
  <c r="AT151" i="2"/>
  <c r="AV151" i="2" s="1"/>
  <c r="AW151" i="2"/>
  <c r="AY151" i="2" s="1"/>
  <c r="AZ151" i="2"/>
  <c r="BB151" i="2" s="1"/>
  <c r="BC151" i="2"/>
  <c r="BE151" i="2" s="1"/>
  <c r="BF151" i="2"/>
  <c r="BH151" i="2" s="1"/>
  <c r="BI151" i="2"/>
  <c r="BK151" i="2" s="1"/>
  <c r="BL151" i="2"/>
  <c r="BN151" i="2" s="1"/>
  <c r="BO151" i="2"/>
  <c r="BQ151" i="2" s="1"/>
  <c r="BT151" i="2"/>
  <c r="BW151" i="2"/>
  <c r="BX151" i="2"/>
  <c r="BZ151" i="2" s="1"/>
  <c r="CA151" i="2"/>
  <c r="CC151" i="2" s="1"/>
  <c r="CD151" i="2"/>
  <c r="CF151" i="2" s="1"/>
  <c r="CI151" i="2"/>
  <c r="CJ151" i="2"/>
  <c r="CL151" i="2" s="1"/>
  <c r="CM151" i="2"/>
  <c r="CO151" i="2" s="1"/>
  <c r="CX151" i="2" s="1"/>
  <c r="CR151" i="2"/>
  <c r="G152" i="2"/>
  <c r="J152" i="2"/>
  <c r="L152" i="2" s="1"/>
  <c r="O152" i="2"/>
  <c r="R152" i="2"/>
  <c r="S152" i="2"/>
  <c r="U152" i="2" s="1"/>
  <c r="V152" i="2"/>
  <c r="X152" i="2" s="1"/>
  <c r="Y152" i="2"/>
  <c r="AA152" i="2" s="1"/>
  <c r="AB152" i="2"/>
  <c r="AD152" i="2" s="1"/>
  <c r="AE152" i="2"/>
  <c r="AG152" i="2" s="1"/>
  <c r="AH152" i="2"/>
  <c r="AJ152" i="2" s="1"/>
  <c r="AK152" i="2"/>
  <c r="AM152" i="2" s="1"/>
  <c r="AN152" i="2"/>
  <c r="AP152" i="2" s="1"/>
  <c r="AQ152" i="2"/>
  <c r="AS152" i="2" s="1"/>
  <c r="AT152" i="2"/>
  <c r="AV152" i="2" s="1"/>
  <c r="AW152" i="2"/>
  <c r="AY152" i="2" s="1"/>
  <c r="AZ152" i="2"/>
  <c r="BB152" i="2" s="1"/>
  <c r="BC152" i="2"/>
  <c r="BE152" i="2" s="1"/>
  <c r="BF152" i="2"/>
  <c r="BH152" i="2" s="1"/>
  <c r="BI152" i="2"/>
  <c r="BK152" i="2" s="1"/>
  <c r="BL152" i="2"/>
  <c r="BN152" i="2" s="1"/>
  <c r="BO152" i="2"/>
  <c r="BQ152" i="2" s="1"/>
  <c r="BT152" i="2"/>
  <c r="BW152" i="2"/>
  <c r="BX152" i="2"/>
  <c r="BZ152" i="2" s="1"/>
  <c r="CA152" i="2"/>
  <c r="CC152" i="2" s="1"/>
  <c r="CD152" i="2"/>
  <c r="CF152" i="2" s="1"/>
  <c r="CI152" i="2"/>
  <c r="CJ152" i="2"/>
  <c r="CL152" i="2" s="1"/>
  <c r="CM152" i="2"/>
  <c r="CO152" i="2" s="1"/>
  <c r="CX152" i="2" s="1"/>
  <c r="CR152" i="2"/>
  <c r="G153" i="2"/>
  <c r="J153" i="2"/>
  <c r="L153" i="2" s="1"/>
  <c r="O153" i="2"/>
  <c r="R153" i="2"/>
  <c r="S153" i="2"/>
  <c r="U153" i="2" s="1"/>
  <c r="V153" i="2"/>
  <c r="X153" i="2" s="1"/>
  <c r="Y153" i="2"/>
  <c r="AA153" i="2" s="1"/>
  <c r="AB153" i="2"/>
  <c r="AD153" i="2" s="1"/>
  <c r="AE153" i="2"/>
  <c r="AG153" i="2" s="1"/>
  <c r="AH153" i="2"/>
  <c r="AJ153" i="2" s="1"/>
  <c r="AK153" i="2"/>
  <c r="AM153" i="2" s="1"/>
  <c r="AN153" i="2"/>
  <c r="AP153" i="2" s="1"/>
  <c r="AQ153" i="2"/>
  <c r="AS153" i="2" s="1"/>
  <c r="AT153" i="2"/>
  <c r="AV153" i="2" s="1"/>
  <c r="AW153" i="2"/>
  <c r="AY153" i="2" s="1"/>
  <c r="AZ153" i="2"/>
  <c r="BB153" i="2" s="1"/>
  <c r="BC153" i="2"/>
  <c r="BE153" i="2" s="1"/>
  <c r="BF153" i="2"/>
  <c r="BH153" i="2" s="1"/>
  <c r="BI153" i="2"/>
  <c r="BK153" i="2" s="1"/>
  <c r="BL153" i="2"/>
  <c r="BN153" i="2" s="1"/>
  <c r="BO153" i="2"/>
  <c r="BQ153" i="2" s="1"/>
  <c r="BT153" i="2"/>
  <c r="BW153" i="2"/>
  <c r="BX153" i="2"/>
  <c r="BZ153" i="2" s="1"/>
  <c r="CA153" i="2"/>
  <c r="CC153" i="2" s="1"/>
  <c r="CD153" i="2"/>
  <c r="CF153" i="2" s="1"/>
  <c r="CI153" i="2"/>
  <c r="CJ153" i="2"/>
  <c r="CL153" i="2" s="1"/>
  <c r="CM153" i="2"/>
  <c r="CO153" i="2" s="1"/>
  <c r="CX153" i="2" s="1"/>
  <c r="CR153" i="2"/>
  <c r="G154" i="2"/>
  <c r="I154" i="2" s="1"/>
  <c r="J154" i="2"/>
  <c r="L154" i="2" s="1"/>
  <c r="O154" i="2"/>
  <c r="R154" i="2"/>
  <c r="S154" i="2"/>
  <c r="U154" i="2" s="1"/>
  <c r="V154" i="2"/>
  <c r="X154" i="2" s="1"/>
  <c r="Y154" i="2"/>
  <c r="AA154" i="2" s="1"/>
  <c r="AB154" i="2"/>
  <c r="AD154" i="2" s="1"/>
  <c r="AE154" i="2"/>
  <c r="AG154" i="2" s="1"/>
  <c r="AH154" i="2"/>
  <c r="AJ154" i="2" s="1"/>
  <c r="AK154" i="2"/>
  <c r="AM154" i="2" s="1"/>
  <c r="AN154" i="2"/>
  <c r="AP154" i="2" s="1"/>
  <c r="AQ154" i="2"/>
  <c r="AS154" i="2" s="1"/>
  <c r="AT154" i="2"/>
  <c r="AV154" i="2" s="1"/>
  <c r="AW154" i="2"/>
  <c r="AY154" i="2" s="1"/>
  <c r="AZ154" i="2"/>
  <c r="BB154" i="2" s="1"/>
  <c r="BE154" i="2"/>
  <c r="BF154" i="2"/>
  <c r="BH154" i="2" s="1"/>
  <c r="BI154" i="2"/>
  <c r="BK154" i="2" s="1"/>
  <c r="BL154" i="2"/>
  <c r="BN154" i="2" s="1"/>
  <c r="BO154" i="2"/>
  <c r="BQ154" i="2" s="1"/>
  <c r="BT154" i="2"/>
  <c r="BW154" i="2"/>
  <c r="BX154" i="2"/>
  <c r="BZ154" i="2" s="1"/>
  <c r="CA154" i="2"/>
  <c r="CC154" i="2" s="1"/>
  <c r="CD154" i="2"/>
  <c r="CF154" i="2" s="1"/>
  <c r="CI154" i="2"/>
  <c r="CJ154" i="2"/>
  <c r="CL154" i="2" s="1"/>
  <c r="CM154" i="2"/>
  <c r="CO154" i="2" s="1"/>
  <c r="CX154" i="2" s="1"/>
  <c r="CR154" i="2"/>
  <c r="G155" i="2"/>
  <c r="J155" i="2"/>
  <c r="L155" i="2" s="1"/>
  <c r="O155" i="2"/>
  <c r="R155" i="2"/>
  <c r="S155" i="2"/>
  <c r="U155" i="2" s="1"/>
  <c r="V155" i="2"/>
  <c r="X155" i="2" s="1"/>
  <c r="Y155" i="2"/>
  <c r="AA155" i="2" s="1"/>
  <c r="AB155" i="2"/>
  <c r="AD155" i="2" s="1"/>
  <c r="AE155" i="2"/>
  <c r="AG155" i="2" s="1"/>
  <c r="AH155" i="2"/>
  <c r="AJ155" i="2" s="1"/>
  <c r="AK155" i="2"/>
  <c r="AM155" i="2" s="1"/>
  <c r="AN155" i="2"/>
  <c r="AP155" i="2" s="1"/>
  <c r="AQ155" i="2"/>
  <c r="AS155" i="2" s="1"/>
  <c r="AT155" i="2"/>
  <c r="AV155" i="2" s="1"/>
  <c r="AW155" i="2"/>
  <c r="AY155" i="2" s="1"/>
  <c r="AZ155" i="2"/>
  <c r="BB155" i="2" s="1"/>
  <c r="BE155" i="2"/>
  <c r="BF155" i="2"/>
  <c r="BH155" i="2" s="1"/>
  <c r="BI155" i="2"/>
  <c r="BK155" i="2" s="1"/>
  <c r="BL155" i="2"/>
  <c r="BN155" i="2" s="1"/>
  <c r="BO155" i="2"/>
  <c r="BQ155" i="2" s="1"/>
  <c r="BT155" i="2"/>
  <c r="BW155" i="2"/>
  <c r="BX155" i="2"/>
  <c r="BZ155" i="2" s="1"/>
  <c r="CA155" i="2"/>
  <c r="CC155" i="2" s="1"/>
  <c r="CD155" i="2"/>
  <c r="CF155" i="2" s="1"/>
  <c r="CI155" i="2"/>
  <c r="CJ155" i="2"/>
  <c r="CL155" i="2" s="1"/>
  <c r="CM155" i="2"/>
  <c r="CO155" i="2" s="1"/>
  <c r="CX155" i="2" s="1"/>
  <c r="CR155" i="2"/>
  <c r="G156" i="2"/>
  <c r="J156" i="2"/>
  <c r="L156" i="2" s="1"/>
  <c r="O156" i="2"/>
  <c r="R156" i="2"/>
  <c r="S156" i="2"/>
  <c r="U156" i="2" s="1"/>
  <c r="V156" i="2"/>
  <c r="X156" i="2" s="1"/>
  <c r="Y156" i="2"/>
  <c r="AA156" i="2" s="1"/>
  <c r="AB156" i="2"/>
  <c r="AD156" i="2" s="1"/>
  <c r="AE156" i="2"/>
  <c r="AG156" i="2" s="1"/>
  <c r="AH156" i="2"/>
  <c r="AJ156" i="2" s="1"/>
  <c r="AK156" i="2"/>
  <c r="AM156" i="2" s="1"/>
  <c r="AN156" i="2"/>
  <c r="AP156" i="2" s="1"/>
  <c r="AQ156" i="2"/>
  <c r="AS156" i="2" s="1"/>
  <c r="AT156" i="2"/>
  <c r="AV156" i="2" s="1"/>
  <c r="AW156" i="2"/>
  <c r="AY156" i="2" s="1"/>
  <c r="AZ156" i="2"/>
  <c r="BB156" i="2" s="1"/>
  <c r="BE156" i="2"/>
  <c r="BF156" i="2"/>
  <c r="BH156" i="2" s="1"/>
  <c r="BI156" i="2"/>
  <c r="BK156" i="2" s="1"/>
  <c r="BL156" i="2"/>
  <c r="BN156" i="2" s="1"/>
  <c r="BO156" i="2"/>
  <c r="BQ156" i="2" s="1"/>
  <c r="BT156" i="2"/>
  <c r="BW156" i="2"/>
  <c r="BX156" i="2"/>
  <c r="BZ156" i="2" s="1"/>
  <c r="CA156" i="2"/>
  <c r="CC156" i="2" s="1"/>
  <c r="CD156" i="2"/>
  <c r="CF156" i="2" s="1"/>
  <c r="CI156" i="2"/>
  <c r="CJ156" i="2"/>
  <c r="CL156" i="2" s="1"/>
  <c r="CM156" i="2"/>
  <c r="CO156" i="2" s="1"/>
  <c r="CX156" i="2" s="1"/>
  <c r="CR156" i="2"/>
  <c r="G157" i="2"/>
  <c r="J157" i="2"/>
  <c r="L157" i="2" s="1"/>
  <c r="O157" i="2"/>
  <c r="R157" i="2"/>
  <c r="S157" i="2"/>
  <c r="U157" i="2" s="1"/>
  <c r="V157" i="2"/>
  <c r="X157" i="2" s="1"/>
  <c r="Y157" i="2"/>
  <c r="AA157" i="2" s="1"/>
  <c r="AB157" i="2"/>
  <c r="AD157" i="2" s="1"/>
  <c r="AE157" i="2"/>
  <c r="AG157" i="2" s="1"/>
  <c r="AH157" i="2"/>
  <c r="AJ157" i="2" s="1"/>
  <c r="AK157" i="2"/>
  <c r="AM157" i="2" s="1"/>
  <c r="AN157" i="2"/>
  <c r="AP157" i="2" s="1"/>
  <c r="AQ157" i="2"/>
  <c r="AS157" i="2" s="1"/>
  <c r="AT157" i="2"/>
  <c r="AV157" i="2" s="1"/>
  <c r="AW157" i="2"/>
  <c r="AY157" i="2" s="1"/>
  <c r="AZ157" i="2"/>
  <c r="BB157" i="2" s="1"/>
  <c r="BE157" i="2"/>
  <c r="BF157" i="2"/>
  <c r="BH157" i="2" s="1"/>
  <c r="BI157" i="2"/>
  <c r="BK157" i="2" s="1"/>
  <c r="BL157" i="2"/>
  <c r="BN157" i="2" s="1"/>
  <c r="BO157" i="2"/>
  <c r="BQ157" i="2" s="1"/>
  <c r="BT157" i="2"/>
  <c r="BW157" i="2"/>
  <c r="BX157" i="2"/>
  <c r="BZ157" i="2" s="1"/>
  <c r="CA157" i="2"/>
  <c r="CC157" i="2" s="1"/>
  <c r="CD157" i="2"/>
  <c r="CF157" i="2" s="1"/>
  <c r="CI157" i="2"/>
  <c r="CJ157" i="2"/>
  <c r="CL157" i="2" s="1"/>
  <c r="CM157" i="2"/>
  <c r="CO157" i="2" s="1"/>
  <c r="CX157" i="2" s="1"/>
  <c r="CR157" i="2"/>
  <c r="CR149" i="2"/>
  <c r="CM149" i="2"/>
  <c r="CO149" i="2" s="1"/>
  <c r="CX149" i="2" s="1"/>
  <c r="CJ149" i="2"/>
  <c r="CL149" i="2" s="1"/>
  <c r="CI149" i="2"/>
  <c r="CD149" i="2"/>
  <c r="CF149" i="2" s="1"/>
  <c r="CA149" i="2"/>
  <c r="CC149" i="2" s="1"/>
  <c r="BX149" i="2"/>
  <c r="BZ149" i="2" s="1"/>
  <c r="BW149" i="2"/>
  <c r="BT149" i="2"/>
  <c r="BO149" i="2"/>
  <c r="BQ149" i="2" s="1"/>
  <c r="BL149" i="2"/>
  <c r="BN149" i="2" s="1"/>
  <c r="BI149" i="2"/>
  <c r="BK149" i="2" s="1"/>
  <c r="BF149" i="2"/>
  <c r="BH149" i="2" s="1"/>
  <c r="BC149" i="2"/>
  <c r="BE149" i="2" s="1"/>
  <c r="AZ149" i="2"/>
  <c r="BB149" i="2" s="1"/>
  <c r="AW149" i="2"/>
  <c r="AY149" i="2" s="1"/>
  <c r="AT149" i="2"/>
  <c r="AV149" i="2" s="1"/>
  <c r="AQ149" i="2"/>
  <c r="AS149" i="2" s="1"/>
  <c r="AN149" i="2"/>
  <c r="AP149" i="2" s="1"/>
  <c r="AK149" i="2"/>
  <c r="AM149" i="2" s="1"/>
  <c r="AH149" i="2"/>
  <c r="AJ149" i="2" s="1"/>
  <c r="AE149" i="2"/>
  <c r="AG149" i="2" s="1"/>
  <c r="AB149" i="2"/>
  <c r="AD149" i="2" s="1"/>
  <c r="Y149" i="2"/>
  <c r="AA149" i="2" s="1"/>
  <c r="V149" i="2"/>
  <c r="X149" i="2" s="1"/>
  <c r="S149" i="2"/>
  <c r="U149" i="2" s="1"/>
  <c r="R149" i="2"/>
  <c r="O149" i="2"/>
  <c r="J149" i="2"/>
  <c r="L149" i="2" s="1"/>
  <c r="G149" i="2"/>
  <c r="G148" i="2"/>
  <c r="J148" i="2"/>
  <c r="L148" i="2" s="1"/>
  <c r="O148" i="2"/>
  <c r="R148" i="2"/>
  <c r="S148" i="2"/>
  <c r="U148" i="2" s="1"/>
  <c r="V148" i="2"/>
  <c r="X148" i="2" s="1"/>
  <c r="Y148" i="2"/>
  <c r="AA148" i="2" s="1"/>
  <c r="AB148" i="2"/>
  <c r="AD148" i="2" s="1"/>
  <c r="AE148" i="2"/>
  <c r="AG148" i="2" s="1"/>
  <c r="AH148" i="2"/>
  <c r="AJ148" i="2" s="1"/>
  <c r="AK148" i="2"/>
  <c r="AM148" i="2" s="1"/>
  <c r="AN148" i="2"/>
  <c r="AP148" i="2" s="1"/>
  <c r="AQ148" i="2"/>
  <c r="AS148" i="2" s="1"/>
  <c r="AT148" i="2"/>
  <c r="AV148" i="2" s="1"/>
  <c r="AW148" i="2"/>
  <c r="AY148" i="2" s="1"/>
  <c r="BB148" i="2"/>
  <c r="BC148" i="2"/>
  <c r="BE148" i="2" s="1"/>
  <c r="BF148" i="2"/>
  <c r="BH148" i="2" s="1"/>
  <c r="BI148" i="2"/>
  <c r="BK148" i="2" s="1"/>
  <c r="BL148" i="2"/>
  <c r="BN148" i="2" s="1"/>
  <c r="BO148" i="2"/>
  <c r="BQ148" i="2" s="1"/>
  <c r="BT148" i="2"/>
  <c r="BW148" i="2"/>
  <c r="BX148" i="2"/>
  <c r="BZ148" i="2" s="1"/>
  <c r="CA148" i="2"/>
  <c r="CC148" i="2" s="1"/>
  <c r="CD148" i="2"/>
  <c r="CF148" i="2" s="1"/>
  <c r="CI148" i="2"/>
  <c r="CJ148" i="2"/>
  <c r="CL148" i="2" s="1"/>
  <c r="CM148" i="2"/>
  <c r="CO148" i="2" s="1"/>
  <c r="CX148" i="2" s="1"/>
  <c r="CR148" i="2"/>
  <c r="I152" i="2" l="1"/>
  <c r="D152" i="2"/>
  <c r="F152" i="2" s="1"/>
  <c r="I156" i="2"/>
  <c r="D156" i="2"/>
  <c r="F156" i="2" s="1"/>
  <c r="I157" i="2"/>
  <c r="D157" i="2"/>
  <c r="F157" i="2" s="1"/>
  <c r="I153" i="2"/>
  <c r="D153" i="2"/>
  <c r="F153" i="2" s="1"/>
  <c r="I159" i="2"/>
  <c r="D159" i="2"/>
  <c r="F159" i="2" s="1"/>
  <c r="D154" i="2"/>
  <c r="F154" i="2" s="1"/>
  <c r="D150" i="2"/>
  <c r="F150" i="2" s="1"/>
  <c r="D161" i="2"/>
  <c r="F161" i="2" s="1"/>
  <c r="I158" i="2"/>
  <c r="D158" i="2"/>
  <c r="F158" i="2" s="1"/>
  <c r="D148" i="2"/>
  <c r="F148" i="2" s="1"/>
  <c r="I155" i="2"/>
  <c r="D155" i="2"/>
  <c r="F155" i="2" s="1"/>
  <c r="I151" i="2"/>
  <c r="D151" i="2"/>
  <c r="F151" i="2" s="1"/>
  <c r="D160" i="2"/>
  <c r="F160" i="2" s="1"/>
  <c r="D149" i="2"/>
  <c r="F149" i="2" s="1"/>
  <c r="I161" i="2"/>
  <c r="I160" i="2"/>
  <c r="I150" i="2"/>
  <c r="I149" i="2"/>
  <c r="I148" i="2"/>
  <c r="G147" i="2" l="1"/>
  <c r="J147" i="2"/>
  <c r="L147" i="2" s="1"/>
  <c r="O147" i="2"/>
  <c r="R147" i="2"/>
  <c r="S147" i="2"/>
  <c r="U147" i="2" s="1"/>
  <c r="V147" i="2"/>
  <c r="X147" i="2" s="1"/>
  <c r="Y147" i="2"/>
  <c r="AA147" i="2" s="1"/>
  <c r="AB147" i="2"/>
  <c r="AD147" i="2" s="1"/>
  <c r="AE147" i="2"/>
  <c r="AG147" i="2" s="1"/>
  <c r="AH147" i="2"/>
  <c r="AJ147" i="2" s="1"/>
  <c r="AK147" i="2"/>
  <c r="AM147" i="2" s="1"/>
  <c r="AN147" i="2"/>
  <c r="AP147" i="2" s="1"/>
  <c r="AQ147" i="2"/>
  <c r="AS147" i="2" s="1"/>
  <c r="AT147" i="2"/>
  <c r="AV147" i="2" s="1"/>
  <c r="AW147" i="2"/>
  <c r="AY147" i="2" s="1"/>
  <c r="AZ147" i="2"/>
  <c r="BB147" i="2" s="1"/>
  <c r="BC147" i="2"/>
  <c r="BE147" i="2" s="1"/>
  <c r="BF147" i="2"/>
  <c r="BH147" i="2" s="1"/>
  <c r="BI147" i="2"/>
  <c r="BK147" i="2" s="1"/>
  <c r="BL147" i="2"/>
  <c r="BN147" i="2" s="1"/>
  <c r="BO147" i="2"/>
  <c r="BQ147" i="2" s="1"/>
  <c r="BT147" i="2"/>
  <c r="BW147" i="2"/>
  <c r="BX147" i="2"/>
  <c r="BZ147" i="2" s="1"/>
  <c r="CA147" i="2"/>
  <c r="CC147" i="2" s="1"/>
  <c r="CD147" i="2"/>
  <c r="CF147" i="2" s="1"/>
  <c r="CI147" i="2"/>
  <c r="CJ147" i="2"/>
  <c r="CL147" i="2" s="1"/>
  <c r="CM147" i="2"/>
  <c r="CO147" i="2" s="1"/>
  <c r="CX147" i="2" s="1"/>
  <c r="CR147" i="2"/>
  <c r="G146" i="2"/>
  <c r="J146" i="2"/>
  <c r="L146" i="2" s="1"/>
  <c r="O146" i="2"/>
  <c r="R146" i="2"/>
  <c r="S146" i="2"/>
  <c r="U146" i="2" s="1"/>
  <c r="V146" i="2"/>
  <c r="X146" i="2" s="1"/>
  <c r="Y146" i="2"/>
  <c r="AA146" i="2" s="1"/>
  <c r="AB146" i="2"/>
  <c r="AD146" i="2" s="1"/>
  <c r="AE146" i="2"/>
  <c r="AG146" i="2" s="1"/>
  <c r="AH146" i="2"/>
  <c r="AJ146" i="2" s="1"/>
  <c r="AK146" i="2"/>
  <c r="AM146" i="2" s="1"/>
  <c r="AN146" i="2"/>
  <c r="AP146" i="2" s="1"/>
  <c r="AQ146" i="2"/>
  <c r="AS146" i="2" s="1"/>
  <c r="AT146" i="2"/>
  <c r="AV146" i="2" s="1"/>
  <c r="AW146" i="2"/>
  <c r="AY146" i="2" s="1"/>
  <c r="AZ146" i="2"/>
  <c r="BB146" i="2" s="1"/>
  <c r="BC146" i="2"/>
  <c r="BE146" i="2" s="1"/>
  <c r="BF146" i="2"/>
  <c r="BH146" i="2" s="1"/>
  <c r="BI146" i="2"/>
  <c r="BK146" i="2" s="1"/>
  <c r="BL146" i="2"/>
  <c r="BN146" i="2" s="1"/>
  <c r="BO146" i="2"/>
  <c r="BQ146" i="2" s="1"/>
  <c r="BT146" i="2"/>
  <c r="BW146" i="2"/>
  <c r="BX146" i="2"/>
  <c r="BZ146" i="2" s="1"/>
  <c r="CA146" i="2"/>
  <c r="CC146" i="2" s="1"/>
  <c r="CD146" i="2"/>
  <c r="CF146" i="2" s="1"/>
  <c r="CI146" i="2"/>
  <c r="CJ146" i="2"/>
  <c r="CL146" i="2" s="1"/>
  <c r="CM146" i="2"/>
  <c r="CO146" i="2" s="1"/>
  <c r="CX146" i="2" s="1"/>
  <c r="CR146" i="2"/>
  <c r="G143" i="2"/>
  <c r="J143" i="2"/>
  <c r="L143" i="2" s="1"/>
  <c r="O143" i="2"/>
  <c r="R143" i="2"/>
  <c r="S143" i="2"/>
  <c r="U143" i="2" s="1"/>
  <c r="V143" i="2"/>
  <c r="X143" i="2" s="1"/>
  <c r="Y143" i="2"/>
  <c r="AA143" i="2" s="1"/>
  <c r="AB143" i="2"/>
  <c r="AD143" i="2" s="1"/>
  <c r="AE143" i="2"/>
  <c r="AG143" i="2" s="1"/>
  <c r="AH143" i="2"/>
  <c r="AJ143" i="2" s="1"/>
  <c r="AK143" i="2"/>
  <c r="AM143" i="2" s="1"/>
  <c r="AN143" i="2"/>
  <c r="AP143" i="2" s="1"/>
  <c r="AQ143" i="2"/>
  <c r="AS143" i="2" s="1"/>
  <c r="AT143" i="2"/>
  <c r="AV143" i="2" s="1"/>
  <c r="AW143" i="2"/>
  <c r="AY143" i="2" s="1"/>
  <c r="AZ143" i="2"/>
  <c r="BB143" i="2" s="1"/>
  <c r="BC143" i="2"/>
  <c r="BE143" i="2" s="1"/>
  <c r="BF143" i="2"/>
  <c r="BH143" i="2" s="1"/>
  <c r="BI143" i="2"/>
  <c r="BK143" i="2" s="1"/>
  <c r="BL143" i="2"/>
  <c r="BN143" i="2" s="1"/>
  <c r="BO143" i="2"/>
  <c r="BQ143" i="2" s="1"/>
  <c r="BT143" i="2"/>
  <c r="BW143" i="2"/>
  <c r="BX143" i="2"/>
  <c r="BZ143" i="2" s="1"/>
  <c r="CA143" i="2"/>
  <c r="CC143" i="2" s="1"/>
  <c r="CD143" i="2"/>
  <c r="CF143" i="2" s="1"/>
  <c r="CI143" i="2"/>
  <c r="CJ143" i="2"/>
  <c r="CL143" i="2" s="1"/>
  <c r="CM143" i="2"/>
  <c r="CO143" i="2" s="1"/>
  <c r="CX143" i="2" s="1"/>
  <c r="CR143" i="2"/>
  <c r="G144" i="2"/>
  <c r="J144" i="2"/>
  <c r="L144" i="2" s="1"/>
  <c r="O144" i="2"/>
  <c r="R144" i="2"/>
  <c r="S144" i="2"/>
  <c r="U144" i="2" s="1"/>
  <c r="V144" i="2"/>
  <c r="X144" i="2" s="1"/>
  <c r="Y144" i="2"/>
  <c r="AA144" i="2" s="1"/>
  <c r="AB144" i="2"/>
  <c r="AD144" i="2" s="1"/>
  <c r="AE144" i="2"/>
  <c r="AG144" i="2" s="1"/>
  <c r="AH144" i="2"/>
  <c r="AJ144" i="2" s="1"/>
  <c r="AK144" i="2"/>
  <c r="AM144" i="2" s="1"/>
  <c r="AN144" i="2"/>
  <c r="AP144" i="2" s="1"/>
  <c r="AQ144" i="2"/>
  <c r="AS144" i="2" s="1"/>
  <c r="AT144" i="2"/>
  <c r="AV144" i="2" s="1"/>
  <c r="AW144" i="2"/>
  <c r="AY144" i="2" s="1"/>
  <c r="AZ144" i="2"/>
  <c r="BB144" i="2" s="1"/>
  <c r="BC144" i="2"/>
  <c r="BE144" i="2" s="1"/>
  <c r="BF144" i="2"/>
  <c r="BH144" i="2" s="1"/>
  <c r="BI144" i="2"/>
  <c r="BK144" i="2" s="1"/>
  <c r="BL144" i="2"/>
  <c r="BN144" i="2" s="1"/>
  <c r="BO144" i="2"/>
  <c r="BQ144" i="2" s="1"/>
  <c r="BT144" i="2"/>
  <c r="BW144" i="2"/>
  <c r="BX144" i="2"/>
  <c r="BZ144" i="2" s="1"/>
  <c r="CA144" i="2"/>
  <c r="CC144" i="2" s="1"/>
  <c r="CD144" i="2"/>
  <c r="CF144" i="2" s="1"/>
  <c r="CI144" i="2"/>
  <c r="CJ144" i="2"/>
  <c r="CL144" i="2" s="1"/>
  <c r="CM144" i="2"/>
  <c r="CO144" i="2" s="1"/>
  <c r="CX144" i="2" s="1"/>
  <c r="CR144" i="2"/>
  <c r="G145" i="2"/>
  <c r="J145" i="2"/>
  <c r="L145" i="2" s="1"/>
  <c r="O145" i="2"/>
  <c r="R145" i="2"/>
  <c r="S145" i="2"/>
  <c r="U145" i="2" s="1"/>
  <c r="V145" i="2"/>
  <c r="X145" i="2" s="1"/>
  <c r="Y145" i="2"/>
  <c r="AA145" i="2" s="1"/>
  <c r="AB145" i="2"/>
  <c r="AD145" i="2" s="1"/>
  <c r="AE145" i="2"/>
  <c r="AG145" i="2" s="1"/>
  <c r="AH145" i="2"/>
  <c r="AJ145" i="2" s="1"/>
  <c r="AK145" i="2"/>
  <c r="AM145" i="2" s="1"/>
  <c r="AN145" i="2"/>
  <c r="AP145" i="2" s="1"/>
  <c r="AQ145" i="2"/>
  <c r="AS145" i="2" s="1"/>
  <c r="AT145" i="2"/>
  <c r="AV145" i="2" s="1"/>
  <c r="AW145" i="2"/>
  <c r="AY145" i="2" s="1"/>
  <c r="AZ145" i="2"/>
  <c r="BB145" i="2" s="1"/>
  <c r="BC145" i="2"/>
  <c r="BE145" i="2" s="1"/>
  <c r="BF145" i="2"/>
  <c r="BH145" i="2" s="1"/>
  <c r="BI145" i="2"/>
  <c r="BK145" i="2" s="1"/>
  <c r="BL145" i="2"/>
  <c r="BN145" i="2" s="1"/>
  <c r="BO145" i="2"/>
  <c r="BQ145" i="2" s="1"/>
  <c r="BT145" i="2"/>
  <c r="BW145" i="2"/>
  <c r="BX145" i="2"/>
  <c r="BZ145" i="2" s="1"/>
  <c r="CA145" i="2"/>
  <c r="CC145" i="2" s="1"/>
  <c r="CD145" i="2"/>
  <c r="CF145" i="2" s="1"/>
  <c r="CI145" i="2"/>
  <c r="CJ145" i="2"/>
  <c r="CL145" i="2" s="1"/>
  <c r="CM145" i="2"/>
  <c r="CO145" i="2" s="1"/>
  <c r="CX145" i="2" s="1"/>
  <c r="CR145" i="2"/>
  <c r="G132" i="2"/>
  <c r="J132" i="2"/>
  <c r="L132" i="2" s="1"/>
  <c r="O132" i="2"/>
  <c r="R132" i="2"/>
  <c r="S132" i="2"/>
  <c r="U132" i="2" s="1"/>
  <c r="V132" i="2"/>
  <c r="X132" i="2" s="1"/>
  <c r="Y132" i="2"/>
  <c r="AA132" i="2" s="1"/>
  <c r="AB132" i="2"/>
  <c r="AD132" i="2" s="1"/>
  <c r="AE132" i="2"/>
  <c r="AG132" i="2" s="1"/>
  <c r="AH132" i="2"/>
  <c r="AJ132" i="2" s="1"/>
  <c r="AK132" i="2"/>
  <c r="AM132" i="2" s="1"/>
  <c r="AN132" i="2"/>
  <c r="AP132" i="2" s="1"/>
  <c r="AQ132" i="2"/>
  <c r="AS132" i="2" s="1"/>
  <c r="AT132" i="2"/>
  <c r="AV132" i="2" s="1"/>
  <c r="AW132" i="2"/>
  <c r="AY132" i="2" s="1"/>
  <c r="AZ132" i="2"/>
  <c r="BB132" i="2" s="1"/>
  <c r="BC132" i="2"/>
  <c r="BE132" i="2" s="1"/>
  <c r="BF132" i="2"/>
  <c r="BH132" i="2" s="1"/>
  <c r="BI132" i="2"/>
  <c r="BK132" i="2" s="1"/>
  <c r="BL132" i="2"/>
  <c r="BN132" i="2" s="1"/>
  <c r="BO132" i="2"/>
  <c r="BQ132" i="2" s="1"/>
  <c r="BT132" i="2"/>
  <c r="BW132" i="2"/>
  <c r="BX132" i="2"/>
  <c r="BZ132" i="2" s="1"/>
  <c r="CA132" i="2"/>
  <c r="CC132" i="2" s="1"/>
  <c r="CD132" i="2"/>
  <c r="CF132" i="2" s="1"/>
  <c r="CI132" i="2"/>
  <c r="CJ132" i="2"/>
  <c r="CL132" i="2" s="1"/>
  <c r="CM132" i="2"/>
  <c r="CO132" i="2" s="1"/>
  <c r="CX132" i="2" s="1"/>
  <c r="CR132" i="2"/>
  <c r="G133" i="2"/>
  <c r="J133" i="2"/>
  <c r="L133" i="2" s="1"/>
  <c r="O133" i="2"/>
  <c r="R133" i="2"/>
  <c r="S133" i="2"/>
  <c r="U133" i="2" s="1"/>
  <c r="V133" i="2"/>
  <c r="X133" i="2" s="1"/>
  <c r="Y133" i="2"/>
  <c r="AA133" i="2" s="1"/>
  <c r="AB133" i="2"/>
  <c r="AD133" i="2" s="1"/>
  <c r="AE133" i="2"/>
  <c r="AG133" i="2" s="1"/>
  <c r="AH133" i="2"/>
  <c r="AJ133" i="2" s="1"/>
  <c r="AK133" i="2"/>
  <c r="AM133" i="2" s="1"/>
  <c r="AN133" i="2"/>
  <c r="AP133" i="2" s="1"/>
  <c r="AQ133" i="2"/>
  <c r="AS133" i="2" s="1"/>
  <c r="AT133" i="2"/>
  <c r="AV133" i="2" s="1"/>
  <c r="AW133" i="2"/>
  <c r="AY133" i="2" s="1"/>
  <c r="AZ133" i="2"/>
  <c r="BB133" i="2" s="1"/>
  <c r="BC133" i="2"/>
  <c r="BE133" i="2" s="1"/>
  <c r="BF133" i="2"/>
  <c r="BH133" i="2" s="1"/>
  <c r="BI133" i="2"/>
  <c r="BK133" i="2" s="1"/>
  <c r="BL133" i="2"/>
  <c r="BN133" i="2" s="1"/>
  <c r="BO133" i="2"/>
  <c r="BQ133" i="2" s="1"/>
  <c r="BT133" i="2"/>
  <c r="BW133" i="2"/>
  <c r="BX133" i="2"/>
  <c r="BZ133" i="2" s="1"/>
  <c r="CA133" i="2"/>
  <c r="CC133" i="2" s="1"/>
  <c r="CD133" i="2"/>
  <c r="CF133" i="2" s="1"/>
  <c r="CI133" i="2"/>
  <c r="CJ133" i="2"/>
  <c r="CL133" i="2" s="1"/>
  <c r="CM133" i="2"/>
  <c r="CO133" i="2" s="1"/>
  <c r="CX133" i="2" s="1"/>
  <c r="CR133" i="2"/>
  <c r="G134" i="2"/>
  <c r="J134" i="2"/>
  <c r="L134" i="2" s="1"/>
  <c r="O134" i="2"/>
  <c r="R134" i="2"/>
  <c r="S134" i="2"/>
  <c r="U134" i="2" s="1"/>
  <c r="V134" i="2"/>
  <c r="X134" i="2" s="1"/>
  <c r="Y134" i="2"/>
  <c r="AA134" i="2" s="1"/>
  <c r="AB134" i="2"/>
  <c r="AD134" i="2" s="1"/>
  <c r="AE134" i="2"/>
  <c r="AG134" i="2" s="1"/>
  <c r="AH134" i="2"/>
  <c r="AJ134" i="2" s="1"/>
  <c r="AK134" i="2"/>
  <c r="AM134" i="2" s="1"/>
  <c r="AN134" i="2"/>
  <c r="AP134" i="2" s="1"/>
  <c r="AQ134" i="2"/>
  <c r="AS134" i="2" s="1"/>
  <c r="AT134" i="2"/>
  <c r="AV134" i="2" s="1"/>
  <c r="AW134" i="2"/>
  <c r="AY134" i="2" s="1"/>
  <c r="AZ134" i="2"/>
  <c r="BB134" i="2" s="1"/>
  <c r="BC134" i="2"/>
  <c r="BE134" i="2" s="1"/>
  <c r="BF134" i="2"/>
  <c r="BH134" i="2" s="1"/>
  <c r="BI134" i="2"/>
  <c r="BK134" i="2" s="1"/>
  <c r="BL134" i="2"/>
  <c r="BN134" i="2" s="1"/>
  <c r="BO134" i="2"/>
  <c r="BQ134" i="2" s="1"/>
  <c r="BT134" i="2"/>
  <c r="BW134" i="2"/>
  <c r="BX134" i="2"/>
  <c r="BZ134" i="2" s="1"/>
  <c r="CA134" i="2"/>
  <c r="CC134" i="2" s="1"/>
  <c r="CD134" i="2"/>
  <c r="CF134" i="2" s="1"/>
  <c r="CI134" i="2"/>
  <c r="CJ134" i="2"/>
  <c r="CL134" i="2" s="1"/>
  <c r="CM134" i="2"/>
  <c r="CO134" i="2" s="1"/>
  <c r="CX134" i="2" s="1"/>
  <c r="CR134" i="2"/>
  <c r="G135" i="2"/>
  <c r="J135" i="2"/>
  <c r="L135" i="2" s="1"/>
  <c r="O135" i="2"/>
  <c r="R135" i="2"/>
  <c r="S135" i="2"/>
  <c r="U135" i="2" s="1"/>
  <c r="V135" i="2"/>
  <c r="X135" i="2" s="1"/>
  <c r="Y135" i="2"/>
  <c r="AA135" i="2" s="1"/>
  <c r="AB135" i="2"/>
  <c r="AD135" i="2" s="1"/>
  <c r="AE135" i="2"/>
  <c r="AG135" i="2" s="1"/>
  <c r="AH135" i="2"/>
  <c r="AJ135" i="2" s="1"/>
  <c r="AK135" i="2"/>
  <c r="AM135" i="2" s="1"/>
  <c r="AN135" i="2"/>
  <c r="AP135" i="2" s="1"/>
  <c r="AQ135" i="2"/>
  <c r="AS135" i="2" s="1"/>
  <c r="AT135" i="2"/>
  <c r="AV135" i="2" s="1"/>
  <c r="AW135" i="2"/>
  <c r="AY135" i="2" s="1"/>
  <c r="AZ135" i="2"/>
  <c r="BB135" i="2" s="1"/>
  <c r="BC135" i="2"/>
  <c r="BE135" i="2" s="1"/>
  <c r="BF135" i="2"/>
  <c r="BH135" i="2" s="1"/>
  <c r="BI135" i="2"/>
  <c r="BK135" i="2" s="1"/>
  <c r="BL135" i="2"/>
  <c r="BN135" i="2" s="1"/>
  <c r="BO135" i="2"/>
  <c r="BQ135" i="2" s="1"/>
  <c r="BT135" i="2"/>
  <c r="BW135" i="2"/>
  <c r="BX135" i="2"/>
  <c r="BZ135" i="2" s="1"/>
  <c r="CA135" i="2"/>
  <c r="CC135" i="2" s="1"/>
  <c r="CD135" i="2"/>
  <c r="CF135" i="2" s="1"/>
  <c r="CI135" i="2"/>
  <c r="CJ135" i="2"/>
  <c r="CL135" i="2" s="1"/>
  <c r="CM135" i="2"/>
  <c r="CO135" i="2" s="1"/>
  <c r="CX135" i="2" s="1"/>
  <c r="CR135" i="2"/>
  <c r="G136" i="2"/>
  <c r="J136" i="2"/>
  <c r="L136" i="2" s="1"/>
  <c r="O136" i="2"/>
  <c r="R136" i="2"/>
  <c r="S136" i="2"/>
  <c r="U136" i="2" s="1"/>
  <c r="V136" i="2"/>
  <c r="X136" i="2" s="1"/>
  <c r="Y136" i="2"/>
  <c r="AA136" i="2" s="1"/>
  <c r="AB136" i="2"/>
  <c r="AD136" i="2" s="1"/>
  <c r="AE136" i="2"/>
  <c r="AG136" i="2" s="1"/>
  <c r="AH136" i="2"/>
  <c r="AJ136" i="2" s="1"/>
  <c r="AK136" i="2"/>
  <c r="AM136" i="2" s="1"/>
  <c r="AN136" i="2"/>
  <c r="AP136" i="2" s="1"/>
  <c r="AQ136" i="2"/>
  <c r="AS136" i="2" s="1"/>
  <c r="AT136" i="2"/>
  <c r="AV136" i="2" s="1"/>
  <c r="AW136" i="2"/>
  <c r="AY136" i="2" s="1"/>
  <c r="AZ136" i="2"/>
  <c r="BB136" i="2" s="1"/>
  <c r="BC136" i="2"/>
  <c r="BE136" i="2" s="1"/>
  <c r="BF136" i="2"/>
  <c r="BH136" i="2" s="1"/>
  <c r="BI136" i="2"/>
  <c r="BK136" i="2" s="1"/>
  <c r="BL136" i="2"/>
  <c r="BN136" i="2" s="1"/>
  <c r="BO136" i="2"/>
  <c r="BQ136" i="2" s="1"/>
  <c r="BT136" i="2"/>
  <c r="BW136" i="2"/>
  <c r="BX136" i="2"/>
  <c r="BZ136" i="2" s="1"/>
  <c r="CA136" i="2"/>
  <c r="CC136" i="2" s="1"/>
  <c r="CD136" i="2"/>
  <c r="CF136" i="2" s="1"/>
  <c r="CI136" i="2"/>
  <c r="CJ136" i="2"/>
  <c r="CL136" i="2" s="1"/>
  <c r="CM136" i="2"/>
  <c r="CO136" i="2" s="1"/>
  <c r="CX136" i="2" s="1"/>
  <c r="CR136" i="2"/>
  <c r="G137" i="2"/>
  <c r="J137" i="2"/>
  <c r="L137" i="2" s="1"/>
  <c r="O137" i="2"/>
  <c r="R137" i="2"/>
  <c r="S137" i="2"/>
  <c r="U137" i="2" s="1"/>
  <c r="V137" i="2"/>
  <c r="X137" i="2" s="1"/>
  <c r="Y137" i="2"/>
  <c r="AA137" i="2" s="1"/>
  <c r="AB137" i="2"/>
  <c r="AD137" i="2" s="1"/>
  <c r="AE137" i="2"/>
  <c r="AG137" i="2" s="1"/>
  <c r="AH137" i="2"/>
  <c r="AJ137" i="2" s="1"/>
  <c r="AK137" i="2"/>
  <c r="AM137" i="2" s="1"/>
  <c r="AN137" i="2"/>
  <c r="AP137" i="2" s="1"/>
  <c r="AQ137" i="2"/>
  <c r="AS137" i="2" s="1"/>
  <c r="AT137" i="2"/>
  <c r="AV137" i="2" s="1"/>
  <c r="AW137" i="2"/>
  <c r="AY137" i="2" s="1"/>
  <c r="AZ137" i="2"/>
  <c r="BB137" i="2" s="1"/>
  <c r="BC137" i="2"/>
  <c r="BE137" i="2" s="1"/>
  <c r="BF137" i="2"/>
  <c r="BH137" i="2" s="1"/>
  <c r="BI137" i="2"/>
  <c r="BK137" i="2" s="1"/>
  <c r="BL137" i="2"/>
  <c r="BN137" i="2" s="1"/>
  <c r="BO137" i="2"/>
  <c r="BQ137" i="2" s="1"/>
  <c r="BT137" i="2"/>
  <c r="BW137" i="2"/>
  <c r="BX137" i="2"/>
  <c r="BZ137" i="2" s="1"/>
  <c r="CA137" i="2"/>
  <c r="CC137" i="2" s="1"/>
  <c r="CD137" i="2"/>
  <c r="CF137" i="2" s="1"/>
  <c r="CI137" i="2"/>
  <c r="CJ137" i="2"/>
  <c r="CL137" i="2" s="1"/>
  <c r="CM137" i="2"/>
  <c r="CO137" i="2" s="1"/>
  <c r="CX137" i="2" s="1"/>
  <c r="CR137" i="2"/>
  <c r="G138" i="2"/>
  <c r="J138" i="2"/>
  <c r="L138" i="2" s="1"/>
  <c r="O138" i="2"/>
  <c r="R138" i="2"/>
  <c r="S138" i="2"/>
  <c r="U138" i="2" s="1"/>
  <c r="V138" i="2"/>
  <c r="X138" i="2" s="1"/>
  <c r="Y138" i="2"/>
  <c r="AA138" i="2" s="1"/>
  <c r="AB138" i="2"/>
  <c r="AD138" i="2" s="1"/>
  <c r="AE138" i="2"/>
  <c r="AG138" i="2" s="1"/>
  <c r="AH138" i="2"/>
  <c r="AJ138" i="2" s="1"/>
  <c r="AK138" i="2"/>
  <c r="AM138" i="2" s="1"/>
  <c r="AN138" i="2"/>
  <c r="AP138" i="2" s="1"/>
  <c r="AQ138" i="2"/>
  <c r="AS138" i="2" s="1"/>
  <c r="AT138" i="2"/>
  <c r="AV138" i="2" s="1"/>
  <c r="AW138" i="2"/>
  <c r="AY138" i="2" s="1"/>
  <c r="AZ138" i="2"/>
  <c r="BB138" i="2" s="1"/>
  <c r="BC138" i="2"/>
  <c r="BE138" i="2" s="1"/>
  <c r="BF138" i="2"/>
  <c r="BH138" i="2" s="1"/>
  <c r="BI138" i="2"/>
  <c r="BK138" i="2" s="1"/>
  <c r="BL138" i="2"/>
  <c r="BN138" i="2" s="1"/>
  <c r="BO138" i="2"/>
  <c r="BQ138" i="2" s="1"/>
  <c r="BT138" i="2"/>
  <c r="BW138" i="2"/>
  <c r="BX138" i="2"/>
  <c r="BZ138" i="2" s="1"/>
  <c r="CA138" i="2"/>
  <c r="CC138" i="2" s="1"/>
  <c r="CD138" i="2"/>
  <c r="CF138" i="2" s="1"/>
  <c r="CI138" i="2"/>
  <c r="CJ138" i="2"/>
  <c r="CL138" i="2" s="1"/>
  <c r="CM138" i="2"/>
  <c r="CO138" i="2" s="1"/>
  <c r="CX138" i="2" s="1"/>
  <c r="CR138" i="2"/>
  <c r="G139" i="2"/>
  <c r="J139" i="2"/>
  <c r="L139" i="2" s="1"/>
  <c r="O139" i="2"/>
  <c r="R139" i="2"/>
  <c r="S139" i="2"/>
  <c r="U139" i="2" s="1"/>
  <c r="V139" i="2"/>
  <c r="X139" i="2" s="1"/>
  <c r="Y139" i="2"/>
  <c r="AA139" i="2" s="1"/>
  <c r="AB139" i="2"/>
  <c r="AD139" i="2" s="1"/>
  <c r="AE139" i="2"/>
  <c r="AG139" i="2" s="1"/>
  <c r="AH139" i="2"/>
  <c r="AJ139" i="2" s="1"/>
  <c r="AK139" i="2"/>
  <c r="AM139" i="2" s="1"/>
  <c r="AN139" i="2"/>
  <c r="AP139" i="2" s="1"/>
  <c r="AQ139" i="2"/>
  <c r="AS139" i="2" s="1"/>
  <c r="AT139" i="2"/>
  <c r="AV139" i="2" s="1"/>
  <c r="AW139" i="2"/>
  <c r="AY139" i="2" s="1"/>
  <c r="AZ139" i="2"/>
  <c r="BB139" i="2" s="1"/>
  <c r="BC139" i="2"/>
  <c r="BE139" i="2" s="1"/>
  <c r="BF139" i="2"/>
  <c r="BH139" i="2" s="1"/>
  <c r="BI139" i="2"/>
  <c r="BK139" i="2" s="1"/>
  <c r="BL139" i="2"/>
  <c r="BN139" i="2" s="1"/>
  <c r="BO139" i="2"/>
  <c r="BQ139" i="2" s="1"/>
  <c r="BT139" i="2"/>
  <c r="BW139" i="2"/>
  <c r="BX139" i="2"/>
  <c r="BZ139" i="2" s="1"/>
  <c r="CA139" i="2"/>
  <c r="CC139" i="2" s="1"/>
  <c r="CD139" i="2"/>
  <c r="CF139" i="2" s="1"/>
  <c r="CI139" i="2"/>
  <c r="CJ139" i="2"/>
  <c r="CL139" i="2" s="1"/>
  <c r="CM139" i="2"/>
  <c r="CO139" i="2" s="1"/>
  <c r="CX139" i="2" s="1"/>
  <c r="CR139" i="2"/>
  <c r="G140" i="2"/>
  <c r="J140" i="2"/>
  <c r="L140" i="2" s="1"/>
  <c r="O140" i="2"/>
  <c r="R140" i="2"/>
  <c r="S140" i="2"/>
  <c r="U140" i="2" s="1"/>
  <c r="V140" i="2"/>
  <c r="X140" i="2" s="1"/>
  <c r="Y140" i="2"/>
  <c r="AA140" i="2" s="1"/>
  <c r="AB140" i="2"/>
  <c r="AD140" i="2" s="1"/>
  <c r="AE140" i="2"/>
  <c r="AG140" i="2" s="1"/>
  <c r="AH140" i="2"/>
  <c r="AJ140" i="2" s="1"/>
  <c r="AK140" i="2"/>
  <c r="AM140" i="2" s="1"/>
  <c r="AN140" i="2"/>
  <c r="AP140" i="2" s="1"/>
  <c r="AQ140" i="2"/>
  <c r="AS140" i="2" s="1"/>
  <c r="AT140" i="2"/>
  <c r="AV140" i="2" s="1"/>
  <c r="AW140" i="2"/>
  <c r="AY140" i="2" s="1"/>
  <c r="AZ140" i="2"/>
  <c r="BB140" i="2" s="1"/>
  <c r="BC140" i="2"/>
  <c r="BE140" i="2" s="1"/>
  <c r="BF140" i="2"/>
  <c r="BH140" i="2" s="1"/>
  <c r="BI140" i="2"/>
  <c r="BK140" i="2" s="1"/>
  <c r="BL140" i="2"/>
  <c r="BN140" i="2" s="1"/>
  <c r="BO140" i="2"/>
  <c r="BQ140" i="2" s="1"/>
  <c r="BT140" i="2"/>
  <c r="BW140" i="2"/>
  <c r="BX140" i="2"/>
  <c r="BZ140" i="2" s="1"/>
  <c r="CA140" i="2"/>
  <c r="CC140" i="2" s="1"/>
  <c r="CD140" i="2"/>
  <c r="CF140" i="2" s="1"/>
  <c r="CI140" i="2"/>
  <c r="CJ140" i="2"/>
  <c r="CL140" i="2" s="1"/>
  <c r="CM140" i="2"/>
  <c r="CO140" i="2" s="1"/>
  <c r="CX140" i="2" s="1"/>
  <c r="CR140" i="2"/>
  <c r="G141" i="2"/>
  <c r="J141" i="2"/>
  <c r="L141" i="2" s="1"/>
  <c r="O141" i="2"/>
  <c r="R141" i="2"/>
  <c r="S141" i="2"/>
  <c r="U141" i="2" s="1"/>
  <c r="V141" i="2"/>
  <c r="X141" i="2" s="1"/>
  <c r="Y141" i="2"/>
  <c r="AA141" i="2" s="1"/>
  <c r="AB141" i="2"/>
  <c r="AD141" i="2" s="1"/>
  <c r="AE141" i="2"/>
  <c r="AG141" i="2" s="1"/>
  <c r="AH141" i="2"/>
  <c r="AJ141" i="2" s="1"/>
  <c r="AK141" i="2"/>
  <c r="AM141" i="2" s="1"/>
  <c r="AN141" i="2"/>
  <c r="AP141" i="2" s="1"/>
  <c r="AQ141" i="2"/>
  <c r="AS141" i="2" s="1"/>
  <c r="AT141" i="2"/>
  <c r="AV141" i="2" s="1"/>
  <c r="AW141" i="2"/>
  <c r="AY141" i="2" s="1"/>
  <c r="AZ141" i="2"/>
  <c r="BB141" i="2" s="1"/>
  <c r="BC141" i="2"/>
  <c r="BE141" i="2" s="1"/>
  <c r="BF141" i="2"/>
  <c r="BH141" i="2" s="1"/>
  <c r="BI141" i="2"/>
  <c r="BK141" i="2" s="1"/>
  <c r="BL141" i="2"/>
  <c r="BN141" i="2" s="1"/>
  <c r="BO141" i="2"/>
  <c r="BQ141" i="2" s="1"/>
  <c r="BT141" i="2"/>
  <c r="BW141" i="2"/>
  <c r="BX141" i="2"/>
  <c r="BZ141" i="2" s="1"/>
  <c r="CA141" i="2"/>
  <c r="CC141" i="2" s="1"/>
  <c r="CD141" i="2"/>
  <c r="CF141" i="2" s="1"/>
  <c r="CI141" i="2"/>
  <c r="CJ141" i="2"/>
  <c r="CL141" i="2" s="1"/>
  <c r="CM141" i="2"/>
  <c r="CO141" i="2" s="1"/>
  <c r="CX141" i="2" s="1"/>
  <c r="CR141" i="2"/>
  <c r="G142" i="2"/>
  <c r="J142" i="2"/>
  <c r="L142" i="2" s="1"/>
  <c r="O142" i="2"/>
  <c r="R142" i="2"/>
  <c r="S142" i="2"/>
  <c r="U142" i="2" s="1"/>
  <c r="V142" i="2"/>
  <c r="X142" i="2" s="1"/>
  <c r="Y142" i="2"/>
  <c r="AA142" i="2" s="1"/>
  <c r="AB142" i="2"/>
  <c r="AD142" i="2" s="1"/>
  <c r="AE142" i="2"/>
  <c r="AG142" i="2" s="1"/>
  <c r="AH142" i="2"/>
  <c r="AJ142" i="2" s="1"/>
  <c r="AK142" i="2"/>
  <c r="AM142" i="2" s="1"/>
  <c r="AN142" i="2"/>
  <c r="AP142" i="2" s="1"/>
  <c r="AQ142" i="2"/>
  <c r="AS142" i="2" s="1"/>
  <c r="AT142" i="2"/>
  <c r="AV142" i="2" s="1"/>
  <c r="AW142" i="2"/>
  <c r="AY142" i="2" s="1"/>
  <c r="AZ142" i="2"/>
  <c r="BB142" i="2" s="1"/>
  <c r="BC142" i="2"/>
  <c r="BE142" i="2" s="1"/>
  <c r="BF142" i="2"/>
  <c r="BH142" i="2" s="1"/>
  <c r="BI142" i="2"/>
  <c r="BK142" i="2" s="1"/>
  <c r="BL142" i="2"/>
  <c r="BN142" i="2" s="1"/>
  <c r="BO142" i="2"/>
  <c r="BQ142" i="2" s="1"/>
  <c r="BT142" i="2"/>
  <c r="BW142" i="2"/>
  <c r="BX142" i="2"/>
  <c r="BZ142" i="2" s="1"/>
  <c r="CA142" i="2"/>
  <c r="CC142" i="2" s="1"/>
  <c r="CD142" i="2"/>
  <c r="CF142" i="2" s="1"/>
  <c r="CI142" i="2"/>
  <c r="CJ142" i="2"/>
  <c r="CL142" i="2" s="1"/>
  <c r="CM142" i="2"/>
  <c r="CO142" i="2" s="1"/>
  <c r="CX142" i="2" s="1"/>
  <c r="CR142" i="2"/>
  <c r="G131" i="2"/>
  <c r="J131" i="2"/>
  <c r="L131" i="2" s="1"/>
  <c r="O131" i="2"/>
  <c r="R131" i="2"/>
  <c r="S131" i="2"/>
  <c r="U131" i="2" s="1"/>
  <c r="V131" i="2"/>
  <c r="X131" i="2" s="1"/>
  <c r="Y131" i="2"/>
  <c r="AA131" i="2" s="1"/>
  <c r="AB131" i="2"/>
  <c r="AD131" i="2" s="1"/>
  <c r="AE131" i="2"/>
  <c r="AG131" i="2" s="1"/>
  <c r="AH131" i="2"/>
  <c r="AJ131" i="2" s="1"/>
  <c r="AK131" i="2"/>
  <c r="AM131" i="2" s="1"/>
  <c r="AN131" i="2"/>
  <c r="AP131" i="2" s="1"/>
  <c r="AQ131" i="2"/>
  <c r="AS131" i="2" s="1"/>
  <c r="AT131" i="2"/>
  <c r="AV131" i="2" s="1"/>
  <c r="AW131" i="2"/>
  <c r="AY131" i="2" s="1"/>
  <c r="AZ131" i="2"/>
  <c r="BB131" i="2" s="1"/>
  <c r="BC131" i="2"/>
  <c r="BE131" i="2" s="1"/>
  <c r="BF131" i="2"/>
  <c r="BH131" i="2" s="1"/>
  <c r="BI131" i="2"/>
  <c r="BK131" i="2" s="1"/>
  <c r="BL131" i="2"/>
  <c r="BN131" i="2" s="1"/>
  <c r="BO131" i="2"/>
  <c r="BQ131" i="2" s="1"/>
  <c r="BT131" i="2"/>
  <c r="BW131" i="2"/>
  <c r="BX131" i="2"/>
  <c r="BZ131" i="2" s="1"/>
  <c r="CA131" i="2"/>
  <c r="CC131" i="2" s="1"/>
  <c r="CD131" i="2"/>
  <c r="CF131" i="2" s="1"/>
  <c r="CI131" i="2"/>
  <c r="CJ131" i="2"/>
  <c r="CL131" i="2" s="1"/>
  <c r="CM131" i="2"/>
  <c r="CO131" i="2" s="1"/>
  <c r="CX131" i="2" s="1"/>
  <c r="CR131" i="2"/>
  <c r="G130" i="2"/>
  <c r="J130" i="2"/>
  <c r="L130" i="2" s="1"/>
  <c r="O130" i="2"/>
  <c r="R130" i="2"/>
  <c r="S130" i="2"/>
  <c r="U130" i="2" s="1"/>
  <c r="V130" i="2"/>
  <c r="X130" i="2" s="1"/>
  <c r="Y130" i="2"/>
  <c r="AA130" i="2" s="1"/>
  <c r="AB130" i="2"/>
  <c r="AD130" i="2" s="1"/>
  <c r="AE130" i="2"/>
  <c r="AG130" i="2" s="1"/>
  <c r="AH130" i="2"/>
  <c r="AJ130" i="2" s="1"/>
  <c r="AK130" i="2"/>
  <c r="AM130" i="2" s="1"/>
  <c r="AN130" i="2"/>
  <c r="AP130" i="2" s="1"/>
  <c r="AQ130" i="2"/>
  <c r="AS130" i="2" s="1"/>
  <c r="AT130" i="2"/>
  <c r="AV130" i="2" s="1"/>
  <c r="AW130" i="2"/>
  <c r="AY130" i="2" s="1"/>
  <c r="AZ130" i="2"/>
  <c r="BB130" i="2" s="1"/>
  <c r="BC130" i="2"/>
  <c r="BE130" i="2" s="1"/>
  <c r="BF130" i="2"/>
  <c r="BH130" i="2" s="1"/>
  <c r="BI130" i="2"/>
  <c r="BK130" i="2" s="1"/>
  <c r="BL130" i="2"/>
  <c r="BN130" i="2" s="1"/>
  <c r="BO130" i="2"/>
  <c r="BQ130" i="2" s="1"/>
  <c r="BT130" i="2"/>
  <c r="BW130" i="2"/>
  <c r="BX130" i="2"/>
  <c r="BZ130" i="2" s="1"/>
  <c r="CA130" i="2"/>
  <c r="CC130" i="2" s="1"/>
  <c r="CD130" i="2"/>
  <c r="CF130" i="2" s="1"/>
  <c r="CI130" i="2"/>
  <c r="CJ130" i="2"/>
  <c r="CL130" i="2" s="1"/>
  <c r="CM130" i="2"/>
  <c r="CO130" i="2" s="1"/>
  <c r="CX130" i="2" s="1"/>
  <c r="CR130" i="2"/>
  <c r="G129" i="2"/>
  <c r="J129" i="2"/>
  <c r="L129" i="2" s="1"/>
  <c r="O129" i="2"/>
  <c r="R129" i="2"/>
  <c r="S129" i="2"/>
  <c r="U129" i="2" s="1"/>
  <c r="V129" i="2"/>
  <c r="X129" i="2" s="1"/>
  <c r="Y129" i="2"/>
  <c r="AA129" i="2" s="1"/>
  <c r="AB129" i="2"/>
  <c r="AD129" i="2" s="1"/>
  <c r="AE129" i="2"/>
  <c r="AG129" i="2" s="1"/>
  <c r="AH129" i="2"/>
  <c r="AJ129" i="2" s="1"/>
  <c r="AK129" i="2"/>
  <c r="AM129" i="2" s="1"/>
  <c r="AN129" i="2"/>
  <c r="AP129" i="2" s="1"/>
  <c r="AQ129" i="2"/>
  <c r="AS129" i="2" s="1"/>
  <c r="AT129" i="2"/>
  <c r="AV129" i="2" s="1"/>
  <c r="AW129" i="2"/>
  <c r="AY129" i="2" s="1"/>
  <c r="AZ129" i="2"/>
  <c r="BB129" i="2" s="1"/>
  <c r="BC129" i="2"/>
  <c r="BE129" i="2" s="1"/>
  <c r="BF129" i="2"/>
  <c r="BH129" i="2" s="1"/>
  <c r="BI129" i="2"/>
  <c r="BK129" i="2" s="1"/>
  <c r="BL129" i="2"/>
  <c r="BN129" i="2" s="1"/>
  <c r="BO129" i="2"/>
  <c r="BQ129" i="2" s="1"/>
  <c r="BT129" i="2"/>
  <c r="BW129" i="2"/>
  <c r="BX129" i="2"/>
  <c r="BZ129" i="2" s="1"/>
  <c r="CA129" i="2"/>
  <c r="CC129" i="2" s="1"/>
  <c r="CD129" i="2"/>
  <c r="CF129" i="2" s="1"/>
  <c r="CI129" i="2"/>
  <c r="CJ129" i="2"/>
  <c r="CL129" i="2" s="1"/>
  <c r="CM129" i="2"/>
  <c r="CO129" i="2" s="1"/>
  <c r="CX129" i="2" s="1"/>
  <c r="CR129" i="2"/>
  <c r="G128" i="2"/>
  <c r="J128" i="2"/>
  <c r="L128" i="2" s="1"/>
  <c r="O128" i="2"/>
  <c r="R128" i="2"/>
  <c r="S128" i="2"/>
  <c r="U128" i="2" s="1"/>
  <c r="V128" i="2"/>
  <c r="X128" i="2" s="1"/>
  <c r="Y128" i="2"/>
  <c r="AA128" i="2" s="1"/>
  <c r="AB128" i="2"/>
  <c r="AD128" i="2" s="1"/>
  <c r="AE128" i="2"/>
  <c r="AG128" i="2" s="1"/>
  <c r="AH128" i="2"/>
  <c r="AJ128" i="2" s="1"/>
  <c r="AK128" i="2"/>
  <c r="AM128" i="2" s="1"/>
  <c r="AN128" i="2"/>
  <c r="AP128" i="2" s="1"/>
  <c r="AQ128" i="2"/>
  <c r="AS128" i="2" s="1"/>
  <c r="AT128" i="2"/>
  <c r="AV128" i="2" s="1"/>
  <c r="AW128" i="2"/>
  <c r="AY128" i="2" s="1"/>
  <c r="AZ128" i="2"/>
  <c r="BB128" i="2" s="1"/>
  <c r="BC128" i="2"/>
  <c r="BE128" i="2" s="1"/>
  <c r="BF128" i="2"/>
  <c r="BH128" i="2" s="1"/>
  <c r="BI128" i="2"/>
  <c r="BK128" i="2" s="1"/>
  <c r="BL128" i="2"/>
  <c r="BN128" i="2" s="1"/>
  <c r="BO128" i="2"/>
  <c r="BQ128" i="2" s="1"/>
  <c r="BT128" i="2"/>
  <c r="BW128" i="2"/>
  <c r="BX128" i="2"/>
  <c r="BZ128" i="2" s="1"/>
  <c r="CA128" i="2"/>
  <c r="CC128" i="2" s="1"/>
  <c r="CD128" i="2"/>
  <c r="CF128" i="2" s="1"/>
  <c r="CI128" i="2"/>
  <c r="CJ128" i="2"/>
  <c r="CL128" i="2" s="1"/>
  <c r="CM128" i="2"/>
  <c r="CO128" i="2" s="1"/>
  <c r="CX128" i="2" s="1"/>
  <c r="CR128" i="2"/>
  <c r="CR6" i="2"/>
  <c r="CR7" i="2"/>
  <c r="CR8" i="2"/>
  <c r="CR9" i="2"/>
  <c r="CR10" i="2"/>
  <c r="CR11" i="2"/>
  <c r="CR12" i="2"/>
  <c r="CR13" i="2"/>
  <c r="CR14" i="2"/>
  <c r="CR15" i="2"/>
  <c r="CR16" i="2"/>
  <c r="CR17" i="2"/>
  <c r="CR18" i="2"/>
  <c r="CR19" i="2"/>
  <c r="CR20" i="2"/>
  <c r="CR21" i="2"/>
  <c r="CR22" i="2"/>
  <c r="CR23" i="2"/>
  <c r="CR24" i="2"/>
  <c r="CR25" i="2"/>
  <c r="CR26" i="2"/>
  <c r="CR27" i="2"/>
  <c r="CR28" i="2"/>
  <c r="CR29" i="2"/>
  <c r="CR30" i="2"/>
  <c r="CR31" i="2"/>
  <c r="CR32" i="2"/>
  <c r="CR33" i="2"/>
  <c r="CR34" i="2"/>
  <c r="CR35" i="2"/>
  <c r="CR36" i="2"/>
  <c r="CR37" i="2"/>
  <c r="CR38" i="2"/>
  <c r="CR39" i="2"/>
  <c r="CR40" i="2"/>
  <c r="CR41" i="2"/>
  <c r="CR42" i="2"/>
  <c r="CR43" i="2"/>
  <c r="CR44" i="2"/>
  <c r="CR45" i="2"/>
  <c r="CR46" i="2"/>
  <c r="CR47" i="2"/>
  <c r="CR48" i="2"/>
  <c r="CR49" i="2"/>
  <c r="CR50" i="2"/>
  <c r="CR51" i="2"/>
  <c r="CR52" i="2"/>
  <c r="CR53" i="2"/>
  <c r="CR54" i="2"/>
  <c r="CR55" i="2"/>
  <c r="CR56" i="2"/>
  <c r="CR57" i="2"/>
  <c r="CR58" i="2"/>
  <c r="CR59" i="2"/>
  <c r="CR60" i="2"/>
  <c r="CR61" i="2"/>
  <c r="CR62" i="2"/>
  <c r="CR63" i="2"/>
  <c r="CR64" i="2"/>
  <c r="CR65" i="2"/>
  <c r="CR66" i="2"/>
  <c r="CR67" i="2"/>
  <c r="CR68" i="2"/>
  <c r="CR69" i="2"/>
  <c r="CR70" i="2"/>
  <c r="CR71" i="2"/>
  <c r="CR72" i="2"/>
  <c r="CR73" i="2"/>
  <c r="CR74" i="2"/>
  <c r="CR75" i="2"/>
  <c r="CR76" i="2"/>
  <c r="CR77" i="2"/>
  <c r="CR78" i="2"/>
  <c r="CR79" i="2"/>
  <c r="CR80" i="2"/>
  <c r="CR81" i="2"/>
  <c r="CR82" i="2"/>
  <c r="CR83" i="2"/>
  <c r="CR84" i="2"/>
  <c r="CR85" i="2"/>
  <c r="CR86" i="2"/>
  <c r="CR87" i="2"/>
  <c r="CR88" i="2"/>
  <c r="CR89" i="2"/>
  <c r="CR90" i="2"/>
  <c r="CR91" i="2"/>
  <c r="CR92" i="2"/>
  <c r="CR93" i="2"/>
  <c r="CR94" i="2"/>
  <c r="CR95" i="2"/>
  <c r="CR96" i="2"/>
  <c r="CR97" i="2"/>
  <c r="CR98" i="2"/>
  <c r="CR99" i="2"/>
  <c r="CR100" i="2"/>
  <c r="CR101" i="2"/>
  <c r="CR102" i="2"/>
  <c r="CR103" i="2"/>
  <c r="CR104" i="2"/>
  <c r="CR105" i="2"/>
  <c r="CR106" i="2"/>
  <c r="CR107" i="2"/>
  <c r="CR108" i="2"/>
  <c r="CR109" i="2"/>
  <c r="CR110" i="2"/>
  <c r="CR113" i="2"/>
  <c r="CR114" i="2"/>
  <c r="CR115" i="2"/>
  <c r="CR116" i="2"/>
  <c r="CR117" i="2"/>
  <c r="CR118" i="2"/>
  <c r="CR119" i="2"/>
  <c r="CR120" i="2"/>
  <c r="CR121" i="2"/>
  <c r="CR126" i="2"/>
  <c r="CR5" i="2"/>
  <c r="CM5" i="2"/>
  <c r="C127" i="2"/>
  <c r="CU127" i="2" s="1"/>
  <c r="G127" i="2"/>
  <c r="J127" i="2"/>
  <c r="S127" i="2"/>
  <c r="V127" i="2"/>
  <c r="Y127" i="2"/>
  <c r="AB127" i="2"/>
  <c r="AE127" i="2"/>
  <c r="AH127" i="2"/>
  <c r="AK127" i="2"/>
  <c r="AN127" i="2"/>
  <c r="AQ127" i="2"/>
  <c r="AT127" i="2"/>
  <c r="AW127" i="2"/>
  <c r="AZ127" i="2"/>
  <c r="BC127" i="2"/>
  <c r="BF127" i="2"/>
  <c r="BI127" i="2"/>
  <c r="BL127" i="2"/>
  <c r="BO127" i="2"/>
  <c r="BX127" i="2"/>
  <c r="CA127" i="2"/>
  <c r="CD127" i="2"/>
  <c r="CJ127" i="2"/>
  <c r="CM127" i="2"/>
  <c r="CM6" i="2"/>
  <c r="CO6" i="2" s="1"/>
  <c r="CX6" i="2" s="1"/>
  <c r="CM7" i="2"/>
  <c r="CO7" i="2" s="1"/>
  <c r="CX7" i="2" s="1"/>
  <c r="CM8" i="2"/>
  <c r="CO8" i="2" s="1"/>
  <c r="CX8" i="2" s="1"/>
  <c r="CM9" i="2"/>
  <c r="CO9" i="2" s="1"/>
  <c r="CX9" i="2" s="1"/>
  <c r="CM10" i="2"/>
  <c r="CO10" i="2" s="1"/>
  <c r="CX10" i="2" s="1"/>
  <c r="CM11" i="2"/>
  <c r="CO11" i="2" s="1"/>
  <c r="CX11" i="2" s="1"/>
  <c r="CM12" i="2"/>
  <c r="CO12" i="2" s="1"/>
  <c r="CX12" i="2" s="1"/>
  <c r="CM13" i="2"/>
  <c r="CO13" i="2" s="1"/>
  <c r="CX13" i="2" s="1"/>
  <c r="CM14" i="2"/>
  <c r="CO14" i="2" s="1"/>
  <c r="CX14" i="2" s="1"/>
  <c r="CM15" i="2"/>
  <c r="CO15" i="2" s="1"/>
  <c r="CX15" i="2" s="1"/>
  <c r="CM16" i="2"/>
  <c r="CO16" i="2" s="1"/>
  <c r="CX16" i="2" s="1"/>
  <c r="CM17" i="2"/>
  <c r="CO17" i="2" s="1"/>
  <c r="CX17" i="2" s="1"/>
  <c r="CM18" i="2"/>
  <c r="CO18" i="2" s="1"/>
  <c r="CX18" i="2" s="1"/>
  <c r="CM19" i="2"/>
  <c r="CO19" i="2" s="1"/>
  <c r="CX19" i="2" s="1"/>
  <c r="CM20" i="2"/>
  <c r="CO20" i="2" s="1"/>
  <c r="CX20" i="2" s="1"/>
  <c r="CM21" i="2"/>
  <c r="CO21" i="2" s="1"/>
  <c r="CX21" i="2" s="1"/>
  <c r="CM22" i="2"/>
  <c r="CO22" i="2" s="1"/>
  <c r="CX22" i="2" s="1"/>
  <c r="CM23" i="2"/>
  <c r="CO23" i="2" s="1"/>
  <c r="CX23" i="2" s="1"/>
  <c r="CM24" i="2"/>
  <c r="CO24" i="2" s="1"/>
  <c r="CX24" i="2" s="1"/>
  <c r="CM25" i="2"/>
  <c r="CO25" i="2" s="1"/>
  <c r="CX25" i="2" s="1"/>
  <c r="CM26" i="2"/>
  <c r="CO26" i="2" s="1"/>
  <c r="CX26" i="2" s="1"/>
  <c r="CM27" i="2"/>
  <c r="CO27" i="2" s="1"/>
  <c r="CX27" i="2" s="1"/>
  <c r="CM28" i="2"/>
  <c r="CO28" i="2" s="1"/>
  <c r="CX28" i="2" s="1"/>
  <c r="CM29" i="2"/>
  <c r="CO29" i="2" s="1"/>
  <c r="CX29" i="2" s="1"/>
  <c r="CM30" i="2"/>
  <c r="CO30" i="2" s="1"/>
  <c r="CX30" i="2" s="1"/>
  <c r="CM31" i="2"/>
  <c r="CO31" i="2" s="1"/>
  <c r="CX31" i="2" s="1"/>
  <c r="CM32" i="2"/>
  <c r="CO32" i="2" s="1"/>
  <c r="CX32" i="2" s="1"/>
  <c r="CM33" i="2"/>
  <c r="CO33" i="2" s="1"/>
  <c r="CX33" i="2" s="1"/>
  <c r="CM34" i="2"/>
  <c r="CO34" i="2" s="1"/>
  <c r="CX34" i="2" s="1"/>
  <c r="CM35" i="2"/>
  <c r="CO35" i="2" s="1"/>
  <c r="CX35" i="2" s="1"/>
  <c r="CM36" i="2"/>
  <c r="CO36" i="2" s="1"/>
  <c r="CX36" i="2" s="1"/>
  <c r="CM37" i="2"/>
  <c r="CO37" i="2" s="1"/>
  <c r="CX37" i="2" s="1"/>
  <c r="CM38" i="2"/>
  <c r="CO38" i="2" s="1"/>
  <c r="CX38" i="2" s="1"/>
  <c r="CM39" i="2"/>
  <c r="CO39" i="2" s="1"/>
  <c r="CX39" i="2" s="1"/>
  <c r="CM40" i="2"/>
  <c r="CO40" i="2" s="1"/>
  <c r="CX40" i="2" s="1"/>
  <c r="CM41" i="2"/>
  <c r="CO41" i="2" s="1"/>
  <c r="CX41" i="2" s="1"/>
  <c r="CM42" i="2"/>
  <c r="CO42" i="2" s="1"/>
  <c r="CX42" i="2" s="1"/>
  <c r="CM43" i="2"/>
  <c r="CO43" i="2" s="1"/>
  <c r="CX43" i="2" s="1"/>
  <c r="CM44" i="2"/>
  <c r="CO44" i="2" s="1"/>
  <c r="CX44" i="2" s="1"/>
  <c r="CM45" i="2"/>
  <c r="CO45" i="2" s="1"/>
  <c r="CX45" i="2" s="1"/>
  <c r="CM46" i="2"/>
  <c r="CO46" i="2" s="1"/>
  <c r="CX46" i="2" s="1"/>
  <c r="CM47" i="2"/>
  <c r="CO47" i="2" s="1"/>
  <c r="CX47" i="2" s="1"/>
  <c r="CM48" i="2"/>
  <c r="CO48" i="2" s="1"/>
  <c r="CX48" i="2" s="1"/>
  <c r="CM49" i="2"/>
  <c r="CO49" i="2" s="1"/>
  <c r="CX49" i="2" s="1"/>
  <c r="CM50" i="2"/>
  <c r="CO50" i="2" s="1"/>
  <c r="CX50" i="2" s="1"/>
  <c r="CM51" i="2"/>
  <c r="CO51" i="2" s="1"/>
  <c r="CX51" i="2" s="1"/>
  <c r="CM52" i="2"/>
  <c r="CO52" i="2" s="1"/>
  <c r="CX52" i="2" s="1"/>
  <c r="CM53" i="2"/>
  <c r="CO53" i="2" s="1"/>
  <c r="CX53" i="2" s="1"/>
  <c r="CM54" i="2"/>
  <c r="CO54" i="2" s="1"/>
  <c r="CX54" i="2" s="1"/>
  <c r="CM55" i="2"/>
  <c r="CO55" i="2" s="1"/>
  <c r="CX55" i="2" s="1"/>
  <c r="CM56" i="2"/>
  <c r="CO56" i="2" s="1"/>
  <c r="CX56" i="2" s="1"/>
  <c r="CM57" i="2"/>
  <c r="CO57" i="2" s="1"/>
  <c r="CX57" i="2" s="1"/>
  <c r="CM58" i="2"/>
  <c r="CO58" i="2" s="1"/>
  <c r="CX58" i="2" s="1"/>
  <c r="CM59" i="2"/>
  <c r="CO59" i="2" s="1"/>
  <c r="CX59" i="2" s="1"/>
  <c r="CM60" i="2"/>
  <c r="CO60" i="2" s="1"/>
  <c r="CX60" i="2" s="1"/>
  <c r="CM61" i="2"/>
  <c r="CO61" i="2" s="1"/>
  <c r="CX61" i="2" s="1"/>
  <c r="CM62" i="2"/>
  <c r="CO62" i="2" s="1"/>
  <c r="CX62" i="2" s="1"/>
  <c r="CM63" i="2"/>
  <c r="CO63" i="2" s="1"/>
  <c r="CX63" i="2" s="1"/>
  <c r="CM64" i="2"/>
  <c r="CO64" i="2" s="1"/>
  <c r="CX64" i="2" s="1"/>
  <c r="CM65" i="2"/>
  <c r="CO65" i="2" s="1"/>
  <c r="CX65" i="2" s="1"/>
  <c r="CM66" i="2"/>
  <c r="CO66" i="2" s="1"/>
  <c r="CX66" i="2" s="1"/>
  <c r="CM67" i="2"/>
  <c r="CO67" i="2" s="1"/>
  <c r="CX67" i="2" s="1"/>
  <c r="CM68" i="2"/>
  <c r="CO68" i="2" s="1"/>
  <c r="CX68" i="2" s="1"/>
  <c r="CM69" i="2"/>
  <c r="CO69" i="2" s="1"/>
  <c r="CX69" i="2" s="1"/>
  <c r="CM70" i="2"/>
  <c r="CO70" i="2" s="1"/>
  <c r="CX70" i="2" s="1"/>
  <c r="CM71" i="2"/>
  <c r="CO71" i="2" s="1"/>
  <c r="CX71" i="2" s="1"/>
  <c r="CM72" i="2"/>
  <c r="CO72" i="2" s="1"/>
  <c r="CX72" i="2" s="1"/>
  <c r="CM73" i="2"/>
  <c r="CO73" i="2" s="1"/>
  <c r="CX73" i="2" s="1"/>
  <c r="CM74" i="2"/>
  <c r="CO74" i="2" s="1"/>
  <c r="CX74" i="2" s="1"/>
  <c r="CM75" i="2"/>
  <c r="CO75" i="2" s="1"/>
  <c r="CX75" i="2" s="1"/>
  <c r="CM76" i="2"/>
  <c r="CO76" i="2" s="1"/>
  <c r="CX76" i="2" s="1"/>
  <c r="CM77" i="2"/>
  <c r="CO77" i="2" s="1"/>
  <c r="CX77" i="2" s="1"/>
  <c r="CM78" i="2"/>
  <c r="CO78" i="2" s="1"/>
  <c r="CX78" i="2" s="1"/>
  <c r="CM79" i="2"/>
  <c r="CO79" i="2" s="1"/>
  <c r="CX79" i="2" s="1"/>
  <c r="CM80" i="2"/>
  <c r="CO80" i="2" s="1"/>
  <c r="CX80" i="2" s="1"/>
  <c r="CM81" i="2"/>
  <c r="CO81" i="2" s="1"/>
  <c r="CX81" i="2" s="1"/>
  <c r="CM82" i="2"/>
  <c r="CO82" i="2" s="1"/>
  <c r="CX82" i="2" s="1"/>
  <c r="CM83" i="2"/>
  <c r="CO83" i="2" s="1"/>
  <c r="CX83" i="2" s="1"/>
  <c r="CM84" i="2"/>
  <c r="CO84" i="2" s="1"/>
  <c r="CX84" i="2" s="1"/>
  <c r="CM85" i="2"/>
  <c r="CO85" i="2" s="1"/>
  <c r="CX85" i="2" s="1"/>
  <c r="CM86" i="2"/>
  <c r="CO86" i="2" s="1"/>
  <c r="CX86" i="2" s="1"/>
  <c r="CM87" i="2"/>
  <c r="CO87" i="2" s="1"/>
  <c r="CX87" i="2" s="1"/>
  <c r="CM88" i="2"/>
  <c r="CO88" i="2" s="1"/>
  <c r="CX88" i="2" s="1"/>
  <c r="CM89" i="2"/>
  <c r="CO89" i="2" s="1"/>
  <c r="CX89" i="2" s="1"/>
  <c r="CM90" i="2"/>
  <c r="CO90" i="2" s="1"/>
  <c r="CX90" i="2" s="1"/>
  <c r="CM91" i="2"/>
  <c r="CO91" i="2" s="1"/>
  <c r="CX91" i="2" s="1"/>
  <c r="CM92" i="2"/>
  <c r="CO92" i="2" s="1"/>
  <c r="CX92" i="2" s="1"/>
  <c r="CM93" i="2"/>
  <c r="CO93" i="2" s="1"/>
  <c r="CX93" i="2" s="1"/>
  <c r="CM94" i="2"/>
  <c r="CO94" i="2" s="1"/>
  <c r="CX94" i="2" s="1"/>
  <c r="CM95" i="2"/>
  <c r="CO95" i="2" s="1"/>
  <c r="CX95" i="2" s="1"/>
  <c r="CM96" i="2"/>
  <c r="CO96" i="2" s="1"/>
  <c r="CX96" i="2" s="1"/>
  <c r="CM97" i="2"/>
  <c r="CO97" i="2" s="1"/>
  <c r="CX97" i="2" s="1"/>
  <c r="CM98" i="2"/>
  <c r="CO98" i="2" s="1"/>
  <c r="CX98" i="2" s="1"/>
  <c r="CM99" i="2"/>
  <c r="CO99" i="2" s="1"/>
  <c r="CX99" i="2" s="1"/>
  <c r="CM100" i="2"/>
  <c r="CO100" i="2" s="1"/>
  <c r="CX100" i="2" s="1"/>
  <c r="CM101" i="2"/>
  <c r="CO101" i="2" s="1"/>
  <c r="CX101" i="2" s="1"/>
  <c r="CM102" i="2"/>
  <c r="CO102" i="2" s="1"/>
  <c r="CX102" i="2" s="1"/>
  <c r="CM103" i="2"/>
  <c r="CO103" i="2" s="1"/>
  <c r="CX103" i="2" s="1"/>
  <c r="CM104" i="2"/>
  <c r="CO104" i="2" s="1"/>
  <c r="CX104" i="2" s="1"/>
  <c r="CM105" i="2"/>
  <c r="CO105" i="2" s="1"/>
  <c r="CX105" i="2" s="1"/>
  <c r="CM106" i="2"/>
  <c r="CO106" i="2" s="1"/>
  <c r="CX106" i="2" s="1"/>
  <c r="CM107" i="2"/>
  <c r="CO107" i="2" s="1"/>
  <c r="CX107" i="2" s="1"/>
  <c r="CM108" i="2"/>
  <c r="CO108" i="2" s="1"/>
  <c r="CX108" i="2" s="1"/>
  <c r="CM109" i="2"/>
  <c r="CO109" i="2" s="1"/>
  <c r="CX109" i="2" s="1"/>
  <c r="CM110" i="2"/>
  <c r="CO110" i="2" s="1"/>
  <c r="CX110" i="2" s="1"/>
  <c r="CM111" i="2"/>
  <c r="CM112" i="2"/>
  <c r="CM113" i="2"/>
  <c r="CO113" i="2" s="1"/>
  <c r="CX113" i="2" s="1"/>
  <c r="CM114" i="2"/>
  <c r="CO114" i="2" s="1"/>
  <c r="CX114" i="2" s="1"/>
  <c r="CM115" i="2"/>
  <c r="CO115" i="2" s="1"/>
  <c r="CX115" i="2" s="1"/>
  <c r="CM116" i="2"/>
  <c r="CO116" i="2" s="1"/>
  <c r="CX116" i="2" s="1"/>
  <c r="CM117" i="2"/>
  <c r="CO117" i="2" s="1"/>
  <c r="CX117" i="2" s="1"/>
  <c r="CM118" i="2"/>
  <c r="CO118" i="2" s="1"/>
  <c r="CX118" i="2" s="1"/>
  <c r="CM119" i="2"/>
  <c r="CO119" i="2" s="1"/>
  <c r="CX119" i="2" s="1"/>
  <c r="CM120" i="2"/>
  <c r="CO120" i="2" s="1"/>
  <c r="CX120" i="2" s="1"/>
  <c r="CM121" i="2"/>
  <c r="CO121" i="2" s="1"/>
  <c r="CX121" i="2" s="1"/>
  <c r="CM122" i="2"/>
  <c r="CM123" i="2"/>
  <c r="CM124" i="2"/>
  <c r="CM125" i="2"/>
  <c r="CM126" i="2"/>
  <c r="CO126" i="2" s="1"/>
  <c r="CX126" i="2" s="1"/>
  <c r="BB127" i="2" l="1"/>
  <c r="BE127" i="2"/>
  <c r="AG127" i="2"/>
  <c r="CC127" i="2"/>
  <c r="BZ127" i="2"/>
  <c r="AD127" i="2"/>
  <c r="CL127" i="2"/>
  <c r="BN127" i="2"/>
  <c r="CO5" i="2"/>
  <c r="CX5" i="2" s="1"/>
  <c r="CI127" i="2"/>
  <c r="BK127" i="2"/>
  <c r="AM127" i="2"/>
  <c r="CO127" i="2"/>
  <c r="CX127" i="2" s="1"/>
  <c r="BQ127" i="2"/>
  <c r="AS127" i="2"/>
  <c r="AP127" i="2"/>
  <c r="R127" i="2"/>
  <c r="D130" i="2"/>
  <c r="F130" i="2" s="1"/>
  <c r="D140" i="2"/>
  <c r="F140" i="2" s="1"/>
  <c r="I136" i="2"/>
  <c r="D136" i="2"/>
  <c r="F136" i="2" s="1"/>
  <c r="D132" i="2"/>
  <c r="F132" i="2" s="1"/>
  <c r="D146" i="2"/>
  <c r="F146" i="2" s="1"/>
  <c r="D127" i="2"/>
  <c r="F127" i="2" s="1"/>
  <c r="D129" i="2"/>
  <c r="F129" i="2" s="1"/>
  <c r="I141" i="2"/>
  <c r="D141" i="2"/>
  <c r="F141" i="2" s="1"/>
  <c r="I137" i="2"/>
  <c r="D137" i="2"/>
  <c r="F137" i="2" s="1"/>
  <c r="I133" i="2"/>
  <c r="D133" i="2"/>
  <c r="F133" i="2" s="1"/>
  <c r="D143" i="2"/>
  <c r="F143" i="2" s="1"/>
  <c r="D128" i="2"/>
  <c r="F128" i="2" s="1"/>
  <c r="I142" i="2"/>
  <c r="D142" i="2"/>
  <c r="F142" i="2" s="1"/>
  <c r="I138" i="2"/>
  <c r="D138" i="2"/>
  <c r="F138" i="2" s="1"/>
  <c r="I134" i="2"/>
  <c r="D134" i="2"/>
  <c r="F134" i="2" s="1"/>
  <c r="I144" i="2"/>
  <c r="D144" i="2"/>
  <c r="F144" i="2" s="1"/>
  <c r="D131" i="2"/>
  <c r="F131" i="2" s="1"/>
  <c r="I139" i="2"/>
  <c r="D139" i="2"/>
  <c r="F139" i="2" s="1"/>
  <c r="I135" i="2"/>
  <c r="D135" i="2"/>
  <c r="F135" i="2" s="1"/>
  <c r="I145" i="2"/>
  <c r="D145" i="2"/>
  <c r="F145" i="2" s="1"/>
  <c r="D147" i="2"/>
  <c r="F147" i="2" s="1"/>
  <c r="BW127" i="2"/>
  <c r="AY127" i="2"/>
  <c r="AA127" i="2"/>
  <c r="U127" i="2"/>
  <c r="CR127" i="2"/>
  <c r="BT127" i="2"/>
  <c r="AV127" i="2"/>
  <c r="X127" i="2"/>
  <c r="CF127" i="2"/>
  <c r="BH127" i="2"/>
  <c r="AJ127" i="2"/>
  <c r="L127" i="2"/>
  <c r="I147" i="2"/>
  <c r="I146" i="2"/>
  <c r="I143" i="2"/>
  <c r="I140" i="2"/>
  <c r="I132" i="2"/>
  <c r="I131" i="2"/>
  <c r="I130" i="2"/>
  <c r="I129" i="2"/>
  <c r="I128" i="2"/>
  <c r="O127" i="2"/>
  <c r="I127" i="2"/>
  <c r="CJ6" i="2"/>
  <c r="CL6" i="2" s="1"/>
  <c r="CJ7" i="2"/>
  <c r="CL7" i="2" s="1"/>
  <c r="CJ8" i="2"/>
  <c r="CL8" i="2" s="1"/>
  <c r="CJ9" i="2"/>
  <c r="CL9" i="2" s="1"/>
  <c r="CJ10" i="2"/>
  <c r="CL10" i="2" s="1"/>
  <c r="CJ11" i="2"/>
  <c r="CL11" i="2" s="1"/>
  <c r="CJ12" i="2"/>
  <c r="CL12" i="2" s="1"/>
  <c r="CJ13" i="2"/>
  <c r="CL13" i="2" s="1"/>
  <c r="CJ14" i="2"/>
  <c r="CL14" i="2" s="1"/>
  <c r="CJ15" i="2"/>
  <c r="CL15" i="2" s="1"/>
  <c r="CJ16" i="2"/>
  <c r="CL16" i="2" s="1"/>
  <c r="CJ17" i="2"/>
  <c r="CL17" i="2" s="1"/>
  <c r="CJ18" i="2"/>
  <c r="CL18" i="2" s="1"/>
  <c r="CJ19" i="2"/>
  <c r="CL19" i="2" s="1"/>
  <c r="CJ20" i="2"/>
  <c r="CL20" i="2" s="1"/>
  <c r="CJ21" i="2"/>
  <c r="CL21" i="2" s="1"/>
  <c r="CJ22" i="2"/>
  <c r="CL22" i="2" s="1"/>
  <c r="CJ23" i="2"/>
  <c r="CL23" i="2" s="1"/>
  <c r="CJ24" i="2"/>
  <c r="CL24" i="2" s="1"/>
  <c r="CJ25" i="2"/>
  <c r="CL25" i="2" s="1"/>
  <c r="CJ26" i="2"/>
  <c r="CL26" i="2" s="1"/>
  <c r="CJ27" i="2"/>
  <c r="CL27" i="2" s="1"/>
  <c r="CJ28" i="2"/>
  <c r="CL28" i="2" s="1"/>
  <c r="CJ29" i="2"/>
  <c r="CL29" i="2" s="1"/>
  <c r="CJ30" i="2"/>
  <c r="CL30" i="2" s="1"/>
  <c r="CJ31" i="2"/>
  <c r="CL31" i="2" s="1"/>
  <c r="CJ32" i="2"/>
  <c r="CL32" i="2" s="1"/>
  <c r="CJ33" i="2"/>
  <c r="CL33" i="2" s="1"/>
  <c r="CJ34" i="2"/>
  <c r="CL34" i="2" s="1"/>
  <c r="CJ35" i="2"/>
  <c r="CL35" i="2" s="1"/>
  <c r="CJ36" i="2"/>
  <c r="CL36" i="2" s="1"/>
  <c r="CJ37" i="2"/>
  <c r="CL37" i="2" s="1"/>
  <c r="CJ38" i="2"/>
  <c r="CL38" i="2" s="1"/>
  <c r="CJ39" i="2"/>
  <c r="CL39" i="2" s="1"/>
  <c r="CJ40" i="2"/>
  <c r="CL40" i="2" s="1"/>
  <c r="CJ41" i="2"/>
  <c r="CL41" i="2" s="1"/>
  <c r="CJ42" i="2"/>
  <c r="CL42" i="2" s="1"/>
  <c r="CJ43" i="2"/>
  <c r="CL43" i="2" s="1"/>
  <c r="CJ44" i="2"/>
  <c r="CL44" i="2" s="1"/>
  <c r="CJ45" i="2"/>
  <c r="CL45" i="2" s="1"/>
  <c r="CJ46" i="2"/>
  <c r="CL46" i="2" s="1"/>
  <c r="CJ47" i="2"/>
  <c r="CL47" i="2" s="1"/>
  <c r="CJ48" i="2"/>
  <c r="CL48" i="2" s="1"/>
  <c r="CJ49" i="2"/>
  <c r="CL49" i="2" s="1"/>
  <c r="CJ50" i="2"/>
  <c r="CL50" i="2" s="1"/>
  <c r="CJ51" i="2"/>
  <c r="CL51" i="2" s="1"/>
  <c r="CJ52" i="2"/>
  <c r="CL52" i="2" s="1"/>
  <c r="CJ53" i="2"/>
  <c r="CL53" i="2" s="1"/>
  <c r="CJ54" i="2"/>
  <c r="CL54" i="2" s="1"/>
  <c r="CJ55" i="2"/>
  <c r="CL55" i="2" s="1"/>
  <c r="CJ56" i="2"/>
  <c r="CL56" i="2" s="1"/>
  <c r="CJ57" i="2"/>
  <c r="CL57" i="2" s="1"/>
  <c r="CJ58" i="2"/>
  <c r="CL58" i="2" s="1"/>
  <c r="CJ59" i="2"/>
  <c r="CL59" i="2" s="1"/>
  <c r="CJ60" i="2"/>
  <c r="CL60" i="2" s="1"/>
  <c r="CJ61" i="2"/>
  <c r="CL61" i="2" s="1"/>
  <c r="CJ62" i="2"/>
  <c r="CL62" i="2" s="1"/>
  <c r="CJ63" i="2"/>
  <c r="CL63" i="2" s="1"/>
  <c r="CJ64" i="2"/>
  <c r="CL64" i="2" s="1"/>
  <c r="CJ65" i="2"/>
  <c r="CL65" i="2" s="1"/>
  <c r="CJ66" i="2"/>
  <c r="CL66" i="2" s="1"/>
  <c r="CJ67" i="2"/>
  <c r="CL67" i="2" s="1"/>
  <c r="CJ68" i="2"/>
  <c r="CL68" i="2" s="1"/>
  <c r="CJ69" i="2"/>
  <c r="CL69" i="2" s="1"/>
  <c r="CJ70" i="2"/>
  <c r="CL70" i="2" s="1"/>
  <c r="CJ71" i="2"/>
  <c r="CL71" i="2" s="1"/>
  <c r="CJ72" i="2"/>
  <c r="CL72" i="2" s="1"/>
  <c r="CJ73" i="2"/>
  <c r="CL73" i="2" s="1"/>
  <c r="CJ74" i="2"/>
  <c r="CL74" i="2" s="1"/>
  <c r="CJ75" i="2"/>
  <c r="CL75" i="2" s="1"/>
  <c r="CJ76" i="2"/>
  <c r="CL76" i="2" s="1"/>
  <c r="CJ77" i="2"/>
  <c r="CL77" i="2" s="1"/>
  <c r="CJ78" i="2"/>
  <c r="CL78" i="2" s="1"/>
  <c r="CJ79" i="2"/>
  <c r="CL79" i="2" s="1"/>
  <c r="CJ80" i="2"/>
  <c r="CL80" i="2" s="1"/>
  <c r="CJ81" i="2"/>
  <c r="CL81" i="2" s="1"/>
  <c r="CJ82" i="2"/>
  <c r="CL82" i="2" s="1"/>
  <c r="CJ83" i="2"/>
  <c r="CL83" i="2" s="1"/>
  <c r="CJ84" i="2"/>
  <c r="CL84" i="2" s="1"/>
  <c r="CJ85" i="2"/>
  <c r="CL85" i="2" s="1"/>
  <c r="CJ86" i="2"/>
  <c r="CL86" i="2" s="1"/>
  <c r="CJ87" i="2"/>
  <c r="CL87" i="2" s="1"/>
  <c r="CJ88" i="2"/>
  <c r="CL88" i="2" s="1"/>
  <c r="CJ89" i="2"/>
  <c r="CL89" i="2" s="1"/>
  <c r="CJ90" i="2"/>
  <c r="CL90" i="2" s="1"/>
  <c r="CJ91" i="2"/>
  <c r="CL91" i="2" s="1"/>
  <c r="CJ92" i="2"/>
  <c r="CL92" i="2" s="1"/>
  <c r="CJ93" i="2"/>
  <c r="CL93" i="2" s="1"/>
  <c r="CJ94" i="2"/>
  <c r="CL94" i="2" s="1"/>
  <c r="CJ95" i="2"/>
  <c r="CL95" i="2" s="1"/>
  <c r="CJ96" i="2"/>
  <c r="CL96" i="2" s="1"/>
  <c r="CJ97" i="2"/>
  <c r="CL97" i="2" s="1"/>
  <c r="CJ98" i="2"/>
  <c r="CL98" i="2" s="1"/>
  <c r="CJ99" i="2"/>
  <c r="CL99" i="2" s="1"/>
  <c r="CJ100" i="2"/>
  <c r="CL100" i="2" s="1"/>
  <c r="CJ101" i="2"/>
  <c r="CL101" i="2" s="1"/>
  <c r="CJ102" i="2"/>
  <c r="CL102" i="2" s="1"/>
  <c r="CJ103" i="2"/>
  <c r="CL103" i="2" s="1"/>
  <c r="CJ104" i="2"/>
  <c r="CL104" i="2" s="1"/>
  <c r="CJ105" i="2"/>
  <c r="CL105" i="2" s="1"/>
  <c r="CJ106" i="2"/>
  <c r="CL106" i="2" s="1"/>
  <c r="CJ107" i="2"/>
  <c r="CL107" i="2" s="1"/>
  <c r="CJ108" i="2"/>
  <c r="CL108" i="2" s="1"/>
  <c r="CJ109" i="2"/>
  <c r="CL109" i="2" s="1"/>
  <c r="CJ110" i="2"/>
  <c r="CL110" i="2" s="1"/>
  <c r="CJ111" i="2"/>
  <c r="CJ112" i="2"/>
  <c r="CJ113" i="2"/>
  <c r="CL113" i="2" s="1"/>
  <c r="CJ114" i="2"/>
  <c r="CL114" i="2" s="1"/>
  <c r="CJ115" i="2"/>
  <c r="CL115" i="2" s="1"/>
  <c r="CJ116" i="2"/>
  <c r="CL116" i="2" s="1"/>
  <c r="CJ117" i="2"/>
  <c r="CL117" i="2" s="1"/>
  <c r="CJ118" i="2"/>
  <c r="CL118" i="2" s="1"/>
  <c r="CJ119" i="2"/>
  <c r="CL119" i="2" s="1"/>
  <c r="CJ120" i="2"/>
  <c r="CL120" i="2" s="1"/>
  <c r="CJ121" i="2"/>
  <c r="CL121" i="2" s="1"/>
  <c r="CJ122" i="2"/>
  <c r="CJ123" i="2"/>
  <c r="CJ124" i="2"/>
  <c r="CJ125" i="2"/>
  <c r="CJ126" i="2"/>
  <c r="CL126" i="2" s="1"/>
  <c r="CL5" i="2"/>
  <c r="CI5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2" i="2"/>
  <c r="BI53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2" i="2"/>
  <c r="BI73" i="2"/>
  <c r="BI74" i="2"/>
  <c r="BI75" i="2"/>
  <c r="BI76" i="2"/>
  <c r="BI77" i="2"/>
  <c r="BI78" i="2"/>
  <c r="BI79" i="2"/>
  <c r="BI80" i="2"/>
  <c r="BI81" i="2"/>
  <c r="BI82" i="2"/>
  <c r="BI83" i="2"/>
  <c r="BI84" i="2"/>
  <c r="BI85" i="2"/>
  <c r="BI86" i="2"/>
  <c r="BI87" i="2"/>
  <c r="BI88" i="2"/>
  <c r="BI89" i="2"/>
  <c r="BI90" i="2"/>
  <c r="BI91" i="2"/>
  <c r="BI92" i="2"/>
  <c r="BI93" i="2"/>
  <c r="BI94" i="2"/>
  <c r="BI95" i="2"/>
  <c r="BI96" i="2"/>
  <c r="BI97" i="2"/>
  <c r="BI98" i="2"/>
  <c r="BI99" i="2"/>
  <c r="BI100" i="2"/>
  <c r="BI101" i="2"/>
  <c r="BI102" i="2"/>
  <c r="BI103" i="2"/>
  <c r="BI104" i="2"/>
  <c r="BI105" i="2"/>
  <c r="BI106" i="2"/>
  <c r="BI107" i="2"/>
  <c r="BI108" i="2"/>
  <c r="BI109" i="2"/>
  <c r="BI110" i="2"/>
  <c r="BI111" i="2"/>
  <c r="BI112" i="2"/>
  <c r="BI113" i="2"/>
  <c r="BI114" i="2"/>
  <c r="BI115" i="2"/>
  <c r="BI116" i="2"/>
  <c r="BI117" i="2"/>
  <c r="BI118" i="2"/>
  <c r="BI119" i="2"/>
  <c r="BI120" i="2"/>
  <c r="BI121" i="2"/>
  <c r="BI122" i="2"/>
  <c r="BI123" i="2"/>
  <c r="BI124" i="2"/>
  <c r="BI125" i="2"/>
  <c r="BI126" i="2"/>
  <c r="BK126" i="2" s="1"/>
  <c r="G126" i="2"/>
  <c r="J126" i="2"/>
  <c r="L126" i="2" s="1"/>
  <c r="O126" i="2"/>
  <c r="R126" i="2"/>
  <c r="S126" i="2"/>
  <c r="U126" i="2" s="1"/>
  <c r="V126" i="2"/>
  <c r="X126" i="2" s="1"/>
  <c r="Y126" i="2"/>
  <c r="AA126" i="2" s="1"/>
  <c r="AB126" i="2"/>
  <c r="AD126" i="2" s="1"/>
  <c r="AE126" i="2"/>
  <c r="AG126" i="2" s="1"/>
  <c r="AH126" i="2"/>
  <c r="AJ126" i="2" s="1"/>
  <c r="AK126" i="2"/>
  <c r="AM126" i="2" s="1"/>
  <c r="AN126" i="2"/>
  <c r="AP126" i="2" s="1"/>
  <c r="AQ126" i="2"/>
  <c r="AS126" i="2" s="1"/>
  <c r="AT126" i="2"/>
  <c r="AV126" i="2" s="1"/>
  <c r="AW126" i="2"/>
  <c r="AY126" i="2" s="1"/>
  <c r="AZ126" i="2"/>
  <c r="BB126" i="2" s="1"/>
  <c r="BC126" i="2"/>
  <c r="BE126" i="2" s="1"/>
  <c r="BF126" i="2"/>
  <c r="BH126" i="2" s="1"/>
  <c r="BL126" i="2"/>
  <c r="BN126" i="2" s="1"/>
  <c r="BO126" i="2"/>
  <c r="BQ126" i="2" s="1"/>
  <c r="BT126" i="2"/>
  <c r="BW126" i="2"/>
  <c r="BX126" i="2"/>
  <c r="BZ126" i="2" s="1"/>
  <c r="CA126" i="2"/>
  <c r="CC126" i="2" s="1"/>
  <c r="CD126" i="2"/>
  <c r="CF126" i="2" s="1"/>
  <c r="CI126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40" i="2"/>
  <c r="CI41" i="2"/>
  <c r="CI42" i="2"/>
  <c r="CI43" i="2"/>
  <c r="CI44" i="2"/>
  <c r="CI45" i="2"/>
  <c r="CI46" i="2"/>
  <c r="CI47" i="2"/>
  <c r="CI48" i="2"/>
  <c r="CI49" i="2"/>
  <c r="CI50" i="2"/>
  <c r="CI51" i="2"/>
  <c r="CI52" i="2"/>
  <c r="CI53" i="2"/>
  <c r="CI54" i="2"/>
  <c r="CI55" i="2"/>
  <c r="CI56" i="2"/>
  <c r="CI57" i="2"/>
  <c r="CI58" i="2"/>
  <c r="CI59" i="2"/>
  <c r="CI60" i="2"/>
  <c r="CI61" i="2"/>
  <c r="CI62" i="2"/>
  <c r="CI63" i="2"/>
  <c r="CI64" i="2"/>
  <c r="CI65" i="2"/>
  <c r="CI66" i="2"/>
  <c r="CI67" i="2"/>
  <c r="CI68" i="2"/>
  <c r="CI69" i="2"/>
  <c r="CI70" i="2"/>
  <c r="CI71" i="2"/>
  <c r="CI72" i="2"/>
  <c r="CI73" i="2"/>
  <c r="CI74" i="2"/>
  <c r="CI75" i="2"/>
  <c r="CI76" i="2"/>
  <c r="CI77" i="2"/>
  <c r="CI78" i="2"/>
  <c r="CI79" i="2"/>
  <c r="CI80" i="2"/>
  <c r="CI81" i="2"/>
  <c r="CI82" i="2"/>
  <c r="CI83" i="2"/>
  <c r="CI84" i="2"/>
  <c r="CI85" i="2"/>
  <c r="CI86" i="2"/>
  <c r="CI87" i="2"/>
  <c r="CI88" i="2"/>
  <c r="CI89" i="2"/>
  <c r="CI90" i="2"/>
  <c r="CI91" i="2"/>
  <c r="CI92" i="2"/>
  <c r="CI93" i="2"/>
  <c r="CI94" i="2"/>
  <c r="CI95" i="2"/>
  <c r="CI96" i="2"/>
  <c r="CI97" i="2"/>
  <c r="CI98" i="2"/>
  <c r="CI99" i="2"/>
  <c r="CI100" i="2"/>
  <c r="CI101" i="2"/>
  <c r="CI102" i="2"/>
  <c r="CI103" i="2"/>
  <c r="CI104" i="2"/>
  <c r="CI105" i="2"/>
  <c r="CI106" i="2"/>
  <c r="CI107" i="2"/>
  <c r="CI108" i="2"/>
  <c r="CI109" i="2"/>
  <c r="CI110" i="2"/>
  <c r="CI113" i="2"/>
  <c r="CI114" i="2"/>
  <c r="CI115" i="2"/>
  <c r="CI116" i="2"/>
  <c r="CI117" i="2"/>
  <c r="CI118" i="2"/>
  <c r="CI119" i="2"/>
  <c r="CI120" i="2"/>
  <c r="CI121" i="2"/>
  <c r="CD5" i="2"/>
  <c r="I126" i="2" l="1"/>
  <c r="D126" i="2"/>
  <c r="F126" i="2" s="1"/>
  <c r="CT2" i="2" l="1"/>
  <c r="CQ2" i="2"/>
  <c r="CN2" i="2"/>
  <c r="CK2" i="2"/>
  <c r="CH2" i="2"/>
  <c r="CE2" i="2"/>
  <c r="CB2" i="2"/>
  <c r="BY2" i="2"/>
  <c r="BV2" i="2"/>
  <c r="BS2" i="2"/>
  <c r="BP2" i="2"/>
  <c r="BM2" i="2"/>
  <c r="BJ2" i="2"/>
  <c r="BG2" i="2"/>
  <c r="BD2" i="2"/>
  <c r="BA2" i="2"/>
  <c r="AX2" i="2"/>
  <c r="AU2" i="2"/>
  <c r="AR2" i="2"/>
  <c r="AO2" i="2"/>
  <c r="AL2" i="2"/>
  <c r="AI2" i="2"/>
  <c r="AF2" i="2"/>
  <c r="AC2" i="2"/>
  <c r="Z2" i="2"/>
  <c r="W2" i="2"/>
  <c r="T2" i="2"/>
  <c r="Q2" i="2"/>
  <c r="N2" i="2"/>
  <c r="K2" i="2"/>
  <c r="G125" i="2"/>
  <c r="J125" i="2"/>
  <c r="S125" i="2"/>
  <c r="V125" i="2"/>
  <c r="Y125" i="2"/>
  <c r="AB125" i="2"/>
  <c r="AE125" i="2"/>
  <c r="AH125" i="2"/>
  <c r="AK125" i="2"/>
  <c r="AN125" i="2"/>
  <c r="AQ125" i="2"/>
  <c r="AT125" i="2"/>
  <c r="AW125" i="2"/>
  <c r="AZ125" i="2"/>
  <c r="BC125" i="2"/>
  <c r="BF125" i="2"/>
  <c r="BL125" i="2"/>
  <c r="BO125" i="2"/>
  <c r="BX125" i="2"/>
  <c r="CA125" i="2"/>
  <c r="CD125" i="2"/>
  <c r="CF5" i="2"/>
  <c r="CD6" i="2"/>
  <c r="CF6" i="2" s="1"/>
  <c r="CD7" i="2"/>
  <c r="CF7" i="2" s="1"/>
  <c r="CD8" i="2"/>
  <c r="CF8" i="2" s="1"/>
  <c r="CD9" i="2"/>
  <c r="CF9" i="2" s="1"/>
  <c r="CD10" i="2"/>
  <c r="CF10" i="2" s="1"/>
  <c r="CD11" i="2"/>
  <c r="CF11" i="2" s="1"/>
  <c r="CD12" i="2"/>
  <c r="CF12" i="2" s="1"/>
  <c r="CD13" i="2"/>
  <c r="CF13" i="2" s="1"/>
  <c r="CD14" i="2"/>
  <c r="CF14" i="2" s="1"/>
  <c r="CD15" i="2"/>
  <c r="CF15" i="2" s="1"/>
  <c r="CD16" i="2"/>
  <c r="CF16" i="2" s="1"/>
  <c r="CD17" i="2"/>
  <c r="CF17" i="2" s="1"/>
  <c r="CD18" i="2"/>
  <c r="CF18" i="2" s="1"/>
  <c r="CD19" i="2"/>
  <c r="CF19" i="2" s="1"/>
  <c r="CD20" i="2"/>
  <c r="CF20" i="2" s="1"/>
  <c r="CD21" i="2"/>
  <c r="CF21" i="2" s="1"/>
  <c r="CD22" i="2"/>
  <c r="CF22" i="2" s="1"/>
  <c r="CD23" i="2"/>
  <c r="CF23" i="2" s="1"/>
  <c r="CD24" i="2"/>
  <c r="CF24" i="2" s="1"/>
  <c r="CD25" i="2"/>
  <c r="CF25" i="2" s="1"/>
  <c r="CD26" i="2"/>
  <c r="CF26" i="2" s="1"/>
  <c r="CD27" i="2"/>
  <c r="CF27" i="2" s="1"/>
  <c r="CD28" i="2"/>
  <c r="CF28" i="2" s="1"/>
  <c r="CD29" i="2"/>
  <c r="CF29" i="2" s="1"/>
  <c r="CD30" i="2"/>
  <c r="CF30" i="2" s="1"/>
  <c r="CD31" i="2"/>
  <c r="CF31" i="2" s="1"/>
  <c r="CD32" i="2"/>
  <c r="CF32" i="2" s="1"/>
  <c r="CD33" i="2"/>
  <c r="CF33" i="2" s="1"/>
  <c r="CD34" i="2"/>
  <c r="CF34" i="2" s="1"/>
  <c r="CD35" i="2"/>
  <c r="CF35" i="2" s="1"/>
  <c r="CD36" i="2"/>
  <c r="CF36" i="2" s="1"/>
  <c r="CD37" i="2"/>
  <c r="CF37" i="2" s="1"/>
  <c r="CD38" i="2"/>
  <c r="CF38" i="2" s="1"/>
  <c r="CD39" i="2"/>
  <c r="CF39" i="2" s="1"/>
  <c r="CD40" i="2"/>
  <c r="CF40" i="2" s="1"/>
  <c r="CD41" i="2"/>
  <c r="CF41" i="2" s="1"/>
  <c r="CD42" i="2"/>
  <c r="CF42" i="2" s="1"/>
  <c r="CD43" i="2"/>
  <c r="CF43" i="2" s="1"/>
  <c r="CD44" i="2"/>
  <c r="CF44" i="2" s="1"/>
  <c r="CD45" i="2"/>
  <c r="CF45" i="2" s="1"/>
  <c r="CD46" i="2"/>
  <c r="CF46" i="2" s="1"/>
  <c r="CD47" i="2"/>
  <c r="CF47" i="2" s="1"/>
  <c r="CD48" i="2"/>
  <c r="CF48" i="2" s="1"/>
  <c r="CD49" i="2"/>
  <c r="CF49" i="2" s="1"/>
  <c r="CD50" i="2"/>
  <c r="CF50" i="2" s="1"/>
  <c r="CD51" i="2"/>
  <c r="CF51" i="2" s="1"/>
  <c r="CD52" i="2"/>
  <c r="CF52" i="2" s="1"/>
  <c r="CD53" i="2"/>
  <c r="CF53" i="2" s="1"/>
  <c r="CD54" i="2"/>
  <c r="CF54" i="2" s="1"/>
  <c r="CD55" i="2"/>
  <c r="CF55" i="2" s="1"/>
  <c r="CD56" i="2"/>
  <c r="CF56" i="2" s="1"/>
  <c r="CD57" i="2"/>
  <c r="CF57" i="2" s="1"/>
  <c r="CD58" i="2"/>
  <c r="CF58" i="2" s="1"/>
  <c r="CD59" i="2"/>
  <c r="CF59" i="2" s="1"/>
  <c r="CD60" i="2"/>
  <c r="CF60" i="2" s="1"/>
  <c r="CD61" i="2"/>
  <c r="CF61" i="2" s="1"/>
  <c r="CD62" i="2"/>
  <c r="CF62" i="2" s="1"/>
  <c r="CD63" i="2"/>
  <c r="CF63" i="2" s="1"/>
  <c r="CD64" i="2"/>
  <c r="CF64" i="2" s="1"/>
  <c r="CD65" i="2"/>
  <c r="CF65" i="2" s="1"/>
  <c r="CD66" i="2"/>
  <c r="CF66" i="2" s="1"/>
  <c r="CD67" i="2"/>
  <c r="CF67" i="2" s="1"/>
  <c r="CD68" i="2"/>
  <c r="CF68" i="2" s="1"/>
  <c r="CD69" i="2"/>
  <c r="CF69" i="2" s="1"/>
  <c r="CD70" i="2"/>
  <c r="CF70" i="2" s="1"/>
  <c r="CD71" i="2"/>
  <c r="CF71" i="2" s="1"/>
  <c r="CD72" i="2"/>
  <c r="CF72" i="2" s="1"/>
  <c r="CD73" i="2"/>
  <c r="CF73" i="2" s="1"/>
  <c r="CD74" i="2"/>
  <c r="CF74" i="2" s="1"/>
  <c r="CD75" i="2"/>
  <c r="CF75" i="2" s="1"/>
  <c r="CD76" i="2"/>
  <c r="CF76" i="2" s="1"/>
  <c r="CD77" i="2"/>
  <c r="CF77" i="2" s="1"/>
  <c r="CD78" i="2"/>
  <c r="CF78" i="2" s="1"/>
  <c r="CD79" i="2"/>
  <c r="CF79" i="2" s="1"/>
  <c r="CD80" i="2"/>
  <c r="CF80" i="2" s="1"/>
  <c r="CD81" i="2"/>
  <c r="CF81" i="2" s="1"/>
  <c r="CD82" i="2"/>
  <c r="CF82" i="2" s="1"/>
  <c r="CD83" i="2"/>
  <c r="CF83" i="2" s="1"/>
  <c r="CD84" i="2"/>
  <c r="CF84" i="2" s="1"/>
  <c r="CD85" i="2"/>
  <c r="CF85" i="2" s="1"/>
  <c r="CD86" i="2"/>
  <c r="CF86" i="2" s="1"/>
  <c r="CD87" i="2"/>
  <c r="CF87" i="2" s="1"/>
  <c r="CD88" i="2"/>
  <c r="CF88" i="2" s="1"/>
  <c r="CD89" i="2"/>
  <c r="CF89" i="2" s="1"/>
  <c r="CD90" i="2"/>
  <c r="CF90" i="2" s="1"/>
  <c r="CD91" i="2"/>
  <c r="CF91" i="2" s="1"/>
  <c r="CD92" i="2"/>
  <c r="CF92" i="2" s="1"/>
  <c r="CD93" i="2"/>
  <c r="CF93" i="2" s="1"/>
  <c r="CD94" i="2"/>
  <c r="CF94" i="2" s="1"/>
  <c r="CD95" i="2"/>
  <c r="CF95" i="2" s="1"/>
  <c r="CD96" i="2"/>
  <c r="CF96" i="2" s="1"/>
  <c r="CD97" i="2"/>
  <c r="CF97" i="2" s="1"/>
  <c r="CD98" i="2"/>
  <c r="CF98" i="2" s="1"/>
  <c r="CD99" i="2"/>
  <c r="CF99" i="2" s="1"/>
  <c r="CD100" i="2"/>
  <c r="CF100" i="2" s="1"/>
  <c r="CD101" i="2"/>
  <c r="CF101" i="2" s="1"/>
  <c r="CD102" i="2"/>
  <c r="CF102" i="2" s="1"/>
  <c r="CD103" i="2"/>
  <c r="CF103" i="2" s="1"/>
  <c r="CD104" i="2"/>
  <c r="CF104" i="2" s="1"/>
  <c r="CD105" i="2"/>
  <c r="CF105" i="2" s="1"/>
  <c r="CD106" i="2"/>
  <c r="CF106" i="2" s="1"/>
  <c r="CD107" i="2"/>
  <c r="CF107" i="2" s="1"/>
  <c r="CD108" i="2"/>
  <c r="CF108" i="2" s="1"/>
  <c r="CD109" i="2"/>
  <c r="CF109" i="2" s="1"/>
  <c r="CD110" i="2"/>
  <c r="CF110" i="2" s="1"/>
  <c r="CD111" i="2"/>
  <c r="CD112" i="2"/>
  <c r="CD113" i="2"/>
  <c r="CF113" i="2" s="1"/>
  <c r="CD114" i="2"/>
  <c r="CF114" i="2" s="1"/>
  <c r="CD115" i="2"/>
  <c r="CF115" i="2" s="1"/>
  <c r="CD116" i="2"/>
  <c r="CF116" i="2" s="1"/>
  <c r="CD117" i="2"/>
  <c r="CF117" i="2" s="1"/>
  <c r="CD118" i="2"/>
  <c r="CF118" i="2" s="1"/>
  <c r="CD119" i="2"/>
  <c r="CF119" i="2" s="1"/>
  <c r="CD120" i="2"/>
  <c r="CF120" i="2" s="1"/>
  <c r="CD121" i="2"/>
  <c r="CF121" i="2" s="1"/>
  <c r="CD122" i="2"/>
  <c r="CD123" i="2"/>
  <c r="CD124" i="2"/>
  <c r="CF124" i="2" s="1"/>
  <c r="CA5" i="2"/>
  <c r="CC5" i="2" s="1"/>
  <c r="C122" i="2"/>
  <c r="CU122" i="2" s="1"/>
  <c r="C123" i="2"/>
  <c r="CU123" i="2" s="1"/>
  <c r="G122" i="2"/>
  <c r="J122" i="2"/>
  <c r="S122" i="2"/>
  <c r="V122" i="2"/>
  <c r="Y122" i="2"/>
  <c r="AB122" i="2"/>
  <c r="AE122" i="2"/>
  <c r="AH122" i="2"/>
  <c r="AK122" i="2"/>
  <c r="AN122" i="2"/>
  <c r="AQ122" i="2"/>
  <c r="AT122" i="2"/>
  <c r="AW122" i="2"/>
  <c r="AZ122" i="2"/>
  <c r="BC122" i="2"/>
  <c r="BF122" i="2"/>
  <c r="BL122" i="2"/>
  <c r="BO122" i="2"/>
  <c r="BX122" i="2"/>
  <c r="CA122" i="2"/>
  <c r="G123" i="2"/>
  <c r="J123" i="2"/>
  <c r="S123" i="2"/>
  <c r="V123" i="2"/>
  <c r="Y123" i="2"/>
  <c r="AB123" i="2"/>
  <c r="AE123" i="2"/>
  <c r="AH123" i="2"/>
  <c r="AK123" i="2"/>
  <c r="AN123" i="2"/>
  <c r="AQ123" i="2"/>
  <c r="AT123" i="2"/>
  <c r="AW123" i="2"/>
  <c r="AY123" i="2" s="1"/>
  <c r="AZ123" i="2"/>
  <c r="BC123" i="2"/>
  <c r="BF123" i="2"/>
  <c r="BL123" i="2"/>
  <c r="BO123" i="2"/>
  <c r="BX123" i="2"/>
  <c r="CA123" i="2"/>
  <c r="G124" i="2"/>
  <c r="J124" i="2"/>
  <c r="L124" i="2" s="1"/>
  <c r="S124" i="2"/>
  <c r="V124" i="2"/>
  <c r="Y124" i="2"/>
  <c r="AB124" i="2"/>
  <c r="AE124" i="2"/>
  <c r="AH124" i="2"/>
  <c r="AJ124" i="2" s="1"/>
  <c r="AK124" i="2"/>
  <c r="AN124" i="2"/>
  <c r="AQ124" i="2"/>
  <c r="AT124" i="2"/>
  <c r="AW124" i="2"/>
  <c r="AY124" i="2" s="1"/>
  <c r="AZ124" i="2"/>
  <c r="BC124" i="2"/>
  <c r="BE124" i="2" s="1"/>
  <c r="BF124" i="2"/>
  <c r="BH124" i="2" s="1"/>
  <c r="BL124" i="2"/>
  <c r="BO124" i="2"/>
  <c r="BW124" i="2"/>
  <c r="BX124" i="2"/>
  <c r="CA124" i="2"/>
  <c r="CC124" i="2" s="1"/>
  <c r="CA6" i="2"/>
  <c r="CC6" i="2" s="1"/>
  <c r="CA7" i="2"/>
  <c r="CC7" i="2" s="1"/>
  <c r="CA8" i="2"/>
  <c r="CC8" i="2" s="1"/>
  <c r="CA9" i="2"/>
  <c r="CC9" i="2" s="1"/>
  <c r="CA10" i="2"/>
  <c r="CC10" i="2" s="1"/>
  <c r="CA11" i="2"/>
  <c r="CC11" i="2" s="1"/>
  <c r="CA12" i="2"/>
  <c r="CC12" i="2" s="1"/>
  <c r="CA13" i="2"/>
  <c r="CC13" i="2" s="1"/>
  <c r="CA14" i="2"/>
  <c r="CC14" i="2" s="1"/>
  <c r="CA15" i="2"/>
  <c r="CC15" i="2" s="1"/>
  <c r="CA16" i="2"/>
  <c r="CC16" i="2" s="1"/>
  <c r="CA17" i="2"/>
  <c r="CC17" i="2" s="1"/>
  <c r="CA18" i="2"/>
  <c r="CC18" i="2" s="1"/>
  <c r="CA19" i="2"/>
  <c r="CC19" i="2" s="1"/>
  <c r="CA20" i="2"/>
  <c r="CC20" i="2" s="1"/>
  <c r="CA21" i="2"/>
  <c r="CC21" i="2" s="1"/>
  <c r="CA22" i="2"/>
  <c r="CC22" i="2" s="1"/>
  <c r="CA23" i="2"/>
  <c r="CC23" i="2" s="1"/>
  <c r="CA24" i="2"/>
  <c r="CC24" i="2" s="1"/>
  <c r="CA25" i="2"/>
  <c r="CC25" i="2" s="1"/>
  <c r="CA26" i="2"/>
  <c r="CC26" i="2" s="1"/>
  <c r="CA27" i="2"/>
  <c r="CC27" i="2" s="1"/>
  <c r="CA28" i="2"/>
  <c r="CC28" i="2" s="1"/>
  <c r="CA29" i="2"/>
  <c r="CC29" i="2" s="1"/>
  <c r="CA30" i="2"/>
  <c r="CC30" i="2" s="1"/>
  <c r="CA31" i="2"/>
  <c r="CC31" i="2" s="1"/>
  <c r="CA32" i="2"/>
  <c r="CC32" i="2" s="1"/>
  <c r="CA33" i="2"/>
  <c r="CC33" i="2" s="1"/>
  <c r="CA34" i="2"/>
  <c r="CC34" i="2" s="1"/>
  <c r="CA35" i="2"/>
  <c r="CC35" i="2" s="1"/>
  <c r="CA36" i="2"/>
  <c r="CC36" i="2" s="1"/>
  <c r="CA37" i="2"/>
  <c r="CC37" i="2" s="1"/>
  <c r="CA38" i="2"/>
  <c r="CC38" i="2" s="1"/>
  <c r="CA39" i="2"/>
  <c r="CC39" i="2" s="1"/>
  <c r="CA40" i="2"/>
  <c r="CC40" i="2" s="1"/>
  <c r="CA41" i="2"/>
  <c r="CC41" i="2" s="1"/>
  <c r="CA42" i="2"/>
  <c r="CC42" i="2" s="1"/>
  <c r="CA43" i="2"/>
  <c r="CC43" i="2" s="1"/>
  <c r="CA44" i="2"/>
  <c r="CC44" i="2" s="1"/>
  <c r="CA45" i="2"/>
  <c r="CC45" i="2" s="1"/>
  <c r="CA46" i="2"/>
  <c r="CC46" i="2" s="1"/>
  <c r="CA47" i="2"/>
  <c r="CC47" i="2" s="1"/>
  <c r="CA48" i="2"/>
  <c r="CC48" i="2" s="1"/>
  <c r="CA49" i="2"/>
  <c r="CC49" i="2" s="1"/>
  <c r="CA50" i="2"/>
  <c r="CC50" i="2" s="1"/>
  <c r="CA51" i="2"/>
  <c r="CC51" i="2" s="1"/>
  <c r="CA52" i="2"/>
  <c r="CC52" i="2" s="1"/>
  <c r="CA53" i="2"/>
  <c r="CC53" i="2" s="1"/>
  <c r="CA54" i="2"/>
  <c r="CC54" i="2" s="1"/>
  <c r="CA55" i="2"/>
  <c r="CC55" i="2" s="1"/>
  <c r="CA56" i="2"/>
  <c r="CC56" i="2" s="1"/>
  <c r="CA57" i="2"/>
  <c r="CC57" i="2" s="1"/>
  <c r="CA58" i="2"/>
  <c r="CC58" i="2" s="1"/>
  <c r="CA59" i="2"/>
  <c r="CC59" i="2" s="1"/>
  <c r="CA60" i="2"/>
  <c r="CC60" i="2" s="1"/>
  <c r="CA61" i="2"/>
  <c r="CC61" i="2" s="1"/>
  <c r="CA62" i="2"/>
  <c r="CC62" i="2" s="1"/>
  <c r="CA63" i="2"/>
  <c r="CC63" i="2" s="1"/>
  <c r="CA64" i="2"/>
  <c r="CC64" i="2" s="1"/>
  <c r="CA65" i="2"/>
  <c r="CC65" i="2" s="1"/>
  <c r="CA66" i="2"/>
  <c r="CC66" i="2" s="1"/>
  <c r="CA67" i="2"/>
  <c r="CC67" i="2" s="1"/>
  <c r="CA68" i="2"/>
  <c r="CC68" i="2" s="1"/>
  <c r="CA69" i="2"/>
  <c r="CC69" i="2" s="1"/>
  <c r="CA70" i="2"/>
  <c r="CC70" i="2" s="1"/>
  <c r="CA71" i="2"/>
  <c r="CC71" i="2" s="1"/>
  <c r="CA72" i="2"/>
  <c r="CC72" i="2" s="1"/>
  <c r="CA73" i="2"/>
  <c r="CC73" i="2" s="1"/>
  <c r="CA74" i="2"/>
  <c r="CC74" i="2" s="1"/>
  <c r="CA75" i="2"/>
  <c r="CC75" i="2" s="1"/>
  <c r="CA76" i="2"/>
  <c r="CC76" i="2" s="1"/>
  <c r="CA77" i="2"/>
  <c r="CC77" i="2" s="1"/>
  <c r="CA78" i="2"/>
  <c r="CC78" i="2" s="1"/>
  <c r="CA79" i="2"/>
  <c r="CC79" i="2" s="1"/>
  <c r="CA80" i="2"/>
  <c r="CC80" i="2" s="1"/>
  <c r="CA81" i="2"/>
  <c r="CC81" i="2" s="1"/>
  <c r="CA82" i="2"/>
  <c r="CC82" i="2" s="1"/>
  <c r="CA83" i="2"/>
  <c r="CC83" i="2" s="1"/>
  <c r="CA84" i="2"/>
  <c r="CC84" i="2" s="1"/>
  <c r="CA85" i="2"/>
  <c r="CC85" i="2" s="1"/>
  <c r="CA86" i="2"/>
  <c r="CC86" i="2" s="1"/>
  <c r="CA87" i="2"/>
  <c r="CC87" i="2" s="1"/>
  <c r="CA88" i="2"/>
  <c r="CC88" i="2" s="1"/>
  <c r="CA89" i="2"/>
  <c r="CC89" i="2" s="1"/>
  <c r="CA90" i="2"/>
  <c r="CC90" i="2" s="1"/>
  <c r="CA91" i="2"/>
  <c r="CC91" i="2" s="1"/>
  <c r="CA92" i="2"/>
  <c r="CC92" i="2" s="1"/>
  <c r="CA93" i="2"/>
  <c r="CC93" i="2" s="1"/>
  <c r="CA94" i="2"/>
  <c r="CC94" i="2" s="1"/>
  <c r="CA95" i="2"/>
  <c r="CC95" i="2" s="1"/>
  <c r="CA96" i="2"/>
  <c r="CC96" i="2" s="1"/>
  <c r="CA97" i="2"/>
  <c r="CC97" i="2" s="1"/>
  <c r="CA98" i="2"/>
  <c r="CC98" i="2" s="1"/>
  <c r="CA99" i="2"/>
  <c r="CC99" i="2" s="1"/>
  <c r="CA100" i="2"/>
  <c r="CC100" i="2" s="1"/>
  <c r="CA101" i="2"/>
  <c r="CC101" i="2" s="1"/>
  <c r="CA102" i="2"/>
  <c r="CC102" i="2" s="1"/>
  <c r="CA103" i="2"/>
  <c r="CC103" i="2" s="1"/>
  <c r="CA104" i="2"/>
  <c r="CC104" i="2" s="1"/>
  <c r="CA105" i="2"/>
  <c r="CC105" i="2" s="1"/>
  <c r="CA106" i="2"/>
  <c r="CC106" i="2" s="1"/>
  <c r="CA107" i="2"/>
  <c r="CC107" i="2" s="1"/>
  <c r="CA108" i="2"/>
  <c r="CC108" i="2" s="1"/>
  <c r="CA109" i="2"/>
  <c r="CC109" i="2" s="1"/>
  <c r="CA110" i="2"/>
  <c r="CC110" i="2" s="1"/>
  <c r="CA111" i="2"/>
  <c r="CA112" i="2"/>
  <c r="CA113" i="2"/>
  <c r="CC113" i="2" s="1"/>
  <c r="CA114" i="2"/>
  <c r="CC114" i="2" s="1"/>
  <c r="CA115" i="2"/>
  <c r="CC115" i="2" s="1"/>
  <c r="CA116" i="2"/>
  <c r="CC116" i="2" s="1"/>
  <c r="CA117" i="2"/>
  <c r="CC117" i="2" s="1"/>
  <c r="CA118" i="2"/>
  <c r="CC118" i="2" s="1"/>
  <c r="CA119" i="2"/>
  <c r="CC119" i="2" s="1"/>
  <c r="CA120" i="2"/>
  <c r="CC120" i="2" s="1"/>
  <c r="CA121" i="2"/>
  <c r="CC121" i="2" s="1"/>
  <c r="BX5" i="2"/>
  <c r="BZ5" i="2" s="1"/>
  <c r="BX6" i="2"/>
  <c r="BZ6" i="2" s="1"/>
  <c r="BX7" i="2"/>
  <c r="BZ7" i="2" s="1"/>
  <c r="BX8" i="2"/>
  <c r="BZ8" i="2" s="1"/>
  <c r="BX9" i="2"/>
  <c r="BZ9" i="2" s="1"/>
  <c r="BX10" i="2"/>
  <c r="BZ10" i="2" s="1"/>
  <c r="BX11" i="2"/>
  <c r="BZ11" i="2" s="1"/>
  <c r="BX12" i="2"/>
  <c r="BZ12" i="2" s="1"/>
  <c r="BX13" i="2"/>
  <c r="BZ13" i="2" s="1"/>
  <c r="BX14" i="2"/>
  <c r="BZ14" i="2" s="1"/>
  <c r="BX15" i="2"/>
  <c r="BZ15" i="2" s="1"/>
  <c r="BX16" i="2"/>
  <c r="BZ16" i="2" s="1"/>
  <c r="BX17" i="2"/>
  <c r="BZ17" i="2" s="1"/>
  <c r="BX18" i="2"/>
  <c r="BZ18" i="2" s="1"/>
  <c r="BX19" i="2"/>
  <c r="BZ19" i="2" s="1"/>
  <c r="BX20" i="2"/>
  <c r="BZ20" i="2" s="1"/>
  <c r="BX21" i="2"/>
  <c r="BZ21" i="2" s="1"/>
  <c r="BX22" i="2"/>
  <c r="BZ22" i="2" s="1"/>
  <c r="BX23" i="2"/>
  <c r="BZ23" i="2" s="1"/>
  <c r="BX24" i="2"/>
  <c r="BZ24" i="2" s="1"/>
  <c r="BX25" i="2"/>
  <c r="BZ25" i="2" s="1"/>
  <c r="BX26" i="2"/>
  <c r="BZ26" i="2" s="1"/>
  <c r="BX27" i="2"/>
  <c r="BZ27" i="2" s="1"/>
  <c r="BX28" i="2"/>
  <c r="BZ28" i="2" s="1"/>
  <c r="BX29" i="2"/>
  <c r="BZ29" i="2" s="1"/>
  <c r="BX30" i="2"/>
  <c r="BZ30" i="2" s="1"/>
  <c r="BX31" i="2"/>
  <c r="BZ31" i="2" s="1"/>
  <c r="BX32" i="2"/>
  <c r="BZ32" i="2" s="1"/>
  <c r="BX33" i="2"/>
  <c r="BZ33" i="2" s="1"/>
  <c r="BX34" i="2"/>
  <c r="BZ34" i="2" s="1"/>
  <c r="BX35" i="2"/>
  <c r="BZ35" i="2" s="1"/>
  <c r="BX36" i="2"/>
  <c r="BZ36" i="2" s="1"/>
  <c r="BX37" i="2"/>
  <c r="BZ37" i="2" s="1"/>
  <c r="BX38" i="2"/>
  <c r="BZ38" i="2" s="1"/>
  <c r="BX39" i="2"/>
  <c r="BZ39" i="2" s="1"/>
  <c r="BX40" i="2"/>
  <c r="BZ40" i="2" s="1"/>
  <c r="BX41" i="2"/>
  <c r="BZ41" i="2" s="1"/>
  <c r="BX42" i="2"/>
  <c r="BZ42" i="2" s="1"/>
  <c r="BX43" i="2"/>
  <c r="BZ43" i="2" s="1"/>
  <c r="BX44" i="2"/>
  <c r="BZ44" i="2" s="1"/>
  <c r="BX45" i="2"/>
  <c r="BZ45" i="2" s="1"/>
  <c r="BX46" i="2"/>
  <c r="BZ46" i="2" s="1"/>
  <c r="BX47" i="2"/>
  <c r="BZ47" i="2" s="1"/>
  <c r="BX48" i="2"/>
  <c r="BZ48" i="2" s="1"/>
  <c r="BX49" i="2"/>
  <c r="BZ49" i="2" s="1"/>
  <c r="BX50" i="2"/>
  <c r="BZ50" i="2" s="1"/>
  <c r="BX51" i="2"/>
  <c r="BZ51" i="2" s="1"/>
  <c r="BX52" i="2"/>
  <c r="BZ52" i="2" s="1"/>
  <c r="BX53" i="2"/>
  <c r="BZ53" i="2" s="1"/>
  <c r="BX54" i="2"/>
  <c r="BZ54" i="2" s="1"/>
  <c r="BX55" i="2"/>
  <c r="BZ55" i="2" s="1"/>
  <c r="BX56" i="2"/>
  <c r="BZ56" i="2" s="1"/>
  <c r="BX57" i="2"/>
  <c r="BZ57" i="2" s="1"/>
  <c r="BX58" i="2"/>
  <c r="BZ58" i="2" s="1"/>
  <c r="BX59" i="2"/>
  <c r="BZ59" i="2" s="1"/>
  <c r="BX60" i="2"/>
  <c r="BZ60" i="2" s="1"/>
  <c r="BX61" i="2"/>
  <c r="BZ61" i="2" s="1"/>
  <c r="BX62" i="2"/>
  <c r="BZ62" i="2" s="1"/>
  <c r="BX63" i="2"/>
  <c r="BZ63" i="2" s="1"/>
  <c r="BX64" i="2"/>
  <c r="BZ64" i="2" s="1"/>
  <c r="BX65" i="2"/>
  <c r="BZ65" i="2" s="1"/>
  <c r="BX66" i="2"/>
  <c r="BZ66" i="2" s="1"/>
  <c r="BX67" i="2"/>
  <c r="BZ67" i="2" s="1"/>
  <c r="BX68" i="2"/>
  <c r="BZ68" i="2" s="1"/>
  <c r="BX69" i="2"/>
  <c r="BZ69" i="2" s="1"/>
  <c r="BX70" i="2"/>
  <c r="BZ70" i="2" s="1"/>
  <c r="BX71" i="2"/>
  <c r="BZ71" i="2" s="1"/>
  <c r="BX72" i="2"/>
  <c r="BZ72" i="2" s="1"/>
  <c r="BX73" i="2"/>
  <c r="BZ73" i="2" s="1"/>
  <c r="BX74" i="2"/>
  <c r="BZ74" i="2" s="1"/>
  <c r="BX75" i="2"/>
  <c r="BZ75" i="2" s="1"/>
  <c r="BX76" i="2"/>
  <c r="BZ76" i="2" s="1"/>
  <c r="BX77" i="2"/>
  <c r="BZ77" i="2" s="1"/>
  <c r="BX78" i="2"/>
  <c r="BZ78" i="2" s="1"/>
  <c r="BX79" i="2"/>
  <c r="BZ79" i="2" s="1"/>
  <c r="BX80" i="2"/>
  <c r="BZ80" i="2" s="1"/>
  <c r="BX81" i="2"/>
  <c r="BZ81" i="2" s="1"/>
  <c r="BX82" i="2"/>
  <c r="BZ82" i="2" s="1"/>
  <c r="BX83" i="2"/>
  <c r="BZ83" i="2" s="1"/>
  <c r="BX84" i="2"/>
  <c r="BZ84" i="2" s="1"/>
  <c r="BX85" i="2"/>
  <c r="BZ85" i="2" s="1"/>
  <c r="BX86" i="2"/>
  <c r="BZ86" i="2" s="1"/>
  <c r="BX87" i="2"/>
  <c r="BZ87" i="2" s="1"/>
  <c r="BX88" i="2"/>
  <c r="BZ88" i="2" s="1"/>
  <c r="BX89" i="2"/>
  <c r="BZ89" i="2" s="1"/>
  <c r="BX90" i="2"/>
  <c r="BZ90" i="2" s="1"/>
  <c r="BX91" i="2"/>
  <c r="BZ91" i="2" s="1"/>
  <c r="BX92" i="2"/>
  <c r="BZ92" i="2" s="1"/>
  <c r="BX93" i="2"/>
  <c r="BZ93" i="2" s="1"/>
  <c r="BX94" i="2"/>
  <c r="BZ94" i="2" s="1"/>
  <c r="BX95" i="2"/>
  <c r="BZ95" i="2" s="1"/>
  <c r="BX96" i="2"/>
  <c r="BZ96" i="2" s="1"/>
  <c r="BX97" i="2"/>
  <c r="BZ97" i="2" s="1"/>
  <c r="BX98" i="2"/>
  <c r="BZ98" i="2" s="1"/>
  <c r="BX99" i="2"/>
  <c r="BZ99" i="2" s="1"/>
  <c r="BX100" i="2"/>
  <c r="BZ100" i="2" s="1"/>
  <c r="BX101" i="2"/>
  <c r="BZ101" i="2" s="1"/>
  <c r="BX102" i="2"/>
  <c r="BZ102" i="2" s="1"/>
  <c r="BX103" i="2"/>
  <c r="BZ103" i="2" s="1"/>
  <c r="BX104" i="2"/>
  <c r="BZ104" i="2" s="1"/>
  <c r="BX105" i="2"/>
  <c r="BZ105" i="2" s="1"/>
  <c r="BX106" i="2"/>
  <c r="BZ106" i="2" s="1"/>
  <c r="BX107" i="2"/>
  <c r="BZ107" i="2" s="1"/>
  <c r="BX108" i="2"/>
  <c r="BZ108" i="2" s="1"/>
  <c r="BX109" i="2"/>
  <c r="BZ109" i="2" s="1"/>
  <c r="BX110" i="2"/>
  <c r="BZ110" i="2" s="1"/>
  <c r="BX111" i="2"/>
  <c r="BX112" i="2"/>
  <c r="BX113" i="2"/>
  <c r="BZ113" i="2" s="1"/>
  <c r="BX114" i="2"/>
  <c r="BZ114" i="2" s="1"/>
  <c r="BX115" i="2"/>
  <c r="BZ115" i="2" s="1"/>
  <c r="BX116" i="2"/>
  <c r="BZ116" i="2" s="1"/>
  <c r="BX117" i="2"/>
  <c r="BZ117" i="2" s="1"/>
  <c r="BX118" i="2"/>
  <c r="BZ118" i="2" s="1"/>
  <c r="BX119" i="2"/>
  <c r="BZ119" i="2" s="1"/>
  <c r="BX120" i="2"/>
  <c r="BZ120" i="2" s="1"/>
  <c r="BX121" i="2"/>
  <c r="BZ121" i="2" s="1"/>
  <c r="BW5" i="2"/>
  <c r="BT116" i="2"/>
  <c r="G117" i="2"/>
  <c r="J117" i="2"/>
  <c r="L117" i="2" s="1"/>
  <c r="O117" i="2"/>
  <c r="R117" i="2"/>
  <c r="S117" i="2"/>
  <c r="U117" i="2" s="1"/>
  <c r="V117" i="2"/>
  <c r="X117" i="2" s="1"/>
  <c r="Y117" i="2"/>
  <c r="AA117" i="2" s="1"/>
  <c r="AB117" i="2"/>
  <c r="AD117" i="2" s="1"/>
  <c r="AE117" i="2"/>
  <c r="AG117" i="2" s="1"/>
  <c r="AH117" i="2"/>
  <c r="AJ117" i="2" s="1"/>
  <c r="AK117" i="2"/>
  <c r="AM117" i="2" s="1"/>
  <c r="AN117" i="2"/>
  <c r="AP117" i="2" s="1"/>
  <c r="AQ117" i="2"/>
  <c r="AS117" i="2" s="1"/>
  <c r="AT117" i="2"/>
  <c r="AV117" i="2" s="1"/>
  <c r="AW117" i="2"/>
  <c r="AY117" i="2" s="1"/>
  <c r="AZ117" i="2"/>
  <c r="BB117" i="2" s="1"/>
  <c r="BC117" i="2"/>
  <c r="BE117" i="2" s="1"/>
  <c r="BF117" i="2"/>
  <c r="BH117" i="2" s="1"/>
  <c r="BK117" i="2"/>
  <c r="BL117" i="2"/>
  <c r="BN117" i="2" s="1"/>
  <c r="BO117" i="2"/>
  <c r="BQ117" i="2" s="1"/>
  <c r="BT117" i="2"/>
  <c r="BW117" i="2"/>
  <c r="G118" i="2"/>
  <c r="J118" i="2"/>
  <c r="L118" i="2" s="1"/>
  <c r="O118" i="2"/>
  <c r="R118" i="2"/>
  <c r="S118" i="2"/>
  <c r="U118" i="2" s="1"/>
  <c r="V118" i="2"/>
  <c r="X118" i="2" s="1"/>
  <c r="Y118" i="2"/>
  <c r="AA118" i="2" s="1"/>
  <c r="AB118" i="2"/>
  <c r="AD118" i="2" s="1"/>
  <c r="AE118" i="2"/>
  <c r="AG118" i="2" s="1"/>
  <c r="AH118" i="2"/>
  <c r="AJ118" i="2" s="1"/>
  <c r="AK118" i="2"/>
  <c r="AM118" i="2" s="1"/>
  <c r="AN118" i="2"/>
  <c r="AP118" i="2" s="1"/>
  <c r="AQ118" i="2"/>
  <c r="AS118" i="2" s="1"/>
  <c r="AT118" i="2"/>
  <c r="AV118" i="2" s="1"/>
  <c r="AW118" i="2"/>
  <c r="AY118" i="2" s="1"/>
  <c r="AZ118" i="2"/>
  <c r="BB118" i="2" s="1"/>
  <c r="BC118" i="2"/>
  <c r="BE118" i="2" s="1"/>
  <c r="BF118" i="2"/>
  <c r="BH118" i="2" s="1"/>
  <c r="BK118" i="2"/>
  <c r="BL118" i="2"/>
  <c r="BN118" i="2" s="1"/>
  <c r="BO118" i="2"/>
  <c r="BQ118" i="2" s="1"/>
  <c r="BT118" i="2"/>
  <c r="BW118" i="2"/>
  <c r="G119" i="2"/>
  <c r="J119" i="2"/>
  <c r="L119" i="2" s="1"/>
  <c r="O119" i="2"/>
  <c r="R119" i="2"/>
  <c r="S119" i="2"/>
  <c r="U119" i="2" s="1"/>
  <c r="V119" i="2"/>
  <c r="X119" i="2" s="1"/>
  <c r="Y119" i="2"/>
  <c r="AA119" i="2" s="1"/>
  <c r="AB119" i="2"/>
  <c r="AD119" i="2" s="1"/>
  <c r="AE119" i="2"/>
  <c r="AG119" i="2" s="1"/>
  <c r="AH119" i="2"/>
  <c r="AJ119" i="2" s="1"/>
  <c r="AK119" i="2"/>
  <c r="AM119" i="2" s="1"/>
  <c r="AN119" i="2"/>
  <c r="AP119" i="2" s="1"/>
  <c r="AQ119" i="2"/>
  <c r="AS119" i="2" s="1"/>
  <c r="AT119" i="2"/>
  <c r="AV119" i="2" s="1"/>
  <c r="AW119" i="2"/>
  <c r="AY119" i="2" s="1"/>
  <c r="AZ119" i="2"/>
  <c r="BB119" i="2" s="1"/>
  <c r="BC119" i="2"/>
  <c r="BE119" i="2" s="1"/>
  <c r="BF119" i="2"/>
  <c r="BH119" i="2" s="1"/>
  <c r="BK119" i="2"/>
  <c r="BL119" i="2"/>
  <c r="BN119" i="2" s="1"/>
  <c r="BO119" i="2"/>
  <c r="BQ119" i="2" s="1"/>
  <c r="BT119" i="2"/>
  <c r="BW119" i="2"/>
  <c r="G120" i="2"/>
  <c r="J120" i="2"/>
  <c r="L120" i="2" s="1"/>
  <c r="O120" i="2"/>
  <c r="R120" i="2"/>
  <c r="S120" i="2"/>
  <c r="U120" i="2" s="1"/>
  <c r="V120" i="2"/>
  <c r="X120" i="2" s="1"/>
  <c r="Y120" i="2"/>
  <c r="AA120" i="2" s="1"/>
  <c r="AB120" i="2"/>
  <c r="AD120" i="2" s="1"/>
  <c r="AE120" i="2"/>
  <c r="AG120" i="2" s="1"/>
  <c r="AH120" i="2"/>
  <c r="AJ120" i="2" s="1"/>
  <c r="AK120" i="2"/>
  <c r="AM120" i="2" s="1"/>
  <c r="AN120" i="2"/>
  <c r="AP120" i="2" s="1"/>
  <c r="AQ120" i="2"/>
  <c r="AS120" i="2" s="1"/>
  <c r="AT120" i="2"/>
  <c r="AV120" i="2" s="1"/>
  <c r="AW120" i="2"/>
  <c r="AY120" i="2" s="1"/>
  <c r="AZ120" i="2"/>
  <c r="BB120" i="2" s="1"/>
  <c r="BC120" i="2"/>
  <c r="BE120" i="2" s="1"/>
  <c r="BF120" i="2"/>
  <c r="BH120" i="2" s="1"/>
  <c r="BK120" i="2"/>
  <c r="BL120" i="2"/>
  <c r="BN120" i="2" s="1"/>
  <c r="BO120" i="2"/>
  <c r="BQ120" i="2" s="1"/>
  <c r="BT120" i="2"/>
  <c r="BW120" i="2"/>
  <c r="G121" i="2"/>
  <c r="J121" i="2"/>
  <c r="L121" i="2" s="1"/>
  <c r="O121" i="2"/>
  <c r="R121" i="2"/>
  <c r="S121" i="2"/>
  <c r="U121" i="2" s="1"/>
  <c r="V121" i="2"/>
  <c r="X121" i="2" s="1"/>
  <c r="Y121" i="2"/>
  <c r="AA121" i="2" s="1"/>
  <c r="AB121" i="2"/>
  <c r="AD121" i="2" s="1"/>
  <c r="AE121" i="2"/>
  <c r="AG121" i="2" s="1"/>
  <c r="AH121" i="2"/>
  <c r="AJ121" i="2" s="1"/>
  <c r="AK121" i="2"/>
  <c r="AM121" i="2" s="1"/>
  <c r="AN121" i="2"/>
  <c r="AP121" i="2" s="1"/>
  <c r="AQ121" i="2"/>
  <c r="AS121" i="2" s="1"/>
  <c r="AT121" i="2"/>
  <c r="AV121" i="2" s="1"/>
  <c r="AW121" i="2"/>
  <c r="AY121" i="2" s="1"/>
  <c r="AZ121" i="2"/>
  <c r="BB121" i="2" s="1"/>
  <c r="BC121" i="2"/>
  <c r="BE121" i="2" s="1"/>
  <c r="BF121" i="2"/>
  <c r="BH121" i="2" s="1"/>
  <c r="BK121" i="2"/>
  <c r="BL121" i="2"/>
  <c r="BN121" i="2" s="1"/>
  <c r="BO121" i="2"/>
  <c r="BQ121" i="2" s="1"/>
  <c r="BT121" i="2"/>
  <c r="BW121" i="2"/>
  <c r="G116" i="2"/>
  <c r="J116" i="2"/>
  <c r="L116" i="2" s="1"/>
  <c r="O116" i="2"/>
  <c r="R116" i="2"/>
  <c r="S116" i="2"/>
  <c r="U116" i="2" s="1"/>
  <c r="V116" i="2"/>
  <c r="X116" i="2" s="1"/>
  <c r="Y116" i="2"/>
  <c r="AA116" i="2" s="1"/>
  <c r="AB116" i="2"/>
  <c r="AD116" i="2" s="1"/>
  <c r="AE116" i="2"/>
  <c r="AG116" i="2" s="1"/>
  <c r="AH116" i="2"/>
  <c r="AJ116" i="2" s="1"/>
  <c r="AK116" i="2"/>
  <c r="AM116" i="2" s="1"/>
  <c r="AN116" i="2"/>
  <c r="AP116" i="2" s="1"/>
  <c r="AQ116" i="2"/>
  <c r="AS116" i="2" s="1"/>
  <c r="AT116" i="2"/>
  <c r="AV116" i="2" s="1"/>
  <c r="AW116" i="2"/>
  <c r="AY116" i="2" s="1"/>
  <c r="AZ116" i="2"/>
  <c r="BB116" i="2" s="1"/>
  <c r="BC116" i="2"/>
  <c r="BE116" i="2" s="1"/>
  <c r="BF116" i="2"/>
  <c r="BH116" i="2" s="1"/>
  <c r="BK116" i="2"/>
  <c r="BL116" i="2"/>
  <c r="BN116" i="2" s="1"/>
  <c r="BO116" i="2"/>
  <c r="BQ116" i="2" s="1"/>
  <c r="BW116" i="2"/>
  <c r="BT115" i="2"/>
  <c r="C111" i="2"/>
  <c r="CU111" i="2" s="1"/>
  <c r="C112" i="2"/>
  <c r="CU112" i="2" s="1"/>
  <c r="BW88" i="2"/>
  <c r="BW6" i="2"/>
  <c r="BW7" i="2"/>
  <c r="BW8" i="2"/>
  <c r="BW9" i="2"/>
  <c r="BW10" i="2"/>
  <c r="BW11" i="2"/>
  <c r="BW12" i="2"/>
  <c r="BW13" i="2"/>
  <c r="BW14" i="2"/>
  <c r="BW15" i="2"/>
  <c r="BW16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38" i="2"/>
  <c r="BW39" i="2"/>
  <c r="BW40" i="2"/>
  <c r="BW41" i="2"/>
  <c r="BW42" i="2"/>
  <c r="BW43" i="2"/>
  <c r="BW44" i="2"/>
  <c r="BW45" i="2"/>
  <c r="BW46" i="2"/>
  <c r="BW47" i="2"/>
  <c r="BW48" i="2"/>
  <c r="BW49" i="2"/>
  <c r="BW50" i="2"/>
  <c r="BW51" i="2"/>
  <c r="BW52" i="2"/>
  <c r="BW53" i="2"/>
  <c r="BW54" i="2"/>
  <c r="BW55" i="2"/>
  <c r="BW56" i="2"/>
  <c r="BW57" i="2"/>
  <c r="BW58" i="2"/>
  <c r="BW59" i="2"/>
  <c r="BW60" i="2"/>
  <c r="BW61" i="2"/>
  <c r="BW62" i="2"/>
  <c r="BW63" i="2"/>
  <c r="BW64" i="2"/>
  <c r="BW65" i="2"/>
  <c r="BW66" i="2"/>
  <c r="BW67" i="2"/>
  <c r="BW68" i="2"/>
  <c r="BW69" i="2"/>
  <c r="BW70" i="2"/>
  <c r="BW71" i="2"/>
  <c r="BW72" i="2"/>
  <c r="BW73" i="2"/>
  <c r="BW74" i="2"/>
  <c r="BW75" i="2"/>
  <c r="BW76" i="2"/>
  <c r="BW77" i="2"/>
  <c r="BW78" i="2"/>
  <c r="BW79" i="2"/>
  <c r="BW80" i="2"/>
  <c r="BW81" i="2"/>
  <c r="BW82" i="2"/>
  <c r="BW83" i="2"/>
  <c r="BW84" i="2"/>
  <c r="BW85" i="2"/>
  <c r="BW86" i="2"/>
  <c r="BW87" i="2"/>
  <c r="BW89" i="2"/>
  <c r="BW90" i="2"/>
  <c r="BW91" i="2"/>
  <c r="BW92" i="2"/>
  <c r="BW93" i="2"/>
  <c r="BW94" i="2"/>
  <c r="BW95" i="2"/>
  <c r="BW96" i="2"/>
  <c r="BW97" i="2"/>
  <c r="BW98" i="2"/>
  <c r="BW99" i="2"/>
  <c r="BW100" i="2"/>
  <c r="BW101" i="2"/>
  <c r="BW102" i="2"/>
  <c r="BW103" i="2"/>
  <c r="BW104" i="2"/>
  <c r="BW105" i="2"/>
  <c r="BW106" i="2"/>
  <c r="BW107" i="2"/>
  <c r="BW108" i="2"/>
  <c r="BW109" i="2"/>
  <c r="BW110" i="2"/>
  <c r="BW112" i="2"/>
  <c r="BW113" i="2"/>
  <c r="BW114" i="2"/>
  <c r="BW115" i="2"/>
  <c r="BT5" i="2"/>
  <c r="BT6" i="2"/>
  <c r="BT7" i="2"/>
  <c r="BT8" i="2"/>
  <c r="BT9" i="2"/>
  <c r="BT10" i="2"/>
  <c r="BT11" i="2"/>
  <c r="BT12" i="2"/>
  <c r="BT13" i="2"/>
  <c r="BT14" i="2"/>
  <c r="BT15" i="2"/>
  <c r="BT16" i="2"/>
  <c r="BT17" i="2"/>
  <c r="BT18" i="2"/>
  <c r="BT19" i="2"/>
  <c r="BT20" i="2"/>
  <c r="BT21" i="2"/>
  <c r="BT22" i="2"/>
  <c r="BT23" i="2"/>
  <c r="BT24" i="2"/>
  <c r="BT25" i="2"/>
  <c r="BT26" i="2"/>
  <c r="BT27" i="2"/>
  <c r="BT28" i="2"/>
  <c r="BT29" i="2"/>
  <c r="BT30" i="2"/>
  <c r="BT31" i="2"/>
  <c r="BT32" i="2"/>
  <c r="BT33" i="2"/>
  <c r="BT34" i="2"/>
  <c r="BT35" i="2"/>
  <c r="BT36" i="2"/>
  <c r="BT37" i="2"/>
  <c r="BT38" i="2"/>
  <c r="BT39" i="2"/>
  <c r="BT40" i="2"/>
  <c r="BT41" i="2"/>
  <c r="BT42" i="2"/>
  <c r="BT43" i="2"/>
  <c r="BT44" i="2"/>
  <c r="BT45" i="2"/>
  <c r="BT46" i="2"/>
  <c r="BT47" i="2"/>
  <c r="BT48" i="2"/>
  <c r="BT49" i="2"/>
  <c r="BT50" i="2"/>
  <c r="BT51" i="2"/>
  <c r="BT52" i="2"/>
  <c r="BT53" i="2"/>
  <c r="BT54" i="2"/>
  <c r="BT55" i="2"/>
  <c r="BT56" i="2"/>
  <c r="BT57" i="2"/>
  <c r="BT58" i="2"/>
  <c r="BT59" i="2"/>
  <c r="BT60" i="2"/>
  <c r="BT61" i="2"/>
  <c r="BT62" i="2"/>
  <c r="BT63" i="2"/>
  <c r="BT64" i="2"/>
  <c r="BT65" i="2"/>
  <c r="BT66" i="2"/>
  <c r="BT67" i="2"/>
  <c r="BT68" i="2"/>
  <c r="BT69" i="2"/>
  <c r="BT70" i="2"/>
  <c r="BT71" i="2"/>
  <c r="BT72" i="2"/>
  <c r="BT73" i="2"/>
  <c r="BT74" i="2"/>
  <c r="BT75" i="2"/>
  <c r="BT76" i="2"/>
  <c r="BT77" i="2"/>
  <c r="BT78" i="2"/>
  <c r="BT79" i="2"/>
  <c r="BT80" i="2"/>
  <c r="BT81" i="2"/>
  <c r="BT82" i="2"/>
  <c r="BT83" i="2"/>
  <c r="BT84" i="2"/>
  <c r="BT85" i="2"/>
  <c r="BT86" i="2"/>
  <c r="BT87" i="2"/>
  <c r="BT88" i="2"/>
  <c r="BT89" i="2"/>
  <c r="BT90" i="2"/>
  <c r="BT91" i="2"/>
  <c r="BT92" i="2"/>
  <c r="BT93" i="2"/>
  <c r="BT94" i="2"/>
  <c r="BT95" i="2"/>
  <c r="BT96" i="2"/>
  <c r="BT97" i="2"/>
  <c r="BT98" i="2"/>
  <c r="BT99" i="2"/>
  <c r="BT100" i="2"/>
  <c r="BT101" i="2"/>
  <c r="BT102" i="2"/>
  <c r="BT103" i="2"/>
  <c r="BT104" i="2"/>
  <c r="BT105" i="2"/>
  <c r="BT106" i="2"/>
  <c r="BT107" i="2"/>
  <c r="BT108" i="2"/>
  <c r="BT109" i="2"/>
  <c r="BT110" i="2"/>
  <c r="BT113" i="2"/>
  <c r="BT114" i="2"/>
  <c r="BO5" i="2"/>
  <c r="BT112" i="2" l="1"/>
  <c r="AA123" i="2"/>
  <c r="BW111" i="2"/>
  <c r="BT123" i="2"/>
  <c r="AV122" i="2"/>
  <c r="BN122" i="2"/>
  <c r="BK122" i="2"/>
  <c r="BT111" i="2"/>
  <c r="BE122" i="2"/>
  <c r="I118" i="2"/>
  <c r="D118" i="2"/>
  <c r="F118" i="2" s="1"/>
  <c r="I119" i="2"/>
  <c r="D119" i="2"/>
  <c r="F119" i="2" s="1"/>
  <c r="D125" i="2"/>
  <c r="F125" i="2" s="1"/>
  <c r="I120" i="2"/>
  <c r="D120" i="2"/>
  <c r="F120" i="2" s="1"/>
  <c r="D124" i="2"/>
  <c r="F124" i="2" s="1"/>
  <c r="D123" i="2"/>
  <c r="F123" i="2" s="1"/>
  <c r="D121" i="2"/>
  <c r="F121" i="2" s="1"/>
  <c r="D122" i="2"/>
  <c r="F122" i="2" s="1"/>
  <c r="D116" i="2"/>
  <c r="F116" i="2" s="1"/>
  <c r="D117" i="2"/>
  <c r="F117" i="2" s="1"/>
  <c r="BW122" i="2"/>
  <c r="L122" i="2"/>
  <c r="BN125" i="2"/>
  <c r="CF122" i="2"/>
  <c r="BZ111" i="2"/>
  <c r="AD122" i="2"/>
  <c r="AA122" i="2"/>
  <c r="CF111" i="2"/>
  <c r="BQ124" i="2"/>
  <c r="BQ122" i="2"/>
  <c r="AS122" i="2"/>
  <c r="BB125" i="2"/>
  <c r="AD125" i="2"/>
  <c r="BZ125" i="2"/>
  <c r="AY125" i="2"/>
  <c r="AA125" i="2"/>
  <c r="BW125" i="2"/>
  <c r="AV125" i="2"/>
  <c r="X125" i="2"/>
  <c r="BT125" i="2"/>
  <c r="AP125" i="2"/>
  <c r="R125" i="2"/>
  <c r="AG123" i="2"/>
  <c r="CF123" i="2"/>
  <c r="CF125" i="2"/>
  <c r="BH125" i="2"/>
  <c r="AJ125" i="2"/>
  <c r="L125" i="2"/>
  <c r="CC123" i="2"/>
  <c r="BB123" i="2"/>
  <c r="AD123" i="2"/>
  <c r="CC125" i="2"/>
  <c r="BE125" i="2"/>
  <c r="AG125" i="2"/>
  <c r="BW123" i="2"/>
  <c r="AV123" i="2"/>
  <c r="CO124" i="2"/>
  <c r="CX124" i="2" s="1"/>
  <c r="CR124" i="2"/>
  <c r="CL124" i="2"/>
  <c r="CI124" i="2"/>
  <c r="CF112" i="2"/>
  <c r="CO112" i="2"/>
  <c r="CX112" i="2" s="1"/>
  <c r="CR112" i="2"/>
  <c r="CL112" i="2"/>
  <c r="CI112" i="2"/>
  <c r="AJ123" i="2"/>
  <c r="CR123" i="2"/>
  <c r="CO123" i="2"/>
  <c r="CX123" i="2" s="1"/>
  <c r="CL123" i="2"/>
  <c r="CI123" i="2"/>
  <c r="CO111" i="2"/>
  <c r="CX111" i="2" s="1"/>
  <c r="CR111" i="2"/>
  <c r="CL111" i="2"/>
  <c r="CI111" i="2"/>
  <c r="CC112" i="2"/>
  <c r="AP124" i="2"/>
  <c r="R124" i="2"/>
  <c r="BQ123" i="2"/>
  <c r="CO122" i="2"/>
  <c r="CX122" i="2" s="1"/>
  <c r="CR122" i="2"/>
  <c r="CL122" i="2"/>
  <c r="CI122" i="2"/>
  <c r="BQ125" i="2"/>
  <c r="AS125" i="2"/>
  <c r="U125" i="2"/>
  <c r="CC111" i="2"/>
  <c r="BK124" i="2"/>
  <c r="AM124" i="2"/>
  <c r="BN123" i="2"/>
  <c r="O123" i="2"/>
  <c r="BZ112" i="2"/>
  <c r="L123" i="2"/>
  <c r="CR125" i="2"/>
  <c r="CO125" i="2"/>
  <c r="CX125" i="2" s="1"/>
  <c r="CI125" i="2"/>
  <c r="CL125" i="2"/>
  <c r="BK125" i="2"/>
  <c r="AM125" i="2"/>
  <c r="O125" i="2"/>
  <c r="U124" i="2"/>
  <c r="O122" i="2"/>
  <c r="BW17" i="2"/>
  <c r="I125" i="2"/>
  <c r="CC122" i="2"/>
  <c r="AP122" i="2"/>
  <c r="X122" i="2"/>
  <c r="BZ122" i="2"/>
  <c r="BH122" i="2"/>
  <c r="AM122" i="2"/>
  <c r="U122" i="2"/>
  <c r="BB122" i="2"/>
  <c r="AJ122" i="2"/>
  <c r="R122" i="2"/>
  <c r="BT122" i="2"/>
  <c r="AY122" i="2"/>
  <c r="AG122" i="2"/>
  <c r="BK123" i="2"/>
  <c r="AS123" i="2"/>
  <c r="X123" i="2"/>
  <c r="BH123" i="2"/>
  <c r="AP123" i="2"/>
  <c r="BZ123" i="2"/>
  <c r="AM123" i="2"/>
  <c r="U123" i="2"/>
  <c r="BE123" i="2"/>
  <c r="R123" i="2"/>
  <c r="BZ124" i="2"/>
  <c r="BB124" i="2"/>
  <c r="AG124" i="2"/>
  <c r="O124" i="2"/>
  <c r="BT124" i="2"/>
  <c r="AV124" i="2"/>
  <c r="AD124" i="2"/>
  <c r="I124" i="2"/>
  <c r="AS124" i="2"/>
  <c r="AA124" i="2"/>
  <c r="BN124" i="2"/>
  <c r="X124" i="2"/>
  <c r="I123" i="2"/>
  <c r="I122" i="2"/>
  <c r="I121" i="2"/>
  <c r="I117" i="2"/>
  <c r="I116" i="2"/>
  <c r="BO6" i="2"/>
  <c r="BQ6" i="2" s="1"/>
  <c r="BO7" i="2"/>
  <c r="BQ7" i="2" s="1"/>
  <c r="BO8" i="2"/>
  <c r="BQ8" i="2" s="1"/>
  <c r="BO9" i="2"/>
  <c r="BQ9" i="2" s="1"/>
  <c r="BO10" i="2"/>
  <c r="BQ10" i="2" s="1"/>
  <c r="BO11" i="2"/>
  <c r="BQ11" i="2" s="1"/>
  <c r="BO12" i="2"/>
  <c r="BQ12" i="2" s="1"/>
  <c r="BO13" i="2"/>
  <c r="BQ13" i="2" s="1"/>
  <c r="BO14" i="2"/>
  <c r="BQ14" i="2" s="1"/>
  <c r="BO15" i="2"/>
  <c r="BQ15" i="2" s="1"/>
  <c r="BO16" i="2"/>
  <c r="BQ16" i="2" s="1"/>
  <c r="BO17" i="2"/>
  <c r="BQ17" i="2" s="1"/>
  <c r="BO18" i="2"/>
  <c r="BQ18" i="2" s="1"/>
  <c r="BO19" i="2"/>
  <c r="BQ19" i="2" s="1"/>
  <c r="BO20" i="2"/>
  <c r="BQ20" i="2" s="1"/>
  <c r="BO21" i="2"/>
  <c r="BO22" i="2"/>
  <c r="BQ22" i="2" s="1"/>
  <c r="BO23" i="2"/>
  <c r="BQ23" i="2" s="1"/>
  <c r="BO24" i="2"/>
  <c r="BQ24" i="2" s="1"/>
  <c r="BO25" i="2"/>
  <c r="BQ25" i="2" s="1"/>
  <c r="BO26" i="2"/>
  <c r="BQ26" i="2" s="1"/>
  <c r="BO27" i="2"/>
  <c r="BQ27" i="2" s="1"/>
  <c r="BO28" i="2"/>
  <c r="BQ28" i="2" s="1"/>
  <c r="BO29" i="2"/>
  <c r="BQ29" i="2" s="1"/>
  <c r="BO30" i="2"/>
  <c r="BQ30" i="2" s="1"/>
  <c r="BO31" i="2"/>
  <c r="BQ31" i="2" s="1"/>
  <c r="BO32" i="2"/>
  <c r="BQ32" i="2" s="1"/>
  <c r="BO33" i="2"/>
  <c r="BQ33" i="2" s="1"/>
  <c r="BO34" i="2"/>
  <c r="BQ34" i="2" s="1"/>
  <c r="BO35" i="2"/>
  <c r="BQ35" i="2" s="1"/>
  <c r="BO36" i="2"/>
  <c r="BQ36" i="2" s="1"/>
  <c r="BO37" i="2"/>
  <c r="BQ37" i="2" s="1"/>
  <c r="BO38" i="2"/>
  <c r="BQ38" i="2" s="1"/>
  <c r="BO39" i="2"/>
  <c r="BQ39" i="2" s="1"/>
  <c r="BO40" i="2"/>
  <c r="BQ40" i="2" s="1"/>
  <c r="BO41" i="2"/>
  <c r="BQ41" i="2" s="1"/>
  <c r="BO42" i="2"/>
  <c r="BQ42" i="2" s="1"/>
  <c r="BO43" i="2"/>
  <c r="BQ43" i="2" s="1"/>
  <c r="BO44" i="2"/>
  <c r="BQ44" i="2" s="1"/>
  <c r="BO45" i="2"/>
  <c r="BQ45" i="2" s="1"/>
  <c r="BO46" i="2"/>
  <c r="BQ46" i="2" s="1"/>
  <c r="BO47" i="2"/>
  <c r="BQ47" i="2" s="1"/>
  <c r="BO48" i="2"/>
  <c r="BQ48" i="2" s="1"/>
  <c r="BO49" i="2"/>
  <c r="BQ49" i="2" s="1"/>
  <c r="BO50" i="2"/>
  <c r="BQ50" i="2" s="1"/>
  <c r="BO51" i="2"/>
  <c r="BQ51" i="2" s="1"/>
  <c r="BO52" i="2"/>
  <c r="BQ52" i="2" s="1"/>
  <c r="BO53" i="2"/>
  <c r="BQ53" i="2" s="1"/>
  <c r="BO54" i="2"/>
  <c r="BQ54" i="2" s="1"/>
  <c r="BO55" i="2"/>
  <c r="BQ55" i="2" s="1"/>
  <c r="BO56" i="2"/>
  <c r="BQ56" i="2" s="1"/>
  <c r="BO57" i="2"/>
  <c r="BQ57" i="2" s="1"/>
  <c r="BO58" i="2"/>
  <c r="BQ58" i="2" s="1"/>
  <c r="BO59" i="2"/>
  <c r="BQ59" i="2" s="1"/>
  <c r="BO60" i="2"/>
  <c r="BQ60" i="2" s="1"/>
  <c r="BO61" i="2"/>
  <c r="BQ61" i="2" s="1"/>
  <c r="BO62" i="2"/>
  <c r="BQ62" i="2" s="1"/>
  <c r="BO63" i="2"/>
  <c r="BQ63" i="2" s="1"/>
  <c r="BO64" i="2"/>
  <c r="BQ64" i="2" s="1"/>
  <c r="BO65" i="2"/>
  <c r="BQ65" i="2" s="1"/>
  <c r="BO66" i="2"/>
  <c r="BQ66" i="2" s="1"/>
  <c r="BO67" i="2"/>
  <c r="BQ67" i="2" s="1"/>
  <c r="BO68" i="2"/>
  <c r="BQ68" i="2" s="1"/>
  <c r="BO69" i="2"/>
  <c r="BO70" i="2"/>
  <c r="BQ70" i="2" s="1"/>
  <c r="BO71" i="2"/>
  <c r="BQ71" i="2" s="1"/>
  <c r="BO72" i="2"/>
  <c r="BQ72" i="2" s="1"/>
  <c r="BO73" i="2"/>
  <c r="BQ73" i="2" s="1"/>
  <c r="BO74" i="2"/>
  <c r="BQ74" i="2" s="1"/>
  <c r="BO75" i="2"/>
  <c r="BQ75" i="2" s="1"/>
  <c r="BO76" i="2"/>
  <c r="BQ76" i="2" s="1"/>
  <c r="BO77" i="2"/>
  <c r="BQ77" i="2" s="1"/>
  <c r="BO78" i="2"/>
  <c r="BQ78" i="2" s="1"/>
  <c r="BO79" i="2"/>
  <c r="BQ79" i="2" s="1"/>
  <c r="BO80" i="2"/>
  <c r="BQ80" i="2" s="1"/>
  <c r="BO81" i="2"/>
  <c r="BQ81" i="2" s="1"/>
  <c r="BO82" i="2"/>
  <c r="BQ82" i="2" s="1"/>
  <c r="BO83" i="2"/>
  <c r="BQ83" i="2" s="1"/>
  <c r="BO84" i="2"/>
  <c r="BQ84" i="2" s="1"/>
  <c r="BO85" i="2"/>
  <c r="BQ85" i="2" s="1"/>
  <c r="BO86" i="2"/>
  <c r="BQ86" i="2" s="1"/>
  <c r="BO87" i="2"/>
  <c r="BQ87" i="2" s="1"/>
  <c r="BO88" i="2"/>
  <c r="BQ88" i="2" s="1"/>
  <c r="BO89" i="2"/>
  <c r="BQ89" i="2" s="1"/>
  <c r="BO90" i="2"/>
  <c r="BQ90" i="2" s="1"/>
  <c r="BO91" i="2"/>
  <c r="BQ91" i="2" s="1"/>
  <c r="BO92" i="2"/>
  <c r="BQ92" i="2" s="1"/>
  <c r="BO93" i="2"/>
  <c r="BQ93" i="2" s="1"/>
  <c r="BO94" i="2"/>
  <c r="BQ94" i="2" s="1"/>
  <c r="BO95" i="2"/>
  <c r="BQ95" i="2" s="1"/>
  <c r="BO96" i="2"/>
  <c r="BQ96" i="2" s="1"/>
  <c r="BO97" i="2"/>
  <c r="BQ97" i="2" s="1"/>
  <c r="BO98" i="2"/>
  <c r="BQ98" i="2" s="1"/>
  <c r="BO99" i="2"/>
  <c r="BQ99" i="2" s="1"/>
  <c r="BO100" i="2"/>
  <c r="BQ100" i="2" s="1"/>
  <c r="BO101" i="2"/>
  <c r="BQ101" i="2" s="1"/>
  <c r="BO102" i="2"/>
  <c r="BQ102" i="2" s="1"/>
  <c r="BO103" i="2"/>
  <c r="BQ103" i="2" s="1"/>
  <c r="BO104" i="2"/>
  <c r="BQ104" i="2" s="1"/>
  <c r="BO105" i="2"/>
  <c r="BQ105" i="2" s="1"/>
  <c r="BO106" i="2"/>
  <c r="BQ106" i="2" s="1"/>
  <c r="BO107" i="2"/>
  <c r="BQ107" i="2" s="1"/>
  <c r="BO108" i="2"/>
  <c r="BQ108" i="2" s="1"/>
  <c r="BO109" i="2"/>
  <c r="BQ109" i="2" s="1"/>
  <c r="BO110" i="2"/>
  <c r="BQ110" i="2" s="1"/>
  <c r="BO111" i="2"/>
  <c r="BQ111" i="2" s="1"/>
  <c r="BO112" i="2"/>
  <c r="BQ112" i="2" s="1"/>
  <c r="BO113" i="2"/>
  <c r="BQ113" i="2" s="1"/>
  <c r="BO114" i="2"/>
  <c r="BQ114" i="2" s="1"/>
  <c r="BO115" i="2"/>
  <c r="BQ115" i="2" s="1"/>
  <c r="BQ5" i="2"/>
  <c r="BL5" i="2"/>
  <c r="BN5" i="2" s="1"/>
  <c r="BC108" i="2"/>
  <c r="BL6" i="2"/>
  <c r="BN6" i="2" s="1"/>
  <c r="BL7" i="2"/>
  <c r="BN7" i="2" s="1"/>
  <c r="BL8" i="2"/>
  <c r="BN8" i="2" s="1"/>
  <c r="BL9" i="2"/>
  <c r="BN9" i="2" s="1"/>
  <c r="BL10" i="2"/>
  <c r="BN10" i="2" s="1"/>
  <c r="BL11" i="2"/>
  <c r="BN11" i="2" s="1"/>
  <c r="BL12" i="2"/>
  <c r="BN12" i="2" s="1"/>
  <c r="BL13" i="2"/>
  <c r="BN13" i="2" s="1"/>
  <c r="BL14" i="2"/>
  <c r="BN14" i="2" s="1"/>
  <c r="BL15" i="2"/>
  <c r="BN15" i="2" s="1"/>
  <c r="BL16" i="2"/>
  <c r="BN16" i="2" s="1"/>
  <c r="BL17" i="2"/>
  <c r="BN17" i="2" s="1"/>
  <c r="BL18" i="2"/>
  <c r="BN18" i="2" s="1"/>
  <c r="BL19" i="2"/>
  <c r="BN19" i="2" s="1"/>
  <c r="BL20" i="2"/>
  <c r="BN20" i="2" s="1"/>
  <c r="BL21" i="2"/>
  <c r="BN21" i="2" s="1"/>
  <c r="BL22" i="2"/>
  <c r="BN22" i="2" s="1"/>
  <c r="BL23" i="2"/>
  <c r="BN23" i="2" s="1"/>
  <c r="BL24" i="2"/>
  <c r="BN24" i="2" s="1"/>
  <c r="BL25" i="2"/>
  <c r="BN25" i="2" s="1"/>
  <c r="BL26" i="2"/>
  <c r="BN26" i="2" s="1"/>
  <c r="BL27" i="2"/>
  <c r="BN27" i="2" s="1"/>
  <c r="BL28" i="2"/>
  <c r="BN28" i="2" s="1"/>
  <c r="BL29" i="2"/>
  <c r="BN29" i="2" s="1"/>
  <c r="BL30" i="2"/>
  <c r="BN30" i="2" s="1"/>
  <c r="BL31" i="2"/>
  <c r="BN31" i="2" s="1"/>
  <c r="BL32" i="2"/>
  <c r="BN32" i="2" s="1"/>
  <c r="BL33" i="2"/>
  <c r="BN33" i="2" s="1"/>
  <c r="BL34" i="2"/>
  <c r="BN34" i="2" s="1"/>
  <c r="BL35" i="2"/>
  <c r="BN35" i="2" s="1"/>
  <c r="BL36" i="2"/>
  <c r="BN36" i="2" s="1"/>
  <c r="BL37" i="2"/>
  <c r="BN37" i="2" s="1"/>
  <c r="BL38" i="2"/>
  <c r="BN38" i="2" s="1"/>
  <c r="BL39" i="2"/>
  <c r="BN39" i="2" s="1"/>
  <c r="BL40" i="2"/>
  <c r="BN40" i="2" s="1"/>
  <c r="BL41" i="2"/>
  <c r="BN41" i="2" s="1"/>
  <c r="BL42" i="2"/>
  <c r="BN42" i="2" s="1"/>
  <c r="BL43" i="2"/>
  <c r="BN43" i="2" s="1"/>
  <c r="BL44" i="2"/>
  <c r="BN44" i="2" s="1"/>
  <c r="BL45" i="2"/>
  <c r="BN45" i="2" s="1"/>
  <c r="BL46" i="2"/>
  <c r="BN46" i="2" s="1"/>
  <c r="BL47" i="2"/>
  <c r="BL48" i="2"/>
  <c r="BN48" i="2" s="1"/>
  <c r="BL49" i="2"/>
  <c r="BN49" i="2" s="1"/>
  <c r="BL50" i="2"/>
  <c r="BN50" i="2" s="1"/>
  <c r="BL51" i="2"/>
  <c r="BN51" i="2" s="1"/>
  <c r="BL52" i="2"/>
  <c r="BN52" i="2" s="1"/>
  <c r="BL53" i="2"/>
  <c r="BN53" i="2" s="1"/>
  <c r="BL54" i="2"/>
  <c r="BN54" i="2" s="1"/>
  <c r="BL55" i="2"/>
  <c r="BN55" i="2" s="1"/>
  <c r="BL56" i="2"/>
  <c r="BN56" i="2" s="1"/>
  <c r="BL57" i="2"/>
  <c r="BN57" i="2" s="1"/>
  <c r="BL58" i="2"/>
  <c r="BN58" i="2" s="1"/>
  <c r="BL59" i="2"/>
  <c r="BN59" i="2" s="1"/>
  <c r="BL60" i="2"/>
  <c r="BN60" i="2" s="1"/>
  <c r="BL61" i="2"/>
  <c r="BN61" i="2" s="1"/>
  <c r="BL62" i="2"/>
  <c r="BN62" i="2" s="1"/>
  <c r="BL63" i="2"/>
  <c r="BL64" i="2"/>
  <c r="BN64" i="2" s="1"/>
  <c r="BL65" i="2"/>
  <c r="BN65" i="2" s="1"/>
  <c r="BL66" i="2"/>
  <c r="BN66" i="2" s="1"/>
  <c r="BL67" i="2"/>
  <c r="BN67" i="2" s="1"/>
  <c r="BL68" i="2"/>
  <c r="BN68" i="2" s="1"/>
  <c r="BL69" i="2"/>
  <c r="BN69" i="2" s="1"/>
  <c r="BL70" i="2"/>
  <c r="BN70" i="2" s="1"/>
  <c r="BL71" i="2"/>
  <c r="BN71" i="2" s="1"/>
  <c r="BL72" i="2"/>
  <c r="BN72" i="2" s="1"/>
  <c r="BL73" i="2"/>
  <c r="BN73" i="2" s="1"/>
  <c r="BL74" i="2"/>
  <c r="BN74" i="2" s="1"/>
  <c r="BL75" i="2"/>
  <c r="BN75" i="2" s="1"/>
  <c r="BL76" i="2"/>
  <c r="BN76" i="2" s="1"/>
  <c r="BL77" i="2"/>
  <c r="BN77" i="2" s="1"/>
  <c r="BL78" i="2"/>
  <c r="BN78" i="2" s="1"/>
  <c r="BL79" i="2"/>
  <c r="BN79" i="2" s="1"/>
  <c r="BL80" i="2"/>
  <c r="BN80" i="2" s="1"/>
  <c r="BL81" i="2"/>
  <c r="BN81" i="2" s="1"/>
  <c r="BL82" i="2"/>
  <c r="BN82" i="2" s="1"/>
  <c r="BL83" i="2"/>
  <c r="BN83" i="2" s="1"/>
  <c r="BL84" i="2"/>
  <c r="BN84" i="2" s="1"/>
  <c r="BL85" i="2"/>
  <c r="BN85" i="2" s="1"/>
  <c r="BL86" i="2"/>
  <c r="BN86" i="2" s="1"/>
  <c r="BL87" i="2"/>
  <c r="BN87" i="2" s="1"/>
  <c r="BL88" i="2"/>
  <c r="BN88" i="2" s="1"/>
  <c r="BL89" i="2"/>
  <c r="BL90" i="2"/>
  <c r="BN90" i="2" s="1"/>
  <c r="BL91" i="2"/>
  <c r="BN91" i="2" s="1"/>
  <c r="BL92" i="2"/>
  <c r="BN92" i="2" s="1"/>
  <c r="BL93" i="2"/>
  <c r="BN93" i="2" s="1"/>
  <c r="BL94" i="2"/>
  <c r="BN94" i="2" s="1"/>
  <c r="BL95" i="2"/>
  <c r="BL96" i="2"/>
  <c r="BN96" i="2" s="1"/>
  <c r="BL97" i="2"/>
  <c r="BN97" i="2" s="1"/>
  <c r="BL98" i="2"/>
  <c r="BN98" i="2" s="1"/>
  <c r="BL99" i="2"/>
  <c r="BN99" i="2" s="1"/>
  <c r="BL100" i="2"/>
  <c r="BN100" i="2" s="1"/>
  <c r="BL101" i="2"/>
  <c r="BN101" i="2" s="1"/>
  <c r="BL102" i="2"/>
  <c r="BN102" i="2" s="1"/>
  <c r="BL103" i="2"/>
  <c r="BN103" i="2" s="1"/>
  <c r="BL104" i="2"/>
  <c r="BN104" i="2" s="1"/>
  <c r="BL105" i="2"/>
  <c r="BN105" i="2" s="1"/>
  <c r="BL106" i="2"/>
  <c r="BN106" i="2" s="1"/>
  <c r="BL107" i="2"/>
  <c r="BN107" i="2" s="1"/>
  <c r="BL108" i="2"/>
  <c r="BN108" i="2" s="1"/>
  <c r="BL109" i="2"/>
  <c r="BN109" i="2" s="1"/>
  <c r="BL110" i="2"/>
  <c r="BN110" i="2" s="1"/>
  <c r="BL111" i="2"/>
  <c r="BL112" i="2"/>
  <c r="BN112" i="2" s="1"/>
  <c r="BL113" i="2"/>
  <c r="BN113" i="2" s="1"/>
  <c r="BL114" i="2"/>
  <c r="BN114" i="2" s="1"/>
  <c r="BL115" i="2"/>
  <c r="BN115" i="2" s="1"/>
  <c r="BK5" i="2"/>
  <c r="BK7" i="2"/>
  <c r="BK11" i="2"/>
  <c r="BK12" i="2"/>
  <c r="BK13" i="2"/>
  <c r="BK15" i="2"/>
  <c r="BK19" i="2"/>
  <c r="BK20" i="2"/>
  <c r="BK21" i="2"/>
  <c r="BK23" i="2"/>
  <c r="BK27" i="2"/>
  <c r="BK28" i="2"/>
  <c r="BK29" i="2"/>
  <c r="BK31" i="2"/>
  <c r="BK36" i="2"/>
  <c r="BK37" i="2"/>
  <c r="BK44" i="2"/>
  <c r="BK45" i="2"/>
  <c r="BK52" i="2"/>
  <c r="BK53" i="2"/>
  <c r="BK60" i="2"/>
  <c r="BK61" i="2"/>
  <c r="BK68" i="2"/>
  <c r="BK69" i="2"/>
  <c r="BK76" i="2"/>
  <c r="BK77" i="2"/>
  <c r="BK84" i="2"/>
  <c r="BK85" i="2"/>
  <c r="BK92" i="2"/>
  <c r="BK93" i="2"/>
  <c r="BK101" i="2"/>
  <c r="BK110" i="2"/>
  <c r="BK6" i="2"/>
  <c r="BK8" i="2"/>
  <c r="BK9" i="2"/>
  <c r="BK10" i="2"/>
  <c r="BK14" i="2"/>
  <c r="BK16" i="2"/>
  <c r="BK17" i="2"/>
  <c r="BK18" i="2"/>
  <c r="BK22" i="2"/>
  <c r="BK24" i="2"/>
  <c r="BK25" i="2"/>
  <c r="BK26" i="2"/>
  <c r="BK30" i="2"/>
  <c r="BK32" i="2"/>
  <c r="BK33" i="2"/>
  <c r="BK34" i="2"/>
  <c r="BK35" i="2"/>
  <c r="BK38" i="2"/>
  <c r="BK39" i="2"/>
  <c r="BK40" i="2"/>
  <c r="BK41" i="2"/>
  <c r="BK42" i="2"/>
  <c r="BK43" i="2"/>
  <c r="BK46" i="2"/>
  <c r="BK47" i="2"/>
  <c r="BK48" i="2"/>
  <c r="BK49" i="2"/>
  <c r="BK50" i="2"/>
  <c r="BK51" i="2"/>
  <c r="BK54" i="2"/>
  <c r="BK55" i="2"/>
  <c r="BK56" i="2"/>
  <c r="BK57" i="2"/>
  <c r="BK58" i="2"/>
  <c r="BK59" i="2"/>
  <c r="BK62" i="2"/>
  <c r="BK63" i="2"/>
  <c r="BK64" i="2"/>
  <c r="BK65" i="2"/>
  <c r="BK66" i="2"/>
  <c r="BK67" i="2"/>
  <c r="BK70" i="2"/>
  <c r="BK71" i="2"/>
  <c r="BK72" i="2"/>
  <c r="BK73" i="2"/>
  <c r="BK74" i="2"/>
  <c r="BK75" i="2"/>
  <c r="BK78" i="2"/>
  <c r="BK79" i="2"/>
  <c r="BK80" i="2"/>
  <c r="BK81" i="2"/>
  <c r="BK82" i="2"/>
  <c r="BK83" i="2"/>
  <c r="BK86" i="2"/>
  <c r="BK87" i="2"/>
  <c r="BK88" i="2"/>
  <c r="BK89" i="2"/>
  <c r="BK90" i="2"/>
  <c r="BK91" i="2"/>
  <c r="BK94" i="2"/>
  <c r="BK95" i="2"/>
  <c r="BK96" i="2"/>
  <c r="BK97" i="2"/>
  <c r="BK99" i="2"/>
  <c r="BK100" i="2"/>
  <c r="BK102" i="2"/>
  <c r="BK103" i="2"/>
  <c r="BK104" i="2"/>
  <c r="BK105" i="2"/>
  <c r="BK106" i="2"/>
  <c r="BK107" i="2"/>
  <c r="BK109" i="2"/>
  <c r="BK112" i="2"/>
  <c r="BK113" i="2"/>
  <c r="BK114" i="2"/>
  <c r="BK115" i="2"/>
  <c r="BF5" i="2"/>
  <c r="BF115" i="2"/>
  <c r="BC115" i="2"/>
  <c r="BE115" i="2" s="1"/>
  <c r="AZ115" i="2"/>
  <c r="BB115" i="2" s="1"/>
  <c r="AW115" i="2"/>
  <c r="AY115" i="2" s="1"/>
  <c r="AT115" i="2"/>
  <c r="AV115" i="2" s="1"/>
  <c r="AQ115" i="2"/>
  <c r="AS115" i="2" s="1"/>
  <c r="AN115" i="2"/>
  <c r="AP115" i="2" s="1"/>
  <c r="AK115" i="2"/>
  <c r="AM115" i="2" s="1"/>
  <c r="AH115" i="2"/>
  <c r="AJ115" i="2" s="1"/>
  <c r="AE115" i="2"/>
  <c r="AG115" i="2" s="1"/>
  <c r="AB115" i="2"/>
  <c r="AD115" i="2" s="1"/>
  <c r="Y115" i="2"/>
  <c r="AA115" i="2" s="1"/>
  <c r="V115" i="2"/>
  <c r="X115" i="2" s="1"/>
  <c r="S115" i="2"/>
  <c r="U115" i="2" s="1"/>
  <c r="R115" i="2"/>
  <c r="O115" i="2"/>
  <c r="J115" i="2"/>
  <c r="L115" i="2" s="1"/>
  <c r="G115" i="2"/>
  <c r="BF114" i="2"/>
  <c r="BH114" i="2" s="1"/>
  <c r="BC114" i="2"/>
  <c r="BE114" i="2" s="1"/>
  <c r="AZ114" i="2"/>
  <c r="BB114" i="2" s="1"/>
  <c r="AW114" i="2"/>
  <c r="AY114" i="2" s="1"/>
  <c r="AT114" i="2"/>
  <c r="AV114" i="2" s="1"/>
  <c r="AQ114" i="2"/>
  <c r="AS114" i="2" s="1"/>
  <c r="AN114" i="2"/>
  <c r="AP114" i="2" s="1"/>
  <c r="AK114" i="2"/>
  <c r="AM114" i="2" s="1"/>
  <c r="AH114" i="2"/>
  <c r="AJ114" i="2" s="1"/>
  <c r="AE114" i="2"/>
  <c r="AG114" i="2" s="1"/>
  <c r="AB114" i="2"/>
  <c r="AD114" i="2" s="1"/>
  <c r="Y114" i="2"/>
  <c r="AA114" i="2" s="1"/>
  <c r="V114" i="2"/>
  <c r="X114" i="2" s="1"/>
  <c r="S114" i="2"/>
  <c r="U114" i="2" s="1"/>
  <c r="R114" i="2"/>
  <c r="O114" i="2"/>
  <c r="J114" i="2"/>
  <c r="L114" i="2" s="1"/>
  <c r="G114" i="2"/>
  <c r="BF113" i="2"/>
  <c r="BC113" i="2"/>
  <c r="BE113" i="2" s="1"/>
  <c r="AZ113" i="2"/>
  <c r="BB113" i="2" s="1"/>
  <c r="AW113" i="2"/>
  <c r="AY113" i="2" s="1"/>
  <c r="AT113" i="2"/>
  <c r="AV113" i="2" s="1"/>
  <c r="AQ113" i="2"/>
  <c r="AS113" i="2" s="1"/>
  <c r="AN113" i="2"/>
  <c r="AP113" i="2" s="1"/>
  <c r="AK113" i="2"/>
  <c r="AM113" i="2" s="1"/>
  <c r="AH113" i="2"/>
  <c r="AJ113" i="2" s="1"/>
  <c r="AE113" i="2"/>
  <c r="AG113" i="2" s="1"/>
  <c r="AB113" i="2"/>
  <c r="AD113" i="2" s="1"/>
  <c r="Y113" i="2"/>
  <c r="AA113" i="2" s="1"/>
  <c r="V113" i="2"/>
  <c r="X113" i="2" s="1"/>
  <c r="S113" i="2"/>
  <c r="U113" i="2" s="1"/>
  <c r="R113" i="2"/>
  <c r="O113" i="2"/>
  <c r="J113" i="2"/>
  <c r="L113" i="2" s="1"/>
  <c r="G113" i="2"/>
  <c r="BF112" i="2"/>
  <c r="BC112" i="2"/>
  <c r="BE112" i="2" s="1"/>
  <c r="AZ112" i="2"/>
  <c r="BB112" i="2" s="1"/>
  <c r="AW112" i="2"/>
  <c r="AY112" i="2" s="1"/>
  <c r="AT112" i="2"/>
  <c r="AV112" i="2" s="1"/>
  <c r="AQ112" i="2"/>
  <c r="AS112" i="2" s="1"/>
  <c r="AN112" i="2"/>
  <c r="AP112" i="2" s="1"/>
  <c r="AK112" i="2"/>
  <c r="AM112" i="2" s="1"/>
  <c r="AH112" i="2"/>
  <c r="AJ112" i="2" s="1"/>
  <c r="AE112" i="2"/>
  <c r="AG112" i="2" s="1"/>
  <c r="AB112" i="2"/>
  <c r="AD112" i="2" s="1"/>
  <c r="Y112" i="2"/>
  <c r="AA112" i="2" s="1"/>
  <c r="V112" i="2"/>
  <c r="X112" i="2" s="1"/>
  <c r="S112" i="2"/>
  <c r="U112" i="2" s="1"/>
  <c r="R112" i="2"/>
  <c r="O112" i="2"/>
  <c r="J112" i="2"/>
  <c r="L112" i="2" s="1"/>
  <c r="G112" i="2"/>
  <c r="BF111" i="2"/>
  <c r="BH111" i="2" s="1"/>
  <c r="BC111" i="2"/>
  <c r="BE111" i="2" s="1"/>
  <c r="AZ111" i="2"/>
  <c r="BB111" i="2" s="1"/>
  <c r="AW111" i="2"/>
  <c r="AY111" i="2" s="1"/>
  <c r="AT111" i="2"/>
  <c r="AV111" i="2" s="1"/>
  <c r="AQ111" i="2"/>
  <c r="AS111" i="2" s="1"/>
  <c r="AN111" i="2"/>
  <c r="AP111" i="2" s="1"/>
  <c r="AK111" i="2"/>
  <c r="AM111" i="2" s="1"/>
  <c r="AH111" i="2"/>
  <c r="AJ111" i="2" s="1"/>
  <c r="AE111" i="2"/>
  <c r="AG111" i="2" s="1"/>
  <c r="AB111" i="2"/>
  <c r="AD111" i="2" s="1"/>
  <c r="Y111" i="2"/>
  <c r="AA111" i="2" s="1"/>
  <c r="V111" i="2"/>
  <c r="X111" i="2" s="1"/>
  <c r="S111" i="2"/>
  <c r="U111" i="2" s="1"/>
  <c r="R111" i="2"/>
  <c r="O111" i="2"/>
  <c r="J111" i="2"/>
  <c r="L111" i="2" s="1"/>
  <c r="G111" i="2"/>
  <c r="BF110" i="2"/>
  <c r="BH110" i="2" s="1"/>
  <c r="BC110" i="2"/>
  <c r="BE110" i="2" s="1"/>
  <c r="AZ110" i="2"/>
  <c r="BB110" i="2" s="1"/>
  <c r="AW110" i="2"/>
  <c r="AY110" i="2" s="1"/>
  <c r="AT110" i="2"/>
  <c r="AV110" i="2" s="1"/>
  <c r="AQ110" i="2"/>
  <c r="AS110" i="2" s="1"/>
  <c r="AN110" i="2"/>
  <c r="AP110" i="2" s="1"/>
  <c r="AK110" i="2"/>
  <c r="AM110" i="2" s="1"/>
  <c r="AH110" i="2"/>
  <c r="AJ110" i="2" s="1"/>
  <c r="AE110" i="2"/>
  <c r="AG110" i="2" s="1"/>
  <c r="AB110" i="2"/>
  <c r="AD110" i="2" s="1"/>
  <c r="Y110" i="2"/>
  <c r="AA110" i="2" s="1"/>
  <c r="V110" i="2"/>
  <c r="X110" i="2" s="1"/>
  <c r="S110" i="2"/>
  <c r="U110" i="2" s="1"/>
  <c r="R110" i="2"/>
  <c r="O110" i="2"/>
  <c r="J110" i="2"/>
  <c r="L110" i="2" s="1"/>
  <c r="G110" i="2"/>
  <c r="BF109" i="2"/>
  <c r="BH109" i="2" s="1"/>
  <c r="BC109" i="2"/>
  <c r="BE109" i="2" s="1"/>
  <c r="AZ109" i="2"/>
  <c r="BB109" i="2" s="1"/>
  <c r="AW109" i="2"/>
  <c r="AY109" i="2" s="1"/>
  <c r="AT109" i="2"/>
  <c r="AV109" i="2" s="1"/>
  <c r="AQ109" i="2"/>
  <c r="AS109" i="2" s="1"/>
  <c r="AN109" i="2"/>
  <c r="AP109" i="2" s="1"/>
  <c r="AK109" i="2"/>
  <c r="AM109" i="2" s="1"/>
  <c r="AH109" i="2"/>
  <c r="AJ109" i="2" s="1"/>
  <c r="AE109" i="2"/>
  <c r="AG109" i="2" s="1"/>
  <c r="AB109" i="2"/>
  <c r="AD109" i="2" s="1"/>
  <c r="Y109" i="2"/>
  <c r="AA109" i="2" s="1"/>
  <c r="V109" i="2"/>
  <c r="X109" i="2" s="1"/>
  <c r="S109" i="2"/>
  <c r="U109" i="2" s="1"/>
  <c r="R109" i="2"/>
  <c r="O109" i="2"/>
  <c r="J109" i="2"/>
  <c r="L109" i="2" s="1"/>
  <c r="G109" i="2"/>
  <c r="BF108" i="2"/>
  <c r="BH108" i="2" s="1"/>
  <c r="AT108" i="2"/>
  <c r="AH108" i="2"/>
  <c r="V108" i="2"/>
  <c r="J108" i="2"/>
  <c r="BF107" i="2"/>
  <c r="BC107" i="2"/>
  <c r="BE107" i="2" s="1"/>
  <c r="AZ107" i="2"/>
  <c r="BB107" i="2" s="1"/>
  <c r="AW107" i="2"/>
  <c r="AY107" i="2" s="1"/>
  <c r="AT107" i="2"/>
  <c r="AV107" i="2" s="1"/>
  <c r="AQ107" i="2"/>
  <c r="AS107" i="2" s="1"/>
  <c r="AN107" i="2"/>
  <c r="AP107" i="2" s="1"/>
  <c r="AK107" i="2"/>
  <c r="AM107" i="2" s="1"/>
  <c r="AH107" i="2"/>
  <c r="AJ107" i="2" s="1"/>
  <c r="AE107" i="2"/>
  <c r="AG107" i="2" s="1"/>
  <c r="AB107" i="2"/>
  <c r="AD107" i="2" s="1"/>
  <c r="Y107" i="2"/>
  <c r="AA107" i="2" s="1"/>
  <c r="V107" i="2"/>
  <c r="X107" i="2" s="1"/>
  <c r="S107" i="2"/>
  <c r="U107" i="2" s="1"/>
  <c r="R107" i="2"/>
  <c r="O107" i="2"/>
  <c r="J107" i="2"/>
  <c r="L107" i="2" s="1"/>
  <c r="G107" i="2"/>
  <c r="BF106" i="2"/>
  <c r="BH106" i="2" s="1"/>
  <c r="BC106" i="2"/>
  <c r="BE106" i="2" s="1"/>
  <c r="AZ106" i="2"/>
  <c r="BB106" i="2" s="1"/>
  <c r="AW106" i="2"/>
  <c r="AY106" i="2" s="1"/>
  <c r="AT106" i="2"/>
  <c r="AV106" i="2" s="1"/>
  <c r="AQ106" i="2"/>
  <c r="AS106" i="2" s="1"/>
  <c r="AN106" i="2"/>
  <c r="AP106" i="2" s="1"/>
  <c r="AK106" i="2"/>
  <c r="AM106" i="2" s="1"/>
  <c r="AH106" i="2"/>
  <c r="AJ106" i="2" s="1"/>
  <c r="AE106" i="2"/>
  <c r="AG106" i="2" s="1"/>
  <c r="AB106" i="2"/>
  <c r="AD106" i="2" s="1"/>
  <c r="Y106" i="2"/>
  <c r="AA106" i="2" s="1"/>
  <c r="V106" i="2"/>
  <c r="X106" i="2" s="1"/>
  <c r="S106" i="2"/>
  <c r="U106" i="2" s="1"/>
  <c r="R106" i="2"/>
  <c r="O106" i="2"/>
  <c r="J106" i="2"/>
  <c r="L106" i="2" s="1"/>
  <c r="G106" i="2"/>
  <c r="BF105" i="2"/>
  <c r="BC105" i="2"/>
  <c r="BE105" i="2" s="1"/>
  <c r="AZ105" i="2"/>
  <c r="BB105" i="2" s="1"/>
  <c r="AW105" i="2"/>
  <c r="AY105" i="2" s="1"/>
  <c r="AT105" i="2"/>
  <c r="AV105" i="2" s="1"/>
  <c r="AQ105" i="2"/>
  <c r="AS105" i="2" s="1"/>
  <c r="AN105" i="2"/>
  <c r="AP105" i="2" s="1"/>
  <c r="AK105" i="2"/>
  <c r="AM105" i="2" s="1"/>
  <c r="AH105" i="2"/>
  <c r="AJ105" i="2" s="1"/>
  <c r="AE105" i="2"/>
  <c r="AG105" i="2" s="1"/>
  <c r="AB105" i="2"/>
  <c r="AD105" i="2" s="1"/>
  <c r="Y105" i="2"/>
  <c r="AA105" i="2" s="1"/>
  <c r="V105" i="2"/>
  <c r="X105" i="2" s="1"/>
  <c r="S105" i="2"/>
  <c r="U105" i="2" s="1"/>
  <c r="R105" i="2"/>
  <c r="O105" i="2"/>
  <c r="J105" i="2"/>
  <c r="L105" i="2" s="1"/>
  <c r="G105" i="2"/>
  <c r="BF104" i="2"/>
  <c r="BH104" i="2" s="1"/>
  <c r="BC104" i="2"/>
  <c r="BE104" i="2" s="1"/>
  <c r="AZ104" i="2"/>
  <c r="BB104" i="2" s="1"/>
  <c r="AW104" i="2"/>
  <c r="AY104" i="2" s="1"/>
  <c r="AT104" i="2"/>
  <c r="AV104" i="2" s="1"/>
  <c r="AQ104" i="2"/>
  <c r="AS104" i="2" s="1"/>
  <c r="AN104" i="2"/>
  <c r="AP104" i="2" s="1"/>
  <c r="AK104" i="2"/>
  <c r="AM104" i="2" s="1"/>
  <c r="AH104" i="2"/>
  <c r="AJ104" i="2" s="1"/>
  <c r="AE104" i="2"/>
  <c r="AG104" i="2" s="1"/>
  <c r="AB104" i="2"/>
  <c r="AD104" i="2" s="1"/>
  <c r="Y104" i="2"/>
  <c r="AA104" i="2" s="1"/>
  <c r="V104" i="2"/>
  <c r="X104" i="2" s="1"/>
  <c r="S104" i="2"/>
  <c r="U104" i="2" s="1"/>
  <c r="R104" i="2"/>
  <c r="O104" i="2"/>
  <c r="J104" i="2"/>
  <c r="L104" i="2" s="1"/>
  <c r="G104" i="2"/>
  <c r="BF103" i="2"/>
  <c r="BH103" i="2" s="1"/>
  <c r="BC103" i="2"/>
  <c r="BE103" i="2" s="1"/>
  <c r="AZ103" i="2"/>
  <c r="BB103" i="2" s="1"/>
  <c r="AW103" i="2"/>
  <c r="AY103" i="2" s="1"/>
  <c r="AT103" i="2"/>
  <c r="AV103" i="2" s="1"/>
  <c r="AQ103" i="2"/>
  <c r="AS103" i="2" s="1"/>
  <c r="AN103" i="2"/>
  <c r="AP103" i="2" s="1"/>
  <c r="AK103" i="2"/>
  <c r="AM103" i="2" s="1"/>
  <c r="AH103" i="2"/>
  <c r="AJ103" i="2" s="1"/>
  <c r="AE103" i="2"/>
  <c r="AG103" i="2" s="1"/>
  <c r="AB103" i="2"/>
  <c r="AD103" i="2" s="1"/>
  <c r="Y103" i="2"/>
  <c r="AA103" i="2" s="1"/>
  <c r="V103" i="2"/>
  <c r="X103" i="2" s="1"/>
  <c r="S103" i="2"/>
  <c r="U103" i="2" s="1"/>
  <c r="R103" i="2"/>
  <c r="O103" i="2"/>
  <c r="J103" i="2"/>
  <c r="L103" i="2" s="1"/>
  <c r="G103" i="2"/>
  <c r="BF102" i="2"/>
  <c r="BH102" i="2" s="1"/>
  <c r="BC102" i="2"/>
  <c r="BE102" i="2" s="1"/>
  <c r="AZ102" i="2"/>
  <c r="BB102" i="2" s="1"/>
  <c r="AW102" i="2"/>
  <c r="AY102" i="2" s="1"/>
  <c r="AT102" i="2"/>
  <c r="AV102" i="2" s="1"/>
  <c r="AQ102" i="2"/>
  <c r="AS102" i="2" s="1"/>
  <c r="AN102" i="2"/>
  <c r="AP102" i="2" s="1"/>
  <c r="AK102" i="2"/>
  <c r="AM102" i="2" s="1"/>
  <c r="AH102" i="2"/>
  <c r="AJ102" i="2" s="1"/>
  <c r="AE102" i="2"/>
  <c r="AG102" i="2" s="1"/>
  <c r="AB102" i="2"/>
  <c r="AD102" i="2" s="1"/>
  <c r="Y102" i="2"/>
  <c r="AA102" i="2" s="1"/>
  <c r="V102" i="2"/>
  <c r="X102" i="2" s="1"/>
  <c r="S102" i="2"/>
  <c r="U102" i="2" s="1"/>
  <c r="R102" i="2"/>
  <c r="O102" i="2"/>
  <c r="J102" i="2"/>
  <c r="L102" i="2" s="1"/>
  <c r="G102" i="2"/>
  <c r="BF101" i="2"/>
  <c r="BH101" i="2" s="1"/>
  <c r="BC101" i="2"/>
  <c r="BE101" i="2" s="1"/>
  <c r="AZ101" i="2"/>
  <c r="BB101" i="2" s="1"/>
  <c r="AW101" i="2"/>
  <c r="AY101" i="2" s="1"/>
  <c r="AT101" i="2"/>
  <c r="AV101" i="2" s="1"/>
  <c r="AQ101" i="2"/>
  <c r="AS101" i="2" s="1"/>
  <c r="AN101" i="2"/>
  <c r="AP101" i="2" s="1"/>
  <c r="AK101" i="2"/>
  <c r="AM101" i="2" s="1"/>
  <c r="AH101" i="2"/>
  <c r="AJ101" i="2" s="1"/>
  <c r="AE101" i="2"/>
  <c r="AG101" i="2" s="1"/>
  <c r="AB101" i="2"/>
  <c r="AD101" i="2" s="1"/>
  <c r="Y101" i="2"/>
  <c r="AA101" i="2" s="1"/>
  <c r="V101" i="2"/>
  <c r="X101" i="2" s="1"/>
  <c r="S101" i="2"/>
  <c r="U101" i="2" s="1"/>
  <c r="R101" i="2"/>
  <c r="O101" i="2"/>
  <c r="J101" i="2"/>
  <c r="L101" i="2" s="1"/>
  <c r="G101" i="2"/>
  <c r="BF100" i="2"/>
  <c r="BH100" i="2" s="1"/>
  <c r="BC100" i="2"/>
  <c r="BE100" i="2" s="1"/>
  <c r="AZ100" i="2"/>
  <c r="BB100" i="2" s="1"/>
  <c r="AW100" i="2"/>
  <c r="AY100" i="2" s="1"/>
  <c r="AT100" i="2"/>
  <c r="AV100" i="2" s="1"/>
  <c r="AQ100" i="2"/>
  <c r="AS100" i="2" s="1"/>
  <c r="AN100" i="2"/>
  <c r="AP100" i="2" s="1"/>
  <c r="AK100" i="2"/>
  <c r="AM100" i="2" s="1"/>
  <c r="AH100" i="2"/>
  <c r="AJ100" i="2" s="1"/>
  <c r="AE100" i="2"/>
  <c r="AG100" i="2" s="1"/>
  <c r="AB100" i="2"/>
  <c r="AD100" i="2" s="1"/>
  <c r="Y100" i="2"/>
  <c r="AA100" i="2" s="1"/>
  <c r="V100" i="2"/>
  <c r="X100" i="2" s="1"/>
  <c r="S100" i="2"/>
  <c r="U100" i="2" s="1"/>
  <c r="R100" i="2"/>
  <c r="O100" i="2"/>
  <c r="J100" i="2"/>
  <c r="L100" i="2" s="1"/>
  <c r="G100" i="2"/>
  <c r="BF99" i="2"/>
  <c r="BC99" i="2"/>
  <c r="BE99" i="2" s="1"/>
  <c r="AZ99" i="2"/>
  <c r="BB99" i="2" s="1"/>
  <c r="AW99" i="2"/>
  <c r="AY99" i="2" s="1"/>
  <c r="AT99" i="2"/>
  <c r="AV99" i="2" s="1"/>
  <c r="AQ99" i="2"/>
  <c r="AS99" i="2" s="1"/>
  <c r="AN99" i="2"/>
  <c r="AP99" i="2" s="1"/>
  <c r="AK99" i="2"/>
  <c r="AM99" i="2" s="1"/>
  <c r="AH99" i="2"/>
  <c r="AJ99" i="2" s="1"/>
  <c r="AE99" i="2"/>
  <c r="AG99" i="2" s="1"/>
  <c r="AB99" i="2"/>
  <c r="AD99" i="2" s="1"/>
  <c r="Y99" i="2"/>
  <c r="AA99" i="2" s="1"/>
  <c r="V99" i="2"/>
  <c r="X99" i="2" s="1"/>
  <c r="S99" i="2"/>
  <c r="U99" i="2" s="1"/>
  <c r="R99" i="2"/>
  <c r="O99" i="2"/>
  <c r="J99" i="2"/>
  <c r="L99" i="2" s="1"/>
  <c r="G99" i="2"/>
  <c r="BF98" i="2"/>
  <c r="BC98" i="2"/>
  <c r="BE98" i="2" s="1"/>
  <c r="AZ98" i="2"/>
  <c r="BB98" i="2" s="1"/>
  <c r="AW98" i="2"/>
  <c r="AY98" i="2" s="1"/>
  <c r="AT98" i="2"/>
  <c r="AV98" i="2" s="1"/>
  <c r="AQ98" i="2"/>
  <c r="AS98" i="2" s="1"/>
  <c r="AN98" i="2"/>
  <c r="AP98" i="2" s="1"/>
  <c r="AK98" i="2"/>
  <c r="AM98" i="2" s="1"/>
  <c r="AH98" i="2"/>
  <c r="AJ98" i="2" s="1"/>
  <c r="AE98" i="2"/>
  <c r="AG98" i="2" s="1"/>
  <c r="AB98" i="2"/>
  <c r="AD98" i="2" s="1"/>
  <c r="Y98" i="2"/>
  <c r="AA98" i="2" s="1"/>
  <c r="V98" i="2"/>
  <c r="X98" i="2" s="1"/>
  <c r="S98" i="2"/>
  <c r="U98" i="2" s="1"/>
  <c r="R98" i="2"/>
  <c r="O98" i="2"/>
  <c r="J98" i="2"/>
  <c r="L98" i="2" s="1"/>
  <c r="G98" i="2"/>
  <c r="BF97" i="2"/>
  <c r="BC97" i="2"/>
  <c r="BE97" i="2" s="1"/>
  <c r="AZ97" i="2"/>
  <c r="BB97" i="2" s="1"/>
  <c r="AW97" i="2"/>
  <c r="AY97" i="2" s="1"/>
  <c r="AT97" i="2"/>
  <c r="AV97" i="2" s="1"/>
  <c r="AQ97" i="2"/>
  <c r="AS97" i="2" s="1"/>
  <c r="AN97" i="2"/>
  <c r="AP97" i="2" s="1"/>
  <c r="AK97" i="2"/>
  <c r="AM97" i="2" s="1"/>
  <c r="AH97" i="2"/>
  <c r="AJ97" i="2" s="1"/>
  <c r="AE97" i="2"/>
  <c r="AG97" i="2" s="1"/>
  <c r="AB97" i="2"/>
  <c r="AD97" i="2" s="1"/>
  <c r="Y97" i="2"/>
  <c r="AA97" i="2" s="1"/>
  <c r="V97" i="2"/>
  <c r="X97" i="2" s="1"/>
  <c r="S97" i="2"/>
  <c r="U97" i="2" s="1"/>
  <c r="R97" i="2"/>
  <c r="O97" i="2"/>
  <c r="J97" i="2"/>
  <c r="L97" i="2" s="1"/>
  <c r="G97" i="2"/>
  <c r="BF96" i="2"/>
  <c r="BH96" i="2" s="1"/>
  <c r="BC96" i="2"/>
  <c r="BE96" i="2" s="1"/>
  <c r="AZ96" i="2"/>
  <c r="BB96" i="2" s="1"/>
  <c r="AW96" i="2"/>
  <c r="AY96" i="2" s="1"/>
  <c r="AT96" i="2"/>
  <c r="AV96" i="2" s="1"/>
  <c r="AQ96" i="2"/>
  <c r="AS96" i="2" s="1"/>
  <c r="AN96" i="2"/>
  <c r="AP96" i="2" s="1"/>
  <c r="AK96" i="2"/>
  <c r="AM96" i="2" s="1"/>
  <c r="AH96" i="2"/>
  <c r="AJ96" i="2" s="1"/>
  <c r="AE96" i="2"/>
  <c r="AG96" i="2" s="1"/>
  <c r="AB96" i="2"/>
  <c r="AD96" i="2" s="1"/>
  <c r="Y96" i="2"/>
  <c r="AA96" i="2" s="1"/>
  <c r="V96" i="2"/>
  <c r="X96" i="2" s="1"/>
  <c r="S96" i="2"/>
  <c r="U96" i="2" s="1"/>
  <c r="R96" i="2"/>
  <c r="O96" i="2"/>
  <c r="J96" i="2"/>
  <c r="L96" i="2" s="1"/>
  <c r="G96" i="2"/>
  <c r="BF95" i="2"/>
  <c r="BH95" i="2" s="1"/>
  <c r="BC95" i="2"/>
  <c r="BE95" i="2" s="1"/>
  <c r="AZ95" i="2"/>
  <c r="BB95" i="2" s="1"/>
  <c r="AW95" i="2"/>
  <c r="AY95" i="2" s="1"/>
  <c r="AT95" i="2"/>
  <c r="AV95" i="2" s="1"/>
  <c r="AQ95" i="2"/>
  <c r="AS95" i="2" s="1"/>
  <c r="AN95" i="2"/>
  <c r="AP95" i="2" s="1"/>
  <c r="AK95" i="2"/>
  <c r="AM95" i="2" s="1"/>
  <c r="AH95" i="2"/>
  <c r="AJ95" i="2" s="1"/>
  <c r="AE95" i="2"/>
  <c r="AG95" i="2" s="1"/>
  <c r="AB95" i="2"/>
  <c r="AD95" i="2" s="1"/>
  <c r="Y95" i="2"/>
  <c r="AA95" i="2" s="1"/>
  <c r="V95" i="2"/>
  <c r="X95" i="2" s="1"/>
  <c r="S95" i="2"/>
  <c r="U95" i="2" s="1"/>
  <c r="R95" i="2"/>
  <c r="O95" i="2"/>
  <c r="J95" i="2"/>
  <c r="L95" i="2" s="1"/>
  <c r="G95" i="2"/>
  <c r="BF94" i="2"/>
  <c r="BC94" i="2"/>
  <c r="BE94" i="2" s="1"/>
  <c r="AZ94" i="2"/>
  <c r="BB94" i="2" s="1"/>
  <c r="AW94" i="2"/>
  <c r="AY94" i="2" s="1"/>
  <c r="AT94" i="2"/>
  <c r="AV94" i="2" s="1"/>
  <c r="AQ94" i="2"/>
  <c r="AS94" i="2" s="1"/>
  <c r="AN94" i="2"/>
  <c r="AP94" i="2" s="1"/>
  <c r="AK94" i="2"/>
  <c r="AM94" i="2" s="1"/>
  <c r="AH94" i="2"/>
  <c r="AJ94" i="2" s="1"/>
  <c r="AE94" i="2"/>
  <c r="AG94" i="2" s="1"/>
  <c r="AB94" i="2"/>
  <c r="AD94" i="2" s="1"/>
  <c r="Y94" i="2"/>
  <c r="AA94" i="2" s="1"/>
  <c r="V94" i="2"/>
  <c r="X94" i="2" s="1"/>
  <c r="S94" i="2"/>
  <c r="U94" i="2" s="1"/>
  <c r="R94" i="2"/>
  <c r="O94" i="2"/>
  <c r="J94" i="2"/>
  <c r="L94" i="2" s="1"/>
  <c r="G94" i="2"/>
  <c r="BF93" i="2"/>
  <c r="BH93" i="2" s="1"/>
  <c r="BC93" i="2"/>
  <c r="BE93" i="2" s="1"/>
  <c r="AZ93" i="2"/>
  <c r="BB93" i="2" s="1"/>
  <c r="AW93" i="2"/>
  <c r="AY93" i="2" s="1"/>
  <c r="AT93" i="2"/>
  <c r="AV93" i="2" s="1"/>
  <c r="AQ93" i="2"/>
  <c r="AS93" i="2" s="1"/>
  <c r="AN93" i="2"/>
  <c r="AP93" i="2" s="1"/>
  <c r="AK93" i="2"/>
  <c r="AM93" i="2" s="1"/>
  <c r="AH93" i="2"/>
  <c r="AJ93" i="2" s="1"/>
  <c r="AE93" i="2"/>
  <c r="AG93" i="2" s="1"/>
  <c r="AB93" i="2"/>
  <c r="AD93" i="2" s="1"/>
  <c r="Y93" i="2"/>
  <c r="AA93" i="2" s="1"/>
  <c r="V93" i="2"/>
  <c r="X93" i="2" s="1"/>
  <c r="S93" i="2"/>
  <c r="U93" i="2" s="1"/>
  <c r="R93" i="2"/>
  <c r="O93" i="2"/>
  <c r="J93" i="2"/>
  <c r="L93" i="2" s="1"/>
  <c r="G93" i="2"/>
  <c r="BF92" i="2"/>
  <c r="BH92" i="2" s="1"/>
  <c r="BC92" i="2"/>
  <c r="BE92" i="2" s="1"/>
  <c r="AZ92" i="2"/>
  <c r="BB92" i="2" s="1"/>
  <c r="AW92" i="2"/>
  <c r="AY92" i="2" s="1"/>
  <c r="AT92" i="2"/>
  <c r="AV92" i="2" s="1"/>
  <c r="AQ92" i="2"/>
  <c r="AS92" i="2" s="1"/>
  <c r="AN92" i="2"/>
  <c r="AP92" i="2" s="1"/>
  <c r="AK92" i="2"/>
  <c r="AM92" i="2" s="1"/>
  <c r="AH92" i="2"/>
  <c r="AJ92" i="2" s="1"/>
  <c r="AE92" i="2"/>
  <c r="AG92" i="2" s="1"/>
  <c r="AB92" i="2"/>
  <c r="AD92" i="2" s="1"/>
  <c r="Y92" i="2"/>
  <c r="AA92" i="2" s="1"/>
  <c r="V92" i="2"/>
  <c r="X92" i="2" s="1"/>
  <c r="S92" i="2"/>
  <c r="U92" i="2" s="1"/>
  <c r="R92" i="2"/>
  <c r="O92" i="2"/>
  <c r="J92" i="2"/>
  <c r="L92" i="2" s="1"/>
  <c r="G92" i="2"/>
  <c r="BF91" i="2"/>
  <c r="BC91" i="2"/>
  <c r="BE91" i="2" s="1"/>
  <c r="AZ91" i="2"/>
  <c r="BB91" i="2" s="1"/>
  <c r="AW91" i="2"/>
  <c r="AY91" i="2" s="1"/>
  <c r="AT91" i="2"/>
  <c r="AV91" i="2" s="1"/>
  <c r="AQ91" i="2"/>
  <c r="AS91" i="2" s="1"/>
  <c r="AN91" i="2"/>
  <c r="AP91" i="2" s="1"/>
  <c r="AK91" i="2"/>
  <c r="AM91" i="2" s="1"/>
  <c r="AH91" i="2"/>
  <c r="AJ91" i="2" s="1"/>
  <c r="AE91" i="2"/>
  <c r="AG91" i="2" s="1"/>
  <c r="AB91" i="2"/>
  <c r="AD91" i="2" s="1"/>
  <c r="Y91" i="2"/>
  <c r="AA91" i="2" s="1"/>
  <c r="V91" i="2"/>
  <c r="X91" i="2" s="1"/>
  <c r="S91" i="2"/>
  <c r="U91" i="2" s="1"/>
  <c r="R91" i="2"/>
  <c r="O91" i="2"/>
  <c r="J91" i="2"/>
  <c r="L91" i="2" s="1"/>
  <c r="G91" i="2"/>
  <c r="BF90" i="2"/>
  <c r="BH90" i="2" s="1"/>
  <c r="BC90" i="2"/>
  <c r="BE90" i="2" s="1"/>
  <c r="AZ90" i="2"/>
  <c r="BB90" i="2" s="1"/>
  <c r="AW90" i="2"/>
  <c r="AY90" i="2" s="1"/>
  <c r="AT90" i="2"/>
  <c r="AV90" i="2" s="1"/>
  <c r="AQ90" i="2"/>
  <c r="AS90" i="2" s="1"/>
  <c r="AN90" i="2"/>
  <c r="AP90" i="2" s="1"/>
  <c r="AK90" i="2"/>
  <c r="AM90" i="2" s="1"/>
  <c r="AH90" i="2"/>
  <c r="AJ90" i="2" s="1"/>
  <c r="AE90" i="2"/>
  <c r="AG90" i="2" s="1"/>
  <c r="AB90" i="2"/>
  <c r="AD90" i="2" s="1"/>
  <c r="Y90" i="2"/>
  <c r="AA90" i="2" s="1"/>
  <c r="V90" i="2"/>
  <c r="X90" i="2" s="1"/>
  <c r="S90" i="2"/>
  <c r="U90" i="2" s="1"/>
  <c r="R90" i="2"/>
  <c r="O90" i="2"/>
  <c r="J90" i="2"/>
  <c r="L90" i="2" s="1"/>
  <c r="G90" i="2"/>
  <c r="BF89" i="2"/>
  <c r="BH89" i="2" s="1"/>
  <c r="BC89" i="2"/>
  <c r="BE89" i="2" s="1"/>
  <c r="AZ89" i="2"/>
  <c r="BB89" i="2" s="1"/>
  <c r="AW89" i="2"/>
  <c r="AY89" i="2" s="1"/>
  <c r="AT89" i="2"/>
  <c r="AV89" i="2" s="1"/>
  <c r="AQ89" i="2"/>
  <c r="AS89" i="2" s="1"/>
  <c r="AN89" i="2"/>
  <c r="AP89" i="2" s="1"/>
  <c r="AK89" i="2"/>
  <c r="AM89" i="2" s="1"/>
  <c r="AH89" i="2"/>
  <c r="AJ89" i="2" s="1"/>
  <c r="AE89" i="2"/>
  <c r="AG89" i="2" s="1"/>
  <c r="AB89" i="2"/>
  <c r="AD89" i="2" s="1"/>
  <c r="Y89" i="2"/>
  <c r="AA89" i="2" s="1"/>
  <c r="V89" i="2"/>
  <c r="X89" i="2" s="1"/>
  <c r="S89" i="2"/>
  <c r="U89" i="2" s="1"/>
  <c r="R89" i="2"/>
  <c r="O89" i="2"/>
  <c r="J89" i="2"/>
  <c r="L89" i="2" s="1"/>
  <c r="G89" i="2"/>
  <c r="BF88" i="2"/>
  <c r="BC88" i="2"/>
  <c r="BE88" i="2" s="1"/>
  <c r="AZ88" i="2"/>
  <c r="BB88" i="2" s="1"/>
  <c r="AW88" i="2"/>
  <c r="AY88" i="2" s="1"/>
  <c r="AT88" i="2"/>
  <c r="AV88" i="2" s="1"/>
  <c r="AQ88" i="2"/>
  <c r="AS88" i="2" s="1"/>
  <c r="AN88" i="2"/>
  <c r="AP88" i="2" s="1"/>
  <c r="AK88" i="2"/>
  <c r="AM88" i="2" s="1"/>
  <c r="AH88" i="2"/>
  <c r="AJ88" i="2" s="1"/>
  <c r="AE88" i="2"/>
  <c r="AG88" i="2" s="1"/>
  <c r="AB88" i="2"/>
  <c r="AD88" i="2" s="1"/>
  <c r="Y88" i="2"/>
  <c r="AA88" i="2" s="1"/>
  <c r="V88" i="2"/>
  <c r="X88" i="2" s="1"/>
  <c r="S88" i="2"/>
  <c r="U88" i="2" s="1"/>
  <c r="R88" i="2"/>
  <c r="O88" i="2"/>
  <c r="J88" i="2"/>
  <c r="L88" i="2" s="1"/>
  <c r="G88" i="2"/>
  <c r="BF87" i="2"/>
  <c r="BH87" i="2" s="1"/>
  <c r="BC87" i="2"/>
  <c r="BE87" i="2" s="1"/>
  <c r="AZ87" i="2"/>
  <c r="BB87" i="2" s="1"/>
  <c r="AW87" i="2"/>
  <c r="AY87" i="2" s="1"/>
  <c r="AT87" i="2"/>
  <c r="AV87" i="2" s="1"/>
  <c r="AQ87" i="2"/>
  <c r="AS87" i="2" s="1"/>
  <c r="AN87" i="2"/>
  <c r="AP87" i="2" s="1"/>
  <c r="AK87" i="2"/>
  <c r="AM87" i="2" s="1"/>
  <c r="AH87" i="2"/>
  <c r="AJ87" i="2" s="1"/>
  <c r="AE87" i="2"/>
  <c r="AG87" i="2" s="1"/>
  <c r="AB87" i="2"/>
  <c r="AD87" i="2" s="1"/>
  <c r="Y87" i="2"/>
  <c r="AA87" i="2" s="1"/>
  <c r="V87" i="2"/>
  <c r="X87" i="2" s="1"/>
  <c r="S87" i="2"/>
  <c r="U87" i="2" s="1"/>
  <c r="R87" i="2"/>
  <c r="O87" i="2"/>
  <c r="J87" i="2"/>
  <c r="L87" i="2" s="1"/>
  <c r="G87" i="2"/>
  <c r="BF86" i="2"/>
  <c r="BH86" i="2" s="1"/>
  <c r="BC86" i="2"/>
  <c r="BE86" i="2" s="1"/>
  <c r="AZ86" i="2"/>
  <c r="BB86" i="2" s="1"/>
  <c r="AW86" i="2"/>
  <c r="AY86" i="2" s="1"/>
  <c r="AT86" i="2"/>
  <c r="AV86" i="2" s="1"/>
  <c r="AQ86" i="2"/>
  <c r="AS86" i="2" s="1"/>
  <c r="AN86" i="2"/>
  <c r="AP86" i="2" s="1"/>
  <c r="AK86" i="2"/>
  <c r="AM86" i="2" s="1"/>
  <c r="AH86" i="2"/>
  <c r="AJ86" i="2" s="1"/>
  <c r="AE86" i="2"/>
  <c r="AG86" i="2" s="1"/>
  <c r="AB86" i="2"/>
  <c r="AD86" i="2" s="1"/>
  <c r="Y86" i="2"/>
  <c r="AA86" i="2" s="1"/>
  <c r="V86" i="2"/>
  <c r="X86" i="2" s="1"/>
  <c r="S86" i="2"/>
  <c r="U86" i="2" s="1"/>
  <c r="R86" i="2"/>
  <c r="O86" i="2"/>
  <c r="J86" i="2"/>
  <c r="L86" i="2" s="1"/>
  <c r="G86" i="2"/>
  <c r="BF85" i="2"/>
  <c r="BH85" i="2" s="1"/>
  <c r="BC85" i="2"/>
  <c r="BE85" i="2" s="1"/>
  <c r="AZ85" i="2"/>
  <c r="BB85" i="2" s="1"/>
  <c r="AW85" i="2"/>
  <c r="AY85" i="2" s="1"/>
  <c r="AT85" i="2"/>
  <c r="AV85" i="2" s="1"/>
  <c r="AQ85" i="2"/>
  <c r="AS85" i="2" s="1"/>
  <c r="AN85" i="2"/>
  <c r="AP85" i="2" s="1"/>
  <c r="AK85" i="2"/>
  <c r="AM85" i="2" s="1"/>
  <c r="AH85" i="2"/>
  <c r="AJ85" i="2" s="1"/>
  <c r="AE85" i="2"/>
  <c r="AG85" i="2" s="1"/>
  <c r="AB85" i="2"/>
  <c r="AD85" i="2" s="1"/>
  <c r="Y85" i="2"/>
  <c r="AA85" i="2" s="1"/>
  <c r="V85" i="2"/>
  <c r="X85" i="2" s="1"/>
  <c r="S85" i="2"/>
  <c r="U85" i="2" s="1"/>
  <c r="R85" i="2"/>
  <c r="O85" i="2"/>
  <c r="J85" i="2"/>
  <c r="L85" i="2" s="1"/>
  <c r="G85" i="2"/>
  <c r="BF84" i="2"/>
  <c r="BC84" i="2"/>
  <c r="BE84" i="2" s="1"/>
  <c r="AZ84" i="2"/>
  <c r="BB84" i="2" s="1"/>
  <c r="AW84" i="2"/>
  <c r="AY84" i="2" s="1"/>
  <c r="AT84" i="2"/>
  <c r="AV84" i="2" s="1"/>
  <c r="AQ84" i="2"/>
  <c r="AS84" i="2" s="1"/>
  <c r="AN84" i="2"/>
  <c r="AP84" i="2" s="1"/>
  <c r="AK84" i="2"/>
  <c r="AM84" i="2" s="1"/>
  <c r="AH84" i="2"/>
  <c r="AJ84" i="2" s="1"/>
  <c r="AE84" i="2"/>
  <c r="AG84" i="2" s="1"/>
  <c r="AB84" i="2"/>
  <c r="AD84" i="2" s="1"/>
  <c r="Y84" i="2"/>
  <c r="AA84" i="2" s="1"/>
  <c r="V84" i="2"/>
  <c r="X84" i="2" s="1"/>
  <c r="S84" i="2"/>
  <c r="U84" i="2" s="1"/>
  <c r="R84" i="2"/>
  <c r="O84" i="2"/>
  <c r="J84" i="2"/>
  <c r="L84" i="2" s="1"/>
  <c r="G84" i="2"/>
  <c r="BF83" i="2"/>
  <c r="BC83" i="2"/>
  <c r="BE83" i="2" s="1"/>
  <c r="AZ83" i="2"/>
  <c r="BB83" i="2" s="1"/>
  <c r="AW83" i="2"/>
  <c r="AY83" i="2" s="1"/>
  <c r="AT83" i="2"/>
  <c r="AV83" i="2" s="1"/>
  <c r="AQ83" i="2"/>
  <c r="AS83" i="2" s="1"/>
  <c r="AN83" i="2"/>
  <c r="AP83" i="2" s="1"/>
  <c r="AK83" i="2"/>
  <c r="AM83" i="2" s="1"/>
  <c r="AH83" i="2"/>
  <c r="AJ83" i="2" s="1"/>
  <c r="AE83" i="2"/>
  <c r="AG83" i="2" s="1"/>
  <c r="AB83" i="2"/>
  <c r="AD83" i="2" s="1"/>
  <c r="Y83" i="2"/>
  <c r="AA83" i="2" s="1"/>
  <c r="V83" i="2"/>
  <c r="X83" i="2" s="1"/>
  <c r="S83" i="2"/>
  <c r="U83" i="2" s="1"/>
  <c r="R83" i="2"/>
  <c r="O83" i="2"/>
  <c r="J83" i="2"/>
  <c r="L83" i="2" s="1"/>
  <c r="G83" i="2"/>
  <c r="BF82" i="2"/>
  <c r="BH82" i="2" s="1"/>
  <c r="BC82" i="2"/>
  <c r="BE82" i="2" s="1"/>
  <c r="AZ82" i="2"/>
  <c r="BB82" i="2" s="1"/>
  <c r="AW82" i="2"/>
  <c r="AY82" i="2" s="1"/>
  <c r="AT82" i="2"/>
  <c r="AV82" i="2" s="1"/>
  <c r="AQ82" i="2"/>
  <c r="AS82" i="2" s="1"/>
  <c r="AN82" i="2"/>
  <c r="AP82" i="2" s="1"/>
  <c r="AK82" i="2"/>
  <c r="AM82" i="2" s="1"/>
  <c r="AH82" i="2"/>
  <c r="AJ82" i="2" s="1"/>
  <c r="AE82" i="2"/>
  <c r="AG82" i="2" s="1"/>
  <c r="AB82" i="2"/>
  <c r="AD82" i="2" s="1"/>
  <c r="Y82" i="2"/>
  <c r="AA82" i="2" s="1"/>
  <c r="V82" i="2"/>
  <c r="X82" i="2" s="1"/>
  <c r="S82" i="2"/>
  <c r="U82" i="2" s="1"/>
  <c r="R82" i="2"/>
  <c r="O82" i="2"/>
  <c r="J82" i="2"/>
  <c r="L82" i="2" s="1"/>
  <c r="G82" i="2"/>
  <c r="BF81" i="2"/>
  <c r="BH81" i="2" s="1"/>
  <c r="BC81" i="2"/>
  <c r="BE81" i="2" s="1"/>
  <c r="AZ81" i="2"/>
  <c r="BB81" i="2" s="1"/>
  <c r="AW81" i="2"/>
  <c r="AY81" i="2" s="1"/>
  <c r="AT81" i="2"/>
  <c r="AV81" i="2" s="1"/>
  <c r="AQ81" i="2"/>
  <c r="AS81" i="2" s="1"/>
  <c r="AN81" i="2"/>
  <c r="AP81" i="2" s="1"/>
  <c r="AK81" i="2"/>
  <c r="AM81" i="2" s="1"/>
  <c r="AH81" i="2"/>
  <c r="AJ81" i="2" s="1"/>
  <c r="AE81" i="2"/>
  <c r="AG81" i="2" s="1"/>
  <c r="AB81" i="2"/>
  <c r="AD81" i="2" s="1"/>
  <c r="Y81" i="2"/>
  <c r="AA81" i="2" s="1"/>
  <c r="V81" i="2"/>
  <c r="X81" i="2" s="1"/>
  <c r="S81" i="2"/>
  <c r="U81" i="2" s="1"/>
  <c r="R81" i="2"/>
  <c r="O81" i="2"/>
  <c r="J81" i="2"/>
  <c r="L81" i="2" s="1"/>
  <c r="G81" i="2"/>
  <c r="BF80" i="2"/>
  <c r="BC80" i="2"/>
  <c r="BE80" i="2" s="1"/>
  <c r="AZ80" i="2"/>
  <c r="BB80" i="2" s="1"/>
  <c r="AW80" i="2"/>
  <c r="AY80" i="2" s="1"/>
  <c r="AT80" i="2"/>
  <c r="AV80" i="2" s="1"/>
  <c r="AQ80" i="2"/>
  <c r="AS80" i="2" s="1"/>
  <c r="AN80" i="2"/>
  <c r="AP80" i="2" s="1"/>
  <c r="AK80" i="2"/>
  <c r="AM80" i="2" s="1"/>
  <c r="AH80" i="2"/>
  <c r="AJ80" i="2" s="1"/>
  <c r="AE80" i="2"/>
  <c r="AG80" i="2" s="1"/>
  <c r="AB80" i="2"/>
  <c r="AD80" i="2" s="1"/>
  <c r="Y80" i="2"/>
  <c r="AA80" i="2" s="1"/>
  <c r="V80" i="2"/>
  <c r="X80" i="2" s="1"/>
  <c r="S80" i="2"/>
  <c r="U80" i="2" s="1"/>
  <c r="R80" i="2"/>
  <c r="O80" i="2"/>
  <c r="J80" i="2"/>
  <c r="L80" i="2" s="1"/>
  <c r="G80" i="2"/>
  <c r="BF79" i="2"/>
  <c r="BH79" i="2" s="1"/>
  <c r="BC79" i="2"/>
  <c r="BE79" i="2" s="1"/>
  <c r="AZ79" i="2"/>
  <c r="BB79" i="2" s="1"/>
  <c r="AW79" i="2"/>
  <c r="AY79" i="2" s="1"/>
  <c r="AT79" i="2"/>
  <c r="AV79" i="2" s="1"/>
  <c r="AQ79" i="2"/>
  <c r="AS79" i="2" s="1"/>
  <c r="AN79" i="2"/>
  <c r="AP79" i="2" s="1"/>
  <c r="AK79" i="2"/>
  <c r="AM79" i="2" s="1"/>
  <c r="AH79" i="2"/>
  <c r="AJ79" i="2" s="1"/>
  <c r="AE79" i="2"/>
  <c r="AG79" i="2" s="1"/>
  <c r="AB79" i="2"/>
  <c r="AD79" i="2" s="1"/>
  <c r="Y79" i="2"/>
  <c r="AA79" i="2" s="1"/>
  <c r="V79" i="2"/>
  <c r="X79" i="2" s="1"/>
  <c r="S79" i="2"/>
  <c r="U79" i="2" s="1"/>
  <c r="R79" i="2"/>
  <c r="O79" i="2"/>
  <c r="J79" i="2"/>
  <c r="L79" i="2" s="1"/>
  <c r="G79" i="2"/>
  <c r="BF78" i="2"/>
  <c r="BH78" i="2" s="1"/>
  <c r="BC78" i="2"/>
  <c r="BE78" i="2" s="1"/>
  <c r="AZ78" i="2"/>
  <c r="BB78" i="2" s="1"/>
  <c r="AW78" i="2"/>
  <c r="AY78" i="2" s="1"/>
  <c r="AT78" i="2"/>
  <c r="AV78" i="2" s="1"/>
  <c r="AQ78" i="2"/>
  <c r="AS78" i="2" s="1"/>
  <c r="AN78" i="2"/>
  <c r="AP78" i="2" s="1"/>
  <c r="AK78" i="2"/>
  <c r="AM78" i="2" s="1"/>
  <c r="AH78" i="2"/>
  <c r="AJ78" i="2" s="1"/>
  <c r="AE78" i="2"/>
  <c r="AG78" i="2" s="1"/>
  <c r="AB78" i="2"/>
  <c r="AD78" i="2" s="1"/>
  <c r="Y78" i="2"/>
  <c r="AA78" i="2" s="1"/>
  <c r="V78" i="2"/>
  <c r="X78" i="2" s="1"/>
  <c r="S78" i="2"/>
  <c r="U78" i="2" s="1"/>
  <c r="R78" i="2"/>
  <c r="O78" i="2"/>
  <c r="J78" i="2"/>
  <c r="L78" i="2" s="1"/>
  <c r="G78" i="2"/>
  <c r="BF77" i="2"/>
  <c r="BH77" i="2" s="1"/>
  <c r="BC77" i="2"/>
  <c r="BE77" i="2" s="1"/>
  <c r="AZ77" i="2"/>
  <c r="BB77" i="2" s="1"/>
  <c r="AW77" i="2"/>
  <c r="AY77" i="2" s="1"/>
  <c r="AT77" i="2"/>
  <c r="AV77" i="2" s="1"/>
  <c r="AQ77" i="2"/>
  <c r="AS77" i="2" s="1"/>
  <c r="AN77" i="2"/>
  <c r="AP77" i="2" s="1"/>
  <c r="AK77" i="2"/>
  <c r="AM77" i="2" s="1"/>
  <c r="AH77" i="2"/>
  <c r="AJ77" i="2" s="1"/>
  <c r="AE77" i="2"/>
  <c r="AG77" i="2" s="1"/>
  <c r="AB77" i="2"/>
  <c r="AD77" i="2" s="1"/>
  <c r="Y77" i="2"/>
  <c r="AA77" i="2" s="1"/>
  <c r="V77" i="2"/>
  <c r="X77" i="2" s="1"/>
  <c r="S77" i="2"/>
  <c r="U77" i="2" s="1"/>
  <c r="R77" i="2"/>
  <c r="O77" i="2"/>
  <c r="J77" i="2"/>
  <c r="L77" i="2" s="1"/>
  <c r="G77" i="2"/>
  <c r="BF76" i="2"/>
  <c r="BH76" i="2" s="1"/>
  <c r="BC76" i="2"/>
  <c r="BE76" i="2" s="1"/>
  <c r="AZ76" i="2"/>
  <c r="BB76" i="2" s="1"/>
  <c r="AW76" i="2"/>
  <c r="AY76" i="2" s="1"/>
  <c r="AT76" i="2"/>
  <c r="AV76" i="2" s="1"/>
  <c r="AQ76" i="2"/>
  <c r="AS76" i="2" s="1"/>
  <c r="AN76" i="2"/>
  <c r="AP76" i="2" s="1"/>
  <c r="AK76" i="2"/>
  <c r="AM76" i="2" s="1"/>
  <c r="AH76" i="2"/>
  <c r="AJ76" i="2" s="1"/>
  <c r="AE76" i="2"/>
  <c r="AG76" i="2" s="1"/>
  <c r="AB76" i="2"/>
  <c r="AD76" i="2" s="1"/>
  <c r="Y76" i="2"/>
  <c r="AA76" i="2" s="1"/>
  <c r="V76" i="2"/>
  <c r="X76" i="2" s="1"/>
  <c r="S76" i="2"/>
  <c r="U76" i="2" s="1"/>
  <c r="R76" i="2"/>
  <c r="O76" i="2"/>
  <c r="J76" i="2"/>
  <c r="L76" i="2" s="1"/>
  <c r="G76" i="2"/>
  <c r="BF75" i="2"/>
  <c r="BC75" i="2"/>
  <c r="BE75" i="2" s="1"/>
  <c r="AZ75" i="2"/>
  <c r="BB75" i="2" s="1"/>
  <c r="AW75" i="2"/>
  <c r="AY75" i="2" s="1"/>
  <c r="AT75" i="2"/>
  <c r="AV75" i="2" s="1"/>
  <c r="AQ75" i="2"/>
  <c r="AS75" i="2" s="1"/>
  <c r="AN75" i="2"/>
  <c r="AP75" i="2" s="1"/>
  <c r="AK75" i="2"/>
  <c r="AM75" i="2" s="1"/>
  <c r="AH75" i="2"/>
  <c r="AJ75" i="2" s="1"/>
  <c r="AE75" i="2"/>
  <c r="AG75" i="2" s="1"/>
  <c r="AB75" i="2"/>
  <c r="AD75" i="2" s="1"/>
  <c r="Y75" i="2"/>
  <c r="AA75" i="2" s="1"/>
  <c r="V75" i="2"/>
  <c r="X75" i="2" s="1"/>
  <c r="S75" i="2"/>
  <c r="U75" i="2" s="1"/>
  <c r="R75" i="2"/>
  <c r="O75" i="2"/>
  <c r="J75" i="2"/>
  <c r="L75" i="2" s="1"/>
  <c r="G75" i="2"/>
  <c r="BF74" i="2"/>
  <c r="BC74" i="2"/>
  <c r="BE74" i="2" s="1"/>
  <c r="AZ74" i="2"/>
  <c r="BB74" i="2" s="1"/>
  <c r="AW74" i="2"/>
  <c r="AY74" i="2" s="1"/>
  <c r="AT74" i="2"/>
  <c r="AV74" i="2" s="1"/>
  <c r="AQ74" i="2"/>
  <c r="AS74" i="2" s="1"/>
  <c r="AN74" i="2"/>
  <c r="AP74" i="2" s="1"/>
  <c r="AK74" i="2"/>
  <c r="AM74" i="2" s="1"/>
  <c r="AH74" i="2"/>
  <c r="AJ74" i="2" s="1"/>
  <c r="AE74" i="2"/>
  <c r="AG74" i="2" s="1"/>
  <c r="AB74" i="2"/>
  <c r="AD74" i="2" s="1"/>
  <c r="Y74" i="2"/>
  <c r="AA74" i="2" s="1"/>
  <c r="V74" i="2"/>
  <c r="X74" i="2" s="1"/>
  <c r="S74" i="2"/>
  <c r="U74" i="2" s="1"/>
  <c r="R74" i="2"/>
  <c r="O74" i="2"/>
  <c r="J74" i="2"/>
  <c r="L74" i="2" s="1"/>
  <c r="G74" i="2"/>
  <c r="BF73" i="2"/>
  <c r="BH73" i="2" s="1"/>
  <c r="BC73" i="2"/>
  <c r="BE73" i="2" s="1"/>
  <c r="AZ73" i="2"/>
  <c r="BB73" i="2" s="1"/>
  <c r="AW73" i="2"/>
  <c r="AY73" i="2" s="1"/>
  <c r="AT73" i="2"/>
  <c r="AV73" i="2" s="1"/>
  <c r="AQ73" i="2"/>
  <c r="AS73" i="2" s="1"/>
  <c r="AN73" i="2"/>
  <c r="AP73" i="2" s="1"/>
  <c r="AK73" i="2"/>
  <c r="AM73" i="2" s="1"/>
  <c r="AH73" i="2"/>
  <c r="AJ73" i="2" s="1"/>
  <c r="AE73" i="2"/>
  <c r="AG73" i="2" s="1"/>
  <c r="AB73" i="2"/>
  <c r="AD73" i="2" s="1"/>
  <c r="Y73" i="2"/>
  <c r="AA73" i="2" s="1"/>
  <c r="V73" i="2"/>
  <c r="X73" i="2" s="1"/>
  <c r="S73" i="2"/>
  <c r="U73" i="2" s="1"/>
  <c r="R73" i="2"/>
  <c r="O73" i="2"/>
  <c r="J73" i="2"/>
  <c r="L73" i="2" s="1"/>
  <c r="G73" i="2"/>
  <c r="BF72" i="2"/>
  <c r="BC72" i="2"/>
  <c r="BE72" i="2" s="1"/>
  <c r="AZ72" i="2"/>
  <c r="BB72" i="2" s="1"/>
  <c r="AW72" i="2"/>
  <c r="AY72" i="2" s="1"/>
  <c r="AT72" i="2"/>
  <c r="AV72" i="2" s="1"/>
  <c r="AQ72" i="2"/>
  <c r="AS72" i="2" s="1"/>
  <c r="AN72" i="2"/>
  <c r="AP72" i="2" s="1"/>
  <c r="AK72" i="2"/>
  <c r="AM72" i="2" s="1"/>
  <c r="AH72" i="2"/>
  <c r="AJ72" i="2" s="1"/>
  <c r="AE72" i="2"/>
  <c r="AG72" i="2" s="1"/>
  <c r="AB72" i="2"/>
  <c r="AD72" i="2" s="1"/>
  <c r="Y72" i="2"/>
  <c r="AA72" i="2" s="1"/>
  <c r="V72" i="2"/>
  <c r="X72" i="2" s="1"/>
  <c r="S72" i="2"/>
  <c r="U72" i="2" s="1"/>
  <c r="R72" i="2"/>
  <c r="O72" i="2"/>
  <c r="J72" i="2"/>
  <c r="L72" i="2" s="1"/>
  <c r="G72" i="2"/>
  <c r="BF71" i="2"/>
  <c r="BH71" i="2" s="1"/>
  <c r="BC71" i="2"/>
  <c r="BE71" i="2" s="1"/>
  <c r="AZ71" i="2"/>
  <c r="BB71" i="2" s="1"/>
  <c r="AW71" i="2"/>
  <c r="AY71" i="2" s="1"/>
  <c r="AT71" i="2"/>
  <c r="AV71" i="2" s="1"/>
  <c r="AQ71" i="2"/>
  <c r="AS71" i="2" s="1"/>
  <c r="AN71" i="2"/>
  <c r="AP71" i="2" s="1"/>
  <c r="AK71" i="2"/>
  <c r="AM71" i="2" s="1"/>
  <c r="AH71" i="2"/>
  <c r="AJ71" i="2" s="1"/>
  <c r="AE71" i="2"/>
  <c r="AG71" i="2" s="1"/>
  <c r="AB71" i="2"/>
  <c r="AD71" i="2" s="1"/>
  <c r="Y71" i="2"/>
  <c r="AA71" i="2" s="1"/>
  <c r="V71" i="2"/>
  <c r="X71" i="2" s="1"/>
  <c r="S71" i="2"/>
  <c r="U71" i="2" s="1"/>
  <c r="R71" i="2"/>
  <c r="O71" i="2"/>
  <c r="J71" i="2"/>
  <c r="L71" i="2" s="1"/>
  <c r="G71" i="2"/>
  <c r="BF70" i="2"/>
  <c r="BH70" i="2" s="1"/>
  <c r="BC70" i="2"/>
  <c r="BE70" i="2" s="1"/>
  <c r="AZ70" i="2"/>
  <c r="BB70" i="2" s="1"/>
  <c r="AW70" i="2"/>
  <c r="AY70" i="2" s="1"/>
  <c r="AT70" i="2"/>
  <c r="AV70" i="2" s="1"/>
  <c r="AQ70" i="2"/>
  <c r="AS70" i="2" s="1"/>
  <c r="AN70" i="2"/>
  <c r="AP70" i="2" s="1"/>
  <c r="AK70" i="2"/>
  <c r="AM70" i="2" s="1"/>
  <c r="AH70" i="2"/>
  <c r="AJ70" i="2" s="1"/>
  <c r="AE70" i="2"/>
  <c r="AG70" i="2" s="1"/>
  <c r="AB70" i="2"/>
  <c r="AD70" i="2" s="1"/>
  <c r="Y70" i="2"/>
  <c r="AA70" i="2" s="1"/>
  <c r="V70" i="2"/>
  <c r="X70" i="2" s="1"/>
  <c r="S70" i="2"/>
  <c r="U70" i="2" s="1"/>
  <c r="R70" i="2"/>
  <c r="O70" i="2"/>
  <c r="J70" i="2"/>
  <c r="L70" i="2" s="1"/>
  <c r="G70" i="2"/>
  <c r="BF69" i="2"/>
  <c r="BH69" i="2" s="1"/>
  <c r="BC69" i="2"/>
  <c r="BE69" i="2" s="1"/>
  <c r="AZ69" i="2"/>
  <c r="BB69" i="2" s="1"/>
  <c r="AW69" i="2"/>
  <c r="AY69" i="2" s="1"/>
  <c r="AT69" i="2"/>
  <c r="AV69" i="2" s="1"/>
  <c r="AQ69" i="2"/>
  <c r="AS69" i="2" s="1"/>
  <c r="AN69" i="2"/>
  <c r="AP69" i="2" s="1"/>
  <c r="AK69" i="2"/>
  <c r="AM69" i="2" s="1"/>
  <c r="AH69" i="2"/>
  <c r="AJ69" i="2" s="1"/>
  <c r="AE69" i="2"/>
  <c r="AG69" i="2" s="1"/>
  <c r="AB69" i="2"/>
  <c r="AD69" i="2" s="1"/>
  <c r="Y69" i="2"/>
  <c r="AA69" i="2" s="1"/>
  <c r="V69" i="2"/>
  <c r="X69" i="2" s="1"/>
  <c r="S69" i="2"/>
  <c r="U69" i="2" s="1"/>
  <c r="R69" i="2"/>
  <c r="O69" i="2"/>
  <c r="J69" i="2"/>
  <c r="L69" i="2" s="1"/>
  <c r="G69" i="2"/>
  <c r="BF68" i="2"/>
  <c r="BH68" i="2" s="1"/>
  <c r="BC68" i="2"/>
  <c r="BE68" i="2" s="1"/>
  <c r="AZ68" i="2"/>
  <c r="BB68" i="2" s="1"/>
  <c r="AW68" i="2"/>
  <c r="AY68" i="2" s="1"/>
  <c r="AT68" i="2"/>
  <c r="AV68" i="2" s="1"/>
  <c r="AQ68" i="2"/>
  <c r="AS68" i="2" s="1"/>
  <c r="AN68" i="2"/>
  <c r="AP68" i="2" s="1"/>
  <c r="AK68" i="2"/>
  <c r="AM68" i="2" s="1"/>
  <c r="AH68" i="2"/>
  <c r="AJ68" i="2" s="1"/>
  <c r="AE68" i="2"/>
  <c r="AG68" i="2" s="1"/>
  <c r="AB68" i="2"/>
  <c r="AD68" i="2" s="1"/>
  <c r="Y68" i="2"/>
  <c r="AA68" i="2" s="1"/>
  <c r="V68" i="2"/>
  <c r="X68" i="2" s="1"/>
  <c r="S68" i="2"/>
  <c r="U68" i="2" s="1"/>
  <c r="R68" i="2"/>
  <c r="O68" i="2"/>
  <c r="J68" i="2"/>
  <c r="L68" i="2" s="1"/>
  <c r="G68" i="2"/>
  <c r="BF67" i="2"/>
  <c r="BC67" i="2"/>
  <c r="BE67" i="2" s="1"/>
  <c r="AZ67" i="2"/>
  <c r="BB67" i="2" s="1"/>
  <c r="AW67" i="2"/>
  <c r="AY67" i="2" s="1"/>
  <c r="AT67" i="2"/>
  <c r="AV67" i="2" s="1"/>
  <c r="AQ67" i="2"/>
  <c r="AS67" i="2" s="1"/>
  <c r="AN67" i="2"/>
  <c r="AP67" i="2" s="1"/>
  <c r="AK67" i="2"/>
  <c r="AM67" i="2" s="1"/>
  <c r="AH67" i="2"/>
  <c r="AJ67" i="2" s="1"/>
  <c r="AE67" i="2"/>
  <c r="AG67" i="2" s="1"/>
  <c r="AB67" i="2"/>
  <c r="AD67" i="2" s="1"/>
  <c r="Y67" i="2"/>
  <c r="AA67" i="2" s="1"/>
  <c r="V67" i="2"/>
  <c r="X67" i="2" s="1"/>
  <c r="S67" i="2"/>
  <c r="U67" i="2" s="1"/>
  <c r="R67" i="2"/>
  <c r="O67" i="2"/>
  <c r="J67" i="2"/>
  <c r="L67" i="2" s="1"/>
  <c r="G67" i="2"/>
  <c r="BF66" i="2"/>
  <c r="BH66" i="2" s="1"/>
  <c r="BC66" i="2"/>
  <c r="BE66" i="2" s="1"/>
  <c r="AZ66" i="2"/>
  <c r="BB66" i="2" s="1"/>
  <c r="AW66" i="2"/>
  <c r="AY66" i="2" s="1"/>
  <c r="AT66" i="2"/>
  <c r="AV66" i="2" s="1"/>
  <c r="AQ66" i="2"/>
  <c r="AS66" i="2" s="1"/>
  <c r="AN66" i="2"/>
  <c r="AP66" i="2" s="1"/>
  <c r="AK66" i="2"/>
  <c r="AM66" i="2" s="1"/>
  <c r="AH66" i="2"/>
  <c r="AJ66" i="2" s="1"/>
  <c r="AE66" i="2"/>
  <c r="AG66" i="2" s="1"/>
  <c r="AB66" i="2"/>
  <c r="AD66" i="2" s="1"/>
  <c r="Y66" i="2"/>
  <c r="AA66" i="2" s="1"/>
  <c r="V66" i="2"/>
  <c r="X66" i="2" s="1"/>
  <c r="S66" i="2"/>
  <c r="U66" i="2" s="1"/>
  <c r="R66" i="2"/>
  <c r="O66" i="2"/>
  <c r="J66" i="2"/>
  <c r="L66" i="2" s="1"/>
  <c r="G66" i="2"/>
  <c r="BF65" i="2"/>
  <c r="BH65" i="2" s="1"/>
  <c r="BC65" i="2"/>
  <c r="BE65" i="2" s="1"/>
  <c r="AZ65" i="2"/>
  <c r="BB65" i="2" s="1"/>
  <c r="AW65" i="2"/>
  <c r="AY65" i="2" s="1"/>
  <c r="AT65" i="2"/>
  <c r="AV65" i="2" s="1"/>
  <c r="AQ65" i="2"/>
  <c r="AS65" i="2" s="1"/>
  <c r="AN65" i="2"/>
  <c r="AP65" i="2" s="1"/>
  <c r="AK65" i="2"/>
  <c r="AM65" i="2" s="1"/>
  <c r="AH65" i="2"/>
  <c r="AJ65" i="2" s="1"/>
  <c r="AE65" i="2"/>
  <c r="AG65" i="2" s="1"/>
  <c r="AB65" i="2"/>
  <c r="AD65" i="2" s="1"/>
  <c r="Y65" i="2"/>
  <c r="AA65" i="2" s="1"/>
  <c r="V65" i="2"/>
  <c r="X65" i="2" s="1"/>
  <c r="S65" i="2"/>
  <c r="U65" i="2" s="1"/>
  <c r="R65" i="2"/>
  <c r="O65" i="2"/>
  <c r="J65" i="2"/>
  <c r="L65" i="2" s="1"/>
  <c r="G65" i="2"/>
  <c r="BF64" i="2"/>
  <c r="BH64" i="2" s="1"/>
  <c r="BC64" i="2"/>
  <c r="BE64" i="2" s="1"/>
  <c r="AZ64" i="2"/>
  <c r="BB64" i="2" s="1"/>
  <c r="AW64" i="2"/>
  <c r="AY64" i="2" s="1"/>
  <c r="AT64" i="2"/>
  <c r="AV64" i="2" s="1"/>
  <c r="AQ64" i="2"/>
  <c r="AS64" i="2" s="1"/>
  <c r="AN64" i="2"/>
  <c r="AP64" i="2" s="1"/>
  <c r="AK64" i="2"/>
  <c r="AM64" i="2" s="1"/>
  <c r="AH64" i="2"/>
  <c r="AJ64" i="2" s="1"/>
  <c r="AE64" i="2"/>
  <c r="AG64" i="2" s="1"/>
  <c r="AB64" i="2"/>
  <c r="AD64" i="2" s="1"/>
  <c r="Y64" i="2"/>
  <c r="AA64" i="2" s="1"/>
  <c r="V64" i="2"/>
  <c r="X64" i="2" s="1"/>
  <c r="S64" i="2"/>
  <c r="U64" i="2" s="1"/>
  <c r="R64" i="2"/>
  <c r="O64" i="2"/>
  <c r="J64" i="2"/>
  <c r="L64" i="2" s="1"/>
  <c r="G64" i="2"/>
  <c r="BF63" i="2"/>
  <c r="BH63" i="2" s="1"/>
  <c r="BC63" i="2"/>
  <c r="BE63" i="2" s="1"/>
  <c r="AZ63" i="2"/>
  <c r="BB63" i="2" s="1"/>
  <c r="AW63" i="2"/>
  <c r="AY63" i="2" s="1"/>
  <c r="AT63" i="2"/>
  <c r="AV63" i="2" s="1"/>
  <c r="AQ63" i="2"/>
  <c r="AS63" i="2" s="1"/>
  <c r="AN63" i="2"/>
  <c r="AP63" i="2" s="1"/>
  <c r="AK63" i="2"/>
  <c r="AM63" i="2" s="1"/>
  <c r="AH63" i="2"/>
  <c r="AJ63" i="2" s="1"/>
  <c r="AE63" i="2"/>
  <c r="AG63" i="2" s="1"/>
  <c r="AB63" i="2"/>
  <c r="AD63" i="2" s="1"/>
  <c r="Y63" i="2"/>
  <c r="AA63" i="2" s="1"/>
  <c r="V63" i="2"/>
  <c r="X63" i="2" s="1"/>
  <c r="S63" i="2"/>
  <c r="U63" i="2" s="1"/>
  <c r="R63" i="2"/>
  <c r="O63" i="2"/>
  <c r="J63" i="2"/>
  <c r="L63" i="2" s="1"/>
  <c r="G63" i="2"/>
  <c r="BF62" i="2"/>
  <c r="BH62" i="2" s="1"/>
  <c r="BC62" i="2"/>
  <c r="BE62" i="2" s="1"/>
  <c r="AZ62" i="2"/>
  <c r="BB62" i="2" s="1"/>
  <c r="AW62" i="2"/>
  <c r="AY62" i="2" s="1"/>
  <c r="AT62" i="2"/>
  <c r="AV62" i="2" s="1"/>
  <c r="AQ62" i="2"/>
  <c r="AS62" i="2" s="1"/>
  <c r="AN62" i="2"/>
  <c r="AP62" i="2" s="1"/>
  <c r="AK62" i="2"/>
  <c r="AM62" i="2" s="1"/>
  <c r="AH62" i="2"/>
  <c r="AJ62" i="2" s="1"/>
  <c r="AE62" i="2"/>
  <c r="AG62" i="2" s="1"/>
  <c r="AB62" i="2"/>
  <c r="AD62" i="2" s="1"/>
  <c r="Y62" i="2"/>
  <c r="AA62" i="2" s="1"/>
  <c r="V62" i="2"/>
  <c r="X62" i="2" s="1"/>
  <c r="S62" i="2"/>
  <c r="U62" i="2" s="1"/>
  <c r="R62" i="2"/>
  <c r="O62" i="2"/>
  <c r="J62" i="2"/>
  <c r="L62" i="2" s="1"/>
  <c r="G62" i="2"/>
  <c r="BF61" i="2"/>
  <c r="BH61" i="2" s="1"/>
  <c r="BC61" i="2"/>
  <c r="BE61" i="2" s="1"/>
  <c r="AZ61" i="2"/>
  <c r="BB61" i="2" s="1"/>
  <c r="AW61" i="2"/>
  <c r="AY61" i="2" s="1"/>
  <c r="AT61" i="2"/>
  <c r="AV61" i="2" s="1"/>
  <c r="AQ61" i="2"/>
  <c r="AS61" i="2" s="1"/>
  <c r="AN61" i="2"/>
  <c r="AP61" i="2" s="1"/>
  <c r="AK61" i="2"/>
  <c r="AM61" i="2" s="1"/>
  <c r="AH61" i="2"/>
  <c r="AJ61" i="2" s="1"/>
  <c r="AE61" i="2"/>
  <c r="AG61" i="2" s="1"/>
  <c r="AB61" i="2"/>
  <c r="AD61" i="2" s="1"/>
  <c r="Y61" i="2"/>
  <c r="AA61" i="2" s="1"/>
  <c r="V61" i="2"/>
  <c r="X61" i="2" s="1"/>
  <c r="S61" i="2"/>
  <c r="U61" i="2" s="1"/>
  <c r="R61" i="2"/>
  <c r="O61" i="2"/>
  <c r="J61" i="2"/>
  <c r="L61" i="2" s="1"/>
  <c r="G61" i="2"/>
  <c r="BF60" i="2"/>
  <c r="BC60" i="2"/>
  <c r="BE60" i="2" s="1"/>
  <c r="AZ60" i="2"/>
  <c r="BB60" i="2" s="1"/>
  <c r="AW60" i="2"/>
  <c r="AY60" i="2" s="1"/>
  <c r="AT60" i="2"/>
  <c r="AV60" i="2" s="1"/>
  <c r="AQ60" i="2"/>
  <c r="AS60" i="2" s="1"/>
  <c r="AN60" i="2"/>
  <c r="AP60" i="2" s="1"/>
  <c r="AK60" i="2"/>
  <c r="AM60" i="2" s="1"/>
  <c r="AH60" i="2"/>
  <c r="AJ60" i="2" s="1"/>
  <c r="AE60" i="2"/>
  <c r="AG60" i="2" s="1"/>
  <c r="AB60" i="2"/>
  <c r="AD60" i="2" s="1"/>
  <c r="Y60" i="2"/>
  <c r="AA60" i="2" s="1"/>
  <c r="V60" i="2"/>
  <c r="X60" i="2" s="1"/>
  <c r="S60" i="2"/>
  <c r="U60" i="2" s="1"/>
  <c r="R60" i="2"/>
  <c r="O60" i="2"/>
  <c r="J60" i="2"/>
  <c r="L60" i="2" s="1"/>
  <c r="G60" i="2"/>
  <c r="BF59" i="2"/>
  <c r="BC59" i="2"/>
  <c r="BE59" i="2" s="1"/>
  <c r="AZ59" i="2"/>
  <c r="BB59" i="2" s="1"/>
  <c r="AW59" i="2"/>
  <c r="AY59" i="2" s="1"/>
  <c r="AT59" i="2"/>
  <c r="AV59" i="2" s="1"/>
  <c r="AQ59" i="2"/>
  <c r="AS59" i="2" s="1"/>
  <c r="AN59" i="2"/>
  <c r="AP59" i="2" s="1"/>
  <c r="AK59" i="2"/>
  <c r="AM59" i="2" s="1"/>
  <c r="AH59" i="2"/>
  <c r="AJ59" i="2" s="1"/>
  <c r="AE59" i="2"/>
  <c r="AG59" i="2" s="1"/>
  <c r="AB59" i="2"/>
  <c r="AD59" i="2" s="1"/>
  <c r="Y59" i="2"/>
  <c r="AA59" i="2" s="1"/>
  <c r="V59" i="2"/>
  <c r="X59" i="2" s="1"/>
  <c r="S59" i="2"/>
  <c r="U59" i="2" s="1"/>
  <c r="R59" i="2"/>
  <c r="O59" i="2"/>
  <c r="J59" i="2"/>
  <c r="L59" i="2" s="1"/>
  <c r="G59" i="2"/>
  <c r="BF58" i="2"/>
  <c r="BH58" i="2" s="1"/>
  <c r="BC58" i="2"/>
  <c r="BE58" i="2" s="1"/>
  <c r="AZ58" i="2"/>
  <c r="BB58" i="2" s="1"/>
  <c r="AW58" i="2"/>
  <c r="AY58" i="2" s="1"/>
  <c r="AT58" i="2"/>
  <c r="AV58" i="2" s="1"/>
  <c r="AQ58" i="2"/>
  <c r="AS58" i="2" s="1"/>
  <c r="AN58" i="2"/>
  <c r="AP58" i="2" s="1"/>
  <c r="AK58" i="2"/>
  <c r="AM58" i="2" s="1"/>
  <c r="AH58" i="2"/>
  <c r="AJ58" i="2" s="1"/>
  <c r="AE58" i="2"/>
  <c r="AG58" i="2" s="1"/>
  <c r="AB58" i="2"/>
  <c r="AD58" i="2" s="1"/>
  <c r="Y58" i="2"/>
  <c r="AA58" i="2" s="1"/>
  <c r="V58" i="2"/>
  <c r="X58" i="2" s="1"/>
  <c r="S58" i="2"/>
  <c r="U58" i="2" s="1"/>
  <c r="R58" i="2"/>
  <c r="O58" i="2"/>
  <c r="J58" i="2"/>
  <c r="L58" i="2" s="1"/>
  <c r="G58" i="2"/>
  <c r="BF57" i="2"/>
  <c r="BH57" i="2" s="1"/>
  <c r="BC57" i="2"/>
  <c r="BE57" i="2" s="1"/>
  <c r="AZ57" i="2"/>
  <c r="BB57" i="2" s="1"/>
  <c r="AW57" i="2"/>
  <c r="AY57" i="2" s="1"/>
  <c r="AT57" i="2"/>
  <c r="AV57" i="2" s="1"/>
  <c r="AQ57" i="2"/>
  <c r="AS57" i="2" s="1"/>
  <c r="AN57" i="2"/>
  <c r="AP57" i="2" s="1"/>
  <c r="AK57" i="2"/>
  <c r="AM57" i="2" s="1"/>
  <c r="AH57" i="2"/>
  <c r="AJ57" i="2" s="1"/>
  <c r="AE57" i="2"/>
  <c r="AG57" i="2" s="1"/>
  <c r="AB57" i="2"/>
  <c r="AD57" i="2" s="1"/>
  <c r="Y57" i="2"/>
  <c r="AA57" i="2" s="1"/>
  <c r="V57" i="2"/>
  <c r="X57" i="2" s="1"/>
  <c r="S57" i="2"/>
  <c r="U57" i="2" s="1"/>
  <c r="R57" i="2"/>
  <c r="O57" i="2"/>
  <c r="J57" i="2"/>
  <c r="L57" i="2" s="1"/>
  <c r="G57" i="2"/>
  <c r="BF56" i="2"/>
  <c r="BH56" i="2" s="1"/>
  <c r="BC56" i="2"/>
  <c r="BE56" i="2" s="1"/>
  <c r="AZ56" i="2"/>
  <c r="BB56" i="2" s="1"/>
  <c r="AW56" i="2"/>
  <c r="AY56" i="2" s="1"/>
  <c r="AT56" i="2"/>
  <c r="AV56" i="2" s="1"/>
  <c r="AQ56" i="2"/>
  <c r="AS56" i="2" s="1"/>
  <c r="AN56" i="2"/>
  <c r="AP56" i="2" s="1"/>
  <c r="AK56" i="2"/>
  <c r="AM56" i="2" s="1"/>
  <c r="AH56" i="2"/>
  <c r="AJ56" i="2" s="1"/>
  <c r="AE56" i="2"/>
  <c r="AG56" i="2" s="1"/>
  <c r="AB56" i="2"/>
  <c r="AD56" i="2" s="1"/>
  <c r="Y56" i="2"/>
  <c r="AA56" i="2" s="1"/>
  <c r="V56" i="2"/>
  <c r="X56" i="2" s="1"/>
  <c r="S56" i="2"/>
  <c r="U56" i="2" s="1"/>
  <c r="R56" i="2"/>
  <c r="O56" i="2"/>
  <c r="J56" i="2"/>
  <c r="L56" i="2" s="1"/>
  <c r="G56" i="2"/>
  <c r="BF55" i="2"/>
  <c r="BH55" i="2" s="1"/>
  <c r="BC55" i="2"/>
  <c r="BE55" i="2" s="1"/>
  <c r="AZ55" i="2"/>
  <c r="BB55" i="2" s="1"/>
  <c r="AW55" i="2"/>
  <c r="AY55" i="2" s="1"/>
  <c r="AT55" i="2"/>
  <c r="AV55" i="2" s="1"/>
  <c r="AQ55" i="2"/>
  <c r="AS55" i="2" s="1"/>
  <c r="AN55" i="2"/>
  <c r="AP55" i="2" s="1"/>
  <c r="AK55" i="2"/>
  <c r="AM55" i="2" s="1"/>
  <c r="AH55" i="2"/>
  <c r="AJ55" i="2" s="1"/>
  <c r="AE55" i="2"/>
  <c r="AG55" i="2" s="1"/>
  <c r="AB55" i="2"/>
  <c r="AD55" i="2" s="1"/>
  <c r="Y55" i="2"/>
  <c r="AA55" i="2" s="1"/>
  <c r="V55" i="2"/>
  <c r="X55" i="2" s="1"/>
  <c r="S55" i="2"/>
  <c r="U55" i="2" s="1"/>
  <c r="R55" i="2"/>
  <c r="O55" i="2"/>
  <c r="J55" i="2"/>
  <c r="L55" i="2" s="1"/>
  <c r="G55" i="2"/>
  <c r="BF54" i="2"/>
  <c r="BH54" i="2" s="1"/>
  <c r="BC54" i="2"/>
  <c r="BE54" i="2" s="1"/>
  <c r="AZ54" i="2"/>
  <c r="BB54" i="2" s="1"/>
  <c r="AW54" i="2"/>
  <c r="AY54" i="2" s="1"/>
  <c r="AT54" i="2"/>
  <c r="AV54" i="2" s="1"/>
  <c r="AQ54" i="2"/>
  <c r="AS54" i="2" s="1"/>
  <c r="AN54" i="2"/>
  <c r="AP54" i="2" s="1"/>
  <c r="AK54" i="2"/>
  <c r="AM54" i="2" s="1"/>
  <c r="AH54" i="2"/>
  <c r="AJ54" i="2" s="1"/>
  <c r="AE54" i="2"/>
  <c r="AG54" i="2" s="1"/>
  <c r="AB54" i="2"/>
  <c r="AD54" i="2" s="1"/>
  <c r="Y54" i="2"/>
  <c r="AA54" i="2" s="1"/>
  <c r="V54" i="2"/>
  <c r="X54" i="2" s="1"/>
  <c r="S54" i="2"/>
  <c r="U54" i="2" s="1"/>
  <c r="R54" i="2"/>
  <c r="O54" i="2"/>
  <c r="J54" i="2"/>
  <c r="L54" i="2" s="1"/>
  <c r="G54" i="2"/>
  <c r="BF53" i="2"/>
  <c r="BH53" i="2" s="1"/>
  <c r="BC53" i="2"/>
  <c r="BE53" i="2" s="1"/>
  <c r="AZ53" i="2"/>
  <c r="BB53" i="2" s="1"/>
  <c r="AW53" i="2"/>
  <c r="AY53" i="2" s="1"/>
  <c r="AT53" i="2"/>
  <c r="AV53" i="2" s="1"/>
  <c r="AQ53" i="2"/>
  <c r="AS53" i="2" s="1"/>
  <c r="AN53" i="2"/>
  <c r="AP53" i="2" s="1"/>
  <c r="AK53" i="2"/>
  <c r="AM53" i="2" s="1"/>
  <c r="AH53" i="2"/>
  <c r="AJ53" i="2" s="1"/>
  <c r="AE53" i="2"/>
  <c r="AG53" i="2" s="1"/>
  <c r="AB53" i="2"/>
  <c r="AD53" i="2" s="1"/>
  <c r="Y53" i="2"/>
  <c r="AA53" i="2" s="1"/>
  <c r="V53" i="2"/>
  <c r="X53" i="2" s="1"/>
  <c r="S53" i="2"/>
  <c r="U53" i="2" s="1"/>
  <c r="R53" i="2"/>
  <c r="O53" i="2"/>
  <c r="J53" i="2"/>
  <c r="L53" i="2" s="1"/>
  <c r="G53" i="2"/>
  <c r="BF52" i="2"/>
  <c r="BH52" i="2" s="1"/>
  <c r="BC52" i="2"/>
  <c r="BE52" i="2" s="1"/>
  <c r="AZ52" i="2"/>
  <c r="BB52" i="2" s="1"/>
  <c r="AW52" i="2"/>
  <c r="AY52" i="2" s="1"/>
  <c r="AT52" i="2"/>
  <c r="AV52" i="2" s="1"/>
  <c r="AQ52" i="2"/>
  <c r="AS52" i="2" s="1"/>
  <c r="AN52" i="2"/>
  <c r="AP52" i="2" s="1"/>
  <c r="AK52" i="2"/>
  <c r="AM52" i="2" s="1"/>
  <c r="AH52" i="2"/>
  <c r="AJ52" i="2" s="1"/>
  <c r="AE52" i="2"/>
  <c r="AG52" i="2" s="1"/>
  <c r="AB52" i="2"/>
  <c r="AD52" i="2" s="1"/>
  <c r="Y52" i="2"/>
  <c r="AA52" i="2" s="1"/>
  <c r="V52" i="2"/>
  <c r="X52" i="2" s="1"/>
  <c r="S52" i="2"/>
  <c r="U52" i="2" s="1"/>
  <c r="R52" i="2"/>
  <c r="O52" i="2"/>
  <c r="J52" i="2"/>
  <c r="L52" i="2" s="1"/>
  <c r="G52" i="2"/>
  <c r="BF51" i="2"/>
  <c r="BC51" i="2"/>
  <c r="BE51" i="2" s="1"/>
  <c r="AZ51" i="2"/>
  <c r="BB51" i="2" s="1"/>
  <c r="AW51" i="2"/>
  <c r="AY51" i="2" s="1"/>
  <c r="AT51" i="2"/>
  <c r="AV51" i="2" s="1"/>
  <c r="AQ51" i="2"/>
  <c r="AS51" i="2" s="1"/>
  <c r="AN51" i="2"/>
  <c r="AP51" i="2" s="1"/>
  <c r="AK51" i="2"/>
  <c r="AM51" i="2" s="1"/>
  <c r="AH51" i="2"/>
  <c r="AJ51" i="2" s="1"/>
  <c r="AE51" i="2"/>
  <c r="AG51" i="2" s="1"/>
  <c r="AB51" i="2"/>
  <c r="AD51" i="2" s="1"/>
  <c r="Y51" i="2"/>
  <c r="AA51" i="2" s="1"/>
  <c r="V51" i="2"/>
  <c r="X51" i="2" s="1"/>
  <c r="S51" i="2"/>
  <c r="U51" i="2" s="1"/>
  <c r="R51" i="2"/>
  <c r="O51" i="2"/>
  <c r="J51" i="2"/>
  <c r="L51" i="2" s="1"/>
  <c r="G51" i="2"/>
  <c r="BF50" i="2"/>
  <c r="BH50" i="2" s="1"/>
  <c r="BC50" i="2"/>
  <c r="BE50" i="2" s="1"/>
  <c r="AZ50" i="2"/>
  <c r="BB50" i="2" s="1"/>
  <c r="AW50" i="2"/>
  <c r="AY50" i="2" s="1"/>
  <c r="AT50" i="2"/>
  <c r="AV50" i="2" s="1"/>
  <c r="AQ50" i="2"/>
  <c r="AS50" i="2" s="1"/>
  <c r="AN50" i="2"/>
  <c r="AP50" i="2" s="1"/>
  <c r="AK50" i="2"/>
  <c r="AM50" i="2" s="1"/>
  <c r="AH50" i="2"/>
  <c r="AJ50" i="2" s="1"/>
  <c r="AE50" i="2"/>
  <c r="AG50" i="2" s="1"/>
  <c r="AB50" i="2"/>
  <c r="AD50" i="2" s="1"/>
  <c r="Y50" i="2"/>
  <c r="AA50" i="2" s="1"/>
  <c r="V50" i="2"/>
  <c r="X50" i="2" s="1"/>
  <c r="S50" i="2"/>
  <c r="U50" i="2" s="1"/>
  <c r="R50" i="2"/>
  <c r="O50" i="2"/>
  <c r="J50" i="2"/>
  <c r="L50" i="2" s="1"/>
  <c r="G50" i="2"/>
  <c r="BF49" i="2"/>
  <c r="BH49" i="2" s="1"/>
  <c r="BC49" i="2"/>
  <c r="BE49" i="2" s="1"/>
  <c r="AZ49" i="2"/>
  <c r="BB49" i="2" s="1"/>
  <c r="AW49" i="2"/>
  <c r="AY49" i="2" s="1"/>
  <c r="AT49" i="2"/>
  <c r="AV49" i="2" s="1"/>
  <c r="AQ49" i="2"/>
  <c r="AS49" i="2" s="1"/>
  <c r="AN49" i="2"/>
  <c r="AP49" i="2" s="1"/>
  <c r="AK49" i="2"/>
  <c r="AM49" i="2" s="1"/>
  <c r="AH49" i="2"/>
  <c r="AJ49" i="2" s="1"/>
  <c r="AE49" i="2"/>
  <c r="AG49" i="2" s="1"/>
  <c r="AB49" i="2"/>
  <c r="AD49" i="2" s="1"/>
  <c r="Y49" i="2"/>
  <c r="AA49" i="2" s="1"/>
  <c r="V49" i="2"/>
  <c r="X49" i="2" s="1"/>
  <c r="S49" i="2"/>
  <c r="U49" i="2" s="1"/>
  <c r="R49" i="2"/>
  <c r="O49" i="2"/>
  <c r="J49" i="2"/>
  <c r="L49" i="2" s="1"/>
  <c r="G49" i="2"/>
  <c r="BF48" i="2"/>
  <c r="BH48" i="2" s="1"/>
  <c r="BC48" i="2"/>
  <c r="BE48" i="2" s="1"/>
  <c r="AZ48" i="2"/>
  <c r="BB48" i="2" s="1"/>
  <c r="AW48" i="2"/>
  <c r="AY48" i="2" s="1"/>
  <c r="AT48" i="2"/>
  <c r="AV48" i="2" s="1"/>
  <c r="AQ48" i="2"/>
  <c r="AS48" i="2" s="1"/>
  <c r="AN48" i="2"/>
  <c r="AP48" i="2" s="1"/>
  <c r="AK48" i="2"/>
  <c r="AM48" i="2" s="1"/>
  <c r="AH48" i="2"/>
  <c r="AJ48" i="2" s="1"/>
  <c r="AE48" i="2"/>
  <c r="AG48" i="2" s="1"/>
  <c r="AB48" i="2"/>
  <c r="AD48" i="2" s="1"/>
  <c r="Y48" i="2"/>
  <c r="AA48" i="2" s="1"/>
  <c r="V48" i="2"/>
  <c r="X48" i="2" s="1"/>
  <c r="S48" i="2"/>
  <c r="U48" i="2" s="1"/>
  <c r="R48" i="2"/>
  <c r="O48" i="2"/>
  <c r="J48" i="2"/>
  <c r="L48" i="2" s="1"/>
  <c r="G48" i="2"/>
  <c r="BF47" i="2"/>
  <c r="BH47" i="2" s="1"/>
  <c r="BC47" i="2"/>
  <c r="BE47" i="2" s="1"/>
  <c r="AZ47" i="2"/>
  <c r="BB47" i="2" s="1"/>
  <c r="AW47" i="2"/>
  <c r="AY47" i="2" s="1"/>
  <c r="AT47" i="2"/>
  <c r="AV47" i="2" s="1"/>
  <c r="AQ47" i="2"/>
  <c r="AS47" i="2" s="1"/>
  <c r="AN47" i="2"/>
  <c r="AP47" i="2" s="1"/>
  <c r="AK47" i="2"/>
  <c r="AM47" i="2" s="1"/>
  <c r="AH47" i="2"/>
  <c r="AJ47" i="2" s="1"/>
  <c r="AE47" i="2"/>
  <c r="AG47" i="2" s="1"/>
  <c r="AB47" i="2"/>
  <c r="AD47" i="2" s="1"/>
  <c r="Y47" i="2"/>
  <c r="AA47" i="2" s="1"/>
  <c r="V47" i="2"/>
  <c r="X47" i="2" s="1"/>
  <c r="S47" i="2"/>
  <c r="U47" i="2" s="1"/>
  <c r="R47" i="2"/>
  <c r="O47" i="2"/>
  <c r="J47" i="2"/>
  <c r="L47" i="2" s="1"/>
  <c r="G47" i="2"/>
  <c r="BF46" i="2"/>
  <c r="BH46" i="2" s="1"/>
  <c r="BC46" i="2"/>
  <c r="BE46" i="2" s="1"/>
  <c r="AZ46" i="2"/>
  <c r="BB46" i="2" s="1"/>
  <c r="AW46" i="2"/>
  <c r="AY46" i="2" s="1"/>
  <c r="AT46" i="2"/>
  <c r="AV46" i="2" s="1"/>
  <c r="AQ46" i="2"/>
  <c r="AS46" i="2" s="1"/>
  <c r="AN46" i="2"/>
  <c r="AP46" i="2" s="1"/>
  <c r="AK46" i="2"/>
  <c r="AM46" i="2" s="1"/>
  <c r="AH46" i="2"/>
  <c r="AJ46" i="2" s="1"/>
  <c r="AE46" i="2"/>
  <c r="AG46" i="2" s="1"/>
  <c r="AB46" i="2"/>
  <c r="AD46" i="2" s="1"/>
  <c r="Y46" i="2"/>
  <c r="AA46" i="2" s="1"/>
  <c r="V46" i="2"/>
  <c r="X46" i="2" s="1"/>
  <c r="S46" i="2"/>
  <c r="U46" i="2" s="1"/>
  <c r="R46" i="2"/>
  <c r="O46" i="2"/>
  <c r="J46" i="2"/>
  <c r="L46" i="2" s="1"/>
  <c r="G46" i="2"/>
  <c r="BF45" i="2"/>
  <c r="BH45" i="2" s="1"/>
  <c r="BC45" i="2"/>
  <c r="BE45" i="2" s="1"/>
  <c r="AZ45" i="2"/>
  <c r="BB45" i="2" s="1"/>
  <c r="AW45" i="2"/>
  <c r="AY45" i="2" s="1"/>
  <c r="AT45" i="2"/>
  <c r="AV45" i="2" s="1"/>
  <c r="AQ45" i="2"/>
  <c r="AS45" i="2" s="1"/>
  <c r="AN45" i="2"/>
  <c r="AP45" i="2" s="1"/>
  <c r="AK45" i="2"/>
  <c r="AM45" i="2" s="1"/>
  <c r="AH45" i="2"/>
  <c r="AJ45" i="2" s="1"/>
  <c r="AE45" i="2"/>
  <c r="AG45" i="2" s="1"/>
  <c r="AB45" i="2"/>
  <c r="AD45" i="2" s="1"/>
  <c r="Y45" i="2"/>
  <c r="AA45" i="2" s="1"/>
  <c r="V45" i="2"/>
  <c r="X45" i="2" s="1"/>
  <c r="S45" i="2"/>
  <c r="U45" i="2" s="1"/>
  <c r="R45" i="2"/>
  <c r="O45" i="2"/>
  <c r="J45" i="2"/>
  <c r="L45" i="2" s="1"/>
  <c r="G45" i="2"/>
  <c r="BF44" i="2"/>
  <c r="BH44" i="2" s="1"/>
  <c r="BC44" i="2"/>
  <c r="BE44" i="2" s="1"/>
  <c r="AZ44" i="2"/>
  <c r="BB44" i="2" s="1"/>
  <c r="AW44" i="2"/>
  <c r="AY44" i="2" s="1"/>
  <c r="AT44" i="2"/>
  <c r="AV44" i="2" s="1"/>
  <c r="AQ44" i="2"/>
  <c r="AS44" i="2" s="1"/>
  <c r="AN44" i="2"/>
  <c r="AP44" i="2" s="1"/>
  <c r="AK44" i="2"/>
  <c r="AM44" i="2" s="1"/>
  <c r="AH44" i="2"/>
  <c r="AJ44" i="2" s="1"/>
  <c r="AE44" i="2"/>
  <c r="AG44" i="2" s="1"/>
  <c r="AB44" i="2"/>
  <c r="AD44" i="2" s="1"/>
  <c r="Y44" i="2"/>
  <c r="AA44" i="2" s="1"/>
  <c r="V44" i="2"/>
  <c r="X44" i="2" s="1"/>
  <c r="S44" i="2"/>
  <c r="U44" i="2" s="1"/>
  <c r="R44" i="2"/>
  <c r="O44" i="2"/>
  <c r="J44" i="2"/>
  <c r="L44" i="2" s="1"/>
  <c r="G44" i="2"/>
  <c r="BF43" i="2"/>
  <c r="BH43" i="2" s="1"/>
  <c r="BC43" i="2"/>
  <c r="BE43" i="2" s="1"/>
  <c r="AZ43" i="2"/>
  <c r="BB43" i="2" s="1"/>
  <c r="AW43" i="2"/>
  <c r="AY43" i="2" s="1"/>
  <c r="AT43" i="2"/>
  <c r="AV43" i="2" s="1"/>
  <c r="AQ43" i="2"/>
  <c r="AS43" i="2" s="1"/>
  <c r="AN43" i="2"/>
  <c r="AP43" i="2" s="1"/>
  <c r="AK43" i="2"/>
  <c r="AM43" i="2" s="1"/>
  <c r="AH43" i="2"/>
  <c r="AJ43" i="2" s="1"/>
  <c r="AE43" i="2"/>
  <c r="AG43" i="2" s="1"/>
  <c r="AB43" i="2"/>
  <c r="AD43" i="2" s="1"/>
  <c r="Y43" i="2"/>
  <c r="AA43" i="2" s="1"/>
  <c r="V43" i="2"/>
  <c r="X43" i="2" s="1"/>
  <c r="S43" i="2"/>
  <c r="U43" i="2" s="1"/>
  <c r="R43" i="2"/>
  <c r="O43" i="2"/>
  <c r="J43" i="2"/>
  <c r="L43" i="2" s="1"/>
  <c r="G43" i="2"/>
  <c r="BF42" i="2"/>
  <c r="BC42" i="2"/>
  <c r="BE42" i="2" s="1"/>
  <c r="AZ42" i="2"/>
  <c r="BB42" i="2" s="1"/>
  <c r="AW42" i="2"/>
  <c r="AY42" i="2" s="1"/>
  <c r="AT42" i="2"/>
  <c r="AV42" i="2" s="1"/>
  <c r="AQ42" i="2"/>
  <c r="AS42" i="2" s="1"/>
  <c r="AN42" i="2"/>
  <c r="AP42" i="2" s="1"/>
  <c r="AK42" i="2"/>
  <c r="AM42" i="2" s="1"/>
  <c r="AH42" i="2"/>
  <c r="AJ42" i="2" s="1"/>
  <c r="AE42" i="2"/>
  <c r="AG42" i="2" s="1"/>
  <c r="AB42" i="2"/>
  <c r="AD42" i="2" s="1"/>
  <c r="Y42" i="2"/>
  <c r="AA42" i="2" s="1"/>
  <c r="V42" i="2"/>
  <c r="X42" i="2" s="1"/>
  <c r="S42" i="2"/>
  <c r="U42" i="2" s="1"/>
  <c r="R42" i="2"/>
  <c r="O42" i="2"/>
  <c r="J42" i="2"/>
  <c r="L42" i="2" s="1"/>
  <c r="G42" i="2"/>
  <c r="BF41" i="2"/>
  <c r="BH41" i="2" s="1"/>
  <c r="BC41" i="2"/>
  <c r="BE41" i="2" s="1"/>
  <c r="AZ41" i="2"/>
  <c r="BB41" i="2" s="1"/>
  <c r="AW41" i="2"/>
  <c r="AY41" i="2" s="1"/>
  <c r="AT41" i="2"/>
  <c r="AV41" i="2" s="1"/>
  <c r="AQ41" i="2"/>
  <c r="AS41" i="2" s="1"/>
  <c r="AN41" i="2"/>
  <c r="AP41" i="2" s="1"/>
  <c r="AK41" i="2"/>
  <c r="AM41" i="2" s="1"/>
  <c r="AH41" i="2"/>
  <c r="AJ41" i="2" s="1"/>
  <c r="AE41" i="2"/>
  <c r="AG41" i="2" s="1"/>
  <c r="AB41" i="2"/>
  <c r="AD41" i="2" s="1"/>
  <c r="Y41" i="2"/>
  <c r="AA41" i="2" s="1"/>
  <c r="V41" i="2"/>
  <c r="X41" i="2" s="1"/>
  <c r="S41" i="2"/>
  <c r="U41" i="2" s="1"/>
  <c r="R41" i="2"/>
  <c r="O41" i="2"/>
  <c r="J41" i="2"/>
  <c r="L41" i="2" s="1"/>
  <c r="G41" i="2"/>
  <c r="BF40" i="2"/>
  <c r="BC40" i="2"/>
  <c r="BE40" i="2" s="1"/>
  <c r="AZ40" i="2"/>
  <c r="BB40" i="2" s="1"/>
  <c r="AW40" i="2"/>
  <c r="AY40" i="2" s="1"/>
  <c r="AT40" i="2"/>
  <c r="AV40" i="2" s="1"/>
  <c r="AQ40" i="2"/>
  <c r="AS40" i="2" s="1"/>
  <c r="AN40" i="2"/>
  <c r="AP40" i="2" s="1"/>
  <c r="AK40" i="2"/>
  <c r="AM40" i="2" s="1"/>
  <c r="AH40" i="2"/>
  <c r="AJ40" i="2" s="1"/>
  <c r="AE40" i="2"/>
  <c r="AG40" i="2" s="1"/>
  <c r="AB40" i="2"/>
  <c r="AD40" i="2" s="1"/>
  <c r="Y40" i="2"/>
  <c r="AA40" i="2" s="1"/>
  <c r="V40" i="2"/>
  <c r="X40" i="2" s="1"/>
  <c r="S40" i="2"/>
  <c r="U40" i="2" s="1"/>
  <c r="R40" i="2"/>
  <c r="O40" i="2"/>
  <c r="J40" i="2"/>
  <c r="L40" i="2" s="1"/>
  <c r="G40" i="2"/>
  <c r="BF39" i="2"/>
  <c r="BC39" i="2"/>
  <c r="BE39" i="2" s="1"/>
  <c r="AZ39" i="2"/>
  <c r="BB39" i="2" s="1"/>
  <c r="AW39" i="2"/>
  <c r="AY39" i="2" s="1"/>
  <c r="AT39" i="2"/>
  <c r="AV39" i="2" s="1"/>
  <c r="AQ39" i="2"/>
  <c r="AS39" i="2" s="1"/>
  <c r="AN39" i="2"/>
  <c r="AP39" i="2" s="1"/>
  <c r="AK39" i="2"/>
  <c r="AM39" i="2" s="1"/>
  <c r="AH39" i="2"/>
  <c r="AJ39" i="2" s="1"/>
  <c r="AE39" i="2"/>
  <c r="AG39" i="2" s="1"/>
  <c r="AB39" i="2"/>
  <c r="AD39" i="2" s="1"/>
  <c r="Y39" i="2"/>
  <c r="AA39" i="2" s="1"/>
  <c r="V39" i="2"/>
  <c r="X39" i="2" s="1"/>
  <c r="S39" i="2"/>
  <c r="U39" i="2" s="1"/>
  <c r="R39" i="2"/>
  <c r="O39" i="2"/>
  <c r="J39" i="2"/>
  <c r="L39" i="2" s="1"/>
  <c r="G39" i="2"/>
  <c r="BF38" i="2"/>
  <c r="BC38" i="2"/>
  <c r="BE38" i="2" s="1"/>
  <c r="AZ38" i="2"/>
  <c r="BB38" i="2" s="1"/>
  <c r="AW38" i="2"/>
  <c r="AY38" i="2" s="1"/>
  <c r="AT38" i="2"/>
  <c r="AV38" i="2" s="1"/>
  <c r="AQ38" i="2"/>
  <c r="AS38" i="2" s="1"/>
  <c r="AN38" i="2"/>
  <c r="AP38" i="2" s="1"/>
  <c r="AK38" i="2"/>
  <c r="AM38" i="2" s="1"/>
  <c r="AH38" i="2"/>
  <c r="AJ38" i="2" s="1"/>
  <c r="AE38" i="2"/>
  <c r="AG38" i="2" s="1"/>
  <c r="AB38" i="2"/>
  <c r="AD38" i="2" s="1"/>
  <c r="Y38" i="2"/>
  <c r="AA38" i="2" s="1"/>
  <c r="V38" i="2"/>
  <c r="X38" i="2" s="1"/>
  <c r="S38" i="2"/>
  <c r="U38" i="2" s="1"/>
  <c r="R38" i="2"/>
  <c r="O38" i="2"/>
  <c r="J38" i="2"/>
  <c r="L38" i="2" s="1"/>
  <c r="G38" i="2"/>
  <c r="BF37" i="2"/>
  <c r="BH37" i="2" s="1"/>
  <c r="BC37" i="2"/>
  <c r="BE37" i="2" s="1"/>
  <c r="AZ37" i="2"/>
  <c r="BB37" i="2" s="1"/>
  <c r="AW37" i="2"/>
  <c r="AY37" i="2" s="1"/>
  <c r="AT37" i="2"/>
  <c r="AV37" i="2" s="1"/>
  <c r="AQ37" i="2"/>
  <c r="AS37" i="2" s="1"/>
  <c r="AN37" i="2"/>
  <c r="AP37" i="2" s="1"/>
  <c r="AK37" i="2"/>
  <c r="AM37" i="2" s="1"/>
  <c r="AH37" i="2"/>
  <c r="AJ37" i="2" s="1"/>
  <c r="AE37" i="2"/>
  <c r="AG37" i="2" s="1"/>
  <c r="AB37" i="2"/>
  <c r="AD37" i="2" s="1"/>
  <c r="Y37" i="2"/>
  <c r="AA37" i="2" s="1"/>
  <c r="V37" i="2"/>
  <c r="X37" i="2" s="1"/>
  <c r="S37" i="2"/>
  <c r="U37" i="2" s="1"/>
  <c r="R37" i="2"/>
  <c r="O37" i="2"/>
  <c r="J37" i="2"/>
  <c r="L37" i="2" s="1"/>
  <c r="G37" i="2"/>
  <c r="BF36" i="2"/>
  <c r="BH36" i="2" s="1"/>
  <c r="BC36" i="2"/>
  <c r="BE36" i="2" s="1"/>
  <c r="AZ36" i="2"/>
  <c r="BB36" i="2" s="1"/>
  <c r="AW36" i="2"/>
  <c r="AY36" i="2" s="1"/>
  <c r="AT36" i="2"/>
  <c r="AV36" i="2" s="1"/>
  <c r="AQ36" i="2"/>
  <c r="AS36" i="2" s="1"/>
  <c r="AN36" i="2"/>
  <c r="AP36" i="2" s="1"/>
  <c r="AK36" i="2"/>
  <c r="AM36" i="2" s="1"/>
  <c r="AH36" i="2"/>
  <c r="AJ36" i="2" s="1"/>
  <c r="AE36" i="2"/>
  <c r="AG36" i="2" s="1"/>
  <c r="AB36" i="2"/>
  <c r="AD36" i="2" s="1"/>
  <c r="Y36" i="2"/>
  <c r="AA36" i="2" s="1"/>
  <c r="V36" i="2"/>
  <c r="X36" i="2" s="1"/>
  <c r="S36" i="2"/>
  <c r="U36" i="2" s="1"/>
  <c r="R36" i="2"/>
  <c r="O36" i="2"/>
  <c r="J36" i="2"/>
  <c r="L36" i="2" s="1"/>
  <c r="G36" i="2"/>
  <c r="BF35" i="2"/>
  <c r="BH35" i="2" s="1"/>
  <c r="BC35" i="2"/>
  <c r="BE35" i="2" s="1"/>
  <c r="AZ35" i="2"/>
  <c r="BB35" i="2" s="1"/>
  <c r="AW35" i="2"/>
  <c r="AY35" i="2" s="1"/>
  <c r="AT35" i="2"/>
  <c r="AV35" i="2" s="1"/>
  <c r="AQ35" i="2"/>
  <c r="AS35" i="2" s="1"/>
  <c r="AN35" i="2"/>
  <c r="AP35" i="2" s="1"/>
  <c r="AK35" i="2"/>
  <c r="AM35" i="2" s="1"/>
  <c r="AH35" i="2"/>
  <c r="AJ35" i="2" s="1"/>
  <c r="AE35" i="2"/>
  <c r="AG35" i="2" s="1"/>
  <c r="AB35" i="2"/>
  <c r="AD35" i="2" s="1"/>
  <c r="Y35" i="2"/>
  <c r="AA35" i="2" s="1"/>
  <c r="V35" i="2"/>
  <c r="X35" i="2" s="1"/>
  <c r="S35" i="2"/>
  <c r="U35" i="2" s="1"/>
  <c r="R35" i="2"/>
  <c r="O35" i="2"/>
  <c r="J35" i="2"/>
  <c r="L35" i="2" s="1"/>
  <c r="G35" i="2"/>
  <c r="BF34" i="2"/>
  <c r="BC34" i="2"/>
  <c r="BE34" i="2" s="1"/>
  <c r="AZ34" i="2"/>
  <c r="BB34" i="2" s="1"/>
  <c r="AW34" i="2"/>
  <c r="AY34" i="2" s="1"/>
  <c r="AT34" i="2"/>
  <c r="AV34" i="2" s="1"/>
  <c r="AQ34" i="2"/>
  <c r="AS34" i="2" s="1"/>
  <c r="AN34" i="2"/>
  <c r="AP34" i="2" s="1"/>
  <c r="AK34" i="2"/>
  <c r="AM34" i="2" s="1"/>
  <c r="AH34" i="2"/>
  <c r="AJ34" i="2" s="1"/>
  <c r="AE34" i="2"/>
  <c r="AG34" i="2" s="1"/>
  <c r="AB34" i="2"/>
  <c r="AD34" i="2" s="1"/>
  <c r="Y34" i="2"/>
  <c r="AA34" i="2" s="1"/>
  <c r="V34" i="2"/>
  <c r="X34" i="2" s="1"/>
  <c r="S34" i="2"/>
  <c r="U34" i="2" s="1"/>
  <c r="R34" i="2"/>
  <c r="O34" i="2"/>
  <c r="J34" i="2"/>
  <c r="L34" i="2" s="1"/>
  <c r="G34" i="2"/>
  <c r="BF33" i="2"/>
  <c r="BH33" i="2" s="1"/>
  <c r="BC33" i="2"/>
  <c r="BE33" i="2" s="1"/>
  <c r="AZ33" i="2"/>
  <c r="BB33" i="2" s="1"/>
  <c r="AW33" i="2"/>
  <c r="AY33" i="2" s="1"/>
  <c r="AT33" i="2"/>
  <c r="AV33" i="2" s="1"/>
  <c r="AQ33" i="2"/>
  <c r="AS33" i="2" s="1"/>
  <c r="AN33" i="2"/>
  <c r="AP33" i="2" s="1"/>
  <c r="AK33" i="2"/>
  <c r="AM33" i="2" s="1"/>
  <c r="AH33" i="2"/>
  <c r="AJ33" i="2" s="1"/>
  <c r="AE33" i="2"/>
  <c r="AG33" i="2" s="1"/>
  <c r="AB33" i="2"/>
  <c r="AD33" i="2" s="1"/>
  <c r="Y33" i="2"/>
  <c r="AA33" i="2" s="1"/>
  <c r="V33" i="2"/>
  <c r="X33" i="2" s="1"/>
  <c r="S33" i="2"/>
  <c r="U33" i="2" s="1"/>
  <c r="R33" i="2"/>
  <c r="O33" i="2"/>
  <c r="J33" i="2"/>
  <c r="L33" i="2" s="1"/>
  <c r="G33" i="2"/>
  <c r="BF32" i="2"/>
  <c r="BC32" i="2"/>
  <c r="BE32" i="2" s="1"/>
  <c r="AZ32" i="2"/>
  <c r="BB32" i="2" s="1"/>
  <c r="AW32" i="2"/>
  <c r="AY32" i="2" s="1"/>
  <c r="AT32" i="2"/>
  <c r="AV32" i="2" s="1"/>
  <c r="AQ32" i="2"/>
  <c r="AS32" i="2" s="1"/>
  <c r="AN32" i="2"/>
  <c r="AP32" i="2" s="1"/>
  <c r="AK32" i="2"/>
  <c r="AM32" i="2" s="1"/>
  <c r="AH32" i="2"/>
  <c r="AJ32" i="2" s="1"/>
  <c r="AE32" i="2"/>
  <c r="AG32" i="2" s="1"/>
  <c r="AB32" i="2"/>
  <c r="AD32" i="2" s="1"/>
  <c r="Y32" i="2"/>
  <c r="AA32" i="2" s="1"/>
  <c r="V32" i="2"/>
  <c r="X32" i="2" s="1"/>
  <c r="S32" i="2"/>
  <c r="U32" i="2" s="1"/>
  <c r="R32" i="2"/>
  <c r="O32" i="2"/>
  <c r="J32" i="2"/>
  <c r="L32" i="2" s="1"/>
  <c r="G32" i="2"/>
  <c r="BF31" i="2"/>
  <c r="BH31" i="2" s="1"/>
  <c r="BC31" i="2"/>
  <c r="BE31" i="2" s="1"/>
  <c r="AZ31" i="2"/>
  <c r="BB31" i="2" s="1"/>
  <c r="AW31" i="2"/>
  <c r="AY31" i="2" s="1"/>
  <c r="AT31" i="2"/>
  <c r="AV31" i="2" s="1"/>
  <c r="AQ31" i="2"/>
  <c r="AS31" i="2" s="1"/>
  <c r="AN31" i="2"/>
  <c r="AP31" i="2" s="1"/>
  <c r="AK31" i="2"/>
  <c r="AM31" i="2" s="1"/>
  <c r="AH31" i="2"/>
  <c r="AJ31" i="2" s="1"/>
  <c r="AE31" i="2"/>
  <c r="AG31" i="2" s="1"/>
  <c r="AB31" i="2"/>
  <c r="AD31" i="2" s="1"/>
  <c r="Y31" i="2"/>
  <c r="AA31" i="2" s="1"/>
  <c r="V31" i="2"/>
  <c r="X31" i="2" s="1"/>
  <c r="S31" i="2"/>
  <c r="U31" i="2" s="1"/>
  <c r="R31" i="2"/>
  <c r="O31" i="2"/>
  <c r="J31" i="2"/>
  <c r="L31" i="2" s="1"/>
  <c r="G31" i="2"/>
  <c r="BF30" i="2"/>
  <c r="BC30" i="2"/>
  <c r="BE30" i="2" s="1"/>
  <c r="AZ30" i="2"/>
  <c r="BB30" i="2" s="1"/>
  <c r="AW30" i="2"/>
  <c r="AY30" i="2" s="1"/>
  <c r="AT30" i="2"/>
  <c r="AV30" i="2" s="1"/>
  <c r="AQ30" i="2"/>
  <c r="AS30" i="2" s="1"/>
  <c r="AN30" i="2"/>
  <c r="AP30" i="2" s="1"/>
  <c r="AK30" i="2"/>
  <c r="AM30" i="2" s="1"/>
  <c r="AH30" i="2"/>
  <c r="AJ30" i="2" s="1"/>
  <c r="AE30" i="2"/>
  <c r="AG30" i="2" s="1"/>
  <c r="AB30" i="2"/>
  <c r="AD30" i="2" s="1"/>
  <c r="Y30" i="2"/>
  <c r="AA30" i="2" s="1"/>
  <c r="V30" i="2"/>
  <c r="X30" i="2" s="1"/>
  <c r="S30" i="2"/>
  <c r="U30" i="2" s="1"/>
  <c r="R30" i="2"/>
  <c r="O30" i="2"/>
  <c r="J30" i="2"/>
  <c r="L30" i="2" s="1"/>
  <c r="G30" i="2"/>
  <c r="BF29" i="2"/>
  <c r="BH29" i="2" s="1"/>
  <c r="BC29" i="2"/>
  <c r="BE29" i="2" s="1"/>
  <c r="AZ29" i="2"/>
  <c r="BB29" i="2" s="1"/>
  <c r="AW29" i="2"/>
  <c r="AY29" i="2" s="1"/>
  <c r="AT29" i="2"/>
  <c r="AV29" i="2" s="1"/>
  <c r="AQ29" i="2"/>
  <c r="AS29" i="2" s="1"/>
  <c r="AN29" i="2"/>
  <c r="AP29" i="2" s="1"/>
  <c r="AK29" i="2"/>
  <c r="AM29" i="2" s="1"/>
  <c r="AH29" i="2"/>
  <c r="AJ29" i="2" s="1"/>
  <c r="AE29" i="2"/>
  <c r="AG29" i="2" s="1"/>
  <c r="AB29" i="2"/>
  <c r="AD29" i="2" s="1"/>
  <c r="Y29" i="2"/>
  <c r="AA29" i="2" s="1"/>
  <c r="V29" i="2"/>
  <c r="X29" i="2" s="1"/>
  <c r="S29" i="2"/>
  <c r="U29" i="2" s="1"/>
  <c r="R29" i="2"/>
  <c r="O29" i="2"/>
  <c r="J29" i="2"/>
  <c r="L29" i="2" s="1"/>
  <c r="G29" i="2"/>
  <c r="BF28" i="2"/>
  <c r="BH28" i="2" s="1"/>
  <c r="BC28" i="2"/>
  <c r="BE28" i="2" s="1"/>
  <c r="AZ28" i="2"/>
  <c r="BB28" i="2" s="1"/>
  <c r="AW28" i="2"/>
  <c r="AY28" i="2" s="1"/>
  <c r="AT28" i="2"/>
  <c r="AV28" i="2" s="1"/>
  <c r="AQ28" i="2"/>
  <c r="AS28" i="2" s="1"/>
  <c r="AN28" i="2"/>
  <c r="AP28" i="2" s="1"/>
  <c r="AK28" i="2"/>
  <c r="AM28" i="2" s="1"/>
  <c r="AH28" i="2"/>
  <c r="AJ28" i="2" s="1"/>
  <c r="AE28" i="2"/>
  <c r="AG28" i="2" s="1"/>
  <c r="AB28" i="2"/>
  <c r="AD28" i="2" s="1"/>
  <c r="Y28" i="2"/>
  <c r="AA28" i="2" s="1"/>
  <c r="V28" i="2"/>
  <c r="X28" i="2" s="1"/>
  <c r="S28" i="2"/>
  <c r="U28" i="2" s="1"/>
  <c r="R28" i="2"/>
  <c r="O28" i="2"/>
  <c r="J28" i="2"/>
  <c r="L28" i="2" s="1"/>
  <c r="G28" i="2"/>
  <c r="BF27" i="2"/>
  <c r="BC27" i="2"/>
  <c r="BE27" i="2" s="1"/>
  <c r="AZ27" i="2"/>
  <c r="BB27" i="2" s="1"/>
  <c r="AW27" i="2"/>
  <c r="AY27" i="2" s="1"/>
  <c r="AT27" i="2"/>
  <c r="AV27" i="2" s="1"/>
  <c r="AQ27" i="2"/>
  <c r="AS27" i="2" s="1"/>
  <c r="AN27" i="2"/>
  <c r="AP27" i="2" s="1"/>
  <c r="AK27" i="2"/>
  <c r="AM27" i="2" s="1"/>
  <c r="AH27" i="2"/>
  <c r="AJ27" i="2" s="1"/>
  <c r="AE27" i="2"/>
  <c r="AG27" i="2" s="1"/>
  <c r="AB27" i="2"/>
  <c r="AD27" i="2" s="1"/>
  <c r="Y27" i="2"/>
  <c r="AA27" i="2" s="1"/>
  <c r="V27" i="2"/>
  <c r="X27" i="2" s="1"/>
  <c r="S27" i="2"/>
  <c r="U27" i="2" s="1"/>
  <c r="R27" i="2"/>
  <c r="O27" i="2"/>
  <c r="J27" i="2"/>
  <c r="L27" i="2" s="1"/>
  <c r="G27" i="2"/>
  <c r="BF26" i="2"/>
  <c r="BH26" i="2" s="1"/>
  <c r="BC26" i="2"/>
  <c r="BE26" i="2" s="1"/>
  <c r="AZ26" i="2"/>
  <c r="BB26" i="2" s="1"/>
  <c r="AW26" i="2"/>
  <c r="AY26" i="2" s="1"/>
  <c r="AT26" i="2"/>
  <c r="AV26" i="2" s="1"/>
  <c r="AQ26" i="2"/>
  <c r="AS26" i="2" s="1"/>
  <c r="AN26" i="2"/>
  <c r="AP26" i="2" s="1"/>
  <c r="AK26" i="2"/>
  <c r="AM26" i="2" s="1"/>
  <c r="AH26" i="2"/>
  <c r="AJ26" i="2" s="1"/>
  <c r="AE26" i="2"/>
  <c r="AG26" i="2" s="1"/>
  <c r="AB26" i="2"/>
  <c r="AD26" i="2" s="1"/>
  <c r="Y26" i="2"/>
  <c r="AA26" i="2" s="1"/>
  <c r="V26" i="2"/>
  <c r="X26" i="2" s="1"/>
  <c r="S26" i="2"/>
  <c r="U26" i="2" s="1"/>
  <c r="R26" i="2"/>
  <c r="O26" i="2"/>
  <c r="J26" i="2"/>
  <c r="L26" i="2" s="1"/>
  <c r="G26" i="2"/>
  <c r="BF25" i="2"/>
  <c r="BH25" i="2" s="1"/>
  <c r="BC25" i="2"/>
  <c r="BE25" i="2" s="1"/>
  <c r="AZ25" i="2"/>
  <c r="BB25" i="2" s="1"/>
  <c r="AW25" i="2"/>
  <c r="AY25" i="2" s="1"/>
  <c r="AT25" i="2"/>
  <c r="AV25" i="2" s="1"/>
  <c r="AQ25" i="2"/>
  <c r="AS25" i="2" s="1"/>
  <c r="AN25" i="2"/>
  <c r="AP25" i="2" s="1"/>
  <c r="AK25" i="2"/>
  <c r="AM25" i="2" s="1"/>
  <c r="AH25" i="2"/>
  <c r="AJ25" i="2" s="1"/>
  <c r="AE25" i="2"/>
  <c r="AG25" i="2" s="1"/>
  <c r="AB25" i="2"/>
  <c r="AD25" i="2" s="1"/>
  <c r="Y25" i="2"/>
  <c r="AA25" i="2" s="1"/>
  <c r="V25" i="2"/>
  <c r="X25" i="2" s="1"/>
  <c r="S25" i="2"/>
  <c r="U25" i="2" s="1"/>
  <c r="R25" i="2"/>
  <c r="O25" i="2"/>
  <c r="J25" i="2"/>
  <c r="L25" i="2" s="1"/>
  <c r="G25" i="2"/>
  <c r="BF24" i="2"/>
  <c r="BC24" i="2"/>
  <c r="BE24" i="2" s="1"/>
  <c r="AZ24" i="2"/>
  <c r="BB24" i="2" s="1"/>
  <c r="AW24" i="2"/>
  <c r="AY24" i="2" s="1"/>
  <c r="AT24" i="2"/>
  <c r="AV24" i="2" s="1"/>
  <c r="AQ24" i="2"/>
  <c r="AS24" i="2" s="1"/>
  <c r="AN24" i="2"/>
  <c r="AP24" i="2" s="1"/>
  <c r="AK24" i="2"/>
  <c r="AM24" i="2" s="1"/>
  <c r="AH24" i="2"/>
  <c r="AJ24" i="2" s="1"/>
  <c r="AE24" i="2"/>
  <c r="AG24" i="2" s="1"/>
  <c r="AB24" i="2"/>
  <c r="AD24" i="2" s="1"/>
  <c r="Y24" i="2"/>
  <c r="AA24" i="2" s="1"/>
  <c r="V24" i="2"/>
  <c r="X24" i="2" s="1"/>
  <c r="S24" i="2"/>
  <c r="U24" i="2" s="1"/>
  <c r="R24" i="2"/>
  <c r="O24" i="2"/>
  <c r="J24" i="2"/>
  <c r="L24" i="2" s="1"/>
  <c r="G24" i="2"/>
  <c r="BF23" i="2"/>
  <c r="BC23" i="2"/>
  <c r="BE23" i="2" s="1"/>
  <c r="AZ23" i="2"/>
  <c r="BB23" i="2" s="1"/>
  <c r="AW23" i="2"/>
  <c r="AY23" i="2" s="1"/>
  <c r="AT23" i="2"/>
  <c r="AV23" i="2" s="1"/>
  <c r="AQ23" i="2"/>
  <c r="AS23" i="2" s="1"/>
  <c r="AN23" i="2"/>
  <c r="AP23" i="2" s="1"/>
  <c r="AK23" i="2"/>
  <c r="AM23" i="2" s="1"/>
  <c r="AH23" i="2"/>
  <c r="AJ23" i="2" s="1"/>
  <c r="AE23" i="2"/>
  <c r="AG23" i="2" s="1"/>
  <c r="AB23" i="2"/>
  <c r="AD23" i="2" s="1"/>
  <c r="Y23" i="2"/>
  <c r="AA23" i="2" s="1"/>
  <c r="V23" i="2"/>
  <c r="X23" i="2" s="1"/>
  <c r="S23" i="2"/>
  <c r="U23" i="2" s="1"/>
  <c r="R23" i="2"/>
  <c r="O23" i="2"/>
  <c r="J23" i="2"/>
  <c r="L23" i="2" s="1"/>
  <c r="G23" i="2"/>
  <c r="BF22" i="2"/>
  <c r="BC22" i="2"/>
  <c r="BE22" i="2" s="1"/>
  <c r="AZ22" i="2"/>
  <c r="BB22" i="2" s="1"/>
  <c r="AW22" i="2"/>
  <c r="AY22" i="2" s="1"/>
  <c r="AT22" i="2"/>
  <c r="AV22" i="2" s="1"/>
  <c r="AQ22" i="2"/>
  <c r="AS22" i="2" s="1"/>
  <c r="AN22" i="2"/>
  <c r="AP22" i="2" s="1"/>
  <c r="AK22" i="2"/>
  <c r="AM22" i="2" s="1"/>
  <c r="AH22" i="2"/>
  <c r="AJ22" i="2" s="1"/>
  <c r="AE22" i="2"/>
  <c r="AG22" i="2" s="1"/>
  <c r="AB22" i="2"/>
  <c r="AD22" i="2" s="1"/>
  <c r="Y22" i="2"/>
  <c r="AA22" i="2" s="1"/>
  <c r="V22" i="2"/>
  <c r="X22" i="2" s="1"/>
  <c r="S22" i="2"/>
  <c r="U22" i="2" s="1"/>
  <c r="R22" i="2"/>
  <c r="O22" i="2"/>
  <c r="J22" i="2"/>
  <c r="L22" i="2" s="1"/>
  <c r="G22" i="2"/>
  <c r="BF21" i="2"/>
  <c r="BH21" i="2" s="1"/>
  <c r="BC21" i="2"/>
  <c r="BE21" i="2" s="1"/>
  <c r="AZ21" i="2"/>
  <c r="BB21" i="2" s="1"/>
  <c r="AW21" i="2"/>
  <c r="AY21" i="2" s="1"/>
  <c r="AT21" i="2"/>
  <c r="AV21" i="2" s="1"/>
  <c r="AQ21" i="2"/>
  <c r="AS21" i="2" s="1"/>
  <c r="AN21" i="2"/>
  <c r="AP21" i="2" s="1"/>
  <c r="AK21" i="2"/>
  <c r="AM21" i="2" s="1"/>
  <c r="AH21" i="2"/>
  <c r="AJ21" i="2" s="1"/>
  <c r="AE21" i="2"/>
  <c r="AG21" i="2" s="1"/>
  <c r="AB21" i="2"/>
  <c r="AD21" i="2" s="1"/>
  <c r="Y21" i="2"/>
  <c r="AA21" i="2" s="1"/>
  <c r="V21" i="2"/>
  <c r="X21" i="2" s="1"/>
  <c r="S21" i="2"/>
  <c r="U21" i="2" s="1"/>
  <c r="R21" i="2"/>
  <c r="O21" i="2"/>
  <c r="J21" i="2"/>
  <c r="L21" i="2" s="1"/>
  <c r="G21" i="2"/>
  <c r="BF20" i="2"/>
  <c r="BH20" i="2" s="1"/>
  <c r="BC20" i="2"/>
  <c r="BE20" i="2" s="1"/>
  <c r="AZ20" i="2"/>
  <c r="BB20" i="2" s="1"/>
  <c r="AW20" i="2"/>
  <c r="AY20" i="2" s="1"/>
  <c r="AT20" i="2"/>
  <c r="AV20" i="2" s="1"/>
  <c r="AQ20" i="2"/>
  <c r="AS20" i="2" s="1"/>
  <c r="AN20" i="2"/>
  <c r="AP20" i="2" s="1"/>
  <c r="AK20" i="2"/>
  <c r="AM20" i="2" s="1"/>
  <c r="AH20" i="2"/>
  <c r="AJ20" i="2" s="1"/>
  <c r="AE20" i="2"/>
  <c r="AG20" i="2" s="1"/>
  <c r="AB20" i="2"/>
  <c r="AD20" i="2" s="1"/>
  <c r="Y20" i="2"/>
  <c r="AA20" i="2" s="1"/>
  <c r="V20" i="2"/>
  <c r="X20" i="2" s="1"/>
  <c r="S20" i="2"/>
  <c r="U20" i="2" s="1"/>
  <c r="R20" i="2"/>
  <c r="O20" i="2"/>
  <c r="J20" i="2"/>
  <c r="L20" i="2" s="1"/>
  <c r="G20" i="2"/>
  <c r="BF19" i="2"/>
  <c r="BH19" i="2" s="1"/>
  <c r="BC19" i="2"/>
  <c r="BE19" i="2" s="1"/>
  <c r="AZ19" i="2"/>
  <c r="BB19" i="2" s="1"/>
  <c r="AW19" i="2"/>
  <c r="AY19" i="2" s="1"/>
  <c r="AT19" i="2"/>
  <c r="AV19" i="2" s="1"/>
  <c r="AQ19" i="2"/>
  <c r="AS19" i="2" s="1"/>
  <c r="AN19" i="2"/>
  <c r="AP19" i="2" s="1"/>
  <c r="AK19" i="2"/>
  <c r="AM19" i="2" s="1"/>
  <c r="AH19" i="2"/>
  <c r="AJ19" i="2" s="1"/>
  <c r="AE19" i="2"/>
  <c r="AG19" i="2" s="1"/>
  <c r="AB19" i="2"/>
  <c r="AD19" i="2" s="1"/>
  <c r="Y19" i="2"/>
  <c r="AA19" i="2" s="1"/>
  <c r="V19" i="2"/>
  <c r="X19" i="2" s="1"/>
  <c r="S19" i="2"/>
  <c r="U19" i="2" s="1"/>
  <c r="R19" i="2"/>
  <c r="O19" i="2"/>
  <c r="J19" i="2"/>
  <c r="L19" i="2" s="1"/>
  <c r="G19" i="2"/>
  <c r="BF18" i="2"/>
  <c r="BH18" i="2" s="1"/>
  <c r="BC18" i="2"/>
  <c r="BE18" i="2" s="1"/>
  <c r="AZ18" i="2"/>
  <c r="BB18" i="2" s="1"/>
  <c r="AW18" i="2"/>
  <c r="AY18" i="2" s="1"/>
  <c r="AT18" i="2"/>
  <c r="AV18" i="2" s="1"/>
  <c r="AQ18" i="2"/>
  <c r="AS18" i="2" s="1"/>
  <c r="AN18" i="2"/>
  <c r="AP18" i="2" s="1"/>
  <c r="AK18" i="2"/>
  <c r="AM18" i="2" s="1"/>
  <c r="AH18" i="2"/>
  <c r="AJ18" i="2" s="1"/>
  <c r="AE18" i="2"/>
  <c r="AG18" i="2" s="1"/>
  <c r="AB18" i="2"/>
  <c r="AD18" i="2" s="1"/>
  <c r="Y18" i="2"/>
  <c r="AA18" i="2" s="1"/>
  <c r="V18" i="2"/>
  <c r="X18" i="2" s="1"/>
  <c r="S18" i="2"/>
  <c r="U18" i="2" s="1"/>
  <c r="R18" i="2"/>
  <c r="O18" i="2"/>
  <c r="J18" i="2"/>
  <c r="L18" i="2" s="1"/>
  <c r="G18" i="2"/>
  <c r="BF17" i="2"/>
  <c r="BH17" i="2" s="1"/>
  <c r="BC17" i="2"/>
  <c r="BE17" i="2" s="1"/>
  <c r="AZ17" i="2"/>
  <c r="BB17" i="2" s="1"/>
  <c r="AW17" i="2"/>
  <c r="AY17" i="2" s="1"/>
  <c r="AT17" i="2"/>
  <c r="AV17" i="2" s="1"/>
  <c r="AQ17" i="2"/>
  <c r="AS17" i="2" s="1"/>
  <c r="AN17" i="2"/>
  <c r="AP17" i="2" s="1"/>
  <c r="AK17" i="2"/>
  <c r="AM17" i="2" s="1"/>
  <c r="AH17" i="2"/>
  <c r="AJ17" i="2" s="1"/>
  <c r="AE17" i="2"/>
  <c r="AG17" i="2" s="1"/>
  <c r="AB17" i="2"/>
  <c r="AD17" i="2" s="1"/>
  <c r="Y17" i="2"/>
  <c r="AA17" i="2" s="1"/>
  <c r="V17" i="2"/>
  <c r="X17" i="2" s="1"/>
  <c r="S17" i="2"/>
  <c r="U17" i="2" s="1"/>
  <c r="R17" i="2"/>
  <c r="O17" i="2"/>
  <c r="J17" i="2"/>
  <c r="L17" i="2" s="1"/>
  <c r="G17" i="2"/>
  <c r="BF16" i="2"/>
  <c r="BH16" i="2" s="1"/>
  <c r="BC16" i="2"/>
  <c r="BE16" i="2" s="1"/>
  <c r="AZ16" i="2"/>
  <c r="BB16" i="2" s="1"/>
  <c r="AW16" i="2"/>
  <c r="AY16" i="2" s="1"/>
  <c r="AT16" i="2"/>
  <c r="AV16" i="2" s="1"/>
  <c r="AQ16" i="2"/>
  <c r="AS16" i="2" s="1"/>
  <c r="AN16" i="2"/>
  <c r="AP16" i="2" s="1"/>
  <c r="AK16" i="2"/>
  <c r="AM16" i="2" s="1"/>
  <c r="AH16" i="2"/>
  <c r="AJ16" i="2" s="1"/>
  <c r="AE16" i="2"/>
  <c r="AG16" i="2" s="1"/>
  <c r="AB16" i="2"/>
  <c r="AD16" i="2" s="1"/>
  <c r="Y16" i="2"/>
  <c r="AA16" i="2" s="1"/>
  <c r="V16" i="2"/>
  <c r="X16" i="2" s="1"/>
  <c r="S16" i="2"/>
  <c r="U16" i="2" s="1"/>
  <c r="R16" i="2"/>
  <c r="O16" i="2"/>
  <c r="J16" i="2"/>
  <c r="L16" i="2" s="1"/>
  <c r="G16" i="2"/>
  <c r="BF15" i="2"/>
  <c r="BC15" i="2"/>
  <c r="BE15" i="2" s="1"/>
  <c r="AZ15" i="2"/>
  <c r="BB15" i="2" s="1"/>
  <c r="AW15" i="2"/>
  <c r="AY15" i="2" s="1"/>
  <c r="AT15" i="2"/>
  <c r="AV15" i="2" s="1"/>
  <c r="AQ15" i="2"/>
  <c r="AS15" i="2" s="1"/>
  <c r="AN15" i="2"/>
  <c r="AP15" i="2" s="1"/>
  <c r="AK15" i="2"/>
  <c r="AM15" i="2" s="1"/>
  <c r="AH15" i="2"/>
  <c r="AJ15" i="2" s="1"/>
  <c r="AE15" i="2"/>
  <c r="AG15" i="2" s="1"/>
  <c r="AB15" i="2"/>
  <c r="AD15" i="2" s="1"/>
  <c r="Y15" i="2"/>
  <c r="AA15" i="2" s="1"/>
  <c r="V15" i="2"/>
  <c r="X15" i="2" s="1"/>
  <c r="S15" i="2"/>
  <c r="U15" i="2" s="1"/>
  <c r="R15" i="2"/>
  <c r="O15" i="2"/>
  <c r="J15" i="2"/>
  <c r="L15" i="2" s="1"/>
  <c r="G15" i="2"/>
  <c r="BF14" i="2"/>
  <c r="BH14" i="2" s="1"/>
  <c r="BC14" i="2"/>
  <c r="BE14" i="2" s="1"/>
  <c r="AZ14" i="2"/>
  <c r="BB14" i="2" s="1"/>
  <c r="AW14" i="2"/>
  <c r="AY14" i="2" s="1"/>
  <c r="AT14" i="2"/>
  <c r="AV14" i="2" s="1"/>
  <c r="AQ14" i="2"/>
  <c r="AS14" i="2" s="1"/>
  <c r="AN14" i="2"/>
  <c r="AP14" i="2" s="1"/>
  <c r="AK14" i="2"/>
  <c r="AM14" i="2" s="1"/>
  <c r="AH14" i="2"/>
  <c r="AJ14" i="2" s="1"/>
  <c r="AE14" i="2"/>
  <c r="AG14" i="2" s="1"/>
  <c r="AB14" i="2"/>
  <c r="AD14" i="2" s="1"/>
  <c r="Y14" i="2"/>
  <c r="AA14" i="2" s="1"/>
  <c r="V14" i="2"/>
  <c r="X14" i="2" s="1"/>
  <c r="S14" i="2"/>
  <c r="U14" i="2" s="1"/>
  <c r="R14" i="2"/>
  <c r="O14" i="2"/>
  <c r="J14" i="2"/>
  <c r="L14" i="2" s="1"/>
  <c r="G14" i="2"/>
  <c r="BF13" i="2"/>
  <c r="BC13" i="2"/>
  <c r="BE13" i="2" s="1"/>
  <c r="AZ13" i="2"/>
  <c r="BB13" i="2" s="1"/>
  <c r="AW13" i="2"/>
  <c r="AY13" i="2" s="1"/>
  <c r="AT13" i="2"/>
  <c r="AV13" i="2" s="1"/>
  <c r="AQ13" i="2"/>
  <c r="AS13" i="2" s="1"/>
  <c r="AN13" i="2"/>
  <c r="AP13" i="2" s="1"/>
  <c r="AK13" i="2"/>
  <c r="AM13" i="2" s="1"/>
  <c r="AH13" i="2"/>
  <c r="AJ13" i="2" s="1"/>
  <c r="AE13" i="2"/>
  <c r="AG13" i="2" s="1"/>
  <c r="AB13" i="2"/>
  <c r="AD13" i="2" s="1"/>
  <c r="Y13" i="2"/>
  <c r="AA13" i="2" s="1"/>
  <c r="V13" i="2"/>
  <c r="X13" i="2" s="1"/>
  <c r="S13" i="2"/>
  <c r="U13" i="2" s="1"/>
  <c r="R13" i="2"/>
  <c r="O13" i="2"/>
  <c r="J13" i="2"/>
  <c r="L13" i="2" s="1"/>
  <c r="G13" i="2"/>
  <c r="BF12" i="2"/>
  <c r="BH12" i="2" s="1"/>
  <c r="BC12" i="2"/>
  <c r="BE12" i="2" s="1"/>
  <c r="AZ12" i="2"/>
  <c r="BB12" i="2" s="1"/>
  <c r="AW12" i="2"/>
  <c r="AY12" i="2" s="1"/>
  <c r="AT12" i="2"/>
  <c r="AV12" i="2" s="1"/>
  <c r="AQ12" i="2"/>
  <c r="AS12" i="2" s="1"/>
  <c r="AN12" i="2"/>
  <c r="AP12" i="2" s="1"/>
  <c r="AK12" i="2"/>
  <c r="AM12" i="2" s="1"/>
  <c r="AH12" i="2"/>
  <c r="AJ12" i="2" s="1"/>
  <c r="AE12" i="2"/>
  <c r="AG12" i="2" s="1"/>
  <c r="AB12" i="2"/>
  <c r="AD12" i="2" s="1"/>
  <c r="Y12" i="2"/>
  <c r="AA12" i="2" s="1"/>
  <c r="V12" i="2"/>
  <c r="X12" i="2" s="1"/>
  <c r="S12" i="2"/>
  <c r="U12" i="2" s="1"/>
  <c r="R12" i="2"/>
  <c r="O12" i="2"/>
  <c r="J12" i="2"/>
  <c r="L12" i="2" s="1"/>
  <c r="G12" i="2"/>
  <c r="BF11" i="2"/>
  <c r="BC11" i="2"/>
  <c r="BE11" i="2" s="1"/>
  <c r="AZ11" i="2"/>
  <c r="BB11" i="2" s="1"/>
  <c r="AW11" i="2"/>
  <c r="AY11" i="2" s="1"/>
  <c r="AT11" i="2"/>
  <c r="AV11" i="2" s="1"/>
  <c r="AQ11" i="2"/>
  <c r="AS11" i="2" s="1"/>
  <c r="AN11" i="2"/>
  <c r="AP11" i="2" s="1"/>
  <c r="AK11" i="2"/>
  <c r="AM11" i="2" s="1"/>
  <c r="AH11" i="2"/>
  <c r="AJ11" i="2" s="1"/>
  <c r="AE11" i="2"/>
  <c r="AG11" i="2" s="1"/>
  <c r="AB11" i="2"/>
  <c r="AD11" i="2" s="1"/>
  <c r="Y11" i="2"/>
  <c r="AA11" i="2" s="1"/>
  <c r="V11" i="2"/>
  <c r="X11" i="2" s="1"/>
  <c r="S11" i="2"/>
  <c r="U11" i="2" s="1"/>
  <c r="R11" i="2"/>
  <c r="O11" i="2"/>
  <c r="J11" i="2"/>
  <c r="L11" i="2" s="1"/>
  <c r="G11" i="2"/>
  <c r="BF10" i="2"/>
  <c r="BH10" i="2" s="1"/>
  <c r="BC10" i="2"/>
  <c r="BE10" i="2" s="1"/>
  <c r="AZ10" i="2"/>
  <c r="BB10" i="2" s="1"/>
  <c r="AW10" i="2"/>
  <c r="AY10" i="2" s="1"/>
  <c r="AT10" i="2"/>
  <c r="AV10" i="2" s="1"/>
  <c r="AQ10" i="2"/>
  <c r="AS10" i="2" s="1"/>
  <c r="AN10" i="2"/>
  <c r="AP10" i="2" s="1"/>
  <c r="AK10" i="2"/>
  <c r="AM10" i="2" s="1"/>
  <c r="AH10" i="2"/>
  <c r="AJ10" i="2" s="1"/>
  <c r="AE10" i="2"/>
  <c r="AG10" i="2" s="1"/>
  <c r="AB10" i="2"/>
  <c r="AD10" i="2" s="1"/>
  <c r="Y10" i="2"/>
  <c r="AA10" i="2" s="1"/>
  <c r="V10" i="2"/>
  <c r="X10" i="2" s="1"/>
  <c r="S10" i="2"/>
  <c r="U10" i="2" s="1"/>
  <c r="R10" i="2"/>
  <c r="O10" i="2"/>
  <c r="J10" i="2"/>
  <c r="L10" i="2" s="1"/>
  <c r="G10" i="2"/>
  <c r="BF9" i="2"/>
  <c r="BC9" i="2"/>
  <c r="BE9" i="2" s="1"/>
  <c r="AZ9" i="2"/>
  <c r="BB9" i="2" s="1"/>
  <c r="AW9" i="2"/>
  <c r="AY9" i="2" s="1"/>
  <c r="AT9" i="2"/>
  <c r="AV9" i="2" s="1"/>
  <c r="AQ9" i="2"/>
  <c r="AS9" i="2" s="1"/>
  <c r="AN9" i="2"/>
  <c r="AP9" i="2" s="1"/>
  <c r="AK9" i="2"/>
  <c r="AM9" i="2" s="1"/>
  <c r="AH9" i="2"/>
  <c r="AJ9" i="2" s="1"/>
  <c r="AE9" i="2"/>
  <c r="AG9" i="2" s="1"/>
  <c r="AB9" i="2"/>
  <c r="AD9" i="2" s="1"/>
  <c r="Y9" i="2"/>
  <c r="AA9" i="2" s="1"/>
  <c r="V9" i="2"/>
  <c r="X9" i="2" s="1"/>
  <c r="S9" i="2"/>
  <c r="U9" i="2" s="1"/>
  <c r="R9" i="2"/>
  <c r="O9" i="2"/>
  <c r="J9" i="2"/>
  <c r="L9" i="2" s="1"/>
  <c r="G9" i="2"/>
  <c r="BF8" i="2"/>
  <c r="BH8" i="2" s="1"/>
  <c r="BC8" i="2"/>
  <c r="BE8" i="2" s="1"/>
  <c r="AZ8" i="2"/>
  <c r="BB8" i="2" s="1"/>
  <c r="AW8" i="2"/>
  <c r="AY8" i="2" s="1"/>
  <c r="AT8" i="2"/>
  <c r="AV8" i="2" s="1"/>
  <c r="AQ8" i="2"/>
  <c r="AS8" i="2" s="1"/>
  <c r="AN8" i="2"/>
  <c r="AP8" i="2" s="1"/>
  <c r="AK8" i="2"/>
  <c r="AM8" i="2" s="1"/>
  <c r="AH8" i="2"/>
  <c r="AJ8" i="2" s="1"/>
  <c r="AE8" i="2"/>
  <c r="AG8" i="2" s="1"/>
  <c r="AB8" i="2"/>
  <c r="AD8" i="2" s="1"/>
  <c r="Y8" i="2"/>
  <c r="AA8" i="2" s="1"/>
  <c r="V8" i="2"/>
  <c r="X8" i="2" s="1"/>
  <c r="S8" i="2"/>
  <c r="U8" i="2" s="1"/>
  <c r="R8" i="2"/>
  <c r="O8" i="2"/>
  <c r="J8" i="2"/>
  <c r="L8" i="2" s="1"/>
  <c r="G8" i="2"/>
  <c r="BF7" i="2"/>
  <c r="BC7" i="2"/>
  <c r="BE7" i="2" s="1"/>
  <c r="AZ7" i="2"/>
  <c r="BB7" i="2" s="1"/>
  <c r="AW7" i="2"/>
  <c r="AY7" i="2" s="1"/>
  <c r="AT7" i="2"/>
  <c r="AV7" i="2" s="1"/>
  <c r="AQ7" i="2"/>
  <c r="AS7" i="2" s="1"/>
  <c r="AN7" i="2"/>
  <c r="AP7" i="2" s="1"/>
  <c r="AK7" i="2"/>
  <c r="AM7" i="2" s="1"/>
  <c r="AH7" i="2"/>
  <c r="AJ7" i="2" s="1"/>
  <c r="AE7" i="2"/>
  <c r="AG7" i="2" s="1"/>
  <c r="AB7" i="2"/>
  <c r="AD7" i="2" s="1"/>
  <c r="Y7" i="2"/>
  <c r="AA7" i="2" s="1"/>
  <c r="V7" i="2"/>
  <c r="X7" i="2" s="1"/>
  <c r="S7" i="2"/>
  <c r="U7" i="2" s="1"/>
  <c r="R7" i="2"/>
  <c r="O7" i="2"/>
  <c r="J7" i="2"/>
  <c r="L7" i="2" s="1"/>
  <c r="G7" i="2"/>
  <c r="BF6" i="2"/>
  <c r="BH6" i="2" s="1"/>
  <c r="BC6" i="2"/>
  <c r="BE6" i="2" s="1"/>
  <c r="AZ6" i="2"/>
  <c r="BB6" i="2" s="1"/>
  <c r="AW6" i="2"/>
  <c r="AY6" i="2" s="1"/>
  <c r="AT6" i="2"/>
  <c r="AV6" i="2" s="1"/>
  <c r="AQ6" i="2"/>
  <c r="AS6" i="2" s="1"/>
  <c r="AN6" i="2"/>
  <c r="AP6" i="2" s="1"/>
  <c r="AK6" i="2"/>
  <c r="AM6" i="2" s="1"/>
  <c r="AH6" i="2"/>
  <c r="AJ6" i="2" s="1"/>
  <c r="AE6" i="2"/>
  <c r="AG6" i="2" s="1"/>
  <c r="AB6" i="2"/>
  <c r="AD6" i="2" s="1"/>
  <c r="Y6" i="2"/>
  <c r="AA6" i="2" s="1"/>
  <c r="V6" i="2"/>
  <c r="X6" i="2" s="1"/>
  <c r="S6" i="2"/>
  <c r="U6" i="2" s="1"/>
  <c r="R6" i="2"/>
  <c r="O6" i="2"/>
  <c r="J6" i="2"/>
  <c r="L6" i="2" s="1"/>
  <c r="G6" i="2"/>
  <c r="BC5" i="2"/>
  <c r="BE5" i="2" s="1"/>
  <c r="AZ5" i="2"/>
  <c r="BB5" i="2" s="1"/>
  <c r="AW5" i="2"/>
  <c r="AY5" i="2" s="1"/>
  <c r="AT5" i="2"/>
  <c r="AV5" i="2" s="1"/>
  <c r="AQ5" i="2"/>
  <c r="AS5" i="2" s="1"/>
  <c r="AN5" i="2"/>
  <c r="AP5" i="2" s="1"/>
  <c r="AK5" i="2"/>
  <c r="AM5" i="2" s="1"/>
  <c r="AH5" i="2"/>
  <c r="AJ5" i="2" s="1"/>
  <c r="AE5" i="2"/>
  <c r="AG5" i="2" s="1"/>
  <c r="AB5" i="2"/>
  <c r="AD5" i="2" s="1"/>
  <c r="Y5" i="2"/>
  <c r="AA5" i="2" s="1"/>
  <c r="V5" i="2"/>
  <c r="X5" i="2" s="1"/>
  <c r="S5" i="2"/>
  <c r="U5" i="2" s="1"/>
  <c r="R5" i="2"/>
  <c r="O5" i="2"/>
  <c r="J5" i="2"/>
  <c r="L5" i="2" s="1"/>
  <c r="G5" i="2"/>
  <c r="CP2" i="2"/>
  <c r="CM2" i="2"/>
  <c r="CJ2" i="2"/>
  <c r="CG2" i="2"/>
  <c r="CD2" i="2"/>
  <c r="CA2" i="2"/>
  <c r="BX2" i="2"/>
  <c r="BU2" i="2"/>
  <c r="BR2" i="2"/>
  <c r="H2" i="2"/>
  <c r="E2" i="2"/>
  <c r="D5" i="2" l="1"/>
  <c r="CX2" i="2"/>
  <c r="D67" i="2"/>
  <c r="F67" i="2" s="1"/>
  <c r="D109" i="2"/>
  <c r="F109" i="2" s="1"/>
  <c r="D94" i="2"/>
  <c r="F94" i="2" s="1"/>
  <c r="D32" i="2"/>
  <c r="F32" i="2" s="1"/>
  <c r="D26" i="2"/>
  <c r="F26" i="2" s="1"/>
  <c r="D21" i="2"/>
  <c r="F21" i="2" s="1"/>
  <c r="I24" i="2"/>
  <c r="D24" i="2"/>
  <c r="F24" i="2" s="1"/>
  <c r="D30" i="2"/>
  <c r="F30" i="2" s="1"/>
  <c r="I41" i="2"/>
  <c r="D41" i="2"/>
  <c r="F41" i="2" s="1"/>
  <c r="D44" i="2"/>
  <c r="F44" i="2" s="1"/>
  <c r="D47" i="2"/>
  <c r="F47" i="2" s="1"/>
  <c r="I53" i="2"/>
  <c r="D53" i="2"/>
  <c r="F53" i="2" s="1"/>
  <c r="I56" i="2"/>
  <c r="D56" i="2"/>
  <c r="F56" i="2" s="1"/>
  <c r="I62" i="2"/>
  <c r="D62" i="2"/>
  <c r="F62" i="2" s="1"/>
  <c r="D76" i="2"/>
  <c r="F76" i="2" s="1"/>
  <c r="I82" i="2"/>
  <c r="D82" i="2"/>
  <c r="F82" i="2" s="1"/>
  <c r="I91" i="2"/>
  <c r="D91" i="2"/>
  <c r="F91" i="2" s="1"/>
  <c r="I19" i="2"/>
  <c r="D19" i="2"/>
  <c r="F19" i="2" s="1"/>
  <c r="I27" i="2"/>
  <c r="D27" i="2"/>
  <c r="F27" i="2" s="1"/>
  <c r="D33" i="2"/>
  <c r="F33" i="2" s="1"/>
  <c r="D50" i="2"/>
  <c r="F50" i="2" s="1"/>
  <c r="I59" i="2"/>
  <c r="D59" i="2"/>
  <c r="F59" i="2" s="1"/>
  <c r="I65" i="2"/>
  <c r="D65" i="2"/>
  <c r="F65" i="2" s="1"/>
  <c r="I68" i="2"/>
  <c r="D68" i="2"/>
  <c r="F68" i="2" s="1"/>
  <c r="D71" i="2"/>
  <c r="F71" i="2" s="1"/>
  <c r="D86" i="2"/>
  <c r="F86" i="2" s="1"/>
  <c r="D95" i="2"/>
  <c r="F95" i="2" s="1"/>
  <c r="D101" i="2"/>
  <c r="F101" i="2" s="1"/>
  <c r="I104" i="2"/>
  <c r="D104" i="2"/>
  <c r="F104" i="2" s="1"/>
  <c r="D107" i="2"/>
  <c r="F107" i="2" s="1"/>
  <c r="D113" i="2"/>
  <c r="F113" i="2" s="1"/>
  <c r="I8" i="2"/>
  <c r="D8" i="2"/>
  <c r="F8" i="2" s="1"/>
  <c r="I18" i="2"/>
  <c r="D18" i="2"/>
  <c r="F18" i="2" s="1"/>
  <c r="D7" i="2"/>
  <c r="F7" i="2" s="1"/>
  <c r="I10" i="2"/>
  <c r="D10" i="2"/>
  <c r="F10" i="2" s="1"/>
  <c r="I13" i="2"/>
  <c r="D13" i="2"/>
  <c r="F13" i="2" s="1"/>
  <c r="I16" i="2"/>
  <c r="D16" i="2"/>
  <c r="F16" i="2" s="1"/>
  <c r="I22" i="2"/>
  <c r="D22" i="2"/>
  <c r="F22" i="2" s="1"/>
  <c r="I36" i="2"/>
  <c r="D36" i="2"/>
  <c r="F36" i="2" s="1"/>
  <c r="D39" i="2"/>
  <c r="F39" i="2" s="1"/>
  <c r="I54" i="2"/>
  <c r="D54" i="2"/>
  <c r="F54" i="2" s="1"/>
  <c r="D74" i="2"/>
  <c r="F74" i="2" s="1"/>
  <c r="D77" i="2"/>
  <c r="F77" i="2" s="1"/>
  <c r="D80" i="2"/>
  <c r="F80" i="2" s="1"/>
  <c r="I89" i="2"/>
  <c r="D89" i="2"/>
  <c r="F89" i="2" s="1"/>
  <c r="D92" i="2"/>
  <c r="F92" i="2" s="1"/>
  <c r="D98" i="2"/>
  <c r="F98" i="2" s="1"/>
  <c r="D110" i="2"/>
  <c r="F110" i="2" s="1"/>
  <c r="D25" i="2"/>
  <c r="F25" i="2" s="1"/>
  <c r="I28" i="2"/>
  <c r="D28" i="2"/>
  <c r="F28" i="2" s="1"/>
  <c r="D31" i="2"/>
  <c r="F31" i="2" s="1"/>
  <c r="D42" i="2"/>
  <c r="F42" i="2" s="1"/>
  <c r="D45" i="2"/>
  <c r="F45" i="2" s="1"/>
  <c r="I48" i="2"/>
  <c r="D48" i="2"/>
  <c r="F48" i="2" s="1"/>
  <c r="D57" i="2"/>
  <c r="F57" i="2" s="1"/>
  <c r="D60" i="2"/>
  <c r="F60" i="2" s="1"/>
  <c r="D63" i="2"/>
  <c r="F63" i="2" s="1"/>
  <c r="D83" i="2"/>
  <c r="F83" i="2" s="1"/>
  <c r="D102" i="2"/>
  <c r="F102" i="2" s="1"/>
  <c r="I34" i="2"/>
  <c r="D34" i="2"/>
  <c r="F34" i="2" s="1"/>
  <c r="D51" i="2"/>
  <c r="F51" i="2" s="1"/>
  <c r="I66" i="2"/>
  <c r="D66" i="2"/>
  <c r="F66" i="2" s="1"/>
  <c r="D69" i="2"/>
  <c r="F69" i="2" s="1"/>
  <c r="I72" i="2"/>
  <c r="D72" i="2"/>
  <c r="F72" i="2" s="1"/>
  <c r="I78" i="2"/>
  <c r="D78" i="2"/>
  <c r="F78" i="2" s="1"/>
  <c r="D87" i="2"/>
  <c r="F87" i="2" s="1"/>
  <c r="I93" i="2"/>
  <c r="D93" i="2"/>
  <c r="F93" i="2" s="1"/>
  <c r="I96" i="2"/>
  <c r="D96" i="2"/>
  <c r="F96" i="2" s="1"/>
  <c r="D99" i="2"/>
  <c r="F99" i="2" s="1"/>
  <c r="I105" i="2"/>
  <c r="D105" i="2"/>
  <c r="F105" i="2" s="1"/>
  <c r="D111" i="2"/>
  <c r="F111" i="2" s="1"/>
  <c r="I114" i="2"/>
  <c r="D114" i="2"/>
  <c r="F114" i="2" s="1"/>
  <c r="D17" i="2"/>
  <c r="F17" i="2" s="1"/>
  <c r="I20" i="2"/>
  <c r="D20" i="2"/>
  <c r="F20" i="2" s="1"/>
  <c r="D23" i="2"/>
  <c r="F23" i="2" s="1"/>
  <c r="I37" i="2"/>
  <c r="D37" i="2"/>
  <c r="F37" i="2" s="1"/>
  <c r="I40" i="2"/>
  <c r="D40" i="2"/>
  <c r="F40" i="2" s="1"/>
  <c r="D46" i="2"/>
  <c r="F46" i="2" s="1"/>
  <c r="I55" i="2"/>
  <c r="D55" i="2"/>
  <c r="F55" i="2" s="1"/>
  <c r="D75" i="2"/>
  <c r="F75" i="2" s="1"/>
  <c r="I81" i="2"/>
  <c r="D81" i="2"/>
  <c r="F81" i="2" s="1"/>
  <c r="I84" i="2"/>
  <c r="D84" i="2"/>
  <c r="F84" i="2" s="1"/>
  <c r="D90" i="2"/>
  <c r="F90" i="2" s="1"/>
  <c r="D43" i="2"/>
  <c r="F43" i="2" s="1"/>
  <c r="I49" i="2"/>
  <c r="D49" i="2"/>
  <c r="F49" i="2" s="1"/>
  <c r="D52" i="2"/>
  <c r="F52" i="2" s="1"/>
  <c r="D58" i="2"/>
  <c r="F58" i="2" s="1"/>
  <c r="D61" i="2"/>
  <c r="F61" i="2" s="1"/>
  <c r="D64" i="2"/>
  <c r="F64" i="2" s="1"/>
  <c r="I70" i="2"/>
  <c r="D70" i="2"/>
  <c r="F70" i="2" s="1"/>
  <c r="D100" i="2"/>
  <c r="F100" i="2" s="1"/>
  <c r="D103" i="2"/>
  <c r="F103" i="2" s="1"/>
  <c r="I112" i="2"/>
  <c r="D112" i="2"/>
  <c r="F112" i="2" s="1"/>
  <c r="I115" i="2"/>
  <c r="D115" i="2"/>
  <c r="F115" i="2" s="1"/>
  <c r="D14" i="2"/>
  <c r="F14" i="2" s="1"/>
  <c r="D11" i="2"/>
  <c r="F11" i="2" s="1"/>
  <c r="I29" i="2"/>
  <c r="D29" i="2"/>
  <c r="F29" i="2" s="1"/>
  <c r="D6" i="2"/>
  <c r="F6" i="2" s="1"/>
  <c r="I9" i="2"/>
  <c r="D9" i="2"/>
  <c r="F9" i="2" s="1"/>
  <c r="I12" i="2"/>
  <c r="D12" i="2"/>
  <c r="F12" i="2" s="1"/>
  <c r="I15" i="2"/>
  <c r="D15" i="2"/>
  <c r="F15" i="2" s="1"/>
  <c r="I35" i="2"/>
  <c r="D35" i="2"/>
  <c r="F35" i="2" s="1"/>
  <c r="I38" i="2"/>
  <c r="D38" i="2"/>
  <c r="F38" i="2" s="1"/>
  <c r="D73" i="2"/>
  <c r="F73" i="2" s="1"/>
  <c r="D79" i="2"/>
  <c r="F79" i="2" s="1"/>
  <c r="D85" i="2"/>
  <c r="F85" i="2" s="1"/>
  <c r="D88" i="2"/>
  <c r="F88" i="2" s="1"/>
  <c r="D97" i="2"/>
  <c r="F97" i="2" s="1"/>
  <c r="I106" i="2"/>
  <c r="D106" i="2"/>
  <c r="F106" i="2" s="1"/>
  <c r="I110" i="2"/>
  <c r="I86" i="2"/>
  <c r="I113" i="2"/>
  <c r="I26" i="2"/>
  <c r="I6" i="2"/>
  <c r="I14" i="2"/>
  <c r="I43" i="2"/>
  <c r="I45" i="2"/>
  <c r="I47" i="2"/>
  <c r="I30" i="2"/>
  <c r="I32" i="2"/>
  <c r="I58" i="2"/>
  <c r="I61" i="2"/>
  <c r="I42" i="2"/>
  <c r="I44" i="2"/>
  <c r="I46" i="2"/>
  <c r="I51" i="2"/>
  <c r="I52" i="2"/>
  <c r="BH40" i="2"/>
  <c r="I7" i="2"/>
  <c r="I31" i="2"/>
  <c r="I33" i="2"/>
  <c r="I5" i="2"/>
  <c r="I11" i="2"/>
  <c r="I17" i="2"/>
  <c r="I21" i="2"/>
  <c r="I23" i="2"/>
  <c r="I39" i="2"/>
  <c r="I50" i="2"/>
  <c r="I57" i="2"/>
  <c r="I25" i="2"/>
  <c r="I60" i="2"/>
  <c r="I88" i="2"/>
  <c r="I94" i="2"/>
  <c r="I63" i="2"/>
  <c r="BH72" i="2"/>
  <c r="I74" i="2"/>
  <c r="I76" i="2"/>
  <c r="I80" i="2"/>
  <c r="I92" i="2"/>
  <c r="BH88" i="2"/>
  <c r="I99" i="2"/>
  <c r="I67" i="2"/>
  <c r="I69" i="2"/>
  <c r="I71" i="2"/>
  <c r="I98" i="2"/>
  <c r="I85" i="2"/>
  <c r="I87" i="2"/>
  <c r="I95" i="2"/>
  <c r="I97" i="2"/>
  <c r="I100" i="2"/>
  <c r="I101" i="2"/>
  <c r="I111" i="2"/>
  <c r="I64" i="2"/>
  <c r="I73" i="2"/>
  <c r="I75" i="2"/>
  <c r="I77" i="2"/>
  <c r="I79" i="2"/>
  <c r="I83" i="2"/>
  <c r="I90" i="2"/>
  <c r="I103" i="2"/>
  <c r="I107" i="2"/>
  <c r="I109" i="2"/>
  <c r="BK98" i="2"/>
  <c r="I102" i="2"/>
  <c r="BK111" i="2"/>
  <c r="AH2" i="2"/>
  <c r="BQ69" i="2"/>
  <c r="BQ21" i="2"/>
  <c r="AT2" i="2"/>
  <c r="J2" i="2"/>
  <c r="V2" i="2"/>
  <c r="BE108" i="2"/>
  <c r="BE2" i="2" s="1"/>
  <c r="BC2" i="2"/>
  <c r="L108" i="2"/>
  <c r="L2" i="2" s="1"/>
  <c r="X108" i="2"/>
  <c r="X2" i="2" s="1"/>
  <c r="AJ108" i="2"/>
  <c r="AJ2" i="2" s="1"/>
  <c r="AV108" i="2"/>
  <c r="AV2" i="2" s="1"/>
  <c r="Y108" i="2"/>
  <c r="AK108" i="2"/>
  <c r="AW108" i="2"/>
  <c r="AB108" i="2"/>
  <c r="AN108" i="2"/>
  <c r="AZ108" i="2"/>
  <c r="G108" i="2"/>
  <c r="S108" i="2"/>
  <c r="AE108" i="2"/>
  <c r="AQ108" i="2"/>
  <c r="BN89" i="2"/>
  <c r="BN111" i="2"/>
  <c r="BN95" i="2"/>
  <c r="BN63" i="2"/>
  <c r="BN47" i="2"/>
  <c r="BL2" i="2"/>
  <c r="BI2" i="2"/>
  <c r="BH9" i="2"/>
  <c r="BH15" i="2"/>
  <c r="BH32" i="2"/>
  <c r="BH38" i="2"/>
  <c r="BH74" i="2"/>
  <c r="BH84" i="2"/>
  <c r="BH98" i="2"/>
  <c r="BH112" i="2"/>
  <c r="BH60" i="2"/>
  <c r="BH80" i="2"/>
  <c r="BH11" i="2"/>
  <c r="BH24" i="2"/>
  <c r="BH27" i="2"/>
  <c r="BH7" i="2"/>
  <c r="BH23" i="2"/>
  <c r="BH94" i="2"/>
  <c r="BH22" i="2"/>
  <c r="BH34" i="2"/>
  <c r="BH39" i="2"/>
  <c r="BH97" i="2"/>
  <c r="BH5" i="2"/>
  <c r="BH13" i="2"/>
  <c r="BF2" i="2"/>
  <c r="BH30" i="2"/>
  <c r="BH42" i="2"/>
  <c r="BH51" i="2"/>
  <c r="BH59" i="2"/>
  <c r="BH67" i="2"/>
  <c r="BH75" i="2"/>
  <c r="BH83" i="2"/>
  <c r="BH91" i="2"/>
  <c r="BH99" i="2"/>
  <c r="BH107" i="2"/>
  <c r="BH115" i="2"/>
  <c r="BH105" i="2"/>
  <c r="BH113" i="2"/>
  <c r="F5" i="2" l="1"/>
  <c r="D108" i="2"/>
  <c r="F108" i="2" s="1"/>
  <c r="O108" i="2"/>
  <c r="O2" i="2" s="1"/>
  <c r="M2" i="2"/>
  <c r="AP108" i="2"/>
  <c r="AP2" i="2" s="1"/>
  <c r="AN2" i="2"/>
  <c r="BB108" i="2"/>
  <c r="BB2" i="2" s="1"/>
  <c r="AZ2" i="2"/>
  <c r="AB2" i="2"/>
  <c r="AD108" i="2"/>
  <c r="AD2" i="2" s="1"/>
  <c r="I108" i="2"/>
  <c r="I2" i="2" s="1"/>
  <c r="G2" i="2"/>
  <c r="AS108" i="2"/>
  <c r="AS2" i="2" s="1"/>
  <c r="AQ2" i="2"/>
  <c r="R108" i="2"/>
  <c r="R2" i="2" s="1"/>
  <c r="P2" i="2"/>
  <c r="Y2" i="2"/>
  <c r="AA108" i="2"/>
  <c r="AA2" i="2" s="1"/>
  <c r="AG108" i="2"/>
  <c r="AG2" i="2" s="1"/>
  <c r="AE2" i="2"/>
  <c r="BK108" i="2"/>
  <c r="U108" i="2"/>
  <c r="U2" i="2" s="1"/>
  <c r="S2" i="2"/>
  <c r="AW2" i="2"/>
  <c r="AY108" i="2"/>
  <c r="AY2" i="2" s="1"/>
  <c r="AK2" i="2"/>
  <c r="AM108" i="2"/>
  <c r="AM2" i="2" s="1"/>
  <c r="BN2" i="2"/>
  <c r="BW2" i="2"/>
  <c r="BH2" i="2"/>
  <c r="F2" i="2" l="1"/>
  <c r="C3" i="36" s="1"/>
  <c r="D2" i="2"/>
  <c r="BK2" i="2"/>
  <c r="BT2" i="2"/>
  <c r="CF2" i="2"/>
  <c r="CO2" i="2"/>
  <c r="CC2" i="2"/>
  <c r="C3" i="38" l="1"/>
  <c r="CL2" i="2"/>
  <c r="CU2" i="2"/>
  <c r="BQ2" i="2"/>
  <c r="BO2" i="2"/>
  <c r="C14" i="38" l="1"/>
  <c r="H8" i="38" s="1"/>
  <c r="H10" i="38" s="1"/>
  <c r="D3" i="38"/>
  <c r="BZ2" i="2"/>
  <c r="CR2" i="2" l="1"/>
  <c r="CI2" i="2"/>
  <c r="C14" i="36"/>
  <c r="H4" i="36" s="1"/>
  <c r="H3" i="36" l="1"/>
  <c r="D6" i="36" l="1"/>
  <c r="D13" i="36"/>
  <c r="D12" i="36"/>
  <c r="D11" i="36"/>
  <c r="D10" i="36"/>
  <c r="D9" i="36"/>
  <c r="D8" i="36"/>
  <c r="D7" i="36"/>
  <c r="D5" i="36"/>
  <c r="D3" i="36"/>
  <c r="D4" i="36"/>
  <c r="H5" i="36"/>
  <c r="H11" i="36" s="1"/>
  <c r="H13" i="3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  <author>user</author>
  </authors>
  <commentList>
    <comment ref="C5" authorId="0" shapeId="0" xr:uid="{6BC27655-B035-4C45-8910-0745780B6B42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7" authorId="1" shapeId="0" xr:uid="{C502A293-B4E7-4BE6-8DBD-CBF637FEED4E}">
      <text>
        <r>
          <rPr>
            <b/>
            <sz val="9"/>
            <color indexed="81"/>
            <rFont val="Tahoma"/>
            <family val="2"/>
          </rPr>
          <t>ค่าเฉลี่ยเอาราคาขาย / 2</t>
        </r>
      </text>
    </comment>
    <comment ref="C12" authorId="0" shapeId="0" xr:uid="{72E0C412-DE4C-44AF-A26B-92096FB756F1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08" authorId="0" shapeId="0" xr:uid="{3BFA2106-DE8E-4130-AC7B-0103586E3F4E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109" authorId="0" shapeId="0" xr:uid="{8ADB21BB-1D28-4C6F-B4D2-2D33CFF4F24C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110" authorId="1" shapeId="0" xr:uid="{36F8EBF1-8C94-4617-8D9F-9A4CF9258807}">
      <text>
        <r>
          <rPr>
            <b/>
            <sz val="9"/>
            <color indexed="81"/>
            <rFont val="Tahoma"/>
            <family val="2"/>
          </rPr>
          <t>ค่าเฉลี่ยเอาราคาขาย / 2</t>
        </r>
      </text>
    </comment>
    <comment ref="C111" authorId="1" shapeId="0" xr:uid="{CC006960-3663-4E99-B676-E9DF3EF9F902}">
      <text>
        <r>
          <rPr>
            <b/>
            <sz val="9"/>
            <color indexed="81"/>
            <rFont val="Tahoma"/>
            <family val="2"/>
          </rPr>
          <t>ราคาขาย 15 บาท เอาราคาขาย หาร 2 = ราคาต้นทุน 1 กิโลกรัม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12" authorId="1" shapeId="0" xr:uid="{BD5BD133-7E2B-47BF-933C-0962C969475F}">
      <text>
        <r>
          <rPr>
            <b/>
            <sz val="9"/>
            <color indexed="81"/>
            <rFont val="Tahoma"/>
            <family val="2"/>
          </rPr>
          <t>ราคาขาย 15 บาท เอาราคาขาย หาร 2 = ราคาต้นทุน 1 กิโลกรัม</t>
        </r>
      </text>
    </comment>
    <comment ref="C113" authorId="0" shapeId="0" xr:uid="{1A18C22E-210A-4DC6-8EC9-8588B33CD5B6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122" authorId="0" shapeId="0" xr:uid="{8C4D3AF0-FF32-464C-8748-4BCEF2028848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  <comment ref="C123" authorId="0" shapeId="0" xr:uid="{F23237AA-971D-4826-B312-9C76B13DA421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  <comment ref="C124" authorId="0" shapeId="0" xr:uid="{8F561EDE-E5DC-43C1-A164-2D8C58931CC4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  <comment ref="C125" authorId="0" shapeId="0" xr:uid="{C7BF0358-323F-468F-BBB6-0FE9197EC881}">
      <text>
        <r>
          <rPr>
            <b/>
            <sz val="9"/>
            <color indexed="81"/>
            <rFont val="Tahoma"/>
            <family val="2"/>
          </rPr>
          <t>ราคาต้นทุน * 3 เนื่องจากขายเป็นเซต</t>
        </r>
      </text>
    </comment>
    <comment ref="C127" authorId="0" shapeId="0" xr:uid="{087BB6D7-8FC9-4C54-9636-A60C0D7CF9D2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</commentList>
</comments>
</file>

<file path=xl/sharedStrings.xml><?xml version="1.0" encoding="utf-8"?>
<sst xmlns="http://schemas.openxmlformats.org/spreadsheetml/2006/main" count="182635" uniqueCount="29975">
  <si>
    <t>รหัสสินค้า</t>
  </si>
  <si>
    <t>สินค้า</t>
  </si>
  <si>
    <t>ราคา</t>
  </si>
  <si>
    <t>จำนวน</t>
  </si>
  <si>
    <t>เลขที่ออเดอร์</t>
  </si>
  <si>
    <t>ยอดขายออเดอร์</t>
  </si>
  <si>
    <t>ค่าส่งที่เก็บลูกค้า</t>
  </si>
  <si>
    <t>ผู้ส่ง</t>
  </si>
  <si>
    <t>ชื่อ</t>
  </si>
  <si>
    <t>ที่อยู่</t>
  </si>
  <si>
    <t>รหัสไปรษณีย์</t>
  </si>
  <si>
    <t>เบอร์โทร</t>
  </si>
  <si>
    <t>วันที่โอนเงิน</t>
  </si>
  <si>
    <t>สร้างโดย</t>
  </si>
  <si>
    <t>ขนส่ง</t>
  </si>
  <si>
    <t>ช่องทางติดต่อ</t>
  </si>
  <si>
    <t>ธนาคารที่โอนเงิน</t>
  </si>
  <si>
    <t>หมายเหตุ</t>
  </si>
  <si>
    <t>เลขพัสดุ</t>
  </si>
  <si>
    <t>วันที่สร้าง</t>
  </si>
  <si>
    <t>1114503</t>
  </si>
  <si>
    <t>ครีมฮอร์นไส้เนยสด (ครีมฮอร์นช็อกโกแลต  1กล่อง6ชิ้น)</t>
  </si>
  <si>
    <t>Tiktok</t>
  </si>
  <si>
    <t>1114502</t>
  </si>
  <si>
    <t>ครีมฮอร์นไส้เนยสด (ครีมฮอร์นรสใบเตย 1กล่อง6ชิ้น)</t>
  </si>
  <si>
    <t>1114501</t>
  </si>
  <si>
    <t>ครีมฮอร์นไส้เนยสด (ครีมฮอร์น รสวนิลา1กล่อง6ชิ้น)</t>
  </si>
  <si>
    <t>1112013</t>
  </si>
  <si>
    <t>เค้กเบาหวิวเล็ก 1กล่องขนาด 100 กรัม (เผือกมะพร้าว)</t>
  </si>
  <si>
    <t>1112009</t>
  </si>
  <si>
    <t>เค้กเบาหวิวเล็ก 1กล่องขนาด 100 กรัม (มะพร้าว)</t>
  </si>
  <si>
    <t>1112011</t>
  </si>
  <si>
    <t>เค้กเบาหวิวเล็ก 1กล่องขนาด 100 กรัม (ฝอยทอง)</t>
  </si>
  <si>
    <t>สอดไส้คละ 1ชิ้น</t>
  </si>
  <si>
    <t>ชิฟฟอนสอดไส้ เเบบเเยกชิ้น ชิฟฟ่อนเค้ก ชิฟฟ่อนคละรสชาติ (Default)</t>
  </si>
  <si>
    <t>1111008</t>
  </si>
  <si>
    <t>ชิฟฟ่อน สอดไส้แยม ขนาด3 ชิ้น มีรสให้เลือก 7 รส (รวมรส)</t>
  </si>
  <si>
    <t>1004055</t>
  </si>
  <si>
    <t>ชิฟฟ่อน รวมรส 1กล่อง4ชิ้น</t>
  </si>
  <si>
    <t>1111002</t>
  </si>
  <si>
    <t>Lazada</t>
  </si>
  <si>
    <t>1200001</t>
  </si>
  <si>
    <t>คอนเฟล็ก</t>
  </si>
  <si>
    <t>Shopee</t>
  </si>
  <si>
    <t>ชิฟฟ่อนไม่มีไส้ แบบกล่อง8ชิ้น รวมรส (รวมรส)</t>
  </si>
  <si>
    <t>1112017</t>
  </si>
  <si>
    <t>เค้กเบาหวิวเล็ก 1กล่องขนาด 100 กรัม (ตาลหอม)</t>
  </si>
  <si>
    <t>1111083-B</t>
  </si>
  <si>
    <t>ชิฟฟ่อนสอดไส้ 1 ชิ้น ชิฟฟ่อนเค้ก เลือกรสชาติได้ (เมล่อน)</t>
  </si>
  <si>
    <t>1111077-B</t>
  </si>
  <si>
    <t>ชิฟฟ่อนสอดไส้ 1 ชิ้น ชิฟฟ่อนเค้ก เลือกรสชาติได้ (บลูเบอรี่)</t>
  </si>
  <si>
    <t>1111081-B</t>
  </si>
  <si>
    <t>ชิฟฟ่อนสอดไส้ 1 ชิ้น ชิฟฟ่อนเค้ก เลือกรสชาติได้ (วนิลา)</t>
  </si>
  <si>
    <t>1111082-B</t>
  </si>
  <si>
    <t>ชิฟฟ่อนสอดไส้ 1 ชิ้น ชิฟฟ่อนเค้ก เลือกรสชาติได้ (ใบเตย)</t>
  </si>
  <si>
    <t>1111075-B</t>
  </si>
  <si>
    <t>ชิฟฟ่อนสอดไส้ 1 ชิ้น ชิฟฟ่อนเค้ก เลือกรสชาติได้ (สตอเบอรี่)</t>
  </si>
  <si>
    <t>1111076-B</t>
  </si>
  <si>
    <t>ชิฟฟ่อนสอดไส้ 1 ชิ้น ชิฟฟ่อนเค้ก เลือกรสชาติได้ (ส้ม)</t>
  </si>
  <si>
    <t>1111079-B</t>
  </si>
  <si>
    <t>ชิฟฟ่อนสอดไส้ 1 ชิ้น ชิฟฟ่อนเค้ก เลือกรสชาติได้ (ช็อกโกแลต)</t>
  </si>
  <si>
    <t>1111078-B</t>
  </si>
  <si>
    <t>ชิฟฟ่อนสอดไส้ 1 ชิ้น ชิฟฟ่อนเค้ก เลือกรสชาติได้ (นมชมพู)</t>
  </si>
  <si>
    <t>1111080-B</t>
  </si>
  <si>
    <t>ชิฟฟ่อนสอดไส้ 1 ชิ้น ชิฟฟ่อนเค้ก เลือกรสชาติได้ (ฝอยทอง)</t>
  </si>
  <si>
    <t>1111074-B</t>
  </si>
  <si>
    <t>ชิฟฟ่อนสอดไส้ 1 ชิ้น ชิฟฟ่อนเค้ก เลือกรสชาติได้ (มะพร้าว)</t>
  </si>
  <si>
    <t>1111062-A</t>
  </si>
  <si>
    <t>ชิฟฟอนไม่มีไส้ เเบบเเยกชิ้น ชิฟฟ่อนเค้ก ชิฟฟ่อน เนื้อนุ่ม วรรณวนัช (โกโก้)</t>
  </si>
  <si>
    <t>1111059-A</t>
  </si>
  <si>
    <t>ชิฟฟอนไม่มีไส้ เเบบเเยกชิ้น ชิฟฟ่อนเค้ก ชิฟฟ่อน เนื้อนุ่ม วรรณวนัช (ใบเตย)</t>
  </si>
  <si>
    <t>1111058-A</t>
  </si>
  <si>
    <t>ชิฟฟอนไม่มีไส้ เเบบเเยกชิ้น ชิฟฟ่อนเค้ก ชิฟฟ่อน เนื้อนุ่ม วรรณวนัช (ชาเขียว)</t>
  </si>
  <si>
    <t>1111061-A</t>
  </si>
  <si>
    <t>ชิฟฟอนไม่มีไส้ เเบบเเยกชิ้น ชิฟฟ่อนเค้ก ชิฟฟ่อน เนื้อนุ่ม วรรณวนัช (ชาไทย)</t>
  </si>
  <si>
    <t>1111063-A</t>
  </si>
  <si>
    <t>ชิฟฟอนไม่มีไส้ เเบบเเยกชิ้น ชิฟฟ่อนเค้ก ชิฟฟ่อน เนื้อนุ่ม วรรณวนัช (ส้ม )</t>
  </si>
  <si>
    <t>1111069-A</t>
  </si>
  <si>
    <t>ชิฟฟอนไม่มีไส้ เเบบเเยกชิ้น ชิฟฟ่อนเค้ก ชิฟฟ่อน เนื้อนุ่ม วรรณวนัช (บลูเบอรี่)</t>
  </si>
  <si>
    <t>1111068-A</t>
  </si>
  <si>
    <t>ชิฟฟอนไม่มีไส้ เเบบเเยกชิ้น ชิฟฟ่อนเค้ก ชิฟฟ่อน เนื้อนุ่ม วรรณวนัช (เนยนม)</t>
  </si>
  <si>
    <t>1111066-A</t>
  </si>
  <si>
    <t>ชิฟฟอนไม่มีไส้ เเบบเเยกชิ้น ชิฟฟ่อนเค้ก ชิฟฟ่อน เนื้อนุ่ม วรรณวนัช (สตอเบอรี่)</t>
  </si>
  <si>
    <t>1111064-A</t>
  </si>
  <si>
    <t>ชิฟฟอนไม่มีไส้ เเบบเเยกชิ้น ชิฟฟ่อนเค้ก ชิฟฟ่อน เนื้อนุ่ม วรรณวนัช (เผือก)</t>
  </si>
  <si>
    <t>1111067-A</t>
  </si>
  <si>
    <t>ชิฟฟอนไม่มีไส้ เเบบเเยกชิ้น ชิฟฟ่อนเค้ก ชิฟฟ่อน เนื้อนุ่ม วรรณวนัช (มะพร้าว)</t>
  </si>
  <si>
    <t>1111057-A</t>
  </si>
  <si>
    <t>ชิฟฟอนไม่มีไส้ เเบบเเยกชิ้น ชิฟฟ่อนเค้ก ชิฟฟ่อน เนื้อนุ่ม วรรณวนัช (กาแฟ)</t>
  </si>
  <si>
    <t>1111056</t>
  </si>
  <si>
    <t>1111009-A</t>
  </si>
  <si>
    <t>ชิฟฟ่อนสอดไส้ แยม 1กล่อง มี6ชิ้น (รวมรส)</t>
  </si>
  <si>
    <t>1100002</t>
  </si>
  <si>
    <t>ทาร์ตสับปะรด (ทาร์ตสับปะรดกล่อง 4 ชิ้น)</t>
  </si>
  <si>
    <t>1124021</t>
  </si>
  <si>
    <t>ขนมปังแถว 20 แผ่น/แถว</t>
  </si>
  <si>
    <t>1111060</t>
  </si>
  <si>
    <t>ชิฟฟอนไม่มีไส้เเบบเเยกชิ้น เลือกรสชาติได้ (กล้วยหอม)</t>
  </si>
  <si>
    <t>1111065</t>
  </si>
  <si>
    <t>ชิฟฟอนไม่มีไส้เเบบเเยกชิ้น เลือกรสชาติได้ (สับปะรด)</t>
  </si>
  <si>
    <t>1111059</t>
  </si>
  <si>
    <t>ชิฟฟอนไม่มีไส้เเบบเเยกชิ้น เลือกรสชาติได้ (ใบเตย)</t>
  </si>
  <si>
    <t>1111058</t>
  </si>
  <si>
    <t>ชิฟฟอนไม่มีไส้เเบบเเยกชิ้น เลือกรสชาติได้ (ชาเขียว)</t>
  </si>
  <si>
    <t>1111069</t>
  </si>
  <si>
    <t>ชิฟฟอนไม่มีไส้เเบบเเยกชิ้น เลือกรสชาติได้ (บลูเบอรี่)</t>
  </si>
  <si>
    <t>1111063</t>
  </si>
  <si>
    <t>ชิฟฟอนไม่มีไส้เเบบเเยกชิ้น เลือกรสชาติได้ (ส้ม )</t>
  </si>
  <si>
    <t>1111066</t>
  </si>
  <si>
    <t>ชิฟฟอนไม่มีไส้เเบบเเยกชิ้น เลือกรสชาติได้ (สตอเบอรี่)</t>
  </si>
  <si>
    <t>1111068</t>
  </si>
  <si>
    <t>ชิฟฟอนไม่มีไส้เเบบเเยกชิ้น เลือกรสชาติได้ (เนย)</t>
  </si>
  <si>
    <t>1111057</t>
  </si>
  <si>
    <t>ชิฟฟอนไม่มีไส้เเบบเเยกชิ้น เลือกรสชาติได้ (กาแฟ)</t>
  </si>
  <si>
    <t>1111067</t>
  </si>
  <si>
    <t>ชิฟฟอนไม่มีไส้เเบบเเยกชิ้น เลือกรสชาติได้ (มะพร้าว)</t>
  </si>
  <si>
    <t>1111001</t>
  </si>
  <si>
    <t>ชิฟฟอนไม่มีไส้เเบบเเยกชิ้น เลือกรสชาติได้ (คละรส)</t>
  </si>
  <si>
    <t>1111009</t>
  </si>
  <si>
    <t>ชิฟฟอนคละรส</t>
  </si>
  <si>
    <t>ขนมชิฟฟอนไม่มีไส้ เเบบเเยกชิ้น 1ชิ้น ชิฟฟ่อนเค้ก เนื้อนุ่ม วรรณวนัช ขนม ดังในtiktok อร่อย (เก็บไว้ได้ 20 วัน)  คละรสเท่านั้น</t>
  </si>
  <si>
    <t>เศษปัง</t>
  </si>
  <si>
    <t>เศษขนมปังปลา1กก.</t>
  </si>
  <si>
    <t>1005761</t>
  </si>
  <si>
    <t>ขนมปังกรอบคาราเมล(ถุง)</t>
  </si>
  <si>
    <t>ชิฟฟ่อนไม่มีไส้ แบบกล่อง8ชิ้น รวมรส (รวมรสยอดฮิต)</t>
  </si>
  <si>
    <t>1111002-A</t>
  </si>
  <si>
    <t>1112015</t>
  </si>
  <si>
    <t>เค้กเบาหวิวเล็ก 1กล่องขนาด 100 กรัม (กล้วยหอมมะพร้าวเผา)</t>
  </si>
  <si>
    <t>1112005</t>
  </si>
  <si>
    <t>เค้กเบาหวิวเล็ก 1กล่องขนาด 100 กรัม (เนยนม)</t>
  </si>
  <si>
    <t>1112003</t>
  </si>
  <si>
    <t>เค้กเบาหวิวเล็ก 1กล่องขนาด 100 กรัม (กาแฟ)</t>
  </si>
  <si>
    <t>คละรส</t>
  </si>
  <si>
    <t>ชิฟฟ่อนสอดไส้ 1 ชิ้น ชิฟฟ่อนเค้ก เลือกรสชาติได้ (คละรส)</t>
  </si>
  <si>
    <t>ชิฟฟ่อนสอดไส้ รวมรส 6ชิ้น/กล่อง</t>
  </si>
  <si>
    <t>เศษปัง-1</t>
  </si>
  <si>
    <t>เศษขนมปังปลา5กก.</t>
  </si>
  <si>
    <t>ปกค1</t>
  </si>
  <si>
    <t>ปังกรอบคาราเมล</t>
  </si>
  <si>
    <t>1100004</t>
  </si>
  <si>
    <t>เมอแรงค์ อัลม่อนเม็ดมะม่วงหิมพานต์ (ถุง)</t>
  </si>
  <si>
    <t>ชื่อสินค้า</t>
  </si>
  <si>
    <t>หน่วย</t>
  </si>
  <si>
    <t>ราคาต้นทุน</t>
  </si>
  <si>
    <t>ยอดต้นทุน/วัน</t>
  </si>
  <si>
    <t>กล่อง</t>
  </si>
  <si>
    <t>ชิ้น</t>
  </si>
  <si>
    <t>ถุง</t>
  </si>
  <si>
    <t>แถว</t>
  </si>
  <si>
    <t>กระปุก</t>
  </si>
  <si>
    <t>กิโลกรัม</t>
  </si>
  <si>
    <t>1111061</t>
  </si>
  <si>
    <t>ชิฟฟอนไม่มีไส้เเบบเเยกชิ้น เลือกรสชาติได้ (ชาไทย)</t>
  </si>
  <si>
    <t>1111064</t>
  </si>
  <si>
    <t>ชิฟฟอนไม่มีไส้เเบบเเยกชิ้น เลือกรสชาติได้ (เผือก)</t>
  </si>
  <si>
    <t>1200002</t>
  </si>
  <si>
    <t>ท๊อฟฟี่ถั่วแบบกล่อง จำนวน 12เม็ด ขนมเจ้าดัง วรรณวนัชเบเกอรี่</t>
  </si>
  <si>
    <t>1114503-A</t>
  </si>
  <si>
    <t>ครีมฮอร์นไส้เนยสด-A (ครีมฮอร์นช็อกโกแลต  1กล่อง6ชิ้น)</t>
  </si>
  <si>
    <t>1114502-A</t>
  </si>
  <si>
    <t>ครีมฮอร์นไส้เนยสด-A (ครีมฮอร์นรสใบเตย 1กล่อง6ชิ้น)</t>
  </si>
  <si>
    <t>1114501-A</t>
  </si>
  <si>
    <t>ครีมฮอร์นไส้เนยสด-A (ครีมฮอร์น รสวนิลา1กล่อง6ชิ้น)</t>
  </si>
  <si>
    <t>0006</t>
  </si>
  <si>
    <t>เค้กเบาหวิวเล็ก 1กล่องขนาด 100 กรัม (คละรส)</t>
  </si>
  <si>
    <t>1111062</t>
  </si>
  <si>
    <t>ชิฟฟอนไม่มีไส้เเบบเเยกชิ้น เลือกรสชาติได้ (โกโก้)</t>
  </si>
  <si>
    <t>1100001</t>
  </si>
  <si>
    <t>ทาร์ตสับปะรดแบบชิ้น อร่อยนุ่ม (1 ชิ้น)</t>
  </si>
  <si>
    <t>1112011-A</t>
  </si>
  <si>
    <t>วรรณวนัช เค้กเบาหวิวเล็ก 1กล่องขนาด 100 กรัม (ฝอยทอง)</t>
  </si>
  <si>
    <t>1200003</t>
  </si>
  <si>
    <t>ท๊อฟฟี่ถั่ว (ทอฟฟี่ถั่ว(กระเช้า 20 เม็ด))</t>
  </si>
  <si>
    <t>1113084-A</t>
  </si>
  <si>
    <t>ขนมปังเนยนิ่ม กล่อง 2 ชิ้น</t>
  </si>
  <si>
    <t>1111013</t>
  </si>
  <si>
    <t>ชิฟฟ่อน สอดไส้แยม ขนาด3 ชิ้น มีรสให้เลือก 7 รส</t>
  </si>
  <si>
    <t>1111022</t>
  </si>
  <si>
    <t>ชิฟฟ่อน สอดไส้แยม ขนาด3 ชิ้น มีรสให้เลือก 7 รส (สตอเบอรี่)</t>
  </si>
  <si>
    <t>1113084</t>
  </si>
  <si>
    <t>ปังเนยนิ่ม กล่อง 2 ชิ้น</t>
  </si>
  <si>
    <t>1111059-B</t>
  </si>
  <si>
    <t>1111058-B</t>
  </si>
  <si>
    <t>1111061-B</t>
  </si>
  <si>
    <t>1111063-B</t>
  </si>
  <si>
    <t>1111069-B</t>
  </si>
  <si>
    <t>1111066-B</t>
  </si>
  <si>
    <t>1111068-B</t>
  </si>
  <si>
    <t>1111064-B</t>
  </si>
  <si>
    <t>1111067-B</t>
  </si>
  <si>
    <t>1111057-B</t>
  </si>
  <si>
    <t>1111082</t>
  </si>
  <si>
    <t>1111077</t>
  </si>
  <si>
    <t>1111075</t>
  </si>
  <si>
    <t>1111076</t>
  </si>
  <si>
    <t>1111079</t>
  </si>
  <si>
    <t>1111078</t>
  </si>
  <si>
    <t>1111080</t>
  </si>
  <si>
    <t>1111074</t>
  </si>
  <si>
    <t>1111071</t>
  </si>
  <si>
    <t>ชิฟฟอนไม่มีไส้เเบบเเยกชิ้น เลือกรสชาติได้ (ตาล)</t>
  </si>
  <si>
    <t>1111070</t>
  </si>
  <si>
    <t>ชิฟฟอนไม่มีไส้เเบบเเยกชิ้น เลือกรสชาติได้ (ทุเรียน)</t>
  </si>
  <si>
    <t>1200004</t>
  </si>
  <si>
    <t>ท๊อฟฟี่ถั่ว กล่อง ท๊อฟฟี่ถั่ว วรรณวนัช</t>
  </si>
  <si>
    <t>1112019</t>
  </si>
  <si>
    <t>เค้กเบาหวิวเล็ก 1กล่องขนาด 100 กรัม (ทุเรียน)</t>
  </si>
  <si>
    <t>1111002-M</t>
  </si>
  <si>
    <t>ชิฟฟ่อนรวมรส แบบไม่มีไส้ 1 กล่องมี 8 ชิ้น เก็บได้ 20 วัน คละรสชาติให้ นุ่ม หอม อร่อย วรรณวนัช</t>
  </si>
  <si>
    <t>1200001-A</t>
  </si>
  <si>
    <t>คอนเฟล็กกรุบกรอบ 1 กระปุก</t>
  </si>
  <si>
    <t>1100003</t>
  </si>
  <si>
    <t>เมอแรงก์กระปุก (เก็บไว้ได้ 60 วัน)</t>
  </si>
  <si>
    <t>1111081</t>
  </si>
  <si>
    <t>1111019</t>
  </si>
  <si>
    <t>ชิฟฟ่อน สอดไส้แยม ขนาด3 ชิ้น มีรสให้เลือก 7 รส (ฝอยทอง)</t>
  </si>
  <si>
    <t>1112009-A</t>
  </si>
  <si>
    <t>วรรณวนัช เค้กเบาหวิวเล็ก 1กล่องขนาด 100 กรัม (มะพร้าว)</t>
  </si>
  <si>
    <t>1112013-A</t>
  </si>
  <si>
    <t>วรรณวนัช เค้กเบาหวิวเล็ก 1กล่องขนาด 100 กรัม (เผือก)</t>
  </si>
  <si>
    <t>1111015</t>
  </si>
  <si>
    <t>ชิฟฟ่อน สอดไส้แยม ขนาด3 ชิ้น มีรสให้เลือก 7 รส (มะพร้าว)</t>
  </si>
  <si>
    <t>1111020</t>
  </si>
  <si>
    <t>ชิฟฟ่อนสอดไส้ แยม 1กล่อง มี6ชิ้น (ฝอยทอง)</t>
  </si>
  <si>
    <t>1111083</t>
  </si>
  <si>
    <t>900008</t>
  </si>
  <si>
    <t>กล่องขนมเปล่า ( กล่องเปล่าทาร์ตสับปะรด)</t>
  </si>
  <si>
    <t>1111017</t>
  </si>
  <si>
    <t>ชิฟฟ่อน สอดไส้แยม ขนาด3 ชิ้น มีรสให้เลือก 7 รส (บลูเบอรี่)</t>
  </si>
  <si>
    <t>ชิฟฟ่อนไม่มีไส้ แบบกล่อง8ชิ้น รวมรส</t>
  </si>
  <si>
    <t>กระเช้า</t>
  </si>
  <si>
    <t>1112010</t>
  </si>
  <si>
    <t>เค้กเบาหวิว ใหญ่ 1 กล่องขนาด 300 กรัม (ฝอยทอง)</t>
  </si>
  <si>
    <t>การคิดต้นทุนออนไลน์ต้องใช้อะไรบ้าง</t>
  </si>
  <si>
    <t>NO</t>
  </si>
  <si>
    <t>ต้นทุนสินค้า</t>
  </si>
  <si>
    <t>ต้นทุนค่ากล่องพัสดุ</t>
  </si>
  <si>
    <t>ต้นทุนค่าบับเบิ้ล + เทปใส</t>
  </si>
  <si>
    <t>ต้นทุนค่าแรงพนักงานที่เกี่ยวข้อง</t>
  </si>
  <si>
    <t>ต้นทุนค่าใช้จ่ายแพลตฟอร์ม</t>
  </si>
  <si>
    <t>ต้นทุนค่าขนส่ง (COD)</t>
  </si>
  <si>
    <t>ต้นทุนค่าขนส่ง (ปณ.)</t>
  </si>
  <si>
    <t>ต้นทุนค่ากระตุ้นยอดขาย (ยิง ADS)</t>
  </si>
  <si>
    <t>ต้นทุนค่าแคมเปญ</t>
  </si>
  <si>
    <t>ต้นทุนค่าจ้างอินฟลูเรนเซอร์</t>
  </si>
  <si>
    <t>รายการ</t>
  </si>
  <si>
    <t>1124021-A</t>
  </si>
  <si>
    <t>ขนมปังแถวหั่นสไลด์ 20แผ่น/แถว ของฝากวรรณวนัช</t>
  </si>
  <si>
    <t>1111011</t>
  </si>
  <si>
    <t>ชิฟฟ่อน สอดไส้แยม ขนาด3 ชิ้น มีรสให้เลือก 7 รส (นมชมพู)</t>
  </si>
  <si>
    <t>ต้นทุนเบิกสินค้าไลฟ์สด</t>
  </si>
  <si>
    <t>ยอดต้นทุน</t>
  </si>
  <si>
    <t>Total</t>
  </si>
  <si>
    <t>บาท</t>
  </si>
  <si>
    <t>1004051</t>
  </si>
  <si>
    <t>1113170</t>
  </si>
  <si>
    <t>1113171</t>
  </si>
  <si>
    <t>1113172</t>
  </si>
  <si>
    <t>คละรส 1กล่อง</t>
  </si>
  <si>
    <t>ปังสังขยา 6 ลูก</t>
  </si>
  <si>
    <t>เค้กเบาหวิว ขนาด100กรัม คละรส จำนวน 1กล่อง</t>
  </si>
  <si>
    <t>ขนมเปี๊ยะ ไส้ทะลัก ขนาด 450 กรัม ไข่แดง 3 ใบ 3 รสให้เลือก (ถั่วฝอยทองไข่เค็ม 450 กรัม)</t>
  </si>
  <si>
    <t>ขนมเปี๊ยะ ไส้ทะลัก ขนาด 450 กรัม ไข่แดง 3 ใบ 3 รสให้เลือก (ฟักถั่วไข่เค็ม 450 กรัม)</t>
  </si>
  <si>
    <t>ขนมเปี๊ยะ ไส้ทะลัก ขนาด 450 กรัม ไข่แดง 3 ใบ 3 รสให้เลือก (เผือกฝอยทองไข่เค็ม 450 กรัม)</t>
  </si>
  <si>
    <t>h003</t>
  </si>
  <si>
    <t>ครีมฮอร์น วนิลา เตย ชอค (main)</t>
  </si>
  <si>
    <t>ส100</t>
  </si>
  <si>
    <t>ชิฟฟอนไส้แยมรวมรส 3 ชิ้น 3 กล่อง (main)</t>
  </si>
  <si>
    <t>บ3</t>
  </si>
  <si>
    <t>เบาหวิว เล็ก3กล่อง3รส คละ (main)</t>
  </si>
  <si>
    <t>ช100</t>
  </si>
  <si>
    <t>ชิฟฟอนไม่มีไส้ 4 ชิ้น 3 กล่อง (main)</t>
  </si>
  <si>
    <t>เซต</t>
  </si>
  <si>
    <t>1111084</t>
  </si>
  <si>
    <t>ชิฟฟ่อนไม่มีไส้ แบบกล่อง8ชิ้น รวมรส (กาแฟล้วน)</t>
  </si>
  <si>
    <t>1111024</t>
  </si>
  <si>
    <t>ชิฟฟ่อน สอดไส้แยม ขนาด3 ชิ้น มีรสให้เลือก 7 รส (ส้ม)</t>
  </si>
  <si>
    <t>1111086</t>
  </si>
  <si>
    <t>ชิฟฟ่อนไม่มีไส้ แบบกล่อง8ชิ้น รวมรส (มะพร้าวล้วน)</t>
  </si>
  <si>
    <t>ขนมปังปอนด์ 1 แถว 20 แผ่น ขนมปังแถว ขนมปัง เก็บได้ 7-10 วัน 11 มิล</t>
  </si>
  <si>
    <t>1100001-A</t>
  </si>
  <si>
    <t>วรรณวนัช ทาร์ตสับปะรดแบบชิ้น อร่อยนุ่ม</t>
  </si>
  <si>
    <t>1111016</t>
  </si>
  <si>
    <t>ชิฟฟ่อนสอดไส้ แยม 1กล่อง มี6ชิ้น (มะพร้าว)</t>
  </si>
  <si>
    <t>ชิฟฟอนไม่มีไส้ เเบบเเยกชิ้น ชิฟฟ่อนเค้ก เนื้อนุ่ม วรรณวนัช ตัวดังในtiktok (เก็บได้20วัน)</t>
  </si>
  <si>
    <t>1111060-A</t>
  </si>
  <si>
    <t>1111065-A</t>
  </si>
  <si>
    <t>1111071-A</t>
  </si>
  <si>
    <t>1111083-A</t>
  </si>
  <si>
    <t>ชิฟฟ่อนสอดไส้ 1 ชิ้น ชิฟฟ่อนเค้ก เลือกรสชาติได้</t>
  </si>
  <si>
    <t>1111081-A</t>
  </si>
  <si>
    <t>1111079-A</t>
  </si>
  <si>
    <t>1111082-A</t>
  </si>
  <si>
    <t>1111075-A</t>
  </si>
  <si>
    <t>1111080-A</t>
  </si>
  <si>
    <t>1111076-A</t>
  </si>
  <si>
    <t>1111074-A</t>
  </si>
  <si>
    <t>1111078-A</t>
  </si>
  <si>
    <t>1112013-B</t>
  </si>
  <si>
    <t>เบาหวิว 110 กรัม ของฝากวรรณวนัช เจ้าดัง ของฝากปีใหม่ (เผือกมะพร้าว)</t>
  </si>
  <si>
    <t>1113123</t>
  </si>
  <si>
    <t>ขนมเปี๊ยะ ไส้ทะลัก ขนาด350กรัม ไข่แดง 3 ใบ มี4รสชาติให้เลือก</t>
  </si>
  <si>
    <t>1113122</t>
  </si>
  <si>
    <t>1111018-A</t>
  </si>
  <si>
    <t>ชิฟฟ่อนสอดไส้ แยม 1กล่อง มี6ชิ้น</t>
  </si>
  <si>
    <t>ครีมฮอร์นคละรส</t>
  </si>
  <si>
    <t>ครีมฮอร์นคละรส 1 กล่อง</t>
  </si>
  <si>
    <t>900004</t>
  </si>
  <si>
    <t>กล่องขนมเปล่า (กล่องเปล่าชิฟฟอน ญ)</t>
  </si>
  <si>
    <t>900001</t>
  </si>
  <si>
    <t>1112012</t>
  </si>
  <si>
    <t>เค้กเบาหวิว ใหญ่ 1 กล่องขนาด 300 กรัม (เผือกมะพร้าว)</t>
  </si>
  <si>
    <t>1112014</t>
  </si>
  <si>
    <t>เค้กเบาหวิว ใหญ่ 1 กล่องขนาด 300 กรัม (กล้วยหอมมะพร้าวเผา)</t>
  </si>
  <si>
    <t>1112008</t>
  </si>
  <si>
    <t>เค้กเบาหวิว ใหญ่ 1 กล่องขนาด 300 กรัม (มะพร้าว)</t>
  </si>
  <si>
    <t>1111018</t>
  </si>
  <si>
    <t>ชิฟฟ่อนสอดไส้ แยม 1กล่อง มี6ชิ้น (บลูเบอรี่)</t>
  </si>
  <si>
    <t>1111023</t>
  </si>
  <si>
    <t>ชิฟฟ่อนสอดไส้ แยม 1กล่อง มี6ชิ้น (สตอเบอรี่)</t>
  </si>
  <si>
    <t>1111025</t>
  </si>
  <si>
    <t>ชิฟฟ่อนสอดไส้ แยม 1กล่อง มี6ชิ้น (ส้ม)</t>
  </si>
  <si>
    <t>1111014</t>
  </si>
  <si>
    <t>ชิฟฟ่อนสอดไส้ แยม 1กล่อง มี6ชิ้น (ชอกโกแลตนูเทลล่า)</t>
  </si>
  <si>
    <t>900007</t>
  </si>
  <si>
    <t>กล่องขนมเปล่า (กล่องเปล่าเปี๊ยะ ล)</t>
  </si>
  <si>
    <t>1111012</t>
  </si>
  <si>
    <t>ชิฟฟ่อนสอดไส้ แยม 1กล่อง มี6ชิ้น (นมชมพู)</t>
  </si>
  <si>
    <t>1200092</t>
  </si>
  <si>
    <t>ทอฟฟี่ถั่ว (ทอฟฟี่ถั่ว 1 กิโล)</t>
  </si>
  <si>
    <t>900005</t>
  </si>
  <si>
    <t>กล่องขนมเปล่า (กล่องเปล่าชิฟไส้ ล)</t>
  </si>
  <si>
    <t>1111091</t>
  </si>
  <si>
    <t>ชิฟฟ่อนไม่มีไส้ แบบกล่อง8ชิ้น รวมรส (ใบเตยล้วน)</t>
  </si>
  <si>
    <t>ก30</t>
  </si>
  <si>
    <t>รวมรสไม่มีไส้ 3กล่อง</t>
  </si>
  <si>
    <t>โปรชิฟฟ่อนไม่มีไส้ 3 กล่อง 199 บาท คุ้มมาก เก็บได้ 20 วัน 1กล่อง มี8ชิ้น ขนม ยกแพ็ค ถูก</t>
  </si>
  <si>
    <t>ปีใหม่699</t>
  </si>
  <si>
    <t>โปร 699 ปีใหม่</t>
  </si>
  <si>
    <t>โปรพิเศษ !! ชิฟฟ่อนไม่มีไส้กล่องใหญ่ 30 กล่อง เก็บได้ 20 วัน</t>
  </si>
  <si>
    <t>ยอดฮิต3กล่อง</t>
  </si>
  <si>
    <t>โปรโมชั่นใหม่!! 3 กล่อง 199 บาท ชิฟฟ่อนยอดฮิต 1กล่องมี8ชิ้น เก็บได้ 15 วัน มีรสน้ำผึ้ง เมล่อน วนิลา มัลเบอร์รี่ อร่อยทุกรส</t>
  </si>
  <si>
    <t>ครีมฮอร์นคละรสไส้เนย 3 กล่อง</t>
  </si>
  <si>
    <t>โปรสุดคุ้ม!!  3 กล่อง 130 บาท ครีมฮอร์น ครีมฮอร์นเนยสด ได้ทุกรสชาติ เก็บได้ 10 วัน</t>
  </si>
  <si>
    <t>โปรฝากรัก</t>
  </si>
  <si>
    <t xml:space="preserve">วรรณวนัช โปรฝากรัก ซื้อ 3 กล่อง แถม ครีมฮอร์น (คละรส) 1 กล่อง ของฝาก  </t>
  </si>
  <si>
    <t>[เซ็ต]ขนมเค้กเบาหวิว ขนาด 100 กรัม 3กล่อง คละรสให้</t>
  </si>
  <si>
    <t>ชิฟฟ่อนเค้ก ยอดฮิต8ชิ้น โปรพิเศษ ของฝากปีใหม่ พร้อมส่ง</t>
  </si>
  <si>
    <t>ชิฟฟอน3กล่อง</t>
  </si>
  <si>
    <t>ชิฟฟอนรวมรสไม่มีไส้+มีไส้+ยอดฮิต3กล่อง</t>
  </si>
  <si>
    <t>โปรของขวัญ</t>
  </si>
  <si>
    <t>วรรณวนัช โปรของขวัญ ชิฟฟ่อน 3 แถม ครีมฮอร์น 2 (คละรส) ของฝาก</t>
  </si>
  <si>
    <t>ชิฟฟ่อนไส้20ชิ้น</t>
  </si>
  <si>
    <t>ขนมราคาส่ง ถูกกว่า เค้กชิฟฟอนสอดไส้ คละรส 10-100 ชิ้น (เก็บได้ 15 วัน) วรรณวนัช</t>
  </si>
  <si>
    <t>บล10</t>
  </si>
  <si>
    <t>เบาหวิว ล (เผือกมะพร้าว)</t>
  </si>
  <si>
    <t>บล3</t>
  </si>
  <si>
    <t>เบาหวิว ล (ฝอยทอง)</t>
  </si>
  <si>
    <t>บล2</t>
  </si>
  <si>
    <t>เบาหวิว ล (มะพร้าว)</t>
  </si>
  <si>
    <r>
      <t xml:space="preserve">เบาหวิว ล (เผือกมะพร้าว) </t>
    </r>
    <r>
      <rPr>
        <sz val="16"/>
        <color rgb="FFED0000"/>
        <rFont val="Angsana New"/>
        <family val="1"/>
      </rPr>
      <t>(โปร 2 กล่อง แถม 1 กล่อง)</t>
    </r>
  </si>
  <si>
    <r>
      <t xml:space="preserve">เบาหวิว ล (ฝอยทอง) </t>
    </r>
    <r>
      <rPr>
        <sz val="16"/>
        <color rgb="FFED0000"/>
        <rFont val="Angsana New"/>
        <family val="1"/>
      </rPr>
      <t>(โปร 2 กล่อง แถม 1 กล่อง)</t>
    </r>
  </si>
  <si>
    <r>
      <t xml:space="preserve">เบาหวิว ล (มะพร้าว) </t>
    </r>
    <r>
      <rPr>
        <sz val="16"/>
        <color rgb="FFED0000"/>
        <rFont val="Angsana New"/>
        <family val="1"/>
      </rPr>
      <t>(โปร 2 กล่อง แถม 1 กล่อง)</t>
    </r>
  </si>
  <si>
    <t>เบาหวิว6กล่อง</t>
  </si>
  <si>
    <t>วรรณวนัช เซ็ตเค้ก เบาหวิว ขนาด100กรัม จำนวน 6กล่อง ครบรส</t>
  </si>
  <si>
    <t>รวมรสไม่ไส้3กล่อง</t>
  </si>
  <si>
    <t>ชิฟฟ่อนเค้ก รวมรส 3กล่อง แบบสอดไส้/แบบไม่มีไส้</t>
  </si>
  <si>
    <t>เบาหวิวคละรส10กล่อง</t>
  </si>
  <si>
    <t>ชิฟฟ่อนไส้10ชิ้น</t>
  </si>
  <si>
    <t xml:space="preserve"> ชิฟฟ่อนมีไส้10ชิ้นคละรส</t>
  </si>
  <si>
    <t>ไม่มีไส้ 10กล่อง</t>
  </si>
  <si>
    <t xml:space="preserve"> เซ็ตแบบเหมา ชิฟฟ่อนไม่มีไส้ ยกลัง 10 กล่อง</t>
  </si>
  <si>
    <t>ชิฟฟ่อนเล็ก10</t>
  </si>
  <si>
    <t>ชิฟฟ่อนเล็ก6กล่อง</t>
  </si>
  <si>
    <t>เซ็ตชิฟฟ่อน แบบสอดไส้/แบบไม่มีไส้ จำนวน 6กล่อง รวมรส</t>
  </si>
  <si>
    <t>ปถ6</t>
  </si>
  <si>
    <t>12แถว-1</t>
  </si>
  <si>
    <t>ขนมปังแถวทำแซนวิช ราคาส่ง ขนมปังนุ่ม 12แถว</t>
  </si>
  <si>
    <t>สอดไส้3กล่องใหญ่</t>
  </si>
  <si>
    <t>4แถว</t>
  </si>
  <si>
    <t>ปังแถว 4 แถว ลดเหลือ 110 เก็บได้ 14 วัน</t>
  </si>
  <si>
    <t>สอดไส้ 10กล่อง</t>
  </si>
  <si>
    <t>เซ็ตแบบเหมา ชิฟฟ่อนสอดไส้ ยกลัง 10 กล่อง</t>
  </si>
  <si>
    <t>รวมรสสอดไส้3กล่อง</t>
  </si>
  <si>
    <t>ขนมปัง3แถว</t>
  </si>
  <si>
    <t>วรรณวนัช ขนมปังปอนด์ชนิดแผ่น 3 แถว100บาท</t>
  </si>
  <si>
    <t>ชิฟฟ่อนกล่องเล็ก 10 กล่อง กล่องละ4ชิ้น เก็บได้ 20 วัน ของฝากยกเซ็ต คุ้มมากๆ ผลิต สดใหม่ทุกวัน</t>
  </si>
  <si>
    <t>ปังแถว8</t>
  </si>
  <si>
    <t>ซ05</t>
  </si>
  <si>
    <t>ชิฟฟอนเอาแต่ใจ1</t>
  </si>
  <si>
    <t>12แถว</t>
  </si>
  <si>
    <t>สอดไส้6ชิ้น2กล่องสอดไส้6ชิ้น</t>
  </si>
  <si>
    <t>เค้กชิฟฟ่อน2แถม1เลือกรสเอง</t>
  </si>
  <si>
    <t>เผือก2กล่องมะพร้าว1กล่อง</t>
  </si>
  <si>
    <t>เค้กเบาหวิวขนาด100กรัม 2แถม1 เลือกรสได้</t>
  </si>
  <si>
    <t>สอดไส้6ชิ้น2กล่องยอดฮิต8ชิ้น</t>
  </si>
  <si>
    <t>ครีมฮอร์น3กล่อง</t>
  </si>
  <si>
    <t>ครีมฮอร์นเนยสด วรรณวนัช 3รส ช็อกโกแลต1 วนิลา1 ใบเตย1</t>
  </si>
  <si>
    <t>ฝอยทอง2กล่อง</t>
  </si>
  <si>
    <t>ฝอยทอง2กล่องเผือก1กล่อง</t>
  </si>
  <si>
    <t>ชิฟฟ่อน 10 ชิ้น คละรสมะพร้าวกับใบเตย</t>
  </si>
  <si>
    <t>เซ็ตลังเลขนมปังครีมฮอร์น9รสคละรส3กล่อง</t>
  </si>
  <si>
    <t>เค้กวรรณวนัช ขนมปังครีมฮอร์นเนยสดแท้ คละรส 3กล่อง 6ชิ้น/กล่อง</t>
  </si>
  <si>
    <t>มะพร้าว2กล่องเผือก1กล่อง</t>
  </si>
  <si>
    <t>ฝอยทอง2กล่องมะพร้าว1กล่อง</t>
  </si>
  <si>
    <t>ชล5</t>
  </si>
  <si>
    <t>ชิฟฟอน 4 ชิ้น รวมรส 5 กล่อง</t>
  </si>
  <si>
    <t>ครีมฮอร์น 6 กล่อง</t>
  </si>
  <si>
    <t>ครีมฮอร์น 6 กล่อง 200 บาท</t>
  </si>
  <si>
    <t>มะพร้าว2กล่องฝอยทอง1กล่อง</t>
  </si>
  <si>
    <t>ปังแถว4</t>
  </si>
  <si>
    <t>ชิฟฟ่อนไส้40ชิ้น</t>
  </si>
  <si>
    <t>ชิฟฟ่อนมีไส้40ชิ้นคละรส</t>
  </si>
  <si>
    <t>เซ็ตอิ่มบุญ</t>
  </si>
  <si>
    <t>ชิฟฟ่อนไม่มีไส้2เบาหวิวเล็ก3</t>
  </si>
  <si>
    <t>ชิฟฟ่อนไส้30ชิ้น</t>
  </si>
  <si>
    <t>ไม่มีไส้8ชิ้น 10กล่อง</t>
  </si>
  <si>
    <t>ยกลัง ชิฟฟ่อนไม่มีไส้ 8ชิ้น จำนวน 10กล่อง</t>
  </si>
  <si>
    <t>สอดไส้6ชิ้น 10กล่อง</t>
  </si>
  <si>
    <t>ยกลัง ชิฟฟ่อนสอดไส้ 6ชิ้น จำนวน 10กล่อง</t>
  </si>
  <si>
    <t>รวมรส2กล่อง</t>
  </si>
  <si>
    <t>ชิฟฟ่อน รวมรส2กล่อง 180บาท</t>
  </si>
  <si>
    <t>ชิฟฟ่อนรวมรสสอดไส้ 6ชิ้น/กล่อง  เก็บได้ 15 วัน จำนวน 3 กล่อง  คละรสทั้งหมด</t>
  </si>
  <si>
    <t>ขนมปังแถว ขนมปังแผ่น (1แถวมี20แผ่น) เก็บได้ 7-10 วัน ทำแซนวิชได้ ขนม ยกแพ็ค ถูก!!</t>
  </si>
  <si>
    <t>c003</t>
  </si>
  <si>
    <t>ชิฟฟอน 3 กล่องใหญ่ ไม่มีไส้+ไส้เเยม+ยอดฮิต</t>
  </si>
  <si>
    <t>ชิฟฟ่อน20ชิ้น</t>
  </si>
  <si>
    <t>ชิฟฟ่อนไม่มีไส้คละรส 20 ชิ้น</t>
  </si>
  <si>
    <t>พิเศษ200</t>
  </si>
  <si>
    <t>เซ็ตพิเศษ ชิฟฟ่อน2กล่อง+เบาหวิวเล็กคละรส</t>
  </si>
  <si>
    <t>ขนมปังแถว8</t>
  </si>
  <si>
    <t>วนิลา4กล่อง</t>
  </si>
  <si>
    <t>ครีมฮอร์นเนยสด วนิลาล้วน 4 กล่อง</t>
  </si>
  <si>
    <t>สอดไส้2กล่อง</t>
  </si>
  <si>
    <t>ชิฟฟ่อนสอดไส้ 2 กล่อง 180</t>
  </si>
  <si>
    <t>ชิฟฟ่อนมีไส้20ชิ้นคละรส</t>
  </si>
  <si>
    <t>ชิฟฟ่อนไส้50ชิ้น</t>
  </si>
  <si>
    <t>มะพร้าว2กล่อง</t>
  </si>
  <si>
    <t>เซ็ทเบาหวิวมะพร้าว2กล่อง</t>
  </si>
  <si>
    <t>ชิฟฟ่อนมีไส้30ชิ้นคละรส</t>
  </si>
  <si>
    <t>เผือก+มะพร้าว</t>
  </si>
  <si>
    <t>เซ็ทเค้กเบาหวิว รสมะพร้าว1กล่อง รสเผือก1กล่อง</t>
  </si>
  <si>
    <t>ชิฟฟ่อน50ชิ้น</t>
  </si>
  <si>
    <t>ชิฟฟ่อนไม่มีไส้คละรส 50 ชิ้น</t>
  </si>
  <si>
    <t>ใบเตย3กล่อง</t>
  </si>
  <si>
    <t xml:space="preserve">ครีมฮอร์นรสใบเตย 3 กล่อง </t>
  </si>
  <si>
    <t>ไม่มีไส้8ชิ้น2กล่องยอดฮิต8ชิ้น</t>
  </si>
  <si>
    <t>สอดไส้+ยอดฮิต</t>
  </si>
  <si>
    <t>ชิฟฟ่อนสอดไส้รวมรถ 6 ชิ้น + ชิฟฟ่อนรวมรถยอดฮิต 8 ชิ้น</t>
  </si>
  <si>
    <t>ชิฟฟ่อนเล็ก+ใหญ่</t>
  </si>
  <si>
    <t>ชิฟฟ่อนรวมรส 2 กล่อง (กล่องเล็ก+กล่องใหญ่)</t>
  </si>
  <si>
    <t>ชิฟฟอนไม่มีไส้ 200 ชิ้น</t>
  </si>
  <si>
    <t>ชิฟฟอนไม่มีไส้ 200 ชิ้น คละรส</t>
  </si>
  <si>
    <t>ชิฟฟ่อน40ชิ้น</t>
  </si>
  <si>
    <t>ชิฟฟ่อนไม่มีไส้คละรส 40 ชิ้น</t>
  </si>
  <si>
    <t>ยอดฮิต8ชิ้น2กล่องยอดฮิต8ชิ้น</t>
  </si>
  <si>
    <t>เบาหวิว4กล่องคละรส</t>
  </si>
  <si>
    <t>เซ็ตเค้กเบาหวิว คละรส จำนวน 4กล่อง ขนาด 100กรัม</t>
  </si>
  <si>
    <t>วนิลา3กล่อง</t>
  </si>
  <si>
    <t>ครีมฮอร์นวนิลา3กล่อง</t>
  </si>
  <si>
    <t>ชิฟฟ่อนมีไส้50ชิ้นคละรส</t>
  </si>
  <si>
    <t>เซ็ทเบาหวิวฝอยทอง2 กล่อง</t>
  </si>
  <si>
    <t>เผือก+ฝอยทอง</t>
  </si>
  <si>
    <t>เซ็ทเค้กเบาหวิว รสฝอยทอง1กล่อง รสเผือก1กล่อง</t>
  </si>
  <si>
    <t>เผือก2กล่อง</t>
  </si>
  <si>
    <t>เซ็ทเบาหวิวเผือก2กล่อง</t>
  </si>
  <si>
    <t>ชิฟฟ่อน30ชิ้น</t>
  </si>
  <si>
    <t>ไม่มีไส้กล่องใหญ่30กล่อง</t>
  </si>
  <si>
    <t>ชิฟฟ่อนไม่มีไส้ 8ชิ้น จำนวน 30กล่อง</t>
  </si>
  <si>
    <t>สอดไส้+ไม่มีไส้</t>
  </si>
  <si>
    <t>ชิฟฟ่อนสอดไส้6ชิ้ + ชิฟฟ่อนไม่ไส้8ชิ้น</t>
  </si>
  <si>
    <t>ยอดฮิต2 กล่อง</t>
  </si>
  <si>
    <t>ชิฟฟ่อนสอดไส้ ยอดฮิต 2 กล่อง 180</t>
  </si>
  <si>
    <t>ช็อค3กล่อง</t>
  </si>
  <si>
    <t xml:space="preserve">ครีมฮอร์นช็อคโกแลต 3 กล่อง </t>
  </si>
  <si>
    <t>ปังกรอบ3ถุง</t>
  </si>
  <si>
    <t>ขนมปังกรอบคาราเมลกรอบ 3ถุง ถุงละ 250 กรัม</t>
  </si>
  <si>
    <t>ชิฟฟ่อน90ชิ้น</t>
  </si>
  <si>
    <t>ชิฟฟ่อนเค้ก ราคาส่ง ของขวัญแจกวันเด็ก ขนมเบเกอรี่ วรรณวนัช 60-100ชิ้น คละรสให้</t>
  </si>
  <si>
    <t>ใบเตย4กล่อง</t>
  </si>
  <si>
    <t>ครีมฮอร์นไส้เนย ใบเตยล้วน 4 กล่อง</t>
  </si>
  <si>
    <t>ชิฟฟ่อนเค้ก ไม่มีไส้ 8ชิ้น คละรส 10กล่อง ของฝากวรรณวนัช ขนมไหว้ตรุษจีน</t>
  </si>
  <si>
    <t>ยอดฮิต8ชิ้น2กล่องไม่มีไส้8ชิ้น</t>
  </si>
  <si>
    <t>ชิฟฟ่อน 30 ชิ้น คละรสมะพร้าวกับใบเตย</t>
  </si>
  <si>
    <t>สอดไส้6ชิ้น2กล่องไม่มีไส้8ชิ้น</t>
  </si>
  <si>
    <t>ชิฟฟ่อนไส้100ชิ้น</t>
  </si>
  <si>
    <t>เซตงบน้อย</t>
  </si>
  <si>
    <t>เซตงบน้อย ของฝากปีใหม่</t>
  </si>
  <si>
    <t>ช็อก2 วนิลา1 ใบเตย1</t>
  </si>
  <si>
    <t>ชิฟฟ่อน60ชิ้น</t>
  </si>
  <si>
    <t>ชิฟฟ่อนไม่มีไส้คละรส 60 ชิ้น</t>
  </si>
  <si>
    <t>ชิฟฟ่อน10ชิ้น</t>
  </si>
  <si>
    <t>ฝอยทอง+มะพร้าว</t>
  </si>
  <si>
    <t>เซ็ทเค้กเบาหวิว รสฝอยทอง1กล่อง รสมะพร้าว1กล่อง</t>
  </si>
  <si>
    <t>ไม่มีไส้8ชิ้น2กล่องไม่มีไส้8ชิ้น</t>
  </si>
  <si>
    <t>ขนมครีมฮอร์น4กล่อง200 ครีมฮอร์น4กล่อง200 รสช็อก2 วนิลา1 ใบเตย1</t>
  </si>
  <si>
    <t>ยอดฮิต8ชิ้น2กล่องสอดไส้6ชิ้น</t>
  </si>
  <si>
    <t>ชิฟฟ่อนไม่มีไส้คละรส 30 ชิ้น</t>
  </si>
  <si>
    <t>2ชิ้น</t>
  </si>
  <si>
    <t>ทาร์ตสับปะรด 2 ชิ้น 30 บาท</t>
  </si>
  <si>
    <t>ทฟ3กล่อง</t>
  </si>
  <si>
    <t>ท๊อฟฟี่ถั่วแบบกล่อง3กล่อง</t>
  </si>
  <si>
    <t>เค้กชิฟฟ่อนรวมรส วรรณวนัช ไม่มีไส้ 3กล่อง ราคาพิเศษ</t>
  </si>
  <si>
    <t>ช็อกโกแลต4กล่อง</t>
  </si>
  <si>
    <t>ครีมฮอร์นเนยสด ช็อกโกแลตล้วน 4 กล่อง</t>
  </si>
  <si>
    <t>ไม่มีไส้8ชิ้น2กล่องสอดไส้6ชิ้น</t>
  </si>
  <si>
    <t>ชิฟฟ่อน100ชิ้น</t>
  </si>
  <si>
    <t>ชิฟฟ่อนไม่มีไส้ ร้านคละรสให้100 ชิ้น ราคาถูก</t>
  </si>
  <si>
    <t>ชิฟฟอนไม่มีไส้10ชิ้นคละรส</t>
  </si>
  <si>
    <t>รหัสเซต</t>
  </si>
  <si>
    <t>ชื่อเซต</t>
  </si>
  <si>
    <t>เผือก2กล่องฝอยทอง1กล่อง</t>
  </si>
  <si>
    <t>ฝอยทอง2กล่องฝอยทอง1กล่อง</t>
  </si>
  <si>
    <t>ยอดขาย</t>
  </si>
  <si>
    <t>ยอดขายในเดือนจริง</t>
  </si>
  <si>
    <t>หักค่าใช้จ่าย</t>
  </si>
  <si>
    <t>ยอดขายเคลม</t>
  </si>
  <si>
    <t>ยอดส้นค้าตีกลับ</t>
  </si>
  <si>
    <t>สรุปยอดขายหลังหักค่าใช้จ่าย</t>
  </si>
  <si>
    <t>สรุปยอดเคลม และ สินค้าตีกลับ</t>
  </si>
  <si>
    <t>สรุปกำไร</t>
  </si>
  <si>
    <t>1112011-B</t>
  </si>
  <si>
    <t>เค้กเบาหวิวเล็ก 1กล่องขนาด 100 กรัม  หอม นุ่ม สดใหม่ ของฝากปีใหม่</t>
  </si>
  <si>
    <t>1112009-B</t>
  </si>
  <si>
    <t>เบาหวิว 110 กรัม ของฝากวรรณวนัช เจ้าดัง ของฝากปีใหม่ (มะพร้าว)</t>
  </si>
  <si>
    <t>เปี๊ยะ 3รส</t>
  </si>
  <si>
    <t>วรรณวนัช ขนมเปี๊ยะ ไส้ทะลัก ฝอยทอง ไข่แดงเค็ม ขนาด 450กรัม จำนวน 3กล่อง รวมรส (ค่าเริ่มต้น)</t>
  </si>
  <si>
    <t>โปรสารทจีน</t>
  </si>
  <si>
    <t>เซ็ตขนมเปี๊ยะ ไส้ทะลัก ขนาด 450 กรัม รวมรส</t>
  </si>
  <si>
    <t>99999999</t>
  </si>
  <si>
    <t>1113221</t>
  </si>
  <si>
    <t>ทิรามิสุ</t>
  </si>
  <si>
    <t>เศษปัง5โล</t>
  </si>
  <si>
    <t>0005</t>
  </si>
  <si>
    <t>1112002</t>
  </si>
  <si>
    <t>1112004</t>
  </si>
  <si>
    <t>เค้กเบาหวิว ใหญ่ 1 กล่องขนาด 300 กรัม (เนยนม)</t>
  </si>
  <si>
    <t>วรรณวนัชเบเกอรี่ เค้กเบาหวิว ขนาด 300กรัม  จำนวน 1กล่อง แบบคละรสชาติ สินค้ามีอายุเก็บได้ 20วัน</t>
  </si>
  <si>
    <t>20052721</t>
  </si>
  <si>
    <t>แซนวิชโบราณ 1 ชิ้น</t>
  </si>
  <si>
    <t>1112016</t>
  </si>
  <si>
    <t>เค้กเบาหวิว ใหญ่ 1 กล่องขนาด 300 กรัม (ตาล)</t>
  </si>
  <si>
    <t>900006</t>
  </si>
  <si>
    <t>กล่องขนมเปล่า (กล่องเปล่าชิฟไส้ ญ)</t>
  </si>
  <si>
    <t>คละ</t>
  </si>
  <si>
    <t>ครีมฮอร์นไส้เนยสด (ครีมฮอร์น คละรส)</t>
  </si>
  <si>
    <t>คละของแถม</t>
  </si>
  <si>
    <t>ของแถมสินค้าเซต</t>
  </si>
  <si>
    <t>ชิฟฟ่อนยอดฮิต+เบาหวิวเล็ก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</si>
  <si>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(ชิฟฟ่อนยอดฮิต+เบาหวิวเล็ก)</t>
  </si>
  <si>
    <t>ชิฟฟ่อนสอดไส้+เบาหวิวเล็ก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</si>
  <si>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(ชิฟฟ่อนสอดไส้+เบาหวิวเล็ก)</t>
  </si>
  <si>
    <t>ชิฟฟ่อนไม่ไส้+เบาหวิวเล็ก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</si>
  <si>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(ชิฟฟ่อนไม่ไส้+เบาหวิวเล็ก)</t>
  </si>
  <si>
    <t>1111088</t>
  </si>
  <si>
    <t>ชิฟฟ่อนไม่มีไส้ แบบกล่อง8ชิ้น รวมรส (ส้มล้วน)</t>
  </si>
  <si>
    <t>ครีมฮอร์นสูตรใหม่</t>
  </si>
  <si>
    <t>ครีมฮอร์น รสวนิลา จำนวน 1 กล่อง</t>
  </si>
  <si>
    <t>1111010</t>
  </si>
  <si>
    <t>ชิฟฟอนสอดไส้ แยกชิ้น (คละรส)</t>
  </si>
  <si>
    <t>หมดค่ะ</t>
  </si>
  <si>
    <t>ครีมฮอร์นไส้เนยสด รสวนิลา 1 กล่องมี 6ชิ้น เก็บได้ 10วัน❤️ (หมดค่ะ)</t>
  </si>
  <si>
    <t>900003</t>
  </si>
  <si>
    <t>กล่องขนมเปล่า (กล่องเปล่าชิฟฟอน ล)</t>
  </si>
  <si>
    <t>1004071</t>
  </si>
  <si>
    <t>คัพเค้กกล้วยหอมไส้ครีมสด  4 ชิ้น</t>
  </si>
  <si>
    <t>1004070</t>
  </si>
  <si>
    <t>คัพเค้กมะพร้าวไส้ครีมสด 4ชิ้น</t>
  </si>
  <si>
    <t>1124002</t>
  </si>
  <si>
    <t>ปังสังขยา 4 ลูก</t>
  </si>
  <si>
    <t>1005999</t>
  </si>
  <si>
    <t>แซนวิชแฮมชีส ไร้ขอบ</t>
  </si>
  <si>
    <t>1005996</t>
  </si>
  <si>
    <t>แซนวิช หมูหยองแฮมชีส ไร้ขอบ</t>
  </si>
  <si>
    <t>1005995</t>
  </si>
  <si>
    <t>แซนวิช ปูอัด ไร้ขอบ</t>
  </si>
  <si>
    <t>1113157</t>
  </si>
  <si>
    <t>เค้กลอดช่อง 85 กรัม (ส่งขนส่งเย็นเท่านั้น)</t>
  </si>
  <si>
    <t>คิดเป็นกี่%</t>
  </si>
  <si>
    <t>หักยกเลิกออเดอร์</t>
  </si>
  <si>
    <t>หักค่าใช้จ่ายแพลตฟอร์ม</t>
  </si>
  <si>
    <t>ยอดโอนเงินคืนลูกค้าออนไลน์</t>
  </si>
  <si>
    <t>หักยอดส่วนลดผู้ขาย</t>
  </si>
  <si>
    <t>ต้นทุนค่าขนส่ง (COD) , (ปณ.)</t>
  </si>
  <si>
    <t>สรุปยอดขายก่อนหักค่าบริหาร</t>
  </si>
  <si>
    <t>ไม่เกิน10%</t>
  </si>
  <si>
    <t>หักค่าใช้จ่ายบริหาร</t>
  </si>
  <si>
    <t>หักยอดเคลม + ตีกลับ + โอนเงินคืนลูกค้า</t>
  </si>
  <si>
    <t>ค่าเบิกของจัดฉากไลฟ์สด</t>
  </si>
  <si>
    <t>ค่าโทรศัพท์ที่เกี่ยวข้องในแผนกออนไลน์</t>
  </si>
  <si>
    <t>NO.</t>
  </si>
  <si>
    <t>แพลตฟอร์ม</t>
  </si>
  <si>
    <t>ยอด</t>
  </si>
  <si>
    <t>แคมเปญ</t>
  </si>
  <si>
    <t>ADS</t>
  </si>
  <si>
    <t>Shopee ร้าน 1</t>
  </si>
  <si>
    <t>Shopee ร้าน 2</t>
  </si>
  <si>
    <t>Facebook</t>
  </si>
  <si>
    <t>ยอดรวม</t>
  </si>
  <si>
    <t>วัสดุสิ้นเปลืองใช้จัดฉาก</t>
  </si>
  <si>
    <t>20057458</t>
  </si>
  <si>
    <t>มูสชาไทยพุดดิ้ง</t>
  </si>
  <si>
    <t>มินิบันไก่หยอง</t>
  </si>
  <si>
    <t>มินิบัน ไก่หยอง จำนวน 1กล่อง</t>
  </si>
  <si>
    <t>1100044</t>
  </si>
  <si>
    <t>หมี่กรอบโบราณ</t>
  </si>
  <si>
    <t>ชิฟฟอนไส้แยม 30 กล่อง</t>
  </si>
  <si>
    <t>วรรณวนัช ชิฟฟ่อนสอดไส้กล่องใหญ่ 1กล่อง 6ชิ้น ขนาด 350กรัม 30กล่อง (ค่าเริ่มต้น)</t>
  </si>
  <si>
    <t>1100045</t>
  </si>
  <si>
    <t>ชิฟฟอนขนุน</t>
  </si>
  <si>
    <t>ปังพิซซ่าโบโลน่า 3 กล่อง</t>
  </si>
  <si>
    <t>วรรณวนัช ขนมปัง พิซซ่าโบโลน่า 3 กล่อง (ขนาด80กรัม) (ค่าเริ่มต้น)</t>
  </si>
  <si>
    <t>20054646</t>
  </si>
  <si>
    <t>ปังพิซซ่าโบโลน่า</t>
  </si>
  <si>
    <t>20039042</t>
  </si>
  <si>
    <t>ปังเนยนิ่ม3ชิ้น</t>
  </si>
  <si>
    <t>1111043</t>
  </si>
  <si>
    <t>วรรณวนัช ชิฟฟ่อน มะลิ 8ชิ้น ของขวัญวันแม่</t>
  </si>
  <si>
    <t>1113173</t>
  </si>
  <si>
    <t>ขนมเปี๊ยะ ไส้ทะลัก ขนาด 450 กรัม ไข่แดง 3 ใบ 3 รสให้เลือก (งาดำฝอยทองไข่เค็ม 450 กรัม)</t>
  </si>
  <si>
    <t>แป้งโมจิห่อผลไม้ หนุบหนับ  ขนาด 500กรัม (มีแป้งนวลให้) (ดั้งเดิม)</t>
  </si>
  <si>
    <t>1111034</t>
  </si>
  <si>
    <t>ชิฟฟ่อนเค้กใบเตยล้วนสอดไส้ครีมมะพร้าว (8 ชิ้น )</t>
  </si>
  <si>
    <t>1113208</t>
  </si>
  <si>
    <t>คุกกี้ฮ่องกงรสหัวหอมเจียว 35 g</t>
  </si>
  <si>
    <t>สรุปต้นทุนออนไลน์เดือน พฤศจิกายน 2568</t>
  </si>
  <si>
    <t>รายการขายสินค้าออนไลน์แยกจำนวนชิ้นรายวัน เดือนพฤศจิกายน 2568</t>
  </si>
  <si>
    <t>รายการยิง ADS + แคมเปญ เดือนพฤศจิกายน 2568</t>
  </si>
  <si>
    <t>เดือนพฤศจิกายน</t>
  </si>
  <si>
    <t>เซตวันที่ 1-30/11/2568</t>
  </si>
  <si>
    <t>FZW10</t>
  </si>
  <si>
    <t>ร้านที่4</t>
  </si>
  <si>
    <t>เ***</t>
  </si>
  <si>
    <t>นครราชสีมา</t>
  </si>
  <si>
    <t>-</t>
  </si>
  <si>
    <t/>
  </si>
  <si>
    <t>01/11/2025 23:59</t>
  </si>
  <si>
    <t>J&amp;T COD</t>
  </si>
  <si>
    <t>จ่ายทีหลัง / COD</t>
  </si>
  <si>
    <t>765803414132</t>
  </si>
  <si>
    <t>FZW9</t>
  </si>
  <si>
    <t>a***athama455</t>
  </si>
  <si>
    <t>กรุงเทพฯ</t>
  </si>
  <si>
    <t>01/11/2025 23:58</t>
  </si>
  <si>
    <t>765803375105</t>
  </si>
  <si>
    <t>FZW8</t>
  </si>
  <si>
    <t>ร้านที่1</t>
  </si>
  <si>
    <t>ส******ร</t>
  </si>
  <si>
    <t>******ำบลช้างทูน อำเภอบ่อไร่ จังหวัดตราด 23140</t>
  </si>
  <si>
    <t>23140</t>
  </si>
  <si>
    <t>30</t>
  </si>
  <si>
    <t>02/11/2025 00:28</t>
  </si>
  <si>
    <t>SPX Express</t>
  </si>
  <si>
    <t>shopee</t>
  </si>
  <si>
    <t>TH253553942748P</t>
  </si>
  <si>
    <t>FZW7</t>
  </si>
  <si>
    <t>ค** น***ร ด***องคาย</t>
  </si>
  <si>
    <t>01/11/2025 23:50</t>
  </si>
  <si>
    <t>765884372105</t>
  </si>
  <si>
    <t>FZW6</t>
  </si>
  <si>
    <t>ร้านที่2</t>
  </si>
  <si>
    <t>S** A**</t>
  </si>
  <si>
    <t>Bangkok</t>
  </si>
  <si>
    <t>765843006202</t>
  </si>
  <si>
    <t>FZW5</t>
  </si>
  <si>
    <t>ภ*** อ***กลวัฒนา</t>
  </si>
  <si>
    <t>01/11/2025 23:16</t>
  </si>
  <si>
    <t>J&amp;T Express</t>
  </si>
  <si>
    <t>tiktok</t>
  </si>
  <si>
    <t>765890893106</t>
  </si>
  <si>
    <t>01/11/2025 23:15</t>
  </si>
  <si>
    <t>FZW4</t>
  </si>
  <si>
    <t>ค******ล</t>
  </si>
  <si>
    <t>****** หมู่บ้าน บ.ผาชัน, ตำบล สำโรง, อำเภอโพธิ์ไทร ตำบลสำโรง อำเภอโพธิ์ไทร จังหวัดอุบลราชธานี 34340</t>
  </si>
  <si>
    <t>34340</t>
  </si>
  <si>
    <t>17</t>
  </si>
  <si>
    <t>01/11/2025 23:07</t>
  </si>
  <si>
    <t>Flash Express</t>
  </si>
  <si>
    <t>TH31167XU9HG4C</t>
  </si>
  <si>
    <t>01/11/2025 23:06</t>
  </si>
  <si>
    <t>FZW3</t>
  </si>
  <si>
    <t>จ***ธิป</t>
  </si>
  <si>
    <t>เทศบาลนครขอนแก่น</t>
  </si>
  <si>
    <t>765853095103</t>
  </si>
  <si>
    <t>FZW1</t>
  </si>
  <si>
    <t>ส***รษาภูแม่นํ</t>
  </si>
  <si>
    <t>เพชรบูรณ์</t>
  </si>
  <si>
    <t>01/11/2025 22:57</t>
  </si>
  <si>
    <t>765851978102</t>
  </si>
  <si>
    <t>FZV99</t>
  </si>
  <si>
    <t>G***pop P***wichit</t>
  </si>
  <si>
    <t>Samut Sakhon</t>
  </si>
  <si>
    <t>01/11/2025 22:47</t>
  </si>
  <si>
    <t>765831893105</t>
  </si>
  <si>
    <t>FZV98</t>
  </si>
  <si>
    <t>ร***นภา  ย***งพันธ์</t>
  </si>
  <si>
    <t>ระนอง</t>
  </si>
  <si>
    <t>01/11/2025 22:43</t>
  </si>
  <si>
    <t>765892301193</t>
  </si>
  <si>
    <t>FZV97</t>
  </si>
  <si>
    <t>ชฎากาญจน์ สีแดง</t>
  </si>
  <si>
    <t>104 หมู่1 ต.ทุ่งกวาว ภ.ยันตรกิจโกศล · ทุ่งกวาว/ Thung Kwao
เมืองแพร่/ Mueang Phraeแพร่/ Phrae
54000</t>
  </si>
  <si>
    <t>54000</t>
  </si>
  <si>
    <t>660900828336</t>
  </si>
  <si>
    <t>01/11/2025 22:37</t>
  </si>
  <si>
    <t>Kerry_dropoff</t>
  </si>
  <si>
    <t>lazada</t>
  </si>
  <si>
    <t>LEXPU0623507173</t>
  </si>
  <si>
    <t>FZV96</t>
  </si>
  <si>
    <t>น***์นภัส</t>
  </si>
  <si>
    <t>ราชบุรี</t>
  </si>
  <si>
    <t>01/11/2025 22:35</t>
  </si>
  <si>
    <t>765831013113</t>
  </si>
  <si>
    <t>FZV94</t>
  </si>
  <si>
    <t>ส***สราพร พ***รักษา</t>
  </si>
  <si>
    <t>กำแพงเพชร</t>
  </si>
  <si>
    <t>01/11/2025 22:32</t>
  </si>
  <si>
    <t>765895690092</t>
  </si>
  <si>
    <t>FZV93</t>
  </si>
  <si>
    <t>ห***รวยนคร</t>
  </si>
  <si>
    <t>นครพนม</t>
  </si>
  <si>
    <t>01/11/2025 22:30</t>
  </si>
  <si>
    <t>765895726164</t>
  </si>
  <si>
    <t>01/11/2025 22:29</t>
  </si>
  <si>
    <t>FZV92</t>
  </si>
  <si>
    <t>ค***นึ่ง ต***กใส</t>
  </si>
  <si>
    <t>เชียงใหม่</t>
  </si>
  <si>
    <t>765855806111</t>
  </si>
  <si>
    <t>FZV91</t>
  </si>
  <si>
    <t>จ******์</t>
  </si>
  <si>
    <t>******ริญ ตำบลทุ่งมหาเจริญ ตำบลทุ่งมหาเจริญ อำเภอวังน้ำเย็น จังหวัดสระแก้ว 27210</t>
  </si>
  <si>
    <t>27210</t>
  </si>
  <si>
    <t>84</t>
  </si>
  <si>
    <t>01/11/2025 22:27</t>
  </si>
  <si>
    <t>TH26047XU9FC0C</t>
  </si>
  <si>
    <t>FZV90</t>
  </si>
  <si>
    <t>01/11/2025 22:26</t>
  </si>
  <si>
    <t>765893928170</t>
  </si>
  <si>
    <t>01/11/2025 22:25</t>
  </si>
  <si>
    <t>FZV89</t>
  </si>
  <si>
    <t>ภ***ร น***มเห็ด</t>
  </si>
  <si>
    <t>พัทลุง</t>
  </si>
  <si>
    <t>01/11/2025 22:11</t>
  </si>
  <si>
    <t>765828575094</t>
  </si>
  <si>
    <t>FZV87</t>
  </si>
  <si>
    <t>ศ***พร อ***ร์จัน</t>
  </si>
  <si>
    <t>01/11/2025 22:05</t>
  </si>
  <si>
    <t>765831580010</t>
  </si>
  <si>
    <t>FZV86</t>
  </si>
  <si>
    <t>พ***ัย ไ***ุกด์</t>
  </si>
  <si>
    <t>ภูเก็ต</t>
  </si>
  <si>
    <t>01/11/2025 22:02</t>
  </si>
  <si>
    <t>765877293086</t>
  </si>
  <si>
    <t>01/11/2025 22:03</t>
  </si>
  <si>
    <t>FZV85</t>
  </si>
  <si>
    <t>ร***ไทยเจริญ ร***ลอง</t>
  </si>
  <si>
    <t>สมุทรสาคร</t>
  </si>
  <si>
    <t>01/11/2025 21:57</t>
  </si>
  <si>
    <t>765825589093</t>
  </si>
  <si>
    <t>FZV84</t>
  </si>
  <si>
    <t>ป***ี ป***ัตุรัส ป***บ</t>
  </si>
  <si>
    <t>01/11/2025 21:54</t>
  </si>
  <si>
    <t>765816361096</t>
  </si>
  <si>
    <t>FZV83</t>
  </si>
  <si>
    <t>ส***น ล***นเทียะ</t>
  </si>
  <si>
    <t>01/11/2025 21:53</t>
  </si>
  <si>
    <t>765867573041</t>
  </si>
  <si>
    <t>FZV82</t>
  </si>
  <si>
    <t>อ***ญา จ***ี</t>
  </si>
  <si>
    <t>ศรีสะเกษ</t>
  </si>
  <si>
    <t>01/11/2025 21:51</t>
  </si>
  <si>
    <t>765820430200</t>
  </si>
  <si>
    <t>01/11/2025 21:50</t>
  </si>
  <si>
    <t>FZV80</t>
  </si>
  <si>
    <t>แ***ดือน ใ***คำ</t>
  </si>
  <si>
    <t>ฉะเชิงเทรา</t>
  </si>
  <si>
    <t>01/11/2025 21:47</t>
  </si>
  <si>
    <t>765848640126</t>
  </si>
  <si>
    <t>01/11/2025 21:48</t>
  </si>
  <si>
    <t>FZV79</t>
  </si>
  <si>
    <t>ป***า แ***ั้ง</t>
  </si>
  <si>
    <t>เพชรบุรี</t>
  </si>
  <si>
    <t>765861575054</t>
  </si>
  <si>
    <t>FZV78</t>
  </si>
  <si>
    <t>ป***า ฟ***อม</t>
  </si>
  <si>
    <t>765832796013</t>
  </si>
  <si>
    <t>FZV77</t>
  </si>
  <si>
    <t>ร******ี</t>
  </si>
  <si>
    <t>******, ถนนลาดพร้าว , แขวง พลับพลา (ห้อง412) แขวงพลับพลา เขตวังทองหลาง จังหวัดกรุงเทพมหานคร 10310</t>
  </si>
  <si>
    <t>10310</t>
  </si>
  <si>
    <t>12</t>
  </si>
  <si>
    <t>01/11/2025 22:04</t>
  </si>
  <si>
    <t>TH01417XU7ZM8B</t>
  </si>
  <si>
    <t>01/11/2025 21:35</t>
  </si>
  <si>
    <t>FZV75</t>
  </si>
  <si>
    <t>ร***ดา อ***มวัฒน์</t>
  </si>
  <si>
    <t>ชลบุรี</t>
  </si>
  <si>
    <t>01/11/2025 21:32</t>
  </si>
  <si>
    <t>765856521183</t>
  </si>
  <si>
    <t>FZV73</t>
  </si>
  <si>
    <t>ร***ต.สถิต อ***ิ</t>
  </si>
  <si>
    <t>บุรีรัมย์</t>
  </si>
  <si>
    <t>01/11/2025 21:29</t>
  </si>
  <si>
    <t>765875000192</t>
  </si>
  <si>
    <t>FZV72</t>
  </si>
  <si>
    <t>ม***รา ห***วงร้อน</t>
  </si>
  <si>
    <t>สระแก้ว</t>
  </si>
  <si>
    <t>01/11/2025 21:28</t>
  </si>
  <si>
    <t>765864378101</t>
  </si>
  <si>
    <t>FZV70</t>
  </si>
  <si>
    <t>น***กนกวรรณ แ***าติ</t>
  </si>
  <si>
    <t>สกลนคร</t>
  </si>
  <si>
    <t>01/11/2025 21:12</t>
  </si>
  <si>
    <t>765892919116</t>
  </si>
  <si>
    <t>01/11/2025 21:14</t>
  </si>
  <si>
    <t>FZV69</t>
  </si>
  <si>
    <t>น**   แ**     ช***ัวดง</t>
  </si>
  <si>
    <t>ชัยภูมิ</t>
  </si>
  <si>
    <t>01/11/2025 21:17</t>
  </si>
  <si>
    <t>765871400151</t>
  </si>
  <si>
    <t>FZV68</t>
  </si>
  <si>
    <t>ว***ิภา  น***ผล</t>
  </si>
  <si>
    <t>ชุมพร</t>
  </si>
  <si>
    <t>01/11/2025 21:07</t>
  </si>
  <si>
    <t>765883239111</t>
  </si>
  <si>
    <t>FZV67</t>
  </si>
  <si>
    <t>ฝ*</t>
  </si>
  <si>
    <t>******0, ตำบลแพด, อำเภอคำตากล้า ตำบลแพด อำเภอคำตากล้า จังหวัดสกลนคร 47250</t>
  </si>
  <si>
    <t>47250</t>
  </si>
  <si>
    <t>63</t>
  </si>
  <si>
    <t>01/11/2025 21:00</t>
  </si>
  <si>
    <t>TH44097XTXDB5D</t>
  </si>
  <si>
    <t>FZV65</t>
  </si>
  <si>
    <t>จ***ร</t>
  </si>
  <si>
    <t>01/11/2025 20:57</t>
  </si>
  <si>
    <t>765826242123</t>
  </si>
  <si>
    <t>FZV64</t>
  </si>
  <si>
    <t>ป***ดา​ เ***ันทร์</t>
  </si>
  <si>
    <t>ร้อยเอ็ด</t>
  </si>
  <si>
    <t>01/11/2025 20:56</t>
  </si>
  <si>
    <t>765856916112</t>
  </si>
  <si>
    <t>FZV63</t>
  </si>
  <si>
    <t>น***ทิพย์ละมัย ค***ือง</t>
  </si>
  <si>
    <t>01/11/2025 20:49</t>
  </si>
  <si>
    <t>765864849116</t>
  </si>
  <si>
    <t>FZV62</t>
  </si>
  <si>
    <t>K***sorn T***gngam</t>
  </si>
  <si>
    <t>อำนาจเจริญ</t>
  </si>
  <si>
    <t>01/11/2025 20:39</t>
  </si>
  <si>
    <t>765809198011</t>
  </si>
  <si>
    <t>FZV61</t>
  </si>
  <si>
    <t>แ***</t>
  </si>
  <si>
    <t>จังหวัดระยอง</t>
  </si>
  <si>
    <t>01/11/2025 20:36</t>
  </si>
  <si>
    <t>765898976032</t>
  </si>
  <si>
    <t>FZV59</t>
  </si>
  <si>
    <t>น** ส***ติ ค***</t>
  </si>
  <si>
    <t>ขอนแก่น</t>
  </si>
  <si>
    <t>01/11/2025 20:35</t>
  </si>
  <si>
    <t>765850124152</t>
  </si>
  <si>
    <t>01/11/2025 20:34</t>
  </si>
  <si>
    <t>FZV58</t>
  </si>
  <si>
    <t>ภ******์</t>
  </si>
  <si>
    <t>******นทรเกษม กรุงเทพ10900  อาคาร I ชั้น 5 ห้อง 93 แขวงจันทรเกษม เขตจตุจักร จังหวัดกรุงเทพมหานคร 10900</t>
  </si>
  <si>
    <t>10900</t>
  </si>
  <si>
    <t>TH01057XU94N7C</t>
  </si>
  <si>
    <t>FZV56</t>
  </si>
  <si>
    <t>บ***ิสา ค***มครอง</t>
  </si>
  <si>
    <t>ประจวบคีรีขันธ์</t>
  </si>
  <si>
    <t>01/11/2025 20:27</t>
  </si>
  <si>
    <t>765822913122</t>
  </si>
  <si>
    <t>01/11/2025 20:28</t>
  </si>
  <si>
    <t>FZV55</t>
  </si>
  <si>
    <t>u***82268072438417</t>
  </si>
  <si>
    <t>01/11/2025 20:18</t>
  </si>
  <si>
    <t>765898016170</t>
  </si>
  <si>
    <t>FZV54</t>
  </si>
  <si>
    <t>ท***ุพร แ***เขียว</t>
  </si>
  <si>
    <t>พะเยา</t>
  </si>
  <si>
    <t>01/11/2025 20:14</t>
  </si>
  <si>
    <t>765830119121</t>
  </si>
  <si>
    <t>FZV53</t>
  </si>
  <si>
    <t>ก***กาญจน์  น***กุล</t>
  </si>
  <si>
    <t>กรุงเทพมหานคร</t>
  </si>
  <si>
    <t>01/11/2025 20:03</t>
  </si>
  <si>
    <t>765885379033</t>
  </si>
  <si>
    <t>01/11/2025 20:04</t>
  </si>
  <si>
    <t>FZV52</t>
  </si>
  <si>
    <t>ก******ล</t>
  </si>
  <si>
    <t>****** บ้านทุ่งเเล้ง ตำบลบ้านขอ ตำบลบ้านขอ อำเภอเมืองปาน จังหวัดลำปาง 52240</t>
  </si>
  <si>
    <t>52240</t>
  </si>
  <si>
    <t>01/11/2025 20:31</t>
  </si>
  <si>
    <t>TH49137XTXZP7B</t>
  </si>
  <si>
    <t>01/11/2025 20:01</t>
  </si>
  <si>
    <t>FZV51</t>
  </si>
  <si>
    <t>ผ******น</t>
  </si>
  <si>
    <t>******บลแม่แรง อำเภอป่าซาง จังหวัดลำพูน 51120</t>
  </si>
  <si>
    <t>51120</t>
  </si>
  <si>
    <t>26</t>
  </si>
  <si>
    <t>01/11/2025 20:10</t>
  </si>
  <si>
    <t>TH48067XU3XS8C</t>
  </si>
  <si>
    <t>01/11/2025 20:00</t>
  </si>
  <si>
    <t>FZV50</t>
  </si>
  <si>
    <t>ช**</t>
  </si>
  <si>
    <t>765883404145</t>
  </si>
  <si>
    <t>FZV49</t>
  </si>
  <si>
    <t>น***เดียร์</t>
  </si>
  <si>
    <t>01/11/2025 19:58</t>
  </si>
  <si>
    <t>765834096075</t>
  </si>
  <si>
    <t>FZV48</t>
  </si>
  <si>
    <t>ช***านต์  ด***คำสี</t>
  </si>
  <si>
    <t>01/11/2025 19:50</t>
  </si>
  <si>
    <t>765810494083</t>
  </si>
  <si>
    <t>FZV46</t>
  </si>
  <si>
    <t>ป***รัตน์ แ***นาค</t>
  </si>
  <si>
    <t>01/11/2025 19:43</t>
  </si>
  <si>
    <t>765899813206</t>
  </si>
  <si>
    <t>FZV45</t>
  </si>
  <si>
    <t>ก******น</t>
  </si>
  <si>
    <t>******า จ.สงขลา ตำบลลำไพล อำเภอเทพา จังหวัดสงขลา 90260</t>
  </si>
  <si>
    <t>90260</t>
  </si>
  <si>
    <t>95</t>
  </si>
  <si>
    <t>01/11/2025 20:13</t>
  </si>
  <si>
    <t>TH71057XU6D42D</t>
  </si>
  <si>
    <t>FZV44</t>
  </si>
  <si>
    <t>นาย เรืองกิตต์ เอี่่ยมนุ่น</t>
  </si>
  <si>
    <t>ร้านค้ายายแคมป์ประตูแดง 114 ซอย บางเลนเจริญ21 ตำบล บางกร่าง · บางกร่าง/ Bang Krang
เมืองนนทบุรี/ Mueang Nonthaburiนนทบุรี/ Nonthaburi
11000</t>
  </si>
  <si>
    <t>11000</t>
  </si>
  <si>
    <t>660914985813</t>
  </si>
  <si>
    <t>01/11/2025 19:33</t>
  </si>
  <si>
    <t>LEXPU0623520509</t>
  </si>
  <si>
    <t>FZV43</t>
  </si>
  <si>
    <t>น***าท ป***แก้ว</t>
  </si>
  <si>
    <t>สุพรรณบุรี</t>
  </si>
  <si>
    <t>01/11/2025 19:27</t>
  </si>
  <si>
    <t>765860607142</t>
  </si>
  <si>
    <t>FZV42</t>
  </si>
  <si>
    <t>ช** ช***พร</t>
  </si>
  <si>
    <t>01/11/2025 19:19</t>
  </si>
  <si>
    <t>765883805175</t>
  </si>
  <si>
    <t>01/11/2025 19:20</t>
  </si>
  <si>
    <t>FZV41</t>
  </si>
  <si>
    <t>พ***าภรณ์ พ***</t>
  </si>
  <si>
    <t>หนองคาย</t>
  </si>
  <si>
    <t>01/11/2025 19:13</t>
  </si>
  <si>
    <t>765883212183</t>
  </si>
  <si>
    <t>FZV40</t>
  </si>
  <si>
    <t>ส***ักษณ์    ศ***์ประกอบ</t>
  </si>
  <si>
    <t>01/11/2025 19:04</t>
  </si>
  <si>
    <t>765888838153</t>
  </si>
  <si>
    <t>FZV39</t>
  </si>
  <si>
    <t>ช******ง</t>
  </si>
  <si>
    <t>******ตำบลสระกะเทียม อำเภอเมืองนครปฐม จังหวัดนครปฐม 73000</t>
  </si>
  <si>
    <t>73000</t>
  </si>
  <si>
    <t>14</t>
  </si>
  <si>
    <t>01/11/2025 18:57</t>
  </si>
  <si>
    <t>TH254061730065M</t>
  </si>
  <si>
    <t>FZV38</t>
  </si>
  <si>
    <t>ไ******ง</t>
  </si>
  <si>
    <t>******ลเชียงรากน้อย อำเภอบางปะอิน จังหวัดพระนครศรีอยุธยา 13180</t>
  </si>
  <si>
    <t>13180</t>
  </si>
  <si>
    <t>33</t>
  </si>
  <si>
    <t>01/11/2025 18:52</t>
  </si>
  <si>
    <t>TH05067XU2ED2B</t>
  </si>
  <si>
    <t>FZV37</t>
  </si>
  <si>
    <t>ร***ี  น***ลป์ธนสาร</t>
  </si>
  <si>
    <t>อ่างทอง</t>
  </si>
  <si>
    <t>01/11/2025 18:42</t>
  </si>
  <si>
    <t>765856207196</t>
  </si>
  <si>
    <t>FZV36</t>
  </si>
  <si>
    <t>J** F***lyshop</t>
  </si>
  <si>
    <t>ลพบุรี</t>
  </si>
  <si>
    <t>01/11/2025 18:37</t>
  </si>
  <si>
    <t>765878162066</t>
  </si>
  <si>
    <t>01/11/2025 18:38</t>
  </si>
  <si>
    <t>FZV35</t>
  </si>
  <si>
    <t>เ***รา ศ***วัสดิ์</t>
  </si>
  <si>
    <t>ปทุมธานี</t>
  </si>
  <si>
    <t>01/11/2025 18:36</t>
  </si>
  <si>
    <t>Flash Express Thailand</t>
  </si>
  <si>
    <t>THT040228VQ9F5Z</t>
  </si>
  <si>
    <t>วรรณวนัช ขนมเปี๊ยะไส้ทะลัก ขนาด 450 กรัม เลือกรสชาติได้</t>
  </si>
  <si>
    <t>FZV33</t>
  </si>
  <si>
    <t>ชนากานต์ อินตาป๊อก</t>
  </si>
  <si>
    <t>94/14 ม.3 ต.ตลิ่งชัน อ.บ้านด่านลานหอย
บ้านด่านลานหอย/ Ban Dan Lan Hoiสุโขทัย/ Sukhothai
64140</t>
  </si>
  <si>
    <t>64140</t>
  </si>
  <si>
    <t>660828627281</t>
  </si>
  <si>
    <t>01/11/2025 18:32</t>
  </si>
  <si>
    <t>TH60027XU2AK8E</t>
  </si>
  <si>
    <t>FZV32</t>
  </si>
  <si>
    <t>ว***ดา ท***ิน</t>
  </si>
  <si>
    <t>จันทบุรี</t>
  </si>
  <si>
    <t>01/11/2025 18:31</t>
  </si>
  <si>
    <t>765857607174</t>
  </si>
  <si>
    <t>FZV31</t>
  </si>
  <si>
    <t>ภ***ดสรา ร***ะ</t>
  </si>
  <si>
    <t>หนองบัวลำภู</t>
  </si>
  <si>
    <t>765899404174</t>
  </si>
  <si>
    <t>FZV30</t>
  </si>
  <si>
    <t>N**</t>
  </si>
  <si>
    <t>01/11/2025 18:30</t>
  </si>
  <si>
    <t>765834509160</t>
  </si>
  <si>
    <t>01/11/2025 18:28</t>
  </si>
  <si>
    <t>FZV29</t>
  </si>
  <si>
    <t>M***</t>
  </si>
  <si>
    <t>01/11/2025 18:25</t>
  </si>
  <si>
    <t>765859817111</t>
  </si>
  <si>
    <t>FZV27</t>
  </si>
  <si>
    <t>ร***า</t>
  </si>
  <si>
    <t>01/11/2025 17:54</t>
  </si>
  <si>
    <t>765808414184</t>
  </si>
  <si>
    <t>01/11/2025 17:55</t>
  </si>
  <si>
    <t>FZV26</t>
  </si>
  <si>
    <t>โ******ข</t>
  </si>
  <si>
    <t>****** 21, ถนน ประชาอุทิศ 58/1, ทุ่งครุ, เขตทุ่งครุ แขวงทุ่งครุ เขตทุ่งครุ จังหวัดกรุงเทพมหานคร 10140</t>
  </si>
  <si>
    <t>10140</t>
  </si>
  <si>
    <t>49</t>
  </si>
  <si>
    <t>01/11/2025 18:24</t>
  </si>
  <si>
    <t>TH01127XUA296A1</t>
  </si>
  <si>
    <t>FZV25</t>
  </si>
  <si>
    <t>01/11/2025 17:52</t>
  </si>
  <si>
    <t>765884182022</t>
  </si>
  <si>
    <t>FZV24</t>
  </si>
  <si>
    <t>ท***แอ้ว</t>
  </si>
  <si>
    <t>นครศรีธรรมราช</t>
  </si>
  <si>
    <t>01/11/2025 17:51</t>
  </si>
  <si>
    <t>765893719124</t>
  </si>
  <si>
    <t>FZV23</t>
  </si>
  <si>
    <t>ดรุณี บุญชารี</t>
  </si>
  <si>
    <t>395 หมู่บ้านอัครฉัตรธานี หมู่ 20 ซอย 20 ต.ขามเรียง
กันทรวิชัย/ Kantharawichaiมหาสารคาม/ Maha Sarakham
44150</t>
  </si>
  <si>
    <t>44150</t>
  </si>
  <si>
    <t>660894169881</t>
  </si>
  <si>
    <t>LEXPU0623508274</t>
  </si>
  <si>
    <t>FZV22</t>
  </si>
  <si>
    <t>ม*** ส***ระสุน</t>
  </si>
  <si>
    <t>สุรินทร์</t>
  </si>
  <si>
    <t>01/11/2025 17:50</t>
  </si>
  <si>
    <t>765865812121</t>
  </si>
  <si>
    <t>FZV21</t>
  </si>
  <si>
    <t>ป***อม</t>
  </si>
  <si>
    <t>01/11/2025 17:42</t>
  </si>
  <si>
    <t>765858577072</t>
  </si>
  <si>
    <t>FZV20</t>
  </si>
  <si>
    <t>น***าว์   ก***นาค</t>
  </si>
  <si>
    <t>01/11/2025 17:41</t>
  </si>
  <si>
    <t>765863020123</t>
  </si>
  <si>
    <t>FZV19</t>
  </si>
  <si>
    <t>อ******า</t>
  </si>
  <si>
    <t>******กกรวด, อำเภอเมืองนครราชสีมา ตำบลโคกกรวด อำเภอเมืองนครราชสีมา จังหวัดนครราชสีมา 30280</t>
  </si>
  <si>
    <t>30280</t>
  </si>
  <si>
    <t>45</t>
  </si>
  <si>
    <t>01/11/2025 17:27</t>
  </si>
  <si>
    <t>TH258927949885Y</t>
  </si>
  <si>
    <t>01/11/2025 17:26</t>
  </si>
  <si>
    <t>FZV18</t>
  </si>
  <si>
    <t>น******ร</t>
  </si>
  <si>
    <t>******งบางบอนเหนือ เขตบางบอน กรุงเทพมหานคร 10150 แขวงบางบอนเหนือ เขตบางบอน จังหวัดกรุงเทพมหานคร 10150</t>
  </si>
  <si>
    <t>10150</t>
  </si>
  <si>
    <t>89</t>
  </si>
  <si>
    <t>01/11/2025 17:25</t>
  </si>
  <si>
    <t>TH250978815659K</t>
  </si>
  <si>
    <t>FZV17</t>
  </si>
  <si>
    <t>ส***ษ์</t>
  </si>
  <si>
    <t>01/11/2025 17:20</t>
  </si>
  <si>
    <t>765855034151</t>
  </si>
  <si>
    <t>01/11/2025 17:19</t>
  </si>
  <si>
    <t>FZV15</t>
  </si>
  <si>
    <t>B***y B***y</t>
  </si>
  <si>
    <t>Pathum Thani</t>
  </si>
  <si>
    <t>01/11/2025 17:12</t>
  </si>
  <si>
    <t>Flash Express Thailand COD</t>
  </si>
  <si>
    <t>THT040228USKW8Z</t>
  </si>
  <si>
    <t>FZV14</t>
  </si>
  <si>
    <t>D***da S***watthaka</t>
  </si>
  <si>
    <t>Chanthaburi</t>
  </si>
  <si>
    <t>01/11/2025 17:10</t>
  </si>
  <si>
    <t>765823986093</t>
  </si>
  <si>
    <t>FZV13</t>
  </si>
  <si>
    <t>จ***ร์ทิพย์จันทร์สุข</t>
  </si>
  <si>
    <t>01/11/2025 16:56</t>
  </si>
  <si>
    <t>765840432184</t>
  </si>
  <si>
    <t>01/11/2025 16:57</t>
  </si>
  <si>
    <t>FZV12</t>
  </si>
  <si>
    <t>ป***า ส***วัสดิ์</t>
  </si>
  <si>
    <t>765866608124</t>
  </si>
  <si>
    <t>FZV11</t>
  </si>
  <si>
    <t>01/11/2025 16:52</t>
  </si>
  <si>
    <t>765834460112</t>
  </si>
  <si>
    <t>FZV9</t>
  </si>
  <si>
    <t>ส***ิดา ค***ยหลิม</t>
  </si>
  <si>
    <t>นนทบุรี</t>
  </si>
  <si>
    <t>01/11/2025 16:40</t>
  </si>
  <si>
    <t>THT030628VPT33Z</t>
  </si>
  <si>
    <t>FZV8</t>
  </si>
  <si>
    <t>ร***รัตน์</t>
  </si>
  <si>
    <t>ลำปาง</t>
  </si>
  <si>
    <t>01/11/2025 16:35</t>
  </si>
  <si>
    <t>765812971081</t>
  </si>
  <si>
    <t>FZV6</t>
  </si>
  <si>
    <t>ส***ดา เ***มา</t>
  </si>
  <si>
    <t>01/11/2025 16:26</t>
  </si>
  <si>
    <t>765841976012</t>
  </si>
  <si>
    <t>FZV5</t>
  </si>
  <si>
    <t>ซ***ร ง***ละม้าย</t>
  </si>
  <si>
    <t>นครปฐม</t>
  </si>
  <si>
    <t>01/11/2025 16:24</t>
  </si>
  <si>
    <t>THT150728VPVP1Z</t>
  </si>
  <si>
    <t>ครีมฮอร์นไส้เนยสด ขนม ดังในtiktok อร่อย (เก็บไว้ได้ 10 วัน)</t>
  </si>
  <si>
    <t>FZV4</t>
  </si>
  <si>
    <t>ชัยวัฒน์ ศักดิ๋เรืองแมน</t>
  </si>
  <si>
    <t>287 ถ.นาคนิวาส แขวง/เขต ลาดพร้าว
ลาดพร้าว/ Lad Phrawกรุงเทพมหานคร/ Bangkok
10230</t>
  </si>
  <si>
    <t>10230</t>
  </si>
  <si>
    <t>660818292818</t>
  </si>
  <si>
    <t>01/11/2025 16:22</t>
  </si>
  <si>
    <t>LEXPU0623507424</t>
  </si>
  <si>
    <t>FZV3</t>
  </si>
  <si>
    <t>อ***ต์ พ***สาขาณากลนคร</t>
  </si>
  <si>
    <t>01/11/2025 16:15</t>
  </si>
  <si>
    <t>765802232182</t>
  </si>
  <si>
    <t>FZV2</t>
  </si>
  <si>
    <t>บ***่วม  เ***ไทย</t>
  </si>
  <si>
    <t>01/11/2025 16:11</t>
  </si>
  <si>
    <t>765819696073</t>
  </si>
  <si>
    <t>FZV0</t>
  </si>
  <si>
    <t>ล***า อ***ิเศษ</t>
  </si>
  <si>
    <t>01/11/2025 15:53</t>
  </si>
  <si>
    <t>765841172095</t>
  </si>
  <si>
    <t>FZU99</t>
  </si>
  <si>
    <t>ณ***ภรณ์ ด***งพงษ์</t>
  </si>
  <si>
    <t>กาญจนบุรี</t>
  </si>
  <si>
    <t>01/11/2025 15:43</t>
  </si>
  <si>
    <t>765827216151</t>
  </si>
  <si>
    <t>FZU98</t>
  </si>
  <si>
    <t>ศ***นีย์  จ***มย์</t>
  </si>
  <si>
    <t>01/11/2025 15:37</t>
  </si>
  <si>
    <t>765828364081</t>
  </si>
  <si>
    <t>FZU97</t>
  </si>
  <si>
    <t>ธ***ูมิ</t>
  </si>
  <si>
    <t>01/11/2025 15:35</t>
  </si>
  <si>
    <t>765843094096</t>
  </si>
  <si>
    <t>FZU96</t>
  </si>
  <si>
    <t>ค******ว</t>
  </si>
  <si>
    <t>******นทรารมย์ จ.ศรีสะเกษ ตำบลหนองแวง อำเภอกันทรารมย์ จังหวัดศรีสะเกษ 33130</t>
  </si>
  <si>
    <t>33130</t>
  </si>
  <si>
    <t>40</t>
  </si>
  <si>
    <t>01/11/2025 15:50</t>
  </si>
  <si>
    <t>TH30037XU3TP9E</t>
  </si>
  <si>
    <t>01/11/2025 15:32</t>
  </si>
  <si>
    <t>FZU95</t>
  </si>
  <si>
    <t>ส***่</t>
  </si>
  <si>
    <t>Rayong</t>
  </si>
  <si>
    <t>01/11/2025 15:24</t>
  </si>
  <si>
    <t>765818186011</t>
  </si>
  <si>
    <t>FZU94</t>
  </si>
  <si>
    <t>พ***ภา ส***นดี</t>
  </si>
  <si>
    <t>01/11/2025 15:20</t>
  </si>
  <si>
    <t>765824714152</t>
  </si>
  <si>
    <t>FZU93</t>
  </si>
  <si>
    <t>น***รา เ***สนา</t>
  </si>
  <si>
    <t>ระยอง</t>
  </si>
  <si>
    <t>01/11/2025 15:15</t>
  </si>
  <si>
    <t>765864900183</t>
  </si>
  <si>
    <t>FZU92</t>
  </si>
  <si>
    <t>ณัฐนิชาเรืองศรี</t>
  </si>
  <si>
    <t>ลขที่67/1หมู่5ต.พันท้ายนรสิงห์อ.เมือง
เมืองสมุทรสาคร/ Mueang Samut Sakhonสมุทรสาคร/ Samut Sakhon
74000</t>
  </si>
  <si>
    <t>74000</t>
  </si>
  <si>
    <t>660953184013</t>
  </si>
  <si>
    <t>01/11/2025 15:14</t>
  </si>
  <si>
    <t>LEXPU0623506779</t>
  </si>
  <si>
    <t>FZU91</t>
  </si>
  <si>
    <t>ท***าภรณ์</t>
  </si>
  <si>
    <t>เทศบาลนครนครราชสีมา</t>
  </si>
  <si>
    <t>01/11/2025 15:11</t>
  </si>
  <si>
    <t>765812400194</t>
  </si>
  <si>
    <t>FZU90</t>
  </si>
  <si>
    <t>ส******ี</t>
  </si>
  <si>
    <t>******, ตำบล เมืองใต้, อำเภอเมืองศรีสะเกษจังหวัดศรีสะ้กษ ตำบลเมืองใต้ อำเภอเมืองศรีสะเกษ จังหวัดศรีสะเกษ 33000</t>
  </si>
  <si>
    <t>33000</t>
  </si>
  <si>
    <t>85</t>
  </si>
  <si>
    <t>01/11/2025 15:07</t>
  </si>
  <si>
    <t>TH2531788587495</t>
  </si>
  <si>
    <t>FZU89</t>
  </si>
  <si>
    <t>ธ******์</t>
  </si>
  <si>
    <t>******บางแสนล่าง ต.แสนสุข ตำบลแสนสุข อำเภอเมืองชลบุรี จังหวัดชลบุรี 20130</t>
  </si>
  <si>
    <t>20130</t>
  </si>
  <si>
    <t>55</t>
  </si>
  <si>
    <t>01/11/2025 15:01</t>
  </si>
  <si>
    <t>TH259274790633K</t>
  </si>
  <si>
    <t>01/11/2025 15:00</t>
  </si>
  <si>
    <t>FZU88</t>
  </si>
  <si>
    <t>น***้อย จ***ร</t>
  </si>
  <si>
    <t>01/11/2025 14:59</t>
  </si>
  <si>
    <t>765815178026</t>
  </si>
  <si>
    <t>FZU87</t>
  </si>
  <si>
    <t>ฉ***ทิพย์ ไ***ดช</t>
  </si>
  <si>
    <t>01/11/2025 14:57</t>
  </si>
  <si>
    <t>THT040628UKV00Z</t>
  </si>
  <si>
    <t>FZU86</t>
  </si>
  <si>
    <t>เ***ล</t>
  </si>
  <si>
    <t>สระบุรี</t>
  </si>
  <si>
    <t>01/11/2025 14:46</t>
  </si>
  <si>
    <t>765810183025</t>
  </si>
  <si>
    <t>FZU84</t>
  </si>
  <si>
    <t>เ***นภา</t>
  </si>
  <si>
    <t>01/11/2025 14:44</t>
  </si>
  <si>
    <t>765850618116</t>
  </si>
  <si>
    <t>FZU83</t>
  </si>
  <si>
    <t>A***l s**</t>
  </si>
  <si>
    <t>ตราด</t>
  </si>
  <si>
    <t>01/11/2025 14:43</t>
  </si>
  <si>
    <t>765844832200</t>
  </si>
  <si>
    <t>FZU82</t>
  </si>
  <si>
    <t>ว***ตร์ บ***รรณโณ</t>
  </si>
  <si>
    <t>สงขลา</t>
  </si>
  <si>
    <t>01/11/2025 14:42</t>
  </si>
  <si>
    <t>765816381013</t>
  </si>
  <si>
    <t>FZU81</t>
  </si>
  <si>
    <t>พัชรา  ถาแปง</t>
  </si>
  <si>
    <t>ตรงข้ามร้านผัดไท 21/2 หมู่ที่ 3 ร้องวัวแดง  ต.ร้องวัวแดง อ.สันกำแพง  · ร้องวัวแดง/ Rong Wua Daeng
สันกำแพง/ San Kamphaengเชียงใหม่/ Chiang Mai
50130</t>
  </si>
  <si>
    <t>50130</t>
  </si>
  <si>
    <t>660871802930</t>
  </si>
  <si>
    <t>LEXPU0623507869</t>
  </si>
  <si>
    <t>ชิฟฟ่อนรวมรส ยอดฮิต 1 กล่องมี 8 ชิ้น มัลเบอรี่ ชีสเค้ก เมล่อน น้ำผึ้ง (main)</t>
  </si>
  <si>
    <t>FZU80</t>
  </si>
  <si>
    <t>S***aOo</t>
  </si>
  <si>
    <t>01/11/2025 14:38</t>
  </si>
  <si>
    <t>765844445133</t>
  </si>
  <si>
    <t>FZU79</t>
  </si>
  <si>
    <t>จ***อ. ส***กดิ์  น***ตน์</t>
  </si>
  <si>
    <t>01/11/2025 14:30</t>
  </si>
  <si>
    <t>THT040128VPMS1Z</t>
  </si>
  <si>
    <t>FZU78</t>
  </si>
  <si>
    <t>ร้านที่10</t>
  </si>
  <si>
    <t>ฐานพัฒน์ แสงจำรูณ</t>
  </si>
  <si>
    <t>96/162ม.7
คลองสอง อำเภอ.คลองหลวง
ส่งลานจอดรถ
ปทุมธานี 12120</t>
  </si>
  <si>
    <t>12120</t>
  </si>
  <si>
    <t>0987305943</t>
  </si>
  <si>
    <t>01/11/2025 14:24</t>
  </si>
  <si>
    <t>raweewan5499@gmail.com</t>
  </si>
  <si>
    <t>EMS COD</t>
  </si>
  <si>
    <t>facebook</t>
  </si>
  <si>
    <t>กสิกร</t>
  </si>
  <si>
    <t>WA039673056TH</t>
  </si>
  <si>
    <t>FZU76</t>
  </si>
  <si>
    <t>01/11/2025 14:18</t>
  </si>
  <si>
    <t>TH257407033354Z</t>
  </si>
  <si>
    <t>FZU75</t>
  </si>
  <si>
    <t>น***้า พ***น</t>
  </si>
  <si>
    <t>01/11/2025 14:16</t>
  </si>
  <si>
    <t>765892223143</t>
  </si>
  <si>
    <t>01/11/2025 14:17</t>
  </si>
  <si>
    <t>FZU74</t>
  </si>
  <si>
    <t>******สวัสดี4 ซอย 3 ตำบลบ้านสวน ตำบลบ้านสวน อำเภอเมืองชลบุรี จังหวัดชลบุรี 20000</t>
  </si>
  <si>
    <t>20000</t>
  </si>
  <si>
    <t>54</t>
  </si>
  <si>
    <t>TH258930821939B</t>
  </si>
  <si>
    <t>FZU73</t>
  </si>
  <si>
    <t>พ***ัฐ ส***กลี้ยง</t>
  </si>
  <si>
    <t>สตูล</t>
  </si>
  <si>
    <t>01/11/2025 14:13</t>
  </si>
  <si>
    <t>765806206130</t>
  </si>
  <si>
    <t>FZU72</t>
  </si>
  <si>
    <t>ม*****า</t>
  </si>
  <si>
    <t>******ลห้วยใหญ่ ตำบลห้วยใหญ่ อำเภอบางละมุง จังหวัดชลบุรี 20150</t>
  </si>
  <si>
    <t>20150</t>
  </si>
  <si>
    <t>01/11/2025 14:14</t>
  </si>
  <si>
    <t>TH20047XU3B40F</t>
  </si>
  <si>
    <t>FZU71</t>
  </si>
  <si>
    <t>ข******)</t>
  </si>
  <si>
    <t>******ำบล แม่สอง ตำบลแม่สอง อำเภอท่าสองยาง จังหวัดตาก 63150</t>
  </si>
  <si>
    <t>63150</t>
  </si>
  <si>
    <t>18</t>
  </si>
  <si>
    <t>TH59057XU2P60C</t>
  </si>
  <si>
    <t>FZU70</t>
  </si>
  <si>
    <t>น***วงพร พ***รณ์</t>
  </si>
  <si>
    <t>01/11/2025 14:10</t>
  </si>
  <si>
    <t>765893203132</t>
  </si>
  <si>
    <t>FZU69</t>
  </si>
  <si>
    <t>ส***ย</t>
  </si>
  <si>
    <t>01/11/2025 14:08</t>
  </si>
  <si>
    <t>765891625111</t>
  </si>
  <si>
    <t>FZU68</t>
  </si>
  <si>
    <t>นพเก้า จันทร์ประสิทธิ์</t>
  </si>
  <si>
    <t>307 ม. 4 ต. เวียง อ. ฝาง จ. เชียงใหม่ 50110</t>
  </si>
  <si>
    <t>50110</t>
  </si>
  <si>
    <t>0816726466</t>
  </si>
  <si>
    <t>01/11/2025 14:12</t>
  </si>
  <si>
    <t>WA039673060TH</t>
  </si>
  <si>
    <t>01/11/2025 14:11</t>
  </si>
  <si>
    <t>FZU67</t>
  </si>
  <si>
    <t>ท******ร</t>
  </si>
  <si>
    <t>****** สระบุรี 18000 ตำบลหนองโน อำเภอเมืองสระบุรี จังหวัดสระบุรี 18000</t>
  </si>
  <si>
    <t>18000</t>
  </si>
  <si>
    <t>98</t>
  </si>
  <si>
    <t>TH256207881417E</t>
  </si>
  <si>
    <t>FZU65</t>
  </si>
  <si>
    <t>ธ***ฒน์ เ***อช่วยชู</t>
  </si>
  <si>
    <t>01/11/2025 14:05</t>
  </si>
  <si>
    <t>765824097102</t>
  </si>
  <si>
    <t>01/11/2025 14:07</t>
  </si>
  <si>
    <t>FZU64</t>
  </si>
  <si>
    <t>จ***า อ***ร์ขาว</t>
  </si>
  <si>
    <t>01/11/2025 14:04</t>
  </si>
  <si>
    <t>765866780011</t>
  </si>
  <si>
    <t>FZU63</t>
  </si>
  <si>
    <t>สุณา ชาวสวนกล้วย</t>
  </si>
  <si>
    <t>เลขที่ 6 ตลาดสามย่าน (แผนที่ 8 ร้านน้าณาขนมไทย) แขวงวังใหม่ ซ.จุฬา 9
ปทุมวัน/ Pathum Wanกรุงเทพมหานคร/ Bangkok
10330</t>
  </si>
  <si>
    <t>10330</t>
  </si>
  <si>
    <t>660654926459</t>
  </si>
  <si>
    <t>01/11/2025 14:03</t>
  </si>
  <si>
    <t>LEXPU0623503261</t>
  </si>
  <si>
    <t>FZU62</t>
  </si>
  <si>
    <t>ภ***ภร ว***จันทร์</t>
  </si>
  <si>
    <t>พระนครศรีอยุธยา</t>
  </si>
  <si>
    <t>01/11/2025 14:01</t>
  </si>
  <si>
    <t>765899382010</t>
  </si>
  <si>
    <t>01/11/2025 14:00</t>
  </si>
  <si>
    <t>FZU61</t>
  </si>
  <si>
    <t>ร***ีวรรณ. แ***ิ้ม</t>
  </si>
  <si>
    <t>01/11/2025 13:57</t>
  </si>
  <si>
    <t>THT040228UPBM6Z</t>
  </si>
  <si>
    <t>FZU60</t>
  </si>
  <si>
    <t>จ***ฤชธนปรีชากร</t>
  </si>
  <si>
    <t>01/11/2025 13:53</t>
  </si>
  <si>
    <t>765860002132</t>
  </si>
  <si>
    <t>FZU59</t>
  </si>
  <si>
    <t>ส***ทย์ ส***พ</t>
  </si>
  <si>
    <t>01/11/2025 13:52</t>
  </si>
  <si>
    <t>765876970014</t>
  </si>
  <si>
    <t>FZU58</t>
  </si>
  <si>
    <t>พ***มล​ อ***พงษ์​</t>
  </si>
  <si>
    <t>เทศบาลนครนครสวรรค์</t>
  </si>
  <si>
    <t>01/11/2025 13:51</t>
  </si>
  <si>
    <t>765832807121</t>
  </si>
  <si>
    <t>FZU57</t>
  </si>
  <si>
    <t>ป******ข</t>
  </si>
  <si>
    <t>******นินสะพานบัว, ตำบลโกรกพระ, อำเภอโกรกพระ ตำบลโกรกพระ อำเภอโกรกพระ จังหวัดนครสวรรค์ 60170</t>
  </si>
  <si>
    <t>60170</t>
  </si>
  <si>
    <t>78</t>
  </si>
  <si>
    <t>TH250464537380E</t>
  </si>
  <si>
    <t>FZU56</t>
  </si>
  <si>
    <t>ห*****ก</t>
  </si>
  <si>
    <t>****** หมู่ที่ 2 ตำบลนาป่า ตำบลนาป่า อำเภอเมืองชลบุรี จังหวัดชลบุรี 20000</t>
  </si>
  <si>
    <t>10</t>
  </si>
  <si>
    <t>01/11/2025 13:50</t>
  </si>
  <si>
    <t>TH257575638575Q</t>
  </si>
  <si>
    <t>FZU55</t>
  </si>
  <si>
    <t>แ***ันทร์ ป***กุล</t>
  </si>
  <si>
    <t>สุราษฎร์ธานี</t>
  </si>
  <si>
    <t>765811433166</t>
  </si>
  <si>
    <t>FZU54</t>
  </si>
  <si>
    <t>ศ***กียรติ พ***์เจริญ</t>
  </si>
  <si>
    <t>01/11/2025 13:49</t>
  </si>
  <si>
    <t>765829963043</t>
  </si>
  <si>
    <t>FZU52</t>
  </si>
  <si>
    <t>u***1027710946174 เ*</t>
  </si>
  <si>
    <t>01/11/2025 13:47</t>
  </si>
  <si>
    <t>765825161054</t>
  </si>
  <si>
    <t>FZU51</t>
  </si>
  <si>
    <t>แ***ตน</t>
  </si>
  <si>
    <t>01/11/2025 13:42</t>
  </si>
  <si>
    <t>765839699052</t>
  </si>
  <si>
    <t>FZU50</t>
  </si>
  <si>
    <t>พ***พย์ ส***ลิศ</t>
  </si>
  <si>
    <t>01/11/2025 13:40</t>
  </si>
  <si>
    <t>765872232156</t>
  </si>
  <si>
    <t>FZU49</t>
  </si>
  <si>
    <t>จ***ร้แรม. ก***า</t>
  </si>
  <si>
    <t>01/11/2025 13:32</t>
  </si>
  <si>
    <t>765828852202</t>
  </si>
  <si>
    <t>01/11/2025 13:33</t>
  </si>
  <si>
    <t>FZU48</t>
  </si>
  <si>
    <t>น***รัตน์ ผ***รี</t>
  </si>
  <si>
    <t>01/11/2025 13:18</t>
  </si>
  <si>
    <t>765877789084</t>
  </si>
  <si>
    <t>01/11/2025 13:19</t>
  </si>
  <si>
    <t>FZU47</t>
  </si>
  <si>
    <t>ส***รษา ค***ุตร</t>
  </si>
  <si>
    <t>อุทัยธานี</t>
  </si>
  <si>
    <t>01/11/2025 13:11</t>
  </si>
  <si>
    <t>765832160096</t>
  </si>
  <si>
    <t>FZU44</t>
  </si>
  <si>
    <t>จ******)</t>
  </si>
  <si>
    <t>****** ตำบลเหมือง, อำเภอเมืองชลบุรี ตำบลเหมือง อำเภอเมืองชลบุรี จังหวัดชลบุรี 20130</t>
  </si>
  <si>
    <t>24</t>
  </si>
  <si>
    <t>01/11/2025 13:10</t>
  </si>
  <si>
    <t>TH254229950304I</t>
  </si>
  <si>
    <t>01/11/2025 13:09</t>
  </si>
  <si>
    <t>FZU41</t>
  </si>
  <si>
    <t>ธ******ะ</t>
  </si>
  <si>
    <t>******169 ถนน ลงหาดบางแสน ตำบลแสนสุข ตำบลแสนสุข อำเภอเมืองชลบุรี จังหวัดชลบุรี 20131</t>
  </si>
  <si>
    <t>20131</t>
  </si>
  <si>
    <t>01/11/2025 12:47</t>
  </si>
  <si>
    <t>TH253848572841T</t>
  </si>
  <si>
    <t>FZU40</t>
  </si>
  <si>
    <t>TH259844073183M</t>
  </si>
  <si>
    <t>FZU39</t>
  </si>
  <si>
    <t>น***ุนเจี้ยง โ***ง</t>
  </si>
  <si>
    <t>ปราจีนบุรี</t>
  </si>
  <si>
    <t>01/11/2025 12:46</t>
  </si>
  <si>
    <t>765841466110</t>
  </si>
  <si>
    <t>FZU38</t>
  </si>
  <si>
    <t>ม***ี ท***ำ</t>
  </si>
  <si>
    <t>01/11/2025 12:44</t>
  </si>
  <si>
    <t>765834504116</t>
  </si>
  <si>
    <t>FZU37</t>
  </si>
  <si>
    <t>วสันต์ เคยเหล่า</t>
  </si>
  <si>
    <t>20/158 หมู่ที่ 4 · บึงยี่โถ/ Bueng Yitho
ธัญบุรี/ Thanyaburiปทุมธานี/ Pathum Thani
12130</t>
  </si>
  <si>
    <t>12130</t>
  </si>
  <si>
    <t>660819270270</t>
  </si>
  <si>
    <t>01/11/2025 12:37</t>
  </si>
  <si>
    <t>LEXPU0623513310</t>
  </si>
  <si>
    <t>FZU36</t>
  </si>
  <si>
    <t>น******์</t>
  </si>
  <si>
    <t>******ขวงคลองสองต้นนุ่น เขตลาดกระบัง จังหวัดกรุงเทพมหานคร 10520</t>
  </si>
  <si>
    <t>10520</t>
  </si>
  <si>
    <t>11</t>
  </si>
  <si>
    <t>01/11/2025 13:06</t>
  </si>
  <si>
    <t>TH252881291456J</t>
  </si>
  <si>
    <t>01/11/2025 12:36</t>
  </si>
  <si>
    <t>FZU35</t>
  </si>
  <si>
    <t>ค***งลักษณ์ พ***พัชราพันธ์</t>
  </si>
  <si>
    <t>01/11/2025 12:34</t>
  </si>
  <si>
    <t>765848728201</t>
  </si>
  <si>
    <t>FZU34</t>
  </si>
  <si>
    <t>จ***รัตน์​   ศ***หาดไทย</t>
  </si>
  <si>
    <t>สมุทรสงคราม</t>
  </si>
  <si>
    <t>01/11/2025 12:27</t>
  </si>
  <si>
    <t>765818173105</t>
  </si>
  <si>
    <t>FZU33</t>
  </si>
  <si>
    <t>ต******จ</t>
  </si>
  <si>
    <t>******มู่บ้าน ห้างฉัตรใต้, อำเภอห้างฉัตร ตำบลห้างฉัตร อำเภอห้างฉัตร จังหวัดลำปาง 52190</t>
  </si>
  <si>
    <t>52190</t>
  </si>
  <si>
    <t>39</t>
  </si>
  <si>
    <t>01/11/2025 12:55</t>
  </si>
  <si>
    <t>TH259296282068X</t>
  </si>
  <si>
    <t>01/11/2025 12:25</t>
  </si>
  <si>
    <t>FZU32</t>
  </si>
  <si>
    <t>01/11/2025 12:54</t>
  </si>
  <si>
    <t>TH258863259502I</t>
  </si>
  <si>
    <t>01/11/2025 12:24</t>
  </si>
  <si>
    <t>FZU31</t>
  </si>
  <si>
    <t>ภ***รัตน์ ก***นกระโทก</t>
  </si>
  <si>
    <t>01/11/2025 12:22</t>
  </si>
  <si>
    <t>765880572026</t>
  </si>
  <si>
    <t>FZU30</t>
  </si>
  <si>
    <t>น******ด</t>
  </si>
  <si>
    <t>******ำบลเมืองเก่า อำเภอเสาไห้ จังหวัดสระบุรี 18160</t>
  </si>
  <si>
    <t>18160</t>
  </si>
  <si>
    <t>01/11/2025 12:17</t>
  </si>
  <si>
    <t>TH255903324105X</t>
  </si>
  <si>
    <t>FZU29</t>
  </si>
  <si>
    <t>ส***พร ศ***วล</t>
  </si>
  <si>
    <t>01/11/2025 12:13</t>
  </si>
  <si>
    <t>765863700136</t>
  </si>
  <si>
    <t>FZU28</t>
  </si>
  <si>
    <t>J** A*</t>
  </si>
  <si>
    <t>01/11/2025 12:08</t>
  </si>
  <si>
    <t>765879236146</t>
  </si>
  <si>
    <t>FZU27</t>
  </si>
  <si>
    <t>ลดาวัลย์ รุ่งเรืองผล</t>
  </si>
  <si>
    <t>71ซ.ราชปรารภ12
ถนนราชปรารภ
แขวงมักกะสัน
เขตราชเทวี
กทม. 10400</t>
  </si>
  <si>
    <t>10400</t>
  </si>
  <si>
    <t>0878253708</t>
  </si>
  <si>
    <t>01/11/2025 12:04</t>
  </si>
  <si>
    <t>WA039673087TH</t>
  </si>
  <si>
    <t>FZU26</t>
  </si>
  <si>
    <t>ร***รีเจริญลาภ  พ***กาศอ</t>
  </si>
  <si>
    <t>01/11/2025 12:03</t>
  </si>
  <si>
    <t>765890065124</t>
  </si>
  <si>
    <t>FZU25</t>
  </si>
  <si>
    <t>ช******)</t>
  </si>
  <si>
    <t>******้านไร่สุขสันต์, ตำบล โคกก่อง, อำเภอเมืองบึงกาฬ ตำบลโคกก่อง อำเภอเมืองบึงกาฬ จังหวัดบึงกาฬ 38000</t>
  </si>
  <si>
    <t>38000</t>
  </si>
  <si>
    <t>16</t>
  </si>
  <si>
    <t>01/11/2025 12:29</t>
  </si>
  <si>
    <t>TH255075247530B</t>
  </si>
  <si>
    <t>01/11/2025 11:59</t>
  </si>
  <si>
    <t>FZU24</t>
  </si>
  <si>
    <t>พ***ะภา ภ***องสี</t>
  </si>
  <si>
    <t>เทศบาลนครสุราษฎร์ธานี</t>
  </si>
  <si>
    <t>01/11/2025 11:57</t>
  </si>
  <si>
    <t>765842099050</t>
  </si>
  <si>
    <t>FZU23</t>
  </si>
  <si>
    <t>จ***ร แ***นาเมือง</t>
  </si>
  <si>
    <t>01/11/2025 11:53</t>
  </si>
  <si>
    <t>765849649110</t>
  </si>
  <si>
    <t>FZU22</t>
  </si>
  <si>
    <t>อ******ม</t>
  </si>
  <si>
    <t>******ี จังหวัดสุราษฎร์ธานี 84350 ตำบลชัยบุรี อำเภอชัยบุรี จังหวัดสุราษฎร์ธานี 84350</t>
  </si>
  <si>
    <t>84350</t>
  </si>
  <si>
    <t>01</t>
  </si>
  <si>
    <t>01/11/2025 12:06</t>
  </si>
  <si>
    <t>TH68187XU36J9B</t>
  </si>
  <si>
    <t>01/11/2025 11:36</t>
  </si>
  <si>
    <t>FZU21</t>
  </si>
  <si>
    <t>บ******ม</t>
  </si>
  <si>
    <t>******่82  หมู่12 ต.โคกกระเบื้อง ตำบลโคกกระเบื้อง อำเภอบ้านเหลื่อม จังหวัดนครราชสีมา 30350</t>
  </si>
  <si>
    <t>30350</t>
  </si>
  <si>
    <t>68</t>
  </si>
  <si>
    <t>01/11/2025 11:41</t>
  </si>
  <si>
    <t>TH27057XU3N04C</t>
  </si>
  <si>
    <t>01/11/2025 11:35</t>
  </si>
  <si>
    <t>FZU20</t>
  </si>
  <si>
    <t>ท***ัยศรีสุข</t>
  </si>
  <si>
    <t>01/11/2025 11:30</t>
  </si>
  <si>
    <t>765818364043</t>
  </si>
  <si>
    <t>ครีมฮอร์นไส้เนยสด ขนมดังใน tiktok 1 กล่อง  6 ชิ้น</t>
  </si>
  <si>
    <t>FZU19</t>
  </si>
  <si>
    <t>ร้านที่6</t>
  </si>
  <si>
    <t>สม อลูมิเนียม</t>
  </si>
  <si>
    <t>21/11 หมู่ 8  ตำบลหนองน้ำใสอำเภอภาชี จังหวัดพระนครศรีอยุธยา · ภาชี/ Phachi
ภาชี/ Phachiพระนครศรีอยุธยา/ Phra Nakhon Si Ayutthaya
13140</t>
  </si>
  <si>
    <t>13140</t>
  </si>
  <si>
    <t>660928255291</t>
  </si>
  <si>
    <t>01/11/2025 11:13</t>
  </si>
  <si>
    <t>LEXPU0623507296</t>
  </si>
  <si>
    <t>FZU18</t>
  </si>
  <si>
    <t>ศ***วิมล เ***ื่อน</t>
  </si>
  <si>
    <t>01/11/2025 11:11</t>
  </si>
  <si>
    <t>765826497096</t>
  </si>
  <si>
    <t>FZU17</t>
  </si>
  <si>
    <t>พัชรา แซ่เฮง</t>
  </si>
  <si>
    <t>ร้านเสน่ห์ผ้าไทย ห้องK2 560ชั้น2 ดิโอลด์สยามพลาซ่า  ถ.ตรีเพชร แขวงบูรพาภิรมย์ เขตพระนคร กทม 10200</t>
  </si>
  <si>
    <t>10200</t>
  </si>
  <si>
    <t>0870818268</t>
  </si>
  <si>
    <t>01/11/2025 11:09</t>
  </si>
  <si>
    <t>WA039673073TH</t>
  </si>
  <si>
    <t>01/11/2025 11:07</t>
  </si>
  <si>
    <t>FZT74</t>
  </si>
  <si>
    <t>ธนพินท์ ชิดกิ่ง</t>
  </si>
  <si>
    <t>53/1388 หมู่บ้านมิตรประชา 47 ต.บ้านใหม่ อ.ปากเกร็ด จ.นนทบุรี 11120</t>
  </si>
  <si>
    <t>11120</t>
  </si>
  <si>
    <t>0618623252</t>
  </si>
  <si>
    <t>01/11/2025 08:25</t>
  </si>
  <si>
    <t>EMS</t>
  </si>
  <si>
    <t>WB054422245TH</t>
  </si>
  <si>
    <t>FZU16</t>
  </si>
  <si>
    <t>น******ก</t>
  </si>
  <si>
    <t>******ย อ.พิชัย จ.อุตรดิตถ์ 53120 ตำบลไร่อ้อย อำเภอพิชัย จังหวัดอุตรดิตถ์ 53120</t>
  </si>
  <si>
    <t>53120</t>
  </si>
  <si>
    <t>69</t>
  </si>
  <si>
    <t>01/11/2025 11:03</t>
  </si>
  <si>
    <t>TH252606074495I</t>
  </si>
  <si>
    <t>FZU15</t>
  </si>
  <si>
    <t>ศ******ม</t>
  </si>
  <si>
    <t>******มโคก จ.ปทุมธานี 12160 ตำบลบางโพธิ์เหนือ อำเภอสามโคก จังหวัดปทุมธานี 12160</t>
  </si>
  <si>
    <t>12160</t>
  </si>
  <si>
    <t>01/11/2025 11:00</t>
  </si>
  <si>
    <t>TH255299585259F</t>
  </si>
  <si>
    <t>FZU14</t>
  </si>
  <si>
    <t>นารีนาฏ เมฆสั้น</t>
  </si>
  <si>
    <t>68/2 ม.8 ต.วังเย็น อ.บางแพ จ.ราชบุรี 70160</t>
  </si>
  <si>
    <t>70160</t>
  </si>
  <si>
    <t>0631935707</t>
  </si>
  <si>
    <t>01/11/2025 08:33</t>
  </si>
  <si>
    <t>WB054422231TH</t>
  </si>
  <si>
    <t>01/11/2025 10:59</t>
  </si>
  <si>
    <t>FZU13</t>
  </si>
  <si>
    <t>ช***ทร์ทิพย์ เ***องอ่อน</t>
  </si>
  <si>
    <t>765840101154</t>
  </si>
  <si>
    <t>01/11/2025 10:58</t>
  </si>
  <si>
    <t>FZU12</t>
  </si>
  <si>
    <t>พ***รณ อ***ักษ์</t>
  </si>
  <si>
    <t>01/11/2025 10:48</t>
  </si>
  <si>
    <t>765847976051</t>
  </si>
  <si>
    <t>FZU11</t>
  </si>
  <si>
    <t>น***า ส***์นี</t>
  </si>
  <si>
    <t>อุดรธานี</t>
  </si>
  <si>
    <t>01/11/2025 10:46</t>
  </si>
  <si>
    <t>765879177055</t>
  </si>
  <si>
    <t>FZU10</t>
  </si>
  <si>
    <t>ว***ี  ท***ันทร์</t>
  </si>
  <si>
    <t>01/11/2025 10:42</t>
  </si>
  <si>
    <t>THT030128VPUU9Z</t>
  </si>
  <si>
    <t>FZU9</t>
  </si>
  <si>
    <t>ส***ิน จ***นุ่ม</t>
  </si>
  <si>
    <t>01/11/2025 10:41</t>
  </si>
  <si>
    <t>765895772062</t>
  </si>
  <si>
    <t>FZU7</t>
  </si>
  <si>
    <t>อ***งค์ใจสม</t>
  </si>
  <si>
    <t>อุบลราชธานี</t>
  </si>
  <si>
    <t>01/11/2025 10:31</t>
  </si>
  <si>
    <t>765866169106</t>
  </si>
  <si>
    <t>FZU6</t>
  </si>
  <si>
    <t>ไ***ัตน์ เ***มสาย</t>
  </si>
  <si>
    <t>765872965071</t>
  </si>
  <si>
    <t>FZU5</t>
  </si>
  <si>
    <t>ส***จ ม***่ม</t>
  </si>
  <si>
    <t>01/11/2025 10:29</t>
  </si>
  <si>
    <t>765883006114</t>
  </si>
  <si>
    <t>01/11/2025 10:30</t>
  </si>
  <si>
    <t>FZU4</t>
  </si>
  <si>
    <t>ส*** ก***ารา</t>
  </si>
  <si>
    <t>01/11/2025 10:18</t>
  </si>
  <si>
    <t>765857969030</t>
  </si>
  <si>
    <t>01/11/2025 10:19</t>
  </si>
  <si>
    <t>FZU3</t>
  </si>
  <si>
    <t>ค***่า พ***ก้ว ก***ทิพย์</t>
  </si>
  <si>
    <t>01/11/2025 10:15</t>
  </si>
  <si>
    <t>765862258162</t>
  </si>
  <si>
    <t>FZU2</t>
  </si>
  <si>
    <t>โ******ะ</t>
  </si>
  <si>
    <t>******บรูณ์ ตำบลปางมะค่า ตำบลปางมะค่า อำเภอขาณุวรลักษบุรี จังหวัดกำแพงเพชร 62140</t>
  </si>
  <si>
    <t>62140</t>
  </si>
  <si>
    <t>01/11/2025 10:05</t>
  </si>
  <si>
    <t>TH256685995898L</t>
  </si>
  <si>
    <t>FZU1</t>
  </si>
  <si>
    <t>ป***า ไ***องสุข</t>
  </si>
  <si>
    <t>01/11/2025 10:02</t>
  </si>
  <si>
    <t>765845400176</t>
  </si>
  <si>
    <t>01/11/2025 10:03</t>
  </si>
  <si>
    <t>FZU0</t>
  </si>
  <si>
    <t>u***42132470703967</t>
  </si>
  <si>
    <t>THT040628VT927Z</t>
  </si>
  <si>
    <t>FZT99</t>
  </si>
  <si>
    <t>ไ***ล</t>
  </si>
  <si>
    <t>01/11/2025 09:57</t>
  </si>
  <si>
    <t>765890630116</t>
  </si>
  <si>
    <t>FZT98</t>
  </si>
  <si>
    <t>ม***โอ้ โ***้</t>
  </si>
  <si>
    <t>01/11/2025 09:53</t>
  </si>
  <si>
    <t>765882561065</t>
  </si>
  <si>
    <t>FZT97</t>
  </si>
  <si>
    <t>ขวัญตา แสงโพธิ์</t>
  </si>
  <si>
    <t>146/1 หมู่2 ต.ท่าฉนวน อ.มโนรมย์
มโนรมย์/ Manoromชัยนาท/ Chainat
17110</t>
  </si>
  <si>
    <t>17110</t>
  </si>
  <si>
    <t>660857262465</t>
  </si>
  <si>
    <t>LEXPU0623520405</t>
  </si>
  <si>
    <t>FZT96</t>
  </si>
  <si>
    <t>น***ะลุน โ***บุตร</t>
  </si>
  <si>
    <t>ยโสธร</t>
  </si>
  <si>
    <t>01/11/2025 09:51</t>
  </si>
  <si>
    <t>เค้กเบาหวิวรับ เผือกมะพร้าว,ฝอยทอง,เนยนม ขอบคุณค่ะ</t>
  </si>
  <si>
    <t>765842505153</t>
  </si>
  <si>
    <t>FZT95</t>
  </si>
  <si>
    <t>น***ี ย***รัมย์</t>
  </si>
  <si>
    <t>01/11/2025 09:50</t>
  </si>
  <si>
    <t>765811923203</t>
  </si>
  <si>
    <t>FZT94</t>
  </si>
  <si>
    <t>ศ******า</t>
  </si>
  <si>
    <t>******ส แขวงลาดพร้าว แขวงลาดพร้าว เขตลาดพร้าว จังหวัดกรุงเทพมหานคร 10230</t>
  </si>
  <si>
    <t>94</t>
  </si>
  <si>
    <t>TH259370142920S</t>
  </si>
  <si>
    <t>01/11/2025 09:49</t>
  </si>
  <si>
    <t>FZT93</t>
  </si>
  <si>
    <t>ส***ช  อ***</t>
  </si>
  <si>
    <t>01/11/2025 09:47</t>
  </si>
  <si>
    <t>765843921161</t>
  </si>
  <si>
    <t>01/11/2025 09:46</t>
  </si>
  <si>
    <t>FZT91</t>
  </si>
  <si>
    <t>ก*** บ***ูมิ</t>
  </si>
  <si>
    <t>01/11/2025 09:40</t>
  </si>
  <si>
    <t>765807210206</t>
  </si>
  <si>
    <t>FZT90</t>
  </si>
  <si>
    <t>ส***ิล   ค***</t>
  </si>
  <si>
    <t>01/11/2025 09:39</t>
  </si>
  <si>
    <t>765866801173</t>
  </si>
  <si>
    <t>FZT88</t>
  </si>
  <si>
    <t>ว***ุดา</t>
  </si>
  <si>
    <t>01/11/2025 09:38</t>
  </si>
  <si>
    <t>765825167074</t>
  </si>
  <si>
    <t>FZT87</t>
  </si>
  <si>
    <t>อ***ภรณ์ โ***์ไพจิตร์</t>
  </si>
  <si>
    <t>01/11/2025 09:32</t>
  </si>
  <si>
    <t>765897692066</t>
  </si>
  <si>
    <t>FZT86</t>
  </si>
  <si>
    <t>ก***ิพย์</t>
  </si>
  <si>
    <t>01/11/2025 09:29</t>
  </si>
  <si>
    <t>765894067120</t>
  </si>
  <si>
    <t>FZT85</t>
  </si>
  <si>
    <t>จ***ร์ เ***ยงธรรม</t>
  </si>
  <si>
    <t>จังหวัดสุโขทัย</t>
  </si>
  <si>
    <t>01/11/2025 09:23</t>
  </si>
  <si>
    <t>765800368060</t>
  </si>
  <si>
    <t>FZT84</t>
  </si>
  <si>
    <t>ป***ุฒิ  ศ***ำเดช</t>
  </si>
  <si>
    <t>765878035112</t>
  </si>
  <si>
    <t>FZT83</t>
  </si>
  <si>
    <t>ว***ดา ร***ัตน์</t>
  </si>
  <si>
    <t>01/11/2025 09:18</t>
  </si>
  <si>
    <t>765815865124</t>
  </si>
  <si>
    <t>FZT81</t>
  </si>
  <si>
    <t>อ***ีย์ ต***ระลำ</t>
  </si>
  <si>
    <t>อุตรดิตถ์</t>
  </si>
  <si>
    <t>01/11/2025 09:01</t>
  </si>
  <si>
    <t>765850694092</t>
  </si>
  <si>
    <t>FZT80</t>
  </si>
  <si>
    <t>ส***ญญา ศ***ง</t>
  </si>
  <si>
    <t>01/11/2025 08:55</t>
  </si>
  <si>
    <t>THT030628UQ8D6Z</t>
  </si>
  <si>
    <t>FZT79</t>
  </si>
  <si>
    <t>อ******)</t>
  </si>
  <si>
    <t>******าแต้ม อำเภอปราณบุรี จังหวัดประจวบคีรีขันธ์ 77120</t>
  </si>
  <si>
    <t>77120</t>
  </si>
  <si>
    <t>91</t>
  </si>
  <si>
    <t>01/11/2025 08:50</t>
  </si>
  <si>
    <t>TH256846583479J</t>
  </si>
  <si>
    <t>FZT77</t>
  </si>
  <si>
    <t>ห***ี</t>
  </si>
  <si>
    <t>01/11/2025 08:42</t>
  </si>
  <si>
    <t>765838029202</t>
  </si>
  <si>
    <t>FZT76</t>
  </si>
  <si>
    <t>ฮ***อย ศ***า</t>
  </si>
  <si>
    <t>พิษณุโลก</t>
  </si>
  <si>
    <t>765865603171</t>
  </si>
  <si>
    <t>FZT75</t>
  </si>
  <si>
    <t>ป***า แ***แรง ค***ายทองสมัย</t>
  </si>
  <si>
    <t>มุกดาหาร</t>
  </si>
  <si>
    <t>765836894060</t>
  </si>
  <si>
    <t>01/11/2025 08:32</t>
  </si>
  <si>
    <t>FZT73</t>
  </si>
  <si>
    <t>n** n** w**</t>
  </si>
  <si>
    <t>01/11/2025 08:28</t>
  </si>
  <si>
    <t>765825524144</t>
  </si>
  <si>
    <t>ชิฟฟ่อนรวมรสกล่องใหญ่ 8 ชิ้น ไม่มีไส้ (เก็บไว้ได้ 20 วัน)</t>
  </si>
  <si>
    <t>FZT71</t>
  </si>
  <si>
    <t>สุกัญญา มิ่งสกล</t>
  </si>
  <si>
    <t>ถนน วามวงศ์วาน 82/110 งามวงศ์วาน 35
หลักสี่/ Lak Siกรุงเทพมหานคร/ Bangkok
10210</t>
  </si>
  <si>
    <t>10210</t>
  </si>
  <si>
    <t>660832086598</t>
  </si>
  <si>
    <t>01/11/2025 08:07</t>
  </si>
  <si>
    <t>LEXPU0623511914</t>
  </si>
  <si>
    <t>FZT70</t>
  </si>
  <si>
    <t>น***คณ์ ป***สุภาพ</t>
  </si>
  <si>
    <t>01/11/2025 08:02</t>
  </si>
  <si>
    <t>THT040628VQBH3Z</t>
  </si>
  <si>
    <t>FZT69</t>
  </si>
  <si>
    <t>S***nna</t>
  </si>
  <si>
    <t>01/11/2025 08:01</t>
  </si>
  <si>
    <t>765833637192</t>
  </si>
  <si>
    <t>FZT68</t>
  </si>
  <si>
    <t>ป***อบกิจ เ***ราช</t>
  </si>
  <si>
    <t>01/11/2025 07:56</t>
  </si>
  <si>
    <t>765804416171</t>
  </si>
  <si>
    <t>FZT67</t>
  </si>
  <si>
    <t>ภ***ีเกษแก้ว</t>
  </si>
  <si>
    <t>01/11/2025 07:35</t>
  </si>
  <si>
    <t>765868362070</t>
  </si>
  <si>
    <t>01/11/2025 07:34</t>
  </si>
  <si>
    <t>FZT66</t>
  </si>
  <si>
    <t>ช***สา โ***วย</t>
  </si>
  <si>
    <t>เชียงราย</t>
  </si>
  <si>
    <t>765846830173</t>
  </si>
  <si>
    <t>FZT65</t>
  </si>
  <si>
    <t>ส***สา เ***คอนสาร</t>
  </si>
  <si>
    <t>01/11/2025 07:28</t>
  </si>
  <si>
    <t>765851904160</t>
  </si>
  <si>
    <t>FZT64</t>
  </si>
  <si>
    <t>ฉ*** อ***เกตุ</t>
  </si>
  <si>
    <t>สิงห์บุรี</t>
  </si>
  <si>
    <t>01/11/2025 07:26</t>
  </si>
  <si>
    <t>765879706152</t>
  </si>
  <si>
    <t>FZT63</t>
  </si>
  <si>
    <t>ส***รถ  ช***วิเศษ</t>
  </si>
  <si>
    <t>765852224163</t>
  </si>
  <si>
    <t>01/11/2025 07:24</t>
  </si>
  <si>
    <t>FZT61</t>
  </si>
  <si>
    <t>ว***วรรณ เ***จู</t>
  </si>
  <si>
    <t>01/11/2025 07:07</t>
  </si>
  <si>
    <t>765856107155</t>
  </si>
  <si>
    <t>01/11/2025 07:10</t>
  </si>
  <si>
    <t>FZT60</t>
  </si>
  <si>
    <t>ก***นา ส***์มี</t>
  </si>
  <si>
    <t>01/11/2025 07:05</t>
  </si>
  <si>
    <t>765897301142</t>
  </si>
  <si>
    <t>FZT59</t>
  </si>
  <si>
    <t>ล***มี</t>
  </si>
  <si>
    <t>01/11/2025 07:01</t>
  </si>
  <si>
    <t>765726268786</t>
  </si>
  <si>
    <t>FZT58</t>
  </si>
  <si>
    <t>ส***มาส ม***ธิ์สม</t>
  </si>
  <si>
    <t>01/11/2025 06:58</t>
  </si>
  <si>
    <t>765795505650</t>
  </si>
  <si>
    <t>FZT57</t>
  </si>
  <si>
    <t>พงศธร นิลวดี</t>
  </si>
  <si>
    <t>19 ม.3 ต.บางพระ
ศรีราชา/ Si Rachaชลบุรี/ Chonburi
20110</t>
  </si>
  <si>
    <t>20110</t>
  </si>
  <si>
    <t>660897703842</t>
  </si>
  <si>
    <t>01/11/2025 06:44</t>
  </si>
  <si>
    <t>LEXPU0623267402</t>
  </si>
  <si>
    <t>01/11/2025 06:43</t>
  </si>
  <si>
    <t>FZT56</t>
  </si>
  <si>
    <t>ล***ลย์</t>
  </si>
  <si>
    <t>01/11/2025 06:32</t>
  </si>
  <si>
    <t>765702816723</t>
  </si>
  <si>
    <t>FZT55</t>
  </si>
  <si>
    <t>ข***า  ร***สุนทร</t>
  </si>
  <si>
    <t>01/11/2025 06:28</t>
  </si>
  <si>
    <t>765762955635</t>
  </si>
  <si>
    <t>FZT54</t>
  </si>
  <si>
    <t>01/11/2025 06:22</t>
  </si>
  <si>
    <t>765778683655</t>
  </si>
  <si>
    <t>01/11/2025 06:23</t>
  </si>
  <si>
    <t>FZT53</t>
  </si>
  <si>
    <t>ส***ฒตรา  พ***ดี</t>
  </si>
  <si>
    <t>01/11/2025 06:21</t>
  </si>
  <si>
    <t>765795468782</t>
  </si>
  <si>
    <t>FZT52</t>
  </si>
  <si>
    <t>ค******ร</t>
  </si>
  <si>
    <t>******ร์สำรอง 0853575407) ตำบลบก อำเภอโนนคูณ จังหวัดศรีสะเกษ 33250</t>
  </si>
  <si>
    <t>33250</t>
  </si>
  <si>
    <t>TH254021825044Y</t>
  </si>
  <si>
    <t>01/11/2025 06:19</t>
  </si>
  <si>
    <t>FZT51</t>
  </si>
  <si>
    <t>เ***ักษณ์</t>
  </si>
  <si>
    <t>01/11/2025 06:12</t>
  </si>
  <si>
    <t>765772496661</t>
  </si>
  <si>
    <t>01/11/2025 06:13</t>
  </si>
  <si>
    <t>FZT50</t>
  </si>
  <si>
    <t>ส***ิตต์ ค***</t>
  </si>
  <si>
    <t>01/11/2025 06:11</t>
  </si>
  <si>
    <t>765760537754</t>
  </si>
  <si>
    <t>FZT49</t>
  </si>
  <si>
    <t>ส**  ไ***นต์</t>
  </si>
  <si>
    <t>01/11/2025 06:00</t>
  </si>
  <si>
    <t>765730210722</t>
  </si>
  <si>
    <t>01/11/2025 06:01</t>
  </si>
  <si>
    <t>FZT48</t>
  </si>
  <si>
    <t>z***inzaw127</t>
  </si>
  <si>
    <t>Songkhla</t>
  </si>
  <si>
    <t>01/11/2025 05:50</t>
  </si>
  <si>
    <t>765704494656</t>
  </si>
  <si>
    <t>FZT47</t>
  </si>
  <si>
    <t>น***สุภาพร ส***ง</t>
  </si>
  <si>
    <t>01/11/2025 05:38</t>
  </si>
  <si>
    <t>765726571680</t>
  </si>
  <si>
    <t>FZT46</t>
  </si>
  <si>
    <t>น******ง</t>
  </si>
  <si>
    <t>******ิหารส่วนจังหวัดหนองบัวลำภู ตำบลหนองบัว อำเภอเมืองหนองบัวลำภู จังหวัดหนองบัวลำภู 39000</t>
  </si>
  <si>
    <t>39000</t>
  </si>
  <si>
    <t>51</t>
  </si>
  <si>
    <t>01/11/2025 05:10</t>
  </si>
  <si>
    <t>TH258481616667I</t>
  </si>
  <si>
    <t>01/11/2025 05:07</t>
  </si>
  <si>
    <t>FZT45</t>
  </si>
  <si>
    <t>ป***ชาติ เ***งาม</t>
  </si>
  <si>
    <t>นครสวรรค์</t>
  </si>
  <si>
    <t>01/11/2025 04:56</t>
  </si>
  <si>
    <t>765702061784</t>
  </si>
  <si>
    <t>FZT44</t>
  </si>
  <si>
    <t>ช***ฐ์ภัคค์  ค***้</t>
  </si>
  <si>
    <t>01/11/2025 04:44</t>
  </si>
  <si>
    <t>765708993696</t>
  </si>
  <si>
    <t>FZT43</t>
  </si>
  <si>
    <t>ก***ิพงศ์ พ***ปาน</t>
  </si>
  <si>
    <t>01/11/2025 04:34</t>
  </si>
  <si>
    <t>765726775741</t>
  </si>
  <si>
    <t>FZT42</t>
  </si>
  <si>
    <t>เสาวณีย์ เอนกสมบูรณ์ผล</t>
  </si>
  <si>
    <t>20/17ถนนราชมนต์ตรี  หมู่บ้านมนต์ธานี ต,บางไผ่ ก ท ม  · บางแค/ Bang Khae
บางแค/ Bang Khaeกรุงเทพมหานคร/ Bangkok
10160</t>
  </si>
  <si>
    <t>10160</t>
  </si>
  <si>
    <t>660840927892</t>
  </si>
  <si>
    <t>01/11/2025 04:30</t>
  </si>
  <si>
    <t>LEXPU0623264451</t>
  </si>
  <si>
    <t>01/11/2025 04:27</t>
  </si>
  <si>
    <t>FZT41</t>
  </si>
  <si>
    <t>ว***ณ   ส***วง</t>
  </si>
  <si>
    <t>01/11/2025 04:26</t>
  </si>
  <si>
    <t>765750232671</t>
  </si>
  <si>
    <t>FZT40</t>
  </si>
  <si>
    <t>ก***าพัชร ห***ซิว</t>
  </si>
  <si>
    <t>01/11/2025 04:24</t>
  </si>
  <si>
    <t>765711015764</t>
  </si>
  <si>
    <t>FZT39</t>
  </si>
  <si>
    <t>แ***อ๊ด</t>
  </si>
  <si>
    <t>01/11/2025 03:54</t>
  </si>
  <si>
    <t>765755372756</t>
  </si>
  <si>
    <t>FZT38</t>
  </si>
  <si>
    <t>น***ัวเรียน  ศ***ชยา</t>
  </si>
  <si>
    <t>01/11/2025 03:44</t>
  </si>
  <si>
    <t>765701664781</t>
  </si>
  <si>
    <t>FZT37</t>
  </si>
  <si>
    <t>อ***รณ ว***ดีย์</t>
  </si>
  <si>
    <t>กระบี่</t>
  </si>
  <si>
    <t>01/11/2025 03:13</t>
  </si>
  <si>
    <t>765702381710</t>
  </si>
  <si>
    <t>FZT36</t>
  </si>
  <si>
    <t>จ***พงษ์ เ***มพงษ์</t>
  </si>
  <si>
    <t>01/11/2025 02:49</t>
  </si>
  <si>
    <t>765704014714</t>
  </si>
  <si>
    <t>FZT35</t>
  </si>
  <si>
    <t>u***9390990738100</t>
  </si>
  <si>
    <t>นครนายก</t>
  </si>
  <si>
    <t>01/11/2025 02:28</t>
  </si>
  <si>
    <t>765730084652</t>
  </si>
  <si>
    <t>FZT34</t>
  </si>
  <si>
    <t>พ*ช</t>
  </si>
  <si>
    <t>******่ที่ 11, ห้อง6 ตำบล หนองปรือ, อำเภอบางละมุง ตำบลหนองปรือ อำเภอบางละมุง จังหวัดชลบุรี 20150</t>
  </si>
  <si>
    <t>05</t>
  </si>
  <si>
    <t>01/11/2025 02:15</t>
  </si>
  <si>
    <t>TH250984987216U</t>
  </si>
  <si>
    <t>FZT33</t>
  </si>
  <si>
    <t>TH257521887219X</t>
  </si>
  <si>
    <t>FZT30</t>
  </si>
  <si>
    <t>อ***า เ***าก</t>
  </si>
  <si>
    <t>พิจิตร</t>
  </si>
  <si>
    <t>01/11/2025 01:31</t>
  </si>
  <si>
    <t>765707808795</t>
  </si>
  <si>
    <t>FZT29</t>
  </si>
  <si>
    <t>น***ขวัญ</t>
  </si>
  <si>
    <t>01/11/2025 01:17</t>
  </si>
  <si>
    <t>765736817716</t>
  </si>
  <si>
    <t>01/11/2025 01:27</t>
  </si>
  <si>
    <t>FZT28</t>
  </si>
  <si>
    <t>ส***ิง  ส***ธ์</t>
  </si>
  <si>
    <t>01/11/2025 01:15</t>
  </si>
  <si>
    <t>765743609794</t>
  </si>
  <si>
    <t>01/11/2025 01:26</t>
  </si>
  <si>
    <t>FZT27</t>
  </si>
  <si>
    <t>น******ี</t>
  </si>
  <si>
    <t>******บ้าน บ้านหนองร้านหญ้า ตำบลหัวหนอง อำเภอบ้านไผ่ จังหวัดขอนแก่น 40110</t>
  </si>
  <si>
    <t>40110</t>
  </si>
  <si>
    <t>01/11/2025 01:23</t>
  </si>
  <si>
    <t>TH2594113174481</t>
  </si>
  <si>
    <t>FZT26</t>
  </si>
  <si>
    <t>ข***นภา น***รี</t>
  </si>
  <si>
    <t>เทศบาลนครนครศรีธรรมราช</t>
  </si>
  <si>
    <t>01/11/2025 00:56</t>
  </si>
  <si>
    <t>765769400804</t>
  </si>
  <si>
    <t>FZT25</t>
  </si>
  <si>
    <t>ศ******ว</t>
  </si>
  <si>
    <t>******ป.ร. อำเภอกระบุรี จังหวัดระนอง 85110</t>
  </si>
  <si>
    <t>85110</t>
  </si>
  <si>
    <t>42</t>
  </si>
  <si>
    <t>TH252290403966U</t>
  </si>
  <si>
    <t>01/11/2025 00:52</t>
  </si>
  <si>
    <t>FZT24</t>
  </si>
  <si>
    <t>ณ***งศ์  จ***ค์ทอง</t>
  </si>
  <si>
    <t>01/11/2025 00:45</t>
  </si>
  <si>
    <t>765744211816</t>
  </si>
  <si>
    <t>FZT22</t>
  </si>
  <si>
    <t>ธ***รัตน์ โ***</t>
  </si>
  <si>
    <t>01/11/2025 00:32</t>
  </si>
  <si>
    <t>765743820833</t>
  </si>
  <si>
    <t>FZT21</t>
  </si>
  <si>
    <t>น***ช ต***จ</t>
  </si>
  <si>
    <t>01/11/2025 00:28</t>
  </si>
  <si>
    <t>765733785622</t>
  </si>
  <si>
    <t>FZT20</t>
  </si>
  <si>
    <t>ศ***นันท์ ค***่น</t>
  </si>
  <si>
    <t>เลย</t>
  </si>
  <si>
    <t>01/11/2025 00:19</t>
  </si>
  <si>
    <t>765760624871</t>
  </si>
  <si>
    <t>01/11/2025 00:24</t>
  </si>
  <si>
    <t>FZT19</t>
  </si>
  <si>
    <t>จ***า</t>
  </si>
  <si>
    <t>765811500112</t>
  </si>
  <si>
    <t>ชิฟฟ่อนสอดไส้6ชิ้น รวมรส กล่องใหญ่ ไส้อร่อย แป้งนุ่ม เก็บได้ 15 วัน วรรณวนัช</t>
  </si>
  <si>
    <t>FZT18</t>
  </si>
  <si>
    <t>สุจินดา จอมเศียร</t>
  </si>
  <si>
    <t>วัดเตาขนมจีน · วังทอง/ Wang Thong
เมืองกำแพงเพชร/ Mueang Kamphaeng Phetกำแพงเพชร/ Kamphaeng Phet
62000</t>
  </si>
  <si>
    <t>62000</t>
  </si>
  <si>
    <t>660889623924</t>
  </si>
  <si>
    <t>LEXPU0623326574</t>
  </si>
  <si>
    <t>FZT17</t>
  </si>
  <si>
    <t>อ******ู</t>
  </si>
  <si>
    <t>******บางบำหรุ    ประเทศไทย (มายคอนโดปิ่นเกล้า อาคารซี) แขวงบางบำหรุ เขตบางพลัด จังหวัดกรุงเทพมหานคร 10700</t>
  </si>
  <si>
    <t>10700</t>
  </si>
  <si>
    <t>01/11/2025 00:23</t>
  </si>
  <si>
    <t>TH258449849803V</t>
  </si>
  <si>
    <t>FZT16</t>
  </si>
  <si>
    <t>ว******ง</t>
  </si>
  <si>
    <t>******มบางจากไชโย) ตำบลไชยภูมิ อำเภอไชโย จังหวัดอ่างทอง 14140</t>
  </si>
  <si>
    <t>14140</t>
  </si>
  <si>
    <t>93</t>
  </si>
  <si>
    <t>01/11/2025 00:35</t>
  </si>
  <si>
    <t>TH2540107157570</t>
  </si>
  <si>
    <t>01/11/2025 00:16</t>
  </si>
  <si>
    <t>FZT15</t>
  </si>
  <si>
    <t>ส***ิพงศ์ ร***สุภา</t>
  </si>
  <si>
    <t>ตรัง</t>
  </si>
  <si>
    <t>01/11/2025 00:05</t>
  </si>
  <si>
    <t>765780970684</t>
  </si>
  <si>
    <t>01/11/2025 00:11</t>
  </si>
  <si>
    <t>FZT14</t>
  </si>
  <si>
    <t>ไ***ู้เว้ย</t>
  </si>
  <si>
    <t>01/11/2025 00:03</t>
  </si>
  <si>
    <t>765758886616</t>
  </si>
  <si>
    <t>01/11/2025 00:08</t>
  </si>
  <si>
    <t>FZT13</t>
  </si>
  <si>
    <t>เ***ว</t>
  </si>
  <si>
    <t>765749491695</t>
  </si>
  <si>
    <t>ป้ายชื่อแถว</t>
  </si>
  <si>
    <t>ผลรวมทั้งหมด</t>
  </si>
  <si>
    <t>ผลรวม ของ จำนวน</t>
  </si>
  <si>
    <t>FZZ39</t>
  </si>
  <si>
    <t>อ**</t>
  </si>
  <si>
    <t>02/11/2025 23:54</t>
  </si>
  <si>
    <t>FZZ36</t>
  </si>
  <si>
    <t>จ******​</t>
  </si>
  <si>
    <t>******บลม่วงค่อม ตำบลม่วงค่อม อำเภอชัยบาดาล จังหวัดลพบุรี 15230</t>
  </si>
  <si>
    <t>15230</t>
  </si>
  <si>
    <t>03/11/2025 00:18</t>
  </si>
  <si>
    <t>02/11/2025 23:36</t>
  </si>
  <si>
    <t>FZZ35</t>
  </si>
  <si>
    <t>ก******​</t>
  </si>
  <si>
    <t>******นโคกสะอาด, ตำบลม่วงค่อม, อำเภอชัยบาดาล ตำบลม่วงค่อม อำเภอชัยบาดาล จังหวัดลพบุรี 15230</t>
  </si>
  <si>
    <t>67</t>
  </si>
  <si>
    <t>FZZ34</t>
  </si>
  <si>
    <t>แ***ม</t>
  </si>
  <si>
    <t>03/11/2025 00:17</t>
  </si>
  <si>
    <t>FZZ33</t>
  </si>
  <si>
    <t>02/11/2025 23:27</t>
  </si>
  <si>
    <t>FZZ32</t>
  </si>
  <si>
    <t>ฉัตรชัย คงขำ</t>
  </si>
  <si>
    <t>ท่าแร่ บ้านมะขาม 14หมู่4ต.ท่าอุแท อ.กาญจนดิษฐ์ จ.สุราษฎร์ธานี · ท่าอุแท/ Tha U-thae
กาญจนดิษฐ์/ Kanchanaditสุราษฎร์ธานี/ Surat Thani
84340</t>
  </si>
  <si>
    <t>84340</t>
  </si>
  <si>
    <t>660925939102</t>
  </si>
  <si>
    <t>02/11/2025 23:18</t>
  </si>
  <si>
    <t>FZZ31</t>
  </si>
  <si>
    <t>ป***ตา ศ***ุญเรือง</t>
  </si>
  <si>
    <t>02/11/2025 23:43</t>
  </si>
  <si>
    <t>02/11/2025 23:16</t>
  </si>
  <si>
    <t>FZZ29</t>
  </si>
  <si>
    <t>ส***สิณี จ***วงค์</t>
  </si>
  <si>
    <t>เทศบาลนครเชียงใหม่</t>
  </si>
  <si>
    <t>02/11/2025 22:59</t>
  </si>
  <si>
    <t>FZZ28</t>
  </si>
  <si>
    <t>ว***ดา</t>
  </si>
  <si>
    <t>02/11/2025 22:53</t>
  </si>
  <si>
    <t>FZZ27</t>
  </si>
  <si>
    <t>น***กษณ์ ธ***้ำคำ</t>
  </si>
  <si>
    <t>02/11/2025 22:48</t>
  </si>
  <si>
    <t>FZZ26</t>
  </si>
  <si>
    <t>ด***มล แ***จันทร์สอน</t>
  </si>
  <si>
    <t>02/11/2025 22:40</t>
  </si>
  <si>
    <t>FZZ25</t>
  </si>
  <si>
    <t>02/11/2025 22:39</t>
  </si>
  <si>
    <t>FZZ24</t>
  </si>
  <si>
    <t>น***ช ป***ตังโข</t>
  </si>
  <si>
    <t>02/11/2025 22:34</t>
  </si>
  <si>
    <t>FZZ22</t>
  </si>
  <si>
    <t>H*** H***</t>
  </si>
  <si>
    <t>02/11/2025 22:28</t>
  </si>
  <si>
    <t>FZZ21</t>
  </si>
  <si>
    <t>ช***นุช พ***กษ์</t>
  </si>
  <si>
    <t>02/11/2025 22:27</t>
  </si>
  <si>
    <t>FZZ20</t>
  </si>
  <si>
    <t>ปัทมา  วิทยารัก</t>
  </si>
  <si>
    <t>159/66 หมู่ 6 หมู่บ้านศิริชัย 5 ตำบลปากแพรก อำเภอเมือง จังหวัดกาญจนบุรี · ปากแพรก/ Pak Phraek
เมืองกาญจนบุรี/ Mueang Kanchanaburiกาญจนบุรี/ Kanchanaburi
71000</t>
  </si>
  <si>
    <t>71000</t>
  </si>
  <si>
    <t>660800748808</t>
  </si>
  <si>
    <t>02/11/2025 22:26</t>
  </si>
  <si>
    <t>FZZ19</t>
  </si>
  <si>
    <t>ก***นา  ก***ก้ว</t>
  </si>
  <si>
    <t>น่าน</t>
  </si>
  <si>
    <t>02/11/2025 22:24</t>
  </si>
  <si>
    <t>FZZ17</t>
  </si>
  <si>
    <t>p***ai17</t>
  </si>
  <si>
    <t>02/11/2025 22:18</t>
  </si>
  <si>
    <t>FZZ16</t>
  </si>
  <si>
    <t>ล***  ย***ีอ้น</t>
  </si>
  <si>
    <t>02/11/2025 22:16</t>
  </si>
  <si>
    <t>FZZ15</t>
  </si>
  <si>
    <t>ล***ริมา ส***ินุ่น</t>
  </si>
  <si>
    <t>Nakhon Si Thammarat</t>
  </si>
  <si>
    <t>02/11/2025 22:15</t>
  </si>
  <si>
    <t>FZZ14</t>
  </si>
  <si>
    <t>จ***นา  ล***ฮง</t>
  </si>
  <si>
    <t>02/11/2025 23:11</t>
  </si>
  <si>
    <t>02/11/2025 22:11</t>
  </si>
  <si>
    <t>FZZ13</t>
  </si>
  <si>
    <t>บ******า</t>
  </si>
  <si>
    <t>******ตำบลบ้านเสด็จ อำเภอเมืองลำปาง จังหวัดลำปาง 52000</t>
  </si>
  <si>
    <t>52000</t>
  </si>
  <si>
    <t>66</t>
  </si>
  <si>
    <t>02/11/2025 22:09</t>
  </si>
  <si>
    <t>FZZ12</t>
  </si>
  <si>
    <t>เ***้มายด์</t>
  </si>
  <si>
    <t>02/11/2025 22:07</t>
  </si>
  <si>
    <t>02/11/2025 22:06</t>
  </si>
  <si>
    <t>FZZ10</t>
  </si>
  <si>
    <t>พ***วรรณ ช***พราหมณ์</t>
  </si>
  <si>
    <t>สมุทรปราการ</t>
  </si>
  <si>
    <t>02/11/2025 22:01</t>
  </si>
  <si>
    <t>FZZ9</t>
  </si>
  <si>
    <t>ส***</t>
  </si>
  <si>
    <t>FZZ8</t>
  </si>
  <si>
    <t>ก***</t>
  </si>
  <si>
    <t>02/11/2025 21:59</t>
  </si>
  <si>
    <t>FZZ7</t>
  </si>
  <si>
    <t>ช***ธิดา ร***ว่าง</t>
  </si>
  <si>
    <t>02/11/2025 21:55</t>
  </si>
  <si>
    <t>FZZ6</t>
  </si>
  <si>
    <t>k***ลิ</t>
  </si>
  <si>
    <t>02/11/2025 21:50</t>
  </si>
  <si>
    <t>FZZ5</t>
  </si>
  <si>
    <t>ร***คนธ์ ย***กร</t>
  </si>
  <si>
    <t>02/11/2025 21:49</t>
  </si>
  <si>
    <t>FZZ4</t>
  </si>
  <si>
    <t>N** C***er</t>
  </si>
  <si>
    <t>02/11/2025 21:41</t>
  </si>
  <si>
    <t>FZZ3</t>
  </si>
  <si>
    <t>อ***ร  ก***กระโทก</t>
  </si>
  <si>
    <t>02/11/2025 21:29</t>
  </si>
  <si>
    <t>FZZ2</t>
  </si>
  <si>
    <t>เ***รพัก แ***ส</t>
  </si>
  <si>
    <t>02/11/2025 21:22</t>
  </si>
  <si>
    <t>02/11/2025 21:21</t>
  </si>
  <si>
    <t>FZZ1</t>
  </si>
  <si>
    <t>ฮ***นะ ส***รณ์</t>
  </si>
  <si>
    <t>02/11/2025 21:17</t>
  </si>
  <si>
    <t>FZY99</t>
  </si>
  <si>
    <t>ว***ษา ช***ชอบ ท***</t>
  </si>
  <si>
    <t>เทศบาลเมืองจันทบุรี</t>
  </si>
  <si>
    <t>02/11/2025 21:05</t>
  </si>
  <si>
    <t>02/11/2025 21:10</t>
  </si>
  <si>
    <t>FZY98</t>
  </si>
  <si>
    <t>****** ถนน บางขุนนนท์ แขวงบางขุนนนท์ แขวงบางขุนนนท์ เขตบางกอกน้อย จังหวัดกรุงเทพมหานคร 10700</t>
  </si>
  <si>
    <t>37</t>
  </si>
  <si>
    <t>02/11/2025 21:02</t>
  </si>
  <si>
    <t>ชิฟฟ่อนสอดไส้ แยม 1กล่อง มี6ชิ้น (เก็บได้15วัน)</t>
  </si>
  <si>
    <t>FZY97</t>
  </si>
  <si>
    <t>ร้านที่9</t>
  </si>
  <si>
    <t>นฤมล ม่วงมี</t>
  </si>
  <si>
    <t>25/3 หมู่ที่ 2 ต. บางโพธิ์เหนือ · สามโคก/ Sam Khok
สามโคก/ Sam Khokปทุมธานี/ Pathum Thani
12160</t>
  </si>
  <si>
    <t>660885500113</t>
  </si>
  <si>
    <t>02/11/2025 20:46</t>
  </si>
  <si>
    <t>FZY96</t>
  </si>
  <si>
    <t>ว***รา เ***งสิทธิ์</t>
  </si>
  <si>
    <t>FZY95</t>
  </si>
  <si>
    <t>02/11/2025 20:35</t>
  </si>
  <si>
    <t>FZY94</t>
  </si>
  <si>
    <t>******แมนชั่น (วางของไว้หน้าตึกโต๊ะสีขาวได้เลยค่ะ)) ตำบลปากเกร็ด อำเภอปากเกร็ด จังหวัดนนทบุรี 11120</t>
  </si>
  <si>
    <t>02/11/2025 20:30</t>
  </si>
  <si>
    <t>FZY93</t>
  </si>
  <si>
    <t>ส***รณา ม***มิตร</t>
  </si>
  <si>
    <t>02/11/2025 20:22</t>
  </si>
  <si>
    <t>FZY92</t>
  </si>
  <si>
    <t>ศ******อ</t>
  </si>
  <si>
    <t>******นโฮ่ง อำเภอบ้านโฮ่ง จังหวัดลำพูน 51130</t>
  </si>
  <si>
    <t>51130</t>
  </si>
  <si>
    <t>02</t>
  </si>
  <si>
    <t>02/11/2025 20:19</t>
  </si>
  <si>
    <t>02/11/2025 20:18</t>
  </si>
  <si>
    <t>FZY91</t>
  </si>
  <si>
    <t>ส******ง</t>
  </si>
  <si>
    <t>******อุปถัมภ์ ), หมู่ที่ 9, ตำบลวังนกแอ่น, อำเภอวังทอง ตำบลวังนกแอ่น อำเภอวังทอง จังหวัดพิษณุโลก 65130</t>
  </si>
  <si>
    <t>65130</t>
  </si>
  <si>
    <t>23</t>
  </si>
  <si>
    <t>02/11/2025 20:17</t>
  </si>
  <si>
    <t>FZY90</t>
  </si>
  <si>
    <t>น***ัฐพงษ์ ป***โคกสูง.. ป***</t>
  </si>
  <si>
    <t>02/11/2025 20:16</t>
  </si>
  <si>
    <t>FZY88</t>
  </si>
  <si>
    <t>พ******ง</t>
  </si>
  <si>
    <t>******ไธสง, อำเภอพุทไธสง ตำบลพุทไธสง อำเภอพุทไธสง จังหวัดบุรีรัมย์ 31120</t>
  </si>
  <si>
    <t>31120</t>
  </si>
  <si>
    <t>75</t>
  </si>
  <si>
    <t>02/11/2025 20:39</t>
  </si>
  <si>
    <t>02/11/2025 20:08</t>
  </si>
  <si>
    <t>FZY87</t>
  </si>
  <si>
    <t>ส***นา ค***ั่น</t>
  </si>
  <si>
    <t>02/11/2025 19:50</t>
  </si>
  <si>
    <t>FZY86</t>
  </si>
  <si>
    <t>ว***า ก***ส่ง</t>
  </si>
  <si>
    <t>02/11/2025 19:46</t>
  </si>
  <si>
    <t>FZY84</t>
  </si>
  <si>
    <t>ส***ษา ค***ำ</t>
  </si>
  <si>
    <t>02/11/2025 19:39</t>
  </si>
  <si>
    <t>FZY83</t>
  </si>
  <si>
    <t>ก***ารัตน์  ไ***ีทุกข์</t>
  </si>
  <si>
    <t>02/11/2025 19:34</t>
  </si>
  <si>
    <t>FZY82</t>
  </si>
  <si>
    <t>ธ***กดิ์  เ***อนศรีจันทร์</t>
  </si>
  <si>
    <t>02/11/2025 19:23</t>
  </si>
  <si>
    <t>FZY81</t>
  </si>
  <si>
    <t>อ*** ส***วี</t>
  </si>
  <si>
    <t>02/11/2025 19:17</t>
  </si>
  <si>
    <t>02/11/2025 19:18</t>
  </si>
  <si>
    <t>FZY80</t>
  </si>
  <si>
    <t>ม***วัลย์  อ***า</t>
  </si>
  <si>
    <t>02/11/2025 19:16</t>
  </si>
  <si>
    <t>FZY79</t>
  </si>
  <si>
    <t>ณ******ฒ</t>
  </si>
  <si>
    <t>******บูรณ์ ตำบลห้วยยาง ตำบลห้วยยาง อำเภอกระนวน จังหวัดขอนแก่น 40170</t>
  </si>
  <si>
    <t>40170</t>
  </si>
  <si>
    <t>92</t>
  </si>
  <si>
    <t>02/11/2025 19:43</t>
  </si>
  <si>
    <t>02/11/2025 19:13</t>
  </si>
  <si>
    <t>FZY78</t>
  </si>
  <si>
    <t>ฐ***ภรณ์</t>
  </si>
  <si>
    <t>02/11/2025 19:08</t>
  </si>
  <si>
    <t>02/11/2025 19:07</t>
  </si>
  <si>
    <t>FZY77</t>
  </si>
  <si>
    <t>ฉ***กานต์ ค***้ว</t>
  </si>
  <si>
    <t>02/11/2025 19:05</t>
  </si>
  <si>
    <t>FZY76</t>
  </si>
  <si>
    <t>น***าวยุพาพร  แ***ทอง</t>
  </si>
  <si>
    <t>เทศบาลนครอุบลราชธานี</t>
  </si>
  <si>
    <t>02/11/2025 19:04</t>
  </si>
  <si>
    <t>FZY74</t>
  </si>
  <si>
    <t>จ***วรรณ ฉ***ัย</t>
  </si>
  <si>
    <t>02/11/2025 19:00</t>
  </si>
  <si>
    <t>FZY73</t>
  </si>
  <si>
    <t>พ******ก</t>
  </si>
  <si>
    <t>******โคกสว่าง, ตำบลหนองค่าย, อำเภอประทาย ตำบลหนองค่าย อำเภอประทาย จังหวัดนครราชสีมา 30180</t>
  </si>
  <si>
    <t>30180</t>
  </si>
  <si>
    <t>02/11/2025 18:58</t>
  </si>
  <si>
    <t>02/11/2025 18:57</t>
  </si>
  <si>
    <t>FZY72</t>
  </si>
  <si>
    <t>ภ***าวรรณ</t>
  </si>
  <si>
    <t>จังหวัดลำปาง</t>
  </si>
  <si>
    <t>02/11/2025 18:46</t>
  </si>
  <si>
    <t>FZY71</t>
  </si>
  <si>
    <t>ส******์</t>
  </si>
  <si>
    <t>******แสนสุข ตำบลแสนสุข อำเภอเมืองชลบุรี จังหวัดชลบุรี 20130</t>
  </si>
  <si>
    <t>02/11/2025 19:09</t>
  </si>
  <si>
    <t>02/11/2025 18:39</t>
  </si>
  <si>
    <t>FZY70</t>
  </si>
  <si>
    <t>02/11/2025 18:36</t>
  </si>
  <si>
    <t>FZY68</t>
  </si>
  <si>
    <t>อ***รณ   เ***สุด</t>
  </si>
  <si>
    <t>บึงกาฬ</t>
  </si>
  <si>
    <t>02/11/2025 17:51</t>
  </si>
  <si>
    <t>FZY67</t>
  </si>
  <si>
    <t>น******ย</t>
  </si>
  <si>
    <t>******่ซ้ายมือ) ถ.สมภารคง ต.พิหารเเดง ตำบลพิหารแดง อำเภอเมืองสุพรรณบุรี จังหวัดสุพรรณบุรี 72000</t>
  </si>
  <si>
    <t>72000</t>
  </si>
  <si>
    <t>44</t>
  </si>
  <si>
    <t>02/11/2025 17:50</t>
  </si>
  <si>
    <t>FZY66</t>
  </si>
  <si>
    <t>ว***า จ***จียง</t>
  </si>
  <si>
    <t>02/11/2025 17:49</t>
  </si>
  <si>
    <t>FZY65</t>
  </si>
  <si>
    <t>แนน</t>
  </si>
  <si>
    <t>////___ 79/2 (ห้องแถวสีเขียว)หมู่2 ต.บ้านสิงห์ อ.โพธาราม จ.ราชบุรี 70120 · บ้านสิงห์/ Ban Sing
โพธาราม/ Photharamราชบุรี/ Ratchaburi
70120</t>
  </si>
  <si>
    <t>70120</t>
  </si>
  <si>
    <t>660924753243</t>
  </si>
  <si>
    <t>02/11/2025 17:44</t>
  </si>
  <si>
    <t>FZY64</t>
  </si>
  <si>
    <t>พ***ชาติ ค***กรกีรติ</t>
  </si>
  <si>
    <t>02/11/2025 17:39</t>
  </si>
  <si>
    <t>FZY63</t>
  </si>
  <si>
    <t>อ***ณา</t>
  </si>
  <si>
    <t>02/11/2025 17:29</t>
  </si>
  <si>
    <t>FZY62</t>
  </si>
  <si>
    <t>ป**</t>
  </si>
  <si>
    <t>02/11/2025 17:28</t>
  </si>
  <si>
    <t>FZY61</t>
  </si>
  <si>
    <t>เ***รติภูมิ</t>
  </si>
  <si>
    <t>มหาสารคาม</t>
  </si>
  <si>
    <t>02/11/2025 17:18</t>
  </si>
  <si>
    <t>FZY60</t>
  </si>
  <si>
    <t>อ***น ท***มา</t>
  </si>
  <si>
    <t>02/11/2025 17:13</t>
  </si>
  <si>
    <t>FZY59</t>
  </si>
  <si>
    <t>ค** ศ***นีย์ ป***ากรณ์ ค***นน ค***รม</t>
  </si>
  <si>
    <t>จังหวัดน่าน</t>
  </si>
  <si>
    <t>02/11/2025 17:10</t>
  </si>
  <si>
    <t>FZY58</t>
  </si>
  <si>
    <t>ผ***ี</t>
  </si>
  <si>
    <t>02/11/2025 17:09</t>
  </si>
  <si>
    <t>FZY57</t>
  </si>
  <si>
    <t>ว***งศ์​ เ***งษ์</t>
  </si>
  <si>
    <t>02/11/2025 17:05</t>
  </si>
  <si>
    <t>02/11/2025 17:04</t>
  </si>
  <si>
    <t>FZY56</t>
  </si>
  <si>
    <t>กาญจนา สุขมาก</t>
  </si>
  <si>
    <t>57 หมู่5 ต.ปากคลองบางปลากด อ.พระสมุทรเจดีย์ จ.สมุทรปราการ 10290</t>
  </si>
  <si>
    <t>10290</t>
  </si>
  <si>
    <t>0850751685</t>
  </si>
  <si>
    <t>02/11/2025 16:52</t>
  </si>
  <si>
    <t>FZY55</t>
  </si>
  <si>
    <t>ณ***ิกา ศ***ำคา</t>
  </si>
  <si>
    <t>02/11/2025 16:50</t>
  </si>
  <si>
    <t>02/11/2025 16:49</t>
  </si>
  <si>
    <t>FZY54</t>
  </si>
  <si>
    <t>พ*** ป***เกตุ</t>
  </si>
  <si>
    <t>02/11/2025 16:43</t>
  </si>
  <si>
    <t>FZY53</t>
  </si>
  <si>
    <t>จ***รัตน์ ม***ณหา</t>
  </si>
  <si>
    <t>02/11/2025 16:35</t>
  </si>
  <si>
    <t>02/11/2025 16:34</t>
  </si>
  <si>
    <t>FZY52</t>
  </si>
  <si>
    <t>เจ๊​เอ๋​ร้าน​ช่าง​เลี้ยง​ยาง​ซิ่ง​</t>
  </si>
  <si>
    <t>417ถนนพหลโยธินตตาคลีอตาคลีจนครสวรรค์โทร 60140</t>
  </si>
  <si>
    <t>60140</t>
  </si>
  <si>
    <t>0818867776</t>
  </si>
  <si>
    <t>02/11/2025 16:31</t>
  </si>
  <si>
    <t>FZY51</t>
  </si>
  <si>
    <t>ค***ุ้ย ท***ย์สมบูรณ์</t>
  </si>
  <si>
    <t>02/11/2025 16:18</t>
  </si>
  <si>
    <t>FZY50</t>
  </si>
  <si>
    <t>ส***า  พ***ุวรรณ</t>
  </si>
  <si>
    <t>02/11/2025 16:16</t>
  </si>
  <si>
    <t>FZY49</t>
  </si>
  <si>
    <t>น***ออ  เ***ประเสริฐ</t>
  </si>
  <si>
    <t>02/11/2025 16:02</t>
  </si>
  <si>
    <t>FZY48</t>
  </si>
  <si>
    <t>n***y</t>
  </si>
  <si>
    <t>02/11/2025 16:00</t>
  </si>
  <si>
    <t>FZY47</t>
  </si>
  <si>
    <t>ส***พร เ***ฉาย</t>
  </si>
  <si>
    <t>02/11/2025 15:49</t>
  </si>
  <si>
    <t>FZY46</t>
  </si>
  <si>
    <t>N***cha B***mee</t>
  </si>
  <si>
    <t>02/11/2025 15:47</t>
  </si>
  <si>
    <t>FZY44</t>
  </si>
  <si>
    <t>ว***ธพร เ***้ยงเกลา</t>
  </si>
  <si>
    <t>02/11/2025 15:46</t>
  </si>
  <si>
    <t>FZY43</t>
  </si>
  <si>
    <t>น***าวศศิธร ต***ตระกูล</t>
  </si>
  <si>
    <t>02/11/2025 15:44</t>
  </si>
  <si>
    <t>FZY42</t>
  </si>
  <si>
    <t>ข***เรือน น***ินทอง</t>
  </si>
  <si>
    <t>FZY41</t>
  </si>
  <si>
    <t>น***าว ส*** เ***ิริ</t>
  </si>
  <si>
    <t>FZY40</t>
  </si>
  <si>
    <t>ม***ย ม***ย</t>
  </si>
  <si>
    <t>FZY39</t>
  </si>
  <si>
    <t>FZY38</t>
  </si>
  <si>
    <t>i***</t>
  </si>
  <si>
    <t>02/11/2025 15:43</t>
  </si>
  <si>
    <t>FZY37</t>
  </si>
  <si>
    <t>p***</t>
  </si>
  <si>
    <t>FZY36</t>
  </si>
  <si>
    <t>02/11/2025 15:42</t>
  </si>
  <si>
    <t>FZY35</t>
  </si>
  <si>
    <t>ป***์ริสา เ***ยมอินทร์ ป**</t>
  </si>
  <si>
    <t>FZY34</t>
  </si>
  <si>
    <t>ว***า เ***่ยมกลาง</t>
  </si>
  <si>
    <t>02/11/2025 15:39</t>
  </si>
  <si>
    <t>FZY33</t>
  </si>
  <si>
    <t>น***ตน์ ต***จาด</t>
  </si>
  <si>
    <t>02/11/2025 15:36</t>
  </si>
  <si>
    <t>FZY32</t>
  </si>
  <si>
    <t>ต*** พ***รักซ้อน</t>
  </si>
  <si>
    <t>02/11/2025 15:33</t>
  </si>
  <si>
    <t>FZY31</t>
  </si>
  <si>
    <t>ส***ร จ***ร์สง่า</t>
  </si>
  <si>
    <t>02/11/2025 15:27</t>
  </si>
  <si>
    <t>02/11/2025 15:28</t>
  </si>
  <si>
    <t>FZY29</t>
  </si>
  <si>
    <t>ร***วรรณ จ***ง</t>
  </si>
  <si>
    <t>02/11/2025 15:21</t>
  </si>
  <si>
    <t>02/11/2025 15:20</t>
  </si>
  <si>
    <t>FZY27</t>
  </si>
  <si>
    <t>เ*** ห***วล</t>
  </si>
  <si>
    <t>02/11/2025 15:16</t>
  </si>
  <si>
    <t>FZY26</t>
  </si>
  <si>
    <t>น.ส.ธาริน อ่วมกระโทก</t>
  </si>
  <si>
    <t>111หมู่7 บ้านโนนกลาง
ครบุรี/ Khon Buriนครราชสีมา/ Nakhon Ratchasima
30250</t>
  </si>
  <si>
    <t>30250</t>
  </si>
  <si>
    <t>660934106067</t>
  </si>
  <si>
    <t>02/11/2025 15:05</t>
  </si>
  <si>
    <t>FZY25</t>
  </si>
  <si>
    <t>ว******์</t>
  </si>
  <si>
    <t>******ที่ 1/1 ซอยช่างอากาศอุทิศ 8 ถนนช่างอากาศอุทิศ แขวงดอนเมือง เขตดอนเมือง จังหวัดกรุงเทพมหานคร 10210</t>
  </si>
  <si>
    <t>59</t>
  </si>
  <si>
    <t>02/11/2025 15:06</t>
  </si>
  <si>
    <t>FZY24</t>
  </si>
  <si>
    <t>ส***ิ ว***ศรี</t>
  </si>
  <si>
    <t>02/11/2025 15:03</t>
  </si>
  <si>
    <t>FZY23</t>
  </si>
  <si>
    <t>ร้านที่8</t>
  </si>
  <si>
    <t>รัตนา หลีอรัญ</t>
  </si>
  <si>
    <t>บ้าน DXN 477/6 หมู่ 2 ตำบลคลองขุด
เมืองสตูล/ Mueang Satunสตูล/ Satun
91000</t>
  </si>
  <si>
    <t>91000</t>
  </si>
  <si>
    <t>660819690158</t>
  </si>
  <si>
    <t>02/11/2025 15:02</t>
  </si>
  <si>
    <t>FZY21</t>
  </si>
  <si>
    <t>เ***ิรา อ***คำ</t>
  </si>
  <si>
    <t>เทศบาลนครเชียงราย</t>
  </si>
  <si>
    <t>02/11/2025 14:58</t>
  </si>
  <si>
    <t>FZY20</t>
  </si>
  <si>
    <t>ร***รณ ค***รือ</t>
  </si>
  <si>
    <t>02/11/2025 14:57</t>
  </si>
  <si>
    <t>02/11/2025 14:56</t>
  </si>
  <si>
    <t>FZY19</t>
  </si>
  <si>
    <t>ภ******ศ</t>
  </si>
  <si>
    <t>******ยัน, อำเภอทุ่งใหญ่ ตำบลกรุงหยัน อำเภอทุ่งใหญ่ จังหวัดนครศรีธรรมราช 80240</t>
  </si>
  <si>
    <t>80240</t>
  </si>
  <si>
    <t>83</t>
  </si>
  <si>
    <t>02/11/2025 15:25</t>
  </si>
  <si>
    <t>02/11/2025 14:55</t>
  </si>
  <si>
    <t>FZY18</t>
  </si>
  <si>
    <t>อ*** อ***</t>
  </si>
  <si>
    <t>02/11/2025 14:50</t>
  </si>
  <si>
    <t>FZY17</t>
  </si>
  <si>
    <t>ส***ตรี​ ป***ด</t>
  </si>
  <si>
    <t>02/11/2025 14:42</t>
  </si>
  <si>
    <t>FZY16</t>
  </si>
  <si>
    <t>ช***ร ส***ำราญ</t>
  </si>
  <si>
    <t>02/11/2025 14:41</t>
  </si>
  <si>
    <t>FZY15</t>
  </si>
  <si>
    <t>02/11/2025 14:40</t>
  </si>
  <si>
    <t>FZY14</t>
  </si>
  <si>
    <t>ว***ทธ​ พ***ชอัตรา</t>
  </si>
  <si>
    <t>02/11/2025 14:36</t>
  </si>
  <si>
    <t>FZY13</t>
  </si>
  <si>
    <t>น***ติรัตน์ โ***ณาวิสิทธิ์</t>
  </si>
  <si>
    <t>02/11/2025 14:34</t>
  </si>
  <si>
    <t>FZY12</t>
  </si>
  <si>
    <t>FZY11</t>
  </si>
  <si>
    <t>ห******)</t>
  </si>
  <si>
    <t>******ุมชนขนมถ้วย ประตูสีเขียวขวามือ) แขวงบางซื่อ เขตบางซื่อ จังหวัดกรุงเทพมหานคร 10800</t>
  </si>
  <si>
    <t>10800</t>
  </si>
  <si>
    <t>73</t>
  </si>
  <si>
    <t>02/11/2025 14:33</t>
  </si>
  <si>
    <t>FZY9</t>
  </si>
  <si>
    <t>จ***า บ***ึ่ง</t>
  </si>
  <si>
    <t>02/11/2025 14:29</t>
  </si>
  <si>
    <t>FZY8</t>
  </si>
  <si>
    <t>เ***ลักษณ์ ผ***ว</t>
  </si>
  <si>
    <t>02/11/2025 14:28</t>
  </si>
  <si>
    <t>FZY7</t>
  </si>
  <si>
    <t>ย***พรรณ ต***ิรัตนสุภา</t>
  </si>
  <si>
    <t>02/11/2025 14:26</t>
  </si>
  <si>
    <t>FZY6</t>
  </si>
  <si>
    <t>ฐ***ช ส***ัคร</t>
  </si>
  <si>
    <t>02/11/2025 14:23</t>
  </si>
  <si>
    <t>FZY4</t>
  </si>
  <si>
    <t>ณ***า อ***รสุวรรณ์</t>
  </si>
  <si>
    <t>02/11/2025 14:21</t>
  </si>
  <si>
    <t>02/11/2025 14:22</t>
  </si>
  <si>
    <t>FZY2</t>
  </si>
  <si>
    <t>น** ส***ญญา   อ***เต่า</t>
  </si>
  <si>
    <t>02/11/2025 14:18</t>
  </si>
  <si>
    <t>02/11/2025 14:20</t>
  </si>
  <si>
    <t>FZY1</t>
  </si>
  <si>
    <t>น***าวพจนา  ค***ง</t>
  </si>
  <si>
    <t>02/11/2025 14:15</t>
  </si>
  <si>
    <t>FZY0</t>
  </si>
  <si>
    <t>อ** พ***ศรี</t>
  </si>
  <si>
    <t>FZX99</t>
  </si>
  <si>
    <t>ก***ิการ์ ศ***ุข</t>
  </si>
  <si>
    <t>02/11/2025 14:12</t>
  </si>
  <si>
    <t>02/11/2025 14:19</t>
  </si>
  <si>
    <t>FZX97</t>
  </si>
  <si>
    <t>ล***าวัลย์</t>
  </si>
  <si>
    <t>02/11/2025 14:10</t>
  </si>
  <si>
    <t>FZX96</t>
  </si>
  <si>
    <t>ล***าวัลย์​ ส***์สอน</t>
  </si>
  <si>
    <t>02/11/2025 14:09</t>
  </si>
  <si>
    <t>FZX95</t>
  </si>
  <si>
    <t>ส***ตร ส***งศรี</t>
  </si>
  <si>
    <t>กาฬสินธุ์</t>
  </si>
  <si>
    <t>02/11/2025 14:08</t>
  </si>
  <si>
    <t>02/11/2025 14:17</t>
  </si>
  <si>
    <t>FZX94</t>
  </si>
  <si>
    <t>ธ***ญา ท***คนธ์</t>
  </si>
  <si>
    <t>FZX93</t>
  </si>
  <si>
    <t>ส***ลี น***น</t>
  </si>
  <si>
    <t>02/11/2025 14:05</t>
  </si>
  <si>
    <t>FZX91</t>
  </si>
  <si>
    <t>ส***ัย พ***ื่อ</t>
  </si>
  <si>
    <t>02/11/2025 14:02</t>
  </si>
  <si>
    <t>FZX88</t>
  </si>
  <si>
    <t>น***าวฉันทนา  บ***ริง</t>
  </si>
  <si>
    <t>ตาก</t>
  </si>
  <si>
    <t>02/11/2025 13:58</t>
  </si>
  <si>
    <t>FZX86</t>
  </si>
  <si>
    <t>แ***ดช</t>
  </si>
  <si>
    <t>02/11/2025 13:57</t>
  </si>
  <si>
    <t>FZX85</t>
  </si>
  <si>
    <t>ณ** ส***</t>
  </si>
  <si>
    <t>02/11/2025 13:56</t>
  </si>
  <si>
    <t>FZX84</t>
  </si>
  <si>
    <t>อ***าติ ร***กษ</t>
  </si>
  <si>
    <t>FZX83</t>
  </si>
  <si>
    <t>ส***นดา  ห***ะลิ  ร***ค้าหลังวัดโคกสะอาด</t>
  </si>
  <si>
    <t>02/11/2025 13:55</t>
  </si>
  <si>
    <t>FZX82</t>
  </si>
  <si>
    <t>02/11/2025 13:54</t>
  </si>
  <si>
    <t>FZX81</t>
  </si>
  <si>
    <t>เ***นต์ น***ระสันต์</t>
  </si>
  <si>
    <t>02/11/2025 13:53</t>
  </si>
  <si>
    <t>FZX80</t>
  </si>
  <si>
    <t>02/11/2025 13:52</t>
  </si>
  <si>
    <t>FZX79</t>
  </si>
  <si>
    <t>ร***นภา ศ***ิจ</t>
  </si>
  <si>
    <t>FZX77</t>
  </si>
  <si>
    <t>พ***ิภา ช***เย็น</t>
  </si>
  <si>
    <t>02/11/2025 13:51</t>
  </si>
  <si>
    <t>FZX76</t>
  </si>
  <si>
    <t>น** ก***า ว***กาฬสินธุ์</t>
  </si>
  <si>
    <t>FZX75</t>
  </si>
  <si>
    <t>d***ondp</t>
  </si>
  <si>
    <t>02/11/2025 13:50</t>
  </si>
  <si>
    <t>FZX74</t>
  </si>
  <si>
    <t>ภ***า</t>
  </si>
  <si>
    <t>02/11/2025 13:48</t>
  </si>
  <si>
    <t>FZX73</t>
  </si>
  <si>
    <t>FZX71</t>
  </si>
  <si>
    <t>Standard shipping</t>
  </si>
  <si>
    <t>02/11/2025 13:46</t>
  </si>
  <si>
    <t>FZX70</t>
  </si>
  <si>
    <t>เ***งดาว</t>
  </si>
  <si>
    <t>02/11/2025 13:45</t>
  </si>
  <si>
    <t>FZX69</t>
  </si>
  <si>
    <t>ว***ัญช์ ม***ข</t>
  </si>
  <si>
    <t>02/11/2025 13:44</t>
  </si>
  <si>
    <t>02/11/2025 13:43</t>
  </si>
  <si>
    <t>FZX68</t>
  </si>
  <si>
    <t>อ***ี จ***ร์สว่าง</t>
  </si>
  <si>
    <t>FZX67</t>
  </si>
  <si>
    <t>ภ***าพร น***สง่า</t>
  </si>
  <si>
    <t>02/11/2025 13:42</t>
  </si>
  <si>
    <t>FZX66</t>
  </si>
  <si>
    <t>ภ******ย</t>
  </si>
  <si>
    <t>******สิทธิ์" อำเภอเสนา จังหวัดพระนครศรีอยุธยา 13110</t>
  </si>
  <si>
    <t>13110</t>
  </si>
  <si>
    <t>43</t>
  </si>
  <si>
    <t>FZX65</t>
  </si>
  <si>
    <t>P***</t>
  </si>
  <si>
    <t>02/11/2025 13:41</t>
  </si>
  <si>
    <t>FZX64</t>
  </si>
  <si>
    <t>ค***ธรณ์  ง***ลาง</t>
  </si>
  <si>
    <t>FZX63</t>
  </si>
  <si>
    <t>02/11/2025 13:40</t>
  </si>
  <si>
    <t>FZX62</t>
  </si>
  <si>
    <t>น***าว์ แ***ั้ง</t>
  </si>
  <si>
    <t>02/11/2025 13:39</t>
  </si>
  <si>
    <t>FZX61</t>
  </si>
  <si>
    <t>ร***สมพร ป***-ส่ง</t>
  </si>
  <si>
    <t>FZX60</t>
  </si>
  <si>
    <t>02/11/2025 13:38</t>
  </si>
  <si>
    <t>FZX59</t>
  </si>
  <si>
    <t>ก***รณ  ส***นิช</t>
  </si>
  <si>
    <t>FZX58</t>
  </si>
  <si>
    <t>𝑀 𝑒* 𝑛 โ*** ใ***กเกษมสุข</t>
  </si>
  <si>
    <t>FZX57</t>
  </si>
  <si>
    <t>เ***สิริ  พ***คง</t>
  </si>
  <si>
    <t>02/11/2025 13:37</t>
  </si>
  <si>
    <t>FZX56</t>
  </si>
  <si>
    <t>ชาญชัย     พิมพา</t>
  </si>
  <si>
    <t>8หมู่6   ตฺบ้านปราโมทย์  อ  ฺบางคนทื   จฺสมุทรสงคราม 75120</t>
  </si>
  <si>
    <t>75120</t>
  </si>
  <si>
    <t>0823562202</t>
  </si>
  <si>
    <t>02/11/2025 13:31</t>
  </si>
  <si>
    <t>sompear3955@gmail.com</t>
  </si>
  <si>
    <t>02/11/2025 13:34</t>
  </si>
  <si>
    <t>FZX55</t>
  </si>
  <si>
    <t>ท***์วรรณ</t>
  </si>
  <si>
    <t>02/11/2025 13:33</t>
  </si>
  <si>
    <t>FZX54</t>
  </si>
  <si>
    <t>ส******า</t>
  </si>
  <si>
    <t>******55/3 หมู่ 16 ต.มะเขือแจ้ อ.เมือง จ.ลำพูน 51000 ตำบลมะเขือแจ้ อำเภอเมืองลำพูน จังหวัดลำพูน 51000</t>
  </si>
  <si>
    <t>51000</t>
  </si>
  <si>
    <t>02/11/2025 13:32</t>
  </si>
  <si>
    <t>FZX53</t>
  </si>
  <si>
    <t>น***าว ด***จ แ***ย็น</t>
  </si>
  <si>
    <t>FZX51</t>
  </si>
  <si>
    <t>สุนันทา  ประกอบผล</t>
  </si>
  <si>
    <t>55ม.10  ซ.พัฒนาการ83  ถ.พัฒนาการตัด
ประเวศ/ Prawetกรุงเทพมหานคร/ Bangkok
10250</t>
  </si>
  <si>
    <t>10250</t>
  </si>
  <si>
    <t>660898872263</t>
  </si>
  <si>
    <t>02/11/2025 13:22</t>
  </si>
  <si>
    <t>FZX50</t>
  </si>
  <si>
    <t>บ***รือง ก***ำ</t>
  </si>
  <si>
    <t>02/11/2025 13:19</t>
  </si>
  <si>
    <t>FZX49</t>
  </si>
  <si>
    <t>ว***ส ป***ปรม</t>
  </si>
  <si>
    <t>FZX48</t>
  </si>
  <si>
    <t>ค***ริญญา ธ***ขัน</t>
  </si>
  <si>
    <t>FZX47</t>
  </si>
  <si>
    <t>น***ช เ***ตระกูล</t>
  </si>
  <si>
    <t>02/11/2025 13:09</t>
  </si>
  <si>
    <t>02/11/2025 13:16</t>
  </si>
  <si>
    <t>FZX46</t>
  </si>
  <si>
    <t>02/11/2025 13:07</t>
  </si>
  <si>
    <t>FZX45</t>
  </si>
  <si>
    <t>นส.ยุพา เพ็งประพันธ์</t>
  </si>
  <si>
    <t>97 หมู่.12 ต.วังหิน อ.บางขัน จ.นครศรีธรรมราช · วังหิน/ Wang Hin
บางขัน/ Bang Khanนครศรีธรรมราช/ Nakhon Si Thammarat
80360</t>
  </si>
  <si>
    <t>80360</t>
  </si>
  <si>
    <t>660953724707</t>
  </si>
  <si>
    <t>02/11/2025 13:01</t>
  </si>
  <si>
    <t>FZX44</t>
  </si>
  <si>
    <t>ว***ร ม***ิริ</t>
  </si>
  <si>
    <t>02/11/2025 12:49</t>
  </si>
  <si>
    <t>FZX42</t>
  </si>
  <si>
    <t>ก***ิมา อ***ะคุณ</t>
  </si>
  <si>
    <t>ชัยนาท</t>
  </si>
  <si>
    <t>02/11/2025 12:36</t>
  </si>
  <si>
    <t>FZX41</t>
  </si>
  <si>
    <t>น******ล</t>
  </si>
  <si>
    <t>******่ดิน) เลขที่ 980/110 ถ.เพชรเกษม ตำบลชะอำ อำเภอชะอำ จังหวัดเพชรบุรี 76120</t>
  </si>
  <si>
    <t>76120</t>
  </si>
  <si>
    <t>29</t>
  </si>
  <si>
    <t>02/11/2025 12:31</t>
  </si>
  <si>
    <t>FZX40</t>
  </si>
  <si>
    <t>ไ***ลย์    อ***ลังษีกุล</t>
  </si>
  <si>
    <t>02/11/2025 12:29</t>
  </si>
  <si>
    <t>FZX39</t>
  </si>
  <si>
    <t>พ***ษฐ ไ***าม</t>
  </si>
  <si>
    <t>02/11/2025 12:25</t>
  </si>
  <si>
    <t>FZX38</t>
  </si>
  <si>
    <t>ช***นุท  ส***่</t>
  </si>
  <si>
    <t>02/11/2025 12:05</t>
  </si>
  <si>
    <t>FZX37</t>
  </si>
  <si>
    <t>N***nut N***aked</t>
  </si>
  <si>
    <t>02/11/2025 11:54</t>
  </si>
  <si>
    <t>FZX36</t>
  </si>
  <si>
    <t>จ***อ.สุรศักดิ์ ธ***ธิ์</t>
  </si>
  <si>
    <t>ปัตตานี</t>
  </si>
  <si>
    <t>02/11/2025 11:52</t>
  </si>
  <si>
    <t>FZX35</t>
  </si>
  <si>
    <t>ส***ง โ***วช</t>
  </si>
  <si>
    <t>FZX34</t>
  </si>
  <si>
    <t>เจ๊หมูขนมจีนตลาดโนนสาทร</t>
  </si>
  <si>
    <t>ตลาดโนนสาทร ถนนสนามบิน ตำบลในเมือง อำเภอเมือง จังหวัดชัยภูมิ36000 · ในเมือง/ Nai Mueang
เมืองชัยภูมิ/ Mueang Chaiyaphumชัยภูมิ/ Chaiyaphum
36000</t>
  </si>
  <si>
    <t>36000</t>
  </si>
  <si>
    <t>660821737851</t>
  </si>
  <si>
    <t>02/11/2025 11:39</t>
  </si>
  <si>
    <t>FZX33</t>
  </si>
  <si>
    <t>ป***ิษฐ์  พ***ชาคิ</t>
  </si>
  <si>
    <t>02/11/2025 11:29</t>
  </si>
  <si>
    <t>FZX32</t>
  </si>
  <si>
    <t>ว***วรรณ เ***ุวรรณ</t>
  </si>
  <si>
    <t>02/11/2025 11:24</t>
  </si>
  <si>
    <t>FZX29</t>
  </si>
  <si>
    <t>******่ 10, อำเภอบางละมุง ตำบลนาเกลือ อำเภอบางละมุง จังหวัดชลบุรี 20150</t>
  </si>
  <si>
    <t>62</t>
  </si>
  <si>
    <t>02/11/2025 11:44</t>
  </si>
  <si>
    <t>02/11/2025 11:13</t>
  </si>
  <si>
    <t>FZX27</t>
  </si>
  <si>
    <t>ส******ู</t>
  </si>
  <si>
    <t>******ตำบล บ้านจันทน์, อำเภอบ้านดุง ตำบลบ้านจันทน์ อำเภอบ้านดุง จังหวัดอุดรธานี 41190</t>
  </si>
  <si>
    <t>41190</t>
  </si>
  <si>
    <t>02/11/2025 11:09</t>
  </si>
  <si>
    <t>FZX26</t>
  </si>
  <si>
    <t>น.ส.ปณัฐสรณ์ วงษ์ภัทราวัฒน์</t>
  </si>
  <si>
    <t xml:space="preserve"> 6/1 ม.4  
ต.ลำเหย 
อ.ดอนตูม จ.นครปฐม 
 73150</t>
  </si>
  <si>
    <t>73150</t>
  </si>
  <si>
    <t>0899243169</t>
  </si>
  <si>
    <t>02/11/2025 10:59</t>
  </si>
  <si>
    <t>02/11/2025 11:08</t>
  </si>
  <si>
    <t>FZX25</t>
  </si>
  <si>
    <t>Malee Supanna</t>
  </si>
  <si>
    <t>16/3หมู่4
ตบางประมุง
อโกรกพระ
นครสวรรค์
 60170</t>
  </si>
  <si>
    <t>66818361374</t>
  </si>
  <si>
    <t>02/11/2025 11:07</t>
  </si>
  <si>
    <t>FZX23</t>
  </si>
  <si>
    <t>ส***ย์ จ***าอิน</t>
  </si>
  <si>
    <t>02/11/2025 11:01</t>
  </si>
  <si>
    <t>FZX22</t>
  </si>
  <si>
    <t>ศ***นญา ห***ทอง</t>
  </si>
  <si>
    <t>02/11/2025 11:00</t>
  </si>
  <si>
    <t>FZX21</t>
  </si>
  <si>
    <t>ล***ียด จ***ียรพรหม</t>
  </si>
  <si>
    <t>FZX20</t>
  </si>
  <si>
    <t>ป***า เ***ครุฑ</t>
  </si>
  <si>
    <t>สุโขทัย</t>
  </si>
  <si>
    <t>FZX19</t>
  </si>
  <si>
    <t>ณ******์</t>
  </si>
  <si>
    <t>******18/2, หมู่ที่ 7, ตำบล ระแหง, อำเภอลาดหลุมแก้ว ตำบลระแหง อำเภอลาดหลุมแก้ว จังหวัดปทุมธานี 12140</t>
  </si>
  <si>
    <t>12140</t>
  </si>
  <si>
    <t>19</t>
  </si>
  <si>
    <t>02/11/2025 11:10</t>
  </si>
  <si>
    <t>02/11/2025 10:58</t>
  </si>
  <si>
    <t>FZX18</t>
  </si>
  <si>
    <t>อ***ิพงษ์ ม***ุล</t>
  </si>
  <si>
    <t>02/11/2025 10:57</t>
  </si>
  <si>
    <t>FZX17</t>
  </si>
  <si>
    <t>ล***าวพ่อค้ามะม่วง</t>
  </si>
  <si>
    <t>02/11/2025 10:54</t>
  </si>
  <si>
    <t>FZX15</t>
  </si>
  <si>
    <t>ป******ว</t>
  </si>
  <si>
    <t>******่อน ม.8 ต.หมู่ม่น ตำบลหมูม่น อำเภอเมืองอุดรธานี จังหวัดอุดรธานี 41000</t>
  </si>
  <si>
    <t>41000</t>
  </si>
  <si>
    <t>70</t>
  </si>
  <si>
    <t>02/11/2025 10:49</t>
  </si>
  <si>
    <t>FZX14</t>
  </si>
  <si>
    <t>ณ***งษ์ ม***านะ</t>
  </si>
  <si>
    <t>02/11/2025 10:48</t>
  </si>
  <si>
    <t>FZX13</t>
  </si>
  <si>
    <t>******ธุ์ ตำบลกระแสสินธุ์ อำเภอกระแสสินธุ์ จังหวัดสงขลา 90270</t>
  </si>
  <si>
    <t>90270</t>
  </si>
  <si>
    <t>02/11/2025 10:46</t>
  </si>
  <si>
    <t>FZX12</t>
  </si>
  <si>
    <t>น***ดี  ท***ี</t>
  </si>
  <si>
    <t>02/11/2025 10:44</t>
  </si>
  <si>
    <t>FZX11</t>
  </si>
  <si>
    <t>ฟ******ค</t>
  </si>
  <si>
    <t>******สำราญ, อำเภอเมืองชัยภูมิ ตำบลโนนสำราญ อำเภอเมืองชัยภูมิ จังหวัดชัยภูมิ 36240</t>
  </si>
  <si>
    <t>36240</t>
  </si>
  <si>
    <t>34</t>
  </si>
  <si>
    <t>02/11/2025 10:43</t>
  </si>
  <si>
    <t>FZX10</t>
  </si>
  <si>
    <t>ร***เทพญาไทย</t>
  </si>
  <si>
    <t>02/11/2025 10:37</t>
  </si>
  <si>
    <t>FZX9</t>
  </si>
  <si>
    <t>น******ำ</t>
  </si>
  <si>
    <t>******ตำบลบ้านต๊ำ อำเภอเมืองพะเยา จังหวัดพะเยา 56000</t>
  </si>
  <si>
    <t>56000</t>
  </si>
  <si>
    <t>02/11/2025 11:05</t>
  </si>
  <si>
    <t>02/11/2025 10:35</t>
  </si>
  <si>
    <t>FZX6</t>
  </si>
  <si>
    <t>ส***นรัตน์ น***มมา</t>
  </si>
  <si>
    <t>02/11/2025 10:29</t>
  </si>
  <si>
    <t>FZX5</t>
  </si>
  <si>
    <t>น** เ***รติศักดิ์ จ***ือน</t>
  </si>
  <si>
    <t>02/11/2025 10:26</t>
  </si>
  <si>
    <t>FZX4</t>
  </si>
  <si>
    <t>ส***ญญา ค***</t>
  </si>
  <si>
    <t>02/11/2025 10:25</t>
  </si>
  <si>
    <t>โปรดระบุห้ามโยน</t>
  </si>
  <si>
    <t>FZX3</t>
  </si>
  <si>
    <t>ณัฐชมนพร  หงสเลิศพิภพ</t>
  </si>
  <si>
    <t>308  ร้านพรประเสริฐสังฆภัณฑ์ หมู่1  ตำบลบึงกาฬ ถนนหน้า รพ.บึงกาฬ  อ.เมือง จ.บึงกาฬ · บึงกาฬ/ Bueng Kan
เมืองบึงกาฬ/ Bueng Kanบึงกาฬ/ Bueng Kan
38000</t>
  </si>
  <si>
    <t>660815463587</t>
  </si>
  <si>
    <t>02/11/2025 10:22</t>
  </si>
  <si>
    <t>FZX2</t>
  </si>
  <si>
    <t>ค***ารินทร์  แ***หอ</t>
  </si>
  <si>
    <t>02/11/2025 10:21</t>
  </si>
  <si>
    <t>FZX1</t>
  </si>
  <si>
    <t>พ***ศักดิ์  ป***พร</t>
  </si>
  <si>
    <t>02/11/2025 10:19</t>
  </si>
  <si>
    <t>FZX0</t>
  </si>
  <si>
    <t>อ***ทิพย์ ม***ผ่อง</t>
  </si>
  <si>
    <t>FZW99</t>
  </si>
  <si>
    <t>ธ***กาล น***นรัมย์</t>
  </si>
  <si>
    <t>FZW98</t>
  </si>
  <si>
    <t>NASRO CHEDOLOH</t>
  </si>
  <si>
    <t>Jusmin Place, 408 ซอย
ลาดพร้าว 112
แขวงพลับพลา เขตวังทองหลาง
กรุงเทพมหานคร 
 10310</t>
  </si>
  <si>
    <t>0936704327</t>
  </si>
  <si>
    <t>02/11/2025 10:04</t>
  </si>
  <si>
    <t>02/11/2025 10:17</t>
  </si>
  <si>
    <t>FZW97</t>
  </si>
  <si>
    <t>ค***จนจิรา   แ***หญ่</t>
  </si>
  <si>
    <t>FZW95</t>
  </si>
  <si>
    <t>นางเกลี้ยง   ฟุบขุนทด</t>
  </si>
  <si>
    <t>26 หมู่ 10 ตำบลพะงาด  อำเภอขามสะแกแสง  จังหวัดนครราชสีมา
ขามสะแกแสง/ Kham Sakaesaengนครราชสีมา/ Nakhon Ratchasima
30290</t>
  </si>
  <si>
    <t>30290</t>
  </si>
  <si>
    <t>660815796855</t>
  </si>
  <si>
    <t>02/11/2025 10:15</t>
  </si>
  <si>
    <t>FZW93</t>
  </si>
  <si>
    <t>น***ุทิศ เ***ิจ</t>
  </si>
  <si>
    <t>02/11/2025 10:10</t>
  </si>
  <si>
    <t>FZW91</t>
  </si>
  <si>
    <t>พ***ษฐ์  น***่น</t>
  </si>
  <si>
    <t>02/11/2025 10:06</t>
  </si>
  <si>
    <t>FZW90</t>
  </si>
  <si>
    <t>บ***ร บ***า</t>
  </si>
  <si>
    <t>02/11/2025 10:03</t>
  </si>
  <si>
    <t>FZW89</t>
  </si>
  <si>
    <t>ว***รณ์  ช***วลิต</t>
  </si>
  <si>
    <t>FZW87</t>
  </si>
  <si>
    <t>น******ะ</t>
  </si>
  <si>
    <t>******บ่อนนท์, ตำบลท่าศาลา, อำเภอท่าศาลา ตำบลท่าศาลา อำเภอท่าศาลา จังหวัดนครศรีธรรมราช 80160</t>
  </si>
  <si>
    <t>80160</t>
  </si>
  <si>
    <t>02/11/2025 09:58</t>
  </si>
  <si>
    <t>FZW85</t>
  </si>
  <si>
    <t>ต******์</t>
  </si>
  <si>
    <t>******ถนน มหาไชย, แขวงบวรนิเวศ, เขตพระนคร แขวงบวรนิเวศ เขตพระนคร จังหวัดกรุงเทพมหานคร 10200</t>
  </si>
  <si>
    <t>02/11/2025 09:56</t>
  </si>
  <si>
    <t>FZW84</t>
  </si>
  <si>
    <t>ว**า</t>
  </si>
  <si>
    <t>****** ห้อง 1918 แขวงช่องนนทรี เขตยานนาวา จังหวัดกรุงเทพมหานคร 10120</t>
  </si>
  <si>
    <t>10120</t>
  </si>
  <si>
    <t>02/11/2025 09:55</t>
  </si>
  <si>
    <t>FZW83</t>
  </si>
  <si>
    <t>ย***ิมพ์ ท***อง</t>
  </si>
  <si>
    <t>02/11/2025 09:54</t>
  </si>
  <si>
    <t>02/11/2025 09:53</t>
  </si>
  <si>
    <t>FZW82</t>
  </si>
  <si>
    <t>02/11/2025 09:52</t>
  </si>
  <si>
    <t>FZW81</t>
  </si>
  <si>
    <t>ก*** พ***วงค</t>
  </si>
  <si>
    <t>02/11/2025 09:51</t>
  </si>
  <si>
    <t>FZW80</t>
  </si>
  <si>
    <t>ท***พียร บ***าวาส</t>
  </si>
  <si>
    <t>02/11/2025 09:50</t>
  </si>
  <si>
    <t>FZW79</t>
  </si>
  <si>
    <t>อ******์</t>
  </si>
  <si>
    <t>****** ตำบลอ่างทอง อำเภอเกาะสมุย จังหวัดสุราษฎร์ธานี 84140</t>
  </si>
  <si>
    <t>84140</t>
  </si>
  <si>
    <t>02/11/2025 10:02</t>
  </si>
  <si>
    <t>02/11/2025 09:49</t>
  </si>
  <si>
    <t>FZW78</t>
  </si>
  <si>
    <t>ภ***ณัฐ  บ***</t>
  </si>
  <si>
    <t>02/11/2025 09:48</t>
  </si>
  <si>
    <t>FZW77</t>
  </si>
  <si>
    <t>ศ***พร ส***งแจ้ง</t>
  </si>
  <si>
    <t>02/11/2025 09:45</t>
  </si>
  <si>
    <t>FZW76</t>
  </si>
  <si>
    <t>k***ang</t>
  </si>
  <si>
    <t>02/11/2025 09:44</t>
  </si>
  <si>
    <t>FZW75</t>
  </si>
  <si>
    <t>ช******์</t>
  </si>
  <si>
    <t>******ำเภอผักไห่ ตำบลอมฤต อำเภอผักไห่ จังหวัดพระนครศรีอยุธยา 13120</t>
  </si>
  <si>
    <t>13120</t>
  </si>
  <si>
    <t>02/11/2025 09:43</t>
  </si>
  <si>
    <t>02/11/2025 09:42</t>
  </si>
  <si>
    <t>FZW74</t>
  </si>
  <si>
    <t>ห***า</t>
  </si>
  <si>
    <t>02/11/2025 09:40</t>
  </si>
  <si>
    <t>FZW73</t>
  </si>
  <si>
    <t>ส***ภรณ์ พ***ุขโข</t>
  </si>
  <si>
    <t>02/11/2025 09:39</t>
  </si>
  <si>
    <t>FZW72</t>
  </si>
  <si>
    <t>น** อ***ิพัทธ์ เ***นสิทธิ์</t>
  </si>
  <si>
    <t>แพร่</t>
  </si>
  <si>
    <t>02/11/2025 09:35</t>
  </si>
  <si>
    <t>FZW71</t>
  </si>
  <si>
    <t>เ***ยม อ***ร</t>
  </si>
  <si>
    <t>02/11/2025 09:34</t>
  </si>
  <si>
    <t>FZW70</t>
  </si>
  <si>
    <t>จ***ุภา อ***มธีธำรง</t>
  </si>
  <si>
    <t>02/11/2025 09:30</t>
  </si>
  <si>
    <t>02/11/2025 09:31</t>
  </si>
  <si>
    <t>FZW68</t>
  </si>
  <si>
    <t>ด***ณี แ***า</t>
  </si>
  <si>
    <t>02/11/2025 09:25</t>
  </si>
  <si>
    <t>FZW66</t>
  </si>
  <si>
    <t>น***ันทร์ ม***วัฒน์</t>
  </si>
  <si>
    <t>02/11/2025 09:20</t>
  </si>
  <si>
    <t>FZW65</t>
  </si>
  <si>
    <t>บ***าค  ป***นนท์</t>
  </si>
  <si>
    <t>02/11/2025 09:17</t>
  </si>
  <si>
    <t>FZW64</t>
  </si>
  <si>
    <t>ม***าญจน์  ส***ชาญณรงค์</t>
  </si>
  <si>
    <t>02/11/2025 09:14</t>
  </si>
  <si>
    <t>FZW63</t>
  </si>
  <si>
    <t>ว******ร</t>
  </si>
  <si>
    <t>******ท หม่าล่าขาซิ่งเดิม หมู่1 ตำบลริมใต้ อำเภอแม่ริม เชียงใหม่ 50180 ตำบลริมใต้ อำเภอแม่ริม จังหวัดเชียงใหม่ 50180</t>
  </si>
  <si>
    <t>50180</t>
  </si>
  <si>
    <t>15</t>
  </si>
  <si>
    <t>02/11/2025 09:13</t>
  </si>
  <si>
    <t>FZW62</t>
  </si>
  <si>
    <t>ค***มธาวี  ด***ัน</t>
  </si>
  <si>
    <t>02/11/2025 09:10</t>
  </si>
  <si>
    <t>FZW60</t>
  </si>
  <si>
    <t>u***37540791745916</t>
  </si>
  <si>
    <t>02/11/2025 09:03</t>
  </si>
  <si>
    <t>FZW59</t>
  </si>
  <si>
    <t>พ***ดา  บ***ต้ม</t>
  </si>
  <si>
    <t>ลำพูน</t>
  </si>
  <si>
    <t>02/11/2025 09:01</t>
  </si>
  <si>
    <t>02/11/2025 09:02</t>
  </si>
  <si>
    <t>FZW58</t>
  </si>
  <si>
    <t>******ง อำเภอหนองกี่ จังหวัดบุรีรัมย์ 31210</t>
  </si>
  <si>
    <t>31210</t>
  </si>
  <si>
    <t>47</t>
  </si>
  <si>
    <t>02/11/2025 09:00</t>
  </si>
  <si>
    <t>FZW57</t>
  </si>
  <si>
    <t>ล***น  จ***รัตน์</t>
  </si>
  <si>
    <t>02/11/2025 08:58</t>
  </si>
  <si>
    <t>FZW56</t>
  </si>
  <si>
    <t>ม*** อ***าชน</t>
  </si>
  <si>
    <t>02/11/2025 08:56</t>
  </si>
  <si>
    <t>ขอรสเผือก กล้วยหอมมะพร้าว ฝอยทอง คะ</t>
  </si>
  <si>
    <t>02/11/2025 08:57</t>
  </si>
  <si>
    <t>FZW55</t>
  </si>
  <si>
    <t>ส***ย์ ช***นิสสัย</t>
  </si>
  <si>
    <t>02/11/2025 08:53</t>
  </si>
  <si>
    <t>FZW54</t>
  </si>
  <si>
    <t>ย***ธร.  ม***ัย</t>
  </si>
  <si>
    <t>02/11/2025 08:34</t>
  </si>
  <si>
    <t>02/11/2025 08:33</t>
  </si>
  <si>
    <t>FZW53</t>
  </si>
  <si>
    <t>บริษัท เลอโฉมขนมหอม จำกัด</t>
  </si>
  <si>
    <t>126/7-8 ถ.รอบเวียงประตูชัย
ต.เวียง อ.เมือง จ.พะเยา 56000</t>
  </si>
  <si>
    <t>0979233897</t>
  </si>
  <si>
    <t>31/10/2025 08:59</t>
  </si>
  <si>
    <t>02/11/2025 08:26</t>
  </si>
  <si>
    <t>vat 7%</t>
  </si>
  <si>
    <t>FZW51</t>
  </si>
  <si>
    <t>สุดาวรรณ บุตรวงค์</t>
  </si>
  <si>
    <t>138/1หมู่8 ต.ทุ่งนาเลา อ.คอนสาร จ.ชัยภูมิ 36180</t>
  </si>
  <si>
    <t>36180</t>
  </si>
  <si>
    <t>0655853949</t>
  </si>
  <si>
    <t>02/11/2025 08:16</t>
  </si>
  <si>
    <t>02/11/2025 08:15</t>
  </si>
  <si>
    <t>FZW50</t>
  </si>
  <si>
    <t>เ***า บ***กลี้ยง</t>
  </si>
  <si>
    <t>จังหวัดอุดรธานี</t>
  </si>
  <si>
    <t>02/11/2025 08:05</t>
  </si>
  <si>
    <t>FZW49</t>
  </si>
  <si>
    <t>ร***ทิพย์</t>
  </si>
  <si>
    <t>02/11/2025 08:03</t>
  </si>
  <si>
    <t>FZW47</t>
  </si>
  <si>
    <t>น้ำทิพย์</t>
  </si>
  <si>
    <t>71/105  เพชรเกษม 81/2  เเขวงหนองค้างพลู
หนองแขม/ Nong Khaemกรุงเทพมหานคร/ Bangkok
10160</t>
  </si>
  <si>
    <t>660927349245</t>
  </si>
  <si>
    <t>02/11/2025 07:54</t>
  </si>
  <si>
    <t>FZW46</t>
  </si>
  <si>
    <t>พ***มล อ***แก้ว</t>
  </si>
  <si>
    <t>FZW45</t>
  </si>
  <si>
    <t>ว***า เ***มลาภ</t>
  </si>
  <si>
    <t>02/11/2025 07:29</t>
  </si>
  <si>
    <t>FZW44</t>
  </si>
  <si>
    <t>ว*** ค***ยแจ้ง</t>
  </si>
  <si>
    <t>02/11/2025 07:25</t>
  </si>
  <si>
    <t>02/11/2025 07:26</t>
  </si>
  <si>
    <t>FZW43</t>
  </si>
  <si>
    <t>FZW41</t>
  </si>
  <si>
    <t>พ***า ป***ุมแก้ว</t>
  </si>
  <si>
    <t>02/11/2025 07:09</t>
  </si>
  <si>
    <t>ไม่เอารสกาแฟ เป็นคุณแม่หลังคลอด</t>
  </si>
  <si>
    <t>02/11/2025 07:11</t>
  </si>
  <si>
    <t>FZW40</t>
  </si>
  <si>
    <t>น***รโชติ แ***สังข์</t>
  </si>
  <si>
    <t>02/11/2025 06:56</t>
  </si>
  <si>
    <t>765801581042</t>
  </si>
  <si>
    <t>FZW39</t>
  </si>
  <si>
    <t>เ**</t>
  </si>
  <si>
    <t>02/11/2025 06:51</t>
  </si>
  <si>
    <t>765824380042</t>
  </si>
  <si>
    <t>FZW38</t>
  </si>
  <si>
    <t>ส***ภรณ์ ร***อม</t>
  </si>
  <si>
    <t>02/11/2025 06:20</t>
  </si>
  <si>
    <t>765849233203</t>
  </si>
  <si>
    <t>FZW37</t>
  </si>
  <si>
    <t>กรรณิการ์ วัฒนกุล</t>
  </si>
  <si>
    <t>234/181 หมู่บ้านนันทวันศรีนครินทร์ ซอย นันทสิริ 4 ถนนศรีนครินทร์ หมู่ 6 ตำบลบางเมือง
เมืองสมุทรปราการ/ Mueang Samut Prakanสมุทรปราการ/ Samut Prakan
10270</t>
  </si>
  <si>
    <t>10270</t>
  </si>
  <si>
    <t>660918860347</t>
  </si>
  <si>
    <t>02/11/2025 06:05</t>
  </si>
  <si>
    <t>LEXPU0623504461</t>
  </si>
  <si>
    <t>FZW36</t>
  </si>
  <si>
    <t>ช***  ล***ลย์ น***ระวี</t>
  </si>
  <si>
    <t>02/11/2025 06:02</t>
  </si>
  <si>
    <t>765862308201</t>
  </si>
  <si>
    <t>FZW35</t>
  </si>
  <si>
    <t>Duangta Dulyapan</t>
  </si>
  <si>
    <t>48/9ซอยท่าต้นจันทร์ 5 หมู่ 1 ตำบลลาดบัวขาว
บ้านโป่ง/ Ban Pongราชบุรี/ Ratchaburi
70110</t>
  </si>
  <si>
    <t>70110</t>
  </si>
  <si>
    <t>660865353575</t>
  </si>
  <si>
    <t>02/11/2025 05:52</t>
  </si>
  <si>
    <t>LEXPU0623512788</t>
  </si>
  <si>
    <t>02/11/2025 05:51</t>
  </si>
  <si>
    <t>FZW34</t>
  </si>
  <si>
    <t>อ***ิพย์  แ***ุข</t>
  </si>
  <si>
    <t>02/11/2025 05:50</t>
  </si>
  <si>
    <t>765856503193</t>
  </si>
  <si>
    <t>FZW33</t>
  </si>
  <si>
    <t>แ***จันทร์ ส***ใจ</t>
  </si>
  <si>
    <t>02/11/2025 05:42</t>
  </si>
  <si>
    <t>765859823116</t>
  </si>
  <si>
    <t>FZW32</t>
  </si>
  <si>
    <t>LEXPU0623504061</t>
  </si>
  <si>
    <t>FZW31</t>
  </si>
  <si>
    <t>พยอม หุ่นทอง</t>
  </si>
  <si>
    <t>12/2 หมู่ 5 ต.บางขุนกอง อ.บางกรวย จ.นนทบุรี (วัดอุทยาน)
บางกรวย/ Bang Kruaiนนทบุรี/ Nonthaburi
11130</t>
  </si>
  <si>
    <t>11130</t>
  </si>
  <si>
    <t>660869067126</t>
  </si>
  <si>
    <t>02/11/2025 05:39</t>
  </si>
  <si>
    <t>LEXPU0623520601</t>
  </si>
  <si>
    <t>02/11/2025 05:37</t>
  </si>
  <si>
    <t>FZW29</t>
  </si>
  <si>
    <t>ต***'งง เ***มม</t>
  </si>
  <si>
    <t>02/11/2025 05:15</t>
  </si>
  <si>
    <t>765844048115</t>
  </si>
  <si>
    <t>FZW27</t>
  </si>
  <si>
    <t>โอ</t>
  </si>
  <si>
    <t>ตลาดไอยรา (ร้านไก่  ส.มารียะห์) · คลองหนึ่ง/ Khlong Nueng
คลองหลวง/ Khlong Luangปทุมธานี/ Pathum Thani
12120</t>
  </si>
  <si>
    <t>660611206340</t>
  </si>
  <si>
    <t>02/11/2025 04:23</t>
  </si>
  <si>
    <t>LEXPU0623506258</t>
  </si>
  <si>
    <t>FZW26</t>
  </si>
  <si>
    <t>ม******ี</t>
  </si>
  <si>
    <t>******ำบลบึงสำโรง ตำบลบึงสำโรง อำเภอแก้งสนามนาง จังหวัดนครราชสีมา 30440</t>
  </si>
  <si>
    <t>30440</t>
  </si>
  <si>
    <t>20</t>
  </si>
  <si>
    <t>02/11/2025 03:58</t>
  </si>
  <si>
    <t>TH258107306700J</t>
  </si>
  <si>
    <t>FZW25</t>
  </si>
  <si>
    <t>T*** S***ar S*</t>
  </si>
  <si>
    <t>02/11/2025 03:40</t>
  </si>
  <si>
    <t>765878235194</t>
  </si>
  <si>
    <t>FZW23</t>
  </si>
  <si>
    <t>ก***ง</t>
  </si>
  <si>
    <t>02/11/2025 03:33</t>
  </si>
  <si>
    <t>765876218133</t>
  </si>
  <si>
    <t>FZW22</t>
  </si>
  <si>
    <t>น***รา ท***ินทร์</t>
  </si>
  <si>
    <t>02/11/2025 03:32</t>
  </si>
  <si>
    <t>765854034164</t>
  </si>
  <si>
    <t>FZW21</t>
  </si>
  <si>
    <t>ป***ดา เ***นทรัพย์</t>
  </si>
  <si>
    <t>02/11/2025 02:46</t>
  </si>
  <si>
    <t>765861433120</t>
  </si>
  <si>
    <t>FZW19</t>
  </si>
  <si>
    <t>d***0lnj1wf4</t>
  </si>
  <si>
    <t>02/11/2025 02:26</t>
  </si>
  <si>
    <t>765885704150</t>
  </si>
  <si>
    <t>FZW18</t>
  </si>
  <si>
    <t>ใ***่าย'ย ใ** ต***'ย</t>
  </si>
  <si>
    <t>02/11/2025 02:01</t>
  </si>
  <si>
    <t>765895168065</t>
  </si>
  <si>
    <t>FZW17</t>
  </si>
  <si>
    <t>อ***มาศ ว***ื่น</t>
  </si>
  <si>
    <t>02/11/2025 01:42</t>
  </si>
  <si>
    <t>THT260628UQ1A0Z</t>
  </si>
  <si>
    <t>FZW16</t>
  </si>
  <si>
    <t>ศิริจิตร   ฮามวงศ์</t>
  </si>
  <si>
    <t>187  หมู่4 ถ.บำรุงเมือง อ.วานรนิงาส จ.สกลนคร · วานรนิวาส/ Wanon Niwat
วานรนิวาส/ Wanon Niwatสกลนคร/ Sakon Nakhon
47120</t>
  </si>
  <si>
    <t>47120</t>
  </si>
  <si>
    <t>660872168655</t>
  </si>
  <si>
    <t>02/11/2025 01:30</t>
  </si>
  <si>
    <t>FZW15</t>
  </si>
  <si>
    <t>Y***dee</t>
  </si>
  <si>
    <t>02/11/2025 01:27</t>
  </si>
  <si>
    <t>765830767100</t>
  </si>
  <si>
    <t>02/11/2025 01:29</t>
  </si>
  <si>
    <t>FZW14</t>
  </si>
  <si>
    <t>ป***ี บ***ส โ***มย์</t>
  </si>
  <si>
    <t>02/11/2025 01:22</t>
  </si>
  <si>
    <t>765880694095</t>
  </si>
  <si>
    <t>02/11/2025 01:28</t>
  </si>
  <si>
    <t>FZW13</t>
  </si>
  <si>
    <t>น***รณ  เ***ุม</t>
  </si>
  <si>
    <t>02/11/2025 01:16</t>
  </si>
  <si>
    <t>765868840111</t>
  </si>
  <si>
    <t>FZW12</t>
  </si>
  <si>
    <t>อ*** อ***บุญ</t>
  </si>
  <si>
    <t>02/11/2025 00:40</t>
  </si>
  <si>
    <t>765807176105</t>
  </si>
  <si>
    <t>FZW11</t>
  </si>
  <si>
    <t>แ***าว​  บ***ต็ม</t>
  </si>
  <si>
    <t>02/11/2025 00:23</t>
  </si>
  <si>
    <t>765890010130</t>
  </si>
  <si>
    <t>02/11/2025 00:26</t>
  </si>
  <si>
    <t>GAC39</t>
  </si>
  <si>
    <t>Next-day delivery</t>
  </si>
  <si>
    <t>03/11/2025 23:33</t>
  </si>
  <si>
    <t>GAC38</t>
  </si>
  <si>
    <t>ณ***นนท์  ก***ิรมย์พัฒนะ</t>
  </si>
  <si>
    <t>03/11/2025 23:26</t>
  </si>
  <si>
    <t>03/11/2025 23:27</t>
  </si>
  <si>
    <t>GAC37</t>
  </si>
  <si>
    <t>ส***นท์ ท***บ</t>
  </si>
  <si>
    <t>03/11/2025 23:21</t>
  </si>
  <si>
    <t>GAC35</t>
  </si>
  <si>
    <t>พ***พย์ ย***สีใส</t>
  </si>
  <si>
    <t>03/11/2025 23:15</t>
  </si>
  <si>
    <t>GAC34</t>
  </si>
  <si>
    <t>พ***มล  โ***คันทา</t>
  </si>
  <si>
    <t>03/11/2025 23:07</t>
  </si>
  <si>
    <t>GAC32</t>
  </si>
  <si>
    <t>ต***กร ศ***พชร</t>
  </si>
  <si>
    <t>03/11/2025 23:01</t>
  </si>
  <si>
    <t>GAC31</t>
  </si>
  <si>
    <t>ล***ื</t>
  </si>
  <si>
    <t>03/11/2025 22:57</t>
  </si>
  <si>
    <t>03/11/2025 22:58</t>
  </si>
  <si>
    <t>GAC29</t>
  </si>
  <si>
    <t>น** จ***ร์   แ***ะเอียด</t>
  </si>
  <si>
    <t>03/11/2025 22:46</t>
  </si>
  <si>
    <t>GAC28</t>
  </si>
  <si>
    <t>ช***าภา  ร***เรืองมหาโชค</t>
  </si>
  <si>
    <t>03/11/2025 22:44</t>
  </si>
  <si>
    <t>GAC27</t>
  </si>
  <si>
    <t>GAC26</t>
  </si>
  <si>
    <t>ร***รณ์</t>
  </si>
  <si>
    <t>03/11/2025 22:38</t>
  </si>
  <si>
    <t>GAC25</t>
  </si>
  <si>
    <t>ด***า  ค***าย</t>
  </si>
  <si>
    <t>03/11/2025 22:36</t>
  </si>
  <si>
    <t>GAC24</t>
  </si>
  <si>
    <t>น***ล แ***พชร</t>
  </si>
  <si>
    <t>03/11/2025 22:35</t>
  </si>
  <si>
    <t>GAC21</t>
  </si>
  <si>
    <t>ร***นภา เ***เอี้ยน</t>
  </si>
  <si>
    <t>04/11/2025 01:02</t>
  </si>
  <si>
    <t>03/11/2025 22:26</t>
  </si>
  <si>
    <t>GAC20</t>
  </si>
  <si>
    <t>อ***ร แ***นพ</t>
  </si>
  <si>
    <t>03/11/2025 22:21</t>
  </si>
  <si>
    <t>GAC19</t>
  </si>
  <si>
    <t>เ*** ฐ***รีย์</t>
  </si>
  <si>
    <t>03/11/2025 22:17</t>
  </si>
  <si>
    <t>GAC18</t>
  </si>
  <si>
    <t>ส***กดิ์ ร***์วงษ์</t>
  </si>
  <si>
    <t>03/11/2025 22:12</t>
  </si>
  <si>
    <t>GAC17</t>
  </si>
  <si>
    <t>ห***ดง แ***ิเชียร</t>
  </si>
  <si>
    <t>03/11/2025 22:07</t>
  </si>
  <si>
    <t>GAC15</t>
  </si>
  <si>
    <t>ส***ิ แ***ประเสริฐ</t>
  </si>
  <si>
    <t>03/11/2025 21:59</t>
  </si>
  <si>
    <t>GAC14</t>
  </si>
  <si>
    <t>จ***มณี ก***่ายอิน</t>
  </si>
  <si>
    <t>03/11/2025 21:49</t>
  </si>
  <si>
    <t>GAC13</t>
  </si>
  <si>
    <t>03/11/2025 22:18</t>
  </si>
  <si>
    <t>03/11/2025 21:48</t>
  </si>
  <si>
    <t>GAC12</t>
  </si>
  <si>
    <t>น***ร ด***ดี</t>
  </si>
  <si>
    <t>03/11/2025 21:47</t>
  </si>
  <si>
    <t>GAC11</t>
  </si>
  <si>
    <t>ก*** ก***</t>
  </si>
  <si>
    <t>03/11/2025 21:46</t>
  </si>
  <si>
    <t>GAC9</t>
  </si>
  <si>
    <t>น***ภัสพร ศ***มือง</t>
  </si>
  <si>
    <t>03/11/2025 21:45</t>
  </si>
  <si>
    <t>GAC7</t>
  </si>
  <si>
    <t>พ***า  ก***ธร ป*</t>
  </si>
  <si>
    <t>03/11/2025 21:38</t>
  </si>
  <si>
    <t>GAC5</t>
  </si>
  <si>
    <t>t***ucharee</t>
  </si>
  <si>
    <t>03/11/2025 21:20</t>
  </si>
  <si>
    <t>GAC4</t>
  </si>
  <si>
    <t>น***์นิชา ศ***ุตะโรจน์</t>
  </si>
  <si>
    <t>03/11/2025 21:19</t>
  </si>
  <si>
    <t>GAC3</t>
  </si>
  <si>
    <t>03/11/2025 21:15</t>
  </si>
  <si>
    <t>GAC2</t>
  </si>
  <si>
    <t>******ตำบลแม่นะ อำเภอเชียงดาว จังหวัดเชียงใหม่ 50170</t>
  </si>
  <si>
    <t>50170</t>
  </si>
  <si>
    <t>79</t>
  </si>
  <si>
    <t>03/11/2025 21:13</t>
  </si>
  <si>
    <t>GAC1</t>
  </si>
  <si>
    <t>ป******ล</t>
  </si>
  <si>
    <t>******้ง ตำบลโพธิ์หมากแข้ง อำเภอบึงโขงหลง จังหวัดบึงกาฬ 38220</t>
  </si>
  <si>
    <t>38220</t>
  </si>
  <si>
    <t>03/11/2025 21:07</t>
  </si>
  <si>
    <t>GAC0</t>
  </si>
  <si>
    <t>ด******ำ</t>
  </si>
  <si>
    <t>******ลบ้านดู่ อ.เมือง จ.เชียงราย ตำบลบ้านดู่ อำเภอเมืองเชียงราย จังหวัดเชียงราย 57100</t>
  </si>
  <si>
    <t>57100</t>
  </si>
  <si>
    <t>03/11/2025 21:00</t>
  </si>
  <si>
    <t>GAB99</t>
  </si>
  <si>
    <t>GAB98</t>
  </si>
  <si>
    <t>03/11/2025 20:54</t>
  </si>
  <si>
    <t>GAB97</t>
  </si>
  <si>
    <t>GAB96</t>
  </si>
  <si>
    <t>n**</t>
  </si>
  <si>
    <t>03/11/2025 20:52</t>
  </si>
  <si>
    <t>GAB95</t>
  </si>
  <si>
    <t>ส***ตรา จ***ิจร</t>
  </si>
  <si>
    <t>03/11/2025 20:47</t>
  </si>
  <si>
    <t>GAB94</t>
  </si>
  <si>
    <t>ก***นา แ***วีสุข</t>
  </si>
  <si>
    <t>03/11/2025 20:37</t>
  </si>
  <si>
    <t>GAB93</t>
  </si>
  <si>
    <t>เ*** ฟ***กุล</t>
  </si>
  <si>
    <t>03/11/2025 20:35</t>
  </si>
  <si>
    <t>03/11/2025 20:36</t>
  </si>
  <si>
    <t>GAB92</t>
  </si>
  <si>
    <t>ศ******น</t>
  </si>
  <si>
    <t>****** 4, ซอย 1/7, ถนน บ้านกล้วย-ไทรน้อย ตำบลพิมลราช อำเภอบางบัวทอง จังหวัดนนทบุรี 11110</t>
  </si>
  <si>
    <t>11110</t>
  </si>
  <si>
    <t>03/11/2025 20:31</t>
  </si>
  <si>
    <t>GAB91</t>
  </si>
  <si>
    <t>m***mick</t>
  </si>
  <si>
    <t>03/11/2025 20:24</t>
  </si>
  <si>
    <t>GAB90</t>
  </si>
  <si>
    <t>ณ***ิชา ช***ดช</t>
  </si>
  <si>
    <t>03/11/2025 20:22</t>
  </si>
  <si>
    <t>GAB88</t>
  </si>
  <si>
    <t>s***ornkummee</t>
  </si>
  <si>
    <t>03/11/2025 20:09</t>
  </si>
  <si>
    <t>GAB87</t>
  </si>
  <si>
    <t>พ******า</t>
  </si>
  <si>
    <t>******ทรา-จตุโชติ   ถนนหนองระแหง  แขวงสามวาตะวันตก แขวงสามวาตะวันตก เขตคลองสามวา จังหวัดกรุงเทพมหานคร 10510</t>
  </si>
  <si>
    <t>10510</t>
  </si>
  <si>
    <t>86</t>
  </si>
  <si>
    <t>03/11/2025 20:03</t>
  </si>
  <si>
    <t>GAB86</t>
  </si>
  <si>
    <t>ณ***ฤตา ค***</t>
  </si>
  <si>
    <t>03/11/2025 19:58</t>
  </si>
  <si>
    <t>GAB85</t>
  </si>
  <si>
    <t>ร้านที่3</t>
  </si>
  <si>
    <t>คุณเหมียว</t>
  </si>
  <si>
    <t>กองสนามยิงปืน ศูนย์การทหารปืนใหญ่ ค่ายภูมิพลฯ ต.เขาพระงาม
เมืองลพบุรี/ Mueang Lop Buriลพบุรี/ Lopburi
15000</t>
  </si>
  <si>
    <t>15000</t>
  </si>
  <si>
    <t>660928870252</t>
  </si>
  <si>
    <t>03/11/2025 19:50</t>
  </si>
  <si>
    <t>ครีมฮอร์น ครีมฮอร์นเนยสด 1 กล่อง 6 ชิ้น ครีมฮอร์นแบรนด์วรรณวนัช สินค้าเก็บได้ 10 วัน ขนม ดังในtiktiok</t>
  </si>
  <si>
    <t>GAB84</t>
  </si>
  <si>
    <t>รัชนี​  เหลืองรัชพันธุ์</t>
  </si>
  <si>
    <t>155 หมู่ 3  ซอยสาริกา-นางรอง15(ซอยเขาลูกช้าง) ต.สาริกา
เมืองนครนายก/ Mueang Nakhon Nayokนครนายก/ Nakhon Nayok
26000</t>
  </si>
  <si>
    <t>26000</t>
  </si>
  <si>
    <t>660895066761</t>
  </si>
  <si>
    <t>03/11/2025 19:38</t>
  </si>
  <si>
    <t>GAB83</t>
  </si>
  <si>
    <t>น***กษณ์ จ***กำแหง</t>
  </si>
  <si>
    <t>03/11/2025 19:34</t>
  </si>
  <si>
    <t>03/11/2025 19:35</t>
  </si>
  <si>
    <t>GAB82</t>
  </si>
  <si>
    <t>ส******ิ</t>
  </si>
  <si>
    <t>******บลทุ่งลุยลาย ตำบลทุ่งลุยลาย อำเภอคอนสาร จังหวัดชัยภูมิ 36180</t>
  </si>
  <si>
    <t>28</t>
  </si>
  <si>
    <t>03/11/2025 19:28</t>
  </si>
  <si>
    <t>GAB81</t>
  </si>
  <si>
    <t>น***นุช ส***รณไชย</t>
  </si>
  <si>
    <t>03/11/2025 19:19</t>
  </si>
  <si>
    <t>GAB80</t>
  </si>
  <si>
    <t>ท****ม</t>
  </si>
  <si>
    <t>******66/4, ถนน เลยนาด้วง, ตำบล กุดป่อง, อำเภอเมืองเลย ตำบลกุดป่อง อำเภอเมืองเลย จังหวัดเลย 42000</t>
  </si>
  <si>
    <t>42000</t>
  </si>
  <si>
    <t>03/11/2025 19:14</t>
  </si>
  <si>
    <t>GAB79</t>
  </si>
  <si>
    <t>ณ***นัน</t>
  </si>
  <si>
    <t>03/11/2025 19:13</t>
  </si>
  <si>
    <t>GAB78</t>
  </si>
  <si>
    <t>y**</t>
  </si>
  <si>
    <t>03/11/2025 19:05</t>
  </si>
  <si>
    <t>03/11/2025 19:06</t>
  </si>
  <si>
    <t>GAB77</t>
  </si>
  <si>
    <t>จ******ิ</t>
  </si>
  <si>
    <t>******ะชาธิปัตย์ อำเภอธัญบุรี ปทุมธานี 12130 ประเทศไทย ตำบลประชาธิปัตย์ อำเภอธัญบุรี จังหวัดปทุมธานี 12130</t>
  </si>
  <si>
    <t>03/11/2025 19:03</t>
  </si>
  <si>
    <t>03/11/2025 19:02</t>
  </si>
  <si>
    <t>GAB76</t>
  </si>
  <si>
    <t>ก***ิพย์ อ***งศ์พิบูล</t>
  </si>
  <si>
    <t>03/11/2025 19:00</t>
  </si>
  <si>
    <t>GAB75</t>
  </si>
  <si>
    <t>ส*** ค***ฤาชา</t>
  </si>
  <si>
    <t>03/11/2025 18:54</t>
  </si>
  <si>
    <t>GAB74</t>
  </si>
  <si>
    <t>******่ อ.บางละมุง จ.ชลบุรี 20150 ตำบลห้วยใหญ่ อำเภอบางละมุง จังหวัดชลบุรี 20150</t>
  </si>
  <si>
    <t>03/11/2025 19:18</t>
  </si>
  <si>
    <t>03/11/2025 18:48</t>
  </si>
  <si>
    <t>GAB73</t>
  </si>
  <si>
    <t>******นหนองสระ) ตำบลป่าแฝก อำเภอแม่ใจ จังหวัดพะเยา 56130</t>
  </si>
  <si>
    <t>56130</t>
  </si>
  <si>
    <t>03/11/2025 18:46</t>
  </si>
  <si>
    <t>GAB71</t>
  </si>
  <si>
    <t>วศิน เก็งวิเชียรไชย</t>
  </si>
  <si>
    <t>24/4 หมู่ที่ 1 ต.ท่าเสา อ.ท่ามะกา จ.กาญจนบุรี · ท่าเสา/ Tha Sao
ท่ามะกา/ Tha Makaกาญจนบุรี/ Kanchanaburi
71120</t>
  </si>
  <si>
    <t>71120</t>
  </si>
  <si>
    <t>660805768853</t>
  </si>
  <si>
    <t>03/11/2025 18:35</t>
  </si>
  <si>
    <t>GAB70</t>
  </si>
  <si>
    <t>น** แ*** ธ***ชาติ</t>
  </si>
  <si>
    <t>03/11/2025 18:23</t>
  </si>
  <si>
    <t>GAB69</t>
  </si>
  <si>
    <t>သ***တႆး</t>
  </si>
  <si>
    <t>03/11/2025 18:21</t>
  </si>
  <si>
    <t>GAB68</t>
  </si>
  <si>
    <t>ประเสริฐ บุญรัมย์</t>
  </si>
  <si>
    <t>ห้วยท่อม · ลำเลียง/ Lam Liang
กระบุรี/ Kra Buriระนอง/ Ranong
85110</t>
  </si>
  <si>
    <t>660961937275</t>
  </si>
  <si>
    <t>03/11/2025 18:19</t>
  </si>
  <si>
    <t>GAB67</t>
  </si>
  <si>
    <t>ฝ* ฝ*</t>
  </si>
  <si>
    <t>03/11/2025 18:05</t>
  </si>
  <si>
    <t>GAB65</t>
  </si>
  <si>
    <t>เ***น อ***ปาน</t>
  </si>
  <si>
    <t>03/11/2025 18:00</t>
  </si>
  <si>
    <t>GAB64</t>
  </si>
  <si>
    <t>ก******ง</t>
  </si>
  <si>
    <t>******เษก, แขวงจันทรเกษม, เขตจตุจักร (ตรงข้ามหอพักสวีทโฮม) แขวงจันทรเกษม เขตจตุจักร จังหวัดกรุงเทพมหานคร 10900</t>
  </si>
  <si>
    <t>03/11/2025 17:57</t>
  </si>
  <si>
    <t>GAB63</t>
  </si>
  <si>
    <t>ร***ิมา ร***ลา</t>
  </si>
  <si>
    <t>03/11/2025 17:56</t>
  </si>
  <si>
    <t>GAB62</t>
  </si>
  <si>
    <t>ส***  ส***ธาโส</t>
  </si>
  <si>
    <t>03/11/2025 17:42</t>
  </si>
  <si>
    <t>GAB61</t>
  </si>
  <si>
    <t>ส***นทา  ส***ุกรกิจ</t>
  </si>
  <si>
    <t>03/11/2025 17:38</t>
  </si>
  <si>
    <t>03/11/2025 17:37</t>
  </si>
  <si>
    <t>GAB60</t>
  </si>
  <si>
    <t>ส***ิวรรณ   ส***ข</t>
  </si>
  <si>
    <t>03/11/2025 17:32</t>
  </si>
  <si>
    <t>GAB57</t>
  </si>
  <si>
    <t xml:space="preserve">จ***ทิพย์ น***าท </t>
  </si>
  <si>
    <t>03/11/2025 17:16</t>
  </si>
  <si>
    <t>GAB56</t>
  </si>
  <si>
    <t>ศ***ยากร ม***รม</t>
  </si>
  <si>
    <t>GAB55</t>
  </si>
  <si>
    <t>ว** ป***ิทธิ์</t>
  </si>
  <si>
    <t>03/11/2025 17:08</t>
  </si>
  <si>
    <t>GAB54</t>
  </si>
  <si>
    <t>ว***รณ์ ข***าพุ่ม</t>
  </si>
  <si>
    <t>03/11/2025 17:04</t>
  </si>
  <si>
    <t>03/11/2025 17:05</t>
  </si>
  <si>
    <t>GAB53</t>
  </si>
  <si>
    <t>น***าวปาริฉัตร ก***กลาวดอน 1***-4</t>
  </si>
  <si>
    <t>03/11/2025 16:49</t>
  </si>
  <si>
    <t>GAB52</t>
  </si>
  <si>
    <t>ส***ญญา</t>
  </si>
  <si>
    <t>03/11/2025 16:47</t>
  </si>
  <si>
    <t>03/11/2025 16:48</t>
  </si>
  <si>
    <t>GAB51</t>
  </si>
  <si>
    <t>ณัฐสุดา  คงนุช เอ๋ย</t>
  </si>
  <si>
    <t>437 ม.11 ซอย เงิน - ทอง (ตรงข้าม ปั๊ม ป.ต.ท.) ต. สามพร้าว
เมืองอุดรธานี/ Mueang Udon Thaniอุดรธานี/ Udon Thani
41000</t>
  </si>
  <si>
    <t>660844158309</t>
  </si>
  <si>
    <t>03/11/2025 16:39</t>
  </si>
  <si>
    <t>GAB50</t>
  </si>
  <si>
    <t>น***ิเชียร ส***รณเขต</t>
  </si>
  <si>
    <t>03/11/2025 16:37</t>
  </si>
  <si>
    <t>GAB49</t>
  </si>
  <si>
    <t>ฐ******ิ</t>
  </si>
  <si>
    <t>******ลุง ตำบลขลุง อำเภอขลุง จังหวัดจันทบุรี 22110</t>
  </si>
  <si>
    <t>22110</t>
  </si>
  <si>
    <t>41</t>
  </si>
  <si>
    <t>03/11/2025 17:07</t>
  </si>
  <si>
    <t>GAB48</t>
  </si>
  <si>
    <t>บ***ี้</t>
  </si>
  <si>
    <t>เทศบาลนครลำปาง</t>
  </si>
  <si>
    <t>03/11/2025 16:32</t>
  </si>
  <si>
    <t>03/11/2025 16:34</t>
  </si>
  <si>
    <t>GAB47</t>
  </si>
  <si>
    <t>P***ulla</t>
  </si>
  <si>
    <t>03/11/2025 16:31</t>
  </si>
  <si>
    <t>GAB46</t>
  </si>
  <si>
    <t>ว***ฒน์. ย***ยืนพิพัฒน์กุล</t>
  </si>
  <si>
    <t>03/11/2025 16:27</t>
  </si>
  <si>
    <t>GAB45</t>
  </si>
  <si>
    <t>ร***นภา พ***ัก</t>
  </si>
  <si>
    <t>03/11/2025 16:20</t>
  </si>
  <si>
    <t>GAB44</t>
  </si>
  <si>
    <t>ส***รัตน์ ด***วงศ์</t>
  </si>
  <si>
    <t>03/11/2025 16:19</t>
  </si>
  <si>
    <t>GAB43</t>
  </si>
  <si>
    <t>ไ******์</t>
  </si>
  <si>
    <t>******ง,จังหวัดสุพรรบุรี ตำบลดอนคา อำเภออู่ทอง จังหวัดสุพรรณบุรี 72160</t>
  </si>
  <si>
    <t>72160</t>
  </si>
  <si>
    <t>22</t>
  </si>
  <si>
    <t>03/11/2025 16:18</t>
  </si>
  <si>
    <t>GAB41</t>
  </si>
  <si>
    <t>ภูวสิษฏ์.</t>
  </si>
  <si>
    <t>270ม.รุ่งเจริญซอย2
ลาดพร้าวสะพาน2.วังทองกลาง
กทม 10310</t>
  </si>
  <si>
    <t>0958271368</t>
  </si>
  <si>
    <t>03/11/2025 16:16</t>
  </si>
  <si>
    <t>GAB40</t>
  </si>
  <si>
    <t>03/11/2025 16:12</t>
  </si>
  <si>
    <t>GAB39</t>
  </si>
  <si>
    <t>ย**  โ***ุวรรณ</t>
  </si>
  <si>
    <t>03/11/2025 16:10</t>
  </si>
  <si>
    <t>03/11/2025 16:09</t>
  </si>
  <si>
    <t>GAB37</t>
  </si>
  <si>
    <t>ส***ตา ด***หลื่อม</t>
  </si>
  <si>
    <t>03/11/2025 16:07</t>
  </si>
  <si>
    <t>GAB36</t>
  </si>
  <si>
    <t>ก***าภัค ก***ปัด</t>
  </si>
  <si>
    <t>03/11/2025 16:06</t>
  </si>
  <si>
    <t>GAB34</t>
  </si>
  <si>
    <t>ค***้อน ว***มณี</t>
  </si>
  <si>
    <t>03/11/2025 16:04</t>
  </si>
  <si>
    <t>GAB33</t>
  </si>
  <si>
    <t>น***้อย  ป***ฉันท์</t>
  </si>
  <si>
    <t>GAB32</t>
  </si>
  <si>
    <t>ด***กา</t>
  </si>
  <si>
    <t>ใบเตย2 วนิลา1 ไม่เอาช็อคโกแลต</t>
  </si>
  <si>
    <t>GAB31</t>
  </si>
  <si>
    <t>พ***าแซ่ลิ้ม</t>
  </si>
  <si>
    <t>03/11/2025 16:03</t>
  </si>
  <si>
    <t>GAB30</t>
  </si>
  <si>
    <t>ภ***นันท์ ท***ุข</t>
  </si>
  <si>
    <t>03/11/2025 16:01</t>
  </si>
  <si>
    <t>GAB29</t>
  </si>
  <si>
    <t>ก***นา ช***บุตร</t>
  </si>
  <si>
    <t>03/11/2025 16:00</t>
  </si>
  <si>
    <t>GAB28</t>
  </si>
  <si>
    <t>ก***นนารี ส***ินันท์</t>
  </si>
  <si>
    <t>03/11/2025 15:59</t>
  </si>
  <si>
    <t>GAB27</t>
  </si>
  <si>
    <t>ว***ดี ส***ุพุฒิ</t>
  </si>
  <si>
    <t>GAB26</t>
  </si>
  <si>
    <t>อ***มพร ส***ิตวงศานนท์</t>
  </si>
  <si>
    <t>03/11/2025 15:56</t>
  </si>
  <si>
    <t>GAB25</t>
  </si>
  <si>
    <t>ช***ัย ว***นพรัตน์เลิศ</t>
  </si>
  <si>
    <t>03/11/2025 15:55</t>
  </si>
  <si>
    <t>GAB24</t>
  </si>
  <si>
    <t>ก***ร เ***ากาศ</t>
  </si>
  <si>
    <t>GAB23</t>
  </si>
  <si>
    <t>น***</t>
  </si>
  <si>
    <t>03/11/2025 15:54</t>
  </si>
  <si>
    <t>GAB22</t>
  </si>
  <si>
    <t>น***าล แ***ักร</t>
  </si>
  <si>
    <t>GAB21</t>
  </si>
  <si>
    <t>k***ey เ**</t>
  </si>
  <si>
    <t>03/11/2025 15:52</t>
  </si>
  <si>
    <t>GAB20</t>
  </si>
  <si>
    <t>น***าว ย***ี ศ***มุทร</t>
  </si>
  <si>
    <t>GAB19</t>
  </si>
  <si>
    <t>พ***์ใจ ม***ณี</t>
  </si>
  <si>
    <t>GAB18</t>
  </si>
  <si>
    <t>ว***ือน ใ***ำ</t>
  </si>
  <si>
    <t>03/11/2025 15:51</t>
  </si>
  <si>
    <t>GAB16</t>
  </si>
  <si>
    <t>น***ะม้าย  ง***ำ</t>
  </si>
  <si>
    <t>03/11/2025 15:50</t>
  </si>
  <si>
    <t>GAB15</t>
  </si>
  <si>
    <t>N***emol i***k</t>
  </si>
  <si>
    <t>03/11/2025 15:49</t>
  </si>
  <si>
    <t>GAB14</t>
  </si>
  <si>
    <t>ป***ัฐ เ***ทอง</t>
  </si>
  <si>
    <t>GAB13</t>
  </si>
  <si>
    <t>น***าวนีรนุช ก***ัมย์</t>
  </si>
  <si>
    <t>GAB12</t>
  </si>
  <si>
    <t>ป***มุข ก***ทอง</t>
  </si>
  <si>
    <t>03/11/2025 15:48</t>
  </si>
  <si>
    <t>GAB11</t>
  </si>
  <si>
    <t>ว***นิติกุลวงศ์</t>
  </si>
  <si>
    <t>03/11/2025 15:46</t>
  </si>
  <si>
    <t>GAB10</t>
  </si>
  <si>
    <t>ส*** แ***ภู่</t>
  </si>
  <si>
    <t>03/11/2025 15:45</t>
  </si>
  <si>
    <t>GAB9</t>
  </si>
  <si>
    <t>ฟ***ค</t>
  </si>
  <si>
    <t>03/11/2025 15:44</t>
  </si>
  <si>
    <t>GAB8</t>
  </si>
  <si>
    <t>ภ***า จ***ราเพ็ญ</t>
  </si>
  <si>
    <t>GAB7</t>
  </si>
  <si>
    <t>ส***รถ ภ***พบูลย์</t>
  </si>
  <si>
    <t>GAB6</t>
  </si>
  <si>
    <t>k***</t>
  </si>
  <si>
    <t>03/11/2025 15:43</t>
  </si>
  <si>
    <t>GAB5</t>
  </si>
  <si>
    <t>03/11/2025 15:42</t>
  </si>
  <si>
    <t>GAB4</t>
  </si>
  <si>
    <t>น**</t>
  </si>
  <si>
    <t>03/11/2025 15:41</t>
  </si>
  <si>
    <t>GAB3</t>
  </si>
  <si>
    <t>อาริยา  กิตติคุณศักดิ์</t>
  </si>
  <si>
    <t>49/72-73 ซ.แจ้งวัฒนะ28  ถ.แจ้งวัฒนะ ต.บางตลาด
ปากเกร็ด/ Pak Kretนนทบุรี/ Nonthaburi
11120</t>
  </si>
  <si>
    <t>660615141954</t>
  </si>
  <si>
    <t>GAB2</t>
  </si>
  <si>
    <t>น***ปัณณ​รัตน์​ น***าช</t>
  </si>
  <si>
    <t>03/11/2025 15:40</t>
  </si>
  <si>
    <t>GAB1</t>
  </si>
  <si>
    <t>ว***ตา  ค***รกิจ</t>
  </si>
  <si>
    <t>03/11/2025 15:38</t>
  </si>
  <si>
    <t>GAA99</t>
  </si>
  <si>
    <t>อ***ย   บ***องหลาง</t>
  </si>
  <si>
    <t>03/11/2025 15:35</t>
  </si>
  <si>
    <t>03/11/2025 15:36</t>
  </si>
  <si>
    <t>GAA98</t>
  </si>
  <si>
    <t>ช***ติ ค***เบียบ</t>
  </si>
  <si>
    <t>GAA97</t>
  </si>
  <si>
    <t>u***17072854816540</t>
  </si>
  <si>
    <t>GAA96</t>
  </si>
  <si>
    <t>น******ิ</t>
  </si>
  <si>
    <t>******้อม ตำบลภูผาหมอก ตำบลภูผาหมอก อำเภอกันทรลักษ์ จังหวัดศรีสะเกษ 33110</t>
  </si>
  <si>
    <t>33110</t>
  </si>
  <si>
    <t>GAA95</t>
  </si>
  <si>
    <t>ส** ค***ท</t>
  </si>
  <si>
    <t>03/11/2025 15:31</t>
  </si>
  <si>
    <t>GAA94</t>
  </si>
  <si>
    <t>GAA93</t>
  </si>
  <si>
    <t>ส***ต.กลาง ป***วงค์</t>
  </si>
  <si>
    <t>03/11/2025 15:30</t>
  </si>
  <si>
    <t>GAA92</t>
  </si>
  <si>
    <t>ทิพย์</t>
  </si>
  <si>
    <t>82/18หมู่1 ตำบล รอบเมือง อำเภอ เมือง  82/18หมู่1, ตำบล รอบเมือง อำเภอ เมือง · รอบเมือง สุขสบาย · รอบเมือง/ Rop Mueang
เมืองปราจีนบุรี/ Mueang Prachin Buriปราจีนบุรี/ Prachin Buri
25000</t>
  </si>
  <si>
    <t>25000</t>
  </si>
  <si>
    <t>660646273843</t>
  </si>
  <si>
    <t>03/11/2025 15:29</t>
  </si>
  <si>
    <t>03/11/2025 15:28</t>
  </si>
  <si>
    <t>GAA91</t>
  </si>
  <si>
    <t>ก***นา ช***หมื่นไวย</t>
  </si>
  <si>
    <t>GAA90</t>
  </si>
  <si>
    <t>ธ***ญา ร***ค้าหน้าโรงงานปาล์มTMK</t>
  </si>
  <si>
    <t>03/11/2025 15:22</t>
  </si>
  <si>
    <t>GAA88</t>
  </si>
  <si>
    <t>ส***กดิ์ แ***ซ้ง</t>
  </si>
  <si>
    <t>03/11/2025 15:20</t>
  </si>
  <si>
    <t>GAA87</t>
  </si>
  <si>
    <t>ส***นารถ  ม***ค</t>
  </si>
  <si>
    <t>03/11/2025 15:16</t>
  </si>
  <si>
    <t>03/11/2025 15:17</t>
  </si>
  <si>
    <t>GAA84</t>
  </si>
  <si>
    <t>ว***เพ็ญ  จ***อง</t>
  </si>
  <si>
    <t>03/11/2025 15:12</t>
  </si>
  <si>
    <t>GAA83</t>
  </si>
  <si>
    <t>ล*** เ***อุ๊ต</t>
  </si>
  <si>
    <t>03/11/2025 15:09</t>
  </si>
  <si>
    <t>GAA82</t>
  </si>
  <si>
    <t>น******น</t>
  </si>
  <si>
    <t>******านจอก, ตำบลนาโพธิ์, อำเภอนาโพธิ์ ตำบลนาโพธิ์ อำเภอนาโพธิ์ จังหวัดบุรีรัมย์ 31230</t>
  </si>
  <si>
    <t>31230</t>
  </si>
  <si>
    <t>77</t>
  </si>
  <si>
    <t>03/11/2025 15:08</t>
  </si>
  <si>
    <t>GAA81</t>
  </si>
  <si>
    <t>ม***ษา จ***ร์เทพ</t>
  </si>
  <si>
    <t>03/11/2025 15:07</t>
  </si>
  <si>
    <t>GAA80</t>
  </si>
  <si>
    <t>ธ***ต ศ***ุข</t>
  </si>
  <si>
    <t>GAA79</t>
  </si>
  <si>
    <t>อ***ร ศ***ังสรรค์</t>
  </si>
  <si>
    <t>03/11/2025 15:05</t>
  </si>
  <si>
    <t>GAA78</t>
  </si>
  <si>
    <t>น** จ***งศ์ จ***ร์ดี</t>
  </si>
  <si>
    <t>03/11/2025 15:02</t>
  </si>
  <si>
    <t>GAA77</t>
  </si>
  <si>
    <t>ส***รณา พ***์นนท์</t>
  </si>
  <si>
    <t>03/11/2025 15:01</t>
  </si>
  <si>
    <t>GAA76</t>
  </si>
  <si>
    <t>ศ***รัตน์ แ***ิ้ม</t>
  </si>
  <si>
    <t>03/11/2025 15:00</t>
  </si>
  <si>
    <t>GAA75</t>
  </si>
  <si>
    <t>น***ตะวัน</t>
  </si>
  <si>
    <t>03/11/2025 14:57</t>
  </si>
  <si>
    <t>GAA74</t>
  </si>
  <si>
    <t>a***Shop</t>
  </si>
  <si>
    <t>03/11/2025 14:53</t>
  </si>
  <si>
    <t>GAA73</t>
  </si>
  <si>
    <t>ส***ตรา ย***ิงห์</t>
  </si>
  <si>
    <t>03/11/2025 14:51</t>
  </si>
  <si>
    <t>GAA72</t>
  </si>
  <si>
    <t>อ***รัตน์</t>
  </si>
  <si>
    <t>03/11/2025 14:48</t>
  </si>
  <si>
    <t>GAA71</t>
  </si>
  <si>
    <t>จ***ลักษณ์ อ***ตระกูล</t>
  </si>
  <si>
    <t>03/11/2025 14:43</t>
  </si>
  <si>
    <t>03/11/2025 14:42</t>
  </si>
  <si>
    <t>GAA69</t>
  </si>
  <si>
    <t>ด***ี บ***ิต</t>
  </si>
  <si>
    <t>เทศบาลนครสกลนคร</t>
  </si>
  <si>
    <t>03/11/2025 14:39</t>
  </si>
  <si>
    <t>GAA68</t>
  </si>
  <si>
    <t>ป***นา ฟ***ูก</t>
  </si>
  <si>
    <t>03/11/2025 14:35</t>
  </si>
  <si>
    <t>03/11/2025 14:36</t>
  </si>
  <si>
    <t>GAA67</t>
  </si>
  <si>
    <t>ส***ศ</t>
  </si>
  <si>
    <t>03/11/2025 14:34</t>
  </si>
  <si>
    <t>GAA66</t>
  </si>
  <si>
    <t>ช***ิต เ***รแก้ว</t>
  </si>
  <si>
    <t>03/11/2025 14:32</t>
  </si>
  <si>
    <t>GAA63</t>
  </si>
  <si>
    <t>อ******ง</t>
  </si>
  <si>
    <t>******บางปลา 47 ถ.เทพารักษ์ ตำบลบางปลา อำเภอบางพลี จังหวัดสมุทรปราการ 10540</t>
  </si>
  <si>
    <t>10540</t>
  </si>
  <si>
    <t>65</t>
  </si>
  <si>
    <t>03/11/2025 14:25</t>
  </si>
  <si>
    <t>03/11/2025 14:24</t>
  </si>
  <si>
    <t>GAA61</t>
  </si>
  <si>
    <t>น***สายใจ ส***ระโทก</t>
  </si>
  <si>
    <t>03/11/2025 14:22</t>
  </si>
  <si>
    <t>GAA60</t>
  </si>
  <si>
    <t>น***ชรา ม***ัย</t>
  </si>
  <si>
    <t>03/11/2025 14:21</t>
  </si>
  <si>
    <t>GAA58</t>
  </si>
  <si>
    <t>03/11/2025 14:08</t>
  </si>
  <si>
    <t>GAA57</t>
  </si>
  <si>
    <t>เ******์</t>
  </si>
  <si>
    <t>******ลขที่ 1 หมู่ที่ 7 ตำบลทุ่งโฮ้ง อำเภอเมืองแพร่ จังหวัดแพร่ 54000</t>
  </si>
  <si>
    <t>03/11/2025 14:02</t>
  </si>
  <si>
    <t>03/11/2025 14:01</t>
  </si>
  <si>
    <t>GAA56</t>
  </si>
  <si>
    <t>ด***รณ์ ว***สวัสดิ์</t>
  </si>
  <si>
    <t>03/11/2025 14:00</t>
  </si>
  <si>
    <t>GAA55</t>
  </si>
  <si>
    <t>อ*ฐ</t>
  </si>
  <si>
    <t>******210, ชั้น 8, อาคาร C, ซอย สรงประภา 9/1, แขวงสีกัน, เขตดอนเมือง แขวงดอนเมือง เขตดอนเมือง จังหวัดกรุงเทพมหานคร 10210</t>
  </si>
  <si>
    <t>03/11/2025 13:52</t>
  </si>
  <si>
    <t>GAA54</t>
  </si>
  <si>
    <t>GAA53</t>
  </si>
  <si>
    <t>ส***พร แ***ีอ่อน</t>
  </si>
  <si>
    <t>03/11/2025 13:39</t>
  </si>
  <si>
    <t>GAA52</t>
  </si>
  <si>
    <t>ข***ัตน์ ท***รัพย์</t>
  </si>
  <si>
    <t>03/11/2025 13:37</t>
  </si>
  <si>
    <t>GAA51</t>
  </si>
  <si>
    <t>ส***ต ย***ทธิ์</t>
  </si>
  <si>
    <t>03/11/2025 13:28</t>
  </si>
  <si>
    <t>GAA50</t>
  </si>
  <si>
    <t>น******ว</t>
  </si>
  <si>
    <t>******น้าเมือง ตำบลหน้าเมือง อำเภอเกาะสมุย จังหวัดสุราษฎร์ธานี 84140</t>
  </si>
  <si>
    <t>03/11/2025 13:27</t>
  </si>
  <si>
    <t>GAA49</t>
  </si>
  <si>
    <t>ส***จ  ป***ุข</t>
  </si>
  <si>
    <t>03/11/2025 13:25</t>
  </si>
  <si>
    <t>03/11/2025 13:26</t>
  </si>
  <si>
    <t>GAA47</t>
  </si>
  <si>
    <t>******นท้ายนรสิงห์ อ.เมือง จ.สมุทรสาคร 74000 ตำบลพันท้ายนรสิงห์ อำเภอเมืองสมุทรสาคร จังหวัดสมุทรสาคร 74000</t>
  </si>
  <si>
    <t>07</t>
  </si>
  <si>
    <t>03/11/2025 13:23</t>
  </si>
  <si>
    <t>GAA46</t>
  </si>
  <si>
    <t>03/11/2025 13:50</t>
  </si>
  <si>
    <t>03/11/2025 13:19</t>
  </si>
  <si>
    <t>GAA45</t>
  </si>
  <si>
    <t>ว***ญา ก***่างโชคสุข</t>
  </si>
  <si>
    <t>03/11/2025 13:10</t>
  </si>
  <si>
    <t>GAA44</t>
  </si>
  <si>
    <t>ไ***รณ ก***ามา</t>
  </si>
  <si>
    <t>03/11/2025 13:08</t>
  </si>
  <si>
    <t>GAA43</t>
  </si>
  <si>
    <t>ก*** ใ***นทร์</t>
  </si>
  <si>
    <t>GAA42</t>
  </si>
  <si>
    <t>อ***รัต</t>
  </si>
  <si>
    <t>03/11/2025 13:06</t>
  </si>
  <si>
    <t>GAA40</t>
  </si>
  <si>
    <t>ว***ตา ธ***สิทธิรุจน์</t>
  </si>
  <si>
    <t>03/11/2025 12:58</t>
  </si>
  <si>
    <t>GAA39</t>
  </si>
  <si>
    <t>ไพวัลย์ เสาร์จันทร์</t>
  </si>
  <si>
    <t>99ม.11ต.โพธิ์ไทร
อ.โพธิ์ไทร
จ.อุบลราชธานี 34340</t>
  </si>
  <si>
    <t>0800054220</t>
  </si>
  <si>
    <t>03/11/2025 12:56</t>
  </si>
  <si>
    <t>03/11/2025 12:55</t>
  </si>
  <si>
    <t>GAA38</t>
  </si>
  <si>
    <t>น***ัชรา เ***ลอยเลื่อน</t>
  </si>
  <si>
    <t>GAA37</t>
  </si>
  <si>
    <t>ส***ตรา บ***อ่วม</t>
  </si>
  <si>
    <t>GAA36</t>
  </si>
  <si>
    <t>น***าวนิรมล ร***อภาส</t>
  </si>
  <si>
    <t>03/11/2025 12:46</t>
  </si>
  <si>
    <t>GAA35</t>
  </si>
  <si>
    <t xml:space="preserve">พรพุฒิ ศุภรักษ์ </t>
  </si>
  <si>
    <t>256/8 ถนนพานิชสัมพันธ์ ตำบลปากพนังฝั่งตะวันออก อำเภอปากพนัง จังหวัดนครศรีธรรมราช 80140</t>
  </si>
  <si>
    <t>80140</t>
  </si>
  <si>
    <t>0832051878</t>
  </si>
  <si>
    <t>03/11/2025 12:45</t>
  </si>
  <si>
    <t>GAA34</t>
  </si>
  <si>
    <t>03/11/2025 12:43</t>
  </si>
  <si>
    <t>GAA32</t>
  </si>
  <si>
    <t>น***ึ้ง</t>
  </si>
  <si>
    <t>Nakhon Sawan</t>
  </si>
  <si>
    <t>03/11/2025 12:34</t>
  </si>
  <si>
    <t>765873979791</t>
  </si>
  <si>
    <t>GAA31</t>
  </si>
  <si>
    <t>ก***ินี ค***ม</t>
  </si>
  <si>
    <t>03/11/2025 12:32</t>
  </si>
  <si>
    <t>765863181716</t>
  </si>
  <si>
    <t>GAA30</t>
  </si>
  <si>
    <t>เ***าพร น***น้อย</t>
  </si>
  <si>
    <t>03/11/2025 12:28</t>
  </si>
  <si>
    <t>765867779795</t>
  </si>
  <si>
    <t>GAA29</t>
  </si>
  <si>
    <t>เ***ภา ส***ยขาว</t>
  </si>
  <si>
    <t>03/11/2025 12:16</t>
  </si>
  <si>
    <t>765822581716</t>
  </si>
  <si>
    <t>GAA28</t>
  </si>
  <si>
    <t>k***ana09</t>
  </si>
  <si>
    <t>03/11/2025 12:13</t>
  </si>
  <si>
    <t>กาแฟ  กล้วยหอม  ฟอยทอง</t>
  </si>
  <si>
    <t>765871221835</t>
  </si>
  <si>
    <t>GAA27</t>
  </si>
  <si>
    <t>ส***มล ฉ***ิ๋ว</t>
  </si>
  <si>
    <t>03/11/2025 12:05</t>
  </si>
  <si>
    <t>765857419843</t>
  </si>
  <si>
    <t>GAA26</t>
  </si>
  <si>
    <t xml:space="preserve">ศ***ินทร์ เ***ก้ว </t>
  </si>
  <si>
    <t>765896625841</t>
  </si>
  <si>
    <t>GAA25</t>
  </si>
  <si>
    <t>03/11/2025 12:03</t>
  </si>
  <si>
    <t>765896213876</t>
  </si>
  <si>
    <t>GAA23</t>
  </si>
  <si>
    <t>รพีพัทธ์       พีรวัสวงศธร</t>
  </si>
  <si>
    <t>21/3 หมู่ที่  5 ต.ทับยา
อินทร์บุรี/ In Buriสิงห์บุรี/ Sing Buri
16110</t>
  </si>
  <si>
    <t>16110</t>
  </si>
  <si>
    <t>660805894643</t>
  </si>
  <si>
    <t>03/11/2025 12:01</t>
  </si>
  <si>
    <t>GAA22</t>
  </si>
  <si>
    <t>u***1033484931972</t>
  </si>
  <si>
    <t>03/11/2025 11:54</t>
  </si>
  <si>
    <t>765872210902</t>
  </si>
  <si>
    <t>GAA21</t>
  </si>
  <si>
    <t>จรูญรัตน์  แสงสว่าง(แอน)</t>
  </si>
  <si>
    <t>25/3 ถ.ท่าหิน ต.ท่าราบ
อ.เมือง จ.เพชรบุรี 76000</t>
  </si>
  <si>
    <t>76000</t>
  </si>
  <si>
    <t>0841100746</t>
  </si>
  <si>
    <t>03/11/2025 11:51</t>
  </si>
  <si>
    <t>GAA20</t>
  </si>
  <si>
    <t>******ดซา ตำบลพุดซา อำเภอเมืองนครราชสีมา จังหวัดนครราชสีมา 30000</t>
  </si>
  <si>
    <t>30000</t>
  </si>
  <si>
    <t>TH2530035864039</t>
  </si>
  <si>
    <t>03/11/2025 11:50</t>
  </si>
  <si>
    <t>GAA19</t>
  </si>
  <si>
    <t>เนาวรัตน์</t>
  </si>
  <si>
    <t>95/29ถ.ตรีเพชรแขวงวังบูรพาภิรมย์อ.พระนครกรุงเทพฯ 10200</t>
  </si>
  <si>
    <t>0967462761</t>
  </si>
  <si>
    <t>03/11/2025 11:49</t>
  </si>
  <si>
    <t>GAA18</t>
  </si>
  <si>
    <t>นางกัญญลักษณ์ พงษ์หิรัญสิริ</t>
  </si>
  <si>
    <t>ร้านปรางค์พันธุ์ไม้ หมู่ 1 ต.พิมาย 
อ.ปรางค์กู่ จ.ศรีสะเกษ 33170</t>
  </si>
  <si>
    <t>33170</t>
  </si>
  <si>
    <t>0621673059</t>
  </si>
  <si>
    <t>02/11/2025 17:25</t>
  </si>
  <si>
    <t>03/11/2025 11:46</t>
  </si>
  <si>
    <t>GAA17</t>
  </si>
  <si>
    <t>ป***ีปโกรกสำโรง</t>
  </si>
  <si>
    <t>03/11/2025 11:45</t>
  </si>
  <si>
    <t>765862989776</t>
  </si>
  <si>
    <t>GAA16</t>
  </si>
  <si>
    <t>ร***</t>
  </si>
  <si>
    <t>03/11/2025 11:42</t>
  </si>
  <si>
    <t>765870610901</t>
  </si>
  <si>
    <t>03/11/2025 11:43</t>
  </si>
  <si>
    <t>GAA15</t>
  </si>
  <si>
    <t>ปานทิพย์ รักเจริญ</t>
  </si>
  <si>
    <t>34/3 ม.8  ตำบลสองพี่น้อ · ท่าใหม่/ Tha Mai
ท่าใหม่/ Tha Maiจันทบุรี/ Chanthaburi
22120</t>
  </si>
  <si>
    <t>22120</t>
  </si>
  <si>
    <t>660957093656</t>
  </si>
  <si>
    <t>03/11/2025 11:41</t>
  </si>
  <si>
    <t>GAA14</t>
  </si>
  <si>
    <t>Banjong Sanitchat</t>
  </si>
  <si>
    <t>บ้านหัวเทียนปากเกร็ด 187/110  ซอยแจ้งวัฒนะ-ปากเกร็ด 20แยกต้นสน 13  ตำบลบางตลาด อำเภอปากเกร็ด จ.นนทบุรี 11120</t>
  </si>
  <si>
    <t>0842195740</t>
  </si>
  <si>
    <t>03/11/2025 11:33</t>
  </si>
  <si>
    <t>03/11/2025 11:37</t>
  </si>
  <si>
    <t>GAA13</t>
  </si>
  <si>
    <t>ฐิติรัตน์  นักสอน</t>
  </si>
  <si>
    <t>59หมู่7ต.อู่ทอง อ.อู่ทอง จ.สุพรรณบุรี · อู่ทอง/ U Thong
อู่ทอง/ U Thongสุพรรณบุรี/ Suphanburi
72160</t>
  </si>
  <si>
    <t>03/11/2025 11:26</t>
  </si>
  <si>
    <t>GAA12</t>
  </si>
  <si>
    <t>นงนุช อินทรพุก</t>
  </si>
  <si>
    <t xml:space="preserve"> 158 ม.4 ต.แม่ระกา อ.วังทอง จ.พิษณุโลก </t>
  </si>
  <si>
    <t>0815329836</t>
  </si>
  <si>
    <t>03/11/2025 11:25</t>
  </si>
  <si>
    <t>GAA11</t>
  </si>
  <si>
    <t>เ***นภา บ***อง</t>
  </si>
  <si>
    <t>03/11/2025 11:21</t>
  </si>
  <si>
    <t>765841018865</t>
  </si>
  <si>
    <t>03/11/2025 11:22</t>
  </si>
  <si>
    <t>GAA10</t>
  </si>
  <si>
    <t>ภ******ง</t>
  </si>
  <si>
    <t>******ังซ่าน ตำบลวังซ่าน อำเภอแม่วงก์ จังหวัดนครสวรรค์ 60150</t>
  </si>
  <si>
    <t>60150</t>
  </si>
  <si>
    <t>03/11/2025 11:15</t>
  </si>
  <si>
    <t>TH257012290547V</t>
  </si>
  <si>
    <t>03/11/2025 11:14</t>
  </si>
  <si>
    <t>GAA9</t>
  </si>
  <si>
    <t>ส***อร จ***ร์ลิลา</t>
  </si>
  <si>
    <t>765867380773</t>
  </si>
  <si>
    <t>GAA8</t>
  </si>
  <si>
    <t>ว******า</t>
  </si>
  <si>
    <t>******จ.สกลนคร ตำบลท่าแร่ อำเภอเมืองสกลนคร จังหวัดสกลนคร 47230</t>
  </si>
  <si>
    <t>47230</t>
  </si>
  <si>
    <t>03/11/2025 11:39</t>
  </si>
  <si>
    <t>TH259387981030U</t>
  </si>
  <si>
    <t>03/11/2025 11:09</t>
  </si>
  <si>
    <t>GAA7</t>
  </si>
  <si>
    <t>ต***ล้าคัฟฟ</t>
  </si>
  <si>
    <t>03/11/2025 11:00</t>
  </si>
  <si>
    <t>765849182711</t>
  </si>
  <si>
    <t>GAA6</t>
  </si>
  <si>
    <t>เ******ก</t>
  </si>
  <si>
    <t>******้านเขาน้อย ต.หัวหิน ตำบลหัวหิน อำเภอหัวหิน จังหวัดประจวบคีรีขันธ์ 77110</t>
  </si>
  <si>
    <t>77110</t>
  </si>
  <si>
    <t>50</t>
  </si>
  <si>
    <t>03/11/2025 11:24</t>
  </si>
  <si>
    <t>TH2556613885448</t>
  </si>
  <si>
    <t>03/11/2025 10:54</t>
  </si>
  <si>
    <t>GAA5</t>
  </si>
  <si>
    <t>ด******์</t>
  </si>
  <si>
    <t>****** ตำบลเสียว ตำบลเสียว อำเภอโพธิ์ศรีสุวรรณ จังหวัดศรีสะเกษ 33120</t>
  </si>
  <si>
    <t>33120</t>
  </si>
  <si>
    <t>03/11/2025 10:46</t>
  </si>
  <si>
    <t>TH30207Y0WPF7B</t>
  </si>
  <si>
    <t>03/11/2025 10:39</t>
  </si>
  <si>
    <t>GAA4</t>
  </si>
  <si>
    <t>ก***ก พ***ไสว</t>
  </si>
  <si>
    <t>03/11/2025 10:38</t>
  </si>
  <si>
    <t>765854571801</t>
  </si>
  <si>
    <t>GAA3</t>
  </si>
  <si>
    <t>ภ***รรณ ม***แกน</t>
  </si>
  <si>
    <t>03/11/2025 10:32</t>
  </si>
  <si>
    <t>765835581711</t>
  </si>
  <si>
    <t>GAA2</t>
  </si>
  <si>
    <t>กฤษณา อินคำ</t>
  </si>
  <si>
    <t>136 หมู่3 ต.วัฒนานคร · วัฒนานคร/ Watthana Nakhon
วัฒนานคร/ Watthana Nakhonสระแก้ว/ Sa Kaeo
27160</t>
  </si>
  <si>
    <t>27160</t>
  </si>
  <si>
    <t>660906512740</t>
  </si>
  <si>
    <t>03/11/2025 10:31</t>
  </si>
  <si>
    <t>GAA1</t>
  </si>
  <si>
    <t>นายเกรียงไกร เกียรติพานิชกิจ</t>
  </si>
  <si>
    <t>111/2 หมู่3 · ทับยายเชียง/ Thap Yai Chiang
พรหมพิราม/ Phrom Phiramพิษณุโลก/ Phitsanulok
65150</t>
  </si>
  <si>
    <t>65150</t>
  </si>
  <si>
    <t>660867342140</t>
  </si>
  <si>
    <t>03/11/2025 10:28</t>
  </si>
  <si>
    <t>GAA0</t>
  </si>
  <si>
    <t>******่งน้ำสุวรรณภูมิ, ตำบล บางปลา ร้านค้า log 6 ตำบลบางปลา อำเภอบางพลี จังหวัดสมุทรปราการ 10540</t>
  </si>
  <si>
    <t>76</t>
  </si>
  <si>
    <t>03/11/2025 10:57</t>
  </si>
  <si>
    <t>TH252640172397S</t>
  </si>
  <si>
    <t>03/11/2025 10:27</t>
  </si>
  <si>
    <t>FZZ99</t>
  </si>
  <si>
    <t>ธ******ร</t>
  </si>
  <si>
    <t>******นาราชควาย ตำบลนาราชควาย อำเภอเมืองนครพนม จังหวัดนครพนม 48000</t>
  </si>
  <si>
    <t>48000</t>
  </si>
  <si>
    <t>72</t>
  </si>
  <si>
    <t>03/11/2025 10:17</t>
  </si>
  <si>
    <t>TH253817830839L</t>
  </si>
  <si>
    <t>FZZ96</t>
  </si>
  <si>
    <t>ว***วัลย์ ก***ะโฮง</t>
  </si>
  <si>
    <t>03/11/2025 10:02</t>
  </si>
  <si>
    <t>765838812900</t>
  </si>
  <si>
    <t>FZZ95</t>
  </si>
  <si>
    <t>03/11/2025 09:56</t>
  </si>
  <si>
    <t>765877026821</t>
  </si>
  <si>
    <t>FZZ94</t>
  </si>
  <si>
    <t>ท***ยา  ส***ีรี</t>
  </si>
  <si>
    <t>03/11/2025 09:44</t>
  </si>
  <si>
    <t>ขอตรบทั้งสามรส</t>
  </si>
  <si>
    <t>765815974803</t>
  </si>
  <si>
    <t>FZZ93</t>
  </si>
  <si>
    <t>ข******า</t>
  </si>
  <si>
    <t>******09 หมู่ 5 ซ.ท่าอิฐ ถ.รัตนาธิเบศร์ ต.ท่าอิฐ ตำบลท่าอิฐ อำเภอปากเกร็ด จังหวัดนนทบุรี 11120</t>
  </si>
  <si>
    <t>03/11/2025 09:42</t>
  </si>
  <si>
    <t>TH259860536123F</t>
  </si>
  <si>
    <t>03/11/2025 09:41</t>
  </si>
  <si>
    <t>FZZ92</t>
  </si>
  <si>
    <t>ณ***ดา เ***ระโทก</t>
  </si>
  <si>
    <t>765873023812</t>
  </si>
  <si>
    <t>FZZ91</t>
  </si>
  <si>
    <t>u***71111662505090</t>
  </si>
  <si>
    <t>03/11/2025 09:40</t>
  </si>
  <si>
    <t>765885821831</t>
  </si>
  <si>
    <t>FZZ90</t>
  </si>
  <si>
    <t>ร***ทอง   ส***ระเสริฐ</t>
  </si>
  <si>
    <t>03/11/2025 09:36</t>
  </si>
  <si>
    <t>THT040128XN919Z</t>
  </si>
  <si>
    <t>FZZ89</t>
  </si>
  <si>
    <t>พิมมาดา​  ศักดิ์​เมือง​</t>
  </si>
  <si>
    <t>52/1หมู่4หอพักคุณปูคุณย่าซ.กันตนาต.บางม่วง
บางใหญ่/ Bang Yaiนนทบุรี/ Nonthaburi
11140</t>
  </si>
  <si>
    <t>11140</t>
  </si>
  <si>
    <t>660851842879</t>
  </si>
  <si>
    <t>03/11/2025 09:34</t>
  </si>
  <si>
    <t>FZZ88</t>
  </si>
  <si>
    <t>ส***  ศ***ัดเค้า</t>
  </si>
  <si>
    <t>03/11/2025 09:21</t>
  </si>
  <si>
    <t>765843413856</t>
  </si>
  <si>
    <t>FZZ87</t>
  </si>
  <si>
    <t>K*** T***</t>
  </si>
  <si>
    <t>03/11/2025 09:09</t>
  </si>
  <si>
    <t>765804013866</t>
  </si>
  <si>
    <t>FZZ86</t>
  </si>
  <si>
    <t>น***น เ***บุญมา</t>
  </si>
  <si>
    <t>03/11/2025 09:08</t>
  </si>
  <si>
    <t>765879170781</t>
  </si>
  <si>
    <t>FZZ85</t>
  </si>
  <si>
    <t>ต***ตา</t>
  </si>
  <si>
    <t>03/11/2025 08:58</t>
  </si>
  <si>
    <t>765881575793</t>
  </si>
  <si>
    <t>FZZ84</t>
  </si>
  <si>
    <t>ล***ัลย์ ส***สมอ</t>
  </si>
  <si>
    <t>03/11/2025 08:54</t>
  </si>
  <si>
    <t>765855818836</t>
  </si>
  <si>
    <t>FZZ83</t>
  </si>
  <si>
    <t>ธ***ัศม์ ส***เสน</t>
  </si>
  <si>
    <t>03/11/2025 08:48</t>
  </si>
  <si>
    <t>765883820822</t>
  </si>
  <si>
    <t>03/11/2025 08:49</t>
  </si>
  <si>
    <t>FZZ81</t>
  </si>
  <si>
    <t>วันดี แสนสุขเหลือ</t>
  </si>
  <si>
    <t>453 หมู่ 7 ตำบลห้วยยางอำเภอเมืองสกลนคร จังหวัดสกลนคร 47000</t>
  </si>
  <si>
    <t>47000</t>
  </si>
  <si>
    <t>0646465497</t>
  </si>
  <si>
    <t>03/11/2025 08:43</t>
  </si>
  <si>
    <t>03/11/2025 08:42</t>
  </si>
  <si>
    <t>FZZ80</t>
  </si>
  <si>
    <t>นาง ทองศรี ศรีฟอง</t>
  </si>
  <si>
    <t>81 ซอยสบายใจ หมู่ 16 · วังหิน/ Wang Hin
วังโป่ง/ Wang Pongเพชรบูรณ์/ Phetchabun
67240</t>
  </si>
  <si>
    <t>67240</t>
  </si>
  <si>
    <t>660930249046</t>
  </si>
  <si>
    <t>03/11/2025 08:32</t>
  </si>
  <si>
    <t>03/11/2025 08:31</t>
  </si>
  <si>
    <t>FZZ79</t>
  </si>
  <si>
    <t>พ***้วน แ***โฮ</t>
  </si>
  <si>
    <t>03/11/2025 08:29</t>
  </si>
  <si>
    <t>765844817850</t>
  </si>
  <si>
    <t>FZZ78</t>
  </si>
  <si>
    <t>จ***า โ***์ทอง</t>
  </si>
  <si>
    <t>03/11/2025 08:27</t>
  </si>
  <si>
    <t>765875024821</t>
  </si>
  <si>
    <t>FZZ77</t>
  </si>
  <si>
    <t>อรุณ</t>
  </si>
  <si>
    <t>เลขที่44  หมู่4  บ้านบ่อหวี · ตะนาวศรี/ Tanao Si
สวนผึ้ง/ Suan Phuengราชบุรี/ Ratchaburi
70180</t>
  </si>
  <si>
    <t>70180</t>
  </si>
  <si>
    <t>660837727942</t>
  </si>
  <si>
    <t>03/11/2025 08:21</t>
  </si>
  <si>
    <t>FZZ76</t>
  </si>
  <si>
    <t>น******ต</t>
  </si>
  <si>
    <t>******ตำบลศรีดอนมูล อำเภอเชียงแสน จังหวัดเชียงราย 57150</t>
  </si>
  <si>
    <t>57150</t>
  </si>
  <si>
    <t>03/11/2025 08:50</t>
  </si>
  <si>
    <t>TH251202846655D</t>
  </si>
  <si>
    <t>03/11/2025 08:20</t>
  </si>
  <si>
    <t>FZZ75</t>
  </si>
  <si>
    <t>นางสาวศรีสกุล แดงไสว</t>
  </si>
  <si>
    <t xml:space="preserve">ที่ทำการไปรษณีย์ อำเภอเมือง
จังหวัดนครนายก 26000
</t>
  </si>
  <si>
    <t>0943185141</t>
  </si>
  <si>
    <t>03/11/2025 08:11</t>
  </si>
  <si>
    <t>***ลูกค้าโอนมัดจำมาแล้ว50% ยอด 625บาท***</t>
  </si>
  <si>
    <t>FZZ74</t>
  </si>
  <si>
    <t>น***ิ่งขวัญ ศ***งพาน</t>
  </si>
  <si>
    <t>03/11/2025 07:49</t>
  </si>
  <si>
    <t>765824210841</t>
  </si>
  <si>
    <t>FZZ73</t>
  </si>
  <si>
    <t>ธ*** ร***อบ</t>
  </si>
  <si>
    <t>03/11/2025 07:31</t>
  </si>
  <si>
    <t>765810224826</t>
  </si>
  <si>
    <t>FZZ72</t>
  </si>
  <si>
    <t>เ***มวย</t>
  </si>
  <si>
    <t>03/11/2025 07:20</t>
  </si>
  <si>
    <t>765874422843</t>
  </si>
  <si>
    <t>FZZ69</t>
  </si>
  <si>
    <t>บ***าณี</t>
  </si>
  <si>
    <t>03/11/2025 07:10</t>
  </si>
  <si>
    <t>765875014903</t>
  </si>
  <si>
    <t>03/11/2025 07:11</t>
  </si>
  <si>
    <t>FZZ67</t>
  </si>
  <si>
    <t>น***ากร  ไ***ท์</t>
  </si>
  <si>
    <t>03/11/2025 07:00</t>
  </si>
  <si>
    <t>765837349675</t>
  </si>
  <si>
    <t>03/11/2025 07:01</t>
  </si>
  <si>
    <t>FZZ66</t>
  </si>
  <si>
    <t>อ*** น***า</t>
  </si>
  <si>
    <t>03/11/2025 06:42</t>
  </si>
  <si>
    <t>765840240616</t>
  </si>
  <si>
    <t>FZZ65</t>
  </si>
  <si>
    <t>ร***า​ อ***</t>
  </si>
  <si>
    <t>03/11/2025 06:31</t>
  </si>
  <si>
    <t>765839930660</t>
  </si>
  <si>
    <t>03/11/2025 06:32</t>
  </si>
  <si>
    <t>FZZ64</t>
  </si>
  <si>
    <t>ร***า อ***</t>
  </si>
  <si>
    <t>03/11/2025 06:28</t>
  </si>
  <si>
    <t>765832870611</t>
  </si>
  <si>
    <t>FZZ62</t>
  </si>
  <si>
    <t>I****e</t>
  </si>
  <si>
    <t>******หลวง ตำบลบ่อโพง อำเภอนครหลวง จังหวัดพระนครศรีอยุธยา 13260 ตำบลบ่อโพง อำเภอนครหลวง จังหวัดพระนครศรีอยุธยา 13260</t>
  </si>
  <si>
    <t>13260</t>
  </si>
  <si>
    <t>03/11/2025 06:53</t>
  </si>
  <si>
    <t>TH2560040497291</t>
  </si>
  <si>
    <t>03/11/2025 06:23</t>
  </si>
  <si>
    <t>FZZ60</t>
  </si>
  <si>
    <t>สายัณ ศิริบัตร์</t>
  </si>
  <si>
    <t>97 หมู.12 ต.วังหิน
บางขัน/ Bang Khanนครศรีธรรมราช/ Nakhon Si Thammarat
80360</t>
  </si>
  <si>
    <t>660887820939</t>
  </si>
  <si>
    <t>03/11/2025 06:02</t>
  </si>
  <si>
    <t>TH64177XY7Q33C</t>
  </si>
  <si>
    <t>FZZ59</t>
  </si>
  <si>
    <t>ส***ตรา น***ูน</t>
  </si>
  <si>
    <t>03/11/2025 05:40</t>
  </si>
  <si>
    <t>765802840622</t>
  </si>
  <si>
    <t>03/11/2025 05:41</t>
  </si>
  <si>
    <t>FZZ58</t>
  </si>
  <si>
    <t>พ***ผกา​   ข***ทอง​</t>
  </si>
  <si>
    <t>03/11/2025 05:36</t>
  </si>
  <si>
    <t>765820562651</t>
  </si>
  <si>
    <t>FZZ57</t>
  </si>
  <si>
    <t>ส***รัตน์  บ***นอง</t>
  </si>
  <si>
    <t>03/11/2025 05:12</t>
  </si>
  <si>
    <t>765802562663</t>
  </si>
  <si>
    <t>FZZ56</t>
  </si>
  <si>
    <t>อิ๋ว</t>
  </si>
  <si>
    <t>เลขที่1 ม.9 วังวน · วังวน/ Wang Won
พรหมพิราม/ Phrom Phiramพิษณุโลก/ Phitsanulok
65150</t>
  </si>
  <si>
    <t>660825457386</t>
  </si>
  <si>
    <t>03/11/2025 04:16</t>
  </si>
  <si>
    <t>TH61067XZXB62H</t>
  </si>
  <si>
    <t>FZZ55</t>
  </si>
  <si>
    <t>p***kaphankaen</t>
  </si>
  <si>
    <t>03/11/2025 03:30</t>
  </si>
  <si>
    <t>765864801660</t>
  </si>
  <si>
    <t>FZZ53</t>
  </si>
  <si>
    <t>โ** ซ***มิจ</t>
  </si>
  <si>
    <t>Lop Buri</t>
  </si>
  <si>
    <t>03/11/2025 01:59</t>
  </si>
  <si>
    <t>765819754593</t>
  </si>
  <si>
    <t>FZZ52</t>
  </si>
  <si>
    <t>อริยา ปาละวงศ์</t>
  </si>
  <si>
    <t>วิทยาลัยการสาธารณสุขสิรินธร จังหวัดอุบลราชธานี 187 ม.3 ต.เมืองศรีไค
วารินชำราบ/ Warin Chamrapอุบลราชธานี/ Ubon Ratchathani
34190</t>
  </si>
  <si>
    <t>34190</t>
  </si>
  <si>
    <t>660814159191</t>
  </si>
  <si>
    <t>03/11/2025 01:54</t>
  </si>
  <si>
    <t>LEXPU0623766007</t>
  </si>
  <si>
    <t>FZZ51</t>
  </si>
  <si>
    <t>******บลบ้านทาน อำเภอบ้านลาด จังหวัดเพชรบุรี 76150</t>
  </si>
  <si>
    <t>76150</t>
  </si>
  <si>
    <t>03/11/2025 02:08</t>
  </si>
  <si>
    <t>TH255700610695F</t>
  </si>
  <si>
    <t>03/11/2025 01:38</t>
  </si>
  <si>
    <t>FZZ50</t>
  </si>
  <si>
    <t>อ***ากร พ***สนา</t>
  </si>
  <si>
    <t>765889946695</t>
  </si>
  <si>
    <t>FZZ49</t>
  </si>
  <si>
    <t>อ***์ พ***านอก</t>
  </si>
  <si>
    <t>03/11/2025 01:02</t>
  </si>
  <si>
    <t>765882746705</t>
  </si>
  <si>
    <t>03/11/2025 01:03</t>
  </si>
  <si>
    <t>FZZ48</t>
  </si>
  <si>
    <t>เ***ัทธ์ ส***ะโน</t>
  </si>
  <si>
    <t>03/11/2025 00:40</t>
  </si>
  <si>
    <t>765870064643</t>
  </si>
  <si>
    <t>FZZ47</t>
  </si>
  <si>
    <t>N***ssara น***รา ก***ก้ว</t>
  </si>
  <si>
    <t>03/11/2025 00:34</t>
  </si>
  <si>
    <t>765851083620</t>
  </si>
  <si>
    <t>FZZ46</t>
  </si>
  <si>
    <t>ส***าว.  เ***พิทักษ์</t>
  </si>
  <si>
    <t>03/11/2025 00:30</t>
  </si>
  <si>
    <t>765853693673</t>
  </si>
  <si>
    <t>FZZ45</t>
  </si>
  <si>
    <t>น***ีฮาน ส***๊าะ</t>
  </si>
  <si>
    <t>03/11/2025 00:28</t>
  </si>
  <si>
    <t>765823479654</t>
  </si>
  <si>
    <t>FZZ44</t>
  </si>
  <si>
    <t>บ***ร พ***ขำ</t>
  </si>
  <si>
    <t>03/11/2025 00:23</t>
  </si>
  <si>
    <t>765858897683</t>
  </si>
  <si>
    <t>03/11/2025 00:25</t>
  </si>
  <si>
    <t>FZZ43</t>
  </si>
  <si>
    <t>03/11/2025 00:39</t>
  </si>
  <si>
    <t>TH255154130566Q</t>
  </si>
  <si>
    <t>03/11/2025 00:20</t>
  </si>
  <si>
    <t>FZZ41</t>
  </si>
  <si>
    <t>S***</t>
  </si>
  <si>
    <t>03/11/2025 00:06</t>
  </si>
  <si>
    <t>765814778643</t>
  </si>
  <si>
    <t>03/11/2025 00:12</t>
  </si>
  <si>
    <t>FZZ40</t>
  </si>
  <si>
    <t>03/11/2025 00:04</t>
  </si>
  <si>
    <t>TH256196742296P</t>
  </si>
  <si>
    <t>GAF17</t>
  </si>
  <si>
    <t>เ***วี  ศ***ส</t>
  </si>
  <si>
    <t>04/11/2025 23:46</t>
  </si>
  <si>
    <t>765991647606</t>
  </si>
  <si>
    <t>04/11/2025 23:47</t>
  </si>
  <si>
    <t>GAF16</t>
  </si>
  <si>
    <t>765954122555</t>
  </si>
  <si>
    <t>GAF15</t>
  </si>
  <si>
    <t>เ******ง</t>
  </si>
  <si>
    <t>******ขที่ 402, หมู่ที่ 8, ตำบลปากน้ำ, อำเภอเมืองชุมพร ตำบลปากน้ำ อำเภอเมืองชุมพร จังหวัดชุมพร 86120</t>
  </si>
  <si>
    <t>86120</t>
  </si>
  <si>
    <t>82</t>
  </si>
  <si>
    <t>04/11/2025 23:28</t>
  </si>
  <si>
    <t>TH70017YAUW61B</t>
  </si>
  <si>
    <t>04/11/2025 23:27</t>
  </si>
  <si>
    <t>GAF13</t>
  </si>
  <si>
    <t>K***</t>
  </si>
  <si>
    <t>04/11/2025 23:19</t>
  </si>
  <si>
    <t>765968688564</t>
  </si>
  <si>
    <t>GAF12</t>
  </si>
  <si>
    <t>ป******อ</t>
  </si>
  <si>
    <t>******ที่ 551 หมู่ 17 ต.เหนือเมือง อ.เมือง จ.ร้อยเอ็ด 45000 ตำบลเหนือเมือง อำเภอเมืองร้อยเอ็ด จังหวัดร้อยเอ็ด 45000</t>
  </si>
  <si>
    <t>45000</t>
  </si>
  <si>
    <t>TH2598954197030</t>
  </si>
  <si>
    <t>04/11/2025 23:16</t>
  </si>
  <si>
    <t>GAF11</t>
  </si>
  <si>
    <t>ร******ง</t>
  </si>
  <si>
    <t>******.ปากพนัง จ.นครศรีธรรมราช ตำบลคลองกระบือ อำเภอปากพนัง จังหวัดนครศรีธรรมราช 80140</t>
  </si>
  <si>
    <t>04/11/2025 23:08</t>
  </si>
  <si>
    <t>TH64127YAVPU3E</t>
  </si>
  <si>
    <t>GAF10</t>
  </si>
  <si>
    <t>ว***รัตน์ ย***ีสุข</t>
  </si>
  <si>
    <t>04/11/2025 22:52</t>
  </si>
  <si>
    <t>765973773600</t>
  </si>
  <si>
    <t>GAF9</t>
  </si>
  <si>
    <t>เ******น</t>
  </si>
  <si>
    <t>******แพ้ว จ.สมุทรสาคร ตำบลเจ็ดริ้ว อำเภอบ้านแพ้ว จังหวัดสมุทรสาคร 74120</t>
  </si>
  <si>
    <t>74120</t>
  </si>
  <si>
    <t>04/11/2025 23:07</t>
  </si>
  <si>
    <t>TH16037YABAY3H</t>
  </si>
  <si>
    <t>04/11/2025 22:37</t>
  </si>
  <si>
    <t>GAF8</t>
  </si>
  <si>
    <t>จ***ิทธิ์​ ไ***ิมพ์</t>
  </si>
  <si>
    <t>04/11/2025 22:31</t>
  </si>
  <si>
    <t>765994071603</t>
  </si>
  <si>
    <t>GAF7</t>
  </si>
  <si>
    <t>จ***า ว***ศรีชา  บ***ป้าแซง</t>
  </si>
  <si>
    <t>04/11/2025 22:21</t>
  </si>
  <si>
    <t>04/11/2025 22:20</t>
  </si>
  <si>
    <t>GAF6</t>
  </si>
  <si>
    <t>N***lopburi</t>
  </si>
  <si>
    <t>04/11/2025 22:10</t>
  </si>
  <si>
    <t>765903120570</t>
  </si>
  <si>
    <t>04/11/2025 22:11</t>
  </si>
  <si>
    <t>GAF5</t>
  </si>
  <si>
    <t>ข******น</t>
  </si>
  <si>
    <t>******ุสุมาลย์ อ.กุสุมาลย์ จ.สกลนคร ตำบลกุสุมาลย์ อำเภอกุสุมาลย์ จังหวัดสกลนคร 47210</t>
  </si>
  <si>
    <t>47210</t>
  </si>
  <si>
    <t>04/11/2025 22:39</t>
  </si>
  <si>
    <t>TH44027YAD2W0A</t>
  </si>
  <si>
    <t>04/11/2025 22:09</t>
  </si>
  <si>
    <t>GAF4</t>
  </si>
  <si>
    <t>ผล โพธิ์ศรีคุณ</t>
  </si>
  <si>
    <t>138 หมู่7 บ้านหัวตะพาน · หัวตะพาน/ Hua Taphan
หัวตะพาน/ Hua Taphanอำนาจเจริญ/ Amnat Charoen
37240</t>
  </si>
  <si>
    <t>37240</t>
  </si>
  <si>
    <t>660993073583</t>
  </si>
  <si>
    <t>TH34067YAREB6A</t>
  </si>
  <si>
    <t>GAF3</t>
  </si>
  <si>
    <t>ค***ิศมัย</t>
  </si>
  <si>
    <t>04/11/2025 22:04</t>
  </si>
  <si>
    <t>GAF2</t>
  </si>
  <si>
    <t>04/11/2025 22:03</t>
  </si>
  <si>
    <t>765950060606</t>
  </si>
  <si>
    <t>GAF1</t>
  </si>
  <si>
    <t>สุขใจ สันติภาพ</t>
  </si>
  <si>
    <t>ซอย จรัญสนิทวงศ์ 67 แยก 3 ถ. สิรินธร 659
บางพลัด/ Bang Phlatกรุงเทพมหานคร/ Bangkok
10700</t>
  </si>
  <si>
    <t>660922756522</t>
  </si>
  <si>
    <t>04/11/2025 22:00</t>
  </si>
  <si>
    <t>LEXPU0624448500</t>
  </si>
  <si>
    <t>GAE99</t>
  </si>
  <si>
    <t>ป******์</t>
  </si>
  <si>
    <t>******้อง214 ถนน เอกชัย, แขวง คลองบางพราน, เขตบางบอน แขวงคลองบางพราน เขตบางบอน จังหวัดกรุงเทพมหานคร 10150</t>
  </si>
  <si>
    <t>04/11/2025 21:58</t>
  </si>
  <si>
    <t>TH01237YA3VC7B</t>
  </si>
  <si>
    <t>04/11/2025 21:57</t>
  </si>
  <si>
    <t>GAE98</t>
  </si>
  <si>
    <t>ภ***ณี ค***ภา</t>
  </si>
  <si>
    <t>765931671595</t>
  </si>
  <si>
    <t>GAE97</t>
  </si>
  <si>
    <t>ร* ช***ทร์  ส***พัฒน์</t>
  </si>
  <si>
    <t>04/11/2025 21:55</t>
  </si>
  <si>
    <t>GAE96</t>
  </si>
  <si>
    <t>แ***า</t>
  </si>
  <si>
    <t>04/11/2025 21:54</t>
  </si>
  <si>
    <t>765992955534</t>
  </si>
  <si>
    <t>GAE95</t>
  </si>
  <si>
    <t>เ*** ก***โสภา</t>
  </si>
  <si>
    <t>04/11/2025 21:52</t>
  </si>
  <si>
    <t>GAE94</t>
  </si>
  <si>
    <t>04/11/2025 21:48</t>
  </si>
  <si>
    <t>765939661605</t>
  </si>
  <si>
    <t>GAE93</t>
  </si>
  <si>
    <t>******ที่ 317 ถนน เอกชัย แขวงคลองบางบอน แขวงคลองบางบอน เขตบางบอน จังหวัดกรุงเทพมหานคร 10150</t>
  </si>
  <si>
    <t>04/11/2025 21:38</t>
  </si>
  <si>
    <t>TH01237YA6CR1E</t>
  </si>
  <si>
    <t>GAE92</t>
  </si>
  <si>
    <t>******นองกุงสวรรค์, อำเภอโกสุมพิสัย ตำบลหนองกุงสวรรค์ อำเภอโกสุมพิสัย จังหวัดมหาสารคาม 44140</t>
  </si>
  <si>
    <t>44140</t>
  </si>
  <si>
    <t>04/11/2025 21:39</t>
  </si>
  <si>
    <t>TH41037YAANT3O</t>
  </si>
  <si>
    <t>GAE91</t>
  </si>
  <si>
    <t>ป***ภา ก***ิอดุลย์</t>
  </si>
  <si>
    <t>04/11/2025 21:28</t>
  </si>
  <si>
    <t>GAE90</t>
  </si>
  <si>
    <t>******านโพธิ์, อำเภอบ้านโพธิ์ ตำบลบ้านโพธิ์ อำเภอบ้านโพธิ์ จังหวัดฉะเชิงเทรา 24140</t>
  </si>
  <si>
    <t>24140</t>
  </si>
  <si>
    <t>38</t>
  </si>
  <si>
    <t>04/11/2025 21:53</t>
  </si>
  <si>
    <t>TH24057YA47H2A</t>
  </si>
  <si>
    <t>04/11/2025 21:23</t>
  </si>
  <si>
    <t>GAE89</t>
  </si>
  <si>
    <t>ว******น</t>
  </si>
  <si>
    <t>******ำบลท่าราบ อำเภอเมืองราชบุรี จังหวัดราชบุรี 70000</t>
  </si>
  <si>
    <t>70000</t>
  </si>
  <si>
    <t>04/11/2025 21:22</t>
  </si>
  <si>
    <t>TH12017YA3HV1U</t>
  </si>
  <si>
    <t>GAE88</t>
  </si>
  <si>
    <t>แ****้</t>
  </si>
  <si>
    <t>******ลคอกควาย ตำบลคอกควาย อำเภอบ้านไร่ จังหวัดอุทัยธานี 61140</t>
  </si>
  <si>
    <t>61140</t>
  </si>
  <si>
    <t>TH57067YA3358D</t>
  </si>
  <si>
    <t>GAE86</t>
  </si>
  <si>
    <t>******งชุมน้อย อ.ยางชุมน้อย จ.ศรีสะเกษ 33190 ตำบลยางชุมน้อย อำเภอยางชุมน้อย จังหวัดศรีสะเกษ 33190</t>
  </si>
  <si>
    <t>33190</t>
  </si>
  <si>
    <t>60</t>
  </si>
  <si>
    <t>04/11/2025 21:49</t>
  </si>
  <si>
    <t>TH30027YA5MS4A</t>
  </si>
  <si>
    <t>04/11/2025 21:19</t>
  </si>
  <si>
    <t>GAE85</t>
  </si>
  <si>
    <t>ว***ัย</t>
  </si>
  <si>
    <t>04/11/2025 21:14</t>
  </si>
  <si>
    <t>765913150520</t>
  </si>
  <si>
    <t>04/11/2025 21:15</t>
  </si>
  <si>
    <t>GAE83</t>
  </si>
  <si>
    <t>กรปภา เลาหอยู่นาน</t>
  </si>
  <si>
    <t>1 ซอยศาลธนบุรี 19 แยก 6  แขวงบางหว้า
ภาษีเจริญ/ Phasi Charoenกรุงเทพมหานคร/ Bangkok
10160</t>
  </si>
  <si>
    <t>660849295665</t>
  </si>
  <si>
    <t>04/11/2025 21:03</t>
  </si>
  <si>
    <t>LEXPU0624446892</t>
  </si>
  <si>
    <t>GAE82</t>
  </si>
  <si>
    <t>ย***ิบแม่ก็เรียก</t>
  </si>
  <si>
    <t>04/11/2025 21:01</t>
  </si>
  <si>
    <t>04/11/2025 21:00</t>
  </si>
  <si>
    <t>GAE81</t>
  </si>
  <si>
    <t>u***2395718614486</t>
  </si>
  <si>
    <t>04/11/2025 20:56</t>
  </si>
  <si>
    <t>765916419693</t>
  </si>
  <si>
    <t>GAE80</t>
  </si>
  <si>
    <t>N***akorn</t>
  </si>
  <si>
    <t>04/11/2025 20:51</t>
  </si>
  <si>
    <t>765962521590</t>
  </si>
  <si>
    <t>GAE79</t>
  </si>
  <si>
    <t>พ***เทพ  ร***เหมือนฟ้า</t>
  </si>
  <si>
    <t>04/11/2025 20:50</t>
  </si>
  <si>
    <t>765900359604</t>
  </si>
  <si>
    <t>GAE78</t>
  </si>
  <si>
    <t>ว***ร อ***ันธุ์</t>
  </si>
  <si>
    <t>04/11/2025 20:44</t>
  </si>
  <si>
    <t>GAE77</t>
  </si>
  <si>
    <t>ด*</t>
  </si>
  <si>
    <t>******นค้าขายของเยื้องๆอนามัยหลังคาสีธงชาติ โทรไม่รับให้เข้าไปส่งเลยกลัวมิจฉาชีพ ตำบลชุมตาบง อำเภอชุมตาบง จังหวัดนครสวรรค์ 60150</t>
  </si>
  <si>
    <t>TH56157YAV980A</t>
  </si>
  <si>
    <t>04/11/2025 20:38</t>
  </si>
  <si>
    <t>GAE76</t>
  </si>
  <si>
    <t>ม***า  ห***ทอง</t>
  </si>
  <si>
    <t>04/11/2025 20:15</t>
  </si>
  <si>
    <t>765993872582</t>
  </si>
  <si>
    <t>GAE75</t>
  </si>
  <si>
    <t>C*** L**</t>
  </si>
  <si>
    <t>Samut Prakan</t>
  </si>
  <si>
    <t>04/11/2025 20:08</t>
  </si>
  <si>
    <t>GAE74</t>
  </si>
  <si>
    <t>******า ต.บ้านฉาง ตำบลบ้านฉาง อำเภอเมืองปทุมธานี จังหวัดปทุมธานี 12000</t>
  </si>
  <si>
    <t>12000</t>
  </si>
  <si>
    <t>04/11/2025 19:59</t>
  </si>
  <si>
    <t>TH04017YA5ST4D</t>
  </si>
  <si>
    <t>GAE73</t>
  </si>
  <si>
    <t>พ***้อย. ส***ิโชค</t>
  </si>
  <si>
    <t>04/11/2025 19:53</t>
  </si>
  <si>
    <t>GAE72</t>
  </si>
  <si>
    <t>สำรวย สุนาพรหม</t>
  </si>
  <si>
    <t>94 ม .12บ้านโนนแดง พรสวรรค์ ตลาดหนองแก · โนนสะอาด/ Non Sa-at
หนองเรือ/ Nong Rueaขอนแก่น/ Khon Kaen
40210</t>
  </si>
  <si>
    <t>40210</t>
  </si>
  <si>
    <t>04/11/2025 19:52</t>
  </si>
  <si>
    <t>GAE71</t>
  </si>
  <si>
    <t>04/11/2025 19:51</t>
  </si>
  <si>
    <t>GAE69</t>
  </si>
  <si>
    <t>ร***ิการ เ***ยงแท้</t>
  </si>
  <si>
    <t>04/11/2025 19:43</t>
  </si>
  <si>
    <t>765968826641</t>
  </si>
  <si>
    <t>04/11/2025 19:44</t>
  </si>
  <si>
    <t>GAE68</t>
  </si>
  <si>
    <t>อรพรรณ์​ บริบูรณ์บริพันธ์</t>
  </si>
  <si>
    <t>291 ซ.จันทน์16 บ้านสีน้ำเงินติดกับร้านสปา · ทุ่งวัดดอน/ Thung Wat Don
สาทร/ Sathonกรุงเทพมหานคร/ Bangkok
10120</t>
  </si>
  <si>
    <t>660813107724</t>
  </si>
  <si>
    <t>04/11/2025 19:42</t>
  </si>
  <si>
    <t>LEXPU0624459604</t>
  </si>
  <si>
    <t>GAE67</t>
  </si>
  <si>
    <t>ร***  ก***หกุล</t>
  </si>
  <si>
    <t>04/11/2025 19:41</t>
  </si>
  <si>
    <t>GAE66</t>
  </si>
  <si>
    <t>กชภรณ์  ภักดีพงษ์</t>
  </si>
  <si>
    <t>61  หมู่  8  บ้านร้านหญ้า  ต.หนองโดน · หนองโดน/ Nong Don
จัตุรัส/ Chatturatชัยภูมิ/ Chaiyaphum
36130</t>
  </si>
  <si>
    <t>36130</t>
  </si>
  <si>
    <t>660800039628</t>
  </si>
  <si>
    <t>04/11/2025 19:31</t>
  </si>
  <si>
    <t>TH33067Y9XP92E</t>
  </si>
  <si>
    <t>GAE65</t>
  </si>
  <si>
    <t>อนันต์  เรืองโชติ</t>
  </si>
  <si>
    <t>162/2 ม.1 บ้านขาว รั้วเทา ต.บางวัว
บางปะกง/ Bang Pakongฉะเชิงเทรา/ Chachoengsao
24130</t>
  </si>
  <si>
    <t>24130</t>
  </si>
  <si>
    <t>660831390780</t>
  </si>
  <si>
    <t>04/11/2025 19:29</t>
  </si>
  <si>
    <t>LEXPU0624449819</t>
  </si>
  <si>
    <t>GAE64</t>
  </si>
  <si>
    <t>04/11/2025 19:28</t>
  </si>
  <si>
    <t>GAE63</t>
  </si>
  <si>
    <t>ย*** ศ***ระเสริฐ</t>
  </si>
  <si>
    <t>765966625631</t>
  </si>
  <si>
    <t>GAE62</t>
  </si>
  <si>
    <t>ม******ง</t>
  </si>
  <si>
    <t>******ละคร ตำบลดงละคร อำเภอเมืองนครนายก จังหวัดนครนายก 26000</t>
  </si>
  <si>
    <t>04</t>
  </si>
  <si>
    <t>TH11017YAVJH4H</t>
  </si>
  <si>
    <t>04/11/2025 19:22</t>
  </si>
  <si>
    <t>GAE61</t>
  </si>
  <si>
    <t>เ***ยว ค***ัสดิ์</t>
  </si>
  <si>
    <t>04/11/2025 19:19</t>
  </si>
  <si>
    <t>765980393533</t>
  </si>
  <si>
    <t>04/11/2025 19:20</t>
  </si>
  <si>
    <t>GAE60</t>
  </si>
  <si>
    <t>จ***า ท***อ</t>
  </si>
  <si>
    <t>04/11/2025 19:11</t>
  </si>
  <si>
    <t>765969071512</t>
  </si>
  <si>
    <t>GAE59</t>
  </si>
  <si>
    <t>พ***จุฑารัตน์ น***ต็มกมล</t>
  </si>
  <si>
    <t>04/11/2025 19:04</t>
  </si>
  <si>
    <t>765969220660</t>
  </si>
  <si>
    <t>GAE58</t>
  </si>
  <si>
    <t>ร***นาหมื่นสื่อสาร</t>
  </si>
  <si>
    <t>04/11/2025 18:48</t>
  </si>
  <si>
    <t>765910565523</t>
  </si>
  <si>
    <t>GAE56</t>
  </si>
  <si>
    <t>ฟ***มฮักคิดดี</t>
  </si>
  <si>
    <t>04/11/2025 18:44</t>
  </si>
  <si>
    <t>765950181570</t>
  </si>
  <si>
    <t>GAE55</t>
  </si>
  <si>
    <t>ก***นก</t>
  </si>
  <si>
    <t>765913406661</t>
  </si>
  <si>
    <t>GAE54</t>
  </si>
  <si>
    <t>ทาริกา คำพู</t>
  </si>
  <si>
    <t>39 ม.8 บ้านโป่งศรี ตำบล บ้านฟ้า
บ้านหลวง/ Ban Luangน่าน/ Nan
55190</t>
  </si>
  <si>
    <t>55190</t>
  </si>
  <si>
    <t>660641868775</t>
  </si>
  <si>
    <t>04/11/2025 18:41</t>
  </si>
  <si>
    <t>TH52037YA0YW7A</t>
  </si>
  <si>
    <t>GAE53</t>
  </si>
  <si>
    <t>u***721269478692 K***n</t>
  </si>
  <si>
    <t>04/11/2025 18:33</t>
  </si>
  <si>
    <t>04/11/2025 18:34</t>
  </si>
  <si>
    <t>GAE52</t>
  </si>
  <si>
    <t>ⓛ***ⓛⓔⓟⓘⓖ1983</t>
  </si>
  <si>
    <t>04/11/2025 18:32</t>
  </si>
  <si>
    <t>765953598594</t>
  </si>
  <si>
    <t>GAE51</t>
  </si>
  <si>
    <t>เ***า ก***ารี</t>
  </si>
  <si>
    <t>04/11/2025 18:04</t>
  </si>
  <si>
    <t>765978089586</t>
  </si>
  <si>
    <t>GAE50</t>
  </si>
  <si>
    <t>04/11/2025 17:57</t>
  </si>
  <si>
    <t>GAE49</t>
  </si>
  <si>
    <t>ว***ิสาข์ จ***ร์บุญแก้ว</t>
  </si>
  <si>
    <t>04/11/2025 17:50</t>
  </si>
  <si>
    <t>765953542524</t>
  </si>
  <si>
    <t>GAE48</t>
  </si>
  <si>
    <t>ห******ง</t>
  </si>
  <si>
    <t>****** ตำบลบึงกอก อำเภอบางระกำ จังหวัดพิษณุโลก 65140</t>
  </si>
  <si>
    <t>65140</t>
  </si>
  <si>
    <t>04/11/2025 17:47</t>
  </si>
  <si>
    <t>TH61047YABGZ5E</t>
  </si>
  <si>
    <t>GAE47</t>
  </si>
  <si>
    <t>น* ส* ว**  บ***ุ่ง</t>
  </si>
  <si>
    <t>04/11/2025 17:42</t>
  </si>
  <si>
    <t>765923847592</t>
  </si>
  <si>
    <t>04/11/2025 17:40</t>
  </si>
  <si>
    <t>GAE46</t>
  </si>
  <si>
    <t>นางนงค์ ภูเอิบ</t>
  </si>
  <si>
    <t>148หมู่3 บ้านขาม · คลองขาม/ Khlong Kham
ยางตลาด/ Yang Talatกาฬสินธุ์/ Kalasin
46120</t>
  </si>
  <si>
    <t>46120</t>
  </si>
  <si>
    <t>04/11/2025 17:30</t>
  </si>
  <si>
    <t>GAE44</t>
  </si>
  <si>
    <t>ธ***ช เ***ง</t>
  </si>
  <si>
    <t>04/11/2025 17:08</t>
  </si>
  <si>
    <t>GAE42</t>
  </si>
  <si>
    <t>ญ***น</t>
  </si>
  <si>
    <t>04/11/2025 17:01</t>
  </si>
  <si>
    <t>ขอ เผือกมะพร้าวอ่อน + กาแฟ + มะพร้าวน้ำหอม 
นะคะ</t>
  </si>
  <si>
    <t>GAE40</t>
  </si>
  <si>
    <t>ป***วดี เ***กดี</t>
  </si>
  <si>
    <t>04/11/2025 16:55</t>
  </si>
  <si>
    <t>765968617680</t>
  </si>
  <si>
    <t>GAE38</t>
  </si>
  <si>
    <t>W***apa W***dee</t>
  </si>
  <si>
    <t>04/11/2025 16:51</t>
  </si>
  <si>
    <t>ไม่เอารสกาเเฟนะคะ</t>
  </si>
  <si>
    <t>765953422640</t>
  </si>
  <si>
    <t>GAE37</t>
  </si>
  <si>
    <t>ว***ย ว***ทัง</t>
  </si>
  <si>
    <t>04/11/2025 16:48</t>
  </si>
  <si>
    <t>765936797533</t>
  </si>
  <si>
    <t>04/11/2025 16:49</t>
  </si>
  <si>
    <t>GAE36</t>
  </si>
  <si>
    <t>s***ia</t>
  </si>
  <si>
    <t>765901394510</t>
  </si>
  <si>
    <t>GAE35</t>
  </si>
  <si>
    <t>04/11/2025 16:47</t>
  </si>
  <si>
    <t>GAE34</t>
  </si>
  <si>
    <t>ร***กาญจน์ อ***ิสุรีย์กุล</t>
  </si>
  <si>
    <t>04/11/2025 16:46</t>
  </si>
  <si>
    <t>765962263592</t>
  </si>
  <si>
    <t>GAE33</t>
  </si>
  <si>
    <t>บ***ร  ว***รัพย์</t>
  </si>
  <si>
    <t>04/11/2025 16:45</t>
  </si>
  <si>
    <t>765945992545</t>
  </si>
  <si>
    <t>GAE32</t>
  </si>
  <si>
    <t>แ***ด็จ อ***าชัย</t>
  </si>
  <si>
    <t>04/11/2025 16:39</t>
  </si>
  <si>
    <t>765908182535</t>
  </si>
  <si>
    <t>GAE30</t>
  </si>
  <si>
    <t>ค***ัจฉราภรณ์ จ***โภค</t>
  </si>
  <si>
    <t>04/11/2025 16:32</t>
  </si>
  <si>
    <t>765966079524</t>
  </si>
  <si>
    <t>GAE29</t>
  </si>
  <si>
    <t>พ***ัตน์ พ***ี</t>
  </si>
  <si>
    <t>04/11/2025 16:30</t>
  </si>
  <si>
    <t>765954411692</t>
  </si>
  <si>
    <t>GAE28</t>
  </si>
  <si>
    <t>น** ณ***ล ศ***สภา</t>
  </si>
  <si>
    <t>04/11/2025 16:27</t>
  </si>
  <si>
    <t>765916250536</t>
  </si>
  <si>
    <t>GAE27</t>
  </si>
  <si>
    <t>ก***นา บ***ข็ม</t>
  </si>
  <si>
    <t>04/11/2025 16:24</t>
  </si>
  <si>
    <t>GAE26</t>
  </si>
  <si>
    <t>04/11/2025 16:22</t>
  </si>
  <si>
    <t>GAE25</t>
  </si>
  <si>
    <t>สุรัติ นพประจวบ</t>
  </si>
  <si>
    <t>คอนโดเทพาวิว (เทพารักษ์102)149/436 หมู่1
ต.เทพารักษ์ 
อ.เมืองสมุทรปราการ 
จ.สมุทรปราการ 10270</t>
  </si>
  <si>
    <t>0931701729</t>
  </si>
  <si>
    <t>WA040996924TH</t>
  </si>
  <si>
    <t>04/11/2025 16:21</t>
  </si>
  <si>
    <t>GAE23</t>
  </si>
  <si>
    <t>จ***ร์สม เ***</t>
  </si>
  <si>
    <t>04/11/2025 16:11</t>
  </si>
  <si>
    <t>765985546594</t>
  </si>
  <si>
    <t>GAE22</t>
  </si>
  <si>
    <t>น***าวสิริญญา พ***อง</t>
  </si>
  <si>
    <t>04/11/2025 16:10</t>
  </si>
  <si>
    <t>765969741596</t>
  </si>
  <si>
    <t>GAE18</t>
  </si>
  <si>
    <t>ร***อ๊อดบาร์เบอร์</t>
  </si>
  <si>
    <t>04/11/2025 15:55</t>
  </si>
  <si>
    <t>765938747571</t>
  </si>
  <si>
    <t>GAE17</t>
  </si>
  <si>
    <t>อ***ะพงศ์   จ***ระโชติ</t>
  </si>
  <si>
    <t>04/11/2025 15:44</t>
  </si>
  <si>
    <t>765995346583</t>
  </si>
  <si>
    <t>GAE16</t>
  </si>
  <si>
    <t>******้นตรงข้ามต้นมะขาม) ตำบลคำน้ำแซบ อำเภอวารินชำราบ จังหวัดอุบลราชธานี 34190</t>
  </si>
  <si>
    <t>TH259459918970R</t>
  </si>
  <si>
    <t>04/11/2025 15:39</t>
  </si>
  <si>
    <t>GAE15</t>
  </si>
  <si>
    <t>ศ***นภา</t>
  </si>
  <si>
    <t>04/11/2025 15:35</t>
  </si>
  <si>
    <t>765942664583</t>
  </si>
  <si>
    <t>GAE14</t>
  </si>
  <si>
    <t>น***ธัญญลักษณ์ จ***พัชรพิธากุล</t>
  </si>
  <si>
    <t>04/11/2025 15:30</t>
  </si>
  <si>
    <t>765950941593</t>
  </si>
  <si>
    <t>GAE13</t>
  </si>
  <si>
    <t>พ***วรรณ</t>
  </si>
  <si>
    <t>04/11/2025 15:23</t>
  </si>
  <si>
    <t>765969815645</t>
  </si>
  <si>
    <t>GAE12</t>
  </si>
  <si>
    <t>มัสยา  ศรีสมัด</t>
  </si>
  <si>
    <t>73/3 หมู่  5
ตำบลปากพะยูน
อำเภอปากพะยูน
จังหวัดพัทลุง
93120</t>
  </si>
  <si>
    <t>93120</t>
  </si>
  <si>
    <t>0800353636</t>
  </si>
  <si>
    <t>04/11/2025 15:10</t>
  </si>
  <si>
    <t>WA040996907TH</t>
  </si>
  <si>
    <t>GAE10</t>
  </si>
  <si>
    <t>04/11/2025 15:09</t>
  </si>
  <si>
    <t>GAE8</t>
  </si>
  <si>
    <t>ว***รา ล***นี</t>
  </si>
  <si>
    <t>04/11/2025 15:00</t>
  </si>
  <si>
    <t>GAE7</t>
  </si>
  <si>
    <t>วราพร นวนนุ่น</t>
  </si>
  <si>
    <t>โรงเรียนบ้านหาดส้มแป้น หมู่ 11 ตำบลท่าข้าม
ท่าแซะ/ Tha Saeชุมพร/ Chumphon
86140</t>
  </si>
  <si>
    <t>86140</t>
  </si>
  <si>
    <t>660872745733</t>
  </si>
  <si>
    <t>04/11/2025 14:58</t>
  </si>
  <si>
    <t>TH70027Y9XTY1F</t>
  </si>
  <si>
    <t>GAE6</t>
  </si>
  <si>
    <t>ป***มศ โ***านิล</t>
  </si>
  <si>
    <t>04/11/2025 14:57</t>
  </si>
  <si>
    <t>765965345574</t>
  </si>
  <si>
    <t>GAE5</t>
  </si>
  <si>
    <t>อ***มา  ก***ิตรุ่งเรือง</t>
  </si>
  <si>
    <t>04/11/2025 14:36</t>
  </si>
  <si>
    <t>765996980545</t>
  </si>
  <si>
    <t>GAE3</t>
  </si>
  <si>
    <t>S***hai T***arong</t>
  </si>
  <si>
    <t>04/11/2025 14:21</t>
  </si>
  <si>
    <t>GAE2</t>
  </si>
  <si>
    <t>ญ******ช</t>
  </si>
  <si>
    <t>******างตีนเป็ด, อำเภอเมืองฉะเชิงเทรา ตำบลบางตีนเป็ด อำเภอเมืองฉะเชิงเทรา จังหวัดฉะเชิงเทรา 24000</t>
  </si>
  <si>
    <t>24000</t>
  </si>
  <si>
    <t>04/11/2025 14:49</t>
  </si>
  <si>
    <t>TH257545420048N</t>
  </si>
  <si>
    <t>04/11/2025 14:20</t>
  </si>
  <si>
    <t>GAE1</t>
  </si>
  <si>
    <t>ส***าลย์ ด***ย</t>
  </si>
  <si>
    <t>04/11/2025 14:18</t>
  </si>
  <si>
    <t>765935942516</t>
  </si>
  <si>
    <t>GAE0</t>
  </si>
  <si>
    <t>จารุวรรณ อมรศิลสวัสดิ์</t>
  </si>
  <si>
    <t>410/1พหลโยธิน54/4 แยก3-2 · สายไหม/ Sai Mai
สายไหม/ Sai Maiกรุงเทพมหานคร/ Bangkok
10220</t>
  </si>
  <si>
    <t>10220</t>
  </si>
  <si>
    <t>660970200465</t>
  </si>
  <si>
    <t>04/11/2025 14:12</t>
  </si>
  <si>
    <t>LEXPU0624445113</t>
  </si>
  <si>
    <t>GAD99</t>
  </si>
  <si>
    <t>เล็ก บ้านรีด</t>
  </si>
  <si>
    <t>ซอย อยู่ถาวร 5 471/33ประชาสงเคราะห์2 แยก1 · ดินแดง/ Din Daeng
ดินแดง/ Din Daengกรุงเทพมหานคร/ Bangkok
10400</t>
  </si>
  <si>
    <t>660991934186</t>
  </si>
  <si>
    <t>04/11/2025 14:10</t>
  </si>
  <si>
    <t>LEXPU0624449252</t>
  </si>
  <si>
    <t>GAD98</t>
  </si>
  <si>
    <t>ค******ี</t>
  </si>
  <si>
    <t>******3, ถนน พุทธมณฑลสาย 3, แขวงหนองค้างพลู, เขตหนองแขม แขวงหนองค้างพลู เขตหนองแขม จังหวัดกรุงเทพมหานคร 10160</t>
  </si>
  <si>
    <t>04/11/2025 14:35</t>
  </si>
  <si>
    <t>TH2557753405894</t>
  </si>
  <si>
    <t>04/11/2025 14:09</t>
  </si>
  <si>
    <t>GAD97</t>
  </si>
  <si>
    <t>ต**</t>
  </si>
  <si>
    <t>04/11/2025 14:03</t>
  </si>
  <si>
    <t>765991958546</t>
  </si>
  <si>
    <t>04/11/2025 14:05</t>
  </si>
  <si>
    <t>GAD96</t>
  </si>
  <si>
    <t>เ***นี</t>
  </si>
  <si>
    <t>THT030429074W4Z</t>
  </si>
  <si>
    <t>GAD95</t>
  </si>
  <si>
    <t>ลัดดา นิวาตนิรัติศัย</t>
  </si>
  <si>
    <t>415 หมู่3 บ้านดอนปอแดง ต.โคกสะอาด อ.เมือง
เมืองอุดรธานี/ Mueang Udon Thaniอุดรธานี/ Udon Thani
41000</t>
  </si>
  <si>
    <t>660846050451</t>
  </si>
  <si>
    <t>GAD94</t>
  </si>
  <si>
    <t>ส***ร ส***</t>
  </si>
  <si>
    <t>04/11/2025 14:02</t>
  </si>
  <si>
    <t>765972486510</t>
  </si>
  <si>
    <t>GAD93</t>
  </si>
  <si>
    <t>P***ee T***tong</t>
  </si>
  <si>
    <t>765929445584</t>
  </si>
  <si>
    <t>GAD92</t>
  </si>
  <si>
    <t>ส***พ      โ***มะ</t>
  </si>
  <si>
    <t>04/11/2025 14:01</t>
  </si>
  <si>
    <t>765976525543</t>
  </si>
  <si>
    <t>GAD91</t>
  </si>
  <si>
    <t>วลัยรัตน์  ดำรงศิลป์</t>
  </si>
  <si>
    <t>585 ซ.กาญจนาภิเษก008
หมู่บ้านเศรษฐีวิวล์
ถ.กาญจนาภิเษก
แขวงบางแค 
เขตบางแค
กทม. 10160</t>
  </si>
  <si>
    <t>0814565759</t>
  </si>
  <si>
    <t>04/11/2025 13:55</t>
  </si>
  <si>
    <t>WA040996884TH</t>
  </si>
  <si>
    <t>ชิฟฟ่อนสอดไส้ แยม 1กล่อง มี6ชิ้น 1 กล่อง 1</t>
  </si>
  <si>
    <t>GAD90</t>
  </si>
  <si>
    <t>อรพรรณ   รุจิรวณิช</t>
  </si>
  <si>
    <t>23/88   วอเตอร์วิลพาร์ค โครงการ3  ตำบล ขนงพระ
ปากช่อง/ Pak Chongนครราชสีมา/ Nakhon Ratchasima
30130</t>
  </si>
  <si>
    <t>30130</t>
  </si>
  <si>
    <t>660818757022</t>
  </si>
  <si>
    <t>04/11/2025 13:53</t>
  </si>
  <si>
    <t>LEXPU0624451375</t>
  </si>
  <si>
    <t>GAD89</t>
  </si>
  <si>
    <t>จ*** ย***ี</t>
  </si>
  <si>
    <t>04/11/2025 13:52</t>
  </si>
  <si>
    <t>765997544561</t>
  </si>
  <si>
    <t>GAD88</t>
  </si>
  <si>
    <t>ล***ง ท***ัน</t>
  </si>
  <si>
    <t>04/11/2025 13:49</t>
  </si>
  <si>
    <t>765939945562</t>
  </si>
  <si>
    <t>GAD87</t>
  </si>
  <si>
    <t>ป***ิทธ์  พ***พ็ง</t>
  </si>
  <si>
    <t>04/11/2025 13:50</t>
  </si>
  <si>
    <t>765906216633</t>
  </si>
  <si>
    <t>GAD86</t>
  </si>
  <si>
    <t>น***นงศ์  แ***อักษร</t>
  </si>
  <si>
    <t>04/11/2025 13:43</t>
  </si>
  <si>
    <t>GAD85</t>
  </si>
  <si>
    <t>ด***ดา ป***นิระผิน</t>
  </si>
  <si>
    <t>04/11/2025 13:39</t>
  </si>
  <si>
    <t>765990387562</t>
  </si>
  <si>
    <t>GAD84</t>
  </si>
  <si>
    <t>ย***ิดา ส***ธง</t>
  </si>
  <si>
    <t>04/11/2025 13:37</t>
  </si>
  <si>
    <t>GAD83</t>
  </si>
  <si>
    <t>ส***ง ศ***ะ</t>
  </si>
  <si>
    <t>04/11/2025 13:35</t>
  </si>
  <si>
    <t>765994794552</t>
  </si>
  <si>
    <t>GAD82</t>
  </si>
  <si>
    <t>พ***นันท์ ว***นสรณ์</t>
  </si>
  <si>
    <t>04/11/2025 13:32</t>
  </si>
  <si>
    <t>765963228623</t>
  </si>
  <si>
    <t>GAD81</t>
  </si>
  <si>
    <t>พ***รวี</t>
  </si>
  <si>
    <t>04/11/2025 13:31</t>
  </si>
  <si>
    <t>765943857556</t>
  </si>
  <si>
    <t>GAD80</t>
  </si>
  <si>
    <t>ศ***ลักษณ์ ศ***บูรณ์</t>
  </si>
  <si>
    <t>04/11/2025 13:27</t>
  </si>
  <si>
    <t>765919032583</t>
  </si>
  <si>
    <t>GAD79</t>
  </si>
  <si>
    <t>A***ada P***sri</t>
  </si>
  <si>
    <t>THT0406290XXU5Z</t>
  </si>
  <si>
    <t>GAD78</t>
  </si>
  <si>
    <t>นฤมนต์ บุณยะเศรษฐ</t>
  </si>
  <si>
    <t>43ม.3 ต.ปากพลี อ.ปากพลี จ.นครนายก 26130</t>
  </si>
  <si>
    <t>26130</t>
  </si>
  <si>
    <t>0846523536</t>
  </si>
  <si>
    <t>04/11/2025 11:57</t>
  </si>
  <si>
    <t>WB054762102TH</t>
  </si>
  <si>
    <t>04/11/2025 13:21</t>
  </si>
  <si>
    <t>GAD77</t>
  </si>
  <si>
    <t>04/11/2025 13:20</t>
  </si>
  <si>
    <t>GAD76</t>
  </si>
  <si>
    <t>จ***า เ***นระย้า</t>
  </si>
  <si>
    <t>04/11/2025 13:14</t>
  </si>
  <si>
    <t>THT0302290XCY3Z</t>
  </si>
  <si>
    <t>GAD75</t>
  </si>
  <si>
    <t>Y** L***a</t>
  </si>
  <si>
    <t>04/11/2025 13:02</t>
  </si>
  <si>
    <t>765926903674</t>
  </si>
  <si>
    <t>GAD74</t>
  </si>
  <si>
    <t>ก***รรณ  พ***สุวรรณกุล</t>
  </si>
  <si>
    <t>04/11/2025 12:59</t>
  </si>
  <si>
    <t>765914789570</t>
  </si>
  <si>
    <t>GAD73</t>
  </si>
  <si>
    <t>จ***า ช***ลัด</t>
  </si>
  <si>
    <t>04/11/2025 12:55</t>
  </si>
  <si>
    <t>765933272532</t>
  </si>
  <si>
    <t>GAD72</t>
  </si>
  <si>
    <t>ฉ*** บ***อด</t>
  </si>
  <si>
    <t>04/11/2025 12:45</t>
  </si>
  <si>
    <t>765966415642</t>
  </si>
  <si>
    <t>GAD71</t>
  </si>
  <si>
    <t>น***าคำศรี</t>
  </si>
  <si>
    <t>04/11/2025 12:39</t>
  </si>
  <si>
    <t>765961590564</t>
  </si>
  <si>
    <t>GAD70</t>
  </si>
  <si>
    <t>ด***มล แ***เงิน</t>
  </si>
  <si>
    <t>04/11/2025 12:38</t>
  </si>
  <si>
    <t>***ไม่รับรสกาแฟ****</t>
  </si>
  <si>
    <t>765903388526</t>
  </si>
  <si>
    <t>GAD69</t>
  </si>
  <si>
    <t>น***พ็ญรุ่ง ผ***ข</t>
  </si>
  <si>
    <t>04/11/2025 12:32</t>
  </si>
  <si>
    <t>765929778213</t>
  </si>
  <si>
    <t>04/11/2025 12:33</t>
  </si>
  <si>
    <t>GAD68</t>
  </si>
  <si>
    <t>น*** เ***อทอง  ร***พี่ตุ้ยหูแร่</t>
  </si>
  <si>
    <t>04/11/2025 12:26</t>
  </si>
  <si>
    <t>765903801331</t>
  </si>
  <si>
    <t>GAD67</t>
  </si>
  <si>
    <t>ป***สรา พ***านอก</t>
  </si>
  <si>
    <t>04/11/2025 12:13</t>
  </si>
  <si>
    <t>765928162241</t>
  </si>
  <si>
    <t>GAD66</t>
  </si>
  <si>
    <t>ซ***อ๋</t>
  </si>
  <si>
    <t>04/11/2025 12:12</t>
  </si>
  <si>
    <t>THT030628YPQ82Z</t>
  </si>
  <si>
    <t>GAD65</t>
  </si>
  <si>
    <t>ร***ค้าที่มีตู้บุญเติม</t>
  </si>
  <si>
    <t>04/11/2025 12:04</t>
  </si>
  <si>
    <t>765981573243</t>
  </si>
  <si>
    <t>04/11/2025 12:05</t>
  </si>
  <si>
    <t>GAD64</t>
  </si>
  <si>
    <t>ป***ันธ์ ป***ำพันธ์</t>
  </si>
  <si>
    <t>04/11/2025 11:59</t>
  </si>
  <si>
    <t>765924291263</t>
  </si>
  <si>
    <t>04/11/2025 12:00</t>
  </si>
  <si>
    <t>GAD63</t>
  </si>
  <si>
    <t>ศ***า</t>
  </si>
  <si>
    <t>04/11/2025 11:54</t>
  </si>
  <si>
    <t>765921175235</t>
  </si>
  <si>
    <t>GAD62</t>
  </si>
  <si>
    <t>บ***ิธิ อ***ร์บาง</t>
  </si>
  <si>
    <t>04/11/2025 11:47</t>
  </si>
  <si>
    <t>765953293254</t>
  </si>
  <si>
    <t>GAD61</t>
  </si>
  <si>
    <t>ศ***นภา ศ***โยธา</t>
  </si>
  <si>
    <t>04/11/2025 11:45</t>
  </si>
  <si>
    <t>765910174212</t>
  </si>
  <si>
    <t>GAD60</t>
  </si>
  <si>
    <t>พ***ว์ ส***ันทร์</t>
  </si>
  <si>
    <t>04/11/2025 11:41</t>
  </si>
  <si>
    <t>765918603332</t>
  </si>
  <si>
    <t>GAD59</t>
  </si>
  <si>
    <t>แ***พรรณ ร***พลที</t>
  </si>
  <si>
    <t>04/11/2025 11:37</t>
  </si>
  <si>
    <t>765984600312</t>
  </si>
  <si>
    <t>GAD58</t>
  </si>
  <si>
    <t>04/11/2025 11:36</t>
  </si>
  <si>
    <t>765992766302</t>
  </si>
  <si>
    <t>GAD57</t>
  </si>
  <si>
    <t>ศ***ลักษณ์ ต***เเก้ว</t>
  </si>
  <si>
    <t>765917690263</t>
  </si>
  <si>
    <t>GAD55</t>
  </si>
  <si>
    <t>อ***า เ***ะแดง</t>
  </si>
  <si>
    <t>04/11/2025 11:35</t>
  </si>
  <si>
    <t>765997002315</t>
  </si>
  <si>
    <t>GAD54</t>
  </si>
  <si>
    <t>ย***ี  พ***ฒน์</t>
  </si>
  <si>
    <t>04/11/2025 11:34</t>
  </si>
  <si>
    <t>765909494254</t>
  </si>
  <si>
    <t>GAD52</t>
  </si>
  <si>
    <t>ร***รา พ***ุนทด</t>
  </si>
  <si>
    <t>04/11/2025 11:33</t>
  </si>
  <si>
    <t>765903400312</t>
  </si>
  <si>
    <t>GAD51</t>
  </si>
  <si>
    <t>ว***ธิดา เ***ชู</t>
  </si>
  <si>
    <t>04/11/2025 11:32</t>
  </si>
  <si>
    <t>765986774254</t>
  </si>
  <si>
    <t>GAD50</t>
  </si>
  <si>
    <t>เ***า พ***มเพรียง</t>
  </si>
  <si>
    <t>04/11/2025 11:30</t>
  </si>
  <si>
    <t>765930174240</t>
  </si>
  <si>
    <t>04/11/2025 11:29</t>
  </si>
  <si>
    <t>GAD48</t>
  </si>
  <si>
    <t>ช******ด</t>
  </si>
  <si>
    <t>******ุ่งขนาน ตำบลทุ่งขนาน อำเภอสอยดาว จังหวัดจันทบุรี 22180</t>
  </si>
  <si>
    <t>22180</t>
  </si>
  <si>
    <t>56</t>
  </si>
  <si>
    <t>04/11/2025 11:55</t>
  </si>
  <si>
    <t>TH2588648724915</t>
  </si>
  <si>
    <t>04/11/2025 11:25</t>
  </si>
  <si>
    <t>GAD47</t>
  </si>
  <si>
    <t>ศ** ย***รัมย์</t>
  </si>
  <si>
    <t>04/11/2025 11:24</t>
  </si>
  <si>
    <t>765910977252</t>
  </si>
  <si>
    <t>GAD46</t>
  </si>
  <si>
    <t>ก***รรณ ภ***โคก</t>
  </si>
  <si>
    <t>765968372245</t>
  </si>
  <si>
    <t>GAD45</t>
  </si>
  <si>
    <t>ร***น ศ***ระจักษ์</t>
  </si>
  <si>
    <t>04/11/2025 11:20</t>
  </si>
  <si>
    <t>765926809351</t>
  </si>
  <si>
    <t>GAD43</t>
  </si>
  <si>
    <t>ไ******า</t>
  </si>
  <si>
    <t>******ง, อำเภอพิบูลย์รักษ์ ตำบลบ้านแดง อำเภอพิบูลย์รักษ์ จังหวัดอุดรธานี 41130</t>
  </si>
  <si>
    <t>41130</t>
  </si>
  <si>
    <t>57</t>
  </si>
  <si>
    <t>04/11/2025 11:07</t>
  </si>
  <si>
    <t>TH38187Y6SQ45A</t>
  </si>
  <si>
    <t>GAD42</t>
  </si>
  <si>
    <t>ว***ี ใ***ผึ้ง</t>
  </si>
  <si>
    <t>04/11/2025 10:58</t>
  </si>
  <si>
    <t>765926297301</t>
  </si>
  <si>
    <t>GAD41</t>
  </si>
  <si>
    <t>ค*****ย</t>
  </si>
  <si>
    <t>******ตรี ประชาอุทิศ 54 แขวงทุ่งครุ เขตทุ่งครุ จังหวัดกรุงเทพมหานคร 10140</t>
  </si>
  <si>
    <t>81</t>
  </si>
  <si>
    <t>04/11/2025 11:23</t>
  </si>
  <si>
    <t>TH2503957867647</t>
  </si>
  <si>
    <t>04/11/2025 10:53</t>
  </si>
  <si>
    <t>GAD40</t>
  </si>
  <si>
    <t>ส***ญญา ก***งเลิศ</t>
  </si>
  <si>
    <t>04/11/2025 10:52</t>
  </si>
  <si>
    <t>765944171226</t>
  </si>
  <si>
    <t>GAD38</t>
  </si>
  <si>
    <t>จ***นา ธ***ญาณจาโร</t>
  </si>
  <si>
    <t>04/11/2025 10:48</t>
  </si>
  <si>
    <t>765910176242</t>
  </si>
  <si>
    <t>GAD37</t>
  </si>
  <si>
    <t>ส***ีร์ แ***ั่ว</t>
  </si>
  <si>
    <t>04/11/2025 10:49</t>
  </si>
  <si>
    <t>765963560294</t>
  </si>
  <si>
    <t>GAD36</t>
  </si>
  <si>
    <t>ฟ***ซา</t>
  </si>
  <si>
    <t>04/11/2025 10:44</t>
  </si>
  <si>
    <t>765967801325</t>
  </si>
  <si>
    <t>04/11/2025 10:45</t>
  </si>
  <si>
    <t>GAD35</t>
  </si>
  <si>
    <t>แ***ดือน ใ***ว</t>
  </si>
  <si>
    <t>04/11/2025 10:43</t>
  </si>
  <si>
    <t>765909495304</t>
  </si>
  <si>
    <t>GAD34</t>
  </si>
  <si>
    <t>ถ******์</t>
  </si>
  <si>
    <t>******าน จ.นครปฐม 73110 ตำบลสามพราน อำเภอสามพราน จังหวัดนครปฐม 73110</t>
  </si>
  <si>
    <t>73110</t>
  </si>
  <si>
    <t>64</t>
  </si>
  <si>
    <t>04/11/2025 10:46</t>
  </si>
  <si>
    <t>TH251461781164A</t>
  </si>
  <si>
    <t>04/11/2025 10:42</t>
  </si>
  <si>
    <t>GAD32</t>
  </si>
  <si>
    <t xml:space="preserve">ด***กา </t>
  </si>
  <si>
    <t>04/11/2025 10:38</t>
  </si>
  <si>
    <t>765911204365</t>
  </si>
  <si>
    <t>GAD31</t>
  </si>
  <si>
    <t>****** อ.บ้านไร่ จ.อุทัยธานี ตำบลหูช้าง อำเภอบ้านไร่ จังหวัดอุทัยธานี 61180</t>
  </si>
  <si>
    <t>61180</t>
  </si>
  <si>
    <t>48</t>
  </si>
  <si>
    <t>04/11/2025 10:36</t>
  </si>
  <si>
    <t>TH250083901058I</t>
  </si>
  <si>
    <t>GAD30</t>
  </si>
  <si>
    <t>04/11/2025 10:29</t>
  </si>
  <si>
    <t>765935579231</t>
  </si>
  <si>
    <t>04/11/2025 10:30</t>
  </si>
  <si>
    <t>GAD29</t>
  </si>
  <si>
    <t>ศ***ท์ฉัตร น***พงษ์วนิช</t>
  </si>
  <si>
    <t>04/11/2025 10:28</t>
  </si>
  <si>
    <t>765978400342</t>
  </si>
  <si>
    <t>เศษขนมปังปลา ขายเป็นกิโล ราคาถูก</t>
  </si>
  <si>
    <t>GAD28</t>
  </si>
  <si>
    <t>อนันต์ จันทร์ใย</t>
  </si>
  <si>
    <t>120/3 ม.4 ต.ช้างขวา
กาญจนดิษฐ์/ Kanchanaditสุราษฎร์ธานี/ Surat Thani
84160</t>
  </si>
  <si>
    <t>84160</t>
  </si>
  <si>
    <t>660950370374</t>
  </si>
  <si>
    <t>04/11/2025 10:26</t>
  </si>
  <si>
    <t>TH68027YAB291J</t>
  </si>
  <si>
    <t>GAD27</t>
  </si>
  <si>
    <t>ส***ย ส***ภิรมณ์</t>
  </si>
  <si>
    <t>04/11/2025 10:25</t>
  </si>
  <si>
    <t>765955498302</t>
  </si>
  <si>
    <t>GAD24</t>
  </si>
  <si>
    <t>m***u31SHOP</t>
  </si>
  <si>
    <t>04/11/2025 10:19</t>
  </si>
  <si>
    <t>765984571214</t>
  </si>
  <si>
    <t>GAD23</t>
  </si>
  <si>
    <t>B***orm</t>
  </si>
  <si>
    <t>04/11/2025 10:18</t>
  </si>
  <si>
    <t>765901003335</t>
  </si>
  <si>
    <t>GAD21</t>
  </si>
  <si>
    <t>น***ุภาพ ค***่าน</t>
  </si>
  <si>
    <t>04/11/2025 10:01</t>
  </si>
  <si>
    <t>765925494305</t>
  </si>
  <si>
    <t>04/11/2025 10:00</t>
  </si>
  <si>
    <t>GAD20</t>
  </si>
  <si>
    <t>A***e K*</t>
  </si>
  <si>
    <t>04/11/2025 09:57</t>
  </si>
  <si>
    <t>765912375255</t>
  </si>
  <si>
    <t>GAD18</t>
  </si>
  <si>
    <t>ร***ทิพย์ ค***ม</t>
  </si>
  <si>
    <t>04/11/2025 09:48</t>
  </si>
  <si>
    <t>765948401315</t>
  </si>
  <si>
    <t>04/11/2025 09:49</t>
  </si>
  <si>
    <t>GAD17</t>
  </si>
  <si>
    <t>ย******น</t>
  </si>
  <si>
    <t>****** ถ.ยาตราสวัสดิ์ ต.พิมาน อ.เมือง จ.สตูล 91000 ตำบลพิมาน อำเภอเมืองสตูล จังหวัดสตูล 91000</t>
  </si>
  <si>
    <t>32</t>
  </si>
  <si>
    <t>04/11/2025 09:41</t>
  </si>
  <si>
    <t>TH258095055580O</t>
  </si>
  <si>
    <t>GAD15</t>
  </si>
  <si>
    <t>u***627305436846</t>
  </si>
  <si>
    <t>04/11/2025 09:40</t>
  </si>
  <si>
    <t>765918363302</t>
  </si>
  <si>
    <t>GAD14</t>
  </si>
  <si>
    <t>น***ล้า   เ***แก้ว</t>
  </si>
  <si>
    <t>765946600333</t>
  </si>
  <si>
    <t>04/11/2025 09:35</t>
  </si>
  <si>
    <t>GAD13</t>
  </si>
  <si>
    <t>04/11/2025 09:32</t>
  </si>
  <si>
    <t>765969577225</t>
  </si>
  <si>
    <t>04/11/2025 09:33</t>
  </si>
  <si>
    <t>GAD12</t>
  </si>
  <si>
    <t>04/11/2025 09:31</t>
  </si>
  <si>
    <t>765930973231</t>
  </si>
  <si>
    <t>GAD9</t>
  </si>
  <si>
    <t>แ******ข</t>
  </si>
  <si>
    <t>******07, หมู่ที่ .2, ซอย บางเตย 3, ตำบล บางเตย, อำเภอสามพราน ตำบลบางเตย อำเภอสามพราน จังหวัดนครปฐม 73210</t>
  </si>
  <si>
    <t>73210</t>
  </si>
  <si>
    <t>04/11/2025 09:22</t>
  </si>
  <si>
    <t>TH15067Y6W7M1E</t>
  </si>
  <si>
    <t>GAD8</t>
  </si>
  <si>
    <t>อ***ย  บ***าเรือง</t>
  </si>
  <si>
    <t>04/11/2025 09:21</t>
  </si>
  <si>
    <t>THT040628ZMW59Z</t>
  </si>
  <si>
    <t>GAD7</t>
  </si>
  <si>
    <t>ศ***วงษ์ ห***ศิริ</t>
  </si>
  <si>
    <t>04/11/2025 09:19</t>
  </si>
  <si>
    <t>765920203344</t>
  </si>
  <si>
    <t>04/11/2025 09:20</t>
  </si>
  <si>
    <t>GAD6</t>
  </si>
  <si>
    <t>ญ******ว</t>
  </si>
  <si>
    <t>******มาแล้วมองซ้ายมาประมาณ100เมตรจะเห็นบ้านสีชมพูระ ตำบลเกาะหลัก อำเภอเมืองประจวบคีรีขันธ์ จังหวัดประจวบคีรีขันธ์ 77000</t>
  </si>
  <si>
    <t>77000</t>
  </si>
  <si>
    <t>04/11/2025 09:47</t>
  </si>
  <si>
    <t>TH253973001360J</t>
  </si>
  <si>
    <t>04/11/2025 09:17</t>
  </si>
  <si>
    <t>GAD5</t>
  </si>
  <si>
    <t>ค***ุพดี ส***รณหงษ์</t>
  </si>
  <si>
    <t>จังหวัดพระนครศรีอยุธยา</t>
  </si>
  <si>
    <t>765924692260</t>
  </si>
  <si>
    <t>ชิฟฟ่อนรวมรส แบบมีไส้ 1 กล่องมี 6 ชิ้น เก็บได้ 15 วัน คละรสชาติให้ นุ่ม หอม อร่อย วรรณวนัช</t>
  </si>
  <si>
    <t>GAD4</t>
  </si>
  <si>
    <t>น***าวณัลวีนาช์ ย***</t>
  </si>
  <si>
    <t>04/11/2025 09:16</t>
  </si>
  <si>
    <t>765919565246</t>
  </si>
  <si>
    <t>GAD3</t>
  </si>
  <si>
    <t>แ***ต๋ว บ***โนนสง่า 2** ห*** 9  t** 0***753609</t>
  </si>
  <si>
    <t>04/11/2025 09:15</t>
  </si>
  <si>
    <t>765966777225</t>
  </si>
  <si>
    <t>GAD2</t>
  </si>
  <si>
    <t>จ***ศรี</t>
  </si>
  <si>
    <t>04/11/2025 09:13</t>
  </si>
  <si>
    <t>THT040128YPTR4Z</t>
  </si>
  <si>
    <t>GAD1</t>
  </si>
  <si>
    <t>พ***พัชชา เ***โต</t>
  </si>
  <si>
    <t>04/11/2025 09:11</t>
  </si>
  <si>
    <t>765944172254</t>
  </si>
  <si>
    <t>GAD0</t>
  </si>
  <si>
    <t>น***ณัฐกานต์ ศ***ันต</t>
  </si>
  <si>
    <t>04/11/2025 09:09</t>
  </si>
  <si>
    <t>765974972232</t>
  </si>
  <si>
    <t>GAC97</t>
  </si>
  <si>
    <t>ก***น บ***รรม</t>
  </si>
  <si>
    <t>04/11/2025 08:49</t>
  </si>
  <si>
    <t>765906606356</t>
  </si>
  <si>
    <t>GAC96</t>
  </si>
  <si>
    <t>อ*** ว***ชัย</t>
  </si>
  <si>
    <t>04/11/2025 08:47</t>
  </si>
  <si>
    <t>765950772241</t>
  </si>
  <si>
    <t>GAC95</t>
  </si>
  <si>
    <t>น***บุษราพันธ์ ป***รัตน์</t>
  </si>
  <si>
    <t>04/11/2025 08:33</t>
  </si>
  <si>
    <t>765907165284</t>
  </si>
  <si>
    <t>GAC93</t>
  </si>
  <si>
    <t>ว***รณ์ ส***หลือง</t>
  </si>
  <si>
    <t>04/11/2025 08:30</t>
  </si>
  <si>
    <t>765912562251</t>
  </si>
  <si>
    <t>04/11/2025 08:29</t>
  </si>
  <si>
    <t>GAC92</t>
  </si>
  <si>
    <t>ช***อื้อง เ***องสนธิ</t>
  </si>
  <si>
    <t>04/11/2025 08:27</t>
  </si>
  <si>
    <t>765945367246</t>
  </si>
  <si>
    <t>GAC91</t>
  </si>
  <si>
    <t>ส***ร โ***ุนทด</t>
  </si>
  <si>
    <t>04/11/2025 08:22</t>
  </si>
  <si>
    <t>THT020328YPU78Z</t>
  </si>
  <si>
    <t>GAC90</t>
  </si>
  <si>
    <t>******ำบลแม่กลอง อำเภอเมืองสมุทรสงคราม จังหวัดสมุทรสงคราม 75000</t>
  </si>
  <si>
    <t>75000</t>
  </si>
  <si>
    <t>TH255635906787H</t>
  </si>
  <si>
    <t>04/11/2025 08:21</t>
  </si>
  <si>
    <t>GAC89</t>
  </si>
  <si>
    <t>ฐ***ตา</t>
  </si>
  <si>
    <t>04/11/2025 08:11</t>
  </si>
  <si>
    <t>765984600345</t>
  </si>
  <si>
    <t>GAC88</t>
  </si>
  <si>
    <t>สมเกียรติ_บุญประเสริฐ</t>
  </si>
  <si>
    <t xml:space="preserve">ที่อยู่: 320/23แขวงคลองสองต้นนุ่นเขตลาดกระบังก.ท.ม 10520
</t>
  </si>
  <si>
    <t>0818146470</t>
  </si>
  <si>
    <t>04/11/2025 08:07</t>
  </si>
  <si>
    <t>GAC87</t>
  </si>
  <si>
    <t>อ***านี ร***ากิจ</t>
  </si>
  <si>
    <t>04/11/2025 08:04</t>
  </si>
  <si>
    <t>765911377232</t>
  </si>
  <si>
    <t>GAC85</t>
  </si>
  <si>
    <t>อ******ร</t>
  </si>
  <si>
    <t>******ับ, ตำบลดู่ทุ่ง, อำเภอเมืองยโสธร ตำบลดู่ทุ่ง อำเภอเมืองยโสธร จังหวัดยโสธร 35000</t>
  </si>
  <si>
    <t>35000</t>
  </si>
  <si>
    <t>04/11/2025 08:25</t>
  </si>
  <si>
    <t>TH2581615759362</t>
  </si>
  <si>
    <t>04/11/2025 07:55</t>
  </si>
  <si>
    <t>GAC84</t>
  </si>
  <si>
    <t>สุรีย์ ศรศรี</t>
  </si>
  <si>
    <t>60/33 ซอยชูเจริญ (ใกล้คลินิกบ้านอบอุ่น) หมู่3 ตำบลปลายบาง
บางกรวย/ Bang Kruaiนนทบุรี/ Nonthaburi
11130</t>
  </si>
  <si>
    <t>04/11/2025 07:53</t>
  </si>
  <si>
    <t>GAC83</t>
  </si>
  <si>
    <t>ว***ี เ***มุทร</t>
  </si>
  <si>
    <t>04/11/2025 07:47</t>
  </si>
  <si>
    <t>765902690302</t>
  </si>
  <si>
    <t>04/11/2025 07:48</t>
  </si>
  <si>
    <t>GAC82</t>
  </si>
  <si>
    <t>จ***มาศ โ***รคุณ</t>
  </si>
  <si>
    <t>04/11/2025 07:43</t>
  </si>
  <si>
    <t>765908177252</t>
  </si>
  <si>
    <t>GAC81</t>
  </si>
  <si>
    <t>บ**</t>
  </si>
  <si>
    <t>Chiang Mai</t>
  </si>
  <si>
    <t>04/11/2025 07:42</t>
  </si>
  <si>
    <t>765926561304</t>
  </si>
  <si>
    <t>GAC80</t>
  </si>
  <si>
    <t>ส***ัน ไ***รง</t>
  </si>
  <si>
    <t>04/11/2025 07:41</t>
  </si>
  <si>
    <t>765906008335</t>
  </si>
  <si>
    <t>GAC79</t>
  </si>
  <si>
    <t>อ***าร ป***าไว</t>
  </si>
  <si>
    <t>04/11/2025 07:36</t>
  </si>
  <si>
    <t>765987775221</t>
  </si>
  <si>
    <t>GAC78</t>
  </si>
  <si>
    <t>ป***ี แ***า</t>
  </si>
  <si>
    <t>04/11/2025 07:34</t>
  </si>
  <si>
    <t>THT150628YP708Z</t>
  </si>
  <si>
    <t>GAC77</t>
  </si>
  <si>
    <t>แม่ชีพัชรา  สุนทรารชุน</t>
  </si>
  <si>
    <t>71/1 หมู่ 7 วัดน้อยเจริญธรรม ต.ต้นโพธิ์
เมืองสิงห์บุรี/ Mueang Sing Buriสิงห์บุรี/ Sing Buri
16000</t>
  </si>
  <si>
    <t>16000</t>
  </si>
  <si>
    <t>660852091349</t>
  </si>
  <si>
    <t>04/11/2025 07:21</t>
  </si>
  <si>
    <t>LEXPU0624458189</t>
  </si>
  <si>
    <t>GAC76</t>
  </si>
  <si>
    <t>ส***านต์</t>
  </si>
  <si>
    <t>04/11/2025 07:18</t>
  </si>
  <si>
    <t>765973966251</t>
  </si>
  <si>
    <t>GAC75</t>
  </si>
  <si>
    <t>ณ***ิกา ข***รัตน์</t>
  </si>
  <si>
    <t>04/11/2025 07:01</t>
  </si>
  <si>
    <t>765964256186</t>
  </si>
  <si>
    <t>GAC74</t>
  </si>
  <si>
    <t>******พลวง, อำเภอลานกระบือ ตำบลโนนพลวง อำเภอลานกระบือ จังหวัดกำแพงเพชร 62170</t>
  </si>
  <si>
    <t>62170</t>
  </si>
  <si>
    <t>06</t>
  </si>
  <si>
    <t>04/11/2025 07:27</t>
  </si>
  <si>
    <t>TH257072274509R</t>
  </si>
  <si>
    <t>04/11/2025 06:57</t>
  </si>
  <si>
    <t>GAC73</t>
  </si>
  <si>
    <t>TH252106194526Y</t>
  </si>
  <si>
    <t>04/11/2025 06:48</t>
  </si>
  <si>
    <t>GAC72</t>
  </si>
  <si>
    <t>เ***ุญ แ***สุข</t>
  </si>
  <si>
    <t>04/11/2025 06:43</t>
  </si>
  <si>
    <t>765911405265</t>
  </si>
  <si>
    <t>04/11/2025 06:42</t>
  </si>
  <si>
    <t>GAC71</t>
  </si>
  <si>
    <t>บ***า</t>
  </si>
  <si>
    <t>04/11/2025 06:40</t>
  </si>
  <si>
    <t>765973897172</t>
  </si>
  <si>
    <t>GAC70</t>
  </si>
  <si>
    <t>04/11/2025 06:37</t>
  </si>
  <si>
    <t>765978927206</t>
  </si>
  <si>
    <t>GAC69</t>
  </si>
  <si>
    <t>อ***รา ด***ง</t>
  </si>
  <si>
    <t>04/11/2025 06:26</t>
  </si>
  <si>
    <t>765989697174</t>
  </si>
  <si>
    <t>GAC67</t>
  </si>
  <si>
    <t>ต***ร พ***ุณ</t>
  </si>
  <si>
    <t>04/11/2025 05:49</t>
  </si>
  <si>
    <t>765967457161</t>
  </si>
  <si>
    <t>04/11/2025 05:48</t>
  </si>
  <si>
    <t>GAC66</t>
  </si>
  <si>
    <t>อ***บุญทัน</t>
  </si>
  <si>
    <t>04/11/2025 05:42</t>
  </si>
  <si>
    <t>765933857172</t>
  </si>
  <si>
    <t>GAC65</t>
  </si>
  <si>
    <t>ภาณุพงศ์ ศรีเมือง</t>
  </si>
  <si>
    <t>14/3 (บ้านโมเดิร์นสีส้มอิฐ) ม.8 ม่วงต้นผึ้ง · บ้านแป้น/ Ban Paen
เมืองลำพูน/ Mueang Lamphunลำพูน/ Lamphun
51000</t>
  </si>
  <si>
    <t>660629303447</t>
  </si>
  <si>
    <t>LEXPU0624146006</t>
  </si>
  <si>
    <t>GAC64</t>
  </si>
  <si>
    <t>ม***ตย์ ก***ธสง</t>
  </si>
  <si>
    <t>04/11/2025 05:41</t>
  </si>
  <si>
    <t>765950724173</t>
  </si>
  <si>
    <t>GAC63</t>
  </si>
  <si>
    <t>แ***ีรักศิกา ก***แหวน</t>
  </si>
  <si>
    <t>04/11/2025 05:19</t>
  </si>
  <si>
    <t>765968168114</t>
  </si>
  <si>
    <t>GAC62</t>
  </si>
  <si>
    <t>ป******ด</t>
  </si>
  <si>
    <t>******ุมธานี, ตำบล บึงสนั่น 125/308 ซอย 11 ตำบลบึงสนั่น อำเภอธัญบุรี จังหวัดปทุมธานี 12110</t>
  </si>
  <si>
    <t>12110</t>
  </si>
  <si>
    <t>04/11/2025 05:10</t>
  </si>
  <si>
    <t>TH250847560305W</t>
  </si>
  <si>
    <t>04/11/2025 05:08</t>
  </si>
  <si>
    <t>04/11/2025 05:07</t>
  </si>
  <si>
    <t>GAC61</t>
  </si>
  <si>
    <t>ส***นทร์ ว***ศรี</t>
  </si>
  <si>
    <t>04/11/2025 05:06</t>
  </si>
  <si>
    <t>765976923165</t>
  </si>
  <si>
    <t>GAC60</t>
  </si>
  <si>
    <t>น***ร อ***กาญจน์</t>
  </si>
  <si>
    <t>04/11/2025 04:39</t>
  </si>
  <si>
    <t>765946379026</t>
  </si>
  <si>
    <t>GAC59</t>
  </si>
  <si>
    <t>ช***า ส***ตร</t>
  </si>
  <si>
    <t>04/11/2025 04:36</t>
  </si>
  <si>
    <t>765937572131</t>
  </si>
  <si>
    <t>GAC58</t>
  </si>
  <si>
    <t>ธ***่า ว***ันท์</t>
  </si>
  <si>
    <t>04/11/2025 04:34</t>
  </si>
  <si>
    <t>765939773130</t>
  </si>
  <si>
    <t>GAC57</t>
  </si>
  <si>
    <t>T*** M**</t>
  </si>
  <si>
    <t>04/11/2025 04:22</t>
  </si>
  <si>
    <t>765959369125</t>
  </si>
  <si>
    <t>04/11/2025 04:23</t>
  </si>
  <si>
    <t>GAC56</t>
  </si>
  <si>
    <t>04/11/2025 04:15</t>
  </si>
  <si>
    <t>765933502180</t>
  </si>
  <si>
    <t>GAC54</t>
  </si>
  <si>
    <t>ธ***าภรณ์  อ***าญ</t>
  </si>
  <si>
    <t>04/11/2025 03:46</t>
  </si>
  <si>
    <t>765952921171</t>
  </si>
  <si>
    <t>GAC53</t>
  </si>
  <si>
    <t>โ**</t>
  </si>
  <si>
    <t>04/11/2025 03:03</t>
  </si>
  <si>
    <t>765978865201</t>
  </si>
  <si>
    <t>GAC52</t>
  </si>
  <si>
    <t>******ทัพราช ตำบลทัพราช อำเภอตาพระยา จังหวัดสระแก้ว 27180</t>
  </si>
  <si>
    <t>27180</t>
  </si>
  <si>
    <t>04/11/2025 03:15</t>
  </si>
  <si>
    <t>TH256783220459O</t>
  </si>
  <si>
    <t>04/11/2025 03:01</t>
  </si>
  <si>
    <t>GAC51</t>
  </si>
  <si>
    <t>c***</t>
  </si>
  <si>
    <t>04/11/2025 03:00</t>
  </si>
  <si>
    <t>765942333181</t>
  </si>
  <si>
    <t>GAC50</t>
  </si>
  <si>
    <t>ว***ฬห์วิชญ์ ใ***นทร์</t>
  </si>
  <si>
    <t>04/11/2025 02:42</t>
  </si>
  <si>
    <t>765929839183</t>
  </si>
  <si>
    <t>GAC48</t>
  </si>
  <si>
    <t>ว***ินทร์ ช***ปลูก</t>
  </si>
  <si>
    <t>04/11/2025 02:33</t>
  </si>
  <si>
    <t>765950371141</t>
  </si>
  <si>
    <t>04/11/2025 02:34</t>
  </si>
  <si>
    <t>GAC46</t>
  </si>
  <si>
    <t>ก***งษ อ***ธนชย863</t>
  </si>
  <si>
    <t>04/11/2025 01:35</t>
  </si>
  <si>
    <t>765945703180</t>
  </si>
  <si>
    <t>GAC45</t>
  </si>
  <si>
    <t>บ******ย</t>
  </si>
  <si>
    <t>******บลตองปิด ตำบลตองปิด อำเภอน้ำเกลี้ยง จังหวัดศรีสะเกษ 33130</t>
  </si>
  <si>
    <t>TH251203001216X</t>
  </si>
  <si>
    <t>04/11/2025 01:34</t>
  </si>
  <si>
    <t>GAC44</t>
  </si>
  <si>
    <t>ส***ีห์ จ***ร์ไทย</t>
  </si>
  <si>
    <t>04/11/2025 01:21</t>
  </si>
  <si>
    <t>765968863170</t>
  </si>
  <si>
    <t>04/11/2025 01:24</t>
  </si>
  <si>
    <t>GAC43</t>
  </si>
  <si>
    <t xml:space="preserve">จ***ลิลา พ***อิศราพันธ์ </t>
  </si>
  <si>
    <t>04/11/2025 01:18</t>
  </si>
  <si>
    <t>765985942142</t>
  </si>
  <si>
    <t>GAC42</t>
  </si>
  <si>
    <t>เ***รรณ ป***ระนำ</t>
  </si>
  <si>
    <t>Maha Sarakham</t>
  </si>
  <si>
    <t>04/11/2025 00:41</t>
  </si>
  <si>
    <t>765998439194</t>
  </si>
  <si>
    <t>GAC41</t>
  </si>
  <si>
    <t>พ******ว</t>
  </si>
  <si>
    <t>******ม  (เป็นบ้านทาวเฮ้าหลังสีเทา/ประตูหน้าบ้านเป็นเหล็กสีดำ) แขวงคลองกุ่ม เขตบึงกุ่ม จังหวัดกรุงเทพมหานคร 10230</t>
  </si>
  <si>
    <t>04/11/2025 00:22</t>
  </si>
  <si>
    <t>TH257410481197P</t>
  </si>
  <si>
    <t>GAC40</t>
  </si>
  <si>
    <t>04/11/2025 00:00</t>
  </si>
  <si>
    <t>765908015165</t>
  </si>
  <si>
    <t>04/11/2025 00:10</t>
  </si>
  <si>
    <t>GAI61</t>
  </si>
  <si>
    <t>ก** ป***มี</t>
  </si>
  <si>
    <t>05/11/2025 23:58</t>
  </si>
  <si>
    <t>766019471033</t>
  </si>
  <si>
    <t>GAI60</t>
  </si>
  <si>
    <t>ป***าภรณ์ ก***อ</t>
  </si>
  <si>
    <t>05/11/2025 23:55</t>
  </si>
  <si>
    <t>766008350063</t>
  </si>
  <si>
    <t>GAI58</t>
  </si>
  <si>
    <t>ณ***า ป***สูตร</t>
  </si>
  <si>
    <t>05/11/2025 23:40</t>
  </si>
  <si>
    <t>766078514062</t>
  </si>
  <si>
    <t>GAI57</t>
  </si>
  <si>
    <t>ว***รณ์ ว***ตา</t>
  </si>
  <si>
    <t>05/11/2025 23:35</t>
  </si>
  <si>
    <t>766076244076</t>
  </si>
  <si>
    <t>GAI56</t>
  </si>
  <si>
    <t>ส***กร  ร***อง</t>
  </si>
  <si>
    <t>05/11/2025 23:14</t>
  </si>
  <si>
    <t>766047672062</t>
  </si>
  <si>
    <t>GAI55</t>
  </si>
  <si>
    <t>ก***พร เ***อนภาพร</t>
  </si>
  <si>
    <t>05/11/2025 23:13</t>
  </si>
  <si>
    <t>765965175916</t>
  </si>
  <si>
    <t>GAI54</t>
  </si>
  <si>
    <t>จ***รงค์  เ***าธิรพาณิช</t>
  </si>
  <si>
    <t>05/11/2025 23:08</t>
  </si>
  <si>
    <t>766034118065</t>
  </si>
  <si>
    <t>GAI52</t>
  </si>
  <si>
    <t>คุณภวินท์กรณ์ ไชยอาดูลย์</t>
  </si>
  <si>
    <t>ที่ว่าการอำเภอหนองจิก กลุ่มงานปกครอง ชั้น 2 ตำบลตุยง
หนองจิก/ Nong Chikปัตตานี/ Pattani
94170</t>
  </si>
  <si>
    <t>94170</t>
  </si>
  <si>
    <t>660639040952</t>
  </si>
  <si>
    <t>05/11/2025 22:47</t>
  </si>
  <si>
    <t>LEXPU0624733842</t>
  </si>
  <si>
    <t>GAI51</t>
  </si>
  <si>
    <t>ส*** ห***ล</t>
  </si>
  <si>
    <t>05/11/2025 22:45</t>
  </si>
  <si>
    <t>766042532080</t>
  </si>
  <si>
    <t>GAI50</t>
  </si>
  <si>
    <t>ร***ซันเดย์นมสด</t>
  </si>
  <si>
    <t>05/11/2025 22:39</t>
  </si>
  <si>
    <t>766097716053</t>
  </si>
  <si>
    <t>GAI49</t>
  </si>
  <si>
    <t>ธ***ร   ก***หม</t>
  </si>
  <si>
    <t>05/11/2025 22:38</t>
  </si>
  <si>
    <t>766077276075</t>
  </si>
  <si>
    <t>GAI48</t>
  </si>
  <si>
    <t>บ***บา</t>
  </si>
  <si>
    <t>766072457080</t>
  </si>
  <si>
    <t>GAI47</t>
  </si>
  <si>
    <t>พ***า บ***ูงเนิน</t>
  </si>
  <si>
    <t>จังหวัดปทุมธานี</t>
  </si>
  <si>
    <t>THT0402291UYE4Z</t>
  </si>
  <si>
    <t>GAI46</t>
  </si>
  <si>
    <t>05/11/2025 22:37</t>
  </si>
  <si>
    <t>766053945042</t>
  </si>
  <si>
    <t>GAI45</t>
  </si>
  <si>
    <t>05/11/2025 22:35</t>
  </si>
  <si>
    <t>766078144042</t>
  </si>
  <si>
    <t>GAI44</t>
  </si>
  <si>
    <t>766098069052</t>
  </si>
  <si>
    <t>GAI43</t>
  </si>
  <si>
    <t>ร***ี บ***ก</t>
  </si>
  <si>
    <t>05/11/2025 22:31</t>
  </si>
  <si>
    <t>766070708034</t>
  </si>
  <si>
    <t>GAI42</t>
  </si>
  <si>
    <t>ป***ก จ***น</t>
  </si>
  <si>
    <t>766027942024</t>
  </si>
  <si>
    <t>GAI41</t>
  </si>
  <si>
    <t>05/11/2025 22:26</t>
  </si>
  <si>
    <t>765976187001</t>
  </si>
  <si>
    <t>GAI40</t>
  </si>
  <si>
    <t>m**</t>
  </si>
  <si>
    <t>05/11/2025 22:25</t>
  </si>
  <si>
    <t>THT0203291UV50Z</t>
  </si>
  <si>
    <t>GAI39</t>
  </si>
  <si>
    <t>ว***า ว***สกุล</t>
  </si>
  <si>
    <t>766072928036</t>
  </si>
  <si>
    <t>05/11/2025 22:24</t>
  </si>
  <si>
    <t>GAI38</t>
  </si>
  <si>
    <t>05/11/2025 22:50</t>
  </si>
  <si>
    <t>TH07047YEUYZ2E</t>
  </si>
  <si>
    <t>05/11/2025 22:20</t>
  </si>
  <si>
    <t>GAI37</t>
  </si>
  <si>
    <t>ส***นทร์   พ***วงศ์</t>
  </si>
  <si>
    <t>05/11/2025 22:11</t>
  </si>
  <si>
    <t>766028263081</t>
  </si>
  <si>
    <t>05/11/2025 22:12</t>
  </si>
  <si>
    <t>GAI36</t>
  </si>
  <si>
    <t>น***ลี่ยม    พ***วงศ์</t>
  </si>
  <si>
    <t>05/11/2025 22:06</t>
  </si>
  <si>
    <t>766002060073</t>
  </si>
  <si>
    <t>GAI35</t>
  </si>
  <si>
    <t>05/11/2025 22:04</t>
  </si>
  <si>
    <t>766094604041</t>
  </si>
  <si>
    <t>GAI34</t>
  </si>
  <si>
    <t>ท***    พ***อง</t>
  </si>
  <si>
    <t>05/11/2025 22:03</t>
  </si>
  <si>
    <t>766003332102</t>
  </si>
  <si>
    <t>GAI33</t>
  </si>
  <si>
    <t>น***ิด</t>
  </si>
  <si>
    <t>766090955044</t>
  </si>
  <si>
    <t>GAI32</t>
  </si>
  <si>
    <t>อ***คม  ป***าพะโล</t>
  </si>
  <si>
    <t>05/11/2025 22:02</t>
  </si>
  <si>
    <t>766087553033</t>
  </si>
  <si>
    <t>GAI31</t>
  </si>
  <si>
    <t>ย******ร</t>
  </si>
  <si>
    <t>******ี่ 28/12, หมู่ที่ 7, ตำบลไร่ขิง, อำเภอสามพราน ตำบลไร่ขิง อำเภอสามพราน จังหวัดนครปฐม 73210</t>
  </si>
  <si>
    <t>05/11/2025 21:53</t>
  </si>
  <si>
    <t>TH258460790158Z</t>
  </si>
  <si>
    <t>05/11/2025 21:52</t>
  </si>
  <si>
    <t>GAI30</t>
  </si>
  <si>
    <t>พ***ี  พ***ักแว่น</t>
  </si>
  <si>
    <t>05/11/2025 21:47</t>
  </si>
  <si>
    <t>766071313055</t>
  </si>
  <si>
    <t>05/11/2025 21:48</t>
  </si>
  <si>
    <t>GAI29</t>
  </si>
  <si>
    <t>TH256690263152X</t>
  </si>
  <si>
    <t>GAI28</t>
  </si>
  <si>
    <t>ป* อ***</t>
  </si>
  <si>
    <t>05/11/2025 21:44</t>
  </si>
  <si>
    <t>766042768024</t>
  </si>
  <si>
    <t>GAI27</t>
  </si>
  <si>
    <t>บ* ร***ทิพย์</t>
  </si>
  <si>
    <t>05/11/2025 21:42</t>
  </si>
  <si>
    <t>766040149022</t>
  </si>
  <si>
    <t>GAI26</t>
  </si>
  <si>
    <t>อ*** พ***ภืณ</t>
  </si>
  <si>
    <t>05/11/2025 21:41</t>
  </si>
  <si>
    <t>766062758031</t>
  </si>
  <si>
    <t>GAI25</t>
  </si>
  <si>
    <t>ส***ย. พ***วัสดิ์</t>
  </si>
  <si>
    <t>766089036031</t>
  </si>
  <si>
    <t>GAI23</t>
  </si>
  <si>
    <t>ม***พิชญ์</t>
  </si>
  <si>
    <t>05/11/2025 21:34</t>
  </si>
  <si>
    <t>766099557020</t>
  </si>
  <si>
    <t>05/11/2025 21:33</t>
  </si>
  <si>
    <t>GAI22</t>
  </si>
  <si>
    <t>ว***ภา จ***รวงศ์</t>
  </si>
  <si>
    <t>เทศบาลนครนครปฐม</t>
  </si>
  <si>
    <t>05/11/2025 21:29</t>
  </si>
  <si>
    <t>766036717062</t>
  </si>
  <si>
    <t>GAI21</t>
  </si>
  <si>
    <t>ก******พ</t>
  </si>
  <si>
    <t>****** ถ.สนามบินน้ำ ต.บางกระสอ ตำบลบางกระสอ อำเภอเมืองนนทบุรี จังหวัดนนทบุรี 11000</t>
  </si>
  <si>
    <t>05/11/2025 21:57</t>
  </si>
  <si>
    <t>TH03017YESYB6D</t>
  </si>
  <si>
    <t>05/11/2025 21:27</t>
  </si>
  <si>
    <t>GAI19</t>
  </si>
  <si>
    <t>อุมารินทร์ เกษชฎา</t>
  </si>
  <si>
    <t>58 หมู่ 6 บ้านหนองจิก (ซอยข้างร้านหนองจิกการยาง) ต.แก่งเลิงจา
เมืองมหาสารคาม/ Mueang Maha Sarakhamมหาสารคาม/ Maha Sarakham
44000</t>
  </si>
  <si>
    <t>44000</t>
  </si>
  <si>
    <t>660807439022</t>
  </si>
  <si>
    <t>05/11/2025 21:20</t>
  </si>
  <si>
    <t>LEXPU0624742019</t>
  </si>
  <si>
    <t>GAI18</t>
  </si>
  <si>
    <t>ท***ุก ฉ***สถิต</t>
  </si>
  <si>
    <t>05/11/2025 21:17</t>
  </si>
  <si>
    <t>765978186923</t>
  </si>
  <si>
    <t>05/11/2025 21:18</t>
  </si>
  <si>
    <t>GAI17</t>
  </si>
  <si>
    <t>บ***ย็น</t>
  </si>
  <si>
    <t>05/11/2025 21:16</t>
  </si>
  <si>
    <t>766091746033</t>
  </si>
  <si>
    <t>GAI16</t>
  </si>
  <si>
    <t>05/11/2025 21:14</t>
  </si>
  <si>
    <t>THT1403291RYE2Z</t>
  </si>
  <si>
    <t>05/11/2025 21:15</t>
  </si>
  <si>
    <t>GAI15</t>
  </si>
  <si>
    <t>บ***ิน จ***ร์ต๊ะ</t>
  </si>
  <si>
    <t>05/11/2025 21:13</t>
  </si>
  <si>
    <t>766020553056</t>
  </si>
  <si>
    <t>GAI14</t>
  </si>
  <si>
    <t>ก***าบ เ***นเงิน</t>
  </si>
  <si>
    <t>05/11/2025 21:04</t>
  </si>
  <si>
    <t>766053845093</t>
  </si>
  <si>
    <t>GAI13</t>
  </si>
  <si>
    <t>ส***ย์วิภา</t>
  </si>
  <si>
    <t>05/11/2025 21:01</t>
  </si>
  <si>
    <t>765955170993</t>
  </si>
  <si>
    <t>GAI11</t>
  </si>
  <si>
    <t>u***7602522558873</t>
  </si>
  <si>
    <t>05/11/2025 20:59</t>
  </si>
  <si>
    <t>766045504103</t>
  </si>
  <si>
    <t>GAI10</t>
  </si>
  <si>
    <t>ม***ช  เ***ญสุข</t>
  </si>
  <si>
    <t>05/11/2025 20:57</t>
  </si>
  <si>
    <t>766007901105</t>
  </si>
  <si>
    <t>GAI9</t>
  </si>
  <si>
    <t>น***ร บ***มาตย์</t>
  </si>
  <si>
    <t>766004360026</t>
  </si>
  <si>
    <t>05/11/2025 20:56</t>
  </si>
  <si>
    <t>GAI8</t>
  </si>
  <si>
    <t>น******)</t>
  </si>
  <si>
    <t>******ด ตำบลรอบเมือง อำเภอเมืองชัยภูมิ จังหวัดชัยภูมิ 36000</t>
  </si>
  <si>
    <t>05/11/2025 20:53</t>
  </si>
  <si>
    <t>TH33017YEQEU4B</t>
  </si>
  <si>
    <t>GAI7</t>
  </si>
  <si>
    <t>a***ya488</t>
  </si>
  <si>
    <t>05/11/2025 20:49</t>
  </si>
  <si>
    <t>766075834031</t>
  </si>
  <si>
    <t>GAI6</t>
  </si>
  <si>
    <t>น***ิพย์ แ***ประไพ</t>
  </si>
  <si>
    <t>05/11/2025 20:46</t>
  </si>
  <si>
    <t>766094753034</t>
  </si>
  <si>
    <t>GAI5</t>
  </si>
  <si>
    <t>05/11/2025 20:44</t>
  </si>
  <si>
    <t>GAI4</t>
  </si>
  <si>
    <t>******บ้านสวน อ.เมือง จ.ชลบุรี 20000 ตำบลบ้านสวน อำเภอเมืองชลบุรี จังหวัดชลบุรี 20000</t>
  </si>
  <si>
    <t>74</t>
  </si>
  <si>
    <t>05/11/2025 20:45</t>
  </si>
  <si>
    <t>TH20017YESQX6E</t>
  </si>
  <si>
    <t>GAI3</t>
  </si>
  <si>
    <t>GAI1</t>
  </si>
  <si>
    <t>M** A*** K*** W**</t>
  </si>
  <si>
    <t>05/11/2025 20:41</t>
  </si>
  <si>
    <t>766050825050</t>
  </si>
  <si>
    <t>GAI0</t>
  </si>
  <si>
    <t>น***ตน์ ใ***สน</t>
  </si>
  <si>
    <t>05/11/2025 20:38</t>
  </si>
  <si>
    <t>766007875076</t>
  </si>
  <si>
    <t>GAH99</t>
  </si>
  <si>
    <t>ห***ง</t>
  </si>
  <si>
    <t>05/11/2025 20:31</t>
  </si>
  <si>
    <t>766091102092</t>
  </si>
  <si>
    <t>05/11/2025 20:32</t>
  </si>
  <si>
    <t>GAH98</t>
  </si>
  <si>
    <t>ม*** ก***งาม</t>
  </si>
  <si>
    <t>766037854094</t>
  </si>
  <si>
    <t>GAH97</t>
  </si>
  <si>
    <t>ข***ชัย ด***ก้ว</t>
  </si>
  <si>
    <t>05/11/2025 20:24</t>
  </si>
  <si>
    <t>766095422046</t>
  </si>
  <si>
    <t>GAH96</t>
  </si>
  <si>
    <t>ส***พร​   ช***ง</t>
  </si>
  <si>
    <t>พังงา</t>
  </si>
  <si>
    <t>766086916103</t>
  </si>
  <si>
    <t>GAH95</t>
  </si>
  <si>
    <t>นิมิต นวนแตง</t>
  </si>
  <si>
    <t>- 38/4 ม.6 ต.น้ำตาล
อินทร์บุรี/ In Buriสิงห์บุรี/ Sing Buri
16110</t>
  </si>
  <si>
    <t>660982784543</t>
  </si>
  <si>
    <t>LEXPU0624755713</t>
  </si>
  <si>
    <t>GAH94</t>
  </si>
  <si>
    <t>พ***ริ ท***ิริ</t>
  </si>
  <si>
    <t>05/11/2025 20:23</t>
  </si>
  <si>
    <t>766011875075</t>
  </si>
  <si>
    <t>GAH93</t>
  </si>
  <si>
    <t>766018272062</t>
  </si>
  <si>
    <t>GAH92</t>
  </si>
  <si>
    <t>น***ศศินันท์ เ***ุญ</t>
  </si>
  <si>
    <t>05/11/2025 20:19</t>
  </si>
  <si>
    <t>765902780926</t>
  </si>
  <si>
    <t>GAH91</t>
  </si>
  <si>
    <t>อ*** บ***ก</t>
  </si>
  <si>
    <t>05/11/2025 19:52</t>
  </si>
  <si>
    <t>766073807030</t>
  </si>
  <si>
    <t>05/11/2025 20:17</t>
  </si>
  <si>
    <t>GAH90</t>
  </si>
  <si>
    <t>ธ***รัตน์ น***ประเสริฐ ร*** ว***รการค้า ส*** 2</t>
  </si>
  <si>
    <t>05/11/2025 20:16</t>
  </si>
  <si>
    <t>766028010086</t>
  </si>
  <si>
    <t>GAH89</t>
  </si>
  <si>
    <t>ภ***านิษฐ์  ว***กิจ</t>
  </si>
  <si>
    <t>05/11/2025 20:15</t>
  </si>
  <si>
    <t>765934291964</t>
  </si>
  <si>
    <t>GAH87</t>
  </si>
  <si>
    <t>05/11/2025 20:03</t>
  </si>
  <si>
    <t>GAH86</t>
  </si>
  <si>
    <t>ณ******ง</t>
  </si>
  <si>
    <t>******ตึกสีเทา) ถนนเอกชัย เขตบางบอน แขวงบางบอน กรุงเทพฯ 10150 ถึงแล้วโทรหาด้วย แขวงคลองบางพราน เขตบางบอน จังหวัดกรุงเทพมหานคร 10150</t>
  </si>
  <si>
    <t>05/11/2025 19:59</t>
  </si>
  <si>
    <t>TH01237YFF5E9B</t>
  </si>
  <si>
    <t>05/11/2025 19:58</t>
  </si>
  <si>
    <t>GAH85</t>
  </si>
  <si>
    <t>ส***ญญา  ใ***ค์</t>
  </si>
  <si>
    <t>766053037046</t>
  </si>
  <si>
    <t>GAH83</t>
  </si>
  <si>
    <t>พ***ษฐ์ ม***ทรัพย์</t>
  </si>
  <si>
    <t>05/11/2025 19:56</t>
  </si>
  <si>
    <t>766032062040</t>
  </si>
  <si>
    <t>GAH82</t>
  </si>
  <si>
    <t>น***นตร ป***แก้ว</t>
  </si>
  <si>
    <t>05/11/2025 19:33</t>
  </si>
  <si>
    <t>766096244045</t>
  </si>
  <si>
    <t>GAH81</t>
  </si>
  <si>
    <t>ว***พ็ญ ว***ประภารัตน์</t>
  </si>
  <si>
    <t>05/11/2025 19:32</t>
  </si>
  <si>
    <t>766025252053</t>
  </si>
  <si>
    <t>GAH80</t>
  </si>
  <si>
    <t>พ***ี ศ***ัตเนตร</t>
  </si>
  <si>
    <t>05/11/2025 19:16</t>
  </si>
  <si>
    <t>766096312074</t>
  </si>
  <si>
    <t>GAH78</t>
  </si>
  <si>
    <t>ย***</t>
  </si>
  <si>
    <t>05/11/2025 19:08</t>
  </si>
  <si>
    <t>766002253015</t>
  </si>
  <si>
    <t>05/11/2025 19:07</t>
  </si>
  <si>
    <t>GAH77</t>
  </si>
  <si>
    <t>ส***ญ ส***ยทองคำ</t>
  </si>
  <si>
    <t>05/11/2025 19:06</t>
  </si>
  <si>
    <t>766062138074</t>
  </si>
  <si>
    <t>GAH76</t>
  </si>
  <si>
    <t>พ***จักร โ***</t>
  </si>
  <si>
    <t>05/11/2025 18:58</t>
  </si>
  <si>
    <t>766017823093</t>
  </si>
  <si>
    <t>GAH75</t>
  </si>
  <si>
    <t>พ******ิ</t>
  </si>
  <si>
    <t>******มูสี, อำเภอปากช่อง ตำบลหมูสี อำเภอปากช่อง จังหวัดนครราชสีมา 30450</t>
  </si>
  <si>
    <t>30450</t>
  </si>
  <si>
    <t>05/11/2025 19:28</t>
  </si>
  <si>
    <t>TH27217YF2PP1E</t>
  </si>
  <si>
    <t>GAH74</t>
  </si>
  <si>
    <t>ด***้</t>
  </si>
  <si>
    <t>05/11/2025 18:55</t>
  </si>
  <si>
    <t>766084720100</t>
  </si>
  <si>
    <t>GAH73</t>
  </si>
  <si>
    <t>ว***นทร์  จ***ร์ต่อม</t>
  </si>
  <si>
    <t>05/11/2025 18:50</t>
  </si>
  <si>
    <t>766080358072</t>
  </si>
  <si>
    <t>GAH72</t>
  </si>
  <si>
    <t>ร***ันท์  ส***ลั่ง</t>
  </si>
  <si>
    <t>05/11/2025 18:46</t>
  </si>
  <si>
    <t>766031746012</t>
  </si>
  <si>
    <t>GAH71</t>
  </si>
  <si>
    <t>05/11/2025 18:42</t>
  </si>
  <si>
    <t>TH252241923169T</t>
  </si>
  <si>
    <t>GAH70</t>
  </si>
  <si>
    <t>พ***์ชนก เ***ันทร์</t>
  </si>
  <si>
    <t>05/11/2025 18:39</t>
  </si>
  <si>
    <t>765977987961</t>
  </si>
  <si>
    <t>GAH69</t>
  </si>
  <si>
    <t>ร***ไพลิน</t>
  </si>
  <si>
    <t>05/11/2025 18:34</t>
  </si>
  <si>
    <t>766079611091</t>
  </si>
  <si>
    <t>GAH68</t>
  </si>
  <si>
    <t>ร***รา ม***ข</t>
  </si>
  <si>
    <t>05/11/2025 18:23</t>
  </si>
  <si>
    <t>766018662065</t>
  </si>
  <si>
    <t>GAH67</t>
  </si>
  <si>
    <t>K*** n***handmade</t>
  </si>
  <si>
    <t>05/11/2025 18:22</t>
  </si>
  <si>
    <t>766044810075</t>
  </si>
  <si>
    <t>GAH66</t>
  </si>
  <si>
    <t>น***าว ส***กษณ์ ช***ประดิษฐ์</t>
  </si>
  <si>
    <t>05/11/2025 18:20</t>
  </si>
  <si>
    <t>766006528066</t>
  </si>
  <si>
    <t>GAH65</t>
  </si>
  <si>
    <t>น***าว จ***ภรณ์ เ***นขาว</t>
  </si>
  <si>
    <t>05/11/2025 18:13</t>
  </si>
  <si>
    <t>766006325055</t>
  </si>
  <si>
    <t>GAH64</t>
  </si>
  <si>
    <t>อ***ลี ส***ุ</t>
  </si>
  <si>
    <t>05/11/2025 18:11</t>
  </si>
  <si>
    <t>766071928053</t>
  </si>
  <si>
    <t>GAH63</t>
  </si>
  <si>
    <t>พรรณวิภา นาคประสพ</t>
  </si>
  <si>
    <t>1/1 ตึกภัทรธานีคอร์สสีฟ้า  ซอยรามคำแหง 32 แขวงหัวหมาก ห้อง 801A
บางกะปิ/ Bang Kapiกรุงเทพมหานคร/ Bangkok
10240</t>
  </si>
  <si>
    <t>10240</t>
  </si>
  <si>
    <t>660822187024</t>
  </si>
  <si>
    <t>05/11/2025 18:02</t>
  </si>
  <si>
    <t>LEXPU0624738580</t>
  </si>
  <si>
    <t>GAH62</t>
  </si>
  <si>
    <t>ป***ี  ช***ุภา</t>
  </si>
  <si>
    <t>05/11/2025 17:59</t>
  </si>
  <si>
    <t>766076435106</t>
  </si>
  <si>
    <t>GAH61</t>
  </si>
  <si>
    <t>ท***อเอะ</t>
  </si>
  <si>
    <t>05/11/2025 17:58</t>
  </si>
  <si>
    <t>766018549100</t>
  </si>
  <si>
    <t>GAH60</t>
  </si>
  <si>
    <t>ส***ศา   แ***กระจ่าง</t>
  </si>
  <si>
    <t>05/11/2025 17:56</t>
  </si>
  <si>
    <t>766086341090</t>
  </si>
  <si>
    <t>GAH59</t>
  </si>
  <si>
    <t>766096665040</t>
  </si>
  <si>
    <t>GAH58</t>
  </si>
  <si>
    <t>น*** แ***ิม</t>
  </si>
  <si>
    <t>05/11/2025 17:47</t>
  </si>
  <si>
    <t>766089053041</t>
  </si>
  <si>
    <t>GAH56</t>
  </si>
  <si>
    <t>05/11/2025 17:34</t>
  </si>
  <si>
    <t>766076643010</t>
  </si>
  <si>
    <t>GAH54</t>
  </si>
  <si>
    <t>พ***มนต์ แ***่อ</t>
  </si>
  <si>
    <t>05/11/2025 17:28</t>
  </si>
  <si>
    <t>766067527072</t>
  </si>
  <si>
    <t>GAH52</t>
  </si>
  <si>
    <t>ส***พรรณ ร***สว</t>
  </si>
  <si>
    <t>เทศบาลนครอุดรธานี</t>
  </si>
  <si>
    <t>05/11/2025 17:24</t>
  </si>
  <si>
    <t>766010668010</t>
  </si>
  <si>
    <t>05/11/2025 17:23</t>
  </si>
  <si>
    <t>GAH51</t>
  </si>
  <si>
    <t>ป***ญา  ว***จันดา</t>
  </si>
  <si>
    <t>05/11/2025 16:49</t>
  </si>
  <si>
    <t>766096747065</t>
  </si>
  <si>
    <t>05/11/2025 17:22</t>
  </si>
  <si>
    <t>GAH50</t>
  </si>
  <si>
    <t>ณ***งษ์ เ***งคำ</t>
  </si>
  <si>
    <t>05/11/2025 17:19</t>
  </si>
  <si>
    <t>766095008022</t>
  </si>
  <si>
    <t>GAH49</t>
  </si>
  <si>
    <t>อ***รา โ***ครือ</t>
  </si>
  <si>
    <t>05/11/2025 17:14</t>
  </si>
  <si>
    <t>766076835086</t>
  </si>
  <si>
    <t>GAH47</t>
  </si>
  <si>
    <t>พ***นกร  ก***ิสาโร</t>
  </si>
  <si>
    <t>05/11/2025 17:13</t>
  </si>
  <si>
    <t>766072052060</t>
  </si>
  <si>
    <t>GAH46</t>
  </si>
  <si>
    <t>THT0203292UH37Z</t>
  </si>
  <si>
    <t>GAH45</t>
  </si>
  <si>
    <t>อ*** จ***ะรักษ์</t>
  </si>
  <si>
    <t>05/11/2025 17:11</t>
  </si>
  <si>
    <t>766031078083</t>
  </si>
  <si>
    <t>05/11/2025 17:10</t>
  </si>
  <si>
    <t>GAH44</t>
  </si>
  <si>
    <t>ม***ฉัตร ก***งเอก</t>
  </si>
  <si>
    <t>05/11/2025 17:07</t>
  </si>
  <si>
    <t>THT0304292U1Z9Z</t>
  </si>
  <si>
    <t>GAH43</t>
  </si>
  <si>
    <t>05/11/2025 15:28</t>
  </si>
  <si>
    <t>766088002072</t>
  </si>
  <si>
    <t>05/11/2025 17:03</t>
  </si>
  <si>
    <t>GAH42</t>
  </si>
  <si>
    <t>พ***นันท์</t>
  </si>
  <si>
    <t>05/11/2025 16:42</t>
  </si>
  <si>
    <t>766080745080</t>
  </si>
  <si>
    <t>GAH41</t>
  </si>
  <si>
    <t>พ***นิกา  ศ***ุล</t>
  </si>
  <si>
    <t>05/11/2025 16:40</t>
  </si>
  <si>
    <t>766055660016</t>
  </si>
  <si>
    <t>GAH39</t>
  </si>
  <si>
    <t>K**</t>
  </si>
  <si>
    <t>05/11/2025 16:36</t>
  </si>
  <si>
    <t>766035444031</t>
  </si>
  <si>
    <t>05/11/2025 16:37</t>
  </si>
  <si>
    <t>GAH37</t>
  </si>
  <si>
    <t>เ***ก้ว ส***มาลจันทร์</t>
  </si>
  <si>
    <t>05/11/2025 16:31</t>
  </si>
  <si>
    <t>766033921096</t>
  </si>
  <si>
    <t>GAH36</t>
  </si>
  <si>
    <t>ช***ธร อ***ุ่ง</t>
  </si>
  <si>
    <t>05/11/2025 16:29</t>
  </si>
  <si>
    <t>766047202104</t>
  </si>
  <si>
    <t>GAH34</t>
  </si>
  <si>
    <t>จ***พร เ***งจันทร์</t>
  </si>
  <si>
    <t>05/11/2025 16:28</t>
  </si>
  <si>
    <t>765911599950</t>
  </si>
  <si>
    <t>GAH33</t>
  </si>
  <si>
    <t>ณ***ิชา จ***เย็น</t>
  </si>
  <si>
    <t>05/11/2025 16:26</t>
  </si>
  <si>
    <t>766011167040</t>
  </si>
  <si>
    <t>05/11/2025 16:27</t>
  </si>
  <si>
    <t>GAH32</t>
  </si>
  <si>
    <t>ช***า ต*</t>
  </si>
  <si>
    <t>766058664022</t>
  </si>
  <si>
    <t>GAH31</t>
  </si>
  <si>
    <t>ป*** ล***ันทร์</t>
  </si>
  <si>
    <t>05/11/2025 16:25</t>
  </si>
  <si>
    <t>766018930014</t>
  </si>
  <si>
    <t>GAH30</t>
  </si>
  <si>
    <t>ส***พร ท***ทอง</t>
  </si>
  <si>
    <t>766051155100</t>
  </si>
  <si>
    <t>GAH29</t>
  </si>
  <si>
    <t>อ*** พ***อด</t>
  </si>
  <si>
    <t>05/11/2025 16:24</t>
  </si>
  <si>
    <t>766054676041</t>
  </si>
  <si>
    <t>GAH28</t>
  </si>
  <si>
    <t>ส***าณี จ***ะคัต</t>
  </si>
  <si>
    <t>05/11/2025 16:23</t>
  </si>
  <si>
    <t>766029840052</t>
  </si>
  <si>
    <t>GAH27</t>
  </si>
  <si>
    <t>05/11/2025 16:17</t>
  </si>
  <si>
    <t>766056220016</t>
  </si>
  <si>
    <t>GAH25</t>
  </si>
  <si>
    <t>น***าว์  ค***ก</t>
  </si>
  <si>
    <t>05/11/2025 16:15</t>
  </si>
  <si>
    <t>766084755096</t>
  </si>
  <si>
    <t>GAH24</t>
  </si>
  <si>
    <t>อ***พร ก***นเมฆ</t>
  </si>
  <si>
    <t>05/11/2025 16:13</t>
  </si>
  <si>
    <t>766018132073</t>
  </si>
  <si>
    <t>GAH21</t>
  </si>
  <si>
    <t>เ****า</t>
  </si>
  <si>
    <t>******วง คลองมหานาค แขวงคลองมหานาค เขตป้อมปราบศัตรูพ่าย จังหวัดกรุงเทพมหานคร 10100</t>
  </si>
  <si>
    <t>10100</t>
  </si>
  <si>
    <t>05/11/2025 16:41</t>
  </si>
  <si>
    <t>TH256868416588Y</t>
  </si>
  <si>
    <t>05/11/2025 16:11</t>
  </si>
  <si>
    <t>GAH20</t>
  </si>
  <si>
    <t>ค***ม่ลูก4สามหนุ่มหนึ่งสาว</t>
  </si>
  <si>
    <t>05/11/2025 16:10</t>
  </si>
  <si>
    <t>766015239021</t>
  </si>
  <si>
    <t>GAH19</t>
  </si>
  <si>
    <t>ป***พพิศ  ก***วชวณิชกุล</t>
  </si>
  <si>
    <t>THT0306292TRA1Z</t>
  </si>
  <si>
    <t>05/11/2025 16:09</t>
  </si>
  <si>
    <t>GAH18</t>
  </si>
  <si>
    <t>ป***ายดาว ท***ิลา</t>
  </si>
  <si>
    <t>05/11/2025 16:08</t>
  </si>
  <si>
    <t>766009336046</t>
  </si>
  <si>
    <t>GAH17</t>
  </si>
  <si>
    <t>เ***าภรณ์   ค***นะ</t>
  </si>
  <si>
    <t>766005061091</t>
  </si>
  <si>
    <t>GAH16</t>
  </si>
  <si>
    <t>******บ้านฉาง ตำบลบ้านฉาง อำเภอเมืองปทุมธานี จังหวัดปทุมธานี 12000</t>
  </si>
  <si>
    <t>TH251508602864K</t>
  </si>
  <si>
    <t>05/11/2025 16:07</t>
  </si>
  <si>
    <t>GAH15</t>
  </si>
  <si>
    <t>ร***ี</t>
  </si>
  <si>
    <t>05/11/2025 16:05</t>
  </si>
  <si>
    <t>766046143015</t>
  </si>
  <si>
    <t>05/11/2025 16:06</t>
  </si>
  <si>
    <t>GAH14</t>
  </si>
  <si>
    <t>ค***สภาวรรณ ช***</t>
  </si>
  <si>
    <t>766044077050</t>
  </si>
  <si>
    <t>GAH13</t>
  </si>
  <si>
    <t>ส***ญญา โ***ตน์</t>
  </si>
  <si>
    <t>05/11/2025 16:02</t>
  </si>
  <si>
    <t>765903798962</t>
  </si>
  <si>
    <t>05/11/2025 16:04</t>
  </si>
  <si>
    <t>GAH12</t>
  </si>
  <si>
    <t>ณ***ัย ห***ุรุษ</t>
  </si>
  <si>
    <t xml:space="preserve">รับ เนยนม 2 มะพร้าวน้ำหอม 2 เผือกมะพร้าวอ่อน 2 </t>
  </si>
  <si>
    <t>766042411050</t>
  </si>
  <si>
    <t>GAH10</t>
  </si>
  <si>
    <t>น***มศักดิ์ เ***ญกิจวณิชกุล</t>
  </si>
  <si>
    <t>05/11/2025 15:56</t>
  </si>
  <si>
    <t>766068356104</t>
  </si>
  <si>
    <t>GAH9</t>
  </si>
  <si>
    <t>น***อารีนา      เ***ฐศรี</t>
  </si>
  <si>
    <t>05/11/2025 15:52</t>
  </si>
  <si>
    <t>766088653024</t>
  </si>
  <si>
    <t>05/11/2025 15:53</t>
  </si>
  <si>
    <t>GAH8</t>
  </si>
  <si>
    <t>ส***ี ค***ก</t>
  </si>
  <si>
    <t>766058275043</t>
  </si>
  <si>
    <t>GAH6</t>
  </si>
  <si>
    <t>ม***ิมา  จ***ยพร</t>
  </si>
  <si>
    <t>05/11/2025 15:51</t>
  </si>
  <si>
    <t>766044064030</t>
  </si>
  <si>
    <t>GAH5</t>
  </si>
  <si>
    <t>ค***ี</t>
  </si>
  <si>
    <t>Kamphaeng Phet</t>
  </si>
  <si>
    <t>05/11/2025 15:49</t>
  </si>
  <si>
    <t>766041946095</t>
  </si>
  <si>
    <t>GAH3</t>
  </si>
  <si>
    <t>แ** ห***ภูมิ</t>
  </si>
  <si>
    <t>05/11/2025 15:40</t>
  </si>
  <si>
    <t>766009065021</t>
  </si>
  <si>
    <t>05/11/2025 15:39</t>
  </si>
  <si>
    <t>GAH2</t>
  </si>
  <si>
    <t>ณ***คุณ ย***ันธ์</t>
  </si>
  <si>
    <t>766073548063</t>
  </si>
  <si>
    <t>GAH1</t>
  </si>
  <si>
    <t>ช***ซิดา  ข***าโย</t>
  </si>
  <si>
    <t>766081073063</t>
  </si>
  <si>
    <t>GAH0</t>
  </si>
  <si>
    <t>ส***ด​  ส***รรณ</t>
  </si>
  <si>
    <t>05/11/2025 15:38</t>
  </si>
  <si>
    <t>766007679054</t>
  </si>
  <si>
    <t>GAG99</t>
  </si>
  <si>
    <t>ด***้อ  ใ***ง</t>
  </si>
  <si>
    <t>766036536075</t>
  </si>
  <si>
    <t>GAG98</t>
  </si>
  <si>
    <t>ศ***</t>
  </si>
  <si>
    <t>05/11/2025 15:37</t>
  </si>
  <si>
    <t>766049931065</t>
  </si>
  <si>
    <t>GAG97</t>
  </si>
  <si>
    <t>พ***ินทร์  ช***จุ้ย</t>
  </si>
  <si>
    <t>05/11/2025 15:35</t>
  </si>
  <si>
    <t>766053534061</t>
  </si>
  <si>
    <t>GAG96</t>
  </si>
  <si>
    <t>บ***ารัตน์ พ***ระหาร</t>
  </si>
  <si>
    <t>05/11/2025 15:34</t>
  </si>
  <si>
    <t>766000739066</t>
  </si>
  <si>
    <t>GAG95</t>
  </si>
  <si>
    <t>น***ออมสิน</t>
  </si>
  <si>
    <t>766063131013</t>
  </si>
  <si>
    <t>05/11/2025 15:33</t>
  </si>
  <si>
    <t>GAG94</t>
  </si>
  <si>
    <t>น***แสตมป์</t>
  </si>
  <si>
    <t>05/11/2025 15:32</t>
  </si>
  <si>
    <t>766020843103</t>
  </si>
  <si>
    <t>GAG93</t>
  </si>
  <si>
    <t>ณ***ท์ โ***รส</t>
  </si>
  <si>
    <t>05/11/2025 15:31</t>
  </si>
  <si>
    <t>766020617062</t>
  </si>
  <si>
    <t>GAG92</t>
  </si>
  <si>
    <t>ม***นา เ***หลี</t>
  </si>
  <si>
    <t>05/11/2025 15:29</t>
  </si>
  <si>
    <t>766071359056</t>
  </si>
  <si>
    <t>GAG91</t>
  </si>
  <si>
    <t>05/11/2025 15:21</t>
  </si>
  <si>
    <t>766032872076</t>
  </si>
  <si>
    <t>05/11/2025 15:27</t>
  </si>
  <si>
    <t>GAG88</t>
  </si>
  <si>
    <t>c***apha M***o</t>
  </si>
  <si>
    <t>05/11/2025 15:26</t>
  </si>
  <si>
    <t>766093907040</t>
  </si>
  <si>
    <t>GAG87</t>
  </si>
  <si>
    <t>บ***ัตร แ***รรณ</t>
  </si>
  <si>
    <t>05/11/2025 15:25</t>
  </si>
  <si>
    <t>766091232082</t>
  </si>
  <si>
    <t>GAG86</t>
  </si>
  <si>
    <t>อรทัย บุตรพรหม</t>
  </si>
  <si>
    <t>โรงพยาบาลสมเด็จพระยุพราชสระแก้ว ตึกอุบัติเหตุชั้น4 · สระแก้ว/ Sa Kaeo
เมืองสระแก้ว/ Mueang Sa Kaeoสระแก้ว/ Sa Kaeo
27000</t>
  </si>
  <si>
    <t>27000</t>
  </si>
  <si>
    <t>660871471887</t>
  </si>
  <si>
    <t>05/11/2025 15:20</t>
  </si>
  <si>
    <t>LEXPU0624798767</t>
  </si>
  <si>
    <t>GAG85</t>
  </si>
  <si>
    <t>ศ***ัตน์ ส***รี</t>
  </si>
  <si>
    <t>05/11/2025 15:19</t>
  </si>
  <si>
    <t>THT0301291SDN0Z</t>
  </si>
  <si>
    <t>GAG84</t>
  </si>
  <si>
    <t>จ***ุรักษ์ เ***กพันธ์</t>
  </si>
  <si>
    <t>05/11/2025 15:13</t>
  </si>
  <si>
    <t>766052265101</t>
  </si>
  <si>
    <t>05/11/2025 15:12</t>
  </si>
  <si>
    <t>GAG82</t>
  </si>
  <si>
    <t>ส** ส***แสง</t>
  </si>
  <si>
    <t>05/11/2025 15:06</t>
  </si>
  <si>
    <t>766088556052</t>
  </si>
  <si>
    <t>05/11/2025 15:07</t>
  </si>
  <si>
    <t>GAG81</t>
  </si>
  <si>
    <t>จ***ิน</t>
  </si>
  <si>
    <t>เนยนม,มะพร้าว,ฝอยทอง</t>
  </si>
  <si>
    <t>766004614045</t>
  </si>
  <si>
    <t>GAG80</t>
  </si>
  <si>
    <t>ท***บ35</t>
  </si>
  <si>
    <t>05/11/2025 15:04</t>
  </si>
  <si>
    <t>THT0203292U1E5Z</t>
  </si>
  <si>
    <t>GAG79</t>
  </si>
  <si>
    <t>H***. C***itra D***awat</t>
  </si>
  <si>
    <t>05/11/2025 15:03</t>
  </si>
  <si>
    <t>765975798943</t>
  </si>
  <si>
    <t>GAG78</t>
  </si>
  <si>
    <t>น้ำเพชร  สมัยนิยม</t>
  </si>
  <si>
    <t xml:space="preserve"> 27 ม 5 ตห้วยหมอนทอง อ กำแพงแสนจ นครปฐม 73140</t>
  </si>
  <si>
    <t>73140</t>
  </si>
  <si>
    <t>0928654293</t>
  </si>
  <si>
    <t>05/11/2025 14:57</t>
  </si>
  <si>
    <t>WA041285846TH</t>
  </si>
  <si>
    <t>GAG77</t>
  </si>
  <si>
    <t>ช่อเพชร บุญญาจันทร์</t>
  </si>
  <si>
    <t>227ถ.วิศิษฐศรี
ต.เขมราฐ
อ.เขมราฐ
จ.อุบล 34170</t>
  </si>
  <si>
    <t>34170</t>
  </si>
  <si>
    <t>0810759723</t>
  </si>
  <si>
    <t>05/11/2025 14:56</t>
  </si>
  <si>
    <t>WA041285801TH</t>
  </si>
  <si>
    <t>GAG76</t>
  </si>
  <si>
    <t>น** ฤ*** อ***</t>
  </si>
  <si>
    <t>05/11/2025 14:54</t>
  </si>
  <si>
    <t>766041336045</t>
  </si>
  <si>
    <t>05/11/2025 14:55</t>
  </si>
  <si>
    <t>GAG75</t>
  </si>
  <si>
    <t>เพ็ญประภา แซ่ชิว</t>
  </si>
  <si>
    <t>72ถนนคลองเรียน2 ซ2/1   ต.หาดใหญ่           อ.หาดใหญ่ จ.สงขลา 90110</t>
  </si>
  <si>
    <t>90110</t>
  </si>
  <si>
    <t>0982899523</t>
  </si>
  <si>
    <t>WA041285815TH</t>
  </si>
  <si>
    <t>GAG74</t>
  </si>
  <si>
    <t xml:space="preserve">สุวารี ชัชเวช </t>
  </si>
  <si>
    <t>หมู่ 7 ตำบลบางเป้าอำเภอกันตังจังหวัดตรัง  92110</t>
  </si>
  <si>
    <t>92110</t>
  </si>
  <si>
    <t>0979870236</t>
  </si>
  <si>
    <t>05/11/2025 14:53</t>
  </si>
  <si>
    <t>WA041285829TH</t>
  </si>
  <si>
    <t>GAG73</t>
  </si>
  <si>
    <t>พ***า ศ***าวงค์</t>
  </si>
  <si>
    <t>05/11/2025 14:52</t>
  </si>
  <si>
    <t>766062163042</t>
  </si>
  <si>
    <t>GAG72</t>
  </si>
  <si>
    <t>ธัญวลัย อุ่นเจริญ</t>
  </si>
  <si>
    <t>58/1 ม.11 ต.หนองสรวง อ.วิหารแดง จ.สระบุรี 18150</t>
  </si>
  <si>
    <t>18150</t>
  </si>
  <si>
    <t>0626822559</t>
  </si>
  <si>
    <t>WA041285832TH</t>
  </si>
  <si>
    <t>05/11/2025 14:50</t>
  </si>
  <si>
    <t>GAG70</t>
  </si>
  <si>
    <t>ส*** ค***ธิ์</t>
  </si>
  <si>
    <t>05/11/2025 14:41</t>
  </si>
  <si>
    <t>766045036050</t>
  </si>
  <si>
    <t>05/11/2025 14:40</t>
  </si>
  <si>
    <t>GAG69</t>
  </si>
  <si>
    <t>ส***ตรี ค***พันธ์</t>
  </si>
  <si>
    <t>05/11/2025 14:33</t>
  </si>
  <si>
    <t>766035063102</t>
  </si>
  <si>
    <t>05/11/2025 14:34</t>
  </si>
  <si>
    <t>GAG68</t>
  </si>
  <si>
    <t>ก***ิรมภ์ เ***เนียม</t>
  </si>
  <si>
    <t>05/11/2025 14:32</t>
  </si>
  <si>
    <t>766092103011</t>
  </si>
  <si>
    <t>GAG67</t>
  </si>
  <si>
    <t>น***ัศวรรณ  แ***ล้า</t>
  </si>
  <si>
    <t>765922184963</t>
  </si>
  <si>
    <t>GAG66</t>
  </si>
  <si>
    <t>เ***์น</t>
  </si>
  <si>
    <t>05/11/2025 14:30</t>
  </si>
  <si>
    <t>765921080982</t>
  </si>
  <si>
    <t>GAG65</t>
  </si>
  <si>
    <t>ป***จตามสั่งนะจ๊ะ</t>
  </si>
  <si>
    <t>05/11/2025 14:26</t>
  </si>
  <si>
    <t>766029761022</t>
  </si>
  <si>
    <t>05/11/2025 14:29</t>
  </si>
  <si>
    <t>GAG64</t>
  </si>
  <si>
    <t>05/11/2025 14:25</t>
  </si>
  <si>
    <t>766003254041</t>
  </si>
  <si>
    <t>05/11/2025 14:27</t>
  </si>
  <si>
    <t>GAG63</t>
  </si>
  <si>
    <t>เ***์วรี ท***สนาธนกิจ</t>
  </si>
  <si>
    <t>05/11/2025 14:18</t>
  </si>
  <si>
    <t>766033018100</t>
  </si>
  <si>
    <t>05/11/2025 14:21</t>
  </si>
  <si>
    <t>GAG62</t>
  </si>
  <si>
    <t>อ***ย แ***ุวรรณ</t>
  </si>
  <si>
    <t>05/11/2025 14:17</t>
  </si>
  <si>
    <t>766083472081</t>
  </si>
  <si>
    <t>GAG61</t>
  </si>
  <si>
    <t>อ***ษา</t>
  </si>
  <si>
    <t>05/11/2025 14:16</t>
  </si>
  <si>
    <t>766027137094</t>
  </si>
  <si>
    <t>05/11/2025 14:20</t>
  </si>
  <si>
    <t>GAG60</t>
  </si>
  <si>
    <t>นาง เรณู  จัทร์ศรี</t>
  </si>
  <si>
    <t>51 หมู่ 3  · รังนก/ Rang Nok
สามง่าม/ Sam Ngamพิจิตร/ Phichit
66140</t>
  </si>
  <si>
    <t>66140</t>
  </si>
  <si>
    <t>660960849737</t>
  </si>
  <si>
    <t>05/11/2025 13:58</t>
  </si>
  <si>
    <t>TH62077YFPVU7B</t>
  </si>
  <si>
    <t>GAG59</t>
  </si>
  <si>
    <t>ฝ*  ฝ*</t>
  </si>
  <si>
    <t>05/11/2025 13:54</t>
  </si>
  <si>
    <t>766033733032</t>
  </si>
  <si>
    <t>GAG58</t>
  </si>
  <si>
    <t>******ตำบลในเมือง ตำบลในเมือง อำเภอเมืองพิษณุโลก จังหวัดพิษณุโลก 65000</t>
  </si>
  <si>
    <t>65000</t>
  </si>
  <si>
    <t>88</t>
  </si>
  <si>
    <t>05/11/2025 13:50</t>
  </si>
  <si>
    <t>TH2569896794844</t>
  </si>
  <si>
    <t>GAG57</t>
  </si>
  <si>
    <t>ห**</t>
  </si>
  <si>
    <t>05/11/2025 13:48</t>
  </si>
  <si>
    <t>766066935034</t>
  </si>
  <si>
    <t>05/11/2025 13:47</t>
  </si>
  <si>
    <t>GAG56</t>
  </si>
  <si>
    <t>ธ***ตย์ ก***รงค์</t>
  </si>
  <si>
    <t>766031878091</t>
  </si>
  <si>
    <t>GAG55</t>
  </si>
  <si>
    <t>ก**</t>
  </si>
  <si>
    <t>766010672011</t>
  </si>
  <si>
    <t>GAG54</t>
  </si>
  <si>
    <t>จ***ัฒน์  เ***ยวชาญ</t>
  </si>
  <si>
    <t>766074336020</t>
  </si>
  <si>
    <t>GAG52</t>
  </si>
  <si>
    <t>ป***าพรรณ เ***งแสน</t>
  </si>
  <si>
    <t>05/11/2025 13:38</t>
  </si>
  <si>
    <t>766058849065</t>
  </si>
  <si>
    <t>GAG51</t>
  </si>
  <si>
    <t>จ***ยา จ***เรือง</t>
  </si>
  <si>
    <t>05/11/2025 13:34</t>
  </si>
  <si>
    <t xml:space="preserve">สั่งรอบที่ 2 แล้ว คละรส 3 กล่อง ( ขอไม่เอาเนยนมคะ ) สั่งให้คนแก่ทาน </t>
  </si>
  <si>
    <t>765968992983</t>
  </si>
  <si>
    <t>GAG50</t>
  </si>
  <si>
    <t>สุรชาติ</t>
  </si>
  <si>
    <t>96/3 หมู่8 ถ.ท่าดงคอน ต.แพรกศรีราชา อ.สรรคบุรี จ.ชัยนาท
สรรคบุรี/ Sankhaburiชัยนาท/ Chainat
17140</t>
  </si>
  <si>
    <t>17140</t>
  </si>
  <si>
    <t>660812800859</t>
  </si>
  <si>
    <t>05/11/2025 13:25</t>
  </si>
  <si>
    <t>LEXPU0624742751</t>
  </si>
  <si>
    <t>GAG49</t>
  </si>
  <si>
    <t>ล***ณา จ***น์หอม</t>
  </si>
  <si>
    <t>05/11/2025 12:58</t>
  </si>
  <si>
    <t>766003215025</t>
  </si>
  <si>
    <t>05/11/2025 13:24</t>
  </si>
  <si>
    <t>GAG48</t>
  </si>
  <si>
    <t>ศ***ณา ส***ำรงค์</t>
  </si>
  <si>
    <t>05/11/2025 13:07</t>
  </si>
  <si>
    <t>765907590932</t>
  </si>
  <si>
    <t>GAG47</t>
  </si>
  <si>
    <t>ส***พรรณ    ห***นพรม</t>
  </si>
  <si>
    <t>05/11/2025 13:05</t>
  </si>
  <si>
    <t>766098849084</t>
  </si>
  <si>
    <t>05/11/2025 13:06</t>
  </si>
  <si>
    <t>GAG46</t>
  </si>
  <si>
    <t>ม*** เ***หลิ่ม</t>
  </si>
  <si>
    <t>766071013035</t>
  </si>
  <si>
    <t>GAG44</t>
  </si>
  <si>
    <t>05/11/2025 12:57</t>
  </si>
  <si>
    <t>765956440771</t>
  </si>
  <si>
    <t>GAG43</t>
  </si>
  <si>
    <t>ว***ี ห***ุ้ม</t>
  </si>
  <si>
    <t>05/11/2025 12:55</t>
  </si>
  <si>
    <t>766069878070</t>
  </si>
  <si>
    <t>GAG42</t>
  </si>
  <si>
    <t>แ***าว ส***วัตร</t>
  </si>
  <si>
    <t>05/11/2025 12:50</t>
  </si>
  <si>
    <t>765997841744</t>
  </si>
  <si>
    <t>GAG41</t>
  </si>
  <si>
    <t>ส***าย ก***นหอม</t>
  </si>
  <si>
    <t>05/11/2025 12:47</t>
  </si>
  <si>
    <t>765917242786</t>
  </si>
  <si>
    <t>05/11/2025 12:49</t>
  </si>
  <si>
    <t>GAG40</t>
  </si>
  <si>
    <t>อ***ย ศ***ระเสริฐ</t>
  </si>
  <si>
    <t>05/11/2025 12:45</t>
  </si>
  <si>
    <t>THT0203290HYV2Z</t>
  </si>
  <si>
    <t>GAG39</t>
  </si>
  <si>
    <t>ค***ำ</t>
  </si>
  <si>
    <t>05/11/2025 12:27</t>
  </si>
  <si>
    <t>THT1506291GAQ7Z</t>
  </si>
  <si>
    <t>05/11/2025 12:42</t>
  </si>
  <si>
    <t>GAG38</t>
  </si>
  <si>
    <t>ก***ิพย์  ช***ย</t>
  </si>
  <si>
    <t>05/11/2025 12:21</t>
  </si>
  <si>
    <t>765932913782</t>
  </si>
  <si>
    <t>05/11/2025 12:23</t>
  </si>
  <si>
    <t>GAG36</t>
  </si>
  <si>
    <t>พ***ภา ก***ง</t>
  </si>
  <si>
    <t>05/11/2025 12:10</t>
  </si>
  <si>
    <t>765944916785</t>
  </si>
  <si>
    <t>05/11/2025 12:15</t>
  </si>
  <si>
    <t>GAG35</t>
  </si>
  <si>
    <t>ส***ด  จ***าดวง</t>
  </si>
  <si>
    <t>765992445735</t>
  </si>
  <si>
    <t>05/11/2025 12:11</t>
  </si>
  <si>
    <t>GAG34</t>
  </si>
  <si>
    <t>S***IT D***on</t>
  </si>
  <si>
    <t>765974313801</t>
  </si>
  <si>
    <t>GAG33</t>
  </si>
  <si>
    <t>ส***ลักษณ์ ม***มาศ</t>
  </si>
  <si>
    <t>05/11/2025 11:51</t>
  </si>
  <si>
    <t>765907714773</t>
  </si>
  <si>
    <t>05/11/2025 12:08</t>
  </si>
  <si>
    <t>GAG32</t>
  </si>
  <si>
    <t>คุณวณิชนันท์  อนันต์อมรเลิศ</t>
  </si>
  <si>
    <t>สำนักงานอัยการภาค 2, 1 ตำบลสัตหีบ 81/1 หมู่ 1 ต.นาจอมเทียน อ.สัตหีบ จ.ชลบุรี 20250 · นาจอมเทียน/ Na Chom Thian
สัตหีบ/ Sattahipชลบุรี/ Chonburi
20250</t>
  </si>
  <si>
    <t>20250</t>
  </si>
  <si>
    <t>660655496250</t>
  </si>
  <si>
    <t>LEXPU0624738126</t>
  </si>
  <si>
    <t>GAG31</t>
  </si>
  <si>
    <t>น***ฑาวุธ  เ***องจิตร</t>
  </si>
  <si>
    <t>05/11/2025 11:58</t>
  </si>
  <si>
    <t>765908042782</t>
  </si>
  <si>
    <t>GAG30</t>
  </si>
  <si>
    <t>ธ***</t>
  </si>
  <si>
    <t>05/11/2025 11:46</t>
  </si>
  <si>
    <t>765990326776</t>
  </si>
  <si>
    <t>GAG29</t>
  </si>
  <si>
    <t>แ******ร</t>
  </si>
  <si>
    <t>******ตำบลเวียง ตำบลเวียง อำเภอเทิง จังหวัดเชียงราย 57160</t>
  </si>
  <si>
    <t>57160</t>
  </si>
  <si>
    <t>05/11/2025 11:44</t>
  </si>
  <si>
    <t>TH252378588150M</t>
  </si>
  <si>
    <t>GAG28</t>
  </si>
  <si>
    <t>ม***ูด</t>
  </si>
  <si>
    <t>05/11/2025 11:37</t>
  </si>
  <si>
    <t>765989855713</t>
  </si>
  <si>
    <t>GAG27</t>
  </si>
  <si>
    <t>ส***ตรเปงตัน522หมุ่5ตำบลชมพุอำเภอเมืองจ้งหว้ดลำปาง</t>
  </si>
  <si>
    <t>05/11/2025 11:35</t>
  </si>
  <si>
    <t>765981112783</t>
  </si>
  <si>
    <t>GAG26</t>
  </si>
  <si>
    <t>765974845720</t>
  </si>
  <si>
    <t>GAG25</t>
  </si>
  <si>
    <t>ชมคณา จ้าวเวคิน</t>
  </si>
  <si>
    <t>เลขที่ 93 ถนนเฉลิมพระเกียรติ ร. 9 ซอย 14 เปรมฤทัยล้อก 17 ตำบลดอกไม้ เขตประเวศ กทม 10250</t>
  </si>
  <si>
    <t>0870507362</t>
  </si>
  <si>
    <t>05/11/2025 11:34</t>
  </si>
  <si>
    <t>WA041143437TH</t>
  </si>
  <si>
    <t>GAG24</t>
  </si>
  <si>
    <t>ส***พร ท***ีวิเศษ</t>
  </si>
  <si>
    <t>765945640784</t>
  </si>
  <si>
    <t>GAG23</t>
  </si>
  <si>
    <t>พ***กา ภ***นนา</t>
  </si>
  <si>
    <t>05/11/2025 11:29</t>
  </si>
  <si>
    <t>ขออนุญาต ไม่เอารสกาแฟกับรสเตยหอมค่ะ ขอบคุณค่ะ</t>
  </si>
  <si>
    <t>765916722760</t>
  </si>
  <si>
    <t>05/11/2025 11:28</t>
  </si>
  <si>
    <t>GAG22</t>
  </si>
  <si>
    <t>อ***ณา ค***าน</t>
  </si>
  <si>
    <t>05/11/2025 11:18</t>
  </si>
  <si>
    <t>765945848721</t>
  </si>
  <si>
    <t>GAG21</t>
  </si>
  <si>
    <t>ส***สา...ลิ้มชื่น</t>
  </si>
  <si>
    <t>765994845781</t>
  </si>
  <si>
    <t>05/11/2025 11:17</t>
  </si>
  <si>
    <t>GAG19</t>
  </si>
  <si>
    <t>แ***ดือน เ***บาล</t>
  </si>
  <si>
    <t>05/11/2025 11:08</t>
  </si>
  <si>
    <t>765958244741</t>
  </si>
  <si>
    <t>GAG18</t>
  </si>
  <si>
    <t>ช***  ซ***ิดกับร้านนวด ว***ว้ที่ห้อง5ได้เรย</t>
  </si>
  <si>
    <t>05/11/2025 11:06</t>
  </si>
  <si>
    <t>765943323736</t>
  </si>
  <si>
    <t>05/11/2025 11:07</t>
  </si>
  <si>
    <t>GAG17</t>
  </si>
  <si>
    <t>v***ai0139</t>
  </si>
  <si>
    <t>05/11/2025 11:05</t>
  </si>
  <si>
    <t>765982113772</t>
  </si>
  <si>
    <t>GAG16</t>
  </si>
  <si>
    <t>ณ***ภัทร  ส***ิงห์</t>
  </si>
  <si>
    <t>765906524725</t>
  </si>
  <si>
    <t>GAG15</t>
  </si>
  <si>
    <t>พ***านต์ แ***จันทร์  อ***</t>
  </si>
  <si>
    <t>05/11/2025 10:55</t>
  </si>
  <si>
    <t>765979325720</t>
  </si>
  <si>
    <t>GAG14</t>
  </si>
  <si>
    <t>ธนวุฒิ นามบุญเลี้ยง</t>
  </si>
  <si>
    <t>กม8 คุ้บอน6แยก6 หมู่บ้านมณีมาศเทาฮาว บ้านเลขที่41 มีตู้น้ำเครื่องซักผ้าและโอ่งน้ำ เข้าในหมู่บ้านแล้วเลี้ยวซ้ายเลย · รามอินทรา/ Ram Inthra
คันนายาว/ Khan Na Yaoกรุงเทพมหานคร/ Bangkok
10230</t>
  </si>
  <si>
    <t>660633499557</t>
  </si>
  <si>
    <t>05/11/2025 10:46</t>
  </si>
  <si>
    <t>LEXPU0624741748</t>
  </si>
  <si>
    <t>GAG13</t>
  </si>
  <si>
    <t>S***npa N***som</t>
  </si>
  <si>
    <t>765970848720</t>
  </si>
  <si>
    <t>05/11/2025 10:45</t>
  </si>
  <si>
    <t>GAG12</t>
  </si>
  <si>
    <t>ว***ัย เ***รัตน์</t>
  </si>
  <si>
    <t>05/11/2025 10:44</t>
  </si>
  <si>
    <t>765995123762</t>
  </si>
  <si>
    <t>GAG10</t>
  </si>
  <si>
    <t>จ***า อ***ราวรรณ</t>
  </si>
  <si>
    <t>05/11/2025 10:39</t>
  </si>
  <si>
    <t>765913243760</t>
  </si>
  <si>
    <t>GAG9</t>
  </si>
  <si>
    <t>******ตำบลลาดพัฒนา อำเภอเมืองมหาสารคาม จังหวัดมหาสารคาม 44000</t>
  </si>
  <si>
    <t>05/11/2025 10:37</t>
  </si>
  <si>
    <t>TH252044946802M</t>
  </si>
  <si>
    <t>GAG8</t>
  </si>
  <si>
    <t>น**  ศ***า ม***ยะปี</t>
  </si>
  <si>
    <t>05/11/2025 10:32</t>
  </si>
  <si>
    <t>765936927766</t>
  </si>
  <si>
    <t>GAG6</t>
  </si>
  <si>
    <t>ช***ทร์ทิพย์ ค***ลืองดี</t>
  </si>
  <si>
    <t>05/11/2025 10:23</t>
  </si>
  <si>
    <t>765985314776</t>
  </si>
  <si>
    <t>GAG5</t>
  </si>
  <si>
    <t>เ** ส***มงคล</t>
  </si>
  <si>
    <t>05/11/2025 10:10</t>
  </si>
  <si>
    <t>765940724710</t>
  </si>
  <si>
    <t>GAG4</t>
  </si>
  <si>
    <t>สุทธิศักดิ์ พอดี</t>
  </si>
  <si>
    <t>363 ซอยเพชรเกษม62/1
แขวง บางแคเหนือ
เขต บางแค
กรุงเทพมหานคร 
 10160</t>
  </si>
  <si>
    <t>0816468819</t>
  </si>
  <si>
    <t>WB054818875TH</t>
  </si>
  <si>
    <t>05/11/2025 10:09</t>
  </si>
  <si>
    <t>GAG3</t>
  </si>
  <si>
    <t>น** อ***ทอง</t>
  </si>
  <si>
    <t>05/11/2025 10:06</t>
  </si>
  <si>
    <t>765967515751</t>
  </si>
  <si>
    <t>GAG2</t>
  </si>
  <si>
    <t>N** H** H** H***</t>
  </si>
  <si>
    <t>05/11/2025 10:05</t>
  </si>
  <si>
    <t>765939039806</t>
  </si>
  <si>
    <t>05/11/2025 10:04</t>
  </si>
  <si>
    <t>GAG1</t>
  </si>
  <si>
    <t>ก*****ณ</t>
  </si>
  <si>
    <t>******ที่ 2, ตำบลน้ำพุ, อำเภอบ้านนาสาร ตำบลน้ำพุ อำเภอบ้านนาสาร จังหวัดสุราษฎร์ธานี 84120</t>
  </si>
  <si>
    <t>84120</t>
  </si>
  <si>
    <t>05/11/2025 10:34</t>
  </si>
  <si>
    <t>TH259922361466H</t>
  </si>
  <si>
    <t>GAG0</t>
  </si>
  <si>
    <t>TH250993337358L</t>
  </si>
  <si>
    <t>GAF99</t>
  </si>
  <si>
    <t>จ***ิรา  ไ***ินทร์</t>
  </si>
  <si>
    <t>05/11/2025 10:01</t>
  </si>
  <si>
    <t>765903524761</t>
  </si>
  <si>
    <t>GAF98</t>
  </si>
  <si>
    <t>ด***ณี ส***รณ</t>
  </si>
  <si>
    <t>765987726766</t>
  </si>
  <si>
    <t>GAF97</t>
  </si>
  <si>
    <t>ส***พร เ***กระโทก</t>
  </si>
  <si>
    <t>05/11/2025 10:00</t>
  </si>
  <si>
    <t>765952438775</t>
  </si>
  <si>
    <t>GAF96</t>
  </si>
  <si>
    <t>m***</t>
  </si>
  <si>
    <t>765986316793</t>
  </si>
  <si>
    <t>GAF95</t>
  </si>
  <si>
    <t>พ***ิน อ***</t>
  </si>
  <si>
    <t>765945035800</t>
  </si>
  <si>
    <t>GAF94</t>
  </si>
  <si>
    <t>บ***ู เ***ญศิริ</t>
  </si>
  <si>
    <t>05/11/2025 09:59</t>
  </si>
  <si>
    <t>765957510754</t>
  </si>
  <si>
    <t>GAF93</t>
  </si>
  <si>
    <t>05/11/2025 09:57</t>
  </si>
  <si>
    <t>765984110791</t>
  </si>
  <si>
    <t>GAF92</t>
  </si>
  <si>
    <t>******ี้ยวลงมาทางดิน บ้านซ้ายมือหลังแรก) ตำบลหนองไม้แดง อำเภอเมืองชลบุรี จังหวัดชลบุรี 20000</t>
  </si>
  <si>
    <t>TH250014976867C</t>
  </si>
  <si>
    <t>GAF90</t>
  </si>
  <si>
    <t>จ***ี ส***รรม</t>
  </si>
  <si>
    <t>05/11/2025 09:55</t>
  </si>
  <si>
    <t>765901455712</t>
  </si>
  <si>
    <t>GAF89</t>
  </si>
  <si>
    <t>แ***ันทร์ ย***ีทรง</t>
  </si>
  <si>
    <t>05/11/2025 09:54</t>
  </si>
  <si>
    <t>765945714796</t>
  </si>
  <si>
    <t>GAF88</t>
  </si>
  <si>
    <t>05/11/2025 09:49</t>
  </si>
  <si>
    <t>เอารสวนิลาทั้งหมด</t>
  </si>
  <si>
    <t>765981917761</t>
  </si>
  <si>
    <t>GAF87</t>
  </si>
  <si>
    <t>K***มส์</t>
  </si>
  <si>
    <t>765972645712</t>
  </si>
  <si>
    <t>GAF86</t>
  </si>
  <si>
    <t>ธ***ี อ***นานนท์</t>
  </si>
  <si>
    <t>05/11/2025 09:48</t>
  </si>
  <si>
    <t>THT0301290KT88Z</t>
  </si>
  <si>
    <t>GAF85</t>
  </si>
  <si>
    <t>ช***ุธ เ***อดวงคํา</t>
  </si>
  <si>
    <t>765970849722</t>
  </si>
  <si>
    <t>GAF84</t>
  </si>
  <si>
    <t>บ***่วย.สีน้ำเงิน</t>
  </si>
  <si>
    <t>05/11/2025 09:47</t>
  </si>
  <si>
    <t>765993114773</t>
  </si>
  <si>
    <t>GAF82</t>
  </si>
  <si>
    <t>ภ***์วิจิตรา  ป***กพ่าย  เ**</t>
  </si>
  <si>
    <t>ตำบล กาฬสินธุ์</t>
  </si>
  <si>
    <t>05/11/2025 09:45</t>
  </si>
  <si>
    <t>765991719791</t>
  </si>
  <si>
    <t>GAF81</t>
  </si>
  <si>
    <t>ก***ี  อ***าติวิสุทธิ์</t>
  </si>
  <si>
    <t>05/11/2025 09:44</t>
  </si>
  <si>
    <t>765999112756</t>
  </si>
  <si>
    <t>05/11/2025 09:43</t>
  </si>
  <si>
    <t>GAF80</t>
  </si>
  <si>
    <t>ส***รัตน์ เ***ญพงศ์</t>
  </si>
  <si>
    <t>765954912796</t>
  </si>
  <si>
    <t>GAF79</t>
  </si>
  <si>
    <t>P***p</t>
  </si>
  <si>
    <t>05/11/2025 09:41</t>
  </si>
  <si>
    <t>765996316805</t>
  </si>
  <si>
    <t>GAF76</t>
  </si>
  <si>
    <t>ศรีวรรณา ขำแจ่ม</t>
  </si>
  <si>
    <t>25 ถ.วัวลาย ซอย3 (หลังวัดหมื่นสาร) ต.หายยา อ.เมือง
เมืองเชียงใหม่/ Mueang Chiang Maiเชียงใหม่/ Chiang Mai
50000</t>
  </si>
  <si>
    <t>50000</t>
  </si>
  <si>
    <t>660860831990</t>
  </si>
  <si>
    <t>05/11/2025 09:25</t>
  </si>
  <si>
    <t>TH47017YEYZS0P</t>
  </si>
  <si>
    <t>GAF75</t>
  </si>
  <si>
    <t>765910915722</t>
  </si>
  <si>
    <t>GAF74</t>
  </si>
  <si>
    <t>อ***รัก</t>
  </si>
  <si>
    <t>05/11/2025 09:21</t>
  </si>
  <si>
    <t>765987244735</t>
  </si>
  <si>
    <t>GAF73</t>
  </si>
  <si>
    <t>ธ***ัทร์</t>
  </si>
  <si>
    <t>05/11/2025 09:19</t>
  </si>
  <si>
    <t>765957443731</t>
  </si>
  <si>
    <t>GAF72</t>
  </si>
  <si>
    <t>ว***พร ถ***</t>
  </si>
  <si>
    <t>05/11/2025 09:17</t>
  </si>
  <si>
    <t>765931312790</t>
  </si>
  <si>
    <t>GAF71</t>
  </si>
  <si>
    <t>ส***ิง ส***พันธ์</t>
  </si>
  <si>
    <t>05/11/2025 09:16</t>
  </si>
  <si>
    <t>765924316802</t>
  </si>
  <si>
    <t>GAF70</t>
  </si>
  <si>
    <t>ค** ส***สา    ท***อ</t>
  </si>
  <si>
    <t>05/11/2025 09:15</t>
  </si>
  <si>
    <t>765948914710</t>
  </si>
  <si>
    <t>GAF69</t>
  </si>
  <si>
    <t>อ***ิรา อ***กรรณ์</t>
  </si>
  <si>
    <t>765961517801</t>
  </si>
  <si>
    <t>GAF68</t>
  </si>
  <si>
    <t>น***าฎ ห***ดี</t>
  </si>
  <si>
    <t>05/11/2025 09:13</t>
  </si>
  <si>
    <t>765961247785</t>
  </si>
  <si>
    <t>GAF67</t>
  </si>
  <si>
    <t>กัลยา มุกเตียร์</t>
  </si>
  <si>
    <t>35/11ซอยไอยรา 15 ต.ตลองสอง อ.คลองหลวง
คลองหลวง/ Khlong Luangปทุมธานี/ Pathum Thani
12120</t>
  </si>
  <si>
    <t>660814225779</t>
  </si>
  <si>
    <t>LEXPU0624748021</t>
  </si>
  <si>
    <t>GAF66</t>
  </si>
  <si>
    <t>ป***ยัดนวลศรี</t>
  </si>
  <si>
    <t>765996845736</t>
  </si>
  <si>
    <t>GAF63</t>
  </si>
  <si>
    <t>ก***า เ***ยมสมบูรณ์</t>
  </si>
  <si>
    <t>05/11/2025 09:00</t>
  </si>
  <si>
    <t>765982055720</t>
  </si>
  <si>
    <t>GAF62</t>
  </si>
  <si>
    <t>w***ana</t>
  </si>
  <si>
    <t>05/11/2025 08:59</t>
  </si>
  <si>
    <t>765956118782</t>
  </si>
  <si>
    <t>GAF61</t>
  </si>
  <si>
    <t>เ*** บ***อิบ</t>
  </si>
  <si>
    <t>05/11/2025 08:55</t>
  </si>
  <si>
    <t>765955312765</t>
  </si>
  <si>
    <t>GAF60</t>
  </si>
  <si>
    <t>ผู้รับณัฐพร จิตสุวรรณทยา</t>
  </si>
  <si>
    <t>57/73 ม.1 มบ.โมดิวิลล่า ปิ่นเกล้า วงแหวน ต.ศาลากลาง อ.บางกรวย จ.นนทบุรี 11130</t>
  </si>
  <si>
    <t>0899282042</t>
  </si>
  <si>
    <t>03/11/2025 12:12</t>
  </si>
  <si>
    <t>line_oa</t>
  </si>
  <si>
    <t>WB054818861TH</t>
  </si>
  <si>
    <t>05/11/2025 08:53</t>
  </si>
  <si>
    <t>GAF59</t>
  </si>
  <si>
    <t>******ตำบลเกาะเต่า อำเภอเกาะพะงัน จังหวัดสุราษฎร์ธานี 84360</t>
  </si>
  <si>
    <t>84360</t>
  </si>
  <si>
    <t>05/11/2025 08:39</t>
  </si>
  <si>
    <t>TH68057YC2K77C</t>
  </si>
  <si>
    <t>05/11/2025 08:38</t>
  </si>
  <si>
    <t>GAF58</t>
  </si>
  <si>
    <t>05/11/2025 08:29</t>
  </si>
  <si>
    <t>765940329711</t>
  </si>
  <si>
    <t>GAF57</t>
  </si>
  <si>
    <t>ม***ี ข***เขียว</t>
  </si>
  <si>
    <t>05/11/2025 08:28</t>
  </si>
  <si>
    <t>765904843734</t>
  </si>
  <si>
    <t>GAF56</t>
  </si>
  <si>
    <t>ทัศนีย์ พูลทรัพย์</t>
  </si>
  <si>
    <t>33/284 นิติบุคลอาคารชุดนนทรีคอนโด ถนนจันทน์ ช่องนนทรี ยานนาวา กทม 10120</t>
  </si>
  <si>
    <t>0899812857</t>
  </si>
  <si>
    <t>05/11/2025 08:23</t>
  </si>
  <si>
    <t>WA041143423TH</t>
  </si>
  <si>
    <t>GAF55</t>
  </si>
  <si>
    <t>บ***ร​  พ***จดี</t>
  </si>
  <si>
    <t>05/11/2025 08:14</t>
  </si>
  <si>
    <t>765962123776</t>
  </si>
  <si>
    <t>GAF54</t>
  </si>
  <si>
    <t>รัตนา พลอยงาม</t>
  </si>
  <si>
    <t>36 ม.9  · หัวไผ่/ Hua Phai
เมืองอ่างทอง/ Mueang Ang Thongอ่างทอง/ Ang Thong
14000</t>
  </si>
  <si>
    <t>14000</t>
  </si>
  <si>
    <t>660813626823</t>
  </si>
  <si>
    <t>05/11/2025 07:53</t>
  </si>
  <si>
    <t>LEXPU0624752415</t>
  </si>
  <si>
    <t>GAF53</t>
  </si>
  <si>
    <t>ก***า ส***</t>
  </si>
  <si>
    <t>05/11/2025 07:46</t>
  </si>
  <si>
    <t>765961121763</t>
  </si>
  <si>
    <t>GAF52</t>
  </si>
  <si>
    <t>******ินทอง แขวงคลองชักพระ แขวงคลองชักพระ เขตตลิ่งชัน จังหวัดกรุงเทพมหานคร 10170</t>
  </si>
  <si>
    <t>10170</t>
  </si>
  <si>
    <t>05/11/2025 07:42</t>
  </si>
  <si>
    <t>TH259671091950F</t>
  </si>
  <si>
    <t>GAF51</t>
  </si>
  <si>
    <t>05/11/2025 07:40</t>
  </si>
  <si>
    <t>765947312804</t>
  </si>
  <si>
    <t>GAF50</t>
  </si>
  <si>
    <t>ป***นทร์ ส***ูล</t>
  </si>
  <si>
    <t>05/11/2025 07:37</t>
  </si>
  <si>
    <t>765951847732</t>
  </si>
  <si>
    <t>GAF49</t>
  </si>
  <si>
    <t>05/11/2025 07:36</t>
  </si>
  <si>
    <t>765928840773</t>
  </si>
  <si>
    <t>GAF47</t>
  </si>
  <si>
    <t>จ***ร์สุดา เ***สุวรรณ์</t>
  </si>
  <si>
    <t>05/11/2025 07:09</t>
  </si>
  <si>
    <t>765922426614</t>
  </si>
  <si>
    <t>05/11/2025 07:11</t>
  </si>
  <si>
    <t>GAF45</t>
  </si>
  <si>
    <t>น***ณ์ ร***ลัด</t>
  </si>
  <si>
    <t>05/11/2025 06:39</t>
  </si>
  <si>
    <t>765959781591</t>
  </si>
  <si>
    <t>GAF44</t>
  </si>
  <si>
    <t>น***าวขวัญฤทัย พ***อุตสาหะ</t>
  </si>
  <si>
    <t>05/11/2025 06:34</t>
  </si>
  <si>
    <t>เบาหวิว เผือกมะพร้าวอ่อน มะพร้าวน้ำหอม มะพร้าวเผา ฝอยทอง ตาล (ไม่เอาหน้าครีม)</t>
  </si>
  <si>
    <t>765907393576</t>
  </si>
  <si>
    <t>GAF42</t>
  </si>
  <si>
    <t>น***ัว</t>
  </si>
  <si>
    <t>05/11/2025 06:10</t>
  </si>
  <si>
    <t>765978057644</t>
  </si>
  <si>
    <t>GAF41</t>
  </si>
  <si>
    <t>ณ******ญ</t>
  </si>
  <si>
    <t>******มอนนาง, อำเภอพนัสนิคม ตำบลหมอนนาง อำเภอพนัสนิคม จังหวัดชลบุรี 20140</t>
  </si>
  <si>
    <t>20140</t>
  </si>
  <si>
    <t>05/11/2025 06:19</t>
  </si>
  <si>
    <t>TH2554354244655</t>
  </si>
  <si>
    <t>05/11/2025 05:49</t>
  </si>
  <si>
    <t>GAF40</t>
  </si>
  <si>
    <t>******าน จ.นครปฐม 73160 ตำบลอ้อมใหญ่ อำเภอสามพราน จังหวัดนครปฐม 73160</t>
  </si>
  <si>
    <t>73160</t>
  </si>
  <si>
    <t>05/11/2025 05:29</t>
  </si>
  <si>
    <t>TH2547072094305</t>
  </si>
  <si>
    <t>GAF39</t>
  </si>
  <si>
    <t>ศ***วรรณ แ***ณี</t>
  </si>
  <si>
    <t>05/11/2025 05:24</t>
  </si>
  <si>
    <t>765914666602</t>
  </si>
  <si>
    <t>GAF38</t>
  </si>
  <si>
    <t>ท***ีย์ พ***ขำ</t>
  </si>
  <si>
    <t>05/11/2025 03:40</t>
  </si>
  <si>
    <t>765955785604</t>
  </si>
  <si>
    <t>GAF37</t>
  </si>
  <si>
    <t>อ***า</t>
  </si>
  <si>
    <t>****** 9 ซอย 12C, ถนน ราชพฤกษ์, แขวง บางเชือกหนัง, เขตตลิ่งชัน แขวงบางเชือกหนัง เขตตลิ่งชัน จังหวัดกรุงเทพมหานคร 10170</t>
  </si>
  <si>
    <t>05/11/2025 03:03</t>
  </si>
  <si>
    <t>TH256828976411O</t>
  </si>
  <si>
    <t>GAF36</t>
  </si>
  <si>
    <t>น***มพร ค***ูณ น***เวลคัม</t>
  </si>
  <si>
    <t>05/11/2025 02:46</t>
  </si>
  <si>
    <t>765960255653</t>
  </si>
  <si>
    <t>GAF35</t>
  </si>
  <si>
    <t>ท******์</t>
  </si>
  <si>
    <t>******กาฬสินธุ์ 46190 บ้านอยู่ตรงข้ามป้ายรร.(ป้ายใหญ่) ตำบลกุงเก่า อำเภอท่าคันโท จังหวัดกาฬสินธุ์ 46190</t>
  </si>
  <si>
    <t>46190</t>
  </si>
  <si>
    <t>05/11/2025 02:40</t>
  </si>
  <si>
    <t>TH252771631587W</t>
  </si>
  <si>
    <t>GAF34</t>
  </si>
  <si>
    <t>Anny มัลลิกา ท้วมสุวรรณ</t>
  </si>
  <si>
    <t>้GWM สิงห์บุรี ข้างห้างท็อป  59 ม.3
เมืองสิงห์บุรี/ Mueang Sing Buriสิงห์บุรี/ Sing Buri
16000</t>
  </si>
  <si>
    <t>660854224777</t>
  </si>
  <si>
    <t>05/11/2025 02:33</t>
  </si>
  <si>
    <t>LEXPU0624446369</t>
  </si>
  <si>
    <t>GAF33</t>
  </si>
  <si>
    <t>ร***ัตน์ ช***มา</t>
  </si>
  <si>
    <t>05/11/2025 02:11</t>
  </si>
  <si>
    <t>765919660520</t>
  </si>
  <si>
    <t>GAF31</t>
  </si>
  <si>
    <t>ส***ัช</t>
  </si>
  <si>
    <t>05/11/2025 01:43</t>
  </si>
  <si>
    <t>765906500693</t>
  </si>
  <si>
    <t>GAF30</t>
  </si>
  <si>
    <t>ธันยกร วงศ์ชาติเหลือง</t>
  </si>
  <si>
    <t>3798/75 ม.สรานนท์ ถ.ลาดพร้าว ซอยลาดพร้าว 101แยก 50 · คลองจั่น/ Khlong Chan
บางกะปิ/ Bang Kapiกรุงเทพมหานคร/ Bangkok
10240</t>
  </si>
  <si>
    <t>660819345509</t>
  </si>
  <si>
    <t>05/11/2025 01:40</t>
  </si>
  <si>
    <t>LEXPU0624508821</t>
  </si>
  <si>
    <t>GAF29</t>
  </si>
  <si>
    <t>05/11/2025 01:35</t>
  </si>
  <si>
    <t>765981653555</t>
  </si>
  <si>
    <t>GAF28</t>
  </si>
  <si>
    <t>เ** ค***</t>
  </si>
  <si>
    <t>Ubon Ratchathani</t>
  </si>
  <si>
    <t>05/11/2025 01:02</t>
  </si>
  <si>
    <t>765987417650</t>
  </si>
  <si>
    <t>GAF27</t>
  </si>
  <si>
    <t>อ***าติ   แ***ศรี</t>
  </si>
  <si>
    <t>05/11/2025 00:52</t>
  </si>
  <si>
    <t>765913680571</t>
  </si>
  <si>
    <t>GAF26</t>
  </si>
  <si>
    <t>ค***ารารัตน์  ห***สสุคนธ์</t>
  </si>
  <si>
    <t>05/11/2025 00:49</t>
  </si>
  <si>
    <t>765938881573</t>
  </si>
  <si>
    <t>GAF25</t>
  </si>
  <si>
    <t>ท******น</t>
  </si>
  <si>
    <t>******.บางกระสอ (บ้านหลังที่ 5 ขวามือ) ตำบลบางกระสอ อำเภอเมืองนนทบุรี จังหวัดนนทบุรี 11000</t>
  </si>
  <si>
    <t>05/11/2025 00:35</t>
  </si>
  <si>
    <t>TH255790802047R</t>
  </si>
  <si>
    <t>GAF24</t>
  </si>
  <si>
    <t>ณ***งษ์ อ***ธีรนันท์</t>
  </si>
  <si>
    <t>05/11/2025 00:21</t>
  </si>
  <si>
    <t>765903686586</t>
  </si>
  <si>
    <t>05/11/2025 00:25</t>
  </si>
  <si>
    <t>GAF23</t>
  </si>
  <si>
    <t>อ***สรา ก***ก้ว</t>
  </si>
  <si>
    <t>765901652530</t>
  </si>
  <si>
    <t>GAF22</t>
  </si>
  <si>
    <t>น***ุรจิตร์.บุญชู</t>
  </si>
  <si>
    <t>05/11/2025 00:15</t>
  </si>
  <si>
    <t>765913212665</t>
  </si>
  <si>
    <t>05/11/2025 00:24</t>
  </si>
  <si>
    <t>GAF21</t>
  </si>
  <si>
    <t>******ำบลพญาเย็น ตำบลพญาเย็น อำเภอปากช่อง จังหวัดนครราชสีมา 30320</t>
  </si>
  <si>
    <t>30320</t>
  </si>
  <si>
    <t>05/11/2025 00:50</t>
  </si>
  <si>
    <t>TH2555320566446</t>
  </si>
  <si>
    <t>05/11/2025 00:22</t>
  </si>
  <si>
    <t>GAF20</t>
  </si>
  <si>
    <t>แม่ศิ ศิริวรรณ</t>
  </si>
  <si>
    <t>หมู่บ้านโครงการคีรีวิลล่า 888/2 หมู่ 4 · หงาว/ Ngao
เมืองระนอง/ Mueang Ranongระนอง/ Ranong
85000</t>
  </si>
  <si>
    <t>85000</t>
  </si>
  <si>
    <t>660822821646</t>
  </si>
  <si>
    <t>05/11/2025 00:10</t>
  </si>
  <si>
    <t>TH69017YA3CC6C</t>
  </si>
  <si>
    <t>GAF19</t>
  </si>
  <si>
    <t>อ******น</t>
  </si>
  <si>
    <t>****** ใกล้รร.บ้านโนนแฝก เยื้องร้านชาพะยอม) ตำบลพราน อำเภอขุนหาญ จังหวัดศรีสะเกษ 33150</t>
  </si>
  <si>
    <t>33150</t>
  </si>
  <si>
    <t>05/11/2025 00:33</t>
  </si>
  <si>
    <t>TH250512545257Y</t>
  </si>
  <si>
    <t>05/11/2025 00:08</t>
  </si>
  <si>
    <t>GAL30</t>
  </si>
  <si>
    <t>A***ung</t>
  </si>
  <si>
    <t>06/11/2025 23:48</t>
  </si>
  <si>
    <t>GAL29</t>
  </si>
  <si>
    <t>น**ร</t>
  </si>
  <si>
    <t>******ส่บนกำแพงได้เลยค่ะ ถ้าของเล็ก) ตำบลห้วยจรเข้ อำเภอเมืองนครปฐม จังหวัดนครปฐม 73000</t>
  </si>
  <si>
    <t>06/11/2025 23:18</t>
  </si>
  <si>
    <t>GAL28</t>
  </si>
  <si>
    <t>ศ***ิภา  น***น้อย</t>
  </si>
  <si>
    <t>06/11/2025 23:17</t>
  </si>
  <si>
    <t>GAL27</t>
  </si>
  <si>
    <t>06/11/2025 23:14</t>
  </si>
  <si>
    <t>GAL26</t>
  </si>
  <si>
    <t>น***าชา ซ***ลี</t>
  </si>
  <si>
    <t>06/11/2025 23:04</t>
  </si>
  <si>
    <t>GAL25</t>
  </si>
  <si>
    <t>พ***มร ถ***อย</t>
  </si>
  <si>
    <t>06/11/2025 22:52</t>
  </si>
  <si>
    <t>06/11/2025 22:53</t>
  </si>
  <si>
    <t>GAL24</t>
  </si>
  <si>
    <t>ข***ฐา อ***สุนันท์</t>
  </si>
  <si>
    <t>06/11/2025 22:40</t>
  </si>
  <si>
    <t>GAL23</t>
  </si>
  <si>
    <t>ป***ดา เ***งคล</t>
  </si>
  <si>
    <t>06/11/2025 22:33</t>
  </si>
  <si>
    <t>GAL22</t>
  </si>
  <si>
    <t>พ***พย์ จ***ิภาส</t>
  </si>
  <si>
    <t>06/11/2025 22:31</t>
  </si>
  <si>
    <t>GAL20</t>
  </si>
  <si>
    <t>เ***นทร์  ห***พันธ์</t>
  </si>
  <si>
    <t>06/11/2025 21:47</t>
  </si>
  <si>
    <t>GAL18</t>
  </si>
  <si>
    <t>B******d</t>
  </si>
  <si>
    <t>******ง3507 ต.ทุ่งสุขลา อ.ศรีราชา จ.ชลบุรี 20230 ตำบลทุ่งสุขลา อำเภอศรีราชา จังหวัดชลบุรี 20230</t>
  </si>
  <si>
    <t>20230</t>
  </si>
  <si>
    <t>06/11/2025 21:28</t>
  </si>
  <si>
    <t>GAL17</t>
  </si>
  <si>
    <t>ค***ายแม่ อ***ยวรรณ</t>
  </si>
  <si>
    <t>GAL16</t>
  </si>
  <si>
    <t>ข***ชัย</t>
  </si>
  <si>
    <t>06/11/2025 21:15</t>
  </si>
  <si>
    <t>06/11/2025 21:19</t>
  </si>
  <si>
    <t>GAL15</t>
  </si>
  <si>
    <t>แ***แป้ง</t>
  </si>
  <si>
    <t>GAL14</t>
  </si>
  <si>
    <t>ม***</t>
  </si>
  <si>
    <t>Tak</t>
  </si>
  <si>
    <t>06/11/2025 21:11</t>
  </si>
  <si>
    <t>06/11/2025 21:18</t>
  </si>
  <si>
    <t>GAL13</t>
  </si>
  <si>
    <t>ล******ข</t>
  </si>
  <si>
    <t>******็น, อำเภอเมืองนครปฐม 73000 ตำบลวังเย็น อำเภอเมืองนครปฐม จังหวัดนครปฐม 73000</t>
  </si>
  <si>
    <t>06/11/2025 21:46</t>
  </si>
  <si>
    <t>GAL12</t>
  </si>
  <si>
    <t>06/11/2025 21:12</t>
  </si>
  <si>
    <t>GAL11</t>
  </si>
  <si>
    <t>วรากร เม่นเกิด</t>
  </si>
  <si>
    <t>15/103-4หมู่ 4ต.สุรศักดิ์อ.ศรีราชา จ.ชลบุรี 20110 บริบัทไทยคาร์กลาส จำกัด
ศรีราชา/ Si Rachaชลบุรี/ Chonburi
20110</t>
  </si>
  <si>
    <t>660614243166</t>
  </si>
  <si>
    <t>06/11/2025 21:04</t>
  </si>
  <si>
    <t>GAL7</t>
  </si>
  <si>
    <t>น***พร แ***วิชิต</t>
  </si>
  <si>
    <t>06/11/2025 20:58</t>
  </si>
  <si>
    <t>GAL6</t>
  </si>
  <si>
    <t>ชัญญอร  ไวว่อง เมย์</t>
  </si>
  <si>
    <t>122 หมู่5 · บ้านโคก/ Ban Khok
เมืองมุกดาหาร/ Mueang Mukdahanมุกดาหาร/ Mukdahan
49000</t>
  </si>
  <si>
    <t>49000</t>
  </si>
  <si>
    <t>660981852056</t>
  </si>
  <si>
    <t>GAL5</t>
  </si>
  <si>
    <t>ภ***พล ส***ใจดี</t>
  </si>
  <si>
    <t>06/11/2025 20:52</t>
  </si>
  <si>
    <t>GAL4</t>
  </si>
  <si>
    <t>น***ุบลรัตน์  อ***จันทึก</t>
  </si>
  <si>
    <t>06/11/2025 20:37</t>
  </si>
  <si>
    <t>06/11/2025 20:35</t>
  </si>
  <si>
    <t>GAL3</t>
  </si>
  <si>
    <t>ว***าภรณ์ พ***อ่อน</t>
  </si>
  <si>
    <t>06/11/2025 20:34</t>
  </si>
  <si>
    <t>GAL2</t>
  </si>
  <si>
    <t>นางสาวพรวิไล สายปัญญา</t>
  </si>
  <si>
    <t>273 หมู่ที่11 ห้องเบอร์4  ตึกสีเทา หอพัก ฝั่งซ้ายมือ · หนองขาม/ Nong Kham
ศรีราชา/ Si Rachaชลบุรี/ Chonburi
20230</t>
  </si>
  <si>
    <t>660649963446</t>
  </si>
  <si>
    <t>06/11/2025 20:32</t>
  </si>
  <si>
    <t>GAL1</t>
  </si>
  <si>
    <t>ค***ณิตย์ ก***ัตร</t>
  </si>
  <si>
    <t>ยะลา</t>
  </si>
  <si>
    <t>06/11/2025 20:31</t>
  </si>
  <si>
    <t>GAL0</t>
  </si>
  <si>
    <t>พ***ระถม ช***ร</t>
  </si>
  <si>
    <t>06/11/2025 20:24</t>
  </si>
  <si>
    <t>GAK99</t>
  </si>
  <si>
    <t>ส***ย ส***</t>
  </si>
  <si>
    <t>06/11/2025 20:20</t>
  </si>
  <si>
    <t>GAK97</t>
  </si>
  <si>
    <t>******หนองกระทุ่ม ตำบลหนองกระทุ่ม อำเภอทัพทัน จังหวัดอุทัยธานี 61120</t>
  </si>
  <si>
    <t>61120</t>
  </si>
  <si>
    <t>06/11/2025 20:02</t>
  </si>
  <si>
    <t>06/11/2025 20:01</t>
  </si>
  <si>
    <t>GAK96</t>
  </si>
  <si>
    <t>ร***นทร์.    จ***บ</t>
  </si>
  <si>
    <t>06/11/2025 19:56</t>
  </si>
  <si>
    <t>GAK94</t>
  </si>
  <si>
    <t>ป***า ด***ระเสริฐ</t>
  </si>
  <si>
    <t>06/11/2025 19:45</t>
  </si>
  <si>
    <t>GAK93</t>
  </si>
  <si>
    <t>ก***ารัตน์ ก***ะ</t>
  </si>
  <si>
    <t>06/11/2025 19:35</t>
  </si>
  <si>
    <t>06/11/2025 19:34</t>
  </si>
  <si>
    <t>GAK92</t>
  </si>
  <si>
    <t>w** w**</t>
  </si>
  <si>
    <t>06/11/2025 19:32</t>
  </si>
  <si>
    <t>GAK91</t>
  </si>
  <si>
    <t>06/11/2025 19:29</t>
  </si>
  <si>
    <t>06/11/2025 19:28</t>
  </si>
  <si>
    <t>GAK90</t>
  </si>
  <si>
    <t>น***จนารถ ศ***ระจักษ์</t>
  </si>
  <si>
    <t>06/11/2025 19:26</t>
  </si>
  <si>
    <t>GAK89</t>
  </si>
  <si>
    <t>เ** โ**</t>
  </si>
  <si>
    <t>06/11/2025 19:25</t>
  </si>
  <si>
    <t>GAK88</t>
  </si>
  <si>
    <t>06/11/2025 18:56</t>
  </si>
  <si>
    <t>GAK87</t>
  </si>
  <si>
    <t>ป***า แ***ลี</t>
  </si>
  <si>
    <t>06/11/2025 18:54</t>
  </si>
  <si>
    <t>GAK86</t>
  </si>
  <si>
    <t>ส***พร ท***์สง</t>
  </si>
  <si>
    <t>GAK85</t>
  </si>
  <si>
    <t>น***กานต์  ด***ม้พวง</t>
  </si>
  <si>
    <t>06/11/2025 18:50</t>
  </si>
  <si>
    <t>GAK84</t>
  </si>
  <si>
    <t>ม***ิน ส***รณ์</t>
  </si>
  <si>
    <t>06/11/2025 18:49</t>
  </si>
  <si>
    <t>GAK83</t>
  </si>
  <si>
    <t>ยงยุทธ  ศรีสัมฤทธิ์ผล</t>
  </si>
  <si>
    <t>683/14 ซ.สาธุประดิษฐ์ 57 ถ.สาธุประดิษฐ์ แขวง บางโพงพาง
ยานนาวา/ Yan Nawaกรุงเทพมหานคร/ Bangkok
10120</t>
  </si>
  <si>
    <t>06/11/2025 18:42</t>
  </si>
  <si>
    <t>GAK82</t>
  </si>
  <si>
    <t>ส***รัตน์</t>
  </si>
  <si>
    <t>06/11/2025 18:32</t>
  </si>
  <si>
    <t>GAK81</t>
  </si>
  <si>
    <t>Supannee Kristiansen</t>
  </si>
  <si>
    <t>200  ม.2 ต.เจ็ตเสมียน
โพธาราม/ Photharamราชบุรี/ Ratchaburi
70120</t>
  </si>
  <si>
    <t>660863964714</t>
  </si>
  <si>
    <t>06/11/2025 18:29</t>
  </si>
  <si>
    <t>GAK80</t>
  </si>
  <si>
    <t>k***enchaimanyano</t>
  </si>
  <si>
    <t>06/11/2025 18:28</t>
  </si>
  <si>
    <t>GAK79</t>
  </si>
  <si>
    <t>ส***พร เ***ยมเจริญ</t>
  </si>
  <si>
    <t>06/11/2025 18:27</t>
  </si>
  <si>
    <t>GAK78</t>
  </si>
  <si>
    <t>พยนต์   นวนแตง</t>
  </si>
  <si>
    <t>38/4 ม.6 - · น้ำตาล/ Nam Tan
อินทร์บุรี/ In Buriสิงห์บุรี/ Sing Buri
16110</t>
  </si>
  <si>
    <t>06/11/2025 18:23</t>
  </si>
  <si>
    <t>GAK77</t>
  </si>
  <si>
    <t>นิพิฐพงศ์​ พรมเหล็ก</t>
  </si>
  <si>
    <t>78/29 ม.6 ซ.ล้อโลหะ ถ.สายบ้านแลง ต.เชิงเนิน
เมืองระยอง/ Mueang Rayongระยอง/ Rayong
21000</t>
  </si>
  <si>
    <t>21000</t>
  </si>
  <si>
    <t>660922270737</t>
  </si>
  <si>
    <t>06/11/2025 18:08</t>
  </si>
  <si>
    <t>06/11/2025 18:07</t>
  </si>
  <si>
    <t>GAK76</t>
  </si>
  <si>
    <t>ส***งค์ ม***บูรณ์</t>
  </si>
  <si>
    <t>06/11/2025 17:41</t>
  </si>
  <si>
    <t>GAK75</t>
  </si>
  <si>
    <t>พระครูจันท์วชิราภรณ์</t>
  </si>
  <si>
    <t>วัดซึ่งล่าง
ขลุง/ Khlungจันทบุรี/ Chanthaburi
22110</t>
  </si>
  <si>
    <t>660819491355</t>
  </si>
  <si>
    <t>06/11/2025 17:36</t>
  </si>
  <si>
    <t>GAK74</t>
  </si>
  <si>
    <t>เ** ท***ัย</t>
  </si>
  <si>
    <t>06/11/2025 17:37</t>
  </si>
  <si>
    <t>#ให้โทรก่อนนะครับ</t>
  </si>
  <si>
    <t>06/11/2025 17:35</t>
  </si>
  <si>
    <t>GAK73</t>
  </si>
  <si>
    <t>อ***ี</t>
  </si>
  <si>
    <t>06/11/2025 17:34</t>
  </si>
  <si>
    <t>GAK71</t>
  </si>
  <si>
    <t>ส***าร ล***มืองกลาง</t>
  </si>
  <si>
    <t>06/11/2025 17:15</t>
  </si>
  <si>
    <t>GAK70</t>
  </si>
  <si>
    <t>ว***</t>
  </si>
  <si>
    <t>06/11/2025 17:08</t>
  </si>
  <si>
    <t>GAK69</t>
  </si>
  <si>
    <t>ว***ภา จ***ประยูร</t>
  </si>
  <si>
    <t>06/11/2025 17:03</t>
  </si>
  <si>
    <t>GAK68</t>
  </si>
  <si>
    <t>ก***ิกา เ***เปีย</t>
  </si>
  <si>
    <t>06/11/2025 17:02</t>
  </si>
  <si>
    <t>GAK67</t>
  </si>
  <si>
    <t>ก***นก ค***ข</t>
  </si>
  <si>
    <t>06/11/2025 16:58</t>
  </si>
  <si>
    <t>GAK66</t>
  </si>
  <si>
    <t>ช***รณ์</t>
  </si>
  <si>
    <t>06/11/2025 16:52</t>
  </si>
  <si>
    <t>06/11/2025 16:51</t>
  </si>
  <si>
    <t>GAK65</t>
  </si>
  <si>
    <t>ต***ย ศ***รึกภูมิ</t>
  </si>
  <si>
    <t>06/11/2025 16:50</t>
  </si>
  <si>
    <t>GAK64</t>
  </si>
  <si>
    <t>ธ***ดา อ***มี</t>
  </si>
  <si>
    <t>GAK63</t>
  </si>
  <si>
    <t>จ***ร์ฉาย ท***ุดม</t>
  </si>
  <si>
    <t>06/11/2025 16:49</t>
  </si>
  <si>
    <t>06/11/2025 16:48</t>
  </si>
  <si>
    <t>GAK62</t>
  </si>
  <si>
    <t>พ***ี ย***ญโญ</t>
  </si>
  <si>
    <t>06/11/2025 16:47</t>
  </si>
  <si>
    <t>GAK61</t>
  </si>
  <si>
    <t>น***ยา  ก***ปัตย์</t>
  </si>
  <si>
    <t>06/11/2025 16:45</t>
  </si>
  <si>
    <t>GAK60</t>
  </si>
  <si>
    <t>ร*** F*** F*** เ***</t>
  </si>
  <si>
    <t>06/11/2025 16:40</t>
  </si>
  <si>
    <t>GAK59</t>
  </si>
  <si>
    <t>พ***ี</t>
  </si>
  <si>
    <t>06/11/2025 16:36</t>
  </si>
  <si>
    <t>GAK57</t>
  </si>
  <si>
    <t>อ***รัตน์บุญโยดม</t>
  </si>
  <si>
    <t>06/11/2025 16:26</t>
  </si>
  <si>
    <t>GAK56</t>
  </si>
  <si>
    <t>ภ***ี ส***ระจ่าง</t>
  </si>
  <si>
    <t>06/11/2025 16:23</t>
  </si>
  <si>
    <t>GAK55</t>
  </si>
  <si>
    <t>ชลธิชา ลั่นซ้าย</t>
  </si>
  <si>
    <t>79ม.2ต.ปากพนังฝั่งตะวันตกอ.ปากพนังจ.นครศรีธรรมราช 80140</t>
  </si>
  <si>
    <t>0994105203</t>
  </si>
  <si>
    <t>06/11/2025 16:22</t>
  </si>
  <si>
    <t>GAK54</t>
  </si>
  <si>
    <t>ต***กี้</t>
  </si>
  <si>
    <t>06/11/2025 16:21</t>
  </si>
  <si>
    <t>GAK53</t>
  </si>
  <si>
    <t>จ**</t>
  </si>
  <si>
    <t>GAK52</t>
  </si>
  <si>
    <t>ช** ย***้ว</t>
  </si>
  <si>
    <t>06/11/2025 16:19</t>
  </si>
  <si>
    <t>GAK51</t>
  </si>
  <si>
    <t>เ***อกูล ท***ระดับ</t>
  </si>
  <si>
    <t>06/11/2025 16:15</t>
  </si>
  <si>
    <t>GAK50</t>
  </si>
  <si>
    <t>พ***รณ แ***กร่าง</t>
  </si>
  <si>
    <t>06/11/2025 16:13</t>
  </si>
  <si>
    <t>GAK49</t>
  </si>
  <si>
    <t>ภ***ี ล***กิตติกุล</t>
  </si>
  <si>
    <t>06/11/2025 16:11</t>
  </si>
  <si>
    <t>GAK48</t>
  </si>
  <si>
    <t>อ***มา   ส***ะกูล</t>
  </si>
  <si>
    <t>06/11/2025 16:09</t>
  </si>
  <si>
    <t>GAK47</t>
  </si>
  <si>
    <t>บุญญาทิพย์ อยู่คง</t>
  </si>
  <si>
    <t>49/2 หมู่ 6 บ้านไร่หลวง ต.นาพูน อ.วังชิ้น จ.แพร่ 54160 · นาพูน/ Na Phun
วังชิ้น/ Wang Chinแพร่/ Phrae
54160</t>
  </si>
  <si>
    <t>54160</t>
  </si>
  <si>
    <t>660882546086</t>
  </si>
  <si>
    <t>06/11/2025 16:08</t>
  </si>
  <si>
    <t>GAK46</t>
  </si>
  <si>
    <t>ก***ุดา.  เ***ก้ว</t>
  </si>
  <si>
    <t>GAK45</t>
  </si>
  <si>
    <t>t***m</t>
  </si>
  <si>
    <t>06/11/2025 16:04</t>
  </si>
  <si>
    <t>GAK44</t>
  </si>
  <si>
    <t>ต***น</t>
  </si>
  <si>
    <t>06/11/2025 16:03</t>
  </si>
  <si>
    <t>GAK43</t>
  </si>
  <si>
    <t>น***พฑูรย์ ส***ยาวัฒนะ</t>
  </si>
  <si>
    <t>GAK42</t>
  </si>
  <si>
    <t>06/11/2025 16:10</t>
  </si>
  <si>
    <t>GAK41</t>
  </si>
  <si>
    <t>ม*** ต***ินดา</t>
  </si>
  <si>
    <t>06/11/2025 16:00</t>
  </si>
  <si>
    <t>GAK40</t>
  </si>
  <si>
    <t>พ***พย์ ภ***ดิษฐ์</t>
  </si>
  <si>
    <t>GAK39</t>
  </si>
  <si>
    <t>P***or J**</t>
  </si>
  <si>
    <t>06/11/2025 15:59</t>
  </si>
  <si>
    <t>GAK37</t>
  </si>
  <si>
    <t>ว***นา  แ***ก้ว</t>
  </si>
  <si>
    <t>GAK35</t>
  </si>
  <si>
    <t>น***นตร ค***ี</t>
  </si>
  <si>
    <t>06/11/2025 15:55</t>
  </si>
  <si>
    <t>GAK34</t>
  </si>
  <si>
    <t>น***ย เ***วรรณ</t>
  </si>
  <si>
    <t>GAK33</t>
  </si>
  <si>
    <t>06/11/2025 15:52</t>
  </si>
  <si>
    <t>GAK32</t>
  </si>
  <si>
    <t>ช***นันท์ ข***ี</t>
  </si>
  <si>
    <t>GAK31</t>
  </si>
  <si>
    <t>ใ***ว</t>
  </si>
  <si>
    <t>06/11/2025 15:51</t>
  </si>
  <si>
    <t>GAK30</t>
  </si>
  <si>
    <t>ว***รา พ***าวัฒน์</t>
  </si>
  <si>
    <t>GAK29</t>
  </si>
  <si>
    <t>น***บุณยกร เ***่องเนียม</t>
  </si>
  <si>
    <t>06/11/2025 15:50</t>
  </si>
  <si>
    <t>GAK28</t>
  </si>
  <si>
    <t>น***  ว***พฤกษ์</t>
  </si>
  <si>
    <t>06/11/2025 15:49</t>
  </si>
  <si>
    <t>GAK27</t>
  </si>
  <si>
    <t>06/11/2025 15:48</t>
  </si>
  <si>
    <t>GAK26</t>
  </si>
  <si>
    <t>น***ภัทธ ศ***งคราม</t>
  </si>
  <si>
    <t>GAK24</t>
  </si>
  <si>
    <t>น***ัส  ป***ภัย</t>
  </si>
  <si>
    <t>06/11/2025 15:46</t>
  </si>
  <si>
    <t>GAK23</t>
  </si>
  <si>
    <t>ไม่เอากาแฟค่ะ</t>
  </si>
  <si>
    <t>GAK20</t>
  </si>
  <si>
    <t>อ***ญา ม***ทุม</t>
  </si>
  <si>
    <t>06/11/2025 15:41</t>
  </si>
  <si>
    <t>GAK19</t>
  </si>
  <si>
    <t>ม** ห***วาน</t>
  </si>
  <si>
    <t>06/11/2025 15:40</t>
  </si>
  <si>
    <t>GAK18</t>
  </si>
  <si>
    <t>โ** บ***ะพัน</t>
  </si>
  <si>
    <t>06/11/2025 15:39</t>
  </si>
  <si>
    <t>GAK17</t>
  </si>
  <si>
    <t>พ***ิฟ</t>
  </si>
  <si>
    <t>GAK16</t>
  </si>
  <si>
    <t>ศ***  เ***สุวรรณ์</t>
  </si>
  <si>
    <t>06/11/2025 15:36</t>
  </si>
  <si>
    <t>GAK15</t>
  </si>
  <si>
    <t>ก***ณัท เ***สำเภา</t>
  </si>
  <si>
    <t>06/11/2025 15:35</t>
  </si>
  <si>
    <t>GAK13</t>
  </si>
  <si>
    <t>พ***มล  ว***ภิระ</t>
  </si>
  <si>
    <t>GAK12</t>
  </si>
  <si>
    <t>W** W**</t>
  </si>
  <si>
    <t>06/11/2025 15:34</t>
  </si>
  <si>
    <t>GAK11</t>
  </si>
  <si>
    <t>น***าว บ***า อ***ิชัย</t>
  </si>
  <si>
    <t>06/11/2025 15:29</t>
  </si>
  <si>
    <t>GAK10</t>
  </si>
  <si>
    <t>ศ***ิมล ป***มแก้ว</t>
  </si>
  <si>
    <t>06/11/2025 15:27</t>
  </si>
  <si>
    <t>GAK8</t>
  </si>
  <si>
    <t>06/11/2025 15:13</t>
  </si>
  <si>
    <t>GAK4</t>
  </si>
  <si>
    <t>ล***า ส***มฤทธิ์</t>
  </si>
  <si>
    <t>06/11/2025 15:09</t>
  </si>
  <si>
    <t>GAK3</t>
  </si>
  <si>
    <t>น***าวทิพวรรณ อ***ฟือย</t>
  </si>
  <si>
    <t>GAK1</t>
  </si>
  <si>
    <t>a* n***k</t>
  </si>
  <si>
    <t>06/11/2025 15:02</t>
  </si>
  <si>
    <t>GAK0</t>
  </si>
  <si>
    <t>u***5945484973972</t>
  </si>
  <si>
    <t>GAJ99</t>
  </si>
  <si>
    <t>06/11/2025 14:53</t>
  </si>
  <si>
    <t>GAJ98</t>
  </si>
  <si>
    <t>GAJ97</t>
  </si>
  <si>
    <t>06/11/2025 14:51</t>
  </si>
  <si>
    <t>GAJ96</t>
  </si>
  <si>
    <t>******.วังน้ำเขียว ตำบลวังน้ำเขียว อำเภอกำแพงแสน จังหวัดนครปฐม 73140</t>
  </si>
  <si>
    <t>27</t>
  </si>
  <si>
    <t>06/11/2025 14:46</t>
  </si>
  <si>
    <t>Express Delivery (SHP Food)</t>
  </si>
  <si>
    <t>GAJ95</t>
  </si>
  <si>
    <t>06/11/2025 14:45</t>
  </si>
  <si>
    <t>GAJ94</t>
  </si>
  <si>
    <t>ช***ัย  เ***อวัลย์</t>
  </si>
  <si>
    <t>06/11/2025 14:40</t>
  </si>
  <si>
    <t>GAJ92</t>
  </si>
  <si>
    <t>ก***ัตน์ ท***ยู่</t>
  </si>
  <si>
    <t>06/11/2025 14:37</t>
  </si>
  <si>
    <t>GAJ91</t>
  </si>
  <si>
    <t>ส***มาศ ม***รีแก้ว</t>
  </si>
  <si>
    <t>06/11/2025 14:36</t>
  </si>
  <si>
    <t>GAJ90</t>
  </si>
  <si>
    <t>พ***รณ ด***่น</t>
  </si>
  <si>
    <t>06/11/2025 14:34</t>
  </si>
  <si>
    <t>GAJ89</t>
  </si>
  <si>
    <t>ศ***นาถ  ส***สนธิ์</t>
  </si>
  <si>
    <t>จังหวัดสระบุรี</t>
  </si>
  <si>
    <t>06/11/2025 14:33</t>
  </si>
  <si>
    <t>GAJ88</t>
  </si>
  <si>
    <t>วลัยทิพย์  แสงทอง</t>
  </si>
  <si>
    <t>79หมู่8 หมู่บ้านสังคมพัฒนา · สีกาย/ Si Kai
เมืองหนองคาย/ Mueang Nong Khaiหนองคาย/ Nong Khai
43000</t>
  </si>
  <si>
    <t>43000</t>
  </si>
  <si>
    <t>660992526624</t>
  </si>
  <si>
    <t>06/11/2025 14:31</t>
  </si>
  <si>
    <t>GAJ87</t>
  </si>
  <si>
    <t>พ******์</t>
  </si>
  <si>
    <t>******ยรูเบีย) แขวงพระโขนง แขวงพระโขนง เขตคลองเตย จังหวัดกรุงเทพมหานคร 10110</t>
  </si>
  <si>
    <t>10110</t>
  </si>
  <si>
    <t>06/11/2025 14:29</t>
  </si>
  <si>
    <t>GAJ86</t>
  </si>
  <si>
    <t>ส***รณี เ***นอกอร์ด</t>
  </si>
  <si>
    <t>06/11/2025 14:27</t>
  </si>
  <si>
    <t>GAJ85</t>
  </si>
  <si>
    <t>ส***พร แ***ั้ง</t>
  </si>
  <si>
    <t>GAJ84</t>
  </si>
  <si>
    <t>ว***พ็ญ น***ป้น</t>
  </si>
  <si>
    <t>06/11/2025 14:23</t>
  </si>
  <si>
    <t>GAJ83</t>
  </si>
  <si>
    <t>อ***รา ค***ญ</t>
  </si>
  <si>
    <t>06/11/2025 14:21</t>
  </si>
  <si>
    <t>GAJ82</t>
  </si>
  <si>
    <t>พ**</t>
  </si>
  <si>
    <t>GAJ81</t>
  </si>
  <si>
    <t>ป***าภรณ์ พ***พานิช</t>
  </si>
  <si>
    <t>06/11/2025 14:19</t>
  </si>
  <si>
    <t>GAJ80</t>
  </si>
  <si>
    <t>N***porn P***haolan</t>
  </si>
  <si>
    <t>06/11/2025 14:18</t>
  </si>
  <si>
    <t>GAJ78</t>
  </si>
  <si>
    <t>พ***ณ  เ***อมนิรันดร์</t>
  </si>
  <si>
    <t>06/11/2025 14:01</t>
  </si>
  <si>
    <t>GAJ77</t>
  </si>
  <si>
    <t>ม***ทิพย์  ข***หัส</t>
  </si>
  <si>
    <t>06/11/2025 14:00</t>
  </si>
  <si>
    <t>GAJ75</t>
  </si>
  <si>
    <t>แ**  ห***ทิพย์</t>
  </si>
  <si>
    <t>06/11/2025 13:55</t>
  </si>
  <si>
    <t>GAJ74</t>
  </si>
  <si>
    <t>ธ***ุดา</t>
  </si>
  <si>
    <t>06/11/2025 13:53</t>
  </si>
  <si>
    <t>06/11/2025 13:52</t>
  </si>
  <si>
    <t>GAJ73</t>
  </si>
  <si>
    <t>ก***ิการ์   ห***สุวรรณ</t>
  </si>
  <si>
    <t>06/11/2025 13:47</t>
  </si>
  <si>
    <t>GAJ72</t>
  </si>
  <si>
    <t>******2 บ้านแม่มะกู้ ตรงข้ามวัดสุทธิญาณ ตำบลปิงโค้ง อำเภอเชียงดาว จังหวัดเชียงใหม่ 50170</t>
  </si>
  <si>
    <t>06/11/2025 13:46</t>
  </si>
  <si>
    <t>GAJ71</t>
  </si>
  <si>
    <t>ศ***ล  ม***ริ</t>
  </si>
  <si>
    <t>06/11/2025 13:45</t>
  </si>
  <si>
    <t>GAJ70</t>
  </si>
  <si>
    <t>นิภาพร เหมืองทอง-แต๋ม</t>
  </si>
  <si>
    <t>145 หมู่ 14 ดอนโพธิ์  ทางเข้าซอย 14 ต.จุมพล
โพนพิสัย/ Phon Phisaiหนองคาย/ Nong Khai
43120</t>
  </si>
  <si>
    <t>43120</t>
  </si>
  <si>
    <t>660812613601</t>
  </si>
  <si>
    <t>06/11/2025 13:43</t>
  </si>
  <si>
    <t>GAJ69</t>
  </si>
  <si>
    <t>ป***าพรรณ เ***ประดิษฐ์</t>
  </si>
  <si>
    <t>06/11/2025 13:39</t>
  </si>
  <si>
    <t>GAJ68</t>
  </si>
  <si>
    <t>อ***ทพสุขมาส</t>
  </si>
  <si>
    <t>GAJ66</t>
  </si>
  <si>
    <t>ช***ทร์ทิพย์ ค***้ว</t>
  </si>
  <si>
    <t>06/11/2025 13:35</t>
  </si>
  <si>
    <t>GAJ65</t>
  </si>
  <si>
    <t>ว***า  เ***เต็ม</t>
  </si>
  <si>
    <t>06/11/2025 13:32</t>
  </si>
  <si>
    <t>GAJ64</t>
  </si>
  <si>
    <t>k******)</t>
  </si>
  <si>
    <t>******ichit songkhram road ตำบล กะทู้    ประเทศไทย ตำบลกะทู้ อำเภอกะทู้ จังหวัดภูเก็ต 83120</t>
  </si>
  <si>
    <t>83120</t>
  </si>
  <si>
    <t>06/11/2025 13:31</t>
  </si>
  <si>
    <t>GAJ63</t>
  </si>
  <si>
    <t>ว***ดา  ด***ร</t>
  </si>
  <si>
    <t>GAJ61</t>
  </si>
  <si>
    <t>ว***วรรณ ท***ิต</t>
  </si>
  <si>
    <t>06/11/2025 13:13</t>
  </si>
  <si>
    <t>GAJ60</t>
  </si>
  <si>
    <t>ค***ิตวิฑูรย์</t>
  </si>
  <si>
    <t>GAJ59</t>
  </si>
  <si>
    <t>******ะ ตำบลหนองแวงโสกพระ อำเภอพล จังหวัดขอนแก่น 40120</t>
  </si>
  <si>
    <t>40120</t>
  </si>
  <si>
    <t>06/11/2025 13:11</t>
  </si>
  <si>
    <t>GAJ57</t>
  </si>
  <si>
    <t>******้านกุ้งกั้ง ตำบลโคกสะอาด ตำบลโคกสะอาด อำเภอศรีเทพ จังหวัดเพชรบูรณ์ 67170</t>
  </si>
  <si>
    <t>67170</t>
  </si>
  <si>
    <t>06/11/2025 13:01</t>
  </si>
  <si>
    <t>TH253648210531T</t>
  </si>
  <si>
    <t>GAJ56</t>
  </si>
  <si>
    <t>อริสา แก้วกันหา</t>
  </si>
  <si>
    <t>วังสะพุง-ภูเรือ 117 ม.5 ต.หนองงิ้ว
วังสะพุง/ Wang Saphungเลย/ Loei
42130</t>
  </si>
  <si>
    <t>42130</t>
  </si>
  <si>
    <t>660929158330</t>
  </si>
  <si>
    <t>06/11/2025 12:55</t>
  </si>
  <si>
    <t>TH39097YGK5G5D</t>
  </si>
  <si>
    <t>GAJ55</t>
  </si>
  <si>
    <t>กัญณัฐฏ์  พรจรัสกมล</t>
  </si>
  <si>
    <t>32/113 ม.3  หมู่บ้านอรณิชาศิริ ต.บึงคำพร้อย
ลำลูกกา/ Lam Luk Kaปทุมธานี/ Pathum Thani
12150</t>
  </si>
  <si>
    <t>12150</t>
  </si>
  <si>
    <t>660814483093</t>
  </si>
  <si>
    <t>06/11/2025 12:52</t>
  </si>
  <si>
    <t>LEXPU0624854486</t>
  </si>
  <si>
    <t>GAJ54</t>
  </si>
  <si>
    <t>บุญนาค บุตรประเสริฐ</t>
  </si>
  <si>
    <t>227/532 หมู่บ้านวังตาล 5 Bซอย10 ต.สันผักหาวาน อ.หางดง
หางดง/ Hang Dongเชียงใหม่/ Chiang Mai
50230</t>
  </si>
  <si>
    <t>50230</t>
  </si>
  <si>
    <t>660905949987</t>
  </si>
  <si>
    <t>06/11/2025 12:47</t>
  </si>
  <si>
    <t>LEXPU0624856777</t>
  </si>
  <si>
    <t>GAJ53</t>
  </si>
  <si>
    <t>ป***ชาติ ท***า</t>
  </si>
  <si>
    <t>06/11/2025 12:43</t>
  </si>
  <si>
    <t>766029764135</t>
  </si>
  <si>
    <t>GAJ52</t>
  </si>
  <si>
    <t>06/11/2025 12:41</t>
  </si>
  <si>
    <t>LEXPU0624854951</t>
  </si>
  <si>
    <t>GAJ51</t>
  </si>
  <si>
    <t>โ*** ว***ุนัด</t>
  </si>
  <si>
    <t>06/11/2025 12:36</t>
  </si>
  <si>
    <t>766086369123</t>
  </si>
  <si>
    <t>06/11/2025 12:37</t>
  </si>
  <si>
    <t>GAJ50</t>
  </si>
  <si>
    <t>โ***</t>
  </si>
  <si>
    <t>766058156150</t>
  </si>
  <si>
    <t>GAJ49</t>
  </si>
  <si>
    <t>S***ntaporn U***</t>
  </si>
  <si>
    <t>06/11/2025 12:13</t>
  </si>
  <si>
    <t>766011072116</t>
  </si>
  <si>
    <t>GAJ48</t>
  </si>
  <si>
    <t>ผ***</t>
  </si>
  <si>
    <t>06/11/2025 12:12</t>
  </si>
  <si>
    <t>766054463160</t>
  </si>
  <si>
    <t>GAJ45</t>
  </si>
  <si>
    <t>พ***พ็ชร  ว***คำแน่น</t>
  </si>
  <si>
    <t>06/11/2025 12:03</t>
  </si>
  <si>
    <t>766042755181</t>
  </si>
  <si>
    <t>GAJ44</t>
  </si>
  <si>
    <t>เ***สุธี  ว***คำแน่น</t>
  </si>
  <si>
    <t>06/11/2025 12:02</t>
  </si>
  <si>
    <t>766033558183</t>
  </si>
  <si>
    <t>GAJ42</t>
  </si>
  <si>
    <t>ธ***ุทธ ช***วย</t>
  </si>
  <si>
    <t>06/11/2025 11:59</t>
  </si>
  <si>
    <t>THT64012939W67Z</t>
  </si>
  <si>
    <t>GAJ41</t>
  </si>
  <si>
    <t>x** n*</t>
  </si>
  <si>
    <t>06/11/2025 11:46</t>
  </si>
  <si>
    <t>766079470122</t>
  </si>
  <si>
    <t>GAJ40</t>
  </si>
  <si>
    <t>ก***นา ธ***</t>
  </si>
  <si>
    <t>766068960134</t>
  </si>
  <si>
    <t>GAJ39</t>
  </si>
  <si>
    <t>เ****ย</t>
  </si>
  <si>
    <t>****** ต.หน้าไม้, อำเภอลาดหลุมแก้ว ตำบลหน้าไม้ อำเภอลาดหลุมแก้ว จังหวัดปทุมธานี 12140</t>
  </si>
  <si>
    <t>06/11/2025 11:37</t>
  </si>
  <si>
    <t>TH251258746033F</t>
  </si>
  <si>
    <t>06/11/2025 11:36</t>
  </si>
  <si>
    <t>GAJ38</t>
  </si>
  <si>
    <t>อ***ิรา บ***า ถ***ม่รับสายส่งที่บ้านได้เลยนะคะ</t>
  </si>
  <si>
    <t>06/11/2025 11:33</t>
  </si>
  <si>
    <t>766044754160</t>
  </si>
  <si>
    <t>06/11/2025 11:32</t>
  </si>
  <si>
    <t>GAJ37</t>
  </si>
  <si>
    <t>ภ***ิยา ด***ก้วงาม</t>
  </si>
  <si>
    <t>06/11/2025 11:22</t>
  </si>
  <si>
    <t>766023477111</t>
  </si>
  <si>
    <t>GAJ36</t>
  </si>
  <si>
    <t>ร***ลาวัลย์ ต***มูล</t>
  </si>
  <si>
    <t>06/11/2025 11:20</t>
  </si>
  <si>
    <t>766077155174</t>
  </si>
  <si>
    <t>GAJ35</t>
  </si>
  <si>
    <t>06/11/2025 11:13</t>
  </si>
  <si>
    <t>766010554186</t>
  </si>
  <si>
    <t>GAJ34</t>
  </si>
  <si>
    <t>น***า ช***ศ</t>
  </si>
  <si>
    <t>06/11/2025 11:02</t>
  </si>
  <si>
    <t>766027461194</t>
  </si>
  <si>
    <t>06/11/2025 11:01</t>
  </si>
  <si>
    <t>GAJ33</t>
  </si>
  <si>
    <t>Y******)</t>
  </si>
  <si>
    <t>******ต.แคราย ตำบลแคราย อำเภอกระทุ่มแบน จังหวัดสมุทรสาคร 74110</t>
  </si>
  <si>
    <t>74110</t>
  </si>
  <si>
    <t>06/11/2025 11:25</t>
  </si>
  <si>
    <t>TH252528431383O</t>
  </si>
  <si>
    <t>06/11/2025 10:55</t>
  </si>
  <si>
    <t>GAJ32</t>
  </si>
  <si>
    <t>เ***นทิพย์ จ***นิล</t>
  </si>
  <si>
    <t>06/11/2025 10:51</t>
  </si>
  <si>
    <t>766003862164</t>
  </si>
  <si>
    <t>GAJ31</t>
  </si>
  <si>
    <t>น***ันตรี ร***อบ</t>
  </si>
  <si>
    <t>06/11/2025 10:46</t>
  </si>
  <si>
    <t>766058070116</t>
  </si>
  <si>
    <t>06/11/2025 10:44</t>
  </si>
  <si>
    <t>GAJ30</t>
  </si>
  <si>
    <t>ก***ิพงษ์ แ***ั้น</t>
  </si>
  <si>
    <t>06/11/2025 10:42</t>
  </si>
  <si>
    <t>766097267154</t>
  </si>
  <si>
    <t>06/11/2025 10:43</t>
  </si>
  <si>
    <t>GAJ29</t>
  </si>
  <si>
    <t>ด***นลิน ก***ปีย</t>
  </si>
  <si>
    <t>06/11/2025 10:37</t>
  </si>
  <si>
    <t>766079260155</t>
  </si>
  <si>
    <t>GAJ28</t>
  </si>
  <si>
    <t>C* E***ณสมนึก ป***อบบัว</t>
  </si>
  <si>
    <t>06/11/2025 10:34</t>
  </si>
  <si>
    <t>766056568126</t>
  </si>
  <si>
    <t>GAJ27</t>
  </si>
  <si>
    <t>เ*** ภ***กุล</t>
  </si>
  <si>
    <t>06/11/2025 10:31</t>
  </si>
  <si>
    <t>766019552196</t>
  </si>
  <si>
    <t>06/11/2025 10:30</t>
  </si>
  <si>
    <t>GAJ25</t>
  </si>
  <si>
    <t>อ***ตพัฒน์ น***เหนียง</t>
  </si>
  <si>
    <t>06/11/2025 10:20</t>
  </si>
  <si>
    <t>766064169135</t>
  </si>
  <si>
    <t>GAJ24</t>
  </si>
  <si>
    <t>ว***ล   แ***อิศวร</t>
  </si>
  <si>
    <t>06/11/2025 10:19</t>
  </si>
  <si>
    <t>766038554120</t>
  </si>
  <si>
    <t>GAJ23</t>
  </si>
  <si>
    <t>ปราโมต ปัญญาสอน</t>
  </si>
  <si>
    <t>แว่นตาลาซาล 166 ถนนสุขุมวิท105 (ซ.12)แขวงบางนาเขตบางนา กรุงเทพ
บางนา/ Bang Naกรุงเทพมหานคร/ Bangkok
10260</t>
  </si>
  <si>
    <t>10260</t>
  </si>
  <si>
    <t>660965186652</t>
  </si>
  <si>
    <t>06/11/2025 10:17</t>
  </si>
  <si>
    <t>LEXPU0624856477</t>
  </si>
  <si>
    <t>GAJ22</t>
  </si>
  <si>
    <t>ส***ศักดิ์ เ***มผักแว่น</t>
  </si>
  <si>
    <t>เทศบาลเมืองบุรีรัมย์</t>
  </si>
  <si>
    <t>06/11/2025 10:02</t>
  </si>
  <si>
    <t>766099759191</t>
  </si>
  <si>
    <t>GAJ21</t>
  </si>
  <si>
    <t>พ***า จ***ิวัสธนกร</t>
  </si>
  <si>
    <t>06/11/2025 10:00</t>
  </si>
  <si>
    <t>766023866156</t>
  </si>
  <si>
    <t>GAJ20</t>
  </si>
  <si>
    <t>จ***ร์เพ็ญ เ***งผิว</t>
  </si>
  <si>
    <t>06/11/2025 09:51</t>
  </si>
  <si>
    <t>766003072133</t>
  </si>
  <si>
    <t>GAJ19</t>
  </si>
  <si>
    <t>อ***า ช***ฑรัตน์ชัย</t>
  </si>
  <si>
    <t>06/11/2025 09:48</t>
  </si>
  <si>
    <t>766082475126</t>
  </si>
  <si>
    <t>GAJ18</t>
  </si>
  <si>
    <t>06/11/2025 09:44</t>
  </si>
  <si>
    <t>766063761120</t>
  </si>
  <si>
    <t>06/11/2025 09:45</t>
  </si>
  <si>
    <t>GAJ17</t>
  </si>
  <si>
    <t>น***กษณ์ แ***ุ่น</t>
  </si>
  <si>
    <t>766092955143</t>
  </si>
  <si>
    <t>GAJ16</t>
  </si>
  <si>
    <t>น***นา เ***กะ</t>
  </si>
  <si>
    <t>Satun</t>
  </si>
  <si>
    <t>06/11/2025 09:35</t>
  </si>
  <si>
    <t>766096947195</t>
  </si>
  <si>
    <t>06/11/2025 09:31</t>
  </si>
  <si>
    <t>GAJ15</t>
  </si>
  <si>
    <t>ช***กาญจน์ แ***นอก</t>
  </si>
  <si>
    <t>06/11/2025 09:29</t>
  </si>
  <si>
    <t>766096752142</t>
  </si>
  <si>
    <t>GAJ14</t>
  </si>
  <si>
    <t>น***จันทิมา</t>
  </si>
  <si>
    <t>06/11/2025 09:24</t>
  </si>
  <si>
    <t>766042555154</t>
  </si>
  <si>
    <t>GAJ13</t>
  </si>
  <si>
    <t>ข***ฐา  ง***ถื่อน</t>
  </si>
  <si>
    <t>766076357185</t>
  </si>
  <si>
    <t>GAJ12</t>
  </si>
  <si>
    <t>อ***วรรณ   ศ***พร</t>
  </si>
  <si>
    <t>06/11/2025 08:53</t>
  </si>
  <si>
    <t>766081955170</t>
  </si>
  <si>
    <t>GAJ11</t>
  </si>
  <si>
    <t>ด***ี  บ***ม</t>
  </si>
  <si>
    <t>จังหวัดราชบุรี</t>
  </si>
  <si>
    <t>06/11/2025 08:50</t>
  </si>
  <si>
    <t>766068957172</t>
  </si>
  <si>
    <t>GAJ10</t>
  </si>
  <si>
    <t>อ***สา ล***ีค</t>
  </si>
  <si>
    <t>766035067125</t>
  </si>
  <si>
    <t>06/11/2025 08:49</t>
  </si>
  <si>
    <t>GAJ9</t>
  </si>
  <si>
    <t>******ินทร์ แขวงหนองบอน ซ.ศรีนคริน 53 แขวงหนองบอน เขตประเวศ จังหวัดกรุงเทพมหานคร 10250</t>
  </si>
  <si>
    <t>06/11/2025 09:15</t>
  </si>
  <si>
    <t>TH259190117507U</t>
  </si>
  <si>
    <t>06/11/2025 08:45</t>
  </si>
  <si>
    <t>GAJ8</t>
  </si>
  <si>
    <t>S***napa K***ee</t>
  </si>
  <si>
    <t>766050866151</t>
  </si>
  <si>
    <t>GAJ6</t>
  </si>
  <si>
    <t>พ***ักษณ์</t>
  </si>
  <si>
    <t>06/11/2025 08:40</t>
  </si>
  <si>
    <t>766053569116</t>
  </si>
  <si>
    <t>06/11/2025 08:41</t>
  </si>
  <si>
    <t>GAJ5</t>
  </si>
  <si>
    <t>อ*** เ***มเมือง</t>
  </si>
  <si>
    <t>06/11/2025 08:30</t>
  </si>
  <si>
    <t>ขอไม่รับรสกาแฟ ฝอยทอง มะพร้าวน้ำหอมและมะพร้าวอ่อนนะคะ สั่งลาซาด้ามาแล้วค่ะ</t>
  </si>
  <si>
    <t>766014461122</t>
  </si>
  <si>
    <t>GAJ4</t>
  </si>
  <si>
    <t>อานนท์ อยู่ลำยอง</t>
  </si>
  <si>
    <t>4/1289 หมู่ บ้านธนะสินโครงการ6 ซอย 10 หมู่ 7 แขวงคลองกุ่ม เขตบึงกุ่ม ก.ท.ม 10240</t>
  </si>
  <si>
    <t>0852556571</t>
  </si>
  <si>
    <t>06/11/2025 08:18</t>
  </si>
  <si>
    <t>GAJ3</t>
  </si>
  <si>
    <t>นุชเนตร รวยดี</t>
  </si>
  <si>
    <t>430/3 ซอย เทวินทร์ซ.3 · บางแคเหนือ/ Bang Khae Nuea
บางแค/ Bang Khaeกรุงเทพมหานคร/ Bangkok
10160</t>
  </si>
  <si>
    <t>660994124844</t>
  </si>
  <si>
    <t>06/11/2025 08:15</t>
  </si>
  <si>
    <t>LEXPU0624856708</t>
  </si>
  <si>
    <t>GAJ1</t>
  </si>
  <si>
    <t>อ***ณ์</t>
  </si>
  <si>
    <t>06/11/2025 08:00</t>
  </si>
  <si>
    <t>766085267194</t>
  </si>
  <si>
    <t>GAJ0</t>
  </si>
  <si>
    <t>ว***ลักษณ์ บ***แก้ว</t>
  </si>
  <si>
    <t>06/11/2025 07:47</t>
  </si>
  <si>
    <t>766091867181</t>
  </si>
  <si>
    <t>GAI99</t>
  </si>
  <si>
    <t>06/11/2025 07:42</t>
  </si>
  <si>
    <t>766069151186</t>
  </si>
  <si>
    <t>GAI98</t>
  </si>
  <si>
    <t>บ***ินทร์ พ***นาค</t>
  </si>
  <si>
    <t>06/11/2025 07:41</t>
  </si>
  <si>
    <t>THT18032939XQ7Z</t>
  </si>
  <si>
    <t>GAI97</t>
  </si>
  <si>
    <t>w***neetonsaiy188</t>
  </si>
  <si>
    <t>06/11/2025 07:38</t>
  </si>
  <si>
    <t>766050865193</t>
  </si>
  <si>
    <t>GAI96</t>
  </si>
  <si>
    <t>******กันทรารมย์ อำเภอกระสัง จังหวัดบุรีรัมย์ 31160</t>
  </si>
  <si>
    <t>31160</t>
  </si>
  <si>
    <t>06/11/2025 08:04</t>
  </si>
  <si>
    <t>TH250773237338O</t>
  </si>
  <si>
    <t>06/11/2025 07:34</t>
  </si>
  <si>
    <t>GAI95</t>
  </si>
  <si>
    <t>สุรีย์</t>
  </si>
  <si>
    <t>66/4 ม.7 ต.บางแค อ.อัมพวา จ.สมุทรสงคราม 75110 (ใกล้กับบริษัทโชคสุชาวดี) · บางแค/ Bang Khae
อัมพวา/ Amphawaสมุทรสงคราม/ Samut Songkhram
75110</t>
  </si>
  <si>
    <t>75110</t>
  </si>
  <si>
    <t>660876793655</t>
  </si>
  <si>
    <t>LEXPU0624856904</t>
  </si>
  <si>
    <t>06/11/2025 07:33</t>
  </si>
  <si>
    <t>GAI94</t>
  </si>
  <si>
    <t>d**</t>
  </si>
  <si>
    <t>06/11/2025 07:32</t>
  </si>
  <si>
    <t>THT03012939XA9Z</t>
  </si>
  <si>
    <t>GAI93</t>
  </si>
  <si>
    <t>จ******ว</t>
  </si>
  <si>
    <t>******ำบลคานหาม อำเภออุทัย จังหวัดพระนครศรีอยุธยา 13210</t>
  </si>
  <si>
    <t>13210</t>
  </si>
  <si>
    <t>06/11/2025 07:23</t>
  </si>
  <si>
    <t>TH253547956440T</t>
  </si>
  <si>
    <t>GAI92</t>
  </si>
  <si>
    <t>06/11/2025 07:19</t>
  </si>
  <si>
    <t>766054356200</t>
  </si>
  <si>
    <t>GAI91</t>
  </si>
  <si>
    <t>เ***ะ เ***สมบูรณ์</t>
  </si>
  <si>
    <t>06/11/2025 07:16</t>
  </si>
  <si>
    <t>766078756203</t>
  </si>
  <si>
    <t>GAI89</t>
  </si>
  <si>
    <t>อ***ันท์  โ***ตังตีเลาะ</t>
  </si>
  <si>
    <t>06/11/2025 07:09</t>
  </si>
  <si>
    <t>THT0304293A171Z</t>
  </si>
  <si>
    <t>06/11/2025 07:11</t>
  </si>
  <si>
    <t>GAI88</t>
  </si>
  <si>
    <t>เ***ประภา เ***สุทธาวาส</t>
  </si>
  <si>
    <t>06/11/2025 06:56</t>
  </si>
  <si>
    <t>766061679025</t>
  </si>
  <si>
    <t>GAI87</t>
  </si>
  <si>
    <t>น***ปู ฮ***PXบ้านดู่</t>
  </si>
  <si>
    <t>06/11/2025 06:54</t>
  </si>
  <si>
    <t>766020070071</t>
  </si>
  <si>
    <t>GAI86</t>
  </si>
  <si>
    <t>รัตนา หลีอรัญ​</t>
  </si>
  <si>
    <t>477/6 หมู่2 ตำบลคลองขุด · คลองขุด/ Khlong Khut
เมืองสตูล/ Mueang Satunสตูล/ Satun
91000</t>
  </si>
  <si>
    <t>06/11/2025 06:34</t>
  </si>
  <si>
    <t>TH72017YEU331B</t>
  </si>
  <si>
    <t>GAI85</t>
  </si>
  <si>
    <t>แ***ดง</t>
  </si>
  <si>
    <t>06/11/2025 06:32</t>
  </si>
  <si>
    <t>765966293956</t>
  </si>
  <si>
    <t>GAI82</t>
  </si>
  <si>
    <t>ณ***ิชาภา  น***ำเชี่ยว</t>
  </si>
  <si>
    <t>06/11/2025 06:11</t>
  </si>
  <si>
    <t>766054463020</t>
  </si>
  <si>
    <t>06/11/2025 06:12</t>
  </si>
  <si>
    <t>GAI81</t>
  </si>
  <si>
    <t>ว***ิสาข์ ท***มือง</t>
  </si>
  <si>
    <t>06/11/2025 06:09</t>
  </si>
  <si>
    <t>GAI80</t>
  </si>
  <si>
    <t>06/11/2025 06:05</t>
  </si>
  <si>
    <t>766028674036</t>
  </si>
  <si>
    <t>GAI79</t>
  </si>
  <si>
    <t>ก** ช***า</t>
  </si>
  <si>
    <t>06/11/2025 04:43</t>
  </si>
  <si>
    <t>766068272023</t>
  </si>
  <si>
    <t>GAI78</t>
  </si>
  <si>
    <t>ด***</t>
  </si>
  <si>
    <t>06/11/2025 04:41</t>
  </si>
  <si>
    <t>766092271033</t>
  </si>
  <si>
    <t>GAI77</t>
  </si>
  <si>
    <t>ก***นก แ***ั๊ง</t>
  </si>
  <si>
    <t>06/11/2025 03:40</t>
  </si>
  <si>
    <t>766099036021</t>
  </si>
  <si>
    <t>GAI76</t>
  </si>
  <si>
    <t>ก***ันท์  ต***ชย</t>
  </si>
  <si>
    <t>06/11/2025 03:26</t>
  </si>
  <si>
    <t>766082351086</t>
  </si>
  <si>
    <t>GAI75</t>
  </si>
  <si>
    <t>ก******)</t>
  </si>
  <si>
    <t>******อ อ.บางละมุง จ.ชลบุรี 20150 ตำบลหนองปรือ อำเภอบางละมุง จังหวัดชลบุรี 20150</t>
  </si>
  <si>
    <t>06/11/2025 03:09</t>
  </si>
  <si>
    <t>TH2559248673487</t>
  </si>
  <si>
    <t>GAI74</t>
  </si>
  <si>
    <t>m*** J*</t>
  </si>
  <si>
    <t>06/11/2025 02:16</t>
  </si>
  <si>
    <t>766066125042</t>
  </si>
  <si>
    <t>GAI72</t>
  </si>
  <si>
    <t>******ท่าแดง, อำเภอหนองไผ่ ตำบลท่าแดง อำเภอหนองไผ่ จังหวัดเพชรบูรณ์ 67140</t>
  </si>
  <si>
    <t>67140</t>
  </si>
  <si>
    <t>35</t>
  </si>
  <si>
    <t>06/11/2025 02:00</t>
  </si>
  <si>
    <t>TH255344449131D</t>
  </si>
  <si>
    <t>GAI71</t>
  </si>
  <si>
    <t>อ***ฮา ล***๊ะ</t>
  </si>
  <si>
    <t>นราธิวาส</t>
  </si>
  <si>
    <t>06/11/2025 01:13</t>
  </si>
  <si>
    <t>766049921044</t>
  </si>
  <si>
    <t>06/11/2025 01:24</t>
  </si>
  <si>
    <t>GAI70</t>
  </si>
  <si>
    <t>ค******ง</t>
  </si>
  <si>
    <t>******แขวงพระโขนง เขตคลองเตย แขวงพระโขนง เขตคลองเตย จังหวัดกรุงเทพมหานคร 10110</t>
  </si>
  <si>
    <t>06/11/2025 01:03</t>
  </si>
  <si>
    <t>TH251012958358D</t>
  </si>
  <si>
    <t>06/11/2025 01:02</t>
  </si>
  <si>
    <t>GAI69</t>
  </si>
  <si>
    <t>จุฑามาศ ศรีวิเศษ</t>
  </si>
  <si>
    <t>อบต.หัวนน
119ม.2 ต.หัวถนน
นางรอง/ Nang Rongบุรีรัมย์/ Buriram
31110</t>
  </si>
  <si>
    <t>31110</t>
  </si>
  <si>
    <t>660834647885</t>
  </si>
  <si>
    <t>TH28047YERUZ7M</t>
  </si>
  <si>
    <t>GAI68</t>
  </si>
  <si>
    <t>06/11/2025 01:01</t>
  </si>
  <si>
    <t>TH28047YERMK3M</t>
  </si>
  <si>
    <t>GAI66</t>
  </si>
  <si>
    <t>ธ***นันท์ ศ***รีเปรม</t>
  </si>
  <si>
    <t>06/11/2025 00:52</t>
  </si>
  <si>
    <t>766074877061</t>
  </si>
  <si>
    <t>GAI65</t>
  </si>
  <si>
    <t>อ***ย ห***ทุม</t>
  </si>
  <si>
    <t>06/11/2025 00:37</t>
  </si>
  <si>
    <t>766052403060</t>
  </si>
  <si>
    <t>GAI64</t>
  </si>
  <si>
    <t>ภัทรหทัย ครูอ๋องส่งที่บ้าน</t>
  </si>
  <si>
    <t>682/2 หมู่ 9 ตำบลวังโพรง  อำเภอเนินมะปราง จังหวัดพิษณุโลก 65190 (รั้วเขียวต้นเข็ม)
เนินมะปราง/ Noen Maprangพิษณุโลก/ Phitsanulok
65190</t>
  </si>
  <si>
    <t>65190</t>
  </si>
  <si>
    <t>660856016073</t>
  </si>
  <si>
    <t>06/11/2025 00:34</t>
  </si>
  <si>
    <t>TH61097YEVZG2D</t>
  </si>
  <si>
    <t>GAI63</t>
  </si>
  <si>
    <t>ส***ญ</t>
  </si>
  <si>
    <t>06/11/2025 00:28</t>
  </si>
  <si>
    <t>THT0403291XQN4Z</t>
  </si>
  <si>
    <t>GAI62</t>
  </si>
  <si>
    <t>อมรา เฉลิมเมือง</t>
  </si>
  <si>
    <t>210/72 หมู่ที่1 ถนนปานวิถี · บางเพรียง/ Bang Phriang
บางบ่อ/ Bang Boสมุทรปราการ/ Samut Prakan
10560</t>
  </si>
  <si>
    <t>10560</t>
  </si>
  <si>
    <t>660953195099</t>
  </si>
  <si>
    <t>06/11/2025 00:23</t>
  </si>
  <si>
    <t>LEXPU0624734831</t>
  </si>
  <si>
    <t>GAQ52</t>
  </si>
  <si>
    <t>ค***ย.ดวงแจ่มใส</t>
  </si>
  <si>
    <t>08/11/2025 23:46</t>
  </si>
  <si>
    <t>GAQ51</t>
  </si>
  <si>
    <t>น้ำฝน   ลงซัก</t>
  </si>
  <si>
    <t>น้ำฝน 0950739751 2059 สันติโชคแมนชั่น แบริ่งซ.4 ถ.สุขุมวิท107  ต.สำโรงเหนือ อ.เมือง จ. สมุทรปราการ 10270 · สำโรงเหนือ/ Samrong Nuea
เมืองสมุทรปราการ/ Mueang Samut Prakanสมุทรปราการ/ Samut Prakan
10270</t>
  </si>
  <si>
    <t>660950739751</t>
  </si>
  <si>
    <t>08/11/2025 23:43</t>
  </si>
  <si>
    <t>LEXPU0625513114</t>
  </si>
  <si>
    <t>GAQ50</t>
  </si>
  <si>
    <t>ประยูร ปั้นอุบล</t>
  </si>
  <si>
    <t>39/2 ม.4 ต.สนามคลี
เมืองสุพรรณบุรี/ Mueang Suphan Buriสุพรรณบุรี/ Suphanburi
72230</t>
  </si>
  <si>
    <t>72230</t>
  </si>
  <si>
    <t>660994201644</t>
  </si>
  <si>
    <t>08/11/2025 23:36</t>
  </si>
  <si>
    <t>LEXDO0172594625</t>
  </si>
  <si>
    <t>GAQ49</t>
  </si>
  <si>
    <t>ธ***น ส***า</t>
  </si>
  <si>
    <t>08/11/2025 23:26</t>
  </si>
  <si>
    <t>GAQ48</t>
  </si>
  <si>
    <t>ว***ี ศ***ุข</t>
  </si>
  <si>
    <t>08/11/2025 23:21</t>
  </si>
  <si>
    <t>GAQ47</t>
  </si>
  <si>
    <t>น***วัน พ***พชร</t>
  </si>
  <si>
    <t>08/11/2025 23:20</t>
  </si>
  <si>
    <t>GAQ46</t>
  </si>
  <si>
    <t>ท***รรณ เ***ดี</t>
  </si>
  <si>
    <t>08/11/2025 23:17</t>
  </si>
  <si>
    <t>766128867394</t>
  </si>
  <si>
    <t>08/11/2025 23:18</t>
  </si>
  <si>
    <t>GAQ45</t>
  </si>
  <si>
    <t>c***chi c***a</t>
  </si>
  <si>
    <t>08/11/2025 23:09</t>
  </si>
  <si>
    <t>GAQ43</t>
  </si>
  <si>
    <t>ย***ัตน์</t>
  </si>
  <si>
    <t>08/11/2025 22:57</t>
  </si>
  <si>
    <t>GAQ42</t>
  </si>
  <si>
    <t>08/11/2025 22:49</t>
  </si>
  <si>
    <t>เปลี่ยนจากรสช็อคโกแลต เป็นใส้ครีมค่ะ</t>
  </si>
  <si>
    <t>GAQ41</t>
  </si>
  <si>
    <t>ธ***มา ท***ยงค์</t>
  </si>
  <si>
    <t>08/11/2025 22:34</t>
  </si>
  <si>
    <t>766138440395</t>
  </si>
  <si>
    <t>GAQ40</t>
  </si>
  <si>
    <t>นางลั่นทม   พลตื้อ</t>
  </si>
  <si>
    <t>บ้านเลขที่ 97 บ้านโคกแสลงน้อย · เมืองฝาง/ Mueang Fang
เมืองบุรีรัมย์/ Mueang Buri Ramบุรีรัมย์/ Buriram
31000</t>
  </si>
  <si>
    <t>31000</t>
  </si>
  <si>
    <t>660650413279</t>
  </si>
  <si>
    <t>08/11/2025 22:26</t>
  </si>
  <si>
    <t>GAQ39</t>
  </si>
  <si>
    <t>K บ**</t>
  </si>
  <si>
    <t>08/11/2025 22:16</t>
  </si>
  <si>
    <t>GAQ38</t>
  </si>
  <si>
    <t>อ***รียาภรณ์ เ***าสิงห์</t>
  </si>
  <si>
    <t>08/11/2025 22:08</t>
  </si>
  <si>
    <t>GAQ37</t>
  </si>
  <si>
    <t>ป***ี. ต***ใจ</t>
  </si>
  <si>
    <t>08/11/2025 22:07</t>
  </si>
  <si>
    <t>GAQ36</t>
  </si>
  <si>
    <t>น** น***นวล จ***จวง</t>
  </si>
  <si>
    <t>08/11/2025 22:05</t>
  </si>
  <si>
    <t>766165668380</t>
  </si>
  <si>
    <t>GAQ35</t>
  </si>
  <si>
    <t>ปิยะศักดิ์  ศรีธวัชพงศ์</t>
  </si>
  <si>
    <t>28/20  ม.9    ร้านครัวช้างแดง · เชียงรากน้อย/ Chiang Rak Noi
บางปะอิน/ Bang Pa-inพระนครศรีอยุธยา/ Phra Nakhon Si Ayutthaya
13180</t>
  </si>
  <si>
    <t>660818516458</t>
  </si>
  <si>
    <t>08/11/2025 22:02</t>
  </si>
  <si>
    <t>08/11/2025 22:01</t>
  </si>
  <si>
    <t>GAQ34</t>
  </si>
  <si>
    <t>ส**  ม***นทร์</t>
  </si>
  <si>
    <t>08/11/2025 21:57</t>
  </si>
  <si>
    <t>GAQ33</t>
  </si>
  <si>
    <t>08/11/2025 21:56</t>
  </si>
  <si>
    <t>GAQ32</t>
  </si>
  <si>
    <t>อ***า บ***าค</t>
  </si>
  <si>
    <t>08/11/2025 21:39</t>
  </si>
  <si>
    <t>766198877345</t>
  </si>
  <si>
    <t>GAQ31</t>
  </si>
  <si>
    <t>อ***ญา ป***งกลาง</t>
  </si>
  <si>
    <t>08/11/2025 21:38</t>
  </si>
  <si>
    <t>GAQ30</t>
  </si>
  <si>
    <t>******อ.กำแพงแสน จ.นครปฐม 73140 ตำบลห้วยขวาง อำเภอกำแพงแสน จังหวัดนครปฐม 73140</t>
  </si>
  <si>
    <t>2822810256238080097</t>
  </si>
  <si>
    <t>08/11/2025 21:37</t>
  </si>
  <si>
    <t>GAQ29</t>
  </si>
  <si>
    <t>จ***วรรณ แ***ุวรรณ</t>
  </si>
  <si>
    <t>08/11/2025 21:33</t>
  </si>
  <si>
    <t>766138473343</t>
  </si>
  <si>
    <t>GAQ28</t>
  </si>
  <si>
    <t>ช***รงค์ ส***์อยู่ดี</t>
  </si>
  <si>
    <t>08/11/2025 21:31</t>
  </si>
  <si>
    <t>GAQ27</t>
  </si>
  <si>
    <t>K******i</t>
  </si>
  <si>
    <t>******สัง, อำเภอบางปะหัน ตำบลหันสัง อำเภอบางปะหัน จังหวัดพระนครศรีอยุธยา 13220</t>
  </si>
  <si>
    <t>13220</t>
  </si>
  <si>
    <t>08</t>
  </si>
  <si>
    <t>08/11/2025 21:51</t>
  </si>
  <si>
    <t>08/11/2025 21:21</t>
  </si>
  <si>
    <t>GAQ26</t>
  </si>
  <si>
    <t>ร***ียบ  บ***ณวัตร</t>
  </si>
  <si>
    <t>08/11/2025 21:19</t>
  </si>
  <si>
    <t>GAQ25</t>
  </si>
  <si>
    <t>น***ินพร</t>
  </si>
  <si>
    <t>08/11/2025 21:17</t>
  </si>
  <si>
    <t>766145944340</t>
  </si>
  <si>
    <t>GAQ24</t>
  </si>
  <si>
    <t>08/11/2025 21:09</t>
  </si>
  <si>
    <t>08/11/2025 21:13</t>
  </si>
  <si>
    <t>GAQ23</t>
  </si>
  <si>
    <t>08/11/2025 21:05</t>
  </si>
  <si>
    <t>THT5611297MSF8Z</t>
  </si>
  <si>
    <t>08/11/2025 21:07</t>
  </si>
  <si>
    <t>GAQ22</t>
  </si>
  <si>
    <t>08/11/2025 21:02</t>
  </si>
  <si>
    <t>766129980335</t>
  </si>
  <si>
    <t>GAQ21</t>
  </si>
  <si>
    <t>น***ิชญ์ เ***อจั้น</t>
  </si>
  <si>
    <t>08/11/2025 20:57</t>
  </si>
  <si>
    <t>GAQ20</t>
  </si>
  <si>
    <t>พ***ร ช***รรมดี ฟ***ม</t>
  </si>
  <si>
    <t>08/11/2025 20:37</t>
  </si>
  <si>
    <t>08/11/2025 20:36</t>
  </si>
  <si>
    <t>GAQ19</t>
  </si>
  <si>
    <t>พ***พย์  ช***ิรัตน์</t>
  </si>
  <si>
    <t>08/11/2025 20:23</t>
  </si>
  <si>
    <t>GAQ17</t>
  </si>
  <si>
    <t>08/11/2025 20:16</t>
  </si>
  <si>
    <t>GAQ16</t>
  </si>
  <si>
    <t>08/11/2025 20:15</t>
  </si>
  <si>
    <t>THT0401297MHQ4Z</t>
  </si>
  <si>
    <t>GAQ15</t>
  </si>
  <si>
    <t>Kanchanaburi</t>
  </si>
  <si>
    <t>08/11/2025 20:13</t>
  </si>
  <si>
    <t>GAQ14</t>
  </si>
  <si>
    <t>ม******3</t>
  </si>
  <si>
    <t>******วไผ่, อำเภอมหาราช ตำบลหัวไผ่ อำเภอมหาราช จังหวัดพระนครศรีอยุธยา 13150</t>
  </si>
  <si>
    <t>13150</t>
  </si>
  <si>
    <t>08/11/2025 20:14</t>
  </si>
  <si>
    <t>TH05157YVBTT1A</t>
  </si>
  <si>
    <t>08/11/2025 20:11</t>
  </si>
  <si>
    <t>GAQ13</t>
  </si>
  <si>
    <t>ธ**ร</t>
  </si>
  <si>
    <t>******์นสีเทา ข้างสวนทุเรียน) ตำบลห้วยโจด อำเภอวัฒนานคร จังหวัดสระแก้ว 27160</t>
  </si>
  <si>
    <t>08/11/2025 20:00</t>
  </si>
  <si>
    <t>TH26057YV5ZM5K</t>
  </si>
  <si>
    <t>08/11/2025 19:59</t>
  </si>
  <si>
    <t>GAQ12</t>
  </si>
  <si>
    <t>อ***ิว ห***ยายจี</t>
  </si>
  <si>
    <t>08/11/2025 19:56</t>
  </si>
  <si>
    <t>GAQ11</t>
  </si>
  <si>
    <t>ป***า ห***ครบุรี</t>
  </si>
  <si>
    <t>08/11/2025 19:45</t>
  </si>
  <si>
    <t>GAQ10</t>
  </si>
  <si>
    <t>ร***านนท์</t>
  </si>
  <si>
    <t>08/11/2025 19:44</t>
  </si>
  <si>
    <t>766102761395</t>
  </si>
  <si>
    <t>GAQ9</t>
  </si>
  <si>
    <t>08/11/2025 19:43</t>
  </si>
  <si>
    <t>GAQ8</t>
  </si>
  <si>
    <t>ป***ขก</t>
  </si>
  <si>
    <t>08/11/2025 19:36</t>
  </si>
  <si>
    <t>GAQ7</t>
  </si>
  <si>
    <t>ก****า</t>
  </si>
  <si>
    <t>******เคิ่ง ซอย5, หมู่ที่ 6 ตำบลบ้านกลาง อำเภอเมืองลำพูน จังหวัดลำพูน 51000</t>
  </si>
  <si>
    <t>87</t>
  </si>
  <si>
    <t>08/11/2025 19:33</t>
  </si>
  <si>
    <t>GAQ6</t>
  </si>
  <si>
    <t>08/11/2025 19:27</t>
  </si>
  <si>
    <t>GAQ5</t>
  </si>
  <si>
    <t>S***aphon K***kountod</t>
  </si>
  <si>
    <t>08/11/2025 19:24</t>
  </si>
  <si>
    <t>766173677356</t>
  </si>
  <si>
    <t>GAQ4</t>
  </si>
  <si>
    <t>ผกาแก้ว โพธิ์ศรีคุณ</t>
  </si>
  <si>
    <t>947 ซอยบางนาตราด 25 เอ็มดีทาวเวอร์ · บางนาเหนือ/ Bang Na Nuea
บางนา/ Bang Naกรุงเทพมหานคร/ Bangkok
10260</t>
  </si>
  <si>
    <t>08/11/2025 19:22</t>
  </si>
  <si>
    <t>GAQ3</t>
  </si>
  <si>
    <t>แ**  ค***</t>
  </si>
  <si>
    <t>08/11/2025 19:20</t>
  </si>
  <si>
    <t>766173172391</t>
  </si>
  <si>
    <t>08/11/2025 19:21</t>
  </si>
  <si>
    <t>GAQ2</t>
  </si>
  <si>
    <t>ช***ัย ว***สสะ</t>
  </si>
  <si>
    <t>08/11/2025 19:15</t>
  </si>
  <si>
    <t>766188578315</t>
  </si>
  <si>
    <t>GAQ1</t>
  </si>
  <si>
    <t>ด***ดือน</t>
  </si>
  <si>
    <t>08/11/2025 19:10</t>
  </si>
  <si>
    <t>GAQ0</t>
  </si>
  <si>
    <t>ชาติชาย สมบัติชาติชาย</t>
  </si>
  <si>
    <t>82 หมู่5 ตำบลสุขเดือนห้า
เนินขาม/ Noen Khamชัยนาท/ Chainat
17130</t>
  </si>
  <si>
    <t>17130</t>
  </si>
  <si>
    <t>660812080727</t>
  </si>
  <si>
    <t>08/11/2025 19:03</t>
  </si>
  <si>
    <t>TH09087YV6KV3B</t>
  </si>
  <si>
    <t>GAP98</t>
  </si>
  <si>
    <t>ก***ัคณัฐ ว***น</t>
  </si>
  <si>
    <t>08/11/2025 18:53</t>
  </si>
  <si>
    <t>766106860400</t>
  </si>
  <si>
    <t>GAP97</t>
  </si>
  <si>
    <t>A C***</t>
  </si>
  <si>
    <t>08/11/2025 18:51</t>
  </si>
  <si>
    <t>GAP96</t>
  </si>
  <si>
    <t>08/11/2025 18:49</t>
  </si>
  <si>
    <t>GAP95</t>
  </si>
  <si>
    <t>พ***ินทร์ ส***</t>
  </si>
  <si>
    <t>08/11/2025 18:40</t>
  </si>
  <si>
    <t>GAP94</t>
  </si>
  <si>
    <t>อ***ช ค***นกลาง</t>
  </si>
  <si>
    <t>08/11/2025 18:37</t>
  </si>
  <si>
    <t>GAP93</t>
  </si>
  <si>
    <t>ไ***รณ์ โ***สุข</t>
  </si>
  <si>
    <t>GAP92</t>
  </si>
  <si>
    <t>******, อำเภอเฉลิมพระเกียรติ ตำบลพระพุทธ อำเภอเฉลิมพระเกียรติ จังหวัดนครราชสีมา 30230</t>
  </si>
  <si>
    <t>30230</t>
  </si>
  <si>
    <t>TH2588955357641</t>
  </si>
  <si>
    <t>08/11/2025 18:36</t>
  </si>
  <si>
    <t>GAP91</t>
  </si>
  <si>
    <t>ม***รา ศ***ิรัตน์</t>
  </si>
  <si>
    <t>08/11/2025 18:26</t>
  </si>
  <si>
    <t>GAP90</t>
  </si>
  <si>
    <t>T***493</t>
  </si>
  <si>
    <t>08/11/2025 18:21</t>
  </si>
  <si>
    <t>GAP88</t>
  </si>
  <si>
    <t>08/11/2025 18:03</t>
  </si>
  <si>
    <t>08/11/2025 18:04</t>
  </si>
  <si>
    <t>GAP87</t>
  </si>
  <si>
    <t>ทรวง  กิตติคุณศักดิ์</t>
  </si>
  <si>
    <t>49/72-73 ซ.แจ้งวัฒนะ28 ถ.แจ้งวัฒนะ · บางตลาด/ Bang Talat
ปากเกร็ด/ Pak Kretนนทบุรี/ Nonthaburi
11120</t>
  </si>
  <si>
    <t>660813007788</t>
  </si>
  <si>
    <t>08/11/2025 17:58</t>
  </si>
  <si>
    <t>LEXPU0625512012</t>
  </si>
  <si>
    <t>GAP86</t>
  </si>
  <si>
    <t>****** ซอย 36, ถนน รัตนาธิเบศร์, ตำบลบางรักน้อย, อำเภอเมืองนนทบุรี ตำบลบางรักน้อย อำเภอเมืองนนทบุรี จังหวัดนนทบุรี 11000</t>
  </si>
  <si>
    <t>08/11/2025 17:57</t>
  </si>
  <si>
    <t>GAP85</t>
  </si>
  <si>
    <t>08/11/2025 17:52</t>
  </si>
  <si>
    <t>08/11/2025 17:53</t>
  </si>
  <si>
    <t>GAP83</t>
  </si>
  <si>
    <t>ส***รปราการ</t>
  </si>
  <si>
    <t>08/11/2025 17:40</t>
  </si>
  <si>
    <t>766144076331</t>
  </si>
  <si>
    <t>GAP81</t>
  </si>
  <si>
    <t>ค***ม</t>
  </si>
  <si>
    <t>08/11/2025 17:08</t>
  </si>
  <si>
    <t>GAP80</t>
  </si>
  <si>
    <t>****** จังหวัดหนองบัวลำภู ตำบลโนนสัง อำเภอโนนสัง จังหวัดหนองบัวลำภู 39140</t>
  </si>
  <si>
    <t>39140</t>
  </si>
  <si>
    <t>08/11/2025 17:26</t>
  </si>
  <si>
    <t>TH251208225248V</t>
  </si>
  <si>
    <t>08/11/2025 16:56</t>
  </si>
  <si>
    <t>GAP79</t>
  </si>
  <si>
    <t>ส***า</t>
  </si>
  <si>
    <t>08/11/2025 16:49</t>
  </si>
  <si>
    <t>GAP77</t>
  </si>
  <si>
    <t>08/11/2025 16:41</t>
  </si>
  <si>
    <t>GAP76</t>
  </si>
  <si>
    <t>GAP75</t>
  </si>
  <si>
    <t>ว***ธนา ว***มะแสน</t>
  </si>
  <si>
    <t>08/11/2025 16:38</t>
  </si>
  <si>
    <t>THT2812298TD75Z</t>
  </si>
  <si>
    <t>GAP74</t>
  </si>
  <si>
    <t>ห***ย</t>
  </si>
  <si>
    <t>08/11/2025 16:37</t>
  </si>
  <si>
    <t>GAP73</t>
  </si>
  <si>
    <t>******20 ม.13 ห้องพิเศษ ห้อง 5 ตำบลโชคชัย อำเภอโชคชัย จังหวัดนครราชสีมา 30190</t>
  </si>
  <si>
    <t>30190</t>
  </si>
  <si>
    <t>08/11/2025 16:35</t>
  </si>
  <si>
    <t>08/11/2025 16:34</t>
  </si>
  <si>
    <t>Mixed Flavor Chiffon, Large Box, 8 Pieces, No Filling (Can Be Stored for 20 Days)</t>
  </si>
  <si>
    <t>GAP72</t>
  </si>
  <si>
    <t>อัมพร  ศรีวิชา</t>
  </si>
  <si>
    <t>สวนหม่อน 13/1 หทู่ 9 · สวนหม่อน/ Suan Mon
มัญจาคีรี/ Mancha Khiriขอนแก่น/ Khon Kaen
40160</t>
  </si>
  <si>
    <t>40160</t>
  </si>
  <si>
    <t>660885496632</t>
  </si>
  <si>
    <t>08/11/2025 16:24</t>
  </si>
  <si>
    <t>GAP71</t>
  </si>
  <si>
    <t>ด***า ส***นก้อง</t>
  </si>
  <si>
    <t>08/11/2025 16:22</t>
  </si>
  <si>
    <t>766195086355</t>
  </si>
  <si>
    <t>GAP70</t>
  </si>
  <si>
    <t>จ***พร. เ***ยาย</t>
  </si>
  <si>
    <t>GAP69</t>
  </si>
  <si>
    <t>******่ง จังหวัดเพชรบูรณ์ 67240 ตำบลวังหิน อำเภอวังโป่ง จังหวัดเพชรบูรณ์ 67240</t>
  </si>
  <si>
    <t>GAP68</t>
  </si>
  <si>
    <t>โ***ศ อ***๊ะ</t>
  </si>
  <si>
    <t>08/11/2025 16:14</t>
  </si>
  <si>
    <t>766140348330</t>
  </si>
  <si>
    <t>GAP67</t>
  </si>
  <si>
    <t>จ***นา  ส***าระพัง</t>
  </si>
  <si>
    <t>08/11/2025 16:13</t>
  </si>
  <si>
    <t>GAP66</t>
  </si>
  <si>
    <t>พ***รุณ ส***สริม</t>
  </si>
  <si>
    <t>08/11/2025 16:11</t>
  </si>
  <si>
    <t>GAP65</t>
  </si>
  <si>
    <t>ส***ิทธิ์ ม***ิน</t>
  </si>
  <si>
    <t>08/11/2025 16:10</t>
  </si>
  <si>
    <t>08/11/2025 16:09</t>
  </si>
  <si>
    <t>GAP64</t>
  </si>
  <si>
    <t>ส***กดิ์ ศ***ระเสริฐ</t>
  </si>
  <si>
    <t>08/11/2025 16:07</t>
  </si>
  <si>
    <t>766110884350</t>
  </si>
  <si>
    <t>GAP63</t>
  </si>
  <si>
    <t>ส***นทา  แ***กระจ่าง</t>
  </si>
  <si>
    <t>08/11/2025 16:06</t>
  </si>
  <si>
    <t>THT1309298T7A7Z</t>
  </si>
  <si>
    <t>GAP62</t>
  </si>
  <si>
    <t>อ***ยา อ***มี</t>
  </si>
  <si>
    <t>GAP61</t>
  </si>
  <si>
    <t>766143986311</t>
  </si>
  <si>
    <t>GAP59</t>
  </si>
  <si>
    <t>รพีพัฒน์ มณีงาม</t>
  </si>
  <si>
    <t>พระราม5 เพลส  เลขที่ 85 ถนน พิบูลย์สงคราม ตำบลตลาดขวัญ · ตลาดขวัญ/ Talat Khwan
เมืองนนทบุรี/ Mueang Nonthaburiนนทบุรี/ Nonthaburi
11000</t>
  </si>
  <si>
    <t>660898970379</t>
  </si>
  <si>
    <t>08/11/2025 16:03</t>
  </si>
  <si>
    <t>LEXPU0625512037</t>
  </si>
  <si>
    <t>08/11/2025 16:02</t>
  </si>
  <si>
    <t>GAP58</t>
  </si>
  <si>
    <t>ส***กษณ์ ค***ี</t>
  </si>
  <si>
    <t>08/11/2025 15:59</t>
  </si>
  <si>
    <t>GAP56</t>
  </si>
  <si>
    <t>ม***ี ป***ำมา</t>
  </si>
  <si>
    <t>08/11/2025 15:43</t>
  </si>
  <si>
    <t>GAP55</t>
  </si>
  <si>
    <t>08/11/2025 15:40</t>
  </si>
  <si>
    <t>766199648384</t>
  </si>
  <si>
    <t>GAP54</t>
  </si>
  <si>
    <t>บ***ิวา จ***ร์ต๊ะ</t>
  </si>
  <si>
    <t>08/11/2025 15:36</t>
  </si>
  <si>
    <t>ขอเป็นรสมะพร้าวน้ำหอม 7 กล่อง
และรสมะพร้าวเผา 3 กล่องค่ะ</t>
  </si>
  <si>
    <t>766181753341</t>
  </si>
  <si>
    <t>GAP53</t>
  </si>
  <si>
    <t>ก***ขวัญ แ***ฮง</t>
  </si>
  <si>
    <t>08/11/2025 15:33</t>
  </si>
  <si>
    <t>GAP52</t>
  </si>
  <si>
    <t>ธ***รัตน์ ช***ิต</t>
  </si>
  <si>
    <t>08/11/2025 15:28</t>
  </si>
  <si>
    <t>766124175390</t>
  </si>
  <si>
    <t>GAP51</t>
  </si>
  <si>
    <t>08/11/2025 15:27</t>
  </si>
  <si>
    <t>GAP50</t>
  </si>
  <si>
    <t>ย***น ไ***ัฒนาวงษ์</t>
  </si>
  <si>
    <t>08/11/2025 15:23</t>
  </si>
  <si>
    <t>766170387334</t>
  </si>
  <si>
    <t>08/11/2025 15:24</t>
  </si>
  <si>
    <t>GAP49</t>
  </si>
  <si>
    <t>อ***ร</t>
  </si>
  <si>
    <t>08/11/2025 15:21</t>
  </si>
  <si>
    <t>766111289355</t>
  </si>
  <si>
    <t>08/11/2025 15:20</t>
  </si>
  <si>
    <t>GAP47</t>
  </si>
  <si>
    <t>08/11/2025 15:18</t>
  </si>
  <si>
    <t>GAP46</t>
  </si>
  <si>
    <t>แ***ี</t>
  </si>
  <si>
    <t>08/11/2025 15:16</t>
  </si>
  <si>
    <t>766167679406</t>
  </si>
  <si>
    <t>GAP45</t>
  </si>
  <si>
    <t>พ***ษา ค***ขัง</t>
  </si>
  <si>
    <t>08/11/2025 15:11</t>
  </si>
  <si>
    <t>766153488310</t>
  </si>
  <si>
    <t>GAP44</t>
  </si>
  <si>
    <t>ท***ีย์. บ***อง</t>
  </si>
  <si>
    <t>08/11/2025 15:08</t>
  </si>
  <si>
    <t>GAP43</t>
  </si>
  <si>
    <t>08/11/2025 15:06</t>
  </si>
  <si>
    <t>GAP42</t>
  </si>
  <si>
    <t>ณ***งษ์ ฯ*</t>
  </si>
  <si>
    <t>08/11/2025 15:03</t>
  </si>
  <si>
    <t>08/11/2025 15:02</t>
  </si>
  <si>
    <t>GAP41</t>
  </si>
  <si>
    <t>พ***พย์    ศ***ันทร์</t>
  </si>
  <si>
    <t>08/11/2025 15:01</t>
  </si>
  <si>
    <t>766101870310</t>
  </si>
  <si>
    <t>GAP40</t>
  </si>
  <si>
    <t>ช*** ย***อยู่ แ**</t>
  </si>
  <si>
    <t>08/11/2025 15:00</t>
  </si>
  <si>
    <t>GAP39</t>
  </si>
  <si>
    <t>ป***ี  ส***รุ่น</t>
  </si>
  <si>
    <t>08/11/2025 14:58</t>
  </si>
  <si>
    <t>GAP38</t>
  </si>
  <si>
    <t>ค***ิงขร ป***าทา P*** K***</t>
  </si>
  <si>
    <t>08/11/2025 14:57</t>
  </si>
  <si>
    <t>08/11/2025 14:55</t>
  </si>
  <si>
    <t>GAP37</t>
  </si>
  <si>
    <t>T*** D***hatong</t>
  </si>
  <si>
    <t>GAP36</t>
  </si>
  <si>
    <t>660637427882</t>
  </si>
  <si>
    <t>09/11/2025 09:20</t>
  </si>
  <si>
    <t>08/11/2025 14:53</t>
  </si>
  <si>
    <t>GAP35</t>
  </si>
  <si>
    <t>ค***า</t>
  </si>
  <si>
    <t>08/11/2025 14:52</t>
  </si>
  <si>
    <t>GAP33</t>
  </si>
  <si>
    <t>ช***ยา แ***มน</t>
  </si>
  <si>
    <t>08/11/2025 14:50</t>
  </si>
  <si>
    <t>08/11/2025 14:49</t>
  </si>
  <si>
    <t>GAP32</t>
  </si>
  <si>
    <t>ศ***ชัย พ***วัสดิ์</t>
  </si>
  <si>
    <t>08/11/2025 14:45</t>
  </si>
  <si>
    <t>GAP30</t>
  </si>
  <si>
    <t>a***ee</t>
  </si>
  <si>
    <t>08/11/2025 14:37</t>
  </si>
  <si>
    <t>GAP29</t>
  </si>
  <si>
    <t>แม่ชีจงรักษ์ บุญยฤทธิ์</t>
  </si>
  <si>
    <t>วัดสวนป่าบารมีพิสัยวนาราม · กุดบง/ Kut Bong
โพนพิสัย/ Phon Phisaiหนองคาย/ Nong Khai
43120</t>
  </si>
  <si>
    <t>660631382673</t>
  </si>
  <si>
    <t>08/11/2025 14:36</t>
  </si>
  <si>
    <t>TH40047YVEVP2B</t>
  </si>
  <si>
    <t>GAP28</t>
  </si>
  <si>
    <t>ค***รอนงค์</t>
  </si>
  <si>
    <t>GAP26</t>
  </si>
  <si>
    <t>น***ระ  พ***รัตน์</t>
  </si>
  <si>
    <t>08/11/2025 14:35</t>
  </si>
  <si>
    <t>766185176385</t>
  </si>
  <si>
    <t>GAP25</t>
  </si>
  <si>
    <t>เ***พิชชา</t>
  </si>
  <si>
    <t>08/11/2025 14:32</t>
  </si>
  <si>
    <t>766151461331</t>
  </si>
  <si>
    <t>GAP24</t>
  </si>
  <si>
    <t>น***วัน</t>
  </si>
  <si>
    <t>08/11/2025 14:31</t>
  </si>
  <si>
    <t>GAP23</t>
  </si>
  <si>
    <t>ม***ี บ***า</t>
  </si>
  <si>
    <t>08/11/2025 14:30</t>
  </si>
  <si>
    <t>GAP22</t>
  </si>
  <si>
    <t>น***วัญใจ ต***ตระกูล</t>
  </si>
  <si>
    <t>THT6401298THC5Z</t>
  </si>
  <si>
    <t>GAP21</t>
  </si>
  <si>
    <t>ช***านุช  โ***วง</t>
  </si>
  <si>
    <t>08/11/2025 14:29</t>
  </si>
  <si>
    <t>GAP20</t>
  </si>
  <si>
    <t>ภ***ร ว***นทรสมบัติ</t>
  </si>
  <si>
    <t>08/11/2025 14:27</t>
  </si>
  <si>
    <t>08/11/2025 14:28</t>
  </si>
  <si>
    <t>GAP19</t>
  </si>
  <si>
    <t>น***าว ศ***สรา ศ***หม</t>
  </si>
  <si>
    <t>08/11/2025 14:23</t>
  </si>
  <si>
    <t>GAP16</t>
  </si>
  <si>
    <t>08/11/2025 14:21</t>
  </si>
  <si>
    <t>GAP14</t>
  </si>
  <si>
    <t>อ***เรือน บ***สร้าง</t>
  </si>
  <si>
    <t>08/11/2025 14:17</t>
  </si>
  <si>
    <t>GAP12</t>
  </si>
  <si>
    <t>ค***ุ๋มจิ๋ม</t>
  </si>
  <si>
    <t>08/11/2025 14:04</t>
  </si>
  <si>
    <t>766195278310</t>
  </si>
  <si>
    <t>08/11/2025 14:05</t>
  </si>
  <si>
    <t>GAP11</t>
  </si>
  <si>
    <t>08/11/2025 14:03</t>
  </si>
  <si>
    <t>766158975396</t>
  </si>
  <si>
    <t>GAP10</t>
  </si>
  <si>
    <t>ต** ช***ญ</t>
  </si>
  <si>
    <t>08/11/2025 14:02</t>
  </si>
  <si>
    <t>766186666346</t>
  </si>
  <si>
    <t>GAP9</t>
  </si>
  <si>
    <t>น***าวชนันธร อ***่อน</t>
  </si>
  <si>
    <t>08/11/2025 14:01</t>
  </si>
  <si>
    <t>GAP8</t>
  </si>
  <si>
    <t>08/11/2025 13:59</t>
  </si>
  <si>
    <t>GAP7</t>
  </si>
  <si>
    <t>จ***ร์สุดา  ห***นันตา</t>
  </si>
  <si>
    <t>08/11/2025 13:57</t>
  </si>
  <si>
    <t>766109567355</t>
  </si>
  <si>
    <t>GAP6</t>
  </si>
  <si>
    <t>08/11/2025 13:55</t>
  </si>
  <si>
    <t>GAP5</t>
  </si>
  <si>
    <t>ง***ิพย์  ม***อาบ</t>
  </si>
  <si>
    <t>08/11/2025 13:52</t>
  </si>
  <si>
    <t>GAP4</t>
  </si>
  <si>
    <t>น***าวพัชรินทร์ ใ***ญ</t>
  </si>
  <si>
    <t>GAP3</t>
  </si>
  <si>
    <t>อ***ช ส***มนึก</t>
  </si>
  <si>
    <t>08/11/2025 13:51</t>
  </si>
  <si>
    <t>GAP1</t>
  </si>
  <si>
    <t>08/11/2025 13:50</t>
  </si>
  <si>
    <t>766108368314</t>
  </si>
  <si>
    <t>GAP0</t>
  </si>
  <si>
    <t>GAO99</t>
  </si>
  <si>
    <t>08/11/2025 13:40</t>
  </si>
  <si>
    <t>08/11/2025 13:39</t>
  </si>
  <si>
    <t>GAO98</t>
  </si>
  <si>
    <t>น***รณ์ จ***สุง</t>
  </si>
  <si>
    <t>08/11/2025 13:34</t>
  </si>
  <si>
    <t>08/11/2025 13:35</t>
  </si>
  <si>
    <t>GAO96</t>
  </si>
  <si>
    <t>ต***ตา​</t>
  </si>
  <si>
    <t>08/11/2025 13:30</t>
  </si>
  <si>
    <t>08/11/2025 13:29</t>
  </si>
  <si>
    <t>GAO95</t>
  </si>
  <si>
    <t>จ***พร น***สัน</t>
  </si>
  <si>
    <t>08/11/2025 13:22</t>
  </si>
  <si>
    <t>08/11/2025 13:23</t>
  </si>
  <si>
    <t>GAO94</t>
  </si>
  <si>
    <t>******บล วัดป่า ตำบลวัดป่า อำเภอหล่มสัก จังหวัดเพชรบูรณ์ 67110</t>
  </si>
  <si>
    <t>67110</t>
  </si>
  <si>
    <t>25</t>
  </si>
  <si>
    <t>GAO93</t>
  </si>
  <si>
    <t>จ***นันท์ ศ***ุพรรณ์</t>
  </si>
  <si>
    <t>08/11/2025 13:17</t>
  </si>
  <si>
    <t>766110761312</t>
  </si>
  <si>
    <t>08/11/2025 13:18</t>
  </si>
  <si>
    <t>GAO92</t>
  </si>
  <si>
    <t>ส***รัตนพิชยวณิชชา</t>
  </si>
  <si>
    <t>766188878335</t>
  </si>
  <si>
    <t>GAO91</t>
  </si>
  <si>
    <t>u***4614186843394စပယ်ချစ်သူ</t>
  </si>
  <si>
    <t>Prachuap Khiri Khan</t>
  </si>
  <si>
    <t>08/11/2025 13:09</t>
  </si>
  <si>
    <t>GAO90</t>
  </si>
  <si>
    <t>ส***า ไ***ัลย์</t>
  </si>
  <si>
    <t>08/11/2025 13:01</t>
  </si>
  <si>
    <t>GAO89</t>
  </si>
  <si>
    <t>s*** s**</t>
  </si>
  <si>
    <t>08/11/2025 12:55</t>
  </si>
  <si>
    <t>GAO88</t>
  </si>
  <si>
    <t>ก***นา ด***กกิจ</t>
  </si>
  <si>
    <t>GAO87</t>
  </si>
  <si>
    <t>N***z N***a</t>
  </si>
  <si>
    <t>08/11/2025 12:53</t>
  </si>
  <si>
    <t>GAO86</t>
  </si>
  <si>
    <t>ว*** ข***าวุธ</t>
  </si>
  <si>
    <t>GAO85</t>
  </si>
  <si>
    <t>08/11/2025 12:52</t>
  </si>
  <si>
    <t>GAO83</t>
  </si>
  <si>
    <t>เ***วี  พ***</t>
  </si>
  <si>
    <t>08/11/2025 12:49</t>
  </si>
  <si>
    <t>GAO82</t>
  </si>
  <si>
    <t>u***681336800382</t>
  </si>
  <si>
    <t>08/11/2025 12:39</t>
  </si>
  <si>
    <t>766169610161</t>
  </si>
  <si>
    <t>08/11/2025 12:40</t>
  </si>
  <si>
    <t>GAO80</t>
  </si>
  <si>
    <t>ร******ญ</t>
  </si>
  <si>
    <t>******นเชิงผา, ตำบล กลางดง, อำเภอทุ่งเสลี่ยม ตำบลกลางดง อำเภอทุ่งเสลี่ยม จังหวัดสุโขทัย 64150</t>
  </si>
  <si>
    <t>64150</t>
  </si>
  <si>
    <t>08/11/2025 12:33</t>
  </si>
  <si>
    <t>TH251467365941G</t>
  </si>
  <si>
    <t>GAO79</t>
  </si>
  <si>
    <t>ว***า บ***งษ์ศรี</t>
  </si>
  <si>
    <t>08/11/2025 12:28</t>
  </si>
  <si>
    <t>766116221135</t>
  </si>
  <si>
    <t>GAO78</t>
  </si>
  <si>
    <t>ว*** ส***าษต</t>
  </si>
  <si>
    <t>08/11/2025 12:25</t>
  </si>
  <si>
    <t>766165621130</t>
  </si>
  <si>
    <t>GAO77</t>
  </si>
  <si>
    <t>08/11/2025 12:23</t>
  </si>
  <si>
    <t>766150315125</t>
  </si>
  <si>
    <t>GAO76</t>
  </si>
  <si>
    <t>ล***า</t>
  </si>
  <si>
    <t>****** ถนนชยางกูร  ตำบลไชยบุรี ตำบลไชยบุรี อำเภอท่าอุเทน จังหวัดนครพนม 48120</t>
  </si>
  <si>
    <t>48120</t>
  </si>
  <si>
    <t>08/11/2025 12:18</t>
  </si>
  <si>
    <t>TH2524232998998</t>
  </si>
  <si>
    <t>GAO75</t>
  </si>
  <si>
    <t>u***1258617086501</t>
  </si>
  <si>
    <t>08/11/2025 12:14</t>
  </si>
  <si>
    <t>766131726113</t>
  </si>
  <si>
    <t>GAO74</t>
  </si>
  <si>
    <t>ร้านดา  บาร์เบอร์</t>
  </si>
  <si>
    <t>แมนชั่นชมจันทร์เลขที่ 10 ซอยลาดพร้าว 132 แยก 3 ถนนลาดพร้าวแขวงคลองจั่นเขตบางกะปิกทม
บางกะปิ/ Bang Kapiกรุงเทพมหานคร/ Bangkok
10240</t>
  </si>
  <si>
    <t>660618533367</t>
  </si>
  <si>
    <t>08/11/2025 12:08</t>
  </si>
  <si>
    <t>GAO73</t>
  </si>
  <si>
    <t>P******.</t>
  </si>
  <si>
    <t>****** ถ.ตรัง-ปะเหลียน ต.ย่านตาขาว ตำบลย่านตาขาว อำเภอย่านตาขาว จังหวัดตรัง 92140</t>
  </si>
  <si>
    <t>92140</t>
  </si>
  <si>
    <t>08/11/2025 12:30</t>
  </si>
  <si>
    <t>TH256219348839R</t>
  </si>
  <si>
    <t>08/11/2025 12:00</t>
  </si>
  <si>
    <t>GAO72</t>
  </si>
  <si>
    <t>เสาวนีย์</t>
  </si>
  <si>
    <t>50/96 ม.มัณฑนา ซอย กรุงเทพกรีฑา 7 ถนน กรุงเทพกรีฑา · หัวหมาก/ Hua Mak
บางกะปิ/ Bang Kapiกรุงเทพมหานคร/ Bangkok
10240</t>
  </si>
  <si>
    <t>660897982968</t>
  </si>
  <si>
    <t>08/11/2025 11:58</t>
  </si>
  <si>
    <t>GAO71</t>
  </si>
  <si>
    <t>L***hun A***thawasu</t>
  </si>
  <si>
    <t>08/11/2025 11:54</t>
  </si>
  <si>
    <t>THT140129696J6Z</t>
  </si>
  <si>
    <t>GAO70</t>
  </si>
  <si>
    <t>ส*** ป***๊ะ</t>
  </si>
  <si>
    <t>08/11/2025 11:53</t>
  </si>
  <si>
    <t>766154810175</t>
  </si>
  <si>
    <t>GAO69</t>
  </si>
  <si>
    <t>******กาฬสินธุ์ อำเภอยางตลาด จังหวัดกาฬสินธุ์ 46120 ตำบลหัวนาคำ อำเภอยางตลาด จังหวัดกาฬสินธุ์ 46120</t>
  </si>
  <si>
    <t>58</t>
  </si>
  <si>
    <t>TH2505048157353</t>
  </si>
  <si>
    <t>GAO68</t>
  </si>
  <si>
    <t>ส***นันต์</t>
  </si>
  <si>
    <t>08/11/2025 11:39</t>
  </si>
  <si>
    <t>766143712121</t>
  </si>
  <si>
    <t>GAO67</t>
  </si>
  <si>
    <t>น***าวศรัญญา  ส***ียว</t>
  </si>
  <si>
    <t>08/11/2025 11:36</t>
  </si>
  <si>
    <t>766171623195</t>
  </si>
  <si>
    <t>GAO66</t>
  </si>
  <si>
    <t>b**</t>
  </si>
  <si>
    <t>08/11/2025 11:28</t>
  </si>
  <si>
    <t>766193429120</t>
  </si>
  <si>
    <t>GAO65</t>
  </si>
  <si>
    <t>ส***ตตา ส***ุทัย</t>
  </si>
  <si>
    <t>08/11/2025 11:21</t>
  </si>
  <si>
    <t>766196827115</t>
  </si>
  <si>
    <t>08/11/2025 11:20</t>
  </si>
  <si>
    <t>GAO64</t>
  </si>
  <si>
    <t>477/6 หมู่2 ตำบลคลองขุด · คลองขุด/ Khlong Khut, สตูล/ Satun, เมืองสตูล/ Mueang Satun, 91000, Thailand</t>
  </si>
  <si>
    <t>0819690158</t>
  </si>
  <si>
    <t>08/11/2025 11:13</t>
  </si>
  <si>
    <t>WB055194399TH</t>
  </si>
  <si>
    <t>GAO63</t>
  </si>
  <si>
    <t>อ***ี ช***มณี</t>
  </si>
  <si>
    <t>08/11/2025 11:12</t>
  </si>
  <si>
    <t>766199421186</t>
  </si>
  <si>
    <t>GAO62</t>
  </si>
  <si>
    <t>ณ***ิศิษฐ์ ค***วัชรพงศ์</t>
  </si>
  <si>
    <t>THT1506297EM83Z</t>
  </si>
  <si>
    <t>GAO61</t>
  </si>
  <si>
    <t>แ*** ท***ี</t>
  </si>
  <si>
    <t>08/11/2025 11:11</t>
  </si>
  <si>
    <t>766191515132</t>
  </si>
  <si>
    <t>GAO60</t>
  </si>
  <si>
    <t>ล***า  ช***อารมณ์</t>
  </si>
  <si>
    <t>766177428181</t>
  </si>
  <si>
    <t>GAO59</t>
  </si>
  <si>
    <t>08/11/2025 11:04</t>
  </si>
  <si>
    <t>766125102186</t>
  </si>
  <si>
    <t>GAO58</t>
  </si>
  <si>
    <t>อ***รา พ***เสน</t>
  </si>
  <si>
    <t>08/11/2025 10:53</t>
  </si>
  <si>
    <t>766183611185</t>
  </si>
  <si>
    <t>GAO56</t>
  </si>
  <si>
    <t>ช***า</t>
  </si>
  <si>
    <t>08/11/2025 10:50</t>
  </si>
  <si>
    <t>766139318114</t>
  </si>
  <si>
    <t>GAO54</t>
  </si>
  <si>
    <t>ห***ย อ***พล</t>
  </si>
  <si>
    <t>08/11/2025 10:49</t>
  </si>
  <si>
    <t>766129010205</t>
  </si>
  <si>
    <t>GAO53</t>
  </si>
  <si>
    <t>ก***นา</t>
  </si>
  <si>
    <t>08/11/2025 10:40</t>
  </si>
  <si>
    <t>766103509194</t>
  </si>
  <si>
    <t>GAO50</t>
  </si>
  <si>
    <t>ม***ี</t>
  </si>
  <si>
    <t>08/11/2025 10:26</t>
  </si>
  <si>
    <t>766100822115</t>
  </si>
  <si>
    <t>GAO49</t>
  </si>
  <si>
    <t>สุนันทิยา ตั้งไพศาลสัมพันธ์</t>
  </si>
  <si>
    <t>50/173ถนนหทัยราษฎร์35 แขวงสามวาตะวันตก -
คลองสามวา/ Klong Sam Waกรุงเทพมหานคร/ Bangkok
10510</t>
  </si>
  <si>
    <t>660874551963</t>
  </si>
  <si>
    <t>08/11/2025 10:23</t>
  </si>
  <si>
    <t>LEXPU0625533764</t>
  </si>
  <si>
    <t>08/11/2025 10:22</t>
  </si>
  <si>
    <t>GAO48</t>
  </si>
  <si>
    <t>บ***ิตา</t>
  </si>
  <si>
    <t>แม่ฮ่องสอน</t>
  </si>
  <si>
    <t>08/11/2025 10:16</t>
  </si>
  <si>
    <t>766162620123</t>
  </si>
  <si>
    <t>GAO47</t>
  </si>
  <si>
    <t>08/11/2025 10:14</t>
  </si>
  <si>
    <t>766117102181</t>
  </si>
  <si>
    <t>GAO46</t>
  </si>
  <si>
    <t>จ***วรรณ ด**</t>
  </si>
  <si>
    <t>08/11/2025 10:13</t>
  </si>
  <si>
    <t>766167918202</t>
  </si>
  <si>
    <t>GAO45</t>
  </si>
  <si>
    <t>อ***ุช อ***ัง</t>
  </si>
  <si>
    <t>08/11/2025 10:03</t>
  </si>
  <si>
    <t>766141719140</t>
  </si>
  <si>
    <t>GAO44</t>
  </si>
  <si>
    <t>08/11/2025 10:02</t>
  </si>
  <si>
    <t>*** ไม่รับรส กาแฟ ทั้งเบาหวิว และชิฟฟ่อน***</t>
  </si>
  <si>
    <t>766180426126</t>
  </si>
  <si>
    <t>GAO43</t>
  </si>
  <si>
    <t>08/11/2025 09:52</t>
  </si>
  <si>
    <t>766147926110</t>
  </si>
  <si>
    <t>GAO42</t>
  </si>
  <si>
    <t>ว***พร ท***ท้</t>
  </si>
  <si>
    <t>08/11/2025 09:24</t>
  </si>
  <si>
    <t>766101027193</t>
  </si>
  <si>
    <t>GAO41</t>
  </si>
  <si>
    <t>08/11/2025 09:21</t>
  </si>
  <si>
    <t>766103304201</t>
  </si>
  <si>
    <t>GAO40</t>
  </si>
  <si>
    <t>T** T***</t>
  </si>
  <si>
    <t>08/11/2025 09:19</t>
  </si>
  <si>
    <t>766103314152</t>
  </si>
  <si>
    <t>GAO39</t>
  </si>
  <si>
    <t>น***์รวี ธ***ธิตินันท์</t>
  </si>
  <si>
    <t>08/11/2025 09:13</t>
  </si>
  <si>
    <t>766145626190</t>
  </si>
  <si>
    <t>GAO37</t>
  </si>
  <si>
    <t>ก***ันท์</t>
  </si>
  <si>
    <t>08/11/2025 09:07</t>
  </si>
  <si>
    <t>766141911113</t>
  </si>
  <si>
    <t>GAO36</t>
  </si>
  <si>
    <t>ว***รัตน์</t>
  </si>
  <si>
    <t>08/11/2025 09:01</t>
  </si>
  <si>
    <t>766112700205</t>
  </si>
  <si>
    <t>GAO35</t>
  </si>
  <si>
    <t>ภ***ิรา น***รัมย์</t>
  </si>
  <si>
    <t>08/11/2025 09:00</t>
  </si>
  <si>
    <t>766137720110</t>
  </si>
  <si>
    <t>GAO34</t>
  </si>
  <si>
    <t>ส***ด</t>
  </si>
  <si>
    <t>766131217176</t>
  </si>
  <si>
    <t>GAO32</t>
  </si>
  <si>
    <t>ก***ิกา  ห***อง</t>
  </si>
  <si>
    <t>08/11/2025 08:54</t>
  </si>
  <si>
    <t>THT37102969EM6Z</t>
  </si>
  <si>
    <t>GAO31</t>
  </si>
  <si>
    <t>ต**น</t>
  </si>
  <si>
    <t>******ตำบลบวกค้าง อำเภอสันกำแพง จังหวัดเชียงใหม่ 50130 ประเทศไทย ตำบลบวกค้าง อำเภอสันกำแพง จังหวัดเชียงใหม่ 50130</t>
  </si>
  <si>
    <t>08/11/2025 08:51</t>
  </si>
  <si>
    <t>TH257908371872O</t>
  </si>
  <si>
    <t>GAO30</t>
  </si>
  <si>
    <t>อ***ย์ อ***ทอง</t>
  </si>
  <si>
    <t>08/11/2025 08:46</t>
  </si>
  <si>
    <t>766162422115</t>
  </si>
  <si>
    <t>GAO29</t>
  </si>
  <si>
    <t>เ***นภา ต***ุล</t>
  </si>
  <si>
    <t>08/11/2025 08:36</t>
  </si>
  <si>
    <t>766133428196</t>
  </si>
  <si>
    <t>08/11/2025 08:37</t>
  </si>
  <si>
    <t>GAO28</t>
  </si>
  <si>
    <t>ว***นทร์. ย***วงษ์</t>
  </si>
  <si>
    <t>08/11/2025 08:34</t>
  </si>
  <si>
    <t>766123022136</t>
  </si>
  <si>
    <t>GAO27</t>
  </si>
  <si>
    <t>ช******ม</t>
  </si>
  <si>
    <t>******มศาลา ตำบลธรรมศาลา อำเภอเมืองนครปฐม จังหวัดนครปฐม 73000</t>
  </si>
  <si>
    <t>53</t>
  </si>
  <si>
    <t>08/11/2025 08:40</t>
  </si>
  <si>
    <t>TH258754012859N</t>
  </si>
  <si>
    <t>08/11/2025 08:10</t>
  </si>
  <si>
    <t>GAO26</t>
  </si>
  <si>
    <t>ผ***รอง ค***</t>
  </si>
  <si>
    <t>08/11/2025 08:13</t>
  </si>
  <si>
    <t>766139411181</t>
  </si>
  <si>
    <t>08/11/2025 08:09</t>
  </si>
  <si>
    <t>GAO25</t>
  </si>
  <si>
    <t>08/11/2025 08:12</t>
  </si>
  <si>
    <t>766138110113</t>
  </si>
  <si>
    <t>08/11/2025 08:01</t>
  </si>
  <si>
    <t>GAO23</t>
  </si>
  <si>
    <t>******ง ังหวัด พระนครศรีอยุธยา3260 ตำบลบ่อโพง อำเภอนครหลวง จังหวัดพระนครศรีอยุธยา 13260</t>
  </si>
  <si>
    <t>08/11/2025 08:30</t>
  </si>
  <si>
    <t>TH255323661566P</t>
  </si>
  <si>
    <t>08/11/2025 08:00</t>
  </si>
  <si>
    <t>GAO21</t>
  </si>
  <si>
    <t>จ***ู  จ***เเซ็ง</t>
  </si>
  <si>
    <t>08/11/2025 07:59</t>
  </si>
  <si>
    <t>766104820110</t>
  </si>
  <si>
    <t>GAO20</t>
  </si>
  <si>
    <t>08/11/2025 07:54</t>
  </si>
  <si>
    <t>766121901193</t>
  </si>
  <si>
    <t>GAO19</t>
  </si>
  <si>
    <t>ค** ช***มา เ***นิท  พ***ชร์</t>
  </si>
  <si>
    <t>08/11/2025 07:51</t>
  </si>
  <si>
    <t>766128017196</t>
  </si>
  <si>
    <t>08/11/2025 07:50</t>
  </si>
  <si>
    <t>GAO18</t>
  </si>
  <si>
    <t>ส***ช       ป***ซ้าย</t>
  </si>
  <si>
    <t>08/11/2025 07:44</t>
  </si>
  <si>
    <t>766163221132</t>
  </si>
  <si>
    <t>08/11/2025 07:42</t>
  </si>
  <si>
    <t>GAO17</t>
  </si>
  <si>
    <t>ม** แ** จ***ีน</t>
  </si>
  <si>
    <t>08/11/2025 07:34</t>
  </si>
  <si>
    <t>766130018205</t>
  </si>
  <si>
    <t>GAO16</t>
  </si>
  <si>
    <t>K ป***วบ  ค***าร</t>
  </si>
  <si>
    <t>08/11/2025 07:16</t>
  </si>
  <si>
    <t>766119317121</t>
  </si>
  <si>
    <t>08/11/2025 07:15</t>
  </si>
  <si>
    <t>GAO15</t>
  </si>
  <si>
    <t>แ***พราว</t>
  </si>
  <si>
    <t>766190819170</t>
  </si>
  <si>
    <t>GAO14</t>
  </si>
  <si>
    <t>ส***ลักษณ์ ค***ทย์</t>
  </si>
  <si>
    <t>08/11/2025 07:14</t>
  </si>
  <si>
    <t>766169219196</t>
  </si>
  <si>
    <t>GAO13</t>
  </si>
  <si>
    <t>ล***</t>
  </si>
  <si>
    <t>08/11/2025 06:51</t>
  </si>
  <si>
    <t>766131342060</t>
  </si>
  <si>
    <t>GAO12</t>
  </si>
  <si>
    <t>ผ***ต  โ***กุล</t>
  </si>
  <si>
    <t>08/11/2025 06:44</t>
  </si>
  <si>
    <t>766169118024</t>
  </si>
  <si>
    <t>GAO11</t>
  </si>
  <si>
    <t>สมหวัง  มีโชค</t>
  </si>
  <si>
    <t>สุขสวัสดิ์  ซ.สุขสวัสดิ์26แยก2-1 11 · ราษฎร์บูรณะ/ Rat Burana
ราษฎร์บูรณะ/ Rat Buranaกรุงเทพมหานคร/ Bangkok
10140</t>
  </si>
  <si>
    <t>660943414923</t>
  </si>
  <si>
    <t>08/11/2025 06:36</t>
  </si>
  <si>
    <t>LEXPU0625314949</t>
  </si>
  <si>
    <t>GAO10</t>
  </si>
  <si>
    <t>ส***ตรี.มงคล</t>
  </si>
  <si>
    <t>08/11/2025 06:28</t>
  </si>
  <si>
    <t>766030190995</t>
  </si>
  <si>
    <t>GAO9</t>
  </si>
  <si>
    <t>ส***วรรณ ศ***ันทะ</t>
  </si>
  <si>
    <t>08/11/2025 06:18</t>
  </si>
  <si>
    <t>766188007060</t>
  </si>
  <si>
    <t>08/11/2025 06:17</t>
  </si>
  <si>
    <t>GAO7</t>
  </si>
  <si>
    <t>น***ัลย์ ก***นะประโชติ</t>
  </si>
  <si>
    <t>08/11/2025 06:05</t>
  </si>
  <si>
    <t>766170821010</t>
  </si>
  <si>
    <t>GAO6</t>
  </si>
  <si>
    <t>ม**า</t>
  </si>
  <si>
    <t>******าอุทิศ 91/2 ถนนประชาอุทิศ, แขวงทุ่งครุ แขวงทุ่งครุ เขตทุ่งครุ จังหวัดกรุงเทพมหานคร 10140</t>
  </si>
  <si>
    <t>08/11/2025 06:26</t>
  </si>
  <si>
    <t>TH253128206981L</t>
  </si>
  <si>
    <t>08/11/2025 05:56</t>
  </si>
  <si>
    <t>GAO5</t>
  </si>
  <si>
    <t>พ** J</t>
  </si>
  <si>
    <t>08/11/2025 05:53</t>
  </si>
  <si>
    <t>766120911043</t>
  </si>
  <si>
    <t>GAO4</t>
  </si>
  <si>
    <t>08/11/2025 05:35</t>
  </si>
  <si>
    <t>LEXPU0625321281</t>
  </si>
  <si>
    <t>GAO3</t>
  </si>
  <si>
    <t>******ก, อำเภอเมืองปทุมธานี ตำบลบางปรอก อำเภอเมืองปทุมธานี จังหวัดปทุมธานี 12000</t>
  </si>
  <si>
    <t>08/11/2025 03:39</t>
  </si>
  <si>
    <t>TH257433430721Z</t>
  </si>
  <si>
    <t>08/11/2025 03:38</t>
  </si>
  <si>
    <t>GAO2</t>
  </si>
  <si>
    <t>ช***ิลป์ น***์นอง</t>
  </si>
  <si>
    <t>08/11/2025 02:30</t>
  </si>
  <si>
    <t>766156856032</t>
  </si>
  <si>
    <t>GAO1</t>
  </si>
  <si>
    <t>อ***ตย์ ช***ย</t>
  </si>
  <si>
    <t>08/11/2025 02:18</t>
  </si>
  <si>
    <t>766149426011</t>
  </si>
  <si>
    <t>GAN98</t>
  </si>
  <si>
    <t>ว***กดิ์</t>
  </si>
  <si>
    <t>08/11/2025 02:12</t>
  </si>
  <si>
    <t>766187625011</t>
  </si>
  <si>
    <t>GAN97</t>
  </si>
  <si>
    <t>ท***ัตน์ดารา. พ***อม</t>
  </si>
  <si>
    <t>08/11/2025 02:00</t>
  </si>
  <si>
    <t>766098594004</t>
  </si>
  <si>
    <t>08/11/2025 02:01</t>
  </si>
  <si>
    <t>GAN96</t>
  </si>
  <si>
    <t>ต***ัยน์  ช***ลิศปิยวัชร</t>
  </si>
  <si>
    <t>08/11/2025 01:57</t>
  </si>
  <si>
    <t>766153427130</t>
  </si>
  <si>
    <t>GAN95</t>
  </si>
  <si>
    <t>08/11/2025 01:48</t>
  </si>
  <si>
    <t>766198515073</t>
  </si>
  <si>
    <t>GAN94</t>
  </si>
  <si>
    <t>ก***นา ป***วิสุทธิกุล</t>
  </si>
  <si>
    <t>08/11/2025 01:31</t>
  </si>
  <si>
    <t>766108622090</t>
  </si>
  <si>
    <t>GAN93</t>
  </si>
  <si>
    <t>ม***ก</t>
  </si>
  <si>
    <t>08/11/2025 01:27</t>
  </si>
  <si>
    <t>766145424096</t>
  </si>
  <si>
    <t>GAN91</t>
  </si>
  <si>
    <t>ชุติกาญจน์ คีรีพัฒนานนท์</t>
  </si>
  <si>
    <t>285 ซอยเพชรเกษม76 ถนนเพชรเกษม · บางแคเหนือ/ Bang Khae Nuea
บางแค/ Bang Khaeกรุงเทพมหานคร/ Bangkok
10160</t>
  </si>
  <si>
    <t>660618993987</t>
  </si>
  <si>
    <t>08/11/2025 01:25</t>
  </si>
  <si>
    <t>LEXPU0625314106</t>
  </si>
  <si>
    <t>GAN90</t>
  </si>
  <si>
    <t>อ***ุข แ***พิน</t>
  </si>
  <si>
    <t>08/11/2025 01:06</t>
  </si>
  <si>
    <t>THT1101296WNV9Z</t>
  </si>
  <si>
    <t>08/11/2025 01:11</t>
  </si>
  <si>
    <t>GAN89</t>
  </si>
  <si>
    <t>******อื่นโดยเด็ดขาด!!!... 92/2 ม.20 ต.เนินปอ ตำบลเนินปอ อำเภอสามง่าม จังหวัดพิจิตร 66140</t>
  </si>
  <si>
    <t>96</t>
  </si>
  <si>
    <t>08/11/2025 00:37</t>
  </si>
  <si>
    <t>TH62077YRH8Z2D</t>
  </si>
  <si>
    <t>GAN88</t>
  </si>
  <si>
    <t>07/11/2025 23:46</t>
  </si>
  <si>
    <t>766185928012</t>
  </si>
  <si>
    <t>GAN87</t>
  </si>
  <si>
    <t>เ***นเพ็ญ พ***แสน</t>
  </si>
  <si>
    <t>07/11/2025 23:08</t>
  </si>
  <si>
    <t>766170507104</t>
  </si>
  <si>
    <t>GAN85</t>
  </si>
  <si>
    <t>07/11/2025 22:34</t>
  </si>
  <si>
    <t>ขอเป็นรสทุเรียน ลูกตาล คละมาบ้างนนะคะตอนนี้มีสมะพร้าวอ่อน มะพร้าวเผา มะพร้าวน้ำหอมแล้วค่ะขอบคุณมากค่ะ</t>
  </si>
  <si>
    <t>766114558053</t>
  </si>
  <si>
    <t>GAN84</t>
  </si>
  <si>
    <t>วันทนี วิสกรรมจร</t>
  </si>
  <si>
    <t>125/419  ธารนํ้าใจ 24   · ท่าชนะ/ Tha Chana
ท่าชนะ/ Tha Chanaสุราษฎร์ธานี/ Surat Thani
84170</t>
  </si>
  <si>
    <t>84170</t>
  </si>
  <si>
    <t>660926897502</t>
  </si>
  <si>
    <t>07/11/2025 22:26</t>
  </si>
  <si>
    <t>TH68077YRBWK5C</t>
  </si>
  <si>
    <t>GAN83</t>
  </si>
  <si>
    <t>ค***้าง</t>
  </si>
  <si>
    <t>07/11/2025 22:10</t>
  </si>
  <si>
    <t>766116708033</t>
  </si>
  <si>
    <t>GAN82</t>
  </si>
  <si>
    <t>ไ***ี ข***จริญ ม** ต***กุกเหนือ อ***ภาวดี จ***ราษฏร์ธานี 8***0</t>
  </si>
  <si>
    <t>07/11/2025 22:09</t>
  </si>
  <si>
    <t>766168707043</t>
  </si>
  <si>
    <t>GAN81</t>
  </si>
  <si>
    <t>บ***า ส***ุทธิ์</t>
  </si>
  <si>
    <t>07/11/2025 22:08</t>
  </si>
  <si>
    <t>766117418021</t>
  </si>
  <si>
    <t>GAN80</t>
  </si>
  <si>
    <t>07/11/2025 22:05</t>
  </si>
  <si>
    <t>THT0204296W6C7Z</t>
  </si>
  <si>
    <t>GAN79</t>
  </si>
  <si>
    <t>อังสนา แก้วประเสริฐ</t>
  </si>
  <si>
    <t>31/15 ซอยแจ้งวัฒนะ36 ถนนแจ้งวัฒนะ ตำบลบางตลาด อำเภอปากเกร็ด นนทบุรี
ปากเกร็ด/ Pak Kretนนทบุรี/ Nonthaburi
11120</t>
  </si>
  <si>
    <t>660818751922</t>
  </si>
  <si>
    <t>07/11/2025 22:04</t>
  </si>
  <si>
    <t>LEXPU0625312575</t>
  </si>
  <si>
    <t>07/11/2025 22:03</t>
  </si>
  <si>
    <t>GAN78</t>
  </si>
  <si>
    <t>พ******ร</t>
  </si>
  <si>
    <t>******ังเกิ้ง, ตำบลวังชัย, อำเภอน้ำพอง ตำบลวังชัย อำเภอน้ำพอง จังหวัดขอนแก่น 40140</t>
  </si>
  <si>
    <t>40140</t>
  </si>
  <si>
    <t>07/11/2025 22:20</t>
  </si>
  <si>
    <t>TH37077YRA6P7B</t>
  </si>
  <si>
    <t>07/11/2025 21:50</t>
  </si>
  <si>
    <t>GAN77</t>
  </si>
  <si>
    <t>นวลใจ</t>
  </si>
  <si>
    <t>098-0142609 บ้านเลขที่ 617 วชิรธรรมสาธิต 57 สุขุมวิท 101/1 อ.พระโขนง กทม.10260 · บางจาก/ Bang Chak
พระโขนง/ Prakhanognกรุงเทพมหานคร/ Bangkok
10260</t>
  </si>
  <si>
    <t>660980142609</t>
  </si>
  <si>
    <t>07/11/2025 21:47</t>
  </si>
  <si>
    <t>LEXPU0625359232</t>
  </si>
  <si>
    <t>GAN76</t>
  </si>
  <si>
    <t>******ยบคลองภาษีฯฝั่งเหนือ 8 ซอย เพชรเกษม 69 ถนน เพชรเกษม แขวงหนองแขม แขวงหนองแขม เขตหนองแขม จังหวัดกรุงเทพมหานคร 10160</t>
  </si>
  <si>
    <t>07/11/2025 21:46</t>
  </si>
  <si>
    <t>TH01487YS5M25A</t>
  </si>
  <si>
    <t>GAN74</t>
  </si>
  <si>
    <t>ก***า ศ***ะนัน</t>
  </si>
  <si>
    <t>07/11/2025 21:15</t>
  </si>
  <si>
    <t>766110650060</t>
  </si>
  <si>
    <t>07/11/2025 21:16</t>
  </si>
  <si>
    <t>GAN73</t>
  </si>
  <si>
    <t>******หมู่13 ตำบลแม่สลองใน อำเภอแม่ฟ้าหลวง จังหวัดเชียงราย 57110</t>
  </si>
  <si>
    <t>57110</t>
  </si>
  <si>
    <t>07/11/2025 21:13</t>
  </si>
  <si>
    <t>TH54157YRB2S7B</t>
  </si>
  <si>
    <t>GAN72</t>
  </si>
  <si>
    <t>07/11/2025 21:06</t>
  </si>
  <si>
    <t>766008796932</t>
  </si>
  <si>
    <t>07/11/2025 21:10</t>
  </si>
  <si>
    <t>GAN71</t>
  </si>
  <si>
    <t>07/11/2025 20:58</t>
  </si>
  <si>
    <t>766157224022</t>
  </si>
  <si>
    <t>GAN70</t>
  </si>
  <si>
    <t>เ* จ***ิทย์</t>
  </si>
  <si>
    <t>07/11/2025 20:53</t>
  </si>
  <si>
    <t>766128864012</t>
  </si>
  <si>
    <t>GAN69</t>
  </si>
  <si>
    <t>น***รี จ***ะ</t>
  </si>
  <si>
    <t>766101145040</t>
  </si>
  <si>
    <t>GAN67</t>
  </si>
  <si>
    <t>ม*** เ***บ</t>
  </si>
  <si>
    <t>07/11/2025 20:29</t>
  </si>
  <si>
    <t>766125947064</t>
  </si>
  <si>
    <t>GAN66</t>
  </si>
  <si>
    <t>พ******ย</t>
  </si>
  <si>
    <t>******ล คลองม่วง ตำบลคลองม่วง อำเภอปากช่อง จังหวัดนครราชสีมา 30130</t>
  </si>
  <si>
    <t>TH27217YS1C35I</t>
  </si>
  <si>
    <t>GAN65</t>
  </si>
  <si>
    <t>จุฬารัตน์ เขียวเรือง</t>
  </si>
  <si>
    <t>9/135 ม.4 (รถกว๋ยเตี๋ยวพ่วงข้าง ข้างโลตัสปากซอยประชาราษฎร์26) ต.สวนใหญ่ อ.เมือง จ.นนทบุรี 11000 · สวนใหญ่/ Suan Yai
เมืองนนทบุรี/ Mueang Nonthaburiนนทบุรี/ Nonthaburi
11000</t>
  </si>
  <si>
    <t>660804063844</t>
  </si>
  <si>
    <t>07/11/2025 20:20</t>
  </si>
  <si>
    <t>LEXPU0625313465</t>
  </si>
  <si>
    <t>GAN64</t>
  </si>
  <si>
    <t>อ***สรี เ***าเฮ็ง</t>
  </si>
  <si>
    <t>07/11/2025 20:16</t>
  </si>
  <si>
    <t>766134100045</t>
  </si>
  <si>
    <t>07/11/2025 20:15</t>
  </si>
  <si>
    <t>GAN63</t>
  </si>
  <si>
    <t>K** T***ta</t>
  </si>
  <si>
    <t>07/11/2025 20:13</t>
  </si>
  <si>
    <t>766119742032</t>
  </si>
  <si>
    <t>GAN62</t>
  </si>
  <si>
    <t>อ***ยา ฐ***รจิรนนท์</t>
  </si>
  <si>
    <t>766120356013</t>
  </si>
  <si>
    <t>07/11/2025 20:12</t>
  </si>
  <si>
    <t>GAN61</t>
  </si>
  <si>
    <t>น***าวศิริพร ข***จ</t>
  </si>
  <si>
    <t>07/11/2025 20:09</t>
  </si>
  <si>
    <t>766026970973</t>
  </si>
  <si>
    <t>GAN60</t>
  </si>
  <si>
    <t>น***ดา ด***ิล</t>
  </si>
  <si>
    <t>07/11/2025 20:07</t>
  </si>
  <si>
    <t>THT6301296V7N7Z</t>
  </si>
  <si>
    <t>GAN57</t>
  </si>
  <si>
    <t>พ***ัตน์ เ***สิน</t>
  </si>
  <si>
    <t>07/11/2025 19:56</t>
  </si>
  <si>
    <t>766141656081</t>
  </si>
  <si>
    <t>GAN56</t>
  </si>
  <si>
    <t>จ***ทิพย์  เ***องคำ</t>
  </si>
  <si>
    <t>07/11/2025 19:54</t>
  </si>
  <si>
    <t>THT6401295QFF2Z</t>
  </si>
  <si>
    <t>GAN55</t>
  </si>
  <si>
    <t>ภรภัชชา เกียรติสกุลเดชา</t>
  </si>
  <si>
    <t>155ถ.สมบูรณ์กุล ต.หน้าเมือง
เมืองราชบุรี/ Mueang Ratchaburiราชบุรี/ Ratchaburi
70000</t>
  </si>
  <si>
    <t>660639364322</t>
  </si>
  <si>
    <t>07/11/2025 19:42</t>
  </si>
  <si>
    <t>LEXPU0625317114</t>
  </si>
  <si>
    <t>GAN54</t>
  </si>
  <si>
    <t>ช***ย  โ***ตนันท์</t>
  </si>
  <si>
    <t>07/11/2025 19:28</t>
  </si>
  <si>
    <t>766196742065</t>
  </si>
  <si>
    <t>GAN53</t>
  </si>
  <si>
    <t>n***hayada</t>
  </si>
  <si>
    <t>07/11/2025 19:14</t>
  </si>
  <si>
    <t>766022688955</t>
  </si>
  <si>
    <t>GAN52</t>
  </si>
  <si>
    <t>******มืองปาน จ.ลำปาง 52240 ตำบลบ้านขอ อำเภอเมืองปาน จังหวัดลำปาง 52240</t>
  </si>
  <si>
    <t>07/11/2025 19:38</t>
  </si>
  <si>
    <t>TH255745200945D</t>
  </si>
  <si>
    <t>07/11/2025 19:08</t>
  </si>
  <si>
    <t>GAN51</t>
  </si>
  <si>
    <t>07/11/2025 18:58</t>
  </si>
  <si>
    <t>766107110101</t>
  </si>
  <si>
    <t>GAN50</t>
  </si>
  <si>
    <t>ด***ค์ชัย ม***ิตร</t>
  </si>
  <si>
    <t>07/11/2025 18:48</t>
  </si>
  <si>
    <t>766194913105</t>
  </si>
  <si>
    <t>GAN49</t>
  </si>
  <si>
    <t>07/11/2025 18:46</t>
  </si>
  <si>
    <t>766014078970</t>
  </si>
  <si>
    <t>GAN48</t>
  </si>
  <si>
    <t>07/11/2025 18:45</t>
  </si>
  <si>
    <t>766194613074</t>
  </si>
  <si>
    <t>GAN47</t>
  </si>
  <si>
    <t>ก***าภัค น***ุรี</t>
  </si>
  <si>
    <t>07/11/2025 18:41</t>
  </si>
  <si>
    <t>766158940046</t>
  </si>
  <si>
    <t>GAN46</t>
  </si>
  <si>
    <t>P***aporn S***isansopon</t>
  </si>
  <si>
    <t>07/11/2025 18:34</t>
  </si>
  <si>
    <t>766189056010</t>
  </si>
  <si>
    <t>GAN45</t>
  </si>
  <si>
    <t>ป***ดา บ***้วม</t>
  </si>
  <si>
    <t>07/11/2025 18:29</t>
  </si>
  <si>
    <t>766191859064</t>
  </si>
  <si>
    <t>GAN44</t>
  </si>
  <si>
    <t>07/11/2025 18:27</t>
  </si>
  <si>
    <t>766135707013</t>
  </si>
  <si>
    <t>GAN43</t>
  </si>
  <si>
    <t>K******ล</t>
  </si>
  <si>
    <t>******นน  (ร้านไอซ์เกมส์) ถนนบางแค แขวงบางแค แขวงบางแค เขตบางแค จังหวัดกรุงเทพมหานคร 10160</t>
  </si>
  <si>
    <t>07/11/2025 17:45</t>
  </si>
  <si>
    <t>TH257833244034Q</t>
  </si>
  <si>
    <t>GAN41</t>
  </si>
  <si>
    <t>ค***ภิชยา ร***เมากาแฟ น***</t>
  </si>
  <si>
    <t>07/11/2025 17:41</t>
  </si>
  <si>
    <t>766105918071</t>
  </si>
  <si>
    <t>GAN40</t>
  </si>
  <si>
    <t>พ***์ ท***ย์อร่าม</t>
  </si>
  <si>
    <t>07/11/2025 17:32</t>
  </si>
  <si>
    <t>766183341055</t>
  </si>
  <si>
    <t>GAN39</t>
  </si>
  <si>
    <t>รัตนา ธิติ</t>
  </si>
  <si>
    <t>222/147เออร์เบินสาทร  เขตภาษีเจริญ  แขวงบางจาก  ถ.ราชพฤกษ์  กรุงเทพมหานคร 10160</t>
  </si>
  <si>
    <t>0929932418</t>
  </si>
  <si>
    <t>07/11/2025 17:07</t>
  </si>
  <si>
    <t>WA041855018TH</t>
  </si>
  <si>
    <t>07/11/2025 17:06</t>
  </si>
  <si>
    <t>GAN38</t>
  </si>
  <si>
    <t>คุณ อนงค์นารถ. อุรารส</t>
  </si>
  <si>
    <t>355 ม.19
ถ.เขตทหาร
ซ.ประชาแสนสุข15
ต.แสนสุข
อ.วารินชำราบ
จ.อุบลราชธานี 34190</t>
  </si>
  <si>
    <t>0945324795</t>
  </si>
  <si>
    <t>07/11/2025 13:19</t>
  </si>
  <si>
    <t>WB055109988TH</t>
  </si>
  <si>
    <t>07/11/2025 17:03</t>
  </si>
  <si>
    <t>GAN37</t>
  </si>
  <si>
    <t>อ***รา.พินยพาท</t>
  </si>
  <si>
    <t>07/11/2025 17:01</t>
  </si>
  <si>
    <t>766185251020</t>
  </si>
  <si>
    <t>GAN36</t>
  </si>
  <si>
    <t>766155851090</t>
  </si>
  <si>
    <t>GAN35</t>
  </si>
  <si>
    <t>ส***น</t>
  </si>
  <si>
    <t>07/11/2025 16:58</t>
  </si>
  <si>
    <t>766169945041</t>
  </si>
  <si>
    <t>GAN34</t>
  </si>
  <si>
    <t>ค******.</t>
  </si>
  <si>
    <t>******นองคอกหมู) รั้วเขียวก่อนถึงโรงน้ำดื่มทองแท้ ตำบลตาขัน อำเภอบ้านค่าย จังหวัดระยอง 21120</t>
  </si>
  <si>
    <t>21120</t>
  </si>
  <si>
    <t>07/11/2025 16:54</t>
  </si>
  <si>
    <t>TH21057YRHMY8D</t>
  </si>
  <si>
    <t>07/11/2025 16:53</t>
  </si>
  <si>
    <t>GAN33</t>
  </si>
  <si>
    <t>ณ***ร พ***ุ้ย</t>
  </si>
  <si>
    <t>07/11/2025 16:46</t>
  </si>
  <si>
    <t>766132721093</t>
  </si>
  <si>
    <t>GAN31</t>
  </si>
  <si>
    <t>07/11/2025 16:39</t>
  </si>
  <si>
    <t>766147511043</t>
  </si>
  <si>
    <t>GAN30</t>
  </si>
  <si>
    <t>จ******ศ</t>
  </si>
  <si>
    <t>****** ถนน สีหบุรานุกิจ13, แขวงมีนบุรี เขตมีนบุรี จังหวัดกรุงเทพมหานคร 10510</t>
  </si>
  <si>
    <t>07/11/2025 16:38</t>
  </si>
  <si>
    <t>TH250914807851E</t>
  </si>
  <si>
    <t>GAN29</t>
  </si>
  <si>
    <t>07/11/2025 16:36</t>
  </si>
  <si>
    <t>766130832084</t>
  </si>
  <si>
    <t>GAN28</t>
  </si>
  <si>
    <t>ส***มาศ  ส***รณอ่น</t>
  </si>
  <si>
    <t>07/11/2025 16:34</t>
  </si>
  <si>
    <t>766082937966</t>
  </si>
  <si>
    <t>07/11/2025 16:35</t>
  </si>
  <si>
    <t>GAN27</t>
  </si>
  <si>
    <t>ว***วิษา  จ***เฮง</t>
  </si>
  <si>
    <t>07/11/2025 16:29</t>
  </si>
  <si>
    <t>766195910093</t>
  </si>
  <si>
    <t>GAN26</t>
  </si>
  <si>
    <t>07/11/2025 16:26</t>
  </si>
  <si>
    <t>TH250897732375O</t>
  </si>
  <si>
    <t>07/11/2025 16:25</t>
  </si>
  <si>
    <t>GAN25</t>
  </si>
  <si>
    <t>ช***นุช เ***เพชร</t>
  </si>
  <si>
    <t>07/11/2025 16:16</t>
  </si>
  <si>
    <t>766061365996</t>
  </si>
  <si>
    <t>GAN24</t>
  </si>
  <si>
    <t>พ***ษฐ์. ศ***</t>
  </si>
  <si>
    <t>07/11/2025 16:14</t>
  </si>
  <si>
    <t>766085392936</t>
  </si>
  <si>
    <t>GAN23</t>
  </si>
  <si>
    <t>07/11/2025 16:08</t>
  </si>
  <si>
    <t>766149744021</t>
  </si>
  <si>
    <t>GAN22</t>
  </si>
  <si>
    <t>จ***ุดา ส***ิเสนา</t>
  </si>
  <si>
    <t>07/11/2025 16:05</t>
  </si>
  <si>
    <t>766154742102</t>
  </si>
  <si>
    <t>GAN21</t>
  </si>
  <si>
    <t>ค***าลิตา อ***มย์รัก</t>
  </si>
  <si>
    <t>THT0203296V2S7Z</t>
  </si>
  <si>
    <t>GAN19</t>
  </si>
  <si>
    <t>07/11/2025 16:03</t>
  </si>
  <si>
    <t>766182643100</t>
  </si>
  <si>
    <t>GAN18</t>
  </si>
  <si>
    <t>ร***ทิวา เ***พิมาย</t>
  </si>
  <si>
    <t>766187441106</t>
  </si>
  <si>
    <t>GAN17</t>
  </si>
  <si>
    <t>อ***  อ***ภรณ์ ศ***งิน</t>
  </si>
  <si>
    <t>766159940066</t>
  </si>
  <si>
    <t>07/11/2025 16:02</t>
  </si>
  <si>
    <t>GAN16</t>
  </si>
  <si>
    <t>ฟ**</t>
  </si>
  <si>
    <t>07/11/2025 16:01</t>
  </si>
  <si>
    <t>766093029914</t>
  </si>
  <si>
    <t>GAN14</t>
  </si>
  <si>
    <t>07/11/2025 15:58</t>
  </si>
  <si>
    <t>766074517983</t>
  </si>
  <si>
    <t>GAN13</t>
  </si>
  <si>
    <t>พ***ี จ***หม</t>
  </si>
  <si>
    <t>07/11/2025 15:57</t>
  </si>
  <si>
    <t>766057373911</t>
  </si>
  <si>
    <t>GAN12</t>
  </si>
  <si>
    <t>766040755944</t>
  </si>
  <si>
    <t>GAN11</t>
  </si>
  <si>
    <t>07/11/2025 15:56</t>
  </si>
  <si>
    <t>766003378921</t>
  </si>
  <si>
    <t>GAN10</t>
  </si>
  <si>
    <t>น***นิตย์ เ***นงาม</t>
  </si>
  <si>
    <t>07/11/2025 15:55</t>
  </si>
  <si>
    <t>THT0306296WHQ9Z</t>
  </si>
  <si>
    <t>GAN9</t>
  </si>
  <si>
    <t>ค***ู</t>
  </si>
  <si>
    <t>766104954020</t>
  </si>
  <si>
    <t>GAN6</t>
  </si>
  <si>
    <t>07/11/2025 15:47</t>
  </si>
  <si>
    <t>766157650086</t>
  </si>
  <si>
    <t>GAN5</t>
  </si>
  <si>
    <t>07/11/2025 15:38</t>
  </si>
  <si>
    <t>766184959013</t>
  </si>
  <si>
    <t>GAN4</t>
  </si>
  <si>
    <t>p***r</t>
  </si>
  <si>
    <t>07/11/2025 15:36</t>
  </si>
  <si>
    <t>766034563991</t>
  </si>
  <si>
    <t>GAN3</t>
  </si>
  <si>
    <t>ส***ร จ***นันท์</t>
  </si>
  <si>
    <t>07/11/2025 15:35</t>
  </si>
  <si>
    <t>766048569005</t>
  </si>
  <si>
    <t>GAN2</t>
  </si>
  <si>
    <t>อ***ินทร์</t>
  </si>
  <si>
    <t>766181715073</t>
  </si>
  <si>
    <t>GAM98</t>
  </si>
  <si>
    <t>น*** ฤ***รัตน์  บ***ื่น</t>
  </si>
  <si>
    <t>07/11/2025 15:29</t>
  </si>
  <si>
    <t>766008285932</t>
  </si>
  <si>
    <t>GAM97</t>
  </si>
  <si>
    <t>ย** เ***่ยม ร***ักแว่น</t>
  </si>
  <si>
    <t>07/11/2025 15:28</t>
  </si>
  <si>
    <t>766070376971</t>
  </si>
  <si>
    <t>GAM95</t>
  </si>
  <si>
    <t>ค***ณากร  ม***ี</t>
  </si>
  <si>
    <t>07/11/2025 15:27</t>
  </si>
  <si>
    <t>766104925025</t>
  </si>
  <si>
    <t>07/11/2025 15:26</t>
  </si>
  <si>
    <t>GAM94</t>
  </si>
  <si>
    <t>อ***์ทิพย์ร้านป้าติ๊ก</t>
  </si>
  <si>
    <t>07/11/2025 15:24</t>
  </si>
  <si>
    <t>766130227074</t>
  </si>
  <si>
    <t>07/11/2025 15:25</t>
  </si>
  <si>
    <t>GAM93</t>
  </si>
  <si>
    <t>พ***กานต์ ธ***รัศม์โชติ</t>
  </si>
  <si>
    <t>766018722932</t>
  </si>
  <si>
    <t>GAM91</t>
  </si>
  <si>
    <t>07/11/2025 15:22</t>
  </si>
  <si>
    <t>766128026075</t>
  </si>
  <si>
    <t>GAM90</t>
  </si>
  <si>
    <t>ศ***ลักษณ์ ม***านโซ้ง</t>
  </si>
  <si>
    <t>766113653071</t>
  </si>
  <si>
    <t>GAM89</t>
  </si>
  <si>
    <t>พ******)</t>
  </si>
  <si>
    <t>******ะมันนี่ มี ซอย 17 ตำบลบ้านเกาะ ตำบลบ้านเกาะ อำเภอเมืองสมุทรสาคร จังหวัดสมุทรสาคร 74000</t>
  </si>
  <si>
    <t>07/11/2025 15:19</t>
  </si>
  <si>
    <t>TH258652339831K</t>
  </si>
  <si>
    <t>GAM88</t>
  </si>
  <si>
    <t>ส***ัชร​ ว***กุล</t>
  </si>
  <si>
    <t>07/11/2025 15:18</t>
  </si>
  <si>
    <t>766070978934</t>
  </si>
  <si>
    <t>GAM87</t>
  </si>
  <si>
    <t>07/11/2025 15:17</t>
  </si>
  <si>
    <t>766049421001</t>
  </si>
  <si>
    <t>GAM86</t>
  </si>
  <si>
    <t>พ***ต  ว***ือชัย</t>
  </si>
  <si>
    <t>07/11/2025 15:15</t>
  </si>
  <si>
    <t>766184312106</t>
  </si>
  <si>
    <t>GAM85</t>
  </si>
  <si>
    <t>07/11/2025 15:43</t>
  </si>
  <si>
    <t>TH258149938537H</t>
  </si>
  <si>
    <t>07/11/2025 15:13</t>
  </si>
  <si>
    <t>GAM84</t>
  </si>
  <si>
    <t>อ***นา</t>
  </si>
  <si>
    <t>07/11/2025 15:06</t>
  </si>
  <si>
    <t>THT4109296V849Z</t>
  </si>
  <si>
    <t>GAM83</t>
  </si>
  <si>
    <t>จ***ิ</t>
  </si>
  <si>
    <t>07/11/2025 15:05</t>
  </si>
  <si>
    <t>THT0402296WB99Z</t>
  </si>
  <si>
    <t>GAM82</t>
  </si>
  <si>
    <t>พ***ดา พ***ลดี</t>
  </si>
  <si>
    <t>766110151026</t>
  </si>
  <si>
    <t>GAM81</t>
  </si>
  <si>
    <t>ร***ทิวา. ล***้</t>
  </si>
  <si>
    <t>766187734045</t>
  </si>
  <si>
    <t>GAM80</t>
  </si>
  <si>
    <t>ไ***น​ ส***สรร​ญ​</t>
  </si>
  <si>
    <t>07/11/2025 15:04</t>
  </si>
  <si>
    <t>THT4804296VYR5Z</t>
  </si>
  <si>
    <t>GAM78</t>
  </si>
  <si>
    <t>07/11/2025 15:03</t>
  </si>
  <si>
    <t>766183131055</t>
  </si>
  <si>
    <t>GAM76</t>
  </si>
  <si>
    <t>ช***ญู ส***ลิ้นทอง</t>
  </si>
  <si>
    <t>07/11/2025 15:01</t>
  </si>
  <si>
    <t>766148737056</t>
  </si>
  <si>
    <t>GAM74</t>
  </si>
  <si>
    <t>ว*** ส***ิง</t>
  </si>
  <si>
    <t>07/11/2025 15:00</t>
  </si>
  <si>
    <t>766140119102</t>
  </si>
  <si>
    <t>07/11/2025 14:59</t>
  </si>
  <si>
    <t>GAM73</t>
  </si>
  <si>
    <t>ก***นา​ ช***เผือก</t>
  </si>
  <si>
    <t>07/11/2025 14:57</t>
  </si>
  <si>
    <t>THT2503296W4E7Z</t>
  </si>
  <si>
    <t>07/11/2025 14:58</t>
  </si>
  <si>
    <t>GAM72</t>
  </si>
  <si>
    <t>ภ***ณ​</t>
  </si>
  <si>
    <t>766089241923</t>
  </si>
  <si>
    <t>GAM70</t>
  </si>
  <si>
    <t>น***า</t>
  </si>
  <si>
    <t>07/11/2025 14:52</t>
  </si>
  <si>
    <t>766126946071</t>
  </si>
  <si>
    <t>GAM68</t>
  </si>
  <si>
    <t>ม***ร์นารา ห***</t>
  </si>
  <si>
    <t>07/11/2025 14:49</t>
  </si>
  <si>
    <t>766144113081</t>
  </si>
  <si>
    <t>GAM67</t>
  </si>
  <si>
    <t>ศ***ชัย เ***พ็ง</t>
  </si>
  <si>
    <t>07/11/2025 14:48</t>
  </si>
  <si>
    <t>766164031076</t>
  </si>
  <si>
    <t>07/11/2025 14:47</t>
  </si>
  <si>
    <t>GAM66</t>
  </si>
  <si>
    <t>อ***ร  ท***อด</t>
  </si>
  <si>
    <t>766169750010</t>
  </si>
  <si>
    <t>GAM65</t>
  </si>
  <si>
    <t>ศ***า บ***รือน</t>
  </si>
  <si>
    <t>766194811012</t>
  </si>
  <si>
    <t>GAM63</t>
  </si>
  <si>
    <t>บ***ัน     แ***สอาด</t>
  </si>
  <si>
    <t>07/11/2025 14:46</t>
  </si>
  <si>
    <t>766128053062</t>
  </si>
  <si>
    <t>GAM62</t>
  </si>
  <si>
    <t>07/11/2025 14:45</t>
  </si>
  <si>
    <t>766165415094</t>
  </si>
  <si>
    <t>GAM61</t>
  </si>
  <si>
    <t>ส***ตต์ ห***งศ์</t>
  </si>
  <si>
    <t>766170155041</t>
  </si>
  <si>
    <t>GAM60</t>
  </si>
  <si>
    <t>07/11/2025 14:44</t>
  </si>
  <si>
    <t>766130256076</t>
  </si>
  <si>
    <t>GAM59</t>
  </si>
  <si>
    <t>น******ป</t>
  </si>
  <si>
    <t>******หลวงจำกัด ต.คลองสอง ตำบลคลองสอง อำเภอคลองหลวง จังหวัดปทุมธานี 12120</t>
  </si>
  <si>
    <t>07/11/2025 14:42</t>
  </si>
  <si>
    <t>TH254844809519D</t>
  </si>
  <si>
    <t>07/11/2025 14:41</t>
  </si>
  <si>
    <t>GAM58</t>
  </si>
  <si>
    <t>น*** ห***ิต</t>
  </si>
  <si>
    <t>766127451051</t>
  </si>
  <si>
    <t>GAM57</t>
  </si>
  <si>
    <t>ค***วาท ป***งสำราญ  บ***แอนยายเล็ก</t>
  </si>
  <si>
    <t>766138009103</t>
  </si>
  <si>
    <t>07/11/2025 14:40</t>
  </si>
  <si>
    <t>GAM56</t>
  </si>
  <si>
    <t>จ***</t>
  </si>
  <si>
    <t>07/11/2025 14:39</t>
  </si>
  <si>
    <t>766106656066</t>
  </si>
  <si>
    <t>GAM55</t>
  </si>
  <si>
    <t>ห***หนิง</t>
  </si>
  <si>
    <t>07/11/2025 14:38</t>
  </si>
  <si>
    <t>766055081934</t>
  </si>
  <si>
    <t>07/11/2025 14:37</t>
  </si>
  <si>
    <t>GAM53</t>
  </si>
  <si>
    <t>ศ***พร แ***า</t>
  </si>
  <si>
    <t>766163857060</t>
  </si>
  <si>
    <t>GAM51</t>
  </si>
  <si>
    <t>ว***ดา ถ***บุญ</t>
  </si>
  <si>
    <t>07/11/2025 14:33</t>
  </si>
  <si>
    <t>766106068011</t>
  </si>
  <si>
    <t>GAM49</t>
  </si>
  <si>
    <t>บ***ัท ภ***ร ล***นา เ***ดิ้ง จ***ด</t>
  </si>
  <si>
    <t>07/11/2025 14:32</t>
  </si>
  <si>
    <t>766193903086</t>
  </si>
  <si>
    <t>GAM48</t>
  </si>
  <si>
    <t>ว**  ส***กษม</t>
  </si>
  <si>
    <t>766162006024</t>
  </si>
  <si>
    <t>GAM47</t>
  </si>
  <si>
    <t>ค***ย ว***ำจร</t>
  </si>
  <si>
    <t>07/11/2025 14:30</t>
  </si>
  <si>
    <t>766140412100</t>
  </si>
  <si>
    <t>GAM46</t>
  </si>
  <si>
    <t>แ***ปอ บ***าง776</t>
  </si>
  <si>
    <t>07/11/2025 14:28</t>
  </si>
  <si>
    <t>766111627061</t>
  </si>
  <si>
    <t>07/11/2025 14:29</t>
  </si>
  <si>
    <t>GAM45</t>
  </si>
  <si>
    <t>พ***์สินี ถ***ิญญาพัชร์</t>
  </si>
  <si>
    <t>766135706022</t>
  </si>
  <si>
    <t>GAM44</t>
  </si>
  <si>
    <t>ค***โสรยา ​***่คง​</t>
  </si>
  <si>
    <t>07/11/2025 14:27</t>
  </si>
  <si>
    <t>766115450041</t>
  </si>
  <si>
    <t>GAM43</t>
  </si>
  <si>
    <t>07/11/2025 14:26</t>
  </si>
  <si>
    <t>766013194925</t>
  </si>
  <si>
    <t>GAM42</t>
  </si>
  <si>
    <t>L** L**</t>
  </si>
  <si>
    <t>07/11/2025 14:25</t>
  </si>
  <si>
    <t>766195740052</t>
  </si>
  <si>
    <t>GAM41</t>
  </si>
  <si>
    <t>จ***ธนชาติ พ***อง</t>
  </si>
  <si>
    <t>07/11/2025 14:24</t>
  </si>
  <si>
    <t>766149718084</t>
  </si>
  <si>
    <t>GAM40</t>
  </si>
  <si>
    <t>น***กลรัตน์ ค***น</t>
  </si>
  <si>
    <t>07/11/2025 14:22</t>
  </si>
  <si>
    <t>766162209035</t>
  </si>
  <si>
    <t>GAM39</t>
  </si>
  <si>
    <t>ป***วน ส***รธรรม</t>
  </si>
  <si>
    <t>07/11/2025 14:21</t>
  </si>
  <si>
    <t>กาแฟ3 เผือก3 มะพร้าว3 ฝอยทอง1</t>
  </si>
  <si>
    <t>766030473946</t>
  </si>
  <si>
    <t>GAM38</t>
  </si>
  <si>
    <t>จ***รัตน์</t>
  </si>
  <si>
    <t>07/11/2025 14:19</t>
  </si>
  <si>
    <t>766187804023</t>
  </si>
  <si>
    <t>07/11/2025 14:20</t>
  </si>
  <si>
    <t>GAM37</t>
  </si>
  <si>
    <t>ส***สา ร***าชล</t>
  </si>
  <si>
    <t>07/11/2025 14:18</t>
  </si>
  <si>
    <t>766042826986</t>
  </si>
  <si>
    <t>GAM36</t>
  </si>
  <si>
    <t>ส***ตรา    เ***จิตต์</t>
  </si>
  <si>
    <t>07/11/2025 14:16</t>
  </si>
  <si>
    <t>766020394930</t>
  </si>
  <si>
    <t>GAM35</t>
  </si>
  <si>
    <t>เ** ศ***ุธ</t>
  </si>
  <si>
    <t>07/11/2025 14:12</t>
  </si>
  <si>
    <t>766129459023</t>
  </si>
  <si>
    <t>07/11/2025 14:15</t>
  </si>
  <si>
    <t>GAM34</t>
  </si>
  <si>
    <t>ส*** ป***นู</t>
  </si>
  <si>
    <t>07/11/2025 14:09</t>
  </si>
  <si>
    <t>766128946074</t>
  </si>
  <si>
    <t>07/11/2025 14:14</t>
  </si>
  <si>
    <t>GAM33</t>
  </si>
  <si>
    <t>766133410103</t>
  </si>
  <si>
    <t>GAM32</t>
  </si>
  <si>
    <t>ภ***านิษฐ์ ส***ิมณีกุล</t>
  </si>
  <si>
    <t>07/11/2025 14:07</t>
  </si>
  <si>
    <t>766157504092</t>
  </si>
  <si>
    <t>07/11/2025 14:13</t>
  </si>
  <si>
    <t>GAM31</t>
  </si>
  <si>
    <t>จ*** ร***เตี๋ยวหม้อดิน</t>
  </si>
  <si>
    <t>07/11/2025 14:05</t>
  </si>
  <si>
    <t>766069638003</t>
  </si>
  <si>
    <t>07/11/2025 14:08</t>
  </si>
  <si>
    <t>GAM29</t>
  </si>
  <si>
    <t>ส***ล ศ***ภัย</t>
  </si>
  <si>
    <t>07/11/2025 14:01</t>
  </si>
  <si>
    <t>766107637072</t>
  </si>
  <si>
    <t>GAM28</t>
  </si>
  <si>
    <t>จ***ักดิ์ ล***ลิศ</t>
  </si>
  <si>
    <t>07/11/2025 13:57</t>
  </si>
  <si>
    <t>THT0402295R408Z</t>
  </si>
  <si>
    <t>07/11/2025 13:58</t>
  </si>
  <si>
    <t>GAM27</t>
  </si>
  <si>
    <t>จ***ิมา  บ***หล</t>
  </si>
  <si>
    <t>07/11/2025 13:55</t>
  </si>
  <si>
    <t>766023671000</t>
  </si>
  <si>
    <t>GAM26</t>
  </si>
  <si>
    <t>น***ฤติเดช ส***ำราญ</t>
  </si>
  <si>
    <t>07/11/2025 13:52</t>
  </si>
  <si>
    <t>766170308046</t>
  </si>
  <si>
    <t>GAM25</t>
  </si>
  <si>
    <t>จ******า</t>
  </si>
  <si>
    <t>******ลไทรทอง อำเภอชัยบุรี จังหวัดสุราษฎร์ธานี 84350</t>
  </si>
  <si>
    <t>TH68187YRAHJ7D</t>
  </si>
  <si>
    <t>07/11/2025 13:51</t>
  </si>
  <si>
    <t>GAM24</t>
  </si>
  <si>
    <t>07/11/2025 13:50</t>
  </si>
  <si>
    <t>766043167971</t>
  </si>
  <si>
    <t>07/11/2025 13:49</t>
  </si>
  <si>
    <t>GAM23</t>
  </si>
  <si>
    <t>P***y</t>
  </si>
  <si>
    <t>Nong Khai</t>
  </si>
  <si>
    <t>07/11/2025 13:46</t>
  </si>
  <si>
    <t>ไม่ทานรสกาแฟ/ไม่ทานหน้าครีมค่ะ</t>
  </si>
  <si>
    <t>766050849944</t>
  </si>
  <si>
    <t>GAM20</t>
  </si>
  <si>
    <t>ก***ารัตน์ เ***์กล .***น์</t>
  </si>
  <si>
    <t>07/11/2025 13:34</t>
  </si>
  <si>
    <t>766193302103</t>
  </si>
  <si>
    <t>GAM19</t>
  </si>
  <si>
    <t>อ***าวุธ บ***รรณ์</t>
  </si>
  <si>
    <t>07/11/2025 13:28</t>
  </si>
  <si>
    <t>766190348081</t>
  </si>
  <si>
    <t>GAM17</t>
  </si>
  <si>
    <t>******แสนสุข, อำเภอเมืองชลบุรี  (ส่งร้านค้าหน้าซอย) ตำบลแสนสุข อำเภอเมืองชลบุรี จังหวัดชลบุรี 20130</t>
  </si>
  <si>
    <t>07/11/2025 13:15</t>
  </si>
  <si>
    <t>TH259290753239N</t>
  </si>
  <si>
    <t>GAM16</t>
  </si>
  <si>
    <t>ค***ุเวช โ***อิ้ง</t>
  </si>
  <si>
    <t>07/11/2025 13:02</t>
  </si>
  <si>
    <t>766140119021</t>
  </si>
  <si>
    <t>GAM15</t>
  </si>
  <si>
    <t>จ***ีพูนผล</t>
  </si>
  <si>
    <t>07/11/2025 13:00</t>
  </si>
  <si>
    <t>766110305026</t>
  </si>
  <si>
    <t>GAM14</t>
  </si>
  <si>
    <t>ช***ร ค***สุทธิ์</t>
  </si>
  <si>
    <t>เทศบาลเมืองยโสธร</t>
  </si>
  <si>
    <t>07/11/2025 12:49</t>
  </si>
  <si>
    <t>766080732631</t>
  </si>
  <si>
    <t>07/11/2025 12:48</t>
  </si>
  <si>
    <t>GAM13</t>
  </si>
  <si>
    <t>น***ากูร ท***นื้อดี</t>
  </si>
  <si>
    <t>07/11/2025 12:31</t>
  </si>
  <si>
    <t>THT0402295BP35Z</t>
  </si>
  <si>
    <t>GAM12</t>
  </si>
  <si>
    <t>น***เขียวฟารุตฐ์</t>
  </si>
  <si>
    <t>07/11/2025 12:25</t>
  </si>
  <si>
    <t>766027734640</t>
  </si>
  <si>
    <t>GAM11</t>
  </si>
  <si>
    <t>ย***ิ๊ว</t>
  </si>
  <si>
    <t>THT0506295BJY3Z</t>
  </si>
  <si>
    <t>GAM10</t>
  </si>
  <si>
    <t>ก***ย ส***วดี</t>
  </si>
  <si>
    <t>07/11/2025 12:22</t>
  </si>
  <si>
    <t>766003533691</t>
  </si>
  <si>
    <t>GAM9</t>
  </si>
  <si>
    <t>u***97827836131</t>
  </si>
  <si>
    <t>THT15072947ZB6Z</t>
  </si>
  <si>
    <t>GAM8</t>
  </si>
  <si>
    <t>เ***าพร ว***ํา</t>
  </si>
  <si>
    <t>07/11/2025 12:16</t>
  </si>
  <si>
    <t>766088446686</t>
  </si>
  <si>
    <t>GAM7</t>
  </si>
  <si>
    <t>ส***รณนี</t>
  </si>
  <si>
    <t>07/11/2025 12:15</t>
  </si>
  <si>
    <t>766068742622</t>
  </si>
  <si>
    <t>07/11/2025 12:14</t>
  </si>
  <si>
    <t>GAM6</t>
  </si>
  <si>
    <t>ส***   เ***รรจง</t>
  </si>
  <si>
    <t>766030140621</t>
  </si>
  <si>
    <t>GAM5</t>
  </si>
  <si>
    <t>ว***พงษ์  ป***ญาพรกุล</t>
  </si>
  <si>
    <t>07/11/2025 12:13</t>
  </si>
  <si>
    <t>766009244696</t>
  </si>
  <si>
    <t>GAM4</t>
  </si>
  <si>
    <t>ว***วดี ร***ัวทอง</t>
  </si>
  <si>
    <t>07/11/2025 12:06</t>
  </si>
  <si>
    <t>766032733642</t>
  </si>
  <si>
    <t>GAM3</t>
  </si>
  <si>
    <t>ว***า พ***งเพราะ ส***อ</t>
  </si>
  <si>
    <t>07/11/2025 11:52</t>
  </si>
  <si>
    <t>766020248641</t>
  </si>
  <si>
    <t>GAM2</t>
  </si>
  <si>
    <t>ภ***ียา</t>
  </si>
  <si>
    <t>07/11/2025 11:39</t>
  </si>
  <si>
    <t>766064442625</t>
  </si>
  <si>
    <t>07/11/2025 11:38</t>
  </si>
  <si>
    <t>GAM1</t>
  </si>
  <si>
    <t>พ***ดา  พ***ชย์กุล</t>
  </si>
  <si>
    <t>07/11/2025 11:37</t>
  </si>
  <si>
    <t>766091547620</t>
  </si>
  <si>
    <t>GAM0</t>
  </si>
  <si>
    <t>ร***า ท***ระ</t>
  </si>
  <si>
    <t>07/11/2025 11:29</t>
  </si>
  <si>
    <t>766050441634</t>
  </si>
  <si>
    <t>GAL99</t>
  </si>
  <si>
    <t>ศ***ล ป***านต์</t>
  </si>
  <si>
    <t>07/11/2025 11:28</t>
  </si>
  <si>
    <t>766017545624</t>
  </si>
  <si>
    <t>GAL98</t>
  </si>
  <si>
    <t>ฉ***รรณ แ***คำ</t>
  </si>
  <si>
    <t>07/11/2025 11:27</t>
  </si>
  <si>
    <t>766029536624</t>
  </si>
  <si>
    <t>GAL97</t>
  </si>
  <si>
    <t>07/11/2025 11:22</t>
  </si>
  <si>
    <t>766012530706</t>
  </si>
  <si>
    <t>GAL96</t>
  </si>
  <si>
    <t>ธ***นก ธ***วงษ์</t>
  </si>
  <si>
    <t>07/11/2025 11:17</t>
  </si>
  <si>
    <t>766075333634</t>
  </si>
  <si>
    <t>GAL95</t>
  </si>
  <si>
    <t>พ***ิพย์  พ***วงศ์</t>
  </si>
  <si>
    <t>07/11/2025 10:55</t>
  </si>
  <si>
    <t>766062338646</t>
  </si>
  <si>
    <t>GAL94</t>
  </si>
  <si>
    <t>766042330620</t>
  </si>
  <si>
    <t>GAL91</t>
  </si>
  <si>
    <t>ร***วายุรถมือสอง</t>
  </si>
  <si>
    <t>07/11/2025 10:36</t>
  </si>
  <si>
    <t>766043349610</t>
  </si>
  <si>
    <t>GAL90</t>
  </si>
  <si>
    <t>ป***ย จ***ร์เพชร</t>
  </si>
  <si>
    <t>07/11/2025 10:26</t>
  </si>
  <si>
    <t>766081137636</t>
  </si>
  <si>
    <t>07/11/2025 10:27</t>
  </si>
  <si>
    <t>GAL89</t>
  </si>
  <si>
    <t>แ***  ก***ของ</t>
  </si>
  <si>
    <t>766090642704</t>
  </si>
  <si>
    <t>GAL88</t>
  </si>
  <si>
    <t>07/11/2025 10:21</t>
  </si>
  <si>
    <t>766086047705</t>
  </si>
  <si>
    <t>GAL86</t>
  </si>
  <si>
    <t>คุณวันเพ็ญ สุนทรารชุน</t>
  </si>
  <si>
    <t>138-140 ถนนมิตรภาพ13 ซอย13/4  ตำบลในเมือง
เมืองนครราชสีมา/ Mueng Nakorn Ratchasimaนครราชสีมา/ Nakhon Ratchasima
30000</t>
  </si>
  <si>
    <t>660868759393</t>
  </si>
  <si>
    <t>07/11/2025 10:19</t>
  </si>
  <si>
    <t>LEXPU0625315180</t>
  </si>
  <si>
    <t>GAL85</t>
  </si>
  <si>
    <t>07/11/2025 10:11</t>
  </si>
  <si>
    <t>TH256228268567Y</t>
  </si>
  <si>
    <t>07/11/2025 10:10</t>
  </si>
  <si>
    <t>GAL84</t>
  </si>
  <si>
    <t>ศ***ัจจา ว***จฉัยกุล</t>
  </si>
  <si>
    <t>07/11/2025 10:08</t>
  </si>
  <si>
    <t>766096659613</t>
  </si>
  <si>
    <t>GAL82</t>
  </si>
  <si>
    <t>ป*** ป*** ส***สา</t>
  </si>
  <si>
    <t>07/11/2025 09:55</t>
  </si>
  <si>
    <t>766011442641</t>
  </si>
  <si>
    <t>07/11/2025 09:56</t>
  </si>
  <si>
    <t>GAL81</t>
  </si>
  <si>
    <t>จ***พร</t>
  </si>
  <si>
    <t>07/11/2025 09:54</t>
  </si>
  <si>
    <t>766047045702</t>
  </si>
  <si>
    <t>GAL79</t>
  </si>
  <si>
    <t>ธ******ี</t>
  </si>
  <si>
    <t>******)ต.สะพุง อ.ศรีรตนะ ตำบลสะพุง อำเภอศรีรัตนะ จังหวัดศรีสะเกษ 33240</t>
  </si>
  <si>
    <t>33240</t>
  </si>
  <si>
    <t>80</t>
  </si>
  <si>
    <t>07/11/2025 10:06</t>
  </si>
  <si>
    <t>TH250045459537K</t>
  </si>
  <si>
    <t>07/11/2025 09:36</t>
  </si>
  <si>
    <t>GAL78</t>
  </si>
  <si>
    <t>07/11/2025 10:03</t>
  </si>
  <si>
    <t>TH2588483018632</t>
  </si>
  <si>
    <t>GAL77</t>
  </si>
  <si>
    <t>ค***ุทัย</t>
  </si>
  <si>
    <t>07/11/2025 09:31</t>
  </si>
  <si>
    <t>766087948614</t>
  </si>
  <si>
    <t>07/11/2025 09:32</t>
  </si>
  <si>
    <t>GAL76</t>
  </si>
  <si>
    <t>07/11/2025 09:26</t>
  </si>
  <si>
    <t>766042331622</t>
  </si>
  <si>
    <t>GAL75</t>
  </si>
  <si>
    <t>นิทรา หวังนิบิน</t>
  </si>
  <si>
    <t>25/1 หมู่7  · สองคลอง/ Song Khlong
บางปะกง/ Bang Pakongฉะเชิงเทรา/ Chachoengsao
24130</t>
  </si>
  <si>
    <t>660944732011</t>
  </si>
  <si>
    <t>07/11/2025 09:23</t>
  </si>
  <si>
    <t>LEXPU0625316848</t>
  </si>
  <si>
    <t>GAL74</t>
  </si>
  <si>
    <t>07/11/2025 09:20</t>
  </si>
  <si>
    <t>766043430611</t>
  </si>
  <si>
    <t>GAL73</t>
  </si>
  <si>
    <t>โ******ื</t>
  </si>
  <si>
    <t>******ทึก  อำเภอสามพราน ตำบลบางกระทึก อำเภอสามพราน จังหวัดนครปฐม 73210</t>
  </si>
  <si>
    <t>07/11/2025 09:41</t>
  </si>
  <si>
    <t>TH259732905357E</t>
  </si>
  <si>
    <t>07/11/2025 09:10</t>
  </si>
  <si>
    <t>GAL72</t>
  </si>
  <si>
    <t>ศ***ุวรรณ บ***่ง</t>
  </si>
  <si>
    <t>07/11/2025 09:04</t>
  </si>
  <si>
    <t>766044533704</t>
  </si>
  <si>
    <t>GAL70</t>
  </si>
  <si>
    <t>จ***ิมา</t>
  </si>
  <si>
    <t>07/11/2025 08:55</t>
  </si>
  <si>
    <t>766035332624</t>
  </si>
  <si>
    <t>GAL68</t>
  </si>
  <si>
    <t>พ***าภรณ์ เ***มสมบูรณ์</t>
  </si>
  <si>
    <t>07/11/2025 08:45</t>
  </si>
  <si>
    <t>766094336630</t>
  </si>
  <si>
    <t>GAL67</t>
  </si>
  <si>
    <t>07/11/2025 08:43</t>
  </si>
  <si>
    <t>766019935682</t>
  </si>
  <si>
    <t>GAL66</t>
  </si>
  <si>
    <t>ป***พร</t>
  </si>
  <si>
    <t>07/11/2025 08:40</t>
  </si>
  <si>
    <t>766047330624</t>
  </si>
  <si>
    <t>GAL65</t>
  </si>
  <si>
    <t>ช***มณฑน์  ต***ลิบ</t>
  </si>
  <si>
    <t>07/11/2025 08:26</t>
  </si>
  <si>
    <t>766005340612</t>
  </si>
  <si>
    <t>GAL64</t>
  </si>
  <si>
    <t>07/11/2025 08:25</t>
  </si>
  <si>
    <t>766015256613</t>
  </si>
  <si>
    <t>07/11/2025 08:24</t>
  </si>
  <si>
    <t>GAL61</t>
  </si>
  <si>
    <t>นนทญา  ประทุมมาศ</t>
  </si>
  <si>
    <t>37ม.5 ต.เขาขี้ฝอย
อ.ทัพทัน จ.อุทัยธานี 61120</t>
  </si>
  <si>
    <t>0987465443</t>
  </si>
  <si>
    <t>07/11/2025 08:17</t>
  </si>
  <si>
    <t>WA041711795TH</t>
  </si>
  <si>
    <t>07/11/2025 08:22</t>
  </si>
  <si>
    <t>GAL63</t>
  </si>
  <si>
    <t>u***8119928477216</t>
  </si>
  <si>
    <t>07/11/2025 08:18</t>
  </si>
  <si>
    <t>766058132700</t>
  </si>
  <si>
    <t>GAL62</t>
  </si>
  <si>
    <t>ว***ดี  ว***วานิช</t>
  </si>
  <si>
    <t>766028131702</t>
  </si>
  <si>
    <t>07/11/2025 08:16</t>
  </si>
  <si>
    <t>GAL60</t>
  </si>
  <si>
    <t>ณ***ิชา</t>
  </si>
  <si>
    <t>07/11/2025 08:12</t>
  </si>
  <si>
    <t>766057259612</t>
  </si>
  <si>
    <t>GAL59</t>
  </si>
  <si>
    <t>อ้วน</t>
  </si>
  <si>
    <t>4หมู่9 ซอยข้่างภูทัย บ้านบุโสน มะเกลือใหม่ สูงเนิน · มะเกลือใหม่/ Makluea Mai
สูงเนิน/ Sung Noenนครราชสีมา/ Nakhon Ratchasima
30170</t>
  </si>
  <si>
    <t>30170</t>
  </si>
  <si>
    <t>660951014569</t>
  </si>
  <si>
    <t>07/11/2025 08:11</t>
  </si>
  <si>
    <t>LEXPU0625320955</t>
  </si>
  <si>
    <t>GAL58</t>
  </si>
  <si>
    <t>07/11/2025 07:54</t>
  </si>
  <si>
    <t>766015047630</t>
  </si>
  <si>
    <t>GAL57</t>
  </si>
  <si>
    <t>ย***ภรณ์ โ***วง</t>
  </si>
  <si>
    <t>07/11/2025 07:42</t>
  </si>
  <si>
    <t>766079929613</t>
  </si>
  <si>
    <t>GAL56</t>
  </si>
  <si>
    <t>ย******ง</t>
  </si>
  <si>
    <t>******ุ่งกระเชาะ ตำบลทุ่งกระเชาะ อำเภอบ้านตาก จังหวัดตาก 63120</t>
  </si>
  <si>
    <t>63120</t>
  </si>
  <si>
    <t>07/11/2025 07:50</t>
  </si>
  <si>
    <t>TH253740578296B</t>
  </si>
  <si>
    <t>07/11/2025 07:20</t>
  </si>
  <si>
    <t>GAL55</t>
  </si>
  <si>
    <t>ใ***ศ บ***ผ่า</t>
  </si>
  <si>
    <t>07/11/2025 07:15</t>
  </si>
  <si>
    <t>766015946625</t>
  </si>
  <si>
    <t>GAL54</t>
  </si>
  <si>
    <t>นาย มั่น   เมฆแสงสี</t>
  </si>
  <si>
    <t>62 หมู่2 ต.ท่าสะแก
ชาติตระการ/ Chat Trakanพิษณุโลก/ Phitsanulok
65170</t>
  </si>
  <si>
    <t>65170</t>
  </si>
  <si>
    <t>660622901518</t>
  </si>
  <si>
    <t>07/11/2025 07:09</t>
  </si>
  <si>
    <t>TH61037YREAK5F</t>
  </si>
  <si>
    <t>GAL53</t>
  </si>
  <si>
    <t>เ******ร</t>
  </si>
  <si>
    <t>****** จ.ฉะเชิงเทรา ตำบลหมอนทอง อำเภอบางน้ำเปรี้ยว จังหวัดฉะเชิงเทรา 24150</t>
  </si>
  <si>
    <t>24150</t>
  </si>
  <si>
    <t>00</t>
  </si>
  <si>
    <t>07/11/2025 07:22</t>
  </si>
  <si>
    <t>TH2513393373742</t>
  </si>
  <si>
    <t>07/11/2025 06:52</t>
  </si>
  <si>
    <t>GAL52</t>
  </si>
  <si>
    <t>ณ***์ฤทธิ์ แ***เกษ</t>
  </si>
  <si>
    <t>07/11/2025 06:50</t>
  </si>
  <si>
    <t>766020515481</t>
  </si>
  <si>
    <t>GAL51</t>
  </si>
  <si>
    <t>เ*** ว***พา</t>
  </si>
  <si>
    <t>07/11/2025 06:48</t>
  </si>
  <si>
    <t>766003431476</t>
  </si>
  <si>
    <t>GAL50</t>
  </si>
  <si>
    <t>ส***รณี ธ***ครองอาตฆ์</t>
  </si>
  <si>
    <t>766017524451</t>
  </si>
  <si>
    <t>GAL49</t>
  </si>
  <si>
    <t>******ดง, ตำบลทุ่งยั้ง, ตำบลทุ่งยั้ง อำเภอลับแล จังหวัดอุตรดิตถ์ 53210</t>
  </si>
  <si>
    <t>53210</t>
  </si>
  <si>
    <t>07/11/2025 07:18</t>
  </si>
  <si>
    <t>TH251282265110C</t>
  </si>
  <si>
    <t>GAL48</t>
  </si>
  <si>
    <t>น* ว***กษณ์</t>
  </si>
  <si>
    <t>07/11/2025 06:29</t>
  </si>
  <si>
    <t>766089019511</t>
  </si>
  <si>
    <t>GAL47</t>
  </si>
  <si>
    <t>ส***ตรี  แ***ค้ว</t>
  </si>
  <si>
    <t>07/11/2025 05:31</t>
  </si>
  <si>
    <t>766073507511</t>
  </si>
  <si>
    <t>07/11/2025 05:30</t>
  </si>
  <si>
    <t>GAL46</t>
  </si>
  <si>
    <t>ส***ัย  ผ***กลาง</t>
  </si>
  <si>
    <t>07/11/2025 05:28</t>
  </si>
  <si>
    <t>766089996431</t>
  </si>
  <si>
    <t>GAL45</t>
  </si>
  <si>
    <t>ป***์ชราพร เ***นไธสง</t>
  </si>
  <si>
    <t>07/11/2025 04:37</t>
  </si>
  <si>
    <t>THT2809293QH40Z</t>
  </si>
  <si>
    <t>GAL44</t>
  </si>
  <si>
    <t>ร******)</t>
  </si>
  <si>
    <t>******ตำบล บ้านพร้าว ตำบลบ้านพร้าว อำเภอเมืองหนองบัวลำภู จังหวัดหนองบัวลำภู 39000</t>
  </si>
  <si>
    <t>97</t>
  </si>
  <si>
    <t>07/11/2025 04:30</t>
  </si>
  <si>
    <t>TH252132693826N</t>
  </si>
  <si>
    <t>GAL43</t>
  </si>
  <si>
    <t>ย******์</t>
  </si>
  <si>
    <t>******2, ถนน อิสรภาพ 37, แขวงบ้านช่างหล่อ, เขตบางกอกน้อย แขวงบ้านช่างหล่อ เขตบางกอกน้อย จังหวัดกรุงเทพมหานคร 10700</t>
  </si>
  <si>
    <t>07/11/2025 04:11</t>
  </si>
  <si>
    <t>TH2552205102363</t>
  </si>
  <si>
    <t>GAL42</t>
  </si>
  <si>
    <t>ส***ษา ภ***ีรักษ์</t>
  </si>
  <si>
    <t>07/11/2025 02:20</t>
  </si>
  <si>
    <t>766036288415</t>
  </si>
  <si>
    <t>07/11/2025 02:21</t>
  </si>
  <si>
    <t>GAL41</t>
  </si>
  <si>
    <t>Waraphorn Kaewphinit</t>
  </si>
  <si>
    <t>ม. เติมฝัน 200/12 ม.4 หมู่บ้านเติมฝัน
ถลาง/ Thalangภูเก็ต/ Phuket
83110</t>
  </si>
  <si>
    <t>83110</t>
  </si>
  <si>
    <t>660853430162</t>
  </si>
  <si>
    <t>07/11/2025 02:15</t>
  </si>
  <si>
    <t>LEXPU0625003411</t>
  </si>
  <si>
    <t>GAL40</t>
  </si>
  <si>
    <t>ร***ลุงโตหมูกะทะ ส***แก่งหางแมว</t>
  </si>
  <si>
    <t>07/11/2025 02:10</t>
  </si>
  <si>
    <t>766003671506</t>
  </si>
  <si>
    <t>07/11/2025 02:09</t>
  </si>
  <si>
    <t>GAL39</t>
  </si>
  <si>
    <t>******ียบ ต.ปะเคียบ อ.คูเมือง จ.บุรีรัมย์ ตำบลปะเคียบ อำเภอคูเมือง จังหวัดบุรีรัมย์ 31190</t>
  </si>
  <si>
    <t>31190</t>
  </si>
  <si>
    <t>07/11/2025 01:59</t>
  </si>
  <si>
    <t>TH2559471029934</t>
  </si>
  <si>
    <t>GAL38</t>
  </si>
  <si>
    <t>ก***า บ***นิตย์</t>
  </si>
  <si>
    <t>07/11/2025 01:39</t>
  </si>
  <si>
    <t>766016590500</t>
  </si>
  <si>
    <t>GAL37</t>
  </si>
  <si>
    <t>m** m** a*** t**</t>
  </si>
  <si>
    <t>Chon Buri</t>
  </si>
  <si>
    <t>07/11/2025 01:34</t>
  </si>
  <si>
    <t>766040994456</t>
  </si>
  <si>
    <t>GAL36</t>
  </si>
  <si>
    <t>พ***ิศ</t>
  </si>
  <si>
    <t>07/11/2025 01:28</t>
  </si>
  <si>
    <t>766048617530</t>
  </si>
  <si>
    <t>GAL35</t>
  </si>
  <si>
    <t>******บลบ้านทำเนียบ อำเภอคีรีรัฐนิคม จังหวัดสุราษฎร์ธานี 84180</t>
  </si>
  <si>
    <t>84180</t>
  </si>
  <si>
    <t>07/11/2025 01:57</t>
  </si>
  <si>
    <t>TH2542729392525</t>
  </si>
  <si>
    <t>07/11/2025 01:27</t>
  </si>
  <si>
    <t>GAL34</t>
  </si>
  <si>
    <t>r***irut3</t>
  </si>
  <si>
    <t>766092227596</t>
  </si>
  <si>
    <t>GAL33</t>
  </si>
  <si>
    <t>อ***ต์ ท***้อย</t>
  </si>
  <si>
    <t>07/11/2025 01:26</t>
  </si>
  <si>
    <t>766084906543</t>
  </si>
  <si>
    <t>GAL31</t>
  </si>
  <si>
    <t>******บลบางกะดี อำเภอเมืองปทุม จังหวัดปทุมธานี ตำบลบางกะดี อำเภอเมืองปทุมธานี จังหวัดปทุมธานี 12000</t>
  </si>
  <si>
    <t>07/11/2025 00:48</t>
  </si>
  <si>
    <t>TH253391049876Y</t>
  </si>
  <si>
    <t>GAT70</t>
  </si>
  <si>
    <t>น***สิตา เ***ยนนันท์</t>
  </si>
  <si>
    <t>09/11/2025 23:25</t>
  </si>
  <si>
    <t>GAT69</t>
  </si>
  <si>
    <t>09/11/2025 23:14</t>
  </si>
  <si>
    <t>GAT67</t>
  </si>
  <si>
    <t>น***กรียงไกร น***กูล</t>
  </si>
  <si>
    <t>09/11/2025 22:56</t>
  </si>
  <si>
    <t>GAT66</t>
  </si>
  <si>
    <t>09/11/2025 22:40</t>
  </si>
  <si>
    <t>GAT65</t>
  </si>
  <si>
    <t>09/11/2025 22:32</t>
  </si>
  <si>
    <t>GAT64</t>
  </si>
  <si>
    <t>******ชรบูรณ์ 67000 ตำบลนางั่ว อำเภอเมืองเพชรบูรณ์ จังหวัดเพชรบูรณ์ 67000</t>
  </si>
  <si>
    <t>67000</t>
  </si>
  <si>
    <t>09/11/2025 22:29</t>
  </si>
  <si>
    <t>GAT63</t>
  </si>
  <si>
    <t>ส***รี อ***า</t>
  </si>
  <si>
    <t>09/11/2025 22:17</t>
  </si>
  <si>
    <t>GAT62</t>
  </si>
  <si>
    <t>น***ธ์  ฉ***ตระกูลชัย</t>
  </si>
  <si>
    <t>09/11/2025 22:14</t>
  </si>
  <si>
    <t>GAT61</t>
  </si>
  <si>
    <t>******หลักสอง แยก 12 แขวงหลักสอง เขตบางแค จังหวัดกรุงเทพมหานคร 10160</t>
  </si>
  <si>
    <t>09/11/2025 22:39</t>
  </si>
  <si>
    <t>09/11/2025 22:09</t>
  </si>
  <si>
    <t>GAT60</t>
  </si>
  <si>
    <t>ขวัญจิรา ภูมรินทร์</t>
  </si>
  <si>
    <t>62 หมู่ 13 ต. ทุ่งกระบ่ำ  อ. เลาขวัญ จ. กาญจนบุรี 71210
เลาขวัญ/ Lao Khwanกาญจนบุรี/ Kanchanaburi
71210</t>
  </si>
  <si>
    <t>71210</t>
  </si>
  <si>
    <t>660842622654</t>
  </si>
  <si>
    <t>09/11/2025 22:06</t>
  </si>
  <si>
    <t>GAT59</t>
  </si>
  <si>
    <t>เ***พักตร์ ว***สกุลพาณิชย์</t>
  </si>
  <si>
    <t>09/11/2025 21:38</t>
  </si>
  <si>
    <t>GAT58</t>
  </si>
  <si>
    <t xml:space="preserve">เ***นี ผ***ันธ์ </t>
  </si>
  <si>
    <t>09/11/2025 21:35</t>
  </si>
  <si>
    <t>GAT57</t>
  </si>
  <si>
    <t>น** ถ** แ***ักษ์</t>
  </si>
  <si>
    <t>09/11/2025 21:32</t>
  </si>
  <si>
    <t>GAT56</t>
  </si>
  <si>
    <t>เ***นเพ็ญ เ***ยงว่อง</t>
  </si>
  <si>
    <t>09/11/2025 21:23</t>
  </si>
  <si>
    <t>GAT55</t>
  </si>
  <si>
    <t>K***kinee</t>
  </si>
  <si>
    <t>09/11/2025 21:21</t>
  </si>
  <si>
    <t>GAT54</t>
  </si>
  <si>
    <t>ส***ง  ไ***ลย์</t>
  </si>
  <si>
    <t>09/11/2025 21:18</t>
  </si>
  <si>
    <t>GAT53</t>
  </si>
  <si>
    <t>สมฤทัย  สิงห์รี</t>
  </si>
  <si>
    <t>อุทยานแห่งชาติดอยขุนตาล ต.ทาปลาดุก
แม่ทา/ Mae Thaลำพูน/ Lamphun
51140</t>
  </si>
  <si>
    <t>51140</t>
  </si>
  <si>
    <t>GAT52</t>
  </si>
  <si>
    <t>T***oyกฤษณา ป***ทอง</t>
  </si>
  <si>
    <t>09/11/2025 21:17</t>
  </si>
  <si>
    <t>GAT51</t>
  </si>
  <si>
    <t>ณ***ิชาช์ น***ฐศุภางค์กุล</t>
  </si>
  <si>
    <t>09/11/2025 21:16</t>
  </si>
  <si>
    <t>GAT50</t>
  </si>
  <si>
    <t>บ***ิชา ค***ภัย</t>
  </si>
  <si>
    <t>09/11/2025 21:09</t>
  </si>
  <si>
    <t>09/11/2025 21:11</t>
  </si>
  <si>
    <t>GAT48</t>
  </si>
  <si>
    <t>ต***พร ร***ีใส</t>
  </si>
  <si>
    <t>09/11/2025 20:55</t>
  </si>
  <si>
    <t>GAT47</t>
  </si>
  <si>
    <t>น***พัทธ์ บ***หลือ</t>
  </si>
  <si>
    <t>09/11/2025 20:45</t>
  </si>
  <si>
    <t>09/11/2025 20:46</t>
  </si>
  <si>
    <t>GAT46</t>
  </si>
  <si>
    <t>ศ***วทสุพิทักษ์</t>
  </si>
  <si>
    <t>09/11/2025 20:37</t>
  </si>
  <si>
    <t>09/11/2025 20:36</t>
  </si>
  <si>
    <t>GAT45</t>
  </si>
  <si>
    <t>นนทยา...เปืยรักใค่ร</t>
  </si>
  <si>
    <t>59/2ม4ต..ดอนแฝก.
นครชัยศรี/ Nakhon Chai Siนครปฐม/ Nakhon Pathom
73120</t>
  </si>
  <si>
    <t>73120</t>
  </si>
  <si>
    <t>660801818251</t>
  </si>
  <si>
    <t>09/11/2025 20:08</t>
  </si>
  <si>
    <t>GAT44</t>
  </si>
  <si>
    <t>V***da   เ***   พ***ินทร์</t>
  </si>
  <si>
    <t>GAT43</t>
  </si>
  <si>
    <t>น***ลนภา ห***ุญยงค์</t>
  </si>
  <si>
    <t>09/11/2025 20:06</t>
  </si>
  <si>
    <t>GAT42</t>
  </si>
  <si>
    <t>อ***ญา ก***จริญ</t>
  </si>
  <si>
    <t>09/11/2025 19:56</t>
  </si>
  <si>
    <t>GAT41</t>
  </si>
  <si>
    <t>ป***ณัฐ โ***ขวง</t>
  </si>
  <si>
    <t>09/11/2025 19:51</t>
  </si>
  <si>
    <t>GAT40</t>
  </si>
  <si>
    <t>จ***รวิมล โ***ติ</t>
  </si>
  <si>
    <t>09/11/2025 19:49</t>
  </si>
  <si>
    <t>GAT39</t>
  </si>
  <si>
    <t>ค***ันทนา  ศ***ฉม</t>
  </si>
  <si>
    <t>09/11/2025 19:41</t>
  </si>
  <si>
    <t>GAT38</t>
  </si>
  <si>
    <t>******ดอกไม้เขตประเวศกรุงเทพมหานคร10250 แขวงดอกไม้ เขตประเวศ จังหวัดกรุงเทพมหานคร 10250</t>
  </si>
  <si>
    <t>09/11/2025 20:10</t>
  </si>
  <si>
    <t>09/11/2025 19:40</t>
  </si>
  <si>
    <t>GAT37</t>
  </si>
  <si>
    <t>ม***ัตน์</t>
  </si>
  <si>
    <t>09/11/2025 19:35</t>
  </si>
  <si>
    <t>09/11/2025 19:34</t>
  </si>
  <si>
    <t>GAT36</t>
  </si>
  <si>
    <t>09/11/2025 19:29</t>
  </si>
  <si>
    <t>GAT35</t>
  </si>
  <si>
    <t>ป***านุช</t>
  </si>
  <si>
    <t>09/11/2025 19:20</t>
  </si>
  <si>
    <t>GAT34</t>
  </si>
  <si>
    <t>ม******ะ</t>
  </si>
  <si>
    <t>****** ซอย เบทาโก ถนน เจริญรัฐ ตำบลกุดป่อง ตำบลกุดป่อง อำเภอเมืองเลย จังหวัดเลย 42000</t>
  </si>
  <si>
    <t>09/11/2025 19:48</t>
  </si>
  <si>
    <t>09/11/2025 19:18</t>
  </si>
  <si>
    <t>GAT33</t>
  </si>
  <si>
    <t>ข****ง</t>
  </si>
  <si>
    <t>******ลพบุรีศรีอินทราทิต ตำบลท่าแค ตำบลท่าแค อำเภอเมืองลพบุรี จังหวัดลพบุรี 15000</t>
  </si>
  <si>
    <t>09/11/2025 19:42</t>
  </si>
  <si>
    <t>09/11/2025 19:12</t>
  </si>
  <si>
    <t>GAT32</t>
  </si>
  <si>
    <t>09/11/2025 19:10</t>
  </si>
  <si>
    <t>GAT31</t>
  </si>
  <si>
    <t>GAT30</t>
  </si>
  <si>
    <t>น***รัศมี ศ***รหม</t>
  </si>
  <si>
    <t>09/11/2025 18:56</t>
  </si>
  <si>
    <t>GAT28</t>
  </si>
  <si>
    <t>ส***ยะ ท***ย์อุลัน</t>
  </si>
  <si>
    <t>09/11/2025 18:48</t>
  </si>
  <si>
    <t>GAT26</t>
  </si>
  <si>
    <t>ท***พียร ค***</t>
  </si>
  <si>
    <t>09/11/2025 18:39</t>
  </si>
  <si>
    <t>GAT25</t>
  </si>
  <si>
    <t>u***7213661511374</t>
  </si>
  <si>
    <t>09/11/2025 18:32</t>
  </si>
  <si>
    <t>09/11/2025 18:33</t>
  </si>
  <si>
    <t>GAT24</t>
  </si>
  <si>
    <t>กุลนิล พันจันทร์</t>
  </si>
  <si>
    <t>ตึกสีฟ้า 58/14 หมู่11 · ไร่ขิง/ Rai Khing
สามพราน/ Sam Phranนครปฐม/ Nakhon Pathom
73210</t>
  </si>
  <si>
    <t>660625235826</t>
  </si>
  <si>
    <t>09/11/2025 18:00</t>
  </si>
  <si>
    <t>09/11/2025 17:59</t>
  </si>
  <si>
    <t>GAT23</t>
  </si>
  <si>
    <t>09/11/2025 17:58</t>
  </si>
  <si>
    <t>GAT22</t>
  </si>
  <si>
    <t>อ***อึ</t>
  </si>
  <si>
    <t>09/11/2025 17:52</t>
  </si>
  <si>
    <t>GAT21</t>
  </si>
  <si>
    <t>ก***นา จ***ตา</t>
  </si>
  <si>
    <t>09/11/2025 17:47</t>
  </si>
  <si>
    <t>GAT20</t>
  </si>
  <si>
    <t>เ***นี​ ร***คช</t>
  </si>
  <si>
    <t>09/11/2025 17:31</t>
  </si>
  <si>
    <t>GAT19</t>
  </si>
  <si>
    <t>ส***ัย  พ***ภิรมย์</t>
  </si>
  <si>
    <t>09/11/2025 17:06</t>
  </si>
  <si>
    <t>09/11/2025 17:05</t>
  </si>
  <si>
    <t>GAT18</t>
  </si>
  <si>
    <t>ทิพา พวงมาลัย</t>
  </si>
  <si>
    <t>995 หมู่บ้านรามอินทรานิเวศน์ ซ.รามอินทรา67 ถ.รามอินทรา ขว.ท่าแร้ง
บางเขน/ Bang Khenกรุงเทพมหานคร/ Bangkok
10230</t>
  </si>
  <si>
    <t>660894907242</t>
  </si>
  <si>
    <t>09/11/2025 16:52</t>
  </si>
  <si>
    <t>GAT17</t>
  </si>
  <si>
    <t>09/11/2025 16:49</t>
  </si>
  <si>
    <t>GAT16</t>
  </si>
  <si>
    <t>ณ***ดา ม***บัติ</t>
  </si>
  <si>
    <t>09/11/2025 16:44</t>
  </si>
  <si>
    <t>GAT15</t>
  </si>
  <si>
    <t>ป***า  ท***ล้า</t>
  </si>
  <si>
    <t>09/11/2025 16:42</t>
  </si>
  <si>
    <t>GAT14</t>
  </si>
  <si>
    <t>ค*** ก***</t>
  </si>
  <si>
    <t>09/11/2025 16:40</t>
  </si>
  <si>
    <t>GAT12</t>
  </si>
  <si>
    <t>09/11/2025 16:38</t>
  </si>
  <si>
    <t>GAT11</t>
  </si>
  <si>
    <t>09/11/2025 16:29</t>
  </si>
  <si>
    <t>09/11/2025 16:30</t>
  </si>
  <si>
    <t>GAT10</t>
  </si>
  <si>
    <t>ก***ิน ย***ญญา</t>
  </si>
  <si>
    <t>09/11/2025 16:26</t>
  </si>
  <si>
    <t>GAT9</t>
  </si>
  <si>
    <t>ศ***นันท์ ก***ไกร</t>
  </si>
  <si>
    <t>09/11/2025 16:24</t>
  </si>
  <si>
    <t>09/11/2025 16:25</t>
  </si>
  <si>
    <t>GAT8</t>
  </si>
  <si>
    <t>GAT7</t>
  </si>
  <si>
    <t>ศ***วรรณ  แ***ัน</t>
  </si>
  <si>
    <t>09/11/2025 16:23</t>
  </si>
  <si>
    <t>GAT6</t>
  </si>
  <si>
    <t>ส***ุนีย์ ห***ทราย</t>
  </si>
  <si>
    <t>09/11/2025 16:22</t>
  </si>
  <si>
    <t>GAT5</t>
  </si>
  <si>
    <t>GAT4</t>
  </si>
  <si>
    <t>จ***มาศ เ***อจันอัด</t>
  </si>
  <si>
    <t>09/11/2025 16:21</t>
  </si>
  <si>
    <t>GAT2</t>
  </si>
  <si>
    <t>เ******ี</t>
  </si>
  <si>
    <t>******อำเภอเมืองนครศรีธรรมราช ตำบลท่าเรือ อำเภอเมืองนครศรีธรรมราช จังหวัดนครศรีธรรมราช 80290</t>
  </si>
  <si>
    <t>80290</t>
  </si>
  <si>
    <t>09/11/2025 16:50</t>
  </si>
  <si>
    <t>09/11/2025 16:20</t>
  </si>
  <si>
    <t>GAT1</t>
  </si>
  <si>
    <t>ณ***ิดา ภ***เหล่าม่วง</t>
  </si>
  <si>
    <t>09/11/2025 16:18</t>
  </si>
  <si>
    <t>GAT0</t>
  </si>
  <si>
    <t>น***วัลย์ ห***ก่ำ</t>
  </si>
  <si>
    <t>09/11/2025 16:15</t>
  </si>
  <si>
    <t>GAS99</t>
  </si>
  <si>
    <t>เ***ุ้ย s***</t>
  </si>
  <si>
    <t>09/11/2025 16:11</t>
  </si>
  <si>
    <t>GAS98</t>
  </si>
  <si>
    <t>ห** ไ***คตร</t>
  </si>
  <si>
    <t>09/11/2025 16:09</t>
  </si>
  <si>
    <t>GAS97</t>
  </si>
  <si>
    <t>ส***ร อ***ิโรจนวงศ์</t>
  </si>
  <si>
    <t>GAS96</t>
  </si>
  <si>
    <t>พ***ร..วงค์สารี</t>
  </si>
  <si>
    <t>09/11/2025 16:07</t>
  </si>
  <si>
    <t>GAS95</t>
  </si>
  <si>
    <t>O***an</t>
  </si>
  <si>
    <t>GAS94</t>
  </si>
  <si>
    <t>09/11/2025 16:06</t>
  </si>
  <si>
    <t>GAS91</t>
  </si>
  <si>
    <t>09/11/2025 16:05</t>
  </si>
  <si>
    <t>GAS90</t>
  </si>
  <si>
    <t>GAS89</t>
  </si>
  <si>
    <t>GAS87</t>
  </si>
  <si>
    <t>ส***รณ์ ศ***ันทร์</t>
  </si>
  <si>
    <t>09/11/2025 16:04</t>
  </si>
  <si>
    <t>GAS86</t>
  </si>
  <si>
    <t>จ***ดี ล***รัตน์</t>
  </si>
  <si>
    <t>09/11/2025 16:03</t>
  </si>
  <si>
    <t>GAS85</t>
  </si>
  <si>
    <t>ณ***ร  เ***สิน</t>
  </si>
  <si>
    <t>GAS84</t>
  </si>
  <si>
    <t>น***าวปริญากร บ***รรจง</t>
  </si>
  <si>
    <t>09/11/2025 16:02</t>
  </si>
  <si>
    <t>GAS83</t>
  </si>
  <si>
    <t>ส***ภรณ์ ต***วงศ์เจริญกิจ</t>
  </si>
  <si>
    <t>09/11/2025 16:01</t>
  </si>
  <si>
    <t>GAS82</t>
  </si>
  <si>
    <t>09/11/2025 18:25</t>
  </si>
  <si>
    <t>GAS80</t>
  </si>
  <si>
    <t>ส***ระสงค์  ห***น่น</t>
  </si>
  <si>
    <t>09/11/2025 15:58</t>
  </si>
  <si>
    <t>GAS79</t>
  </si>
  <si>
    <t>ก***ล ร***พร</t>
  </si>
  <si>
    <t>09/11/2025 15:57</t>
  </si>
  <si>
    <t>รับเฉพาะ เผือกมะพร้าว5 มะพร้าวอ่อน 5 เท่านั้นค่ะ💗💗💗</t>
  </si>
  <si>
    <t>GAS78</t>
  </si>
  <si>
    <t>ขวัญดาว ภูฆัง</t>
  </si>
  <si>
    <t>บ้านเลขที่ 24 หมู่ 2 ตำบลทัพหลวง
หนองหญ้าไซ/ Nong Ya Saiสุพรรณบุรี/ Suphanburi
72240</t>
  </si>
  <si>
    <t>72240</t>
  </si>
  <si>
    <t>660985489326</t>
  </si>
  <si>
    <t>09/11/2025 15:54</t>
  </si>
  <si>
    <t>GAS77</t>
  </si>
  <si>
    <t>ส***ษา ด***วงโรม</t>
  </si>
  <si>
    <t>09/11/2025 15:53</t>
  </si>
  <si>
    <t>GAS76</t>
  </si>
  <si>
    <t>09/11/2025 15:50</t>
  </si>
  <si>
    <t>GAS75</t>
  </si>
  <si>
    <t>จ***ร์ดี พ***ญจร</t>
  </si>
  <si>
    <t>GAS74</t>
  </si>
  <si>
    <t>ส***ดดา.พะไลรัมย์</t>
  </si>
  <si>
    <t>09/11/2025 15:49</t>
  </si>
  <si>
    <t>GAS73</t>
  </si>
  <si>
    <t>ธ***พงษ์ ค***รงค์</t>
  </si>
  <si>
    <t>09/11/2025 15:48</t>
  </si>
  <si>
    <t>GAS72</t>
  </si>
  <si>
    <t>ร***า  ไ***โส</t>
  </si>
  <si>
    <t>09/11/2025 15:46</t>
  </si>
  <si>
    <t>GAS71</t>
  </si>
  <si>
    <t>ว**  ไ***คตร</t>
  </si>
  <si>
    <t>09/11/2025 15:45</t>
  </si>
  <si>
    <t>GAS69</t>
  </si>
  <si>
    <t>ญ***ศา พ***กระสวย</t>
  </si>
  <si>
    <t>09/11/2025 15:42</t>
  </si>
  <si>
    <t>GAS68</t>
  </si>
  <si>
    <t>ว***ต ส***ทรัพย์​พูน​ผล​</t>
  </si>
  <si>
    <t>09/11/2025 15:41</t>
  </si>
  <si>
    <t>GAS66</t>
  </si>
  <si>
    <t>ด***ตา.   พ***ี่ยม</t>
  </si>
  <si>
    <t>09/11/2025 15:37</t>
  </si>
  <si>
    <t>GAS65</t>
  </si>
  <si>
    <t>******บลฉลอง อำเภอเมืองภูเก็ต จังหวัดภูเก็ต 83130</t>
  </si>
  <si>
    <t>83130</t>
  </si>
  <si>
    <t>09/11/2025 15:36</t>
  </si>
  <si>
    <t>GAS64</t>
  </si>
  <si>
    <t>ว*** ภ***จามร</t>
  </si>
  <si>
    <t>09/11/2025 15:34</t>
  </si>
  <si>
    <t>GAS63</t>
  </si>
  <si>
    <t>ธ***พร เ***ชัยรัต</t>
  </si>
  <si>
    <t>09/11/2025 15:33</t>
  </si>
  <si>
    <t>GAS61</t>
  </si>
  <si>
    <t>อ***ตย์ ภ***ิลป์</t>
  </si>
  <si>
    <t>09/11/2025 15:32</t>
  </si>
  <si>
    <t>GAS59</t>
  </si>
  <si>
    <t>น** ส***น ส***รี</t>
  </si>
  <si>
    <t>09/11/2025 15:26</t>
  </si>
  <si>
    <t>GAS58</t>
  </si>
  <si>
    <t>น***าวนารีรัตน์ จ***ถาวร</t>
  </si>
  <si>
    <t>09/11/2025 15:25</t>
  </si>
  <si>
    <t>GAS57</t>
  </si>
  <si>
    <t>ฉ***รรณ  ท***โก</t>
  </si>
  <si>
    <t>09/11/2025 15:23</t>
  </si>
  <si>
    <t>GAS56</t>
  </si>
  <si>
    <t>ก***ัพ พ***งจันทร์</t>
  </si>
  <si>
    <t>09/11/2025 15:22</t>
  </si>
  <si>
    <t>ขอไม่เอารสกาแฟนะคะ ไม่ทานค่อยชอบของที่มีกาแฟค่ะ🙏🏻</t>
  </si>
  <si>
    <t>GAS54</t>
  </si>
  <si>
    <t>09/11/2025 15:15</t>
  </si>
  <si>
    <t>GAS53</t>
  </si>
  <si>
    <t>น***ิพย์</t>
  </si>
  <si>
    <t>09/11/2025 15:14</t>
  </si>
  <si>
    <t>GAS51</t>
  </si>
  <si>
    <t>ก***นา ว***ิภารมณ์</t>
  </si>
  <si>
    <t>09/11/2025 15:12</t>
  </si>
  <si>
    <t>GAS50</t>
  </si>
  <si>
    <t>ว***จน์ ข***้าน</t>
  </si>
  <si>
    <t>GAS49</t>
  </si>
  <si>
    <t>น***ข็มพร ไ***ักษ์</t>
  </si>
  <si>
    <t>09/11/2025 15:11</t>
  </si>
  <si>
    <t>GAS48</t>
  </si>
  <si>
    <t>09/11/2025 15:08</t>
  </si>
  <si>
    <t>09/11/2025 15:09</t>
  </si>
  <si>
    <t>GAS47</t>
  </si>
  <si>
    <t>ธ***ธรณ์ อ***ย์ชลาลัย</t>
  </si>
  <si>
    <t>09/11/2025 15:07</t>
  </si>
  <si>
    <t>GAS46</t>
  </si>
  <si>
    <t>09/11/2025 15:06</t>
  </si>
  <si>
    <t>GAS45</t>
  </si>
  <si>
    <t>GAS44</t>
  </si>
  <si>
    <t>ขอรสชาติ ฝอยทอง 1 มะพร้าว 1 เผือก 1</t>
  </si>
  <si>
    <t>09/11/2025 15:05</t>
  </si>
  <si>
    <t>GAS43</t>
  </si>
  <si>
    <t>GAS42</t>
  </si>
  <si>
    <t>อ*** อ***จิตต์</t>
  </si>
  <si>
    <t>09/11/2025 15:03</t>
  </si>
  <si>
    <t>GAS41</t>
  </si>
  <si>
    <t>อ***า ล***อดเกียรติ</t>
  </si>
  <si>
    <t>09/11/2025 15:02</t>
  </si>
  <si>
    <t>GAS40</t>
  </si>
  <si>
    <t>สมชาย  สุขโข</t>
  </si>
  <si>
    <t>9หมู่11 ต.ห้วยป่าหว · พระพุทธบาท/ Phra Phutthabat
พระพุทธบาท/ Phra Phutthabatสระบุรี/ Saraburi
18120</t>
  </si>
  <si>
    <t>18120</t>
  </si>
  <si>
    <t>660631869919</t>
  </si>
  <si>
    <t>09/11/2025 15:01</t>
  </si>
  <si>
    <t>GAS39</t>
  </si>
  <si>
    <t>น***ำเพ็ญ แ***หานารถ</t>
  </si>
  <si>
    <t>GAS38</t>
  </si>
  <si>
    <t>09/11/2025 15:00</t>
  </si>
  <si>
    <t>GAS37</t>
  </si>
  <si>
    <t>GAS36</t>
  </si>
  <si>
    <t>ส***ยุดกาญจนโรจน์</t>
  </si>
  <si>
    <t>09/11/2025 14:59</t>
  </si>
  <si>
    <t>GAS35</t>
  </si>
  <si>
    <t>ป***ฤติ โ***มาตย์</t>
  </si>
  <si>
    <t>GAS34</t>
  </si>
  <si>
    <t>ร***รรณ์  ม***ศิริ</t>
  </si>
  <si>
    <t>09/11/2025 14:58</t>
  </si>
  <si>
    <t>GAS33</t>
  </si>
  <si>
    <t>ส***ชฌาพร  ห***จฉ่ำ</t>
  </si>
  <si>
    <t>09/11/2025 14:57</t>
  </si>
  <si>
    <t>***6 กล่องคละรส  อีก 4 กล่องรับเป็นรสกาแฟ***</t>
  </si>
  <si>
    <t>GAS32</t>
  </si>
  <si>
    <t>GAS31</t>
  </si>
  <si>
    <t>ด***รัตน์ บ***มิ้ว ซ***น้าวัดวังกวาง</t>
  </si>
  <si>
    <t>09/11/2025 14:53</t>
  </si>
  <si>
    <t>09/11/2025 14:52</t>
  </si>
  <si>
    <t>GAS30</t>
  </si>
  <si>
    <t>W***tta W***uma</t>
  </si>
  <si>
    <t>GAS29</t>
  </si>
  <si>
    <t>จ***ันท์</t>
  </si>
  <si>
    <t>GAS28</t>
  </si>
  <si>
    <t>ห***กานต์ ม***ศรี</t>
  </si>
  <si>
    <t>09/11/2025 14:48</t>
  </si>
  <si>
    <t>GAS26</t>
  </si>
  <si>
    <t>ว***รณ์ เ***่าง</t>
  </si>
  <si>
    <t>GAS25</t>
  </si>
  <si>
    <t>ข***ิยา จ***อน</t>
  </si>
  <si>
    <t>09/11/2025 14:45</t>
  </si>
  <si>
    <t>GAS24</t>
  </si>
  <si>
    <t>เ***า น***รณ์</t>
  </si>
  <si>
    <t>09/11/2025 14:32</t>
  </si>
  <si>
    <t>GAS23</t>
  </si>
  <si>
    <t>ภ***ทิพย์ ส***รรณ</t>
  </si>
  <si>
    <t>09/11/2025 14:31</t>
  </si>
  <si>
    <t>GAS22</t>
  </si>
  <si>
    <t>09/11/2025 14:30</t>
  </si>
  <si>
    <t>GAS21</t>
  </si>
  <si>
    <t>09/11/2025 14:29</t>
  </si>
  <si>
    <t>GAS20</t>
  </si>
  <si>
    <t>Y*** Y*** L**</t>
  </si>
  <si>
    <t>09/11/2025 14:27</t>
  </si>
  <si>
    <t>GAS19</t>
  </si>
  <si>
    <t>น** อ***จ ช***วัสดิ์</t>
  </si>
  <si>
    <t>จังหวัดสุราษฎร์ธานี</t>
  </si>
  <si>
    <t>GAS18</t>
  </si>
  <si>
    <t>ก***นา น***ืองรักษ์</t>
  </si>
  <si>
    <t>09/11/2025 14:25</t>
  </si>
  <si>
    <t>GAS17</t>
  </si>
  <si>
    <t>ป***รอง ม***ฒนา</t>
  </si>
  <si>
    <t>09/11/2025 14:24</t>
  </si>
  <si>
    <t>GAS16</t>
  </si>
  <si>
    <t>09/11/2025 14:23</t>
  </si>
  <si>
    <t>GAS15</t>
  </si>
  <si>
    <t>ศ***ดี ส***ญญานุกูลกิจ</t>
  </si>
  <si>
    <t>09/11/2025 14:22</t>
  </si>
  <si>
    <t>GAS14</t>
  </si>
  <si>
    <t>น***ิรินันท์ พ***อุดม</t>
  </si>
  <si>
    <t>09/11/2025 14:21</t>
  </si>
  <si>
    <t>GAS13</t>
  </si>
  <si>
    <t>ช***ัทร ต***ูลไทยเจริญ</t>
  </si>
  <si>
    <t>09/11/2025 14:20</t>
  </si>
  <si>
    <t>GAS11</t>
  </si>
  <si>
    <t>น*** เ***งประคอง</t>
  </si>
  <si>
    <t>09/11/2025 14:19</t>
  </si>
  <si>
    <t>09/11/2025 14:18</t>
  </si>
  <si>
    <t>GAS10</t>
  </si>
  <si>
    <t>ส******ะ</t>
  </si>
  <si>
    <t>******ธิ์, ตำบล ไชยราช ตำบลไชยราช อำเภอบางสะพานน้อย จังหวัดประจวบคีรีขันธ์ 77170</t>
  </si>
  <si>
    <t>77170</t>
  </si>
  <si>
    <t>GAS8</t>
  </si>
  <si>
    <t>พ***น จ***ร์แก้ว</t>
  </si>
  <si>
    <t>09/11/2025 14:13</t>
  </si>
  <si>
    <t>09/11/2025 14:14</t>
  </si>
  <si>
    <t>GAS7</t>
  </si>
  <si>
    <t>พ***ลรัตน์ น***ะกร</t>
  </si>
  <si>
    <t>09/11/2025 14:11</t>
  </si>
  <si>
    <t>GAS6</t>
  </si>
  <si>
    <t>น***ัญรัศม์  ว***ศิลป์โสภณ</t>
  </si>
  <si>
    <t>09/11/2025 14:00</t>
  </si>
  <si>
    <t>GAS4</t>
  </si>
  <si>
    <t>ร***พี่ปอ</t>
  </si>
  <si>
    <t>09/11/2025 13:54</t>
  </si>
  <si>
    <t>GAS3</t>
  </si>
  <si>
    <t>น***า เ***งวรพล</t>
  </si>
  <si>
    <t>09/11/2025 13:52</t>
  </si>
  <si>
    <t>09/11/2025 13:53</t>
  </si>
  <si>
    <t>GAS2</t>
  </si>
  <si>
    <t>ธ***า แ***้องกระป๋อง</t>
  </si>
  <si>
    <t>09/11/2025 13:35</t>
  </si>
  <si>
    <t>GAS1</t>
  </si>
  <si>
    <t>09/11/2025 13:27</t>
  </si>
  <si>
    <t>GAS0</t>
  </si>
  <si>
    <t>S***orn P***ru</t>
  </si>
  <si>
    <t>09/11/2025 13:26</t>
  </si>
  <si>
    <t>GAR99</t>
  </si>
  <si>
    <t>ส**</t>
  </si>
  <si>
    <t>GAR98</t>
  </si>
  <si>
    <t>GAR97</t>
  </si>
  <si>
    <t>GAR96</t>
  </si>
  <si>
    <t>09/11/2025 13:25</t>
  </si>
  <si>
    <t>GAR95</t>
  </si>
  <si>
    <t>ส***ย์พร จ***กาะ</t>
  </si>
  <si>
    <t>09/11/2025 13:24</t>
  </si>
  <si>
    <t>GAR93</t>
  </si>
  <si>
    <t>a***85 ศ***ณี ม***นทร์พิทักษ์</t>
  </si>
  <si>
    <t>09/11/2025 13:14</t>
  </si>
  <si>
    <t>GAR92</t>
  </si>
  <si>
    <t>เ***าภา โ***่ม</t>
  </si>
  <si>
    <t>09/11/2025 13:03</t>
  </si>
  <si>
    <t>GAR91</t>
  </si>
  <si>
    <t>ส***ษา ว***าว</t>
  </si>
  <si>
    <t>09/11/2025 12:55</t>
  </si>
  <si>
    <t>GAR90</t>
  </si>
  <si>
    <t>ว***ัยล่ะดอก</t>
  </si>
  <si>
    <t>09/11/2025 12:53</t>
  </si>
  <si>
    <t>GAR89</t>
  </si>
  <si>
    <t>จ***นาพร พ***บุตร</t>
  </si>
  <si>
    <t>09/11/2025 12:50</t>
  </si>
  <si>
    <t>GAR87</t>
  </si>
  <si>
    <t>W***apa. K***awee</t>
  </si>
  <si>
    <t>09/11/2025 12:48</t>
  </si>
  <si>
    <t>GAR86</t>
  </si>
  <si>
    <t>ค***สาวลักษณ์ แ***าญ</t>
  </si>
  <si>
    <t>09/11/2025 12:45</t>
  </si>
  <si>
    <t>GAR85</t>
  </si>
  <si>
    <t>ส***รัตน์ จ***ร์เทพ</t>
  </si>
  <si>
    <t>09/11/2025 12:44</t>
  </si>
  <si>
    <t>GAR84</t>
  </si>
  <si>
    <t>ภ***นี เ***ดำ</t>
  </si>
  <si>
    <t>GAR83</t>
  </si>
  <si>
    <t>09/11/2025 12:42</t>
  </si>
  <si>
    <t>09/11/2025 12:41</t>
  </si>
  <si>
    <t>GAR82</t>
  </si>
  <si>
    <t>e***hop3</t>
  </si>
  <si>
    <t>09/11/2025 12:38</t>
  </si>
  <si>
    <t>GAR80</t>
  </si>
  <si>
    <t>A***ya</t>
  </si>
  <si>
    <t>09/11/2025 12:32</t>
  </si>
  <si>
    <t>766167596493</t>
  </si>
  <si>
    <t>GAR79</t>
  </si>
  <si>
    <t>09/11/2025 12:19</t>
  </si>
  <si>
    <t>766133802593</t>
  </si>
  <si>
    <t>GAR78</t>
  </si>
  <si>
    <t>ศ***วรรณ ค***ยวงษ์</t>
  </si>
  <si>
    <t>09/11/2025 12:17</t>
  </si>
  <si>
    <t>THT04022997BV7Z</t>
  </si>
  <si>
    <t>GAR77</t>
  </si>
  <si>
    <t>อ***ให้ปากของใคร ม***ดสินชีวิต</t>
  </si>
  <si>
    <t>09/11/2025 12:14</t>
  </si>
  <si>
    <t>09/11/2025 12:13</t>
  </si>
  <si>
    <t>GAR76</t>
  </si>
  <si>
    <t>ณ***ากร ก***ารขาย</t>
  </si>
  <si>
    <t>09/11/2025 12:11</t>
  </si>
  <si>
    <t>THT0505299B435Z</t>
  </si>
  <si>
    <t>GAR75</t>
  </si>
  <si>
    <t>09/11/2025 12:10</t>
  </si>
  <si>
    <t>GAR74</t>
  </si>
  <si>
    <t>น***ยา เ***ิจารย์</t>
  </si>
  <si>
    <t>09/11/2025 12:09</t>
  </si>
  <si>
    <t>766107483481</t>
  </si>
  <si>
    <t>GAR73</t>
  </si>
  <si>
    <t>ม***ทิพย์ทองเงิน</t>
  </si>
  <si>
    <t>09/11/2025 12:08</t>
  </si>
  <si>
    <t>766128985436</t>
  </si>
  <si>
    <t>09/11/2025 12:07</t>
  </si>
  <si>
    <t>GAR72</t>
  </si>
  <si>
    <t>ก***รัตน์ พ***อก</t>
  </si>
  <si>
    <t>09/11/2025 12:03</t>
  </si>
  <si>
    <t>766162905524</t>
  </si>
  <si>
    <t>GAR71</t>
  </si>
  <si>
    <t>ส***ด ข***ณฑ์</t>
  </si>
  <si>
    <t>09/11/2025 12:02</t>
  </si>
  <si>
    <t>766111001600</t>
  </si>
  <si>
    <t>GAR70</t>
  </si>
  <si>
    <t>น***้ม บ***ระเสริฐโพธิ์</t>
  </si>
  <si>
    <t>09/11/2025 12:00</t>
  </si>
  <si>
    <t>THT120329979Z3Z</t>
  </si>
  <si>
    <t>GAR68</t>
  </si>
  <si>
    <t>พีรญา ใจสมุทร</t>
  </si>
  <si>
    <t xml:space="preserve">26/353 ซอย 1/2 วรางกูลคลองสามฝั่งตะวันออก
หมู่ 10, ลาดสวาย
ลำลูกกา, ปทุมธานี 12150
</t>
  </si>
  <si>
    <t>0634924299</t>
  </si>
  <si>
    <t>09/11/2025 11:53</t>
  </si>
  <si>
    <t>WB055219100TH</t>
  </si>
  <si>
    <t>09/11/2025 11:56</t>
  </si>
  <si>
    <t>GAR67</t>
  </si>
  <si>
    <t>P***t</t>
  </si>
  <si>
    <t>766109809592</t>
  </si>
  <si>
    <t>GAR66</t>
  </si>
  <si>
    <t>อำพร ล้อมสินทรัพย์</t>
  </si>
  <si>
    <t>38/2หน้าสถานีรถไฟท่าแฉลบ ซ.เนเล่ท์ หมู่5 · ศรีษะทอง/ Sisa Thong
นครชัยศรี/ Nakhon Chai Siนครปฐม/ Nakhon Pathom
73120</t>
  </si>
  <si>
    <t>660875035751</t>
  </si>
  <si>
    <t>09/11/2025 11:51</t>
  </si>
  <si>
    <t>GAR65</t>
  </si>
  <si>
    <t>จ***ลดา ส***โพธิ์</t>
  </si>
  <si>
    <t>09/11/2025 11:49</t>
  </si>
  <si>
    <t>766104686491</t>
  </si>
  <si>
    <t>GAR64</t>
  </si>
  <si>
    <t>น** ต***ักดิ์ ส***บาย</t>
  </si>
  <si>
    <t>766166608594</t>
  </si>
  <si>
    <t>09/11/2025 11:48</t>
  </si>
  <si>
    <t>GAR63</t>
  </si>
  <si>
    <t>766141303524</t>
  </si>
  <si>
    <t>GAR62</t>
  </si>
  <si>
    <t>ก***วส์</t>
  </si>
  <si>
    <t>09/11/2025 11:47</t>
  </si>
  <si>
    <t>766178105512</t>
  </si>
  <si>
    <t>GAR61</t>
  </si>
  <si>
    <t>ส***พรรณ เ***ปีย</t>
  </si>
  <si>
    <t>09/11/2025 11:41</t>
  </si>
  <si>
    <t>766129902510</t>
  </si>
  <si>
    <t>GAR60</t>
  </si>
  <si>
    <t>นวพร ยังเลิศ</t>
  </si>
  <si>
    <t xml:space="preserve"> 775 ถ.นวมินทร์ ซ.นวมินทร์ 49 แขวงคลองจั่น เขตบางกะปิ  กทม 10240</t>
  </si>
  <si>
    <t>0873467263</t>
  </si>
  <si>
    <t>09/11/2025 11:37</t>
  </si>
  <si>
    <t>WA042167973TH</t>
  </si>
  <si>
    <t>GAR59</t>
  </si>
  <si>
    <t>น***าวศิริพร พ***มา</t>
  </si>
  <si>
    <t>09/11/2025 11:31</t>
  </si>
  <si>
    <t>GAR58</t>
  </si>
  <si>
    <t>ปนัดดา แช่ล้อ</t>
  </si>
  <si>
    <t>60/117หมู่19 บ.นิเด็คโคปาล(ประเทศไทย)นิคมอุตสาหกรรมนวนคร โครงการ3 ถ.พหลโยธินต.คลองหนึ่งอ.คลองหวงจ.ปทุมธานี
คลองหลวง/ Khlong Luangปทุมธานี/ Pathum Thani
12120</t>
  </si>
  <si>
    <t>660840646294</t>
  </si>
  <si>
    <t>09/11/2025 11:26</t>
  </si>
  <si>
    <t>09/11/2025 11:24</t>
  </si>
  <si>
    <t>GAR57</t>
  </si>
  <si>
    <t>ศ***พร ช***</t>
  </si>
  <si>
    <t>THT0401299B425Z</t>
  </si>
  <si>
    <t>GAR56</t>
  </si>
  <si>
    <t>น.ส.จิตสนา ปราศอภิชฌา</t>
  </si>
  <si>
    <t xml:space="preserve">ซอยพระราม2ซอย68 แม่ค้าหน้าร้านยากวงเฮงเภสัช
ตลาดสดบ้านแพง ต.บ้ทนแพง
จ.นครพนม
48140
</t>
  </si>
  <si>
    <t>48140</t>
  </si>
  <si>
    <t>0994198245</t>
  </si>
  <si>
    <t>09/11/2025 11:22</t>
  </si>
  <si>
    <t>WA042167960TH</t>
  </si>
  <si>
    <t>GAR55</t>
  </si>
  <si>
    <t>จ***ลักษณ์ ว***อน</t>
  </si>
  <si>
    <t>09/11/2025 11:21</t>
  </si>
  <si>
    <t>766133600540</t>
  </si>
  <si>
    <t>GAR54</t>
  </si>
  <si>
    <t>A**</t>
  </si>
  <si>
    <t>09/11/2025 11:16</t>
  </si>
  <si>
    <t>766142005602</t>
  </si>
  <si>
    <t>GAR53</t>
  </si>
  <si>
    <t>ภ***ี. ศ***ิชัย</t>
  </si>
  <si>
    <t>09/11/2025 11:14</t>
  </si>
  <si>
    <t>766122600563</t>
  </si>
  <si>
    <t>GAR52</t>
  </si>
  <si>
    <t>ขอผลิตสดใหม่ ขอแพ็คดีๆ รับมาขายค่ะ</t>
  </si>
  <si>
    <t>766110599472</t>
  </si>
  <si>
    <t>GAR51</t>
  </si>
  <si>
    <t>แ*** ก***ิกา  ห***อง</t>
  </si>
  <si>
    <t>09/11/2025 11:12</t>
  </si>
  <si>
    <t>766185409592</t>
  </si>
  <si>
    <t>09/11/2025 11:13</t>
  </si>
  <si>
    <t>GAR50</t>
  </si>
  <si>
    <t xml:space="preserve">รัมภา พงศ์จันทร์วิไล </t>
  </si>
  <si>
    <t>หมู่บ้านศรัญญา189ซ.9ถ.พระราม2แขวงแสมดำเขตบางขุนเทียนกทม.10150</t>
  </si>
  <si>
    <t>0812852448</t>
  </si>
  <si>
    <t>09/11/2025 10:34</t>
  </si>
  <si>
    <t>WB055219095TH</t>
  </si>
  <si>
    <t>GAR49</t>
  </si>
  <si>
    <t>ค***ฐา  ภ***ณิชย์</t>
  </si>
  <si>
    <t>จังหวัดพิษณุโลก</t>
  </si>
  <si>
    <t>09/11/2025 11:08</t>
  </si>
  <si>
    <t>766131403590</t>
  </si>
  <si>
    <t>GAR48</t>
  </si>
  <si>
    <t>ก***์กนิษฐ์ เ***กิ่ง</t>
  </si>
  <si>
    <t>09/11/2025 11:06</t>
  </si>
  <si>
    <t>THT07062998UK3Z</t>
  </si>
  <si>
    <t>GAR47</t>
  </si>
  <si>
    <t>อ******ิ</t>
  </si>
  <si>
    <t>******ยบ้านใหม่, อำเภอเมืองสมุทรปราการ ตำบลท้ายบ้านใหม่ อำเภอเมืองสมุทรปราการ จังหวัดสมุทรปราการ 10280</t>
  </si>
  <si>
    <t>10280</t>
  </si>
  <si>
    <t>09/11/2025 11:35</t>
  </si>
  <si>
    <t>TH2500458584349</t>
  </si>
  <si>
    <t>09/11/2025 11:05</t>
  </si>
  <si>
    <t>GAR46</t>
  </si>
  <si>
    <t>09/11/2025 11:04</t>
  </si>
  <si>
    <t>GAR45</t>
  </si>
  <si>
    <t>******ทร์มิดทาวน์ ซอย 12 ซอย นาเขื่อน ตำบลนาป่า ตำบลนาป่า อำเภอเมืองชลบุรี จังหวัดชลบุรี 20000</t>
  </si>
  <si>
    <t>09/11/2025 11:00</t>
  </si>
  <si>
    <t>TH259962806224W</t>
  </si>
  <si>
    <t>GAR44</t>
  </si>
  <si>
    <t>09/11/2025 10:58</t>
  </si>
  <si>
    <t>766154201562</t>
  </si>
  <si>
    <t>GAR43</t>
  </si>
  <si>
    <t>09/11/2025 10:54</t>
  </si>
  <si>
    <t>766102004511</t>
  </si>
  <si>
    <t>GAR42</t>
  </si>
  <si>
    <t>ค***ทรัพย์  เ***นจัตุรัส</t>
  </si>
  <si>
    <t>09/11/2025 10:53</t>
  </si>
  <si>
    <t>766180308530</t>
  </si>
  <si>
    <t>GAR41</t>
  </si>
  <si>
    <t>แ***าว   ฟ***ำ</t>
  </si>
  <si>
    <t>09/11/2025 10:51</t>
  </si>
  <si>
    <t>GAR40</t>
  </si>
  <si>
    <t>09/11/2025 10:49</t>
  </si>
  <si>
    <t>766151209541</t>
  </si>
  <si>
    <t>GAR39</t>
  </si>
  <si>
    <t>ม***ตา  ล***ง</t>
  </si>
  <si>
    <t>09/11/2025 10:48</t>
  </si>
  <si>
    <t>766112407605</t>
  </si>
  <si>
    <t>GAR38</t>
  </si>
  <si>
    <t>******โสภณพิทยา ตำบลคอหงส์ อำเภอหาดใหญ่ จังหวัดสงขลา 90110</t>
  </si>
  <si>
    <t>09/11/2025 10:47</t>
  </si>
  <si>
    <t>TH256112806081I</t>
  </si>
  <si>
    <t>GAR34</t>
  </si>
  <si>
    <t xml:space="preserve">วาสนา </t>
  </si>
  <si>
    <t>166/16 มบ.ณัฐกานต์3ซ.พหลโยธิน52แยก11 แขวงคลองถนน เขตสายไหม กทม.10220/</t>
  </si>
  <si>
    <t>0927139645</t>
  </si>
  <si>
    <t>09/11/2025 10:38</t>
  </si>
  <si>
    <t>WA042167942TH</t>
  </si>
  <si>
    <t>GAR37</t>
  </si>
  <si>
    <t>จ***านันท์</t>
  </si>
  <si>
    <t>09/11/2025 10:45</t>
  </si>
  <si>
    <t>766164792481</t>
  </si>
  <si>
    <t>09/11/2025 10:46</t>
  </si>
  <si>
    <t>GAR36</t>
  </si>
  <si>
    <t>ด***ม้เมา</t>
  </si>
  <si>
    <t>GAR35</t>
  </si>
  <si>
    <t>ฉ*** ก***นันท์</t>
  </si>
  <si>
    <t>09/11/2025 10:40</t>
  </si>
  <si>
    <t>766108607596</t>
  </si>
  <si>
    <t>09/11/2025 10:41</t>
  </si>
  <si>
    <t>GAR33</t>
  </si>
  <si>
    <t>อ***มา ช***ตีเหล็ก</t>
  </si>
  <si>
    <t>766197000542</t>
  </si>
  <si>
    <t>GAR32</t>
  </si>
  <si>
    <t>น***ุญเที่ยง  บ***ณ</t>
  </si>
  <si>
    <t>09/11/2025 10:33</t>
  </si>
  <si>
    <t>766138009582</t>
  </si>
  <si>
    <t>09/11/2025 10:32</t>
  </si>
  <si>
    <t>GAR31</t>
  </si>
  <si>
    <t>ร***กาเเฟ</t>
  </si>
  <si>
    <t>09/11/2025 10:29</t>
  </si>
  <si>
    <t>766159596436</t>
  </si>
  <si>
    <t>GAR30</t>
  </si>
  <si>
    <t>พ***าภา ท***นทด</t>
  </si>
  <si>
    <t>09/11/2025 10:28</t>
  </si>
  <si>
    <t>766144200555</t>
  </si>
  <si>
    <t>GAR29</t>
  </si>
  <si>
    <t>ส***ง</t>
  </si>
  <si>
    <t>09/11/2025 10:20</t>
  </si>
  <si>
    <t>766169201593</t>
  </si>
  <si>
    <t>GAR28</t>
  </si>
  <si>
    <t>09/11/2025 10:18</t>
  </si>
  <si>
    <t>GAR27</t>
  </si>
  <si>
    <t>******แข้ง ตำบลหมากแข้ง อำเภอเมืองอุดรธานี จังหวัดอุดรธานี 41000</t>
  </si>
  <si>
    <t>09/11/2025 10:19</t>
  </si>
  <si>
    <t>TH259425313276A</t>
  </si>
  <si>
    <t>GAR25</t>
  </si>
  <si>
    <t>ม***น่นอนก็อย่าปัยหวัง ม***ิงจังก็อย่าปัยรอ</t>
  </si>
  <si>
    <t>09/11/2025 10:16</t>
  </si>
  <si>
    <t>766157198483</t>
  </si>
  <si>
    <t>GAR24</t>
  </si>
  <si>
    <t>พัฒน์รวี เกียรติแสงทอง</t>
  </si>
  <si>
    <t>201 ม.6 ต.นางแก้ว อ.โพธาราม จ.ราชบุรี 70120</t>
  </si>
  <si>
    <t>0896129218</t>
  </si>
  <si>
    <t>09/11/2025 10:15</t>
  </si>
  <si>
    <t>WA042167995TH</t>
  </si>
  <si>
    <t>GAR23</t>
  </si>
  <si>
    <t>******บุญเลิศ ต. วงฆ้อง ตำบลวงฆ้อง อำเภอพรหมพิราม จังหวัดพิษณุโลก 65180</t>
  </si>
  <si>
    <t>65180</t>
  </si>
  <si>
    <t>09/11/2025 10:42</t>
  </si>
  <si>
    <t>TH252559589498G</t>
  </si>
  <si>
    <t>09/11/2025 10:12</t>
  </si>
  <si>
    <t>GAR20</t>
  </si>
  <si>
    <t>09/11/2025 10:04</t>
  </si>
  <si>
    <t>766155795484</t>
  </si>
  <si>
    <t>GAR18</t>
  </si>
  <si>
    <t>ก***า อ***ร์ทอง</t>
  </si>
  <si>
    <t>09/11/2025 09:58</t>
  </si>
  <si>
    <t>GAR17</t>
  </si>
  <si>
    <t>ธ******ง</t>
  </si>
  <si>
    <t>******ที กรุ๊ป (เยื้องๆกับแมคโคร ติดกับกล้วยทับแม่ฝาด)) ตำบลท่ามิหรำ อำเภอเมืองพัทลุง จังหวัดพัทลุง 93000</t>
  </si>
  <si>
    <t>93000</t>
  </si>
  <si>
    <t>09/11/2025 10:27</t>
  </si>
  <si>
    <t>TH252711246880U</t>
  </si>
  <si>
    <t>09/11/2025 09:57</t>
  </si>
  <si>
    <t>GAR16</t>
  </si>
  <si>
    <t>พ***านิน ส***ักษ์</t>
  </si>
  <si>
    <t>09/11/2025 09:54</t>
  </si>
  <si>
    <t>766122097506</t>
  </si>
  <si>
    <t>09/11/2025 09:53</t>
  </si>
  <si>
    <t>GAR15</t>
  </si>
  <si>
    <t>ช***ัย ศ***ัตหรา</t>
  </si>
  <si>
    <t>766172801590</t>
  </si>
  <si>
    <t>GAR14</t>
  </si>
  <si>
    <t>ส***ศิษฏ์ ส***งวัฒนาภรณ์</t>
  </si>
  <si>
    <t>09/11/2025 09:51</t>
  </si>
  <si>
    <t>766165596442</t>
  </si>
  <si>
    <t>GAR13</t>
  </si>
  <si>
    <t>อ***พ ว***า พ***จรัส​</t>
  </si>
  <si>
    <t>09/11/2025 09:50</t>
  </si>
  <si>
    <t>GAR12</t>
  </si>
  <si>
    <t>ว***ภา   ว***จิมา</t>
  </si>
  <si>
    <t>766170001601</t>
  </si>
  <si>
    <t>GAR11</t>
  </si>
  <si>
    <t>ค***ัทธมน  ส***ัว</t>
  </si>
  <si>
    <t>THT030629812G2Z</t>
  </si>
  <si>
    <t>09/11/2025 09:48</t>
  </si>
  <si>
    <t>GAR9</t>
  </si>
  <si>
    <t>09/11/2025 09:47</t>
  </si>
  <si>
    <t>766112202542</t>
  </si>
  <si>
    <t>GAR8</t>
  </si>
  <si>
    <t>ช***กา</t>
  </si>
  <si>
    <t>GAR7</t>
  </si>
  <si>
    <t>ส***ตรี บ***รักษ์</t>
  </si>
  <si>
    <t>09/11/2025 09:46</t>
  </si>
  <si>
    <t>766137191466</t>
  </si>
  <si>
    <t>GAR6</t>
  </si>
  <si>
    <t>ข***จิตต์ อ***ูลวัฒนา</t>
  </si>
  <si>
    <t>อำเภอเมืองเพชรบูรณ์</t>
  </si>
  <si>
    <t>766131808551</t>
  </si>
  <si>
    <t>GAR4</t>
  </si>
  <si>
    <t>ค***คร์</t>
  </si>
  <si>
    <t>09/11/2025 09:42</t>
  </si>
  <si>
    <t>766142590500</t>
  </si>
  <si>
    <t>GAR3</t>
  </si>
  <si>
    <t>GAR0</t>
  </si>
  <si>
    <t>พ***็ญ  อ***ปล่ง</t>
  </si>
  <si>
    <t>09/11/2025 09:35</t>
  </si>
  <si>
    <t>766139500523</t>
  </si>
  <si>
    <t>GAQ98</t>
  </si>
  <si>
    <t>ณ***ช ว***ิสันต์</t>
  </si>
  <si>
    <t>09/11/2025 09:30</t>
  </si>
  <si>
    <t>THT24062997813Z</t>
  </si>
  <si>
    <t>09/11/2025 09:31</t>
  </si>
  <si>
    <t>GAQ97</t>
  </si>
  <si>
    <t>น***าว ส***นทา ณ อ***</t>
  </si>
  <si>
    <t>GAQ96</t>
  </si>
  <si>
    <t>ห***ต้มสหพานิช</t>
  </si>
  <si>
    <t>09/11/2025 09:27</t>
  </si>
  <si>
    <t>766191191496</t>
  </si>
  <si>
    <t>09/11/2025 09:28</t>
  </si>
  <si>
    <t>GAQ95</t>
  </si>
  <si>
    <t>ฐ***ีย์ ส***</t>
  </si>
  <si>
    <t>09/11/2025 09:26</t>
  </si>
  <si>
    <t>THT272129814H4Z</t>
  </si>
  <si>
    <t>GAQ94</t>
  </si>
  <si>
    <t>TH258648895437X</t>
  </si>
  <si>
    <t>09/11/2025 09:25</t>
  </si>
  <si>
    <t>GAQ92</t>
  </si>
  <si>
    <t>คุณเล็ก</t>
  </si>
  <si>
    <t>บ้าสร้างแป้น ม.1 (บ้านใหม่ไม่มีบ้านเลขที่)
ต.สร้างแป้น อ.เพ็ญ จ.อุดรธานี41150</t>
  </si>
  <si>
    <t>41150</t>
  </si>
  <si>
    <t>0852596582</t>
  </si>
  <si>
    <t>09/11/2025 09:24</t>
  </si>
  <si>
    <t>GAQ91</t>
  </si>
  <si>
    <t>ก***า.ทรงแตง</t>
  </si>
  <si>
    <t>09/11/2025 09:22</t>
  </si>
  <si>
    <t>766159397441</t>
  </si>
  <si>
    <t>GAQ90</t>
  </si>
  <si>
    <t>09/11/2025 09:19</t>
  </si>
  <si>
    <t>GAQ89</t>
  </si>
  <si>
    <t>09/11/2025 09:14</t>
  </si>
  <si>
    <t>GAQ88</t>
  </si>
  <si>
    <t>09/11/2025 09:13</t>
  </si>
  <si>
    <t>766126496494</t>
  </si>
  <si>
    <t>GAQ87</t>
  </si>
  <si>
    <t>09/11/2025 09:09</t>
  </si>
  <si>
    <t>766117493503</t>
  </si>
  <si>
    <t>GAQ86</t>
  </si>
  <si>
    <t>09/11/2025 09:03</t>
  </si>
  <si>
    <t>766149404554</t>
  </si>
  <si>
    <t>GAQ84</t>
  </si>
  <si>
    <t>ส***ลี ส***น</t>
  </si>
  <si>
    <t>09/11/2025 08:58</t>
  </si>
  <si>
    <t>THT56022980XP0Z</t>
  </si>
  <si>
    <t>GAQ82</t>
  </si>
  <si>
    <t>ธ***ชัย ม***ช่วยกลาง</t>
  </si>
  <si>
    <t>09/11/2025 08:37</t>
  </si>
  <si>
    <t>766186302523</t>
  </si>
  <si>
    <t>GAQ81</t>
  </si>
  <si>
    <t>เ***กา  ว***</t>
  </si>
  <si>
    <t>09/11/2025 08:34</t>
  </si>
  <si>
    <t>766121003594</t>
  </si>
  <si>
    <t>GAQ80</t>
  </si>
  <si>
    <t>09/11/2025 08:31</t>
  </si>
  <si>
    <t>GAQ79</t>
  </si>
  <si>
    <t>ว***รณ์  ส***อง</t>
  </si>
  <si>
    <t>09/11/2025 08:21</t>
  </si>
  <si>
    <t>766121805595</t>
  </si>
  <si>
    <t>GAQ78</t>
  </si>
  <si>
    <t>เนติมา เลิศนิมิตเทว้ญ</t>
  </si>
  <si>
    <t>168/79ม.3.ต.เสม็ด.อ.เมือง.ชลบุรี 20000</t>
  </si>
  <si>
    <t>0819490571</t>
  </si>
  <si>
    <t>09/11/2025 08:20</t>
  </si>
  <si>
    <t>WA042167987TH</t>
  </si>
  <si>
    <t>GAQ77</t>
  </si>
  <si>
    <t>09/11/2025 08:15</t>
  </si>
  <si>
    <t>766167806552</t>
  </si>
  <si>
    <t>GAQ76</t>
  </si>
  <si>
    <t>ศ***ย์ เ***ญพัฒนานุกูล</t>
  </si>
  <si>
    <t>09/11/2025 08:13</t>
  </si>
  <si>
    <t>766172709525</t>
  </si>
  <si>
    <t>09/11/2025 08:12</t>
  </si>
  <si>
    <t>GAQ75</t>
  </si>
  <si>
    <t>09/11/2025 08:09</t>
  </si>
  <si>
    <t>GAQ74</t>
  </si>
  <si>
    <t>จ***ภา ร***งษา</t>
  </si>
  <si>
    <t>09/11/2025 08:08</t>
  </si>
  <si>
    <t>766181603526</t>
  </si>
  <si>
    <t>GAQ73</t>
  </si>
  <si>
    <t>ธ***ณ์ ม***นทานุช</t>
  </si>
  <si>
    <t>09/11/2025 07:31</t>
  </si>
  <si>
    <t>766169305521</t>
  </si>
  <si>
    <t>GAQ72</t>
  </si>
  <si>
    <t>09/11/2025 07:26</t>
  </si>
  <si>
    <t>766152307524</t>
  </si>
  <si>
    <t>GAQ71</t>
  </si>
  <si>
    <t>รัชนี สุวรรณบุตร</t>
  </si>
  <si>
    <t>589/20 คอนโดดิ เอ็กเซล รัชดา18 ซ.20 มิถุนา แยก 21 ตึกA
ห้วยขวาง/ Huai Khwangกรุงเทพมหานคร/ Bangkok
10310</t>
  </si>
  <si>
    <t>660632467142</t>
  </si>
  <si>
    <t>GAQ70</t>
  </si>
  <si>
    <t>น***น</t>
  </si>
  <si>
    <t>09/11/2025 06:59</t>
  </si>
  <si>
    <t>766195314500</t>
  </si>
  <si>
    <t>09/11/2025 06:58</t>
  </si>
  <si>
    <t>GAQ69</t>
  </si>
  <si>
    <t>ว***าพร ง***ิลัย</t>
  </si>
  <si>
    <t>09/11/2025 06:14</t>
  </si>
  <si>
    <t>GAQ68</t>
  </si>
  <si>
    <t>09/11/2025 05:51</t>
  </si>
  <si>
    <t>TH09087YV6GP8B</t>
  </si>
  <si>
    <t>GAQ64</t>
  </si>
  <si>
    <t>บ*** ส***องให้แม่น้อย</t>
  </si>
  <si>
    <t>09/11/2025 04:49</t>
  </si>
  <si>
    <t>766125332416</t>
  </si>
  <si>
    <t>GAQ63</t>
  </si>
  <si>
    <t>******ม่สูน อำเภอฝาง จังหวัดเชียงใหม่ 50110</t>
  </si>
  <si>
    <t>13</t>
  </si>
  <si>
    <t>09/11/2025 03:53</t>
  </si>
  <si>
    <t>TH253834152391K</t>
  </si>
  <si>
    <t>GAQ62</t>
  </si>
  <si>
    <t>น***วรรณ เ***น้อย</t>
  </si>
  <si>
    <t>เทศบาลนครพิษณุโลก</t>
  </si>
  <si>
    <t>09/11/2025 02:43</t>
  </si>
  <si>
    <t>766103676343</t>
  </si>
  <si>
    <t>GAQ61</t>
  </si>
  <si>
    <t>อ***ตย์ ต***ภูมิ</t>
  </si>
  <si>
    <t>09/11/2025 02:18</t>
  </si>
  <si>
    <t>766176776400</t>
  </si>
  <si>
    <t>GAQ60</t>
  </si>
  <si>
    <t>น***ี น***บุตร</t>
  </si>
  <si>
    <t>09/11/2025 02:09</t>
  </si>
  <si>
    <t>GAQ58</t>
  </si>
  <si>
    <t>สุพัน   อาจกมล</t>
  </si>
  <si>
    <t>177 ม.16 ต.หินโคน อ.ลำปลายมาศ จ.บุรีรัมย์ · หินโคน/ Hin Khon
ลำปลายมาศ/ Lam Plai Matบุรีรัมย์/ Buriram
31130</t>
  </si>
  <si>
    <t>31130</t>
  </si>
  <si>
    <t>660985312353</t>
  </si>
  <si>
    <t>09/11/2025 00:38</t>
  </si>
  <si>
    <t>LEXPU0625545136</t>
  </si>
  <si>
    <t>09/11/2025 00:36</t>
  </si>
  <si>
    <t>GAQ57</t>
  </si>
  <si>
    <t>t**</t>
  </si>
  <si>
    <t>09/11/2025 00:25</t>
  </si>
  <si>
    <t>766153405452</t>
  </si>
  <si>
    <t>09/11/2025 00:26</t>
  </si>
  <si>
    <t>GAQ56</t>
  </si>
  <si>
    <t>จ***นา เ***ิริ</t>
  </si>
  <si>
    <t>09/11/2025 00:20</t>
  </si>
  <si>
    <t>766139325464</t>
  </si>
  <si>
    <t>GAQ55</t>
  </si>
  <si>
    <t>ก******์</t>
  </si>
  <si>
    <t>****** ธีระวาณิชย์, ตำบล อิสาณ, อำเภอเมืองบุรีรัมย์ ตำบลอิสาณ อำเภอเมืองบุรีรัมย์ จังหวัดบุรีรัมย์ 31000</t>
  </si>
  <si>
    <t>TH251957886997T</t>
  </si>
  <si>
    <t>GAQ54</t>
  </si>
  <si>
    <t>ก***าภัค   จ***์ชื่น</t>
  </si>
  <si>
    <t>09/11/2025 00:08</t>
  </si>
  <si>
    <t>09/11/2025 00:14</t>
  </si>
  <si>
    <t>GAW52</t>
  </si>
  <si>
    <t xml:space="preserve">เ***น อ***ยา </t>
  </si>
  <si>
    <t>10/11/2025 23:47</t>
  </si>
  <si>
    <t>766294033514</t>
  </si>
  <si>
    <t>GAW51</t>
  </si>
  <si>
    <t>ธ******ม</t>
  </si>
  <si>
    <t>******ัก. ตำบลปากช่อง อำเภอหล่มสัก จังหวัดเพชรบูรณ์ 67110</t>
  </si>
  <si>
    <t>10/11/2025 23:54</t>
  </si>
  <si>
    <t>TH63037Z7N5J3M</t>
  </si>
  <si>
    <t>10/11/2025 23:24</t>
  </si>
  <si>
    <t>GAW50</t>
  </si>
  <si>
    <t>ศ***รรค์ บ***ู</t>
  </si>
  <si>
    <t>10/11/2025 23:12</t>
  </si>
  <si>
    <t>766271438601</t>
  </si>
  <si>
    <t>GAW49</t>
  </si>
  <si>
    <t>ส***ญ จ***ร์ประเสริฐ</t>
  </si>
  <si>
    <t>10/11/2025 23:09</t>
  </si>
  <si>
    <t>766277578581</t>
  </si>
  <si>
    <t>10/11/2025 23:08</t>
  </si>
  <si>
    <t>GAW48</t>
  </si>
  <si>
    <t>ภาวิณี แซ่โซ้ง</t>
  </si>
  <si>
    <t>169 หมู่ 10 ต.นาไร่หลวง
สองแคว/ Song Khwaeน่าน/ Nan
55160</t>
  </si>
  <si>
    <t>55160</t>
  </si>
  <si>
    <t>660923826399</t>
  </si>
  <si>
    <t>10/11/2025 22:04</t>
  </si>
  <si>
    <t>TH52137Z6JHD2A</t>
  </si>
  <si>
    <t>GAW47</t>
  </si>
  <si>
    <t>พ***ัญ</t>
  </si>
  <si>
    <t>10/11/2025 22:01</t>
  </si>
  <si>
    <t>766254912544</t>
  </si>
  <si>
    <t>GAW46</t>
  </si>
  <si>
    <t>10/11/2025 21:51</t>
  </si>
  <si>
    <t>LEXPU0626569920</t>
  </si>
  <si>
    <t>GAW45</t>
  </si>
  <si>
    <t>******ลาดหญ้า ตำบลลาดหญ้า อำเภอเมืองกาญจนบุรี จังหวัดกาญจนบุรี 71190</t>
  </si>
  <si>
    <t>71190</t>
  </si>
  <si>
    <t>10/11/2025 21:45</t>
  </si>
  <si>
    <t>TH13087Z669J3I</t>
  </si>
  <si>
    <t>GAW44</t>
  </si>
  <si>
    <t>10/11/2025 21:44</t>
  </si>
  <si>
    <t>766282344645</t>
  </si>
  <si>
    <t>GAW43</t>
  </si>
  <si>
    <t>คุณเรณู สงเคราะห์</t>
  </si>
  <si>
    <t>93/1 หมู่ 1 ต.มหาพราหมณ์ อ.บางบาล จ.พระนครศรีอยุธยา
บางบาล/ Bang Banพระนครศรีอยุธยา/ Phra Nakhon Si Ayutthaya
13250</t>
  </si>
  <si>
    <t>13250</t>
  </si>
  <si>
    <t>660814342509</t>
  </si>
  <si>
    <t>10/11/2025 21:42</t>
  </si>
  <si>
    <t>LEXPU0626642919</t>
  </si>
  <si>
    <t>GAW42</t>
  </si>
  <si>
    <t>แ***นู ส***น</t>
  </si>
  <si>
    <t>10/11/2025 21:29</t>
  </si>
  <si>
    <t>THT630229CFFC0Z</t>
  </si>
  <si>
    <t>GAW41</t>
  </si>
  <si>
    <t>TH48067Z6RX65C</t>
  </si>
  <si>
    <t>GAW40</t>
  </si>
  <si>
    <t>น***ุพิน พ***ขียว</t>
  </si>
  <si>
    <t>10/11/2025 21:27</t>
  </si>
  <si>
    <t>766252085550</t>
  </si>
  <si>
    <t>10/11/2025 21:26</t>
  </si>
  <si>
    <t>GAW39</t>
  </si>
  <si>
    <t>ล***ย ข***เมือง</t>
  </si>
  <si>
    <t>10/11/2025 21:20</t>
  </si>
  <si>
    <t>766224838551</t>
  </si>
  <si>
    <t>GAW38</t>
  </si>
  <si>
    <t>นาย ชนินทร์ เพ็ชรเลี่ยม</t>
  </si>
  <si>
    <t>85/44 หมู่บ้านฟ้าหลวงวิลเลจ ซ.4 ถ.แจ้งวัฒนะ27 ต.คลองเกลือ
ปากเกร็ด/ Pak Kretนนทบุรี/ Nonthaburi
11120</t>
  </si>
  <si>
    <t>660814086226</t>
  </si>
  <si>
    <t>10/11/2025 21:15</t>
  </si>
  <si>
    <t>LEXPU0626562023</t>
  </si>
  <si>
    <t>GAW37</t>
  </si>
  <si>
    <t>ว***รีย์ ท***ิรัญ</t>
  </si>
  <si>
    <t>10/11/2025 21:09</t>
  </si>
  <si>
    <t>766248868560</t>
  </si>
  <si>
    <t>10/11/2025 21:13</t>
  </si>
  <si>
    <t>GAW36</t>
  </si>
  <si>
    <t>อ***รา ข***สุข</t>
  </si>
  <si>
    <t>10/11/2025 20:59</t>
  </si>
  <si>
    <t>THT014129CFKZ4Z</t>
  </si>
  <si>
    <t>10/11/2025 21:00</t>
  </si>
  <si>
    <t>GAW35</t>
  </si>
  <si>
    <t>ฐ******์</t>
  </si>
  <si>
    <t>******ตำบล ชีวาน อำเภอ พิมาย ตำบลชีวาน อำเภอพิมาย จังหวัดนครราชสีมา 30110</t>
  </si>
  <si>
    <t>30110</t>
  </si>
  <si>
    <t>99</t>
  </si>
  <si>
    <t>10/11/2025 21:24</t>
  </si>
  <si>
    <t>TH27157Z64YM4G</t>
  </si>
  <si>
    <t>10/11/2025 20:54</t>
  </si>
  <si>
    <t>GAW34</t>
  </si>
  <si>
    <t>******างพลัด เขตบางพลัด จังหวัดกรุงเทพมหานคร 10700</t>
  </si>
  <si>
    <t>10/11/2025 20:50</t>
  </si>
  <si>
    <t>TH01247Z64JB4B</t>
  </si>
  <si>
    <t>10/11/2025 20:49</t>
  </si>
  <si>
    <t>GAW33</t>
  </si>
  <si>
    <t>น***ค์ ศ***ัพ</t>
  </si>
  <si>
    <t>766250581600</t>
  </si>
  <si>
    <t>GAW32</t>
  </si>
  <si>
    <t>ว***ณี แ***บับภา</t>
  </si>
  <si>
    <t>10/11/2025 20:39</t>
  </si>
  <si>
    <t>766200637554</t>
  </si>
  <si>
    <t>GAW31</t>
  </si>
  <si>
    <t>ป***พลิน พ***ุตร</t>
  </si>
  <si>
    <t>10/11/2025 20:37</t>
  </si>
  <si>
    <t>766299355533</t>
  </si>
  <si>
    <t>GAW30</t>
  </si>
  <si>
    <t>เกษมสุข ศรีแย้ม</t>
  </si>
  <si>
    <t>38/266 ซอยสุขาภิบาล5 ชอย20แยก1 แขวงท่าแร้ง
บางเขน/ Bang Khenกรุงเทพมหานคร/ Bangkok
10220</t>
  </si>
  <si>
    <t>660917946496</t>
  </si>
  <si>
    <t>10/11/2025 20:29</t>
  </si>
  <si>
    <t>LEXPU0626573648</t>
  </si>
  <si>
    <t>GAW29</t>
  </si>
  <si>
    <t>ผ***าศ ย***ยงค์</t>
  </si>
  <si>
    <t>10/11/2025 20:22</t>
  </si>
  <si>
    <t>766288975572</t>
  </si>
  <si>
    <t>GAW28</t>
  </si>
  <si>
    <t>R***er J***</t>
  </si>
  <si>
    <t>10/11/2025 20:18</t>
  </si>
  <si>
    <t>766209313542</t>
  </si>
  <si>
    <t>GAW26</t>
  </si>
  <si>
    <t>10/11/2025 20:16</t>
  </si>
  <si>
    <t>766231067604</t>
  </si>
  <si>
    <t>GAW25</t>
  </si>
  <si>
    <t>จ******ง</t>
  </si>
  <si>
    <t>******่ที่ 2 ซอย 9 ตำบลต้นธง ตำบลต้นธง อำเภอเมืองลำพูน จังหวัดลำพูน 51000</t>
  </si>
  <si>
    <t>10/11/2025 20:45</t>
  </si>
  <si>
    <t>TH48017Z65E84G</t>
  </si>
  <si>
    <t>10/11/2025 20:15</t>
  </si>
  <si>
    <t>GAW24</t>
  </si>
  <si>
    <t>อ***า บ***า</t>
  </si>
  <si>
    <t>766273530680</t>
  </si>
  <si>
    <t>GAW23</t>
  </si>
  <si>
    <t>ก***ชา แ***ิล</t>
  </si>
  <si>
    <t>10/11/2025 20:14</t>
  </si>
  <si>
    <t>766271173522</t>
  </si>
  <si>
    <t>GAW22</t>
  </si>
  <si>
    <t>10/11/2025 20:12</t>
  </si>
  <si>
    <t>766295761545</t>
  </si>
  <si>
    <t>GAW21</t>
  </si>
  <si>
    <t>จำลองลักษณ์ สายแก้ว</t>
  </si>
  <si>
    <t>69 ม.10 ต.ม่วงคำ
พาน/ Phanเชียงราย/ Chiang Rai
57120</t>
  </si>
  <si>
    <t>57120</t>
  </si>
  <si>
    <t>660908939289</t>
  </si>
  <si>
    <t>TH54057Z6BYX6I</t>
  </si>
  <si>
    <t>GAW20</t>
  </si>
  <si>
    <t>ประหนึ่งฝัน มีสกุล</t>
  </si>
  <si>
    <t>80/387หมู่บ้านเพ็ญพร( โดม 3)  ซ.พุทธบูชา44แขวงบางมด
ทุ่งครุ/ Thung Khruกรุงเทพมหานคร/ Bangkok
10140</t>
  </si>
  <si>
    <t>660860932348</t>
  </si>
  <si>
    <t>10/11/2025 20:07</t>
  </si>
  <si>
    <t>LEXPU0626765605</t>
  </si>
  <si>
    <t>10/11/2025 20:08</t>
  </si>
  <si>
    <t>GAW19</t>
  </si>
  <si>
    <t>ฐ***รัฐ เ***อปลูก</t>
  </si>
  <si>
    <t>10/11/2025 20:04</t>
  </si>
  <si>
    <t>766274457546</t>
  </si>
  <si>
    <t>GAW18</t>
  </si>
  <si>
    <t>เ******ย</t>
  </si>
  <si>
    <t>10/11/2025 20:01</t>
  </si>
  <si>
    <t>TH14017Z61Q06I</t>
  </si>
  <si>
    <t>GAW17</t>
  </si>
  <si>
    <t>10/11/2025 19:56</t>
  </si>
  <si>
    <t>ไม่ทานกาแฟ/ไม่ทานหน้าครีม</t>
  </si>
  <si>
    <t>766211596474</t>
  </si>
  <si>
    <t>GAW16</t>
  </si>
  <si>
    <t>10/11/2025 19:40</t>
  </si>
  <si>
    <t>766277292561</t>
  </si>
  <si>
    <t>10/11/2025 19:39</t>
  </si>
  <si>
    <t>GAW13</t>
  </si>
  <si>
    <t>บุญสนิด พรมพรนธ์</t>
  </si>
  <si>
    <t>50/1 ม.4 ต. ป่าด็ง อ.แก่งกระจาน จ.เพรชบุรี
แก่งกระจาน/ Kaeng Krachanเพชรบุรี/ Phetchaburi
76170</t>
  </si>
  <si>
    <t>76170</t>
  </si>
  <si>
    <t>660934540732</t>
  </si>
  <si>
    <t>10/11/2025 19:22</t>
  </si>
  <si>
    <t>TH18087Z60XH5D</t>
  </si>
  <si>
    <t>GAW11</t>
  </si>
  <si>
    <t>10/11/2025 18:44</t>
  </si>
  <si>
    <t>766220748576</t>
  </si>
  <si>
    <t>GAW10</t>
  </si>
  <si>
    <t>นางสาววาทินี ทองคำ</t>
  </si>
  <si>
    <t>109 หมู่11 ต. บ้านกลาง เข้าซอยทางไปบ้านเหล่าเหนือ ชื่อบ้านนายประสงค์ ทองคำ
สอง/ Songแพร่/ Phrae
54120</t>
  </si>
  <si>
    <t>54120</t>
  </si>
  <si>
    <t>660867446892</t>
  </si>
  <si>
    <t>10/11/2025 18:42</t>
  </si>
  <si>
    <t>TH51067Z60BS0B</t>
  </si>
  <si>
    <t>GAW9</t>
  </si>
  <si>
    <t>10/11/2025 18:40</t>
  </si>
  <si>
    <t>766256846515</t>
  </si>
  <si>
    <t>10/11/2025 18:37</t>
  </si>
  <si>
    <t>GAW8</t>
  </si>
  <si>
    <t>10/11/2025 18:30</t>
  </si>
  <si>
    <t>766221564463</t>
  </si>
  <si>
    <t>GAW6</t>
  </si>
  <si>
    <t>น***โอโซน</t>
  </si>
  <si>
    <t>10/11/2025 18:10</t>
  </si>
  <si>
    <t>766239982605</t>
  </si>
  <si>
    <t>10/11/2025 18:09</t>
  </si>
  <si>
    <t>GAW5</t>
  </si>
  <si>
    <t>THT110129CFG68Z</t>
  </si>
  <si>
    <t>GAW4</t>
  </si>
  <si>
    <t>10/11/2025 17:40</t>
  </si>
  <si>
    <t>LEXPU0626566503</t>
  </si>
  <si>
    <t>GAW3</t>
  </si>
  <si>
    <t>ค***รีมาลา</t>
  </si>
  <si>
    <t>10/11/2025 17:26</t>
  </si>
  <si>
    <t>766294642584</t>
  </si>
  <si>
    <t>GAW1</t>
  </si>
  <si>
    <t>ฉ***นา ร***ำเนิด</t>
  </si>
  <si>
    <t>10/11/2025 17:20</t>
  </si>
  <si>
    <t>766213689430</t>
  </si>
  <si>
    <t>GAW0</t>
  </si>
  <si>
    <t>******บลคลองตาคต ตำบลคลองตาคต อำเภอโพธาราม จังหวัดราชบุรี 70120</t>
  </si>
  <si>
    <t>10/11/2025 17:39</t>
  </si>
  <si>
    <t>TH254572082553F</t>
  </si>
  <si>
    <t>10/11/2025 17:09</t>
  </si>
  <si>
    <t>GAV99</t>
  </si>
  <si>
    <t>10/11/2025 17:35</t>
  </si>
  <si>
    <t>TH2565630724189</t>
  </si>
  <si>
    <t>10/11/2025 17:05</t>
  </si>
  <si>
    <t>GAV98</t>
  </si>
  <si>
    <t>ค***าตรี เ***บ้าน</t>
  </si>
  <si>
    <t>10/11/2025 16:58</t>
  </si>
  <si>
    <t>766247179552</t>
  </si>
  <si>
    <t>GAV97</t>
  </si>
  <si>
    <t>ล***าย แ***ประชุม</t>
  </si>
  <si>
    <t>10/11/2025 16:55</t>
  </si>
  <si>
    <t>766211949580</t>
  </si>
  <si>
    <t>GAV96</t>
  </si>
  <si>
    <t>เสาวนีย์ กะดิรัตน์</t>
  </si>
  <si>
    <t>102 ถ.รัษฎา อ.กันตัง จ.ตรัง
กันตัง/ Kantangตรัง/ Trang
92110</t>
  </si>
  <si>
    <t>660948919636</t>
  </si>
  <si>
    <t>10/11/2025 16:53</t>
  </si>
  <si>
    <t>TH73027Z78TA0A</t>
  </si>
  <si>
    <t>GAV95</t>
  </si>
  <si>
    <t>ป***มทย์ ก***ุวรรณานนท์</t>
  </si>
  <si>
    <t>10/11/2025 16:48</t>
  </si>
  <si>
    <t>766297785584</t>
  </si>
  <si>
    <t>10/11/2025 16:49</t>
  </si>
  <si>
    <t>GAV94</t>
  </si>
  <si>
    <t>ก***์ชุดา  ช***ิริ</t>
  </si>
  <si>
    <t>10/11/2025 16:40</t>
  </si>
  <si>
    <t>766280847522</t>
  </si>
  <si>
    <t>GAV92</t>
  </si>
  <si>
    <t>ท***ัฒน์</t>
  </si>
  <si>
    <t>10/11/2025 16:37</t>
  </si>
  <si>
    <t>766247983524</t>
  </si>
  <si>
    <t>GAV90</t>
  </si>
  <si>
    <t>ร***าพร ด***ฤกษา</t>
  </si>
  <si>
    <t>10/11/2025 16:26</t>
  </si>
  <si>
    <t>766202386585</t>
  </si>
  <si>
    <t>GAV89</t>
  </si>
  <si>
    <t>พ***า ย***ุน</t>
  </si>
  <si>
    <t>10/11/2025 16:21</t>
  </si>
  <si>
    <t>766261868540</t>
  </si>
  <si>
    <t>GAV87</t>
  </si>
  <si>
    <t>บ***นภา ช***ทอง</t>
  </si>
  <si>
    <t>10/11/2025 16:15</t>
  </si>
  <si>
    <t>766209821591</t>
  </si>
  <si>
    <t>GAV86</t>
  </si>
  <si>
    <t>ร***รรณ   เ***ตระกูล</t>
  </si>
  <si>
    <t>10/11/2025 16:14</t>
  </si>
  <si>
    <t>THT050629DJ4S3Z</t>
  </si>
  <si>
    <t>GAV85</t>
  </si>
  <si>
    <t>น***ัส ช***ส</t>
  </si>
  <si>
    <t>THT015129CA150Z</t>
  </si>
  <si>
    <t>GAV84</t>
  </si>
  <si>
    <t>ด***น่า เ***มนุ้ย</t>
  </si>
  <si>
    <t>766291326544</t>
  </si>
  <si>
    <t>10/11/2025 16:13</t>
  </si>
  <si>
    <t>GAV83</t>
  </si>
  <si>
    <t>น***วัน ส***นต๊ะ</t>
  </si>
  <si>
    <t>766285074483</t>
  </si>
  <si>
    <t>GAV81</t>
  </si>
  <si>
    <t>ส*** ส***มนาค</t>
  </si>
  <si>
    <t>10/11/2025 16:12</t>
  </si>
  <si>
    <t>766248628574</t>
  </si>
  <si>
    <t>10/11/2025 16:11</t>
  </si>
  <si>
    <t>GAV80</t>
  </si>
  <si>
    <t>น***าวมาลี บ***รือง</t>
  </si>
  <si>
    <t>10/11/2025 16:09</t>
  </si>
  <si>
    <t>766215858590</t>
  </si>
  <si>
    <t>GAV79</t>
  </si>
  <si>
    <t>10/11/2025 16:02</t>
  </si>
  <si>
    <t>LEXPU0626564218</t>
  </si>
  <si>
    <t>GAV78</t>
  </si>
  <si>
    <t>10/11/2025 16:01</t>
  </si>
  <si>
    <t>766221275525</t>
  </si>
  <si>
    <t>GAV77</t>
  </si>
  <si>
    <t>ร***ัตน์​ไทรทอง</t>
  </si>
  <si>
    <t>10/11/2025 15:59</t>
  </si>
  <si>
    <t>766293254602</t>
  </si>
  <si>
    <t>GAV75</t>
  </si>
  <si>
    <t>พ***นิภา ท***ุญมา</t>
  </si>
  <si>
    <t>10/11/2025 15:54</t>
  </si>
  <si>
    <t>766222574541</t>
  </si>
  <si>
    <t>GAV74</t>
  </si>
  <si>
    <t>บ***าพร ต***สี</t>
  </si>
  <si>
    <t>10/11/2025 15:55</t>
  </si>
  <si>
    <t>766253126575</t>
  </si>
  <si>
    <t>GAV73</t>
  </si>
  <si>
    <t>พ***าภา เ***ากสิกิจ</t>
  </si>
  <si>
    <t>10/11/2025 15:53</t>
  </si>
  <si>
    <t>766226091466</t>
  </si>
  <si>
    <t>GAV72</t>
  </si>
  <si>
    <t>ร***พร เ***เอี่ยม</t>
  </si>
  <si>
    <t>10/11/2025 15:52</t>
  </si>
  <si>
    <t>766232360541</t>
  </si>
  <si>
    <t>GAV71</t>
  </si>
  <si>
    <t>766247796506</t>
  </si>
  <si>
    <t>GAV70</t>
  </si>
  <si>
    <t>ร***นภา  อ***ิแสง</t>
  </si>
  <si>
    <t>10/11/2025 15:50</t>
  </si>
  <si>
    <t>766220347561</t>
  </si>
  <si>
    <t>GAV69</t>
  </si>
  <si>
    <t>10/11/2025 15:47</t>
  </si>
  <si>
    <t>766260388526</t>
  </si>
  <si>
    <t>GAV68</t>
  </si>
  <si>
    <t>ห***ฟ้า อ***าทา</t>
  </si>
  <si>
    <t>766228198492</t>
  </si>
  <si>
    <t>GAV67</t>
  </si>
  <si>
    <t>ป***ี  บ***กิดลาภ</t>
  </si>
  <si>
    <t>10/11/2025 15:45</t>
  </si>
  <si>
    <t>766211152604</t>
  </si>
  <si>
    <t>GAV66</t>
  </si>
  <si>
    <t>10/11/2025 15:44</t>
  </si>
  <si>
    <t>766286390446</t>
  </si>
  <si>
    <t>GAV65</t>
  </si>
  <si>
    <t>ช***า ธ***ศร</t>
  </si>
  <si>
    <t>10/11/2025 15:43</t>
  </si>
  <si>
    <t>766200535660</t>
  </si>
  <si>
    <t>GAV64</t>
  </si>
  <si>
    <t>น***ิตจันทร์ แ***ระเสริฐ</t>
  </si>
  <si>
    <t>10/11/2025 15:40</t>
  </si>
  <si>
    <t>766290251624</t>
  </si>
  <si>
    <t>GAV63</t>
  </si>
  <si>
    <t>ส** ก***มาย</t>
  </si>
  <si>
    <t>10/11/2025 15:39</t>
  </si>
  <si>
    <t>766299226512</t>
  </si>
  <si>
    <t>10/11/2025 15:37</t>
  </si>
  <si>
    <t>GAV62</t>
  </si>
  <si>
    <t>ช***า ส***าณิชย์วงศ์</t>
  </si>
  <si>
    <t>10/11/2025 15:32</t>
  </si>
  <si>
    <t>766233469466</t>
  </si>
  <si>
    <t>GAV61</t>
  </si>
  <si>
    <t>แ***ยุง ค***ษี น***กริช</t>
  </si>
  <si>
    <t>10/11/2025 15:33</t>
  </si>
  <si>
    <t>766211065550</t>
  </si>
  <si>
    <t>GAV60</t>
  </si>
  <si>
    <t>ส***  ส***แสง</t>
  </si>
  <si>
    <t>10/11/2025 15:29</t>
  </si>
  <si>
    <t>766232228554</t>
  </si>
  <si>
    <t>GAV59</t>
  </si>
  <si>
    <t>10/11/2025 15:28</t>
  </si>
  <si>
    <t>766258540703</t>
  </si>
  <si>
    <t>10/11/2025 15:27</t>
  </si>
  <si>
    <t>GAV58</t>
  </si>
  <si>
    <t>ศ***กร   เ***สุข</t>
  </si>
  <si>
    <t>10/11/2025 15:25</t>
  </si>
  <si>
    <t>THT040229DQGX1Z</t>
  </si>
  <si>
    <t>GAV57</t>
  </si>
  <si>
    <t>766276996516</t>
  </si>
  <si>
    <t>GAV56</t>
  </si>
  <si>
    <t>10/11/2025 15:24</t>
  </si>
  <si>
    <t>766255232562</t>
  </si>
  <si>
    <t>GAV55</t>
  </si>
  <si>
    <t>ก***า</t>
  </si>
  <si>
    <t>766227179605</t>
  </si>
  <si>
    <t>10/11/2025 15:23</t>
  </si>
  <si>
    <t>GAV54</t>
  </si>
  <si>
    <t>อ***ญาภรณ์  อ***ล้า</t>
  </si>
  <si>
    <t>10/11/2025 15:21</t>
  </si>
  <si>
    <t>THT330629E84D3Z</t>
  </si>
  <si>
    <t>10/11/2025 15:22</t>
  </si>
  <si>
    <t>GAV53</t>
  </si>
  <si>
    <t>พ***ฎา น***ญยรัชน์</t>
  </si>
  <si>
    <t>766265555565</t>
  </si>
  <si>
    <t>GAV52</t>
  </si>
  <si>
    <t>ส***ญญา ส***เนิด</t>
  </si>
  <si>
    <t>766227072520</t>
  </si>
  <si>
    <t>GAV51</t>
  </si>
  <si>
    <t>ก***กาญจน์ อ***ะเส</t>
  </si>
  <si>
    <t>766252876443</t>
  </si>
  <si>
    <t>GAV49</t>
  </si>
  <si>
    <t>ซ***นิง</t>
  </si>
  <si>
    <t>10/11/2025 15:16</t>
  </si>
  <si>
    <t>766204240561</t>
  </si>
  <si>
    <t>GAV48</t>
  </si>
  <si>
    <t>y***naddyphuu</t>
  </si>
  <si>
    <t>766272643640</t>
  </si>
  <si>
    <t>GAV47</t>
  </si>
  <si>
    <t>ป***วบ  ด***เเดง</t>
  </si>
  <si>
    <t>10/11/2025 15:14</t>
  </si>
  <si>
    <t>766211293584</t>
  </si>
  <si>
    <t>GAV46</t>
  </si>
  <si>
    <t>ช** บ***พธิ์</t>
  </si>
  <si>
    <t>766224652465</t>
  </si>
  <si>
    <t>GAV45</t>
  </si>
  <si>
    <t>ย*** ย***าญ</t>
  </si>
  <si>
    <t>10/11/2025 15:08</t>
  </si>
  <si>
    <t>THT040229CHS38Z</t>
  </si>
  <si>
    <t>10/11/2025 15:09</t>
  </si>
  <si>
    <t>GAV44</t>
  </si>
  <si>
    <t>10/11/2025 15:05</t>
  </si>
  <si>
    <t>THT561129CSDZ6Z</t>
  </si>
  <si>
    <t>GAV43</t>
  </si>
  <si>
    <t>THT561129CHCU8Z</t>
  </si>
  <si>
    <t>GAV42</t>
  </si>
  <si>
    <t>พ***าร้านของฝาก</t>
  </si>
  <si>
    <t>10/11/2025 15:03</t>
  </si>
  <si>
    <t>766269767572</t>
  </si>
  <si>
    <t>GAV40</t>
  </si>
  <si>
    <t>ป***ดา</t>
  </si>
  <si>
    <t>10/11/2025 14:59</t>
  </si>
  <si>
    <t>766245547535</t>
  </si>
  <si>
    <t>10/11/2025 15:00</t>
  </si>
  <si>
    <t>GAV39</t>
  </si>
  <si>
    <t>ส***ณ โ***เพชร</t>
  </si>
  <si>
    <t>766253840590</t>
  </si>
  <si>
    <t>GAV38</t>
  </si>
  <si>
    <t>จ***ชา</t>
  </si>
  <si>
    <t>จังหวัดชลบุรี</t>
  </si>
  <si>
    <t>10/11/2025 14:58</t>
  </si>
  <si>
    <t>766217524564</t>
  </si>
  <si>
    <t>GAV37</t>
  </si>
  <si>
    <t>10/11/2025 14:57</t>
  </si>
  <si>
    <t>THT561129DHQ65Z</t>
  </si>
  <si>
    <t>GAV34</t>
  </si>
  <si>
    <t>เ***ินทร์ น***ศ์กุล</t>
  </si>
  <si>
    <t>10/11/2025 14:52</t>
  </si>
  <si>
    <t>THT371029DQRT5Z</t>
  </si>
  <si>
    <t>GAV33</t>
  </si>
  <si>
    <t>766208315600</t>
  </si>
  <si>
    <t>GAV32</t>
  </si>
  <si>
    <t>เ***ยว เ***ยว  ส***าม</t>
  </si>
  <si>
    <t>10/11/2025 14:51</t>
  </si>
  <si>
    <t>766266146542</t>
  </si>
  <si>
    <t>GAV31</t>
  </si>
  <si>
    <t>ณ***ินันท์ ข***ำ</t>
  </si>
  <si>
    <t>10/11/2025 14:50</t>
  </si>
  <si>
    <t>766261268533</t>
  </si>
  <si>
    <t>GAV30</t>
  </si>
  <si>
    <t>ม***ิน ส***</t>
  </si>
  <si>
    <t>10/11/2025 14:46</t>
  </si>
  <si>
    <t>766216365423</t>
  </si>
  <si>
    <t>GAV29</t>
  </si>
  <si>
    <t>******นกระต่าย อำเภอพรานกระต่าย จังหวัดกำแพงเพชร 62110</t>
  </si>
  <si>
    <t>62110</t>
  </si>
  <si>
    <t>TH253118701030C</t>
  </si>
  <si>
    <t>GAV28</t>
  </si>
  <si>
    <t xml:space="preserve">ภ***วดี  ด***ระทุม  </t>
  </si>
  <si>
    <t>10/11/2025 14:45</t>
  </si>
  <si>
    <t>766203605591</t>
  </si>
  <si>
    <t>GAV27</t>
  </si>
  <si>
    <t>จ***อย</t>
  </si>
  <si>
    <t>766218678584</t>
  </si>
  <si>
    <t>GAV26</t>
  </si>
  <si>
    <t>แ***์ ก***ัย พ***735</t>
  </si>
  <si>
    <t>10/11/2025 14:42</t>
  </si>
  <si>
    <t>THT150629DSB31Z</t>
  </si>
  <si>
    <t>10/11/2025 14:43</t>
  </si>
  <si>
    <t>GAV25</t>
  </si>
  <si>
    <t>10/11/2025 14:35</t>
  </si>
  <si>
    <t>766271888561</t>
  </si>
  <si>
    <t>GAV24</t>
  </si>
  <si>
    <t>อ******​</t>
  </si>
  <si>
    <t>******าน ) เลขที่ 99 หมู่ที่ หมู19 ตำบลหนองเม็ก ตำบลหนองเม็ก อำเภอหนองหาน จังหวัดอุดรธานี 41130</t>
  </si>
  <si>
    <t>03</t>
  </si>
  <si>
    <t>10/11/2025 15:01</t>
  </si>
  <si>
    <t>TH252719431948G</t>
  </si>
  <si>
    <t>10/11/2025 14:31</t>
  </si>
  <si>
    <t>GAV22</t>
  </si>
  <si>
    <t>M* T** D**</t>
  </si>
  <si>
    <t>10/11/2025 14:25</t>
  </si>
  <si>
    <t>766270284592</t>
  </si>
  <si>
    <t>GAV21</t>
  </si>
  <si>
    <t>10/11/2025 14:07</t>
  </si>
  <si>
    <t>766241732524</t>
  </si>
  <si>
    <t>10/11/2025 14:13</t>
  </si>
  <si>
    <t>GAV20</t>
  </si>
  <si>
    <t>ค***ภสร แ***ิม</t>
  </si>
  <si>
    <t>10/11/2025 14:08</t>
  </si>
  <si>
    <t>766215183510</t>
  </si>
  <si>
    <t>GAV19</t>
  </si>
  <si>
    <t>ก***ิการ์ พ***ัสดิ์</t>
  </si>
  <si>
    <t>766284842540</t>
  </si>
  <si>
    <t>GAV18</t>
  </si>
  <si>
    <t>ว***รัตน์ ท***ย์แก้ว</t>
  </si>
  <si>
    <t>10/11/2025 14:01</t>
  </si>
  <si>
    <t>766205934664</t>
  </si>
  <si>
    <t>GAV16</t>
  </si>
  <si>
    <t>อ***ิยา อ***ณ</t>
  </si>
  <si>
    <t>10/11/2025 13:59</t>
  </si>
  <si>
    <t>THT640929CF474Z</t>
  </si>
  <si>
    <t>GAV15</t>
  </si>
  <si>
    <t>ศ***ักดิ์ ศ***ุวรรณ์</t>
  </si>
  <si>
    <t>10/11/2025 13:56</t>
  </si>
  <si>
    <t>766206657510</t>
  </si>
  <si>
    <t>GAV14</t>
  </si>
  <si>
    <t>ย***รรณ</t>
  </si>
  <si>
    <t>10/11/2025 13:55</t>
  </si>
  <si>
    <t>766211735645</t>
  </si>
  <si>
    <t>GAV13</t>
  </si>
  <si>
    <t>ส***สวดี ส***งวงษ์</t>
  </si>
  <si>
    <t>766254641515</t>
  </si>
  <si>
    <t>GAV11</t>
  </si>
  <si>
    <t>******บลลำดวน ตำบลลำดวน อำเภอลำดวน จังหวัดสุรินทร์ 32220</t>
  </si>
  <si>
    <t>32220</t>
  </si>
  <si>
    <t>10/11/2025 13:51</t>
  </si>
  <si>
    <t>TH257968601696M</t>
  </si>
  <si>
    <t>GAV10</t>
  </si>
  <si>
    <t>จ***าวรรณ  น***ำ</t>
  </si>
  <si>
    <t>10/11/2025 13:40</t>
  </si>
  <si>
    <t>766297249561</t>
  </si>
  <si>
    <t>GAV9</t>
  </si>
  <si>
    <t>N***g A**</t>
  </si>
  <si>
    <t>766218866523</t>
  </si>
  <si>
    <t>GAV8</t>
  </si>
  <si>
    <t>ส***วัลย์  บ***่วย</t>
  </si>
  <si>
    <t>10/11/2025 13:13</t>
  </si>
  <si>
    <t>766213534531</t>
  </si>
  <si>
    <t>GAV6</t>
  </si>
  <si>
    <t>อ***ใจ ส***รณภูมิ</t>
  </si>
  <si>
    <t>10/11/2025 12:50</t>
  </si>
  <si>
    <t>766219339594</t>
  </si>
  <si>
    <t>GAV5</t>
  </si>
  <si>
    <t>น***อ๊ด เ***กลม</t>
  </si>
  <si>
    <t>10/11/2025 12:49</t>
  </si>
  <si>
    <t>766220245556</t>
  </si>
  <si>
    <t>GAV4</t>
  </si>
  <si>
    <t>ณ***ดี จ***จินดา</t>
  </si>
  <si>
    <t>10/11/2025 12:47</t>
  </si>
  <si>
    <t>766203818586</t>
  </si>
  <si>
    <t>10/11/2025 12:46</t>
  </si>
  <si>
    <t>GAV2</t>
  </si>
  <si>
    <t>แ***ี ท***พร อ***ัง</t>
  </si>
  <si>
    <t>10/11/2025 12:34</t>
  </si>
  <si>
    <t>766298042694</t>
  </si>
  <si>
    <t>GAV1</t>
  </si>
  <si>
    <t>10/11/2025 12:33</t>
  </si>
  <si>
    <t>766261328556</t>
  </si>
  <si>
    <t>GAV0</t>
  </si>
  <si>
    <t>สุทธิโชค พุ่มเรืองศรี</t>
  </si>
  <si>
    <t>บ้านเลขที่ 17/1 ม.4 · นครชัยศรี/ Nakhon Chai Si
นครชัยศรี/ Nakhon Chai Siนครปฐม/ Nakhon Pathom
73120</t>
  </si>
  <si>
    <t>660615254817</t>
  </si>
  <si>
    <t>10/11/2025 12:22</t>
  </si>
  <si>
    <t>LEXPU0626623299</t>
  </si>
  <si>
    <t>GAU99</t>
  </si>
  <si>
    <t>10/11/2025 12:17</t>
  </si>
  <si>
    <t>766291251515</t>
  </si>
  <si>
    <t>GAU98</t>
  </si>
  <si>
    <t>10/11/2025 12:05</t>
  </si>
  <si>
    <t>766202154454</t>
  </si>
  <si>
    <t>GAU97</t>
  </si>
  <si>
    <t>ช***ุช  ล***ตั้ง</t>
  </si>
  <si>
    <t>10/11/2025 12:01</t>
  </si>
  <si>
    <t>766248741510</t>
  </si>
  <si>
    <t>GAU96</t>
  </si>
  <si>
    <t>ป***า</t>
  </si>
  <si>
    <t>766243787595</t>
  </si>
  <si>
    <t>10/11/2025 12:00</t>
  </si>
  <si>
    <t>GAU94</t>
  </si>
  <si>
    <t>ศ***ร</t>
  </si>
  <si>
    <t>10/11/2025 11:43</t>
  </si>
  <si>
    <t>766218787596</t>
  </si>
  <si>
    <t>GAU93</t>
  </si>
  <si>
    <t>u***4075883795637</t>
  </si>
  <si>
    <t>10/11/2025 11:40</t>
  </si>
  <si>
    <t>766246728516</t>
  </si>
  <si>
    <t>GAU92</t>
  </si>
  <si>
    <t>10/11/2025 11:35</t>
  </si>
  <si>
    <t>THT561129C9T24Z</t>
  </si>
  <si>
    <t>GAU91</t>
  </si>
  <si>
    <t>ก***แก้ว เ***หวาน</t>
  </si>
  <si>
    <t>10/11/2025 11:32</t>
  </si>
  <si>
    <t>ไม่เอารสกาแฟ เอารสเนยนมใส่ให้แทนคะ</t>
  </si>
  <si>
    <t>766202799460</t>
  </si>
  <si>
    <t>GAU90</t>
  </si>
  <si>
    <t>เนตรนภา นระแสน</t>
  </si>
  <si>
    <t>65หมู่ที่2 ซอยบุญชูหน้าโรงเรียน บ้านกระทุ่มทอง ต.วังข่อย · ไพศาลี/ Phaisali
ไพศาลี/ Phaisaliนครสวรรค์/ Nakhon Sawan
60220</t>
  </si>
  <si>
    <t>60220</t>
  </si>
  <si>
    <t>660932970158</t>
  </si>
  <si>
    <t>10/11/2025 11:30</t>
  </si>
  <si>
    <t>TH56097Z6CT33F</t>
  </si>
  <si>
    <t>GAU89</t>
  </si>
  <si>
    <t>น***ระสิทธิชัย ส***รการ</t>
  </si>
  <si>
    <t>10/11/2025 11:27</t>
  </si>
  <si>
    <t>766277311531</t>
  </si>
  <si>
    <t>GAU88</t>
  </si>
  <si>
    <t>ผ***พรรณ พ***ิสาร</t>
  </si>
  <si>
    <t>10/11/2025 11:21</t>
  </si>
  <si>
    <t>766263368566</t>
  </si>
  <si>
    <t>GAU86</t>
  </si>
  <si>
    <t>10/11/2025 11:20</t>
  </si>
  <si>
    <t>766216940565</t>
  </si>
  <si>
    <t>GAU85</t>
  </si>
  <si>
    <t xml:space="preserve"> อ***ญา แ***ันธ์</t>
  </si>
  <si>
    <t>10/11/2025 11:19</t>
  </si>
  <si>
    <t>766240734571</t>
  </si>
  <si>
    <t>GAU84</t>
  </si>
  <si>
    <t>น** ว***ล ศ***ผดียง</t>
  </si>
  <si>
    <t>10/11/2025 11:18</t>
  </si>
  <si>
    <t>766202337670</t>
  </si>
  <si>
    <t>GAU83</t>
  </si>
  <si>
    <t>น***รงค์ ป***อง</t>
  </si>
  <si>
    <t>10/11/2025 11:17</t>
  </si>
  <si>
    <t>766293640663</t>
  </si>
  <si>
    <t>GAU82</t>
  </si>
  <si>
    <t>น.ส.กุณฑล สินจนะสูตร</t>
  </si>
  <si>
    <t>6 ซอยรุ่งเรื่อง หมู่12 ดอนสัก
ดอนสัก/ Don Sakสุราษฎร์ธานี/ Surat Thani
84220</t>
  </si>
  <si>
    <t>84220</t>
  </si>
  <si>
    <t>660635743490</t>
  </si>
  <si>
    <t>10/11/2025 11:16</t>
  </si>
  <si>
    <t>TH68037Z6FP49A</t>
  </si>
  <si>
    <t>GAU80</t>
  </si>
  <si>
    <t>ป***มณี จ***สิงห์</t>
  </si>
  <si>
    <t>10/11/2025 11:14</t>
  </si>
  <si>
    <t>766268489556</t>
  </si>
  <si>
    <t>GAU79</t>
  </si>
  <si>
    <t>ท***รรณ   ล***บพงค์138.  ม* 7 ต* น***ลา.  อ* น***้ว.  จ* เ*** 4***0.      0***543479</t>
  </si>
  <si>
    <t>10/11/2025 11:12</t>
  </si>
  <si>
    <t>766261899550</t>
  </si>
  <si>
    <t>10/11/2025 11:13</t>
  </si>
  <si>
    <t>GAU77</t>
  </si>
  <si>
    <t>บ***รี ว***รักษา</t>
  </si>
  <si>
    <t>10/11/2025 11:02</t>
  </si>
  <si>
    <t>766233730570</t>
  </si>
  <si>
    <t>GAU76</t>
  </si>
  <si>
    <t>P***u</t>
  </si>
  <si>
    <t>10/11/2025 10:58</t>
  </si>
  <si>
    <t>766283978552</t>
  </si>
  <si>
    <t>GAU75</t>
  </si>
  <si>
    <t>10/11/2025 10:54</t>
  </si>
  <si>
    <t>766267738574</t>
  </si>
  <si>
    <t>GAU72</t>
  </si>
  <si>
    <t>11/11/2025 10:00</t>
  </si>
  <si>
    <t>766315024296</t>
  </si>
  <si>
    <t>10/11/2025 10:51</t>
  </si>
  <si>
    <t>GAU71</t>
  </si>
  <si>
    <t>ช***า   แ***ิ้ม</t>
  </si>
  <si>
    <t>766285331630</t>
  </si>
  <si>
    <t>GAU70</t>
  </si>
  <si>
    <t>พ***มล</t>
  </si>
  <si>
    <t>10/11/2025 10:50</t>
  </si>
  <si>
    <t>766211707516</t>
  </si>
  <si>
    <t>GAU69</t>
  </si>
  <si>
    <t>10/11/2025 10:45</t>
  </si>
  <si>
    <t>766228263603</t>
  </si>
  <si>
    <t>GAU68</t>
  </si>
  <si>
    <t>ร***ี ป***ญโญบูรณ์</t>
  </si>
  <si>
    <t>10/11/2025 10:38</t>
  </si>
  <si>
    <t>THT030229DSBY7Z</t>
  </si>
  <si>
    <t>GAU67</t>
  </si>
  <si>
    <t>10/11/2025 10:35</t>
  </si>
  <si>
    <t>766259662593</t>
  </si>
  <si>
    <t>GAU66</t>
  </si>
  <si>
    <t>เ***ินทร์ ด***ญญา</t>
  </si>
  <si>
    <t>10/11/2025 10:34</t>
  </si>
  <si>
    <t>766214263592</t>
  </si>
  <si>
    <t>GAU65</t>
  </si>
  <si>
    <t>ว***รรณ พ***นธ์</t>
  </si>
  <si>
    <t>10/11/2025 10:33</t>
  </si>
  <si>
    <t>766245694476</t>
  </si>
  <si>
    <t>10/11/2025 10:32</t>
  </si>
  <si>
    <t>GAU62</t>
  </si>
  <si>
    <t>อ***รา ส***วงค์</t>
  </si>
  <si>
    <t>10/11/2025 10:27</t>
  </si>
  <si>
    <t>766274481420</t>
  </si>
  <si>
    <t>10/11/2025 10:28</t>
  </si>
  <si>
    <t>GAU61</t>
  </si>
  <si>
    <t>พ***าวัลย์ ต***ระย้า</t>
  </si>
  <si>
    <t>10/11/2025 10:25</t>
  </si>
  <si>
    <t>766249427576</t>
  </si>
  <si>
    <t>GAU60</t>
  </si>
  <si>
    <t>ณ***ุฒิ โ*** อ***บีล</t>
  </si>
  <si>
    <t>10/11/2025 10:23</t>
  </si>
  <si>
    <t>766240341484</t>
  </si>
  <si>
    <t>GAU59</t>
  </si>
  <si>
    <t>10/11/2025 10:21</t>
  </si>
  <si>
    <t>766244185486</t>
  </si>
  <si>
    <t>GAU57</t>
  </si>
  <si>
    <t>ชนิกานต์  สีเหล็กเพชร</t>
  </si>
  <si>
    <t>151หมู่2 ต ลําพยา อ เมือง จ นครปฐม 73000</t>
  </si>
  <si>
    <t>0894453575</t>
  </si>
  <si>
    <t>10/11/2025 10:18</t>
  </si>
  <si>
    <t>WA042655327TH</t>
  </si>
  <si>
    <t>GAU56</t>
  </si>
  <si>
    <t>นิตยาพร ยุทธตระกูล</t>
  </si>
  <si>
    <t xml:space="preserve"> 40 ม.4 ต.คู้ลำพัน อ.ศรีมโหสถ จ.ปราจีนบุรี  25190</t>
  </si>
  <si>
    <t>25190</t>
  </si>
  <si>
    <t>0614397791</t>
  </si>
  <si>
    <t>WA042655295TH</t>
  </si>
  <si>
    <t>10/11/2025 10:17</t>
  </si>
  <si>
    <t>GAU55</t>
  </si>
  <si>
    <t>N***korn666</t>
  </si>
  <si>
    <t>THT580929DH9K3Z</t>
  </si>
  <si>
    <t>GAU54</t>
  </si>
  <si>
    <t>766258725584</t>
  </si>
  <si>
    <t>GAU53</t>
  </si>
  <si>
    <t>B***iper</t>
  </si>
  <si>
    <t>766284857586</t>
  </si>
  <si>
    <t>GAU52</t>
  </si>
  <si>
    <t>ศ***ิรัล แ***ันทร์เจริญ</t>
  </si>
  <si>
    <t>10/11/2025 10:15</t>
  </si>
  <si>
    <t>766299772593</t>
  </si>
  <si>
    <t>GAU51</t>
  </si>
  <si>
    <t>หนึ่งฤทัย.รัตนวราหะ</t>
  </si>
  <si>
    <t>บ่อโดมสีน้ำเงิน 7หมู่9/บ่อโดมสีน้ำเงิน · ดงละคร/ Dong Lakhon
เมืองนครนายก/ Mueang Nakhon Nayokนครนายก/ Nakhon Nayok
26000</t>
  </si>
  <si>
    <t>660829910152</t>
  </si>
  <si>
    <t>LEXPU0627640321</t>
  </si>
  <si>
    <t>GAU49</t>
  </si>
  <si>
    <t>บ***าส น***วยหุ่นหมี</t>
  </si>
  <si>
    <t>10/11/2025 10:13</t>
  </si>
  <si>
    <t>766215080562</t>
  </si>
  <si>
    <t>GAU48</t>
  </si>
  <si>
    <t>อ***ทิพย์</t>
  </si>
  <si>
    <t>10/11/2025 10:47</t>
  </si>
  <si>
    <t>766230096494</t>
  </si>
  <si>
    <t>10/11/2025 10:12</t>
  </si>
  <si>
    <t>GAU47</t>
  </si>
  <si>
    <t>น.ส.กัญญ์กุลณัช เล็กมณี</t>
  </si>
  <si>
    <t>6/1 ถนนเลย-เชียงคาน หอพักพรรวี ห้อง102 ต.กุดป่อง อ.เมืองเลย จ.เลย  
 42000</t>
  </si>
  <si>
    <t>0930871744</t>
  </si>
  <si>
    <t>WA042655273TH</t>
  </si>
  <si>
    <t>ธ***ฉลิม เ***เงิน</t>
  </si>
  <si>
    <t>766299245574</t>
  </si>
  <si>
    <t>GAU46</t>
  </si>
  <si>
    <t>ส***สรีญา​ ใ***้ว</t>
  </si>
  <si>
    <t>เค้กเบาหวิวเน้นฝอยทอง6 กรุณาเน้นฝอยทองให้หน่อยคะ ถ้าไม่ได้ทักแชทมาบอกทีคะจะได้กดยกเลิก</t>
  </si>
  <si>
    <t>THT130629CJBT4Z</t>
  </si>
  <si>
    <t>GAU44</t>
  </si>
  <si>
    <t>10/11/2025 10:10</t>
  </si>
  <si>
    <t>766245161511</t>
  </si>
  <si>
    <t>GAU42</t>
  </si>
  <si>
    <t>10/11/2025 10:07</t>
  </si>
  <si>
    <t>766234465581</t>
  </si>
  <si>
    <t>GAU41</t>
  </si>
  <si>
    <t>ส***ตรี น***ลาง</t>
  </si>
  <si>
    <t>10/11/2025 10:06</t>
  </si>
  <si>
    <t>THT240229E8701Z</t>
  </si>
  <si>
    <t>GAU40</t>
  </si>
  <si>
    <t>มณีรัตน์ ศรีนาคงาม</t>
  </si>
  <si>
    <t>214 หมู่ 14 ต.บ้านเขว้า อ.บ้านเขว้า จ.ชัยภูมิ 36170</t>
  </si>
  <si>
    <t>36170</t>
  </si>
  <si>
    <t>0918357271</t>
  </si>
  <si>
    <t>WA042655300TH</t>
  </si>
  <si>
    <t>GAU39</t>
  </si>
  <si>
    <t>น***ิยา แ***ุ่น</t>
  </si>
  <si>
    <t>10/11/2025 10:05</t>
  </si>
  <si>
    <t>THT710229CHFN6Z</t>
  </si>
  <si>
    <t>GAU37</t>
  </si>
  <si>
    <t>766252625541</t>
  </si>
  <si>
    <t>GAU36</t>
  </si>
  <si>
    <t>พรทิพย์ อิฐรัตน์</t>
  </si>
  <si>
    <t>211/23ถ.หลังศูนย์ราชการต.ในเมืองอ.เมืองจ.ขอนแก่น 40000</t>
  </si>
  <si>
    <t>40000</t>
  </si>
  <si>
    <t>0933752341</t>
  </si>
  <si>
    <t>WA042655313TH</t>
  </si>
  <si>
    <t>10/11/2025 10:04</t>
  </si>
  <si>
    <t>GAU35</t>
  </si>
  <si>
    <t>ค***กด</t>
  </si>
  <si>
    <t>766272453645</t>
  </si>
  <si>
    <t>GAU34</t>
  </si>
  <si>
    <t>10/11/2025 10:01</t>
  </si>
  <si>
    <t>766260639535</t>
  </si>
  <si>
    <t>GAU33</t>
  </si>
  <si>
    <t>อโณทัย</t>
  </si>
  <si>
    <t>122/6 ซ.ลือชา
 ถ.พหลโยธิน แขวง.สามเสนใน พญาไท กรุงเทพมหานคร 10400</t>
  </si>
  <si>
    <t>0983018735</t>
  </si>
  <si>
    <t>WA042655211TH</t>
  </si>
  <si>
    <t>GAU32</t>
  </si>
  <si>
    <t>ค***มู</t>
  </si>
  <si>
    <t>10/11/2025 09:59</t>
  </si>
  <si>
    <t>766223175561</t>
  </si>
  <si>
    <t>GAU31</t>
  </si>
  <si>
    <t>กาญจนา จีนขุ้ย</t>
  </si>
  <si>
    <t xml:space="preserve"> 145 ม.2 ต.ลำภู อ.เมือง จ.นราธิวาส    96000</t>
  </si>
  <si>
    <t>96000</t>
  </si>
  <si>
    <t>0869614738</t>
  </si>
  <si>
    <t>09/11/2025 11:59</t>
  </si>
  <si>
    <t>WB055409259TH</t>
  </si>
  <si>
    <t>10/11/2025 09:57</t>
  </si>
  <si>
    <t>GAU30</t>
  </si>
  <si>
    <t>10/11/2025 09:56</t>
  </si>
  <si>
    <t>766279955512</t>
  </si>
  <si>
    <t>GAU29</t>
  </si>
  <si>
    <t>ณ***ล</t>
  </si>
  <si>
    <t>766226172515</t>
  </si>
  <si>
    <t>GAU27</t>
  </si>
  <si>
    <t>ป*** ศ***รรณ</t>
  </si>
  <si>
    <t>10/11/2025 09:55</t>
  </si>
  <si>
    <t>766228249533</t>
  </si>
  <si>
    <t>GAU26</t>
  </si>
  <si>
    <t>10/11/2025 09:54</t>
  </si>
  <si>
    <t>766271174550</t>
  </si>
  <si>
    <t>GAU25</t>
  </si>
  <si>
    <t>ส***ตรา ช***ะขบ</t>
  </si>
  <si>
    <t>10/11/2025 09:53</t>
  </si>
  <si>
    <t>766226466563</t>
  </si>
  <si>
    <t>GAU24</t>
  </si>
  <si>
    <t>ก***์วรางค์ พ***์ฐิติ</t>
  </si>
  <si>
    <t>THT140129CFPK8Z</t>
  </si>
  <si>
    <t>GAU23</t>
  </si>
  <si>
    <t>น***าวกนกวรรณ  อ***</t>
  </si>
  <si>
    <t>10/11/2025 09:52</t>
  </si>
  <si>
    <t>766279034555</t>
  </si>
  <si>
    <t>GAU22</t>
  </si>
  <si>
    <t>ส***ญญา  เ***นิท</t>
  </si>
  <si>
    <t>10/11/2025 09:51</t>
  </si>
  <si>
    <t>766207088544</t>
  </si>
  <si>
    <t>GAU21</t>
  </si>
  <si>
    <t>อ***รณ  เ***พงษ์</t>
  </si>
  <si>
    <t>766222374606</t>
  </si>
  <si>
    <t>GAU20</t>
  </si>
  <si>
    <t>ค***ุฑารัตน์  ว***อุปปา</t>
  </si>
  <si>
    <t>10/11/2025 09:49</t>
  </si>
  <si>
    <t xml:space="preserve">รบกวนร้านขอคละรสหน่อยนะคะ พอดีจะเอามาขายคะ </t>
  </si>
  <si>
    <t>766225785496</t>
  </si>
  <si>
    <t>GAU18</t>
  </si>
  <si>
    <t>น***า  ด***้</t>
  </si>
  <si>
    <t>10/11/2025 09:47</t>
  </si>
  <si>
    <t>766271348662</t>
  </si>
  <si>
    <t>GAU17</t>
  </si>
  <si>
    <t>จ***ร์เพ็ญ ว***</t>
  </si>
  <si>
    <t>766259776520</t>
  </si>
  <si>
    <t>GAU16</t>
  </si>
  <si>
    <t>ส***สา แ***ดง</t>
  </si>
  <si>
    <t>766261273584</t>
  </si>
  <si>
    <t>GAU15</t>
  </si>
  <si>
    <t>ภ***ิยา ส***ัน</t>
  </si>
  <si>
    <t>10/11/2025 09:46</t>
  </si>
  <si>
    <t>766223979533</t>
  </si>
  <si>
    <t>GAU14</t>
  </si>
  <si>
    <t>ห******์</t>
  </si>
  <si>
    <t>******ลพันท้ายนรสิงห์ อำเภอเมืองสมุทรสาคร จังหวัดสมุทรสาคร 74000</t>
  </si>
  <si>
    <t>TH2540577630726</t>
  </si>
  <si>
    <t>GAU13</t>
  </si>
  <si>
    <t>ร***พี่อ้อย</t>
  </si>
  <si>
    <t>10/11/2025 09:44</t>
  </si>
  <si>
    <t>766266657682</t>
  </si>
  <si>
    <t>GAU12</t>
  </si>
  <si>
    <t>ณ***ณิยาน์ อ***รเพชร</t>
  </si>
  <si>
    <t>10/11/2025 09:43</t>
  </si>
  <si>
    <t>766249948693</t>
  </si>
  <si>
    <t>GAU11</t>
  </si>
  <si>
    <t>10/11/2025 09:42</t>
  </si>
  <si>
    <t>766227920533</t>
  </si>
  <si>
    <t>GAU8</t>
  </si>
  <si>
    <t>10/11/2025 09:33</t>
  </si>
  <si>
    <t>766298024531</t>
  </si>
  <si>
    <t>GAU7</t>
  </si>
  <si>
    <t>ภ***ธิชา ใ***</t>
  </si>
  <si>
    <t>10/11/2025 09:31</t>
  </si>
  <si>
    <t>766250824511</t>
  </si>
  <si>
    <t>GAU6</t>
  </si>
  <si>
    <t>766237866542</t>
  </si>
  <si>
    <t>GAU5</t>
  </si>
  <si>
    <t>10/11/2025 09:29</t>
  </si>
  <si>
    <t>766273082573</t>
  </si>
  <si>
    <t>GAU4</t>
  </si>
  <si>
    <t>พ***มนตร์ ธ***พิพรรธน์</t>
  </si>
  <si>
    <t>10/11/2025 09:23</t>
  </si>
  <si>
    <t>THT120329DH705Z</t>
  </si>
  <si>
    <t>GAU3</t>
  </si>
  <si>
    <t>ศ***ยา โ***หงอ</t>
  </si>
  <si>
    <t>10/11/2025 09:22</t>
  </si>
  <si>
    <t>766263523583</t>
  </si>
  <si>
    <t>GAU2</t>
  </si>
  <si>
    <t>766273345541</t>
  </si>
  <si>
    <t>GAU1</t>
  </si>
  <si>
    <t>10/11/2025 09:21</t>
  </si>
  <si>
    <t>WA042655239TH</t>
  </si>
  <si>
    <t>GAT99</t>
  </si>
  <si>
    <t>ธ***มธ</t>
  </si>
  <si>
    <t>10/11/2025 09:13</t>
  </si>
  <si>
    <t>766243851575</t>
  </si>
  <si>
    <t>GAT98</t>
  </si>
  <si>
    <t xml:space="preserve">อ***ญา </t>
  </si>
  <si>
    <t>766212723522</t>
  </si>
  <si>
    <t>GAT97</t>
  </si>
  <si>
    <t>ส***รษา เ***ยวงาน</t>
  </si>
  <si>
    <t>10/11/2025 09:03</t>
  </si>
  <si>
    <t>766237785515</t>
  </si>
  <si>
    <t>GAT96</t>
  </si>
  <si>
    <t>ปิยะดา ทองแดง</t>
  </si>
  <si>
    <t>195
หมู่ที่15
โนนสวาง
อุบลราชธานี
34270 34270</t>
  </si>
  <si>
    <t>34270</t>
  </si>
  <si>
    <t>0990306819</t>
  </si>
  <si>
    <t>10/11/2025 08:31</t>
  </si>
  <si>
    <t>WA042655256TH</t>
  </si>
  <si>
    <t>10/11/2025 08:30</t>
  </si>
  <si>
    <t>GAT95</t>
  </si>
  <si>
    <t>นัฐพงษ์ ยิ่งเชิดงาม</t>
  </si>
  <si>
    <t>กองร้อย ทหารพรานที่ ต4606
วัดชนาราม บ้านไทยสุข หมู่8 (วัดชนาราม)
ตำบลลาโล๊ะ อำเภอรือเสาะ จังหวัด นราธิวาส 96150</t>
  </si>
  <si>
    <t>96150</t>
  </si>
  <si>
    <t>0801613308</t>
  </si>
  <si>
    <t>10/11/2025 04:19</t>
  </si>
  <si>
    <t>WB055409231TH</t>
  </si>
  <si>
    <t>10/11/2025 08:29</t>
  </si>
  <si>
    <t>GAT94</t>
  </si>
  <si>
    <t>คุณวาสนา</t>
  </si>
  <si>
    <t>53ม.4ต.ทองเอน อ.อินทร์บุรี จ.สิงห์บุรี 16110</t>
  </si>
  <si>
    <t>0846467470</t>
  </si>
  <si>
    <t>10/11/2025 08:28</t>
  </si>
  <si>
    <t>WA042655171TH</t>
  </si>
  <si>
    <t>GAT93</t>
  </si>
  <si>
    <t>สุนทร วงษ์ตั้งมั่น</t>
  </si>
  <si>
    <t>บริษัท อีซูซุอึ้งง่วนไต๋สุพรรณ จำกัด
151 หมู่1 ต.สามชุก อ.สามชุก จ.สุพรรณบุรี 
 72130</t>
  </si>
  <si>
    <t>72130</t>
  </si>
  <si>
    <t>0819443445</t>
  </si>
  <si>
    <t>10/11/2025 08:24</t>
  </si>
  <si>
    <t>WB055409245TH</t>
  </si>
  <si>
    <t>10/11/2025 08:26</t>
  </si>
  <si>
    <t>GAT92</t>
  </si>
  <si>
    <t>น.ส. นาถนลิน ผาริโน</t>
  </si>
  <si>
    <t>50 ม. 13 บ.หนองแคน ต.รอบเมือง อ.เมืองร้อยเอ็ด จ.ร้อยเอ็ด 45000</t>
  </si>
  <si>
    <t>0625281365</t>
  </si>
  <si>
    <t>WA042655199TH</t>
  </si>
  <si>
    <t>GAT91</t>
  </si>
  <si>
    <t>พ***ิตา ม***้ว</t>
  </si>
  <si>
    <t>10/11/2025 08:09</t>
  </si>
  <si>
    <t>766220688461</t>
  </si>
  <si>
    <t>10/11/2025 08:08</t>
  </si>
  <si>
    <t>GAT90</t>
  </si>
  <si>
    <t>เ***องดอย  ส***ิน</t>
  </si>
  <si>
    <t>10/11/2025 07:45</t>
  </si>
  <si>
    <t>766206040670</t>
  </si>
  <si>
    <t>GAT89</t>
  </si>
  <si>
    <t>ค******ะ</t>
  </si>
  <si>
    <t>******ากนคร อำเภอเมืองนครศรีธรรมราช จังหวัดนครศรีธรรมราช 80000</t>
  </si>
  <si>
    <t>80000</t>
  </si>
  <si>
    <t>10/11/2025 07:15</t>
  </si>
  <si>
    <t>TH2583139148354</t>
  </si>
  <si>
    <t>GAT88</t>
  </si>
  <si>
    <t>10/11/2025 07:12</t>
  </si>
  <si>
    <t>766243955481</t>
  </si>
  <si>
    <t>GAT87</t>
  </si>
  <si>
    <t>******บลประจวบคีรีขันธ์ อำเภอเมืองประจวบคีรีขันธ์ จังหวัดประจวบคีรีขันธ์ 77000</t>
  </si>
  <si>
    <t>10/11/2025 07:37</t>
  </si>
  <si>
    <t>TH250698604085F</t>
  </si>
  <si>
    <t>10/11/2025 07:10</t>
  </si>
  <si>
    <t>GAT86</t>
  </si>
  <si>
    <t>โ***ริก พ***ประดิษฐ์</t>
  </si>
  <si>
    <t>10/11/2025 07:00</t>
  </si>
  <si>
    <t>766250423050</t>
  </si>
  <si>
    <t>GAT85</t>
  </si>
  <si>
    <t>10/11/2025 06:23</t>
  </si>
  <si>
    <t>766258524021</t>
  </si>
  <si>
    <t>GAT83</t>
  </si>
  <si>
    <t>อ***ญา น***่อง</t>
  </si>
  <si>
    <t>10/11/2025 04:55</t>
  </si>
  <si>
    <t>766296714105</t>
  </si>
  <si>
    <t>GAT81</t>
  </si>
  <si>
    <t>ด***ร  ส***ิรัญ</t>
  </si>
  <si>
    <t>10/11/2025 04:18</t>
  </si>
  <si>
    <t>766208128011</t>
  </si>
  <si>
    <t>10/11/2025 04:23</t>
  </si>
  <si>
    <t>GAT80</t>
  </si>
  <si>
    <t>น***์</t>
  </si>
  <si>
    <t>******บ้านโคกสะอาด ตำบลม่วงค่อม ตำบลม่วงค่อม อำเภอชัยบาดาล จังหวัดลพบุรี 15230</t>
  </si>
  <si>
    <t>10/11/2025 04:15</t>
  </si>
  <si>
    <t>TH256037584703M</t>
  </si>
  <si>
    <t>10/11/2025 03:44</t>
  </si>
  <si>
    <t>GAT79</t>
  </si>
  <si>
    <t>10/11/2025 03:35</t>
  </si>
  <si>
    <t>766272325022</t>
  </si>
  <si>
    <t>GAT75</t>
  </si>
  <si>
    <t>จ***า ร***น</t>
  </si>
  <si>
    <t>10/11/2025 01:43</t>
  </si>
  <si>
    <t>766219625043</t>
  </si>
  <si>
    <t>GAT72</t>
  </si>
  <si>
    <t>ย***ทียน</t>
  </si>
  <si>
    <t>10/11/2025 00:54</t>
  </si>
  <si>
    <t>766107632975</t>
  </si>
  <si>
    <t>GAT71</t>
  </si>
  <si>
    <t>10/11/2025 00:22</t>
  </si>
  <si>
    <t>TH14017Z05E49I</t>
  </si>
  <si>
    <t>10/11/2025 00:02</t>
  </si>
  <si>
    <t>10/11/2025 00:01</t>
  </si>
  <si>
    <t>GBA73</t>
  </si>
  <si>
    <t>จ***า ห***ยสง</t>
  </si>
  <si>
    <t>11/11/2025 23:59</t>
  </si>
  <si>
    <t>766338101340</t>
  </si>
  <si>
    <t>GBA72</t>
  </si>
  <si>
    <t>น***าวพัฒนา อ***วัชรานนท์</t>
  </si>
  <si>
    <t>11/11/2025 23:55</t>
  </si>
  <si>
    <t>766348651180</t>
  </si>
  <si>
    <t>GBA71</t>
  </si>
  <si>
    <t>11/11/2025 23:29</t>
  </si>
  <si>
    <t>766388513262</t>
  </si>
  <si>
    <t>GBA70</t>
  </si>
  <si>
    <t>จ***นา ป***ี</t>
  </si>
  <si>
    <t>11/11/2025 23:25</t>
  </si>
  <si>
    <t>766363954123</t>
  </si>
  <si>
    <t>GBA69</t>
  </si>
  <si>
    <t>คันธารส สุนิภาษา</t>
  </si>
  <si>
    <t>หมู่บ้าน สินทรัพย์นคร ซอย 13  ถนน  เทพรักษ์ 180/190
บางเขน/ Bang Khenกรุงเทพมหานคร/ Bangkok
10220</t>
  </si>
  <si>
    <t>660851114636</t>
  </si>
  <si>
    <t>11/11/2025 23:18</t>
  </si>
  <si>
    <t>LEXPU0628043859</t>
  </si>
  <si>
    <t>GBA68</t>
  </si>
  <si>
    <t>นาย ทรงพล ยุทธเนตร</t>
  </si>
  <si>
    <t>60/11 หมู่3 ตำบล มาบยางพร อำเภอ ปลวกแดง
ปลวกแดง/ Pluak Daengระยอง/ Rayong
21140</t>
  </si>
  <si>
    <t>21140</t>
  </si>
  <si>
    <t>660821525534</t>
  </si>
  <si>
    <t>11/11/2025 23:12</t>
  </si>
  <si>
    <t>LEXPU0627495100</t>
  </si>
  <si>
    <t>GBA67</t>
  </si>
  <si>
    <t>เ*** แ***จ</t>
  </si>
  <si>
    <t>11/11/2025 23:08</t>
  </si>
  <si>
    <t>THT530829F24T0Z</t>
  </si>
  <si>
    <t>11/11/2025 23:07</t>
  </si>
  <si>
    <t>GBA66</t>
  </si>
  <si>
    <t>บ***า บ***ัน</t>
  </si>
  <si>
    <t>11/11/2025 23:06</t>
  </si>
  <si>
    <t>766305081054</t>
  </si>
  <si>
    <t>GBA65</t>
  </si>
  <si>
    <t>P**</t>
  </si>
  <si>
    <t>11/11/2025 22:58</t>
  </si>
  <si>
    <t>THT330829GB8M5Z</t>
  </si>
  <si>
    <t>11/11/2025 22:59</t>
  </si>
  <si>
    <t>GBA64</t>
  </si>
  <si>
    <t>ร*** เ***อตระกูล</t>
  </si>
  <si>
    <t>THT040229F8BK0Z</t>
  </si>
  <si>
    <t>GBA63</t>
  </si>
  <si>
    <t>******ตำบลในเมือง อำเภอเมืองสุรินทร์ จังหวัดสุรินทร์ 32000</t>
  </si>
  <si>
    <t>32000</t>
  </si>
  <si>
    <t>12/11/2025 06:50</t>
  </si>
  <si>
    <t>TH251956600668J</t>
  </si>
  <si>
    <t>11/11/2025 22:53</t>
  </si>
  <si>
    <t>GBA62</t>
  </si>
  <si>
    <t>นายสุรพล อนุสรานนท์</t>
  </si>
  <si>
    <t>พันคำ 65/5 · ท่าพี่เลี้ยง/ Tha Phi Liang
เมืองสุพรรณบุรี/ Mueang Suphan Buriสุพรรณบุรี/ Suphanburi
72000</t>
  </si>
  <si>
    <t>660624649528</t>
  </si>
  <si>
    <t>LEXPU0627525177</t>
  </si>
  <si>
    <t>GBA60</t>
  </si>
  <si>
    <t>ท***ุดา ย***เยี่ยมสุข</t>
  </si>
  <si>
    <t>11/11/2025 22:50</t>
  </si>
  <si>
    <t>THT140129F25R2Z</t>
  </si>
  <si>
    <t>GBA59</t>
  </si>
  <si>
    <t>ว*** ร***งศ์</t>
  </si>
  <si>
    <t>11/11/2025 22:36</t>
  </si>
  <si>
    <t>766386851694</t>
  </si>
  <si>
    <t>11/11/2025 22:37</t>
  </si>
  <si>
    <t>GBA58</t>
  </si>
  <si>
    <t>11/11/2025 22:34</t>
  </si>
  <si>
    <t>766365041142</t>
  </si>
  <si>
    <t>GBA57</t>
  </si>
  <si>
    <t>766358640132</t>
  </si>
  <si>
    <t>GBA56</t>
  </si>
  <si>
    <t>ข***ุณทะเล</t>
  </si>
  <si>
    <t>11/11/2025 22:29</t>
  </si>
  <si>
    <t>766362412340</t>
  </si>
  <si>
    <t>GBA55</t>
  </si>
  <si>
    <t>ช่างพรเซอร์วิส Na</t>
  </si>
  <si>
    <t>33 ม.6 · บางหัก/ Bang Hak
บางบาล/ Bang Banพระนครศรีอยุธยา/ Phra Nakhon Si Ayutthaya
13250</t>
  </si>
  <si>
    <t>660967892267</t>
  </si>
  <si>
    <t>11/11/2025 22:22</t>
  </si>
  <si>
    <t>LEXPU0627498009</t>
  </si>
  <si>
    <t>GBA54</t>
  </si>
  <si>
    <t>ว***กิจ</t>
  </si>
  <si>
    <t>11/11/2025 22:06</t>
  </si>
  <si>
    <t>766373211310</t>
  </si>
  <si>
    <t>GBA53</t>
  </si>
  <si>
    <t>ท***รณ  บ***ว่ม</t>
  </si>
  <si>
    <t>ไทย, ชัยนาท, หันคา,70*** 17***</t>
  </si>
  <si>
    <t>11/11/2025 22:05</t>
  </si>
  <si>
    <t>766360846156</t>
  </si>
  <si>
    <t>GBA52</t>
  </si>
  <si>
    <t>จ***า ส***์ลอ</t>
  </si>
  <si>
    <t>11/11/2025 22:02</t>
  </si>
  <si>
    <t>766332702391</t>
  </si>
  <si>
    <t>GBA51</t>
  </si>
  <si>
    <t>ย***  แ***ศรีทัศน์</t>
  </si>
  <si>
    <t>11/11/2025 21:57</t>
  </si>
  <si>
    <t>766355708355</t>
  </si>
  <si>
    <t>GBA50</t>
  </si>
  <si>
    <t>ช่างพรเซอร์วิส</t>
  </si>
  <si>
    <t>ต.บางหัก 33  ม.6 · บางบาล/ Bang Ban
บางบาล/ Bang Banพระนครศรีอยุธยา/ Phra Nakhon Si Ayutthaya
13250</t>
  </si>
  <si>
    <t>11/11/2025 21:56</t>
  </si>
  <si>
    <t>LEXPU0627526042</t>
  </si>
  <si>
    <t>GBA49</t>
  </si>
  <si>
    <t>พ***พ พ***พณิชย์การ</t>
  </si>
  <si>
    <t>11/11/2025 21:55</t>
  </si>
  <si>
    <t>766327016346</t>
  </si>
  <si>
    <t>GBA48</t>
  </si>
  <si>
    <t>ส***ตา บ***ีมี</t>
  </si>
  <si>
    <t>11/11/2025 21:54</t>
  </si>
  <si>
    <t>766314944172</t>
  </si>
  <si>
    <t>GBA47</t>
  </si>
  <si>
    <t>ส***กดิ์ เ***วรัมย์</t>
  </si>
  <si>
    <t>11/11/2025 21:47</t>
  </si>
  <si>
    <t>766375510261</t>
  </si>
  <si>
    <t>GBA46</t>
  </si>
  <si>
    <t>เ***้าใส</t>
  </si>
  <si>
    <t>11/11/2025 21:45</t>
  </si>
  <si>
    <t>766367613233</t>
  </si>
  <si>
    <t>GBA45</t>
  </si>
  <si>
    <t>ป***์  ส***กุล</t>
  </si>
  <si>
    <t>11/11/2025 21:44</t>
  </si>
  <si>
    <t>766349608404</t>
  </si>
  <si>
    <t>GBA43</t>
  </si>
  <si>
    <t>ชาลีสา เรือนคลัง</t>
  </si>
  <si>
    <t>ร้านเฒ่าทะเล 72/3ม..1 · ทุ่งสุขลา/ Thung Sukhla
ศรีราชา/ Si Rachaชลบุรี/ Chonburi
20230</t>
  </si>
  <si>
    <t>660965789569</t>
  </si>
  <si>
    <t>11/11/2025 21:39</t>
  </si>
  <si>
    <t>LEXPU0627412142</t>
  </si>
  <si>
    <t>GBA41</t>
  </si>
  <si>
    <t>ส***สา ข***พีย</t>
  </si>
  <si>
    <t>11/11/2025 21:38</t>
  </si>
  <si>
    <t>766363093230</t>
  </si>
  <si>
    <t>GBA40</t>
  </si>
  <si>
    <t>11/11/2025 21:36</t>
  </si>
  <si>
    <t>766396312242</t>
  </si>
  <si>
    <t>11/11/2025 21:35</t>
  </si>
  <si>
    <t>GBA38</t>
  </si>
  <si>
    <t>36</t>
  </si>
  <si>
    <t>11/11/2025 22:04</t>
  </si>
  <si>
    <t>TH07047ZEXMD5E</t>
  </si>
  <si>
    <t>11/11/2025 21:34</t>
  </si>
  <si>
    <t>GBA37</t>
  </si>
  <si>
    <t>น** ณ***์ธัช ป***าสิริโรจน์  จ***ี</t>
  </si>
  <si>
    <t>11/11/2025 21:32</t>
  </si>
  <si>
    <t>766346607364</t>
  </si>
  <si>
    <t>GBA36</t>
  </si>
  <si>
    <t>น* ก*** จ***ะแจ่ม</t>
  </si>
  <si>
    <t>11/11/2025 21:30</t>
  </si>
  <si>
    <t>766378300376</t>
  </si>
  <si>
    <t>GBA35</t>
  </si>
  <si>
    <t>LEXPU0627439596</t>
  </si>
  <si>
    <t>GBA34</t>
  </si>
  <si>
    <t>น*** ค***ภา</t>
  </si>
  <si>
    <t>766366700315</t>
  </si>
  <si>
    <t>GBA33</t>
  </si>
  <si>
    <t>THT640129GD9S1Z</t>
  </si>
  <si>
    <t>GBA31</t>
  </si>
  <si>
    <t>เ***พรินทร์    แ***ันธุ์ตา   เ***</t>
  </si>
  <si>
    <t>11/11/2025 21:27</t>
  </si>
  <si>
    <t>766386600302</t>
  </si>
  <si>
    <t>GBA30</t>
  </si>
  <si>
    <t>ธ***ลย์ เ***</t>
  </si>
  <si>
    <t>11/11/2025 21:26</t>
  </si>
  <si>
    <t>766378193243</t>
  </si>
  <si>
    <t>GBA29</t>
  </si>
  <si>
    <t>แ***มวสามสี982</t>
  </si>
  <si>
    <t>11/11/2025 21:24</t>
  </si>
  <si>
    <t>766328509332</t>
  </si>
  <si>
    <t>11/11/2025 21:25</t>
  </si>
  <si>
    <t>GBA28</t>
  </si>
  <si>
    <t>******รามคำแหง 60 แขวงหัวหมาก เขตบางกะปิ จังหวัดกรุงเทพมหานคร 10240</t>
  </si>
  <si>
    <t>TH01167ZEJRR1B0</t>
  </si>
  <si>
    <t>GBA27</t>
  </si>
  <si>
    <t>TH07047ZEZ697E</t>
  </si>
  <si>
    <t>GBA26</t>
  </si>
  <si>
    <t>s***hiporn</t>
  </si>
  <si>
    <t>11/11/2025 21:21</t>
  </si>
  <si>
    <t>GBA24</t>
  </si>
  <si>
    <t>ส***คราชหวานเจี๊ยบ2</t>
  </si>
  <si>
    <t>11/11/2025 21:17</t>
  </si>
  <si>
    <t>766333053695</t>
  </si>
  <si>
    <t>11/11/2025 21:18</t>
  </si>
  <si>
    <t>GBA22</t>
  </si>
  <si>
    <t>น** ว***าภรณ์ ด***ป๊ะ</t>
  </si>
  <si>
    <t>11/11/2025 21:16</t>
  </si>
  <si>
    <t>766349726214</t>
  </si>
  <si>
    <t>GBA21</t>
  </si>
  <si>
    <t>คุณนัฐพงศ์  พิริยะสถิต</t>
  </si>
  <si>
    <t>88/121 หมู่บ้านมัณฑนา ปิ่นเกล้า-พระราม5  ถนนนครอินทร์ ต.มหาสวัสดิ์
บางกรวย/ Bang Kruaiนนทบุรี/ Nonthaburi
11130</t>
  </si>
  <si>
    <t>660655170250</t>
  </si>
  <si>
    <t>11/11/2025 21:13</t>
  </si>
  <si>
    <t>LEXPU0627414155</t>
  </si>
  <si>
    <t>GBA20</t>
  </si>
  <si>
    <t>ร***อรุณ  ท***นาน</t>
  </si>
  <si>
    <t>11/11/2025 21:12</t>
  </si>
  <si>
    <t>THT040729F1N84Z</t>
  </si>
  <si>
    <t>GBA19</t>
  </si>
  <si>
    <t>ส***ลี ก***ง</t>
  </si>
  <si>
    <t>11/11/2025 21:11</t>
  </si>
  <si>
    <t>ขอเป็นไส้ถั่วฝอยไข่ 2 กล่อง ไส้ฟักไข่ 2 กล่อง</t>
  </si>
  <si>
    <t>766317792236</t>
  </si>
  <si>
    <t>GBA18</t>
  </si>
  <si>
    <t>ส***รษา  ใ***ัค</t>
  </si>
  <si>
    <t>11/11/2025 21:01</t>
  </si>
  <si>
    <t>766395144126</t>
  </si>
  <si>
    <t>GBA17</t>
  </si>
  <si>
    <t>ว***า ส***รสาริ</t>
  </si>
  <si>
    <t>11/11/2025 21:00</t>
  </si>
  <si>
    <t>766317301341</t>
  </si>
  <si>
    <t>GBA13</t>
  </si>
  <si>
    <t>ว***า โ***สา</t>
  </si>
  <si>
    <t>11/11/2025 20:37</t>
  </si>
  <si>
    <t>766320911300</t>
  </si>
  <si>
    <t>11/11/2025 20:36</t>
  </si>
  <si>
    <t>GBA12</t>
  </si>
  <si>
    <t>ร***สุรพลแอร์</t>
  </si>
  <si>
    <t>THT050629F5DS0Z</t>
  </si>
  <si>
    <t>GBA11</t>
  </si>
  <si>
    <t>******่มจาน ตำบลอุ่มจาน อำเภอประจักษ์ศิลปาคม จังหวัดอุดรธานี 41110</t>
  </si>
  <si>
    <t>41110</t>
  </si>
  <si>
    <t>11/11/2025 20:29</t>
  </si>
  <si>
    <t>TH38207ZEKD74C</t>
  </si>
  <si>
    <t>GBA10</t>
  </si>
  <si>
    <t>TH38207ZEKQU3C</t>
  </si>
  <si>
    <t>GBA9</t>
  </si>
  <si>
    <t>แ***มาน ม***้าจ้า</t>
  </si>
  <si>
    <t>11/11/2025 20:20</t>
  </si>
  <si>
    <t>766351192106</t>
  </si>
  <si>
    <t>GBA7</t>
  </si>
  <si>
    <t>11/11/2025 20:13</t>
  </si>
  <si>
    <t>รอบนี้ขอไม่เอากาแฟนะคะ</t>
  </si>
  <si>
    <t>766381933155</t>
  </si>
  <si>
    <t>11/11/2025 20:14</t>
  </si>
  <si>
    <t>GBA6</t>
  </si>
  <si>
    <t>โ***๋น ก***ง</t>
  </si>
  <si>
    <t>11/11/2025 20:05</t>
  </si>
  <si>
    <t>766314694294</t>
  </si>
  <si>
    <t>GBA5</t>
  </si>
  <si>
    <t>น***าวพิมพ์ใจ  จ***าคำ</t>
  </si>
  <si>
    <t>11/11/2025 20:00</t>
  </si>
  <si>
    <t>766385900346</t>
  </si>
  <si>
    <t>GBA4</t>
  </si>
  <si>
    <t>อ***รณ  แ***ล้า</t>
  </si>
  <si>
    <t>11/11/2025 19:55</t>
  </si>
  <si>
    <t>THT150629GDMQ1Z</t>
  </si>
  <si>
    <t>GBA3</t>
  </si>
  <si>
    <t>ส***รัตน์  ด***ม้หอม</t>
  </si>
  <si>
    <t>11/11/2025 19:53</t>
  </si>
  <si>
    <t>766316415325</t>
  </si>
  <si>
    <t>11/11/2025 19:54</t>
  </si>
  <si>
    <t>GBA2</t>
  </si>
  <si>
    <t>อ***ทพ เ***งขจร</t>
  </si>
  <si>
    <t>11/11/2025 19:52</t>
  </si>
  <si>
    <t>766306893284</t>
  </si>
  <si>
    <t>GBA1</t>
  </si>
  <si>
    <t>ธฤษณุ พิณอุดม</t>
  </si>
  <si>
    <t>สราญสิริ ศรีวารี หมู่บ้านสราญสิริ ศรีวารี 999/195 · ศีรษะจรเข้น้อย/ Sisa Chorakhe Noi
บางเสาธง/ Bang Sao Thongสมุทรปราการ/ Samut Prakan
10570</t>
  </si>
  <si>
    <t>10570</t>
  </si>
  <si>
    <t>660613953568</t>
  </si>
  <si>
    <t>LEXPU0627437553</t>
  </si>
  <si>
    <t>11/11/2025 19:50</t>
  </si>
  <si>
    <t>GBA0</t>
  </si>
  <si>
    <t>11/11/2025 19:49</t>
  </si>
  <si>
    <t>766396685246</t>
  </si>
  <si>
    <t>GAZ99</t>
  </si>
  <si>
    <t>ป******)</t>
  </si>
  <si>
    <t>******ือง, อำเภอเมืองพิษณุโลก ตำบลในเมือง อำเภอเมืองพิษณุโลก จังหวัดพิษณุโลก 65000</t>
  </si>
  <si>
    <t>11/11/2025 20:11</t>
  </si>
  <si>
    <t>TH61017ZEJ5C0A1</t>
  </si>
  <si>
    <t>11/11/2025 19:41</t>
  </si>
  <si>
    <t>GAZ98</t>
  </si>
  <si>
    <t>ป***ิทธิ์ ศ***มบูรณ์</t>
  </si>
  <si>
    <t>11/11/2025 19:34</t>
  </si>
  <si>
    <t>ขอให้ได้รับของภายในวันที่ 14/11/68 จะไปต่างจังหวัด</t>
  </si>
  <si>
    <t>766317889013</t>
  </si>
  <si>
    <t>GAZ96</t>
  </si>
  <si>
    <t>******, ตำบล ป่าแฝก ตำบลป่าแฝก อำเภอพรเจริญ จังหวัดบึงกาฬ 38180</t>
  </si>
  <si>
    <t>38180</t>
  </si>
  <si>
    <t>11/11/2025 19:31</t>
  </si>
  <si>
    <t>TH35077ZE9R26B</t>
  </si>
  <si>
    <t>GAZ95</t>
  </si>
  <si>
    <t>ส***หวาด แ***โฮง</t>
  </si>
  <si>
    <t>11/11/2025 19:07</t>
  </si>
  <si>
    <t>766357005396</t>
  </si>
  <si>
    <t>GAZ94</t>
  </si>
  <si>
    <t>t***wat8201</t>
  </si>
  <si>
    <t>11/11/2025 19:05</t>
  </si>
  <si>
    <t>766308608391</t>
  </si>
  <si>
    <t>GAZ92</t>
  </si>
  <si>
    <t>11/11/2025 18:52</t>
  </si>
  <si>
    <t>ขอเป็น
ฝอยทอง 6 
มะพร้าวน้ำหอม 1
เผือก 1
เนยนม 1
ได้ไหมคะ(เนื่องจากที่สั่งซื้อมารอบที่แล้วหน้าอื่นๆยังมีเยอะอยู่ค่ะ)</t>
  </si>
  <si>
    <t>766340475191</t>
  </si>
  <si>
    <t>GAZ91</t>
  </si>
  <si>
    <t>ก***ินันท์ ช***ฒน์กุลภัค</t>
  </si>
  <si>
    <t>11/11/2025 18:49</t>
  </si>
  <si>
    <t>766379700262</t>
  </si>
  <si>
    <t>GAZ90</t>
  </si>
  <si>
    <t>เ******ข</t>
  </si>
  <si>
    <t>******, อำเภอเมืองเพชรบูรณ์ ตำบลชอนไพร อำเภอเมืองเพชรบูรณ์ จังหวัดเพชรบูรณ์ 67000</t>
  </si>
  <si>
    <t>TH63017ZEYC96J</t>
  </si>
  <si>
    <t>11/11/2025 18:37</t>
  </si>
  <si>
    <t>GAZ89</t>
  </si>
  <si>
    <t>ธ***าฎา</t>
  </si>
  <si>
    <t>11/11/2025 18:32</t>
  </si>
  <si>
    <t>766387295295</t>
  </si>
  <si>
    <t>GAZ88</t>
  </si>
  <si>
    <t>m** t***</t>
  </si>
  <si>
    <t>Ratchaburi</t>
  </si>
  <si>
    <t>11/11/2025 18:31</t>
  </si>
  <si>
    <t>766365716270</t>
  </si>
  <si>
    <t>GAZ87</t>
  </si>
  <si>
    <t>ป***ุมวรรณ์ ข***ี</t>
  </si>
  <si>
    <t>11/11/2025 18:29</t>
  </si>
  <si>
    <t>766376367256</t>
  </si>
  <si>
    <t>GAZ86</t>
  </si>
  <si>
    <t>ธ***ฒน์ ค***วงษ์</t>
  </si>
  <si>
    <t>11/11/2025 18:03</t>
  </si>
  <si>
    <t>THT580429GNCV9Z</t>
  </si>
  <si>
    <t>GAZ85</t>
  </si>
  <si>
    <t>11/11/2025 17:58</t>
  </si>
  <si>
    <t>766348632210</t>
  </si>
  <si>
    <t>GAZ84</t>
  </si>
  <si>
    <t>น***ิพย์ เ***มชนม์</t>
  </si>
  <si>
    <t>11/11/2025 17:52</t>
  </si>
  <si>
    <t>766332506343</t>
  </si>
  <si>
    <t>GAZ83</t>
  </si>
  <si>
    <t>บ***าศักดิ์</t>
  </si>
  <si>
    <t>11/11/2025 17:43</t>
  </si>
  <si>
    <t>766370608356</t>
  </si>
  <si>
    <t>GAZ82</t>
  </si>
  <si>
    <t>น***น ก***ฤกษ์</t>
  </si>
  <si>
    <t>11/11/2025 17:42</t>
  </si>
  <si>
    <t>766397909373</t>
  </si>
  <si>
    <t>GAZ81</t>
  </si>
  <si>
    <t>ม******า</t>
  </si>
  <si>
    <t>******พานสูง แขวงราษฎร์พัฒนา เขตสะพานสูง จังหวัดกรุงเทพมหานคร 10240</t>
  </si>
  <si>
    <t>11/11/2025 17:41</t>
  </si>
  <si>
    <t>TH01447ZEE694B</t>
  </si>
  <si>
    <t>GAZ80</t>
  </si>
  <si>
    <t>ม***ดา ท***าย</t>
  </si>
  <si>
    <t>11/11/2025 17:36</t>
  </si>
  <si>
    <t>766352004353</t>
  </si>
  <si>
    <t>GAZ79</t>
  </si>
  <si>
    <t>ส***ภรณ์ เ***แก้ว</t>
  </si>
  <si>
    <t>11/11/2025 17:33</t>
  </si>
  <si>
    <t>766336517214</t>
  </si>
  <si>
    <t>GAZ78</t>
  </si>
  <si>
    <t>N***poฮุ้ง</t>
  </si>
  <si>
    <t>11/11/2025 17:28</t>
  </si>
  <si>
    <t>766359703340</t>
  </si>
  <si>
    <t>GAZ77</t>
  </si>
  <si>
    <t>11/11/2025 17:24</t>
  </si>
  <si>
    <t>766351929151</t>
  </si>
  <si>
    <t>GAZ76</t>
  </si>
  <si>
    <t>N***62</t>
  </si>
  <si>
    <t>THT040629GGNQ1Z</t>
  </si>
  <si>
    <t>11/11/2025 17:23</t>
  </si>
  <si>
    <t>GAZ75</t>
  </si>
  <si>
    <t>เพลินทิพย์  สิงห์คำป้อง</t>
  </si>
  <si>
    <t>1/13.ม7.ต.เชียงรากน้อย.อ.บางปะอิน 1/13 ม8.ตึกลิ้มกิ้มเชียง
บางปะอิน/ Bang Pa-inพระนครศรีอยุธยา/ Phra Nakhon Si Ayutthaya
13180</t>
  </si>
  <si>
    <t>660892127940</t>
  </si>
  <si>
    <t>12/11/2025 12:05</t>
  </si>
  <si>
    <t>LEXPU0627980969</t>
  </si>
  <si>
    <t>11/11/2025 17:08</t>
  </si>
  <si>
    <t>GAZ74</t>
  </si>
  <si>
    <t>766302823241</t>
  </si>
  <si>
    <t>GAZ70</t>
  </si>
  <si>
    <t>จ***์​จุฑา​ ร***์​ส​ั​จ​จา​</t>
  </si>
  <si>
    <t>11/11/2025 16:45</t>
  </si>
  <si>
    <t>766392062306</t>
  </si>
  <si>
    <t>GAZ69</t>
  </si>
  <si>
    <t>11/11/2025 16:36</t>
  </si>
  <si>
    <t>TH2582940530796</t>
  </si>
  <si>
    <t>11/11/2025 16:35</t>
  </si>
  <si>
    <t>GAZ68</t>
  </si>
  <si>
    <t>11/11/2025 16:40</t>
  </si>
  <si>
    <t>766325176164</t>
  </si>
  <si>
    <t>11/11/2025 16:33</t>
  </si>
  <si>
    <t>GAZ66</t>
  </si>
  <si>
    <t>อ******ี</t>
  </si>
  <si>
    <t>******เพรียว    ประเทศไทย (รั้วบ้านเป็นล้อเกวียน) ตำบลปากเพรียว อำเภอเมืองสระบุรี จังหวัดสระบุรี 18000</t>
  </si>
  <si>
    <t>11/11/2025 16:26</t>
  </si>
  <si>
    <t>TH2561001518827</t>
  </si>
  <si>
    <t>GAZ64</t>
  </si>
  <si>
    <t>11/11/2025 16:29</t>
  </si>
  <si>
    <t>766324888136</t>
  </si>
  <si>
    <t>11/11/2025 16:22</t>
  </si>
  <si>
    <t>GAZ63</t>
  </si>
  <si>
    <t>ปิยภัทร  สมจันทร์..บี..</t>
  </si>
  <si>
    <t>โฮมสเตย์บ้านเสน่ห์จันทร์ 15/1 หมู่ 1 · นาสวน/ Na Suan
ศรีสวัสดิ์/ Si Sawatกาญจนบุรี/ Kanchanaburi
71250</t>
  </si>
  <si>
    <t>71250</t>
  </si>
  <si>
    <t>660817447912</t>
  </si>
  <si>
    <t>11/11/2025 16:20</t>
  </si>
  <si>
    <t>TH13107ZEVK45D</t>
  </si>
  <si>
    <t>GAZ62</t>
  </si>
  <si>
    <t>อ***่างยืน ท***รถยนต์</t>
  </si>
  <si>
    <t>11/11/2025 16:18</t>
  </si>
  <si>
    <t>766372830215</t>
  </si>
  <si>
    <t>GAZ61</t>
  </si>
  <si>
    <t>จ***ารัตน์ พ***สุวรรณกุล</t>
  </si>
  <si>
    <t>11/11/2025 16:16</t>
  </si>
  <si>
    <t>THT040129FTAX0Z</t>
  </si>
  <si>
    <t>11/11/2025 16:15</t>
  </si>
  <si>
    <t>GAZ58</t>
  </si>
  <si>
    <t>พี่อุ้ม IC Lazada &amp; อิ๋ว ออฟฟิศ</t>
  </si>
  <si>
    <t>. 1/20 The Accenta กะรน · กะรน/ Karon
เมืองภูเก็ต/ Mueang Phuketภูเก็ต/ Phuket
83100</t>
  </si>
  <si>
    <t>83100</t>
  </si>
  <si>
    <t>660862519518</t>
  </si>
  <si>
    <t>11/11/2025 16:13</t>
  </si>
  <si>
    <t>LEXPU0627528957</t>
  </si>
  <si>
    <t>11/11/2025 16:11</t>
  </si>
  <si>
    <t>GAZ57</t>
  </si>
  <si>
    <t>11/11/2025 16:09</t>
  </si>
  <si>
    <t>766352658186</t>
  </si>
  <si>
    <t>11/11/2025 16:08</t>
  </si>
  <si>
    <t>GAZ56</t>
  </si>
  <si>
    <t>คุณวาสนาพรหมภักดี</t>
  </si>
  <si>
    <t>บ้านเลขที่ 107/23 ซอยร่วมกิจ แขวงทุ่งสองห้องเขตหลักสี่ กทม 10210</t>
  </si>
  <si>
    <t>0898929842</t>
  </si>
  <si>
    <t>11/11/2025 16:06</t>
  </si>
  <si>
    <t>WB055535583TH</t>
  </si>
  <si>
    <t>GAZ55</t>
  </si>
  <si>
    <t>11/11/2025 16:03</t>
  </si>
  <si>
    <t>THT030529F4HJ6Z</t>
  </si>
  <si>
    <t>11/11/2025 16:04</t>
  </si>
  <si>
    <t>GAZ54</t>
  </si>
  <si>
    <t>เ***วญาถรณ์  อ***อง</t>
  </si>
  <si>
    <t>11/11/2025 16:01</t>
  </si>
  <si>
    <t>766315177176</t>
  </si>
  <si>
    <t>GAZ53</t>
  </si>
  <si>
    <t>ม***วี ป***ัฒน์</t>
  </si>
  <si>
    <t>11/11/2025 16:00</t>
  </si>
  <si>
    <t>766391378185</t>
  </si>
  <si>
    <t>GAZ52</t>
  </si>
  <si>
    <t>น***าวทรรศนพร ก***ม</t>
  </si>
  <si>
    <t>11/11/2025 15:59</t>
  </si>
  <si>
    <t>766344312215</t>
  </si>
  <si>
    <t>GAZ51</t>
  </si>
  <si>
    <t>แ***ญิง เ***</t>
  </si>
  <si>
    <t>11/11/2025 15:58</t>
  </si>
  <si>
    <t>THT010829F8MM8Z</t>
  </si>
  <si>
    <t>GAZ3</t>
  </si>
  <si>
    <t xml:space="preserve">สมภพ </t>
  </si>
  <si>
    <t>26 ซ. เจริญนคร74 ถ.เจริญนคร แขวงดาวคนอง เขตธนบุรี กทม. 10600</t>
  </si>
  <si>
    <t>10600</t>
  </si>
  <si>
    <t>0899815141</t>
  </si>
  <si>
    <t>11/11/2025 14:45</t>
  </si>
  <si>
    <t>WA042934220TH</t>
  </si>
  <si>
    <t>11/11/2025 15:57</t>
  </si>
  <si>
    <t>GAZ49</t>
  </si>
  <si>
    <t>ก***าภัค แ***ิรัตน์</t>
  </si>
  <si>
    <t>11/11/2025 15:50</t>
  </si>
  <si>
    <t>766373629302</t>
  </si>
  <si>
    <t>GAZ47</t>
  </si>
  <si>
    <t>พ***ีณ์  จ***รวิโรจน์</t>
  </si>
  <si>
    <t>11/11/2025 15:42</t>
  </si>
  <si>
    <t>GAZ46</t>
  </si>
  <si>
    <t>อ***ณา โ***สวงค์</t>
  </si>
  <si>
    <t>11/11/2025 15:39</t>
  </si>
  <si>
    <t>THT480429F1WP4Z</t>
  </si>
  <si>
    <t>GAZ45</t>
  </si>
  <si>
    <t>11/11/2025 15:38</t>
  </si>
  <si>
    <t>766324223302</t>
  </si>
  <si>
    <t>GAZ42</t>
  </si>
  <si>
    <t>อ***า ม***เลิศภักดี</t>
  </si>
  <si>
    <t>11/11/2025 15:32</t>
  </si>
  <si>
    <t>766368329230</t>
  </si>
  <si>
    <t>GAZ41</t>
  </si>
  <si>
    <t>11/11/2025 15:29</t>
  </si>
  <si>
    <t>LEXPU0627398802</t>
  </si>
  <si>
    <t>GAZ40</t>
  </si>
  <si>
    <t>11/11/2025 15:27</t>
  </si>
  <si>
    <t>LEXPU0627402896</t>
  </si>
  <si>
    <t>GAZ38</t>
  </si>
  <si>
    <t>ว***ี  ส***ิษฐ์</t>
  </si>
  <si>
    <t>11/11/2025 15:24</t>
  </si>
  <si>
    <t>766300722246</t>
  </si>
  <si>
    <t>GAZ37</t>
  </si>
  <si>
    <t>ว***สินี แ***รี</t>
  </si>
  <si>
    <t>11/11/2025 15:25</t>
  </si>
  <si>
    <t>766392881225</t>
  </si>
  <si>
    <t>GAZ36</t>
  </si>
  <si>
    <t>น***าวสมบัติ ศ***างนอก</t>
  </si>
  <si>
    <t>11/11/2025 15:20</t>
  </si>
  <si>
    <t>766361484254</t>
  </si>
  <si>
    <t>GAZ34</t>
  </si>
  <si>
    <t>ต***เนส</t>
  </si>
  <si>
    <t>11/11/2025 15:17</t>
  </si>
  <si>
    <t>766331016264</t>
  </si>
  <si>
    <t>GAZ31</t>
  </si>
  <si>
    <t>บ***บิน</t>
  </si>
  <si>
    <t>11/11/2025 15:12</t>
  </si>
  <si>
    <t>766356411295</t>
  </si>
  <si>
    <t>GAZ30</t>
  </si>
  <si>
    <t>น***ตต์ เ***พาด</t>
  </si>
  <si>
    <t>11/11/2025 15:08</t>
  </si>
  <si>
    <t>766309505220</t>
  </si>
  <si>
    <t>GAZ29</t>
  </si>
  <si>
    <t>ช***แบงค์ป่าพะยอม</t>
  </si>
  <si>
    <t>766354016256</t>
  </si>
  <si>
    <t>GAZ27</t>
  </si>
  <si>
    <t>ส***จตุพล  ส***รณเพชร์</t>
  </si>
  <si>
    <t>766310029214</t>
  </si>
  <si>
    <t>11/11/2025 15:05</t>
  </si>
  <si>
    <t>GAZ25</t>
  </si>
  <si>
    <t>ศ***ุดา แ***ผล</t>
  </si>
  <si>
    <t>11/11/2025 15:03</t>
  </si>
  <si>
    <t>766342399292</t>
  </si>
  <si>
    <t>GAZ23</t>
  </si>
  <si>
    <t>ป***ิพย์  ส***ร</t>
  </si>
  <si>
    <t>11/11/2025 15:02</t>
  </si>
  <si>
    <t>766357944144</t>
  </si>
  <si>
    <t>GAZ20</t>
  </si>
  <si>
    <t>ว***รณ์  พ***ุ์เจริญ</t>
  </si>
  <si>
    <t>11/11/2025 14:57</t>
  </si>
  <si>
    <t>766304001352</t>
  </si>
  <si>
    <t>GAZ19</t>
  </si>
  <si>
    <t>766388008271</t>
  </si>
  <si>
    <t>GAZ18</t>
  </si>
  <si>
    <t>11/11/2025 14:56</t>
  </si>
  <si>
    <t>766352402281</t>
  </si>
  <si>
    <t>GAZ17</t>
  </si>
  <si>
    <t>A***ara B***tian</t>
  </si>
  <si>
    <t>11/11/2025 14:55</t>
  </si>
  <si>
    <t>766356808280</t>
  </si>
  <si>
    <t>GAZ16</t>
  </si>
  <si>
    <t>พันธ์ ทิพย์  อินประเสริฐ</t>
  </si>
  <si>
    <t>เลขที่7 ซอยฉลองกรุง 56 (อินประเสริฐ) ถ.ฉลองกรุง  ลำปลาทิว ลาดกระบัง กรุงเทพ
ลาดกระบัง/ Lat Krabangกรุงเทพมหานคร/ Bangkok
10520</t>
  </si>
  <si>
    <t>660993964416</t>
  </si>
  <si>
    <t>11/11/2025 14:53</t>
  </si>
  <si>
    <t>LEXPU0627497200</t>
  </si>
  <si>
    <t>GAZ14</t>
  </si>
  <si>
    <t>11/11/2025 14:52</t>
  </si>
  <si>
    <t>766310373264</t>
  </si>
  <si>
    <t>GAZ13</t>
  </si>
  <si>
    <t>ร***คุณย่าเหลียง</t>
  </si>
  <si>
    <t>11/11/2025 14:51</t>
  </si>
  <si>
    <t>766334484160</t>
  </si>
  <si>
    <t>GAZ12</t>
  </si>
  <si>
    <t>ค***ัตน์  บ***ูช่วย</t>
  </si>
  <si>
    <t>766301570193</t>
  </si>
  <si>
    <t>GAZ11</t>
  </si>
  <si>
    <t>พ***ิภาร์ พ***์เจริญ</t>
  </si>
  <si>
    <t>766393505286</t>
  </si>
  <si>
    <t>GAZ10</t>
  </si>
  <si>
    <t>อ***รณ น***ุตร</t>
  </si>
  <si>
    <t>11/11/2025 14:50</t>
  </si>
  <si>
    <t>766337386216</t>
  </si>
  <si>
    <t>GAZ9</t>
  </si>
  <si>
    <t>น***ตายุ ส***่อง</t>
  </si>
  <si>
    <t>11/11/2025 14:49</t>
  </si>
  <si>
    <t>766379001345</t>
  </si>
  <si>
    <t>GAZ8</t>
  </si>
  <si>
    <t>ธ***มา</t>
  </si>
  <si>
    <t>766384003243</t>
  </si>
  <si>
    <t>GAZ7</t>
  </si>
  <si>
    <t>น***ะออ ศ***ี</t>
  </si>
  <si>
    <t>766347806232</t>
  </si>
  <si>
    <t>GAZ6</t>
  </si>
  <si>
    <t>ร******ข</t>
  </si>
  <si>
    <t>******บุรี  109  ม.13 ต.เกาะพลับพลา ตำบลเกาะพลับพลา อำเภอเมืองราชบุรี จังหวัดราชบุรี 70000</t>
  </si>
  <si>
    <t>11/11/2025 14:47</t>
  </si>
  <si>
    <t>TH2524831735654</t>
  </si>
  <si>
    <t>GAZ5</t>
  </si>
  <si>
    <t>ส*** เ***หนองคู่</t>
  </si>
  <si>
    <t>11/11/2025 14:46</t>
  </si>
  <si>
    <t>THT630529FDG32Z</t>
  </si>
  <si>
    <t>GAZ4</t>
  </si>
  <si>
    <t>11/11/2025 17:39</t>
  </si>
  <si>
    <t>TH19067ZERCG2D</t>
  </si>
  <si>
    <t>GAZ2</t>
  </si>
  <si>
    <t>เกตุแก้ว ขุนบ้านฆ้อง</t>
  </si>
  <si>
    <t>(บ้านรั้วแดง..มะม่วงต้นใหญ่หน้าบ้าน)
35. ม.16
ต.บางหลวง
อ.บางเลน
จ.นครปฐม 73190</t>
  </si>
  <si>
    <t>73190</t>
  </si>
  <si>
    <t>0822926943</t>
  </si>
  <si>
    <t>11/11/2025 14:44</t>
  </si>
  <si>
    <t>WA042934233TH</t>
  </si>
  <si>
    <t>GAZ1</t>
  </si>
  <si>
    <t>ภ***พรรณ</t>
  </si>
  <si>
    <t>THT220829GAZN3Z</t>
  </si>
  <si>
    <t>11/11/2025 14:43</t>
  </si>
  <si>
    <t>GAZ0</t>
  </si>
  <si>
    <t>766361006386</t>
  </si>
  <si>
    <t>GAY99</t>
  </si>
  <si>
    <t xml:space="preserve">คุณ  นิศา   ไทยขนส่ง </t>
  </si>
  <si>
    <t>37 พระราม 9  ซอย60   (ซอย8เสรี)ถนนพระราม9 เขตสวนหลวง  แขวงสวนกลวง  ก.ท.ม   โทร     0970650531ส่งต่อแมว 10250</t>
  </si>
  <si>
    <t>0828981886</t>
  </si>
  <si>
    <t>11/11/2025 11:38</t>
  </si>
  <si>
    <t>WB055535597TH</t>
  </si>
  <si>
    <t>11/11/2025 14:42</t>
  </si>
  <si>
    <t>GAY98</t>
  </si>
  <si>
    <t>11/11/2025 14:41</t>
  </si>
  <si>
    <t>766370701305</t>
  </si>
  <si>
    <t>GAY97</t>
  </si>
  <si>
    <t>TH01017ZFV3K9C</t>
  </si>
  <si>
    <t>GAY96</t>
  </si>
  <si>
    <t>สุดใจ บัณฑิตย์</t>
  </si>
  <si>
    <t>60/2 หมู่ 6 ตำบลวังน้ำซับ อำเภอศรีประจันต์ จังหวัดสุพรรณบุรี  72140</t>
  </si>
  <si>
    <t>72140</t>
  </si>
  <si>
    <t>66868977783</t>
  </si>
  <si>
    <t>11/11/2025 13:10</t>
  </si>
  <si>
    <t>WB055535606TH</t>
  </si>
  <si>
    <t>11/11/2025 14:39</t>
  </si>
  <si>
    <t>GAY95</t>
  </si>
  <si>
    <t>เ***ศิริ</t>
  </si>
  <si>
    <t>11/11/2025 14:35</t>
  </si>
  <si>
    <t>766378399183</t>
  </si>
  <si>
    <t>GAY94</t>
  </si>
  <si>
    <t>P***za00027625</t>
  </si>
  <si>
    <t>11/11/2025 14:34</t>
  </si>
  <si>
    <t>THT110129GB3A9Z</t>
  </si>
  <si>
    <t>GAY93</t>
  </si>
  <si>
    <t>พ***ินท์  อ***ะนิมิตรสกุล</t>
  </si>
  <si>
    <t>11/11/2025 14:32</t>
  </si>
  <si>
    <t>766328427292</t>
  </si>
  <si>
    <t>11/11/2025 14:33</t>
  </si>
  <si>
    <t>GAY92</t>
  </si>
  <si>
    <t>ศ***ทิพย์ พ***นนท์</t>
  </si>
  <si>
    <t>11/11/2025 14:31</t>
  </si>
  <si>
    <t>THT040129GDEP5Z</t>
  </si>
  <si>
    <t>GAY91</t>
  </si>
  <si>
    <t>เ***จพร พ***ศาสตร์</t>
  </si>
  <si>
    <t>11/11/2025 14:25</t>
  </si>
  <si>
    <t>766360215235</t>
  </si>
  <si>
    <t>GAY90</t>
  </si>
  <si>
    <t>ก***ร ว***ลอสรวง ห***นทรัพย์ซิตี้โฮม ต***ห้อง301</t>
  </si>
  <si>
    <t>11/11/2025 14:28</t>
  </si>
  <si>
    <t>766337815224</t>
  </si>
  <si>
    <t>GAY89</t>
  </si>
  <si>
    <t>11/11/2025 14:24</t>
  </si>
  <si>
    <t>เนยสด 3 เผือก 1 ใบเตย 1 กาแฟ 1</t>
  </si>
  <si>
    <t>766319189300</t>
  </si>
  <si>
    <t>GAY88</t>
  </si>
  <si>
    <t>11/11/2025 14:23</t>
  </si>
  <si>
    <t>766354605273</t>
  </si>
  <si>
    <t>GAY87</t>
  </si>
  <si>
    <t>766329972240</t>
  </si>
  <si>
    <t>GAY85</t>
  </si>
  <si>
    <t>ณ***ากร</t>
  </si>
  <si>
    <t>11/11/2025 14:21</t>
  </si>
  <si>
    <t>766380819256</t>
  </si>
  <si>
    <t>GAY84</t>
  </si>
  <si>
    <t>ส***ิสุข ก***งิน</t>
  </si>
  <si>
    <t>11/11/2025 14:20</t>
  </si>
  <si>
    <t>766387604264</t>
  </si>
  <si>
    <t>11/11/2025 14:22</t>
  </si>
  <si>
    <t>GAY83</t>
  </si>
  <si>
    <t>บ***ิ้ง ข***ะออง</t>
  </si>
  <si>
    <t>766309403263</t>
  </si>
  <si>
    <t>GAY82</t>
  </si>
  <si>
    <t>ป***สริฐ ภ***ีบุญญานุกูล</t>
  </si>
  <si>
    <t>11/11/2025 14:19</t>
  </si>
  <si>
    <t>766356108210</t>
  </si>
  <si>
    <t>GAY81</t>
  </si>
  <si>
    <t>เ***แก่น้อย</t>
  </si>
  <si>
    <t>11/11/2025 14:18</t>
  </si>
  <si>
    <t>766372403263</t>
  </si>
  <si>
    <t>GAY80</t>
  </si>
  <si>
    <t>ส*** ไ***ิทักษ์กุล</t>
  </si>
  <si>
    <t>11/11/2025 14:17</t>
  </si>
  <si>
    <t>766377399200</t>
  </si>
  <si>
    <t>GAY79</t>
  </si>
  <si>
    <t>ว***ตรา แ***ิชิต</t>
  </si>
  <si>
    <t>11/11/2025 14:16</t>
  </si>
  <si>
    <t>766346007372</t>
  </si>
  <si>
    <t>GAY78</t>
  </si>
  <si>
    <t>อ***รณ  ม***น</t>
  </si>
  <si>
    <t>766320660291</t>
  </si>
  <si>
    <t>GAY77</t>
  </si>
  <si>
    <t>u***77456214540414</t>
  </si>
  <si>
    <t>THT150629GA893Z</t>
  </si>
  <si>
    <t>GAY76</t>
  </si>
  <si>
    <t>พ***ร จ***น์หอม</t>
  </si>
  <si>
    <t>11/11/2025 14:12</t>
  </si>
  <si>
    <t>766336059171</t>
  </si>
  <si>
    <t>GAY75</t>
  </si>
  <si>
    <t>บ***ิด ส***งวน</t>
  </si>
  <si>
    <t>THT030629F1VK2Z</t>
  </si>
  <si>
    <t>GAY74</t>
  </si>
  <si>
    <t>น** ด***พัชร์ โ***์แข็ง</t>
  </si>
  <si>
    <t>11/11/2025 14:11</t>
  </si>
  <si>
    <t>766322304285</t>
  </si>
  <si>
    <t>GAY73</t>
  </si>
  <si>
    <t>ชูวงศ์ เลาหพฤฒิสาร</t>
  </si>
  <si>
    <t>126/1 มหาวิทยาลัยหอการค้าไทย ถ.วิภาวดี กทม 10400</t>
  </si>
  <si>
    <t>0815824644</t>
  </si>
  <si>
    <t>WA042934247TH</t>
  </si>
  <si>
    <t>GAY72</t>
  </si>
  <si>
    <t>11/11/2025 14:08</t>
  </si>
  <si>
    <t>766316578112</t>
  </si>
  <si>
    <t>11/11/2025 14:15</t>
  </si>
  <si>
    <t>GAY71</t>
  </si>
  <si>
    <t>ญ***สตา ธ***ลทัพ</t>
  </si>
  <si>
    <t>11/11/2025 14:01</t>
  </si>
  <si>
    <t>766314871140</t>
  </si>
  <si>
    <t>GAY70</t>
  </si>
  <si>
    <t>******รุณอมรินทร์, เขตบางกอกน้อย แขวงอรุณอมรินทร์ เขตบางกอกน้อย จังหวัดกรุงเทพมหานคร 10700</t>
  </si>
  <si>
    <t>11/11/2025 13:59</t>
  </si>
  <si>
    <t>TH01147ZEC8A9E</t>
  </si>
  <si>
    <t>11/11/2025 13:58</t>
  </si>
  <si>
    <t>GAY69</t>
  </si>
  <si>
    <t>แ**</t>
  </si>
  <si>
    <t>11/11/2025 13:30</t>
  </si>
  <si>
    <t>766323993256</t>
  </si>
  <si>
    <t>11/11/2025 13:29</t>
  </si>
  <si>
    <t>GAY68</t>
  </si>
  <si>
    <t>ท***์มลฑา   แ***ุย่</t>
  </si>
  <si>
    <t>11/11/2025 13:26</t>
  </si>
  <si>
    <t>766365306324</t>
  </si>
  <si>
    <t>GAY67</t>
  </si>
  <si>
    <t>ท***ย์ ค***ูญ</t>
  </si>
  <si>
    <t>11/11/2025 13:24</t>
  </si>
  <si>
    <t>766326722210</t>
  </si>
  <si>
    <t>GAY65</t>
  </si>
  <si>
    <t>11/11/2025 13:15</t>
  </si>
  <si>
    <t>766369304385</t>
  </si>
  <si>
    <t>GAY64</t>
  </si>
  <si>
    <t>พ***ล ห***ย</t>
  </si>
  <si>
    <t>11/11/2025 13:14</t>
  </si>
  <si>
    <t>766342712236</t>
  </si>
  <si>
    <t>GAY63</t>
  </si>
  <si>
    <t>อิงอร  แจ้งอักษร</t>
  </si>
  <si>
    <t>363/3 ซ.จรัญสนิทวงศ์ 31 แยก 7 ถ.จรัญสนิทวงศ์ 31 · บางขุนศรี/ Bang Khun Si
บางกอกน้อย/ Bangkok Noiกรุงเทพมหานคร/ Bangkok
10700</t>
  </si>
  <si>
    <t>660941232645</t>
  </si>
  <si>
    <t>11/11/2025 13:09</t>
  </si>
  <si>
    <t>LEXPU0627641285</t>
  </si>
  <si>
    <t>GAY62</t>
  </si>
  <si>
    <t>ณภัสนันท์ สิริชนนจิรากุล</t>
  </si>
  <si>
    <t>หมู่บ้านโกลเด้นทาวน์สุขาภิบาล 5 79/59 ซอย 4 · ออเงิน/ O Ngoen
สายไหม/ Sai Maiกรุงเทพมหานคร/ Bangkok
10220</t>
  </si>
  <si>
    <t>660891484600</t>
  </si>
  <si>
    <t>11/11/2025 13:08</t>
  </si>
  <si>
    <t>LEXPU0627404598</t>
  </si>
  <si>
    <t>GAY60</t>
  </si>
  <si>
    <t>วงเดือน ศรีเข้ม</t>
  </si>
  <si>
    <t>223 ม.10 ต.โคกจาน อ.ตระการพืชผล จ.อุบลราชธานี
ตระการพืชผล/ Trakan Phuet Phonอุบลราชธานี/ Ubon Ratchathani
34130</t>
  </si>
  <si>
    <t>34130</t>
  </si>
  <si>
    <t>660648148647</t>
  </si>
  <si>
    <t>11/11/2025 13:05</t>
  </si>
  <si>
    <t>TH31107ZGEW33G</t>
  </si>
  <si>
    <t>GAY59</t>
  </si>
  <si>
    <t>นางสาว รุ่งนภา ผ่องศรี</t>
  </si>
  <si>
    <t>บ้านเลขที่ 71 ซอยเพชรเกษม 48 แยก 16-2 แขวงบางด้วน   เขตภาษีเจริญ
ภาษีเจริญ/ Phasi Charoenกรุงเทพมหานคร/ Bangkok
10160</t>
  </si>
  <si>
    <t>660868855215</t>
  </si>
  <si>
    <t>11/11/2025 13:01</t>
  </si>
  <si>
    <t>LEXPU0627438572</t>
  </si>
  <si>
    <t>GAY58</t>
  </si>
  <si>
    <t>พ***ทราวดี​ ศ***จันทร์​ทอง​</t>
  </si>
  <si>
    <t>11/11/2025 12:59</t>
  </si>
  <si>
    <t>766377424282</t>
  </si>
  <si>
    <t>GAY57</t>
  </si>
  <si>
    <t>11/11/2025 12:54</t>
  </si>
  <si>
    <t>766338304270</t>
  </si>
  <si>
    <t>GAY56</t>
  </si>
  <si>
    <t>รสริน</t>
  </si>
  <si>
    <t>212หมู่1  ( ห้อง11 ) · สามง่าม/ Sam Ngam
ดอนตูม/ Don Tumนครปฐม/ Nakhon Pathom
73150</t>
  </si>
  <si>
    <t>660985304135</t>
  </si>
  <si>
    <t>11/11/2025 12:51</t>
  </si>
  <si>
    <t>LEXPU0627522938</t>
  </si>
  <si>
    <t>GAY55</t>
  </si>
  <si>
    <t>N***ai1088</t>
  </si>
  <si>
    <t>11/11/2025 12:48</t>
  </si>
  <si>
    <t>766344992243</t>
  </si>
  <si>
    <t>GAY54</t>
  </si>
  <si>
    <t>โ******ี</t>
  </si>
  <si>
    <t>******่บ้าน pleno ชัยพฤกษ์ ตำบลพิมลราช อำเภอบางบัวทอง จังหวัดนนทบุรี 11110</t>
  </si>
  <si>
    <t>46</t>
  </si>
  <si>
    <t>11/11/2025 12:42</t>
  </si>
  <si>
    <t>TH03047ZEZJ33G</t>
  </si>
  <si>
    <t>GAY53</t>
  </si>
  <si>
    <t>ว***ี ห***ชาญ</t>
  </si>
  <si>
    <t>11/11/2025 12:32</t>
  </si>
  <si>
    <t>766375199251</t>
  </si>
  <si>
    <t>GAY52</t>
  </si>
  <si>
    <t>ม***ียม</t>
  </si>
  <si>
    <t>11/11/2025 12:20</t>
  </si>
  <si>
    <t>766344613241</t>
  </si>
  <si>
    <t>11/11/2025 12:21</t>
  </si>
  <si>
    <t>GAY51</t>
  </si>
  <si>
    <t>พ***ำลี จ***พนงาม</t>
  </si>
  <si>
    <t>11/11/2025 12:17</t>
  </si>
  <si>
    <t>766361098241</t>
  </si>
  <si>
    <t>11/11/2025 12:19</t>
  </si>
  <si>
    <t>GAY50</t>
  </si>
  <si>
    <t>11/11/2025 12:06</t>
  </si>
  <si>
    <t>766312016293</t>
  </si>
  <si>
    <t>11/11/2025 12:09</t>
  </si>
  <si>
    <t>GAY49</t>
  </si>
  <si>
    <t>11/11/2025 12:02</t>
  </si>
  <si>
    <t>766324518234</t>
  </si>
  <si>
    <t>11/11/2025 12:05</t>
  </si>
  <si>
    <t>GAY48</t>
  </si>
  <si>
    <t>******ถ.ตรัง-ปะเหลียน ต.ย่านตาขาว ตำบลย่านตาขาว อำเภอย่านตาขาว จังหวัดตรัง 92140</t>
  </si>
  <si>
    <t>TH73037ZECK84A</t>
  </si>
  <si>
    <t>11/11/2025 12:00</t>
  </si>
  <si>
    <t>GAY47</t>
  </si>
  <si>
    <t>สายใจ พัลพัฒน์(ปั้มมดเอ็กซ์)</t>
  </si>
  <si>
    <t xml:space="preserve">409ม.7
ต.กำแพงเซา, กำแพงเซา
เมือง, นครศรีธรรมราช 80280
</t>
  </si>
  <si>
    <t>80280</t>
  </si>
  <si>
    <t>66618954535</t>
  </si>
  <si>
    <t>11/11/2025 11:52</t>
  </si>
  <si>
    <t>WB055535610TH</t>
  </si>
  <si>
    <t>11/11/2025 11:56</t>
  </si>
  <si>
    <t>GAY46</t>
  </si>
  <si>
    <t>ม***็อด</t>
  </si>
  <si>
    <t>ขอกาแฟสักกล่องนะคะ ขอบคุณมากๆค่ะ</t>
  </si>
  <si>
    <t>766314002381</t>
  </si>
  <si>
    <t>11/11/2025 11:54</t>
  </si>
  <si>
    <t>GAY45</t>
  </si>
  <si>
    <t>ส***ุ้ง   ห***สม</t>
  </si>
  <si>
    <t>11/11/2025 11:53</t>
  </si>
  <si>
    <t>766389598100</t>
  </si>
  <si>
    <t>GAY44</t>
  </si>
  <si>
    <t>สำรวย สัตยภิรมณ์</t>
  </si>
  <si>
    <t>127/10 หมู่1
ต.บ้านโพธิ์
อ.บ้านโพธิ์
จ.ฉะเชิงเทรา
24140</t>
  </si>
  <si>
    <t>0894425738</t>
  </si>
  <si>
    <t>WA042934255TH</t>
  </si>
  <si>
    <t>GAY43</t>
  </si>
  <si>
    <t>ร***​ทิพย์​  ว***ตร​สาร​</t>
  </si>
  <si>
    <t>11/11/2025 11:51</t>
  </si>
  <si>
    <t>766333050173</t>
  </si>
  <si>
    <t>GAY42</t>
  </si>
  <si>
    <t>อรเพ็ญ ล่องอำไพ</t>
  </si>
  <si>
    <t>หมู่บ้านบุญสนอง1 ซอย วัดไตรสามัคคี 3   ถนนสุขุมวิท119 บ้านเลขที่56/218 หมู่1 · บางเมืองใหม่/ Bang Mueang Mai
เมืองสมุทรปราการ/ Mueang Samut Prakanสมุทรปราการ/ Samut Prakan
10270</t>
  </si>
  <si>
    <t>660836106216</t>
  </si>
  <si>
    <t>11/11/2025 11:50</t>
  </si>
  <si>
    <t>LEXPU0627408300</t>
  </si>
  <si>
    <t>GAY41</t>
  </si>
  <si>
    <t>อ***ยวรรณ ศ***าสุคนธ์</t>
  </si>
  <si>
    <t>11/11/2025 11:49</t>
  </si>
  <si>
    <t>766376706362</t>
  </si>
  <si>
    <t>GAY40</t>
  </si>
  <si>
    <t>ค***จารุ​นันท์​ เ***อง​สกุล​พงษ์​</t>
  </si>
  <si>
    <t>THT040229GNG11Z</t>
  </si>
  <si>
    <t>GAY39</t>
  </si>
  <si>
    <t>เ***   จ***ทอง</t>
  </si>
  <si>
    <t>11/11/2025 11:48</t>
  </si>
  <si>
    <t>766380872250</t>
  </si>
  <si>
    <t>GAY38</t>
  </si>
  <si>
    <t>เ***วรรณ ด***ก้ว</t>
  </si>
  <si>
    <t>766328196303</t>
  </si>
  <si>
    <t>GAY37</t>
  </si>
  <si>
    <t>ส***กดิ์  ร***ค้า</t>
  </si>
  <si>
    <t>11/11/2025 11:44</t>
  </si>
  <si>
    <t>766308519281</t>
  </si>
  <si>
    <t>11/11/2025 11:45</t>
  </si>
  <si>
    <t>GAY36</t>
  </si>
  <si>
    <t>วิลัย นุนาบี</t>
  </si>
  <si>
    <t>60 /12 หมู๋7          ถ.เลียบคลอง13 ฝั่งตะวันออกแขวงหนองจอก เขตหนองจอก กทม 10530</t>
  </si>
  <si>
    <t>10530</t>
  </si>
  <si>
    <t>0837508739</t>
  </si>
  <si>
    <t>11/11/2025 11:20</t>
  </si>
  <si>
    <t>WB055535637TH</t>
  </si>
  <si>
    <t>GAY35</t>
  </si>
  <si>
    <t>s***sinee l***aiboon</t>
  </si>
  <si>
    <t>11/11/2025 11:43</t>
  </si>
  <si>
    <t>766323307385</t>
  </si>
  <si>
    <t>GAY34</t>
  </si>
  <si>
    <t>แหว๋ว นาคา บึงกาฬ พาเที่ยว</t>
  </si>
  <si>
    <t>378 หมู่ 6  ภูลังกาวิว  โฮมสเตย์
ซอยถ้ำนาคา, โพธิ์หมากแข้ง
บึงกาฬ 38220</t>
  </si>
  <si>
    <t>0897123292</t>
  </si>
  <si>
    <t>WB055535645TH</t>
  </si>
  <si>
    <t>GAY33</t>
  </si>
  <si>
    <t>ร.อ.เชิดศักดิ์</t>
  </si>
  <si>
    <t>10/2 ถ.จรัญสนิทวงศ์ ขว.อรุณอมรินทร์ ข.บางกอกน้อย กทม 10700</t>
  </si>
  <si>
    <t>0869746213</t>
  </si>
  <si>
    <t>11/11/2025 11:41</t>
  </si>
  <si>
    <t>WA042934264TH</t>
  </si>
  <si>
    <t>GAY32</t>
  </si>
  <si>
    <t>น***ตน ง***ย</t>
  </si>
  <si>
    <t>11/11/2025 11:37</t>
  </si>
  <si>
    <t>766306912232</t>
  </si>
  <si>
    <t>GAY31</t>
  </si>
  <si>
    <t>ป***า ป***งเปลื่อง</t>
  </si>
  <si>
    <t>11/11/2025 13:04</t>
  </si>
  <si>
    <t>766369769200</t>
  </si>
  <si>
    <t>GAY30</t>
  </si>
  <si>
    <t>น***าวพิมลรัตน์ ร***กื้อ</t>
  </si>
  <si>
    <t>11/11/2025 11:36</t>
  </si>
  <si>
    <t>766357907335</t>
  </si>
  <si>
    <t>GAY29</t>
  </si>
  <si>
    <t>11/11/2025 11:34</t>
  </si>
  <si>
    <t>766313979255</t>
  </si>
  <si>
    <t>GAY28</t>
  </si>
  <si>
    <t>11/11/2025 11:33</t>
  </si>
  <si>
    <t>766380376204</t>
  </si>
  <si>
    <t>GAY26</t>
  </si>
  <si>
    <t>ว*** จ***ร์ดวง</t>
  </si>
  <si>
    <t>11/11/2025 11:32</t>
  </si>
  <si>
    <t>766371728231</t>
  </si>
  <si>
    <t>GAY25</t>
  </si>
  <si>
    <t>ส*** ต***น</t>
  </si>
  <si>
    <t>11/11/2025 11:30</t>
  </si>
  <si>
    <t>766308421270</t>
  </si>
  <si>
    <t>GAY24</t>
  </si>
  <si>
    <t>ร***กอกายก๋วยเตี๋ยวไก่มะระ</t>
  </si>
  <si>
    <t>11/11/2025 11:29</t>
  </si>
  <si>
    <t>THT150629GCKE9Z</t>
  </si>
  <si>
    <t>GAY23</t>
  </si>
  <si>
    <t>l** l**</t>
  </si>
  <si>
    <t>11/11/2025 11:28</t>
  </si>
  <si>
    <t>ขอเผือก3กล่อง/มะพร้าวอ่อน 3/กาแฟ2/มะพร้าวเผา2ค่ัะ</t>
  </si>
  <si>
    <t>766395393175</t>
  </si>
  <si>
    <t>GAY22</t>
  </si>
  <si>
    <t>766300373182</t>
  </si>
  <si>
    <t>GAY21</t>
  </si>
  <si>
    <t>ณ******า</t>
  </si>
  <si>
    <t>****** บ้านหัวสะพานตำบล ตลาดแร้ง, อำเภอบ้านเขว้า ตำบลตลาดแร้ง อำเภอบ้านเขว้า จังหวัดชัยภูมิ 36170</t>
  </si>
  <si>
    <t>11/11/2025 11:27</t>
  </si>
  <si>
    <t>TH256184623427E</t>
  </si>
  <si>
    <t>GAY20</t>
  </si>
  <si>
    <t>11/11/2025 11:24</t>
  </si>
  <si>
    <t>766334456112</t>
  </si>
  <si>
    <t>GAY19</t>
  </si>
  <si>
    <t>11/11/2025 11:55</t>
  </si>
  <si>
    <t>TH256774758552P</t>
  </si>
  <si>
    <t>GAY18</t>
  </si>
  <si>
    <t xml:space="preserve">ร้านวรรณชุดา   ตลาดปู่โพธิ์ </t>
  </si>
  <si>
    <t>70/6ม.5  ต.บ้านใหม่ อ.เมือง จ.ปทุมธานี 12000</t>
  </si>
  <si>
    <t>0891366123</t>
  </si>
  <si>
    <t>WA042934278TH</t>
  </si>
  <si>
    <t>11/11/2025 11:23</t>
  </si>
  <si>
    <t>GAY17</t>
  </si>
  <si>
    <t>ส***รัตน์ ก***ียม</t>
  </si>
  <si>
    <t>766310502252</t>
  </si>
  <si>
    <t>GAY16</t>
  </si>
  <si>
    <t>อ***า เ***งคล</t>
  </si>
  <si>
    <t>766367715304</t>
  </si>
  <si>
    <t>GAY15</t>
  </si>
  <si>
    <t>จิ๊ก(หน้าบ้านมีบ่อปลา)</t>
  </si>
  <si>
    <t>บ้านเลขที่9
ซ.บางขุนเทียน5
บางบอน
บางบอน
กทม. 10150</t>
  </si>
  <si>
    <t>0886549516</t>
  </si>
  <si>
    <t>11/11/2025 10:23</t>
  </si>
  <si>
    <t>11/11/2025 11:22</t>
  </si>
  <si>
    <t>GAY14</t>
  </si>
  <si>
    <t>WA042934281TH</t>
  </si>
  <si>
    <t>11/11/2025 11:21</t>
  </si>
  <si>
    <t>GAY13</t>
  </si>
  <si>
    <t>ดอกไม้  โสภารัตน์</t>
  </si>
  <si>
    <t>1227สาธุประดิษฐ์57แขวงบางโพงพาง เขตยานนาวา กรุงเทพ 10120</t>
  </si>
  <si>
    <t>0899876143</t>
  </si>
  <si>
    <t>WA042934295TH</t>
  </si>
  <si>
    <t>GAY12</t>
  </si>
  <si>
    <t>ไพฑูรย์ เต็มโภคา</t>
  </si>
  <si>
    <t>80/2 ม.1ต.แม่น้ำ อ.เกาะสมุย จ.สุราษ. 84330</t>
  </si>
  <si>
    <t>84330</t>
  </si>
  <si>
    <t>0839682987</t>
  </si>
  <si>
    <t>WA042934304TH</t>
  </si>
  <si>
    <t>11/11/2025 11:19</t>
  </si>
  <si>
    <t>GAY11</t>
  </si>
  <si>
    <t>อ*** ป***ใจ</t>
  </si>
  <si>
    <t>THT051429F4CP2Z</t>
  </si>
  <si>
    <t>GAY10</t>
  </si>
  <si>
    <t>คนึงนิจ สุวัจนพรพงศ์</t>
  </si>
  <si>
    <t>304/647 ซ.พึ่งมี 50/40 ถ.สุขุมวิท93
ขว.บางจาก ข.พระโขนง
กทม. 10260</t>
  </si>
  <si>
    <t>0898298759</t>
  </si>
  <si>
    <t>11/11/2025 11:18</t>
  </si>
  <si>
    <t>WA042934318TH</t>
  </si>
  <si>
    <t>GAY9</t>
  </si>
  <si>
    <t>นส.เพ็ญพิชชา วังคีรี{N.ว่าน.}</t>
  </si>
  <si>
    <t>ที่อยุ่ ทางขึ้นวัดดอย 194 ม.3 บ.น้ำเเคม ต.น้ำเเคม อ.ท่าลี่ จ.เลย 42140</t>
  </si>
  <si>
    <t>42140</t>
  </si>
  <si>
    <t>0953969804</t>
  </si>
  <si>
    <t>WA042934321TH</t>
  </si>
  <si>
    <t>11/11/2025 11:17</t>
  </si>
  <si>
    <t>GAY7</t>
  </si>
  <si>
    <t>ยายนก</t>
  </si>
  <si>
    <t>5/14 บ้านเอื้ออาทรคู้บอน27ตึก3ชั้น2
แขวงท่าแร้ง เขตบางเขน กรุงเทพ 10230</t>
  </si>
  <si>
    <t>0846583793</t>
  </si>
  <si>
    <t>WA042934335TH</t>
  </si>
  <si>
    <t>11/11/2025 11:16</t>
  </si>
  <si>
    <t>GAY6</t>
  </si>
  <si>
    <t>11/11/2025 11:14</t>
  </si>
  <si>
    <t>THT120329F4U94Z</t>
  </si>
  <si>
    <t>11/11/2025 11:15</t>
  </si>
  <si>
    <t>GAY5</t>
  </si>
  <si>
    <t xml:space="preserve">เกียง </t>
  </si>
  <si>
    <t>115/7พระราม6 ซอย7  แขวงรองเมือง เขตปทุมวันกรุงเทพ 10330</t>
  </si>
  <si>
    <t>0892031928</t>
  </si>
  <si>
    <t>11/11/2025 11:12</t>
  </si>
  <si>
    <t>WA042934349TH</t>
  </si>
  <si>
    <t>GAY4</t>
  </si>
  <si>
    <t>ท***กา ห***วล</t>
  </si>
  <si>
    <t>11/11/2025 20:44</t>
  </si>
  <si>
    <t>766316477150</t>
  </si>
  <si>
    <t>11/11/2025 11:10</t>
  </si>
  <si>
    <t>GAY3</t>
  </si>
  <si>
    <t>บ***หลือ  ค***ะวงษ์</t>
  </si>
  <si>
    <t>11/11/2025 11:09</t>
  </si>
  <si>
    <t>THT040229GDK79Z</t>
  </si>
  <si>
    <t>GAY2</t>
  </si>
  <si>
    <t>11/11/2025 11:08</t>
  </si>
  <si>
    <t>766331079301</t>
  </si>
  <si>
    <t>GAY1</t>
  </si>
  <si>
    <t>พรจันทร์</t>
  </si>
  <si>
    <t>59/50 ม.3 มบ. ลภาวัน 12 ซ.5 ถ.ละหาร -ลำโพ ต.ละหาร อ.บางบัวทอง จ.นนทบุรี 11110</t>
  </si>
  <si>
    <t>0898127567</t>
  </si>
  <si>
    <t>11/11/2025 10:28</t>
  </si>
  <si>
    <t>WB055535671TH</t>
  </si>
  <si>
    <t>GAX99</t>
  </si>
  <si>
    <t>น*** ป***า​ ด***ก้ว</t>
  </si>
  <si>
    <t>11/11/2025 11:05</t>
  </si>
  <si>
    <t>766369568171</t>
  </si>
  <si>
    <t>GAX98</t>
  </si>
  <si>
    <t>หิรัณญ์ชกรณ์​ สุขสอาด</t>
  </si>
  <si>
    <t>สำนักสงฆ์หนองหอยเก่า หมู่4บ้านหนองหอย
ต.วังตะเคียน อ.กบินทร์บุรี จ.ปราจีนบุรี 25110</t>
  </si>
  <si>
    <t>25110</t>
  </si>
  <si>
    <t>0830626153</t>
  </si>
  <si>
    <t>11/11/2025 11:04</t>
  </si>
  <si>
    <t>WA042934352TH</t>
  </si>
  <si>
    <t>11/11/2025 11:03</t>
  </si>
  <si>
    <t>GAX97</t>
  </si>
  <si>
    <t>ลลวลัย สุขเกษม</t>
  </si>
  <si>
    <t>127/1 ตึกปัญจะธานี ( UOB )
ถนน นนทรี
เขต ยานนาวา
กทม 10120</t>
  </si>
  <si>
    <t>0809159961</t>
  </si>
  <si>
    <t>11/11/2025 11:02</t>
  </si>
  <si>
    <t>WA042934366TH</t>
  </si>
  <si>
    <t>11/11/2025 11:01</t>
  </si>
  <si>
    <t>GAX96</t>
  </si>
  <si>
    <t xml:space="preserve">ยุพิน  ดาวเรือง </t>
  </si>
  <si>
    <t>7 ม. 11 ต.หนองกรด อ.เมือง จ.นครสวรรค์ 60240</t>
  </si>
  <si>
    <t>60240</t>
  </si>
  <si>
    <t>0833308960</t>
  </si>
  <si>
    <t>WA042934370TH</t>
  </si>
  <si>
    <t>GAX95</t>
  </si>
  <si>
    <t>Pornpimol Rattanapech</t>
  </si>
  <si>
    <t>119ม.2
โนนรัง
เมือง
ร้อยเอ็ด 45000</t>
  </si>
  <si>
    <t>0956041536</t>
  </si>
  <si>
    <t>11/11/2025 11:00</t>
  </si>
  <si>
    <t>WA042934383TH</t>
  </si>
  <si>
    <t>11/11/2025 10:59</t>
  </si>
  <si>
    <t>GAX94</t>
  </si>
  <si>
    <t>ก***เอม</t>
  </si>
  <si>
    <t>11/11/2025 10:58</t>
  </si>
  <si>
    <t>766355776185</t>
  </si>
  <si>
    <t>GAX93</t>
  </si>
  <si>
    <t>นกคงทอง แซ่เตียว</t>
  </si>
  <si>
    <t>654 เพชรเกษมซอย 56 ตรงข้ามซีคอนบางแค 10160</t>
  </si>
  <si>
    <t>0806718739</t>
  </si>
  <si>
    <t>WA042934397TH</t>
  </si>
  <si>
    <t>GAX92</t>
  </si>
  <si>
    <t>สุวรรณดี  มนต์เกษมศิริ</t>
  </si>
  <si>
    <t>152  ซ.แยกไผ่สิงโต ถ.พระราม 4 คลองเตย กทม. 10110</t>
  </si>
  <si>
    <t>0845488393</t>
  </si>
  <si>
    <t>11/11/2025 10:57</t>
  </si>
  <si>
    <t>WA042934406TH</t>
  </si>
  <si>
    <t>GAX91</t>
  </si>
  <si>
    <t>น.ส.สุธีรา เขื่อนขันธ์เจริญ</t>
  </si>
  <si>
    <t>378-380 ซ.เทอดไทย12 ถ.เทอดไทย แขวงบางยี่เรือ เขตธนบุรี กทม 10600</t>
  </si>
  <si>
    <t>0813363489</t>
  </si>
  <si>
    <t>11/11/2025 10:56</t>
  </si>
  <si>
    <t>WA042934410TH</t>
  </si>
  <si>
    <t>11/11/2025 10:55</t>
  </si>
  <si>
    <t>GAX90</t>
  </si>
  <si>
    <t>อ***ภรณ์ ส***นาะ</t>
  </si>
  <si>
    <t>766399683114</t>
  </si>
  <si>
    <t>GAX89</t>
  </si>
  <si>
    <t>ธ***นทร์ ค***เครือ</t>
  </si>
  <si>
    <t>11/11/2025 10:51</t>
  </si>
  <si>
    <t>766317360200</t>
  </si>
  <si>
    <t>GAX88</t>
  </si>
  <si>
    <t>คุณละออง</t>
  </si>
  <si>
    <t>25 / 7 Moo 14  Soi Iyara23 · คลองสอง/ Khlong Song
คลองหลวง/ Khlong Luangปทุมธานี/ Pathum Thani
12120</t>
  </si>
  <si>
    <t>660954749564</t>
  </si>
  <si>
    <t>11/11/2025 10:50</t>
  </si>
  <si>
    <t>LEXPU0627524067</t>
  </si>
  <si>
    <t>GAX85</t>
  </si>
  <si>
    <t>11/11/2025 10:47</t>
  </si>
  <si>
    <t>766307197191</t>
  </si>
  <si>
    <t>GAX84</t>
  </si>
  <si>
    <t>N***898</t>
  </si>
  <si>
    <t>11/11/2025 10:44</t>
  </si>
  <si>
    <t>766322001373</t>
  </si>
  <si>
    <t>GAX83</t>
  </si>
  <si>
    <t>น** แ***ะหว่าง</t>
  </si>
  <si>
    <t>766340796200</t>
  </si>
  <si>
    <t>GAX82</t>
  </si>
  <si>
    <t>นายณัฐพล ทองวิทยกุล</t>
  </si>
  <si>
    <t>118 เอกชัย 81 หมู่ที่ 6 ถนนเอกชัย · คลองบางบอน/ Khlong Bang Bon
บางบอน/ Bang Bonกรุงเทพมหานคร/ Bangkok
10150</t>
  </si>
  <si>
    <t>660856629413</t>
  </si>
  <si>
    <t>11/11/2025 10:45</t>
  </si>
  <si>
    <t>LEXPU0627495701</t>
  </si>
  <si>
    <t>GAX81</t>
  </si>
  <si>
    <t>ม** ณ***ร บ***งค์</t>
  </si>
  <si>
    <t>11/11/2025 10:41</t>
  </si>
  <si>
    <t>766325616302</t>
  </si>
  <si>
    <t>GAX79</t>
  </si>
  <si>
    <t>11/11/2025 10:37</t>
  </si>
  <si>
    <t>766322204303</t>
  </si>
  <si>
    <t>11/11/2025 10:38</t>
  </si>
  <si>
    <t>GAX78</t>
  </si>
  <si>
    <t>766360602254</t>
  </si>
  <si>
    <t>GAX77</t>
  </si>
  <si>
    <t>S***y</t>
  </si>
  <si>
    <t>766333812241</t>
  </si>
  <si>
    <t>GAX76</t>
  </si>
  <si>
    <t>11/11/2025 10:36</t>
  </si>
  <si>
    <t>766336688213</t>
  </si>
  <si>
    <t>GAX74</t>
  </si>
  <si>
    <t>อ***ยา</t>
  </si>
  <si>
    <t>11/11/2025 10:34</t>
  </si>
  <si>
    <t>766341606306</t>
  </si>
  <si>
    <t>11/11/2025 10:35</t>
  </si>
  <si>
    <t>GAX73</t>
  </si>
  <si>
    <t>ท***</t>
  </si>
  <si>
    <t>11/11/2025 10:30</t>
  </si>
  <si>
    <t>766302077262</t>
  </si>
  <si>
    <t>GAX72</t>
  </si>
  <si>
    <t>766357679253</t>
  </si>
  <si>
    <t>GAX70</t>
  </si>
  <si>
    <t>ก***าวีร์  ท***พย์</t>
  </si>
  <si>
    <t>766374021291</t>
  </si>
  <si>
    <t>GAX69</t>
  </si>
  <si>
    <t>ม***มี่ยว ส***ิดา</t>
  </si>
  <si>
    <t>11/11/2025 10:27</t>
  </si>
  <si>
    <t>766392623290</t>
  </si>
  <si>
    <t>GAX68</t>
  </si>
  <si>
    <t>******นประชาอุทิศ17 แขวงสีกัน เขตดอนเมือง แขวงสีกัน เขตดอนเมือง จังหวัดกรุงเทพมหานคร 10210</t>
  </si>
  <si>
    <t>11/11/2025 10:26</t>
  </si>
  <si>
    <t>TH253761574169L</t>
  </si>
  <si>
    <t>GAX67</t>
  </si>
  <si>
    <t>11/11/2025 10:22</t>
  </si>
  <si>
    <t>766329846166</t>
  </si>
  <si>
    <t>GAX66</t>
  </si>
  <si>
    <t>น***ิญา ด***ญญา</t>
  </si>
  <si>
    <t>766342903266</t>
  </si>
  <si>
    <t>GAX65</t>
  </si>
  <si>
    <t>11/11/2025 10:20</t>
  </si>
  <si>
    <t>766395729223</t>
  </si>
  <si>
    <t>GAX63</t>
  </si>
  <si>
    <t>11/11/2025 10:19</t>
  </si>
  <si>
    <t>THT040129F5FM4Z</t>
  </si>
  <si>
    <t>GAX62</t>
  </si>
  <si>
    <t>จ*** จ***ิยะ</t>
  </si>
  <si>
    <t>11/11/2025 10:17</t>
  </si>
  <si>
    <t>766300309305</t>
  </si>
  <si>
    <t>GAX61</t>
  </si>
  <si>
    <t>บ***ิต จ***ร์พวง</t>
  </si>
  <si>
    <t>766333961271</t>
  </si>
  <si>
    <t>GAX59</t>
  </si>
  <si>
    <t>11/11/2025 10:13</t>
  </si>
  <si>
    <t>766303375261</t>
  </si>
  <si>
    <t>11/11/2025 10:15</t>
  </si>
  <si>
    <t>GAX58</t>
  </si>
  <si>
    <t>******ยน, อำเภอเมืองกาญจนบุรี ตำบลแก่งเสี้ยน อำเภอเมืองกาญจนบุรี จังหวัดกาญจนบุรี 71000</t>
  </si>
  <si>
    <t>TH2584882225026</t>
  </si>
  <si>
    <t>GAX57</t>
  </si>
  <si>
    <t>ส***ทร์ทิพย์ เ***นอก</t>
  </si>
  <si>
    <t>11/11/2025 10:11</t>
  </si>
  <si>
    <t>ขอเนย นม 5กล่องจ้าาา</t>
  </si>
  <si>
    <t>766355901242</t>
  </si>
  <si>
    <t>11/11/2025 10:14</t>
  </si>
  <si>
    <t>GAX56</t>
  </si>
  <si>
    <t>ช***ู​นุช​ ฉ***ศิริ​</t>
  </si>
  <si>
    <t>11/11/2025 10:10</t>
  </si>
  <si>
    <t>กาแฟอย่างเดียวค่ะ</t>
  </si>
  <si>
    <t>766343806362</t>
  </si>
  <si>
    <t>11/11/2025 10:12</t>
  </si>
  <si>
    <t>GAX55</t>
  </si>
  <si>
    <t>วิยะดา</t>
  </si>
  <si>
    <t>87 ซอยพหลโยธิน 41
ถนนพหลโยธิน ลาดยาว จตุจักร กรุงเทพฯ 10900</t>
  </si>
  <si>
    <t>0816239651</t>
  </si>
  <si>
    <t>10/11/2025 18:01</t>
  </si>
  <si>
    <t>WB055535685TH</t>
  </si>
  <si>
    <t>GAX54</t>
  </si>
  <si>
    <t>ก***ชากร ส***า</t>
  </si>
  <si>
    <t>11/11/2025 10:09</t>
  </si>
  <si>
    <t>766352287245</t>
  </si>
  <si>
    <t>GAX52</t>
  </si>
  <si>
    <t>11/11/2025 10:08</t>
  </si>
  <si>
    <t>766394219290</t>
  </si>
  <si>
    <t>GAX50</t>
  </si>
  <si>
    <t>จ***ร  ไ***ัตน์</t>
  </si>
  <si>
    <t>11/11/2025 10:07</t>
  </si>
  <si>
    <t>766308476275</t>
  </si>
  <si>
    <t>GAX49</t>
  </si>
  <si>
    <t>คนึงนิตย์ อัครไกร</t>
  </si>
  <si>
    <t>89/373 หมู่ 3
หมู่บ้านเพอร์เฟคพาร์ค ซ.6
ถ.ประชาอุทิศ
ต.บางแม่นาง
อ.บางใหญ่ 
จ.นนทบุรี 11140</t>
  </si>
  <si>
    <t>0843426797</t>
  </si>
  <si>
    <t>WB055535699TH</t>
  </si>
  <si>
    <t>11/11/2025 10:05</t>
  </si>
  <si>
    <t>GAX46</t>
  </si>
  <si>
    <t>11/11/2025 10:01</t>
  </si>
  <si>
    <t>766325901235</t>
  </si>
  <si>
    <t>GAX45</t>
  </si>
  <si>
    <t>ส***ญ เ***รราย</t>
  </si>
  <si>
    <t>766389371156</t>
  </si>
  <si>
    <t>GAX44</t>
  </si>
  <si>
    <t>น** ค***่น เ***พันธ์</t>
  </si>
  <si>
    <t>11/11/2025 09:58</t>
  </si>
  <si>
    <t>766340575243</t>
  </si>
  <si>
    <t>GAX43</t>
  </si>
  <si>
    <t>สุนันทา วตะกูลสิน</t>
  </si>
  <si>
    <t>93ม.7 ต.ท่าโรงอ.วิเชียรบุรีจ.เพชรบูรณ์   67130</t>
  </si>
  <si>
    <t>67130</t>
  </si>
  <si>
    <t>0859214824</t>
  </si>
  <si>
    <t>WA042934423TH</t>
  </si>
  <si>
    <t>11/11/2025 09:57</t>
  </si>
  <si>
    <t>GAX42</t>
  </si>
  <si>
    <t>766398618333</t>
  </si>
  <si>
    <t>GAX41</t>
  </si>
  <si>
    <t>227 ถ.วิศิษฐศรี ต.เขมราฐ อ.เขมราฐ จ.อุบลราชธานี  34170</t>
  </si>
  <si>
    <t>WA042934437TH</t>
  </si>
  <si>
    <t>11/11/2025 09:56</t>
  </si>
  <si>
    <t>GAX40</t>
  </si>
  <si>
    <t>ค***งห์   ถ***สงวน</t>
  </si>
  <si>
    <t>11/11/2025 09:55</t>
  </si>
  <si>
    <t>766375297251</t>
  </si>
  <si>
    <t>11/11/2025 09:54</t>
  </si>
  <si>
    <t>GAX39</t>
  </si>
  <si>
    <t>กฤตพร สีหนาถ</t>
  </si>
  <si>
    <t>108หมุ่11 บ้านเหล่าดอนย่านาง
ต.เหล่าเสือโก้ก อ.เหล่าเสือโก้ก
จ.อุบลราชธานี 34000</t>
  </si>
  <si>
    <t>34000</t>
  </si>
  <si>
    <t>0889431491</t>
  </si>
  <si>
    <t>WA042934445TH</t>
  </si>
  <si>
    <t>GAX38</t>
  </si>
  <si>
    <t xml:space="preserve">ชมภูนุช </t>
  </si>
  <si>
    <t>253หมุ่23ต.ตาคลี อ.ตาคลี นครสวรรค์ 60140</t>
  </si>
  <si>
    <t>0801141051</t>
  </si>
  <si>
    <t>11/11/2025 09:53</t>
  </si>
  <si>
    <t>WA042934454TH</t>
  </si>
  <si>
    <t>11/11/2025 09:52</t>
  </si>
  <si>
    <t>GAX37</t>
  </si>
  <si>
    <t>ค***วัญรักษ์ เ***นน้อย</t>
  </si>
  <si>
    <t>11/11/2025 09:51</t>
  </si>
  <si>
    <t>ไม่รับรสกาแฟนะคะ</t>
  </si>
  <si>
    <t>766368214301</t>
  </si>
  <si>
    <t>GAX36</t>
  </si>
  <si>
    <t>11/11/2025 09:49</t>
  </si>
  <si>
    <t>766344608330</t>
  </si>
  <si>
    <t>GAX34</t>
  </si>
  <si>
    <t xml:space="preserve">สริตา วารียกุล </t>
  </si>
  <si>
    <t>หมู่บ้านพฤกษา48 48/222 เฟส2 ซอย1
อ้อมใหญ่
สามพราน, นครปฐม 73160</t>
  </si>
  <si>
    <t>0822839870</t>
  </si>
  <si>
    <t>10/11/2025 11:49</t>
  </si>
  <si>
    <t>WB055535708TH</t>
  </si>
  <si>
    <t>GAX33</t>
  </si>
  <si>
    <t>11/11/2025 09:47</t>
  </si>
  <si>
    <t>766365574236</t>
  </si>
  <si>
    <t>GAX32</t>
  </si>
  <si>
    <t>ร***า ส***รรมวิไล</t>
  </si>
  <si>
    <t>11/11/2025 09:46</t>
  </si>
  <si>
    <t>766328012332</t>
  </si>
  <si>
    <t>GAX31</t>
  </si>
  <si>
    <t>ร***นี ห***บากา</t>
  </si>
  <si>
    <t>766387802331</t>
  </si>
  <si>
    <t>GAX30</t>
  </si>
  <si>
    <t>กลอยใจ พรมกสิกร</t>
  </si>
  <si>
    <t xml:space="preserve"> ร้านซ่อมมอไซปากซอยชุบรุ่งเรือง 2/5ม.3ต.บางพลีใหญ่อ.บางพลีจ.สมุทรปราการ
 10540</t>
  </si>
  <si>
    <t>0804569750</t>
  </si>
  <si>
    <t>WA042934468TH</t>
  </si>
  <si>
    <t>11/11/2025 09:45</t>
  </si>
  <si>
    <t>GAX29</t>
  </si>
  <si>
    <t>11/11/2025 09:44</t>
  </si>
  <si>
    <t>766396393280</t>
  </si>
  <si>
    <t>GAX28</t>
  </si>
  <si>
    <t>คุณ มณู วานิชเจริญธรรม</t>
  </si>
  <si>
    <t>199/17 ถ.อุดรดุษฎี ต.หมากแข้ง อ.เมือง จ.อุดรธานี 41000</t>
  </si>
  <si>
    <t>0817498303</t>
  </si>
  <si>
    <t>WA042934471TH</t>
  </si>
  <si>
    <t>11/11/2025 09:42</t>
  </si>
  <si>
    <t>GAX26</t>
  </si>
  <si>
    <t>11/11/2025 09:41</t>
  </si>
  <si>
    <t>766395174300</t>
  </si>
  <si>
    <t>GAX25</t>
  </si>
  <si>
    <t>Saovanij Jullarat</t>
  </si>
  <si>
    <t>108/302หมู่บ้านพูลศรี
ถ.ปทุมธานีสายใน
บางขะแยง
เมือง
ปทุมธานี 12000</t>
  </si>
  <si>
    <t>0898186053</t>
  </si>
  <si>
    <t>WA042934485TH</t>
  </si>
  <si>
    <t>GAX24</t>
  </si>
  <si>
    <t>จารุวรรณ ภูจอมแก้ว</t>
  </si>
  <si>
    <t>87 หมู่ 9 บ้านดงอัคคะ
ตำบล คลองขาม
อำเภอ ยางตลาด
กาฬสินธุ์ 46120</t>
  </si>
  <si>
    <t>0617646782</t>
  </si>
  <si>
    <t>11/11/2025 09:40</t>
  </si>
  <si>
    <t>WA042934499TH</t>
  </si>
  <si>
    <t>GAX23</t>
  </si>
  <si>
    <t>จําปา ปลั่งดวง</t>
  </si>
  <si>
    <t>เดอะ วัน อพาร์ทเม้น
57-63 ซ.ท่าดินแดง1
สมเด็จเจ้าพระยา
กรุงเทพมหานคร 10600</t>
  </si>
  <si>
    <t>0994490989</t>
  </si>
  <si>
    <t>11/11/2025 09:39</t>
  </si>
  <si>
    <t>WA042934508TH</t>
  </si>
  <si>
    <t>GAX21</t>
  </si>
  <si>
    <t>น้องแป้งเค้ก</t>
  </si>
  <si>
    <t>70ซ.2ถ.ประชาหรรษา
ต.ในเมือง อ.เมือง
จ.กำแพงเพชร  62000</t>
  </si>
  <si>
    <t>0812841436</t>
  </si>
  <si>
    <t>11/11/2025 09:38</t>
  </si>
  <si>
    <t>WA042786693TH</t>
  </si>
  <si>
    <t>11/11/2025 09:37</t>
  </si>
  <si>
    <t>GAX20</t>
  </si>
  <si>
    <t>11/11/2025 09:35</t>
  </si>
  <si>
    <t>766346646203</t>
  </si>
  <si>
    <t>GAX19</t>
  </si>
  <si>
    <t>ธนศร</t>
  </si>
  <si>
    <t>27/303 ม.3 ต.คอกกระบือ อ.เมือง จ.สมุทรสาคร 74000</t>
  </si>
  <si>
    <t>0893151937</t>
  </si>
  <si>
    <t>WA042934511TH</t>
  </si>
  <si>
    <t>11/11/2025 09:34</t>
  </si>
  <si>
    <t>GAX18</t>
  </si>
  <si>
    <t>ชื่อ ตัวเล็ก</t>
  </si>
  <si>
    <t>389/4หมู่3 ต หนองขาม อ.ศรีราชา จ.ชลบุรี บริษัทดับปลิวเอสเอวิ่คเอชั่นเซอร์วิสจำกัด
 20230</t>
  </si>
  <si>
    <t>0909442933</t>
  </si>
  <si>
    <t>WB055535711TH</t>
  </si>
  <si>
    <t>11/11/2025 09:32</t>
  </si>
  <si>
    <t>GAX16</t>
  </si>
  <si>
    <t>เดือนเพ็ญ กรงเข็ม</t>
  </si>
  <si>
    <t>17/13 ม 6 ต.ถนนขาด อ.เมือง จ.นครปฐม 73000</t>
  </si>
  <si>
    <t>0972263309</t>
  </si>
  <si>
    <t>11/11/2025 09:31</t>
  </si>
  <si>
    <t>WA042934525TH</t>
  </si>
  <si>
    <t>GAX15</t>
  </si>
  <si>
    <t>สุวรรณา ยิ้มมาก</t>
  </si>
  <si>
    <t>25/134 หมู่ 6 แขวงคลองสิบ
หนองจอก/ Nong Chokกรุงเทพมหานคร/ Bangkok
10530</t>
  </si>
  <si>
    <t>660628805469</t>
  </si>
  <si>
    <t>LEXPU0627409721</t>
  </si>
  <si>
    <t>11/11/2025 09:29</t>
  </si>
  <si>
    <t>GAX14</t>
  </si>
  <si>
    <t>11/11/2025 09:26</t>
  </si>
  <si>
    <t>766310826256</t>
  </si>
  <si>
    <t>GAX13</t>
  </si>
  <si>
    <t>คุณสุรัตติกาล ชาติวุฒิ</t>
  </si>
  <si>
    <t>968 ม.5 ซ.อยู่ดีมีสุข
ต.หนองจะบก อ.เมือง
จ.นครราชสีมา 30000</t>
  </si>
  <si>
    <t>0934249968</t>
  </si>
  <si>
    <t>WB055535725TH</t>
  </si>
  <si>
    <t>11/11/2025 09:25</t>
  </si>
  <si>
    <t>GAX11</t>
  </si>
  <si>
    <t>สายไหม สิงห์เขา</t>
  </si>
  <si>
    <t>43 ม.2 ต.คีรีวง อ.ปลายพระยา จ.กระบี่ 
 81160</t>
  </si>
  <si>
    <t>81160</t>
  </si>
  <si>
    <t>0623067416</t>
  </si>
  <si>
    <t>WA042934539TH</t>
  </si>
  <si>
    <t>GAX10</t>
  </si>
  <si>
    <t>คุณ ภิญญดา นนทธัญญาธร</t>
  </si>
  <si>
    <t>10/3 ม.8 ต.สมอแข อ.เมือง จ.พิษณุโลก 65000
ต.สมอแข
พิษณุโลก 65000</t>
  </si>
  <si>
    <t>0947186766</t>
  </si>
  <si>
    <t>11/11/2025 09:24</t>
  </si>
  <si>
    <t>WA042934542TH</t>
  </si>
  <si>
    <t>GAX9</t>
  </si>
  <si>
    <t>ผกากรอง สันติสุนทรวัฒน์</t>
  </si>
  <si>
    <t>60/121 ถ. รามอินทรา 40/33-2 แขวง นวลจันทร์ เขต บึงกุ่ม กทม 10230</t>
  </si>
  <si>
    <t>0895222867</t>
  </si>
  <si>
    <t>09/11/2025 22:52</t>
  </si>
  <si>
    <t>WB055535739TH</t>
  </si>
  <si>
    <t>11/11/2025 09:21</t>
  </si>
  <si>
    <t>GAX8</t>
  </si>
  <si>
    <t>ชื่อวรรณ</t>
  </si>
  <si>
    <t>29/16 หมู่ 4 ซอยคลองห้าตะวันออก5 ต.คลองห้า อ.คลองหลวง ปทุมธานี  12110</t>
  </si>
  <si>
    <t>0972972205</t>
  </si>
  <si>
    <t>10/11/2025 08:50</t>
  </si>
  <si>
    <t>WB055535742TH</t>
  </si>
  <si>
    <t>11/11/2025 09:20</t>
  </si>
  <si>
    <t>GAX7</t>
  </si>
  <si>
    <t>ว******พ</t>
  </si>
  <si>
    <t>******ำบลสวนจิก อำเภอศรีสมเด็จ จังหวัดร้อยเอ็ด 45280</t>
  </si>
  <si>
    <t>45280</t>
  </si>
  <si>
    <t>TH256943269900B</t>
  </si>
  <si>
    <t>11/11/2025 09:19</t>
  </si>
  <si>
    <t>GAX6</t>
  </si>
  <si>
    <t>ป******ย</t>
  </si>
  <si>
    <t>******ังข์, อำเภออรัญประเทศ ตำบลหนองสังข์ อำเภออรัญประเทศ จังหวัดสระแก้ว 27120</t>
  </si>
  <si>
    <t>27120</t>
  </si>
  <si>
    <t>TH2599713177315</t>
  </si>
  <si>
    <t>GAX5</t>
  </si>
  <si>
    <t>K.ying</t>
  </si>
  <si>
    <t>28/206 ซอย 14 หมู่บ้านฮาบิเทียวัชรพล
แขวงคลองถนน
เขตสายไหม
กรุงเทพฯ 10220</t>
  </si>
  <si>
    <t>0905624136</t>
  </si>
  <si>
    <t>WB055535756TH</t>
  </si>
  <si>
    <t>11/11/2025 09:18</t>
  </si>
  <si>
    <t>GAX4</t>
  </si>
  <si>
    <t>ศศิรัศมิ์  จุ้ยส่องแก้ว</t>
  </si>
  <si>
    <t>219  ถ.อินทรคีรี  ต.แม่สอด
อ.แม่สอด  จ.ตาก 63110</t>
  </si>
  <si>
    <t>63110</t>
  </si>
  <si>
    <t>0967492997</t>
  </si>
  <si>
    <t>11/11/2025 09:16</t>
  </si>
  <si>
    <t>**กล่องรวมรส ใส่ส้มล้วน**</t>
  </si>
  <si>
    <t>WA042934556TH</t>
  </si>
  <si>
    <t>GAX3</t>
  </si>
  <si>
    <t>ศ***ัสสร</t>
  </si>
  <si>
    <t>11/11/2025 09:13</t>
  </si>
  <si>
    <t>766316962191</t>
  </si>
  <si>
    <t>11/11/2025 09:14</t>
  </si>
  <si>
    <t>GAX2</t>
  </si>
  <si>
    <t>บุษณี. เจริญชนม์</t>
  </si>
  <si>
    <t>229/2 หมู่1 ต ชากบก  อ บ้านค่าย จ ระยอง  21120
บ้านค่าย/ Ban Khaiระยอง/ Rayong
21120</t>
  </si>
  <si>
    <t>660950297224</t>
  </si>
  <si>
    <t>11/11/2025 09:05</t>
  </si>
  <si>
    <t>LEXPU0627410665</t>
  </si>
  <si>
    <t>GAX1</t>
  </si>
  <si>
    <t>ขนิษฐา</t>
  </si>
  <si>
    <t>ถนน ขอนแก่นวิลล่า  301/39 หมู่บ้าน ขอนแก่นวิลล่า (ห้องพักชยกร ติดกับ โรงแรม เจเจ วิลล่า ขอนแก่น)  · ในเมือง/ Nai Mueang
เมืองขอนแก่น/ Mueang Khon Kaenขอนแก่น/ Khon Kaen
40000</t>
  </si>
  <si>
    <t>660990689070</t>
  </si>
  <si>
    <t>11/11/2025 09:03</t>
  </si>
  <si>
    <t>LEXPU0627526543</t>
  </si>
  <si>
    <t>GAX0</t>
  </si>
  <si>
    <t>จันทร์สม   ศรีเพ็ง</t>
  </si>
  <si>
    <t>113/1 บ้านปางหมู
ต.ปางหมู
อ.เมือง
จ.แม่ฮ่องสอน 58000</t>
  </si>
  <si>
    <t>58000</t>
  </si>
  <si>
    <t>0616299291</t>
  </si>
  <si>
    <t>11/11/2025 09:00</t>
  </si>
  <si>
    <t>WA042934560TH</t>
  </si>
  <si>
    <t>GAW99</t>
  </si>
  <si>
    <t xml:space="preserve">คุณขวัญเรือน เขตนอก </t>
  </si>
  <si>
    <t>23 หมู่ 4 ต.บ้านราษฏร์ 
อ.เสิงสาง จ.นครราชสีมา 30330</t>
  </si>
  <si>
    <t>30330</t>
  </si>
  <si>
    <t>0983624635</t>
  </si>
  <si>
    <t>11/11/2025 08:59</t>
  </si>
  <si>
    <t>WA042934573TH</t>
  </si>
  <si>
    <t>GAW98</t>
  </si>
  <si>
    <t>คุณทับทิม เสาร์สุด</t>
  </si>
  <si>
    <t>63 หมู่9(ซอย 5)
 ต.ทาสบเส้า
อ.แม่ทา ลำพูน 51140</t>
  </si>
  <si>
    <t>0929409736</t>
  </si>
  <si>
    <t>09/11/2025 22:45</t>
  </si>
  <si>
    <t>WB055535760TH</t>
  </si>
  <si>
    <t>11/11/2025 08:58</t>
  </si>
  <si>
    <t>GAW97</t>
  </si>
  <si>
    <t>วัชรี</t>
  </si>
  <si>
    <t>15 หมู่ 9 ตำบลโคกกรวดอำเภอเมืองนครราชสีมาจังหวัดนครราชสีมา  30280</t>
  </si>
  <si>
    <t>0856108915</t>
  </si>
  <si>
    <t>11/11/2025 08:57</t>
  </si>
  <si>
    <t>WA042934587TH</t>
  </si>
  <si>
    <t>GAW96</t>
  </si>
  <si>
    <t>ป*** จ***าสุข</t>
  </si>
  <si>
    <t>11/11/2025 08:54</t>
  </si>
  <si>
    <t>766367210210</t>
  </si>
  <si>
    <t>11/11/2025 08:56</t>
  </si>
  <si>
    <t>GAW95</t>
  </si>
  <si>
    <t>มนัส คําทิพย์</t>
  </si>
  <si>
    <t>299/1 ม.3 ต.ท่าโรง อ.วิเชียรบุรี จ.เพชรบูรณ์ 67130</t>
  </si>
  <si>
    <t>0643537147</t>
  </si>
  <si>
    <t>WA042934595TH</t>
  </si>
  <si>
    <t>GAW94</t>
  </si>
  <si>
    <t>คุณปลูกรัก</t>
  </si>
  <si>
    <t>143 ม.2 ต.หนองชุมพลเหนือ อ.เขาย้อย จ.เพชรบุรี  76140</t>
  </si>
  <si>
    <t>76140</t>
  </si>
  <si>
    <t>0932542497</t>
  </si>
  <si>
    <t>11/11/2025 08:55</t>
  </si>
  <si>
    <t>WA042934613TH</t>
  </si>
  <si>
    <t>GAW93</t>
  </si>
  <si>
    <t>วรรณิสา พลจันทึก</t>
  </si>
  <si>
    <t>163 ม.4 บ้านละลม
ต.ละลมใหม่พัฒนา
อ.โชคชัย
จ.นครราชสีมา 30190</t>
  </si>
  <si>
    <t>0930734109</t>
  </si>
  <si>
    <t>WA042934635TH</t>
  </si>
  <si>
    <t>GAW92</t>
  </si>
  <si>
    <t>คุณพิม</t>
  </si>
  <si>
    <t>บ้านเลขที่ 19 หมู่ 1 บ้านสะอาด ตำบลเมืองเก่าอำเภอเมืองจังหวัดขอนแก่นรหัส 
  40000</t>
  </si>
  <si>
    <t>0960893027</t>
  </si>
  <si>
    <t>11/11/2025 08:53</t>
  </si>
  <si>
    <t>WA042934675TH</t>
  </si>
  <si>
    <t>GAW91</t>
  </si>
  <si>
    <t>กาญจนาพร ทิมประเสริฐ</t>
  </si>
  <si>
    <t>12 ม.6  ต.เมืองการุ้ง อ.บเานไร่ จ.อุทัยธานี 61180</t>
  </si>
  <si>
    <t>0800773096</t>
  </si>
  <si>
    <t>09/11/2025 10:26</t>
  </si>
  <si>
    <t>WB055535773TH</t>
  </si>
  <si>
    <t>11/11/2025 08:48</t>
  </si>
  <si>
    <t>GAW90</t>
  </si>
  <si>
    <t>พรรณ​ธิรา​ ได้​พึ่ง​</t>
  </si>
  <si>
    <t>137ม.15ต.บุ่งอ.เมืองจ.อำนาจเจริญโ 37000</t>
  </si>
  <si>
    <t>37000</t>
  </si>
  <si>
    <t>0971521559</t>
  </si>
  <si>
    <t>11/11/2025 08:47</t>
  </si>
  <si>
    <t>WA042934701TH</t>
  </si>
  <si>
    <t>GAW89</t>
  </si>
  <si>
    <t>นางปทุมรัตน์​ มันทะ</t>
  </si>
  <si>
    <t>297 ม.11 บ.โพนบก
ต.โพนบก
อ.โพนสวรรค์
จ.นครพนม 48190</t>
  </si>
  <si>
    <t>48190</t>
  </si>
  <si>
    <t>0896176252</t>
  </si>
  <si>
    <t>10/11/2025 08:46</t>
  </si>
  <si>
    <t>WB055535787TH</t>
  </si>
  <si>
    <t>11/11/2025 08:45</t>
  </si>
  <si>
    <t>GAW88</t>
  </si>
  <si>
    <t>วณัญญา กระบิลสิงห์</t>
  </si>
  <si>
    <t>69 ซ.ประขาขื่น 40 ถ ประขาชื่น แขวงวงศ์สว่าง
บางซื่อ/ Bang Sueกรุงเทพมหานคร/ Bangkok
10800</t>
  </si>
  <si>
    <t>660834255516</t>
  </si>
  <si>
    <t>LEXPU0627523386</t>
  </si>
  <si>
    <t>11/11/2025 08:37</t>
  </si>
  <si>
    <t>GAW87</t>
  </si>
  <si>
    <t>ฐ******า</t>
  </si>
  <si>
    <t>****** แฟลต9 ตำบลสัตหีบ อำเภอสัตหีบ จังหวัดชลบุรี 20180</t>
  </si>
  <si>
    <t>20180</t>
  </si>
  <si>
    <t>11/11/2025 09:09</t>
  </si>
  <si>
    <t>TH254365101585C</t>
  </si>
  <si>
    <t>11/11/2025 08:36</t>
  </si>
  <si>
    <t>GAW86</t>
  </si>
  <si>
    <t>อ******ย</t>
  </si>
  <si>
    <t>******ท่าหลวง อำเภอท่าเรือ จังหวัดพระนครศรีอยุธยา 18270 ตำบลท่าหลวง อำเภอท่าเรือ จังหวัดพระนครศรีอยุธยา 18270</t>
  </si>
  <si>
    <t>18270</t>
  </si>
  <si>
    <t>61</t>
  </si>
  <si>
    <t>11/11/2025 08:10</t>
  </si>
  <si>
    <t>TH250547159993H</t>
  </si>
  <si>
    <t>GAW85</t>
  </si>
  <si>
    <t>ส******)</t>
  </si>
  <si>
    <t>******า36, ตำบลบางปลา, อำเภอบางพลี ตำบลบางปลา อำเภอบางพลี จังหวัดสมุทรปราการ 10540</t>
  </si>
  <si>
    <t>11/11/2025 07:57</t>
  </si>
  <si>
    <t>TH257666581921L</t>
  </si>
  <si>
    <t>11/11/2025 07:56</t>
  </si>
  <si>
    <t>GAW84</t>
  </si>
  <si>
    <t>ด***ี ฟ***ขียว</t>
  </si>
  <si>
    <t>11/11/2025 07:40</t>
  </si>
  <si>
    <t>766316902374</t>
  </si>
  <si>
    <t>GAW83</t>
  </si>
  <si>
    <t>ชลิดา อมรไทยสุนทร</t>
  </si>
  <si>
    <t>59/39 ถนนประชาสำราญ  หมู่บ้านเธียรทอง4 แขวงคลองสิบสอง
หนองจอก/ Nong Chokกรุงเทพมหานคร/ Bangkok
10530</t>
  </si>
  <si>
    <t>660826942922</t>
  </si>
  <si>
    <t>11/11/2025 07:39</t>
  </si>
  <si>
    <t>LEXPU0627527860</t>
  </si>
  <si>
    <t>11/11/2025 07:38</t>
  </si>
  <si>
    <t>GAW82</t>
  </si>
  <si>
    <t>ภ***​พันธุ์​ เ***์​ไทย​</t>
  </si>
  <si>
    <t>11/11/2025 07:37</t>
  </si>
  <si>
    <t>766392906370</t>
  </si>
  <si>
    <t>GAW81</t>
  </si>
  <si>
    <t>ค******3</t>
  </si>
  <si>
    <t>******ภาพ, อำเภอมวกเหล็ก จ.สระบุรี 18180 ตำบลมิตรภาพ อำเภอมวกเหล็ก จังหวัดสระบุรี 18180</t>
  </si>
  <si>
    <t>18180</t>
  </si>
  <si>
    <t>11/11/2025 07:31</t>
  </si>
  <si>
    <t>TH258539912184B</t>
  </si>
  <si>
    <t>GAW80</t>
  </si>
  <si>
    <t>ศ***ินทร์ ร***ริง</t>
  </si>
  <si>
    <t>11/11/2025 07:25</t>
  </si>
  <si>
    <t>THT020329F2NN4Z</t>
  </si>
  <si>
    <t>GAW79</t>
  </si>
  <si>
    <t>******มศีล, อำเภอบางปะกง ตำบลหอมศีล อำเภอบางปะกง จังหวัดฉะเชิงเทรา 24180</t>
  </si>
  <si>
    <t>24180</t>
  </si>
  <si>
    <t>11/11/2025 06:55</t>
  </si>
  <si>
    <t>TH253774783302X</t>
  </si>
  <si>
    <t>GAW78</t>
  </si>
  <si>
    <t>ก***ิกา ส***ต</t>
  </si>
  <si>
    <t>11/11/2025 06:47</t>
  </si>
  <si>
    <t>766297108544</t>
  </si>
  <si>
    <t>GAW76</t>
  </si>
  <si>
    <t>พิมพ์ชนก นิลบุตร</t>
  </si>
  <si>
    <t>24/1-2 หอพักบรรณสิทธิ์ ซ.เย็นอากาศ1 ถ.พระราม4 แขวงทุ่งมหาเมฆ ห้อง502
สาทร/ Sathonกรุงเทพมหานคร/ Bangkok
10120</t>
  </si>
  <si>
    <t>660844276636</t>
  </si>
  <si>
    <t>11/11/2025 06:43</t>
  </si>
  <si>
    <t>LEXPU0626740600</t>
  </si>
  <si>
    <t>GAW75</t>
  </si>
  <si>
    <t>******ำบลพุทธบาท อำเภอชนแดน จังหวัดเพชรบูรณ์ 67150</t>
  </si>
  <si>
    <t>67150</t>
  </si>
  <si>
    <t>11/11/2025 09:12</t>
  </si>
  <si>
    <t>TH251242908363S</t>
  </si>
  <si>
    <t>11/11/2025 05:31</t>
  </si>
  <si>
    <t>GAW74</t>
  </si>
  <si>
    <t>11/11/2025 05:11</t>
  </si>
  <si>
    <t>766255532696</t>
  </si>
  <si>
    <t>11/11/2025 05:12</t>
  </si>
  <si>
    <t>GAW73</t>
  </si>
  <si>
    <t>เ***วี อ*** ท***ลาง</t>
  </si>
  <si>
    <t>11/11/2025 04:52</t>
  </si>
  <si>
    <t>766272394510</t>
  </si>
  <si>
    <t>11/11/2025 04:51</t>
  </si>
  <si>
    <t>GAW72</t>
  </si>
  <si>
    <t>เนาวรัตน์ ทิศาภรณ์พงศ์</t>
  </si>
  <si>
    <t>2/14 ถนนแพร่งนรา แขวงศาลเจ้าพ่อเสือ
พระนคร/ Phra Nakhonกรุงเทพมหานคร/ Bangkok
10200</t>
  </si>
  <si>
    <t>660813634627</t>
  </si>
  <si>
    <t>11/11/2025 03:01</t>
  </si>
  <si>
    <t>LEXPU0626620920</t>
  </si>
  <si>
    <t>GAW71</t>
  </si>
  <si>
    <t>******, หมู่ที่ 8, ตำบล ระแหง, อำเภอลาดหลุมแก้ว ตำบลระแหง อำเภอลาดหลุมแก้ว จังหวัดปทุมธานี 12140</t>
  </si>
  <si>
    <t>11/11/2025 02:34</t>
  </si>
  <si>
    <t>TH256940413539K</t>
  </si>
  <si>
    <t>GAW70</t>
  </si>
  <si>
    <t>11/11/2025 02:32</t>
  </si>
  <si>
    <t>766237890585</t>
  </si>
  <si>
    <t>GAW69</t>
  </si>
  <si>
    <t>K******์</t>
  </si>
  <si>
    <t>******บลป่าสัก อำเภอเชียงแสน จังหวัดเชียงราย 57150</t>
  </si>
  <si>
    <t>11/11/2025 02:23</t>
  </si>
  <si>
    <t>TH251051646472P</t>
  </si>
  <si>
    <t>GAW68</t>
  </si>
  <si>
    <t>******ิต 57 แขวงบางจาก แขวงบางจาก เขตพระโขนง จังหวัดกรุงเทพมหานคร 10260</t>
  </si>
  <si>
    <t>11/11/2025 02:08</t>
  </si>
  <si>
    <t>TH256905932748F</t>
  </si>
  <si>
    <t>GAW67</t>
  </si>
  <si>
    <t>เรณู อุปราช</t>
  </si>
  <si>
    <t>2/12 ซ.ชวนะอุทิศ17 ต.วัดใหม่
เมืองจันทบุรี/ Mueang Chanthaburiจันทบุรี/ Chanthaburi
22000</t>
  </si>
  <si>
    <t>22000</t>
  </si>
  <si>
    <t>660917459707</t>
  </si>
  <si>
    <t>11/11/2025 01:32</t>
  </si>
  <si>
    <t>LEXPU0626619414</t>
  </si>
  <si>
    <t>GAW65</t>
  </si>
  <si>
    <t>11/11/2025 01:13</t>
  </si>
  <si>
    <t>766284448683</t>
  </si>
  <si>
    <t>11/11/2025 01:28</t>
  </si>
  <si>
    <t>GAW64</t>
  </si>
  <si>
    <t>พ******ล</t>
  </si>
  <si>
    <t>******.จันทบุรี 22150 ตำบลท่าหลวง อำเภอมะขาม จังหวัดจันทบุรี 22150</t>
  </si>
  <si>
    <t>22150</t>
  </si>
  <si>
    <t>11/11/2025 01:26</t>
  </si>
  <si>
    <t>TH250868121968J</t>
  </si>
  <si>
    <t>GAW63</t>
  </si>
  <si>
    <t>******7, หมู่ที่ 11, ตำบล ท่าศาลา, อำเภอท่าศาลา ตำบลท่าศาลา อำเภอท่าศาลา จังหวัดนครศรีธรรมราช 80160</t>
  </si>
  <si>
    <t>11/11/2025 01:20</t>
  </si>
  <si>
    <t>TH259453376115J</t>
  </si>
  <si>
    <t>GAW61</t>
  </si>
  <si>
    <t>เ******า</t>
  </si>
  <si>
    <t>******5 แขวงบางมด แขวงบางมด เขตทุ่งครุ จังหวัดกรุงเทพมหานคร 10140</t>
  </si>
  <si>
    <t>TH253223691407W</t>
  </si>
  <si>
    <t>11/11/2025 00:43</t>
  </si>
  <si>
    <t>GAW60</t>
  </si>
  <si>
    <t>******มาบยางพร อ.ปลวกแดง จ.ระยอง ตำบลมาบยางพร อำเภอปลวกแดง จังหวัดระยอง 21140</t>
  </si>
  <si>
    <t>11/11/2025 00:41</t>
  </si>
  <si>
    <t>TH251657546615S</t>
  </si>
  <si>
    <t>GAW59</t>
  </si>
  <si>
    <t>บ***ักษณ์ พ***วงค์ ห*** 5**</t>
  </si>
  <si>
    <t>11/11/2025 00:27</t>
  </si>
  <si>
    <t>766281922593</t>
  </si>
  <si>
    <t>11/11/2025 00:36</t>
  </si>
  <si>
    <t>GAW58</t>
  </si>
  <si>
    <t>ส***รัตน์ อ***ย</t>
  </si>
  <si>
    <t>11/11/2025 00:04</t>
  </si>
  <si>
    <t>THT100329CJFK6Z</t>
  </si>
  <si>
    <t>11/11/2025 00:13</t>
  </si>
  <si>
    <t>GAW57</t>
  </si>
  <si>
    <t>ก***นท์ พ***รุ</t>
  </si>
  <si>
    <t>11/11/2025 00:03</t>
  </si>
  <si>
    <t>766208887533</t>
  </si>
  <si>
    <t>11/11/2025 00:07</t>
  </si>
  <si>
    <t>GAW56</t>
  </si>
  <si>
    <t>******เณรแก้ว ต. ท่าระหัด ตำบลท่าระหัด อำเภอเมืองสุพรรณบุรี จังหวัดสุพรรณบุรี 72000</t>
  </si>
  <si>
    <t>TH253722016531Y</t>
  </si>
  <si>
    <t>11/11/2025 00:01</t>
  </si>
  <si>
    <t>GAW55</t>
  </si>
  <si>
    <t>TH254767883004F</t>
  </si>
  <si>
    <t>GAW54</t>
  </si>
  <si>
    <t>ส******ล</t>
  </si>
  <si>
    <t>******ภอเมือง สมุทรปราการ ตำบลปากน้ำ อำเภอเมืองสมุทรปราการ จังหวัดสมุทรปราการ 10270</t>
  </si>
  <si>
    <t>TH250681818038H</t>
  </si>
  <si>
    <t>GAW53</t>
  </si>
  <si>
    <t>11/11/2025 00:38</t>
  </si>
  <si>
    <t>TH251687935047M</t>
  </si>
  <si>
    <t>11/11/2025 00:00</t>
  </si>
  <si>
    <t>GBD56</t>
  </si>
  <si>
    <t>ป***า ส***รี</t>
  </si>
  <si>
    <t>12/11/2025 23:48</t>
  </si>
  <si>
    <t>GBD55</t>
  </si>
  <si>
    <t>พระราม 5 เพลส เลขที่ 85 ชั้น 3 · ตลาดขวัญ/ Talat Khwan
เมืองนนทบุรี/ Mueang Nonthaburiนนทบุรี/ Nonthaburi
11000</t>
  </si>
  <si>
    <t>12/11/2025 23:38</t>
  </si>
  <si>
    <t>LEXPU0627981614</t>
  </si>
  <si>
    <t>GBD54</t>
  </si>
  <si>
    <t>ร***พรรณ ม***</t>
  </si>
  <si>
    <t>12/11/2025 23:31</t>
  </si>
  <si>
    <t>766304132650</t>
  </si>
  <si>
    <t>GBD53</t>
  </si>
  <si>
    <t>******สน, ตำบลแสนสุข อำเภอเมือง จังหวัดชลบุรี 20130 ตำบลแสนสุข อำเภอเมืองชลบุรี จังหวัดชลบุรี 20130</t>
  </si>
  <si>
    <t>12/11/2025 23:29</t>
  </si>
  <si>
    <t>TH20017ZMKJ01D</t>
  </si>
  <si>
    <t>GBD52</t>
  </si>
  <si>
    <t>m***z7</t>
  </si>
  <si>
    <t>12/11/2025 23:18</t>
  </si>
  <si>
    <t>766372728612</t>
  </si>
  <si>
    <t>GBD51</t>
  </si>
  <si>
    <t>แ***ัฏฐ์ชาพร ว***ลำเจียก</t>
  </si>
  <si>
    <t>12/11/2025 23:07</t>
  </si>
  <si>
    <t>ในชุดที่คละกัน ขอเป็นเค้กกาแฟ 1 กล่องนะคะ อย่าลืมนะคะ ขอบคุณค่ะ🙏</t>
  </si>
  <si>
    <t>THT040129HBT90Z</t>
  </si>
  <si>
    <t>GBD50</t>
  </si>
  <si>
    <t>ม***ดา ช***นิท</t>
  </si>
  <si>
    <t>12/11/2025 23:00</t>
  </si>
  <si>
    <t>766349537693</t>
  </si>
  <si>
    <t>GBD49</t>
  </si>
  <si>
    <t>12/11/2025 22:59</t>
  </si>
  <si>
    <t>766304937705</t>
  </si>
  <si>
    <t>GBD48</t>
  </si>
  <si>
    <t>Kiya ya</t>
  </si>
  <si>
    <t>35/37 ซ.ร่วมใจพัฒนา อรัญประเทศ FB Kiya ya · อรัญประเทศ/ Aranyaprathet
อรัญประเทศ/ Aranyaprathetสระแก้ว/ Sa Kaeo
27120</t>
  </si>
  <si>
    <t>660613916279</t>
  </si>
  <si>
    <t>12/11/2025 23:04</t>
  </si>
  <si>
    <t>LEXPU0627986542</t>
  </si>
  <si>
    <t>12/11/2025 22:53</t>
  </si>
  <si>
    <t>GBD47</t>
  </si>
  <si>
    <t>12/11/2025 22:19</t>
  </si>
  <si>
    <t>GBD46</t>
  </si>
  <si>
    <t>ก***รณ พ***รรณ</t>
  </si>
  <si>
    <t>12/11/2025 22:17</t>
  </si>
  <si>
    <t>766327045654</t>
  </si>
  <si>
    <t>GBD45</t>
  </si>
  <si>
    <t>ยุพิน ศรีประเสริฐ</t>
  </si>
  <si>
    <t>95 หมู่1 ตำบลป่าแฝก(ใกล้สี่แยกบ้านกง) อำเภอกงไกรลาศ จ.สุโขทัย
กงไกรลาศ/ Kong Krailatสุโขทัย/ Sukhothai
64170</t>
  </si>
  <si>
    <t>64170</t>
  </si>
  <si>
    <t>660946191492</t>
  </si>
  <si>
    <t>12/11/2025 22:16</t>
  </si>
  <si>
    <t>TH60047ZN0SY9G</t>
  </si>
  <si>
    <t>GBD44</t>
  </si>
  <si>
    <t>12/11/2025 22:12</t>
  </si>
  <si>
    <t>GBD43</t>
  </si>
  <si>
    <t>กัญญา การบุญ</t>
  </si>
  <si>
    <t>21 ม.4 เขาตาหน่วย · เกาะเปริด/ Ko Proet
แหลมสิงห์/ Laem Singจันทบุรี/ Chanthaburi
22130</t>
  </si>
  <si>
    <t>22130</t>
  </si>
  <si>
    <t>660879897092</t>
  </si>
  <si>
    <t>12/11/2025 22:09</t>
  </si>
  <si>
    <t>GBD42</t>
  </si>
  <si>
    <t>12/11/2025 22:32</t>
  </si>
  <si>
    <t>TH06027ZMKUX5B</t>
  </si>
  <si>
    <t>12/11/2025 22:02</t>
  </si>
  <si>
    <t>GBD39</t>
  </si>
  <si>
    <t>เ***ลักษณ์ ว***หิรัญ</t>
  </si>
  <si>
    <t>12/11/2025 21:42</t>
  </si>
  <si>
    <t>BEST Express</t>
  </si>
  <si>
    <t>66771007841636</t>
  </si>
  <si>
    <t>12/11/2025 21:41</t>
  </si>
  <si>
    <t>GBD38</t>
  </si>
  <si>
    <t>THT570629JPH31Z</t>
  </si>
  <si>
    <t>GBD37</t>
  </si>
  <si>
    <t>******1, ถนน เพชรเกษม, ตำบล หัวหิน, อำเภอหัวหิน ตำบลหัวหิน อำเภอหัวหิน จังหวัดประจวบคีรีขันธ์ 77110</t>
  </si>
  <si>
    <t>12/11/2025 21:35</t>
  </si>
  <si>
    <t>GBD36</t>
  </si>
  <si>
    <t>12/11/2025 21:28</t>
  </si>
  <si>
    <t>766381644700</t>
  </si>
  <si>
    <t>GBD35</t>
  </si>
  <si>
    <t>พ***รรค์</t>
  </si>
  <si>
    <t>12/11/2025 21:27</t>
  </si>
  <si>
    <t>766398910664</t>
  </si>
  <si>
    <t>GBD34</t>
  </si>
  <si>
    <t>ค***ภิพร ร***แก้ว   ค***วย</t>
  </si>
  <si>
    <t>12/11/2025 21:25</t>
  </si>
  <si>
    <t>THT050629HD5K6Z</t>
  </si>
  <si>
    <t>GBD33</t>
  </si>
  <si>
    <t>บ***ทุ่มไฟฟ้า ค***ิ้น</t>
  </si>
  <si>
    <t>766354231672</t>
  </si>
  <si>
    <t>GBD32</t>
  </si>
  <si>
    <t>ฐิติรัตน์ ทาบุราญ</t>
  </si>
  <si>
    <t>238/1 หมู่ 1 ถ.จุรีรัตน์ ต.เคียนซา อ.เคียนซา (ศูนย์ภาษาอังกฤษ)
เคียนซา/ Khian Saสุราษฎร์ธานี/ Surat Thani
84260</t>
  </si>
  <si>
    <t>84260</t>
  </si>
  <si>
    <t>660957785328</t>
  </si>
  <si>
    <t>12/11/2025 21:21</t>
  </si>
  <si>
    <t>TH68147ZN5NR7A</t>
  </si>
  <si>
    <t>GBD30</t>
  </si>
  <si>
    <t>เ***ร ล***ง</t>
  </si>
  <si>
    <t>12/11/2025 21:13</t>
  </si>
  <si>
    <t>766391433662</t>
  </si>
  <si>
    <t>12/11/2025 21:14</t>
  </si>
  <si>
    <t>GBD28</t>
  </si>
  <si>
    <t>อารี เทียมประดิษฐ์</t>
  </si>
  <si>
    <t>122/39 กัญจน์เพชร นวมินทร์ 74 แยก 3-12 รามอินทรา
คันนายาว/ Khan Na Yaoกรุงเทพมหานคร/ Bangkok
10230</t>
  </si>
  <si>
    <t>660891138381</t>
  </si>
  <si>
    <t>12/11/2025 20:51</t>
  </si>
  <si>
    <t>LEXPU0628055814</t>
  </si>
  <si>
    <t>GBD27</t>
  </si>
  <si>
    <t>น***็ชร จ***กลิ่นจรัส</t>
  </si>
  <si>
    <t>12/11/2025 20:48</t>
  </si>
  <si>
    <t>GBD26</t>
  </si>
  <si>
    <t>12/11/2025 20:47</t>
  </si>
  <si>
    <t>766317215694</t>
  </si>
  <si>
    <t>GBD25</t>
  </si>
  <si>
    <t>ธ***ย ว***พงษ์</t>
  </si>
  <si>
    <t>12/11/2025 20:46</t>
  </si>
  <si>
    <t>GBD24</t>
  </si>
  <si>
    <t>12/11/2025 20:45</t>
  </si>
  <si>
    <t>766388527612</t>
  </si>
  <si>
    <t>GBD22</t>
  </si>
  <si>
    <t>ด***าณี ฤ***ญาน</t>
  </si>
  <si>
    <t>12/11/2025 20:26</t>
  </si>
  <si>
    <t>GBD21</t>
  </si>
  <si>
    <t>เครือวัลย์</t>
  </si>
  <si>
    <t>แม่ข้าวต้ม 7หมู่16 · แม่ข้าวต้ม/ Mae Khao Tom
เมืองเชียงราย/ Mueang Chiang Raiเชียงราย/ Chiang Rai
57100</t>
  </si>
  <si>
    <t>660833034467</t>
  </si>
  <si>
    <t>12/11/2025 20:22</t>
  </si>
  <si>
    <t>LEXPU0627988916</t>
  </si>
  <si>
    <t>GBD19</t>
  </si>
  <si>
    <t>K* น***</t>
  </si>
  <si>
    <t>12/11/2025 20:01</t>
  </si>
  <si>
    <t>766380058625</t>
  </si>
  <si>
    <t>12/11/2025 20:00</t>
  </si>
  <si>
    <t>GBD18</t>
  </si>
  <si>
    <t>ค******์</t>
  </si>
  <si>
    <t>****** ตำบล ําบลบึงนํ้ารักษ์ ตำบลบึงน้ำรักษ์ อำเภอธัญบุรี จังหวัดปทุมธานี 12110</t>
  </si>
  <si>
    <t>12/11/2025 19:51</t>
  </si>
  <si>
    <t>TH04037ZMKQ43F</t>
  </si>
  <si>
    <t>12/11/2025 19:50</t>
  </si>
  <si>
    <t>GBD17</t>
  </si>
  <si>
    <t>ค***ุ๊</t>
  </si>
  <si>
    <t>12/11/2025 19:28</t>
  </si>
  <si>
    <t>766379729706</t>
  </si>
  <si>
    <t>GBD16</t>
  </si>
  <si>
    <t>12/11/2025 19:09</t>
  </si>
  <si>
    <t>TH30017ZMPWQ0B</t>
  </si>
  <si>
    <t>GBD15</t>
  </si>
  <si>
    <t>นส.เสาวณีย์  เหมือนสุวรรณ์</t>
  </si>
  <si>
    <t>83 ซอยลาดกระบัง 24 แขวงลาดกระบัง เขตลาดกระบัง
ลาดกระบัง/ Lat Krabangกรุงเทพมหานคร/ Bangkok
10520</t>
  </si>
  <si>
    <t>660899622359</t>
  </si>
  <si>
    <t>12/11/2025 19:08</t>
  </si>
  <si>
    <t>LEXPU0627972702</t>
  </si>
  <si>
    <t>GBD13</t>
  </si>
  <si>
    <t>******พธิ์, อำเภอสองพี่น้อง ตำบลหัวโพธิ์ อำเภอสองพี่น้อง จังหวัดสุพรรณบุรี 72110</t>
  </si>
  <si>
    <t>72110</t>
  </si>
  <si>
    <t>12/11/2025 19:30</t>
  </si>
  <si>
    <t>TH257603561578H</t>
  </si>
  <si>
    <t>12/11/2025 19:00</t>
  </si>
  <si>
    <t>GBD12</t>
  </si>
  <si>
    <t>สุภัทรา ปิ่นแก้ว</t>
  </si>
  <si>
    <t>106/1 หมู่ 13
บางเสาธง/ Bang Sao Thongสมุทรปราการ/ Samut Prakan
10570</t>
  </si>
  <si>
    <t>660613291286</t>
  </si>
  <si>
    <t>12/11/2025 18:45</t>
  </si>
  <si>
    <t>LEXPU0628056200</t>
  </si>
  <si>
    <t>GBD11</t>
  </si>
  <si>
    <t>ป******ี</t>
  </si>
  <si>
    <t>******ระชาอุทิศ 20, แขวง ห้วยขวาง, เขตห้วยขวาง แขวงห้วยขวาง เขตห้วยขวาง จังหวัดกรุงเทพมหานคร 10310</t>
  </si>
  <si>
    <t>12/11/2025 18:44</t>
  </si>
  <si>
    <t>TH01517ZMQ1R7C1</t>
  </si>
  <si>
    <t>12/11/2025 18:41</t>
  </si>
  <si>
    <t>GBD10</t>
  </si>
  <si>
    <t>ส***ิษา แ***่ำ</t>
  </si>
  <si>
    <t>12/11/2025 18:33</t>
  </si>
  <si>
    <t>GBD9</t>
  </si>
  <si>
    <t>ภ***ศลักษณ์ เ***านนท์</t>
  </si>
  <si>
    <t>12/11/2025 18:31</t>
  </si>
  <si>
    <t>766358560682</t>
  </si>
  <si>
    <t>GBD8</t>
  </si>
  <si>
    <t>ว***ิภา</t>
  </si>
  <si>
    <t>12/11/2025 18:24</t>
  </si>
  <si>
    <t>GBD7</t>
  </si>
  <si>
    <t>12/11/2025 18:21</t>
  </si>
  <si>
    <t>GBD6</t>
  </si>
  <si>
    <t>K***apron K***hot</t>
  </si>
  <si>
    <t>12/11/2025 18:19</t>
  </si>
  <si>
    <t>GBD5</t>
  </si>
  <si>
    <t>น***มิง ท***าญ</t>
  </si>
  <si>
    <t>12/11/2025 17:37</t>
  </si>
  <si>
    <t>766305076681</t>
  </si>
  <si>
    <t>GBD4</t>
  </si>
  <si>
    <t>อุทัยรัตน์ ทบชิน</t>
  </si>
  <si>
    <t>78 มหาจักรอพาร์ทเม้นท์ (ตรงข้ามซอยเรียบวารี25) · โคกแฝด/ Khok Faet
หนองจอก/ Nong Chokกรุงเทพมหานคร/ Bangkok
10530</t>
  </si>
  <si>
    <t>660612898386</t>
  </si>
  <si>
    <t>12/11/2025 17:32</t>
  </si>
  <si>
    <t>LEXPU0627992952</t>
  </si>
  <si>
    <t>GBD3</t>
  </si>
  <si>
    <t>ส***ณี</t>
  </si>
  <si>
    <t>12/11/2025 17:14</t>
  </si>
  <si>
    <t>766384892582</t>
  </si>
  <si>
    <t>12/11/2025 17:15</t>
  </si>
  <si>
    <t>GBD2</t>
  </si>
  <si>
    <t>12/11/2025 17:04</t>
  </si>
  <si>
    <t>TH51067ZN1091B</t>
  </si>
  <si>
    <t>GBD1</t>
  </si>
  <si>
    <t>อ***ยา น***ุสิทธิ์</t>
  </si>
  <si>
    <t>12/11/2025 16:55</t>
  </si>
  <si>
    <t>766385515674</t>
  </si>
  <si>
    <t>GBD0</t>
  </si>
  <si>
    <t>******ำบลน้ำปั้ว ตำบลน้ำปั้ว อำเภอเวียงสา จังหวัดน่าน 55110</t>
  </si>
  <si>
    <t>55110</t>
  </si>
  <si>
    <t>12/11/2025 17:24</t>
  </si>
  <si>
    <t>TH254021684458R</t>
  </si>
  <si>
    <t>12/11/2025 16:54</t>
  </si>
  <si>
    <t>GBC98</t>
  </si>
  <si>
    <t>ศ******ต</t>
  </si>
  <si>
    <t>******304 ถ.เพชรเกษม 51 แขวงหลักสอง เขตบางแค จังหวัดกรุงเทพมหานคร 10160</t>
  </si>
  <si>
    <t>12/11/2025 16:20</t>
  </si>
  <si>
    <t>TH01207ZMUE76D</t>
  </si>
  <si>
    <t>GBC97</t>
  </si>
  <si>
    <t>******เภอพุทไธสง ตำบลพุทไธสง อำเภอพุทไธสง จังหวัดบุรีรัมย์ 31120</t>
  </si>
  <si>
    <t>12/11/2025 16:43</t>
  </si>
  <si>
    <t>TH28097ZMQ7N7A</t>
  </si>
  <si>
    <t>12/11/2025 16:13</t>
  </si>
  <si>
    <t>GBC96</t>
  </si>
  <si>
    <t>12/11/2025 16:12</t>
  </si>
  <si>
    <t>LEXPU0627992518</t>
  </si>
  <si>
    <t>12/11/2025 16:11</t>
  </si>
  <si>
    <t>GBC94</t>
  </si>
  <si>
    <t>12/11/2025 16:07</t>
  </si>
  <si>
    <t>766328150685</t>
  </si>
  <si>
    <t>GBC93</t>
  </si>
  <si>
    <t>พ***ภัค ใ***ง</t>
  </si>
  <si>
    <t>12/11/2025 16:06</t>
  </si>
  <si>
    <t>766390650616</t>
  </si>
  <si>
    <t>GBC92</t>
  </si>
  <si>
    <t>12/11/2025 16:36</t>
  </si>
  <si>
    <t>TH251780709790W</t>
  </si>
  <si>
    <t>GBC91</t>
  </si>
  <si>
    <t>พรรณภัค ใจแปง</t>
  </si>
  <si>
    <t>78 ม.7 ต.สะเอียบ
สอง/ Songแพร่/ Phrae
54120</t>
  </si>
  <si>
    <t>660808540135</t>
  </si>
  <si>
    <t>TH51067ZN0W17F</t>
  </si>
  <si>
    <t>GBC89</t>
  </si>
  <si>
    <t>w**</t>
  </si>
  <si>
    <t>12/11/2025 16:05</t>
  </si>
  <si>
    <t>THT020329HD334Z</t>
  </si>
  <si>
    <t>GBC87</t>
  </si>
  <si>
    <t>u***1638787391788</t>
  </si>
  <si>
    <t>12/11/2025 15:58</t>
  </si>
  <si>
    <t>766382748703</t>
  </si>
  <si>
    <t>12/11/2025 15:57</t>
  </si>
  <si>
    <t>GBC86</t>
  </si>
  <si>
    <t>12/11/2025 15:51</t>
  </si>
  <si>
    <t>766305070624</t>
  </si>
  <si>
    <t>12/11/2025 15:50</t>
  </si>
  <si>
    <t>GBC85</t>
  </si>
  <si>
    <t>ก***า ส***ริ</t>
  </si>
  <si>
    <t>12/11/2025 15:40</t>
  </si>
  <si>
    <t>766395945700</t>
  </si>
  <si>
    <t>GBC84</t>
  </si>
  <si>
    <t>ส***ณร์ตันเจริญ</t>
  </si>
  <si>
    <t>766330450653</t>
  </si>
  <si>
    <t>GBC83</t>
  </si>
  <si>
    <t>ร***วดี บ***ราภรณ์</t>
  </si>
  <si>
    <t>12/11/2025 15:38</t>
  </si>
  <si>
    <t>GBC82</t>
  </si>
  <si>
    <t>u***429227813669</t>
  </si>
  <si>
    <t>12/11/2025 15:37</t>
  </si>
  <si>
    <t>766345148682</t>
  </si>
  <si>
    <t>GBC81</t>
  </si>
  <si>
    <t>K***nruen</t>
  </si>
  <si>
    <t>12/11/2025 15:36</t>
  </si>
  <si>
    <t>766391747645</t>
  </si>
  <si>
    <t>GBC80</t>
  </si>
  <si>
    <t>อ***าฎ</t>
  </si>
  <si>
    <t>12/11/2025 15:35</t>
  </si>
  <si>
    <t>766392733610</t>
  </si>
  <si>
    <t>GBC79</t>
  </si>
  <si>
    <t>L**</t>
  </si>
  <si>
    <t>12/11/2025 15:34</t>
  </si>
  <si>
    <t>GBC77</t>
  </si>
  <si>
    <t>น***วัฒน์ ใ***้ว</t>
  </si>
  <si>
    <t>766382069692</t>
  </si>
  <si>
    <t>GBC76</t>
  </si>
  <si>
    <t>แ***ิดา ใ***จริญ</t>
  </si>
  <si>
    <t>ไม่เอากาแฟกับเนยนมค่ะ</t>
  </si>
  <si>
    <t>766328878641</t>
  </si>
  <si>
    <t>GBC75</t>
  </si>
  <si>
    <t>ต** ล**</t>
  </si>
  <si>
    <t>766354063650</t>
  </si>
  <si>
    <t>GBC74</t>
  </si>
  <si>
    <t>12/11/2025 15:33</t>
  </si>
  <si>
    <t>GBC72</t>
  </si>
  <si>
    <t>P***it S***onkulตู่</t>
  </si>
  <si>
    <t>12/11/2025 15:31</t>
  </si>
  <si>
    <t>GBC71</t>
  </si>
  <si>
    <t>คุณณัฐญา ยะเจริญ</t>
  </si>
  <si>
    <t>129/3 หมู่บ้านแมกไม้ หมู่ 1 ตำบลตะเคียนเตี้ย
บางละมุง/ Bang Lamungชลบุรี/ Chonburi
20150</t>
  </si>
  <si>
    <t>660868416601</t>
  </si>
  <si>
    <t>12/11/2025 15:29</t>
  </si>
  <si>
    <t>LEXPU0627991780</t>
  </si>
  <si>
    <t>GBC70</t>
  </si>
  <si>
    <t>บ******ง</t>
  </si>
  <si>
    <t>******้านแก้ง ตำบลบ้านแก้ง อำเภอภูเขียว จังหวัดชัยภูมิ 36110</t>
  </si>
  <si>
    <t>36110</t>
  </si>
  <si>
    <t>12/11/2025 15:27</t>
  </si>
  <si>
    <t>TH250626541465U</t>
  </si>
  <si>
    <t>GBC69</t>
  </si>
  <si>
    <t>อ***ัตร น***นวล</t>
  </si>
  <si>
    <t>12/11/2025 15:25</t>
  </si>
  <si>
    <t>766364654613</t>
  </si>
  <si>
    <t>GBC67</t>
  </si>
  <si>
    <t>น***าวกิ่งกาญจน์ ภ***ทักษ์</t>
  </si>
  <si>
    <t>12/11/2025 15:23</t>
  </si>
  <si>
    <t>THT630629HD1F4Z</t>
  </si>
  <si>
    <t>GBC65</t>
  </si>
  <si>
    <t>H*** y*</t>
  </si>
  <si>
    <t>Chachoengsao</t>
  </si>
  <si>
    <t>12/11/2025 15:18</t>
  </si>
  <si>
    <t>766376665692</t>
  </si>
  <si>
    <t>GBC64</t>
  </si>
  <si>
    <t>ว***า​ ศ***อ่อน​</t>
  </si>
  <si>
    <t>12/11/2025 15:17</t>
  </si>
  <si>
    <t>766309522624</t>
  </si>
  <si>
    <t>GBC63</t>
  </si>
  <si>
    <t>เ***า โ***</t>
  </si>
  <si>
    <t>766358226642</t>
  </si>
  <si>
    <t>GBC62</t>
  </si>
  <si>
    <t>ท***์</t>
  </si>
  <si>
    <t>766357126636</t>
  </si>
  <si>
    <t>GBC61</t>
  </si>
  <si>
    <t>ค***นุ่ย น***ะวงษ์</t>
  </si>
  <si>
    <t>12/11/2025 15:16</t>
  </si>
  <si>
    <t>766334763622</t>
  </si>
  <si>
    <t>GBC60</t>
  </si>
  <si>
    <t>ก***า พ***ุวรรณ</t>
  </si>
  <si>
    <t>766352051706</t>
  </si>
  <si>
    <t>GBC57</t>
  </si>
  <si>
    <t>12/11/2025 15:15</t>
  </si>
  <si>
    <t>766359861691</t>
  </si>
  <si>
    <t>GBC56</t>
  </si>
  <si>
    <t>เ***น ว***ิสา</t>
  </si>
  <si>
    <t>12/11/2025 15:13</t>
  </si>
  <si>
    <t>766364457681</t>
  </si>
  <si>
    <t>GBC55</t>
  </si>
  <si>
    <t>S***ree S***kaow</t>
  </si>
  <si>
    <t>766361160633</t>
  </si>
  <si>
    <t>GBC54</t>
  </si>
  <si>
    <t>******83, ถนน พิบูลละเอียด, ตำบลในเมือง, อำเภอเมืองนครราชสีมา ตำบลในเมือง อำเภอเมืองนครราชสีมา จังหวัดนครราชสีมา 30000</t>
  </si>
  <si>
    <t>TH253347855047V</t>
  </si>
  <si>
    <t>12/11/2025 15:11</t>
  </si>
  <si>
    <t>GBC50</t>
  </si>
  <si>
    <t>คุณ หลอด  ยินดี</t>
  </si>
  <si>
    <t>116หมู่4 บ้านโสมใหม่
ต.ศรีสำราญ อ.น้ำโสม จ.อุดรธานี  41210</t>
  </si>
  <si>
    <t>41210</t>
  </si>
  <si>
    <t>0871413028</t>
  </si>
  <si>
    <t>12/11/2025 14:56</t>
  </si>
  <si>
    <t>*****เบาหวิวไม่รับรสกาแฟ</t>
  </si>
  <si>
    <t>12/11/2025 15:03</t>
  </si>
  <si>
    <t>GBC49</t>
  </si>
  <si>
    <t>ส***ทร์ธร ไ*</t>
  </si>
  <si>
    <t>766327953613</t>
  </si>
  <si>
    <t>GBC48</t>
  </si>
  <si>
    <t>12/11/2025 15:01</t>
  </si>
  <si>
    <t>766385858700</t>
  </si>
  <si>
    <t>GBC46</t>
  </si>
  <si>
    <t>ว***ตรา เ***บุญมา</t>
  </si>
  <si>
    <t>12/11/2025 14:59</t>
  </si>
  <si>
    <t>766340135665</t>
  </si>
  <si>
    <t>GBC45</t>
  </si>
  <si>
    <t>ค***รกนก  พ***รี</t>
  </si>
  <si>
    <t>12/11/2025 14:58</t>
  </si>
  <si>
    <t>766359346701</t>
  </si>
  <si>
    <t>GBC44</t>
  </si>
  <si>
    <t>ป***ิษฐ์ โ***ชร</t>
  </si>
  <si>
    <t>766382754642</t>
  </si>
  <si>
    <t>12/11/2025 14:57</t>
  </si>
  <si>
    <t>GBC43</t>
  </si>
  <si>
    <t>12/11/2025 14:55</t>
  </si>
  <si>
    <t>GBC41</t>
  </si>
  <si>
    <t>ด***ี  ว***ศรี</t>
  </si>
  <si>
    <t>12/11/2025 14:52</t>
  </si>
  <si>
    <t>766365873615</t>
  </si>
  <si>
    <t>GBC40</t>
  </si>
  <si>
    <t>ส***าน  ล***ไธสง</t>
  </si>
  <si>
    <t>12/11/2025 14:48</t>
  </si>
  <si>
    <t>766381254645</t>
  </si>
  <si>
    <t>GBC39</t>
  </si>
  <si>
    <t>ย***น น***</t>
  </si>
  <si>
    <t>766386146665</t>
  </si>
  <si>
    <t>12/11/2025 14:47</t>
  </si>
  <si>
    <t>GBC38</t>
  </si>
  <si>
    <t>ข***ตา ร***กรณ์</t>
  </si>
  <si>
    <t>766307462616</t>
  </si>
  <si>
    <t>GBC37</t>
  </si>
  <si>
    <t>ธ***ยา โ***วงษ์</t>
  </si>
  <si>
    <t>766394072636</t>
  </si>
  <si>
    <t>GBC36</t>
  </si>
  <si>
    <t>พ***งษ์ ศ***่อนหล้า</t>
  </si>
  <si>
    <t>12/11/2025 14:46</t>
  </si>
  <si>
    <t>766300671636</t>
  </si>
  <si>
    <t>GBC35</t>
  </si>
  <si>
    <t>พ***า  ส***ดิสุข</t>
  </si>
  <si>
    <t>766316528703</t>
  </si>
  <si>
    <t>GBC34</t>
  </si>
  <si>
    <t>ค***มชาย เ***ยมสอาด</t>
  </si>
  <si>
    <t>12/11/2025 14:45</t>
  </si>
  <si>
    <t>GBC33</t>
  </si>
  <si>
    <t>โ***ำ ค***โก้</t>
  </si>
  <si>
    <t>12/11/2025 14:41</t>
  </si>
  <si>
    <t>GBC31</t>
  </si>
  <si>
    <t>ป***สิรฐ พ***์ชนะภาก</t>
  </si>
  <si>
    <t>12/11/2025 14:38</t>
  </si>
  <si>
    <t>THT030229HCYF2Z</t>
  </si>
  <si>
    <t>GBC30</t>
  </si>
  <si>
    <t>ศ***ระภา  พ***สวัสดิ์</t>
  </si>
  <si>
    <t>12/11/2025 14:34</t>
  </si>
  <si>
    <t>766340326695</t>
  </si>
  <si>
    <t>GBC29</t>
  </si>
  <si>
    <t>12/11/2025 14:33</t>
  </si>
  <si>
    <t>766385325694</t>
  </si>
  <si>
    <t>GBC28</t>
  </si>
  <si>
    <t>ว***า ผ***ล</t>
  </si>
  <si>
    <t>12/11/2025 14:32</t>
  </si>
  <si>
    <t>766370251636</t>
  </si>
  <si>
    <t>GBC27</t>
  </si>
  <si>
    <t>อ***   พ***า</t>
  </si>
  <si>
    <t>12/11/2025 14:31</t>
  </si>
  <si>
    <t>766383747695</t>
  </si>
  <si>
    <t>GBC26</t>
  </si>
  <si>
    <t>ส***พร</t>
  </si>
  <si>
    <t>766321261624</t>
  </si>
  <si>
    <t>คอนเฟล็กคาราเมล หอม หวาน กรุบกรอบ 1 กระปุก (ค่าเริ่มต้น)</t>
  </si>
  <si>
    <t>GBC24</t>
  </si>
  <si>
    <t>ภ***นี แ***รือง</t>
  </si>
  <si>
    <t>12/11/2025 14:29</t>
  </si>
  <si>
    <t>766351635696</t>
  </si>
  <si>
    <t>GBC23</t>
  </si>
  <si>
    <t>ว***า  บ***นาน</t>
  </si>
  <si>
    <t>12/11/2025 14:28</t>
  </si>
  <si>
    <t>766388350652</t>
  </si>
  <si>
    <t>GBC20</t>
  </si>
  <si>
    <t>ป***ิน  ร***ลก</t>
  </si>
  <si>
    <t>12/11/2025 14:27</t>
  </si>
  <si>
    <t>766309255681</t>
  </si>
  <si>
    <t>GBC19</t>
  </si>
  <si>
    <t>ต*** ว***</t>
  </si>
  <si>
    <t>12/11/2025 14:25</t>
  </si>
  <si>
    <t>766334453625</t>
  </si>
  <si>
    <t>GBC18</t>
  </si>
  <si>
    <t>อ***รัพย์ อ***รงรอง</t>
  </si>
  <si>
    <t>12/11/2025 14:24</t>
  </si>
  <si>
    <t>766333851662</t>
  </si>
  <si>
    <t>GBC17</t>
  </si>
  <si>
    <t>พ***าณี พ***ุชิน</t>
  </si>
  <si>
    <t>THT380229HBZD4Z</t>
  </si>
  <si>
    <t>GBC16</t>
  </si>
  <si>
    <t>อัญชลี ไกรรัตน์เจริญ</t>
  </si>
  <si>
    <t>บจก.โอเอสซี สยามซิลิกา เลขที่2 ถ.ไอ-3เอ นิคมอุตสาหกรรมมาบตาพุด อ.เมือง
เมืองระยอง/ Mueang Rayongระยอง/ Rayong
21150</t>
  </si>
  <si>
    <t>21150</t>
  </si>
  <si>
    <t>660899357355</t>
  </si>
  <si>
    <t>12/11/2025 14:23</t>
  </si>
  <si>
    <t>LEXPU0627986171</t>
  </si>
  <si>
    <t>GBC15</t>
  </si>
  <si>
    <t>ว***พล ย***ง</t>
  </si>
  <si>
    <t>12/11/2025 14:18</t>
  </si>
  <si>
    <t>766376740651</t>
  </si>
  <si>
    <t>12/11/2025 14:19</t>
  </si>
  <si>
    <t>GBC14</t>
  </si>
  <si>
    <t>B***song</t>
  </si>
  <si>
    <t>12/11/2025 14:17</t>
  </si>
  <si>
    <t>766319248682</t>
  </si>
  <si>
    <t>GBC13</t>
  </si>
  <si>
    <t>766356076636</t>
  </si>
  <si>
    <t>GBC11</t>
  </si>
  <si>
    <t>จ***นธ์ ร***เรืองศรี</t>
  </si>
  <si>
    <t>12/11/2025 14:14</t>
  </si>
  <si>
    <t>766321843696</t>
  </si>
  <si>
    <t>GBC9</t>
  </si>
  <si>
    <t>ป***ฉัตร  พ***เกื้อ</t>
  </si>
  <si>
    <t>12/11/2025 14:10</t>
  </si>
  <si>
    <t>766341843643</t>
  </si>
  <si>
    <t>12/11/2025 14:15</t>
  </si>
  <si>
    <t>GBC8</t>
  </si>
  <si>
    <t>******บ้านดอนพิมาน แพล้นปูนตรงข้ามปั้ม PT ตำบลสระคู อำเภอสุวรรณภูมิ จังหวัดร้อยเอ็ด 45130</t>
  </si>
  <si>
    <t>45130</t>
  </si>
  <si>
    <t>TH2552883122801</t>
  </si>
  <si>
    <t>GBC6</t>
  </si>
  <si>
    <t xml:space="preserve">ค***ุนิสา ศ***ักษ์ </t>
  </si>
  <si>
    <t>12/11/2025 14:07</t>
  </si>
  <si>
    <t>766367130664</t>
  </si>
  <si>
    <t>12/11/2025 14:12</t>
  </si>
  <si>
    <t>GBC5</t>
  </si>
  <si>
    <t>s***hiyaporn</t>
  </si>
  <si>
    <t>12/11/2025 14:06</t>
  </si>
  <si>
    <t>THT471329JP619Z</t>
  </si>
  <si>
    <t>GBC3</t>
  </si>
  <si>
    <t>12/11/2025 14:01</t>
  </si>
  <si>
    <t>766381649644</t>
  </si>
  <si>
    <t>Wanwannach Stuffed Pastry with a Filling of Curd, Size 450 Grams, Choose Your Flavor.</t>
  </si>
  <si>
    <t>GBC1</t>
  </si>
  <si>
    <t>ศุภชัย  ปลื้มใจ</t>
  </si>
  <si>
    <t>84 ม.1 บ้านเคาะ ต.ศรีตระกูล
ขุขันธ์/ Khukhanศรีสะเกษ/ Sisaket
33140</t>
  </si>
  <si>
    <t>33140</t>
  </si>
  <si>
    <t>660829643725</t>
  </si>
  <si>
    <t>12/11/2025 13:58</t>
  </si>
  <si>
    <t>LEXPU0627984383</t>
  </si>
  <si>
    <t>GBC0</t>
  </si>
  <si>
    <t>ว***มาศ เ***ใจ</t>
  </si>
  <si>
    <t>12/11/2025 13:53</t>
  </si>
  <si>
    <t>766311634631</t>
  </si>
  <si>
    <t>GBB99</t>
  </si>
  <si>
    <t>น***รัตน์ ค***าสดิ์</t>
  </si>
  <si>
    <t>12/11/2025 13:51</t>
  </si>
  <si>
    <t>GBB98</t>
  </si>
  <si>
    <t>o******i</t>
  </si>
  <si>
    <t>******ับแว่นท็อปเจริญ หรือโทรอีกเบอร์ 0989646437 แขวงทวีวัฒนา เขตทวีวัฒนา จังหวัดกรุงเทพมหานคร 10170</t>
  </si>
  <si>
    <t>12/11/2025 13:49</t>
  </si>
  <si>
    <t>TH2592290818010</t>
  </si>
  <si>
    <t>GBB97</t>
  </si>
  <si>
    <t>น***อ้อมใจ. ส***รา</t>
  </si>
  <si>
    <t>12/11/2025 13:48</t>
  </si>
  <si>
    <t>766327654643</t>
  </si>
  <si>
    <t>GBB96</t>
  </si>
  <si>
    <t>ก***ิมา  ข***อ่อน</t>
  </si>
  <si>
    <t>766343433634</t>
  </si>
  <si>
    <t>GBB94</t>
  </si>
  <si>
    <t>12/11/2025 13:50</t>
  </si>
  <si>
    <t>TH2568379549401</t>
  </si>
  <si>
    <t>12/11/2025 13:37</t>
  </si>
  <si>
    <t>GBB92</t>
  </si>
  <si>
    <t>ส***ส</t>
  </si>
  <si>
    <t>12/11/2025 13:32</t>
  </si>
  <si>
    <t>766338465653</t>
  </si>
  <si>
    <t>GBB91</t>
  </si>
  <si>
    <t>ส***ฑา ส***ุณา</t>
  </si>
  <si>
    <t>12/11/2025 13:30</t>
  </si>
  <si>
    <t>766361828676</t>
  </si>
  <si>
    <t>GBB90</t>
  </si>
  <si>
    <t>LEXPU0627990694</t>
  </si>
  <si>
    <t>GBB88</t>
  </si>
  <si>
    <t>พ***ร</t>
  </si>
  <si>
    <t>12/11/2025 13:21</t>
  </si>
  <si>
    <t>766333756694</t>
  </si>
  <si>
    <t>12/11/2025 13:22</t>
  </si>
  <si>
    <t>GBB87</t>
  </si>
  <si>
    <t>บ*  แ*** C***</t>
  </si>
  <si>
    <t>12/11/2025 13:11</t>
  </si>
  <si>
    <t>766304923646</t>
  </si>
  <si>
    <t>12/11/2025 13:10</t>
  </si>
  <si>
    <t>GBB86</t>
  </si>
  <si>
    <t>u***1971383446241</t>
  </si>
  <si>
    <t>12/11/2025 13:04</t>
  </si>
  <si>
    <t>766341127646</t>
  </si>
  <si>
    <t>GBB85</t>
  </si>
  <si>
    <t>พ***วรรณ ค***่าย</t>
  </si>
  <si>
    <t>12/11/2025 13:02</t>
  </si>
  <si>
    <t>GBB84</t>
  </si>
  <si>
    <t>น***าวกรพินธุ์ ก***จริง</t>
  </si>
  <si>
    <t>12/11/2025 12:57</t>
  </si>
  <si>
    <t>766325623674</t>
  </si>
  <si>
    <t>GBB83</t>
  </si>
  <si>
    <t>ร***กาแฟ T*** C***ee</t>
  </si>
  <si>
    <t>12/11/2025 12:56</t>
  </si>
  <si>
    <t>GBB79</t>
  </si>
  <si>
    <t>ก***ร ภ***อง</t>
  </si>
  <si>
    <t>12/11/2025 12:42</t>
  </si>
  <si>
    <t>766383040614</t>
  </si>
  <si>
    <t>GBB78</t>
  </si>
  <si>
    <t>ส***ทิพย์ บ***ันทร์</t>
  </si>
  <si>
    <t>12/11/2025 12:36</t>
  </si>
  <si>
    <t>766318936633</t>
  </si>
  <si>
    <t>GBB77</t>
  </si>
  <si>
    <t>ธ***ต์  ท***</t>
  </si>
  <si>
    <t>12/11/2025 12:35</t>
  </si>
  <si>
    <t>GBB76</t>
  </si>
  <si>
    <t>เ***าภรณ์ บ***ู</t>
  </si>
  <si>
    <t>766321540633</t>
  </si>
  <si>
    <t>GBB75</t>
  </si>
  <si>
    <t>T***ie อ***ขาย</t>
  </si>
  <si>
    <t>12/11/2025 12:32</t>
  </si>
  <si>
    <t>766373030706</t>
  </si>
  <si>
    <t>GBB74</t>
  </si>
  <si>
    <t>teera vo</t>
  </si>
  <si>
    <t>ถนน มิตรภาพ 270/6 ต.จอหอ อ.เมือง จ.นครราชสืมา 30310 · จอหอ/ Cho Ho
เมืองนครราชสีมา/ Mueng Nakorn Ratchasimaนครราชสีมา/ Nakhon Ratchasima
30310</t>
  </si>
  <si>
    <t>30310</t>
  </si>
  <si>
    <t>660816004102</t>
  </si>
  <si>
    <t>12/11/2025 12:28</t>
  </si>
  <si>
    <t>LEXPU0627971685</t>
  </si>
  <si>
    <t>GBB73</t>
  </si>
  <si>
    <t>เ***ลักษณ์  ส***ะเวหน</t>
  </si>
  <si>
    <t>12/11/2025 12:26</t>
  </si>
  <si>
    <t>THT040229JN2C3Z</t>
  </si>
  <si>
    <t>GBB72</t>
  </si>
  <si>
    <t>ศ******A</t>
  </si>
  <si>
    <t>****** เลขที่ ที่อยู่ 12, หมู่ที่ 1, ซอย วัดเทียนดัด, ตำบลบ้านใหม่, อำเภอสามพราน ตำบลบ้านใหม่ อำเภอสามพราน จังหวัดนครปฐม 73110</t>
  </si>
  <si>
    <t>12/11/2025 12:23</t>
  </si>
  <si>
    <t>TH256400442562T</t>
  </si>
  <si>
    <t>12/11/2025 12:22</t>
  </si>
  <si>
    <t>GBB71</t>
  </si>
  <si>
    <t>น***ทร์ อ***จร</t>
  </si>
  <si>
    <t>12/11/2025 12:18</t>
  </si>
  <si>
    <t>766333760651</t>
  </si>
  <si>
    <t>GBB70</t>
  </si>
  <si>
    <t>12/11/2025 12:15</t>
  </si>
  <si>
    <t>766331826691</t>
  </si>
  <si>
    <t>GBB69</t>
  </si>
  <si>
    <t>ส***รณี   ง***พธิ์</t>
  </si>
  <si>
    <t>12/11/2025 12:11</t>
  </si>
  <si>
    <t>766326441613</t>
  </si>
  <si>
    <t>GBB67</t>
  </si>
  <si>
    <t>p***k</t>
  </si>
  <si>
    <t>12/11/2025 11:53</t>
  </si>
  <si>
    <t>GBB64</t>
  </si>
  <si>
    <t>น*** ม***มือง</t>
  </si>
  <si>
    <t>12/11/2025 11:48</t>
  </si>
  <si>
    <t>GBB63</t>
  </si>
  <si>
    <t>ปิยมาศ</t>
  </si>
  <si>
    <t>136/167 ต บางคูวัด อ.เมือง ปทุม คอนโดกมลพรรณ
เมืองปทุมธานี/ Mueang Pathum Thaniปทุมธานี/ Pathum Thani
12000</t>
  </si>
  <si>
    <t>660959355657</t>
  </si>
  <si>
    <t>12/11/2025 11:41</t>
  </si>
  <si>
    <t>LEXPU0628056491</t>
  </si>
  <si>
    <t>GBB61</t>
  </si>
  <si>
    <t>12/11/2025 11:39</t>
  </si>
  <si>
    <t>LEXPU0627980189</t>
  </si>
  <si>
    <t>GBB60</t>
  </si>
  <si>
    <t>ช***วัฒน์ แ***ดิษฐ์</t>
  </si>
  <si>
    <t>12/11/2025 11:35</t>
  </si>
  <si>
    <t>THT030629HBZH2Z</t>
  </si>
  <si>
    <t>GBB59</t>
  </si>
  <si>
    <t>ด***ี ก***ามัญ</t>
  </si>
  <si>
    <t>12/11/2025 11:31</t>
  </si>
  <si>
    <t>766397559690</t>
  </si>
  <si>
    <t>GBB58</t>
  </si>
  <si>
    <t xml:space="preserve"> Mui Suchittra</t>
  </si>
  <si>
    <t>93 หมู่9 ต.สระพัฒนา อ.กำแพงแสน จ.นครปฐม 73180</t>
  </si>
  <si>
    <t>73180</t>
  </si>
  <si>
    <t>0818577193</t>
  </si>
  <si>
    <t>12/11/2025 11:28</t>
  </si>
  <si>
    <t>WA043226307TH</t>
  </si>
  <si>
    <t>GBB57</t>
  </si>
  <si>
    <t>เก้า เมษา</t>
  </si>
  <si>
    <t>บ้านแป้น 254 ม.6 ต.บ้านแป้น อ.เมือง จ.ลำพูน · บ้านแป้น/ Ban Paen
เมืองลำพูน/ Mueang Lamphunลำพูน/ Lamphun
51000</t>
  </si>
  <si>
    <t>660651145892</t>
  </si>
  <si>
    <t>12/11/2025 11:24</t>
  </si>
  <si>
    <t>LEXPU0627984051</t>
  </si>
  <si>
    <t>GBB55</t>
  </si>
  <si>
    <t>สุภาพรรณ แซ่อึ้ง</t>
  </si>
  <si>
    <t>ถนนบางแค เลขที่ 37 หมู่บ้านสุขสันต์ 3 ซอยกาญจนาภิเษก 008 แยก6  บางแค บางแค กทม. 10160 · บางแค/ Bang Khae
บางแค/ Bang Khaeกรุงเทพมหานคร/ Bangkok
10160</t>
  </si>
  <si>
    <t>660829182621</t>
  </si>
  <si>
    <t>12/11/2025 11:11</t>
  </si>
  <si>
    <t>LEXPU0627987405</t>
  </si>
  <si>
    <t>GBB54</t>
  </si>
  <si>
    <t>ส***ย อ***คำพา</t>
  </si>
  <si>
    <t>Phitsanulok</t>
  </si>
  <si>
    <t>12/11/2025 11:10</t>
  </si>
  <si>
    <t>766343769682</t>
  </si>
  <si>
    <t>GBB53</t>
  </si>
  <si>
    <t>น***ธ์ เ***ิไลเรือง</t>
  </si>
  <si>
    <t>12/11/2025 10:53</t>
  </si>
  <si>
    <t>GBB51</t>
  </si>
  <si>
    <t>ยุวดี</t>
  </si>
  <si>
    <t>66/21ม.12
ต.ไร่ขิง
อ.สามพราน
จ.นครปฐม 73210</t>
  </si>
  <si>
    <t>0896820345</t>
  </si>
  <si>
    <t>12/11/2025 10:51</t>
  </si>
  <si>
    <t>WA043226298TH</t>
  </si>
  <si>
    <t>GBB50</t>
  </si>
  <si>
    <t>พ***์อร</t>
  </si>
  <si>
    <t>12/11/2025 10:43</t>
  </si>
  <si>
    <t>766394240706</t>
  </si>
  <si>
    <t>GBB49</t>
  </si>
  <si>
    <t>12/11/2025 10:37</t>
  </si>
  <si>
    <t>GBB48</t>
  </si>
  <si>
    <t>ร***สมบูรณ์การช่างขายแบตเตอรี่</t>
  </si>
  <si>
    <t>12/11/2025 10:29</t>
  </si>
  <si>
    <t>THT150729HDAA0Z</t>
  </si>
  <si>
    <t>GBB47</t>
  </si>
  <si>
    <t>ว***ยลักษณ์ อ***</t>
  </si>
  <si>
    <t>12/11/2025 10:23</t>
  </si>
  <si>
    <t>766398674624</t>
  </si>
  <si>
    <t>GBB45</t>
  </si>
  <si>
    <t>ศรีสละ ขัตติ</t>
  </si>
  <si>
    <t>117 ซอย ฟาร์มวัฒนา บ้านปิด 18.50 น.ค่ะ · พระโขนง/ Phra Khanong
คลองเตย/ Khlong Toeiกรุงเทพมหานคร/ Bangkok
10110</t>
  </si>
  <si>
    <t>660922699758</t>
  </si>
  <si>
    <t>12/11/2025 10:14</t>
  </si>
  <si>
    <t>LEXPU0627968709</t>
  </si>
  <si>
    <t>GBB44</t>
  </si>
  <si>
    <t>จ***ชยา​ ท***ุ่ม​</t>
  </si>
  <si>
    <t>12/11/2025 10:13</t>
  </si>
  <si>
    <t>766392167656</t>
  </si>
  <si>
    <t>GBB43</t>
  </si>
  <si>
    <t>ข***ตา.สุนิกร</t>
  </si>
  <si>
    <t>12/11/2025 10:12</t>
  </si>
  <si>
    <t>766311064680</t>
  </si>
  <si>
    <t>GBB42</t>
  </si>
  <si>
    <t>ณัฐธิดา ดวงจินดา</t>
  </si>
  <si>
    <t>ยงเจริญคอมเพล็ก ถนนศรีนครินทร์ 79 /113
ประเวศ/ Prawetกรุงเทพมหานคร/ Bangkok
10250</t>
  </si>
  <si>
    <t>660888755730</t>
  </si>
  <si>
    <t>LEXPU0627978963</t>
  </si>
  <si>
    <t>12/11/2025 10:11</t>
  </si>
  <si>
    <t>GBB41</t>
  </si>
  <si>
    <t>พ***  ก***ทรไตรทิพย์</t>
  </si>
  <si>
    <t>12/11/2025 10:07</t>
  </si>
  <si>
    <t>GBB40</t>
  </si>
  <si>
    <t>12/11/2025 10:01</t>
  </si>
  <si>
    <t>766335554703</t>
  </si>
  <si>
    <t>GBB39</t>
  </si>
  <si>
    <t>12/11/2025 10:00</t>
  </si>
  <si>
    <t>766309357693</t>
  </si>
  <si>
    <t>GBB37</t>
  </si>
  <si>
    <t>12/11/2025 09:56</t>
  </si>
  <si>
    <t>766358329634</t>
  </si>
  <si>
    <t>GBB35</t>
  </si>
  <si>
    <t>บ******ร</t>
  </si>
  <si>
    <t>******โสน ถนนสายหน้าวัด ตำบลโสน อำเภอขุขันธ์ จังหวัดศรีสะเกษ 33140</t>
  </si>
  <si>
    <t>12/11/2025 09:53</t>
  </si>
  <si>
    <t>TH259512096512C</t>
  </si>
  <si>
    <t>GBB34</t>
  </si>
  <si>
    <t>ฐ***มา เ***ิริ</t>
  </si>
  <si>
    <t>12/11/2025 09:48</t>
  </si>
  <si>
    <t>GBB32</t>
  </si>
  <si>
    <t>12/11/2025 09:45</t>
  </si>
  <si>
    <t>766382826683</t>
  </si>
  <si>
    <t>GBB31</t>
  </si>
  <si>
    <t>ณ***ภา  ช***ษ์</t>
  </si>
  <si>
    <t>766332076624</t>
  </si>
  <si>
    <t>GBB30</t>
  </si>
  <si>
    <t>อ******ณ</t>
  </si>
  <si>
    <t>******แห้ว จ.เลย ตำบลเหล่ากอหก อำเภอนาแห้ว จังหวัดเลย 42170</t>
  </si>
  <si>
    <t>42170</t>
  </si>
  <si>
    <t>12/11/2025 09:50</t>
  </si>
  <si>
    <t>TH39067ZMJKS1E</t>
  </si>
  <si>
    <t>12/11/2025 09:41</t>
  </si>
  <si>
    <t>GBB28</t>
  </si>
  <si>
    <t>ก***า  อ***ฤทธิ์</t>
  </si>
  <si>
    <t>12/11/2025 09:35</t>
  </si>
  <si>
    <t>GBB27</t>
  </si>
  <si>
    <t>จ***ร์เพ็ญ ว***เรียน</t>
  </si>
  <si>
    <t>12/11/2025 09:33</t>
  </si>
  <si>
    <t>GBB26</t>
  </si>
  <si>
    <t>เ***าพ ส***สภา</t>
  </si>
  <si>
    <t>12/11/2025 09:21</t>
  </si>
  <si>
    <t>GBB25</t>
  </si>
  <si>
    <t>12/11/2025 09:15</t>
  </si>
  <si>
    <t>12/11/2025 09:16</t>
  </si>
  <si>
    <t>GBB24</t>
  </si>
  <si>
    <t xml:space="preserve">ธัญยธรณ์ </t>
  </si>
  <si>
    <t xml:space="preserve">472/51 ม.4 ต.นาเกลือ อ.บางละมุง จ.ชลบุรี 20150
</t>
  </si>
  <si>
    <t>0905546295</t>
  </si>
  <si>
    <t>12/11/2025 09:07</t>
  </si>
  <si>
    <t>jaomui230544@gmail.com</t>
  </si>
  <si>
    <t>เคลม สินค้าเสียหาย ***ห่อบับเบิ้ลด้วยนะคะ***</t>
  </si>
  <si>
    <t>WB055638985TH</t>
  </si>
  <si>
    <t>GBB23</t>
  </si>
  <si>
    <t>สุนิสา สิงขาพา</t>
  </si>
  <si>
    <t>19หมู่7 บ.หนองเม็ก ต.นาสีนวล อ.กันทรวิชัย จมหาสารคาม 44150 · นาสีนวน/ Na Si Nuan
กันทรวิชัย/ Kantharawichaiมหาสารคาม/ Maha Sarakham
44150</t>
  </si>
  <si>
    <t>660945258021</t>
  </si>
  <si>
    <t>12/11/2025 09:04</t>
  </si>
  <si>
    <t>LEXPU0627987876</t>
  </si>
  <si>
    <t>GBB22</t>
  </si>
  <si>
    <t xml:space="preserve">บริพัตร แวงวรรณ </t>
  </si>
  <si>
    <t xml:space="preserve">31 หมู่ 3 ต.โนนยาง อ.หนองสูง 
จ.มุกดาหาร 49160
</t>
  </si>
  <si>
    <t>49160</t>
  </si>
  <si>
    <t>0872506530</t>
  </si>
  <si>
    <t>เคลม ของไม่ครบ</t>
  </si>
  <si>
    <t>WB055638971TH</t>
  </si>
  <si>
    <t>GBB21</t>
  </si>
  <si>
    <t>ก***ิมา</t>
  </si>
  <si>
    <t>12/11/2025 09:02</t>
  </si>
  <si>
    <t>766375985594</t>
  </si>
  <si>
    <t>GBB20</t>
  </si>
  <si>
    <t>12/11/2025 08:58</t>
  </si>
  <si>
    <t>766362965664</t>
  </si>
  <si>
    <t>12/11/2025 08:59</t>
  </si>
  <si>
    <t>GBB19</t>
  </si>
  <si>
    <t>12/11/2025 08:57</t>
  </si>
  <si>
    <t>766327866684</t>
  </si>
  <si>
    <t>GBB18</t>
  </si>
  <si>
    <t>ร***ภราดร</t>
  </si>
  <si>
    <t>12/11/2025 08:52</t>
  </si>
  <si>
    <t>12/11/2025 08:53</t>
  </si>
  <si>
    <t>GBB17</t>
  </si>
  <si>
    <t>ร***  ค***</t>
  </si>
  <si>
    <t>12/11/2025 08:51</t>
  </si>
  <si>
    <t>GBB16</t>
  </si>
  <si>
    <t>Amporn Phootabtim</t>
  </si>
  <si>
    <t>46ม.9 บ.โนนศิลาอาสน์ ต.คำเหมือดแก้ว อ.ห้วยเม็ก จ.กาฬสินธุ์ 46170
คำเหมือดแก้ว
กาฬสินธุ์ 46170</t>
  </si>
  <si>
    <t>46170</t>
  </si>
  <si>
    <t>0826155899</t>
  </si>
  <si>
    <t>12/11/2025 08:48</t>
  </si>
  <si>
    <t>WA043226284TH</t>
  </si>
  <si>
    <t>GBB15</t>
  </si>
  <si>
    <t>Nutjaree Bunchot</t>
  </si>
  <si>
    <t>78ถ.ทรงพล
ต.โพธาราม
อ.โพธาราม
ราชบุรี 70120</t>
  </si>
  <si>
    <t>0971065136</t>
  </si>
  <si>
    <t>12/11/2025 08:47</t>
  </si>
  <si>
    <t>WA043226275TH</t>
  </si>
  <si>
    <t>12/11/2025 08:46</t>
  </si>
  <si>
    <t>GBB14</t>
  </si>
  <si>
    <t>12/11/2025 08:22</t>
  </si>
  <si>
    <t>766391554611</t>
  </si>
  <si>
    <t>GBB13</t>
  </si>
  <si>
    <t>น******ญ</t>
  </si>
  <si>
    <t>******องนาแซง ตำบลหนองนาแซง อำเภอเมืองชัยภูมิ จังหวัดชัยภูมิ 36000</t>
  </si>
  <si>
    <t>12/11/2025 08:13</t>
  </si>
  <si>
    <t>TH251936402412G</t>
  </si>
  <si>
    <t>12/11/2025 08:12</t>
  </si>
  <si>
    <t>GBB12</t>
  </si>
  <si>
    <t>อัญธิกา ไผ่โคกสูง</t>
  </si>
  <si>
    <t>สุขจริงอพาร์ทเม้นท์ · หมื่นไวย/ Muen Wai
เมืองนครราชสีมา/ Mueng Nakorn Ratchasimaนครราชสีมา/ Nakhon Ratchasima
30000</t>
  </si>
  <si>
    <t>660814488480</t>
  </si>
  <si>
    <t>12/11/2025 07:59</t>
  </si>
  <si>
    <t>LEXPU0628048107</t>
  </si>
  <si>
    <t>12/11/2025 07:45</t>
  </si>
  <si>
    <t>GBB11</t>
  </si>
  <si>
    <t>เ***มพร ช***ญมาก</t>
  </si>
  <si>
    <t>12/11/2025 07:40</t>
  </si>
  <si>
    <t>766393363610</t>
  </si>
  <si>
    <t>GBB10</t>
  </si>
  <si>
    <t>ทัศนีย์ อาจวิชัย</t>
  </si>
  <si>
    <t>141/2 หมู่13 ต.ช้างซ้าย อ.พระพรหม ซ.ชลประทาน8 · ช้างซ้าย/ Chang Sai
พระพรหม/ Phra Phromนครศรีธรรมราช/ Nakhon Si Thammarat
80000</t>
  </si>
  <si>
    <t>660956989668</t>
  </si>
  <si>
    <t>LEXPU0627988136</t>
  </si>
  <si>
    <t>GBB9</t>
  </si>
  <si>
    <t>ธีระยุทธ  แก้วงาม</t>
  </si>
  <si>
    <t>156/2ม.11 ต.คลองด่าน อ.บางบ่อ จ.สมุทรปราการ (ซอยน้ำท่วม)
บางบ่อ/ Bang Boสมุทรปราการ/ Samut Prakan
10550</t>
  </si>
  <si>
    <t>10550</t>
  </si>
  <si>
    <t>660837810602</t>
  </si>
  <si>
    <t>12/11/2025 07:37</t>
  </si>
  <si>
    <t>LEXPU0627977722</t>
  </si>
  <si>
    <t>GBB8</t>
  </si>
  <si>
    <t>น** ท***ร ศ***วัสดิ์</t>
  </si>
  <si>
    <t>12/11/2025 07:32</t>
  </si>
  <si>
    <t>GBB7</t>
  </si>
  <si>
    <t>อารีรัตน์ อิ่มไพร</t>
  </si>
  <si>
    <t>137/83 ตึกกมลเนตร คอนโดเมืองประชา ต.บางคูวัด
เมืองปทุมธานี/ Mueang Pathum Thaniปทุมธานี/ Pathum Thani
12000</t>
  </si>
  <si>
    <t>660900054221</t>
  </si>
  <si>
    <t>12/11/2025 07:23</t>
  </si>
  <si>
    <t>LEXPU0627991549</t>
  </si>
  <si>
    <t>12/11/2025 07:21</t>
  </si>
  <si>
    <t>GBB6</t>
  </si>
  <si>
    <t>ป***าน ค***ีจริง</t>
  </si>
  <si>
    <t>12/11/2025 07:18</t>
  </si>
  <si>
    <t>766340652700</t>
  </si>
  <si>
    <t>GBB5</t>
  </si>
  <si>
    <t>ป***  ย***ุทร</t>
  </si>
  <si>
    <t>12/11/2025 07:15</t>
  </si>
  <si>
    <t>766327906680</t>
  </si>
  <si>
    <t>GBB3</t>
  </si>
  <si>
    <t>ขอเป็นไส้ถั่วฝอยไข่ 3 กล่อง และ ไส้เผือกฝอยไข่ 1 กล่อง  รสชาดอื่นจากนี้ ไม่รับนะคะ</t>
  </si>
  <si>
    <t>766313197230</t>
  </si>
  <si>
    <t>12/11/2025 06:51</t>
  </si>
  <si>
    <t>GBB2</t>
  </si>
  <si>
    <t>******ตำบลบางคูวัด อำเภอเมือง จังหวัดปทุมธานี ตำบลบางคูวัด อำเภอเมืองปทุมธานี จังหวัดปทุมธานี 12000</t>
  </si>
  <si>
    <t>12/11/2025 06:40</t>
  </si>
  <si>
    <t>TH252365066010F</t>
  </si>
  <si>
    <t>GBB1</t>
  </si>
  <si>
    <t>P***SUB J***GU</t>
  </si>
  <si>
    <t>12/11/2025 06:35</t>
  </si>
  <si>
    <t>766399804365</t>
  </si>
  <si>
    <t>GBB0</t>
  </si>
  <si>
    <t>12/11/2025 06:28</t>
  </si>
  <si>
    <t>LEXPU0627524706</t>
  </si>
  <si>
    <t>GBA99</t>
  </si>
  <si>
    <t>ม** ร***ดีจัง</t>
  </si>
  <si>
    <t>12/11/2025 06:20</t>
  </si>
  <si>
    <t>766394907294</t>
  </si>
  <si>
    <t>GBA97</t>
  </si>
  <si>
    <t>ว***ทณี แ***ค้ว</t>
  </si>
  <si>
    <t>12/11/2025 05:32</t>
  </si>
  <si>
    <t>766342305234</t>
  </si>
  <si>
    <t>GBA96</t>
  </si>
  <si>
    <t>12/11/2025 05:23</t>
  </si>
  <si>
    <t>766320402374</t>
  </si>
  <si>
    <t>GBA95</t>
  </si>
  <si>
    <t>ส***ติ ธ***จัย</t>
  </si>
  <si>
    <t>12/11/2025 05:04</t>
  </si>
  <si>
    <t>766352704272</t>
  </si>
  <si>
    <t>GBA94</t>
  </si>
  <si>
    <t>12/11/2025 04:48</t>
  </si>
  <si>
    <t>766389151124</t>
  </si>
  <si>
    <t>GBA93</t>
  </si>
  <si>
    <t>ด*** ท***ำ</t>
  </si>
  <si>
    <t>12/11/2025 04:47</t>
  </si>
  <si>
    <t>ไม่เอากาแฟกับทุเรียนค่ะ</t>
  </si>
  <si>
    <t>766313302311</t>
  </si>
  <si>
    <t>12/11/2025 04:46</t>
  </si>
  <si>
    <t>GBA92</t>
  </si>
  <si>
    <t>พ***ี้</t>
  </si>
  <si>
    <t>12/11/2025 04:15</t>
  </si>
  <si>
    <t>766386413284</t>
  </si>
  <si>
    <t>12/11/2025 04:22</t>
  </si>
  <si>
    <t>GBA91</t>
  </si>
  <si>
    <t>น***ิริวัฒน์ น***ตา</t>
  </si>
  <si>
    <t>12/11/2025 03:11</t>
  </si>
  <si>
    <t>766309411313</t>
  </si>
  <si>
    <t>GBA90</t>
  </si>
  <si>
    <t>12/11/2025 02:47</t>
  </si>
  <si>
    <t>766399319210</t>
  </si>
  <si>
    <t>GBA89</t>
  </si>
  <si>
    <t>น***น ภ***ะปรีดา</t>
  </si>
  <si>
    <t>12/11/2025 02:40</t>
  </si>
  <si>
    <t>THT570129F2NU4Z</t>
  </si>
  <si>
    <t>GBA88</t>
  </si>
  <si>
    <t>สมคิด สว่างแจ้ง</t>
  </si>
  <si>
    <t>72/35 หมู่ 7 ต. วัดจันทร
เมืองพิษณุโลก/ Mueang Phitsanulokพิษณุโลก/ Phitsanulok
65000</t>
  </si>
  <si>
    <t>660655410232</t>
  </si>
  <si>
    <t>12/11/2025 02:29</t>
  </si>
  <si>
    <t>LEXPU0627447079</t>
  </si>
  <si>
    <t>12/11/2025 02:28</t>
  </si>
  <si>
    <t>ชิฟฟ่อนรวมรสยอดฮิต 1กล่องมี8ชิ้น รส เมล่อน ชีสเค้ก น้ำผึ้ง มัลเบอร์รี่ เก็บได้ 10 วัน</t>
  </si>
  <si>
    <t>GBA87</t>
  </si>
  <si>
    <t>ส******พ</t>
  </si>
  <si>
    <t>******นนท์ แขวงบางขุนนนท์ แขวงบางขุนนนท์ เขตบางกอกน้อย จังหวัดกรุงเทพมหานคร 10700</t>
  </si>
  <si>
    <t>12/11/2025 02:10</t>
  </si>
  <si>
    <t>TH253038377653O</t>
  </si>
  <si>
    <t>GBA86</t>
  </si>
  <si>
    <t>ป***ล ส***</t>
  </si>
  <si>
    <t>12/11/2025 02:09</t>
  </si>
  <si>
    <t>766383328211</t>
  </si>
  <si>
    <t>GBA85</t>
  </si>
  <si>
    <t>766351724213</t>
  </si>
  <si>
    <t>GBA84</t>
  </si>
  <si>
    <t>ธ***ชัย  ป***เจริญวงศ์</t>
  </si>
  <si>
    <t>12/11/2025 01:54</t>
  </si>
  <si>
    <t>766310991250</t>
  </si>
  <si>
    <t>GBA83</t>
  </si>
  <si>
    <t>ม***  ต***าโรบล</t>
  </si>
  <si>
    <t>12/11/2025 01:16</t>
  </si>
  <si>
    <t>766376416315</t>
  </si>
  <si>
    <t>12/11/2025 01:25</t>
  </si>
  <si>
    <t>GBA82</t>
  </si>
  <si>
    <t>พ***าภรณ์</t>
  </si>
  <si>
    <t>12/11/2025 01:15</t>
  </si>
  <si>
    <t>766313208161</t>
  </si>
  <si>
    <t>GBA81</t>
  </si>
  <si>
    <t>อ***มา ท***รี</t>
  </si>
  <si>
    <t>12/11/2025 01:07</t>
  </si>
  <si>
    <t>766352339185</t>
  </si>
  <si>
    <t>GBA80</t>
  </si>
  <si>
    <t>คุณกถษรกี้ NaNa</t>
  </si>
  <si>
    <t>้บางทรายใหญ่
เมืองมุกดาหาร/ Mueang Mukdahanมุกดาหาร/ Mukdahan
49000</t>
  </si>
  <si>
    <t>660615017038</t>
  </si>
  <si>
    <t>12/11/2025 01:12</t>
  </si>
  <si>
    <t>LEXPU0627493981</t>
  </si>
  <si>
    <t>GBA79</t>
  </si>
  <si>
    <t>ค***นิตย์ ป***ทองพันธ์  ห*** 1 ต***ไพล อ***พา จ***ขลา 9***0</t>
  </si>
  <si>
    <t>12/11/2025 01:01</t>
  </si>
  <si>
    <t>766330102366</t>
  </si>
  <si>
    <t>GBA78</t>
  </si>
  <si>
    <t>เพ็ชรัตน์​ เรียนพืชน์</t>
  </si>
  <si>
    <t>พหลโยธิน 57 แยก 4 บ้านเลขที่ 1  ถนนพหลโยธิน 57 แยก 4 · อนุสาวรีย์/ Anusawari
บางเขน/ Bang Khenกรุงเทพมหานคร/ Bangkok
10220</t>
  </si>
  <si>
    <t>660851438715</t>
  </si>
  <si>
    <t>12/11/2025 00:52</t>
  </si>
  <si>
    <t>LEXPU0627528351</t>
  </si>
  <si>
    <t>GBA77</t>
  </si>
  <si>
    <t>น*****ถ</t>
  </si>
  <si>
    <t>******ถนนสตึก-แคนดง ตำบลนิคม อำเภอสตึก จังหวัดบุรีรัมย์ 31150</t>
  </si>
  <si>
    <t>31150</t>
  </si>
  <si>
    <t>12/11/2025 00:25</t>
  </si>
  <si>
    <t>TH258286523500H</t>
  </si>
  <si>
    <t>GBA76</t>
  </si>
  <si>
    <t>ณ******)</t>
  </si>
  <si>
    <t>******า, อำเภอบางปะกง (0630013526) ตำบลพิมพา อำเภอบางปะกง จังหวัดฉะเชิงเทรา 24130</t>
  </si>
  <si>
    <t>12/11/2025 00:24</t>
  </si>
  <si>
    <t>TH259217078336O</t>
  </si>
  <si>
    <t>GBA75</t>
  </si>
  <si>
    <t>บ***ัท จ***ก จ***ด</t>
  </si>
  <si>
    <t>12/11/2025 00:19</t>
  </si>
  <si>
    <t>766318710275</t>
  </si>
  <si>
    <t>12/11/2025 00:23</t>
  </si>
  <si>
    <t>GBA74</t>
  </si>
  <si>
    <t>12/11/2025 00:18</t>
  </si>
  <si>
    <t>766324742164</t>
  </si>
  <si>
    <t>GBG33</t>
  </si>
  <si>
    <t>อ***ิน</t>
  </si>
  <si>
    <t>13/11/2025 23:56</t>
  </si>
  <si>
    <t>766487615014</t>
  </si>
  <si>
    <t>GBG32</t>
  </si>
  <si>
    <t>ภควรรณ ปักษี</t>
  </si>
  <si>
    <t>14  ซ.วัดบางโพโอมาวาส ถ.ประชาราษฎร์ สาย 1( ซ.19 ตึกแถวหลังที่ 3 ขวามือจากหน้าปากซอย)
บางซื่อ/ Bang Sueกรุงเทพมหานคร/ Bangkok
10800</t>
  </si>
  <si>
    <t>660891273650</t>
  </si>
  <si>
    <t>13/11/2025 23:55</t>
  </si>
  <si>
    <t>LEXPU0628410133</t>
  </si>
  <si>
    <t>GBG31</t>
  </si>
  <si>
    <t>ก***าภัค ท***ำ</t>
  </si>
  <si>
    <t>13/11/2025 23:52</t>
  </si>
  <si>
    <t>766483430086</t>
  </si>
  <si>
    <t>GBG30</t>
  </si>
  <si>
    <t>ร***วรรณ จ***สดา</t>
  </si>
  <si>
    <t>13/11/2025 23:39</t>
  </si>
  <si>
    <t>766441455080</t>
  </si>
  <si>
    <t>GBG29</t>
  </si>
  <si>
    <t>13/11/2025 23:24</t>
  </si>
  <si>
    <t>GBG28</t>
  </si>
  <si>
    <t>ส******ค</t>
  </si>
  <si>
    <t>******์ หมู่ 3 ตำบลหนองขาม อำเภอศรีราชา จังหวัดชลบุรี 20230</t>
  </si>
  <si>
    <t>13/11/2025 23:22</t>
  </si>
  <si>
    <t>TH20077ZSW638E0</t>
  </si>
  <si>
    <t>GBG27</t>
  </si>
  <si>
    <t>T***DARSAN</t>
  </si>
  <si>
    <t>13/11/2025 23:19</t>
  </si>
  <si>
    <t>766444748053</t>
  </si>
  <si>
    <t>GBG26</t>
  </si>
  <si>
    <t>N** N*** ท***ด​ ก***ันวงค์​</t>
  </si>
  <si>
    <t>13/11/2025 23:14</t>
  </si>
  <si>
    <t>766423353043</t>
  </si>
  <si>
    <t>GBG25</t>
  </si>
  <si>
    <t>13/11/2025 23:13</t>
  </si>
  <si>
    <t>LEXPU0628377633</t>
  </si>
  <si>
    <t>GBG24</t>
  </si>
  <si>
    <t>ศ***านต์ ส***</t>
  </si>
  <si>
    <t>13/11/2025 23:11</t>
  </si>
  <si>
    <t>766468242024</t>
  </si>
  <si>
    <t>GBG23</t>
  </si>
  <si>
    <t>น* เ***ร์</t>
  </si>
  <si>
    <t>13/11/2025 23:10</t>
  </si>
  <si>
    <t>766443527043</t>
  </si>
  <si>
    <t>GBG22</t>
  </si>
  <si>
    <t>ม******ร</t>
  </si>
  <si>
    <t>****** 508, ซอย ประชาชื่น39, ถนน ประชาชื่น, แขวง บางซื่อ, เขตบางซื่อ แขวงวงศ์สว่าง เขตบางซื่อ จังหวัดกรุงเทพมหานคร 10800</t>
  </si>
  <si>
    <t>TH01217ZSB8H4B1</t>
  </si>
  <si>
    <t>13/11/2025 23:09</t>
  </si>
  <si>
    <t>GBG20</t>
  </si>
  <si>
    <t>ว***พร พ***ุญมี</t>
  </si>
  <si>
    <t>13/11/2025 23:04</t>
  </si>
  <si>
    <t>766412829092</t>
  </si>
  <si>
    <t>GBG19</t>
  </si>
  <si>
    <t>ส***าณี</t>
  </si>
  <si>
    <t>13/11/2025 22:56</t>
  </si>
  <si>
    <t>766409653085</t>
  </si>
  <si>
    <t>13/11/2025 22:55</t>
  </si>
  <si>
    <t>GBG18</t>
  </si>
  <si>
    <t>ร***ูมิ ย***ะเดิม</t>
  </si>
  <si>
    <t>13/11/2025 22:51</t>
  </si>
  <si>
    <t>766408868050</t>
  </si>
  <si>
    <t>13/11/2025 22:50</t>
  </si>
  <si>
    <t>GBG17</t>
  </si>
  <si>
    <t>ห***นภา อ***โนะโมะโต๊ะ</t>
  </si>
  <si>
    <t>13/11/2025 22:26</t>
  </si>
  <si>
    <t>766445842094</t>
  </si>
  <si>
    <t>GBG16</t>
  </si>
  <si>
    <t>ธ*****า</t>
  </si>
  <si>
    <t>******วงแสมดำ (ส่งที่นิติบุคคล) แขวงแสมดำ เขตบางขุนเทียน จังหวัดกรุงเทพมหานคร 10150</t>
  </si>
  <si>
    <t>13/11/2025 22:21</t>
  </si>
  <si>
    <t>TH01177ZSE123B0</t>
  </si>
  <si>
    <t>GBG15</t>
  </si>
  <si>
    <t>******วช จ.สุพรรณบุรี ตำบลเขาพระ อำเภอเดิมบางนางบวช จังหวัดสุพรรณบุรี 72120</t>
  </si>
  <si>
    <t>72120</t>
  </si>
  <si>
    <t>09</t>
  </si>
  <si>
    <t>13/11/2025 22:18</t>
  </si>
  <si>
    <t>GBG14</t>
  </si>
  <si>
    <t>ส***ตตา ด***มฆ</t>
  </si>
  <si>
    <t>13/11/2025 22:05</t>
  </si>
  <si>
    <t>766444646026</t>
  </si>
  <si>
    <t>GBG13</t>
  </si>
  <si>
    <t>13/11/2025 21:58</t>
  </si>
  <si>
    <t>766443467086</t>
  </si>
  <si>
    <t>13/11/2025 21:57</t>
  </si>
  <si>
    <t>GBG12</t>
  </si>
  <si>
    <t>นาย กิดากร   ไหมมาลา</t>
  </si>
  <si>
    <t>เลขที่ 1/2    หมู่ที่4   ถนนเชียงใหม่-หางดง   ต.หารแก้ว   อ.หางดง
หางดง/ Hang Dongเชียงใหม่/ Chiang Mai
50230</t>
  </si>
  <si>
    <t>660823928092</t>
  </si>
  <si>
    <t>13/11/2025 21:53</t>
  </si>
  <si>
    <t>LEXPU0628380992</t>
  </si>
  <si>
    <t>GBG10</t>
  </si>
  <si>
    <t>ช***ฌา ศ***ันทรา</t>
  </si>
  <si>
    <t>13/11/2025 21:37</t>
  </si>
  <si>
    <t>766439958045</t>
  </si>
  <si>
    <t>GBG9</t>
  </si>
  <si>
    <t>ค***ริญา  ส***เน</t>
  </si>
  <si>
    <t>13/11/2025 21:35</t>
  </si>
  <si>
    <t>766452757033</t>
  </si>
  <si>
    <t>GBG8</t>
  </si>
  <si>
    <t>อนุสร  นากรณ์</t>
  </si>
  <si>
    <t>224 หมู่3 บ้านวังดินเหนียว ต.วังยาง อ.เนินมะปราง จ.พิษณุโลก65190
เนินมะปราง/ Noen Maprangพิษณุโลก/ Phitsanulok
65190</t>
  </si>
  <si>
    <t>660853586220</t>
  </si>
  <si>
    <t>13/11/2025 21:29</t>
  </si>
  <si>
    <t>TH61097ZRWTP3G</t>
  </si>
  <si>
    <t>GBG6</t>
  </si>
  <si>
    <t>13/11/2025 21:23</t>
  </si>
  <si>
    <t>766480211011</t>
  </si>
  <si>
    <t>GBG5</t>
  </si>
  <si>
    <t>ภ***ร ส***ัต</t>
  </si>
  <si>
    <t>13/11/2025 21:22</t>
  </si>
  <si>
    <t>766426657091</t>
  </si>
  <si>
    <t>GBG4</t>
  </si>
  <si>
    <t>ก้อย ปันใจ</t>
  </si>
  <si>
    <t>129/6 ถ.แสงราษฎรใต้ ทาวน์โฮมสีเทาบ้านในสุด หลังโลตัลชุมแสง · ชุมแสง/ Chum Saeng
ชุมแสง/ Chum Saengนครสวรรค์/ Nakhon Sawan
60120</t>
  </si>
  <si>
    <t>60120</t>
  </si>
  <si>
    <t>660988310018</t>
  </si>
  <si>
    <t>13/11/2025 21:18</t>
  </si>
  <si>
    <t>TH56037ZSM5N7A</t>
  </si>
  <si>
    <t>GBG2</t>
  </si>
  <si>
    <t>ศ***รัตน์ อ***ร์ศักดิ์</t>
  </si>
  <si>
    <t>13/11/2025 21:11</t>
  </si>
  <si>
    <t>766454113095</t>
  </si>
  <si>
    <t>13/11/2025 21:14</t>
  </si>
  <si>
    <t>GBG1</t>
  </si>
  <si>
    <t>ด.ช ภูตะวัน แตงโม</t>
  </si>
  <si>
    <t>9/1    หมู่  5      ต.  ทราายขาว
คลองท่อม/ Khlong Thomกระบี่/ Krabi
81170</t>
  </si>
  <si>
    <t>81170</t>
  </si>
  <si>
    <t>660872838628</t>
  </si>
  <si>
    <t>13/11/2025 21:12</t>
  </si>
  <si>
    <t>TH65047ZRWXE7E</t>
  </si>
  <si>
    <t>GBG0</t>
  </si>
  <si>
    <t>รักษ์ หินกลิ้ง</t>
  </si>
  <si>
    <t>77/7หมู่1 ต.คลองใหญ่
คลองใหญ่/ Khlong Yaiตราด/ Trat
23110</t>
  </si>
  <si>
    <t>23110</t>
  </si>
  <si>
    <t>660930070392</t>
  </si>
  <si>
    <t>LEXPU0628459414</t>
  </si>
  <si>
    <t>GBF99</t>
  </si>
  <si>
    <t>ม***ัตน์ เ***ยชัชวาล</t>
  </si>
  <si>
    <t>13/11/2025 20:51</t>
  </si>
  <si>
    <t>766403056090</t>
  </si>
  <si>
    <t>GBF98</t>
  </si>
  <si>
    <t>13/11/2025 20:49</t>
  </si>
  <si>
    <t>766480239011</t>
  </si>
  <si>
    <t>GBF97</t>
  </si>
  <si>
    <t>ก***นา ส***ุวรรณ์</t>
  </si>
  <si>
    <t>13/11/2025 20:38</t>
  </si>
  <si>
    <t>766490082050</t>
  </si>
  <si>
    <t>GBF96</t>
  </si>
  <si>
    <t>******ยโคกช้าง7 ตำบลอรัญญิก อำเภอเมืองพิษณุโลก จังหวัดพิษณุโลก 65000</t>
  </si>
  <si>
    <t>13/11/2025 20:37</t>
  </si>
  <si>
    <t>TH61017ZRVC67Q</t>
  </si>
  <si>
    <t>GBF95</t>
  </si>
  <si>
    <t>เ***นภา  แ***ต้</t>
  </si>
  <si>
    <t>13/11/2025 20:21</t>
  </si>
  <si>
    <t>766418087035</t>
  </si>
  <si>
    <t>GBF94</t>
  </si>
  <si>
    <t>13/11/2025 20:20</t>
  </si>
  <si>
    <t>766461717081</t>
  </si>
  <si>
    <t>GBF93</t>
  </si>
  <si>
    <t>****** ต.สันผักหวาน ตำบลสันผักหวาน อำเภอหางดง จังหวัดเชียงใหม่ 50230</t>
  </si>
  <si>
    <t>13/11/2025 20:09</t>
  </si>
  <si>
    <t>TH47157ZRVUE5H</t>
  </si>
  <si>
    <t>GBF92</t>
  </si>
  <si>
    <t>ค***ิกาญดาแอร์เซอร์วิส</t>
  </si>
  <si>
    <t>13/11/2025 20:08</t>
  </si>
  <si>
    <t>766411741023</t>
  </si>
  <si>
    <t>GBF90</t>
  </si>
  <si>
    <t>เ******ิ</t>
  </si>
  <si>
    <t>******ำบลท่ามะกา อำเภอท่ามะกา จังหวัดกาญจนบุรี 71120</t>
  </si>
  <si>
    <t>14/11/2025 01:41</t>
  </si>
  <si>
    <t>TH258065565391B</t>
  </si>
  <si>
    <t>13/11/2025 20:00</t>
  </si>
  <si>
    <t>GBF89</t>
  </si>
  <si>
    <t>13/11/2025 19:56</t>
  </si>
  <si>
    <t>LEXPU0628374254</t>
  </si>
  <si>
    <t>GBF88</t>
  </si>
  <si>
    <t>******/1 ม.16 ตำบลแม่กา อำเภอเมืองพะเยา จังหวัดพะเยา 56000</t>
  </si>
  <si>
    <t>13/11/2025 19:50</t>
  </si>
  <si>
    <t>TH251276682143Y</t>
  </si>
  <si>
    <t>13/11/2025 19:49</t>
  </si>
  <si>
    <t>GBF85</t>
  </si>
  <si>
    <t>พ* ใ***น</t>
  </si>
  <si>
    <t>13/11/2025 19:43</t>
  </si>
  <si>
    <t>766484560085</t>
  </si>
  <si>
    <t>GBF84</t>
  </si>
  <si>
    <t>LEXPU0628386230</t>
  </si>
  <si>
    <t>GBF83</t>
  </si>
  <si>
    <t>ส***ดิ์ บ***ริมงคล</t>
  </si>
  <si>
    <t>13/11/2025 19:38</t>
  </si>
  <si>
    <t>766422457043</t>
  </si>
  <si>
    <t>GBF81</t>
  </si>
  <si>
    <t>เ***เล้ง  ×***ส่งวันอาทิตย์</t>
  </si>
  <si>
    <t>13/11/2025 19:37</t>
  </si>
  <si>
    <t>766405645106</t>
  </si>
  <si>
    <t>GBF80</t>
  </si>
  <si>
    <t>13/11/2025 19:34</t>
  </si>
  <si>
    <t>THT140329K0H00Z</t>
  </si>
  <si>
    <t>GBF79</t>
  </si>
  <si>
    <t>ว***ุฒิ  น***่ง</t>
  </si>
  <si>
    <t>13/11/2025 19:14</t>
  </si>
  <si>
    <t>THT100329K5SQ2Z</t>
  </si>
  <si>
    <t>GBF78</t>
  </si>
  <si>
    <t>น***าวสุมาลี ส***หลำ</t>
  </si>
  <si>
    <t>13/11/2025 19:00</t>
  </si>
  <si>
    <t>766472686033</t>
  </si>
  <si>
    <t>13/11/2025 19:01</t>
  </si>
  <si>
    <t>GBF77</t>
  </si>
  <si>
    <t>อ*** ร***ใจ</t>
  </si>
  <si>
    <t>13/11/2025 18:56</t>
  </si>
  <si>
    <t>766423054014</t>
  </si>
  <si>
    <t>GBF76</t>
  </si>
  <si>
    <t>ส*** โ***า</t>
  </si>
  <si>
    <t>13/11/2025 18:43</t>
  </si>
  <si>
    <t>766372598972</t>
  </si>
  <si>
    <t>13/11/2025 18:44</t>
  </si>
  <si>
    <t>GBF75</t>
  </si>
  <si>
    <t>จันทิมา มงคลณัฐพร</t>
  </si>
  <si>
    <t>49/168ม.เอกกวิน3 รังสิตคลอง2 ถ.รังสิตนครนายก46 ต.ประชาธิปัตย์  อ.ธัญบุรี ปทุมธานี
ธัญบุรี/ Thanyaburiปทุมธานี/ Pathum Thani
12130</t>
  </si>
  <si>
    <t>660898815499</t>
  </si>
  <si>
    <t>13/11/2025 18:38</t>
  </si>
  <si>
    <t>LEXPU0628411846</t>
  </si>
  <si>
    <t>GBF74</t>
  </si>
  <si>
    <t>ท***บ บ***รา</t>
  </si>
  <si>
    <t>13/11/2025 18:33</t>
  </si>
  <si>
    <t>766445095102</t>
  </si>
  <si>
    <t>13/11/2025 18:32</t>
  </si>
  <si>
    <t>GBF72</t>
  </si>
  <si>
    <t>ก***า ช***อด อ***งเบียร์</t>
  </si>
  <si>
    <t>13/11/2025 18:14</t>
  </si>
  <si>
    <t>766471087045</t>
  </si>
  <si>
    <t>GBF71</t>
  </si>
  <si>
    <t>แ***พ็ญศรี</t>
  </si>
  <si>
    <t>13/11/2025 17:46</t>
  </si>
  <si>
    <t>766437497055</t>
  </si>
  <si>
    <t>GBF70</t>
  </si>
  <si>
    <t>ไ** จ**</t>
  </si>
  <si>
    <t>13/11/2025 17:45</t>
  </si>
  <si>
    <t>766498561080</t>
  </si>
  <si>
    <t>GBF69</t>
  </si>
  <si>
    <t>อ**า</t>
  </si>
  <si>
    <t>******ค้า ส.บุญเกิด(ตึกเทาส้ม)) ตำบลตะลุง อำเภอเมืองลพบุรี จังหวัดลพบุรี 15000</t>
  </si>
  <si>
    <t>13/11/2025 18:12</t>
  </si>
  <si>
    <t>TH2569377866251</t>
  </si>
  <si>
    <t>13/11/2025 17:42</t>
  </si>
  <si>
    <t>GBF68</t>
  </si>
  <si>
    <t>วัดสวนป่าบารมีพิสัยวนาราม 185ม.7บ้านนาไม้เเฮียว ต.กุดบง อ.โพนพิสัย จ.หนองคาย · กุดบง/ Kut Bong
โพนพิสัย/ Phon Phisaiหนองคาย/ Nong Khai
43120</t>
  </si>
  <si>
    <t>660630705273</t>
  </si>
  <si>
    <t>13/11/2025 17:41</t>
  </si>
  <si>
    <t>TH40047ZRW0Y0A</t>
  </si>
  <si>
    <t>GBF67</t>
  </si>
  <si>
    <t>ส***ร้อย อ***หุ่ย</t>
  </si>
  <si>
    <t>13/11/2025 17:25</t>
  </si>
  <si>
    <t>766424259053</t>
  </si>
  <si>
    <t>GBF66</t>
  </si>
  <si>
    <t>******2 ตำบลหนองแก อำเภอศรีบุญเรือง จังหวัดหนองบัวลำภู 39180</t>
  </si>
  <si>
    <t>39180</t>
  </si>
  <si>
    <t>13/11/2025 17:12</t>
  </si>
  <si>
    <t>TH254354527735W</t>
  </si>
  <si>
    <t>GBF65</t>
  </si>
  <si>
    <t>ว**  ฤ***สาร</t>
  </si>
  <si>
    <t>13/11/2025 17:02</t>
  </si>
  <si>
    <t>766496748032</t>
  </si>
  <si>
    <t>GBF64</t>
  </si>
  <si>
    <t>ค***องวังพระ</t>
  </si>
  <si>
    <t>766444729035</t>
  </si>
  <si>
    <t>GBF63</t>
  </si>
  <si>
    <t>น*** เ***มานิ</t>
  </si>
  <si>
    <t>13/11/2025 17:01</t>
  </si>
  <si>
    <t>766425741023</t>
  </si>
  <si>
    <t>GBF61</t>
  </si>
  <si>
    <t>******ตำบลตะคร้ำเอน อำเภอท่ามะกา จังหวัดกาญจนบุรี 71130</t>
  </si>
  <si>
    <t>71130</t>
  </si>
  <si>
    <t>31</t>
  </si>
  <si>
    <t>13/11/2025 17:26</t>
  </si>
  <si>
    <t>TH258635061594S</t>
  </si>
  <si>
    <t>13/11/2025 16:56</t>
  </si>
  <si>
    <t>GBF60</t>
  </si>
  <si>
    <t>พ***ี ส***วัสดิ์</t>
  </si>
  <si>
    <t>13/11/2025 16:47</t>
  </si>
  <si>
    <t>766420420102</t>
  </si>
  <si>
    <t>GBF59</t>
  </si>
  <si>
    <t>แ***าว ส***รณรัตน์</t>
  </si>
  <si>
    <t>13/11/2025 16:31</t>
  </si>
  <si>
    <t>766418451050</t>
  </si>
  <si>
    <t>GBF58</t>
  </si>
  <si>
    <t>เ***์แก้ว บ***ขียว</t>
  </si>
  <si>
    <t>13/11/2025 16:30</t>
  </si>
  <si>
    <t>766481518036</t>
  </si>
  <si>
    <t>GBF57</t>
  </si>
  <si>
    <t>K* อ***ี ศ***ารเพิ่มพูน</t>
  </si>
  <si>
    <t>13/11/2025 16:27</t>
  </si>
  <si>
    <t>766495029064</t>
  </si>
  <si>
    <t>GBF55</t>
  </si>
  <si>
    <t>13/11/2025 16:18</t>
  </si>
  <si>
    <t>766446683063</t>
  </si>
  <si>
    <t>GBF54</t>
  </si>
  <si>
    <t>ส** ว***รณ์</t>
  </si>
  <si>
    <t>766483280043</t>
  </si>
  <si>
    <t>GBF53</t>
  </si>
  <si>
    <t>ก***า พ***าช</t>
  </si>
  <si>
    <t>13/11/2025 16:14</t>
  </si>
  <si>
    <t>766459728064</t>
  </si>
  <si>
    <t>13/11/2025 16:15</t>
  </si>
  <si>
    <t>GBF52</t>
  </si>
  <si>
    <t>ดวงพร​ เจียวท่าไม้</t>
  </si>
  <si>
    <t>82/44ม.8หมู่บ้านสิริชัยวิลเลต ซอย1
สามพราน/ Sam Phranนครปฐม/ Nakhon Pathom
73160</t>
  </si>
  <si>
    <t>660991435226</t>
  </si>
  <si>
    <t>LEXPU0628375280</t>
  </si>
  <si>
    <t>13/11/2025 16:13</t>
  </si>
  <si>
    <t>GBF51</t>
  </si>
  <si>
    <t>ป***ิฉัตร ส***ล</t>
  </si>
  <si>
    <t>13/11/2025 16:12</t>
  </si>
  <si>
    <t>766499484063</t>
  </si>
  <si>
    <t>GBF50</t>
  </si>
  <si>
    <t>แ*** ล***ี้</t>
  </si>
  <si>
    <t>766433516015</t>
  </si>
  <si>
    <t>GBF48</t>
  </si>
  <si>
    <t>ณ***ิณี อ***ทะเล</t>
  </si>
  <si>
    <t>13/11/2025 16:06</t>
  </si>
  <si>
    <t>766465860075</t>
  </si>
  <si>
    <t>GBF47</t>
  </si>
  <si>
    <t>13/11/2025 16:05</t>
  </si>
  <si>
    <t>766458323072</t>
  </si>
  <si>
    <t>GBF46</t>
  </si>
  <si>
    <t>ชื่อ ปิ่นแก้ว  ศรีวะอาด</t>
  </si>
  <si>
    <t>69/28ซอย25 ต.คันหาม  อ.อุทัย จ.อยุธยา 13120</t>
  </si>
  <si>
    <t>0937169932</t>
  </si>
  <si>
    <t>13/11/2025 16:04</t>
  </si>
  <si>
    <t>WA043502472TH</t>
  </si>
  <si>
    <t>GBF45</t>
  </si>
  <si>
    <t>พวงทิพย์  ธิมาชัย</t>
  </si>
  <si>
    <t>203 ถ.ศรีสุนทร  ต.ในเมือง  อ.เมือง  
จ.ยโสธร 35000</t>
  </si>
  <si>
    <t>0896259688</t>
  </si>
  <si>
    <t>13/11/2025 16:03</t>
  </si>
  <si>
    <t>WA043502486TH</t>
  </si>
  <si>
    <t>13/11/2025 16:02</t>
  </si>
  <si>
    <t>GBF44</t>
  </si>
  <si>
    <t>13/11/2025 16:01</t>
  </si>
  <si>
    <t>766498088090</t>
  </si>
  <si>
    <t>GBF43</t>
  </si>
  <si>
    <t>13/11/2025 15:59</t>
  </si>
  <si>
    <t>766456571020</t>
  </si>
  <si>
    <t>GBF42</t>
  </si>
  <si>
    <t>สงขลา บัวแก้ว</t>
  </si>
  <si>
    <t>เลขที่ 16/27 ถ.กม2 ฝังขวา หอพักศรัณยพงค์ · อรัญประเทศ/ Aranyaprathet
อรัญประเทศ/ Aranyaprathetสระแก้ว/ Sa Kaeo
27120</t>
  </si>
  <si>
    <t>660806570400</t>
  </si>
  <si>
    <t>13/11/2025 15:57</t>
  </si>
  <si>
    <t>LEXPU0628458951</t>
  </si>
  <si>
    <t>GBF40</t>
  </si>
  <si>
    <t>ณ***ดา ก***า</t>
  </si>
  <si>
    <t>13/11/2025 15:56</t>
  </si>
  <si>
    <t>766437973033</t>
  </si>
  <si>
    <t>13/11/2025 15:54</t>
  </si>
  <si>
    <t>GBF39</t>
  </si>
  <si>
    <t>จ******ี</t>
  </si>
  <si>
    <t>****** ตำบลวังเหนือ อำเภอวังเหนือ จังหวัดลำปาง 52140</t>
  </si>
  <si>
    <t>52140</t>
  </si>
  <si>
    <t>13/11/2025 15:50</t>
  </si>
  <si>
    <t>TH259490186779H</t>
  </si>
  <si>
    <t>13/11/2025 15:45</t>
  </si>
  <si>
    <t>GBF37</t>
  </si>
  <si>
    <t>******ิน แขวง/เขตสายไหม กรุงเทพฯ 10220 แขวงสายไหม เขตสายไหม จังหวัดกรุงเทพมหานคร 10220</t>
  </si>
  <si>
    <t>13/11/2025 15:37</t>
  </si>
  <si>
    <t>TH2512768774375</t>
  </si>
  <si>
    <t>13/11/2025 15:36</t>
  </si>
  <si>
    <t>GBF36</t>
  </si>
  <si>
    <t>ล***ณา ป***พาล</t>
  </si>
  <si>
    <t>13/11/2025 15:29</t>
  </si>
  <si>
    <t>766459487076</t>
  </si>
  <si>
    <t>GBF35</t>
  </si>
  <si>
    <t>ข***ฐา จ***่อง</t>
  </si>
  <si>
    <t>จังหวัดกระบี่</t>
  </si>
  <si>
    <t>13/11/2025 15:25</t>
  </si>
  <si>
    <t>766476688073</t>
  </si>
  <si>
    <t>GBF34</t>
  </si>
  <si>
    <t>13/11/2025 15:22</t>
  </si>
  <si>
    <t>766479000092</t>
  </si>
  <si>
    <t>GBF33</t>
  </si>
  <si>
    <t>ฟ*</t>
  </si>
  <si>
    <t>******ลขที่ 2 ซอยทุ่งเศรษฐี แยก 8 แขวงดอกไม้ เขตประเวศ จังหวัดกรุงเทพมหานคร 10250</t>
  </si>
  <si>
    <t>TH251435172646B</t>
  </si>
  <si>
    <t>13/11/2025 15:19</t>
  </si>
  <si>
    <t>GBF32</t>
  </si>
  <si>
    <t>W******e</t>
  </si>
  <si>
    <t>******ยก22 ถ.พหลโยธิน แขวงอนุสาวรีย์ เขตบางเขน จังหวัดกรุงเทพมหานคร 10220</t>
  </si>
  <si>
    <t>13/11/2025 15:47</t>
  </si>
  <si>
    <t>TH259438266324Y</t>
  </si>
  <si>
    <t>13/11/2025 15:17</t>
  </si>
  <si>
    <t>GBF31</t>
  </si>
  <si>
    <t>ส***ุดา ท***าก</t>
  </si>
  <si>
    <t>13/11/2025 15:16</t>
  </si>
  <si>
    <t>766441146096</t>
  </si>
  <si>
    <t>GBF30</t>
  </si>
  <si>
    <t>อาริยา วงค์กุลพิลาศ</t>
  </si>
  <si>
    <t>9 ม.6  · วังกระแจะ/ Wang Krachae
เมืองตราด/ Mueang Tratตราด/ Trat
23000</t>
  </si>
  <si>
    <t>23000</t>
  </si>
  <si>
    <t>660878203543</t>
  </si>
  <si>
    <t>13/11/2025 15:15</t>
  </si>
  <si>
    <t>LEXPU0628375716</t>
  </si>
  <si>
    <t>GBF29</t>
  </si>
  <si>
    <t>ส***ล เ***พกาญจน์</t>
  </si>
  <si>
    <t>766404848064</t>
  </si>
  <si>
    <t>GBF28</t>
  </si>
  <si>
    <t>ด***มล แ***ขำ</t>
  </si>
  <si>
    <t>13/11/2025 15:10</t>
  </si>
  <si>
    <t>766415081014</t>
  </si>
  <si>
    <t>GBF27</t>
  </si>
  <si>
    <t>กมลฉันท์ วิจิตรคุณวัฒน์</t>
  </si>
  <si>
    <t>ฟาร์มหมูเจ้เล็ก   บ้านเลขที่ 16/1   หมู่ที่7      ต.บ้านพริก · บ้านพริก/ Ban Phrik
บ้านนา/ Ban Naนครนายก/ Nakhon Nayok
26110</t>
  </si>
  <si>
    <t>26110</t>
  </si>
  <si>
    <t>660972432317</t>
  </si>
  <si>
    <t>13/11/2025 15:09</t>
  </si>
  <si>
    <t>LEXPU0628387261</t>
  </si>
  <si>
    <t>GBF26</t>
  </si>
  <si>
    <t>ว***วรรณ์</t>
  </si>
  <si>
    <t>766478780045</t>
  </si>
  <si>
    <t>13/11/2025 15:06</t>
  </si>
  <si>
    <t>GBF24</t>
  </si>
  <si>
    <t>เ***นฉาย  น***ะเข้</t>
  </si>
  <si>
    <t>13/11/2025 14:59</t>
  </si>
  <si>
    <t>766424516056</t>
  </si>
  <si>
    <t>GBF23</t>
  </si>
  <si>
    <t>ท***า ล***ุดเลาะ  แ**</t>
  </si>
  <si>
    <t>13/11/2025 14:57</t>
  </si>
  <si>
    <t>766413603104</t>
  </si>
  <si>
    <t>GBF21</t>
  </si>
  <si>
    <t>ภ***ณีย์  ส***รณศร</t>
  </si>
  <si>
    <t>13/11/2025 14:50</t>
  </si>
  <si>
    <t>766410554033</t>
  </si>
  <si>
    <t>13/11/2025 14:49</t>
  </si>
  <si>
    <t>GBF20</t>
  </si>
  <si>
    <t>วิลาวัลย์ นามสว่าง</t>
  </si>
  <si>
    <t>168 หมู่7 ต.ดอนกลอย อ.พิบูลย์รักษ์ อ.อุดรธานี · ดอนกลอย/ Don Kloi
พิบูลย์รักษ์/ Phi Boon Rakอุดรธานี/ Udon Thani
41130</t>
  </si>
  <si>
    <t>660804803008</t>
  </si>
  <si>
    <t>13/11/2025 14:45</t>
  </si>
  <si>
    <t>TH38187ZS6Z79C</t>
  </si>
  <si>
    <t>GBF19</t>
  </si>
  <si>
    <t>บ***ัท พ***นด์พี ฟ*** ม***เก็ต จ***ด</t>
  </si>
  <si>
    <t>13/11/2025 14:43</t>
  </si>
  <si>
    <t>766433579052</t>
  </si>
  <si>
    <t>GBF18</t>
  </si>
  <si>
    <t>S***nya M***a</t>
  </si>
  <si>
    <t>Nonthaburi</t>
  </si>
  <si>
    <t>13/11/2025 14:42</t>
  </si>
  <si>
    <t>THT030629MC907Z</t>
  </si>
  <si>
    <t>GBF17</t>
  </si>
  <si>
    <t>อ***ร ต***มฆ</t>
  </si>
  <si>
    <t>13/11/2025 14:41</t>
  </si>
  <si>
    <t>766461251065</t>
  </si>
  <si>
    <t>GBF16</t>
  </si>
  <si>
    <t>มัตติกา สุขแสน</t>
  </si>
  <si>
    <t>42 แสงไทยอพาทเม้นท์ ห้อง 519
สุภาพงษ์ 3 แยก 5 ศรีนครินทร์ ซ.42
หนองบอน
ประเวศ
กรุงเทพมหานคร 10250</t>
  </si>
  <si>
    <t>0644392413</t>
  </si>
  <si>
    <t>13/11/2025 14:32</t>
  </si>
  <si>
    <t>WA043502490TH</t>
  </si>
  <si>
    <t>13/11/2025 14:31</t>
  </si>
  <si>
    <t>GBF15</t>
  </si>
  <si>
    <t>13/11/2025 14:30</t>
  </si>
  <si>
    <t>WA043502509TH</t>
  </si>
  <si>
    <t>GBF14</t>
  </si>
  <si>
    <t>บุ๋ม อารยา</t>
  </si>
  <si>
    <t>บ้านคำหมากเว หมู่ 1
121  สนามม้าซอย 1 
(สุดซอยมีต้นมะขามหน้าบ้าน)
ต.ขวัญเมือง อ.เสลภูมิ 
จ.ร้อยเอ็ด  45120</t>
  </si>
  <si>
    <t>45120</t>
  </si>
  <si>
    <t>0819888684</t>
  </si>
  <si>
    <t>12/11/2025 08:20</t>
  </si>
  <si>
    <t>WB055745627TH</t>
  </si>
  <si>
    <t>13/11/2025 14:29</t>
  </si>
  <si>
    <t>GBF13</t>
  </si>
  <si>
    <t>ใ***ิน ม***จริง</t>
  </si>
  <si>
    <t>766451522034</t>
  </si>
  <si>
    <t>GBF12</t>
  </si>
  <si>
    <t>เทิ่ง ลำปะเทีย</t>
  </si>
  <si>
    <t>ส่งบ้านชลธิชานนท์24ม16,ต เมืองไผ่ อ หนองกี่ จ บุรีรัมย์ 31210</t>
  </si>
  <si>
    <t>0993412427</t>
  </si>
  <si>
    <t>WA043502512TH</t>
  </si>
  <si>
    <t>13/11/2025 14:28</t>
  </si>
  <si>
    <t>GBF11</t>
  </si>
  <si>
    <t xml:space="preserve">คุณ เปมิกา รุ่งโรจน์ </t>
  </si>
  <si>
    <t>ที่อยู่ 53/1 หมู่ 3 ต.วัดประดู่ อ.เมืองสุราษฏ์ธานี จ.สุราษฏ์ธานี  84000</t>
  </si>
  <si>
    <t>84000</t>
  </si>
  <si>
    <t>0640739368</t>
  </si>
  <si>
    <t>13/11/2025 14:27</t>
  </si>
  <si>
    <t>WA043502526TH</t>
  </si>
  <si>
    <t>GBF10</t>
  </si>
  <si>
    <t>ปราโมทย์</t>
  </si>
  <si>
    <t>55 ถ.จตุโชติ (ซันจูปิเตอร์)
ออเงิน
กรุงเทพ 10220</t>
  </si>
  <si>
    <t>0922750009</t>
  </si>
  <si>
    <t>13/11/2025 14:25</t>
  </si>
  <si>
    <t>WA043502530TH</t>
  </si>
  <si>
    <t>GBF9</t>
  </si>
  <si>
    <t>แม่ชีกอบกุล  เกตุวงษ์</t>
  </si>
  <si>
    <t>สถานธรรมแม่ชีสุวรรณ์  ต. นาคำ  
อ. บ้านดุง  
จ. อุดรธานี   41190</t>
  </si>
  <si>
    <t>0998034163</t>
  </si>
  <si>
    <t>13/11/2025 14:15</t>
  </si>
  <si>
    <t>WB055745635TH</t>
  </si>
  <si>
    <t>13/11/2025 14:21</t>
  </si>
  <si>
    <t>GBF8</t>
  </si>
  <si>
    <t>พ***ร ศ***วงค์</t>
  </si>
  <si>
    <t>Nan</t>
  </si>
  <si>
    <t>13/11/2025 14:20</t>
  </si>
  <si>
    <t>766401658046</t>
  </si>
  <si>
    <t>GBF7</t>
  </si>
  <si>
    <t>น***ุมาลี  พ***าว</t>
  </si>
  <si>
    <t>13/11/2025 14:19</t>
  </si>
  <si>
    <t>766484922081</t>
  </si>
  <si>
    <t>GBF6</t>
  </si>
  <si>
    <t>เ***นภา ท***ลาย</t>
  </si>
  <si>
    <t>766428328083</t>
  </si>
  <si>
    <t>GBF4</t>
  </si>
  <si>
    <t>น***ศน์ ไ***ุตร</t>
  </si>
  <si>
    <t>766440044020</t>
  </si>
  <si>
    <t>GBF2</t>
  </si>
  <si>
    <t>ฐ***รีย์</t>
  </si>
  <si>
    <t>766499440033</t>
  </si>
  <si>
    <t>13/11/2025 14:18</t>
  </si>
  <si>
    <t>GBF0</t>
  </si>
  <si>
    <t>S***ee D***ra</t>
  </si>
  <si>
    <t>13/11/2025 14:14</t>
  </si>
  <si>
    <t>766412939014</t>
  </si>
  <si>
    <t>13/11/2025 14:17</t>
  </si>
  <si>
    <t>GBE99</t>
  </si>
  <si>
    <t>ศ***วดี เ***ะโน</t>
  </si>
  <si>
    <t>13/11/2025 14:13</t>
  </si>
  <si>
    <t>766459568070</t>
  </si>
  <si>
    <t>GBE98</t>
  </si>
  <si>
    <t>13/11/2025 14:08</t>
  </si>
  <si>
    <t>766491522020</t>
  </si>
  <si>
    <t>GBE96</t>
  </si>
  <si>
    <t>อรทัย เพิ่มทวี</t>
  </si>
  <si>
    <t>176 ถ.อมรเดช ต.ปากน้ำ
เมืองสมุทรปราการ/ Mueang Samut Prakanสมุทรปราการ/ Samut Prakan
10270</t>
  </si>
  <si>
    <t>660644625694</t>
  </si>
  <si>
    <t>13/11/2025 14:09</t>
  </si>
  <si>
    <t>LEXPU0628377079</t>
  </si>
  <si>
    <t>GBE95</t>
  </si>
  <si>
    <t>u***3996588208728</t>
  </si>
  <si>
    <t>13/11/2025 14:02</t>
  </si>
  <si>
    <t>766421668036</t>
  </si>
  <si>
    <t>GBE94</t>
  </si>
  <si>
    <t>ก***์ติมา บ***ลาง</t>
  </si>
  <si>
    <t>13/11/2025 14:01</t>
  </si>
  <si>
    <t>766448136020</t>
  </si>
  <si>
    <t>GBE91</t>
  </si>
  <si>
    <t>น***าวกูลนธี</t>
  </si>
  <si>
    <t>13/11/2025 13:57</t>
  </si>
  <si>
    <t>766463034035</t>
  </si>
  <si>
    <t>GBE90</t>
  </si>
  <si>
    <t>น***แสงหล้า  ป***มา</t>
  </si>
  <si>
    <t>13/11/2025 13:50</t>
  </si>
  <si>
    <t>766499378035</t>
  </si>
  <si>
    <t>GBE89</t>
  </si>
  <si>
    <t>u***4045951728225</t>
  </si>
  <si>
    <t>766497836031</t>
  </si>
  <si>
    <t>GBE87</t>
  </si>
  <si>
    <t>นงเยาว์..ศรีตองออ่น</t>
  </si>
  <si>
    <t>60/24.ม.8ม.บ.ว.นิเวศ.ช.2/1.กระทุ่มล้ม14.ถ.พุทธมณฑลสาย4.ต.กระทุ่มล้ม.อ.สามพราน.จ.นครปฐม.73220
สามพราน/ Sam Phranนครปฐม/ Nakhon Pathom
73220</t>
  </si>
  <si>
    <t>73220</t>
  </si>
  <si>
    <t>660851452918</t>
  </si>
  <si>
    <t>13/11/2025 13:49</t>
  </si>
  <si>
    <t>LEXPU0628412294</t>
  </si>
  <si>
    <t>GBE86</t>
  </si>
  <si>
    <t>13/11/2025 13:43</t>
  </si>
  <si>
    <t>LEXPU0628374808</t>
  </si>
  <si>
    <t>GBE85</t>
  </si>
  <si>
    <t>จ***ี</t>
  </si>
  <si>
    <t>13/11/2025 13:27</t>
  </si>
  <si>
    <t>766429230070</t>
  </si>
  <si>
    <t>GBE84</t>
  </si>
  <si>
    <t>ต***ทย์</t>
  </si>
  <si>
    <t>13/11/2025 13:24</t>
  </si>
  <si>
    <t>766422461070</t>
  </si>
  <si>
    <t>GBE83</t>
  </si>
  <si>
    <t>******รีชาพัฒน์, ตำบลนาป่า, อำเภอเมืองชลบุรี ตำบลนาป่า อำเภอเมืองชลบุรี จังหวัดชลบุรี 20000</t>
  </si>
  <si>
    <t>TH2597470156209</t>
  </si>
  <si>
    <t>13/11/2025 13:18</t>
  </si>
  <si>
    <t>GBE82</t>
  </si>
  <si>
    <t>P***a</t>
  </si>
  <si>
    <t>13/11/2025 13:13</t>
  </si>
  <si>
    <t>766369858785</t>
  </si>
  <si>
    <t>GBE81</t>
  </si>
  <si>
    <t>ปริศนา พุกสุริย์วงศ์</t>
  </si>
  <si>
    <t>26/1 หมู่4ต.สัมปทวน อ.นครชัยศรี จ.นครปฐม
นครชัยศรี/ Nakhon Chai Siนครปฐม/ Nakhon Pathom
73120</t>
  </si>
  <si>
    <t>660823590383</t>
  </si>
  <si>
    <t>13/11/2025 13:12</t>
  </si>
  <si>
    <t>LEXPU0628138505</t>
  </si>
  <si>
    <t>GBE80</t>
  </si>
  <si>
    <t>บุญมี สีเมือง</t>
  </si>
  <si>
    <t>ต.ศาลเจ้าไก่ต่อ หมู่.6 บ้านเลขที่.68/1 · ลาดยาว/ Lat Yao
ลาดยาว/ Lat Yaoนครสวรรค์/ Nakhon Sawan
60150</t>
  </si>
  <si>
    <t>660982909244</t>
  </si>
  <si>
    <t>13/11/2025 13:09</t>
  </si>
  <si>
    <t>TH56117ZSCM24K</t>
  </si>
  <si>
    <t>GBE79</t>
  </si>
  <si>
    <t>13/11/2025 13:06</t>
  </si>
  <si>
    <t>766300456795</t>
  </si>
  <si>
    <t>GBE78</t>
  </si>
  <si>
    <t>ส***ง ฉ***ลี</t>
  </si>
  <si>
    <t>13/11/2025 13:02</t>
  </si>
  <si>
    <t>766315340755</t>
  </si>
  <si>
    <t>GBE77</t>
  </si>
  <si>
    <t>ดรุณี  จันทา</t>
  </si>
  <si>
    <t>99/12 ม.4 ต.คลองใหญ่ อ.องครักษ์
องครักษ์/ Ongkharakนครนายก/ Nakhon Nayok
26120</t>
  </si>
  <si>
    <t>26120</t>
  </si>
  <si>
    <t>660815861285</t>
  </si>
  <si>
    <t>13/11/2025 13:00</t>
  </si>
  <si>
    <t>LEXPU0628425878</t>
  </si>
  <si>
    <t>GBE76</t>
  </si>
  <si>
    <t>ก***าภัค ข***องแก้ว</t>
  </si>
  <si>
    <t>13/11/2025 12:48</t>
  </si>
  <si>
    <t>766379057765</t>
  </si>
  <si>
    <t>GBE75</t>
  </si>
  <si>
    <t>13/11/2025 12:45</t>
  </si>
  <si>
    <t>766387860733</t>
  </si>
  <si>
    <t>GBE74</t>
  </si>
  <si>
    <t>ศ***รัตน์ ส***วงค์</t>
  </si>
  <si>
    <t>13/11/2025 12:35</t>
  </si>
  <si>
    <t>766300466746</t>
  </si>
  <si>
    <t>13/11/2025 12:36</t>
  </si>
  <si>
    <t>GBE73</t>
  </si>
  <si>
    <t>ฉ***แก้ว  จ***นทร์</t>
  </si>
  <si>
    <t>13/11/2025 12:28</t>
  </si>
  <si>
    <t>THT140129HSV78Z</t>
  </si>
  <si>
    <t>GBE72</t>
  </si>
  <si>
    <t>ว******ศ</t>
  </si>
  <si>
    <t>******จันทร์ 56, แยก 1, แขวง นวลจันทร์, เขตบึงกุ่ม แขวงนวลจันทร์ เขตบึงกุ่ม จังหวัดกรุงเทพมหานคร 10230</t>
  </si>
  <si>
    <t>13/11/2025 12:56</t>
  </si>
  <si>
    <t>TH252415589741P</t>
  </si>
  <si>
    <t>13/11/2025 12:26</t>
  </si>
  <si>
    <t>GBE71</t>
  </si>
  <si>
    <t>อ***</t>
  </si>
  <si>
    <t>13/11/2025 12:24</t>
  </si>
  <si>
    <t>766381065715</t>
  </si>
  <si>
    <t>GBE70</t>
  </si>
  <si>
    <t>P****n</t>
  </si>
  <si>
    <t>******-ปะเหลียน ต.ย่านตาขาว ตำบลย่านตาขาว อำเภอย่านตาขาว จังหวัดตรัง 92140</t>
  </si>
  <si>
    <t>13/11/2025 12:30</t>
  </si>
  <si>
    <t>TH2523232214562</t>
  </si>
  <si>
    <t>13/11/2025 12:00</t>
  </si>
  <si>
    <t>GBE69</t>
  </si>
  <si>
    <t>13/11/2025 12:29</t>
  </si>
  <si>
    <t>TH257828042548G</t>
  </si>
  <si>
    <t>13/11/2025 11:59</t>
  </si>
  <si>
    <t>GBE68</t>
  </si>
  <si>
    <t>******มู่ที่ 3 ตำบล หนองใหญ่ ตำบลหนองใหญ่ อำเภอโพนทอง จังหวัดร้อยเอ็ด 45110</t>
  </si>
  <si>
    <t>45110</t>
  </si>
  <si>
    <t>13/11/2025 12:25</t>
  </si>
  <si>
    <t>TH252666236865Y</t>
  </si>
  <si>
    <t>13/11/2025 11:55</t>
  </si>
  <si>
    <t>GBE67</t>
  </si>
  <si>
    <t>ว***า บ***า</t>
  </si>
  <si>
    <t>13/11/2025 11:49</t>
  </si>
  <si>
    <t>766341664712</t>
  </si>
  <si>
    <t>GBE65</t>
  </si>
  <si>
    <t>13/11/2025 11:48</t>
  </si>
  <si>
    <t>766306051770</t>
  </si>
  <si>
    <t>GBE64</t>
  </si>
  <si>
    <t>พ***ล  ป***อนันต์</t>
  </si>
  <si>
    <t>13/11/2025 11:45</t>
  </si>
  <si>
    <t>ไม่เอารสกาแฟนะคะ แพ้กาแฟค่ะ 🥹🥹</t>
  </si>
  <si>
    <t>766395340782</t>
  </si>
  <si>
    <t>GBE62</t>
  </si>
  <si>
    <t>J***my C***</t>
  </si>
  <si>
    <t>13/11/2025 11:44</t>
  </si>
  <si>
    <t>766352552755</t>
  </si>
  <si>
    <t>GBE61</t>
  </si>
  <si>
    <t>13/11/2025 12:12</t>
  </si>
  <si>
    <t>TH258012524618G</t>
  </si>
  <si>
    <t>13/11/2025 11:42</t>
  </si>
  <si>
    <t>GBE60</t>
  </si>
  <si>
    <t>ส***กดิ์ ช***ร</t>
  </si>
  <si>
    <t>13/11/2025 11:33</t>
  </si>
  <si>
    <t>766341953764</t>
  </si>
  <si>
    <t>13/11/2025 11:34</t>
  </si>
  <si>
    <t>GBE59</t>
  </si>
  <si>
    <t>ส***ลี  ค***</t>
  </si>
  <si>
    <t>766390256763</t>
  </si>
  <si>
    <t>GBE58</t>
  </si>
  <si>
    <t>13/11/2025 11:31</t>
  </si>
  <si>
    <t>TH72017ZSE9E7B</t>
  </si>
  <si>
    <t>GBE57</t>
  </si>
  <si>
    <t>TH251601495338H</t>
  </si>
  <si>
    <t>13/11/2025 11:29</t>
  </si>
  <si>
    <t>GBE56</t>
  </si>
  <si>
    <t>บ***ง เ***รชีวะ</t>
  </si>
  <si>
    <t>13/11/2025 11:27</t>
  </si>
  <si>
    <t>766351154730</t>
  </si>
  <si>
    <t>GBE54</t>
  </si>
  <si>
    <t>พ***์</t>
  </si>
  <si>
    <t>13/11/2025 11:21</t>
  </si>
  <si>
    <t>766326256791</t>
  </si>
  <si>
    <t>GBE53</t>
  </si>
  <si>
    <t>เ***นภา ต***ตา</t>
  </si>
  <si>
    <t>13/11/2025 11:18</t>
  </si>
  <si>
    <t>766327450792</t>
  </si>
  <si>
    <t>GBE52</t>
  </si>
  <si>
    <t>เกศินี สการะเศรณี</t>
  </si>
  <si>
    <t>28 หมู่5 ต.ผักไห่
ผักไห่/ Phak Haiพระนครศรีอยุธยา/ Phra Nakhon Si Ayutthaya
13120</t>
  </si>
  <si>
    <t>660890492291</t>
  </si>
  <si>
    <t>LEXPU0628133952</t>
  </si>
  <si>
    <t>GBE51</t>
  </si>
  <si>
    <t>เ***มาส ร***บ</t>
  </si>
  <si>
    <t>13/11/2025 11:13</t>
  </si>
  <si>
    <t>766392263722</t>
  </si>
  <si>
    <t>GBE50</t>
  </si>
  <si>
    <t>มะลิวรรณ อินธิราช</t>
  </si>
  <si>
    <t>บ้านเหล่าอ้อย/ใกล้ปั๊มpt(ติดร้านค้า-รั้วตาข่าย) 58 หมู่3 ต.ขอนยูง · ขอนยูง/ Khon Yung
กุดจับ/ Kut Chapอุดรธานี/ Udon Thani
41250</t>
  </si>
  <si>
    <t>41250</t>
  </si>
  <si>
    <t>660933541553</t>
  </si>
  <si>
    <t>13/11/2025 11:10</t>
  </si>
  <si>
    <t>TH38027ZP7FS5C</t>
  </si>
  <si>
    <t>13/11/2025 11:09</t>
  </si>
  <si>
    <t>GBE49</t>
  </si>
  <si>
    <t>******ขที่ 111 ม.18 ต.หนองระเวียง  อ.พิมาย จ.นครราชสีมา  3011082-1582325 ตำบลหนองระเวียง อำเภอพิมาย จังหวัดนครราชสีมา 30110</t>
  </si>
  <si>
    <t>13/11/2025 11:06</t>
  </si>
  <si>
    <t>TH255792591106Z</t>
  </si>
  <si>
    <t>GBE47</t>
  </si>
  <si>
    <t>จันทนาบุตรพา</t>
  </si>
  <si>
    <t>69/1ม.9ต.หนองงูเหลือม
เมืองนครปฐม/ Mueang Nakhon Pathomนครปฐม/ Nakhon Pathom
73000</t>
  </si>
  <si>
    <t>660810152801</t>
  </si>
  <si>
    <t>13/11/2025 10:58</t>
  </si>
  <si>
    <t>LEXPU0628138038</t>
  </si>
  <si>
    <t>GBE46</t>
  </si>
  <si>
    <t>เ***ว พ***อินทร์</t>
  </si>
  <si>
    <t>13/11/2025 10:56</t>
  </si>
  <si>
    <t>766389055795</t>
  </si>
  <si>
    <t>13/11/2025 10:55</t>
  </si>
  <si>
    <t>GBE45</t>
  </si>
  <si>
    <t>ค***สภี</t>
  </si>
  <si>
    <t>13/11/2025 10:53</t>
  </si>
  <si>
    <t>766365456754</t>
  </si>
  <si>
    <t>GBE44</t>
  </si>
  <si>
    <t>ศ***วรรณ  ใ***ะเบา</t>
  </si>
  <si>
    <t>13/11/2025 12:20</t>
  </si>
  <si>
    <t>766350467724</t>
  </si>
  <si>
    <t>13/11/2025 10:52</t>
  </si>
  <si>
    <t>GBE43</t>
  </si>
  <si>
    <t>u***6352842548731</t>
  </si>
  <si>
    <t>13/11/2025 10:48</t>
  </si>
  <si>
    <t>766332068740</t>
  </si>
  <si>
    <t>GBE42</t>
  </si>
  <si>
    <t>ล***ย,พุฒวันเพ็ญ</t>
  </si>
  <si>
    <t>13/11/2025 10:31</t>
  </si>
  <si>
    <t>766381663740</t>
  </si>
  <si>
    <t>GBE41</t>
  </si>
  <si>
    <t>13/11/2025 10:30</t>
  </si>
  <si>
    <t>766380559711</t>
  </si>
  <si>
    <t>GBE40</t>
  </si>
  <si>
    <t>ด***ร น***งศรี</t>
  </si>
  <si>
    <t>13/11/2025 10:29</t>
  </si>
  <si>
    <t>766350756754</t>
  </si>
  <si>
    <t>GBE38</t>
  </si>
  <si>
    <t>M******g</t>
  </si>
  <si>
    <t>******ทิร์นขาเข้าเมืองสุราษฎร์ ตำบลท่าเรือ อำเภอบ้านนาเดิม จังหวัดสุราษฎร์ธานี 84240</t>
  </si>
  <si>
    <t>84240</t>
  </si>
  <si>
    <t>TH253515442759R</t>
  </si>
  <si>
    <t>13/11/2025 10:23</t>
  </si>
  <si>
    <t>GBE37</t>
  </si>
  <si>
    <t>น** อ***ัตร์ พ***ดี</t>
  </si>
  <si>
    <t>13/11/2025 10:20</t>
  </si>
  <si>
    <t>766329459766</t>
  </si>
  <si>
    <t>GBE36</t>
  </si>
  <si>
    <t>ป***</t>
  </si>
  <si>
    <t>766314147793</t>
  </si>
  <si>
    <t>GBE35</t>
  </si>
  <si>
    <t>13/11/2025 10:19</t>
  </si>
  <si>
    <t>766310250742</t>
  </si>
  <si>
    <t>GBE33</t>
  </si>
  <si>
    <t>13/11/2025 10:13</t>
  </si>
  <si>
    <t>766309257722</t>
  </si>
  <si>
    <t>GBE32</t>
  </si>
  <si>
    <t>******0, ต. ห้วยไร่, อำเภอเด่นชัย ตำบลห้วยไร่ อำเภอเด่นชัย จังหวัดแพร่ 54110</t>
  </si>
  <si>
    <t>54110</t>
  </si>
  <si>
    <t>13/11/2025 10:43</t>
  </si>
  <si>
    <t>TH2508088340812</t>
  </si>
  <si>
    <t>GBE31</t>
  </si>
  <si>
    <t>******.โชคชัย ตำบลโชคชัย อำเภอดอยหลวง จังหวัดเชียงราย 57110</t>
  </si>
  <si>
    <t>TH250709541169I</t>
  </si>
  <si>
    <t>13/11/2025 10:12</t>
  </si>
  <si>
    <t>GBE30</t>
  </si>
  <si>
    <t>13/11/2025 10:09</t>
  </si>
  <si>
    <t>766318253750</t>
  </si>
  <si>
    <t>GBE29</t>
  </si>
  <si>
    <t>766324056735</t>
  </si>
  <si>
    <t>GBE28</t>
  </si>
  <si>
    <t>******กวางโจน, อำเภอภูเขียว ตำบลกวางโจน อำเภอภูเขียว จังหวัดชัยภูมิ 36110</t>
  </si>
  <si>
    <t>13/11/2025 10:03</t>
  </si>
  <si>
    <t>TH255057188264G</t>
  </si>
  <si>
    <t>GBE27</t>
  </si>
  <si>
    <t>พรชัย   มโนมัยธนรัตน์</t>
  </si>
  <si>
    <t>199/185   ซ.3/2   ม.ชัยพฤกษ์  ต.บางขุนกอง
บางกรวย/ Bang Kruaiนนทบุรี/ Nonthaburi
11130</t>
  </si>
  <si>
    <t>660815540585</t>
  </si>
  <si>
    <t>13/11/2025 10:02</t>
  </si>
  <si>
    <t>LEXPU0628455374</t>
  </si>
  <si>
    <t>GBE26</t>
  </si>
  <si>
    <t>ก***รรณ พ***รัพย์</t>
  </si>
  <si>
    <t>13/11/2025 10:00</t>
  </si>
  <si>
    <t>766333346752</t>
  </si>
  <si>
    <t>GBE25</t>
  </si>
  <si>
    <t>ทิพวรรณ ติยวุฒิโรจนกุล</t>
  </si>
  <si>
    <t>999/290 หมู่บ้านซื่อตรงแกรนด์โฮม แขวง เสนานิคม ซอยพหลโยธิน 34 · จตุจักร/ Chatuchak
จตุจักร/ Chatuchakกรุงเทพมหานคร/ Bangkok
10900</t>
  </si>
  <si>
    <t>660823377884</t>
  </si>
  <si>
    <t>13/11/2025 09:59</t>
  </si>
  <si>
    <t>LEXPU0628133075</t>
  </si>
  <si>
    <t>GBE24</t>
  </si>
  <si>
    <t>ว***วิภา  ถ***หมอ</t>
  </si>
  <si>
    <t>13/11/2025 09:58</t>
  </si>
  <si>
    <t>766371255764</t>
  </si>
  <si>
    <t>GBE23</t>
  </si>
  <si>
    <t>ว** ซ***ผ้า</t>
  </si>
  <si>
    <t>13/11/2025 09:57</t>
  </si>
  <si>
    <t>766344143773</t>
  </si>
  <si>
    <t>GBE22</t>
  </si>
  <si>
    <t>ส***ชาดา เ***ดิม ช***นุ</t>
  </si>
  <si>
    <t>13/11/2025 09:56</t>
  </si>
  <si>
    <t>766308465720</t>
  </si>
  <si>
    <t>GBE21</t>
  </si>
  <si>
    <t>ข***เรือน เ***อนชอบ</t>
  </si>
  <si>
    <t>766397277726</t>
  </si>
  <si>
    <t>GBE20</t>
  </si>
  <si>
    <t>ป***มณี เ***ดำกูล</t>
  </si>
  <si>
    <t>13/11/2025 09:54</t>
  </si>
  <si>
    <t>766398349776</t>
  </si>
  <si>
    <t>GBE19</t>
  </si>
  <si>
    <t>น***อรุณ ร***บุรม</t>
  </si>
  <si>
    <t>13/11/2025 09:53</t>
  </si>
  <si>
    <t>THT020329HRMD8Z</t>
  </si>
  <si>
    <t>GBE18</t>
  </si>
  <si>
    <t>บ** ม***ี</t>
  </si>
  <si>
    <t>766317864745</t>
  </si>
  <si>
    <t>GBE17</t>
  </si>
  <si>
    <t>น***าล</t>
  </si>
  <si>
    <t>13/11/2025 09:50</t>
  </si>
  <si>
    <t>766332746782</t>
  </si>
  <si>
    <t>GBE16</t>
  </si>
  <si>
    <t>บ***รสปลาทูทอง</t>
  </si>
  <si>
    <t>766305461740</t>
  </si>
  <si>
    <t>GBE15</t>
  </si>
  <si>
    <t>ว***า ส***จูฑะ</t>
  </si>
  <si>
    <t>13/11/2025 09:49</t>
  </si>
  <si>
    <t>766356460715</t>
  </si>
  <si>
    <t>GBE14</t>
  </si>
  <si>
    <t>13/11/2025 09:48</t>
  </si>
  <si>
    <t>766352958733</t>
  </si>
  <si>
    <t>GBE13</t>
  </si>
  <si>
    <t>ณ***ิดา อ***นิรันทร์</t>
  </si>
  <si>
    <t>13/11/2025 09:46</t>
  </si>
  <si>
    <t>766362556746</t>
  </si>
  <si>
    <t>GBE12</t>
  </si>
  <si>
    <t>ต******ำ</t>
  </si>
  <si>
    <t>******15 หมู่ที่ 1 ตำบลบางกระบือ ตำบลบางกระบือ อำเภอสามโคก จังหวัดปทุมธานี 12160</t>
  </si>
  <si>
    <t>13/11/2025 09:45</t>
  </si>
  <si>
    <t>TH254210515009A</t>
  </si>
  <si>
    <t>GBE11</t>
  </si>
  <si>
    <t>******ที่ 7, ตำบล บ้านโคก, อำเภอสร้างคอม ตำบลบ้านโคก อำเภอสร้างคอม จังหวัดอุดรธานี 41260</t>
  </si>
  <si>
    <t>41260</t>
  </si>
  <si>
    <t>13/11/2025 09:43</t>
  </si>
  <si>
    <t>TH2516793607764</t>
  </si>
  <si>
    <t>13/11/2025 09:42</t>
  </si>
  <si>
    <t>GBE10</t>
  </si>
  <si>
    <t>ค***มทรง. ป***ูรวงศ์</t>
  </si>
  <si>
    <t>13/11/2025 09:35</t>
  </si>
  <si>
    <t>766397944782</t>
  </si>
  <si>
    <t>GBE9</t>
  </si>
  <si>
    <t>u***8408340254799</t>
  </si>
  <si>
    <t>13/11/2025 09:34</t>
  </si>
  <si>
    <t>THT040129K0FX1Z</t>
  </si>
  <si>
    <t>GBE8</t>
  </si>
  <si>
    <t>ข***ฟ่าง</t>
  </si>
  <si>
    <t>13/11/2025 09:32</t>
  </si>
  <si>
    <t>766376056762</t>
  </si>
  <si>
    <t>GBE7</t>
  </si>
  <si>
    <t>ว***ทณี อ***ันต์</t>
  </si>
  <si>
    <t>13/11/2025 09:31</t>
  </si>
  <si>
    <t>766340549796</t>
  </si>
  <si>
    <t>GBE6</t>
  </si>
  <si>
    <t>บ***โรส</t>
  </si>
  <si>
    <t>13/11/2025 09:28</t>
  </si>
  <si>
    <t>766339864721</t>
  </si>
  <si>
    <t>GBE5</t>
  </si>
  <si>
    <t>ภ***ภา ด***ลิ่น</t>
  </si>
  <si>
    <t>13/11/2025 09:25</t>
  </si>
  <si>
    <t>766308258730</t>
  </si>
  <si>
    <t>GBE4</t>
  </si>
  <si>
    <t>ก******า</t>
  </si>
  <si>
    <t>******จ ต.คลองกิ่ว อ.บ้านบึง จ.ชลบุรี ตำบลคลองกิ่ว อำเภอบ้านบึง จังหวัดชลบุรี 20220</t>
  </si>
  <si>
    <t>20220</t>
  </si>
  <si>
    <t>13/11/2025 09:23</t>
  </si>
  <si>
    <t>TH2589109402299</t>
  </si>
  <si>
    <t>GBE3</t>
  </si>
  <si>
    <t>****** ตำบลวังทอง, อำเภอวังเหนือ ตำบลวังทอง อำเภอวังเหนือ จังหวัดลำปาง 52140</t>
  </si>
  <si>
    <t>13/11/2025 09:21</t>
  </si>
  <si>
    <t>TH257520136301I</t>
  </si>
  <si>
    <t>13/11/2025 09:20</t>
  </si>
  <si>
    <t>GBE2</t>
  </si>
  <si>
    <t>13/11/2025 09:19</t>
  </si>
  <si>
    <t>766397944745</t>
  </si>
  <si>
    <t>GBE1</t>
  </si>
  <si>
    <t>ช***นุช ม***ะ</t>
  </si>
  <si>
    <t>766353263734</t>
  </si>
  <si>
    <t>GBE0</t>
  </si>
  <si>
    <t>ว***พรรณ พ***องดี</t>
  </si>
  <si>
    <t>13/11/2025 08:51</t>
  </si>
  <si>
    <t>766367057783</t>
  </si>
  <si>
    <t>GBD98</t>
  </si>
  <si>
    <t>พ*** ส***ดง</t>
  </si>
  <si>
    <t>13/11/2025 08:45</t>
  </si>
  <si>
    <t>766335863731</t>
  </si>
  <si>
    <t>GBD97</t>
  </si>
  <si>
    <t>ชนกชื่น จันทร์ถนอมสุข</t>
  </si>
  <si>
    <t>25/29 หมู่ 2 ต.พรหมณี
เมืองนครนายก/ Mueang Nakhon Nayokนครนายก/ Nakhon Nayok
26000</t>
  </si>
  <si>
    <t>660868881501</t>
  </si>
  <si>
    <t>13/11/2025 08:42</t>
  </si>
  <si>
    <t>LEXPU0628133262</t>
  </si>
  <si>
    <t>GBD96</t>
  </si>
  <si>
    <t>ป******น</t>
  </si>
  <si>
    <t>******, ต.แวง, อำเภอโพนทอง ตำบลแวง อำเภอโพนทอง จังหวัดร้อยเอ็ด 45110</t>
  </si>
  <si>
    <t>TH257137443396V</t>
  </si>
  <si>
    <t>GBD95</t>
  </si>
  <si>
    <t>******.บางปะอิน จ.อยุธยา ตำบลคลองจิก อำเภอบางปะอิน จังหวัดพระนครศรีอยุธยา 13160</t>
  </si>
  <si>
    <t>13160</t>
  </si>
  <si>
    <t>21</t>
  </si>
  <si>
    <t>13/11/2025 09:10</t>
  </si>
  <si>
    <t>TH253200822913I</t>
  </si>
  <si>
    <t>13/11/2025 08:40</t>
  </si>
  <si>
    <t>GBD94</t>
  </si>
  <si>
    <t>ส***ตย์ เ***งทรัพย์</t>
  </si>
  <si>
    <t>13/11/2025 08:35</t>
  </si>
  <si>
    <t>766399161732</t>
  </si>
  <si>
    <t>13/11/2025 08:34</t>
  </si>
  <si>
    <t>GBD93</t>
  </si>
  <si>
    <t>จ***นันท์  ส***ัพย์</t>
  </si>
  <si>
    <t>13/11/2025 08:20</t>
  </si>
  <si>
    <t>766317950731</t>
  </si>
  <si>
    <t>GBD91</t>
  </si>
  <si>
    <t>อ***าภรณ์ ส***นา</t>
  </si>
  <si>
    <t>13/11/2025 08:08</t>
  </si>
  <si>
    <t>766343946782</t>
  </si>
  <si>
    <t>13/11/2025 08:07</t>
  </si>
  <si>
    <t>GBD90</t>
  </si>
  <si>
    <t>M** T***kyan</t>
  </si>
  <si>
    <t>13/11/2025 07:55</t>
  </si>
  <si>
    <t>766354059730</t>
  </si>
  <si>
    <t>GBD89</t>
  </si>
  <si>
    <t>ส***ต์​ เ***งกมล</t>
  </si>
  <si>
    <t>13/11/2025 07:49</t>
  </si>
  <si>
    <t>766337151731</t>
  </si>
  <si>
    <t>13/11/2025 07:48</t>
  </si>
  <si>
    <t>GBD87</t>
  </si>
  <si>
    <t>ส***ลี บ***ิจิตร</t>
  </si>
  <si>
    <t>13/11/2025 07:26</t>
  </si>
  <si>
    <t>766353754736</t>
  </si>
  <si>
    <t>GBD85</t>
  </si>
  <si>
    <t>ป****า</t>
  </si>
  <si>
    <t>******ลำพญา ตำบลลำพญา อำเภอบางเลน จังหวัดนครปฐม 73130</t>
  </si>
  <si>
    <t>73130</t>
  </si>
  <si>
    <t>13/11/2025 07:47</t>
  </si>
  <si>
    <t>2828791256884736097</t>
  </si>
  <si>
    <t>13/11/2025 07:17</t>
  </si>
  <si>
    <t>GBD84</t>
  </si>
  <si>
    <t>ณัฐพัชร์  ปพนธรรมธรณ์</t>
  </si>
  <si>
    <t>38 ม.11 ต.นางั่ว อ.เมือง
เมืองเพชรบูรณ์/ Mueang Phetchabunเพชรบูรณ์/ Phetchabun
67000</t>
  </si>
  <si>
    <t>660957459666</t>
  </si>
  <si>
    <t>13/11/2025 06:56</t>
  </si>
  <si>
    <t>LEXPU0627985846</t>
  </si>
  <si>
    <t>GBD83</t>
  </si>
  <si>
    <t>น***าว ว***ชนก  ท***ูง</t>
  </si>
  <si>
    <t>13/11/2025 06:35</t>
  </si>
  <si>
    <t>766364161640</t>
  </si>
  <si>
    <t>GBD82</t>
  </si>
  <si>
    <t>S***i T***tong</t>
  </si>
  <si>
    <t>13/11/2025 06:32</t>
  </si>
  <si>
    <t>766309637693</t>
  </si>
  <si>
    <t>GBD80</t>
  </si>
  <si>
    <t>น** พ***ัส ส***ะวร</t>
  </si>
  <si>
    <t>13/11/2025 06:21</t>
  </si>
  <si>
    <t>766307031696</t>
  </si>
  <si>
    <t>13/11/2025 06:22</t>
  </si>
  <si>
    <t>GBD79</t>
  </si>
  <si>
    <t>สุพจน์ วงศ์แดง</t>
  </si>
  <si>
    <t>15ม17บ้านน้อมเกล้าตบุ่งค้า
เลิงนกทา/ Loeng Nok Thaยโสธร/ Yasothon
35120</t>
  </si>
  <si>
    <t>35120</t>
  </si>
  <si>
    <t>660802042872</t>
  </si>
  <si>
    <t>13/11/2025 06:17</t>
  </si>
  <si>
    <t>LEXPU0627990044</t>
  </si>
  <si>
    <t>GBD78</t>
  </si>
  <si>
    <t>เ***นตา ใ***กษ์</t>
  </si>
  <si>
    <t>13/11/2025 05:59</t>
  </si>
  <si>
    <t>766363531743</t>
  </si>
  <si>
    <t>13/11/2025 05:58</t>
  </si>
  <si>
    <t>GBD77</t>
  </si>
  <si>
    <t>ส***พ ส***รธิ</t>
  </si>
  <si>
    <t>13/11/2025 05:57</t>
  </si>
  <si>
    <t>766337924774</t>
  </si>
  <si>
    <t>GBD76</t>
  </si>
  <si>
    <t>766378740621</t>
  </si>
  <si>
    <t>GBD75</t>
  </si>
  <si>
    <t>ป***ี---เนียมหอม</t>
  </si>
  <si>
    <t>13/11/2025 05:50</t>
  </si>
  <si>
    <t>766339646612</t>
  </si>
  <si>
    <t>GBD73</t>
  </si>
  <si>
    <t>ม***ชัย ช***งถาวร</t>
  </si>
  <si>
    <t>13/11/2025 04:50</t>
  </si>
  <si>
    <t>766326639750</t>
  </si>
  <si>
    <t>GBD72</t>
  </si>
  <si>
    <t>13/11/2025 04:45</t>
  </si>
  <si>
    <t>766314568644</t>
  </si>
  <si>
    <t>GBD71</t>
  </si>
  <si>
    <t>13/11/2025 04:35</t>
  </si>
  <si>
    <t>766318242745</t>
  </si>
  <si>
    <t>13/11/2025 04:36</t>
  </si>
  <si>
    <t>GBD70</t>
  </si>
  <si>
    <t>ณ***ล​ ง***ัด</t>
  </si>
  <si>
    <t>13/11/2025 04:29</t>
  </si>
  <si>
    <t>766368332752</t>
  </si>
  <si>
    <t>GBD69</t>
  </si>
  <si>
    <t>น***าวชญานิศ ห***ุ่น</t>
  </si>
  <si>
    <t>13/11/2025 03:18</t>
  </si>
  <si>
    <t>766380049621</t>
  </si>
  <si>
    <t>GBD68</t>
  </si>
  <si>
    <t>ว***ศักดิ์</t>
  </si>
  <si>
    <t>13/11/2025 03:03</t>
  </si>
  <si>
    <t>766388238803</t>
  </si>
  <si>
    <t>GBD67</t>
  </si>
  <si>
    <t>ช***หนุ่ม</t>
  </si>
  <si>
    <t>13/11/2025 02:13</t>
  </si>
  <si>
    <t>766354649620</t>
  </si>
  <si>
    <t>GBD63</t>
  </si>
  <si>
    <t>ส***ญญา เ***่วย</t>
  </si>
  <si>
    <t>13/11/2025 01:37</t>
  </si>
  <si>
    <t>766353241695</t>
  </si>
  <si>
    <t>GBD62</t>
  </si>
  <si>
    <t>******ระราม2, ซอย 9, ตำบลพันท้ายนรสิงห์, อำเภอเมืองสมุทรสาคร ตำบลพันท้ายนรสิงห์ อำเภอเมืองสมุทรสาคร จังหวัดสมุทรสาคร 74000</t>
  </si>
  <si>
    <t>13/11/2025 00:56</t>
  </si>
  <si>
    <t>TH250052094657C</t>
  </si>
  <si>
    <t>13/11/2025 00:55</t>
  </si>
  <si>
    <t>GBD61</t>
  </si>
  <si>
    <t>ม*** ภ***ุบผา</t>
  </si>
  <si>
    <t>766340040631</t>
  </si>
  <si>
    <t>GBD60</t>
  </si>
  <si>
    <t>******KET) ตำบลดอนตรอ อำเภอเฉลิมพระเกียรติ จังหวัดนครศรีธรรมราช 80290</t>
  </si>
  <si>
    <t>13/11/2025 01:25</t>
  </si>
  <si>
    <t>TH64237ZMNW69B</t>
  </si>
  <si>
    <t>13/11/2025 00:52</t>
  </si>
  <si>
    <t>GBD59</t>
  </si>
  <si>
    <t>******ิ้น จ.แพร่ 54160 ตำบลวังชิ้น อำเภอวังชิ้น จังหวัดแพร่ 54160</t>
  </si>
  <si>
    <t>13/11/2025 01:03</t>
  </si>
  <si>
    <t>TH255281173520W</t>
  </si>
  <si>
    <t>13/11/2025 00:33</t>
  </si>
  <si>
    <t>GBD58</t>
  </si>
  <si>
    <t>วชรศร  วงศ์รัตนโชคชัย</t>
  </si>
  <si>
    <t>18/311(เลขที่เดิม123/311)หมู่บ้าน Swiss Town เกษตร-นวมินทร์  ซอยประเสริฐมนูกิจ25  ถนนประเสริฐมนูกิจ · จรเข้บัว/ Chorakhe Bua
ลาดพร้าว/ Lad Phrawกรุงเทพมหานคร/ Bangkok
10230</t>
  </si>
  <si>
    <t>660969926159</t>
  </si>
  <si>
    <t>13/11/2025 00:26</t>
  </si>
  <si>
    <t>LEXPU0627982620</t>
  </si>
  <si>
    <t>GBD57</t>
  </si>
  <si>
    <t>สุรศักดิ์ จักรสถาพร</t>
  </si>
  <si>
    <t>156 ถ.บำรุงเมือง
พระนคร/ Phra Nakhonกรุงเทพมหานคร/ Bangkok
10200</t>
  </si>
  <si>
    <t>660891566643</t>
  </si>
  <si>
    <t>13/11/2025 00:25</t>
  </si>
  <si>
    <t>LEXPU0627974350</t>
  </si>
  <si>
    <t>GBI57</t>
  </si>
  <si>
    <t>s***eeissaramalaipajnn</t>
  </si>
  <si>
    <t>14/11/2025 23:57</t>
  </si>
  <si>
    <t>766495687440</t>
  </si>
  <si>
    <t>GBI56</t>
  </si>
  <si>
    <t>น***มัช</t>
  </si>
  <si>
    <t>14/11/2025 23:45</t>
  </si>
  <si>
    <t>766497289471</t>
  </si>
  <si>
    <t>GBI55</t>
  </si>
  <si>
    <t>พ***ตา</t>
  </si>
  <si>
    <t>14/11/2025 23:19</t>
  </si>
  <si>
    <t>766453720443</t>
  </si>
  <si>
    <t>GBI54</t>
  </si>
  <si>
    <t>เ***งดาว ช***ศรี</t>
  </si>
  <si>
    <t>14/11/2025 23:10</t>
  </si>
  <si>
    <t>766433054435</t>
  </si>
  <si>
    <t>GBI53</t>
  </si>
  <si>
    <t>******กใหญ่ ตำบลแกใหญ่ อำเภอเมืองสุรินทร์ จังหวัดสุรินทร์ 32000</t>
  </si>
  <si>
    <t>14/11/2025 22:41</t>
  </si>
  <si>
    <t>TH254184715560J</t>
  </si>
  <si>
    <t>GBI52</t>
  </si>
  <si>
    <t>ร***วิภา  ด***ทอง</t>
  </si>
  <si>
    <t>14/11/2025 22:38</t>
  </si>
  <si>
    <t>THT040129P6S61Z</t>
  </si>
  <si>
    <t>GBI51</t>
  </si>
  <si>
    <t>ส***อ</t>
  </si>
  <si>
    <t>14/11/2025 22:34</t>
  </si>
  <si>
    <t>766413173503</t>
  </si>
  <si>
    <t>GBI50</t>
  </si>
  <si>
    <t>บ** บ***หน้าวัดหนองม่วง</t>
  </si>
  <si>
    <t>14/11/2025 22:30</t>
  </si>
  <si>
    <t>766426349430</t>
  </si>
  <si>
    <t>GBI49</t>
  </si>
  <si>
    <t>******อนแก้ว, อำเภอสิรินธร ตำบลคำเขื่อนแก้ว อำเภอสิรินธร จังหวัดอุบลราชธานี 34350</t>
  </si>
  <si>
    <t>34350</t>
  </si>
  <si>
    <t>14/11/2025 22:28</t>
  </si>
  <si>
    <t>TH31197ZWB8H2F</t>
  </si>
  <si>
    <t>14/11/2025 22:27</t>
  </si>
  <si>
    <t>GBI47</t>
  </si>
  <si>
    <t>อ***ญาศรีกุณวงศ์</t>
  </si>
  <si>
    <t>14/11/2025 22:26</t>
  </si>
  <si>
    <t>766455852422</t>
  </si>
  <si>
    <t>GBI44</t>
  </si>
  <si>
    <t>******ิศาล 10 ซอย 9) ถนนท่าข้าม แขวงแสมดำ แขวงแสมดำ เขตบางขุนเทียน จังหวัดกรุงเทพมหานคร 10150</t>
  </si>
  <si>
    <t>14/11/2025 22:18</t>
  </si>
  <si>
    <t>TH258693913216D</t>
  </si>
  <si>
    <t>GBI43</t>
  </si>
  <si>
    <t>ปราชญ์ กอบธรรม</t>
  </si>
  <si>
    <t>หมู่บ้านสวนริมคลอง 15/8 ม.2 ต.บ้านแพ้ว อ.บ้านแพ้ว
บ้านแพ้ว/ Ban Phaeoสมุทรสาคร/ Samut Sakhon
74120</t>
  </si>
  <si>
    <t>660627897888</t>
  </si>
  <si>
    <t>LEXPU0628729428</t>
  </si>
  <si>
    <t>GBI42</t>
  </si>
  <si>
    <t>เ***มาศ ท***ี</t>
  </si>
  <si>
    <t>14/11/2025 22:05</t>
  </si>
  <si>
    <t>766435176430</t>
  </si>
  <si>
    <t>GBI41</t>
  </si>
  <si>
    <t>ส***นท์ ร***ปลั่ง</t>
  </si>
  <si>
    <t>14/11/2025 22:07</t>
  </si>
  <si>
    <t>766414332434</t>
  </si>
  <si>
    <t>GBI40</t>
  </si>
  <si>
    <t>ล***าวรรณ ส***์ชู</t>
  </si>
  <si>
    <t>14/11/2025 21:53</t>
  </si>
  <si>
    <t>766481681431</t>
  </si>
  <si>
    <t>GBI39</t>
  </si>
  <si>
    <t>14/11/2025 21:48</t>
  </si>
  <si>
    <t>766444885500</t>
  </si>
  <si>
    <t>GBI38</t>
  </si>
  <si>
    <t>766460589425</t>
  </si>
  <si>
    <t>GBI37</t>
  </si>
  <si>
    <t>14/11/2025 21:42</t>
  </si>
  <si>
    <t>766499729505</t>
  </si>
  <si>
    <t>GBI36</t>
  </si>
  <si>
    <t>ร***า น***ูเขียว</t>
  </si>
  <si>
    <t>14/11/2025 21:31</t>
  </si>
  <si>
    <t>766493936423</t>
  </si>
  <si>
    <t>GBI35</t>
  </si>
  <si>
    <t>14/11/2025 21:26</t>
  </si>
  <si>
    <t>TH14017ZX06P8I</t>
  </si>
  <si>
    <t>GBI34</t>
  </si>
  <si>
    <t>14/11/2025 21:22</t>
  </si>
  <si>
    <t>766478042422</t>
  </si>
  <si>
    <t>GBI33</t>
  </si>
  <si>
    <t>ศ******)</t>
  </si>
  <si>
    <t>******4 ห้องเลขที่ 3311 หมู่ที่ 11 ถนน หทัยราษฎร์ ตำบลลาดสวาย (ตึก D4) ตำบลลาดสวาย อำเภอลำลูกกา จังหวัดปทุมธานี 12150</t>
  </si>
  <si>
    <t>14/11/2025 21:38</t>
  </si>
  <si>
    <t>TH04067ZWPV67B1</t>
  </si>
  <si>
    <t>14/11/2025 21:18</t>
  </si>
  <si>
    <t>GBI32</t>
  </si>
  <si>
    <t>อ***ี ศ***มาลย์</t>
  </si>
  <si>
    <t>14/11/2025 21:10</t>
  </si>
  <si>
    <t>766489377500</t>
  </si>
  <si>
    <t>14/11/2025 21:15</t>
  </si>
  <si>
    <t>GBI31</t>
  </si>
  <si>
    <t>อ***รณ บ***ัฒน์</t>
  </si>
  <si>
    <t>14/11/2025 21:00</t>
  </si>
  <si>
    <t>766428058454</t>
  </si>
  <si>
    <t>14/11/2025 21:01</t>
  </si>
  <si>
    <t>GBI30</t>
  </si>
  <si>
    <t>น*** ส***สิริกุล</t>
  </si>
  <si>
    <t>14/11/2025 20:57</t>
  </si>
  <si>
    <t>766404188410</t>
  </si>
  <si>
    <t>GBI29</t>
  </si>
  <si>
    <t>จ***นา จ***าวงษ์</t>
  </si>
  <si>
    <t>14/11/2025 20:47</t>
  </si>
  <si>
    <t>766428284495</t>
  </si>
  <si>
    <t>GBI28</t>
  </si>
  <si>
    <t>14/11/2025 20:46</t>
  </si>
  <si>
    <t>766421844425</t>
  </si>
  <si>
    <t>GBI27</t>
  </si>
  <si>
    <t>ส***ชชา ส***ินต๊ะ</t>
  </si>
  <si>
    <t>14/11/2025 20:37</t>
  </si>
  <si>
    <t>766454715504</t>
  </si>
  <si>
    <t>GBI26</t>
  </si>
  <si>
    <t>บ******)</t>
  </si>
  <si>
    <t>****** สุรสวัสดิ์แลนด์ 0 ตำบลสุรนารี อำเภอเมืองนครราชสีมา จังหวัดนครราชสีมา 30000</t>
  </si>
  <si>
    <t>14/11/2025 20:23</t>
  </si>
  <si>
    <t>TH27017ZWFVD3T</t>
  </si>
  <si>
    <t>GBI24</t>
  </si>
  <si>
    <t>15/11/2025 01:26</t>
  </si>
  <si>
    <t>TH253918169001E</t>
  </si>
  <si>
    <t>14/11/2025 20:10</t>
  </si>
  <si>
    <t>GBI23</t>
  </si>
  <si>
    <t>ช***ย ภ***ีระพิทักษ์</t>
  </si>
  <si>
    <t>14/11/2025 20:07</t>
  </si>
  <si>
    <t>766424852465</t>
  </si>
  <si>
    <t>GBI22</t>
  </si>
  <si>
    <t>ส***ียรติ ม***กุล</t>
  </si>
  <si>
    <t>14/11/2025 20:05</t>
  </si>
  <si>
    <t>766422882503</t>
  </si>
  <si>
    <t>GBI21</t>
  </si>
  <si>
    <t>พ******ู</t>
  </si>
  <si>
    <t>******ร้าว แขวงลาดพร้าว แขวงลาดพร้าว เขตลาดพร้าว จังหวัดกรุงเทพมหานคร 10230</t>
  </si>
  <si>
    <t>14/11/2025 20:04</t>
  </si>
  <si>
    <t>TH01407ZWZ0Y8B1</t>
  </si>
  <si>
    <t>14/11/2025 20:00</t>
  </si>
  <si>
    <t>GBI20</t>
  </si>
  <si>
    <t>พ***ิน</t>
  </si>
  <si>
    <t>14/11/2025 19:54</t>
  </si>
  <si>
    <t>766443749470</t>
  </si>
  <si>
    <t>GBI19</t>
  </si>
  <si>
    <t>766438346424</t>
  </si>
  <si>
    <t>GBI18</t>
  </si>
  <si>
    <t>ท******ม</t>
  </si>
  <si>
    <t>******ดา ตำบลหนองยายดา อำเภอทัพทัน จังหวัดอุทัยธานี 61120</t>
  </si>
  <si>
    <t>14/11/2025 19:53</t>
  </si>
  <si>
    <t>TH57027ZX0C67F</t>
  </si>
  <si>
    <t>GBI17</t>
  </si>
  <si>
    <t>766491683440</t>
  </si>
  <si>
    <t>GBI16</t>
  </si>
  <si>
    <t>14/11/2025 19:46</t>
  </si>
  <si>
    <t>766410692412</t>
  </si>
  <si>
    <t>GBI15</t>
  </si>
  <si>
    <t>โ***ร ม***</t>
  </si>
  <si>
    <t>14/11/2025 19:35</t>
  </si>
  <si>
    <t>766487254411</t>
  </si>
  <si>
    <t>GBI13</t>
  </si>
  <si>
    <t>ส***ญญา ส***ยภูมิมา</t>
  </si>
  <si>
    <t>14/11/2025 19:21</t>
  </si>
  <si>
    <t>766459944412</t>
  </si>
  <si>
    <t>GBI12</t>
  </si>
  <si>
    <t>ศ***ุทธ  จ***พงษ์</t>
  </si>
  <si>
    <t>14/11/2025 19:11</t>
  </si>
  <si>
    <t>766448241506</t>
  </si>
  <si>
    <t>14/11/2025 19:10</t>
  </si>
  <si>
    <t>GBI11</t>
  </si>
  <si>
    <t>น้ำหวาน ภัทร์สิริย์</t>
  </si>
  <si>
    <t>21/24 ม2 หมู่บ้านภักดีดงเกตุ2
สามพราน/ Sam Phranนครปฐม/ Nakhon Pathom
73110</t>
  </si>
  <si>
    <t>660916586264</t>
  </si>
  <si>
    <t>14/11/2025 19:06</t>
  </si>
  <si>
    <t>LEXPU0628682097</t>
  </si>
  <si>
    <t>GBI10</t>
  </si>
  <si>
    <t>ร***แนนส่งพัสดุ</t>
  </si>
  <si>
    <t>14/11/2025 19:05</t>
  </si>
  <si>
    <t>766496570486</t>
  </si>
  <si>
    <t>GBI9</t>
  </si>
  <si>
    <t>อ***ร  ค***ทียม</t>
  </si>
  <si>
    <t>14/11/2025 18:59</t>
  </si>
  <si>
    <t>766473456420</t>
  </si>
  <si>
    <t>GBI8</t>
  </si>
  <si>
    <t>ช******3</t>
  </si>
  <si>
    <t>******, อำเภอมหาราช (ใกล้โลตัสมหาราช)  ตำบลหัวไผ่ อำเภอมหาราช จังหวัดพระนครศรีอยุธยา 13150</t>
  </si>
  <si>
    <t>TH05157ZWJ011A</t>
  </si>
  <si>
    <t>GBI7</t>
  </si>
  <si>
    <t>ส***รณี  ส***รณศร</t>
  </si>
  <si>
    <t>14/11/2025 18:55</t>
  </si>
  <si>
    <t>766493834470</t>
  </si>
  <si>
    <t>GBI6</t>
  </si>
  <si>
    <t>766435637472</t>
  </si>
  <si>
    <t>GBI4</t>
  </si>
  <si>
    <t>jittima</t>
  </si>
  <si>
    <t>7 ซ.4 ถ.ราษฎร์อุทิศ1 · บ่อยาง/ Bo Yang
เมืองสงขลา/ Mueang Songkhlaสงขลา/ Songkhla
90000</t>
  </si>
  <si>
    <t>90000</t>
  </si>
  <si>
    <t>660642859794</t>
  </si>
  <si>
    <t>14/11/2025 18:53</t>
  </si>
  <si>
    <t>LEXPU0629197046</t>
  </si>
  <si>
    <t>14/11/2025 18:52</t>
  </si>
  <si>
    <t>GBI3</t>
  </si>
  <si>
    <t>ว***าพร</t>
  </si>
  <si>
    <t>14/11/2025 18:50</t>
  </si>
  <si>
    <t>766469108506</t>
  </si>
  <si>
    <t>14/11/2025 18:49</t>
  </si>
  <si>
    <t>GBI2</t>
  </si>
  <si>
    <t>ณ******ท</t>
  </si>
  <si>
    <t>****** แขวงท่าแร้ง แขวงท่าแร้ง เขตบางเขน จังหวัดกรุงเทพมหานคร 10220</t>
  </si>
  <si>
    <t>TH01187ZWYKK3A1</t>
  </si>
  <si>
    <t>14/11/2025 18:48</t>
  </si>
  <si>
    <t>GBI1</t>
  </si>
  <si>
    <t>น***นำโชค แ***้ม</t>
  </si>
  <si>
    <t>14/11/2025 18:24</t>
  </si>
  <si>
    <t>766409825473</t>
  </si>
  <si>
    <t>GBI0</t>
  </si>
  <si>
    <t>******ลตรมไพร อำเภอศีขรภูมิ จังหวัดสุรินทร์ 32110</t>
  </si>
  <si>
    <t>32110</t>
  </si>
  <si>
    <t>14/11/2025 18:20</t>
  </si>
  <si>
    <t>TH2535430493399</t>
  </si>
  <si>
    <t>GBH98</t>
  </si>
  <si>
    <t>น***ยุระตา  ม***คำ</t>
  </si>
  <si>
    <t>14/11/2025 18:07</t>
  </si>
  <si>
    <t>766464114415</t>
  </si>
  <si>
    <t>GBH97</t>
  </si>
  <si>
    <t>14/11/2025 17:53</t>
  </si>
  <si>
    <t>766484127500</t>
  </si>
  <si>
    <t>GBH95</t>
  </si>
  <si>
    <t>14/11/2025 17:16</t>
  </si>
  <si>
    <t>766516604210</t>
  </si>
  <si>
    <t>GBH93</t>
  </si>
  <si>
    <t>******รักษ์  ช.ขจรวิทย์  ถ.เทพารีกษ์  ต.บางพลีใหญ่ ตำบลบางพลีใหญ่ อำเภอบางพลี จังหวัดสมุทรปราการ 10540</t>
  </si>
  <si>
    <t>14/11/2025 17:11</t>
  </si>
  <si>
    <t>TH254699660439L</t>
  </si>
  <si>
    <t>GBH92</t>
  </si>
  <si>
    <t>ก***ยาณี น***ีหมอก</t>
  </si>
  <si>
    <t>14/11/2025 17:02</t>
  </si>
  <si>
    <t>766464489464</t>
  </si>
  <si>
    <t>GBH91</t>
  </si>
  <si>
    <t>พ***รัพย์  ส***ากสุก</t>
  </si>
  <si>
    <t>14/11/2025 17:00</t>
  </si>
  <si>
    <t>THT140129MY972Z</t>
  </si>
  <si>
    <t>GBH90</t>
  </si>
  <si>
    <t>******สามพัน ต.ซับสมอทอด ชื่อ.ไหมทอง คำจันทร์ ตำบลซับสมอทอด อำเภอบึงสามพัน จังหวัดเพชรบูรณ์ 67160</t>
  </si>
  <si>
    <t>67160</t>
  </si>
  <si>
    <t>14/11/2025 16:59</t>
  </si>
  <si>
    <t>TH2504909737681</t>
  </si>
  <si>
    <t>GBH89</t>
  </si>
  <si>
    <t>น******า</t>
  </si>
  <si>
    <t>******ดง ตำบลแหลมรัง อำเภอบึงนาราง  จังหวัดพิจิตร 66130 ตำบลแหลมรัง อำเภอบึงนาราง จังหวัดพิจิตร 66130</t>
  </si>
  <si>
    <t>66130</t>
  </si>
  <si>
    <t>14/11/2025 16:51</t>
  </si>
  <si>
    <t>TH255718284194S</t>
  </si>
  <si>
    <t>GBH88</t>
  </si>
  <si>
    <t>ว***จน์</t>
  </si>
  <si>
    <t>14/11/2025 16:42</t>
  </si>
  <si>
    <t>766403833451</t>
  </si>
  <si>
    <t>GBH87</t>
  </si>
  <si>
    <t>กฤษณา แก้วมณี</t>
  </si>
  <si>
    <t>115 ม4(ติดวัด)คลองเจริญ
พานทอง
กำแพงเพชร 62150</t>
  </si>
  <si>
    <t>62150</t>
  </si>
  <si>
    <t>0987502071</t>
  </si>
  <si>
    <t>WA043762574TH</t>
  </si>
  <si>
    <t>GBH86</t>
  </si>
  <si>
    <t>ศ***ร เ***ักตร์</t>
  </si>
  <si>
    <t>14/11/2025 16:37</t>
  </si>
  <si>
    <t>766499621506</t>
  </si>
  <si>
    <t>GBH85</t>
  </si>
  <si>
    <t>14/11/2025 16:33</t>
  </si>
  <si>
    <t>766456828476</t>
  </si>
  <si>
    <t>GBH84</t>
  </si>
  <si>
    <t>อ***ิดา จ***บุญญาชัย</t>
  </si>
  <si>
    <t>14/11/2025 16:31</t>
  </si>
  <si>
    <t>เนยสด 2 เผือก2 มะพร้าวน้ำหอม2</t>
  </si>
  <si>
    <t>766493639483</t>
  </si>
  <si>
    <t>GBH83</t>
  </si>
  <si>
    <t>ม***นามสกุลหาญสมัย</t>
  </si>
  <si>
    <t>14/11/2025 16:25</t>
  </si>
  <si>
    <t>766473423446</t>
  </si>
  <si>
    <t>GBH82</t>
  </si>
  <si>
    <t>****** (อยู่ในซอยเทิดราชัน 1) แขวงสีกัน เขตดอนเมือง จังหวัดกรุงเทพมหานคร 10210</t>
  </si>
  <si>
    <t>14/11/2025 16:26</t>
  </si>
  <si>
    <t>TH253700146557I</t>
  </si>
  <si>
    <t>GBH81</t>
  </si>
  <si>
    <t>ม***ี ฝ***ำ</t>
  </si>
  <si>
    <t>14/11/2025 16:16</t>
  </si>
  <si>
    <t>766412373484</t>
  </si>
  <si>
    <t>14/11/2025 16:17</t>
  </si>
  <si>
    <t>GBH80</t>
  </si>
  <si>
    <t>จ***ันท์ แ***เขียว</t>
  </si>
  <si>
    <t>766452083471</t>
  </si>
  <si>
    <t>GBH79</t>
  </si>
  <si>
    <t>พ***พย์  เ***นเมืองปัก</t>
  </si>
  <si>
    <t>14/11/2025 16:12</t>
  </si>
  <si>
    <t>766497425481</t>
  </si>
  <si>
    <t>GBH78</t>
  </si>
  <si>
    <t>เบญจา  ผาสุขกาย</t>
  </si>
  <si>
    <t>198/8 หมู่ 1  ตำบลหนองโสน
เมืองเพชรบุรี/ Mueang Phetchaburiเพชรบุรี/ Phetchaburi
76000</t>
  </si>
  <si>
    <t>660973405147</t>
  </si>
  <si>
    <t>14/11/2025 16:02</t>
  </si>
  <si>
    <t>LEXPU0628684181</t>
  </si>
  <si>
    <t>GBH77</t>
  </si>
  <si>
    <t>ร***าภรณ์  โ**</t>
  </si>
  <si>
    <t>766469829451</t>
  </si>
  <si>
    <t>GBH76</t>
  </si>
  <si>
    <t>ค***่สายถ้าจะกลับมารักตัวเอง</t>
  </si>
  <si>
    <t>14/11/2025 15:56</t>
  </si>
  <si>
    <t>766429834461</t>
  </si>
  <si>
    <t>14/11/2025 15:57</t>
  </si>
  <si>
    <t>GBH75</t>
  </si>
  <si>
    <t>******ยางพร, อำเภอปลวกแดง ตำบลมาบยางพร อำเภอปลวกแดง จังหวัดระยอง 21140</t>
  </si>
  <si>
    <t>TH2507441562406</t>
  </si>
  <si>
    <t>14/11/2025 15:55</t>
  </si>
  <si>
    <t>GBH74</t>
  </si>
  <si>
    <t>******.นนทบุรี 11120 (18/710 หมู่บ้านเปี่ยมสุข เส้นถนนเมน ก่อนซอย8 ฝั่งซ้ายมือ) ตำบลบางพูด อำเภอปากเกร็ด จังหวัดนนทบุรี 11120</t>
  </si>
  <si>
    <t>TH2523993047290</t>
  </si>
  <si>
    <t>GBH73</t>
  </si>
  <si>
    <t>น***าศิริ น***โจ๊ก</t>
  </si>
  <si>
    <t>14/11/2025 15:54</t>
  </si>
  <si>
    <t>766468511454</t>
  </si>
  <si>
    <t>GBH72</t>
  </si>
  <si>
    <t>เ***นภา ท***า</t>
  </si>
  <si>
    <t>14/11/2025 15:53</t>
  </si>
  <si>
    <t>766439482443</t>
  </si>
  <si>
    <t>GBH71</t>
  </si>
  <si>
    <t>Loei</t>
  </si>
  <si>
    <t>14/11/2025 15:51</t>
  </si>
  <si>
    <t xml:space="preserve">เขียนข้อความค่ะ ถ้าได้ อยากให้เขียนส่งไปว่า “สุขสันต์วันเกิดนะคะแม่ หนูไม่รู้จะให้อร่อยเลยสั่งเป็นขนมให้พ่อกับแม่กินนะคะ ไว้กินตอนเช้าคู่กับกาแฟค่ะ มีความสุขมากๆ นะคะ” </t>
  </si>
  <si>
    <t>766404376500</t>
  </si>
  <si>
    <t>14/11/2025 15:50</t>
  </si>
  <si>
    <t>GBH70</t>
  </si>
  <si>
    <t>บ******บ</t>
  </si>
  <si>
    <t>******่านทับตะโก ตำบลด่านทับตะโก อำเภอจอมบึง จังหวัดราชบุรี 70150</t>
  </si>
  <si>
    <t>70150</t>
  </si>
  <si>
    <t>14/11/2025 15:46</t>
  </si>
  <si>
    <t>TH2537763832745</t>
  </si>
  <si>
    <t>GBH69</t>
  </si>
  <si>
    <t>ด***จ ท***ักษ์</t>
  </si>
  <si>
    <t>14/11/2025 15:43</t>
  </si>
  <si>
    <t>766448284464</t>
  </si>
  <si>
    <t>GBH67</t>
  </si>
  <si>
    <t>ค***มกร ส***วนสัน</t>
  </si>
  <si>
    <t>14/11/2025 15:39</t>
  </si>
  <si>
    <t>766433868502</t>
  </si>
  <si>
    <t>GBH66</t>
  </si>
  <si>
    <t>ว***ตา</t>
  </si>
  <si>
    <t>14/11/2025 15:38</t>
  </si>
  <si>
    <t>766491771485</t>
  </si>
  <si>
    <t>GBH65</t>
  </si>
  <si>
    <t>ว***ี เ***สวัสดิ์</t>
  </si>
  <si>
    <t>14/11/2025 15:37</t>
  </si>
  <si>
    <t>THT150629P32X9Z</t>
  </si>
  <si>
    <t>GBH64</t>
  </si>
  <si>
    <t>กันตกนิษฐ์ พาเขียว(ธนะวัง)</t>
  </si>
  <si>
    <t xml:space="preserve">รพ.ปัว
(โทรนัดรับได้ตลอด.24ขม)
ตึกผู้ป่วยนอก
ตำบลวรนคร
อำเภอปัว 
น่าน55120
</t>
  </si>
  <si>
    <t>55120</t>
  </si>
  <si>
    <t>0612686779</t>
  </si>
  <si>
    <t>14/11/2025 15:30</t>
  </si>
  <si>
    <t>WB055855239TH</t>
  </si>
  <si>
    <t>14/11/2025 15:34</t>
  </si>
  <si>
    <t>GBH63</t>
  </si>
  <si>
    <t>จีราพร ดีพูน</t>
  </si>
  <si>
    <t>98หมุ่4
ต.ไพล
อ.ปราสาท
จ.สุรินทร์ 32140</t>
  </si>
  <si>
    <t>32140</t>
  </si>
  <si>
    <t>0973429268</t>
  </si>
  <si>
    <t>14/11/2025 15:31</t>
  </si>
  <si>
    <t>WA043762565TH</t>
  </si>
  <si>
    <t>14/11/2025 15:32</t>
  </si>
  <si>
    <t>GBH62</t>
  </si>
  <si>
    <t>ธ***.รังใหญ่</t>
  </si>
  <si>
    <t>14/11/2025 15:20</t>
  </si>
  <si>
    <t>766428481475</t>
  </si>
  <si>
    <t>GBH59</t>
  </si>
  <si>
    <t>k**</t>
  </si>
  <si>
    <t>14/11/2025 15:11</t>
  </si>
  <si>
    <t>766410915421</t>
  </si>
  <si>
    <t>14/11/2025 15:10</t>
  </si>
  <si>
    <t>GBH58</t>
  </si>
  <si>
    <t>B**</t>
  </si>
  <si>
    <t>14/11/2025 15:09</t>
  </si>
  <si>
    <t>766455433494</t>
  </si>
  <si>
    <t>14/11/2025 15:08</t>
  </si>
  <si>
    <t>GBH57</t>
  </si>
  <si>
    <t>ม***ี่</t>
  </si>
  <si>
    <t>14/11/2025 15:06</t>
  </si>
  <si>
    <t>THT040229P3213Z</t>
  </si>
  <si>
    <t>GBH55</t>
  </si>
  <si>
    <t>ก***ุดา ท***ย์หล่ำ</t>
  </si>
  <si>
    <t>14/11/2025 14:57</t>
  </si>
  <si>
    <t>766497375442</t>
  </si>
  <si>
    <t>GBH53</t>
  </si>
  <si>
    <t>ป** แ***ใส</t>
  </si>
  <si>
    <t>14/11/2025 14:53</t>
  </si>
  <si>
    <t>766412629500</t>
  </si>
  <si>
    <t>GBH52</t>
  </si>
  <si>
    <t>Y***yyyy</t>
  </si>
  <si>
    <t>14/11/2025 14:47</t>
  </si>
  <si>
    <t>766551002254</t>
  </si>
  <si>
    <t>GBH51</t>
  </si>
  <si>
    <t>เ***มาศเทศจันทร์</t>
  </si>
  <si>
    <t>14/11/2025 14:42</t>
  </si>
  <si>
    <t>766402255452</t>
  </si>
  <si>
    <t>GBH50</t>
  </si>
  <si>
    <t>เ***กา</t>
  </si>
  <si>
    <t>14/11/2025 14:40</t>
  </si>
  <si>
    <t>ไม่ทานทุเรียนนะคะ</t>
  </si>
  <si>
    <t>THT050229MVK64Z</t>
  </si>
  <si>
    <t>GBH48</t>
  </si>
  <si>
    <t>พิชญ์สินี สว่างตะวัน</t>
  </si>
  <si>
    <t>3/2 ซ.สุนตริการาม ถ.แม่สอด-แม่ระมาด · แม่สอด
แม่สอด/ Mae Sotตาก/ Tak
63110</t>
  </si>
  <si>
    <t>660635166358</t>
  </si>
  <si>
    <t>14/11/2025 14:37</t>
  </si>
  <si>
    <t>LEXPU0629232998</t>
  </si>
  <si>
    <t>GBH47</t>
  </si>
  <si>
    <t>ว***า จ***จิตร</t>
  </si>
  <si>
    <t>14/11/2025 14:36</t>
  </si>
  <si>
    <t>766424743464</t>
  </si>
  <si>
    <t>GBH45</t>
  </si>
  <si>
    <t>14/11/2025 14:35</t>
  </si>
  <si>
    <t>766465220430</t>
  </si>
  <si>
    <t>GBH43</t>
  </si>
  <si>
    <t>14/11/2025 14:34</t>
  </si>
  <si>
    <t>766452238506</t>
  </si>
  <si>
    <t>GBH42</t>
  </si>
  <si>
    <t>ส***ย์</t>
  </si>
  <si>
    <t>14/11/2025 14:33</t>
  </si>
  <si>
    <t>766449737502</t>
  </si>
  <si>
    <t>GBH41</t>
  </si>
  <si>
    <t>คุณ ศุภกิจ คงชาติไทย</t>
  </si>
  <si>
    <t>79/1 ม.2 ต.วังหามแห อ.ขาณุวรลักษบุรี จ.กำแพงเพชร 62140</t>
  </si>
  <si>
    <t>0837284716</t>
  </si>
  <si>
    <t>14/11/2025 14:27</t>
  </si>
  <si>
    <t>WB055855225TH</t>
  </si>
  <si>
    <t>14/11/2025 14:32</t>
  </si>
  <si>
    <t>GBH40</t>
  </si>
  <si>
    <t>14/11/2025 14:26</t>
  </si>
  <si>
    <t>WA043762557TH</t>
  </si>
  <si>
    <t>GBH39</t>
  </si>
  <si>
    <t>จรรยา สัตนาโค</t>
  </si>
  <si>
    <t>69 หมู่ 15 บ้านหนองโนใหม่ ต.ปอพาน อ.นาเชือก จ.มหาสารคาม    44170</t>
  </si>
  <si>
    <t>44170</t>
  </si>
  <si>
    <t>0879520357</t>
  </si>
  <si>
    <t>14/11/2025 14:25</t>
  </si>
  <si>
    <t>WA043762543TH</t>
  </si>
  <si>
    <t>GBH38</t>
  </si>
  <si>
    <t>ธ***รัตน์ ม***ง</t>
  </si>
  <si>
    <t>766467515483</t>
  </si>
  <si>
    <t>GBH37</t>
  </si>
  <si>
    <t>ห***ยอง  ต***ูลนิลวณิช</t>
  </si>
  <si>
    <t>14/11/2025 14:24</t>
  </si>
  <si>
    <t>766460821490</t>
  </si>
  <si>
    <t>GBH36</t>
  </si>
  <si>
    <t>สุพัตรา วงศ์สุ</t>
  </si>
  <si>
    <t>181 หมู่2 ต เหมืองง่า อ เมือง จ ลำพูน 51000</t>
  </si>
  <si>
    <t>0814737155</t>
  </si>
  <si>
    <t>14/11/2025 11:41</t>
  </si>
  <si>
    <t>WB055855211TH</t>
  </si>
  <si>
    <t>14/11/2025 14:23</t>
  </si>
  <si>
    <t>GBH35</t>
  </si>
  <si>
    <t>น** ส***ศ ฤ***เดช</t>
  </si>
  <si>
    <t>14/11/2025 14:22</t>
  </si>
  <si>
    <t>766426489500</t>
  </si>
  <si>
    <t>GBH34</t>
  </si>
  <si>
    <t>14/11/2025 14:18</t>
  </si>
  <si>
    <t>766480239464</t>
  </si>
  <si>
    <t>14/11/2025 14:19</t>
  </si>
  <si>
    <t>GBH33</t>
  </si>
  <si>
    <t>ว***นดา อ***นิ่ม</t>
  </si>
  <si>
    <t>14/11/2025 13:56</t>
  </si>
  <si>
    <t>766481540462</t>
  </si>
  <si>
    <t>GBH32</t>
  </si>
  <si>
    <t>ป***ัสสร</t>
  </si>
  <si>
    <t>14/11/2025 13:51</t>
  </si>
  <si>
    <t>766468144455</t>
  </si>
  <si>
    <t>GBH30</t>
  </si>
  <si>
    <t>******ัด 173 หมู่ที่9 ถนนมาลัยแมน ตำบลทัพหลวง ตำบลทัพหลวง อำเภอเมืองนครปฐม จังหวัดนครปฐม 73000</t>
  </si>
  <si>
    <t>14/11/2025 13:35</t>
  </si>
  <si>
    <t>2831303455778304097</t>
  </si>
  <si>
    <t>14/11/2025 13:34</t>
  </si>
  <si>
    <t>GBH28</t>
  </si>
  <si>
    <t>14/11/2025 13:10</t>
  </si>
  <si>
    <t>766400226502</t>
  </si>
  <si>
    <t>GBH27</t>
  </si>
  <si>
    <t>ก******ญ</t>
  </si>
  <si>
    <t>******ถนน เลียบคลองแอน, ตำบลบางพลับ, อำเภอปากเกร็ด ตำบลบางพลับ อำเภอปากเกร็ด จังหวัดนนทบุรี 11120</t>
  </si>
  <si>
    <t>14/11/2025 13:07</t>
  </si>
  <si>
    <t>TH259214346743H</t>
  </si>
  <si>
    <t>GBH26</t>
  </si>
  <si>
    <t>ส******​</t>
  </si>
  <si>
    <t>****** ตำบลมุจลินท์ อำเภอท่าวุ้ง จังหวัดลพบุรี 15150</t>
  </si>
  <si>
    <t>15150</t>
  </si>
  <si>
    <t>14/11/2025 13:03</t>
  </si>
  <si>
    <t>TH252608905065C</t>
  </si>
  <si>
    <t>GBH25</t>
  </si>
  <si>
    <t>บุญจันทร์ ใจเถิน</t>
  </si>
  <si>
    <t>147 ม.22 ต.นาบ่อคำ · นาบ่อคำ/ Thung Pho
เมืองกำแพงเพชร/ Mueang Kamphaeng Phetกำแพงเพชร/ Kamphaeng Phet
62000</t>
  </si>
  <si>
    <t>660826921828</t>
  </si>
  <si>
    <t>14/11/2025 13:02</t>
  </si>
  <si>
    <t>LEXPU0628683177</t>
  </si>
  <si>
    <t>14/11/2025 13:01</t>
  </si>
  <si>
    <t>GBH23</t>
  </si>
  <si>
    <t>14/11/2025 12:45</t>
  </si>
  <si>
    <t>766498638496</t>
  </si>
  <si>
    <t>14/11/2025 12:46</t>
  </si>
  <si>
    <t>GBH22</t>
  </si>
  <si>
    <t>นาย อดิศักดิ์ แซ่เตียว</t>
  </si>
  <si>
    <t>1/4 หมู่4 ตำบล.คุ้งพยอม อำเภอ.บ้านโป่ง
บ้านโป่ง/ Ban Pongราชบุรี/ Ratchaburi
70110</t>
  </si>
  <si>
    <t>660652193096</t>
  </si>
  <si>
    <t>LEXPU0628726872</t>
  </si>
  <si>
    <t>GBH21</t>
  </si>
  <si>
    <t>ช***สา</t>
  </si>
  <si>
    <t>14/11/2025 12:37</t>
  </si>
  <si>
    <t>766419056432</t>
  </si>
  <si>
    <t>GBH20</t>
  </si>
  <si>
    <t>14/11/2025 12:26</t>
  </si>
  <si>
    <t>766482289160</t>
  </si>
  <si>
    <t>14/11/2025 12:23</t>
  </si>
  <si>
    <t>GBH19</t>
  </si>
  <si>
    <t>ณ***ุช น***รี</t>
  </si>
  <si>
    <t>14/11/2025 12:06</t>
  </si>
  <si>
    <t>766445081146</t>
  </si>
  <si>
    <t>14/11/2025 12:07</t>
  </si>
  <si>
    <t>GBH18</t>
  </si>
  <si>
    <t>น***รี แ***อุดร</t>
  </si>
  <si>
    <t>766457963176</t>
  </si>
  <si>
    <t>GBH16</t>
  </si>
  <si>
    <t>อ***ากร  แ***ฤทธิ์</t>
  </si>
  <si>
    <t>14/11/2025 11:48</t>
  </si>
  <si>
    <t>766485884124</t>
  </si>
  <si>
    <t>GBH15</t>
  </si>
  <si>
    <t>ศรัณยา ชุ่มเย็น</t>
  </si>
  <si>
    <t>ทรัพย์เซนต์4 16/8 ม.7 ม่วงน้อย
ป่าซาง/ Pa Sangลำพูน/ Lamphun
51120</t>
  </si>
  <si>
    <t>660801516247</t>
  </si>
  <si>
    <t>14/11/2025 11:37</t>
  </si>
  <si>
    <t>TH60097ZWF254C</t>
  </si>
  <si>
    <t>14/11/2025 11:35</t>
  </si>
  <si>
    <t>GBH13</t>
  </si>
  <si>
    <t>L***mat a***k</t>
  </si>
  <si>
    <t>14/11/2025 11:11</t>
  </si>
  <si>
    <t>766405286124</t>
  </si>
  <si>
    <t>14/11/2025 11:21</t>
  </si>
  <si>
    <t>GBH12</t>
  </si>
  <si>
    <t>ก***ิมา ว***คำมา</t>
  </si>
  <si>
    <t>14/11/2025 11:14</t>
  </si>
  <si>
    <t>766409086144</t>
  </si>
  <si>
    <t>GBH11</t>
  </si>
  <si>
    <t>สมคิด  มีนาค</t>
  </si>
  <si>
    <t>60/1ม.2ต.หนองปลิง
เมืองนครสวรรค์/ Mueang Nakhon Sawanนครสวรรค์/ Nakhon Sawan
60000</t>
  </si>
  <si>
    <t>60000</t>
  </si>
  <si>
    <t>660836891098</t>
  </si>
  <si>
    <t>14/11/2025 11:08</t>
  </si>
  <si>
    <t>LEXPU0628683239</t>
  </si>
  <si>
    <t>GBH10</t>
  </si>
  <si>
    <t>ช***ร อ***ต</t>
  </si>
  <si>
    <t>14/11/2025 11:07</t>
  </si>
  <si>
    <t>766427967196</t>
  </si>
  <si>
    <t>GBH9</t>
  </si>
  <si>
    <t>ร***ค้าโบว์</t>
  </si>
  <si>
    <t>14/11/2025 11:02</t>
  </si>
  <si>
    <t>766414766202</t>
  </si>
  <si>
    <t>GBH8</t>
  </si>
  <si>
    <t>จ******ํ</t>
  </si>
  <si>
    <t>******บลเสือโฮก อำเภอเมือง จังหวัดชัยนาท ตำบลเสือโฮก อำเภอเมืองชัยนาท จังหวัดชัยนาท 17000</t>
  </si>
  <si>
    <t>17000</t>
  </si>
  <si>
    <t>14/11/2025 11:00</t>
  </si>
  <si>
    <t>TH257901470492R</t>
  </si>
  <si>
    <t>14/11/2025 10:59</t>
  </si>
  <si>
    <t>GBH7</t>
  </si>
  <si>
    <t>ร***รัชนี ศ***าตย์</t>
  </si>
  <si>
    <t>14/11/2025 10:56</t>
  </si>
  <si>
    <t>766427761186</t>
  </si>
  <si>
    <t>GBH6</t>
  </si>
  <si>
    <t>14/11/2025 11:22</t>
  </si>
  <si>
    <t>TH2542752867037</t>
  </si>
  <si>
    <t>14/11/2025 10:52</t>
  </si>
  <si>
    <t>GBH5</t>
  </si>
  <si>
    <t>14/11/2025 10:44</t>
  </si>
  <si>
    <t>766424680195</t>
  </si>
  <si>
    <t>GBH4</t>
  </si>
  <si>
    <t>ก***ฐา ว***สมบูรณ์</t>
  </si>
  <si>
    <t>14/11/2025 10:40</t>
  </si>
  <si>
    <t>766431080122</t>
  </si>
  <si>
    <t>GBH3</t>
  </si>
  <si>
    <t>จ***รัตน์ ก***ระโทก</t>
  </si>
  <si>
    <t>14/11/2025 10:34</t>
  </si>
  <si>
    <t>766433883165</t>
  </si>
  <si>
    <t>GBH2</t>
  </si>
  <si>
    <t>ก***ิมา น***จ่ายสิน</t>
  </si>
  <si>
    <t>14/11/2025 10:25</t>
  </si>
  <si>
    <t>766407765115</t>
  </si>
  <si>
    <t>GBH1</t>
  </si>
  <si>
    <t>พ***สมัย ส***ไพ ณ อ***ยา</t>
  </si>
  <si>
    <t>14/11/2025 10:24</t>
  </si>
  <si>
    <t>766467379112</t>
  </si>
  <si>
    <t>GBH0</t>
  </si>
  <si>
    <t>ส***จ ส***ฝัน</t>
  </si>
  <si>
    <t>14/11/2025 10:23</t>
  </si>
  <si>
    <t>766497287183</t>
  </si>
  <si>
    <t>GBG99</t>
  </si>
  <si>
    <t>จ***รา ย***พชร</t>
  </si>
  <si>
    <t>14/11/2025 10:21</t>
  </si>
  <si>
    <t>766413672172</t>
  </si>
  <si>
    <t>GBG97</t>
  </si>
  <si>
    <t>น***ุภเวช ว***รัตน์...ครูแจ๊ค</t>
  </si>
  <si>
    <t>14/11/2025 10:11</t>
  </si>
  <si>
    <t>766480961186</t>
  </si>
  <si>
    <t>GBG96</t>
  </si>
  <si>
    <t>พ***รณ ว***รัตน์</t>
  </si>
  <si>
    <t>14/11/2025 10:10</t>
  </si>
  <si>
    <t>766443768182</t>
  </si>
  <si>
    <t>GBG93</t>
  </si>
  <si>
    <t>ส***วงศ์วรรธน์ ก***ุญมา</t>
  </si>
  <si>
    <t>14/11/2025 09:55</t>
  </si>
  <si>
    <t>766431574134</t>
  </si>
  <si>
    <t>GBG92</t>
  </si>
  <si>
    <t>ส***ทิพย์ พ***า</t>
  </si>
  <si>
    <t>14/11/2025 09:53</t>
  </si>
  <si>
    <t>766432164175</t>
  </si>
  <si>
    <t>GBG91</t>
  </si>
  <si>
    <t>ร***แว่นจาเมย์ออฟติด</t>
  </si>
  <si>
    <t>14/11/2025 09:52</t>
  </si>
  <si>
    <t>766459766155</t>
  </si>
  <si>
    <t>GBG90</t>
  </si>
  <si>
    <t>14/11/2025 09:51</t>
  </si>
  <si>
    <t>766443779124</t>
  </si>
  <si>
    <t>GBG89</t>
  </si>
  <si>
    <t>ส***ตรา</t>
  </si>
  <si>
    <t>ขอลอตใหม่และแพคกล่องให้แน่นหนาด้วยนะคะ🙏🏻</t>
  </si>
  <si>
    <t>766418888163</t>
  </si>
  <si>
    <t>GBG88</t>
  </si>
  <si>
    <t>ส***ฒน์ ช***น้อย</t>
  </si>
  <si>
    <t>14/11/2025 09:50</t>
  </si>
  <si>
    <t>766428279142</t>
  </si>
  <si>
    <t>GBG87</t>
  </si>
  <si>
    <t>วิรัลพัชร  สาลี</t>
  </si>
  <si>
    <t>28 ซ.ลาดพร้าว 106 แยก 1 แขวงพลับพลา
วังทองหลาง/ Wang Thonglangกรุงเทพมหานคร/ Bangkok
10310</t>
  </si>
  <si>
    <t>660954491642</t>
  </si>
  <si>
    <t>LEXPU0629195923</t>
  </si>
  <si>
    <t>14/11/2025 09:49</t>
  </si>
  <si>
    <t>GBG86</t>
  </si>
  <si>
    <t>766438568114</t>
  </si>
  <si>
    <t>GBG85</t>
  </si>
  <si>
    <t>น*****ย</t>
  </si>
  <si>
    <t>******พระนครศรีอยุธยา(หมู่บ้านการเคหะ) ตำบลหันตรา อำเภอพระนครศรีอยุธยา จังหวัดพระนครศรีอยุธยา 13000</t>
  </si>
  <si>
    <t>13000</t>
  </si>
  <si>
    <t>14/11/2025 10:16</t>
  </si>
  <si>
    <t>TH253631632839J</t>
  </si>
  <si>
    <t>14/11/2025 09:46</t>
  </si>
  <si>
    <t>GBG84</t>
  </si>
  <si>
    <t>14/11/2025 09:44</t>
  </si>
  <si>
    <t>TH254885522250E</t>
  </si>
  <si>
    <t>14/11/2025 09:43</t>
  </si>
  <si>
    <t>GBG83</t>
  </si>
  <si>
    <t>ช***รณ์ ส***นตี</t>
  </si>
  <si>
    <t>14/11/2025 09:45</t>
  </si>
  <si>
    <t>766408562172</t>
  </si>
  <si>
    <t>GBG82</t>
  </si>
  <si>
    <t>ภ*** โ***เจริญ</t>
  </si>
  <si>
    <t>766462680185</t>
  </si>
  <si>
    <t>GBG81</t>
  </si>
  <si>
    <t>ณ***า ค***</t>
  </si>
  <si>
    <t>14/11/2025 09:42</t>
  </si>
  <si>
    <t>766499760180</t>
  </si>
  <si>
    <t>GBG80</t>
  </si>
  <si>
    <t>14/11/2025 09:41</t>
  </si>
  <si>
    <t>766421084111</t>
  </si>
  <si>
    <t>14/11/2025 09:40</t>
  </si>
  <si>
    <t>GBG79</t>
  </si>
  <si>
    <t>จ***สุภา</t>
  </si>
  <si>
    <t>766444750190</t>
  </si>
  <si>
    <t>GBG77</t>
  </si>
  <si>
    <t>ก***ริ เ***ญสินค้า</t>
  </si>
  <si>
    <t>14/11/2025 09:39</t>
  </si>
  <si>
    <t>766407087121</t>
  </si>
  <si>
    <t>GBG76</t>
  </si>
  <si>
    <t>ว***ตน์ ศ***อนุกูลกิจ</t>
  </si>
  <si>
    <t>14/11/2025 09:35</t>
  </si>
  <si>
    <t>766437889136</t>
  </si>
  <si>
    <t>GBG75</t>
  </si>
  <si>
    <t>ท**</t>
  </si>
  <si>
    <t>766407424462</t>
  </si>
  <si>
    <t>14/11/2025 09:29</t>
  </si>
  <si>
    <t>GBG74</t>
  </si>
  <si>
    <t>ร***ี ย***ยงใจสุข</t>
  </si>
  <si>
    <t>14/11/2025 09:28</t>
  </si>
  <si>
    <t>กาแฟรสเดียว 10 กล่อง</t>
  </si>
  <si>
    <t>766437760152</t>
  </si>
  <si>
    <t>GBG73</t>
  </si>
  <si>
    <t>เ***ี น***ดี</t>
  </si>
  <si>
    <t>766453969186</t>
  </si>
  <si>
    <t>GBG72</t>
  </si>
  <si>
    <t>******ามูล, อำเภอเมืองชัยนาท ตำบลธรรมามูล อำเภอเมืองชัยนาท จังหวัดชัยนาท 17000</t>
  </si>
  <si>
    <t>14/11/2025 09:27</t>
  </si>
  <si>
    <t>TH2510254341195</t>
  </si>
  <si>
    <t>GBG70</t>
  </si>
  <si>
    <t>14/11/2025 09:26</t>
  </si>
  <si>
    <t>766452098591</t>
  </si>
  <si>
    <t>GBG69</t>
  </si>
  <si>
    <t>14/11/2025 09:25</t>
  </si>
  <si>
    <t>766449763203</t>
  </si>
  <si>
    <t>GBG68</t>
  </si>
  <si>
    <t>14/11/2025 09:22</t>
  </si>
  <si>
    <t>766487683172</t>
  </si>
  <si>
    <t>GBG67</t>
  </si>
  <si>
    <t>เน้น รสเนยนม ได้ไหมคะ พอดีลูกชายชอบทานรสนี้มากคะ สั่งรอบนี้รอบที่3 แล้ว ขอบคุณล่วงหน้ามากนะคะ</t>
  </si>
  <si>
    <t>766499957204</t>
  </si>
  <si>
    <t>GBG66</t>
  </si>
  <si>
    <t>ก***ิการ์ ส***ดิ์นะที</t>
  </si>
  <si>
    <t>14/11/2025 09:21</t>
  </si>
  <si>
    <t>766468485171</t>
  </si>
  <si>
    <t>GBG65</t>
  </si>
  <si>
    <t>แ** ร**</t>
  </si>
  <si>
    <t>14/11/2025 09:18</t>
  </si>
  <si>
    <t>766470167116</t>
  </si>
  <si>
    <t>GBG64</t>
  </si>
  <si>
    <t>14/11/2025 09:17</t>
  </si>
  <si>
    <t>766438088124</t>
  </si>
  <si>
    <t>GBG63</t>
  </si>
  <si>
    <t>ไ**</t>
  </si>
  <si>
    <t>14/11/2025 09:09</t>
  </si>
  <si>
    <t>THT020329KHJT8Z</t>
  </si>
  <si>
    <t>GBG62</t>
  </si>
  <si>
    <t>14/11/2025 09:08</t>
  </si>
  <si>
    <t>766422563152</t>
  </si>
  <si>
    <t>GBG61</t>
  </si>
  <si>
    <t>ณ***า</t>
  </si>
  <si>
    <t>14/11/2025 08:44</t>
  </si>
  <si>
    <t>766464768193</t>
  </si>
  <si>
    <t>GBG60</t>
  </si>
  <si>
    <t>14/11/2025 08:25</t>
  </si>
  <si>
    <t>TH2557853076964</t>
  </si>
  <si>
    <t>14/11/2025 08:24</t>
  </si>
  <si>
    <t>GBG59</t>
  </si>
  <si>
    <t>ภ***ี ศ***ิชัย</t>
  </si>
  <si>
    <t>14/11/2025 08:18</t>
  </si>
  <si>
    <t>766417282153</t>
  </si>
  <si>
    <t>14/11/2025 08:19</t>
  </si>
  <si>
    <t>GBG58</t>
  </si>
  <si>
    <t>u***74695569815701</t>
  </si>
  <si>
    <t>14/11/2025 08:08</t>
  </si>
  <si>
    <t>766432872155</t>
  </si>
  <si>
    <t>14/11/2025 08:09</t>
  </si>
  <si>
    <t>GBG57</t>
  </si>
  <si>
    <t>อ***ีย์  เ***อบุญมี</t>
  </si>
  <si>
    <t>14/11/2025 08:02</t>
  </si>
  <si>
    <t>766432886155</t>
  </si>
  <si>
    <t>GBG56</t>
  </si>
  <si>
    <t>14/11/2025 08:03</t>
  </si>
  <si>
    <t>THT050629KHMU2Z</t>
  </si>
  <si>
    <t>14/11/2025 08:01</t>
  </si>
  <si>
    <t>GBG55</t>
  </si>
  <si>
    <t>THT050629KHNJ8Z</t>
  </si>
  <si>
    <t>GBG54</t>
  </si>
  <si>
    <t>ม***ี พ***ซุ่ย</t>
  </si>
  <si>
    <t>14/11/2025 07:16</t>
  </si>
  <si>
    <t>766442964195</t>
  </si>
  <si>
    <t>GBG53</t>
  </si>
  <si>
    <t>ร** ด***ำ</t>
  </si>
  <si>
    <t>14/11/2025 06:56</t>
  </si>
  <si>
    <t>766491054070</t>
  </si>
  <si>
    <t>GBG52</t>
  </si>
  <si>
    <t>ม***วรรณ ว***ะ</t>
  </si>
  <si>
    <t>14/11/2025 06:48</t>
  </si>
  <si>
    <t>766462744040</t>
  </si>
  <si>
    <t>GBG51</t>
  </si>
  <si>
    <t>ร***ทิพย์ ผ***ำจัด</t>
  </si>
  <si>
    <t>14/11/2025 06:42</t>
  </si>
  <si>
    <t>766498649044</t>
  </si>
  <si>
    <t>GBG50</t>
  </si>
  <si>
    <t>14/11/2025 06:35</t>
  </si>
  <si>
    <t>766433938082</t>
  </si>
  <si>
    <t>GBG49</t>
  </si>
  <si>
    <t>14/11/2025 06:28</t>
  </si>
  <si>
    <t>766404283035</t>
  </si>
  <si>
    <t>GBG48</t>
  </si>
  <si>
    <t>ส***สา เ***</t>
  </si>
  <si>
    <t>14/11/2025 06:07</t>
  </si>
  <si>
    <t>766459830080</t>
  </si>
  <si>
    <t>GBG47</t>
  </si>
  <si>
    <t>14/11/2025 05:34</t>
  </si>
  <si>
    <t>766421140052</t>
  </si>
  <si>
    <t>GBG46</t>
  </si>
  <si>
    <t>ธนวัฒน์ แก้วมณี</t>
  </si>
  <si>
    <t>406หมู่4ร้านอาริยาเนื้อย่างเกาหลี ถ.หนองพลวงมะนาว ต.โพธิ์กลาง อ.เมือง จ.นครราชสีมา 30000
เมืองนครราชสีมา/ Mueng Nakorn Ratchasimaนครราชสีมา/ Nakhon Ratchasima
30000</t>
  </si>
  <si>
    <t>660910045334</t>
  </si>
  <si>
    <t>14/11/2025 05:27</t>
  </si>
  <si>
    <t>LEXPU0628459297</t>
  </si>
  <si>
    <t>14/11/2025 05:26</t>
  </si>
  <si>
    <t>GBG45</t>
  </si>
  <si>
    <t>14/11/2025 05:25</t>
  </si>
  <si>
    <t>LEXPU0628444856</t>
  </si>
  <si>
    <t>GBG44</t>
  </si>
  <si>
    <t>14/11/2025 05:24</t>
  </si>
  <si>
    <t>LEXPU0628413248</t>
  </si>
  <si>
    <t>14/11/2025 05:23</t>
  </si>
  <si>
    <t>GBG43</t>
  </si>
  <si>
    <t>เ*** ค***ง</t>
  </si>
  <si>
    <t>14/11/2025 03:50</t>
  </si>
  <si>
    <t>766488032096</t>
  </si>
  <si>
    <t>GBG42</t>
  </si>
  <si>
    <t>เ***ร์พงศ์  ล***ศิลา</t>
  </si>
  <si>
    <t>14/11/2025 03:41</t>
  </si>
  <si>
    <t>766455454085</t>
  </si>
  <si>
    <t>GBG41</t>
  </si>
  <si>
    <t>ภ******ร</t>
  </si>
  <si>
    <t>****** ซ.23 แขวงบางปะกอก เขตราษฎร์บูรณะ จังหวัดกรุงเทพมหานคร 10140</t>
  </si>
  <si>
    <t>14/11/2025 02:07</t>
  </si>
  <si>
    <t>TH255101690286A</t>
  </si>
  <si>
    <t>14/11/2025 02:06</t>
  </si>
  <si>
    <t>GBG37</t>
  </si>
  <si>
    <t>ต***ภพ ก***ำสุข</t>
  </si>
  <si>
    <t>14/11/2025 01:04</t>
  </si>
  <si>
    <t>766493767104</t>
  </si>
  <si>
    <t>14/11/2025 01:05</t>
  </si>
  <si>
    <t>GBG36</t>
  </si>
  <si>
    <t>14/11/2025 01:33</t>
  </si>
  <si>
    <t>TH2559612300835</t>
  </si>
  <si>
    <t>GBG35</t>
  </si>
  <si>
    <t>โ******ร</t>
  </si>
  <si>
    <t>******ตำบลท่าใหม่ ตำบลท่าใหม่ อำเภอท่าใหม่ จังหวัดจันทบุรี 22120</t>
  </si>
  <si>
    <t>14/11/2025 00:55</t>
  </si>
  <si>
    <t>TH255829690091Z</t>
  </si>
  <si>
    <t>14/11/2025 00:54</t>
  </si>
  <si>
    <t>GBG34</t>
  </si>
  <si>
    <t>******ล สมสนุก อำเภอ ปากคาด จังหวัด บึงกาฬ ตำบลสมสนุก อำเภอปากคาด จังหวัดบึงกาฬ 38190</t>
  </si>
  <si>
    <t>38190</t>
  </si>
  <si>
    <t>14/11/2025 00:56</t>
  </si>
  <si>
    <t>TH251091231933A</t>
  </si>
  <si>
    <t>14/11/2025 00:26</t>
  </si>
  <si>
    <t>GBL44</t>
  </si>
  <si>
    <t>น** ส***านต์ ร***ันทร</t>
  </si>
  <si>
    <t>15/11/2025 23:36</t>
  </si>
  <si>
    <t>766411838824</t>
  </si>
  <si>
    <t>15/11/2025 23:37</t>
  </si>
  <si>
    <t>GBL43</t>
  </si>
  <si>
    <t>t***</t>
  </si>
  <si>
    <t>15/11/2025 23:24</t>
  </si>
  <si>
    <t>766427857860</t>
  </si>
  <si>
    <t>GBL42</t>
  </si>
  <si>
    <t>15/11/2025 23:12</t>
  </si>
  <si>
    <t>766415393800</t>
  </si>
  <si>
    <t>GBL41</t>
  </si>
  <si>
    <t>15/11/2025 23:10</t>
  </si>
  <si>
    <t>766409541870</t>
  </si>
  <si>
    <t>15/11/2025 23:11</t>
  </si>
  <si>
    <t>GBL40</t>
  </si>
  <si>
    <t>15/11/2025 23:04</t>
  </si>
  <si>
    <t>766406520832</t>
  </si>
  <si>
    <t>GBL39</t>
  </si>
  <si>
    <t>จ***พัส</t>
  </si>
  <si>
    <t>เปลี่ยนรสกาแฟเป้นฝอยทอง</t>
  </si>
  <si>
    <t>766466044820</t>
  </si>
  <si>
    <t>15/11/2025 23:03</t>
  </si>
  <si>
    <t>GBL38</t>
  </si>
  <si>
    <t>15/11/2025 22:59</t>
  </si>
  <si>
    <t>LEXPU0628911255</t>
  </si>
  <si>
    <t>GBL37</t>
  </si>
  <si>
    <t>แ***าว โ***เสน</t>
  </si>
  <si>
    <t>15/11/2025 22:49</t>
  </si>
  <si>
    <t>766487466813</t>
  </si>
  <si>
    <t>GBL36</t>
  </si>
  <si>
    <t>15/11/2025 22:45</t>
  </si>
  <si>
    <t>766458123830</t>
  </si>
  <si>
    <t>GBL35</t>
  </si>
  <si>
    <t>ค***ิสาพัชร์ ท***วส</t>
  </si>
  <si>
    <t>15/11/2025 22:22</t>
  </si>
  <si>
    <t>766475059862</t>
  </si>
  <si>
    <t>GBL34</t>
  </si>
  <si>
    <t>ก***รรณ ย***สุด</t>
  </si>
  <si>
    <t>15/11/2025 22:06</t>
  </si>
  <si>
    <t>766575101331</t>
  </si>
  <si>
    <t>GBL33</t>
  </si>
  <si>
    <t>ธ******น</t>
  </si>
  <si>
    <t>******ือง ตำบลคูเมือง อำเภอวารินชำราบ จังหวัดอุบลราชธานี 34190</t>
  </si>
  <si>
    <t>15/11/2025 22:02</t>
  </si>
  <si>
    <t>TH31138015WF0E</t>
  </si>
  <si>
    <t>GBL32</t>
  </si>
  <si>
    <t>ป***าวรินทร์ จ***มธเดชจิรัชญา</t>
  </si>
  <si>
    <t>15/11/2025 21:57</t>
  </si>
  <si>
    <t>766413808871</t>
  </si>
  <si>
    <t>GBL31</t>
  </si>
  <si>
    <t>สายนธี  คงชูญาติ</t>
  </si>
  <si>
    <t>186 ม.5  ซ.เมธานนท์ ต.บ้านสวน · บ้านสวน/ Ban Suan
เมืองชลบุรี/ Mueang Chon Buriชลบุรี/ Chonburi
20000</t>
  </si>
  <si>
    <t>660897512364</t>
  </si>
  <si>
    <t>15/11/2025 21:50</t>
  </si>
  <si>
    <t>LEXPU0629208827</t>
  </si>
  <si>
    <t>GBL30</t>
  </si>
  <si>
    <t>15/11/2025 21:49</t>
  </si>
  <si>
    <t>766566825323</t>
  </si>
  <si>
    <t>GBL29</t>
  </si>
  <si>
    <t>C****a</t>
  </si>
  <si>
    <t>******ตำบลกกสะทอน อำเภอด่านซ้าย จังหวัดเลย 42120</t>
  </si>
  <si>
    <t>42120</t>
  </si>
  <si>
    <t>15/11/2025 22:15</t>
  </si>
  <si>
    <t>TH3905800M1T5G</t>
  </si>
  <si>
    <t>15/11/2025 21:45</t>
  </si>
  <si>
    <t>GBL28</t>
  </si>
  <si>
    <t>ข***แก้ว  โ***งสูงเนิน</t>
  </si>
  <si>
    <t>15/11/2025 21:44</t>
  </si>
  <si>
    <t>766456241854</t>
  </si>
  <si>
    <t>GBL25</t>
  </si>
  <si>
    <t>อ***ัตน์ ข***ณร</t>
  </si>
  <si>
    <t>15/11/2025 21:37</t>
  </si>
  <si>
    <t>766498658822</t>
  </si>
  <si>
    <t>15/11/2025 21:38</t>
  </si>
  <si>
    <t>GBL24</t>
  </si>
  <si>
    <t>พ***ุ้ย</t>
  </si>
  <si>
    <t>15/11/2025 21:34</t>
  </si>
  <si>
    <t>THT020329PB2P6Z</t>
  </si>
  <si>
    <t>GBL23</t>
  </si>
  <si>
    <t>ธ***ารัตน น***้ว</t>
  </si>
  <si>
    <t>15/11/2025 21:13</t>
  </si>
  <si>
    <t>766482057880</t>
  </si>
  <si>
    <t>15/11/2025 21:21</t>
  </si>
  <si>
    <t>GBL21</t>
  </si>
  <si>
    <t>15/11/2025 21:00</t>
  </si>
  <si>
    <t>THT100329PB5C4Z</t>
  </si>
  <si>
    <t>GBL20</t>
  </si>
  <si>
    <t>15/11/2025 20:59</t>
  </si>
  <si>
    <t>766493054880</t>
  </si>
  <si>
    <t>GBL19</t>
  </si>
  <si>
    <t>******คีรี, อำเภอพรหมคีรี ตำบลอินคีรี อำเภอพรหมคีรี จังหวัดนครศรีธรรมราช 80320</t>
  </si>
  <si>
    <t>80320</t>
  </si>
  <si>
    <t>15/11/2025 21:25</t>
  </si>
  <si>
    <t>TH6402800YJP4C</t>
  </si>
  <si>
    <t>15/11/2025 20:55</t>
  </si>
  <si>
    <t>GBL17</t>
  </si>
  <si>
    <t>n***rat</t>
  </si>
  <si>
    <t>15/11/2025 20:53</t>
  </si>
  <si>
    <t>766472748860</t>
  </si>
  <si>
    <t>GBL15</t>
  </si>
  <si>
    <t>ก***นา ส***์โพธิ์ศรี</t>
  </si>
  <si>
    <t>15/11/2025 20:43</t>
  </si>
  <si>
    <t>766421303841</t>
  </si>
  <si>
    <t>GBL14</t>
  </si>
  <si>
    <t>15/11/2025 20:41</t>
  </si>
  <si>
    <t>766419409840</t>
  </si>
  <si>
    <t>GBL13</t>
  </si>
  <si>
    <t>จ***ภัทร ถ***</t>
  </si>
  <si>
    <t>15/11/2025 20:34</t>
  </si>
  <si>
    <t>766472257854</t>
  </si>
  <si>
    <t>GBL12</t>
  </si>
  <si>
    <t>น***อนก ค***าง</t>
  </si>
  <si>
    <t>15/11/2025 20:29</t>
  </si>
  <si>
    <t>766406552822</t>
  </si>
  <si>
    <t>GBL11</t>
  </si>
  <si>
    <t>15/11/2025 20:28</t>
  </si>
  <si>
    <t>766414252855</t>
  </si>
  <si>
    <t>GBL10</t>
  </si>
  <si>
    <t>ว***ต</t>
  </si>
  <si>
    <t>15/11/2025 20:26</t>
  </si>
  <si>
    <t>766455655840</t>
  </si>
  <si>
    <t>GBL9</t>
  </si>
  <si>
    <t>ธ***นท์ ธ***ิบูลย์</t>
  </si>
  <si>
    <t>15/11/2025 20:17</t>
  </si>
  <si>
    <t>766418654842</t>
  </si>
  <si>
    <t>GBL8</t>
  </si>
  <si>
    <t>ก***ัตน์ ส***ยาการณ์</t>
  </si>
  <si>
    <t>15/11/2025 20:15</t>
  </si>
  <si>
    <t>766575306302</t>
  </si>
  <si>
    <t>GBL7</t>
  </si>
  <si>
    <t>พ***า. เ***งแก้วฟ้า</t>
  </si>
  <si>
    <t>15/11/2025 20:10</t>
  </si>
  <si>
    <t>766416958823</t>
  </si>
  <si>
    <t>GBL6</t>
  </si>
  <si>
    <t>ธัญภัทร   ส่งเสริม</t>
  </si>
  <si>
    <t>2/947หมู่6 ถนนเสมาฟ้าคราม · คูคต/ Khu Khot
ลำลูกกา/ Lam Luk Kaปทุมธานี/ Pathum Thani
12130</t>
  </si>
  <si>
    <t>660946569889</t>
  </si>
  <si>
    <t>15/11/2025 20:09</t>
  </si>
  <si>
    <t>LEXPU0628910732</t>
  </si>
  <si>
    <t>15/11/2025 20:08</t>
  </si>
  <si>
    <t>GBL5</t>
  </si>
  <si>
    <t>15/11/2025 20:07</t>
  </si>
  <si>
    <t>766430208821</t>
  </si>
  <si>
    <t>GBL4</t>
  </si>
  <si>
    <t>พ***ล พ***วงศ์</t>
  </si>
  <si>
    <t>766499544882</t>
  </si>
  <si>
    <t>GBL3</t>
  </si>
  <si>
    <t>15/11/2025 20:06</t>
  </si>
  <si>
    <t>766447726844</t>
  </si>
  <si>
    <t>GBL2</t>
  </si>
  <si>
    <t>วิชัย บ้านตรงข้าม</t>
  </si>
  <si>
    <t>ถนนนิเวศรัตน์ 54/4 ชุมชนใหม่พัฒนา · ในเมือง/ Nai Mueang
เมืองชัยภูมิ/ Mueang Chaiyaphumชัยภูมิ/ Chaiyaphum
36000</t>
  </si>
  <si>
    <t>660898444642</t>
  </si>
  <si>
    <t>15/11/2025 20:02</t>
  </si>
  <si>
    <t>LEXPU0628911561</t>
  </si>
  <si>
    <t>GBL1</t>
  </si>
  <si>
    <t>R*****a</t>
  </si>
  <si>
    <t>****** นนทรี 2  , ตำบลบางสีทอง อำเภอบางกรวย จังหวัดนนทบุรี 11130</t>
  </si>
  <si>
    <t>16/11/2025 17:27</t>
  </si>
  <si>
    <t>TH255210444386L</t>
  </si>
  <si>
    <t>15/11/2025 20:00</t>
  </si>
  <si>
    <t>GBL0</t>
  </si>
  <si>
    <t>ต***</t>
  </si>
  <si>
    <t>15/11/2025 19:59</t>
  </si>
  <si>
    <t>766418826854</t>
  </si>
  <si>
    <t>GBK98</t>
  </si>
  <si>
    <t>ว***พร อ***</t>
  </si>
  <si>
    <t>15/11/2025 19:55</t>
  </si>
  <si>
    <t>766412060842</t>
  </si>
  <si>
    <t>GBK97</t>
  </si>
  <si>
    <t>ส***ัน ข***พ็ชร</t>
  </si>
  <si>
    <t>15/11/2025 19:47</t>
  </si>
  <si>
    <t>766475955825</t>
  </si>
  <si>
    <t>GBK96</t>
  </si>
  <si>
    <t>พ***พรม ม***</t>
  </si>
  <si>
    <t>15/11/2025 19:33</t>
  </si>
  <si>
    <t>766592519210</t>
  </si>
  <si>
    <t>GBK94</t>
  </si>
  <si>
    <t>ว***พงษ๋  ไ***</t>
  </si>
  <si>
    <t>15/11/2025 19:14</t>
  </si>
  <si>
    <t>766479149903</t>
  </si>
  <si>
    <t>GBK93</t>
  </si>
  <si>
    <t>******ร, อำเภอพุนพิน ตำบลหนองไทร อำเภอพุนพิน จังหวัดสุราษฎร์ธานี 84130</t>
  </si>
  <si>
    <t>84130</t>
  </si>
  <si>
    <t>15/11/2025 19:42</t>
  </si>
  <si>
    <t>TH6817800KW86N</t>
  </si>
  <si>
    <t>15/11/2025 19:12</t>
  </si>
  <si>
    <t>GBK92</t>
  </si>
  <si>
    <t>ไ***ตน์ เ***ญฉิม</t>
  </si>
  <si>
    <t>15/11/2025 19:11</t>
  </si>
  <si>
    <t>766451549835</t>
  </si>
  <si>
    <t>GBK91</t>
  </si>
  <si>
    <t>ม***า</t>
  </si>
  <si>
    <t>******ร บุญถาวร สุวรรณภูมิ ตำบลบางพลีใหญ่ อำเภอบางพลี จังหวัดสมุทรปราการ 10540</t>
  </si>
  <si>
    <t>15/11/2025 19:31</t>
  </si>
  <si>
    <t>TH0203800X6X0A1</t>
  </si>
  <si>
    <t>15/11/2025 19:01</t>
  </si>
  <si>
    <t>GBK90</t>
  </si>
  <si>
    <t>เจริญจิตร ศรีวิเศษ</t>
  </si>
  <si>
    <t>18/19 ฉัตรแก้ว 9 ซ.เนินพลับหวาน · หนองปรือ
บางละมุง/ Bang Lamungชลบุรี/ Chonburi
20150</t>
  </si>
  <si>
    <t>660869745781</t>
  </si>
  <si>
    <t>15/11/2025 18:56</t>
  </si>
  <si>
    <t>LEXPU0629223558</t>
  </si>
  <si>
    <t>15/11/2025 18:54</t>
  </si>
  <si>
    <t>GBK89</t>
  </si>
  <si>
    <t>ส***ตรา เ***ดี</t>
  </si>
  <si>
    <t>15/11/2025 18:50</t>
  </si>
  <si>
    <t>766499524814</t>
  </si>
  <si>
    <t>GBK87</t>
  </si>
  <si>
    <t>ห***</t>
  </si>
  <si>
    <t>15/11/2025 18:42</t>
  </si>
  <si>
    <t>766477857854</t>
  </si>
  <si>
    <t>GBK86</t>
  </si>
  <si>
    <t>ก***มา ค***ญ่</t>
  </si>
  <si>
    <t>15/11/2025 18:40</t>
  </si>
  <si>
    <t>766460422906</t>
  </si>
  <si>
    <t>GBK85</t>
  </si>
  <si>
    <t>บ***ยา น***เขตต์</t>
  </si>
  <si>
    <t>766444328812</t>
  </si>
  <si>
    <t>GBK84</t>
  </si>
  <si>
    <t>แ*** ส***รัตน์ แ***ธิ์</t>
  </si>
  <si>
    <t>15/11/2025 18:25</t>
  </si>
  <si>
    <t>766454254834</t>
  </si>
  <si>
    <t>15/11/2025 18:24</t>
  </si>
  <si>
    <t>GBK83</t>
  </si>
  <si>
    <t>ก***า  ร***รประเสริฐ</t>
  </si>
  <si>
    <t>15/11/2025 18:18</t>
  </si>
  <si>
    <t>766414342901</t>
  </si>
  <si>
    <t>GBK82</t>
  </si>
  <si>
    <t>15/11/2025 18:15</t>
  </si>
  <si>
    <t>766488451820</t>
  </si>
  <si>
    <t>GBK80</t>
  </si>
  <si>
    <t>ช***ล ด***ัศมี</t>
  </si>
  <si>
    <t>15/11/2025 18:04</t>
  </si>
  <si>
    <t>766486820890</t>
  </si>
  <si>
    <t>GBK79</t>
  </si>
  <si>
    <t>15/11/2025 18:00</t>
  </si>
  <si>
    <t>766404604825</t>
  </si>
  <si>
    <t>GBK78</t>
  </si>
  <si>
    <t>ก***ิดา น***พรมสวัสดิ์</t>
  </si>
  <si>
    <t>15/11/2025 17:55</t>
  </si>
  <si>
    <t>766436717874</t>
  </si>
  <si>
    <t>GBK76</t>
  </si>
  <si>
    <t>15/11/2025 17:52</t>
  </si>
  <si>
    <t>766561432280</t>
  </si>
  <si>
    <t>GBK74</t>
  </si>
  <si>
    <t>ดลชัย อินทรโกสุม</t>
  </si>
  <si>
    <t>29 ม.1 ต.บ้านบึง
บ้านไร่/ Ban Raiอุทัยธานี/ Uthai Thani
61140</t>
  </si>
  <si>
    <t>660930492486</t>
  </si>
  <si>
    <t>15/11/2025 17:41</t>
  </si>
  <si>
    <t>TH5706800GQG5J</t>
  </si>
  <si>
    <t>GBK73</t>
  </si>
  <si>
    <t>น***า เ***งจันทร์</t>
  </si>
  <si>
    <t>15/11/2025 17:36</t>
  </si>
  <si>
    <t>766430042862</t>
  </si>
  <si>
    <t>GBK72</t>
  </si>
  <si>
    <t>15/11/2025 17:14</t>
  </si>
  <si>
    <t>766430939853</t>
  </si>
  <si>
    <t>GBK71</t>
  </si>
  <si>
    <t>u***52886544947861</t>
  </si>
  <si>
    <t>15/11/2025 17:12</t>
  </si>
  <si>
    <t>766484112870</t>
  </si>
  <si>
    <t>GBK70</t>
  </si>
  <si>
    <t>เ***นทิพย์ จ***อง</t>
  </si>
  <si>
    <t>15/11/2025 16:51</t>
  </si>
  <si>
    <t>766458341821</t>
  </si>
  <si>
    <t>GBK69</t>
  </si>
  <si>
    <t>15/11/2025 16:50</t>
  </si>
  <si>
    <t>766411259821</t>
  </si>
  <si>
    <t>GBK68</t>
  </si>
  <si>
    <t>ภ***พงศ์ เ***ดวง</t>
  </si>
  <si>
    <t>15/11/2025 16:46</t>
  </si>
  <si>
    <t>766420058880</t>
  </si>
  <si>
    <t>15/11/2025 16:45</t>
  </si>
  <si>
    <t>GBK64</t>
  </si>
  <si>
    <t>ท***า ด***งชา</t>
  </si>
  <si>
    <t>15/11/2025 16:28</t>
  </si>
  <si>
    <t>766440853835</t>
  </si>
  <si>
    <t>GBK63</t>
  </si>
  <si>
    <t>ม***ี ข***มี</t>
  </si>
  <si>
    <t>15/11/2025 16:23</t>
  </si>
  <si>
    <t>766486455884</t>
  </si>
  <si>
    <t>GBK62</t>
  </si>
  <si>
    <t>น***ัทราภรณ์  เ***สง</t>
  </si>
  <si>
    <t>15/11/2025 16:11</t>
  </si>
  <si>
    <t>766453938810</t>
  </si>
  <si>
    <t>GBK61</t>
  </si>
  <si>
    <t>น***ุญส่ง  ส***รณพร</t>
  </si>
  <si>
    <t>15/11/2025 16:04</t>
  </si>
  <si>
    <t>THT130629R2KY8Z</t>
  </si>
  <si>
    <t>GBK60</t>
  </si>
  <si>
    <t>15/11/2025 16:03</t>
  </si>
  <si>
    <t>THT130629PB8U4Z</t>
  </si>
  <si>
    <t>GBK59</t>
  </si>
  <si>
    <t>15/11/2025 16:00</t>
  </si>
  <si>
    <t>766433146813</t>
  </si>
  <si>
    <t>GBK58</t>
  </si>
  <si>
    <t>นางจันทิวา ลือชา</t>
  </si>
  <si>
    <t>116 ม.2  ซอย 22 บ้านสามแยกโพธิ์ชัย  · เหนือเมือง/ Nuea Mueang
เมืองร้อยเอ็ด/ Mueang Roi Etร้อยเอ็ด/ Roi Et
45000</t>
  </si>
  <si>
    <t>660845187481</t>
  </si>
  <si>
    <t>15/11/2025 15:57</t>
  </si>
  <si>
    <t>LEXPU0628911982</t>
  </si>
  <si>
    <t>GBK57</t>
  </si>
  <si>
    <t>จ***า ก***กระโทก</t>
  </si>
  <si>
    <t>15/11/2025 15:48</t>
  </si>
  <si>
    <t>766488843842</t>
  </si>
  <si>
    <t>GBK56</t>
  </si>
  <si>
    <t>นางสาวรัตทิ​ญา​ ถ​า​ว​รนิ​ละ​</t>
  </si>
  <si>
    <t>39/2 ม.5 ต.แหลมสอม อ.ปะเหลียน
ปะเหลียน/ Palianตรัง/ Trang
92180</t>
  </si>
  <si>
    <t>92180</t>
  </si>
  <si>
    <t>660924049125</t>
  </si>
  <si>
    <t>15/11/2025 15:47</t>
  </si>
  <si>
    <t>TH7304805GRP8J</t>
  </si>
  <si>
    <t>GBK55</t>
  </si>
  <si>
    <t>น***นันท์ชัย ก***า</t>
  </si>
  <si>
    <t>15/11/2025 15:39</t>
  </si>
  <si>
    <t>ขอรส กาแฟ เผือก มะพร้าว (ไม่ทานฝอยทอง)</t>
  </si>
  <si>
    <t>766468331834</t>
  </si>
  <si>
    <t>GBK54</t>
  </si>
  <si>
    <t>ฤ***รงค์ พ***ิกุล</t>
  </si>
  <si>
    <t>15/11/2025 15:38</t>
  </si>
  <si>
    <t>766494855906</t>
  </si>
  <si>
    <t>GBK53</t>
  </si>
  <si>
    <t>ป***ุมมา  ส***ส</t>
  </si>
  <si>
    <t>766440752825</t>
  </si>
  <si>
    <t>GBK52</t>
  </si>
  <si>
    <t>จ***พรรณ ท***กลาง</t>
  </si>
  <si>
    <t>15/11/2025 15:35</t>
  </si>
  <si>
    <t>766459057862</t>
  </si>
  <si>
    <t>GBK50</t>
  </si>
  <si>
    <t>อ*ง</t>
  </si>
  <si>
    <t>******มือง    ประเทศไทย (บ้านพักครูสรน. ซอยตรงกลางบ้านหลังที่ 2) ตำบลในเมือง อำเภอเมืองนครราชสีมา จังหวัดนครราชสีมา 30000</t>
  </si>
  <si>
    <t>15/11/2025 15:27</t>
  </si>
  <si>
    <t>TH259847841473O</t>
  </si>
  <si>
    <t>GBK49</t>
  </si>
  <si>
    <t>น* น*</t>
  </si>
  <si>
    <t>15/11/2025 15:26</t>
  </si>
  <si>
    <t>766461640836</t>
  </si>
  <si>
    <t>GBK47</t>
  </si>
  <si>
    <t>W***nya</t>
  </si>
  <si>
    <t>15/11/2025 15:21</t>
  </si>
  <si>
    <t>766428448833</t>
  </si>
  <si>
    <t>GBK46</t>
  </si>
  <si>
    <t>766484642840</t>
  </si>
  <si>
    <t>GBK45</t>
  </si>
  <si>
    <t>15/11/2025 15:18</t>
  </si>
  <si>
    <t>เผือกมะพร้าวอ่อน2   ฝอยทอง1</t>
  </si>
  <si>
    <t>766462849821</t>
  </si>
  <si>
    <t>GBK44</t>
  </si>
  <si>
    <t>766412137864</t>
  </si>
  <si>
    <t>GBK43</t>
  </si>
  <si>
    <t>น** ท***ัด บ***ล้า</t>
  </si>
  <si>
    <t>766490243842</t>
  </si>
  <si>
    <t>GBK42</t>
  </si>
  <si>
    <t>จ***ร์สุดา ส***า</t>
  </si>
  <si>
    <t>15/11/2025 15:17</t>
  </si>
  <si>
    <t>766451451905</t>
  </si>
  <si>
    <t>GBK40</t>
  </si>
  <si>
    <t>P***pilai S***gpuk</t>
  </si>
  <si>
    <t>15/11/2025 15:16</t>
  </si>
  <si>
    <t>766400848835</t>
  </si>
  <si>
    <t>GBK39</t>
  </si>
  <si>
    <t>ณ***พล​   ว***ุตร​</t>
  </si>
  <si>
    <t>15/11/2025 15:15</t>
  </si>
  <si>
    <t>766423654905</t>
  </si>
  <si>
    <t>GBK38</t>
  </si>
  <si>
    <t>ข***ชนก ม***คง</t>
  </si>
  <si>
    <t>15/11/2025 15:11</t>
  </si>
  <si>
    <t>766448826846</t>
  </si>
  <si>
    <t>GBK37</t>
  </si>
  <si>
    <t>น** ฟ*** จ***คง</t>
  </si>
  <si>
    <t>15/11/2025 15:09</t>
  </si>
  <si>
    <t>766448104833</t>
  </si>
  <si>
    <t>GBK36</t>
  </si>
  <si>
    <t>จ***นา บ***ที่ยง</t>
  </si>
  <si>
    <t>766444129835</t>
  </si>
  <si>
    <t>GBK35</t>
  </si>
  <si>
    <t>ร***าภรณ์ อ***สุข</t>
  </si>
  <si>
    <t>15/11/2025 15:08</t>
  </si>
  <si>
    <t>766471708811</t>
  </si>
  <si>
    <t>GBK34</t>
  </si>
  <si>
    <t>ไ***ัลย์ ข***า</t>
  </si>
  <si>
    <t>15/11/2025 15:06</t>
  </si>
  <si>
    <t>766483830836</t>
  </si>
  <si>
    <t>GBK32</t>
  </si>
  <si>
    <t>15/11/2025 15:03</t>
  </si>
  <si>
    <t>766409838880</t>
  </si>
  <si>
    <t>GBK31</t>
  </si>
  <si>
    <t>น*** จ***า ส***ัม</t>
  </si>
  <si>
    <t>766448009902</t>
  </si>
  <si>
    <t>GBK30</t>
  </si>
  <si>
    <t>s**</t>
  </si>
  <si>
    <t>15/11/2025 15:02</t>
  </si>
  <si>
    <t>766413038812</t>
  </si>
  <si>
    <t>GBK29</t>
  </si>
  <si>
    <t>ส***ก พ***์คุณาวัฒน์</t>
  </si>
  <si>
    <t>766429728842</t>
  </si>
  <si>
    <t>GBK28</t>
  </si>
  <si>
    <t>พ***ี จ***เทศ</t>
  </si>
  <si>
    <t>766478929904</t>
  </si>
  <si>
    <t>GBK27</t>
  </si>
  <si>
    <t>15/11/2025 15:01</t>
  </si>
  <si>
    <t>766430204901</t>
  </si>
  <si>
    <t>GBK26</t>
  </si>
  <si>
    <t>15/11/2025 15:00</t>
  </si>
  <si>
    <t>766420036815</t>
  </si>
  <si>
    <t>GBK25</t>
  </si>
  <si>
    <t>c***arat</t>
  </si>
  <si>
    <t>15/11/2025 14:58</t>
  </si>
  <si>
    <t>766487406882</t>
  </si>
  <si>
    <t>GBK24</t>
  </si>
  <si>
    <t>ก***ัตน์</t>
  </si>
  <si>
    <t>15/11/2025 14:57</t>
  </si>
  <si>
    <t>766402539825</t>
  </si>
  <si>
    <t>GBK23</t>
  </si>
  <si>
    <t>จ***รรณ ส***ันธ์</t>
  </si>
  <si>
    <t>15/11/2025 14:56</t>
  </si>
  <si>
    <t>766432850901</t>
  </si>
  <si>
    <t>GBK22</t>
  </si>
  <si>
    <t>ป***วิชญ์</t>
  </si>
  <si>
    <t>15/11/2025 14:53</t>
  </si>
  <si>
    <t>766476827900</t>
  </si>
  <si>
    <t>15/11/2025 14:52</t>
  </si>
  <si>
    <t>GBK21</t>
  </si>
  <si>
    <t>ข***ฐา ต***ุธ</t>
  </si>
  <si>
    <t>15/11/2025 14:51</t>
  </si>
  <si>
    <t>766456135852</t>
  </si>
  <si>
    <t>GBK20</t>
  </si>
  <si>
    <t>เ***ิน บ***ินทร์</t>
  </si>
  <si>
    <t>766427453890</t>
  </si>
  <si>
    <t>GBK19</t>
  </si>
  <si>
    <t>ท***รรณ แ***เรือง</t>
  </si>
  <si>
    <t>15/11/2025 14:50</t>
  </si>
  <si>
    <t>766435937820</t>
  </si>
  <si>
    <t>GBK16</t>
  </si>
  <si>
    <t>น***กร</t>
  </si>
  <si>
    <t>15/11/2025 14:49</t>
  </si>
  <si>
    <t>766436629906</t>
  </si>
  <si>
    <t>GBK15</t>
  </si>
  <si>
    <t>น* น***</t>
  </si>
  <si>
    <t>766410530830</t>
  </si>
  <si>
    <t>GBK14</t>
  </si>
  <si>
    <t>ว***รณ์ ส***สิงห์</t>
  </si>
  <si>
    <t>766494244865</t>
  </si>
  <si>
    <t>GBK13</t>
  </si>
  <si>
    <t>น***รารักษ์ น***่อง</t>
  </si>
  <si>
    <t>15/11/2025 14:48</t>
  </si>
  <si>
    <t>766402229880</t>
  </si>
  <si>
    <t>GBK12</t>
  </si>
  <si>
    <t>15/11/2025 14:45</t>
  </si>
  <si>
    <t>766490036830</t>
  </si>
  <si>
    <t>GBK11</t>
  </si>
  <si>
    <t>พ***ัฐพล  เ***ญฺโญ</t>
  </si>
  <si>
    <t>15/11/2025 14:44</t>
  </si>
  <si>
    <t>766443824871</t>
  </si>
  <si>
    <t>GBK10</t>
  </si>
  <si>
    <t>ก***ิพย์ ห***หวล</t>
  </si>
  <si>
    <t>15/11/2025 14:43</t>
  </si>
  <si>
    <t>766408021875</t>
  </si>
  <si>
    <t>GBK9</t>
  </si>
  <si>
    <t>766466424872</t>
  </si>
  <si>
    <t>GBK7</t>
  </si>
  <si>
    <t>ศ***รัตน์ จ***รี</t>
  </si>
  <si>
    <t>15/11/2025 14:42</t>
  </si>
  <si>
    <t>766417310886</t>
  </si>
  <si>
    <t>GBK6</t>
  </si>
  <si>
    <t>รุ่งรัศมี แก้วเจริญ</t>
  </si>
  <si>
    <t>101 หมู่ 5 ต.หินเหล็กไฟ · หินเหล็กไฟ
หัวหิน/ Hua Hinประจวบคีรีขันธ์/ Prachuap Khiri Khan
77110</t>
  </si>
  <si>
    <t>660897704443</t>
  </si>
  <si>
    <t>15/11/2025 14:41</t>
  </si>
  <si>
    <t>LEXPU0628943223</t>
  </si>
  <si>
    <t>GBK5</t>
  </si>
  <si>
    <t>ส***ตรี.  พ***์ทอง</t>
  </si>
  <si>
    <t>15/11/2025 14:40</t>
  </si>
  <si>
    <t>766424854860</t>
  </si>
  <si>
    <t>GBK4</t>
  </si>
  <si>
    <t>766438146902</t>
  </si>
  <si>
    <t>15/11/2025 14:39</t>
  </si>
  <si>
    <t>GBK3</t>
  </si>
  <si>
    <t>ก***ิยา ท***นพนันท์</t>
  </si>
  <si>
    <t>15/11/2025 14:38</t>
  </si>
  <si>
    <t>766435809856</t>
  </si>
  <si>
    <t>GBK1</t>
  </si>
  <si>
    <t>ว***ษฐ์</t>
  </si>
  <si>
    <t>766477422863</t>
  </si>
  <si>
    <t>GBK0</t>
  </si>
  <si>
    <t>ว***รัตน์ ช***งศ์</t>
  </si>
  <si>
    <t>15/11/2025 14:37</t>
  </si>
  <si>
    <t>766499935810</t>
  </si>
  <si>
    <t>GBJ99</t>
  </si>
  <si>
    <t>น***ณัฐญา ค***โนนชัย</t>
  </si>
  <si>
    <t>766459224856</t>
  </si>
  <si>
    <t>GBJ97</t>
  </si>
  <si>
    <t>จ***พร โ***</t>
  </si>
  <si>
    <t>15/11/2025 14:34</t>
  </si>
  <si>
    <t>766407431893</t>
  </si>
  <si>
    <t>15/11/2025 14:33</t>
  </si>
  <si>
    <t>GBJ96</t>
  </si>
  <si>
    <t>น***บิวตี้</t>
  </si>
  <si>
    <t>15/11/2025 14:31</t>
  </si>
  <si>
    <t>766460009862</t>
  </si>
  <si>
    <t>GBJ95</t>
  </si>
  <si>
    <t>A***n A***n</t>
  </si>
  <si>
    <t>766480155825</t>
  </si>
  <si>
    <t>15/11/2025 14:30</t>
  </si>
  <si>
    <t>GBJ94</t>
  </si>
  <si>
    <t>ศ***ัตน์ ก***นกวีกุล</t>
  </si>
  <si>
    <t>766443331835</t>
  </si>
  <si>
    <t>GBJ90</t>
  </si>
  <si>
    <t>ค***ิ้น พ***์สระน้อย</t>
  </si>
  <si>
    <t>15/11/2025 14:20</t>
  </si>
  <si>
    <t>766489748861</t>
  </si>
  <si>
    <t>15/11/2025 14:19</t>
  </si>
  <si>
    <t>GBJ89</t>
  </si>
  <si>
    <t>ฐานิต มลฑล​จุ​ล​เกศ​</t>
  </si>
  <si>
    <t>58 หมู่ที่ 1 ต.ท่าชุมพล
โพธาราม/ Photharamราชบุรี/ Ratchaburi
70120</t>
  </si>
  <si>
    <t>660934282441</t>
  </si>
  <si>
    <t>15/11/2025 14:54</t>
  </si>
  <si>
    <t>LEXPU0629222548</t>
  </si>
  <si>
    <t>15/11/2025 14:18</t>
  </si>
  <si>
    <t>GBJ88</t>
  </si>
  <si>
    <t>ด***มล  ถ***ะถัมภ์</t>
  </si>
  <si>
    <t>15/11/2025 14:10</t>
  </si>
  <si>
    <t>766462943875</t>
  </si>
  <si>
    <t>15/11/2025 14:15</t>
  </si>
  <si>
    <t>GBJ86</t>
  </si>
  <si>
    <t>น***อุมาพร  จ***ร์สว่าง</t>
  </si>
  <si>
    <t>15/11/2025 14:01</t>
  </si>
  <si>
    <t>766458638890</t>
  </si>
  <si>
    <t>GBJ85</t>
  </si>
  <si>
    <t>ก***ลี  ท***ีนวล</t>
  </si>
  <si>
    <t>15/11/2025 13:56</t>
  </si>
  <si>
    <t>766467940906</t>
  </si>
  <si>
    <t>GBJ84</t>
  </si>
  <si>
    <t>ค***ิชมน​ ศ***ะคะ</t>
  </si>
  <si>
    <t>15/11/2025 13:48</t>
  </si>
  <si>
    <t>766467034900</t>
  </si>
  <si>
    <t>GBJ83</t>
  </si>
  <si>
    <t>ด***ร เ***ยมสะอาด</t>
  </si>
  <si>
    <t>15/11/2025 13:44</t>
  </si>
  <si>
    <t>766415539875</t>
  </si>
  <si>
    <t>GBJ66</t>
  </si>
  <si>
    <t>อ******ล</t>
  </si>
  <si>
    <t>******ิ ตำบลศรีภูมิ อำเภอเมืองเชียงใหม่ จังหวัดเชียงใหม่ 50200</t>
  </si>
  <si>
    <t>50200</t>
  </si>
  <si>
    <t>52</t>
  </si>
  <si>
    <t>15/11/2025 11:51</t>
  </si>
  <si>
    <t>TH250344293008I</t>
  </si>
  <si>
    <t>15/11/2025 13:43</t>
  </si>
  <si>
    <t>GBJ82</t>
  </si>
  <si>
    <t>ส***ศน์ จ***ร์กุศล</t>
  </si>
  <si>
    <t>15/11/2025 13:32</t>
  </si>
  <si>
    <t>766482540902</t>
  </si>
  <si>
    <t>GBJ81</t>
  </si>
  <si>
    <t>บ***ง ว***ษภูติ</t>
  </si>
  <si>
    <t>766488056880</t>
  </si>
  <si>
    <t>GBJ80</t>
  </si>
  <si>
    <t>ปิยะพร ภาอาษา</t>
  </si>
  <si>
    <t>ปิยะพร ภาอาษา
305 หมู่6 ตำบลม่วง
อำเภอบ้านม่วงจังหวัดสกลนคร 47140</t>
  </si>
  <si>
    <t>47140</t>
  </si>
  <si>
    <t>0879473735</t>
  </si>
  <si>
    <t>15/11/2025 13:23</t>
  </si>
  <si>
    <t>WA043984222TH</t>
  </si>
  <si>
    <t>15/11/2025 13:22</t>
  </si>
  <si>
    <t>GBJ79</t>
  </si>
  <si>
    <t>ม***ร ธ***เกษม</t>
  </si>
  <si>
    <t>15/11/2025 13:18</t>
  </si>
  <si>
    <t>THT050629PR8C8Z</t>
  </si>
  <si>
    <t>GBJ78</t>
  </si>
  <si>
    <t>ป***ัสดา ศ***ินทร์</t>
  </si>
  <si>
    <t>15/11/2025 13:14</t>
  </si>
  <si>
    <t>766405238900</t>
  </si>
  <si>
    <t>GBJ77</t>
  </si>
  <si>
    <t>เ***ณีย์ ป***ระกูล</t>
  </si>
  <si>
    <t>15/11/2025 13:08</t>
  </si>
  <si>
    <t>766469591731</t>
  </si>
  <si>
    <t>GBJ76</t>
  </si>
  <si>
    <t>15/11/2025 13:06</t>
  </si>
  <si>
    <t>766536210226</t>
  </si>
  <si>
    <t>GBJ75</t>
  </si>
  <si>
    <t>กนกวรรณ มากเล่ง</t>
  </si>
  <si>
    <t xml:space="preserve">16/19หมู่5(ครัวสมรแกงใต้) ต.คลองโยง
อ.พุทธมณฑล
จ.นครปฐม 73170
</t>
  </si>
  <si>
    <t>73170</t>
  </si>
  <si>
    <t>0617945289</t>
  </si>
  <si>
    <t>15/11/2025 09:33</t>
  </si>
  <si>
    <t>WB055935440TH</t>
  </si>
  <si>
    <t>15/11/2025 13:03</t>
  </si>
  <si>
    <t>GBJ74</t>
  </si>
  <si>
    <t>อารีย์  หรั่งบุญลือ</t>
  </si>
  <si>
    <t xml:space="preserve">333 หมู่ 6 ต.สะตอน
อ.สอยดาว
จันทบุรี 22180
</t>
  </si>
  <si>
    <t>0641876688</t>
  </si>
  <si>
    <t>15/11/2025 13:02</t>
  </si>
  <si>
    <t>WA043984236TH</t>
  </si>
  <si>
    <t>GBJ73</t>
  </si>
  <si>
    <t>M** l**</t>
  </si>
  <si>
    <t>Si Sa Ket</t>
  </si>
  <si>
    <t>15/11/2025 12:55</t>
  </si>
  <si>
    <t>766470935812</t>
  </si>
  <si>
    <t>GBJ72</t>
  </si>
  <si>
    <t>น***ิชญ์ เ***เกลอ</t>
  </si>
  <si>
    <t>15/11/2025 12:50</t>
  </si>
  <si>
    <t>766531544284</t>
  </si>
  <si>
    <t>GBJ71</t>
  </si>
  <si>
    <t>อ***เก๊าะหมาดโส๊ะ</t>
  </si>
  <si>
    <t>15/11/2025 12:49</t>
  </si>
  <si>
    <t>766442532811</t>
  </si>
  <si>
    <t>GBJ70</t>
  </si>
  <si>
    <t>บ*****ม</t>
  </si>
  <si>
    <t>******ควนชุม อำเภอร่อนพิบูลย์ จังหวัดนครศรีธรรมราช 80130</t>
  </si>
  <si>
    <t>80130</t>
  </si>
  <si>
    <t>15/11/2025 12:38</t>
  </si>
  <si>
    <t>TH257515433938C</t>
  </si>
  <si>
    <t>GBJ69</t>
  </si>
  <si>
    <t>พ***ภา</t>
  </si>
  <si>
    <t>15/11/2025 12:37</t>
  </si>
  <si>
    <t>766469696580</t>
  </si>
  <si>
    <t>GBJ68</t>
  </si>
  <si>
    <t>15/11/2025 12:35</t>
  </si>
  <si>
    <t>766428183570</t>
  </si>
  <si>
    <t>GBJ67</t>
  </si>
  <si>
    <t>ร***ี ป***ยามเหมืองแร่</t>
  </si>
  <si>
    <t>15/11/2025 12:12</t>
  </si>
  <si>
    <t>766426404612</t>
  </si>
  <si>
    <t>GBJ65</t>
  </si>
  <si>
    <t>เ***ช่วยหลำ</t>
  </si>
  <si>
    <t>15/11/2025 11:44</t>
  </si>
  <si>
    <t>766445981560</t>
  </si>
  <si>
    <t>GBJ63</t>
  </si>
  <si>
    <t>15/11/2025 11:34</t>
  </si>
  <si>
    <t>LEXPU0628910325</t>
  </si>
  <si>
    <t>GBJ62</t>
  </si>
  <si>
    <t>ช***ลอย</t>
  </si>
  <si>
    <t>766496808615</t>
  </si>
  <si>
    <t>GBJ61</t>
  </si>
  <si>
    <t>ป***ักษ์ ว***ศิริรักษ์</t>
  </si>
  <si>
    <t>15/11/2025 11:32</t>
  </si>
  <si>
    <t>766464792520</t>
  </si>
  <si>
    <t>GBJ60</t>
  </si>
  <si>
    <t>ส***ณี ว***ศิริรักษ์</t>
  </si>
  <si>
    <t>15/11/2025 11:29</t>
  </si>
  <si>
    <t>766429099586</t>
  </si>
  <si>
    <t>15/11/2025 11:30</t>
  </si>
  <si>
    <t>GBJ59</t>
  </si>
  <si>
    <t>u***149016759287</t>
  </si>
  <si>
    <t>15/11/2025 11:26</t>
  </si>
  <si>
    <t>766412794560</t>
  </si>
  <si>
    <t>GBJ58</t>
  </si>
  <si>
    <t>ว***ณี ก***ัฒนากุล</t>
  </si>
  <si>
    <t>THT020329NB9Y0Z</t>
  </si>
  <si>
    <t>GBJ57</t>
  </si>
  <si>
    <t>อ***้า</t>
  </si>
  <si>
    <t>15/11/2025 11:22</t>
  </si>
  <si>
    <t>766413385570</t>
  </si>
  <si>
    <t>GBJ56</t>
  </si>
  <si>
    <t>เ***ยมฤทัย ท***</t>
  </si>
  <si>
    <t>15/11/2025 11:21</t>
  </si>
  <si>
    <t>766403699563</t>
  </si>
  <si>
    <t>GBJ55</t>
  </si>
  <si>
    <t>คมกริช ศรีสุวรรณ</t>
  </si>
  <si>
    <t>28 ถนน รังษีเกษม · ในเวียง/ Nai Wiang
เมืองน่าน/ Mueang Nanน่าน/ Nan
55000</t>
  </si>
  <si>
    <t>55000</t>
  </si>
  <si>
    <t>660821482033</t>
  </si>
  <si>
    <t>15/11/2025 11:20</t>
  </si>
  <si>
    <t>TH5201800MAH2A</t>
  </si>
  <si>
    <t>GBJ54</t>
  </si>
  <si>
    <t>******ีย ตำบลหาดอาษา อำเภอสรรพยา จังหวัดชัยนาท 17150</t>
  </si>
  <si>
    <t>17150</t>
  </si>
  <si>
    <t>15/11/2025 11:50</t>
  </si>
  <si>
    <t>TH2538483236309</t>
  </si>
  <si>
    <t>GBJ53</t>
  </si>
  <si>
    <t>น***ัน ส***ศาลิน</t>
  </si>
  <si>
    <t>15/11/2025 11:12</t>
  </si>
  <si>
    <t>766473392543</t>
  </si>
  <si>
    <t>GBJ52</t>
  </si>
  <si>
    <t>อ***ญา ไ***ีจิตร</t>
  </si>
  <si>
    <t>15/11/2025 11:11</t>
  </si>
  <si>
    <t>766480799534</t>
  </si>
  <si>
    <t>GBJ51</t>
  </si>
  <si>
    <t>ส***ตา แ***มณี</t>
  </si>
  <si>
    <t>15/11/2025 11:09</t>
  </si>
  <si>
    <t>766487786573</t>
  </si>
  <si>
    <t>GBJ50</t>
  </si>
  <si>
    <t>น***ารณ์ เ***ชัยศรี</t>
  </si>
  <si>
    <t>15/11/2025 11:08</t>
  </si>
  <si>
    <t>766491402611</t>
  </si>
  <si>
    <t>GBJ49</t>
  </si>
  <si>
    <t>ก******ภ</t>
  </si>
  <si>
    <t>******ง, อำเภอเมืองสุรินทร์ ตำบลตระแสง อำเภอเมืองสุรินทร์ จังหวัดสุรินทร์ 32000</t>
  </si>
  <si>
    <t>15/11/2025 11:35</t>
  </si>
  <si>
    <t>TH250232365901K</t>
  </si>
  <si>
    <t>15/11/2025 11:05</t>
  </si>
  <si>
    <t>GBJ48</t>
  </si>
  <si>
    <t>ห******า</t>
  </si>
  <si>
    <t>******, ตำบลพันท้ายนรสิงห์, อำเภอเมืองสมุทรสาคร ตำบลพันท้ายนรสิงห์ อำเภอเมืองสมุทรสาคร จังหวัดสมุทรสาคร 74000</t>
  </si>
  <si>
    <t>15/11/2025 11:04</t>
  </si>
  <si>
    <t>TH2508206035712</t>
  </si>
  <si>
    <t>15/11/2025 11:03</t>
  </si>
  <si>
    <t>GBJ47</t>
  </si>
  <si>
    <t>ง***วี พ***งขวัญ</t>
  </si>
  <si>
    <t>ไม่เอาสีเขียว ขอร้อง ไม่เอาสีเขียวนะคะ</t>
  </si>
  <si>
    <t>766479783591</t>
  </si>
  <si>
    <t>GBJ46</t>
  </si>
  <si>
    <t>ก***ะ เ***ยนอ่ำ</t>
  </si>
  <si>
    <t>15/11/2025 11:02</t>
  </si>
  <si>
    <t>766405296565</t>
  </si>
  <si>
    <t>GBJ45</t>
  </si>
  <si>
    <t>บ***ันทร์  ส***ดะนัย</t>
  </si>
  <si>
    <t>15/11/2025 10:59</t>
  </si>
  <si>
    <t>766567337266</t>
  </si>
  <si>
    <t>GBJ44</t>
  </si>
  <si>
    <t>แสงเดือน  แก้ววิเศษ</t>
  </si>
  <si>
    <t>98/9 ม.3ต.ทุ่งตำเสาอ.หาดใหญ่จ.สงขลา
หาดใหญ่/ Hat Yaiสงขลา/ Songkhla
90110</t>
  </si>
  <si>
    <t>660815414664</t>
  </si>
  <si>
    <t>15/11/2025 10:54</t>
  </si>
  <si>
    <t>LEXPU0629206012</t>
  </si>
  <si>
    <t>GBJ43</t>
  </si>
  <si>
    <t>บ***​ศรี​ พ***ระสิทธิ์​</t>
  </si>
  <si>
    <t>15/11/2025 10:49</t>
  </si>
  <si>
    <t>766430390515</t>
  </si>
  <si>
    <t>GBJ42</t>
  </si>
  <si>
    <t>แ***พลิน</t>
  </si>
  <si>
    <t>766489385605</t>
  </si>
  <si>
    <t>GBJ40</t>
  </si>
  <si>
    <t>15/11/2025 10:46</t>
  </si>
  <si>
    <t>766406988605</t>
  </si>
  <si>
    <t>GBJ39</t>
  </si>
  <si>
    <t>พ***์ชยา</t>
  </si>
  <si>
    <t>15/11/2025 10:44</t>
  </si>
  <si>
    <t>766400999545</t>
  </si>
  <si>
    <t>GBJ38</t>
  </si>
  <si>
    <t>H***</t>
  </si>
  <si>
    <t>15/11/2025 10:40</t>
  </si>
  <si>
    <t>766483091533</t>
  </si>
  <si>
    <t>GBJ37</t>
  </si>
  <si>
    <t>ว*** แ***การใถ</t>
  </si>
  <si>
    <t>15/11/2025 10:39</t>
  </si>
  <si>
    <t>766480595510</t>
  </si>
  <si>
    <t>15/11/2025 10:37</t>
  </si>
  <si>
    <t>GBJ36</t>
  </si>
  <si>
    <t>766403200625</t>
  </si>
  <si>
    <t>GBJ35</t>
  </si>
  <si>
    <t>อ***ัตน์ ป***มะ</t>
  </si>
  <si>
    <t>15/11/2025 10:34</t>
  </si>
  <si>
    <t>766417092582</t>
  </si>
  <si>
    <t>GBJ34</t>
  </si>
  <si>
    <t>พ***์พีรดา</t>
  </si>
  <si>
    <t>15/11/2025 10:32</t>
  </si>
  <si>
    <t>766409697594</t>
  </si>
  <si>
    <t>15/11/2025 10:31</t>
  </si>
  <si>
    <t>GBJ33</t>
  </si>
  <si>
    <t>ช***านุช โ***วง</t>
  </si>
  <si>
    <t>15/11/2025 10:30</t>
  </si>
  <si>
    <t>766413696532</t>
  </si>
  <si>
    <t>15/11/2025 10:28</t>
  </si>
  <si>
    <t>GBJ32</t>
  </si>
  <si>
    <t>ศ***พร เ***ชื่น</t>
  </si>
  <si>
    <t>766404599516</t>
  </si>
  <si>
    <t>GBJ31</t>
  </si>
  <si>
    <t>ร***ี น***ลป์ธนสาร</t>
  </si>
  <si>
    <t>15/11/2025 10:25</t>
  </si>
  <si>
    <t>766490603616</t>
  </si>
  <si>
    <t>GBJ30</t>
  </si>
  <si>
    <t>ช***า เ***ยมนนท์</t>
  </si>
  <si>
    <t>15/11/2025 10:24</t>
  </si>
  <si>
    <t>766432395540</t>
  </si>
  <si>
    <t>GBJ28</t>
  </si>
  <si>
    <t>ม***ษา ส***ิพิทักษ์</t>
  </si>
  <si>
    <t>15/11/2025 10:19</t>
  </si>
  <si>
    <t>766465598555</t>
  </si>
  <si>
    <t>GBJ27</t>
  </si>
  <si>
    <t>ธ*** ด***ุข</t>
  </si>
  <si>
    <t>15/11/2025 10:17</t>
  </si>
  <si>
    <t>766429593532</t>
  </si>
  <si>
    <t>GBJ26</t>
  </si>
  <si>
    <t>s***un</t>
  </si>
  <si>
    <t>766487384563</t>
  </si>
  <si>
    <t>GBJ25</t>
  </si>
  <si>
    <t>a***ratjane</t>
  </si>
  <si>
    <t>15/11/2025 09:37</t>
  </si>
  <si>
    <t>766455098581</t>
  </si>
  <si>
    <t>15/11/2025 10:15</t>
  </si>
  <si>
    <t>GBJ24</t>
  </si>
  <si>
    <t>ร***วรรณ  ฉ***รรจง</t>
  </si>
  <si>
    <t>15/11/2025 10:14</t>
  </si>
  <si>
    <t>*** ไม่รับเนยนม***</t>
  </si>
  <si>
    <t>766409694540</t>
  </si>
  <si>
    <t>GBJ23</t>
  </si>
  <si>
    <t>ส***ตรา ค***คล้าย</t>
  </si>
  <si>
    <t>15/11/2025 10:13</t>
  </si>
  <si>
    <t>เอาฝอยทอย มะพร้าวน้ำหอม เผือก</t>
  </si>
  <si>
    <t>766435984580</t>
  </si>
  <si>
    <t>GBJ22</t>
  </si>
  <si>
    <t>อ***รา</t>
  </si>
  <si>
    <t>15/11/2025 10:12</t>
  </si>
  <si>
    <t>766439595515</t>
  </si>
  <si>
    <t>GBJ21</t>
  </si>
  <si>
    <t>จ***วรรณ ข***</t>
  </si>
  <si>
    <t>15/11/2025 10:09</t>
  </si>
  <si>
    <t>766428595516</t>
  </si>
  <si>
    <t>15/11/2025 10:10</t>
  </si>
  <si>
    <t>GBJ20</t>
  </si>
  <si>
    <t>15/11/2025 10:02</t>
  </si>
  <si>
    <t>766466997516</t>
  </si>
  <si>
    <t>GBJ19</t>
  </si>
  <si>
    <t>กาแฟ3
กล้วยหอม3
ฝอยทอง6
มะพร้าว6
เนยนม6
เผือก6</t>
  </si>
  <si>
    <t>766478587582</t>
  </si>
  <si>
    <t>GBJ18</t>
  </si>
  <si>
    <t>ร***โรจน์ ป***าสะวัติ</t>
  </si>
  <si>
    <t>15/11/2025 10:01</t>
  </si>
  <si>
    <t>766444796541</t>
  </si>
  <si>
    <t>GBJ17</t>
  </si>
  <si>
    <t>ก***ตรา ส***ุข</t>
  </si>
  <si>
    <t>15/11/2025 10:00</t>
  </si>
  <si>
    <t>766480099582</t>
  </si>
  <si>
    <t>GBJ16</t>
  </si>
  <si>
    <t>น***าวชลาลัย แ***ั๊น ล***้ำ</t>
  </si>
  <si>
    <t>THT120329PJSM1Z</t>
  </si>
  <si>
    <t>15/11/2025 09:59</t>
  </si>
  <si>
    <t>GBJ15</t>
  </si>
  <si>
    <t>ศ***กัญญา</t>
  </si>
  <si>
    <t>766457094524</t>
  </si>
  <si>
    <t>GBJ13</t>
  </si>
  <si>
    <t>ร***รัตน์ ส***ัดกลการ</t>
  </si>
  <si>
    <t>15/11/2025 09:56</t>
  </si>
  <si>
    <t>THT030229PJUK1Z</t>
  </si>
  <si>
    <t>GBJ12</t>
  </si>
  <si>
    <t>จ***กานต์ เ***งเลิศ</t>
  </si>
  <si>
    <t>15/11/2025 09:55</t>
  </si>
  <si>
    <t>766476297521</t>
  </si>
  <si>
    <t>GBJ11</t>
  </si>
  <si>
    <t>ส***ยะ อ***วิศิษฎ์วงศ์</t>
  </si>
  <si>
    <t>766495785591</t>
  </si>
  <si>
    <t>GBJ10</t>
  </si>
  <si>
    <t>พ***้อม</t>
  </si>
  <si>
    <t>15/11/2025 09:54</t>
  </si>
  <si>
    <t>766460890543</t>
  </si>
  <si>
    <t>GBJ9</t>
  </si>
  <si>
    <t>ธ***พร</t>
  </si>
  <si>
    <t>15/11/2025 09:53</t>
  </si>
  <si>
    <t>766420695530</t>
  </si>
  <si>
    <t>GBJ7</t>
  </si>
  <si>
    <t>k***ana</t>
  </si>
  <si>
    <t>15/11/2025 09:47</t>
  </si>
  <si>
    <t>766419093521</t>
  </si>
  <si>
    <t>15/11/2025 09:46</t>
  </si>
  <si>
    <t>GBJ4</t>
  </si>
  <si>
    <t>ใ***ย ♡</t>
  </si>
  <si>
    <t>15/11/2025 09:41</t>
  </si>
  <si>
    <t>766467499593</t>
  </si>
  <si>
    <t>15/11/2025 09:40</t>
  </si>
  <si>
    <t>GBJ3</t>
  </si>
  <si>
    <t>b***</t>
  </si>
  <si>
    <t>15/11/2025 09:38</t>
  </si>
  <si>
    <t>766439403612</t>
  </si>
  <si>
    <t>GBJ2</t>
  </si>
  <si>
    <t>ป***ดา ท***ธสง</t>
  </si>
  <si>
    <t>15/11/2025 09:31</t>
  </si>
  <si>
    <t>766429892572</t>
  </si>
  <si>
    <t>GBJ1</t>
  </si>
  <si>
    <t>พ***อ</t>
  </si>
  <si>
    <t>15/11/2025 09:29</t>
  </si>
  <si>
    <t>766489093602</t>
  </si>
  <si>
    <t>GBJ0</t>
  </si>
  <si>
    <t>ว***รัตน์ ช***สบง</t>
  </si>
  <si>
    <t>15/11/2025 09:21</t>
  </si>
  <si>
    <t>766458592524</t>
  </si>
  <si>
    <t>GBI98</t>
  </si>
  <si>
    <t>15/11/2025 09:15</t>
  </si>
  <si>
    <t>766408896536</t>
  </si>
  <si>
    <t>GBI97</t>
  </si>
  <si>
    <t>15/11/2025 09:08</t>
  </si>
  <si>
    <t>766440893584</t>
  </si>
  <si>
    <t>GBI96</t>
  </si>
  <si>
    <t>T*** J**</t>
  </si>
  <si>
    <t>15/11/2025 09:06</t>
  </si>
  <si>
    <t>766483789606</t>
  </si>
  <si>
    <t>GBI95</t>
  </si>
  <si>
    <t>นายสุรวุฒิ  ภัทรโสทร</t>
  </si>
  <si>
    <t>99/917 หมู่1 ซอย1/3 หมู่บ้านชลลดา สุวรรณภูมิ · ศีรษะจรเข้น้อย/ Sisa Chorakhe Noi
บางเสาธง/ Bang Sao Thongสมุทรปราการ/ Samut Prakan
10570</t>
  </si>
  <si>
    <t>660812084744</t>
  </si>
  <si>
    <t>15/11/2025 09:04</t>
  </si>
  <si>
    <t>LEXPU0629294729</t>
  </si>
  <si>
    <t>GBI94</t>
  </si>
  <si>
    <t>นางพรพรรณ  บุญยงค์</t>
  </si>
  <si>
    <t>----- 49/1 หมู่ 12 ต.คูคต
ลำลูกกา/ Lam Luk Kaปทุมธานี/ Pathum Thani
12130</t>
  </si>
  <si>
    <t>660847340628</t>
  </si>
  <si>
    <t>15/11/2025 08:54</t>
  </si>
  <si>
    <t>LEXPU0628910980</t>
  </si>
  <si>
    <t>GBI93</t>
  </si>
  <si>
    <t>บ***า ร***ทย</t>
  </si>
  <si>
    <t>15/11/2025 08:48</t>
  </si>
  <si>
    <t>766494897582</t>
  </si>
  <si>
    <t>GBI90</t>
  </si>
  <si>
    <t>พ***็ญ เ***ทอง</t>
  </si>
  <si>
    <t>15/11/2025 08:34</t>
  </si>
  <si>
    <t>766480196565</t>
  </si>
  <si>
    <t>GBI88</t>
  </si>
  <si>
    <t>ศ******ง</t>
  </si>
  <si>
    <t>******้องฟ้า, อำเภอบ้านตาก ตำบลท้องฟ้า อำเภอบ้านตาก จังหวัดตาก 63120</t>
  </si>
  <si>
    <t>15/11/2025 08:50</t>
  </si>
  <si>
    <t>TH251143511457A</t>
  </si>
  <si>
    <t>15/11/2025 08:14</t>
  </si>
  <si>
    <t>GBI87</t>
  </si>
  <si>
    <t>TH257780377755Q</t>
  </si>
  <si>
    <t>GBI86</t>
  </si>
  <si>
    <t>15/11/2025 08:11</t>
  </si>
  <si>
    <t>766464193563</t>
  </si>
  <si>
    <t>GBI85</t>
  </si>
  <si>
    <t>14/11/2025 09:23</t>
  </si>
  <si>
    <t>WB055935453TH</t>
  </si>
  <si>
    <t>15/11/2025 08:07</t>
  </si>
  <si>
    <t>15/11/2025 08:06</t>
  </si>
  <si>
    <t>GBI84</t>
  </si>
  <si>
    <t>คุณมณี เผชิญมหาโยธิน</t>
  </si>
  <si>
    <t>53/26 มบ.สุนันทา หมู่ 3 ถ.กิจมณี ต.บางหญ้าแพรก อ.เมือง
เมืองสมุทรสาคร/ Mueang Samut Sakhonสมุทรสาคร/ Samut Sakhon
74000</t>
  </si>
  <si>
    <t>660851404262</t>
  </si>
  <si>
    <t>15/11/2025 08:04</t>
  </si>
  <si>
    <t>LEXPU0629236058</t>
  </si>
  <si>
    <t>GBI83</t>
  </si>
  <si>
    <t>15/11/2025 07:53</t>
  </si>
  <si>
    <t>766465594532</t>
  </si>
  <si>
    <t>GBI82</t>
  </si>
  <si>
    <t>ก*** ส***ิ​ลีลา​วุฒิ​</t>
  </si>
  <si>
    <t>15/11/2025 07:43</t>
  </si>
  <si>
    <t>766432181572</t>
  </si>
  <si>
    <t>15/11/2025 07:42</t>
  </si>
  <si>
    <t>GBI81</t>
  </si>
  <si>
    <t>ป***ธิดา ม***อม</t>
  </si>
  <si>
    <t>15/11/2025 07:17</t>
  </si>
  <si>
    <t>766439894570</t>
  </si>
  <si>
    <t>GBI80</t>
  </si>
  <si>
    <t>ก***แก้ว โ***กุล - ค***องคำ ว***ด 1*</t>
  </si>
  <si>
    <t>766436493535</t>
  </si>
  <si>
    <t>15/11/2025 07:16</t>
  </si>
  <si>
    <t>GBI79</t>
  </si>
  <si>
    <t>15/11/2025 06:46</t>
  </si>
  <si>
    <t>TH61097ZWE8Y3D</t>
  </si>
  <si>
    <t>GBI78</t>
  </si>
  <si>
    <t>ป***จ๋ว บ***าม</t>
  </si>
  <si>
    <t>15/11/2025 06:19</t>
  </si>
  <si>
    <t>766453885444</t>
  </si>
  <si>
    <t>GBI77</t>
  </si>
  <si>
    <t>ก***นา  เ***านูรักษ์</t>
  </si>
  <si>
    <t>15/11/2025 06:11</t>
  </si>
  <si>
    <t>THT050529P2ZX7Z</t>
  </si>
  <si>
    <t>GBI76</t>
  </si>
  <si>
    <t>อ***ยา อ***น้อม</t>
  </si>
  <si>
    <t>15/11/2025 05:24</t>
  </si>
  <si>
    <t>766482178442</t>
  </si>
  <si>
    <t>GBI75</t>
  </si>
  <si>
    <t>15/11/2025 05:22</t>
  </si>
  <si>
    <t>766470088484</t>
  </si>
  <si>
    <t>GBI74</t>
  </si>
  <si>
    <t>ว***งษ์</t>
  </si>
  <si>
    <t>15/11/2025 05:12</t>
  </si>
  <si>
    <t>766474683483</t>
  </si>
  <si>
    <t>GBI73</t>
  </si>
  <si>
    <t>เ***ญชัย ช***โกสุม</t>
  </si>
  <si>
    <t>766416971493</t>
  </si>
  <si>
    <t>GBI71</t>
  </si>
  <si>
    <t>ส***ต ธ***รัง0811030775</t>
  </si>
  <si>
    <t>15/11/2025 04:38</t>
  </si>
  <si>
    <t>THT120329P6643Z</t>
  </si>
  <si>
    <t>GBI70</t>
  </si>
  <si>
    <t>พ***พชรพากิ่ง</t>
  </si>
  <si>
    <t>15/11/2025 03:38</t>
  </si>
  <si>
    <t>766418886483</t>
  </si>
  <si>
    <t>GBI69</t>
  </si>
  <si>
    <t>J***wan J***ook577</t>
  </si>
  <si>
    <t>15/11/2025 03:10</t>
  </si>
  <si>
    <t>766422684440</t>
  </si>
  <si>
    <t>GBI68</t>
  </si>
  <si>
    <t>m***yเดชี่พรพิมล  ภ***ีราช</t>
  </si>
  <si>
    <t>15/11/2025 02:04</t>
  </si>
  <si>
    <t>766486482436</t>
  </si>
  <si>
    <t>15/11/2025 02:03</t>
  </si>
  <si>
    <t>GBI66</t>
  </si>
  <si>
    <t>R*** o</t>
  </si>
  <si>
    <t>15/11/2025 02:00</t>
  </si>
  <si>
    <t>766424125482</t>
  </si>
  <si>
    <t>GBI64</t>
  </si>
  <si>
    <t>ล***ย อ***ร์ประสิทธิ์</t>
  </si>
  <si>
    <t>15/11/2025 01:06</t>
  </si>
  <si>
    <t>766486253455</t>
  </si>
  <si>
    <t>15/11/2025 01:12</t>
  </si>
  <si>
    <t>GBI63</t>
  </si>
  <si>
    <t>นางสาวนารีรัตน์  นาดี</t>
  </si>
  <si>
    <t>121 หมู่ 1 ต.พระพุทธ อำเภอเฉลิมพระเกียรติ จ.นครราชสีมา
เฉลิมพระเกียรติ/ Chaloem Phra Kiatนครราชสีมา/ Nakhon Ratchasima
30230</t>
  </si>
  <si>
    <t>660831468012</t>
  </si>
  <si>
    <t>15/11/2025 01:08</t>
  </si>
  <si>
    <t>LEXPU0628681302</t>
  </si>
  <si>
    <t>15/11/2025 01:02</t>
  </si>
  <si>
    <t>GBI62</t>
  </si>
  <si>
    <t>รุจิรา โพชนิกร</t>
  </si>
  <si>
    <t>834/4ม.1ต.บ่อพลอยอ.บ่อพลอยจ.กาญจนบุรี · บ่อพลอย/ Bo Phloi
บ่อพลอย/ Bo Phloiกาญจนบุรี/ Kanchanaburi
71160</t>
  </si>
  <si>
    <t>71160</t>
  </si>
  <si>
    <t>660981265214</t>
  </si>
  <si>
    <t>15/11/2025 01:01</t>
  </si>
  <si>
    <t>TH13067ZWV425B</t>
  </si>
  <si>
    <t>GBI61</t>
  </si>
  <si>
    <t>เ***มาลย์ ศ***ูล</t>
  </si>
  <si>
    <t>15/11/2025 00:45</t>
  </si>
  <si>
    <t>766488124485</t>
  </si>
  <si>
    <t>GBI60</t>
  </si>
  <si>
    <t>******ค ซ.16 หมู่ 4 ต.พยอม ตำบลพยอม อำเภอวังน้อย จังหวัดพระนครศรีอยุธยา 13170</t>
  </si>
  <si>
    <t>13170</t>
  </si>
  <si>
    <t>15/11/2025 00:32</t>
  </si>
  <si>
    <t>TH2563300238539</t>
  </si>
  <si>
    <t>GBI59</t>
  </si>
  <si>
    <t>จรรยวรรน์ เทียมจันทึก</t>
  </si>
  <si>
    <t>199/2915 หมู่บ้านพฤกษา15 ซ.6/7 ถ.บางพลี-ตำหรุ ต.แพรกษาใหม่ อ.เมือง จ.สมุทรปราการ 10280
เมืองสมุทรปราการ/ Mueang Samut Prakanสมุทรปราการ/ Samut Prakan
10280</t>
  </si>
  <si>
    <t>660859228081</t>
  </si>
  <si>
    <t>15/11/2025 00:33</t>
  </si>
  <si>
    <t>LEXPU0628682885</t>
  </si>
  <si>
    <t>15/11/2025 00:31</t>
  </si>
  <si>
    <t>GBO33</t>
  </si>
  <si>
    <t>จ***รา  ส***ันธะ</t>
  </si>
  <si>
    <t>16/11/2025 23:51</t>
  </si>
  <si>
    <t>766557857376</t>
  </si>
  <si>
    <t>GBO32</t>
  </si>
  <si>
    <t>16/11/2025 23:32</t>
  </si>
  <si>
    <t>766545949330</t>
  </si>
  <si>
    <t>16/11/2025 23:31</t>
  </si>
  <si>
    <t>GBO31</t>
  </si>
  <si>
    <t>อ***มา</t>
  </si>
  <si>
    <t>16/11/2025 23:29</t>
  </si>
  <si>
    <t>766540004285</t>
  </si>
  <si>
    <t>GBO30</t>
  </si>
  <si>
    <t>16/11/2025 23:47</t>
  </si>
  <si>
    <t>TH3707804DNB2B</t>
  </si>
  <si>
    <t>16/11/2025 23:17</t>
  </si>
  <si>
    <t>GBO28</t>
  </si>
  <si>
    <t>ช***า  ธ***จักร</t>
  </si>
  <si>
    <t>16/11/2025 22:28</t>
  </si>
  <si>
    <t>766533546343</t>
  </si>
  <si>
    <t>GBO27</t>
  </si>
  <si>
    <t>ศ***ดา  ม***รีบุตร</t>
  </si>
  <si>
    <t>16/11/2025 22:26</t>
  </si>
  <si>
    <t>766546133382</t>
  </si>
  <si>
    <t>GBO25</t>
  </si>
  <si>
    <t>น***ูริวัฒน์ แ***วิลา</t>
  </si>
  <si>
    <t>16/11/2025 22:17</t>
  </si>
  <si>
    <t>766536447386</t>
  </si>
  <si>
    <t>GBO24</t>
  </si>
  <si>
    <t>ว***ชัย อ***ล้ำ</t>
  </si>
  <si>
    <t>16/11/2025 22:09</t>
  </si>
  <si>
    <t>766521749350</t>
  </si>
  <si>
    <t>16/11/2025 22:08</t>
  </si>
  <si>
    <t>GBO23</t>
  </si>
  <si>
    <t>ต***บุตร</t>
  </si>
  <si>
    <t>16/11/2025 21:52</t>
  </si>
  <si>
    <t>THT050629SDK59Z</t>
  </si>
  <si>
    <t>GBO22</t>
  </si>
  <si>
    <t>วีระพงศ์ ชาญ</t>
  </si>
  <si>
    <t>47ม2 ต.ไทรโสภา อ.พระแสง จ.สุราษฎร์ธานี · ไทรโสภา/ Sai Sopha
พระแสง/ Phrasaengสุราษฎร์ธานี/ Surat Thani
84210</t>
  </si>
  <si>
    <t>84210</t>
  </si>
  <si>
    <t>660654641344</t>
  </si>
  <si>
    <t>16/11/2025 21:18</t>
  </si>
  <si>
    <t>TH6816804AKB9F</t>
  </si>
  <si>
    <t>GBO21</t>
  </si>
  <si>
    <t>a***luk</t>
  </si>
  <si>
    <t>16/11/2025 21:17</t>
  </si>
  <si>
    <t>766506131370</t>
  </si>
  <si>
    <t>GBO20</t>
  </si>
  <si>
    <t>อ******ำ</t>
  </si>
  <si>
    <t>******บลทัพหลวง อำเภอบ้านไร่ จังหวัดอุทัยธานี 61140</t>
  </si>
  <si>
    <t>16/11/2025 21:41</t>
  </si>
  <si>
    <t>TH5706805F227B</t>
  </si>
  <si>
    <t>16/11/2025 21:12</t>
  </si>
  <si>
    <t>GBO19</t>
  </si>
  <si>
    <t>ก***์</t>
  </si>
  <si>
    <t>16/11/2025 21:08</t>
  </si>
  <si>
    <t>766538923264</t>
  </si>
  <si>
    <t>16/11/2025 21:11</t>
  </si>
  <si>
    <t>GBO18</t>
  </si>
  <si>
    <t>16/11/2025 21:05</t>
  </si>
  <si>
    <t>766581137394</t>
  </si>
  <si>
    <t>16/11/2025 21:07</t>
  </si>
  <si>
    <t>GBO17</t>
  </si>
  <si>
    <t>โ***้</t>
  </si>
  <si>
    <t>16/11/2025 21:00</t>
  </si>
  <si>
    <t>766560143355</t>
  </si>
  <si>
    <t>GBO16</t>
  </si>
  <si>
    <t>ศ***ล พ***กษ์กชกร</t>
  </si>
  <si>
    <t>16/11/2025 20:58</t>
  </si>
  <si>
    <t>766504333394</t>
  </si>
  <si>
    <t>16/11/2025 20:59</t>
  </si>
  <si>
    <t>GBO15</t>
  </si>
  <si>
    <t>กมลนาฎ ศรีถวิล</t>
  </si>
  <si>
    <t>81/146 ต.บางนมโค อ.เสนา จ.พระนครศรีอยุธยา
เสนา/ Senaพระนครศรีอยุธยา/ Phra Nakhon Si Ayutthaya
13110</t>
  </si>
  <si>
    <t>660969478618</t>
  </si>
  <si>
    <t>16/11/2025 21:01</t>
  </si>
  <si>
    <t>LEXPU0629292367</t>
  </si>
  <si>
    <t>16/11/2025 20:57</t>
  </si>
  <si>
    <t>GBO14</t>
  </si>
  <si>
    <t>โฟน</t>
  </si>
  <si>
    <t>105หมู่4 ต.บงตัน อ.ดอยเต่า จ.เชียงใหม่ · บงตัน/ Bong Tan
ดอยเต่า/ Doi Taoเชียงใหม่/ Chiang Mai
50260</t>
  </si>
  <si>
    <t>50260</t>
  </si>
  <si>
    <t>660831792963</t>
  </si>
  <si>
    <t>16/11/2025 20:49</t>
  </si>
  <si>
    <t>TH4717805FXD2E</t>
  </si>
  <si>
    <t>GBO13</t>
  </si>
  <si>
    <t>อ***ค์</t>
  </si>
  <si>
    <t>16/11/2025 20:43</t>
  </si>
  <si>
    <t>766599534363</t>
  </si>
  <si>
    <t>GBO12</t>
  </si>
  <si>
    <t>ด**</t>
  </si>
  <si>
    <t>16/11/2025 20:13</t>
  </si>
  <si>
    <t>THT020329R3EC6Z</t>
  </si>
  <si>
    <t>GBO11</t>
  </si>
  <si>
    <t>16/11/2025 20:07</t>
  </si>
  <si>
    <t>766501951235</t>
  </si>
  <si>
    <t>GBO10</t>
  </si>
  <si>
    <t>ด***ิพย์ ค***</t>
  </si>
  <si>
    <t>16/11/2025 19:54</t>
  </si>
  <si>
    <t>766539158232</t>
  </si>
  <si>
    <t>GBO9</t>
  </si>
  <si>
    <t>16/11/2025 19:43</t>
  </si>
  <si>
    <t>766519045401</t>
  </si>
  <si>
    <t>GBO8</t>
  </si>
  <si>
    <t>ก***าณัฐ ห***502</t>
  </si>
  <si>
    <t>16/11/2025 19:23</t>
  </si>
  <si>
    <t>766510949341</t>
  </si>
  <si>
    <t>GBO7</t>
  </si>
  <si>
    <t>ส***รี ม***มณี</t>
  </si>
  <si>
    <t>16/11/2025 19:15</t>
  </si>
  <si>
    <t>766518853332</t>
  </si>
  <si>
    <t>GBO6</t>
  </si>
  <si>
    <t>ว***ร ส***ะกำ</t>
  </si>
  <si>
    <t>16/11/2025 19:10</t>
  </si>
  <si>
    <t>766579945375</t>
  </si>
  <si>
    <t>GBO5</t>
  </si>
  <si>
    <t>ธีรพงษ์ ภิรมย์</t>
  </si>
  <si>
    <t>147 ม15 ต.น้ำคำ · น้ำคำ/ Nam Kham
เมืองศรีสะเกษ/ Mueang Si Sa Ketศรีสะเกษ/ Sisaket
33000</t>
  </si>
  <si>
    <t>660826166797</t>
  </si>
  <si>
    <t>16/11/2025 19:04</t>
  </si>
  <si>
    <t>LEXPU0629182554</t>
  </si>
  <si>
    <t>16/11/2025 19:03</t>
  </si>
  <si>
    <t>GBO4</t>
  </si>
  <si>
    <t>16/11/2025 18:53</t>
  </si>
  <si>
    <t>TH255803957429H</t>
  </si>
  <si>
    <t>GBO3</t>
  </si>
  <si>
    <t>สุทิวัส   นิยม</t>
  </si>
  <si>
    <t>111 ม.2 บ.โนนสำราญ ต.โคกล่าม
ลำปลายมาศ/ Lam Plai Matบุรีรัมย์/ Buriram
31130</t>
  </si>
  <si>
    <t>660958583811</t>
  </si>
  <si>
    <t>16/11/2025 18:51</t>
  </si>
  <si>
    <t>LEXPU0629194402</t>
  </si>
  <si>
    <t>16/11/2025 18:50</t>
  </si>
  <si>
    <t>GBO2</t>
  </si>
  <si>
    <t>16/11/2025 18:24</t>
  </si>
  <si>
    <t>GBO1</t>
  </si>
  <si>
    <t>16/11/2025 18:22</t>
  </si>
  <si>
    <t>766598849343</t>
  </si>
  <si>
    <t>GBO0</t>
  </si>
  <si>
    <t>ฟ***บียร์</t>
  </si>
  <si>
    <t>16/11/2025 18:04</t>
  </si>
  <si>
    <t>766589949392</t>
  </si>
  <si>
    <t>GBN99</t>
  </si>
  <si>
    <t>อ***บ เ***คชวงค์</t>
  </si>
  <si>
    <t>16/11/2025 17:44</t>
  </si>
  <si>
    <t>766532454321</t>
  </si>
  <si>
    <t>GBN98</t>
  </si>
  <si>
    <t>******หญ่, อำเภออากาศอำนวย (ร้านสวีวรรณ์การค้า) ตำบลวาใหญ่ อำเภออากาศอำนวย จังหวัดสกลนคร 47170</t>
  </si>
  <si>
    <t>47170</t>
  </si>
  <si>
    <t>16/11/2025 18:06</t>
  </si>
  <si>
    <t>TH2513130686483</t>
  </si>
  <si>
    <t>16/11/2025 17:36</t>
  </si>
  <si>
    <t>GBN97</t>
  </si>
  <si>
    <t>อ***ทพ อ***งทอง</t>
  </si>
  <si>
    <t>16/11/2025 17:34</t>
  </si>
  <si>
    <t>766555491214</t>
  </si>
  <si>
    <t>GBN96</t>
  </si>
  <si>
    <t>พ***พย์</t>
  </si>
  <si>
    <t>16/11/2025 17:22</t>
  </si>
  <si>
    <t>766581742382</t>
  </si>
  <si>
    <t>GBN95</t>
  </si>
  <si>
    <t>ค***างค์   โ***สุภาพ</t>
  </si>
  <si>
    <t>16/11/2025 17:19</t>
  </si>
  <si>
    <t>766573656380</t>
  </si>
  <si>
    <t>GBN94</t>
  </si>
  <si>
    <t>ว***พร  ศ***ฟัก</t>
  </si>
  <si>
    <t>16/11/2025 17:18</t>
  </si>
  <si>
    <t>766520453381</t>
  </si>
  <si>
    <t>GBN93</t>
  </si>
  <si>
    <t>ม***์</t>
  </si>
  <si>
    <t>16/11/2025 17:11</t>
  </si>
  <si>
    <t>766584886281</t>
  </si>
  <si>
    <t>GBN92</t>
  </si>
  <si>
    <t>I*****a</t>
  </si>
  <si>
    <t>******ิสัย ตำบลตาสัง อำเภอบรรพตพิสัย จังหวัดนครสวรรค์ 60180</t>
  </si>
  <si>
    <t>60180</t>
  </si>
  <si>
    <t>16/11/2025 17:35</t>
  </si>
  <si>
    <t>TH5605805AFW9H</t>
  </si>
  <si>
    <t>16/11/2025 17:05</t>
  </si>
  <si>
    <t>GBN91</t>
  </si>
  <si>
    <t>16/11/2025 16:46</t>
  </si>
  <si>
    <t>766550154355</t>
  </si>
  <si>
    <t>GBN90</t>
  </si>
  <si>
    <t>น***ันทร์ เ***ภินันท์ชัย</t>
  </si>
  <si>
    <t>16/11/2025 16:48</t>
  </si>
  <si>
    <t>766509256310</t>
  </si>
  <si>
    <t>GBN88</t>
  </si>
  <si>
    <t>ม* ส***</t>
  </si>
  <si>
    <t>16/11/2025 16:39</t>
  </si>
  <si>
    <t>766586257323</t>
  </si>
  <si>
    <t>GBN87</t>
  </si>
  <si>
    <t>จ******ร</t>
  </si>
  <si>
    <t>****** (Leo residence), ตำบล บ่อวิน ตำบลบ่อวิน อำเภอศรีราชา จังหวัดชลบุรี 20230</t>
  </si>
  <si>
    <t>16/11/2025 16:38</t>
  </si>
  <si>
    <t>TH253249616617N</t>
  </si>
  <si>
    <t>GBN86</t>
  </si>
  <si>
    <t>ส***กร</t>
  </si>
  <si>
    <t>16/11/2025 16:33</t>
  </si>
  <si>
    <t>766551156324</t>
  </si>
  <si>
    <t>GBN85</t>
  </si>
  <si>
    <t>u***015967</t>
  </si>
  <si>
    <t>16/11/2025 16:31</t>
  </si>
  <si>
    <t>766516481286</t>
  </si>
  <si>
    <t>GBN84</t>
  </si>
  <si>
    <t>16/11/2025 16:27</t>
  </si>
  <si>
    <t>766596259380</t>
  </si>
  <si>
    <t>GBN83</t>
  </si>
  <si>
    <t>ร***รัตน์ ส***หนองไผ่ ร***</t>
  </si>
  <si>
    <t>16/11/2025 16:24</t>
  </si>
  <si>
    <t>766502349384</t>
  </si>
  <si>
    <t>GBN82</t>
  </si>
  <si>
    <t>จ***ร์ฉาย  ช***ลไกรษร</t>
  </si>
  <si>
    <t>16/11/2025 16:21</t>
  </si>
  <si>
    <t>766571827291</t>
  </si>
  <si>
    <t>GBN81</t>
  </si>
  <si>
    <t>ร***ี  เ***คชวงค์</t>
  </si>
  <si>
    <t>16/11/2025 16:20</t>
  </si>
  <si>
    <t>766504947390</t>
  </si>
  <si>
    <t>GBN80</t>
  </si>
  <si>
    <t>อ***ลี  ค***ือง</t>
  </si>
  <si>
    <t>16/11/2025 16:15</t>
  </si>
  <si>
    <t>766521142391</t>
  </si>
  <si>
    <t>GBN79</t>
  </si>
  <si>
    <t>น***ัทร  พ***้ย  ร***จ้ะโบว์</t>
  </si>
  <si>
    <t>766577122242</t>
  </si>
  <si>
    <t>GBN77</t>
  </si>
  <si>
    <t>น***ันติ โ***บัลลังค์</t>
  </si>
  <si>
    <t>16/11/2025 16:08</t>
  </si>
  <si>
    <t>766553340324</t>
  </si>
  <si>
    <t>16/11/2025 16:09</t>
  </si>
  <si>
    <t>GBN76</t>
  </si>
  <si>
    <t>น***กัลยรัตน์ โ***์ชื่น</t>
  </si>
  <si>
    <t>16/11/2025 15:59</t>
  </si>
  <si>
    <t>766531707373</t>
  </si>
  <si>
    <t>GBN75</t>
  </si>
  <si>
    <t>บ***แม่วันเพ็ญ ข***ี้</t>
  </si>
  <si>
    <t>16/11/2025 15:49</t>
  </si>
  <si>
    <t>766503433404</t>
  </si>
  <si>
    <t>GBN74</t>
  </si>
  <si>
    <t>16/11/2025 15:47</t>
  </si>
  <si>
    <t>766514036352</t>
  </si>
  <si>
    <t>GBN73</t>
  </si>
  <si>
    <t>ม***า ไ***องศรี</t>
  </si>
  <si>
    <t>16/11/2025 15:43</t>
  </si>
  <si>
    <t>766517233355</t>
  </si>
  <si>
    <t>GBN72</t>
  </si>
  <si>
    <t>ค***บว์</t>
  </si>
  <si>
    <t>16/11/2025 15:38</t>
  </si>
  <si>
    <t>766580628214</t>
  </si>
  <si>
    <t>GBN71</t>
  </si>
  <si>
    <t>น***า ท***ำ</t>
  </si>
  <si>
    <t>16/11/2025 15:37</t>
  </si>
  <si>
    <t>THT040229SMVK7Z</t>
  </si>
  <si>
    <t>GBN70</t>
  </si>
  <si>
    <t>16/11/2025 15:35</t>
  </si>
  <si>
    <t>766527739390</t>
  </si>
  <si>
    <t>GBN69</t>
  </si>
  <si>
    <t>16/11/2025 15:33</t>
  </si>
  <si>
    <t>766503587253</t>
  </si>
  <si>
    <t>GBN68</t>
  </si>
  <si>
    <t>ถ***ักดิ์ ศ***บวรเกียรติ</t>
  </si>
  <si>
    <t>16/11/2025 15:31</t>
  </si>
  <si>
    <t>766579542326</t>
  </si>
  <si>
    <t>GBN67</t>
  </si>
  <si>
    <t>ป***า ค***ย้ม</t>
  </si>
  <si>
    <t>16/11/2025 15:30</t>
  </si>
  <si>
    <t>766585449350</t>
  </si>
  <si>
    <t>GBN66</t>
  </si>
  <si>
    <t>ว***า ร***อบ</t>
  </si>
  <si>
    <t>766517341391</t>
  </si>
  <si>
    <t>GBN65</t>
  </si>
  <si>
    <t>M**</t>
  </si>
  <si>
    <t>766503500243</t>
  </si>
  <si>
    <t>GBN64</t>
  </si>
  <si>
    <t>ภ***า เ***วงษ์</t>
  </si>
  <si>
    <t>16/11/2025 15:29</t>
  </si>
  <si>
    <t>766572126261</t>
  </si>
  <si>
    <t>GBN63</t>
  </si>
  <si>
    <t>a***oy615</t>
  </si>
  <si>
    <t>16/11/2025 15:27</t>
  </si>
  <si>
    <t>766596745316</t>
  </si>
  <si>
    <t>16/11/2025 15:28</t>
  </si>
  <si>
    <t>GBN62</t>
  </si>
  <si>
    <t>พ***พย์ ก***</t>
  </si>
  <si>
    <t>766563609405</t>
  </si>
  <si>
    <t>GBN61</t>
  </si>
  <si>
    <t>ร*** I A* C***EE</t>
  </si>
  <si>
    <t>16/11/2025 15:26</t>
  </si>
  <si>
    <t>766501401304</t>
  </si>
  <si>
    <t>GBN60</t>
  </si>
  <si>
    <t>s***aluk1997</t>
  </si>
  <si>
    <t>766595657332</t>
  </si>
  <si>
    <t>GBN59</t>
  </si>
  <si>
    <t>น***รา อ***สถิตย์</t>
  </si>
  <si>
    <t>16/11/2025 15:24</t>
  </si>
  <si>
    <t>766524718293</t>
  </si>
  <si>
    <t>GBN58</t>
  </si>
  <si>
    <t>ป***รรณ</t>
  </si>
  <si>
    <t>16/11/2025 15:20</t>
  </si>
  <si>
    <t>เอาใบเตย ครีม ช็อค อย่าละแพคค่ะ</t>
  </si>
  <si>
    <t>766521079273</t>
  </si>
  <si>
    <t>GBN57</t>
  </si>
  <si>
    <t>อ***าไทธะนี</t>
  </si>
  <si>
    <t>766526428264</t>
  </si>
  <si>
    <t>GBN55</t>
  </si>
  <si>
    <t>เ***า  ค***วี แ***ายายมิเกล</t>
  </si>
  <si>
    <t>16/11/2025 15:18</t>
  </si>
  <si>
    <t>766543055375</t>
  </si>
  <si>
    <t>GBN53</t>
  </si>
  <si>
    <t>ไ***ง. ห***ญรัตน์</t>
  </si>
  <si>
    <t>766551823251</t>
  </si>
  <si>
    <t>GBN52</t>
  </si>
  <si>
    <t>น***าวอำพร     พ***</t>
  </si>
  <si>
    <t>766552917303</t>
  </si>
  <si>
    <t>16/11/2025 15:17</t>
  </si>
  <si>
    <t>GBN51</t>
  </si>
  <si>
    <t>ด***ทัย  ธ***เนียม</t>
  </si>
  <si>
    <t>16/11/2025 15:12</t>
  </si>
  <si>
    <t>766589830403</t>
  </si>
  <si>
    <t>GBN50</t>
  </si>
  <si>
    <t>ธ***พ  ส***ัย</t>
  </si>
  <si>
    <t>766527725390</t>
  </si>
  <si>
    <t>GBN49</t>
  </si>
  <si>
    <t>ส*** ว***ชวลิต</t>
  </si>
  <si>
    <t>766528349344</t>
  </si>
  <si>
    <t>GBN47</t>
  </si>
  <si>
    <t>อ***ิยา แ***ิ้ม</t>
  </si>
  <si>
    <t>16/11/2025 15:06</t>
  </si>
  <si>
    <t>766591040386</t>
  </si>
  <si>
    <t>GBN45</t>
  </si>
  <si>
    <t>ส***สา​ ส***ดิ​พล​วงศ์​</t>
  </si>
  <si>
    <t>16/11/2025 15:04</t>
  </si>
  <si>
    <t>766534631310</t>
  </si>
  <si>
    <t>GBN44</t>
  </si>
  <si>
    <t>ร***รา ส***บำรุง</t>
  </si>
  <si>
    <t>16/11/2025 15:02</t>
  </si>
  <si>
    <t>THT150629SE0H7Z</t>
  </si>
  <si>
    <t>16/11/2025 15:03</t>
  </si>
  <si>
    <t>GBN43</t>
  </si>
  <si>
    <t>ร***พร โ***</t>
  </si>
  <si>
    <t>766506013313</t>
  </si>
  <si>
    <t>GBN41</t>
  </si>
  <si>
    <t>THT020329SES21Z</t>
  </si>
  <si>
    <t>GBN39</t>
  </si>
  <si>
    <t>เ***พร โ***ผล</t>
  </si>
  <si>
    <t>766576034265</t>
  </si>
  <si>
    <t>GBN38</t>
  </si>
  <si>
    <t>น***ีระศักดิ์ เ***ร</t>
  </si>
  <si>
    <t>16/11/2025 14:59</t>
  </si>
  <si>
    <t>766531449331</t>
  </si>
  <si>
    <t>GBN37</t>
  </si>
  <si>
    <t>ร***ส ย***ก้ว</t>
  </si>
  <si>
    <t>16/11/2025 14:55</t>
  </si>
  <si>
    <t>766582644391</t>
  </si>
  <si>
    <t>GBN36</t>
  </si>
  <si>
    <t>a***m</t>
  </si>
  <si>
    <t>16/11/2025 14:54</t>
  </si>
  <si>
    <t>766590352216</t>
  </si>
  <si>
    <t>GBN35</t>
  </si>
  <si>
    <t>ท***ิดา ร***โรจน์</t>
  </si>
  <si>
    <t>17/11/2025 04:12</t>
  </si>
  <si>
    <t>766571254256</t>
  </si>
  <si>
    <t>GBN34</t>
  </si>
  <si>
    <t>16/11/2025 14:53</t>
  </si>
  <si>
    <t>766545525233</t>
  </si>
  <si>
    <t>GBN33</t>
  </si>
  <si>
    <t>ม***ญา  ล***ณ์อำนวยพร</t>
  </si>
  <si>
    <t>766557083294</t>
  </si>
  <si>
    <t>GBN32</t>
  </si>
  <si>
    <t>d***u2uokkh8</t>
  </si>
  <si>
    <t>16/11/2025 14:52</t>
  </si>
  <si>
    <t>766590217374</t>
  </si>
  <si>
    <t>GBN29</t>
  </si>
  <si>
    <t>ช** พ***รัตน์</t>
  </si>
  <si>
    <t>16/11/2025 14:50</t>
  </si>
  <si>
    <t>766521402404</t>
  </si>
  <si>
    <t>GBN27</t>
  </si>
  <si>
    <t>ร***ิกาณต์ โ***รัตน์</t>
  </si>
  <si>
    <t>16/11/2025 14:49</t>
  </si>
  <si>
    <t>766549615344</t>
  </si>
  <si>
    <t>GBN26</t>
  </si>
  <si>
    <t>ว***วัฒน์ ม***กะสงค์</t>
  </si>
  <si>
    <t>16/11/2025 14:48</t>
  </si>
  <si>
    <t>766584012353</t>
  </si>
  <si>
    <t>GBN25</t>
  </si>
  <si>
    <t>น***รัตน พ***ผลพฤกษ์</t>
  </si>
  <si>
    <t>16/11/2025 14:47</t>
  </si>
  <si>
    <t>766547816355</t>
  </si>
  <si>
    <t>GBN24</t>
  </si>
  <si>
    <t>ธ***ติ แ***ิ้ว</t>
  </si>
  <si>
    <t>16/11/2025 14:46</t>
  </si>
  <si>
    <t>766561311320</t>
  </si>
  <si>
    <t>GBN23</t>
  </si>
  <si>
    <t>ส***พัชร ภ***วี</t>
  </si>
  <si>
    <t>766599910322</t>
  </si>
  <si>
    <t>GBN21</t>
  </si>
  <si>
    <t>ข***ฐา</t>
  </si>
  <si>
    <t>766582109392</t>
  </si>
  <si>
    <t>GBN20</t>
  </si>
  <si>
    <t>ไม่เอาเนยนมค่ะ</t>
  </si>
  <si>
    <t>766538337320</t>
  </si>
  <si>
    <t>GBN19</t>
  </si>
  <si>
    <t>16/11/2025 14:45</t>
  </si>
  <si>
    <t>766598433370</t>
  </si>
  <si>
    <t>GBN17</t>
  </si>
  <si>
    <t>โ***ัส</t>
  </si>
  <si>
    <t>17/11/2025 03:30</t>
  </si>
  <si>
    <t>766548978230</t>
  </si>
  <si>
    <t>16/11/2025 14:44</t>
  </si>
  <si>
    <t>GBN16</t>
  </si>
  <si>
    <t>16/11/2025 14:43</t>
  </si>
  <si>
    <t>766549646354</t>
  </si>
  <si>
    <t>GBN15</t>
  </si>
  <si>
    <t>ว***ดา ต***</t>
  </si>
  <si>
    <t>766582553251</t>
  </si>
  <si>
    <t>GBN13</t>
  </si>
  <si>
    <t>น***าว พ*</t>
  </si>
  <si>
    <t>16/11/2025 14:38</t>
  </si>
  <si>
    <t>766583445401</t>
  </si>
  <si>
    <t>GBN12</t>
  </si>
  <si>
    <t>ธ******ว</t>
  </si>
  <si>
    <t>******ตำบลมาบโป่ง อำเภอพานทอง จังหวัดชลบุรี 20160</t>
  </si>
  <si>
    <t>20160</t>
  </si>
  <si>
    <t>16/11/2025 14:36</t>
  </si>
  <si>
    <t>TH2570434229460</t>
  </si>
  <si>
    <t>16/11/2025 14:35</t>
  </si>
  <si>
    <t>GBN11</t>
  </si>
  <si>
    <t>น***ิพย์  พ***พัทธ์</t>
  </si>
  <si>
    <t>16/11/2025 14:27</t>
  </si>
  <si>
    <t>766544141366</t>
  </si>
  <si>
    <t>GBN10</t>
  </si>
  <si>
    <t>766552249396</t>
  </si>
  <si>
    <t>GBN9</t>
  </si>
  <si>
    <t>p***love</t>
  </si>
  <si>
    <t>16/11/2025 14:24</t>
  </si>
  <si>
    <t>766550646374</t>
  </si>
  <si>
    <t>GBN8</t>
  </si>
  <si>
    <t>ส***ิพจน์ ท***อนน้อย</t>
  </si>
  <si>
    <t>766553726400</t>
  </si>
  <si>
    <t>GBN7</t>
  </si>
  <si>
    <t>ค***ิต ร***ิล</t>
  </si>
  <si>
    <t>766571904361</t>
  </si>
  <si>
    <t>GBN6</t>
  </si>
  <si>
    <t>ป***ิม โ***</t>
  </si>
  <si>
    <t>16/11/2025 14:16</t>
  </si>
  <si>
    <t>766547143364</t>
  </si>
  <si>
    <t>GBN5</t>
  </si>
  <si>
    <t>พ***ิไล พ***ันธ์</t>
  </si>
  <si>
    <t>766556319373</t>
  </si>
  <si>
    <t>GBN4</t>
  </si>
  <si>
    <t>16/11/2025 14:14</t>
  </si>
  <si>
    <t>766553415342</t>
  </si>
  <si>
    <t>16/11/2025 14:15</t>
  </si>
  <si>
    <t>GBN2</t>
  </si>
  <si>
    <t>อ***พร เ***าม</t>
  </si>
  <si>
    <t>16/11/2025 14:13</t>
  </si>
  <si>
    <t>766579607301</t>
  </si>
  <si>
    <t>GBN1</t>
  </si>
  <si>
    <t>16/11/2025 14:12</t>
  </si>
  <si>
    <t>766514705224</t>
  </si>
  <si>
    <t>GBN0</t>
  </si>
  <si>
    <t>16/11/2025 14:07</t>
  </si>
  <si>
    <t>766519126391</t>
  </si>
  <si>
    <t>GBM98</t>
  </si>
  <si>
    <t>ศ***ระภา​ ส***์​ดวง</t>
  </si>
  <si>
    <t>16/11/2025 14:06</t>
  </si>
  <si>
    <t>766552031291</t>
  </si>
  <si>
    <t>16/11/2025 14:11</t>
  </si>
  <si>
    <t>GBM97</t>
  </si>
  <si>
    <t>766593232366</t>
  </si>
  <si>
    <t>GBM96</t>
  </si>
  <si>
    <t>766590989275</t>
  </si>
  <si>
    <t>16/11/2025 14:10</t>
  </si>
  <si>
    <t>GBM94</t>
  </si>
  <si>
    <t>P***ock R*</t>
  </si>
  <si>
    <t>16/11/2025 13:59</t>
  </si>
  <si>
    <t>766524935400</t>
  </si>
  <si>
    <t>GBM93</t>
  </si>
  <si>
    <t>ด***ระกาย พ***อ่อน</t>
  </si>
  <si>
    <t>16/11/2025 13:55</t>
  </si>
  <si>
    <t>766518330406</t>
  </si>
  <si>
    <t>GBM92</t>
  </si>
  <si>
    <t>ฮ***บ๊ะฮ์​ ห***บากา</t>
  </si>
  <si>
    <t>16/11/2025 13:53</t>
  </si>
  <si>
    <t>766530726404</t>
  </si>
  <si>
    <t>GBM90</t>
  </si>
  <si>
    <t>น*** บ***ริกา แ***ตียว</t>
  </si>
  <si>
    <t>16/11/2025 13:36</t>
  </si>
  <si>
    <t>766565085274</t>
  </si>
  <si>
    <t>GBM89</t>
  </si>
  <si>
    <t>แอน</t>
  </si>
  <si>
    <t>112ม.8 ต.โนนแดง อ.บ้านเขว้า จ.ชัยภุมิ 36170
(ฟาร์มหมูแสงทองปศุสัตว์หลัง อบตโนนแดง)</t>
  </si>
  <si>
    <t>0837108969</t>
  </si>
  <si>
    <t>WA044189574TH</t>
  </si>
  <si>
    <t>GBM88</t>
  </si>
  <si>
    <t>ธ***รัตน์ ส***ท้าเอี้ยน</t>
  </si>
  <si>
    <t>16/11/2025 13:31</t>
  </si>
  <si>
    <t>766522644344</t>
  </si>
  <si>
    <t>GBM87</t>
  </si>
  <si>
    <t>16/11/2025 13:29</t>
  </si>
  <si>
    <t>THT150729R3DT8Z</t>
  </si>
  <si>
    <t>GBM86</t>
  </si>
  <si>
    <t>ม******ช</t>
  </si>
  <si>
    <t>****** ต.ท่าโพธิ์ ตำบลท่าโพธิ์ อำเภอเมืองพิษณุโลก จังหวัดพิษณุโลก 65000</t>
  </si>
  <si>
    <t>16/11/2025 13:50</t>
  </si>
  <si>
    <t>TH250313867272M</t>
  </si>
  <si>
    <t>16/11/2025 13:24</t>
  </si>
  <si>
    <t>GBM85</t>
  </si>
  <si>
    <t>16/11/2025 13:16</t>
  </si>
  <si>
    <t>766577585266</t>
  </si>
  <si>
    <t>GBM83</t>
  </si>
  <si>
    <t>โ* ท***ี</t>
  </si>
  <si>
    <t>16/11/2025 13:11</t>
  </si>
  <si>
    <t>766524156355</t>
  </si>
  <si>
    <t>GBM80</t>
  </si>
  <si>
    <t>16/11/2025 13:08</t>
  </si>
  <si>
    <t>766589959332</t>
  </si>
  <si>
    <t>GBM79</t>
  </si>
  <si>
    <t>766590051231</t>
  </si>
  <si>
    <t>GBM78</t>
  </si>
  <si>
    <t>น***กร จ***ทอง</t>
  </si>
  <si>
    <t>16/11/2025 12:57</t>
  </si>
  <si>
    <t>766545848401</t>
  </si>
  <si>
    <t>GBM77</t>
  </si>
  <si>
    <t>******กปัง ตำบลผักปัง อำเภอภูเขียว จังหวัดชัยภูมิ 36110</t>
  </si>
  <si>
    <t>16/11/2025 12:55</t>
  </si>
  <si>
    <t>TH2503977025585</t>
  </si>
  <si>
    <t>GBM74</t>
  </si>
  <si>
    <t>16/11/2025 12:33</t>
  </si>
  <si>
    <t>766407120990</t>
  </si>
  <si>
    <t>GBM73</t>
  </si>
  <si>
    <t>ม***ี ส***ษ์</t>
  </si>
  <si>
    <t>16/11/2025 12:30</t>
  </si>
  <si>
    <t>766421721995</t>
  </si>
  <si>
    <t>GBM72</t>
  </si>
  <si>
    <t>อ***้งโซ้ง</t>
  </si>
  <si>
    <t>16/11/2025 12:24</t>
  </si>
  <si>
    <t>766436112960</t>
  </si>
  <si>
    <t>GBM71</t>
  </si>
  <si>
    <t>u***111555450065</t>
  </si>
  <si>
    <t>16/11/2025 12:21</t>
  </si>
  <si>
    <t>766490637953</t>
  </si>
  <si>
    <t>GBM70</t>
  </si>
  <si>
    <t>ร***า ห***จรืญ</t>
  </si>
  <si>
    <t>766412635951</t>
  </si>
  <si>
    <t>GBM69</t>
  </si>
  <si>
    <t>ร***ข้าวอั่งเปาข้างร้านสีฟ้า</t>
  </si>
  <si>
    <t>16/11/2025 12:18</t>
  </si>
  <si>
    <t>766492238956</t>
  </si>
  <si>
    <t>GBM65</t>
  </si>
  <si>
    <t>16/11/2025 12:09</t>
  </si>
  <si>
    <t>766417836951</t>
  </si>
  <si>
    <t>GBM64</t>
  </si>
  <si>
    <t>16/11/2025 12:06</t>
  </si>
  <si>
    <t>766460311945</t>
  </si>
  <si>
    <t>GBM63</t>
  </si>
  <si>
    <t>เ***เรศ พ***ศาสตร์</t>
  </si>
  <si>
    <t>16/11/2025 12:03</t>
  </si>
  <si>
    <t>766480708921</t>
  </si>
  <si>
    <t>GBM62</t>
  </si>
  <si>
    <t>******2, ตำบล สวนส้ม, อำเภอบ้านแพ้ว ตำบลสวนส้ม อำเภอบ้านแพ้ว จังหวัดสมุทรสาคร 74120</t>
  </si>
  <si>
    <t>TH259099872790I</t>
  </si>
  <si>
    <t>GBM61</t>
  </si>
  <si>
    <t>16/11/2025 11:47</t>
  </si>
  <si>
    <t>ขอแค่เผือกมะพร้าวล้วนเท่านั้นค่ะ</t>
  </si>
  <si>
    <t>766421215921</t>
  </si>
  <si>
    <t>GBM60</t>
  </si>
  <si>
    <t>16/11/2025 12:10</t>
  </si>
  <si>
    <t>TH253776091203V</t>
  </si>
  <si>
    <t>16/11/2025 11:40</t>
  </si>
  <si>
    <t>GBM59</t>
  </si>
  <si>
    <t>s***e</t>
  </si>
  <si>
    <t>16/11/2025 11:38</t>
  </si>
  <si>
    <t>766478812993</t>
  </si>
  <si>
    <t>GBM58</t>
  </si>
  <si>
    <t>ศ***อร อ***ศรี</t>
  </si>
  <si>
    <t>766452619914</t>
  </si>
  <si>
    <t>16/11/2025 11:37</t>
  </si>
  <si>
    <t>GBM57</t>
  </si>
  <si>
    <t>ด**  ป***ชาติ</t>
  </si>
  <si>
    <t>16/11/2025 11:36</t>
  </si>
  <si>
    <t>THT040129PMXA4Z</t>
  </si>
  <si>
    <t>16/11/2025 11:35</t>
  </si>
  <si>
    <t>GBM56</t>
  </si>
  <si>
    <t>16/11/2025 11:34</t>
  </si>
  <si>
    <t>766490837965</t>
  </si>
  <si>
    <t>GBM55</t>
  </si>
  <si>
    <t>ส***ศ  ค***</t>
  </si>
  <si>
    <t>16/11/2025 11:32</t>
  </si>
  <si>
    <t>766467524955</t>
  </si>
  <si>
    <t>GBM54</t>
  </si>
  <si>
    <t>16/11/2025 11:31</t>
  </si>
  <si>
    <t>766406035916</t>
  </si>
  <si>
    <t>GBM53</t>
  </si>
  <si>
    <t>766499033915</t>
  </si>
  <si>
    <t>GBM52</t>
  </si>
  <si>
    <t>น้องนาง สุขโข</t>
  </si>
  <si>
    <t xml:space="preserve">200 หมู่8 ต.ทุ่งพระยา
อ.สนามชัยเขต
ฉะเชิงเทรา 24160
</t>
  </si>
  <si>
    <t>24160</t>
  </si>
  <si>
    <t>0923659911</t>
  </si>
  <si>
    <t>16/11/2025 11:30</t>
  </si>
  <si>
    <t>WA044189565TH</t>
  </si>
  <si>
    <t>GBM51</t>
  </si>
  <si>
    <t>ร*** เ***ัณฑิตย์</t>
  </si>
  <si>
    <t>16/11/2025 11:29</t>
  </si>
  <si>
    <t>766461516940</t>
  </si>
  <si>
    <t>GBM50</t>
  </si>
  <si>
    <t>ปาริฉัตร คิดถาง</t>
  </si>
  <si>
    <t>386 บ้านไม้ ถนน นวมินทร์23 แขวง คลองจั่น · คลองจั่น/ Khlong Chan
บางกะปิ/ Bang Kapiกรุงเทพมหานคร/ Bangkok
10240</t>
  </si>
  <si>
    <t>660928533247</t>
  </si>
  <si>
    <t>16/11/2025 11:28</t>
  </si>
  <si>
    <t>LEXPU0629294065</t>
  </si>
  <si>
    <t>GBM49</t>
  </si>
  <si>
    <t>ต***ะม่วงคู่หน้าบ้าน</t>
  </si>
  <si>
    <t>16/11/2025 11:23</t>
  </si>
  <si>
    <t>766457629932</t>
  </si>
  <si>
    <t>GBM48</t>
  </si>
  <si>
    <t>ส***ริน  ช***ะกูล</t>
  </si>
  <si>
    <t>16/11/2025 11:22</t>
  </si>
  <si>
    <t>766498426923</t>
  </si>
  <si>
    <t>GBM46</t>
  </si>
  <si>
    <t>ไ***นทร์ อ***ล้า</t>
  </si>
  <si>
    <t>766431308941</t>
  </si>
  <si>
    <t>16/11/2025 11:21</t>
  </si>
  <si>
    <t>GBM45</t>
  </si>
  <si>
    <t>ม******์</t>
  </si>
  <si>
    <t>******ตำบลโพธิ์ชัย อำเภอเมือง จังหวัดหนองคาย (ร้านถ่ายเอกสาร มิวกะเบสต์) ตำบลโพธิ์ชัย อำเภอเมืองหนองคาย จังหวัดหนองคาย 43000</t>
  </si>
  <si>
    <t>16/11/2025 11:18</t>
  </si>
  <si>
    <t>TH255788102863N</t>
  </si>
  <si>
    <t>GBM44</t>
  </si>
  <si>
    <t>ส***นญา ห***เวช</t>
  </si>
  <si>
    <t>16/11/2025 11:15</t>
  </si>
  <si>
    <t>766436904925</t>
  </si>
  <si>
    <t>16/11/2025 11:16</t>
  </si>
  <si>
    <t>GBM43</t>
  </si>
  <si>
    <t>ส******น</t>
  </si>
  <si>
    <t>****** บ้านโป่ง, อำเภอบ้านโป่ง ตำบลบ้านโป่ง อำเภอบ้านโป่ง จังหวัดราชบุรี 70110</t>
  </si>
  <si>
    <t>16/11/2025 11:13</t>
  </si>
  <si>
    <t>TH257374503781F</t>
  </si>
  <si>
    <t>GBM42</t>
  </si>
  <si>
    <t>16/11/2025 11:11</t>
  </si>
  <si>
    <t>766453225996</t>
  </si>
  <si>
    <t>GBM41</t>
  </si>
  <si>
    <t>ธ***รณ ช***ชื้อ</t>
  </si>
  <si>
    <t>16/11/2025 11:05</t>
  </si>
  <si>
    <t>766406432956</t>
  </si>
  <si>
    <t>GBM40</t>
  </si>
  <si>
    <t>ก***าณิน ถ***บุญ</t>
  </si>
  <si>
    <t>16/11/2025 11:03</t>
  </si>
  <si>
    <t>766406228921</t>
  </si>
  <si>
    <t>GBM39</t>
  </si>
  <si>
    <t>766432329994</t>
  </si>
  <si>
    <t>GBM38</t>
  </si>
  <si>
    <t>ว***นี แ***นาค</t>
  </si>
  <si>
    <t>16/11/2025 10:56</t>
  </si>
  <si>
    <t>766478202000</t>
  </si>
  <si>
    <t>16/11/2025 10:55</t>
  </si>
  <si>
    <t>GBM37</t>
  </si>
  <si>
    <t>******ำบลสามตำบล อำเภอจุฬาภรณ์ จังหวัดนครศรีธรรมราช 80130</t>
  </si>
  <si>
    <t>TH258341248269W</t>
  </si>
  <si>
    <t>16/11/2025 10:54</t>
  </si>
  <si>
    <t>GBM36</t>
  </si>
  <si>
    <t>ส***ิมนต์ แ***ึง</t>
  </si>
  <si>
    <t>16/11/2025 10:49</t>
  </si>
  <si>
    <t>766475901962</t>
  </si>
  <si>
    <t>GBM35</t>
  </si>
  <si>
    <t>น***าว เ***วรรณ ค***</t>
  </si>
  <si>
    <t>766402027926</t>
  </si>
  <si>
    <t>GBM34</t>
  </si>
  <si>
    <t>16/11/2025 12:50</t>
  </si>
  <si>
    <t>TH251381422226J</t>
  </si>
  <si>
    <t>16/11/2025 10:44</t>
  </si>
  <si>
    <t>GBM33</t>
  </si>
  <si>
    <t>ส***ดา แ***ทอง</t>
  </si>
  <si>
    <t>16/11/2025 10:42</t>
  </si>
  <si>
    <t>766432204005</t>
  </si>
  <si>
    <t>GBM32</t>
  </si>
  <si>
    <t>โ***ศ ส***รณไพโรจน์</t>
  </si>
  <si>
    <t>16/11/2025 10:41</t>
  </si>
  <si>
    <t>766425502920</t>
  </si>
  <si>
    <t>GBM31</t>
  </si>
  <si>
    <t>ส***ศา พ***ุ๋มเอิบ</t>
  </si>
  <si>
    <t>THT040229QYDG9Z</t>
  </si>
  <si>
    <t>GBM29</t>
  </si>
  <si>
    <t>16/11/2025 10:39</t>
  </si>
  <si>
    <t>TH2541859969959</t>
  </si>
  <si>
    <t>GBM28</t>
  </si>
  <si>
    <t>16/11/2025 10:36</t>
  </si>
  <si>
    <t>766457903002</t>
  </si>
  <si>
    <t>GBM27</t>
  </si>
  <si>
    <t>ส***รณี</t>
  </si>
  <si>
    <t>16/11/2025 10:35</t>
  </si>
  <si>
    <t>766463422922</t>
  </si>
  <si>
    <t>GBM26</t>
  </si>
  <si>
    <t>ส***รัตน์ ต***มัย</t>
  </si>
  <si>
    <t>16/11/2025 10:34</t>
  </si>
  <si>
    <t>766484007995</t>
  </si>
  <si>
    <t>GBM25</t>
  </si>
  <si>
    <t>น*****า</t>
  </si>
  <si>
    <t>******พนงาม, ตำบลโพนงาม, อำเภออากาศอำนวย ตำบลโพนงาม อำเภออากาศอำนวย จังหวัดสกลนคร 47170</t>
  </si>
  <si>
    <t>16/11/2025 10:30</t>
  </si>
  <si>
    <t>TH2595237691217</t>
  </si>
  <si>
    <t>GBM24</t>
  </si>
  <si>
    <t>ส***ญญา ฉ***</t>
  </si>
  <si>
    <t>766417805005</t>
  </si>
  <si>
    <t>GBM23</t>
  </si>
  <si>
    <t>น***วัฒน์ ป***า</t>
  </si>
  <si>
    <t>766488521982</t>
  </si>
  <si>
    <t>GBM21</t>
  </si>
  <si>
    <t>ภ***วรินทร์ื ท***ิณ</t>
  </si>
  <si>
    <t>16/11/2025 10:27</t>
  </si>
  <si>
    <t>766429227911</t>
  </si>
  <si>
    <t>GBM20</t>
  </si>
  <si>
    <t>16/11/2025 10:24</t>
  </si>
  <si>
    <t>766414210936</t>
  </si>
  <si>
    <t>16/11/2025 10:25</t>
  </si>
  <si>
    <t>GBM19</t>
  </si>
  <si>
    <t>อ***รา แ***ฮ้ง ก***</t>
  </si>
  <si>
    <t>16/11/2025 10:20</t>
  </si>
  <si>
    <t>766443402992</t>
  </si>
  <si>
    <t>GBM18</t>
  </si>
  <si>
    <t>อ***ไร เ***บปัด</t>
  </si>
  <si>
    <t>16/11/2025 10:19</t>
  </si>
  <si>
    <t>766404629922</t>
  </si>
  <si>
    <t>GBM17</t>
  </si>
  <si>
    <t>ล***ณา ส***ดิ์เอื้อ</t>
  </si>
  <si>
    <t>16/11/2025 10:18</t>
  </si>
  <si>
    <t>766476812006</t>
  </si>
  <si>
    <t>GBM16</t>
  </si>
  <si>
    <t>ร***ภรณ์  ศ***มรรัตน์</t>
  </si>
  <si>
    <t>16/11/2025 10:17</t>
  </si>
  <si>
    <t>766455507952</t>
  </si>
  <si>
    <t>GBM15</t>
  </si>
  <si>
    <t>ส***ชชา ม***ัว</t>
  </si>
  <si>
    <t>16/11/2025 10:16</t>
  </si>
  <si>
    <t>766497721986</t>
  </si>
  <si>
    <t>GBM13</t>
  </si>
  <si>
    <t>ว***ิสาข์ ค***มือง</t>
  </si>
  <si>
    <t>16/11/2025 10:15</t>
  </si>
  <si>
    <t>766408317964</t>
  </si>
  <si>
    <t>GBM12</t>
  </si>
  <si>
    <t>น***าวศรัญญา  ว***ประยูร</t>
  </si>
  <si>
    <t>16/11/2025 10:14</t>
  </si>
  <si>
    <t>766445828934</t>
  </si>
  <si>
    <t>GBM10</t>
  </si>
  <si>
    <t xml:space="preserve">70ซ.2ถ.ประชาหรรษา
ต.ในเมือง อ.เมือง
จ.กำแพงเพชร 62000
</t>
  </si>
  <si>
    <t>16/11/2025 10:10</t>
  </si>
  <si>
    <t>WA044189557TH</t>
  </si>
  <si>
    <t>GBM9</t>
  </si>
  <si>
    <t>ส***รัตน์  ผ***นทอง</t>
  </si>
  <si>
    <t>766421802996</t>
  </si>
  <si>
    <t>GBM7</t>
  </si>
  <si>
    <t>ส***รัตน์ ส*** ฟ***ม2</t>
  </si>
  <si>
    <t>16/11/2025 10:05</t>
  </si>
  <si>
    <t>766413415946</t>
  </si>
  <si>
    <t>16/11/2025 10:04</t>
  </si>
  <si>
    <t>GBM6</t>
  </si>
  <si>
    <t>ม***นต์ เ***นนท์</t>
  </si>
  <si>
    <t>16/11/2025 10:01</t>
  </si>
  <si>
    <t>766455917931</t>
  </si>
  <si>
    <t>GBM5</t>
  </si>
  <si>
    <t>น***มศรี ค***ชร</t>
  </si>
  <si>
    <t>766483215945</t>
  </si>
  <si>
    <t>16/11/2025 10:00</t>
  </si>
  <si>
    <t>GBM3</t>
  </si>
  <si>
    <t>ส***วรรณ  อ***พงษ์</t>
  </si>
  <si>
    <t>16/11/2025 09:57</t>
  </si>
  <si>
    <t>766473325984</t>
  </si>
  <si>
    <t>GBM2</t>
  </si>
  <si>
    <t>16/11/2025 09:55</t>
  </si>
  <si>
    <t>766426222914</t>
  </si>
  <si>
    <t>GBM1</t>
  </si>
  <si>
    <t>D***nee</t>
  </si>
  <si>
    <t>16/11/2025 09:53</t>
  </si>
  <si>
    <t>766423020930</t>
  </si>
  <si>
    <t>GBM0</t>
  </si>
  <si>
    <t>ว***ุดา ช***ะกูล</t>
  </si>
  <si>
    <t>766404826935</t>
  </si>
  <si>
    <t>GBL99</t>
  </si>
  <si>
    <t>นางสาว จันทนา จุ้ยเล็ก</t>
  </si>
  <si>
    <t>บ้านเลขที่ 279ถนนบางแวก7แขวงบางแวกเขตภาษีเจริญกรุงเทพฯ 10160 · บางแวก/ Bang Waek
ภาษีเจริญ/ Phasi Charoenกรุงเทพมหานคร/ Bangkok
10160</t>
  </si>
  <si>
    <t>660830925714</t>
  </si>
  <si>
    <t>LEXPU0629180721</t>
  </si>
  <si>
    <t>GBL98</t>
  </si>
  <si>
    <t>ช***ิป ร***อง</t>
  </si>
  <si>
    <t>16/11/2025 09:52</t>
  </si>
  <si>
    <t>766401621930</t>
  </si>
  <si>
    <t>GBL97</t>
  </si>
  <si>
    <t>อ***ม</t>
  </si>
  <si>
    <t>16/11/2025 09:51</t>
  </si>
  <si>
    <t>766417008991</t>
  </si>
  <si>
    <t>GBL96</t>
  </si>
  <si>
    <t>ว******ญ</t>
  </si>
  <si>
    <t>******ำบลถนนขาด อำเภอเมืองนครปฐม จังหวัดนครปฐม 73000</t>
  </si>
  <si>
    <t>16/11/2025 09:48</t>
  </si>
  <si>
    <t>TH250758523991E</t>
  </si>
  <si>
    <t>GBL95</t>
  </si>
  <si>
    <t>จ***า ไ***อง</t>
  </si>
  <si>
    <t>16/11/2025 09:47</t>
  </si>
  <si>
    <t>766404635942</t>
  </si>
  <si>
    <t>GBL94</t>
  </si>
  <si>
    <t>น***  แ***เกลี้ยง</t>
  </si>
  <si>
    <t>16/11/2025 09:46</t>
  </si>
  <si>
    <t>766444005003</t>
  </si>
  <si>
    <t>GBL93</t>
  </si>
  <si>
    <t>16/11/2025 09:43</t>
  </si>
  <si>
    <t>766454516936</t>
  </si>
  <si>
    <t>GBL92</t>
  </si>
  <si>
    <t>ภ***า​ จ***ยกลาง</t>
  </si>
  <si>
    <t>16/11/2025 09:42</t>
  </si>
  <si>
    <t>766435220003</t>
  </si>
  <si>
    <t>GBL91</t>
  </si>
  <si>
    <t>บ***หลือ บ***อก</t>
  </si>
  <si>
    <t>16/11/2025 09:38</t>
  </si>
  <si>
    <t>THT030629QYAJ9Z</t>
  </si>
  <si>
    <t>GBL90</t>
  </si>
  <si>
    <t>ก***า แ***งามพรรณ์</t>
  </si>
  <si>
    <t>16/11/2025 09:36</t>
  </si>
  <si>
    <t>766489837956</t>
  </si>
  <si>
    <t>GBL88</t>
  </si>
  <si>
    <t>ว***า ไ***ตร</t>
  </si>
  <si>
    <t>16/11/2025 09:14</t>
  </si>
  <si>
    <t>766446416002</t>
  </si>
  <si>
    <t>GBL87</t>
  </si>
  <si>
    <t>16/11/2025 09:12</t>
  </si>
  <si>
    <t>766450221935</t>
  </si>
  <si>
    <t>GBL86</t>
  </si>
  <si>
    <t>สนธยา  กังเจริญ</t>
  </si>
  <si>
    <t>55/72 มบ.แลนซีโอ ซ.19 เคหะร่มเกล้า 64.ถ.เคหะร่มเกล้า คลองสองต้นนุ่น
ลาดกระบัง/ Lat Krabangกรุงเทพมหานคร/ Bangkok
10520</t>
  </si>
  <si>
    <t>660948713051</t>
  </si>
  <si>
    <t>16/11/2025 09:09</t>
  </si>
  <si>
    <t>LEXPU0629289633</t>
  </si>
  <si>
    <t>GBL85</t>
  </si>
  <si>
    <t>B*****a</t>
  </si>
  <si>
    <t>****** ดีดี ซอย 12 ตำบลอุทัย ตำบลอุทัย อำเภออุทัย จังหวัดพระนครศรีอยุธยา 13210</t>
  </si>
  <si>
    <t>16/11/2025 09:06</t>
  </si>
  <si>
    <t>TH259039869658D</t>
  </si>
  <si>
    <t>GBL84</t>
  </si>
  <si>
    <t>ค** ช***สรี พ***รี</t>
  </si>
  <si>
    <t>16/11/2025 09:05</t>
  </si>
  <si>
    <t>766454724980</t>
  </si>
  <si>
    <t>GBL83</t>
  </si>
  <si>
    <t>อ***วย ไ***ิ้นฟ้า</t>
  </si>
  <si>
    <t>16/11/2025 08:59</t>
  </si>
  <si>
    <t>766420614945</t>
  </si>
  <si>
    <t>GBL82</t>
  </si>
  <si>
    <t>ธ***ิพย์. จ***์เจริญรุ่ง.แขว ง***ด็จเจ้ายา</t>
  </si>
  <si>
    <t>16/11/2025 08:57</t>
  </si>
  <si>
    <t>766466611934</t>
  </si>
  <si>
    <t>GBL81</t>
  </si>
  <si>
    <t>น***รุณี  บ***าลี</t>
  </si>
  <si>
    <t>16/11/2025 08:49</t>
  </si>
  <si>
    <t>766458701960</t>
  </si>
  <si>
    <t>GBL80</t>
  </si>
  <si>
    <t>น** จ***ชญา เ***ัลย์</t>
  </si>
  <si>
    <t>16/11/2025 08:44</t>
  </si>
  <si>
    <t>766491102963</t>
  </si>
  <si>
    <t>16/11/2025 08:43</t>
  </si>
  <si>
    <t>GBL79</t>
  </si>
  <si>
    <t>เ** ค***น้องเอ๋</t>
  </si>
  <si>
    <t>16/11/2025 08:42</t>
  </si>
  <si>
    <t>766447611926</t>
  </si>
  <si>
    <t>GBL78</t>
  </si>
  <si>
    <t>ด***ณีย์ ร***รพฤกษ์</t>
  </si>
  <si>
    <t>766478013910</t>
  </si>
  <si>
    <t>GBL77</t>
  </si>
  <si>
    <t xml:space="preserve">คุณมลิวัลย์ </t>
  </si>
  <si>
    <t xml:space="preserve">101/4 หมู่ที่ 1 ถนนนิสากร ตำบลกังแอน อำเภอปราสาท จังหวัดสุรินทร์ 32140
</t>
  </si>
  <si>
    <t>0952304822</t>
  </si>
  <si>
    <t>16/11/2025 08:23</t>
  </si>
  <si>
    <t>WA044189543TH</t>
  </si>
  <si>
    <t>GBL76</t>
  </si>
  <si>
    <t>16/11/2025 08:21</t>
  </si>
  <si>
    <t>766402104952</t>
  </si>
  <si>
    <t>GBL75</t>
  </si>
  <si>
    <t>******่ 12, ตำบล ท่าวังทอง ตำบลท่าวังทอง อำเภอเมืองพะเยา จังหวัดพะเยา 56000</t>
  </si>
  <si>
    <t>16/11/2025 08:20</t>
  </si>
  <si>
    <t>TH253637079754W</t>
  </si>
  <si>
    <t>16/11/2025 08:19</t>
  </si>
  <si>
    <t>GBL74</t>
  </si>
  <si>
    <t>16/11/2025 08:17</t>
  </si>
  <si>
    <t>รับ กาแฟ2กล่อง ฝอยทอง2กล่อง เนยนม1กล่อง  มะพร้าว1กล่อง</t>
  </si>
  <si>
    <t>766452014926</t>
  </si>
  <si>
    <t>GBL73</t>
  </si>
  <si>
    <t>16/11/2025 08:16</t>
  </si>
  <si>
    <t>2832948565469696097</t>
  </si>
  <si>
    <t>GBL71</t>
  </si>
  <si>
    <t>จ***   ก***่ายแก้ว</t>
  </si>
  <si>
    <t>16/11/2025 07:39</t>
  </si>
  <si>
    <t>766453716965</t>
  </si>
  <si>
    <t>16/11/2025 07:40</t>
  </si>
  <si>
    <t>GBL70</t>
  </si>
  <si>
    <t>ส***รี ว***มหาเทพ</t>
  </si>
  <si>
    <t>16/11/2025 07:14</t>
  </si>
  <si>
    <t>766457613935</t>
  </si>
  <si>
    <t>GBL69</t>
  </si>
  <si>
    <t>16/11/2025 07:08</t>
  </si>
  <si>
    <t>766450502952</t>
  </si>
  <si>
    <t>16/11/2025 07:10</t>
  </si>
  <si>
    <t>GBL68</t>
  </si>
  <si>
    <t>พ***วา บ***ะภา</t>
  </si>
  <si>
    <t>16/11/2025 06:55</t>
  </si>
  <si>
    <t>766474539832</t>
  </si>
  <si>
    <t>16/11/2025 06:56</t>
  </si>
  <si>
    <t>GBL67</t>
  </si>
  <si>
    <t>ป***อง ข***ี</t>
  </si>
  <si>
    <t>16/11/2025 06:54</t>
  </si>
  <si>
    <t>766403138830</t>
  </si>
  <si>
    <t>GBL65</t>
  </si>
  <si>
    <t>กนก ศิโร</t>
  </si>
  <si>
    <t>ติวานนท์ 24 แยก 4 9 · บางกระสอ/ Bang Kraso
เมืองนนทบุรี/ Mueang Nonthaburiนนทบุรี/ Nonthaburi
11000</t>
  </si>
  <si>
    <t>660655495294</t>
  </si>
  <si>
    <t>16/11/2025 06:44</t>
  </si>
  <si>
    <t>LEXPU0628911909</t>
  </si>
  <si>
    <t>GBL64</t>
  </si>
  <si>
    <t>R***</t>
  </si>
  <si>
    <t>16/11/2025 06:41</t>
  </si>
  <si>
    <t>766463744896</t>
  </si>
  <si>
    <t>GBL63</t>
  </si>
  <si>
    <t>น***ธ์  ก***มสันเทียะ</t>
  </si>
  <si>
    <t>16/11/2025 06:04</t>
  </si>
  <si>
    <t>766407914904</t>
  </si>
  <si>
    <t>GBL62</t>
  </si>
  <si>
    <t>ว***ต์</t>
  </si>
  <si>
    <t>16/11/2025 05:37</t>
  </si>
  <si>
    <t>766459626881</t>
  </si>
  <si>
    <t>GBL61</t>
  </si>
  <si>
    <t>jareerat khumvanet</t>
  </si>
  <si>
    <t>หมู่บ้านกรีนพาร์ค เอเวนิว160/246 หมู่บ้าน 3 ต.บึง · บึง/ Bueng
ศรีราชา/ Si Rachaชลบุรี/ Chonburi
20230</t>
  </si>
  <si>
    <t>660969030044</t>
  </si>
  <si>
    <t>16/11/2025 05:10</t>
  </si>
  <si>
    <t>LEXPU0628910608</t>
  </si>
  <si>
    <t>GBL59</t>
  </si>
  <si>
    <t>น***ร ข***อง</t>
  </si>
  <si>
    <t>16/11/2025 03:38</t>
  </si>
  <si>
    <t>766401345846</t>
  </si>
  <si>
    <t>16/11/2025 03:35</t>
  </si>
  <si>
    <t>GBL58</t>
  </si>
  <si>
    <t>******แม่ลาว ตำบลดงมะดะ อำเภอแม่ลาว จังหวัดเชียงราย 57250</t>
  </si>
  <si>
    <t>57250</t>
  </si>
  <si>
    <t>16/11/2025 03:14</t>
  </si>
  <si>
    <t>TH259797143204A</t>
  </si>
  <si>
    <t>GBL56</t>
  </si>
  <si>
    <t>ค***</t>
  </si>
  <si>
    <t>16/11/2025 02:19</t>
  </si>
  <si>
    <t>THT150629QNE87Z</t>
  </si>
  <si>
    <t>16/11/2025 02:20</t>
  </si>
  <si>
    <t>GBL55</t>
  </si>
  <si>
    <t>น***สุวนันท์ ส***ทธิรินทร์</t>
  </si>
  <si>
    <t>16/11/2025 01:57</t>
  </si>
  <si>
    <t>766454945841</t>
  </si>
  <si>
    <t>GBL54</t>
  </si>
  <si>
    <t>น** ห*** บ***่วย</t>
  </si>
  <si>
    <t>16/11/2025 01:49</t>
  </si>
  <si>
    <t>766471053902</t>
  </si>
  <si>
    <t>16/11/2025 01:29</t>
  </si>
  <si>
    <t>GBL53</t>
  </si>
  <si>
    <t>พ***หม พ***ันธ์</t>
  </si>
  <si>
    <t>16/11/2025 01:19</t>
  </si>
  <si>
    <t>766405743832</t>
  </si>
  <si>
    <t>16/11/2025 01:28</t>
  </si>
  <si>
    <t>GBL51</t>
  </si>
  <si>
    <t>น***ิพย์ ใ***้รอบ</t>
  </si>
  <si>
    <t>16/11/2025 00:47</t>
  </si>
  <si>
    <t>766482037823</t>
  </si>
  <si>
    <t>GBL50</t>
  </si>
  <si>
    <t>ณ***ิกา ค***อม</t>
  </si>
  <si>
    <t>16/11/2025 00:39</t>
  </si>
  <si>
    <t>766477711860</t>
  </si>
  <si>
    <t>GBL49</t>
  </si>
  <si>
    <t>ก***า น***ี</t>
  </si>
  <si>
    <t>16/11/2025 00:31</t>
  </si>
  <si>
    <t>766472147884</t>
  </si>
  <si>
    <t>GBL48</t>
  </si>
  <si>
    <t>ว***วรรณ อ***ร์น้อย</t>
  </si>
  <si>
    <t>16/11/2025 00:09</t>
  </si>
  <si>
    <t>766426544811</t>
  </si>
  <si>
    <t>16/11/2025 00:21</t>
  </si>
  <si>
    <t>GBL47</t>
  </si>
  <si>
    <t>ด***จ ท***ุตร</t>
  </si>
  <si>
    <t>Amnat Charoen</t>
  </si>
  <si>
    <t>16/11/2025 00:01</t>
  </si>
  <si>
    <t>766483746836</t>
  </si>
  <si>
    <t>GBL46</t>
  </si>
  <si>
    <t>ฟ***มา ธ***ดม</t>
  </si>
  <si>
    <t>16/11/2025 00:00</t>
  </si>
  <si>
    <t>766401721842</t>
  </si>
  <si>
    <t>GBQ98</t>
  </si>
  <si>
    <t>ส***วดี ถ***กาญจน์</t>
  </si>
  <si>
    <t>17/11/2025 23:24</t>
  </si>
  <si>
    <t>766511399743</t>
  </si>
  <si>
    <t>GBQ96</t>
  </si>
  <si>
    <t>ณ***ภัทร ท***อบ</t>
  </si>
  <si>
    <t>17/11/2025 22:28</t>
  </si>
  <si>
    <t>766597398744</t>
  </si>
  <si>
    <t>GBQ95</t>
  </si>
  <si>
    <t>เ*** เ***ยว</t>
  </si>
  <si>
    <t>17/11/2025 22:17</t>
  </si>
  <si>
    <t>766515292723</t>
  </si>
  <si>
    <t>GBQ94</t>
  </si>
  <si>
    <t>17/11/2025 22:13</t>
  </si>
  <si>
    <t>TH160180ASHR2O</t>
  </si>
  <si>
    <t>GBQ93</t>
  </si>
  <si>
    <t>TH140180A0SA0I</t>
  </si>
  <si>
    <t>17/11/2025 22:12</t>
  </si>
  <si>
    <t>GBQ91</t>
  </si>
  <si>
    <t>******หล็กไฟ ตำบลหินเหล็กไฟ อำเภอหัวหิน จังหวัดประจวบคีรีขันธ์ 77110</t>
  </si>
  <si>
    <t>17/11/2025 22:41</t>
  </si>
  <si>
    <t>TH190780A2NJ0C</t>
  </si>
  <si>
    <t>17/11/2025 22:11</t>
  </si>
  <si>
    <t>GBQ89</t>
  </si>
  <si>
    <t>Navaporn Rattanasin</t>
  </si>
  <si>
    <t>8/30 ซอยสวนยาม 9 แยก 3 (อมรพันธ์นคร 8) แขวงคันนายาว เขตคันนายาว กรุงเทพฯ 10230 · คันนายาว/ Khan Na Yao
คันนายาว/ Khan Na Yaoกรุงเทพมหานคร/ Bangkok
10230</t>
  </si>
  <si>
    <t>660816452270</t>
  </si>
  <si>
    <t>17/11/2025 21:48</t>
  </si>
  <si>
    <t>LEXPU0629592358</t>
  </si>
  <si>
    <t>GBQ88</t>
  </si>
  <si>
    <t>******ลโคกโคเฒ่า อำเภอเมืองสุพรรณบุรี จังหวัดสุพรรณบุรี 72000</t>
  </si>
  <si>
    <t>17/11/2025 21:46</t>
  </si>
  <si>
    <t>TH140180A1B19F</t>
  </si>
  <si>
    <t>17/11/2025 21:45</t>
  </si>
  <si>
    <t>GBQ86</t>
  </si>
  <si>
    <t>อ*** เ***ผม</t>
  </si>
  <si>
    <t>17/11/2025 21:37</t>
  </si>
  <si>
    <t>766595145724</t>
  </si>
  <si>
    <t>GBQ84</t>
  </si>
  <si>
    <t>ม***า ก***</t>
  </si>
  <si>
    <t>17/11/2025 21:15</t>
  </si>
  <si>
    <t>766520148763</t>
  </si>
  <si>
    <t>GBQ83</t>
  </si>
  <si>
    <t>17/11/2025 20:59</t>
  </si>
  <si>
    <t>766569483735</t>
  </si>
  <si>
    <t>17/11/2025 21:00</t>
  </si>
  <si>
    <t>GBQ82</t>
  </si>
  <si>
    <t>จ***พ็ญ พ***จันโอ</t>
  </si>
  <si>
    <t>17/11/2025 20:46</t>
  </si>
  <si>
    <t>766500882766</t>
  </si>
  <si>
    <t>GBQ80</t>
  </si>
  <si>
    <t>ส***ตน์</t>
  </si>
  <si>
    <t>17/11/2025 20:43</t>
  </si>
  <si>
    <t>766521492763</t>
  </si>
  <si>
    <t>GBQ79</t>
  </si>
  <si>
    <t>ช***กาญจน์  ช***ุฒิ</t>
  </si>
  <si>
    <t>17/11/2025 20:38</t>
  </si>
  <si>
    <t>766593459730</t>
  </si>
  <si>
    <t>GBQ78</t>
  </si>
  <si>
    <t>จ***ร ใ***</t>
  </si>
  <si>
    <t>17/11/2025 20:36</t>
  </si>
  <si>
    <t>766537889736</t>
  </si>
  <si>
    <t>GBQ77</t>
  </si>
  <si>
    <t>ช***ร พ***วงค์</t>
  </si>
  <si>
    <t>17/11/2025 20:32</t>
  </si>
  <si>
    <t>766592683765</t>
  </si>
  <si>
    <t>GBQ76</t>
  </si>
  <si>
    <t>พ***นันท์  โ***ู</t>
  </si>
  <si>
    <t>17/11/2025 20:31</t>
  </si>
  <si>
    <t>766522388763</t>
  </si>
  <si>
    <t>GBQ75</t>
  </si>
  <si>
    <t>ค***ี น***ดา</t>
  </si>
  <si>
    <t>17/11/2025 20:25</t>
  </si>
  <si>
    <t>766584999762</t>
  </si>
  <si>
    <t>GBQ74</t>
  </si>
  <si>
    <t>u***58223792615390</t>
  </si>
  <si>
    <t>17/11/2025 20:11</t>
  </si>
  <si>
    <t>766569749805</t>
  </si>
  <si>
    <t>GBQ73</t>
  </si>
  <si>
    <t>17/11/2025 20:08</t>
  </si>
  <si>
    <t>766597385746</t>
  </si>
  <si>
    <t>GBQ72</t>
  </si>
  <si>
    <t>ว***รัตน์  ด***ัตน์</t>
  </si>
  <si>
    <t>17/11/2025 20:06</t>
  </si>
  <si>
    <t>766515093783</t>
  </si>
  <si>
    <t>GBQ71</t>
  </si>
  <si>
    <t>17/11/2025 20:04</t>
  </si>
  <si>
    <t>THT030629UBNC5Z</t>
  </si>
  <si>
    <t>17/11/2025 20:03</t>
  </si>
  <si>
    <t>GBQ70</t>
  </si>
  <si>
    <t>17/11/2025 19:56</t>
  </si>
  <si>
    <t>766535291804</t>
  </si>
  <si>
    <t>17/11/2025 19:57</t>
  </si>
  <si>
    <t>GBQ69</t>
  </si>
  <si>
    <t>******ต.เชียงเคี่ยน ตำบลเชียงเคี่ยน อำเภอเทิง จังหวัดเชียงราย 57230</t>
  </si>
  <si>
    <t>57230</t>
  </si>
  <si>
    <t>17/11/2025 19:54</t>
  </si>
  <si>
    <t>TH540480ASVK9E</t>
  </si>
  <si>
    <t>GBQ68</t>
  </si>
  <si>
    <t>17/11/2025 19:53</t>
  </si>
  <si>
    <t>766576997782</t>
  </si>
  <si>
    <t>GBQ67</t>
  </si>
  <si>
    <t>ส***าว์ ช***ชูบุญ</t>
  </si>
  <si>
    <t>766565982792</t>
  </si>
  <si>
    <t>GBQ65</t>
  </si>
  <si>
    <t>อ***ัตน์ แ***่อน</t>
  </si>
  <si>
    <t>17/11/2025 19:45</t>
  </si>
  <si>
    <t>766529195784</t>
  </si>
  <si>
    <t>17/11/2025 19:44</t>
  </si>
  <si>
    <t>GBQ64</t>
  </si>
  <si>
    <t>ว***า  ย***ละม้าย</t>
  </si>
  <si>
    <t>17/11/2025 19:36</t>
  </si>
  <si>
    <t>766507398786</t>
  </si>
  <si>
    <t>GBQ63</t>
  </si>
  <si>
    <t>ก***ิภร ส***องฮัก</t>
  </si>
  <si>
    <t>17/11/2025 19:32</t>
  </si>
  <si>
    <t>766576930711</t>
  </si>
  <si>
    <t>GBQ62</t>
  </si>
  <si>
    <t>ส***ชษฐ์  บ***า</t>
  </si>
  <si>
    <t>17/11/2025 19:30</t>
  </si>
  <si>
    <t>766509781752</t>
  </si>
  <si>
    <t>GBQ61</t>
  </si>
  <si>
    <t>ส***ญญา  ศ***ทย</t>
  </si>
  <si>
    <t>17/11/2025 19:17</t>
  </si>
  <si>
    <t>766517486744</t>
  </si>
  <si>
    <t>GBQ60</t>
  </si>
  <si>
    <t>ส***าณี ด***าม น**</t>
  </si>
  <si>
    <t>17/11/2025 18:44</t>
  </si>
  <si>
    <t>766512388806</t>
  </si>
  <si>
    <t>17/11/2025 18:43</t>
  </si>
  <si>
    <t>GBQ59</t>
  </si>
  <si>
    <t>ป***ุม เ***กระโทก</t>
  </si>
  <si>
    <t>17/11/2025 18:40</t>
  </si>
  <si>
    <t>766535082740</t>
  </si>
  <si>
    <t>GBQ58</t>
  </si>
  <si>
    <t>ส** บ***อม</t>
  </si>
  <si>
    <t>17/11/2025 18:18</t>
  </si>
  <si>
    <t>766532192786</t>
  </si>
  <si>
    <t>GBQ57</t>
  </si>
  <si>
    <t>ศ***วล ช***ญพล</t>
  </si>
  <si>
    <t>17/11/2025 17:48</t>
  </si>
  <si>
    <t>766561887744</t>
  </si>
  <si>
    <t>GBQ56</t>
  </si>
  <si>
    <t>17/11/2025 17:42</t>
  </si>
  <si>
    <t>TH257208331478K</t>
  </si>
  <si>
    <t>GBQ55</t>
  </si>
  <si>
    <t>TH259244071063Q</t>
  </si>
  <si>
    <t>GBQ54</t>
  </si>
  <si>
    <t>ญ******า</t>
  </si>
  <si>
    <t>******ย อำเภอปรางค์กู่ จังหวัดศรีสะเกษ 33170</t>
  </si>
  <si>
    <t>17/11/2025 18:04</t>
  </si>
  <si>
    <t>TH258898404392D</t>
  </si>
  <si>
    <t>17/11/2025 17:34</t>
  </si>
  <si>
    <t>GBQ53</t>
  </si>
  <si>
    <t>17/11/2025 17:16</t>
  </si>
  <si>
    <t>THT040129UBQ59Z</t>
  </si>
  <si>
    <t>17/11/2025 17:15</t>
  </si>
  <si>
    <t>GBQ52</t>
  </si>
  <si>
    <t>อารีย์ แพพูน</t>
  </si>
  <si>
    <t>ซอย 12 16/3 ม 16 · คลองสาม/ Khlong Sam
คลองหลวง/ Khlong Luangปทุมธานี/ Pathum Thani
12120</t>
  </si>
  <si>
    <t>660861352764</t>
  </si>
  <si>
    <t>17/11/2025 17:08</t>
  </si>
  <si>
    <t>LEXPU0629604717</t>
  </si>
  <si>
    <t>GBQ51</t>
  </si>
  <si>
    <t>17/11/2025 17:04</t>
  </si>
  <si>
    <t>LEXPU0629591796</t>
  </si>
  <si>
    <t>GBQ50</t>
  </si>
  <si>
    <t>ภ***ิญา บ**</t>
  </si>
  <si>
    <t>17/11/2025 17:01</t>
  </si>
  <si>
    <t>766525055726</t>
  </si>
  <si>
    <t>GBQ49</t>
  </si>
  <si>
    <t>17/11/2025 16:54</t>
  </si>
  <si>
    <t>766530174771</t>
  </si>
  <si>
    <t>GBQ47</t>
  </si>
  <si>
    <t>พัชรา สิงห์หลง</t>
  </si>
  <si>
    <t xml:space="preserve">351โครงการA.P.P Village
ซอยธนาแลนด์ หมู่2
ต.แดงใหญ่ อ.เมือง
ขอนแก่น 40000
</t>
  </si>
  <si>
    <t>0883766304</t>
  </si>
  <si>
    <t>WB056129944TH</t>
  </si>
  <si>
    <t>17/11/2025 16:48</t>
  </si>
  <si>
    <t>GBQ46</t>
  </si>
  <si>
    <t xml:space="preserve">หลินฟ้า นิลฟัก </t>
  </si>
  <si>
    <t xml:space="preserve">โรงงานพริกไทย 227 บ่อกรุ เดิมบางนางบวช สุพรรณบุรี 72120 </t>
  </si>
  <si>
    <t>0807882854</t>
  </si>
  <si>
    <t>17/11/2025 16:36</t>
  </si>
  <si>
    <t>WB056129935TH</t>
  </si>
  <si>
    <t>17/11/2025 16:47</t>
  </si>
  <si>
    <t>GBQ45</t>
  </si>
  <si>
    <t>ป***มมี่</t>
  </si>
  <si>
    <t>17/11/2025 16:45</t>
  </si>
  <si>
    <t>766504249766</t>
  </si>
  <si>
    <t>GBQ44</t>
  </si>
  <si>
    <t>17/11/2025 16:43</t>
  </si>
  <si>
    <t>LEXPU0629605029</t>
  </si>
  <si>
    <t>GBQ43</t>
  </si>
  <si>
    <t>ศ******ะ</t>
  </si>
  <si>
    <t>******เมือง แขวงดอนเมือง เขตดอนเมือง จังหวัดกรุงเทพมหานคร 10210</t>
  </si>
  <si>
    <t>TH251364147982M</t>
  </si>
  <si>
    <t>17/11/2025 16:35</t>
  </si>
  <si>
    <t>GBQ42</t>
  </si>
  <si>
    <t>ว***า แ***ั่ว</t>
  </si>
  <si>
    <t>17/11/2025 16:18</t>
  </si>
  <si>
    <t>766540492793</t>
  </si>
  <si>
    <t>GBQ41</t>
  </si>
  <si>
    <t>ส***ดา  ข***เมือง</t>
  </si>
  <si>
    <t>17/11/2025 16:17</t>
  </si>
  <si>
    <t>766512278792</t>
  </si>
  <si>
    <t>GBQ40</t>
  </si>
  <si>
    <t>น***   ธ***รักษา</t>
  </si>
  <si>
    <t>17/11/2025 16:07</t>
  </si>
  <si>
    <t>766530380711</t>
  </si>
  <si>
    <t>GBQ39</t>
  </si>
  <si>
    <t>อ***์ อ***นาคา</t>
  </si>
  <si>
    <t>17/11/2025 16:05</t>
  </si>
  <si>
    <t>766516695770</t>
  </si>
  <si>
    <t>17/11/2025 16:04</t>
  </si>
  <si>
    <t>GBQ38</t>
  </si>
  <si>
    <t>น***เปียโน</t>
  </si>
  <si>
    <t>17/11/2025 16:03</t>
  </si>
  <si>
    <t>THT140129UBK69Z</t>
  </si>
  <si>
    <t>GBQ37</t>
  </si>
  <si>
    <t>ส*** ป***พิมาย</t>
  </si>
  <si>
    <t>17/11/2025 16:01</t>
  </si>
  <si>
    <t>766584289726</t>
  </si>
  <si>
    <t>GBQ36</t>
  </si>
  <si>
    <t>จ***วรรณ น***ทิพย์</t>
  </si>
  <si>
    <t>17/11/2025 15:56</t>
  </si>
  <si>
    <t>THT020329T18E4Z</t>
  </si>
  <si>
    <t>GBQ35</t>
  </si>
  <si>
    <t>ร***นภา จ***วิขาม</t>
  </si>
  <si>
    <t>17/11/2025 15:54</t>
  </si>
  <si>
    <t>THT040229UBR03Z</t>
  </si>
  <si>
    <t>GBQ34</t>
  </si>
  <si>
    <t>ป***ฉัตร ห***า</t>
  </si>
  <si>
    <t>17/11/2025 15:48</t>
  </si>
  <si>
    <t>766532130781</t>
  </si>
  <si>
    <t>GBQ33</t>
  </si>
  <si>
    <t>ท***มร บ***อน</t>
  </si>
  <si>
    <t>17/11/2025 15:47</t>
  </si>
  <si>
    <t>766565981775</t>
  </si>
  <si>
    <t>GBQ32</t>
  </si>
  <si>
    <t>เ***ณื  ส***ิยม</t>
  </si>
  <si>
    <t>17/11/2025 15:43</t>
  </si>
  <si>
    <t>766593001812</t>
  </si>
  <si>
    <t>GBQ31</t>
  </si>
  <si>
    <t>17/11/2025 15:38</t>
  </si>
  <si>
    <t>766536437741</t>
  </si>
  <si>
    <t>GBQ30</t>
  </si>
  <si>
    <t>766516276794</t>
  </si>
  <si>
    <t>GBQ29</t>
  </si>
  <si>
    <t>766567999750</t>
  </si>
  <si>
    <t>GBQ28</t>
  </si>
  <si>
    <t>17/11/2025 15:37</t>
  </si>
  <si>
    <t>766534687796</t>
  </si>
  <si>
    <t>GBQ27</t>
  </si>
  <si>
    <t>น*** โ***ทอง</t>
  </si>
  <si>
    <t>17/11/2025 15:36</t>
  </si>
  <si>
    <t>766520649786</t>
  </si>
  <si>
    <t>GBQ25</t>
  </si>
  <si>
    <t>ก***านี  ว***สุข</t>
  </si>
  <si>
    <t>17/11/2025 15:30</t>
  </si>
  <si>
    <t>766502408814</t>
  </si>
  <si>
    <t>GBQ24</t>
  </si>
  <si>
    <t>17/11/2025 15:27</t>
  </si>
  <si>
    <t>766579781726</t>
  </si>
  <si>
    <t>GBQ23</t>
  </si>
  <si>
    <t>น***พร ภ***ี</t>
  </si>
  <si>
    <t>17/11/2025 15:26</t>
  </si>
  <si>
    <t>766535682754</t>
  </si>
  <si>
    <t>GBQ22</t>
  </si>
  <si>
    <t>17/11/2025 15:24</t>
  </si>
  <si>
    <t>766528183724</t>
  </si>
  <si>
    <t>17/11/2025 15:25</t>
  </si>
  <si>
    <t>GBQ21</t>
  </si>
  <si>
    <t>ด******น</t>
  </si>
  <si>
    <t>******กเหล็ก, อำเภอมวกเหล็ก ตำบลมวกเหล็ก อำเภอมวกเหล็ก จังหวัดสระบุรี 18180</t>
  </si>
  <si>
    <t>17/11/2025 15:19</t>
  </si>
  <si>
    <t>TH2599039378575</t>
  </si>
  <si>
    <t>GBQ20</t>
  </si>
  <si>
    <t>17/11/2025 15:18</t>
  </si>
  <si>
    <t>766562032795</t>
  </si>
  <si>
    <t>GBQ19</t>
  </si>
  <si>
    <t>J p***ila</t>
  </si>
  <si>
    <t>766599286795</t>
  </si>
  <si>
    <t>GBQ18</t>
  </si>
  <si>
    <t>s***ratoncham</t>
  </si>
  <si>
    <t>766559992800</t>
  </si>
  <si>
    <t>GBQ17</t>
  </si>
  <si>
    <t>A***Wiparat</t>
  </si>
  <si>
    <t>17/11/2025 15:16</t>
  </si>
  <si>
    <t>766599597746</t>
  </si>
  <si>
    <t>17/11/2025 15:17</t>
  </si>
  <si>
    <t>GBQ15</t>
  </si>
  <si>
    <t>u***2485202253669</t>
  </si>
  <si>
    <t>17/11/2025 15:13</t>
  </si>
  <si>
    <t>766541585773</t>
  </si>
  <si>
    <t>GBQ14</t>
  </si>
  <si>
    <t>17/11/2025 15:11</t>
  </si>
  <si>
    <t>766546771782</t>
  </si>
  <si>
    <t>GBQ13</t>
  </si>
  <si>
    <t>น***ันทร์ อ***ยบาล</t>
  </si>
  <si>
    <t>17/11/2025 15:06</t>
  </si>
  <si>
    <t>766566003814</t>
  </si>
  <si>
    <t>17/11/2025 15:05</t>
  </si>
  <si>
    <t>GBQ12</t>
  </si>
  <si>
    <t>ก***นา  ช***เผือก</t>
  </si>
  <si>
    <t>17/11/2025 15:03</t>
  </si>
  <si>
    <t>766518377785</t>
  </si>
  <si>
    <t>GBQ11</t>
  </si>
  <si>
    <t>น***กษณ์​ ด***ี​ธรรม​โชติ​</t>
  </si>
  <si>
    <t>17/11/2025 15:00</t>
  </si>
  <si>
    <t>766543593782</t>
  </si>
  <si>
    <t>17/11/2025 14:59</t>
  </si>
  <si>
    <t>GBQ10</t>
  </si>
  <si>
    <t>น******ม</t>
  </si>
  <si>
    <t>******่าตะโก ตำบลพนมรอก อำเภอท่าตะโก จังหวัดนครสวรรค์ 60160</t>
  </si>
  <si>
    <t>60160</t>
  </si>
  <si>
    <t>17/11/2025 14:58</t>
  </si>
  <si>
    <t>TH256228267035V</t>
  </si>
  <si>
    <t>GBQ9</t>
  </si>
  <si>
    <t>ก*** ไ***</t>
  </si>
  <si>
    <t>17/11/2025 14:41</t>
  </si>
  <si>
    <t>766591280803</t>
  </si>
  <si>
    <t>GBQ8</t>
  </si>
  <si>
    <t>17/11/2025 14:37</t>
  </si>
  <si>
    <t>766504394806</t>
  </si>
  <si>
    <t>GBQ7</t>
  </si>
  <si>
    <t>ว***ญา อ***ักษ์สัตยา</t>
  </si>
  <si>
    <t>17/11/2025 14:36</t>
  </si>
  <si>
    <t>766524786786</t>
  </si>
  <si>
    <t>GBQ5</t>
  </si>
  <si>
    <t>17/11/2025 14:35</t>
  </si>
  <si>
    <t>เอาเนยนม  เผือก  กาแฟ</t>
  </si>
  <si>
    <t>THT150629U9SK5Z</t>
  </si>
  <si>
    <t>GBQ4</t>
  </si>
  <si>
    <t>น***้าง ส***งแผ้ว</t>
  </si>
  <si>
    <t>766585726734</t>
  </si>
  <si>
    <t>GBQ3</t>
  </si>
  <si>
    <t>17/11/2025 14:34</t>
  </si>
  <si>
    <t>766501223784</t>
  </si>
  <si>
    <t>GBQ1</t>
  </si>
  <si>
    <t>น***พิม</t>
  </si>
  <si>
    <t>766565626772</t>
  </si>
  <si>
    <t>GBP99</t>
  </si>
  <si>
    <t>ต* ว**</t>
  </si>
  <si>
    <t>17/11/2025 14:33</t>
  </si>
  <si>
    <t>766590423771</t>
  </si>
  <si>
    <t>GBP98</t>
  </si>
  <si>
    <t>พ***าพร​ จ***ด</t>
  </si>
  <si>
    <t>766525220764</t>
  </si>
  <si>
    <t>GBP97</t>
  </si>
  <si>
    <t>ภ***ณัฐ บ***ัฒน์</t>
  </si>
  <si>
    <t>17/11/2025 14:26</t>
  </si>
  <si>
    <t>766571778792</t>
  </si>
  <si>
    <t>GBP96</t>
  </si>
  <si>
    <t>766526770796</t>
  </si>
  <si>
    <t>GBP95</t>
  </si>
  <si>
    <t>17/11/2025 14:22</t>
  </si>
  <si>
    <t>766509494785</t>
  </si>
  <si>
    <t>GBP93</t>
  </si>
  <si>
    <t>ส***ตา จ***ร์พรหม</t>
  </si>
  <si>
    <t>17/11/2025 14:18</t>
  </si>
  <si>
    <t>766598331730</t>
  </si>
  <si>
    <t>17/11/2025 14:19</t>
  </si>
  <si>
    <t>GBP91</t>
  </si>
  <si>
    <t>ย***ีฟ่า</t>
  </si>
  <si>
    <t>17/11/2025 14:17</t>
  </si>
  <si>
    <t>766599877805</t>
  </si>
  <si>
    <t>GBP90</t>
  </si>
  <si>
    <t>ว***ภา โ***สา</t>
  </si>
  <si>
    <t>766527750726</t>
  </si>
  <si>
    <t>GBP89</t>
  </si>
  <si>
    <t>ว*** ท***กษ์</t>
  </si>
  <si>
    <t>17/11/2025 14:16</t>
  </si>
  <si>
    <t>766581473803</t>
  </si>
  <si>
    <t>GBP88</t>
  </si>
  <si>
    <t>GBP87</t>
  </si>
  <si>
    <t>ม***นี ป***าทิพย์</t>
  </si>
  <si>
    <t>17/11/2025 14:15</t>
  </si>
  <si>
    <t>766558337764</t>
  </si>
  <si>
    <t>GBP86</t>
  </si>
  <si>
    <t>17/11/2025 14:14</t>
  </si>
  <si>
    <t>766585739721</t>
  </si>
  <si>
    <t>GBP85</t>
  </si>
  <si>
    <t>เ***มพล  ศ***ก้ว</t>
  </si>
  <si>
    <t>17/11/2025 14:11</t>
  </si>
  <si>
    <t>766547932743</t>
  </si>
  <si>
    <t>GBP84</t>
  </si>
  <si>
    <t>แ*ว</t>
  </si>
  <si>
    <t>******ล แม่กุ, อำเภอแม่สอด ตำบลแม่กุ อำเภอแม่สอด จังหวัดตาก 63110</t>
  </si>
  <si>
    <t>17/11/2025 14:44</t>
  </si>
  <si>
    <t>TH256438648662H</t>
  </si>
  <si>
    <t>GBP83</t>
  </si>
  <si>
    <t>ส***ดา เ***อนสันเทียะ</t>
  </si>
  <si>
    <t>17/11/2025 14:10</t>
  </si>
  <si>
    <t>766560003823</t>
  </si>
  <si>
    <t>GBP82</t>
  </si>
  <si>
    <t>อ***วรรณ   ท***นต์</t>
  </si>
  <si>
    <t>17/11/2025 14:09</t>
  </si>
  <si>
    <t>766525288712</t>
  </si>
  <si>
    <t>GBP81</t>
  </si>
  <si>
    <t>ส*** เ***ญวงค์ ม** ต***่ทอม อ***งกล่ำ จ***ขลา 9***0</t>
  </si>
  <si>
    <t>17/11/2025 14:08</t>
  </si>
  <si>
    <t>766572387755</t>
  </si>
  <si>
    <t>GBP80</t>
  </si>
  <si>
    <t>น***้อง</t>
  </si>
  <si>
    <t>17/11/2025 14:07</t>
  </si>
  <si>
    <t>766560389755</t>
  </si>
  <si>
    <t>17/11/2025 14:13</t>
  </si>
  <si>
    <t>GBP78</t>
  </si>
  <si>
    <t>ส***ธนา ก***ก้ว</t>
  </si>
  <si>
    <t>17/11/2025 14:04</t>
  </si>
  <si>
    <t>766500979801</t>
  </si>
  <si>
    <t>GBP77</t>
  </si>
  <si>
    <t>อ***วรรณ ช***ุญ</t>
  </si>
  <si>
    <t>766559981736</t>
  </si>
  <si>
    <t>GBP76</t>
  </si>
  <si>
    <t>17/11/2025 14:30</t>
  </si>
  <si>
    <t>TH252082979246G</t>
  </si>
  <si>
    <t>17/11/2025 14:00</t>
  </si>
  <si>
    <t>GBP75</t>
  </si>
  <si>
    <t>17/11/2025 13:56</t>
  </si>
  <si>
    <t>766588197771</t>
  </si>
  <si>
    <t>17/11/2025 13:55</t>
  </si>
  <si>
    <t>GBP74</t>
  </si>
  <si>
    <t>ช***ัย พ***เมือง</t>
  </si>
  <si>
    <t>766546883712</t>
  </si>
  <si>
    <t>GBP73</t>
  </si>
  <si>
    <t>ต***แตน</t>
  </si>
  <si>
    <t>766545475780</t>
  </si>
  <si>
    <t>GBP72</t>
  </si>
  <si>
    <t>C******i</t>
  </si>
  <si>
    <t>******รือนแก้ว, ตำบล มาบยางพร, อำเภอปลวกแดง ตำบลมาบยางพร อำเภอปลวกแดง จังหวัดระยอง 21140</t>
  </si>
  <si>
    <t>TH255220000070X</t>
  </si>
  <si>
    <t>17/11/2025 13:53</t>
  </si>
  <si>
    <t>GBP71</t>
  </si>
  <si>
    <t>น***น์ ก***มใจ</t>
  </si>
  <si>
    <t>17/11/2025 13:52</t>
  </si>
  <si>
    <t>THT030129T0BF2Z</t>
  </si>
  <si>
    <t>GBP70</t>
  </si>
  <si>
    <t>ค***ำจวน ศ***า</t>
  </si>
  <si>
    <t>766571490786</t>
  </si>
  <si>
    <t>GBP69</t>
  </si>
  <si>
    <t>S**  S**</t>
  </si>
  <si>
    <t>17/11/2025 13:50</t>
  </si>
  <si>
    <t>766503232773</t>
  </si>
  <si>
    <t>GBP67</t>
  </si>
  <si>
    <t>17/11/2025 13:48</t>
  </si>
  <si>
    <t>766590379763</t>
  </si>
  <si>
    <t>GBP65</t>
  </si>
  <si>
    <t>น***ันทร์   น***า</t>
  </si>
  <si>
    <t>17/11/2025 13:43</t>
  </si>
  <si>
    <t>766572936765</t>
  </si>
  <si>
    <t>GBP64</t>
  </si>
  <si>
    <t>อ***เดช แ***ชลาลัย</t>
  </si>
  <si>
    <t>17/11/2025 13:41</t>
  </si>
  <si>
    <t>766524105815</t>
  </si>
  <si>
    <t>GBP63</t>
  </si>
  <si>
    <t>v***t.</t>
  </si>
  <si>
    <t>17/11/2025 13:35</t>
  </si>
  <si>
    <t>766553004825</t>
  </si>
  <si>
    <t>17/11/2025 13:36</t>
  </si>
  <si>
    <t>GBP62</t>
  </si>
  <si>
    <t>เ***นี ล***โหฬาร</t>
  </si>
  <si>
    <t>766544809822</t>
  </si>
  <si>
    <t>GBP61</t>
  </si>
  <si>
    <t>บ***ิตา พ***ทธิ์</t>
  </si>
  <si>
    <t>17/11/2025 13:34</t>
  </si>
  <si>
    <t>766553938754</t>
  </si>
  <si>
    <t>GBP60</t>
  </si>
  <si>
    <t>766526478771</t>
  </si>
  <si>
    <t>GBP59</t>
  </si>
  <si>
    <t>17/11/2025 13:31</t>
  </si>
  <si>
    <t>766523193752</t>
  </si>
  <si>
    <t>GBP58</t>
  </si>
  <si>
    <t>ตี.ตี.ไล</t>
  </si>
  <si>
    <t>333 moo2  ต.พะวง
เมืองสงขลา/ Mueang Songkhlaสงขลา/ Songkhla
90100</t>
  </si>
  <si>
    <t>90100</t>
  </si>
  <si>
    <t>660617601848</t>
  </si>
  <si>
    <t>17/11/2025 13:29</t>
  </si>
  <si>
    <t>LEXPU0629653232</t>
  </si>
  <si>
    <t>GBP57</t>
  </si>
  <si>
    <t>อ*** ฤ***ศรีรี</t>
  </si>
  <si>
    <t>17/11/2025 13:17</t>
  </si>
  <si>
    <t>766543971804</t>
  </si>
  <si>
    <t>GBP56</t>
  </si>
  <si>
    <t>17/11/2025 13:13</t>
  </si>
  <si>
    <t>766586691765</t>
  </si>
  <si>
    <t>GBP55</t>
  </si>
  <si>
    <t>******านถิ่น ตำบลบ้านถิ่น อำเภอโนนสัง จังหวัดหนองบัวลำภู 39140</t>
  </si>
  <si>
    <t>17/11/2025 13:01</t>
  </si>
  <si>
    <t>TH2556847718834</t>
  </si>
  <si>
    <t>17/11/2025 13:00</t>
  </si>
  <si>
    <t>GBP54</t>
  </si>
  <si>
    <t>17/11/2025 12:57</t>
  </si>
  <si>
    <t>LEXPU0629638101</t>
  </si>
  <si>
    <t>GBP53</t>
  </si>
  <si>
    <t>พ***มทวี จ***ร์ดี</t>
  </si>
  <si>
    <t>17/11/2025 12:56</t>
  </si>
  <si>
    <t>766532532721</t>
  </si>
  <si>
    <t>GBP52</t>
  </si>
  <si>
    <t>ว******ำ</t>
  </si>
  <si>
    <t>******บลคลองด่าน ตำบลคลองด่าน อำเภอบางบ่อ จังหวัดสมุทรปราการ 10550</t>
  </si>
  <si>
    <t>17/11/2025 12:53</t>
  </si>
  <si>
    <t>TH251506800568A</t>
  </si>
  <si>
    <t>GBP51</t>
  </si>
  <si>
    <t>น*** แ***คำมา</t>
  </si>
  <si>
    <t>17/11/2025 12:49</t>
  </si>
  <si>
    <t>766512699783</t>
  </si>
  <si>
    <t>GBP50</t>
  </si>
  <si>
    <t>ช***ิพย์ แ***ันเทียะ</t>
  </si>
  <si>
    <t>17/11/2025 12:48</t>
  </si>
  <si>
    <t>766500423791</t>
  </si>
  <si>
    <t>GBP49</t>
  </si>
  <si>
    <t>17/11/2025 12:41</t>
  </si>
  <si>
    <t>766507383751</t>
  </si>
  <si>
    <t>GBP47</t>
  </si>
  <si>
    <t>B*****b</t>
  </si>
  <si>
    <t>******น พระราม 2 ตำบล พันท้ายนรสิงค์    ประเทศไทย ตำบลพันท้ายนรสิงห์ อำเภอเมืองสมุทรสาคร จังหวัดสมุทรสาคร 74000</t>
  </si>
  <si>
    <t>17/11/2025 12:39</t>
  </si>
  <si>
    <t>TH2541686684532</t>
  </si>
  <si>
    <t>GBP46</t>
  </si>
  <si>
    <t>17/11/2025 12:26</t>
  </si>
  <si>
    <t>THT030629SZD43Z</t>
  </si>
  <si>
    <t>GBP45</t>
  </si>
  <si>
    <t>17/11/2025 12:42</t>
  </si>
  <si>
    <t>TH254465107412G</t>
  </si>
  <si>
    <t>17/11/2025 12:12</t>
  </si>
  <si>
    <t>GBP44</t>
  </si>
  <si>
    <t>******งเมา, ตำบลสระว่านพระยา, อำเภอครบุรี ตำบลสระว่านพระยา อำเภอครบุรี จังหวัดนครราชสีมา 30250</t>
  </si>
  <si>
    <t>17/11/2025 12:08</t>
  </si>
  <si>
    <t>TH259765540368G</t>
  </si>
  <si>
    <t>GBP43</t>
  </si>
  <si>
    <t>อ*ม</t>
  </si>
  <si>
    <t>******อยฟาร์มหนูเนียม ตำบลปากช่อง อำเภอจอมบึง จังหวัดราชบุรี 70150</t>
  </si>
  <si>
    <t>17/11/2025 11:59</t>
  </si>
  <si>
    <t>TH257107402430E</t>
  </si>
  <si>
    <t>17/11/2025 11:58</t>
  </si>
  <si>
    <t>GBP42</t>
  </si>
  <si>
    <t>ธ***ักษณ์ เ***ารอด</t>
  </si>
  <si>
    <t>17/11/2025 11:57</t>
  </si>
  <si>
    <t>766510232434</t>
  </si>
  <si>
    <t>GBP41</t>
  </si>
  <si>
    <t>นายประพันธ์ คุ้มพยูร</t>
  </si>
  <si>
    <t>ต.สงเปือย อ.คำเขื่อนแก้ว จ.ยโสธร 35110 108 หมู่ 5 บ้านโคกสะอาด · สงเปือย/ Song Pueai
คำเขื่อนแก้ว/ Kham Khuean Kaeoยโสธร/ Yasothon
35110</t>
  </si>
  <si>
    <t>35110</t>
  </si>
  <si>
    <t>660962850068</t>
  </si>
  <si>
    <t>17/11/2025 11:47</t>
  </si>
  <si>
    <t>LEXDO0173254597</t>
  </si>
  <si>
    <t>GBP40</t>
  </si>
  <si>
    <t>อ***ย ม***ฉัตร</t>
  </si>
  <si>
    <t>17/11/2025 11:44</t>
  </si>
  <si>
    <t>766576647476</t>
  </si>
  <si>
    <t>GBP39</t>
  </si>
  <si>
    <t>อ***นท์ ข***เกิด</t>
  </si>
  <si>
    <t>17/11/2025 11:43</t>
  </si>
  <si>
    <t>766558126482</t>
  </si>
  <si>
    <t>GBP37</t>
  </si>
  <si>
    <t>ป***เขก</t>
  </si>
  <si>
    <t>17/11/2025 11:38</t>
  </si>
  <si>
    <t>766587236494</t>
  </si>
  <si>
    <t>GBP36</t>
  </si>
  <si>
    <t>17/11/2025 11:37</t>
  </si>
  <si>
    <t>766568527480</t>
  </si>
  <si>
    <t>GBP35</t>
  </si>
  <si>
    <t>17/11/2025 11:31</t>
  </si>
  <si>
    <t>766571823710</t>
  </si>
  <si>
    <t>GBP34</t>
  </si>
  <si>
    <t>ภ***ณี อ***ัฒนานุกูล</t>
  </si>
  <si>
    <t>17/11/2025 11:24</t>
  </si>
  <si>
    <t>766538431444</t>
  </si>
  <si>
    <t>GBP33</t>
  </si>
  <si>
    <t>ธ***ณรัตน์ ม***</t>
  </si>
  <si>
    <t>17/11/2025 11:11</t>
  </si>
  <si>
    <t>766505635464</t>
  </si>
  <si>
    <t>GBP31</t>
  </si>
  <si>
    <t>ฟ***ด๊ะ ห***เด็น</t>
  </si>
  <si>
    <t>17/11/2025 11:08</t>
  </si>
  <si>
    <t>766540538444</t>
  </si>
  <si>
    <t>GBP30</t>
  </si>
  <si>
    <t>ว***ฉลิม</t>
  </si>
  <si>
    <t>766501137441</t>
  </si>
  <si>
    <t>GBP29</t>
  </si>
  <si>
    <t>ถนนหมู่บ้าน ขอนแก่นวิลล่า 301/39 หมู่บ้านขอนแก่นวิลล่า (ห้องพักชยกร ติดกับ โรงแรม เจเจ วิลล่า ขอนแก่น) ถนนมิตรภาพ · ในเมือง/ Nai Mueang
เมืองขอนแก่น/ Mueang Khon Kaenขอนแก่น/ Khon Kaen
40000</t>
  </si>
  <si>
    <t>LEXPU0629591922</t>
  </si>
  <si>
    <t>GBP28</t>
  </si>
  <si>
    <t>766558722506</t>
  </si>
  <si>
    <t>17/11/2025 11:07</t>
  </si>
  <si>
    <t>GBP25</t>
  </si>
  <si>
    <t>ล*     ท***วรรณ์</t>
  </si>
  <si>
    <t>17/11/2025 11:00</t>
  </si>
  <si>
    <t>766514440473</t>
  </si>
  <si>
    <t>GBP24</t>
  </si>
  <si>
    <t>น***ย์     ม***</t>
  </si>
  <si>
    <t>17/11/2025 10:59</t>
  </si>
  <si>
    <t>766590927491</t>
  </si>
  <si>
    <t>GBP22</t>
  </si>
  <si>
    <t>17/11/2025 10:55</t>
  </si>
  <si>
    <t>766523233431</t>
  </si>
  <si>
    <t>GBP21</t>
  </si>
  <si>
    <t>17/11/2025 10:49</t>
  </si>
  <si>
    <t>766522834431</t>
  </si>
  <si>
    <t>GBP20</t>
  </si>
  <si>
    <t>ส*** ส***รณ</t>
  </si>
  <si>
    <t>17/11/2025 10:46</t>
  </si>
  <si>
    <t>766553330410</t>
  </si>
  <si>
    <t>GBP19</t>
  </si>
  <si>
    <t>ไ***ุทธิ์ ช***คิด</t>
  </si>
  <si>
    <t>17/11/2025 10:45</t>
  </si>
  <si>
    <t>766509634435</t>
  </si>
  <si>
    <t>GBP18</t>
  </si>
  <si>
    <t>ป***ายทิพย์</t>
  </si>
  <si>
    <t>17/11/2025 10:43</t>
  </si>
  <si>
    <t>766541939450</t>
  </si>
  <si>
    <t>GBP17</t>
  </si>
  <si>
    <t>p***zmx</t>
  </si>
  <si>
    <t>17/11/2025 10:41</t>
  </si>
  <si>
    <t>766516832432</t>
  </si>
  <si>
    <t>17/11/2025 10:42</t>
  </si>
  <si>
    <t>GBP16</t>
  </si>
  <si>
    <t>จ***ร์</t>
  </si>
  <si>
    <t>17/11/2025 10:38</t>
  </si>
  <si>
    <t>766564745446</t>
  </si>
  <si>
    <t>GBP15</t>
  </si>
  <si>
    <t>766537040463</t>
  </si>
  <si>
    <t>GBP14</t>
  </si>
  <si>
    <t>ช***ชา ม***ง</t>
  </si>
  <si>
    <t>17/11/2025 10:34</t>
  </si>
  <si>
    <t>766576730415</t>
  </si>
  <si>
    <t>GBP13</t>
  </si>
  <si>
    <t>เ***าภา ไ***่อเขตต์</t>
  </si>
  <si>
    <t>17/11/2025 10:32</t>
  </si>
  <si>
    <t>766551635441</t>
  </si>
  <si>
    <t>GBP12</t>
  </si>
  <si>
    <t>ก***รรณ ศ***ำนงค์</t>
  </si>
  <si>
    <t>766559939412</t>
  </si>
  <si>
    <t>17/11/2025 10:31</t>
  </si>
  <si>
    <t>GBP11</t>
  </si>
  <si>
    <t>ส***รี  ส***รี</t>
  </si>
  <si>
    <t>766515846460</t>
  </si>
  <si>
    <t>GBP10</t>
  </si>
  <si>
    <t>Y***</t>
  </si>
  <si>
    <t>17/11/2025 10:30</t>
  </si>
  <si>
    <t>766527638413</t>
  </si>
  <si>
    <t>GBP9</t>
  </si>
  <si>
    <t>น***เสาวนีย์  ว***ค์</t>
  </si>
  <si>
    <t>17/11/2025 10:24</t>
  </si>
  <si>
    <t>766529648463</t>
  </si>
  <si>
    <t>GBP8</t>
  </si>
  <si>
    <t>766554148441</t>
  </si>
  <si>
    <t>GBP7</t>
  </si>
  <si>
    <t>ป******า</t>
  </si>
  <si>
    <t>******ตำบลหนองบัว, อำเภอเมืองหนองบัวลำภู ตำบลหนองบัว อำเภอเมืองหนองบัวลำภู จังหวัดหนองบัวลำภู 39000</t>
  </si>
  <si>
    <t>17/11/2025 10:54</t>
  </si>
  <si>
    <t>TH251178363131K</t>
  </si>
  <si>
    <t>GBP6</t>
  </si>
  <si>
    <t>ป***ศา บ***รัตกลิน</t>
  </si>
  <si>
    <t>17/11/2025 10:18</t>
  </si>
  <si>
    <t>766585535461</t>
  </si>
  <si>
    <t>17/11/2025 10:17</t>
  </si>
  <si>
    <t>GBP5</t>
  </si>
  <si>
    <t>เ***เรศ พ***งษ์</t>
  </si>
  <si>
    <t>766512636481</t>
  </si>
  <si>
    <t>GBP4</t>
  </si>
  <si>
    <t>ก***จี๊ยบ</t>
  </si>
  <si>
    <t>17/11/2025 10:16</t>
  </si>
  <si>
    <t>766598834470</t>
  </si>
  <si>
    <t>GBP3</t>
  </si>
  <si>
    <t>ว***ันทร์  เ***วัฒนาโรจน์</t>
  </si>
  <si>
    <t>766599533442</t>
  </si>
  <si>
    <t>GBP1</t>
  </si>
  <si>
    <t>******าง ตำบลท่าช้าง อำเภอสว่างวีระวงศ์ จังหวัดอุบลราชธานี 34190</t>
  </si>
  <si>
    <t>TH253203160933Y</t>
  </si>
  <si>
    <t>17/11/2025 10:15</t>
  </si>
  <si>
    <t>GBP0</t>
  </si>
  <si>
    <t>ว***รณ์  ส***สริม</t>
  </si>
  <si>
    <t>17/11/2025 10:14</t>
  </si>
  <si>
    <t>766588231474</t>
  </si>
  <si>
    <t>GBO99</t>
  </si>
  <si>
    <t>17/11/2025 10:11</t>
  </si>
  <si>
    <t>766584040471</t>
  </si>
  <si>
    <t>GBO98</t>
  </si>
  <si>
    <t>ธ***ช ศ***ันติสุข</t>
  </si>
  <si>
    <t>17/11/2025 10:10</t>
  </si>
  <si>
    <t>766548631483</t>
  </si>
  <si>
    <t>GBO97</t>
  </si>
  <si>
    <t>เพ็ญพักตร์ อึ่งชื่น</t>
  </si>
  <si>
    <t>50/5ม.3ต.หนองไทร
พุนพิน/ Phunphinสุราษฎร์ธานี/ Surat Thani
84130</t>
  </si>
  <si>
    <t>660610751135</t>
  </si>
  <si>
    <t>LEXPU0629605240</t>
  </si>
  <si>
    <t>GBO96</t>
  </si>
  <si>
    <t>17/11/2025 10:08</t>
  </si>
  <si>
    <t>766512134426</t>
  </si>
  <si>
    <t>GBO95</t>
  </si>
  <si>
    <t>766504448485</t>
  </si>
  <si>
    <t>GBO94</t>
  </si>
  <si>
    <t>ส***นี เ***ไชยยงค์พานิช</t>
  </si>
  <si>
    <t>17/11/2025 10:06</t>
  </si>
  <si>
    <t>766579542455</t>
  </si>
  <si>
    <t>17/11/2025 10:07</t>
  </si>
  <si>
    <t>GBO93</t>
  </si>
  <si>
    <t>ณ***ิชา ก***จันทร์</t>
  </si>
  <si>
    <t>17/11/2025 10:05</t>
  </si>
  <si>
    <t>766584331472</t>
  </si>
  <si>
    <t>GBO92</t>
  </si>
  <si>
    <t>ค***ิริวรรณมาศ ย***ง</t>
  </si>
  <si>
    <t>17/11/2025 10:04</t>
  </si>
  <si>
    <t>766529528494</t>
  </si>
  <si>
    <t>GBO91</t>
  </si>
  <si>
    <t>พ***จ  ใ***มอ</t>
  </si>
  <si>
    <t>766513032460</t>
  </si>
  <si>
    <t>GBO90</t>
  </si>
  <si>
    <t>ส***ตรีโรจนวิภาค</t>
  </si>
  <si>
    <t>766585435420</t>
  </si>
  <si>
    <t>GBO89</t>
  </si>
  <si>
    <t>เ***ยา ก***ดินจี่</t>
  </si>
  <si>
    <t>17/11/2025 10:02</t>
  </si>
  <si>
    <t>766535032454</t>
  </si>
  <si>
    <t>GBO88</t>
  </si>
  <si>
    <t>ม***โอ้</t>
  </si>
  <si>
    <t>17/11/2025 10:00</t>
  </si>
  <si>
    <t>766519631496</t>
  </si>
  <si>
    <t>GBO87</t>
  </si>
  <si>
    <t>A** อ***รณ</t>
  </si>
  <si>
    <t>17/11/2025 09:59</t>
  </si>
  <si>
    <t>766543738461</t>
  </si>
  <si>
    <t>GBO86</t>
  </si>
  <si>
    <t>ว***ตน์  บ***ันธ์</t>
  </si>
  <si>
    <t>766594039481</t>
  </si>
  <si>
    <t>GBO85</t>
  </si>
  <si>
    <t>ท***ิม  เ***ญบุญ</t>
  </si>
  <si>
    <t>17/11/2025 09:58</t>
  </si>
  <si>
    <t>THT020329RMQC8Z</t>
  </si>
  <si>
    <t>GBO82</t>
  </si>
  <si>
    <t>ส***ฎา  อ***จริญ</t>
  </si>
  <si>
    <t>17/11/2025 09:56</t>
  </si>
  <si>
    <t>766596038423</t>
  </si>
  <si>
    <t>GBO81</t>
  </si>
  <si>
    <t>17/11/2025 09:55</t>
  </si>
  <si>
    <t>766520744463</t>
  </si>
  <si>
    <t>GBO80</t>
  </si>
  <si>
    <t>P***524</t>
  </si>
  <si>
    <t>17/11/2025 09:54</t>
  </si>
  <si>
    <t>766516121490</t>
  </si>
  <si>
    <t>GBO79</t>
  </si>
  <si>
    <t>17/11/2025 09:53</t>
  </si>
  <si>
    <t>766508236454</t>
  </si>
  <si>
    <t>GBO77</t>
  </si>
  <si>
    <t>17/11/2025 09:51</t>
  </si>
  <si>
    <t>766526136445</t>
  </si>
  <si>
    <t>GBO76</t>
  </si>
  <si>
    <t>ส***..สร้อยเพชร</t>
  </si>
  <si>
    <t>17/11/2025 09:49</t>
  </si>
  <si>
    <t>766505535434</t>
  </si>
  <si>
    <t>GBO75</t>
  </si>
  <si>
    <t>ศ***ร์</t>
  </si>
  <si>
    <t>17/11/2025 09:48</t>
  </si>
  <si>
    <t>766545749454</t>
  </si>
  <si>
    <t>GBO74</t>
  </si>
  <si>
    <t>766520730474</t>
  </si>
  <si>
    <t>GBO73</t>
  </si>
  <si>
    <t>อ***ชรินทร์​ ส***กัง​วาล​</t>
  </si>
  <si>
    <t>17/11/2025 09:47</t>
  </si>
  <si>
    <t>766507543454</t>
  </si>
  <si>
    <t>GBO72</t>
  </si>
  <si>
    <t>ว***า  ศ***าคาม</t>
  </si>
  <si>
    <t>17/11/2025 09:46</t>
  </si>
  <si>
    <t>766566144433</t>
  </si>
  <si>
    <t>GBO71</t>
  </si>
  <si>
    <t>ว***า จ***รา</t>
  </si>
  <si>
    <t>17/11/2025 09:44</t>
  </si>
  <si>
    <t>766504331434</t>
  </si>
  <si>
    <t>GBO70</t>
  </si>
  <si>
    <t>766597930431</t>
  </si>
  <si>
    <t>GBO69</t>
  </si>
  <si>
    <t>อ******ด</t>
  </si>
  <si>
    <t>******ลึม)เสาไฟ73 ตำบลโพธิ์ศรี อำเภอพิบูลมังสาหาร จังหวัดอุบลราชธานี 34110</t>
  </si>
  <si>
    <t>34110</t>
  </si>
  <si>
    <t>17/11/2025 09:43</t>
  </si>
  <si>
    <t>TH2523044820077</t>
  </si>
  <si>
    <t>GBO68</t>
  </si>
  <si>
    <t>P******t</t>
  </si>
  <si>
    <t>******ตำบลศรีโคตร, อำเภอจตุรพักตรพิมาน ตำบลศรีโคตร อำเภอจตุรพักตรพิมาน จังหวัดร้อยเอ็ด 45180</t>
  </si>
  <si>
    <t>45180</t>
  </si>
  <si>
    <t>TH250057968333E</t>
  </si>
  <si>
    <t>17/11/2025 09:42</t>
  </si>
  <si>
    <t>GBO67</t>
  </si>
  <si>
    <t>พ***ินันท์ ม***งเนิน</t>
  </si>
  <si>
    <t>766541041486</t>
  </si>
  <si>
    <t>GBO66</t>
  </si>
  <si>
    <t>ก***รณ ส***ุทธิลักษณ์</t>
  </si>
  <si>
    <t>766562243484</t>
  </si>
  <si>
    <t>GBO65</t>
  </si>
  <si>
    <t>ก***กิดากร ถ***คุณ</t>
  </si>
  <si>
    <t>17/11/2025 09:41</t>
  </si>
  <si>
    <t>766595034446</t>
  </si>
  <si>
    <t>GBO64</t>
  </si>
  <si>
    <t>766599448462</t>
  </si>
  <si>
    <t>GBO62</t>
  </si>
  <si>
    <t>ณ***ร  ภ***วัสดิ์</t>
  </si>
  <si>
    <t>17/11/2025 09:38</t>
  </si>
  <si>
    <t>766587732444</t>
  </si>
  <si>
    <t>GBO61</t>
  </si>
  <si>
    <t>ว***นต์</t>
  </si>
  <si>
    <t>17/11/2025 09:37</t>
  </si>
  <si>
    <t>766520948443</t>
  </si>
  <si>
    <t>GBO60</t>
  </si>
  <si>
    <t>17/11/2025 09:31</t>
  </si>
  <si>
    <t>THT200129RNRK6Z</t>
  </si>
  <si>
    <t>GBO59</t>
  </si>
  <si>
    <t>ช***นพร เ***วค้างพลู</t>
  </si>
  <si>
    <t>17/11/2025 09:30</t>
  </si>
  <si>
    <t>THT020329SZQ85Z</t>
  </si>
  <si>
    <t>GBO58</t>
  </si>
  <si>
    <t>17/11/2025 09:25</t>
  </si>
  <si>
    <t>766540138431</t>
  </si>
  <si>
    <t>GBO57</t>
  </si>
  <si>
    <t>ว***ี ส***รษฐ์สกุล</t>
  </si>
  <si>
    <t>17/11/2025 09:14</t>
  </si>
  <si>
    <t>766524921492</t>
  </si>
  <si>
    <t>GBO56</t>
  </si>
  <si>
    <t>ณ***รรณี</t>
  </si>
  <si>
    <t>17/11/2025 09:08</t>
  </si>
  <si>
    <t>766546038451</t>
  </si>
  <si>
    <t>GBO55</t>
  </si>
  <si>
    <t>17/11/2025 09:03</t>
  </si>
  <si>
    <t>766591631455</t>
  </si>
  <si>
    <t>17/11/2025 09:04</t>
  </si>
  <si>
    <t>GBO54</t>
  </si>
  <si>
    <t>******์ อ.เขาฉกรรจ์ จ.สระแก้ว ตำบลเขาฉกรรจ์ อำเภอเขาฉกรรจ์ จังหวัดสระแก้ว 27000</t>
  </si>
  <si>
    <t>TH254557280766P</t>
  </si>
  <si>
    <t>17/11/2025 08:55</t>
  </si>
  <si>
    <t>GBO53</t>
  </si>
  <si>
    <t>u***7949594388381ปัน</t>
  </si>
  <si>
    <t>17/11/2025 08:45</t>
  </si>
  <si>
    <t>766545249470</t>
  </si>
  <si>
    <t>GBO51</t>
  </si>
  <si>
    <t>พ***ักสิทธิ์ ค***ด</t>
  </si>
  <si>
    <t>17/11/2025 08:01</t>
  </si>
  <si>
    <t>766533546450</t>
  </si>
  <si>
    <t>GBO50</t>
  </si>
  <si>
    <t>เ***ดียร์หาดใหญ่</t>
  </si>
  <si>
    <t>17/11/2025 07:57</t>
  </si>
  <si>
    <t>766544544452</t>
  </si>
  <si>
    <t>GBO49</t>
  </si>
  <si>
    <t>อ***ภรณ์ บ***ลูก</t>
  </si>
  <si>
    <t>17/11/2025 07:44</t>
  </si>
  <si>
    <t>766565537426</t>
  </si>
  <si>
    <t>17/11/2025 07:45</t>
  </si>
  <si>
    <t>GBO48</t>
  </si>
  <si>
    <t>อ***ย์หลักสอง</t>
  </si>
  <si>
    <t>17/11/2025 06:52</t>
  </si>
  <si>
    <t>766504954342</t>
  </si>
  <si>
    <t>GBO47</t>
  </si>
  <si>
    <t>ช***อย เ***นทอง</t>
  </si>
  <si>
    <t>17/11/2025 06:35</t>
  </si>
  <si>
    <t>766574658371</t>
  </si>
  <si>
    <t>GBO46</t>
  </si>
  <si>
    <t>ศรีสุดา ถุงสุวรรณ</t>
  </si>
  <si>
    <t>249 หมู่ 5 ถ.เทศบาล6 · ภาชี/ Phachi
ภาชี/ Phachiพระนครศรีอยุธยา/ Phra Nakhon Si Ayutthaya
13140</t>
  </si>
  <si>
    <t>660979211595</t>
  </si>
  <si>
    <t>17/11/2025 05:29</t>
  </si>
  <si>
    <t>LEXPU0629184054</t>
  </si>
  <si>
    <t>Fresh Butter Horn Cream, a Delicious Dessert as Seen on Tiktok (Can Be Stored for 10 Days)</t>
  </si>
  <si>
    <t>GBO45</t>
  </si>
  <si>
    <t>17/11/2025 05:27</t>
  </si>
  <si>
    <t>TH256879100631J</t>
  </si>
  <si>
    <t>GBO44</t>
  </si>
  <si>
    <t>จ******ม</t>
  </si>
  <si>
    <t>******ร, ตำบล บางลึก, อำเภอเมืองชุมพร ตำบลบางลึก อำเภอเมืองชุมพร จังหวัดชุมพร 86000</t>
  </si>
  <si>
    <t>86000</t>
  </si>
  <si>
    <t>TH2557615283653</t>
  </si>
  <si>
    <t>17/11/2025 04:57</t>
  </si>
  <si>
    <t>GBO43</t>
  </si>
  <si>
    <t>17/11/2025 04:25</t>
  </si>
  <si>
    <t>766545740376</t>
  </si>
  <si>
    <t>GBO42</t>
  </si>
  <si>
    <t>17/11/2025 04:05</t>
  </si>
  <si>
    <t>TH252107873117N</t>
  </si>
  <si>
    <t>GBO41</t>
  </si>
  <si>
    <t>พ***ีภรณ์ ป***านะ</t>
  </si>
  <si>
    <t>17/11/2025 04:01</t>
  </si>
  <si>
    <t>766599142352</t>
  </si>
  <si>
    <t>GBO40</t>
  </si>
  <si>
    <t>ณัฐวูฒิ ทองมีสี</t>
  </si>
  <si>
    <t>ชาบูหมาชัย 68/101 ตำบลท่าทรายอำเภอเมืองจังหวัดสมุทรสาคร
เมืองสมุทรสาคร/ Mueang Samut Sakhonสมุทรสาคร/ Samut Sakhon
74000</t>
  </si>
  <si>
    <t>660967545547</t>
  </si>
  <si>
    <t>17/11/2025 01:56</t>
  </si>
  <si>
    <t>LEXPU0629287446</t>
  </si>
  <si>
    <t>GBO39</t>
  </si>
  <si>
    <t>ทิพวรรณ นกพัฒน์</t>
  </si>
  <si>
    <t>1 หมู่ 8 ซอยประชาอุทิศ 15 เขตราษฎร์บูรณะ กทมฺ                                            ราษฎร์บูรณะ
ราษฎร์บูรณะ/ Rat Buranaกรุงเทพมหานคร/ Bangkok
10140</t>
  </si>
  <si>
    <t>660979515353</t>
  </si>
  <si>
    <t>17/11/2025 01:48</t>
  </si>
  <si>
    <t>LEXPU0629179622</t>
  </si>
  <si>
    <t>GBO38</t>
  </si>
  <si>
    <t>17/11/2025 01:21</t>
  </si>
  <si>
    <t>766579606376</t>
  </si>
  <si>
    <t>17/11/2025 01:24</t>
  </si>
  <si>
    <t>GBO37</t>
  </si>
  <si>
    <t>ดารา ห่วงญาติ</t>
  </si>
  <si>
    <t>95/149 หมู่1 ต.บ้านใหม่  หมู่บ้านเทียนดัดวิลเลจ
สามพราน/ Sam Phranนครปฐม/ Nakhon Pathom
73110</t>
  </si>
  <si>
    <t>660973460502</t>
  </si>
  <si>
    <t>LEXPU0629286694</t>
  </si>
  <si>
    <t>GBO36</t>
  </si>
  <si>
    <t>17/11/2025 01:20</t>
  </si>
  <si>
    <t>766577500345</t>
  </si>
  <si>
    <t>GBO35</t>
  </si>
  <si>
    <t>ด***ี ว***าดี</t>
  </si>
  <si>
    <t>17/11/2025 00:26</t>
  </si>
  <si>
    <t>766554149340</t>
  </si>
  <si>
    <t>GBO34</t>
  </si>
  <si>
    <t>17/11/2025 00:41</t>
  </si>
  <si>
    <t>TH251951340299X</t>
  </si>
  <si>
    <t>17/11/2025 00:22</t>
  </si>
  <si>
    <t>GBU7</t>
  </si>
  <si>
    <t>18/11/2025 23:22</t>
  </si>
  <si>
    <t>TH012380ES571B</t>
  </si>
  <si>
    <t>GBU6</t>
  </si>
  <si>
    <t>น***้าง ใ***ุล</t>
  </si>
  <si>
    <t>18/11/2025 23:14</t>
  </si>
  <si>
    <t>GBU4</t>
  </si>
  <si>
    <t>18/11/2025 22:50</t>
  </si>
  <si>
    <t>รับ เนยนม1กล่อง ฝอยทอง1กล่อง มะพร้าวน้ำหอม1กล่อง</t>
  </si>
  <si>
    <t>766664396164</t>
  </si>
  <si>
    <t>GBU3</t>
  </si>
  <si>
    <t>เ***พิชชาพาช็อปของดีราคาถูก</t>
  </si>
  <si>
    <t>18/11/2025 22:48</t>
  </si>
  <si>
    <t>766673287170</t>
  </si>
  <si>
    <t>GBU2</t>
  </si>
  <si>
    <t>s***r</t>
  </si>
  <si>
    <t>18/11/2025 22:04</t>
  </si>
  <si>
    <t>766697082163</t>
  </si>
  <si>
    <t>GBU1</t>
  </si>
  <si>
    <t>แ** แ***งาม</t>
  </si>
  <si>
    <t>18/11/2025 22:03</t>
  </si>
  <si>
    <t>766636585142</t>
  </si>
  <si>
    <t>GBU0</t>
  </si>
  <si>
    <t>ด***ี บ***ุศย์</t>
  </si>
  <si>
    <t>18/11/2025 22:00</t>
  </si>
  <si>
    <t>766649989162</t>
  </si>
  <si>
    <t>GBT99</t>
  </si>
  <si>
    <t>บ******ก</t>
  </si>
  <si>
    <t>****** 300 เมตร) ตำบลบางมัญ อำเภอเมืองสิงห์บุรี จังหวัดสิงห์บุรี 16000</t>
  </si>
  <si>
    <t>18/11/2025 21:54</t>
  </si>
  <si>
    <t>18/11/2025 21:24</t>
  </si>
  <si>
    <t>GBT98</t>
  </si>
  <si>
    <t>ส***ภรณ์ พ***จะโปะ</t>
  </si>
  <si>
    <t>18/11/2025 21:15</t>
  </si>
  <si>
    <t>18/11/2025 21:16</t>
  </si>
  <si>
    <t>GBT96</t>
  </si>
  <si>
    <t>ภ*** ป***โชติรัตน์</t>
  </si>
  <si>
    <t>18/11/2025 21:05</t>
  </si>
  <si>
    <t>18/11/2025 21:07</t>
  </si>
  <si>
    <t>GBT95</t>
  </si>
  <si>
    <t>ว***ตร ล***ธิ</t>
  </si>
  <si>
    <t>18/11/2025 21:03</t>
  </si>
  <si>
    <t>18/11/2025 21:04</t>
  </si>
  <si>
    <t>GBT94</t>
  </si>
  <si>
    <t>18/11/2025 20:55</t>
  </si>
  <si>
    <t>GBT93</t>
  </si>
  <si>
    <t>18/11/2025 20:54</t>
  </si>
  <si>
    <t>GBT92</t>
  </si>
  <si>
    <t>ธ***เทพ โ***าภ</t>
  </si>
  <si>
    <t>18/11/2025 20:53</t>
  </si>
  <si>
    <t>766687082173</t>
  </si>
  <si>
    <t>GBT91</t>
  </si>
  <si>
    <t>น******่</t>
  </si>
  <si>
    <t>******องไข่น้ำ, อำเภอหนองแค ตำบลหนองไข่น้ำ อำเภอหนองแค จังหวัดสระบุรี 18140</t>
  </si>
  <si>
    <t>18140</t>
  </si>
  <si>
    <t>18/11/2025 20:50</t>
  </si>
  <si>
    <t>GBT90</t>
  </si>
  <si>
    <t>18/11/2025 20:49</t>
  </si>
  <si>
    <t>766603560133</t>
  </si>
  <si>
    <t>GBT89</t>
  </si>
  <si>
    <t>18/11/2025 20:30</t>
  </si>
  <si>
    <t>GBT88</t>
  </si>
  <si>
    <t>j**</t>
  </si>
  <si>
    <t>18/11/2025 20:29</t>
  </si>
  <si>
    <t>18/11/2025 20:28</t>
  </si>
  <si>
    <t>GBT87</t>
  </si>
  <si>
    <t>C***pakkred</t>
  </si>
  <si>
    <t>18/11/2025 20:23</t>
  </si>
  <si>
    <t>THT030629W2M47Z</t>
  </si>
  <si>
    <t>GBT86</t>
  </si>
  <si>
    <t>ค*** ท***ณี</t>
  </si>
  <si>
    <t>18/11/2025 20:22</t>
  </si>
  <si>
    <t>766623096116</t>
  </si>
  <si>
    <t>GBT85</t>
  </si>
  <si>
    <t>18/11/2025 20:18</t>
  </si>
  <si>
    <t>766622650150</t>
  </si>
  <si>
    <t>GBT84</t>
  </si>
  <si>
    <t>วัชรากร วัยวัฒน์</t>
  </si>
  <si>
    <t>67/2 ม.7 ต.สระแก้ว อ.ท่าศาลา ซอยน้ำทรัพย์  · สระแก้ว/ Sa Kaeo
ท่าศาลา/ Tha Salaนครศรีธรรมราช/ Nakhon Si Thammarat
80160</t>
  </si>
  <si>
    <t>660952392005</t>
  </si>
  <si>
    <t>18/11/2025 20:10</t>
  </si>
  <si>
    <t>TH640880EJRM0E</t>
  </si>
  <si>
    <t>GBT83</t>
  </si>
  <si>
    <t>18/11/2025 20:04</t>
  </si>
  <si>
    <t>เนยนมเปลี่ยนเปนมะพร้าวรึอย่างอื่นได้ไหมคะพอดีทานเนยไม่ได้ค่ะ</t>
  </si>
  <si>
    <t>THT020329UQ2P0Z</t>
  </si>
  <si>
    <t>GBT82</t>
  </si>
  <si>
    <t>พ***ินทร์ ก***เกตุ</t>
  </si>
  <si>
    <t>18/11/2025 20:03</t>
  </si>
  <si>
    <t>766669261131</t>
  </si>
  <si>
    <t>GBT81</t>
  </si>
  <si>
    <t>พ***ล</t>
  </si>
  <si>
    <t>18/11/2025 19:58</t>
  </si>
  <si>
    <t>766674344133</t>
  </si>
  <si>
    <t>GBT80</t>
  </si>
  <si>
    <t>ส***น ม***รศ</t>
  </si>
  <si>
    <t>18/11/2025 19:54</t>
  </si>
  <si>
    <t>GBT79</t>
  </si>
  <si>
    <t>18/11/2025 19:50</t>
  </si>
  <si>
    <t>GBT78</t>
  </si>
  <si>
    <t>p***oulมวล</t>
  </si>
  <si>
    <t>18/11/2025 19:49</t>
  </si>
  <si>
    <t>GBT77</t>
  </si>
  <si>
    <t>ส***ศรา  พ***รหม</t>
  </si>
  <si>
    <t>18/11/2025 19:39</t>
  </si>
  <si>
    <t>766686988130</t>
  </si>
  <si>
    <t>18/11/2025 19:38</t>
  </si>
  <si>
    <t>GBT76</t>
  </si>
  <si>
    <t>A***ebunnies</t>
  </si>
  <si>
    <t>766621365112</t>
  </si>
  <si>
    <t>GBT75</t>
  </si>
  <si>
    <t>น** ส***ธ แ***กองทรัพย์</t>
  </si>
  <si>
    <t>18/11/2025 19:36</t>
  </si>
  <si>
    <t>766660531125</t>
  </si>
  <si>
    <t>GBT74</t>
  </si>
  <si>
    <t>18/11/2025 19:22</t>
  </si>
  <si>
    <t>LEXPU0629864278</t>
  </si>
  <si>
    <t>GBT73</t>
  </si>
  <si>
    <t>ก***งษ์ เ***ำ</t>
  </si>
  <si>
    <t>18/11/2025 19:21</t>
  </si>
  <si>
    <t>18/11/2025 19:20</t>
  </si>
  <si>
    <t>GBT72</t>
  </si>
  <si>
    <t>พ******ช</t>
  </si>
  <si>
    <t>******กิจตาพระยา ตำบลตาพระยา อำเภอตาพระยา จังหวัดสระแก้ว 27180</t>
  </si>
  <si>
    <t>GBT71</t>
  </si>
  <si>
    <t>18/11/2025 19:19</t>
  </si>
  <si>
    <t>GBT70</t>
  </si>
  <si>
    <t>18/11/2025 19:10</t>
  </si>
  <si>
    <t>766601380204</t>
  </si>
  <si>
    <t>GBT69</t>
  </si>
  <si>
    <t>เ***en</t>
  </si>
  <si>
    <t>18/11/2025 19:03</t>
  </si>
  <si>
    <t>THT140129W4QW5Z</t>
  </si>
  <si>
    <t>GBT68</t>
  </si>
  <si>
    <t>บ***า ส***ณียกิจ</t>
  </si>
  <si>
    <t>18/11/2025 18:47</t>
  </si>
  <si>
    <t>766664216216</t>
  </si>
  <si>
    <t>GBT67</t>
  </si>
  <si>
    <t>18/11/2025 18:42</t>
  </si>
  <si>
    <t>GBT64</t>
  </si>
  <si>
    <t>18/11/2025 18:15</t>
  </si>
  <si>
    <t>766692187192</t>
  </si>
  <si>
    <t>18/11/2025 18:16</t>
  </si>
  <si>
    <t>GBT63</t>
  </si>
  <si>
    <t>แ***ตา ค***ง</t>
  </si>
  <si>
    <t>18/11/2025 18:09</t>
  </si>
  <si>
    <t>THT150629UQH56Z</t>
  </si>
  <si>
    <t>18/11/2025 18:07</t>
  </si>
  <si>
    <t>GBT62</t>
  </si>
  <si>
    <t>ด***จ ณ***์</t>
  </si>
  <si>
    <t>18/11/2025 18:03</t>
  </si>
  <si>
    <t>GBT60</t>
  </si>
  <si>
    <t>18/11/2025 17:37</t>
  </si>
  <si>
    <t>766650997114</t>
  </si>
  <si>
    <t>GBT59</t>
  </si>
  <si>
    <t>น***ัตน์ เ***ร์รัตน์</t>
  </si>
  <si>
    <t>18/11/2025 17:30</t>
  </si>
  <si>
    <t>GBT58</t>
  </si>
  <si>
    <t>ส***พิชญ์ อ***ทธิ์</t>
  </si>
  <si>
    <t>18/11/2025 17:19</t>
  </si>
  <si>
    <t>GBT57</t>
  </si>
  <si>
    <t>อ***พ​ เ***นันต์​  ร***ทธิ์</t>
  </si>
  <si>
    <t>18/11/2025 17:16</t>
  </si>
  <si>
    <t>766645989126</t>
  </si>
  <si>
    <t>GBT56</t>
  </si>
  <si>
    <t>18/11/2025 17:15</t>
  </si>
  <si>
    <t>766666468175</t>
  </si>
  <si>
    <t>GBT55</t>
  </si>
  <si>
    <t>766613986143</t>
  </si>
  <si>
    <t>GBT54</t>
  </si>
  <si>
    <t>******่ที่ 4, ตำบลบ้านสร้าง, อำเภอบางปะอิน ตำบลบ้านสร้าง อำเภอบางปะอิน จังหวัดพระนครศรีอยุธยา 13170</t>
  </si>
  <si>
    <t>18/11/2025 17:28</t>
  </si>
  <si>
    <t>TH2566413974464</t>
  </si>
  <si>
    <t>18/11/2025 16:58</t>
  </si>
  <si>
    <t>GBT52</t>
  </si>
  <si>
    <t>ห***ทียน พ***์เสน</t>
  </si>
  <si>
    <t>18/11/2025 16:37</t>
  </si>
  <si>
    <t>GBT51</t>
  </si>
  <si>
    <t>สุภวรรณ อยู่ชา</t>
  </si>
  <si>
    <t>430 บ้านริมภูรีสอร์ท · ทุ่งใหญ่/ Thung Yai
หาดใหญ่/ Hat Yaiสงขลา/ Songkhla
90110</t>
  </si>
  <si>
    <t>660921262883</t>
  </si>
  <si>
    <t>18/11/2025 16:31</t>
  </si>
  <si>
    <t>LEXPU0629854438</t>
  </si>
  <si>
    <t>18/11/2025 16:30</t>
  </si>
  <si>
    <t>GBT50</t>
  </si>
  <si>
    <t>ร***ต.เลี่ยม ฉ***ิมาย</t>
  </si>
  <si>
    <t>18/11/2025 16:29</t>
  </si>
  <si>
    <t>GBT48</t>
  </si>
  <si>
    <t>อ***วรรณ</t>
  </si>
  <si>
    <t>18/11/2025 16:27</t>
  </si>
  <si>
    <t>766671252174</t>
  </si>
  <si>
    <t>18/11/2025 16:28</t>
  </si>
  <si>
    <t>GBT47</t>
  </si>
  <si>
    <t>ษ******ู</t>
  </si>
  <si>
    <t>****** 183/3, หมู่ที่ 4, ตำบล หลวงเหนือ, อำเภองาว ตำบลหลวงเหนือ อำเภองาว จังหวัดลำปาง 52110</t>
  </si>
  <si>
    <t>52110</t>
  </si>
  <si>
    <t>18/11/2025 16:48</t>
  </si>
  <si>
    <t>TH2537017429470</t>
  </si>
  <si>
    <t>18/11/2025 16:18</t>
  </si>
  <si>
    <t>GBT46</t>
  </si>
  <si>
    <t>ห***  ไ***ัตตยา</t>
  </si>
  <si>
    <t>18/11/2025 16:02</t>
  </si>
  <si>
    <t>766635759131</t>
  </si>
  <si>
    <t>GBT45</t>
  </si>
  <si>
    <t>น***าวบุญนิศา ม***ตุ่น</t>
  </si>
  <si>
    <t>18/11/2025 16:01</t>
  </si>
  <si>
    <t>GBT44</t>
  </si>
  <si>
    <t>GBT40</t>
  </si>
  <si>
    <t>ป***ี ร***ั๋น</t>
  </si>
  <si>
    <t>18/11/2025 15:56</t>
  </si>
  <si>
    <t>766609759123</t>
  </si>
  <si>
    <t>GBT39</t>
  </si>
  <si>
    <t>18/11/2025 15:50</t>
  </si>
  <si>
    <t>766651277140</t>
  </si>
  <si>
    <t>GBT38</t>
  </si>
  <si>
    <t xml:space="preserve">ว***า ส***ิพงษ์ </t>
  </si>
  <si>
    <t>18/11/2025 15:47</t>
  </si>
  <si>
    <t>766621088122</t>
  </si>
  <si>
    <t>GBT37</t>
  </si>
  <si>
    <t>18/11/2025 15:45</t>
  </si>
  <si>
    <t>ไม่เอากาแฟนะคะ เผือก2 น้ำตาล1ค่ะ</t>
  </si>
  <si>
    <t>766620212223</t>
  </si>
  <si>
    <t>GBT36</t>
  </si>
  <si>
    <t>18/11/2025 15:44</t>
  </si>
  <si>
    <t>766684058140</t>
  </si>
  <si>
    <t>GBT34</t>
  </si>
  <si>
    <t>ค** จ***นี ด***ิศ</t>
  </si>
  <si>
    <t>18/11/2025 15:37</t>
  </si>
  <si>
    <t>GBT33</t>
  </si>
  <si>
    <t>ก***ิยา บ***รี</t>
  </si>
  <si>
    <t>18/11/2025 15:36</t>
  </si>
  <si>
    <t>GBT32</t>
  </si>
  <si>
    <t>ศ***ุดา</t>
  </si>
  <si>
    <t>18/11/2025 15:32</t>
  </si>
  <si>
    <t>GBT30</t>
  </si>
  <si>
    <t>คุณศิริ</t>
  </si>
  <si>
    <t>บ้านเลขที่9
ซอยบางขุนเทียน5
แขวง/เขต บางบอน
กทม.  (หน้าบ้านมีอ่างปลา) 10150</t>
  </si>
  <si>
    <t>18/11/2025 15:27</t>
  </si>
  <si>
    <t>WB056245945TH</t>
  </si>
  <si>
    <t>18/11/2025 15:28</t>
  </si>
  <si>
    <t>GBT29</t>
  </si>
  <si>
    <t>น*** เ***มแสวง</t>
  </si>
  <si>
    <t>18/11/2025 15:26</t>
  </si>
  <si>
    <t>GBT28</t>
  </si>
  <si>
    <t>ฮ***บี ล***งเงิน</t>
  </si>
  <si>
    <t>18/11/2025 15:25</t>
  </si>
  <si>
    <t>GBT27</t>
  </si>
  <si>
    <t>จ***ิมา ส***มือง</t>
  </si>
  <si>
    <t>18/11/2025 15:23</t>
  </si>
  <si>
    <t>GBT26</t>
  </si>
  <si>
    <t>18/11/2025 15:22</t>
  </si>
  <si>
    <t>GBT25</t>
  </si>
  <si>
    <t>18/11/2025 15:21</t>
  </si>
  <si>
    <t>766689984130</t>
  </si>
  <si>
    <t>GBT24</t>
  </si>
  <si>
    <t>วินัย หนุงมิตร</t>
  </si>
  <si>
    <t>18 ม.11 ต.นิคมสร้างตนเอง
พิมาย/ Phimaiนครราชสีมา/ Nakhon Ratchasima
30110</t>
  </si>
  <si>
    <t>660936068263</t>
  </si>
  <si>
    <t>18/11/2025 15:18</t>
  </si>
  <si>
    <t>GBT23</t>
  </si>
  <si>
    <t>ณ***ันท์ ส***ญ</t>
  </si>
  <si>
    <t>18/11/2025 15:17</t>
  </si>
  <si>
    <t>766626553206</t>
  </si>
  <si>
    <t>GBT22</t>
  </si>
  <si>
    <t>GBT19</t>
  </si>
  <si>
    <t>ส***พร น***การัตน์</t>
  </si>
  <si>
    <t>18/11/2025 15:07</t>
  </si>
  <si>
    <t>766648408304</t>
  </si>
  <si>
    <t>GBT18</t>
  </si>
  <si>
    <t>น***ี จ***มุนี</t>
  </si>
  <si>
    <t>766652307293</t>
  </si>
  <si>
    <t>GBT17</t>
  </si>
  <si>
    <t>18/11/2025 15:06</t>
  </si>
  <si>
    <t>766668101216</t>
  </si>
  <si>
    <t>GBT16</t>
  </si>
  <si>
    <t>n***</t>
  </si>
  <si>
    <t>THT030629W2TY1Z</t>
  </si>
  <si>
    <t>GBT15</t>
  </si>
  <si>
    <t>อ***ิรา</t>
  </si>
  <si>
    <t>ตำบล บึงกาฬ</t>
  </si>
  <si>
    <t>18/11/2025 15:04</t>
  </si>
  <si>
    <t>GBT13</t>
  </si>
  <si>
    <t>ธ***  เ***อมั่ง   โ***ร้านเจ๊ต้อยไผ่ดำ</t>
  </si>
  <si>
    <t>18/11/2025 15:03</t>
  </si>
  <si>
    <t>GBT9</t>
  </si>
  <si>
    <t>ศ***พร ร***รวย</t>
  </si>
  <si>
    <t>18/11/2025 14:59</t>
  </si>
  <si>
    <t>GBT8</t>
  </si>
  <si>
    <t>18/11/2025 14:58</t>
  </si>
  <si>
    <t>766694653185</t>
  </si>
  <si>
    <t>GBT4</t>
  </si>
  <si>
    <t>เ***ี เ***งนิล</t>
  </si>
  <si>
    <t>18/11/2025 14:52</t>
  </si>
  <si>
    <t>766694608223</t>
  </si>
  <si>
    <t>18/11/2025 14:51</t>
  </si>
  <si>
    <t>GBT3</t>
  </si>
  <si>
    <t>ก***ักษณ์</t>
  </si>
  <si>
    <t>766672153155</t>
  </si>
  <si>
    <t>GBT1</t>
  </si>
  <si>
    <t>ว***ษา ร***ัว</t>
  </si>
  <si>
    <t>18/11/2025 14:48</t>
  </si>
  <si>
    <t>GBT0</t>
  </si>
  <si>
    <t>ว***ริ.  พ***ัย</t>
  </si>
  <si>
    <t>18/11/2025 14:46</t>
  </si>
  <si>
    <t>766615700303</t>
  </si>
  <si>
    <t>GBS99</t>
  </si>
  <si>
    <t>ว***า ล***เสรี</t>
  </si>
  <si>
    <t>18/11/2025 14:45</t>
  </si>
  <si>
    <t>766606959193</t>
  </si>
  <si>
    <t>GBS97</t>
  </si>
  <si>
    <t>18/11/2025 14:43</t>
  </si>
  <si>
    <t>GBS96</t>
  </si>
  <si>
    <t>18/11/2025 14:42</t>
  </si>
  <si>
    <t>766616119220</t>
  </si>
  <si>
    <t>GBS93</t>
  </si>
  <si>
    <t>อ***พร  แ***ทน</t>
  </si>
  <si>
    <t>18/11/2025 14:39</t>
  </si>
  <si>
    <t>GBS91</t>
  </si>
  <si>
    <t>n*** พ***ีย์. แ***ขาว</t>
  </si>
  <si>
    <t>18/11/2025 14:38</t>
  </si>
  <si>
    <t>THT040129UWV06Z</t>
  </si>
  <si>
    <t>GBS89</t>
  </si>
  <si>
    <t>ช***้า น***รุง</t>
  </si>
  <si>
    <t>18/11/2025 14:36</t>
  </si>
  <si>
    <t>เอาฝอยทอง1 รสกาแฟ
1
รสมะพร้าวน้ำหอม1</t>
  </si>
  <si>
    <t>766627490171</t>
  </si>
  <si>
    <t>GBS88</t>
  </si>
  <si>
    <t>18/11/2025 14:35</t>
  </si>
  <si>
    <t>GBS87</t>
  </si>
  <si>
    <t>น***ยุพา แ***กอง</t>
  </si>
  <si>
    <t>18/11/2025 14:34</t>
  </si>
  <si>
    <t>GBS86</t>
  </si>
  <si>
    <t>อ***ร​ ใ***ารี​ย์​</t>
  </si>
  <si>
    <t>18/11/2025 14:33</t>
  </si>
  <si>
    <t>GBS85</t>
  </si>
  <si>
    <t>ล***าวัลย์ ป***านัง</t>
  </si>
  <si>
    <t>18/11/2025 14:32</t>
  </si>
  <si>
    <t>766641056193</t>
  </si>
  <si>
    <t>GBS83</t>
  </si>
  <si>
    <t>18/11/2025 14:31</t>
  </si>
  <si>
    <t>766632361165</t>
  </si>
  <si>
    <t>GBS82</t>
  </si>
  <si>
    <t>น***วรฐ ป***ุสานนท์</t>
  </si>
  <si>
    <t>18/11/2025 14:30</t>
  </si>
  <si>
    <t>GBS81</t>
  </si>
  <si>
    <t>อ*** ร***โรจน์</t>
  </si>
  <si>
    <t>18/11/2025 14:29</t>
  </si>
  <si>
    <t>766638353176</t>
  </si>
  <si>
    <t>GBS80</t>
  </si>
  <si>
    <t>ฤ***รัตน์ น***ินทร์</t>
  </si>
  <si>
    <t>766601757176</t>
  </si>
  <si>
    <t>GBS79</t>
  </si>
  <si>
    <t>จ***นา บ***า</t>
  </si>
  <si>
    <t>18/11/2025 14:28</t>
  </si>
  <si>
    <t>รับเค้กรถมะพร้าวน้ำหอม,ฝอยทอง,เนยนม</t>
  </si>
  <si>
    <t>766686596152</t>
  </si>
  <si>
    <t>GBS77</t>
  </si>
  <si>
    <t>อ***ิรา ก***น</t>
  </si>
  <si>
    <t>18/11/2025 14:26</t>
  </si>
  <si>
    <t>18/11/2025 14:27</t>
  </si>
  <si>
    <t>GBS75</t>
  </si>
  <si>
    <t>******เจริญ ตำบลสินเจริญ อำเภอพระแสง จังหวัดสุราษฎร์ธานี 84210</t>
  </si>
  <si>
    <t>18/11/2025 14:55</t>
  </si>
  <si>
    <t>18/11/2025 14:25</t>
  </si>
  <si>
    <t>GBS74</t>
  </si>
  <si>
    <t>ส***ี บ***นทด</t>
  </si>
  <si>
    <t>18/11/2025 14:24</t>
  </si>
  <si>
    <t>GBS72</t>
  </si>
  <si>
    <t>18/11/2025 14:21</t>
  </si>
  <si>
    <t>GBS71</t>
  </si>
  <si>
    <t>ณ*** ธ***สอย</t>
  </si>
  <si>
    <t>GBS70</t>
  </si>
  <si>
    <t>ป***ัสสร  ส***ุเนตร</t>
  </si>
  <si>
    <t>GBS69</t>
  </si>
  <si>
    <t>น***นันท์</t>
  </si>
  <si>
    <t>18/11/2025 14:20</t>
  </si>
  <si>
    <t>766649887146</t>
  </si>
  <si>
    <t>GBS67</t>
  </si>
  <si>
    <t>18/11/2025 14:19</t>
  </si>
  <si>
    <t>LEXPU0629851918</t>
  </si>
  <si>
    <t>GBS66</t>
  </si>
  <si>
    <t>น***รา จ***มี</t>
  </si>
  <si>
    <t>Uttaradit</t>
  </si>
  <si>
    <t>18/11/2025 14:18</t>
  </si>
  <si>
    <t>ไม่รับกาแฟ</t>
  </si>
  <si>
    <t>766696301243</t>
  </si>
  <si>
    <t>GBS64</t>
  </si>
  <si>
    <t>ธ***พร    ก***มาลา</t>
  </si>
  <si>
    <t>18/11/2025 14:16</t>
  </si>
  <si>
    <t>GBS62</t>
  </si>
  <si>
    <t>ร***า บ***าสวย</t>
  </si>
  <si>
    <t>18/11/2025 14:13</t>
  </si>
  <si>
    <t>766685008294</t>
  </si>
  <si>
    <t>18/11/2025 14:17</t>
  </si>
  <si>
    <t>GBS61</t>
  </si>
  <si>
    <t>เ***กา ว***สุวรรณ</t>
  </si>
  <si>
    <t>766653346196</t>
  </si>
  <si>
    <t>GBS60</t>
  </si>
  <si>
    <t>ธ***ยา น***วงศ์</t>
  </si>
  <si>
    <t>18/11/2025 14:14</t>
  </si>
  <si>
    <t>GBS59</t>
  </si>
  <si>
    <t>ร***งฝั่งลาวดพร้าว</t>
  </si>
  <si>
    <t>18/11/2025 14:12</t>
  </si>
  <si>
    <t>GBS58</t>
  </si>
  <si>
    <t>GBS57</t>
  </si>
  <si>
    <t>เ***พร ย***ัก</t>
  </si>
  <si>
    <t>18/11/2025 14:11</t>
  </si>
  <si>
    <t>THT020329W76K1Z</t>
  </si>
  <si>
    <t>GBS56</t>
  </si>
  <si>
    <t>ค***ม่สาคร.   อ***แก้ว</t>
  </si>
  <si>
    <t>18/11/2025 14:10</t>
  </si>
  <si>
    <t>18/11/2025 14:15</t>
  </si>
  <si>
    <t>GBS55</t>
  </si>
  <si>
    <t>อ***์</t>
  </si>
  <si>
    <t>18/11/2025 14:09</t>
  </si>
  <si>
    <t>766666210262</t>
  </si>
  <si>
    <t>GBS54</t>
  </si>
  <si>
    <t>จ***ร์จิราพร   ช***มฆ</t>
  </si>
  <si>
    <t>18/11/2025 14:08</t>
  </si>
  <si>
    <t>GBS53</t>
  </si>
  <si>
    <t>TH250111107441P</t>
  </si>
  <si>
    <t>GBS52</t>
  </si>
  <si>
    <t>ศ***ุดา ด***ิท</t>
  </si>
  <si>
    <t>18/11/2025 14:07</t>
  </si>
  <si>
    <t>GBS51</t>
  </si>
  <si>
    <t>n***pangaphuangsi</t>
  </si>
  <si>
    <t>18/11/2025 14:06</t>
  </si>
  <si>
    <t>GBS50</t>
  </si>
  <si>
    <t>18/11/2025 14:05</t>
  </si>
  <si>
    <t>766612342145</t>
  </si>
  <si>
    <t>GBS49</t>
  </si>
  <si>
    <t>GBS48</t>
  </si>
  <si>
    <t>18/11/2025 14:04</t>
  </si>
  <si>
    <t>GBS47</t>
  </si>
  <si>
    <t>ว***ภ โ***รี</t>
  </si>
  <si>
    <t>18/11/2025 14:02</t>
  </si>
  <si>
    <t>766664294126</t>
  </si>
  <si>
    <t>GBS46</t>
  </si>
  <si>
    <t>18/11/2025 14:00</t>
  </si>
  <si>
    <t>GBS45</t>
  </si>
  <si>
    <t>ว***า เ***ยมอยู่</t>
  </si>
  <si>
    <t>18/11/2025 13:57</t>
  </si>
  <si>
    <t>766639400295</t>
  </si>
  <si>
    <t>18/11/2025 13:58</t>
  </si>
  <si>
    <t>GBS44</t>
  </si>
  <si>
    <t>ด***ร ค***</t>
  </si>
  <si>
    <t>THT020329W2Y01Z</t>
  </si>
  <si>
    <t>GBS40</t>
  </si>
  <si>
    <t>ส***ญญา ห***เหย็มเจริญ</t>
  </si>
  <si>
    <t>18/11/2025 13:38</t>
  </si>
  <si>
    <t>766630809302</t>
  </si>
  <si>
    <t>GBS39</t>
  </si>
  <si>
    <t>ประนอม พลเยี่ยม</t>
  </si>
  <si>
    <t>167 ม.9 บ้านสัมพันธ์ ต.บุ่งคล้า อ.เมือง จ.ชัยภูมิ  36000</t>
  </si>
  <si>
    <t>0860747909</t>
  </si>
  <si>
    <t>WA044823938TH</t>
  </si>
  <si>
    <t>GBS37</t>
  </si>
  <si>
    <t>จ***ณี แ***ัยภูมิ</t>
  </si>
  <si>
    <t>18/11/2025 13:26</t>
  </si>
  <si>
    <t>GBS35</t>
  </si>
  <si>
    <t>น** ร***ัทร ห***กุล</t>
  </si>
  <si>
    <t>18/11/2025 12:58</t>
  </si>
  <si>
    <t>18/11/2025 12:56</t>
  </si>
  <si>
    <t>GBS34</t>
  </si>
  <si>
    <t>******ค้า, อำเภอพยุห์ ตำบลหนองค้า อำเภอพยุห์ จังหวัดศรีสะเกษ 33230</t>
  </si>
  <si>
    <t>33230</t>
  </si>
  <si>
    <t>18/11/2025 12:51</t>
  </si>
  <si>
    <t>GBS33</t>
  </si>
  <si>
    <t>ก***า..แอสมจิตร์</t>
  </si>
  <si>
    <t>18/11/2025 12:49</t>
  </si>
  <si>
    <t>18/11/2025 12:50</t>
  </si>
  <si>
    <t>GBS32</t>
  </si>
  <si>
    <t>ต***ห้วยแก้ว  บ***อม</t>
  </si>
  <si>
    <t>18/11/2025 12:46</t>
  </si>
  <si>
    <t>18/11/2025 12:47</t>
  </si>
  <si>
    <t>GBS31</t>
  </si>
  <si>
    <t>18/11/2025 12:45</t>
  </si>
  <si>
    <t>TH2508888516404</t>
  </si>
  <si>
    <t>GBS30</t>
  </si>
  <si>
    <t>ช***านต์ ส***รือง</t>
  </si>
  <si>
    <t>18/11/2025 12:44</t>
  </si>
  <si>
    <t>THT130629W9QU9Z</t>
  </si>
  <si>
    <t>GBS29</t>
  </si>
  <si>
    <t>18/11/2025 12:43</t>
  </si>
  <si>
    <t>766698300281</t>
  </si>
  <si>
    <t>GBS28</t>
  </si>
  <si>
    <t>18/11/2025 12:39</t>
  </si>
  <si>
    <t>GBS27</t>
  </si>
  <si>
    <t>อ***รีย์</t>
  </si>
  <si>
    <t>18/11/2025 12:37</t>
  </si>
  <si>
    <t>GBS26</t>
  </si>
  <si>
    <t>18/11/2025 12:17</t>
  </si>
  <si>
    <t>LEXPU0629852460</t>
  </si>
  <si>
    <t>GBS25</t>
  </si>
  <si>
    <t>กิ่งแก้ว  บุญสุข</t>
  </si>
  <si>
    <t>635 หมู่ 5 บ้านณิชฌาณ ตำบลบ้านเกาะ
เมืองนครราชสีมา/ Mueng Nakorn Ratchasimaนครราชสีมา/ Nakhon Ratchasima
30000</t>
  </si>
  <si>
    <t>660902455629</t>
  </si>
  <si>
    <t>LEXPU0629856622</t>
  </si>
  <si>
    <t>GBS24</t>
  </si>
  <si>
    <t>ม******ำ</t>
  </si>
  <si>
    <t>******แขวงบางชัน แขวงบางชัน เขตคลองสามวา จังหวัดกรุงเทพมหานคร 10510</t>
  </si>
  <si>
    <t>18/11/2025 12:14</t>
  </si>
  <si>
    <t>GBS23</t>
  </si>
  <si>
    <t>ด***วรรณ. ศ***ุกข์</t>
  </si>
  <si>
    <t>18/11/2025 12:06</t>
  </si>
  <si>
    <t>GBS22</t>
  </si>
  <si>
    <t>18/11/2025 12:05</t>
  </si>
  <si>
    <t>766613786131</t>
  </si>
  <si>
    <t>GBS19</t>
  </si>
  <si>
    <t>เ***วรรณ. ร***้อย</t>
  </si>
  <si>
    <t>18/11/2025 11:59</t>
  </si>
  <si>
    <t>GBS16</t>
  </si>
  <si>
    <t>18/11/2025 11:54</t>
  </si>
  <si>
    <t>766674960144</t>
  </si>
  <si>
    <t>GBS15</t>
  </si>
  <si>
    <t>อ***รัตน์  เ***และ</t>
  </si>
  <si>
    <t>18/11/2025 11:49</t>
  </si>
  <si>
    <t>GBS14</t>
  </si>
  <si>
    <t>อ***า เ***ฤทธิ์</t>
  </si>
  <si>
    <t>18/11/2025 11:50</t>
  </si>
  <si>
    <t>GBS13</t>
  </si>
  <si>
    <t>มยุรี พัฒนกุล</t>
  </si>
  <si>
    <t>90 หมู่ 5
บ้านดงวังพัง
ต.สะแบง
อ.หนองหาน
จ.อุดรธานี 41130</t>
  </si>
  <si>
    <t>0868220328</t>
  </si>
  <si>
    <t>18/11/2025 11:46</t>
  </si>
  <si>
    <t>WA044823924TH</t>
  </si>
  <si>
    <t>GBS11</t>
  </si>
  <si>
    <t>เ***ลีย์ เ***อจันทร์</t>
  </si>
  <si>
    <t>18/11/2025 11:39</t>
  </si>
  <si>
    <t>GBS10</t>
  </si>
  <si>
    <t>น***บล ป***ุมเวียง</t>
  </si>
  <si>
    <t>18/11/2025 11:31</t>
  </si>
  <si>
    <t>766675874204</t>
  </si>
  <si>
    <t>GBS8</t>
  </si>
  <si>
    <t>อ***รา ท***ำดี</t>
  </si>
  <si>
    <t>18/11/2025 11:29</t>
  </si>
  <si>
    <t>GBS7</t>
  </si>
  <si>
    <t>18/11/2025 11:25</t>
  </si>
  <si>
    <t>766643587205</t>
  </si>
  <si>
    <t>GBS6</t>
  </si>
  <si>
    <t>18/11/2025 11:21</t>
  </si>
  <si>
    <t>766691715241</t>
  </si>
  <si>
    <t>GBS5</t>
  </si>
  <si>
    <t>ช***ท์พิชญา บ***าม</t>
  </si>
  <si>
    <t>18/11/2025 11:17</t>
  </si>
  <si>
    <t>GBS3</t>
  </si>
  <si>
    <t>นงเยาว์ ศรีจันทรา</t>
  </si>
  <si>
    <t>62/15 ม 2 ซอย กาญจนาภิเษก 30 ถนนเลียบคลองทวีวัฒนาแขวงทวีวัฒนาเขตทวีวัฒนา
ทวีวัฒนา/ Thawi Watthanaกรุงเทพมหานคร/ Bangkok
10170</t>
  </si>
  <si>
    <t>660890773597</t>
  </si>
  <si>
    <t>18/11/2025 11:16</t>
  </si>
  <si>
    <t>LEXPU0629855259</t>
  </si>
  <si>
    <t>18/11/2025 11:15</t>
  </si>
  <si>
    <t>GBS1</t>
  </si>
  <si>
    <t>ธ***รัตน์ ค***ศ์</t>
  </si>
  <si>
    <t>18/11/2025 11:14</t>
  </si>
  <si>
    <t>766621681114</t>
  </si>
  <si>
    <t>GBS0</t>
  </si>
  <si>
    <t>ด***ัน พ***จคำ</t>
  </si>
  <si>
    <t>18/11/2025 11:13</t>
  </si>
  <si>
    <t>766600408291</t>
  </si>
  <si>
    <t>GBR99</t>
  </si>
  <si>
    <t>น***ุลนันท์  บ***ต</t>
  </si>
  <si>
    <t>18/11/2025 11:12</t>
  </si>
  <si>
    <t>766659982115</t>
  </si>
  <si>
    <t>GBR98</t>
  </si>
  <si>
    <t>เ** ส***น้าตึก R</t>
  </si>
  <si>
    <t>GBR96</t>
  </si>
  <si>
    <t>18/11/2025 11:09</t>
  </si>
  <si>
    <t>766668373170</t>
  </si>
  <si>
    <t>GBR95</t>
  </si>
  <si>
    <t>เ***รติดำรงค์ เ***รติคุณไพศาล</t>
  </si>
  <si>
    <t>18/11/2025 11:02</t>
  </si>
  <si>
    <t>766659875181</t>
  </si>
  <si>
    <t>GBR93</t>
  </si>
  <si>
    <t>18/11/2025 11:00</t>
  </si>
  <si>
    <t>766679987113</t>
  </si>
  <si>
    <t>GBR92</t>
  </si>
  <si>
    <t>บุญสม สุพจน์งามกุล</t>
  </si>
  <si>
    <t>677 จรัญสนิทวงศ์ 46 แยก 13 บางยี่ขัน
บางพลัด/ Bang Phlatกรุงเทพมหานคร/ Bangkok
10700</t>
  </si>
  <si>
    <t>660917788000</t>
  </si>
  <si>
    <t>18/11/2025 10:59</t>
  </si>
  <si>
    <t>LEXPU0629851211</t>
  </si>
  <si>
    <t>GBR91</t>
  </si>
  <si>
    <t>บ***ลัน  โ***บัว</t>
  </si>
  <si>
    <t>18/11/2025 10:58</t>
  </si>
  <si>
    <t>766608155180</t>
  </si>
  <si>
    <t>GBR88</t>
  </si>
  <si>
    <t>S** T***58</t>
  </si>
  <si>
    <t>18/11/2025 10:49</t>
  </si>
  <si>
    <t>GBR87</t>
  </si>
  <si>
    <t>ช***ต น***พัฒนาวงศ์</t>
  </si>
  <si>
    <t>18/11/2025 10:48</t>
  </si>
  <si>
    <t>766652879193</t>
  </si>
  <si>
    <t>GBR86</t>
  </si>
  <si>
    <t>18/11/2025 10:47</t>
  </si>
  <si>
    <t>GBR84</t>
  </si>
  <si>
    <t>ม***รา ม***</t>
  </si>
  <si>
    <t>18/11/2025 10:45</t>
  </si>
  <si>
    <t>766689111230</t>
  </si>
  <si>
    <t>GBR83</t>
  </si>
  <si>
    <t>ศ***ุดา   ว***สกุลเกียรติ</t>
  </si>
  <si>
    <t>18/11/2025 10:44</t>
  </si>
  <si>
    <t>THT030129W9GG5Z</t>
  </si>
  <si>
    <t>GBR82</t>
  </si>
  <si>
    <t>อ***ัฒน์ เ***ญรักษ์  พ*</t>
  </si>
  <si>
    <t>766692589110</t>
  </si>
  <si>
    <t>GBR81</t>
  </si>
  <si>
    <t>ช***่หวาน</t>
  </si>
  <si>
    <t>18/11/2025 10:42</t>
  </si>
  <si>
    <t>766622732131</t>
  </si>
  <si>
    <t>GBR80</t>
  </si>
  <si>
    <t>ว***วิไล แ***่ง</t>
  </si>
  <si>
    <t>766678415252</t>
  </si>
  <si>
    <t>GBR79</t>
  </si>
  <si>
    <t>น***พร</t>
  </si>
  <si>
    <t>18/11/2025 10:38</t>
  </si>
  <si>
    <t>766613786116</t>
  </si>
  <si>
    <t>18/11/2025 10:39</t>
  </si>
  <si>
    <t>GBR78</t>
  </si>
  <si>
    <t>K** K**</t>
  </si>
  <si>
    <t>18/11/2025 10:20</t>
  </si>
  <si>
    <t>766685763200</t>
  </si>
  <si>
    <t>GBR77</t>
  </si>
  <si>
    <t>น** ป*** ค***มล</t>
  </si>
  <si>
    <t>18/11/2025 10:21</t>
  </si>
  <si>
    <t>18/11/2025 10:19</t>
  </si>
  <si>
    <t>GBR76</t>
  </si>
  <si>
    <t>ส***ร บ***มณี</t>
  </si>
  <si>
    <t>18/11/2025 10:15</t>
  </si>
  <si>
    <t>THT020329W2ZA7Z</t>
  </si>
  <si>
    <t>GBR75</t>
  </si>
  <si>
    <t>ส***ชชา โ***ี</t>
  </si>
  <si>
    <t>18/11/2025 10:13</t>
  </si>
  <si>
    <t>766656286126</t>
  </si>
  <si>
    <t>GBR74</t>
  </si>
  <si>
    <t>ว***พ็ญ จ***ดช</t>
  </si>
  <si>
    <t>18/11/2025 10:11</t>
  </si>
  <si>
    <t>18/11/2025 10:12</t>
  </si>
  <si>
    <t>GBR73</t>
  </si>
  <si>
    <t>ก***าภัค  ม***น</t>
  </si>
  <si>
    <t>GBR72</t>
  </si>
  <si>
    <t>18/11/2025 10:08</t>
  </si>
  <si>
    <t>766635880113</t>
  </si>
  <si>
    <t>GBR71</t>
  </si>
  <si>
    <t>18/11/2025 10:05</t>
  </si>
  <si>
    <t>766675102270</t>
  </si>
  <si>
    <t>GBR70</t>
  </si>
  <si>
    <t>น** บ***อย  ม***ะขัด</t>
  </si>
  <si>
    <t>18/11/2025 10:04</t>
  </si>
  <si>
    <t>GBR68</t>
  </si>
  <si>
    <t>ฐ******ย</t>
  </si>
  <si>
    <t>****** ซอย 18, ตำบล ศรีษะจรเข้น้อย, อำเภอบางเสาธง ตำบลศีรษะจรเข้น้อย อำเภอบางเสาธง จังหวัดสมุทรปราการ 10570</t>
  </si>
  <si>
    <t>18/11/2025 10:32</t>
  </si>
  <si>
    <t>18/11/2025 10:02</t>
  </si>
  <si>
    <t>GBR66</t>
  </si>
  <si>
    <t>18/11/2025 09:57</t>
  </si>
  <si>
    <t>766699486125</t>
  </si>
  <si>
    <t>GBR65</t>
  </si>
  <si>
    <t>ล***ง  น***ทย</t>
  </si>
  <si>
    <t>GBR64</t>
  </si>
  <si>
    <t>โ*** แ***สอนดี</t>
  </si>
  <si>
    <t>766681801222</t>
  </si>
  <si>
    <t>GBR63</t>
  </si>
  <si>
    <t>m***e</t>
  </si>
  <si>
    <t>18/11/2025 09:56</t>
  </si>
  <si>
    <t>THT140129UWN12Z</t>
  </si>
  <si>
    <t>GBR60</t>
  </si>
  <si>
    <t>น** ส***ายสุจำนงค์</t>
  </si>
  <si>
    <t>18/11/2025 09:54</t>
  </si>
  <si>
    <t>18/11/2025 09:53</t>
  </si>
  <si>
    <t>GBR58</t>
  </si>
  <si>
    <t>GBR57</t>
  </si>
  <si>
    <t>ธ***ช เ***ยมลาภพริ้ง</t>
  </si>
  <si>
    <t>GBR56</t>
  </si>
  <si>
    <t>18/11/2025 09:51</t>
  </si>
  <si>
    <t>GBR55</t>
  </si>
  <si>
    <t>18/11/2025 09:46</t>
  </si>
  <si>
    <t>766605371173</t>
  </si>
  <si>
    <t>GBR54</t>
  </si>
  <si>
    <t>จ***ิภา    ม***กิจ</t>
  </si>
  <si>
    <t>18/11/2025 09:45</t>
  </si>
  <si>
    <t>766670272115</t>
  </si>
  <si>
    <t>GBR53</t>
  </si>
  <si>
    <t>ส*** จ***รวิเชียร</t>
  </si>
  <si>
    <t>18/11/2025 09:43</t>
  </si>
  <si>
    <t>766669662113</t>
  </si>
  <si>
    <t>GBR52</t>
  </si>
  <si>
    <t>d***e</t>
  </si>
  <si>
    <t>766689277126</t>
  </si>
  <si>
    <t>GBR50</t>
  </si>
  <si>
    <t>ช***สา​ ​***อรรคเดช</t>
  </si>
  <si>
    <t>18/11/2025 09:39</t>
  </si>
  <si>
    <t>766696809270</t>
  </si>
  <si>
    <t>GBR49</t>
  </si>
  <si>
    <t>R***ikan S***sawat</t>
  </si>
  <si>
    <t>18/11/2025 09:33</t>
  </si>
  <si>
    <t>GBR47</t>
  </si>
  <si>
    <t>18/11/2025 09:30</t>
  </si>
  <si>
    <t>766661702273</t>
  </si>
  <si>
    <t>GBR46</t>
  </si>
  <si>
    <t>นางสุดใจ  อรรถวิทยากุล</t>
  </si>
  <si>
    <t>62 หมู่ 2 บ้านครสาร ต.ตะคุ
ปักธงชัย/ Pak Thong Chaiนครราชสีมา/ Nakhon Ratchasima
30150</t>
  </si>
  <si>
    <t>30150</t>
  </si>
  <si>
    <t>660873005757</t>
  </si>
  <si>
    <t>18/11/2025 09:24</t>
  </si>
  <si>
    <t>LEXPU0629856016</t>
  </si>
  <si>
    <t>GBR44</t>
  </si>
  <si>
    <t>******หว้า, ตำบลหนองนาคำ, อำเภอเมืองอุดรธานี ตำบลหนองนาคำ อำเภอเมืองอุดรธานี จังหวัดอุดรธานี 41000</t>
  </si>
  <si>
    <t>18/11/2025 09:14</t>
  </si>
  <si>
    <t>18/11/2025 09:13</t>
  </si>
  <si>
    <t>GBR43</t>
  </si>
  <si>
    <t>ศิริวรรณ เจริญดี</t>
  </si>
  <si>
    <t>52ม.1ต.บ้านโพธิ์
เมืองสุพรรณบุรี/ Mueang Suphan Buriสุพรรณบุรี/ Suphanburi
72000</t>
  </si>
  <si>
    <t>660982497954</t>
  </si>
  <si>
    <t>GBR42</t>
  </si>
  <si>
    <t>******จั่น แขวงคลองจั่น เขตบางกะปิ จังหวัดกรุงเทพมหานคร 10240</t>
  </si>
  <si>
    <t>GBR41</t>
  </si>
  <si>
    <t>18/11/2025 09:10</t>
  </si>
  <si>
    <t>766658875113</t>
  </si>
  <si>
    <t>GBR39</t>
  </si>
  <si>
    <t>18/11/2025 09:03</t>
  </si>
  <si>
    <t>766600361170</t>
  </si>
  <si>
    <t>GBR38</t>
  </si>
  <si>
    <t>18/11/2025 09:00</t>
  </si>
  <si>
    <t>LEXPU0629865196</t>
  </si>
  <si>
    <t>GBR37</t>
  </si>
  <si>
    <t>ส***สา</t>
  </si>
  <si>
    <t>18/11/2025 08:58</t>
  </si>
  <si>
    <t>GBR36</t>
  </si>
  <si>
    <t>18/11/2025 09:15</t>
  </si>
  <si>
    <t>18/11/2025 08:45</t>
  </si>
  <si>
    <t>GBR35</t>
  </si>
  <si>
    <t>18/11/2025 08:33</t>
  </si>
  <si>
    <t>THT150629UWMD0Z</t>
  </si>
  <si>
    <t>GBR34</t>
  </si>
  <si>
    <t>18/11/2025 08:30</t>
  </si>
  <si>
    <t>WA044823915TH</t>
  </si>
  <si>
    <t>18/11/2025 08:29</t>
  </si>
  <si>
    <t>GBR33</t>
  </si>
  <si>
    <t>โชคชัยตั้งพงษ์จำเริญ</t>
  </si>
  <si>
    <t>873/3ซอย  สามเสน 21 ถ.สามเสน แขวงถนนนครไชยศรี · ดุสิต/ Dusit
ดุสิต/ Dusitกรุงเทพมหานคร/ Bangkok
10300</t>
  </si>
  <si>
    <t>10300</t>
  </si>
  <si>
    <t>660886708275</t>
  </si>
  <si>
    <t>LEXPU0629853110</t>
  </si>
  <si>
    <t>18/11/2025 08:28</t>
  </si>
  <si>
    <t>GBR32</t>
  </si>
  <si>
    <t>18/11/2025 08:21</t>
  </si>
  <si>
    <t>766623303250</t>
  </si>
  <si>
    <t>GBR31</t>
  </si>
  <si>
    <t>18/11/2025 08:14</t>
  </si>
  <si>
    <t>เค้กเบาหวิวขอเป็นรวมพวกมะพร้าวนะคะ</t>
  </si>
  <si>
    <t>766644949140</t>
  </si>
  <si>
    <t>GBR29</t>
  </si>
  <si>
    <t>อ***าต ส***กิด</t>
  </si>
  <si>
    <t>18/11/2025 08:03</t>
  </si>
  <si>
    <t>18/11/2025 08:02</t>
  </si>
  <si>
    <t>GBR28</t>
  </si>
  <si>
    <t>j***161629</t>
  </si>
  <si>
    <t>18/11/2025 07:53</t>
  </si>
  <si>
    <t>GBR27</t>
  </si>
  <si>
    <t>******คาม จังหวัดฉะเชิงเทรา 24120 ตำบลเกาะขนุน อำเภอพนมสารคาม จังหวัดฉะเชิงเทรา 24120</t>
  </si>
  <si>
    <t>24120</t>
  </si>
  <si>
    <t>TH2559103084417</t>
  </si>
  <si>
    <t>18/11/2025 07:51</t>
  </si>
  <si>
    <t>GBR26</t>
  </si>
  <si>
    <t>ก***า น***ทอง</t>
  </si>
  <si>
    <t>18/11/2025 07:50</t>
  </si>
  <si>
    <t>766659507250</t>
  </si>
  <si>
    <t>GBR25</t>
  </si>
  <si>
    <t>******ตำบลเรือง อำเภอเมืองน่าน จังหวัดน่าน 55000</t>
  </si>
  <si>
    <t>18/11/2025 07:39</t>
  </si>
  <si>
    <t>GBR24</t>
  </si>
  <si>
    <t>18/11/2025 07:21</t>
  </si>
  <si>
    <t>766661283183</t>
  </si>
  <si>
    <t>GBR23</t>
  </si>
  <si>
    <t>สุพัตรา,โสภา</t>
  </si>
  <si>
    <t>85/2บ้านศรีฐานตำบลศรีฐานภูกระดึงจังหวัดเลย หมู่ 1 335/1อ,ภูกระดึงจ,เลย · ภูกระดึง/ Phu Kradueng
ภูกระดึง/ Phu Kraduengเลย/ Loei
42180</t>
  </si>
  <si>
    <t>42180</t>
  </si>
  <si>
    <t>660655310729</t>
  </si>
  <si>
    <t>18/11/2025 07:13</t>
  </si>
  <si>
    <t>TH391080ENR29A</t>
  </si>
  <si>
    <t>GBR22</t>
  </si>
  <si>
    <t>******บลจันเสน อำเภอตาคลี จังหวัดนครสวรรค์ 60260</t>
  </si>
  <si>
    <t>60260</t>
  </si>
  <si>
    <t>18/11/2025 07:02</t>
  </si>
  <si>
    <t>GBR21</t>
  </si>
  <si>
    <t>ก***รรณ ส***้าม</t>
  </si>
  <si>
    <t>18/11/2025 06:42</t>
  </si>
  <si>
    <t>766517491736</t>
  </si>
  <si>
    <t>GBR20</t>
  </si>
  <si>
    <t>วนิดา</t>
  </si>
  <si>
    <t>229/1หมู่2ถ.มุกดาอุทิศต.โพทะเลอ.โพทะเลจ.พิจิตร บ้าน
โพทะเล/ Pho Thaleพิจิตร/ Phichit
66130</t>
  </si>
  <si>
    <t>660984985830</t>
  </si>
  <si>
    <t>18/11/2025 06:40</t>
  </si>
  <si>
    <t>TH620680A3AG3A</t>
  </si>
  <si>
    <t>GBR19</t>
  </si>
  <si>
    <t>ท******ล</t>
  </si>
  <si>
    <t>******  แขวงสีกัน แขวงสีกัน เขตดอนเมือง จังหวัดกรุงเทพมหานคร 10210</t>
  </si>
  <si>
    <t>TH259539092713C</t>
  </si>
  <si>
    <t>GBR18</t>
  </si>
  <si>
    <t>ว******ี</t>
  </si>
  <si>
    <t>******ปัด, ตำบลยางท่าแจ้ง, อำเภอโกสุมพิสัย ตำบลยางท่าแจ้ง อำเภอโกสุมพิสัย จังหวัดมหาสารคาม 44140</t>
  </si>
  <si>
    <t>18/11/2025 06:54</t>
  </si>
  <si>
    <t>TH2572930006229</t>
  </si>
  <si>
    <t>18/11/2025 06:24</t>
  </si>
  <si>
    <t>GBR17</t>
  </si>
  <si>
    <t>ศราวุธ พัฒนาภากรณ์</t>
  </si>
  <si>
    <t>143/22 หมู่4 ถนนสุขสวัสดิ์ ต.บางพึ่ง
พระประแดง/ Phra Pradaengสมุทรปราการ/ Samut Prakan
10130</t>
  </si>
  <si>
    <t>10130</t>
  </si>
  <si>
    <t>660829557186</t>
  </si>
  <si>
    <t>18/11/2025 06:21</t>
  </si>
  <si>
    <t>LEXPU0629589498</t>
  </si>
  <si>
    <t>GBR16</t>
  </si>
  <si>
    <t>******หล็กใน, ตำบลมิตรภาพ, อำเภอมวกเหล็ก ตำบลมิตรภาพ อำเภอมวกเหล็ก จังหวัดสระบุรี 18180</t>
  </si>
  <si>
    <t>18/11/2025 06:50</t>
  </si>
  <si>
    <t>TH252232889765A</t>
  </si>
  <si>
    <t>18/11/2025 06:14</t>
  </si>
  <si>
    <t>GBR15</t>
  </si>
  <si>
    <t>อ***ิษฐา ช***นุช</t>
  </si>
  <si>
    <t>18/11/2025 05:43</t>
  </si>
  <si>
    <t>766581495735</t>
  </si>
  <si>
    <t>GBR14</t>
  </si>
  <si>
    <t>******ซาว ตำบลนาซาว อำเภอเมืองน่าน จังหวัดน่าน 55000</t>
  </si>
  <si>
    <t>18/11/2025 05:36</t>
  </si>
  <si>
    <t>TH2583290066418</t>
  </si>
  <si>
    <t>GBR12</t>
  </si>
  <si>
    <t>วัลญา สุดเนตร</t>
  </si>
  <si>
    <t>63/691 หมู่บ้านเคหธานี 4 ซอย 55 ถนนราษฎร์พัฒนา ซอยราษฎร์พัฒนา 5 แขวงราษฎร์พัฒนา เขตสะพานสูง · ราษฎร์พัฒนา/ Rat Phatthana
สะพานสูง/ Sapan Sungกรุงเทพมหานคร/ Bangkok
10240</t>
  </si>
  <si>
    <t>660850609145</t>
  </si>
  <si>
    <t>18/11/2025 05:08</t>
  </si>
  <si>
    <t>LEXPU0629589050</t>
  </si>
  <si>
    <t>GBR11</t>
  </si>
  <si>
    <t>18/11/2025 04:10</t>
  </si>
  <si>
    <t>766508495723</t>
  </si>
  <si>
    <t>18/11/2025 04:14</t>
  </si>
  <si>
    <t>GBR10</t>
  </si>
  <si>
    <t>ส***กดิ์ ค***ดใจ</t>
  </si>
  <si>
    <t>18/11/2025 03:55</t>
  </si>
  <si>
    <t>766524584755</t>
  </si>
  <si>
    <t>GBR9</t>
  </si>
  <si>
    <t>ส***นทร์ น***อก</t>
  </si>
  <si>
    <t>18/11/2025 03:21</t>
  </si>
  <si>
    <t>766575033722</t>
  </si>
  <si>
    <t>GBR8</t>
  </si>
  <si>
    <t>เ***บ ต***ูลรัมย์</t>
  </si>
  <si>
    <t>18/11/2025 03:18</t>
  </si>
  <si>
    <t>766554198734</t>
  </si>
  <si>
    <t>18/11/2025 03:17</t>
  </si>
  <si>
    <t>GBR7</t>
  </si>
  <si>
    <t>766580684796</t>
  </si>
  <si>
    <t>GBR5</t>
  </si>
  <si>
    <t>ว***ิดา</t>
  </si>
  <si>
    <t>18/11/2025 02:44</t>
  </si>
  <si>
    <t>766504844733</t>
  </si>
  <si>
    <t>GBR4</t>
  </si>
  <si>
    <t>เ***ภา</t>
  </si>
  <si>
    <t>18/11/2025 02:16</t>
  </si>
  <si>
    <t>766514584710</t>
  </si>
  <si>
    <t>GBR3</t>
  </si>
  <si>
    <t>ร******์</t>
  </si>
  <si>
    <t>******15 ตำบลสาริกา ตำบลสาริกา อำเภอเมืองนครนายก จังหวัดนครนายก 26000</t>
  </si>
  <si>
    <t>18/11/2025 02:35</t>
  </si>
  <si>
    <t>TH255714188613A</t>
  </si>
  <si>
    <t>18/11/2025 02:05</t>
  </si>
  <si>
    <t>GBR2</t>
  </si>
  <si>
    <t>พ***ิภา</t>
  </si>
  <si>
    <t>18/11/2025 01:14</t>
  </si>
  <si>
    <t>766503196723</t>
  </si>
  <si>
    <t>18/11/2025 01:23</t>
  </si>
  <si>
    <t>GBR1</t>
  </si>
  <si>
    <t>18/11/2025 00:55</t>
  </si>
  <si>
    <t>766573789763</t>
  </si>
  <si>
    <t>GBR0</t>
  </si>
  <si>
    <t>18/11/2025 00:13</t>
  </si>
  <si>
    <t>766573078795</t>
  </si>
  <si>
    <t>18/11/2025 00:23</t>
  </si>
  <si>
    <t>GBW36</t>
  </si>
  <si>
    <t>พ***ดา ห***มแก้ว</t>
  </si>
  <si>
    <t>19/11/2025 23:41</t>
  </si>
  <si>
    <t>THT030129WWPD4Z</t>
  </si>
  <si>
    <t>GBW35</t>
  </si>
  <si>
    <t>อ***ิศ น***ิด</t>
  </si>
  <si>
    <t>19/11/2025 23:34</t>
  </si>
  <si>
    <t>766697667676</t>
  </si>
  <si>
    <t>19/11/2025 23:35</t>
  </si>
  <si>
    <t>GBW33</t>
  </si>
  <si>
    <t>นวดลด  บุญสิน</t>
  </si>
  <si>
    <t>บ้านน้ำท่อนไต้บ้านเลขที่24หมู่2ซอย2ตำบลด่านศรีสุข · ด่านศรีสุข/ Dan Si Suk
โพธิ์ตาก/ Pho Takหนองคาย/ Nong Khai
43130</t>
  </si>
  <si>
    <t>43130</t>
  </si>
  <si>
    <t>660651066839</t>
  </si>
  <si>
    <t>20/11/2025 10:31</t>
  </si>
  <si>
    <t>19/11/2025 23:19</t>
  </si>
  <si>
    <t>GBW32</t>
  </si>
  <si>
    <t>อ***พล ศ***ะสิทธิ์</t>
  </si>
  <si>
    <t>19/11/2025 23:11</t>
  </si>
  <si>
    <t>766638836666</t>
  </si>
  <si>
    <t>GBW29</t>
  </si>
  <si>
    <t>ร***ิยา ท***ร่าม</t>
  </si>
  <si>
    <t>19/11/2025 22:49</t>
  </si>
  <si>
    <t>766641935651</t>
  </si>
  <si>
    <t>GBW28</t>
  </si>
  <si>
    <t>ท***องฉัน ไ***ช่ฝันของเธอ</t>
  </si>
  <si>
    <t>19/11/2025 22:34</t>
  </si>
  <si>
    <t>766690958670</t>
  </si>
  <si>
    <t>GBW27</t>
  </si>
  <si>
    <t>น***ัณศยา  ช***์</t>
  </si>
  <si>
    <t>19/11/2025 22:28</t>
  </si>
  <si>
    <t>766668659702</t>
  </si>
  <si>
    <t>GBW26</t>
  </si>
  <si>
    <t>ร***า ส***รณศรี</t>
  </si>
  <si>
    <t>19/11/2025 22:24</t>
  </si>
  <si>
    <t>766636521652</t>
  </si>
  <si>
    <t>GBW25</t>
  </si>
  <si>
    <t>19/11/2025 22:32</t>
  </si>
  <si>
    <t>TH280980KESF5A</t>
  </si>
  <si>
    <t>19/11/2025 22:01</t>
  </si>
  <si>
    <t>GBW23</t>
  </si>
  <si>
    <t>19/11/2025 21:58</t>
  </si>
  <si>
    <t>766695239656</t>
  </si>
  <si>
    <t>GBW22</t>
  </si>
  <si>
    <t>บ***ร ง***้วน</t>
  </si>
  <si>
    <t>19/11/2025 21:49</t>
  </si>
  <si>
    <t>766658463631</t>
  </si>
  <si>
    <t>GBW21</t>
  </si>
  <si>
    <t>ร*****ร</t>
  </si>
  <si>
    <t>******นพฤกษา, ซอย 12, ตำบลหนองรี, อำเภอเมืองชลบุรี ตำบลหนองรี อำเภอเมืองชลบุรี จังหวัดชลบุรี 20000</t>
  </si>
  <si>
    <t>19/11/2025 21:50</t>
  </si>
  <si>
    <t>TH200180ME7N0F</t>
  </si>
  <si>
    <t>GBW20</t>
  </si>
  <si>
    <t>ณารา ณารา</t>
  </si>
  <si>
    <t>บ้านโรงวัว 136หมู่1ซอย17 · น้ำบ่อหลวง/ Nam Bo Luang
สันป่าตอง/ San Pa Tongเชียงใหม่/ Chiang Mai
50120</t>
  </si>
  <si>
    <t>50120</t>
  </si>
  <si>
    <t>660944544234</t>
  </si>
  <si>
    <t>19/11/2025 21:29</t>
  </si>
  <si>
    <t>LEXPU0630188636</t>
  </si>
  <si>
    <t>GBW19</t>
  </si>
  <si>
    <t>ส***ามาศ ศ***กตุ</t>
  </si>
  <si>
    <t>19/11/2025 21:24</t>
  </si>
  <si>
    <t>766669621701</t>
  </si>
  <si>
    <t>GBW18</t>
  </si>
  <si>
    <t>ณ***ีญา บ***ระเสริฐ</t>
  </si>
  <si>
    <t>Suphan Buri</t>
  </si>
  <si>
    <t>19/11/2025 21:21</t>
  </si>
  <si>
    <t>THT140129Y6JH5Z</t>
  </si>
  <si>
    <t>19/11/2025 21:22</t>
  </si>
  <si>
    <t>GBW17</t>
  </si>
  <si>
    <t>แ******์</t>
  </si>
  <si>
    <t>******ร ตำบลบ้านไทร อำเภอประโคนชัย จังหวัดบุรีรัมย์ 31140</t>
  </si>
  <si>
    <t>31140</t>
  </si>
  <si>
    <t>TH280780M7F43C</t>
  </si>
  <si>
    <t>GBW16</t>
  </si>
  <si>
    <t>ส***ุธ เ***้ยงสะอาด</t>
  </si>
  <si>
    <t>19/11/2025 21:19</t>
  </si>
  <si>
    <t>766670160642</t>
  </si>
  <si>
    <t>GBW14</t>
  </si>
  <si>
    <t>ด***ี ธ***พัฒน์สกุล</t>
  </si>
  <si>
    <t>19/11/2025 21:17</t>
  </si>
  <si>
    <t>766642261615</t>
  </si>
  <si>
    <t>GBW13</t>
  </si>
  <si>
    <t>วรวรรณ สุวรรณนที</t>
  </si>
  <si>
    <t>290 ม.5 ซอยพระราชวิรียาภรณ์ 3 ต.บางพึ่ง
พระประแดง/ Phra Pradaengสมุทรปราการ/ Samut Prakan
10130</t>
  </si>
  <si>
    <t>660860701500</t>
  </si>
  <si>
    <t>19/11/2025 21:14</t>
  </si>
  <si>
    <t>LEXPU0630184702</t>
  </si>
  <si>
    <t>GBW12</t>
  </si>
  <si>
    <t>19/11/2025 21:12</t>
  </si>
  <si>
    <t>TH130980KM5Y2A</t>
  </si>
  <si>
    <t>GBW11</t>
  </si>
  <si>
    <t>ว***ตน์ ค***ฒน์</t>
  </si>
  <si>
    <t>19/11/2025 21:07</t>
  </si>
  <si>
    <t>THT110129WXBJ4Z</t>
  </si>
  <si>
    <t>GBW10</t>
  </si>
  <si>
    <t>ว***า จ***นุช</t>
  </si>
  <si>
    <t>19/11/2025 21:03</t>
  </si>
  <si>
    <t>766651167645</t>
  </si>
  <si>
    <t>19/11/2025 21:04</t>
  </si>
  <si>
    <t>GBW9</t>
  </si>
  <si>
    <t>u***8056308994323 ส***้ม</t>
  </si>
  <si>
    <t>19/11/2025 20:54</t>
  </si>
  <si>
    <t>THT030129YBJF5Z</t>
  </si>
  <si>
    <t>GBW8</t>
  </si>
  <si>
    <t>19/11/2025 20:53</t>
  </si>
  <si>
    <t>766660410681</t>
  </si>
  <si>
    <t>GBW7</t>
  </si>
  <si>
    <t>19/11/2025 20:52</t>
  </si>
  <si>
    <t>766606751632</t>
  </si>
  <si>
    <t>GBW6</t>
  </si>
  <si>
    <t>ณ***ร์  ฆ***าส</t>
  </si>
  <si>
    <t>จังหวัดสมุทรปราการ</t>
  </si>
  <si>
    <t>19/11/2025 20:48</t>
  </si>
  <si>
    <t>THT020329WWUS0Z</t>
  </si>
  <si>
    <t>GBW5</t>
  </si>
  <si>
    <t>น* พ***งค์ พ***สิริรัตน์</t>
  </si>
  <si>
    <t>19/11/2025 20:17</t>
  </si>
  <si>
    <t>766638227681</t>
  </si>
  <si>
    <t>GBW4</t>
  </si>
  <si>
    <t>กาญจนา  พลับจะโปะ</t>
  </si>
  <si>
    <t>144ม.9 บ.หัวนา ต.โคกไทย อ.ปักธงชัย จ.นครราชสีมา · โคกไทย
ปักธงชัย/ Pak Thong Chaiนครราชสีมา/ Nakhon Ratchasima
30150</t>
  </si>
  <si>
    <t>660872455809</t>
  </si>
  <si>
    <t>19/11/2025 20:11</t>
  </si>
  <si>
    <t>LEXPU0630181864</t>
  </si>
  <si>
    <t>GBW3</t>
  </si>
  <si>
    <t>ค** ก***ก  เ***เต็ม</t>
  </si>
  <si>
    <t>19/11/2025 20:18</t>
  </si>
  <si>
    <t>766620754653</t>
  </si>
  <si>
    <t>19/11/2025 20:09</t>
  </si>
  <si>
    <t>GBW2</t>
  </si>
  <si>
    <t>19/11/2025 20:06</t>
  </si>
  <si>
    <t>766652353655</t>
  </si>
  <si>
    <t>GBW1</t>
  </si>
  <si>
    <t>เ***รติศักดิ์</t>
  </si>
  <si>
    <t>19/11/2025 20:05</t>
  </si>
  <si>
    <t>766603236641</t>
  </si>
  <si>
    <t>GBW0</t>
  </si>
  <si>
    <t>คุณอนงค์  ชาติแดนไทย</t>
  </si>
  <si>
    <t>24/6 ม.1 ติดวัดท่ากระทุ่ม · แสนตอ/ Saen To
ท่ามะกา/ Tha Makaกาญจนบุรี/ Kanchanaburi
71130</t>
  </si>
  <si>
    <t>660818698786</t>
  </si>
  <si>
    <t>19/11/2025 19:47</t>
  </si>
  <si>
    <t>LEXPU0630188885</t>
  </si>
  <si>
    <t>GBV99</t>
  </si>
  <si>
    <t>น***เกศสุดา ก***สสัตย์</t>
  </si>
  <si>
    <t>19/11/2025 19:39</t>
  </si>
  <si>
    <t>766654766640</t>
  </si>
  <si>
    <t>GBV98</t>
  </si>
  <si>
    <t>น*** ส***ัย​ แ***ู่</t>
  </si>
  <si>
    <t>19/11/2025 19:28</t>
  </si>
  <si>
    <t>766696751693</t>
  </si>
  <si>
    <t>GBV97</t>
  </si>
  <si>
    <t>อ***ญา เ***อทอง</t>
  </si>
  <si>
    <t>19/11/2025 19:27</t>
  </si>
  <si>
    <t>766638357693</t>
  </si>
  <si>
    <t>GBV96</t>
  </si>
  <si>
    <t>น***วัน ท***ส</t>
  </si>
  <si>
    <t>766653559674</t>
  </si>
  <si>
    <t>GBV95</t>
  </si>
  <si>
    <t>ก***ณ ห***องหลาง</t>
  </si>
  <si>
    <t>19/11/2025 19:24</t>
  </si>
  <si>
    <t>766682655701</t>
  </si>
  <si>
    <t>GBV94</t>
  </si>
  <si>
    <t>ส***ล</t>
  </si>
  <si>
    <t>19/11/2025 19:23</t>
  </si>
  <si>
    <t>766651757701</t>
  </si>
  <si>
    <t>GBV93</t>
  </si>
  <si>
    <t>ส***  พ***อม</t>
  </si>
  <si>
    <t>THT040229YBK17Z</t>
  </si>
  <si>
    <t>GBV92</t>
  </si>
  <si>
    <t>19/11/2025 19:11</t>
  </si>
  <si>
    <t>766629951640</t>
  </si>
  <si>
    <t>GBV91</t>
  </si>
  <si>
    <t>19/11/2025 18:56</t>
  </si>
  <si>
    <t>766649037652</t>
  </si>
  <si>
    <t>GBV90</t>
  </si>
  <si>
    <t>เ***งนภา  ป***ดิลก</t>
  </si>
  <si>
    <t>19/11/2025 18:25</t>
  </si>
  <si>
    <t>THT040229YBGR5Z</t>
  </si>
  <si>
    <t>19/11/2025 18:26</t>
  </si>
  <si>
    <t>GBV89</t>
  </si>
  <si>
    <t>19/11/2025 18:21</t>
  </si>
  <si>
    <t>766659325692</t>
  </si>
  <si>
    <t>GBV88</t>
  </si>
  <si>
    <t>จ***า แ***ินิจ</t>
  </si>
  <si>
    <t>19/11/2025 18:19</t>
  </si>
  <si>
    <t>THT210829YBM87Z</t>
  </si>
  <si>
    <t>19/11/2025 18:18</t>
  </si>
  <si>
    <t>GBV87</t>
  </si>
  <si>
    <t>พ***ิดา พ***น้อย</t>
  </si>
  <si>
    <t>19/11/2025 18:01</t>
  </si>
  <si>
    <t>766662631663</t>
  </si>
  <si>
    <t>GBV86</t>
  </si>
  <si>
    <t>โ*</t>
  </si>
  <si>
    <t>******อย 2 ถนนปู่เจ้าสมิงพราย ตำบลบางหญ้าแพรก อำเภอพระประแดง จังหวัดสมุทรปราการ 10130</t>
  </si>
  <si>
    <t>19/11/2025 17:56</t>
  </si>
  <si>
    <t>TH020480M83M6E</t>
  </si>
  <si>
    <t>GBV85</t>
  </si>
  <si>
    <t>ว***า เ***าวี</t>
  </si>
  <si>
    <t>19/11/2025 17:51</t>
  </si>
  <si>
    <t>766684559701</t>
  </si>
  <si>
    <t>GBV82</t>
  </si>
  <si>
    <t>ว***วิทย์ ช***แก้ว</t>
  </si>
  <si>
    <t>19/11/2025 17:21</t>
  </si>
  <si>
    <t>766662010634</t>
  </si>
  <si>
    <t>GBV81</t>
  </si>
  <si>
    <t>ส***ยา​  ส***เพียร​</t>
  </si>
  <si>
    <t>19/11/2025 17:19</t>
  </si>
  <si>
    <t>766641234671</t>
  </si>
  <si>
    <t>GBV80</t>
  </si>
  <si>
    <t>ภ******า</t>
  </si>
  <si>
    <t>******เทพพานิช ซอย 9 ตำบลโพไร่หวาน อำเภอเมืองเพชรบุรี จังหวัดเพชรบุรี 76000</t>
  </si>
  <si>
    <t>19/11/2025 17:07</t>
  </si>
  <si>
    <t>TH254082302187Z</t>
  </si>
  <si>
    <t>GBV79</t>
  </si>
  <si>
    <t>L******]</t>
  </si>
  <si>
    <t>******งเทพมหานคร เขตบางขุนเทียน 10150 แขวงแสมดำ เขตบางขุนเทียน จังหวัดกรุงเทพมหานคร 10150</t>
  </si>
  <si>
    <t>19/11/2025 16:46</t>
  </si>
  <si>
    <t>TH254350823294T</t>
  </si>
  <si>
    <t>GBV78</t>
  </si>
  <si>
    <t>ทิวากรณ์ มีจังหาร บอม</t>
  </si>
  <si>
    <t>แจ้งสนิท 307 หมู่9 ต.เขื่องคำ อ.เมือง จ.ยโสธร
เมืองยโสธร/ Mueang Yasothonยโสธร/ Yasothon
35000</t>
  </si>
  <si>
    <t>660614026109</t>
  </si>
  <si>
    <t>19/11/2025 16:43</t>
  </si>
  <si>
    <t>LEXPU0630185153</t>
  </si>
  <si>
    <t>GBV77</t>
  </si>
  <si>
    <t>ว***ชาติ จ***ดชกำจร</t>
  </si>
  <si>
    <t>766696830675</t>
  </si>
  <si>
    <t>GBV76</t>
  </si>
  <si>
    <t>ดวงดาว กุลสูตร</t>
  </si>
  <si>
    <t>หมู่บ้านชวนชื่นวงแหวนปิ่นเกล้า
บางกรวย/ Bang Kruaiนนทบุรี/ Nonthaburi
11130</t>
  </si>
  <si>
    <t>660817759855</t>
  </si>
  <si>
    <t>LEXPU0630184195</t>
  </si>
  <si>
    <t>GBV74</t>
  </si>
  <si>
    <t>19/11/2025 16:22</t>
  </si>
  <si>
    <t>766681669655</t>
  </si>
  <si>
    <t>GBV73</t>
  </si>
  <si>
    <t>u***5982157950035</t>
  </si>
  <si>
    <t>19/11/2025 16:20</t>
  </si>
  <si>
    <t>THT150629WYS78Z</t>
  </si>
  <si>
    <t>19/11/2025 16:21</t>
  </si>
  <si>
    <t>GBV72</t>
  </si>
  <si>
    <t>19/11/2025 16:50</t>
  </si>
  <si>
    <t>TH2514938771851</t>
  </si>
  <si>
    <t>GBV71</t>
  </si>
  <si>
    <t>น***ระยุร ห***ญคำ</t>
  </si>
  <si>
    <t>19/11/2025 16:13</t>
  </si>
  <si>
    <t>766669936620</t>
  </si>
  <si>
    <t>19/11/2025 16:11</t>
  </si>
  <si>
    <t>GBV70</t>
  </si>
  <si>
    <t>19/11/2025 16:10</t>
  </si>
  <si>
    <t>THT030129WRQR0Z</t>
  </si>
  <si>
    <t>GBV66</t>
  </si>
  <si>
    <t>พรทิพย์ จำปาทอง</t>
  </si>
  <si>
    <t>63 ม.5 บ้านไผ่แพะ
แจ้ห่ม/ Chae Homลำปาง/ Lampang
52120</t>
  </si>
  <si>
    <t>52120</t>
  </si>
  <si>
    <t>660932500838</t>
  </si>
  <si>
    <t>19/11/2025 15:52</t>
  </si>
  <si>
    <t>TH490680KNEE8E</t>
  </si>
  <si>
    <t>GBV65</t>
  </si>
  <si>
    <t>******บลสระลงเรือ อำเภอห้วยกระเจา จังหวัดกาญจนบุรี 71170</t>
  </si>
  <si>
    <t>71170</t>
  </si>
  <si>
    <t>19/11/2025 15:47</t>
  </si>
  <si>
    <t>TH259845786215L</t>
  </si>
  <si>
    <t>19/11/2025 15:46</t>
  </si>
  <si>
    <t>GBV64</t>
  </si>
  <si>
    <t>ร***ี ภ***พันธุ์</t>
  </si>
  <si>
    <t>19/11/2025 15:30</t>
  </si>
  <si>
    <t>766647359671</t>
  </si>
  <si>
    <t>GBV63</t>
  </si>
  <si>
    <t>19/11/2025 15:22</t>
  </si>
  <si>
    <t>766615726704</t>
  </si>
  <si>
    <t>GBV62</t>
  </si>
  <si>
    <t>เยาวดี หยาดคำ</t>
  </si>
  <si>
    <t xml:space="preserve"> 43  ถนน เทศบาลสาย 4 ต.ท่าใหม่ อ.ท่าใหม่ จว จันทบุรี 22120
0843463542
</t>
  </si>
  <si>
    <t>0982953922</t>
  </si>
  <si>
    <t>19/11/2025 15:15</t>
  </si>
  <si>
    <t>WA045105828TH</t>
  </si>
  <si>
    <t>GBV61</t>
  </si>
  <si>
    <t>คุณอนงค์ สอนใจ</t>
  </si>
  <si>
    <t>31/4  ม.2 ต.น้ำพุ อ.เมือง  จ.ราชบุรี 70000</t>
  </si>
  <si>
    <t>0816045615</t>
  </si>
  <si>
    <t>19/11/2025 15:12</t>
  </si>
  <si>
    <t>WA045105845TH</t>
  </si>
  <si>
    <t>GBV60</t>
  </si>
  <si>
    <t>63 หมู่9(ซอย 5)
ต.ทาสบเส้า
อ.แม่ทา ลำพูน
51140</t>
  </si>
  <si>
    <t>19/11/2025 15:05</t>
  </si>
  <si>
    <t>WA045105862TH</t>
  </si>
  <si>
    <t>GBV59</t>
  </si>
  <si>
    <t>ป***พ เ***าฤทธิไกร</t>
  </si>
  <si>
    <t>19/11/2025 15:00</t>
  </si>
  <si>
    <t>766686220650</t>
  </si>
  <si>
    <t>GBV58</t>
  </si>
  <si>
    <t>ว******ส</t>
  </si>
  <si>
    <t>******ต ตำบลรังสิต อำเภอธัญบุรี จังหวัดปทุมธานี 12110</t>
  </si>
  <si>
    <t>TH251538957125K</t>
  </si>
  <si>
    <t>GBV57</t>
  </si>
  <si>
    <t>อิงอร ขวัญงาม</t>
  </si>
  <si>
    <t>57/49ม.ราญทองซ.พหลโยธิน67ม.ราญทองตอนุสาวรีย์อ.บางเขน
บางเขน/ Bang Khenกรุงเทพมหานคร/ Bangkok
10220</t>
  </si>
  <si>
    <t>19/11/2025 14:46</t>
  </si>
  <si>
    <t>GBV56</t>
  </si>
  <si>
    <t>น***ายพิณ ก***นสระน้อย</t>
  </si>
  <si>
    <t>Nakhon Ratchasima</t>
  </si>
  <si>
    <t>19/11/2025 14:42</t>
  </si>
  <si>
    <t>766610262633</t>
  </si>
  <si>
    <t>GBV55</t>
  </si>
  <si>
    <t>ส***ี จ***งาม</t>
  </si>
  <si>
    <t>19/11/2025 14:40</t>
  </si>
  <si>
    <t>766677153642</t>
  </si>
  <si>
    <t>GBV54</t>
  </si>
  <si>
    <t>******ทุ่งสง อำเภอนาบอน จังหวัดนครศรีธรรมราช 80220</t>
  </si>
  <si>
    <t>80220</t>
  </si>
  <si>
    <t>19/11/2025 14:36</t>
  </si>
  <si>
    <t>TH641080KGHF2B</t>
  </si>
  <si>
    <t>19/11/2025 14:35</t>
  </si>
  <si>
    <t>GBV53</t>
  </si>
  <si>
    <t>ป***ีป  น***ลั่น</t>
  </si>
  <si>
    <t>19/11/2025 14:31</t>
  </si>
  <si>
    <t>766608063620</t>
  </si>
  <si>
    <t>GBV52</t>
  </si>
  <si>
    <t>19/11/2025 14:28</t>
  </si>
  <si>
    <t>766654850706</t>
  </si>
  <si>
    <t>GBV51</t>
  </si>
  <si>
    <t>u***3914093558120</t>
  </si>
  <si>
    <t>19/11/2025 14:27</t>
  </si>
  <si>
    <t>766644238614</t>
  </si>
  <si>
    <t>GBV50</t>
  </si>
  <si>
    <t>******จน์,(ท่าล้อ) ซอย ท่าล้อ 38, ถนน แสงชูโต ตำบลท่าล้อ อำเภอท่าม่วง จังหวัดกาญจนบุรี 71110</t>
  </si>
  <si>
    <t>71110</t>
  </si>
  <si>
    <t>19/11/2025 14:11</t>
  </si>
  <si>
    <t>TH250562508031H</t>
  </si>
  <si>
    <t>GBV49</t>
  </si>
  <si>
    <t>สุชานันท์  แสงคำ</t>
  </si>
  <si>
    <t>29/3 ม.6 ต.ลาดบัวขาว อ.บ้านโป่ง (ร้านค้าบนคลองขวามือ)
บ้านโป่ง/ Ban Pongราชบุรี/ Ratchaburi
70110</t>
  </si>
  <si>
    <t>660625199977</t>
  </si>
  <si>
    <t>19/11/2025 14:02</t>
  </si>
  <si>
    <t>LEXPU0630186810</t>
  </si>
  <si>
    <t>GBV48</t>
  </si>
  <si>
    <t>พ***ิตา</t>
  </si>
  <si>
    <t>19/11/2025 14:01</t>
  </si>
  <si>
    <t>766603438613</t>
  </si>
  <si>
    <t>GBV47</t>
  </si>
  <si>
    <t>ด***พ็ญ   ด***ก้วภู่</t>
  </si>
  <si>
    <t>766631265654</t>
  </si>
  <si>
    <t>GBV45</t>
  </si>
  <si>
    <t>ส***ณี เ***กเพ็ชร</t>
  </si>
  <si>
    <t>19/11/2025 13:57</t>
  </si>
  <si>
    <t>766675301663</t>
  </si>
  <si>
    <t>19/11/2025 13:58</t>
  </si>
  <si>
    <t>GBV44</t>
  </si>
  <si>
    <t>766680619622</t>
  </si>
  <si>
    <t>GBV43</t>
  </si>
  <si>
    <t>ข***ฤทัย อ***แก้ว</t>
  </si>
  <si>
    <t>19/11/2025 13:56</t>
  </si>
  <si>
    <t>766654025690</t>
  </si>
  <si>
    <t>19/11/2025 13:55</t>
  </si>
  <si>
    <t>GBV42</t>
  </si>
  <si>
    <t>ว***ย​  โ***​ส​ั​จ​จ​า​นันท์​</t>
  </si>
  <si>
    <t>THT020329WYFR2Z</t>
  </si>
  <si>
    <t>GBV41</t>
  </si>
  <si>
    <t>ณ***ิกา เ***กกล้า</t>
  </si>
  <si>
    <t>19/11/2025 13:53</t>
  </si>
  <si>
    <t>766648064696</t>
  </si>
  <si>
    <t>GBV40</t>
  </si>
  <si>
    <t>น***รัตน์ ธ***ะ</t>
  </si>
  <si>
    <t>19/11/2025 13:51</t>
  </si>
  <si>
    <t>766634865614</t>
  </si>
  <si>
    <t>GBV39</t>
  </si>
  <si>
    <t>ไ** ท***ั้น</t>
  </si>
  <si>
    <t>19/11/2025 13:50</t>
  </si>
  <si>
    <t>766676538655</t>
  </si>
  <si>
    <t>GBV37</t>
  </si>
  <si>
    <t>ว***ชัย ท***ิมทอง</t>
  </si>
  <si>
    <t>19/11/2025 13:48</t>
  </si>
  <si>
    <t>766667733650</t>
  </si>
  <si>
    <t>GBV36</t>
  </si>
  <si>
    <t>พ***ชมพู น***ปี้ย</t>
  </si>
  <si>
    <t>19/11/2025 13:38</t>
  </si>
  <si>
    <t>766679231614</t>
  </si>
  <si>
    <t>GBV35</t>
  </si>
  <si>
    <t>766667286685</t>
  </si>
  <si>
    <t>GBV34</t>
  </si>
  <si>
    <t>ภ***ิรา</t>
  </si>
  <si>
    <t>19/11/2025 13:36</t>
  </si>
  <si>
    <t>766616237612</t>
  </si>
  <si>
    <t>GBV33</t>
  </si>
  <si>
    <t>จ***วรรณ ส***์แม่ง</t>
  </si>
  <si>
    <t>19/11/2025 13:31</t>
  </si>
  <si>
    <t>766647902624</t>
  </si>
  <si>
    <t>GBV31</t>
  </si>
  <si>
    <t>อรวรรณ แสงทอง</t>
  </si>
  <si>
    <t>รพ.สต.นาคำ ต.นาคำ
อ.คำเขื่อนแก้ว จ.ยโสธร
35180</t>
  </si>
  <si>
    <t>35180</t>
  </si>
  <si>
    <t>0818798897</t>
  </si>
  <si>
    <t>19/11/2025 13:25</t>
  </si>
  <si>
    <t>WA045105893TH</t>
  </si>
  <si>
    <t>GBV30</t>
  </si>
  <si>
    <t>T*** B***oey</t>
  </si>
  <si>
    <t>19/11/2025 13:23</t>
  </si>
  <si>
    <t>766694416670</t>
  </si>
  <si>
    <t>GBV28</t>
  </si>
  <si>
    <t>จ***ภา ข***ะควน</t>
  </si>
  <si>
    <t>19/11/2025 13:21</t>
  </si>
  <si>
    <t>766601166612</t>
  </si>
  <si>
    <t>GBV27</t>
  </si>
  <si>
    <t>ศรีนวล เพชรทอง</t>
  </si>
  <si>
    <t>598 ม.4
ต.คู้ยายหมี
อ.สนามชัยเขต
จ.ฉะเชิงเทรา
24160</t>
  </si>
  <si>
    <t>0824793959</t>
  </si>
  <si>
    <t>19/11/2025 13:14</t>
  </si>
  <si>
    <t>WA045105902TH</t>
  </si>
  <si>
    <t>GBV26</t>
  </si>
  <si>
    <t>19/11/2025 13:11</t>
  </si>
  <si>
    <t>766621124695</t>
  </si>
  <si>
    <t>GBV25</t>
  </si>
  <si>
    <t>น***์นภัส ว***วิทย์</t>
  </si>
  <si>
    <t>19/11/2025 13:01</t>
  </si>
  <si>
    <t>THT040229YABB7Z</t>
  </si>
  <si>
    <t>GBV23</t>
  </si>
  <si>
    <t>บ***ยายแมว</t>
  </si>
  <si>
    <t>19/11/2025 12:53</t>
  </si>
  <si>
    <t>766671538640</t>
  </si>
  <si>
    <t>GBV22</t>
  </si>
  <si>
    <t>19/11/2025 12:54</t>
  </si>
  <si>
    <t>TH251645885762F</t>
  </si>
  <si>
    <t>GBV21</t>
  </si>
  <si>
    <t>แ***ิ้นท์ราชบุรีรีวิว</t>
  </si>
  <si>
    <t>19/11/2025 12:42</t>
  </si>
  <si>
    <t>766664320682</t>
  </si>
  <si>
    <t>19/11/2025 12:40</t>
  </si>
  <si>
    <t>GBV20</t>
  </si>
  <si>
    <t>สุรัตนา สุวรรณพงษ์</t>
  </si>
  <si>
    <t>138/74 หมู่ 7 (ตลาดจอมพล ป.) ต.ธารเกษม
พระพุทธบาท/ Phra Phutthabatสระบุรี/ Saraburi
18120</t>
  </si>
  <si>
    <t>660832686635</t>
  </si>
  <si>
    <t>LEXPU0630187700</t>
  </si>
  <si>
    <t>GBV19</t>
  </si>
  <si>
    <t>น***ุมาลี เ***ยรุจิกานนท์</t>
  </si>
  <si>
    <t>19/11/2025 12:38</t>
  </si>
  <si>
    <t>766617329682</t>
  </si>
  <si>
    <t>GBV18</t>
  </si>
  <si>
    <t>19/11/2025 12:37</t>
  </si>
  <si>
    <t>766646524685</t>
  </si>
  <si>
    <t>GBV17</t>
  </si>
  <si>
    <t>s* s* k***nge</t>
  </si>
  <si>
    <t>Surat Thani</t>
  </si>
  <si>
    <t>19/11/2025 12:35</t>
  </si>
  <si>
    <t>766652786642</t>
  </si>
  <si>
    <t>19/11/2025 12:36</t>
  </si>
  <si>
    <t>GBV16</t>
  </si>
  <si>
    <t>19/11/2025 12:34</t>
  </si>
  <si>
    <t>766691735644</t>
  </si>
  <si>
    <t>GBV15</t>
  </si>
  <si>
    <t>a***</t>
  </si>
  <si>
    <t>19/11/2025 12:30</t>
  </si>
  <si>
    <t>766668238700</t>
  </si>
  <si>
    <t>GBV14</t>
  </si>
  <si>
    <t>******นหมาก ตำบลบางขันหมาก อำเภอเมืองลพบุรี จังหวัดลพบุรี 15000</t>
  </si>
  <si>
    <t>19/11/2025 12:25</t>
  </si>
  <si>
    <t>TH254430552980G</t>
  </si>
  <si>
    <t>GBV13</t>
  </si>
  <si>
    <t>ยุพาพร สิงหา</t>
  </si>
  <si>
    <t>3/24 ม.8 หมู่บ้านนิรันดร์วิลล์10ซ.วัดศรีวารีน้อย ต.บางโฉลง อ.บางพลี จ.สมุทรปราการ 10540
บางพลี/ Bang Phliสมุทรปราการ/ Samut Prakan
10540</t>
  </si>
  <si>
    <t>660917420394</t>
  </si>
  <si>
    <t>19/11/2025 12:18</t>
  </si>
  <si>
    <t>LEXPU0630186091</t>
  </si>
  <si>
    <t>GBV11</t>
  </si>
  <si>
    <t>นพดล แตงเกษ</t>
  </si>
  <si>
    <t>2/2หมู่1ต.เขาย้อย ไฟแดงห้วยกระแทก เลี้ยวซ้ายศาลา หลังร้านต้นขาม ริมคลอง · เขาย้อย/ Khao Yoi
เขาย้อย/ Khao Yoiเพชรบุรี/ Phetchaburi
76140</t>
  </si>
  <si>
    <t>660929753852</t>
  </si>
  <si>
    <t>19/11/2025 12:12</t>
  </si>
  <si>
    <t>LEXPU0630181898</t>
  </si>
  <si>
    <t>19/11/2025 12:10</t>
  </si>
  <si>
    <t>GBV10</t>
  </si>
  <si>
    <t>19/11/2025 12:39</t>
  </si>
  <si>
    <t>TH2565366282480</t>
  </si>
  <si>
    <t>19/11/2025 12:09</t>
  </si>
  <si>
    <t>GBV9</t>
  </si>
  <si>
    <t>19/11/2025 12:06</t>
  </si>
  <si>
    <t>TH258881479541D</t>
  </si>
  <si>
    <t>GBV8</t>
  </si>
  <si>
    <t>19/11/2025 12:05</t>
  </si>
  <si>
    <t>TH256379519841K</t>
  </si>
  <si>
    <t>19/11/2025 12:04</t>
  </si>
  <si>
    <t>GBV5</t>
  </si>
  <si>
    <t>y***alakwanchuen</t>
  </si>
  <si>
    <t>19/11/2025 11:56</t>
  </si>
  <si>
    <t>766640061633</t>
  </si>
  <si>
    <t>GBV2</t>
  </si>
  <si>
    <t>คุณปิ่นทอง ตันเจริญ</t>
  </si>
  <si>
    <t>84 หมู่บ้านเศรษฐกิจ 31/1 วงเวียน2
บางแค/ Bang Khaeกรุงเทพมหานคร/ Bangkok
10160</t>
  </si>
  <si>
    <t>660837724598</t>
  </si>
  <si>
    <t>19/11/2025 11:45</t>
  </si>
  <si>
    <t>LEXPU0630189158</t>
  </si>
  <si>
    <t>19/11/2025 11:44</t>
  </si>
  <si>
    <t>GBV1</t>
  </si>
  <si>
    <t>คุณจันทร์แดง สาลีอ่อน</t>
  </si>
  <si>
    <t>บ้านคุณจันทรแดง 256 ม.1 · บ้านค่าย/ Ban Khai
เมืองชัยภูมิ/ Mueang Chaiyaphumชัยภูมิ/ Chaiyaphum
36240</t>
  </si>
  <si>
    <t>19/11/2025 11:40</t>
  </si>
  <si>
    <t>LEXPU0630176574</t>
  </si>
  <si>
    <t>19/11/2025 11:39</t>
  </si>
  <si>
    <t>GBV0</t>
  </si>
  <si>
    <t>19/11/2025 11:38</t>
  </si>
  <si>
    <t>766640320681</t>
  </si>
  <si>
    <t>GBU99</t>
  </si>
  <si>
    <t>น***ีรพงศ์ จ***ศรี</t>
  </si>
  <si>
    <t>766663878632</t>
  </si>
  <si>
    <t>GBU98</t>
  </si>
  <si>
    <t>สุพิศ สุทธิประภา</t>
  </si>
  <si>
    <t>69 หมู่ 1 บ้านโนนเพ็ด ตำบลวังหิน อำเภอโนนแดง จังหวัดนครราชสีมา 30360</t>
  </si>
  <si>
    <t>30360</t>
  </si>
  <si>
    <t>0957406246</t>
  </si>
  <si>
    <t>19/11/2025 11:36</t>
  </si>
  <si>
    <t>WA045105920TH</t>
  </si>
  <si>
    <t>GBU96</t>
  </si>
  <si>
    <t>ร้านเอนกท่อไอเสีย</t>
  </si>
  <si>
    <t xml:space="preserve">82/1 ถ.พหลโยธิน ต.แม่ต๋ำ อ
เมือง จ.พะเยา 56000 </t>
  </si>
  <si>
    <t>0869842841</t>
  </si>
  <si>
    <t>19/11/2025 11:33</t>
  </si>
  <si>
    <t>WA045105947TH</t>
  </si>
  <si>
    <t>GBU95</t>
  </si>
  <si>
    <t>วรรณภา</t>
  </si>
  <si>
    <t xml:space="preserve">105/1
ถ.เพชรเกษม
ต.กะเปอร์
อ.กะเปอร์
จ.ระนอง85120
</t>
  </si>
  <si>
    <t>85120</t>
  </si>
  <si>
    <t>0896958558</t>
  </si>
  <si>
    <t>19/11/2025 11:32</t>
  </si>
  <si>
    <t>WA045105978TH</t>
  </si>
  <si>
    <t>GBU94</t>
  </si>
  <si>
    <t>คุณไพรรัตน์</t>
  </si>
  <si>
    <t>47/1 ม.12  ต.ปากช่อง อ.ปากช่อง จ.นครราชสีมา30130</t>
  </si>
  <si>
    <t>0842635801</t>
  </si>
  <si>
    <t>19/11/2025 11:30</t>
  </si>
  <si>
    <t>WA045105995TH</t>
  </si>
  <si>
    <t>GBU93</t>
  </si>
  <si>
    <t>นายสะอาด  ทิพย์ประจา</t>
  </si>
  <si>
    <t xml:space="preserve">35/1  ม. 6  บ้านขามแดง  ต.ห้างฉัตร  อ.ห้างฉัตร  จ.ลำปาง  52190  </t>
  </si>
  <si>
    <t>0807930259</t>
  </si>
  <si>
    <t>19/11/2025 11:26</t>
  </si>
  <si>
    <t>WA045106015TH</t>
  </si>
  <si>
    <t>GBU92</t>
  </si>
  <si>
    <t>ว***า ส***รือง</t>
  </si>
  <si>
    <t>19/11/2025 11:24</t>
  </si>
  <si>
    <t>766601269630</t>
  </si>
  <si>
    <t>GBU91</t>
  </si>
  <si>
    <t>พาภรณ์ หมันหลิน ( คุณตี้)</t>
  </si>
  <si>
    <t>ตึกอัมรินทร์ เกษร พลาซ่า (ชั้น 11)  แยกราชประสงค์
ลุมพินี
ประทุมวัน
กรุงเทพมหานคร
10330</t>
  </si>
  <si>
    <t>0645104673</t>
  </si>
  <si>
    <t>WA045106046TH</t>
  </si>
  <si>
    <t>GBU90</t>
  </si>
  <si>
    <t>ประสงค์  อภิวัฒน์ชาติ</t>
  </si>
  <si>
    <t xml:space="preserve">268 ซ.รัชดา 13
แขวง ดินแดง
เขต ดินแดง ก.ท.ม 10400 </t>
  </si>
  <si>
    <t>0816260641</t>
  </si>
  <si>
    <t>19/11/2025 11:18</t>
  </si>
  <si>
    <t>WA045106063TH</t>
  </si>
  <si>
    <t>GBU89</t>
  </si>
  <si>
    <t>******ตำบลตาลเนิ้ง ตำบลตาลเนิ้ง อำเภอสว่างแดนดิน จังหวัดสกลนคร 47240</t>
  </si>
  <si>
    <t>47240</t>
  </si>
  <si>
    <t>19/11/2025 11:17</t>
  </si>
  <si>
    <t>TH254061471587D</t>
  </si>
  <si>
    <t>GBU88</t>
  </si>
  <si>
    <t>ที่อยู่: 168/79ม.3.ต.เสม็ด.อ.เมือง.ชลบุรี 20000</t>
  </si>
  <si>
    <t>19/11/2025 11:15</t>
  </si>
  <si>
    <t>WA045106085TH</t>
  </si>
  <si>
    <t>GBU87</t>
  </si>
  <si>
    <t>ฉ***สินี</t>
  </si>
  <si>
    <t>766614010691</t>
  </si>
  <si>
    <t>GBU86</t>
  </si>
  <si>
    <t>จันทรา มอญพันธ์</t>
  </si>
  <si>
    <t xml:space="preserve">253ม.9 ต.พงสวาย อ.เมือง จ.ราชบุรี
70000
</t>
  </si>
  <si>
    <t>0649313037</t>
  </si>
  <si>
    <t>19/11/2025 11:12</t>
  </si>
  <si>
    <t>WA045106103TH</t>
  </si>
  <si>
    <t>GBU85</t>
  </si>
  <si>
    <t>ชื่อ สุรีรัตน์ ศรีอุทัย</t>
  </si>
  <si>
    <t xml:space="preserve">ที่อยู่ 444หมู่13บ.สุขสมบูรณ์ ตำบลหนองไผ่ อำเภอชุมแพ จังหวัดขอนแก่น 40130
</t>
  </si>
  <si>
    <t>40130</t>
  </si>
  <si>
    <t>19/11/2025 11:09</t>
  </si>
  <si>
    <t>WA045106125TH</t>
  </si>
  <si>
    <t>GBU84</t>
  </si>
  <si>
    <t>สุพิศ ศรีมนตรี</t>
  </si>
  <si>
    <t>16 ม.2 บ้านดอนหัน ต.กุดใส้จ่อ อ.กันทรวิชัย จ.มหาสารคาม 44150</t>
  </si>
  <si>
    <t>0845248008</t>
  </si>
  <si>
    <t>19/11/2025 11:06</t>
  </si>
  <si>
    <t>WA045106134TH</t>
  </si>
  <si>
    <t>GBU82</t>
  </si>
  <si>
    <t xml:space="preserve">นาง ทองคูณ ลาสม </t>
  </si>
  <si>
    <t xml:space="preserve">465/2  ม.8 บ้านดงงูใหม่ ต.เนินมะปราง อำเภอเนินมะปราง จังหวัดพิษณุโลก 65190
</t>
  </si>
  <si>
    <t>0951747249</t>
  </si>
  <si>
    <t>19/11/2025 11:02</t>
  </si>
  <si>
    <t>WA045106148TH</t>
  </si>
  <si>
    <t>GBU81</t>
  </si>
  <si>
    <t>ป***อม ห***เก้ว</t>
  </si>
  <si>
    <t>19/11/2025 10:56</t>
  </si>
  <si>
    <t>766679236621</t>
  </si>
  <si>
    <t>GBU80</t>
  </si>
  <si>
    <t>ป***า   เ***โก</t>
  </si>
  <si>
    <t>19/11/2025 10:54</t>
  </si>
  <si>
    <t>766686455706</t>
  </si>
  <si>
    <t>GBU79</t>
  </si>
  <si>
    <t>ธนารีย์ บุญมี</t>
  </si>
  <si>
    <t>29/5 ม.1 · หนองจิก/ Nong Chik
หนองแค/ Nong Khaeสระบุรี/ Saraburi
18230</t>
  </si>
  <si>
    <t>18230</t>
  </si>
  <si>
    <t>660955149617</t>
  </si>
  <si>
    <t>19/11/2025 10:52</t>
  </si>
  <si>
    <t>LEXPU0630176549</t>
  </si>
  <si>
    <t>GBU77</t>
  </si>
  <si>
    <t>19/11/2025 10:48</t>
  </si>
  <si>
    <t>ขอไม่เอารสกาแฟนะคะ ขอบคุณค่ะ</t>
  </si>
  <si>
    <t>766699226624</t>
  </si>
  <si>
    <t>GBU76</t>
  </si>
  <si>
    <t>ก******ร</t>
  </si>
  <si>
    <t>******มบ้านพักเทศบาลสีขาว) ตำบลบางเมืองใหม่ อำเภอเมืองสมุทรปราการ จังหวัดสมุทรปราการ 10270</t>
  </si>
  <si>
    <t>19/11/2025 10:50</t>
  </si>
  <si>
    <t>TH258758901259H</t>
  </si>
  <si>
    <t>19/11/2025 10:43</t>
  </si>
  <si>
    <t>GBU75</t>
  </si>
  <si>
    <t>19/11/2025 10:42</t>
  </si>
  <si>
    <t>766636015633</t>
  </si>
  <si>
    <t>GBU74</t>
  </si>
  <si>
    <t>ธารารัตน์.      บุญทา</t>
  </si>
  <si>
    <t>74ม.9 · ดงขี้เหล็ก/ Dong Khilek
เมืองปราจีนบุรี/ Mueang Prachin Buriปราจีนบุรี/ Prachin Buri
25000</t>
  </si>
  <si>
    <t>660982012691</t>
  </si>
  <si>
    <t>19/11/2025 10:40</t>
  </si>
  <si>
    <t>LEXPU0630181193</t>
  </si>
  <si>
    <t>GBU73</t>
  </si>
  <si>
    <t>ป***ชาติ.ทาแจ่ม</t>
  </si>
  <si>
    <t>19/11/2025 10:39</t>
  </si>
  <si>
    <t>766644061632</t>
  </si>
  <si>
    <t>GBU71</t>
  </si>
  <si>
    <t>****** 147/74 ม.6 แถวที่ 4 ก่อนถึงสนามบาส ต้นลำไยคู่ ตำบลไชยมงคล อำเภอเมืองนครราชสีมา จังหวัดนครราชสีมา 30000</t>
  </si>
  <si>
    <t>TH2541665039887</t>
  </si>
  <si>
    <t>19/11/2025 10:36</t>
  </si>
  <si>
    <t>GBU69</t>
  </si>
  <si>
    <t>J***</t>
  </si>
  <si>
    <t>19/11/2025 10:25</t>
  </si>
  <si>
    <t>766602828633</t>
  </si>
  <si>
    <t>GBU68</t>
  </si>
  <si>
    <t>ภ******ี</t>
  </si>
  <si>
    <t>******ะ ตำบลราชาเทวะ อำเภอบางพลี จังหวัดสมุทรปราการ 10540</t>
  </si>
  <si>
    <t>19/11/2025 10:24</t>
  </si>
  <si>
    <t>TH251261752337Y</t>
  </si>
  <si>
    <t>GBU67</t>
  </si>
  <si>
    <t>สมเกียรติ มณฑีรรัตน์</t>
  </si>
  <si>
    <t>ที่ว่าการอำเภอศรีเชียงใหม่
ศรีเชียงใหม่/ Si Chiang Maiหนองคาย/ Nong Khai
43130</t>
  </si>
  <si>
    <t>660889814860</t>
  </si>
  <si>
    <t>19/11/2025 10:21</t>
  </si>
  <si>
    <t>TH400780KJWR1C</t>
  </si>
  <si>
    <t>GBU66</t>
  </si>
  <si>
    <t>ล***าย ค***ง</t>
  </si>
  <si>
    <t>19/11/2025 10:18</t>
  </si>
  <si>
    <t>766687464631</t>
  </si>
  <si>
    <t>GBU64</t>
  </si>
  <si>
    <t>ด***า พ***เดช</t>
  </si>
  <si>
    <t>19/11/2025 10:14</t>
  </si>
  <si>
    <t>766605667634</t>
  </si>
  <si>
    <t>GBU63</t>
  </si>
  <si>
    <t>19/11/2025 10:12</t>
  </si>
  <si>
    <t>766653871616</t>
  </si>
  <si>
    <t>GBU61</t>
  </si>
  <si>
    <t>19/11/2025 10:03</t>
  </si>
  <si>
    <t>766640560685</t>
  </si>
  <si>
    <t>GBU60</t>
  </si>
  <si>
    <t>m***in</t>
  </si>
  <si>
    <t>Tỉnh Samut Prakan</t>
  </si>
  <si>
    <t>19/11/2025 10:02</t>
  </si>
  <si>
    <t>766663653700</t>
  </si>
  <si>
    <t>GBU59</t>
  </si>
  <si>
    <t>19/11/2025 09:59</t>
  </si>
  <si>
    <t>766633658696</t>
  </si>
  <si>
    <t>GBU58</t>
  </si>
  <si>
    <t>19/11/2025 09:58</t>
  </si>
  <si>
    <t>ไม่เอารสกาแฟค่ะ</t>
  </si>
  <si>
    <t>766666308693</t>
  </si>
  <si>
    <t>GBU57</t>
  </si>
  <si>
    <t>ร***าภรณ์ เ***อาจ</t>
  </si>
  <si>
    <t>19/11/2025 09:53</t>
  </si>
  <si>
    <t>766623233692</t>
  </si>
  <si>
    <t>GBU56</t>
  </si>
  <si>
    <t>อ***ิดา  ท***มอน</t>
  </si>
  <si>
    <t>19/11/2025 09:49</t>
  </si>
  <si>
    <t>766636162644</t>
  </si>
  <si>
    <t>GBU53</t>
  </si>
  <si>
    <t>19/11/2025 09:47</t>
  </si>
  <si>
    <t>766629162644</t>
  </si>
  <si>
    <t>GBU52</t>
  </si>
  <si>
    <t>อ***ัตน์ ว***ุญคง</t>
  </si>
  <si>
    <t>766620669706</t>
  </si>
  <si>
    <t>GBU50</t>
  </si>
  <si>
    <t>19/11/2025 09:39</t>
  </si>
  <si>
    <t>766686261633</t>
  </si>
  <si>
    <t>GBU49</t>
  </si>
  <si>
    <t>พ***์รฐา ภ***กังวาฬสิน</t>
  </si>
  <si>
    <t>19/11/2025 09:30</t>
  </si>
  <si>
    <t>766610033641</t>
  </si>
  <si>
    <t>GBU47</t>
  </si>
  <si>
    <t>ส***ตรา ส***า</t>
  </si>
  <si>
    <t>19/11/2025 09:27</t>
  </si>
  <si>
    <t>766636655702</t>
  </si>
  <si>
    <t>GBU46</t>
  </si>
  <si>
    <t>คุณปิยะนุช ป้องคำ</t>
  </si>
  <si>
    <t>178/6 ม.6 บ.โนนป่าบาก ต.บัวตู มอ.โซ่พิสัย จ.บึงกาฬ 38170</t>
  </si>
  <si>
    <t>38170</t>
  </si>
  <si>
    <t>0822297460</t>
  </si>
  <si>
    <t>19/11/2025 09:25</t>
  </si>
  <si>
    <t>WA045106151TH</t>
  </si>
  <si>
    <t>19/11/2025 09:26</t>
  </si>
  <si>
    <t>GBU44</t>
  </si>
  <si>
    <t>ส***ตรา จ***ร์อร่าม</t>
  </si>
  <si>
    <t>19/11/2025 09:21</t>
  </si>
  <si>
    <t>766672750675</t>
  </si>
  <si>
    <t>GBU43</t>
  </si>
  <si>
    <t>ก***ร</t>
  </si>
  <si>
    <t>******บสีน้ำเงิน) ถนนกัลปพฤกษ์4 แขวงบางหว้า เขตภาษีเจริญ จังหวัดกรุงเทพมหานคร 10160</t>
  </si>
  <si>
    <t>TH258586067794C</t>
  </si>
  <si>
    <t>GBU42</t>
  </si>
  <si>
    <t>ส***ตรี</t>
  </si>
  <si>
    <t>19/11/2025 09:20</t>
  </si>
  <si>
    <t>766642902701</t>
  </si>
  <si>
    <t>GBU41</t>
  </si>
  <si>
    <t>THT200129YHVN5Z</t>
  </si>
  <si>
    <t>GBU39</t>
  </si>
  <si>
    <t>19/11/2025 09:19</t>
  </si>
  <si>
    <t>766671568633</t>
  </si>
  <si>
    <t>GBU38</t>
  </si>
  <si>
    <t>จันทนา</t>
  </si>
  <si>
    <t>บ้านเลขที่52หมู่10บ้านแก่งน้อยอำเภอท่าไหม่ตำบลเขาแก้ว · เขาแก้ว/ Khao Kaeo
ท่าใหม่/ Tha Maiจันทบุรี/ Chanthaburi
22170</t>
  </si>
  <si>
    <t>22170</t>
  </si>
  <si>
    <t>660848731200</t>
  </si>
  <si>
    <t>19/11/2025 09:11</t>
  </si>
  <si>
    <t>LEXPU0630182372</t>
  </si>
  <si>
    <t>GBU37</t>
  </si>
  <si>
    <t>19/11/2025 09:08</t>
  </si>
  <si>
    <t>THT200129X3WV6Z</t>
  </si>
  <si>
    <t>GBU36</t>
  </si>
  <si>
    <t>ว*** โ***วัน</t>
  </si>
  <si>
    <t>19/11/2025 09:07</t>
  </si>
  <si>
    <t>766673434682</t>
  </si>
  <si>
    <t>GBU35</t>
  </si>
  <si>
    <t>19/11/2025 09:02</t>
  </si>
  <si>
    <t>LEXPU0630184769</t>
  </si>
  <si>
    <t>GBU34</t>
  </si>
  <si>
    <t>ว** ร***ว</t>
  </si>
  <si>
    <t>19/11/2025 09:00</t>
  </si>
  <si>
    <t>766682521640</t>
  </si>
  <si>
    <t>GBU33</t>
  </si>
  <si>
    <t>สุรีย์รัตน์  มีเปี่ยม</t>
  </si>
  <si>
    <t>163 หมู่ 2 ต.หนองเต่า อ.บ้านหมี่ จ.ลพบุรี 15110 ุ
บ้านหมี่/ Ban Miลพบุรี/ Lopburi
15110</t>
  </si>
  <si>
    <t>15110</t>
  </si>
  <si>
    <t>660868947017</t>
  </si>
  <si>
    <t>19/11/2025 08:51</t>
  </si>
  <si>
    <t>LEXPU0630187182</t>
  </si>
  <si>
    <t>GBU32</t>
  </si>
  <si>
    <t>ต**ย</t>
  </si>
  <si>
    <t>******ทรไม่ติดฝากไว้ที่ อบต.บางกระบือ) ตำบลบางกระบือ อำเภอสามโคก จังหวัดปทุมธานี 12160</t>
  </si>
  <si>
    <t>19/11/2025 08:49</t>
  </si>
  <si>
    <t>TH250593099694J</t>
  </si>
  <si>
    <t>GBU31</t>
  </si>
  <si>
    <t>19/11/2025 08:32</t>
  </si>
  <si>
    <t>LEXPU0630185195</t>
  </si>
  <si>
    <t>GBU30</t>
  </si>
  <si>
    <t>ช***</t>
  </si>
  <si>
    <t>19/11/2025 08:03</t>
  </si>
  <si>
    <t>766607525633</t>
  </si>
  <si>
    <t>GBU29</t>
  </si>
  <si>
    <t>19/11/2025 08:27</t>
  </si>
  <si>
    <t>TH250141950420T</t>
  </si>
  <si>
    <t>19/11/2025 07:57</t>
  </si>
  <si>
    <t>GBU28</t>
  </si>
  <si>
    <t>j***pornsirinukul</t>
  </si>
  <si>
    <t>19/11/2025 07:52</t>
  </si>
  <si>
    <t>766626831681</t>
  </si>
  <si>
    <t>GBU27</t>
  </si>
  <si>
    <t>19/11/2025 07:46</t>
  </si>
  <si>
    <t>TH254914184180S</t>
  </si>
  <si>
    <t>GBU25</t>
  </si>
  <si>
    <t>พ******ห</t>
  </si>
  <si>
    <t>****** 72 ถนนประชาอุทิศ แขวงทุ่งครุ แขวงทุ่งครุ เขตทุ่งครุ จังหวัดกรุงเทพมหานคร 10140</t>
  </si>
  <si>
    <t>19/11/2025 06:46</t>
  </si>
  <si>
    <t>TH258582451994B</t>
  </si>
  <si>
    <t>GBU24</t>
  </si>
  <si>
    <t>พ***์ลภัส</t>
  </si>
  <si>
    <t>19/11/2025 06:31</t>
  </si>
  <si>
    <t>766626986171</t>
  </si>
  <si>
    <t>GBU23</t>
  </si>
  <si>
    <t>19/11/2025 06:28</t>
  </si>
  <si>
    <t>LEXPU0629863813</t>
  </si>
  <si>
    <t>GBU22</t>
  </si>
  <si>
    <t>u***9236101943915</t>
  </si>
  <si>
    <t>19/11/2025 06:21</t>
  </si>
  <si>
    <t>766690987160</t>
  </si>
  <si>
    <t>GBU21</t>
  </si>
  <si>
    <t>19/11/2025 06:10</t>
  </si>
  <si>
    <t>766666142200</t>
  </si>
  <si>
    <t>GBU20</t>
  </si>
  <si>
    <t>a***my</t>
  </si>
  <si>
    <t>19/11/2025 06:09</t>
  </si>
  <si>
    <t>766688208226</t>
  </si>
  <si>
    <t>19/11/2025 06:04</t>
  </si>
  <si>
    <t>GBU19</t>
  </si>
  <si>
    <t>******งบัวทอง ตำบลบางบัวทอง อำเภอบางบัวทอง จังหวัดนนทบุรี 11110</t>
  </si>
  <si>
    <t>19/11/2025 06:25</t>
  </si>
  <si>
    <t>TH256589683262E</t>
  </si>
  <si>
    <t>19/11/2025 05:55</t>
  </si>
  <si>
    <t>GBU18</t>
  </si>
  <si>
    <t>น***  ช***ุนทด</t>
  </si>
  <si>
    <t>19/11/2025 05:19</t>
  </si>
  <si>
    <t>รบกวนห่อกันกระเเทกให้หน่อยค่า ขอบคุณค่า</t>
  </si>
  <si>
    <t>766656193144</t>
  </si>
  <si>
    <t>19/11/2025 05:18</t>
  </si>
  <si>
    <t>GBU17</t>
  </si>
  <si>
    <t>ร***า ท***านิชย์</t>
  </si>
  <si>
    <t>19/11/2025 04:32</t>
  </si>
  <si>
    <t>766684938250</t>
  </si>
  <si>
    <t>GBU16</t>
  </si>
  <si>
    <t>กนกวรรณ ชาวบางงาม</t>
  </si>
  <si>
    <t>53/1 ม. 5 ต.วังน้ำซับ
ศรีประจันต์/ Si Prachanสุพรรณบุรี/ Suphanburi
72140</t>
  </si>
  <si>
    <t>660867983942</t>
  </si>
  <si>
    <t>19/11/2025 04:23</t>
  </si>
  <si>
    <t>TH140580FD5R4H</t>
  </si>
  <si>
    <t>GBU15</t>
  </si>
  <si>
    <t>19/11/2025 03:17</t>
  </si>
  <si>
    <t>766609172206</t>
  </si>
  <si>
    <t>GBU14</t>
  </si>
  <si>
    <t>19/11/2025 03:05</t>
  </si>
  <si>
    <t>LEXPU0629919536</t>
  </si>
  <si>
    <t>GBU13</t>
  </si>
  <si>
    <t>ค******า</t>
  </si>
  <si>
    <t>******นโนนเสลา, ตำบลหนองตูม, อำเภอภูเขียว ตำบลหนองตูม อำเภอภูเขียว จังหวัดชัยภูมิ 36110</t>
  </si>
  <si>
    <t>19/11/2025 02:34</t>
  </si>
  <si>
    <t>TH2563094242314</t>
  </si>
  <si>
    <t>GBU12</t>
  </si>
  <si>
    <t>เ***วดี ว***กษณ์สกุล</t>
  </si>
  <si>
    <t>19/11/2025 01:09</t>
  </si>
  <si>
    <t>766640981186</t>
  </si>
  <si>
    <t>19/11/2025 01:18</t>
  </si>
  <si>
    <t>GBU11</t>
  </si>
  <si>
    <t>น******จ</t>
  </si>
  <si>
    <t>******วัดสวรรนิเวสเลี้ยวขวาตรงมาเรื่อยๆก่อนถึงแยกบ้านผู้ใหญ่ ตำบลทุ่งกวาว อำเภอเมืองแพร่ จังหวัดแพร่ 54000</t>
  </si>
  <si>
    <t>19/11/2025 01:29</t>
  </si>
  <si>
    <t>TH251955549149A</t>
  </si>
  <si>
    <t>19/11/2025 00:56</t>
  </si>
  <si>
    <t>GBU10</t>
  </si>
  <si>
    <t>จ******ฐ</t>
  </si>
  <si>
    <t>******านกร่าง ตำบลบ้านกร่าง อำเภอเมืองพิษณุโลก จังหวัดพิษณุโลก 65000</t>
  </si>
  <si>
    <t>19/11/2025 01:27</t>
  </si>
  <si>
    <t>TH255996481908J</t>
  </si>
  <si>
    <t>19/11/2025 00:55</t>
  </si>
  <si>
    <t>GBU9</t>
  </si>
  <si>
    <t>อ***มา ย***กุล</t>
  </si>
  <si>
    <t>19/11/2025 00:04</t>
  </si>
  <si>
    <t>766616939211</t>
  </si>
  <si>
    <t>19/11/2025 00:06</t>
  </si>
  <si>
    <t>GBY72</t>
  </si>
  <si>
    <t>ปอนด์ นรัตถรักษา</t>
  </si>
  <si>
    <t>9 หมู่ 12 · นาไม้ไผ่/ Na Mai Phai
ทุ่งสง/ Thung Songนครศรีธรรมราช/ Nakhon Si Thammarat
80110</t>
  </si>
  <si>
    <t>80110</t>
  </si>
  <si>
    <t>660815655651</t>
  </si>
  <si>
    <t>20/11/2025 23:59</t>
  </si>
  <si>
    <t>GBY71</t>
  </si>
  <si>
    <t>u***852830</t>
  </si>
  <si>
    <t>20/11/2025 23:58</t>
  </si>
  <si>
    <t>GBY68</t>
  </si>
  <si>
    <t>20/11/2025 22:56</t>
  </si>
  <si>
    <t>GBY67</t>
  </si>
  <si>
    <t>u***owu4nfthew</t>
  </si>
  <si>
    <t>20/11/2025 22:52</t>
  </si>
  <si>
    <t>GBY66</t>
  </si>
  <si>
    <t>M***ee9879</t>
  </si>
  <si>
    <t>20/11/2025 22:01</t>
  </si>
  <si>
    <t>GBY65</t>
  </si>
  <si>
    <t>มานิตย์ สามารถ</t>
  </si>
  <si>
    <t>23/23หมู่ 9 ถนนเลี่ยงเมืองปากเกร็ดซอย15 ต.บางพูด อ.ปากเกร็ด จ.นนทบุรี · บางพูด/ Bang Phut
ปากเกร็ด/ Pak Kretนนทบุรี/ Nonthaburi
11120</t>
  </si>
  <si>
    <t>660928932418</t>
  </si>
  <si>
    <t>20/11/2025 21:52</t>
  </si>
  <si>
    <t>GBY64</t>
  </si>
  <si>
    <t>****** ต.บึงกาสาม ตำบลบึงกาสาม อำเภอหนองเสือ จังหวัดปทุมธานี 12170</t>
  </si>
  <si>
    <t>12170</t>
  </si>
  <si>
    <t>20/11/2025 21:44</t>
  </si>
  <si>
    <t>GBY63</t>
  </si>
  <si>
    <t>น***กร จ***์เปราะ</t>
  </si>
  <si>
    <t>20/11/2025 21:41</t>
  </si>
  <si>
    <t>GBY62</t>
  </si>
  <si>
    <t xml:space="preserve">ช***ิศ </t>
  </si>
  <si>
    <t>20/11/2025 21:17</t>
  </si>
  <si>
    <t>GBY61</t>
  </si>
  <si>
    <t>ศศิธร สุราย</t>
  </si>
  <si>
    <t>56 ม.7 ต.บ้านโคก  อ.หนองนาคำ จ.ขอนแก่น 40150 093-107-8856 · ภูเวียง/ Phu Wiang
ภูเวียง/ Phu Wiangขอนแก่น/ Khon Kaen
40150</t>
  </si>
  <si>
    <t>40150</t>
  </si>
  <si>
    <t>660931078856</t>
  </si>
  <si>
    <t>20/11/2025 21:18</t>
  </si>
  <si>
    <t>20/11/2025 21:16</t>
  </si>
  <si>
    <t>GBY60</t>
  </si>
  <si>
    <t>ข***</t>
  </si>
  <si>
    <t>GBY59</t>
  </si>
  <si>
    <t>พัด ปากมงคล</t>
  </si>
  <si>
    <t>ซอย12 บ้านกองนาง  210 หมู่ 1 · กองนาง/ Kong Nang
ท่าบ่อ/ Tha Boหนองคาย/ Nong Khai
43110</t>
  </si>
  <si>
    <t>43110</t>
  </si>
  <si>
    <t>660934593604</t>
  </si>
  <si>
    <t>20/11/2025 21:12</t>
  </si>
  <si>
    <t>GBY58</t>
  </si>
  <si>
    <t>20/11/2025 21:10</t>
  </si>
  <si>
    <t>GBY57</t>
  </si>
  <si>
    <t>20/11/2025 20:55</t>
  </si>
  <si>
    <t>GBY56</t>
  </si>
  <si>
    <t>พ***า ช***าค</t>
  </si>
  <si>
    <t>20/11/2025 20:51</t>
  </si>
  <si>
    <t>GBY55</t>
  </si>
  <si>
    <t>นิรชร แสงรังสี</t>
  </si>
  <si>
    <t>39/77 หมู่บ้านสินธร ม.1 ถ.เลี่ยงเมือง ต.บางกุ้ง · บางกุ้ง/ Bang Kung
เมืองสุราษฎร์ธานี/ Mueang Surat Thaniสุราษฎร์ธานี/ Surat Thani
84000</t>
  </si>
  <si>
    <t>20/11/2025 20:50</t>
  </si>
  <si>
    <t>GBY54</t>
  </si>
  <si>
    <t>ว***า ส***ะลิ</t>
  </si>
  <si>
    <t>GBY53</t>
  </si>
  <si>
    <t>ธ*** บ***ุญ</t>
  </si>
  <si>
    <t>20/11/2025 20:49</t>
  </si>
  <si>
    <t>GBY52</t>
  </si>
  <si>
    <t>20/11/2025 20:45</t>
  </si>
  <si>
    <t>20/11/2025 20:46</t>
  </si>
  <si>
    <t>GBY51</t>
  </si>
  <si>
    <t>เ*** ป***กาพัง</t>
  </si>
  <si>
    <t>20/11/2025 20:43</t>
  </si>
  <si>
    <t>GBY50</t>
  </si>
  <si>
    <t>s***anitpoonkum</t>
  </si>
  <si>
    <t>20/11/2025 20:38</t>
  </si>
  <si>
    <t>GBY49</t>
  </si>
  <si>
    <t>ช***ธร ป***จรัสวาณิชย์</t>
  </si>
  <si>
    <t>20/11/2025 20:39</t>
  </si>
  <si>
    <t>GBY48</t>
  </si>
  <si>
    <t>ศ***รัตน์ ม***ก</t>
  </si>
  <si>
    <t>20/11/2025 20:33</t>
  </si>
  <si>
    <t>GBY47</t>
  </si>
  <si>
    <t>น***้าง  ศ***พงษ์</t>
  </si>
  <si>
    <t>20/11/2025 20:23</t>
  </si>
  <si>
    <t>GBY46</t>
  </si>
  <si>
    <t>น***ำดวน น***า</t>
  </si>
  <si>
    <t>20/11/2025 20:22</t>
  </si>
  <si>
    <t>GBY45</t>
  </si>
  <si>
    <t>อ***รา.  ด***ี</t>
  </si>
  <si>
    <t>20/11/2025 20:18</t>
  </si>
  <si>
    <t>GBY44</t>
  </si>
  <si>
    <t>ม***า เ***วเหลือง</t>
  </si>
  <si>
    <t>20/11/2025 20:13</t>
  </si>
  <si>
    <t>GBY43</t>
  </si>
  <si>
    <t>ศิริเพ็ญ  สง่าเนตรเพชร</t>
  </si>
  <si>
    <t>42/1 ม 2  ต อ้อมใหญ่
สามพราน/ Sam Phranนครปฐม/ Nakhon Pathom
73160</t>
  </si>
  <si>
    <t>660891488975</t>
  </si>
  <si>
    <t>20/11/2025 20:12</t>
  </si>
  <si>
    <t>20/11/2025 20:11</t>
  </si>
  <si>
    <t>GBY42</t>
  </si>
  <si>
    <t>20/11/2025 20:10</t>
  </si>
  <si>
    <t>GBY41</t>
  </si>
  <si>
    <t>GBY40</t>
  </si>
  <si>
    <t>******ดง อำเภอชาติตระการ จังหวัดพิษณุโลก 65170</t>
  </si>
  <si>
    <t>20/11/2025 20:09</t>
  </si>
  <si>
    <t>GBY39</t>
  </si>
  <si>
    <t>20/11/2025 20:07</t>
  </si>
  <si>
    <t>20/11/2025 20:08</t>
  </si>
  <si>
    <t>GBY38</t>
  </si>
  <si>
    <t>ประนอม สังข์สุวรรณ</t>
  </si>
  <si>
    <t>143 ม.4 ต.ชัยบาดาล อ.ชัยบาดาล จ.ลพบุรี · ชัยบาดาล/ Chai Badan
ชัยบาดาล/ Chai Badanลพบุรี/ Lopburi
15230</t>
  </si>
  <si>
    <t>660870756820</t>
  </si>
  <si>
    <t>20/11/2025 20:21</t>
  </si>
  <si>
    <t>20/11/2025 20:02</t>
  </si>
  <si>
    <t>GBY37</t>
  </si>
  <si>
    <t>20/11/2025 19:51</t>
  </si>
  <si>
    <t>GBY36</t>
  </si>
  <si>
    <t>ค*** ห***่ทน</t>
  </si>
  <si>
    <t>20/11/2025 19:49</t>
  </si>
  <si>
    <t>GBY35</t>
  </si>
  <si>
    <t>เ*** ห***กลาง</t>
  </si>
  <si>
    <t>GBY34</t>
  </si>
  <si>
    <t>จ***า  ค***</t>
  </si>
  <si>
    <t>20/11/2025 19:47</t>
  </si>
  <si>
    <t>GBY33</t>
  </si>
  <si>
    <t>พ***์ชนก น***กิด</t>
  </si>
  <si>
    <t>20/11/2025 19:35</t>
  </si>
  <si>
    <t>GBY32</t>
  </si>
  <si>
    <t>น***แก้ว ท***อนตัน</t>
  </si>
  <si>
    <t>20/11/2025 19:34</t>
  </si>
  <si>
    <t>GBY31</t>
  </si>
  <si>
    <t>20/11/2025 19:29</t>
  </si>
  <si>
    <t>GBY30</t>
  </si>
  <si>
    <t>20/11/2025 19:26</t>
  </si>
  <si>
    <t>GBY29</t>
  </si>
  <si>
    <t>W***ipa</t>
  </si>
  <si>
    <t>20/11/2025 19:22</t>
  </si>
  <si>
    <t>GBY27</t>
  </si>
  <si>
    <t>สุนทราภรณ์ โครงพิมาย</t>
  </si>
  <si>
    <t>79/5 ม.7 ต.ดอนอะราง  อ.หนองกี่ จ.บุรีรัมย์  31210   0961730937 · ดอนอะราง/ Don Arang
หนองกี่/ Nong Kiบุรีรัมย์/ Buriram
31210</t>
  </si>
  <si>
    <t>660961730937</t>
  </si>
  <si>
    <t>20/11/2025 19:09</t>
  </si>
  <si>
    <t>GBY26</t>
  </si>
  <si>
    <t>น** ณ***กร ช***ร</t>
  </si>
  <si>
    <t>20/11/2025 19:03</t>
  </si>
  <si>
    <t>GBY25</t>
  </si>
  <si>
    <t>ร***ี บ***พิ่มพูล</t>
  </si>
  <si>
    <t>20/11/2025 18:45</t>
  </si>
  <si>
    <t>GBY24</t>
  </si>
  <si>
    <t>20/11/2025 18:43</t>
  </si>
  <si>
    <t>GBY23</t>
  </si>
  <si>
    <t>******กใต้, ซอย 10, ตำบลท่าวังตาล, อำเภอสารภี ตำบลท่าวังตาล อำเภอสารภี จังหวัดเชียงใหม่ 50140</t>
  </si>
  <si>
    <t>50140</t>
  </si>
  <si>
    <t>20/11/2025 18:40</t>
  </si>
  <si>
    <t>GBY22</t>
  </si>
  <si>
    <t>ช***สรา อ***พันธ์</t>
  </si>
  <si>
    <t>20/11/2025 18:38</t>
  </si>
  <si>
    <t>GBY21</t>
  </si>
  <si>
    <t>o* o*</t>
  </si>
  <si>
    <t>20/11/2025 18:36</t>
  </si>
  <si>
    <t>20/11/2025 18:37</t>
  </si>
  <si>
    <t>GBY20</t>
  </si>
  <si>
    <t>ก***นก ท***์สุราษฎร์</t>
  </si>
  <si>
    <t>20/11/2025 18:34</t>
  </si>
  <si>
    <t>GBY19</t>
  </si>
  <si>
    <t>GBY18</t>
  </si>
  <si>
    <t>โ******่</t>
  </si>
  <si>
    <t>******ลยางซ้าย ตำบลยางซ้าย อำเภอเมืองสุโขทัย จังหวัดสุโขทัย 64000</t>
  </si>
  <si>
    <t>64000</t>
  </si>
  <si>
    <t>20/11/2025 18:47</t>
  </si>
  <si>
    <t>20/11/2025 18:17</t>
  </si>
  <si>
    <t>GBY17</t>
  </si>
  <si>
    <t>น***้ย ค***ง</t>
  </si>
  <si>
    <t>20/11/2025 18:16</t>
  </si>
  <si>
    <t>GBY16</t>
  </si>
  <si>
    <t>ณ***ิตติ์</t>
  </si>
  <si>
    <t>20/11/2025 17:03</t>
  </si>
  <si>
    <t>GBY15</t>
  </si>
  <si>
    <t>20/11/2025 16:56</t>
  </si>
  <si>
    <t>GBY14</t>
  </si>
  <si>
    <t>ร***ง ร***งศ์บุตร</t>
  </si>
  <si>
    <t>20/11/2025 16:51</t>
  </si>
  <si>
    <t>GBY13</t>
  </si>
  <si>
    <t>พ***ทิภา ภ***อง</t>
  </si>
  <si>
    <t>20/11/2025 16:50</t>
  </si>
  <si>
    <t>GBY12</t>
  </si>
  <si>
    <t>คำมูล ทรายลุน</t>
  </si>
  <si>
    <t>35.ม1  .ต.สันทราย. อ.พร้าว .จ.เชียงใหม่ 50190</t>
  </si>
  <si>
    <t>50190</t>
  </si>
  <si>
    <t>0979768274</t>
  </si>
  <si>
    <t>20/11/2025 16:39</t>
  </si>
  <si>
    <t>GBY11</t>
  </si>
  <si>
    <t>20/11/2025 16:38</t>
  </si>
  <si>
    <t>ไม่เอากาแฟกับเนยนม</t>
  </si>
  <si>
    <t>GBY10</t>
  </si>
  <si>
    <t>20/11/2025 16:32</t>
  </si>
  <si>
    <t>GBY9</t>
  </si>
  <si>
    <t>น***รัตน์ ส***สมา</t>
  </si>
  <si>
    <t>20/11/2025 16:31</t>
  </si>
  <si>
    <t>GBY8</t>
  </si>
  <si>
    <t>ธ***ร อ***ผล</t>
  </si>
  <si>
    <t>20/11/2025 16:28</t>
  </si>
  <si>
    <t>GBY7</t>
  </si>
  <si>
    <t>GBY6</t>
  </si>
  <si>
    <t>ช*** ช*** น***น</t>
  </si>
  <si>
    <t>20/11/2025 16:25</t>
  </si>
  <si>
    <t>GBY4</t>
  </si>
  <si>
    <t>ค***ัตนา  จ***รีย์</t>
  </si>
  <si>
    <t>20/11/2025 16:24</t>
  </si>
  <si>
    <t>GBY3</t>
  </si>
  <si>
    <t>ป***า  ส***ุวรรณ</t>
  </si>
  <si>
    <t>GBY2</t>
  </si>
  <si>
    <t>20/11/2025 16:19</t>
  </si>
  <si>
    <t>GBY1</t>
  </si>
  <si>
    <t>พ***นันท์ ว***ศรี</t>
  </si>
  <si>
    <t>GBY0</t>
  </si>
  <si>
    <t>น***อย</t>
  </si>
  <si>
    <t>20/11/2025 16:17</t>
  </si>
  <si>
    <t>GBX99</t>
  </si>
  <si>
    <t>ธวัชชัย ทับ แก้ว</t>
  </si>
  <si>
    <t>8/1ม.3ต.รั้วใหญ่
อ.เมือง จ.สุพรรณบุรี 72000</t>
  </si>
  <si>
    <t>0824660978</t>
  </si>
  <si>
    <t>20/11/2025 16:10</t>
  </si>
  <si>
    <t>GBX98</t>
  </si>
  <si>
    <t>สายชล ใจมนต์</t>
  </si>
  <si>
    <t>59หมู่3ต.จะกง
อ.ขุขันธ์
จ.ศรีสะเกษ 33140</t>
  </si>
  <si>
    <t>0985859963</t>
  </si>
  <si>
    <t>20/11/2025 14:39</t>
  </si>
  <si>
    <t>20/11/2025 16:09</t>
  </si>
  <si>
    <t>GBX97</t>
  </si>
  <si>
    <t>20/11/2025 16:06</t>
  </si>
  <si>
    <t>GBX96</t>
  </si>
  <si>
    <t>นาตยา  ศรีนอก</t>
  </si>
  <si>
    <t>ที่อยู่ 99 ม.10 ตำบลกำแพง อำเภอเกษตรวิสัย จังหวัดร้อยเอ็ด  45150</t>
  </si>
  <si>
    <t>45150</t>
  </si>
  <si>
    <t>0849902159</t>
  </si>
  <si>
    <t>20/11/2025 16:05</t>
  </si>
  <si>
    <t>GBX95</t>
  </si>
  <si>
    <t>K***ภัทร อ***ะสุทธิ์</t>
  </si>
  <si>
    <t>20/11/2025 16:04</t>
  </si>
  <si>
    <t>GBX94</t>
  </si>
  <si>
    <t>20/11/2025 16:02</t>
  </si>
  <si>
    <t>ขอเป็นขนส่งJ&amp;T ไม่เอาแฟลช</t>
  </si>
  <si>
    <t>GBX93</t>
  </si>
  <si>
    <t>Wattana Khongnoy</t>
  </si>
  <si>
    <t>65/1ม6ซ.ดรากอน ถ.บางนาตราดก.ม.25
บางเสาธง
สมุทรปราการ
Thailand 10570</t>
  </si>
  <si>
    <t>0829462495</t>
  </si>
  <si>
    <t>20/11/2025 16:01</t>
  </si>
  <si>
    <t>GBX92</t>
  </si>
  <si>
    <t>20/11/2025 15:55</t>
  </si>
  <si>
    <t>GBX91</t>
  </si>
  <si>
    <t>ยุพา พานพบ</t>
  </si>
  <si>
    <t>----- 209 หมู่6 หนองบัว ตำบลตะแบกบาน อำเภอครบุรี จังหวัดนครราชสีมา 30250 · ตะแบกบาน/ Tabaek Ban
ครบุรี/ Khon Buriนครราชสีมา/ Nakhon Ratchasima
30250</t>
  </si>
  <si>
    <t>660652249146</t>
  </si>
  <si>
    <t>20/11/2025 15:52</t>
  </si>
  <si>
    <t>20/11/2025 15:51</t>
  </si>
  <si>
    <t>GBX90</t>
  </si>
  <si>
    <t>ร**</t>
  </si>
  <si>
    <t>20/11/2025 15:50</t>
  </si>
  <si>
    <t>GBX89</t>
  </si>
  <si>
    <t>อ***ฝัด ร***ซ</t>
  </si>
  <si>
    <t>20/11/2025 15:49</t>
  </si>
  <si>
    <t>GBX88</t>
  </si>
  <si>
    <t>ส***ทรา ม***กิ</t>
  </si>
  <si>
    <t>20/11/2025 15:42</t>
  </si>
  <si>
    <t>GBX85</t>
  </si>
  <si>
    <t>แ***บมคิดถึงป้า</t>
  </si>
  <si>
    <t>20/11/2025 15:28</t>
  </si>
  <si>
    <t>20/11/2025 15:27</t>
  </si>
  <si>
    <t>GBX84</t>
  </si>
  <si>
    <t>ก***ร ป***ใจ</t>
  </si>
  <si>
    <t>20/11/2025 15:23</t>
  </si>
  <si>
    <t>GBX83</t>
  </si>
  <si>
    <t>วรรณวิศา  คำดี</t>
  </si>
  <si>
    <t xml:space="preserve"> 9/36 หมู่บ้านธนัชชา
ม 4
บางหลวง
อำเภอ เมือง
ปทุมธานี 10200</t>
  </si>
  <si>
    <t>0650240306</t>
  </si>
  <si>
    <t>20/11/2025 15:13</t>
  </si>
  <si>
    <t>20/11/2025 15:15</t>
  </si>
  <si>
    <t>GBX82</t>
  </si>
  <si>
    <t>กุหลาบ  ศรีสุวรรณ</t>
  </si>
  <si>
    <t>60/2 หมูที่16 บ้านห้วยเจริญ
ต.หนองไฮ  อ.เมือง
จ.อุดรธานี 41000</t>
  </si>
  <si>
    <t>0937909575</t>
  </si>
  <si>
    <t>20/11/2025 15:11</t>
  </si>
  <si>
    <t>GBX81</t>
  </si>
  <si>
    <t>โ***า ส***</t>
  </si>
  <si>
    <t>20/11/2025 15:01</t>
  </si>
  <si>
    <t>GBX80</t>
  </si>
  <si>
    <t>บ***ร ส***ยะ</t>
  </si>
  <si>
    <t>20/11/2025 14:51</t>
  </si>
  <si>
    <t>GBX77</t>
  </si>
  <si>
    <t>อำพร สกุลพานิชชัย</t>
  </si>
  <si>
    <t xml:space="preserve"> 277/2 หมู่7
ร้านก๋วยเตี๋ยวต้มยำหมูมะนาวตัวแม่
ต.ท่าโพธิ์
อ.เมืองพิษณุโลก
จ.พิษณุโลก 65000</t>
  </si>
  <si>
    <t>0813340167</t>
  </si>
  <si>
    <t>20/11/2025 13:56</t>
  </si>
  <si>
    <t>20/11/2025 14:41</t>
  </si>
  <si>
    <t>GBX76</t>
  </si>
  <si>
    <t>คุณพนมรักษ์  สุหงษา</t>
  </si>
  <si>
    <t>52  ซอย เทิดราชัน 27 
แยก 1  สีกัน  ดอนเมือง
กทม .  10210</t>
  </si>
  <si>
    <t>0891357210</t>
  </si>
  <si>
    <t>10/11/2025 10:48</t>
  </si>
  <si>
    <t>GBX75</t>
  </si>
  <si>
    <t>คุณฐิติมา  วิทยาวงศรุจิ</t>
  </si>
  <si>
    <t>135/22 หมู่ 8 
หมู่บ้านนุชดา  ต. หัวรอ
อ. เมือง  จ. พิษณุโลก 65000</t>
  </si>
  <si>
    <t>0819831024</t>
  </si>
  <si>
    <t>10/11/2025 10:16</t>
  </si>
  <si>
    <t>20/11/2025 14:36</t>
  </si>
  <si>
    <t>GBX74</t>
  </si>
  <si>
    <t>ฐ***นาถ ช***น</t>
  </si>
  <si>
    <t>20/11/2025 14:33</t>
  </si>
  <si>
    <t>GBX73</t>
  </si>
  <si>
    <t>20/11/2025 14:31</t>
  </si>
  <si>
    <t>GBX72</t>
  </si>
  <si>
    <t>ศ***ุธ บ***ระดับ</t>
  </si>
  <si>
    <t>20/11/2025 14:24</t>
  </si>
  <si>
    <t>20/11/2025 14:22</t>
  </si>
  <si>
    <t>GBX71</t>
  </si>
  <si>
    <t>20/11/2025 14:17</t>
  </si>
  <si>
    <t>GBX70</t>
  </si>
  <si>
    <t>อ***ย์ ไ***อม</t>
  </si>
  <si>
    <t>20/11/2025 13:59</t>
  </si>
  <si>
    <t>GBX69</t>
  </si>
  <si>
    <t>เมธิ  khun</t>
  </si>
  <si>
    <t>698/128 IDEO MIX  พหลโยธิน สามเสน พญาไท 10400 IDEO MIX คอนโดมีเนี่ยม พหลโยธิน สามเสน พญาไท · พญาไท/ Phaya Thai
พญาไท/ Phaya Thaiกรุงเทพมหานคร/ Bangkok
10400</t>
  </si>
  <si>
    <t>20/11/2025 13:54</t>
  </si>
  <si>
    <t>GBX67</t>
  </si>
  <si>
    <t>น***นาถ ศ***ี</t>
  </si>
  <si>
    <t>20/11/2025 13:50</t>
  </si>
  <si>
    <t>20/11/2025 13:51</t>
  </si>
  <si>
    <t>GBX66</t>
  </si>
  <si>
    <t>เ***วุธ ส***รมณ์</t>
  </si>
  <si>
    <t>20/11/2025 13:48</t>
  </si>
  <si>
    <t>GBX65</t>
  </si>
  <si>
    <t>จ***ียร</t>
  </si>
  <si>
    <t>20/11/2025 13:43</t>
  </si>
  <si>
    <t>GBX64</t>
  </si>
  <si>
    <t>พ***าภรณ์ อ***ักดี</t>
  </si>
  <si>
    <t>20/11/2025 13:35</t>
  </si>
  <si>
    <t>GBX63</t>
  </si>
  <si>
    <t>20/11/2025 13:20</t>
  </si>
  <si>
    <t>20/11/2025 13:21</t>
  </si>
  <si>
    <t>GBX62</t>
  </si>
  <si>
    <t>น***ยุ</t>
  </si>
  <si>
    <t>20/11/2025 13:14</t>
  </si>
  <si>
    <t>766673858790</t>
  </si>
  <si>
    <t>GBX61</t>
  </si>
  <si>
    <t>ค***ีระศักดิ์ ห***ญาติ</t>
  </si>
  <si>
    <t>20/11/2025 13:13</t>
  </si>
  <si>
    <t>766620559762</t>
  </si>
  <si>
    <t>GBX60</t>
  </si>
  <si>
    <t>******จีนบุรี ตำบลบ้านพระ อำเภอเมืองปราจีนบุรี จังหวัดปราจีนบุรี 25230</t>
  </si>
  <si>
    <t>25230</t>
  </si>
  <si>
    <t>GBX59</t>
  </si>
  <si>
    <t>20/11/2025 13:11</t>
  </si>
  <si>
    <t>766617752740</t>
  </si>
  <si>
    <t>GBX58</t>
  </si>
  <si>
    <t>20/11/2025 13:08</t>
  </si>
  <si>
    <t>GBX57</t>
  </si>
  <si>
    <t>ส***ัย เ***นทับ</t>
  </si>
  <si>
    <t>20/11/2025 13:00</t>
  </si>
  <si>
    <t>766691457744</t>
  </si>
  <si>
    <t>GBX56</t>
  </si>
  <si>
    <t>ร***า  ส*** 6***ู่1ต.ดอนตาล อ***นตาล จ***กดาหาร49120</t>
  </si>
  <si>
    <t>เทศบาลเมืองมุกดาหาร</t>
  </si>
  <si>
    <t>20/11/2025 12:53</t>
  </si>
  <si>
    <t>766613669732</t>
  </si>
  <si>
    <t>GBX55</t>
  </si>
  <si>
    <t>อ***ช</t>
  </si>
  <si>
    <t>20/11/2025 12:49</t>
  </si>
  <si>
    <t>766651559715</t>
  </si>
  <si>
    <t>GBX54</t>
  </si>
  <si>
    <t>ภิญญาพัชญ์ โกสัยพันธ์</t>
  </si>
  <si>
    <t>122/3 ม.3 · หนองอิรุณ/ Nong Irun
บ้านบึง/ Ban Buengชลบุรี/ Chonburi
20220</t>
  </si>
  <si>
    <t>660992863528</t>
  </si>
  <si>
    <t>20/11/2025 12:48</t>
  </si>
  <si>
    <t>LEXPU0630276323</t>
  </si>
  <si>
    <t>GBX53</t>
  </si>
  <si>
    <t>อ***ร จ***ระสงค์</t>
  </si>
  <si>
    <t>20/11/2025 12:47</t>
  </si>
  <si>
    <t>THT200129YMG55Z</t>
  </si>
  <si>
    <t>GBX52</t>
  </si>
  <si>
    <t>พ***ทิพย์ ช***ำรุง</t>
  </si>
  <si>
    <t>20/11/2025 12:37</t>
  </si>
  <si>
    <t>766625056783</t>
  </si>
  <si>
    <t>GBX51</t>
  </si>
  <si>
    <t>เ*****ี</t>
  </si>
  <si>
    <t>******ตำบลบางคูวัด, อำเภอเมืองปทุมธานี ตำบลบางคูวัด อำเภอเมืองปทุมธานี จังหวัดปทุมธานี 12000</t>
  </si>
  <si>
    <t>20/11/2025 16:11</t>
  </si>
  <si>
    <t>20/11/2025 12:32</t>
  </si>
  <si>
    <t>GBX50</t>
  </si>
  <si>
    <t>ช***โชติวิทยพร</t>
  </si>
  <si>
    <t>20/11/2025 12:31</t>
  </si>
  <si>
    <t>766688751791</t>
  </si>
  <si>
    <t>GBX49</t>
  </si>
  <si>
    <t>766656951745</t>
  </si>
  <si>
    <t>GBX48</t>
  </si>
  <si>
    <t>ใ***</t>
  </si>
  <si>
    <t>20/11/2025 12:29</t>
  </si>
  <si>
    <t>766612748801</t>
  </si>
  <si>
    <t>GBX46</t>
  </si>
  <si>
    <t>ต***ัตน์ พ***ชาติ</t>
  </si>
  <si>
    <t>20/11/2025 12:26</t>
  </si>
  <si>
    <t>766612753760</t>
  </si>
  <si>
    <t>GBX45</t>
  </si>
  <si>
    <t>น***​ ธ***​วัน​</t>
  </si>
  <si>
    <t>20/11/2025 12:24</t>
  </si>
  <si>
    <t>766681749805</t>
  </si>
  <si>
    <t>GBX44</t>
  </si>
  <si>
    <t>V***halee l***beeharry</t>
  </si>
  <si>
    <t>Phetchabun</t>
  </si>
  <si>
    <t>20/11/2025 12:13</t>
  </si>
  <si>
    <t>THT630129YNM21Z</t>
  </si>
  <si>
    <t>GBX43</t>
  </si>
  <si>
    <t>พ***า ข***่าเรือ</t>
  </si>
  <si>
    <t>20/11/2025 12:05</t>
  </si>
  <si>
    <t>766682150754</t>
  </si>
  <si>
    <t>GBX42</t>
  </si>
  <si>
    <t>ว*** แ***อง</t>
  </si>
  <si>
    <t>20/11/2025 11:54</t>
  </si>
  <si>
    <t>766652351754</t>
  </si>
  <si>
    <t>GBX41</t>
  </si>
  <si>
    <t>ฝ***้ายคลอง3</t>
  </si>
  <si>
    <t>20/11/2025 11:53</t>
  </si>
  <si>
    <t>THT040229X6E54Z</t>
  </si>
  <si>
    <t>GBX40</t>
  </si>
  <si>
    <t>20/11/2025 11:43</t>
  </si>
  <si>
    <t>766626054736</t>
  </si>
  <si>
    <t>GBX39</t>
  </si>
  <si>
    <t>ร***คนธ์ ศ***มุทร</t>
  </si>
  <si>
    <t>766675550745</t>
  </si>
  <si>
    <t>GBX38</t>
  </si>
  <si>
    <t>ม***ียร​ แ***นวล</t>
  </si>
  <si>
    <t>20/11/2025 11:44</t>
  </si>
  <si>
    <t>766634653794</t>
  </si>
  <si>
    <t>20/11/2025 11:41</t>
  </si>
  <si>
    <t>GBX37</t>
  </si>
  <si>
    <t>ท***ภรณ์  ส***งค์</t>
  </si>
  <si>
    <t>20/11/2025 11:36</t>
  </si>
  <si>
    <t xml:space="preserve">ขอเน้นช็อคโกแลตนะคะ </t>
  </si>
  <si>
    <t>766635155720</t>
  </si>
  <si>
    <t>20/11/2025 11:37</t>
  </si>
  <si>
    <t>GBX36</t>
  </si>
  <si>
    <t>ณ***รวิชญ์</t>
  </si>
  <si>
    <t>20/11/2025 11:35</t>
  </si>
  <si>
    <t>766660456774</t>
  </si>
  <si>
    <t>20/11/2025 11:34</t>
  </si>
  <si>
    <t>GBX35</t>
  </si>
  <si>
    <t>20/11/2025 11:31</t>
  </si>
  <si>
    <t>766624952741</t>
  </si>
  <si>
    <t>20/11/2025 11:32</t>
  </si>
  <si>
    <t>GBX34</t>
  </si>
  <si>
    <t>20/11/2025 11:30</t>
  </si>
  <si>
    <t>766615458722</t>
  </si>
  <si>
    <t>GBX33</t>
  </si>
  <si>
    <t>20/11/2025 11:28</t>
  </si>
  <si>
    <t>766658754772</t>
  </si>
  <si>
    <t>20/11/2025 11:29</t>
  </si>
  <si>
    <t>GBX32</t>
  </si>
  <si>
    <t>P***nya K***arong</t>
  </si>
  <si>
    <t>766644953760</t>
  </si>
  <si>
    <t>GBX31</t>
  </si>
  <si>
    <t>ส***สินี ส***ล้น</t>
  </si>
  <si>
    <t>20/11/2025 11:27</t>
  </si>
  <si>
    <t>766684052750</t>
  </si>
  <si>
    <t>GBX30</t>
  </si>
  <si>
    <t>ท***ีย์    อ***เมือง</t>
  </si>
  <si>
    <t>20/11/2025 11:22</t>
  </si>
  <si>
    <t>766678559732</t>
  </si>
  <si>
    <t>GBX29</t>
  </si>
  <si>
    <t>Z** Z**</t>
  </si>
  <si>
    <t>Ranong</t>
  </si>
  <si>
    <t>20/11/2025 11:19</t>
  </si>
  <si>
    <t>766647954763</t>
  </si>
  <si>
    <t>GBX28</t>
  </si>
  <si>
    <t>20/11/2025 11:17</t>
  </si>
  <si>
    <t>GBX27</t>
  </si>
  <si>
    <t>20/11/2025 11:16</t>
  </si>
  <si>
    <t>766609050760</t>
  </si>
  <si>
    <t>GBX26</t>
  </si>
  <si>
    <t>20/11/2025 11:15</t>
  </si>
  <si>
    <t>GBX25</t>
  </si>
  <si>
    <t>ณัฐธยาน์ ศรีเพชร</t>
  </si>
  <si>
    <t>เขาวิเศษ 72/2 ม.4 ต.เขาวิเศษ อ.วังวิเศษ จ.ตรัง
วังวิเศษ/ Wang Wisetตรัง/ Trang
92220</t>
  </si>
  <si>
    <t>92220</t>
  </si>
  <si>
    <t>660819982086</t>
  </si>
  <si>
    <t>TH730780N4HC8A</t>
  </si>
  <si>
    <t>GBX24</t>
  </si>
  <si>
    <t>N******.</t>
  </si>
  <si>
    <t>****** ตำบล ห้องแซง ตำบลห้องแซง อำเภอเลิงนกทา จังหวัดยโสธร 35120</t>
  </si>
  <si>
    <t>20/11/2025 11:14</t>
  </si>
  <si>
    <t>GBX23</t>
  </si>
  <si>
    <t>ส***สสร ว***แก้วรุ่งเรือง</t>
  </si>
  <si>
    <t>766665550766</t>
  </si>
  <si>
    <t>GBX22</t>
  </si>
  <si>
    <t>ส***ย์  ก***่วง</t>
  </si>
  <si>
    <t>20/11/2025 11:12</t>
  </si>
  <si>
    <t>766607257754</t>
  </si>
  <si>
    <t>GBX21</t>
  </si>
  <si>
    <t>20/11/2025 11:05</t>
  </si>
  <si>
    <t>766613557710</t>
  </si>
  <si>
    <t>GBX20</t>
  </si>
  <si>
    <t>20/11/2025 11:00</t>
  </si>
  <si>
    <t>766621552804</t>
  </si>
  <si>
    <t>GBX19</t>
  </si>
  <si>
    <t>K******ด</t>
  </si>
  <si>
    <t>******.บัลลังก์ ตำบลบัลลังก์ อำเภอโนนไทย จังหวัดนครราชสีมา 30220</t>
  </si>
  <si>
    <t>30220</t>
  </si>
  <si>
    <t>TH2583878905727</t>
  </si>
  <si>
    <t>GBX18</t>
  </si>
  <si>
    <t>20/11/2025 10:59</t>
  </si>
  <si>
    <t>20/11/2025 10:58</t>
  </si>
  <si>
    <t>GBX17</t>
  </si>
  <si>
    <t>สุกัญญา หลีล้วน</t>
  </si>
  <si>
    <t>117 หมู่1 ต.ดอน กระเบื้อง อ.โพธาราม จ.ราชบุรี 70120</t>
  </si>
  <si>
    <t>0919147678</t>
  </si>
  <si>
    <t>GBX16</t>
  </si>
  <si>
    <t>อ***์จิต ค***้ว</t>
  </si>
  <si>
    <t>20/11/2025 10:56</t>
  </si>
  <si>
    <t>766661955721</t>
  </si>
  <si>
    <t>GBX15</t>
  </si>
  <si>
    <t>766604354714</t>
  </si>
  <si>
    <t>20/11/2025 10:55</t>
  </si>
  <si>
    <t>GBX12</t>
  </si>
  <si>
    <t>ร้านดีดีคอฟฟี่</t>
  </si>
  <si>
    <t>4/12 ซ.รามอินทรา 127
เขตมีนบุรี แขวงมีนบุรี
กทม 10510</t>
  </si>
  <si>
    <t>0998296658</t>
  </si>
  <si>
    <t>20/11/2025 10:43</t>
  </si>
  <si>
    <t>20/11/2025 10:49</t>
  </si>
  <si>
    <t>GBX14</t>
  </si>
  <si>
    <t>ส่งที่คุณพูนศรี น้อย บางยาง</t>
  </si>
  <si>
    <t>180/4หมู่12
ต.ธารเกษม 
อ.พระพุทธบาท
จ.สระบุรี 18120</t>
  </si>
  <si>
    <t>0818085897</t>
  </si>
  <si>
    <t>20/11/2025 10:46</t>
  </si>
  <si>
    <t>20/11/2025 10:47</t>
  </si>
  <si>
    <t>GBX13</t>
  </si>
  <si>
    <t>Tae Theerasak Sopholwichitkul</t>
  </si>
  <si>
    <t>บริษัท Y. R Cเท็กไทล์ จำกัด 134หมู่6 ต.อ้อมน้อย อ.กระทุ่มแบน จ.สมุทรสาคร
อ้อมน้อย
กระทุ่มแบน
สมุทรสาคร</t>
  </si>
  <si>
    <t>0817720790</t>
  </si>
  <si>
    <t>20/11/2025 10:45</t>
  </si>
  <si>
    <t>20/11/2025 10:44</t>
  </si>
  <si>
    <t>GBX11</t>
  </si>
  <si>
    <t>ห***ันทร์  ภ***กแผว</t>
  </si>
  <si>
    <t>766699755754</t>
  </si>
  <si>
    <t>20/11/2025 10:42</t>
  </si>
  <si>
    <t>GBX10</t>
  </si>
  <si>
    <t>นางสาวจารุวรรณ ยิ่งจอหอ</t>
  </si>
  <si>
    <t>8 ม.3 บ้านแปะ ต.พะงาด อ.ขามสะแกแสง จ.นครราชสีมา 30290</t>
  </si>
  <si>
    <t>0651065767</t>
  </si>
  <si>
    <t>20/11/2025 09:01</t>
  </si>
  <si>
    <t>20/11/2025 10:41</t>
  </si>
  <si>
    <t>GBX9</t>
  </si>
  <si>
    <t>20/11/2025 10:40</t>
  </si>
  <si>
    <t>766615157733</t>
  </si>
  <si>
    <t>GBX8</t>
  </si>
  <si>
    <t>ป***ีย์ ก***อก</t>
  </si>
  <si>
    <t>20/11/2025 10:37</t>
  </si>
  <si>
    <t>766634551734</t>
  </si>
  <si>
    <t>GBX7</t>
  </si>
  <si>
    <t>อ***รย์ตั้มคุณปาย</t>
  </si>
  <si>
    <t>20/11/2025 10:36</t>
  </si>
  <si>
    <t>766678558730</t>
  </si>
  <si>
    <t>20/11/2025 10:35</t>
  </si>
  <si>
    <t>GBX6</t>
  </si>
  <si>
    <t>20/11/2025 10:30</t>
  </si>
  <si>
    <t>766698454782</t>
  </si>
  <si>
    <t>GBX5</t>
  </si>
  <si>
    <t>อ***จ อ***ิญ จ***ยก</t>
  </si>
  <si>
    <t>766666559794</t>
  </si>
  <si>
    <t>20/11/2025 10:29</t>
  </si>
  <si>
    <t>GBX4</t>
  </si>
  <si>
    <t>ร***ก</t>
  </si>
  <si>
    <t>20/11/2025 10:27</t>
  </si>
  <si>
    <t>766671461732</t>
  </si>
  <si>
    <t>GBX3</t>
  </si>
  <si>
    <t>น***วรรณ บ***ิเรกภินันท์</t>
  </si>
  <si>
    <t>20/11/2025 10:24</t>
  </si>
  <si>
    <t>766609156762</t>
  </si>
  <si>
    <t>GBX1</t>
  </si>
  <si>
    <t>20/11/2025 10:20</t>
  </si>
  <si>
    <t>766638056785</t>
  </si>
  <si>
    <t>GBX0</t>
  </si>
  <si>
    <t>20/11/2025 10:18</t>
  </si>
  <si>
    <t>766645952752</t>
  </si>
  <si>
    <t>GBW99</t>
  </si>
  <si>
    <t>ส***ตรา ค***เที่ยง</t>
  </si>
  <si>
    <t>20/11/2025 10:14</t>
  </si>
  <si>
    <t>766607359711</t>
  </si>
  <si>
    <t>GBW98</t>
  </si>
  <si>
    <t>ณ***ิดา</t>
  </si>
  <si>
    <t>20/11/2025 10:12</t>
  </si>
  <si>
    <t>766661754725</t>
  </si>
  <si>
    <t>20/11/2025 10:11</t>
  </si>
  <si>
    <t>GBW97</t>
  </si>
  <si>
    <t>20/11/2025 10:07</t>
  </si>
  <si>
    <t>766668758763</t>
  </si>
  <si>
    <t>GBW96</t>
  </si>
  <si>
    <t>กัญญาวีร์ เพ็ญสุทธิชาติบุตร</t>
  </si>
  <si>
    <t>2452/7 ถนนเดชอุดม ซอย 6 ตำบลในเมือง อำเภอเมือง จังหวัดนครราชสีมา (สมาคมชาวสนุกเกอร์คลับ)
ในเมือง
นครราชสีมา 30000</t>
  </si>
  <si>
    <t>0872449439</t>
  </si>
  <si>
    <t>20/11/2025 10:05</t>
  </si>
  <si>
    <t>20/11/2025 10:06</t>
  </si>
  <si>
    <t>GBW95</t>
  </si>
  <si>
    <t>นายทุน ทุนคำ</t>
  </si>
  <si>
    <t>118
ม.4
น้ำแพร่
หางดง
เชียงใหม่ 50230</t>
  </si>
  <si>
    <t>66861825977</t>
  </si>
  <si>
    <t>GBW94</t>
  </si>
  <si>
    <t>Chitrawadee TA</t>
  </si>
  <si>
    <t>2/2หมู่12บ.ใหม่
จ.นครราชสีมา
ใหม่
อ.โนนสูง
นครราชสีมา 30160</t>
  </si>
  <si>
    <t>30160</t>
  </si>
  <si>
    <t>66837976839</t>
  </si>
  <si>
    <t>20/11/2025 10:04</t>
  </si>
  <si>
    <t>GBW93</t>
  </si>
  <si>
    <t>ภ***ลีน</t>
  </si>
  <si>
    <t>20/11/2025 10:03</t>
  </si>
  <si>
    <t>766610053764</t>
  </si>
  <si>
    <t>GBW92</t>
  </si>
  <si>
    <t>ปณิชา พลแสน</t>
  </si>
  <si>
    <t>159/6 ม.1 ต.วังน้ำซับ อ.ศรีประจันต์ จ.สุพรรณบุรี โทร  72140</t>
  </si>
  <si>
    <t>0954954561</t>
  </si>
  <si>
    <t>GBW91</t>
  </si>
  <si>
    <t>ปัทมวรรณ ขุนทอง</t>
  </si>
  <si>
    <t>14 ม.6 ต.ตะขบ อ.ปักรงชัย จ.นครราชสีมา 
 30150</t>
  </si>
  <si>
    <t>0889408072</t>
  </si>
  <si>
    <t>20/11/2025 10:00</t>
  </si>
  <si>
    <t>20/11/2025 10:02</t>
  </si>
  <si>
    <t>GBW88</t>
  </si>
  <si>
    <t>S* S***nda</t>
  </si>
  <si>
    <t>20/11/2025 09:51</t>
  </si>
  <si>
    <t>766637655744</t>
  </si>
  <si>
    <t>GBW87</t>
  </si>
  <si>
    <t>ภ***ิรา ใ***พรมราช</t>
  </si>
  <si>
    <t>766685956724</t>
  </si>
  <si>
    <t>GBW86</t>
  </si>
  <si>
    <t>เ***ิทธิ์​ แ***ันทร์​</t>
  </si>
  <si>
    <t>20/11/2025 09:49</t>
  </si>
  <si>
    <t>766674941804</t>
  </si>
  <si>
    <t>GBW85</t>
  </si>
  <si>
    <t>ิ***พราว</t>
  </si>
  <si>
    <t>766640158723</t>
  </si>
  <si>
    <t>GBW84</t>
  </si>
  <si>
    <t>ว***ุดา เ***ตัวรัมย์</t>
  </si>
  <si>
    <t>20/11/2025 09:45</t>
  </si>
  <si>
    <t>766697752752</t>
  </si>
  <si>
    <t>GBW83</t>
  </si>
  <si>
    <t>น***าว ฟ***มะ เ***รา</t>
  </si>
  <si>
    <t>20/11/2025 09:44</t>
  </si>
  <si>
    <t>766664351751</t>
  </si>
  <si>
    <t>GBW82</t>
  </si>
  <si>
    <t>B***onjan</t>
  </si>
  <si>
    <t>20/11/2025 09:42</t>
  </si>
  <si>
    <t>766608265721</t>
  </si>
  <si>
    <t>GBW80</t>
  </si>
  <si>
    <t>วรรณวิสา​ โต​พันธุ์​</t>
  </si>
  <si>
    <t>23 ม.2 ต.ทับผึ้ง
ศรีสำโรง/ Si Samrongสุโขทัย/ Sukhothai
64120</t>
  </si>
  <si>
    <t>64120</t>
  </si>
  <si>
    <t>660846241506</t>
  </si>
  <si>
    <t>TH600680N3ZQ3J</t>
  </si>
  <si>
    <t>GBW79</t>
  </si>
  <si>
    <t>20/11/2025 09:41</t>
  </si>
  <si>
    <t>766603056785</t>
  </si>
  <si>
    <t>GBW78</t>
  </si>
  <si>
    <t>น***ิรา  น***ม</t>
  </si>
  <si>
    <t>766617452786</t>
  </si>
  <si>
    <t>GBW77</t>
  </si>
  <si>
    <t>T***i T***i</t>
  </si>
  <si>
    <t>20/11/2025 09:37</t>
  </si>
  <si>
    <t>766611258722</t>
  </si>
  <si>
    <t>GBW76</t>
  </si>
  <si>
    <t>ช*** ส***ท์</t>
  </si>
  <si>
    <t>20/11/2025 09:36</t>
  </si>
  <si>
    <t>766606057803</t>
  </si>
  <si>
    <t>GBW75</t>
  </si>
  <si>
    <t>ส***ัตน์ ม***นวัฒน์</t>
  </si>
  <si>
    <t>20/11/2025 09:28</t>
  </si>
  <si>
    <t>766683956776</t>
  </si>
  <si>
    <t>20/11/2025 09:29</t>
  </si>
  <si>
    <t>GBW74</t>
  </si>
  <si>
    <t>ก***ิพร  บ***ันธ์</t>
  </si>
  <si>
    <t>766625065721</t>
  </si>
  <si>
    <t>GBW73</t>
  </si>
  <si>
    <t>สุธินี​ โปร่งจันทึก</t>
  </si>
  <si>
    <t>25/3 ม.10 บ้านไทรงาม ต.ท่าหมื่นราม
วังทอง/ Wang Thongพิษณุโลก/ Phitsanulok
65130</t>
  </si>
  <si>
    <t>660928578274</t>
  </si>
  <si>
    <t>20/11/2025 09:25</t>
  </si>
  <si>
    <t>LEXPU0630276604</t>
  </si>
  <si>
    <t>GBW72</t>
  </si>
  <si>
    <t>ย***ละ ส***ร</t>
  </si>
  <si>
    <t>20/11/2025 09:24</t>
  </si>
  <si>
    <t>766617959774</t>
  </si>
  <si>
    <t>GBW71</t>
  </si>
  <si>
    <t>ร***ี ป***ย้ม</t>
  </si>
  <si>
    <t>20/11/2025 09:21</t>
  </si>
  <si>
    <t>766610754722</t>
  </si>
  <si>
    <t>GBW70</t>
  </si>
  <si>
    <t>ศ***ณัฎฐ์ น***ูล</t>
  </si>
  <si>
    <t>20/11/2025 09:19</t>
  </si>
  <si>
    <t>ไม่เอารสกาแฟนะคะไม่กินกาแฟค่ะแม่ค้า</t>
  </si>
  <si>
    <t>766604050774</t>
  </si>
  <si>
    <t>GBW69</t>
  </si>
  <si>
    <t>20/11/2025 09:16</t>
  </si>
  <si>
    <t>766663453776</t>
  </si>
  <si>
    <t>GBW68</t>
  </si>
  <si>
    <t>อ***ิซาม บ***าเลิศ</t>
  </si>
  <si>
    <t>20/11/2025 08:56</t>
  </si>
  <si>
    <t>766643350804</t>
  </si>
  <si>
    <t>GBW67</t>
  </si>
  <si>
    <t>20/11/2025 08:49</t>
  </si>
  <si>
    <t>766623053722</t>
  </si>
  <si>
    <t>GBW65</t>
  </si>
  <si>
    <t>เสาวลักษณ์  ซำกลาง</t>
  </si>
  <si>
    <t>โรงสี ชม ดอนตำแย 617 หมู่ 5 ตำบล หนองหัวฟาน
ขามสะแกแสง/ Kham Sakaesaengนครราชสีมา/ Nakhon Ratchasima
30290</t>
  </si>
  <si>
    <t>660621956210</t>
  </si>
  <si>
    <t>20/11/2025 08:37</t>
  </si>
  <si>
    <t>GBW64</t>
  </si>
  <si>
    <t>20/11/2025 08:36</t>
  </si>
  <si>
    <t>THT200129YMAF7Z</t>
  </si>
  <si>
    <t>GBW63</t>
  </si>
  <si>
    <t>อ***์ภัทร</t>
  </si>
  <si>
    <t>20/11/2025 08:29</t>
  </si>
  <si>
    <t>766613652792</t>
  </si>
  <si>
    <t>GBW62</t>
  </si>
  <si>
    <t>k* ธ***์ชนก  ค***าร</t>
  </si>
  <si>
    <t>20/11/2025 08:23</t>
  </si>
  <si>
    <t>766623150731</t>
  </si>
  <si>
    <t>GBW60</t>
  </si>
  <si>
    <t>ศ***ุธ ด***่น</t>
  </si>
  <si>
    <t>20/11/2025 07:22</t>
  </si>
  <si>
    <t>766624752736</t>
  </si>
  <si>
    <t>20/11/2025 07:23</t>
  </si>
  <si>
    <t>GBW59</t>
  </si>
  <si>
    <t>20/11/2025 07:17</t>
  </si>
  <si>
    <t>766607551732</t>
  </si>
  <si>
    <t>GBW58</t>
  </si>
  <si>
    <t>ร***ช่างสมบูรณ์</t>
  </si>
  <si>
    <t>20/11/2025 07:16</t>
  </si>
  <si>
    <t>766660650766</t>
  </si>
  <si>
    <t>20/11/2025 07:15</t>
  </si>
  <si>
    <t>GBW57</t>
  </si>
  <si>
    <t>20/11/2025 06:46</t>
  </si>
  <si>
    <t>766647267676</t>
  </si>
  <si>
    <t>GBW56</t>
  </si>
  <si>
    <t>พ***ุ พ***่งตัว</t>
  </si>
  <si>
    <t>20/11/2025 06:38</t>
  </si>
  <si>
    <t>766636665675</t>
  </si>
  <si>
    <t>GBW55</t>
  </si>
  <si>
    <t>20/11/2025 06:34</t>
  </si>
  <si>
    <t>766612151664</t>
  </si>
  <si>
    <t>GBW53</t>
  </si>
  <si>
    <t>ค***หมียว ค***ัสดิ์</t>
  </si>
  <si>
    <t>20/11/2025 05:49</t>
  </si>
  <si>
    <t>766642725656</t>
  </si>
  <si>
    <t>GBW52</t>
  </si>
  <si>
    <t>20/11/2025 05:40</t>
  </si>
  <si>
    <t>766644120653</t>
  </si>
  <si>
    <t>GBW51</t>
  </si>
  <si>
    <t>****** จตุจักร แขวงจตุจักร เขตจตุจักร จังหวัดกรุงเทพมหานคร 10900</t>
  </si>
  <si>
    <t>20/11/2025 04:42</t>
  </si>
  <si>
    <t>TH257337164099E</t>
  </si>
  <si>
    <t>GBW50</t>
  </si>
  <si>
    <t>ร***รัตน์  ศ***ุญ</t>
  </si>
  <si>
    <t>20/11/2025 04:16</t>
  </si>
  <si>
    <t>766652270635</t>
  </si>
  <si>
    <t>20/11/2025 04:24</t>
  </si>
  <si>
    <t>GBW49</t>
  </si>
  <si>
    <t>P***maporn</t>
  </si>
  <si>
    <t>20/11/2025 04:07</t>
  </si>
  <si>
    <t>766624268686</t>
  </si>
  <si>
    <t>20/11/2025 04:10</t>
  </si>
  <si>
    <t>GBW48</t>
  </si>
  <si>
    <t>S***porn K***siri</t>
  </si>
  <si>
    <t>20/11/2025 03:07</t>
  </si>
  <si>
    <t>766682863682</t>
  </si>
  <si>
    <t>GBW47</t>
  </si>
  <si>
    <t>ป***เดง</t>
  </si>
  <si>
    <t>20/11/2025 01:54</t>
  </si>
  <si>
    <t>766607337646</t>
  </si>
  <si>
    <t>GBW45</t>
  </si>
  <si>
    <t>ส***งค์รัตน์ ก***ะวงหา</t>
  </si>
  <si>
    <t>20/11/2025 01:40</t>
  </si>
  <si>
    <t>766697300644</t>
  </si>
  <si>
    <t>GBW44</t>
  </si>
  <si>
    <t>พ******ม</t>
  </si>
  <si>
    <t>******นหัวโค้งหักศอกเข้าป่ายางหลังแรกซ้ายมือ) ตำบลเกาะเต่า อำเภอป่าพะยอม จังหวัดพัทลุง 93210</t>
  </si>
  <si>
    <t>93210</t>
  </si>
  <si>
    <t>20/11/2025 01:19</t>
  </si>
  <si>
    <t>TH254674772640F</t>
  </si>
  <si>
    <t>GBW43</t>
  </si>
  <si>
    <t>20/11/2025 00:58</t>
  </si>
  <si>
    <t>TH2570863655028</t>
  </si>
  <si>
    <t>20/11/2025 00:57</t>
  </si>
  <si>
    <t>GBW42</t>
  </si>
  <si>
    <t>20/11/2025 00:40</t>
  </si>
  <si>
    <t>LEXPU0630187396</t>
  </si>
  <si>
    <t>GBW40</t>
  </si>
  <si>
    <t>ป***ค์ทิพย์ พ***ีมา</t>
  </si>
  <si>
    <t>20/11/2025 00:33</t>
  </si>
  <si>
    <t>766669937644</t>
  </si>
  <si>
    <t>20/11/2025 00:28</t>
  </si>
  <si>
    <t>GBW39</t>
  </si>
  <si>
    <t>ช***ิศ   แ***ประจุ</t>
  </si>
  <si>
    <t>20/11/2025 00:26</t>
  </si>
  <si>
    <t>766677307701</t>
  </si>
  <si>
    <t>GBW38</t>
  </si>
  <si>
    <t>ย***พงษ์ ว***ปัญญา</t>
  </si>
  <si>
    <t>Phayao</t>
  </si>
  <si>
    <t>20/11/2025 00:24</t>
  </si>
  <si>
    <t>766678122641</t>
  </si>
  <si>
    <t>GBW37</t>
  </si>
  <si>
    <t>****** ดงใหญ่, อำเภอพิมาย ตำบลดงใหญ่ อำเภอพิมาย จังหวัดนครราชสีมา 30110</t>
  </si>
  <si>
    <t>TH255147810673J</t>
  </si>
  <si>
    <t>GCC8</t>
  </si>
  <si>
    <t>a**</t>
  </si>
  <si>
    <t>21/11/2025 22:40</t>
  </si>
  <si>
    <t>THT15062A0KYK8Z</t>
  </si>
  <si>
    <t>GCC7</t>
  </si>
  <si>
    <t>ค** ว***ะพงษ์ ว***ะ</t>
  </si>
  <si>
    <t>21/11/2025 22:25</t>
  </si>
  <si>
    <t>766795250605</t>
  </si>
  <si>
    <t>GCC5</t>
  </si>
  <si>
    <t>ศ***ปภา จ***กระโทก</t>
  </si>
  <si>
    <t>21/11/2025 22:13</t>
  </si>
  <si>
    <t>766762442526</t>
  </si>
  <si>
    <t>GCC4</t>
  </si>
  <si>
    <t>21/11/2025 22:11</t>
  </si>
  <si>
    <t>766727139522</t>
  </si>
  <si>
    <t>GCC3</t>
  </si>
  <si>
    <t>ร* ส***าย ธ***รจน์</t>
  </si>
  <si>
    <t>Phra Nakhon Si Ayutthaya</t>
  </si>
  <si>
    <t>21/11/2025 22:07</t>
  </si>
  <si>
    <t>THT05062A23ZD9Z</t>
  </si>
  <si>
    <t>GCC2</t>
  </si>
  <si>
    <t>นิตยา โฉมพลกรัง</t>
  </si>
  <si>
    <t>311ม.3 · เขาน้อย/ Khao Noi
ลำสนธิ/ Lam Sonthiลพบุรี/ Lopburi
15190</t>
  </si>
  <si>
    <t>15190</t>
  </si>
  <si>
    <t>660617455377</t>
  </si>
  <si>
    <t>TH071080VCXW2F</t>
  </si>
  <si>
    <t>GCC1</t>
  </si>
  <si>
    <t>น* ใ***ี้ย</t>
  </si>
  <si>
    <t>21/11/2025 22:06</t>
  </si>
  <si>
    <t>766702145554</t>
  </si>
  <si>
    <t>GCC0</t>
  </si>
  <si>
    <t>อ***นา ส***ิบุตร</t>
  </si>
  <si>
    <t>21/11/2025 22:01</t>
  </si>
  <si>
    <t>766701633563</t>
  </si>
  <si>
    <t>GCB99</t>
  </si>
  <si>
    <t>น* อ***ลี ผ***นธ์</t>
  </si>
  <si>
    <t>21/11/2025 21:43</t>
  </si>
  <si>
    <t>766799742520</t>
  </si>
  <si>
    <t>21/11/2025 21:42</t>
  </si>
  <si>
    <t>GCB98</t>
  </si>
  <si>
    <t>21/11/2025 21:41</t>
  </si>
  <si>
    <t>766761736602</t>
  </si>
  <si>
    <t>GCB96</t>
  </si>
  <si>
    <t>21/11/2025 21:24</t>
  </si>
  <si>
    <t>766797964494</t>
  </si>
  <si>
    <t>21/11/2025 21:23</t>
  </si>
  <si>
    <t>GCB95</t>
  </si>
  <si>
    <t>ส***แก้วสุข</t>
  </si>
  <si>
    <t>21/11/2025 20:53</t>
  </si>
  <si>
    <t>766702334602</t>
  </si>
  <si>
    <t>GCB94</t>
  </si>
  <si>
    <t>อ***ณา เ***รุ่ง</t>
  </si>
  <si>
    <t>21/11/2025 20:51</t>
  </si>
  <si>
    <t>766749036572</t>
  </si>
  <si>
    <t>GCB93</t>
  </si>
  <si>
    <t>ค***วงฤดี ส***นาว์</t>
  </si>
  <si>
    <t>21/11/2025 20:14</t>
  </si>
  <si>
    <t>766723923571</t>
  </si>
  <si>
    <t>GCB92</t>
  </si>
  <si>
    <t>ส*** ห***ะ</t>
  </si>
  <si>
    <t>21/11/2025 20:11</t>
  </si>
  <si>
    <t>766711536533</t>
  </si>
  <si>
    <t>GCB91</t>
  </si>
  <si>
    <t>ก***ิ ธ***น - น**</t>
  </si>
  <si>
    <t>21/11/2025 20:09</t>
  </si>
  <si>
    <t>766744555511</t>
  </si>
  <si>
    <t>GCB90</t>
  </si>
  <si>
    <t>21/11/2025 20:04</t>
  </si>
  <si>
    <t>รับ กาแฟ1 ฝอยทอง1 เนยนม1</t>
  </si>
  <si>
    <t>766770849585</t>
  </si>
  <si>
    <t>GCB89</t>
  </si>
  <si>
    <t>ศ***ินทร์ ก***นประเสริฐ ต***</t>
  </si>
  <si>
    <t>21/11/2025 19:59</t>
  </si>
  <si>
    <t>766799632550</t>
  </si>
  <si>
    <t>GCB88</t>
  </si>
  <si>
    <t>W***iporn</t>
  </si>
  <si>
    <t>21/11/2025 19:54</t>
  </si>
  <si>
    <t>THT11012A22VQ1Z</t>
  </si>
  <si>
    <t>GCB86</t>
  </si>
  <si>
    <t>ว***สินี ธ***อุดร</t>
  </si>
  <si>
    <t>21/11/2025 19:44</t>
  </si>
  <si>
    <t>766752223602</t>
  </si>
  <si>
    <t>21/11/2025 19:45</t>
  </si>
  <si>
    <t>GCB85</t>
  </si>
  <si>
    <t>น***าวณัฐพร ล***ลือ</t>
  </si>
  <si>
    <t>766775239554</t>
  </si>
  <si>
    <t>GCB84</t>
  </si>
  <si>
    <t>21/11/2025 19:43</t>
  </si>
  <si>
    <t>766779732596</t>
  </si>
  <si>
    <t>GCB83</t>
  </si>
  <si>
    <t>21/11/2025 19:35</t>
  </si>
  <si>
    <t>766784023541</t>
  </si>
  <si>
    <t>GCB82</t>
  </si>
  <si>
    <t>อ***รา พ***กาะ</t>
  </si>
  <si>
    <t>21/11/2025 19:23</t>
  </si>
  <si>
    <t>766767324562</t>
  </si>
  <si>
    <t>GCB81</t>
  </si>
  <si>
    <t>ค** เ***ดดาว ท***ระโทก</t>
  </si>
  <si>
    <t>21/11/2025 19:22</t>
  </si>
  <si>
    <t>766728558514</t>
  </si>
  <si>
    <t>GCB80</t>
  </si>
  <si>
    <t>ว***ย พ***โพธิ์ทอง</t>
  </si>
  <si>
    <t>21/11/2025 19:17</t>
  </si>
  <si>
    <t>766727221540</t>
  </si>
  <si>
    <t>GCB78</t>
  </si>
  <si>
    <t>ส***รณี พ***ัก</t>
  </si>
  <si>
    <t>21/11/2025 19:14</t>
  </si>
  <si>
    <t>766717649515</t>
  </si>
  <si>
    <t>GCB77</t>
  </si>
  <si>
    <t>21/11/2025 19:12</t>
  </si>
  <si>
    <t>THT19062A0JU32Z</t>
  </si>
  <si>
    <t>GCB76</t>
  </si>
  <si>
    <t>บ***่ง โ***่น</t>
  </si>
  <si>
    <t>21/11/2025 19:11</t>
  </si>
  <si>
    <t>766742839564</t>
  </si>
  <si>
    <t>GCB75</t>
  </si>
  <si>
    <t>L***nit</t>
  </si>
  <si>
    <t>21/11/2025 19:07</t>
  </si>
  <si>
    <t>766738549544</t>
  </si>
  <si>
    <t>GCB74</t>
  </si>
  <si>
    <t>เ******ศ</t>
  </si>
  <si>
    <t>******ลช้างกลาง อำเภอช้างกลาง จังหวัดนครศรีธรรมราช 80250</t>
  </si>
  <si>
    <t>80250</t>
  </si>
  <si>
    <t>21/11/2025 19:04</t>
  </si>
  <si>
    <t>TH642280UKXE2A</t>
  </si>
  <si>
    <t>GCB73</t>
  </si>
  <si>
    <t>มณีรัตน์ พุกสอน</t>
  </si>
  <si>
    <t>บ้านช่องเขา 266 หมู่ที่ 6 · เขาทอง/ Khao Thong
เมืองกระบี่/ Mueang Krabiกระบี่/ Krabi
81000</t>
  </si>
  <si>
    <t>81000</t>
  </si>
  <si>
    <t>660653718496</t>
  </si>
  <si>
    <t>LEXPU0630709117</t>
  </si>
  <si>
    <t>21/11/2025 19:03</t>
  </si>
  <si>
    <t>GCB71</t>
  </si>
  <si>
    <t>21/11/2025 18:54</t>
  </si>
  <si>
    <t>766701144521</t>
  </si>
  <si>
    <t>21/11/2025 18:55</t>
  </si>
  <si>
    <t>GCB69</t>
  </si>
  <si>
    <t>21/11/2025 18:49</t>
  </si>
  <si>
    <t>766747375424</t>
  </si>
  <si>
    <t>GCB68</t>
  </si>
  <si>
    <t>21/11/2025 18:45</t>
  </si>
  <si>
    <t>766711436606</t>
  </si>
  <si>
    <t>GCB67</t>
  </si>
  <si>
    <t>ส***รรณ ส***ปุย</t>
  </si>
  <si>
    <t>766709678464</t>
  </si>
  <si>
    <t>GCB66</t>
  </si>
  <si>
    <t>น***พรัตน์  ป***ุดม</t>
  </si>
  <si>
    <t>21/11/2025 18:43</t>
  </si>
  <si>
    <t>766757132595</t>
  </si>
  <si>
    <t>GCB65</t>
  </si>
  <si>
    <t>อ******ะ</t>
  </si>
  <si>
    <t>******ียนบ้านเหล่า ตรงมาเลี้ยวขวาตรงมาสุดซอยเกือบถึงทางแยกบ้านครึ่งปูนครึ่งไม้ ตำบลบ้านเหล่า อำเภอแม่ใจ จังหวัดพะเยา 56130</t>
  </si>
  <si>
    <t>21/11/2025 18:32</t>
  </si>
  <si>
    <t>TH2516217755998</t>
  </si>
  <si>
    <t>GCB64</t>
  </si>
  <si>
    <t>21/11/2025 18:27</t>
  </si>
  <si>
    <t>766712355474</t>
  </si>
  <si>
    <t>GCB63</t>
  </si>
  <si>
    <t>อ******2</t>
  </si>
  <si>
    <t>******ุมแสง, อำเภอหนองบัวแดง (ถ้าไม่มีคนอยู่เปิดประตูเอาไปไว้ข้างในบ้านได้เลย) ตำบลกุดชุมแสง อำเภอหนองบัวแดง จังหวัดชัยภูมิ 36210</t>
  </si>
  <si>
    <t>36210</t>
  </si>
  <si>
    <t>21/11/2025 18:14</t>
  </si>
  <si>
    <t>TH256655585733N</t>
  </si>
  <si>
    <t>GCB62</t>
  </si>
  <si>
    <t>a***hamek</t>
  </si>
  <si>
    <t>766701032576</t>
  </si>
  <si>
    <t>GCB61</t>
  </si>
  <si>
    <t>พ***์ชนก เ***วอ่อน</t>
  </si>
  <si>
    <t>21/11/2025 18:12</t>
  </si>
  <si>
    <t>766758271440</t>
  </si>
  <si>
    <t>21/11/2025 18:13</t>
  </si>
  <si>
    <t>GCB60</t>
  </si>
  <si>
    <t>น* ส***ทิพย์</t>
  </si>
  <si>
    <t>21/11/2025 18:06</t>
  </si>
  <si>
    <t>766701229556</t>
  </si>
  <si>
    <t>GCB59</t>
  </si>
  <si>
    <t>พ***ระพี แ***รี</t>
  </si>
  <si>
    <t>จังหวัดบุรีรัมย์</t>
  </si>
  <si>
    <t>21/11/2025 18:03</t>
  </si>
  <si>
    <t>766762952513</t>
  </si>
  <si>
    <t>GCB58</t>
  </si>
  <si>
    <t>21/11/2025 18:10</t>
  </si>
  <si>
    <t>TH2575341526164</t>
  </si>
  <si>
    <t>21/11/2025 18:02</t>
  </si>
  <si>
    <t>GCB57</t>
  </si>
  <si>
    <t>น***ำพรรณ์ ก***มณี</t>
  </si>
  <si>
    <t>21/11/2025 17:56</t>
  </si>
  <si>
    <t>766733441596</t>
  </si>
  <si>
    <t>GCB56</t>
  </si>
  <si>
    <t>21/11/2025 17:51</t>
  </si>
  <si>
    <t>766762172433</t>
  </si>
  <si>
    <t>GCB55</t>
  </si>
  <si>
    <t>21/11/2025 17:49</t>
  </si>
  <si>
    <t>766732638604</t>
  </si>
  <si>
    <t>GCB54</t>
  </si>
  <si>
    <t>ค***ต่า ณ**</t>
  </si>
  <si>
    <t>766701226546</t>
  </si>
  <si>
    <t>GCB53</t>
  </si>
  <si>
    <t>21/11/2025 17:46</t>
  </si>
  <si>
    <t>766742405553</t>
  </si>
  <si>
    <t>GCB52</t>
  </si>
  <si>
    <t>น*** พ***มพันธ์</t>
  </si>
  <si>
    <t>21/11/2025 17:44</t>
  </si>
  <si>
    <t>766745242513</t>
  </si>
  <si>
    <t>GCB51</t>
  </si>
  <si>
    <t>น***ชญ์  เ***สุวรรณ</t>
  </si>
  <si>
    <t>21/11/2025 17:38</t>
  </si>
  <si>
    <t>766702227550</t>
  </si>
  <si>
    <t>GCB50</t>
  </si>
  <si>
    <t>D***</t>
  </si>
  <si>
    <t>21/11/2025 17:22</t>
  </si>
  <si>
    <t>766711176486</t>
  </si>
  <si>
    <t>GCB49</t>
  </si>
  <si>
    <t>อ***ต์ เ***มกลาง</t>
  </si>
  <si>
    <t>21/11/2025 17:15</t>
  </si>
  <si>
    <t>THT27112A22XC9Z</t>
  </si>
  <si>
    <t>GCB48</t>
  </si>
  <si>
    <t>21/11/2025 17:14</t>
  </si>
  <si>
    <t>766771977440</t>
  </si>
  <si>
    <t>GCB46</t>
  </si>
  <si>
    <t>21/11/2025 17:02</t>
  </si>
  <si>
    <t>766755449574</t>
  </si>
  <si>
    <t>GCB44</t>
  </si>
  <si>
    <t>พ***าญณรงค์</t>
  </si>
  <si>
    <t>21/11/2025 17:00</t>
  </si>
  <si>
    <t>766717443575</t>
  </si>
  <si>
    <t>GCB42</t>
  </si>
  <si>
    <t>ค***นกฤต  ร***ีวงศ์</t>
  </si>
  <si>
    <t>21/11/2025 16:54</t>
  </si>
  <si>
    <t>766733956516</t>
  </si>
  <si>
    <t>GCB40</t>
  </si>
  <si>
    <t>ม***รา</t>
  </si>
  <si>
    <t>21/11/2025 16:53</t>
  </si>
  <si>
    <t>766792031552</t>
  </si>
  <si>
    <t>GCB39</t>
  </si>
  <si>
    <t>21/11/2025 16:51</t>
  </si>
  <si>
    <t>766704322543</t>
  </si>
  <si>
    <t>GCB38</t>
  </si>
  <si>
    <t>น***สร</t>
  </si>
  <si>
    <t>21/11/2025 16:47</t>
  </si>
  <si>
    <t>766754828512</t>
  </si>
  <si>
    <t>GCB37</t>
  </si>
  <si>
    <t>ว***า อ***เรียบร้อย</t>
  </si>
  <si>
    <t>766745147604</t>
  </si>
  <si>
    <t>GCB35</t>
  </si>
  <si>
    <t>พ***ดา ช***รงค์</t>
  </si>
  <si>
    <t>21/11/2025 16:40</t>
  </si>
  <si>
    <t>766766533573</t>
  </si>
  <si>
    <t>21/11/2025 16:41</t>
  </si>
  <si>
    <t>GCB34</t>
  </si>
  <si>
    <t>ส***ิณฐ์</t>
  </si>
  <si>
    <t>21/11/2025 16:39</t>
  </si>
  <si>
    <t>766723620526</t>
  </si>
  <si>
    <t>21/11/2025 16:38</t>
  </si>
  <si>
    <t>GCB33</t>
  </si>
  <si>
    <t>ว*** ฉ***อโณทัย</t>
  </si>
  <si>
    <t>21/11/2025 16:32</t>
  </si>
  <si>
    <t>766738831563</t>
  </si>
  <si>
    <t>21/11/2025 16:33</t>
  </si>
  <si>
    <t>GCB31</t>
  </si>
  <si>
    <t>u***2834810830632</t>
  </si>
  <si>
    <t>21/11/2025 16:24</t>
  </si>
  <si>
    <t>766736831512</t>
  </si>
  <si>
    <t>GCB30</t>
  </si>
  <si>
    <t>น***พร ท***ิชัย</t>
  </si>
  <si>
    <t>21/11/2025 16:23</t>
  </si>
  <si>
    <t>766728302605</t>
  </si>
  <si>
    <t>GCB29</t>
  </si>
  <si>
    <t>น***ยา ห***ระเด็น</t>
  </si>
  <si>
    <t>766728453466</t>
  </si>
  <si>
    <t>GCB27</t>
  </si>
  <si>
    <t>ก***ฟ</t>
  </si>
  <si>
    <t>21/11/2025 16:17</t>
  </si>
  <si>
    <t>THT03012A0SSD4Z</t>
  </si>
  <si>
    <t>GCB26</t>
  </si>
  <si>
    <t>21/11/2025 16:13</t>
  </si>
  <si>
    <t>THT31022A0SYB8Z</t>
  </si>
  <si>
    <t>21/11/2025 16:14</t>
  </si>
  <si>
    <t>GCB25</t>
  </si>
  <si>
    <t>ย*** เ***ยงรัก</t>
  </si>
  <si>
    <t>21/11/2025 15:59</t>
  </si>
  <si>
    <t>766765024550</t>
  </si>
  <si>
    <t>GCB24</t>
  </si>
  <si>
    <t>เ***จิตร อ***โคตร</t>
  </si>
  <si>
    <t>21/11/2025 15:57</t>
  </si>
  <si>
    <t>766739558502</t>
  </si>
  <si>
    <t>GCB23</t>
  </si>
  <si>
    <t>พ***ุ๋ย</t>
  </si>
  <si>
    <t>21/11/2025 15:49</t>
  </si>
  <si>
    <t>766772941605</t>
  </si>
  <si>
    <t>GCB22</t>
  </si>
  <si>
    <t>น*** โ***กา ค***ะพันธ์</t>
  </si>
  <si>
    <t>21/11/2025 15:47</t>
  </si>
  <si>
    <t>766766631562</t>
  </si>
  <si>
    <t>GCB21</t>
  </si>
  <si>
    <t>21/11/2025 15:46</t>
  </si>
  <si>
    <t>766777878436</t>
  </si>
  <si>
    <t>GCB20</t>
  </si>
  <si>
    <t>น*** เ***เงินทอง</t>
  </si>
  <si>
    <t>21/11/2025 15:39</t>
  </si>
  <si>
    <t>766715641576</t>
  </si>
  <si>
    <t>GCB18</t>
  </si>
  <si>
    <t>น***อย  ข***ก้ว</t>
  </si>
  <si>
    <t>21/11/2025 15:38</t>
  </si>
  <si>
    <t>766714632600</t>
  </si>
  <si>
    <t>GCB17</t>
  </si>
  <si>
    <t>น***เบ็ญมาส  ร***บ</t>
  </si>
  <si>
    <t>21/11/2025 15:37</t>
  </si>
  <si>
    <t>766744448562</t>
  </si>
  <si>
    <t>GCB16</t>
  </si>
  <si>
    <t>ส*** เ***ยมอุ่น</t>
  </si>
  <si>
    <t>766781828536</t>
  </si>
  <si>
    <t>GCB15</t>
  </si>
  <si>
    <t>21/11/2025 15:36</t>
  </si>
  <si>
    <t>766777837604</t>
  </si>
  <si>
    <t>GCB14</t>
  </si>
  <si>
    <t>อ***ตยา  ส***ุข</t>
  </si>
  <si>
    <t>21/11/2025 15:34</t>
  </si>
  <si>
    <t>766753543603</t>
  </si>
  <si>
    <t>GCB13</t>
  </si>
  <si>
    <t>ร้านบ้านสบายวัสดุ</t>
  </si>
  <si>
    <t>58หมู่8 บ้านสบาย · น้ำเกลี้ยง/ Nam Kliang
น้ำเกลี้ยง/ Nam Kliangศรีสะเกษ/ Sisaket
33130</t>
  </si>
  <si>
    <t>660805419546</t>
  </si>
  <si>
    <t>21/11/2025 15:29</t>
  </si>
  <si>
    <t>LEXPU0630710206</t>
  </si>
  <si>
    <t>GCB12</t>
  </si>
  <si>
    <t>21/11/2025 15:16</t>
  </si>
  <si>
    <t>766706629511</t>
  </si>
  <si>
    <t>GCB11</t>
  </si>
  <si>
    <t>น** น*** ส***ันต์</t>
  </si>
  <si>
    <t>766705743591</t>
  </si>
  <si>
    <t>GCB10</t>
  </si>
  <si>
    <t>น***าท ห***ิไล</t>
  </si>
  <si>
    <t>21/11/2025 15:15</t>
  </si>
  <si>
    <t>766705530511</t>
  </si>
  <si>
    <t>GCB9</t>
  </si>
  <si>
    <t>ส***ข  ส***มบัติ</t>
  </si>
  <si>
    <t>21/11/2025 15:14</t>
  </si>
  <si>
    <t>766700737526</t>
  </si>
  <si>
    <t>GCB8</t>
  </si>
  <si>
    <t>A*** k***jeng</t>
  </si>
  <si>
    <t>21/11/2025 15:10</t>
  </si>
  <si>
    <t>766700423591</t>
  </si>
  <si>
    <t>GCB7</t>
  </si>
  <si>
    <t>21/11/2025 15:09</t>
  </si>
  <si>
    <t>LEXPU0630707339</t>
  </si>
  <si>
    <t>GCB6</t>
  </si>
  <si>
    <t>คุณจินดา ศิริวรรณ</t>
  </si>
  <si>
    <t>112 ม.2 า ต.ต้นยวน อ.พนม จังหวัดสุราษฎร์ธานี 84250</t>
  </si>
  <si>
    <t>84250</t>
  </si>
  <si>
    <t>0801265295</t>
  </si>
  <si>
    <t>WA045630117TH</t>
  </si>
  <si>
    <t>GCB5</t>
  </si>
  <si>
    <t>แ***บว์ ผ***ิง</t>
  </si>
  <si>
    <t>766756044563</t>
  </si>
  <si>
    <t>GCB4</t>
  </si>
  <si>
    <t>351โครงการA.P.P Village
ซอยธนาแลนด์ หมู่2
ต.แดงใหญ่ อ.เมือง
ขอนแก่น  40000</t>
  </si>
  <si>
    <t>21/11/2025 11:51</t>
  </si>
  <si>
    <t>WB056561236TH</t>
  </si>
  <si>
    <t>21/11/2025 15:07</t>
  </si>
  <si>
    <t>GCB3</t>
  </si>
  <si>
    <t>เ***ญ แ***ใส</t>
  </si>
  <si>
    <t>766715941515</t>
  </si>
  <si>
    <t>GCB2</t>
  </si>
  <si>
    <t>น***ิกา พ***เจริญ</t>
  </si>
  <si>
    <t>21/11/2025 15:04</t>
  </si>
  <si>
    <t>21/11/2025 15:05</t>
  </si>
  <si>
    <t>GCB1</t>
  </si>
  <si>
    <t>ส***วัลย์ ช***เกวียนดี</t>
  </si>
  <si>
    <t>21/11/2025 15:03</t>
  </si>
  <si>
    <t>766787024592</t>
  </si>
  <si>
    <t>GCB0</t>
  </si>
  <si>
    <t>เ******.</t>
  </si>
  <si>
    <t>******่ 332/63-66 หมู่ที่ 7 ตำบลท่าโพธิ์ ตำบลท่าโพธิ์ อำเภอเมืองพิษณุโลก จังหวัดพิษณุโลก 65000</t>
  </si>
  <si>
    <t>21/11/2025 15:02</t>
  </si>
  <si>
    <t>TH258560491199L</t>
  </si>
  <si>
    <t>GCA99</t>
  </si>
  <si>
    <t>21/11/2025 14:58</t>
  </si>
  <si>
    <t>766705120554</t>
  </si>
  <si>
    <t>GCA98</t>
  </si>
  <si>
    <t>21/11/2025 14:56</t>
  </si>
  <si>
    <t>766747323554</t>
  </si>
  <si>
    <t>GCA97</t>
  </si>
  <si>
    <t>จ***ิมา พ***ั่ง</t>
  </si>
  <si>
    <t>21/11/2025 14:55</t>
  </si>
  <si>
    <t>GCA96</t>
  </si>
  <si>
    <t>ศ***ันท์</t>
  </si>
  <si>
    <t>21/11/2025 14:53</t>
  </si>
  <si>
    <t>766761427585</t>
  </si>
  <si>
    <t>GCA95</t>
  </si>
  <si>
    <t>ป***ดา ส***</t>
  </si>
  <si>
    <t>21/11/2025 14:50</t>
  </si>
  <si>
    <t>GCA94</t>
  </si>
  <si>
    <t>Y** Y**</t>
  </si>
  <si>
    <t>Chumphon</t>
  </si>
  <si>
    <t>21/11/2025 14:49</t>
  </si>
  <si>
    <t>766716075451</t>
  </si>
  <si>
    <t>GCA93</t>
  </si>
  <si>
    <t>ก*** ศ***รัตน์</t>
  </si>
  <si>
    <t>21/11/2025 14:47</t>
  </si>
  <si>
    <t>GCA92</t>
  </si>
  <si>
    <t>ฉ***มงคล ท***รี</t>
  </si>
  <si>
    <t>21/11/2025 14:46</t>
  </si>
  <si>
    <t>GCA91</t>
  </si>
  <si>
    <t>ส***วดี  ผ***ผดุง</t>
  </si>
  <si>
    <t>21/11/2025 14:45</t>
  </si>
  <si>
    <t>766754548545</t>
  </si>
  <si>
    <t>GCA90</t>
  </si>
  <si>
    <t>ค*****ก</t>
  </si>
  <si>
    <t>******บลหนองหว้า, อำเภอเมืองหนองบัวลำภู ตำบลหนองหว้า อำเภอเมืองหนองบัวลำภู จังหวัดหนองบัวลำภู 39000</t>
  </si>
  <si>
    <t>21/11/2025 14:44</t>
  </si>
  <si>
    <t>TH2528823222333</t>
  </si>
  <si>
    <t>GCA88</t>
  </si>
  <si>
    <t>21/11/2025 14:41</t>
  </si>
  <si>
    <t>766783348542</t>
  </si>
  <si>
    <t>GCA87</t>
  </si>
  <si>
    <t>21/11/2025 14:39</t>
  </si>
  <si>
    <t>THT03012A0KMW6Z</t>
  </si>
  <si>
    <t>GCA86</t>
  </si>
  <si>
    <t>ก***รรณ ส***รณยี่</t>
  </si>
  <si>
    <t>21/11/2025 14:38</t>
  </si>
  <si>
    <t>766703775456</t>
  </si>
  <si>
    <t>GCA85</t>
  </si>
  <si>
    <t>G***</t>
  </si>
  <si>
    <t>21/11/2025 14:37</t>
  </si>
  <si>
    <t>766720444593</t>
  </si>
  <si>
    <t>GCA83</t>
  </si>
  <si>
    <t>ว***วรรณ พ***ัย</t>
  </si>
  <si>
    <t>21/11/2025 14:36</t>
  </si>
  <si>
    <t>766788429551</t>
  </si>
  <si>
    <t>GCA82</t>
  </si>
  <si>
    <t>21/11/2025 14:35</t>
  </si>
  <si>
    <t>766721479462</t>
  </si>
  <si>
    <t>GCA81</t>
  </si>
  <si>
    <t>ร***า ต***ฮง</t>
  </si>
  <si>
    <t>THT02032A0K2F0Z</t>
  </si>
  <si>
    <t>GCA80</t>
  </si>
  <si>
    <t>ม***นา​สุขารมย์</t>
  </si>
  <si>
    <t>766713036596</t>
  </si>
  <si>
    <t>GCA79</t>
  </si>
  <si>
    <t>ก***า ม***</t>
  </si>
  <si>
    <t>21/11/2025 14:33</t>
  </si>
  <si>
    <t>766766222596</t>
  </si>
  <si>
    <t>GCA76</t>
  </si>
  <si>
    <t>21/11/2025 14:31</t>
  </si>
  <si>
    <t>766754120580</t>
  </si>
  <si>
    <t>GCA75</t>
  </si>
  <si>
    <t>ส***มล โ***ศิลปศาสตร์</t>
  </si>
  <si>
    <t>ขอเป็นกาแฟทั้ง3กล่องนะคะ</t>
  </si>
  <si>
    <t>766707440586</t>
  </si>
  <si>
    <t>GCA74</t>
  </si>
  <si>
    <t>21/11/2025 14:30</t>
  </si>
  <si>
    <t>THT04012A2A6Q7Z</t>
  </si>
  <si>
    <t>21/11/2025 14:29</t>
  </si>
  <si>
    <t>GCA73</t>
  </si>
  <si>
    <t>P***s</t>
  </si>
  <si>
    <t>766777107585</t>
  </si>
  <si>
    <t>GCA72</t>
  </si>
  <si>
    <t>ม***  ส***ิท</t>
  </si>
  <si>
    <t>766794233586</t>
  </si>
  <si>
    <t>GCA71</t>
  </si>
  <si>
    <t>ส***รัตน์ แ***ี้</t>
  </si>
  <si>
    <t>21/11/2025 14:28</t>
  </si>
  <si>
    <t>766786134531</t>
  </si>
  <si>
    <t>GCA70</t>
  </si>
  <si>
    <t>ร***เจ๊เปิ้ล</t>
  </si>
  <si>
    <t>766721143543</t>
  </si>
  <si>
    <t>GCA69</t>
  </si>
  <si>
    <t>อ***ย</t>
  </si>
  <si>
    <t>21/11/2025 14:27</t>
  </si>
  <si>
    <t>GCA67</t>
  </si>
  <si>
    <t>A***N</t>
  </si>
  <si>
    <t>21/11/2025 14:26</t>
  </si>
  <si>
    <t>766707049544</t>
  </si>
  <si>
    <t>GCA66</t>
  </si>
  <si>
    <t>ช******ี</t>
  </si>
  <si>
    <t>******วงดินแดง เขตดินแดง กทม 10400 แขวงดินแดง เขตดินแดง จังหวัดกรุงเทพมหานคร 10400</t>
  </si>
  <si>
    <t>21/11/2025 14:25</t>
  </si>
  <si>
    <t>TH010880VD3Q8B</t>
  </si>
  <si>
    <t>GCA65</t>
  </si>
  <si>
    <t>ศ***ขวัญ ป***ฤติธรรม</t>
  </si>
  <si>
    <t>21/11/2025 14:24</t>
  </si>
  <si>
    <t>766745837546</t>
  </si>
  <si>
    <t>GCA64</t>
  </si>
  <si>
    <t>ก***ินันท์ บ***ักษา</t>
  </si>
  <si>
    <t>766711842551</t>
  </si>
  <si>
    <t>GCA63</t>
  </si>
  <si>
    <t>อ***ร ป***ก้ว</t>
  </si>
  <si>
    <t>21/11/2025 14:22</t>
  </si>
  <si>
    <t>766734637550</t>
  </si>
  <si>
    <t>GCA62</t>
  </si>
  <si>
    <t>ศ***า  ด***ระจ่าง</t>
  </si>
  <si>
    <t>766785546575</t>
  </si>
  <si>
    <t>GCA61</t>
  </si>
  <si>
    <t>ด***า ห***ประดิษฐ์</t>
  </si>
  <si>
    <t>21/11/2025 14:20</t>
  </si>
  <si>
    <t>766780349565</t>
  </si>
  <si>
    <t>GCA58</t>
  </si>
  <si>
    <t>A** P** P**</t>
  </si>
  <si>
    <t>21/11/2025 14:16</t>
  </si>
  <si>
    <t>766788352525</t>
  </si>
  <si>
    <t>21/11/2025 14:17</t>
  </si>
  <si>
    <t>GCA57</t>
  </si>
  <si>
    <t>จ***รา​ โ***์​เกิด​</t>
  </si>
  <si>
    <t>766784965472</t>
  </si>
  <si>
    <t>GCA56</t>
  </si>
  <si>
    <t>ค***ิกแว่นตา J* อ***ิค</t>
  </si>
  <si>
    <t>21/11/2025 14:13</t>
  </si>
  <si>
    <t>21/11/2025 14:15</t>
  </si>
  <si>
    <t>GCA54</t>
  </si>
  <si>
    <t>******้า, แขวงศาลาธรรมสพน์, เขตทวีวัฒนา แขวงศาลาธรรมสพน์ เขตทวีวัฒนา จังหวัดกรุงเทพมหานคร 10170</t>
  </si>
  <si>
    <t>21/11/2025 14:14</t>
  </si>
  <si>
    <t>TH256878949787P</t>
  </si>
  <si>
    <t>GCA53</t>
  </si>
  <si>
    <t>21/11/2025 14:07</t>
  </si>
  <si>
    <t>766726309602</t>
  </si>
  <si>
    <t>GCA52</t>
  </si>
  <si>
    <t>น** ป***ชาติ  ส***ขใจ</t>
  </si>
  <si>
    <t>21/11/2025 14:05</t>
  </si>
  <si>
    <t>766707003580</t>
  </si>
  <si>
    <t>21/11/2025 14:09</t>
  </si>
  <si>
    <t>GCA51</t>
  </si>
  <si>
    <t>J** M** K***M</t>
  </si>
  <si>
    <t>21/11/2025 14:04</t>
  </si>
  <si>
    <t>766716900596</t>
  </si>
  <si>
    <t>21/11/2025 14:06</t>
  </si>
  <si>
    <t>GCA48</t>
  </si>
  <si>
    <t>T** Z**</t>
  </si>
  <si>
    <t>21/11/2025 14:01</t>
  </si>
  <si>
    <t>766751942563</t>
  </si>
  <si>
    <t>GCA47</t>
  </si>
  <si>
    <t>เ***ภา พ***กษ์วงศ์</t>
  </si>
  <si>
    <t>21/11/2025 13:55</t>
  </si>
  <si>
    <t>766799128535</t>
  </si>
  <si>
    <t>GCA45</t>
  </si>
  <si>
    <t>21/11/2025 13:46</t>
  </si>
  <si>
    <t>GCA44</t>
  </si>
  <si>
    <t>21/11/2025 13:45</t>
  </si>
  <si>
    <t>GCA43</t>
  </si>
  <si>
    <t>เ***นัย ส***รณชาติ</t>
  </si>
  <si>
    <t>21/11/2025 13:42</t>
  </si>
  <si>
    <t>THT03032A0JRZ4Z</t>
  </si>
  <si>
    <t>21/11/2025 13:41</t>
  </si>
  <si>
    <t>GCA42</t>
  </si>
  <si>
    <t>ว****า</t>
  </si>
  <si>
    <t>****** อำเภอไชยปราการ ตำบลศรีดงเย็น อำเภอไชยปราการ จังหวัดเชียงใหม่ 50320</t>
  </si>
  <si>
    <t>50320</t>
  </si>
  <si>
    <t>TH2574136960883</t>
  </si>
  <si>
    <t>21/11/2025 13:39</t>
  </si>
  <si>
    <t>GCA40</t>
  </si>
  <si>
    <t>ร***ค้าปลา</t>
  </si>
  <si>
    <t>21/11/2025 13:37</t>
  </si>
  <si>
    <t>THT37062A22UP5Z</t>
  </si>
  <si>
    <t>21/11/2025 13:38</t>
  </si>
  <si>
    <t>GCA39</t>
  </si>
  <si>
    <t>766728130545</t>
  </si>
  <si>
    <t>GCA38</t>
  </si>
  <si>
    <t>น***เมธาวี พ***มบัติ</t>
  </si>
  <si>
    <t>GCA37</t>
  </si>
  <si>
    <t>21/11/2025 13:36</t>
  </si>
  <si>
    <t>THT03032A21PB9Z</t>
  </si>
  <si>
    <t>GCA36</t>
  </si>
  <si>
    <t>21/11/2025 13:34</t>
  </si>
  <si>
    <t>THT03032A0JGV2Z</t>
  </si>
  <si>
    <t>GCA35</t>
  </si>
  <si>
    <t>21/11/2025 13:32</t>
  </si>
  <si>
    <t>766729923584</t>
  </si>
  <si>
    <t>GCA34</t>
  </si>
  <si>
    <t>โ***ต บ***วล</t>
  </si>
  <si>
    <t>766712634586</t>
  </si>
  <si>
    <t>GCA33</t>
  </si>
  <si>
    <t>ว***วัลย์  ส***ก</t>
  </si>
  <si>
    <t>21/11/2025 13:30</t>
  </si>
  <si>
    <t>THT49012A0KRH0Z</t>
  </si>
  <si>
    <t>GCA32</t>
  </si>
  <si>
    <t>ค***ฤษณิ์ อ***ธนัน</t>
  </si>
  <si>
    <t>21/11/2025 13:29</t>
  </si>
  <si>
    <t>766777325554</t>
  </si>
  <si>
    <t>GCA31</t>
  </si>
  <si>
    <t>ก***มา  เ***เปี่ยม</t>
  </si>
  <si>
    <t>21/11/2025 13:23</t>
  </si>
  <si>
    <t>766700239583</t>
  </si>
  <si>
    <t>GCA30</t>
  </si>
  <si>
    <t>อ***วรรณ ว***่นทอง</t>
  </si>
  <si>
    <t>21/11/2025 13:21</t>
  </si>
  <si>
    <t>GCA29</t>
  </si>
  <si>
    <t>พ***นิภา  พ***ฐวรกุล</t>
  </si>
  <si>
    <t>21/11/2025 13:20</t>
  </si>
  <si>
    <t>766765225564</t>
  </si>
  <si>
    <t>GCA27</t>
  </si>
  <si>
    <t>21/11/2025 13:13</t>
  </si>
  <si>
    <t>THT04022A0KX18Z</t>
  </si>
  <si>
    <t>GCA26</t>
  </si>
  <si>
    <t>จ***วรรณ เ***อด</t>
  </si>
  <si>
    <t>21/11/2025 13:12</t>
  </si>
  <si>
    <t>766717146510</t>
  </si>
  <si>
    <t>GCA25</t>
  </si>
  <si>
    <t>21/11/2025 13:10</t>
  </si>
  <si>
    <t>766712969492</t>
  </si>
  <si>
    <t>GCA24</t>
  </si>
  <si>
    <t>ละม่อม สามัคคีธรรม</t>
  </si>
  <si>
    <t>113/3 หมู่ 1 ต.แม่น้ำ
อ.เกาะสมุย
จ.สุราษฎร์ธานี 84330</t>
  </si>
  <si>
    <t>0819165862</t>
  </si>
  <si>
    <t>21/11/2025 13:04</t>
  </si>
  <si>
    <t>WA045630103TH</t>
  </si>
  <si>
    <t>GCA23</t>
  </si>
  <si>
    <t>บ***า บ***งศรี</t>
  </si>
  <si>
    <t>21/11/2025 12:56</t>
  </si>
  <si>
    <t>THT03062A0K5D4Z</t>
  </si>
  <si>
    <t>GCA22</t>
  </si>
  <si>
    <t>ป***ดี ข***ิพย์</t>
  </si>
  <si>
    <t>21/11/2025 12:55</t>
  </si>
  <si>
    <t>GCA21</t>
  </si>
  <si>
    <t>u***2274531159372</t>
  </si>
  <si>
    <t>766769340551</t>
  </si>
  <si>
    <t>GCA20</t>
  </si>
  <si>
    <t>TH255486555830A</t>
  </si>
  <si>
    <t>21/11/2025 12:53</t>
  </si>
  <si>
    <t>GCA18</t>
  </si>
  <si>
    <t>ป***พ ช***นตร</t>
  </si>
  <si>
    <t>21/11/2025 12:40</t>
  </si>
  <si>
    <t>766762292155</t>
  </si>
  <si>
    <t>GCA17</t>
  </si>
  <si>
    <t>ป*** ก***ิการ์</t>
  </si>
  <si>
    <t>766703586180</t>
  </si>
  <si>
    <t>GCA16</t>
  </si>
  <si>
    <t>P** R***pat</t>
  </si>
  <si>
    <t>21/11/2025 12:37</t>
  </si>
  <si>
    <t>766706448244</t>
  </si>
  <si>
    <t>GCA15</t>
  </si>
  <si>
    <t>ม*** บ***ังข์</t>
  </si>
  <si>
    <t>21/11/2025 12:36</t>
  </si>
  <si>
    <t>766795083191</t>
  </si>
  <si>
    <t>GCA14</t>
  </si>
  <si>
    <t>ว***า  เ***งแก้ว</t>
  </si>
  <si>
    <t>21/11/2025 12:32</t>
  </si>
  <si>
    <t>766749845223</t>
  </si>
  <si>
    <t>GCA13</t>
  </si>
  <si>
    <t>จ***า บ***ัติรัตนกุล</t>
  </si>
  <si>
    <t>21/11/2025 12:29</t>
  </si>
  <si>
    <t>766708992184</t>
  </si>
  <si>
    <t>21/11/2025 12:30</t>
  </si>
  <si>
    <t>GCA12</t>
  </si>
  <si>
    <t>น***ิดา ส***ำโรง</t>
  </si>
  <si>
    <t>21/11/2025 12:25</t>
  </si>
  <si>
    <t>766763047245</t>
  </si>
  <si>
    <t>GCA11</t>
  </si>
  <si>
    <t>21/11/2025 12:22</t>
  </si>
  <si>
    <t>766729994181</t>
  </si>
  <si>
    <t>21/11/2025 12:23</t>
  </si>
  <si>
    <t>GCA10</t>
  </si>
  <si>
    <t>อ***ญา ห***นการ</t>
  </si>
  <si>
    <t>766709896153</t>
  </si>
  <si>
    <t>GCA9</t>
  </si>
  <si>
    <t>ว*** ส***ู</t>
  </si>
  <si>
    <t>21/11/2025 12:19</t>
  </si>
  <si>
    <t>766750489190</t>
  </si>
  <si>
    <t>GCA8</t>
  </si>
  <si>
    <t>ส***ดา</t>
  </si>
  <si>
    <t>21/11/2025 12:13</t>
  </si>
  <si>
    <t>766770490161</t>
  </si>
  <si>
    <t>GCA7</t>
  </si>
  <si>
    <t>พ***มื่น</t>
  </si>
  <si>
    <t>766758994190</t>
  </si>
  <si>
    <t>GCA6</t>
  </si>
  <si>
    <t>21/11/2025 12:12</t>
  </si>
  <si>
    <t>766773493161</t>
  </si>
  <si>
    <t>GCA5</t>
  </si>
  <si>
    <t>บ***อด ม***ม</t>
  </si>
  <si>
    <t>766745092153</t>
  </si>
  <si>
    <t>GCA4</t>
  </si>
  <si>
    <t>21/11/2025 12:11</t>
  </si>
  <si>
    <t>766743093174</t>
  </si>
  <si>
    <t>GCA3</t>
  </si>
  <si>
    <t>21/11/2025 12:07</t>
  </si>
  <si>
    <t>766724749243</t>
  </si>
  <si>
    <t>21/11/2025 12:08</t>
  </si>
  <si>
    <t>GCA0</t>
  </si>
  <si>
    <t>น*** น***ี</t>
  </si>
  <si>
    <t>21/11/2025 11:59</t>
  </si>
  <si>
    <t>766752488191</t>
  </si>
  <si>
    <t>GBZ99</t>
  </si>
  <si>
    <t>21/11/2025 11:57</t>
  </si>
  <si>
    <t>766708497203</t>
  </si>
  <si>
    <t>GBZ98</t>
  </si>
  <si>
    <t>ส*** พ***อง</t>
  </si>
  <si>
    <t>766746104235</t>
  </si>
  <si>
    <t>GBZ97</t>
  </si>
  <si>
    <t>ไ******ด</t>
  </si>
  <si>
    <t>******5/42 ม.12 ตำบลไร่ขิง อำเภอสามพราน จังหวัดนครปฐม 73210</t>
  </si>
  <si>
    <t>21/11/2025 12:18</t>
  </si>
  <si>
    <t>TH150680S1W26H</t>
  </si>
  <si>
    <t>21/11/2025 11:48</t>
  </si>
  <si>
    <t>GBZ95</t>
  </si>
  <si>
    <t>ป***าภรณ์  พ***า</t>
  </si>
  <si>
    <t>21/11/2025 11:40</t>
  </si>
  <si>
    <t>766716696196</t>
  </si>
  <si>
    <t>GBZ93</t>
  </si>
  <si>
    <t>ม***า เ***อนทองเกื้อ</t>
  </si>
  <si>
    <t>21/11/2025 11:35</t>
  </si>
  <si>
    <t>766787903232</t>
  </si>
  <si>
    <t>GBZ91</t>
  </si>
  <si>
    <t>******บลเชียงเงิน อำเภอเมืองตาก จังหวัดตาก 63000</t>
  </si>
  <si>
    <t>63000</t>
  </si>
  <si>
    <t>TH2577688832878</t>
  </si>
  <si>
    <t>21/11/2025 11:29</t>
  </si>
  <si>
    <t>GBZ90</t>
  </si>
  <si>
    <t>น***ปัน ป**</t>
  </si>
  <si>
    <t>21/11/2025 11:26</t>
  </si>
  <si>
    <t>766706443215</t>
  </si>
  <si>
    <t>GBZ89</t>
  </si>
  <si>
    <t>ม***นดา​ น***ศรี</t>
  </si>
  <si>
    <t>21/11/2025 11:19</t>
  </si>
  <si>
    <t>766748886190</t>
  </si>
  <si>
    <t>GBZ88</t>
  </si>
  <si>
    <t>น***ยุพเรศ โ***งศ์</t>
  </si>
  <si>
    <t>766763199193</t>
  </si>
  <si>
    <t>GBZ87</t>
  </si>
  <si>
    <t>ช***า ศ***ามา</t>
  </si>
  <si>
    <t>21/11/2025 11:18</t>
  </si>
  <si>
    <t>766755991190</t>
  </si>
  <si>
    <t>GBZ86</t>
  </si>
  <si>
    <t>21/11/2025 11:12</t>
  </si>
  <si>
    <t>766717794113</t>
  </si>
  <si>
    <t>GBZ84</t>
  </si>
  <si>
    <t>โ***า เ***จคาน</t>
  </si>
  <si>
    <t>21/11/2025 11:04</t>
  </si>
  <si>
    <t>766769509225</t>
  </si>
  <si>
    <t>GBZ82</t>
  </si>
  <si>
    <t>ป***อม ป***ามานัง</t>
  </si>
  <si>
    <t>21/11/2025 10:54</t>
  </si>
  <si>
    <t>766765496151</t>
  </si>
  <si>
    <t>GBZ81</t>
  </si>
  <si>
    <t>21/11/2025 10:48</t>
  </si>
  <si>
    <t>766714197115</t>
  </si>
  <si>
    <t>GBZ80</t>
  </si>
  <si>
    <t>พ***  บ***พันธ์</t>
  </si>
  <si>
    <t>21/11/2025 10:47</t>
  </si>
  <si>
    <t>766701294192</t>
  </si>
  <si>
    <t>GBZ78</t>
  </si>
  <si>
    <t>766798795114</t>
  </si>
  <si>
    <t>GBZ77</t>
  </si>
  <si>
    <t>ี***ัย   แ***ันทร์</t>
  </si>
  <si>
    <t>766750901232</t>
  </si>
  <si>
    <t>GBZ76</t>
  </si>
  <si>
    <t>บ***า พ***ศิริ</t>
  </si>
  <si>
    <t>21/11/2025 10:46</t>
  </si>
  <si>
    <t>766755841235</t>
  </si>
  <si>
    <t>GBZ75</t>
  </si>
  <si>
    <t>21/11/2025 10:40</t>
  </si>
  <si>
    <t>766709091164</t>
  </si>
  <si>
    <t>21/11/2025 10:39</t>
  </si>
  <si>
    <t>GBZ74</t>
  </si>
  <si>
    <t>21/11/2025 10:36</t>
  </si>
  <si>
    <t>766720291190</t>
  </si>
  <si>
    <t>GBZ73</t>
  </si>
  <si>
    <t>ร******ย</t>
  </si>
  <si>
    <t>******น นเรศวร, ตำบลหอรัตนไชย, อำเภอพระนครศรีอยุธยา ตำบลหอรัตนไชย อำเภอพระนครศรีอยุธยา จังหวัดพระนครศรีอยุธยา 13000</t>
  </si>
  <si>
    <t>21/11/2025 10:33</t>
  </si>
  <si>
    <t>TH253327614229Q</t>
  </si>
  <si>
    <t>GBZ72</t>
  </si>
  <si>
    <t>อ้อ</t>
  </si>
  <si>
    <t>21 ซอยพระราม3/29
ถนนพระราม3
แขวงบางโพงพาง
เขตยานนาวา
กรุงเทพฯ 10120</t>
  </si>
  <si>
    <t>0898995506</t>
  </si>
  <si>
    <t>21/11/2025 10:29</t>
  </si>
  <si>
    <t>WA045630094TH</t>
  </si>
  <si>
    <t>GBZ71</t>
  </si>
  <si>
    <t>รัศมี สามารถ</t>
  </si>
  <si>
    <t>4/487 หมู่5 หมู่บ้านอาสาเฮาส์ ซอย14 ถนนวัดต้นเชือก
บางใหญ่/ Bang Yaiนนทบุรี/ Nonthaburi
11140</t>
  </si>
  <si>
    <t>660636289524</t>
  </si>
  <si>
    <t>21/11/2025 10:27</t>
  </si>
  <si>
    <t>LEXPU0630705682</t>
  </si>
  <si>
    <t>GBZ70</t>
  </si>
  <si>
    <t>ธ***ารัตน์ เ***ยวคุ้มภัย</t>
  </si>
  <si>
    <t>21/11/2025 10:26</t>
  </si>
  <si>
    <t>766792543274</t>
  </si>
  <si>
    <t>GBZ69</t>
  </si>
  <si>
    <t>21/11/2025 10:25</t>
  </si>
  <si>
    <t>766772195114</t>
  </si>
  <si>
    <t>GBZ68</t>
  </si>
  <si>
    <t>น** ส***าร  บ***ชารี</t>
  </si>
  <si>
    <t>21/11/2025 10:24</t>
  </si>
  <si>
    <t>766719442230</t>
  </si>
  <si>
    <t>GBZ67</t>
  </si>
  <si>
    <t>21/11/2025 10:23</t>
  </si>
  <si>
    <t>766725798134</t>
  </si>
  <si>
    <t>GBZ66</t>
  </si>
  <si>
    <t>M***reeร้านปากหม้อชายเดี่ยว</t>
  </si>
  <si>
    <t>21/11/2025 10:18</t>
  </si>
  <si>
    <t>766755694176</t>
  </si>
  <si>
    <t>21/11/2025 10:17</t>
  </si>
  <si>
    <t>GBZ65</t>
  </si>
  <si>
    <t>ช***ันท์ บ***่ง</t>
  </si>
  <si>
    <t>21/11/2025 10:15</t>
  </si>
  <si>
    <t>766700347280</t>
  </si>
  <si>
    <t>GBZ64</t>
  </si>
  <si>
    <t>21/11/2025 10:09</t>
  </si>
  <si>
    <t>766712697144</t>
  </si>
  <si>
    <t>GBZ63</t>
  </si>
  <si>
    <t>พ***ราณี ศ***ุภา</t>
  </si>
  <si>
    <t>21/11/2025 10:06</t>
  </si>
  <si>
    <t>THT460529Z5F16Z</t>
  </si>
  <si>
    <t>GBZ62</t>
  </si>
  <si>
    <t>21/11/2025 10:05</t>
  </si>
  <si>
    <t>766764696165</t>
  </si>
  <si>
    <t>GBZ60</t>
  </si>
  <si>
    <t>21/11/2025 09:54</t>
  </si>
  <si>
    <t>766715892143</t>
  </si>
  <si>
    <t>21/11/2025 09:53</t>
  </si>
  <si>
    <t>GBZ59</t>
  </si>
  <si>
    <t>จ***ภา</t>
  </si>
  <si>
    <t>21/11/2025 09:51</t>
  </si>
  <si>
    <t>766728298140</t>
  </si>
  <si>
    <t>GBZ58</t>
  </si>
  <si>
    <t>จ***หรา  ล***ือง</t>
  </si>
  <si>
    <t>21/11/2025 09:50</t>
  </si>
  <si>
    <t>766787947273</t>
  </si>
  <si>
    <t>GBZ57</t>
  </si>
  <si>
    <t>เ***ยบไง</t>
  </si>
  <si>
    <t>21/11/2025 09:49</t>
  </si>
  <si>
    <t>THT020329Z5EG8Z</t>
  </si>
  <si>
    <t>GBZ55</t>
  </si>
  <si>
    <t>ร***ิกร  แ***งสกุล</t>
  </si>
  <si>
    <t>21/11/2025 09:47</t>
  </si>
  <si>
    <t>766727749270</t>
  </si>
  <si>
    <t>GBZ54</t>
  </si>
  <si>
    <t>ส***ช ค***า</t>
  </si>
  <si>
    <t>21/11/2025 09:45</t>
  </si>
  <si>
    <t>766724499166</t>
  </si>
  <si>
    <t>21/11/2025 09:44</t>
  </si>
  <si>
    <t>GBZ53</t>
  </si>
  <si>
    <t>อ***ัตน์ แ***บ่องาม</t>
  </si>
  <si>
    <t>21/11/2025 09:43</t>
  </si>
  <si>
    <t>766702991202</t>
  </si>
  <si>
    <t>GBZ52</t>
  </si>
  <si>
    <t>u***5929056177490</t>
  </si>
  <si>
    <t>21/11/2025 09:39</t>
  </si>
  <si>
    <t>766795394186</t>
  </si>
  <si>
    <t>GBZ51</t>
  </si>
  <si>
    <t>21/11/2025 09:37</t>
  </si>
  <si>
    <t>THT15062A0MS21Z</t>
  </si>
  <si>
    <t>GBZ50</t>
  </si>
  <si>
    <t>u***1928043641438</t>
  </si>
  <si>
    <t>21/11/2025 09:36</t>
  </si>
  <si>
    <t>766776590182</t>
  </si>
  <si>
    <t>GBZ49</t>
  </si>
  <si>
    <t>น*** ช***กษ์</t>
  </si>
  <si>
    <t>21/11/2025 09:32</t>
  </si>
  <si>
    <t>766725391180</t>
  </si>
  <si>
    <t>GBZ48</t>
  </si>
  <si>
    <t>766726693165</t>
  </si>
  <si>
    <t>GBZ47</t>
  </si>
  <si>
    <t>ม***า ก***่นทา</t>
  </si>
  <si>
    <t>21/11/2025 09:29</t>
  </si>
  <si>
    <t>766724443236</t>
  </si>
  <si>
    <t>GBZ46</t>
  </si>
  <si>
    <t>ส***ง โ***ี่ยม</t>
  </si>
  <si>
    <t>766784390190</t>
  </si>
  <si>
    <t>GBZ45</t>
  </si>
  <si>
    <t>R**</t>
  </si>
  <si>
    <t>21/11/2025 09:22</t>
  </si>
  <si>
    <t>766775088170</t>
  </si>
  <si>
    <t>GBZ44</t>
  </si>
  <si>
    <t>ก***ิดา  ก***บัวบาน</t>
  </si>
  <si>
    <t>21/11/2025 09:21</t>
  </si>
  <si>
    <t>766720489183</t>
  </si>
  <si>
    <t>GBZ43</t>
  </si>
  <si>
    <t>ฟ***ล</t>
  </si>
  <si>
    <t>21/11/2025 09:20</t>
  </si>
  <si>
    <t>766707844210</t>
  </si>
  <si>
    <t>GBZ42</t>
  </si>
  <si>
    <t>21/11/2025 09:00</t>
  </si>
  <si>
    <t>766747690166</t>
  </si>
  <si>
    <t>GBZ41</t>
  </si>
  <si>
    <t>ส******ข</t>
  </si>
  <si>
    <t>******ตำบลอ่างทอง อำเภอทับสะแก จังหวัดประจวบคีรีขันธ์ 77130</t>
  </si>
  <si>
    <t>77130</t>
  </si>
  <si>
    <t>21/11/2025 08:56</t>
  </si>
  <si>
    <t>TH258390390482N</t>
  </si>
  <si>
    <t>GBZ40</t>
  </si>
  <si>
    <t>ศ***ญา อ***รัตน์โสภณ</t>
  </si>
  <si>
    <t>21/11/2025 08:51</t>
  </si>
  <si>
    <t>766781445242</t>
  </si>
  <si>
    <t>GBZ38</t>
  </si>
  <si>
    <t>ห******น</t>
  </si>
  <si>
    <t>******ำบลป่าหวาย อำเภอสวนผึ้ง จังหวัดราชบุรี 70180</t>
  </si>
  <si>
    <t>TH257536608045K</t>
  </si>
  <si>
    <t>21/11/2025 08:50</t>
  </si>
  <si>
    <t>GBZ37</t>
  </si>
  <si>
    <t>21/11/2025 08:48</t>
  </si>
  <si>
    <t>LEXPU0630710259</t>
  </si>
  <si>
    <t>GBZ36</t>
  </si>
  <si>
    <t>จ***พร พ***ระไพ</t>
  </si>
  <si>
    <t>21/11/2025 08:42</t>
  </si>
  <si>
    <t>THT030129Z54Z8Z</t>
  </si>
  <si>
    <t>GBZ35</t>
  </si>
  <si>
    <t>น***ิ​ยา​ จ***า​ธน​ธรรม​</t>
  </si>
  <si>
    <t>21/11/2025 08:33</t>
  </si>
  <si>
    <t>766706191204</t>
  </si>
  <si>
    <t>21/11/2025 08:34</t>
  </si>
  <si>
    <t>GBZ34</t>
  </si>
  <si>
    <t>ด***รัตน์ ช***วรรณ</t>
  </si>
  <si>
    <t>766740993185</t>
  </si>
  <si>
    <t>GBZ33</t>
  </si>
  <si>
    <t>21/11/2025 08:28</t>
  </si>
  <si>
    <t>THT02032A0MSN9Z</t>
  </si>
  <si>
    <t>GBZ32</t>
  </si>
  <si>
    <t>เ***นภา  โ***รัตน์</t>
  </si>
  <si>
    <t>21/11/2025 08:20</t>
  </si>
  <si>
    <t>766792109300</t>
  </si>
  <si>
    <t>GBZ31</t>
  </si>
  <si>
    <t>แ***ันทร์ยานะ</t>
  </si>
  <si>
    <t>21/11/2025 08:19</t>
  </si>
  <si>
    <t>766766995201</t>
  </si>
  <si>
    <t>GBZ30</t>
  </si>
  <si>
    <t>เอารสชาติอื่นแล้วทนกาแฟนะคะ</t>
  </si>
  <si>
    <t>THT28042A0MRS5Z</t>
  </si>
  <si>
    <t>GBZ29</t>
  </si>
  <si>
    <t>ส***รษา ส***รณะ</t>
  </si>
  <si>
    <t>21/11/2025 08:17</t>
  </si>
  <si>
    <t>766789485140</t>
  </si>
  <si>
    <t>GBZ28</t>
  </si>
  <si>
    <t>น***วัลย์ ว***ษจันทร์</t>
  </si>
  <si>
    <t>21/11/2025 08:10</t>
  </si>
  <si>
    <t>766731643241</t>
  </si>
  <si>
    <t>GBZ27</t>
  </si>
  <si>
    <t>21/11/2025 08:08</t>
  </si>
  <si>
    <t>766759248231</t>
  </si>
  <si>
    <t>GBZ26</t>
  </si>
  <si>
    <t>21/11/2025 08:06</t>
  </si>
  <si>
    <t>766786583205</t>
  </si>
  <si>
    <t>GBZ25</t>
  </si>
  <si>
    <t>21/11/2025 07:55</t>
  </si>
  <si>
    <t>766736897205</t>
  </si>
  <si>
    <t>GBZ24</t>
  </si>
  <si>
    <t>21/11/2025 07:49</t>
  </si>
  <si>
    <t>766707245216</t>
  </si>
  <si>
    <t>GBZ23</t>
  </si>
  <si>
    <t>21/11/2025 07:48</t>
  </si>
  <si>
    <t>766767644241</t>
  </si>
  <si>
    <t>GBZ22</t>
  </si>
  <si>
    <t>21/11/2025 08:13</t>
  </si>
  <si>
    <t>TH257462344271X</t>
  </si>
  <si>
    <t>21/11/2025 07:44</t>
  </si>
  <si>
    <t>GBZ21</t>
  </si>
  <si>
    <t>ภ***  เ***ับทิม</t>
  </si>
  <si>
    <t>21/11/2025 07:43</t>
  </si>
  <si>
    <t>766797742266</t>
  </si>
  <si>
    <t>GBZ20</t>
  </si>
  <si>
    <t>21/11/2025 07:37</t>
  </si>
  <si>
    <t>766788903226</t>
  </si>
  <si>
    <t>GBZ19</t>
  </si>
  <si>
    <t>21/11/2025 07:34</t>
  </si>
  <si>
    <t>766712397194</t>
  </si>
  <si>
    <t>GBZ17</t>
  </si>
  <si>
    <t>น***ิติวุฒิ ป***สุวรรณกุล</t>
  </si>
  <si>
    <t>21/11/2025 07:24</t>
  </si>
  <si>
    <t>766746741272</t>
  </si>
  <si>
    <t>21/11/2025 07:23</t>
  </si>
  <si>
    <t>GBZ16</t>
  </si>
  <si>
    <t>ศ***ุฒิ  ท***ุรักษ์</t>
  </si>
  <si>
    <t>21/11/2025 07:22</t>
  </si>
  <si>
    <t>766774186205</t>
  </si>
  <si>
    <t>GBZ15</t>
  </si>
  <si>
    <t>น.ส วิชิราภรณ์ ศรมณี</t>
  </si>
  <si>
    <t>ทรัพยงค์ อพาร์ทเม้นท์ ตึก 3 ห้อง 506 662/40 ซอย เจริญสุข ถนน พระราม4 คลองเตย 10110 · คลองเตย/ Khlong Toei
คลองเตย/ Khlong Toeiกรุงเทพมหานคร/ Bangkok
10110</t>
  </si>
  <si>
    <t>660949648992</t>
  </si>
  <si>
    <t>LEXPU0630781641</t>
  </si>
  <si>
    <t>21/11/2025 07:21</t>
  </si>
  <si>
    <t>GBZ14</t>
  </si>
  <si>
    <t>ข***ใจ อ***</t>
  </si>
  <si>
    <t>21/11/2025 07:18</t>
  </si>
  <si>
    <t>766721508221</t>
  </si>
  <si>
    <t>21/11/2025 07:17</t>
  </si>
  <si>
    <t>GBZ13</t>
  </si>
  <si>
    <t>21/11/2025 07:14</t>
  </si>
  <si>
    <t>766739546263</t>
  </si>
  <si>
    <t>21/11/2025 07:15</t>
  </si>
  <si>
    <t>GBZ12</t>
  </si>
  <si>
    <t>p***ky142</t>
  </si>
  <si>
    <t>766758893202</t>
  </si>
  <si>
    <t>GBZ11</t>
  </si>
  <si>
    <t>จ***า ส***ียน</t>
  </si>
  <si>
    <t>21/11/2025 07:11</t>
  </si>
  <si>
    <t>766740502242</t>
  </si>
  <si>
    <t>21/11/2025 07:12</t>
  </si>
  <si>
    <t>GBZ10</t>
  </si>
  <si>
    <t>ยุวพักตร์สริน ยอดอ่อน</t>
  </si>
  <si>
    <t>51/348หมู่บ้านรินทร์ทองซอย3
ลำลูกกา/ Lam Luk Kaปทุมธานี/ Pathum Thani
12130</t>
  </si>
  <si>
    <t>660959498262</t>
  </si>
  <si>
    <t>21/11/2025 07:02</t>
  </si>
  <si>
    <t>LEXPU0630445313</t>
  </si>
  <si>
    <t>GBZ7</t>
  </si>
  <si>
    <t>ฮ***ี่</t>
  </si>
  <si>
    <t>21/11/2025 06:37</t>
  </si>
  <si>
    <t>766726509150</t>
  </si>
  <si>
    <t>GBZ5</t>
  </si>
  <si>
    <t>ฮ***นะ</t>
  </si>
  <si>
    <t>21/11/2025 06:25</t>
  </si>
  <si>
    <t>766798700290</t>
  </si>
  <si>
    <t>GBZ4</t>
  </si>
  <si>
    <t>21/11/2025 06:08</t>
  </si>
  <si>
    <t>766779579042</t>
  </si>
  <si>
    <t>GBZ3</t>
  </si>
  <si>
    <t>21/11/2025 05:57</t>
  </si>
  <si>
    <t>766705303206</t>
  </si>
  <si>
    <t>GBZ2</t>
  </si>
  <si>
    <t>21/11/2025 06:18</t>
  </si>
  <si>
    <t>TH254381372834O</t>
  </si>
  <si>
    <t>21/11/2025 05:48</t>
  </si>
  <si>
    <t>GBZ1</t>
  </si>
  <si>
    <t>ื***า เ***อวุฒิ</t>
  </si>
  <si>
    <t>21/11/2025 05:30</t>
  </si>
  <si>
    <t>766753465085</t>
  </si>
  <si>
    <t>GBZ0</t>
  </si>
  <si>
    <t>ศ***า  เ***เชนทร์</t>
  </si>
  <si>
    <t>21/11/2025 05:20</t>
  </si>
  <si>
    <t>766726170055</t>
  </si>
  <si>
    <t>GBY99</t>
  </si>
  <si>
    <t>21/11/2025 05:17</t>
  </si>
  <si>
    <t>766771361064</t>
  </si>
  <si>
    <t>GBY98</t>
  </si>
  <si>
    <t>21/11/2025 05:15</t>
  </si>
  <si>
    <t>766714618062</t>
  </si>
  <si>
    <t>21/11/2025 05:16</t>
  </si>
  <si>
    <t>GBY96</t>
  </si>
  <si>
    <t>21/11/2025 05:00</t>
  </si>
  <si>
    <t>766770660106</t>
  </si>
  <si>
    <t>GBY95</t>
  </si>
  <si>
    <t>21/11/2025 04:43</t>
  </si>
  <si>
    <t>766704175042</t>
  </si>
  <si>
    <t>GBY93</t>
  </si>
  <si>
    <t>พ***าส</t>
  </si>
  <si>
    <t>21/11/2025 04:39</t>
  </si>
  <si>
    <t>766782699093</t>
  </si>
  <si>
    <t>GBY92</t>
  </si>
  <si>
    <t>ส***รณี พ***กษ์สังข์</t>
  </si>
  <si>
    <t>21/11/2025 04:29</t>
  </si>
  <si>
    <t>766784004125</t>
  </si>
  <si>
    <t>21/11/2025 04:28</t>
  </si>
  <si>
    <t>GBY91</t>
  </si>
  <si>
    <t>น***า  ท***ริก</t>
  </si>
  <si>
    <t>21/11/2025 04:03</t>
  </si>
  <si>
    <t>766796906190</t>
  </si>
  <si>
    <t>21/11/2025 04:02</t>
  </si>
  <si>
    <t>GBY90</t>
  </si>
  <si>
    <t>เ***สเวอย เ***หมาคาบ</t>
  </si>
  <si>
    <t>21/11/2025 03:24</t>
  </si>
  <si>
    <t>766712106300</t>
  </si>
  <si>
    <t>GBY89</t>
  </si>
  <si>
    <t>ร***ิยา ส***ะอาด</t>
  </si>
  <si>
    <t>21/11/2025 03:17</t>
  </si>
  <si>
    <t>766701178040</t>
  </si>
  <si>
    <t>21/11/2025 03:16</t>
  </si>
  <si>
    <t>GBY88</t>
  </si>
  <si>
    <t>นนทิยา แผนพิมาย</t>
  </si>
  <si>
    <t>สถานปฏิบัติธรรมพุทธพรหมปัญโญสาขายางงาม 47 หมู่6 · ยางงาม/ Yang Ngam
หนองไผ่/ Nong Phaiเพชรบูรณ์/ Phetchabun
67220</t>
  </si>
  <si>
    <t>67220</t>
  </si>
  <si>
    <t>660949879414</t>
  </si>
  <si>
    <t>21/11/2025 03:05</t>
  </si>
  <si>
    <t>TH630780QVAD3L</t>
  </si>
  <si>
    <t>GBY87</t>
  </si>
  <si>
    <t>K.aon</t>
  </si>
  <si>
    <t>หมู่บ้านทัพผึ้งน้อย 78/1 ม.3 · วังคัน/ Wang Khan
ด่านช้าง/ Dan Changสุพรรณบุรี/ Suphanburi
72180</t>
  </si>
  <si>
    <t>72180</t>
  </si>
  <si>
    <t>660815629254</t>
  </si>
  <si>
    <t>21/11/2025 02:24</t>
  </si>
  <si>
    <t>TH140380QJDZ8E</t>
  </si>
  <si>
    <t>GBY86</t>
  </si>
  <si>
    <t>พ***ัตน์  พ***อง</t>
  </si>
  <si>
    <t>21/11/2025 01:27</t>
  </si>
  <si>
    <t>766715379043</t>
  </si>
  <si>
    <t>GBY85</t>
  </si>
  <si>
    <t>พ***ดา ส***าติ</t>
  </si>
  <si>
    <t>21/11/2025 01:21</t>
  </si>
  <si>
    <t>766779304185</t>
  </si>
  <si>
    <t>21/11/2025 01:25</t>
  </si>
  <si>
    <t>GBY84</t>
  </si>
  <si>
    <t>21/11/2025 13:43</t>
  </si>
  <si>
    <t>766709445526</t>
  </si>
  <si>
    <t>21/11/2025 01:24</t>
  </si>
  <si>
    <t>GBY83</t>
  </si>
  <si>
    <t>น***ไอคิว</t>
  </si>
  <si>
    <t>21/11/2025 01:10</t>
  </si>
  <si>
    <t>766701300120</t>
  </si>
  <si>
    <t>21/11/2025 01:20</t>
  </si>
  <si>
    <t>GBY82</t>
  </si>
  <si>
    <t>******ิช, ตำบล หาดใหญ, อำเภอหาดใหญ่ ตำบลหาดใหญ่ อำเภอหาดใหญ่ จังหวัดสงขลา 90110</t>
  </si>
  <si>
    <t>21/11/2025 01:13</t>
  </si>
  <si>
    <t>TH258877057485S</t>
  </si>
  <si>
    <t>GBY81</t>
  </si>
  <si>
    <t>ค** ธ***ัตน์ แ***ะกา</t>
  </si>
  <si>
    <t>21/11/2025 01:05</t>
  </si>
  <si>
    <t>766790904191</t>
  </si>
  <si>
    <t>GBY80</t>
  </si>
  <si>
    <t>เ***วรรณ ส***ทย</t>
  </si>
  <si>
    <t>21/11/2025 00:59</t>
  </si>
  <si>
    <t>766709404263</t>
  </si>
  <si>
    <t>GBY79</t>
  </si>
  <si>
    <t>ว***ภา ร***ธราดล</t>
  </si>
  <si>
    <t>21/11/2025 00:51</t>
  </si>
  <si>
    <t>766794809126</t>
  </si>
  <si>
    <t>GBY78</t>
  </si>
  <si>
    <t>ส***ง ส***วงศ์</t>
  </si>
  <si>
    <t>21/11/2025 00:30</t>
  </si>
  <si>
    <t>766727779042</t>
  </si>
  <si>
    <t>GBY77</t>
  </si>
  <si>
    <t>21/11/2025 00:50</t>
  </si>
  <si>
    <t>TH257855758163Z</t>
  </si>
  <si>
    <t>21/11/2025 00:26</t>
  </si>
  <si>
    <t>GBY76</t>
  </si>
  <si>
    <t>อ*** ใ***</t>
  </si>
  <si>
    <t>21/11/2025 00:19</t>
  </si>
  <si>
    <t>766761203261</t>
  </si>
  <si>
    <t>21/11/2025 00:24</t>
  </si>
  <si>
    <t>GBY74</t>
  </si>
  <si>
    <t>21/11/2025 00:14</t>
  </si>
  <si>
    <t>766775403085</t>
  </si>
  <si>
    <t>21/11/2025 00:23</t>
  </si>
  <si>
    <t>GCE7</t>
  </si>
  <si>
    <t>ส***ทิพย์ จ***ร์ละออง</t>
  </si>
  <si>
    <t>22/11/2025 23:47</t>
  </si>
  <si>
    <t>GCE6</t>
  </si>
  <si>
    <t>22/11/2025 23:29</t>
  </si>
  <si>
    <t>TH610980Y34Z3D</t>
  </si>
  <si>
    <t>GCE5</t>
  </si>
  <si>
    <t>22/11/2025 23:15</t>
  </si>
  <si>
    <t>GCE4</t>
  </si>
  <si>
    <t>22/11/2025 23:12</t>
  </si>
  <si>
    <t>GCE3</t>
  </si>
  <si>
    <t>ย***วรรณ  จ***ะ</t>
  </si>
  <si>
    <t>22/11/2025 23:03</t>
  </si>
  <si>
    <t>GCE2</t>
  </si>
  <si>
    <t>อ***ตการณ์ ว***ักดิ์</t>
  </si>
  <si>
    <t>22/11/2025 23:00</t>
  </si>
  <si>
    <t>GCE1</t>
  </si>
  <si>
    <t>น***รีหม๊ะ น***ะ</t>
  </si>
  <si>
    <t>22/11/2025 22:56</t>
  </si>
  <si>
    <t>GCE0</t>
  </si>
  <si>
    <t>น***ิการ  อ***น</t>
  </si>
  <si>
    <t>22/11/2025 22:28</t>
  </si>
  <si>
    <t>GCD98</t>
  </si>
  <si>
    <t>22/11/2025 22:19</t>
  </si>
  <si>
    <t>THT14012A3WEG5Z</t>
  </si>
  <si>
    <t>GCD97</t>
  </si>
  <si>
    <t>22/11/2025 22:15</t>
  </si>
  <si>
    <t>GCD96</t>
  </si>
  <si>
    <t>W***ISA</t>
  </si>
  <si>
    <t>22/11/2025 22:14</t>
  </si>
  <si>
    <t>GCD95</t>
  </si>
  <si>
    <t>******บลนครสวรรค์ตก ตำบลนครสวรรค์ตก อำเภอเมืองนครสวรรค์ จังหวัดนครสวรรค์ 60000</t>
  </si>
  <si>
    <t>22/11/2025 22:07</t>
  </si>
  <si>
    <t>TH2585954188817</t>
  </si>
  <si>
    <t>GCD94</t>
  </si>
  <si>
    <t>T***hi</t>
  </si>
  <si>
    <t>22/11/2025 22:04</t>
  </si>
  <si>
    <t>766789375866</t>
  </si>
  <si>
    <t>GCD93</t>
  </si>
  <si>
    <t>22/11/2025 22:03</t>
  </si>
  <si>
    <t>GCD92</t>
  </si>
  <si>
    <t>22/11/2025 21:55</t>
  </si>
  <si>
    <t>THT14102A2BVR2Z</t>
  </si>
  <si>
    <t>GCD91</t>
  </si>
  <si>
    <t>ล***ณา จ***รมาลา</t>
  </si>
  <si>
    <t>22/11/2025 21:54</t>
  </si>
  <si>
    <t>GCD90</t>
  </si>
  <si>
    <t>จ***า พ***เดช</t>
  </si>
  <si>
    <t>22/11/2025 21:51</t>
  </si>
  <si>
    <t>GCD89</t>
  </si>
  <si>
    <t>ประเมิน</t>
  </si>
  <si>
    <t>96/3 ม.8 ถ.ท่าดงคอน ต.แพรกศรีราชา อ.สรรคบุรี จ.ชัยนาท
สรรคบุรี/ Sankhaburiชัยนาท/ Chainat
17140</t>
  </si>
  <si>
    <t>660841784838</t>
  </si>
  <si>
    <t>22/11/2025 21:48</t>
  </si>
  <si>
    <t>LEXPU0630933913</t>
  </si>
  <si>
    <t>GCD88</t>
  </si>
  <si>
    <t>22/11/2025 21:46</t>
  </si>
  <si>
    <t>GCD87</t>
  </si>
  <si>
    <t>22/11/2025 21:45</t>
  </si>
  <si>
    <t>GCD85</t>
  </si>
  <si>
    <t>ป***หม่ม</t>
  </si>
  <si>
    <t>22/11/2025 21:35</t>
  </si>
  <si>
    <t>GCD83</t>
  </si>
  <si>
    <t>เ***ชนก พ***์ทะวงศ์</t>
  </si>
  <si>
    <t>22/11/2025 21:31</t>
  </si>
  <si>
    <t>GCD82</t>
  </si>
  <si>
    <t>เ***กา ส***งนอก</t>
  </si>
  <si>
    <t>22/11/2025 21:18</t>
  </si>
  <si>
    <t>GCD81</t>
  </si>
  <si>
    <t>22/11/2025 21:14</t>
  </si>
  <si>
    <t>22/11/2025 21:15</t>
  </si>
  <si>
    <t>GCD80</t>
  </si>
  <si>
    <t>22/11/2025 21:07</t>
  </si>
  <si>
    <t>22/11/2025 21:08</t>
  </si>
  <si>
    <t>GCD79</t>
  </si>
  <si>
    <t>จ***าภรณ์โทมถา</t>
  </si>
  <si>
    <t>22/11/2025 20:55</t>
  </si>
  <si>
    <t>GCD78</t>
  </si>
  <si>
    <t>22/11/2025 20:54</t>
  </si>
  <si>
    <t>THT21012A3W3S7Z</t>
  </si>
  <si>
    <t>GCD77</t>
  </si>
  <si>
    <t>22/11/2025 20:50</t>
  </si>
  <si>
    <t>GCD76</t>
  </si>
  <si>
    <t>ไ***กษแก้ว ห***นะ</t>
  </si>
  <si>
    <t>22/11/2025 20:43</t>
  </si>
  <si>
    <t>GCD75</t>
  </si>
  <si>
    <t>S***cha R***anapreechachai</t>
  </si>
  <si>
    <t>THT04012A3WB61Z</t>
  </si>
  <si>
    <t>22/11/2025 20:42</t>
  </si>
  <si>
    <t>GCD74</t>
  </si>
  <si>
    <t>อ*** เ***งอินทร์</t>
  </si>
  <si>
    <t>22/11/2025 20:31</t>
  </si>
  <si>
    <t>GCD73</t>
  </si>
  <si>
    <t>อ***ริน ว***คำ</t>
  </si>
  <si>
    <t>GCD72</t>
  </si>
  <si>
    <t>ว***วรรณ ส***ทัพ</t>
  </si>
  <si>
    <t>22/11/2025 20:28</t>
  </si>
  <si>
    <t>22/11/2025 20:29</t>
  </si>
  <si>
    <t>GCD71</t>
  </si>
  <si>
    <t>22/11/2025 20:21</t>
  </si>
  <si>
    <t>766778863900</t>
  </si>
  <si>
    <t>22/11/2025 20:22</t>
  </si>
  <si>
    <t>GCD70</t>
  </si>
  <si>
    <t>น***พร ศ***ะ</t>
  </si>
  <si>
    <t>GCD68</t>
  </si>
  <si>
    <t>u***6957832272259</t>
  </si>
  <si>
    <t>22/11/2025 20:06</t>
  </si>
  <si>
    <t>GCD67</t>
  </si>
  <si>
    <t>จ***รรัตน์ น***สภา</t>
  </si>
  <si>
    <t>22/11/2025 20:05</t>
  </si>
  <si>
    <t>GCD66</t>
  </si>
  <si>
    <t>ค** ศ***ญา แ***่อน</t>
  </si>
  <si>
    <t>22/11/2025 19:59</t>
  </si>
  <si>
    <t>GCD65</t>
  </si>
  <si>
    <t>ว***ฒน์​ ล***อย​ อ***</t>
  </si>
  <si>
    <t>22/11/2025 19:51</t>
  </si>
  <si>
    <t>22/11/2025 19:52</t>
  </si>
  <si>
    <t>GCD64</t>
  </si>
  <si>
    <t>22/11/2025 19:46</t>
  </si>
  <si>
    <t>GCD61</t>
  </si>
  <si>
    <t>ก***ิลักษณ์.  ป***โม</t>
  </si>
  <si>
    <t>22/11/2025 19:34</t>
  </si>
  <si>
    <t>22/11/2025 19:35</t>
  </si>
  <si>
    <t>GCD60</t>
  </si>
  <si>
    <t>ก***กมล พ***กเขต</t>
  </si>
  <si>
    <t>22/11/2025 19:32</t>
  </si>
  <si>
    <t>GCD59</t>
  </si>
  <si>
    <t>ก***ิดา ท***ท้</t>
  </si>
  <si>
    <t>22/11/2025 19:30</t>
  </si>
  <si>
    <t>THT73062A2BNP8Z</t>
  </si>
  <si>
    <t>GCD58</t>
  </si>
  <si>
    <t>น******ฐ</t>
  </si>
  <si>
    <t>******ราม จ.ราชบุรี ตำบลคลองตาคต อำเภอโพธาราม จังหวัดราชบุรี 70120</t>
  </si>
  <si>
    <t>22/11/2025 19:28</t>
  </si>
  <si>
    <t>GCD56</t>
  </si>
  <si>
    <t>ฐ***สร์ พ***ประสาทพร</t>
  </si>
  <si>
    <t>22/11/2025 19:20</t>
  </si>
  <si>
    <t>GCD55</t>
  </si>
  <si>
    <t>เ***ลักษณ์  พ***ารักษ์</t>
  </si>
  <si>
    <t>22/11/2025 19:15</t>
  </si>
  <si>
    <t>GCD54</t>
  </si>
  <si>
    <t>น***ภร อ***วงษ์</t>
  </si>
  <si>
    <t>22/11/2025 19:12</t>
  </si>
  <si>
    <t>GCD53</t>
  </si>
  <si>
    <t>น***าลี  ศ***ุกข์</t>
  </si>
  <si>
    <t>22/11/2025 19:11</t>
  </si>
  <si>
    <t>GCD52</t>
  </si>
  <si>
    <t>อ***ญา ส***์ทิพย์</t>
  </si>
  <si>
    <t>22/11/2025 19:05</t>
  </si>
  <si>
    <t>22/11/2025 19:06</t>
  </si>
  <si>
    <t>GCD51</t>
  </si>
  <si>
    <t>GCD50</t>
  </si>
  <si>
    <t>ส***ลี  เ***พันธ์</t>
  </si>
  <si>
    <t>22/11/2025 19:03</t>
  </si>
  <si>
    <t>22/11/2025 19:04</t>
  </si>
  <si>
    <t>GCD49</t>
  </si>
  <si>
    <t>ส***จน์ ส***งศรี</t>
  </si>
  <si>
    <t>766758064866</t>
  </si>
  <si>
    <t>GCD48</t>
  </si>
  <si>
    <t>a***uma ณ***รณ์  ค***ธิ์</t>
  </si>
  <si>
    <t>22/11/2025 19:02</t>
  </si>
  <si>
    <t>GCD47</t>
  </si>
  <si>
    <t>จ***แดง</t>
  </si>
  <si>
    <t>22/11/2025 19:00</t>
  </si>
  <si>
    <t>GCD46</t>
  </si>
  <si>
    <t>ก***นา. ก***ดี</t>
  </si>
  <si>
    <t>22/11/2025 18:58</t>
  </si>
  <si>
    <t>766778469855</t>
  </si>
  <si>
    <t>GCD45</t>
  </si>
  <si>
    <t>ส** บ***หลือ</t>
  </si>
  <si>
    <t>GCD44</t>
  </si>
  <si>
    <t>22/11/2025 18:57</t>
  </si>
  <si>
    <t>GCD41</t>
  </si>
  <si>
    <t>****** หมู่ 4 ต.มะเริง ตำบลมะเริง อำเภอเมืองนครราชสีมา จังหวัดนครราชสีมา 30000</t>
  </si>
  <si>
    <t>22/11/2025 18:31</t>
  </si>
  <si>
    <t>TH2570173433094</t>
  </si>
  <si>
    <t>22/11/2025 18:01</t>
  </si>
  <si>
    <t>GCD40</t>
  </si>
  <si>
    <t>ธ***รัตน์ ไ***ทธิ์</t>
  </si>
  <si>
    <t>22/11/2025 17:51</t>
  </si>
  <si>
    <t>22/11/2025 17:52</t>
  </si>
  <si>
    <t>GCD39</t>
  </si>
  <si>
    <t>22/11/2025 17:48</t>
  </si>
  <si>
    <t>GCD38</t>
  </si>
  <si>
    <t>ส***มล ห***สมบูรณ์</t>
  </si>
  <si>
    <t>22/11/2025 17:36</t>
  </si>
  <si>
    <t>GCD37</t>
  </si>
  <si>
    <t>ส***พร โ***ด</t>
  </si>
  <si>
    <t>22/11/2025 17:34</t>
  </si>
  <si>
    <t>THT49012A2BN12Z</t>
  </si>
  <si>
    <t>GCD36</t>
  </si>
  <si>
    <t>ส***น โ***ี</t>
  </si>
  <si>
    <t>22/11/2025 17:27</t>
  </si>
  <si>
    <t>GCD35</t>
  </si>
  <si>
    <t>จุฑามาศ</t>
  </si>
  <si>
    <t>บ้านหนองแก่นมะเกลือ 140 ม.13 ต.เนินขาม อ.เนินขาม · เนินขาม/ Noen Kham
เนินขาม/ Noen Khamชัยนาท/ Chainat
17130</t>
  </si>
  <si>
    <t>660902631496</t>
  </si>
  <si>
    <t>22/11/2025 17:17</t>
  </si>
  <si>
    <t>TH090880Y43A8C</t>
  </si>
  <si>
    <t>GCD34</t>
  </si>
  <si>
    <t>ว***รณ์   บ***ลื้ม</t>
  </si>
  <si>
    <t>22/11/2025 17:11</t>
  </si>
  <si>
    <t>GCD33</t>
  </si>
  <si>
    <t>ส***ิรักษ์ ส***มือง</t>
  </si>
  <si>
    <t>22/11/2025 16:53</t>
  </si>
  <si>
    <t>GCD31</t>
  </si>
  <si>
    <t>ว******อ</t>
  </si>
  <si>
    <t>******5 ตำบลไสไทย ตำบลไสไทย อำเภอเมืองกระบี่ จังหวัดกระบี่ 81000</t>
  </si>
  <si>
    <t>22/11/2025 17:15</t>
  </si>
  <si>
    <t>22/11/2025 16:45</t>
  </si>
  <si>
    <t>GCD30</t>
  </si>
  <si>
    <t>22/11/2025 17:13</t>
  </si>
  <si>
    <t>22/11/2025 16:43</t>
  </si>
  <si>
    <t>GCD29</t>
  </si>
  <si>
    <t>เ***ีย์ ป***</t>
  </si>
  <si>
    <t>22/11/2025 16:38</t>
  </si>
  <si>
    <t>GCD28</t>
  </si>
  <si>
    <t>22/11/2025 16:35</t>
  </si>
  <si>
    <t>GCD27</t>
  </si>
  <si>
    <t>22/11/2025 16:21</t>
  </si>
  <si>
    <t>GCD26</t>
  </si>
  <si>
    <t>22/11/2025 16:12</t>
  </si>
  <si>
    <t>766751060891</t>
  </si>
  <si>
    <t>GCD25</t>
  </si>
  <si>
    <t>22/11/2025 15:58</t>
  </si>
  <si>
    <t>GCD24</t>
  </si>
  <si>
    <t>สุภาพร เลิศธนาภรณ์</t>
  </si>
  <si>
    <t>ถนน ปู่เจ้าสมิงพราย  ปากซอยร่วมพัฒนา 1· สำโรงกลาง 283/6 · สำโรงกลาง/ Samrong Klang
พระประแดง/ Phra Pradaengสมุทรปราการ/ Samut Prakan
10130</t>
  </si>
  <si>
    <t>660894914484</t>
  </si>
  <si>
    <t>22/11/2025 15:55</t>
  </si>
  <si>
    <t>LEXPU0630934833</t>
  </si>
  <si>
    <t>GCD23</t>
  </si>
  <si>
    <t>ช***านต์. ช***ทอง</t>
  </si>
  <si>
    <t>GCD22</t>
  </si>
  <si>
    <t xml:space="preserve">
598 ม.4
ต.คู้ยายหมี
อ.สนามชัยเขต
จ.ฉะเชิงเทรา
24160</t>
  </si>
  <si>
    <t>22/11/2025 15:52</t>
  </si>
  <si>
    <t>GCD20</t>
  </si>
  <si>
    <t>สุวดี  ธรรมกิจ</t>
  </si>
  <si>
    <t xml:space="preserve">เลขที่ 1 ม.6
 รพ.พัฒนานิคม(ตึกผู้ป่วยในหญิง1)
ต.พัฒนานิคม
อ.พัฒนานิคม
จ.ลพบุรี 15140
</t>
  </si>
  <si>
    <t>15140</t>
  </si>
  <si>
    <t>0993931911</t>
  </si>
  <si>
    <t>22/11/2025 15:37</t>
  </si>
  <si>
    <t>22/11/2025 15:45</t>
  </si>
  <si>
    <t>GCD19</t>
  </si>
  <si>
    <t>สุวนันท์ จันทร์แจ่ม</t>
  </si>
  <si>
    <t xml:space="preserve">11/2 ม.4 ต.เมืองน้อย อ.กันทรารมย์ จ.ศรีสะเกษ
33130
</t>
  </si>
  <si>
    <t>0957194354</t>
  </si>
  <si>
    <t>22/11/2025 15:43</t>
  </si>
  <si>
    <t>GCD18</t>
  </si>
  <si>
    <t xml:space="preserve">พ่ออ้าย ป้องแดง </t>
  </si>
  <si>
    <t>2 หมู่ 3 บ้านหนองตาแสงตำบลบ้านฝางอำเภอเกษตรวิสัยจังหวัดร้อยเอ็ด 45150</t>
  </si>
  <si>
    <t>0830268718</t>
  </si>
  <si>
    <t>22/11/2025 15:36</t>
  </si>
  <si>
    <t>22/11/2025 15:41</t>
  </si>
  <si>
    <t>GCD17</t>
  </si>
  <si>
    <t>ร***วไล เ***ศาสตร์</t>
  </si>
  <si>
    <t>GCD16</t>
  </si>
  <si>
    <t>22/11/2025 15:29</t>
  </si>
  <si>
    <t>ไม่เอารสกาแฟนะคะ</t>
  </si>
  <si>
    <t>22/11/2025 15:28</t>
  </si>
  <si>
    <t>GCD15</t>
  </si>
  <si>
    <t>22/11/2025 15:25</t>
  </si>
  <si>
    <t>GCD14</t>
  </si>
  <si>
    <t>ศิริทรัพย์</t>
  </si>
  <si>
    <t>54/5 ซอย.รุ่งเรือง ต.ท่าข้าม อ.พุนพิน จ.สุราษฎร์ธานี · ท่าข้าม/ Tha Kham
พุนพิน/ Phunphinสุราษฎร์ธานี/ Surat Thani
84130</t>
  </si>
  <si>
    <t>660962259800</t>
  </si>
  <si>
    <t>22/11/2025 15:21</t>
  </si>
  <si>
    <t>LEXPU0630933333</t>
  </si>
  <si>
    <t>GCD13</t>
  </si>
  <si>
    <t>22/11/2025 15:20</t>
  </si>
  <si>
    <t>GCD12</t>
  </si>
  <si>
    <t>อ***า แ***ทอง</t>
  </si>
  <si>
    <t>22/11/2025 15:03</t>
  </si>
  <si>
    <t>GCD11</t>
  </si>
  <si>
    <t>22/11/2025 15:01</t>
  </si>
  <si>
    <t>GCD10</t>
  </si>
  <si>
    <t>C***y</t>
  </si>
  <si>
    <t>******าท จ.สระบุรี  18120 ตำบลพระพุทธบาท อำเภอพระพุทธบาท จังหวัดสระบุรี 18120</t>
  </si>
  <si>
    <t>22/11/2025 15:26</t>
  </si>
  <si>
    <t>22/11/2025 14:56</t>
  </si>
  <si>
    <t>GCD9</t>
  </si>
  <si>
    <t>ท***บ น***ครือ</t>
  </si>
  <si>
    <t>22/11/2025 14:48</t>
  </si>
  <si>
    <t>GCD8</t>
  </si>
  <si>
    <t>GCD7</t>
  </si>
  <si>
    <t>ศ***ปภา</t>
  </si>
  <si>
    <t>22/11/2025 14:45</t>
  </si>
  <si>
    <t>GCD6</t>
  </si>
  <si>
    <t>เ***ื่อ ต*** แ**</t>
  </si>
  <si>
    <t>22/11/2025 14:43</t>
  </si>
  <si>
    <t>GCD5</t>
  </si>
  <si>
    <t>22/11/2025 14:39</t>
  </si>
  <si>
    <t>22/11/2025 14:40</t>
  </si>
  <si>
    <t>GCD4</t>
  </si>
  <si>
    <t>22/11/2025 14:33</t>
  </si>
  <si>
    <t>GCD3</t>
  </si>
  <si>
    <t>ศ***ร น***วิไล</t>
  </si>
  <si>
    <t>22/11/2025 14:19</t>
  </si>
  <si>
    <t>766766978843</t>
  </si>
  <si>
    <t>GCD2</t>
  </si>
  <si>
    <t>ค***วียง</t>
  </si>
  <si>
    <t>22/11/2025 14:04</t>
  </si>
  <si>
    <t>766730476816</t>
  </si>
  <si>
    <t>GCD0</t>
  </si>
  <si>
    <t>******ลาไสย, อำเภอกมลาไสย ตำบลกมลาไสย อำเภอกมลาไสย จังหวัดกาฬสินธุ์ 46130</t>
  </si>
  <si>
    <t>46130</t>
  </si>
  <si>
    <t>22/11/2025 14:14</t>
  </si>
  <si>
    <t>TH2529663839849</t>
  </si>
  <si>
    <t>22/11/2025 13:40</t>
  </si>
  <si>
    <t>GCC99</t>
  </si>
  <si>
    <t>ศ***รา   แ***สอาด</t>
  </si>
  <si>
    <t>22/11/2025 13:33</t>
  </si>
  <si>
    <t>GCC98</t>
  </si>
  <si>
    <t>22/11/2025 13:28</t>
  </si>
  <si>
    <t>GCC97</t>
  </si>
  <si>
    <t>22/11/2025 13:44</t>
  </si>
  <si>
    <t>TH2546886136233</t>
  </si>
  <si>
    <t>22/11/2025 13:14</t>
  </si>
  <si>
    <t>GCC96</t>
  </si>
  <si>
    <t>22/11/2025 13:10</t>
  </si>
  <si>
    <t>GCC94</t>
  </si>
  <si>
    <t>ส******้</t>
  </si>
  <si>
    <t>******บสวนและนิติการ กรมการปกครอง(วังไชยา) ถนนนครสวรรค์ แขวงสี่แยกมหานาค เขตดุสิต จังหวัดกรุงเทพมหานคร 10300</t>
  </si>
  <si>
    <t>22/11/2025 12:54</t>
  </si>
  <si>
    <t>GCC93</t>
  </si>
  <si>
    <t>เ***ุใบดะห์  ว***</t>
  </si>
  <si>
    <t>22/11/2025 12:53</t>
  </si>
  <si>
    <t>766799551615</t>
  </si>
  <si>
    <t>GCC92</t>
  </si>
  <si>
    <t>ส***ล เ***ญสุข</t>
  </si>
  <si>
    <t>22/11/2025 12:52</t>
  </si>
  <si>
    <t>766725652663</t>
  </si>
  <si>
    <t>GCC91</t>
  </si>
  <si>
    <t>น***ยุพเรศ ส***กุลวิวัฒน์</t>
  </si>
  <si>
    <t>22/11/2025 12:50</t>
  </si>
  <si>
    <t>766772644680</t>
  </si>
  <si>
    <t>GCC90</t>
  </si>
  <si>
    <t>22/11/2025 12:48</t>
  </si>
  <si>
    <t>766736755610</t>
  </si>
  <si>
    <t>GCC89</t>
  </si>
  <si>
    <t>เ*** อ***ล</t>
  </si>
  <si>
    <t>22/11/2025 12:45</t>
  </si>
  <si>
    <t>766744755615</t>
  </si>
  <si>
    <t>22/11/2025 12:46</t>
  </si>
  <si>
    <t>GCC88</t>
  </si>
  <si>
    <t>22/11/2025 12:30</t>
  </si>
  <si>
    <t>766703459631</t>
  </si>
  <si>
    <t>GCC87</t>
  </si>
  <si>
    <t>มาริษา ทองสิทธิ์</t>
  </si>
  <si>
    <t>151/1 ม.3 ต.บางระกำ
นครหลวง/ Nakhon Luangพระนครศรีอยุธยา/ Phra Nakhon Si Ayutthaya
13260</t>
  </si>
  <si>
    <t>660989261626</t>
  </si>
  <si>
    <t>22/11/2025 12:28</t>
  </si>
  <si>
    <t>LEXPU0630933680</t>
  </si>
  <si>
    <t>GCC86</t>
  </si>
  <si>
    <t>22/11/2025 12:21</t>
  </si>
  <si>
    <t>766727155622</t>
  </si>
  <si>
    <t>GCC85</t>
  </si>
  <si>
    <t>ด***จ เ***ศรี</t>
  </si>
  <si>
    <t>22/11/2025 12:15</t>
  </si>
  <si>
    <t>766747151623</t>
  </si>
  <si>
    <t>GCC84</t>
  </si>
  <si>
    <t>อ******ษ</t>
  </si>
  <si>
    <t>******รัตน์ ตำบลต้นธงชัย อำเภอเมืองลำปาง จังหวัดลำปาง 52000</t>
  </si>
  <si>
    <t>22/11/2025 12:44</t>
  </si>
  <si>
    <t>TH252810403936T</t>
  </si>
  <si>
    <t>22/11/2025 12:14</t>
  </si>
  <si>
    <t>GCC83</t>
  </si>
  <si>
    <t>22/11/2025 12:09</t>
  </si>
  <si>
    <t>766768241610</t>
  </si>
  <si>
    <t>GCC82</t>
  </si>
  <si>
    <t>******มือดแอ่ ตำบลคอกช้าง อำเภอสระใคร จังหวัดหนองคาย 43100</t>
  </si>
  <si>
    <t>43100</t>
  </si>
  <si>
    <t>22/11/2025 11:53</t>
  </si>
  <si>
    <t>TH2544676486540</t>
  </si>
  <si>
    <t>GCC81</t>
  </si>
  <si>
    <t>22/11/2025 11:49</t>
  </si>
  <si>
    <t>766714950632</t>
  </si>
  <si>
    <t>GCC80</t>
  </si>
  <si>
    <t>ภานุชัย อาวรุณ</t>
  </si>
  <si>
    <t>ตำบล หนองแวง 20 หมู่ 12 บ.น้องสำราญ · หนองแวง/ Nong Waeng
หนองบัวแดง/ Nong Bua Daengชัยภูมิ/ Chaiyaphum
36210</t>
  </si>
  <si>
    <t>660825969054</t>
  </si>
  <si>
    <t>GCC79</t>
  </si>
  <si>
    <t>เ******)</t>
  </si>
  <si>
    <t>******ำบลสวนหลวง อำเภอกระทุ่มแบน จังหวัดสมุทรสาคร 74110</t>
  </si>
  <si>
    <t>22/11/2025 11:47</t>
  </si>
  <si>
    <t>TH2516341090731</t>
  </si>
  <si>
    <t>22/11/2025 11:46</t>
  </si>
  <si>
    <t>GCC78</t>
  </si>
  <si>
    <t>22/11/2025 11:44</t>
  </si>
  <si>
    <t>TH257691443627C</t>
  </si>
  <si>
    <t>GCC77</t>
  </si>
  <si>
    <t>LEXPU0630932816</t>
  </si>
  <si>
    <t>GCC76</t>
  </si>
  <si>
    <t>เข็มทองยังฉิม</t>
  </si>
  <si>
    <t xml:space="preserve">บ้านเลขที่144/4ม.12
ต.ช่องสาริกา อ.พัฒนานิคม
จ.ลพบุรี 15220
</t>
  </si>
  <si>
    <t>15220</t>
  </si>
  <si>
    <t>0654394001</t>
  </si>
  <si>
    <t>22/11/2025 11:19</t>
  </si>
  <si>
    <t>**โอนรวมกับGCC75**</t>
  </si>
  <si>
    <t>22/11/2025 11:42</t>
  </si>
  <si>
    <t>GCC75</t>
  </si>
  <si>
    <t>ทิพาวดี  สร้อยมุกดา</t>
  </si>
  <si>
    <t xml:space="preserve">บ้านเลขที่ 150/11ม.6
ต.บางเลน
อ.บางเลน
จ.นครปฐม
73130
</t>
  </si>
  <si>
    <t>0842831395</t>
  </si>
  <si>
    <t>22/11/2025 11:41</t>
  </si>
  <si>
    <t>GCC74</t>
  </si>
  <si>
    <t>Sonthichai Jakkhoom</t>
  </si>
  <si>
    <t xml:space="preserve">
บริษัท ซีโปรโลจิสติกส์
ซ.แฮปปี้เพลส 14
คลองสามประเวช
ลาดกระบัง
กรุงเทพ
10520</t>
  </si>
  <si>
    <t>0863255228</t>
  </si>
  <si>
    <t>22/11/2025 11:39</t>
  </si>
  <si>
    <t>GCC73</t>
  </si>
  <si>
    <t>ไ***รีมณีเด้ง</t>
  </si>
  <si>
    <t>22/11/2025 11:38</t>
  </si>
  <si>
    <t>766721446680</t>
  </si>
  <si>
    <t>GCC72</t>
  </si>
  <si>
    <t>ระบุห้ามโยน</t>
  </si>
  <si>
    <t>766741354632</t>
  </si>
  <si>
    <t>GCC70</t>
  </si>
  <si>
    <t>ใ***ง</t>
  </si>
  <si>
    <t>22/11/2025 11:27</t>
  </si>
  <si>
    <t>THT11012A15VH4Z</t>
  </si>
  <si>
    <t>22/11/2025 11:28</t>
  </si>
  <si>
    <t>GCC69</t>
  </si>
  <si>
    <t>TH254438045377V</t>
  </si>
  <si>
    <t>22/11/2025 11:23</t>
  </si>
  <si>
    <t>GCC68</t>
  </si>
  <si>
    <t>22/11/2025 11:06</t>
  </si>
  <si>
    <t>766787755661</t>
  </si>
  <si>
    <t>GCC67</t>
  </si>
  <si>
    <t>ว***ะ เ***าเทวาพิทักษ์</t>
  </si>
  <si>
    <t>22/11/2025 11:04</t>
  </si>
  <si>
    <t>766707754632</t>
  </si>
  <si>
    <t>GCC66</t>
  </si>
  <si>
    <t>ย******ฎ</t>
  </si>
  <si>
    <t>******บลนาดี, อำเภอเมืองอุดรธานี ตำบลนาดี อำเภอเมืองอุดรธานี จังหวัดอุดรธานี 41000</t>
  </si>
  <si>
    <t>TH253495526364I</t>
  </si>
  <si>
    <t>22/11/2025 10:54</t>
  </si>
  <si>
    <t>GCC65</t>
  </si>
  <si>
    <t>ป***งค์ พ***รัมย์</t>
  </si>
  <si>
    <t>22/11/2025 10:53</t>
  </si>
  <si>
    <t>766790152660</t>
  </si>
  <si>
    <t>GCC64</t>
  </si>
  <si>
    <t>ก***า ค***ท์</t>
  </si>
  <si>
    <t>22/11/2025 10:52</t>
  </si>
  <si>
    <t>766785352631</t>
  </si>
  <si>
    <t>GCC63</t>
  </si>
  <si>
    <t>ห***า ม***ศรี</t>
  </si>
  <si>
    <t>22/11/2025 10:47</t>
  </si>
  <si>
    <t>766733654632</t>
  </si>
  <si>
    <t>GCC62</t>
  </si>
  <si>
    <t>******งชมภู ตำบลวังชมภู อำเภอเมืองเพชรบูรณ์ จังหวัดเพชรบูรณ์ 67210</t>
  </si>
  <si>
    <t>67210</t>
  </si>
  <si>
    <t>TH250797415345B</t>
  </si>
  <si>
    <t>22/11/2025 10:46</t>
  </si>
  <si>
    <t>GCC61</t>
  </si>
  <si>
    <t>GCC60</t>
  </si>
  <si>
    <t>กรรณิกา   หวันธรรมมา</t>
  </si>
  <si>
    <t xml:space="preserve">222/236
ธนาทรัพย์สิน
ซอย 8 ตำบลชะแมบ
อำเภอวังน้อย
จังหวัดพระนครศรีอยุธยา  13170
</t>
  </si>
  <si>
    <t>0610122710</t>
  </si>
  <si>
    <t>22/11/2025 10:37</t>
  </si>
  <si>
    <t>GCC59</t>
  </si>
  <si>
    <t>อุทัยวรรณ พิมโคตร</t>
  </si>
  <si>
    <t>162ิ หมู่ 16 บ้านน้อยหม้อทอง · จานลาน/ Chan Lan
พนา/ Phanaอำนาจเจริญ/ Amnat Charoen
37180</t>
  </si>
  <si>
    <t>37180</t>
  </si>
  <si>
    <t>660806930502</t>
  </si>
  <si>
    <t>22/11/2025 10:35</t>
  </si>
  <si>
    <t>GCC58</t>
  </si>
  <si>
    <t>จ***ี่</t>
  </si>
  <si>
    <t>THT68142A2PCA9Z</t>
  </si>
  <si>
    <t>GCC57</t>
  </si>
  <si>
    <t>ท***ากร</t>
  </si>
  <si>
    <t>22/11/2025 10:34</t>
  </si>
  <si>
    <t>766706247705</t>
  </si>
  <si>
    <t>GCC55</t>
  </si>
  <si>
    <t>r***ana</t>
  </si>
  <si>
    <t>22/11/2025 10:22</t>
  </si>
  <si>
    <t>766707447682</t>
  </si>
  <si>
    <t>GCC54</t>
  </si>
  <si>
    <t>ย** ม***ดา</t>
  </si>
  <si>
    <t>22/11/2025 10:19</t>
  </si>
  <si>
    <t>22/11/2025 10:18</t>
  </si>
  <si>
    <t>GCC52</t>
  </si>
  <si>
    <t>ว***ือน  จ***ชค</t>
  </si>
  <si>
    <t>22/11/2025 10:08</t>
  </si>
  <si>
    <t>766723551613</t>
  </si>
  <si>
    <t>GCC51</t>
  </si>
  <si>
    <t>คุณหล้า บัวผาย</t>
  </si>
  <si>
    <t>34 หมู่ 10 · ไผ่ล้อม/ Phai Lom
ภาชี/ Phachiพระนครศรีอยุธยา/ Phra Nakhon Si Ayutthaya
13140</t>
  </si>
  <si>
    <t>660925236949</t>
  </si>
  <si>
    <t>LEXPU0630935665</t>
  </si>
  <si>
    <t>22/11/2025 10:07</t>
  </si>
  <si>
    <t>GCC50</t>
  </si>
  <si>
    <t>22/11/2025 10:36</t>
  </si>
  <si>
    <t>TH251810570751V</t>
  </si>
  <si>
    <t>22/11/2025 10:06</t>
  </si>
  <si>
    <t>GCC49</t>
  </si>
  <si>
    <t>22/11/2025 09:58</t>
  </si>
  <si>
    <t>766734556700</t>
  </si>
  <si>
    <t>GCC48</t>
  </si>
  <si>
    <t>เ** ท***ีส</t>
  </si>
  <si>
    <t>22/11/2025 09:51</t>
  </si>
  <si>
    <t>766768857665</t>
  </si>
  <si>
    <t>22/11/2025 09:52</t>
  </si>
  <si>
    <t>ขนมปังให้ปลา ขนมปัง เศษขนมปังให้ปลา เลี้ยงปลา อาหารปลา เลี้ยงปลา</t>
  </si>
  <si>
    <t>GCC47</t>
  </si>
  <si>
    <t>ภัทรจิราส์ แกล้วทนงค์</t>
  </si>
  <si>
    <t>67/136 ซอย ประชาชื่น 33 แยก 3-4 · วงศ์สว่าง/ Wong Sawang
บางซื่อ/ Bang Sueกรุงเทพมหานคร/ Bangkok
10800</t>
  </si>
  <si>
    <t>660995563545</t>
  </si>
  <si>
    <t>22/11/2025 09:41</t>
  </si>
  <si>
    <t>GCC46</t>
  </si>
  <si>
    <t>ร***รา ท***ร</t>
  </si>
  <si>
    <t>GCC45</t>
  </si>
  <si>
    <t>ก***าลีน</t>
  </si>
  <si>
    <t>22/11/2025 09:39</t>
  </si>
  <si>
    <t>766714245706</t>
  </si>
  <si>
    <t>22/11/2025 09:38</t>
  </si>
  <si>
    <t>GCC44</t>
  </si>
  <si>
    <t>s***hai c***nsombat</t>
  </si>
  <si>
    <t>22/11/2025 09:36</t>
  </si>
  <si>
    <t>GCC43</t>
  </si>
  <si>
    <t>22/11/2025 09:20</t>
  </si>
  <si>
    <t>766786659634</t>
  </si>
  <si>
    <t>GCC42</t>
  </si>
  <si>
    <t>22/11/2025 09:19</t>
  </si>
  <si>
    <t>GCC41</t>
  </si>
  <si>
    <t>ว***มาศ ล***มรกต</t>
  </si>
  <si>
    <t>22/11/2025 09:07</t>
  </si>
  <si>
    <t>766771958665</t>
  </si>
  <si>
    <t>GCC40</t>
  </si>
  <si>
    <t>22/11/2025 09:03</t>
  </si>
  <si>
    <t>766793949703</t>
  </si>
  <si>
    <t>GCC39</t>
  </si>
  <si>
    <t>โ***้ ว***ญา ท***์เดช</t>
  </si>
  <si>
    <t>22/11/2025 08:44</t>
  </si>
  <si>
    <t>766751644610</t>
  </si>
  <si>
    <t>GCC38</t>
  </si>
  <si>
    <t>22/11/2025 08:41</t>
  </si>
  <si>
    <t>766744043671</t>
  </si>
  <si>
    <t>22/11/2025 08:42</t>
  </si>
  <si>
    <t>GCC37</t>
  </si>
  <si>
    <t>จ***รัตน์ ว***ตรพันธุ์</t>
  </si>
  <si>
    <t>22/11/2025 08:36</t>
  </si>
  <si>
    <t>766713444674</t>
  </si>
  <si>
    <t>GCC36</t>
  </si>
  <si>
    <t>จ***  เ***ทอง</t>
  </si>
  <si>
    <t>22/11/2025 08:28</t>
  </si>
  <si>
    <t>766778343704</t>
  </si>
  <si>
    <t>GCC35</t>
  </si>
  <si>
    <t>ว*** น***ินทร์</t>
  </si>
  <si>
    <t>22/11/2025 08:27</t>
  </si>
  <si>
    <t>766763246701</t>
  </si>
  <si>
    <t>GCC34</t>
  </si>
  <si>
    <t>คุณนฤวรรณ คารมปราชญ์</t>
  </si>
  <si>
    <t xml:space="preserve">188/77 หมู่บ้านรวยยิ่ง  เฟส 4 ซอย 11 หมู่ 2 ถนนมาลัยแมน
ตำบลดอนกำยาน อำเภอเมืองสุพรรณบุรี จังหวัดสุพรรณบุรี 72000
</t>
  </si>
  <si>
    <t>0615565566</t>
  </si>
  <si>
    <t>22/11/2025 07:06</t>
  </si>
  <si>
    <t>22/11/2025 08:20</t>
  </si>
  <si>
    <t>GCC33</t>
  </si>
  <si>
    <t>******าดหลุมแก้ว, ตำบลระแหง, อำเภอลาดหลุมแก้ว ตำบลระแหง อำเภอลาดหลุมแก้ว จังหวัดปทุมธานี 12140</t>
  </si>
  <si>
    <t>22/11/2025 08:18</t>
  </si>
  <si>
    <t>TH2512364826905</t>
  </si>
  <si>
    <t>22/11/2025 08:17</t>
  </si>
  <si>
    <t>GCC32</t>
  </si>
  <si>
    <t>นิพันธ์    โล่ห์ล้ำเลิศ</t>
  </si>
  <si>
    <t>95/76-80 ถ.พระราม3ซอย56 · ช่องนนทรี/ Chong Nonsi
ยานนาวา/ Yan Nawaกรุงเทพมหานคร/ Bangkok
10120</t>
  </si>
  <si>
    <t>660816363270</t>
  </si>
  <si>
    <t>22/11/2025 08:05</t>
  </si>
  <si>
    <t>LEXPU0630933560</t>
  </si>
  <si>
    <t>GCC31</t>
  </si>
  <si>
    <t>ค***ุ๋ม</t>
  </si>
  <si>
    <t>22/11/2025 07:37</t>
  </si>
  <si>
    <t>766741253666</t>
  </si>
  <si>
    <t>GCC30</t>
  </si>
  <si>
    <t>22/11/2025 07:29</t>
  </si>
  <si>
    <t>766769050622</t>
  </si>
  <si>
    <t>GCC29</t>
  </si>
  <si>
    <t>อ***พร พ***อง</t>
  </si>
  <si>
    <t>22/11/2025 07:27</t>
  </si>
  <si>
    <t>766799654666</t>
  </si>
  <si>
    <t>GCC28</t>
  </si>
  <si>
    <t>อรอุมา  ปิ่นทอง</t>
  </si>
  <si>
    <t>ปตท.บริหารธุรกิจค้าปลีกจำกัด 111 ม.2 ต.ท่างาม อ.อินทร์บุรี จ.สิงห์บุรี
อินทร์บุรี/ In Buriสิงห์บุรี/ Sing Buri
16110</t>
  </si>
  <si>
    <t>660873533902</t>
  </si>
  <si>
    <t>22/11/2025 07:10</t>
  </si>
  <si>
    <t>LEXPU0630932793</t>
  </si>
  <si>
    <t>GCC27</t>
  </si>
  <si>
    <t>ก***กมล</t>
  </si>
  <si>
    <t>22/11/2025 06:40</t>
  </si>
  <si>
    <t>766726405572</t>
  </si>
  <si>
    <t>22/11/2025 06:39</t>
  </si>
  <si>
    <t>GCC26</t>
  </si>
  <si>
    <t>22/11/2025 06:23</t>
  </si>
  <si>
    <t>766730060493</t>
  </si>
  <si>
    <t>GCC25</t>
  </si>
  <si>
    <t>22/11/2025 06:02</t>
  </si>
  <si>
    <t>766773031511</t>
  </si>
  <si>
    <t>GCC24</t>
  </si>
  <si>
    <t>22/11/2025 05:58</t>
  </si>
  <si>
    <t>766704407560</t>
  </si>
  <si>
    <t>GCC23</t>
  </si>
  <si>
    <t>อ***ร ห***กะเหร็ม</t>
  </si>
  <si>
    <t>22/11/2025 05:25</t>
  </si>
  <si>
    <t>766783848526</t>
  </si>
  <si>
    <t>GCC21</t>
  </si>
  <si>
    <t>22/11/2025 03:48</t>
  </si>
  <si>
    <t>TH252718903512C</t>
  </si>
  <si>
    <t>22/11/2025 03:47</t>
  </si>
  <si>
    <t>GCC20</t>
  </si>
  <si>
    <t>ร***หมูปิ้ง</t>
  </si>
  <si>
    <t>22/11/2025 03:45</t>
  </si>
  <si>
    <t>766757844521</t>
  </si>
  <si>
    <t>22/11/2025 03:46</t>
  </si>
  <si>
    <t>GCC19</t>
  </si>
  <si>
    <t>22/11/2025 03:34</t>
  </si>
  <si>
    <t>766778833590</t>
  </si>
  <si>
    <t>GCC16</t>
  </si>
  <si>
    <t>อ***าติ แ***ย็น</t>
  </si>
  <si>
    <t>22/11/2025 03:00</t>
  </si>
  <si>
    <t>766778604550</t>
  </si>
  <si>
    <t>GCC15</t>
  </si>
  <si>
    <t>น***ชน พ***ี</t>
  </si>
  <si>
    <t>766743147553</t>
  </si>
  <si>
    <t>GCC13</t>
  </si>
  <si>
    <t>22/11/2025 01:03</t>
  </si>
  <si>
    <t>TH255916729510P</t>
  </si>
  <si>
    <t>22/11/2025 00:33</t>
  </si>
  <si>
    <t>GCC11</t>
  </si>
  <si>
    <t>อ******จ</t>
  </si>
  <si>
    <t>******ุราษฎร์ธานี 84250 ตำบลพลูเถื่อน อำเภอพนม จังหวัดสุราษฎร์ธานี 84250</t>
  </si>
  <si>
    <t>22/11/2025 00:45</t>
  </si>
  <si>
    <t>TH255186663087Z</t>
  </si>
  <si>
    <t>22/11/2025 00:22</t>
  </si>
  <si>
    <t>GCG97</t>
  </si>
  <si>
    <t>23/11/2025 23:59</t>
  </si>
  <si>
    <t>GCG96</t>
  </si>
  <si>
    <t>ว***ะ ส***งรัตน์ ส** p</t>
  </si>
  <si>
    <t>23/11/2025 23:57</t>
  </si>
  <si>
    <t>GCG95</t>
  </si>
  <si>
    <t>เ*** จ***มาศ ศ***องคำ</t>
  </si>
  <si>
    <t>23/11/2025 23:55</t>
  </si>
  <si>
    <t>GCG94</t>
  </si>
  <si>
    <t>23/11/2025 23:52</t>
  </si>
  <si>
    <t>GCG93</t>
  </si>
  <si>
    <t>ส***ิพย์</t>
  </si>
  <si>
    <t>23/11/2025 23:48</t>
  </si>
  <si>
    <t>GCG92</t>
  </si>
  <si>
    <t>เ***รทอง โ***์นอก</t>
  </si>
  <si>
    <t>23/11/2025 23:42</t>
  </si>
  <si>
    <t>GCG91</t>
  </si>
  <si>
    <t>น***ัชกช ไ***ขียว</t>
  </si>
  <si>
    <t>23/11/2025 23:32</t>
  </si>
  <si>
    <t>GCG89</t>
  </si>
  <si>
    <t>ช***าภา ท***งษ์</t>
  </si>
  <si>
    <t>23/11/2025 23:23</t>
  </si>
  <si>
    <t>23/11/2025 23:22</t>
  </si>
  <si>
    <t>GCG88</t>
  </si>
  <si>
    <t>******สว่าง 11, แขวงวงศ์สว่าง, เขตบางซื่อ แขวงวงศ์สว่าง เขตบางซื่อ จังหวัดกรุงเทพมหานคร 10800</t>
  </si>
  <si>
    <t>23/11/2025 23:19</t>
  </si>
  <si>
    <t>23/11/2025 23:18</t>
  </si>
  <si>
    <t>GCG87</t>
  </si>
  <si>
    <t>GCG86</t>
  </si>
  <si>
    <t>ส***รัตน์ ท***์ป่าเว</t>
  </si>
  <si>
    <t>23/11/2025 23:02</t>
  </si>
  <si>
    <t>GCG85</t>
  </si>
  <si>
    <t>ศ***ญา  บ***ย็น</t>
  </si>
  <si>
    <t>23/11/2025 23:01</t>
  </si>
  <si>
    <t>GCG83</t>
  </si>
  <si>
    <t>ค***้า - อ***ิศ</t>
  </si>
  <si>
    <t>23/11/2025 22:50</t>
  </si>
  <si>
    <t>GCG82</t>
  </si>
  <si>
    <t>l***ekchunmajcha</t>
  </si>
  <si>
    <t>23/11/2025 22:46</t>
  </si>
  <si>
    <t>GCG80</t>
  </si>
  <si>
    <t>ว***ชัย แ***บัวเคน</t>
  </si>
  <si>
    <t>23/11/2025 22:37</t>
  </si>
  <si>
    <t>GCG79</t>
  </si>
  <si>
    <t>ข***ตา</t>
  </si>
  <si>
    <t>23/11/2025 22:28</t>
  </si>
  <si>
    <t>GCG77</t>
  </si>
  <si>
    <t>ม***วัลย์ ช***วน</t>
  </si>
  <si>
    <t>23/11/2025 22:21</t>
  </si>
  <si>
    <t>23/11/2025 22:22</t>
  </si>
  <si>
    <t>GCG76</t>
  </si>
  <si>
    <t>อ***กร  ส***ันท์</t>
  </si>
  <si>
    <t>23/11/2025 22:20</t>
  </si>
  <si>
    <t>GCG75</t>
  </si>
  <si>
    <t>ร***ิณากานต์ อ***สัมพันธ์</t>
  </si>
  <si>
    <t>23/11/2025 22:18</t>
  </si>
  <si>
    <t>GCG74</t>
  </si>
  <si>
    <t>จ***ุฒิ พ***ร</t>
  </si>
  <si>
    <t>23/11/2025 22:17</t>
  </si>
  <si>
    <t>GCG73</t>
  </si>
  <si>
    <t>23/11/2025 22:13</t>
  </si>
  <si>
    <t>23/11/2025 22:12</t>
  </si>
  <si>
    <t>GCG72</t>
  </si>
  <si>
    <t>ป***ยัด จ***ะณี</t>
  </si>
  <si>
    <t>23/11/2025 22:04</t>
  </si>
  <si>
    <t>GCG71</t>
  </si>
  <si>
    <t>จ***รียา ว***หาราช</t>
  </si>
  <si>
    <t>23/11/2025 22:02</t>
  </si>
  <si>
    <t>GCG70</t>
  </si>
  <si>
    <t>ร******​</t>
  </si>
  <si>
    <t>******งรอง 15 ตำบลสาริกา อำเภอเมืองนครนายก จังหวัดนครนายก 26000</t>
  </si>
  <si>
    <t>23/11/2025 22:31</t>
  </si>
  <si>
    <t>23/11/2025 22:01</t>
  </si>
  <si>
    <t>GCG69</t>
  </si>
  <si>
    <t>จ***J</t>
  </si>
  <si>
    <t>******อินทรา39 แยก 1 แขวงอนุสาวรีย์ แขวงอนุสาวรีย์ เขตบางเขน จังหวัดกรุงเทพมหานคร 10220</t>
  </si>
  <si>
    <t>23/11/2025 22:00</t>
  </si>
  <si>
    <t>GCG68</t>
  </si>
  <si>
    <t>B** B**</t>
  </si>
  <si>
    <t>23/11/2025 21:55</t>
  </si>
  <si>
    <t>GCG67</t>
  </si>
  <si>
    <t>23/11/2025 21:43</t>
  </si>
  <si>
    <t>GCG66</t>
  </si>
  <si>
    <t>23/11/2025 21:42</t>
  </si>
  <si>
    <t>GCG65</t>
  </si>
  <si>
    <t>GCG64</t>
  </si>
  <si>
    <t>ณ***ุฒิ ป***สอน</t>
  </si>
  <si>
    <t>23/11/2025 21:31</t>
  </si>
  <si>
    <t>23/11/2025 21:32</t>
  </si>
  <si>
    <t>GCG63</t>
  </si>
  <si>
    <t>ท***  พ***ุ์เสือทอง</t>
  </si>
  <si>
    <t>23/11/2025 21:28</t>
  </si>
  <si>
    <t>GCG62</t>
  </si>
  <si>
    <t>ว***ิสา โ***</t>
  </si>
  <si>
    <t>23/11/2025 21:26</t>
  </si>
  <si>
    <t>GCG61</t>
  </si>
  <si>
    <t>อ******ญ</t>
  </si>
  <si>
    <t>******บล หนองทัพไทย ตำบลหนองทัพไทย อำเภอพนมไพร จังหวัดร้อยเอ็ด 45140</t>
  </si>
  <si>
    <t>45140</t>
  </si>
  <si>
    <t>23/11/2025 21:25</t>
  </si>
  <si>
    <t>GCG60</t>
  </si>
  <si>
    <t>ร*** อ***ภักดิ์</t>
  </si>
  <si>
    <t>23/11/2025 21:22</t>
  </si>
  <si>
    <t>GCG59</t>
  </si>
  <si>
    <t>ร***กะตูน อ***รพานิช</t>
  </si>
  <si>
    <t>23/11/2025 21:17</t>
  </si>
  <si>
    <t>GCG58</t>
  </si>
  <si>
    <t>ล***น อ***ำ</t>
  </si>
  <si>
    <t>23/11/2025 21:15</t>
  </si>
  <si>
    <t>GCG57</t>
  </si>
  <si>
    <t>จ***วรรณ ส***รณวิจิตร</t>
  </si>
  <si>
    <t>23/11/2025 21:10</t>
  </si>
  <si>
    <t>23/11/2025 21:11</t>
  </si>
  <si>
    <t>GCG56</t>
  </si>
  <si>
    <t>ร***ชาลี ว***ียรรัตน์</t>
  </si>
  <si>
    <t>23/11/2025 21:09</t>
  </si>
  <si>
    <t>GCG55</t>
  </si>
  <si>
    <t>สุพัตรา.. เจริญบรรณวาที</t>
  </si>
  <si>
    <t>หมู่บ้านอินดี้ 2  89/100 ซ.7 ม.10 ถ.เทิดพระเกียรติ ต.บางแม่นาง · บางแม่นาง/ Bang Mae Nang
บางใหญ่/ Bang Yaiนนทบุรี/ Nonthaburi
11140</t>
  </si>
  <si>
    <t>660839475189</t>
  </si>
  <si>
    <t>23/11/2025 21:08</t>
  </si>
  <si>
    <t>GCG54</t>
  </si>
  <si>
    <t>ด***  ไ***ักดี</t>
  </si>
  <si>
    <t>23/11/2025 21:04</t>
  </si>
  <si>
    <t>23/11/2025 21:05</t>
  </si>
  <si>
    <t>GCG53</t>
  </si>
  <si>
    <t>GCG52</t>
  </si>
  <si>
    <t>น* เ***นพิศ</t>
  </si>
  <si>
    <t>23/11/2025 20:59</t>
  </si>
  <si>
    <t>GCG51</t>
  </si>
  <si>
    <t>น***ำรวย ข***นกลาง</t>
  </si>
  <si>
    <t>23/11/2025 20:46</t>
  </si>
  <si>
    <t>GCG50</t>
  </si>
  <si>
    <t>อ***ฉ๊ะ ท***าลี</t>
  </si>
  <si>
    <t>23/11/2025 20:42</t>
  </si>
  <si>
    <t>GCG49</t>
  </si>
  <si>
    <t>s***tree</t>
  </si>
  <si>
    <t>23/11/2025 20:37</t>
  </si>
  <si>
    <t>GCG48</t>
  </si>
  <si>
    <t>ว** ป**</t>
  </si>
  <si>
    <t>23/11/2025 20:36</t>
  </si>
  <si>
    <t>GCG46</t>
  </si>
  <si>
    <t>น*** ส***มล</t>
  </si>
  <si>
    <t>23/11/2025 20:35</t>
  </si>
  <si>
    <t>GCG45</t>
  </si>
  <si>
    <t>อ***รรณ​ไชย​นา​ศรี</t>
  </si>
  <si>
    <t>GCG44</t>
  </si>
  <si>
    <t>ค** ท***ุข  ภ***ี</t>
  </si>
  <si>
    <t>23/11/2025 20:31</t>
  </si>
  <si>
    <t>GCG40</t>
  </si>
  <si>
    <t>ว***รัตน์ ส***14ม.10ต.นากอก</t>
  </si>
  <si>
    <t>23/11/2025 20:21</t>
  </si>
  <si>
    <t>GCG39</t>
  </si>
  <si>
    <t>ณ***ยา ส***ิ์ทอง</t>
  </si>
  <si>
    <t>23/11/2025 20:15</t>
  </si>
  <si>
    <t>GCG38</t>
  </si>
  <si>
    <t>น***าววารี ส***ษ์เวช</t>
  </si>
  <si>
    <t>23/11/2025 20:13</t>
  </si>
  <si>
    <t>GCG37</t>
  </si>
  <si>
    <t>ส***นาฎ​บ​า​ลลา​</t>
  </si>
  <si>
    <t>23/11/2025 20:09</t>
  </si>
  <si>
    <t>GCG36</t>
  </si>
  <si>
    <t>จ***นา ส***ตทอง</t>
  </si>
  <si>
    <t>23/11/2025 19:57</t>
  </si>
  <si>
    <t>GCG35</t>
  </si>
  <si>
    <t>รัตพงษ์​ เกษร​ไพบูลย์​</t>
  </si>
  <si>
    <t>9/12 ม.14 ซ.เปรมฤทัย ล็อค14 ถ.บางนา-ตราด กม.5 ตำบล บางแก้ว · บางแก้ว/ Bang Kaeo
บางพลี/ Bang Phliสมุทรปราการ/ Samut Prakan
10540</t>
  </si>
  <si>
    <t>660948754433</t>
  </si>
  <si>
    <t>23/11/2025 19:55</t>
  </si>
  <si>
    <t>23/11/2025 19:54</t>
  </si>
  <si>
    <t>GCG34</t>
  </si>
  <si>
    <t>p***an019</t>
  </si>
  <si>
    <t>23/11/2025 19:51</t>
  </si>
  <si>
    <t>GCG32</t>
  </si>
  <si>
    <t>p***srikhongfug</t>
  </si>
  <si>
    <t>23/11/2025 19:45</t>
  </si>
  <si>
    <t>GCG31</t>
  </si>
  <si>
    <t>ม***ตา  ไ***ก้ว</t>
  </si>
  <si>
    <t>23/11/2025 19:44</t>
  </si>
  <si>
    <t>GCG30</t>
  </si>
  <si>
    <t>23/11/2025 19:42</t>
  </si>
  <si>
    <t>GCG29</t>
  </si>
  <si>
    <t>23/11/2025 19:30</t>
  </si>
  <si>
    <t>GCG28</t>
  </si>
  <si>
    <t>ร***ก๋วยเตี๋ยวชามยักษ์ยกสมุทร</t>
  </si>
  <si>
    <t>23/11/2025 19:29</t>
  </si>
  <si>
    <t>GCG27</t>
  </si>
  <si>
    <t>23/11/2025 19:27</t>
  </si>
  <si>
    <t>23/11/2025 19:28</t>
  </si>
  <si>
    <t>GCG26</t>
  </si>
  <si>
    <t>พ***ตร ส***ุประเสริฐ</t>
  </si>
  <si>
    <t>23/11/2025 19:26</t>
  </si>
  <si>
    <t>GCG25</t>
  </si>
  <si>
    <t>23/11/2025 19:23</t>
  </si>
  <si>
    <t>GCG24</t>
  </si>
  <si>
    <t>23/11/2025 19:10</t>
  </si>
  <si>
    <t>GCG22</t>
  </si>
  <si>
    <t>สุภาวดี สุนันต์</t>
  </si>
  <si>
    <t>155 หมู่16 บ.โนนเม๊ะ ต.ไพรบึง อ.ไพรบึง
ไพรบึง/ Phrai Buengศรีสะเกษ/ Sisaket
33180</t>
  </si>
  <si>
    <t>33180</t>
  </si>
  <si>
    <t>660658591273</t>
  </si>
  <si>
    <t>23/11/2025 19:00</t>
  </si>
  <si>
    <t>GCG21</t>
  </si>
  <si>
    <t>I l*** m* s***e</t>
  </si>
  <si>
    <t>23/11/2025 18:53</t>
  </si>
  <si>
    <t>GCG20</t>
  </si>
  <si>
    <t>อ***ย  ป***งจัด</t>
  </si>
  <si>
    <t>23/11/2025 18:52</t>
  </si>
  <si>
    <t>GCG19</t>
  </si>
  <si>
    <t>ป***ำ</t>
  </si>
  <si>
    <t>23/11/2025 18:43</t>
  </si>
  <si>
    <t>GCG18</t>
  </si>
  <si>
    <t>พ***ันใด อ***ยทะวัง</t>
  </si>
  <si>
    <t>23/11/2025 18:42</t>
  </si>
  <si>
    <t>GCG16</t>
  </si>
  <si>
    <t>******้ามตึก The HIRiver Park ตำบลเชิงเนิน อำเภอเมืองระยอง จังหวัดระยอง 21000</t>
  </si>
  <si>
    <t>23/11/2025 18:33</t>
  </si>
  <si>
    <t>GCG15</t>
  </si>
  <si>
    <t>23/11/2025 18:32</t>
  </si>
  <si>
    <t>GCG14</t>
  </si>
  <si>
    <t>ป***าฬ</t>
  </si>
  <si>
    <t>23/11/2025 18:15</t>
  </si>
  <si>
    <t>GCG13</t>
  </si>
  <si>
    <t>GCG12</t>
  </si>
  <si>
    <t>ร***ปวีณาการค้า</t>
  </si>
  <si>
    <t>23/11/2025 18:10</t>
  </si>
  <si>
    <t>GCG11</t>
  </si>
  <si>
    <t>ว***ย</t>
  </si>
  <si>
    <t>23/11/2025 18:05</t>
  </si>
  <si>
    <t>23/11/2025 18:04</t>
  </si>
  <si>
    <t>GCG10</t>
  </si>
  <si>
    <t>บ*** โ***์ศิริกุลชัย</t>
  </si>
  <si>
    <t>23/11/2025 17:53</t>
  </si>
  <si>
    <t>23/11/2025 17:52</t>
  </si>
  <si>
    <t>GCG9</t>
  </si>
  <si>
    <t>ร***า พ***์สนิท</t>
  </si>
  <si>
    <t>23/11/2025 17:36</t>
  </si>
  <si>
    <t>GCG8</t>
  </si>
  <si>
    <t>23/11/2025 17:23</t>
  </si>
  <si>
    <t>23/11/2025 17:24</t>
  </si>
  <si>
    <t>GCG7</t>
  </si>
  <si>
    <t>น***าวอัญชลี โ***ต</t>
  </si>
  <si>
    <t>23/11/2025 17:22</t>
  </si>
  <si>
    <t>GCG6</t>
  </si>
  <si>
    <t>23/11/2025 17:20</t>
  </si>
  <si>
    <t>GCG3</t>
  </si>
  <si>
    <t>******่งเสลี่ยม, อำเภอทุ่งเสลี่ยม จ.สุโขทัย 64150 ตำบลทุ่งเสลี่ยม อำเภอทุ่งเสลี่ยม จังหวัดสุโขทัย 64150</t>
  </si>
  <si>
    <t>23/11/2025 17:14</t>
  </si>
  <si>
    <t>23/11/2025 17:12</t>
  </si>
  <si>
    <t>GCG2</t>
  </si>
  <si>
    <t>ส***รัตน์ พ***ริญ</t>
  </si>
  <si>
    <t>23/11/2025 17:09</t>
  </si>
  <si>
    <t>GCG1</t>
  </si>
  <si>
    <t>23/11/2025 16:59</t>
  </si>
  <si>
    <t>GCG0</t>
  </si>
  <si>
    <t>เ***วรรณ  ป***งไม้</t>
  </si>
  <si>
    <t>23/11/2025 16:50</t>
  </si>
  <si>
    <t>GCF99</t>
  </si>
  <si>
    <t>จ***า ม***ะ</t>
  </si>
  <si>
    <t>23/11/2025 16:42</t>
  </si>
  <si>
    <t>GCF98</t>
  </si>
  <si>
    <t>23/11/2025 16:38</t>
  </si>
  <si>
    <t>GCF97</t>
  </si>
  <si>
    <t>23/11/2025 16:37</t>
  </si>
  <si>
    <t>GCF96</t>
  </si>
  <si>
    <t>ธ***า   ฝ***งกร</t>
  </si>
  <si>
    <t>23/11/2025 16:34</t>
  </si>
  <si>
    <t>GCF95</t>
  </si>
  <si>
    <t>ภ***นัญฑ์ ป***ดิน</t>
  </si>
  <si>
    <t>23/11/2025 16:29</t>
  </si>
  <si>
    <t>GCF94</t>
  </si>
  <si>
    <t>ฐ***ี พ***ทอง</t>
  </si>
  <si>
    <t>23/11/2025 16:23</t>
  </si>
  <si>
    <t>GCF93</t>
  </si>
  <si>
    <t>ส***า เ***ชม</t>
  </si>
  <si>
    <t>23/11/2025 16:22</t>
  </si>
  <si>
    <t>GCF92</t>
  </si>
  <si>
    <t>ส*** น***พ็ชร</t>
  </si>
  <si>
    <t>23/11/2025 16:21</t>
  </si>
  <si>
    <t>GCF91</t>
  </si>
  <si>
    <t>ว***า อ***รัมย์</t>
  </si>
  <si>
    <t>23/11/2025 16:20</t>
  </si>
  <si>
    <t>GCF90</t>
  </si>
  <si>
    <t>GCF89</t>
  </si>
  <si>
    <t>แ***ันทร์ ค***ยหลง</t>
  </si>
  <si>
    <t>GCF88</t>
  </si>
  <si>
    <t>ท***าว น***มือง</t>
  </si>
  <si>
    <t>23/11/2025 16:19</t>
  </si>
  <si>
    <t>GCF87</t>
  </si>
  <si>
    <t>GCF85</t>
  </si>
  <si>
    <t>23/11/2025 16:18</t>
  </si>
  <si>
    <t>GCF84</t>
  </si>
  <si>
    <t>23/11/2025 16:17</t>
  </si>
  <si>
    <t>GCF83</t>
  </si>
  <si>
    <t>23/11/2025 16:12</t>
  </si>
  <si>
    <t>GCF82</t>
  </si>
  <si>
    <t>23/11/2025 16:10</t>
  </si>
  <si>
    <t>GCF81</t>
  </si>
  <si>
    <t>23/11/2025 16:06</t>
  </si>
  <si>
    <t>GCF80</t>
  </si>
  <si>
    <t>23/11/2025 16:04</t>
  </si>
  <si>
    <t>GCF79</t>
  </si>
  <si>
    <t>ยุทธนา เฮงพลอย</t>
  </si>
  <si>
    <t>ร้าน บูมคาร์แคร์ ห้าแยกนครไทย
เลขที่ 299/1 หมู่ 11 ต.นครไทย
อ.นครไทย จ.พิษณุโลก 65120</t>
  </si>
  <si>
    <t>65120</t>
  </si>
  <si>
    <t>0935768007</t>
  </si>
  <si>
    <t>23/11/2025 15:59</t>
  </si>
  <si>
    <t>23/11/2025 16:03</t>
  </si>
  <si>
    <t>GCF78</t>
  </si>
  <si>
    <t>23/11/2025 16:01</t>
  </si>
  <si>
    <t>GCF77</t>
  </si>
  <si>
    <t>อ***ักดิ์ ว***ไกรวิบูลย์</t>
  </si>
  <si>
    <t>GCF76</t>
  </si>
  <si>
    <t>23/11/2025 16:00</t>
  </si>
  <si>
    <t>GCF75</t>
  </si>
  <si>
    <t>ว***วรรณ ส***สูตร</t>
  </si>
  <si>
    <t>GCF74</t>
  </si>
  <si>
    <t>น*** พ***ัย   ม***</t>
  </si>
  <si>
    <t>23/11/2025 15:57</t>
  </si>
  <si>
    <t>GCF73</t>
  </si>
  <si>
    <t>ล***าวัลย์ ท***ระโทก</t>
  </si>
  <si>
    <t>23/11/2025 15:56</t>
  </si>
  <si>
    <t>GCF72</t>
  </si>
  <si>
    <t>ช***มา   ด***รือง</t>
  </si>
  <si>
    <t>GCF70</t>
  </si>
  <si>
    <t>น***ัฒนา​  ม***วิเศษ</t>
  </si>
  <si>
    <t>23/11/2025 15:49</t>
  </si>
  <si>
    <t>GCF68</t>
  </si>
  <si>
    <t>นายวิโรจน์ เพ็งประพันธ์</t>
  </si>
  <si>
    <t>97 หมู่.12 ต.วังหิน อ.บางขัน
บางขัน/ Bang Khanนครศรีธรรมราช/ Nakhon Si Thammarat
80360</t>
  </si>
  <si>
    <t>660653571430</t>
  </si>
  <si>
    <t>GCF67</t>
  </si>
  <si>
    <t>23/11/2025 15:48</t>
  </si>
  <si>
    <t>อยากได้ฝอยทอง 2 กล่องครับ</t>
  </si>
  <si>
    <t>GCF66</t>
  </si>
  <si>
    <t>ข***ฐา ต***ันทึก</t>
  </si>
  <si>
    <t>23/11/2025 15:47</t>
  </si>
  <si>
    <t>GCF65</t>
  </si>
  <si>
    <t>GCF64</t>
  </si>
  <si>
    <t>660936510445</t>
  </si>
  <si>
    <t>GCF63</t>
  </si>
  <si>
    <t>เขมจิรา เจริญพจน์</t>
  </si>
  <si>
    <t>87 ม4
ต ช่องด่าน
อ บ่อพลอย
จ กาญจนบุรี 71160</t>
  </si>
  <si>
    <t>0844142495</t>
  </si>
  <si>
    <t>23/11/2025 15:45</t>
  </si>
  <si>
    <t>23/11/2025 15:44</t>
  </si>
  <si>
    <t>GCF62</t>
  </si>
  <si>
    <t>ว***วรรณ ภ***บุตร</t>
  </si>
  <si>
    <t>23/11/2025 15:41</t>
  </si>
  <si>
    <t>GCF61</t>
  </si>
  <si>
    <t>ว***ฐา ช***ั่ว</t>
  </si>
  <si>
    <t>23/11/2025 15:38</t>
  </si>
  <si>
    <t>GCF60</t>
  </si>
  <si>
    <t>GCF58</t>
  </si>
  <si>
    <t>23/11/2025 15:37</t>
  </si>
  <si>
    <t>GCF57</t>
  </si>
  <si>
    <t>อ***าวดี ห***อน</t>
  </si>
  <si>
    <t>23/11/2025 15:36</t>
  </si>
  <si>
    <t>GCF56</t>
  </si>
  <si>
    <t>N***noo</t>
  </si>
  <si>
    <t>23/11/2025 15:29</t>
  </si>
  <si>
    <t>GCF55</t>
  </si>
  <si>
    <t>ก***ิภา เ***งษ์</t>
  </si>
  <si>
    <t>23/11/2025 15:27</t>
  </si>
  <si>
    <t>23/11/2025 15:26</t>
  </si>
  <si>
    <t>GCF54</t>
  </si>
  <si>
    <t>ศ***ร ส***์ทอง</t>
  </si>
  <si>
    <t>23/11/2025 15:19</t>
  </si>
  <si>
    <t>GCF53</t>
  </si>
  <si>
    <t>23/11/2025 15:11</t>
  </si>
  <si>
    <t>GCF52</t>
  </si>
  <si>
    <t>P***sunt L***ikitnont</t>
  </si>
  <si>
    <t>23/11/2025 15:09</t>
  </si>
  <si>
    <t>GCF51</t>
  </si>
  <si>
    <t>23/11/2025 15:07</t>
  </si>
  <si>
    <t>GCF50</t>
  </si>
  <si>
    <t>อ*** เ***ยวง</t>
  </si>
  <si>
    <t>23/11/2025 15:06</t>
  </si>
  <si>
    <t>GCF49</t>
  </si>
  <si>
    <t>ร***า ค***ิษฐ์</t>
  </si>
  <si>
    <t>23/11/2025 15:05</t>
  </si>
  <si>
    <t>GCF48</t>
  </si>
  <si>
    <t>ศ***มา</t>
  </si>
  <si>
    <t>23/11/2025 15:04</t>
  </si>
  <si>
    <t>GCF47</t>
  </si>
  <si>
    <t>ป***ดา.จินดา.</t>
  </si>
  <si>
    <t>GCF45</t>
  </si>
  <si>
    <t>******2 ศรีนครินทร์-บางนา ซอยบัวนครินทร์ ตำบลบางแก้ว อำเภอบางพลี จังหวัดสมุทรปราการ 10540</t>
  </si>
  <si>
    <t>23/11/2025 14:57</t>
  </si>
  <si>
    <t>GCF44</t>
  </si>
  <si>
    <t>23/11/2025 14:55</t>
  </si>
  <si>
    <t>GCF43</t>
  </si>
  <si>
    <t>23/11/2025 14:40</t>
  </si>
  <si>
    <t>GCF42</t>
  </si>
  <si>
    <t>อ***ช แ***ศิลา</t>
  </si>
  <si>
    <t>23/11/2025 14:33</t>
  </si>
  <si>
    <t>GCF41</t>
  </si>
  <si>
    <t>B******)</t>
  </si>
  <si>
    <t>******น ชนเกษม, ตำบลมะขามเตี้ย, อำเภอเมืองสุราษฎร์ธานี ตำบลขุนทะเล อำเภอเมืองสุราษฎร์ธานี จังหวัดสุราษฎร์ธานี 84100</t>
  </si>
  <si>
    <t>84100</t>
  </si>
  <si>
    <t>23/11/2025 15:00</t>
  </si>
  <si>
    <t>23/11/2025 14:30</t>
  </si>
  <si>
    <t>GCF40</t>
  </si>
  <si>
    <t>แ** พ***าภา</t>
  </si>
  <si>
    <t>GCF39</t>
  </si>
  <si>
    <t>23/11/2025 14:29</t>
  </si>
  <si>
    <t>GCF38</t>
  </si>
  <si>
    <t>ชนาภา จันทร์หอม</t>
  </si>
  <si>
    <t>699/109 หมู่บ้านภัคภิรมย์ ซอยศรีบุญเรือง(สงวน10) · เทพารักษ์/ Thepharak
เมืองสมุทรปราการ/ Mueang Samut Prakanสมุทรปราการ/ Samut Prakan
10270</t>
  </si>
  <si>
    <t>660989632921</t>
  </si>
  <si>
    <t>23/11/2025 14:28</t>
  </si>
  <si>
    <t>GCF37</t>
  </si>
  <si>
    <t>น***ชนานันท์ ม***ย</t>
  </si>
  <si>
    <t>23/11/2025 14:22</t>
  </si>
  <si>
    <t>GCF35</t>
  </si>
  <si>
    <t>I*** O</t>
  </si>
  <si>
    <t>23/11/2025 14:20</t>
  </si>
  <si>
    <t>GCF34</t>
  </si>
  <si>
    <t>t***tai พ***สสร</t>
  </si>
  <si>
    <t>23/11/2025 14:19</t>
  </si>
  <si>
    <t>GCF33</t>
  </si>
  <si>
    <t>น***ชล แ***ุล</t>
  </si>
  <si>
    <t>23/11/2025 14:11</t>
  </si>
  <si>
    <t>23/11/2025 14:14</t>
  </si>
  <si>
    <t>GCF32</t>
  </si>
  <si>
    <t>ส******ณ</t>
  </si>
  <si>
    <t>******อ.เมือง จ.ขอนแก่น 40000 ตำบลดอนช้าง อำเภอเมืองขอนแก่น จังหวัดขอนแก่น 40000</t>
  </si>
  <si>
    <t>23/11/2025 14:41</t>
  </si>
  <si>
    <t>23/11/2025 14:13</t>
  </si>
  <si>
    <t>GCF31</t>
  </si>
  <si>
    <t>23/11/2025 14:10</t>
  </si>
  <si>
    <t>ขอรสมะพร้าวค่ะ</t>
  </si>
  <si>
    <t>GCF30</t>
  </si>
  <si>
    <t>23/11/2025 14:09</t>
  </si>
  <si>
    <t>GCF29</t>
  </si>
  <si>
    <t>23/11/2025 14:08</t>
  </si>
  <si>
    <t>23/11/2025 14:12</t>
  </si>
  <si>
    <t>GCF28</t>
  </si>
  <si>
    <t>น***าวลัยลา  เ***ยมสำอางค์</t>
  </si>
  <si>
    <t>GCF27</t>
  </si>
  <si>
    <t>******ื่องคำ อำเภอเมือง ตำบลเขื่องคำ อำเภอเมืองยโสธร จังหวัดยโสธร 35000</t>
  </si>
  <si>
    <t>GCF26</t>
  </si>
  <si>
    <t>ศ***ณี</t>
  </si>
  <si>
    <t>23/11/2025 14:05</t>
  </si>
  <si>
    <t>GCF25</t>
  </si>
  <si>
    <t>ด***ค์  ว***ยิ่ง</t>
  </si>
  <si>
    <t>23/11/2025 14:03</t>
  </si>
  <si>
    <t>23/11/2025 14:04</t>
  </si>
  <si>
    <t>GCF24</t>
  </si>
  <si>
    <t>บ** ณ***นษ์</t>
  </si>
  <si>
    <t>GCF23</t>
  </si>
  <si>
    <t>น***ันท์ ล***่วน</t>
  </si>
  <si>
    <t>23/11/2025 14:02</t>
  </si>
  <si>
    <t>GCF22</t>
  </si>
  <si>
    <t>อ***ย พ***งศ์</t>
  </si>
  <si>
    <t>23/11/2025 14:01</t>
  </si>
  <si>
    <t>GCF21</t>
  </si>
  <si>
    <t>23/11/2025 13:58</t>
  </si>
  <si>
    <t>GCF20</t>
  </si>
  <si>
    <t>23/11/2025 13:57</t>
  </si>
  <si>
    <t>GCF19</t>
  </si>
  <si>
    <t>******คกนาโก ตำบลโคกนาโก อำเภอป่าติ้ว จังหวัดยโสธร 35150</t>
  </si>
  <si>
    <t>35150</t>
  </si>
  <si>
    <t>24/11/2025 07:17</t>
  </si>
  <si>
    <t>GCF18</t>
  </si>
  <si>
    <t>น***ภา อ***สม</t>
  </si>
  <si>
    <t>GCF16</t>
  </si>
  <si>
    <t>23/11/2025 13:55</t>
  </si>
  <si>
    <t>GCF15</t>
  </si>
  <si>
    <t>พ***า เ***กล่ำ K***า</t>
  </si>
  <si>
    <t>23/11/2025 13:51</t>
  </si>
  <si>
    <t>GCF14</t>
  </si>
  <si>
    <t>ป***แป๋ม</t>
  </si>
  <si>
    <t>23/11/2025 13:50</t>
  </si>
  <si>
    <t>GCF12</t>
  </si>
  <si>
    <t>น***วราลักษณ์ พ***า</t>
  </si>
  <si>
    <t>23/11/2025 13:49</t>
  </si>
  <si>
    <t>GCF11</t>
  </si>
  <si>
    <t>GCF9</t>
  </si>
  <si>
    <t>ณ***์ ถ***การ</t>
  </si>
  <si>
    <t>23/11/2025 13:47</t>
  </si>
  <si>
    <t>GCF8</t>
  </si>
  <si>
    <t>23/11/2025 13:46</t>
  </si>
  <si>
    <t>GCF7</t>
  </si>
  <si>
    <t>จ***นิภา ย***</t>
  </si>
  <si>
    <t>GCF6</t>
  </si>
  <si>
    <t>ส***ิณ อ***รา</t>
  </si>
  <si>
    <t>23/11/2025 13:43</t>
  </si>
  <si>
    <t>23/11/2025 13:44</t>
  </si>
  <si>
    <t>GCF5</t>
  </si>
  <si>
    <t>เ******ญ</t>
  </si>
  <si>
    <t>******บลบางปลา อำเภอบางเลน จังหวัดนครปฐม 73130</t>
  </si>
  <si>
    <t>23/11/2025 13:38</t>
  </si>
  <si>
    <t>GCF4</t>
  </si>
  <si>
    <t>GCF3</t>
  </si>
  <si>
    <t>23/11/2025 14:07</t>
  </si>
  <si>
    <t>23/11/2025 13:34</t>
  </si>
  <si>
    <t>GCF2</t>
  </si>
  <si>
    <t>ธนวัฒน์ เคารพาพงศ์</t>
  </si>
  <si>
    <t>เลขที่ 20 บริษัท  วีวี ดิสทริบิวชั่น จำกัด อาคารคลังสินค้า 1 ซ.งามวงศ์วาน 9 ถ.งามวงศ์วาน · บางกระสอ/ Bang Kraso
เมืองนนทบุรี/ Mueang Nonthaburiนนทบุรี/ Nonthaburi
11000</t>
  </si>
  <si>
    <t>660653535652</t>
  </si>
  <si>
    <t>23/11/2025 13:20</t>
  </si>
  <si>
    <t>GCF1</t>
  </si>
  <si>
    <t>ส*** พ***ทพ</t>
  </si>
  <si>
    <t>23/11/2025 13:18</t>
  </si>
  <si>
    <t>GCF0</t>
  </si>
  <si>
    <t>23/11/2025 13:14</t>
  </si>
  <si>
    <t>GCE99</t>
  </si>
  <si>
    <t>ร***ัตน์</t>
  </si>
  <si>
    <t>23/11/2025 13:05</t>
  </si>
  <si>
    <t>GCE98</t>
  </si>
  <si>
    <t>23/11/2025 13:03</t>
  </si>
  <si>
    <t>GCE97</t>
  </si>
  <si>
    <t>******เม็ก, อำเภอสิรินธร ตำบลช่องเม็ก อำเภอสิรินธร จังหวัดอุบลราชธานี 34350</t>
  </si>
  <si>
    <t>23/11/2025 13:32</t>
  </si>
  <si>
    <t>23/11/2025 13:02</t>
  </si>
  <si>
    <t>GCE96</t>
  </si>
  <si>
    <t>สุ​วัฒนา​ สุว​รรณวัฒน์</t>
  </si>
  <si>
    <t>110ช่างอากาศอุทิศ10แยก1-2-2
ดอนเมือง/ Don Mueangกรุงเทพมหานคร/ Bangkok
10210</t>
  </si>
  <si>
    <t>660929365439</t>
  </si>
  <si>
    <t>23/11/2025 12:58</t>
  </si>
  <si>
    <t>GCE95</t>
  </si>
  <si>
    <t>ก***าส ส***พศาลสุข</t>
  </si>
  <si>
    <t>23/11/2025 12:55</t>
  </si>
  <si>
    <t>GCE94</t>
  </si>
  <si>
    <t>เ***นี เ***มน</t>
  </si>
  <si>
    <t>23/11/2025 12:52</t>
  </si>
  <si>
    <t>GCE93</t>
  </si>
  <si>
    <t>23/11/2025 12:49</t>
  </si>
  <si>
    <t>GCE92</t>
  </si>
  <si>
    <t>23/11/2025 12:45</t>
  </si>
  <si>
    <t>GCE91</t>
  </si>
  <si>
    <t>23/11/2025 12:34</t>
  </si>
  <si>
    <t>766785787961</t>
  </si>
  <si>
    <t>23/11/2025 12:35</t>
  </si>
  <si>
    <t>GCE90</t>
  </si>
  <si>
    <t>23/11/2025 12:31</t>
  </si>
  <si>
    <t>766773083941</t>
  </si>
  <si>
    <t>GCE87</t>
  </si>
  <si>
    <t>ศุภัคชญา วีรสกุล</t>
  </si>
  <si>
    <t>110/51 มบ.ปาล์มวิลล่า ต.ป่าคลอก
ถลาง/ Thalangภูเก็ต/ Phuket
83110</t>
  </si>
  <si>
    <t>660910341127</t>
  </si>
  <si>
    <t>23/11/2025 12:20</t>
  </si>
  <si>
    <t>GCE86</t>
  </si>
  <si>
    <t>พ***นภา ว***า</t>
  </si>
  <si>
    <t>23/11/2025 12:10</t>
  </si>
  <si>
    <t>THT05062A2QWM6Z</t>
  </si>
  <si>
    <t>GCE85</t>
  </si>
  <si>
    <t>******ม.3 ต.ท่าพญา อ.ปะเหลียน จ.ตรัง 92140 ตำบลท่าพญา อำเภอปะเหลียน จังหวัดตรัง 92140</t>
  </si>
  <si>
    <t>23/11/2025 12:36</t>
  </si>
  <si>
    <t>TH254830451857U</t>
  </si>
  <si>
    <t>23/11/2025 12:06</t>
  </si>
  <si>
    <t>GCE84</t>
  </si>
  <si>
    <t>นภัทร ลุนจักร์</t>
  </si>
  <si>
    <t>48 หมู่2 ต.ชอนม่วง อ.บ้านหมี่ จ.ลพบุรี บ้านป้ามวล ลุงขาว
บ้านหมี่/ Ban Miลพบุรี/ Lopburi
15110</t>
  </si>
  <si>
    <t>23/11/2025 12:02</t>
  </si>
  <si>
    <t>GCE83</t>
  </si>
  <si>
    <t>พ***นอง ค***วัด</t>
  </si>
  <si>
    <t>23/11/2025 11:48</t>
  </si>
  <si>
    <t>766764383910</t>
  </si>
  <si>
    <t>GCE82</t>
  </si>
  <si>
    <t>นางนวลจันทร์ เกลียวทอง</t>
  </si>
  <si>
    <t>40ซ.โดนไข2ต.ในเมืองอ.เมืองจ.สุรินทร์ 32000</t>
  </si>
  <si>
    <t>0850253928</t>
  </si>
  <si>
    <t>23/11/2025 10:11</t>
  </si>
  <si>
    <t>**ถ้ามีกาแฟ ขอกาแฟ10ชิ้น</t>
  </si>
  <si>
    <t>23/11/2025 11:42</t>
  </si>
  <si>
    <t>GCE81</t>
  </si>
  <si>
    <t>ส*** พ***าลา</t>
  </si>
  <si>
    <t>23/11/2025 11:41</t>
  </si>
  <si>
    <t>THT10042A2QV98Z</t>
  </si>
  <si>
    <t>GCE80</t>
  </si>
  <si>
    <t>บ***ร ช***งเนิน</t>
  </si>
  <si>
    <t>23/11/2025 11:38</t>
  </si>
  <si>
    <t>THT15062A48Q85Z</t>
  </si>
  <si>
    <t>GCE79</t>
  </si>
  <si>
    <t>จ***กฤษณ์  ส***ก</t>
  </si>
  <si>
    <t>23/11/2025 11:32</t>
  </si>
  <si>
    <t>766718682925</t>
  </si>
  <si>
    <t>23/11/2025 11:31</t>
  </si>
  <si>
    <t>GCE78</t>
  </si>
  <si>
    <t>23/11/2025 11:29</t>
  </si>
  <si>
    <t>766747672950</t>
  </si>
  <si>
    <t>GCE77</t>
  </si>
  <si>
    <t>ส***ียง ท***ต็ม</t>
  </si>
  <si>
    <t>23/11/2025 11:27</t>
  </si>
  <si>
    <t>766708788930</t>
  </si>
  <si>
    <t>GCE76</t>
  </si>
  <si>
    <t>แ** ร***าติ</t>
  </si>
  <si>
    <t>23/11/2025 11:25</t>
  </si>
  <si>
    <t>766763585965</t>
  </si>
  <si>
    <t>GCE75</t>
  </si>
  <si>
    <t>แ*** ค***น้ำ</t>
  </si>
  <si>
    <t>23/11/2025 11:22</t>
  </si>
  <si>
    <t>766704186975</t>
  </si>
  <si>
    <t>GCE74</t>
  </si>
  <si>
    <t>น***ัศมี อ***วรทัต</t>
  </si>
  <si>
    <t>23/11/2025 11:20</t>
  </si>
  <si>
    <t>766775581935</t>
  </si>
  <si>
    <t>GCE73</t>
  </si>
  <si>
    <t>23/11/2025 11:18</t>
  </si>
  <si>
    <t>766705184932</t>
  </si>
  <si>
    <t>GCE72</t>
  </si>
  <si>
    <t>ม***ี เ***ยมกล้า</t>
  </si>
  <si>
    <t>23/11/2025 11:13</t>
  </si>
  <si>
    <t>THT14012A48PN3Z</t>
  </si>
  <si>
    <t>23/11/2025 11:14</t>
  </si>
  <si>
    <t>GCE71</t>
  </si>
  <si>
    <t>พ***ร ส***งวรรณศิริ</t>
  </si>
  <si>
    <t>23/11/2025 11:08</t>
  </si>
  <si>
    <t>766742385986</t>
  </si>
  <si>
    <t>23/11/2025 11:09</t>
  </si>
  <si>
    <t>GCE70</t>
  </si>
  <si>
    <t>ส***ย  จ***ร์ภักดี</t>
  </si>
  <si>
    <t>766774886916</t>
  </si>
  <si>
    <t>GCE69</t>
  </si>
  <si>
    <t>23/11/2025 11:07</t>
  </si>
  <si>
    <t>766746577004</t>
  </si>
  <si>
    <t>GCE68</t>
  </si>
  <si>
    <t>ป***รดา ก***วัฒน์</t>
  </si>
  <si>
    <t>23/11/2025 11:01</t>
  </si>
  <si>
    <t>766743388972</t>
  </si>
  <si>
    <t>GCE67</t>
  </si>
  <si>
    <t>ช**า</t>
  </si>
  <si>
    <t>******นตั้ง ตำบลหินตั้ง อำเภอเมืองนครนายก จังหวัดนครนายก 26000</t>
  </si>
  <si>
    <t>23/11/2025 10:56</t>
  </si>
  <si>
    <t>TH2587845530949</t>
  </si>
  <si>
    <t>GCE66</t>
  </si>
  <si>
    <t>ฐ***ภา ห***สุภา</t>
  </si>
  <si>
    <t>23/11/2025 10:53</t>
  </si>
  <si>
    <t>766759081922</t>
  </si>
  <si>
    <t>GCE65</t>
  </si>
  <si>
    <t>จ***รัตน์ เ***แจ่ม</t>
  </si>
  <si>
    <t>23/11/2025 10:39</t>
  </si>
  <si>
    <t>766787386960</t>
  </si>
  <si>
    <t>GCE64</t>
  </si>
  <si>
    <t>ส***นทร์  ย***ใหญ่</t>
  </si>
  <si>
    <t>23/11/2025 10:34</t>
  </si>
  <si>
    <t>766753787973</t>
  </si>
  <si>
    <t>23/11/2025 10:33</t>
  </si>
  <si>
    <t>GCE63</t>
  </si>
  <si>
    <t>660634214741</t>
  </si>
  <si>
    <t>23/11/2025 10:32</t>
  </si>
  <si>
    <t>23/11/2025 10:29</t>
  </si>
  <si>
    <t>GCE62</t>
  </si>
  <si>
    <t>ป***้</t>
  </si>
  <si>
    <t>23/11/2025 10:22</t>
  </si>
  <si>
    <t>766769182970</t>
  </si>
  <si>
    <t>GCE61</t>
  </si>
  <si>
    <t>ช***ิยา ป***ารักษ์</t>
  </si>
  <si>
    <t>23/11/2025 10:18</t>
  </si>
  <si>
    <t>THT64012A2QRG4Z</t>
  </si>
  <si>
    <t>GCE60</t>
  </si>
  <si>
    <t>ฮ**</t>
  </si>
  <si>
    <t>23/11/2025 10:17</t>
  </si>
  <si>
    <t>766781985966</t>
  </si>
  <si>
    <t>GCE58</t>
  </si>
  <si>
    <t>23/11/2025 10:13</t>
  </si>
  <si>
    <t>766713684925</t>
  </si>
  <si>
    <t>GCE57</t>
  </si>
  <si>
    <t>23/11/2025 10:02</t>
  </si>
  <si>
    <t>766742083940</t>
  </si>
  <si>
    <t>GCE56</t>
  </si>
  <si>
    <t>u***9713008069344</t>
  </si>
  <si>
    <t>23/11/2025 09:54</t>
  </si>
  <si>
    <t>766703672000</t>
  </si>
  <si>
    <t>GCE55</t>
  </si>
  <si>
    <t>ห***ย เ***งสิยานันท์</t>
  </si>
  <si>
    <t>23/11/2025 09:51</t>
  </si>
  <si>
    <t>766769686933</t>
  </si>
  <si>
    <t>GCE54</t>
  </si>
  <si>
    <t>แ***จีย</t>
  </si>
  <si>
    <t>23/11/2025 09:49</t>
  </si>
  <si>
    <t>766720981935</t>
  </si>
  <si>
    <t>GCE53</t>
  </si>
  <si>
    <t>ณ***รี แ***</t>
  </si>
  <si>
    <t>23/11/2025 09:48</t>
  </si>
  <si>
    <t>766798274966</t>
  </si>
  <si>
    <t>GCE51</t>
  </si>
  <si>
    <t>เพ็ญศรี บุญคํา</t>
  </si>
  <si>
    <t>114/37 ปากทางเข้าบ้านบ่ ถ.นิคม.ต.ชะอํา.อ.ชะอํา.จ.เพชรบุรี 76120 · ชะอำ/ Cha-am
ชะอำ/ Cha-amเพชรบุรี/ Phetchaburi
76120</t>
  </si>
  <si>
    <t>660953433437</t>
  </si>
  <si>
    <t>23/11/2025 09:24</t>
  </si>
  <si>
    <t>GCE50</t>
  </si>
  <si>
    <t>B*** ต***ม</t>
  </si>
  <si>
    <t>23/11/2025 09:22</t>
  </si>
  <si>
    <t>766788584951</t>
  </si>
  <si>
    <t>GCE49</t>
  </si>
  <si>
    <t>ป***ัสสร  ม***เฉี่ยว</t>
  </si>
  <si>
    <t>23/11/2025 09:19</t>
  </si>
  <si>
    <t>766780580974</t>
  </si>
  <si>
    <t>23/11/2025 09:18</t>
  </si>
  <si>
    <t>GCE48</t>
  </si>
  <si>
    <t>******ล ซอยพหลโยธิน 30 แยก 2 แขวงจันทรเกษม เขตจตุจักร จังหวัดกรุงเทพมหานคร 10900</t>
  </si>
  <si>
    <t>TH258012134589N</t>
  </si>
  <si>
    <t>GCE47</t>
  </si>
  <si>
    <t>******งจังหวัดนครนายก ตำบลท่าช้าง อำเภอเมืองนครนายก จังหวัดนครนายก 26000</t>
  </si>
  <si>
    <t>23/11/2025 09:14</t>
  </si>
  <si>
    <t>TH252769398124L</t>
  </si>
  <si>
    <t>GCE46</t>
  </si>
  <si>
    <t>จ***า  ค***รรณ</t>
  </si>
  <si>
    <t>23/11/2025 09:13</t>
  </si>
  <si>
    <t>766709488915</t>
  </si>
  <si>
    <t>GCE45</t>
  </si>
  <si>
    <t>น***าวสุนิสา ศ***สมบัติ</t>
  </si>
  <si>
    <t>23/11/2025 09:12</t>
  </si>
  <si>
    <t>766714878005</t>
  </si>
  <si>
    <t>GCE44</t>
  </si>
  <si>
    <t>น***าวปิ่นมณี ป***ทอง</t>
  </si>
  <si>
    <t>766713888931</t>
  </si>
  <si>
    <t>GCE42</t>
  </si>
  <si>
    <t>ณ***า ส***ิเดช</t>
  </si>
  <si>
    <t>23/11/2025 09:07</t>
  </si>
  <si>
    <t>766732388984</t>
  </si>
  <si>
    <t>GCE41</t>
  </si>
  <si>
    <t>23/11/2025 08:59</t>
  </si>
  <si>
    <t>766729582964</t>
  </si>
  <si>
    <t>GCE40</t>
  </si>
  <si>
    <t>23/11/2025 08:56</t>
  </si>
  <si>
    <t>766756580984</t>
  </si>
  <si>
    <t>GCE39</t>
  </si>
  <si>
    <t>อ***ลิศ ศ***ะ</t>
  </si>
  <si>
    <t>23/11/2025 08:47</t>
  </si>
  <si>
    <t>766789686913</t>
  </si>
  <si>
    <t>GCE38</t>
  </si>
  <si>
    <t>ม***ิน</t>
  </si>
  <si>
    <t>23/11/2025 08:45</t>
  </si>
  <si>
    <t>เค้กเผือกมะพร้าวอ่อน5   เค้กมะพร้าวนํ้าหอม1</t>
  </si>
  <si>
    <t>766736172005</t>
  </si>
  <si>
    <t>GCE37</t>
  </si>
  <si>
    <t>ว***วรรณ ก***ช้าง</t>
  </si>
  <si>
    <t>THT04012A2QZR2Z</t>
  </si>
  <si>
    <t>GCE36</t>
  </si>
  <si>
    <t>น***ักรพรรณ์ ร***ิน</t>
  </si>
  <si>
    <t>23/11/2025 08:44</t>
  </si>
  <si>
    <t>766709987971</t>
  </si>
  <si>
    <t>GCE35</t>
  </si>
  <si>
    <t xml:space="preserve">เ***นภา ใ***่น 1** ห***2 บ***หนองแสง ต***มใหญ่ </t>
  </si>
  <si>
    <t>จังหวัดอุบลราชธานี</t>
  </si>
  <si>
    <t>23/11/2025 08:37</t>
  </si>
  <si>
    <t>766718473964</t>
  </si>
  <si>
    <t>GCE34</t>
  </si>
  <si>
    <t>แ******ี</t>
  </si>
  <si>
    <t>******ต้ อำเภอสามชัย จังหวัดกาฬสินธุ์ ตำบลสำราญใต้ อำเภอสามชัย จังหวัดกาฬสินธุ์ 46180</t>
  </si>
  <si>
    <t>46180</t>
  </si>
  <si>
    <t>23/11/2025 08:50</t>
  </si>
  <si>
    <t>TH431580Z61H8B</t>
  </si>
  <si>
    <t>23/11/2025 08:34</t>
  </si>
  <si>
    <t>GCE33</t>
  </si>
  <si>
    <t>ร***ราภรณ์ เ***รบุรี</t>
  </si>
  <si>
    <t>23/11/2025 08:28</t>
  </si>
  <si>
    <t>THT27032A2QVV2Z</t>
  </si>
  <si>
    <t>GCE32</t>
  </si>
  <si>
    <t>ป***ถนา บ***ูม</t>
  </si>
  <si>
    <t>23/11/2025 08:21</t>
  </si>
  <si>
    <t>766760780940</t>
  </si>
  <si>
    <t>GCE31</t>
  </si>
  <si>
    <t>ค***รทัย  ม***ัสถ์สุข</t>
  </si>
  <si>
    <t>23/11/2025 08:16</t>
  </si>
  <si>
    <t>766771675961</t>
  </si>
  <si>
    <t>GCE30</t>
  </si>
  <si>
    <t>23/11/2025 08:08</t>
  </si>
  <si>
    <t>766781786971</t>
  </si>
  <si>
    <t>GCE29</t>
  </si>
  <si>
    <t>โ***ณ ช***รา</t>
  </si>
  <si>
    <t>23/11/2025 08:06</t>
  </si>
  <si>
    <t>766790679970</t>
  </si>
  <si>
    <t>GCE28</t>
  </si>
  <si>
    <t>23/11/2025 07:45</t>
  </si>
  <si>
    <t>766733686935</t>
  </si>
  <si>
    <t>GCE27</t>
  </si>
  <si>
    <t>******อำเภอเมืองชลบุรี ชลบุรี 20000 ประเทศไทย ตำบลบ้านสวน อำเภอเมืองชลบุรี จังหวัดชลบุรี 20000</t>
  </si>
  <si>
    <t>23/11/2025 08:11</t>
  </si>
  <si>
    <t>TH254601632528O</t>
  </si>
  <si>
    <t>23/11/2025 07:41</t>
  </si>
  <si>
    <t>GCE25</t>
  </si>
  <si>
    <t>ไ******ญ</t>
  </si>
  <si>
    <t>****** ตำบลวังยาว อำเภอด่านช้าง จังหวัดสุพรรณบุรี 72180</t>
  </si>
  <si>
    <t>23/11/2025 07:56</t>
  </si>
  <si>
    <t>TH140380Z5Z92G</t>
  </si>
  <si>
    <t>23/11/2025 07:26</t>
  </si>
  <si>
    <t>GCE24</t>
  </si>
  <si>
    <t>23/11/2025 07:20</t>
  </si>
  <si>
    <t>THT04012A2QTN8Z</t>
  </si>
  <si>
    <t>GCE23</t>
  </si>
  <si>
    <t>เ***พงษ์  น***ศรี</t>
  </si>
  <si>
    <t>23/11/2025 07:02</t>
  </si>
  <si>
    <t>766733079895</t>
  </si>
  <si>
    <t>GCE22</t>
  </si>
  <si>
    <t>ศ***รรณ  บ***านันท์</t>
  </si>
  <si>
    <t>23/11/2025 07:01</t>
  </si>
  <si>
    <t>766710475893</t>
  </si>
  <si>
    <t>GCE21</t>
  </si>
  <si>
    <t>พ***ัฒน์ เ***แดง</t>
  </si>
  <si>
    <t>23/11/2025 06:25</t>
  </si>
  <si>
    <t>766752377882</t>
  </si>
  <si>
    <t>GCE19</t>
  </si>
  <si>
    <t>ก******ข</t>
  </si>
  <si>
    <t>******ำบลท้ายตลาด อำเภอเมืองลพบุรี จังหวัดลพบุรี 15000</t>
  </si>
  <si>
    <t>23/11/2025 05:45</t>
  </si>
  <si>
    <t>TH2579755329579</t>
  </si>
  <si>
    <t>23/11/2025 05:43</t>
  </si>
  <si>
    <t>GCE18</t>
  </si>
  <si>
    <t>23/11/2025 05:35</t>
  </si>
  <si>
    <t>766784877810</t>
  </si>
  <si>
    <t>GCE17</t>
  </si>
  <si>
    <t>******ราม 4, แขวง คลองเตย, เขตคลองเตย แขวงคลองเตย เขตคลองเตย จังหวัดกรุงเทพมหานคร 10110</t>
  </si>
  <si>
    <t>23/11/2025 05:04</t>
  </si>
  <si>
    <t>TH010180Y9NM1B0</t>
  </si>
  <si>
    <t>23/11/2025 04:58</t>
  </si>
  <si>
    <t>GCE16</t>
  </si>
  <si>
    <t>เ***ุดา ร***เดชาธร</t>
  </si>
  <si>
    <t>23/11/2025 04:44</t>
  </si>
  <si>
    <t>766789175832</t>
  </si>
  <si>
    <t>GCE15</t>
  </si>
  <si>
    <t>23/11/2025 02:28</t>
  </si>
  <si>
    <t>766791799863</t>
  </si>
  <si>
    <t>GCE14</t>
  </si>
  <si>
    <t>ม***ี ร***ปากหม้อชายเดี่ยว</t>
  </si>
  <si>
    <t>23/11/2025 01:49</t>
  </si>
  <si>
    <t>766790684903</t>
  </si>
  <si>
    <t>GCE13</t>
  </si>
  <si>
    <t>แ*น</t>
  </si>
  <si>
    <t>******เลีย 4 (235/33) ตำบลหนองปรือ อำเภอบางละมุง จังหวัดชลบุรี 20150</t>
  </si>
  <si>
    <t>23/11/2025 02:06</t>
  </si>
  <si>
    <t>TH259955989120N</t>
  </si>
  <si>
    <t>23/11/2025 01:36</t>
  </si>
  <si>
    <t>GCE12</t>
  </si>
  <si>
    <t>เ***อม</t>
  </si>
  <si>
    <t>23/11/2025 01:34</t>
  </si>
  <si>
    <t>THT04012A3WF31Z</t>
  </si>
  <si>
    <t>GCE11</t>
  </si>
  <si>
    <t>จ***นา  ท***ก้ว</t>
  </si>
  <si>
    <t>23/11/2025 01:11</t>
  </si>
  <si>
    <t>766792196866</t>
  </si>
  <si>
    <t>23/11/2025 01:24</t>
  </si>
  <si>
    <t>GCE10</t>
  </si>
  <si>
    <t>ว******ด</t>
  </si>
  <si>
    <t>******บลมาบแค อำเภอเมืองนครปฐม จังหวัดนครปฐม 73000</t>
  </si>
  <si>
    <t>23/11/2025 00:39</t>
  </si>
  <si>
    <t>TH254782196835X</t>
  </si>
  <si>
    <t>23/11/2025 00:38</t>
  </si>
  <si>
    <t>GCJ65</t>
  </si>
  <si>
    <t>ร***เฮงธนกิจ</t>
  </si>
  <si>
    <t>24/11/2025 23:50</t>
  </si>
  <si>
    <t>766836923893</t>
  </si>
  <si>
    <t>24/11/2025 23:51</t>
  </si>
  <si>
    <t>GCJ63</t>
  </si>
  <si>
    <t>โ**ก</t>
  </si>
  <si>
    <t>****** อำเภอบางปะอิน ตำบลขนอนหลวง อำเภอบางปะอิน จังหวัดพระนครศรีอยุธยา 13160</t>
  </si>
  <si>
    <t>25/11/2025 00:21</t>
  </si>
  <si>
    <t>TH258081600110Z</t>
  </si>
  <si>
    <t>24/11/2025 23:44</t>
  </si>
  <si>
    <t>GCJ62</t>
  </si>
  <si>
    <t>น***ฉัตร โ***์น้อย</t>
  </si>
  <si>
    <t>24/11/2025 23:38</t>
  </si>
  <si>
    <t>THT14012A8B3T7Z</t>
  </si>
  <si>
    <t>GCJ61</t>
  </si>
  <si>
    <t>นายพรชัย วุฒิปัญญาเลิศ</t>
  </si>
  <si>
    <t>119/16. ม.1 ถ.โรจนะ4 ต.ธนู
อุทัย/ Uthaiพระนครศรีอยุธยา/ Phra Nakhon Si Ayutthaya
13000</t>
  </si>
  <si>
    <t>660818562390</t>
  </si>
  <si>
    <t>24/11/2025 23:18</t>
  </si>
  <si>
    <t>LEXPU0631573023</t>
  </si>
  <si>
    <t>GCJ60</t>
  </si>
  <si>
    <t>ก***ิการ์ จ***ร์นวล</t>
  </si>
  <si>
    <t>24/11/2025 22:56</t>
  </si>
  <si>
    <t>766852882810</t>
  </si>
  <si>
    <t>GCJ59</t>
  </si>
  <si>
    <t>24/11/2025 22:54</t>
  </si>
  <si>
    <t>THT47072A8B1R5Z</t>
  </si>
  <si>
    <t>GCJ58</t>
  </si>
  <si>
    <t>S***ah Y***an</t>
  </si>
  <si>
    <t>24/11/2025 22:40</t>
  </si>
  <si>
    <t>766821349873</t>
  </si>
  <si>
    <t>GCJ57</t>
  </si>
  <si>
    <t>ส***ภรณ์  น***วราพนิชกุล</t>
  </si>
  <si>
    <t>24/11/2025 22:32</t>
  </si>
  <si>
    <t>766835261861</t>
  </si>
  <si>
    <t>24/11/2025 22:33</t>
  </si>
  <si>
    <t>GCJ56</t>
  </si>
  <si>
    <t>ธ***  แ***ุข</t>
  </si>
  <si>
    <t>24/11/2025 22:12</t>
  </si>
  <si>
    <t>766847457880</t>
  </si>
  <si>
    <t>GCJ55</t>
  </si>
  <si>
    <t>น***รา</t>
  </si>
  <si>
    <t>24/11/2025 22:10</t>
  </si>
  <si>
    <t>766804156845</t>
  </si>
  <si>
    <t>GCJ54</t>
  </si>
  <si>
    <t>24/11/2025 22:00</t>
  </si>
  <si>
    <t>766871399884</t>
  </si>
  <si>
    <t>GCJ53</t>
  </si>
  <si>
    <t>24/11/2025 21:59</t>
  </si>
  <si>
    <t>766893881891</t>
  </si>
  <si>
    <t>GCJ52</t>
  </si>
  <si>
    <t>แ******)</t>
  </si>
  <si>
    <t>******แขวงท่าข้าม แขวงท่าข้าม เขตบางขุนเทียน จังหวัดกรุงเทพมหานคร 10150</t>
  </si>
  <si>
    <t>24/11/2025 21:51</t>
  </si>
  <si>
    <t>TH2507287083843</t>
  </si>
  <si>
    <t>GCJ51</t>
  </si>
  <si>
    <t>จ***นา ศ***นมธร</t>
  </si>
  <si>
    <t>24/11/2025 21:37</t>
  </si>
  <si>
    <t>766803642905</t>
  </si>
  <si>
    <t>GCJ50</t>
  </si>
  <si>
    <t>ช***ญา ส***พรนิธิ</t>
  </si>
  <si>
    <t>25/11/2025 15:55</t>
  </si>
  <si>
    <t>766927213334</t>
  </si>
  <si>
    <t>24/11/2025 21:36</t>
  </si>
  <si>
    <t>GCJ49</t>
  </si>
  <si>
    <t>ม***วี ภ***พันธุ์ภิญโญ</t>
  </si>
  <si>
    <t>24/11/2025 21:27</t>
  </si>
  <si>
    <t>766821386870</t>
  </si>
  <si>
    <t>24/11/2025 21:26</t>
  </si>
  <si>
    <t>GCJ48</t>
  </si>
  <si>
    <t>ส***รีย์ แ***หลวง ก*** โ** 0***989154</t>
  </si>
  <si>
    <t>24/11/2025 21:24</t>
  </si>
  <si>
    <t>766845317910</t>
  </si>
  <si>
    <t>GCJ47</t>
  </si>
  <si>
    <t>u***2390916557762</t>
  </si>
  <si>
    <t>24/11/2025 21:16</t>
  </si>
  <si>
    <t>766830425863</t>
  </si>
  <si>
    <t>GCJ46</t>
  </si>
  <si>
    <t>ธ***ย</t>
  </si>
  <si>
    <t>24/11/2025 21:13</t>
  </si>
  <si>
    <t>766848855835</t>
  </si>
  <si>
    <t>GCJ45</t>
  </si>
  <si>
    <t>24/11/2025 21:07</t>
  </si>
  <si>
    <t>766829281890</t>
  </si>
  <si>
    <t>24/11/2025 21:11</t>
  </si>
  <si>
    <t>GCJ43</t>
  </si>
  <si>
    <t>บ***ร น***วา</t>
  </si>
  <si>
    <t>24/11/2025 21:04</t>
  </si>
  <si>
    <t>766895681893</t>
  </si>
  <si>
    <t>GCJ42</t>
  </si>
  <si>
    <t>พ***า ล***าทิน</t>
  </si>
  <si>
    <t>24/11/2025 21:03</t>
  </si>
  <si>
    <t>766818574815</t>
  </si>
  <si>
    <t>GCJ41</t>
  </si>
  <si>
    <t>24/11/2025 20:59</t>
  </si>
  <si>
    <t>766837754874</t>
  </si>
  <si>
    <t>24/11/2025 20:58</t>
  </si>
  <si>
    <t>GCJ39</t>
  </si>
  <si>
    <t>ส***กา  เ***งเกิด</t>
  </si>
  <si>
    <t>24/11/2025 20:51</t>
  </si>
  <si>
    <t>766859355872</t>
  </si>
  <si>
    <t>GCJ38</t>
  </si>
  <si>
    <t>ส***าณี  ผ***ใส</t>
  </si>
  <si>
    <t>766803798880</t>
  </si>
  <si>
    <t>GCJ37</t>
  </si>
  <si>
    <t>24/11/2025 20:47</t>
  </si>
  <si>
    <t>766895358854</t>
  </si>
  <si>
    <t>GCJ36</t>
  </si>
  <si>
    <t>766820513863</t>
  </si>
  <si>
    <t>GCJ35</t>
  </si>
  <si>
    <t>ด*** ภ***ียมศรี</t>
  </si>
  <si>
    <t>24/11/2025 20:43</t>
  </si>
  <si>
    <t>766897225894</t>
  </si>
  <si>
    <t>GCJ34</t>
  </si>
  <si>
    <t>ส***กร ธ***ง</t>
  </si>
  <si>
    <t>24/11/2025 20:42</t>
  </si>
  <si>
    <t>766845510874</t>
  </si>
  <si>
    <t>GCJ33</t>
  </si>
  <si>
    <t>ช***าถ พ***รักษ์</t>
  </si>
  <si>
    <t>24/11/2025 20:40</t>
  </si>
  <si>
    <t>THT03012A6N3X0Z</t>
  </si>
  <si>
    <t>GCJ32</t>
  </si>
  <si>
    <t>ฐ******ม</t>
  </si>
  <si>
    <t>******ห็ด, อำเภอเมืองบุรีรัมย์ ตำบลชุมเห็ด อำเภอเมืองบุรีรัมย์ จังหวัดบุรีรัมย์ 31000</t>
  </si>
  <si>
    <t>24/11/2025 20:38</t>
  </si>
  <si>
    <t>TH2570268759766</t>
  </si>
  <si>
    <t>GCJ31</t>
  </si>
  <si>
    <t>24/11/2025 20:28</t>
  </si>
  <si>
    <t>766823192855</t>
  </si>
  <si>
    <t>GCJ30</t>
  </si>
  <si>
    <t>ก***วล ฟ***ำ</t>
  </si>
  <si>
    <t>24/11/2025 20:25</t>
  </si>
  <si>
    <t>THT05022A6H0C6Z</t>
  </si>
  <si>
    <t>GCJ29</t>
  </si>
  <si>
    <t>ท***ักดิ์ น***ี</t>
  </si>
  <si>
    <t>24/11/2025 20:24</t>
  </si>
  <si>
    <t>766875368836</t>
  </si>
  <si>
    <t>GCJ28</t>
  </si>
  <si>
    <t>24/11/2025 20:54</t>
  </si>
  <si>
    <t>TH07048173CX4E</t>
  </si>
  <si>
    <t>GCJ26</t>
  </si>
  <si>
    <t>พ***รี อ***เที่ยง</t>
  </si>
  <si>
    <t>24/11/2025 20:22</t>
  </si>
  <si>
    <t>766839484832</t>
  </si>
  <si>
    <t>24/11/2025 20:20</t>
  </si>
  <si>
    <t>GCJ25</t>
  </si>
  <si>
    <t>24/11/2025 20:19</t>
  </si>
  <si>
    <t>LEXPU0631569867</t>
  </si>
  <si>
    <t>GCJ24</t>
  </si>
  <si>
    <t>น***ายัณห์ เ***ธัญกรรม</t>
  </si>
  <si>
    <t>Uthai Thani</t>
  </si>
  <si>
    <t>24/11/2025 20:08</t>
  </si>
  <si>
    <t>766802285885</t>
  </si>
  <si>
    <t>GCJ23</t>
  </si>
  <si>
    <t>ก***ักษณ์  ร***้วน</t>
  </si>
  <si>
    <t>24/11/2025 20:02</t>
  </si>
  <si>
    <t>766804582902</t>
  </si>
  <si>
    <t>GCJ22</t>
  </si>
  <si>
    <t>24/11/2025 19:59</t>
  </si>
  <si>
    <t>766827562841</t>
  </si>
  <si>
    <t>24/11/2025 20:00</t>
  </si>
  <si>
    <t>GCJ21</t>
  </si>
  <si>
    <t>เ***วรรณ ไ***กิด</t>
  </si>
  <si>
    <t>24/11/2025 19:58</t>
  </si>
  <si>
    <t>766887288904</t>
  </si>
  <si>
    <t>GCJ20</t>
  </si>
  <si>
    <t>น***พร จ***ร์โต</t>
  </si>
  <si>
    <t>24/11/2025 19:40</t>
  </si>
  <si>
    <t>766830863886</t>
  </si>
  <si>
    <t>GCJ19</t>
  </si>
  <si>
    <t>ร***ิตา ท***าก</t>
  </si>
  <si>
    <t>24/11/2025 19:24</t>
  </si>
  <si>
    <t>766884328862</t>
  </si>
  <si>
    <t>GCJ18</t>
  </si>
  <si>
    <t>ร***ขนมไทยคุณติ๊บ</t>
  </si>
  <si>
    <t>24/11/2025 19:20</t>
  </si>
  <si>
    <t>766871312933</t>
  </si>
  <si>
    <t>GCJ17</t>
  </si>
  <si>
    <t>ล***ิกา จ***ิญ</t>
  </si>
  <si>
    <t>24/11/2025 19:06</t>
  </si>
  <si>
    <t>766802860880</t>
  </si>
  <si>
    <t>GCJ16</t>
  </si>
  <si>
    <t>24/11/2025 19:04</t>
  </si>
  <si>
    <t>LEXPU0631563723</t>
  </si>
  <si>
    <t>GCJ15</t>
  </si>
  <si>
    <t>อ***รัตน์ ล***มย์t2</t>
  </si>
  <si>
    <t>24/11/2025 18:59</t>
  </si>
  <si>
    <t>766830774835</t>
  </si>
  <si>
    <t>GCJ14</t>
  </si>
  <si>
    <t>สุพัตรา  เกตุสุภะ</t>
  </si>
  <si>
    <t>43 หมู่ 1 ตำบลหนองยาว อำเภอลาดยาว จังหวัดนครสวรรค์ 60150
ลาดยาว/ Lat Yaoนครสวรรค์/ Nakhon Sawan
60150</t>
  </si>
  <si>
    <t>660834110451</t>
  </si>
  <si>
    <t>TH5611816V9V8G</t>
  </si>
  <si>
    <t>24/11/2025 18:58</t>
  </si>
  <si>
    <t>GCJ13</t>
  </si>
  <si>
    <t>จันทร์เสิง  ไชยป้อง</t>
  </si>
  <si>
    <t>48/1 หมู่1 บ้านหนองผักบุ้ง ต. นายม อ. เมือง
เมืองเพชรบูรณ์/ Mueang Phetchabunเพชรบูรณ์/ Phetchabun
67210</t>
  </si>
  <si>
    <t>660917245823</t>
  </si>
  <si>
    <t>24/11/2025 18:45</t>
  </si>
  <si>
    <t>LEXPU0631565860</t>
  </si>
  <si>
    <t>24/11/2025 18:44</t>
  </si>
  <si>
    <t>GCJ12</t>
  </si>
  <si>
    <t>น***าวอัสนีพร เ***กาโต</t>
  </si>
  <si>
    <t>24/11/2025 18:40</t>
  </si>
  <si>
    <t>766897251890</t>
  </si>
  <si>
    <t>GCJ11</t>
  </si>
  <si>
    <t>อ***า เ***ประไพ</t>
  </si>
  <si>
    <t>24/11/2025 18:32</t>
  </si>
  <si>
    <t>766859852872</t>
  </si>
  <si>
    <t>24/11/2025 18:30</t>
  </si>
  <si>
    <t>GCJ10</t>
  </si>
  <si>
    <t>ร***ก เ***ญผล</t>
  </si>
  <si>
    <t>24/11/2025 18:26</t>
  </si>
  <si>
    <t>766895797850</t>
  </si>
  <si>
    <t>24/11/2025 18:25</t>
  </si>
  <si>
    <t>GCJ9</t>
  </si>
  <si>
    <t>ส***นทา แ***ึ้ง ห*** 2</t>
  </si>
  <si>
    <t>24/11/2025 18:16</t>
  </si>
  <si>
    <t>766890437810</t>
  </si>
  <si>
    <t>GCJ8</t>
  </si>
  <si>
    <t>24/11/2025 18:15</t>
  </si>
  <si>
    <t>766890675876</t>
  </si>
  <si>
    <t>GCJ7</t>
  </si>
  <si>
    <t>นางบุญเพ็ญ พร้อมไธสง</t>
  </si>
  <si>
    <t>109/1 หมู่ 8 บ้านห้วยลึก ต.เมืองไผ่ · เมืองไผ่/ Mueang Phai
หนองกี่/ Nong Kiบุรีรัมย์/ Buriram
31210</t>
  </si>
  <si>
    <t>660831404506</t>
  </si>
  <si>
    <t>24/11/2025 18:08</t>
  </si>
  <si>
    <t>TH2805816SR89C</t>
  </si>
  <si>
    <t>GCJ6</t>
  </si>
  <si>
    <t>บ***ร. โ***ลาด</t>
  </si>
  <si>
    <t>24/11/2025 18:03</t>
  </si>
  <si>
    <t>766895327870</t>
  </si>
  <si>
    <t>GCJ4</t>
  </si>
  <si>
    <t>24/11/2025 17:46</t>
  </si>
  <si>
    <t>766814738863</t>
  </si>
  <si>
    <t>GCJ3</t>
  </si>
  <si>
    <t>ว***า ท***ย์ประเสริฐ</t>
  </si>
  <si>
    <t>24/11/2025 17:42</t>
  </si>
  <si>
    <t>766877209965</t>
  </si>
  <si>
    <t>GCJ2</t>
  </si>
  <si>
    <t>จ***พร ส***รณรักษ์</t>
  </si>
  <si>
    <t>24/11/2025 17:36</t>
  </si>
  <si>
    <t>766800077901</t>
  </si>
  <si>
    <t>24/11/2025 17:37</t>
  </si>
  <si>
    <t>GCJ1</t>
  </si>
  <si>
    <t>ส***พร ร***าร</t>
  </si>
  <si>
    <t>24/11/2025 17:34</t>
  </si>
  <si>
    <t>766890895853</t>
  </si>
  <si>
    <t>GCJ0</t>
  </si>
  <si>
    <t>ห***หมวย</t>
  </si>
  <si>
    <t>24/11/2025 17:33</t>
  </si>
  <si>
    <t>THT04022A6N2J4Z</t>
  </si>
  <si>
    <t>GCI99</t>
  </si>
  <si>
    <t>อ***นทุ์ อ***ร์ใจเอื้อ</t>
  </si>
  <si>
    <t>24/11/2025 17:31</t>
  </si>
  <si>
    <t>766810800954</t>
  </si>
  <si>
    <t>GCI98</t>
  </si>
  <si>
    <t>ภ***ณี บ***้อม</t>
  </si>
  <si>
    <t>24/11/2025 17:18</t>
  </si>
  <si>
    <t>766825471904</t>
  </si>
  <si>
    <t>24/11/2025 17:19</t>
  </si>
  <si>
    <t>GCI97</t>
  </si>
  <si>
    <t>ย***น  ส***หญ่</t>
  </si>
  <si>
    <t>24/11/2025 17:13</t>
  </si>
  <si>
    <t>766824991903</t>
  </si>
  <si>
    <t>GCI95</t>
  </si>
  <si>
    <t>ส***มร ก***ไกร ป***ายไข่เจียว</t>
  </si>
  <si>
    <t>24/11/2025 17:10</t>
  </si>
  <si>
    <t>766878784836</t>
  </si>
  <si>
    <t>GCI94</t>
  </si>
  <si>
    <t>สุวรรณา     มูลากูล</t>
  </si>
  <si>
    <t>170/43 ถนนจักกะพาก  ตำบลปากน้ำ
เมืองสมุทรปราการ/ Mueang Samut Prakanสมุทรปราการ/ Samut Prakan
10270</t>
  </si>
  <si>
    <t>660843612534</t>
  </si>
  <si>
    <t>24/11/2025 17:04</t>
  </si>
  <si>
    <t>LEXPU0631565144</t>
  </si>
  <si>
    <t>GCI93</t>
  </si>
  <si>
    <t>24/11/2025 16:58</t>
  </si>
  <si>
    <t>TH2511370362551</t>
  </si>
  <si>
    <t>GCI91</t>
  </si>
  <si>
    <t>ก***าภัค เ***การช่าง</t>
  </si>
  <si>
    <t>24/11/2025 16:49</t>
  </si>
  <si>
    <t>766856198905</t>
  </si>
  <si>
    <t>24/11/2025 16:50</t>
  </si>
  <si>
    <t>GCI90</t>
  </si>
  <si>
    <t>24/11/2025 16:33</t>
  </si>
  <si>
    <t>766836188834</t>
  </si>
  <si>
    <t>GCI89</t>
  </si>
  <si>
    <t>วรรณรัตน์  กระบวนพล</t>
  </si>
  <si>
    <t>หมู่บ้านสินสมบูรณ์บ้านเลขที่61/64หมู่ที่6คลอง8ต.ลำลูกกาอ.ลำลูกกาจ.ปทุมธานี12150 61/64หมูที่6ต.ลำลูกกาอ.ลำลูกกาจ.ปทุมธานี12150 · ลำลูกกา/ Lum Luk Ka
ลำลูกกา/ Lam Luk Kaปทุมธานี/ Pathum Thani
12150</t>
  </si>
  <si>
    <t>660898309446</t>
  </si>
  <si>
    <t>24/11/2025 16:27</t>
  </si>
  <si>
    <t>LEXPU0631565123</t>
  </si>
  <si>
    <t>24/11/2025 16:26</t>
  </si>
  <si>
    <t>GCI88</t>
  </si>
  <si>
    <t>น***ึ้ง บ***ามาลัย</t>
  </si>
  <si>
    <t>24/11/2025 16:17</t>
  </si>
  <si>
    <t>THT15062A6PV12Z</t>
  </si>
  <si>
    <t>24/11/2025 16:18</t>
  </si>
  <si>
    <t>GCI87</t>
  </si>
  <si>
    <t>วิลาวรรณ  เตรียมกรม</t>
  </si>
  <si>
    <t>37/465 หมู่ 4 ซ.2/1  ถ.เลียบคลองสาม ต.คลองสาม อ.คลองหลวง จ.ปทุมธานี 12120</t>
  </si>
  <si>
    <t>0826832592</t>
  </si>
  <si>
    <t>19/11/2025 15:45</t>
  </si>
  <si>
    <t>WB056837112TH</t>
  </si>
  <si>
    <t>24/11/2025 16:13</t>
  </si>
  <si>
    <t>24/11/2025 16:12</t>
  </si>
  <si>
    <t>GCI86</t>
  </si>
  <si>
    <t>ภ***าวดี ภ***ุตร</t>
  </si>
  <si>
    <t>766858478890</t>
  </si>
  <si>
    <t>GCI85</t>
  </si>
  <si>
    <t>นายวัชระ ท้วมเทียบ</t>
  </si>
  <si>
    <t>ที่อยู่
ร้านขายต้นไม้ 796 ม.2 ต.ในเมือง อ.เมือง จ.หนองคาย 43000</t>
  </si>
  <si>
    <t>0986425125</t>
  </si>
  <si>
    <t>WA046373281TH</t>
  </si>
  <si>
    <t>GCI84</t>
  </si>
  <si>
    <t>คุณป้าแดง</t>
  </si>
  <si>
    <t>อาคารชุด ริเวอร์วิว วิลเลจ 
98/147 ถนนนนทบุรี 1 
ตำบลบางกระสอ 
อำเภอเมืองนนทบุรี 
จังหวัดนนทบุรี 11000</t>
  </si>
  <si>
    <t>0877151363</t>
  </si>
  <si>
    <t>24/11/2025 16:02</t>
  </si>
  <si>
    <t>WB056837072TH</t>
  </si>
  <si>
    <t>24/11/2025 16:08</t>
  </si>
  <si>
    <t>GCI83</t>
  </si>
  <si>
    <t>24/11/2025 16:05</t>
  </si>
  <si>
    <t>766814247846</t>
  </si>
  <si>
    <t>24/11/2025 16:06</t>
  </si>
  <si>
    <t>GCI82</t>
  </si>
  <si>
    <t>766837591811</t>
  </si>
  <si>
    <t>GCI81</t>
  </si>
  <si>
    <t>ถ***.  ก***กพัสตร์</t>
  </si>
  <si>
    <t>24/11/2025 16:01</t>
  </si>
  <si>
    <t>766880995871</t>
  </si>
  <si>
    <t>GCI80</t>
  </si>
  <si>
    <t>24/11/2025 15:55</t>
  </si>
  <si>
    <t>766809793875</t>
  </si>
  <si>
    <t>GCI79</t>
  </si>
  <si>
    <t>ภ***ประภา ส***ปัญญา</t>
  </si>
  <si>
    <t>24/11/2025 15:48</t>
  </si>
  <si>
    <t>THT28042A8B3X9Z</t>
  </si>
  <si>
    <t>GCI77</t>
  </si>
  <si>
    <t>Ñ** Ŝ* Ŝ*</t>
  </si>
  <si>
    <t>24/11/2025 15:46</t>
  </si>
  <si>
    <t>766897902002</t>
  </si>
  <si>
    <t>GCI76</t>
  </si>
  <si>
    <t>24/11/2025 15:40</t>
  </si>
  <si>
    <t>766823599850</t>
  </si>
  <si>
    <t>24/11/2025 15:41</t>
  </si>
  <si>
    <t>GCI75</t>
  </si>
  <si>
    <t>ด***พร.  พ***ันธ์</t>
  </si>
  <si>
    <t>766885200955</t>
  </si>
  <si>
    <t>GCI74</t>
  </si>
  <si>
    <t>24/11/2025 15:35</t>
  </si>
  <si>
    <t>766889498826</t>
  </si>
  <si>
    <t>GCI73</t>
  </si>
  <si>
    <t>24/11/2025 15:31</t>
  </si>
  <si>
    <t>766876662871</t>
  </si>
  <si>
    <t>24/11/2025 15:30</t>
  </si>
  <si>
    <t>GCI72</t>
  </si>
  <si>
    <t>24/11/2025 15:29</t>
  </si>
  <si>
    <t>766837149890</t>
  </si>
  <si>
    <t>GCI71</t>
  </si>
  <si>
    <t>24/11/2025 15:28</t>
  </si>
  <si>
    <t>766883541896</t>
  </si>
  <si>
    <t>GCI70</t>
  </si>
  <si>
    <t>ช***่</t>
  </si>
  <si>
    <t>24/11/2025 15:27</t>
  </si>
  <si>
    <t>766887542875</t>
  </si>
  <si>
    <t>GCI69</t>
  </si>
  <si>
    <t>24/11/2025 15:23</t>
  </si>
  <si>
    <t>766894868876</t>
  </si>
  <si>
    <t>GCI68</t>
  </si>
  <si>
    <t>ส***รณี ภ***นู</t>
  </si>
  <si>
    <t>24/11/2025 15:21</t>
  </si>
  <si>
    <t>766801005972</t>
  </si>
  <si>
    <t>GCI67</t>
  </si>
  <si>
    <t>ว***รัตน์ บ***งิน</t>
  </si>
  <si>
    <t>24/11/2025 15:19</t>
  </si>
  <si>
    <t>766820313954</t>
  </si>
  <si>
    <t>GCI66</t>
  </si>
  <si>
    <t>766882006984</t>
  </si>
  <si>
    <t>GCI65</t>
  </si>
  <si>
    <t>ช***าโมจุ้ย</t>
  </si>
  <si>
    <t>24/11/2025 15:18</t>
  </si>
  <si>
    <t>766817713944</t>
  </si>
  <si>
    <t>GCI64</t>
  </si>
  <si>
    <t>ป***า ม***ด</t>
  </si>
  <si>
    <t>24/11/2025 15:16</t>
  </si>
  <si>
    <t>766849401975</t>
  </si>
  <si>
    <t>GCI63</t>
  </si>
  <si>
    <t>766855229862</t>
  </si>
  <si>
    <t>GCI62</t>
  </si>
  <si>
    <t>น***น  U**</t>
  </si>
  <si>
    <t>24/11/2025 15:14</t>
  </si>
  <si>
    <t>766859516916</t>
  </si>
  <si>
    <t>GCI60</t>
  </si>
  <si>
    <t>24/11/2025 15:12</t>
  </si>
  <si>
    <t>766805986881</t>
  </si>
  <si>
    <t>GCI59</t>
  </si>
  <si>
    <t>ธ***า ณ เ***บุรี</t>
  </si>
  <si>
    <t>766819778830</t>
  </si>
  <si>
    <t>GCI58</t>
  </si>
  <si>
    <t>ก***ตรี  บ**</t>
  </si>
  <si>
    <t>766812493812</t>
  </si>
  <si>
    <t>GCI57</t>
  </si>
  <si>
    <t>24/11/2025 13:39</t>
  </si>
  <si>
    <t>WB056837086TH</t>
  </si>
  <si>
    <t>24/11/2025 15:08</t>
  </si>
  <si>
    <t>24/11/2025 15:07</t>
  </si>
  <si>
    <t>GCI56</t>
  </si>
  <si>
    <t>ธ***พร จ***ร์ชนะ</t>
  </si>
  <si>
    <t>24/11/2025 15:05</t>
  </si>
  <si>
    <t>766805049850</t>
  </si>
  <si>
    <t>24/11/2025 15:04</t>
  </si>
  <si>
    <t>GCI55</t>
  </si>
  <si>
    <t>ห***ทอง โ***์จันทร์</t>
  </si>
  <si>
    <t>766814289835</t>
  </si>
  <si>
    <t>24/11/2025 15:03</t>
  </si>
  <si>
    <t>GCI54</t>
  </si>
  <si>
    <t>พ***ระภาย เ***วงษ์</t>
  </si>
  <si>
    <t>24/11/2025 15:00</t>
  </si>
  <si>
    <t>766816801940</t>
  </si>
  <si>
    <t>GCI53</t>
  </si>
  <si>
    <t>ส***ักดิ์ แ***สุวรรณ</t>
  </si>
  <si>
    <t>24/11/2025 14:58</t>
  </si>
  <si>
    <t>766837904000</t>
  </si>
  <si>
    <t>GCI51</t>
  </si>
  <si>
    <t>ส***ตรี ว***</t>
  </si>
  <si>
    <t>24/11/2025 14:57</t>
  </si>
  <si>
    <t>766827809941</t>
  </si>
  <si>
    <t>GCI50</t>
  </si>
  <si>
    <t>รัชนิดา   สุทธินนท์</t>
  </si>
  <si>
    <t>9/927อาคารC5ชั้น14 เมืองทองคอนโด ถ.ป๊อบปูล่า ต.บางพูด
ปากเกร็ด/ Pak Kretนนทบุรี/ Nonthaburi
11120</t>
  </si>
  <si>
    <t>660947178581</t>
  </si>
  <si>
    <t>24/11/2025 14:52</t>
  </si>
  <si>
    <t>LEXPU0631572412</t>
  </si>
  <si>
    <t>24/11/2025 14:51</t>
  </si>
  <si>
    <t>GCI49</t>
  </si>
  <si>
    <t>ก***นกทราย</t>
  </si>
  <si>
    <t>จังหวัดนครราชสีมา</t>
  </si>
  <si>
    <t>24/11/2025 14:46</t>
  </si>
  <si>
    <t>เผือกมะพร้าว 3 ฝอยทอง 2 เนมนม 1</t>
  </si>
  <si>
    <t>THT27032A869U9Z</t>
  </si>
  <si>
    <t>GCI46</t>
  </si>
  <si>
    <t>ส***า ค***</t>
  </si>
  <si>
    <t>24/11/2025 14:44</t>
  </si>
  <si>
    <t>766873073890</t>
  </si>
  <si>
    <t>24/11/2025 14:45</t>
  </si>
  <si>
    <t>GCI45</t>
  </si>
  <si>
    <t>24/11/2025 14:43</t>
  </si>
  <si>
    <t>766854173842</t>
  </si>
  <si>
    <t>GCI44</t>
  </si>
  <si>
    <t>ส***กาญจน์ อ***งษ์</t>
  </si>
  <si>
    <t>766886760861</t>
  </si>
  <si>
    <t>GCI42</t>
  </si>
  <si>
    <t>อ***ัตน์ พ***ำ</t>
  </si>
  <si>
    <t>766889461881</t>
  </si>
  <si>
    <t>GCI40</t>
  </si>
  <si>
    <t>ย***รัตน์</t>
  </si>
  <si>
    <t>24/11/2025 14:42</t>
  </si>
  <si>
    <t>766833469813</t>
  </si>
  <si>
    <t>GCI39</t>
  </si>
  <si>
    <t>จ***ภรณ์ ด***วี</t>
  </si>
  <si>
    <t>24/11/2025 14:38</t>
  </si>
  <si>
    <t>766859245854</t>
  </si>
  <si>
    <t>GCI38</t>
  </si>
  <si>
    <t>24/11/2025 14:34</t>
  </si>
  <si>
    <t>766870715925</t>
  </si>
  <si>
    <t>GCI37</t>
  </si>
  <si>
    <t>อ***า ป***จริญ</t>
  </si>
  <si>
    <t>24/11/2025 14:32</t>
  </si>
  <si>
    <t>THT04022A6K0H8Z</t>
  </si>
  <si>
    <t>GCI36</t>
  </si>
  <si>
    <t>24/11/2025 14:29</t>
  </si>
  <si>
    <t>766823490845</t>
  </si>
  <si>
    <t>GCI35</t>
  </si>
  <si>
    <t>จ***ภรณ์</t>
  </si>
  <si>
    <t>766851563855</t>
  </si>
  <si>
    <t>GCI34</t>
  </si>
  <si>
    <t>เ***ณิสรา</t>
  </si>
  <si>
    <t>24/11/2025 14:26</t>
  </si>
  <si>
    <t>766817715926</t>
  </si>
  <si>
    <t>GCI33</t>
  </si>
  <si>
    <t>จ***า   อ***เกษมสุข</t>
  </si>
  <si>
    <t>24/11/2025 14:25</t>
  </si>
  <si>
    <t>766852980854</t>
  </si>
  <si>
    <t>24/11/2025 14:24</t>
  </si>
  <si>
    <t>GCI32</t>
  </si>
  <si>
    <t>24/11/2025 14:22</t>
  </si>
  <si>
    <t>THT04022A89ZN9Z</t>
  </si>
  <si>
    <t>GCI31</t>
  </si>
  <si>
    <t>ม***  ภ***พฤกษ์</t>
  </si>
  <si>
    <t>24/11/2025 14:21</t>
  </si>
  <si>
    <t>766820403963</t>
  </si>
  <si>
    <t>GCI30</t>
  </si>
  <si>
    <t>TH255681989321E</t>
  </si>
  <si>
    <t>24/11/2025 14:18</t>
  </si>
  <si>
    <t>GCI29</t>
  </si>
  <si>
    <t>ช***ท์พิชญา  บ***าม</t>
  </si>
  <si>
    <t>24/11/2025 14:17</t>
  </si>
  <si>
    <t>766899204956</t>
  </si>
  <si>
    <t>GCI28</t>
  </si>
  <si>
    <t>24/11/2025 14:14</t>
  </si>
  <si>
    <t>766869166851</t>
  </si>
  <si>
    <t>24/11/2025 14:16</t>
  </si>
  <si>
    <t>GCI27</t>
  </si>
  <si>
    <t>ค***ุรัตน์ เ***เต็ม ร***บ้านเต็งเซอร์วิส ป***อยปู่ย่น</t>
  </si>
  <si>
    <t>24/11/2025 14:11</t>
  </si>
  <si>
    <t>766881891823</t>
  </si>
  <si>
    <t>GCI26</t>
  </si>
  <si>
    <t>น***ย้ม เ***เอี่ยม</t>
  </si>
  <si>
    <t>24/11/2025 14:10</t>
  </si>
  <si>
    <t>766840864812</t>
  </si>
  <si>
    <t>GCI25</t>
  </si>
  <si>
    <t>เ***ยบ</t>
  </si>
  <si>
    <t>24/11/2025 14:02</t>
  </si>
  <si>
    <t>766857486850</t>
  </si>
  <si>
    <t>24/11/2025 14:03</t>
  </si>
  <si>
    <t>GCI24</t>
  </si>
  <si>
    <t>ว***รัตน์ ป***งค์ดี</t>
  </si>
  <si>
    <t>766883605972</t>
  </si>
  <si>
    <t>GCI23</t>
  </si>
  <si>
    <t>h***thaisanthitip</t>
  </si>
  <si>
    <t>24/11/2025 13:57</t>
  </si>
  <si>
    <t>766849809950</t>
  </si>
  <si>
    <t>GCI21</t>
  </si>
  <si>
    <t>24/11/2025 13:48</t>
  </si>
  <si>
    <t>766852708005</t>
  </si>
  <si>
    <t>24/11/2025 13:49</t>
  </si>
  <si>
    <t>GCI20</t>
  </si>
  <si>
    <t>ส*** ส***ิตร์</t>
  </si>
  <si>
    <t>24/11/2025 13:47</t>
  </si>
  <si>
    <t>THT03012A6NSR8Z</t>
  </si>
  <si>
    <t>GCI19</t>
  </si>
  <si>
    <t>24/11/2025 13:44</t>
  </si>
  <si>
    <t>766886180874</t>
  </si>
  <si>
    <t>GCI18</t>
  </si>
  <si>
    <t>24/11/2025 13:40</t>
  </si>
  <si>
    <t>766841227902</t>
  </si>
  <si>
    <t>GCI17</t>
  </si>
  <si>
    <t>อ***นา ส***ทธิ์</t>
  </si>
  <si>
    <t>766868591860</t>
  </si>
  <si>
    <t>GCI16</t>
  </si>
  <si>
    <t>น***องใบ อ***ารมณ์</t>
  </si>
  <si>
    <t>24/11/2025 13:33</t>
  </si>
  <si>
    <t>766814261894</t>
  </si>
  <si>
    <t>GCI14</t>
  </si>
  <si>
    <t>ถ* ใ***ือง</t>
  </si>
  <si>
    <t>24/11/2025 13:26</t>
  </si>
  <si>
    <t>766864574814</t>
  </si>
  <si>
    <t>GCI13</t>
  </si>
  <si>
    <t>ส***ูณ์</t>
  </si>
  <si>
    <t>24/11/2025 13:23</t>
  </si>
  <si>
    <t>766860154852</t>
  </si>
  <si>
    <t>GCI12</t>
  </si>
  <si>
    <t>24/11/2025 13:22</t>
  </si>
  <si>
    <t>766837087892</t>
  </si>
  <si>
    <t>GCI11</t>
  </si>
  <si>
    <t>น***ิมา</t>
  </si>
  <si>
    <t>24/11/2025 13:15</t>
  </si>
  <si>
    <t>766898409970</t>
  </si>
  <si>
    <t>GCI10</t>
  </si>
  <si>
    <t>24/11/2025 13:13</t>
  </si>
  <si>
    <t>THT03062A6PGZ2Z</t>
  </si>
  <si>
    <t>GCI9</t>
  </si>
  <si>
    <t>ธ***รัตน์</t>
  </si>
  <si>
    <t>24/11/2025 13:09</t>
  </si>
  <si>
    <t xml:space="preserve">ไม่เอารสกาแฟกับทุเรียนนะคะ พอดีสั่งให้คุณแม่ค่ะ </t>
  </si>
  <si>
    <t>THT47232A6FPD8Z</t>
  </si>
  <si>
    <t>24/11/2025 13:08</t>
  </si>
  <si>
    <t>GCI8</t>
  </si>
  <si>
    <t>766847802976</t>
  </si>
  <si>
    <t>GCI7</t>
  </si>
  <si>
    <t>นส.สหพร แบบประดับ</t>
  </si>
  <si>
    <t>สำนักงานเลขานุการคณะวิศวกรรมศาสตร์ 
มหาวิทยาลัยเกษตรศาสตร์ 
50 ถ.งามวงค์วาน 
แขวงลาดยาว เขตจตุจักร กทม 10900</t>
  </si>
  <si>
    <t>0982841904</t>
  </si>
  <si>
    <t>24/11/2025 10:15</t>
  </si>
  <si>
    <t>WB056837090TH</t>
  </si>
  <si>
    <t>24/11/2025 13:07</t>
  </si>
  <si>
    <t>GCI6</t>
  </si>
  <si>
    <t>ว***ศักดิ์ ม***ัพย์</t>
  </si>
  <si>
    <t>24/11/2025 13:05</t>
  </si>
  <si>
    <t>766878809966</t>
  </si>
  <si>
    <t>24/11/2025 13:06</t>
  </si>
  <si>
    <t>GCI5</t>
  </si>
  <si>
    <t>ศิริพร ล.</t>
  </si>
  <si>
    <t>(บ้านรั้วต้นไม้)
เยื้องมบ. เอ็นซี รอยัล ปิ่นเกล้า  
ติดกับดอยตุงขนส่ง. เลขที่ 45
ถ.ทวีวัฒนา-กาญจนาภิเษก
แขวงทวีวัฒนา เขตทวีวัฒนา
กรุงเทพฯ 10170</t>
  </si>
  <si>
    <t>0961385935</t>
  </si>
  <si>
    <t>19/11/2025 16:58</t>
  </si>
  <si>
    <t>WB056837109TH</t>
  </si>
  <si>
    <t>24/11/2025 13:04</t>
  </si>
  <si>
    <t>GCI4</t>
  </si>
  <si>
    <t>ก***อันดาส่งต่อเกาะหลีเป๊ะ</t>
  </si>
  <si>
    <t>24/11/2025 12:59</t>
  </si>
  <si>
    <t>766832598895</t>
  </si>
  <si>
    <t>GCI3</t>
  </si>
  <si>
    <t>24/11/2025 12:58</t>
  </si>
  <si>
    <t>766899247833</t>
  </si>
  <si>
    <t>GCI0</t>
  </si>
  <si>
    <t>u***8592749827491</t>
  </si>
  <si>
    <t>24/11/2025 12:42</t>
  </si>
  <si>
    <t>766864090845</t>
  </si>
  <si>
    <t>GCH99</t>
  </si>
  <si>
    <t>ค***รรณา ช***มบูรณ์</t>
  </si>
  <si>
    <t>24/11/2025 12:40</t>
  </si>
  <si>
    <t>766813196870</t>
  </si>
  <si>
    <t>GCH98</t>
  </si>
  <si>
    <t>บ*** บ***</t>
  </si>
  <si>
    <t>24/11/2025 12:33</t>
  </si>
  <si>
    <t>766896091846</t>
  </si>
  <si>
    <t>GCH97</t>
  </si>
  <si>
    <t>น***ิริพร บ***ะประดิษฐ์</t>
  </si>
  <si>
    <t>24/11/2025 12:26</t>
  </si>
  <si>
    <t>766874715924</t>
  </si>
  <si>
    <t>GCH96</t>
  </si>
  <si>
    <t>เ***ุรินทร์  ไ***รือง</t>
  </si>
  <si>
    <t>24/11/2025 12:18</t>
  </si>
  <si>
    <t>766854251590</t>
  </si>
  <si>
    <t>GCH95</t>
  </si>
  <si>
    <t>24/11/2025 12:43</t>
  </si>
  <si>
    <t>TH2554066411722</t>
  </si>
  <si>
    <t>24/11/2025 12:13</t>
  </si>
  <si>
    <t>GCH94</t>
  </si>
  <si>
    <t>ด***ี ศ***วัฒน์</t>
  </si>
  <si>
    <t>24/11/2025 12:11</t>
  </si>
  <si>
    <t>THT05062A6QMU9Z</t>
  </si>
  <si>
    <t>GCH93</t>
  </si>
  <si>
    <t>พ***ินทร์ ห***้อย</t>
  </si>
  <si>
    <t>24/11/2025 12:01</t>
  </si>
  <si>
    <t>766815451570</t>
  </si>
  <si>
    <t>GCH92</t>
  </si>
  <si>
    <t>p***ake </t>
  </si>
  <si>
    <t>766879560532</t>
  </si>
  <si>
    <t>24/11/2025 11:57</t>
  </si>
  <si>
    <t>GCH91</t>
  </si>
  <si>
    <t>24/11/2025 11:53</t>
  </si>
  <si>
    <t>766861255565</t>
  </si>
  <si>
    <t>GCH90</t>
  </si>
  <si>
    <t>เ***วรรณ ท***สาร์</t>
  </si>
  <si>
    <t>24/11/2025 11:52</t>
  </si>
  <si>
    <t>766870369521</t>
  </si>
  <si>
    <t>GCH89</t>
  </si>
  <si>
    <t>จ***พร น***เอี่ยม</t>
  </si>
  <si>
    <t>24/11/2025 11:47</t>
  </si>
  <si>
    <t>766807256574</t>
  </si>
  <si>
    <t>GCH88</t>
  </si>
  <si>
    <t>ส***ิเดช จ***ิมาย</t>
  </si>
  <si>
    <t>24/11/2025 11:45</t>
  </si>
  <si>
    <t>766826455570</t>
  </si>
  <si>
    <t>GCH87</t>
  </si>
  <si>
    <t>ช***านุช โ***นี</t>
  </si>
  <si>
    <t>24/11/2025 11:33</t>
  </si>
  <si>
    <t>766842564526</t>
  </si>
  <si>
    <t>GCH86</t>
  </si>
  <si>
    <t>พัดชา ธาราสนธิ์</t>
  </si>
  <si>
    <t>35 หมู่ 3 ต.บ้านแพน
อ.เสนา
จ.พระนครศรีอยุธยา
13110</t>
  </si>
  <si>
    <t>0819918695</t>
  </si>
  <si>
    <t>24/11/2025 11:48</t>
  </si>
  <si>
    <t>WA046373295TH</t>
  </si>
  <si>
    <t>24/11/2025 11:31</t>
  </si>
  <si>
    <t>24/11/2025 11:30</t>
  </si>
  <si>
    <t>GCH85</t>
  </si>
  <si>
    <t>766898654535</t>
  </si>
  <si>
    <t>GCH82</t>
  </si>
  <si>
    <t>ศ***ัย  บ***ุงาม</t>
  </si>
  <si>
    <t>24/11/2025 11:26</t>
  </si>
  <si>
    <t>766832138601</t>
  </si>
  <si>
    <t>GCH81</t>
  </si>
  <si>
    <t>พ***์ใจ</t>
  </si>
  <si>
    <t>24/11/2025 11:24</t>
  </si>
  <si>
    <t>766894250566</t>
  </si>
  <si>
    <t>GCH80</t>
  </si>
  <si>
    <t>อ***น ธ***สุข</t>
  </si>
  <si>
    <t>24/11/2025 11:20</t>
  </si>
  <si>
    <t>766899562531</t>
  </si>
  <si>
    <t>GCH79</t>
  </si>
  <si>
    <t>น***ตย์ ถ***แนบ</t>
  </si>
  <si>
    <t>24/11/2025 11:17</t>
  </si>
  <si>
    <t>766883169522</t>
  </si>
  <si>
    <t>GCH78</t>
  </si>
  <si>
    <t>เ***Tapin J***uan</t>
  </si>
  <si>
    <t>24/11/2025 11:11</t>
  </si>
  <si>
    <t>766869161531</t>
  </si>
  <si>
    <t>GCH77</t>
  </si>
  <si>
    <t>จิรวัฒน์</t>
  </si>
  <si>
    <t>สภ.องค์พระ สุพรรณบุรี · วังยาว/ Wang Yao
ด่านช้าง/ Dan Changสุพรรณบุรี/ Suphanburi
72180</t>
  </si>
  <si>
    <t>660956179389</t>
  </si>
  <si>
    <t>24/11/2025 11:09</t>
  </si>
  <si>
    <t>TH1403816SN93G</t>
  </si>
  <si>
    <t>24/11/2025 11:06</t>
  </si>
  <si>
    <t>GCH76</t>
  </si>
  <si>
    <t>ม*น</t>
  </si>
  <si>
    <t>******สายไหม, แขวงสายไหม, เขตสายไหม แขวงสายไหม เขตสายไหม จังหวัดกรุงเทพมหานคร 10220</t>
  </si>
  <si>
    <t>TH2558019760789</t>
  </si>
  <si>
    <t>GCH75</t>
  </si>
  <si>
    <t>ร*** Z** C***ee</t>
  </si>
  <si>
    <t>24/11/2025 11:05</t>
  </si>
  <si>
    <t>766853361514</t>
  </si>
  <si>
    <t>GCH74</t>
  </si>
  <si>
    <t>ต***ุคนธ์ แ***ุข</t>
  </si>
  <si>
    <t>24/11/2025 11:03</t>
  </si>
  <si>
    <t>766839029574</t>
  </si>
  <si>
    <t>GCH73</t>
  </si>
  <si>
    <t>ส***ง ใ***ง</t>
  </si>
  <si>
    <t>24/11/2025 11:01</t>
  </si>
  <si>
    <t>766872658591</t>
  </si>
  <si>
    <t>GCH71</t>
  </si>
  <si>
    <t>24/11/2025 11:10</t>
  </si>
  <si>
    <t>TH252909643859F</t>
  </si>
  <si>
    <t>24/11/2025 10:58</t>
  </si>
  <si>
    <t>GCH70</t>
  </si>
  <si>
    <t>ช***ต ร***้น</t>
  </si>
  <si>
    <t>24/11/2025 10:57</t>
  </si>
  <si>
    <t>766893250572</t>
  </si>
  <si>
    <t>GCH69</t>
  </si>
  <si>
    <t>u***518059173106</t>
  </si>
  <si>
    <t>24/11/2025 10:41</t>
  </si>
  <si>
    <t>THT43012A52VQ4Z</t>
  </si>
  <si>
    <t>GCH68</t>
  </si>
  <si>
    <t>ค***ัน</t>
  </si>
  <si>
    <t>24/11/2025 10:42</t>
  </si>
  <si>
    <t>766867557595</t>
  </si>
  <si>
    <t>24/11/2025 10:40</t>
  </si>
  <si>
    <t>GCH67</t>
  </si>
  <si>
    <t>น***มพิศ ผ***พ็ง</t>
  </si>
  <si>
    <t>24/11/2025 10:36</t>
  </si>
  <si>
    <t>รบกวนขอเป็นรสมะพร้าวน้ำหอม+เค้กเผือกมะพร้าวอ่อน+เค้กกล้วยหอมมะพร้าวเผา นะคะ (ขอบคุณคะ)</t>
  </si>
  <si>
    <t>766844654520</t>
  </si>
  <si>
    <t>GCH66</t>
  </si>
  <si>
    <t>ร***ิกาล บ***ิตย์</t>
  </si>
  <si>
    <t>766833559586</t>
  </si>
  <si>
    <t>GCH65</t>
  </si>
  <si>
    <t>766877650560</t>
  </si>
  <si>
    <t>GCH64</t>
  </si>
  <si>
    <t>24/11/2025 10:31</t>
  </si>
  <si>
    <t>766828565510</t>
  </si>
  <si>
    <t>GCH63</t>
  </si>
  <si>
    <t>Nakhon Pathom</t>
  </si>
  <si>
    <t>24/11/2025 10:22</t>
  </si>
  <si>
    <t>766873165542</t>
  </si>
  <si>
    <t>GCH62</t>
  </si>
  <si>
    <t>ก***ัย ร***ไตร</t>
  </si>
  <si>
    <t>24/11/2025 10:11</t>
  </si>
  <si>
    <t>766835055582</t>
  </si>
  <si>
    <t>GCH61</t>
  </si>
  <si>
    <t>24/11/2025 10:05</t>
  </si>
  <si>
    <t>766819123560</t>
  </si>
  <si>
    <t>GCH60</t>
  </si>
  <si>
    <t>Panomluk Suhongsa พนมรักษ์. สุหงษา</t>
  </si>
  <si>
    <t>ถนนเทิดราชัน.  ซ.เทิดราขัน 27 แยก1 52 · สีกัน/ Si Kan
ดอนเมือง/ Don Mueangกรุงเทพมหานคร/ Bangkok
10210</t>
  </si>
  <si>
    <t>660891357210</t>
  </si>
  <si>
    <t>LEXPU0631574933</t>
  </si>
  <si>
    <t>GCH59</t>
  </si>
  <si>
    <t>24/11/2025 09:55</t>
  </si>
  <si>
    <t>766800234583</t>
  </si>
  <si>
    <t>GCH58</t>
  </si>
  <si>
    <t>******8, หมู่ที่ 8, ถนน หาดเจ้าสำราญ, ตำบลนาวุ้ง, อำเภอเมืองเพชรบุรี ตำบลนาวุ้ง อำเภอเมืองเพชรบุรี จังหวัดเพชรบุรี 76000</t>
  </si>
  <si>
    <t>24/11/2025 10:25</t>
  </si>
  <si>
    <t>TH256605258486C</t>
  </si>
  <si>
    <t>GCH57</t>
  </si>
  <si>
    <t>เ***สษา โ***ะคร</t>
  </si>
  <si>
    <t>24/11/2025 09:51</t>
  </si>
  <si>
    <t>766893858522</t>
  </si>
  <si>
    <t>24/11/2025 09:52</t>
  </si>
  <si>
    <t>GCH56</t>
  </si>
  <si>
    <t>เ***รส จ***จิตร</t>
  </si>
  <si>
    <t>766884259595</t>
  </si>
  <si>
    <t>GCH55</t>
  </si>
  <si>
    <t>ป***ภัทร ท***ททามาศ</t>
  </si>
  <si>
    <t>24/11/2025 09:49</t>
  </si>
  <si>
    <t>766850851583</t>
  </si>
  <si>
    <t>GCH54</t>
  </si>
  <si>
    <t>24/11/2025 09:45</t>
  </si>
  <si>
    <t>เอา ฝอยทอง 3 เนยนม 3  ค่ะ</t>
  </si>
  <si>
    <t>THT27032A52YQ0Z</t>
  </si>
  <si>
    <t>GCH51</t>
  </si>
  <si>
    <t>******เวช. รพ. วังสามหมอ ตำบลวังสามหมอ อำเภอวังสามหมอ จังหวัดอุดรธานี 41280</t>
  </si>
  <si>
    <t>41280</t>
  </si>
  <si>
    <t>24/11/2025 09:32</t>
  </si>
  <si>
    <t>TH250739123558Z</t>
  </si>
  <si>
    <t>24/11/2025 09:31</t>
  </si>
  <si>
    <t>GCH50</t>
  </si>
  <si>
    <t>24/11/2025 09:28</t>
  </si>
  <si>
    <t>THT11012A6Q4D3Z</t>
  </si>
  <si>
    <t>24/11/2025 09:29</t>
  </si>
  <si>
    <t>GCH49</t>
  </si>
  <si>
    <t>ป***ถนา</t>
  </si>
  <si>
    <t>24/11/2025 09:23</t>
  </si>
  <si>
    <t>766890765535</t>
  </si>
  <si>
    <t>GCH48</t>
  </si>
  <si>
    <t>K***ญญาภรณ์S</t>
  </si>
  <si>
    <t>24/11/2025 09:21</t>
  </si>
  <si>
    <t>766828365520</t>
  </si>
  <si>
    <t>GCH47</t>
  </si>
  <si>
    <t>ก***า ผ***่น</t>
  </si>
  <si>
    <t>24/11/2025 09:18</t>
  </si>
  <si>
    <t>766880365510</t>
  </si>
  <si>
    <t>GCH45</t>
  </si>
  <si>
    <t>ดารากร  สุวดิษฐ์</t>
  </si>
  <si>
    <t>65/62 หมู่บ้านนนทรีพลัส หมู่7 ต.บางกรวย อ.บางกรวย จ.นนทบุรี 11130
บางกรวย/ Bang Kruaiนนทบุรี/ Nonthaburi
11130</t>
  </si>
  <si>
    <t>660863190452</t>
  </si>
  <si>
    <t>24/11/2025 09:16</t>
  </si>
  <si>
    <t>LEXPU0631573826</t>
  </si>
  <si>
    <t>GCH44</t>
  </si>
  <si>
    <t>l***nam</t>
  </si>
  <si>
    <t>24/11/2025 09:15</t>
  </si>
  <si>
    <t>766810823590</t>
  </si>
  <si>
    <t>GCH43</t>
  </si>
  <si>
    <t>อ***รา ป***โก</t>
  </si>
  <si>
    <t>24/11/2025 09:13</t>
  </si>
  <si>
    <t>766814459585</t>
  </si>
  <si>
    <t>GCH42</t>
  </si>
  <si>
    <t>******รถ 2 ตำบลทางเกวียน อำเภอแกลง จังหวัดระยอง 21110</t>
  </si>
  <si>
    <t>21110</t>
  </si>
  <si>
    <t>24/11/2025 09:07</t>
  </si>
  <si>
    <t>TH250717286041H</t>
  </si>
  <si>
    <t>GCH41</t>
  </si>
  <si>
    <t>ว***า</t>
  </si>
  <si>
    <t>24/11/2025 09:03</t>
  </si>
  <si>
    <t>766862359572</t>
  </si>
  <si>
    <t>GCH40</t>
  </si>
  <si>
    <t>ม*** อ***ะเสน</t>
  </si>
  <si>
    <t>24/11/2025 08:58</t>
  </si>
  <si>
    <t>766849052561</t>
  </si>
  <si>
    <t>GCH39</t>
  </si>
  <si>
    <t>พ***ะภา ภ***ัน</t>
  </si>
  <si>
    <t>24/11/2025 08:46</t>
  </si>
  <si>
    <t>766848362512</t>
  </si>
  <si>
    <t>24/11/2025 08:45</t>
  </si>
  <si>
    <t>GCH38</t>
  </si>
  <si>
    <t>24/11/2025 08:48</t>
  </si>
  <si>
    <t>LEXPU0631622226</t>
  </si>
  <si>
    <t>24/11/2025 08:42</t>
  </si>
  <si>
    <t>GCH37</t>
  </si>
  <si>
    <t>TH252362895298R</t>
  </si>
  <si>
    <t>24/11/2025 08:41</t>
  </si>
  <si>
    <t>GCH36</t>
  </si>
  <si>
    <t>ร้านคืงส์เบริ์ด</t>
  </si>
  <si>
    <t>39 หมู่ 14 ต.เนืนเพิ่ม อ.นครไทย. พิษณุโลก 65120</t>
  </si>
  <si>
    <t>0813469097</t>
  </si>
  <si>
    <t>24/11/2025 08:38</t>
  </si>
  <si>
    <t>WA046373278TH</t>
  </si>
  <si>
    <t>GCH34</t>
  </si>
  <si>
    <t>พลาวัสถ์  าปะไกร</t>
  </si>
  <si>
    <t>สินธานีแกรนด์วิลล์ ค.5 31/81 ซ.12 · รังสิต/ Rangsit
ธัญบุรี/ Thanyaburiปทุมธานี/ Pathum Thani
12110</t>
  </si>
  <si>
    <t>660818089174</t>
  </si>
  <si>
    <t>24/11/2025 08:24</t>
  </si>
  <si>
    <t>LEXPU0631571830</t>
  </si>
  <si>
    <t>GCH33</t>
  </si>
  <si>
    <t>น***วัน ว***ขจรกิตติ</t>
  </si>
  <si>
    <t>24/11/2025 08:22</t>
  </si>
  <si>
    <t>766852020583</t>
  </si>
  <si>
    <t>GCH32</t>
  </si>
  <si>
    <t>******แขวงนวมินทร์ เขตบึงกุ่ม กทม 10230 แขวงนวมินทร์ เขตบึงกุ่ม จังหวัดกรุงเทพมหานคร 10230</t>
  </si>
  <si>
    <t>24/11/2025 08:18</t>
  </si>
  <si>
    <t>TH257252563350A</t>
  </si>
  <si>
    <t>GCH31</t>
  </si>
  <si>
    <t>******ภอเมืองเพชรบูรณ์ ตำบลท่าพล อำเภอเมืองเพชรบูรณ์ จังหวัดเพชรบูรณ์ 67250</t>
  </si>
  <si>
    <t>67250</t>
  </si>
  <si>
    <t>24/11/2025 07:56</t>
  </si>
  <si>
    <t>TH252023177421L</t>
  </si>
  <si>
    <t>24/11/2025 07:55</t>
  </si>
  <si>
    <t>GCH30</t>
  </si>
  <si>
    <t>ก*** ท***ระโทก</t>
  </si>
  <si>
    <t>24/11/2025 07:46</t>
  </si>
  <si>
    <t>766864858583</t>
  </si>
  <si>
    <t>GCH29</t>
  </si>
  <si>
    <t>******ก ตำบลปิล๊อก อำเภอทองผาภูมิ จังหวัดกาญจนบุรี 71180</t>
  </si>
  <si>
    <t>71180</t>
  </si>
  <si>
    <t>24/11/2025 08:07</t>
  </si>
  <si>
    <t>TH2587551837657</t>
  </si>
  <si>
    <t>24/11/2025 07:37</t>
  </si>
  <si>
    <t>GCH28</t>
  </si>
  <si>
    <t>24/11/2025 07:35</t>
  </si>
  <si>
    <t>766872168532</t>
  </si>
  <si>
    <t>GCH27</t>
  </si>
  <si>
    <t>T***a A***</t>
  </si>
  <si>
    <t>24/11/2025 07:29</t>
  </si>
  <si>
    <t>766821961544</t>
  </si>
  <si>
    <t>GCH26</t>
  </si>
  <si>
    <t>ศ***วรรณ เ***ศิริวรกุล</t>
  </si>
  <si>
    <t>24/11/2025 07:28</t>
  </si>
  <si>
    <t>766887157584</t>
  </si>
  <si>
    <t>GCH25</t>
  </si>
  <si>
    <t>24/11/2025 07:24</t>
  </si>
  <si>
    <t>TH253343289899N</t>
  </si>
  <si>
    <t>GCH24</t>
  </si>
  <si>
    <t>นายสุทัศน์  แก้วสว่าง</t>
  </si>
  <si>
    <t>158 ม.4 ต.อ้อมน้อย · อ้อมน้อย/ Om Noi
กระทุ่มแบน/ Krathum Baenสมุทรสาคร/ Samut Sakhon
74130</t>
  </si>
  <si>
    <t>74130</t>
  </si>
  <si>
    <t>660895180218</t>
  </si>
  <si>
    <t>24/11/2025 07:21</t>
  </si>
  <si>
    <t>LEXPU0631574532</t>
  </si>
  <si>
    <t>GCH23</t>
  </si>
  <si>
    <t>จอย</t>
  </si>
  <si>
    <t>53 ม.8 ต.บ้านระกาศ
บางบ่อ/ Bang Boสมุทรปราการ/ Samut Prakan
10560</t>
  </si>
  <si>
    <t>660924913082</t>
  </si>
  <si>
    <t>24/11/2025 07:09</t>
  </si>
  <si>
    <t>LEXPU0631574738</t>
  </si>
  <si>
    <t>GCH22</t>
  </si>
  <si>
    <t>ว***ัตน์ แ***บำรุง</t>
  </si>
  <si>
    <t>24/11/2025 07:01</t>
  </si>
  <si>
    <t>766856866462</t>
  </si>
  <si>
    <t>GCH21</t>
  </si>
  <si>
    <t>24/11/2025 06:57</t>
  </si>
  <si>
    <t>766898764494</t>
  </si>
  <si>
    <t>GCH20</t>
  </si>
  <si>
    <t>ดวงฤดี ธนะสาร</t>
  </si>
  <si>
    <t>12หมู่1 ต.สามเรือน
บางปะอิน/ Bang Pa-inพระนครศรีอยุธยา/ Phra Nakhon Si Ayutthaya
13160</t>
  </si>
  <si>
    <t>660915511594</t>
  </si>
  <si>
    <t>24/11/2025 06:55</t>
  </si>
  <si>
    <t>LEXPU0631229177</t>
  </si>
  <si>
    <t>GCH19</t>
  </si>
  <si>
    <t>ร***อะห์ ว***น</t>
  </si>
  <si>
    <t>24/11/2025 06:04</t>
  </si>
  <si>
    <t>766865182322</t>
  </si>
  <si>
    <t>GCH18</t>
  </si>
  <si>
    <t>24/11/2025 06:01</t>
  </si>
  <si>
    <t>766865455462</t>
  </si>
  <si>
    <t>24/11/2025 06:02</t>
  </si>
  <si>
    <t>GCH17</t>
  </si>
  <si>
    <t>ภ*** แ***ปรัง</t>
  </si>
  <si>
    <t>24/11/2025 05:41</t>
  </si>
  <si>
    <t>766888050445</t>
  </si>
  <si>
    <t>GCH16</t>
  </si>
  <si>
    <t>จ***ารัตน์  ห***ละงู</t>
  </si>
  <si>
    <t>24/11/2025 05:38</t>
  </si>
  <si>
    <t>THT03012A69093Z</t>
  </si>
  <si>
    <t>GCH15</t>
  </si>
  <si>
    <t>ส***พร อ***สด</t>
  </si>
  <si>
    <t>24/11/2025 05:29</t>
  </si>
  <si>
    <t>766833840485</t>
  </si>
  <si>
    <t>24/11/2025 05:30</t>
  </si>
  <si>
    <t>GCH13</t>
  </si>
  <si>
    <t>24/11/2025 03:35</t>
  </si>
  <si>
    <t>766842754484</t>
  </si>
  <si>
    <t>GCH12</t>
  </si>
  <si>
    <t>ก***า น***ักดี</t>
  </si>
  <si>
    <t>24/11/2025 03:27</t>
  </si>
  <si>
    <t>766878270336</t>
  </si>
  <si>
    <t>GCH11</t>
  </si>
  <si>
    <t>ป***ัน</t>
  </si>
  <si>
    <t>24/11/2025 03:16</t>
  </si>
  <si>
    <t>766872794380</t>
  </si>
  <si>
    <t>GCH10</t>
  </si>
  <si>
    <t>อ***.จันร้อยเอ็ด</t>
  </si>
  <si>
    <t>24/11/2025 03:03</t>
  </si>
  <si>
    <t>766826349435</t>
  </si>
  <si>
    <t>GCH8</t>
  </si>
  <si>
    <t>ช***้อป</t>
  </si>
  <si>
    <t>24/11/2025 02:08</t>
  </si>
  <si>
    <t>766873624355</t>
  </si>
  <si>
    <t>24/11/2025 02:06</t>
  </si>
  <si>
    <t>GCH7</t>
  </si>
  <si>
    <t>ต***ักดิ์ ค***</t>
  </si>
  <si>
    <t>24/11/2025 01:28</t>
  </si>
  <si>
    <t>766887366420</t>
  </si>
  <si>
    <t>GCH5</t>
  </si>
  <si>
    <t>ฉ***รรณ บ***ิ่ง</t>
  </si>
  <si>
    <t>24/11/2025 01:13</t>
  </si>
  <si>
    <t>766809566423</t>
  </si>
  <si>
    <t>24/11/2025 01:23</t>
  </si>
  <si>
    <t>GCH4</t>
  </si>
  <si>
    <t>ณ***งษ์ โ***</t>
  </si>
  <si>
    <t>24/11/2025 00:57</t>
  </si>
  <si>
    <t>766810358506</t>
  </si>
  <si>
    <t>GCH3</t>
  </si>
  <si>
    <t>ต***ติ๊ก</t>
  </si>
  <si>
    <t>24/11/2025 00:56</t>
  </si>
  <si>
    <t>766839655466</t>
  </si>
  <si>
    <t>GCH2</t>
  </si>
  <si>
    <t>24/11/2025 00:55</t>
  </si>
  <si>
    <t>766803901474</t>
  </si>
  <si>
    <t>GCH0</t>
  </si>
  <si>
    <t>24/11/2025 00:11</t>
  </si>
  <si>
    <t>766850257471</t>
  </si>
  <si>
    <t>24/11/2025 00:22</t>
  </si>
  <si>
    <t>GCG99</t>
  </si>
  <si>
    <t>24/11/2025 00:21</t>
  </si>
  <si>
    <t>TH254688230386P</t>
  </si>
  <si>
    <t>GCG98</t>
  </si>
  <si>
    <t>24/11/2025 00:16</t>
  </si>
  <si>
    <t>TH257574545480X</t>
  </si>
  <si>
    <t>24/11/2025 00:17</t>
  </si>
  <si>
    <t>GCL89</t>
  </si>
  <si>
    <t>นาย เทวฤทธิ์ สียิ่ง</t>
  </si>
  <si>
    <t>บ้านเลขที่262บ้านวังตอตั้งตำบลนางเเด
หนองบัวแดง/ Nong Bua Daengชัยภูมิ/ Chaiyaphum
36210</t>
  </si>
  <si>
    <t>660637603623</t>
  </si>
  <si>
    <t>25/11/2025 23:40</t>
  </si>
  <si>
    <t>TH330581BRUC4D</t>
  </si>
  <si>
    <t>GCL88</t>
  </si>
  <si>
    <t>ร***า พ***หอม</t>
  </si>
  <si>
    <t>25/11/2025 23:30</t>
  </si>
  <si>
    <t>766978144376</t>
  </si>
  <si>
    <t>GCL87</t>
  </si>
  <si>
    <t>ส***ภรณ์ ด***เพ็งรักษ์</t>
  </si>
  <si>
    <t>25/11/2025 23:02</t>
  </si>
  <si>
    <t>766938608310</t>
  </si>
  <si>
    <t>GCL86</t>
  </si>
  <si>
    <t>ว***ภ</t>
  </si>
  <si>
    <t>25/11/2025 22:47</t>
  </si>
  <si>
    <t>766914318343</t>
  </si>
  <si>
    <t>GCL85</t>
  </si>
  <si>
    <t>แ**  ร***ค้าตึกม่วง</t>
  </si>
  <si>
    <t>25/11/2025 22:46</t>
  </si>
  <si>
    <t>766927740375</t>
  </si>
  <si>
    <t>GCL84</t>
  </si>
  <si>
    <t>ว******)</t>
  </si>
  <si>
    <t>******ลหนองรี อำเภอเมืองชลบุรี จังหวัดชลบุรี 20000</t>
  </si>
  <si>
    <t>25/11/2025 22:50</t>
  </si>
  <si>
    <t>TH200181CNET8F</t>
  </si>
  <si>
    <t>25/11/2025 22:37</t>
  </si>
  <si>
    <t>GCL83</t>
  </si>
  <si>
    <t>ธนันตปภัครแหวเมือง</t>
  </si>
  <si>
    <t>141/1ม.12ต.ทุ่งกระเชาะอ.บ้านตากจ.ตาก · ทุ่งกระเชาะ/ Thung Kracho
บ้านตาก/ Ban Takตาก/ Tak
63120</t>
  </si>
  <si>
    <t>660622302965</t>
  </si>
  <si>
    <t>LEXPU0631891575</t>
  </si>
  <si>
    <t>GCL82</t>
  </si>
  <si>
    <t>25/11/2025 22:12</t>
  </si>
  <si>
    <t>766996757343</t>
  </si>
  <si>
    <t>GCL81</t>
  </si>
  <si>
    <t>ก***​ อ***ิยา</t>
  </si>
  <si>
    <t>25/11/2025 21:58</t>
  </si>
  <si>
    <t>766922952353</t>
  </si>
  <si>
    <t>GCL79</t>
  </si>
  <si>
    <t>ด***า   พ***เดช</t>
  </si>
  <si>
    <t>25/11/2025 21:53</t>
  </si>
  <si>
    <t>766955038382</t>
  </si>
  <si>
    <t>GCL78</t>
  </si>
  <si>
    <t>25/11/2025 22:19</t>
  </si>
  <si>
    <t>TH700181CNC97H</t>
  </si>
  <si>
    <t>25/11/2025 21:49</t>
  </si>
  <si>
    <t>GCL76</t>
  </si>
  <si>
    <t>******วิลล์วงแหวน-ลำลูกกาคลอง 3, ตำบล ลาดสวาย, อำเภอลำลูกกา ตำบลลาดสวาย อำเภอลำลูกกา จังหวัดปทุมธานี 12150</t>
  </si>
  <si>
    <t>25/11/2025 21:54</t>
  </si>
  <si>
    <t>TH040681C3GK2B0</t>
  </si>
  <si>
    <t>25/11/2025 21:24</t>
  </si>
  <si>
    <t>GCL75</t>
  </si>
  <si>
    <t>พ******ต</t>
  </si>
  <si>
    <t>******ี่ 239, หมู่ที่ 7 ตำบลเขาสมิง อำเภอเขาสมิง จังหวัดตราด 23130</t>
  </si>
  <si>
    <t>23130</t>
  </si>
  <si>
    <t>25/11/2025 21:23</t>
  </si>
  <si>
    <t>TH230381CCZ28A</t>
  </si>
  <si>
    <t>GCL74</t>
  </si>
  <si>
    <t>สินีรัตน์    บัวพร</t>
  </si>
  <si>
    <t>560  หมู่  2  ต. น้ำอ้อม  อ.  กันทรลักษ์
กันทรลักษ์/ Kantharalakศรีสะเกษ/ Sisaket
33110</t>
  </si>
  <si>
    <t>660913454773</t>
  </si>
  <si>
    <t>LEXPU0631896174</t>
  </si>
  <si>
    <t>25/11/2025 21:17</t>
  </si>
  <si>
    <t>GCL73</t>
  </si>
  <si>
    <t>ว***ภา ก**</t>
  </si>
  <si>
    <t>25/11/2025 21:14</t>
  </si>
  <si>
    <t>THT30152AA29N5Z</t>
  </si>
  <si>
    <t>GCL72</t>
  </si>
  <si>
    <t>จ******พ</t>
  </si>
  <si>
    <t>******รา, สามวาตะวันตก, เขตคลองสามวา ซ.10 หลังมุม แขวงสามวาตะวันตก เขตคลองสามวา จังหวัดกรุงเทพมหานคร 10510</t>
  </si>
  <si>
    <t>25/11/2025 21:12</t>
  </si>
  <si>
    <t>TH010381C1RG6D0</t>
  </si>
  <si>
    <t>GCL71</t>
  </si>
  <si>
    <t>พ***ุข ญ***ุทธ</t>
  </si>
  <si>
    <t>25/11/2025 21:05</t>
  </si>
  <si>
    <t>766982915366</t>
  </si>
  <si>
    <t>25/11/2025 21:08</t>
  </si>
  <si>
    <t>GCL70</t>
  </si>
  <si>
    <t>น***า ค***มตะสิน เ***มสวย น***บิวตี้</t>
  </si>
  <si>
    <t>25/11/2025 21:04</t>
  </si>
  <si>
    <t>766907203392</t>
  </si>
  <si>
    <t>25/11/2025 21:06</t>
  </si>
  <si>
    <t>GCL69</t>
  </si>
  <si>
    <t>25/11/2025 21:01</t>
  </si>
  <si>
    <t>766970351335</t>
  </si>
  <si>
    <t>GCL68</t>
  </si>
  <si>
    <t>M** H***</t>
  </si>
  <si>
    <t>25/11/2025 20:57</t>
  </si>
  <si>
    <t>766974448376</t>
  </si>
  <si>
    <t>GCL67</t>
  </si>
  <si>
    <t>น***น่อย</t>
  </si>
  <si>
    <t>25/11/2025 20:37</t>
  </si>
  <si>
    <t>766967649350</t>
  </si>
  <si>
    <t>GCL66</t>
  </si>
  <si>
    <t>ก***   แ***อี๊ยะ</t>
  </si>
  <si>
    <t>25/11/2025 20:14</t>
  </si>
  <si>
    <t>766961645310</t>
  </si>
  <si>
    <t>GCL65</t>
  </si>
  <si>
    <t>26/11/2025 01:54</t>
  </si>
  <si>
    <t>TH256695138472U</t>
  </si>
  <si>
    <t>25/11/2025 20:10</t>
  </si>
  <si>
    <t>GCL64</t>
  </si>
  <si>
    <t>25/11/2025 20:09</t>
  </si>
  <si>
    <t>766994784301</t>
  </si>
  <si>
    <t>GCL62</t>
  </si>
  <si>
    <t>25/11/2025 20:01</t>
  </si>
  <si>
    <t>766988101375</t>
  </si>
  <si>
    <t>GCL61</t>
  </si>
  <si>
    <t>ป******ง</t>
  </si>
  <si>
    <t>******ื่อน, ตำบลเปือ, อำเภอเชียงกลาง ตำบลเปือ อำเภอเชียงกลาง จังหวัดน่าน 55160</t>
  </si>
  <si>
    <t>TH520981BTN88B</t>
  </si>
  <si>
    <t>25/11/2025 20:00</t>
  </si>
  <si>
    <t>GCL60</t>
  </si>
  <si>
    <t>ส***ศ จ***สกุล</t>
  </si>
  <si>
    <t>25/11/2025 19:53</t>
  </si>
  <si>
    <t>766945306396</t>
  </si>
  <si>
    <t>GCL59</t>
  </si>
  <si>
    <t>ร***ียบ ง**</t>
  </si>
  <si>
    <t>25/11/2025 19:50</t>
  </si>
  <si>
    <t>766949802323</t>
  </si>
  <si>
    <t>GCL58</t>
  </si>
  <si>
    <t>ทิพวัลย์ งามแพง</t>
  </si>
  <si>
    <t>55หมู.3 ต.ไผ่กองดิน
บางปลาม้า/ Bang Pla Maสุพรรณบุรี/ Suphanburi
72150</t>
  </si>
  <si>
    <t>72150</t>
  </si>
  <si>
    <t>660832270593</t>
  </si>
  <si>
    <t>25/11/2025 19:45</t>
  </si>
  <si>
    <t>LEXPU0631896593</t>
  </si>
  <si>
    <t>GCL56</t>
  </si>
  <si>
    <t>ว***ดา เ***กตกรณ์</t>
  </si>
  <si>
    <t>25/11/2025 19:38</t>
  </si>
  <si>
    <t>766979561250</t>
  </si>
  <si>
    <t>GCL54</t>
  </si>
  <si>
    <t>ม***ัตน์ เ***นเดช</t>
  </si>
  <si>
    <t>25/11/2025 19:19</t>
  </si>
  <si>
    <t>766942545390</t>
  </si>
  <si>
    <t>GCL53</t>
  </si>
  <si>
    <t>ส***มาศ</t>
  </si>
  <si>
    <t>25/11/2025 19:15</t>
  </si>
  <si>
    <t>766965641396</t>
  </si>
  <si>
    <t>GCL52</t>
  </si>
  <si>
    <t>น***น้ำฝน</t>
  </si>
  <si>
    <t>25/11/2025 19:06</t>
  </si>
  <si>
    <t>766927812324</t>
  </si>
  <si>
    <t>GCL51</t>
  </si>
  <si>
    <t>ม** จ***</t>
  </si>
  <si>
    <t>25/11/2025 19:03</t>
  </si>
  <si>
    <t>THT03012AA7N45Z</t>
  </si>
  <si>
    <t>GCL49</t>
  </si>
  <si>
    <t>ศ***ขวัญ ภ***ช</t>
  </si>
  <si>
    <t>25/11/2025 18:41</t>
  </si>
  <si>
    <t>766940542406</t>
  </si>
  <si>
    <t>GCL48</t>
  </si>
  <si>
    <t>N***789</t>
  </si>
  <si>
    <t>25/11/2025 18:34</t>
  </si>
  <si>
    <t>766925356223</t>
  </si>
  <si>
    <t>GCL47</t>
  </si>
  <si>
    <t>เ***นิตย์.  พ***อาด</t>
  </si>
  <si>
    <t>25/11/2025 18:21</t>
  </si>
  <si>
    <t>766951142403</t>
  </si>
  <si>
    <t>GCL46</t>
  </si>
  <si>
    <t>ก***า เ***าน</t>
  </si>
  <si>
    <t>25/11/2025 18:19</t>
  </si>
  <si>
    <t>766903848373</t>
  </si>
  <si>
    <t>GCL45</t>
  </si>
  <si>
    <t>ว***า ม***ม</t>
  </si>
  <si>
    <t>25/11/2025 18:13</t>
  </si>
  <si>
    <t>766978642360</t>
  </si>
  <si>
    <t>GCL44</t>
  </si>
  <si>
    <t>y***n</t>
  </si>
  <si>
    <t>25/11/2025 17:57</t>
  </si>
  <si>
    <t>766982845322</t>
  </si>
  <si>
    <t>GCL43</t>
  </si>
  <si>
    <t>******วยยาบ อำเภอบ้านธิ จังหวัดลำพูน 51180</t>
  </si>
  <si>
    <t>51180</t>
  </si>
  <si>
    <t>25/11/2025 17:55</t>
  </si>
  <si>
    <t>TH258319415030G</t>
  </si>
  <si>
    <t>GCL41</t>
  </si>
  <si>
    <t>******ห้วยหอม, อำเภอตาคลี ตำบลห้วยหอม อำเภอตาคลี จังหวัดนครสวรรค์ 60210</t>
  </si>
  <si>
    <t>60210</t>
  </si>
  <si>
    <t>25/11/2025 17:44</t>
  </si>
  <si>
    <t>TH560781BT6Y9D</t>
  </si>
  <si>
    <t>GCL40</t>
  </si>
  <si>
    <t>25/11/2025 17:38</t>
  </si>
  <si>
    <t>766929757355</t>
  </si>
  <si>
    <t>GCL38</t>
  </si>
  <si>
    <t>น***สุจิตรา ว***ซิม</t>
  </si>
  <si>
    <t>25/11/2025 17:31</t>
  </si>
  <si>
    <t>766974052320</t>
  </si>
  <si>
    <t>25/11/2025 17:30</t>
  </si>
  <si>
    <t>GCL37</t>
  </si>
  <si>
    <t>มีชัย เอ็กเพรส</t>
  </si>
  <si>
    <t>157 หมู่ 3 ถนนมีชัย ตำบลมีชัย ส่งต่อ.....ชื่อ เหมน  เบอร์โทร 02096120459 บ้าน อุดมมีไช (เชโน) เมืองอุทุมพอน  แขวง สะหวันนะเขด
เมืองหนองคาย/ Mueang Nong Khaiหนองคาย/ Nong Khai
43000</t>
  </si>
  <si>
    <t>660840067211</t>
  </si>
  <si>
    <t>25/11/2025 17:29</t>
  </si>
  <si>
    <t>LEXPU0631897366</t>
  </si>
  <si>
    <t>GCL36</t>
  </si>
  <si>
    <t>ค***ันทราพร  ห***สาร</t>
  </si>
  <si>
    <t>25/11/2025 17:28</t>
  </si>
  <si>
    <t>766965317381</t>
  </si>
  <si>
    <t>GCL35</t>
  </si>
  <si>
    <t>เ***ม ก***งษ์</t>
  </si>
  <si>
    <t>25/11/2025 17:20</t>
  </si>
  <si>
    <t>766990341375</t>
  </si>
  <si>
    <t>GCL34</t>
  </si>
  <si>
    <t>25/11/2025 17:02</t>
  </si>
  <si>
    <t>เอารวมรสชาติทุกรสค่ะ</t>
  </si>
  <si>
    <t>766958855353</t>
  </si>
  <si>
    <t>25/11/2025 17:03</t>
  </si>
  <si>
    <t>GCL33</t>
  </si>
  <si>
    <t>25/11/2025 16:58</t>
  </si>
  <si>
    <t>766924254331</t>
  </si>
  <si>
    <t>GCL31</t>
  </si>
  <si>
    <t>อ***ลี</t>
  </si>
  <si>
    <t>25/11/2025 16:44</t>
  </si>
  <si>
    <t>766972008390</t>
  </si>
  <si>
    <t>GCL30</t>
  </si>
  <si>
    <t>25/11/2025 16:38</t>
  </si>
  <si>
    <t>766904318353</t>
  </si>
  <si>
    <t>GCL29</t>
  </si>
  <si>
    <t>******ลโยธิน 73, ถนน พหลโยธิน, แขวง สนามบิน, เขตดอนเมือง แขวงสนามบิน เขตดอนเมือง จังหวัดกรุงเทพมหานคร 10210</t>
  </si>
  <si>
    <t>25/11/2025 16:31</t>
  </si>
  <si>
    <t>TH2584232142912</t>
  </si>
  <si>
    <t>GCL28</t>
  </si>
  <si>
    <t>จ***ี   ป***ักษา</t>
  </si>
  <si>
    <t>25/11/2025 16:29</t>
  </si>
  <si>
    <t>766950358366</t>
  </si>
  <si>
    <t>GCL27</t>
  </si>
  <si>
    <t>เ*** ร***ร็ว</t>
  </si>
  <si>
    <t>25/11/2025 16:24</t>
  </si>
  <si>
    <t>766922313356</t>
  </si>
  <si>
    <t>GCL26</t>
  </si>
  <si>
    <t>จ***มณี ป***สริฐ</t>
  </si>
  <si>
    <t>THT26062AA7CW9Z</t>
  </si>
  <si>
    <t>GCL25</t>
  </si>
  <si>
    <t>ส***ชญา</t>
  </si>
  <si>
    <t>25/11/2025 16:08</t>
  </si>
  <si>
    <t>766948056346</t>
  </si>
  <si>
    <t>GCL24</t>
  </si>
  <si>
    <t>25/11/2025 15:56</t>
  </si>
  <si>
    <t>766946755385</t>
  </si>
  <si>
    <t>GCL22</t>
  </si>
  <si>
    <t>25/11/2025 15:48</t>
  </si>
  <si>
    <t>766919255211</t>
  </si>
  <si>
    <t>GCL21</t>
  </si>
  <si>
    <t>D******A</t>
  </si>
  <si>
    <t>******หวัดกรุงเทพมหานครเขตบางขุนเทียน10150 แขวงแสมดำ เขตบางขุนเทียน จังหวัดกรุงเทพมหานคร 10150</t>
  </si>
  <si>
    <t>25/11/2025 15:44</t>
  </si>
  <si>
    <t>TH256089192072H</t>
  </si>
  <si>
    <t>GCL20</t>
  </si>
  <si>
    <t>******)  ม. 11 ต. สามพร้าว ตำบลสามพร้าว อำเภอเมืองอุดรธานี จังหวัดอุดรธานี 41000</t>
  </si>
  <si>
    <t>TH2543798170691</t>
  </si>
  <si>
    <t>25/11/2025 15:43</t>
  </si>
  <si>
    <t>GCL19</t>
  </si>
  <si>
    <t>ค** ห***รัตน์ ผ***ักดี</t>
  </si>
  <si>
    <t>766968711386</t>
  </si>
  <si>
    <t>GCL18</t>
  </si>
  <si>
    <t>ณ***าพงศ์ ท***ย์ประทุม</t>
  </si>
  <si>
    <t>25/11/2025 15:40</t>
  </si>
  <si>
    <t>766939599263</t>
  </si>
  <si>
    <t>GCL16</t>
  </si>
  <si>
    <t>25/11/2025 15:30</t>
  </si>
  <si>
    <t>766999749353</t>
  </si>
  <si>
    <t>GCL15</t>
  </si>
  <si>
    <t>p**</t>
  </si>
  <si>
    <t>25/11/2025 15:26</t>
  </si>
  <si>
    <t>766935949334</t>
  </si>
  <si>
    <t>GCL14</t>
  </si>
  <si>
    <t>ร***อรุณ บ***ิม</t>
  </si>
  <si>
    <t>25/11/2025 15:21</t>
  </si>
  <si>
    <t>766918852324</t>
  </si>
  <si>
    <t>GCL13</t>
  </si>
  <si>
    <t>จ***วรรณ ธ***ี</t>
  </si>
  <si>
    <t>25/11/2025 15:20</t>
  </si>
  <si>
    <t>766922655321</t>
  </si>
  <si>
    <t>GCL12</t>
  </si>
  <si>
    <t>จ***ัฒน์  ป**</t>
  </si>
  <si>
    <t>766946236394</t>
  </si>
  <si>
    <t>GCL11</t>
  </si>
  <si>
    <t>บ***รือง ด***ห์</t>
  </si>
  <si>
    <t>25/11/2025 15:19</t>
  </si>
  <si>
    <t>766928557382</t>
  </si>
  <si>
    <t>GCL10</t>
  </si>
  <si>
    <t>น***เบส</t>
  </si>
  <si>
    <t>25/11/2025 15:15</t>
  </si>
  <si>
    <t>766933259341</t>
  </si>
  <si>
    <t>GCL8</t>
  </si>
  <si>
    <t>25/11/2025 15:14</t>
  </si>
  <si>
    <t>766937446273</t>
  </si>
  <si>
    <t>GCL7</t>
  </si>
  <si>
    <t>ก***นากร  ว***ะธรรม</t>
  </si>
  <si>
    <t>25/11/2025 15:12</t>
  </si>
  <si>
    <t>766986441233</t>
  </si>
  <si>
    <t>GCL6</t>
  </si>
  <si>
    <t>ก***ิศักดิ์ ฉ***ฉม</t>
  </si>
  <si>
    <t>25/11/2025 15:05</t>
  </si>
  <si>
    <t>766904666345</t>
  </si>
  <si>
    <t>GCL5</t>
  </si>
  <si>
    <t>25/11/2025 14:53</t>
  </si>
  <si>
    <t>766938114375</t>
  </si>
  <si>
    <t>GCL3</t>
  </si>
  <si>
    <t>25/11/2025 14:48</t>
  </si>
  <si>
    <t>766922757370</t>
  </si>
  <si>
    <t>25/11/2025 14:45</t>
  </si>
  <si>
    <t>GCL2</t>
  </si>
  <si>
    <t>766919937350</t>
  </si>
  <si>
    <t>GCL1</t>
  </si>
  <si>
    <t>25/11/2025 14:42</t>
  </si>
  <si>
    <t>TH254308746848C</t>
  </si>
  <si>
    <t>GCL0</t>
  </si>
  <si>
    <t>ว** อ***สิษฐ์บดี</t>
  </si>
  <si>
    <t>25/11/2025 14:40</t>
  </si>
  <si>
    <t>766980634405</t>
  </si>
  <si>
    <t>GCK99</t>
  </si>
  <si>
    <t>766948467353</t>
  </si>
  <si>
    <t>GCK98</t>
  </si>
  <si>
    <t>ซ***า-ลาเต้</t>
  </si>
  <si>
    <t>25/11/2025 14:36</t>
  </si>
  <si>
    <t>766933102364</t>
  </si>
  <si>
    <t>GCK97</t>
  </si>
  <si>
    <t>25/11/2025 14:34</t>
  </si>
  <si>
    <t>766943316366</t>
  </si>
  <si>
    <t>GCK96</t>
  </si>
  <si>
    <t>25/11/2025 14:33</t>
  </si>
  <si>
    <t>766926768381</t>
  </si>
  <si>
    <t>GCK95</t>
  </si>
  <si>
    <t>ส***ญ โ***์ทอง</t>
  </si>
  <si>
    <t>25/11/2025 14:31</t>
  </si>
  <si>
    <t>766967857331</t>
  </si>
  <si>
    <t>GCK94</t>
  </si>
  <si>
    <t>25/11/2025 14:29</t>
  </si>
  <si>
    <t>766982607311</t>
  </si>
  <si>
    <t>GCK93</t>
  </si>
  <si>
    <t>25/11/2025 14:23</t>
  </si>
  <si>
    <t>766933067353</t>
  </si>
  <si>
    <t>25/11/2025 14:24</t>
  </si>
  <si>
    <t>GCK92</t>
  </si>
  <si>
    <t>จ***ียง  ห***งศิริ</t>
  </si>
  <si>
    <t>25/11/2025 14:22</t>
  </si>
  <si>
    <t>766911672391</t>
  </si>
  <si>
    <t>GCK91</t>
  </si>
  <si>
    <t>25/11/2025 14:21</t>
  </si>
  <si>
    <t>766915469342</t>
  </si>
  <si>
    <t>GCK90</t>
  </si>
  <si>
    <t>ค***ม่สละ  ค***บาล</t>
  </si>
  <si>
    <t>766969645245</t>
  </si>
  <si>
    <t>GCK89</t>
  </si>
  <si>
    <t>25/11/2025 14:20</t>
  </si>
  <si>
    <t>766907467340</t>
  </si>
  <si>
    <t>GCK88</t>
  </si>
  <si>
    <t>น***ภา อ***ทิศ</t>
  </si>
  <si>
    <t>766945360381</t>
  </si>
  <si>
    <t>GCK87</t>
  </si>
  <si>
    <t>ส***น ห***แดง</t>
  </si>
  <si>
    <t>25/11/2025 14:13</t>
  </si>
  <si>
    <t>766918446280</t>
  </si>
  <si>
    <t>25/11/2025 14:17</t>
  </si>
  <si>
    <t>GCK86</t>
  </si>
  <si>
    <t>อ***ณา ส***อก</t>
  </si>
  <si>
    <t>766906647264</t>
  </si>
  <si>
    <t>25/11/2025 14:16</t>
  </si>
  <si>
    <t>GCK85</t>
  </si>
  <si>
    <t>แ***ามจ้า</t>
  </si>
  <si>
    <t>25/11/2025 14:14</t>
  </si>
  <si>
    <t>766999262352</t>
  </si>
  <si>
    <t>GCK84</t>
  </si>
  <si>
    <t>ศ***ขวัญ</t>
  </si>
  <si>
    <t>25/11/2025 14:12</t>
  </si>
  <si>
    <t>766983923311</t>
  </si>
  <si>
    <t>GCK83</t>
  </si>
  <si>
    <t>TH2514142772738</t>
  </si>
  <si>
    <t>GCK82</t>
  </si>
  <si>
    <t>25/11/2025 14:41</t>
  </si>
  <si>
    <t>TH259733583663T</t>
  </si>
  <si>
    <t>25/11/2025 14:15</t>
  </si>
  <si>
    <t>GCK81</t>
  </si>
  <si>
    <t>25/11/2025 14:07</t>
  </si>
  <si>
    <t>766907758374</t>
  </si>
  <si>
    <t>GCK80</t>
  </si>
  <si>
    <t>25/11/2025 14:03</t>
  </si>
  <si>
    <t>TH257844168062T</t>
  </si>
  <si>
    <t>GCK78</t>
  </si>
  <si>
    <t>น*** ย***กระโทก</t>
  </si>
  <si>
    <t>25/11/2025 13:56</t>
  </si>
  <si>
    <t>766901559384</t>
  </si>
  <si>
    <t>25/11/2025 13:55</t>
  </si>
  <si>
    <t>GCK77</t>
  </si>
  <si>
    <t>25/11/2025 14:18</t>
  </si>
  <si>
    <t>TH252470056773H</t>
  </si>
  <si>
    <t>25/11/2025 13:46</t>
  </si>
  <si>
    <t>GCK76</t>
  </si>
  <si>
    <t>25/11/2025 13:40</t>
  </si>
  <si>
    <t>766936043333</t>
  </si>
  <si>
    <t>GCK74</t>
  </si>
  <si>
    <t>25/11/2025 13:30</t>
  </si>
  <si>
    <t>766988461212</t>
  </si>
  <si>
    <t>GCK72</t>
  </si>
  <si>
    <t>จ***าวุธ อ***หวาน</t>
  </si>
  <si>
    <t>25/11/2025 13:26</t>
  </si>
  <si>
    <t>766908303346</t>
  </si>
  <si>
    <t>GCK71</t>
  </si>
  <si>
    <t>25/11/2025 13:25</t>
  </si>
  <si>
    <t>766933831381</t>
  </si>
  <si>
    <t>25/11/2025 13:24</t>
  </si>
  <si>
    <t>GCK70</t>
  </si>
  <si>
    <t>25/11/2025 13:10</t>
  </si>
  <si>
    <t>766969032373</t>
  </si>
  <si>
    <t>GCK69</t>
  </si>
  <si>
    <t>.***สิทธิชัยแก้วประพาฬ</t>
  </si>
  <si>
    <t>25/11/2025 13:08</t>
  </si>
  <si>
    <t>766948558401</t>
  </si>
  <si>
    <t>GCK68</t>
  </si>
  <si>
    <t>25/11/2025 13:05</t>
  </si>
  <si>
    <t>766973453374</t>
  </si>
  <si>
    <t>GCK66</t>
  </si>
  <si>
    <t>ส***สินี ศ***ดี</t>
  </si>
  <si>
    <t>25/11/2025 12:54</t>
  </si>
  <si>
    <t>THT63062A8HM64Z</t>
  </si>
  <si>
    <t>GCK65</t>
  </si>
  <si>
    <t>25/11/2025 12:39</t>
  </si>
  <si>
    <t>LEXPU0631900763</t>
  </si>
  <si>
    <t>GCK64</t>
  </si>
  <si>
    <t>จ***พร ท***ตรี</t>
  </si>
  <si>
    <t>25/11/2025 12:36</t>
  </si>
  <si>
    <t>766987508383</t>
  </si>
  <si>
    <t>GCK63</t>
  </si>
  <si>
    <t>25/11/2025 12:19</t>
  </si>
  <si>
    <t>766961849360</t>
  </si>
  <si>
    <t>GCK62</t>
  </si>
  <si>
    <t>866037606 รัศมี  ศรีสุข</t>
  </si>
  <si>
    <t>109  ม.13 ต.เกาะพลับพลา บมจ.เสริมสุข (เอสโคล่า)
เมืองราชบุรี/ Mueang Ratchaburiราชบุรี/ Ratchaburi
70000</t>
  </si>
  <si>
    <t>660866037606</t>
  </si>
  <si>
    <t>25/11/2025 12:08</t>
  </si>
  <si>
    <t>LEXPU0631949131</t>
  </si>
  <si>
    <t>GCK61</t>
  </si>
  <si>
    <t>ก***า ส***นซ์</t>
  </si>
  <si>
    <t>25/11/2025 12:06</t>
  </si>
  <si>
    <t>766943635360</t>
  </si>
  <si>
    <t>GCK60</t>
  </si>
  <si>
    <t>THT04012AA7N81Z</t>
  </si>
  <si>
    <t>GCK59</t>
  </si>
  <si>
    <t>******ผมซาลอมสวยรักผมซาลอน ตำบลหน้าเมือง อำเภอเมืองฉะเชิงเทรา จังหวัดฉะเชิงเทรา 24000</t>
  </si>
  <si>
    <t>25/11/2025 12:35</t>
  </si>
  <si>
    <t>TH253144126172J</t>
  </si>
  <si>
    <t>GCK58</t>
  </si>
  <si>
    <t>สงวนลักษณ์ รอดจากทุกข์</t>
  </si>
  <si>
    <t>บ้านเลขที่ 26/2 หมู่2 ตำบลบางแก้ว
บ้านแหลม/ Ban Laemเพชรบุรี/ Phetchaburi
76110</t>
  </si>
  <si>
    <t>76110</t>
  </si>
  <si>
    <t>660892727843</t>
  </si>
  <si>
    <t>25/11/2025 11:58</t>
  </si>
  <si>
    <t>LEXPU0631898215</t>
  </si>
  <si>
    <t>GCK57</t>
  </si>
  <si>
    <t>ข***ฤทัย  ท***์ปัญญา</t>
  </si>
  <si>
    <t>766949319345</t>
  </si>
  <si>
    <t>GCK56</t>
  </si>
  <si>
    <t>ข******ี</t>
  </si>
  <si>
    <t>******นช้าง, อำเภอบรรพตพิสัย ตำบลด่านช้าง อำเภอบรรพตพิสัย จังหวัดนครสวรรค์ 60180</t>
  </si>
  <si>
    <t>25/11/2025 11:47</t>
  </si>
  <si>
    <t>TH255830692498U</t>
  </si>
  <si>
    <t>GCK54</t>
  </si>
  <si>
    <t>25/11/2025 11:42</t>
  </si>
  <si>
    <t>LEXPU0631893017</t>
  </si>
  <si>
    <t>GCK53</t>
  </si>
  <si>
    <t>หยก วางของไว้หน้าบ้านได้เลยค่ะ</t>
  </si>
  <si>
    <t>บ้านเลขที่ 160 / 269  ซ.7 หมู่ 1 · ยายชา/ Yai Cha
สามพราน/ Sam Phranนครปฐม/ Nakhon Pathom
73110</t>
  </si>
  <si>
    <t>660838027601</t>
  </si>
  <si>
    <t>26/11/2025 00:32</t>
  </si>
  <si>
    <t>LEXPU0631902520</t>
  </si>
  <si>
    <t>25/11/2025 11:41</t>
  </si>
  <si>
    <t>GCK52</t>
  </si>
  <si>
    <t>Plabu</t>
  </si>
  <si>
    <t>ถนนปทุมรังสิต ถนนปทุมรังสิต 58/20 ร้านปทุมปิเนียม · บางปรอก/ Bang Prok
เมืองปทุมธานี/ Mueang Pathum Thaniปทุมธานี/ Pathum Thani
12000</t>
  </si>
  <si>
    <t>660840825538</t>
  </si>
  <si>
    <t>25/11/2025 11:40</t>
  </si>
  <si>
    <t>LEXPU0631895765</t>
  </si>
  <si>
    <t>GCK51</t>
  </si>
  <si>
    <t>ว** ว*</t>
  </si>
  <si>
    <t>25/11/2025 11:37</t>
  </si>
  <si>
    <t>766933651374</t>
  </si>
  <si>
    <t>GCK50</t>
  </si>
  <si>
    <t>อ***ยวรรณ ม***จิตร์</t>
  </si>
  <si>
    <t>25/11/2025 11:33</t>
  </si>
  <si>
    <t>766952435373</t>
  </si>
  <si>
    <t>GCK49</t>
  </si>
  <si>
    <t>n***anan89</t>
  </si>
  <si>
    <t>766960729312</t>
  </si>
  <si>
    <t>GCK48</t>
  </si>
  <si>
    <t>เ***สิทธิ์ ธ***ครองอาตม์</t>
  </si>
  <si>
    <t>25/11/2025 11:31</t>
  </si>
  <si>
    <t>766969947310</t>
  </si>
  <si>
    <t>GCK47</t>
  </si>
  <si>
    <t>ว***ลักษณ์ ห***ั่น</t>
  </si>
  <si>
    <t>25/11/2025 11:28</t>
  </si>
  <si>
    <t>766954831370</t>
  </si>
  <si>
    <t>GCK46</t>
  </si>
  <si>
    <t>น** บ***ปี่ยม</t>
  </si>
  <si>
    <t>25/11/2025 11:22</t>
  </si>
  <si>
    <t>766950956343</t>
  </si>
  <si>
    <t>GCK45</t>
  </si>
  <si>
    <t>อ***า จ***นนท์</t>
  </si>
  <si>
    <t>25/11/2025 11:20</t>
  </si>
  <si>
    <t>766953246242</t>
  </si>
  <si>
    <t>GCK44</t>
  </si>
  <si>
    <t>ภ***ย์  ห***นสุข</t>
  </si>
  <si>
    <t>25/11/2025 11:16</t>
  </si>
  <si>
    <t>766926697294</t>
  </si>
  <si>
    <t>GCK43</t>
  </si>
  <si>
    <t>ต้องการ ฝอยทอง 4 มะพร้าว 2 จ้า</t>
  </si>
  <si>
    <t>766965873262</t>
  </si>
  <si>
    <t>25/11/2025 11:15</t>
  </si>
  <si>
    <t>GCK42</t>
  </si>
  <si>
    <t>น*** บ***ร ร***ะ</t>
  </si>
  <si>
    <t>25/11/2025 11:09</t>
  </si>
  <si>
    <t>766941317380</t>
  </si>
  <si>
    <t>GCK41</t>
  </si>
  <si>
    <t>โดนัท</t>
  </si>
  <si>
    <t>200 ถนนเทพรักษ์ 
แขวงท่าแร้ง  เขตบางเขน กทม 10220</t>
  </si>
  <si>
    <t>0611819260</t>
  </si>
  <si>
    <t>25/11/2025 11:05</t>
  </si>
  <si>
    <t>WA046651657TH</t>
  </si>
  <si>
    <t>25/11/2025 11:04</t>
  </si>
  <si>
    <t>GCK40</t>
  </si>
  <si>
    <t>766927151406</t>
  </si>
  <si>
    <t>GCK39</t>
  </si>
  <si>
    <t>25/11/2025 11:01</t>
  </si>
  <si>
    <t>766997545381</t>
  </si>
  <si>
    <t>GCK38</t>
  </si>
  <si>
    <t>ค******ม</t>
  </si>
  <si>
    <t>******องเลิง ตำบลเสียว อำเภอเบญจลักษ์ จังหวัดศรีสะเกษ 33110</t>
  </si>
  <si>
    <t>25/11/2025 10:49</t>
  </si>
  <si>
    <t>TH2525819860921</t>
  </si>
  <si>
    <t>25/11/2025 10:48</t>
  </si>
  <si>
    <t>GCK37</t>
  </si>
  <si>
    <t>ธ***ัติ</t>
  </si>
  <si>
    <t>25/11/2025 10:47</t>
  </si>
  <si>
    <t>766910706391</t>
  </si>
  <si>
    <t>GCK36</t>
  </si>
  <si>
    <t>น***ี ม***อย</t>
  </si>
  <si>
    <t>25/11/2025 10:44</t>
  </si>
  <si>
    <t>THT02032AA74D5Z</t>
  </si>
  <si>
    <t>GCK35</t>
  </si>
  <si>
    <t>******1, ตำบลคลองพลู, อำเภอเขาคิชฌกูฏ ตำบลคลองพลู อำเภอเขาคิชฌกูฏ จังหวัดจันทบุรี 22210</t>
  </si>
  <si>
    <t>22210</t>
  </si>
  <si>
    <t>TH253269601747N</t>
  </si>
  <si>
    <t>25/11/2025 10:34</t>
  </si>
  <si>
    <t>GCK34</t>
  </si>
  <si>
    <t>น***อังคณา ค***เศษ</t>
  </si>
  <si>
    <t>25/11/2025 10:29</t>
  </si>
  <si>
    <t>THT04012AA9293Z</t>
  </si>
  <si>
    <t>GCK32</t>
  </si>
  <si>
    <t>เ***ิทย์ ม***ามสุข ห***เลข 3***8</t>
  </si>
  <si>
    <t>25/11/2025 10:21</t>
  </si>
  <si>
    <t>766917839365</t>
  </si>
  <si>
    <t>25/11/2025 10:20</t>
  </si>
  <si>
    <t>GCK31</t>
  </si>
  <si>
    <t>******์2 ซอย 1ต.หนองเพรางาย, อำเภอไทรน้อย ตำบลหนองเพรางาย อำเภอไทรน้อย จังหวัดนนทบุรี 11150</t>
  </si>
  <si>
    <t>11150</t>
  </si>
  <si>
    <t>25/11/2025 10:46</t>
  </si>
  <si>
    <t>TH250821560681T</t>
  </si>
  <si>
    <t>25/11/2025 10:16</t>
  </si>
  <si>
    <t>GCK30</t>
  </si>
  <si>
    <t>25/11/2025 10:15</t>
  </si>
  <si>
    <t>766928134350</t>
  </si>
  <si>
    <t>25/11/2025 10:14</t>
  </si>
  <si>
    <t>GCK29</t>
  </si>
  <si>
    <t>ล**</t>
  </si>
  <si>
    <t>25/11/2025 10:03</t>
  </si>
  <si>
    <t>766990398263</t>
  </si>
  <si>
    <t>GCK28</t>
  </si>
  <si>
    <t>ช***านต์ ป***สุต</t>
  </si>
  <si>
    <t>ของเป็นฝอยทอง2 มะพร้าว 1 ได้มั้ยค่ะ</t>
  </si>
  <si>
    <t>766918176286</t>
  </si>
  <si>
    <t>GCK27</t>
  </si>
  <si>
    <t>ก*** บ*</t>
  </si>
  <si>
    <t>25/11/2025 09:57</t>
  </si>
  <si>
    <t>766966508350</t>
  </si>
  <si>
    <t>GCK26</t>
  </si>
  <si>
    <t>น***วรรณวิษา ย***ค์ ห***2212</t>
  </si>
  <si>
    <t>25/11/2025 09:52</t>
  </si>
  <si>
    <t>766906446305</t>
  </si>
  <si>
    <t>25/11/2025 09:49</t>
  </si>
  <si>
    <t>GCK22</t>
  </si>
  <si>
    <t>เ***องฟ้า   ส***ก้ว</t>
  </si>
  <si>
    <t>25/11/2025 09:32</t>
  </si>
  <si>
    <t>766926862343</t>
  </si>
  <si>
    <t>GCK21</t>
  </si>
  <si>
    <t>******ยประชาสามัคคี แขวงในคลองบางปลากด ตำบลในคลองบางปลากด อำเภอพระสมุทรเจดีย์ จังหวัดสมุทรปราการ 10290</t>
  </si>
  <si>
    <t>25/11/2025 09:30</t>
  </si>
  <si>
    <t>TH2576714109845</t>
  </si>
  <si>
    <t>GCK20</t>
  </si>
  <si>
    <t>****** ตำบลหัวเรือ อำเภอเมืองอุบลราชธานี จังหวัดอุบลราชธานี 34000</t>
  </si>
  <si>
    <t>25/11/2025 09:26</t>
  </si>
  <si>
    <t>TH252861598596A</t>
  </si>
  <si>
    <t>GCK19</t>
  </si>
  <si>
    <t>T***ee12</t>
  </si>
  <si>
    <t>766906658372</t>
  </si>
  <si>
    <t>GCK18</t>
  </si>
  <si>
    <t>25/11/2025 09:20</t>
  </si>
  <si>
    <t>766952113384</t>
  </si>
  <si>
    <t>GCK16</t>
  </si>
  <si>
    <t>W*** W** P*** Z** S***</t>
  </si>
  <si>
    <t>25/11/2025 09:12</t>
  </si>
  <si>
    <t>766943039391</t>
  </si>
  <si>
    <t>GCK15</t>
  </si>
  <si>
    <t>LEXPU0631958121</t>
  </si>
  <si>
    <t>GCK14</t>
  </si>
  <si>
    <t>****** ตำบลบ้านต๋อม อำเภอเมืองพะเยา จังหวัดพะเยา 56000</t>
  </si>
  <si>
    <t>TH259933180689O</t>
  </si>
  <si>
    <t>25/11/2025 09:11</t>
  </si>
  <si>
    <t>GCK13</t>
  </si>
  <si>
    <t>25/11/2025 09:10</t>
  </si>
  <si>
    <t>766953935366</t>
  </si>
  <si>
    <t>GCK12</t>
  </si>
  <si>
    <t>25/11/2025 08:56</t>
  </si>
  <si>
    <t>WB056940707TH</t>
  </si>
  <si>
    <t>25/11/2025 09:03</t>
  </si>
  <si>
    <t>GCK11</t>
  </si>
  <si>
    <t>766927050374</t>
  </si>
  <si>
    <t>GCK8</t>
  </si>
  <si>
    <t>25/11/2025 09:16</t>
  </si>
  <si>
    <t>LEXPU0631948900</t>
  </si>
  <si>
    <t>25/11/2025 08:54</t>
  </si>
  <si>
    <t>GCK6</t>
  </si>
  <si>
    <t>25/11/2025 08:44</t>
  </si>
  <si>
    <t>TH251941746010F</t>
  </si>
  <si>
    <t>25/11/2025 08:43</t>
  </si>
  <si>
    <t>GCK5</t>
  </si>
  <si>
    <t>บ***อง โ***ชัย ต***น</t>
  </si>
  <si>
    <t>25/11/2025 08:41</t>
  </si>
  <si>
    <t>766957831393</t>
  </si>
  <si>
    <t>GCK4</t>
  </si>
  <si>
    <t>25/11/2025 08:40</t>
  </si>
  <si>
    <t>766957633396</t>
  </si>
  <si>
    <t>GCK3</t>
  </si>
  <si>
    <t>น***รีย์  บ***หม</t>
  </si>
  <si>
    <t>25/11/2025 08:34</t>
  </si>
  <si>
    <t>766992565253</t>
  </si>
  <si>
    <t>GCK2</t>
  </si>
  <si>
    <t>ส***พ พ***ุ์สมบัติ</t>
  </si>
  <si>
    <t>25/11/2025 08:33</t>
  </si>
  <si>
    <t>766912594243</t>
  </si>
  <si>
    <t>25/11/2025 08:32</t>
  </si>
  <si>
    <t>GCK1</t>
  </si>
  <si>
    <t>25/11/2025 08:27</t>
  </si>
  <si>
    <t>รับ ฝอยทอง2 เนยนม2 มะพร้าวเผา1 มะพร้าวน้ำหอม1</t>
  </si>
  <si>
    <t>766972876250</t>
  </si>
  <si>
    <t>GCJ99</t>
  </si>
  <si>
    <t>ด******ง</t>
  </si>
  <si>
    <t>******่ 6 ซอยเปรโต 3/4, ตำบลท่าข้าม, อำเภอสามพราน ตำบลท่าข้าม อำเภอสามพราน จังหวัดนครปฐม 73110</t>
  </si>
  <si>
    <t>25/11/2025 08:22</t>
  </si>
  <si>
    <t>TH251725178631Y</t>
  </si>
  <si>
    <t>25/11/2025 08:21</t>
  </si>
  <si>
    <t>GCJ98</t>
  </si>
  <si>
    <t>ก***ารัตน์ ผ***ชาติ</t>
  </si>
  <si>
    <t>25/11/2025 08:05</t>
  </si>
  <si>
    <t>766944274283</t>
  </si>
  <si>
    <t>GCJ97</t>
  </si>
  <si>
    <t>ท***นียา อ***ิขจรรัตน์</t>
  </si>
  <si>
    <t>25/11/2025 07:50</t>
  </si>
  <si>
    <t>766902255361</t>
  </si>
  <si>
    <t>GCJ95</t>
  </si>
  <si>
    <t>P***094958001948</t>
  </si>
  <si>
    <t>25/11/2025 07:32</t>
  </si>
  <si>
    <t>766982854234</t>
  </si>
  <si>
    <t>GCJ94</t>
  </si>
  <si>
    <t>******ำมันครูคล้อย) ตำบลควนขนุน อำเภอควนขนุน จังหวัดพัทลุง 93110</t>
  </si>
  <si>
    <t>93110</t>
  </si>
  <si>
    <t>25/11/2025 07:26</t>
  </si>
  <si>
    <t>TH740581CN2Y1A</t>
  </si>
  <si>
    <t>GCJ92</t>
  </si>
  <si>
    <t>25/11/2025 07:11</t>
  </si>
  <si>
    <t>766916075295</t>
  </si>
  <si>
    <t>GCJ89</t>
  </si>
  <si>
    <t>******ง)  ถ.เพชรเกษม ต.บางนอน ตำบลบางนอน อำเภอเมืองระนอง จังหวัดระนอง 85000</t>
  </si>
  <si>
    <t>25/11/2025 09:15</t>
  </si>
  <si>
    <t>TH250344936443N</t>
  </si>
  <si>
    <t>25/11/2025 06:34</t>
  </si>
  <si>
    <t>GCJ88</t>
  </si>
  <si>
    <t>26/11/2025 04:11</t>
  </si>
  <si>
    <t>766968115406</t>
  </si>
  <si>
    <t>25/11/2025 06:23</t>
  </si>
  <si>
    <t>GCJ87</t>
  </si>
  <si>
    <t>ย***ิก</t>
  </si>
  <si>
    <t>25/11/2025 06:22</t>
  </si>
  <si>
    <t>766852653814</t>
  </si>
  <si>
    <t>GCJ86</t>
  </si>
  <si>
    <t>อมรมนต์ นวลศิริ</t>
  </si>
  <si>
    <t>11/1 ม.2  · กลางดง/ Klang Dong
ทุ่งเสลี่ยม/ Thung Saliamสุโขทัย/ Sukhothai
64150</t>
  </si>
  <si>
    <t>660996250843</t>
  </si>
  <si>
    <t>25/11/2025 06:17</t>
  </si>
  <si>
    <t>TH6009816VW85E</t>
  </si>
  <si>
    <t>GCJ83</t>
  </si>
  <si>
    <t>เ***ลักษณ์ บ***อด</t>
  </si>
  <si>
    <t>25/11/2025 05:37</t>
  </si>
  <si>
    <t>766802353866</t>
  </si>
  <si>
    <t>GCJ82</t>
  </si>
  <si>
    <t>ส***ญญา เ***ปรีชา</t>
  </si>
  <si>
    <t>25/11/2025 05:36</t>
  </si>
  <si>
    <t>766845773820</t>
  </si>
  <si>
    <t>GCJ81</t>
  </si>
  <si>
    <t>พ***นท์</t>
  </si>
  <si>
    <t>25/11/2025 04:12</t>
  </si>
  <si>
    <t>766856491844</t>
  </si>
  <si>
    <t>25/11/2025 04:17</t>
  </si>
  <si>
    <t>GCJ80</t>
  </si>
  <si>
    <t>น***ุมาลี เ***องรักษา</t>
  </si>
  <si>
    <t>25/11/2025 03:50</t>
  </si>
  <si>
    <t>766877759863</t>
  </si>
  <si>
    <t>GCJ79</t>
  </si>
  <si>
    <t>Nooknik</t>
  </si>
  <si>
    <t>ร้านขายของชำติดร้านนายเด่น ก๋วยเตี๋ยวไก่มะระ หนองหิน 182/2 ม.1 · หนองหิน/ Nong Hin
หนองหิน/ Nong Hinเลย/ Loei
42190</t>
  </si>
  <si>
    <t>42190</t>
  </si>
  <si>
    <t>660961149985</t>
  </si>
  <si>
    <t>25/11/2025 02:50</t>
  </si>
  <si>
    <t>TH3915816SJQ2B</t>
  </si>
  <si>
    <t>GCJ78</t>
  </si>
  <si>
    <t>25/11/2025 03:08</t>
  </si>
  <si>
    <t>TH252937417014Y</t>
  </si>
  <si>
    <t>25/11/2025 02:38</t>
  </si>
  <si>
    <t>GCJ77</t>
  </si>
  <si>
    <t>25/11/2025 03:06</t>
  </si>
  <si>
    <t>TH254303291017T</t>
  </si>
  <si>
    <t>25/11/2025 02:36</t>
  </si>
  <si>
    <t>GCJ76</t>
  </si>
  <si>
    <t>******งเสาธง ตำบลบางเสาธง อำเภอบางเสาธง จังหวัดสมุทรปราการ 10570</t>
  </si>
  <si>
    <t>25/11/2025 02:25</t>
  </si>
  <si>
    <t>TH0206818GAJ8A1</t>
  </si>
  <si>
    <t>GCJ74</t>
  </si>
  <si>
    <t>25/11/2025 02:12</t>
  </si>
  <si>
    <t>766844047896</t>
  </si>
  <si>
    <t>GCJ73</t>
  </si>
  <si>
    <t>98/307  หมู่ 9  หมู่บ้านร่มรื่นการ์เด้นวิลล์  ต.เชียงรากน้อย
บางปะอิน/ Bang Pa-inพระนครศรีอยุธยา/ Phra Nakhon Si Ayutthaya
13180</t>
  </si>
  <si>
    <t>25/11/2025 01:35</t>
  </si>
  <si>
    <t>LEXPU0631614347</t>
  </si>
  <si>
    <t>GCJ72</t>
  </si>
  <si>
    <t>ถ******ย</t>
  </si>
  <si>
    <t>******ณานิคม สกลนคร ตำบลไร่ อำเภอพรรณานิคม จังหวัดสกลนคร 47130</t>
  </si>
  <si>
    <t>47130</t>
  </si>
  <si>
    <t>25/11/2025 01:27</t>
  </si>
  <si>
    <t>TH2501577714483</t>
  </si>
  <si>
    <t>GCJ71</t>
  </si>
  <si>
    <t>ก***นา แ***า</t>
  </si>
  <si>
    <t>25/11/2025 01:21</t>
  </si>
  <si>
    <t>766811720894</t>
  </si>
  <si>
    <t>25/11/2025 01:24</t>
  </si>
  <si>
    <t>GCJ70</t>
  </si>
  <si>
    <t>25/11/2025 01:20</t>
  </si>
  <si>
    <t>766834129880</t>
  </si>
  <si>
    <t>GCJ69</t>
  </si>
  <si>
    <t>25/11/2025 00:52</t>
  </si>
  <si>
    <t>766845898836</t>
  </si>
  <si>
    <t>GCJ68</t>
  </si>
  <si>
    <t>อ***ิท</t>
  </si>
  <si>
    <t>25/11/2025 00:31</t>
  </si>
  <si>
    <t>766881864873</t>
  </si>
  <si>
    <t>GCJ66</t>
  </si>
  <si>
    <t>******ศึกษา แขวงถนนนครไชยศรี แขวงถนนนครไชยศรี เขตดุสิต จังหวัดกรุงเทพมหานคร 10300</t>
  </si>
  <si>
    <t>25/11/2025 00:09</t>
  </si>
  <si>
    <t>TH253777154147I</t>
  </si>
  <si>
    <t>GCO96</t>
  </si>
  <si>
    <t>น***ณ ว***าวรรณ์</t>
  </si>
  <si>
    <t>26/11/2025 23:56</t>
  </si>
  <si>
    <t>766977153725</t>
  </si>
  <si>
    <t>GCO95</t>
  </si>
  <si>
    <t>27/11/2025 00:25</t>
  </si>
  <si>
    <t>TH680581H45W9C</t>
  </si>
  <si>
    <t>26/11/2025 23:55</t>
  </si>
  <si>
    <t>GCO94</t>
  </si>
  <si>
    <t>จ***ียร ค***ญเรือง</t>
  </si>
  <si>
    <t>26/11/2025 23:43</t>
  </si>
  <si>
    <t>THT53052AAAXR4Z</t>
  </si>
  <si>
    <t>GCO93</t>
  </si>
  <si>
    <t>ว***ภา ม***ิน</t>
  </si>
  <si>
    <t>26/11/2025 23:30</t>
  </si>
  <si>
    <t>GCO92</t>
  </si>
  <si>
    <t>26/11/2025 23:24</t>
  </si>
  <si>
    <t>GCO91</t>
  </si>
  <si>
    <t>****** ตำบลวังตะกอ อำเภอหลังสวน จังหวัดชุมพร 86110</t>
  </si>
  <si>
    <t>86110</t>
  </si>
  <si>
    <t>26/11/2025 23:36</t>
  </si>
  <si>
    <t>TH700481H3BD0L</t>
  </si>
  <si>
    <t>26/11/2025 23:06</t>
  </si>
  <si>
    <t>GCO90</t>
  </si>
  <si>
    <t>******.กลาง ถ.เดช-บุนฑริก ตำบลกลาง อำเภอเดชอุดม จังหวัดอุบลราชธานี 34160</t>
  </si>
  <si>
    <t>34160</t>
  </si>
  <si>
    <t>26/11/2025 22:52</t>
  </si>
  <si>
    <t>TH310681H4XR9H</t>
  </si>
  <si>
    <t>26/11/2025 22:51</t>
  </si>
  <si>
    <t>GCO88</t>
  </si>
  <si>
    <t>ส***า ผ***ล</t>
  </si>
  <si>
    <t>26/11/2025 22:23</t>
  </si>
  <si>
    <t>GCO87</t>
  </si>
  <si>
    <t>ย******)</t>
  </si>
  <si>
    <t>******างด่วนวัดบัวขวัญ ตรงข้ามประตู5 เยื้องกับหมู่บ้าน บ้านกลางเมือง ตำบลบางกระสอ อำเภอเมืองนนทบุรี จังหวัดนนทบุรี 11000</t>
  </si>
  <si>
    <t>26/11/2025 22:19</t>
  </si>
  <si>
    <t>TH030181H3EK8D</t>
  </si>
  <si>
    <t>GCO86</t>
  </si>
  <si>
    <t>เ***ีรา</t>
  </si>
  <si>
    <t>26/11/2025 22:04</t>
  </si>
  <si>
    <t>766957198803</t>
  </si>
  <si>
    <t>GCO85</t>
  </si>
  <si>
    <t>อ***ร ห***นียม</t>
  </si>
  <si>
    <t>26/11/2025 21:58</t>
  </si>
  <si>
    <t>GCO84</t>
  </si>
  <si>
    <t>แ***อม</t>
  </si>
  <si>
    <t>26/11/2025 21:32</t>
  </si>
  <si>
    <t>766918075755</t>
  </si>
  <si>
    <t>GCO83</t>
  </si>
  <si>
    <t>******อ.วาริชภูมิ จ.สกลนคร 47150 ตำบลปลาโหล อำเภอวาริชภูมิ จังหวัดสกลนคร 47150</t>
  </si>
  <si>
    <t>47150</t>
  </si>
  <si>
    <t>26/11/2025 21:23</t>
  </si>
  <si>
    <t>TH440681H48H4B</t>
  </si>
  <si>
    <t>GCO82</t>
  </si>
  <si>
    <t>******นองหอย ตำบลหนองหอย อำเภอพระทองคำ จังหวัดนครราชสีมา 30220</t>
  </si>
  <si>
    <t>26/11/2025 21:51</t>
  </si>
  <si>
    <t>TH272881H4JH9E</t>
  </si>
  <si>
    <t>26/11/2025 21:21</t>
  </si>
  <si>
    <t>GCO81</t>
  </si>
  <si>
    <t>26/11/2025 21:16</t>
  </si>
  <si>
    <t>766902308826</t>
  </si>
  <si>
    <t>GCO80</t>
  </si>
  <si>
    <t>******ยูเทริ์น หมู่ 10 ตำบลโพธิ์ อำเภอเมืองศรีสะเกษ จังหวัดศรีสะเกษ 33000</t>
  </si>
  <si>
    <t>26/11/2025 21:11</t>
  </si>
  <si>
    <t>TH300181H54X4P</t>
  </si>
  <si>
    <t>GCO79</t>
  </si>
  <si>
    <t>26/11/2025 21:05</t>
  </si>
  <si>
    <t>766979771795</t>
  </si>
  <si>
    <t>26/11/2025 21:08</t>
  </si>
  <si>
    <t>GCO78</t>
  </si>
  <si>
    <t>766942896731</t>
  </si>
  <si>
    <t>GCO77</t>
  </si>
  <si>
    <t>พ***์ใจ ไ***้อย</t>
  </si>
  <si>
    <t>26/11/2025 20:47</t>
  </si>
  <si>
    <t>GCO76</t>
  </si>
  <si>
    <t>26/11/2025 20:42</t>
  </si>
  <si>
    <t>TH520181GJYQ9A</t>
  </si>
  <si>
    <t>GCO75</t>
  </si>
  <si>
    <t>ภ***าวดี ว***ง</t>
  </si>
  <si>
    <t>26/11/2025 20:36</t>
  </si>
  <si>
    <t>GCO73</t>
  </si>
  <si>
    <t>26/11/2025 20:35</t>
  </si>
  <si>
    <t>766955839786</t>
  </si>
  <si>
    <t>GCO72</t>
  </si>
  <si>
    <t>ส***ารมย์ เ***มสวัสดิ์</t>
  </si>
  <si>
    <t>26/11/2025 20:29</t>
  </si>
  <si>
    <t>THT11012ABX6J9Z</t>
  </si>
  <si>
    <t>GCO71</t>
  </si>
  <si>
    <t>26/11/2025 20:19</t>
  </si>
  <si>
    <t>LEXPU0632202365</t>
  </si>
  <si>
    <t>GCO70</t>
  </si>
  <si>
    <t>S***yupa M***wong</t>
  </si>
  <si>
    <t>26/11/2025 20:18</t>
  </si>
  <si>
    <t>GCO69</t>
  </si>
  <si>
    <t>ม*** ก***ตรรัตน์</t>
  </si>
  <si>
    <t>26/11/2025 20:08</t>
  </si>
  <si>
    <t>GCO68</t>
  </si>
  <si>
    <t>26/11/2025 20:05</t>
  </si>
  <si>
    <t>GCO67</t>
  </si>
  <si>
    <t>26/11/2025 19:59</t>
  </si>
  <si>
    <t>GCO66</t>
  </si>
  <si>
    <t>ช***า   เ***งธารา</t>
  </si>
  <si>
    <t>26/11/2025 19:03</t>
  </si>
  <si>
    <t>766906663762</t>
  </si>
  <si>
    <t>GCO65</t>
  </si>
  <si>
    <t>ภ***น  บ***ุทธิ์</t>
  </si>
  <si>
    <t>26/11/2025 19:01</t>
  </si>
  <si>
    <t>GCO64</t>
  </si>
  <si>
    <t>26/11/2025 18:51</t>
  </si>
  <si>
    <t>GCO63</t>
  </si>
  <si>
    <t>อ***ลีน   อ***กือจิ</t>
  </si>
  <si>
    <t>26/11/2025 18:46</t>
  </si>
  <si>
    <t>GCO62</t>
  </si>
  <si>
    <t>น***ว</t>
  </si>
  <si>
    <t>26/11/2025 18:45</t>
  </si>
  <si>
    <t>GCO61</t>
  </si>
  <si>
    <t>ส***กดิ์ บ***ดี</t>
  </si>
  <si>
    <t>26/11/2025 18:43</t>
  </si>
  <si>
    <t>26/11/2025 18:42</t>
  </si>
  <si>
    <t>GCO60</t>
  </si>
  <si>
    <t>อ***ย์   ค***ัตร์</t>
  </si>
  <si>
    <t>26/11/2025 18:39</t>
  </si>
  <si>
    <t>GCO59</t>
  </si>
  <si>
    <t>ร***ี  ส***รณะ</t>
  </si>
  <si>
    <t>26/11/2025 18:32</t>
  </si>
  <si>
    <t>766929028795</t>
  </si>
  <si>
    <t>GCO58</t>
  </si>
  <si>
    <t>บ***อย พ***วัสดิ์</t>
  </si>
  <si>
    <t>26/11/2025 18:31</t>
  </si>
  <si>
    <t>GCO57</t>
  </si>
  <si>
    <t>26/11/2025 18:26</t>
  </si>
  <si>
    <t>GCO55</t>
  </si>
  <si>
    <t>26/11/2025 18:13</t>
  </si>
  <si>
    <t>TH051581GHVG0A</t>
  </si>
  <si>
    <t>26/11/2025 18:03</t>
  </si>
  <si>
    <t>GCO54</t>
  </si>
  <si>
    <t>น***ัญญา น***รีทา</t>
  </si>
  <si>
    <t>26/11/2025 18:01</t>
  </si>
  <si>
    <t>26/11/2025 18:02</t>
  </si>
  <si>
    <t>GCO53</t>
  </si>
  <si>
    <t>ต***สุพรรณ</t>
  </si>
  <si>
    <t>26/11/2025 17:44</t>
  </si>
  <si>
    <t>GCO52</t>
  </si>
  <si>
    <t>ว***ีย์ น***น</t>
  </si>
  <si>
    <t>26/11/2025 17:34</t>
  </si>
  <si>
    <t>GCO51</t>
  </si>
  <si>
    <t>พ***ริน</t>
  </si>
  <si>
    <t>26/11/2025 17:31</t>
  </si>
  <si>
    <t>766923756723</t>
  </si>
  <si>
    <t>GCO50</t>
  </si>
  <si>
    <t>ป***า  ส***ียงเสนาะ</t>
  </si>
  <si>
    <t>26/11/2025 17:24</t>
  </si>
  <si>
    <t>THT04012AAAZU6Z</t>
  </si>
  <si>
    <t>GCO49</t>
  </si>
  <si>
    <t>ศ******ี</t>
  </si>
  <si>
    <t>******ยของโต๊ะสนุก) ตำบลหนองน้ำใหญ่ อำเภอผักไห่ จังหวัดพระนครศรีอยุธยา 13280</t>
  </si>
  <si>
    <t>13280</t>
  </si>
  <si>
    <t>26/11/2025 17:11</t>
  </si>
  <si>
    <t>TH254968564565T</t>
  </si>
  <si>
    <t>GCO48</t>
  </si>
  <si>
    <t>26/11/2025 17:09</t>
  </si>
  <si>
    <t>766937507814</t>
  </si>
  <si>
    <t>GCO46</t>
  </si>
  <si>
    <t>ส***  ม***ติ</t>
  </si>
  <si>
    <t>26/11/2025 16:55</t>
  </si>
  <si>
    <t>766914861775</t>
  </si>
  <si>
    <t>GCO45</t>
  </si>
  <si>
    <t>M***itter s***t</t>
  </si>
  <si>
    <t>766908521772</t>
  </si>
  <si>
    <t>GCO44</t>
  </si>
  <si>
    <t>บ***าย  แ***อี้ยว</t>
  </si>
  <si>
    <t>26/11/2025 16:54</t>
  </si>
  <si>
    <t>GCO43</t>
  </si>
  <si>
    <t>ศ***าถ  ท***าว</t>
  </si>
  <si>
    <t>26/11/2025 16:53</t>
  </si>
  <si>
    <t>GCO42</t>
  </si>
  <si>
    <t>26/11/2025 16:52</t>
  </si>
  <si>
    <t>766934853764</t>
  </si>
  <si>
    <t>GCO41</t>
  </si>
  <si>
    <t>ป***ัสสร พ***สือ</t>
  </si>
  <si>
    <t>26/11/2025 16:51</t>
  </si>
  <si>
    <t>766900879743</t>
  </si>
  <si>
    <t>GCO40</t>
  </si>
  <si>
    <t>26/11/2025 16:50</t>
  </si>
  <si>
    <t>766993660720</t>
  </si>
  <si>
    <t>GCO39</t>
  </si>
  <si>
    <t>ร***์วดี ม***้ว</t>
  </si>
  <si>
    <t>26/11/2025 16:49</t>
  </si>
  <si>
    <t>766925850751</t>
  </si>
  <si>
    <t>GCO38</t>
  </si>
  <si>
    <t>26/11/2025 16:48</t>
  </si>
  <si>
    <t>766936568801</t>
  </si>
  <si>
    <t>GCO36</t>
  </si>
  <si>
    <t>ช***กา ท***นันชัย</t>
  </si>
  <si>
    <t>26/11/2025 16:46</t>
  </si>
  <si>
    <t>GCO35</t>
  </si>
  <si>
    <t>ร***คนธ์</t>
  </si>
  <si>
    <t>26/11/2025 16:44</t>
  </si>
  <si>
    <t>766929873743</t>
  </si>
  <si>
    <t>GCO34</t>
  </si>
  <si>
    <t>น***าว ร*** ต***</t>
  </si>
  <si>
    <t>26/11/2025 16:40</t>
  </si>
  <si>
    <t>766992232716</t>
  </si>
  <si>
    <t>GCO33</t>
  </si>
  <si>
    <t>โ***มณี ไ***สง</t>
  </si>
  <si>
    <t>26/11/2025 16:41</t>
  </si>
  <si>
    <t>766991449711</t>
  </si>
  <si>
    <t>GCO32</t>
  </si>
  <si>
    <t>น***เชอร์รี่</t>
  </si>
  <si>
    <t>26/11/2025 16:39</t>
  </si>
  <si>
    <t>766975767795</t>
  </si>
  <si>
    <t>GCO31</t>
  </si>
  <si>
    <t>26/11/2025 16:38</t>
  </si>
  <si>
    <t>766929164794</t>
  </si>
  <si>
    <t>GCO30</t>
  </si>
  <si>
    <t>766941650801</t>
  </si>
  <si>
    <t>26/11/2025 16:37</t>
  </si>
  <si>
    <t>GCO29</t>
  </si>
  <si>
    <t>26/11/2025 16:35</t>
  </si>
  <si>
    <t>GCO27</t>
  </si>
  <si>
    <t>ว***ร</t>
  </si>
  <si>
    <t>26/11/2025 16:32</t>
  </si>
  <si>
    <t>766994066753</t>
  </si>
  <si>
    <t>GCO26</t>
  </si>
  <si>
    <t>y***</t>
  </si>
  <si>
    <t>26/11/2025 16:21</t>
  </si>
  <si>
    <t>GCO25</t>
  </si>
  <si>
    <t>น***รณ ศ***ัตนพิทักษ์</t>
  </si>
  <si>
    <t>26/11/2025 16:18</t>
  </si>
  <si>
    <t>766967464745</t>
  </si>
  <si>
    <t>26/11/2025 16:19</t>
  </si>
  <si>
    <t>GCO24</t>
  </si>
  <si>
    <t>GCO22</t>
  </si>
  <si>
    <t>ธ***ญา จ***ึก</t>
  </si>
  <si>
    <t>26/11/2025 16:15</t>
  </si>
  <si>
    <t>766946362781</t>
  </si>
  <si>
    <t>GCO21</t>
  </si>
  <si>
    <t>T***arada E** L***ak</t>
  </si>
  <si>
    <t>26/11/2025 16:14</t>
  </si>
  <si>
    <t>26/11/2025 16:13</t>
  </si>
  <si>
    <t>GCO20</t>
  </si>
  <si>
    <t>ส*** ค***พย์</t>
  </si>
  <si>
    <t>26/11/2025 16:08</t>
  </si>
  <si>
    <t>766961552803</t>
  </si>
  <si>
    <t>26/11/2025 16:07</t>
  </si>
  <si>
    <t>GCO19</t>
  </si>
  <si>
    <t>T*** T***</t>
  </si>
  <si>
    <t>26/11/2025 16:02</t>
  </si>
  <si>
    <t>766911894744</t>
  </si>
  <si>
    <t>26/11/2025 16:03</t>
  </si>
  <si>
    <t>GCO18</t>
  </si>
  <si>
    <t>จ***ิรา ว***ตัน</t>
  </si>
  <si>
    <t>26/11/2025 16:00</t>
  </si>
  <si>
    <t>GCO17</t>
  </si>
  <si>
    <t>เ***พิชชา ม***พันธ์</t>
  </si>
  <si>
    <t>26/11/2025 15:59</t>
  </si>
  <si>
    <t>THT63062AA4T66Z</t>
  </si>
  <si>
    <t>GCO15</t>
  </si>
  <si>
    <t>ภ***์กุลญา แ***รุณ</t>
  </si>
  <si>
    <t>26/11/2025 15:56</t>
  </si>
  <si>
    <t>GCO14</t>
  </si>
  <si>
    <t>ก***ญา แ***ใจ</t>
  </si>
  <si>
    <t>26/11/2025 15:54</t>
  </si>
  <si>
    <t>GCO13</t>
  </si>
  <si>
    <t>ร***นายนิวเซอร์วิส ซ***เครื่องใช้ไฟฟ้า</t>
  </si>
  <si>
    <t>GCO12</t>
  </si>
  <si>
    <t>เ***า ร***ชูติภาส</t>
  </si>
  <si>
    <t>26/11/2025 15:52</t>
  </si>
  <si>
    <t>GCO11</t>
  </si>
  <si>
    <t>น***าวศิริวรรณ พ***์วงค์</t>
  </si>
  <si>
    <t>GCO10</t>
  </si>
  <si>
    <t>น***สิรินทร์ยา แ***ิมาย</t>
  </si>
  <si>
    <t>26/11/2025 15:49</t>
  </si>
  <si>
    <t>766942377714</t>
  </si>
  <si>
    <t>GCO9</t>
  </si>
  <si>
    <t>u***1077939628188</t>
  </si>
  <si>
    <t>GCO8</t>
  </si>
  <si>
    <t>ป***ัสสร  ส***่อ</t>
  </si>
  <si>
    <t>26/11/2025 15:46</t>
  </si>
  <si>
    <t>26/11/2025 15:47</t>
  </si>
  <si>
    <t>GCO7</t>
  </si>
  <si>
    <t>ภ***ณ์ ม***โย</t>
  </si>
  <si>
    <t>26/11/2025 15:45</t>
  </si>
  <si>
    <t>THT37092AAAU22Z</t>
  </si>
  <si>
    <t>26/11/2025 15:42</t>
  </si>
  <si>
    <t>GCO6</t>
  </si>
  <si>
    <t>ธ***วุฒิ</t>
  </si>
  <si>
    <t>26/11/2025 15:40</t>
  </si>
  <si>
    <t>GCO4</t>
  </si>
  <si>
    <t>น***หม เ***สข</t>
  </si>
  <si>
    <t>26/11/2025 15:33</t>
  </si>
  <si>
    <t>766920007825</t>
  </si>
  <si>
    <t>GCO3</t>
  </si>
  <si>
    <t>อ***าอ่อนสัมพันธ์</t>
  </si>
  <si>
    <t>26/11/2025 15:31</t>
  </si>
  <si>
    <t>GCO2</t>
  </si>
  <si>
    <t>จ***ร์รุ่ง บ***พลับ</t>
  </si>
  <si>
    <t>GCO1</t>
  </si>
  <si>
    <t>26/11/2025 15:58</t>
  </si>
  <si>
    <t>TH258632991282D</t>
  </si>
  <si>
    <t>26/11/2025 15:28</t>
  </si>
  <si>
    <t>GCN99</t>
  </si>
  <si>
    <t>จ***นา เ***รฉกรรจ์</t>
  </si>
  <si>
    <t>26/11/2025 15:21</t>
  </si>
  <si>
    <t>GCN97</t>
  </si>
  <si>
    <t>ค***ินดา แ***บัวดี</t>
  </si>
  <si>
    <t>26/11/2025 15:17</t>
  </si>
  <si>
    <t>766936552782</t>
  </si>
  <si>
    <t>GCN96</t>
  </si>
  <si>
    <t>ส***   พ***ระโทก</t>
  </si>
  <si>
    <t>26/11/2025 15:15</t>
  </si>
  <si>
    <t>ฝอยทอง 2 อันมะพร้าว 1 อันค่ะ</t>
  </si>
  <si>
    <t>766933522806</t>
  </si>
  <si>
    <t>GCN95</t>
  </si>
  <si>
    <t>ศ***ระภา อ***ร์อิ่ม</t>
  </si>
  <si>
    <t>26/11/2025 15:13</t>
  </si>
  <si>
    <t>มะพร้าว2 ฝอยทอง1</t>
  </si>
  <si>
    <t>766941722794</t>
  </si>
  <si>
    <t>GCN94</t>
  </si>
  <si>
    <t>26/11/2025 15:09</t>
  </si>
  <si>
    <t>GCN93</t>
  </si>
  <si>
    <t>เ***ุฒิ  น***ดา</t>
  </si>
  <si>
    <t>26/11/2025 15:08</t>
  </si>
  <si>
    <t>GCN90</t>
  </si>
  <si>
    <t>S**</t>
  </si>
  <si>
    <t>26/11/2025 15:04</t>
  </si>
  <si>
    <t>GCN89</t>
  </si>
  <si>
    <t>ฉ***รรณ  อ***</t>
  </si>
  <si>
    <t>26/11/2025 15:03</t>
  </si>
  <si>
    <t>766933974741</t>
  </si>
  <si>
    <t>GCN87</t>
  </si>
  <si>
    <t>26/11/2025 14:57</t>
  </si>
  <si>
    <t>26/11/2025 14:58</t>
  </si>
  <si>
    <t>GCN86</t>
  </si>
  <si>
    <t>ฝ*** ว***พร</t>
  </si>
  <si>
    <t>26/11/2025 14:56</t>
  </si>
  <si>
    <t>GCN84</t>
  </si>
  <si>
    <t>u***พี่จี๊ด</t>
  </si>
  <si>
    <t>26/11/2025 14:51</t>
  </si>
  <si>
    <t>GCN83</t>
  </si>
  <si>
    <t>TH250328617919O</t>
  </si>
  <si>
    <t>GCN82</t>
  </si>
  <si>
    <t>ม***ชนก ล***เตมีเกียรติกุล</t>
  </si>
  <si>
    <t>GCN80</t>
  </si>
  <si>
    <t>ท***า ช***งศ์</t>
  </si>
  <si>
    <t>26/11/2025 14:47</t>
  </si>
  <si>
    <t>GCN79</t>
  </si>
  <si>
    <t>ภ***พรณ  อ***ริษฐ์</t>
  </si>
  <si>
    <t>26/11/2025 14:42</t>
  </si>
  <si>
    <t>766998869792</t>
  </si>
  <si>
    <t>GCN76</t>
  </si>
  <si>
    <t>ธ***ดา ว***ทิพสุทัต</t>
  </si>
  <si>
    <t>26/11/2025 14:39</t>
  </si>
  <si>
    <t>766955061784</t>
  </si>
  <si>
    <t>GCN74</t>
  </si>
  <si>
    <t>k***om</t>
  </si>
  <si>
    <t>26/11/2025 14:36</t>
  </si>
  <si>
    <t>GCN73</t>
  </si>
  <si>
    <t>เ***วรรณ น***ุญลือ</t>
  </si>
  <si>
    <t>GCN71</t>
  </si>
  <si>
    <t>w***tbudsarod</t>
  </si>
  <si>
    <t>26/11/2025 14:32</t>
  </si>
  <si>
    <t>GCN70</t>
  </si>
  <si>
    <t>น***ิจติศักดิ์ เ***นใจ</t>
  </si>
  <si>
    <t>26/11/2025 14:30</t>
  </si>
  <si>
    <t>766951972732</t>
  </si>
  <si>
    <t>26/11/2025 14:29</t>
  </si>
  <si>
    <t>GCN69</t>
  </si>
  <si>
    <t>ส***ล  ม***</t>
  </si>
  <si>
    <t>GCN68</t>
  </si>
  <si>
    <t>26/11/2025 14:21</t>
  </si>
  <si>
    <t>THT43052ABWR15Z</t>
  </si>
  <si>
    <t>GCN67</t>
  </si>
  <si>
    <t>26/11/2025 14:20</t>
  </si>
  <si>
    <t>THT03062ABWG95Z</t>
  </si>
  <si>
    <t>26/11/2025 14:19</t>
  </si>
  <si>
    <t>GCN66</t>
  </si>
  <si>
    <t>P***ngxs</t>
  </si>
  <si>
    <t>26/11/2025 14:18</t>
  </si>
  <si>
    <t>766915171713</t>
  </si>
  <si>
    <t>GCN65</t>
  </si>
  <si>
    <t>พ***ี  ภ***กุล0958764239</t>
  </si>
  <si>
    <t>26/11/2025 14:16</t>
  </si>
  <si>
    <t>766902892766</t>
  </si>
  <si>
    <t>26/11/2025 14:17</t>
  </si>
  <si>
    <t>GCN64</t>
  </si>
  <si>
    <t>ล***า ส***ิโชค</t>
  </si>
  <si>
    <t>26/11/2025 14:15</t>
  </si>
  <si>
    <t>766982554796</t>
  </si>
  <si>
    <t>GCN63</t>
  </si>
  <si>
    <t>อ***ัตน์ ส***งแสง</t>
  </si>
  <si>
    <t>766977572712</t>
  </si>
  <si>
    <t>GCN62</t>
  </si>
  <si>
    <t>เ***รัตน์ บ***งค์</t>
  </si>
  <si>
    <t>26/11/2025 14:14</t>
  </si>
  <si>
    <t>GCN61</t>
  </si>
  <si>
    <t>ณ***น บ***งค์</t>
  </si>
  <si>
    <t>GCN60</t>
  </si>
  <si>
    <t>เ***วรี บ***จริญ</t>
  </si>
  <si>
    <t>GCN59</t>
  </si>
  <si>
    <t>ช***านต์  ม***นทร</t>
  </si>
  <si>
    <t>766907167751</t>
  </si>
  <si>
    <t>GCN58</t>
  </si>
  <si>
    <t>26/11/2025 14:13</t>
  </si>
  <si>
    <t>GCN57</t>
  </si>
  <si>
    <t>26/11/2025 14:09</t>
  </si>
  <si>
    <t>766907234796</t>
  </si>
  <si>
    <t>GCN55</t>
  </si>
  <si>
    <t>ธ***ษ  ร***่น</t>
  </si>
  <si>
    <t>26/11/2025 14:07</t>
  </si>
  <si>
    <t>766922033802</t>
  </si>
  <si>
    <t>GCN54</t>
  </si>
  <si>
    <t>ล***า พ***าภรณ์</t>
  </si>
  <si>
    <t>766946489724</t>
  </si>
  <si>
    <t>GCN53</t>
  </si>
  <si>
    <t>ผ***าศ ก***กล่อม</t>
  </si>
  <si>
    <t>26/11/2025 14:06</t>
  </si>
  <si>
    <t>766952366751</t>
  </si>
  <si>
    <t>26/11/2025 14:10</t>
  </si>
  <si>
    <t>GCN52</t>
  </si>
  <si>
    <t>s***aksuriyaumpor</t>
  </si>
  <si>
    <t>26/11/2025 14:03</t>
  </si>
  <si>
    <t>26/11/2025 14:04</t>
  </si>
  <si>
    <t>GCN51</t>
  </si>
  <si>
    <t>ป***า  พ***เผือก</t>
  </si>
  <si>
    <t>26/11/2025 14:02</t>
  </si>
  <si>
    <t>GCN50</t>
  </si>
  <si>
    <t>ม***นันท์  จ***กัน</t>
  </si>
  <si>
    <t>26/11/2025 13:56</t>
  </si>
  <si>
    <t>GCN49</t>
  </si>
  <si>
    <t>26/11/2025 13:54</t>
  </si>
  <si>
    <t>26/11/2025 13:55</t>
  </si>
  <si>
    <t>GCN48</t>
  </si>
  <si>
    <t>เฉลียว นามสุข</t>
  </si>
  <si>
    <t>845/16
ซอยจันทร์43แยก33
แขวงทุ่งวัดดอน
เขตสาทร
กรุงเทพ 10120</t>
  </si>
  <si>
    <t>0997547467</t>
  </si>
  <si>
    <t>26/11/2025 13:53</t>
  </si>
  <si>
    <t>GCN47</t>
  </si>
  <si>
    <t>เ***นีย์ ล***สมบูรณ์</t>
  </si>
  <si>
    <t>26/11/2025 13:52</t>
  </si>
  <si>
    <t>GCN46</t>
  </si>
  <si>
    <t>อ***า  ท***วาด</t>
  </si>
  <si>
    <t>GCN44</t>
  </si>
  <si>
    <t>GCN43</t>
  </si>
  <si>
    <t>ธ***ุช  ร***์ศรีทอง</t>
  </si>
  <si>
    <t>26/11/2025 13:51</t>
  </si>
  <si>
    <t>THT64202AA5HX2Z</t>
  </si>
  <si>
    <t>GCN42</t>
  </si>
  <si>
    <t>ร***ว</t>
  </si>
  <si>
    <t>26/11/2025 13:49</t>
  </si>
  <si>
    <t>GCN41</t>
  </si>
  <si>
    <t>26/11/2025 13:44</t>
  </si>
  <si>
    <t>766916764762</t>
  </si>
  <si>
    <t>GCN40</t>
  </si>
  <si>
    <t>R***ANA</t>
  </si>
  <si>
    <t>26/11/2025 13:43</t>
  </si>
  <si>
    <t>766902569775</t>
  </si>
  <si>
    <t>GCN39</t>
  </si>
  <si>
    <t>s***tchai</t>
  </si>
  <si>
    <t>26/11/2025 13:37</t>
  </si>
  <si>
    <t>GCN38</t>
  </si>
  <si>
    <t>766974564742</t>
  </si>
  <si>
    <t>GCN37</t>
  </si>
  <si>
    <t>ร***ิรา</t>
  </si>
  <si>
    <t>26/11/2025 13:35</t>
  </si>
  <si>
    <t>GCN36</t>
  </si>
  <si>
    <t>ธ***ท์ค้าไม้และเครื่องจักสาน อ***ดิตถ์</t>
  </si>
  <si>
    <t>GCN34</t>
  </si>
  <si>
    <t>พ***าพร ท***งาม</t>
  </si>
  <si>
    <t>26/11/2025 13:33</t>
  </si>
  <si>
    <t>766969563776</t>
  </si>
  <si>
    <t>GCN33</t>
  </si>
  <si>
    <t>ช***เล่น ส* ค**</t>
  </si>
  <si>
    <t>26/11/2025 13:25</t>
  </si>
  <si>
    <t>766952191795</t>
  </si>
  <si>
    <t>GCN32</t>
  </si>
  <si>
    <t>******มุทร ตำบล บัวงาม ตำบลบัวงาม อำเภอบุณฑริก จังหวัดอุบลราชธานี 34230</t>
  </si>
  <si>
    <t>34230</t>
  </si>
  <si>
    <t>26/11/2025 14:00</t>
  </si>
  <si>
    <t>26/11/2025 13:24</t>
  </si>
  <si>
    <t>GCN31</t>
  </si>
  <si>
    <t>จ***นันท์</t>
  </si>
  <si>
    <t>26/11/2025 13:08</t>
  </si>
  <si>
    <t>26/11/2025 13:09</t>
  </si>
  <si>
    <t>GCN30</t>
  </si>
  <si>
    <t>Ampol Siripolvutthikul</t>
  </si>
  <si>
    <t>บริษัท ซี.เอส.สเปซ แอนด์ ดีเวอลลอปเม้นท์ จำกัด  99 ถ.อินทวโรรส ต.ศรีภูมิ อ.เมืองเชียงใหม่ เชียงใหม่ 50200</t>
  </si>
  <si>
    <t>053326251</t>
  </si>
  <si>
    <t>26/11/2025 12:03</t>
  </si>
  <si>
    <t>WB105991866TH</t>
  </si>
  <si>
    <t>GCN29</t>
  </si>
  <si>
    <t>26/11/2025 13:06</t>
  </si>
  <si>
    <t>766951764806</t>
  </si>
  <si>
    <t>GCN28</t>
  </si>
  <si>
    <t>ว***วรรณ ก***นปลาด</t>
  </si>
  <si>
    <t>26/11/2025 13:02</t>
  </si>
  <si>
    <t>766992563713</t>
  </si>
  <si>
    <t>26/11/2025 13:03</t>
  </si>
  <si>
    <t>GCN27</t>
  </si>
  <si>
    <t>ว***ุ  เ***ธรรม</t>
  </si>
  <si>
    <t>26/11/2025 12:54</t>
  </si>
  <si>
    <t>GCN25</t>
  </si>
  <si>
    <t>จ***พ็ญ</t>
  </si>
  <si>
    <t>26/11/2025 12:51</t>
  </si>
  <si>
    <t>766962856461</t>
  </si>
  <si>
    <t>GCN24</t>
  </si>
  <si>
    <t>น** ว***ิชญ์ ว***สิทธิ์ชัย</t>
  </si>
  <si>
    <t>26/11/2025 12:50</t>
  </si>
  <si>
    <t>THT10032AAHUU7Z</t>
  </si>
  <si>
    <t>GCN23</t>
  </si>
  <si>
    <t>W***sak S***kan</t>
  </si>
  <si>
    <t>26/11/2025 12:40</t>
  </si>
  <si>
    <t>766938361453</t>
  </si>
  <si>
    <t>GCN22</t>
  </si>
  <si>
    <t>26/11/2025 12:34</t>
  </si>
  <si>
    <t>766961042455</t>
  </si>
  <si>
    <t>GCN21</t>
  </si>
  <si>
    <t>ภ***นี ท***พงษ์</t>
  </si>
  <si>
    <t>26/11/2025 12:29</t>
  </si>
  <si>
    <t>766986352451</t>
  </si>
  <si>
    <t>26/11/2025 12:30</t>
  </si>
  <si>
    <t>GCN20</t>
  </si>
  <si>
    <t>26/11/2025 12:23</t>
  </si>
  <si>
    <t>766904448450</t>
  </si>
  <si>
    <t>GCN19</t>
  </si>
  <si>
    <t>26/11/2025 12:18</t>
  </si>
  <si>
    <t>766961544484</t>
  </si>
  <si>
    <t>26/11/2025 12:19</t>
  </si>
  <si>
    <t>GCN18</t>
  </si>
  <si>
    <t>766920542485</t>
  </si>
  <si>
    <t>GCN17</t>
  </si>
  <si>
    <t>ท***พรรณ บ***สวง</t>
  </si>
  <si>
    <t>26/11/2025 12:13</t>
  </si>
  <si>
    <t>766906554411</t>
  </si>
  <si>
    <t>GCN16</t>
  </si>
  <si>
    <t>26/11/2025 12:10</t>
  </si>
  <si>
    <t>766961443441</t>
  </si>
  <si>
    <t>26/11/2025 12:11</t>
  </si>
  <si>
    <t>GCN15</t>
  </si>
  <si>
    <t>จ***ง ท***ิ่ม</t>
  </si>
  <si>
    <t>26/11/2025 12:09</t>
  </si>
  <si>
    <t>766968565440</t>
  </si>
  <si>
    <t>GCN14</t>
  </si>
  <si>
    <t>ส***ตินาคพงษ์</t>
  </si>
  <si>
    <t>26/11/2025 12:07</t>
  </si>
  <si>
    <t>766992441423</t>
  </si>
  <si>
    <t>GCN13</t>
  </si>
  <si>
    <t>****** ต.ตลาดใหญ่ ตำบลตลาดใหญ่ อำเภอเมืองภูเก็ต จังหวัดภูเก็ต 83000</t>
  </si>
  <si>
    <t>83000</t>
  </si>
  <si>
    <t>26/11/2025 12:17</t>
  </si>
  <si>
    <t>TH254299516245Y</t>
  </si>
  <si>
    <t>26/11/2025 11:47</t>
  </si>
  <si>
    <t>GCN12</t>
  </si>
  <si>
    <t>26/11/2025 11:46</t>
  </si>
  <si>
    <t>766969550432</t>
  </si>
  <si>
    <t>GCN11</t>
  </si>
  <si>
    <t>ล***าวัลย์ จ***รัตน์</t>
  </si>
  <si>
    <t>26/11/2025 11:41</t>
  </si>
  <si>
    <t>766964755443</t>
  </si>
  <si>
    <t>26/11/2025 11:42</t>
  </si>
  <si>
    <t>GCN10</t>
  </si>
  <si>
    <t>อ***ักษ์ ส***า</t>
  </si>
  <si>
    <t>26/11/2025 11:40</t>
  </si>
  <si>
    <t>THT27012A8UVM4Z</t>
  </si>
  <si>
    <t>GCN9</t>
  </si>
  <si>
    <t>จ***า ส***ู่</t>
  </si>
  <si>
    <t>26/11/2025 11:37</t>
  </si>
  <si>
    <t>766924644496</t>
  </si>
  <si>
    <t>GCN8</t>
  </si>
  <si>
    <t>ไ***ช ห***ญมี</t>
  </si>
  <si>
    <t>26/11/2025 11:34</t>
  </si>
  <si>
    <t>766903550501</t>
  </si>
  <si>
    <t>GCN7</t>
  </si>
  <si>
    <t>26/11/2025 11:33</t>
  </si>
  <si>
    <t>766912263412</t>
  </si>
  <si>
    <t>GCN6</t>
  </si>
  <si>
    <t>GCN5</t>
  </si>
  <si>
    <t>ร*** เ***รเลิศ</t>
  </si>
  <si>
    <t>26/11/2025 11:30</t>
  </si>
  <si>
    <t>766970164461</t>
  </si>
  <si>
    <t>GCN4</t>
  </si>
  <si>
    <t>26/11/2025 11:29</t>
  </si>
  <si>
    <t>THT28042AAJXS3Z</t>
  </si>
  <si>
    <t>GCN3</t>
  </si>
  <si>
    <t>ว***ีย</t>
  </si>
  <si>
    <t>26/11/2025 11:28</t>
  </si>
  <si>
    <t>766947446495</t>
  </si>
  <si>
    <t>GCN2</t>
  </si>
  <si>
    <t>ณ***ร  ข***่อง</t>
  </si>
  <si>
    <t>26/11/2025 11:27</t>
  </si>
  <si>
    <t>766908040500</t>
  </si>
  <si>
    <t>GCN0</t>
  </si>
  <si>
    <t>บ***ร เ***ร์สุรสีห์</t>
  </si>
  <si>
    <t>26/11/2025 11:19</t>
  </si>
  <si>
    <t>766938241495</t>
  </si>
  <si>
    <t>GCM99</t>
  </si>
  <si>
    <t>26/11/2025 11:18</t>
  </si>
  <si>
    <t>766994567452</t>
  </si>
  <si>
    <t>GCM98</t>
  </si>
  <si>
    <t>LEXPU0632258641</t>
  </si>
  <si>
    <t>GCM97</t>
  </si>
  <si>
    <t>26/11/2025 11:15</t>
  </si>
  <si>
    <t>ฝอยทอง.ฉันจะเอามัน.</t>
  </si>
  <si>
    <t>766962569435</t>
  </si>
  <si>
    <t>GCM96</t>
  </si>
  <si>
    <t>26/11/2025 10:36</t>
  </si>
  <si>
    <t>WB105991852TH</t>
  </si>
  <si>
    <t>GCM95</t>
  </si>
  <si>
    <t>ห***้วน</t>
  </si>
  <si>
    <t>26/11/2025 11:13</t>
  </si>
  <si>
    <t>766912440486</t>
  </si>
  <si>
    <t>GCM94</t>
  </si>
  <si>
    <t>S*** P***a</t>
  </si>
  <si>
    <t>26/11/2025 11:12</t>
  </si>
  <si>
    <t>766945644485</t>
  </si>
  <si>
    <t>GCM93</t>
  </si>
  <si>
    <t>n***maneehorklong</t>
  </si>
  <si>
    <t>26/11/2025 11:11</t>
  </si>
  <si>
    <t>766990145504</t>
  </si>
  <si>
    <t>GCM92</t>
  </si>
  <si>
    <t>766919054462</t>
  </si>
  <si>
    <t>GCM91</t>
  </si>
  <si>
    <t>ณ***ดา ด** ม***ร</t>
  </si>
  <si>
    <t>26/11/2025 11:09</t>
  </si>
  <si>
    <t>766991151430</t>
  </si>
  <si>
    <t>GCM89</t>
  </si>
  <si>
    <t>ท***อง ส***ีดา</t>
  </si>
  <si>
    <t>26/11/2025 11:08</t>
  </si>
  <si>
    <t>766985051464</t>
  </si>
  <si>
    <t>GCM87</t>
  </si>
  <si>
    <t>ธ***ร</t>
  </si>
  <si>
    <t>26/11/2025 11:02</t>
  </si>
  <si>
    <t>THT03012AAHU35Z</t>
  </si>
  <si>
    <t>GCM86</t>
  </si>
  <si>
    <t>ร***จักรชัยชาญ ส***รณรัตน์</t>
  </si>
  <si>
    <t>ฝากอวยพรวันเกิดพลทหาร
อัมรินทร์ แก้วนางรอง ในวันที่ 30 พ.ย. ด้วยค่ะ</t>
  </si>
  <si>
    <t>766926548485</t>
  </si>
  <si>
    <t>GCM85</t>
  </si>
  <si>
    <t>ศ***มร ก***ชัย</t>
  </si>
  <si>
    <t>26/11/2025 11:00</t>
  </si>
  <si>
    <t>766942358501</t>
  </si>
  <si>
    <t>26/11/2025 10:57</t>
  </si>
  <si>
    <t>GCM84</t>
  </si>
  <si>
    <t>TH254089723439C</t>
  </si>
  <si>
    <t>GCM83</t>
  </si>
  <si>
    <t>26/11/2025 11:26</t>
  </si>
  <si>
    <t>TH250640727402T</t>
  </si>
  <si>
    <t>26/11/2025 10:56</t>
  </si>
  <si>
    <t>GCM81</t>
  </si>
  <si>
    <t>น***า พ***ดี</t>
  </si>
  <si>
    <t>26/11/2025 10:55</t>
  </si>
  <si>
    <t>766997657462</t>
  </si>
  <si>
    <t>GCM79</t>
  </si>
  <si>
    <t>โ***กา   ป***ิษฐ์</t>
  </si>
  <si>
    <t>26/11/2025 10:52</t>
  </si>
  <si>
    <t>766924053464</t>
  </si>
  <si>
    <t>GCM78</t>
  </si>
  <si>
    <t>แ***ุดตา</t>
  </si>
  <si>
    <t>26/11/2025 10:51</t>
  </si>
  <si>
    <t>766937259502</t>
  </si>
  <si>
    <t>GCM77</t>
  </si>
  <si>
    <t>ท*** ง***ุญสืบ</t>
  </si>
  <si>
    <t>26/11/2025 10:50</t>
  </si>
  <si>
    <t>766932653465</t>
  </si>
  <si>
    <t>GCM76</t>
  </si>
  <si>
    <t>GCM75</t>
  </si>
  <si>
    <t>766987740470</t>
  </si>
  <si>
    <t>GCM74</t>
  </si>
  <si>
    <t>26/11/2025 10:49</t>
  </si>
  <si>
    <t>766968840411</t>
  </si>
  <si>
    <t>GCM73</t>
  </si>
  <si>
    <t>อ***กระจ่างศรี</t>
  </si>
  <si>
    <t>26/11/2025 10:46</t>
  </si>
  <si>
    <t>766950563455</t>
  </si>
  <si>
    <t>GCM72</t>
  </si>
  <si>
    <t>ค***าน ใ***ตย์</t>
  </si>
  <si>
    <t>26/11/2025 10:44</t>
  </si>
  <si>
    <t>766982368412</t>
  </si>
  <si>
    <t>26/11/2025 10:42</t>
  </si>
  <si>
    <t>GCM70</t>
  </si>
  <si>
    <t>ว***า ป***ทะกัง</t>
  </si>
  <si>
    <t>26/11/2025 10:41</t>
  </si>
  <si>
    <t>766917052462</t>
  </si>
  <si>
    <t>GCM69</t>
  </si>
  <si>
    <t>คุณมาร์โค่</t>
  </si>
  <si>
    <t>89/76 ถนน นวมินทร์ 81 แยก3-2 · คลองกุ่ม/ Khlong Kum
บึงกุ่ม/ Bueng Kumกรุงเทพมหานคร/ Bangkok
10240</t>
  </si>
  <si>
    <t>660959326495</t>
  </si>
  <si>
    <t>GCM68</t>
  </si>
  <si>
    <t>ภ***มัย ส***ระกูล</t>
  </si>
  <si>
    <t>26/11/2025 10:37</t>
  </si>
  <si>
    <t>THT03062A8VBG6Z</t>
  </si>
  <si>
    <t>GCM67</t>
  </si>
  <si>
    <t>พ***์ชญา ส***</t>
  </si>
  <si>
    <t>26/11/2025 10:35</t>
  </si>
  <si>
    <t>766948969426</t>
  </si>
  <si>
    <t>GCM65</t>
  </si>
  <si>
    <t>26/11/2025 10:30</t>
  </si>
  <si>
    <t>766977547490</t>
  </si>
  <si>
    <t>GCM64</t>
  </si>
  <si>
    <t>26/11/2025 10:29</t>
  </si>
  <si>
    <t>766989142496</t>
  </si>
  <si>
    <t>GCM63</t>
  </si>
  <si>
    <t>ด***ัชดา ส***เวหน</t>
  </si>
  <si>
    <t>766907559445</t>
  </si>
  <si>
    <t>26/11/2025 10:28</t>
  </si>
  <si>
    <t>GCM62</t>
  </si>
  <si>
    <t>ชื่อ คุณบุญฤทธิ์</t>
  </si>
  <si>
    <t>ที่อยู่ 205/1 ถนนกำแพงเพชร6 แขวงดอนเมือง เขตดอนเมือง กรุงเทพ 10210</t>
  </si>
  <si>
    <t>0865002868</t>
  </si>
  <si>
    <t>22/11/2025 10:11</t>
  </si>
  <si>
    <t>WB105991849TH</t>
  </si>
  <si>
    <t>26/11/2025 10:25</t>
  </si>
  <si>
    <t>GCM60</t>
  </si>
  <si>
    <t>พ*** ภ***ฟื่องนาม</t>
  </si>
  <si>
    <t>26/11/2025 10:18</t>
  </si>
  <si>
    <t>766996161411</t>
  </si>
  <si>
    <t>GCM59</t>
  </si>
  <si>
    <t>26/11/2025 10:15</t>
  </si>
  <si>
    <t>766937164416</t>
  </si>
  <si>
    <t>GCM58</t>
  </si>
  <si>
    <t>26/11/2025 10:04</t>
  </si>
  <si>
    <t>GCM57</t>
  </si>
  <si>
    <t>p***ertthaw</t>
  </si>
  <si>
    <t>26/11/2025 10:03</t>
  </si>
  <si>
    <t>766949458413</t>
  </si>
  <si>
    <t>GCM56</t>
  </si>
  <si>
    <t>ณ***ภา ส***ปรีดา</t>
  </si>
  <si>
    <t>26/11/2025 10:02</t>
  </si>
  <si>
    <t>766985962411</t>
  </si>
  <si>
    <t>GCM55</t>
  </si>
  <si>
    <t>พ** อ***ทพ เ***งขจร</t>
  </si>
  <si>
    <t>766974245424</t>
  </si>
  <si>
    <t>GCM54</t>
  </si>
  <si>
    <t>น** ณ***ิดาภร อ***บุญสุ</t>
  </si>
  <si>
    <t>26/11/2025 09:58</t>
  </si>
  <si>
    <t>766957657480</t>
  </si>
  <si>
    <t>GCM52</t>
  </si>
  <si>
    <t>จ***นา เ***เมือง</t>
  </si>
  <si>
    <t>26/11/2025 09:57</t>
  </si>
  <si>
    <t>766979159450</t>
  </si>
  <si>
    <t>GCM51</t>
  </si>
  <si>
    <t>ส***ญญา ร***ผ่</t>
  </si>
  <si>
    <t>26/11/2025 09:55</t>
  </si>
  <si>
    <t>766945358465</t>
  </si>
  <si>
    <t>GCM50</t>
  </si>
  <si>
    <t>น***วรรณ เ***บำรุง</t>
  </si>
  <si>
    <t>26/11/2025 09:53</t>
  </si>
  <si>
    <t>766921250480</t>
  </si>
  <si>
    <t>GCM49</t>
  </si>
  <si>
    <t>ช***พร.เขตตะเคียน</t>
  </si>
  <si>
    <t>26/11/2025 09:50</t>
  </si>
  <si>
    <t>766958854476</t>
  </si>
  <si>
    <t>GCM47</t>
  </si>
  <si>
    <t>26/11/2025 09:45</t>
  </si>
  <si>
    <t>766937560410</t>
  </si>
  <si>
    <t>GCM46</t>
  </si>
  <si>
    <t>ร***ทรงประเสริฐ  ศ***า แ***พิน</t>
  </si>
  <si>
    <t>766944655481</t>
  </si>
  <si>
    <t>GCM44</t>
  </si>
  <si>
    <t>แ***การ. ธ***ัย</t>
  </si>
  <si>
    <t>26/11/2025 09:40</t>
  </si>
  <si>
    <t>766969459476</t>
  </si>
  <si>
    <t>GCM43</t>
  </si>
  <si>
    <t>26/11/2025 09:38</t>
  </si>
  <si>
    <t>766990964434</t>
  </si>
  <si>
    <t>GCM42</t>
  </si>
  <si>
    <t>Sasitorn</t>
  </si>
  <si>
    <t>22/93 ซ.คู้บอน 18. ถ.คู้บอน
แขวงรามอินทรา. เขตคันนายาว
กทม 10230</t>
  </si>
  <si>
    <t>0897987425</t>
  </si>
  <si>
    <t>WA046928539TH</t>
  </si>
  <si>
    <t>GCM40</t>
  </si>
  <si>
    <t>ว***นทร์ ว***นสก์</t>
  </si>
  <si>
    <t>26/11/2025 09:37</t>
  </si>
  <si>
    <t>766958447452</t>
  </si>
  <si>
    <t>GCM39</t>
  </si>
  <si>
    <t>ป***​ ต***ประสิทธิ์</t>
  </si>
  <si>
    <t>26/11/2025 09:36</t>
  </si>
  <si>
    <t>766988643411</t>
  </si>
  <si>
    <t>GCM38</t>
  </si>
  <si>
    <t>ส***ข ต***ีรัมย์</t>
  </si>
  <si>
    <t>GCM37</t>
  </si>
  <si>
    <t>T* R*</t>
  </si>
  <si>
    <t>26/11/2025 09:34</t>
  </si>
  <si>
    <t>766916164453</t>
  </si>
  <si>
    <t>GCM36</t>
  </si>
  <si>
    <t>ส***ติ เ***มรุ่งเรือง</t>
  </si>
  <si>
    <t>26/11/2025 09:33</t>
  </si>
  <si>
    <t>766953452414</t>
  </si>
  <si>
    <t>GCM35</t>
  </si>
  <si>
    <t>สุริยัน มังกร</t>
  </si>
  <si>
    <t>2/11
จันทนิมิต
อ.เมือง
จันทบุรี 22000</t>
  </si>
  <si>
    <t>0850510374</t>
  </si>
  <si>
    <t>26/11/2025 09:30</t>
  </si>
  <si>
    <t>26/11/2025 09:29</t>
  </si>
  <si>
    <t>GCM34</t>
  </si>
  <si>
    <t>น***ระเทือง</t>
  </si>
  <si>
    <t>26/11/2025 09:24</t>
  </si>
  <si>
    <t>766910362422</t>
  </si>
  <si>
    <t>GCM32</t>
  </si>
  <si>
    <t>รัตนา   ภู่เงิน</t>
  </si>
  <si>
    <t>93ทับ793หมู่บ้านสวนแสนสุขซอย2นครนายก
องครักษ์/ Ongkharakนครนายก/ Nakhon Nayok
26120</t>
  </si>
  <si>
    <t>660814527804</t>
  </si>
  <si>
    <t>26/11/2025 09:19</t>
  </si>
  <si>
    <t>LEXPU0632201624</t>
  </si>
  <si>
    <t>GCM31</t>
  </si>
  <si>
    <t>จ***มาศ ญ***วน</t>
  </si>
  <si>
    <t>26/11/2025 09:14</t>
  </si>
  <si>
    <t>766986965426</t>
  </si>
  <si>
    <t>GCM30</t>
  </si>
  <si>
    <t>766971543472</t>
  </si>
  <si>
    <t>GCM29</t>
  </si>
  <si>
    <t>26/11/2025 09:10</t>
  </si>
  <si>
    <t>766932946485</t>
  </si>
  <si>
    <t>GCM28</t>
  </si>
  <si>
    <t>26/11/2025 09:11</t>
  </si>
  <si>
    <t>GCM26</t>
  </si>
  <si>
    <t>26/11/2025 09:06</t>
  </si>
  <si>
    <t>766920952442</t>
  </si>
  <si>
    <t>GCM25</t>
  </si>
  <si>
    <t>26/11/2025 09:01</t>
  </si>
  <si>
    <t>766975245444</t>
  </si>
  <si>
    <t>GCM24</t>
  </si>
  <si>
    <t>น***าววาสนา ท***อด</t>
  </si>
  <si>
    <t>26/11/2025 08:59</t>
  </si>
  <si>
    <t>766912858412</t>
  </si>
  <si>
    <t>GCM22</t>
  </si>
  <si>
    <t>ล***า  เ***นไชย</t>
  </si>
  <si>
    <t>26/11/2025 08:55</t>
  </si>
  <si>
    <t>766950144461</t>
  </si>
  <si>
    <t>26/11/2025 08:56</t>
  </si>
  <si>
    <t>GCM21</t>
  </si>
  <si>
    <t>วิภาพร</t>
  </si>
  <si>
    <t>81/4ม.8 ต.แม่นางขาว อ.คุระบุรี จ.พังงา
คุระบุรี/ Khura Buriพังงา/ Phang Nga
82150</t>
  </si>
  <si>
    <t>82150</t>
  </si>
  <si>
    <t>660936012296</t>
  </si>
  <si>
    <t>26/11/2025 08:54</t>
  </si>
  <si>
    <t>TH660681GEMW3D</t>
  </si>
  <si>
    <t>GCM20</t>
  </si>
  <si>
    <t>******ะ อ.เมือง จ.ตราด 23000 ตำบลวังกระแจะ อำเภอเมืองตราด จังหวัดตราด 23000</t>
  </si>
  <si>
    <t>26/11/2025 09:22</t>
  </si>
  <si>
    <t>TH257236211849O</t>
  </si>
  <si>
    <t>26/11/2025 08:52</t>
  </si>
  <si>
    <t>GCM19</t>
  </si>
  <si>
    <t>TH2515696464514</t>
  </si>
  <si>
    <t>26/11/2025 08:49</t>
  </si>
  <si>
    <t>GCM18</t>
  </si>
  <si>
    <t>k***ung</t>
  </si>
  <si>
    <t>26/11/2025 08:47</t>
  </si>
  <si>
    <t>766944854410</t>
  </si>
  <si>
    <t>GCM17</t>
  </si>
  <si>
    <t>26/11/2025 08:39</t>
  </si>
  <si>
    <t>766902652482</t>
  </si>
  <si>
    <t>GCM16</t>
  </si>
  <si>
    <t>26/11/2025 08:37</t>
  </si>
  <si>
    <t>766992944491</t>
  </si>
  <si>
    <t>GCM15</t>
  </si>
  <si>
    <t>ร***นภา   ว***โรจน์</t>
  </si>
  <si>
    <t>26/11/2025 08:36</t>
  </si>
  <si>
    <t>766988965455</t>
  </si>
  <si>
    <t>GCM14</t>
  </si>
  <si>
    <t>26/11/2025 07:49</t>
  </si>
  <si>
    <t>766930154454</t>
  </si>
  <si>
    <t>GCM13</t>
  </si>
  <si>
    <t>ส***ศรี</t>
  </si>
  <si>
    <t>26/11/2025 07:41</t>
  </si>
  <si>
    <t>766932562421</t>
  </si>
  <si>
    <t>GCM12</t>
  </si>
  <si>
    <t>26/11/2025 07:28</t>
  </si>
  <si>
    <t>TH253719950579Z</t>
  </si>
  <si>
    <t>GCM11</t>
  </si>
  <si>
    <t>ว***ย ใ***อน</t>
  </si>
  <si>
    <t>26/11/2025 07:23</t>
  </si>
  <si>
    <t>766956757420</t>
  </si>
  <si>
    <t>GCM9</t>
  </si>
  <si>
    <t>ศ***นัน น***ค์</t>
  </si>
  <si>
    <t>26/11/2025 06:58</t>
  </si>
  <si>
    <t>766948844325</t>
  </si>
  <si>
    <t>GCM8</t>
  </si>
  <si>
    <t>สุพรรษา  ชอบชื่น</t>
  </si>
  <si>
    <t>164/13 ม.5 ต.บางหญ้าแพรก · บางหญ้าแพรก/ Bang Ya Phraek
เมืองสมุทรสาคร/ Mueang Samut Sakhonสมุทรสาคร/ Samut Sakhon
74000</t>
  </si>
  <si>
    <t>660861679809</t>
  </si>
  <si>
    <t>26/11/2025 06:39</t>
  </si>
  <si>
    <t>LEXPU0631948394</t>
  </si>
  <si>
    <t>GCM5</t>
  </si>
  <si>
    <t>164/13 หมู่5 ต.บางหญ้าแพรก  · บางหญ้าแพรก/ Bang Ya Phraek
เมืองสมุทรสาคร/ Mueang Samut Sakhonสมุทรสาคร/ Samut Sakhon
74000</t>
  </si>
  <si>
    <t>660979404675</t>
  </si>
  <si>
    <t>26/11/2025 06:04</t>
  </si>
  <si>
    <t>LEXPU0631906941</t>
  </si>
  <si>
    <t>GCM4</t>
  </si>
  <si>
    <t>26/11/2025 05:50</t>
  </si>
  <si>
    <t>766913845331</t>
  </si>
  <si>
    <t>GCM3</t>
  </si>
  <si>
    <t>ธ***ทพ เ***อบขุนทด</t>
  </si>
  <si>
    <t>26/11/2025 05:35</t>
  </si>
  <si>
    <t>766928605376</t>
  </si>
  <si>
    <t>GCM2</t>
  </si>
  <si>
    <t>นัยนา มุ่งเจริญ</t>
  </si>
  <si>
    <t>หอพัก อาทิตย์อพาร์ทเม้นท์ - อยุธยา, 247 ถนน โรจนะ 199 หมู่ 4  · บ้านสร้าง/ Ban Sang
บางปะอิน/ Bang Pa-inพระนครศรีอยุธยา/ Phra Nakhon Si Ayutthaya
13170</t>
  </si>
  <si>
    <t>660656176029</t>
  </si>
  <si>
    <t>26/11/2025 05:23</t>
  </si>
  <si>
    <t>LEXPU0631906878</t>
  </si>
  <si>
    <t>GCM1</t>
  </si>
  <si>
    <t>น** น***พร ก***ิ๊บ</t>
  </si>
  <si>
    <t>26/11/2025 04:17</t>
  </si>
  <si>
    <t>766973042356</t>
  </si>
  <si>
    <t>26/11/2025 04:24</t>
  </si>
  <si>
    <t>GCM0</t>
  </si>
  <si>
    <t>น***ุญเรือน เ***เอี่ยม</t>
  </si>
  <si>
    <t>26/11/2025 03:58</t>
  </si>
  <si>
    <t>766945940386</t>
  </si>
  <si>
    <t>GCL99</t>
  </si>
  <si>
    <t>ค***ลับ</t>
  </si>
  <si>
    <t>26/11/2025 03:07</t>
  </si>
  <si>
    <t>766938449340</t>
  </si>
  <si>
    <t>GCL98</t>
  </si>
  <si>
    <t>ส***พ ส***แก้ว</t>
  </si>
  <si>
    <t>26/11/2025 02:24</t>
  </si>
  <si>
    <t>766964043311</t>
  </si>
  <si>
    <t>GCL97</t>
  </si>
  <si>
    <t>26/11/2025 02:48</t>
  </si>
  <si>
    <t>TH250932061610U</t>
  </si>
  <si>
    <t>26/11/2025 02:18</t>
  </si>
  <si>
    <t>GCL96</t>
  </si>
  <si>
    <t>s** s**</t>
  </si>
  <si>
    <t>26/11/2025 00:58</t>
  </si>
  <si>
    <t>766992614334</t>
  </si>
  <si>
    <t>GCL95</t>
  </si>
  <si>
    <t>น้องเมย์ Ruby May</t>
  </si>
  <si>
    <t>ปิ่นแก้วเรสซิเดนซ์  (หมายเลขห้อง 110) 549/9 ซอยศาลปู่ย่า  หมู่ 14  บ้านหนองบุ · สามพร้าว/ Sam Phrao
เมืองอุดรธานี/ Mueang Udon Thaniอุดรธานี/ Udon Thani
41000</t>
  </si>
  <si>
    <t>660625541019</t>
  </si>
  <si>
    <t>26/11/2025 00:52</t>
  </si>
  <si>
    <t>LEXPU0631903623</t>
  </si>
  <si>
    <t>26/11/2025 00:51</t>
  </si>
  <si>
    <t>GCL94</t>
  </si>
  <si>
    <t>โ******า</t>
  </si>
  <si>
    <t>******อำเภอบางปะอิน ตำบลขนอนหลวง อำเภอบางปะอิน จังหวัดพระนครศรีอยุธยา 13160</t>
  </si>
  <si>
    <t>26/11/2025 00:47</t>
  </si>
  <si>
    <t>TH2524869656319</t>
  </si>
  <si>
    <t>26/11/2025 00:25</t>
  </si>
  <si>
    <t>GCL93</t>
  </si>
  <si>
    <t>26/11/2025 00:15</t>
  </si>
  <si>
    <t>766904603312</t>
  </si>
  <si>
    <t>26/11/2025 00:24</t>
  </si>
  <si>
    <t>GCL92</t>
  </si>
  <si>
    <t>26/11/2025 00:22</t>
  </si>
  <si>
    <t>TH255286165588Q</t>
  </si>
  <si>
    <t>GCL91</t>
  </si>
  <si>
    <t>จ***ลักณ์ ใ***โสภา  ช***เล่นกาหลง</t>
  </si>
  <si>
    <t>26/11/2025 00:09</t>
  </si>
  <si>
    <t>766947479395</t>
  </si>
  <si>
    <t>26/11/2025 00:21</t>
  </si>
  <si>
    <t>GCL90</t>
  </si>
  <si>
    <t>ภ******น</t>
  </si>
  <si>
    <t>****** ตำบลวังตะแบก ตำบลวังตะแบก อำเภอพรานกระต่าย จังหวัดกำแพงเพชร 62110</t>
  </si>
  <si>
    <t>26/11/2025 00:00</t>
  </si>
  <si>
    <t>TH580681C0CP5E</t>
  </si>
  <si>
    <t>GCS12</t>
  </si>
  <si>
    <t>ซ***นา</t>
  </si>
  <si>
    <t>27/11/2025 23:56</t>
  </si>
  <si>
    <t>767061422433</t>
  </si>
  <si>
    <t>GCS11</t>
  </si>
  <si>
    <t>น** ช***มา</t>
  </si>
  <si>
    <t>27/11/2025 23:38</t>
  </si>
  <si>
    <t>767015662302</t>
  </si>
  <si>
    <t>GCS10</t>
  </si>
  <si>
    <t>น***นุช เ***ยมประเสริฐ</t>
  </si>
  <si>
    <t>27/11/2025 23:15</t>
  </si>
  <si>
    <t>767006215264</t>
  </si>
  <si>
    <t>GCS9</t>
  </si>
  <si>
    <t>โ*** เ***งสนธ์</t>
  </si>
  <si>
    <t>27/11/2025 22:59</t>
  </si>
  <si>
    <t>767077294130</t>
  </si>
  <si>
    <t>GCS8</t>
  </si>
  <si>
    <t>27/11/2025 23:20</t>
  </si>
  <si>
    <t>TH060281NRBB2B</t>
  </si>
  <si>
    <t>27/11/2025 22:50</t>
  </si>
  <si>
    <t>GCS7</t>
  </si>
  <si>
    <t>น***น ท***สนอ</t>
  </si>
  <si>
    <t>27/11/2025 22:31</t>
  </si>
  <si>
    <t>767024026436</t>
  </si>
  <si>
    <t>27/11/2025 22:32</t>
  </si>
  <si>
    <t>GCS6</t>
  </si>
  <si>
    <t>ณ***า ช***กษม</t>
  </si>
  <si>
    <t>27/11/2025 22:01</t>
  </si>
  <si>
    <t>767021601231</t>
  </si>
  <si>
    <t>GCS5</t>
  </si>
  <si>
    <t>27/11/2025 21:58</t>
  </si>
  <si>
    <t>767078963221</t>
  </si>
  <si>
    <t>GCS3</t>
  </si>
  <si>
    <t>บุญญารัศมิ์  ถิรศักดิ์ธนา</t>
  </si>
  <si>
    <t>228  ซอยอ่อนนุช 17 แยก16
สวนหลวง/ Suan Luangกรุงเทพมหานคร/ Bangkok
10250</t>
  </si>
  <si>
    <t>660988566698</t>
  </si>
  <si>
    <t>27/11/2025 21:47</t>
  </si>
  <si>
    <t>LEXPU0632518231</t>
  </si>
  <si>
    <t>GCS2</t>
  </si>
  <si>
    <t>ร*** ค***วิเชียร</t>
  </si>
  <si>
    <t>27/11/2025 21:46</t>
  </si>
  <si>
    <t>767061163234</t>
  </si>
  <si>
    <t>GCS1</t>
  </si>
  <si>
    <t>ธ***ฒน์</t>
  </si>
  <si>
    <t>27/11/2025 21:44</t>
  </si>
  <si>
    <t>767045751290</t>
  </si>
  <si>
    <t>GCS0</t>
  </si>
  <si>
    <t>27/11/2025 21:33</t>
  </si>
  <si>
    <t>767082685224</t>
  </si>
  <si>
    <t>GCR99</t>
  </si>
  <si>
    <t>ไ****น</t>
  </si>
  <si>
    <t>******ขวงศิริราช เขตบางกอกน้อย จังหวัดกรุงเทพมหานคร 10700</t>
  </si>
  <si>
    <t>27/11/2025 22:00</t>
  </si>
  <si>
    <t>TH011481NWTD5D</t>
  </si>
  <si>
    <t>27/11/2025 21:30</t>
  </si>
  <si>
    <t>GCR98</t>
  </si>
  <si>
    <t>******ทุ่งวัดดอน, เขตสาทร แขวงทุ่งวัดดอน เขตสาทร จังหวัดกรุงเทพมหานคร 10120</t>
  </si>
  <si>
    <t>27/11/2025 21:25</t>
  </si>
  <si>
    <t>TH014681NQXM3B</t>
  </si>
  <si>
    <t>GCR97</t>
  </si>
  <si>
    <t>ณ***า ห***ะคร</t>
  </si>
  <si>
    <t>27/11/2025 21:23</t>
  </si>
  <si>
    <t>767041818255</t>
  </si>
  <si>
    <t>GCR96</t>
  </si>
  <si>
    <t>******าน บ.ไทย, ถนน มิตรภาพ, ตำบลศิลา, อำเภอเมืองขอนแก่น ตำบลศิลา อำเภอเมืองขอนแก่น จังหวัดขอนแก่น 40000</t>
  </si>
  <si>
    <t>27/11/2025 21:01</t>
  </si>
  <si>
    <t>TH370181NRMJ2N</t>
  </si>
  <si>
    <t>27/11/2025 21:00</t>
  </si>
  <si>
    <t>GCR94</t>
  </si>
  <si>
    <t>โ***ศณภา อ***ำ</t>
  </si>
  <si>
    <t>27/11/2025 20:28</t>
  </si>
  <si>
    <t>767053099120</t>
  </si>
  <si>
    <t>GCR93</t>
  </si>
  <si>
    <t>27/11/2025 20:53</t>
  </si>
  <si>
    <t>TH230481N2NU4B</t>
  </si>
  <si>
    <t>27/11/2025 20:23</t>
  </si>
  <si>
    <t>GCR91</t>
  </si>
  <si>
    <t>ส***รณ  พ***ธา</t>
  </si>
  <si>
    <t>27/11/2025 20:04</t>
  </si>
  <si>
    <t>767077800252</t>
  </si>
  <si>
    <t>27/11/2025 20:03</t>
  </si>
  <si>
    <t>GCR90</t>
  </si>
  <si>
    <t>จ***าวดี ส***ไว</t>
  </si>
  <si>
    <t>27/11/2025 19:59</t>
  </si>
  <si>
    <t>767029672290</t>
  </si>
  <si>
    <t>GCR89</t>
  </si>
  <si>
    <t>เ***อ๋</t>
  </si>
  <si>
    <t>27/11/2025 19:43</t>
  </si>
  <si>
    <t>767072572276</t>
  </si>
  <si>
    <t>GCR88</t>
  </si>
  <si>
    <t>27/11/2025 19:24</t>
  </si>
  <si>
    <t>767090064296</t>
  </si>
  <si>
    <t>GCR87</t>
  </si>
  <si>
    <t>27/11/2025 19:20</t>
  </si>
  <si>
    <t>767017086194</t>
  </si>
  <si>
    <t>27/11/2025 19:19</t>
  </si>
  <si>
    <t>GCR86</t>
  </si>
  <si>
    <t>ภ***าวดี ส***พ</t>
  </si>
  <si>
    <t>27/11/2025 19:10</t>
  </si>
  <si>
    <t>767016716270</t>
  </si>
  <si>
    <t>27/11/2025 19:11</t>
  </si>
  <si>
    <t>GCR83</t>
  </si>
  <si>
    <t>อ***ิทธิ์ ค***ันทึก</t>
  </si>
  <si>
    <t>27/11/2025 18:30</t>
  </si>
  <si>
    <t>767098163296</t>
  </si>
  <si>
    <t>GCR82</t>
  </si>
  <si>
    <t>ท***ร ค***ภัย</t>
  </si>
  <si>
    <t>27/11/2025 18:23</t>
  </si>
  <si>
    <t>767001362304</t>
  </si>
  <si>
    <t>GCR81</t>
  </si>
  <si>
    <t>น ส ห***งฤทัย ห***ดี</t>
  </si>
  <si>
    <t>27/11/2025 18:18</t>
  </si>
  <si>
    <t>767008273231</t>
  </si>
  <si>
    <t>GCR80</t>
  </si>
  <si>
    <t>ห***ใจ จ***าบัว</t>
  </si>
  <si>
    <t>27/11/2025 18:16</t>
  </si>
  <si>
    <t>767076671233</t>
  </si>
  <si>
    <t>GCR78</t>
  </si>
  <si>
    <t>ส***ตา ฟ***รี</t>
  </si>
  <si>
    <t>27/11/2025 18:03</t>
  </si>
  <si>
    <t>767027328292</t>
  </si>
  <si>
    <t>GCR77</t>
  </si>
  <si>
    <t>27/11/2025 17:59</t>
  </si>
  <si>
    <t>767078775271</t>
  </si>
  <si>
    <t>27/11/2025 18:00</t>
  </si>
  <si>
    <t>GCR76</t>
  </si>
  <si>
    <t>767072472235</t>
  </si>
  <si>
    <t>GCR75</t>
  </si>
  <si>
    <t>ก***ัตน์ ส***ัน</t>
  </si>
  <si>
    <t>27/11/2025 17:37</t>
  </si>
  <si>
    <t>767077360280</t>
  </si>
  <si>
    <t>GCR74</t>
  </si>
  <si>
    <t>27/11/2025 17:15</t>
  </si>
  <si>
    <t>767074023225</t>
  </si>
  <si>
    <t>27/11/2025 17:16</t>
  </si>
  <si>
    <t>GCR73</t>
  </si>
  <si>
    <t>27/11/2025 16:52</t>
  </si>
  <si>
    <t>767061485234</t>
  </si>
  <si>
    <t>GCR72</t>
  </si>
  <si>
    <t>น***ล่วน  ข***</t>
  </si>
  <si>
    <t>27/11/2025 16:50</t>
  </si>
  <si>
    <t>767026915233</t>
  </si>
  <si>
    <t>GCR71</t>
  </si>
  <si>
    <t>******น, อำเภอโพนนาแก้ว ตำบลบ้านแป้น อำเภอโพนนาแก้ว จังหวัดสกลนคร 47230</t>
  </si>
  <si>
    <t>27/11/2025 17:19</t>
  </si>
  <si>
    <t>TH255214533447C</t>
  </si>
  <si>
    <t>27/11/2025 16:49</t>
  </si>
  <si>
    <t>GCR70</t>
  </si>
  <si>
    <t>27/11/2025 16:46</t>
  </si>
  <si>
    <t>767013583184</t>
  </si>
  <si>
    <t>GCR69</t>
  </si>
  <si>
    <t>27/11/2025 16:42</t>
  </si>
  <si>
    <t>767076171223</t>
  </si>
  <si>
    <t>GCR67</t>
  </si>
  <si>
    <t>15 หมู่ 4 ตำบลลาดบัวขาวอำเภอสีคิ้วจังหวัดนครราชสีมา 30340</t>
  </si>
  <si>
    <t>30340</t>
  </si>
  <si>
    <t>0833751149</t>
  </si>
  <si>
    <t>27/11/2025 15:44</t>
  </si>
  <si>
    <t>WB106121424TH</t>
  </si>
  <si>
    <t>27/11/2025 16:14</t>
  </si>
  <si>
    <t>GCR66</t>
  </si>
  <si>
    <t>อุบล มโนพี</t>
  </si>
  <si>
    <t>บ้านเลขที่12หอพักลุงกลม
ซ.30กันยา ต.ในเมือง อ.เมือง จ.นครราชสีมา 30000</t>
  </si>
  <si>
    <t>0897171892</t>
  </si>
  <si>
    <t>WB106121415TH</t>
  </si>
  <si>
    <t>27/11/2025 16:07</t>
  </si>
  <si>
    <t>GCR65</t>
  </si>
  <si>
    <t>s***nnee6618</t>
  </si>
  <si>
    <t>27/11/2025 16:02</t>
  </si>
  <si>
    <t>767033375220</t>
  </si>
  <si>
    <t>GCR64</t>
  </si>
  <si>
    <t>27/11/2025 15:55</t>
  </si>
  <si>
    <t>THT04012ABYZ22Z</t>
  </si>
  <si>
    <t>GCR63</t>
  </si>
  <si>
    <t>27/11/2025 15:54</t>
  </si>
  <si>
    <t>LEXPU0632518886</t>
  </si>
  <si>
    <t>GCR62</t>
  </si>
  <si>
    <t>ว***วรรณ์ เ***ุจิ</t>
  </si>
  <si>
    <t>27/11/2025 15:51</t>
  </si>
  <si>
    <t>767023015275</t>
  </si>
  <si>
    <t>GCR61</t>
  </si>
  <si>
    <t>น* ส* เ***ภา ว***ียรลำ</t>
  </si>
  <si>
    <t>27/11/2025 15:50</t>
  </si>
  <si>
    <t>767062164212</t>
  </si>
  <si>
    <t>GCR60</t>
  </si>
  <si>
    <t>k***o</t>
  </si>
  <si>
    <t>27/11/2025 15:42</t>
  </si>
  <si>
    <t>767039880224</t>
  </si>
  <si>
    <t>GCR59</t>
  </si>
  <si>
    <t>ก***า เ***ญเชื้อ</t>
  </si>
  <si>
    <t>27/11/2025 15:34</t>
  </si>
  <si>
    <t>767009363256</t>
  </si>
  <si>
    <t>27/11/2025 15:33</t>
  </si>
  <si>
    <t>GCR58</t>
  </si>
  <si>
    <t>น***ณัฏฐกมล บ***าม</t>
  </si>
  <si>
    <t>27/11/2025 15:32</t>
  </si>
  <si>
    <t>767010020221</t>
  </si>
  <si>
    <t>GCR57</t>
  </si>
  <si>
    <t>เ***ก่</t>
  </si>
  <si>
    <t>767057887223</t>
  </si>
  <si>
    <t>GCR56</t>
  </si>
  <si>
    <t>บ***ร โ***โต</t>
  </si>
  <si>
    <t>27/11/2025 15:28</t>
  </si>
  <si>
    <t>767006484226</t>
  </si>
  <si>
    <t>GCR55</t>
  </si>
  <si>
    <t>767047181191</t>
  </si>
  <si>
    <t>GCR53</t>
  </si>
  <si>
    <t>TH252416758002Y</t>
  </si>
  <si>
    <t>27/11/2025 15:24</t>
  </si>
  <si>
    <t>GCR52</t>
  </si>
  <si>
    <t>จ***ณี.  ช***ง</t>
  </si>
  <si>
    <t>27/11/2025 15:23</t>
  </si>
  <si>
    <t>767095565261</t>
  </si>
  <si>
    <t>GCR51</t>
  </si>
  <si>
    <t>27/11/2025 15:19</t>
  </si>
  <si>
    <t>ซื้อฝากคนแก่ เน้น มะพร้าวน้ำหอม นะคะ ไม่รับกาแฟนะคะ</t>
  </si>
  <si>
    <t>767015473151</t>
  </si>
  <si>
    <t>GCR50</t>
  </si>
  <si>
    <t>N***g l***</t>
  </si>
  <si>
    <t>27/11/2025 15:11</t>
  </si>
  <si>
    <t>767041411301</t>
  </si>
  <si>
    <t>GCR48</t>
  </si>
  <si>
    <t>ย***ี เ***รื่น</t>
  </si>
  <si>
    <t>27/11/2025 15:07</t>
  </si>
  <si>
    <t>767083365296</t>
  </si>
  <si>
    <t>GCR47</t>
  </si>
  <si>
    <t>27/11/2025 15:08</t>
  </si>
  <si>
    <t>TH259902138376K</t>
  </si>
  <si>
    <t>GCR46</t>
  </si>
  <si>
    <t>จ***รัตน์    ม***คะ</t>
  </si>
  <si>
    <t>27/11/2025 15:06</t>
  </si>
  <si>
    <t>767072968266</t>
  </si>
  <si>
    <t>GCR44</t>
  </si>
  <si>
    <t>ว***ย จ***</t>
  </si>
  <si>
    <t>27/11/2025 14:50</t>
  </si>
  <si>
    <t>767037461304</t>
  </si>
  <si>
    <t>GCR42</t>
  </si>
  <si>
    <t>******, ตำบล สร้างคอม, อำเภอสร้างคอม ตำบลสร้างคอม อำเภอสร้างคอม จังหวัดอุดรธานี 41260</t>
  </si>
  <si>
    <t>27/11/2025 15:16</t>
  </si>
  <si>
    <t>TH251038722437L</t>
  </si>
  <si>
    <t>27/11/2025 14:46</t>
  </si>
  <si>
    <t>GCR40</t>
  </si>
  <si>
    <t>ช***มา เ***ขาว</t>
  </si>
  <si>
    <t>27/11/2025 14:42</t>
  </si>
  <si>
    <t>767007567233</t>
  </si>
  <si>
    <t>GCR39</t>
  </si>
  <si>
    <t>อ***ย ก***ุตร</t>
  </si>
  <si>
    <t>27/11/2025 14:30</t>
  </si>
  <si>
    <t>767072568231</t>
  </si>
  <si>
    <t>GCR38</t>
  </si>
  <si>
    <t>น***นัยมัย ข***ชยกูล</t>
  </si>
  <si>
    <t>27/11/2025 14:26</t>
  </si>
  <si>
    <t>767077583134</t>
  </si>
  <si>
    <t>GCR37</t>
  </si>
  <si>
    <t>กรกช  คำเขียว</t>
  </si>
  <si>
    <t>บ้านนามน ม.2 105/9 · หัวทุ่ง/ Hua Thung
ลอง/ Longแพร่/ Phrae
54150</t>
  </si>
  <si>
    <t>54150</t>
  </si>
  <si>
    <t>660930615051</t>
  </si>
  <si>
    <t>27/11/2025 14:24</t>
  </si>
  <si>
    <t>TH510381NFKJ6F</t>
  </si>
  <si>
    <t>GCR36</t>
  </si>
  <si>
    <t>ส***จ ท***ชัย</t>
  </si>
  <si>
    <t>27/11/2025 14:23</t>
  </si>
  <si>
    <t>767013987132</t>
  </si>
  <si>
    <t>GCR35</t>
  </si>
  <si>
    <t>27/11/2025 14:22</t>
  </si>
  <si>
    <t>767076310501</t>
  </si>
  <si>
    <t>GCR34</t>
  </si>
  <si>
    <t>ก***นา ร***รักษ์</t>
  </si>
  <si>
    <t>27/11/2025 14:20</t>
  </si>
  <si>
    <t>767093881190</t>
  </si>
  <si>
    <t>GCR33</t>
  </si>
  <si>
    <t>ว***ช์ลักษณ   ป***ไธสง</t>
  </si>
  <si>
    <t>27/11/2025 14:19</t>
  </si>
  <si>
    <t>767001917264</t>
  </si>
  <si>
    <t>GCR32</t>
  </si>
  <si>
    <t>27/11/2025 14:17</t>
  </si>
  <si>
    <t>767085588194</t>
  </si>
  <si>
    <t>GCR30</t>
  </si>
  <si>
    <t>น***ทร์ บ***ก</t>
  </si>
  <si>
    <t>27/11/2025 14:14</t>
  </si>
  <si>
    <t>767090968276</t>
  </si>
  <si>
    <t>27/11/2025 14:16</t>
  </si>
  <si>
    <t>GCR28</t>
  </si>
  <si>
    <t>27/11/2025 14:08</t>
  </si>
  <si>
    <t>767076688210</t>
  </si>
  <si>
    <t>27/11/2025 14:13</t>
  </si>
  <si>
    <t>GCR27</t>
  </si>
  <si>
    <t>อ***ย์ เ***ทอง</t>
  </si>
  <si>
    <t>27/11/2025 14:07</t>
  </si>
  <si>
    <t>767099472241</t>
  </si>
  <si>
    <t>27/11/2025 14:12</t>
  </si>
  <si>
    <t>GCR26</t>
  </si>
  <si>
    <t>ป***าภัทร ล***</t>
  </si>
  <si>
    <t>767055288215</t>
  </si>
  <si>
    <t>GCR25</t>
  </si>
  <si>
    <t>ส***ตตา  เ***งสงค์</t>
  </si>
  <si>
    <t>27/11/2025 14:06</t>
  </si>
  <si>
    <t>767039923285</t>
  </si>
  <si>
    <t>27/11/2025 14:10</t>
  </si>
  <si>
    <t>GCR24</t>
  </si>
  <si>
    <t>เ*** ศ***า</t>
  </si>
  <si>
    <t>767035762220</t>
  </si>
  <si>
    <t>GCR23</t>
  </si>
  <si>
    <t>ล***ย เ***อกูล</t>
  </si>
  <si>
    <t>27/11/2025 13:59</t>
  </si>
  <si>
    <t>THT11012ABXWN0Z</t>
  </si>
  <si>
    <t>GCR22</t>
  </si>
  <si>
    <t>ด** ร***ขนมปัง</t>
  </si>
  <si>
    <t>27/11/2025 13:53</t>
  </si>
  <si>
    <t>THT02032ACPZK4Z</t>
  </si>
  <si>
    <t>GCR21</t>
  </si>
  <si>
    <t>ส***ตน์.มั่งลิ้ม</t>
  </si>
  <si>
    <t>27/11/2025 13:52</t>
  </si>
  <si>
    <t>767045781143</t>
  </si>
  <si>
    <t>GCR20</t>
  </si>
  <si>
    <t>ม***ทาคำ</t>
  </si>
  <si>
    <t>27/11/2025 13:50</t>
  </si>
  <si>
    <t>THT10032ADQ4X7Z</t>
  </si>
  <si>
    <t>GCR19</t>
  </si>
  <si>
    <t>ย******ล</t>
  </si>
  <si>
    <t>******ปเพลส ตึกB) ตำบลแสนสุข อำเภอเมืองชลบุรี จังหวัดชลบุรี 20130</t>
  </si>
  <si>
    <t>27/11/2025 13:48</t>
  </si>
  <si>
    <t>TH255337034953E</t>
  </si>
  <si>
    <t>GCR18</t>
  </si>
  <si>
    <t>27/11/2025 13:47</t>
  </si>
  <si>
    <t>THT02032ADQ069Z</t>
  </si>
  <si>
    <t>GCR17</t>
  </si>
  <si>
    <t>นางสุรินทร์ สโมสร</t>
  </si>
  <si>
    <t>102/84 ถนน เคหะร่มเกล้า, 102/84 ถนน เคหะร่มเกล้า · คลองสองต้นนุ่น/ Khlong Song Ton Nun
ลาดกระบัง/ Lat Krabangกรุงเทพมหานคร/ Bangkok
10520</t>
  </si>
  <si>
    <t>660813402847</t>
  </si>
  <si>
    <t>LEXPU0632549773</t>
  </si>
  <si>
    <t>27/11/2025 13:46</t>
  </si>
  <si>
    <t>GCR16</t>
  </si>
  <si>
    <t>ค***าสนั่น</t>
  </si>
  <si>
    <t>27/11/2025 13:45</t>
  </si>
  <si>
    <t>767042011282</t>
  </si>
  <si>
    <t>GCR15</t>
  </si>
  <si>
    <t>โ***ทย์ ไ***่อน</t>
  </si>
  <si>
    <t>27/11/2025 13:41</t>
  </si>
  <si>
    <t>767065371225</t>
  </si>
  <si>
    <t>GCR14</t>
  </si>
  <si>
    <t>27/11/2025 13:39</t>
  </si>
  <si>
    <t>767078516256</t>
  </si>
  <si>
    <t>27/11/2025 13:38</t>
  </si>
  <si>
    <t>GCR12</t>
  </si>
  <si>
    <t>พ****​</t>
  </si>
  <si>
    <t>******ไทย อำเภอเมืองปทุมธานี จังหวัดปทุมธานี 12000</t>
  </si>
  <si>
    <t>27/11/2025 14:04</t>
  </si>
  <si>
    <t>TH2592189751464</t>
  </si>
  <si>
    <t>27/11/2025 13:33</t>
  </si>
  <si>
    <t>GCR11</t>
  </si>
  <si>
    <t>767066799181</t>
  </si>
  <si>
    <t>GCR8</t>
  </si>
  <si>
    <t>น***าวสกาวเดือน  อ***มานะ</t>
  </si>
  <si>
    <t>27/11/2025 13:29</t>
  </si>
  <si>
    <t>767034759304</t>
  </si>
  <si>
    <t>GCR7</t>
  </si>
  <si>
    <t>น***อรอุมา จ***ษฐ</t>
  </si>
  <si>
    <t>27/11/2025 13:26</t>
  </si>
  <si>
    <t>THT64082ABYZU6Z</t>
  </si>
  <si>
    <t>GCR6</t>
  </si>
  <si>
    <t>27/11/2025 13:56</t>
  </si>
  <si>
    <t>TH251377982045V</t>
  </si>
  <si>
    <t>GCR4</t>
  </si>
  <si>
    <t>บ***รทองทิพย์</t>
  </si>
  <si>
    <t>27/11/2025 13:20</t>
  </si>
  <si>
    <t>THT03012ADQ1U1Z</t>
  </si>
  <si>
    <t>GCR3</t>
  </si>
  <si>
    <t>อ*** ว***รังสฤษฎ์</t>
  </si>
  <si>
    <t>27/11/2025 13:12</t>
  </si>
  <si>
    <t>767075966300</t>
  </si>
  <si>
    <t>GCR2</t>
  </si>
  <si>
    <t>767009269272</t>
  </si>
  <si>
    <t>GCR1</t>
  </si>
  <si>
    <t>ศ***ิ์ธวัช  ส***ชร</t>
  </si>
  <si>
    <t>27/11/2025 12:59</t>
  </si>
  <si>
    <t>767098071213</t>
  </si>
  <si>
    <t>GCQ99</t>
  </si>
  <si>
    <t>พ***า ค***มกุล</t>
  </si>
  <si>
    <t>27/11/2025 12:57</t>
  </si>
  <si>
    <t>เลือกรส 1.ฝอยทอง 2.เผือกมะพร้าวอ่อน 3.มะพร้าวน้ำหอม ค่ะ</t>
  </si>
  <si>
    <t>767091879153</t>
  </si>
  <si>
    <t>GCQ98</t>
  </si>
  <si>
    <t>เ***ศักดิ์ ว***หิรัญ</t>
  </si>
  <si>
    <t>27/11/2025 12:55</t>
  </si>
  <si>
    <t>767034074214</t>
  </si>
  <si>
    <t>GCQ97</t>
  </si>
  <si>
    <t>ด***จ ไ***ลศิลป์</t>
  </si>
  <si>
    <t>27/11/2025 12:53</t>
  </si>
  <si>
    <t>767031070212</t>
  </si>
  <si>
    <t>GCQ96</t>
  </si>
  <si>
    <t>ธ***าลักษณ์ จ***เพ็ชร์</t>
  </si>
  <si>
    <t>27/11/2025 12:44</t>
  </si>
  <si>
    <t>767062119224</t>
  </si>
  <si>
    <t>GCQ95</t>
  </si>
  <si>
    <t>ค***ดง</t>
  </si>
  <si>
    <t>27/11/2025 12:20</t>
  </si>
  <si>
    <t>766937111964</t>
  </si>
  <si>
    <t>27/11/2025 12:19</t>
  </si>
  <si>
    <t>GCQ94</t>
  </si>
  <si>
    <t>27/11/2025 12:17</t>
  </si>
  <si>
    <t>766915811966</t>
  </si>
  <si>
    <t>GCQ93</t>
  </si>
  <si>
    <t>ว*** พ***ิริ</t>
  </si>
  <si>
    <t>27/11/2025 12:15</t>
  </si>
  <si>
    <t>766932010961</t>
  </si>
  <si>
    <t>27/11/2025 12:16</t>
  </si>
  <si>
    <t>GCQ92</t>
  </si>
  <si>
    <t>766926710970</t>
  </si>
  <si>
    <t>GCQ91</t>
  </si>
  <si>
    <t>จ***ดีเหลืองออ่น</t>
  </si>
  <si>
    <t>766954416970</t>
  </si>
  <si>
    <t>GCQ89</t>
  </si>
  <si>
    <t>สุภาภร ชมจันทร์</t>
  </si>
  <si>
    <t>542 บ้านหัน ม.2 (ข้าง ร.ร.บ้านบัว) ถ.กลางเมือง ต.กุดเค้า
มัญจาคีรี/ Mancha Khiriขอนแก่น/ Khon Kaen
40160</t>
  </si>
  <si>
    <t>660814096255</t>
  </si>
  <si>
    <t>27/11/2025 12:04</t>
  </si>
  <si>
    <t>LEXPU0632581605</t>
  </si>
  <si>
    <t>27/11/2025 12:02</t>
  </si>
  <si>
    <t>GCQ88</t>
  </si>
  <si>
    <t>ส***ลีลายประดิษฐ์</t>
  </si>
  <si>
    <t>27/11/2025 12:00</t>
  </si>
  <si>
    <t>766918714973</t>
  </si>
  <si>
    <t>GCQ86</t>
  </si>
  <si>
    <t>ว***รัตน์ ส***</t>
  </si>
  <si>
    <t>27/11/2025 11:43</t>
  </si>
  <si>
    <t>767006918484</t>
  </si>
  <si>
    <t>GCQ85</t>
  </si>
  <si>
    <t>พ***้อย</t>
  </si>
  <si>
    <t>27/11/2025 11:41</t>
  </si>
  <si>
    <t>766916615006</t>
  </si>
  <si>
    <t>GCQ84</t>
  </si>
  <si>
    <t>ฐ***มาศ เ***นิยม</t>
  </si>
  <si>
    <t>766942010962</t>
  </si>
  <si>
    <t>GCQ82</t>
  </si>
  <si>
    <t>ด***จ.หนูแป้นน้อย</t>
  </si>
  <si>
    <t>27/11/2025 11:25</t>
  </si>
  <si>
    <t>766934615963</t>
  </si>
  <si>
    <t>GCQ81</t>
  </si>
  <si>
    <t>น***าวปาริชาติ   โ***ก้ว</t>
  </si>
  <si>
    <t>27/11/2025 11:24</t>
  </si>
  <si>
    <t>766972017965</t>
  </si>
  <si>
    <t>GCQ80</t>
  </si>
  <si>
    <t>จ***นุช  บ***งศรี</t>
  </si>
  <si>
    <t>27/11/2025 11:23</t>
  </si>
  <si>
    <t>766920998900</t>
  </si>
  <si>
    <t>GCQ78</t>
  </si>
  <si>
    <t>ค***วงฤทัย ก***กร</t>
  </si>
  <si>
    <t>27/11/2025 11:19</t>
  </si>
  <si>
    <t>766900120921</t>
  </si>
  <si>
    <t>GCQ77</t>
  </si>
  <si>
    <t>27/11/2025 11:17</t>
  </si>
  <si>
    <t>766926806984</t>
  </si>
  <si>
    <t>27/11/2025 11:18</t>
  </si>
  <si>
    <t>GCQ76</t>
  </si>
  <si>
    <t>จ***วดี จ***รค้อม</t>
  </si>
  <si>
    <t>766980119975</t>
  </si>
  <si>
    <t>GCQ75</t>
  </si>
  <si>
    <t>766932513981</t>
  </si>
  <si>
    <t>GCQ74</t>
  </si>
  <si>
    <t>พ***รัพย์ แ***ศรี</t>
  </si>
  <si>
    <t>27/11/2025 11:15</t>
  </si>
  <si>
    <t>766965118990</t>
  </si>
  <si>
    <t>27/11/2025 11:16</t>
  </si>
  <si>
    <t>GCQ71</t>
  </si>
  <si>
    <t>ป***ญา แ***ุบล</t>
  </si>
  <si>
    <t>27/11/2025 11:12</t>
  </si>
  <si>
    <t>766954704972</t>
  </si>
  <si>
    <t>GCQ70</t>
  </si>
  <si>
    <t>ย***รี ห***</t>
  </si>
  <si>
    <t>27/11/2025 11:09</t>
  </si>
  <si>
    <t>766962517930</t>
  </si>
  <si>
    <t>GCQ69</t>
  </si>
  <si>
    <t>ม******อ</t>
  </si>
  <si>
    <t>******9 แขวงทุ่งครุ เขตทุ่งครุ จังหวัดกรุงเทพมหานคร 10140</t>
  </si>
  <si>
    <t>27/11/2025 11:40</t>
  </si>
  <si>
    <t>TH252435116016N</t>
  </si>
  <si>
    <t>27/11/2025 11:08</t>
  </si>
  <si>
    <t>GCQ68</t>
  </si>
  <si>
    <t>น***ี้</t>
  </si>
  <si>
    <t>27/11/2025 11:06</t>
  </si>
  <si>
    <t>ไม่เอากล้วยหอมน้ะ</t>
  </si>
  <si>
    <t>766924502945</t>
  </si>
  <si>
    <t>GCQ67</t>
  </si>
  <si>
    <t>อ***ัตน์  อ***ัยวัฒธนา</t>
  </si>
  <si>
    <t>766935715954</t>
  </si>
  <si>
    <t>GCQ66</t>
  </si>
  <si>
    <t>******ย ประชาอุทิศ 79, แขวง ทุ่งครุ, เขตทุ่งครุ แขวงทุ่งครุ เขตทุ่งครุ จังหวัดกรุงเทพมหานคร 10140</t>
  </si>
  <si>
    <t>27/11/2025 11:38</t>
  </si>
  <si>
    <t>TH250193728692U</t>
  </si>
  <si>
    <t>GCQ64</t>
  </si>
  <si>
    <t>27/11/2025 11:02</t>
  </si>
  <si>
    <t>766917798905</t>
  </si>
  <si>
    <t>GCQ62</t>
  </si>
  <si>
    <t>ป***อ๋ย ฝ***โรงเเรม</t>
  </si>
  <si>
    <t>27/11/2025 10:57</t>
  </si>
  <si>
    <t>766980918970</t>
  </si>
  <si>
    <t>GCQ59</t>
  </si>
  <si>
    <t>จ***ียร​ ม***ูล</t>
  </si>
  <si>
    <t>27/11/2025 10:52</t>
  </si>
  <si>
    <t>766963617965</t>
  </si>
  <si>
    <t>GCQ58</t>
  </si>
  <si>
    <t>766989613003</t>
  </si>
  <si>
    <t>GCQ56</t>
  </si>
  <si>
    <t>ส***ารทิพย์</t>
  </si>
  <si>
    <t>27/11/2025 10:50</t>
  </si>
  <si>
    <t>766914220914</t>
  </si>
  <si>
    <t>GCQ55</t>
  </si>
  <si>
    <t>27/11/2025 10:49</t>
  </si>
  <si>
    <t>766936413983</t>
  </si>
  <si>
    <t>GCQ54</t>
  </si>
  <si>
    <t>แ***าว  เ***ลาง</t>
  </si>
  <si>
    <t>27/11/2025 10:48</t>
  </si>
  <si>
    <t>766913027915</t>
  </si>
  <si>
    <t>GCQ53</t>
  </si>
  <si>
    <t>k***adaporn b***anha</t>
  </si>
  <si>
    <t>27/11/2025 10:47</t>
  </si>
  <si>
    <t>766968111991</t>
  </si>
  <si>
    <t>GCQ52</t>
  </si>
  <si>
    <t>ก***ากร ม***ะปะโท</t>
  </si>
  <si>
    <t>766924528926</t>
  </si>
  <si>
    <t>GCQ50</t>
  </si>
  <si>
    <t>น***ะเมศ ก***นสุคนธ์</t>
  </si>
  <si>
    <t>27/11/2025 10:44</t>
  </si>
  <si>
    <t>766985524922</t>
  </si>
  <si>
    <t>GCQ49</t>
  </si>
  <si>
    <t>M** ส***าย ต***รัตนพันธิ์</t>
  </si>
  <si>
    <t>766999217961</t>
  </si>
  <si>
    <t>GCQ48</t>
  </si>
  <si>
    <t>ม***า  ศ***ัย</t>
  </si>
  <si>
    <t>27/11/2025 10:43</t>
  </si>
  <si>
    <t>766973714975</t>
  </si>
  <si>
    <t>GCQ47</t>
  </si>
  <si>
    <t>27/11/2025 10:41</t>
  </si>
  <si>
    <t>สาวปราจีนบุรี</t>
  </si>
  <si>
    <t>766902829910</t>
  </si>
  <si>
    <t>GCQ46</t>
  </si>
  <si>
    <t>TH254269491545M</t>
  </si>
  <si>
    <t>27/11/2025 10:39</t>
  </si>
  <si>
    <t>GCQ45</t>
  </si>
  <si>
    <t>TH258349867162M</t>
  </si>
  <si>
    <t>GCQ44</t>
  </si>
  <si>
    <t>27/11/2025 10:37</t>
  </si>
  <si>
    <t>766943119961</t>
  </si>
  <si>
    <t>GCQ43</t>
  </si>
  <si>
    <t>ก***ิศักดิ์ ห***ธี</t>
  </si>
  <si>
    <t>27/11/2025 10:36</t>
  </si>
  <si>
    <t>766927715971</t>
  </si>
  <si>
    <t>27/11/2025 10:35</t>
  </si>
  <si>
    <t>GCQ42</t>
  </si>
  <si>
    <t>ค***ินดา  ร***ิษฐ์</t>
  </si>
  <si>
    <t>27/11/2025 10:32</t>
  </si>
  <si>
    <t>766917911955</t>
  </si>
  <si>
    <t>GCQ41</t>
  </si>
  <si>
    <t>ค***ยุลิตร  ร***ักดี</t>
  </si>
  <si>
    <t>27/11/2025 10:31</t>
  </si>
  <si>
    <t>766909215940</t>
  </si>
  <si>
    <t>GCQ40</t>
  </si>
  <si>
    <t>ส*** ศ***นะพงศ์</t>
  </si>
  <si>
    <t>766938613943</t>
  </si>
  <si>
    <t>27/11/2025 10:30</t>
  </si>
  <si>
    <t>GCQ39</t>
  </si>
  <si>
    <t>W***nee S***</t>
  </si>
  <si>
    <t>766958803984</t>
  </si>
  <si>
    <t>27/11/2025 10:29</t>
  </si>
  <si>
    <t>GCQ37</t>
  </si>
  <si>
    <t>M* K***ng</t>
  </si>
  <si>
    <t>27/11/2025 10:27</t>
  </si>
  <si>
    <t>766996619944</t>
  </si>
  <si>
    <t>GCQ36</t>
  </si>
  <si>
    <t>พ***์พรรณ จ***ฉ่ง</t>
  </si>
  <si>
    <t>766909316913</t>
  </si>
  <si>
    <t>GCQ34</t>
  </si>
  <si>
    <t>อ***รัตน์ ช***ตุ</t>
  </si>
  <si>
    <t>27/11/2025 10:23</t>
  </si>
  <si>
    <t>766970005970</t>
  </si>
  <si>
    <t>GCQ33</t>
  </si>
  <si>
    <t>อ***า พ***ศร</t>
  </si>
  <si>
    <t>27/11/2025 10:22</t>
  </si>
  <si>
    <t>766964212991</t>
  </si>
  <si>
    <t>GCQ32</t>
  </si>
  <si>
    <t>ก***รันต์ ส***งเพชร</t>
  </si>
  <si>
    <t>27/11/2025 10:20</t>
  </si>
  <si>
    <t>766977316921</t>
  </si>
  <si>
    <t>GCQ30</t>
  </si>
  <si>
    <t>น***ภัทร  ส***งษ์รอด</t>
  </si>
  <si>
    <t>27/11/2025 10:18</t>
  </si>
  <si>
    <t>766938516923</t>
  </si>
  <si>
    <t>27/11/2025 10:19</t>
  </si>
  <si>
    <t>GCQ29</t>
  </si>
  <si>
    <t>THT03062ACDE51Z</t>
  </si>
  <si>
    <t>GCQ27</t>
  </si>
  <si>
    <t>พ***ิ</t>
  </si>
  <si>
    <t>27/11/2025 10:16</t>
  </si>
  <si>
    <t>766900718931</t>
  </si>
  <si>
    <t>27/11/2025 10:17</t>
  </si>
  <si>
    <t>GCQ26</t>
  </si>
  <si>
    <t>t***. k***thai</t>
  </si>
  <si>
    <t>766951201973</t>
  </si>
  <si>
    <t>GCQ25</t>
  </si>
  <si>
    <t>ณ***รา ธ***พ็ชร์</t>
  </si>
  <si>
    <t>27/11/2025 09:31</t>
  </si>
  <si>
    <t>766925400942</t>
  </si>
  <si>
    <t>27/11/2025 10:15</t>
  </si>
  <si>
    <t>GCQ24</t>
  </si>
  <si>
    <t>27/11/2025 10:14</t>
  </si>
  <si>
    <t>766990920931</t>
  </si>
  <si>
    <t>GCQ23</t>
  </si>
  <si>
    <t>ศ***าญจ์น    อ***โพธิ์</t>
  </si>
  <si>
    <t>27/11/2025 10:10</t>
  </si>
  <si>
    <t>ไม่เอารสกาแฟ กับเนยนมนะคะ</t>
  </si>
  <si>
    <t>766905600926</t>
  </si>
  <si>
    <t>GCQ22</t>
  </si>
  <si>
    <t>******นยาง, อำเภอเมืองนครปฐม ตำบลบ้านยาง อำเภอเมืองนครปฐม จังหวัดนครปฐม 73000</t>
  </si>
  <si>
    <t>TH256483790241B</t>
  </si>
  <si>
    <t>27/11/2025 10:09</t>
  </si>
  <si>
    <t>GCQ21</t>
  </si>
  <si>
    <t>น***รัตยา ข***ก้ว</t>
  </si>
  <si>
    <t>27/11/2025 10:08</t>
  </si>
  <si>
    <t>THT59012ACD7P7Z</t>
  </si>
  <si>
    <t>GCQ20</t>
  </si>
  <si>
    <t>ด***จ ร***์พงค์</t>
  </si>
  <si>
    <t>27/11/2025 10:06</t>
  </si>
  <si>
    <t>766987716003</t>
  </si>
  <si>
    <t>GCQ19</t>
  </si>
  <si>
    <t>ส***ันท์</t>
  </si>
  <si>
    <t>27/11/2025 10:04</t>
  </si>
  <si>
    <t>766968924923</t>
  </si>
  <si>
    <t>27/11/2025 10:05</t>
  </si>
  <si>
    <t>GCQ18</t>
  </si>
  <si>
    <t>766985914984</t>
  </si>
  <si>
    <t>GCQ15</t>
  </si>
  <si>
    <t>จ***หรา อ***ันท์</t>
  </si>
  <si>
    <t>766989527920</t>
  </si>
  <si>
    <t>GCQ14</t>
  </si>
  <si>
    <t>ป***า จ***าเวียง</t>
  </si>
  <si>
    <t>27/11/2025 10:02</t>
  </si>
  <si>
    <t>766913229924</t>
  </si>
  <si>
    <t>GCQ13</t>
  </si>
  <si>
    <t>ร***าภรณ์ น***สุวรรณ</t>
  </si>
  <si>
    <t>27/11/2025 10:01</t>
  </si>
  <si>
    <t>766941203000</t>
  </si>
  <si>
    <t>GCQ12</t>
  </si>
  <si>
    <t>LEXPU0632519344</t>
  </si>
  <si>
    <t>GCQ11</t>
  </si>
  <si>
    <t>น***กษณ์ เ***ออินทร์</t>
  </si>
  <si>
    <t>766909305002</t>
  </si>
  <si>
    <t>GCQ9</t>
  </si>
  <si>
    <t>บ***า  ว***กุหลาบ</t>
  </si>
  <si>
    <t>27/11/2025 09:56</t>
  </si>
  <si>
    <t>766917828913</t>
  </si>
  <si>
    <t>GCQ8</t>
  </si>
  <si>
    <t>27/11/2025 09:55</t>
  </si>
  <si>
    <t>766907119963</t>
  </si>
  <si>
    <t>GCQ7</t>
  </si>
  <si>
    <t>27/11/2025 09:54</t>
  </si>
  <si>
    <t>766932420004</t>
  </si>
  <si>
    <t>GCQ6</t>
  </si>
  <si>
    <t>พ***า</t>
  </si>
  <si>
    <t>27/11/2025 09:53</t>
  </si>
  <si>
    <t>766991813965</t>
  </si>
  <si>
    <t>GCQ5</t>
  </si>
  <si>
    <t>ก***ัตน์ เ***กดี</t>
  </si>
  <si>
    <t>27/11/2025 09:50</t>
  </si>
  <si>
    <t>766971913960</t>
  </si>
  <si>
    <t>GCQ4</t>
  </si>
  <si>
    <t>27/11/2025 09:49</t>
  </si>
  <si>
    <t>766978015941</t>
  </si>
  <si>
    <t>GCQ3</t>
  </si>
  <si>
    <t>ส***าณี เ***ทิม</t>
  </si>
  <si>
    <t>27/11/2025 09:48</t>
  </si>
  <si>
    <t>766914604982</t>
  </si>
  <si>
    <t>GCQ2</t>
  </si>
  <si>
    <t>น***  แ***พธิ์</t>
  </si>
  <si>
    <t>766933012941</t>
  </si>
  <si>
    <t>GCQ0</t>
  </si>
  <si>
    <t>วัลภา เหล่าปลาศรี</t>
  </si>
  <si>
    <t>(ไทอี้ประปา) 39/2 ถ.นาสร้าง
เมืองนครปฐม/ Mueang Nakhon Pathomนครปฐม/ Nakhon Pathom
73000</t>
  </si>
  <si>
    <t>660944304754</t>
  </si>
  <si>
    <t>27/11/2025 09:47</t>
  </si>
  <si>
    <t>LEXPU0632518569</t>
  </si>
  <si>
    <t>GCP99</t>
  </si>
  <si>
    <t>S***lak J***kom</t>
  </si>
  <si>
    <t>766993710965</t>
  </si>
  <si>
    <t>GCP98</t>
  </si>
  <si>
    <t>ฟ***ดา เ***ะโต</t>
  </si>
  <si>
    <t>27/11/2025 09:44</t>
  </si>
  <si>
    <t>766978119913</t>
  </si>
  <si>
    <t>GCP97</t>
  </si>
  <si>
    <t>ฐ***ภา ป***สิทธิ์</t>
  </si>
  <si>
    <t>766985000994</t>
  </si>
  <si>
    <t>GCP96</t>
  </si>
  <si>
    <t>27/11/2025 09:43</t>
  </si>
  <si>
    <t>766978005920</t>
  </si>
  <si>
    <t>GCP95</t>
  </si>
  <si>
    <t>ศ***ปัญญา</t>
  </si>
  <si>
    <t>766960516965</t>
  </si>
  <si>
    <t>GCP94</t>
  </si>
  <si>
    <t>ณ***ุฒิ ว***ตรจินดา</t>
  </si>
  <si>
    <t>27/11/2025 09:42</t>
  </si>
  <si>
    <t>766950203983</t>
  </si>
  <si>
    <t>GCP93</t>
  </si>
  <si>
    <t>ว***ญา ก***ณรักษ์</t>
  </si>
  <si>
    <t>27/11/2025 09:41</t>
  </si>
  <si>
    <t>766934411946</t>
  </si>
  <si>
    <t>GCP92</t>
  </si>
  <si>
    <t>ข***่</t>
  </si>
  <si>
    <t>766920414956</t>
  </si>
  <si>
    <t>GCP91</t>
  </si>
  <si>
    <t>สมศักดิ์ พุทธิวงศาสุนทร</t>
  </si>
  <si>
    <t>37/258 ม.พฤกษา 13 ซ.1/1 ม.4 · คลองสาม/ Khlong Sam
คลองหลวง/ Khlong Luangปทุมธานี/ Pathum Thani
12120</t>
  </si>
  <si>
    <t>660851629594</t>
  </si>
  <si>
    <t>27/11/2025 09:40</t>
  </si>
  <si>
    <t>LEXPU0632581371</t>
  </si>
  <si>
    <t>GCP90</t>
  </si>
  <si>
    <t>27/11/2025 09:39</t>
  </si>
  <si>
    <t>766954120936</t>
  </si>
  <si>
    <t>GCP88</t>
  </si>
  <si>
    <t>ส***มล  ศ***าราง</t>
  </si>
  <si>
    <t>766978214995</t>
  </si>
  <si>
    <t>GCP87</t>
  </si>
  <si>
    <t>w***aya.oh</t>
  </si>
  <si>
    <t>766964115923</t>
  </si>
  <si>
    <t>GCP86</t>
  </si>
  <si>
    <t>จ***ภรณ์...บุญลา</t>
  </si>
  <si>
    <t>27/11/2025 09:36</t>
  </si>
  <si>
    <t>THT02032AAQ016Z</t>
  </si>
  <si>
    <t>27/11/2025 09:37</t>
  </si>
  <si>
    <t>GCP85</t>
  </si>
  <si>
    <t>เ*** โ***ช</t>
  </si>
  <si>
    <t>27/11/2025 09:35</t>
  </si>
  <si>
    <t>766927202941</t>
  </si>
  <si>
    <t>GCP84</t>
  </si>
  <si>
    <t>ผ***ี พ***์ลูกฟัก</t>
  </si>
  <si>
    <t>27/11/2025 09:34</t>
  </si>
  <si>
    <t>766963107960</t>
  </si>
  <si>
    <t>GCP83</t>
  </si>
  <si>
    <t>สุนีรัตน์  เหล่าโก้ก</t>
  </si>
  <si>
    <t>99 หมู่ที่ 4  บ้านท่าศิลา
เหล่าแดง
อำเภอดอนมดแดง
อุบลราชธานี 34000</t>
  </si>
  <si>
    <t>0862573892</t>
  </si>
  <si>
    <t>27/11/2025 09:33</t>
  </si>
  <si>
    <t>WA047195375TH</t>
  </si>
  <si>
    <t>GCP81</t>
  </si>
  <si>
    <t>บ***ง ถ***ทัน</t>
  </si>
  <si>
    <t>27/11/2025 09:32</t>
  </si>
  <si>
    <t>766988103965</t>
  </si>
  <si>
    <t>GCP80</t>
  </si>
  <si>
    <t>ภ***ญ</t>
  </si>
  <si>
    <t>766915813005</t>
  </si>
  <si>
    <t>GCP78</t>
  </si>
  <si>
    <t>ส***าณี โ***สิง</t>
  </si>
  <si>
    <t>766973207954</t>
  </si>
  <si>
    <t>GCP77</t>
  </si>
  <si>
    <t>27/11/2025 09:29</t>
  </si>
  <si>
    <t>766930320940</t>
  </si>
  <si>
    <t>GCP75</t>
  </si>
  <si>
    <t>27/11/2025 09:28</t>
  </si>
  <si>
    <t>766946310966</t>
  </si>
  <si>
    <t>GCP74</t>
  </si>
  <si>
    <t>27/11/2025 09:27</t>
  </si>
  <si>
    <t>THT10032ACFET9Z</t>
  </si>
  <si>
    <t>GCP71</t>
  </si>
  <si>
    <t>จ***ียง อ***คง</t>
  </si>
  <si>
    <t>27/11/2025 09:24</t>
  </si>
  <si>
    <t>766924510940</t>
  </si>
  <si>
    <t>GCP69</t>
  </si>
  <si>
    <t>พ***รณ ภ***มาศภิญโญ</t>
  </si>
  <si>
    <t>27/11/2025 09:22</t>
  </si>
  <si>
    <t>766973301990</t>
  </si>
  <si>
    <t>GCP68</t>
  </si>
  <si>
    <t>ป***าติ อ***แอ</t>
  </si>
  <si>
    <t>27/11/2025 09:21</t>
  </si>
  <si>
    <t>766939319930</t>
  </si>
  <si>
    <t>GCP67</t>
  </si>
  <si>
    <t>น***มหวัง จ***ิมมา  9* ม*** บ***องหลวง ต***องหลวง อ***่างแดนดิน</t>
  </si>
  <si>
    <t>27/11/2025 09:20</t>
  </si>
  <si>
    <t>766976608996</t>
  </si>
  <si>
    <t>GCP65</t>
  </si>
  <si>
    <t>ว***ดา ภ***ิยาชนาภัทร</t>
  </si>
  <si>
    <t>27/11/2025 09:19</t>
  </si>
  <si>
    <t>766931413920</t>
  </si>
  <si>
    <t>GCP64</t>
  </si>
  <si>
    <t>ห***งฤทัย  ท***าลี</t>
  </si>
  <si>
    <t>27/11/2025 09:18</t>
  </si>
  <si>
    <t>766982416933</t>
  </si>
  <si>
    <t>GCP63</t>
  </si>
  <si>
    <t>ธ***ชา ผ***แผ้ว</t>
  </si>
  <si>
    <t>27/11/2025 09:17</t>
  </si>
  <si>
    <t>766970817933</t>
  </si>
  <si>
    <t>GCP62</t>
  </si>
  <si>
    <t>ว***รีย์​ ท***ิรัญ</t>
  </si>
  <si>
    <t>27/11/2025 09:15</t>
  </si>
  <si>
    <t>766933915963</t>
  </si>
  <si>
    <t>GCP61</t>
  </si>
  <si>
    <t>น***ชาวณีย์ ศ***สาคร</t>
  </si>
  <si>
    <t>766975318966</t>
  </si>
  <si>
    <t>GCP60</t>
  </si>
  <si>
    <t>ก***นา แ***อย</t>
  </si>
  <si>
    <t>27/11/2025 09:14</t>
  </si>
  <si>
    <t>766943316963</t>
  </si>
  <si>
    <t>GCP59</t>
  </si>
  <si>
    <t>ช***ท์ ล***ิ่ว</t>
  </si>
  <si>
    <t>THT47042AANAN6Z</t>
  </si>
  <si>
    <t>GCP58</t>
  </si>
  <si>
    <t>766947812956</t>
  </si>
  <si>
    <t>GCP56</t>
  </si>
  <si>
    <t>ข***หอม</t>
  </si>
  <si>
    <t>27/11/2025 09:12</t>
  </si>
  <si>
    <t>766966608940</t>
  </si>
  <si>
    <t>GCP54</t>
  </si>
  <si>
    <t>อ***ตย์ ส***มาตย์</t>
  </si>
  <si>
    <t>27/11/2025 09:11</t>
  </si>
  <si>
    <t>766986809956</t>
  </si>
  <si>
    <t>GCP53</t>
  </si>
  <si>
    <t>ธ***ล เ***เนตร</t>
  </si>
  <si>
    <t>27/11/2025 09:10</t>
  </si>
  <si>
    <t>766946521935</t>
  </si>
  <si>
    <t>GCP52</t>
  </si>
  <si>
    <t>ภ***ปภา ม***ภัคเลิศ</t>
  </si>
  <si>
    <t>766954213955</t>
  </si>
  <si>
    <t>GCP51</t>
  </si>
  <si>
    <t>อ***ย พ***ไพโรจน์</t>
  </si>
  <si>
    <t>27/11/2025 09:09</t>
  </si>
  <si>
    <t>766955222924</t>
  </si>
  <si>
    <t>27/11/2025 09:08</t>
  </si>
  <si>
    <t>GCP50</t>
  </si>
  <si>
    <t>อ***ย์</t>
  </si>
  <si>
    <t>766987722933</t>
  </si>
  <si>
    <t>GCP49</t>
  </si>
  <si>
    <t>น*** ด***ชยกุล</t>
  </si>
  <si>
    <t>27/11/2025 09:06</t>
  </si>
  <si>
    <t>766941600946</t>
  </si>
  <si>
    <t>GCP48</t>
  </si>
  <si>
    <t>ส***รัตน์ ว***ะไชย</t>
  </si>
  <si>
    <t>27/11/2025 09:04</t>
  </si>
  <si>
    <t>766938819964</t>
  </si>
  <si>
    <t>GCP47</t>
  </si>
  <si>
    <t>เ*** เ***อเมือง</t>
  </si>
  <si>
    <t>27/11/2025 09:00</t>
  </si>
  <si>
    <t>766974718985</t>
  </si>
  <si>
    <t>GCP46</t>
  </si>
  <si>
    <t>พ***พัทธรา</t>
  </si>
  <si>
    <t>27/11/2025 08:59</t>
  </si>
  <si>
    <t>766924315975</t>
  </si>
  <si>
    <t>GCP45</t>
  </si>
  <si>
    <t>ช***มา ด***ันทร์</t>
  </si>
  <si>
    <t>27/11/2025 08:58</t>
  </si>
  <si>
    <t>THT03012ACDM53Z</t>
  </si>
  <si>
    <t>GCP44</t>
  </si>
  <si>
    <t>ป***นุช  อ***่วย</t>
  </si>
  <si>
    <t>767079823425</t>
  </si>
  <si>
    <t>GCP43</t>
  </si>
  <si>
    <t>ธ***อร แ***๊วย</t>
  </si>
  <si>
    <t>767087314486</t>
  </si>
  <si>
    <t>GCP42</t>
  </si>
  <si>
    <t>ล***าวัลย์  ส***ิศรี</t>
  </si>
  <si>
    <t>27/11/2025 08:57</t>
  </si>
  <si>
    <t>766988818956</t>
  </si>
  <si>
    <t>GCP41</t>
  </si>
  <si>
    <t>พ***มล  ส***คตร</t>
  </si>
  <si>
    <t>766958623922</t>
  </si>
  <si>
    <t>GCP39</t>
  </si>
  <si>
    <t>LEXPU0632581748</t>
  </si>
  <si>
    <t>27/11/2025 08:56</t>
  </si>
  <si>
    <t>GCP38</t>
  </si>
  <si>
    <t>766928412961</t>
  </si>
  <si>
    <t>GCP37</t>
  </si>
  <si>
    <t>พ***ากัญญ์ ส***รณรัตน์</t>
  </si>
  <si>
    <t>766991013972</t>
  </si>
  <si>
    <t>GCP36</t>
  </si>
  <si>
    <t>น***ภัทร  พ***ัสดิ์</t>
  </si>
  <si>
    <t>767016026420</t>
  </si>
  <si>
    <t>GCP35</t>
  </si>
  <si>
    <t>เ***มศรี เ***ขำ</t>
  </si>
  <si>
    <t>767060912494</t>
  </si>
  <si>
    <t>GCP34</t>
  </si>
  <si>
    <t>ว***ี</t>
  </si>
  <si>
    <t>27/11/2025 08:52</t>
  </si>
  <si>
    <t>766947108970</t>
  </si>
  <si>
    <t>GCP33</t>
  </si>
  <si>
    <t>T** K***</t>
  </si>
  <si>
    <t>27/11/2025 08:51</t>
  </si>
  <si>
    <t>766995603964</t>
  </si>
  <si>
    <t>GCP32</t>
  </si>
  <si>
    <t>J***y A***din</t>
  </si>
  <si>
    <t>27/11/2025 08:50</t>
  </si>
  <si>
    <t>766973827922</t>
  </si>
  <si>
    <t>GCP31</t>
  </si>
  <si>
    <t>ส***พร บ***นัก</t>
  </si>
  <si>
    <t>27/11/2025 08:49</t>
  </si>
  <si>
    <t>766995407964</t>
  </si>
  <si>
    <t>GCP30</t>
  </si>
  <si>
    <t>เ***ี่</t>
  </si>
  <si>
    <t>27/11/2025 08:47</t>
  </si>
  <si>
    <t>766961508983</t>
  </si>
  <si>
    <t>GCP29</t>
  </si>
  <si>
    <t>ส***ตณา ท***าร</t>
  </si>
  <si>
    <t>766959403000</t>
  </si>
  <si>
    <t>GCP28</t>
  </si>
  <si>
    <t>27/11/2025 08:46</t>
  </si>
  <si>
    <t>THT59082AAQG60Z</t>
  </si>
  <si>
    <t>GCP27</t>
  </si>
  <si>
    <t>น***ุลี ข***ก้ว</t>
  </si>
  <si>
    <t>27/11/2025 08:45</t>
  </si>
  <si>
    <t>766986502984</t>
  </si>
  <si>
    <t>GCP26</t>
  </si>
  <si>
    <t>ศ***ักษณ์</t>
  </si>
  <si>
    <t>27/11/2025 08:44</t>
  </si>
  <si>
    <t>766917106966</t>
  </si>
  <si>
    <t>GCP25</t>
  </si>
  <si>
    <t>น***ลิวรรณ์  ล***รื่อง</t>
  </si>
  <si>
    <t>27/11/2025 08:43</t>
  </si>
  <si>
    <t>766929115993</t>
  </si>
  <si>
    <t>GCP24</t>
  </si>
  <si>
    <t>ข***ตา ท***าพ</t>
  </si>
  <si>
    <t>27/11/2025 08:42</t>
  </si>
  <si>
    <t>766941715923</t>
  </si>
  <si>
    <t>GCP23</t>
  </si>
  <si>
    <t>บ***ร พ***องดี</t>
  </si>
  <si>
    <t>27/11/2025 08:40</t>
  </si>
  <si>
    <t>766904319941</t>
  </si>
  <si>
    <t>27/11/2025 08:41</t>
  </si>
  <si>
    <t>GCP22</t>
  </si>
  <si>
    <t>K***ยด์</t>
  </si>
  <si>
    <t>ฝอยทอง เนยนม กล้วยหอมมะพร้าวเผา</t>
  </si>
  <si>
    <t>THT33022AAN8U6Z</t>
  </si>
  <si>
    <t>GCP21</t>
  </si>
  <si>
    <t>อ***กรณ์ เ***์เสนา</t>
  </si>
  <si>
    <t>27/11/2025 08:39</t>
  </si>
  <si>
    <t>766953210951</t>
  </si>
  <si>
    <t>GCP20</t>
  </si>
  <si>
    <t>27/11/2025 08:38</t>
  </si>
  <si>
    <t>THT28042ACFD09Z</t>
  </si>
  <si>
    <t>GCP19</t>
  </si>
  <si>
    <t>ภ***นี ช***รรณโชติ</t>
  </si>
  <si>
    <t>27/11/2025 08:29</t>
  </si>
  <si>
    <t>766956518930</t>
  </si>
  <si>
    <t>GCP18</t>
  </si>
  <si>
    <t>27/11/2025 08:22</t>
  </si>
  <si>
    <t>TH271181QCPJ7F</t>
  </si>
  <si>
    <t>GCP17</t>
  </si>
  <si>
    <t>27/11/2025 08:21</t>
  </si>
  <si>
    <t>766980123910</t>
  </si>
  <si>
    <t>GCP16</t>
  </si>
  <si>
    <t>27/11/2025 08:13</t>
  </si>
  <si>
    <t>TH2538958540341</t>
  </si>
  <si>
    <t>27/11/2025 08:10</t>
  </si>
  <si>
    <t>GCP15</t>
  </si>
  <si>
    <t>อ***ัตน์</t>
  </si>
  <si>
    <t>27/11/2025 08:09</t>
  </si>
  <si>
    <t>766994115930</t>
  </si>
  <si>
    <t>GCP14</t>
  </si>
  <si>
    <t>น***นภัสชญา น**</t>
  </si>
  <si>
    <t>27/11/2025 07:58</t>
  </si>
  <si>
    <t>766949209935</t>
  </si>
  <si>
    <t>GCP13</t>
  </si>
  <si>
    <t>27/11/2025 07:46</t>
  </si>
  <si>
    <t>766945716972</t>
  </si>
  <si>
    <t>GCP12</t>
  </si>
  <si>
    <t>น.ส.สุพัตรา ปานลักษณ์</t>
  </si>
  <si>
    <t>10 ม.6 ถ.ปู่เจ้าสมิงพราย ต.สำโรงใต้ 10 ม.6 ถ.ปู่เจ้าสมิงพราย, ต.สำโรงใต้· สำโรงเหนือ
เมืองสมุทรปราการ/ Mueang Samut Prakanสมุทรปราการ/ Samut Prakan
10270</t>
  </si>
  <si>
    <t>660933595818</t>
  </si>
  <si>
    <t>27/11/2025 07:41</t>
  </si>
  <si>
    <t>LEXPU0632550471</t>
  </si>
  <si>
    <t>GCP11</t>
  </si>
  <si>
    <t>27/11/2025 07:51</t>
  </si>
  <si>
    <t>TH251975173432L</t>
  </si>
  <si>
    <t>27/11/2025 07:21</t>
  </si>
  <si>
    <t>GCP10</t>
  </si>
  <si>
    <t>เชิดชัย มณฑาศิริทรัพย์</t>
  </si>
  <si>
    <t>159/49 ม.20 โครงการเอฟเวอรี่เดย์เทิง
เทิง/ Thoengเชียงราย/ Chiang Rai
57160</t>
  </si>
  <si>
    <t>660981499938</t>
  </si>
  <si>
    <t>27/11/2025 07:13</t>
  </si>
  <si>
    <t>TH540481N8U36A</t>
  </si>
  <si>
    <t>27/11/2025 07:12</t>
  </si>
  <si>
    <t>GCP9</t>
  </si>
  <si>
    <t>หงษ์ เจ้าพระยา</t>
  </si>
  <si>
    <t>S L K แมนชั่น, 182 ซอย ราชวิถี 18 ถ.ราชวิถี แขวงพญาไท เขตพญาไท กรุงเทพฯ 10400 · พญาไท/ Phaya Thai
พญาไท/ Phaya Thaiกรุงเทพมหานคร/ Bangkok
10400</t>
  </si>
  <si>
    <t>660611983635</t>
  </si>
  <si>
    <t>27/11/2025 07:05</t>
  </si>
  <si>
    <t>LEXPU0632556767</t>
  </si>
  <si>
    <t>GCP8</t>
  </si>
  <si>
    <t>27/11/2025 07:00</t>
  </si>
  <si>
    <t>LEXPU0632261340</t>
  </si>
  <si>
    <t>GCP7</t>
  </si>
  <si>
    <t>27/11/2025 06:51</t>
  </si>
  <si>
    <t>LEXPU0632259449</t>
  </si>
  <si>
    <t>GCP6</t>
  </si>
  <si>
    <t>27/11/2025 06:46</t>
  </si>
  <si>
    <t>766988503816</t>
  </si>
  <si>
    <t>GCP5</t>
  </si>
  <si>
    <t>27/11/2025 04:15</t>
  </si>
  <si>
    <t>766916264800</t>
  </si>
  <si>
    <t>27/11/2025 04:23</t>
  </si>
  <si>
    <t>GCP3</t>
  </si>
  <si>
    <t>ข***่อง</t>
  </si>
  <si>
    <t>27/11/2025 03:35</t>
  </si>
  <si>
    <t>766975343761</t>
  </si>
  <si>
    <t>GCP2</t>
  </si>
  <si>
    <t>ศิริรัตน์ โกเมนไทย</t>
  </si>
  <si>
    <t>หมู่บ้านพฤกษา27  บ้านเลขที่103/281 หมู่9ซอย13
เมืองฉะเชิงเทรา/ Mueang Chachoengsaoฉะเชิงเทรา/ Chachoengsao
24000</t>
  </si>
  <si>
    <t>660841160555</t>
  </si>
  <si>
    <t>27/11/2025 03:21</t>
  </si>
  <si>
    <t>LEXPU0632258617</t>
  </si>
  <si>
    <t>27/11/2025 03:20</t>
  </si>
  <si>
    <t>GCP1</t>
  </si>
  <si>
    <t>นุจรี จันทรัตน์</t>
  </si>
  <si>
    <t>29 ม.2 ต.บางงาม
ศรีประจันต์/ Si Prachanสุพรรณบุรี/ Suphanburi
72140</t>
  </si>
  <si>
    <t>660982564966</t>
  </si>
  <si>
    <t>27/11/2025 03:09</t>
  </si>
  <si>
    <t>TH140581GXN06D</t>
  </si>
  <si>
    <t>27/11/2025 03:08</t>
  </si>
  <si>
    <t>GCP0</t>
  </si>
  <si>
    <t>SOPHEAK</t>
  </si>
  <si>
    <t>โรงเกลือนวนคร ล๊อค 1 · เชียงรากน้อย/ Chiang Rak Noi
บางปะอิน/ Bang Pa-inพระนครศรีอยุธยา/ Phra Nakhon Si Ayutthaya
13180</t>
  </si>
  <si>
    <t>660621307087</t>
  </si>
  <si>
    <t>27/11/2025 01:10</t>
  </si>
  <si>
    <t>LEXPU0632245375</t>
  </si>
  <si>
    <t>GCO99</t>
  </si>
  <si>
    <t>27/11/2025 01:07</t>
  </si>
  <si>
    <t>TH255811090431R</t>
  </si>
  <si>
    <t>GCO98</t>
  </si>
  <si>
    <t>M** m**</t>
  </si>
  <si>
    <t>Tỉnh Chon Buri</t>
  </si>
  <si>
    <t>27/11/2025 00:48</t>
  </si>
  <si>
    <t>766907803885</t>
  </si>
  <si>
    <t>GCO97</t>
  </si>
  <si>
    <t>อวยพร เอ็กสตรอม</t>
  </si>
  <si>
    <t>ซอย ร่วมมิตรพัฒนา แยก 10 ม.เฟริ์สโฮม 111/556 · ท่าแร้ง/ Tha Raeng
บางเขน/ Bang Khenกรุงเทพมหานคร/ Bangkok
10230</t>
  </si>
  <si>
    <t>660654193371</t>
  </si>
  <si>
    <t>27/11/2025 00:23</t>
  </si>
  <si>
    <t>LEXPU0632274224</t>
  </si>
  <si>
    <t>ขนมปังแถว 1แถวได้20แผ่น นุ่ม โคตรถูก โคตรคุ้ม !!!!</t>
  </si>
  <si>
    <t>GCV2</t>
  </si>
  <si>
    <t>จริยา หมันประสงค์</t>
  </si>
  <si>
    <t>ห้องเช่าด้านในสุด66/50 ซอยคุณตา(ซอยข้างคลังเภสัชปลวกแดง)ต.ปลวกแดง อ.ปลวกแดง จ.ระยอง, 0948972607 · ปลวกแดง/ Pluak Daeng
ปลวกแดง/ Pluak Daengระยอง/ Rayong
21140</t>
  </si>
  <si>
    <t>660948972607</t>
  </si>
  <si>
    <t>28/11/2025 22:54</t>
  </si>
  <si>
    <t>LEXPU0632852370</t>
  </si>
  <si>
    <t>GCV1</t>
  </si>
  <si>
    <t>28/11/2025 22:38</t>
  </si>
  <si>
    <t>TH251783344933V</t>
  </si>
  <si>
    <t>28/11/2025 22:08</t>
  </si>
  <si>
    <t>GCV0</t>
  </si>
  <si>
    <t>28/11/2025 22:02</t>
  </si>
  <si>
    <t>TH600481SGQV8G</t>
  </si>
  <si>
    <t>GCU99</t>
  </si>
  <si>
    <t>28/11/2025 21:56</t>
  </si>
  <si>
    <t>767068819823</t>
  </si>
  <si>
    <t>28/11/2025 21:57</t>
  </si>
  <si>
    <t>GCU98</t>
  </si>
  <si>
    <t>พ*** ฝ***ห้ปู่ด้วย</t>
  </si>
  <si>
    <t>28/11/2025 21:52</t>
  </si>
  <si>
    <t>767061871715</t>
  </si>
  <si>
    <t>28/11/2025 21:51</t>
  </si>
  <si>
    <t>GCU97</t>
  </si>
  <si>
    <t>28/11/2025 21:45</t>
  </si>
  <si>
    <t>767092858755</t>
  </si>
  <si>
    <t>GCU96</t>
  </si>
  <si>
    <t>R** - E***</t>
  </si>
  <si>
    <t>767095463816</t>
  </si>
  <si>
    <t>28/11/2025 21:44</t>
  </si>
  <si>
    <t>GCU95</t>
  </si>
  <si>
    <t>อ***ง</t>
  </si>
  <si>
    <t>28/11/2025 21:38</t>
  </si>
  <si>
    <t>767063938911</t>
  </si>
  <si>
    <t>GCU93</t>
  </si>
  <si>
    <t>ม** ส***อง</t>
  </si>
  <si>
    <t>28/11/2025 21:29</t>
  </si>
  <si>
    <t>767070640873</t>
  </si>
  <si>
    <t>GCU92</t>
  </si>
  <si>
    <t>ฉ***ชัย ส***ทัย</t>
  </si>
  <si>
    <t>28/11/2025 21:26</t>
  </si>
  <si>
    <t>767032142870</t>
  </si>
  <si>
    <t>GCU91</t>
  </si>
  <si>
    <t>28/11/2025 21:24</t>
  </si>
  <si>
    <t>767094142791</t>
  </si>
  <si>
    <t>GCU90</t>
  </si>
  <si>
    <t>ล** ล*</t>
  </si>
  <si>
    <t>28/11/2025 21:22</t>
  </si>
  <si>
    <t>767084784734</t>
  </si>
  <si>
    <t>GCU89</t>
  </si>
  <si>
    <t>ร***า เ***รติวิบูลย์สุข</t>
  </si>
  <si>
    <t>28/11/2025 21:16</t>
  </si>
  <si>
    <t>767003457850</t>
  </si>
  <si>
    <t>28/11/2025 21:17</t>
  </si>
  <si>
    <t>GCU88</t>
  </si>
  <si>
    <t>ค***น น***ุ</t>
  </si>
  <si>
    <t>28/11/2025 21:15</t>
  </si>
  <si>
    <t>767068565815</t>
  </si>
  <si>
    <t>GCU87</t>
  </si>
  <si>
    <t>ส***ตตา  เ***วมีผล</t>
  </si>
  <si>
    <t>28/11/2025 21:12</t>
  </si>
  <si>
    <t>767003667813</t>
  </si>
  <si>
    <t>GCU86</t>
  </si>
  <si>
    <t>ส*** พ***ดง</t>
  </si>
  <si>
    <t>28/11/2025 21:09</t>
  </si>
  <si>
    <t>767005263813</t>
  </si>
  <si>
    <t>28/11/2025 21:11</t>
  </si>
  <si>
    <t>GCU85</t>
  </si>
  <si>
    <t>อ***เกษสิงห์</t>
  </si>
  <si>
    <t>28/11/2025 21:08</t>
  </si>
  <si>
    <t>767070467822</t>
  </si>
  <si>
    <t>GCU84</t>
  </si>
  <si>
    <t>u***6329614086098</t>
  </si>
  <si>
    <t>28/11/2025 21:03</t>
  </si>
  <si>
    <t>767050160833</t>
  </si>
  <si>
    <t>GCU83</t>
  </si>
  <si>
    <t>ส***งค์ พ***ิงห์</t>
  </si>
  <si>
    <t>28/11/2025 21:01</t>
  </si>
  <si>
    <t>767012650854</t>
  </si>
  <si>
    <t>GCU82</t>
  </si>
  <si>
    <t>ต***ร อ***ดี</t>
  </si>
  <si>
    <t>28/11/2025 21:00</t>
  </si>
  <si>
    <t>767035033892</t>
  </si>
  <si>
    <t>GCU81</t>
  </si>
  <si>
    <t>น***ะวันรอดทับ</t>
  </si>
  <si>
    <t>28/11/2025 20:59</t>
  </si>
  <si>
    <t>767017934900</t>
  </si>
  <si>
    <t>GCU80</t>
  </si>
  <si>
    <t>ว***า ค***ุล</t>
  </si>
  <si>
    <t>28/11/2025 20:58</t>
  </si>
  <si>
    <t>THT10012AG1DP9Z</t>
  </si>
  <si>
    <t>GCU79</t>
  </si>
  <si>
    <t>น***ร   ก***ระเสริฐ</t>
  </si>
  <si>
    <t>767070910896</t>
  </si>
  <si>
    <t>GCU78</t>
  </si>
  <si>
    <t>28/11/2025 20:54</t>
  </si>
  <si>
    <t>รับ ฝอยทอง4 เนยนม2 มะพร้าวน้ำหอม2 เผือก1 ลูกตาล1</t>
  </si>
  <si>
    <t>767039370801</t>
  </si>
  <si>
    <t>GCU77</t>
  </si>
  <si>
    <t>ส***นทา  ช***ุข</t>
  </si>
  <si>
    <t>28/11/2025 20:47</t>
  </si>
  <si>
    <t>767007727006</t>
  </si>
  <si>
    <t>GCU76</t>
  </si>
  <si>
    <t>กิ๊ก</t>
  </si>
  <si>
    <t>178/60วุฒากาศ14ถนนวุฒากาศ · ตลาดพลู/ Talat Phlu
ธนบุรี/ Thon Buriกรุงเทพมหานคร/ Bangkok
10600</t>
  </si>
  <si>
    <t>660808578806</t>
  </si>
  <si>
    <t>28/11/2025 20:44</t>
  </si>
  <si>
    <t>LEXPU0632859148</t>
  </si>
  <si>
    <t>GCU75</t>
  </si>
  <si>
    <t>แ***ประดับ จ***ร์ละม่อม</t>
  </si>
  <si>
    <t>28/11/2025 20:43</t>
  </si>
  <si>
    <t>767060138913</t>
  </si>
  <si>
    <t>GCU74</t>
  </si>
  <si>
    <t>ก***าณัฐ ศ***ูล</t>
  </si>
  <si>
    <t>THT04012AE9JY0Z</t>
  </si>
  <si>
    <t>GCU73</t>
  </si>
  <si>
    <t>ช***า ก***นสุคนธ์</t>
  </si>
  <si>
    <t>28/11/2025 20:41</t>
  </si>
  <si>
    <t>767039333900</t>
  </si>
  <si>
    <t>GCU72</t>
  </si>
  <si>
    <t>ป***ักร โ***พงษ์</t>
  </si>
  <si>
    <t>28/11/2025 20:38</t>
  </si>
  <si>
    <t>767030533883</t>
  </si>
  <si>
    <t>28/11/2025 20:39</t>
  </si>
  <si>
    <t>GCU71</t>
  </si>
  <si>
    <t>ม***โกะ โ***โมริ</t>
  </si>
  <si>
    <t>28/11/2025 20:37</t>
  </si>
  <si>
    <t>767064830884</t>
  </si>
  <si>
    <t>GCU70</t>
  </si>
  <si>
    <t>จ***ฐติกาญ ค***ร์</t>
  </si>
  <si>
    <t>28/11/2025 20:35</t>
  </si>
  <si>
    <t>767005489773</t>
  </si>
  <si>
    <t>GCU69</t>
  </si>
  <si>
    <t>ป***รดิส ท***ําใส</t>
  </si>
  <si>
    <t>28/11/2025 20:31</t>
  </si>
  <si>
    <t>767024717826</t>
  </si>
  <si>
    <t>GCU67</t>
  </si>
  <si>
    <t>อ*** แ***่าน</t>
  </si>
  <si>
    <t>28/11/2025 20:26</t>
  </si>
  <si>
    <t>767041651843</t>
  </si>
  <si>
    <t>GCU66</t>
  </si>
  <si>
    <t>767087659844</t>
  </si>
  <si>
    <t>GCU65</t>
  </si>
  <si>
    <t>ส***กษ์ ร***โชติ</t>
  </si>
  <si>
    <t>767058656840</t>
  </si>
  <si>
    <t>GCU64</t>
  </si>
  <si>
    <t>บ***ัน  เ***ญคุณ</t>
  </si>
  <si>
    <t>28/11/2025 20:25</t>
  </si>
  <si>
    <t>767023951853</t>
  </si>
  <si>
    <t>GCU63</t>
  </si>
  <si>
    <t>28/11/2025 20:24</t>
  </si>
  <si>
    <t>767007157825</t>
  </si>
  <si>
    <t>28/11/2025 20:23</t>
  </si>
  <si>
    <t>GCU62</t>
  </si>
  <si>
    <t>ส***ันท์ ม***น</t>
  </si>
  <si>
    <t>THT64122AE8JG4Z</t>
  </si>
  <si>
    <t>28/11/2025 20:22</t>
  </si>
  <si>
    <t>GCU61</t>
  </si>
  <si>
    <t>ด***ณี แ***ดอร์สัน</t>
  </si>
  <si>
    <t>28/11/2025 20:19</t>
  </si>
  <si>
    <t>767060832893</t>
  </si>
  <si>
    <t>GCU60</t>
  </si>
  <si>
    <t>จ*****ิ</t>
  </si>
  <si>
    <t>******่รำพึง ตำบลแม่รำพึง อำเภอบางสะพาน จังหวัดประจวบคีรีขันธ์ 77140</t>
  </si>
  <si>
    <t>77140</t>
  </si>
  <si>
    <t>28/11/2025 20:46</t>
  </si>
  <si>
    <t>TH252063130671D</t>
  </si>
  <si>
    <t>28/11/2025 20:16</t>
  </si>
  <si>
    <t>GCU58</t>
  </si>
  <si>
    <t>บ***กร ล***จันทร์</t>
  </si>
  <si>
    <t>28/11/2025 20:12</t>
  </si>
  <si>
    <t>767001130906</t>
  </si>
  <si>
    <t>28/11/2025 20:13</t>
  </si>
  <si>
    <t>GCU56</t>
  </si>
  <si>
    <t>ฉ***นา ย***าตร์</t>
  </si>
  <si>
    <t>28/11/2025 20:09</t>
  </si>
  <si>
    <t>767013033883</t>
  </si>
  <si>
    <t>GCU55</t>
  </si>
  <si>
    <t>ณ***ดี ห***จ่ม</t>
  </si>
  <si>
    <t>28/11/2025 20:01</t>
  </si>
  <si>
    <t>767085615833</t>
  </si>
  <si>
    <t>GCU54</t>
  </si>
  <si>
    <t>พ***า เ***แดง</t>
  </si>
  <si>
    <t>28/11/2025 19:55</t>
  </si>
  <si>
    <t>767095738894</t>
  </si>
  <si>
    <t>GCU53</t>
  </si>
  <si>
    <t>28/11/2025 19:53</t>
  </si>
  <si>
    <t>767057734892</t>
  </si>
  <si>
    <t>GCU52</t>
  </si>
  <si>
    <t>28/11/2025 19:52</t>
  </si>
  <si>
    <t>THT28042AG1F43Z</t>
  </si>
  <si>
    <t>GCU51</t>
  </si>
  <si>
    <t>ม* ม*</t>
  </si>
  <si>
    <t>28/11/2025 19:50</t>
  </si>
  <si>
    <t>767015834874</t>
  </si>
  <si>
    <t>GCU50</t>
  </si>
  <si>
    <t>ว*** น***ัย</t>
  </si>
  <si>
    <t>28/11/2025 19:44</t>
  </si>
  <si>
    <t>767099631874</t>
  </si>
  <si>
    <t>GCU49</t>
  </si>
  <si>
    <t>28/11/2025 19:43</t>
  </si>
  <si>
    <t>767020031886</t>
  </si>
  <si>
    <t>GCU48</t>
  </si>
  <si>
    <t>ส***า ค***ร</t>
  </si>
  <si>
    <t>28/11/2025 19:42</t>
  </si>
  <si>
    <t>767055236872</t>
  </si>
  <si>
    <t>GCU47</t>
  </si>
  <si>
    <t>ร***วดี ค***นเดช</t>
  </si>
  <si>
    <t>767075845793</t>
  </si>
  <si>
    <t>GCU46</t>
  </si>
  <si>
    <t>พ***พย์  ท***หม่</t>
  </si>
  <si>
    <t>28/11/2025 19:40</t>
  </si>
  <si>
    <t>767001530875</t>
  </si>
  <si>
    <t>GCU44</t>
  </si>
  <si>
    <t>******/1ต.สัตหีบ อ.สัตหีบ จ.ชลบุรี 20180 ตำบลสัตหีบ อำเภอสัตหีบ จังหวัดชลบุรี 20180</t>
  </si>
  <si>
    <t>28/11/2025 20:07</t>
  </si>
  <si>
    <t>TH250978815549C</t>
  </si>
  <si>
    <t>28/11/2025 19:37</t>
  </si>
  <si>
    <t>GCU42</t>
  </si>
  <si>
    <t>28/11/2025 19:35</t>
  </si>
  <si>
    <t>767097623773</t>
  </si>
  <si>
    <t>GCU41</t>
  </si>
  <si>
    <t>u***7701225433628</t>
  </si>
  <si>
    <t>28/11/2025 19:33</t>
  </si>
  <si>
    <t>767004131876</t>
  </si>
  <si>
    <t>GCU40</t>
  </si>
  <si>
    <t>28/11/2025 19:30</t>
  </si>
  <si>
    <t>767092591786</t>
  </si>
  <si>
    <t>GCU39</t>
  </si>
  <si>
    <t>ศ***ณี บ***ก้ว</t>
  </si>
  <si>
    <t>28/11/2025 19:29</t>
  </si>
  <si>
    <t>767071219832</t>
  </si>
  <si>
    <t>GCU37</t>
  </si>
  <si>
    <t>ต*** ส***จ</t>
  </si>
  <si>
    <t>28/11/2025 19:17</t>
  </si>
  <si>
    <t>767079555841</t>
  </si>
  <si>
    <t>GCU36</t>
  </si>
  <si>
    <t>เ***ิจ ศ***ังกร</t>
  </si>
  <si>
    <t>28/11/2025 19:12</t>
  </si>
  <si>
    <t>767015824853</t>
  </si>
  <si>
    <t>GCU35</t>
  </si>
  <si>
    <t>ล***า ว***</t>
  </si>
  <si>
    <t>28/11/2025 19:06</t>
  </si>
  <si>
    <t>THT47072AE9JP6Z</t>
  </si>
  <si>
    <t>GCU34</t>
  </si>
  <si>
    <t>ส***รณา</t>
  </si>
  <si>
    <t>28/11/2025 19:04</t>
  </si>
  <si>
    <t>767004536874</t>
  </si>
  <si>
    <t>GCU33</t>
  </si>
  <si>
    <t>อ***ญา</t>
  </si>
  <si>
    <t>28/11/2025 18:55</t>
  </si>
  <si>
    <t>767088789736</t>
  </si>
  <si>
    <t>GCU32</t>
  </si>
  <si>
    <t>******ะแก ตำบลแสงอรุณ อำเภอทับสะแก จังหวัดประจวบคีรีขันธ์ 77130</t>
  </si>
  <si>
    <t>28/11/2025 18:54</t>
  </si>
  <si>
    <t>TH256055600284X</t>
  </si>
  <si>
    <t>GCU30</t>
  </si>
  <si>
    <t>ศ***า ท***ย์ศรี</t>
  </si>
  <si>
    <t>28/11/2025 18:51</t>
  </si>
  <si>
    <t>767024483794</t>
  </si>
  <si>
    <t>GCU28</t>
  </si>
  <si>
    <t>28/11/2025 18:49</t>
  </si>
  <si>
    <t>767086755735</t>
  </si>
  <si>
    <t>GCU27</t>
  </si>
  <si>
    <t>บ***ลิศ  ว***ะตา</t>
  </si>
  <si>
    <t>28/11/2025 18:48</t>
  </si>
  <si>
    <t>767012338875</t>
  </si>
  <si>
    <t>GCU26</t>
  </si>
  <si>
    <t>THT07012AE4QZ0Z</t>
  </si>
  <si>
    <t>GCU25</t>
  </si>
  <si>
    <t>28/11/2025 18:47</t>
  </si>
  <si>
    <t>767001608903</t>
  </si>
  <si>
    <t>GCU24</t>
  </si>
  <si>
    <t>ป***ันท์ อ***ศุภผล</t>
  </si>
  <si>
    <t>767049834865</t>
  </si>
  <si>
    <t>GCU23</t>
  </si>
  <si>
    <t>28/11/2025 18:45</t>
  </si>
  <si>
    <t>767062894765</t>
  </si>
  <si>
    <t>GCU21</t>
  </si>
  <si>
    <t>ภ***ทิพย์ พ***ฉ่อง</t>
  </si>
  <si>
    <t>28/11/2025 18:41</t>
  </si>
  <si>
    <t>767007432855</t>
  </si>
  <si>
    <t>GCU20</t>
  </si>
  <si>
    <t>28/11/2025 18:40</t>
  </si>
  <si>
    <t>767024202906</t>
  </si>
  <si>
    <t>GCU19</t>
  </si>
  <si>
    <t>ภ***ธิดา</t>
  </si>
  <si>
    <t>28/11/2025 18:36</t>
  </si>
  <si>
    <t>767019983726</t>
  </si>
  <si>
    <t>GCU18</t>
  </si>
  <si>
    <t>28/11/2025 18:59</t>
  </si>
  <si>
    <t>TH253613508048G</t>
  </si>
  <si>
    <t>28/11/2025 18:30</t>
  </si>
  <si>
    <t>GCU17</t>
  </si>
  <si>
    <t>เ***รัตน ใ***่น</t>
  </si>
  <si>
    <t>28/11/2025 18:29</t>
  </si>
  <si>
    <t>767056203863</t>
  </si>
  <si>
    <t>GCU16</t>
  </si>
  <si>
    <t>ร***ี ไ***รรณ์</t>
  </si>
  <si>
    <t>28/11/2025 18:23</t>
  </si>
  <si>
    <t>767006006863</t>
  </si>
  <si>
    <t>GCU15</t>
  </si>
  <si>
    <t>น** อ***ญา ส***์ทอง</t>
  </si>
  <si>
    <t>28/11/2025 18:18</t>
  </si>
  <si>
    <t>767086300864</t>
  </si>
  <si>
    <t>GCU14</t>
  </si>
  <si>
    <t>28/11/2025 18:39</t>
  </si>
  <si>
    <t>TH258037706745D</t>
  </si>
  <si>
    <t>28/11/2025 18:09</t>
  </si>
  <si>
    <t>GCU13</t>
  </si>
  <si>
    <t>ส** อ***ส</t>
  </si>
  <si>
    <t>28/11/2025 18:06</t>
  </si>
  <si>
    <t>767012906870</t>
  </si>
  <si>
    <t>GCU11</t>
  </si>
  <si>
    <t>ว***นิภา</t>
  </si>
  <si>
    <t>28/11/2025 17:56</t>
  </si>
  <si>
    <t>767067433856</t>
  </si>
  <si>
    <t>GCU10</t>
  </si>
  <si>
    <t>ช***ญา</t>
  </si>
  <si>
    <t>28/11/2025 17:45</t>
  </si>
  <si>
    <t>767072510820</t>
  </si>
  <si>
    <t>GCU6</t>
  </si>
  <si>
    <t>ฉ***ชัย พ***่งเรืองกุล</t>
  </si>
  <si>
    <t>28/11/2025 17:22</t>
  </si>
  <si>
    <t>767025909871</t>
  </si>
  <si>
    <t>28/11/2025 17:21</t>
  </si>
  <si>
    <t>GCU5</t>
  </si>
  <si>
    <t>767059405873</t>
  </si>
  <si>
    <t>GCU4</t>
  </si>
  <si>
    <t>น***สิษฐ์  ใ***่น</t>
  </si>
  <si>
    <t>28/11/2025 17:18</t>
  </si>
  <si>
    <t>767028606875</t>
  </si>
  <si>
    <t>GCU3</t>
  </si>
  <si>
    <t>ภ***ิน ก***วงค์</t>
  </si>
  <si>
    <t>767037587772</t>
  </si>
  <si>
    <t>GCU2</t>
  </si>
  <si>
    <t>พ***</t>
  </si>
  <si>
    <t>28/11/2025 17:16</t>
  </si>
  <si>
    <t>767024001881</t>
  </si>
  <si>
    <t>GCU1</t>
  </si>
  <si>
    <t>ช***กาญจน์ ส***ระเสริฐ</t>
  </si>
  <si>
    <t>28/11/2025 17:13</t>
  </si>
  <si>
    <t>767090624985</t>
  </si>
  <si>
    <t>GCU0</t>
  </si>
  <si>
    <t>พ***ิสา ข***ะพัฒน์</t>
  </si>
  <si>
    <t>28/11/2025 17:03</t>
  </si>
  <si>
    <t>767048313883</t>
  </si>
  <si>
    <t>GCT99</t>
  </si>
  <si>
    <t>28/11/2025 16:44</t>
  </si>
  <si>
    <t>767080024745</t>
  </si>
  <si>
    <t>GCT98</t>
  </si>
  <si>
    <t>28/11/2025 16:43</t>
  </si>
  <si>
    <t>767097800884</t>
  </si>
  <si>
    <t>GCT96</t>
  </si>
  <si>
    <t>28/11/2025 16:31</t>
  </si>
  <si>
    <t>767089827980</t>
  </si>
  <si>
    <t>GCT95</t>
  </si>
  <si>
    <t>28/11/2025 16:30</t>
  </si>
  <si>
    <t>767037228845</t>
  </si>
  <si>
    <t>GCT94</t>
  </si>
  <si>
    <t>สุดา นิลเพ็ชร</t>
  </si>
  <si>
    <t>14/25 ม 2 ต แสมสาร อ สัตหีบ
จ ชลบุรี 20180</t>
  </si>
  <si>
    <t>0632897849</t>
  </si>
  <si>
    <t>28/11/2025 16:25</t>
  </si>
  <si>
    <t>WA047489493TH</t>
  </si>
  <si>
    <t>GCT93</t>
  </si>
  <si>
    <t>คุณจุรีรัตน์</t>
  </si>
  <si>
    <t>148/4 ซ.ลาดพร้าว3 แยก3-2 แขวงจอมพล เขตจตุจักร กทม. 10900</t>
  </si>
  <si>
    <t>0923594165</t>
  </si>
  <si>
    <t>WB106243167TH</t>
  </si>
  <si>
    <t>28/11/2025 16:23</t>
  </si>
  <si>
    <t>GCT92</t>
  </si>
  <si>
    <t>สุรพงษ์ เกียรติยศ</t>
  </si>
  <si>
    <t>30ถนนรังสิตนครนายก ซอย43 ตำบลประชาธิปัตย์ อำเภอธัญบุรี จังหวัดปทุมธานี 12130</t>
  </si>
  <si>
    <t>0886559898</t>
  </si>
  <si>
    <t>28/11/2025 10:48</t>
  </si>
  <si>
    <t>WB106243153TH</t>
  </si>
  <si>
    <t>28/11/2025 16:21</t>
  </si>
  <si>
    <t>GCT91</t>
  </si>
  <si>
    <t>y** ย***</t>
  </si>
  <si>
    <t>28/11/2025 16:13</t>
  </si>
  <si>
    <t>767030391805</t>
  </si>
  <si>
    <t>GCT88</t>
  </si>
  <si>
    <t>ว***ศิยา เ***รติก้องแก้ว</t>
  </si>
  <si>
    <t>28/11/2025 16:05</t>
  </si>
  <si>
    <t>THT64062AFVZK3Z</t>
  </si>
  <si>
    <t>GCT84</t>
  </si>
  <si>
    <t>28/11/2025 16:02</t>
  </si>
  <si>
    <t>THT64062AE9ZA6Z</t>
  </si>
  <si>
    <t>GCT83</t>
  </si>
  <si>
    <t>ย***ิ่น ส***๊ะ</t>
  </si>
  <si>
    <t>28/11/2025 15:53</t>
  </si>
  <si>
    <t>767073360745</t>
  </si>
  <si>
    <t>GCT82</t>
  </si>
  <si>
    <t>28/11/2025 15:52</t>
  </si>
  <si>
    <t>THT60052AFWJB7Z</t>
  </si>
  <si>
    <t>GCT81</t>
  </si>
  <si>
    <t>ธ***ลักษณ์  ภ***ิแสนรัศมิ์</t>
  </si>
  <si>
    <t>767044406855</t>
  </si>
  <si>
    <t>GCT80</t>
  </si>
  <si>
    <t>น***อดรัก ธ***กิจ</t>
  </si>
  <si>
    <t>767015060803</t>
  </si>
  <si>
    <t>28/11/2025 15:51</t>
  </si>
  <si>
    <t>GCT78</t>
  </si>
  <si>
    <t>28/11/2025 15:49</t>
  </si>
  <si>
    <t>767004478796</t>
  </si>
  <si>
    <t>GCT77</t>
  </si>
  <si>
    <t>i k***g y**</t>
  </si>
  <si>
    <t>28/11/2025 15:48</t>
  </si>
  <si>
    <t>767055985780</t>
  </si>
  <si>
    <t>GCT76</t>
  </si>
  <si>
    <t>ศ***พร</t>
  </si>
  <si>
    <t>28/11/2025 15:46</t>
  </si>
  <si>
    <t>767086216886</t>
  </si>
  <si>
    <t>GCT75</t>
  </si>
  <si>
    <t>ป***ง ท***รี</t>
  </si>
  <si>
    <t>28/11/2025 15:45</t>
  </si>
  <si>
    <t>767065656825</t>
  </si>
  <si>
    <t>GCT74</t>
  </si>
  <si>
    <t>28/11/2025 15:40</t>
  </si>
  <si>
    <t>767073691790</t>
  </si>
  <si>
    <t>GCT73</t>
  </si>
  <si>
    <t>28/11/2025 15:38</t>
  </si>
  <si>
    <t>767090500820</t>
  </si>
  <si>
    <t>28/11/2025 15:37</t>
  </si>
  <si>
    <t>GCT71</t>
  </si>
  <si>
    <t>28/11/2025 15:26</t>
  </si>
  <si>
    <t>767085019886</t>
  </si>
  <si>
    <t>GCT70</t>
  </si>
  <si>
    <t>28/11/2025 15:25</t>
  </si>
  <si>
    <t>767044838906</t>
  </si>
  <si>
    <t>GCT69</t>
  </si>
  <si>
    <t>767071957923</t>
  </si>
  <si>
    <t>GCT68</t>
  </si>
  <si>
    <t>K***nphon S***wong</t>
  </si>
  <si>
    <t>28/11/2025 15:17</t>
  </si>
  <si>
    <t>767021504896</t>
  </si>
  <si>
    <t>GCT67</t>
  </si>
  <si>
    <t>วริศรา  วงษาปัดนา</t>
  </si>
  <si>
    <t>67  ซอยนานา ถ.ไมตรีจิต อ.ป้อมปราบฯ
ป้อมปราบศัตรูพ่าย/ Pom Prap Sattru Phaiกรุงเทพมหานคร/ Bangkok
10100</t>
  </si>
  <si>
    <t>660863922793</t>
  </si>
  <si>
    <t>LEXPU0632971611</t>
  </si>
  <si>
    <t>GCT66</t>
  </si>
  <si>
    <t>28/11/2025 15:16</t>
  </si>
  <si>
    <t>767054758746</t>
  </si>
  <si>
    <t>GCT65</t>
  </si>
  <si>
    <t>ก***ต</t>
  </si>
  <si>
    <t>767024569732</t>
  </si>
  <si>
    <t>GCT64</t>
  </si>
  <si>
    <t>ณ***ฤตา ช***ฉื่อง</t>
  </si>
  <si>
    <t>28/11/2025 15:13</t>
  </si>
  <si>
    <t>767025165723</t>
  </si>
  <si>
    <t>GCT63</t>
  </si>
  <si>
    <t>767055898766</t>
  </si>
  <si>
    <t>28/11/2025 15:11</t>
  </si>
  <si>
    <t>GCT62</t>
  </si>
  <si>
    <t>น***รัชฎาภรณ์  ส***ุตม์</t>
  </si>
  <si>
    <t>767089765724</t>
  </si>
  <si>
    <t>GCT61</t>
  </si>
  <si>
    <t>ป***พ เ***ราม</t>
  </si>
  <si>
    <t>28/11/2025 15:09</t>
  </si>
  <si>
    <t>767028000896</t>
  </si>
  <si>
    <t>GCT60</t>
  </si>
  <si>
    <t>ส***รณ์ ว***อานัน</t>
  </si>
  <si>
    <t>767053750750</t>
  </si>
  <si>
    <t>GCT59</t>
  </si>
  <si>
    <t>28/11/2025 15:07</t>
  </si>
  <si>
    <t>767005060732</t>
  </si>
  <si>
    <t>GCT58</t>
  </si>
  <si>
    <t>ด***ดี เ***ท่าข้าม</t>
  </si>
  <si>
    <t>767041006900</t>
  </si>
  <si>
    <t>GCT57</t>
  </si>
  <si>
    <t>******านหมี่ ตำบลบ้านหมี่ อำเภอบ้านหมี่ จังหวัดลพบุรี 15110</t>
  </si>
  <si>
    <t>28/11/2025 15:10</t>
  </si>
  <si>
    <t>TH255520541290S</t>
  </si>
  <si>
    <t>GCT55</t>
  </si>
  <si>
    <t>ร***า. ห***ะคร</t>
  </si>
  <si>
    <t>28/11/2025 15:04</t>
  </si>
  <si>
    <t>767037316905</t>
  </si>
  <si>
    <t>GCT54</t>
  </si>
  <si>
    <t>ร***นท์  ค***ง   อ***ต</t>
  </si>
  <si>
    <t>767037913902</t>
  </si>
  <si>
    <t>GCT52</t>
  </si>
  <si>
    <t>ว***ดา ส***า</t>
  </si>
  <si>
    <t>28/11/2025 15:01</t>
  </si>
  <si>
    <t>767011125812</t>
  </si>
  <si>
    <t>GCT51</t>
  </si>
  <si>
    <t>ล***าวัลย์ เ***จันทร์</t>
  </si>
  <si>
    <t>28/11/2025 14:59</t>
  </si>
  <si>
    <t>767051716896</t>
  </si>
  <si>
    <t>GCT50</t>
  </si>
  <si>
    <t>จ***า  บ***าย</t>
  </si>
  <si>
    <t>28/11/2025 14:57</t>
  </si>
  <si>
    <t>767084711890</t>
  </si>
  <si>
    <t>GCT48</t>
  </si>
  <si>
    <t>28/11/2025 14:55</t>
  </si>
  <si>
    <t>767089327885</t>
  </si>
  <si>
    <t>GCT46</t>
  </si>
  <si>
    <t>28/11/2025 14:50</t>
  </si>
  <si>
    <t>767094765754</t>
  </si>
  <si>
    <t>28/11/2025 14:51</t>
  </si>
  <si>
    <t>GCT45</t>
  </si>
  <si>
    <t>28/11/2025 14:49</t>
  </si>
  <si>
    <t>767080411812</t>
  </si>
  <si>
    <t>GCT44</t>
  </si>
  <si>
    <t>28/11/2025 14:48</t>
  </si>
  <si>
    <t>767071314811</t>
  </si>
  <si>
    <t>GCT43</t>
  </si>
  <si>
    <t>28/11/2025 14:47</t>
  </si>
  <si>
    <t>767005164741</t>
  </si>
  <si>
    <t>GCT42</t>
  </si>
  <si>
    <t>ก***า ก***รุณ</t>
  </si>
  <si>
    <t>28/11/2025 14:45</t>
  </si>
  <si>
    <t>THT04012AE9MK6Z</t>
  </si>
  <si>
    <t>GCT41</t>
  </si>
  <si>
    <t>แ***คําประภา</t>
  </si>
  <si>
    <t>767033027854</t>
  </si>
  <si>
    <t>GCT40</t>
  </si>
  <si>
    <t>ข***กมล ส***ดิ์มูล</t>
  </si>
  <si>
    <t>767067614902</t>
  </si>
  <si>
    <t>28/11/2025 14:44</t>
  </si>
  <si>
    <t>GCT39</t>
  </si>
  <si>
    <t>ส***์พล</t>
  </si>
  <si>
    <t>28/11/2025 14:41</t>
  </si>
  <si>
    <t>767070825986</t>
  </si>
  <si>
    <t>GCT38</t>
  </si>
  <si>
    <t>ณ***ิชา จ***นุช น***บีม</t>
  </si>
  <si>
    <t>28/11/2025 14:39</t>
  </si>
  <si>
    <t>767060628854</t>
  </si>
  <si>
    <t>GCT37</t>
  </si>
  <si>
    <t>ณ***ดา  อ***ต์</t>
  </si>
  <si>
    <t>28/11/2025 14:32</t>
  </si>
  <si>
    <t>767081027812</t>
  </si>
  <si>
    <t>GCT36</t>
  </si>
  <si>
    <t>แ* ร***ค้าสีชมพู</t>
  </si>
  <si>
    <t>28/11/2025 14:29</t>
  </si>
  <si>
    <t>767084117903</t>
  </si>
  <si>
    <t>GCT35</t>
  </si>
  <si>
    <t>ร***น้ำดื่มชุมชนเขายายเที่ยง</t>
  </si>
  <si>
    <t>28/11/2025 14:28</t>
  </si>
  <si>
    <t>เค้กเบาหวิวหน้ากาแฟ3 | คละรส7ค่ะ</t>
  </si>
  <si>
    <t>767093431856</t>
  </si>
  <si>
    <t>GCT34</t>
  </si>
  <si>
    <t>ณ***นทพร</t>
  </si>
  <si>
    <t>28/11/2025 14:27</t>
  </si>
  <si>
    <t>767003112816</t>
  </si>
  <si>
    <t>GCT33</t>
  </si>
  <si>
    <t>767063458825</t>
  </si>
  <si>
    <t>GCT31</t>
  </si>
  <si>
    <t>ค** ค***ช</t>
  </si>
  <si>
    <t>28/11/2025 14:26</t>
  </si>
  <si>
    <t>เนยนม
ฝอยทอง
กาแฟ</t>
  </si>
  <si>
    <t>THT03012AE7AQ0Z</t>
  </si>
  <si>
    <t>28/11/2025 14:25</t>
  </si>
  <si>
    <t>GCT28</t>
  </si>
  <si>
    <t>u***4495254498204</t>
  </si>
  <si>
    <t>28/11/2025 14:21</t>
  </si>
  <si>
    <t>767049438853</t>
  </si>
  <si>
    <t>GCT27</t>
  </si>
  <si>
    <t>28/11/2025 14:20</t>
  </si>
  <si>
    <t>767057717893</t>
  </si>
  <si>
    <t>GCT25</t>
  </si>
  <si>
    <t>28/11/2025 14:15</t>
  </si>
  <si>
    <t>767021476782</t>
  </si>
  <si>
    <t>28/11/2025 14:16</t>
  </si>
  <si>
    <t>GCT24</t>
  </si>
  <si>
    <t>เ***า ข***กิจปฐวี</t>
  </si>
  <si>
    <t>28/11/2025 14:08</t>
  </si>
  <si>
    <t>767026705900</t>
  </si>
  <si>
    <t>28/11/2025 14:13</t>
  </si>
  <si>
    <t>GCT23</t>
  </si>
  <si>
    <t>ป***ายทอง อ***ถวิล</t>
  </si>
  <si>
    <t>28/11/2025 14:06</t>
  </si>
  <si>
    <t>767085597806</t>
  </si>
  <si>
    <t>28/11/2025 14:11</t>
  </si>
  <si>
    <t>GCT22</t>
  </si>
  <si>
    <t>น***เจียมจิตร บ***าก</t>
  </si>
  <si>
    <t>28/11/2025 14:02</t>
  </si>
  <si>
    <t>767029829753</t>
  </si>
  <si>
    <t>28/11/2025 14:03</t>
  </si>
  <si>
    <t>GCT21</t>
  </si>
  <si>
    <t>O** O**</t>
  </si>
  <si>
    <t>28/11/2025 14:01</t>
  </si>
  <si>
    <t>767060087710</t>
  </si>
  <si>
    <t>GCT20</t>
  </si>
  <si>
    <t>28/11/2025 14:00</t>
  </si>
  <si>
    <t>767081369751</t>
  </si>
  <si>
    <t>GCT19</t>
  </si>
  <si>
    <t>ส***ร บ***ชติ</t>
  </si>
  <si>
    <t>28/11/2025 13:36</t>
  </si>
  <si>
    <t>THT03012AE9AX2Z</t>
  </si>
  <si>
    <t>GCT18</t>
  </si>
  <si>
    <t>28/11/2025 13:34</t>
  </si>
  <si>
    <t>767080955826</t>
  </si>
  <si>
    <t>28/11/2025 13:33</t>
  </si>
  <si>
    <t>GCT17</t>
  </si>
  <si>
    <t>v*** ช***รณ เ***มทินกฤต</t>
  </si>
  <si>
    <t>767001926003</t>
  </si>
  <si>
    <t>GCT16</t>
  </si>
  <si>
    <t>******ง จ.พะเยา ตำบลแม่ใส อำเภอเมืองพะเยา จังหวัดพะเยา 56000</t>
  </si>
  <si>
    <t>28/11/2025 13:50</t>
  </si>
  <si>
    <t>TH259523640107J</t>
  </si>
  <si>
    <t>28/11/2025 13:24</t>
  </si>
  <si>
    <t>GCT15</t>
  </si>
  <si>
    <t>เ***ิกา แ***ิ้ม</t>
  </si>
  <si>
    <t>28/11/2025 13:23</t>
  </si>
  <si>
    <t>767020533860</t>
  </si>
  <si>
    <t>GCT14</t>
  </si>
  <si>
    <t>28/11/2025 13:19</t>
  </si>
  <si>
    <t>767022525850</t>
  </si>
  <si>
    <t>28/11/2025 13:20</t>
  </si>
  <si>
    <t>GCT13</t>
  </si>
  <si>
    <t>พ***ณ.จักษุชีวินนิมิต</t>
  </si>
  <si>
    <t>28/11/2025 13:00</t>
  </si>
  <si>
    <t>767023018812</t>
  </si>
  <si>
    <t>GCT12</t>
  </si>
  <si>
    <t>28/11/2025 12:56</t>
  </si>
  <si>
    <t>รับ เนยนม2 มะพร้าวน้ำหอม 1จ้า</t>
  </si>
  <si>
    <t>767069841716</t>
  </si>
  <si>
    <t>GCT11</t>
  </si>
  <si>
    <t>L** L***upalai P*** S***ngs C***yaphruek-Chaengwattana,Rural H**</t>
  </si>
  <si>
    <t>28/11/2025 12:55</t>
  </si>
  <si>
    <t>THT03062AE34C2Z</t>
  </si>
  <si>
    <t>GCT10</t>
  </si>
  <si>
    <t>28/11/2025 12:52</t>
  </si>
  <si>
    <t>767086497321</t>
  </si>
  <si>
    <t>GCT9</t>
  </si>
  <si>
    <t>ค***ุภาภรณ์ โ***กะ</t>
  </si>
  <si>
    <t>767073187392</t>
  </si>
  <si>
    <t>GCT8</t>
  </si>
  <si>
    <t>ก*** ก***ตัญญู</t>
  </si>
  <si>
    <t>28/11/2025 12:44</t>
  </si>
  <si>
    <t>767016788344</t>
  </si>
  <si>
    <t>GCT6</t>
  </si>
  <si>
    <t>อ***รา บ***รี</t>
  </si>
  <si>
    <t>28/11/2025 12:41</t>
  </si>
  <si>
    <t>767057899311</t>
  </si>
  <si>
    <t>GCT5</t>
  </si>
  <si>
    <t>767097899385</t>
  </si>
  <si>
    <t>GCT4</t>
  </si>
  <si>
    <t>ส***น  ช***นะ</t>
  </si>
  <si>
    <t>28/11/2025 12:33</t>
  </si>
  <si>
    <t>767011624002</t>
  </si>
  <si>
    <t>GCT3</t>
  </si>
  <si>
    <t>28/11/2025 12:57</t>
  </si>
  <si>
    <t>TH252866953076J</t>
  </si>
  <si>
    <t>28/11/2025 12:26</t>
  </si>
  <si>
    <t>GCT2</t>
  </si>
  <si>
    <t>ว***นา  ภ***รัพย์สิน</t>
  </si>
  <si>
    <t>28/11/2025 12:24</t>
  </si>
  <si>
    <t>767071092325</t>
  </si>
  <si>
    <t>28/11/2025 12:25</t>
  </si>
  <si>
    <t>GCT1</t>
  </si>
  <si>
    <t>ข***ับตัง</t>
  </si>
  <si>
    <t>28/11/2025 11:57</t>
  </si>
  <si>
    <t>767088783381</t>
  </si>
  <si>
    <t>GCT0</t>
  </si>
  <si>
    <t>ไ***ล   แ***ทองพันธุ์</t>
  </si>
  <si>
    <t>28/11/2025 11:55</t>
  </si>
  <si>
    <t>767043499386</t>
  </si>
  <si>
    <t>GCS99</t>
  </si>
  <si>
    <t>******หริญ ตำบลเกษมทรัพย์ ตำบลเกษมทรัพย์ อำเภอปักธงชัย จังหวัดนครราชสีมา 30150</t>
  </si>
  <si>
    <t>TH254249173157J</t>
  </si>
  <si>
    <t>GCS97</t>
  </si>
  <si>
    <t>เ***รัตน์ พ***พัฒน์</t>
  </si>
  <si>
    <t>28/11/2025 11:48</t>
  </si>
  <si>
    <t>767040100411</t>
  </si>
  <si>
    <t>GCS96</t>
  </si>
  <si>
    <t>k*  ฟ**</t>
  </si>
  <si>
    <t>28/11/2025 11:37</t>
  </si>
  <si>
    <t>767070983361</t>
  </si>
  <si>
    <t>GCS95</t>
  </si>
  <si>
    <t>น***ิญา ศ***ูงเนิน</t>
  </si>
  <si>
    <t>28/11/2025 11:33</t>
  </si>
  <si>
    <t>767030409445</t>
  </si>
  <si>
    <t>28/11/2025 11:32</t>
  </si>
  <si>
    <t>GCS94</t>
  </si>
  <si>
    <t>ว***ี ร***เรืองประมง</t>
  </si>
  <si>
    <t>28/11/2025 11:24</t>
  </si>
  <si>
    <t>767056184366</t>
  </si>
  <si>
    <t>28/11/2025 11:25</t>
  </si>
  <si>
    <t>GCS93</t>
  </si>
  <si>
    <t>28/11/2025 11:20</t>
  </si>
  <si>
    <t>767018181370</t>
  </si>
  <si>
    <t>GCS92</t>
  </si>
  <si>
    <t>28/11/2025 11:18</t>
  </si>
  <si>
    <t>767027381363</t>
  </si>
  <si>
    <t>GCS91</t>
  </si>
  <si>
    <t>โ*** ค***ข</t>
  </si>
  <si>
    <t>28/11/2025 11:09</t>
  </si>
  <si>
    <t>767031492345</t>
  </si>
  <si>
    <t>GCS90</t>
  </si>
  <si>
    <t>แ***ฉลียว บ***วรรค์</t>
  </si>
  <si>
    <t>28/11/2025 11:08</t>
  </si>
  <si>
    <t>767040393346</t>
  </si>
  <si>
    <t>GCS89</t>
  </si>
  <si>
    <t>ฟ** พ***า</t>
  </si>
  <si>
    <t>28/11/2025 10:54</t>
  </si>
  <si>
    <t>ขอไม่เอารสกาแฟนะคะ  ไม่กินกาแฟค่ะ แพ้กาแฟ</t>
  </si>
  <si>
    <t>767086799312</t>
  </si>
  <si>
    <t>GCS88</t>
  </si>
  <si>
    <t>****** นาด้วง, อำเภอนาด้วง ตำบลนาด้วง อำเภอนาด้วง จังหวัดเลย 42210</t>
  </si>
  <si>
    <t>42210</t>
  </si>
  <si>
    <t>28/11/2025 10:50</t>
  </si>
  <si>
    <t>TH253187660662E</t>
  </si>
  <si>
    <t>28/11/2025 10:46</t>
  </si>
  <si>
    <t>GCS87</t>
  </si>
  <si>
    <t>ม***' น**</t>
  </si>
  <si>
    <t>28/11/2025 10:33</t>
  </si>
  <si>
    <t>767088492332</t>
  </si>
  <si>
    <t>GCS83</t>
  </si>
  <si>
    <t>ล***ณา</t>
  </si>
  <si>
    <t>28/11/2025 10:20</t>
  </si>
  <si>
    <t>767007829921</t>
  </si>
  <si>
    <t>GCS82</t>
  </si>
  <si>
    <t>ม***วี</t>
  </si>
  <si>
    <t>28/11/2025 10:18</t>
  </si>
  <si>
    <t>767013499346</t>
  </si>
  <si>
    <t>GCS81</t>
  </si>
  <si>
    <t>ห***ทิพย์ เ***จันทร์</t>
  </si>
  <si>
    <t>28/11/2025 10:17</t>
  </si>
  <si>
    <t>THT03062AEA611Z</t>
  </si>
  <si>
    <t>GCS80</t>
  </si>
  <si>
    <t>28/11/2025 10:12</t>
  </si>
  <si>
    <t>LEXPU0632854738</t>
  </si>
  <si>
    <t>GCS79</t>
  </si>
  <si>
    <t>ภ***ณี</t>
  </si>
  <si>
    <t>767072206445</t>
  </si>
  <si>
    <t>GCS78</t>
  </si>
  <si>
    <t>28/11/2025 10:11</t>
  </si>
  <si>
    <t>767079804411</t>
  </si>
  <si>
    <t>GCS77</t>
  </si>
  <si>
    <t>เ***นิตย์</t>
  </si>
  <si>
    <t>28/11/2025 10:08</t>
  </si>
  <si>
    <t>767085285400</t>
  </si>
  <si>
    <t>GCS76</t>
  </si>
  <si>
    <t>28/11/2025 10:07</t>
  </si>
  <si>
    <t>767079791376</t>
  </si>
  <si>
    <t>GCS74</t>
  </si>
  <si>
    <t>น***ึ้ง  พ***ไสว</t>
  </si>
  <si>
    <t>28/11/2025 10:01</t>
  </si>
  <si>
    <t>767069694355</t>
  </si>
  <si>
    <t>GCS72</t>
  </si>
  <si>
    <t>จ***ิมา พ***พุฒ</t>
  </si>
  <si>
    <t>28/11/2025 09:57</t>
  </si>
  <si>
    <t>767073601442</t>
  </si>
  <si>
    <t>GCS71</t>
  </si>
  <si>
    <t>28/11/2025 09:54</t>
  </si>
  <si>
    <t>เผือก 2 ฝอย 1</t>
  </si>
  <si>
    <t>767012494393</t>
  </si>
  <si>
    <t>GCS70</t>
  </si>
  <si>
    <t>28/11/2025 09:50</t>
  </si>
  <si>
    <t>767054592382</t>
  </si>
  <si>
    <t>GCS69</t>
  </si>
  <si>
    <t>28/11/2025 09:47</t>
  </si>
  <si>
    <t>767023396311</t>
  </si>
  <si>
    <t>28/11/2025 09:46</t>
  </si>
  <si>
    <t>GCS68</t>
  </si>
  <si>
    <t>ส***รัตน์ ร***ายนอก</t>
  </si>
  <si>
    <t>28/11/2025 09:44</t>
  </si>
  <si>
    <t>767080099332</t>
  </si>
  <si>
    <t>GCS67</t>
  </si>
  <si>
    <t>พ***พย์ ใ***สูง</t>
  </si>
  <si>
    <t>28/11/2025 09:43</t>
  </si>
  <si>
    <t>767053698353</t>
  </si>
  <si>
    <t>GCS65</t>
  </si>
  <si>
    <t>28/11/2025 09:42</t>
  </si>
  <si>
    <t>767035694331</t>
  </si>
  <si>
    <t>GCS64</t>
  </si>
  <si>
    <t>ค***มฤทัย ส***ส</t>
  </si>
  <si>
    <t>767016291344</t>
  </si>
  <si>
    <t>GCS63</t>
  </si>
  <si>
    <t>น** ส***น  ค***ล</t>
  </si>
  <si>
    <t>28/11/2025 09:41</t>
  </si>
  <si>
    <t>767040996363</t>
  </si>
  <si>
    <t>GCS62</t>
  </si>
  <si>
    <t>28/11/2025 09:36</t>
  </si>
  <si>
    <t>767037496315</t>
  </si>
  <si>
    <t>28/11/2025 09:35</t>
  </si>
  <si>
    <t>GCS61</t>
  </si>
  <si>
    <t>น***าวสมใจ ห***ทอง</t>
  </si>
  <si>
    <t>28/11/2025 09:34</t>
  </si>
  <si>
    <t>767063293393</t>
  </si>
  <si>
    <t>GCS60</t>
  </si>
  <si>
    <t>28/11/2025 08:36</t>
  </si>
  <si>
    <t>767024827984</t>
  </si>
  <si>
    <t>28/11/2025 09:33</t>
  </si>
  <si>
    <t>GCS59</t>
  </si>
  <si>
    <t>28/11/2025 09:32</t>
  </si>
  <si>
    <t>767019494323</t>
  </si>
  <si>
    <t>28/11/2025 09:31</t>
  </si>
  <si>
    <t>GCS57</t>
  </si>
  <si>
    <t>แ***าง</t>
  </si>
  <si>
    <t>28/11/2025 09:30</t>
  </si>
  <si>
    <t>767078288395</t>
  </si>
  <si>
    <t>28/11/2025 09:29</t>
  </si>
  <si>
    <t>GCS56</t>
  </si>
  <si>
    <t>ส***พร ส***รณแสน</t>
  </si>
  <si>
    <t>28/11/2025 09:27</t>
  </si>
  <si>
    <t>767075403452</t>
  </si>
  <si>
    <t>GCS55</t>
  </si>
  <si>
    <t>28/11/2025 09:24</t>
  </si>
  <si>
    <t>767035387370</t>
  </si>
  <si>
    <t>GCS54</t>
  </si>
  <si>
    <t>ย***น น***จริญ</t>
  </si>
  <si>
    <t>28/11/2025 09:22</t>
  </si>
  <si>
    <t>767085996342</t>
  </si>
  <si>
    <t>GCS53</t>
  </si>
  <si>
    <t>ส***นาฎ  ม***มา</t>
  </si>
  <si>
    <t>767019695374</t>
  </si>
  <si>
    <t>GCS52</t>
  </si>
  <si>
    <t>บ***ร ป***ุรวงศ์</t>
  </si>
  <si>
    <t>28/11/2025 09:21</t>
  </si>
  <si>
    <t>767080409443</t>
  </si>
  <si>
    <t>GCS50</t>
  </si>
  <si>
    <t>ม***ียร ไ***ะนิจ</t>
  </si>
  <si>
    <t>28/11/2025 09:20</t>
  </si>
  <si>
    <t>767043096385</t>
  </si>
  <si>
    <t>GCS49</t>
  </si>
  <si>
    <t>28/11/2025 09:19</t>
  </si>
  <si>
    <t>767056091373</t>
  </si>
  <si>
    <t>GCS48</t>
  </si>
  <si>
    <t>ข***าฟเตอร์</t>
  </si>
  <si>
    <t>28/11/2025 09:18</t>
  </si>
  <si>
    <t>767083080374</t>
  </si>
  <si>
    <t>GCS47</t>
  </si>
  <si>
    <t>น***ันละหา จ***ร์มาเมือง</t>
  </si>
  <si>
    <t>28/11/2025 09:16</t>
  </si>
  <si>
    <t>767030103416</t>
  </si>
  <si>
    <t>GCS46</t>
  </si>
  <si>
    <t>28/11/2025 09:11</t>
  </si>
  <si>
    <t>ไม่เอากล้วยหอม</t>
  </si>
  <si>
    <t>767034396354</t>
  </si>
  <si>
    <t>GCS45</t>
  </si>
  <si>
    <t>ก***ย</t>
  </si>
  <si>
    <t>28/11/2025 09:06</t>
  </si>
  <si>
    <t>767044328002</t>
  </si>
  <si>
    <t>28/11/2025 09:07</t>
  </si>
  <si>
    <t>GCS44</t>
  </si>
  <si>
    <t>ก***า ท***อย</t>
  </si>
  <si>
    <t>767014697374</t>
  </si>
  <si>
    <t>GCS43</t>
  </si>
  <si>
    <t>ว***ร บ***ง</t>
  </si>
  <si>
    <t>28/11/2025 09:05</t>
  </si>
  <si>
    <t>767073691370</t>
  </si>
  <si>
    <t>GCS42</t>
  </si>
  <si>
    <t>ร***เจ้เขียดแซ่บนัวบ้านเขว้า</t>
  </si>
  <si>
    <t>28/11/2025 09:04</t>
  </si>
  <si>
    <t>THT33022AEADW5Z</t>
  </si>
  <si>
    <t>GCS41</t>
  </si>
  <si>
    <t>28/11/2025 09:01</t>
  </si>
  <si>
    <t>767066590334</t>
  </si>
  <si>
    <t>GCS40</t>
  </si>
  <si>
    <t>น******ณ</t>
  </si>
  <si>
    <t>******บินหาดใหญ่-ลพบุรีราเมศวร์ ต.ควนลัง ตำบลควนลัง อำเภอหาดใหญ่ จังหวัดสงขลา 90110</t>
  </si>
  <si>
    <t>28/11/2025 09:10</t>
  </si>
  <si>
    <t>TH711181PVUF9B</t>
  </si>
  <si>
    <t>28/11/2025 08:57</t>
  </si>
  <si>
    <t>GCS39</t>
  </si>
  <si>
    <t>28/11/2025 08:31</t>
  </si>
  <si>
    <t>เค้กเบาหวิว
รับหน้า
ฝอยทอง4
เนยนม6
กาแฟ3
มะพร้าว4
เผือก4
กล้วยหอม3</t>
  </si>
  <si>
    <t>THT25022ACMJK2Z</t>
  </si>
  <si>
    <t>GCS38</t>
  </si>
  <si>
    <t>ย***ช เ***อบวงค์</t>
  </si>
  <si>
    <t>28/11/2025 08:19</t>
  </si>
  <si>
    <t>767057191401</t>
  </si>
  <si>
    <t>GCS37</t>
  </si>
  <si>
    <t>28/11/2025 08:18</t>
  </si>
  <si>
    <t>767091482404</t>
  </si>
  <si>
    <t>GCS36</t>
  </si>
  <si>
    <t>อ***ิริ ศ***ุ่งเรืองไพศาล</t>
  </si>
  <si>
    <t>28/11/2025 08:01</t>
  </si>
  <si>
    <t>767016307411</t>
  </si>
  <si>
    <t>GCS35</t>
  </si>
  <si>
    <t>28/11/2025 07:54</t>
  </si>
  <si>
    <t>TH131081SJY18D</t>
  </si>
  <si>
    <t>GCS34</t>
  </si>
  <si>
    <t>เ*****ม</t>
  </si>
  <si>
    <t>****** )ตำบลแพรกษา อำเภอเมือง สมุทรปราการ ตำบลแพรกษา อำเภอเมืองสมุทรปราการ จังหวัดสมุทรปราการ 10280</t>
  </si>
  <si>
    <t>28/11/2025 07:55</t>
  </si>
  <si>
    <t>TH256980778060T</t>
  </si>
  <si>
    <t>GCS33</t>
  </si>
  <si>
    <t>น*** น***นุช   ด***ันทร์</t>
  </si>
  <si>
    <t>28/11/2025 07:48</t>
  </si>
  <si>
    <t>767081409452</t>
  </si>
  <si>
    <t>GCS32</t>
  </si>
  <si>
    <t>ว***ร์ ว***ลย์ชัยบวร</t>
  </si>
  <si>
    <t>28/11/2025 07:44</t>
  </si>
  <si>
    <t>767075100411</t>
  </si>
  <si>
    <t>GCS31</t>
  </si>
  <si>
    <t>ป***ี้</t>
  </si>
  <si>
    <t>28/11/2025 07:36</t>
  </si>
  <si>
    <t>767048805445</t>
  </si>
  <si>
    <t>GCS30</t>
  </si>
  <si>
    <t>ธัญมน สุวรรณอร่าม อิง</t>
  </si>
  <si>
    <t>30/2 หมู่6 ซ.อัศวิน ต.ลาดบัวหลวง (บ้านทรงไทย มีต้นไทรหน้าบ้าน)
ลาดบัวหลวง/ Lat Bua Luangพระนครศรีอยุธยา/ Phra Nakhon Si Ayutthaya
13230</t>
  </si>
  <si>
    <t>13230</t>
  </si>
  <si>
    <t>660993388953</t>
  </si>
  <si>
    <t>28/11/2025 07:35</t>
  </si>
  <si>
    <t>LEXPU0632854746</t>
  </si>
  <si>
    <t>28/11/2025 07:34</t>
  </si>
  <si>
    <t>GCS29</t>
  </si>
  <si>
    <t>ฉวีวรรณ ยมแก้ว</t>
  </si>
  <si>
    <t>เอื้ออาทร2ลาดกระบัง1345/17ตึก87ชั้น2/ทับยาว/ลาดกระบัง 1345/17ชั้น2ตึก87 · ลาดกระบัง/ Lat Krabang
ลาดกระบัง/ Lat Krabangกรุงเทพมหานคร/ Bangkok
10520</t>
  </si>
  <si>
    <t>660932189372</t>
  </si>
  <si>
    <t>28/11/2025 07:31</t>
  </si>
  <si>
    <t>LEXPU0632972098</t>
  </si>
  <si>
    <t>GCS28</t>
  </si>
  <si>
    <t>เ***หวาน</t>
  </si>
  <si>
    <t>28/11/2025 07:29</t>
  </si>
  <si>
    <t>767072700413</t>
  </si>
  <si>
    <t>GCS27</t>
  </si>
  <si>
    <t>28/11/2025 07:27</t>
  </si>
  <si>
    <t>TH254299823695S</t>
  </si>
  <si>
    <t>GCS26</t>
  </si>
  <si>
    <t>นายธนเทพ แสงพริ้ง</t>
  </si>
  <si>
    <t>297/1 หมู่9 ซ.วัดคู่สร้างโครงการ3(ซ.ลุงทิม/บ้านขวามือหลังแรก) ถ.คู่สร้าง-โค้งสน ต.ในคลองบางปลากด อ.พระสมุทรเจดีย์ จ.สมุทรปราการ 10290
พระสมุทรเจดีย์/ Phra Samut Chediสมุทรปราการ/ Samut Prakan
10290</t>
  </si>
  <si>
    <t>660896776560</t>
  </si>
  <si>
    <t>28/11/2025 07:01</t>
  </si>
  <si>
    <t>LEXPU0632673916</t>
  </si>
  <si>
    <t>28/11/2025 07:00</t>
  </si>
  <si>
    <t>GCS25</t>
  </si>
  <si>
    <t>ทัศนีย์ ทองสัน</t>
  </si>
  <si>
    <t>บ้านแขม 18/2 หมู่ 5 ตำบลหัวดอน · หัวดอน/ Hua Don
เขื่องใน/ Khueang Naiอุบลราชธานี/ Ubon Ratchathani
34150</t>
  </si>
  <si>
    <t>34150</t>
  </si>
  <si>
    <t>660934292179</t>
  </si>
  <si>
    <t>28/11/2025 06:53</t>
  </si>
  <si>
    <t>TH310481NSZ55E</t>
  </si>
  <si>
    <t>28/11/2025 06:52</t>
  </si>
  <si>
    <t>GCS24</t>
  </si>
  <si>
    <t>ธ***์นรี จ***ภาคย์ชานนทน์</t>
  </si>
  <si>
    <t>28/11/2025 06:41</t>
  </si>
  <si>
    <t>THT03012ABZ114Z</t>
  </si>
  <si>
    <t>GCS23</t>
  </si>
  <si>
    <t>P***wz T***</t>
  </si>
  <si>
    <t>28/11/2025 06:28</t>
  </si>
  <si>
    <t>767082617265</t>
  </si>
  <si>
    <t>GCS19</t>
  </si>
  <si>
    <t>บี</t>
  </si>
  <si>
    <t>99/190 หมู่1 หมู่บ้านสิวารัตน์10 ตำบลบางภาษี · บางภาษี/ Bang Phasi
บางเลน/ Bang Lenนครปฐม/ Nakhon Pathom
73130</t>
  </si>
  <si>
    <t>660632642936</t>
  </si>
  <si>
    <t>28/11/2025 03:03</t>
  </si>
  <si>
    <t>LEXPU0632512739</t>
  </si>
  <si>
    <t>GCS17</t>
  </si>
  <si>
    <t>28/11/2025 01:39</t>
  </si>
  <si>
    <t>LEXPU0632582202</t>
  </si>
  <si>
    <t>GCS16</t>
  </si>
  <si>
    <t>รัชฎา เกี่ยวพันธ์งาม</t>
  </si>
  <si>
    <t>3หมู่2 ตำบลลำปาว (พี่ภูผาน้องแพรไหม) · ลำปาว/ Lam Pao
เมืองกาฬสินธุ์/ Mueang Kalasinกาฬสินธุ์/ Kalasin
46000</t>
  </si>
  <si>
    <t>46000</t>
  </si>
  <si>
    <t>660637373765</t>
  </si>
  <si>
    <t>28/11/2025 00:52</t>
  </si>
  <si>
    <t>LEXPU0632524942</t>
  </si>
  <si>
    <t>GCS14</t>
  </si>
  <si>
    <t>ก***ัตน์  อ***สุวรรณโณ</t>
  </si>
  <si>
    <t>28/11/2025 00:19</t>
  </si>
  <si>
    <t>767031829432</t>
  </si>
  <si>
    <t>28/11/2025 00:23</t>
  </si>
  <si>
    <t>GCS13</t>
  </si>
  <si>
    <t>****** 3 ถนนรังสิต-นครนายก ต.บึงยี่โถ ตำบลบึงยี่โถ อำเภอธัญบุรี จังหวัดปทุมธานี 12130</t>
  </si>
  <si>
    <t>28/11/2025 00:17</t>
  </si>
  <si>
    <t>TH2567263771213</t>
  </si>
  <si>
    <t>GCX73</t>
  </si>
  <si>
    <t>ทรงศักดิ์ สนธิสถาพร</t>
  </si>
  <si>
    <t xml:space="preserve">19/202ม.17 ซ.วัดบางหญ้าแพรก
ต.บางหญ้าแพรก 
อ.พระประแดง 
จ.สมุทรปราการ 10130 
</t>
  </si>
  <si>
    <t>0814092638</t>
  </si>
  <si>
    <t>29/11/2025 17:43</t>
  </si>
  <si>
    <t>WB106350577TH</t>
  </si>
  <si>
    <t>29/11/2025 23:58</t>
  </si>
  <si>
    <t>GCX72</t>
  </si>
  <si>
    <t>ว***า แ***ยชน์</t>
  </si>
  <si>
    <t>29/11/2025 23:43</t>
  </si>
  <si>
    <t>767141746210</t>
  </si>
  <si>
    <t>GCX71</t>
  </si>
  <si>
    <t>29/11/2025 23:37</t>
  </si>
  <si>
    <t>767170904371</t>
  </si>
  <si>
    <t>GCX70</t>
  </si>
  <si>
    <t>พรทิพย์  วันสม</t>
  </si>
  <si>
    <t xml:space="preserve">11/35 คอนโดเดอะวันพลัสแกรนด์หัวหมาก ถนนหัวหมาก (ซอยหัวหมาก 18) แขวงหัวหมาก เขตบางกะปิ กรุงเทพฯ 10240
</t>
  </si>
  <si>
    <t>0841476266</t>
  </si>
  <si>
    <t>WA047787112TH</t>
  </si>
  <si>
    <t>GCX68</t>
  </si>
  <si>
    <t>ศุภษิต นทีกุลเจริญ</t>
  </si>
  <si>
    <t xml:space="preserve">
249 ม.7
ขี้เหล็ก
แม่ริม
เชียงใหม่
50180</t>
  </si>
  <si>
    <t>0936909191</t>
  </si>
  <si>
    <t>29/11/2025 23:24</t>
  </si>
  <si>
    <t>WA047787126TH</t>
  </si>
  <si>
    <t>GCX67</t>
  </si>
  <si>
    <t>ย***ันท์ เ***องสอาด</t>
  </si>
  <si>
    <t>29/11/2025 23:12</t>
  </si>
  <si>
    <t>767149202400</t>
  </si>
  <si>
    <t>GCX66</t>
  </si>
  <si>
    <t>ส***เดือน ม***ง</t>
  </si>
  <si>
    <t>29/11/2025 22:32</t>
  </si>
  <si>
    <t>767167602353</t>
  </si>
  <si>
    <t>GCX64</t>
  </si>
  <si>
    <t>น***าวสุชัญสินี  บ***กาะ</t>
  </si>
  <si>
    <t>29/11/2025 22:28</t>
  </si>
  <si>
    <t>767127857252</t>
  </si>
  <si>
    <t>GCX63</t>
  </si>
  <si>
    <t>n***mon</t>
  </si>
  <si>
    <t>29/11/2025 22:24</t>
  </si>
  <si>
    <t>767116158266</t>
  </si>
  <si>
    <t>GCX60</t>
  </si>
  <si>
    <t>D* M***afa</t>
  </si>
  <si>
    <t>29/11/2025 22:08</t>
  </si>
  <si>
    <t>767179159261</t>
  </si>
  <si>
    <t>GCX59</t>
  </si>
  <si>
    <t>29/11/2025 22:06</t>
  </si>
  <si>
    <t>767167022215</t>
  </si>
  <si>
    <t>GCX58</t>
  </si>
  <si>
    <t>แ**  น***ค​ั​้​้้ว</t>
  </si>
  <si>
    <t>29/11/2025 22:03</t>
  </si>
  <si>
    <t>767108916350</t>
  </si>
  <si>
    <t>29/11/2025 22:04</t>
  </si>
  <si>
    <t>GCX57</t>
  </si>
  <si>
    <t>******ม(ซอยข้างร้านเหล็กเจริญพัฒนา) ตำบลถนนขาด อำเภอเมืองนครปฐม จังหวัดนครปฐม 73000</t>
  </si>
  <si>
    <t>29/11/2025 22:02</t>
  </si>
  <si>
    <t>TH258708184333U</t>
  </si>
  <si>
    <t>29/11/2025 22:01</t>
  </si>
  <si>
    <t>GCX56</t>
  </si>
  <si>
    <t>น***พร  ข***ันธ์</t>
  </si>
  <si>
    <t>29/11/2025 21:58</t>
  </si>
  <si>
    <t>767165038301</t>
  </si>
  <si>
    <t>GCX55</t>
  </si>
  <si>
    <t>P***om</t>
  </si>
  <si>
    <t>THT02032AG2S36Z</t>
  </si>
  <si>
    <t>GCX54</t>
  </si>
  <si>
    <t>โ** ส***การช่าง</t>
  </si>
  <si>
    <t>29/11/2025 21:55</t>
  </si>
  <si>
    <t>767129741210</t>
  </si>
  <si>
    <t>GCX53</t>
  </si>
  <si>
    <t>767125573244</t>
  </si>
  <si>
    <t>GCX51</t>
  </si>
  <si>
    <t>เชอร์รี่</t>
  </si>
  <si>
    <t>เพชรเกษม 5/12  หมู่9  ซอยจัดสรรทหารเรือ ชอย8  ตำบลอ้อมน้อย อำเภอกระทุ่มแบน จังหวัดสมุทรสาคา
กระทุ่มแบน/ Krathum Baenสมุทรสาคร/ Samut Sakhon
74130</t>
  </si>
  <si>
    <t>660818364464</t>
  </si>
  <si>
    <t>29/11/2025 21:49</t>
  </si>
  <si>
    <t>LEXPU0633104520</t>
  </si>
  <si>
    <t>GCX50</t>
  </si>
  <si>
    <t>น***ิชัยธน ด***ณี</t>
  </si>
  <si>
    <t>29/11/2025 21:43</t>
  </si>
  <si>
    <t>767104675223</t>
  </si>
  <si>
    <t>GCX49</t>
  </si>
  <si>
    <t>ฉ***เรืองแจ่ม</t>
  </si>
  <si>
    <t>29/11/2025 21:42</t>
  </si>
  <si>
    <t>767190168216</t>
  </si>
  <si>
    <t>GCX48</t>
  </si>
  <si>
    <t>ธ***ชัย เ***ชาญชัย</t>
  </si>
  <si>
    <t>767180136214</t>
  </si>
  <si>
    <t>GCX47</t>
  </si>
  <si>
    <t>ส***บ้านทอดกล้วย</t>
  </si>
  <si>
    <t>29/11/2025 21:41</t>
  </si>
  <si>
    <t>767133675243</t>
  </si>
  <si>
    <t>GCX46</t>
  </si>
  <si>
    <t>29/11/2025 21:37</t>
  </si>
  <si>
    <t>767173347242</t>
  </si>
  <si>
    <t>GCX45</t>
  </si>
  <si>
    <t>อ***รณ  พ***ใจ</t>
  </si>
  <si>
    <t>767174847246</t>
  </si>
  <si>
    <t>GCX43</t>
  </si>
  <si>
    <t>ม ไ***</t>
  </si>
  <si>
    <t>29/11/2025 21:32</t>
  </si>
  <si>
    <t>767140549254</t>
  </si>
  <si>
    <t>GCX42</t>
  </si>
  <si>
    <t>โ**   ข***รุ่งโรจน์</t>
  </si>
  <si>
    <t>29/11/2025 21:31</t>
  </si>
  <si>
    <t>THT04012AHVNX9Z</t>
  </si>
  <si>
    <t>GCX41</t>
  </si>
  <si>
    <t>ก***า เ***ยมเจริญ</t>
  </si>
  <si>
    <t>767109157242</t>
  </si>
  <si>
    <t>GCX40</t>
  </si>
  <si>
    <t>อ***งค์</t>
  </si>
  <si>
    <t>29/11/2025 21:30</t>
  </si>
  <si>
    <t>767154859240</t>
  </si>
  <si>
    <t>GCX39</t>
  </si>
  <si>
    <t>อ***ยวรรณ​  แ***ำ</t>
  </si>
  <si>
    <t>767167153255</t>
  </si>
  <si>
    <t>GCX36</t>
  </si>
  <si>
    <t>S***rat s***thanasak</t>
  </si>
  <si>
    <t>29/11/2025 21:22</t>
  </si>
  <si>
    <t>767145703365</t>
  </si>
  <si>
    <t>GCX35</t>
  </si>
  <si>
    <t>767195708403</t>
  </si>
  <si>
    <t>GCX34</t>
  </si>
  <si>
    <t>29/11/2025 21:21</t>
  </si>
  <si>
    <t>767157379284</t>
  </si>
  <si>
    <t>GCX33</t>
  </si>
  <si>
    <t>29/11/2025 21:18</t>
  </si>
  <si>
    <t>767160079254</t>
  </si>
  <si>
    <t>GCX32</t>
  </si>
  <si>
    <t>s***t</t>
  </si>
  <si>
    <t>29/11/2025 21:16</t>
  </si>
  <si>
    <t>767117878251</t>
  </si>
  <si>
    <t>GCX31</t>
  </si>
  <si>
    <t>u***7878296174813</t>
  </si>
  <si>
    <t>29/11/2025 21:14</t>
  </si>
  <si>
    <t>767180070263</t>
  </si>
  <si>
    <t>29/11/2025 21:15</t>
  </si>
  <si>
    <t>GCX30</t>
  </si>
  <si>
    <t>******คกก่ง, อำเภอชานุมาน ตำบลโคกก่ง อำเภอชานุมาน จังหวัดอำนาจเจริญ 37210</t>
  </si>
  <si>
    <t>37210</t>
  </si>
  <si>
    <t>TH2557456471315</t>
  </si>
  <si>
    <t>29/11/2025 21:13</t>
  </si>
  <si>
    <t>GCX29</t>
  </si>
  <si>
    <t>ศ***ร ศ***ูล</t>
  </si>
  <si>
    <t>29/11/2025 21:10</t>
  </si>
  <si>
    <t>767144770265</t>
  </si>
  <si>
    <t>29/11/2025 21:12</t>
  </si>
  <si>
    <t>GCX28</t>
  </si>
  <si>
    <t>ส***ดา พ***ขียว</t>
  </si>
  <si>
    <t>29/11/2025 21:07</t>
  </si>
  <si>
    <t>767148378242</t>
  </si>
  <si>
    <t>29/11/2025 21:11</t>
  </si>
  <si>
    <t>GCX27</t>
  </si>
  <si>
    <t>ก***นา ก***อสถ</t>
  </si>
  <si>
    <t>29/11/2025 21:06</t>
  </si>
  <si>
    <t>767155978260</t>
  </si>
  <si>
    <t>GCX26</t>
  </si>
  <si>
    <t>ม**</t>
  </si>
  <si>
    <t>29/11/2025 21:01</t>
  </si>
  <si>
    <t>767118354240</t>
  </si>
  <si>
    <t>GCX25</t>
  </si>
  <si>
    <t>29/11/2025 20:56</t>
  </si>
  <si>
    <t>767162536276</t>
  </si>
  <si>
    <t>GCX24</t>
  </si>
  <si>
    <t>ด***จ ล***ศิริสกลุ</t>
  </si>
  <si>
    <t>29/11/2025 20:54</t>
  </si>
  <si>
    <t>767141266220</t>
  </si>
  <si>
    <t>GCX22</t>
  </si>
  <si>
    <t>อ***ย์ ป***ังข์</t>
  </si>
  <si>
    <t>767108563233</t>
  </si>
  <si>
    <t>GCX20</t>
  </si>
  <si>
    <t>29/11/2025 20:52</t>
  </si>
  <si>
    <t>767196318361</t>
  </si>
  <si>
    <t>GCX19</t>
  </si>
  <si>
    <t>29/11/2025 20:51</t>
  </si>
  <si>
    <t>767181027211</t>
  </si>
  <si>
    <t>GCX18</t>
  </si>
  <si>
    <t>น***ุญอรุณศิริ ป***เพชร</t>
  </si>
  <si>
    <t>29/11/2025 20:49</t>
  </si>
  <si>
    <t>767117551281</t>
  </si>
  <si>
    <t>GCX17</t>
  </si>
  <si>
    <t>สุพรรษา ชอบชื่น</t>
  </si>
  <si>
    <t>164/13 หมู่ที่5 ต.บางหญ้าแพรก · บางหญ้าแพรก/ Bang Ya Phraek
เมืองสมุทรสาคร/ Mueang Samut Sakhonสมุทรสาคร/ Samut Sakhon
74000</t>
  </si>
  <si>
    <t>29/11/2025 20:48</t>
  </si>
  <si>
    <t>LEXPU0633110013</t>
  </si>
  <si>
    <t>GCX16</t>
  </si>
  <si>
    <t>น***ันธ์  น***สงศรี</t>
  </si>
  <si>
    <t>767149280251</t>
  </si>
  <si>
    <t>GCX15</t>
  </si>
  <si>
    <t>ว***ิสา</t>
  </si>
  <si>
    <t>29/11/2025 20:47</t>
  </si>
  <si>
    <t>767154950273</t>
  </si>
  <si>
    <t>GCX14</t>
  </si>
  <si>
    <t>767178550272</t>
  </si>
  <si>
    <t>GCX12</t>
  </si>
  <si>
    <t>ซ***นะห์ ว***นดี</t>
  </si>
  <si>
    <t>29/11/2025 20:45</t>
  </si>
  <si>
    <t>767118141300</t>
  </si>
  <si>
    <t>GCX11</t>
  </si>
  <si>
    <t>29/11/2025 20:43</t>
  </si>
  <si>
    <t>767172262253</t>
  </si>
  <si>
    <t>GCX10</t>
  </si>
  <si>
    <t>ส***  ส***วัสดิ์</t>
  </si>
  <si>
    <t>767105756222</t>
  </si>
  <si>
    <t>GCX9</t>
  </si>
  <si>
    <t>ห***พิรุณ ว***พินิจ</t>
  </si>
  <si>
    <t>767102081233</t>
  </si>
  <si>
    <t>GCX7</t>
  </si>
  <si>
    <t>ส***พ ว***จน์</t>
  </si>
  <si>
    <t>29/11/2025 20:40</t>
  </si>
  <si>
    <t>767169057222</t>
  </si>
  <si>
    <t>GCX6</t>
  </si>
  <si>
    <t>ณ***ช โ***วิพุฒ</t>
  </si>
  <si>
    <t>29/11/2025 20:39</t>
  </si>
  <si>
    <t>767160983234</t>
  </si>
  <si>
    <t>GCX5</t>
  </si>
  <si>
    <t>อ***ิกา ว***นาคน้อย</t>
  </si>
  <si>
    <t>767175085235</t>
  </si>
  <si>
    <t>GCX4</t>
  </si>
  <si>
    <t>29/11/2025 20:38</t>
  </si>
  <si>
    <t>767128467221</t>
  </si>
  <si>
    <t>GCX3</t>
  </si>
  <si>
    <t>ช***มา แ***ิงห์รัตน์</t>
  </si>
  <si>
    <t>767152378252</t>
  </si>
  <si>
    <t>GCX2</t>
  </si>
  <si>
    <t>767186158211</t>
  </si>
  <si>
    <t>GCX1</t>
  </si>
  <si>
    <t>โ***เซียน</t>
  </si>
  <si>
    <t>767103158242</t>
  </si>
  <si>
    <t>GCX0</t>
  </si>
  <si>
    <t>จ***ียร อ***ะ</t>
  </si>
  <si>
    <t>29/11/2025 20:36</t>
  </si>
  <si>
    <t>767122453215</t>
  </si>
  <si>
    <t>GCW99</t>
  </si>
  <si>
    <t>ว***า. ศ***าวเรือง</t>
  </si>
  <si>
    <t>29/11/2025 20:34</t>
  </si>
  <si>
    <t>767162050222</t>
  </si>
  <si>
    <t>GCW98</t>
  </si>
  <si>
    <t>น***พลอยไพลิน พ***เนตร</t>
  </si>
  <si>
    <t>29/11/2025 20:32</t>
  </si>
  <si>
    <t>767168712365</t>
  </si>
  <si>
    <t>GCW97</t>
  </si>
  <si>
    <t>u***9673817557128</t>
  </si>
  <si>
    <t>767135855220</t>
  </si>
  <si>
    <t>GCW96</t>
  </si>
  <si>
    <t>767180255236</t>
  </si>
  <si>
    <t>GCW95</t>
  </si>
  <si>
    <t>น***มพาน แ***ังค์</t>
  </si>
  <si>
    <t>29/11/2025 20:31</t>
  </si>
  <si>
    <t>767131711382</t>
  </si>
  <si>
    <t>GCW93</t>
  </si>
  <si>
    <t>29/11/2025 20:30</t>
  </si>
  <si>
    <t>767169317364</t>
  </si>
  <si>
    <t>GCW92</t>
  </si>
  <si>
    <t>พ***าภรณ์ ผ***ผา</t>
  </si>
  <si>
    <t>29/11/2025 20:29</t>
  </si>
  <si>
    <t>767114410366</t>
  </si>
  <si>
    <t>GCW90</t>
  </si>
  <si>
    <t>ศ***ชัย  เ***ล</t>
  </si>
  <si>
    <t>29/11/2025 20:26</t>
  </si>
  <si>
    <t>767117898234</t>
  </si>
  <si>
    <t>GCW89</t>
  </si>
  <si>
    <t>ด***ี ค***งพันธุ์</t>
  </si>
  <si>
    <t>29/11/2025 20:24</t>
  </si>
  <si>
    <t>767148909343</t>
  </si>
  <si>
    <t>GCW88</t>
  </si>
  <si>
    <t>TH730481W99R7I</t>
  </si>
  <si>
    <t>29/11/2025 20:22</t>
  </si>
  <si>
    <t>GCW87</t>
  </si>
  <si>
    <t>ย***าย</t>
  </si>
  <si>
    <t>29/11/2025 20:20</t>
  </si>
  <si>
    <t>767114003331</t>
  </si>
  <si>
    <t>GCW86</t>
  </si>
  <si>
    <t>767197484266</t>
  </si>
  <si>
    <t>GCW84</t>
  </si>
  <si>
    <t>ร***ก๋วยเตี๋ยวคุณกานดา</t>
  </si>
  <si>
    <t>29/11/2025 20:13</t>
  </si>
  <si>
    <t>767139868283</t>
  </si>
  <si>
    <t>GCW83</t>
  </si>
  <si>
    <t>น***ชุติมา</t>
  </si>
  <si>
    <t>29/11/2025 20:11</t>
  </si>
  <si>
    <t>767127366294</t>
  </si>
  <si>
    <t>GCW82</t>
  </si>
  <si>
    <t>29/11/2025 20:08</t>
  </si>
  <si>
    <t>767158787242</t>
  </si>
  <si>
    <t>GCW81</t>
  </si>
  <si>
    <t>ค** อ***ัฒน์ ก***ุข</t>
  </si>
  <si>
    <t>29/11/2025 20:06</t>
  </si>
  <si>
    <t>767143482265</t>
  </si>
  <si>
    <t>29/11/2025 20:05</t>
  </si>
  <si>
    <t>GCW80</t>
  </si>
  <si>
    <t>767143382261</t>
  </si>
  <si>
    <t>GCW79</t>
  </si>
  <si>
    <t>ส***ลญา ช***ติ</t>
  </si>
  <si>
    <t>29/11/2025 20:02</t>
  </si>
  <si>
    <t>767123184251</t>
  </si>
  <si>
    <t>GCW77</t>
  </si>
  <si>
    <t>ต่อง ปันคำ</t>
  </si>
  <si>
    <t>บ้านต๊ำน้ำล้อม ต.บ้านต๊ำ  159
เมืองพะเยา/ Mueang Phayaoพะเยา/ Phayao
56000</t>
  </si>
  <si>
    <t>660814494933</t>
  </si>
  <si>
    <t>29/11/2025 19:51</t>
  </si>
  <si>
    <t>LEXPU0633104207</t>
  </si>
  <si>
    <t>GCW76</t>
  </si>
  <si>
    <t>767140272253</t>
  </si>
  <si>
    <t>GCW74</t>
  </si>
  <si>
    <t>ธ***์รวี ส***ยกมลวัฒน์</t>
  </si>
  <si>
    <t>29/11/2025 19:47</t>
  </si>
  <si>
    <t>767102263281</t>
  </si>
  <si>
    <t>GCW73</t>
  </si>
  <si>
    <t>ค***ล็ก ร***เล็กอาหาร​ตาม​สั่ง​ บ***นฟ​า​กเลย​</t>
  </si>
  <si>
    <t>29/11/2025 19:46</t>
  </si>
  <si>
    <t>767156581240</t>
  </si>
  <si>
    <t>GCW72</t>
  </si>
  <si>
    <t>ณ***ิดา ส***ด</t>
  </si>
  <si>
    <t>29/11/2025 19:44</t>
  </si>
  <si>
    <t>767178102353</t>
  </si>
  <si>
    <t>GCW71</t>
  </si>
  <si>
    <t>อ***ย ส***ราง</t>
  </si>
  <si>
    <t>29/11/2025 19:40</t>
  </si>
  <si>
    <t>767118005393</t>
  </si>
  <si>
    <t>GCW69</t>
  </si>
  <si>
    <t>29/11/2025 19:37</t>
  </si>
  <si>
    <t>767170103405</t>
  </si>
  <si>
    <t>GCW68</t>
  </si>
  <si>
    <t>ว*** ง***ิจิตร์</t>
  </si>
  <si>
    <t>29/11/2025 19:21</t>
  </si>
  <si>
    <t>767158281234</t>
  </si>
  <si>
    <t>29/11/2025 19:20</t>
  </si>
  <si>
    <t>GCW67</t>
  </si>
  <si>
    <t>******นเดิมบาง ตำบลมหาชัย อำเภอเมือง จังหวัดสมุทรสาคร74000 ตำบลมหาชัย อำเภอเมืองสมุทรสาคร จังหวัดสมุทรสาคร 74000</t>
  </si>
  <si>
    <t>TH257039596260B</t>
  </si>
  <si>
    <t>29/11/2025 19:19</t>
  </si>
  <si>
    <t>GCW66</t>
  </si>
  <si>
    <t>อ***ณา ท***พย์</t>
  </si>
  <si>
    <t>29/11/2025 19:12</t>
  </si>
  <si>
    <t>767143972291</t>
  </si>
  <si>
    <t>GCW65</t>
  </si>
  <si>
    <t>ร***ิยา</t>
  </si>
  <si>
    <t>29/11/2025 19:11</t>
  </si>
  <si>
    <t>767168082240</t>
  </si>
  <si>
    <t>GCW63</t>
  </si>
  <si>
    <t>ส***าณี  ธ***่ง</t>
  </si>
  <si>
    <t>29/11/2025 19:02</t>
  </si>
  <si>
    <t>767174166286</t>
  </si>
  <si>
    <t>GCW62</t>
  </si>
  <si>
    <t>ก***ารัตน์ แ***ุ้ย</t>
  </si>
  <si>
    <t>29/11/2025 18:55</t>
  </si>
  <si>
    <t>767117312356</t>
  </si>
  <si>
    <t>GCW61</t>
  </si>
  <si>
    <t>******โอ 2 ตำบลราชาเทวะ อำเภอบางพลี จังหวัดสมุทรปราการ 10540</t>
  </si>
  <si>
    <t>29/11/2025 18:53</t>
  </si>
  <si>
    <t>TH2519805771600</t>
  </si>
  <si>
    <t>GCW60</t>
  </si>
  <si>
    <t>ป***ชาต  อ***อน</t>
  </si>
  <si>
    <t>29/11/2025 18:52</t>
  </si>
  <si>
    <t>767133612313</t>
  </si>
  <si>
    <t>GCW59</t>
  </si>
  <si>
    <t>29/11/2025 18:46</t>
  </si>
  <si>
    <t>767159271292</t>
  </si>
  <si>
    <t>GCW58</t>
  </si>
  <si>
    <t>น***ี  ม***ณ</t>
  </si>
  <si>
    <t>29/11/2025 18:40</t>
  </si>
  <si>
    <t>767144013333</t>
  </si>
  <si>
    <t>GCW57</t>
  </si>
  <si>
    <t>ข***ใจ บ***อย</t>
  </si>
  <si>
    <t>29/11/2025 18:38</t>
  </si>
  <si>
    <t>767165781270</t>
  </si>
  <si>
    <t>GCW56</t>
  </si>
  <si>
    <t>เ***ไพลิน</t>
  </si>
  <si>
    <t>767128909385</t>
  </si>
  <si>
    <t>GCW55</t>
  </si>
  <si>
    <t>พ***นันท์ จ***เกียรติสกล</t>
  </si>
  <si>
    <t>29/11/2025 18:35</t>
  </si>
  <si>
    <t>767171889260</t>
  </si>
  <si>
    <t>GCW54</t>
  </si>
  <si>
    <t>29/11/2025 18:30</t>
  </si>
  <si>
    <t>767123363263</t>
  </si>
  <si>
    <t>GCW52</t>
  </si>
  <si>
    <t xml:space="preserve">ข***ฤทัย </t>
  </si>
  <si>
    <t>29/11/2025 18:24</t>
  </si>
  <si>
    <t>***เค้กเบาหวิวไม่เอาหน้าครีมค่ะ*** ขอรายการทุกอย่างวันผลิตใหม่ใหม่ค่ะ รับมาขายค่ะ</t>
  </si>
  <si>
    <t>767154310333</t>
  </si>
  <si>
    <t>GCW51</t>
  </si>
  <si>
    <t>แ***องม้วน ศ***ระดู่</t>
  </si>
  <si>
    <t>29/11/2025 18:22</t>
  </si>
  <si>
    <t>767157778295</t>
  </si>
  <si>
    <t>GCW50</t>
  </si>
  <si>
    <t>29/11/2025 18:13</t>
  </si>
  <si>
    <t>767190312346</t>
  </si>
  <si>
    <t>GCW49</t>
  </si>
  <si>
    <t>29/11/2025 18:11</t>
  </si>
  <si>
    <t>767130905343</t>
  </si>
  <si>
    <t>GCW48</t>
  </si>
  <si>
    <t>จ***ทิพย์ ก***ิสิริเวทย์</t>
  </si>
  <si>
    <t>29/11/2025 18:09</t>
  </si>
  <si>
    <t>767152304391</t>
  </si>
  <si>
    <t>GCW46</t>
  </si>
  <si>
    <t>เ***ิจ ไ***ักดี</t>
  </si>
  <si>
    <t>29/11/2025 17:52</t>
  </si>
  <si>
    <t>767193065262</t>
  </si>
  <si>
    <t>GCW44</t>
  </si>
  <si>
    <t>แพทรินทร์ สมรมิตร</t>
  </si>
  <si>
    <t>49/1 ม.16 บ้านตลาด · ขุนซ่อง/ Khun Song
แก่งหางแมว/ Kaeng Hang Maeoจันทบุรี/ Chanthaburi
22160</t>
  </si>
  <si>
    <t>22160</t>
  </si>
  <si>
    <t>660983976123</t>
  </si>
  <si>
    <t>29/11/2025 17:17</t>
  </si>
  <si>
    <t>TH220881WAAW0B</t>
  </si>
  <si>
    <t>GCW43</t>
  </si>
  <si>
    <t>ช***ชติ ป***า</t>
  </si>
  <si>
    <t>29/11/2025 17:11</t>
  </si>
  <si>
    <t>767139201393</t>
  </si>
  <si>
    <t>GCW42</t>
  </si>
  <si>
    <t>ณ***ิชา พ***มเพิ่มมงคล</t>
  </si>
  <si>
    <t>29/11/2025 17:10</t>
  </si>
  <si>
    <t>767190172302</t>
  </si>
  <si>
    <t>GCW41</t>
  </si>
  <si>
    <t>29/11/2025 17:09</t>
  </si>
  <si>
    <t>767135673290</t>
  </si>
  <si>
    <t>GCW40</t>
  </si>
  <si>
    <t>ค***หม่ร์</t>
  </si>
  <si>
    <t>29/11/2025 16:59</t>
  </si>
  <si>
    <t>767162461273</t>
  </si>
  <si>
    <t>GCW39</t>
  </si>
  <si>
    <t>น***สงสุรีย์ ข***ยืน</t>
  </si>
  <si>
    <t>767100761243</t>
  </si>
  <si>
    <t>GCW38</t>
  </si>
  <si>
    <t>29/11/2025 16:55</t>
  </si>
  <si>
    <t>767175247285</t>
  </si>
  <si>
    <t>GCW37</t>
  </si>
  <si>
    <t>u***4569720131596</t>
  </si>
  <si>
    <t>29/11/2025 16:54</t>
  </si>
  <si>
    <t>767162411352</t>
  </si>
  <si>
    <t>GCW36</t>
  </si>
  <si>
    <t>29/11/2025 16:53</t>
  </si>
  <si>
    <t>767186560254</t>
  </si>
  <si>
    <t>GCW35</t>
  </si>
  <si>
    <t>29/11/2025 16:48</t>
  </si>
  <si>
    <t>THT64092AHW173Z</t>
  </si>
  <si>
    <t>GCW34</t>
  </si>
  <si>
    <t>******รี  แขวงช่องนนทรี แขวงช่องนนทรี เขตยานนาวา จังหวัดกรุงเทพมหานคร 10120</t>
  </si>
  <si>
    <t>29/11/2025 16:15</t>
  </si>
  <si>
    <t>TH254865469500U</t>
  </si>
  <si>
    <t>29/11/2025 16:14</t>
  </si>
  <si>
    <t>GCW33</t>
  </si>
  <si>
    <t>29/11/2025 16:12</t>
  </si>
  <si>
    <t>767120510354</t>
  </si>
  <si>
    <t>GCW32</t>
  </si>
  <si>
    <t>29/11/2025 16:10</t>
  </si>
  <si>
    <t>767170269272</t>
  </si>
  <si>
    <t>GCW31</t>
  </si>
  <si>
    <t>พ***ล น***</t>
  </si>
  <si>
    <t>29/11/2025 15:56</t>
  </si>
  <si>
    <t>767162009353</t>
  </si>
  <si>
    <t>29/11/2025 15:57</t>
  </si>
  <si>
    <t>GCW30</t>
  </si>
  <si>
    <t>29/11/2025 15:30</t>
  </si>
  <si>
    <t>TH271181W8540E</t>
  </si>
  <si>
    <t>GCW29</t>
  </si>
  <si>
    <t>29/11/2025 15:29</t>
  </si>
  <si>
    <t>767188615373</t>
  </si>
  <si>
    <t>GCW28</t>
  </si>
  <si>
    <t>จ***ลักษณ์ ว***ไชยา</t>
  </si>
  <si>
    <t>29/11/2025 15:27</t>
  </si>
  <si>
    <t>767194187233</t>
  </si>
  <si>
    <t>GCW27</t>
  </si>
  <si>
    <t>แ***รม</t>
  </si>
  <si>
    <t>29/11/2025 15:22</t>
  </si>
  <si>
    <t>767140319352</t>
  </si>
  <si>
    <t>29/11/2025 15:21</t>
  </si>
  <si>
    <t>GCW26</t>
  </si>
  <si>
    <t>ด***วรรณ ป***งิน</t>
  </si>
  <si>
    <t>29/11/2025 15:18</t>
  </si>
  <si>
    <t>767116971235</t>
  </si>
  <si>
    <t>GCW24</t>
  </si>
  <si>
    <t>ป******ศ</t>
  </si>
  <si>
    <t>******นองใหญ่  (บ้านสีส้มเหลือง) แขวงบางแค เขตบางแค จังหวัดกรุงเทพมหานคร 10160</t>
  </si>
  <si>
    <t>29/11/2025 15:10</t>
  </si>
  <si>
    <t>TH2579860891305</t>
  </si>
  <si>
    <t>29/11/2025 14:56</t>
  </si>
  <si>
    <t>GCW23</t>
  </si>
  <si>
    <t>767125071230</t>
  </si>
  <si>
    <t>GCW22</t>
  </si>
  <si>
    <t>ร***น้องเปิ้ล</t>
  </si>
  <si>
    <t>29/11/2025 14:53</t>
  </si>
  <si>
    <t>767135267264</t>
  </si>
  <si>
    <t>GCW21</t>
  </si>
  <si>
    <t>น** เ***อวัลย์ ก***์แก้ว</t>
  </si>
  <si>
    <t>29/11/2025 14:42</t>
  </si>
  <si>
    <t>767181074306</t>
  </si>
  <si>
    <t>GCW20</t>
  </si>
  <si>
    <t>ส***น ส***างค์อินทร์</t>
  </si>
  <si>
    <t>29/11/2025 14:30</t>
  </si>
  <si>
    <t>767137283275</t>
  </si>
  <si>
    <t>29/11/2025 14:31</t>
  </si>
  <si>
    <t>GCW19</t>
  </si>
  <si>
    <t>น***านต์​ บ***าที</t>
  </si>
  <si>
    <t>767177112343</t>
  </si>
  <si>
    <t>GCW18</t>
  </si>
  <si>
    <t>ไ** ล***วงศ์</t>
  </si>
  <si>
    <t>29/11/2025 14:18</t>
  </si>
  <si>
    <t>767136882223</t>
  </si>
  <si>
    <t>GCW17</t>
  </si>
  <si>
    <t>ธ***ท์ ธ***าพิสิษฐ์</t>
  </si>
  <si>
    <t>29/11/2025 14:17</t>
  </si>
  <si>
    <t>767160748266</t>
  </si>
  <si>
    <t>GCW16</t>
  </si>
  <si>
    <t>น***มจิตร ป***ทอง</t>
  </si>
  <si>
    <t>29/11/2025 14:16</t>
  </si>
  <si>
    <t>767127741251</t>
  </si>
  <si>
    <t>GCW15</t>
  </si>
  <si>
    <t>โ***มา  แ***ว่าง</t>
  </si>
  <si>
    <t>29/11/2025 14:13</t>
  </si>
  <si>
    <t>767171621230</t>
  </si>
  <si>
    <t>29/11/2025 14:15</t>
  </si>
  <si>
    <t>GCW14</t>
  </si>
  <si>
    <t>29/11/2025 14:11</t>
  </si>
  <si>
    <t>THT04012AG30M8Z</t>
  </si>
  <si>
    <t>29/11/2025 14:14</t>
  </si>
  <si>
    <t>GCW13</t>
  </si>
  <si>
    <t>ป***า แ***ผล</t>
  </si>
  <si>
    <t>29/11/2025 14:05</t>
  </si>
  <si>
    <t>767169803385</t>
  </si>
  <si>
    <t>29/11/2025 14:09</t>
  </si>
  <si>
    <t>GCW12</t>
  </si>
  <si>
    <t>ว***ศิริ ว***กำเนิด</t>
  </si>
  <si>
    <t>767119411310</t>
  </si>
  <si>
    <t>GCW11</t>
  </si>
  <si>
    <t>บ***รือน ล***่า</t>
  </si>
  <si>
    <t>29/11/2025 14:04</t>
  </si>
  <si>
    <t>767151088281</t>
  </si>
  <si>
    <t>29/11/2025 14:06</t>
  </si>
  <si>
    <t>GCW10</t>
  </si>
  <si>
    <t>อ***ัตน์ ส***</t>
  </si>
  <si>
    <t>29/11/2025 13:56</t>
  </si>
  <si>
    <t>767101084212</t>
  </si>
  <si>
    <t>GCW9</t>
  </si>
  <si>
    <t>29/11/2025 13:55</t>
  </si>
  <si>
    <t>767173918394</t>
  </si>
  <si>
    <t>GCW8</t>
  </si>
  <si>
    <t>ห***ย  ช***ญ</t>
  </si>
  <si>
    <t>29/11/2025 13:52</t>
  </si>
  <si>
    <t>767153784272</t>
  </si>
  <si>
    <t>GCW7</t>
  </si>
  <si>
    <t>น***ณิชกานต์ เ***พงษ์</t>
  </si>
  <si>
    <t>29/11/2025 13:46</t>
  </si>
  <si>
    <t>767125883215</t>
  </si>
  <si>
    <t>GCW6</t>
  </si>
  <si>
    <t>จ***า  ป***ามี</t>
  </si>
  <si>
    <t>29/11/2025 13:34</t>
  </si>
  <si>
    <t>767197445254</t>
  </si>
  <si>
    <t>GCW4</t>
  </si>
  <si>
    <t>29/11/2025 13:31</t>
  </si>
  <si>
    <t>THT28042AG30F6Z</t>
  </si>
  <si>
    <t>GCW3</t>
  </si>
  <si>
    <t>ร***ี ต***จริญ</t>
  </si>
  <si>
    <t>767141246266</t>
  </si>
  <si>
    <t>GCW2</t>
  </si>
  <si>
    <t>น***าวอชิดา ห***น้อย</t>
  </si>
  <si>
    <t>29/11/2025 13:29</t>
  </si>
  <si>
    <t>767101732283</t>
  </si>
  <si>
    <t>GCW0</t>
  </si>
  <si>
    <t>ส***านาน ซ***มซา</t>
  </si>
  <si>
    <t>29/11/2025 13:18</t>
  </si>
  <si>
    <t>767116412300</t>
  </si>
  <si>
    <t>GCV99</t>
  </si>
  <si>
    <t>ล** ม***</t>
  </si>
  <si>
    <t>29/11/2025 13:14</t>
  </si>
  <si>
    <t>767107085220</t>
  </si>
  <si>
    <t>GCV98</t>
  </si>
  <si>
    <t>ส*** ♡* .*</t>
  </si>
  <si>
    <t>29/11/2025 13:11</t>
  </si>
  <si>
    <t>767184341276</t>
  </si>
  <si>
    <t>GCV96</t>
  </si>
  <si>
    <t>ม***ย   ช***ไทย</t>
  </si>
  <si>
    <t>29/11/2025 13:09</t>
  </si>
  <si>
    <t>767100380222</t>
  </si>
  <si>
    <t>GCV95</t>
  </si>
  <si>
    <t>เ******ว</t>
  </si>
  <si>
    <t>******ุพรรณ, อำเภอสองพี่น้อง ตำบลบ่อสุพรรณ อำเภอสองพี่น้อง จังหวัดสุพรรณบุรี 72190</t>
  </si>
  <si>
    <t>72190</t>
  </si>
  <si>
    <t>29/11/2025 13:38</t>
  </si>
  <si>
    <t>TH256942372530L</t>
  </si>
  <si>
    <t>29/11/2025 13:08</t>
  </si>
  <si>
    <t>GCV94</t>
  </si>
  <si>
    <t>จ**  ศ***ราช</t>
  </si>
  <si>
    <t>29/11/2025 13:07</t>
  </si>
  <si>
    <t>767130787290</t>
  </si>
  <si>
    <t>GCV93</t>
  </si>
  <si>
    <t>ป***า  ร***ระดิษฐ์</t>
  </si>
  <si>
    <t>29/11/2025 12:56</t>
  </si>
  <si>
    <t>767144503344</t>
  </si>
  <si>
    <t>GCV90</t>
  </si>
  <si>
    <t>TH253390724926J</t>
  </si>
  <si>
    <t>29/11/2025 12:40</t>
  </si>
  <si>
    <t>GCV89</t>
  </si>
  <si>
    <t>ณ***์ ส***</t>
  </si>
  <si>
    <t>29/11/2025 12:36</t>
  </si>
  <si>
    <t>767116789283</t>
  </si>
  <si>
    <t>GCV88</t>
  </si>
  <si>
    <t>ว***า จ***ดิสัย</t>
  </si>
  <si>
    <t>767150980271</t>
  </si>
  <si>
    <t>GCV87</t>
  </si>
  <si>
    <t>29/11/2025 12:34</t>
  </si>
  <si>
    <t>767105901376</t>
  </si>
  <si>
    <t>GCV86</t>
  </si>
  <si>
    <t>ม***นา บ***่อน</t>
  </si>
  <si>
    <t>29/11/2025 12:17</t>
  </si>
  <si>
    <t>767115003336</t>
  </si>
  <si>
    <t>GCV85</t>
  </si>
  <si>
    <t>29/11/2025 12:07</t>
  </si>
  <si>
    <t>767142280225</t>
  </si>
  <si>
    <t>GCV84</t>
  </si>
  <si>
    <t>29/11/2025 12:06</t>
  </si>
  <si>
    <t>767138204324</t>
  </si>
  <si>
    <t>GCV83</t>
  </si>
  <si>
    <t>ศ***กาญจน์ ก***นวิเศษชาญ</t>
  </si>
  <si>
    <t>29/11/2025 11:58</t>
  </si>
  <si>
    <t>767112483270</t>
  </si>
  <si>
    <t>GCV82</t>
  </si>
  <si>
    <t>29/11/2025 11:48</t>
  </si>
  <si>
    <t>LEXPU0633108971</t>
  </si>
  <si>
    <t>GCV81</t>
  </si>
  <si>
    <t>l***ip233</t>
  </si>
  <si>
    <t>29/11/2025 11:43</t>
  </si>
  <si>
    <t>767151383224</t>
  </si>
  <si>
    <t>GCV80</t>
  </si>
  <si>
    <t>u***7655850610851วร</t>
  </si>
  <si>
    <t>29/11/2025 11:38</t>
  </si>
  <si>
    <t>767193339220</t>
  </si>
  <si>
    <t>GCV79</t>
  </si>
  <si>
    <t>ว***ี่ อ***ร์สม</t>
  </si>
  <si>
    <t>29/11/2025 11:18</t>
  </si>
  <si>
    <t>767147112325</t>
  </si>
  <si>
    <t>GCV78</t>
  </si>
  <si>
    <t>ไ***นทร์  เ***ยญพานรอง</t>
  </si>
  <si>
    <t>29/11/2025 11:17</t>
  </si>
  <si>
    <t>767191644273</t>
  </si>
  <si>
    <t>GCV76</t>
  </si>
  <si>
    <t>29/11/2025 11:16</t>
  </si>
  <si>
    <t>767197369256</t>
  </si>
  <si>
    <t>29/11/2025 11:15</t>
  </si>
  <si>
    <t>GCV75</t>
  </si>
  <si>
    <t>29/11/2025 11:02</t>
  </si>
  <si>
    <t>767161665266</t>
  </si>
  <si>
    <t>GCV73</t>
  </si>
  <si>
    <t>******ำบลขลุง อำเภอขลุง จังหวัดจันทบุรี 22110</t>
  </si>
  <si>
    <t>90</t>
  </si>
  <si>
    <t>29/11/2025 10:54</t>
  </si>
  <si>
    <t>TH259481869361Q</t>
  </si>
  <si>
    <t>GCV72</t>
  </si>
  <si>
    <t>ส***ุนีย์</t>
  </si>
  <si>
    <t>29/11/2025 10:52</t>
  </si>
  <si>
    <t>767178876225</t>
  </si>
  <si>
    <t>GCV71</t>
  </si>
  <si>
    <t>ข*** ม***อด</t>
  </si>
  <si>
    <t>29/11/2025 10:51</t>
  </si>
  <si>
    <t>THT03062AG2TS0Z</t>
  </si>
  <si>
    <t>GCV70</t>
  </si>
  <si>
    <t>ส***ง ร***บุญ</t>
  </si>
  <si>
    <t>767117778265</t>
  </si>
  <si>
    <t>GCV68</t>
  </si>
  <si>
    <t>29/11/2025 10:33</t>
  </si>
  <si>
    <t>767134424221</t>
  </si>
  <si>
    <t>GCV67</t>
  </si>
  <si>
    <t>29/11/2025 10:32</t>
  </si>
  <si>
    <t>767163505393</t>
  </si>
  <si>
    <t>GCV66</t>
  </si>
  <si>
    <t>h******w</t>
  </si>
  <si>
    <t>****** หนองนาแซง    ประเทศไทย ตำบลหนองนาแซง อำเภอเมืองชัยภูมิ จังหวัดชัยภูมิ 36000</t>
  </si>
  <si>
    <t>TH2549300710443</t>
  </si>
  <si>
    <t>29/11/2025 10:22</t>
  </si>
  <si>
    <t>GCV65</t>
  </si>
  <si>
    <t>ว***พ็ญ ร***ัย F***</t>
  </si>
  <si>
    <t>767129407332</t>
  </si>
  <si>
    <t>GCV64</t>
  </si>
  <si>
    <t>สุกัญญา​ บุญผาสุข</t>
  </si>
  <si>
    <t>58 ม.9 ต.ศรีมงคล
บึงสามพัน/ Bueng Sam Phanเพชรบูรณ์/ Phetchabun
67160</t>
  </si>
  <si>
    <t>660862042758</t>
  </si>
  <si>
    <t>29/11/2025 10:21</t>
  </si>
  <si>
    <t>TH630881W7YE1G</t>
  </si>
  <si>
    <t>GCV63</t>
  </si>
  <si>
    <t>29/11/2025 10:18</t>
  </si>
  <si>
    <t>TH630881WAD66G</t>
  </si>
  <si>
    <t>GCV62</t>
  </si>
  <si>
    <t>ก***ร พ***อง</t>
  </si>
  <si>
    <t>767103205341</t>
  </si>
  <si>
    <t>29/11/2025 10:17</t>
  </si>
  <si>
    <t>GCV58</t>
  </si>
  <si>
    <t>****** กิ่งแก้ว ตำบลราชาเทวะ ตำบลราชาเทวะ อำเภอบางพลี จังหวัดสมุทรปราการ 10540</t>
  </si>
  <si>
    <t>29/11/2025 10:30</t>
  </si>
  <si>
    <t>TH2574160911663</t>
  </si>
  <si>
    <t>29/11/2025 10:00</t>
  </si>
  <si>
    <t>GCV57</t>
  </si>
  <si>
    <t>ข***ศิริ ช***สิงห์</t>
  </si>
  <si>
    <t>29/11/2025 14:00</t>
  </si>
  <si>
    <t>767137430220</t>
  </si>
  <si>
    <t>29/11/2025 09:59</t>
  </si>
  <si>
    <t>GCV56</t>
  </si>
  <si>
    <t>ส***ย  ก***์บรรจบ</t>
  </si>
  <si>
    <t>29/11/2025 09:48</t>
  </si>
  <si>
    <t>767103703354</t>
  </si>
  <si>
    <t>GCV55</t>
  </si>
  <si>
    <t>ป***อม ช***ชื่นจิตร</t>
  </si>
  <si>
    <t>29/11/2025 09:47</t>
  </si>
  <si>
    <t>767193300366</t>
  </si>
  <si>
    <t>GCV54</t>
  </si>
  <si>
    <t>ณ***ภา  ส***ิยากุล</t>
  </si>
  <si>
    <t>29/11/2025 09:45</t>
  </si>
  <si>
    <t>767180631232</t>
  </si>
  <si>
    <t>GCV53</t>
  </si>
  <si>
    <t>ฉ***รรณ ศ***ุ้ม</t>
  </si>
  <si>
    <t>29/11/2025 09:41</t>
  </si>
  <si>
    <t>767113700371</t>
  </si>
  <si>
    <t>GCV52</t>
  </si>
  <si>
    <t>น***นุช จ***กื้อ</t>
  </si>
  <si>
    <t>29/11/2025 09:30</t>
  </si>
  <si>
    <t>767111378246</t>
  </si>
  <si>
    <t>GCV51</t>
  </si>
  <si>
    <t>29/11/2025 09:27</t>
  </si>
  <si>
    <t>767142618340</t>
  </si>
  <si>
    <t>GCV50</t>
  </si>
  <si>
    <t>ช***าญ เ***น่วม</t>
  </si>
  <si>
    <t>29/11/2025 09:23</t>
  </si>
  <si>
    <t>767197737235</t>
  </si>
  <si>
    <t>GCV49</t>
  </si>
  <si>
    <t>ค***ันทร์เพ็ญ ถ***ทวี</t>
  </si>
  <si>
    <t>29/11/2025 09:10</t>
  </si>
  <si>
    <t>767134798242</t>
  </si>
  <si>
    <t>29/11/2025 09:11</t>
  </si>
  <si>
    <t>GCV48</t>
  </si>
  <si>
    <t>ศ***ขวัญ อ***๊ะวงศ์</t>
  </si>
  <si>
    <t>29/11/2025 09:03</t>
  </si>
  <si>
    <t>767164867210</t>
  </si>
  <si>
    <t>GCV47</t>
  </si>
  <si>
    <t>29/11/2025 08:27</t>
  </si>
  <si>
    <t>767181862215</t>
  </si>
  <si>
    <t>GCV46</t>
  </si>
  <si>
    <t>ป** ณ น**</t>
  </si>
  <si>
    <t>THT64012AG3954Z</t>
  </si>
  <si>
    <t>GCV44</t>
  </si>
  <si>
    <t>ว***ภรณ์  ศ***วน</t>
  </si>
  <si>
    <t>29/11/2025 08:12</t>
  </si>
  <si>
    <t>767182602325</t>
  </si>
  <si>
    <t>GCV42</t>
  </si>
  <si>
    <t>น***รกฤต ว***คณานนท์</t>
  </si>
  <si>
    <t>29/11/2025 08:05</t>
  </si>
  <si>
    <t>767187863212</t>
  </si>
  <si>
    <t>29/11/2025 08:04</t>
  </si>
  <si>
    <t>GCV41</t>
  </si>
  <si>
    <t>29/11/2025 07:41</t>
  </si>
  <si>
    <t>TH080681W5BH6G</t>
  </si>
  <si>
    <t>GCV40</t>
  </si>
  <si>
    <t>29/11/2025 10:55</t>
  </si>
  <si>
    <t>767138360225</t>
  </si>
  <si>
    <t>29/11/2025 07:34</t>
  </si>
  <si>
    <t>GCV39</t>
  </si>
  <si>
    <t>แ***สาวนีย์ ไ***ูมิ</t>
  </si>
  <si>
    <t>29/11/2025 07:28</t>
  </si>
  <si>
    <t>767121578274</t>
  </si>
  <si>
    <t>29/11/2025 07:27</t>
  </si>
  <si>
    <t>GCV38</t>
  </si>
  <si>
    <t>ย***ใหญ่ เ***อนแก้ว</t>
  </si>
  <si>
    <t>29/11/2025 07:22</t>
  </si>
  <si>
    <t>767102863295</t>
  </si>
  <si>
    <t>GCV37</t>
  </si>
  <si>
    <t>ท***์วรรณ  แ***ิว</t>
  </si>
  <si>
    <t>29/11/2025 07:20</t>
  </si>
  <si>
    <t>767104783292</t>
  </si>
  <si>
    <t>GCV36</t>
  </si>
  <si>
    <t>ว***พงษ์ ห***มบัติ</t>
  </si>
  <si>
    <t>29/11/2025 07:17</t>
  </si>
  <si>
    <t>767138902390</t>
  </si>
  <si>
    <t>29/11/2025 07:18</t>
  </si>
  <si>
    <t>GCV35</t>
  </si>
  <si>
    <t>K***Su</t>
  </si>
  <si>
    <t>29/11/2025 07:14</t>
  </si>
  <si>
    <t>767139310383</t>
  </si>
  <si>
    <t>29/11/2025 07:15</t>
  </si>
  <si>
    <t>GCV33</t>
  </si>
  <si>
    <t>29/11/2025 07:13</t>
  </si>
  <si>
    <t>767127417361</t>
  </si>
  <si>
    <t>GCV32</t>
  </si>
  <si>
    <t>29/11/2025 13:26</t>
  </si>
  <si>
    <t>TH250883144711W</t>
  </si>
  <si>
    <t>29/11/2025 07:07</t>
  </si>
  <si>
    <t>GCV31</t>
  </si>
  <si>
    <t>เจ้ยุขายหมูตลาดหนองฮี</t>
  </si>
  <si>
    <t>249 หมู่2 ร้านขายหมู · หนองฮี/ Nong Hi
ปลาปาก/ Pla Pakนครพนม/ Nakhon Phanom
48160</t>
  </si>
  <si>
    <t>48160</t>
  </si>
  <si>
    <t>660854585155</t>
  </si>
  <si>
    <t>29/11/2025 07:00</t>
  </si>
  <si>
    <t>TH450281U08H0F</t>
  </si>
  <si>
    <t>GCV30</t>
  </si>
  <si>
    <t>T***ika S***yo</t>
  </si>
  <si>
    <t>29/11/2025 06:59</t>
  </si>
  <si>
    <t>767026148862</t>
  </si>
  <si>
    <t>GCV29</t>
  </si>
  <si>
    <t>29/11/2025 06:50</t>
  </si>
  <si>
    <t>767055743860</t>
  </si>
  <si>
    <t>GCV28</t>
  </si>
  <si>
    <t>29/11/2025 06:47</t>
  </si>
  <si>
    <t>767031449855</t>
  </si>
  <si>
    <t>GCV27</t>
  </si>
  <si>
    <t>เ***ะลิ ศ**</t>
  </si>
  <si>
    <t>29/11/2025 06:42</t>
  </si>
  <si>
    <t>767015240854</t>
  </si>
  <si>
    <t>GCV26</t>
  </si>
  <si>
    <t>ช***ิพย์ บ***ามานนท์</t>
  </si>
  <si>
    <t>29/11/2025 06:30</t>
  </si>
  <si>
    <t>THT03012AFW7E1Z</t>
  </si>
  <si>
    <t>GCV25</t>
  </si>
  <si>
    <t>นายเฉลิม. เมืองเย็น</t>
  </si>
  <si>
    <t>251 ถนนทิพย์วรรณ ซอยอพาร์ตเม้นท์ศรีชุม ต.หัวเวียง อ.เมือง จ.ลำปาง ( ติด..หอพักเฟื่องฟ้าวิลล่า ด้านซ้าย ) · พระบาท
เมืองลำปาง/ Mueang Lampangลำปาง/ Lampang
52000</t>
  </si>
  <si>
    <t>660868293759</t>
  </si>
  <si>
    <t>29/11/2025 05:50</t>
  </si>
  <si>
    <t>LEXPU0632858607</t>
  </si>
  <si>
    <t>GCV24</t>
  </si>
  <si>
    <t>29/11/2025 05:48</t>
  </si>
  <si>
    <t>THT64012AE4YR4Z</t>
  </si>
  <si>
    <t>GCV23</t>
  </si>
  <si>
    <t>ส***ตรา ท***ิมเล็ก</t>
  </si>
  <si>
    <t>29/11/2025 05:46</t>
  </si>
  <si>
    <t>767027466800</t>
  </si>
  <si>
    <t>GCV22</t>
  </si>
  <si>
    <t>29/11/2025 05:40</t>
  </si>
  <si>
    <t>767035248851</t>
  </si>
  <si>
    <t>GCV21</t>
  </si>
  <si>
    <t>ณ***านต์ ค***ียร</t>
  </si>
  <si>
    <t>767005830894</t>
  </si>
  <si>
    <t>29/11/2025 05:39</t>
  </si>
  <si>
    <t>GCV20</t>
  </si>
  <si>
    <t>ว***า อ***ทองดี</t>
  </si>
  <si>
    <t>29/11/2025 05:10</t>
  </si>
  <si>
    <t>767005435895</t>
  </si>
  <si>
    <t>GCV19</t>
  </si>
  <si>
    <t>29/11/2025 05:09</t>
  </si>
  <si>
    <t>767040433902</t>
  </si>
  <si>
    <t>GCV18</t>
  </si>
  <si>
    <t>ณ******ข</t>
  </si>
  <si>
    <t>******76 แขวงทุ่งครุ เขตทุ่งครุ จังหวัดกรุงเทพมหานคร 10140</t>
  </si>
  <si>
    <t>29/11/2025 04:59</t>
  </si>
  <si>
    <t>TH253205425148P</t>
  </si>
  <si>
    <t>29/11/2025 04:29</t>
  </si>
  <si>
    <t>GCV17</t>
  </si>
  <si>
    <t>29/11/2025 04:28</t>
  </si>
  <si>
    <t>767067184785</t>
  </si>
  <si>
    <t>29/11/2025 04:27</t>
  </si>
  <si>
    <t>GCV16</t>
  </si>
  <si>
    <t>29/11/2025 04:04</t>
  </si>
  <si>
    <t>767017420842</t>
  </si>
  <si>
    <t>29/11/2025 04:05</t>
  </si>
  <si>
    <t>GCV15</t>
  </si>
  <si>
    <t>29/11/2025 03:58</t>
  </si>
  <si>
    <t>LEXPU0632851107</t>
  </si>
  <si>
    <t>GCV14</t>
  </si>
  <si>
    <t>29/11/2025 03:54</t>
  </si>
  <si>
    <t>767021370721</t>
  </si>
  <si>
    <t>GCV13</t>
  </si>
  <si>
    <t>ธ***  ด***ก้ว</t>
  </si>
  <si>
    <t>29/11/2025 03:34</t>
  </si>
  <si>
    <t>767009513826</t>
  </si>
  <si>
    <t>GCV11</t>
  </si>
  <si>
    <t>จ***มาศ ป***าชัย</t>
  </si>
  <si>
    <t>29/11/2025 02:45</t>
  </si>
  <si>
    <t>767085254821</t>
  </si>
  <si>
    <t>GCV10</t>
  </si>
  <si>
    <t>ณ******ล</t>
  </si>
  <si>
    <t>****** 45) ซ.อ่อนนุช 66 แยก 19-12-5 แขวงประเวศ เขตประเวศ จังหวัดกรุงเทพมหานคร 10250</t>
  </si>
  <si>
    <t>29/11/2025 09:01</t>
  </si>
  <si>
    <t>TH252032661964U</t>
  </si>
  <si>
    <t>29/11/2025 01:57</t>
  </si>
  <si>
    <t>GCV9</t>
  </si>
  <si>
    <t>น***ิดา  ท***์รักษา</t>
  </si>
  <si>
    <t>29/11/2025 00:37</t>
  </si>
  <si>
    <t>767037941865</t>
  </si>
  <si>
    <t>GCV8</t>
  </si>
  <si>
    <t>ณ***า ด***ีรส</t>
  </si>
  <si>
    <t>29/11/2025 00:35</t>
  </si>
  <si>
    <t>767078349866</t>
  </si>
  <si>
    <t>GCV7</t>
  </si>
  <si>
    <t>29/11/2025 01:06</t>
  </si>
  <si>
    <t>TH252683709376Y</t>
  </si>
  <si>
    <t>29/11/2025 00:34</t>
  </si>
  <si>
    <t>GCV6</t>
  </si>
  <si>
    <t>29/11/2025 00:09</t>
  </si>
  <si>
    <t>767078038775</t>
  </si>
  <si>
    <t>29/11/2025 00:20</t>
  </si>
  <si>
    <t>GCV4</t>
  </si>
  <si>
    <t>29/11/2025 00:05</t>
  </si>
  <si>
    <t>767000074794</t>
  </si>
  <si>
    <t>29/11/2025 00:08</t>
  </si>
  <si>
    <t>GCV3</t>
  </si>
  <si>
    <t>******คลองถนน สายไหม กรุงเทพ แขวงอนุสาวรีย์ เขตบางเขน จังหวัดกรุงเทพมหานคร 10220</t>
  </si>
  <si>
    <t>29/11/2025 00:02</t>
  </si>
  <si>
    <t>TH2545218080885</t>
  </si>
  <si>
    <t>GDB34</t>
  </si>
  <si>
    <t>ป***วลทรัพย์กรณ์</t>
  </si>
  <si>
    <t>30/11/2025 23:46</t>
  </si>
  <si>
    <t>GDB33</t>
  </si>
  <si>
    <t>v***y034695</t>
  </si>
  <si>
    <t>30/11/2025 23:36</t>
  </si>
  <si>
    <t>GDB32</t>
  </si>
  <si>
    <t>B******T</t>
  </si>
  <si>
    <t>******ระรามเก้า 41, แขวงสวนหลวง, เขตสวนหลวง แขวงสวนหลวง เขตสวนหลวง จังหวัดกรุงเทพมหานคร 10250</t>
  </si>
  <si>
    <t>30/11/2025 23:29</t>
  </si>
  <si>
    <t>GDB31</t>
  </si>
  <si>
    <t>ปาริชาติ ราษฎร์นิยม</t>
  </si>
  <si>
    <t>สุขุมวิท-พัทยา14 261/70 หมู่4 · นาเกลือ/ Na Kluea
บางละมุง/ Bang Lamungชลบุรี/ Chonburi
20150</t>
  </si>
  <si>
    <t>660847786741</t>
  </si>
  <si>
    <t>30/11/2025 23:26</t>
  </si>
  <si>
    <t>LEXPU0633480754</t>
  </si>
  <si>
    <t>GDB30</t>
  </si>
  <si>
    <t>ช***ร</t>
  </si>
  <si>
    <t>30/11/2025 23:24</t>
  </si>
  <si>
    <t>GDB29</t>
  </si>
  <si>
    <t>30/11/2025 23:21</t>
  </si>
  <si>
    <t>GDB28</t>
  </si>
  <si>
    <t>******8/2, หมู่ที่ 5, ตำบลเหมือง, อำเภอเมืองชลบุรี ตำบลเหมือง อำเภอเมืองชลบุรี จังหวัดชลบุรี 20130</t>
  </si>
  <si>
    <t>30/11/2025 23:20</t>
  </si>
  <si>
    <t>GDB27</t>
  </si>
  <si>
    <t>ค***ก</t>
  </si>
  <si>
    <t>30/11/2025 23:15</t>
  </si>
  <si>
    <t>GDB25</t>
  </si>
  <si>
    <t>ว***ดา  ป***รด</t>
  </si>
  <si>
    <t>30/11/2025 23:00</t>
  </si>
  <si>
    <t>GDB24</t>
  </si>
  <si>
    <t>******ปาน ตำบลบ้านขอ อำเภอเมืองปาน จังหวัดลำปาง 52240</t>
  </si>
  <si>
    <t>30/11/2025 22:53</t>
  </si>
  <si>
    <t>30/11/2025 22:52</t>
  </si>
  <si>
    <t>GDB23</t>
  </si>
  <si>
    <t>30/11/2025 22:45</t>
  </si>
  <si>
    <t>GDB22</t>
  </si>
  <si>
    <t>ก******ะ</t>
  </si>
  <si>
    <t>****** ซอย 13A, ตำบลบางกร่าง, อำเภอเมืองนนทบุรี ตำบลบางกร่าง อำเภอเมืองนนทบุรี จังหวัดนนทบุรี 11000</t>
  </si>
  <si>
    <t>30/11/2025 22:44</t>
  </si>
  <si>
    <t>GDB21</t>
  </si>
  <si>
    <t>ซ***ฮายาห์ ส***๊ะ</t>
  </si>
  <si>
    <t>30/11/2025 22:42</t>
  </si>
  <si>
    <t>GDB20</t>
  </si>
  <si>
    <t>ด***ี  ถ***นาม</t>
  </si>
  <si>
    <t>30/11/2025 22:36</t>
  </si>
  <si>
    <t>GDB19</t>
  </si>
  <si>
    <t>ทิพยดา อรรคเศรษฐัง</t>
  </si>
  <si>
    <t>299 ม. 5 ต. เขาคอก  บ้านทรงไทยหลังแรก
ประโคนชัย/ Prakhon Chaiบุรีรัมย์/ Buriram
31140</t>
  </si>
  <si>
    <t>660627878838</t>
  </si>
  <si>
    <t>30/11/2025 22:30</t>
  </si>
  <si>
    <t>GDB18</t>
  </si>
  <si>
    <t>ญ***ณพัชร์ ไ***ระเดิมพันธ์</t>
  </si>
  <si>
    <t>30/11/2025 22:25</t>
  </si>
  <si>
    <t>GDB16</t>
  </si>
  <si>
    <t>C***ming D**</t>
  </si>
  <si>
    <t>30/11/2025 22:16</t>
  </si>
  <si>
    <t>GDB15</t>
  </si>
  <si>
    <t>พ***ณี ใ***ม</t>
  </si>
  <si>
    <t>30/11/2025 22:13</t>
  </si>
  <si>
    <t>GDB14</t>
  </si>
  <si>
    <t>30/11/2025 22:11</t>
  </si>
  <si>
    <t>GDB13</t>
  </si>
  <si>
    <t>แ***ี้ ไ***ิทธิ์</t>
  </si>
  <si>
    <t>30/11/2025 22:10</t>
  </si>
  <si>
    <t>GDB12</t>
  </si>
  <si>
    <t>N** V***</t>
  </si>
  <si>
    <t>GDB11</t>
  </si>
  <si>
    <t>30/11/2025 22:08</t>
  </si>
  <si>
    <t>GDB10</t>
  </si>
  <si>
    <t>ปัญญา กฤตหัสต์</t>
  </si>
  <si>
    <t xml:space="preserve">253ม.3ต.แม่คะ
อ.ฝางจ.เชีบงใหม่
50110
</t>
  </si>
  <si>
    <t>0857229857</t>
  </si>
  <si>
    <t>30/11/2025 14:02</t>
  </si>
  <si>
    <t>30/11/2025 22:06</t>
  </si>
  <si>
    <t>GDB9</t>
  </si>
  <si>
    <t>สุชานาถ</t>
  </si>
  <si>
    <t xml:space="preserve">110 ม.9 ต.อี่หล่ำ
อ.อุทุมพรพิสัย
จ.ศรีสะเกษ
33120
</t>
  </si>
  <si>
    <t>0956090881</t>
  </si>
  <si>
    <t>30/11/2025 13:07</t>
  </si>
  <si>
    <t>30/11/2025 22:05</t>
  </si>
  <si>
    <t>GDB8</t>
  </si>
  <si>
    <t>สมพร บุญทรง</t>
  </si>
  <si>
    <t xml:space="preserve">3197/1 หมู่ 1 สันติอพาร์ทเม้นท์
ชั้น 1 ห้อง 5 ซอยแบริ่ง 48 
แยก 50
ตำบลสำโรงเหนืออำเภอเมือง
จังหวัดสมุทรปราการ10270
</t>
  </si>
  <si>
    <t>0851272696</t>
  </si>
  <si>
    <t>30/11/2025 12:47</t>
  </si>
  <si>
    <t>30/11/2025 22:03</t>
  </si>
  <si>
    <t>GDB7</t>
  </si>
  <si>
    <t>GDB6</t>
  </si>
  <si>
    <t>ส***า  โ***นธ์</t>
  </si>
  <si>
    <t>30/11/2025 22:02</t>
  </si>
  <si>
    <t>GDB5</t>
  </si>
  <si>
    <t>30/11/2025 22:00</t>
  </si>
  <si>
    <t>GDB4</t>
  </si>
  <si>
    <t>******้ามวัดลำสนธิ) ต.ลำสนธิ ตำบลลำสนธิ อำเภอลำสนธิ จังหวัดลพบุรี 15190</t>
  </si>
  <si>
    <t>30/11/2025 21:59</t>
  </si>
  <si>
    <t>30/11/2025 21:58</t>
  </si>
  <si>
    <t>GDB3</t>
  </si>
  <si>
    <t>ท***  ช***่น</t>
  </si>
  <si>
    <t>30/11/2025 21:53</t>
  </si>
  <si>
    <t>GDB2</t>
  </si>
  <si>
    <t>****** ตำบลเสิงสาง อำเภอเสิงสาง จังหวัดนครราชสีมา 30330</t>
  </si>
  <si>
    <t>30/11/2025 22:14</t>
  </si>
  <si>
    <t>30/11/2025 21:44</t>
  </si>
  <si>
    <t>GDB1</t>
  </si>
  <si>
    <t>30/11/2025 21:42</t>
  </si>
  <si>
    <t>GDB0</t>
  </si>
  <si>
    <t>30/11/2025 21:37</t>
  </si>
  <si>
    <t>GDA99</t>
  </si>
  <si>
    <t>จ***ุดา จ***ันธ์</t>
  </si>
  <si>
    <t>30/11/2025 21:34</t>
  </si>
  <si>
    <t>GDA98</t>
  </si>
  <si>
    <t>น***รินทร์ บ***ารักษ์</t>
  </si>
  <si>
    <t>30/11/2025 21:33</t>
  </si>
  <si>
    <t>GDA97</t>
  </si>
  <si>
    <t>30/11/2025 21:29</t>
  </si>
  <si>
    <t>GDA96</t>
  </si>
  <si>
    <t>******างไปสีระทัน300เมตร) ส่งลานมันเท่านั้น ตำบลห้วยทับมอญ อำเภอเขาชะเมา จังหวัดระยอง 21110</t>
  </si>
  <si>
    <t>30/11/2025 21:25</t>
  </si>
  <si>
    <t>GDA95</t>
  </si>
  <si>
    <t>โ***นันต์ ส***งภพ</t>
  </si>
  <si>
    <t>30/11/2025 21:24</t>
  </si>
  <si>
    <t>GDA94</t>
  </si>
  <si>
    <t>เปลี่ยนจากใส่ช็อคโกแล็ตเป็นใส้วลิลาค่ะ</t>
  </si>
  <si>
    <t>GDA93</t>
  </si>
  <si>
    <t>ก***ิกา ส***งภพ</t>
  </si>
  <si>
    <t>30/11/2025 21:21</t>
  </si>
  <si>
    <t>GDA92</t>
  </si>
  <si>
    <t>ศ***พรรณ ต***พชร</t>
  </si>
  <si>
    <t>30/11/2025 21:20</t>
  </si>
  <si>
    <t>GDA91</t>
  </si>
  <si>
    <t>30/11/2025 21:18</t>
  </si>
  <si>
    <t>GDA90</t>
  </si>
  <si>
    <t>ศ***พงษ์ ไ***ันธุ์</t>
  </si>
  <si>
    <t>30/11/2025 21:15</t>
  </si>
  <si>
    <t>GDA89</t>
  </si>
  <si>
    <t>30/11/2025 21:11</t>
  </si>
  <si>
    <t>30/11/2025 21:12</t>
  </si>
  <si>
    <t>GDA88</t>
  </si>
  <si>
    <t>ช*** ส***ียิ่ง</t>
  </si>
  <si>
    <t>30/11/2025 21:07</t>
  </si>
  <si>
    <t>30/11/2025 21:10</t>
  </si>
  <si>
    <t>GDA87</t>
  </si>
  <si>
    <t>บรรจง วิเศษภูติ</t>
  </si>
  <si>
    <t>9/60 หมู่ 1 ต. ทับช้าง
สอยดาว/ Soi Daoจันทบุรี/ Chanthaburi
22180</t>
  </si>
  <si>
    <t>660819305358</t>
  </si>
  <si>
    <t>LEXPU0633475252</t>
  </si>
  <si>
    <t>GDA86</t>
  </si>
  <si>
    <t>ว***รดา ช***ล</t>
  </si>
  <si>
    <t>30/11/2025 20:54</t>
  </si>
  <si>
    <t>GDA85</t>
  </si>
  <si>
    <t>ช***ชิดา ด***ภัทรสกุล</t>
  </si>
  <si>
    <t>30/11/2025 20:49</t>
  </si>
  <si>
    <t>GDA84</t>
  </si>
  <si>
    <t>30/11/2025 20:45</t>
  </si>
  <si>
    <t>30/11/2025 20:46</t>
  </si>
  <si>
    <t>GDA83</t>
  </si>
  <si>
    <t>ธ***ณ์   โ***พน</t>
  </si>
  <si>
    <t>30/11/2025 20:42</t>
  </si>
  <si>
    <t>GDA82</t>
  </si>
  <si>
    <t>30/11/2025 20:41</t>
  </si>
  <si>
    <t>GDA81</t>
  </si>
  <si>
    <t>30/11/2025 20:39</t>
  </si>
  <si>
    <t>GDA80</t>
  </si>
  <si>
    <t>ร***ไพลินวัดศรี</t>
  </si>
  <si>
    <t>30/11/2025 20:38</t>
  </si>
  <si>
    <t>GDA79</t>
  </si>
  <si>
    <t>น***กร ก***ด</t>
  </si>
  <si>
    <t>30/11/2025 20:35</t>
  </si>
  <si>
    <t>GDA78</t>
  </si>
  <si>
    <t>ป***ญา แ***ชุมแสง</t>
  </si>
  <si>
    <t>30/11/2025 20:34</t>
  </si>
  <si>
    <t>GDA77</t>
  </si>
  <si>
    <t>น***กษณ์</t>
  </si>
  <si>
    <t>30/11/2025 20:31</t>
  </si>
  <si>
    <t>GDA76</t>
  </si>
  <si>
    <t>30/11/2025 20:29</t>
  </si>
  <si>
    <t>GDA75</t>
  </si>
  <si>
    <t>วรรณาแสวงทรัพย์</t>
  </si>
  <si>
    <t>1037ถ.พระยาพายัพพิริยะกิจ ต.ตลาด
พระประแดง/ Phra Pradaengสมุทรปราการ/ Samut Prakan
10130</t>
  </si>
  <si>
    <t>660971795484</t>
  </si>
  <si>
    <t>30/11/2025 20:17</t>
  </si>
  <si>
    <t>LEXPU0633475970</t>
  </si>
  <si>
    <t>GDA74</t>
  </si>
  <si>
    <t>******3 นิคมอุตสาหกรรมแหลมฉบัง ต.ทุ่งสุขลา อ.ศรีราชา จ.ชลบุรี ตำบลทุ่งสุขลา อำเภอศรีราชา จังหวัดชลบุรี 20230</t>
  </si>
  <si>
    <t>30/11/2025 20:15</t>
  </si>
  <si>
    <t>GDA73</t>
  </si>
  <si>
    <t>พ***พย์  โ***ง</t>
  </si>
  <si>
    <t>30/11/2025 20:14</t>
  </si>
  <si>
    <t>GDA72</t>
  </si>
  <si>
    <t>30/11/2025 20:11</t>
  </si>
  <si>
    <t>GDA71</t>
  </si>
  <si>
    <t>GDA70</t>
  </si>
  <si>
    <t>30/11/2025 20:08</t>
  </si>
  <si>
    <t>GDA69</t>
  </si>
  <si>
    <t>เ***ลักษณ์ เ***ผจญ</t>
  </si>
  <si>
    <t>GDA68</t>
  </si>
  <si>
    <t>GDA67</t>
  </si>
  <si>
    <t>แ***เค</t>
  </si>
  <si>
    <t>30/11/2025 20:05</t>
  </si>
  <si>
    <t>GDA66</t>
  </si>
  <si>
    <t>30/11/2025 20:01</t>
  </si>
  <si>
    <t>GDA65</t>
  </si>
  <si>
    <t>30/11/2025 20:02</t>
  </si>
  <si>
    <t>GDA64</t>
  </si>
  <si>
    <t>ธ***ฐ์ฏมล ม***าคานาครัตน์</t>
  </si>
  <si>
    <t>GDA63</t>
  </si>
  <si>
    <t>ธ***ญา พ***แสนวิเศษ</t>
  </si>
  <si>
    <t>30/11/2025 20:00</t>
  </si>
  <si>
    <t>GDA62</t>
  </si>
  <si>
    <t>******ง จ.แพร่ ตำบลแม่คำมี อำเภอเมืองแพร่ จังหวัดแพร่ 54000</t>
  </si>
  <si>
    <t>30/11/2025 19:58</t>
  </si>
  <si>
    <t>GDA61</t>
  </si>
  <si>
    <t>******ระโจม, อำเภอเมืองนครนายก ตำบลวังกระโจม อำเภอเมืองนครนายก จังหวัดนครนายก 26000</t>
  </si>
  <si>
    <t>30/11/2025 20:28</t>
  </si>
  <si>
    <t>GDA59</t>
  </si>
  <si>
    <t>ป***ิชญา จ***ร์มะณี</t>
  </si>
  <si>
    <t>30/11/2025 19:56</t>
  </si>
  <si>
    <t>GDA58</t>
  </si>
  <si>
    <t>ส***ย ร***ูง</t>
  </si>
  <si>
    <t>30/11/2025 19:52</t>
  </si>
  <si>
    <t>GDA57</t>
  </si>
  <si>
    <t>ศ***พร เ***ทอง</t>
  </si>
  <si>
    <t>30/11/2025 19:51</t>
  </si>
  <si>
    <t>GDA56</t>
  </si>
  <si>
    <t>น***ดา</t>
  </si>
  <si>
    <t>30/11/2025 19:50</t>
  </si>
  <si>
    <t>GDA55</t>
  </si>
  <si>
    <t>ร***ี ส***ียวแก่</t>
  </si>
  <si>
    <t>30/11/2025 19:49</t>
  </si>
  <si>
    <t>GDA54</t>
  </si>
  <si>
    <t>ส***มล ร***ะ</t>
  </si>
  <si>
    <t>30/11/2025 19:48</t>
  </si>
  <si>
    <t>GDA53</t>
  </si>
  <si>
    <t>30/11/2025 19:46</t>
  </si>
  <si>
    <t>GDA52</t>
  </si>
  <si>
    <t>น***ิจิตร​ ส***ช้า</t>
  </si>
  <si>
    <t>30/11/2025 19:39</t>
  </si>
  <si>
    <t>GDA51</t>
  </si>
  <si>
    <t>ส***สินี  พ***ิกร</t>
  </si>
  <si>
    <t>30/11/2025 19:33</t>
  </si>
  <si>
    <t>30/11/2025 19:34</t>
  </si>
  <si>
    <t>GDA50</t>
  </si>
  <si>
    <t>ค***ราโมทย์ ส***ทธิ์วงค์</t>
  </si>
  <si>
    <t>30/11/2025 19:30</t>
  </si>
  <si>
    <t>GDA49</t>
  </si>
  <si>
    <t>ท***พร ล***ตปัญญาราษฎร์</t>
  </si>
  <si>
    <t>30/11/2025 19:25</t>
  </si>
  <si>
    <t>GDA48</t>
  </si>
  <si>
    <t>น***กานต์รวี จ***้อน</t>
  </si>
  <si>
    <t>30/11/2025 19:22</t>
  </si>
  <si>
    <t>30/11/2025 19:21</t>
  </si>
  <si>
    <t>GDA47</t>
  </si>
  <si>
    <t>แ***า น***อง</t>
  </si>
  <si>
    <t>GDA46</t>
  </si>
  <si>
    <t>01/12/2025 06:55</t>
  </si>
  <si>
    <t>30/11/2025 19:18</t>
  </si>
  <si>
    <t>GDA45</t>
  </si>
  <si>
    <t>ส***นทร</t>
  </si>
  <si>
    <t>30/11/2025 19:12</t>
  </si>
  <si>
    <t>ขอโทษนะคะ ขอไม่รับรสกาแฟได้ไหมคะ พอดีทานกาแฟไม่ได้ค่ะ ขอบคุณล่วงหน้านะคะ</t>
  </si>
  <si>
    <t>GDA44</t>
  </si>
  <si>
    <t>ณ***์ '***ณ์</t>
  </si>
  <si>
    <t>30/11/2025 19:07</t>
  </si>
  <si>
    <t>GDA43</t>
  </si>
  <si>
    <t>30/11/2025 19:05</t>
  </si>
  <si>
    <t>GDA42</t>
  </si>
  <si>
    <t>30/11/2025 18:54</t>
  </si>
  <si>
    <t>GDA41</t>
  </si>
  <si>
    <t>30/11/2025 18:52</t>
  </si>
  <si>
    <t>GDA40</t>
  </si>
  <si>
    <t>30/11/2025 18:47</t>
  </si>
  <si>
    <t>GDA39</t>
  </si>
  <si>
    <t>เ***ยร ป***าเสน</t>
  </si>
  <si>
    <t>30/11/2025 18:46</t>
  </si>
  <si>
    <t>GDA38</t>
  </si>
  <si>
    <t>น***ช ส***ติ</t>
  </si>
  <si>
    <t>30/11/2025 18:43</t>
  </si>
  <si>
    <t>GDA37</t>
  </si>
  <si>
    <t>พ***พา</t>
  </si>
  <si>
    <t>GDA36</t>
  </si>
  <si>
    <t>น***ุเทพ ส***ัตน์</t>
  </si>
  <si>
    <t>30/11/2025 18:41</t>
  </si>
  <si>
    <t>GDA35</t>
  </si>
  <si>
    <t>อ***ญญา บ***งถิ่น</t>
  </si>
  <si>
    <t>30/11/2025 18:39</t>
  </si>
  <si>
    <t>GDA34</t>
  </si>
  <si>
    <t>30/11/2025 18:38</t>
  </si>
  <si>
    <t>GDA33</t>
  </si>
  <si>
    <t>ย***น อ***ประเทศ</t>
  </si>
  <si>
    <t>30/11/2025 18:36</t>
  </si>
  <si>
    <t>GDA32</t>
  </si>
  <si>
    <t>ช***นุท ท***มนึก</t>
  </si>
  <si>
    <t>30/11/2025 18:35</t>
  </si>
  <si>
    <t>GDA31</t>
  </si>
  <si>
    <t>30/11/2025 18:31</t>
  </si>
  <si>
    <t>GDA30</t>
  </si>
  <si>
    <t>ร***รรณ เ***ญศักดิ์</t>
  </si>
  <si>
    <t>30/11/2025 18:27</t>
  </si>
  <si>
    <t>30/11/2025 18:25</t>
  </si>
  <si>
    <t>GDA28</t>
  </si>
  <si>
    <t>ก***าบ จ***จิตร</t>
  </si>
  <si>
    <t>30/11/2025 18:17</t>
  </si>
  <si>
    <t>GDA27</t>
  </si>
  <si>
    <t>ว***ณี ป***ทอง</t>
  </si>
  <si>
    <t>30/11/2025 18:14</t>
  </si>
  <si>
    <t>GDA26</t>
  </si>
  <si>
    <t>GDA25</t>
  </si>
  <si>
    <t>30/11/2025 18:03</t>
  </si>
  <si>
    <t>GDA24</t>
  </si>
  <si>
    <t>น***รรณ</t>
  </si>
  <si>
    <t>30/11/2025 18:02</t>
  </si>
  <si>
    <t>GDA22</t>
  </si>
  <si>
    <t>ว***ี เ***ญสุข</t>
  </si>
  <si>
    <t>30/11/2025 17:55</t>
  </si>
  <si>
    <t>GDA21</t>
  </si>
  <si>
    <t>จ*** ช***กลาง</t>
  </si>
  <si>
    <t>30/11/2025 17:52</t>
  </si>
  <si>
    <t>GDA20</t>
  </si>
  <si>
    <t>ฤทัยวรรณ สุขอรุณยืนยง</t>
  </si>
  <si>
    <t>37/273 ม.6 ซ.สุขสมภพ7 ต.เกาะขวาง อ.เมือง จ.จันทบุรี 2200
เมืองจันทบุรี/ Mueang Chanthaburiจันทบุรี/ Chanthaburi
22000</t>
  </si>
  <si>
    <t>660926487389</t>
  </si>
  <si>
    <t>30/11/2025 17:51</t>
  </si>
  <si>
    <t>LEXPU0633478524</t>
  </si>
  <si>
    <t>30/11/2025 17:50</t>
  </si>
  <si>
    <t>GDA19</t>
  </si>
  <si>
    <t>30/11/2025 17:45</t>
  </si>
  <si>
    <t>GDA17</t>
  </si>
  <si>
    <t>A อ***</t>
  </si>
  <si>
    <t>30/11/2025 17:41</t>
  </si>
  <si>
    <t>GDA16</t>
  </si>
  <si>
    <t>******ม.7 ต.บางโฉลง ตำบลบางโฉลง อำเภอบางพลี จังหวัดสมุทรปราการ 10540</t>
  </si>
  <si>
    <t>30/11/2025 17:34</t>
  </si>
  <si>
    <t>GDA15</t>
  </si>
  <si>
    <t>30/11/2025 17:30</t>
  </si>
  <si>
    <t>GDA14</t>
  </si>
  <si>
    <t>ธ***ิป ห***ระโทก</t>
  </si>
  <si>
    <t>30/11/2025 17:29</t>
  </si>
  <si>
    <t>GDA13</t>
  </si>
  <si>
    <t>จ***  ห***ำนิ</t>
  </si>
  <si>
    <t>30/11/2025 17:27</t>
  </si>
  <si>
    <t>GDA12</t>
  </si>
  <si>
    <t>GDA9</t>
  </si>
  <si>
    <t>ภ***สาร์ อ***ร์ใจเอื้อ</t>
  </si>
  <si>
    <t>30/11/2025 17:13</t>
  </si>
  <si>
    <t>GDA8</t>
  </si>
  <si>
    <t>30/11/2025 17:12</t>
  </si>
  <si>
    <t>GDA7</t>
  </si>
  <si>
    <t>ท***ี ด***ิมพ์ต้น</t>
  </si>
  <si>
    <t>30/11/2025 17:10</t>
  </si>
  <si>
    <t>GDA6</t>
  </si>
  <si>
    <t>เ***ลักษณ์ เ***งสิมา</t>
  </si>
  <si>
    <t>30/11/2025 17:02</t>
  </si>
  <si>
    <t>30/11/2025 17:01</t>
  </si>
  <si>
    <t>GDA4</t>
  </si>
  <si>
    <t>30/11/2025 16:42</t>
  </si>
  <si>
    <t>GDA3</t>
  </si>
  <si>
    <t>ฐ***กา ข***ณะ</t>
  </si>
  <si>
    <t>30/11/2025 16:33</t>
  </si>
  <si>
    <t>GDA2</t>
  </si>
  <si>
    <t>ป***า บ***ิริ</t>
  </si>
  <si>
    <t>GDA1</t>
  </si>
  <si>
    <t>อ***ุช ว***ชน</t>
  </si>
  <si>
    <t>30/11/2025 16:32</t>
  </si>
  <si>
    <t>GDA0</t>
  </si>
  <si>
    <t>ธ***าภรณ์ จ***ร์เส</t>
  </si>
  <si>
    <t>GCZ99</t>
  </si>
  <si>
    <t>ส***ญญา  ใ***ภาพ</t>
  </si>
  <si>
    <t>GCZ98</t>
  </si>
  <si>
    <t>ท***ีย์</t>
  </si>
  <si>
    <t>GCZ97</t>
  </si>
  <si>
    <t>30/11/2025 16:31</t>
  </si>
  <si>
    <t>GCZ96</t>
  </si>
  <si>
    <t>ว***ลักษณ์</t>
  </si>
  <si>
    <t>30/11/2025 16:30</t>
  </si>
  <si>
    <t>GCZ95</t>
  </si>
  <si>
    <t>เ***เรศบุญเที่ยง</t>
  </si>
  <si>
    <t>30/11/2025 16:28</t>
  </si>
  <si>
    <t>GCZ94</t>
  </si>
  <si>
    <t>ม***ะพูดความจริงกี่โมง อ***าง</t>
  </si>
  <si>
    <t>30/11/2025 16:11</t>
  </si>
  <si>
    <t>GCZ93</t>
  </si>
  <si>
    <t>ร***ง บ***า</t>
  </si>
  <si>
    <t>30/11/2025 16:09</t>
  </si>
  <si>
    <t>GCZ92</t>
  </si>
  <si>
    <t>ช******น</t>
  </si>
  <si>
    <t>******ิต 84 แขวงสนามบิน เขตดอนเมือง กรุงเทพฯ 10210 แขวงสนามบิน เขตดอนเมือง จังหวัดกรุงเทพมหานคร 10210</t>
  </si>
  <si>
    <t>30/11/2025 16:08</t>
  </si>
  <si>
    <t>30/11/2025 16:07</t>
  </si>
  <si>
    <t>GCZ91</t>
  </si>
  <si>
    <t>พ***าพร เ***กลาง</t>
  </si>
  <si>
    <t>30/11/2025 16:06</t>
  </si>
  <si>
    <t>GCZ90</t>
  </si>
  <si>
    <t>30/11/2025 16:04</t>
  </si>
  <si>
    <t>GCZ89</t>
  </si>
  <si>
    <t>30/11/2025 16:02</t>
  </si>
  <si>
    <t>GCZ88</t>
  </si>
  <si>
    <t>ณ***น น***ุบล</t>
  </si>
  <si>
    <t>30/11/2025 16:01</t>
  </si>
  <si>
    <t>30/11/2025 16:00</t>
  </si>
  <si>
    <t>GCZ87</t>
  </si>
  <si>
    <t>GCZ86</t>
  </si>
  <si>
    <t>30/11/2025 15:59</t>
  </si>
  <si>
    <t>GCZ83</t>
  </si>
  <si>
    <t>เ***อ๊ด ฐ***รัตน์ ข***ก่น</t>
  </si>
  <si>
    <t>30/11/2025 15:44</t>
  </si>
  <si>
    <t>30/11/2025 15:45</t>
  </si>
  <si>
    <t>GCZ81</t>
  </si>
  <si>
    <t>30/11/2025 15:42</t>
  </si>
  <si>
    <t>GCZ79</t>
  </si>
  <si>
    <t>30/11/2025 15:39</t>
  </si>
  <si>
    <t>GCZ78</t>
  </si>
  <si>
    <t>30/11/2025 15:37</t>
  </si>
  <si>
    <t>GCZ77</t>
  </si>
  <si>
    <t>ย***รัตน์ จ***ระมาณ</t>
  </si>
  <si>
    <t>30/11/2025 15:36</t>
  </si>
  <si>
    <t>GCZ76</t>
  </si>
  <si>
    <t>******ลงหาดฯ ต.แสนสุข ตำบลแสนสุข อำเภอเมืองชลบุรี จังหวัดชลบุรี 20130</t>
  </si>
  <si>
    <t>30/11/2025 15:34</t>
  </si>
  <si>
    <t>GCZ75</t>
  </si>
  <si>
    <t>พ***ศักดิ์ ส***ผ่</t>
  </si>
  <si>
    <t>30/11/2025 15:30</t>
  </si>
  <si>
    <t>GCZ74</t>
  </si>
  <si>
    <t>30/11/2025 15:19</t>
  </si>
  <si>
    <t>30/11/2025 15:18</t>
  </si>
  <si>
    <t>GCZ71</t>
  </si>
  <si>
    <t>บ******ช</t>
  </si>
  <si>
    <t>******องเลขที่ 2 หมู่ที่ 7 ตำบลบางพลีใหญ่ ตำบลบางพลีใหญ่ อำเภอบางพลี จังหวัดสมุทรปราการ 10540</t>
  </si>
  <si>
    <t>30/11/2025 15:10</t>
  </si>
  <si>
    <t>30/11/2025 15:09</t>
  </si>
  <si>
    <t>GCZ69</t>
  </si>
  <si>
    <t>30/11/2025 14:52</t>
  </si>
  <si>
    <t>GCZ68</t>
  </si>
  <si>
    <t>ค***ป้าอ้อย</t>
  </si>
  <si>
    <t>30/11/2025 14:49</t>
  </si>
  <si>
    <t>30/11/2025 14:50</t>
  </si>
  <si>
    <t>GCZ66</t>
  </si>
  <si>
    <t>ศ***พร.พูลวิเชียร.</t>
  </si>
  <si>
    <t>30/11/2025 14:46</t>
  </si>
  <si>
    <t>GCZ65</t>
  </si>
  <si>
    <t>ธ***ตา  น***ำรงค์</t>
  </si>
  <si>
    <t>GCZ64</t>
  </si>
  <si>
    <t>อ***วรรณ อ***มณี</t>
  </si>
  <si>
    <t>30/11/2025 14:42</t>
  </si>
  <si>
    <t>GCZ63</t>
  </si>
  <si>
    <t>ศ***เพ็ญ ร***จริญ</t>
  </si>
  <si>
    <t>GCZ62</t>
  </si>
  <si>
    <t>30/11/2025 14:37</t>
  </si>
  <si>
    <t>GCZ61</t>
  </si>
  <si>
    <t>น***ร ธ***แนว</t>
  </si>
  <si>
    <t>30/11/2025 14:35</t>
  </si>
  <si>
    <t>GCZ60</t>
  </si>
  <si>
    <t>น** เ***อม ภ***จันดา</t>
  </si>
  <si>
    <t>30/11/2025 14:32</t>
  </si>
  <si>
    <t>30/11/2025 14:31</t>
  </si>
  <si>
    <t>GCZ58</t>
  </si>
  <si>
    <t>ย***  ท***ร์ประกอบ</t>
  </si>
  <si>
    <t>30/11/2025 14:27</t>
  </si>
  <si>
    <t>GCZ56</t>
  </si>
  <si>
    <t>u***2406755797458</t>
  </si>
  <si>
    <t>30/11/2025 14:23</t>
  </si>
  <si>
    <t>GCZ55</t>
  </si>
  <si>
    <t>30/11/2025 14:21</t>
  </si>
  <si>
    <t>GCZ54</t>
  </si>
  <si>
    <t>อ***พร ช***ิด</t>
  </si>
  <si>
    <t>30/11/2025 14:18</t>
  </si>
  <si>
    <t>30/11/2025 14:19</t>
  </si>
  <si>
    <t>GCZ53</t>
  </si>
  <si>
    <t>ด***ม้ ว***ษทุม</t>
  </si>
  <si>
    <t>30/11/2025 14:17</t>
  </si>
  <si>
    <t>GCZ52</t>
  </si>
  <si>
    <t>อ***าซาน  ช***สนั่น</t>
  </si>
  <si>
    <t>30/11/2025 14:15</t>
  </si>
  <si>
    <t>GCZ51</t>
  </si>
  <si>
    <t>ไ***สา  ว***พันธ์</t>
  </si>
  <si>
    <t>GCZ50</t>
  </si>
  <si>
    <t>ร***ี     ส***์คำ</t>
  </si>
  <si>
    <t>จังหวัดตาก</t>
  </si>
  <si>
    <t>GCZ49</t>
  </si>
  <si>
    <t>น***ช ค***</t>
  </si>
  <si>
    <t>GCZ47</t>
  </si>
  <si>
    <t>30/11/2025 14:14</t>
  </si>
  <si>
    <t>GCZ46</t>
  </si>
  <si>
    <t>30/11/2025 14:13</t>
  </si>
  <si>
    <t>GCZ45</t>
  </si>
  <si>
    <t>ว*** ก***วียง</t>
  </si>
  <si>
    <t>GCZ44</t>
  </si>
  <si>
    <t>บ***ุข   เ***ญยื่ง</t>
  </si>
  <si>
    <t>30/11/2025 14:07</t>
  </si>
  <si>
    <t>30/11/2025 14:12</t>
  </si>
  <si>
    <t>GCZ43</t>
  </si>
  <si>
    <t>ม*** พ***สุวรรณ</t>
  </si>
  <si>
    <t>30/11/2025 14:04</t>
  </si>
  <si>
    <t>GCZ42</t>
  </si>
  <si>
    <t>ท***ร เ***เล</t>
  </si>
  <si>
    <t>GCZ41</t>
  </si>
  <si>
    <t>ร***ี อ***จันทร์</t>
  </si>
  <si>
    <t>30/11/2025 14:01</t>
  </si>
  <si>
    <t>GCZ40</t>
  </si>
  <si>
    <t>30/11/2025 13:55</t>
  </si>
  <si>
    <t>GCZ39</t>
  </si>
  <si>
    <t>เ***ร</t>
  </si>
  <si>
    <t>30/11/2025 13:51</t>
  </si>
  <si>
    <t>GCZ38</t>
  </si>
  <si>
    <t>ศรีเพ็ญ  อ่อนฉ่ำ</t>
  </si>
  <si>
    <t>41/1 หมู่ที่ 1 ต.ห้วยงู
หันคา/ Hankhaชัยนาท/ Chainat
17160</t>
  </si>
  <si>
    <t>17160</t>
  </si>
  <si>
    <t>660800509463</t>
  </si>
  <si>
    <t>30/11/2025 13:47</t>
  </si>
  <si>
    <t>GCZ37</t>
  </si>
  <si>
    <t>น***ม์ แ***เทียมบุตร</t>
  </si>
  <si>
    <t>30/11/2025 13:43</t>
  </si>
  <si>
    <t>GCZ36</t>
  </si>
  <si>
    <t>30/11/2025 13:38</t>
  </si>
  <si>
    <t>GCZ35</t>
  </si>
  <si>
    <t>จ***ย์ ก***อนันต์</t>
  </si>
  <si>
    <t>30/11/2025 13:37</t>
  </si>
  <si>
    <t>GCZ34</t>
  </si>
  <si>
    <t>ส***ิง เ***อกูล</t>
  </si>
  <si>
    <t>GCZ33</t>
  </si>
  <si>
    <t>บ***ย็น อ***มนารถ</t>
  </si>
  <si>
    <t>30/11/2025 13:35</t>
  </si>
  <si>
    <t>GCZ32</t>
  </si>
  <si>
    <t>30/11/2025 13:31</t>
  </si>
  <si>
    <t>GCZ31</t>
  </si>
  <si>
    <t>ม***วัลย์ เ***ัญ</t>
  </si>
  <si>
    <t>30/11/2025 13:28</t>
  </si>
  <si>
    <t>GCZ30</t>
  </si>
  <si>
    <t>ส***า อ***มณี</t>
  </si>
  <si>
    <t>30/11/2025 13:27</t>
  </si>
  <si>
    <t>GCZ29</t>
  </si>
  <si>
    <t>ถ*** ด***ะ</t>
  </si>
  <si>
    <t>30/11/2025 13:26</t>
  </si>
  <si>
    <t>GCZ28</t>
  </si>
  <si>
    <t>ร***น้ำผึ้งของชำ พ***ี ท***หม ค***้ำผึ้ง</t>
  </si>
  <si>
    <t>GCZ27</t>
  </si>
  <si>
    <t>น***ไง</t>
  </si>
  <si>
    <t>30/11/2025 13:15</t>
  </si>
  <si>
    <t>30/11/2025 13:16</t>
  </si>
  <si>
    <t>GCZ26</t>
  </si>
  <si>
    <t>ม***ตา ว***บ่อ</t>
  </si>
  <si>
    <t>30/11/2025 13:13</t>
  </si>
  <si>
    <t>GCZ25</t>
  </si>
  <si>
    <t>30/11/2025 13:10</t>
  </si>
  <si>
    <t>LEXPU0633480003</t>
  </si>
  <si>
    <t>GCZ24</t>
  </si>
  <si>
    <t>อ*** ศ***ชัย</t>
  </si>
  <si>
    <t>30/11/2025 13:01</t>
  </si>
  <si>
    <t>GCZ23</t>
  </si>
  <si>
    <t>ข***จิตร. ผ***พิน</t>
  </si>
  <si>
    <t>30/11/2025 12:59</t>
  </si>
  <si>
    <t>GCZ21</t>
  </si>
  <si>
    <t>วายุ  ฤทธิยา</t>
  </si>
  <si>
    <t>บ้านโนนหนามเเท่ง บ้านเลขที่60 หมู่3  ตำบล นาทม · นาทม/ Na Thom
ทุ่งฝน/ Thung Fonอุดรธานี/ Udon Thani
41310</t>
  </si>
  <si>
    <t>41310</t>
  </si>
  <si>
    <t>660924423472</t>
  </si>
  <si>
    <t>30/11/2025 12:55</t>
  </si>
  <si>
    <t>30/11/2025 12:54</t>
  </si>
  <si>
    <t>GCZ20</t>
  </si>
  <si>
    <t>30/11/2025 12:53</t>
  </si>
  <si>
    <t>GCZ19</t>
  </si>
  <si>
    <t>ส***นดา เ***ษา</t>
  </si>
  <si>
    <t>30/11/2025 12:51</t>
  </si>
  <si>
    <t>GCZ18</t>
  </si>
  <si>
    <t>ก***ัยไม้แหลม</t>
  </si>
  <si>
    <t>30/11/2025 12:45</t>
  </si>
  <si>
    <t>GCZ17</t>
  </si>
  <si>
    <t>30/11/2025 12:44</t>
  </si>
  <si>
    <t>GCZ16</t>
  </si>
  <si>
    <t>30/11/2025 12:38</t>
  </si>
  <si>
    <t>GCZ15</t>
  </si>
  <si>
    <t>GCZ14</t>
  </si>
  <si>
    <t>น***งิน  ม***ข</t>
  </si>
  <si>
    <t>30/11/2025 12:37</t>
  </si>
  <si>
    <t>GCZ13</t>
  </si>
  <si>
    <t>ป***ภัน</t>
  </si>
  <si>
    <t>30/11/2025 12:36</t>
  </si>
  <si>
    <t>GCZ12</t>
  </si>
  <si>
    <t>ส***เณย์ ส***ดี</t>
  </si>
  <si>
    <t>30/11/2025 12:35</t>
  </si>
  <si>
    <t>GCZ11</t>
  </si>
  <si>
    <t>T***tanya S***jan</t>
  </si>
  <si>
    <t>30/11/2025 12:32</t>
  </si>
  <si>
    <t>GCZ10</t>
  </si>
  <si>
    <t>นุ๊ก</t>
  </si>
  <si>
    <t>เทศบาล3 68/16 หลังร้านนวดถุงหลี สามย่านซิตี้ · ทางเกวียน/ Thang Kwian
แกลง/ Klaengระยอง/ Rayong
21110</t>
  </si>
  <si>
    <t>660652197451</t>
  </si>
  <si>
    <t>LEXPU0633479021</t>
  </si>
  <si>
    <t>GCZ9</t>
  </si>
  <si>
    <t>GCZ8</t>
  </si>
  <si>
    <t>จ*** ส***</t>
  </si>
  <si>
    <t>30/11/2025 12:31</t>
  </si>
  <si>
    <t>GCZ7</t>
  </si>
  <si>
    <t>ไ***าะ ส***ถื่อน</t>
  </si>
  <si>
    <t>30/11/2025 12:29</t>
  </si>
  <si>
    <t>GCZ5</t>
  </si>
  <si>
    <t>ค***พท์  ศ***้อย</t>
  </si>
  <si>
    <t>30/11/2025 12:25</t>
  </si>
  <si>
    <t>30/11/2025 12:26</t>
  </si>
  <si>
    <t>GCZ4</t>
  </si>
  <si>
    <t>B***y</t>
  </si>
  <si>
    <t>GCZ2</t>
  </si>
  <si>
    <t>30/11/2025 12:24</t>
  </si>
  <si>
    <t>GCZ1</t>
  </si>
  <si>
    <t>โ***ณ ร***ยานนท์</t>
  </si>
  <si>
    <t>30/11/2025 12:18</t>
  </si>
  <si>
    <t>GCY99</t>
  </si>
  <si>
    <t>30/11/2025 12:17</t>
  </si>
  <si>
    <t>GCY97</t>
  </si>
  <si>
    <t>30/11/2025 12:39</t>
  </si>
  <si>
    <t>30/11/2025 12:09</t>
  </si>
  <si>
    <t>GCY96</t>
  </si>
  <si>
    <t>ย***ิดา.อ่อนพลี</t>
  </si>
  <si>
    <t>30/11/2025 12:08</t>
  </si>
  <si>
    <t>GCY95</t>
  </si>
  <si>
    <t>ป***อ</t>
  </si>
  <si>
    <t>30/11/2025 12:07</t>
  </si>
  <si>
    <t>GCY94</t>
  </si>
  <si>
    <t>ป***ายมุก ช***ศียร</t>
  </si>
  <si>
    <t>30/11/2025 12:06</t>
  </si>
  <si>
    <t>GCY93</t>
  </si>
  <si>
    <t>น*** เ***จันทึก</t>
  </si>
  <si>
    <t>30/11/2025 12:02</t>
  </si>
  <si>
    <t>GCY92</t>
  </si>
  <si>
    <t>P***lapha Y***asak</t>
  </si>
  <si>
    <t>30/11/2025 11:58</t>
  </si>
  <si>
    <t>30/11/2025 11:59</t>
  </si>
  <si>
    <t>GCY91</t>
  </si>
  <si>
    <t>น*** ช***ระทุม</t>
  </si>
  <si>
    <t>30/11/2025 11:55</t>
  </si>
  <si>
    <t>GCY90</t>
  </si>
  <si>
    <t>ล***า ต***ทอง</t>
  </si>
  <si>
    <t>30/11/2025 11:50</t>
  </si>
  <si>
    <t>GCY89</t>
  </si>
  <si>
    <t>ว***า  น***นันตะ</t>
  </si>
  <si>
    <t>GCY88</t>
  </si>
  <si>
    <t>น***ลี ม***่ม</t>
  </si>
  <si>
    <t>30/11/2025 11:45</t>
  </si>
  <si>
    <t>GCY86</t>
  </si>
  <si>
    <t>ว*** ศ***นาวินทร์</t>
  </si>
  <si>
    <t>30/11/2025 11:41</t>
  </si>
  <si>
    <t>GCY85</t>
  </si>
  <si>
    <t>ส***็จ ก***ทอง</t>
  </si>
  <si>
    <t>30/11/2025 11:42</t>
  </si>
  <si>
    <t>GCY84</t>
  </si>
  <si>
    <t>30/11/2025 11:40</t>
  </si>
  <si>
    <t>GCY83</t>
  </si>
  <si>
    <t>ว***ินทร์ โ***ษิต</t>
  </si>
  <si>
    <t>30/11/2025 11:39</t>
  </si>
  <si>
    <t>GCY82</t>
  </si>
  <si>
    <t>30/11/2025 11:38</t>
  </si>
  <si>
    <t>GCY81</t>
  </si>
  <si>
    <t>ส***ัว เ***นเงิน</t>
  </si>
  <si>
    <t>30/11/2025 11:37</t>
  </si>
  <si>
    <t>GCY80</t>
  </si>
  <si>
    <t>30/11/2025 11:36</t>
  </si>
  <si>
    <t>GCY79</t>
  </si>
  <si>
    <t>ล***า โ***ะโคน</t>
  </si>
  <si>
    <t>30/11/2025 11:32</t>
  </si>
  <si>
    <t>GCY78</t>
  </si>
  <si>
    <t>ท***ักดิ์ ต***สกุล</t>
  </si>
  <si>
    <t>30/11/2025 11:29</t>
  </si>
  <si>
    <t>GCY77</t>
  </si>
  <si>
    <t>GCY76</t>
  </si>
  <si>
    <t>ต***ลคร</t>
  </si>
  <si>
    <t>GCY75</t>
  </si>
  <si>
    <t>30/11/2025 11:27</t>
  </si>
  <si>
    <t>GCY74</t>
  </si>
  <si>
    <t>30/11/2025 11:26</t>
  </si>
  <si>
    <t>GCY73</t>
  </si>
  <si>
    <t>******คดีค้าไม้ ตำบลในเมือง อำเภอเมืองนครราชสีมา จังหวัดนครราชสีมา 30000</t>
  </si>
  <si>
    <t>GCY72</t>
  </si>
  <si>
    <t>ฉ***รี  แ***ิ้ม</t>
  </si>
  <si>
    <t>30/11/2025 11:25</t>
  </si>
  <si>
    <t>GCY70</t>
  </si>
  <si>
    <t>30/11/2025 11:23</t>
  </si>
  <si>
    <t>GCY69</t>
  </si>
  <si>
    <t>30/11/2025 11:20</t>
  </si>
  <si>
    <t>GCY68</t>
  </si>
  <si>
    <t>สายันต์ชมเนตร</t>
  </si>
  <si>
    <t>ไม่มี, 77/1 หมู่ 8 ตำบลบ้านพระ
เมืองปราจีนบุรี/ Mueang Prachin Buriปราจีนบุรี/ Prachin Buri
25230</t>
  </si>
  <si>
    <t>660988295558</t>
  </si>
  <si>
    <t>GCY67</t>
  </si>
  <si>
    <t>ส***ลี   ล***ว</t>
  </si>
  <si>
    <t>30/11/2025 11:17</t>
  </si>
  <si>
    <t>GCY66</t>
  </si>
  <si>
    <t>ร***ขายไม้ยูคา</t>
  </si>
  <si>
    <t>30/11/2025 11:15</t>
  </si>
  <si>
    <t>GCY65</t>
  </si>
  <si>
    <t>30/11/2025 11:14</t>
  </si>
  <si>
    <t>GCY64</t>
  </si>
  <si>
    <t>30/11/2025 11:12</t>
  </si>
  <si>
    <t>GCY63</t>
  </si>
  <si>
    <t>อ***ญา โ***ทอง</t>
  </si>
  <si>
    <t>30/11/2025 11:11</t>
  </si>
  <si>
    <t>GCY62</t>
  </si>
  <si>
    <t>พ***า พ***พวง</t>
  </si>
  <si>
    <t>30/11/2025 11:04</t>
  </si>
  <si>
    <t>30/11/2025 11:05</t>
  </si>
  <si>
    <t>GCY61</t>
  </si>
  <si>
    <t>พ***กา พ***กา</t>
  </si>
  <si>
    <t>30/11/2025 11:01</t>
  </si>
  <si>
    <t>GCY60</t>
  </si>
  <si>
    <t>30/11/2025 10:59</t>
  </si>
  <si>
    <t>GCY59</t>
  </si>
  <si>
    <t>ส***ญญา ศ***อง</t>
  </si>
  <si>
    <t>30/11/2025 10:57</t>
  </si>
  <si>
    <t>GCY58</t>
  </si>
  <si>
    <t>จ***ร์เพ็ญ  พ***องแค</t>
  </si>
  <si>
    <t>30/11/2025 10:46</t>
  </si>
  <si>
    <t>GCY56</t>
  </si>
  <si>
    <t>30/11/2025 10:43</t>
  </si>
  <si>
    <t>GCY54</t>
  </si>
  <si>
    <t>ป***ชาติ น***ไธสง</t>
  </si>
  <si>
    <t>30/11/2025 10:39</t>
  </si>
  <si>
    <t>GCY52</t>
  </si>
  <si>
    <t>ส***ตรา  ม***มล</t>
  </si>
  <si>
    <t>30/11/2025 10:37</t>
  </si>
  <si>
    <t>GCY51</t>
  </si>
  <si>
    <t>ท***ัลย์ อ***องคำ</t>
  </si>
  <si>
    <t>30/11/2025 10:35</t>
  </si>
  <si>
    <t>GCY50</t>
  </si>
  <si>
    <t>ศ***ัลย์  ฉ***ลำ้สกุล</t>
  </si>
  <si>
    <t>GCY49</t>
  </si>
  <si>
    <t>น*** พ***ร</t>
  </si>
  <si>
    <t>GCY48</t>
  </si>
  <si>
    <t>ส*** เ***ดี</t>
  </si>
  <si>
    <t>30/11/2025 10:34</t>
  </si>
  <si>
    <t>GCY47</t>
  </si>
  <si>
    <t>พ***พย์​ ท***ันทา</t>
  </si>
  <si>
    <t>30/11/2025 10:31</t>
  </si>
  <si>
    <t>GCY46</t>
  </si>
  <si>
    <t>ว***วรรณไทยแท้</t>
  </si>
  <si>
    <t>30/11/2025 10:29</t>
  </si>
  <si>
    <t>GCY45</t>
  </si>
  <si>
    <t>30/11/2025 10:27</t>
  </si>
  <si>
    <t>GCY44</t>
  </si>
  <si>
    <t>ไ***ข่ง</t>
  </si>
  <si>
    <t>30/11/2025 10:26</t>
  </si>
  <si>
    <t>GCY43</t>
  </si>
  <si>
    <t>ค***ษ ท***ย์เกิด</t>
  </si>
  <si>
    <t>GCY41</t>
  </si>
  <si>
    <t>ส** ว***านี</t>
  </si>
  <si>
    <t>30/11/2025 10:16</t>
  </si>
  <si>
    <t>GCY40</t>
  </si>
  <si>
    <t>30/11/2025 10:14</t>
  </si>
  <si>
    <t>GCY39</t>
  </si>
  <si>
    <t>k***tikhunpormjan</t>
  </si>
  <si>
    <t>30/11/2025 10:09</t>
  </si>
  <si>
    <t>GCY37</t>
  </si>
  <si>
    <t>ว***า แ***ใหญ่</t>
  </si>
  <si>
    <t>30/11/2025 10:07</t>
  </si>
  <si>
    <t>GCY36</t>
  </si>
  <si>
    <t>******้ลคาวาช็อป อะไหล่แต่ง) ตำบลบ้านปทุม อำเภอสามโคก จังหวัดปทุมธานี 12160</t>
  </si>
  <si>
    <t>30/11/2025 10:05</t>
  </si>
  <si>
    <t>GCY35</t>
  </si>
  <si>
    <t>ว*** u***8597597082714</t>
  </si>
  <si>
    <t>30/11/2025 10:04</t>
  </si>
  <si>
    <t>GCY34</t>
  </si>
  <si>
    <t>สุวรรณา  กาลวิบูลย์</t>
  </si>
  <si>
    <t>124หมู่9 ต.คำเลาะ  · คำเลาะ/ Kham Lo
ไชยวาน/ Chai Wanอุดรธานี/ Udon Thani
41290</t>
  </si>
  <si>
    <t>41290</t>
  </si>
  <si>
    <t>660817997448</t>
  </si>
  <si>
    <t>30/11/2025 10:06</t>
  </si>
  <si>
    <t>30/11/2025 10:03</t>
  </si>
  <si>
    <t>GCY33</t>
  </si>
  <si>
    <t>******ิญนคร แขวงสำเหร่ เขตธนบุรี จังหวัดกรุงเทพมหานคร 10600</t>
  </si>
  <si>
    <t>GCY32</t>
  </si>
  <si>
    <t>30/11/2025 10:02</t>
  </si>
  <si>
    <t>GCY31</t>
  </si>
  <si>
    <t>ส***ยา เ***เดช</t>
  </si>
  <si>
    <t>GCY30</t>
  </si>
  <si>
    <t>ค*** เ***ละวางสี</t>
  </si>
  <si>
    <t>30/11/2025 10:01</t>
  </si>
  <si>
    <t>GCY29</t>
  </si>
  <si>
    <t>ส***จครุฑสุข</t>
  </si>
  <si>
    <t>30/11/2025 09:51</t>
  </si>
  <si>
    <t>GCY28</t>
  </si>
  <si>
    <t>วีริยา</t>
  </si>
  <si>
    <t>90 ม.4 บ.ท่าศาลา ต.ชีทวน อ.เขื่องใน · ชีทวน/ Chi Thuan
เขื่องใน/ Khueang Naiอุบลราชธานี/ Ubon Ratchathani
34150</t>
  </si>
  <si>
    <t>660874308011</t>
  </si>
  <si>
    <t>30/11/2025 09:49</t>
  </si>
  <si>
    <t>TH3104820A6B7F</t>
  </si>
  <si>
    <t>GCY27</t>
  </si>
  <si>
    <t>30/11/2025 09:48</t>
  </si>
  <si>
    <t>GCY26</t>
  </si>
  <si>
    <t>ป***ายดาว พ***า</t>
  </si>
  <si>
    <t>30/11/2025 09:43</t>
  </si>
  <si>
    <t>GCY24</t>
  </si>
  <si>
    <t>อ***ิน ห*** ส***ิด</t>
  </si>
  <si>
    <t>30/11/2025 09:28</t>
  </si>
  <si>
    <t>GCY23</t>
  </si>
  <si>
    <t>30/11/2025 09:21</t>
  </si>
  <si>
    <t>GCY22</t>
  </si>
  <si>
    <t>ห***วียง ย***ยง</t>
  </si>
  <si>
    <t>30/11/2025 09:09</t>
  </si>
  <si>
    <t>GCY21</t>
  </si>
  <si>
    <t>N***</t>
  </si>
  <si>
    <t>30/11/2025 09:08</t>
  </si>
  <si>
    <t>GCY20</t>
  </si>
  <si>
    <t>30/11/2025 09:07</t>
  </si>
  <si>
    <t>GCY19</t>
  </si>
  <si>
    <t>ก***รณ ห***กระโทก</t>
  </si>
  <si>
    <t>30/11/2025 09:04</t>
  </si>
  <si>
    <t>GCY18</t>
  </si>
  <si>
    <t>******ขตบางกอกน้อย แขวงศิริราช เขตบางกอกน้อย จังหวัดกรุงเทพมหานคร 10700</t>
  </si>
  <si>
    <t>30/11/2025 09:33</t>
  </si>
  <si>
    <t>30/11/2025 09:03</t>
  </si>
  <si>
    <t>GCY17</t>
  </si>
  <si>
    <t>30/11/2025 09:00</t>
  </si>
  <si>
    <t>GCY16</t>
  </si>
  <si>
    <t>ส***ฒน์ ส***พงษ์วิเชษฐ์</t>
  </si>
  <si>
    <t>30/11/2025 08:46</t>
  </si>
  <si>
    <t>GCY15</t>
  </si>
  <si>
    <t>M** s***ar w**</t>
  </si>
  <si>
    <t>30/11/2025 08:28</t>
  </si>
  <si>
    <t>GCY14</t>
  </si>
  <si>
    <t>พ***นิศา ด***สวัสดิ์</t>
  </si>
  <si>
    <t>30/11/2025 08:06</t>
  </si>
  <si>
    <t>GCY13</t>
  </si>
  <si>
    <t>ธ***ล น***ิลัย</t>
  </si>
  <si>
    <t>30/11/2025 07:59</t>
  </si>
  <si>
    <t>ขอแบบมีไส้นะค่ะ</t>
  </si>
  <si>
    <t>30/11/2025 08:00</t>
  </si>
  <si>
    <t>GCY12</t>
  </si>
  <si>
    <t>บ***า อ***ร์ยงค์</t>
  </si>
  <si>
    <t>30/11/2025 07:55</t>
  </si>
  <si>
    <t>GCY10</t>
  </si>
  <si>
    <t>ส***ษา  เ***ยงเป็ดไล่ทุ่ง</t>
  </si>
  <si>
    <t>30/11/2025 07:46</t>
  </si>
  <si>
    <t>GCY9</t>
  </si>
  <si>
    <t>******ลเขาวัว อำเภอท่าใหม่ จังหวัดจันทบุรี 22120</t>
  </si>
  <si>
    <t>30/11/2025 08:10</t>
  </si>
  <si>
    <t>30/11/2025 07:33</t>
  </si>
  <si>
    <t>GCY8</t>
  </si>
  <si>
    <t>30/11/2025 07:24</t>
  </si>
  <si>
    <t>GCY7</t>
  </si>
  <si>
    <t>ส***มล</t>
  </si>
  <si>
    <t>30/11/2025 06:40</t>
  </si>
  <si>
    <t>767110908384</t>
  </si>
  <si>
    <t>GCY6</t>
  </si>
  <si>
    <t>30/11/2025 06:38</t>
  </si>
  <si>
    <t>767137106385</t>
  </si>
  <si>
    <t>30/11/2025 06:39</t>
  </si>
  <si>
    <t>GCY5</t>
  </si>
  <si>
    <t>ธ*** อ*** โ***ันทึก</t>
  </si>
  <si>
    <t>30/11/2025 06:34</t>
  </si>
  <si>
    <t>767125987224</t>
  </si>
  <si>
    <t>GCY4</t>
  </si>
  <si>
    <t>L***nลาวัลย์</t>
  </si>
  <si>
    <t>30/11/2025 06:09</t>
  </si>
  <si>
    <t>767145734305</t>
  </si>
  <si>
    <t>GCY3</t>
  </si>
  <si>
    <t>ป***ิตร์ ห***องหล่อ</t>
  </si>
  <si>
    <t>30/11/2025 06:07</t>
  </si>
  <si>
    <t>767183438291</t>
  </si>
  <si>
    <t>30/11/2025 06:08</t>
  </si>
  <si>
    <t>GCY2</t>
  </si>
  <si>
    <t>จังหวัดนครสวรรค์</t>
  </si>
  <si>
    <t>30/11/2025 05:58</t>
  </si>
  <si>
    <t>767159481690</t>
  </si>
  <si>
    <t>GCY1</t>
  </si>
  <si>
    <t>ท***ุภาพรรณ</t>
  </si>
  <si>
    <t>30/11/2025 05:54</t>
  </si>
  <si>
    <t>767119472210</t>
  </si>
  <si>
    <t>GCX99</t>
  </si>
  <si>
    <t>จ***ร์ฉาย พ***วรรณ</t>
  </si>
  <si>
    <t>30/11/2025 05:15</t>
  </si>
  <si>
    <t>767128265293</t>
  </si>
  <si>
    <t>GCX98</t>
  </si>
  <si>
    <t>ส*** โ***คุณ</t>
  </si>
  <si>
    <t>30/11/2025 05:13</t>
  </si>
  <si>
    <t>767141777275</t>
  </si>
  <si>
    <t>GCX97</t>
  </si>
  <si>
    <t>b***suang6</t>
  </si>
  <si>
    <t>30/11/2025 05:11</t>
  </si>
  <si>
    <t>767190872276</t>
  </si>
  <si>
    <t>GCX96</t>
  </si>
  <si>
    <t>767120832273</t>
  </si>
  <si>
    <t>GCX95</t>
  </si>
  <si>
    <t>30/11/2025 05:08</t>
  </si>
  <si>
    <t>767145574215</t>
  </si>
  <si>
    <t>GCX94</t>
  </si>
  <si>
    <t>30/11/2025 05:06</t>
  </si>
  <si>
    <t>767150574234</t>
  </si>
  <si>
    <t>GCX93</t>
  </si>
  <si>
    <t>พ***ัฒน์ ก***ณีกิจ</t>
  </si>
  <si>
    <t>30/11/2025 05:05</t>
  </si>
  <si>
    <t>767157362300</t>
  </si>
  <si>
    <t>GCX92</t>
  </si>
  <si>
    <t>ว***วิสา  แ***</t>
  </si>
  <si>
    <t>30/11/2025 05:04</t>
  </si>
  <si>
    <t>767186113315</t>
  </si>
  <si>
    <t>GCX91</t>
  </si>
  <si>
    <t>พ***พ  ม***ยยศตระกูล</t>
  </si>
  <si>
    <t>30/11/2025 04:40</t>
  </si>
  <si>
    <t>767107687286</t>
  </si>
  <si>
    <t>GCX90</t>
  </si>
  <si>
    <t>ว***วรรณ เ***ยมสอาด</t>
  </si>
  <si>
    <t>30/11/2025 04:35</t>
  </si>
  <si>
    <t>767138180281</t>
  </si>
  <si>
    <t>GCX89</t>
  </si>
  <si>
    <t>Wasan Pimrat</t>
  </si>
  <si>
    <t>526/99 ซอย แฟลตกระป๋อง บ้านพักรถไฟ · บางซื่อ/ Bang Sue
บางซื่อ/ Bang Sueกรุงเทพมหานคร/ Bangkok
10800</t>
  </si>
  <si>
    <t>660961605813</t>
  </si>
  <si>
    <t>30/11/2025 04:15</t>
  </si>
  <si>
    <t>LEXPU0633108495</t>
  </si>
  <si>
    <t>GCX88</t>
  </si>
  <si>
    <t>30/11/2025 03:54</t>
  </si>
  <si>
    <t>767184583255</t>
  </si>
  <si>
    <t>30/11/2025 03:55</t>
  </si>
  <si>
    <t>GCX87</t>
  </si>
  <si>
    <t>ค*** ป***มศิริรุ่งโรจน์</t>
  </si>
  <si>
    <t>30/11/2025 03:30</t>
  </si>
  <si>
    <t>767123735210</t>
  </si>
  <si>
    <t>GCX86</t>
  </si>
  <si>
    <t>ท***ัลย์ ป***ิมิตร</t>
  </si>
  <si>
    <t>767172353301</t>
  </si>
  <si>
    <t>GCX85</t>
  </si>
  <si>
    <t>ส***ักดิ์ ใ***าว</t>
  </si>
  <si>
    <t>30/11/2025 03:29</t>
  </si>
  <si>
    <t>767115333283</t>
  </si>
  <si>
    <t>GCX84</t>
  </si>
  <si>
    <t>ศ***ยา พ***ด้วง</t>
  </si>
  <si>
    <t>30/11/2025 03:25</t>
  </si>
  <si>
    <t>767108254290</t>
  </si>
  <si>
    <t>GCX83</t>
  </si>
  <si>
    <t>แ***ม   จ***ต</t>
  </si>
  <si>
    <t>30/11/2025 03:19</t>
  </si>
  <si>
    <t>767165134293</t>
  </si>
  <si>
    <t>GCX82</t>
  </si>
  <si>
    <t>ส***ียรติ. ห***ณยรัชต์</t>
  </si>
  <si>
    <t>30/11/2025 03:06</t>
  </si>
  <si>
    <t>767108936296</t>
  </si>
  <si>
    <t>GCX81</t>
  </si>
  <si>
    <t>ม*** อ***แสงศิลป์</t>
  </si>
  <si>
    <t>30/11/2025 02:02</t>
  </si>
  <si>
    <t>767147252270</t>
  </si>
  <si>
    <t>30/11/2025 02:03</t>
  </si>
  <si>
    <t>GCX80</t>
  </si>
  <si>
    <t>30/11/2025 01:52</t>
  </si>
  <si>
    <t>767153853281</t>
  </si>
  <si>
    <t>GCX79</t>
  </si>
  <si>
    <t>30/11/2025 01:38</t>
  </si>
  <si>
    <t>767183189220</t>
  </si>
  <si>
    <t>GCX78</t>
  </si>
  <si>
    <t>สุรีย์รัตน์ สุดจิตร</t>
  </si>
  <si>
    <t>2/161 หมู่บ้านจิตตกานต์ ซ.2/1 ต.เสาธงหิน
บางใหญ่/ Bang Yaiนนทบุรี/ Nonthaburi
11140</t>
  </si>
  <si>
    <t>660835450929</t>
  </si>
  <si>
    <t>30/11/2025 01:37</t>
  </si>
  <si>
    <t>LEXPU0633109293</t>
  </si>
  <si>
    <t>GCX77</t>
  </si>
  <si>
    <t>อ***ใจ ส***</t>
  </si>
  <si>
    <t>30/11/2025 01:34</t>
  </si>
  <si>
    <t>767148759285</t>
  </si>
  <si>
    <t>GCX76</t>
  </si>
  <si>
    <t>ด***าววงค์น้อย</t>
  </si>
  <si>
    <t>30/11/2025 01:04</t>
  </si>
  <si>
    <t>767147654280</t>
  </si>
  <si>
    <t>30/11/2025 01:07</t>
  </si>
  <si>
    <t>GCX75</t>
  </si>
  <si>
    <t>30/11/2025 00:14</t>
  </si>
  <si>
    <t>767139704332</t>
  </si>
  <si>
    <t>30/11/2025 00:20</t>
  </si>
  <si>
    <t>GCX74</t>
  </si>
  <si>
    <t>30/11/2025 00:05</t>
  </si>
  <si>
    <t>767149853282</t>
  </si>
  <si>
    <t>30/11/2025 00:09</t>
  </si>
  <si>
    <t>รอยอดจาก HR</t>
  </si>
  <si>
    <t xml:space="preserve">*** Tiktok : 16-31/12/68 ใช้ค่า ADS ประมาณ 30,000 บาท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</si>
</sst>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20" x14ac:knownFonts="1">
    <font>
      <sz val="12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sz val="12"/>
      <color theme="1"/>
      <name val="Tahoma"/>
      <family val="2"/>
      <scheme val="minor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sz val="16"/>
      <color rgb="FF0000FF"/>
      <name val="Angsana New"/>
      <family val="1"/>
    </font>
    <font>
      <b/>
      <sz val="18"/>
      <color rgb="FF0000FF"/>
      <name val="Angsana New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rgb="FFED0000"/>
      <name val="Angsana New"/>
      <family val="1"/>
    </font>
    <font>
      <b/>
      <sz val="16"/>
      <color theme="1"/>
      <name val="Angsana New"/>
      <family val="1"/>
    </font>
    <font>
      <sz val="8"/>
      <name val="Tahoma"/>
      <family val="2"/>
      <scheme val="minor"/>
    </font>
    <font>
      <b/>
      <sz val="16"/>
      <color rgb="FFFF0000"/>
      <name val="Angsana New"/>
      <family val="1"/>
    </font>
    <font>
      <b/>
      <sz val="20"/>
      <color rgb="FFFF0000"/>
      <name val="Angsana New"/>
      <family val="1"/>
    </font>
    <font>
      <sz val="16"/>
      <color rgb="FFFF0000"/>
      <name val="Angsana New"/>
      <family val="1"/>
    </font>
    <font>
      <sz val="18"/>
      <color theme="1"/>
      <name val="Angsana New"/>
      <family val="1"/>
    </font>
    <font>
      <b/>
      <sz val="20"/>
      <color theme="0"/>
      <name val="Angsana New"/>
      <family val="1"/>
    </font>
    <font>
      <b/>
      <sz val="18"/>
      <color theme="0"/>
      <name val="Angsana New"/>
      <family val="1"/>
    </font>
    <font>
      <sz val="16"/>
      <color theme="0"/>
      <name val="Angsana New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5D3FF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/>
      <top style="thin">
        <color rgb="FFFF0000"/>
      </top>
      <bottom style="double">
        <color rgb="FFFF0000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96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87" fontId="6" fillId="0" borderId="0" xfId="1" applyNumberFormat="1" applyFont="1" applyAlignment="1">
      <alignment horizontal="right" vertical="center"/>
    </xf>
    <xf numFmtId="187" fontId="7" fillId="0" borderId="0" xfId="1" applyNumberFormat="1" applyFont="1" applyAlignment="1">
      <alignment horizontal="right" vertical="center"/>
    </xf>
    <xf numFmtId="0" fontId="5" fillId="2" borderId="0" xfId="0" applyFont="1" applyFill="1" applyAlignment="1">
      <alignment vertical="center"/>
    </xf>
    <xf numFmtId="43" fontId="2" fillId="0" borderId="0" xfId="1" applyFont="1" applyAlignment="1">
      <alignment vertical="center"/>
    </xf>
    <xf numFmtId="43" fontId="5" fillId="3" borderId="0" xfId="1" applyFont="1" applyFill="1" applyAlignment="1">
      <alignment vertical="center"/>
    </xf>
    <xf numFmtId="43" fontId="2" fillId="3" borderId="0" xfId="1" applyFont="1" applyFill="1" applyAlignment="1">
      <alignment vertical="center"/>
    </xf>
    <xf numFmtId="187" fontId="7" fillId="3" borderId="0" xfId="1" applyNumberFormat="1" applyFont="1" applyFill="1" applyAlignment="1">
      <alignment horizontal="right" vertical="center"/>
    </xf>
    <xf numFmtId="187" fontId="5" fillId="3" borderId="0" xfId="1" applyNumberFormat="1" applyFont="1" applyFill="1" applyAlignment="1">
      <alignment horizontal="right" vertical="center"/>
    </xf>
    <xf numFmtId="43" fontId="5" fillId="3" borderId="0" xfId="1" applyFont="1" applyFill="1" applyAlignment="1">
      <alignment horizontal="right" vertical="center"/>
    </xf>
    <xf numFmtId="187" fontId="2" fillId="0" borderId="0" xfId="0" applyNumberFormat="1" applyFont="1" applyAlignment="1">
      <alignment vertical="center"/>
    </xf>
    <xf numFmtId="43" fontId="5" fillId="0" borderId="0" xfId="1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5" borderId="0" xfId="0" applyFont="1" applyFill="1" applyAlignment="1">
      <alignment horizontal="center"/>
    </xf>
    <xf numFmtId="43" fontId="2" fillId="0" borderId="0" xfId="0" applyNumberFormat="1" applyFont="1"/>
    <xf numFmtId="43" fontId="5" fillId="0" borderId="3" xfId="0" applyNumberFormat="1" applyFont="1" applyBorder="1"/>
    <xf numFmtId="43" fontId="5" fillId="2" borderId="0" xfId="1" applyFont="1" applyFill="1" applyAlignment="1">
      <alignment vertical="center"/>
    </xf>
    <xf numFmtId="0" fontId="0" fillId="0" borderId="1" xfId="0" applyBorder="1" applyAlignment="1">
      <alignment horizontal="left" indent="1"/>
    </xf>
    <xf numFmtId="0" fontId="11" fillId="6" borderId="0" xfId="0" applyFont="1" applyFill="1"/>
    <xf numFmtId="43" fontId="2" fillId="6" borderId="0" xfId="1" applyFont="1" applyFill="1"/>
    <xf numFmtId="0" fontId="2" fillId="6" borderId="0" xfId="0" applyFont="1" applyFill="1"/>
    <xf numFmtId="0" fontId="5" fillId="6" borderId="0" xfId="0" applyFont="1" applyFill="1" applyAlignment="1">
      <alignment horizontal="right"/>
    </xf>
    <xf numFmtId="43" fontId="5" fillId="6" borderId="3" xfId="1" applyFont="1" applyFill="1" applyBorder="1"/>
    <xf numFmtId="0" fontId="5" fillId="6" borderId="0" xfId="0" applyFont="1" applyFill="1"/>
    <xf numFmtId="43" fontId="2" fillId="0" borderId="0" xfId="1" applyFont="1"/>
    <xf numFmtId="0" fontId="11" fillId="7" borderId="0" xfId="0" applyFont="1" applyFill="1"/>
    <xf numFmtId="43" fontId="2" fillId="7" borderId="0" xfId="1" applyFont="1" applyFill="1"/>
    <xf numFmtId="0" fontId="2" fillId="7" borderId="0" xfId="0" applyFont="1" applyFill="1"/>
    <xf numFmtId="0" fontId="5" fillId="7" borderId="0" xfId="0" applyFont="1" applyFill="1" applyAlignment="1">
      <alignment horizontal="right"/>
    </xf>
    <xf numFmtId="43" fontId="5" fillId="7" borderId="3" xfId="1" applyFont="1" applyFill="1" applyBorder="1"/>
    <xf numFmtId="0" fontId="5" fillId="7" borderId="0" xfId="0" applyFont="1" applyFill="1"/>
    <xf numFmtId="0" fontId="11" fillId="8" borderId="0" xfId="0" applyFont="1" applyFill="1"/>
    <xf numFmtId="43" fontId="2" fillId="8" borderId="0" xfId="1" applyFont="1" applyFill="1"/>
    <xf numFmtId="0" fontId="2" fillId="8" borderId="0" xfId="0" applyFont="1" applyFill="1"/>
    <xf numFmtId="0" fontId="5" fillId="8" borderId="0" xfId="0" applyFont="1" applyFill="1" applyAlignment="1">
      <alignment horizontal="right"/>
    </xf>
    <xf numFmtId="43" fontId="5" fillId="8" borderId="3" xfId="1" applyFont="1" applyFill="1" applyBorder="1"/>
    <xf numFmtId="0" fontId="5" fillId="8" borderId="0" xfId="0" applyFont="1" applyFill="1"/>
    <xf numFmtId="0" fontId="14" fillId="0" borderId="0" xfId="0" applyFont="1" applyAlignment="1">
      <alignment horizontal="left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9" fontId="13" fillId="0" borderId="0" xfId="2" applyFont="1"/>
    <xf numFmtId="0" fontId="11" fillId="9" borderId="0" xfId="0" applyFont="1" applyFill="1"/>
    <xf numFmtId="43" fontId="2" fillId="9" borderId="0" xfId="1" applyFont="1" applyFill="1"/>
    <xf numFmtId="0" fontId="2" fillId="9" borderId="0" xfId="0" applyFont="1" applyFill="1"/>
    <xf numFmtId="43" fontId="5" fillId="0" borderId="0" xfId="0" applyNumberFormat="1" applyFont="1"/>
    <xf numFmtId="43" fontId="2" fillId="9" borderId="4" xfId="1" applyFont="1" applyFill="1" applyBorder="1"/>
    <xf numFmtId="43" fontId="2" fillId="9" borderId="3" xfId="1" applyFont="1" applyFill="1" applyBorder="1"/>
    <xf numFmtId="9" fontId="2" fillId="0" borderId="0" xfId="0" applyNumberFormat="1" applyFont="1"/>
    <xf numFmtId="0" fontId="5" fillId="9" borderId="0" xfId="0" applyFont="1" applyFill="1" applyAlignment="1">
      <alignment horizontal="right"/>
    </xf>
    <xf numFmtId="43" fontId="5" fillId="9" borderId="3" xfId="1" applyFont="1" applyFill="1" applyBorder="1"/>
    <xf numFmtId="0" fontId="5" fillId="9" borderId="0" xfId="0" applyFont="1" applyFill="1"/>
    <xf numFmtId="0" fontId="15" fillId="0" borderId="0" xfId="0" applyFont="1" applyAlignment="1">
      <alignment horizontal="center"/>
    </xf>
    <xf numFmtId="0" fontId="15" fillId="0" borderId="0" xfId="0" applyFont="1"/>
    <xf numFmtId="0" fontId="4" fillId="0" borderId="0" xfId="0" applyFont="1"/>
    <xf numFmtId="43" fontId="4" fillId="0" borderId="0" xfId="1" applyFont="1"/>
    <xf numFmtId="0" fontId="5" fillId="4" borderId="0" xfId="0" applyFont="1" applyFill="1" applyAlignment="1">
      <alignment horizontal="center"/>
    </xf>
    <xf numFmtId="0" fontId="5" fillId="4" borderId="0" xfId="0" applyFont="1" applyFill="1"/>
    <xf numFmtId="43" fontId="5" fillId="4" borderId="0" xfId="1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43" fontId="5" fillId="0" borderId="5" xfId="1" applyFont="1" applyBorder="1"/>
    <xf numFmtId="0" fontId="2" fillId="0" borderId="0" xfId="0" applyFont="1" applyAlignment="1">
      <alignment horizontal="left" vertical="center"/>
    </xf>
    <xf numFmtId="9" fontId="13" fillId="0" borderId="0" xfId="2" applyFont="1" applyAlignment="1">
      <alignment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43" fontId="15" fillId="0" borderId="0" xfId="0" applyNumberFormat="1" applyFont="1"/>
    <xf numFmtId="43" fontId="15" fillId="0" borderId="0" xfId="0" applyNumberFormat="1" applyFont="1" applyAlignment="1">
      <alignment vertical="center"/>
    </xf>
    <xf numFmtId="0" fontId="17" fillId="0" borderId="0" xfId="0" applyFont="1" applyAlignment="1">
      <alignment horizontal="left"/>
    </xf>
    <xf numFmtId="0" fontId="18" fillId="0" borderId="0" xfId="0" applyFont="1"/>
    <xf numFmtId="0" fontId="19" fillId="0" borderId="0" xfId="0" applyFont="1"/>
    <xf numFmtId="43" fontId="19" fillId="0" borderId="0" xfId="1" applyFont="1"/>
    <xf numFmtId="22" fontId="0" fillId="0" borderId="0" xfId="0" applyNumberFormat="1"/>
    <xf numFmtId="0" fontId="2" fillId="0" borderId="2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right"/>
    </xf>
    <xf numFmtId="9" fontId="2" fillId="0" borderId="0" xfId="2" applyFont="1"/>
    <xf numFmtId="17" fontId="2" fillId="0" borderId="0" xfId="0" applyNumberFormat="1" applyFont="1"/>
    <xf numFmtId="14" fontId="5" fillId="3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43" fontId="5" fillId="4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5">
    <cellStyle name="จุลภาค" xfId="1" builtinId="3"/>
    <cellStyle name="จุลภาค 2" xfId="4" xr:uid="{8C915E96-B4B5-4CE7-883F-218981F8896C}"/>
    <cellStyle name="ปกติ" xfId="0" builtinId="0"/>
    <cellStyle name="ปกติ 2" xfId="3" xr:uid="{25B6B5B6-0667-498A-8451-C236BAB0E556}"/>
    <cellStyle name="เปอร์เซ็นต์" xfId="2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mruColors>
      <color rgb="FF66FF66"/>
      <color rgb="FF00FFFF"/>
      <color rgb="FFFF66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pivotCacheDefinition" Target="pivotCache/pivotCacheDefinition2.xml"/><Relationship Id="rId47" Type="http://schemas.openxmlformats.org/officeDocument/2006/relationships/pivotCacheDefinition" Target="pivotCache/pivotCacheDefinition7.xml"/><Relationship Id="rId63" Type="http://schemas.openxmlformats.org/officeDocument/2006/relationships/pivotCacheDefinition" Target="pivotCache/pivotCacheDefinition23.xml"/><Relationship Id="rId68" Type="http://schemas.openxmlformats.org/officeDocument/2006/relationships/pivotCacheDefinition" Target="pivotCache/pivotCacheDefinition2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pivotCacheDefinition" Target="pivotCache/pivotCacheDefinition5.xml"/><Relationship Id="rId53" Type="http://schemas.openxmlformats.org/officeDocument/2006/relationships/pivotCacheDefinition" Target="pivotCache/pivotCacheDefinition13.xml"/><Relationship Id="rId58" Type="http://schemas.openxmlformats.org/officeDocument/2006/relationships/pivotCacheDefinition" Target="pivotCache/pivotCacheDefinition18.xml"/><Relationship Id="rId66" Type="http://schemas.openxmlformats.org/officeDocument/2006/relationships/pivotCacheDefinition" Target="pivotCache/pivotCacheDefinition26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pivotCacheDefinition" Target="pivotCache/pivotCacheDefinition2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3.xml"/><Relationship Id="rId48" Type="http://schemas.openxmlformats.org/officeDocument/2006/relationships/pivotCacheDefinition" Target="pivotCache/pivotCacheDefinition8.xml"/><Relationship Id="rId56" Type="http://schemas.openxmlformats.org/officeDocument/2006/relationships/pivotCacheDefinition" Target="pivotCache/pivotCacheDefinition16.xml"/><Relationship Id="rId64" Type="http://schemas.openxmlformats.org/officeDocument/2006/relationships/pivotCacheDefinition" Target="pivotCache/pivotCacheDefinition24.xml"/><Relationship Id="rId69" Type="http://schemas.openxmlformats.org/officeDocument/2006/relationships/pivotCacheDefinition" Target="pivotCache/pivotCacheDefinition29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1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6.xml"/><Relationship Id="rId59" Type="http://schemas.openxmlformats.org/officeDocument/2006/relationships/pivotCacheDefinition" Target="pivotCache/pivotCacheDefinition19.xml"/><Relationship Id="rId67" Type="http://schemas.openxmlformats.org/officeDocument/2006/relationships/pivotCacheDefinition" Target="pivotCache/pivotCacheDefinition27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.xml"/><Relationship Id="rId54" Type="http://schemas.openxmlformats.org/officeDocument/2006/relationships/pivotCacheDefinition" Target="pivotCache/pivotCacheDefinition14.xml"/><Relationship Id="rId62" Type="http://schemas.openxmlformats.org/officeDocument/2006/relationships/pivotCacheDefinition" Target="pivotCache/pivotCacheDefinition22.xml"/><Relationship Id="rId70" Type="http://schemas.openxmlformats.org/officeDocument/2006/relationships/pivotCacheDefinition" Target="pivotCache/pivotCacheDefinition3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9.xml"/><Relationship Id="rId57" Type="http://schemas.openxmlformats.org/officeDocument/2006/relationships/pivotCacheDefinition" Target="pivotCache/pivotCacheDefinition1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4.xml"/><Relationship Id="rId52" Type="http://schemas.openxmlformats.org/officeDocument/2006/relationships/pivotCacheDefinition" Target="pivotCache/pivotCacheDefinition12.xml"/><Relationship Id="rId60" Type="http://schemas.openxmlformats.org/officeDocument/2006/relationships/pivotCacheDefinition" Target="pivotCache/pivotCacheDefinition20.xml"/><Relationship Id="rId65" Type="http://schemas.openxmlformats.org/officeDocument/2006/relationships/pivotCacheDefinition" Target="pivotCache/pivotCacheDefinition2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pivotCacheDefinition" Target="pivotCache/pivotCacheDefinition10.xml"/><Relationship Id="rId55" Type="http://schemas.openxmlformats.org/officeDocument/2006/relationships/pivotCacheDefinition" Target="pivotCache/pivotCacheDefinition15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1;&#3634;&#3609;&#3607;&#3637;&#3656;&#3626;&#3656;&#3591;&#3651;&#3627;&#3657;&#3627;&#3633;&#3623;&#3627;&#3609;&#3657;&#3634;&#3648;&#3617;&#3618;&#3660;&#3607;&#3640;&#3585;&#3648;&#3594;&#3657;&#3634;\&#3611;&#3637;%2068\&#3618;&#3629;&#3604;&#3586;&#3634;&#3618;&#3629;&#3629;&#3609;&#3652;&#3621;&#3609;&#3660;\11.&#3619;&#3623;&#3617;&#3618;&#3629;&#3604;&#3586;&#3634;&#3618;&#3629;&#3629;&#3609;&#3652;&#3621;&#3609;&#3660;&#3649;&#3610;&#3610;&#3588;&#3636;&#3604;&#3588;&#3656;&#3634;&#3651;&#3594;&#3657;&#3592;&#3656;&#3634;&#3618;%20&#3614;.&#3618;.%2068.xlsx" TargetMode="External"/><Relationship Id="rId1" Type="http://schemas.openxmlformats.org/officeDocument/2006/relationships/externalLinkPath" Target="/Users/Wanwa/OneDrive/Desktop/&#3591;&#3634;&#3609;&#3605;&#3657;&#3609;&#3611;&#3634;&#3621;&#3660;&#3617;/2.&#3619;&#3623;&#3617;&#3629;&#3629;&#3609;&#3652;&#3621;&#3609;&#3660;/&#3591;&#3634;&#3609;&#3607;&#3637;&#3656;&#3626;&#3656;&#3591;&#3651;&#3627;&#3657;&#3627;&#3633;&#3623;&#3627;&#3609;&#3657;&#3634;&#3648;&#3617;&#3618;&#3660;&#3607;&#3640;&#3585;&#3648;&#3594;&#3657;&#3634;/&#3611;&#3637;%2068/&#3618;&#3629;&#3604;&#3586;&#3634;&#3618;&#3629;&#3629;&#3609;&#3652;&#3621;&#3609;&#3660;/11.&#3619;&#3623;&#3617;&#3618;&#3629;&#3604;&#3586;&#3634;&#3618;&#3629;&#3629;&#3609;&#3652;&#3621;&#3609;&#3660;&#3649;&#3610;&#3610;&#3588;&#3636;&#3604;&#3588;&#3656;&#3634;&#3651;&#3594;&#3657;&#3592;&#3656;&#3634;&#3618;%20&#3614;.&#3618;.%20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พ.ย."/>
    </sheetNames>
    <sheetDataSet>
      <sheetData sheetId="0">
        <row r="23">
          <cell r="D23">
            <v>1330382.2200000002</v>
          </cell>
        </row>
      </sheetData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5.xml"/></Relationships>
</file>

<file path=xl/pivotCache/_rels/pivotCacheDefinition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6.xml"/></Relationships>
</file>

<file path=xl/pivotCache/_rels/pivotCacheDefinition2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7.xml"/></Relationships>
</file>

<file path=xl/pivotCache/_rels/pivotCacheDefinition2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8.xml"/></Relationships>
</file>

<file path=xl/pivotCache/_rels/pivotCacheDefinition2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9.xml"/></Relationships>
</file>

<file path=xl/pivotCache/_rels/pivotCacheDefinition3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64.335764120369" createdVersion="8" refreshedVersion="8" minRefreshableVersion="3" recordCount="475" xr:uid="{4BDF052D-D96D-48E6-8DF5-23DED55BDD40}">
  <cacheSource type="worksheet">
    <worksheetSource ref="A1:T476" sheet="1"/>
  </cacheSource>
  <cacheFields count="20">
    <cacheField name="รหัสสินค้า" numFmtId="0">
      <sharedItems count="21">
        <s v="1114503"/>
        <s v="1114502"/>
        <s v="1114501"/>
        <s v="0006"/>
        <s v="1111002"/>
        <s v="1004055"/>
        <s v="1111008"/>
        <s v="1113173"/>
        <s v="1113172"/>
        <s v="1113171"/>
        <s v="1113170"/>
        <s v="เศษปัง5โล"/>
        <s v="1111001"/>
        <s v="1111009"/>
        <s v="เศษปัง"/>
        <s v="1112013"/>
        <s v="1112009"/>
        <s v="คละรส"/>
        <s v="1111056"/>
        <s v="1113208"/>
        <s v="1112011"/>
      </sharedItems>
    </cacheField>
    <cacheField name="สินค้า" numFmtId="0">
      <sharedItems count="26"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เค้กเบาหวิวเล็ก 1กล่องขนาด 100 กรัม (คละรส)"/>
        <s v="ชิฟฟ่อนไม่มีไส้ แบบกล่อง8ชิ้น รวมรส (รวมรส)"/>
        <s v="ชิฟฟ่อน รวมรส 1กล่อง4ชิ้น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เศษขนมปังปลา5กก."/>
        <s v="ชิฟฟอนไม่มีไส้เเบบเเยกชิ้น เลือกรสชาติได้ (คละรส)"/>
        <s v="ชิฟฟ่อนสอดไส้ แยม 1กล่อง มี6ชิ้น (รวมรส)"/>
        <s v="เศษขนมปังปลา1กก."/>
        <s v="เค้กเบาหวิวเล็ก 1กล่องขนาด 100 กรัม (เผือกมะพร้าว)"/>
        <s v="เค้กเบาหวิวเล็ก 1กล่องขนาด 100 กรัม (มะพร้าว)"/>
        <s v="ชิฟฟ่อนสอดไส้ 1 ชิ้น ชิฟฟ่อนเค้ก เลือกรสชาติได้ (คละรส)"/>
        <s v="วรรณวนัช ขนมเปี๊ยะไส้ทะลัก ขนาด 450 กรัม เลือกรสชาติได้"/>
        <s v="ครีมฮอร์นไส้เนยสด ขนม ดังในtiktok อร่อย (เก็บไว้ได้ 10 วัน)"/>
        <s v="ชิฟฟ่อนรวมรส ยอดฮิต 1 กล่องมี 8 ชิ้น มัลเบอรี่ ชีสเค้ก เมล่อน น้ำผึ้ง (main)"/>
        <s v="คุกกี้ฮ่องกงรสหัวหอมเจียว 35 g"/>
        <s v="ครีมฮอร์นไส้เนยสด ขนมดังใน tiktok 1 กล่อง  6 ชิ้น"/>
        <s v="เค้กเบาหวิวเล็ก 1กล่องขนาด 100 กรัม (ฝอยทอง)"/>
        <s v="ชิฟฟ่อนรวมรสกล่องใหญ่ 8 ชิ้น ไม่มีไส้ (เก็บไว้ได้ 20 วัน)"/>
        <s v="ชิฟฟ่อนสอดไส้6ชิ้น รวมรส กล่องใหญ่ ไส้อร่อย แป้งนุ่ม เก็บได้ 15 วัน วรรณวนัช"/>
      </sharedItems>
    </cacheField>
    <cacheField name="ราคา" numFmtId="0">
      <sharedItems containsSemiMixedTypes="0" containsString="0" containsNumber="1" minValue="9.9333333333333336" maxValue="139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5" maxValue="1797"/>
    </cacheField>
    <cacheField name="ค่าส่งที่เก็บลูกค้า" numFmtId="0">
      <sharedItems containsSemiMixedTypes="0" containsString="0" containsNumber="1" containsInteger="1" minValue="0" maxValue="9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64.336099884262" createdVersion="8" refreshedVersion="8" minRefreshableVersion="3" recordCount="520" xr:uid="{77E34EC6-EAD5-428A-8769-65F387B142E9}">
  <cacheSource type="worksheet">
    <worksheetSource ref="A1:T521" sheet="2"/>
  </cacheSource>
  <cacheFields count="20">
    <cacheField name="รหัสสินค้า" numFmtId="0">
      <sharedItems count="23">
        <s v="0006"/>
        <s v="เศษปัง"/>
        <s v="1114503"/>
        <s v="1114502"/>
        <s v="1114501"/>
        <s v="1113172"/>
        <s v="1113170"/>
        <s v="1004055"/>
        <s v="1111008"/>
        <s v="1112011"/>
        <s v="1111001"/>
        <s v="1113173"/>
        <s v="1113171"/>
        <s v="1111009"/>
        <s v="1111002"/>
        <s v="เศษปัง5โล"/>
        <s v="1111056"/>
        <s v="คละรส"/>
        <s v="20052721"/>
        <s v="1112013"/>
        <s v="1112015"/>
        <s v="1112009"/>
        <s v="99999999"/>
      </sharedItems>
    </cacheField>
    <cacheField name="สินค้า" numFmtId="0">
      <sharedItems count="27">
        <s v="เค้กเบาหวิวเล็ก 1กล่องขนาด 100 กรัม (คละรส)"/>
        <s v="เศษขนมปังปลา1กก.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ครีมฮอร์นไส้เนยสด ขนม ดังในtiktok อร่อย (เก็บไว้ได้ 10 วัน)"/>
        <s v="วรรณวนัช ขนมเปี๊ยะไส้ทะลัก ขนาด 450 กรัม เลือกรสชาติได้"/>
        <s v="ขนมเปี๊ยะ ไส้ทะลัก ขนาด 450 กรัม ไข่แดง 3 ใบ 3 รสให้เลือก (ถั่วฝอยทองไข่เค็ม 450 กรัม)"/>
        <s v="ชิฟฟ่อน รวมรส 1กล่อง4ชิ้น"/>
        <s v="ชิฟฟ่อน สอดไส้แยม ขนาด3 ชิ้น มีรสให้เลือก 7 รส (รวมรส)"/>
        <s v="เค้กเบาหวิวเล็ก 1กล่องขนาด 100 กรัม (ฝอยทอง)"/>
        <s v="ขนมเปี๊ยะ ไส้ทะลัก ขนาด 450 กรัม ไข่แดง 3 ใบ 3 รสให้เลือก (เผือกฝอยทองไข่เค็ม 450 กรัม)"/>
        <s v="ชิฟฟอนไม่มีไส้เเบบเเยกชิ้น เลือกรสชาติได้ (คละรส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่อนสอดไส้ แยม 1กล่อง มี6ชิ้น (เก็บได้15วัน)"/>
        <s v="ชิฟฟ่อนไม่มีไส้ แบบกล่อง8ชิ้น รวมรส (รวมรส)"/>
        <s v="เศษขนมปังปลา5กก.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ชิฟฟ่อนสอดไส้ 1 ชิ้น ชิฟฟ่อนเค้ก เลือกรสชาติได้ (คละรส)"/>
        <s v="แซนวิชโบราณ 1 ชิ้น"/>
        <s v="ชิฟฟ่อนรวมรสกล่องใหญ่ 8 ชิ้น ไม่มีไส้ (เก็บไว้ได้ 20 วัน)"/>
        <s v="เค้กเบาหวิวเล็ก 1กล่องขนาด 100 กรัม (เผือกมะพร้าว)"/>
        <s v="เค้กเบาหวิวเล็ก 1กล่องขนาด 100 กรัม (กล้วยหอมมะพร้าวเผา)"/>
        <s v="เค้กเบาหวิวเล็ก 1กล่องขนาด 100 กรัม (มะพร้าว)"/>
        <s v="vat 7%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5" maxValue="1992"/>
    </cacheField>
    <cacheField name="ค่าส่งที่เก็บลูกค้า" numFmtId="0">
      <sharedItems containsSemiMixedTypes="0" containsString="0" containsNumber="1" minValue="0" maxValue="192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65.349426736109" createdVersion="8" refreshedVersion="8" minRefreshableVersion="3" recordCount="409" xr:uid="{87618475-D37D-41A7-8E4C-2984B74C66E0}">
  <cacheSource type="worksheet">
    <worksheetSource ref="A1:T410" sheet="3"/>
  </cacheSource>
  <cacheFields count="20">
    <cacheField name="รหัสสินค้า" numFmtId="0">
      <sharedItems count="22">
        <s v="1004055"/>
        <s v="0006"/>
        <s v="1114503"/>
        <s v="1114502"/>
        <s v="1114501"/>
        <s v="1111002"/>
        <s v="1113170"/>
        <s v="1113173"/>
        <s v="1113172"/>
        <s v="เศษปัง"/>
        <s v="คละรส"/>
        <s v="1111009"/>
        <s v="1111056"/>
        <s v="1113171"/>
        <s v="1111008"/>
        <s v="1111001"/>
        <s v="เศษปัง5โล"/>
        <s v="1112011"/>
        <s v="1112005"/>
        <s v="1112009"/>
        <s v="1112013"/>
        <s v="1112003"/>
      </sharedItems>
    </cacheField>
    <cacheField name="สินค้า" numFmtId="0">
      <sharedItems count="27">
        <s v="ชิฟฟ่อน รวมรส 1กล่อง4ชิ้น"/>
        <s v="เค้กเบาหวิวเล็ก 1กล่องขนาด 100 กรัม (คละรส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เศษขนมปังปลา1กก."/>
        <s v="ชิฟฟ่อนสอดไส้ 1 ชิ้น ชิฟฟ่อนเค้ก เลือกรสชาติได้ (คละรส)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ขนมเปี๊ยะ ไส้ทะลัก ขนาด 450 กรัม ไข่แดง 3 ใบ 3 รสให้เลือก (ฟักถั่วไข่เค็ม 450 กรัม)"/>
        <s v="วรรณวนัช ขนมเปี๊ยะไส้ทะลัก ขนาด 450 กรัม เลือกรสชาติได้"/>
        <s v="ชิฟฟ่อน สอดไส้แยม ขนาด3 ชิ้น มีรสให้เลือก 7 รส (รวมรส)"/>
        <s v="ชิฟฟอนไม่มีไส้เเบบเเยกชิ้น เลือกรสชาติได้ (คละรส)"/>
        <s v="เศษขนมปังปลา5กก."/>
        <s v="เค้กเบาหวิวเล็ก 1กล่องขนาด 100 กรัม (ฝอยทอง)"/>
        <s v="ชิฟฟ่อนสอดไส้ แยม 1กล่อง มี6ชิ้น (เก็บได้15วัน)"/>
        <s v="ชิฟฟ่อนรวมรสกล่องใหญ่ 8 ชิ้น ไม่มีไส้ (เก็บไว้ได้ 20 วัน)"/>
        <s v="เค้กเบาหวิวเล็ก 1กล่องขนาด 100 กรัม (เนยนม)"/>
        <s v="เค้กเบาหวิวเล็ก 1กล่องขนาด 100 กรัม (มะพร้าว)"/>
        <s v="เค้กเบาหวิวเล็ก 1กล่องขนาด 100 กรัม (เผือกมะพร้าว)"/>
        <s v="เค้กเบาหวิวเล็ก 1กล่องขนาด 100 กรัม (กาแฟ)"/>
        <s v="ชิฟฟ่อนไม่มีไส้ แบบกล่อง8ชิ้น รวมรส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5" maxValue="3700"/>
    </cacheField>
    <cacheField name="ค่าส่งที่เก็บลูกค้า" numFmtId="0">
      <sharedItems containsSemiMixedTypes="0" containsString="0" containsNumber="1" minValue="0" maxValue="11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66.432890509263" createdVersion="8" refreshedVersion="8" minRefreshableVersion="3" recordCount="394" xr:uid="{C726A3C9-6B57-48D9-BE7D-57EE3208F2CC}">
  <cacheSource type="worksheet">
    <worksheetSource ref="A1:T395" sheet="4"/>
  </cacheSource>
  <cacheFields count="20">
    <cacheField name="รหัสสินค้า" numFmtId="0">
      <sharedItems count="20">
        <s v="1113170"/>
        <s v="0006"/>
        <s v="1114503"/>
        <s v="1114502"/>
        <s v="1114501"/>
        <s v="1111002"/>
        <s v="1004055"/>
        <s v="เศษปัง5โล"/>
        <s v="1111008"/>
        <s v="เศษปัง"/>
        <s v="1112011"/>
        <s v="1111009"/>
        <s v="1111001"/>
        <s v="1111056"/>
        <s v="1113171"/>
        <s v="คละรส"/>
        <s v="1113173"/>
        <s v="1112003"/>
        <s v="1112005"/>
        <s v="1112009"/>
      </sharedItems>
    </cacheField>
    <cacheField name="สินค้า" numFmtId="0">
      <sharedItems count="27">
        <s v="ขนมเปี๊ยะ ไส้ทะลัก ขนาด 450 กรัม ไข่แดง 3 ใบ 3 รสให้เลือก (ถั่วฝอยทองไข่เค็ม 450 กรัม)"/>
        <s v="เค้กเบาหวิวเล็ก 1กล่องขนาด 100 กรัม (คละรส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ไม่มีไส้ แบบกล่อง8ชิ้น รวมรส (รวมรส)"/>
        <s v="ชิฟฟ่อน รวมรส 1กล่อง4ชิ้น"/>
        <s v="เศษขนมปังปลา5กก."/>
        <s v="ชิฟฟ่อน สอดไส้แยม ขนาด3 ชิ้น มีรสให้เลือก 7 รส (รวมรส)"/>
        <s v="เศษขนมปังปลา1กก."/>
        <s v="เค้กเบาหวิวเล็ก 1กล่องขนาด 100 กรัม (ฝอยทอง)"/>
        <s v="วรรณวนัช ขนมเปี๊ยะไส้ทะลัก ขนาด 450 กรัม เลือกรสชาติได้"/>
        <s v="ชิฟฟ่อนสอดไส้ แยม 1กล่อง มี6ชิ้น (รวมรส)"/>
        <s v="ชิฟฟอนไม่มีไส้เเบบเเยกชิ้น เลือกรสชาติได้ (คละรส)"/>
        <s v="ชิฟฟ่อนรวมรส ยอดฮิต 1 กล่องมี 8 ชิ้น มัลเบอรี่ ชีสเค้ก เมล่อน น้ำผึ้ง (main)"/>
        <s v="ครีมฮอร์นไส้เนยสด ขนม ดังในtiktok อร่อย (เก็บไว้ได้ 10 วัน)"/>
        <s v="ชิฟฟ่อนไม่มีไส้ แบบกล่อง8ชิ้น รวมรส"/>
        <s v="ชิฟฟ่อนสอดไส้ 1 ชิ้น ชิฟฟ่อนเค้ก เลือกรสชาติได้ (คละรส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่อนสอดไส้ แยม 1กล่อง มี6ชิ้น 1 กล่อง 1"/>
        <s v="เศษขนมปังปลา ขายเป็นกิโล ราคาถูก"/>
        <s v="ชิฟฟ่อนรวมรส แบบมีไส้ 1 กล่องมี 6 ชิ้น เก็บได้ 15 วัน คละรสชาติให้ นุ่ม หอม อร่อย วรรณวนัช"/>
        <s v="เค้กเบาหวิวเล็ก 1กล่องขนาด 100 กรัม (กาแฟ)"/>
        <s v="เค้กเบาหวิวเล็ก 1กล่องขนาด 100 กรัม (เนยนม)"/>
        <s v="เค้กเบาหวิวเล็ก 1กล่องขนาด 100 กรัม (มะพร้าว)"/>
        <s v="ชิฟฟ่อนรวมรสกล่องใหญ่ 8 ชิ้น ไม่มีไส้ (เก็บไว้ได้ 20 วัน)"/>
      </sharedItems>
    </cacheField>
    <cacheField name="ราคา" numFmtId="0">
      <sharedItems containsSemiMixedTypes="0" containsString="0" containsNumber="1" minValue="10" maxValue="163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7" maxValue="2000"/>
    </cacheField>
    <cacheField name="ค่าส่งที่เก็บลูกค้า" numFmtId="0">
      <sharedItems containsSemiMixedTypes="0" containsString="0" containsNumb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67.784227777775" createdVersion="8" refreshedVersion="8" minRefreshableVersion="3" recordCount="519" xr:uid="{68117FA8-942E-41BA-9CC2-434360AD3D72}">
  <cacheSource type="worksheet">
    <worksheetSource ref="A1:T520" sheet="5"/>
  </cacheSource>
  <cacheFields count="20">
    <cacheField name="รหัสสินค้า" numFmtId="0">
      <sharedItems count="18">
        <s v="1004055"/>
        <s v="1114503"/>
        <s v="1114502"/>
        <s v="1114501"/>
        <s v="0006"/>
        <s v="1111008"/>
        <s v="1113173"/>
        <s v="เศษปัง"/>
        <s v="1111009"/>
        <s v="1111002"/>
        <s v="1113171"/>
        <s v="1113170"/>
        <s v="คละรส"/>
        <s v="1113172"/>
        <s v="1111001"/>
        <s v="1113208"/>
        <s v="1111020"/>
        <s v="1112011"/>
      </sharedItems>
    </cacheField>
    <cacheField name="สินค้า" numFmtId="0">
      <sharedItems count="22">
        <s v="ชิฟฟ่อน รวมรส 1กล่อง4ชิ้น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เค้กเบาหวิวเล็ก 1กล่องขนาด 100 กรัม (คละรส)"/>
        <s v="ชิฟฟ่อน สอดไส้แยม ขนาด3 ชิ้น มีรสให้เลือก 7 รส (รวมรส)"/>
        <s v="วรรณวนัช ขนมเปี๊ยะไส้ทะลัก ขนาด 450 กรัม เลือกรสชาติได้"/>
        <s v="เศษขนมปังปลา1กก."/>
        <s v="ชิฟฟ่อนสอดไส้ แยม 1กล่อง มี6ชิ้น (รวมรส)"/>
        <s v="ชิฟฟ่อนไม่มีไส้ แบบกล่อง8ชิ้น รวมรส (รวมรส)"/>
        <s v="ชิฟฟ่อนรวมรสกล่องใหญ่ 8 ชิ้น ไม่มีไส้ (เก็บไว้ได้ 20 วัน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่อนสอดไส้ 1 ชิ้น ชิฟฟ่อนเค้ก เลือกรสชาติได้ (คละรส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ชิฟฟอนไม่มีไส้เเบบเเยกชิ้น เลือกรสชาติได้ (คละรส)"/>
        <s v="คุกกี้ฮ่องกงรสหัวหอมเจียว 35 g"/>
        <s v="ชิฟฟ่อนไม่มีไส้ แบบกล่อง8ชิ้น รวมรส"/>
        <s v="ชิฟฟ่อนสอดไส้ แยม 1กล่อง มี6ชิ้น (ฝอยทอง)"/>
        <s v="ครีมฮอร์นไส้เนยสด ขนม ดังในtiktok อร่อย (เก็บไว้ได้ 10 วัน)"/>
        <s v="เค้กเบาหวิวเล็ก 1กล่องขนาด 100 กรัม (ฝอยทอง)"/>
      </sharedItems>
    </cacheField>
    <cacheField name="ราคา" numFmtId="0">
      <sharedItems containsSemiMixedTypes="0" containsString="0" containsNumber="1" minValue="9.9333333333333336" maxValue="139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34" maxValue="2000"/>
    </cacheField>
    <cacheField name="ค่าส่งที่เก็บลูกค้า" numFmtId="0">
      <sharedItems containsSemiMixedTypes="0" containsString="0" containsNumber="1" containsInteger="1" minValue="0" maxValue="9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68.351540972224" createdVersion="8" refreshedVersion="8" minRefreshableVersion="3" recordCount="386" xr:uid="{3AD59594-461B-405A-8493-F877FFF6035E}">
  <cacheSource type="worksheet">
    <worksheetSource ref="A1:T387" sheet="6"/>
  </cacheSource>
  <cacheFields count="20">
    <cacheField name="รหัสสินค้า" numFmtId="0">
      <sharedItems count="19">
        <s v="0006"/>
        <s v="1004055"/>
        <s v="1114503"/>
        <s v="1114502"/>
        <s v="1114501"/>
        <s v="1111008"/>
        <s v="1111001"/>
        <s v="1111002"/>
        <s v="เศษปัง"/>
        <s v="1113173"/>
        <s v="1113172"/>
        <s v="1113171"/>
        <s v="1113170"/>
        <s v="1112011"/>
        <s v="คละรส"/>
        <s v="1112013"/>
        <s v="1111009"/>
        <s v="เศษปัง5โล"/>
        <s v="1112009"/>
      </sharedItems>
    </cacheField>
    <cacheField name="สินค้า" numFmtId="0">
      <sharedItems count="22">
        <s v="เค้กเบาหวิวเล็ก 1กล่องขนาด 100 กรัม (คละรส)"/>
        <s v="ชิฟฟ่อน รวมรส 1กล่อง4ชิ้น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 สอดไส้แยม ขนาด3 ชิ้น มีรสให้เลือก 7 รส (รวมรส)"/>
        <s v="ชิฟฟอนไม่มีไส้เเบบเเยกชิ้น เลือกรสชาติได้ (คละรส)"/>
        <s v="ชิฟฟ่อนไม่มีไส้ แบบกล่อง8ชิ้น รวมรส (รวมรส)"/>
        <s v="เศษขนมปังปลา1กก.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่อนรวมรสกล่องใหญ่ 8 ชิ้น ไม่มีไส้ (เก็บไว้ได้ 20 วัน)"/>
        <s v="เค้กเบาหวิวเล็ก 1กล่องขนาด 100 กรัม (ฝอยทอง)"/>
        <s v="ชิฟฟ่อนสอดไส้ 1 ชิ้น ชิฟฟ่อนเค้ก เลือกรสชาติได้ (คละรส)"/>
        <s v="ครีมฮอร์นไส้เนยสด ขนม ดังในtiktok อร่อย (เก็บไว้ได้ 10 วัน)"/>
        <s v="วรรณวนัช ขนมเปี๊ยะไส้ทะลัก ขนาด 450 กรัม เลือกรสชาติได้"/>
        <s v="เค้กเบาหวิวเล็ก 1กล่องขนาด 100 กรัม (เผือกมะพร้าว)"/>
        <s v="ชิฟฟ่อนสอดไส้ แยม 1กล่อง มี6ชิ้น (รวมรส)"/>
        <s v="เศษขนมปังปลา5กก."/>
        <s v="เค้กเบาหวิวเล็ก 1กล่องขนาด 100 กรัม (มะพร้าว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34" maxValue="2884"/>
    </cacheField>
    <cacheField name="ค่าส่งที่เก็บลูกค้า" numFmtId="0">
      <sharedItems containsSemiMixedTypes="0" containsString="0" containsNumber="1" minValue="0" maxValue="98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70.401045833336" createdVersion="8" refreshedVersion="8" minRefreshableVersion="3" recordCount="373" xr:uid="{028D2CBC-6CCA-45E6-B57F-744F6DFC542A}">
  <cacheSource type="worksheet">
    <worksheetSource ref="A1:T374" sheet="8"/>
  </cacheSource>
  <cacheFields count="20">
    <cacheField name="รหัสสินค้า" numFmtId="0">
      <sharedItems count="18">
        <s v="1004055"/>
        <s v="0006"/>
        <s v="เศษปัง5โล"/>
        <s v="1114503"/>
        <s v="1114502"/>
        <s v="1114501"/>
        <s v="1111008"/>
        <s v="1112011"/>
        <s v="1112009"/>
        <s v="1111002"/>
        <s v="1113170"/>
        <s v="1111001"/>
        <s v="1113172"/>
        <s v="1113171"/>
        <s v="1111009"/>
        <s v="เศษปัง"/>
        <s v="1111056"/>
        <s v="1113173"/>
      </sharedItems>
    </cacheField>
    <cacheField name="สินค้า" numFmtId="0">
      <sharedItems count="23">
        <s v="ชิฟฟ่อน รวมรส 1กล่อง4ชิ้น"/>
        <s v="เค้กเบาหวิวเล็ก 1กล่องขนาด 100 กรัม (คละรส)"/>
        <s v="เศษขนมปังปลา ขายเป็นกิโล ราคาถูก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 สอดไส้แยม ขนาด3 ชิ้น มีรสให้เลือก 7 รส (รวมรส)"/>
        <s v="เค้กเบาหวิวเล็ก 1กล่องขนาด 100 กรัม (ฝอยทอง)"/>
        <s v="เค้กเบาหวิวเล็ก 1กล่องขนาด 100 กรัม (มะพร้าว)"/>
        <s v="ชิฟฟ่อนรวมรสกล่องใหญ่ 8 ชิ้น ไม่มีไส้ (เก็บไว้ได้ 20 วัน)"/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ถั่วฝอยทองไข่เค็ม 450 กรัม)"/>
        <s v="ชิฟฟอนไม่มีไส้เเบบเเยกชิ้น เลือกรสชาติได้ (คละรส)"/>
        <s v="เศษขนมปังปลา5กก.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่อนสอดไส้ แยม 1กล่อง มี6ชิ้น (รวมรส)"/>
        <s v="เศษขนมปังปลา1กก."/>
        <s v="ชิฟฟ่อนรวมรส ยอดฮิต 1 กล่องมี 8 ชิ้น มัลเบอรี่ ชีสเค้ก เมล่อน น้ำผึ้ง (main)"/>
        <s v="ขนมเปี๊ยะ ไส้ทะลัก ขนาด 450 กรัม ไข่แดง 3 ใบ 3 รสให้เลือก (งาดำฝอยทองไข่เค็ม 450 กรัม)"/>
        <s v="Mixed Flavor Chiffon, Large Box, 8 Pieces, No Filling (Can Be Stored for 20 Days)"/>
        <s v="วรรณวนัช ขนมเปี๊ยะไส้ทะลัก ขนาด 450 กรัม เลือกรสชาติได้"/>
        <s v="ชิฟฟ่อนไม่มีไส้ แบบกล่อง8ชิ้น รวมรส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4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972"/>
    </cacheField>
    <cacheField name="ค่าส่งที่เก็บลูกค้า" numFmtId="0">
      <sharedItems containsSemiMixedTypes="0" containsString="0" containsNumber="1" minValue="0" maxValue="79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70.402122800922" createdVersion="8" refreshedVersion="8" minRefreshableVersion="3" recordCount="263" xr:uid="{232B12AB-057C-44C2-8367-DB9894AA99D9}">
  <cacheSource type="worksheet">
    <worksheetSource ref="A1:T264" sheet="7"/>
  </cacheSource>
  <cacheFields count="20">
    <cacheField name="รหัสสินค้า" numFmtId="0">
      <sharedItems count="18">
        <s v="0006"/>
        <s v="1113172"/>
        <s v="1111009"/>
        <s v="1113171"/>
        <s v="1112009"/>
        <s v="1114502"/>
        <s v="1114503"/>
        <s v="คละรส"/>
        <s v="1004055"/>
        <s v="1111008"/>
        <s v="1113170"/>
        <s v="1111001"/>
        <s v="1111002"/>
        <s v="เศษปัง"/>
        <s v="1113173"/>
        <s v="เศษปัง5โล"/>
        <s v="1114501"/>
        <s v="1112011"/>
      </sharedItems>
    </cacheField>
    <cacheField name="สินค้า" numFmtId="0">
      <sharedItems count="23">
        <s v="เค้กเบาหวิวเล็ก 1กล่องขนาด 100 กรัม (คละรส)"/>
        <s v="ขนมเปี๊ยะ ไส้ทะลัก ขนาด 450 กรัม ไข่แดง 3 ใบ 3 รสให้เลือก (เผือกฝอยทองไข่เค็ม 450 กรัม)"/>
        <s v="ชิฟฟ่อนสอดไส้ แยม 1กล่อง มี6ชิ้น (เก็บได้15วัน)"/>
        <s v="วรรณวนัช ขนมเปี๊ยะไส้ทะลัก ขนาด 450 กรัม เลือกรสชาติได้"/>
        <s v="เค้กเบาหวิวเล็ก 1กล่องขนาด 100 กรัม (มะพร้าว)"/>
        <s v="ชิฟฟ่อนสอดไส้ แยม 1กล่อง มี6ชิ้น (รวมรส)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ชิฟฟ่อนสอดไส้ 1 ชิ้น ชิฟฟ่อนเค้ก เลือกรสชาติได้ (คละรส)"/>
        <s v="ชิฟฟ่อน รวมรส 1กล่อง4ชิ้น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ถั่วฝอยทองไข่เค็ม 450 กรัม)"/>
        <s v="ชิฟฟอนไม่มีไส้เเบบเเยกชิ้น เลือกรสชาติได้ (คละรส)"/>
        <s v="ชิฟฟ่อนรวมรสกล่องใหญ่ 8 ชิ้น ไม่มีไส้ (เก็บไว้ได้ 20 วัน)"/>
        <s v="ชิฟฟ่อนไม่มีไส้ แบบกล่อง8ชิ้น รวมรส (รวมรส)"/>
        <s v="ครีมฮอร์นไส้เนยสด (ครีมฮอร์นช็อกโกแลต  1กล่อง6ชิ้น)"/>
        <s v="เศษขนมปังปลา1กก.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เศษขนมปังปลา5กก.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เค้กเบาหวิวเล็ก 1กล่องขนาด 100 กรัม (ฝอยทอง)"/>
        <s v="ครีมฮอร์นไส้เนยสด ขนม ดังในtiktok อร่อย (เก็บไว้ได้ 10 วัน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5" maxValue="2592"/>
    </cacheField>
    <cacheField name="ค่าส่งที่เก็บลูกค้า" numFmtId="0">
      <sharedItems containsSemiMixedTypes="0" containsString="0" containsNumber="1" containsInteger="1" minValue="0" maxValue="91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71.340106481483" createdVersion="8" refreshedVersion="8" minRefreshableVersion="3" recordCount="372" xr:uid="{56F26119-4F61-4366-9411-8D3B52DD476B}">
  <cacheSource type="worksheet">
    <worksheetSource ref="A1:T373" sheet="9"/>
  </cacheSource>
  <cacheFields count="20">
    <cacheField name="รหัสสินค้า" numFmtId="0">
      <sharedItems count="20">
        <s v="1004055"/>
        <s v="1111002"/>
        <s v="0006"/>
        <s v="1111001"/>
        <s v="1111009"/>
        <s v="1112011"/>
        <s v="1112009"/>
        <s v="1113171"/>
        <s v="1113170"/>
        <s v="1114503"/>
        <s v="1114502"/>
        <s v="1114501"/>
        <s v="1111056"/>
        <s v="1111008"/>
        <s v="1113173"/>
        <s v="1112003"/>
        <s v="1112005"/>
        <s v="เศษปัง"/>
        <s v="1113172"/>
        <s v="1112013"/>
      </sharedItems>
    </cacheField>
    <cacheField name="สินค้า" numFmtId="0">
      <sharedItems count="24">
        <s v="ชิฟฟ่อน รวมรส 1กล่อง4ชิ้น"/>
        <s v="ชิฟฟ่อนไม่มีไส้ แบบกล่อง8ชิ้น รวมรส (รวมรส)"/>
        <s v="เค้กเบาหวิวเล็ก 1กล่องขนาด 100 กรัม (คละรส)"/>
        <s v="ชิฟฟอนไม่มีไส้เเบบเเยกชิ้น เลือกรสชาติได้ (คละรส)"/>
        <s v="ชิฟฟ่อนสอดไส้ แยม 1กล่อง มี6ชิ้น (รวมรส)"/>
        <s v="เค้กเบาหวิวเล็ก 1กล่องขนาด 100 กรัม (ฝอยทอง)"/>
        <s v="เค้กเบาหวิวเล็ก 1กล่องขนาด 100 กรัม (มะพร้าว)"/>
        <s v="ขนมเปี๊ยะ ไส้ทะลัก ขนาด 450 กรัม ไข่แดง 3 ใบ 3 รสให้เลือก (ฟักถั่วไข่เค็ม 450 กรัม)"/>
        <s v="วรรณวนัช ขนมเปี๊ยะไส้ทะลัก ขนาด 450 กรัม เลือกรสชาติได้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รวมรส ยอดฮิต 1 กล่องมี 8 ชิ้น มัลเบอรี่ ชีสเค้ก เมล่อน น้ำผึ้ง (main)"/>
        <s v="ชิฟฟ่อน สอดไส้แยม ขนาด3 ชิ้น มีรสให้เลือก 7 รส (รวมรส)"/>
        <s v="ชิฟฟ่อนรวมรส แบบมีไส้ 1 กล่องมี 6 ชิ้น เก็บได้ 15 วัน คละรสชาติให้ นุ่ม หอม อร่อย วรรณวนัช"/>
        <s v="ครีมฮอร์นไส้เนยสด ขนม ดังในtiktok อร่อย (เก็บไว้ได้ 10 วัน)"/>
        <s v="ชิฟฟ่อนรวมรสกล่องใหญ่ 8 ชิ้น ไม่มีไส้ (เก็บไว้ได้ 20 วัน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เค้กเบาหวิวเล็ก 1กล่องขนาด 100 กรัม (กาแฟ)"/>
        <s v="เค้กเบาหวิวเล็ก 1กล่องขนาด 100 กรัม (เนยนม)"/>
        <s v="เศษขนมปังปลา1กก."/>
        <s v="ขนมเปี๊ยะ ไส้ทะลัก ขนาด 450 กรัม ไข่แดง 3 ใบ 3 รสให้เลือก (เผือกฝอยทองไข่เค็ม 450 กรัม)"/>
        <s v="เค้กเบาหวิวเล็ก 1กล่องขนาด 100 กรัม (เผือกมะพร้าว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32" maxValue="1792"/>
    </cacheField>
    <cacheField name="ค่าส่งที่เก็บลูกค้า" numFmtId="0">
      <sharedItems containsSemiMixedTypes="0" containsString="0" containsNumber="1" minValue="0" maxValue="10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74.545257523147" createdVersion="8" refreshedVersion="8" minRefreshableVersion="3" recordCount="409" xr:uid="{CE236DD2-3027-4933-96E0-C1A444611064}">
  <cacheSource type="worksheet">
    <worksheetSource ref="A1:T410" sheet="12"/>
  </cacheSource>
  <cacheFields count="20">
    <cacheField name="รหัสสินค้า" numFmtId="0">
      <sharedItems count="20">
        <s v="0006"/>
        <s v="1112011"/>
        <s v="1004055"/>
        <s v="1111008"/>
        <s v="1111002"/>
        <s v="1113171"/>
        <s v="1113172"/>
        <s v="1113173"/>
        <s v="1114503"/>
        <s v="1114502"/>
        <s v="1114501"/>
        <s v="1111009"/>
        <s v="เศษปัง5โล"/>
        <s v="1200001-A"/>
        <s v="1111056"/>
        <s v="1112003"/>
        <s v="1112005"/>
        <s v="1112015"/>
        <s v="1113170"/>
        <s v="เศษปัง"/>
      </sharedItems>
    </cacheField>
    <cacheField name="สินค้า" numFmtId="0">
      <sharedItems count="26">
        <s v="เค้กเบาหวิวเล็ก 1กล่องขนาด 100 กรัม (คละรส)"/>
        <s v="เค้กเบาหวิวเล็ก 1กล่องขนาด 100 กรัม (ฝอยทอง)"/>
        <s v="ชิฟฟ่อน รวมรส 1กล่อง4ชิ้น"/>
        <s v="ชิฟฟ่อน สอดไส้แยม ขนาด3 ชิ้น มีรสให้เลือก 7 รส (รวมรส)"/>
        <s v="ชิฟฟ่อนไม่มีไส้ แบบกล่อง8ชิ้น รวมรส (รวมรส)"/>
        <s v="ชิฟฟ่อนรวมรสกล่องใหญ่ 8 ชิ้น ไม่มีไส้ (เก็บไว้ได้ 20 วัน)"/>
        <s v="วรรณวนัช ขนมเปี๊ยะไส้ทะลัก ขนาด 450 กรัม เลือกรสชาติได้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สอดไส้ แยม 1กล่อง มี6ชิ้น (รวมรส)"/>
        <s v="เศษขนมปังปลา5กก.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คอนเฟล็กคาราเมล หอม หวาน กรุบกรอบ 1 กระปุก (ค่าเริ่มต้น)"/>
        <s v="Wanwannach Stuffed Pastry with a Filling of Curd, Size 450 Grams, Choose Your Flavor."/>
        <s v="ชิฟฟ่อนรวมรส ยอดฮิต 1 กล่องมี 8 ชิ้น มัลเบอรี่ ชีสเค้ก เมล่อน น้ำผึ้ง (main)"/>
        <s v="ชิฟฟ่อนสอดไส้ แยม 1กล่อง มี6ชิ้น (เก็บได้15วัน)"/>
        <s v="เค้กเบาหวิวเล็ก 1กล่องขนาด 100 กรัม (กาแฟ)"/>
        <s v="เค้กเบาหวิวเล็ก 1กล่องขนาด 100 กรัม (เนยนม)"/>
        <s v="ชิฟฟ่อนไม่มีไส้ แบบกล่อง8ชิ้น รวมรส"/>
        <s v="เค้กเบาหวิวเล็ก 1กล่องขนาด 100 กรัม (กล้วยหอมมะพร้าวเผา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่อนรวมรสยอดฮิต 1กล่องมี8ชิ้น รส เมล่อน ชีสเค้ก น้ำผึ้ง มัลเบอร์รี่ เก็บได้ 10 วัน"/>
        <s v="เศษขนมปังปลา1กก."/>
      </sharedItems>
    </cacheField>
    <cacheField name="ราคา" numFmtId="0">
      <sharedItems containsSemiMixedTypes="0" containsString="0" containsNumber="1" minValue="0" maxValue="145"/>
    </cacheField>
    <cacheField name="จำนวน" numFmtId="0">
      <sharedItems containsSemiMixedTypes="0" containsString="0" containsNumber="1" containsInteger="1" minValue="1" maxValue="36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021"/>
    </cacheField>
    <cacheField name="ค่าส่งที่เก็บลูกค้า" numFmtId="0">
      <sharedItems containsSemiMixedTypes="0" containsString="0" containsNumber="1" minValue="0" maxValue="6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74.545459606481" createdVersion="8" refreshedVersion="8" minRefreshableVersion="3" recordCount="576" xr:uid="{C02AFB5E-47BE-4AA1-B4FF-D2DB53C13BF8}">
  <cacheSource type="worksheet">
    <worksheetSource ref="A1:T577" sheet="11"/>
  </cacheSource>
  <cacheFields count="20">
    <cacheField name="รหัสสินค้า" numFmtId="0">
      <sharedItems count="24">
        <s v="0006"/>
        <s v="1114503"/>
        <s v="1114502"/>
        <s v="1114501"/>
        <s v="1111008"/>
        <s v="1113173"/>
        <s v="1113172"/>
        <s v="1113171"/>
        <s v="1113170"/>
        <s v="1004055"/>
        <s v="1111056"/>
        <s v="1111002"/>
        <s v="เศษปัง"/>
        <s v="1111001"/>
        <s v="สอดไส้คละ 1ชิ้น"/>
        <s v="1112011"/>
        <s v="1111009"/>
        <s v="เศษปัง5โล"/>
        <s v="1112015"/>
        <s v="1112013"/>
        <s v="1112009"/>
        <s v="1112005"/>
        <s v="1112003"/>
        <s v="1111020"/>
      </sharedItems>
    </cacheField>
    <cacheField name="สินค้า" numFmtId="0">
      <sharedItems count="28">
        <s v="เค้กเบาหวิวเล็ก 1กล่องขนาด 100 กรัม (คละรส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วรรณวนัช ขนมเปี๊ยะไส้ทะลัก ขนาด 450 กรัม เลือกรสชาติได้"/>
        <s v="ชิฟฟ่อน รวมรส 1กล่อง4ชิ้น"/>
        <s v="ชิฟฟ่อนรวมรส ยอดฮิต 1 กล่องมี 8 ชิ้น มัลเบอรี่ ชีสเค้ก เมล่อน น้ำผึ้ง (main)"/>
        <s v="ชิฟฟ่อนรวมรสกล่องใหญ่ 8 ชิ้น ไม่มีไส้ (เก็บไว้ได้ 20 วัน)"/>
        <s v="ชิฟฟ่อนไม่มีไส้ แบบกล่อง8ชิ้น รวมรส"/>
        <s v="เศษขนมปังปลา1กก."/>
        <s v="ชิฟฟ่อนไม่มีไส้ แบบกล่อง8ชิ้น รวมรส (รวมรส)"/>
        <s v="ชิฟฟอนไม่มีไส้เเบบเเยกชิ้น เลือกรสชาติได้ (คละรส)"/>
        <s v="ชิฟฟอนสอดไส้ เเบบเเยกชิ้น ชิฟฟ่อนเค้ก ชิฟฟ่อนคละรสชาติ (Default)"/>
        <s v="เค้กเบาหวิวเล็ก 1กล่องขนาด 100 กรัม (ฝอยทอง)"/>
        <s v="ชิฟฟ่อนสอดไส้ แยม 1กล่อง มี6ชิ้น (รวมรส)"/>
        <s v="เศษขนมปังปลา5กก."/>
        <s v="เค้กเบาหวิวเล็ก 1กล่องขนาด 100 กรัม (กล้วยหอมมะพร้าวเผา)"/>
        <s v="ชิฟฟ่อนสอดไส้ แยม 1กล่อง มี6ชิ้น (เก็บได้15วัน)"/>
        <s v="เค้กเบาหวิวเล็ก 1กล่องขนาด 100 กรัม (เผือกมะพร้าว)"/>
        <s v="เค้กเบาหวิวเล็ก 1กล่องขนาด 100 กรัม (มะพร้าว)"/>
        <s v="เค้กเบาหวิวเล็ก 1กล่องขนาด 100 กรัม (เนยนม)"/>
        <s v="เค้กเบาหวิวเล็ก 1กล่องขนาด 100 กรัม (กาแฟ)"/>
        <s v="ชิฟฟ่อนสอดไส้ แยม 1กล่อง มี6ชิ้น (ฝอยทอง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1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4" maxValue="1482"/>
    </cacheField>
    <cacheField name="ค่าส่งที่เก็บลูกค้า" numFmtId="0">
      <sharedItems containsSemiMixedTypes="0" containsString="0" containsNumb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74.545563425927" createdVersion="8" refreshedVersion="8" minRefreshableVersion="3" recordCount="360" xr:uid="{2181CD2E-4528-42B1-975A-2A8E94833102}">
  <cacheSource type="worksheet">
    <worksheetSource ref="A1:T361" sheet="10"/>
  </cacheSource>
  <cacheFields count="20">
    <cacheField name="รหัสสินค้า" numFmtId="0">
      <sharedItems count="19">
        <s v="0006"/>
        <s v="เศษปัง"/>
        <s v="1114503"/>
        <s v="1114502"/>
        <s v="1114501"/>
        <s v="1004055"/>
        <s v="1111001"/>
        <s v="1111002"/>
        <s v="1112009"/>
        <s v="1111008"/>
        <s v="1112013"/>
        <s v="1111009"/>
        <s v="1112011"/>
        <s v="1113173"/>
        <s v="1113171"/>
        <s v="1113170"/>
        <s v="1112003"/>
        <s v="1112005"/>
        <s v="1112015"/>
      </sharedItems>
    </cacheField>
    <cacheField name="สินค้า" numFmtId="0">
      <sharedItems count="24">
        <s v="เค้กเบาหวิวเล็ก 1กล่องขนาด 100 กรัม (คละรส)"/>
        <s v="เศษขนมปังปลา1กก.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 รวมรส 1กล่อง4ชิ้น"/>
        <s v="ชิฟฟอนไม่มีไส้เเบบเเยกชิ้น เลือกรสชาติได้ (คละรส)"/>
        <s v="ชิฟฟ่อนไม่มีไส้ แบบกล่อง8ชิ้น รวมรส (รวมรส)"/>
        <s v="เค้กเบาหวิวเล็ก 1กล่องขนาด 100 กรัม (มะพร้าว)"/>
        <s v="ชิฟฟ่อนรวมรสกล่องใหญ่ 8 ชิ้น ไม่มีไส้ (เก็บไว้ได้ 20 วัน)"/>
        <s v="ชิฟฟ่อน สอดไส้แยม ขนาด3 ชิ้น มีรสให้เลือก 7 รส (รวมรส)"/>
        <s v="เค้กเบาหวิวเล็ก 1กล่องขนาด 100 กรัม (เผือกมะพร้าว)"/>
        <s v="ชิฟฟ่อนสอดไส้ แยม 1กล่อง มี6ชิ้น (รวมรส)"/>
        <s v="เค้กเบาหวิวเล็ก 1กล่องขนาด 100 กรัม (ฝอยทอง)"/>
        <s v="ขนมเปี๊ยะ ไส้ทะลัก ขนาด 450 กรัม ไข่แดง 3 ใบ 3 รสให้เลือก (งาดำฝอยทองไข่เค็ม 450 กรัม)"/>
        <s v="ชิฟฟ่อนสอดไส้ แยม 1กล่อง มี6ชิ้น (เก็บได้15วัน)"/>
        <s v="วรรณวนัช ขนมเปี๊ยะไส้ทะลัก ขนาด 450 กรัม เลือกรสชาติได้"/>
        <s v="ครีมฮอร์นไส้เนยสด ขนม ดังในtiktok อร่อย (เก็บไว้ได้ 10 วัน)"/>
        <s v="ชิฟฟ่อนไม่มีไส้ แบบกล่อง8ชิ้น รวมรส"/>
        <s v="เค้กเบาหวิวเล็ก 1กล่องขนาด 100 กรัม (กาแฟ)"/>
        <s v="เค้กเบาหวิวเล็ก 1กล่องขนาด 100 กรัม (เนยนม)"/>
        <s v="เค้กเบาหวิวเล็ก 1กล่องขนาด 100 กรัม (กล้วยหอมมะพร้าวเผา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5" maxValue="952.6"/>
    </cacheField>
    <cacheField name="ค่าส่งที่เก็บลูกค้า" numFmtId="0">
      <sharedItems containsSemiMixedTypes="0" containsString="0" containsNumber="1" minValue="0" maxValue="8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75.698472685188" createdVersion="8" refreshedVersion="8" minRefreshableVersion="3" recordCount="380" xr:uid="{0F568B80-875E-4F0F-95EE-800423112CA6}">
  <cacheSource type="worksheet">
    <worksheetSource ref="A1:T381" sheet="13"/>
  </cacheSource>
  <cacheFields count="20">
    <cacheField name="รหัสสินค้า" numFmtId="0">
      <sharedItems count="19">
        <s v="1111008"/>
        <s v="1114502"/>
        <s v="1112011"/>
        <s v="1004055"/>
        <s v="0006"/>
        <s v="1111002"/>
        <s v="1111056"/>
        <s v="1111009"/>
        <s v="1200001-A"/>
        <s v="1114503"/>
        <s v="เศษปัง5โล"/>
        <s v="1113173"/>
        <s v="1114501"/>
        <s v="1113170"/>
        <s v="1113172"/>
        <s v="1113171"/>
        <s v="1111001"/>
        <s v="1112013"/>
        <s v="1112009"/>
      </sharedItems>
    </cacheField>
    <cacheField name="สินค้า" numFmtId="0">
      <sharedItems count="25">
        <s v="ชิฟฟ่อน สอดไส้แยม ขนาด3 ชิ้น มีรสให้เลือก 7 รส (รวมรส)"/>
        <s v="ครีมฮอร์นไส้เนยสด ขนม ดังในtiktok อร่อย (เก็บไว้ได้ 10 วัน)"/>
        <s v="เค้กเบาหวิวเล็ก 1กล่องขนาด 100 กรัม (ฝอยทอง)"/>
        <s v="ชิฟฟ่อน รวมรส 1กล่อง4ชิ้น"/>
        <s v="เค้กเบาหวิวเล็ก 1กล่องขนาด 100 กรัม (คละรส)"/>
        <s v="ชิฟฟ่อนไม่มีไส้ แบบกล่อง8ชิ้น รวมรส (รวมรส)"/>
        <s v="ชิฟฟ่อนรวมรส ยอดฮิต 1 กล่องมี 8 ชิ้น มัลเบอรี่ ชีสเค้ก เมล่อน น้ำผึ้ง (main)"/>
        <s v="ชิฟฟ่อนไม่มีไส้ แบบกล่อง8ชิ้น รวมรส"/>
        <s v="ชิฟฟ่อนสอดไส้ แยม 1กล่อง มี6ชิ้น (รวมรส)"/>
        <s v="คอนเฟล็กคาราเมล หอม หวาน กรุบกรอบ 1 กระปุก (ค่าเริ่มต้น)"/>
        <s v="ครีมฮอร์นไส้เนยสด (ครีมฮอร์นช็อกโกแลต  1กล่อง6ชิ้น)"/>
        <s v="เศษขนมปังปลา5กก."/>
        <s v="ขนมเปี๊ยะ ไส้ทะลัก ขนาด 450 กรัม ไข่แดง 3 ใบ 3 รสให้เลือก (งาดำฝอยทองไข่เค็ม 450 กรัม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รวมรสกล่องใหญ่ 8 ชิ้น ไม่มีไส้ (เก็บไว้ได้ 20 วัน)"/>
        <s v="วรรณวนัช ขนมเปี๊ยะไส้ทะลัก ขนาด 450 กรัม เลือกรสชาติได้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อนไม่มีไส้เเบบเเยกชิ้น เลือกรสชาติได้ (คละรส)"/>
        <s v="เค้กเบาหวิวเล็ก 1กล่องขนาด 100 กรัม (เผือกมะพร้าว)"/>
        <s v="เค้กเบาหวิวเล็ก 1กล่องขนาด 100 กรัม (มะพร้าว)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รวมรสยอดฮิต 1กล่องมี8ชิ้น รส เมล่อน ชีสเค้ก น้ำผึ้ง มัลเบอร์รี่ เก็บได้ 10 วัน"/>
      </sharedItems>
    </cacheField>
    <cacheField name="ราคา" numFmtId="0">
      <sharedItems containsSemiMixedTypes="0" containsString="0" containsNumber="1" minValue="10" maxValue="150"/>
    </cacheField>
    <cacheField name="จำนวน" numFmtId="0">
      <sharedItems containsSemiMixedTypes="0" containsString="0" containsNumber="1" containsInteger="1" minValue="1" maxValue="36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60" maxValue="1326"/>
    </cacheField>
    <cacheField name="ค่าส่งที่เก็บลูกค้า" numFmtId="0">
      <sharedItems containsSemiMixedTypes="0" containsString="0" containsNumber="1" minValue="0" maxValue="6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78.722538541668" createdVersion="8" refreshedVersion="8" minRefreshableVersion="3" recordCount="250" xr:uid="{BF01E4B5-6CE5-4407-B684-69034A90521C}">
  <cacheSource type="worksheet">
    <worksheetSource ref="A1:T251" sheet="14"/>
  </cacheSource>
  <cacheFields count="20">
    <cacheField name="รหัสสินค้า" numFmtId="0">
      <sharedItems count="20">
        <s v="1004055"/>
        <s v="1111008"/>
        <s v="0006"/>
        <s v="คละรส"/>
        <s v="1111009"/>
        <s v="1113170"/>
        <s v="1113171"/>
        <s v="1114503"/>
        <s v="1111002"/>
        <s v="1111001"/>
        <s v="1111056"/>
        <s v="1112011"/>
        <s v="เศษปัง"/>
        <s v="1113172"/>
        <s v="1114502"/>
        <s v="1114501"/>
        <s v="1200001-A"/>
        <s v="1113173"/>
        <s v="1112009"/>
        <s v="เศษปัง5โล"/>
      </sharedItems>
    </cacheField>
    <cacheField name="สินค้า" numFmtId="0">
      <sharedItems count="24">
        <s v="ชิฟฟ่อน รวมรส 1กล่อง4ชิ้น"/>
        <s v="ชิฟฟ่อน สอดไส้แยม ขนาด3 ชิ้น มีรสให้เลือก 7 รส (รวมรส)"/>
        <s v="เค้กเบาหวิวเล็ก 1กล่องขนาด 100 กรัม (คละรส)"/>
        <s v="ชิฟฟ่อนสอดไส้ 1 ชิ้น ชิฟฟ่อนเค้ก เลือกรสชาติได้ (คละรส)"/>
        <s v="ชิฟฟ่อนสอดไส้ แยม 1กล่อง มี6ชิ้น (รวมรส)"/>
        <s v="ขนมเปี๊ยะ ไส้ทะลัก ขนาด 450 กรัม ไข่แดง 3 ใบ 3 รสให้เลือก (ถั่วฝอยทองไข่เค็ม 450 กรัม)"/>
        <s v="วรรณวนัช ขนมเปี๊ยะไส้ทะลัก ขนาด 450 กรัม เลือกรสชาติได้"/>
        <s v="ครีมฮอร์นไส้เนยสด ขนม ดังในtiktok อร่อย (เก็บไว้ได้ 10 วัน)"/>
        <s v="ชิฟฟ่อนรวมรสกล่องใหญ่ 8 ชิ้น ไม่มีไส้ (เก็บไว้ได้ 20 วัน)"/>
        <s v="ชิฟฟ่อนไม่มีไส้ แบบกล่อง8ชิ้น รวมรส (รวมรส)"/>
        <s v="ชิฟฟอนไม่มีไส้เเบบเเยกชิ้น เลือกรสชาติได้ (คละรส)"/>
        <s v="ชิฟฟ่อนรวมรส ยอดฮิต 1 กล่องมี 8 ชิ้น มัลเบอรี่ ชีสเค้ก เมล่อน น้ำผึ้ง (main)"/>
        <s v="เค้กเบาหวิวเล็ก 1กล่องขนาด 100 กรัม (ฝอยทอง)"/>
        <s v="เศษขนมปังปลา1กก.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คอนเฟล็กคาราเมล หอม หวาน กรุบกรอบ 1 กระปุก (ค่าเริ่มต้น)"/>
        <s v="ขนมเปี๊ยะ ไส้ทะลัก ขนาด 450 กรัม ไข่แดง 3 ใบ 3 รสให้เลือก (งาดำฝอยทองไข่เค็ม 450 กรัม)"/>
        <s v="เค้กเบาหวิวเล็ก 1กล่องขนาด 100 กรัม (มะพร้าว)"/>
        <s v="เศษขนมปังปลา5กก."/>
        <s v="ชิฟฟ่อนไม่มีไส้ แบบกล่อง8ชิ้น รวมรส"/>
      </sharedItems>
    </cacheField>
    <cacheField name="ราคา" numFmtId="0">
      <sharedItems containsSemiMixedTypes="0" containsString="0" containsNumber="1" minValue="10" maxValue="145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4" maxValue="1560"/>
    </cacheField>
    <cacheField name="ค่าส่งที่เก็บลูกค้า" numFmtId="0">
      <sharedItems containsSemiMixedTypes="0" containsString="0" containsNumber="1" minValue="0" maxValue="67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78.722910532408" createdVersion="8" refreshedVersion="8" minRefreshableVersion="3" recordCount="396" xr:uid="{EEF67477-696B-47EE-B026-770E72D82BBC}">
  <cacheSource type="worksheet">
    <worksheetSource ref="A1:T397" sheet="15"/>
  </cacheSource>
  <cacheFields count="20">
    <cacheField name="รหัสสินค้า" numFmtId="0">
      <sharedItems count="17">
        <s v="1114503"/>
        <s v="1114502"/>
        <s v="1114501"/>
        <s v="0006"/>
        <s v="1111002"/>
        <s v="1111008"/>
        <s v="1113171"/>
        <s v="1111056"/>
        <s v="1113170"/>
        <s v="1113173"/>
        <s v="คละรส"/>
        <s v="1113172"/>
        <s v="1004055"/>
        <s v="1112011"/>
        <s v="1111009"/>
        <s v="เศษปัง5โล"/>
        <s v="1111067"/>
      </sharedItems>
    </cacheField>
    <cacheField name="สินค้า" numFmtId="0">
      <sharedItems count="20"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เค้กเบาหวิวเล็ก 1กล่องขนาด 100 กรัม (คละรส)"/>
        <s v="ชิฟฟ่อนรวมรสกล่องใหญ่ 8 ชิ้น ไม่มีไส้ (เก็บไว้ได้ 20 วัน)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ฟักถั่วไข่เค็ม 450 กรัม)"/>
        <s v="ชิฟฟ่อนรวมรส ยอดฮิต 1 กล่องมี 8 ชิ้น มัลเบอรี่ ชีสเค้ก เมล่อน น้ำผึ้ง (main)"/>
        <s v="วรรณวนัช ขนมเปี๊ยะไส้ทะลัก ขนาด 450 กรัม เลือกรสชาติได้"/>
        <s v="ขนมเปี๊ยะ ไส้ทะลัก ขนาด 450 กรัม ไข่แดง 3 ใบ 3 รสให้เลือก (งาดำฝอยทองไข่เค็ม 450 กรัม)"/>
        <s v="ชิฟฟ่อนไม่มีไส้ แบบกล่อง8ชิ้น รวมรส (รวมรส)"/>
        <s v="ชิฟฟ่อนสอดไส้ 1 ชิ้น ชิฟฟ่อนเค้ก เลือกรสชาติได้ (คละรส)"/>
        <s v="ขนมเปี๊ยะ ไส้ทะลัก ขนาด 450 กรัม ไข่แดง 3 ใบ 3 รสให้เลือก (ถั่วฝอยทองไข่เค็ม 450 กรัม)"/>
        <s v="ครีมฮอร์นไส้เนยสด ขนม ดังในtiktok อร่อย (เก็บไว้ได้ 10 วัน)"/>
        <s v="ขนมเปี๊ยะ ไส้ทะลัก ขนาด 450 กรัม ไข่แดง 3 ใบ 3 รสให้เลือก (เผือกฝอยทองไข่เค็ม 450 กรัม)"/>
        <s v="ชิฟฟ่อน รวมรส 1กล่อง4ชิ้น"/>
        <s v="เค้กเบาหวิวเล็ก 1กล่องขนาด 100 กรัม (ฝอยทอง)"/>
        <s v="ชิฟฟ่อนสอดไส้ แยม 1กล่อง มี6ชิ้น (รวมรส)"/>
        <s v="เศษขนมปังปลา ขายเป็นกิโล ราคาถูก"/>
        <s v="ชิฟฟอนไม่มีไส้เเบบเเยกชิ้น เลือกรสชาติได้ (มะพร้าว)"/>
      </sharedItems>
    </cacheField>
    <cacheField name="ราคา" numFmtId="0">
      <sharedItems containsSemiMixedTypes="0" containsString="0" containsNumber="1" minValue="12" maxValue="145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39.5" maxValue="1112"/>
    </cacheField>
    <cacheField name="ค่าส่งที่เก็บลูกค้า" numFmtId="0">
      <sharedItems containsSemiMixedTypes="0" containsString="0" containsNumber="1" minValue="0" maxValue="45.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78.723912731482" createdVersion="8" refreshedVersion="8" minRefreshableVersion="3" recordCount="346" xr:uid="{5E5E791D-84B1-4CCC-99B4-2FD45C59D487}">
  <cacheSource type="worksheet">
    <worksheetSource ref="A1:T347" sheet="16"/>
  </cacheSource>
  <cacheFields count="20">
    <cacheField name="รหัสสินค้า" numFmtId="0">
      <sharedItems count="17">
        <s v="0006"/>
        <s v="1114502"/>
        <s v="1114503"/>
        <s v="คละรส"/>
        <s v="1111002"/>
        <s v="1111008"/>
        <s v="1113170"/>
        <s v="1113172"/>
        <s v="1111009"/>
        <s v="1111001"/>
        <s v="1114501"/>
        <s v="เศษปัง"/>
        <s v="1004055"/>
        <s v="1111056"/>
        <s v="เศษปัง5โล"/>
        <s v="1112011"/>
        <s v="1112013"/>
      </sharedItems>
    </cacheField>
    <cacheField name="สินค้า" numFmtId="0">
      <sharedItems count="21">
        <s v="เค้กเบาหวิวเล็ก 1กล่องขนาด 100 กรัม (คละรส)"/>
        <s v="ครีมฮอร์นไส้เนยสด (ครีมฮอร์นรสใบเตย 1กล่อง6ชิ้น)"/>
        <s v="ครีมฮอร์นไส้เนยสด (ครีมฮอร์นช็อกโกแลต  1กล่อง6ชิ้น)"/>
        <s v="ชิฟฟ่อนสอดไส้ 1 ชิ้น ชิฟฟ่อนเค้ก เลือกรสชาติได้ (คละรส)"/>
        <s v="ชิฟฟ่อนไม่มีไส้ แบบกล่อง8ชิ้น รวมรส (รวมรส)"/>
        <s v="ชิฟฟ่อน สอดไส้แยม ขนาด3 ชิ้น มีรสให้เลือก 7 รส (รวมรส)"/>
        <s v="วรรณวนัช ขนมเปี๊ยะไส้ทะลัก ขนาด 450 กรัม เลือกรสชาติได้"/>
        <s v="ชิฟฟ่อนสอดไส้6ชิ้น รวมรส กล่องใหญ่ ไส้อร่อย แป้งนุ่ม เก็บได้ 15 วัน วรรณวนัช"/>
        <s v="ชิฟฟ่อนรวมรสกล่องใหญ่ 8 ชิ้น ไม่มีไส้ (เก็บไว้ได้ 20 วัน)"/>
        <s v="ชิฟฟอนไม่มีไส้เเบบเเยกชิ้น เลือกรสชาติได้ (คละรส)"/>
        <s v="ครีมฮอร์นไส้เนยสด (ครีมฮอร์น รสวนิลา1กล่อง6ชิ้น)"/>
        <s v="เศษขนมปังปลา1กก."/>
        <s v="ชิฟฟ่อน รวมรส 1กล่อง4ชิ้น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เศษขนมปังปลา5กก."/>
        <s v="เค้กเบาหวิวเล็ก 1กล่องขนาด 100 กรัม (ฝอยทอง)"/>
        <s v="เค้กเบาหวิวเล็ก 1กล่องขนาด 100 กรัม (เผือกมะพร้าว)"/>
        <s v="ครีมฮอร์นไส้เนยสด ขนม ดังในtiktok อร่อย (เก็บไว้ได้ 10 วัน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4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5" maxValue="2884"/>
    </cacheField>
    <cacheField name="ค่าส่งที่เก็บลูกค้า" numFmtId="0">
      <sharedItems containsSemiMixedTypes="0" containsString="0" containsNumber="1" minValue="0" maxValue="57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79.564894560186" createdVersion="8" refreshedVersion="8" minRefreshableVersion="3" recordCount="298" xr:uid="{E706EE11-C051-4AE9-AB13-6E5DBE73E46B}">
  <cacheSource type="worksheet">
    <worksheetSource ref="A1:T299" sheet="17"/>
  </cacheSource>
  <cacheFields count="20">
    <cacheField name="รหัสสินค้า" numFmtId="0">
      <sharedItems count="17">
        <s v="1111008"/>
        <s v="เศษปัง"/>
        <s v="1111002"/>
        <s v="1114501"/>
        <s v="0006"/>
        <s v="1004055"/>
        <s v="1111009"/>
        <s v="1111056"/>
        <s v="1114502"/>
        <s v="เศษปัง5โล"/>
        <s v="1114503"/>
        <s v="1111001"/>
        <s v="1113208"/>
        <s v="คละรส"/>
        <s v="1112013"/>
        <s v="1112009"/>
        <s v="1112011"/>
      </sharedItems>
    </cacheField>
    <cacheField name="สินค้า" numFmtId="0">
      <sharedItems count="22">
        <s v="ชิฟฟ่อน สอดไส้แยม ขนาด3 ชิ้น มีรสให้เลือก 7 รส (รวมรส)"/>
        <s v="เศษขนมปังปลา1กก."/>
        <s v="ชิฟฟ่อนไม่มีไส้ แบบกล่อง8ชิ้น รวมรส (รวมรส)"/>
        <s v="ครีมฮอร์นไส้เนยสด (ครีมฮอร์น รสวนิลา1กล่อง6ชิ้น)"/>
        <s v="เค้กเบาหวิวเล็ก 1กล่องขนาด 100 กรัม (คละรส)"/>
        <s v="ชิฟฟ่อน รวมรส 1กล่อง4ชิ้น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ครีมฮอร์นไส้เนยสด (ครีมฮอร์นรสใบเตย 1กล่อง6ชิ้น)"/>
        <s v="เศษขนมปังปลา5กก."/>
        <s v="ครีมฮอร์นไส้เนยสด (ครีมฮอร์นช็อกโกแลต  1กล่อง6ชิ้น)"/>
        <s v="ชิฟฟอนไม่มีไส้เเบบเเยกชิ้น เลือกรสชาติได้ (คละรส)"/>
        <s v="คุกกี้ฮ่องกงรสหัวหอมเจียว 35 g"/>
        <s v="ชิฟฟ่อนสอดไส้ 1 ชิ้น ชิฟฟ่อนเค้ก เลือกรสชาติได้ (คละรส)"/>
        <s v="เศษขนมปังปลา ขายเป็นกิโล ราคาถูก"/>
        <s v="เค้กเบาหวิวเล็ก 1กล่องขนาด 100 กรัม (เผือกมะพร้าว)"/>
        <s v="เค้กเบาหวิวเล็ก 1กล่องขนาด 100 กรัม (มะพร้าว)"/>
        <s v="Fresh Butter Horn Cream, a Delicious Dessert as Seen on Tiktok (Can Be Stored for 10 Days)"/>
        <s v="ชิฟฟ่อนรวมรสกล่องใหญ่ 8 ชิ้น ไม่มีไส้ (เก็บไว้ได้ 20 วัน)"/>
        <s v="เค้กเบาหวิวเล็ก 1กล่องขนาด 100 กรัม (ฝอยทอง)"/>
        <s v="ครีมฮอร์นไส้เนยสด ขนม ดังในtiktok อร่อย (เก็บไว้ได้ 10 วัน)"/>
      </sharedItems>
    </cacheField>
    <cacheField name="ราคา" numFmtId="0">
      <sharedItems containsSemiMixedTypes="0" containsString="0" containsNumber="1" minValue="9.9333333333333336" maxValue="120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30" maxValue="1638"/>
    </cacheField>
    <cacheField name="ค่าส่งที่เก็บลูกค้า" numFmtId="0">
      <sharedItems containsSemiMixedTypes="0" containsString="0" containsNumber="1" minValue="0" maxValue="8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80.43000104167" createdVersion="8" refreshedVersion="8" minRefreshableVersion="3" recordCount="347" xr:uid="{BE3D48A0-7F48-4D4B-A601-BAB340039213}">
  <cacheSource type="worksheet">
    <worksheetSource ref="A1:T348" sheet="18"/>
  </cacheSource>
  <cacheFields count="20">
    <cacheField name="รหัสสินค้า" numFmtId="0">
      <sharedItems count="19">
        <s v="1111009"/>
        <s v="0006"/>
        <s v="1111002"/>
        <s v="1004055"/>
        <s v="1114501"/>
        <s v="1113172"/>
        <s v="1111008"/>
        <s v="1113170"/>
        <s v="1114503"/>
        <s v="1114502"/>
        <s v="1113173"/>
        <s v="1113171"/>
        <s v="เศษปัง5โล"/>
        <s v="คละรส"/>
        <s v="1112011"/>
        <s v="เศษปัง"/>
        <s v="1111056"/>
        <s v="1112013"/>
        <s v="1112009"/>
      </sharedItems>
    </cacheField>
    <cacheField name="สินค้า" numFmtId="0">
      <sharedItems count="25">
        <s v="ชิฟฟ่อนสอดไส้ แยม 1กล่อง มี6ชิ้น (รวมรส)"/>
        <s v="เค้กเบาหวิวเล็ก 1กล่องขนาด 100 กรัม (คละรส)"/>
        <s v="ชิฟฟ่อนไม่มีไส้ แบบกล่อง8ชิ้น รวมรส (รวมรส)"/>
        <s v="ชิฟฟ่อน รวมรส 1กล่อง4ชิ้น"/>
        <s v="ครีมฮอร์นไส้เนยสด (ครีมฮอร์น รสวนิลา1กล่อง6ชิ้น)"/>
        <s v="ชิฟฟ่อนรวมรสกล่องใหญ่ 8 ชิ้น ไม่มีไส้ (เก็บไว้ได้ 20 วัน)"/>
        <s v="ครีมฮอร์นไส้เนยสด ขนม ดังในtiktok อร่อย (เก็บไว้ได้ 10 วัน)"/>
        <s v="ขนมเปี๊ยะ ไส้ทะลัก ขนาด 450 กรัม ไข่แดง 3 ใบ 3 รสให้เลือก (เผือกฝอยทองไข่เค็ม 450 กรัม)"/>
        <s v="ชิฟฟ่อนไม่มีไส้ แบบกล่อง8ชิ้น รวมรส"/>
        <s v="ชิฟฟ่อน สอดไส้แยม ขนาด3 ชิ้น มีรสให้เลือก 7 รส (รวมรส)"/>
        <s v="วรรณวนัช ขนมเปี๊ยะไส้ทะลัก ขนาด 450 กรัม เลือกรสชาติได้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เศษขนมปังปลา ขายเป็นกิโล ราคาถูก"/>
        <s v="ชิฟฟ่อนสอดไส้ 1 ชิ้น ชิฟฟ่อนเค้ก เลือกรสชาติได้ (คละรส)"/>
        <s v="เค้กเบาหวิวเล็ก 1กล่องขนาด 100 กรัม (ฝอยทอง)"/>
        <s v="เศษขนมปังปลา1กก."/>
        <s v="ชิฟฟ่อนรวมรส ยอดฮิต 1 กล่องมี 8 ชิ้น มัลเบอรี่ ชีสเค้ก เมล่อน น้ำผึ้ง (main)"/>
        <s v="เศษขนมปังปลา5กก."/>
        <s v="เค้กเบาหวิวเล็ก 1กล่องขนาด 100 กรัม (เผือกมะพร้าว)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เค้กเบาหวิวเล็ก 1กล่องขนาด 100 กรัม (มะพร้าว)"/>
      </sharedItems>
    </cacheField>
    <cacheField name="ราคา" numFmtId="0">
      <sharedItems containsSemiMixedTypes="0" containsString="0" containsNumber="1" minValue="12" maxValue="162"/>
    </cacheField>
    <cacheField name="จำนวน" numFmtId="0">
      <sharedItems containsSemiMixedTypes="0" containsString="0" containsNumber="1" containsInteger="1" minValue="1" maxValue="2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3" maxValue="909"/>
    </cacheField>
    <cacheField name="ค่าส่งที่เก็บลูกค้า" numFmtId="0">
      <sharedItems containsSemiMixedTypes="0" containsString="0" containsNumber="1" minValue="0" maxValue="170.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81.570868055554" createdVersion="8" refreshedVersion="8" minRefreshableVersion="3" recordCount="256" xr:uid="{8D47F434-9C0E-4F40-A614-E6377A1BDA53}">
  <cacheSource type="worksheet">
    <worksheetSource ref="A1:T257" sheet="19"/>
  </cacheSource>
  <cacheFields count="20">
    <cacheField name="รหัสสินค้า" numFmtId="0">
      <sharedItems count="19">
        <s v="1111008"/>
        <s v="1113172"/>
        <s v="0006"/>
        <s v="1004055"/>
        <s v="1111002"/>
        <s v="เศษปัง"/>
        <s v="1113171"/>
        <s v="1111009"/>
        <s v="1114503"/>
        <s v="1114502"/>
        <s v="1114501"/>
        <s v="1113173"/>
        <s v="1113170"/>
        <s v="1112009"/>
        <s v="เศษปัง5โล"/>
        <s v="1111056"/>
        <s v="1112013"/>
        <s v="1112011"/>
        <s v="คละรส"/>
      </sharedItems>
    </cacheField>
    <cacheField name="สินค้า" numFmtId="0">
      <sharedItems count="23">
        <s v="ชิฟฟ่อน สอดไส้แยม ขนาด3 ชิ้น มีรสให้เลือก 7 รส (รวมรส)"/>
        <s v="วรรณวนัช ขนมเปี๊ยะไส้ทะลัก ขนาด 450 กรัม เลือกรสชาติได้"/>
        <s v="เค้กเบาหวิวเล็ก 1กล่องขนาด 100 กรัม (คละรส)"/>
        <s v="ชิฟฟ่อน รวมรส 1กล่อง4ชิ้น"/>
        <s v="ชิฟฟ่อนไม่มีไส้ แบบกล่อง8ชิ้น รวมรส (รวมรส)"/>
        <s v="เศษขนมปังปลา1กก."/>
        <s v="ชิฟฟ่อนสอดไส้ แยม 1กล่อง มี6ชิ้น (รวมรส)"/>
        <s v="ชิฟฟ่อนไม่มีไส้ แบบกล่อง8ชิ้น รวมรส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่อนรวมรสกล่องใหญ่ 8 ชิ้น ไม่มีไส้ (เก็บไว้ได้ 20 วัน)"/>
        <s v="เค้กเบาหวิวเล็ก 1กล่องขนาด 100 กรัม (มะพร้าว)"/>
        <s v="เศษขนมปังปลา5กก."/>
        <s v="ชิฟฟ่อนรวมรส ยอดฮิต 1 กล่องมี 8 ชิ้น มัลเบอรี่ ชีสเค้ก เมล่อน น้ำผึ้ง (main)"/>
        <s v="เค้กเบาหวิวเล็ก 1กล่องขนาด 100 กรัม (เผือกมะพร้าว)"/>
        <s v="เค้กเบาหวิวเล็ก 1กล่องขนาด 100 กรัม (ฝอยทอง)"/>
        <s v="ครีมฮอร์นไส้เนยสด ขนม ดังในtiktok อร่อย (เก็บไว้ได้ 10 วัน)"/>
        <s v="ชิฟฟ่อนสอดไส้ 1 ชิ้น ชิฟฟ่อนเค้ก เลือกรสชาติได้ (คละรส)"/>
      </sharedItems>
    </cacheField>
    <cacheField name="ราคา" numFmtId="0">
      <sharedItems containsSemiMixedTypes="0" containsString="0" containsNumber="1" minValue="12" maxValue="159"/>
    </cacheField>
    <cacheField name="จำนวน" numFmtId="0">
      <sharedItems containsSemiMixedTypes="0" containsString="0" containsNumber="1" containsInteger="1" minValue="1" maxValue="24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3" maxValue="1000"/>
    </cacheField>
    <cacheField name="ค่าส่งที่เก็บลูกค้า" numFmtId="0">
      <sharedItems containsSemiMixedTypes="0" containsString="0" containsNumber="1" minValue="0" maxValue="17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82.35327511574" createdVersion="8" refreshedVersion="8" minRefreshableVersion="3" recordCount="365" xr:uid="{40230505-1B32-41C3-85E5-C1FBFFC2A5A9}">
  <cacheSource type="worksheet">
    <worksheetSource ref="A1:T366" sheet="20"/>
  </cacheSource>
  <cacheFields count="20">
    <cacheField name="รหัสสินค้า" numFmtId="0">
      <sharedItems count="18">
        <s v="1112011"/>
        <s v="0006"/>
        <s v="1111009"/>
        <s v="1111056"/>
        <s v="1111002"/>
        <s v="1114503"/>
        <s v="1114502"/>
        <s v="1114501"/>
        <s v="1004055"/>
        <s v="1113171"/>
        <s v="1113170"/>
        <s v="1111008"/>
        <s v="1113173"/>
        <s v="1113172"/>
        <s v="คละรส"/>
        <s v="เศษปัง"/>
        <s v="1112013"/>
        <s v="เศษปัง5โล"/>
      </sharedItems>
    </cacheField>
    <cacheField name="สินค้า" numFmtId="0">
      <sharedItems count="20">
        <s v="เค้กเบาหวิวเล็ก 1กล่องขนาด 100 กรัม (ฝอยทอง)"/>
        <s v="เค้กเบาหวิวเล็ก 1กล่องขนาด 100 กรัม (คละรส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ชิฟฟ่อนไม่มีไส้ แบบกล่อง8ชิ้น รวมรส (รวมรส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 รวมรส 1กล่อง4ชิ้น"/>
        <s v="วรรณวนัช ขนมเปี๊ยะไส้ทะลัก ขนาด 450 กรัม เลือกรสชาติได้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่อนรวมรสกล่องใหญ่ 8 ชิ้น ไม่มีไส้ (เก็บไว้ได้ 20 วัน)"/>
        <s v="ชิฟฟ่อนสอดไส้ 1 ชิ้น ชิฟฟ่อนเค้ก เลือกรสชาติได้ (คละรส)"/>
        <s v="เศษขนมปังปลา1กก."/>
        <s v="เค้กเบาหวิวเล็ก 1กล่องขนาด 100 กรัม (เผือกมะพร้าว)"/>
        <s v="เศษขนมปังปลา5กก."/>
      </sharedItems>
    </cacheField>
    <cacheField name="ราคา" numFmtId="0">
      <sharedItems containsSemiMixedTypes="0" containsString="0" containsNumber="1" minValue="12" maxValue="159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29" maxValue="1299"/>
    </cacheField>
    <cacheField name="ค่าส่งที่เก็บลูกค้า" numFmtId="0">
      <sharedItems containsSemiMixedTypes="0" containsString="0" containsNumber="1" minValue="0" maxValue="127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84.384678819442" createdVersion="8" refreshedVersion="8" minRefreshableVersion="3" recordCount="437" xr:uid="{921ECFE1-2444-4A98-892A-05294EEA0830}">
  <cacheSource type="worksheet">
    <worksheetSource ref="A1:T438" sheet="21"/>
  </cacheSource>
  <cacheFields count="20">
    <cacheField name="รหัสสินค้า" numFmtId="0">
      <sharedItems count="20">
        <s v="1111008"/>
        <s v="1113170"/>
        <s v="0006"/>
        <s v="1004055"/>
        <s v="1112011"/>
        <s v="1111002"/>
        <s v="1114503"/>
        <s v="1114502"/>
        <s v="1114501"/>
        <s v="1113172"/>
        <s v="1111009"/>
        <s v="1111056"/>
        <s v="1113171"/>
        <s v="1112005"/>
        <s v="1112013"/>
        <s v="1112009"/>
        <s v="เศษปัง"/>
        <s v="1111001"/>
        <s v="คละรส"/>
        <s v="1113173"/>
      </sharedItems>
    </cacheField>
    <cacheField name="สินค้า" numFmtId="0">
      <sharedItems count="21"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ถั่วฝอยทองไข่เค็ม 450 กรัม)"/>
        <s v="เค้กเบาหวิวเล็ก 1กล่องขนาด 100 กรัม (คละรส)"/>
        <s v="ชิฟฟ่อน รวมรส 1กล่อง4ชิ้น"/>
        <s v="เค้กเบาหวิวเล็ก 1กล่องขนาด 100 กรัม (ฝอยทอง)"/>
        <s v="วรรณวนัช ขนมเปี๊ยะไส้ทะลัก ขนาด 450 กรัม เลือกรสชาติได้"/>
        <s v="ชิฟฟ่อนไม่มีไส้ แบบกล่อง8ชิ้น รวมรส (รวมรส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ไม่มีไส้ แบบกล่อง8ชิ้น รวมรส"/>
        <s v="ขนมเปี๊ยะ ไส้ทะลัก ขนาด 450 กรัม ไข่แดง 3 ใบ 3 รสให้เลือก (เผือกฝอยทองไข่เค็ม 450 กรัม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เนยนม)"/>
        <s v="เค้กเบาหวิวเล็ก 1กล่องขนาด 100 กรัม (เผือกมะพร้าว)"/>
        <s v="เค้กเบาหวิวเล็ก 1กล่องขนาด 100 กรัม (มะพร้าว)"/>
        <s v="เศษขนมปังปลา1กก."/>
        <s v="ชิฟฟอนไม่มีไส้เเบบเเยกชิ้น เลือกรสชาติได้ (คละรส)"/>
        <s v="ชิฟฟ่อนสอดไส้ 1 ชิ้น ชิฟฟ่อนเค้ก เลือกรสชาติได้ (คละรส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1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3" maxValue="1415"/>
    </cacheField>
    <cacheField name="ค่าส่งที่เก็บลูกค้า" numFmtId="0">
      <sharedItems containsSemiMixedTypes="0" containsString="0" containsNumber="1" minValue="0" maxValue="5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84.387645833332" createdVersion="8" refreshedVersion="8" minRefreshableVersion="3" recordCount="206" xr:uid="{6ACED3C2-5907-492D-94C5-EAA3930F2EDE}">
  <cacheSource type="worksheet">
    <worksheetSource ref="A1:T207" sheet="22"/>
  </cacheSource>
  <cacheFields count="20">
    <cacheField name="รหัสสินค้า" numFmtId="0">
      <sharedItems count="19">
        <s v="1004055"/>
        <s v="1112011"/>
        <s v="0006"/>
        <s v="1111008"/>
        <s v="1111009"/>
        <s v="1111002"/>
        <s v="เศษปัง"/>
        <s v="1113170"/>
        <s v="1113172"/>
        <s v="1113173"/>
        <s v="คละรส"/>
        <s v="1111001"/>
        <s v="1113171"/>
        <s v="1111056"/>
        <s v="เศษปัง5โล"/>
        <s v="1114501"/>
        <s v="1114503"/>
        <s v="1114502"/>
        <s v="1112009"/>
      </sharedItems>
    </cacheField>
    <cacheField name="สินค้า" numFmtId="0">
      <sharedItems count="23">
        <s v="ชิฟฟ่อน รวมรส 1กล่อง4ชิ้น"/>
        <s v="เค้กเบาหวิวเล็ก 1กล่องขนาด 100 กรัม (ฝอยทอง)"/>
        <s v="เค้กเบาหวิวเล็ก 1กล่องขนาด 100 กรัม (คละรส)"/>
        <s v="ชิฟฟ่อน สอดไส้แยม ขนาด3 ชิ้น มีรสให้เลือก 7 รส (รวมรส)"/>
        <s v="ชิฟฟ่อนสอดไส้ แยม 1กล่อง มี6ชิ้น (รวมรส)"/>
        <s v="ชิฟฟ่อนไม่มีไส้ แบบกล่อง8ชิ้น รวมรส (รวมรส)"/>
        <s v="เศษขนมปังปลา1กก.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วรรณวนัช ขนมเปี๊ยะไส้ทะลัก ขนาด 450 กรัม เลือกรสชาติได้"/>
        <s v="ชิฟฟ่อนสอดไส้ 1 ชิ้น ชิฟฟ่อนเค้ก เลือกรสชาติได้ (คละรส)"/>
        <s v="ชิฟฟอนไม่มีไส้เเบบเเยกชิ้น เลือกรสชาติได้ (คละรส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่อนรวมรสกล่องใหญ่ 8 ชิ้น ไม่มีไส้ (เก็บไว้ได้ 20 วัน)"/>
        <s v="ชิฟฟ่อนรวมรส ยอดฮิต 1 กล่องมี 8 ชิ้น มัลเบอรี่ ชีสเค้ก เมล่อน น้ำผึ้ง (main)"/>
        <s v="ชิฟฟ่อนไม่มีไส้ แบบกล่อง8ชิ้น รวมรส"/>
        <s v="เศษขนมปังปลา ขายเป็นกิโล ราคาถูก"/>
        <s v="ครีมฮอร์นไส้เนยสด (ครีมฮอร์น รสวนิลา1กล่อง6ชิ้น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ขนมปังให้ปลา ขนมปัง เศษขนมปังให้ปลา เลี้ยงปลา อาหารปลา เลี้ยงปลา"/>
        <s v="เค้กเบาหวิวเล็ก 1กล่องขนาด 100 กรัม (มะพร้าว)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990"/>
    </cacheField>
    <cacheField name="ค่าส่งที่เก็บลูกค้า" numFmtId="0">
      <sharedItems containsSemiMixedTypes="0" containsString="0" containsNumber="1" minValue="0" maxValue="104.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85.338453472221" createdVersion="8" refreshedVersion="8" minRefreshableVersion="3" recordCount="302" xr:uid="{B29933DC-688A-4BE0-8837-07496A331E65}">
  <cacheSource type="worksheet">
    <worksheetSource ref="A1:T303" sheet="23"/>
  </cacheSource>
  <cacheFields count="20">
    <cacheField name="รหัสสินค้า" numFmtId="0">
      <sharedItems count="20">
        <s v="1004055"/>
        <s v="1111008"/>
        <s v="0006"/>
        <s v="เศษปัง5โล"/>
        <s v="1113171"/>
        <s v="1113173"/>
        <s v="1113172"/>
        <s v="1113170"/>
        <s v="1111009"/>
        <s v="1111056"/>
        <s v="1111002"/>
        <s v="1112011"/>
        <s v="1111001"/>
        <s v="1112013"/>
        <s v="1114503"/>
        <s v="เศษปัง"/>
        <s v="1112009"/>
        <s v="คละรส"/>
        <s v="1114502"/>
        <s v="1114501"/>
      </sharedItems>
    </cacheField>
    <cacheField name="สินค้า" numFmtId="0">
      <sharedItems count="24">
        <s v="ชิฟฟ่อน รวมรส 1กล่อง4ชิ้น"/>
        <s v="ชิฟฟ่อน สอดไส้แยม ขนาด3 ชิ้น มีรสให้เลือก 7 รส (รวมรส)"/>
        <s v="เค้กเบาหวิวเล็ก 1กล่องขนาด 100 กรัม (คละรส)"/>
        <s v="เศษขนมปังปลา5กก.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ชิฟฟ่อนไม่มีไส้ แบบกล่อง8ชิ้น รวมรส (รวมรส)"/>
        <s v="เค้กเบาหวิวเล็ก 1กล่องขนาด 100 กรัม (ฝอยทอง)"/>
        <s v="ชิฟฟอนไม่มีไส้เเบบเเยกชิ้น เลือกรสชาติได้ (คละรส)"/>
        <s v="วรรณวนัช ขนมเปี๊ยะไส้ทะลัก ขนาด 450 กรัม เลือกรสชาติได้"/>
        <s v="เค้กเบาหวิวเล็ก 1กล่องขนาด 100 กรัม (เผือกมะพร้าว)"/>
        <s v="ครีมฮอร์นไส้เนยสด ขนม ดังในtiktok อร่อย (เก็บไว้ได้ 10 วัน)"/>
        <s v="ครีมฮอร์นไส้เนยสด (ครีมฮอร์นช็อกโกแลต  1กล่อง6ชิ้น)"/>
        <s v="เศษขนมปังปลา1กก."/>
        <s v="ชิฟฟ่อนไม่มีไส้ แบบกล่อง8ชิ้น รวมรส"/>
        <s v="เค้กเบาหวิวเล็ก 1กล่องขนาด 100 กรัม (มะพร้าว)"/>
        <s v="ชิฟฟ่อนสอดไส้ 1 ชิ้น ชิฟฟ่อนเค้ก เลือกรสชาติได้ (คละรส)"/>
        <s v="ชิฟฟ่อนรวมรสกล่องใหญ่ 8 ชิ้น ไม่มีไส้ (เก็บไว้ได้ 20 วั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3" maxValue="1718"/>
    </cacheField>
    <cacheField name="ค่าส่งที่เก็บลูกค้า" numFmtId="0">
      <sharedItems containsSemiMixedTypes="0" containsString="0" containsNumber="1" minValue="0" maxValue="98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88.444541087963" createdVersion="8" refreshedVersion="8" minRefreshableVersion="3" recordCount="297" xr:uid="{22AEDCDE-440D-419C-83BB-9DB4CE0F206A}">
  <cacheSource type="worksheet">
    <worksheetSource ref="A1:T298" sheet="26"/>
  </cacheSource>
  <cacheFields count="20">
    <cacheField name="รหัสสินค้า" numFmtId="0">
      <sharedItems count="18">
        <s v="0006"/>
        <s v="1111002"/>
        <s v="1111009"/>
        <s v="1004055"/>
        <s v="1113172"/>
        <s v="1111056"/>
        <s v="เศษปัง5โล"/>
        <s v="1112011"/>
        <s v="1111008"/>
        <s v="1113173"/>
        <s v="เศษปัง"/>
        <s v="1113171"/>
        <s v="1124021"/>
        <s v="คละรส"/>
        <s v="99999999"/>
        <s v="1112013"/>
        <s v="1111001"/>
        <s v="1113170"/>
      </sharedItems>
    </cacheField>
    <cacheField name="สินค้า" numFmtId="0">
      <sharedItems count="19">
        <s v="เค้กเบาหวิวเล็ก 1กล่องขนาด 100 กรัม (คละรส)"/>
        <s v="ชิฟฟ่อนไม่มีไส้ แบบกล่อง8ชิ้น รวมรส (รวมรส)"/>
        <s v="ชิฟฟ่อนสอดไส้ แยม 1กล่อง มี6ชิ้น (รวมรส)"/>
        <s v="ชิฟฟ่อน รวมรส 1กล่อง4ชิ้น"/>
        <s v="ขนมเปี๊ยะ ไส้ทะลัก ขนาด 450 กรัม ไข่แดง 3 ใบ 3 รสให้เลือก (เผือกฝอยทองไข่เค็ม 450 กรัม)"/>
        <s v="ชิฟฟ่อนรวมรส ยอดฮิต 1 กล่องมี 8 ชิ้น มัลเบอรี่ ชีสเค้ก เมล่อน น้ำผึ้ง (main)"/>
        <s v="เศษขนมปังปลา ขายเป็นกิโล ราคาถูก"/>
        <s v="เค้กเบาหวิวเล็ก 1กล่องขนาด 100 กรัม (ฝอยทอง)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งาดำฝอยทองไข่เค็ม 450 กรัม)"/>
        <s v="เศษขนมปังปลา1กก."/>
        <s v="ขนมเปี๊ยะ ไส้ทะลัก ขนาด 450 กรัม ไข่แดง 3 ใบ 3 รสให้เลือก (ฟักถั่วไข่เค็ม 450 กรัม)"/>
        <s v="ขนมปังแถว 20 แผ่น/แถว"/>
        <s v="ชิฟฟ่อนสอดไส้ 1 ชิ้น ชิฟฟ่อนเค้ก เลือกรสชาติได้ (คละรส)"/>
        <s v="vat 7%"/>
        <s v="เค้กเบาหวิวเล็ก 1กล่องขนาด 100 กรัม (เผือกมะพร้าว)"/>
        <s v="ชิฟฟอนไม่มีไส้เเบบเเยกชิ้น เลือกรสชาติได้ (คละรส)"/>
        <s v="ขนมเปี๊ยะ ไส้ทะลัก ขนาด 450 กรัม ไข่แดง 3 ใบ 3 รสให้เลือก (ถั่วฝอยทองไข่เค็ม 450 กรัม)"/>
        <s v="ชิฟฟ่อนรวมรสกล่องใหญ่ 8 ชิ้น ไม่มีไส้ (เก็บไว้ได้ 20 วัน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0" maxValue="1675"/>
    </cacheField>
    <cacheField name="ค่าส่งที่เก็บลูกค้า" numFmtId="0">
      <sharedItems containsSemiMixedTypes="0" containsString="0" containsNumber="1" minValue="0" maxValue="77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88.444655208332" createdVersion="8" refreshedVersion="8" minRefreshableVersion="3" recordCount="231" xr:uid="{D365D950-769C-4492-976F-611787BC64D1}">
  <cacheSource type="worksheet">
    <worksheetSource ref="A1:T232" sheet="25"/>
  </cacheSource>
  <cacheFields count="20">
    <cacheField name="รหัสสินค้า" numFmtId="0">
      <sharedItems count="21">
        <s v="1112005"/>
        <s v="1112011"/>
        <s v="1004055"/>
        <s v="0006"/>
        <s v="1111009"/>
        <s v="1111056"/>
        <s v="1111002"/>
        <s v="1113171"/>
        <s v="1111008"/>
        <s v="เศษปัง5โล"/>
        <s v="1113173"/>
        <s v="เศษปัง"/>
        <s v="1113172"/>
        <s v="1113170"/>
        <s v="1111001"/>
        <s v="คละรส"/>
        <s v="1124021"/>
        <s v="1114501"/>
        <s v="1112015"/>
        <s v="1112009"/>
        <s v="1114503"/>
      </sharedItems>
    </cacheField>
    <cacheField name="สินค้า" numFmtId="0">
      <sharedItems count="25">
        <s v="เค้กเบาหวิวเล็ก 1กล่องขนาด 100 กรัม (เนยนม)"/>
        <s v="เค้กเบาหวิวเล็ก 1กล่องขนาด 100 กรัม (ฝอยทอง)"/>
        <s v="ชิฟฟ่อน รวมรส 1กล่อง4ชิ้น"/>
        <s v="เค้กเบาหวิวเล็ก 1กล่องขนาด 100 กรัม (คละรส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ชิฟฟ่อนไม่มีไส้ แบบกล่อง8ชิ้น รวมรส (รวมรส)"/>
        <s v="วรรณวนัช ขนมเปี๊ยะไส้ทะลัก ขนาด 450 กรัม เลือกรสชาติได้"/>
        <s v="ชิฟฟ่อน สอดไส้แยม ขนาด3 ชิ้น มีรสให้เลือก 7 รส (รวมรส)"/>
        <s v="เศษขนมปังปลา5กก."/>
        <s v="เศษขนมปังปลา1กก.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อนไม่มีไส้เเบบเเยกชิ้น เลือกรสชาติได้ (คละรส)"/>
        <s v="ชิฟฟ่อนสอดไส้ 1 ชิ้น ชิฟฟ่อนเค้ก เลือกรสชาติได้ (คละรส)"/>
        <s v="ขนมปังแถว 20 แผ่น/แถว"/>
        <s v="ครีมฮอร์นไส้เนยสด (ครีมฮอร์น รสวนิลา1กล่อง6ชิ้น)"/>
        <s v="ชิฟฟ่อนไม่มีไส้ แบบกล่อง8ชิ้น รวมรส"/>
        <s v="เค้กเบาหวิวเล็ก 1กล่องขนาด 100 กรัม (กล้วยหอมมะพร้าวเผา)"/>
        <s v="เค้กเบาหวิวเล็ก 1กล่องขนาด 100 กรัม (มะพร้าว)"/>
        <s v="ชิฟฟ่อนไม่มีไส้ แบบกล่อง8ชิ้น รวมรส (รวมรสยอดฮิต)"/>
        <s v="ชิฟฟ่อนรวมรสกล่องใหญ่ 8 ชิ้น ไม่มีไส้ (เก็บไว้ได้ 20 วัน)"/>
        <s v="ครีมฮอร์นไส้เนยสด (ครีมฮอร์นช็อกโกแลต  1กล่อง6ชิ้น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 count="189">
        <s v="GCL89"/>
        <s v="GCL88"/>
        <s v="GCL87"/>
        <s v="GCL86"/>
        <s v="GCL85"/>
        <s v="GCL84"/>
        <s v="GCL83"/>
        <s v="GCL82"/>
        <s v="GCL81"/>
        <s v="GCL79"/>
        <s v="GCL78"/>
        <s v="GCL76"/>
        <s v="GCL75"/>
        <s v="GCL74"/>
        <s v="GCL73"/>
        <s v="GCL72"/>
        <s v="GCL71"/>
        <s v="GCL70"/>
        <s v="GCL69"/>
        <s v="GCL68"/>
        <s v="GCL67"/>
        <s v="GCL66"/>
        <s v="GCL65"/>
        <s v="GCL64"/>
        <s v="GCL62"/>
        <s v="GCL61"/>
        <s v="GCL60"/>
        <s v="GCL59"/>
        <s v="GCL58"/>
        <s v="GCL56"/>
        <s v="GCL54"/>
        <s v="GCL53"/>
        <s v="GCL52"/>
        <s v="GCL51"/>
        <s v="GCL49"/>
        <s v="GCL48"/>
        <s v="GCL47"/>
        <s v="GCL46"/>
        <s v="GCL45"/>
        <s v="GCL44"/>
        <s v="GCL43"/>
        <s v="GCL41"/>
        <s v="GCL40"/>
        <s v="GCL38"/>
        <s v="GCL37"/>
        <s v="GCL36"/>
        <s v="GCL35"/>
        <s v="GCL34"/>
        <s v="GCL33"/>
        <s v="GCL31"/>
        <s v="GCL30"/>
        <s v="GCL29"/>
        <s v="GCL28"/>
        <s v="GCL27"/>
        <s v="GCL26"/>
        <s v="GCL25"/>
        <s v="GCL24"/>
        <s v="GCL22"/>
        <s v="GCL21"/>
        <s v="GCL20"/>
        <s v="GCL19"/>
        <s v="GCL18"/>
        <s v="GCL16"/>
        <s v="GCL15"/>
        <s v="GCL14"/>
        <s v="GCL13"/>
        <s v="GCL12"/>
        <s v="GCL11"/>
        <s v="GCL10"/>
        <s v="GCL8"/>
        <s v="GCL7"/>
        <s v="GCL6"/>
        <s v="GCL5"/>
        <s v="GCL3"/>
        <s v="GCL2"/>
        <s v="GCL1"/>
        <s v="GCL0"/>
        <s v="GCK99"/>
        <s v="GCK98"/>
        <s v="GCK97"/>
        <s v="GCK96"/>
        <s v="GCK95"/>
        <s v="GCK94"/>
        <s v="GCK93"/>
        <s v="GCK92"/>
        <s v="GCK91"/>
        <s v="GCK90"/>
        <s v="GCK89"/>
        <s v="GCK88"/>
        <s v="GCK87"/>
        <s v="GCK86"/>
        <s v="GCK85"/>
        <s v="GCK84"/>
        <s v="GCK83"/>
        <s v="GCK82"/>
        <s v="GCK81"/>
        <s v="GCK80"/>
        <s v="GCK78"/>
        <s v="GCK77"/>
        <s v="GCK76"/>
        <s v="GCK74"/>
        <s v="GCK72"/>
        <s v="GCK71"/>
        <s v="GCK70"/>
        <s v="GCK69"/>
        <s v="GCK68"/>
        <s v="GCK66"/>
        <s v="GCK65"/>
        <s v="GCK64"/>
        <s v="GCK63"/>
        <s v="GCK62"/>
        <s v="GCK61"/>
        <s v="GCK60"/>
        <s v="GCK59"/>
        <s v="GCK58"/>
        <s v="GCK57"/>
        <s v="GCK56"/>
        <s v="GCK54"/>
        <s v="GCK53"/>
        <s v="GCK52"/>
        <s v="GCK51"/>
        <s v="GCK50"/>
        <s v="GCK49"/>
        <s v="GCK48"/>
        <s v="GCK47"/>
        <s v="GCK46"/>
        <s v="GCK45"/>
        <s v="GCK44"/>
        <s v="GCK43"/>
        <s v="GCK42"/>
        <s v="GCK41"/>
        <s v="GCK40"/>
        <s v="GCK39"/>
        <s v="GCK38"/>
        <s v="GCK37"/>
        <s v="GCK36"/>
        <s v="GCK35"/>
        <s v="GCK34"/>
        <s v="GCK32"/>
        <s v="GCK31"/>
        <s v="GCK30"/>
        <s v="GCK29"/>
        <s v="GCK28"/>
        <s v="GCK27"/>
        <s v="GCK26"/>
        <s v="GCK22"/>
        <s v="GCK21"/>
        <s v="GCK20"/>
        <s v="GCK19"/>
        <s v="GCK18"/>
        <s v="GCK16"/>
        <s v="GCK15"/>
        <s v="GCK14"/>
        <s v="GCK13"/>
        <s v="GCK12"/>
        <s v="GCK11"/>
        <s v="GCK8"/>
        <s v="GCK6"/>
        <s v="GCK5"/>
        <s v="GCK4"/>
        <s v="GCK3"/>
        <s v="GCK2"/>
        <s v="GCK1"/>
        <s v="GCJ99"/>
        <s v="GCJ98"/>
        <s v="GCJ97"/>
        <s v="GCJ95"/>
        <s v="GCJ94"/>
        <s v="GCJ92"/>
        <s v="GCJ89"/>
        <s v="GCJ88"/>
        <s v="GCJ87"/>
        <s v="GCJ86"/>
        <s v="GCJ83"/>
        <s v="GCJ82"/>
        <s v="GCJ81"/>
        <s v="GCJ80"/>
        <s v="GCJ79"/>
        <s v="GCJ78"/>
        <s v="GCJ77"/>
        <s v="GCJ76"/>
        <s v="GCJ74"/>
        <s v="GCJ73"/>
        <s v="GCJ72"/>
        <s v="GCJ71"/>
        <s v="GCJ70"/>
        <s v="GCJ69"/>
        <s v="GCJ68"/>
        <s v="GCJ66"/>
      </sharedItems>
    </cacheField>
    <cacheField name="ยอดขายออเดอร์" numFmtId="0">
      <sharedItems containsSemiMixedTypes="0" containsString="0" containsNumber="1" minValue="10" maxValue="1409"/>
    </cacheField>
    <cacheField name="ค่าส่งที่เก็บลูกค้า" numFmtId="0">
      <sharedItems containsSemiMixedTypes="0" containsString="0" containsNumber="1" minValue="0" maxValue="97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88.444777430559" createdVersion="8" refreshedVersion="8" minRefreshableVersion="3" recordCount="289" xr:uid="{655427E4-5663-47F4-879B-E138CE426141}">
  <cacheSource type="worksheet">
    <worksheetSource ref="A1:T290" sheet="24"/>
  </cacheSource>
  <cacheFields count="20">
    <cacheField name="รหัสสินค้า" numFmtId="0">
      <sharedItems count="19">
        <s v="1113172"/>
        <s v="เศษปัง"/>
        <s v="0006"/>
        <s v="1113171"/>
        <s v="1004055"/>
        <s v="1111008"/>
        <s v="1111002"/>
        <s v="1113173"/>
        <s v="1113170"/>
        <s v="1111009"/>
        <s v="1112009"/>
        <s v="1112005"/>
        <s v="1112013"/>
        <s v="1112011"/>
        <s v="1114503"/>
        <s v="1111056"/>
        <s v="คละรส"/>
        <s v="เศษปัง5โล"/>
        <s v="1111001"/>
      </sharedItems>
    </cacheField>
    <cacheField name="สินค้า" numFmtId="0">
      <sharedItems count="22">
        <s v="ขนมเปี๊ยะ ไส้ทะลัก ขนาด 450 กรัม ไข่แดง 3 ใบ 3 รสให้เลือก (เผือกฝอยทองไข่เค็ม 450 กรัม)"/>
        <s v="เศษขนมปังปลา1กก."/>
        <s v="เค้กเบาหวิวเล็ก 1กล่องขนาด 100 กรัม (คละรส)"/>
        <s v="วรรณวนัช ขนมเปี๊ยะไส้ทะลัก ขนาด 450 กรัม เลือกรสชาติได้"/>
        <s v="ชิฟฟ่อน รวมรส 1กล่อง4ชิ้น"/>
        <s v="ชิฟฟ่อน สอดไส้แยม ขนาด3 ชิ้น มีรสให้เลือก 7 รส (รวมรส)"/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่อนสอดไส้ แยม 1กล่อง มี6ชิ้น (รวมรส)"/>
        <s v="เค้กเบาหวิวเล็ก 1กล่องขนาด 100 กรัม (มะพร้าว)"/>
        <s v="ชิฟฟ่อนรวมรสกล่องใหญ่ 8 ชิ้น ไม่มีไส้ (เก็บไว้ได้ 20 วัน)"/>
        <s v="ชิฟฟ่อนไม่มีไส้ แบบกล่อง8ชิ้น รวมรส"/>
        <s v="เค้กเบาหวิวเล็ก 1กล่องขนาด 100 กรัม (เนยนม)"/>
        <s v="เค้กเบาหวิวเล็ก 1กล่องขนาด 100 กรัม (เผือกมะพร้าว)"/>
        <s v="เค้กเบาหวิวเล็ก 1กล่องขนาด 100 กรัม (ฝอยทอง)"/>
        <s v="ครีมฮอร์นไส้เนยสด (ครีมฮอร์นช็อกโกแลต  1กล่อง6ชิ้น)"/>
        <s v="ชิฟฟ่อนรวมรส ยอดฮิต 1 กล่องมี 8 ชิ้น มัลเบอรี่ ชีสเค้ก เมล่อน น้ำผึ้ง (main)"/>
        <s v="ชิฟฟ่อนสอดไส้ 1 ชิ้น ชิฟฟ่อนเค้ก เลือกรสชาติได้ (คละรส)"/>
        <s v="เศษขนมปังปลา5กก."/>
        <s v="ชิฟฟอนไม่มีไส้เเบบเเยกชิ้น เลือกรสชาติได้ (คละรส)"/>
      </sharedItems>
    </cacheField>
    <cacheField name="ราคา" numFmtId="0">
      <sharedItems containsSemiMixedTypes="0" containsString="0" containsNumber="1" minValue="0" maxValue="163"/>
    </cacheField>
    <cacheField name="จำนวน" numFmtId="0">
      <sharedItems containsSemiMixedTypes="0" containsString="0" containsNumber="1" containsInteger="1" minValue="1" maxValue="2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008"/>
    </cacheField>
    <cacheField name="ค่าส่งที่เก็บลูกค้า" numFmtId="0">
      <sharedItems containsSemiMixedTypes="0" containsString="0" containsNumber="1" minValue="0" maxValue="5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92.541796874997" createdVersion="8" refreshedVersion="8" minRefreshableVersion="3" recordCount="316" xr:uid="{09765FA4-6D54-4BF0-9AA1-8D03B2C4BC58}">
  <cacheSource type="worksheet">
    <worksheetSource ref="A1:T317" sheet="27"/>
  </cacheSource>
  <cacheFields count="20">
    <cacheField name="รหัสสินค้า" numFmtId="0">
      <sharedItems count="17">
        <s v="1113170"/>
        <s v="1111002"/>
        <s v="0006"/>
        <s v="1004055"/>
        <s v="1112011"/>
        <s v="1112009"/>
        <s v="1111008"/>
        <s v="1111009"/>
        <s v="1114501"/>
        <s v="เศษปัง"/>
        <s v="1113173"/>
        <s v="1113171"/>
        <s v="1113172"/>
        <s v="1111056"/>
        <s v="1124021"/>
        <s v="คละรส"/>
        <s v="เศษปัง5โล"/>
      </sharedItems>
    </cacheField>
    <cacheField name="สินค้า" numFmtId="0">
      <sharedItems count="21">
        <s v="ขนมเปี๊ยะ ไส้ทะลัก ขนาด 450 กรัม ไข่แดง 3 ใบ 3 รสให้เลือก (ถั่วฝอยทองไข่เค็ม 450 กรัม)"/>
        <s v="ชิฟฟ่อนไม่มีไส้ แบบกล่อง8ชิ้น รวมรส (รวมรส)"/>
        <s v="เค้กเบาหวิวเล็ก 1กล่องขนาด 100 กรัม (คละรส)"/>
        <s v="ชิฟฟ่อน รวมรส 1กล่อง4ชิ้น"/>
        <s v="เค้กเบาหวิวเล็ก 1กล่องขนาด 100 กรัม (ฝอยทอง)"/>
        <s v="เค้กเบาหวิวเล็ก 1กล่องขนาด 100 กรัม (มะพร้าว)"/>
        <s v="ชิฟฟ่อน สอดไส้แยม ขนาด3 ชิ้น มีรสให้เลือก 7 รส (รวมรส)"/>
        <s v="ชิฟฟ่อนสอดไส้ แยม 1กล่อง มี6ชิ้น (รวมรส)"/>
        <s v="ครีมฮอร์นไส้เนยสด (ครีมฮอร์น รสวนิลา1กล่อง6ชิ้น)"/>
        <s v="เศษขนมปังปลา1กก."/>
        <s v="ขนมเปี๊ยะ ไส้ทะลัก ขนาด 450 กรัม ไข่แดง 3 ใบ 3 รสให้เลือก (งาดำฝอยทองไข่เค็ม 450 กรัม)"/>
        <s v="วรรณวนัช ขนมเปี๊ยะไส้ทะลัก ขนาด 450 กรัม เลือกรสชาติได้"/>
        <s v="ขนมเปี๊ยะ ไส้ทะลัก ขนาด 450 กรัม ไข่แดง 3 ใบ 3 รสให้เลือก (เผือกฝอยทองไข่เค็ม 450 กรัม)"/>
        <s v="ชิฟฟ่อนรวมรส ยอดฮิต 1 กล่องมี 8 ชิ้น มัลเบอรี่ ชีสเค้ก เมล่อน น้ำผึ้ง (main)"/>
        <s v="ขนมเปี๊ยะ ไส้ทะลัก ขนาด 450 กรัม ไข่แดง 3 ใบ 3 รสให้เลือก (ฟักถั่วไข่เค็ม 450 กรัม)"/>
        <s v="ชิฟฟ่อนรวมรสกล่องใหญ่ 8 ชิ้น ไม่มีไส้ (เก็บไว้ได้ 20 วัน)"/>
        <s v="ขนมปังแถว 20 แผ่น/แถว"/>
        <s v="ชิฟฟ่อนสอดไส้ 1 ชิ้น ชิฟฟ่อนเค้ก เลือกรสชาติได้ (คละรส)"/>
        <s v="เศษขนมปังปลา ขายเป็นกิโล ราคาถูก"/>
        <s v="Wanwannach Stuffed Pastry with a Filling of Curd, Size 450 Grams, Choose Your Flavor."/>
        <s v="เศษขนมปังปลา5กก."/>
      </sharedItems>
    </cacheField>
    <cacheField name="ราคา" numFmtId="0">
      <sharedItems containsSemiMixedTypes="0" containsString="0" containsNumber="1" minValue="12" maxValue="139"/>
    </cacheField>
    <cacheField name="จำนวน" numFmtId="0">
      <sharedItems containsSemiMixedTypes="0" containsString="0" containsNumber="1" containsInteger="1" minValue="1" maxValue="2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1" maxValue="1597"/>
    </cacheField>
    <cacheField name="ค่าส่งที่เก็บลูกค้า" numFmtId="0">
      <sharedItems containsSemiMixedTypes="0" containsString="0" containsNumber="1" minValue="0" maxValue="13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92.542099768521" createdVersion="8" refreshedVersion="8" minRefreshableVersion="3" recordCount="299" xr:uid="{F2B48206-4315-4853-BEA7-A5408BECBDEC}">
  <cacheSource type="worksheet">
    <worksheetSource ref="A1:T300" sheet="28"/>
  </cacheSource>
  <cacheFields count="20">
    <cacheField name="รหัสสินค้า" numFmtId="0">
      <sharedItems count="17">
        <s v="1124021"/>
        <s v="1111001"/>
        <s v="1112011"/>
        <s v="1004055"/>
        <s v="0006"/>
        <s v="1113173"/>
        <s v="1113171"/>
        <s v="1111002"/>
        <s v="1111008"/>
        <s v="1111056"/>
        <s v="1114501"/>
        <s v="1114503"/>
        <s v="1114502"/>
        <s v="1113172"/>
        <s v="1113170"/>
        <s v="เศษปัง"/>
        <s v="1111009"/>
      </sharedItems>
    </cacheField>
    <cacheField name="สินค้า" numFmtId="0">
      <sharedItems count="22">
        <s v="ขนมปังแถว 1แถวได้20แผ่น นุ่ม โคตรถูก โคตรคุ้ม !!!!"/>
        <s v="ชิฟฟอนไม่มีไส้เเบบเเยกชิ้น เลือกรสชาติได้ (คละรส)"/>
        <s v="เค้กเบาหวิวเล็ก 1กล่องขนาด 100 กรัม (ฝอยทอง)"/>
        <s v="ชิฟฟ่อน รวมรส 1กล่อง4ชิ้น"/>
        <s v="เค้กเบาหวิวเล็ก 1กล่องขนาด 100 กรัม (คละรส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่อนรวมรสกล่องใหญ่ 8 ชิ้น ไม่มีไส้ (เก็บไว้ได้ 20 วัน)"/>
        <s v="ชิฟฟ่อน สอดไส้แยม ขนาด3 ชิ้น มีรสให้เลือก 7 รส (รวมรส)"/>
        <s v="ชิฟฟ่อนไม่มีไส้ แบบกล่อง8ชิ้น รวมรส (รวมรส)"/>
        <s v="ชิฟฟ่อนรวมรส ยอดฮิต 1 กล่องมี 8 ชิ้น มัลเบอรี่ ชีสเค้ก เมล่อน น้ำผึ้ง (main)"/>
        <s v="ขนมปังแถว 20 แผ่น/แถว"/>
        <s v="ครีมฮอร์นไส้เนยสด (ครีมฮอร์น รสวนิลา1กล่อง6ชิ้น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เศษขนมปังปลา1กก."/>
        <s v="ชิฟฟ่อนรวมรสยอดฮิต 1กล่องมี8ชิ้น รส เมล่อน ชีสเค้ก น้ำผึ้ง มัลเบอร์รี่ เก็บได้ 10 วัน"/>
        <s v="ครีมฮอร์นไส้เนยสด ขนม ดังในtiktok อร่อย (เก็บไว้ได้ 10 วัน)"/>
        <s v="วรรณวนัช ขนมเปี๊ยะไส้ทะลัก ขนาด 450 กรัม เลือกรสชาติได้"/>
        <s v="ชิฟฟ่อนสอดไส้6ชิ้น รวมรส กล่องใหญ่ ไส้อร่อย แป้งนุ่ม เก็บได้ 15 วัน วรรณวนัช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4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36" maxValue="1320"/>
    </cacheField>
    <cacheField name="ค่าส่งที่เก็บลูกค้า" numFmtId="0">
      <sharedItems containsSemiMixedTypes="0" containsString="0" containsNumber="1" minValue="0" maxValue="66.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92.542385763889" createdVersion="8" refreshedVersion="8" minRefreshableVersion="3" recordCount="282" xr:uid="{E90165FD-11DD-47B9-A5D9-FCD2E67F88CB}">
  <cacheSource type="worksheet">
    <worksheetSource ref="A1:T283" sheet="29"/>
  </cacheSource>
  <cacheFields count="20">
    <cacheField name="รหัสสินค้า" numFmtId="0">
      <sharedItems count="18">
        <s v="1111002"/>
        <s v="1004055"/>
        <s v="1113173"/>
        <s v="1113172"/>
        <s v="1113171"/>
        <s v="1113170"/>
        <s v="1111009"/>
        <s v="1111008"/>
        <s v="คละรส"/>
        <s v="0006"/>
        <s v="1114501"/>
        <s v="1111056"/>
        <s v="1124021"/>
        <s v="1114503"/>
        <s v="1111001"/>
        <s v="เศษปัง"/>
        <s v="1112011"/>
        <s v="เศษปัง5โล"/>
      </sharedItems>
    </cacheField>
    <cacheField name="สินค้า" numFmtId="0">
      <sharedItems count="22">
        <s v="ชิฟฟ่อนไม่มีไส้ แบบกล่อง8ชิ้น รวมรส (รวมรส)"/>
        <s v="ชิฟฟ่อน รวมรส 1กล่อง4ชิ้น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่อนสอดไส้ แยม 1กล่อง มี6ชิ้น (รวมรส)"/>
        <s v="ชิฟฟ่อน สอดไส้แยม ขนาด3 ชิ้น มีรสให้เลือก 7 รส (รวมรส)"/>
        <s v="ชิฟฟ่อนสอดไส้ 1 ชิ้น ชิฟฟ่อนเค้ก เลือกรสชาติได้ (คละรส)"/>
        <s v="เค้กเบาหวิวเล็ก 1กล่องขนาด 100 กรัม (คละรส)"/>
        <s v="ชิฟฟ่อนไม่มีไส้ แบบกล่อง8ชิ้น รวมรส"/>
        <s v="ครีมฮอร์นไส้เนยสด (ครีมฮอร์น รสวนิลา1กล่อง6ชิ้น)"/>
        <s v="ชิฟฟ่อนรวมรส ยอดฮิต 1 กล่องมี 8 ชิ้น มัลเบอรี่ ชีสเค้ก เมล่อน น้ำผึ้ง (main)"/>
        <s v="ขนมปังแถว 20 แผ่น/แถว"/>
        <s v="วรรณวนัช ขนมเปี๊ยะไส้ทะลัก ขนาด 450 กรัม เลือกรสชาติได้"/>
        <s v="ครีมฮอร์นไส้เนยสด (ครีมฮอร์นช็อกโกแลต  1กล่อง6ชิ้น)"/>
        <s v="ชิฟฟอนไม่มีไส้เเบบเเยกชิ้น เลือกรสชาติได้ (คละรส)"/>
        <s v="ชิฟฟ่อนสอดไส้ แยม 1กล่อง มี6ชิ้น (เก็บได้15วัน)"/>
        <s v="เศษขนมปังปลา1กก."/>
        <s v="เค้กเบาหวิวเล็ก 1กล่องขนาด 100 กรัม (ฝอยทอง)"/>
        <s v="ชิฟฟ่อนรวมรสกล่องใหญ่ 8 ชิ้น ไม่มีไส้ (เก็บไว้ได้ 20 วัน)"/>
        <s v="เศษขนมปังปลา5กก.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61.6" maxValue="1800"/>
    </cacheField>
    <cacheField name="ค่าส่งที่เก็บลูกค้า" numFmtId="0">
      <sharedItems containsSemiMixedTypes="0" containsString="0" containsNumber="1" minValue="0" maxValue="97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5992.542631365737" createdVersion="8" refreshedVersion="8" minRefreshableVersion="3" recordCount="438" xr:uid="{E3303C20-D687-4324-AA8E-7A26E810AC66}">
  <cacheSource type="worksheet">
    <worksheetSource ref="A1:T439" sheet="30"/>
  </cacheSource>
  <cacheFields count="20">
    <cacheField name="รหัสสินค้า" numFmtId="0">
      <sharedItems count="20">
        <s v="1113172"/>
        <s v="1111008"/>
        <s v="สอดไส้คละ 1ชิ้น"/>
        <s v="1111009"/>
        <s v="1111002"/>
        <s v="0006"/>
        <s v="คละรส"/>
        <s v="1111056"/>
        <s v="เศษปัง"/>
        <s v="1114503"/>
        <s v="1114502"/>
        <s v="1114501"/>
        <s v="1004055"/>
        <s v="1113171"/>
        <s v="1113170"/>
        <s v="1113173"/>
        <s v="1112011"/>
        <s v="1124021"/>
        <s v="เศษปัง5โล"/>
        <s v="1112009"/>
      </sharedItems>
    </cacheField>
    <cacheField name="สินค้า" numFmtId="0">
      <sharedItems count="27">
        <s v="ขนมเปี๊ยะ ไส้ทะลัก ขนาด 450 กรัม ไข่แดง 3 ใบ 3 รสให้เลือก (เผือกฝอยทองไข่เค็ม 450 กรัม)"/>
        <s v="ชิฟฟ่อน สอดไส้แยม ขนาด3 ชิ้น มีรสให้เลือก 7 รส (รวมรส)"/>
        <s v="ชิฟฟอนสอดไส้ เเบบเเยกชิ้น ชิฟฟ่อนเค้ก ชิฟฟ่อนคละรสชาติ (Default)"/>
        <s v="ชิฟฟ่อนสอดไส้ แยม 1กล่อง มี6ชิ้น 1 กล่อง 1"/>
        <s v="ชิฟฟ่อนไม่มีไส้ แบบกล่อง8ชิ้น รวมรส (รวมรส)"/>
        <s v="เค้กเบาหวิวเล็ก 1กล่องขนาด 100 กรัม (คละรส)"/>
        <s v="ชิฟฟ่อนสอดไส้ 1 ชิ้น ชิฟฟ่อนเค้ก เลือกรสชาติได้ (คละรส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เศษขนมปังปลา1กก.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ชิฟฟ่อน รวมรส 1กล่อง4ชิ้น"/>
        <s v="วรรณวนัช ขนมเปี๊ยะไส้ทะลัก ขนาด 450 กรัม เลือกรสชาติได้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เค้กเบาหวิวเล็ก 1กล่องขนาด 100 กรัม (ฝอยทอง)"/>
        <s v="ขนมปังแถว 20 แผ่น/แถว"/>
        <s v="ชิฟฟ่อนรวมรสยอดฮิต 1กล่องมี8ชิ้น รส เมล่อน ชีสเค้ก น้ำผึ้ง มัลเบอร์รี่ เก็บได้ 10 วัน"/>
        <s v="เศษขนมปังปลา ขายเป็นกิโล ราคาถูก"/>
        <s v="ชิฟฟ่อนรวมรสกล่องใหญ่ 8 ชิ้น ไม่มีไส้ (เก็บไว้ได้ 20 วัน)"/>
        <s v="เค้กเบาหวิวเล็ก 1กล่องขนาด 100 กรัม (มะพร้าว)"/>
        <s v="ชิฟฟ่อนไม่มีไส้ แบบกล่อง8ชิ้น รวมรส"/>
        <s v="ครีมฮอร์นไส้เนยสด ขนม ดังในtiktok อร่อย (เก็บไว้ได้ 10 วัน)"/>
      </sharedItems>
    </cacheField>
    <cacheField name="ราคา" numFmtId="0">
      <sharedItems containsSemiMixedTypes="0" containsString="0" containsNumber="1" minValue="2.5299999999999998" maxValue="139"/>
    </cacheField>
    <cacheField name="จำนวน" numFmtId="0">
      <sharedItems containsSemiMixedTypes="0" containsString="0" containsNumber="1" containsInteger="1" minValue="1" maxValue="4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5.0599999999999996" maxValue="2260"/>
    </cacheField>
    <cacheField name="ค่าส่งที่เก็บลูกค้า" numFmtId="0">
      <sharedItems containsSemiMixedTypes="0" containsString="0" containsNumber="1" minValue="0" maxValue="77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5">
  <r>
    <x v="0"/>
    <x v="0"/>
    <n v="50"/>
    <n v="1"/>
    <s v="FZW10"/>
    <n v="109"/>
    <n v="9"/>
    <s v="ร้านที่4"/>
    <s v="เ***"/>
    <s v="นครราชสีมา"/>
    <s v="-"/>
    <s v=""/>
    <s v="01/11/2025 23:59"/>
    <s v="-"/>
    <s v="J&amp;T COD"/>
    <s v="Tiktok"/>
    <s v="จ่ายทีหลัง / COD"/>
    <s v=""/>
    <s v="765803414132"/>
    <s v="01/11/2025 23:59"/>
  </r>
  <r>
    <x v="1"/>
    <x v="1"/>
    <n v="50"/>
    <n v="1"/>
    <s v="FZW10"/>
    <n v="109"/>
    <n v="9"/>
    <s v="ร้านที่4"/>
    <s v="เ***"/>
    <s v="นครราชสีมา"/>
    <s v="-"/>
    <s v=""/>
    <s v="01/11/2025 23:59"/>
    <s v="-"/>
    <s v="J&amp;T COD"/>
    <s v="Tiktok"/>
    <s v="จ่ายทีหลัง / COD"/>
    <s v=""/>
    <s v="765803414132"/>
    <s v="01/11/2025 23:59"/>
  </r>
  <r>
    <x v="2"/>
    <x v="2"/>
    <n v="50"/>
    <n v="1"/>
    <s v="FZW10"/>
    <n v="109"/>
    <n v="9"/>
    <s v="ร้านที่4"/>
    <s v="เ***"/>
    <s v="นครราชสีมา"/>
    <s v="-"/>
    <s v=""/>
    <s v="01/11/2025 23:59"/>
    <s v="-"/>
    <s v="J&amp;T COD"/>
    <s v="Tiktok"/>
    <s v="จ่ายทีหลัง / COD"/>
    <s v=""/>
    <s v="765803414132"/>
    <s v="01/11/2025 23:59"/>
  </r>
  <r>
    <x v="0"/>
    <x v="0"/>
    <n v="50"/>
    <n v="1"/>
    <s v="FZW9"/>
    <n v="100"/>
    <n v="0"/>
    <s v="ร้านที่4"/>
    <s v="a***athama455"/>
    <s v="กรุงเทพฯ"/>
    <s v="-"/>
    <s v=""/>
    <s v="01/11/2025 23:58"/>
    <s v="-"/>
    <s v="J&amp;T COD"/>
    <s v="Tiktok"/>
    <s v="จ่ายทีหลัง / COD"/>
    <s v=""/>
    <s v="765803375105"/>
    <s v="01/11/2025 23:59"/>
  </r>
  <r>
    <x v="1"/>
    <x v="1"/>
    <n v="50"/>
    <n v="1"/>
    <s v="FZW9"/>
    <n v="100"/>
    <n v="0"/>
    <s v="ร้านที่4"/>
    <s v="a***athama455"/>
    <s v="กรุงเทพฯ"/>
    <s v="-"/>
    <s v=""/>
    <s v="01/11/2025 23:58"/>
    <s v="-"/>
    <s v="J&amp;T COD"/>
    <s v="Tiktok"/>
    <s v="จ่ายทีหลัง / COD"/>
    <s v=""/>
    <s v="765803375105"/>
    <s v="01/11/2025 23:59"/>
  </r>
  <r>
    <x v="2"/>
    <x v="2"/>
    <n v="50"/>
    <n v="1"/>
    <s v="FZW9"/>
    <n v="100"/>
    <n v="0"/>
    <s v="ร้านที่4"/>
    <s v="a***athama455"/>
    <s v="กรุงเทพฯ"/>
    <s v="-"/>
    <s v=""/>
    <s v="01/11/2025 23:58"/>
    <s v="-"/>
    <s v="J&amp;T COD"/>
    <s v="Tiktok"/>
    <s v="จ่ายทีหลัง / COD"/>
    <s v=""/>
    <s v="765803375105"/>
    <s v="01/11/2025 23:59"/>
  </r>
  <r>
    <x v="2"/>
    <x v="2"/>
    <n v="44"/>
    <n v="2"/>
    <s v="FZW8"/>
    <n v="88"/>
    <n v="0"/>
    <s v="ร้านที่1"/>
    <s v="ส******ร"/>
    <s v="******ำบลช้างทูน อำเภอบ่อไร่ จังหวัดตราด 23140"/>
    <s v="23140"/>
    <s v="30"/>
    <s v="02/11/2025 00:28"/>
    <s v="-"/>
    <s v="SPX Express"/>
    <s v="Shopee"/>
    <s v="shopee"/>
    <s v=""/>
    <s v="TH253553942748P"/>
    <s v="01/11/2025 23:58"/>
  </r>
  <r>
    <x v="0"/>
    <x v="0"/>
    <n v="50"/>
    <n v="1"/>
    <s v="FZW7"/>
    <n v="100"/>
    <n v="0"/>
    <s v="ร้านที่4"/>
    <s v="ค** น***ร ด***องคาย"/>
    <s v="กรุงเทพฯ"/>
    <s v="-"/>
    <s v=""/>
    <s v="01/11/2025 23:50"/>
    <s v="-"/>
    <s v="J&amp;T COD"/>
    <s v="Tiktok"/>
    <s v="จ่ายทีหลัง / COD"/>
    <s v=""/>
    <s v="765884372105"/>
    <s v="01/11/2025 23:50"/>
  </r>
  <r>
    <x v="1"/>
    <x v="1"/>
    <n v="50"/>
    <n v="1"/>
    <s v="FZW7"/>
    <n v="100"/>
    <n v="0"/>
    <s v="ร้านที่4"/>
    <s v="ค** น***ร ด***องคาย"/>
    <s v="กรุงเทพฯ"/>
    <s v="-"/>
    <s v=""/>
    <s v="01/11/2025 23:50"/>
    <s v="-"/>
    <s v="J&amp;T COD"/>
    <s v="Tiktok"/>
    <s v="จ่ายทีหลัง / COD"/>
    <s v=""/>
    <s v="765884372105"/>
    <s v="01/11/2025 23:50"/>
  </r>
  <r>
    <x v="2"/>
    <x v="2"/>
    <n v="50"/>
    <n v="1"/>
    <s v="FZW7"/>
    <n v="100"/>
    <n v="0"/>
    <s v="ร้านที่4"/>
    <s v="ค** น***ร ด***องคาย"/>
    <s v="กรุงเทพฯ"/>
    <s v="-"/>
    <s v=""/>
    <s v="01/11/2025 23:50"/>
    <s v="-"/>
    <s v="J&amp;T COD"/>
    <s v="Tiktok"/>
    <s v="จ่ายทีหลัง / COD"/>
    <s v=""/>
    <s v="765884372105"/>
    <s v="01/11/2025 23:50"/>
  </r>
  <r>
    <x v="0"/>
    <x v="0"/>
    <n v="50"/>
    <n v="1"/>
    <s v="FZW6"/>
    <n v="99.99"/>
    <n v="0"/>
    <s v="ร้านที่2"/>
    <s v="S** A**"/>
    <s v="Bangkok"/>
    <s v="-"/>
    <s v=""/>
    <s v="01/11/2025 23:50"/>
    <s v="-"/>
    <s v="J&amp;T COD"/>
    <s v="Tiktok"/>
    <s v="จ่ายทีหลัง / COD"/>
    <s v=""/>
    <s v="765843006202"/>
    <s v="01/11/2025 23:50"/>
  </r>
  <r>
    <x v="1"/>
    <x v="1"/>
    <n v="50"/>
    <n v="1"/>
    <s v="FZW6"/>
    <n v="99.99"/>
    <n v="0"/>
    <s v="ร้านที่2"/>
    <s v="S** A**"/>
    <s v="Bangkok"/>
    <s v="-"/>
    <s v=""/>
    <s v="01/11/2025 23:50"/>
    <s v="-"/>
    <s v="J&amp;T COD"/>
    <s v="Tiktok"/>
    <s v="จ่ายทีหลัง / COD"/>
    <s v=""/>
    <s v="765843006202"/>
    <s v="01/11/2025 23:50"/>
  </r>
  <r>
    <x v="2"/>
    <x v="2"/>
    <n v="50"/>
    <n v="1"/>
    <s v="FZW6"/>
    <n v="99.99"/>
    <n v="0"/>
    <s v="ร้านที่2"/>
    <s v="S** A**"/>
    <s v="Bangkok"/>
    <s v="-"/>
    <s v=""/>
    <s v="01/11/2025 23:50"/>
    <s v="-"/>
    <s v="J&amp;T COD"/>
    <s v="Tiktok"/>
    <s v="จ่ายทีหลัง / COD"/>
    <s v=""/>
    <s v="765843006202"/>
    <s v="01/11/2025 23:50"/>
  </r>
  <r>
    <x v="3"/>
    <x v="3"/>
    <n v="33.333333333333336"/>
    <n v="3"/>
    <s v="FZW5"/>
    <n v="100"/>
    <n v="0"/>
    <s v="ร้านที่2"/>
    <s v="ภ*** อ***กลวัฒนา"/>
    <s v="กรุงเทพฯ"/>
    <s v="-"/>
    <s v=""/>
    <s v="01/11/2025 23:16"/>
    <s v="-"/>
    <s v="J&amp;T Express"/>
    <s v="Tiktok"/>
    <s v="tiktok"/>
    <s v=""/>
    <s v="765890893106"/>
    <s v="01/11/2025 23:15"/>
  </r>
  <r>
    <x v="4"/>
    <x v="4"/>
    <n v="80"/>
    <n v="1"/>
    <s v="FZW4"/>
    <n v="80"/>
    <n v="0"/>
    <s v="ร้านที่1"/>
    <s v="ค******ล"/>
    <s v="****** หมู่บ้าน บ.ผาชัน, ตำบล สำโรง, อำเภอโพธิ์ไทร ตำบลสำโรง อำเภอโพธิ์ไทร จังหวัดอุบลราชธานี 34340"/>
    <s v="34340"/>
    <s v="17"/>
    <s v="01/11/2025 23:07"/>
    <s v="-"/>
    <s v="Flash Express"/>
    <s v="Shopee"/>
    <s v="shopee"/>
    <s v=""/>
    <s v="TH31167XU9HG4C"/>
    <s v="01/11/2025 23:06"/>
  </r>
  <r>
    <x v="3"/>
    <x v="3"/>
    <n v="33.333333333333336"/>
    <n v="3"/>
    <s v="FZW3"/>
    <n v="100"/>
    <n v="0"/>
    <s v="ร้านที่2"/>
    <s v="จ***ธิป"/>
    <s v="เทศบาลนครขอนแก่น"/>
    <s v="-"/>
    <s v=""/>
    <s v="01/11/2025 23:06"/>
    <s v="-"/>
    <s v="J&amp;T Express"/>
    <s v="Tiktok"/>
    <s v="tiktok"/>
    <s v=""/>
    <s v="765853095103"/>
    <s v="01/11/2025 23:06"/>
  </r>
  <r>
    <x v="0"/>
    <x v="0"/>
    <n v="50"/>
    <n v="1"/>
    <s v="FZW1"/>
    <n v="99.99"/>
    <n v="0"/>
    <s v="ร้านที่2"/>
    <s v="ส***รษาภูแม่นํ"/>
    <s v="เพชรบูรณ์"/>
    <s v="-"/>
    <s v=""/>
    <s v="01/11/2025 22:57"/>
    <s v="-"/>
    <s v="J&amp;T COD"/>
    <s v="Tiktok"/>
    <s v="จ่ายทีหลัง / COD"/>
    <s v=""/>
    <s v="765851978102"/>
    <s v="01/11/2025 22:57"/>
  </r>
  <r>
    <x v="1"/>
    <x v="1"/>
    <n v="50"/>
    <n v="1"/>
    <s v="FZW1"/>
    <n v="99.99"/>
    <n v="0"/>
    <s v="ร้านที่2"/>
    <s v="ส***รษาภูแม่นํ"/>
    <s v="เพชรบูรณ์"/>
    <s v="-"/>
    <s v=""/>
    <s v="01/11/2025 22:57"/>
    <s v="-"/>
    <s v="J&amp;T COD"/>
    <s v="Tiktok"/>
    <s v="จ่ายทีหลัง / COD"/>
    <s v=""/>
    <s v="765851978102"/>
    <s v="01/11/2025 22:57"/>
  </r>
  <r>
    <x v="2"/>
    <x v="2"/>
    <n v="50"/>
    <n v="1"/>
    <s v="FZW1"/>
    <n v="99.99"/>
    <n v="0"/>
    <s v="ร้านที่2"/>
    <s v="ส***รษาภูแม่นํ"/>
    <s v="เพชรบูรณ์"/>
    <s v="-"/>
    <s v=""/>
    <s v="01/11/2025 22:57"/>
    <s v="-"/>
    <s v="J&amp;T COD"/>
    <s v="Tiktok"/>
    <s v="จ่ายทีหลัง / COD"/>
    <s v=""/>
    <s v="765851978102"/>
    <s v="01/11/2025 22:57"/>
  </r>
  <r>
    <x v="3"/>
    <x v="3"/>
    <n v="33.333333333333336"/>
    <n v="3"/>
    <s v="FZV99"/>
    <n v="100"/>
    <n v="0"/>
    <s v="ร้านที่2"/>
    <s v="G***pop P***wichit"/>
    <s v="Samut Sakhon"/>
    <s v="-"/>
    <s v=""/>
    <s v="01/11/2025 22:47"/>
    <s v="-"/>
    <s v="J&amp;T COD"/>
    <s v="Tiktok"/>
    <s v="จ่ายทีหลัง / COD"/>
    <s v=""/>
    <s v="765831893105"/>
    <s v="01/11/2025 22:47"/>
  </r>
  <r>
    <x v="5"/>
    <x v="5"/>
    <n v="66.666666666666671"/>
    <n v="3"/>
    <s v="FZV98"/>
    <n v="100"/>
    <n v="0"/>
    <s v="ร้านที่2"/>
    <s v="ร***นภา  ย***งพันธ์"/>
    <s v="ระนอง"/>
    <s v="-"/>
    <s v=""/>
    <s v="01/11/2025 22:43"/>
    <s v="-"/>
    <s v="J&amp;T COD"/>
    <s v="Tiktok"/>
    <s v="จ่ายทีหลัง / COD"/>
    <s v=""/>
    <s v="765892301193"/>
    <s v="01/11/2025 22:43"/>
  </r>
  <r>
    <x v="2"/>
    <x v="2"/>
    <n v="60"/>
    <n v="3"/>
    <s v="FZV97"/>
    <n v="104.5"/>
    <n v="7"/>
    <s v="ร้านที่1"/>
    <s v="ชฎากาญจน์ สีแดง"/>
    <s v="104 หมู่1 ต.ทุ่งกวาว ภ.ยันตรกิจโกศล · ทุ่งกวาว/ Thung Kwao_x000a__x000a_เมืองแพร่/ Mueang Phraeแพร่/ Phrae_x000a_54000"/>
    <s v="54000"/>
    <s v="660900828336"/>
    <s v="01/11/2025 22:37"/>
    <s v="-"/>
    <s v="Kerry_dropoff"/>
    <s v="Lazada"/>
    <s v="lazada"/>
    <s v=""/>
    <s v="LEXPU0623507173"/>
    <s v="01/11/2025 22:37"/>
  </r>
  <r>
    <x v="0"/>
    <x v="0"/>
    <n v="50"/>
    <n v="1"/>
    <s v="FZV96"/>
    <n v="100"/>
    <n v="0"/>
    <s v="ร้านที่4"/>
    <s v="น***์นภัส"/>
    <s v="ราชบุรี"/>
    <s v="-"/>
    <s v=""/>
    <s v="01/11/2025 22:35"/>
    <s v="-"/>
    <s v="J&amp;T COD"/>
    <s v="Tiktok"/>
    <s v="จ่ายทีหลัง / COD"/>
    <s v=""/>
    <s v="765831013113"/>
    <s v="01/11/2025 22:35"/>
  </r>
  <r>
    <x v="1"/>
    <x v="1"/>
    <n v="50"/>
    <n v="1"/>
    <s v="FZV96"/>
    <n v="100"/>
    <n v="0"/>
    <s v="ร้านที่4"/>
    <s v="น***์นภัส"/>
    <s v="ราชบุรี"/>
    <s v="-"/>
    <s v=""/>
    <s v="01/11/2025 22:35"/>
    <s v="-"/>
    <s v="J&amp;T COD"/>
    <s v="Tiktok"/>
    <s v="จ่ายทีหลัง / COD"/>
    <s v=""/>
    <s v="765831013113"/>
    <s v="01/11/2025 22:35"/>
  </r>
  <r>
    <x v="2"/>
    <x v="2"/>
    <n v="50"/>
    <n v="1"/>
    <s v="FZV96"/>
    <n v="100"/>
    <n v="0"/>
    <s v="ร้านที่4"/>
    <s v="น***์นภัส"/>
    <s v="ราชบุรี"/>
    <s v="-"/>
    <s v=""/>
    <s v="01/11/2025 22:35"/>
    <s v="-"/>
    <s v="J&amp;T COD"/>
    <s v="Tiktok"/>
    <s v="จ่ายทีหลัง / COD"/>
    <s v=""/>
    <s v="765831013113"/>
    <s v="01/11/2025 22:35"/>
  </r>
  <r>
    <x v="0"/>
    <x v="0"/>
    <n v="60"/>
    <n v="2"/>
    <s v="FZV94"/>
    <n v="199.99"/>
    <n v="0"/>
    <s v="ร้านที่2"/>
    <s v="ส***สราพร พ***รักษา"/>
    <s v="กำแพงเพชร"/>
    <s v="-"/>
    <s v=""/>
    <s v="01/11/2025 22:32"/>
    <s v="-"/>
    <s v="J&amp;T Express"/>
    <s v="Tiktok"/>
    <s v="tiktok"/>
    <s v=""/>
    <s v="765895690092"/>
    <s v="01/11/2025 22:32"/>
  </r>
  <r>
    <x v="1"/>
    <x v="1"/>
    <n v="60"/>
    <n v="2"/>
    <s v="FZV94"/>
    <n v="199.99"/>
    <n v="0"/>
    <s v="ร้านที่2"/>
    <s v="ส***สราพร พ***รักษา"/>
    <s v="กำแพงเพชร"/>
    <s v="-"/>
    <s v=""/>
    <s v="01/11/2025 22:32"/>
    <s v="-"/>
    <s v="J&amp;T Express"/>
    <s v="Tiktok"/>
    <s v="tiktok"/>
    <s v=""/>
    <s v="765895690092"/>
    <s v="01/11/2025 22:32"/>
  </r>
  <r>
    <x v="2"/>
    <x v="2"/>
    <n v="60"/>
    <n v="2"/>
    <s v="FZV94"/>
    <n v="199.99"/>
    <n v="0"/>
    <s v="ร้านที่2"/>
    <s v="ส***สราพร พ***รักษา"/>
    <s v="กำแพงเพชร"/>
    <s v="-"/>
    <s v=""/>
    <s v="01/11/2025 22:32"/>
    <s v="-"/>
    <s v="J&amp;T Express"/>
    <s v="Tiktok"/>
    <s v="tiktok"/>
    <s v=""/>
    <s v="765895690092"/>
    <s v="01/11/2025 22:32"/>
  </r>
  <r>
    <x v="6"/>
    <x v="6"/>
    <n v="66.666666666666671"/>
    <n v="15"/>
    <s v="FZV93"/>
    <n v="495"/>
    <n v="0"/>
    <s v="ร้านที่2"/>
    <s v="ห***รวยนคร"/>
    <s v="นครพนม"/>
    <s v="-"/>
    <s v=""/>
    <s v="01/11/2025 22:30"/>
    <s v="-"/>
    <s v="J&amp;T Express"/>
    <s v="Tiktok"/>
    <s v="tiktok"/>
    <s v=""/>
    <s v="765895726164"/>
    <s v="01/11/2025 22:29"/>
  </r>
  <r>
    <x v="7"/>
    <x v="7"/>
    <n v="139"/>
    <n v="1"/>
    <s v="FZV92"/>
    <n v="108.99"/>
    <n v="0"/>
    <s v="ร้านที่2"/>
    <s v="ค***นึ่ง ต***กใส"/>
    <s v="เชียงใหม่"/>
    <s v="-"/>
    <s v=""/>
    <s v="01/11/2025 22:29"/>
    <s v="-"/>
    <s v="J&amp;T COD"/>
    <s v="Tiktok"/>
    <s v="จ่ายทีหลัง / COD"/>
    <s v=""/>
    <s v="765855806111"/>
    <s v="01/11/2025 22:29"/>
  </r>
  <r>
    <x v="4"/>
    <x v="4"/>
    <n v="80"/>
    <n v="1"/>
    <s v="FZV91"/>
    <n v="80"/>
    <n v="0"/>
    <s v="ร้านที่1"/>
    <s v="จ******์"/>
    <s v="******ริญ ตำบลทุ่งมหาเจริญ ตำบลทุ่งมหาเจริญ อำเภอวังน้ำเย็น จังหวัดสระแก้ว 27210"/>
    <s v="27210"/>
    <s v="84"/>
    <s v="01/11/2025 22:27"/>
    <s v="-"/>
    <s v="Flash Express"/>
    <s v="Shopee"/>
    <s v="shopee"/>
    <s v=""/>
    <s v="TH26047XU9FC0C"/>
    <s v="01/11/2025 22:27"/>
  </r>
  <r>
    <x v="6"/>
    <x v="6"/>
    <n v="66.666666666666671"/>
    <n v="15"/>
    <s v="FZV90"/>
    <n v="500"/>
    <n v="0"/>
    <s v="ร้านที่4"/>
    <s v="ห***รวยนคร"/>
    <s v="นครพนม"/>
    <s v="-"/>
    <s v=""/>
    <s v="01/11/2025 22:26"/>
    <s v="-"/>
    <s v="J&amp;T Express"/>
    <s v="Tiktok"/>
    <s v="tiktok"/>
    <s v=""/>
    <s v="765893928170"/>
    <s v="01/11/2025 22:25"/>
  </r>
  <r>
    <x v="0"/>
    <x v="0"/>
    <n v="50"/>
    <n v="1"/>
    <s v="FZV89"/>
    <n v="100"/>
    <n v="0"/>
    <s v="ร้านที่4"/>
    <s v="ภ***ร น***มเห็ด"/>
    <s v="พัทลุง"/>
    <s v="-"/>
    <s v=""/>
    <s v="01/11/2025 22:11"/>
    <s v="-"/>
    <s v="J&amp;T COD"/>
    <s v="Tiktok"/>
    <s v="จ่ายทีหลัง / COD"/>
    <s v=""/>
    <s v="765828575094"/>
    <s v="01/11/2025 22:11"/>
  </r>
  <r>
    <x v="1"/>
    <x v="1"/>
    <n v="50"/>
    <n v="1"/>
    <s v="FZV89"/>
    <n v="100"/>
    <n v="0"/>
    <s v="ร้านที่4"/>
    <s v="ภ***ร น***มเห็ด"/>
    <s v="พัทลุง"/>
    <s v="-"/>
    <s v=""/>
    <s v="01/11/2025 22:11"/>
    <s v="-"/>
    <s v="J&amp;T COD"/>
    <s v="Tiktok"/>
    <s v="จ่ายทีหลัง / COD"/>
    <s v=""/>
    <s v="765828575094"/>
    <s v="01/11/2025 22:11"/>
  </r>
  <r>
    <x v="2"/>
    <x v="2"/>
    <n v="50"/>
    <n v="1"/>
    <s v="FZV89"/>
    <n v="100"/>
    <n v="0"/>
    <s v="ร้านที่4"/>
    <s v="ภ***ร น***มเห็ด"/>
    <s v="พัทลุง"/>
    <s v="-"/>
    <s v=""/>
    <s v="01/11/2025 22:11"/>
    <s v="-"/>
    <s v="J&amp;T COD"/>
    <s v="Tiktok"/>
    <s v="จ่ายทีหลัง / COD"/>
    <s v=""/>
    <s v="765828575094"/>
    <s v="01/11/2025 22:11"/>
  </r>
  <r>
    <x v="0"/>
    <x v="0"/>
    <n v="50"/>
    <n v="1"/>
    <s v="FZV87"/>
    <n v="100"/>
    <n v="0"/>
    <s v="ร้านที่4"/>
    <s v="ศ***พร อ***ร์จัน"/>
    <s v="กรุงเทพฯ"/>
    <s v="-"/>
    <s v=""/>
    <s v="01/11/2025 22:05"/>
    <s v="-"/>
    <s v="J&amp;T COD"/>
    <s v="Tiktok"/>
    <s v="จ่ายทีหลัง / COD"/>
    <s v=""/>
    <s v="765831580010"/>
    <s v="01/11/2025 22:05"/>
  </r>
  <r>
    <x v="1"/>
    <x v="1"/>
    <n v="50"/>
    <n v="1"/>
    <s v="FZV87"/>
    <n v="100"/>
    <n v="0"/>
    <s v="ร้านที่4"/>
    <s v="ศ***พร อ***ร์จัน"/>
    <s v="กรุงเทพฯ"/>
    <s v="-"/>
    <s v=""/>
    <s v="01/11/2025 22:05"/>
    <s v="-"/>
    <s v="J&amp;T COD"/>
    <s v="Tiktok"/>
    <s v="จ่ายทีหลัง / COD"/>
    <s v=""/>
    <s v="765831580010"/>
    <s v="01/11/2025 22:05"/>
  </r>
  <r>
    <x v="2"/>
    <x v="2"/>
    <n v="50"/>
    <n v="1"/>
    <s v="FZV87"/>
    <n v="100"/>
    <n v="0"/>
    <s v="ร้านที่4"/>
    <s v="ศ***พร อ***ร์จัน"/>
    <s v="กรุงเทพฯ"/>
    <s v="-"/>
    <s v=""/>
    <s v="01/11/2025 22:05"/>
    <s v="-"/>
    <s v="J&amp;T COD"/>
    <s v="Tiktok"/>
    <s v="จ่ายทีหลัง / COD"/>
    <s v=""/>
    <s v="765831580010"/>
    <s v="01/11/2025 22:05"/>
  </r>
  <r>
    <x v="3"/>
    <x v="3"/>
    <n v="33.333333333333336"/>
    <n v="3"/>
    <s v="FZV86"/>
    <n v="148"/>
    <n v="48"/>
    <s v="ร้านที่2"/>
    <s v="พ***ัย ไ***ุกด์"/>
    <s v="ภูเก็ต"/>
    <s v="-"/>
    <s v=""/>
    <s v="01/11/2025 22:02"/>
    <s v="-"/>
    <s v="J&amp;T COD"/>
    <s v="Tiktok"/>
    <s v="จ่ายทีหลัง / COD"/>
    <s v=""/>
    <s v="765877293086"/>
    <s v="01/11/2025 22:03"/>
  </r>
  <r>
    <x v="2"/>
    <x v="2"/>
    <n v="60"/>
    <n v="12"/>
    <s v="FZV85"/>
    <n v="394.96"/>
    <n v="0"/>
    <s v="ร้านที่2"/>
    <s v="ร***ไทยเจริญ ร***ลอง"/>
    <s v="สมุทรสาคร"/>
    <s v="-"/>
    <s v=""/>
    <s v="01/11/2025 21:57"/>
    <s v="-"/>
    <s v="J&amp;T COD"/>
    <s v="Tiktok"/>
    <s v="จ่ายทีหลัง / COD"/>
    <s v=""/>
    <s v="765825589093"/>
    <s v="01/11/2025 21:57"/>
  </r>
  <r>
    <x v="3"/>
    <x v="3"/>
    <n v="33.333333333333336"/>
    <n v="3"/>
    <s v="FZV84"/>
    <n v="100"/>
    <n v="0"/>
    <s v="ร้านที่2"/>
    <s v="ป***ี ป***ัตุรัส ป***บ"/>
    <s v="นครราชสีมา"/>
    <s v="-"/>
    <s v=""/>
    <s v="01/11/2025 21:54"/>
    <s v="-"/>
    <s v="J&amp;T Express"/>
    <s v="Tiktok"/>
    <s v="tiktok"/>
    <s v=""/>
    <s v="765816361096"/>
    <s v="01/11/2025 21:54"/>
  </r>
  <r>
    <x v="0"/>
    <x v="0"/>
    <n v="50"/>
    <n v="1"/>
    <s v="FZV83"/>
    <n v="100"/>
    <n v="0"/>
    <s v="ร้านที่4"/>
    <s v="ส***น ล***นเทียะ"/>
    <s v="นครราชสีมา"/>
    <s v="-"/>
    <s v=""/>
    <s v="01/11/2025 21:53"/>
    <s v="-"/>
    <s v="J&amp;T COD"/>
    <s v="Tiktok"/>
    <s v="จ่ายทีหลัง / COD"/>
    <s v=""/>
    <s v="765867573041"/>
    <s v="01/11/2025 21:53"/>
  </r>
  <r>
    <x v="1"/>
    <x v="1"/>
    <n v="50"/>
    <n v="1"/>
    <s v="FZV83"/>
    <n v="100"/>
    <n v="0"/>
    <s v="ร้านที่4"/>
    <s v="ส***น ล***นเทียะ"/>
    <s v="นครราชสีมา"/>
    <s v="-"/>
    <s v=""/>
    <s v="01/11/2025 21:53"/>
    <s v="-"/>
    <s v="J&amp;T COD"/>
    <s v="Tiktok"/>
    <s v="จ่ายทีหลัง / COD"/>
    <s v=""/>
    <s v="765867573041"/>
    <s v="01/11/2025 21:53"/>
  </r>
  <r>
    <x v="2"/>
    <x v="2"/>
    <n v="50"/>
    <n v="1"/>
    <s v="FZV83"/>
    <n v="100"/>
    <n v="0"/>
    <s v="ร้านที่4"/>
    <s v="ส***น ล***นเทียะ"/>
    <s v="นครราชสีมา"/>
    <s v="-"/>
    <s v=""/>
    <s v="01/11/2025 21:53"/>
    <s v="-"/>
    <s v="J&amp;T COD"/>
    <s v="Tiktok"/>
    <s v="จ่ายทีหลัง / COD"/>
    <s v=""/>
    <s v="765867573041"/>
    <s v="01/11/2025 21:53"/>
  </r>
  <r>
    <x v="5"/>
    <x v="5"/>
    <n v="66.666666666666671"/>
    <n v="3"/>
    <s v="FZV82"/>
    <n v="100"/>
    <n v="0"/>
    <s v="ร้านที่2"/>
    <s v="อ***ญา จ***ี"/>
    <s v="ศรีสะเกษ"/>
    <s v="-"/>
    <s v=""/>
    <s v="01/11/2025 21:51"/>
    <s v="-"/>
    <s v="J&amp;T Express"/>
    <s v="Tiktok"/>
    <s v="tiktok"/>
    <s v=""/>
    <s v="765820430200"/>
    <s v="01/11/2025 21:50"/>
  </r>
  <r>
    <x v="5"/>
    <x v="5"/>
    <n v="66.666666666666671"/>
    <n v="3"/>
    <s v="FZV80"/>
    <n v="100"/>
    <n v="0"/>
    <s v="ร้านที่2"/>
    <s v="แ***ดือน ใ***คำ"/>
    <s v="ฉะเชิงเทรา"/>
    <s v="-"/>
    <s v=""/>
    <s v="01/11/2025 21:47"/>
    <s v="-"/>
    <s v="J&amp;T Express"/>
    <s v="Tiktok"/>
    <s v="tiktok"/>
    <s v=""/>
    <s v="765848640126"/>
    <s v="01/11/2025 21:48"/>
  </r>
  <r>
    <x v="0"/>
    <x v="0"/>
    <n v="50"/>
    <n v="1"/>
    <s v="FZV79"/>
    <n v="100"/>
    <n v="0"/>
    <s v="ร้านที่4"/>
    <s v="ป***า แ***ั้ง"/>
    <s v="เพชรบุรี"/>
    <s v="-"/>
    <s v=""/>
    <s v="01/11/2025 21:47"/>
    <s v="-"/>
    <s v="J&amp;T COD"/>
    <s v="Tiktok"/>
    <s v="จ่ายทีหลัง / COD"/>
    <s v=""/>
    <s v="765861575054"/>
    <s v="01/11/2025 21:47"/>
  </r>
  <r>
    <x v="1"/>
    <x v="1"/>
    <n v="50"/>
    <n v="1"/>
    <s v="FZV79"/>
    <n v="100"/>
    <n v="0"/>
    <s v="ร้านที่4"/>
    <s v="ป***า แ***ั้ง"/>
    <s v="เพชรบุรี"/>
    <s v="-"/>
    <s v=""/>
    <s v="01/11/2025 21:47"/>
    <s v="-"/>
    <s v="J&amp;T COD"/>
    <s v="Tiktok"/>
    <s v="จ่ายทีหลัง / COD"/>
    <s v=""/>
    <s v="765861575054"/>
    <s v="01/11/2025 21:47"/>
  </r>
  <r>
    <x v="2"/>
    <x v="2"/>
    <n v="50"/>
    <n v="1"/>
    <s v="FZV79"/>
    <n v="100"/>
    <n v="0"/>
    <s v="ร้านที่4"/>
    <s v="ป***า แ***ั้ง"/>
    <s v="เพชรบุรี"/>
    <s v="-"/>
    <s v=""/>
    <s v="01/11/2025 21:47"/>
    <s v="-"/>
    <s v="J&amp;T COD"/>
    <s v="Tiktok"/>
    <s v="จ่ายทีหลัง / COD"/>
    <s v=""/>
    <s v="765861575054"/>
    <s v="01/11/2025 21:47"/>
  </r>
  <r>
    <x v="7"/>
    <x v="7"/>
    <n v="139"/>
    <n v="1"/>
    <s v="FZV78"/>
    <n v="321.99"/>
    <n v="0"/>
    <s v="ร้านที่2"/>
    <s v="ป***า ฟ***อม"/>
    <s v="กรุงเทพฯ"/>
    <s v="-"/>
    <s v=""/>
    <s v="01/11/2025 21:47"/>
    <s v="-"/>
    <s v="J&amp;T COD"/>
    <s v="Tiktok"/>
    <s v="จ่ายทีหลัง / COD"/>
    <s v=""/>
    <s v="765832796013"/>
    <s v="01/11/2025 21:47"/>
  </r>
  <r>
    <x v="8"/>
    <x v="8"/>
    <n v="139"/>
    <n v="1"/>
    <s v="FZV78"/>
    <n v="321.99"/>
    <n v="0"/>
    <s v="ร้านที่2"/>
    <s v="ป***า ฟ***อม"/>
    <s v="กรุงเทพฯ"/>
    <s v="-"/>
    <s v=""/>
    <s v="01/11/2025 21:47"/>
    <s v="-"/>
    <s v="J&amp;T COD"/>
    <s v="Tiktok"/>
    <s v="จ่ายทีหลัง / COD"/>
    <s v=""/>
    <s v="765832796013"/>
    <s v="01/11/2025 21:47"/>
  </r>
  <r>
    <x v="9"/>
    <x v="9"/>
    <n v="139"/>
    <n v="1"/>
    <s v="FZV78"/>
    <n v="321.99"/>
    <n v="0"/>
    <s v="ร้านที่2"/>
    <s v="ป***า ฟ***อม"/>
    <s v="กรุงเทพฯ"/>
    <s v="-"/>
    <s v=""/>
    <s v="01/11/2025 21:47"/>
    <s v="-"/>
    <s v="J&amp;T COD"/>
    <s v="Tiktok"/>
    <s v="จ่ายทีหลัง / COD"/>
    <s v=""/>
    <s v="765832796013"/>
    <s v="01/11/2025 21:47"/>
  </r>
  <r>
    <x v="10"/>
    <x v="10"/>
    <n v="139"/>
    <n v="1"/>
    <s v="FZV78"/>
    <n v="321.99"/>
    <n v="0"/>
    <s v="ร้านที่2"/>
    <s v="ป***า ฟ***อม"/>
    <s v="กรุงเทพฯ"/>
    <s v="-"/>
    <s v=""/>
    <s v="01/11/2025 21:47"/>
    <s v="-"/>
    <s v="J&amp;T COD"/>
    <s v="Tiktok"/>
    <s v="จ่ายทีหลัง / COD"/>
    <s v=""/>
    <s v="765832796013"/>
    <s v="01/11/2025 21:47"/>
  </r>
  <r>
    <x v="11"/>
    <x v="11"/>
    <n v="75"/>
    <n v="1"/>
    <s v="FZV77"/>
    <n v="112"/>
    <n v="37"/>
    <s v="ร้านที่1"/>
    <s v="ร******ี"/>
    <s v="******, ถนนลาดพร้าว , แขวง พลับพลา (ห้อง412) แขวงพลับพลา เขตวังทองหลาง จังหวัดกรุงเทพมหานคร 10310"/>
    <s v="10310"/>
    <s v="12"/>
    <s v="01/11/2025 22:04"/>
    <s v="-"/>
    <s v="Flash Express"/>
    <s v="Shopee"/>
    <s v="shopee"/>
    <s v=""/>
    <s v="TH01417XU7ZM8B"/>
    <s v="01/11/2025 21:35"/>
  </r>
  <r>
    <x v="6"/>
    <x v="6"/>
    <n v="66.666666666666671"/>
    <n v="3"/>
    <s v="FZV75"/>
    <n v="100"/>
    <n v="0"/>
    <s v="ร้านที่2"/>
    <s v="ร***ดา อ***มวัฒน์"/>
    <s v="ชลบุรี"/>
    <s v="-"/>
    <s v=""/>
    <s v="01/11/2025 21:32"/>
    <s v="-"/>
    <s v="J&amp;T COD"/>
    <s v="Tiktok"/>
    <s v="จ่ายทีหลัง / COD"/>
    <s v=""/>
    <s v="765856521183"/>
    <s v="01/11/2025 21:32"/>
  </r>
  <r>
    <x v="3"/>
    <x v="3"/>
    <n v="40"/>
    <n v="10"/>
    <s v="FZV73"/>
    <n v="345"/>
    <n v="0"/>
    <s v="ร้านที่2"/>
    <s v="ร***ต.สถิต อ***ิ"/>
    <s v="บุรีรัมย์"/>
    <s v="-"/>
    <s v=""/>
    <s v="01/11/2025 21:29"/>
    <s v="-"/>
    <s v="J&amp;T COD"/>
    <s v="Tiktok"/>
    <s v="จ่ายทีหลัง / COD"/>
    <s v=""/>
    <s v="765875000192"/>
    <s v="01/11/2025 21:29"/>
  </r>
  <r>
    <x v="3"/>
    <x v="3"/>
    <n v="40"/>
    <n v="10"/>
    <s v="FZV72"/>
    <n v="345"/>
    <n v="0"/>
    <s v="ร้านที่2"/>
    <s v="ม***รา ห***วงร้อน"/>
    <s v="สระแก้ว"/>
    <s v="-"/>
    <s v=""/>
    <s v="01/11/2025 21:28"/>
    <s v="-"/>
    <s v="J&amp;T COD"/>
    <s v="Tiktok"/>
    <s v="จ่ายทีหลัง / COD"/>
    <s v=""/>
    <s v="765864378101"/>
    <s v="01/11/2025 21:29"/>
  </r>
  <r>
    <x v="5"/>
    <x v="5"/>
    <n v="66.666666666666671"/>
    <n v="3"/>
    <s v="FZV70"/>
    <n v="100"/>
    <n v="0"/>
    <s v="ร้านที่2"/>
    <s v="น***กนกวรรณ แ***าติ"/>
    <s v="สกลนคร"/>
    <s v="-"/>
    <s v=""/>
    <s v="01/11/2025 21:12"/>
    <s v="-"/>
    <s v="J&amp;T Express"/>
    <s v="Tiktok"/>
    <s v="tiktok"/>
    <s v=""/>
    <s v="765892919116"/>
    <s v="01/11/2025 21:14"/>
  </r>
  <r>
    <x v="0"/>
    <x v="0"/>
    <n v="50"/>
    <n v="1"/>
    <s v="FZV69"/>
    <n v="100"/>
    <n v="0"/>
    <s v="ร้านที่4"/>
    <s v="น**   แ**     ช***ัวดง"/>
    <s v="ชัยภูมิ"/>
    <s v="-"/>
    <s v=""/>
    <s v="01/11/2025 21:17"/>
    <s v="-"/>
    <s v="J&amp;T Express"/>
    <s v="Tiktok"/>
    <s v="tiktok"/>
    <s v=""/>
    <s v="765871400151"/>
    <s v="01/11/2025 21:14"/>
  </r>
  <r>
    <x v="1"/>
    <x v="1"/>
    <n v="50"/>
    <n v="1"/>
    <s v="FZV69"/>
    <n v="100"/>
    <n v="0"/>
    <s v="ร้านที่4"/>
    <s v="น**   แ**     ช***ัวดง"/>
    <s v="ชัยภูมิ"/>
    <s v="-"/>
    <s v=""/>
    <s v="01/11/2025 21:17"/>
    <s v="-"/>
    <s v="J&amp;T Express"/>
    <s v="Tiktok"/>
    <s v="tiktok"/>
    <s v=""/>
    <s v="765871400151"/>
    <s v="01/11/2025 21:14"/>
  </r>
  <r>
    <x v="2"/>
    <x v="2"/>
    <n v="50"/>
    <n v="1"/>
    <s v="FZV69"/>
    <n v="100"/>
    <n v="0"/>
    <s v="ร้านที่4"/>
    <s v="น**   แ**     ช***ัวดง"/>
    <s v="ชัยภูมิ"/>
    <s v="-"/>
    <s v=""/>
    <s v="01/11/2025 21:17"/>
    <s v="-"/>
    <s v="J&amp;T Express"/>
    <s v="Tiktok"/>
    <s v="tiktok"/>
    <s v=""/>
    <s v="765871400151"/>
    <s v="01/11/2025 21:14"/>
  </r>
  <r>
    <x v="5"/>
    <x v="5"/>
    <n v="66.666666666666671"/>
    <n v="3"/>
    <s v="FZV68"/>
    <n v="100"/>
    <n v="0"/>
    <s v="ร้านที่2"/>
    <s v="ว***ิภา  น***ผล"/>
    <s v="ชุมพร"/>
    <s v="-"/>
    <s v=""/>
    <s v="01/11/2025 21:07"/>
    <s v="-"/>
    <s v="J&amp;T COD"/>
    <s v="Tiktok"/>
    <s v="จ่ายทีหลัง / COD"/>
    <s v=""/>
    <s v="765883239111"/>
    <s v="01/11/2025 21:12"/>
  </r>
  <r>
    <x v="12"/>
    <x v="12"/>
    <n v="10"/>
    <n v="20"/>
    <s v="FZV67"/>
    <n v="235"/>
    <n v="35"/>
    <s v="ร้านที่1"/>
    <s v="ฝ*"/>
    <s v="******0, ตำบลแพด, อำเภอคำตากล้า ตำบลแพด อำเภอคำตากล้า จังหวัดสกลนคร 47250"/>
    <s v="47250"/>
    <s v="63"/>
    <s v="01/11/2025 21:00"/>
    <s v="-"/>
    <s v="Flash Express"/>
    <s v="Shopee"/>
    <s v="shopee"/>
    <s v=""/>
    <s v="TH44097XTXDB5D"/>
    <s v="01/11/2025 21:00"/>
  </r>
  <r>
    <x v="5"/>
    <x v="5"/>
    <n v="66.666666666666671"/>
    <n v="3"/>
    <s v="FZV65"/>
    <n v="100"/>
    <n v="0"/>
    <s v="ร้านที่2"/>
    <s v="จ***ร"/>
    <s v="ชุมพร"/>
    <s v="-"/>
    <s v=""/>
    <s v="01/11/2025 20:57"/>
    <s v="-"/>
    <s v="J&amp;T COD"/>
    <s v="Tiktok"/>
    <s v="จ่ายทีหลัง / COD"/>
    <s v=""/>
    <s v="765826242123"/>
    <s v="01/11/2025 20:57"/>
  </r>
  <r>
    <x v="5"/>
    <x v="5"/>
    <n v="66.666666666666671"/>
    <n v="3"/>
    <s v="FZV64"/>
    <n v="100"/>
    <n v="0"/>
    <s v="ร้านที่2"/>
    <s v="ป***ดา​ เ***ันทร์"/>
    <s v="ร้อยเอ็ด"/>
    <s v="-"/>
    <s v=""/>
    <s v="01/11/2025 20:56"/>
    <s v="-"/>
    <s v="J&amp;T COD"/>
    <s v="Tiktok"/>
    <s v="จ่ายทีหลัง / COD"/>
    <s v=""/>
    <s v="765856916112"/>
    <s v="01/11/2025 20:56"/>
  </r>
  <r>
    <x v="5"/>
    <x v="5"/>
    <n v="66.666666666666671"/>
    <n v="3"/>
    <s v="FZV63"/>
    <n v="100"/>
    <n v="0"/>
    <s v="ร้านที่2"/>
    <s v="น***ทิพย์ละมัย ค***ือง"/>
    <s v="ฉะเชิงเทรา"/>
    <s v="-"/>
    <s v=""/>
    <s v="01/11/2025 20:49"/>
    <s v="-"/>
    <s v="J&amp;T Express"/>
    <s v="Tiktok"/>
    <s v="tiktok"/>
    <s v=""/>
    <s v="765864849116"/>
    <s v="01/11/2025 20:49"/>
  </r>
  <r>
    <x v="0"/>
    <x v="0"/>
    <n v="50"/>
    <n v="6"/>
    <s v="FZV62"/>
    <n v="600"/>
    <n v="0"/>
    <s v="ร้านที่4"/>
    <s v="K***sorn T***gngam"/>
    <s v="อำนาจเจริญ"/>
    <s v="-"/>
    <s v=""/>
    <s v="01/11/2025 20:39"/>
    <s v="-"/>
    <s v="J&amp;T COD"/>
    <s v="Tiktok"/>
    <s v="จ่ายทีหลัง / COD"/>
    <s v=""/>
    <s v="765809198011"/>
    <s v="01/11/2025 20:39"/>
  </r>
  <r>
    <x v="1"/>
    <x v="1"/>
    <n v="50"/>
    <n v="6"/>
    <s v="FZV62"/>
    <n v="600"/>
    <n v="0"/>
    <s v="ร้านที่4"/>
    <s v="K***sorn T***gngam"/>
    <s v="อำนาจเจริญ"/>
    <s v="-"/>
    <s v=""/>
    <s v="01/11/2025 20:39"/>
    <s v="-"/>
    <s v="J&amp;T COD"/>
    <s v="Tiktok"/>
    <s v="จ่ายทีหลัง / COD"/>
    <s v=""/>
    <s v="765809198011"/>
    <s v="01/11/2025 20:39"/>
  </r>
  <r>
    <x v="2"/>
    <x v="2"/>
    <n v="50"/>
    <n v="6"/>
    <s v="FZV62"/>
    <n v="600"/>
    <n v="0"/>
    <s v="ร้านที่4"/>
    <s v="K***sorn T***gngam"/>
    <s v="อำนาจเจริญ"/>
    <s v="-"/>
    <s v=""/>
    <s v="01/11/2025 20:39"/>
    <s v="-"/>
    <s v="J&amp;T COD"/>
    <s v="Tiktok"/>
    <s v="จ่ายทีหลัง / COD"/>
    <s v=""/>
    <s v="765809198011"/>
    <s v="01/11/2025 20:39"/>
  </r>
  <r>
    <x v="0"/>
    <x v="0"/>
    <n v="50"/>
    <n v="1"/>
    <s v="FZV61"/>
    <n v="100"/>
    <n v="0"/>
    <s v="ร้านที่4"/>
    <s v="แ***"/>
    <s v="จังหวัดระยอง"/>
    <s v="-"/>
    <s v=""/>
    <s v="01/11/2025 20:36"/>
    <s v="-"/>
    <s v="J&amp;T COD"/>
    <s v="Tiktok"/>
    <s v="จ่ายทีหลัง / COD"/>
    <s v=""/>
    <s v="765898976032"/>
    <s v="01/11/2025 20:36"/>
  </r>
  <r>
    <x v="1"/>
    <x v="1"/>
    <n v="50"/>
    <n v="1"/>
    <s v="FZV61"/>
    <n v="100"/>
    <n v="0"/>
    <s v="ร้านที่4"/>
    <s v="แ***"/>
    <s v="จังหวัดระยอง"/>
    <s v="-"/>
    <s v=""/>
    <s v="01/11/2025 20:36"/>
    <s v="-"/>
    <s v="J&amp;T COD"/>
    <s v="Tiktok"/>
    <s v="จ่ายทีหลัง / COD"/>
    <s v=""/>
    <s v="765898976032"/>
    <s v="01/11/2025 20:36"/>
  </r>
  <r>
    <x v="2"/>
    <x v="2"/>
    <n v="50"/>
    <n v="1"/>
    <s v="FZV61"/>
    <n v="100"/>
    <n v="0"/>
    <s v="ร้านที่4"/>
    <s v="แ***"/>
    <s v="จังหวัดระยอง"/>
    <s v="-"/>
    <s v=""/>
    <s v="01/11/2025 20:36"/>
    <s v="-"/>
    <s v="J&amp;T COD"/>
    <s v="Tiktok"/>
    <s v="จ่ายทีหลัง / COD"/>
    <s v=""/>
    <s v="765898976032"/>
    <s v="01/11/2025 20:36"/>
  </r>
  <r>
    <x v="6"/>
    <x v="6"/>
    <n v="66.666666666666671"/>
    <n v="3"/>
    <s v="FZV59"/>
    <n v="200"/>
    <n v="0"/>
    <s v="ร้านที่4"/>
    <s v="น** ส***ติ ค***"/>
    <s v="ขอนแก่น"/>
    <s v="-"/>
    <s v=""/>
    <s v="01/11/2025 20:35"/>
    <s v="-"/>
    <s v="J&amp;T Express"/>
    <s v="Tiktok"/>
    <s v="tiktok"/>
    <s v=""/>
    <s v="765850124152"/>
    <s v="01/11/2025 20:34"/>
  </r>
  <r>
    <x v="0"/>
    <x v="0"/>
    <n v="50"/>
    <n v="1"/>
    <s v="FZV59"/>
    <n v="200"/>
    <n v="0"/>
    <s v="ร้านที่4"/>
    <s v="น** ส***ติ ค***"/>
    <s v="ขอนแก่น"/>
    <s v="-"/>
    <s v=""/>
    <s v="01/11/2025 20:35"/>
    <s v="-"/>
    <s v="J&amp;T Express"/>
    <s v="Tiktok"/>
    <s v="tiktok"/>
    <s v=""/>
    <s v="765850124152"/>
    <s v="01/11/2025 20:34"/>
  </r>
  <r>
    <x v="1"/>
    <x v="1"/>
    <n v="50"/>
    <n v="1"/>
    <s v="FZV59"/>
    <n v="200"/>
    <n v="0"/>
    <s v="ร้านที่4"/>
    <s v="น** ส***ติ ค***"/>
    <s v="ขอนแก่น"/>
    <s v="-"/>
    <s v=""/>
    <s v="01/11/2025 20:35"/>
    <s v="-"/>
    <s v="J&amp;T Express"/>
    <s v="Tiktok"/>
    <s v="tiktok"/>
    <s v=""/>
    <s v="765850124152"/>
    <s v="01/11/2025 20:34"/>
  </r>
  <r>
    <x v="2"/>
    <x v="2"/>
    <n v="50"/>
    <n v="1"/>
    <s v="FZV59"/>
    <n v="200"/>
    <n v="0"/>
    <s v="ร้านที่4"/>
    <s v="น** ส***ติ ค***"/>
    <s v="ขอนแก่น"/>
    <s v="-"/>
    <s v=""/>
    <s v="01/11/2025 20:35"/>
    <s v="-"/>
    <s v="J&amp;T Express"/>
    <s v="Tiktok"/>
    <s v="tiktok"/>
    <s v=""/>
    <s v="765850124152"/>
    <s v="01/11/2025 20:34"/>
  </r>
  <r>
    <x v="4"/>
    <x v="4"/>
    <n v="80"/>
    <n v="1"/>
    <s v="FZV58"/>
    <n v="80"/>
    <n v="0"/>
    <s v="ร้านที่1"/>
    <s v="ภ******์"/>
    <s v="******นทรเกษม กรุงเทพ10900  อาคาร I ชั้น 5 ห้อง 93 แขวงจันทรเกษม เขตจตุจักร จังหวัดกรุงเทพมหานคร 10900"/>
    <s v="10900"/>
    <s v="63"/>
    <s v="01/11/2025 20:34"/>
    <s v="-"/>
    <s v="Flash Express"/>
    <s v="Shopee"/>
    <s v="shopee"/>
    <s v=""/>
    <s v="TH01057XU94N7C"/>
    <s v="01/11/2025 20:34"/>
  </r>
  <r>
    <x v="5"/>
    <x v="5"/>
    <n v="66.666666666666671"/>
    <n v="3"/>
    <s v="FZV56"/>
    <n v="100"/>
    <n v="0"/>
    <s v="ร้านที่2"/>
    <s v="บ***ิสา ค***มครอง"/>
    <s v="ประจวบคีรีขันธ์"/>
    <s v="-"/>
    <s v=""/>
    <s v="01/11/2025 20:27"/>
    <s v="-"/>
    <s v="J&amp;T COD"/>
    <s v="Tiktok"/>
    <s v="จ่ายทีหลัง / COD"/>
    <s v=""/>
    <s v="765822913122"/>
    <s v="01/11/2025 20:28"/>
  </r>
  <r>
    <x v="3"/>
    <x v="3"/>
    <n v="50"/>
    <n v="6"/>
    <s v="FZV55"/>
    <n v="200"/>
    <n v="0"/>
    <s v="ร้านที่2"/>
    <s v="u***82268072438417"/>
    <s v="นครราชสีมา"/>
    <s v="-"/>
    <s v=""/>
    <s v="01/11/2025 20:18"/>
    <s v="-"/>
    <s v="J&amp;T COD"/>
    <s v="Tiktok"/>
    <s v="จ่ายทีหลัง / COD"/>
    <s v=""/>
    <s v="765898016170"/>
    <s v="01/11/2025 20:18"/>
  </r>
  <r>
    <x v="5"/>
    <x v="5"/>
    <n v="66.666666666666671"/>
    <n v="3"/>
    <s v="FZV54"/>
    <n v="100"/>
    <n v="0"/>
    <s v="ร้านที่2"/>
    <s v="ท***ุพร แ***เขียว"/>
    <s v="พะเยา"/>
    <s v="-"/>
    <s v=""/>
    <s v="01/11/2025 20:14"/>
    <s v="-"/>
    <s v="J&amp;T COD"/>
    <s v="Tiktok"/>
    <s v="จ่ายทีหลัง / COD"/>
    <s v=""/>
    <s v="765830119121"/>
    <s v="01/11/2025 20:14"/>
  </r>
  <r>
    <x v="0"/>
    <x v="0"/>
    <n v="50"/>
    <n v="1"/>
    <s v="FZV53"/>
    <n v="100"/>
    <n v="0"/>
    <s v="ร้านที่4"/>
    <s v="ก***กาญจน์  น***กุล"/>
    <s v="กรุงเทพมหานคร"/>
    <s v="-"/>
    <s v=""/>
    <s v="01/11/2025 20:03"/>
    <s v="-"/>
    <s v="J&amp;T Express"/>
    <s v="Tiktok"/>
    <s v="tiktok"/>
    <s v=""/>
    <s v="765885379033"/>
    <s v="01/11/2025 20:04"/>
  </r>
  <r>
    <x v="1"/>
    <x v="1"/>
    <n v="50"/>
    <n v="1"/>
    <s v="FZV53"/>
    <n v="100"/>
    <n v="0"/>
    <s v="ร้านที่4"/>
    <s v="ก***กาญจน์  น***กุล"/>
    <s v="กรุงเทพมหานคร"/>
    <s v="-"/>
    <s v=""/>
    <s v="01/11/2025 20:03"/>
    <s v="-"/>
    <s v="J&amp;T Express"/>
    <s v="Tiktok"/>
    <s v="tiktok"/>
    <s v=""/>
    <s v="765885379033"/>
    <s v="01/11/2025 20:04"/>
  </r>
  <r>
    <x v="2"/>
    <x v="2"/>
    <n v="50"/>
    <n v="1"/>
    <s v="FZV53"/>
    <n v="100"/>
    <n v="0"/>
    <s v="ร้านที่4"/>
    <s v="ก***กาญจน์  น***กุล"/>
    <s v="กรุงเทพมหานคร"/>
    <s v="-"/>
    <s v=""/>
    <s v="01/11/2025 20:03"/>
    <s v="-"/>
    <s v="J&amp;T Express"/>
    <s v="Tiktok"/>
    <s v="tiktok"/>
    <s v=""/>
    <s v="765885379033"/>
    <s v="01/11/2025 20:04"/>
  </r>
  <r>
    <x v="3"/>
    <x v="3"/>
    <n v="50"/>
    <n v="1"/>
    <s v="FZV52"/>
    <n v="50"/>
    <n v="0"/>
    <s v="ร้านที่1"/>
    <s v="ก******ล"/>
    <s v="****** บ้านทุ่งเเล้ง ตำบลบ้านขอ ตำบลบ้านขอ อำเภอเมืองปาน จังหวัดลำปาง 52240"/>
    <s v="52240"/>
    <s v="63"/>
    <s v="01/11/2025 20:31"/>
    <s v="-"/>
    <s v="Flash Express"/>
    <s v="Shopee"/>
    <s v="shopee"/>
    <s v=""/>
    <s v="TH49137XTXZP7B"/>
    <s v="01/11/2025 20:01"/>
  </r>
  <r>
    <x v="3"/>
    <x v="3"/>
    <n v="49"/>
    <n v="1"/>
    <s v="FZV51"/>
    <n v="240"/>
    <n v="0"/>
    <s v="ร้านที่1"/>
    <s v="ผ******น"/>
    <s v="******บลแม่แรง อำเภอป่าซาง จังหวัดลำพูน 51120"/>
    <s v="51120"/>
    <s v="26"/>
    <s v="01/11/2025 20:10"/>
    <s v="-"/>
    <s v="Flash Express"/>
    <s v="Shopee"/>
    <s v="shopee"/>
    <s v=""/>
    <s v="TH48067XU3XS8C"/>
    <s v="01/11/2025 20:00"/>
  </r>
  <r>
    <x v="13"/>
    <x v="13"/>
    <n v="75"/>
    <n v="1"/>
    <s v="FZV51"/>
    <n v="240"/>
    <n v="0"/>
    <s v="ร้านที่1"/>
    <s v="ผ******น"/>
    <s v="******บลแม่แรง อำเภอป่าซาง จังหวัดลำพูน 51120"/>
    <s v="51120"/>
    <s v="26"/>
    <s v="01/11/2025 20:10"/>
    <s v="-"/>
    <s v="Flash Express"/>
    <s v="Shopee"/>
    <s v="shopee"/>
    <s v=""/>
    <s v="TH48067XU3XS8C"/>
    <s v="01/11/2025 20:00"/>
  </r>
  <r>
    <x v="4"/>
    <x v="4"/>
    <n v="76"/>
    <n v="1"/>
    <s v="FZV51"/>
    <n v="240"/>
    <n v="0"/>
    <s v="ร้านที่1"/>
    <s v="ผ******น"/>
    <s v="******บลแม่แรง อำเภอป่าซาง จังหวัดลำพูน 51120"/>
    <s v="51120"/>
    <s v="26"/>
    <s v="01/11/2025 20:10"/>
    <s v="-"/>
    <s v="Flash Express"/>
    <s v="Shopee"/>
    <s v="shopee"/>
    <s v=""/>
    <s v="TH48067XU3XS8C"/>
    <s v="01/11/2025 20:00"/>
  </r>
  <r>
    <x v="0"/>
    <x v="0"/>
    <n v="50"/>
    <n v="1"/>
    <s v="FZV50"/>
    <n v="100"/>
    <n v="0"/>
    <s v="ร้านที่4"/>
    <s v="ช**"/>
    <s v="กรุงเทพฯ"/>
    <s v="-"/>
    <s v=""/>
    <s v="01/11/2025 20:00"/>
    <s v="-"/>
    <s v="J&amp;T COD"/>
    <s v="Tiktok"/>
    <s v="จ่ายทีหลัง / COD"/>
    <s v=""/>
    <s v="765883404145"/>
    <s v="01/11/2025 20:00"/>
  </r>
  <r>
    <x v="1"/>
    <x v="1"/>
    <n v="50"/>
    <n v="1"/>
    <s v="FZV50"/>
    <n v="100"/>
    <n v="0"/>
    <s v="ร้านที่4"/>
    <s v="ช**"/>
    <s v="กรุงเทพฯ"/>
    <s v="-"/>
    <s v=""/>
    <s v="01/11/2025 20:00"/>
    <s v="-"/>
    <s v="J&amp;T COD"/>
    <s v="Tiktok"/>
    <s v="จ่ายทีหลัง / COD"/>
    <s v=""/>
    <s v="765883404145"/>
    <s v="01/11/2025 20:00"/>
  </r>
  <r>
    <x v="2"/>
    <x v="2"/>
    <n v="50"/>
    <n v="1"/>
    <s v="FZV50"/>
    <n v="100"/>
    <n v="0"/>
    <s v="ร้านที่4"/>
    <s v="ช**"/>
    <s v="กรุงเทพฯ"/>
    <s v="-"/>
    <s v=""/>
    <s v="01/11/2025 20:00"/>
    <s v="-"/>
    <s v="J&amp;T COD"/>
    <s v="Tiktok"/>
    <s v="จ่ายทีหลัง / COD"/>
    <s v=""/>
    <s v="765883404145"/>
    <s v="01/11/2025 20:00"/>
  </r>
  <r>
    <x v="0"/>
    <x v="0"/>
    <n v="50"/>
    <n v="2"/>
    <s v="FZV49"/>
    <n v="200"/>
    <n v="0"/>
    <s v="ร้านที่4"/>
    <s v="น***เดียร์"/>
    <s v="กรุงเทพฯ"/>
    <s v="-"/>
    <s v=""/>
    <s v="01/11/2025 19:58"/>
    <s v="-"/>
    <s v="J&amp;T COD"/>
    <s v="Tiktok"/>
    <s v="จ่ายทีหลัง / COD"/>
    <s v=""/>
    <s v="765834096075"/>
    <s v="01/11/2025 19:58"/>
  </r>
  <r>
    <x v="1"/>
    <x v="1"/>
    <n v="50"/>
    <n v="2"/>
    <s v="FZV49"/>
    <n v="200"/>
    <n v="0"/>
    <s v="ร้านที่4"/>
    <s v="น***เดียร์"/>
    <s v="กรุงเทพฯ"/>
    <s v="-"/>
    <s v=""/>
    <s v="01/11/2025 19:58"/>
    <s v="-"/>
    <s v="J&amp;T COD"/>
    <s v="Tiktok"/>
    <s v="จ่ายทีหลัง / COD"/>
    <s v=""/>
    <s v="765834096075"/>
    <s v="01/11/2025 19:58"/>
  </r>
  <r>
    <x v="2"/>
    <x v="2"/>
    <n v="50"/>
    <n v="2"/>
    <s v="FZV49"/>
    <n v="200"/>
    <n v="0"/>
    <s v="ร้านที่4"/>
    <s v="น***เดียร์"/>
    <s v="กรุงเทพฯ"/>
    <s v="-"/>
    <s v=""/>
    <s v="01/11/2025 19:58"/>
    <s v="-"/>
    <s v="J&amp;T COD"/>
    <s v="Tiktok"/>
    <s v="จ่ายทีหลัง / COD"/>
    <s v=""/>
    <s v="765834096075"/>
    <s v="01/11/2025 19:58"/>
  </r>
  <r>
    <x v="0"/>
    <x v="0"/>
    <n v="50"/>
    <n v="2"/>
    <s v="FZV48"/>
    <n v="200"/>
    <n v="0"/>
    <s v="ร้านที่4"/>
    <s v="ช***านต์  ด***คำสี"/>
    <s v="ศรีสะเกษ"/>
    <s v="-"/>
    <s v=""/>
    <s v="01/11/2025 19:50"/>
    <s v="-"/>
    <s v="J&amp;T Express"/>
    <s v="Tiktok"/>
    <s v="tiktok"/>
    <s v=""/>
    <s v="765810494083"/>
    <s v="01/11/2025 19:50"/>
  </r>
  <r>
    <x v="1"/>
    <x v="1"/>
    <n v="50"/>
    <n v="2"/>
    <s v="FZV48"/>
    <n v="200"/>
    <n v="0"/>
    <s v="ร้านที่4"/>
    <s v="ช***านต์  ด***คำสี"/>
    <s v="ศรีสะเกษ"/>
    <s v="-"/>
    <s v=""/>
    <s v="01/11/2025 19:50"/>
    <s v="-"/>
    <s v="J&amp;T Express"/>
    <s v="Tiktok"/>
    <s v="tiktok"/>
    <s v=""/>
    <s v="765810494083"/>
    <s v="01/11/2025 19:50"/>
  </r>
  <r>
    <x v="2"/>
    <x v="2"/>
    <n v="50"/>
    <n v="2"/>
    <s v="FZV48"/>
    <n v="200"/>
    <n v="0"/>
    <s v="ร้านที่4"/>
    <s v="ช***านต์  ด***คำสี"/>
    <s v="ศรีสะเกษ"/>
    <s v="-"/>
    <s v=""/>
    <s v="01/11/2025 19:50"/>
    <s v="-"/>
    <s v="J&amp;T Express"/>
    <s v="Tiktok"/>
    <s v="tiktok"/>
    <s v=""/>
    <s v="765810494083"/>
    <s v="01/11/2025 19:50"/>
  </r>
  <r>
    <x v="8"/>
    <x v="8"/>
    <n v="139"/>
    <n v="1"/>
    <s v="FZV46"/>
    <n v="108.99"/>
    <n v="0"/>
    <s v="ร้านที่2"/>
    <s v="ป***รัตน์ แ***นาค"/>
    <s v="ฉะเชิงเทรา"/>
    <s v="-"/>
    <s v=""/>
    <s v="01/11/2025 19:43"/>
    <s v="-"/>
    <s v="J&amp;T COD"/>
    <s v="Tiktok"/>
    <s v="จ่ายทีหลัง / COD"/>
    <s v=""/>
    <s v="765899813206"/>
    <s v="01/11/2025 19:43"/>
  </r>
  <r>
    <x v="14"/>
    <x v="14"/>
    <n v="15"/>
    <n v="2"/>
    <s v="FZV45"/>
    <n v="34"/>
    <n v="4"/>
    <s v="ร้านที่2"/>
    <s v="ก******น"/>
    <s v="******า จ.สงขลา ตำบลลำไพล อำเภอเทพา จังหวัดสงขลา 90260"/>
    <s v="90260"/>
    <s v="95"/>
    <s v="01/11/2025 20:13"/>
    <s v="-"/>
    <s v="Flash Express"/>
    <s v="Shopee"/>
    <s v="shopee"/>
    <s v=""/>
    <s v="TH71057XU6D42D"/>
    <s v="01/11/2025 19:43"/>
  </r>
  <r>
    <x v="15"/>
    <x v="15"/>
    <n v="54"/>
    <n v="1"/>
    <s v="FZV44"/>
    <n v="101.05"/>
    <n v="7"/>
    <s v="ร้านที่1"/>
    <s v="นาย เรืองกิตต์ เอี่่ยมนุ่น"/>
    <s v="ร้านค้ายายแคมป์ประตูแดง 114 ซอย บางเลนเจริญ21 ตำบล บางกร่าง · บางกร่าง/ Bang Krang_x000a__x000a_เมืองนนทบุรี/ Mueang Nonthaburiนนทบุรี/ Nonthaburi_x000a_11000"/>
    <s v="11000"/>
    <s v="660914985813"/>
    <s v="01/11/2025 19:33"/>
    <s v="-"/>
    <s v="Kerry_dropoff"/>
    <s v="Lazada"/>
    <s v="lazada"/>
    <s v=""/>
    <s v="LEXPU0623520509"/>
    <s v="01/11/2025 19:33"/>
  </r>
  <r>
    <x v="16"/>
    <x v="16"/>
    <n v="55"/>
    <n v="1"/>
    <s v="FZV44"/>
    <n v="101.05"/>
    <n v="7"/>
    <s v="ร้านที่1"/>
    <s v="นาย เรืองกิตต์ เอี่่ยมนุ่น"/>
    <s v="ร้านค้ายายแคมป์ประตูแดง 114 ซอย บางเลนเจริญ21 ตำบล บางกร่าง · บางกร่าง/ Bang Krang_x000a__x000a_เมืองนนทบุรี/ Mueang Nonthaburiนนทบุรี/ Nonthaburi_x000a_11000"/>
    <s v="11000"/>
    <s v="660914985813"/>
    <s v="01/11/2025 19:33"/>
    <s v="-"/>
    <s v="Kerry_dropoff"/>
    <s v="Lazada"/>
    <s v="lazada"/>
    <s v=""/>
    <s v="LEXPU0623520509"/>
    <s v="01/11/2025 19:33"/>
  </r>
  <r>
    <x v="0"/>
    <x v="0"/>
    <n v="50"/>
    <n v="1"/>
    <s v="FZV43"/>
    <n v="99.99"/>
    <n v="0"/>
    <s v="ร้านที่2"/>
    <s v="น***าท ป***แก้ว"/>
    <s v="สุพรรณบุรี"/>
    <s v="-"/>
    <s v=""/>
    <s v="01/11/2025 19:27"/>
    <s v="-"/>
    <s v="J&amp;T COD"/>
    <s v="Tiktok"/>
    <s v="จ่ายทีหลัง / COD"/>
    <s v=""/>
    <s v="765860607142"/>
    <s v="01/11/2025 19:27"/>
  </r>
  <r>
    <x v="1"/>
    <x v="1"/>
    <n v="50"/>
    <n v="1"/>
    <s v="FZV43"/>
    <n v="99.99"/>
    <n v="0"/>
    <s v="ร้านที่2"/>
    <s v="น***าท ป***แก้ว"/>
    <s v="สุพรรณบุรี"/>
    <s v="-"/>
    <s v=""/>
    <s v="01/11/2025 19:27"/>
    <s v="-"/>
    <s v="J&amp;T COD"/>
    <s v="Tiktok"/>
    <s v="จ่ายทีหลัง / COD"/>
    <s v=""/>
    <s v="765860607142"/>
    <s v="01/11/2025 19:27"/>
  </r>
  <r>
    <x v="2"/>
    <x v="2"/>
    <n v="50"/>
    <n v="1"/>
    <s v="FZV43"/>
    <n v="99.99"/>
    <n v="0"/>
    <s v="ร้านที่2"/>
    <s v="น***าท ป***แก้ว"/>
    <s v="สุพรรณบุรี"/>
    <s v="-"/>
    <s v=""/>
    <s v="01/11/2025 19:27"/>
    <s v="-"/>
    <s v="J&amp;T COD"/>
    <s v="Tiktok"/>
    <s v="จ่ายทีหลัง / COD"/>
    <s v=""/>
    <s v="765860607142"/>
    <s v="01/11/2025 19:27"/>
  </r>
  <r>
    <x v="0"/>
    <x v="0"/>
    <n v="50"/>
    <n v="1"/>
    <s v="FZV42"/>
    <n v="100"/>
    <n v="0"/>
    <s v="ร้านที่4"/>
    <s v="ช** ช***พร"/>
    <s v="ชุมพร"/>
    <s v="-"/>
    <s v=""/>
    <s v="01/11/2025 19:19"/>
    <s v="-"/>
    <s v="J&amp;T COD"/>
    <s v="Tiktok"/>
    <s v="จ่ายทีหลัง / COD"/>
    <s v=""/>
    <s v="765883805175"/>
    <s v="01/11/2025 19:20"/>
  </r>
  <r>
    <x v="1"/>
    <x v="1"/>
    <n v="50"/>
    <n v="1"/>
    <s v="FZV42"/>
    <n v="100"/>
    <n v="0"/>
    <s v="ร้านที่4"/>
    <s v="ช** ช***พร"/>
    <s v="ชุมพร"/>
    <s v="-"/>
    <s v=""/>
    <s v="01/11/2025 19:19"/>
    <s v="-"/>
    <s v="J&amp;T COD"/>
    <s v="Tiktok"/>
    <s v="จ่ายทีหลัง / COD"/>
    <s v=""/>
    <s v="765883805175"/>
    <s v="01/11/2025 19:20"/>
  </r>
  <r>
    <x v="2"/>
    <x v="2"/>
    <n v="50"/>
    <n v="1"/>
    <s v="FZV42"/>
    <n v="100"/>
    <n v="0"/>
    <s v="ร้านที่4"/>
    <s v="ช** ช***พร"/>
    <s v="ชุมพร"/>
    <s v="-"/>
    <s v=""/>
    <s v="01/11/2025 19:19"/>
    <s v="-"/>
    <s v="J&amp;T COD"/>
    <s v="Tiktok"/>
    <s v="จ่ายทีหลัง / COD"/>
    <s v=""/>
    <s v="765883805175"/>
    <s v="01/11/2025 19:20"/>
  </r>
  <r>
    <x v="3"/>
    <x v="3"/>
    <n v="50"/>
    <n v="6"/>
    <s v="FZV41"/>
    <n v="200"/>
    <n v="0"/>
    <s v="ร้านที่2"/>
    <s v="พ***าภรณ์ พ***"/>
    <s v="หนองคาย"/>
    <s v="-"/>
    <s v=""/>
    <s v="01/11/2025 19:13"/>
    <s v="-"/>
    <s v="J&amp;T Express"/>
    <s v="Tiktok"/>
    <s v="tiktok"/>
    <s v=""/>
    <s v="765883212183"/>
    <s v="01/11/2025 19:13"/>
  </r>
  <r>
    <x v="5"/>
    <x v="5"/>
    <n v="66.666666666666671"/>
    <n v="6"/>
    <s v="FZV40"/>
    <n v="200"/>
    <n v="0"/>
    <s v="ร้านที่2"/>
    <s v="ส***ักษณ์    ศ***์ประกอบ"/>
    <s v="กรุงเทพฯ"/>
    <s v="-"/>
    <s v=""/>
    <s v="01/11/2025 19:04"/>
    <s v="-"/>
    <s v="J&amp;T Express"/>
    <s v="Tiktok"/>
    <s v="tiktok"/>
    <s v=""/>
    <s v="765888838153"/>
    <s v="01/11/2025 19:04"/>
  </r>
  <r>
    <x v="17"/>
    <x v="17"/>
    <n v="12"/>
    <n v="10"/>
    <s v="FZV39"/>
    <n v="130"/>
    <n v="0"/>
    <s v="ร้านที่1"/>
    <s v="ช******ง"/>
    <s v="******ตำบลสระกะเทียม อำเภอเมืองนครปฐม จังหวัดนครปฐม 73000"/>
    <s v="73000"/>
    <s v="14"/>
    <s v="01/11/2025 18:57"/>
    <s v="-"/>
    <s v="SPX Express"/>
    <s v="Shopee"/>
    <s v="shopee"/>
    <s v=""/>
    <s v="TH254061730065M"/>
    <s v="01/11/2025 18:57"/>
  </r>
  <r>
    <x v="17"/>
    <x v="17"/>
    <n v="12"/>
    <n v="10"/>
    <s v="FZV38"/>
    <n v="130"/>
    <n v="0"/>
    <s v="ร้านที่1"/>
    <s v="ไ******ง"/>
    <s v="******ลเชียงรากน้อย อำเภอบางปะอิน จังหวัดพระนครศรีอยุธยา 13180"/>
    <s v="13180"/>
    <s v="33"/>
    <s v="01/11/2025 18:52"/>
    <s v="-"/>
    <s v="Flash Express"/>
    <s v="Shopee"/>
    <s v="shopee"/>
    <s v=""/>
    <s v="TH05067XU2ED2B"/>
    <s v="01/11/2025 18:52"/>
  </r>
  <r>
    <x v="3"/>
    <x v="3"/>
    <n v="40"/>
    <n v="10"/>
    <s v="FZV37"/>
    <n v="345"/>
    <n v="0"/>
    <s v="ร้านที่2"/>
    <s v="ร***ี  น***ลป์ธนสาร"/>
    <s v="อ่างทอง"/>
    <s v="-"/>
    <s v=""/>
    <s v="01/11/2025 18:42"/>
    <s v="-"/>
    <s v="J&amp;T COD"/>
    <s v="Tiktok"/>
    <s v="จ่ายทีหลัง / COD"/>
    <s v=""/>
    <s v="765856207196"/>
    <s v="01/11/2025 18:42"/>
  </r>
  <r>
    <x v="3"/>
    <x v="3"/>
    <n v="33.333333333333336"/>
    <n v="3"/>
    <s v="FZV36"/>
    <n v="100"/>
    <n v="0"/>
    <s v="ร้านที่2"/>
    <s v="J** F***lyshop"/>
    <s v="ลพบุรี"/>
    <s v="-"/>
    <s v=""/>
    <s v="01/11/2025 18:37"/>
    <s v="-"/>
    <s v="J&amp;T COD"/>
    <s v="Tiktok"/>
    <s v="จ่ายทีหลัง / COD"/>
    <s v=""/>
    <s v="765878162066"/>
    <s v="01/11/2025 18:38"/>
  </r>
  <r>
    <x v="5"/>
    <x v="5"/>
    <n v="66.666666666666671"/>
    <n v="3"/>
    <s v="FZV35"/>
    <n v="100"/>
    <n v="0"/>
    <s v="ร้านที่2"/>
    <s v="เ***รา ศ***วัสดิ์"/>
    <s v="ปทุมธานี"/>
    <s v="-"/>
    <s v=""/>
    <s v="01/11/2025 18:36"/>
    <s v="-"/>
    <s v="Flash Express Thailand"/>
    <s v="Tiktok"/>
    <s v="tiktok"/>
    <s v=""/>
    <s v="THT040228VQ9F5Z"/>
    <s v="01/11/2025 18:36"/>
  </r>
  <r>
    <x v="10"/>
    <x v="18"/>
    <n v="81.75"/>
    <n v="1"/>
    <s v="FZV33"/>
    <n v="81.75"/>
    <n v="0"/>
    <s v="ร้านที่1"/>
    <s v="ชนากานต์ อินตาป๊อก"/>
    <s v="94/14 ม.3 ต.ตลิ่งชัน อ.บ้านด่านลานหอย_x000a__x000a_บ้านด่านลานหอย/ Ban Dan Lan Hoiสุโขทัย/ Sukhothai_x000a_64140"/>
    <s v="64140"/>
    <s v="660828627281"/>
    <s v="01/11/2025 18:32"/>
    <s v="-"/>
    <s v="Kerry_dropoff"/>
    <s v="Lazada"/>
    <s v="lazada"/>
    <s v=""/>
    <s v="TH60027XU2AK8E"/>
    <s v="01/11/2025 18:32"/>
  </r>
  <r>
    <x v="0"/>
    <x v="0"/>
    <n v="50"/>
    <n v="1"/>
    <s v="FZV32"/>
    <n v="100"/>
    <n v="0"/>
    <s v="ร้านที่4"/>
    <s v="ว***ดา ท***ิน"/>
    <s v="จันทบุรี"/>
    <s v="-"/>
    <s v=""/>
    <s v="01/11/2025 18:31"/>
    <s v="-"/>
    <s v="J&amp;T COD"/>
    <s v="Tiktok"/>
    <s v="จ่ายทีหลัง / COD"/>
    <s v=""/>
    <s v="765857607174"/>
    <s v="01/11/2025 18:31"/>
  </r>
  <r>
    <x v="1"/>
    <x v="1"/>
    <n v="50"/>
    <n v="1"/>
    <s v="FZV32"/>
    <n v="100"/>
    <n v="0"/>
    <s v="ร้านที่4"/>
    <s v="ว***ดา ท***ิน"/>
    <s v="จันทบุรี"/>
    <s v="-"/>
    <s v=""/>
    <s v="01/11/2025 18:31"/>
    <s v="-"/>
    <s v="J&amp;T COD"/>
    <s v="Tiktok"/>
    <s v="จ่ายทีหลัง / COD"/>
    <s v=""/>
    <s v="765857607174"/>
    <s v="01/11/2025 18:31"/>
  </r>
  <r>
    <x v="2"/>
    <x v="2"/>
    <n v="50"/>
    <n v="1"/>
    <s v="FZV32"/>
    <n v="100"/>
    <n v="0"/>
    <s v="ร้านที่4"/>
    <s v="ว***ดา ท***ิน"/>
    <s v="จันทบุรี"/>
    <s v="-"/>
    <s v=""/>
    <s v="01/11/2025 18:31"/>
    <s v="-"/>
    <s v="J&amp;T COD"/>
    <s v="Tiktok"/>
    <s v="จ่ายทีหลัง / COD"/>
    <s v=""/>
    <s v="765857607174"/>
    <s v="01/11/2025 18:31"/>
  </r>
  <r>
    <x v="0"/>
    <x v="0"/>
    <n v="50"/>
    <n v="1"/>
    <s v="FZV31"/>
    <n v="100"/>
    <n v="0"/>
    <s v="ร้านที่4"/>
    <s v="ภ***ดสรา ร***ะ"/>
    <s v="หนองบัวลำภู"/>
    <s v="-"/>
    <s v=""/>
    <s v="01/11/2025 18:31"/>
    <s v="-"/>
    <s v="J&amp;T COD"/>
    <s v="Tiktok"/>
    <s v="จ่ายทีหลัง / COD"/>
    <s v=""/>
    <s v="765899404174"/>
    <s v="01/11/2025 18:31"/>
  </r>
  <r>
    <x v="1"/>
    <x v="1"/>
    <n v="50"/>
    <n v="1"/>
    <s v="FZV31"/>
    <n v="100"/>
    <n v="0"/>
    <s v="ร้านที่4"/>
    <s v="ภ***ดสรา ร***ะ"/>
    <s v="หนองบัวลำภู"/>
    <s v="-"/>
    <s v=""/>
    <s v="01/11/2025 18:31"/>
    <s v="-"/>
    <s v="J&amp;T COD"/>
    <s v="Tiktok"/>
    <s v="จ่ายทีหลัง / COD"/>
    <s v=""/>
    <s v="765899404174"/>
    <s v="01/11/2025 18:31"/>
  </r>
  <r>
    <x v="2"/>
    <x v="2"/>
    <n v="50"/>
    <n v="1"/>
    <s v="FZV31"/>
    <n v="100"/>
    <n v="0"/>
    <s v="ร้านที่4"/>
    <s v="ภ***ดสรา ร***ะ"/>
    <s v="หนองบัวลำภู"/>
    <s v="-"/>
    <s v=""/>
    <s v="01/11/2025 18:31"/>
    <s v="-"/>
    <s v="J&amp;T COD"/>
    <s v="Tiktok"/>
    <s v="จ่ายทีหลัง / COD"/>
    <s v=""/>
    <s v="765899404174"/>
    <s v="01/11/2025 18:31"/>
  </r>
  <r>
    <x v="5"/>
    <x v="5"/>
    <n v="66.666666666666671"/>
    <n v="3"/>
    <s v="FZV30"/>
    <n v="100"/>
    <n v="0"/>
    <s v="ร้านที่2"/>
    <s v="N**"/>
    <s v="ระนอง"/>
    <s v="-"/>
    <s v=""/>
    <s v="01/11/2025 18:30"/>
    <s v="-"/>
    <s v="J&amp;T Express"/>
    <s v="Tiktok"/>
    <s v="tiktok"/>
    <s v=""/>
    <s v="765834509160"/>
    <s v="01/11/2025 18:28"/>
  </r>
  <r>
    <x v="0"/>
    <x v="0"/>
    <n v="50"/>
    <n v="1"/>
    <s v="FZV29"/>
    <n v="100"/>
    <n v="0"/>
    <s v="ร้านที่4"/>
    <s v="M***"/>
    <s v="Bangkok"/>
    <s v="-"/>
    <s v=""/>
    <s v="01/11/2025 18:25"/>
    <s v="-"/>
    <s v="J&amp;T COD"/>
    <s v="Tiktok"/>
    <s v="จ่ายทีหลัง / COD"/>
    <s v=""/>
    <s v="765859817111"/>
    <s v="01/11/2025 18:25"/>
  </r>
  <r>
    <x v="1"/>
    <x v="1"/>
    <n v="50"/>
    <n v="1"/>
    <s v="FZV29"/>
    <n v="100"/>
    <n v="0"/>
    <s v="ร้านที่4"/>
    <s v="M***"/>
    <s v="Bangkok"/>
    <s v="-"/>
    <s v=""/>
    <s v="01/11/2025 18:25"/>
    <s v="-"/>
    <s v="J&amp;T COD"/>
    <s v="Tiktok"/>
    <s v="จ่ายทีหลัง / COD"/>
    <s v=""/>
    <s v="765859817111"/>
    <s v="01/11/2025 18:25"/>
  </r>
  <r>
    <x v="2"/>
    <x v="2"/>
    <n v="50"/>
    <n v="1"/>
    <s v="FZV29"/>
    <n v="100"/>
    <n v="0"/>
    <s v="ร้านที่4"/>
    <s v="M***"/>
    <s v="Bangkok"/>
    <s v="-"/>
    <s v=""/>
    <s v="01/11/2025 18:25"/>
    <s v="-"/>
    <s v="J&amp;T COD"/>
    <s v="Tiktok"/>
    <s v="จ่ายทีหลัง / COD"/>
    <s v=""/>
    <s v="765859817111"/>
    <s v="01/11/2025 18:25"/>
  </r>
  <r>
    <x v="3"/>
    <x v="3"/>
    <n v="50"/>
    <n v="6"/>
    <s v="FZV27"/>
    <n v="200"/>
    <n v="0"/>
    <s v="ร้านที่2"/>
    <s v="ร***า"/>
    <s v="บุรีรัมย์"/>
    <s v="-"/>
    <s v=""/>
    <s v="01/11/2025 17:54"/>
    <s v="-"/>
    <s v="J&amp;T COD"/>
    <s v="Tiktok"/>
    <s v="จ่ายทีหลัง / COD"/>
    <s v=""/>
    <s v="765808414184"/>
    <s v="01/11/2025 17:55"/>
  </r>
  <r>
    <x v="4"/>
    <x v="4"/>
    <n v="66.333333333333329"/>
    <n v="3"/>
    <s v="FZV26"/>
    <n v="240"/>
    <n v="0"/>
    <s v="ร้านที่1"/>
    <s v="โ******ข"/>
    <s v="****** 21, ถนน ประชาอุทิศ 58/1, ทุ่งครุ, เขตทุ่งครุ แขวงทุ่งครุ เขตทุ่งครุ จังหวัดกรุงเทพมหานคร 10140"/>
    <s v="10140"/>
    <s v="49"/>
    <s v="01/11/2025 18:24"/>
    <s v="-"/>
    <s v="Flash Express"/>
    <s v="Shopee"/>
    <s v="shopee"/>
    <s v=""/>
    <s v="TH01127XUA296A1"/>
    <s v="01/11/2025 17:54"/>
  </r>
  <r>
    <x v="0"/>
    <x v="0"/>
    <n v="50"/>
    <n v="1"/>
    <s v="FZV25"/>
    <n v="100"/>
    <n v="0"/>
    <s v="ร้านที่4"/>
    <s v="ร***า"/>
    <s v="บุรีรัมย์"/>
    <s v="-"/>
    <s v=""/>
    <s v="01/11/2025 17:52"/>
    <s v="-"/>
    <s v="J&amp;T COD"/>
    <s v="Tiktok"/>
    <s v="จ่ายทีหลัง / COD"/>
    <s v=""/>
    <s v="765884182022"/>
    <s v="01/11/2025 17:52"/>
  </r>
  <r>
    <x v="1"/>
    <x v="1"/>
    <n v="50"/>
    <n v="1"/>
    <s v="FZV25"/>
    <n v="100"/>
    <n v="0"/>
    <s v="ร้านที่4"/>
    <s v="ร***า"/>
    <s v="บุรีรัมย์"/>
    <s v="-"/>
    <s v=""/>
    <s v="01/11/2025 17:52"/>
    <s v="-"/>
    <s v="J&amp;T COD"/>
    <s v="Tiktok"/>
    <s v="จ่ายทีหลัง / COD"/>
    <s v=""/>
    <s v="765884182022"/>
    <s v="01/11/2025 17:52"/>
  </r>
  <r>
    <x v="2"/>
    <x v="2"/>
    <n v="50"/>
    <n v="1"/>
    <s v="FZV25"/>
    <n v="100"/>
    <n v="0"/>
    <s v="ร้านที่4"/>
    <s v="ร***า"/>
    <s v="บุรีรัมย์"/>
    <s v="-"/>
    <s v=""/>
    <s v="01/11/2025 17:52"/>
    <s v="-"/>
    <s v="J&amp;T COD"/>
    <s v="Tiktok"/>
    <s v="จ่ายทีหลัง / COD"/>
    <s v=""/>
    <s v="765884182022"/>
    <s v="01/11/2025 17:52"/>
  </r>
  <r>
    <x v="5"/>
    <x v="5"/>
    <n v="66.666666666666671"/>
    <n v="3"/>
    <s v="FZV24"/>
    <n v="100"/>
    <n v="0"/>
    <s v="ร้านที่2"/>
    <s v="ท***แอ้ว"/>
    <s v="นครศรีธรรมราช"/>
    <s v="-"/>
    <s v=""/>
    <s v="01/11/2025 17:51"/>
    <s v="-"/>
    <s v="J&amp;T COD"/>
    <s v="Tiktok"/>
    <s v="จ่ายทีหลัง / COD"/>
    <s v=""/>
    <s v="765893719124"/>
    <s v="01/11/2025 17:51"/>
  </r>
  <r>
    <x v="7"/>
    <x v="7"/>
    <n v="139"/>
    <n v="1"/>
    <s v="FZV23"/>
    <n v="589.85"/>
    <n v="66"/>
    <s v="ร้านที่1"/>
    <s v="ดรุณี บุญชารี"/>
    <s v="395 หมู่บ้านอัครฉัตรธานี หมู่ 20 ซอย 20 ต.ขามเรียง_x000a__x000a_กันทรวิชัย/ Kantharawichaiมหาสารคาม/ Maha Sarakham_x000a_44150"/>
    <s v="44150"/>
    <s v="660894169881"/>
    <s v="01/11/2025 17:51"/>
    <s v="-"/>
    <s v="Kerry_dropoff"/>
    <s v="Lazada"/>
    <s v="lazada"/>
    <s v=""/>
    <s v="LEXPU0623508274"/>
    <s v="01/11/2025 17:51"/>
  </r>
  <r>
    <x v="8"/>
    <x v="8"/>
    <n v="139"/>
    <n v="1"/>
    <s v="FZV23"/>
    <n v="589.85"/>
    <n v="66"/>
    <s v="ร้านที่1"/>
    <s v="ดรุณี บุญชารี"/>
    <s v="395 หมู่บ้านอัครฉัตรธานี หมู่ 20 ซอย 20 ต.ขามเรียง_x000a__x000a_กันทรวิชัย/ Kantharawichaiมหาสารคาม/ Maha Sarakham_x000a_44150"/>
    <s v="44150"/>
    <s v="660894169881"/>
    <s v="01/11/2025 17:51"/>
    <s v="-"/>
    <s v="Kerry_dropoff"/>
    <s v="Lazada"/>
    <s v="lazada"/>
    <s v=""/>
    <s v="LEXPU0623508274"/>
    <s v="01/11/2025 17:51"/>
  </r>
  <r>
    <x v="9"/>
    <x v="9"/>
    <n v="139"/>
    <n v="1"/>
    <s v="FZV23"/>
    <n v="589.85"/>
    <n v="66"/>
    <s v="ร้านที่1"/>
    <s v="ดรุณี บุญชารี"/>
    <s v="395 หมู่บ้านอัครฉัตรธานี หมู่ 20 ซอย 20 ต.ขามเรียง_x000a__x000a_กันทรวิชัย/ Kantharawichaiมหาสารคาม/ Maha Sarakham_x000a_44150"/>
    <s v="44150"/>
    <s v="660894169881"/>
    <s v="01/11/2025 17:51"/>
    <s v="-"/>
    <s v="Kerry_dropoff"/>
    <s v="Lazada"/>
    <s v="lazada"/>
    <s v=""/>
    <s v="LEXPU0623508274"/>
    <s v="01/11/2025 17:51"/>
  </r>
  <r>
    <x v="10"/>
    <x v="10"/>
    <n v="139"/>
    <n v="1"/>
    <s v="FZV23"/>
    <n v="589.85"/>
    <n v="66"/>
    <s v="ร้านที่1"/>
    <s v="ดรุณี บุญชารี"/>
    <s v="395 หมู่บ้านอัครฉัตรธานี หมู่ 20 ซอย 20 ต.ขามเรียง_x000a__x000a_กันทรวิชัย/ Kantharawichaiมหาสารคาม/ Maha Sarakham_x000a_44150"/>
    <s v="44150"/>
    <s v="660894169881"/>
    <s v="01/11/2025 17:51"/>
    <s v="-"/>
    <s v="Kerry_dropoff"/>
    <s v="Lazada"/>
    <s v="lazada"/>
    <s v=""/>
    <s v="LEXPU0623508274"/>
    <s v="01/11/2025 17:51"/>
  </r>
  <r>
    <x v="13"/>
    <x v="13"/>
    <n v="83.333333333333329"/>
    <n v="3"/>
    <s v="FZV23"/>
    <n v="589.85"/>
    <n v="66"/>
    <s v="ร้านที่1"/>
    <s v="ดรุณี บุญชารี"/>
    <s v="395 หมู่บ้านอัครฉัตรธานี หมู่ 20 ซอย 20 ต.ขามเรียง_x000a__x000a_กันทรวิชัย/ Kantharawichaiมหาสารคาม/ Maha Sarakham_x000a_44150"/>
    <s v="44150"/>
    <s v="660894169881"/>
    <s v="01/11/2025 17:51"/>
    <s v="-"/>
    <s v="Kerry_dropoff"/>
    <s v="Lazada"/>
    <s v="lazada"/>
    <s v=""/>
    <s v="LEXPU0623508274"/>
    <s v="01/11/2025 17:51"/>
  </r>
  <r>
    <x v="0"/>
    <x v="0"/>
    <n v="50"/>
    <n v="1"/>
    <s v="FZV22"/>
    <n v="99.99"/>
    <n v="0"/>
    <s v="ร้านที่2"/>
    <s v="ม*** ส***ระสุน"/>
    <s v="สุรินทร์"/>
    <s v="-"/>
    <s v=""/>
    <s v="01/11/2025 17:50"/>
    <s v="-"/>
    <s v="J&amp;T COD"/>
    <s v="Tiktok"/>
    <s v="จ่ายทีหลัง / COD"/>
    <s v=""/>
    <s v="765865812121"/>
    <s v="01/11/2025 17:50"/>
  </r>
  <r>
    <x v="1"/>
    <x v="1"/>
    <n v="50"/>
    <n v="1"/>
    <s v="FZV22"/>
    <n v="99.99"/>
    <n v="0"/>
    <s v="ร้านที่2"/>
    <s v="ม*** ส***ระสุน"/>
    <s v="สุรินทร์"/>
    <s v="-"/>
    <s v=""/>
    <s v="01/11/2025 17:50"/>
    <s v="-"/>
    <s v="J&amp;T COD"/>
    <s v="Tiktok"/>
    <s v="จ่ายทีหลัง / COD"/>
    <s v=""/>
    <s v="765865812121"/>
    <s v="01/11/2025 17:50"/>
  </r>
  <r>
    <x v="2"/>
    <x v="2"/>
    <n v="50"/>
    <n v="1"/>
    <s v="FZV22"/>
    <n v="99.99"/>
    <n v="0"/>
    <s v="ร้านที่2"/>
    <s v="ม*** ส***ระสุน"/>
    <s v="สุรินทร์"/>
    <s v="-"/>
    <s v=""/>
    <s v="01/11/2025 17:50"/>
    <s v="-"/>
    <s v="J&amp;T COD"/>
    <s v="Tiktok"/>
    <s v="จ่ายทีหลัง / COD"/>
    <s v=""/>
    <s v="765865812121"/>
    <s v="01/11/2025 17:50"/>
  </r>
  <r>
    <x v="0"/>
    <x v="0"/>
    <n v="50"/>
    <n v="1"/>
    <s v="FZV21"/>
    <n v="100"/>
    <n v="0"/>
    <s v="ร้านที่4"/>
    <s v="ป***อม"/>
    <s v="เชียงใหม่"/>
    <s v="-"/>
    <s v=""/>
    <s v="01/11/2025 17:42"/>
    <s v="-"/>
    <s v="J&amp;T COD"/>
    <s v="Tiktok"/>
    <s v="จ่ายทีหลัง / COD"/>
    <s v=""/>
    <s v="765858577072"/>
    <s v="01/11/2025 17:42"/>
  </r>
  <r>
    <x v="1"/>
    <x v="1"/>
    <n v="50"/>
    <n v="1"/>
    <s v="FZV21"/>
    <n v="100"/>
    <n v="0"/>
    <s v="ร้านที่4"/>
    <s v="ป***อม"/>
    <s v="เชียงใหม่"/>
    <s v="-"/>
    <s v=""/>
    <s v="01/11/2025 17:42"/>
    <s v="-"/>
    <s v="J&amp;T COD"/>
    <s v="Tiktok"/>
    <s v="จ่ายทีหลัง / COD"/>
    <s v=""/>
    <s v="765858577072"/>
    <s v="01/11/2025 17:42"/>
  </r>
  <r>
    <x v="2"/>
    <x v="2"/>
    <n v="50"/>
    <n v="1"/>
    <s v="FZV21"/>
    <n v="100"/>
    <n v="0"/>
    <s v="ร้านที่4"/>
    <s v="ป***อม"/>
    <s v="เชียงใหม่"/>
    <s v="-"/>
    <s v=""/>
    <s v="01/11/2025 17:42"/>
    <s v="-"/>
    <s v="J&amp;T COD"/>
    <s v="Tiktok"/>
    <s v="จ่ายทีหลัง / COD"/>
    <s v=""/>
    <s v="765858577072"/>
    <s v="01/11/2025 17:42"/>
  </r>
  <r>
    <x v="4"/>
    <x v="4"/>
    <n v="66.333333333333329"/>
    <n v="3"/>
    <s v="FZV20"/>
    <n v="220"/>
    <n v="0"/>
    <s v="ร้านที่4"/>
    <s v="น***าว์   ก***นาค"/>
    <s v="กรุงเทพฯ"/>
    <s v="-"/>
    <s v=""/>
    <s v="01/11/2025 17:41"/>
    <s v="-"/>
    <s v="J&amp;T COD"/>
    <s v="Tiktok"/>
    <s v="จ่ายทีหลัง / COD"/>
    <s v=""/>
    <s v="765863020123"/>
    <s v="01/11/2025 17:41"/>
  </r>
  <r>
    <x v="6"/>
    <x v="6"/>
    <n v="66.666666666666671"/>
    <n v="3"/>
    <s v="FZV19"/>
    <n v="149"/>
    <n v="0"/>
    <s v="ร้านที่1"/>
    <s v="อ******า"/>
    <s v="******กกรวด, อำเภอเมืองนครราชสีมา ตำบลโคกกรวด อำเภอเมืองนครราชสีมา จังหวัดนครราชสีมา 30280"/>
    <s v="30280"/>
    <s v="45"/>
    <s v="01/11/2025 17:27"/>
    <s v="-"/>
    <s v="SPX Express"/>
    <s v="Shopee"/>
    <s v="shopee"/>
    <s v=""/>
    <s v="TH258927949885Y"/>
    <s v="01/11/2025 17:26"/>
  </r>
  <r>
    <x v="14"/>
    <x v="14"/>
    <n v="15"/>
    <n v="1"/>
    <s v="FZV18"/>
    <n v="15"/>
    <n v="0"/>
    <s v="ร้านที่2"/>
    <s v="น******ร"/>
    <s v="******งบางบอนเหนือ เขตบางบอน กรุงเทพมหานคร 10150 แขวงบางบอนเหนือ เขตบางบอน จังหวัดกรุงเทพมหานคร 10150"/>
    <s v="10150"/>
    <s v="89"/>
    <s v="01/11/2025 17:25"/>
    <s v="-"/>
    <s v="SPX Express"/>
    <s v="Shopee"/>
    <s v="shopee"/>
    <s v=""/>
    <s v="TH250978815659K"/>
    <s v="01/11/2025 17:25"/>
  </r>
  <r>
    <x v="5"/>
    <x v="5"/>
    <n v="66.666666666666671"/>
    <n v="6"/>
    <s v="FZV17"/>
    <n v="200"/>
    <n v="0"/>
    <s v="ร้านที่2"/>
    <s v="ส***ษ์"/>
    <s v="ชัยภูมิ"/>
    <s v="-"/>
    <s v=""/>
    <s v="01/11/2025 17:20"/>
    <s v="-"/>
    <s v="J&amp;T Express"/>
    <s v="Tiktok"/>
    <s v="tiktok"/>
    <s v=""/>
    <s v="765855034151"/>
    <s v="01/11/2025 17:19"/>
  </r>
  <r>
    <x v="6"/>
    <x v="6"/>
    <n v="66.666666666666671"/>
    <n v="3"/>
    <s v="FZV15"/>
    <n v="100"/>
    <n v="0"/>
    <s v="ร้านที่2"/>
    <s v="B***y B***y"/>
    <s v="Pathum Thani"/>
    <s v="-"/>
    <s v=""/>
    <s v="01/11/2025 17:12"/>
    <s v="-"/>
    <s v="Flash Express Thailand COD"/>
    <s v="Tiktok"/>
    <s v="จ่ายทีหลัง / COD"/>
    <s v=""/>
    <s v="THT040228USKW8Z"/>
    <s v="01/11/2025 17:12"/>
  </r>
  <r>
    <x v="3"/>
    <x v="3"/>
    <n v="33.333333333333336"/>
    <n v="3"/>
    <s v="FZV14"/>
    <n v="295"/>
    <n v="0"/>
    <s v="ร้านที่2"/>
    <s v="D***da S***watthaka"/>
    <s v="Chanthaburi"/>
    <s v="-"/>
    <s v=""/>
    <s v="01/11/2025 17:10"/>
    <s v="-"/>
    <s v="J&amp;T Express"/>
    <s v="Tiktok"/>
    <s v="tiktok"/>
    <s v=""/>
    <s v="765823986093"/>
    <s v="01/11/2025 17:10"/>
  </r>
  <r>
    <x v="3"/>
    <x v="3"/>
    <n v="33.333333333333336"/>
    <n v="6"/>
    <s v="FZV14"/>
    <n v="295"/>
    <n v="0"/>
    <s v="ร้านที่2"/>
    <s v="D***da S***watthaka"/>
    <s v="Chanthaburi"/>
    <s v="-"/>
    <s v=""/>
    <s v="01/11/2025 17:10"/>
    <s v="-"/>
    <s v="J&amp;T Express"/>
    <s v="Tiktok"/>
    <s v="tiktok"/>
    <s v=""/>
    <s v="765823986093"/>
    <s v="01/11/2025 17:10"/>
  </r>
  <r>
    <x v="5"/>
    <x v="5"/>
    <n v="66.666666666666671"/>
    <n v="3"/>
    <s v="FZV13"/>
    <n v="100"/>
    <n v="0"/>
    <s v="ร้านที่2"/>
    <s v="จ***ร์ทิพย์จันทร์สุข"/>
    <s v="เพชรบูรณ์"/>
    <s v="-"/>
    <s v=""/>
    <s v="01/11/2025 16:56"/>
    <s v="-"/>
    <s v="J&amp;T COD"/>
    <s v="Tiktok"/>
    <s v="จ่ายทีหลัง / COD"/>
    <s v=""/>
    <s v="765840432184"/>
    <s v="01/11/2025 16:57"/>
  </r>
  <r>
    <x v="10"/>
    <x v="10"/>
    <n v="139"/>
    <n v="1"/>
    <s v="FZV12"/>
    <n v="108.99"/>
    <n v="0"/>
    <s v="ร้านที่2"/>
    <s v="ป***า ส***วัสดิ์"/>
    <s v="กรุงเทพฯ"/>
    <s v="-"/>
    <s v=""/>
    <s v="01/11/2025 16:56"/>
    <s v="-"/>
    <s v="J&amp;T Express"/>
    <s v="Tiktok"/>
    <s v="tiktok"/>
    <s v=""/>
    <s v="765866608124"/>
    <s v="01/11/2025 16:56"/>
  </r>
  <r>
    <x v="6"/>
    <x v="6"/>
    <n v="33"/>
    <n v="10"/>
    <s v="FZV11"/>
    <n v="345"/>
    <n v="0"/>
    <s v="ร้านที่2"/>
    <s v="ห***รวยนคร"/>
    <s v="นครพนม"/>
    <s v="-"/>
    <s v=""/>
    <s v="01/11/2025 16:52"/>
    <s v="-"/>
    <s v="J&amp;T Express"/>
    <s v="Tiktok"/>
    <s v="tiktok"/>
    <s v=""/>
    <s v="765834460112"/>
    <s v="01/11/2025 16:52"/>
  </r>
  <r>
    <x v="0"/>
    <x v="0"/>
    <n v="50"/>
    <n v="1"/>
    <s v="FZV9"/>
    <n v="100"/>
    <n v="0"/>
    <s v="ร้านที่4"/>
    <s v="ส***ิดา ค***ยหลิม"/>
    <s v="นนทบุรี"/>
    <s v="-"/>
    <s v=""/>
    <s v="01/11/2025 16:40"/>
    <s v="-"/>
    <s v="Flash Express Thailand COD"/>
    <s v="Tiktok"/>
    <s v="จ่ายทีหลัง / COD"/>
    <s v=""/>
    <s v="THT030628VPT33Z"/>
    <s v="01/11/2025 16:40"/>
  </r>
  <r>
    <x v="1"/>
    <x v="1"/>
    <n v="50"/>
    <n v="1"/>
    <s v="FZV9"/>
    <n v="100"/>
    <n v="0"/>
    <s v="ร้านที่4"/>
    <s v="ส***ิดา ค***ยหลิม"/>
    <s v="นนทบุรี"/>
    <s v="-"/>
    <s v=""/>
    <s v="01/11/2025 16:40"/>
    <s v="-"/>
    <s v="Flash Express Thailand COD"/>
    <s v="Tiktok"/>
    <s v="จ่ายทีหลัง / COD"/>
    <s v=""/>
    <s v="THT030628VPT33Z"/>
    <s v="01/11/2025 16:40"/>
  </r>
  <r>
    <x v="2"/>
    <x v="2"/>
    <n v="50"/>
    <n v="1"/>
    <s v="FZV9"/>
    <n v="100"/>
    <n v="0"/>
    <s v="ร้านที่4"/>
    <s v="ส***ิดา ค***ยหลิม"/>
    <s v="นนทบุรี"/>
    <s v="-"/>
    <s v=""/>
    <s v="01/11/2025 16:40"/>
    <s v="-"/>
    <s v="Flash Express Thailand COD"/>
    <s v="Tiktok"/>
    <s v="จ่ายทีหลัง / COD"/>
    <s v=""/>
    <s v="THT030628VPT33Z"/>
    <s v="01/11/2025 16:40"/>
  </r>
  <r>
    <x v="0"/>
    <x v="0"/>
    <n v="50"/>
    <n v="1"/>
    <s v="FZV8"/>
    <n v="100"/>
    <n v="0"/>
    <s v="ร้านที่4"/>
    <s v="ร***รัตน์"/>
    <s v="ลำปาง"/>
    <s v="-"/>
    <s v=""/>
    <s v="01/11/2025 16:35"/>
    <s v="-"/>
    <s v="J&amp;T COD"/>
    <s v="Tiktok"/>
    <s v="จ่ายทีหลัง / COD"/>
    <s v=""/>
    <s v="765812971081"/>
    <s v="01/11/2025 16:35"/>
  </r>
  <r>
    <x v="1"/>
    <x v="1"/>
    <n v="50"/>
    <n v="1"/>
    <s v="FZV8"/>
    <n v="100"/>
    <n v="0"/>
    <s v="ร้านที่4"/>
    <s v="ร***รัตน์"/>
    <s v="ลำปาง"/>
    <s v="-"/>
    <s v=""/>
    <s v="01/11/2025 16:35"/>
    <s v="-"/>
    <s v="J&amp;T COD"/>
    <s v="Tiktok"/>
    <s v="จ่ายทีหลัง / COD"/>
    <s v=""/>
    <s v="765812971081"/>
    <s v="01/11/2025 16:35"/>
  </r>
  <r>
    <x v="2"/>
    <x v="2"/>
    <n v="50"/>
    <n v="1"/>
    <s v="FZV8"/>
    <n v="100"/>
    <n v="0"/>
    <s v="ร้านที่4"/>
    <s v="ร***รัตน์"/>
    <s v="ลำปาง"/>
    <s v="-"/>
    <s v=""/>
    <s v="01/11/2025 16:35"/>
    <s v="-"/>
    <s v="J&amp;T COD"/>
    <s v="Tiktok"/>
    <s v="จ่ายทีหลัง / COD"/>
    <s v=""/>
    <s v="765812971081"/>
    <s v="01/11/2025 16:35"/>
  </r>
  <r>
    <x v="9"/>
    <x v="9"/>
    <n v="139"/>
    <n v="1"/>
    <s v="FZV6"/>
    <n v="108.99"/>
    <n v="0"/>
    <s v="ร้านที่2"/>
    <s v="ส***ดา เ***มา"/>
    <s v="ขอนแก่น"/>
    <s v="-"/>
    <s v=""/>
    <s v="01/11/2025 16:26"/>
    <s v="-"/>
    <s v="J&amp;T COD"/>
    <s v="Tiktok"/>
    <s v="จ่ายทีหลัง / COD"/>
    <s v=""/>
    <s v="765841976012"/>
    <s v="01/11/2025 16:26"/>
  </r>
  <r>
    <x v="0"/>
    <x v="0"/>
    <n v="50"/>
    <n v="1"/>
    <s v="FZV5"/>
    <n v="100"/>
    <n v="0"/>
    <s v="ร้านที่4"/>
    <s v="ซ***ร ง***ละม้าย"/>
    <s v="นครปฐม"/>
    <s v="-"/>
    <s v=""/>
    <s v="01/11/2025 16:24"/>
    <s v="-"/>
    <s v="Flash Express Thailand COD"/>
    <s v="Tiktok"/>
    <s v="จ่ายทีหลัง / COD"/>
    <s v=""/>
    <s v="THT150728VPVP1Z"/>
    <s v="01/11/2025 16:24"/>
  </r>
  <r>
    <x v="1"/>
    <x v="1"/>
    <n v="50"/>
    <n v="1"/>
    <s v="FZV5"/>
    <n v="100"/>
    <n v="0"/>
    <s v="ร้านที่4"/>
    <s v="ซ***ร ง***ละม้าย"/>
    <s v="นครปฐม"/>
    <s v="-"/>
    <s v=""/>
    <s v="01/11/2025 16:24"/>
    <s v="-"/>
    <s v="Flash Express Thailand COD"/>
    <s v="Tiktok"/>
    <s v="จ่ายทีหลัง / COD"/>
    <s v=""/>
    <s v="THT150728VPVP1Z"/>
    <s v="01/11/2025 16:24"/>
  </r>
  <r>
    <x v="2"/>
    <x v="2"/>
    <n v="50"/>
    <n v="1"/>
    <s v="FZV5"/>
    <n v="100"/>
    <n v="0"/>
    <s v="ร้านที่4"/>
    <s v="ซ***ร ง***ละม้าย"/>
    <s v="นครปฐม"/>
    <s v="-"/>
    <s v=""/>
    <s v="01/11/2025 16:24"/>
    <s v="-"/>
    <s v="Flash Express Thailand COD"/>
    <s v="Tiktok"/>
    <s v="จ่ายทีหลัง / COD"/>
    <s v=""/>
    <s v="THT150728VPVP1Z"/>
    <s v="01/11/2025 16:24"/>
  </r>
  <r>
    <x v="1"/>
    <x v="19"/>
    <n v="43.7"/>
    <n v="1"/>
    <s v="FZV4"/>
    <n v="138.1"/>
    <n v="7"/>
    <s v="ร้านที่1"/>
    <s v="ชัยวัฒน์ ศักดิ๋เรืองแมน"/>
    <s v="287 ถ.นาคนิวาส แขวง/เขต ลาดพร้าว_x000a__x000a_ลาดพร้าว/ Lad Phrawกรุงเทพมหานคร/ Bangkok_x000a_10230"/>
    <s v="10230"/>
    <s v="660818292818"/>
    <s v="01/11/2025 16:22"/>
    <s v="-"/>
    <s v="Kerry_dropoff"/>
    <s v="Lazada"/>
    <s v="lazada"/>
    <s v=""/>
    <s v="LEXPU0623507424"/>
    <s v="01/11/2025 16:22"/>
  </r>
  <r>
    <x v="2"/>
    <x v="19"/>
    <n v="43.7"/>
    <n v="1"/>
    <s v="FZV4"/>
    <n v="138.1"/>
    <n v="7"/>
    <s v="ร้านที่1"/>
    <s v="ชัยวัฒน์ ศักดิ๋เรืองแมน"/>
    <s v="287 ถ.นาคนิวาส แขวง/เขต ลาดพร้าว_x000a__x000a_ลาดพร้าว/ Lad Phrawกรุงเทพมหานคร/ Bangkok_x000a_10230"/>
    <s v="10230"/>
    <s v="660818292818"/>
    <s v="01/11/2025 16:22"/>
    <s v="-"/>
    <s v="Kerry_dropoff"/>
    <s v="Lazada"/>
    <s v="lazada"/>
    <s v=""/>
    <s v="LEXPU0623507424"/>
    <s v="01/11/2025 16:22"/>
  </r>
  <r>
    <x v="0"/>
    <x v="19"/>
    <n v="43.7"/>
    <n v="1"/>
    <s v="FZV4"/>
    <n v="138.1"/>
    <n v="7"/>
    <s v="ร้านที่1"/>
    <s v="ชัยวัฒน์ ศักดิ๋เรืองแมน"/>
    <s v="287 ถ.นาคนิวาส แขวง/เขต ลาดพร้าว_x000a__x000a_ลาดพร้าว/ Lad Phrawกรุงเทพมหานคร/ Bangkok_x000a_10230"/>
    <s v="10230"/>
    <s v="660818292818"/>
    <s v="01/11/2025 16:22"/>
    <s v="-"/>
    <s v="Kerry_dropoff"/>
    <s v="Lazada"/>
    <s v="lazada"/>
    <s v=""/>
    <s v="LEXPU0623507424"/>
    <s v="01/11/2025 16:22"/>
  </r>
  <r>
    <x v="5"/>
    <x v="5"/>
    <n v="66.666666666666671"/>
    <n v="3"/>
    <s v="FZV3"/>
    <n v="100"/>
    <n v="0"/>
    <s v="ร้านที่2"/>
    <s v="อ***ต์ พ***สาขาณากลนคร"/>
    <s v="กรุงเทพฯ"/>
    <s v="-"/>
    <s v=""/>
    <s v="01/11/2025 16:15"/>
    <s v="-"/>
    <s v="J&amp;T COD"/>
    <s v="Tiktok"/>
    <s v="จ่ายทีหลัง / COD"/>
    <s v=""/>
    <s v="765802232182"/>
    <s v="01/11/2025 16:15"/>
  </r>
  <r>
    <x v="3"/>
    <x v="3"/>
    <n v="33.333333333333336"/>
    <n v="3"/>
    <s v="FZV2"/>
    <n v="100"/>
    <n v="0"/>
    <s v="ร้านที่2"/>
    <s v="บ***่วม  เ***ไทย"/>
    <s v="สกลนคร"/>
    <s v="-"/>
    <s v=""/>
    <s v="01/11/2025 16:11"/>
    <s v="-"/>
    <s v="J&amp;T COD"/>
    <s v="Tiktok"/>
    <s v="จ่ายทีหลัง / COD"/>
    <s v=""/>
    <s v="765819696073"/>
    <s v="01/11/2025 16:11"/>
  </r>
  <r>
    <x v="0"/>
    <x v="0"/>
    <n v="50"/>
    <n v="1"/>
    <s v="FZV0"/>
    <n v="99.99"/>
    <n v="0"/>
    <s v="ร้านที่2"/>
    <s v="ล***า อ***ิเศษ"/>
    <s v="กรุงเทพฯ"/>
    <s v="-"/>
    <s v=""/>
    <s v="01/11/2025 15:53"/>
    <s v="-"/>
    <s v="J&amp;T COD"/>
    <s v="Tiktok"/>
    <s v="จ่ายทีหลัง / COD"/>
    <s v=""/>
    <s v="765841172095"/>
    <s v="01/11/2025 15:53"/>
  </r>
  <r>
    <x v="1"/>
    <x v="1"/>
    <n v="50"/>
    <n v="1"/>
    <s v="FZV0"/>
    <n v="99.99"/>
    <n v="0"/>
    <s v="ร้านที่2"/>
    <s v="ล***า อ***ิเศษ"/>
    <s v="กรุงเทพฯ"/>
    <s v="-"/>
    <s v=""/>
    <s v="01/11/2025 15:53"/>
    <s v="-"/>
    <s v="J&amp;T COD"/>
    <s v="Tiktok"/>
    <s v="จ่ายทีหลัง / COD"/>
    <s v=""/>
    <s v="765841172095"/>
    <s v="01/11/2025 15:53"/>
  </r>
  <r>
    <x v="2"/>
    <x v="2"/>
    <n v="50"/>
    <n v="1"/>
    <s v="FZV0"/>
    <n v="99.99"/>
    <n v="0"/>
    <s v="ร้านที่2"/>
    <s v="ล***า อ***ิเศษ"/>
    <s v="กรุงเทพฯ"/>
    <s v="-"/>
    <s v=""/>
    <s v="01/11/2025 15:53"/>
    <s v="-"/>
    <s v="J&amp;T COD"/>
    <s v="Tiktok"/>
    <s v="จ่ายทีหลัง / COD"/>
    <s v=""/>
    <s v="765841172095"/>
    <s v="01/11/2025 15:53"/>
  </r>
  <r>
    <x v="0"/>
    <x v="0"/>
    <n v="60"/>
    <n v="2"/>
    <s v="FZU99"/>
    <n v="200"/>
    <n v="0"/>
    <s v="ร้านที่2"/>
    <s v="ณ***ภรณ์ ด***งพงษ์"/>
    <s v="กาญจนบุรี"/>
    <s v="-"/>
    <s v=""/>
    <s v="01/11/2025 15:43"/>
    <s v="-"/>
    <s v="J&amp;T COD"/>
    <s v="Tiktok"/>
    <s v="จ่ายทีหลัง / COD"/>
    <s v=""/>
    <s v="765827216151"/>
    <s v="01/11/2025 15:43"/>
  </r>
  <r>
    <x v="1"/>
    <x v="1"/>
    <n v="60"/>
    <n v="2"/>
    <s v="FZU99"/>
    <n v="200"/>
    <n v="0"/>
    <s v="ร้านที่2"/>
    <s v="ณ***ภรณ์ ด***งพงษ์"/>
    <s v="กาญจนบุรี"/>
    <s v="-"/>
    <s v=""/>
    <s v="01/11/2025 15:43"/>
    <s v="-"/>
    <s v="J&amp;T COD"/>
    <s v="Tiktok"/>
    <s v="จ่ายทีหลัง / COD"/>
    <s v=""/>
    <s v="765827216151"/>
    <s v="01/11/2025 15:43"/>
  </r>
  <r>
    <x v="2"/>
    <x v="2"/>
    <n v="60"/>
    <n v="2"/>
    <s v="FZU99"/>
    <n v="200"/>
    <n v="0"/>
    <s v="ร้านที่2"/>
    <s v="ณ***ภรณ์ ด***งพงษ์"/>
    <s v="กาญจนบุรี"/>
    <s v="-"/>
    <s v=""/>
    <s v="01/11/2025 15:43"/>
    <s v="-"/>
    <s v="J&amp;T COD"/>
    <s v="Tiktok"/>
    <s v="จ่ายทีหลัง / COD"/>
    <s v=""/>
    <s v="765827216151"/>
    <s v="01/11/2025 15:43"/>
  </r>
  <r>
    <x v="3"/>
    <x v="3"/>
    <n v="33.333333333333336"/>
    <n v="3"/>
    <s v="FZU98"/>
    <n v="100"/>
    <n v="0"/>
    <s v="ร้านที่2"/>
    <s v="ศ***นีย์  จ***มย์"/>
    <s v="กรุงเทพฯ"/>
    <s v="-"/>
    <s v=""/>
    <s v="01/11/2025 15:37"/>
    <s v="-"/>
    <s v="J&amp;T Express"/>
    <s v="Tiktok"/>
    <s v="tiktok"/>
    <s v=""/>
    <s v="765828364081"/>
    <s v="01/11/2025 15:37"/>
  </r>
  <r>
    <x v="3"/>
    <x v="3"/>
    <n v="33.333333333333336"/>
    <n v="3"/>
    <s v="FZU97"/>
    <n v="100"/>
    <n v="0"/>
    <s v="ร้านที่2"/>
    <s v="ธ***ูมิ"/>
    <s v="สุพรรณบุรี"/>
    <s v="-"/>
    <s v=""/>
    <s v="01/11/2025 15:35"/>
    <s v="-"/>
    <s v="J&amp;T COD"/>
    <s v="Tiktok"/>
    <s v="จ่ายทีหลัง / COD"/>
    <s v=""/>
    <s v="765843094096"/>
    <s v="01/11/2025 15:35"/>
  </r>
  <r>
    <x v="0"/>
    <x v="0"/>
    <n v="50"/>
    <n v="1"/>
    <s v="FZU96"/>
    <n v="395"/>
    <n v="48"/>
    <s v="ร้านที่1"/>
    <s v="ค******ว"/>
    <s v="******นทรารมย์ จ.ศรีสะเกษ ตำบลหนองแวง อำเภอกันทรารมย์ จังหวัดศรีสะเกษ 33130"/>
    <s v="33130"/>
    <s v="40"/>
    <s v="01/11/2025 15:50"/>
    <s v="-"/>
    <s v="Flash Express"/>
    <s v="Shopee"/>
    <s v="shopee"/>
    <s v=""/>
    <s v="TH30037XU3TP9E"/>
    <s v="01/11/2025 15:32"/>
  </r>
  <r>
    <x v="1"/>
    <x v="1"/>
    <n v="50"/>
    <n v="1"/>
    <s v="FZU96"/>
    <n v="395"/>
    <n v="48"/>
    <s v="ร้านที่1"/>
    <s v="ค******ว"/>
    <s v="******นทรารมย์ จ.ศรีสะเกษ ตำบลหนองแวง อำเภอกันทรารมย์ จังหวัดศรีสะเกษ 33130"/>
    <s v="33130"/>
    <s v="40"/>
    <s v="01/11/2025 15:50"/>
    <s v="-"/>
    <s v="Flash Express"/>
    <s v="Shopee"/>
    <s v="shopee"/>
    <s v=""/>
    <s v="TH30037XU3TP9E"/>
    <s v="01/11/2025 15:32"/>
  </r>
  <r>
    <x v="2"/>
    <x v="2"/>
    <n v="50"/>
    <n v="1"/>
    <s v="FZU96"/>
    <n v="395"/>
    <n v="48"/>
    <s v="ร้านที่1"/>
    <s v="ค******ว"/>
    <s v="******นทรารมย์ จ.ศรีสะเกษ ตำบลหนองแวง อำเภอกันทรารมย์ จังหวัดศรีสะเกษ 33130"/>
    <s v="33130"/>
    <s v="40"/>
    <s v="01/11/2025 15:50"/>
    <s v="-"/>
    <s v="Flash Express"/>
    <s v="Shopee"/>
    <s v="shopee"/>
    <s v=""/>
    <s v="TH30037XU3TP9E"/>
    <s v="01/11/2025 15:32"/>
  </r>
  <r>
    <x v="3"/>
    <x v="3"/>
    <n v="45"/>
    <n v="1"/>
    <s v="FZU96"/>
    <n v="395"/>
    <n v="48"/>
    <s v="ร้านที่1"/>
    <s v="ค******ว"/>
    <s v="******นทรารมย์ จ.ศรีสะเกษ ตำบลหนองแวง อำเภอกันทรารมย์ จังหวัดศรีสะเกษ 33130"/>
    <s v="33130"/>
    <s v="40"/>
    <s v="01/11/2025 15:50"/>
    <s v="-"/>
    <s v="Flash Express"/>
    <s v="Shopee"/>
    <s v="shopee"/>
    <s v=""/>
    <s v="TH30037XU3TP9E"/>
    <s v="01/11/2025 15:32"/>
  </r>
  <r>
    <x v="4"/>
    <x v="4"/>
    <n v="72"/>
    <n v="2"/>
    <s v="FZU96"/>
    <n v="395"/>
    <n v="48"/>
    <s v="ร้านที่1"/>
    <s v="ค******ว"/>
    <s v="******นทรารมย์ จ.ศรีสะเกษ ตำบลหนองแวง อำเภอกันทรารมย์ จังหวัดศรีสะเกษ 33130"/>
    <s v="33130"/>
    <s v="40"/>
    <s v="01/11/2025 15:50"/>
    <s v="-"/>
    <s v="Flash Express"/>
    <s v="Shopee"/>
    <s v="shopee"/>
    <s v=""/>
    <s v="TH30037XU3TP9E"/>
    <s v="01/11/2025 15:32"/>
  </r>
  <r>
    <x v="0"/>
    <x v="0"/>
    <n v="50"/>
    <n v="1"/>
    <s v="FZU95"/>
    <n v="109"/>
    <n v="9"/>
    <s v="ร้านที่4"/>
    <s v="ส***่"/>
    <s v="Rayong"/>
    <s v="-"/>
    <s v=""/>
    <s v="01/11/2025 15:24"/>
    <s v="-"/>
    <s v="J&amp;T COD"/>
    <s v="Tiktok"/>
    <s v="จ่ายทีหลัง / COD"/>
    <s v=""/>
    <s v="765818186011"/>
    <s v="01/11/2025 15:24"/>
  </r>
  <r>
    <x v="1"/>
    <x v="1"/>
    <n v="50"/>
    <n v="1"/>
    <s v="FZU95"/>
    <n v="109"/>
    <n v="9"/>
    <s v="ร้านที่4"/>
    <s v="ส***่"/>
    <s v="Rayong"/>
    <s v="-"/>
    <s v=""/>
    <s v="01/11/2025 15:24"/>
    <s v="-"/>
    <s v="J&amp;T COD"/>
    <s v="Tiktok"/>
    <s v="จ่ายทีหลัง / COD"/>
    <s v=""/>
    <s v="765818186011"/>
    <s v="01/11/2025 15:24"/>
  </r>
  <r>
    <x v="2"/>
    <x v="2"/>
    <n v="50"/>
    <n v="1"/>
    <s v="FZU95"/>
    <n v="109"/>
    <n v="9"/>
    <s v="ร้านที่4"/>
    <s v="ส***่"/>
    <s v="Rayong"/>
    <s v="-"/>
    <s v=""/>
    <s v="01/11/2025 15:24"/>
    <s v="-"/>
    <s v="J&amp;T COD"/>
    <s v="Tiktok"/>
    <s v="จ่ายทีหลัง / COD"/>
    <s v=""/>
    <s v="765818186011"/>
    <s v="01/11/2025 15:24"/>
  </r>
  <r>
    <x v="5"/>
    <x v="5"/>
    <n v="66.666666666666671"/>
    <n v="3"/>
    <s v="FZU94"/>
    <n v="100"/>
    <n v="0"/>
    <s v="ร้านที่2"/>
    <s v="พ***ภา ส***นดี"/>
    <s v="นครพนม"/>
    <s v="-"/>
    <s v=""/>
    <s v="01/11/2025 15:20"/>
    <s v="-"/>
    <s v="J&amp;T Express"/>
    <s v="Tiktok"/>
    <s v="tiktok"/>
    <s v=""/>
    <s v="765824714152"/>
    <s v="01/11/2025 15:20"/>
  </r>
  <r>
    <x v="5"/>
    <x v="5"/>
    <n v="66.666666666666671"/>
    <n v="3"/>
    <s v="FZU93"/>
    <n v="100"/>
    <n v="0"/>
    <s v="ร้านที่2"/>
    <s v="น***รา เ***สนา"/>
    <s v="ระยอง"/>
    <s v="-"/>
    <s v=""/>
    <s v="01/11/2025 15:15"/>
    <s v="-"/>
    <s v="J&amp;T COD"/>
    <s v="Tiktok"/>
    <s v="จ่ายทีหลัง / COD"/>
    <s v=""/>
    <s v="765864900183"/>
    <s v="01/11/2025 15:15"/>
  </r>
  <r>
    <x v="1"/>
    <x v="19"/>
    <n v="43.7"/>
    <n v="2"/>
    <s v="FZU92"/>
    <n v="116.4"/>
    <n v="29"/>
    <s v="ร้านที่1"/>
    <s v="ณัฐนิชาเรืองศรี"/>
    <s v="ลขที่67/1หมู่5ต.พันท้ายนรสิงห์อ.เมือง_x000a__x000a_เมืองสมุทรสาคร/ Mueang Samut Sakhonสมุทรสาคร/ Samut Sakhon_x000a_74000"/>
    <s v="74000"/>
    <s v="660953184013"/>
    <s v="01/11/2025 15:14"/>
    <s v="-"/>
    <s v="Kerry_dropoff"/>
    <s v="Lazada"/>
    <s v="lazada"/>
    <s v=""/>
    <s v="LEXPU0623506779"/>
    <s v="01/11/2025 15:14"/>
  </r>
  <r>
    <x v="0"/>
    <x v="0"/>
    <n v="50"/>
    <n v="1"/>
    <s v="FZU91"/>
    <n v="100"/>
    <n v="0"/>
    <s v="ร้านที่2"/>
    <s v="ท***าภรณ์"/>
    <s v="เทศบาลนครนครราชสีมา"/>
    <s v="-"/>
    <s v=""/>
    <s v="01/11/2025 15:11"/>
    <s v="-"/>
    <s v="J&amp;T COD"/>
    <s v="Tiktok"/>
    <s v="จ่ายทีหลัง / COD"/>
    <s v=""/>
    <s v="765812400194"/>
    <s v="01/11/2025 15:11"/>
  </r>
  <r>
    <x v="1"/>
    <x v="1"/>
    <n v="50"/>
    <n v="1"/>
    <s v="FZU91"/>
    <n v="100"/>
    <n v="0"/>
    <s v="ร้านที่2"/>
    <s v="ท***าภรณ์"/>
    <s v="เทศบาลนครนครราชสีมา"/>
    <s v="-"/>
    <s v=""/>
    <s v="01/11/2025 15:11"/>
    <s v="-"/>
    <s v="J&amp;T COD"/>
    <s v="Tiktok"/>
    <s v="จ่ายทีหลัง / COD"/>
    <s v=""/>
    <s v="765812400194"/>
    <s v="01/11/2025 15:11"/>
  </r>
  <r>
    <x v="2"/>
    <x v="2"/>
    <n v="50"/>
    <n v="1"/>
    <s v="FZU91"/>
    <n v="100"/>
    <n v="0"/>
    <s v="ร้านที่2"/>
    <s v="ท***าภรณ์"/>
    <s v="เทศบาลนครนครราชสีมา"/>
    <s v="-"/>
    <s v=""/>
    <s v="01/11/2025 15:11"/>
    <s v="-"/>
    <s v="J&amp;T COD"/>
    <s v="Tiktok"/>
    <s v="จ่ายทีหลัง / COD"/>
    <s v=""/>
    <s v="765812400194"/>
    <s v="01/11/2025 15:11"/>
  </r>
  <r>
    <x v="17"/>
    <x v="17"/>
    <n v="12"/>
    <n v="50"/>
    <s v="FZU90"/>
    <n v="650"/>
    <n v="0"/>
    <s v="ร้านที่1"/>
    <s v="ส******ี"/>
    <s v="******, ตำบล เมืองใต้, อำเภอเมืองศรีสะเกษจังหวัดศรีสะ้กษ ตำบลเมืองใต้ อำเภอเมืองศรีสะเกษ จังหวัดศรีสะเกษ 33000"/>
    <s v="33000"/>
    <s v="85"/>
    <s v="01/11/2025 15:07"/>
    <s v="-"/>
    <s v="SPX Express"/>
    <s v="Shopee"/>
    <s v="shopee"/>
    <s v=""/>
    <s v="TH2531788587495"/>
    <s v="01/11/2025 15:07"/>
  </r>
  <r>
    <x v="12"/>
    <x v="12"/>
    <n v="10"/>
    <n v="50"/>
    <s v="FZU89"/>
    <n v="514"/>
    <n v="14"/>
    <s v="ร้านที่1"/>
    <s v="ธ******์"/>
    <s v="******บางแสนล่าง ต.แสนสุข ตำบลแสนสุข อำเภอเมืองชลบุรี จังหวัดชลบุรี 20130"/>
    <s v="20130"/>
    <s v="55"/>
    <s v="01/11/2025 15:01"/>
    <s v="-"/>
    <s v="SPX Express"/>
    <s v="Shopee"/>
    <s v="shopee"/>
    <s v=""/>
    <s v="TH259274790633K"/>
    <s v="01/11/2025 15:00"/>
  </r>
  <r>
    <x v="0"/>
    <x v="0"/>
    <n v="50"/>
    <n v="1"/>
    <s v="FZU88"/>
    <n v="99.99"/>
    <n v="0"/>
    <s v="ร้านที่2"/>
    <s v="น***้อย จ***ร"/>
    <s v="ลพบุรี"/>
    <s v="-"/>
    <s v=""/>
    <s v="01/11/2025 14:59"/>
    <s v="-"/>
    <s v="J&amp;T COD"/>
    <s v="Tiktok"/>
    <s v="จ่ายทีหลัง / COD"/>
    <s v=""/>
    <s v="765815178026"/>
    <s v="01/11/2025 14:59"/>
  </r>
  <r>
    <x v="1"/>
    <x v="1"/>
    <n v="50"/>
    <n v="1"/>
    <s v="FZU88"/>
    <n v="99.99"/>
    <n v="0"/>
    <s v="ร้านที่2"/>
    <s v="น***้อย จ***ร"/>
    <s v="ลพบุรี"/>
    <s v="-"/>
    <s v=""/>
    <s v="01/11/2025 14:59"/>
    <s v="-"/>
    <s v="J&amp;T COD"/>
    <s v="Tiktok"/>
    <s v="จ่ายทีหลัง / COD"/>
    <s v=""/>
    <s v="765815178026"/>
    <s v="01/11/2025 14:59"/>
  </r>
  <r>
    <x v="2"/>
    <x v="2"/>
    <n v="50"/>
    <n v="1"/>
    <s v="FZU88"/>
    <n v="99.99"/>
    <n v="0"/>
    <s v="ร้านที่2"/>
    <s v="น***้อย จ***ร"/>
    <s v="ลพบุรี"/>
    <s v="-"/>
    <s v=""/>
    <s v="01/11/2025 14:59"/>
    <s v="-"/>
    <s v="J&amp;T COD"/>
    <s v="Tiktok"/>
    <s v="จ่ายทีหลัง / COD"/>
    <s v=""/>
    <s v="765815178026"/>
    <s v="01/11/2025 14:59"/>
  </r>
  <r>
    <x v="5"/>
    <x v="5"/>
    <n v="66.666666666666671"/>
    <n v="3"/>
    <s v="FZU87"/>
    <n v="100"/>
    <n v="0"/>
    <s v="ร้านที่2"/>
    <s v="ฉ***ทิพย์ ไ***ดช"/>
    <s v="ปทุมธานี"/>
    <s v="-"/>
    <s v=""/>
    <s v="01/11/2025 14:57"/>
    <s v="-"/>
    <s v="Flash Express Thailand COD"/>
    <s v="Tiktok"/>
    <s v="จ่ายทีหลัง / COD"/>
    <s v=""/>
    <s v="THT040628UKV00Z"/>
    <s v="01/11/2025 14:57"/>
  </r>
  <r>
    <x v="0"/>
    <x v="0"/>
    <n v="50"/>
    <n v="1"/>
    <s v="FZU86"/>
    <n v="100"/>
    <n v="0"/>
    <s v="ร้านที่4"/>
    <s v="เ***ล"/>
    <s v="สระบุรี"/>
    <s v="-"/>
    <s v=""/>
    <s v="01/11/2025 14:46"/>
    <s v="-"/>
    <s v="J&amp;T COD"/>
    <s v="Tiktok"/>
    <s v="จ่ายทีหลัง / COD"/>
    <s v=""/>
    <s v="765810183025"/>
    <s v="01/11/2025 14:46"/>
  </r>
  <r>
    <x v="1"/>
    <x v="1"/>
    <n v="50"/>
    <n v="1"/>
    <s v="FZU86"/>
    <n v="100"/>
    <n v="0"/>
    <s v="ร้านที่4"/>
    <s v="เ***ล"/>
    <s v="สระบุรี"/>
    <s v="-"/>
    <s v=""/>
    <s v="01/11/2025 14:46"/>
    <s v="-"/>
    <s v="J&amp;T COD"/>
    <s v="Tiktok"/>
    <s v="จ่ายทีหลัง / COD"/>
    <s v=""/>
    <s v="765810183025"/>
    <s v="01/11/2025 14:46"/>
  </r>
  <r>
    <x v="2"/>
    <x v="2"/>
    <n v="50"/>
    <n v="1"/>
    <s v="FZU86"/>
    <n v="100"/>
    <n v="0"/>
    <s v="ร้านที่4"/>
    <s v="เ***ล"/>
    <s v="สระบุรี"/>
    <s v="-"/>
    <s v=""/>
    <s v="01/11/2025 14:46"/>
    <s v="-"/>
    <s v="J&amp;T COD"/>
    <s v="Tiktok"/>
    <s v="จ่ายทีหลัง / COD"/>
    <s v=""/>
    <s v="765810183025"/>
    <s v="01/11/2025 14:46"/>
  </r>
  <r>
    <x v="0"/>
    <x v="0"/>
    <n v="50"/>
    <n v="1"/>
    <s v="FZU84"/>
    <n v="100"/>
    <n v="0"/>
    <s v="ร้านที่2"/>
    <s v="เ***นภา"/>
    <s v="นครราชสีมา"/>
    <s v="-"/>
    <s v=""/>
    <s v="01/11/2025 14:44"/>
    <s v="-"/>
    <s v="J&amp;T COD"/>
    <s v="Tiktok"/>
    <s v="จ่ายทีหลัง / COD"/>
    <s v=""/>
    <s v="765850618116"/>
    <s v="01/11/2025 14:44"/>
  </r>
  <r>
    <x v="1"/>
    <x v="1"/>
    <n v="50"/>
    <n v="1"/>
    <s v="FZU84"/>
    <n v="100"/>
    <n v="0"/>
    <s v="ร้านที่2"/>
    <s v="เ***นภา"/>
    <s v="นครราชสีมา"/>
    <s v="-"/>
    <s v=""/>
    <s v="01/11/2025 14:44"/>
    <s v="-"/>
    <s v="J&amp;T COD"/>
    <s v="Tiktok"/>
    <s v="จ่ายทีหลัง / COD"/>
    <s v=""/>
    <s v="765850618116"/>
    <s v="01/11/2025 14:44"/>
  </r>
  <r>
    <x v="2"/>
    <x v="2"/>
    <n v="50"/>
    <n v="1"/>
    <s v="FZU84"/>
    <n v="100"/>
    <n v="0"/>
    <s v="ร้านที่2"/>
    <s v="เ***นภา"/>
    <s v="นครราชสีมา"/>
    <s v="-"/>
    <s v=""/>
    <s v="01/11/2025 14:44"/>
    <s v="-"/>
    <s v="J&amp;T COD"/>
    <s v="Tiktok"/>
    <s v="จ่ายทีหลัง / COD"/>
    <s v=""/>
    <s v="765850618116"/>
    <s v="01/11/2025 14:44"/>
  </r>
  <r>
    <x v="5"/>
    <x v="5"/>
    <n v="66.666666666666671"/>
    <n v="3"/>
    <s v="FZU83"/>
    <n v="100"/>
    <n v="0"/>
    <s v="ร้านที่2"/>
    <s v="A***l s**"/>
    <s v="ตราด"/>
    <s v="-"/>
    <s v=""/>
    <s v="01/11/2025 14:43"/>
    <s v="-"/>
    <s v="J&amp;T COD"/>
    <s v="Tiktok"/>
    <s v="จ่ายทีหลัง / COD"/>
    <s v=""/>
    <s v="765844832200"/>
    <s v="01/11/2025 14:43"/>
  </r>
  <r>
    <x v="0"/>
    <x v="0"/>
    <n v="50"/>
    <n v="1"/>
    <s v="FZU82"/>
    <n v="100"/>
    <n v="0"/>
    <s v="ร้านที่4"/>
    <s v="ว***ตร์ บ***รรณโณ"/>
    <s v="สงขลา"/>
    <s v="-"/>
    <s v=""/>
    <s v="01/11/2025 14:42"/>
    <s v="-"/>
    <s v="J&amp;T COD"/>
    <s v="Tiktok"/>
    <s v="จ่ายทีหลัง / COD"/>
    <s v=""/>
    <s v="765816381013"/>
    <s v="01/11/2025 14:43"/>
  </r>
  <r>
    <x v="1"/>
    <x v="1"/>
    <n v="50"/>
    <n v="1"/>
    <s v="FZU82"/>
    <n v="100"/>
    <n v="0"/>
    <s v="ร้านที่4"/>
    <s v="ว***ตร์ บ***รรณโณ"/>
    <s v="สงขลา"/>
    <s v="-"/>
    <s v=""/>
    <s v="01/11/2025 14:42"/>
    <s v="-"/>
    <s v="J&amp;T COD"/>
    <s v="Tiktok"/>
    <s v="จ่ายทีหลัง / COD"/>
    <s v=""/>
    <s v="765816381013"/>
    <s v="01/11/2025 14:43"/>
  </r>
  <r>
    <x v="2"/>
    <x v="2"/>
    <n v="50"/>
    <n v="1"/>
    <s v="FZU82"/>
    <n v="100"/>
    <n v="0"/>
    <s v="ร้านที่4"/>
    <s v="ว***ตร์ บ***รรณโณ"/>
    <s v="สงขลา"/>
    <s v="-"/>
    <s v=""/>
    <s v="01/11/2025 14:42"/>
    <s v="-"/>
    <s v="J&amp;T COD"/>
    <s v="Tiktok"/>
    <s v="จ่ายทีหลัง / COD"/>
    <s v=""/>
    <s v="765816381013"/>
    <s v="01/11/2025 14:43"/>
  </r>
  <r>
    <x v="13"/>
    <x v="13"/>
    <n v="66"/>
    <n v="1"/>
    <s v="FZU81"/>
    <n v="778.5"/>
    <n v="66"/>
    <s v="ร้านที่1"/>
    <s v="พัชรา  ถาแปง"/>
    <s v="ตรงข้ามร้านผัดไท 21/2 หมู่ที่ 3 ร้องวัวแดง  ต.ร้องวัวแดง อ.สันกำแพง  · ร้องวัวแดง/ Rong Wua Daeng_x000a__x000a_สันกำแพง/ San Kamphaengเชียงใหม่/ Chiang Mai_x000a_50130"/>
    <s v="50130"/>
    <s v="660871802930"/>
    <s v="01/11/2025 14:42"/>
    <s v="-"/>
    <s v="Kerry_dropoff"/>
    <s v="Lazada"/>
    <s v="lazada"/>
    <s v=""/>
    <s v="LEXPU0623507869"/>
    <s v="01/11/2025 14:43"/>
  </r>
  <r>
    <x v="18"/>
    <x v="20"/>
    <n v="66"/>
    <n v="1"/>
    <s v="FZU81"/>
    <n v="778.5"/>
    <n v="66"/>
    <s v="ร้านที่1"/>
    <s v="พัชรา  ถาแปง"/>
    <s v="ตรงข้ามร้านผัดไท 21/2 หมู่ที่ 3 ร้องวัวแดง  ต.ร้องวัวแดง อ.สันกำแพง  · ร้องวัวแดง/ Rong Wua Daeng_x000a__x000a_สันกำแพง/ San Kamphaengเชียงใหม่/ Chiang Mai_x000a_50130"/>
    <s v="50130"/>
    <s v="660871802930"/>
    <s v="01/11/2025 14:42"/>
    <s v="-"/>
    <s v="Kerry_dropoff"/>
    <s v="Lazada"/>
    <s v="lazada"/>
    <s v=""/>
    <s v="LEXPU0623507869"/>
    <s v="01/11/2025 14:43"/>
  </r>
  <r>
    <x v="4"/>
    <x v="4"/>
    <n v="67"/>
    <n v="1"/>
    <s v="FZU81"/>
    <n v="778.5"/>
    <n v="66"/>
    <s v="ร้านที่1"/>
    <s v="พัชรา  ถาแปง"/>
    <s v="ตรงข้ามร้านผัดไท 21/2 หมู่ที่ 3 ร้องวัวแดง  ต.ร้องวัวแดง อ.สันกำแพง  · ร้องวัวแดง/ Rong Wua Daeng_x000a__x000a_สันกำแพง/ San Kamphaengเชียงใหม่/ Chiang Mai_x000a_50130"/>
    <s v="50130"/>
    <s v="660871802930"/>
    <s v="01/11/2025 14:42"/>
    <s v="-"/>
    <s v="Kerry_dropoff"/>
    <s v="Lazada"/>
    <s v="lazada"/>
    <s v=""/>
    <s v="LEXPU0623507869"/>
    <s v="01/11/2025 14:43"/>
  </r>
  <r>
    <x v="13"/>
    <x v="13"/>
    <n v="66"/>
    <n v="1"/>
    <s v="FZU81"/>
    <n v="778.5"/>
    <n v="66"/>
    <s v="ร้านที่1"/>
    <s v="พัชรา  ถาแปง"/>
    <s v="ตรงข้ามร้านผัดไท 21/2 หมู่ที่ 3 ร้องวัวแดง  ต.ร้องวัวแดง อ.สันกำแพง  · ร้องวัวแดง/ Rong Wua Daeng_x000a__x000a_สันกำแพง/ San Kamphaengเชียงใหม่/ Chiang Mai_x000a_50130"/>
    <s v="50130"/>
    <s v="660871802930"/>
    <s v="01/11/2025 14:42"/>
    <s v="-"/>
    <s v="Kerry_dropoff"/>
    <s v="Lazada"/>
    <s v="lazada"/>
    <s v=""/>
    <s v="LEXPU0623507869"/>
    <s v="01/11/2025 14:43"/>
  </r>
  <r>
    <x v="18"/>
    <x v="20"/>
    <n v="66"/>
    <n v="1"/>
    <s v="FZU81"/>
    <n v="778.5"/>
    <n v="66"/>
    <s v="ร้านที่1"/>
    <s v="พัชรา  ถาแปง"/>
    <s v="ตรงข้ามร้านผัดไท 21/2 หมู่ที่ 3 ร้องวัวแดง  ต.ร้องวัวแดง อ.สันกำแพง  · ร้องวัวแดง/ Rong Wua Daeng_x000a__x000a_สันกำแพง/ San Kamphaengเชียงใหม่/ Chiang Mai_x000a_50130"/>
    <s v="50130"/>
    <s v="660871802930"/>
    <s v="01/11/2025 14:42"/>
    <s v="-"/>
    <s v="Kerry_dropoff"/>
    <s v="Lazada"/>
    <s v="lazada"/>
    <s v=""/>
    <s v="LEXPU0623507869"/>
    <s v="01/11/2025 14:43"/>
  </r>
  <r>
    <x v="4"/>
    <x v="4"/>
    <n v="67"/>
    <n v="1"/>
    <s v="FZU81"/>
    <n v="778.5"/>
    <n v="66"/>
    <s v="ร้านที่1"/>
    <s v="พัชรา  ถาแปง"/>
    <s v="ตรงข้ามร้านผัดไท 21/2 หมู่ที่ 3 ร้องวัวแดง  ต.ร้องวัวแดง อ.สันกำแพง  · ร้องวัวแดง/ Rong Wua Daeng_x000a__x000a_สันกำแพง/ San Kamphaengเชียงใหม่/ Chiang Mai_x000a_50130"/>
    <s v="50130"/>
    <s v="660871802930"/>
    <s v="01/11/2025 14:42"/>
    <s v="-"/>
    <s v="Kerry_dropoff"/>
    <s v="Lazada"/>
    <s v="lazada"/>
    <s v=""/>
    <s v="LEXPU0623507869"/>
    <s v="01/11/2025 14:43"/>
  </r>
  <r>
    <x v="13"/>
    <x v="13"/>
    <n v="66"/>
    <n v="1"/>
    <s v="FZU81"/>
    <n v="778.5"/>
    <n v="66"/>
    <s v="ร้านที่1"/>
    <s v="พัชรา  ถาแปง"/>
    <s v="ตรงข้ามร้านผัดไท 21/2 หมู่ที่ 3 ร้องวัวแดง  ต.ร้องวัวแดง อ.สันกำแพง  · ร้องวัวแดง/ Rong Wua Daeng_x000a__x000a_สันกำแพง/ San Kamphaengเชียงใหม่/ Chiang Mai_x000a_50130"/>
    <s v="50130"/>
    <s v="660871802930"/>
    <s v="01/11/2025 14:42"/>
    <s v="-"/>
    <s v="Kerry_dropoff"/>
    <s v="Lazada"/>
    <s v="lazada"/>
    <s v=""/>
    <s v="LEXPU0623507869"/>
    <s v="01/11/2025 14:42"/>
  </r>
  <r>
    <x v="18"/>
    <x v="20"/>
    <n v="66"/>
    <n v="1"/>
    <s v="FZU81"/>
    <n v="778.5"/>
    <n v="66"/>
    <s v="ร้านที่1"/>
    <s v="พัชรา  ถาแปง"/>
    <s v="ตรงข้ามร้านผัดไท 21/2 หมู่ที่ 3 ร้องวัวแดง  ต.ร้องวัวแดง อ.สันกำแพง  · ร้องวัวแดง/ Rong Wua Daeng_x000a__x000a_สันกำแพง/ San Kamphaengเชียงใหม่/ Chiang Mai_x000a_50130"/>
    <s v="50130"/>
    <s v="660871802930"/>
    <s v="01/11/2025 14:42"/>
    <s v="-"/>
    <s v="Kerry_dropoff"/>
    <s v="Lazada"/>
    <s v="lazada"/>
    <s v=""/>
    <s v="LEXPU0623507869"/>
    <s v="01/11/2025 14:42"/>
  </r>
  <r>
    <x v="4"/>
    <x v="4"/>
    <n v="67"/>
    <n v="1"/>
    <s v="FZU81"/>
    <n v="778.5"/>
    <n v="66"/>
    <s v="ร้านที่1"/>
    <s v="พัชรา  ถาแปง"/>
    <s v="ตรงข้ามร้านผัดไท 21/2 หมู่ที่ 3 ร้องวัวแดง  ต.ร้องวัวแดง อ.สันกำแพง  · ร้องวัวแดง/ Rong Wua Daeng_x000a__x000a_สันกำแพง/ San Kamphaengเชียงใหม่/ Chiang Mai_x000a_50130"/>
    <s v="50130"/>
    <s v="660871802930"/>
    <s v="01/11/2025 14:42"/>
    <s v="-"/>
    <s v="Kerry_dropoff"/>
    <s v="Lazada"/>
    <s v="lazada"/>
    <s v=""/>
    <s v="LEXPU0623507869"/>
    <s v="01/11/2025 14:42"/>
  </r>
  <r>
    <x v="5"/>
    <x v="5"/>
    <n v="66.666666666666671"/>
    <n v="3"/>
    <s v="FZU80"/>
    <n v="100"/>
    <n v="0"/>
    <s v="ร้านที่2"/>
    <s v="S***aOo"/>
    <s v="สมุทรสาคร"/>
    <s v="-"/>
    <s v=""/>
    <s v="01/11/2025 14:38"/>
    <s v="-"/>
    <s v="J&amp;T COD"/>
    <s v="Tiktok"/>
    <s v="จ่ายทีหลัง / COD"/>
    <s v=""/>
    <s v="765844445133"/>
    <s v="01/11/2025 14:38"/>
  </r>
  <r>
    <x v="0"/>
    <x v="0"/>
    <n v="50"/>
    <n v="1"/>
    <s v="FZU79"/>
    <n v="100"/>
    <n v="0"/>
    <s v="ร้านที่4"/>
    <s v="จ***อ. ส***กดิ์  น***ตน์"/>
    <s v="ปทุมธานี"/>
    <s v="-"/>
    <s v=""/>
    <s v="01/11/2025 14:30"/>
    <s v="-"/>
    <s v="Flash Express Thailand COD"/>
    <s v="Tiktok"/>
    <s v="จ่ายทีหลัง / COD"/>
    <s v=""/>
    <s v="THT040128VPMS1Z"/>
    <s v="01/11/2025 14:30"/>
  </r>
  <r>
    <x v="1"/>
    <x v="1"/>
    <n v="50"/>
    <n v="1"/>
    <s v="FZU79"/>
    <n v="100"/>
    <n v="0"/>
    <s v="ร้านที่4"/>
    <s v="จ***อ. ส***กดิ์  น***ตน์"/>
    <s v="ปทุมธานี"/>
    <s v="-"/>
    <s v=""/>
    <s v="01/11/2025 14:30"/>
    <s v="-"/>
    <s v="Flash Express Thailand COD"/>
    <s v="Tiktok"/>
    <s v="จ่ายทีหลัง / COD"/>
    <s v=""/>
    <s v="THT040128VPMS1Z"/>
    <s v="01/11/2025 14:30"/>
  </r>
  <r>
    <x v="2"/>
    <x v="2"/>
    <n v="50"/>
    <n v="1"/>
    <s v="FZU79"/>
    <n v="100"/>
    <n v="0"/>
    <s v="ร้านที่4"/>
    <s v="จ***อ. ส***กดิ์  น***ตน์"/>
    <s v="ปทุมธานี"/>
    <s v="-"/>
    <s v=""/>
    <s v="01/11/2025 14:30"/>
    <s v="-"/>
    <s v="Flash Express Thailand COD"/>
    <s v="Tiktok"/>
    <s v="จ่ายทีหลัง / COD"/>
    <s v=""/>
    <s v="THT040128VPMS1Z"/>
    <s v="01/11/2025 14:30"/>
  </r>
  <r>
    <x v="7"/>
    <x v="7"/>
    <n v="139"/>
    <n v="1"/>
    <s v="FZU78"/>
    <n v="399"/>
    <n v="0"/>
    <s v="ร้านที่10"/>
    <s v="ฐานพัฒน์ แสงจำรูณ"/>
    <s v="96/162ม.7_x000a_คลองสอง อำเภอ.คลองหลวง_x000a_ส่งลานจอดรถ_x000a_ปทุมธานี 12120"/>
    <s v="12120"/>
    <s v="0987305943"/>
    <s v="01/11/2025 14:24"/>
    <s v="raweewan5499@gmail.com"/>
    <s v="EMS COD"/>
    <s v="facebook"/>
    <s v="กสิกร"/>
    <s v=""/>
    <s v="WA039673056TH"/>
    <s v="01/11/2025 14:24"/>
  </r>
  <r>
    <x v="8"/>
    <x v="8"/>
    <n v="139"/>
    <n v="1"/>
    <s v="FZU78"/>
    <n v="399"/>
    <n v="0"/>
    <s v="ร้านที่10"/>
    <s v="ฐานพัฒน์ แสงจำรูณ"/>
    <s v="96/162ม.7_x000a_คลองสอง อำเภอ.คลองหลวง_x000a_ส่งลานจอดรถ_x000a_ปทุมธานี 12120"/>
    <s v="12120"/>
    <s v="0987305943"/>
    <s v="01/11/2025 14:24"/>
    <s v="raweewan5499@gmail.com"/>
    <s v="EMS COD"/>
    <s v="facebook"/>
    <s v="กสิกร"/>
    <s v=""/>
    <s v="WA039673056TH"/>
    <s v="01/11/2025 14:24"/>
  </r>
  <r>
    <x v="9"/>
    <x v="9"/>
    <n v="139"/>
    <n v="1"/>
    <s v="FZU78"/>
    <n v="399"/>
    <n v="0"/>
    <s v="ร้านที่10"/>
    <s v="ฐานพัฒน์ แสงจำรูณ"/>
    <s v="96/162ม.7_x000a_คลองสอง อำเภอ.คลองหลวง_x000a_ส่งลานจอดรถ_x000a_ปทุมธานี 12120"/>
    <s v="12120"/>
    <s v="0987305943"/>
    <s v="01/11/2025 14:24"/>
    <s v="raweewan5499@gmail.com"/>
    <s v="EMS COD"/>
    <s v="facebook"/>
    <s v="กสิกร"/>
    <s v=""/>
    <s v="WA039673056TH"/>
    <s v="01/11/2025 14:24"/>
  </r>
  <r>
    <x v="10"/>
    <x v="10"/>
    <n v="139"/>
    <n v="1"/>
    <s v="FZU78"/>
    <n v="399"/>
    <n v="0"/>
    <s v="ร้านที่10"/>
    <s v="ฐานพัฒน์ แสงจำรูณ"/>
    <s v="96/162ม.7_x000a_คลองสอง อำเภอ.คลองหลวง_x000a_ส่งลานจอดรถ_x000a_ปทุมธานี 12120"/>
    <s v="12120"/>
    <s v="0987305943"/>
    <s v="01/11/2025 14:24"/>
    <s v="raweewan5499@gmail.com"/>
    <s v="EMS COD"/>
    <s v="facebook"/>
    <s v="กสิกร"/>
    <s v=""/>
    <s v="WA039673056TH"/>
    <s v="01/11/2025 14:24"/>
  </r>
  <r>
    <x v="6"/>
    <x v="6"/>
    <n v="66.666666666666671"/>
    <n v="6"/>
    <s v="FZU76"/>
    <n v="292"/>
    <n v="0"/>
    <s v="ร้านที่1"/>
    <s v="ธ******์"/>
    <s v="******บางแสนล่าง ต.แสนสุข ตำบลแสนสุข อำเภอเมืองชลบุรี จังหวัดชลบุรี 20130"/>
    <s v="20130"/>
    <s v="55"/>
    <s v="01/11/2025 14:18"/>
    <s v="-"/>
    <s v="SPX Express"/>
    <s v="Shopee"/>
    <s v="shopee"/>
    <s v=""/>
    <s v="TH257407033354Z"/>
    <s v="01/11/2025 14:18"/>
  </r>
  <r>
    <x v="19"/>
    <x v="21"/>
    <n v="9.9333333333333336"/>
    <n v="15"/>
    <s v="FZU75"/>
    <n v="444"/>
    <n v="0"/>
    <s v="ร้านที่2"/>
    <s v="น***้า พ***น"/>
    <s v="สุรินทร์"/>
    <s v="-"/>
    <s v=""/>
    <s v="01/11/2025 14:16"/>
    <s v="-"/>
    <s v="J&amp;T COD"/>
    <s v="Tiktok"/>
    <s v="จ่ายทีหลัง / COD"/>
    <s v=""/>
    <s v="765892223143"/>
    <s v="01/11/2025 14:17"/>
  </r>
  <r>
    <x v="5"/>
    <x v="5"/>
    <n v="66.666666666666671"/>
    <n v="3"/>
    <s v="FZU75"/>
    <n v="444"/>
    <n v="0"/>
    <s v="ร้านที่2"/>
    <s v="น***้า พ***น"/>
    <s v="สุรินทร์"/>
    <s v="-"/>
    <s v=""/>
    <s v="01/11/2025 14:16"/>
    <s v="-"/>
    <s v="J&amp;T COD"/>
    <s v="Tiktok"/>
    <s v="จ่ายทีหลัง / COD"/>
    <s v=""/>
    <s v="765892223143"/>
    <s v="01/11/2025 14:17"/>
  </r>
  <r>
    <x v="3"/>
    <x v="3"/>
    <n v="50"/>
    <n v="6"/>
    <s v="FZU75"/>
    <n v="444"/>
    <n v="0"/>
    <s v="ร้านที่2"/>
    <s v="น***้า พ***น"/>
    <s v="สุรินทร์"/>
    <s v="-"/>
    <s v=""/>
    <s v="01/11/2025 14:16"/>
    <s v="-"/>
    <s v="J&amp;T COD"/>
    <s v="Tiktok"/>
    <s v="จ่ายทีหลัง / COD"/>
    <s v=""/>
    <s v="765892223143"/>
    <s v="01/11/2025 14:17"/>
  </r>
  <r>
    <x v="13"/>
    <x v="13"/>
    <n v="80"/>
    <n v="1"/>
    <s v="FZU74"/>
    <n v="80"/>
    <n v="0"/>
    <s v="ร้านที่1"/>
    <s v="ธ******์"/>
    <s v="******สวัสดี4 ซอย 3 ตำบลบ้านสวน ตำบลบ้านสวน อำเภอเมืองชลบุรี จังหวัดชลบุรี 20000"/>
    <s v="20000"/>
    <s v="54"/>
    <s v="01/11/2025 14:17"/>
    <s v="-"/>
    <s v="SPX Express"/>
    <s v="Shopee"/>
    <s v="shopee"/>
    <s v=""/>
    <s v="TH258930821939B"/>
    <s v="01/11/2025 14:17"/>
  </r>
  <r>
    <x v="0"/>
    <x v="0"/>
    <n v="50"/>
    <n v="1"/>
    <s v="FZU73"/>
    <n v="99.99"/>
    <n v="0"/>
    <s v="ร้านที่2"/>
    <s v="พ***ัฐ ส***กลี้ยง"/>
    <s v="สตูล"/>
    <s v="-"/>
    <s v=""/>
    <s v="01/11/2025 14:13"/>
    <s v="-"/>
    <s v="J&amp;T COD"/>
    <s v="Tiktok"/>
    <s v="จ่ายทีหลัง / COD"/>
    <s v=""/>
    <s v="765806206130"/>
    <s v="01/11/2025 14:16"/>
  </r>
  <r>
    <x v="1"/>
    <x v="1"/>
    <n v="50"/>
    <n v="1"/>
    <s v="FZU73"/>
    <n v="99.99"/>
    <n v="0"/>
    <s v="ร้านที่2"/>
    <s v="พ***ัฐ ส***กลี้ยง"/>
    <s v="สตูล"/>
    <s v="-"/>
    <s v=""/>
    <s v="01/11/2025 14:13"/>
    <s v="-"/>
    <s v="J&amp;T COD"/>
    <s v="Tiktok"/>
    <s v="จ่ายทีหลัง / COD"/>
    <s v=""/>
    <s v="765806206130"/>
    <s v="01/11/2025 14:16"/>
  </r>
  <r>
    <x v="2"/>
    <x v="2"/>
    <n v="50"/>
    <n v="1"/>
    <s v="FZU73"/>
    <n v="99.99"/>
    <n v="0"/>
    <s v="ร้านที่2"/>
    <s v="พ***ัฐ ส***กลี้ยง"/>
    <s v="สตูล"/>
    <s v="-"/>
    <s v=""/>
    <s v="01/11/2025 14:13"/>
    <s v="-"/>
    <s v="J&amp;T COD"/>
    <s v="Tiktok"/>
    <s v="จ่ายทีหลัง / COD"/>
    <s v=""/>
    <s v="765806206130"/>
    <s v="01/11/2025 14:16"/>
  </r>
  <r>
    <x v="13"/>
    <x v="13"/>
    <n v="80"/>
    <n v="1"/>
    <s v="FZU72"/>
    <n v="80"/>
    <n v="0"/>
    <s v="ร้านที่1"/>
    <s v="ม*****า"/>
    <s v="******ลห้วยใหญ่ ตำบลห้วยใหญ่ อำเภอบางละมุง จังหวัดชลบุรี 20150"/>
    <s v="20150"/>
    <s v="30"/>
    <s v="01/11/2025 14:14"/>
    <s v="-"/>
    <s v="Flash Express"/>
    <s v="Shopee"/>
    <s v="shopee"/>
    <s v=""/>
    <s v="TH20047XU3B40F"/>
    <s v="01/11/2025 14:14"/>
  </r>
  <r>
    <x v="17"/>
    <x v="17"/>
    <n v="12"/>
    <n v="30"/>
    <s v="FZU71"/>
    <n v="390"/>
    <n v="0"/>
    <s v="ร้านที่1"/>
    <s v="ข******)"/>
    <s v="******ำบล แม่สอง ตำบลแม่สอง อำเภอท่าสองยาง จังหวัดตาก 63150"/>
    <s v="63150"/>
    <s v="18"/>
    <s v="01/11/2025 14:16"/>
    <s v="-"/>
    <s v="Flash Express"/>
    <s v="Shopee"/>
    <s v="shopee"/>
    <s v=""/>
    <s v="TH59057XU2P60C"/>
    <s v="01/11/2025 14:14"/>
  </r>
  <r>
    <x v="0"/>
    <x v="0"/>
    <n v="50"/>
    <n v="1"/>
    <s v="FZU70"/>
    <n v="99.99"/>
    <n v="0"/>
    <s v="ร้านที่2"/>
    <s v="น***วงพร พ***รณ์"/>
    <s v="สระแก้ว"/>
    <s v="-"/>
    <s v=""/>
    <s v="01/11/2025 14:10"/>
    <s v="-"/>
    <s v="J&amp;T Express"/>
    <s v="Tiktok"/>
    <s v="tiktok"/>
    <s v=""/>
    <s v="765893203132"/>
    <s v="01/11/2025 14:13"/>
  </r>
  <r>
    <x v="1"/>
    <x v="1"/>
    <n v="50"/>
    <n v="1"/>
    <s v="FZU70"/>
    <n v="99.99"/>
    <n v="0"/>
    <s v="ร้านที่2"/>
    <s v="น***วงพร พ***รณ์"/>
    <s v="สระแก้ว"/>
    <s v="-"/>
    <s v=""/>
    <s v="01/11/2025 14:10"/>
    <s v="-"/>
    <s v="J&amp;T Express"/>
    <s v="Tiktok"/>
    <s v="tiktok"/>
    <s v=""/>
    <s v="765893203132"/>
    <s v="01/11/2025 14:13"/>
  </r>
  <r>
    <x v="2"/>
    <x v="2"/>
    <n v="50"/>
    <n v="1"/>
    <s v="FZU70"/>
    <n v="99.99"/>
    <n v="0"/>
    <s v="ร้านที่2"/>
    <s v="น***วงพร พ***รณ์"/>
    <s v="สระแก้ว"/>
    <s v="-"/>
    <s v=""/>
    <s v="01/11/2025 14:10"/>
    <s v="-"/>
    <s v="J&amp;T Express"/>
    <s v="Tiktok"/>
    <s v="tiktok"/>
    <s v=""/>
    <s v="765893203132"/>
    <s v="01/11/2025 14:13"/>
  </r>
  <r>
    <x v="8"/>
    <x v="8"/>
    <n v="139"/>
    <n v="2"/>
    <s v="FZU69"/>
    <n v="198"/>
    <n v="0"/>
    <s v="ร้านที่2"/>
    <s v="ส***ย"/>
    <s v="กรุงเทพฯ"/>
    <s v="-"/>
    <s v=""/>
    <s v="01/11/2025 14:08"/>
    <s v="-"/>
    <s v="J&amp;T COD"/>
    <s v="Tiktok"/>
    <s v="จ่ายทีหลัง / COD"/>
    <s v=""/>
    <s v="765891625111"/>
    <s v="01/11/2025 14:13"/>
  </r>
  <r>
    <x v="7"/>
    <x v="7"/>
    <n v="139"/>
    <n v="1"/>
    <s v="FZU68"/>
    <n v="399"/>
    <n v="0"/>
    <s v="ร้านที่10"/>
    <s v="นพเก้า จันทร์ประสิทธิ์"/>
    <s v="307 ม. 4 ต. เวียง อ. ฝาง จ. เชียงใหม่ 50110"/>
    <s v="50110"/>
    <s v="0816726466"/>
    <s v="01/11/2025 14:12"/>
    <s v="raweewan5499@gmail.com"/>
    <s v="EMS COD"/>
    <s v="facebook"/>
    <s v="กสิกร"/>
    <s v=""/>
    <s v="WA039673060TH"/>
    <s v="01/11/2025 14:11"/>
  </r>
  <r>
    <x v="8"/>
    <x v="8"/>
    <n v="139"/>
    <n v="1"/>
    <s v="FZU68"/>
    <n v="399"/>
    <n v="0"/>
    <s v="ร้านที่10"/>
    <s v="นพเก้า จันทร์ประสิทธิ์"/>
    <s v="307 ม. 4 ต. เวียง อ. ฝาง จ. เชียงใหม่ 50110"/>
    <s v="50110"/>
    <s v="0816726466"/>
    <s v="01/11/2025 14:12"/>
    <s v="raweewan5499@gmail.com"/>
    <s v="EMS COD"/>
    <s v="facebook"/>
    <s v="กสิกร"/>
    <s v=""/>
    <s v="WA039673060TH"/>
    <s v="01/11/2025 14:11"/>
  </r>
  <r>
    <x v="9"/>
    <x v="9"/>
    <n v="139"/>
    <n v="1"/>
    <s v="FZU68"/>
    <n v="399"/>
    <n v="0"/>
    <s v="ร้านที่10"/>
    <s v="นพเก้า จันทร์ประสิทธิ์"/>
    <s v="307 ม. 4 ต. เวียง อ. ฝาง จ. เชียงใหม่ 50110"/>
    <s v="50110"/>
    <s v="0816726466"/>
    <s v="01/11/2025 14:12"/>
    <s v="raweewan5499@gmail.com"/>
    <s v="EMS COD"/>
    <s v="facebook"/>
    <s v="กสิกร"/>
    <s v=""/>
    <s v="WA039673060TH"/>
    <s v="01/11/2025 14:11"/>
  </r>
  <r>
    <x v="10"/>
    <x v="10"/>
    <n v="139"/>
    <n v="1"/>
    <s v="FZU68"/>
    <n v="399"/>
    <n v="0"/>
    <s v="ร้านที่10"/>
    <s v="นพเก้า จันทร์ประสิทธิ์"/>
    <s v="307 ม. 4 ต. เวียง อ. ฝาง จ. เชียงใหม่ 50110"/>
    <s v="50110"/>
    <s v="0816726466"/>
    <s v="01/11/2025 14:12"/>
    <s v="raweewan5499@gmail.com"/>
    <s v="EMS COD"/>
    <s v="facebook"/>
    <s v="กสิกร"/>
    <s v=""/>
    <s v="WA039673060TH"/>
    <s v="01/11/2025 14:11"/>
  </r>
  <r>
    <x v="14"/>
    <x v="14"/>
    <n v="15"/>
    <n v="2"/>
    <s v="FZU67"/>
    <n v="34"/>
    <n v="4"/>
    <s v="ร้านที่2"/>
    <s v="ท******ร"/>
    <s v="****** สระบุรี 18000 ตำบลหนองโน อำเภอเมืองสระบุรี จังหวัดสระบุรี 18000"/>
    <s v="18000"/>
    <s v="98"/>
    <s v="01/11/2025 14:10"/>
    <s v="-"/>
    <s v="SPX Express"/>
    <s v="Shopee"/>
    <s v="shopee"/>
    <s v=""/>
    <s v="TH256207881417E"/>
    <s v="01/11/2025 14:10"/>
  </r>
  <r>
    <x v="0"/>
    <x v="0"/>
    <n v="50"/>
    <n v="2"/>
    <s v="FZU65"/>
    <n v="199.98"/>
    <n v="0"/>
    <s v="ร้านที่2"/>
    <s v="ธ***ฒน์ เ***อช่วยชู"/>
    <s v="สงขลา"/>
    <s v="-"/>
    <s v=""/>
    <s v="01/11/2025 14:05"/>
    <s v="-"/>
    <s v="J&amp;T Express"/>
    <s v="Tiktok"/>
    <s v="tiktok"/>
    <s v=""/>
    <s v="765824097102"/>
    <s v="01/11/2025 14:07"/>
  </r>
  <r>
    <x v="1"/>
    <x v="1"/>
    <n v="50"/>
    <n v="2"/>
    <s v="FZU65"/>
    <n v="199.98"/>
    <n v="0"/>
    <s v="ร้านที่2"/>
    <s v="ธ***ฒน์ เ***อช่วยชู"/>
    <s v="สงขลา"/>
    <s v="-"/>
    <s v=""/>
    <s v="01/11/2025 14:05"/>
    <s v="-"/>
    <s v="J&amp;T Express"/>
    <s v="Tiktok"/>
    <s v="tiktok"/>
    <s v=""/>
    <s v="765824097102"/>
    <s v="01/11/2025 14:07"/>
  </r>
  <r>
    <x v="2"/>
    <x v="2"/>
    <n v="50"/>
    <n v="2"/>
    <s v="FZU65"/>
    <n v="199.98"/>
    <n v="0"/>
    <s v="ร้านที่2"/>
    <s v="ธ***ฒน์ เ***อช่วยชู"/>
    <s v="สงขลา"/>
    <s v="-"/>
    <s v=""/>
    <s v="01/11/2025 14:05"/>
    <s v="-"/>
    <s v="J&amp;T Express"/>
    <s v="Tiktok"/>
    <s v="tiktok"/>
    <s v=""/>
    <s v="765824097102"/>
    <s v="01/11/2025 14:07"/>
  </r>
  <r>
    <x v="0"/>
    <x v="0"/>
    <n v="50"/>
    <n v="1"/>
    <s v="FZU64"/>
    <n v="100"/>
    <n v="0"/>
    <s v="ร้านที่2"/>
    <s v="จ***า อ***ร์ขาว"/>
    <s v="พัทลุง"/>
    <s v="-"/>
    <s v=""/>
    <s v="01/11/2025 14:04"/>
    <s v="-"/>
    <s v="J&amp;T COD"/>
    <s v="Tiktok"/>
    <s v="จ่ายทีหลัง / COD"/>
    <s v=""/>
    <s v="765866780011"/>
    <s v="01/11/2025 14:05"/>
  </r>
  <r>
    <x v="1"/>
    <x v="1"/>
    <n v="50"/>
    <n v="1"/>
    <s v="FZU64"/>
    <n v="100"/>
    <n v="0"/>
    <s v="ร้านที่2"/>
    <s v="จ***า อ***ร์ขาว"/>
    <s v="พัทลุง"/>
    <s v="-"/>
    <s v=""/>
    <s v="01/11/2025 14:04"/>
    <s v="-"/>
    <s v="J&amp;T COD"/>
    <s v="Tiktok"/>
    <s v="จ่ายทีหลัง / COD"/>
    <s v=""/>
    <s v="765866780011"/>
    <s v="01/11/2025 14:05"/>
  </r>
  <r>
    <x v="2"/>
    <x v="2"/>
    <n v="50"/>
    <n v="1"/>
    <s v="FZU64"/>
    <n v="100"/>
    <n v="0"/>
    <s v="ร้านที่2"/>
    <s v="จ***า อ***ร์ขาว"/>
    <s v="พัทลุง"/>
    <s v="-"/>
    <s v=""/>
    <s v="01/11/2025 14:04"/>
    <s v="-"/>
    <s v="J&amp;T COD"/>
    <s v="Tiktok"/>
    <s v="จ่ายทีหลัง / COD"/>
    <s v=""/>
    <s v="765866780011"/>
    <s v="01/11/2025 14:05"/>
  </r>
  <r>
    <x v="4"/>
    <x v="4"/>
    <n v="69.900000000000006"/>
    <n v="10"/>
    <s v="FZU63"/>
    <n v="1671.2"/>
    <n v="96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01/11/2025 14:03"/>
    <s v="-"/>
    <s v="Kerry_dropoff"/>
    <s v="Lazada"/>
    <s v="lazada"/>
    <s v=""/>
    <s v="LEXPU0623503261"/>
    <s v="01/11/2025 14:03"/>
  </r>
  <r>
    <x v="4"/>
    <x v="4"/>
    <n v="69.900000000000006"/>
    <n v="10"/>
    <s v="FZU63"/>
    <n v="1671.2"/>
    <n v="96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01/11/2025 14:03"/>
    <s v="-"/>
    <s v="Kerry_dropoff"/>
    <s v="Lazada"/>
    <s v="lazada"/>
    <s v=""/>
    <s v="LEXPU0623503261"/>
    <s v="01/11/2025 14:03"/>
  </r>
  <r>
    <x v="0"/>
    <x v="0"/>
    <n v="50"/>
    <n v="1"/>
    <s v="FZU62"/>
    <n v="99.99"/>
    <n v="0"/>
    <s v="ร้านที่2"/>
    <s v="ภ***ภร ว***จันทร์"/>
    <s v="พระนครศรีอยุธยา"/>
    <s v="-"/>
    <s v=""/>
    <s v="01/11/2025 14:01"/>
    <s v="-"/>
    <s v="J&amp;T Express"/>
    <s v="Tiktok"/>
    <s v="tiktok"/>
    <s v=""/>
    <s v="765899382010"/>
    <s v="01/11/2025 14:00"/>
  </r>
  <r>
    <x v="1"/>
    <x v="1"/>
    <n v="50"/>
    <n v="1"/>
    <s v="FZU62"/>
    <n v="99.99"/>
    <n v="0"/>
    <s v="ร้านที่2"/>
    <s v="ภ***ภร ว***จันทร์"/>
    <s v="พระนครศรีอยุธยา"/>
    <s v="-"/>
    <s v=""/>
    <s v="01/11/2025 14:01"/>
    <s v="-"/>
    <s v="J&amp;T Express"/>
    <s v="Tiktok"/>
    <s v="tiktok"/>
    <s v=""/>
    <s v="765899382010"/>
    <s v="01/11/2025 14:00"/>
  </r>
  <r>
    <x v="2"/>
    <x v="2"/>
    <n v="50"/>
    <n v="1"/>
    <s v="FZU62"/>
    <n v="99.99"/>
    <n v="0"/>
    <s v="ร้านที่2"/>
    <s v="ภ***ภร ว***จันทร์"/>
    <s v="พระนครศรีอยุธยา"/>
    <s v="-"/>
    <s v=""/>
    <s v="01/11/2025 14:01"/>
    <s v="-"/>
    <s v="J&amp;T Express"/>
    <s v="Tiktok"/>
    <s v="tiktok"/>
    <s v=""/>
    <s v="765899382010"/>
    <s v="01/11/2025 14:00"/>
  </r>
  <r>
    <x v="0"/>
    <x v="0"/>
    <n v="50"/>
    <n v="1"/>
    <s v="FZU61"/>
    <n v="100"/>
    <n v="0"/>
    <s v="ร้านที่2"/>
    <s v="ร***ีวรรณ. แ***ิ้ม"/>
    <s v="ปทุมธานี"/>
    <s v="-"/>
    <s v=""/>
    <s v="01/11/2025 13:57"/>
    <s v="-"/>
    <s v="Flash Express Thailand COD"/>
    <s v="Tiktok"/>
    <s v="จ่ายทีหลัง / COD"/>
    <s v=""/>
    <s v="THT040228UPBM6Z"/>
    <s v="01/11/2025 13:57"/>
  </r>
  <r>
    <x v="1"/>
    <x v="1"/>
    <n v="50"/>
    <n v="1"/>
    <s v="FZU61"/>
    <n v="100"/>
    <n v="0"/>
    <s v="ร้านที่2"/>
    <s v="ร***ีวรรณ. แ***ิ้ม"/>
    <s v="ปทุมธานี"/>
    <s v="-"/>
    <s v=""/>
    <s v="01/11/2025 13:57"/>
    <s v="-"/>
    <s v="Flash Express Thailand COD"/>
    <s v="Tiktok"/>
    <s v="จ่ายทีหลัง / COD"/>
    <s v=""/>
    <s v="THT040228UPBM6Z"/>
    <s v="01/11/2025 13:57"/>
  </r>
  <r>
    <x v="2"/>
    <x v="2"/>
    <n v="50"/>
    <n v="1"/>
    <s v="FZU61"/>
    <n v="100"/>
    <n v="0"/>
    <s v="ร้านที่2"/>
    <s v="ร***ีวรรณ. แ***ิ้ม"/>
    <s v="ปทุมธานี"/>
    <s v="-"/>
    <s v=""/>
    <s v="01/11/2025 13:57"/>
    <s v="-"/>
    <s v="Flash Express Thailand COD"/>
    <s v="Tiktok"/>
    <s v="จ่ายทีหลัง / COD"/>
    <s v=""/>
    <s v="THT040228UPBM6Z"/>
    <s v="01/11/2025 13:57"/>
  </r>
  <r>
    <x v="0"/>
    <x v="0"/>
    <n v="50"/>
    <n v="1"/>
    <s v="FZU60"/>
    <n v="100"/>
    <n v="0"/>
    <s v="ร้านที่2"/>
    <s v="จ***ฤชธนปรีชากร"/>
    <s v="กรุงเทพฯ"/>
    <s v="-"/>
    <s v=""/>
    <s v="01/11/2025 13:53"/>
    <s v="-"/>
    <s v="J&amp;T Express"/>
    <s v="Tiktok"/>
    <s v="tiktok"/>
    <s v=""/>
    <s v="765860002132"/>
    <s v="01/11/2025 13:53"/>
  </r>
  <r>
    <x v="1"/>
    <x v="1"/>
    <n v="50"/>
    <n v="1"/>
    <s v="FZU60"/>
    <n v="100"/>
    <n v="0"/>
    <s v="ร้านที่2"/>
    <s v="จ***ฤชธนปรีชากร"/>
    <s v="กรุงเทพฯ"/>
    <s v="-"/>
    <s v=""/>
    <s v="01/11/2025 13:53"/>
    <s v="-"/>
    <s v="J&amp;T Express"/>
    <s v="Tiktok"/>
    <s v="tiktok"/>
    <s v=""/>
    <s v="765860002132"/>
    <s v="01/11/2025 13:53"/>
  </r>
  <r>
    <x v="2"/>
    <x v="2"/>
    <n v="50"/>
    <n v="1"/>
    <s v="FZU60"/>
    <n v="100"/>
    <n v="0"/>
    <s v="ร้านที่2"/>
    <s v="จ***ฤชธนปรีชากร"/>
    <s v="กรุงเทพฯ"/>
    <s v="-"/>
    <s v=""/>
    <s v="01/11/2025 13:53"/>
    <s v="-"/>
    <s v="J&amp;T Express"/>
    <s v="Tiktok"/>
    <s v="tiktok"/>
    <s v=""/>
    <s v="765860002132"/>
    <s v="01/11/2025 13:53"/>
  </r>
  <r>
    <x v="0"/>
    <x v="0"/>
    <n v="50"/>
    <n v="1"/>
    <s v="FZU59"/>
    <n v="100"/>
    <n v="0"/>
    <s v="ร้านที่4"/>
    <s v="ส***ทย์ ส***พ"/>
    <s v="กรุงเทพมหานคร"/>
    <s v="-"/>
    <s v=""/>
    <s v="01/11/2025 13:52"/>
    <s v="-"/>
    <s v="J&amp;T COD"/>
    <s v="Tiktok"/>
    <s v="จ่ายทีหลัง / COD"/>
    <s v=""/>
    <s v="765876970014"/>
    <s v="01/11/2025 13:52"/>
  </r>
  <r>
    <x v="1"/>
    <x v="1"/>
    <n v="50"/>
    <n v="1"/>
    <s v="FZU59"/>
    <n v="100"/>
    <n v="0"/>
    <s v="ร้านที่4"/>
    <s v="ส***ทย์ ส***พ"/>
    <s v="กรุงเทพมหานคร"/>
    <s v="-"/>
    <s v=""/>
    <s v="01/11/2025 13:52"/>
    <s v="-"/>
    <s v="J&amp;T COD"/>
    <s v="Tiktok"/>
    <s v="จ่ายทีหลัง / COD"/>
    <s v=""/>
    <s v="765876970014"/>
    <s v="01/11/2025 13:52"/>
  </r>
  <r>
    <x v="2"/>
    <x v="2"/>
    <n v="50"/>
    <n v="1"/>
    <s v="FZU59"/>
    <n v="100"/>
    <n v="0"/>
    <s v="ร้านที่4"/>
    <s v="ส***ทย์ ส***พ"/>
    <s v="กรุงเทพมหานคร"/>
    <s v="-"/>
    <s v=""/>
    <s v="01/11/2025 13:52"/>
    <s v="-"/>
    <s v="J&amp;T COD"/>
    <s v="Tiktok"/>
    <s v="จ่ายทีหลัง / COD"/>
    <s v=""/>
    <s v="765876970014"/>
    <s v="01/11/2025 13:52"/>
  </r>
  <r>
    <x v="0"/>
    <x v="0"/>
    <n v="50"/>
    <n v="1"/>
    <s v="FZU58"/>
    <n v="100"/>
    <n v="0"/>
    <s v="ร้านที่2"/>
    <s v="พ***มล​ อ***พงษ์​"/>
    <s v="เทศบาลนครนครสวรรค์"/>
    <s v="-"/>
    <s v=""/>
    <s v="01/11/2025 13:51"/>
    <s v="-"/>
    <s v="J&amp;T COD"/>
    <s v="Tiktok"/>
    <s v="จ่ายทีหลัง / COD"/>
    <s v=""/>
    <s v="765832807121"/>
    <s v="01/11/2025 13:52"/>
  </r>
  <r>
    <x v="1"/>
    <x v="1"/>
    <n v="50"/>
    <n v="1"/>
    <s v="FZU58"/>
    <n v="100"/>
    <n v="0"/>
    <s v="ร้านที่2"/>
    <s v="พ***มล​ อ***พงษ์​"/>
    <s v="เทศบาลนครนครสวรรค์"/>
    <s v="-"/>
    <s v=""/>
    <s v="01/11/2025 13:51"/>
    <s v="-"/>
    <s v="J&amp;T COD"/>
    <s v="Tiktok"/>
    <s v="จ่ายทีหลัง / COD"/>
    <s v=""/>
    <s v="765832807121"/>
    <s v="01/11/2025 13:52"/>
  </r>
  <r>
    <x v="2"/>
    <x v="2"/>
    <n v="50"/>
    <n v="1"/>
    <s v="FZU58"/>
    <n v="100"/>
    <n v="0"/>
    <s v="ร้านที่2"/>
    <s v="พ***มล​ อ***พงษ์​"/>
    <s v="เทศบาลนครนครสวรรค์"/>
    <s v="-"/>
    <s v=""/>
    <s v="01/11/2025 13:51"/>
    <s v="-"/>
    <s v="J&amp;T COD"/>
    <s v="Tiktok"/>
    <s v="จ่ายทีหลัง / COD"/>
    <s v=""/>
    <s v="765832807121"/>
    <s v="01/11/2025 13:52"/>
  </r>
  <r>
    <x v="13"/>
    <x v="13"/>
    <n v="66"/>
    <n v="1"/>
    <s v="FZU57"/>
    <n v="240"/>
    <n v="0"/>
    <s v="ร้านที่1"/>
    <s v="ป******ข"/>
    <s v="******นินสะพานบัว, ตำบลโกรกพระ, อำเภอโกรกพระ ตำบลโกรกพระ อำเภอโกรกพระ จังหวัดนครสวรรค์ 60170"/>
    <s v="60170"/>
    <s v="78"/>
    <s v="01/11/2025 13:51"/>
    <s v="-"/>
    <s v="SPX Express"/>
    <s v="Shopee"/>
    <s v="shopee"/>
    <s v=""/>
    <s v="TH250464537380E"/>
    <s v="01/11/2025 13:51"/>
  </r>
  <r>
    <x v="18"/>
    <x v="20"/>
    <n v="66"/>
    <n v="1"/>
    <s v="FZU57"/>
    <n v="240"/>
    <n v="0"/>
    <s v="ร้านที่1"/>
    <s v="ป******ข"/>
    <s v="******นินสะพานบัว, ตำบลโกรกพระ, อำเภอโกรกพระ ตำบลโกรกพระ อำเภอโกรกพระ จังหวัดนครสวรรค์ 60170"/>
    <s v="60170"/>
    <s v="78"/>
    <s v="01/11/2025 13:51"/>
    <s v="-"/>
    <s v="SPX Express"/>
    <s v="Shopee"/>
    <s v="shopee"/>
    <s v=""/>
    <s v="TH250464537380E"/>
    <s v="01/11/2025 13:51"/>
  </r>
  <r>
    <x v="4"/>
    <x v="4"/>
    <n v="67"/>
    <n v="1"/>
    <s v="FZU57"/>
    <n v="240"/>
    <n v="0"/>
    <s v="ร้านที่1"/>
    <s v="ป******ข"/>
    <s v="******นินสะพานบัว, ตำบลโกรกพระ, อำเภอโกรกพระ ตำบลโกรกพระ อำเภอโกรกพระ จังหวัดนครสวรรค์ 60170"/>
    <s v="60170"/>
    <s v="78"/>
    <s v="01/11/2025 13:51"/>
    <s v="-"/>
    <s v="SPX Express"/>
    <s v="Shopee"/>
    <s v="shopee"/>
    <s v=""/>
    <s v="TH250464537380E"/>
    <s v="01/11/2025 13:51"/>
  </r>
  <r>
    <x v="13"/>
    <x v="13"/>
    <n v="80"/>
    <n v="1"/>
    <s v="FZU56"/>
    <n v="80"/>
    <n v="0"/>
    <s v="ร้านที่1"/>
    <s v="ห*****ก"/>
    <s v="****** หมู่ที่ 2 ตำบลนาป่า ตำบลนาป่า อำเภอเมืองชลบุรี จังหวัดชลบุรี 20000"/>
    <s v="20000"/>
    <s v="10"/>
    <s v="01/11/2025 13:50"/>
    <s v="-"/>
    <s v="SPX Express"/>
    <s v="Shopee"/>
    <s v="shopee"/>
    <s v=""/>
    <s v="TH257575638575Q"/>
    <s v="01/11/2025 13:50"/>
  </r>
  <r>
    <x v="5"/>
    <x v="5"/>
    <n v="33"/>
    <n v="10"/>
    <s v="FZU55"/>
    <n v="330"/>
    <n v="0"/>
    <s v="ร้านที่2"/>
    <s v="แ***ันทร์ ป***กุล"/>
    <s v="สุราษฎร์ธานี"/>
    <s v="-"/>
    <s v=""/>
    <s v="01/11/2025 13:50"/>
    <s v="-"/>
    <s v="J&amp;T COD"/>
    <s v="Tiktok"/>
    <s v="จ่ายทีหลัง / COD"/>
    <s v=""/>
    <s v="765811433166"/>
    <s v="01/11/2025 13:50"/>
  </r>
  <r>
    <x v="0"/>
    <x v="0"/>
    <n v="50"/>
    <n v="1"/>
    <s v="FZU54"/>
    <n v="99.99"/>
    <n v="0"/>
    <s v="ร้านที่2"/>
    <s v="ศ***กียรติ พ***์เจริญ"/>
    <s v="นครปฐม"/>
    <s v="-"/>
    <s v=""/>
    <s v="01/11/2025 13:49"/>
    <s v="-"/>
    <s v="J&amp;T Express"/>
    <s v="Tiktok"/>
    <s v="tiktok"/>
    <s v=""/>
    <s v="765829963043"/>
    <s v="01/11/2025 13:49"/>
  </r>
  <r>
    <x v="1"/>
    <x v="1"/>
    <n v="50"/>
    <n v="1"/>
    <s v="FZU54"/>
    <n v="99.99"/>
    <n v="0"/>
    <s v="ร้านที่2"/>
    <s v="ศ***กียรติ พ***์เจริญ"/>
    <s v="นครปฐม"/>
    <s v="-"/>
    <s v=""/>
    <s v="01/11/2025 13:49"/>
    <s v="-"/>
    <s v="J&amp;T Express"/>
    <s v="Tiktok"/>
    <s v="tiktok"/>
    <s v=""/>
    <s v="765829963043"/>
    <s v="01/11/2025 13:49"/>
  </r>
  <r>
    <x v="2"/>
    <x v="2"/>
    <n v="50"/>
    <n v="1"/>
    <s v="FZU54"/>
    <n v="99.99"/>
    <n v="0"/>
    <s v="ร้านที่2"/>
    <s v="ศ***กียรติ พ***์เจริญ"/>
    <s v="นครปฐม"/>
    <s v="-"/>
    <s v=""/>
    <s v="01/11/2025 13:49"/>
    <s v="-"/>
    <s v="J&amp;T Express"/>
    <s v="Tiktok"/>
    <s v="tiktok"/>
    <s v=""/>
    <s v="765829963043"/>
    <s v="01/11/2025 13:49"/>
  </r>
  <r>
    <x v="0"/>
    <x v="0"/>
    <n v="50"/>
    <n v="1"/>
    <s v="FZU52"/>
    <n v="100"/>
    <n v="0"/>
    <s v="ร้านที่4"/>
    <s v="u***1027710946174 เ*"/>
    <s v="เพชรบุรี"/>
    <s v="-"/>
    <s v=""/>
    <s v="01/11/2025 13:47"/>
    <s v="-"/>
    <s v="J&amp;T COD"/>
    <s v="Tiktok"/>
    <s v="จ่ายทีหลัง / COD"/>
    <s v=""/>
    <s v="765825161054"/>
    <s v="01/11/2025 13:47"/>
  </r>
  <r>
    <x v="1"/>
    <x v="1"/>
    <n v="50"/>
    <n v="1"/>
    <s v="FZU52"/>
    <n v="100"/>
    <n v="0"/>
    <s v="ร้านที่4"/>
    <s v="u***1027710946174 เ*"/>
    <s v="เพชรบุรี"/>
    <s v="-"/>
    <s v=""/>
    <s v="01/11/2025 13:47"/>
    <s v="-"/>
    <s v="J&amp;T COD"/>
    <s v="Tiktok"/>
    <s v="จ่ายทีหลัง / COD"/>
    <s v=""/>
    <s v="765825161054"/>
    <s v="01/11/2025 13:47"/>
  </r>
  <r>
    <x v="2"/>
    <x v="2"/>
    <n v="50"/>
    <n v="1"/>
    <s v="FZU52"/>
    <n v="100"/>
    <n v="0"/>
    <s v="ร้านที่4"/>
    <s v="u***1027710946174 เ*"/>
    <s v="เพชรบุรี"/>
    <s v="-"/>
    <s v=""/>
    <s v="01/11/2025 13:47"/>
    <s v="-"/>
    <s v="J&amp;T COD"/>
    <s v="Tiktok"/>
    <s v="จ่ายทีหลัง / COD"/>
    <s v=""/>
    <s v="765825161054"/>
    <s v="01/11/2025 13:47"/>
  </r>
  <r>
    <x v="0"/>
    <x v="0"/>
    <n v="50"/>
    <n v="1"/>
    <s v="FZU51"/>
    <n v="100"/>
    <n v="0"/>
    <s v="ร้านที่4"/>
    <s v="แ***ตน"/>
    <s v="กรุงเทพฯ"/>
    <s v="-"/>
    <s v=""/>
    <s v="01/11/2025 13:42"/>
    <s v="-"/>
    <s v="J&amp;T COD"/>
    <s v="Tiktok"/>
    <s v="จ่ายทีหลัง / COD"/>
    <s v=""/>
    <s v="765839699052"/>
    <s v="01/11/2025 13:42"/>
  </r>
  <r>
    <x v="1"/>
    <x v="1"/>
    <n v="50"/>
    <n v="1"/>
    <s v="FZU51"/>
    <n v="100"/>
    <n v="0"/>
    <s v="ร้านที่4"/>
    <s v="แ***ตน"/>
    <s v="กรุงเทพฯ"/>
    <s v="-"/>
    <s v=""/>
    <s v="01/11/2025 13:42"/>
    <s v="-"/>
    <s v="J&amp;T COD"/>
    <s v="Tiktok"/>
    <s v="จ่ายทีหลัง / COD"/>
    <s v=""/>
    <s v="765839699052"/>
    <s v="01/11/2025 13:42"/>
  </r>
  <r>
    <x v="2"/>
    <x v="2"/>
    <n v="50"/>
    <n v="1"/>
    <s v="FZU51"/>
    <n v="100"/>
    <n v="0"/>
    <s v="ร้านที่4"/>
    <s v="แ***ตน"/>
    <s v="กรุงเทพฯ"/>
    <s v="-"/>
    <s v=""/>
    <s v="01/11/2025 13:42"/>
    <s v="-"/>
    <s v="J&amp;T COD"/>
    <s v="Tiktok"/>
    <s v="จ่ายทีหลัง / COD"/>
    <s v=""/>
    <s v="765839699052"/>
    <s v="01/11/2025 13:42"/>
  </r>
  <r>
    <x v="5"/>
    <x v="5"/>
    <n v="66.666666666666671"/>
    <n v="3"/>
    <s v="FZU50"/>
    <n v="100"/>
    <n v="0"/>
    <s v="ร้านที่2"/>
    <s v="พ***พย์ ส***ลิศ"/>
    <s v="สุรินทร์"/>
    <s v="-"/>
    <s v=""/>
    <s v="01/11/2025 13:40"/>
    <s v="-"/>
    <s v="J&amp;T COD"/>
    <s v="Tiktok"/>
    <s v="จ่ายทีหลัง / COD"/>
    <s v=""/>
    <s v="765872232156"/>
    <s v="01/11/2025 13:40"/>
  </r>
  <r>
    <x v="6"/>
    <x v="6"/>
    <n v="66.666666666666671"/>
    <n v="3"/>
    <s v="FZU49"/>
    <n v="100"/>
    <n v="0"/>
    <s v="ร้านที่2"/>
    <s v="จ***ร้แรม. ก***า"/>
    <s v="เชียงใหม่"/>
    <s v="-"/>
    <s v=""/>
    <s v="01/11/2025 13:32"/>
    <s v="-"/>
    <s v="J&amp;T COD"/>
    <s v="Tiktok"/>
    <s v="จ่ายทีหลัง / COD"/>
    <s v=""/>
    <s v="765828852202"/>
    <s v="01/11/2025 13:33"/>
  </r>
  <r>
    <x v="0"/>
    <x v="0"/>
    <n v="50"/>
    <n v="3"/>
    <s v="FZU48"/>
    <n v="300"/>
    <n v="0"/>
    <s v="ร้านที่4"/>
    <s v="น***รัตน์ ผ***รี"/>
    <s v="กำแพงเพชร"/>
    <s v="-"/>
    <s v=""/>
    <s v="01/11/2025 13:18"/>
    <s v="-"/>
    <s v="J&amp;T COD"/>
    <s v="Tiktok"/>
    <s v="จ่ายทีหลัง / COD"/>
    <s v=""/>
    <s v="765877789084"/>
    <s v="01/11/2025 13:19"/>
  </r>
  <r>
    <x v="1"/>
    <x v="1"/>
    <n v="50"/>
    <n v="3"/>
    <s v="FZU48"/>
    <n v="300"/>
    <n v="0"/>
    <s v="ร้านที่4"/>
    <s v="น***รัตน์ ผ***รี"/>
    <s v="กำแพงเพชร"/>
    <s v="-"/>
    <s v=""/>
    <s v="01/11/2025 13:18"/>
    <s v="-"/>
    <s v="J&amp;T COD"/>
    <s v="Tiktok"/>
    <s v="จ่ายทีหลัง / COD"/>
    <s v=""/>
    <s v="765877789084"/>
    <s v="01/11/2025 13:19"/>
  </r>
  <r>
    <x v="2"/>
    <x v="2"/>
    <n v="50"/>
    <n v="3"/>
    <s v="FZU48"/>
    <n v="300"/>
    <n v="0"/>
    <s v="ร้านที่4"/>
    <s v="น***รัตน์ ผ***รี"/>
    <s v="กำแพงเพชร"/>
    <s v="-"/>
    <s v=""/>
    <s v="01/11/2025 13:18"/>
    <s v="-"/>
    <s v="J&amp;T COD"/>
    <s v="Tiktok"/>
    <s v="จ่ายทีหลัง / COD"/>
    <s v=""/>
    <s v="765877789084"/>
    <s v="01/11/2025 13:19"/>
  </r>
  <r>
    <x v="0"/>
    <x v="0"/>
    <n v="60"/>
    <n v="2"/>
    <s v="FZU47"/>
    <n v="182"/>
    <n v="0"/>
    <s v="ร้านที่2"/>
    <s v="ส***รษา ค***ุตร"/>
    <s v="อุทัยธานี"/>
    <s v="-"/>
    <s v=""/>
    <s v="01/11/2025 13:11"/>
    <s v="-"/>
    <s v="J&amp;T COD"/>
    <s v="Tiktok"/>
    <s v="จ่ายทีหลัง / COD"/>
    <s v=""/>
    <s v="765832160096"/>
    <s v="01/11/2025 13:11"/>
  </r>
  <r>
    <x v="1"/>
    <x v="1"/>
    <n v="60"/>
    <n v="2"/>
    <s v="FZU47"/>
    <n v="182"/>
    <n v="0"/>
    <s v="ร้านที่2"/>
    <s v="ส***รษา ค***ุตร"/>
    <s v="อุทัยธานี"/>
    <s v="-"/>
    <s v=""/>
    <s v="01/11/2025 13:11"/>
    <s v="-"/>
    <s v="J&amp;T COD"/>
    <s v="Tiktok"/>
    <s v="จ่ายทีหลัง / COD"/>
    <s v=""/>
    <s v="765832160096"/>
    <s v="01/11/2025 13:11"/>
  </r>
  <r>
    <x v="2"/>
    <x v="2"/>
    <n v="60"/>
    <n v="2"/>
    <s v="FZU47"/>
    <n v="182"/>
    <n v="0"/>
    <s v="ร้านที่2"/>
    <s v="ส***รษา ค***ุตร"/>
    <s v="อุทัยธานี"/>
    <s v="-"/>
    <s v=""/>
    <s v="01/11/2025 13:11"/>
    <s v="-"/>
    <s v="J&amp;T COD"/>
    <s v="Tiktok"/>
    <s v="จ่ายทีหลัง / COD"/>
    <s v=""/>
    <s v="765832160096"/>
    <s v="01/11/2025 13:11"/>
  </r>
  <r>
    <x v="4"/>
    <x v="4"/>
    <n v="80"/>
    <n v="1"/>
    <s v="FZU44"/>
    <n v="80"/>
    <n v="0"/>
    <s v="ร้านที่1"/>
    <s v="จ******)"/>
    <s v="****** ตำบลเหมือง, อำเภอเมืองชลบุรี ตำบลเหมือง อำเภอเมืองชลบุรี จังหวัดชลบุรี 20130"/>
    <s v="20130"/>
    <s v="24"/>
    <s v="01/11/2025 13:10"/>
    <s v="-"/>
    <s v="SPX Express"/>
    <s v="Shopee"/>
    <s v="shopee"/>
    <s v=""/>
    <s v="TH254229950304I"/>
    <s v="01/11/2025 13:09"/>
  </r>
  <r>
    <x v="3"/>
    <x v="3"/>
    <n v="33.333333333333336"/>
    <n v="6"/>
    <s v="FZU41"/>
    <n v="1446"/>
    <n v="0"/>
    <s v="ร้านที่1"/>
    <s v="ธ******ะ"/>
    <s v="******169 ถนน ลงหาดบางแสน ตำบลแสนสุข ตำบลแสนสุข อำเภอเมืองชลบุรี จังหวัดชลบุรี 20131"/>
    <s v="20131"/>
    <s v="55"/>
    <s v="01/11/2025 12:47"/>
    <s v="-"/>
    <s v="SPX Express"/>
    <s v="Shopee"/>
    <s v="shopee"/>
    <s v=""/>
    <s v="TH253848572841T"/>
    <s v="01/11/2025 12:47"/>
  </r>
  <r>
    <x v="17"/>
    <x v="17"/>
    <n v="12"/>
    <n v="50"/>
    <s v="FZU41"/>
    <n v="1446"/>
    <n v="0"/>
    <s v="ร้านที่1"/>
    <s v="ธ******ะ"/>
    <s v="******169 ถนน ลงหาดบางแสน ตำบลแสนสุข ตำบลแสนสุข อำเภอเมืองชลบุรี จังหวัดชลบุรี 20131"/>
    <s v="20131"/>
    <s v="55"/>
    <s v="01/11/2025 12:47"/>
    <s v="-"/>
    <s v="SPX Express"/>
    <s v="Shopee"/>
    <s v="shopee"/>
    <s v=""/>
    <s v="TH253848572841T"/>
    <s v="01/11/2025 12:47"/>
  </r>
  <r>
    <x v="5"/>
    <x v="5"/>
    <n v="37"/>
    <n v="10"/>
    <s v="FZU41"/>
    <n v="1446"/>
    <n v="0"/>
    <s v="ร้านที่1"/>
    <s v="ธ******ะ"/>
    <s v="******169 ถนน ลงหาดบางแสน ตำบลแสนสุข ตำบลแสนสุข อำเภอเมืองชลบุรี จังหวัดชลบุรี 20131"/>
    <s v="20131"/>
    <s v="55"/>
    <s v="01/11/2025 12:47"/>
    <s v="-"/>
    <s v="SPX Express"/>
    <s v="Shopee"/>
    <s v="shopee"/>
    <s v=""/>
    <s v="TH253848572841T"/>
    <s v="01/11/2025 12:47"/>
  </r>
  <r>
    <x v="12"/>
    <x v="12"/>
    <n v="10"/>
    <n v="200"/>
    <s v="FZU40"/>
    <n v="1797"/>
    <n v="0"/>
    <s v="ร้านที่1"/>
    <s v="ธ******ะ"/>
    <s v="******169 ถนน ลงหาดบางแสน ตำบลแสนสุข ตำบลแสนสุข อำเภอเมืองชลบุรี จังหวัดชลบุรี 20131"/>
    <s v="20131"/>
    <s v="55"/>
    <s v="01/11/2025 12:47"/>
    <s v="-"/>
    <s v="SPX Express"/>
    <s v="Shopee"/>
    <s v="shopee"/>
    <s v=""/>
    <s v="TH259844073183M"/>
    <s v="01/11/2025 12:47"/>
  </r>
  <r>
    <x v="6"/>
    <x v="6"/>
    <n v="66.666666666666671"/>
    <n v="3"/>
    <s v="FZU39"/>
    <n v="100"/>
    <n v="0"/>
    <s v="ร้านที่2"/>
    <s v="น***ุนเจี้ยง โ***ง"/>
    <s v="ปราจีนบุรี"/>
    <s v="-"/>
    <s v=""/>
    <s v="01/11/2025 12:46"/>
    <s v="-"/>
    <s v="J&amp;T COD"/>
    <s v="Tiktok"/>
    <s v="จ่ายทีหลัง / COD"/>
    <s v=""/>
    <s v="765841466110"/>
    <s v="01/11/2025 12:46"/>
  </r>
  <r>
    <x v="5"/>
    <x v="5"/>
    <n v="66.666666666666671"/>
    <n v="3"/>
    <s v="FZU38"/>
    <n v="100"/>
    <n v="0"/>
    <s v="ร้านที่2"/>
    <s v="ม***ี ท***ำ"/>
    <s v="ระยอง"/>
    <s v="-"/>
    <s v=""/>
    <s v="01/11/2025 12:44"/>
    <s v="-"/>
    <s v="J&amp;T COD"/>
    <s v="Tiktok"/>
    <s v="จ่ายทีหลัง / COD"/>
    <s v=""/>
    <s v="765834504116"/>
    <s v="01/11/2025 12:44"/>
  </r>
  <r>
    <x v="8"/>
    <x v="18"/>
    <n v="53.55"/>
    <n v="1"/>
    <s v="FZU37"/>
    <n v="60.55"/>
    <n v="7"/>
    <s v="ร้านที่1"/>
    <s v="วสันต์ เคยเหล่า"/>
    <s v="20/158 หมู่ที่ 4 · บึงยี่โถ/ Bueng Yitho_x000a__x000a_ธัญบุรี/ Thanyaburiปทุมธานี/ Pathum Thani_x000a_12130"/>
    <s v="12130"/>
    <s v="660819270270"/>
    <s v="01/11/2025 12:37"/>
    <s v="-"/>
    <s v="Kerry_dropoff"/>
    <s v="Lazada"/>
    <s v="lazada"/>
    <s v=""/>
    <s v="LEXPU0623513310"/>
    <s v="01/11/2025 12:37"/>
  </r>
  <r>
    <x v="12"/>
    <x v="12"/>
    <n v="10"/>
    <n v="100"/>
    <s v="FZU36"/>
    <n v="980"/>
    <n v="0"/>
    <s v="ร้านที่1"/>
    <s v="น******์"/>
    <s v="******ขวงคลองสองต้นนุ่น เขตลาดกระบัง จังหวัดกรุงเทพมหานคร 10520"/>
    <s v="10520"/>
    <s v="11"/>
    <s v="01/11/2025 13:06"/>
    <s v="-"/>
    <s v="SPX Express"/>
    <s v="Shopee"/>
    <s v="shopee"/>
    <s v=""/>
    <s v="TH252881291456J"/>
    <s v="01/11/2025 12:36"/>
  </r>
  <r>
    <x v="6"/>
    <x v="6"/>
    <n v="66.666666666666671"/>
    <n v="3"/>
    <s v="FZU35"/>
    <n v="100"/>
    <n v="0"/>
    <s v="ร้านที่2"/>
    <s v="ค***งลักษณ์ พ***พัชราพันธ์"/>
    <s v="ชลบุรี"/>
    <s v="-"/>
    <s v=""/>
    <s v="01/11/2025 12:34"/>
    <s v="-"/>
    <s v="J&amp;T COD"/>
    <s v="Tiktok"/>
    <s v="จ่ายทีหลัง / COD"/>
    <s v=""/>
    <s v="765848728201"/>
    <s v="01/11/2025 12:34"/>
  </r>
  <r>
    <x v="3"/>
    <x v="3"/>
    <n v="40"/>
    <n v="10"/>
    <s v="FZU34"/>
    <n v="345"/>
    <n v="0"/>
    <s v="ร้านที่2"/>
    <s v="จ***รัตน์​   ศ***หาดไทย"/>
    <s v="สมุทรสงคราม"/>
    <s v="-"/>
    <s v=""/>
    <s v="01/11/2025 12:27"/>
    <s v="-"/>
    <s v="J&amp;T COD"/>
    <s v="Tiktok"/>
    <s v="จ่ายทีหลัง / COD"/>
    <s v=""/>
    <s v="765818173105"/>
    <s v="01/11/2025 12:27"/>
  </r>
  <r>
    <x v="14"/>
    <x v="14"/>
    <n v="15"/>
    <n v="2"/>
    <s v="FZU33"/>
    <n v="34"/>
    <n v="4"/>
    <s v="ร้านที่2"/>
    <s v="ต******จ"/>
    <s v="******มู่บ้าน ห้างฉัตรใต้, อำเภอห้างฉัตร ตำบลห้างฉัตร อำเภอห้างฉัตร จังหวัดลำปาง 52190"/>
    <s v="52190"/>
    <s v="39"/>
    <s v="01/11/2025 12:55"/>
    <s v="-"/>
    <s v="SPX Express"/>
    <s v="Shopee"/>
    <s v="shopee"/>
    <s v=""/>
    <s v="TH259296282068X"/>
    <s v="01/11/2025 12:25"/>
  </r>
  <r>
    <x v="14"/>
    <x v="14"/>
    <n v="15"/>
    <n v="2"/>
    <s v="FZU32"/>
    <n v="34"/>
    <n v="4"/>
    <s v="ร้านที่2"/>
    <s v="ต******จ"/>
    <s v="******มู่บ้าน ห้างฉัตรใต้, อำเภอห้างฉัตร ตำบลห้างฉัตร อำเภอห้างฉัตร จังหวัดลำปาง 52190"/>
    <s v="52190"/>
    <s v="39"/>
    <s v="01/11/2025 12:54"/>
    <s v="-"/>
    <s v="SPX Express"/>
    <s v="Shopee"/>
    <s v="shopee"/>
    <s v=""/>
    <s v="TH258863259502I"/>
    <s v="01/11/2025 12:24"/>
  </r>
  <r>
    <x v="10"/>
    <x v="10"/>
    <n v="139"/>
    <n v="1"/>
    <s v="FZU31"/>
    <n v="108.99"/>
    <n v="0"/>
    <s v="ร้านที่2"/>
    <s v="ภ***รัตน์ ก***นกระโทก"/>
    <s v="นครราชสีมา"/>
    <s v="-"/>
    <s v=""/>
    <s v="01/11/2025 12:22"/>
    <s v="-"/>
    <s v="J&amp;T Express"/>
    <s v="Tiktok"/>
    <s v="tiktok"/>
    <s v=""/>
    <s v="765880572026"/>
    <s v="01/11/2025 12:22"/>
  </r>
  <r>
    <x v="4"/>
    <x v="4"/>
    <n v="78.5"/>
    <n v="2"/>
    <s v="FZU30"/>
    <n v="157"/>
    <n v="0"/>
    <s v="ร้านที่1"/>
    <s v="น******ด"/>
    <s v="******ำบลเมืองเก่า อำเภอเสาไห้ จังหวัดสระบุรี 18160"/>
    <s v="18160"/>
    <s v="55"/>
    <s v="01/11/2025 12:17"/>
    <s v="-"/>
    <s v="SPX Express"/>
    <s v="Shopee"/>
    <s v="shopee"/>
    <s v=""/>
    <s v="TH255903324105X"/>
    <s v="01/11/2025 12:17"/>
  </r>
  <r>
    <x v="5"/>
    <x v="5"/>
    <n v="66.666666666666671"/>
    <n v="3"/>
    <s v="FZU29"/>
    <n v="100"/>
    <n v="0"/>
    <s v="ร้านที่2"/>
    <s v="ส***พร ศ***วล"/>
    <s v="พระนครศรีอยุธยา"/>
    <s v="-"/>
    <s v=""/>
    <s v="01/11/2025 12:13"/>
    <s v="-"/>
    <s v="J&amp;T COD"/>
    <s v="Tiktok"/>
    <s v="จ่ายทีหลัง / COD"/>
    <s v=""/>
    <s v="765863700136"/>
    <s v="01/11/2025 12:13"/>
  </r>
  <r>
    <x v="5"/>
    <x v="5"/>
    <n v="66.666666666666671"/>
    <n v="3"/>
    <s v="FZU28"/>
    <n v="100"/>
    <n v="0"/>
    <s v="ร้านที่2"/>
    <s v="J** A*"/>
    <s v="กรุงเทพฯ"/>
    <s v="-"/>
    <s v=""/>
    <s v="01/11/2025 12:08"/>
    <s v="-"/>
    <s v="J&amp;T COD"/>
    <s v="Tiktok"/>
    <s v="จ่ายทีหลัง / COD"/>
    <s v=""/>
    <s v="765879236146"/>
    <s v="01/11/2025 12:08"/>
  </r>
  <r>
    <x v="5"/>
    <x v="5"/>
    <n v="50"/>
    <n v="1"/>
    <s v="FZU27"/>
    <n v="150"/>
    <n v="0"/>
    <s v="ร้านที่10"/>
    <s v="ลดาวัลย์ รุ่งเรืองผล"/>
    <s v="71ซ.ราชปรารภ12_x000a_ถนนราชปรารภ_x000a_แขวงมักกะสัน_x000a_เขตราชเทวี_x000a_กทม. 10400"/>
    <s v="10400"/>
    <s v="0878253708"/>
    <s v="01/11/2025 12:04"/>
    <s v="raweewan5499@gmail.com"/>
    <s v="EMS COD"/>
    <s v="facebook"/>
    <s v="กสิกร"/>
    <s v=""/>
    <s v="WA039673087TH"/>
    <s v="01/11/2025 12:04"/>
  </r>
  <r>
    <x v="4"/>
    <x v="4"/>
    <n v="100"/>
    <n v="1"/>
    <s v="FZU27"/>
    <n v="150"/>
    <n v="0"/>
    <s v="ร้านที่10"/>
    <s v="ลดาวัลย์ รุ่งเรืองผล"/>
    <s v="71ซ.ราชปรารภ12_x000a_ถนนราชปรารภ_x000a_แขวงมักกะสัน_x000a_เขตราชเทวี_x000a_กทม. 10400"/>
    <s v="10400"/>
    <s v="0878253708"/>
    <s v="01/11/2025 12:04"/>
    <s v="raweewan5499@gmail.com"/>
    <s v="EMS COD"/>
    <s v="facebook"/>
    <s v="กสิกร"/>
    <s v=""/>
    <s v="WA039673087TH"/>
    <s v="01/11/2025 12:04"/>
  </r>
  <r>
    <x v="6"/>
    <x v="6"/>
    <n v="66.666666666666671"/>
    <n v="3"/>
    <s v="FZU26"/>
    <n v="100"/>
    <n v="0"/>
    <s v="ร้านที่2"/>
    <s v="ร***รีเจริญลาภ  พ***กาศอ"/>
    <s v="ลำปาง"/>
    <s v="-"/>
    <s v=""/>
    <s v="01/11/2025 12:03"/>
    <s v="-"/>
    <s v="J&amp;T Express"/>
    <s v="Tiktok"/>
    <s v="tiktok"/>
    <s v=""/>
    <s v="765890065124"/>
    <s v="01/11/2025 12:03"/>
  </r>
  <r>
    <x v="14"/>
    <x v="14"/>
    <n v="15"/>
    <n v="1"/>
    <s v="FZU25"/>
    <n v="15"/>
    <n v="0"/>
    <s v="ร้านที่1"/>
    <s v="ช******)"/>
    <s v="******้านไร่สุขสันต์, ตำบล โคกก่อง, อำเภอเมืองบึงกาฬ ตำบลโคกก่อง อำเภอเมืองบึงกาฬ จังหวัดบึงกาฬ 38000"/>
    <s v="38000"/>
    <s v="16"/>
    <s v="01/11/2025 12:29"/>
    <s v="-"/>
    <s v="SPX Express"/>
    <s v="Shopee"/>
    <s v="shopee"/>
    <s v=""/>
    <s v="TH255075247530B"/>
    <s v="01/11/2025 11:59"/>
  </r>
  <r>
    <x v="0"/>
    <x v="0"/>
    <n v="50"/>
    <n v="1"/>
    <s v="FZU24"/>
    <n v="100"/>
    <n v="0"/>
    <s v="ร้านที่4"/>
    <s v="พ***ะภา ภ***องสี"/>
    <s v="เทศบาลนครสุราษฎร์ธานี"/>
    <s v="-"/>
    <s v=""/>
    <s v="01/11/2025 11:57"/>
    <s v="-"/>
    <s v="J&amp;T COD"/>
    <s v="Tiktok"/>
    <s v="จ่ายทีหลัง / COD"/>
    <s v=""/>
    <s v="765842099050"/>
    <s v="01/11/2025 11:57"/>
  </r>
  <r>
    <x v="1"/>
    <x v="1"/>
    <n v="50"/>
    <n v="1"/>
    <s v="FZU24"/>
    <n v="100"/>
    <n v="0"/>
    <s v="ร้านที่4"/>
    <s v="พ***ะภา ภ***องสี"/>
    <s v="เทศบาลนครสุราษฎร์ธานี"/>
    <s v="-"/>
    <s v=""/>
    <s v="01/11/2025 11:57"/>
    <s v="-"/>
    <s v="J&amp;T COD"/>
    <s v="Tiktok"/>
    <s v="จ่ายทีหลัง / COD"/>
    <s v=""/>
    <s v="765842099050"/>
    <s v="01/11/2025 11:57"/>
  </r>
  <r>
    <x v="2"/>
    <x v="2"/>
    <n v="50"/>
    <n v="1"/>
    <s v="FZU24"/>
    <n v="100"/>
    <n v="0"/>
    <s v="ร้านที่4"/>
    <s v="พ***ะภา ภ***องสี"/>
    <s v="เทศบาลนครสุราษฎร์ธานี"/>
    <s v="-"/>
    <s v=""/>
    <s v="01/11/2025 11:57"/>
    <s v="-"/>
    <s v="J&amp;T COD"/>
    <s v="Tiktok"/>
    <s v="จ่ายทีหลัง / COD"/>
    <s v=""/>
    <s v="765842099050"/>
    <s v="01/11/2025 11:57"/>
  </r>
  <r>
    <x v="5"/>
    <x v="5"/>
    <n v="66.666666666666671"/>
    <n v="3"/>
    <s v="FZU23"/>
    <n v="100"/>
    <n v="0"/>
    <s v="ร้านที่2"/>
    <s v="จ***ร แ***นาเมือง"/>
    <s v="ชลบุรี"/>
    <s v="-"/>
    <s v=""/>
    <s v="01/11/2025 11:53"/>
    <s v="-"/>
    <s v="J&amp;T COD"/>
    <s v="Tiktok"/>
    <s v="จ่ายทีหลัง / COD"/>
    <s v=""/>
    <s v="765849649110"/>
    <s v="01/11/2025 11:53"/>
  </r>
  <r>
    <x v="2"/>
    <x v="2"/>
    <n v="40.5"/>
    <n v="4"/>
    <s v="FZU22"/>
    <n v="162"/>
    <n v="0"/>
    <s v="ร้านที่1"/>
    <s v="อ******ม"/>
    <s v="******ี จังหวัดสุราษฎร์ธานี 84350 ตำบลชัยบุรี อำเภอชัยบุรี จังหวัดสุราษฎร์ธานี 84350"/>
    <s v="84350"/>
    <s v="01"/>
    <s v="01/11/2025 12:06"/>
    <s v="-"/>
    <s v="Flash Express"/>
    <s v="Shopee"/>
    <s v="shopee"/>
    <s v=""/>
    <s v="TH68187XU36J9B"/>
    <s v="01/11/2025 11:36"/>
  </r>
  <r>
    <x v="3"/>
    <x v="3"/>
    <n v="33.333333333333336"/>
    <n v="3"/>
    <s v="FZU21"/>
    <n v="229"/>
    <n v="0"/>
    <s v="ร้านที่1"/>
    <s v="บ******ม"/>
    <s v="******่82  หมู่12 ต.โคกกระเบื้อง ตำบลโคกกระเบื้อง อำเภอบ้านเหลื่อม จังหวัดนครราชสีมา 30350"/>
    <s v="30350"/>
    <s v="68"/>
    <s v="01/11/2025 11:41"/>
    <s v="-"/>
    <s v="Flash Express"/>
    <s v="Shopee"/>
    <s v="shopee"/>
    <s v=""/>
    <s v="TH27057XU3N04C"/>
    <s v="01/11/2025 11:35"/>
  </r>
  <r>
    <x v="4"/>
    <x v="4"/>
    <n v="80"/>
    <n v="1"/>
    <s v="FZU21"/>
    <n v="229"/>
    <n v="0"/>
    <s v="ร้านที่1"/>
    <s v="บ******ม"/>
    <s v="******่82  หมู่12 ต.โคกกระเบื้อง ตำบลโคกกระเบื้อง อำเภอบ้านเหลื่อม จังหวัดนครราชสีมา 30350"/>
    <s v="30350"/>
    <s v="68"/>
    <s v="01/11/2025 11:41"/>
    <s v="-"/>
    <s v="Flash Express"/>
    <s v="Shopee"/>
    <s v="shopee"/>
    <s v=""/>
    <s v="TH27057XU3N04C"/>
    <s v="01/11/2025 11:35"/>
  </r>
  <r>
    <x v="0"/>
    <x v="0"/>
    <n v="50"/>
    <n v="1"/>
    <s v="FZU20"/>
    <n v="100"/>
    <n v="0"/>
    <s v="ร้านที่4"/>
    <s v="ท***ัยศรีสุข"/>
    <s v="กำแพงเพชร"/>
    <s v="-"/>
    <s v=""/>
    <s v="01/11/2025 11:30"/>
    <s v="-"/>
    <s v="J&amp;T COD"/>
    <s v="Tiktok"/>
    <s v="จ่ายทีหลัง / COD"/>
    <s v=""/>
    <s v="765818364043"/>
    <s v="01/11/2025 11:30"/>
  </r>
  <r>
    <x v="1"/>
    <x v="1"/>
    <n v="50"/>
    <n v="1"/>
    <s v="FZU20"/>
    <n v="100"/>
    <n v="0"/>
    <s v="ร้านที่4"/>
    <s v="ท***ัยศรีสุข"/>
    <s v="กำแพงเพชร"/>
    <s v="-"/>
    <s v=""/>
    <s v="01/11/2025 11:30"/>
    <s v="-"/>
    <s v="J&amp;T COD"/>
    <s v="Tiktok"/>
    <s v="จ่ายทีหลัง / COD"/>
    <s v=""/>
    <s v="765818364043"/>
    <s v="01/11/2025 11:30"/>
  </r>
  <r>
    <x v="2"/>
    <x v="2"/>
    <n v="50"/>
    <n v="1"/>
    <s v="FZU20"/>
    <n v="100"/>
    <n v="0"/>
    <s v="ร้านที่4"/>
    <s v="ท***ัยศรีสุข"/>
    <s v="กำแพงเพชร"/>
    <s v="-"/>
    <s v=""/>
    <s v="01/11/2025 11:30"/>
    <s v="-"/>
    <s v="J&amp;T COD"/>
    <s v="Tiktok"/>
    <s v="จ่ายทีหลัง / COD"/>
    <s v=""/>
    <s v="765818364043"/>
    <s v="01/11/2025 11:30"/>
  </r>
  <r>
    <x v="2"/>
    <x v="22"/>
    <n v="42.75"/>
    <n v="2"/>
    <s v="FZU19"/>
    <n v="114.5"/>
    <n v="29"/>
    <s v="ร้านที่6"/>
    <s v="สม อลูมิเนียม"/>
    <s v="21/11 หมู่ 8  ตำบลหนองน้ำใสอำเภอภาชี จังหวัดพระนครศรีอยุธยา · ภาชี/ Phachi_x000a__x000a_ภาชี/ Phachiพระนครศรีอยุธยา/ Phra Nakhon Si Ayutthaya_x000a_13140"/>
    <s v="13140"/>
    <s v="660928255291"/>
    <s v="01/11/2025 11:13"/>
    <s v="-"/>
    <s v="Kerry_dropoff"/>
    <s v="Lazada"/>
    <s v="lazada"/>
    <s v=""/>
    <s v="LEXPU0623507296"/>
    <s v="01/11/2025 11:13"/>
  </r>
  <r>
    <x v="0"/>
    <x v="0"/>
    <n v="50"/>
    <n v="2"/>
    <s v="FZU18"/>
    <n v="200"/>
    <n v="0"/>
    <s v="ร้านที่4"/>
    <s v="ศ***วิมล เ***ื่อน"/>
    <s v="นครปฐม"/>
    <s v="-"/>
    <s v=""/>
    <s v="01/11/2025 11:11"/>
    <s v="-"/>
    <s v="J&amp;T COD"/>
    <s v="Tiktok"/>
    <s v="จ่ายทีหลัง / COD"/>
    <s v=""/>
    <s v="765826497096"/>
    <s v="01/11/2025 11:11"/>
  </r>
  <r>
    <x v="1"/>
    <x v="1"/>
    <n v="50"/>
    <n v="2"/>
    <s v="FZU18"/>
    <n v="200"/>
    <n v="0"/>
    <s v="ร้านที่4"/>
    <s v="ศ***วิมล เ***ื่อน"/>
    <s v="นครปฐม"/>
    <s v="-"/>
    <s v=""/>
    <s v="01/11/2025 11:11"/>
    <s v="-"/>
    <s v="J&amp;T COD"/>
    <s v="Tiktok"/>
    <s v="จ่ายทีหลัง / COD"/>
    <s v=""/>
    <s v="765826497096"/>
    <s v="01/11/2025 11:11"/>
  </r>
  <r>
    <x v="2"/>
    <x v="2"/>
    <n v="50"/>
    <n v="2"/>
    <s v="FZU18"/>
    <n v="200"/>
    <n v="0"/>
    <s v="ร้านที่4"/>
    <s v="ศ***วิมล เ***ื่อน"/>
    <s v="นครปฐม"/>
    <s v="-"/>
    <s v=""/>
    <s v="01/11/2025 11:11"/>
    <s v="-"/>
    <s v="J&amp;T COD"/>
    <s v="Tiktok"/>
    <s v="จ่ายทีหลัง / COD"/>
    <s v=""/>
    <s v="765826497096"/>
    <s v="01/11/2025 11:11"/>
  </r>
  <r>
    <x v="0"/>
    <x v="0"/>
    <n v="50"/>
    <n v="1"/>
    <s v="FZU17"/>
    <n v="150"/>
    <n v="0"/>
    <s v="ร้านที่10"/>
    <s v="พัชรา แซ่เฮง"/>
    <s v="ร้านเสน่ห์ผ้าไทย ห้องK2 560ชั้น2 ดิโอลด์สยามพลาซ่า  ถ.ตรีเพชร แขวงบูรพาภิรมย์ เขตพระนคร กทม 10200"/>
    <s v="10200"/>
    <s v="0870818268"/>
    <s v="01/11/2025 11:09"/>
    <s v="raweewan5499@gmail.com"/>
    <s v="EMS COD"/>
    <s v="facebook"/>
    <s v="กสิกร"/>
    <s v=""/>
    <s v="WA039673073TH"/>
    <s v="01/11/2025 11:07"/>
  </r>
  <r>
    <x v="1"/>
    <x v="1"/>
    <n v="50"/>
    <n v="1"/>
    <s v="FZU17"/>
    <n v="150"/>
    <n v="0"/>
    <s v="ร้านที่10"/>
    <s v="พัชรา แซ่เฮง"/>
    <s v="ร้านเสน่ห์ผ้าไทย ห้องK2 560ชั้น2 ดิโอลด์สยามพลาซ่า  ถ.ตรีเพชร แขวงบูรพาภิรมย์ เขตพระนคร กทม 10200"/>
    <s v="10200"/>
    <s v="0870818268"/>
    <s v="01/11/2025 11:09"/>
    <s v="raweewan5499@gmail.com"/>
    <s v="EMS COD"/>
    <s v="facebook"/>
    <s v="กสิกร"/>
    <s v=""/>
    <s v="WA039673073TH"/>
    <s v="01/11/2025 11:07"/>
  </r>
  <r>
    <x v="2"/>
    <x v="2"/>
    <n v="50"/>
    <n v="1"/>
    <s v="FZU17"/>
    <n v="150"/>
    <n v="0"/>
    <s v="ร้านที่10"/>
    <s v="พัชรา แซ่เฮง"/>
    <s v="ร้านเสน่ห์ผ้าไทย ห้องK2 560ชั้น2 ดิโอลด์สยามพลาซ่า  ถ.ตรีเพชร แขวงบูรพาภิรมย์ เขตพระนคร กทม 10200"/>
    <s v="10200"/>
    <s v="0870818268"/>
    <s v="01/11/2025 11:09"/>
    <s v="raweewan5499@gmail.com"/>
    <s v="EMS COD"/>
    <s v="facebook"/>
    <s v="กสิกร"/>
    <s v=""/>
    <s v="WA039673073TH"/>
    <s v="01/11/2025 11:07"/>
  </r>
  <r>
    <x v="10"/>
    <x v="10"/>
    <n v="139"/>
    <n v="2"/>
    <s v="FZT74"/>
    <n v="215"/>
    <n v="0"/>
    <s v="ร้านที่10"/>
    <s v="ธนพินท์ ชิดกิ่ง"/>
    <s v="53/1388 หมู่บ้านมิตรประชา 47 ต.บ้านใหม่ อ.ปากเกร็ด จ.นนทบุรี 11120"/>
    <s v="11120"/>
    <s v="0618623252"/>
    <s v="01/11/2025 08:25"/>
    <s v="raweewan5499@gmail.com"/>
    <s v="EMS"/>
    <s v="facebook"/>
    <s v="กสิกร"/>
    <s v=""/>
    <s v="WB054422245TH"/>
    <s v="01/11/2025 11:07"/>
  </r>
  <r>
    <x v="4"/>
    <x v="4"/>
    <n v="66.333333333333329"/>
    <n v="3"/>
    <s v="FZU16"/>
    <n v="240"/>
    <n v="0"/>
    <s v="ร้านที่1"/>
    <s v="น******ก"/>
    <s v="******ย อ.พิชัย จ.อุตรดิตถ์ 53120 ตำบลไร่อ้อย อำเภอพิชัย จังหวัดอุตรดิตถ์ 53120"/>
    <s v="53120"/>
    <s v="69"/>
    <s v="01/11/2025 11:03"/>
    <s v="-"/>
    <s v="SPX Express"/>
    <s v="Shopee"/>
    <s v="shopee"/>
    <s v=""/>
    <s v="TH252606074495I"/>
    <s v="01/11/2025 11:03"/>
  </r>
  <r>
    <x v="13"/>
    <x v="13"/>
    <n v="66"/>
    <n v="2"/>
    <s v="FZU15"/>
    <n v="470"/>
    <n v="0"/>
    <s v="ร้านที่1"/>
    <s v="ศ******ม"/>
    <s v="******มโคก จ.ปทุมธานี 12160 ตำบลบางโพธิ์เหนือ อำเภอสามโคก จังหวัดปทุมธานี 12160"/>
    <s v="12160"/>
    <s v="98"/>
    <s v="01/11/2025 11:00"/>
    <s v="-"/>
    <s v="SPX Express"/>
    <s v="Shopee"/>
    <s v="shopee"/>
    <s v=""/>
    <s v="TH255299585259F"/>
    <s v="01/11/2025 11:00"/>
  </r>
  <r>
    <x v="18"/>
    <x v="20"/>
    <n v="66"/>
    <n v="2"/>
    <s v="FZU15"/>
    <n v="470"/>
    <n v="0"/>
    <s v="ร้านที่1"/>
    <s v="ศ******ม"/>
    <s v="******มโคก จ.ปทุมธานี 12160 ตำบลบางโพธิ์เหนือ อำเภอสามโคก จังหวัดปทุมธานี 12160"/>
    <s v="12160"/>
    <s v="98"/>
    <s v="01/11/2025 11:00"/>
    <s v="-"/>
    <s v="SPX Express"/>
    <s v="Shopee"/>
    <s v="shopee"/>
    <s v=""/>
    <s v="TH255299585259F"/>
    <s v="01/11/2025 11:00"/>
  </r>
  <r>
    <x v="4"/>
    <x v="4"/>
    <n v="67"/>
    <n v="2"/>
    <s v="FZU15"/>
    <n v="470"/>
    <n v="0"/>
    <s v="ร้านที่1"/>
    <s v="ศ******ม"/>
    <s v="******มโคก จ.ปทุมธานี 12160 ตำบลบางโพธิ์เหนือ อำเภอสามโคก จังหวัดปทุมธานี 12160"/>
    <s v="12160"/>
    <s v="98"/>
    <s v="01/11/2025 11:00"/>
    <s v="-"/>
    <s v="SPX Express"/>
    <s v="Shopee"/>
    <s v="shopee"/>
    <s v=""/>
    <s v="TH255299585259F"/>
    <s v="01/11/2025 11:00"/>
  </r>
  <r>
    <x v="7"/>
    <x v="7"/>
    <n v="139"/>
    <n v="1"/>
    <s v="FZU14"/>
    <n v="215"/>
    <n v="0"/>
    <s v="ร้านที่10"/>
    <s v="นารีนาฏ เมฆสั้น"/>
    <s v="68/2 ม.8 ต.วังเย็น อ.บางแพ จ.ราชบุรี 70160"/>
    <s v="70160"/>
    <s v="0631935707"/>
    <s v="01/11/2025 08:33"/>
    <s v="raweewan5499@gmail.com"/>
    <s v="EMS"/>
    <s v="facebook"/>
    <s v="กสิกร"/>
    <s v=""/>
    <s v="WB054422231TH"/>
    <s v="01/11/2025 10:59"/>
  </r>
  <r>
    <x v="8"/>
    <x v="8"/>
    <n v="139"/>
    <n v="1"/>
    <s v="FZU14"/>
    <n v="215"/>
    <n v="0"/>
    <s v="ร้านที่10"/>
    <s v="นารีนาฏ เมฆสั้น"/>
    <s v="68/2 ม.8 ต.วังเย็น อ.บางแพ จ.ราชบุรี 70160"/>
    <s v="70160"/>
    <s v="0631935707"/>
    <s v="01/11/2025 08:33"/>
    <s v="raweewan5499@gmail.com"/>
    <s v="EMS"/>
    <s v="facebook"/>
    <s v="กสิกร"/>
    <s v=""/>
    <s v="WB054422231TH"/>
    <s v="01/11/2025 10:59"/>
  </r>
  <r>
    <x v="5"/>
    <x v="5"/>
    <n v="33"/>
    <n v="10"/>
    <s v="FZU13"/>
    <n v="325"/>
    <n v="0"/>
    <s v="ร้านที่2"/>
    <s v="ช***ทร์ทิพย์ เ***องอ่อน"/>
    <s v="ชลบุรี"/>
    <s v="-"/>
    <s v=""/>
    <s v="01/11/2025 11:09"/>
    <s v="-"/>
    <s v="J&amp;T Express"/>
    <s v="Tiktok"/>
    <s v="tiktok"/>
    <s v=""/>
    <s v="765840101154"/>
    <s v="01/11/2025 10:58"/>
  </r>
  <r>
    <x v="0"/>
    <x v="0"/>
    <n v="50"/>
    <n v="1"/>
    <s v="FZU12"/>
    <n v="100"/>
    <n v="0"/>
    <s v="ร้านที่4"/>
    <s v="พ***รณ อ***ักษ์"/>
    <s v="ปทุมธานี"/>
    <s v="-"/>
    <s v=""/>
    <s v="01/11/2025 10:48"/>
    <s v="-"/>
    <s v="J&amp;T COD"/>
    <s v="Tiktok"/>
    <s v="จ่ายทีหลัง / COD"/>
    <s v=""/>
    <s v="765847976051"/>
    <s v="01/11/2025 10:48"/>
  </r>
  <r>
    <x v="1"/>
    <x v="1"/>
    <n v="50"/>
    <n v="1"/>
    <s v="FZU12"/>
    <n v="100"/>
    <n v="0"/>
    <s v="ร้านที่4"/>
    <s v="พ***รณ อ***ักษ์"/>
    <s v="ปทุมธานี"/>
    <s v="-"/>
    <s v=""/>
    <s v="01/11/2025 10:48"/>
    <s v="-"/>
    <s v="J&amp;T COD"/>
    <s v="Tiktok"/>
    <s v="จ่ายทีหลัง / COD"/>
    <s v=""/>
    <s v="765847976051"/>
    <s v="01/11/2025 10:48"/>
  </r>
  <r>
    <x v="2"/>
    <x v="2"/>
    <n v="50"/>
    <n v="1"/>
    <s v="FZU12"/>
    <n v="100"/>
    <n v="0"/>
    <s v="ร้านที่4"/>
    <s v="พ***รณ อ***ักษ์"/>
    <s v="ปทุมธานี"/>
    <s v="-"/>
    <s v=""/>
    <s v="01/11/2025 10:48"/>
    <s v="-"/>
    <s v="J&amp;T COD"/>
    <s v="Tiktok"/>
    <s v="จ่ายทีหลัง / COD"/>
    <s v=""/>
    <s v="765847976051"/>
    <s v="01/11/2025 10:48"/>
  </r>
  <r>
    <x v="0"/>
    <x v="0"/>
    <n v="50"/>
    <n v="1"/>
    <s v="FZU11"/>
    <n v="100"/>
    <n v="0"/>
    <s v="ร้านที่4"/>
    <s v="น***า ส***์นี"/>
    <s v="อุดรธานี"/>
    <s v="-"/>
    <s v=""/>
    <s v="01/11/2025 10:46"/>
    <s v="-"/>
    <s v="J&amp;T Express"/>
    <s v="Tiktok"/>
    <s v="tiktok"/>
    <s v=""/>
    <s v="765879177055"/>
    <s v="01/11/2025 10:46"/>
  </r>
  <r>
    <x v="1"/>
    <x v="1"/>
    <n v="50"/>
    <n v="1"/>
    <s v="FZU11"/>
    <n v="100"/>
    <n v="0"/>
    <s v="ร้านที่4"/>
    <s v="น***า ส***์นี"/>
    <s v="อุดรธานี"/>
    <s v="-"/>
    <s v=""/>
    <s v="01/11/2025 10:46"/>
    <s v="-"/>
    <s v="J&amp;T Express"/>
    <s v="Tiktok"/>
    <s v="tiktok"/>
    <s v=""/>
    <s v="765879177055"/>
    <s v="01/11/2025 10:46"/>
  </r>
  <r>
    <x v="2"/>
    <x v="2"/>
    <n v="50"/>
    <n v="1"/>
    <s v="FZU11"/>
    <n v="100"/>
    <n v="0"/>
    <s v="ร้านที่4"/>
    <s v="น***า ส***์นี"/>
    <s v="อุดรธานี"/>
    <s v="-"/>
    <s v=""/>
    <s v="01/11/2025 10:46"/>
    <s v="-"/>
    <s v="J&amp;T Express"/>
    <s v="Tiktok"/>
    <s v="tiktok"/>
    <s v=""/>
    <s v="765879177055"/>
    <s v="01/11/2025 10:46"/>
  </r>
  <r>
    <x v="3"/>
    <x v="3"/>
    <n v="33.333333333333336"/>
    <n v="3"/>
    <s v="FZU10"/>
    <n v="100"/>
    <n v="0"/>
    <s v="ร้านที่2"/>
    <s v="ว***ี  ท***ันทร์"/>
    <s v="นนทบุรี"/>
    <s v="-"/>
    <s v=""/>
    <s v="01/11/2025 10:42"/>
    <s v="-"/>
    <s v="Flash Express Thailand COD"/>
    <s v="Tiktok"/>
    <s v="จ่ายทีหลัง / COD"/>
    <s v=""/>
    <s v="THT030128VPUU9Z"/>
    <s v="01/11/2025 10:42"/>
  </r>
  <r>
    <x v="0"/>
    <x v="0"/>
    <n v="50"/>
    <n v="1"/>
    <s v="FZU9"/>
    <n v="99.99"/>
    <n v="0"/>
    <s v="ร้านที่2"/>
    <s v="ส***ิน จ***นุ่ม"/>
    <s v="กรุงเทพฯ"/>
    <s v="-"/>
    <s v=""/>
    <s v="01/11/2025 10:41"/>
    <s v="-"/>
    <s v="J&amp;T COD"/>
    <s v="Tiktok"/>
    <s v="จ่ายทีหลัง / COD"/>
    <s v=""/>
    <s v="765895772062"/>
    <s v="01/11/2025 10:41"/>
  </r>
  <r>
    <x v="1"/>
    <x v="1"/>
    <n v="50"/>
    <n v="1"/>
    <s v="FZU9"/>
    <n v="99.99"/>
    <n v="0"/>
    <s v="ร้านที่2"/>
    <s v="ส***ิน จ***นุ่ม"/>
    <s v="กรุงเทพฯ"/>
    <s v="-"/>
    <s v=""/>
    <s v="01/11/2025 10:41"/>
    <s v="-"/>
    <s v="J&amp;T COD"/>
    <s v="Tiktok"/>
    <s v="จ่ายทีหลัง / COD"/>
    <s v=""/>
    <s v="765895772062"/>
    <s v="01/11/2025 10:41"/>
  </r>
  <r>
    <x v="2"/>
    <x v="2"/>
    <n v="50"/>
    <n v="1"/>
    <s v="FZU9"/>
    <n v="99.99"/>
    <n v="0"/>
    <s v="ร้านที่2"/>
    <s v="ส***ิน จ***นุ่ม"/>
    <s v="กรุงเทพฯ"/>
    <s v="-"/>
    <s v=""/>
    <s v="01/11/2025 10:41"/>
    <s v="-"/>
    <s v="J&amp;T COD"/>
    <s v="Tiktok"/>
    <s v="จ่ายทีหลัง / COD"/>
    <s v=""/>
    <s v="765895772062"/>
    <s v="01/11/2025 10:41"/>
  </r>
  <r>
    <x v="0"/>
    <x v="0"/>
    <n v="50"/>
    <n v="1"/>
    <s v="FZU7"/>
    <n v="100"/>
    <n v="0"/>
    <s v="ร้านที่4"/>
    <s v="อ***งค์ใจสม"/>
    <s v="อุบลราชธานี"/>
    <s v="-"/>
    <s v=""/>
    <s v="01/11/2025 10:31"/>
    <s v="-"/>
    <s v="J&amp;T COD"/>
    <s v="Tiktok"/>
    <s v="จ่ายทีหลัง / COD"/>
    <s v=""/>
    <s v="765866169106"/>
    <s v="01/11/2025 10:31"/>
  </r>
  <r>
    <x v="1"/>
    <x v="1"/>
    <n v="50"/>
    <n v="1"/>
    <s v="FZU7"/>
    <n v="100"/>
    <n v="0"/>
    <s v="ร้านที่4"/>
    <s v="อ***งค์ใจสม"/>
    <s v="อุบลราชธานี"/>
    <s v="-"/>
    <s v=""/>
    <s v="01/11/2025 10:31"/>
    <s v="-"/>
    <s v="J&amp;T COD"/>
    <s v="Tiktok"/>
    <s v="จ่ายทีหลัง / COD"/>
    <s v=""/>
    <s v="765866169106"/>
    <s v="01/11/2025 10:31"/>
  </r>
  <r>
    <x v="2"/>
    <x v="2"/>
    <n v="50"/>
    <n v="1"/>
    <s v="FZU7"/>
    <n v="100"/>
    <n v="0"/>
    <s v="ร้านที่4"/>
    <s v="อ***งค์ใจสม"/>
    <s v="อุบลราชธานี"/>
    <s v="-"/>
    <s v=""/>
    <s v="01/11/2025 10:31"/>
    <s v="-"/>
    <s v="J&amp;T COD"/>
    <s v="Tiktok"/>
    <s v="จ่ายทีหลัง / COD"/>
    <s v=""/>
    <s v="765866169106"/>
    <s v="01/11/2025 10:31"/>
  </r>
  <r>
    <x v="3"/>
    <x v="3"/>
    <n v="33.333333333333336"/>
    <n v="3"/>
    <s v="FZU6"/>
    <n v="100"/>
    <n v="0"/>
    <s v="ร้านที่2"/>
    <s v="ไ***ัตน์ เ***มสาย"/>
    <s v="สมุทรสาคร"/>
    <s v="-"/>
    <s v=""/>
    <s v="01/11/2025 10:31"/>
    <s v="-"/>
    <s v="J&amp;T Express"/>
    <s v="Tiktok"/>
    <s v="tiktok"/>
    <s v=""/>
    <s v="765872965071"/>
    <s v="01/11/2025 10:31"/>
  </r>
  <r>
    <x v="0"/>
    <x v="0"/>
    <n v="50"/>
    <n v="1"/>
    <s v="FZU5"/>
    <n v="99.99"/>
    <n v="0"/>
    <s v="ร้านที่2"/>
    <s v="ส***จ ม***่ม"/>
    <s v="อุดรธานี"/>
    <s v="-"/>
    <s v=""/>
    <s v="01/11/2025 10:29"/>
    <s v="-"/>
    <s v="J&amp;T COD"/>
    <s v="Tiktok"/>
    <s v="จ่ายทีหลัง / COD"/>
    <s v=""/>
    <s v="765883006114"/>
    <s v="01/11/2025 10:30"/>
  </r>
  <r>
    <x v="1"/>
    <x v="1"/>
    <n v="50"/>
    <n v="1"/>
    <s v="FZU5"/>
    <n v="99.99"/>
    <n v="0"/>
    <s v="ร้านที่2"/>
    <s v="ส***จ ม***่ม"/>
    <s v="อุดรธานี"/>
    <s v="-"/>
    <s v=""/>
    <s v="01/11/2025 10:29"/>
    <s v="-"/>
    <s v="J&amp;T COD"/>
    <s v="Tiktok"/>
    <s v="จ่ายทีหลัง / COD"/>
    <s v=""/>
    <s v="765883006114"/>
    <s v="01/11/2025 10:30"/>
  </r>
  <r>
    <x v="2"/>
    <x v="2"/>
    <n v="50"/>
    <n v="1"/>
    <s v="FZU5"/>
    <n v="99.99"/>
    <n v="0"/>
    <s v="ร้านที่2"/>
    <s v="ส***จ ม***่ม"/>
    <s v="อุดรธานี"/>
    <s v="-"/>
    <s v=""/>
    <s v="01/11/2025 10:29"/>
    <s v="-"/>
    <s v="J&amp;T COD"/>
    <s v="Tiktok"/>
    <s v="จ่ายทีหลัง / COD"/>
    <s v=""/>
    <s v="765883006114"/>
    <s v="01/11/2025 10:30"/>
  </r>
  <r>
    <x v="0"/>
    <x v="0"/>
    <n v="50"/>
    <n v="1"/>
    <s v="FZU4"/>
    <n v="99.99"/>
    <n v="0"/>
    <s v="ร้านที่2"/>
    <s v="ส*** ก***ารา"/>
    <s v="สระแก้ว"/>
    <s v="-"/>
    <s v=""/>
    <s v="01/11/2025 10:18"/>
    <s v="-"/>
    <s v="J&amp;T COD"/>
    <s v="Tiktok"/>
    <s v="จ่ายทีหลัง / COD"/>
    <s v=""/>
    <s v="765857969030"/>
    <s v="01/11/2025 10:19"/>
  </r>
  <r>
    <x v="1"/>
    <x v="1"/>
    <n v="50"/>
    <n v="1"/>
    <s v="FZU4"/>
    <n v="99.99"/>
    <n v="0"/>
    <s v="ร้านที่2"/>
    <s v="ส*** ก***ารา"/>
    <s v="สระแก้ว"/>
    <s v="-"/>
    <s v=""/>
    <s v="01/11/2025 10:18"/>
    <s v="-"/>
    <s v="J&amp;T COD"/>
    <s v="Tiktok"/>
    <s v="จ่ายทีหลัง / COD"/>
    <s v=""/>
    <s v="765857969030"/>
    <s v="01/11/2025 10:19"/>
  </r>
  <r>
    <x v="2"/>
    <x v="2"/>
    <n v="50"/>
    <n v="1"/>
    <s v="FZU4"/>
    <n v="99.99"/>
    <n v="0"/>
    <s v="ร้านที่2"/>
    <s v="ส*** ก***ารา"/>
    <s v="สระแก้ว"/>
    <s v="-"/>
    <s v=""/>
    <s v="01/11/2025 10:18"/>
    <s v="-"/>
    <s v="J&amp;T COD"/>
    <s v="Tiktok"/>
    <s v="จ่ายทีหลัง / COD"/>
    <s v=""/>
    <s v="765857969030"/>
    <s v="01/11/2025 10:19"/>
  </r>
  <r>
    <x v="6"/>
    <x v="6"/>
    <n v="66.666666666666671"/>
    <n v="3"/>
    <s v="FZU3"/>
    <n v="295"/>
    <n v="0"/>
    <s v="ร้านที่2"/>
    <s v="ค***่า พ***ก้ว ก***ทิพย์"/>
    <s v="เทศบาลนครสุราษฎร์ธานี"/>
    <s v="-"/>
    <s v=""/>
    <s v="01/11/2025 10:15"/>
    <s v="-"/>
    <s v="J&amp;T Express"/>
    <s v="Tiktok"/>
    <s v="tiktok"/>
    <s v=""/>
    <s v="765862258162"/>
    <s v="01/11/2025 10:15"/>
  </r>
  <r>
    <x v="3"/>
    <x v="3"/>
    <n v="33.333333333333336"/>
    <n v="3"/>
    <s v="FZU3"/>
    <n v="295"/>
    <n v="0"/>
    <s v="ร้านที่2"/>
    <s v="ค***่า พ***ก้ว ก***ทิพย์"/>
    <s v="เทศบาลนครสุราษฎร์ธานี"/>
    <s v="-"/>
    <s v=""/>
    <s v="01/11/2025 10:15"/>
    <s v="-"/>
    <s v="J&amp;T Express"/>
    <s v="Tiktok"/>
    <s v="tiktok"/>
    <s v=""/>
    <s v="765862258162"/>
    <s v="01/11/2025 10:15"/>
  </r>
  <r>
    <x v="0"/>
    <x v="0"/>
    <n v="50"/>
    <n v="1"/>
    <s v="FZU3"/>
    <n v="295"/>
    <n v="0"/>
    <s v="ร้านที่2"/>
    <s v="ค***่า พ***ก้ว ก***ทิพย์"/>
    <s v="เทศบาลนครสุราษฎร์ธานี"/>
    <s v="-"/>
    <s v=""/>
    <s v="01/11/2025 10:15"/>
    <s v="-"/>
    <s v="J&amp;T Express"/>
    <s v="Tiktok"/>
    <s v="tiktok"/>
    <s v=""/>
    <s v="765862258162"/>
    <s v="01/11/2025 10:15"/>
  </r>
  <r>
    <x v="1"/>
    <x v="1"/>
    <n v="50"/>
    <n v="1"/>
    <s v="FZU3"/>
    <n v="295"/>
    <n v="0"/>
    <s v="ร้านที่2"/>
    <s v="ค***่า พ***ก้ว ก***ทิพย์"/>
    <s v="เทศบาลนครสุราษฎร์ธานี"/>
    <s v="-"/>
    <s v=""/>
    <s v="01/11/2025 10:15"/>
    <s v="-"/>
    <s v="J&amp;T Express"/>
    <s v="Tiktok"/>
    <s v="tiktok"/>
    <s v=""/>
    <s v="765862258162"/>
    <s v="01/11/2025 10:15"/>
  </r>
  <r>
    <x v="2"/>
    <x v="2"/>
    <n v="50"/>
    <n v="1"/>
    <s v="FZU3"/>
    <n v="295"/>
    <n v="0"/>
    <s v="ร้านที่2"/>
    <s v="ค***่า พ***ก้ว ก***ทิพย์"/>
    <s v="เทศบาลนครสุราษฎร์ธานี"/>
    <s v="-"/>
    <s v=""/>
    <s v="01/11/2025 10:15"/>
    <s v="-"/>
    <s v="J&amp;T Express"/>
    <s v="Tiktok"/>
    <s v="tiktok"/>
    <s v=""/>
    <s v="765862258162"/>
    <s v="01/11/2025 10:15"/>
  </r>
  <r>
    <x v="12"/>
    <x v="12"/>
    <n v="10"/>
    <n v="50"/>
    <s v="FZU2"/>
    <n v="500"/>
    <n v="0"/>
    <s v="ร้านที่1"/>
    <s v="โ******ะ"/>
    <s v="******บรูณ์ ตำบลปางมะค่า ตำบลปางมะค่า อำเภอขาณุวรลักษบุรี จังหวัดกำแพงเพชร 62140"/>
    <s v="62140"/>
    <s v="98"/>
    <s v="01/11/2025 10:05"/>
    <s v="-"/>
    <s v="SPX Express"/>
    <s v="Shopee"/>
    <s v="shopee"/>
    <s v=""/>
    <s v="TH256685995898L"/>
    <s v="01/11/2025 10:05"/>
  </r>
  <r>
    <x v="0"/>
    <x v="0"/>
    <n v="50"/>
    <n v="1"/>
    <s v="FZU1"/>
    <n v="129"/>
    <n v="29"/>
    <s v="ร้านที่2"/>
    <s v="ป***า ไ***องสุข"/>
    <s v="สุพรรณบุรี"/>
    <s v="-"/>
    <s v=""/>
    <s v="01/11/2025 10:02"/>
    <s v="-"/>
    <s v="J&amp;T COD"/>
    <s v="Tiktok"/>
    <s v="จ่ายทีหลัง / COD"/>
    <s v=""/>
    <s v="765845400176"/>
    <s v="01/11/2025 10:03"/>
  </r>
  <r>
    <x v="1"/>
    <x v="1"/>
    <n v="50"/>
    <n v="1"/>
    <s v="FZU1"/>
    <n v="129"/>
    <n v="29"/>
    <s v="ร้านที่2"/>
    <s v="ป***า ไ***องสุข"/>
    <s v="สุพรรณบุรี"/>
    <s v="-"/>
    <s v=""/>
    <s v="01/11/2025 10:02"/>
    <s v="-"/>
    <s v="J&amp;T COD"/>
    <s v="Tiktok"/>
    <s v="จ่ายทีหลัง / COD"/>
    <s v=""/>
    <s v="765845400176"/>
    <s v="01/11/2025 10:02"/>
  </r>
  <r>
    <x v="2"/>
    <x v="2"/>
    <n v="50"/>
    <n v="1"/>
    <s v="FZU1"/>
    <n v="129"/>
    <n v="29"/>
    <s v="ร้านที่2"/>
    <s v="ป***า ไ***องสุข"/>
    <s v="สุพรรณบุรี"/>
    <s v="-"/>
    <s v=""/>
    <s v="01/11/2025 10:02"/>
    <s v="-"/>
    <s v="J&amp;T COD"/>
    <s v="Tiktok"/>
    <s v="จ่ายทีหลัง / COD"/>
    <s v=""/>
    <s v="765845400176"/>
    <s v="01/11/2025 10:02"/>
  </r>
  <r>
    <x v="6"/>
    <x v="6"/>
    <n v="66.666666666666671"/>
    <n v="3"/>
    <s v="FZU0"/>
    <n v="100"/>
    <n v="0"/>
    <s v="ร้านที่2"/>
    <s v="u***42132470703967"/>
    <s v="ปทุมธานี"/>
    <s v="-"/>
    <s v=""/>
    <s v="01/11/2025 10:02"/>
    <s v="-"/>
    <s v="Flash Express Thailand"/>
    <s v="Tiktok"/>
    <s v="tiktok"/>
    <s v=""/>
    <s v="THT040628VT927Z"/>
    <s v="01/11/2025 10:02"/>
  </r>
  <r>
    <x v="5"/>
    <x v="5"/>
    <n v="66.666666666666671"/>
    <n v="3"/>
    <s v="FZT99"/>
    <n v="100"/>
    <n v="0"/>
    <s v="ร้านที่2"/>
    <s v="ไ***ล"/>
    <s v="นครราชสีมา"/>
    <s v="-"/>
    <s v=""/>
    <s v="01/11/2025 09:57"/>
    <s v="-"/>
    <s v="J&amp;T Express"/>
    <s v="Tiktok"/>
    <s v="tiktok"/>
    <s v=""/>
    <s v="765890630116"/>
    <s v="01/11/2025 09:57"/>
  </r>
  <r>
    <x v="3"/>
    <x v="3"/>
    <n v="33.333333333333336"/>
    <n v="3"/>
    <s v="FZT98"/>
    <n v="100"/>
    <n v="0"/>
    <s v="ร้านที่2"/>
    <s v="ม***โอ้ โ***้"/>
    <s v="พระนครศรีอยุธยา"/>
    <s v="-"/>
    <s v=""/>
    <s v="01/11/2025 09:53"/>
    <s v="-"/>
    <s v="J&amp;T COD"/>
    <s v="Tiktok"/>
    <s v="จ่ายทีหลัง / COD"/>
    <s v=""/>
    <s v="765882561065"/>
    <s v="01/11/2025 09:53"/>
  </r>
  <r>
    <x v="20"/>
    <x v="23"/>
    <n v="54.5"/>
    <n v="2"/>
    <s v="FZT97"/>
    <n v="64"/>
    <n v="0"/>
    <s v="ร้านที่1"/>
    <s v="ขวัญตา แสงโพธิ์"/>
    <s v="146/1 หมู่2 ต.ท่าฉนวน อ.มโนรมย์_x000a__x000a_มโนรมย์/ Manoromชัยนาท/ Chainat_x000a_17110"/>
    <s v="17110"/>
    <s v="660857262465"/>
    <s v="01/11/2025 09:53"/>
    <s v="-"/>
    <s v="Kerry_dropoff"/>
    <s v="Lazada"/>
    <s v="lazada"/>
    <s v=""/>
    <s v="LEXPU0623520405"/>
    <s v="01/11/2025 09:53"/>
  </r>
  <r>
    <x v="5"/>
    <x v="5"/>
    <n v="66.666666666666671"/>
    <n v="3"/>
    <s v="FZT96"/>
    <n v="238"/>
    <n v="38"/>
    <s v="ร้านที่2"/>
    <s v="น***ะลุน โ***บุตร"/>
    <s v="ยโสธร"/>
    <s v="-"/>
    <s v=""/>
    <s v="01/11/2025 09:51"/>
    <s v="-"/>
    <s v="J&amp;T Express"/>
    <s v="Tiktok"/>
    <s v="tiktok"/>
    <s v="เค้กเบาหวิวรับ เผือกมะพร้าว,ฝอยทอง,เนยนม ขอบคุณค่ะ"/>
    <s v="765842505153"/>
    <s v="01/11/2025 09:51"/>
  </r>
  <r>
    <x v="3"/>
    <x v="3"/>
    <n v="33.333333333333336"/>
    <n v="3"/>
    <s v="FZT96"/>
    <n v="238"/>
    <n v="38"/>
    <s v="ร้านที่2"/>
    <s v="น***ะลุน โ***บุตร"/>
    <s v="ยโสธร"/>
    <s v="-"/>
    <s v=""/>
    <s v="01/11/2025 09:51"/>
    <s v="-"/>
    <s v="J&amp;T Express"/>
    <s v="Tiktok"/>
    <s v="tiktok"/>
    <s v="เค้กเบาหวิวรับ เผือกมะพร้าว,ฝอยทอง,เนยนม ขอบคุณค่ะ"/>
    <s v="765842505153"/>
    <s v="01/11/2025 09:51"/>
  </r>
  <r>
    <x v="6"/>
    <x v="6"/>
    <n v="66.666666666666671"/>
    <n v="3"/>
    <s v="FZT95"/>
    <n v="100"/>
    <n v="0"/>
    <s v="ร้านที่2"/>
    <s v="น***ี ย***รัมย์"/>
    <s v="สุราษฎร์ธานี"/>
    <s v="-"/>
    <s v=""/>
    <s v="01/11/2025 09:50"/>
    <s v="-"/>
    <s v="J&amp;T Express"/>
    <s v="Tiktok"/>
    <s v="tiktok"/>
    <s v=""/>
    <s v="765811923203"/>
    <s v="01/11/2025 09:50"/>
  </r>
  <r>
    <x v="18"/>
    <x v="20"/>
    <n v="66.333333333333329"/>
    <n v="9"/>
    <s v="FZT94"/>
    <n v="698"/>
    <n v="0"/>
    <s v="ร้านที่2"/>
    <s v="ศ******า"/>
    <s v="******ส แขวงลาดพร้าว แขวงลาดพร้าว เขตลาดพร้าว จังหวัดกรุงเทพมหานคร 10230"/>
    <s v="10230"/>
    <s v="94"/>
    <s v="01/11/2025 09:50"/>
    <s v="-"/>
    <s v="SPX Express"/>
    <s v="Shopee"/>
    <s v="shopee"/>
    <s v=""/>
    <s v="TH259370142920S"/>
    <s v="01/11/2025 09:49"/>
  </r>
  <r>
    <x v="6"/>
    <x v="6"/>
    <n v="66.666666666666671"/>
    <n v="3"/>
    <s v="FZT93"/>
    <n v="208.99"/>
    <n v="0"/>
    <s v="ร้านที่2"/>
    <s v="ส***ช  อ***"/>
    <s v="อุดรธานี"/>
    <s v="-"/>
    <s v=""/>
    <s v="01/11/2025 09:47"/>
    <s v="-"/>
    <s v="J&amp;T Express"/>
    <s v="Tiktok"/>
    <s v="tiktok"/>
    <s v=""/>
    <s v="765843921161"/>
    <s v="01/11/2025 09:46"/>
  </r>
  <r>
    <x v="8"/>
    <x v="8"/>
    <n v="139"/>
    <n v="1"/>
    <s v="FZT93"/>
    <n v="208.99"/>
    <n v="0"/>
    <s v="ร้านที่2"/>
    <s v="ส***ช  อ***"/>
    <s v="อุดรธานี"/>
    <s v="-"/>
    <s v=""/>
    <s v="01/11/2025 09:47"/>
    <s v="-"/>
    <s v="J&amp;T Express"/>
    <s v="Tiktok"/>
    <s v="tiktok"/>
    <s v=""/>
    <s v="765843921161"/>
    <s v="01/11/2025 09:46"/>
  </r>
  <r>
    <x v="8"/>
    <x v="8"/>
    <n v="139"/>
    <n v="1"/>
    <s v="FZT91"/>
    <n v="108.99"/>
    <n v="0"/>
    <s v="ร้านที่2"/>
    <s v="ก*** บ***ูมิ"/>
    <s v="ชลบุรี"/>
    <s v="-"/>
    <s v=""/>
    <s v="01/11/2025 09:40"/>
    <s v="-"/>
    <s v="J&amp;T Express"/>
    <s v="Tiktok"/>
    <s v="tiktok"/>
    <s v=""/>
    <s v="765807210206"/>
    <s v="01/11/2025 09:40"/>
  </r>
  <r>
    <x v="0"/>
    <x v="0"/>
    <n v="50"/>
    <n v="1"/>
    <s v="FZT90"/>
    <n v="100"/>
    <n v="0"/>
    <s v="ร้านที่4"/>
    <s v="ส***ิล   ค***"/>
    <s v="กรุงเทพมหานคร"/>
    <s v="-"/>
    <s v=""/>
    <s v="01/11/2025 09:39"/>
    <s v="-"/>
    <s v="J&amp;T COD"/>
    <s v="Tiktok"/>
    <s v="จ่ายทีหลัง / COD"/>
    <s v=""/>
    <s v="765866801173"/>
    <s v="01/11/2025 09:39"/>
  </r>
  <r>
    <x v="1"/>
    <x v="1"/>
    <n v="50"/>
    <n v="1"/>
    <s v="FZT90"/>
    <n v="100"/>
    <n v="0"/>
    <s v="ร้านที่4"/>
    <s v="ส***ิล   ค***"/>
    <s v="กรุงเทพมหานคร"/>
    <s v="-"/>
    <s v=""/>
    <s v="01/11/2025 09:39"/>
    <s v="-"/>
    <s v="J&amp;T COD"/>
    <s v="Tiktok"/>
    <s v="จ่ายทีหลัง / COD"/>
    <s v=""/>
    <s v="765866801173"/>
    <s v="01/11/2025 09:39"/>
  </r>
  <r>
    <x v="2"/>
    <x v="2"/>
    <n v="50"/>
    <n v="1"/>
    <s v="FZT90"/>
    <n v="100"/>
    <n v="0"/>
    <s v="ร้านที่4"/>
    <s v="ส***ิล   ค***"/>
    <s v="กรุงเทพมหานคร"/>
    <s v="-"/>
    <s v=""/>
    <s v="01/11/2025 09:39"/>
    <s v="-"/>
    <s v="J&amp;T COD"/>
    <s v="Tiktok"/>
    <s v="จ่ายทีหลัง / COD"/>
    <s v=""/>
    <s v="765866801173"/>
    <s v="01/11/2025 09:39"/>
  </r>
  <r>
    <x v="2"/>
    <x v="2"/>
    <n v="60"/>
    <n v="3"/>
    <s v="FZT88"/>
    <n v="100"/>
    <n v="0"/>
    <s v="ร้านที่2"/>
    <s v="ว***ุดา"/>
    <s v="จันทบุรี"/>
    <s v="-"/>
    <s v=""/>
    <s v="01/11/2025 09:38"/>
    <s v="-"/>
    <s v="J&amp;T COD"/>
    <s v="Tiktok"/>
    <s v="จ่ายทีหลัง / COD"/>
    <s v=""/>
    <s v="765825167074"/>
    <s v="01/11/2025 09:39"/>
  </r>
  <r>
    <x v="3"/>
    <x v="3"/>
    <n v="33.333333333333336"/>
    <n v="3"/>
    <s v="FZT87"/>
    <n v="100"/>
    <n v="0"/>
    <s v="ร้านที่2"/>
    <s v="อ***ภรณ์ โ***์ไพจิตร์"/>
    <s v="สระบุรี"/>
    <s v="-"/>
    <s v=""/>
    <s v="01/11/2025 09:32"/>
    <s v="-"/>
    <s v="J&amp;T COD"/>
    <s v="Tiktok"/>
    <s v="จ่ายทีหลัง / COD"/>
    <s v=""/>
    <s v="765897692066"/>
    <s v="01/11/2025 09:32"/>
  </r>
  <r>
    <x v="6"/>
    <x v="6"/>
    <n v="66.666666666666671"/>
    <n v="3"/>
    <s v="FZT86"/>
    <n v="100"/>
    <n v="0"/>
    <s v="ร้านที่2"/>
    <s v="ก***ิพย์"/>
    <s v="กรุงเทพมหานคร"/>
    <s v="-"/>
    <s v=""/>
    <s v="01/11/2025 09:29"/>
    <s v="-"/>
    <s v="J&amp;T Express"/>
    <s v="Tiktok"/>
    <s v="tiktok"/>
    <s v=""/>
    <s v="765894067120"/>
    <s v="01/11/2025 09:29"/>
  </r>
  <r>
    <x v="3"/>
    <x v="3"/>
    <n v="33.333333333333336"/>
    <n v="3"/>
    <s v="FZT85"/>
    <n v="100"/>
    <n v="0"/>
    <s v="ร้านที่2"/>
    <s v="จ***ร์ เ***ยงธรรม"/>
    <s v="จังหวัดสุโขทัย"/>
    <s v="-"/>
    <s v=""/>
    <s v="01/11/2025 09:23"/>
    <s v="-"/>
    <s v="J&amp;T Express"/>
    <s v="Tiktok"/>
    <s v="tiktok"/>
    <s v=""/>
    <s v="765800368060"/>
    <s v="01/11/2025 09:23"/>
  </r>
  <r>
    <x v="5"/>
    <x v="5"/>
    <n v="66.666666666666671"/>
    <n v="3"/>
    <s v="FZT84"/>
    <n v="100"/>
    <n v="0"/>
    <s v="ร้านที่2"/>
    <s v="ป***ุฒิ  ศ***ำเดช"/>
    <s v="นนทบุรี"/>
    <s v="-"/>
    <s v=""/>
    <s v="01/11/2025 09:23"/>
    <s v="-"/>
    <s v="J&amp;T COD"/>
    <s v="Tiktok"/>
    <s v="จ่ายทีหลัง / COD"/>
    <s v=""/>
    <s v="765878035112"/>
    <s v="01/11/2025 09:23"/>
  </r>
  <r>
    <x v="6"/>
    <x v="6"/>
    <n v="66.666666666666671"/>
    <n v="3"/>
    <s v="FZT83"/>
    <n v="100"/>
    <n v="0"/>
    <s v="ร้านที่2"/>
    <s v="ว***ดา ร***ัตน์"/>
    <s v="นครราชสีมา"/>
    <s v="-"/>
    <s v=""/>
    <s v="01/11/2025 09:18"/>
    <s v="-"/>
    <s v="J&amp;T COD"/>
    <s v="Tiktok"/>
    <s v="จ่ายทีหลัง / COD"/>
    <s v=""/>
    <s v="765815865124"/>
    <s v="01/11/2025 09:18"/>
  </r>
  <r>
    <x v="3"/>
    <x v="3"/>
    <n v="33.333333333333336"/>
    <n v="3"/>
    <s v="FZT81"/>
    <n v="100"/>
    <n v="0"/>
    <s v="ร้านที่2"/>
    <s v="อ***ีย์ ต***ระลำ"/>
    <s v="อุตรดิตถ์"/>
    <s v="-"/>
    <s v=""/>
    <s v="01/11/2025 09:01"/>
    <s v="-"/>
    <s v="J&amp;T COD"/>
    <s v="Tiktok"/>
    <s v="จ่ายทีหลัง / COD"/>
    <s v=""/>
    <s v="765850694092"/>
    <s v="01/11/2025 09:01"/>
  </r>
  <r>
    <x v="5"/>
    <x v="5"/>
    <n v="66.666666666666671"/>
    <n v="3"/>
    <s v="FZT80"/>
    <n v="100"/>
    <n v="0"/>
    <s v="ร้านที่2"/>
    <s v="ส***ญญา ศ***ง"/>
    <s v="นนทบุรี"/>
    <s v="-"/>
    <s v=""/>
    <s v="01/11/2025 08:55"/>
    <s v="-"/>
    <s v="Flash Express Thailand COD"/>
    <s v="Tiktok"/>
    <s v="จ่ายทีหลัง / COD"/>
    <s v=""/>
    <s v="THT030628UQ8D6Z"/>
    <s v="01/11/2025 08:55"/>
  </r>
  <r>
    <x v="4"/>
    <x v="4"/>
    <n v="66.333333333333329"/>
    <n v="3"/>
    <s v="FZT79"/>
    <n v="432"/>
    <n v="0"/>
    <s v="ร้านที่1"/>
    <s v="อ******)"/>
    <s v="******าแต้ม อำเภอปราณบุรี จังหวัดประจวบคีรีขันธ์ 77120"/>
    <s v="77120"/>
    <s v="91"/>
    <s v="01/11/2025 08:50"/>
    <s v="-"/>
    <s v="SPX Express"/>
    <s v="Shopee"/>
    <s v="shopee"/>
    <s v=""/>
    <s v="TH256846583479J"/>
    <s v="01/11/2025 08:50"/>
  </r>
  <r>
    <x v="4"/>
    <x v="4"/>
    <n v="72"/>
    <n v="3"/>
    <s v="FZT79"/>
    <n v="432"/>
    <n v="0"/>
    <s v="ร้านที่1"/>
    <s v="อ******)"/>
    <s v="******าแต้ม อำเภอปราณบุรี จังหวัดประจวบคีรีขันธ์ 77120"/>
    <s v="77120"/>
    <s v="91"/>
    <s v="01/11/2025 08:50"/>
    <s v="-"/>
    <s v="SPX Express"/>
    <s v="Shopee"/>
    <s v="shopee"/>
    <s v=""/>
    <s v="TH256846583479J"/>
    <s v="01/11/2025 08:50"/>
  </r>
  <r>
    <x v="5"/>
    <x v="5"/>
    <n v="66.666666666666671"/>
    <n v="3"/>
    <s v="FZT77"/>
    <n v="100"/>
    <n v="0"/>
    <s v="ร้านที่2"/>
    <s v="ห***ี"/>
    <s v="กาญจนบุรี"/>
    <s v="-"/>
    <s v=""/>
    <s v="01/11/2025 08:42"/>
    <s v="-"/>
    <s v="J&amp;T Express"/>
    <s v="Tiktok"/>
    <s v="tiktok"/>
    <s v=""/>
    <s v="765838029202"/>
    <s v="01/11/2025 08:42"/>
  </r>
  <r>
    <x v="0"/>
    <x v="0"/>
    <n v="50"/>
    <n v="1"/>
    <s v="FZT76"/>
    <n v="100"/>
    <n v="0"/>
    <s v="ร้านที่4"/>
    <s v="ฮ***อย ศ***า"/>
    <s v="พิษณุโลก"/>
    <s v="-"/>
    <s v=""/>
    <s v="01/11/2025 08:33"/>
    <s v="-"/>
    <s v="J&amp;T COD"/>
    <s v="Tiktok"/>
    <s v="จ่ายทีหลัง / COD"/>
    <s v=""/>
    <s v="765865603171"/>
    <s v="01/11/2025 08:33"/>
  </r>
  <r>
    <x v="1"/>
    <x v="1"/>
    <n v="50"/>
    <n v="1"/>
    <s v="FZT76"/>
    <n v="100"/>
    <n v="0"/>
    <s v="ร้านที่4"/>
    <s v="ฮ***อย ศ***า"/>
    <s v="พิษณุโลก"/>
    <s v="-"/>
    <s v=""/>
    <s v="01/11/2025 08:33"/>
    <s v="-"/>
    <s v="J&amp;T COD"/>
    <s v="Tiktok"/>
    <s v="จ่ายทีหลัง / COD"/>
    <s v=""/>
    <s v="765865603171"/>
    <s v="01/11/2025 08:33"/>
  </r>
  <r>
    <x v="2"/>
    <x v="2"/>
    <n v="50"/>
    <n v="1"/>
    <s v="FZT76"/>
    <n v="100"/>
    <n v="0"/>
    <s v="ร้านที่4"/>
    <s v="ฮ***อย ศ***า"/>
    <s v="พิษณุโลก"/>
    <s v="-"/>
    <s v=""/>
    <s v="01/11/2025 08:33"/>
    <s v="-"/>
    <s v="J&amp;T COD"/>
    <s v="Tiktok"/>
    <s v="จ่ายทีหลัง / COD"/>
    <s v=""/>
    <s v="765865603171"/>
    <s v="01/11/2025 08:33"/>
  </r>
  <r>
    <x v="3"/>
    <x v="3"/>
    <n v="33.333333333333336"/>
    <n v="3"/>
    <s v="FZT75"/>
    <n v="100"/>
    <n v="0"/>
    <s v="ร้านที่2"/>
    <s v="ป***า แ***แรง ค***ายทองสมัย"/>
    <s v="มุกดาหาร"/>
    <s v="-"/>
    <s v=""/>
    <s v="01/11/2025 08:33"/>
    <s v="-"/>
    <s v="J&amp;T Express"/>
    <s v="Tiktok"/>
    <s v="tiktok"/>
    <s v=""/>
    <s v="765836894060"/>
    <s v="01/11/2025 08:32"/>
  </r>
  <r>
    <x v="6"/>
    <x v="6"/>
    <n v="66.666666666666671"/>
    <n v="3"/>
    <s v="FZT73"/>
    <n v="294.98"/>
    <n v="0"/>
    <s v="ร้านที่2"/>
    <s v="n** n** w**"/>
    <s v="Pathum Thani"/>
    <s v="-"/>
    <s v=""/>
    <s v="01/11/2025 08:28"/>
    <s v="-"/>
    <s v="J&amp;T COD"/>
    <s v="Tiktok"/>
    <s v="จ่ายทีหลัง / COD"/>
    <s v=""/>
    <s v="765825524144"/>
    <s v="01/11/2025 08:28"/>
  </r>
  <r>
    <x v="0"/>
    <x v="0"/>
    <n v="50"/>
    <n v="2"/>
    <s v="FZT73"/>
    <n v="294.98"/>
    <n v="0"/>
    <s v="ร้านที่2"/>
    <s v="n** n** w**"/>
    <s v="Pathum Thani"/>
    <s v="-"/>
    <s v=""/>
    <s v="01/11/2025 08:28"/>
    <s v="-"/>
    <s v="J&amp;T COD"/>
    <s v="Tiktok"/>
    <s v="จ่ายทีหลัง / COD"/>
    <s v=""/>
    <s v="765825524144"/>
    <s v="01/11/2025 08:28"/>
  </r>
  <r>
    <x v="1"/>
    <x v="1"/>
    <n v="50"/>
    <n v="2"/>
    <s v="FZT73"/>
    <n v="294.98"/>
    <n v="0"/>
    <s v="ร้านที่2"/>
    <s v="n** n** w**"/>
    <s v="Pathum Thani"/>
    <s v="-"/>
    <s v=""/>
    <s v="01/11/2025 08:28"/>
    <s v="-"/>
    <s v="J&amp;T COD"/>
    <s v="Tiktok"/>
    <s v="จ่ายทีหลัง / COD"/>
    <s v=""/>
    <s v="765825524144"/>
    <s v="01/11/2025 08:28"/>
  </r>
  <r>
    <x v="2"/>
    <x v="2"/>
    <n v="50"/>
    <n v="2"/>
    <s v="FZT73"/>
    <n v="294.98"/>
    <n v="0"/>
    <s v="ร้านที่2"/>
    <s v="n** n** w**"/>
    <s v="Pathum Thani"/>
    <s v="-"/>
    <s v=""/>
    <s v="01/11/2025 08:28"/>
    <s v="-"/>
    <s v="J&amp;T COD"/>
    <s v="Tiktok"/>
    <s v="จ่ายทีหลัง / COD"/>
    <s v=""/>
    <s v="765825524144"/>
    <s v="01/11/2025 08:28"/>
  </r>
  <r>
    <x v="4"/>
    <x v="24"/>
    <n v="64"/>
    <n v="1"/>
    <s v="FZT71"/>
    <n v="71"/>
    <n v="7"/>
    <s v="ร้านที่1"/>
    <s v="สุกัญญา มิ่งสกล"/>
    <s v="ถนน วามวงศ์วาน 82/110 งามวงศ์วาน 35_x000a__x000a_หลักสี่/ Lak Siกรุงเทพมหานคร/ Bangkok_x000a_10210"/>
    <s v="10210"/>
    <s v="660832086598"/>
    <s v="01/11/2025 08:07"/>
    <s v="-"/>
    <s v="Kerry_dropoff"/>
    <s v="Lazada"/>
    <s v="lazada"/>
    <s v=""/>
    <s v="LEXPU0623511914"/>
    <s v="01/11/2025 08:07"/>
  </r>
  <r>
    <x v="5"/>
    <x v="5"/>
    <n v="66.666666666666671"/>
    <n v="3"/>
    <s v="FZT70"/>
    <n v="100"/>
    <n v="0"/>
    <s v="ร้านที่2"/>
    <s v="น***คณ์ ป***สุภาพ"/>
    <s v="ปทุมธานี"/>
    <s v="-"/>
    <s v=""/>
    <s v="01/11/2025 08:02"/>
    <s v="-"/>
    <s v="Flash Express Thailand COD"/>
    <s v="Tiktok"/>
    <s v="จ่ายทีหลัง / COD"/>
    <s v=""/>
    <s v="THT040628VQBH3Z"/>
    <s v="01/11/2025 08:02"/>
  </r>
  <r>
    <x v="5"/>
    <x v="5"/>
    <n v="66.666666666666671"/>
    <n v="3"/>
    <s v="FZT69"/>
    <n v="100"/>
    <n v="0"/>
    <s v="ร้านที่2"/>
    <s v="S***nna"/>
    <s v="ชลบุรี"/>
    <s v="-"/>
    <s v=""/>
    <s v="01/11/2025 08:01"/>
    <s v="-"/>
    <s v="J&amp;T COD"/>
    <s v="Tiktok"/>
    <s v="จ่ายทีหลัง / COD"/>
    <s v=""/>
    <s v="765833637192"/>
    <s v="01/11/2025 08:01"/>
  </r>
  <r>
    <x v="3"/>
    <x v="3"/>
    <n v="33.333333333333336"/>
    <n v="6"/>
    <s v="FZT68"/>
    <n v="200"/>
    <n v="0"/>
    <s v="ร้านที่2"/>
    <s v="ป***อบกิจ เ***ราช"/>
    <s v="สระแก้ว"/>
    <s v="-"/>
    <s v=""/>
    <s v="01/11/2025 07:56"/>
    <s v="-"/>
    <s v="J&amp;T COD"/>
    <s v="Tiktok"/>
    <s v="จ่ายทีหลัง / COD"/>
    <s v=""/>
    <s v="765804416171"/>
    <s v="01/11/2025 07:56"/>
  </r>
  <r>
    <x v="0"/>
    <x v="0"/>
    <n v="50"/>
    <n v="2"/>
    <s v="FZT67"/>
    <n v="199.98"/>
    <n v="0"/>
    <s v="ร้านที่2"/>
    <s v="ภ***ีเกษแก้ว"/>
    <s v="ตราด"/>
    <s v="-"/>
    <s v=""/>
    <s v="01/11/2025 07:35"/>
    <s v="-"/>
    <s v="J&amp;T Express"/>
    <s v="Tiktok"/>
    <s v="tiktok"/>
    <s v=""/>
    <s v="765868362070"/>
    <s v="01/11/2025 07:34"/>
  </r>
  <r>
    <x v="1"/>
    <x v="1"/>
    <n v="50"/>
    <n v="2"/>
    <s v="FZT67"/>
    <n v="199.98"/>
    <n v="0"/>
    <s v="ร้านที่2"/>
    <s v="ภ***ีเกษแก้ว"/>
    <s v="ตราด"/>
    <s v="-"/>
    <s v=""/>
    <s v="01/11/2025 07:35"/>
    <s v="-"/>
    <s v="J&amp;T Express"/>
    <s v="Tiktok"/>
    <s v="tiktok"/>
    <s v=""/>
    <s v="765868362070"/>
    <s v="01/11/2025 07:34"/>
  </r>
  <r>
    <x v="2"/>
    <x v="2"/>
    <n v="50"/>
    <n v="2"/>
    <s v="FZT67"/>
    <n v="199.98"/>
    <n v="0"/>
    <s v="ร้านที่2"/>
    <s v="ภ***ีเกษแก้ว"/>
    <s v="ตราด"/>
    <s v="-"/>
    <s v=""/>
    <s v="01/11/2025 07:35"/>
    <s v="-"/>
    <s v="J&amp;T Express"/>
    <s v="Tiktok"/>
    <s v="tiktok"/>
    <s v=""/>
    <s v="765868362070"/>
    <s v="01/11/2025 07:34"/>
  </r>
  <r>
    <x v="5"/>
    <x v="5"/>
    <n v="66.666666666666671"/>
    <n v="3"/>
    <s v="FZT66"/>
    <n v="100"/>
    <n v="0"/>
    <s v="ร้านที่2"/>
    <s v="ช***สา โ***วย"/>
    <s v="เชียงราย"/>
    <s v="-"/>
    <s v=""/>
    <s v="01/11/2025 07:34"/>
    <s v="-"/>
    <s v="J&amp;T COD"/>
    <s v="Tiktok"/>
    <s v="จ่ายทีหลัง / COD"/>
    <s v=""/>
    <s v="765846830173"/>
    <s v="01/11/2025 07:34"/>
  </r>
  <r>
    <x v="5"/>
    <x v="5"/>
    <n v="66.666666666666671"/>
    <n v="3"/>
    <s v="FZT65"/>
    <n v="100"/>
    <n v="0"/>
    <s v="ร้านที่2"/>
    <s v="ส***สา เ***คอนสาร"/>
    <s v="ขอนแก่น"/>
    <s v="-"/>
    <s v=""/>
    <s v="01/11/2025 07:28"/>
    <s v="-"/>
    <s v="J&amp;T COD"/>
    <s v="Tiktok"/>
    <s v="จ่ายทีหลัง / COD"/>
    <s v=""/>
    <s v="765851904160"/>
    <s v="01/11/2025 07:28"/>
  </r>
  <r>
    <x v="5"/>
    <x v="5"/>
    <n v="66.666666666666671"/>
    <n v="3"/>
    <s v="FZT64"/>
    <n v="100"/>
    <n v="0"/>
    <s v="ร้านที่2"/>
    <s v="ฉ*** อ***เกตุ"/>
    <s v="สิงห์บุรี"/>
    <s v="-"/>
    <s v=""/>
    <s v="01/11/2025 07:26"/>
    <s v="-"/>
    <s v="J&amp;T COD"/>
    <s v="Tiktok"/>
    <s v="จ่ายทีหลัง / COD"/>
    <s v=""/>
    <s v="765879706152"/>
    <s v="01/11/2025 07:26"/>
  </r>
  <r>
    <x v="5"/>
    <x v="5"/>
    <n v="66.666666666666671"/>
    <n v="12"/>
    <s v="FZT63"/>
    <n v="347.6"/>
    <n v="0"/>
    <s v="ร้านที่2"/>
    <s v="ส***รถ  ช***วิเศษ"/>
    <s v="ชัยภูมิ"/>
    <s v="-"/>
    <s v=""/>
    <s v="01/11/2025 07:26"/>
    <s v="-"/>
    <s v="J&amp;T Express"/>
    <s v="Tiktok"/>
    <s v="tiktok"/>
    <s v=""/>
    <s v="765852224163"/>
    <s v="01/11/2025 07:24"/>
  </r>
  <r>
    <x v="5"/>
    <x v="5"/>
    <n v="66.666666666666671"/>
    <n v="3"/>
    <s v="FZT61"/>
    <n v="100"/>
    <n v="0"/>
    <s v="ร้านที่2"/>
    <s v="ว***วรรณ เ***จู"/>
    <s v="อุตรดิตถ์"/>
    <s v="-"/>
    <s v=""/>
    <s v="01/11/2025 07:07"/>
    <s v="-"/>
    <s v="J&amp;T COD"/>
    <s v="Tiktok"/>
    <s v="จ่ายทีหลัง / COD"/>
    <s v=""/>
    <s v="765856107155"/>
    <s v="01/11/2025 07:10"/>
  </r>
  <r>
    <x v="5"/>
    <x v="5"/>
    <n v="66.666666666666671"/>
    <n v="6"/>
    <s v="FZT60"/>
    <n v="200"/>
    <n v="0"/>
    <s v="ร้านที่2"/>
    <s v="ก***นา ส***์มี"/>
    <s v="สุราษฎร์ธานี"/>
    <s v="-"/>
    <s v=""/>
    <s v="01/11/2025 07:05"/>
    <s v="-"/>
    <s v="J&amp;T COD"/>
    <s v="Tiktok"/>
    <s v="จ่ายทีหลัง / COD"/>
    <s v=""/>
    <s v="765897301142"/>
    <s v="01/11/2025 07:07"/>
  </r>
  <r>
    <x v="5"/>
    <x v="5"/>
    <n v="66.666666666666671"/>
    <n v="3"/>
    <s v="FZT59"/>
    <n v="100"/>
    <n v="0"/>
    <s v="ร้านที่2"/>
    <s v="ล***มี"/>
    <s v="กรุงเทพฯ"/>
    <s v="-"/>
    <s v=""/>
    <s v="01/11/2025 07:01"/>
    <s v="-"/>
    <s v="J&amp;T COD"/>
    <s v="Tiktok"/>
    <s v="จ่ายทีหลัง / COD"/>
    <s v=""/>
    <s v="765726268786"/>
    <s v="01/11/2025 07:01"/>
  </r>
  <r>
    <x v="3"/>
    <x v="3"/>
    <n v="50"/>
    <n v="12"/>
    <s v="FZT58"/>
    <n v="373.2"/>
    <n v="0"/>
    <s v="ร้านที่2"/>
    <s v="ส***มาส ม***ธิ์สม"/>
    <s v="นนทบุรี"/>
    <s v="-"/>
    <s v=""/>
    <s v="01/11/2025 06:58"/>
    <s v="-"/>
    <s v="J&amp;T COD"/>
    <s v="Tiktok"/>
    <s v="จ่ายทีหลัง / COD"/>
    <s v=""/>
    <s v="765795505650"/>
    <s v="01/11/2025 06:58"/>
  </r>
  <r>
    <x v="4"/>
    <x v="24"/>
    <n v="64"/>
    <n v="1"/>
    <s v="FZT57"/>
    <n v="71"/>
    <n v="7"/>
    <s v="ร้านที่1"/>
    <s v="พงศธร นิลวดี"/>
    <s v="19 ม.3 ต.บางพระ_x000a__x000a_ศรีราชา/ Si Rachaชลบุรี/ Chonburi_x000a_20110"/>
    <s v="20110"/>
    <s v="660897703842"/>
    <s v="01/11/2025 06:44"/>
    <s v="-"/>
    <s v="Kerry_dropoff"/>
    <s v="Lazada"/>
    <s v="lazada"/>
    <s v=""/>
    <s v="LEXPU0623267402"/>
    <s v="01/11/2025 06:43"/>
  </r>
  <r>
    <x v="0"/>
    <x v="0"/>
    <n v="50"/>
    <n v="1"/>
    <s v="FZT56"/>
    <n v="99.99"/>
    <n v="0"/>
    <s v="ร้านที่2"/>
    <s v="ล***ลย์"/>
    <s v="กรุงเทพฯ"/>
    <s v="-"/>
    <s v=""/>
    <s v="01/11/2025 06:32"/>
    <s v="-"/>
    <s v="J&amp;T COD"/>
    <s v="Tiktok"/>
    <s v="จ่ายทีหลัง / COD"/>
    <s v=""/>
    <s v="765702816723"/>
    <s v="01/11/2025 06:32"/>
  </r>
  <r>
    <x v="1"/>
    <x v="1"/>
    <n v="50"/>
    <n v="1"/>
    <s v="FZT56"/>
    <n v="99.99"/>
    <n v="0"/>
    <s v="ร้านที่2"/>
    <s v="ล***ลย์"/>
    <s v="กรุงเทพฯ"/>
    <s v="-"/>
    <s v=""/>
    <s v="01/11/2025 06:32"/>
    <s v="-"/>
    <s v="J&amp;T COD"/>
    <s v="Tiktok"/>
    <s v="จ่ายทีหลัง / COD"/>
    <s v=""/>
    <s v="765702816723"/>
    <s v="01/11/2025 06:32"/>
  </r>
  <r>
    <x v="2"/>
    <x v="2"/>
    <n v="50"/>
    <n v="1"/>
    <s v="FZT56"/>
    <n v="99.99"/>
    <n v="0"/>
    <s v="ร้านที่2"/>
    <s v="ล***ลย์"/>
    <s v="กรุงเทพฯ"/>
    <s v="-"/>
    <s v=""/>
    <s v="01/11/2025 06:32"/>
    <s v="-"/>
    <s v="J&amp;T COD"/>
    <s v="Tiktok"/>
    <s v="จ่ายทีหลัง / COD"/>
    <s v=""/>
    <s v="765702816723"/>
    <s v="01/11/2025 06:32"/>
  </r>
  <r>
    <x v="3"/>
    <x v="3"/>
    <n v="40"/>
    <n v="10"/>
    <s v="FZT55"/>
    <n v="313.95"/>
    <n v="0"/>
    <s v="ร้านที่2"/>
    <s v="ข***า  ร***สุนทร"/>
    <s v="อุดรธานี"/>
    <s v="-"/>
    <s v=""/>
    <s v="01/11/2025 06:28"/>
    <s v="-"/>
    <s v="J&amp;T COD"/>
    <s v="Tiktok"/>
    <s v="จ่ายทีหลัง / COD"/>
    <s v=""/>
    <s v="765762955635"/>
    <s v="01/11/2025 06:28"/>
  </r>
  <r>
    <x v="3"/>
    <x v="3"/>
    <n v="40"/>
    <n v="10"/>
    <s v="FZT54"/>
    <n v="303.60000000000002"/>
    <n v="0"/>
    <s v="ร้านที่2"/>
    <s v="ข***า  ร***สุนทร"/>
    <s v="อุดรธานี"/>
    <s v="-"/>
    <s v=""/>
    <s v="01/11/2025 06:22"/>
    <s v="-"/>
    <s v="J&amp;T COD"/>
    <s v="Tiktok"/>
    <s v="จ่ายทีหลัง / COD"/>
    <s v=""/>
    <s v="765778683655"/>
    <s v="01/11/2025 06:23"/>
  </r>
  <r>
    <x v="5"/>
    <x v="5"/>
    <n v="66.666666666666671"/>
    <n v="3"/>
    <s v="FZT53"/>
    <n v="128.99"/>
    <n v="29"/>
    <s v="ร้านที่2"/>
    <s v="ส***ฒตรา  พ***ดี"/>
    <s v="อ่างทอง"/>
    <s v="-"/>
    <s v=""/>
    <s v="01/11/2025 06:21"/>
    <s v="-"/>
    <s v="J&amp;T COD"/>
    <s v="Tiktok"/>
    <s v="จ่ายทีหลัง / COD"/>
    <s v=""/>
    <s v="765795468782"/>
    <s v="01/11/2025 06:21"/>
  </r>
  <r>
    <x v="12"/>
    <x v="12"/>
    <n v="10"/>
    <n v="50"/>
    <s v="FZT52"/>
    <n v="517"/>
    <n v="17"/>
    <s v="ร้านที่1"/>
    <s v="ค******ร"/>
    <s v="******ร์สำรอง 0853575407) ตำบลบก อำเภอโนนคูณ จังหวัดศรีสะเกษ 33250"/>
    <s v="33250"/>
    <s v="68"/>
    <s v="01/11/2025 06:21"/>
    <s v="-"/>
    <s v="SPX Express"/>
    <s v="Shopee"/>
    <s v="shopee"/>
    <s v=""/>
    <s v="TH254021825044Y"/>
    <s v="01/11/2025 06:19"/>
  </r>
  <r>
    <x v="3"/>
    <x v="3"/>
    <n v="50"/>
    <n v="6"/>
    <s v="FZT51"/>
    <n v="200"/>
    <n v="0"/>
    <s v="ร้านที่2"/>
    <s v="เ***ักษณ์"/>
    <s v="สระบุรี"/>
    <s v="-"/>
    <s v=""/>
    <s v="01/11/2025 06:12"/>
    <s v="-"/>
    <s v="J&amp;T COD"/>
    <s v="Tiktok"/>
    <s v="จ่ายทีหลัง / COD"/>
    <s v=""/>
    <s v="765772496661"/>
    <s v="01/11/2025 06:13"/>
  </r>
  <r>
    <x v="5"/>
    <x v="5"/>
    <n v="66.666666666666671"/>
    <n v="3"/>
    <s v="FZT50"/>
    <n v="99.99"/>
    <n v="0"/>
    <s v="ร้านที่2"/>
    <s v="ส***ิตต์ ค***"/>
    <s v="ชุมพร"/>
    <s v="-"/>
    <s v=""/>
    <s v="01/11/2025 06:11"/>
    <s v="-"/>
    <s v="J&amp;T COD"/>
    <s v="Tiktok"/>
    <s v="จ่ายทีหลัง / COD"/>
    <s v=""/>
    <s v="765760537754"/>
    <s v="01/11/2025 06:11"/>
  </r>
  <r>
    <x v="0"/>
    <x v="0"/>
    <n v="50"/>
    <n v="1"/>
    <s v="FZT49"/>
    <n v="99.99"/>
    <n v="0"/>
    <s v="ร้านที่2"/>
    <s v="ส**  ไ***นต์"/>
    <s v="ปทุมธานี"/>
    <s v="-"/>
    <s v=""/>
    <s v="01/11/2025 06:00"/>
    <s v="-"/>
    <s v="J&amp;T Express"/>
    <s v="Tiktok"/>
    <s v="tiktok"/>
    <s v=""/>
    <s v="765730210722"/>
    <s v="01/11/2025 06:01"/>
  </r>
  <r>
    <x v="1"/>
    <x v="1"/>
    <n v="50"/>
    <n v="1"/>
    <s v="FZT49"/>
    <n v="99.99"/>
    <n v="0"/>
    <s v="ร้านที่2"/>
    <s v="ส**  ไ***นต์"/>
    <s v="ปทุมธานี"/>
    <s v="-"/>
    <s v=""/>
    <s v="01/11/2025 06:00"/>
    <s v="-"/>
    <s v="J&amp;T Express"/>
    <s v="Tiktok"/>
    <s v="tiktok"/>
    <s v=""/>
    <s v="765730210722"/>
    <s v="01/11/2025 06:01"/>
  </r>
  <r>
    <x v="2"/>
    <x v="2"/>
    <n v="50"/>
    <n v="1"/>
    <s v="FZT49"/>
    <n v="99.99"/>
    <n v="0"/>
    <s v="ร้านที่2"/>
    <s v="ส**  ไ***นต์"/>
    <s v="ปทุมธานี"/>
    <s v="-"/>
    <s v=""/>
    <s v="01/11/2025 06:00"/>
    <s v="-"/>
    <s v="J&amp;T Express"/>
    <s v="Tiktok"/>
    <s v="tiktok"/>
    <s v=""/>
    <s v="765730210722"/>
    <s v="01/11/2025 06:01"/>
  </r>
  <r>
    <x v="3"/>
    <x v="3"/>
    <n v="50"/>
    <n v="6"/>
    <s v="FZT48"/>
    <n v="199.99"/>
    <n v="0"/>
    <s v="ร้านที่2"/>
    <s v="z***inzaw127"/>
    <s v="Songkhla"/>
    <s v="-"/>
    <s v=""/>
    <s v="01/11/2025 05:50"/>
    <s v="-"/>
    <s v="J&amp;T COD"/>
    <s v="Tiktok"/>
    <s v="จ่ายทีหลัง / COD"/>
    <s v=""/>
    <s v="765704494656"/>
    <s v="01/11/2025 05:50"/>
  </r>
  <r>
    <x v="3"/>
    <x v="3"/>
    <n v="33.333333333333336"/>
    <n v="3"/>
    <s v="FZT47"/>
    <n v="99.99"/>
    <n v="0"/>
    <s v="ร้านที่2"/>
    <s v="น***สุภาพร ส***ง"/>
    <s v="กรุงเทพมหานคร"/>
    <s v="-"/>
    <s v=""/>
    <s v="01/11/2025 05:38"/>
    <s v="-"/>
    <s v="J&amp;T COD"/>
    <s v="Tiktok"/>
    <s v="จ่ายทีหลัง / COD"/>
    <s v=""/>
    <s v="765726571680"/>
    <s v="01/11/2025 05:38"/>
  </r>
  <r>
    <x v="4"/>
    <x v="4"/>
    <n v="69.900000000000006"/>
    <n v="20"/>
    <s v="FZT46"/>
    <n v="1584"/>
    <n v="0"/>
    <s v="ร้านที่1"/>
    <s v="น******ง"/>
    <s v="******ิหารส่วนจังหวัดหนองบัวลำภู ตำบลหนองบัว อำเภอเมืองหนองบัวลำภู จังหวัดหนองบัวลำภู 39000"/>
    <s v="39000"/>
    <s v="51"/>
    <s v="01/11/2025 05:10"/>
    <s v="-"/>
    <s v="SPX Express"/>
    <s v="Shopee"/>
    <s v="shopee"/>
    <s v=""/>
    <s v="TH258481616667I"/>
    <s v="01/11/2025 05:07"/>
  </r>
  <r>
    <x v="4"/>
    <x v="4"/>
    <n v="72"/>
    <n v="2"/>
    <s v="FZT46"/>
    <n v="1584"/>
    <n v="0"/>
    <s v="ร้านที่1"/>
    <s v="น******ง"/>
    <s v="******ิหารส่วนจังหวัดหนองบัวลำภู ตำบลหนองบัว อำเภอเมืองหนองบัวลำภู จังหวัดหนองบัวลำภู 39000"/>
    <s v="39000"/>
    <s v="51"/>
    <s v="01/11/2025 05:10"/>
    <s v="-"/>
    <s v="SPX Express"/>
    <s v="Shopee"/>
    <s v="shopee"/>
    <s v=""/>
    <s v="TH258481616667I"/>
    <s v="01/11/2025 05:07"/>
  </r>
  <r>
    <x v="5"/>
    <x v="5"/>
    <n v="66.666666666666671"/>
    <n v="3"/>
    <s v="FZT45"/>
    <n v="99.99"/>
    <n v="0"/>
    <s v="ร้านที่2"/>
    <s v="ป***ชาติ เ***งาม"/>
    <s v="นครสวรรค์"/>
    <s v="-"/>
    <s v=""/>
    <s v="01/11/2025 04:56"/>
    <s v="-"/>
    <s v="J&amp;T COD"/>
    <s v="Tiktok"/>
    <s v="จ่ายทีหลัง / COD"/>
    <s v=""/>
    <s v="765702061784"/>
    <s v="01/11/2025 04:56"/>
  </r>
  <r>
    <x v="10"/>
    <x v="10"/>
    <n v="139"/>
    <n v="2"/>
    <s v="FZT44"/>
    <n v="217.98"/>
    <n v="0"/>
    <s v="ร้านที่2"/>
    <s v="ช***ฐ์ภัคค์  ค***้"/>
    <s v="กรุงเทพมหานคร"/>
    <s v="-"/>
    <s v=""/>
    <s v="01/11/2025 04:44"/>
    <s v="-"/>
    <s v="J&amp;T COD"/>
    <s v="Tiktok"/>
    <s v="จ่ายทีหลัง / COD"/>
    <s v=""/>
    <s v="765708993696"/>
    <s v="01/11/2025 04:44"/>
  </r>
  <r>
    <x v="5"/>
    <x v="5"/>
    <n v="66.666666666666671"/>
    <n v="3"/>
    <s v="FZT43"/>
    <n v="99.99"/>
    <n v="0"/>
    <s v="ร้านที่2"/>
    <s v="ก***ิพงศ์ พ***ปาน"/>
    <s v="นนทบุรี"/>
    <s v="-"/>
    <s v=""/>
    <s v="01/11/2025 04:34"/>
    <s v="-"/>
    <s v="J&amp;T Express"/>
    <s v="Tiktok"/>
    <s v="tiktok"/>
    <s v=""/>
    <s v="765726775741"/>
    <s v="01/11/2025 04:34"/>
  </r>
  <r>
    <x v="10"/>
    <x v="18"/>
    <n v="103.55"/>
    <n v="1"/>
    <s v="FZT42"/>
    <n v="110.55"/>
    <n v="7"/>
    <s v="ร้านที่1"/>
    <s v="เสาวณีย์ เอนกสมบูรณ์ผล"/>
    <s v="20/17ถนนราชมนต์ตรี  หมู่บ้านมนต์ธานี ต,บางไผ่ ก ท ม  · บางแค/ Bang Khae_x000a__x000a_บางแค/ Bang Khaeกรุงเทพมหานคร/ Bangkok_x000a_10160"/>
    <s v="10160"/>
    <s v="660840927892"/>
    <s v="01/11/2025 04:30"/>
    <s v="-"/>
    <s v="Kerry_dropoff"/>
    <s v="Lazada"/>
    <s v="lazada"/>
    <s v=""/>
    <s v="LEXPU0623264451"/>
    <s v="01/11/2025 04:27"/>
  </r>
  <r>
    <x v="3"/>
    <x v="3"/>
    <n v="50"/>
    <n v="12"/>
    <s v="FZT41"/>
    <n v="373.2"/>
    <n v="0"/>
    <s v="ร้านที่2"/>
    <s v="ว***ณ   ส***วง"/>
    <s v="นครปฐม"/>
    <s v="-"/>
    <s v=""/>
    <s v="01/11/2025 04:26"/>
    <s v="-"/>
    <s v="J&amp;T COD"/>
    <s v="Tiktok"/>
    <s v="จ่ายทีหลัง / COD"/>
    <s v=""/>
    <s v="765750232671"/>
    <s v="01/11/2025 04:26"/>
  </r>
  <r>
    <x v="9"/>
    <x v="9"/>
    <n v="139"/>
    <n v="2"/>
    <s v="FZT40"/>
    <n v="217.98"/>
    <n v="0"/>
    <s v="ร้านที่2"/>
    <s v="ก***าพัชร ห***ซิว"/>
    <s v="ชัยภูมิ"/>
    <s v="-"/>
    <s v=""/>
    <s v="01/11/2025 04:24"/>
    <s v="-"/>
    <s v="J&amp;T COD"/>
    <s v="Tiktok"/>
    <s v="จ่ายทีหลัง / COD"/>
    <s v=""/>
    <s v="765711015764"/>
    <s v="01/11/2025 04:24"/>
  </r>
  <r>
    <x v="5"/>
    <x v="5"/>
    <n v="66.666666666666671"/>
    <n v="3"/>
    <s v="FZT39"/>
    <n v="99.99"/>
    <n v="0"/>
    <s v="ร้านที่2"/>
    <s v="แ***อ๊ด"/>
    <s v="กรุงเทพฯ"/>
    <s v="-"/>
    <s v=""/>
    <s v="01/11/2025 03:54"/>
    <s v="-"/>
    <s v="J&amp;T Express"/>
    <s v="Tiktok"/>
    <s v="tiktok"/>
    <s v=""/>
    <s v="765755372756"/>
    <s v="01/11/2025 03:54"/>
  </r>
  <r>
    <x v="5"/>
    <x v="5"/>
    <n v="66.666666666666671"/>
    <n v="3"/>
    <s v="FZT38"/>
    <n v="99.99"/>
    <n v="0"/>
    <s v="ร้านที่2"/>
    <s v="น***ัวเรียน  ศ***ชยา"/>
    <s v="สกลนคร"/>
    <s v="-"/>
    <s v=""/>
    <s v="01/11/2025 03:44"/>
    <s v="-"/>
    <s v="J&amp;T COD"/>
    <s v="Tiktok"/>
    <s v="จ่ายทีหลัง / COD"/>
    <s v=""/>
    <s v="765701664781"/>
    <s v="01/11/2025 03:44"/>
  </r>
  <r>
    <x v="5"/>
    <x v="5"/>
    <n v="66.666666666666671"/>
    <n v="3"/>
    <s v="FZT37"/>
    <n v="278.72000000000003"/>
    <n v="0"/>
    <s v="ร้านที่2"/>
    <s v="อ***รณ ว***ดีย์"/>
    <s v="กระบี่"/>
    <s v="-"/>
    <s v=""/>
    <s v="01/11/2025 03:13"/>
    <s v="-"/>
    <s v="J&amp;T COD"/>
    <s v="Tiktok"/>
    <s v="จ่ายทีหลัง / COD"/>
    <s v=""/>
    <s v="765702381710"/>
    <s v="01/11/2025 03:13"/>
  </r>
  <r>
    <x v="3"/>
    <x v="3"/>
    <n v="50"/>
    <n v="6"/>
    <s v="FZT37"/>
    <n v="278.72000000000003"/>
    <n v="0"/>
    <s v="ร้านที่2"/>
    <s v="อ***รณ ว***ดีย์"/>
    <s v="กระบี่"/>
    <s v="-"/>
    <s v=""/>
    <s v="01/11/2025 03:13"/>
    <s v="-"/>
    <s v="J&amp;T COD"/>
    <s v="Tiktok"/>
    <s v="จ่ายทีหลัง / COD"/>
    <s v=""/>
    <s v="765702381710"/>
    <s v="01/11/2025 03:13"/>
  </r>
  <r>
    <x v="0"/>
    <x v="0"/>
    <n v="50"/>
    <n v="1"/>
    <s v="FZT36"/>
    <n v="100"/>
    <n v="0"/>
    <s v="ร้านที่4"/>
    <s v="จ***พงษ์ เ***มพงษ์"/>
    <s v="สระบุรี"/>
    <s v="-"/>
    <s v=""/>
    <s v="01/11/2025 02:49"/>
    <s v="-"/>
    <s v="J&amp;T COD"/>
    <s v="Tiktok"/>
    <s v="จ่ายทีหลัง / COD"/>
    <s v=""/>
    <s v="765704014714"/>
    <s v="01/11/2025 02:49"/>
  </r>
  <r>
    <x v="1"/>
    <x v="1"/>
    <n v="50"/>
    <n v="1"/>
    <s v="FZT36"/>
    <n v="100"/>
    <n v="0"/>
    <s v="ร้านที่4"/>
    <s v="จ***พงษ์ เ***มพงษ์"/>
    <s v="สระบุรี"/>
    <s v="-"/>
    <s v=""/>
    <s v="01/11/2025 02:49"/>
    <s v="-"/>
    <s v="J&amp;T COD"/>
    <s v="Tiktok"/>
    <s v="จ่ายทีหลัง / COD"/>
    <s v=""/>
    <s v="765704014714"/>
    <s v="01/11/2025 02:49"/>
  </r>
  <r>
    <x v="2"/>
    <x v="2"/>
    <n v="50"/>
    <n v="1"/>
    <s v="FZT36"/>
    <n v="100"/>
    <n v="0"/>
    <s v="ร้านที่4"/>
    <s v="จ***พงษ์ เ***มพงษ์"/>
    <s v="สระบุรี"/>
    <s v="-"/>
    <s v=""/>
    <s v="01/11/2025 02:49"/>
    <s v="-"/>
    <s v="J&amp;T COD"/>
    <s v="Tiktok"/>
    <s v="จ่ายทีหลัง / COD"/>
    <s v=""/>
    <s v="765704014714"/>
    <s v="01/11/2025 02:49"/>
  </r>
  <r>
    <x v="3"/>
    <x v="3"/>
    <n v="40"/>
    <n v="10"/>
    <s v="FZT35"/>
    <n v="303.60000000000002"/>
    <n v="0"/>
    <s v="ร้านที่2"/>
    <s v="u***9390990738100"/>
    <s v="นครนายก"/>
    <s v="-"/>
    <s v=""/>
    <s v="01/11/2025 02:28"/>
    <s v="-"/>
    <s v="J&amp;T COD"/>
    <s v="Tiktok"/>
    <s v="จ่ายทีหลัง / COD"/>
    <s v=""/>
    <s v="765730084652"/>
    <s v="01/11/2025 02:28"/>
  </r>
  <r>
    <x v="14"/>
    <x v="14"/>
    <n v="15"/>
    <n v="2"/>
    <s v="FZT34"/>
    <n v="46"/>
    <n v="16"/>
    <s v="ร้านที่1"/>
    <s v="พ*ช"/>
    <s v="******่ที่ 11, ห้อง6 ตำบล หนองปรือ, อำเภอบางละมุง ตำบลหนองปรือ อำเภอบางละมุง จังหวัดชลบุรี 20150"/>
    <s v="20150"/>
    <s v="05"/>
    <s v="01/11/2025 02:15"/>
    <s v="-"/>
    <s v="SPX Express"/>
    <s v="Shopee"/>
    <s v="shopee"/>
    <s v=""/>
    <s v="TH250984987216U"/>
    <s v="01/11/2025 02:15"/>
  </r>
  <r>
    <x v="14"/>
    <x v="14"/>
    <n v="15"/>
    <n v="2"/>
    <s v="FZT33"/>
    <n v="46"/>
    <n v="16"/>
    <s v="ร้านที่2"/>
    <s v="พ*ช"/>
    <s v="******่ที่ 11, ห้อง6 ตำบล หนองปรือ, อำเภอบางละมุง ตำบลหนองปรือ อำเภอบางละมุง จังหวัดชลบุรี 20150"/>
    <s v="20150"/>
    <s v="05"/>
    <s v="01/11/2025 02:15"/>
    <s v="-"/>
    <s v="SPX Express"/>
    <s v="Shopee"/>
    <s v="shopee"/>
    <s v=""/>
    <s v="TH257521887219X"/>
    <s v="01/11/2025 02:15"/>
  </r>
  <r>
    <x v="3"/>
    <x v="3"/>
    <n v="33.333333333333336"/>
    <n v="3"/>
    <s v="FZT30"/>
    <n v="99.99"/>
    <n v="0"/>
    <s v="ร้านที่2"/>
    <s v="อ***า เ***าก"/>
    <s v="พิจิตร"/>
    <s v="-"/>
    <s v=""/>
    <s v="01/11/2025 01:31"/>
    <s v="-"/>
    <s v="J&amp;T COD"/>
    <s v="Tiktok"/>
    <s v="จ่ายทีหลัง / COD"/>
    <s v=""/>
    <s v="765707808795"/>
    <s v="01/11/2025 01:31"/>
  </r>
  <r>
    <x v="0"/>
    <x v="0"/>
    <n v="50"/>
    <n v="1"/>
    <s v="FZT29"/>
    <n v="99.99"/>
    <n v="0"/>
    <s v="ร้านที่2"/>
    <s v="น***ขวัญ"/>
    <s v="ระยอง"/>
    <s v="-"/>
    <s v=""/>
    <s v="01/11/2025 01:17"/>
    <s v="-"/>
    <s v="J&amp;T COD"/>
    <s v="Tiktok"/>
    <s v="จ่ายทีหลัง / COD"/>
    <s v=""/>
    <s v="765736817716"/>
    <s v="01/11/2025 01:27"/>
  </r>
  <r>
    <x v="1"/>
    <x v="1"/>
    <n v="50"/>
    <n v="1"/>
    <s v="FZT29"/>
    <n v="99.99"/>
    <n v="0"/>
    <s v="ร้านที่2"/>
    <s v="น***ขวัญ"/>
    <s v="ระยอง"/>
    <s v="-"/>
    <s v=""/>
    <s v="01/11/2025 01:17"/>
    <s v="-"/>
    <s v="J&amp;T COD"/>
    <s v="Tiktok"/>
    <s v="จ่ายทีหลัง / COD"/>
    <s v=""/>
    <s v="765736817716"/>
    <s v="01/11/2025 01:27"/>
  </r>
  <r>
    <x v="2"/>
    <x v="2"/>
    <n v="50"/>
    <n v="1"/>
    <s v="FZT29"/>
    <n v="99.99"/>
    <n v="0"/>
    <s v="ร้านที่2"/>
    <s v="น***ขวัญ"/>
    <s v="ระยอง"/>
    <s v="-"/>
    <s v=""/>
    <s v="01/11/2025 01:17"/>
    <s v="-"/>
    <s v="J&amp;T COD"/>
    <s v="Tiktok"/>
    <s v="จ่ายทีหลัง / COD"/>
    <s v=""/>
    <s v="765736817716"/>
    <s v="01/11/2025 01:27"/>
  </r>
  <r>
    <x v="0"/>
    <x v="0"/>
    <n v="50"/>
    <n v="1"/>
    <s v="FZT28"/>
    <n v="99.99"/>
    <n v="0"/>
    <s v="ร้านที่2"/>
    <s v="ส***ิง  ส***ธ์"/>
    <s v="ปทุมธานี"/>
    <s v="-"/>
    <s v=""/>
    <s v="01/11/2025 01:15"/>
    <s v="-"/>
    <s v="J&amp;T COD"/>
    <s v="Tiktok"/>
    <s v="จ่ายทีหลัง / COD"/>
    <s v=""/>
    <s v="765743609794"/>
    <s v="01/11/2025 01:26"/>
  </r>
  <r>
    <x v="1"/>
    <x v="1"/>
    <n v="50"/>
    <n v="1"/>
    <s v="FZT28"/>
    <n v="99.99"/>
    <n v="0"/>
    <s v="ร้านที่2"/>
    <s v="ส***ิง  ส***ธ์"/>
    <s v="ปทุมธานี"/>
    <s v="-"/>
    <s v=""/>
    <s v="01/11/2025 01:15"/>
    <s v="-"/>
    <s v="J&amp;T COD"/>
    <s v="Tiktok"/>
    <s v="จ่ายทีหลัง / COD"/>
    <s v=""/>
    <s v="765743609794"/>
    <s v="01/11/2025 01:26"/>
  </r>
  <r>
    <x v="2"/>
    <x v="2"/>
    <n v="50"/>
    <n v="1"/>
    <s v="FZT28"/>
    <n v="99.99"/>
    <n v="0"/>
    <s v="ร้านที่2"/>
    <s v="ส***ิง  ส***ธ์"/>
    <s v="ปทุมธานี"/>
    <s v="-"/>
    <s v=""/>
    <s v="01/11/2025 01:15"/>
    <s v="-"/>
    <s v="J&amp;T COD"/>
    <s v="Tiktok"/>
    <s v="จ่ายทีหลัง / COD"/>
    <s v=""/>
    <s v="765743609794"/>
    <s v="01/11/2025 01:26"/>
  </r>
  <r>
    <x v="17"/>
    <x v="17"/>
    <n v="12"/>
    <n v="20"/>
    <s v="FZT27"/>
    <n v="417"/>
    <n v="0"/>
    <s v="ร้านที่1"/>
    <s v="น******ี"/>
    <s v="******บ้าน บ้านหนองร้านหญ้า ตำบลหัวหนอง อำเภอบ้านไผ่ จังหวัดขอนแก่น 40110"/>
    <s v="40110"/>
    <s v="69"/>
    <s v="01/11/2025 01:23"/>
    <s v="-"/>
    <s v="SPX Express"/>
    <s v="Shopee"/>
    <s v="shopee"/>
    <s v=""/>
    <s v="TH2594113174481"/>
    <s v="01/11/2025 01:23"/>
  </r>
  <r>
    <x v="4"/>
    <x v="4"/>
    <n v="78.5"/>
    <n v="2"/>
    <s v="FZT27"/>
    <n v="417"/>
    <n v="0"/>
    <s v="ร้านที่1"/>
    <s v="น******ี"/>
    <s v="******บ้าน บ้านหนองร้านหญ้า ตำบลหัวหนอง อำเภอบ้านไผ่ จังหวัดขอนแก่น 40110"/>
    <s v="40110"/>
    <s v="69"/>
    <s v="01/11/2025 01:23"/>
    <s v="-"/>
    <s v="SPX Express"/>
    <s v="Shopee"/>
    <s v="shopee"/>
    <s v=""/>
    <s v="TH2594113174481"/>
    <s v="01/11/2025 01:23"/>
  </r>
  <r>
    <x v="0"/>
    <x v="0"/>
    <n v="50"/>
    <n v="1"/>
    <s v="FZT26"/>
    <n v="100"/>
    <n v="0"/>
    <s v="ร้านที่2"/>
    <s v="ข***นภา น***รี"/>
    <s v="เทศบาลนครนครศรีธรรมราช"/>
    <s v="-"/>
    <s v=""/>
    <s v="01/11/2025 00:56"/>
    <s v="-"/>
    <s v="J&amp;T Express"/>
    <s v="Tiktok"/>
    <s v="tiktok"/>
    <s v=""/>
    <s v="765769400804"/>
    <s v="01/11/2025 00:56"/>
  </r>
  <r>
    <x v="1"/>
    <x v="1"/>
    <n v="50"/>
    <n v="1"/>
    <s v="FZT26"/>
    <n v="100"/>
    <n v="0"/>
    <s v="ร้านที่2"/>
    <s v="ข***นภา น***รี"/>
    <s v="เทศบาลนครนครศรีธรรมราช"/>
    <s v="-"/>
    <s v=""/>
    <s v="01/11/2025 00:56"/>
    <s v="-"/>
    <s v="J&amp;T Express"/>
    <s v="Tiktok"/>
    <s v="tiktok"/>
    <s v=""/>
    <s v="765769400804"/>
    <s v="01/11/2025 00:56"/>
  </r>
  <r>
    <x v="2"/>
    <x v="2"/>
    <n v="50"/>
    <n v="1"/>
    <s v="FZT26"/>
    <n v="100"/>
    <n v="0"/>
    <s v="ร้านที่2"/>
    <s v="ข***นภา น***รี"/>
    <s v="เทศบาลนครนครศรีธรรมราช"/>
    <s v="-"/>
    <s v=""/>
    <s v="01/11/2025 00:56"/>
    <s v="-"/>
    <s v="J&amp;T Express"/>
    <s v="Tiktok"/>
    <s v="tiktok"/>
    <s v=""/>
    <s v="765769400804"/>
    <s v="01/11/2025 00:56"/>
  </r>
  <r>
    <x v="13"/>
    <x v="13"/>
    <n v="80"/>
    <n v="1"/>
    <s v="FZT25"/>
    <n v="80"/>
    <n v="0"/>
    <s v="ร้านที่1"/>
    <s v="ศ******ว"/>
    <s v="******ป.ร. อำเภอกระบุรี จังหวัดระนอง 85110"/>
    <s v="85110"/>
    <s v="42"/>
    <s v="01/11/2025 01:23"/>
    <s v="-"/>
    <s v="SPX Express"/>
    <s v="Shopee"/>
    <s v="shopee"/>
    <s v=""/>
    <s v="TH252290403966U"/>
    <s v="01/11/2025 00:52"/>
  </r>
  <r>
    <x v="5"/>
    <x v="5"/>
    <n v="66.666666666666671"/>
    <n v="3"/>
    <s v="FZT24"/>
    <n v="99.99"/>
    <n v="0"/>
    <s v="ร้านที่2"/>
    <s v="ณ***งศ์  จ***ค์ทอง"/>
    <s v="สงขลา"/>
    <s v="-"/>
    <s v=""/>
    <s v="01/11/2025 00:45"/>
    <s v="-"/>
    <s v="J&amp;T Express"/>
    <s v="Tiktok"/>
    <s v="tiktok"/>
    <s v=""/>
    <s v="765744211816"/>
    <s v="01/11/2025 00:45"/>
  </r>
  <r>
    <x v="19"/>
    <x v="21"/>
    <n v="9.9333333333333336"/>
    <n v="15"/>
    <s v="FZT22"/>
    <n v="479"/>
    <n v="0"/>
    <s v="ร้านที่2"/>
    <s v="ธ***รัตน์ โ***"/>
    <s v="กรุงเทพมหานคร"/>
    <s v="-"/>
    <s v=""/>
    <s v="01/11/2025 00:32"/>
    <s v="-"/>
    <s v="J&amp;T Express"/>
    <s v="Tiktok"/>
    <s v="tiktok"/>
    <s v=""/>
    <s v="765743820833"/>
    <s v="01/11/2025 00:32"/>
  </r>
  <r>
    <x v="5"/>
    <x v="5"/>
    <n v="33"/>
    <n v="10"/>
    <s v="FZT22"/>
    <n v="479"/>
    <n v="0"/>
    <s v="ร้านที่2"/>
    <s v="ธ***รัตน์ โ***"/>
    <s v="กรุงเทพมหานคร"/>
    <s v="-"/>
    <s v=""/>
    <s v="01/11/2025 00:32"/>
    <s v="-"/>
    <s v="J&amp;T Express"/>
    <s v="Tiktok"/>
    <s v="tiktok"/>
    <s v=""/>
    <s v="765743820833"/>
    <s v="01/11/2025 00:32"/>
  </r>
  <r>
    <x v="2"/>
    <x v="2"/>
    <n v="60"/>
    <n v="3"/>
    <s v="FZT21"/>
    <n v="199.98"/>
    <n v="0"/>
    <s v="ร้านที่2"/>
    <s v="น***ช ต***จ"/>
    <s v="ลำปาง"/>
    <s v="-"/>
    <s v=""/>
    <s v="01/11/2025 00:28"/>
    <s v="-"/>
    <s v="J&amp;T Express"/>
    <s v="Tiktok"/>
    <s v="tiktok"/>
    <s v=""/>
    <s v="765733785622"/>
    <s v="01/11/2025 00:28"/>
  </r>
  <r>
    <x v="6"/>
    <x v="6"/>
    <n v="66.666666666666671"/>
    <n v="3"/>
    <s v="FZT21"/>
    <n v="199.98"/>
    <n v="0"/>
    <s v="ร้านที่2"/>
    <s v="น***ช ต***จ"/>
    <s v="ลำปาง"/>
    <s v="-"/>
    <s v=""/>
    <s v="01/11/2025 00:28"/>
    <s v="-"/>
    <s v="J&amp;T Express"/>
    <s v="Tiktok"/>
    <s v="tiktok"/>
    <s v=""/>
    <s v="765733785622"/>
    <s v="01/11/2025 00:28"/>
  </r>
  <r>
    <x v="5"/>
    <x v="5"/>
    <n v="33"/>
    <n v="10"/>
    <s v="FZT20"/>
    <n v="330"/>
    <n v="0"/>
    <s v="ร้านที่2"/>
    <s v="ศ***นันท์ ค***่น"/>
    <s v="เลย"/>
    <s v="-"/>
    <s v=""/>
    <s v="01/11/2025 00:19"/>
    <s v="-"/>
    <s v="J&amp;T COD"/>
    <s v="Tiktok"/>
    <s v="จ่ายทีหลัง / COD"/>
    <s v=""/>
    <s v="765760624871"/>
    <s v="01/11/2025 00:24"/>
  </r>
  <r>
    <x v="5"/>
    <x v="5"/>
    <n v="66.666666666666671"/>
    <n v="3"/>
    <s v="FZT19"/>
    <n v="99.99"/>
    <n v="0"/>
    <s v="ร้านที่2"/>
    <s v="จ***า"/>
    <s v="กรุงเทพฯ"/>
    <s v="-"/>
    <s v=""/>
    <s v="01/11/2025 07:10"/>
    <s v="-"/>
    <s v="J&amp;T Express"/>
    <s v="Tiktok"/>
    <s v="tiktok"/>
    <s v=""/>
    <s v="765811500112"/>
    <s v="01/11/2025 00:24"/>
  </r>
  <r>
    <x v="13"/>
    <x v="25"/>
    <n v="123.5"/>
    <n v="1"/>
    <s v="FZT18"/>
    <n v="123.5"/>
    <n v="0"/>
    <s v="ร้านที่1"/>
    <s v="สุจินดา จอมเศียร"/>
    <s v="วัดเตาขนมจีน · วังทอง/ Wang Thong_x000a__x000a_เมืองกำแพงเพชร/ Mueang Kamphaeng Phetกำแพงเพชร/ Kamphaeng Phet_x000a_62000"/>
    <s v="62000"/>
    <s v="660889623924"/>
    <s v="01/11/2025 00:24"/>
    <s v="-"/>
    <s v="Kerry_dropoff"/>
    <s v="Lazada"/>
    <s v="lazada"/>
    <s v=""/>
    <s v="LEXPU0623326574"/>
    <s v="01/11/2025 00:24"/>
  </r>
  <r>
    <x v="14"/>
    <x v="14"/>
    <n v="15"/>
    <n v="1"/>
    <s v="FZT17"/>
    <n v="15"/>
    <n v="0"/>
    <s v="ร้านที่2"/>
    <s v="อ******ู"/>
    <s v="******บางบำหรุ    ประเทศไทย (มายคอนโดปิ่นเกล้า อาคารซี) แขวงบางบำหรุ เขตบางพลัด จังหวัดกรุงเทพมหานคร 10700"/>
    <s v="10700"/>
    <s v="91"/>
    <s v="01/11/2025 00:23"/>
    <s v="-"/>
    <s v="SPX Express"/>
    <s v="Shopee"/>
    <s v="shopee"/>
    <s v=""/>
    <s v="TH258449849803V"/>
    <s v="01/11/2025 00:23"/>
  </r>
  <r>
    <x v="4"/>
    <x v="4"/>
    <n v="66.333333333333329"/>
    <n v="6"/>
    <s v="FZT16"/>
    <n v="733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1/11/2025 00:35"/>
    <s v="-"/>
    <s v="SPX Express"/>
    <s v="Shopee"/>
    <s v="shopee"/>
    <s v=""/>
    <s v="TH2540107157570"/>
    <s v="01/11/2025 00:16"/>
  </r>
  <r>
    <x v="4"/>
    <x v="4"/>
    <n v="78.5"/>
    <n v="2"/>
    <s v="FZT16"/>
    <n v="733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1/11/2025 00:35"/>
    <s v="-"/>
    <s v="SPX Express"/>
    <s v="Shopee"/>
    <s v="shopee"/>
    <s v=""/>
    <s v="TH2540107157570"/>
    <s v="01/11/2025 00:16"/>
  </r>
  <r>
    <x v="4"/>
    <x v="4"/>
    <n v="72"/>
    <n v="2"/>
    <s v="FZT16"/>
    <n v="733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1/11/2025 00:35"/>
    <s v="-"/>
    <s v="SPX Express"/>
    <s v="Shopee"/>
    <s v="shopee"/>
    <s v=""/>
    <s v="TH2540107157570"/>
    <s v="01/11/2025 00:16"/>
  </r>
  <r>
    <x v="0"/>
    <x v="0"/>
    <n v="50"/>
    <n v="1"/>
    <s v="FZT15"/>
    <n v="99.99"/>
    <n v="0"/>
    <s v="ร้านที่2"/>
    <s v="ส***ิพงศ์ ร***สุภา"/>
    <s v="ตรัง"/>
    <s v="-"/>
    <s v=""/>
    <s v="01/11/2025 00:05"/>
    <s v="-"/>
    <s v="J&amp;T Express"/>
    <s v="Tiktok"/>
    <s v="tiktok"/>
    <s v=""/>
    <s v="765780970684"/>
    <s v="01/11/2025 00:11"/>
  </r>
  <r>
    <x v="1"/>
    <x v="1"/>
    <n v="50"/>
    <n v="1"/>
    <s v="FZT15"/>
    <n v="99.99"/>
    <n v="0"/>
    <s v="ร้านที่2"/>
    <s v="ส***ิพงศ์ ร***สุภา"/>
    <s v="ตรัง"/>
    <s v="-"/>
    <s v=""/>
    <s v="01/11/2025 00:05"/>
    <s v="-"/>
    <s v="J&amp;T Express"/>
    <s v="Tiktok"/>
    <s v="tiktok"/>
    <s v=""/>
    <s v="765780970684"/>
    <s v="01/11/2025 00:11"/>
  </r>
  <r>
    <x v="2"/>
    <x v="2"/>
    <n v="50"/>
    <n v="1"/>
    <s v="FZT15"/>
    <n v="99.99"/>
    <n v="0"/>
    <s v="ร้านที่2"/>
    <s v="ส***ิพงศ์ ร***สุภา"/>
    <s v="ตรัง"/>
    <s v="-"/>
    <s v=""/>
    <s v="01/11/2025 00:05"/>
    <s v="-"/>
    <s v="J&amp;T Express"/>
    <s v="Tiktok"/>
    <s v="tiktok"/>
    <s v=""/>
    <s v="765780970684"/>
    <s v="01/11/2025 00:11"/>
  </r>
  <r>
    <x v="0"/>
    <x v="0"/>
    <n v="50"/>
    <n v="2"/>
    <s v="FZT14"/>
    <n v="199.98"/>
    <n v="0"/>
    <s v="ร้านที่2"/>
    <s v="ไ***ู้เว้ย"/>
    <s v="ชลบุรี"/>
    <s v="-"/>
    <s v=""/>
    <s v="01/11/2025 00:03"/>
    <s v="-"/>
    <s v="J&amp;T COD"/>
    <s v="Tiktok"/>
    <s v="จ่ายทีหลัง / COD"/>
    <s v=""/>
    <s v="765758886616"/>
    <s v="01/11/2025 00:08"/>
  </r>
  <r>
    <x v="1"/>
    <x v="1"/>
    <n v="50"/>
    <n v="2"/>
    <s v="FZT14"/>
    <n v="199.98"/>
    <n v="0"/>
    <s v="ร้านที่2"/>
    <s v="ไ***ู้เว้ย"/>
    <s v="ชลบุรี"/>
    <s v="-"/>
    <s v=""/>
    <s v="01/11/2025 00:03"/>
    <s v="-"/>
    <s v="J&amp;T COD"/>
    <s v="Tiktok"/>
    <s v="จ่ายทีหลัง / COD"/>
    <s v=""/>
    <s v="765758886616"/>
    <s v="01/11/2025 00:08"/>
  </r>
  <r>
    <x v="2"/>
    <x v="2"/>
    <n v="50"/>
    <n v="2"/>
    <s v="FZT14"/>
    <n v="199.98"/>
    <n v="0"/>
    <s v="ร้านที่2"/>
    <s v="ไ***ู้เว้ย"/>
    <s v="ชลบุรี"/>
    <s v="-"/>
    <s v=""/>
    <s v="01/11/2025 00:03"/>
    <s v="-"/>
    <s v="J&amp;T COD"/>
    <s v="Tiktok"/>
    <s v="จ่ายทีหลัง / COD"/>
    <s v=""/>
    <s v="765758886616"/>
    <s v="01/11/2025 00:08"/>
  </r>
  <r>
    <x v="0"/>
    <x v="0"/>
    <n v="50"/>
    <n v="1"/>
    <s v="FZT13"/>
    <n v="99.99"/>
    <n v="0"/>
    <s v="ร้านที่2"/>
    <s v="เ***ว"/>
    <s v="ชลบุรี"/>
    <s v="-"/>
    <s v=""/>
    <s v="01/11/2025 00:03"/>
    <s v="-"/>
    <s v="J&amp;T Express"/>
    <s v="Tiktok"/>
    <s v="tiktok"/>
    <s v=""/>
    <s v="765749491695"/>
    <s v="01/11/2025 00:08"/>
  </r>
  <r>
    <x v="1"/>
    <x v="1"/>
    <n v="50"/>
    <n v="1"/>
    <s v="FZT13"/>
    <n v="99.99"/>
    <n v="0"/>
    <s v="ร้านที่2"/>
    <s v="เ***ว"/>
    <s v="ชลบุรี"/>
    <s v="-"/>
    <s v=""/>
    <s v="01/11/2025 00:03"/>
    <s v="-"/>
    <s v="J&amp;T Express"/>
    <s v="Tiktok"/>
    <s v="tiktok"/>
    <s v=""/>
    <s v="765749491695"/>
    <s v="01/11/2025 00:08"/>
  </r>
  <r>
    <x v="2"/>
    <x v="2"/>
    <n v="50"/>
    <n v="1"/>
    <s v="FZT13"/>
    <n v="99.99"/>
    <n v="0"/>
    <s v="ร้านที่2"/>
    <s v="เ***ว"/>
    <s v="ชลบุรี"/>
    <s v="-"/>
    <s v=""/>
    <s v="01/11/2025 00:03"/>
    <s v="-"/>
    <s v="J&amp;T Express"/>
    <s v="Tiktok"/>
    <s v="tiktok"/>
    <s v=""/>
    <s v="765749491695"/>
    <s v="01/11/2025 00:0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0">
  <r>
    <x v="0"/>
    <x v="0"/>
    <n v="40"/>
    <n v="10"/>
    <s v="FZZ39"/>
    <n v="345"/>
    <n v="0"/>
    <s v="ร้านที่2"/>
    <s v="อ**"/>
    <s v="ชลบุรี"/>
    <s v="-"/>
    <s v=""/>
    <s v="02/11/2025 23:54"/>
    <s v="-"/>
    <s v="J&amp;T COD"/>
    <s v="Tiktok"/>
    <s v="จ่ายทีหลัง / COD"/>
    <s v=""/>
    <s v="-"/>
    <s v="02/11/2025 23:54"/>
  </r>
  <r>
    <x v="1"/>
    <x v="1"/>
    <n v="15"/>
    <n v="1"/>
    <s v="FZZ36"/>
    <n v="15"/>
    <n v="0"/>
    <s v="ร้านที่1"/>
    <s v="จ******​"/>
    <s v="******บลม่วงค่อม ตำบลม่วงค่อม อำเภอชัยบาดาล จังหวัดลพบุรี 15230"/>
    <s v="15230"/>
    <s v="49"/>
    <s v="03/11/2025 00:18"/>
    <s v="-"/>
    <s v="SPX Express"/>
    <s v="Shopee"/>
    <s v="shopee"/>
    <s v=""/>
    <s v="-"/>
    <s v="02/11/2025 23:36"/>
  </r>
  <r>
    <x v="1"/>
    <x v="1"/>
    <n v="15"/>
    <n v="1"/>
    <s v="FZZ35"/>
    <n v="15"/>
    <n v="0"/>
    <s v="ร้านที่1"/>
    <s v="ก******​"/>
    <s v="******นโคกสะอาด, ตำบลม่วงค่อม, อำเภอชัยบาดาล ตำบลม่วงค่อม อำเภอชัยบาดาล จังหวัดลพบุรี 15230"/>
    <s v="15230"/>
    <s v="67"/>
    <s v="03/11/2025 00:18"/>
    <s v="-"/>
    <s v="SPX Express"/>
    <s v="Shopee"/>
    <s v="shopee"/>
    <s v=""/>
    <s v="-"/>
    <s v="02/11/2025 23:36"/>
  </r>
  <r>
    <x v="1"/>
    <x v="1"/>
    <n v="15"/>
    <n v="1"/>
    <s v="FZZ34"/>
    <n v="15"/>
    <n v="0"/>
    <s v="ร้านที่1"/>
    <s v="แ***ม"/>
    <s v="******บลม่วงค่อม ตำบลม่วงค่อม อำเภอชัยบาดาล จังหวัดลพบุรี 15230"/>
    <s v="15230"/>
    <s v="49"/>
    <s v="03/11/2025 00:17"/>
    <s v="-"/>
    <s v="SPX Express"/>
    <s v="Shopee"/>
    <s v="shopee"/>
    <s v=""/>
    <s v="-"/>
    <s v="02/11/2025 23:36"/>
  </r>
  <r>
    <x v="2"/>
    <x v="2"/>
    <n v="50"/>
    <n v="2"/>
    <s v="FZZ33"/>
    <n v="200"/>
    <n v="0"/>
    <s v="ร้านที่4"/>
    <s v="ม*** ส***ระสุน"/>
    <s v="สุรินทร์"/>
    <s v="-"/>
    <s v=""/>
    <s v="02/11/2025 23:27"/>
    <s v="-"/>
    <s v="J&amp;T COD"/>
    <s v="Tiktok"/>
    <s v="จ่ายทีหลัง / COD"/>
    <s v=""/>
    <s v="-"/>
    <s v="02/11/2025 23:27"/>
  </r>
  <r>
    <x v="3"/>
    <x v="3"/>
    <n v="50"/>
    <n v="2"/>
    <s v="FZZ33"/>
    <n v="200"/>
    <n v="0"/>
    <s v="ร้านที่4"/>
    <s v="ม*** ส***ระสุน"/>
    <s v="สุรินทร์"/>
    <s v="-"/>
    <s v=""/>
    <s v="02/11/2025 23:27"/>
    <s v="-"/>
    <s v="J&amp;T COD"/>
    <s v="Tiktok"/>
    <s v="จ่ายทีหลัง / COD"/>
    <s v=""/>
    <s v="-"/>
    <s v="02/11/2025 23:27"/>
  </r>
  <r>
    <x v="4"/>
    <x v="4"/>
    <n v="50"/>
    <n v="2"/>
    <s v="FZZ33"/>
    <n v="200"/>
    <n v="0"/>
    <s v="ร้านที่4"/>
    <s v="ม*** ส***ระสุน"/>
    <s v="สุรินทร์"/>
    <s v="-"/>
    <s v=""/>
    <s v="02/11/2025 23:27"/>
    <s v="-"/>
    <s v="J&amp;T COD"/>
    <s v="Tiktok"/>
    <s v="จ่ายทีหลัง / COD"/>
    <s v=""/>
    <s v="-"/>
    <s v="02/11/2025 23:27"/>
  </r>
  <r>
    <x v="3"/>
    <x v="5"/>
    <n v="38.47"/>
    <n v="1"/>
    <s v="FZZ32"/>
    <n v="235.9"/>
    <n v="26"/>
    <s v="ร้านที่1"/>
    <s v="ฉัตรชัย คงขำ"/>
    <s v="ท่าแร่ บ้านมะขาม 14หมู่4ต.ท่าอุแท อ.กาญจนดิษฐ์ จ.สุราษฎร์ธานี · ท่าอุแท/ Tha U-thae_x000a__x000a_กาญจนดิษฐ์/ Kanchanaditสุราษฎร์ธานี/ Surat Thani_x000a_84340"/>
    <s v="84340"/>
    <s v="660925939102"/>
    <s v="02/11/2025 23:18"/>
    <s v="-"/>
    <s v="Kerry_dropoff"/>
    <s v="Lazada"/>
    <s v="lazada"/>
    <s v=""/>
    <s v="-"/>
    <s v="02/11/2025 23:18"/>
  </r>
  <r>
    <x v="5"/>
    <x v="6"/>
    <n v="85.72"/>
    <n v="1"/>
    <s v="FZZ32"/>
    <n v="235.9"/>
    <n v="26"/>
    <s v="ร้านที่1"/>
    <s v="ฉัตรชัย คงขำ"/>
    <s v="ท่าแร่ บ้านมะขาม 14หมู่4ต.ท่าอุแท อ.กาญจนดิษฐ์ จ.สุราษฎร์ธานี · ท่าอุแท/ Tha U-thae_x000a__x000a_กาญจนดิษฐ์/ Kanchanaditสุราษฎร์ธานี/ Surat Thani_x000a_84340"/>
    <s v="84340"/>
    <s v="660925939102"/>
    <s v="02/11/2025 23:18"/>
    <s v="-"/>
    <s v="Kerry_dropoff"/>
    <s v="Lazada"/>
    <s v="lazada"/>
    <s v=""/>
    <s v="-"/>
    <s v="02/11/2025 23:18"/>
  </r>
  <r>
    <x v="5"/>
    <x v="6"/>
    <n v="85.71"/>
    <n v="1"/>
    <s v="FZZ32"/>
    <n v="235.9"/>
    <n v="26"/>
    <s v="ร้านที่1"/>
    <s v="ฉัตรชัย คงขำ"/>
    <s v="ท่าแร่ บ้านมะขาม 14หมู่4ต.ท่าอุแท อ.กาญจนดิษฐ์ จ.สุราษฎร์ธานี · ท่าอุแท/ Tha U-thae_x000a__x000a_กาญจนดิษฐ์/ Kanchanaditสุราษฎร์ธานี/ Surat Thani_x000a_84340"/>
    <s v="84340"/>
    <s v="660925939102"/>
    <s v="02/11/2025 23:18"/>
    <s v="-"/>
    <s v="Kerry_dropoff"/>
    <s v="Lazada"/>
    <s v="lazada"/>
    <s v=""/>
    <s v="-"/>
    <s v="02/11/2025 23:18"/>
  </r>
  <r>
    <x v="0"/>
    <x v="0"/>
    <n v="33.333333333333336"/>
    <n v="3"/>
    <s v="FZZ31"/>
    <n v="100"/>
    <n v="0"/>
    <s v="ร้านที่2"/>
    <s v="ป***ตา ศ***ุญเรือง"/>
    <s v="กรุงเทพฯ"/>
    <s v="-"/>
    <s v=""/>
    <s v="02/11/2025 23:43"/>
    <s v="-"/>
    <s v="J&amp;T Express"/>
    <s v="Tiktok"/>
    <s v="tiktok"/>
    <s v=""/>
    <s v="-"/>
    <s v="02/11/2025 23:16"/>
  </r>
  <r>
    <x v="2"/>
    <x v="2"/>
    <n v="50"/>
    <n v="1"/>
    <s v="FZZ29"/>
    <n v="99.99"/>
    <n v="0"/>
    <s v="ร้านที่2"/>
    <s v="ส***สิณี จ***วงค์"/>
    <s v="เทศบาลนครเชียงใหม่"/>
    <s v="-"/>
    <s v=""/>
    <s v="02/11/2025 22:59"/>
    <s v="-"/>
    <s v="J&amp;T Express"/>
    <s v="Tiktok"/>
    <s v="tiktok"/>
    <s v=""/>
    <s v="-"/>
    <s v="02/11/2025 22:59"/>
  </r>
  <r>
    <x v="3"/>
    <x v="3"/>
    <n v="50"/>
    <n v="1"/>
    <s v="FZZ29"/>
    <n v="99.99"/>
    <n v="0"/>
    <s v="ร้านที่2"/>
    <s v="ส***สิณี จ***วงค์"/>
    <s v="เทศบาลนครเชียงใหม่"/>
    <s v="-"/>
    <s v=""/>
    <s v="02/11/2025 22:59"/>
    <s v="-"/>
    <s v="J&amp;T Express"/>
    <s v="Tiktok"/>
    <s v="tiktok"/>
    <s v=""/>
    <s v="-"/>
    <s v="02/11/2025 22:59"/>
  </r>
  <r>
    <x v="4"/>
    <x v="4"/>
    <n v="50"/>
    <n v="1"/>
    <s v="FZZ29"/>
    <n v="99.99"/>
    <n v="0"/>
    <s v="ร้านที่2"/>
    <s v="ส***สิณี จ***วงค์"/>
    <s v="เทศบาลนครเชียงใหม่"/>
    <s v="-"/>
    <s v=""/>
    <s v="02/11/2025 22:59"/>
    <s v="-"/>
    <s v="J&amp;T Express"/>
    <s v="Tiktok"/>
    <s v="tiktok"/>
    <s v=""/>
    <s v="-"/>
    <s v="02/11/2025 22:59"/>
  </r>
  <r>
    <x v="6"/>
    <x v="7"/>
    <n v="139"/>
    <n v="1"/>
    <s v="FZZ28"/>
    <n v="108.99"/>
    <n v="0"/>
    <s v="ร้านที่2"/>
    <s v="ว***ดา"/>
    <s v="สุรินทร์"/>
    <s v="-"/>
    <s v=""/>
    <s v="02/11/2025 22:53"/>
    <s v="-"/>
    <s v="J&amp;T COD"/>
    <s v="Tiktok"/>
    <s v="จ่ายทีหลัง / COD"/>
    <s v=""/>
    <s v="-"/>
    <s v="02/11/2025 22:53"/>
  </r>
  <r>
    <x v="7"/>
    <x v="8"/>
    <n v="66.666666666666671"/>
    <n v="3"/>
    <s v="FZZ27"/>
    <n v="100"/>
    <n v="0"/>
    <s v="ร้านที่2"/>
    <s v="น***กษณ์ ธ***้ำคำ"/>
    <s v="กรุงเทพฯ"/>
    <s v="-"/>
    <s v=""/>
    <s v="02/11/2025 22:48"/>
    <s v="-"/>
    <s v="J&amp;T COD"/>
    <s v="Tiktok"/>
    <s v="จ่ายทีหลัง / COD"/>
    <s v=""/>
    <s v="-"/>
    <s v="02/11/2025 22:48"/>
  </r>
  <r>
    <x v="8"/>
    <x v="9"/>
    <n v="66.666666666666671"/>
    <n v="3"/>
    <s v="FZZ26"/>
    <n v="100"/>
    <n v="0"/>
    <s v="ร้านที่2"/>
    <s v="ด***มล แ***จันทร์สอน"/>
    <s v="หนองบัวลำภู"/>
    <s v="-"/>
    <s v=""/>
    <s v="02/11/2025 22:40"/>
    <s v="-"/>
    <s v="J&amp;T COD"/>
    <s v="Tiktok"/>
    <s v="จ่ายทีหลัง / COD"/>
    <s v=""/>
    <s v="-"/>
    <s v="02/11/2025 22:40"/>
  </r>
  <r>
    <x v="7"/>
    <x v="8"/>
    <n v="66.666666666666671"/>
    <n v="3"/>
    <s v="FZZ25"/>
    <n v="100"/>
    <n v="0"/>
    <s v="ร้านที่2"/>
    <s v="ด***มล แ***จันทร์สอน"/>
    <s v="หนองบัวลำภู"/>
    <s v="-"/>
    <s v=""/>
    <s v="02/11/2025 22:39"/>
    <s v="-"/>
    <s v="J&amp;T COD"/>
    <s v="Tiktok"/>
    <s v="จ่ายทีหลัง / COD"/>
    <s v=""/>
    <s v="-"/>
    <s v="02/11/2025 22:40"/>
  </r>
  <r>
    <x v="2"/>
    <x v="2"/>
    <n v="50"/>
    <n v="2"/>
    <s v="FZZ24"/>
    <n v="199.98"/>
    <n v="0"/>
    <s v="ร้านที่2"/>
    <s v="น***ช ป***ตังโข"/>
    <s v="ยโสธร"/>
    <s v="-"/>
    <s v=""/>
    <s v="02/11/2025 22:34"/>
    <s v="-"/>
    <s v="J&amp;T COD"/>
    <s v="Tiktok"/>
    <s v="จ่ายทีหลัง / COD"/>
    <s v=""/>
    <s v="-"/>
    <s v="02/11/2025 22:34"/>
  </r>
  <r>
    <x v="3"/>
    <x v="3"/>
    <n v="50"/>
    <n v="2"/>
    <s v="FZZ24"/>
    <n v="199.98"/>
    <n v="0"/>
    <s v="ร้านที่2"/>
    <s v="น***ช ป***ตังโข"/>
    <s v="ยโสธร"/>
    <s v="-"/>
    <s v=""/>
    <s v="02/11/2025 22:34"/>
    <s v="-"/>
    <s v="J&amp;T COD"/>
    <s v="Tiktok"/>
    <s v="จ่ายทีหลัง / COD"/>
    <s v=""/>
    <s v="-"/>
    <s v="02/11/2025 22:34"/>
  </r>
  <r>
    <x v="4"/>
    <x v="4"/>
    <n v="50"/>
    <n v="2"/>
    <s v="FZZ24"/>
    <n v="199.98"/>
    <n v="0"/>
    <s v="ร้านที่2"/>
    <s v="น***ช ป***ตังโข"/>
    <s v="ยโสธร"/>
    <s v="-"/>
    <s v=""/>
    <s v="02/11/2025 22:34"/>
    <s v="-"/>
    <s v="J&amp;T COD"/>
    <s v="Tiktok"/>
    <s v="จ่ายทีหลัง / COD"/>
    <s v=""/>
    <s v="-"/>
    <s v="02/11/2025 22:34"/>
  </r>
  <r>
    <x v="8"/>
    <x v="9"/>
    <n v="66.666666666666671"/>
    <n v="3"/>
    <s v="FZZ22"/>
    <n v="100"/>
    <n v="0"/>
    <s v="ร้านที่2"/>
    <s v="H*** H***"/>
    <s v="นครปฐม"/>
    <s v="-"/>
    <s v=""/>
    <s v="02/11/2025 22:28"/>
    <s v="-"/>
    <s v="J&amp;T COD"/>
    <s v="Tiktok"/>
    <s v="จ่ายทีหลัง / COD"/>
    <s v=""/>
    <s v="-"/>
    <s v="02/11/2025 22:28"/>
  </r>
  <r>
    <x v="0"/>
    <x v="0"/>
    <n v="33.333333333333336"/>
    <n v="3"/>
    <s v="FZZ21"/>
    <n v="100"/>
    <n v="0"/>
    <s v="ร้านที่2"/>
    <s v="ช***นุช พ***กษ์"/>
    <s v="ศรีสะเกษ"/>
    <s v="-"/>
    <s v=""/>
    <s v="02/11/2025 22:27"/>
    <s v="-"/>
    <s v="J&amp;T COD"/>
    <s v="Tiktok"/>
    <s v="จ่ายทีหลัง / COD"/>
    <s v=""/>
    <s v="-"/>
    <s v="02/11/2025 22:27"/>
  </r>
  <r>
    <x v="9"/>
    <x v="10"/>
    <n v="54.5"/>
    <n v="2"/>
    <s v="FZZ20"/>
    <n v="71"/>
    <n v="7"/>
    <s v="ร้านที่1"/>
    <s v="ปัทมา  วิทยารัก"/>
    <s v="159/66 หมู่ 6 หมู่บ้านศิริชัย 5 ตำบลปากแพรก อำเภอเมือง จังหวัดกาญจนบุรี · ปากแพรก/ Pak Phraek_x000a__x000a_เมืองกาญจนบุรี/ Mueang Kanchanaburiกาญจนบุรี/ Kanchanaburi_x000a_71000"/>
    <s v="71000"/>
    <s v="660800748808"/>
    <s v="02/11/2025 22:26"/>
    <s v="-"/>
    <s v="Kerry_dropoff"/>
    <s v="Lazada"/>
    <s v="lazada"/>
    <s v=""/>
    <s v="-"/>
    <s v="02/11/2025 22:26"/>
  </r>
  <r>
    <x v="0"/>
    <x v="0"/>
    <n v="50"/>
    <n v="6"/>
    <s v="FZZ19"/>
    <n v="200"/>
    <n v="0"/>
    <s v="ร้านที่2"/>
    <s v="ก***นา  ก***ก้ว"/>
    <s v="น่าน"/>
    <s v="-"/>
    <s v=""/>
    <s v="02/11/2025 22:24"/>
    <s v="-"/>
    <s v="J&amp;T COD"/>
    <s v="Tiktok"/>
    <s v="จ่ายทีหลัง / COD"/>
    <s v=""/>
    <s v="-"/>
    <s v="02/11/2025 22:24"/>
  </r>
  <r>
    <x v="2"/>
    <x v="2"/>
    <n v="50"/>
    <n v="1"/>
    <s v="FZZ17"/>
    <n v="99.99"/>
    <n v="0"/>
    <s v="ร้านที่2"/>
    <s v="p***ai17"/>
    <s v="ชลบุรี"/>
    <s v="-"/>
    <s v=""/>
    <s v="02/11/2025 22:18"/>
    <s v="-"/>
    <s v="J&amp;T Express"/>
    <s v="Tiktok"/>
    <s v="tiktok"/>
    <s v=""/>
    <s v="-"/>
    <s v="02/11/2025 22:18"/>
  </r>
  <r>
    <x v="3"/>
    <x v="3"/>
    <n v="50"/>
    <n v="1"/>
    <s v="FZZ17"/>
    <n v="99.99"/>
    <n v="0"/>
    <s v="ร้านที่2"/>
    <s v="p***ai17"/>
    <s v="ชลบุรี"/>
    <s v="-"/>
    <s v=""/>
    <s v="02/11/2025 22:18"/>
    <s v="-"/>
    <s v="J&amp;T Express"/>
    <s v="Tiktok"/>
    <s v="tiktok"/>
    <s v=""/>
    <s v="-"/>
    <s v="02/11/2025 22:18"/>
  </r>
  <r>
    <x v="4"/>
    <x v="4"/>
    <n v="50"/>
    <n v="1"/>
    <s v="FZZ17"/>
    <n v="99.99"/>
    <n v="0"/>
    <s v="ร้านที่2"/>
    <s v="p***ai17"/>
    <s v="ชลบุรี"/>
    <s v="-"/>
    <s v=""/>
    <s v="02/11/2025 22:18"/>
    <s v="-"/>
    <s v="J&amp;T Express"/>
    <s v="Tiktok"/>
    <s v="tiktok"/>
    <s v=""/>
    <s v="-"/>
    <s v="02/11/2025 22:18"/>
  </r>
  <r>
    <x v="8"/>
    <x v="9"/>
    <n v="66.666666666666671"/>
    <n v="3"/>
    <s v="FZZ16"/>
    <n v="100"/>
    <n v="0"/>
    <s v="ร้านที่2"/>
    <s v="ล***  ย***ีอ้น"/>
    <s v="สระบุรี"/>
    <s v="-"/>
    <s v=""/>
    <s v="02/11/2025 22:16"/>
    <s v="-"/>
    <s v="J&amp;T Express"/>
    <s v="Tiktok"/>
    <s v="tiktok"/>
    <s v=""/>
    <s v="-"/>
    <s v="02/11/2025 22:16"/>
  </r>
  <r>
    <x v="5"/>
    <x v="11"/>
    <n v="139"/>
    <n v="1"/>
    <s v="FZZ15"/>
    <n v="108.99"/>
    <n v="0"/>
    <s v="ร้านที่2"/>
    <s v="ล***ริมา ส***ินุ่น"/>
    <s v="Nakhon Si Thammarat"/>
    <s v="-"/>
    <s v=""/>
    <s v="02/11/2025 22:15"/>
    <s v="-"/>
    <s v="J&amp;T Express"/>
    <s v="Tiktok"/>
    <s v="tiktok"/>
    <s v=""/>
    <s v="-"/>
    <s v="02/11/2025 22:15"/>
  </r>
  <r>
    <x v="2"/>
    <x v="2"/>
    <n v="50"/>
    <n v="1"/>
    <s v="FZZ14"/>
    <n v="99.99"/>
    <n v="0"/>
    <s v="ร้านที่2"/>
    <s v="จ***นา  ล***ฮง"/>
    <s v="กรุงเทพฯ"/>
    <s v="-"/>
    <s v=""/>
    <s v="02/11/2025 23:11"/>
    <s v="-"/>
    <s v="J&amp;T Express"/>
    <s v="Tiktok"/>
    <s v="tiktok"/>
    <s v=""/>
    <s v="-"/>
    <s v="02/11/2025 22:11"/>
  </r>
  <r>
    <x v="3"/>
    <x v="3"/>
    <n v="50"/>
    <n v="1"/>
    <s v="FZZ14"/>
    <n v="99.99"/>
    <n v="0"/>
    <s v="ร้านที่2"/>
    <s v="จ***นา  ล***ฮง"/>
    <s v="กรุงเทพฯ"/>
    <s v="-"/>
    <s v=""/>
    <s v="02/11/2025 23:11"/>
    <s v="-"/>
    <s v="J&amp;T Express"/>
    <s v="Tiktok"/>
    <s v="tiktok"/>
    <s v=""/>
    <s v="-"/>
    <s v="02/11/2025 22:11"/>
  </r>
  <r>
    <x v="4"/>
    <x v="4"/>
    <n v="50"/>
    <n v="1"/>
    <s v="FZZ14"/>
    <n v="99.99"/>
    <n v="0"/>
    <s v="ร้านที่2"/>
    <s v="จ***นา  ล***ฮง"/>
    <s v="กรุงเทพฯ"/>
    <s v="-"/>
    <s v=""/>
    <s v="02/11/2025 23:11"/>
    <s v="-"/>
    <s v="J&amp;T Express"/>
    <s v="Tiktok"/>
    <s v="tiktok"/>
    <s v=""/>
    <s v="-"/>
    <s v="02/11/2025 22:11"/>
  </r>
  <r>
    <x v="10"/>
    <x v="12"/>
    <n v="10"/>
    <n v="20"/>
    <s v="FZZ13"/>
    <n v="200"/>
    <n v="0"/>
    <s v="ร้านที่1"/>
    <s v="บ******า"/>
    <s v="******ตำบลบ้านเสด็จ อำเภอเมืองลำปาง จังหวัดลำปาง 52000"/>
    <s v="52000"/>
    <s v="66"/>
    <s v="02/11/2025 22:09"/>
    <s v="-"/>
    <s v="Flash Express"/>
    <s v="Shopee"/>
    <s v="shopee"/>
    <s v=""/>
    <s v="-"/>
    <s v="02/11/2025 22:09"/>
  </r>
  <r>
    <x v="0"/>
    <x v="0"/>
    <n v="50"/>
    <n v="6"/>
    <s v="FZZ12"/>
    <n v="595"/>
    <n v="0"/>
    <s v="ร้านที่2"/>
    <s v="เ***้มายด์"/>
    <s v="เชียงใหม่"/>
    <s v="-"/>
    <s v=""/>
    <s v="02/11/2025 22:07"/>
    <s v="-"/>
    <s v="J&amp;T Express"/>
    <s v="Tiktok"/>
    <s v="tiktok"/>
    <s v=""/>
    <s v="-"/>
    <s v="02/11/2025 22:06"/>
  </r>
  <r>
    <x v="0"/>
    <x v="0"/>
    <n v="50"/>
    <n v="12"/>
    <s v="FZZ12"/>
    <n v="595"/>
    <n v="0"/>
    <s v="ร้านที่2"/>
    <s v="เ***้มายด์"/>
    <s v="เชียงใหม่"/>
    <s v="-"/>
    <s v=""/>
    <s v="02/11/2025 22:07"/>
    <s v="-"/>
    <s v="J&amp;T Express"/>
    <s v="Tiktok"/>
    <s v="tiktok"/>
    <s v=""/>
    <s v="-"/>
    <s v="02/11/2025 22:06"/>
  </r>
  <r>
    <x v="0"/>
    <x v="0"/>
    <n v="33.333333333333336"/>
    <n v="3"/>
    <s v="FZZ10"/>
    <n v="100"/>
    <n v="0"/>
    <s v="ร้านที่2"/>
    <s v="พ***วรรณ ช***พราหมณ์"/>
    <s v="สมุทรปราการ"/>
    <s v="-"/>
    <s v=""/>
    <s v="02/11/2025 22:01"/>
    <s v="-"/>
    <s v="J&amp;T COD"/>
    <s v="Tiktok"/>
    <s v="จ่ายทีหลัง / COD"/>
    <s v=""/>
    <s v="-"/>
    <s v="02/11/2025 22:01"/>
  </r>
  <r>
    <x v="5"/>
    <x v="11"/>
    <n v="139"/>
    <n v="1"/>
    <s v="FZZ9"/>
    <n v="217.98"/>
    <n v="0"/>
    <s v="ร้านที่2"/>
    <s v="ส***"/>
    <s v="นครราชสีมา"/>
    <s v="-"/>
    <s v=""/>
    <s v="02/11/2025 22:01"/>
    <s v="-"/>
    <s v="J&amp;T COD"/>
    <s v="Tiktok"/>
    <s v="จ่ายทีหลัง / COD"/>
    <s v=""/>
    <s v="-"/>
    <s v="02/11/2025 22:01"/>
  </r>
  <r>
    <x v="6"/>
    <x v="7"/>
    <n v="139"/>
    <n v="1"/>
    <s v="FZZ9"/>
    <n v="217.98"/>
    <n v="0"/>
    <s v="ร้านที่2"/>
    <s v="ส***"/>
    <s v="นครราชสีมา"/>
    <s v="-"/>
    <s v=""/>
    <s v="02/11/2025 22:01"/>
    <s v="-"/>
    <s v="J&amp;T COD"/>
    <s v="Tiktok"/>
    <s v="จ่ายทีหลัง / COD"/>
    <s v=""/>
    <s v="-"/>
    <s v="02/11/2025 22:01"/>
  </r>
  <r>
    <x v="2"/>
    <x v="2"/>
    <n v="50"/>
    <n v="1"/>
    <s v="FZZ8"/>
    <n v="99.99"/>
    <n v="0"/>
    <s v="ร้านที่2"/>
    <s v="ก***"/>
    <s v="ราชบุรี"/>
    <s v="-"/>
    <s v=""/>
    <s v="02/11/2025 21:59"/>
    <s v="-"/>
    <s v="J&amp;T COD"/>
    <s v="Tiktok"/>
    <s v="จ่ายทีหลัง / COD"/>
    <s v=""/>
    <s v="-"/>
    <s v="02/11/2025 21:59"/>
  </r>
  <r>
    <x v="3"/>
    <x v="3"/>
    <n v="50"/>
    <n v="1"/>
    <s v="FZZ8"/>
    <n v="99.99"/>
    <n v="0"/>
    <s v="ร้านที่2"/>
    <s v="ก***"/>
    <s v="ราชบุรี"/>
    <s v="-"/>
    <s v=""/>
    <s v="02/11/2025 21:59"/>
    <s v="-"/>
    <s v="J&amp;T COD"/>
    <s v="Tiktok"/>
    <s v="จ่ายทีหลัง / COD"/>
    <s v=""/>
    <s v="-"/>
    <s v="02/11/2025 21:59"/>
  </r>
  <r>
    <x v="4"/>
    <x v="4"/>
    <n v="50"/>
    <n v="1"/>
    <s v="FZZ8"/>
    <n v="99.99"/>
    <n v="0"/>
    <s v="ร้านที่2"/>
    <s v="ก***"/>
    <s v="ราชบุรี"/>
    <s v="-"/>
    <s v=""/>
    <s v="02/11/2025 21:59"/>
    <s v="-"/>
    <s v="J&amp;T COD"/>
    <s v="Tiktok"/>
    <s v="จ่ายทีหลัง / COD"/>
    <s v=""/>
    <s v="-"/>
    <s v="02/11/2025 21:59"/>
  </r>
  <r>
    <x v="7"/>
    <x v="8"/>
    <n v="66.666666666666671"/>
    <n v="3"/>
    <s v="FZZ7"/>
    <n v="100"/>
    <n v="0"/>
    <s v="ร้านที่2"/>
    <s v="ช***ธิดา ร***ว่าง"/>
    <s v="ปทุมธานี"/>
    <s v="-"/>
    <s v=""/>
    <s v="02/11/2025 21:55"/>
    <s v="-"/>
    <s v="Flash Express Thailand COD"/>
    <s v="Tiktok"/>
    <s v="จ่ายทีหลัง / COD"/>
    <s v=""/>
    <s v="-"/>
    <s v="02/11/2025 21:55"/>
  </r>
  <r>
    <x v="0"/>
    <x v="0"/>
    <n v="33.333333333333336"/>
    <n v="3"/>
    <s v="FZZ6"/>
    <n v="100"/>
    <n v="0"/>
    <s v="ร้านที่2"/>
    <s v="k***ลิ"/>
    <s v="นครราชสีมา"/>
    <s v="-"/>
    <s v=""/>
    <s v="02/11/2025 21:50"/>
    <s v="-"/>
    <s v="J&amp;T COD"/>
    <s v="Tiktok"/>
    <s v="จ่ายทีหลัง / COD"/>
    <s v=""/>
    <s v="-"/>
    <s v="02/11/2025 21:50"/>
  </r>
  <r>
    <x v="0"/>
    <x v="0"/>
    <n v="50"/>
    <n v="6"/>
    <s v="FZZ5"/>
    <n v="200"/>
    <n v="0"/>
    <s v="ร้านที่2"/>
    <s v="ร***คนธ์ ย***กร"/>
    <s v="ตรัง"/>
    <s v="-"/>
    <s v=""/>
    <s v="02/11/2025 21:49"/>
    <s v="-"/>
    <s v="J&amp;T Express"/>
    <s v="Tiktok"/>
    <s v="tiktok"/>
    <s v=""/>
    <s v="-"/>
    <s v="02/11/2025 21:49"/>
  </r>
  <r>
    <x v="8"/>
    <x v="9"/>
    <n v="66.666666666666671"/>
    <n v="3"/>
    <s v="FZZ4"/>
    <n v="100"/>
    <n v="0"/>
    <s v="ร้านที่2"/>
    <s v="N** C***er"/>
    <s v="กรุงเทพฯ"/>
    <s v="-"/>
    <s v=""/>
    <s v="02/11/2025 21:41"/>
    <s v="-"/>
    <s v="J&amp;T COD"/>
    <s v="Tiktok"/>
    <s v="จ่ายทีหลัง / COD"/>
    <s v=""/>
    <s v="-"/>
    <s v="02/11/2025 21:41"/>
  </r>
  <r>
    <x v="7"/>
    <x v="8"/>
    <n v="66.666666666666671"/>
    <n v="6"/>
    <s v="FZZ3"/>
    <n v="200"/>
    <n v="0"/>
    <s v="ร้านที่2"/>
    <s v="อ***ร  ก***กระโทก"/>
    <s v="ชัยภูมิ"/>
    <s v="-"/>
    <s v=""/>
    <s v="02/11/2025 21:29"/>
    <s v="-"/>
    <s v="J&amp;T COD"/>
    <s v="Tiktok"/>
    <s v="จ่ายทีหลัง / COD"/>
    <s v=""/>
    <s v="-"/>
    <s v="02/11/2025 21:29"/>
  </r>
  <r>
    <x v="11"/>
    <x v="13"/>
    <n v="139"/>
    <n v="1"/>
    <s v="FZZ2"/>
    <n v="522"/>
    <n v="0"/>
    <s v="ร้านที่2"/>
    <s v="เ***รพัก แ***ส"/>
    <s v="อุบลราชธานี"/>
    <s v="-"/>
    <s v=""/>
    <s v="02/11/2025 21:22"/>
    <s v="-"/>
    <s v="J&amp;T Express"/>
    <s v="Tiktok"/>
    <s v="tiktok"/>
    <s v=""/>
    <s v="-"/>
    <s v="02/11/2025 21:21"/>
  </r>
  <r>
    <x v="5"/>
    <x v="11"/>
    <n v="139"/>
    <n v="1"/>
    <s v="FZZ2"/>
    <n v="522"/>
    <n v="0"/>
    <s v="ร้านที่2"/>
    <s v="เ***รพัก แ***ส"/>
    <s v="อุบลราชธานี"/>
    <s v="-"/>
    <s v=""/>
    <s v="02/11/2025 21:22"/>
    <s v="-"/>
    <s v="J&amp;T Express"/>
    <s v="Tiktok"/>
    <s v="tiktok"/>
    <s v=""/>
    <s v="-"/>
    <s v="02/11/2025 21:21"/>
  </r>
  <r>
    <x v="12"/>
    <x v="14"/>
    <n v="139"/>
    <n v="1"/>
    <s v="FZZ2"/>
    <n v="522"/>
    <n v="0"/>
    <s v="ร้านที่2"/>
    <s v="เ***รพัก แ***ส"/>
    <s v="อุบลราชธานี"/>
    <s v="-"/>
    <s v=""/>
    <s v="02/11/2025 21:22"/>
    <s v="-"/>
    <s v="J&amp;T Express"/>
    <s v="Tiktok"/>
    <s v="tiktok"/>
    <s v=""/>
    <s v="-"/>
    <s v="02/11/2025 21:21"/>
  </r>
  <r>
    <x v="6"/>
    <x v="7"/>
    <n v="139"/>
    <n v="1"/>
    <s v="FZZ2"/>
    <n v="522"/>
    <n v="0"/>
    <s v="ร้านที่2"/>
    <s v="เ***รพัก แ***ส"/>
    <s v="อุบลราชธานี"/>
    <s v="-"/>
    <s v=""/>
    <s v="02/11/2025 21:22"/>
    <s v="-"/>
    <s v="J&amp;T Express"/>
    <s v="Tiktok"/>
    <s v="tiktok"/>
    <s v=""/>
    <s v="-"/>
    <s v="02/11/2025 21:21"/>
  </r>
  <r>
    <x v="0"/>
    <x v="0"/>
    <n v="50"/>
    <n v="6"/>
    <s v="FZZ2"/>
    <n v="522"/>
    <n v="0"/>
    <s v="ร้านที่2"/>
    <s v="เ***รพัก แ***ส"/>
    <s v="อุบลราชธานี"/>
    <s v="-"/>
    <s v=""/>
    <s v="02/11/2025 21:22"/>
    <s v="-"/>
    <s v="J&amp;T Express"/>
    <s v="Tiktok"/>
    <s v="tiktok"/>
    <s v=""/>
    <s v="-"/>
    <s v="02/11/2025 21:21"/>
  </r>
  <r>
    <x v="2"/>
    <x v="2"/>
    <n v="50"/>
    <n v="1"/>
    <s v="FZZ1"/>
    <n v="100"/>
    <n v="0"/>
    <s v="ร้านที่2"/>
    <s v="ฮ***นะ ส***รณ์"/>
    <s v="พัทลุง"/>
    <s v="-"/>
    <s v=""/>
    <s v="02/11/2025 21:17"/>
    <s v="-"/>
    <s v="J&amp;T COD"/>
    <s v="Tiktok"/>
    <s v="จ่ายทีหลัง / COD"/>
    <s v=""/>
    <s v="-"/>
    <s v="02/11/2025 21:17"/>
  </r>
  <r>
    <x v="3"/>
    <x v="3"/>
    <n v="50"/>
    <n v="1"/>
    <s v="FZZ1"/>
    <n v="100"/>
    <n v="0"/>
    <s v="ร้านที่2"/>
    <s v="ฮ***นะ ส***รณ์"/>
    <s v="พัทลุง"/>
    <s v="-"/>
    <s v=""/>
    <s v="02/11/2025 21:17"/>
    <s v="-"/>
    <s v="J&amp;T COD"/>
    <s v="Tiktok"/>
    <s v="จ่ายทีหลัง / COD"/>
    <s v=""/>
    <s v="-"/>
    <s v="02/11/2025 21:17"/>
  </r>
  <r>
    <x v="4"/>
    <x v="4"/>
    <n v="50"/>
    <n v="1"/>
    <s v="FZZ1"/>
    <n v="100"/>
    <n v="0"/>
    <s v="ร้านที่2"/>
    <s v="ฮ***นะ ส***รณ์"/>
    <s v="พัทลุง"/>
    <s v="-"/>
    <s v=""/>
    <s v="02/11/2025 21:17"/>
    <s v="-"/>
    <s v="J&amp;T COD"/>
    <s v="Tiktok"/>
    <s v="จ่ายทีหลัง / COD"/>
    <s v=""/>
    <s v="-"/>
    <s v="02/11/2025 21:17"/>
  </r>
  <r>
    <x v="8"/>
    <x v="9"/>
    <n v="66.666666666666671"/>
    <n v="3"/>
    <s v="FZY99"/>
    <n v="100"/>
    <n v="0"/>
    <s v="ร้านที่2"/>
    <s v="ว***ษา ช***ชอบ ท***"/>
    <s v="เทศบาลเมืองจันทบุรี"/>
    <s v="-"/>
    <s v=""/>
    <s v="02/11/2025 21:05"/>
    <s v="-"/>
    <s v="J&amp;T COD"/>
    <s v="Tiktok"/>
    <s v="จ่ายทีหลัง / COD"/>
    <s v=""/>
    <s v="-"/>
    <s v="02/11/2025 21:10"/>
  </r>
  <r>
    <x v="10"/>
    <x v="12"/>
    <n v="10"/>
    <n v="200"/>
    <s v="FZY98"/>
    <n v="1992"/>
    <n v="192"/>
    <s v="ร้านที่1"/>
    <s v="น******ี"/>
    <s v="****** ถนน บางขุนนนท์ แขวงบางขุนนนท์ แขวงบางขุนนนท์ เขตบางกอกน้อย จังหวัดกรุงเทพมหานคร 10700"/>
    <s v="10700"/>
    <s v="37"/>
    <s v="02/11/2025 21:02"/>
    <s v="-"/>
    <s v="Flash Express"/>
    <s v="Shopee"/>
    <s v="shopee"/>
    <s v=""/>
    <s v="-"/>
    <s v="02/11/2025 21:02"/>
  </r>
  <r>
    <x v="13"/>
    <x v="15"/>
    <n v="76"/>
    <n v="1"/>
    <s v="FZY97"/>
    <n v="83"/>
    <n v="7"/>
    <s v="ร้านที่9"/>
    <s v="นฤมล ม่วงมี"/>
    <s v="25/3 หมู่ที่ 2 ต. บางโพธิ์เหนือ · สามโคก/ Sam Khok_x000a__x000a_สามโคก/ Sam Khokปทุมธานี/ Pathum Thani_x000a_12160"/>
    <s v="12160"/>
    <s v="660885500113"/>
    <s v="02/11/2025 20:46"/>
    <s v="-"/>
    <s v="Kerry_dropoff"/>
    <s v="Lazada"/>
    <s v="lazada"/>
    <s v=""/>
    <s v="-"/>
    <s v="02/11/2025 20:46"/>
  </r>
  <r>
    <x v="0"/>
    <x v="0"/>
    <n v="65"/>
    <n v="9"/>
    <s v="FZY96"/>
    <n v="305"/>
    <n v="0"/>
    <s v="ร้านที่2"/>
    <s v="ว***รา เ***งสิทธิ์"/>
    <s v="สมุทรปราการ"/>
    <s v="-"/>
    <s v=""/>
    <s v="02/11/2025 22:53"/>
    <s v="-"/>
    <s v="J&amp;T Express"/>
    <s v="Tiktok"/>
    <s v="tiktok"/>
    <s v=""/>
    <s v="-"/>
    <s v="02/11/2025 20:46"/>
  </r>
  <r>
    <x v="7"/>
    <x v="8"/>
    <n v="66.666666666666671"/>
    <n v="3"/>
    <s v="FZY95"/>
    <n v="100"/>
    <n v="0"/>
    <s v="ร้านที่2"/>
    <s v="เ***"/>
    <s v="สมุทรสาคร"/>
    <s v="-"/>
    <s v=""/>
    <s v="02/11/2025 20:35"/>
    <s v="-"/>
    <s v="J&amp;T COD"/>
    <s v="Tiktok"/>
    <s v="จ่ายทีหลัง / COD"/>
    <s v=""/>
    <s v="-"/>
    <s v="02/11/2025 20:35"/>
  </r>
  <r>
    <x v="0"/>
    <x v="0"/>
    <n v="49"/>
    <n v="2"/>
    <s v="FZY94"/>
    <n v="98"/>
    <n v="0"/>
    <s v="ร้านที่1"/>
    <s v="ข******)"/>
    <s v="******แมนชั่น (วางของไว้หน้าตึกโต๊ะสีขาวได้เลยค่ะ)) ตำบลปากเกร็ด อำเภอปากเกร็ด จังหวัดนนทบุรี 11120"/>
    <s v="11120"/>
    <s v="85"/>
    <s v="02/11/2025 20:30"/>
    <s v="-"/>
    <s v="Flash Express"/>
    <s v="Shopee"/>
    <s v="shopee"/>
    <s v=""/>
    <s v="-"/>
    <s v="02/11/2025 20:30"/>
  </r>
  <r>
    <x v="2"/>
    <x v="2"/>
    <n v="50"/>
    <n v="1"/>
    <s v="FZY93"/>
    <n v="99.99"/>
    <n v="0"/>
    <s v="ร้านที่2"/>
    <s v="ส***รณา ม***มิตร"/>
    <s v="นครนายก"/>
    <s v="-"/>
    <s v=""/>
    <s v="02/11/2025 20:22"/>
    <s v="-"/>
    <s v="J&amp;T COD"/>
    <s v="Tiktok"/>
    <s v="จ่ายทีหลัง / COD"/>
    <s v=""/>
    <s v="-"/>
    <s v="02/11/2025 20:22"/>
  </r>
  <r>
    <x v="3"/>
    <x v="3"/>
    <n v="50"/>
    <n v="1"/>
    <s v="FZY93"/>
    <n v="99.99"/>
    <n v="0"/>
    <s v="ร้านที่2"/>
    <s v="ส***รณา ม***มิตร"/>
    <s v="นครนายก"/>
    <s v="-"/>
    <s v=""/>
    <s v="02/11/2025 20:22"/>
    <s v="-"/>
    <s v="J&amp;T COD"/>
    <s v="Tiktok"/>
    <s v="จ่ายทีหลัง / COD"/>
    <s v=""/>
    <s v="-"/>
    <s v="02/11/2025 20:22"/>
  </r>
  <r>
    <x v="4"/>
    <x v="4"/>
    <n v="50"/>
    <n v="1"/>
    <s v="FZY93"/>
    <n v="99.99"/>
    <n v="0"/>
    <s v="ร้านที่2"/>
    <s v="ส***รณา ม***มิตร"/>
    <s v="นครนายก"/>
    <s v="-"/>
    <s v=""/>
    <s v="02/11/2025 20:22"/>
    <s v="-"/>
    <s v="J&amp;T COD"/>
    <s v="Tiktok"/>
    <s v="จ่ายทีหลัง / COD"/>
    <s v=""/>
    <s v="-"/>
    <s v="02/11/2025 20:22"/>
  </r>
  <r>
    <x v="14"/>
    <x v="16"/>
    <n v="80"/>
    <n v="1"/>
    <s v="FZY92"/>
    <n v="80"/>
    <n v="0"/>
    <s v="ร้านที่1"/>
    <s v="ศ******อ"/>
    <s v="******นโฮ่ง อำเภอบ้านโฮ่ง จังหวัดลำพูน 51130"/>
    <s v="51130"/>
    <s v="02"/>
    <s v="02/11/2025 20:19"/>
    <s v="-"/>
    <s v="Flash Express"/>
    <s v="Shopee"/>
    <s v="shopee"/>
    <s v=""/>
    <s v="-"/>
    <s v="02/11/2025 20:18"/>
  </r>
  <r>
    <x v="10"/>
    <x v="12"/>
    <n v="10"/>
    <n v="150"/>
    <s v="FZY91"/>
    <n v="1755"/>
    <n v="0"/>
    <s v="ร้านที่1"/>
    <s v="ส******ง"/>
    <s v="******อุปถัมภ์ ), หมู่ที่ 9, ตำบลวังนกแอ่น, อำเภอวังทอง ตำบลวังนกแอ่น อำเภอวังทอง จังหวัดพิษณุโลก 65130"/>
    <s v="65130"/>
    <s v="23"/>
    <s v="02/11/2025 20:18"/>
    <s v="-"/>
    <s v="Flash Express"/>
    <s v="Shopee"/>
    <s v="shopee"/>
    <s v=""/>
    <s v="-"/>
    <s v="02/11/2025 20:17"/>
  </r>
  <r>
    <x v="10"/>
    <x v="12"/>
    <n v="10"/>
    <n v="30"/>
    <s v="FZY91"/>
    <n v="1755"/>
    <n v="0"/>
    <s v="ร้านที่1"/>
    <s v="ส******ง"/>
    <s v="******อุปถัมภ์ ), หมู่ที่ 9, ตำบลวังนกแอ่น, อำเภอวังทอง ตำบลวังนกแอ่น อำเภอวังทอง จังหวัดพิษณุโลก 65130"/>
    <s v="65130"/>
    <s v="23"/>
    <s v="02/11/2025 20:18"/>
    <s v="-"/>
    <s v="Flash Express"/>
    <s v="Shopee"/>
    <s v="shopee"/>
    <s v=""/>
    <s v="-"/>
    <s v="02/11/2025 20:17"/>
  </r>
  <r>
    <x v="0"/>
    <x v="0"/>
    <n v="33.333333333333336"/>
    <n v="3"/>
    <s v="FZY90"/>
    <n v="208.99"/>
    <n v="0"/>
    <s v="ร้านที่2"/>
    <s v="น***ัฐพงษ์ ป***โคกสูง.. ป***"/>
    <s v="ชัยภูมิ"/>
    <s v="-"/>
    <s v=""/>
    <s v="02/11/2025 20:16"/>
    <s v="-"/>
    <s v="J&amp;T Express"/>
    <s v="Tiktok"/>
    <s v="tiktok"/>
    <s v=""/>
    <s v="-"/>
    <s v="02/11/2025 20:16"/>
  </r>
  <r>
    <x v="6"/>
    <x v="7"/>
    <n v="139"/>
    <n v="1"/>
    <s v="FZY90"/>
    <n v="208.99"/>
    <n v="0"/>
    <s v="ร้านที่2"/>
    <s v="น***ัฐพงษ์ ป***โคกสูง.. ป***"/>
    <s v="ชัยภูมิ"/>
    <s v="-"/>
    <s v=""/>
    <s v="02/11/2025 20:16"/>
    <s v="-"/>
    <s v="J&amp;T Express"/>
    <s v="Tiktok"/>
    <s v="tiktok"/>
    <s v=""/>
    <s v="-"/>
    <s v="02/11/2025 20:16"/>
  </r>
  <r>
    <x v="15"/>
    <x v="17"/>
    <n v="75"/>
    <n v="1"/>
    <s v="FZY88"/>
    <n v="112"/>
    <n v="37"/>
    <s v="ร้านที่1"/>
    <s v="พ******ง"/>
    <s v="******ไธสง, อำเภอพุทไธสง ตำบลพุทไธสง อำเภอพุทไธสง จังหวัดบุรีรัมย์ 31120"/>
    <s v="31120"/>
    <s v="75"/>
    <s v="02/11/2025 20:39"/>
    <s v="-"/>
    <s v="Flash Express"/>
    <s v="Shopee"/>
    <s v="shopee"/>
    <s v=""/>
    <s v="-"/>
    <s v="02/11/2025 20:08"/>
  </r>
  <r>
    <x v="2"/>
    <x v="2"/>
    <n v="50"/>
    <n v="1"/>
    <s v="FZY87"/>
    <n v="99.99"/>
    <n v="0"/>
    <s v="ร้านที่2"/>
    <s v="ส***นา ค***ั่น"/>
    <s v="ชลบุรี"/>
    <s v="-"/>
    <s v=""/>
    <s v="02/11/2025 19:50"/>
    <s v="-"/>
    <s v="J&amp;T Express"/>
    <s v="Tiktok"/>
    <s v="tiktok"/>
    <s v=""/>
    <s v="-"/>
    <s v="02/11/2025 19:50"/>
  </r>
  <r>
    <x v="3"/>
    <x v="3"/>
    <n v="50"/>
    <n v="1"/>
    <s v="FZY87"/>
    <n v="99.99"/>
    <n v="0"/>
    <s v="ร้านที่2"/>
    <s v="ส***นา ค***ั่น"/>
    <s v="ชลบุรี"/>
    <s v="-"/>
    <s v=""/>
    <s v="02/11/2025 19:50"/>
    <s v="-"/>
    <s v="J&amp;T Express"/>
    <s v="Tiktok"/>
    <s v="tiktok"/>
    <s v=""/>
    <s v="-"/>
    <s v="02/11/2025 19:50"/>
  </r>
  <r>
    <x v="4"/>
    <x v="4"/>
    <n v="50"/>
    <n v="1"/>
    <s v="FZY87"/>
    <n v="99.99"/>
    <n v="0"/>
    <s v="ร้านที่2"/>
    <s v="ส***นา ค***ั่น"/>
    <s v="ชลบุรี"/>
    <s v="-"/>
    <s v=""/>
    <s v="02/11/2025 19:50"/>
    <s v="-"/>
    <s v="J&amp;T Express"/>
    <s v="Tiktok"/>
    <s v="tiktok"/>
    <s v=""/>
    <s v="-"/>
    <s v="02/11/2025 19:50"/>
  </r>
  <r>
    <x v="0"/>
    <x v="0"/>
    <n v="50"/>
    <n v="30"/>
    <s v="FZY86"/>
    <n v="995"/>
    <n v="0"/>
    <s v="ร้านที่2"/>
    <s v="ว***า ก***ส่ง"/>
    <s v="พระนครศรีอยุธยา"/>
    <s v="-"/>
    <s v=""/>
    <s v="02/11/2025 19:46"/>
    <s v="-"/>
    <s v="J&amp;T COD"/>
    <s v="Tiktok"/>
    <s v="จ่ายทีหลัง / COD"/>
    <s v=""/>
    <s v="-"/>
    <s v="02/11/2025 19:46"/>
  </r>
  <r>
    <x v="2"/>
    <x v="2"/>
    <n v="50"/>
    <n v="1"/>
    <s v="FZY84"/>
    <n v="99.99"/>
    <n v="0"/>
    <s v="ร้านที่2"/>
    <s v="ส***ษา ค***ำ"/>
    <s v="กรุงเทพมหานคร"/>
    <s v="-"/>
    <s v=""/>
    <s v="02/11/2025 19:39"/>
    <s v="-"/>
    <s v="J&amp;T Express"/>
    <s v="Tiktok"/>
    <s v="tiktok"/>
    <s v=""/>
    <s v="-"/>
    <s v="02/11/2025 19:39"/>
  </r>
  <r>
    <x v="3"/>
    <x v="3"/>
    <n v="50"/>
    <n v="1"/>
    <s v="FZY84"/>
    <n v="99.99"/>
    <n v="0"/>
    <s v="ร้านที่2"/>
    <s v="ส***ษา ค***ำ"/>
    <s v="กรุงเทพมหานคร"/>
    <s v="-"/>
    <s v=""/>
    <s v="02/11/2025 19:39"/>
    <s v="-"/>
    <s v="J&amp;T Express"/>
    <s v="Tiktok"/>
    <s v="tiktok"/>
    <s v=""/>
    <s v="-"/>
    <s v="02/11/2025 19:39"/>
  </r>
  <r>
    <x v="4"/>
    <x v="4"/>
    <n v="50"/>
    <n v="1"/>
    <s v="FZY84"/>
    <n v="99.99"/>
    <n v="0"/>
    <s v="ร้านที่2"/>
    <s v="ส***ษา ค***ำ"/>
    <s v="กรุงเทพมหานคร"/>
    <s v="-"/>
    <s v=""/>
    <s v="02/11/2025 19:39"/>
    <s v="-"/>
    <s v="J&amp;T Express"/>
    <s v="Tiktok"/>
    <s v="tiktok"/>
    <s v=""/>
    <s v="-"/>
    <s v="02/11/2025 19:39"/>
  </r>
  <r>
    <x v="7"/>
    <x v="8"/>
    <n v="66.666666666666671"/>
    <n v="3"/>
    <s v="FZY83"/>
    <n v="100"/>
    <n v="0"/>
    <s v="ร้านที่2"/>
    <s v="ก***ารัตน์  ไ***ีทุกข์"/>
    <s v="ปทุมธานี"/>
    <s v="-"/>
    <s v=""/>
    <s v="02/11/2025 19:34"/>
    <s v="-"/>
    <s v="Flash Express Thailand"/>
    <s v="Tiktok"/>
    <s v="tiktok"/>
    <s v=""/>
    <s v="-"/>
    <s v="02/11/2025 19:34"/>
  </r>
  <r>
    <x v="0"/>
    <x v="0"/>
    <n v="33.333333333333336"/>
    <n v="3"/>
    <s v="FZY82"/>
    <n v="100"/>
    <n v="0"/>
    <s v="ร้านที่2"/>
    <s v="ธ***กดิ์  เ***อนศรีจันทร์"/>
    <s v="ระยอง"/>
    <s v="-"/>
    <s v=""/>
    <s v="02/11/2025 19:23"/>
    <s v="-"/>
    <s v="J&amp;T COD"/>
    <s v="Tiktok"/>
    <s v="จ่ายทีหลัง / COD"/>
    <s v=""/>
    <s v="-"/>
    <s v="02/11/2025 19:23"/>
  </r>
  <r>
    <x v="7"/>
    <x v="8"/>
    <n v="66.666666666666671"/>
    <n v="3"/>
    <s v="FZY81"/>
    <n v="100"/>
    <n v="0"/>
    <s v="ร้านที่2"/>
    <s v="อ*** ส***วี"/>
    <s v="ชลบุรี"/>
    <s v="-"/>
    <s v=""/>
    <s v="02/11/2025 19:17"/>
    <s v="-"/>
    <s v="J&amp;T COD"/>
    <s v="Tiktok"/>
    <s v="จ่ายทีหลัง / COD"/>
    <s v=""/>
    <s v="-"/>
    <s v="02/11/2025 19:18"/>
  </r>
  <r>
    <x v="2"/>
    <x v="2"/>
    <n v="50"/>
    <n v="1"/>
    <s v="FZY80"/>
    <n v="99.99"/>
    <n v="0"/>
    <s v="ร้านที่2"/>
    <s v="ม***วัลย์  อ***า"/>
    <s v="กรุงเทพฯ"/>
    <s v="-"/>
    <s v=""/>
    <s v="02/11/2025 19:17"/>
    <s v="-"/>
    <s v="J&amp;T Express"/>
    <s v="Tiktok"/>
    <s v="tiktok"/>
    <s v=""/>
    <s v="-"/>
    <s v="02/11/2025 19:16"/>
  </r>
  <r>
    <x v="3"/>
    <x v="3"/>
    <n v="50"/>
    <n v="1"/>
    <s v="FZY80"/>
    <n v="99.99"/>
    <n v="0"/>
    <s v="ร้านที่2"/>
    <s v="ม***วัลย์  อ***า"/>
    <s v="กรุงเทพฯ"/>
    <s v="-"/>
    <s v=""/>
    <s v="02/11/2025 19:17"/>
    <s v="-"/>
    <s v="J&amp;T Express"/>
    <s v="Tiktok"/>
    <s v="tiktok"/>
    <s v=""/>
    <s v="-"/>
    <s v="02/11/2025 19:16"/>
  </r>
  <r>
    <x v="4"/>
    <x v="4"/>
    <n v="50"/>
    <n v="1"/>
    <s v="FZY80"/>
    <n v="99.99"/>
    <n v="0"/>
    <s v="ร้านที่2"/>
    <s v="ม***วัลย์  อ***า"/>
    <s v="กรุงเทพฯ"/>
    <s v="-"/>
    <s v=""/>
    <s v="02/11/2025 19:17"/>
    <s v="-"/>
    <s v="J&amp;T Express"/>
    <s v="Tiktok"/>
    <s v="tiktok"/>
    <s v=""/>
    <s v="-"/>
    <s v="02/11/2025 19:16"/>
  </r>
  <r>
    <x v="8"/>
    <x v="9"/>
    <n v="66.666666666666671"/>
    <n v="3"/>
    <s v="FZY79"/>
    <n v="149"/>
    <n v="0"/>
    <s v="ร้านที่1"/>
    <s v="ณ******ฒ"/>
    <s v="******บูรณ์ ตำบลห้วยยาง ตำบลห้วยยาง อำเภอกระนวน จังหวัดขอนแก่น 40170"/>
    <s v="40170"/>
    <s v="92"/>
    <s v="02/11/2025 19:43"/>
    <s v="-"/>
    <s v="Flash Express"/>
    <s v="Shopee"/>
    <s v="shopee"/>
    <s v=""/>
    <s v="-"/>
    <s v="02/11/2025 19:13"/>
  </r>
  <r>
    <x v="8"/>
    <x v="9"/>
    <n v="66.666666666666671"/>
    <n v="3"/>
    <s v="FZY78"/>
    <n v="100"/>
    <n v="0"/>
    <s v="ร้านที่2"/>
    <s v="ฐ***ภรณ์"/>
    <s v="พิษณุโลก"/>
    <s v="-"/>
    <s v=""/>
    <s v="02/11/2025 19:08"/>
    <s v="-"/>
    <s v="J&amp;T Express"/>
    <s v="Tiktok"/>
    <s v="tiktok"/>
    <s v=""/>
    <s v="-"/>
    <s v="02/11/2025 19:07"/>
  </r>
  <r>
    <x v="0"/>
    <x v="0"/>
    <n v="65"/>
    <n v="9"/>
    <s v="FZY77"/>
    <n v="305"/>
    <n v="0"/>
    <s v="ร้านที่2"/>
    <s v="ฉ***กานต์ ค***้ว"/>
    <s v="ตรัง"/>
    <s v="-"/>
    <s v=""/>
    <s v="02/11/2025 19:05"/>
    <s v="-"/>
    <s v="J&amp;T COD"/>
    <s v="Tiktok"/>
    <s v="จ่ายทีหลัง / COD"/>
    <s v=""/>
    <s v="-"/>
    <s v="02/11/2025 19:05"/>
  </r>
  <r>
    <x v="2"/>
    <x v="2"/>
    <n v="50"/>
    <n v="1"/>
    <s v="FZY76"/>
    <n v="294.97000000000003"/>
    <n v="0"/>
    <s v="ร้านที่2"/>
    <s v="น***าวยุพาพร  แ***ทอง"/>
    <s v="เทศบาลนครอุบลราชธานี"/>
    <s v="-"/>
    <s v=""/>
    <s v="02/11/2025 19:04"/>
    <s v="-"/>
    <s v="J&amp;T COD"/>
    <s v="Tiktok"/>
    <s v="จ่ายทีหลัง / COD"/>
    <s v=""/>
    <s v="-"/>
    <s v="02/11/2025 19:04"/>
  </r>
  <r>
    <x v="3"/>
    <x v="3"/>
    <n v="50"/>
    <n v="1"/>
    <s v="FZY76"/>
    <n v="294.97000000000003"/>
    <n v="0"/>
    <s v="ร้านที่2"/>
    <s v="น***าวยุพาพร  แ***ทอง"/>
    <s v="เทศบาลนครอุบลราชธานี"/>
    <s v="-"/>
    <s v=""/>
    <s v="02/11/2025 19:04"/>
    <s v="-"/>
    <s v="J&amp;T COD"/>
    <s v="Tiktok"/>
    <s v="จ่ายทีหลัง / COD"/>
    <s v=""/>
    <s v="-"/>
    <s v="02/11/2025 19:04"/>
  </r>
  <r>
    <x v="4"/>
    <x v="4"/>
    <n v="50"/>
    <n v="1"/>
    <s v="FZY76"/>
    <n v="294.97000000000003"/>
    <n v="0"/>
    <s v="ร้านที่2"/>
    <s v="น***าวยุพาพร  แ***ทอง"/>
    <s v="เทศบาลนครอุบลราชธานี"/>
    <s v="-"/>
    <s v=""/>
    <s v="02/11/2025 19:04"/>
    <s v="-"/>
    <s v="J&amp;T COD"/>
    <s v="Tiktok"/>
    <s v="จ่ายทีหลัง / COD"/>
    <s v=""/>
    <s v="-"/>
    <s v="02/11/2025 19:04"/>
  </r>
  <r>
    <x v="2"/>
    <x v="2"/>
    <n v="50"/>
    <n v="2"/>
    <s v="FZY76"/>
    <n v="294.97000000000003"/>
    <n v="0"/>
    <s v="ร้านที่2"/>
    <s v="น***าวยุพาพร  แ***ทอง"/>
    <s v="เทศบาลนครอุบลราชธานี"/>
    <s v="-"/>
    <s v=""/>
    <s v="02/11/2025 19:04"/>
    <s v="-"/>
    <s v="J&amp;T COD"/>
    <s v="Tiktok"/>
    <s v="จ่ายทีหลัง / COD"/>
    <s v=""/>
    <s v="-"/>
    <s v="02/11/2025 19:04"/>
  </r>
  <r>
    <x v="3"/>
    <x v="3"/>
    <n v="50"/>
    <n v="2"/>
    <s v="FZY76"/>
    <n v="294.97000000000003"/>
    <n v="0"/>
    <s v="ร้านที่2"/>
    <s v="น***าวยุพาพร  แ***ทอง"/>
    <s v="เทศบาลนครอุบลราชธานี"/>
    <s v="-"/>
    <s v=""/>
    <s v="02/11/2025 19:04"/>
    <s v="-"/>
    <s v="J&amp;T COD"/>
    <s v="Tiktok"/>
    <s v="จ่ายทีหลัง / COD"/>
    <s v=""/>
    <s v="-"/>
    <s v="02/11/2025 19:04"/>
  </r>
  <r>
    <x v="4"/>
    <x v="4"/>
    <n v="50"/>
    <n v="2"/>
    <s v="FZY76"/>
    <n v="294.97000000000003"/>
    <n v="0"/>
    <s v="ร้านที่2"/>
    <s v="น***าวยุพาพร  แ***ทอง"/>
    <s v="เทศบาลนครอุบลราชธานี"/>
    <s v="-"/>
    <s v=""/>
    <s v="02/11/2025 19:04"/>
    <s v="-"/>
    <s v="J&amp;T COD"/>
    <s v="Tiktok"/>
    <s v="จ่ายทีหลัง / COD"/>
    <s v=""/>
    <s v="-"/>
    <s v="02/11/2025 19:04"/>
  </r>
  <r>
    <x v="0"/>
    <x v="0"/>
    <n v="65"/>
    <n v="9"/>
    <s v="FZY74"/>
    <n v="305"/>
    <n v="0"/>
    <s v="ร้านที่2"/>
    <s v="จ***วรรณ ฉ***ัย"/>
    <s v="อุทัยธานี"/>
    <s v="-"/>
    <s v=""/>
    <s v="02/11/2025 19:00"/>
    <s v="-"/>
    <s v="J&amp;T Express"/>
    <s v="Tiktok"/>
    <s v="tiktok"/>
    <s v=""/>
    <s v="-"/>
    <s v="02/11/2025 19:00"/>
  </r>
  <r>
    <x v="13"/>
    <x v="18"/>
    <n v="66"/>
    <n v="1"/>
    <s v="FZY73"/>
    <n v="270"/>
    <n v="0"/>
    <s v="ร้านที่2"/>
    <s v="พ******ก"/>
    <s v="******โคกสว่าง, ตำบลหนองค่าย, อำเภอประทาย ตำบลหนองค่าย อำเภอประทาย จังหวัดนครราชสีมา 30180"/>
    <s v="30180"/>
    <s v="45"/>
    <s v="02/11/2025 18:58"/>
    <s v="-"/>
    <s v="SPX Express"/>
    <s v="Shopee"/>
    <s v="shopee"/>
    <s v=""/>
    <s v="-"/>
    <s v="02/11/2025 18:57"/>
  </r>
  <r>
    <x v="16"/>
    <x v="19"/>
    <n v="66"/>
    <n v="1"/>
    <s v="FZY73"/>
    <n v="270"/>
    <n v="0"/>
    <s v="ร้านที่2"/>
    <s v="พ******ก"/>
    <s v="******โคกสว่าง, ตำบลหนองค่าย, อำเภอประทาย ตำบลหนองค่าย อำเภอประทาย จังหวัดนครราชสีมา 30180"/>
    <s v="30180"/>
    <s v="45"/>
    <s v="02/11/2025 18:58"/>
    <s v="-"/>
    <s v="SPX Express"/>
    <s v="Shopee"/>
    <s v="shopee"/>
    <s v=""/>
    <s v="-"/>
    <s v="02/11/2025 18:57"/>
  </r>
  <r>
    <x v="14"/>
    <x v="16"/>
    <n v="67"/>
    <n v="1"/>
    <s v="FZY73"/>
    <n v="270"/>
    <n v="0"/>
    <s v="ร้านที่2"/>
    <s v="พ******ก"/>
    <s v="******โคกสว่าง, ตำบลหนองค่าย, อำเภอประทาย ตำบลหนองค่าย อำเภอประทาย จังหวัดนครราชสีมา 30180"/>
    <s v="30180"/>
    <s v="45"/>
    <s v="02/11/2025 18:58"/>
    <s v="-"/>
    <s v="SPX Express"/>
    <s v="Shopee"/>
    <s v="shopee"/>
    <s v=""/>
    <s v="-"/>
    <s v="02/11/2025 18:57"/>
  </r>
  <r>
    <x v="4"/>
    <x v="4"/>
    <n v="60"/>
    <n v="3"/>
    <s v="FZY72"/>
    <n v="99.99"/>
    <n v="0"/>
    <s v="ร้านที่2"/>
    <s v="ภ***าวรรณ"/>
    <s v="จังหวัดลำปาง"/>
    <s v="-"/>
    <s v=""/>
    <s v="02/11/2025 18:46"/>
    <s v="-"/>
    <s v="J&amp;T COD"/>
    <s v="Tiktok"/>
    <s v="จ่ายทีหลัง / COD"/>
    <s v=""/>
    <s v="-"/>
    <s v="02/11/2025 18:46"/>
  </r>
  <r>
    <x v="17"/>
    <x v="20"/>
    <n v="12"/>
    <n v="50"/>
    <s v="FZY71"/>
    <n v="650"/>
    <n v="0"/>
    <s v="ร้านที่1"/>
    <s v="ส******์"/>
    <s v="******แสนสุข ตำบลแสนสุข อำเภอเมืองชลบุรี จังหวัดชลบุรี 20130"/>
    <s v="20130"/>
    <s v="91"/>
    <s v="02/11/2025 19:09"/>
    <s v="-"/>
    <s v="Flash Express"/>
    <s v="Shopee"/>
    <s v="shopee"/>
    <s v=""/>
    <s v="-"/>
    <s v="02/11/2025 18:39"/>
  </r>
  <r>
    <x v="7"/>
    <x v="8"/>
    <n v="66.666666666666671"/>
    <n v="6"/>
    <s v="FZY70"/>
    <n v="200"/>
    <n v="0"/>
    <s v="ร้านที่2"/>
    <s v="ส***"/>
    <s v="สุพรรณบุรี"/>
    <s v="-"/>
    <s v=""/>
    <s v="02/11/2025 18:36"/>
    <s v="-"/>
    <s v="J&amp;T COD"/>
    <s v="Tiktok"/>
    <s v="จ่ายทีหลัง / COD"/>
    <s v=""/>
    <s v="-"/>
    <s v="02/11/2025 18:36"/>
  </r>
  <r>
    <x v="2"/>
    <x v="2"/>
    <n v="50"/>
    <n v="1"/>
    <s v="FZY68"/>
    <n v="100"/>
    <n v="0"/>
    <s v="ร้านที่4"/>
    <s v="อ***รณ   เ***สุด"/>
    <s v="บึงกาฬ"/>
    <s v="-"/>
    <s v=""/>
    <s v="02/11/2025 17:51"/>
    <s v="-"/>
    <s v="J&amp;T COD"/>
    <s v="Tiktok"/>
    <s v="จ่ายทีหลัง / COD"/>
    <s v=""/>
    <s v="-"/>
    <s v="02/11/2025 17:51"/>
  </r>
  <r>
    <x v="3"/>
    <x v="3"/>
    <n v="50"/>
    <n v="1"/>
    <s v="FZY68"/>
    <n v="100"/>
    <n v="0"/>
    <s v="ร้านที่4"/>
    <s v="อ***รณ   เ***สุด"/>
    <s v="บึงกาฬ"/>
    <s v="-"/>
    <s v=""/>
    <s v="02/11/2025 17:51"/>
    <s v="-"/>
    <s v="J&amp;T COD"/>
    <s v="Tiktok"/>
    <s v="จ่ายทีหลัง / COD"/>
    <s v=""/>
    <s v="-"/>
    <s v="02/11/2025 17:51"/>
  </r>
  <r>
    <x v="4"/>
    <x v="4"/>
    <n v="50"/>
    <n v="1"/>
    <s v="FZY68"/>
    <n v="100"/>
    <n v="0"/>
    <s v="ร้านที่4"/>
    <s v="อ***รณ   เ***สุด"/>
    <s v="บึงกาฬ"/>
    <s v="-"/>
    <s v=""/>
    <s v="02/11/2025 17:51"/>
    <s v="-"/>
    <s v="J&amp;T COD"/>
    <s v="Tiktok"/>
    <s v="จ่ายทีหลัง / COD"/>
    <s v=""/>
    <s v="-"/>
    <s v="02/11/2025 17:51"/>
  </r>
  <r>
    <x v="14"/>
    <x v="16"/>
    <n v="72"/>
    <n v="1"/>
    <s v="FZY67"/>
    <n v="288"/>
    <n v="0"/>
    <s v="ร้านที่1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02/11/2025 17:50"/>
    <s v="-"/>
    <s v="SPX Express"/>
    <s v="Shopee"/>
    <s v="shopee"/>
    <s v=""/>
    <s v="-"/>
    <s v="02/11/2025 17:50"/>
  </r>
  <r>
    <x v="14"/>
    <x v="16"/>
    <n v="72"/>
    <n v="3"/>
    <s v="FZY67"/>
    <n v="288"/>
    <n v="0"/>
    <s v="ร้านที่1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02/11/2025 17:50"/>
    <s v="-"/>
    <s v="SPX Express"/>
    <s v="Shopee"/>
    <s v="shopee"/>
    <s v=""/>
    <s v="-"/>
    <s v="02/11/2025 17:50"/>
  </r>
  <r>
    <x v="0"/>
    <x v="0"/>
    <n v="40"/>
    <n v="10"/>
    <s v="FZY66"/>
    <n v="345"/>
    <n v="0"/>
    <s v="ร้านที่2"/>
    <s v="ว***า จ***จียง"/>
    <s v="เทศบาลนครสุราษฎร์ธานี"/>
    <s v="-"/>
    <s v=""/>
    <s v="02/11/2025 17:49"/>
    <s v="-"/>
    <s v="J&amp;T Express"/>
    <s v="Tiktok"/>
    <s v="tiktok"/>
    <s v=""/>
    <s v="-"/>
    <s v="02/11/2025 17:49"/>
  </r>
  <r>
    <x v="2"/>
    <x v="5"/>
    <n v="43.7"/>
    <n v="1"/>
    <s v="FZY65"/>
    <n v="94.4"/>
    <n v="7"/>
    <s v="ร้านที่1"/>
    <s v="แนน"/>
    <s v="////___ 79/2 (ห้องแถวสีเขียว)หมู่2 ต.บ้านสิงห์ อ.โพธาราม จ.ราชบุรี 70120 · บ้านสิงห์/ Ban Sing_x000a__x000a_โพธาราม/ Photharamราชบุรี/ Ratchaburi_x000a_70120"/>
    <s v="70120"/>
    <s v="660924753243"/>
    <s v="02/11/2025 17:44"/>
    <s v="-"/>
    <s v="Kerry_dropoff"/>
    <s v="Lazada"/>
    <s v="lazada"/>
    <s v=""/>
    <s v="-"/>
    <s v="02/11/2025 17:44"/>
  </r>
  <r>
    <x v="4"/>
    <x v="5"/>
    <n v="43.7"/>
    <n v="1"/>
    <s v="FZY65"/>
    <n v="94.4"/>
    <n v="7"/>
    <s v="ร้านที่1"/>
    <s v="แนน"/>
    <s v="////___ 79/2 (ห้องแถวสีเขียว)หมู่2 ต.บ้านสิงห์ อ.โพธาราม จ.ราชบุรี 70120 · บ้านสิงห์/ Ban Sing_x000a__x000a_โพธาราม/ Photharamราชบุรี/ Ratchaburi_x000a_70120"/>
    <s v="70120"/>
    <s v="660924753243"/>
    <s v="02/11/2025 17:44"/>
    <s v="-"/>
    <s v="Kerry_dropoff"/>
    <s v="Lazada"/>
    <s v="lazada"/>
    <s v=""/>
    <s v="-"/>
    <s v="02/11/2025 17:44"/>
  </r>
  <r>
    <x v="2"/>
    <x v="2"/>
    <n v="50"/>
    <n v="1"/>
    <s v="FZY64"/>
    <n v="99.99"/>
    <n v="0"/>
    <s v="ร้านที่2"/>
    <s v="พ***ชาติ ค***กรกีรติ"/>
    <s v="ปราจีนบุรี"/>
    <s v="-"/>
    <s v=""/>
    <s v="02/11/2025 17:39"/>
    <s v="-"/>
    <s v="J&amp;T COD"/>
    <s v="Tiktok"/>
    <s v="จ่ายทีหลัง / COD"/>
    <s v=""/>
    <s v="-"/>
    <s v="02/11/2025 17:39"/>
  </r>
  <r>
    <x v="3"/>
    <x v="3"/>
    <n v="50"/>
    <n v="1"/>
    <s v="FZY64"/>
    <n v="99.99"/>
    <n v="0"/>
    <s v="ร้านที่2"/>
    <s v="พ***ชาติ ค***กรกีรติ"/>
    <s v="ปราจีนบุรี"/>
    <s v="-"/>
    <s v=""/>
    <s v="02/11/2025 17:39"/>
    <s v="-"/>
    <s v="J&amp;T COD"/>
    <s v="Tiktok"/>
    <s v="จ่ายทีหลัง / COD"/>
    <s v=""/>
    <s v="-"/>
    <s v="02/11/2025 17:39"/>
  </r>
  <r>
    <x v="4"/>
    <x v="4"/>
    <n v="50"/>
    <n v="1"/>
    <s v="FZY64"/>
    <n v="99.99"/>
    <n v="0"/>
    <s v="ร้านที่2"/>
    <s v="พ***ชาติ ค***กรกีรติ"/>
    <s v="ปราจีนบุรี"/>
    <s v="-"/>
    <s v=""/>
    <s v="02/11/2025 17:39"/>
    <s v="-"/>
    <s v="J&amp;T COD"/>
    <s v="Tiktok"/>
    <s v="จ่ายทีหลัง / COD"/>
    <s v=""/>
    <s v="-"/>
    <s v="02/11/2025 17:39"/>
  </r>
  <r>
    <x v="7"/>
    <x v="8"/>
    <n v="66.666666666666671"/>
    <n v="3"/>
    <s v="FZY63"/>
    <n v="100"/>
    <n v="0"/>
    <s v="ร้านที่2"/>
    <s v="อ***ณา"/>
    <s v="สมุทรปราการ"/>
    <s v="-"/>
    <s v=""/>
    <s v="02/11/2025 17:29"/>
    <s v="-"/>
    <s v="J&amp;T COD"/>
    <s v="Tiktok"/>
    <s v="จ่ายทีหลัง / COD"/>
    <s v=""/>
    <s v="-"/>
    <s v="02/11/2025 17:29"/>
  </r>
  <r>
    <x v="7"/>
    <x v="8"/>
    <n v="66.666666666666671"/>
    <n v="3"/>
    <s v="FZY62"/>
    <n v="100"/>
    <n v="0"/>
    <s v="ร้านที่2"/>
    <s v="ป**"/>
    <s v="กรุงเทพฯ"/>
    <s v="-"/>
    <s v=""/>
    <s v="02/11/2025 17:28"/>
    <s v="-"/>
    <s v="J&amp;T COD"/>
    <s v="Tiktok"/>
    <s v="จ่ายทีหลัง / COD"/>
    <s v=""/>
    <s v="-"/>
    <s v="02/11/2025 17:29"/>
  </r>
  <r>
    <x v="0"/>
    <x v="0"/>
    <n v="33.333333333333336"/>
    <n v="3"/>
    <s v="FZY61"/>
    <n v="100"/>
    <n v="0"/>
    <s v="ร้านที่2"/>
    <s v="เ***รติภูมิ"/>
    <s v="มหาสารคาม"/>
    <s v="-"/>
    <s v=""/>
    <s v="02/11/2025 17:18"/>
    <s v="-"/>
    <s v="J&amp;T COD"/>
    <s v="Tiktok"/>
    <s v="จ่ายทีหลัง / COD"/>
    <s v=""/>
    <s v="-"/>
    <s v="02/11/2025 17:18"/>
  </r>
  <r>
    <x v="0"/>
    <x v="0"/>
    <n v="33.333333333333336"/>
    <n v="3"/>
    <s v="FZY60"/>
    <n v="100"/>
    <n v="0"/>
    <s v="ร้านที่2"/>
    <s v="อ***น ท***มา"/>
    <s v="อุบลราชธานี"/>
    <s v="-"/>
    <s v=""/>
    <s v="02/11/2025 17:13"/>
    <s v="-"/>
    <s v="J&amp;T Express"/>
    <s v="Tiktok"/>
    <s v="tiktok"/>
    <s v=""/>
    <s v="-"/>
    <s v="02/11/2025 17:13"/>
  </r>
  <r>
    <x v="8"/>
    <x v="9"/>
    <n v="66.666666666666671"/>
    <n v="3"/>
    <s v="FZY59"/>
    <n v="100"/>
    <n v="0"/>
    <s v="ร้านที่2"/>
    <s v="ค** ศ***นีย์ ป***ากรณ์ ค***นน ค***รม"/>
    <s v="จังหวัดน่าน"/>
    <s v="-"/>
    <s v=""/>
    <s v="02/11/2025 17:10"/>
    <s v="-"/>
    <s v="J&amp;T COD"/>
    <s v="Tiktok"/>
    <s v="จ่ายทีหลัง / COD"/>
    <s v=""/>
    <s v="-"/>
    <s v="02/11/2025 17:10"/>
  </r>
  <r>
    <x v="8"/>
    <x v="9"/>
    <n v="66.666666666666671"/>
    <n v="3"/>
    <s v="FZY58"/>
    <n v="100"/>
    <n v="0"/>
    <s v="ร้านที่2"/>
    <s v="ผ***ี"/>
    <s v="สกลนคร"/>
    <s v="-"/>
    <s v=""/>
    <s v="02/11/2025 17:09"/>
    <s v="-"/>
    <s v="J&amp;T Express"/>
    <s v="Tiktok"/>
    <s v="tiktok"/>
    <s v=""/>
    <s v="-"/>
    <s v="02/11/2025 17:09"/>
  </r>
  <r>
    <x v="7"/>
    <x v="8"/>
    <n v="66.666666666666671"/>
    <n v="3"/>
    <s v="FZY57"/>
    <n v="100"/>
    <n v="0"/>
    <s v="ร้านที่2"/>
    <s v="ว***งศ์​ เ***งษ์"/>
    <s v="ตราด"/>
    <s v="-"/>
    <s v=""/>
    <s v="02/11/2025 17:05"/>
    <s v="-"/>
    <s v="J&amp;T Express"/>
    <s v="Tiktok"/>
    <s v="tiktok"/>
    <s v=""/>
    <s v="-"/>
    <s v="02/11/2025 17:04"/>
  </r>
  <r>
    <x v="6"/>
    <x v="7"/>
    <n v="139"/>
    <n v="1"/>
    <s v="FZY56"/>
    <n v="215"/>
    <n v="0"/>
    <s v="ร้านที่10"/>
    <s v="กาญจนา สุขมาก"/>
    <s v="57 หมู่5 ต.ปากคลองบางปลากด อ.พระสมุทรเจดีย์ จ.สมุทรปราการ 10290"/>
    <s v="10290"/>
    <s v="0850751685"/>
    <s v="02/11/2025 16:52"/>
    <s v="raweewan5499@gmail.com"/>
    <s v="EMS COD"/>
    <s v="facebook"/>
    <s v="กสิกร"/>
    <s v=""/>
    <s v="-"/>
    <s v="02/11/2025 16:52"/>
  </r>
  <r>
    <x v="12"/>
    <x v="14"/>
    <n v="139"/>
    <n v="1"/>
    <s v="FZY56"/>
    <n v="215"/>
    <n v="0"/>
    <s v="ร้านที่10"/>
    <s v="กาญจนา สุขมาก"/>
    <s v="57 หมู่5 ต.ปากคลองบางปลากด อ.พระสมุทรเจดีย์ จ.สมุทรปราการ 10290"/>
    <s v="10290"/>
    <s v="0850751685"/>
    <s v="02/11/2025 16:52"/>
    <s v="raweewan5499@gmail.com"/>
    <s v="EMS COD"/>
    <s v="facebook"/>
    <s v="กสิกร"/>
    <s v=""/>
    <s v="-"/>
    <s v="02/11/2025 16:52"/>
  </r>
  <r>
    <x v="0"/>
    <x v="0"/>
    <n v="33.333333333333336"/>
    <n v="3"/>
    <s v="FZY55"/>
    <n v="100"/>
    <n v="0"/>
    <s v="ร้านที่2"/>
    <s v="ณ***ิกา ศ***ำคา"/>
    <s v="เชียงราย"/>
    <s v="-"/>
    <s v=""/>
    <s v="02/11/2025 16:50"/>
    <s v="-"/>
    <s v="J&amp;T Express"/>
    <s v="Tiktok"/>
    <s v="tiktok"/>
    <s v=""/>
    <s v="-"/>
    <s v="02/11/2025 16:49"/>
  </r>
  <r>
    <x v="2"/>
    <x v="2"/>
    <n v="50"/>
    <n v="1"/>
    <s v="FZY54"/>
    <n v="99.99"/>
    <n v="0"/>
    <s v="ร้านที่2"/>
    <s v="พ*** ป***เกตุ"/>
    <s v="สมุทรสงคราม"/>
    <s v="-"/>
    <s v=""/>
    <s v="02/11/2025 16:43"/>
    <s v="-"/>
    <s v="J&amp;T COD"/>
    <s v="Tiktok"/>
    <s v="จ่ายทีหลัง / COD"/>
    <s v=""/>
    <s v="-"/>
    <s v="02/11/2025 16:43"/>
  </r>
  <r>
    <x v="3"/>
    <x v="3"/>
    <n v="50"/>
    <n v="1"/>
    <s v="FZY54"/>
    <n v="99.99"/>
    <n v="0"/>
    <s v="ร้านที่2"/>
    <s v="พ*** ป***เกตุ"/>
    <s v="สมุทรสงคราม"/>
    <s v="-"/>
    <s v=""/>
    <s v="02/11/2025 16:43"/>
    <s v="-"/>
    <s v="J&amp;T COD"/>
    <s v="Tiktok"/>
    <s v="จ่ายทีหลัง / COD"/>
    <s v=""/>
    <s v="-"/>
    <s v="02/11/2025 16:43"/>
  </r>
  <r>
    <x v="4"/>
    <x v="4"/>
    <n v="50"/>
    <n v="1"/>
    <s v="FZY54"/>
    <n v="99.99"/>
    <n v="0"/>
    <s v="ร้านที่2"/>
    <s v="พ*** ป***เกตุ"/>
    <s v="สมุทรสงคราม"/>
    <s v="-"/>
    <s v=""/>
    <s v="02/11/2025 16:43"/>
    <s v="-"/>
    <s v="J&amp;T COD"/>
    <s v="Tiktok"/>
    <s v="จ่ายทีหลัง / COD"/>
    <s v=""/>
    <s v="-"/>
    <s v="02/11/2025 16:43"/>
  </r>
  <r>
    <x v="2"/>
    <x v="2"/>
    <n v="50"/>
    <n v="2"/>
    <s v="FZY53"/>
    <n v="200"/>
    <n v="0"/>
    <s v="ร้านที่4"/>
    <s v="จ***รัตน์ ม***ณหา"/>
    <s v="พิษณุโลก"/>
    <s v="-"/>
    <s v=""/>
    <s v="02/11/2025 16:35"/>
    <s v="-"/>
    <s v="J&amp;T Express"/>
    <s v="Tiktok"/>
    <s v="tiktok"/>
    <s v=""/>
    <s v="-"/>
    <s v="02/11/2025 16:34"/>
  </r>
  <r>
    <x v="3"/>
    <x v="3"/>
    <n v="50"/>
    <n v="2"/>
    <s v="FZY53"/>
    <n v="200"/>
    <n v="0"/>
    <s v="ร้านที่4"/>
    <s v="จ***รัตน์ ม***ณหา"/>
    <s v="พิษณุโลก"/>
    <s v="-"/>
    <s v=""/>
    <s v="02/11/2025 16:35"/>
    <s v="-"/>
    <s v="J&amp;T Express"/>
    <s v="Tiktok"/>
    <s v="tiktok"/>
    <s v=""/>
    <s v="-"/>
    <s v="02/11/2025 16:34"/>
  </r>
  <r>
    <x v="4"/>
    <x v="4"/>
    <n v="50"/>
    <n v="2"/>
    <s v="FZY53"/>
    <n v="200"/>
    <n v="0"/>
    <s v="ร้านที่4"/>
    <s v="จ***รัตน์ ม***ณหา"/>
    <s v="พิษณุโลก"/>
    <s v="-"/>
    <s v=""/>
    <s v="02/11/2025 16:35"/>
    <s v="-"/>
    <s v="J&amp;T Express"/>
    <s v="Tiktok"/>
    <s v="tiktok"/>
    <s v=""/>
    <s v="-"/>
    <s v="02/11/2025 16:34"/>
  </r>
  <r>
    <x v="5"/>
    <x v="11"/>
    <n v="139"/>
    <n v="2"/>
    <s v="FZY52"/>
    <n v="399"/>
    <n v="0"/>
    <s v="ร้านที่10"/>
    <s v="เจ๊​เอ๋​ร้าน​ช่าง​เลี้ยง​ยาง​ซิ่ง​"/>
    <s v="417ถนนพหลโยธินตตาคลีอตาคลีจนครสวรรค์โทร 60140"/>
    <s v="60140"/>
    <s v="0818867776"/>
    <s v="02/11/2025 16:31"/>
    <s v="raweewan5499@gmail.com"/>
    <s v="EMS COD"/>
    <s v="facebook"/>
    <s v="กสิกร"/>
    <s v=""/>
    <s v="-"/>
    <s v="02/11/2025 16:31"/>
  </r>
  <r>
    <x v="6"/>
    <x v="7"/>
    <n v="139"/>
    <n v="1"/>
    <s v="FZY52"/>
    <n v="399"/>
    <n v="0"/>
    <s v="ร้านที่10"/>
    <s v="เจ๊​เอ๋​ร้าน​ช่าง​เลี้ยง​ยาง​ซิ่ง​"/>
    <s v="417ถนนพหลโยธินตตาคลีอตาคลีจนครสวรรค์โทร 60140"/>
    <s v="60140"/>
    <s v="0818867776"/>
    <s v="02/11/2025 16:31"/>
    <s v="raweewan5499@gmail.com"/>
    <s v="EMS COD"/>
    <s v="facebook"/>
    <s v="กสิกร"/>
    <s v=""/>
    <s v="-"/>
    <s v="02/11/2025 16:31"/>
  </r>
  <r>
    <x v="11"/>
    <x v="13"/>
    <n v="139"/>
    <n v="1"/>
    <s v="FZY52"/>
    <n v="399"/>
    <n v="0"/>
    <s v="ร้านที่10"/>
    <s v="เจ๊​เอ๋​ร้าน​ช่าง​เลี้ยง​ยาง​ซิ่ง​"/>
    <s v="417ถนนพหลโยธินตตาคลีอตาคลีจนครสวรรค์โทร 60140"/>
    <s v="60140"/>
    <s v="0818867776"/>
    <s v="02/11/2025 16:31"/>
    <s v="raweewan5499@gmail.com"/>
    <s v="EMS COD"/>
    <s v="facebook"/>
    <s v="กสิกร"/>
    <s v=""/>
    <s v="-"/>
    <s v="02/11/2025 16:31"/>
  </r>
  <r>
    <x v="7"/>
    <x v="8"/>
    <n v="66.666666666666671"/>
    <n v="3"/>
    <s v="FZY51"/>
    <n v="100"/>
    <n v="0"/>
    <s v="ร้านที่2"/>
    <s v="ค***ุ้ย ท***ย์สมบูรณ์"/>
    <s v="กรุงเทพมหานคร"/>
    <s v="-"/>
    <s v=""/>
    <s v="02/11/2025 16:18"/>
    <s v="-"/>
    <s v="J&amp;T COD"/>
    <s v="Tiktok"/>
    <s v="จ่ายทีหลัง / COD"/>
    <s v=""/>
    <s v="-"/>
    <s v="02/11/2025 16:18"/>
  </r>
  <r>
    <x v="0"/>
    <x v="0"/>
    <n v="33.333333333333336"/>
    <n v="3"/>
    <s v="FZY50"/>
    <n v="100"/>
    <n v="0"/>
    <s v="ร้านที่2"/>
    <s v="ส***า  พ***ุวรรณ"/>
    <s v="ปทุมธานี"/>
    <s v="-"/>
    <s v=""/>
    <s v="02/11/2025 16:16"/>
    <s v="-"/>
    <s v="Flash Express Thailand"/>
    <s v="Tiktok"/>
    <s v="tiktok"/>
    <s v=""/>
    <s v="-"/>
    <s v="02/11/2025 16:16"/>
  </r>
  <r>
    <x v="8"/>
    <x v="9"/>
    <n v="66.666666666666671"/>
    <n v="3"/>
    <s v="FZY49"/>
    <n v="100"/>
    <n v="0"/>
    <s v="ร้านที่2"/>
    <s v="น***ออ  เ***ประเสริฐ"/>
    <s v="สมุทรสงคราม"/>
    <s v="-"/>
    <s v=""/>
    <s v="02/11/2025 16:02"/>
    <s v="-"/>
    <s v="J&amp;T Express"/>
    <s v="Tiktok"/>
    <s v="tiktok"/>
    <s v=""/>
    <s v="-"/>
    <s v="02/11/2025 16:02"/>
  </r>
  <r>
    <x v="2"/>
    <x v="2"/>
    <n v="50"/>
    <n v="1"/>
    <s v="FZY48"/>
    <n v="100"/>
    <n v="0"/>
    <s v="ร้านที่4"/>
    <s v="n***y"/>
    <s v="อุดรธานี"/>
    <s v="-"/>
    <s v=""/>
    <s v="02/11/2025 16:00"/>
    <s v="-"/>
    <s v="J&amp;T COD"/>
    <s v="Tiktok"/>
    <s v="จ่ายทีหลัง / COD"/>
    <s v=""/>
    <s v="-"/>
    <s v="02/11/2025 16:00"/>
  </r>
  <r>
    <x v="3"/>
    <x v="3"/>
    <n v="50"/>
    <n v="1"/>
    <s v="FZY48"/>
    <n v="100"/>
    <n v="0"/>
    <s v="ร้านที่4"/>
    <s v="n***y"/>
    <s v="อุดรธานี"/>
    <s v="-"/>
    <s v=""/>
    <s v="02/11/2025 16:00"/>
    <s v="-"/>
    <s v="J&amp;T COD"/>
    <s v="Tiktok"/>
    <s v="จ่ายทีหลัง / COD"/>
    <s v=""/>
    <s v="-"/>
    <s v="02/11/2025 16:00"/>
  </r>
  <r>
    <x v="4"/>
    <x v="4"/>
    <n v="50"/>
    <n v="1"/>
    <s v="FZY48"/>
    <n v="100"/>
    <n v="0"/>
    <s v="ร้านที่4"/>
    <s v="n***y"/>
    <s v="อุดรธานี"/>
    <s v="-"/>
    <s v=""/>
    <s v="02/11/2025 16:00"/>
    <s v="-"/>
    <s v="J&amp;T COD"/>
    <s v="Tiktok"/>
    <s v="จ่ายทีหลัง / COD"/>
    <s v=""/>
    <s v="-"/>
    <s v="02/11/2025 16:00"/>
  </r>
  <r>
    <x v="0"/>
    <x v="0"/>
    <n v="65"/>
    <n v="9"/>
    <s v="FZY47"/>
    <n v="305"/>
    <n v="0"/>
    <s v="ร้านที่2"/>
    <s v="ส***พร เ***ฉาย"/>
    <s v="กาญจนบุรี"/>
    <s v="-"/>
    <s v=""/>
    <s v="02/11/2025 15:49"/>
    <s v="-"/>
    <s v="J&amp;T Express"/>
    <s v="Tiktok"/>
    <s v="tiktok"/>
    <s v=""/>
    <s v="-"/>
    <s v="02/11/2025 15:49"/>
  </r>
  <r>
    <x v="8"/>
    <x v="9"/>
    <n v="66.666666666666671"/>
    <n v="3"/>
    <s v="FZY46"/>
    <n v="100"/>
    <n v="0"/>
    <s v="ร้านที่2"/>
    <s v="N***cha B***mee"/>
    <s v="กรุงเทพมหานคร"/>
    <s v="-"/>
    <s v=""/>
    <s v="02/11/2025 15:47"/>
    <s v="-"/>
    <s v="J&amp;T COD"/>
    <s v="Tiktok"/>
    <s v="จ่ายทีหลัง / COD"/>
    <s v=""/>
    <s v="-"/>
    <s v="02/11/2025 15:47"/>
  </r>
  <r>
    <x v="2"/>
    <x v="2"/>
    <n v="60"/>
    <n v="8"/>
    <s v="FZY44"/>
    <n v="800"/>
    <n v="0"/>
    <s v="ร้านที่2"/>
    <s v="ว***ธพร เ***้ยงเกลา"/>
    <s v="นครศรีธรรมราช"/>
    <s v="-"/>
    <s v=""/>
    <s v="02/11/2025 15:46"/>
    <s v="-"/>
    <s v="J&amp;T COD"/>
    <s v="Tiktok"/>
    <s v="จ่ายทีหลัง / COD"/>
    <s v=""/>
    <s v="-"/>
    <s v="02/11/2025 15:46"/>
  </r>
  <r>
    <x v="3"/>
    <x v="3"/>
    <n v="60"/>
    <n v="8"/>
    <s v="FZY44"/>
    <n v="800"/>
    <n v="0"/>
    <s v="ร้านที่2"/>
    <s v="ว***ธพร เ***้ยงเกลา"/>
    <s v="นครศรีธรรมราช"/>
    <s v="-"/>
    <s v=""/>
    <s v="02/11/2025 15:46"/>
    <s v="-"/>
    <s v="J&amp;T COD"/>
    <s v="Tiktok"/>
    <s v="จ่ายทีหลัง / COD"/>
    <s v=""/>
    <s v="-"/>
    <s v="02/11/2025 15:46"/>
  </r>
  <r>
    <x v="4"/>
    <x v="4"/>
    <n v="60"/>
    <n v="8"/>
    <s v="FZY44"/>
    <n v="800"/>
    <n v="0"/>
    <s v="ร้านที่2"/>
    <s v="ว***ธพร เ***้ยงเกลา"/>
    <s v="นครศรีธรรมราช"/>
    <s v="-"/>
    <s v=""/>
    <s v="02/11/2025 15:46"/>
    <s v="-"/>
    <s v="J&amp;T COD"/>
    <s v="Tiktok"/>
    <s v="จ่ายทีหลัง / COD"/>
    <s v=""/>
    <s v="-"/>
    <s v="02/11/2025 15:46"/>
  </r>
  <r>
    <x v="0"/>
    <x v="0"/>
    <n v="40"/>
    <n v="10"/>
    <s v="FZY43"/>
    <n v="325"/>
    <n v="0"/>
    <s v="ร้านที่2"/>
    <s v="น***าวศศิธร ต***ตระกูล"/>
    <s v="เทศบาลนครนครศรีธรรมราช"/>
    <s v="-"/>
    <s v=""/>
    <s v="02/11/2025 15:44"/>
    <s v="-"/>
    <s v="J&amp;T Express"/>
    <s v="Tiktok"/>
    <s v="tiktok"/>
    <s v=""/>
    <s v="-"/>
    <s v="02/11/2025 15:44"/>
  </r>
  <r>
    <x v="7"/>
    <x v="8"/>
    <n v="66.666666666666671"/>
    <n v="3"/>
    <s v="FZY42"/>
    <n v="100"/>
    <n v="0"/>
    <s v="ร้านที่2"/>
    <s v="ข***เรือน น***ินทอง"/>
    <s v="สมุทรปราการ"/>
    <s v="-"/>
    <s v=""/>
    <s v="02/11/2025 15:44"/>
    <s v="-"/>
    <s v="J&amp;T COD"/>
    <s v="Tiktok"/>
    <s v="จ่ายทีหลัง / COD"/>
    <s v=""/>
    <s v="-"/>
    <s v="02/11/2025 15:44"/>
  </r>
  <r>
    <x v="0"/>
    <x v="0"/>
    <n v="33.333333333333336"/>
    <n v="3"/>
    <s v="FZY41"/>
    <n v="100"/>
    <n v="0"/>
    <s v="ร้านที่2"/>
    <s v="น***าว ส*** เ***ิริ"/>
    <s v="ปทุมธานี"/>
    <s v="-"/>
    <s v=""/>
    <s v="02/11/2025 15:44"/>
    <s v="-"/>
    <s v="J&amp;T COD"/>
    <s v="Tiktok"/>
    <s v="จ่ายทีหลัง / COD"/>
    <s v=""/>
    <s v="-"/>
    <s v="02/11/2025 15:44"/>
  </r>
  <r>
    <x v="7"/>
    <x v="8"/>
    <n v="66.666666666666671"/>
    <n v="3"/>
    <s v="FZY40"/>
    <n v="100"/>
    <n v="0"/>
    <s v="ร้านที่2"/>
    <s v="ม***ย ม***ย"/>
    <s v="ราชบุรี"/>
    <s v="-"/>
    <s v=""/>
    <s v="02/11/2025 15:44"/>
    <s v="-"/>
    <s v="J&amp;T COD"/>
    <s v="Tiktok"/>
    <s v="จ่ายทีหลัง / COD"/>
    <s v=""/>
    <s v="-"/>
    <s v="02/11/2025 15:44"/>
  </r>
  <r>
    <x v="7"/>
    <x v="8"/>
    <n v="66.666666666666671"/>
    <n v="3"/>
    <s v="FZY39"/>
    <n v="100"/>
    <n v="0"/>
    <s v="ร้านที่2"/>
    <s v="ม***ย ม***ย"/>
    <s v="ราชบุรี"/>
    <s v="-"/>
    <s v=""/>
    <s v="02/11/2025 15:44"/>
    <s v="-"/>
    <s v="J&amp;T COD"/>
    <s v="Tiktok"/>
    <s v="จ่ายทีหลัง / COD"/>
    <s v=""/>
    <s v="-"/>
    <s v="02/11/2025 15:44"/>
  </r>
  <r>
    <x v="2"/>
    <x v="2"/>
    <n v="50"/>
    <n v="1"/>
    <s v="FZY38"/>
    <n v="100"/>
    <n v="0"/>
    <s v="ร้านที่2"/>
    <s v="i***"/>
    <s v="ระยอง"/>
    <s v="-"/>
    <s v=""/>
    <s v="02/11/2025 15:43"/>
    <s v="-"/>
    <s v="J&amp;T COD"/>
    <s v="Tiktok"/>
    <s v="จ่ายทีหลัง / COD"/>
    <s v=""/>
    <s v="-"/>
    <s v="02/11/2025 15:43"/>
  </r>
  <r>
    <x v="3"/>
    <x v="3"/>
    <n v="50"/>
    <n v="1"/>
    <s v="FZY38"/>
    <n v="100"/>
    <n v="0"/>
    <s v="ร้านที่2"/>
    <s v="i***"/>
    <s v="ระยอง"/>
    <s v="-"/>
    <s v=""/>
    <s v="02/11/2025 15:43"/>
    <s v="-"/>
    <s v="J&amp;T COD"/>
    <s v="Tiktok"/>
    <s v="จ่ายทีหลัง / COD"/>
    <s v=""/>
    <s v="-"/>
    <s v="02/11/2025 15:43"/>
  </r>
  <r>
    <x v="4"/>
    <x v="4"/>
    <n v="50"/>
    <n v="1"/>
    <s v="FZY38"/>
    <n v="100"/>
    <n v="0"/>
    <s v="ร้านที่2"/>
    <s v="i***"/>
    <s v="ระยอง"/>
    <s v="-"/>
    <s v=""/>
    <s v="02/11/2025 15:43"/>
    <s v="-"/>
    <s v="J&amp;T COD"/>
    <s v="Tiktok"/>
    <s v="จ่ายทีหลัง / COD"/>
    <s v=""/>
    <s v="-"/>
    <s v="02/11/2025 15:43"/>
  </r>
  <r>
    <x v="0"/>
    <x v="0"/>
    <n v="65"/>
    <n v="9"/>
    <s v="FZY37"/>
    <n v="305"/>
    <n v="0"/>
    <s v="ร้านที่2"/>
    <s v="p***"/>
    <s v="กำแพงเพชร"/>
    <s v="-"/>
    <s v=""/>
    <s v="02/11/2025 15:43"/>
    <s v="-"/>
    <s v="J&amp;T Express"/>
    <s v="Tiktok"/>
    <s v="tiktok"/>
    <s v=""/>
    <s v="-"/>
    <s v="02/11/2025 15:43"/>
  </r>
  <r>
    <x v="0"/>
    <x v="0"/>
    <n v="40"/>
    <n v="10"/>
    <s v="FZY36"/>
    <n v="985"/>
    <n v="0"/>
    <s v="ร้านที่2"/>
    <s v="ว***ธพร เ***้ยงเกลา"/>
    <s v="นครศรีธรรมราช"/>
    <s v="-"/>
    <s v=""/>
    <s v="02/11/2025 15:42"/>
    <s v="-"/>
    <s v="J&amp;T COD"/>
    <s v="Tiktok"/>
    <s v="จ่ายทีหลัง / COD"/>
    <s v=""/>
    <s v="-"/>
    <s v="02/11/2025 15:42"/>
  </r>
  <r>
    <x v="0"/>
    <x v="0"/>
    <n v="40"/>
    <n v="20"/>
    <s v="FZY36"/>
    <n v="985"/>
    <n v="0"/>
    <s v="ร้านที่2"/>
    <s v="ว***ธพร เ***้ยงเกลา"/>
    <s v="นครศรีธรรมราช"/>
    <s v="-"/>
    <s v=""/>
    <s v="02/11/2025 15:42"/>
    <s v="-"/>
    <s v="J&amp;T COD"/>
    <s v="Tiktok"/>
    <s v="จ่ายทีหลัง / COD"/>
    <s v=""/>
    <s v="-"/>
    <s v="02/11/2025 15:42"/>
  </r>
  <r>
    <x v="18"/>
    <x v="21"/>
    <n v="25"/>
    <n v="4"/>
    <s v="FZY35"/>
    <n v="100"/>
    <n v="0"/>
    <s v="ร้านที่2"/>
    <s v="ป***์ริสา เ***ยมอินทร์ ป**"/>
    <s v="นครปฐม"/>
    <s v="-"/>
    <s v=""/>
    <s v="02/11/2025 15:42"/>
    <s v="-"/>
    <s v="J&amp;T COD"/>
    <s v="Tiktok"/>
    <s v="จ่ายทีหลัง / COD"/>
    <s v=""/>
    <s v="-"/>
    <s v="02/11/2025 15:42"/>
  </r>
  <r>
    <x v="0"/>
    <x v="0"/>
    <n v="50"/>
    <n v="6"/>
    <s v="FZY34"/>
    <n v="200"/>
    <n v="0"/>
    <s v="ร้านที่2"/>
    <s v="ว***า เ***่ยมกลาง"/>
    <s v="กรุงเทพฯ"/>
    <s v="-"/>
    <s v=""/>
    <s v="02/11/2025 15:39"/>
    <s v="-"/>
    <s v="J&amp;T COD"/>
    <s v="Tiktok"/>
    <s v="จ่ายทีหลัง / COD"/>
    <s v=""/>
    <s v="-"/>
    <s v="02/11/2025 15:39"/>
  </r>
  <r>
    <x v="2"/>
    <x v="2"/>
    <n v="50"/>
    <n v="1"/>
    <s v="FZY33"/>
    <n v="99.99"/>
    <n v="0"/>
    <s v="ร้านที่2"/>
    <s v="น***ตน์ ต***จาด"/>
    <s v="กรุงเทพฯ"/>
    <s v="-"/>
    <s v=""/>
    <s v="02/11/2025 15:36"/>
    <s v="-"/>
    <s v="J&amp;T Express"/>
    <s v="Tiktok"/>
    <s v="tiktok"/>
    <s v=""/>
    <s v="-"/>
    <s v="02/11/2025 15:36"/>
  </r>
  <r>
    <x v="3"/>
    <x v="3"/>
    <n v="50"/>
    <n v="1"/>
    <s v="FZY33"/>
    <n v="99.99"/>
    <n v="0"/>
    <s v="ร้านที่2"/>
    <s v="น***ตน์ ต***จาด"/>
    <s v="กรุงเทพฯ"/>
    <s v="-"/>
    <s v=""/>
    <s v="02/11/2025 15:36"/>
    <s v="-"/>
    <s v="J&amp;T Express"/>
    <s v="Tiktok"/>
    <s v="tiktok"/>
    <s v=""/>
    <s v="-"/>
    <s v="02/11/2025 15:36"/>
  </r>
  <r>
    <x v="4"/>
    <x v="4"/>
    <n v="50"/>
    <n v="1"/>
    <s v="FZY33"/>
    <n v="99.99"/>
    <n v="0"/>
    <s v="ร้านที่2"/>
    <s v="น***ตน์ ต***จาด"/>
    <s v="กรุงเทพฯ"/>
    <s v="-"/>
    <s v=""/>
    <s v="02/11/2025 15:36"/>
    <s v="-"/>
    <s v="J&amp;T Express"/>
    <s v="Tiktok"/>
    <s v="tiktok"/>
    <s v=""/>
    <s v="-"/>
    <s v="02/11/2025 15:36"/>
  </r>
  <r>
    <x v="7"/>
    <x v="8"/>
    <n v="66.666666666666671"/>
    <n v="3"/>
    <s v="FZY32"/>
    <n v="100"/>
    <n v="0"/>
    <s v="ร้านที่2"/>
    <s v="ต*** พ***รักซ้อน"/>
    <s v="กระบี่"/>
    <s v="-"/>
    <s v=""/>
    <s v="02/11/2025 15:33"/>
    <s v="-"/>
    <s v="J&amp;T COD"/>
    <s v="Tiktok"/>
    <s v="จ่ายทีหลัง / COD"/>
    <s v=""/>
    <s v="-"/>
    <s v="02/11/2025 15:33"/>
  </r>
  <r>
    <x v="6"/>
    <x v="7"/>
    <n v="139"/>
    <n v="1"/>
    <s v="FZY31"/>
    <n v="108.99"/>
    <n v="0"/>
    <s v="ร้านที่2"/>
    <s v="ส***ร จ***ร์สง่า"/>
    <s v="นครราชสีมา"/>
    <s v="-"/>
    <s v=""/>
    <s v="02/11/2025 15:27"/>
    <s v="-"/>
    <s v="J&amp;T COD"/>
    <s v="Tiktok"/>
    <s v="จ่ายทีหลัง / COD"/>
    <s v=""/>
    <s v="-"/>
    <s v="02/11/2025 15:28"/>
  </r>
  <r>
    <x v="0"/>
    <x v="0"/>
    <n v="50"/>
    <n v="6"/>
    <s v="FZY29"/>
    <n v="200"/>
    <n v="0"/>
    <s v="ร้านที่2"/>
    <s v="ร***วรรณ จ***ง"/>
    <s v="พิษณุโลก"/>
    <s v="-"/>
    <s v=""/>
    <s v="02/11/2025 15:21"/>
    <s v="-"/>
    <s v="J&amp;T Express"/>
    <s v="Tiktok"/>
    <s v="tiktok"/>
    <s v=""/>
    <s v="-"/>
    <s v="02/11/2025 15:20"/>
  </r>
  <r>
    <x v="2"/>
    <x v="2"/>
    <n v="50"/>
    <n v="1"/>
    <s v="FZY27"/>
    <n v="100"/>
    <n v="0"/>
    <s v="ร้านที่4"/>
    <s v="เ*** ห***วล"/>
    <s v="กรุงเทพฯ"/>
    <s v="-"/>
    <s v=""/>
    <s v="02/11/2025 15:16"/>
    <s v="-"/>
    <s v="J&amp;T COD"/>
    <s v="Tiktok"/>
    <s v="จ่ายทีหลัง / COD"/>
    <s v=""/>
    <s v="-"/>
    <s v="02/11/2025 15:16"/>
  </r>
  <r>
    <x v="3"/>
    <x v="3"/>
    <n v="50"/>
    <n v="1"/>
    <s v="FZY27"/>
    <n v="100"/>
    <n v="0"/>
    <s v="ร้านที่4"/>
    <s v="เ*** ห***วล"/>
    <s v="กรุงเทพฯ"/>
    <s v="-"/>
    <s v=""/>
    <s v="02/11/2025 15:16"/>
    <s v="-"/>
    <s v="J&amp;T COD"/>
    <s v="Tiktok"/>
    <s v="จ่ายทีหลัง / COD"/>
    <s v=""/>
    <s v="-"/>
    <s v="02/11/2025 15:16"/>
  </r>
  <r>
    <x v="4"/>
    <x v="4"/>
    <n v="50"/>
    <n v="1"/>
    <s v="FZY27"/>
    <n v="100"/>
    <n v="0"/>
    <s v="ร้านที่4"/>
    <s v="เ*** ห***วล"/>
    <s v="กรุงเทพฯ"/>
    <s v="-"/>
    <s v=""/>
    <s v="02/11/2025 15:16"/>
    <s v="-"/>
    <s v="J&amp;T COD"/>
    <s v="Tiktok"/>
    <s v="จ่ายทีหลัง / COD"/>
    <s v=""/>
    <s v="-"/>
    <s v="02/11/2025 15:16"/>
  </r>
  <r>
    <x v="9"/>
    <x v="10"/>
    <n v="54.5"/>
    <n v="2"/>
    <s v="FZY26"/>
    <n v="35.11"/>
    <n v="26"/>
    <s v="ร้านที่1"/>
    <s v="น.ส.ธาริน อ่วมกระโทก"/>
    <s v="111หมู่7 บ้านโนนกลาง_x000a__x000a_ครบุรี/ Khon Buriนครราชสีมา/ Nakhon Ratchasima_x000a_30250"/>
    <s v="30250"/>
    <s v="660934106067"/>
    <s v="02/11/2025 15:16"/>
    <s v="-"/>
    <s v="Kerry_dropoff"/>
    <s v="Lazada"/>
    <s v="lazada"/>
    <s v=""/>
    <s v="-"/>
    <s v="02/11/2025 15:05"/>
  </r>
  <r>
    <x v="14"/>
    <x v="16"/>
    <n v="78.5"/>
    <n v="2"/>
    <s v="FZY25"/>
    <n v="157"/>
    <n v="0"/>
    <s v="ร้านที่1"/>
    <s v="ว******์"/>
    <s v="******ที่ 1/1 ซอยช่างอากาศอุทิศ 8 ถนนช่างอากาศอุทิศ แขวงดอนเมือง เขตดอนเมือง จังหวัดกรุงเทพมหานคร 10210"/>
    <s v="10210"/>
    <s v="59"/>
    <s v="02/11/2025 15:06"/>
    <s v="-"/>
    <s v="SPX Express"/>
    <s v="Shopee"/>
    <s v="shopee"/>
    <s v=""/>
    <s v="-"/>
    <s v="02/11/2025 15:05"/>
  </r>
  <r>
    <x v="2"/>
    <x v="2"/>
    <n v="50"/>
    <n v="2"/>
    <s v="FZY24"/>
    <n v="400"/>
    <n v="0"/>
    <s v="ร้านที่2"/>
    <s v="ส***ิ ว***ศรี"/>
    <s v="สกลนคร"/>
    <s v="-"/>
    <s v=""/>
    <s v="02/11/2025 15:03"/>
    <s v="-"/>
    <s v="J&amp;T COD"/>
    <s v="Tiktok"/>
    <s v="จ่ายทีหลัง / COD"/>
    <s v=""/>
    <s v="-"/>
    <s v="02/11/2025 15:03"/>
  </r>
  <r>
    <x v="3"/>
    <x v="3"/>
    <n v="50"/>
    <n v="2"/>
    <s v="FZY24"/>
    <n v="400"/>
    <n v="0"/>
    <s v="ร้านที่2"/>
    <s v="ส***ิ ว***ศรี"/>
    <s v="สกลนคร"/>
    <s v="-"/>
    <s v=""/>
    <s v="02/11/2025 15:03"/>
    <s v="-"/>
    <s v="J&amp;T COD"/>
    <s v="Tiktok"/>
    <s v="จ่ายทีหลัง / COD"/>
    <s v=""/>
    <s v="-"/>
    <s v="02/11/2025 15:03"/>
  </r>
  <r>
    <x v="4"/>
    <x v="4"/>
    <n v="50"/>
    <n v="2"/>
    <s v="FZY24"/>
    <n v="400"/>
    <n v="0"/>
    <s v="ร้านที่2"/>
    <s v="ส***ิ ว***ศรี"/>
    <s v="สกลนคร"/>
    <s v="-"/>
    <s v=""/>
    <s v="02/11/2025 15:03"/>
    <s v="-"/>
    <s v="J&amp;T COD"/>
    <s v="Tiktok"/>
    <s v="จ่ายทีหลัง / COD"/>
    <s v=""/>
    <s v="-"/>
    <s v="02/11/2025 15:03"/>
  </r>
  <r>
    <x v="7"/>
    <x v="8"/>
    <n v="66.666666666666671"/>
    <n v="6"/>
    <s v="FZY24"/>
    <n v="400"/>
    <n v="0"/>
    <s v="ร้านที่2"/>
    <s v="ส***ิ ว***ศรี"/>
    <s v="สกลนคร"/>
    <s v="-"/>
    <s v=""/>
    <s v="02/11/2025 15:03"/>
    <s v="-"/>
    <s v="J&amp;T COD"/>
    <s v="Tiktok"/>
    <s v="จ่ายทีหลัง / COD"/>
    <s v=""/>
    <s v="-"/>
    <s v="02/11/2025 15:03"/>
  </r>
  <r>
    <x v="2"/>
    <x v="2"/>
    <n v="50"/>
    <n v="1"/>
    <s v="FZY23"/>
    <n v="152"/>
    <n v="7"/>
    <s v="ร้านที่8"/>
    <s v="รัตนา หลีอรัญ"/>
    <s v="บ้าน DXN 477/6 หมู่ 2 ตำบลคลองขุด_x000a__x000a_เมืองสตูล/ Mueang Satunสตูล/ Satun_x000a_91000"/>
    <s v="91000"/>
    <s v="660819690158"/>
    <s v="02/11/2025 15:02"/>
    <s v="-"/>
    <s v="Kerry_dropoff"/>
    <s v="Lazada"/>
    <s v="lazada"/>
    <s v=""/>
    <s v="-"/>
    <s v="02/11/2025 15:02"/>
  </r>
  <r>
    <x v="3"/>
    <x v="3"/>
    <n v="50"/>
    <n v="1"/>
    <s v="FZY23"/>
    <n v="152"/>
    <n v="7"/>
    <s v="ร้านที่8"/>
    <s v="รัตนา หลีอรัญ"/>
    <s v="บ้าน DXN 477/6 หมู่ 2 ตำบลคลองขุด_x000a__x000a_เมืองสตูล/ Mueang Satunสตูล/ Satun_x000a_91000"/>
    <s v="91000"/>
    <s v="660819690158"/>
    <s v="02/11/2025 15:02"/>
    <s v="-"/>
    <s v="Kerry_dropoff"/>
    <s v="Lazada"/>
    <s v="lazada"/>
    <s v=""/>
    <s v="-"/>
    <s v="02/11/2025 15:02"/>
  </r>
  <r>
    <x v="4"/>
    <x v="4"/>
    <n v="50"/>
    <n v="1"/>
    <s v="FZY23"/>
    <n v="152"/>
    <n v="7"/>
    <s v="ร้านที่8"/>
    <s v="รัตนา หลีอรัญ"/>
    <s v="บ้าน DXN 477/6 หมู่ 2 ตำบลคลองขุด_x000a__x000a_เมืองสตูล/ Mueang Satunสตูล/ Satun_x000a_91000"/>
    <s v="91000"/>
    <s v="660819690158"/>
    <s v="02/11/2025 15:02"/>
    <s v="-"/>
    <s v="Kerry_dropoff"/>
    <s v="Lazada"/>
    <s v="lazada"/>
    <s v=""/>
    <s v="-"/>
    <s v="02/11/2025 15:02"/>
  </r>
  <r>
    <x v="2"/>
    <x v="2"/>
    <n v="50"/>
    <n v="1"/>
    <s v="FZY23"/>
    <n v="152"/>
    <n v="7"/>
    <s v="ร้านที่8"/>
    <s v="รัตนา หลีอรัญ"/>
    <s v="บ้าน DXN 477/6 หมู่ 2 ตำบลคลองขุด_x000a__x000a_เมืองสตูล/ Mueang Satunสตูล/ Satun_x000a_91000"/>
    <s v="91000"/>
    <s v="660819690158"/>
    <s v="02/11/2025 15:02"/>
    <s v="-"/>
    <s v="Kerry_dropoff"/>
    <s v="Lazada"/>
    <s v="lazada"/>
    <s v=""/>
    <s v="-"/>
    <s v="02/11/2025 15:02"/>
  </r>
  <r>
    <x v="3"/>
    <x v="3"/>
    <n v="50"/>
    <n v="1"/>
    <s v="FZY23"/>
    <n v="152"/>
    <n v="7"/>
    <s v="ร้านที่8"/>
    <s v="รัตนา หลีอรัญ"/>
    <s v="บ้าน DXN 477/6 หมู่ 2 ตำบลคลองขุด_x000a__x000a_เมืองสตูล/ Mueang Satunสตูล/ Satun_x000a_91000"/>
    <s v="91000"/>
    <s v="660819690158"/>
    <s v="02/11/2025 15:02"/>
    <s v="-"/>
    <s v="Kerry_dropoff"/>
    <s v="Lazada"/>
    <s v="lazada"/>
    <s v=""/>
    <s v="-"/>
    <s v="02/11/2025 15:02"/>
  </r>
  <r>
    <x v="4"/>
    <x v="4"/>
    <n v="50"/>
    <n v="1"/>
    <s v="FZY23"/>
    <n v="152"/>
    <n v="7"/>
    <s v="ร้านที่8"/>
    <s v="รัตนา หลีอรัญ"/>
    <s v="บ้าน DXN 477/6 หมู่ 2 ตำบลคลองขุด_x000a__x000a_เมืองสตูล/ Mueang Satunสตูล/ Satun_x000a_91000"/>
    <s v="91000"/>
    <s v="660819690158"/>
    <s v="02/11/2025 15:02"/>
    <s v="-"/>
    <s v="Kerry_dropoff"/>
    <s v="Lazada"/>
    <s v="lazada"/>
    <s v=""/>
    <s v="-"/>
    <s v="02/11/2025 15:02"/>
  </r>
  <r>
    <x v="0"/>
    <x v="0"/>
    <n v="33.333333333333336"/>
    <n v="3"/>
    <s v="FZY21"/>
    <n v="100"/>
    <n v="0"/>
    <s v="ร้านที่2"/>
    <s v="เ***ิรา อ***คำ"/>
    <s v="เทศบาลนครเชียงราย"/>
    <s v="-"/>
    <s v=""/>
    <s v="02/11/2025 14:58"/>
    <s v="-"/>
    <s v="J&amp;T COD"/>
    <s v="Tiktok"/>
    <s v="จ่ายทีหลัง / COD"/>
    <s v=""/>
    <s v="-"/>
    <s v="02/11/2025 14:58"/>
  </r>
  <r>
    <x v="8"/>
    <x v="9"/>
    <n v="66.666666666666671"/>
    <n v="3"/>
    <s v="FZY20"/>
    <n v="100"/>
    <n v="0"/>
    <s v="ร้านที่2"/>
    <s v="ร***รณ ค***รือ"/>
    <s v="สมุทรปราการ"/>
    <s v="-"/>
    <s v=""/>
    <s v="02/11/2025 14:57"/>
    <s v="-"/>
    <s v="J&amp;T Express"/>
    <s v="Tiktok"/>
    <s v="tiktok"/>
    <s v=""/>
    <s v="-"/>
    <s v="02/11/2025 14:56"/>
  </r>
  <r>
    <x v="17"/>
    <x v="20"/>
    <n v="12"/>
    <n v="10"/>
    <s v="FZY19"/>
    <n v="130"/>
    <n v="0"/>
    <s v="ร้านที่1"/>
    <s v="ภ******ศ"/>
    <s v="******ยัน, อำเภอทุ่งใหญ่ ตำบลกรุงหยัน อำเภอทุ่งใหญ่ จังหวัดนครศรีธรรมราช 80240"/>
    <s v="80240"/>
    <s v="83"/>
    <s v="02/11/2025 15:25"/>
    <s v="-"/>
    <s v="SPX Express"/>
    <s v="Shopee"/>
    <s v="shopee"/>
    <s v=""/>
    <s v="-"/>
    <s v="02/11/2025 14:55"/>
  </r>
  <r>
    <x v="0"/>
    <x v="0"/>
    <n v="33.333333333333336"/>
    <n v="3"/>
    <s v="FZY18"/>
    <n v="100"/>
    <n v="0"/>
    <s v="ร้านที่2"/>
    <s v="อ*** อ***"/>
    <s v="นครพนม"/>
    <s v="-"/>
    <s v=""/>
    <s v="02/11/2025 14:50"/>
    <s v="-"/>
    <s v="J&amp;T COD"/>
    <s v="Tiktok"/>
    <s v="จ่ายทีหลัง / COD"/>
    <s v=""/>
    <s v="-"/>
    <s v="02/11/2025 14:50"/>
  </r>
  <r>
    <x v="0"/>
    <x v="0"/>
    <n v="33.333333333333336"/>
    <n v="3"/>
    <s v="FZY17"/>
    <n v="199.99"/>
    <n v="0"/>
    <s v="ร้านที่2"/>
    <s v="ส***ตรี​ ป***ด"/>
    <s v="ประจวบคีรีขันธ์"/>
    <s v="-"/>
    <s v=""/>
    <s v="02/11/2025 14:42"/>
    <s v="-"/>
    <s v="J&amp;T COD"/>
    <s v="Tiktok"/>
    <s v="จ่ายทีหลัง / COD"/>
    <s v=""/>
    <s v="-"/>
    <s v="02/11/2025 14:42"/>
  </r>
  <r>
    <x v="2"/>
    <x v="2"/>
    <n v="50"/>
    <n v="1"/>
    <s v="FZY17"/>
    <n v="199.99"/>
    <n v="0"/>
    <s v="ร้านที่2"/>
    <s v="ส***ตรี​ ป***ด"/>
    <s v="ประจวบคีรีขันธ์"/>
    <s v="-"/>
    <s v=""/>
    <s v="02/11/2025 14:42"/>
    <s v="-"/>
    <s v="J&amp;T COD"/>
    <s v="Tiktok"/>
    <s v="จ่ายทีหลัง / COD"/>
    <s v=""/>
    <s v="-"/>
    <s v="02/11/2025 14:42"/>
  </r>
  <r>
    <x v="3"/>
    <x v="3"/>
    <n v="50"/>
    <n v="1"/>
    <s v="FZY17"/>
    <n v="199.99"/>
    <n v="0"/>
    <s v="ร้านที่2"/>
    <s v="ส***ตรี​ ป***ด"/>
    <s v="ประจวบคีรีขันธ์"/>
    <s v="-"/>
    <s v=""/>
    <s v="02/11/2025 14:42"/>
    <s v="-"/>
    <s v="J&amp;T COD"/>
    <s v="Tiktok"/>
    <s v="จ่ายทีหลัง / COD"/>
    <s v=""/>
    <s v="-"/>
    <s v="02/11/2025 14:42"/>
  </r>
  <r>
    <x v="4"/>
    <x v="4"/>
    <n v="50"/>
    <n v="1"/>
    <s v="FZY17"/>
    <n v="199.99"/>
    <n v="0"/>
    <s v="ร้านที่2"/>
    <s v="ส***ตรี​ ป***ด"/>
    <s v="ประจวบคีรีขันธ์"/>
    <s v="-"/>
    <s v=""/>
    <s v="02/11/2025 14:42"/>
    <s v="-"/>
    <s v="J&amp;T COD"/>
    <s v="Tiktok"/>
    <s v="จ่ายทีหลัง / COD"/>
    <s v=""/>
    <s v="-"/>
    <s v="02/11/2025 14:42"/>
  </r>
  <r>
    <x v="2"/>
    <x v="2"/>
    <n v="50"/>
    <n v="1"/>
    <s v="FZY16"/>
    <n v="295"/>
    <n v="0"/>
    <s v="ร้านที่2"/>
    <s v="ช***ร ส***ำราญ"/>
    <s v="ร้อยเอ็ด"/>
    <s v="-"/>
    <s v=""/>
    <s v="02/11/2025 14:41"/>
    <s v="-"/>
    <s v="J&amp;T Express"/>
    <s v="Tiktok"/>
    <s v="tiktok"/>
    <s v=""/>
    <s v="-"/>
    <s v="02/11/2025 14:41"/>
  </r>
  <r>
    <x v="3"/>
    <x v="3"/>
    <n v="50"/>
    <n v="1"/>
    <s v="FZY16"/>
    <n v="295"/>
    <n v="0"/>
    <s v="ร้านที่2"/>
    <s v="ช***ร ส***ำราญ"/>
    <s v="ร้อยเอ็ด"/>
    <s v="-"/>
    <s v=""/>
    <s v="02/11/2025 14:41"/>
    <s v="-"/>
    <s v="J&amp;T Express"/>
    <s v="Tiktok"/>
    <s v="tiktok"/>
    <s v=""/>
    <s v="-"/>
    <s v="02/11/2025 14:41"/>
  </r>
  <r>
    <x v="4"/>
    <x v="4"/>
    <n v="50"/>
    <n v="1"/>
    <s v="FZY16"/>
    <n v="295"/>
    <n v="0"/>
    <s v="ร้านที่2"/>
    <s v="ช***ร ส***ำราญ"/>
    <s v="ร้อยเอ็ด"/>
    <s v="-"/>
    <s v=""/>
    <s v="02/11/2025 14:41"/>
    <s v="-"/>
    <s v="J&amp;T Express"/>
    <s v="Tiktok"/>
    <s v="tiktok"/>
    <s v=""/>
    <s v="-"/>
    <s v="02/11/2025 14:41"/>
  </r>
  <r>
    <x v="8"/>
    <x v="9"/>
    <n v="66.666666666666671"/>
    <n v="3"/>
    <s v="FZY16"/>
    <n v="295"/>
    <n v="0"/>
    <s v="ร้านที่2"/>
    <s v="ช***ร ส***ำราญ"/>
    <s v="ร้อยเอ็ด"/>
    <s v="-"/>
    <s v=""/>
    <s v="02/11/2025 14:41"/>
    <s v="-"/>
    <s v="J&amp;T Express"/>
    <s v="Tiktok"/>
    <s v="tiktok"/>
    <s v=""/>
    <s v="-"/>
    <s v="02/11/2025 14:41"/>
  </r>
  <r>
    <x v="0"/>
    <x v="0"/>
    <n v="33.333333333333336"/>
    <n v="3"/>
    <s v="FZY16"/>
    <n v="295"/>
    <n v="0"/>
    <s v="ร้านที่2"/>
    <s v="ช***ร ส***ำราญ"/>
    <s v="ร้อยเอ็ด"/>
    <s v="-"/>
    <s v=""/>
    <s v="02/11/2025 14:41"/>
    <s v="-"/>
    <s v="J&amp;T Express"/>
    <s v="Tiktok"/>
    <s v="tiktok"/>
    <s v=""/>
    <s v="-"/>
    <s v="02/11/2025 14:41"/>
  </r>
  <r>
    <x v="0"/>
    <x v="0"/>
    <n v="33.333333333333336"/>
    <n v="3"/>
    <s v="FZY15"/>
    <n v="100"/>
    <n v="0"/>
    <s v="ร้านที่2"/>
    <s v="จ***ร"/>
    <s v="กรุงเทพฯ"/>
    <s v="-"/>
    <s v=""/>
    <s v="02/11/2025 14:40"/>
    <s v="-"/>
    <s v="J&amp;T Express"/>
    <s v="Tiktok"/>
    <s v="tiktok"/>
    <s v=""/>
    <s v="-"/>
    <s v="02/11/2025 14:40"/>
  </r>
  <r>
    <x v="2"/>
    <x v="2"/>
    <n v="50"/>
    <n v="1"/>
    <s v="FZY14"/>
    <n v="100"/>
    <n v="0"/>
    <s v="ร้านที่2"/>
    <s v="ว***ทธ​ พ***ชอัตรา"/>
    <s v="เชียงใหม่"/>
    <s v="-"/>
    <s v=""/>
    <s v="02/11/2025 14:36"/>
    <s v="-"/>
    <s v="J&amp;T COD"/>
    <s v="Tiktok"/>
    <s v="จ่ายทีหลัง / COD"/>
    <s v=""/>
    <s v="-"/>
    <s v="02/11/2025 14:36"/>
  </r>
  <r>
    <x v="3"/>
    <x v="3"/>
    <n v="50"/>
    <n v="1"/>
    <s v="FZY14"/>
    <n v="100"/>
    <n v="0"/>
    <s v="ร้านที่2"/>
    <s v="ว***ทธ​ พ***ชอัตรา"/>
    <s v="เชียงใหม่"/>
    <s v="-"/>
    <s v=""/>
    <s v="02/11/2025 14:36"/>
    <s v="-"/>
    <s v="J&amp;T COD"/>
    <s v="Tiktok"/>
    <s v="จ่ายทีหลัง / COD"/>
    <s v=""/>
    <s v="-"/>
    <s v="02/11/2025 14:36"/>
  </r>
  <r>
    <x v="4"/>
    <x v="4"/>
    <n v="50"/>
    <n v="1"/>
    <s v="FZY14"/>
    <n v="100"/>
    <n v="0"/>
    <s v="ร้านที่2"/>
    <s v="ว***ทธ​ พ***ชอัตรา"/>
    <s v="เชียงใหม่"/>
    <s v="-"/>
    <s v=""/>
    <s v="02/11/2025 14:36"/>
    <s v="-"/>
    <s v="J&amp;T COD"/>
    <s v="Tiktok"/>
    <s v="จ่ายทีหลัง / COD"/>
    <s v=""/>
    <s v="-"/>
    <s v="02/11/2025 14:36"/>
  </r>
  <r>
    <x v="0"/>
    <x v="0"/>
    <n v="33.333333333333336"/>
    <n v="3"/>
    <s v="FZY13"/>
    <n v="100"/>
    <n v="0"/>
    <s v="ร้านที่2"/>
    <s v="น***ติรัตน์ โ***ณาวิสิทธิ์"/>
    <s v="นนทบุรี"/>
    <s v="-"/>
    <s v=""/>
    <s v="02/11/2025 14:34"/>
    <s v="-"/>
    <s v="Flash Express Thailand"/>
    <s v="Tiktok"/>
    <s v="tiktok"/>
    <s v=""/>
    <s v="-"/>
    <s v="02/11/2025 14:34"/>
  </r>
  <r>
    <x v="2"/>
    <x v="2"/>
    <n v="50"/>
    <n v="1"/>
    <s v="FZY12"/>
    <n v="100"/>
    <n v="0"/>
    <s v="ร้านที่4"/>
    <s v="เ***"/>
    <s v="สุพรรณบุรี"/>
    <s v="-"/>
    <s v=""/>
    <s v="02/11/2025 14:34"/>
    <s v="-"/>
    <s v="J&amp;T COD"/>
    <s v="Tiktok"/>
    <s v="จ่ายทีหลัง / COD"/>
    <s v=""/>
    <s v="-"/>
    <s v="02/11/2025 14:34"/>
  </r>
  <r>
    <x v="3"/>
    <x v="3"/>
    <n v="50"/>
    <n v="1"/>
    <s v="FZY12"/>
    <n v="100"/>
    <n v="0"/>
    <s v="ร้านที่4"/>
    <s v="เ***"/>
    <s v="สุพรรณบุรี"/>
    <s v="-"/>
    <s v=""/>
    <s v="02/11/2025 14:34"/>
    <s v="-"/>
    <s v="J&amp;T COD"/>
    <s v="Tiktok"/>
    <s v="จ่ายทีหลัง / COD"/>
    <s v=""/>
    <s v="-"/>
    <s v="02/11/2025 14:34"/>
  </r>
  <r>
    <x v="4"/>
    <x v="4"/>
    <n v="50"/>
    <n v="1"/>
    <s v="FZY12"/>
    <n v="100"/>
    <n v="0"/>
    <s v="ร้านที่4"/>
    <s v="เ***"/>
    <s v="สุพรรณบุรี"/>
    <s v="-"/>
    <s v=""/>
    <s v="02/11/2025 14:34"/>
    <s v="-"/>
    <s v="J&amp;T COD"/>
    <s v="Tiktok"/>
    <s v="จ่ายทีหลัง / COD"/>
    <s v=""/>
    <s v="-"/>
    <s v="02/11/2025 14:34"/>
  </r>
  <r>
    <x v="14"/>
    <x v="16"/>
    <n v="72"/>
    <n v="1"/>
    <s v="FZY11"/>
    <n v="323"/>
    <n v="35"/>
    <s v="ร้านที่1"/>
    <s v="ห******)"/>
    <s v="******ุมชนขนมถ้วย ประตูสีเขียวขวามือ) แขวงบางซื่อ เขตบางซื่อ จังหวัดกรุงเทพมหานคร 10800"/>
    <s v="10800"/>
    <s v="73"/>
    <s v="02/11/2025 14:50"/>
    <s v="-"/>
    <s v="SPX Express"/>
    <s v="Shopee"/>
    <s v="shopee"/>
    <s v=""/>
    <s v="-"/>
    <s v="02/11/2025 14:33"/>
  </r>
  <r>
    <x v="14"/>
    <x v="16"/>
    <n v="72"/>
    <n v="3"/>
    <s v="FZY11"/>
    <n v="323"/>
    <n v="35"/>
    <s v="ร้านที่1"/>
    <s v="ห******)"/>
    <s v="******ุมชนขนมถ้วย ประตูสีเขียวขวามือ) แขวงบางซื่อ เขตบางซื่อ จังหวัดกรุงเทพมหานคร 10800"/>
    <s v="10800"/>
    <s v="73"/>
    <s v="02/11/2025 14:50"/>
    <s v="-"/>
    <s v="SPX Express"/>
    <s v="Shopee"/>
    <s v="shopee"/>
    <s v=""/>
    <s v="-"/>
    <s v="02/11/2025 14:33"/>
  </r>
  <r>
    <x v="2"/>
    <x v="2"/>
    <n v="50"/>
    <n v="1"/>
    <s v="FZY9"/>
    <n v="100"/>
    <n v="0"/>
    <s v="ร้านที่2"/>
    <s v="จ***า บ***ึ่ง"/>
    <s v="ราชบุรี"/>
    <s v="-"/>
    <s v=""/>
    <s v="02/11/2025 14:29"/>
    <s v="-"/>
    <s v="J&amp;T COD"/>
    <s v="Tiktok"/>
    <s v="จ่ายทีหลัง / COD"/>
    <s v=""/>
    <s v="-"/>
    <s v="02/11/2025 14:29"/>
  </r>
  <r>
    <x v="3"/>
    <x v="3"/>
    <n v="50"/>
    <n v="1"/>
    <s v="FZY9"/>
    <n v="100"/>
    <n v="0"/>
    <s v="ร้านที่2"/>
    <s v="จ***า บ***ึ่ง"/>
    <s v="ราชบุรี"/>
    <s v="-"/>
    <s v=""/>
    <s v="02/11/2025 14:29"/>
    <s v="-"/>
    <s v="J&amp;T COD"/>
    <s v="Tiktok"/>
    <s v="จ่ายทีหลัง / COD"/>
    <s v=""/>
    <s v="-"/>
    <s v="02/11/2025 14:29"/>
  </r>
  <r>
    <x v="4"/>
    <x v="4"/>
    <n v="50"/>
    <n v="1"/>
    <s v="FZY9"/>
    <n v="100"/>
    <n v="0"/>
    <s v="ร้านที่2"/>
    <s v="จ***า บ***ึ่ง"/>
    <s v="ราชบุรี"/>
    <s v="-"/>
    <s v=""/>
    <s v="02/11/2025 14:29"/>
    <s v="-"/>
    <s v="J&amp;T COD"/>
    <s v="Tiktok"/>
    <s v="จ่ายทีหลัง / COD"/>
    <s v=""/>
    <s v="-"/>
    <s v="02/11/2025 14:29"/>
  </r>
  <r>
    <x v="8"/>
    <x v="9"/>
    <n v="66.666666666666671"/>
    <n v="3"/>
    <s v="FZY8"/>
    <n v="100"/>
    <n v="0"/>
    <s v="ร้านที่2"/>
    <s v="เ***ลักษณ์ ผ***ว"/>
    <s v="อุบลราชธานี"/>
    <s v="-"/>
    <s v=""/>
    <s v="02/11/2025 14:28"/>
    <s v="-"/>
    <s v="J&amp;T COD"/>
    <s v="Tiktok"/>
    <s v="จ่ายทีหลัง / COD"/>
    <s v=""/>
    <s v="-"/>
    <s v="02/11/2025 14:28"/>
  </r>
  <r>
    <x v="2"/>
    <x v="2"/>
    <n v="50"/>
    <n v="1"/>
    <s v="FZY7"/>
    <n v="100"/>
    <n v="0"/>
    <s v="ร้านที่2"/>
    <s v="ย***พรรณ ต***ิรัตนสุภา"/>
    <s v="กรุงเทพฯ"/>
    <s v="-"/>
    <s v=""/>
    <s v="02/11/2025 14:26"/>
    <s v="-"/>
    <s v="J&amp;T Express"/>
    <s v="Tiktok"/>
    <s v="tiktok"/>
    <s v=""/>
    <s v="-"/>
    <s v="02/11/2025 14:26"/>
  </r>
  <r>
    <x v="3"/>
    <x v="3"/>
    <n v="50"/>
    <n v="1"/>
    <s v="FZY7"/>
    <n v="100"/>
    <n v="0"/>
    <s v="ร้านที่2"/>
    <s v="ย***พรรณ ต***ิรัตนสุภา"/>
    <s v="กรุงเทพฯ"/>
    <s v="-"/>
    <s v=""/>
    <s v="02/11/2025 14:26"/>
    <s v="-"/>
    <s v="J&amp;T Express"/>
    <s v="Tiktok"/>
    <s v="tiktok"/>
    <s v=""/>
    <s v="-"/>
    <s v="02/11/2025 14:26"/>
  </r>
  <r>
    <x v="4"/>
    <x v="4"/>
    <n v="50"/>
    <n v="1"/>
    <s v="FZY7"/>
    <n v="100"/>
    <n v="0"/>
    <s v="ร้านที่2"/>
    <s v="ย***พรรณ ต***ิรัตนสุภา"/>
    <s v="กรุงเทพฯ"/>
    <s v="-"/>
    <s v=""/>
    <s v="02/11/2025 14:26"/>
    <s v="-"/>
    <s v="J&amp;T Express"/>
    <s v="Tiktok"/>
    <s v="tiktok"/>
    <s v=""/>
    <s v="-"/>
    <s v="02/11/2025 14:26"/>
  </r>
  <r>
    <x v="12"/>
    <x v="14"/>
    <n v="139"/>
    <n v="2"/>
    <s v="FZY6"/>
    <n v="217.98"/>
    <n v="0"/>
    <s v="ร้านที่2"/>
    <s v="ฐ***ช ส***ัคร"/>
    <s v="ร้อยเอ็ด"/>
    <s v="-"/>
    <s v=""/>
    <s v="02/11/2025 14:23"/>
    <s v="-"/>
    <s v="J&amp;T COD"/>
    <s v="Tiktok"/>
    <s v="จ่ายทีหลัง / COD"/>
    <s v=""/>
    <s v="-"/>
    <s v="02/11/2025 14:23"/>
  </r>
  <r>
    <x v="7"/>
    <x v="8"/>
    <n v="66.666666666666671"/>
    <n v="3"/>
    <s v="FZY4"/>
    <n v="200"/>
    <n v="0"/>
    <s v="ร้านที่2"/>
    <s v="ณ***า อ***รสุวรรณ์"/>
    <s v="เทศบาลนครนครสวรรค์"/>
    <s v="-"/>
    <s v=""/>
    <s v="02/11/2025 14:21"/>
    <s v="-"/>
    <s v="J&amp;T COD"/>
    <s v="Tiktok"/>
    <s v="จ่ายทีหลัง / COD"/>
    <s v=""/>
    <s v="-"/>
    <s v="02/11/2025 14:22"/>
  </r>
  <r>
    <x v="0"/>
    <x v="0"/>
    <n v="33.333333333333336"/>
    <n v="3"/>
    <s v="FZY4"/>
    <n v="200"/>
    <n v="0"/>
    <s v="ร้านที่2"/>
    <s v="ณ***า อ***รสุวรรณ์"/>
    <s v="เทศบาลนครนครสวรรค์"/>
    <s v="-"/>
    <s v=""/>
    <s v="02/11/2025 14:21"/>
    <s v="-"/>
    <s v="J&amp;T COD"/>
    <s v="Tiktok"/>
    <s v="จ่ายทีหลัง / COD"/>
    <s v=""/>
    <s v="-"/>
    <s v="02/11/2025 14:22"/>
  </r>
  <r>
    <x v="7"/>
    <x v="8"/>
    <n v="66.666666666666671"/>
    <n v="3"/>
    <s v="FZY2"/>
    <n v="100"/>
    <n v="0"/>
    <s v="ร้านที่2"/>
    <s v="น** ส***ญญา   อ***เต่า"/>
    <s v="ชลบุรี"/>
    <s v="-"/>
    <s v=""/>
    <s v="02/11/2025 14:18"/>
    <s v="-"/>
    <s v="J&amp;T COD"/>
    <s v="Tiktok"/>
    <s v="จ่ายทีหลัง / COD"/>
    <s v=""/>
    <s v="-"/>
    <s v="02/11/2025 14:20"/>
  </r>
  <r>
    <x v="7"/>
    <x v="8"/>
    <n v="66.666666666666671"/>
    <n v="3"/>
    <s v="FZY1"/>
    <n v="100"/>
    <n v="0"/>
    <s v="ร้านที่2"/>
    <s v="น***าวพจนา  ค***ง"/>
    <s v="ตรัง"/>
    <s v="-"/>
    <s v=""/>
    <s v="02/11/2025 14:15"/>
    <s v="-"/>
    <s v="J&amp;T COD"/>
    <s v="Tiktok"/>
    <s v="จ่ายทีหลัง / COD"/>
    <s v=""/>
    <s v="-"/>
    <s v="02/11/2025 14:20"/>
  </r>
  <r>
    <x v="0"/>
    <x v="0"/>
    <n v="33.333333333333336"/>
    <n v="3"/>
    <s v="FZY0"/>
    <n v="100"/>
    <n v="0"/>
    <s v="ร้านที่2"/>
    <s v="อ** พ***ศรี"/>
    <s v="พระนครศรีอยุธยา"/>
    <s v="-"/>
    <s v=""/>
    <s v="02/11/2025 14:15"/>
    <s v="-"/>
    <s v="J&amp;T COD"/>
    <s v="Tiktok"/>
    <s v="จ่ายทีหลัง / COD"/>
    <s v=""/>
    <s v="-"/>
    <s v="02/11/2025 14:20"/>
  </r>
  <r>
    <x v="0"/>
    <x v="0"/>
    <n v="33.333333333333336"/>
    <n v="3"/>
    <s v="FZX99"/>
    <n v="200"/>
    <n v="0"/>
    <s v="ร้านที่2"/>
    <s v="ก***ิการ์ ศ***ุข"/>
    <s v="ปทุมธานี"/>
    <s v="-"/>
    <s v=""/>
    <s v="02/11/2025 14:12"/>
    <s v="-"/>
    <s v="Flash Express Thailand"/>
    <s v="Tiktok"/>
    <s v="tiktok"/>
    <s v=""/>
    <s v="-"/>
    <s v="02/11/2025 14:19"/>
  </r>
  <r>
    <x v="2"/>
    <x v="2"/>
    <n v="50"/>
    <n v="1"/>
    <s v="FZX99"/>
    <n v="200"/>
    <n v="0"/>
    <s v="ร้านที่2"/>
    <s v="ก***ิการ์ ศ***ุข"/>
    <s v="ปทุมธานี"/>
    <s v="-"/>
    <s v=""/>
    <s v="02/11/2025 14:12"/>
    <s v="-"/>
    <s v="Flash Express Thailand"/>
    <s v="Tiktok"/>
    <s v="tiktok"/>
    <s v=""/>
    <s v="-"/>
    <s v="02/11/2025 14:19"/>
  </r>
  <r>
    <x v="3"/>
    <x v="3"/>
    <n v="50"/>
    <n v="1"/>
    <s v="FZX99"/>
    <n v="200"/>
    <n v="0"/>
    <s v="ร้านที่2"/>
    <s v="ก***ิการ์ ศ***ุข"/>
    <s v="ปทุมธานี"/>
    <s v="-"/>
    <s v=""/>
    <s v="02/11/2025 14:12"/>
    <s v="-"/>
    <s v="Flash Express Thailand"/>
    <s v="Tiktok"/>
    <s v="tiktok"/>
    <s v=""/>
    <s v="-"/>
    <s v="02/11/2025 14:19"/>
  </r>
  <r>
    <x v="4"/>
    <x v="4"/>
    <n v="50"/>
    <n v="1"/>
    <s v="FZX99"/>
    <n v="200"/>
    <n v="0"/>
    <s v="ร้านที่2"/>
    <s v="ก***ิการ์ ศ***ุข"/>
    <s v="ปทุมธานี"/>
    <s v="-"/>
    <s v=""/>
    <s v="02/11/2025 14:12"/>
    <s v="-"/>
    <s v="Flash Express Thailand"/>
    <s v="Tiktok"/>
    <s v="tiktok"/>
    <s v=""/>
    <s v="-"/>
    <s v="02/11/2025 14:19"/>
  </r>
  <r>
    <x v="0"/>
    <x v="0"/>
    <n v="33.333333333333336"/>
    <n v="3"/>
    <s v="FZX97"/>
    <n v="100"/>
    <n v="0"/>
    <s v="ร้านที่2"/>
    <s v="ล***าวัลย์"/>
    <s v="นครพนม"/>
    <s v="-"/>
    <s v=""/>
    <s v="02/11/2025 14:10"/>
    <s v="-"/>
    <s v="J&amp;T COD"/>
    <s v="Tiktok"/>
    <s v="จ่ายทีหลัง / COD"/>
    <s v=""/>
    <s v="-"/>
    <s v="02/11/2025 14:18"/>
  </r>
  <r>
    <x v="8"/>
    <x v="9"/>
    <n v="33"/>
    <n v="10"/>
    <s v="FZX96"/>
    <n v="325"/>
    <n v="0"/>
    <s v="ร้านที่2"/>
    <s v="ล***าวัลย์​ ส***์สอน"/>
    <s v="พิจิตร"/>
    <s v="-"/>
    <s v=""/>
    <s v="02/11/2025 14:09"/>
    <s v="-"/>
    <s v="J&amp;T COD"/>
    <s v="Tiktok"/>
    <s v="จ่ายทีหลัง / COD"/>
    <s v=""/>
    <s v="-"/>
    <s v="02/11/2025 14:18"/>
  </r>
  <r>
    <x v="2"/>
    <x v="2"/>
    <n v="50"/>
    <n v="1"/>
    <s v="FZX95"/>
    <n v="99.99"/>
    <n v="0"/>
    <s v="ร้านที่2"/>
    <s v="ส***ตร ส***งศรี"/>
    <s v="กาฬสินธุ์"/>
    <s v="-"/>
    <s v=""/>
    <s v="02/11/2025 14:08"/>
    <s v="-"/>
    <s v="J&amp;T COD"/>
    <s v="Tiktok"/>
    <s v="จ่ายทีหลัง / COD"/>
    <s v=""/>
    <s v="-"/>
    <s v="02/11/2025 14:17"/>
  </r>
  <r>
    <x v="3"/>
    <x v="3"/>
    <n v="50"/>
    <n v="1"/>
    <s v="FZX95"/>
    <n v="99.99"/>
    <n v="0"/>
    <s v="ร้านที่2"/>
    <s v="ส***ตร ส***งศรี"/>
    <s v="กาฬสินธุ์"/>
    <s v="-"/>
    <s v=""/>
    <s v="02/11/2025 14:08"/>
    <s v="-"/>
    <s v="J&amp;T COD"/>
    <s v="Tiktok"/>
    <s v="จ่ายทีหลัง / COD"/>
    <s v=""/>
    <s v="-"/>
    <s v="02/11/2025 14:17"/>
  </r>
  <r>
    <x v="4"/>
    <x v="4"/>
    <n v="50"/>
    <n v="1"/>
    <s v="FZX95"/>
    <n v="99.99"/>
    <n v="0"/>
    <s v="ร้านที่2"/>
    <s v="ส***ตร ส***งศรี"/>
    <s v="กาฬสินธุ์"/>
    <s v="-"/>
    <s v=""/>
    <s v="02/11/2025 14:08"/>
    <s v="-"/>
    <s v="J&amp;T COD"/>
    <s v="Tiktok"/>
    <s v="จ่ายทีหลัง / COD"/>
    <s v=""/>
    <s v="-"/>
    <s v="02/11/2025 14:17"/>
  </r>
  <r>
    <x v="2"/>
    <x v="2"/>
    <n v="50"/>
    <n v="1"/>
    <s v="FZX94"/>
    <n v="100"/>
    <n v="0"/>
    <s v="ร้านที่4"/>
    <s v="ธ***ญา ท***คนธ์"/>
    <s v="กรุงเทพฯ"/>
    <s v="-"/>
    <s v=""/>
    <s v="02/11/2025 14:08"/>
    <s v="-"/>
    <s v="J&amp;T COD"/>
    <s v="Tiktok"/>
    <s v="จ่ายทีหลัง / COD"/>
    <s v=""/>
    <s v="-"/>
    <s v="02/11/2025 14:17"/>
  </r>
  <r>
    <x v="3"/>
    <x v="3"/>
    <n v="50"/>
    <n v="1"/>
    <s v="FZX94"/>
    <n v="100"/>
    <n v="0"/>
    <s v="ร้านที่4"/>
    <s v="ธ***ญา ท***คนธ์"/>
    <s v="กรุงเทพฯ"/>
    <s v="-"/>
    <s v=""/>
    <s v="02/11/2025 14:08"/>
    <s v="-"/>
    <s v="J&amp;T COD"/>
    <s v="Tiktok"/>
    <s v="จ่ายทีหลัง / COD"/>
    <s v=""/>
    <s v="-"/>
    <s v="02/11/2025 14:17"/>
  </r>
  <r>
    <x v="4"/>
    <x v="4"/>
    <n v="50"/>
    <n v="1"/>
    <s v="FZX94"/>
    <n v="100"/>
    <n v="0"/>
    <s v="ร้านที่4"/>
    <s v="ธ***ญา ท***คนธ์"/>
    <s v="กรุงเทพฯ"/>
    <s v="-"/>
    <s v=""/>
    <s v="02/11/2025 14:08"/>
    <s v="-"/>
    <s v="J&amp;T COD"/>
    <s v="Tiktok"/>
    <s v="จ่ายทีหลัง / COD"/>
    <s v=""/>
    <s v="-"/>
    <s v="02/11/2025 14:17"/>
  </r>
  <r>
    <x v="2"/>
    <x v="2"/>
    <n v="60"/>
    <n v="2"/>
    <s v="FZX93"/>
    <n v="200"/>
    <n v="0"/>
    <s v="ร้านที่2"/>
    <s v="ส***ลี น***น"/>
    <s v="สมุทรปราการ"/>
    <s v="-"/>
    <s v=""/>
    <s v="02/11/2025 14:05"/>
    <s v="-"/>
    <s v="Flash Express Thailand COD"/>
    <s v="Tiktok"/>
    <s v="จ่ายทีหลัง / COD"/>
    <s v=""/>
    <s v="-"/>
    <s v="02/11/2025 14:12"/>
  </r>
  <r>
    <x v="3"/>
    <x v="3"/>
    <n v="60"/>
    <n v="2"/>
    <s v="FZX93"/>
    <n v="200"/>
    <n v="0"/>
    <s v="ร้านที่2"/>
    <s v="ส***ลี น***น"/>
    <s v="สมุทรปราการ"/>
    <s v="-"/>
    <s v=""/>
    <s v="02/11/2025 14:05"/>
    <s v="-"/>
    <s v="Flash Express Thailand COD"/>
    <s v="Tiktok"/>
    <s v="จ่ายทีหลัง / COD"/>
    <s v=""/>
    <s v="-"/>
    <s v="02/11/2025 14:12"/>
  </r>
  <r>
    <x v="4"/>
    <x v="4"/>
    <n v="60"/>
    <n v="2"/>
    <s v="FZX93"/>
    <n v="200"/>
    <n v="0"/>
    <s v="ร้านที่2"/>
    <s v="ส***ลี น***น"/>
    <s v="สมุทรปราการ"/>
    <s v="-"/>
    <s v=""/>
    <s v="02/11/2025 14:05"/>
    <s v="-"/>
    <s v="Flash Express Thailand COD"/>
    <s v="Tiktok"/>
    <s v="จ่ายทีหลัง / COD"/>
    <s v=""/>
    <s v="-"/>
    <s v="02/11/2025 14:12"/>
  </r>
  <r>
    <x v="2"/>
    <x v="2"/>
    <n v="50"/>
    <n v="1"/>
    <s v="FZX91"/>
    <n v="100"/>
    <n v="0"/>
    <s v="ร้านที่2"/>
    <s v="ส***ัย พ***ื่อ"/>
    <s v="ลพบุรี"/>
    <s v="-"/>
    <s v=""/>
    <s v="02/11/2025 14:02"/>
    <s v="-"/>
    <s v="J&amp;T COD"/>
    <s v="Tiktok"/>
    <s v="จ่ายทีหลัง / COD"/>
    <s v=""/>
    <s v="-"/>
    <s v="02/11/2025 14:02"/>
  </r>
  <r>
    <x v="3"/>
    <x v="3"/>
    <n v="50"/>
    <n v="1"/>
    <s v="FZX91"/>
    <n v="100"/>
    <n v="0"/>
    <s v="ร้านที่2"/>
    <s v="ส***ัย พ***ื่อ"/>
    <s v="ลพบุรี"/>
    <s v="-"/>
    <s v=""/>
    <s v="02/11/2025 14:02"/>
    <s v="-"/>
    <s v="J&amp;T COD"/>
    <s v="Tiktok"/>
    <s v="จ่ายทีหลัง / COD"/>
    <s v=""/>
    <s v="-"/>
    <s v="02/11/2025 14:02"/>
  </r>
  <r>
    <x v="4"/>
    <x v="4"/>
    <n v="50"/>
    <n v="1"/>
    <s v="FZX91"/>
    <n v="100"/>
    <n v="0"/>
    <s v="ร้านที่2"/>
    <s v="ส***ัย พ***ื่อ"/>
    <s v="ลพบุรี"/>
    <s v="-"/>
    <s v=""/>
    <s v="02/11/2025 14:02"/>
    <s v="-"/>
    <s v="J&amp;T COD"/>
    <s v="Tiktok"/>
    <s v="จ่ายทีหลัง / COD"/>
    <s v=""/>
    <s v="-"/>
    <s v="02/11/2025 14:02"/>
  </r>
  <r>
    <x v="0"/>
    <x v="0"/>
    <n v="33.333333333333336"/>
    <n v="3"/>
    <s v="FZX88"/>
    <n v="100"/>
    <n v="0"/>
    <s v="ร้านที่2"/>
    <s v="น***าวฉันทนา  บ***ริง"/>
    <s v="ตาก"/>
    <s v="-"/>
    <s v=""/>
    <s v="02/11/2025 13:58"/>
    <s v="-"/>
    <s v="J&amp;T COD"/>
    <s v="Tiktok"/>
    <s v="จ่ายทีหลัง / COD"/>
    <s v=""/>
    <s v="-"/>
    <s v="02/11/2025 13:58"/>
  </r>
  <r>
    <x v="0"/>
    <x v="0"/>
    <n v="33.333333333333336"/>
    <n v="3"/>
    <s v="FZX86"/>
    <n v="100"/>
    <n v="0"/>
    <s v="ร้านที่2"/>
    <s v="แ***ดช"/>
    <s v="นครราชสีมา"/>
    <s v="-"/>
    <s v=""/>
    <s v="02/11/2025 13:57"/>
    <s v="-"/>
    <s v="J&amp;T Express"/>
    <s v="Tiktok"/>
    <s v="tiktok"/>
    <s v=""/>
    <s v="-"/>
    <s v="02/11/2025 13:57"/>
  </r>
  <r>
    <x v="2"/>
    <x v="2"/>
    <n v="50"/>
    <n v="1"/>
    <s v="FZX85"/>
    <n v="100"/>
    <n v="0"/>
    <s v="ร้านที่2"/>
    <s v="ณ** ส***"/>
    <s v="ชลบุรี"/>
    <s v="-"/>
    <s v=""/>
    <s v="02/11/2025 13:56"/>
    <s v="-"/>
    <s v="J&amp;T COD"/>
    <s v="Tiktok"/>
    <s v="จ่ายทีหลัง / COD"/>
    <s v=""/>
    <s v="-"/>
    <s v="02/11/2025 13:56"/>
  </r>
  <r>
    <x v="3"/>
    <x v="3"/>
    <n v="50"/>
    <n v="1"/>
    <s v="FZX85"/>
    <n v="100"/>
    <n v="0"/>
    <s v="ร้านที่2"/>
    <s v="ณ** ส***"/>
    <s v="ชลบุรี"/>
    <s v="-"/>
    <s v=""/>
    <s v="02/11/2025 13:56"/>
    <s v="-"/>
    <s v="J&amp;T COD"/>
    <s v="Tiktok"/>
    <s v="จ่ายทีหลัง / COD"/>
    <s v=""/>
    <s v="-"/>
    <s v="02/11/2025 13:56"/>
  </r>
  <r>
    <x v="4"/>
    <x v="4"/>
    <n v="50"/>
    <n v="1"/>
    <s v="FZX85"/>
    <n v="100"/>
    <n v="0"/>
    <s v="ร้านที่2"/>
    <s v="ณ** ส***"/>
    <s v="ชลบุรี"/>
    <s v="-"/>
    <s v=""/>
    <s v="02/11/2025 13:56"/>
    <s v="-"/>
    <s v="J&amp;T COD"/>
    <s v="Tiktok"/>
    <s v="จ่ายทีหลัง / COD"/>
    <s v=""/>
    <s v="-"/>
    <s v="02/11/2025 13:56"/>
  </r>
  <r>
    <x v="0"/>
    <x v="0"/>
    <n v="33.333333333333336"/>
    <n v="3"/>
    <s v="FZX84"/>
    <n v="100"/>
    <n v="0"/>
    <s v="ร้านที่2"/>
    <s v="อ***าติ ร***กษ"/>
    <s v="สกลนคร"/>
    <s v="-"/>
    <s v=""/>
    <s v="02/11/2025 13:56"/>
    <s v="-"/>
    <s v="J&amp;T Express"/>
    <s v="Tiktok"/>
    <s v="tiktok"/>
    <s v=""/>
    <s v="-"/>
    <s v="02/11/2025 13:56"/>
  </r>
  <r>
    <x v="0"/>
    <x v="0"/>
    <n v="65"/>
    <n v="9"/>
    <s v="FZX83"/>
    <n v="305"/>
    <n v="0"/>
    <s v="ร้านที่2"/>
    <s v="ส***นดา  ห***ะลิ  ร***ค้าหลังวัดโคกสะอาด"/>
    <s v="เทศบาลนครนครสวรรค์"/>
    <s v="-"/>
    <s v=""/>
    <s v="02/11/2025 13:55"/>
    <s v="-"/>
    <s v="J&amp;T COD"/>
    <s v="Tiktok"/>
    <s v="จ่ายทีหลัง / COD"/>
    <s v=""/>
    <s v="-"/>
    <s v="02/11/2025 13:55"/>
  </r>
  <r>
    <x v="7"/>
    <x v="8"/>
    <n v="33"/>
    <n v="10"/>
    <s v="FZX82"/>
    <n v="330"/>
    <n v="0"/>
    <s v="ร้านที่2"/>
    <s v="ส***นดา  ห***ะลิ  ร***ค้าหลังวัดโคกสะอาด"/>
    <s v="เทศบาลนครนครสวรรค์"/>
    <s v="-"/>
    <s v=""/>
    <s v="02/11/2025 13:54"/>
    <s v="-"/>
    <s v="J&amp;T COD"/>
    <s v="Tiktok"/>
    <s v="จ่ายทีหลัง / COD"/>
    <s v=""/>
    <s v="-"/>
    <s v="02/11/2025 13:54"/>
  </r>
  <r>
    <x v="2"/>
    <x v="2"/>
    <n v="50"/>
    <n v="1"/>
    <s v="FZX81"/>
    <n v="99.99"/>
    <n v="0"/>
    <s v="ร้านที่2"/>
    <s v="เ***นต์ น***ระสันต์"/>
    <s v="นนทบุรี"/>
    <s v="-"/>
    <s v=""/>
    <s v="02/11/2025 13:53"/>
    <s v="-"/>
    <s v="Flash Express Thailand"/>
    <s v="Tiktok"/>
    <s v="tiktok"/>
    <s v=""/>
    <s v="-"/>
    <s v="02/11/2025 13:54"/>
  </r>
  <r>
    <x v="3"/>
    <x v="3"/>
    <n v="50"/>
    <n v="1"/>
    <s v="FZX81"/>
    <n v="99.99"/>
    <n v="0"/>
    <s v="ร้านที่2"/>
    <s v="เ***นต์ น***ระสันต์"/>
    <s v="นนทบุรี"/>
    <s v="-"/>
    <s v=""/>
    <s v="02/11/2025 13:53"/>
    <s v="-"/>
    <s v="Flash Express Thailand"/>
    <s v="Tiktok"/>
    <s v="tiktok"/>
    <s v=""/>
    <s v="-"/>
    <s v="02/11/2025 13:54"/>
  </r>
  <r>
    <x v="4"/>
    <x v="4"/>
    <n v="50"/>
    <n v="1"/>
    <s v="FZX81"/>
    <n v="99.99"/>
    <n v="0"/>
    <s v="ร้านที่2"/>
    <s v="เ***นต์ น***ระสันต์"/>
    <s v="นนทบุรี"/>
    <s v="-"/>
    <s v=""/>
    <s v="02/11/2025 13:53"/>
    <s v="-"/>
    <s v="Flash Express Thailand"/>
    <s v="Tiktok"/>
    <s v="tiktok"/>
    <s v=""/>
    <s v="-"/>
    <s v="02/11/2025 13:54"/>
  </r>
  <r>
    <x v="2"/>
    <x v="2"/>
    <n v="50"/>
    <n v="1"/>
    <s v="FZX80"/>
    <n v="100"/>
    <n v="0"/>
    <s v="ร้านที่2"/>
    <s v="ณ** ส***"/>
    <s v="ชลบุรี"/>
    <s v="-"/>
    <s v=""/>
    <s v="02/11/2025 13:52"/>
    <s v="-"/>
    <s v="J&amp;T COD"/>
    <s v="Tiktok"/>
    <s v="จ่ายทีหลัง / COD"/>
    <s v=""/>
    <s v="-"/>
    <s v="02/11/2025 13:52"/>
  </r>
  <r>
    <x v="3"/>
    <x v="3"/>
    <n v="50"/>
    <n v="1"/>
    <s v="FZX80"/>
    <n v="100"/>
    <n v="0"/>
    <s v="ร้านที่2"/>
    <s v="ณ** ส***"/>
    <s v="ชลบุรี"/>
    <s v="-"/>
    <s v=""/>
    <s v="02/11/2025 13:52"/>
    <s v="-"/>
    <s v="J&amp;T COD"/>
    <s v="Tiktok"/>
    <s v="จ่ายทีหลัง / COD"/>
    <s v=""/>
    <s v="-"/>
    <s v="02/11/2025 13:52"/>
  </r>
  <r>
    <x v="4"/>
    <x v="4"/>
    <n v="50"/>
    <n v="1"/>
    <s v="FZX80"/>
    <n v="100"/>
    <n v="0"/>
    <s v="ร้านที่2"/>
    <s v="ณ** ส***"/>
    <s v="ชลบุรี"/>
    <s v="-"/>
    <s v=""/>
    <s v="02/11/2025 13:52"/>
    <s v="-"/>
    <s v="J&amp;T COD"/>
    <s v="Tiktok"/>
    <s v="จ่ายทีหลัง / COD"/>
    <s v=""/>
    <s v="-"/>
    <s v="02/11/2025 13:52"/>
  </r>
  <r>
    <x v="2"/>
    <x v="2"/>
    <n v="50"/>
    <n v="1"/>
    <s v="FZX79"/>
    <n v="100"/>
    <n v="0"/>
    <s v="ร้านที่4"/>
    <s v="ร***นภา ศ***ิจ"/>
    <s v="ลำปาง"/>
    <s v="-"/>
    <s v=""/>
    <s v="02/11/2025 13:52"/>
    <s v="-"/>
    <s v="J&amp;T Express"/>
    <s v="Tiktok"/>
    <s v="tiktok"/>
    <s v=""/>
    <s v="-"/>
    <s v="02/11/2025 13:52"/>
  </r>
  <r>
    <x v="3"/>
    <x v="3"/>
    <n v="50"/>
    <n v="1"/>
    <s v="FZX79"/>
    <n v="100"/>
    <n v="0"/>
    <s v="ร้านที่4"/>
    <s v="ร***นภา ศ***ิจ"/>
    <s v="ลำปาง"/>
    <s v="-"/>
    <s v=""/>
    <s v="02/11/2025 13:52"/>
    <s v="-"/>
    <s v="J&amp;T Express"/>
    <s v="Tiktok"/>
    <s v="tiktok"/>
    <s v=""/>
    <s v="-"/>
    <s v="02/11/2025 13:52"/>
  </r>
  <r>
    <x v="4"/>
    <x v="4"/>
    <n v="50"/>
    <n v="1"/>
    <s v="FZX79"/>
    <n v="100"/>
    <n v="0"/>
    <s v="ร้านที่4"/>
    <s v="ร***นภา ศ***ิจ"/>
    <s v="ลำปาง"/>
    <s v="-"/>
    <s v=""/>
    <s v="02/11/2025 13:52"/>
    <s v="-"/>
    <s v="J&amp;T Express"/>
    <s v="Tiktok"/>
    <s v="tiktok"/>
    <s v=""/>
    <s v="-"/>
    <s v="02/11/2025 13:52"/>
  </r>
  <r>
    <x v="2"/>
    <x v="2"/>
    <n v="50"/>
    <n v="1"/>
    <s v="FZX77"/>
    <n v="100"/>
    <n v="0"/>
    <s v="ร้านที่2"/>
    <s v="พ***ิภา ช***เย็น"/>
    <s v="นครนายก"/>
    <s v="-"/>
    <s v=""/>
    <s v="02/11/2025 13:51"/>
    <s v="-"/>
    <s v="J&amp;T COD"/>
    <s v="Tiktok"/>
    <s v="จ่ายทีหลัง / COD"/>
    <s v=""/>
    <s v="-"/>
    <s v="02/11/2025 13:51"/>
  </r>
  <r>
    <x v="3"/>
    <x v="3"/>
    <n v="50"/>
    <n v="1"/>
    <s v="FZX77"/>
    <n v="100"/>
    <n v="0"/>
    <s v="ร้านที่2"/>
    <s v="พ***ิภา ช***เย็น"/>
    <s v="นครนายก"/>
    <s v="-"/>
    <s v=""/>
    <s v="02/11/2025 13:51"/>
    <s v="-"/>
    <s v="J&amp;T COD"/>
    <s v="Tiktok"/>
    <s v="จ่ายทีหลัง / COD"/>
    <s v=""/>
    <s v="-"/>
    <s v="02/11/2025 13:51"/>
  </r>
  <r>
    <x v="4"/>
    <x v="4"/>
    <n v="50"/>
    <n v="1"/>
    <s v="FZX77"/>
    <n v="100"/>
    <n v="0"/>
    <s v="ร้านที่2"/>
    <s v="พ***ิภา ช***เย็น"/>
    <s v="นครนายก"/>
    <s v="-"/>
    <s v=""/>
    <s v="02/11/2025 13:51"/>
    <s v="-"/>
    <s v="J&amp;T COD"/>
    <s v="Tiktok"/>
    <s v="จ่ายทีหลัง / COD"/>
    <s v=""/>
    <s v="-"/>
    <s v="02/11/2025 13:51"/>
  </r>
  <r>
    <x v="2"/>
    <x v="2"/>
    <n v="50"/>
    <n v="1"/>
    <s v="FZX76"/>
    <n v="100"/>
    <n v="0"/>
    <s v="ร้านที่2"/>
    <s v="น** ก***า ว***กาฬสินธุ์"/>
    <s v="สกลนคร"/>
    <s v="-"/>
    <s v=""/>
    <s v="02/11/2025 13:51"/>
    <s v="-"/>
    <s v="J&amp;T COD"/>
    <s v="Tiktok"/>
    <s v="จ่ายทีหลัง / COD"/>
    <s v=""/>
    <s v="-"/>
    <s v="02/11/2025 13:51"/>
  </r>
  <r>
    <x v="3"/>
    <x v="3"/>
    <n v="50"/>
    <n v="1"/>
    <s v="FZX76"/>
    <n v="100"/>
    <n v="0"/>
    <s v="ร้านที่2"/>
    <s v="น** ก***า ว***กาฬสินธุ์"/>
    <s v="สกลนคร"/>
    <s v="-"/>
    <s v=""/>
    <s v="02/11/2025 13:51"/>
    <s v="-"/>
    <s v="J&amp;T COD"/>
    <s v="Tiktok"/>
    <s v="จ่ายทีหลัง / COD"/>
    <s v=""/>
    <s v="-"/>
    <s v="02/11/2025 13:51"/>
  </r>
  <r>
    <x v="4"/>
    <x v="4"/>
    <n v="50"/>
    <n v="1"/>
    <s v="FZX76"/>
    <n v="100"/>
    <n v="0"/>
    <s v="ร้านที่2"/>
    <s v="น** ก***า ว***กาฬสินธุ์"/>
    <s v="สกลนคร"/>
    <s v="-"/>
    <s v=""/>
    <s v="02/11/2025 13:51"/>
    <s v="-"/>
    <s v="J&amp;T COD"/>
    <s v="Tiktok"/>
    <s v="จ่ายทีหลัง / COD"/>
    <s v=""/>
    <s v="-"/>
    <s v="02/11/2025 13:51"/>
  </r>
  <r>
    <x v="0"/>
    <x v="0"/>
    <n v="33.333333333333336"/>
    <n v="3"/>
    <s v="FZX75"/>
    <n v="100"/>
    <n v="0"/>
    <s v="ร้านที่2"/>
    <s v="d***ondp"/>
    <s v="Bangkok"/>
    <s v="-"/>
    <s v=""/>
    <s v="02/11/2025 13:50"/>
    <s v="-"/>
    <s v="J&amp;T Express"/>
    <s v="Tiktok"/>
    <s v="tiktok"/>
    <s v=""/>
    <s v="-"/>
    <s v="02/11/2025 13:50"/>
  </r>
  <r>
    <x v="2"/>
    <x v="2"/>
    <n v="50"/>
    <n v="1"/>
    <s v="FZX74"/>
    <n v="100"/>
    <n v="0"/>
    <s v="ร้านที่2"/>
    <s v="ภ***า"/>
    <s v="นครปฐม"/>
    <s v="-"/>
    <s v=""/>
    <s v="02/11/2025 13:48"/>
    <s v="-"/>
    <s v="J&amp;T COD"/>
    <s v="Tiktok"/>
    <s v="จ่ายทีหลัง / COD"/>
    <s v=""/>
    <s v="-"/>
    <s v="02/11/2025 13:48"/>
  </r>
  <r>
    <x v="3"/>
    <x v="3"/>
    <n v="50"/>
    <n v="1"/>
    <s v="FZX74"/>
    <n v="100"/>
    <n v="0"/>
    <s v="ร้านที่2"/>
    <s v="ภ***า"/>
    <s v="นครปฐม"/>
    <s v="-"/>
    <s v=""/>
    <s v="02/11/2025 13:48"/>
    <s v="-"/>
    <s v="J&amp;T COD"/>
    <s v="Tiktok"/>
    <s v="จ่ายทีหลัง / COD"/>
    <s v=""/>
    <s v="-"/>
    <s v="02/11/2025 13:48"/>
  </r>
  <r>
    <x v="4"/>
    <x v="4"/>
    <n v="50"/>
    <n v="1"/>
    <s v="FZX74"/>
    <n v="100"/>
    <n v="0"/>
    <s v="ร้านที่2"/>
    <s v="ภ***า"/>
    <s v="นครปฐม"/>
    <s v="-"/>
    <s v=""/>
    <s v="02/11/2025 13:48"/>
    <s v="-"/>
    <s v="J&amp;T COD"/>
    <s v="Tiktok"/>
    <s v="จ่ายทีหลัง / COD"/>
    <s v=""/>
    <s v="-"/>
    <s v="02/11/2025 13:48"/>
  </r>
  <r>
    <x v="2"/>
    <x v="2"/>
    <n v="50"/>
    <n v="1"/>
    <s v="FZX73"/>
    <n v="100"/>
    <n v="0"/>
    <s v="ร้านที่2"/>
    <s v="อ** พ***ศรี"/>
    <s v="พระนครศรีอยุธยา"/>
    <s v="-"/>
    <s v=""/>
    <s v="02/11/2025 13:48"/>
    <s v="-"/>
    <s v="J&amp;T COD"/>
    <s v="Tiktok"/>
    <s v="จ่ายทีหลัง / COD"/>
    <s v=""/>
    <s v="-"/>
    <s v="02/11/2025 13:48"/>
  </r>
  <r>
    <x v="3"/>
    <x v="3"/>
    <n v="50"/>
    <n v="1"/>
    <s v="FZX73"/>
    <n v="100"/>
    <n v="0"/>
    <s v="ร้านที่2"/>
    <s v="อ** พ***ศรี"/>
    <s v="พระนครศรีอยุธยา"/>
    <s v="-"/>
    <s v=""/>
    <s v="02/11/2025 13:48"/>
    <s v="-"/>
    <s v="J&amp;T COD"/>
    <s v="Tiktok"/>
    <s v="จ่ายทีหลัง / COD"/>
    <s v=""/>
    <s v="-"/>
    <s v="02/11/2025 13:48"/>
  </r>
  <r>
    <x v="4"/>
    <x v="4"/>
    <n v="50"/>
    <n v="1"/>
    <s v="FZX73"/>
    <n v="100"/>
    <n v="0"/>
    <s v="ร้านที่2"/>
    <s v="อ** พ***ศรี"/>
    <s v="พระนครศรีอยุธยา"/>
    <s v="-"/>
    <s v=""/>
    <s v="02/11/2025 13:48"/>
    <s v="-"/>
    <s v="J&amp;T COD"/>
    <s v="Tiktok"/>
    <s v="จ่ายทีหลัง / COD"/>
    <s v=""/>
    <s v="-"/>
    <s v="02/11/2025 13:48"/>
  </r>
  <r>
    <x v="7"/>
    <x v="8"/>
    <n v="66.666666666666671"/>
    <n v="3"/>
    <s v="FZX71"/>
    <n v="199"/>
    <n v="0"/>
    <s v="ร้านที่2"/>
    <s v=""/>
    <s v=""/>
    <s v="-"/>
    <s v=""/>
    <s v="-"/>
    <s v="-"/>
    <s v="Standard shipping"/>
    <s v="Tiktok"/>
    <s v="-"/>
    <s v=""/>
    <s v="-"/>
    <s v="02/11/2025 13:46"/>
  </r>
  <r>
    <x v="5"/>
    <x v="11"/>
    <n v="139"/>
    <n v="1"/>
    <s v="FZX71"/>
    <n v="199"/>
    <n v="0"/>
    <s v="ร้านที่2"/>
    <s v=""/>
    <s v=""/>
    <s v="-"/>
    <s v=""/>
    <s v="-"/>
    <s v="-"/>
    <s v="Standard shipping"/>
    <s v="Tiktok"/>
    <s v="-"/>
    <s v=""/>
    <s v="-"/>
    <s v="02/11/2025 13:46"/>
  </r>
  <r>
    <x v="2"/>
    <x v="2"/>
    <n v="50"/>
    <n v="1"/>
    <s v="FZX70"/>
    <n v="294"/>
    <n v="0"/>
    <s v="ร้านที่2"/>
    <s v="เ***งดาว"/>
    <s v="สุราษฎร์ธานี"/>
    <s v="-"/>
    <s v=""/>
    <s v="02/11/2025 13:45"/>
    <s v="-"/>
    <s v="J&amp;T Express"/>
    <s v="Tiktok"/>
    <s v="tiktok"/>
    <s v=""/>
    <s v="-"/>
    <s v="02/11/2025 13:45"/>
  </r>
  <r>
    <x v="3"/>
    <x v="3"/>
    <n v="50"/>
    <n v="1"/>
    <s v="FZX70"/>
    <n v="294"/>
    <n v="0"/>
    <s v="ร้านที่2"/>
    <s v="เ***งดาว"/>
    <s v="สุราษฎร์ธานี"/>
    <s v="-"/>
    <s v=""/>
    <s v="02/11/2025 13:45"/>
    <s v="-"/>
    <s v="J&amp;T Express"/>
    <s v="Tiktok"/>
    <s v="tiktok"/>
    <s v=""/>
    <s v="-"/>
    <s v="02/11/2025 13:45"/>
  </r>
  <r>
    <x v="4"/>
    <x v="4"/>
    <n v="50"/>
    <n v="1"/>
    <s v="FZX70"/>
    <n v="294"/>
    <n v="0"/>
    <s v="ร้านที่2"/>
    <s v="เ***งดาว"/>
    <s v="สุราษฎร์ธานี"/>
    <s v="-"/>
    <s v=""/>
    <s v="02/11/2025 13:45"/>
    <s v="-"/>
    <s v="J&amp;T Express"/>
    <s v="Tiktok"/>
    <s v="tiktok"/>
    <s v=""/>
    <s v="-"/>
    <s v="02/11/2025 13:45"/>
  </r>
  <r>
    <x v="0"/>
    <x v="0"/>
    <n v="33.333333333333336"/>
    <n v="3"/>
    <s v="FZX70"/>
    <n v="294"/>
    <n v="0"/>
    <s v="ร้านที่2"/>
    <s v="เ***งดาว"/>
    <s v="สุราษฎร์ธานี"/>
    <s v="-"/>
    <s v=""/>
    <s v="02/11/2025 13:45"/>
    <s v="-"/>
    <s v="J&amp;T Express"/>
    <s v="Tiktok"/>
    <s v="tiktok"/>
    <s v=""/>
    <s v="-"/>
    <s v="02/11/2025 13:45"/>
  </r>
  <r>
    <x v="6"/>
    <x v="7"/>
    <n v="139"/>
    <n v="1"/>
    <s v="FZX70"/>
    <n v="294"/>
    <n v="0"/>
    <s v="ร้านที่2"/>
    <s v="เ***งดาว"/>
    <s v="สุราษฎร์ธานี"/>
    <s v="-"/>
    <s v=""/>
    <s v="02/11/2025 13:45"/>
    <s v="-"/>
    <s v="J&amp;T Express"/>
    <s v="Tiktok"/>
    <s v="tiktok"/>
    <s v=""/>
    <s v="-"/>
    <s v="02/11/2025 13:45"/>
  </r>
  <r>
    <x v="8"/>
    <x v="9"/>
    <n v="66.666666666666671"/>
    <n v="3"/>
    <s v="FZX69"/>
    <n v="100"/>
    <n v="0"/>
    <s v="ร้านที่2"/>
    <s v="ว***ัญช์ ม***ข"/>
    <s v="ชลบุรี"/>
    <s v="-"/>
    <s v=""/>
    <s v="02/11/2025 13:44"/>
    <s v="-"/>
    <s v="J&amp;T Express"/>
    <s v="Tiktok"/>
    <s v="tiktok"/>
    <s v=""/>
    <s v="-"/>
    <s v="02/11/2025 13:43"/>
  </r>
  <r>
    <x v="2"/>
    <x v="2"/>
    <n v="50"/>
    <n v="1"/>
    <s v="FZX68"/>
    <n v="100"/>
    <n v="0"/>
    <s v="ร้านที่2"/>
    <s v="อ***ี จ***ร์สว่าง"/>
    <s v="ปทุมธานี"/>
    <s v="-"/>
    <s v=""/>
    <s v="02/11/2025 13:43"/>
    <s v="-"/>
    <s v="Flash Express Thailand COD"/>
    <s v="Tiktok"/>
    <s v="จ่ายทีหลัง / COD"/>
    <s v=""/>
    <s v="-"/>
    <s v="02/11/2025 13:43"/>
  </r>
  <r>
    <x v="3"/>
    <x v="3"/>
    <n v="50"/>
    <n v="1"/>
    <s v="FZX68"/>
    <n v="100"/>
    <n v="0"/>
    <s v="ร้านที่2"/>
    <s v="อ***ี จ***ร์สว่าง"/>
    <s v="ปทุมธานี"/>
    <s v="-"/>
    <s v=""/>
    <s v="02/11/2025 13:43"/>
    <s v="-"/>
    <s v="Flash Express Thailand COD"/>
    <s v="Tiktok"/>
    <s v="จ่ายทีหลัง / COD"/>
    <s v=""/>
    <s v="-"/>
    <s v="02/11/2025 13:43"/>
  </r>
  <r>
    <x v="4"/>
    <x v="4"/>
    <n v="50"/>
    <n v="1"/>
    <s v="FZX68"/>
    <n v="100"/>
    <n v="0"/>
    <s v="ร้านที่2"/>
    <s v="อ***ี จ***ร์สว่าง"/>
    <s v="ปทุมธานี"/>
    <s v="-"/>
    <s v=""/>
    <s v="02/11/2025 13:43"/>
    <s v="-"/>
    <s v="Flash Express Thailand COD"/>
    <s v="Tiktok"/>
    <s v="จ่ายทีหลัง / COD"/>
    <s v=""/>
    <s v="-"/>
    <s v="02/11/2025 13:43"/>
  </r>
  <r>
    <x v="7"/>
    <x v="8"/>
    <n v="66.666666666666671"/>
    <n v="3"/>
    <s v="FZX67"/>
    <n v="100"/>
    <n v="0"/>
    <s v="ร้านที่2"/>
    <s v="ภ***าพร น***สง่า"/>
    <s v="นครราชสีมา"/>
    <s v="-"/>
    <s v=""/>
    <s v="02/11/2025 13:42"/>
    <s v="-"/>
    <s v="J&amp;T COD"/>
    <s v="Tiktok"/>
    <s v="จ่ายทีหลัง / COD"/>
    <s v=""/>
    <s v="-"/>
    <s v="02/11/2025 13:42"/>
  </r>
  <r>
    <x v="17"/>
    <x v="20"/>
    <n v="12"/>
    <n v="10"/>
    <s v="FZX66"/>
    <n v="130"/>
    <n v="0"/>
    <s v="ร้านที่1"/>
    <s v="ภ******ย"/>
    <s v="******สิทธิ์&quot; อำเภอเสนา จังหวัดพระนครศรีอยุธยา 13110"/>
    <s v="13110"/>
    <s v="43"/>
    <s v="02/11/2025 13:42"/>
    <s v="-"/>
    <s v="SPX Express"/>
    <s v="Shopee"/>
    <s v="shopee"/>
    <s v=""/>
    <s v="-"/>
    <s v="02/11/2025 13:42"/>
  </r>
  <r>
    <x v="2"/>
    <x v="2"/>
    <n v="50"/>
    <n v="1"/>
    <s v="FZX65"/>
    <n v="100"/>
    <n v="0"/>
    <s v="ร้านที่2"/>
    <s v="P***"/>
    <s v="นครศรีธรรมราช"/>
    <s v="-"/>
    <s v=""/>
    <s v="02/11/2025 13:41"/>
    <s v="-"/>
    <s v="J&amp;T COD"/>
    <s v="Tiktok"/>
    <s v="จ่ายทีหลัง / COD"/>
    <s v=""/>
    <s v="-"/>
    <s v="02/11/2025 13:41"/>
  </r>
  <r>
    <x v="3"/>
    <x v="3"/>
    <n v="50"/>
    <n v="1"/>
    <s v="FZX65"/>
    <n v="100"/>
    <n v="0"/>
    <s v="ร้านที่2"/>
    <s v="P***"/>
    <s v="นครศรีธรรมราช"/>
    <s v="-"/>
    <s v=""/>
    <s v="02/11/2025 13:41"/>
    <s v="-"/>
    <s v="J&amp;T COD"/>
    <s v="Tiktok"/>
    <s v="จ่ายทีหลัง / COD"/>
    <s v=""/>
    <s v="-"/>
    <s v="02/11/2025 13:41"/>
  </r>
  <r>
    <x v="4"/>
    <x v="4"/>
    <n v="50"/>
    <n v="1"/>
    <s v="FZX65"/>
    <n v="100"/>
    <n v="0"/>
    <s v="ร้านที่2"/>
    <s v="P***"/>
    <s v="นครศรีธรรมราช"/>
    <s v="-"/>
    <s v=""/>
    <s v="02/11/2025 13:41"/>
    <s v="-"/>
    <s v="J&amp;T COD"/>
    <s v="Tiktok"/>
    <s v="จ่ายทีหลัง / COD"/>
    <s v=""/>
    <s v="-"/>
    <s v="02/11/2025 13:41"/>
  </r>
  <r>
    <x v="2"/>
    <x v="2"/>
    <n v="50"/>
    <n v="1"/>
    <s v="FZX64"/>
    <n v="100"/>
    <n v="0"/>
    <s v="ร้านที่2"/>
    <s v="ค***ธรณ์  ง***ลาง"/>
    <s v="ขอนแก่น"/>
    <s v="-"/>
    <s v=""/>
    <s v="02/11/2025 13:41"/>
    <s v="-"/>
    <s v="J&amp;T COD"/>
    <s v="Tiktok"/>
    <s v="จ่ายทีหลัง / COD"/>
    <s v=""/>
    <s v="-"/>
    <s v="02/11/2025 13:41"/>
  </r>
  <r>
    <x v="3"/>
    <x v="3"/>
    <n v="50"/>
    <n v="1"/>
    <s v="FZX64"/>
    <n v="100"/>
    <n v="0"/>
    <s v="ร้านที่2"/>
    <s v="ค***ธรณ์  ง***ลาง"/>
    <s v="ขอนแก่น"/>
    <s v="-"/>
    <s v=""/>
    <s v="02/11/2025 13:41"/>
    <s v="-"/>
    <s v="J&amp;T COD"/>
    <s v="Tiktok"/>
    <s v="จ่ายทีหลัง / COD"/>
    <s v=""/>
    <s v="-"/>
    <s v="02/11/2025 13:41"/>
  </r>
  <r>
    <x v="4"/>
    <x v="4"/>
    <n v="50"/>
    <n v="1"/>
    <s v="FZX64"/>
    <n v="100"/>
    <n v="0"/>
    <s v="ร้านที่2"/>
    <s v="ค***ธรณ์  ง***ลาง"/>
    <s v="ขอนแก่น"/>
    <s v="-"/>
    <s v=""/>
    <s v="02/11/2025 13:41"/>
    <s v="-"/>
    <s v="J&amp;T COD"/>
    <s v="Tiktok"/>
    <s v="จ่ายทีหลัง / COD"/>
    <s v=""/>
    <s v="-"/>
    <s v="02/11/2025 13:41"/>
  </r>
  <r>
    <x v="8"/>
    <x v="9"/>
    <n v="66.666666666666671"/>
    <n v="3"/>
    <s v="FZX63"/>
    <n v="100"/>
    <n v="0"/>
    <s v="ร้านที่2"/>
    <s v="d***ondp"/>
    <s v="Bangkok"/>
    <s v="-"/>
    <s v=""/>
    <s v="02/11/2025 13:40"/>
    <s v="-"/>
    <s v="J&amp;T Express"/>
    <s v="Tiktok"/>
    <s v="tiktok"/>
    <s v=""/>
    <s v="-"/>
    <s v="02/11/2025 13:40"/>
  </r>
  <r>
    <x v="2"/>
    <x v="2"/>
    <n v="50"/>
    <n v="1"/>
    <s v="FZX62"/>
    <n v="100"/>
    <n v="0"/>
    <s v="ร้านที่2"/>
    <s v="น***าว์ แ***ั้ง"/>
    <s v="ระยอง"/>
    <s v="-"/>
    <s v=""/>
    <s v="02/11/2025 13:39"/>
    <s v="-"/>
    <s v="J&amp;T COD"/>
    <s v="Tiktok"/>
    <s v="จ่ายทีหลัง / COD"/>
    <s v=""/>
    <s v="-"/>
    <s v="02/11/2025 13:39"/>
  </r>
  <r>
    <x v="3"/>
    <x v="3"/>
    <n v="50"/>
    <n v="1"/>
    <s v="FZX62"/>
    <n v="100"/>
    <n v="0"/>
    <s v="ร้านที่2"/>
    <s v="น***าว์ แ***ั้ง"/>
    <s v="ระยอง"/>
    <s v="-"/>
    <s v=""/>
    <s v="02/11/2025 13:39"/>
    <s v="-"/>
    <s v="J&amp;T COD"/>
    <s v="Tiktok"/>
    <s v="จ่ายทีหลัง / COD"/>
    <s v=""/>
    <s v="-"/>
    <s v="02/11/2025 13:39"/>
  </r>
  <r>
    <x v="4"/>
    <x v="4"/>
    <n v="50"/>
    <n v="1"/>
    <s v="FZX62"/>
    <n v="100"/>
    <n v="0"/>
    <s v="ร้านที่2"/>
    <s v="น***าว์ แ***ั้ง"/>
    <s v="ระยอง"/>
    <s v="-"/>
    <s v=""/>
    <s v="02/11/2025 13:39"/>
    <s v="-"/>
    <s v="J&amp;T COD"/>
    <s v="Tiktok"/>
    <s v="จ่ายทีหลัง / COD"/>
    <s v=""/>
    <s v="-"/>
    <s v="02/11/2025 13:39"/>
  </r>
  <r>
    <x v="0"/>
    <x v="0"/>
    <n v="50"/>
    <n v="6"/>
    <s v="FZX61"/>
    <n v="200"/>
    <n v="0"/>
    <s v="ร้านที่2"/>
    <s v="ร***สมพร ป***-ส่ง"/>
    <s v="นครราชสีมา"/>
    <s v="-"/>
    <s v=""/>
    <s v="02/11/2025 13:39"/>
    <s v="-"/>
    <s v="J&amp;T COD"/>
    <s v="Tiktok"/>
    <s v="จ่ายทีหลัง / COD"/>
    <s v=""/>
    <s v="-"/>
    <s v="02/11/2025 13:39"/>
  </r>
  <r>
    <x v="0"/>
    <x v="0"/>
    <n v="50"/>
    <n v="6"/>
    <s v="FZX60"/>
    <n v="200"/>
    <n v="0"/>
    <s v="ร้านที่2"/>
    <s v="ร***สมพร ป***-ส่ง"/>
    <s v="นครราชสีมา"/>
    <s v="-"/>
    <s v=""/>
    <s v="02/11/2025 13:38"/>
    <s v="-"/>
    <s v="J&amp;T COD"/>
    <s v="Tiktok"/>
    <s v="จ่ายทีหลัง / COD"/>
    <s v=""/>
    <s v="-"/>
    <s v="02/11/2025 13:39"/>
  </r>
  <r>
    <x v="2"/>
    <x v="2"/>
    <n v="50"/>
    <n v="1"/>
    <s v="FZX59"/>
    <n v="100"/>
    <n v="0"/>
    <s v="ร้านที่2"/>
    <s v="ก***รณ  ส***นิช"/>
    <s v="ปทุมธานี"/>
    <s v="-"/>
    <s v=""/>
    <s v="02/11/2025 13:38"/>
    <s v="-"/>
    <s v="J&amp;T COD"/>
    <s v="Tiktok"/>
    <s v="จ่ายทีหลัง / COD"/>
    <s v=""/>
    <s v="-"/>
    <s v="02/11/2025 13:38"/>
  </r>
  <r>
    <x v="3"/>
    <x v="3"/>
    <n v="50"/>
    <n v="1"/>
    <s v="FZX59"/>
    <n v="100"/>
    <n v="0"/>
    <s v="ร้านที่2"/>
    <s v="ก***รณ  ส***นิช"/>
    <s v="ปทุมธานี"/>
    <s v="-"/>
    <s v=""/>
    <s v="02/11/2025 13:38"/>
    <s v="-"/>
    <s v="J&amp;T COD"/>
    <s v="Tiktok"/>
    <s v="จ่ายทีหลัง / COD"/>
    <s v=""/>
    <s v="-"/>
    <s v="02/11/2025 13:38"/>
  </r>
  <r>
    <x v="4"/>
    <x v="4"/>
    <n v="50"/>
    <n v="1"/>
    <s v="FZX59"/>
    <n v="100"/>
    <n v="0"/>
    <s v="ร้านที่2"/>
    <s v="ก***รณ  ส***นิช"/>
    <s v="ปทุมธานี"/>
    <s v="-"/>
    <s v=""/>
    <s v="02/11/2025 13:38"/>
    <s v="-"/>
    <s v="J&amp;T COD"/>
    <s v="Tiktok"/>
    <s v="จ่ายทีหลัง / COD"/>
    <s v=""/>
    <s v="-"/>
    <s v="02/11/2025 13:38"/>
  </r>
  <r>
    <x v="2"/>
    <x v="2"/>
    <n v="50"/>
    <n v="1"/>
    <s v="FZX58"/>
    <n v="99.99"/>
    <n v="0"/>
    <s v="ร้านที่2"/>
    <s v="𝑀 𝑒* 𝑛 โ*** ใ***กเกษมสุข"/>
    <s v="ปราจีนบุรี"/>
    <s v="-"/>
    <s v=""/>
    <s v="02/11/2025 13:38"/>
    <s v="-"/>
    <s v="J&amp;T Express"/>
    <s v="Tiktok"/>
    <s v="tiktok"/>
    <s v=""/>
    <s v="-"/>
    <s v="02/11/2025 13:38"/>
  </r>
  <r>
    <x v="3"/>
    <x v="3"/>
    <n v="50"/>
    <n v="1"/>
    <s v="FZX58"/>
    <n v="99.99"/>
    <n v="0"/>
    <s v="ร้านที่2"/>
    <s v="𝑀 𝑒* 𝑛 โ*** ใ***กเกษมสุข"/>
    <s v="ปราจีนบุรี"/>
    <s v="-"/>
    <s v=""/>
    <s v="02/11/2025 13:38"/>
    <s v="-"/>
    <s v="J&amp;T Express"/>
    <s v="Tiktok"/>
    <s v="tiktok"/>
    <s v=""/>
    <s v="-"/>
    <s v="02/11/2025 13:38"/>
  </r>
  <r>
    <x v="4"/>
    <x v="4"/>
    <n v="50"/>
    <n v="1"/>
    <s v="FZX58"/>
    <n v="99.99"/>
    <n v="0"/>
    <s v="ร้านที่2"/>
    <s v="𝑀 𝑒* 𝑛 โ*** ใ***กเกษมสุข"/>
    <s v="ปราจีนบุรี"/>
    <s v="-"/>
    <s v=""/>
    <s v="02/11/2025 13:38"/>
    <s v="-"/>
    <s v="J&amp;T Express"/>
    <s v="Tiktok"/>
    <s v="tiktok"/>
    <s v=""/>
    <s v="-"/>
    <s v="02/11/2025 13:38"/>
  </r>
  <r>
    <x v="2"/>
    <x v="2"/>
    <n v="50"/>
    <n v="1"/>
    <s v="FZX57"/>
    <n v="100"/>
    <n v="0"/>
    <s v="ร้านที่2"/>
    <s v="เ***สิริ  พ***คง"/>
    <s v="สมุทรปราการ"/>
    <s v="-"/>
    <s v=""/>
    <s v="02/11/2025 13:37"/>
    <s v="-"/>
    <s v="J&amp;T COD"/>
    <s v="Tiktok"/>
    <s v="จ่ายทีหลัง / COD"/>
    <s v=""/>
    <s v="-"/>
    <s v="02/11/2025 13:37"/>
  </r>
  <r>
    <x v="3"/>
    <x v="3"/>
    <n v="50"/>
    <n v="1"/>
    <s v="FZX57"/>
    <n v="100"/>
    <n v="0"/>
    <s v="ร้านที่2"/>
    <s v="เ***สิริ  พ***คง"/>
    <s v="สมุทรปราการ"/>
    <s v="-"/>
    <s v=""/>
    <s v="02/11/2025 13:37"/>
    <s v="-"/>
    <s v="J&amp;T COD"/>
    <s v="Tiktok"/>
    <s v="จ่ายทีหลัง / COD"/>
    <s v=""/>
    <s v="-"/>
    <s v="02/11/2025 13:37"/>
  </r>
  <r>
    <x v="4"/>
    <x v="4"/>
    <n v="50"/>
    <n v="1"/>
    <s v="FZX57"/>
    <n v="100"/>
    <n v="0"/>
    <s v="ร้านที่2"/>
    <s v="เ***สิริ  พ***คง"/>
    <s v="สมุทรปราการ"/>
    <s v="-"/>
    <s v=""/>
    <s v="02/11/2025 13:37"/>
    <s v="-"/>
    <s v="J&amp;T COD"/>
    <s v="Tiktok"/>
    <s v="จ่ายทีหลัง / COD"/>
    <s v=""/>
    <s v="-"/>
    <s v="02/11/2025 13:37"/>
  </r>
  <r>
    <x v="14"/>
    <x v="16"/>
    <n v="100"/>
    <n v="2"/>
    <s v="FZX56"/>
    <n v="200"/>
    <n v="0"/>
    <s v="ร้านที่10"/>
    <s v="ชาญชัย     พิมพา"/>
    <s v="8หมู่6   ตฺบ้านปราโมทย์  อ  ฺบางคนทื   จฺสมุทรสงคราม 75120"/>
    <s v="75120"/>
    <s v="0823562202"/>
    <s v="02/11/2025 13:31"/>
    <s v="sompear3955@gmail.com"/>
    <s v="EMS"/>
    <s v="facebook"/>
    <s v="กสิกร"/>
    <s v=""/>
    <s v="-"/>
    <s v="02/11/2025 13:34"/>
  </r>
  <r>
    <x v="8"/>
    <x v="9"/>
    <n v="66.666666666666671"/>
    <n v="3"/>
    <s v="FZX55"/>
    <n v="200"/>
    <n v="0"/>
    <s v="ร้านที่2"/>
    <s v="ท***์วรรณ"/>
    <s v="สระแก้ว"/>
    <s v="-"/>
    <s v=""/>
    <s v="02/11/2025 13:33"/>
    <s v="-"/>
    <s v="J&amp;T Express"/>
    <s v="Tiktok"/>
    <s v="tiktok"/>
    <s v=""/>
    <s v="-"/>
    <s v="02/11/2025 13:33"/>
  </r>
  <r>
    <x v="0"/>
    <x v="0"/>
    <n v="33.333333333333336"/>
    <n v="3"/>
    <s v="FZX55"/>
    <n v="200"/>
    <n v="0"/>
    <s v="ร้านที่2"/>
    <s v="ท***์วรรณ"/>
    <s v="สระแก้ว"/>
    <s v="-"/>
    <s v=""/>
    <s v="02/11/2025 13:33"/>
    <s v="-"/>
    <s v="J&amp;T Express"/>
    <s v="Tiktok"/>
    <s v="tiktok"/>
    <s v=""/>
    <s v="-"/>
    <s v="02/11/2025 13:33"/>
  </r>
  <r>
    <x v="17"/>
    <x v="20"/>
    <n v="12"/>
    <n v="10"/>
    <s v="FZX54"/>
    <n v="280"/>
    <n v="0"/>
    <s v="ร้านที่1"/>
    <s v="ส******า"/>
    <s v="******55/3 หมู่ 16 ต.มะเขือแจ้ อ.เมือง จ.ลำพูน 51000 ตำบลมะเขือแจ้ อำเภอเมืองลำพูน จังหวัดลำพูน 51000"/>
    <s v="51000"/>
    <s v="01"/>
    <s v="02/11/2025 14:02"/>
    <s v="-"/>
    <s v="SPX Express"/>
    <s v="Shopee"/>
    <s v="shopee"/>
    <s v=""/>
    <s v="-"/>
    <s v="02/11/2025 13:32"/>
  </r>
  <r>
    <x v="10"/>
    <x v="12"/>
    <n v="10"/>
    <n v="10"/>
    <s v="FZX54"/>
    <n v="280"/>
    <n v="0"/>
    <s v="ร้านที่1"/>
    <s v="ส******า"/>
    <s v="******55/3 หมู่ 16 ต.มะเขือแจ้ อ.เมือง จ.ลำพูน 51000 ตำบลมะเขือแจ้ อำเภอเมืองลำพูน จังหวัดลำพูน 51000"/>
    <s v="51000"/>
    <s v="01"/>
    <s v="02/11/2025 14:02"/>
    <s v="-"/>
    <s v="SPX Express"/>
    <s v="Shopee"/>
    <s v="shopee"/>
    <s v=""/>
    <s v="-"/>
    <s v="02/11/2025 13:32"/>
  </r>
  <r>
    <x v="2"/>
    <x v="2"/>
    <n v="50"/>
    <n v="1"/>
    <s v="FZX53"/>
    <n v="100"/>
    <n v="0"/>
    <s v="ร้านที่2"/>
    <s v="น***าว ด***จ แ***ย็น"/>
    <s v="สมุทรสาคร"/>
    <s v="-"/>
    <s v=""/>
    <s v="02/11/2025 13:31"/>
    <s v="-"/>
    <s v="J&amp;T COD"/>
    <s v="Tiktok"/>
    <s v="จ่ายทีหลัง / COD"/>
    <s v=""/>
    <s v="-"/>
    <s v="02/11/2025 13:31"/>
  </r>
  <r>
    <x v="3"/>
    <x v="3"/>
    <n v="50"/>
    <n v="1"/>
    <s v="FZX53"/>
    <n v="100"/>
    <n v="0"/>
    <s v="ร้านที่2"/>
    <s v="น***าว ด***จ แ***ย็น"/>
    <s v="สมุทรสาคร"/>
    <s v="-"/>
    <s v=""/>
    <s v="02/11/2025 13:31"/>
    <s v="-"/>
    <s v="J&amp;T COD"/>
    <s v="Tiktok"/>
    <s v="จ่ายทีหลัง / COD"/>
    <s v=""/>
    <s v="-"/>
    <s v="02/11/2025 13:31"/>
  </r>
  <r>
    <x v="4"/>
    <x v="4"/>
    <n v="50"/>
    <n v="1"/>
    <s v="FZX53"/>
    <n v="100"/>
    <n v="0"/>
    <s v="ร้านที่2"/>
    <s v="น***าว ด***จ แ***ย็น"/>
    <s v="สมุทรสาคร"/>
    <s v="-"/>
    <s v=""/>
    <s v="02/11/2025 13:31"/>
    <s v="-"/>
    <s v="J&amp;T COD"/>
    <s v="Tiktok"/>
    <s v="จ่ายทีหลัง / COD"/>
    <s v=""/>
    <s v="-"/>
    <s v="02/11/2025 13:31"/>
  </r>
  <r>
    <x v="2"/>
    <x v="5"/>
    <n v="36.15"/>
    <n v="1"/>
    <s v="FZX51"/>
    <n v="79.3"/>
    <n v="7"/>
    <s v="ร้านที่1"/>
    <s v="สุนันทา  ประกอบผล"/>
    <s v="55ม.10  ซ.พัฒนาการ83  ถ.พัฒนาการตัด_x000a__x000a_ประเวศ/ Prawetกรุงเทพมหานคร/ Bangkok_x000a_10250"/>
    <s v="10250"/>
    <s v="660898872263"/>
    <s v="02/11/2025 13:22"/>
    <s v="-"/>
    <s v="Kerry_dropoff"/>
    <s v="Lazada"/>
    <s v="lazada"/>
    <s v=""/>
    <s v="-"/>
    <s v="02/11/2025 13:22"/>
  </r>
  <r>
    <x v="3"/>
    <x v="5"/>
    <n v="36.15"/>
    <n v="1"/>
    <s v="FZX51"/>
    <n v="79.3"/>
    <n v="7"/>
    <s v="ร้านที่1"/>
    <s v="สุนันทา  ประกอบผล"/>
    <s v="55ม.10  ซ.พัฒนาการ83  ถ.พัฒนาการตัด_x000a__x000a_ประเวศ/ Prawetกรุงเทพมหานคร/ Bangkok_x000a_10250"/>
    <s v="10250"/>
    <s v="660898872263"/>
    <s v="02/11/2025 13:22"/>
    <s v="-"/>
    <s v="Kerry_dropoff"/>
    <s v="Lazada"/>
    <s v="lazada"/>
    <s v=""/>
    <s v="-"/>
    <s v="02/11/2025 13:22"/>
  </r>
  <r>
    <x v="0"/>
    <x v="0"/>
    <n v="50"/>
    <n v="6"/>
    <s v="FZX50"/>
    <n v="200"/>
    <n v="0"/>
    <s v="ร้านที่2"/>
    <s v="บ***รือง ก***ำ"/>
    <s v="ราชบุรี"/>
    <s v="-"/>
    <s v=""/>
    <s v="02/11/2025 13:19"/>
    <s v="-"/>
    <s v="J&amp;T COD"/>
    <s v="Tiktok"/>
    <s v="จ่ายทีหลัง / COD"/>
    <s v=""/>
    <s v="-"/>
    <s v="02/11/2025 13:19"/>
  </r>
  <r>
    <x v="0"/>
    <x v="0"/>
    <n v="33.333333333333336"/>
    <n v="3"/>
    <s v="FZX49"/>
    <n v="100"/>
    <n v="0"/>
    <s v="ร้านที่2"/>
    <s v="ว***ส ป***ปรม"/>
    <s v="กรุงเทพมหานคร"/>
    <s v="-"/>
    <s v=""/>
    <s v="02/11/2025 13:19"/>
    <s v="-"/>
    <s v="J&amp;T Express"/>
    <s v="Tiktok"/>
    <s v="tiktok"/>
    <s v=""/>
    <s v="-"/>
    <s v="02/11/2025 13:19"/>
  </r>
  <r>
    <x v="2"/>
    <x v="2"/>
    <n v="50"/>
    <n v="1"/>
    <s v="FZX48"/>
    <n v="100"/>
    <n v="0"/>
    <s v="ร้านที่4"/>
    <s v="ค***ริญญา ธ***ขัน"/>
    <s v="สมุทรปราการ"/>
    <s v="-"/>
    <s v=""/>
    <s v="02/11/2025 13:19"/>
    <s v="-"/>
    <s v="J&amp;T COD"/>
    <s v="Tiktok"/>
    <s v="จ่ายทีหลัง / COD"/>
    <s v=""/>
    <s v="-"/>
    <s v="02/11/2025 13:19"/>
  </r>
  <r>
    <x v="3"/>
    <x v="3"/>
    <n v="50"/>
    <n v="1"/>
    <s v="FZX48"/>
    <n v="100"/>
    <n v="0"/>
    <s v="ร้านที่4"/>
    <s v="ค***ริญญา ธ***ขัน"/>
    <s v="สมุทรปราการ"/>
    <s v="-"/>
    <s v=""/>
    <s v="02/11/2025 13:19"/>
    <s v="-"/>
    <s v="J&amp;T COD"/>
    <s v="Tiktok"/>
    <s v="จ่ายทีหลัง / COD"/>
    <s v=""/>
    <s v="-"/>
    <s v="02/11/2025 13:19"/>
  </r>
  <r>
    <x v="4"/>
    <x v="4"/>
    <n v="50"/>
    <n v="1"/>
    <s v="FZX48"/>
    <n v="100"/>
    <n v="0"/>
    <s v="ร้านที่4"/>
    <s v="ค***ริญญา ธ***ขัน"/>
    <s v="สมุทรปราการ"/>
    <s v="-"/>
    <s v=""/>
    <s v="02/11/2025 13:19"/>
    <s v="-"/>
    <s v="J&amp;T COD"/>
    <s v="Tiktok"/>
    <s v="จ่ายทีหลัง / COD"/>
    <s v=""/>
    <s v="-"/>
    <s v="02/11/2025 13:19"/>
  </r>
  <r>
    <x v="7"/>
    <x v="8"/>
    <n v="66.666666666666671"/>
    <n v="3"/>
    <s v="FZX47"/>
    <n v="100"/>
    <n v="0"/>
    <s v="ร้านที่2"/>
    <s v="น***ช เ***ตระกูล"/>
    <s v="กรุงเทพฯ"/>
    <s v="-"/>
    <s v=""/>
    <s v="02/11/2025 13:09"/>
    <s v="-"/>
    <s v="J&amp;T COD"/>
    <s v="Tiktok"/>
    <s v="จ่ายทีหลัง / COD"/>
    <s v=""/>
    <s v="-"/>
    <s v="02/11/2025 13:16"/>
  </r>
  <r>
    <x v="8"/>
    <x v="9"/>
    <n v="66.666666666666671"/>
    <n v="3"/>
    <s v="FZX46"/>
    <n v="100"/>
    <n v="0"/>
    <s v="ร้านที่2"/>
    <s v="ว***ดา ร***ัตน์"/>
    <s v="นครราชสีมา"/>
    <s v="-"/>
    <s v=""/>
    <s v="02/11/2025 13:07"/>
    <s v="-"/>
    <s v="J&amp;T COD"/>
    <s v="Tiktok"/>
    <s v="จ่ายทีหลัง / COD"/>
    <s v=""/>
    <s v="-"/>
    <s v="02/11/2025 13:07"/>
  </r>
  <r>
    <x v="11"/>
    <x v="13"/>
    <n v="139"/>
    <n v="1"/>
    <s v="FZX45"/>
    <n v="220.75"/>
    <n v="26"/>
    <s v="ร้านที่1"/>
    <s v="นส.ยุพา เพ็งประพันธ์"/>
    <s v="97 หมู่.12 ต.วังหิน อ.บางขัน จ.นครศรีธรรมราช · วังหิน/ Wang Hin_x000a__x000a_บางขัน/ Bang Khanนครศรีธรรมราช/ Nakhon Si Thammarat_x000a_80360"/>
    <s v="80360"/>
    <s v="660953724707"/>
    <s v="02/11/2025 13:01"/>
    <s v="-"/>
    <s v="Kerry_dropoff"/>
    <s v="Lazada"/>
    <s v="lazada"/>
    <s v=""/>
    <s v="-"/>
    <s v="02/11/2025 13:01"/>
  </r>
  <r>
    <x v="5"/>
    <x v="11"/>
    <n v="139"/>
    <n v="1"/>
    <s v="FZX45"/>
    <n v="220.75"/>
    <n v="26"/>
    <s v="ร้านที่1"/>
    <s v="นส.ยุพา เพ็งประพันธ์"/>
    <s v="97 หมู่.12 ต.วังหิน อ.บางขัน จ.นครศรีธรรมราช · วังหิน/ Wang Hin_x000a__x000a_บางขัน/ Bang Khanนครศรีธรรมราช/ Nakhon Si Thammarat_x000a_80360"/>
    <s v="80360"/>
    <s v="660953724707"/>
    <s v="02/11/2025 13:01"/>
    <s v="-"/>
    <s v="Kerry_dropoff"/>
    <s v="Lazada"/>
    <s v="lazada"/>
    <s v=""/>
    <s v="-"/>
    <s v="02/11/2025 13:01"/>
  </r>
  <r>
    <x v="12"/>
    <x v="14"/>
    <n v="139"/>
    <n v="1"/>
    <s v="FZX45"/>
    <n v="220.75"/>
    <n v="26"/>
    <s v="ร้านที่1"/>
    <s v="นส.ยุพา เพ็งประพันธ์"/>
    <s v="97 หมู่.12 ต.วังหิน อ.บางขัน จ.นครศรีธรรมราช · วังหิน/ Wang Hin_x000a__x000a_บางขัน/ Bang Khanนครศรีธรรมราช/ Nakhon Si Thammarat_x000a_80360"/>
    <s v="80360"/>
    <s v="660953724707"/>
    <s v="02/11/2025 13:01"/>
    <s v="-"/>
    <s v="Kerry_dropoff"/>
    <s v="Lazada"/>
    <s v="lazada"/>
    <s v=""/>
    <s v="-"/>
    <s v="02/11/2025 13:01"/>
  </r>
  <r>
    <x v="6"/>
    <x v="7"/>
    <n v="139"/>
    <n v="1"/>
    <s v="FZX45"/>
    <n v="220.75"/>
    <n v="26"/>
    <s v="ร้านที่1"/>
    <s v="นส.ยุพา เพ็งประพันธ์"/>
    <s v="97 หมู่.12 ต.วังหิน อ.บางขัน จ.นครศรีธรรมราช · วังหิน/ Wang Hin_x000a__x000a_บางขัน/ Bang Khanนครศรีธรรมราช/ Nakhon Si Thammarat_x000a_80360"/>
    <s v="80360"/>
    <s v="660953724707"/>
    <s v="02/11/2025 13:01"/>
    <s v="-"/>
    <s v="Kerry_dropoff"/>
    <s v="Lazada"/>
    <s v="lazada"/>
    <s v=""/>
    <s v="-"/>
    <s v="02/11/2025 13:01"/>
  </r>
  <r>
    <x v="0"/>
    <x v="0"/>
    <n v="50"/>
    <n v="6"/>
    <s v="FZX44"/>
    <n v="200"/>
    <n v="0"/>
    <s v="ร้านที่2"/>
    <s v="ว***ร ม***ิริ"/>
    <s v="ชลบุรี"/>
    <s v="-"/>
    <s v=""/>
    <s v="02/11/2025 12:49"/>
    <s v="-"/>
    <s v="J&amp;T COD"/>
    <s v="Tiktok"/>
    <s v="จ่ายทีหลัง / COD"/>
    <s v=""/>
    <s v="-"/>
    <s v="02/11/2025 12:49"/>
  </r>
  <r>
    <x v="3"/>
    <x v="3"/>
    <n v="33.333333333333336"/>
    <n v="3"/>
    <s v="FZX42"/>
    <n v="394.98"/>
    <n v="0"/>
    <s v="ร้านที่2"/>
    <s v="ก***ิมา อ***ะคุณ"/>
    <s v="ชัยนาท"/>
    <s v="-"/>
    <s v=""/>
    <s v="02/11/2025 12:36"/>
    <s v="-"/>
    <s v="J&amp;T COD"/>
    <s v="Tiktok"/>
    <s v="จ่ายทีหลัง / COD"/>
    <s v=""/>
    <s v="-"/>
    <s v="02/11/2025 12:36"/>
  </r>
  <r>
    <x v="4"/>
    <x v="4"/>
    <n v="60"/>
    <n v="3"/>
    <s v="FZX42"/>
    <n v="394.98"/>
    <n v="0"/>
    <s v="ร้านที่2"/>
    <s v="ก***ิมา อ***ะคุณ"/>
    <s v="ชัยนาท"/>
    <s v="-"/>
    <s v=""/>
    <s v="02/11/2025 12:36"/>
    <s v="-"/>
    <s v="J&amp;T COD"/>
    <s v="Tiktok"/>
    <s v="จ่ายทีหลัง / COD"/>
    <s v=""/>
    <s v="-"/>
    <s v="02/11/2025 12:36"/>
  </r>
  <r>
    <x v="8"/>
    <x v="9"/>
    <n v="66.666666666666671"/>
    <n v="3"/>
    <s v="FZX42"/>
    <n v="394.98"/>
    <n v="0"/>
    <s v="ร้านที่2"/>
    <s v="ก***ิมา อ***ะคุณ"/>
    <s v="ชัยนาท"/>
    <s v="-"/>
    <s v=""/>
    <s v="02/11/2025 12:36"/>
    <s v="-"/>
    <s v="J&amp;T COD"/>
    <s v="Tiktok"/>
    <s v="จ่ายทีหลัง / COD"/>
    <s v=""/>
    <s v="-"/>
    <s v="02/11/2025 12:36"/>
  </r>
  <r>
    <x v="7"/>
    <x v="8"/>
    <n v="66.666666666666671"/>
    <n v="3"/>
    <s v="FZX42"/>
    <n v="394.98"/>
    <n v="0"/>
    <s v="ร้านที่2"/>
    <s v="ก***ิมา อ***ะคุณ"/>
    <s v="ชัยนาท"/>
    <s v="-"/>
    <s v=""/>
    <s v="02/11/2025 12:36"/>
    <s v="-"/>
    <s v="J&amp;T COD"/>
    <s v="Tiktok"/>
    <s v="จ่ายทีหลัง / COD"/>
    <s v=""/>
    <s v="-"/>
    <s v="02/11/2025 12:36"/>
  </r>
  <r>
    <x v="14"/>
    <x v="16"/>
    <n v="80"/>
    <n v="1"/>
    <s v="FZX41"/>
    <n v="80"/>
    <n v="0"/>
    <s v="ร้านที่1"/>
    <s v="น******ล"/>
    <s v="******่ดิน) เลขที่ 980/110 ถ.เพชรเกษม ตำบลชะอำ อำเภอชะอำ จังหวัดเพชรบุรี 76120"/>
    <s v="76120"/>
    <s v="29"/>
    <s v="02/11/2025 12:31"/>
    <s v="-"/>
    <s v="SPX Express"/>
    <s v="Shopee"/>
    <s v="shopee"/>
    <s v=""/>
    <s v="-"/>
    <s v="02/11/2025 12:31"/>
  </r>
  <r>
    <x v="8"/>
    <x v="9"/>
    <n v="66.666666666666671"/>
    <n v="6"/>
    <s v="FZX40"/>
    <n v="200"/>
    <n v="0"/>
    <s v="ร้านที่2"/>
    <s v="ไ***ลย์    อ***ลังษีกุล"/>
    <s v="ชุมพร"/>
    <s v="-"/>
    <s v=""/>
    <s v="02/11/2025 12:29"/>
    <s v="-"/>
    <s v="J&amp;T COD"/>
    <s v="Tiktok"/>
    <s v="จ่ายทีหลัง / COD"/>
    <s v=""/>
    <s v="-"/>
    <s v="02/11/2025 12:29"/>
  </r>
  <r>
    <x v="11"/>
    <x v="13"/>
    <n v="139"/>
    <n v="2"/>
    <s v="FZX39"/>
    <n v="217.98"/>
    <n v="0"/>
    <s v="ร้านที่2"/>
    <s v="พ***ษฐ ไ***าม"/>
    <s v="สมุทรปราการ"/>
    <s v="-"/>
    <s v=""/>
    <s v="02/11/2025 12:25"/>
    <s v="-"/>
    <s v="J&amp;T COD"/>
    <s v="Tiktok"/>
    <s v="จ่ายทีหลัง / COD"/>
    <s v=""/>
    <s v="-"/>
    <s v="02/11/2025 12:25"/>
  </r>
  <r>
    <x v="7"/>
    <x v="8"/>
    <n v="66.666666666666671"/>
    <n v="3"/>
    <s v="FZX38"/>
    <n v="100"/>
    <n v="0"/>
    <s v="ร้านที่2"/>
    <s v="ช***นุท  ส***่"/>
    <s v="กรุงเทพมหานคร"/>
    <s v="-"/>
    <s v=""/>
    <s v="02/11/2025 12:05"/>
    <s v="-"/>
    <s v="J&amp;T COD"/>
    <s v="Tiktok"/>
    <s v="จ่ายทีหลัง / COD"/>
    <s v=""/>
    <s v="-"/>
    <s v="02/11/2025 12:05"/>
  </r>
  <r>
    <x v="7"/>
    <x v="8"/>
    <n v="33"/>
    <n v="10"/>
    <s v="FZX37"/>
    <n v="330"/>
    <n v="0"/>
    <s v="ร้านที่2"/>
    <s v="N***nut N***aked"/>
    <s v="กาญจนบุรี"/>
    <s v="-"/>
    <s v=""/>
    <s v="02/11/2025 11:54"/>
    <s v="-"/>
    <s v="J&amp;T COD"/>
    <s v="Tiktok"/>
    <s v="จ่ายทีหลัง / COD"/>
    <s v=""/>
    <s v="-"/>
    <s v="02/11/2025 11:54"/>
  </r>
  <r>
    <x v="0"/>
    <x v="0"/>
    <n v="50"/>
    <n v="6"/>
    <s v="FZX36"/>
    <n v="200"/>
    <n v="0"/>
    <s v="ร้านที่2"/>
    <s v="จ***อ.สุรศักดิ์ ธ***ธิ์"/>
    <s v="ปัตตานี"/>
    <s v="-"/>
    <s v=""/>
    <s v="02/11/2025 11:52"/>
    <s v="-"/>
    <s v="J&amp;T COD"/>
    <s v="Tiktok"/>
    <s v="จ่ายทีหลัง / COD"/>
    <s v=""/>
    <s v="-"/>
    <s v="02/11/2025 11:52"/>
  </r>
  <r>
    <x v="0"/>
    <x v="0"/>
    <n v="50"/>
    <n v="6"/>
    <s v="FZX35"/>
    <n v="200"/>
    <n v="0"/>
    <s v="ร้านที่2"/>
    <s v="ส***ง โ***วช"/>
    <s v="ยโสธร"/>
    <s v="-"/>
    <s v=""/>
    <s v="02/11/2025 11:52"/>
    <s v="-"/>
    <s v="J&amp;T Express"/>
    <s v="Tiktok"/>
    <s v="tiktok"/>
    <s v=""/>
    <s v="-"/>
    <s v="02/11/2025 11:52"/>
  </r>
  <r>
    <x v="14"/>
    <x v="16"/>
    <n v="69.900000000000006"/>
    <n v="10"/>
    <s v="FZX34"/>
    <n v="855.6"/>
    <n v="66"/>
    <s v="ร้านที่1"/>
    <s v="เจ๊หมูขนมจีนตลาดโนนสาทร"/>
    <s v="ตลาดโนนสาทร ถนนสนามบิน ตำบลในเมือง อำเภอเมือง จังหวัดชัยภูมิ36000 · ในเมือง/ Nai Mueang_x000a__x000a_เมืองชัยภูมิ/ Mueang Chaiyaphumชัยภูมิ/ Chaiyaphum_x000a_36000"/>
    <s v="36000"/>
    <s v="660821737851"/>
    <s v="02/11/2025 11:39"/>
    <s v="-"/>
    <s v="Kerry_dropoff"/>
    <s v="Lazada"/>
    <s v="lazada"/>
    <s v=""/>
    <s v="-"/>
    <s v="02/11/2025 11:39"/>
  </r>
  <r>
    <x v="2"/>
    <x v="2"/>
    <n v="50"/>
    <n v="1"/>
    <s v="FZX33"/>
    <n v="99.99"/>
    <n v="0"/>
    <s v="ร้านที่2"/>
    <s v="ป***ิษฐ์  พ***ชาคิ"/>
    <s v="ระยอง"/>
    <s v="-"/>
    <s v=""/>
    <s v="02/11/2025 11:29"/>
    <s v="-"/>
    <s v="J&amp;T COD"/>
    <s v="Tiktok"/>
    <s v="จ่ายทีหลัง / COD"/>
    <s v=""/>
    <s v="-"/>
    <s v="02/11/2025 11:29"/>
  </r>
  <r>
    <x v="3"/>
    <x v="3"/>
    <n v="50"/>
    <n v="1"/>
    <s v="FZX33"/>
    <n v="99.99"/>
    <n v="0"/>
    <s v="ร้านที่2"/>
    <s v="ป***ิษฐ์  พ***ชาคิ"/>
    <s v="ระยอง"/>
    <s v="-"/>
    <s v=""/>
    <s v="02/11/2025 11:29"/>
    <s v="-"/>
    <s v="J&amp;T COD"/>
    <s v="Tiktok"/>
    <s v="จ่ายทีหลัง / COD"/>
    <s v=""/>
    <s v="-"/>
    <s v="02/11/2025 11:29"/>
  </r>
  <r>
    <x v="4"/>
    <x v="4"/>
    <n v="50"/>
    <n v="1"/>
    <s v="FZX33"/>
    <n v="99.99"/>
    <n v="0"/>
    <s v="ร้านที่2"/>
    <s v="ป***ิษฐ์  พ***ชาคิ"/>
    <s v="ระยอง"/>
    <s v="-"/>
    <s v=""/>
    <s v="02/11/2025 11:29"/>
    <s v="-"/>
    <s v="J&amp;T COD"/>
    <s v="Tiktok"/>
    <s v="จ่ายทีหลัง / COD"/>
    <s v=""/>
    <s v="-"/>
    <s v="02/11/2025 11:29"/>
  </r>
  <r>
    <x v="4"/>
    <x v="4"/>
    <n v="60"/>
    <n v="3"/>
    <s v="FZX32"/>
    <n v="99.99"/>
    <n v="0"/>
    <s v="ร้านที่2"/>
    <s v="ว***วรรณ เ***ุวรรณ"/>
    <s v="ชลบุรี"/>
    <s v="-"/>
    <s v=""/>
    <s v="02/11/2025 11:24"/>
    <s v="-"/>
    <s v="J&amp;T COD"/>
    <s v="Tiktok"/>
    <s v="จ่ายทีหลัง / COD"/>
    <s v=""/>
    <s v="-"/>
    <s v="02/11/2025 11:24"/>
  </r>
  <r>
    <x v="1"/>
    <x v="1"/>
    <n v="15"/>
    <n v="2"/>
    <s v="FZX29"/>
    <n v="46"/>
    <n v="16"/>
    <s v="ร้านที่1"/>
    <s v="ค******ร"/>
    <s v="******่ 10, อำเภอบางละมุง ตำบลนาเกลือ อำเภอบางละมุง จังหวัดชลบุรี 20150"/>
    <s v="20150"/>
    <s v="62"/>
    <s v="02/11/2025 11:44"/>
    <s v="-"/>
    <s v="SPX Express"/>
    <s v="Shopee"/>
    <s v="shopee"/>
    <s v=""/>
    <s v="-"/>
    <s v="02/11/2025 11:13"/>
  </r>
  <r>
    <x v="17"/>
    <x v="20"/>
    <n v="12"/>
    <n v="10"/>
    <s v="FZX27"/>
    <n v="130"/>
    <n v="0"/>
    <s v="ร้านที่1"/>
    <s v="ส******ู"/>
    <s v="******ตำบล บ้านจันทน์, อำเภอบ้านดุง ตำบลบ้านจันทน์ อำเภอบ้านดุง จังหวัดอุดรธานี 41190"/>
    <s v="41190"/>
    <s v="93"/>
    <s v="02/11/2025 11:09"/>
    <s v="-"/>
    <s v="SPX Express"/>
    <s v="Shopee"/>
    <s v="shopee"/>
    <s v=""/>
    <s v="-"/>
    <s v="02/11/2025 11:09"/>
  </r>
  <r>
    <x v="12"/>
    <x v="14"/>
    <n v="139"/>
    <n v="1"/>
    <s v="FZX26"/>
    <n v="215"/>
    <n v="0"/>
    <s v="ร้านที่10"/>
    <s v="น.ส.ปณัฐสรณ์ วงษ์ภัทราวัฒน์"/>
    <s v=" 6/1 ม.4  _x000a_ต.ลำเหย _x000a_อ.ดอนตูม จ.นครปฐม _x000a_ 73150"/>
    <s v="73150"/>
    <s v="0899243169"/>
    <s v="02/11/2025 10:59"/>
    <s v="sompear3955@gmail.com"/>
    <s v="EMS"/>
    <s v="facebook"/>
    <s v="กสิกร"/>
    <s v=""/>
    <s v="-"/>
    <s v="02/11/2025 11:08"/>
  </r>
  <r>
    <x v="6"/>
    <x v="7"/>
    <n v="139"/>
    <n v="1"/>
    <s v="FZX26"/>
    <n v="215"/>
    <n v="0"/>
    <s v="ร้านที่10"/>
    <s v="น.ส.ปณัฐสรณ์ วงษ์ภัทราวัฒน์"/>
    <s v=" 6/1 ม.4  _x000a_ต.ลำเหย _x000a_อ.ดอนตูม จ.นครปฐม _x000a_ 73150"/>
    <s v="73150"/>
    <s v="0899243169"/>
    <s v="02/11/2025 10:59"/>
    <s v="sompear3955@gmail.com"/>
    <s v="EMS"/>
    <s v="facebook"/>
    <s v="กสิกร"/>
    <s v=""/>
    <s v="-"/>
    <s v="02/11/2025 11:08"/>
  </r>
  <r>
    <x v="11"/>
    <x v="13"/>
    <n v="139"/>
    <n v="1"/>
    <s v="FZX25"/>
    <n v="215"/>
    <n v="0"/>
    <s v="ร้านที่10"/>
    <s v="Malee Supanna"/>
    <s v="16/3หมู่4_x000a_ตบางประมุง_x000a_อโกรกพระ_x000a_นครสวรรค์_x000a_ 60170"/>
    <s v="60170"/>
    <s v="66818361374"/>
    <s v="02/11/2025 11:07"/>
    <s v="sompear3955@gmail.com"/>
    <s v="EMS COD"/>
    <s v="facebook"/>
    <s v="กสิกร"/>
    <s v=""/>
    <s v="-"/>
    <s v="02/11/2025 11:07"/>
  </r>
  <r>
    <x v="6"/>
    <x v="7"/>
    <n v="139"/>
    <n v="1"/>
    <s v="FZX25"/>
    <n v="215"/>
    <n v="0"/>
    <s v="ร้านที่10"/>
    <s v="Malee Supanna"/>
    <s v="16/3หมู่4_x000a_ตบางประมุง_x000a_อโกรกพระ_x000a_นครสวรรค์_x000a_ 60170"/>
    <s v="60170"/>
    <s v="66818361374"/>
    <s v="02/11/2025 11:07"/>
    <s v="sompear3955@gmail.com"/>
    <s v="EMS COD"/>
    <s v="facebook"/>
    <s v="กสิกร"/>
    <s v=""/>
    <s v="-"/>
    <s v="02/11/2025 11:07"/>
  </r>
  <r>
    <x v="0"/>
    <x v="0"/>
    <n v="50"/>
    <n v="6"/>
    <s v="FZX23"/>
    <n v="200"/>
    <n v="0"/>
    <s v="ร้านที่2"/>
    <s v="ส***ย์ จ***าอิน"/>
    <s v="นครราชสีมา"/>
    <s v="-"/>
    <s v=""/>
    <s v="02/11/2025 11:01"/>
    <s v="-"/>
    <s v="J&amp;T COD"/>
    <s v="Tiktok"/>
    <s v="จ่ายทีหลัง / COD"/>
    <s v=""/>
    <s v="-"/>
    <s v="02/11/2025 11:01"/>
  </r>
  <r>
    <x v="17"/>
    <x v="20"/>
    <n v="12"/>
    <n v="20"/>
    <s v="FZX22"/>
    <n v="594.97"/>
    <n v="0"/>
    <s v="ร้านที่2"/>
    <s v="ศ***นญา ห***ทอง"/>
    <s v="ตาก"/>
    <s v="-"/>
    <s v=""/>
    <s v="02/11/2025 11:00"/>
    <s v="-"/>
    <s v="J&amp;T Express"/>
    <s v="Tiktok"/>
    <s v="tiktok"/>
    <s v=""/>
    <s v="-"/>
    <s v="02/11/2025 11:00"/>
  </r>
  <r>
    <x v="10"/>
    <x v="12"/>
    <n v="10"/>
    <n v="20"/>
    <s v="FZX22"/>
    <n v="594.97"/>
    <n v="0"/>
    <s v="ร้านที่2"/>
    <s v="ศ***นญา ห***ทอง"/>
    <s v="ตาก"/>
    <s v="-"/>
    <s v=""/>
    <s v="02/11/2025 11:00"/>
    <s v="-"/>
    <s v="J&amp;T Express"/>
    <s v="Tiktok"/>
    <s v="tiktok"/>
    <s v=""/>
    <s v="-"/>
    <s v="02/11/2025 11:00"/>
  </r>
  <r>
    <x v="2"/>
    <x v="2"/>
    <n v="50"/>
    <n v="1"/>
    <s v="FZX22"/>
    <n v="594.97"/>
    <n v="0"/>
    <s v="ร้านที่2"/>
    <s v="ศ***นญา ห***ทอง"/>
    <s v="ตาก"/>
    <s v="-"/>
    <s v=""/>
    <s v="02/11/2025 11:00"/>
    <s v="-"/>
    <s v="J&amp;T Express"/>
    <s v="Tiktok"/>
    <s v="tiktok"/>
    <s v=""/>
    <s v="-"/>
    <s v="02/11/2025 11:00"/>
  </r>
  <r>
    <x v="3"/>
    <x v="3"/>
    <n v="50"/>
    <n v="1"/>
    <s v="FZX22"/>
    <n v="594.97"/>
    <n v="0"/>
    <s v="ร้านที่2"/>
    <s v="ศ***นญา ห***ทอง"/>
    <s v="ตาก"/>
    <s v="-"/>
    <s v=""/>
    <s v="02/11/2025 11:00"/>
    <s v="-"/>
    <s v="J&amp;T Express"/>
    <s v="Tiktok"/>
    <s v="tiktok"/>
    <s v=""/>
    <s v="-"/>
    <s v="02/11/2025 11:00"/>
  </r>
  <r>
    <x v="4"/>
    <x v="4"/>
    <n v="50"/>
    <n v="1"/>
    <s v="FZX22"/>
    <n v="594.97"/>
    <n v="0"/>
    <s v="ร้านที่2"/>
    <s v="ศ***นญา ห***ทอง"/>
    <s v="ตาก"/>
    <s v="-"/>
    <s v=""/>
    <s v="02/11/2025 11:00"/>
    <s v="-"/>
    <s v="J&amp;T Express"/>
    <s v="Tiktok"/>
    <s v="tiktok"/>
    <s v=""/>
    <s v="-"/>
    <s v="02/11/2025 11:00"/>
  </r>
  <r>
    <x v="2"/>
    <x v="2"/>
    <n v="50"/>
    <n v="1"/>
    <s v="FZX21"/>
    <n v="100"/>
    <n v="0"/>
    <s v="ร้านที่4"/>
    <s v="ล***ียด จ***ียรพรหม"/>
    <s v="นครสวรรค์"/>
    <s v="-"/>
    <s v=""/>
    <s v="02/11/2025 10:59"/>
    <s v="-"/>
    <s v="J&amp;T COD"/>
    <s v="Tiktok"/>
    <s v="จ่ายทีหลัง / COD"/>
    <s v=""/>
    <s v="-"/>
    <s v="02/11/2025 10:59"/>
  </r>
  <r>
    <x v="3"/>
    <x v="3"/>
    <n v="50"/>
    <n v="1"/>
    <s v="FZX21"/>
    <n v="100"/>
    <n v="0"/>
    <s v="ร้านที่4"/>
    <s v="ล***ียด จ***ียรพรหม"/>
    <s v="นครสวรรค์"/>
    <s v="-"/>
    <s v=""/>
    <s v="02/11/2025 10:59"/>
    <s v="-"/>
    <s v="J&amp;T COD"/>
    <s v="Tiktok"/>
    <s v="จ่ายทีหลัง / COD"/>
    <s v=""/>
    <s v="-"/>
    <s v="02/11/2025 10:59"/>
  </r>
  <r>
    <x v="4"/>
    <x v="4"/>
    <n v="50"/>
    <n v="1"/>
    <s v="FZX21"/>
    <n v="100"/>
    <n v="0"/>
    <s v="ร้านที่4"/>
    <s v="ล***ียด จ***ียรพรหม"/>
    <s v="นครสวรรค์"/>
    <s v="-"/>
    <s v=""/>
    <s v="02/11/2025 10:59"/>
    <s v="-"/>
    <s v="J&amp;T COD"/>
    <s v="Tiktok"/>
    <s v="จ่ายทีหลัง / COD"/>
    <s v=""/>
    <s v="-"/>
    <s v="02/11/2025 10:59"/>
  </r>
  <r>
    <x v="0"/>
    <x v="0"/>
    <n v="65"/>
    <n v="9"/>
    <s v="FZX20"/>
    <n v="305"/>
    <n v="0"/>
    <s v="ร้านที่2"/>
    <s v="ป***า เ***ครุฑ"/>
    <s v="สุโขทัย"/>
    <s v="-"/>
    <s v=""/>
    <s v="02/11/2025 10:59"/>
    <s v="-"/>
    <s v="J&amp;T COD"/>
    <s v="Tiktok"/>
    <s v="จ่ายทีหลัง / COD"/>
    <s v=""/>
    <s v="-"/>
    <s v="02/11/2025 10:59"/>
  </r>
  <r>
    <x v="16"/>
    <x v="19"/>
    <n v="66.333333333333329"/>
    <n v="3"/>
    <s v="FZX19"/>
    <n v="240"/>
    <n v="0"/>
    <s v="ร้านที่1"/>
    <s v="ณ******์"/>
    <s v="******18/2, หมู่ที่ 7, ตำบล ระแหง, อำเภอลาดหลุมแก้ว ตำบลระแหง อำเภอลาดหลุมแก้ว จังหวัดปทุมธานี 12140"/>
    <s v="12140"/>
    <s v="19"/>
    <s v="02/11/2025 11:10"/>
    <s v="-"/>
    <s v="SPX Express"/>
    <s v="Shopee"/>
    <s v="shopee"/>
    <s v=""/>
    <s v="-"/>
    <s v="02/11/2025 10:58"/>
  </r>
  <r>
    <x v="7"/>
    <x v="8"/>
    <n v="66.666666666666671"/>
    <n v="6"/>
    <s v="FZX18"/>
    <n v="200"/>
    <n v="0"/>
    <s v="ร้านที่2"/>
    <s v="อ***ิพงษ์ ม***ุล"/>
    <s v="สมุทรปราการ"/>
    <s v="-"/>
    <s v=""/>
    <s v="02/11/2025 10:57"/>
    <s v="-"/>
    <s v="Flash Express Thailand COD"/>
    <s v="Tiktok"/>
    <s v="จ่ายทีหลัง / COD"/>
    <s v=""/>
    <s v="-"/>
    <s v="02/11/2025 10:57"/>
  </r>
  <r>
    <x v="2"/>
    <x v="2"/>
    <n v="50"/>
    <n v="1"/>
    <s v="FZX17"/>
    <n v="99.99"/>
    <n v="0"/>
    <s v="ร้านที่2"/>
    <s v="ล***าวพ่อค้ามะม่วง"/>
    <s v="สุพรรณบุรี"/>
    <s v="-"/>
    <s v=""/>
    <s v="02/11/2025 10:54"/>
    <s v="-"/>
    <s v="J&amp;T COD"/>
    <s v="Tiktok"/>
    <s v="จ่ายทีหลัง / COD"/>
    <s v=""/>
    <s v="-"/>
    <s v="02/11/2025 10:54"/>
  </r>
  <r>
    <x v="3"/>
    <x v="3"/>
    <n v="50"/>
    <n v="1"/>
    <s v="FZX17"/>
    <n v="99.99"/>
    <n v="0"/>
    <s v="ร้านที่2"/>
    <s v="ล***าวพ่อค้ามะม่วง"/>
    <s v="สุพรรณบุรี"/>
    <s v="-"/>
    <s v=""/>
    <s v="02/11/2025 10:54"/>
    <s v="-"/>
    <s v="J&amp;T COD"/>
    <s v="Tiktok"/>
    <s v="จ่ายทีหลัง / COD"/>
    <s v=""/>
    <s v="-"/>
    <s v="02/11/2025 10:54"/>
  </r>
  <r>
    <x v="4"/>
    <x v="4"/>
    <n v="50"/>
    <n v="1"/>
    <s v="FZX17"/>
    <n v="99.99"/>
    <n v="0"/>
    <s v="ร้านที่2"/>
    <s v="ล***าวพ่อค้ามะม่วง"/>
    <s v="สุพรรณบุรี"/>
    <s v="-"/>
    <s v=""/>
    <s v="02/11/2025 10:54"/>
    <s v="-"/>
    <s v="J&amp;T COD"/>
    <s v="Tiktok"/>
    <s v="จ่ายทีหลัง / COD"/>
    <s v=""/>
    <s v="-"/>
    <s v="02/11/2025 10:54"/>
  </r>
  <r>
    <x v="10"/>
    <x v="12"/>
    <n v="10"/>
    <n v="20"/>
    <s v="FZX15"/>
    <n v="200"/>
    <n v="0"/>
    <s v="ร้านที่1"/>
    <s v="ป******ว"/>
    <s v="******่อน ม.8 ต.หมู่ม่น ตำบลหมูม่น อำเภอเมืองอุดรธานี จังหวัดอุดรธานี 41000"/>
    <s v="41000"/>
    <s v="70"/>
    <s v="02/11/2025 10:49"/>
    <s v="-"/>
    <s v="SPX Express"/>
    <s v="Shopee"/>
    <s v="shopee"/>
    <s v=""/>
    <s v="-"/>
    <s v="02/11/2025 10:49"/>
  </r>
  <r>
    <x v="0"/>
    <x v="0"/>
    <n v="33.333333333333336"/>
    <n v="3"/>
    <s v="FZX14"/>
    <n v="100"/>
    <n v="0"/>
    <s v="ร้านที่2"/>
    <s v="ณ***งษ์ ม***านะ"/>
    <s v="กรุงเทพฯ"/>
    <s v="-"/>
    <s v=""/>
    <s v="02/11/2025 10:48"/>
    <s v="-"/>
    <s v="J&amp;T COD"/>
    <s v="Tiktok"/>
    <s v="จ่ายทีหลัง / COD"/>
    <s v=""/>
    <s v="-"/>
    <s v="02/11/2025 10:48"/>
  </r>
  <r>
    <x v="17"/>
    <x v="20"/>
    <n v="12"/>
    <n v="10"/>
    <s v="FZX13"/>
    <n v="210"/>
    <n v="0"/>
    <s v="ร้านที่1"/>
    <s v="น******์"/>
    <s v="******ธุ์ ตำบลกระแสสินธุ์ อำเภอกระแสสินธุ์ จังหวัดสงขลา 90270"/>
    <s v="90270"/>
    <s v="78"/>
    <s v="02/11/2025 10:46"/>
    <s v="-"/>
    <s v="SPX Express"/>
    <s v="Shopee"/>
    <s v="shopee"/>
    <s v=""/>
    <s v="-"/>
    <s v="02/11/2025 10:46"/>
  </r>
  <r>
    <x v="13"/>
    <x v="18"/>
    <n v="80"/>
    <n v="1"/>
    <s v="FZX13"/>
    <n v="210"/>
    <n v="0"/>
    <s v="ร้านที่1"/>
    <s v="น******์"/>
    <s v="******ธุ์ ตำบลกระแสสินธุ์ อำเภอกระแสสินธุ์ จังหวัดสงขลา 90270"/>
    <s v="90270"/>
    <s v="78"/>
    <s v="02/11/2025 10:46"/>
    <s v="-"/>
    <s v="SPX Express"/>
    <s v="Shopee"/>
    <s v="shopee"/>
    <s v=""/>
    <s v="-"/>
    <s v="02/11/2025 10:46"/>
  </r>
  <r>
    <x v="7"/>
    <x v="8"/>
    <n v="66.666666666666671"/>
    <n v="3"/>
    <s v="FZX12"/>
    <n v="200"/>
    <n v="0"/>
    <s v="ร้านที่2"/>
    <s v="น***ดี  ท***ี"/>
    <s v="นครราชสีมา"/>
    <s v="-"/>
    <s v=""/>
    <s v="02/11/2025 10:44"/>
    <s v="-"/>
    <s v="J&amp;T COD"/>
    <s v="Tiktok"/>
    <s v="จ่ายทีหลัง / COD"/>
    <s v=""/>
    <s v="-"/>
    <s v="02/11/2025 10:44"/>
  </r>
  <r>
    <x v="2"/>
    <x v="2"/>
    <n v="50"/>
    <n v="1"/>
    <s v="FZX12"/>
    <n v="200"/>
    <n v="0"/>
    <s v="ร้านที่2"/>
    <s v="น***ดี  ท***ี"/>
    <s v="นครราชสีมา"/>
    <s v="-"/>
    <s v=""/>
    <s v="02/11/2025 10:44"/>
    <s v="-"/>
    <s v="J&amp;T COD"/>
    <s v="Tiktok"/>
    <s v="จ่ายทีหลัง / COD"/>
    <s v=""/>
    <s v="-"/>
    <s v="02/11/2025 10:44"/>
  </r>
  <r>
    <x v="3"/>
    <x v="3"/>
    <n v="50"/>
    <n v="1"/>
    <s v="FZX12"/>
    <n v="200"/>
    <n v="0"/>
    <s v="ร้านที่2"/>
    <s v="น***ดี  ท***ี"/>
    <s v="นครราชสีมา"/>
    <s v="-"/>
    <s v=""/>
    <s v="02/11/2025 10:44"/>
    <s v="-"/>
    <s v="J&amp;T COD"/>
    <s v="Tiktok"/>
    <s v="จ่ายทีหลัง / COD"/>
    <s v=""/>
    <s v="-"/>
    <s v="02/11/2025 10:44"/>
  </r>
  <r>
    <x v="4"/>
    <x v="4"/>
    <n v="50"/>
    <n v="1"/>
    <s v="FZX12"/>
    <n v="200"/>
    <n v="0"/>
    <s v="ร้านที่2"/>
    <s v="น***ดี  ท***ี"/>
    <s v="นครราชสีมา"/>
    <s v="-"/>
    <s v=""/>
    <s v="02/11/2025 10:44"/>
    <s v="-"/>
    <s v="J&amp;T COD"/>
    <s v="Tiktok"/>
    <s v="จ่ายทีหลัง / COD"/>
    <s v=""/>
    <s v="-"/>
    <s v="02/11/2025 10:44"/>
  </r>
  <r>
    <x v="17"/>
    <x v="20"/>
    <n v="12"/>
    <n v="20"/>
    <s v="FZX11"/>
    <n v="295"/>
    <n v="35"/>
    <s v="ร้านที่1"/>
    <s v="ฟ******ค"/>
    <s v="******สำราญ, อำเภอเมืองชัยภูมิ ตำบลโนนสำราญ อำเภอเมืองชัยภูมิ จังหวัดชัยภูมิ 36240"/>
    <s v="36240"/>
    <s v="34"/>
    <s v="02/11/2025 10:44"/>
    <s v="-"/>
    <s v="SPX Express"/>
    <s v="Shopee"/>
    <s v="shopee"/>
    <s v=""/>
    <s v="-"/>
    <s v="02/11/2025 10:43"/>
  </r>
  <r>
    <x v="2"/>
    <x v="2"/>
    <n v="50"/>
    <n v="1"/>
    <s v="FZX10"/>
    <n v="100"/>
    <n v="0"/>
    <s v="ร้านที่2"/>
    <s v="ร***เทพญาไทย"/>
    <s v="สงขลา"/>
    <s v="-"/>
    <s v=""/>
    <s v="02/11/2025 10:37"/>
    <s v="-"/>
    <s v="J&amp;T Express"/>
    <s v="Tiktok"/>
    <s v="tiktok"/>
    <s v=""/>
    <s v="-"/>
    <s v="02/11/2025 10:37"/>
  </r>
  <r>
    <x v="3"/>
    <x v="3"/>
    <n v="50"/>
    <n v="1"/>
    <s v="FZX10"/>
    <n v="100"/>
    <n v="0"/>
    <s v="ร้านที่2"/>
    <s v="ร***เทพญาไทย"/>
    <s v="สงขลา"/>
    <s v="-"/>
    <s v=""/>
    <s v="02/11/2025 10:37"/>
    <s v="-"/>
    <s v="J&amp;T Express"/>
    <s v="Tiktok"/>
    <s v="tiktok"/>
    <s v=""/>
    <s v="-"/>
    <s v="02/11/2025 10:37"/>
  </r>
  <r>
    <x v="4"/>
    <x v="4"/>
    <n v="50"/>
    <n v="1"/>
    <s v="FZX10"/>
    <n v="100"/>
    <n v="0"/>
    <s v="ร้านที่2"/>
    <s v="ร***เทพญาไทย"/>
    <s v="สงขลา"/>
    <s v="-"/>
    <s v=""/>
    <s v="02/11/2025 10:37"/>
    <s v="-"/>
    <s v="J&amp;T Express"/>
    <s v="Tiktok"/>
    <s v="tiktok"/>
    <s v=""/>
    <s v="-"/>
    <s v="02/11/2025 10:37"/>
  </r>
  <r>
    <x v="14"/>
    <x v="16"/>
    <n v="69.900000000000006"/>
    <n v="10"/>
    <s v="FZX9"/>
    <n v="800"/>
    <n v="0"/>
    <s v="ร้านที่1"/>
    <s v="น******ำ"/>
    <s v="******ตำบลบ้านต๊ำ อำเภอเมืองพะเยา จังหวัดพะเยา 56000"/>
    <s v="56000"/>
    <s v="33"/>
    <s v="02/11/2025 11:05"/>
    <s v="-"/>
    <s v="SPX Express"/>
    <s v="Shopee"/>
    <s v="shopee"/>
    <s v=""/>
    <s v="-"/>
    <s v="02/11/2025 10:35"/>
  </r>
  <r>
    <x v="7"/>
    <x v="8"/>
    <n v="33"/>
    <n v="10"/>
    <s v="FZX6"/>
    <n v="330"/>
    <n v="0"/>
    <s v="ร้านที่2"/>
    <s v="ส***นรัตน์ น***มมา"/>
    <s v="พัทลุง"/>
    <s v="-"/>
    <s v=""/>
    <s v="02/11/2025 10:29"/>
    <s v="-"/>
    <s v="J&amp;T COD"/>
    <s v="Tiktok"/>
    <s v="จ่ายทีหลัง / COD"/>
    <s v=""/>
    <s v="-"/>
    <s v="02/11/2025 10:29"/>
  </r>
  <r>
    <x v="2"/>
    <x v="2"/>
    <n v="50"/>
    <n v="1"/>
    <s v="FZX5"/>
    <n v="100"/>
    <n v="0"/>
    <s v="ร้านที่4"/>
    <s v="น** เ***รติศักดิ์ จ***ือน"/>
    <s v="ขอนแก่น"/>
    <s v="-"/>
    <s v=""/>
    <s v="02/11/2025 10:26"/>
    <s v="-"/>
    <s v="J&amp;T COD"/>
    <s v="Tiktok"/>
    <s v="จ่ายทีหลัง / COD"/>
    <s v=""/>
    <s v="-"/>
    <s v="02/11/2025 10:26"/>
  </r>
  <r>
    <x v="3"/>
    <x v="3"/>
    <n v="50"/>
    <n v="1"/>
    <s v="FZX5"/>
    <n v="100"/>
    <n v="0"/>
    <s v="ร้านที่4"/>
    <s v="น** เ***รติศักดิ์ จ***ือน"/>
    <s v="ขอนแก่น"/>
    <s v="-"/>
    <s v=""/>
    <s v="02/11/2025 10:26"/>
    <s v="-"/>
    <s v="J&amp;T COD"/>
    <s v="Tiktok"/>
    <s v="จ่ายทีหลัง / COD"/>
    <s v=""/>
    <s v="-"/>
    <s v="02/11/2025 10:26"/>
  </r>
  <r>
    <x v="4"/>
    <x v="4"/>
    <n v="50"/>
    <n v="1"/>
    <s v="FZX5"/>
    <n v="100"/>
    <n v="0"/>
    <s v="ร้านที่4"/>
    <s v="น** เ***รติศักดิ์ จ***ือน"/>
    <s v="ขอนแก่น"/>
    <s v="-"/>
    <s v=""/>
    <s v="02/11/2025 10:26"/>
    <s v="-"/>
    <s v="J&amp;T COD"/>
    <s v="Tiktok"/>
    <s v="จ่ายทีหลัง / COD"/>
    <s v=""/>
    <s v="-"/>
    <s v="02/11/2025 10:26"/>
  </r>
  <r>
    <x v="2"/>
    <x v="2"/>
    <n v="60"/>
    <n v="2"/>
    <s v="FZX4"/>
    <n v="200"/>
    <n v="0"/>
    <s v="ร้านที่2"/>
    <s v="ส***ญญา ค***"/>
    <s v="มหาสารคาม"/>
    <s v="-"/>
    <s v=""/>
    <s v="02/11/2025 10:25"/>
    <s v="-"/>
    <s v="J&amp;T COD"/>
    <s v="Tiktok"/>
    <s v="จ่ายทีหลัง / COD"/>
    <s v="โปรดระบุห้ามโยน"/>
    <s v="-"/>
    <s v="02/11/2025 10:25"/>
  </r>
  <r>
    <x v="3"/>
    <x v="3"/>
    <n v="60"/>
    <n v="2"/>
    <s v="FZX4"/>
    <n v="200"/>
    <n v="0"/>
    <s v="ร้านที่2"/>
    <s v="ส***ญญา ค***"/>
    <s v="มหาสารคาม"/>
    <s v="-"/>
    <s v=""/>
    <s v="02/11/2025 10:25"/>
    <s v="-"/>
    <s v="J&amp;T COD"/>
    <s v="Tiktok"/>
    <s v="จ่ายทีหลัง / COD"/>
    <s v="โปรดระบุห้ามโยน"/>
    <s v="-"/>
    <s v="02/11/2025 10:25"/>
  </r>
  <r>
    <x v="4"/>
    <x v="4"/>
    <n v="60"/>
    <n v="2"/>
    <s v="FZX4"/>
    <n v="200"/>
    <n v="0"/>
    <s v="ร้านที่2"/>
    <s v="ส***ญญา ค***"/>
    <s v="มหาสารคาม"/>
    <s v="-"/>
    <s v=""/>
    <s v="02/11/2025 10:25"/>
    <s v="-"/>
    <s v="J&amp;T COD"/>
    <s v="Tiktok"/>
    <s v="จ่ายทีหลัง / COD"/>
    <s v="โปรดระบุห้ามโยน"/>
    <s v="-"/>
    <s v="02/11/2025 10:25"/>
  </r>
  <r>
    <x v="12"/>
    <x v="6"/>
    <n v="100.7"/>
    <n v="1"/>
    <s v="FZX3"/>
    <n v="107.7"/>
    <n v="7"/>
    <s v="ร้านที่1"/>
    <s v="ณัฐชมนพร  หงสเลิศพิภพ"/>
    <s v="308  ร้านพรประเสริฐสังฆภัณฑ์ หมู่1  ตำบลบึงกาฬ ถนนหน้า รพ.บึงกาฬ  อ.เมือง จ.บึงกาฬ · บึงกาฬ/ Bueng Kan_x000a__x000a_เมืองบึงกาฬ/ Bueng Kanบึงกาฬ/ Bueng Kan_x000a_38000"/>
    <s v="38000"/>
    <s v="660815463587"/>
    <s v="02/11/2025 10:22"/>
    <s v="-"/>
    <s v="Kerry_dropoff"/>
    <s v="Lazada"/>
    <s v="lazada"/>
    <s v=""/>
    <s v="-"/>
    <s v="02/11/2025 10:22"/>
  </r>
  <r>
    <x v="0"/>
    <x v="0"/>
    <n v="33.333333333333336"/>
    <n v="3"/>
    <s v="FZX2"/>
    <n v="200"/>
    <n v="0"/>
    <s v="ร้านที่2"/>
    <s v="ค***ารินทร์  แ***หอ"/>
    <s v="นครราชสีมา"/>
    <s v="-"/>
    <s v=""/>
    <s v="02/11/2025 10:21"/>
    <s v="-"/>
    <s v="J&amp;T Express"/>
    <s v="Tiktok"/>
    <s v="tiktok"/>
    <s v=""/>
    <s v="-"/>
    <s v="02/11/2025 10:21"/>
  </r>
  <r>
    <x v="7"/>
    <x v="8"/>
    <n v="66.666666666666671"/>
    <n v="3"/>
    <s v="FZX2"/>
    <n v="200"/>
    <n v="0"/>
    <s v="ร้านที่2"/>
    <s v="ค***ารินทร์  แ***หอ"/>
    <s v="นครราชสีมา"/>
    <s v="-"/>
    <s v=""/>
    <s v="02/11/2025 10:21"/>
    <s v="-"/>
    <s v="J&amp;T Express"/>
    <s v="Tiktok"/>
    <s v="tiktok"/>
    <s v=""/>
    <s v="-"/>
    <s v="02/11/2025 10:21"/>
  </r>
  <r>
    <x v="7"/>
    <x v="8"/>
    <n v="66.666666666666671"/>
    <n v="3"/>
    <s v="FZX1"/>
    <n v="200"/>
    <n v="0"/>
    <s v="ร้านที่2"/>
    <s v="พ***ศักดิ์  ป***พร"/>
    <s v="สุราษฎร์ธานี"/>
    <s v="-"/>
    <s v=""/>
    <s v="02/11/2025 10:19"/>
    <s v="-"/>
    <s v="J&amp;T COD"/>
    <s v="Tiktok"/>
    <s v="จ่ายทีหลัง / COD"/>
    <s v=""/>
    <s v="-"/>
    <s v="02/11/2025 10:19"/>
  </r>
  <r>
    <x v="0"/>
    <x v="0"/>
    <n v="33.333333333333336"/>
    <n v="3"/>
    <s v="FZX1"/>
    <n v="200"/>
    <n v="0"/>
    <s v="ร้านที่2"/>
    <s v="พ***ศักดิ์  ป***พร"/>
    <s v="สุราษฎร์ธานี"/>
    <s v="-"/>
    <s v=""/>
    <s v="02/11/2025 10:19"/>
    <s v="-"/>
    <s v="J&amp;T COD"/>
    <s v="Tiktok"/>
    <s v="จ่ายทีหลัง / COD"/>
    <s v=""/>
    <s v="-"/>
    <s v="02/11/2025 10:19"/>
  </r>
  <r>
    <x v="5"/>
    <x v="11"/>
    <n v="139"/>
    <n v="1"/>
    <s v="FZX0"/>
    <n v="99"/>
    <n v="0"/>
    <s v="ร้านที่2"/>
    <s v="อ***ทิพย์ ม***ผ่อง"/>
    <s v="ราชบุรี"/>
    <s v="-"/>
    <s v=""/>
    <s v="02/11/2025 10:19"/>
    <s v="-"/>
    <s v="J&amp;T COD"/>
    <s v="Tiktok"/>
    <s v="จ่ายทีหลัง / COD"/>
    <s v=""/>
    <s v="-"/>
    <s v="02/11/2025 10:19"/>
  </r>
  <r>
    <x v="2"/>
    <x v="2"/>
    <n v="50"/>
    <n v="1"/>
    <s v="FZW99"/>
    <n v="100"/>
    <n v="0"/>
    <s v="ร้านที่2"/>
    <s v="ธ***กาล น***นรัมย์"/>
    <s v="สุรินทร์"/>
    <s v="-"/>
    <s v=""/>
    <s v="02/11/2025 10:21"/>
    <s v="-"/>
    <s v="J&amp;T Express"/>
    <s v="Tiktok"/>
    <s v="tiktok"/>
    <s v=""/>
    <s v="-"/>
    <s v="02/11/2025 10:19"/>
  </r>
  <r>
    <x v="3"/>
    <x v="3"/>
    <n v="50"/>
    <n v="1"/>
    <s v="FZW99"/>
    <n v="100"/>
    <n v="0"/>
    <s v="ร้านที่2"/>
    <s v="ธ***กาล น***นรัมย์"/>
    <s v="สุรินทร์"/>
    <s v="-"/>
    <s v=""/>
    <s v="02/11/2025 10:21"/>
    <s v="-"/>
    <s v="J&amp;T Express"/>
    <s v="Tiktok"/>
    <s v="tiktok"/>
    <s v=""/>
    <s v="-"/>
    <s v="02/11/2025 10:19"/>
  </r>
  <r>
    <x v="4"/>
    <x v="4"/>
    <n v="50"/>
    <n v="1"/>
    <s v="FZW99"/>
    <n v="100"/>
    <n v="0"/>
    <s v="ร้านที่2"/>
    <s v="ธ***กาล น***นรัมย์"/>
    <s v="สุรินทร์"/>
    <s v="-"/>
    <s v=""/>
    <s v="02/11/2025 10:21"/>
    <s v="-"/>
    <s v="J&amp;T Express"/>
    <s v="Tiktok"/>
    <s v="tiktok"/>
    <s v=""/>
    <s v="-"/>
    <s v="02/11/2025 10:19"/>
  </r>
  <r>
    <x v="11"/>
    <x v="13"/>
    <n v="139"/>
    <n v="1"/>
    <s v="FZW98"/>
    <n v="215"/>
    <n v="0"/>
    <s v="ร้านที่10"/>
    <s v="NASRO CHEDOLOH"/>
    <s v="Jusmin Place, 408 ซอย_x000a_ลาดพร้าว 112_x000a_แขวงพลับพลา เขตวังทองหลาง_x000a_กรุงเทพมหานคร _x000a_ 10310"/>
    <s v="10310"/>
    <s v="0936704327"/>
    <s v="02/11/2025 10:04"/>
    <s v="sompear3955@gmail.com"/>
    <s v="EMS"/>
    <s v="facebook"/>
    <s v="กสิกร"/>
    <s v=""/>
    <s v="-"/>
    <s v="02/11/2025 10:17"/>
  </r>
  <r>
    <x v="12"/>
    <x v="14"/>
    <n v="139"/>
    <n v="1"/>
    <s v="FZW98"/>
    <n v="215"/>
    <n v="0"/>
    <s v="ร้านที่10"/>
    <s v="NASRO CHEDOLOH"/>
    <s v="Jusmin Place, 408 ซอย_x000a_ลาดพร้าว 112_x000a_แขวงพลับพลา เขตวังทองหลาง_x000a_กรุงเทพมหานคร _x000a_ 10310"/>
    <s v="10310"/>
    <s v="0936704327"/>
    <s v="02/11/2025 10:04"/>
    <s v="sompear3955@gmail.com"/>
    <s v="EMS"/>
    <s v="facebook"/>
    <s v="กสิกร"/>
    <s v=""/>
    <s v="-"/>
    <s v="02/11/2025 10:17"/>
  </r>
  <r>
    <x v="0"/>
    <x v="0"/>
    <n v="50"/>
    <n v="6"/>
    <s v="FZW97"/>
    <n v="200"/>
    <n v="0"/>
    <s v="ร้านที่2"/>
    <s v="ค***จนจิรา   แ***หญ่"/>
    <s v="นนทบุรี"/>
    <s v="-"/>
    <s v=""/>
    <s v="02/11/2025 10:17"/>
    <s v="-"/>
    <s v="Flash Express Thailand"/>
    <s v="Tiktok"/>
    <s v="tiktok"/>
    <s v=""/>
    <s v="-"/>
    <s v="02/11/2025 10:17"/>
  </r>
  <r>
    <x v="14"/>
    <x v="22"/>
    <n v="64"/>
    <n v="1"/>
    <s v="FZW95"/>
    <n v="109"/>
    <n v="45"/>
    <s v="ร้านที่1"/>
    <s v="นางเกลี้ยง   ฟุบขุนทด"/>
    <s v="26 หมู่ 10 ตำบลพะงาด  อำเภอขามสะแกแสง  จังหวัดนครราชสีมา_x000a__x000a_ขามสะแกแสง/ Kham Sakaesaengนครราชสีมา/ Nakhon Ratchasima_x000a_30290"/>
    <s v="30290"/>
    <s v="660815796855"/>
    <s v="02/11/2025 10:15"/>
    <s v="-"/>
    <s v="Kerry_dropoff"/>
    <s v="Lazada"/>
    <s v="lazada"/>
    <s v=""/>
    <s v="-"/>
    <s v="02/11/2025 10:15"/>
  </r>
  <r>
    <x v="7"/>
    <x v="8"/>
    <n v="66.666666666666671"/>
    <n v="3"/>
    <s v="FZW93"/>
    <n v="100"/>
    <n v="0"/>
    <s v="ร้านที่2"/>
    <s v="น***ุทิศ เ***ิจ"/>
    <s v="สกลนคร"/>
    <s v="-"/>
    <s v=""/>
    <s v="02/11/2025 10:10"/>
    <s v="-"/>
    <s v="J&amp;T Express"/>
    <s v="Tiktok"/>
    <s v="tiktok"/>
    <s v=""/>
    <s v="-"/>
    <s v="02/11/2025 10:10"/>
  </r>
  <r>
    <x v="2"/>
    <x v="2"/>
    <n v="50"/>
    <n v="1"/>
    <s v="FZW91"/>
    <n v="100"/>
    <n v="0"/>
    <s v="ร้านที่2"/>
    <s v="พ***ษฐ์  น***่น"/>
    <s v="ชลบุรี"/>
    <s v="-"/>
    <s v=""/>
    <s v="02/11/2025 10:06"/>
    <s v="-"/>
    <s v="J&amp;T COD"/>
    <s v="Tiktok"/>
    <s v="จ่ายทีหลัง / COD"/>
    <s v=""/>
    <s v="-"/>
    <s v="02/11/2025 10:06"/>
  </r>
  <r>
    <x v="3"/>
    <x v="3"/>
    <n v="50"/>
    <n v="1"/>
    <s v="FZW91"/>
    <n v="100"/>
    <n v="0"/>
    <s v="ร้านที่2"/>
    <s v="พ***ษฐ์  น***่น"/>
    <s v="ชลบุรี"/>
    <s v="-"/>
    <s v=""/>
    <s v="02/11/2025 10:06"/>
    <s v="-"/>
    <s v="J&amp;T COD"/>
    <s v="Tiktok"/>
    <s v="จ่ายทีหลัง / COD"/>
    <s v=""/>
    <s v="-"/>
    <s v="02/11/2025 10:06"/>
  </r>
  <r>
    <x v="4"/>
    <x v="4"/>
    <n v="50"/>
    <n v="1"/>
    <s v="FZW91"/>
    <n v="100"/>
    <n v="0"/>
    <s v="ร้านที่2"/>
    <s v="พ***ษฐ์  น***่น"/>
    <s v="ชลบุรี"/>
    <s v="-"/>
    <s v=""/>
    <s v="02/11/2025 10:06"/>
    <s v="-"/>
    <s v="J&amp;T COD"/>
    <s v="Tiktok"/>
    <s v="จ่ายทีหลัง / COD"/>
    <s v=""/>
    <s v="-"/>
    <s v="02/11/2025 10:06"/>
  </r>
  <r>
    <x v="2"/>
    <x v="2"/>
    <n v="50"/>
    <n v="1"/>
    <s v="FZW90"/>
    <n v="100"/>
    <n v="0"/>
    <s v="ร้านที่2"/>
    <s v="บ***ร บ***า"/>
    <s v="ปทุมธานี"/>
    <s v="-"/>
    <s v=""/>
    <s v="02/11/2025 10:03"/>
    <s v="-"/>
    <s v="J&amp;T Express"/>
    <s v="Tiktok"/>
    <s v="tiktok"/>
    <s v=""/>
    <s v="-"/>
    <s v="02/11/2025 10:03"/>
  </r>
  <r>
    <x v="3"/>
    <x v="3"/>
    <n v="50"/>
    <n v="1"/>
    <s v="FZW90"/>
    <n v="100"/>
    <n v="0"/>
    <s v="ร้านที่2"/>
    <s v="บ***ร บ***า"/>
    <s v="ปทุมธานี"/>
    <s v="-"/>
    <s v=""/>
    <s v="02/11/2025 10:03"/>
    <s v="-"/>
    <s v="J&amp;T Express"/>
    <s v="Tiktok"/>
    <s v="tiktok"/>
    <s v=""/>
    <s v="-"/>
    <s v="02/11/2025 10:03"/>
  </r>
  <r>
    <x v="4"/>
    <x v="4"/>
    <n v="50"/>
    <n v="1"/>
    <s v="FZW90"/>
    <n v="100"/>
    <n v="0"/>
    <s v="ร้านที่2"/>
    <s v="บ***ร บ***า"/>
    <s v="ปทุมธานี"/>
    <s v="-"/>
    <s v=""/>
    <s v="02/11/2025 10:03"/>
    <s v="-"/>
    <s v="J&amp;T Express"/>
    <s v="Tiktok"/>
    <s v="tiktok"/>
    <s v=""/>
    <s v="-"/>
    <s v="02/11/2025 10:03"/>
  </r>
  <r>
    <x v="0"/>
    <x v="0"/>
    <n v="50"/>
    <n v="6"/>
    <s v="FZW89"/>
    <n v="200"/>
    <n v="0"/>
    <s v="ร้านที่2"/>
    <s v="ว***รณ์  ช***วลิต"/>
    <s v="ราชบุรี"/>
    <s v="-"/>
    <s v=""/>
    <s v="02/11/2025 10:03"/>
    <s v="-"/>
    <s v="J&amp;T COD"/>
    <s v="Tiktok"/>
    <s v="จ่ายทีหลัง / COD"/>
    <s v=""/>
    <s v="-"/>
    <s v="02/11/2025 10:03"/>
  </r>
  <r>
    <x v="2"/>
    <x v="2"/>
    <n v="50"/>
    <n v="1"/>
    <s v="FZW87"/>
    <n v="417"/>
    <n v="0"/>
    <s v="ร้านที่1"/>
    <s v="น******ะ"/>
    <s v="******บ่อนนท์, ตำบลท่าศาลา, อำเภอท่าศาลา ตำบลท่าศาลา อำเภอท่าศาลา จังหวัดนครศรีธรรมราช 80160"/>
    <s v="80160"/>
    <s v="05"/>
    <s v="02/11/2025 09:58"/>
    <s v="-"/>
    <s v="SPX Express"/>
    <s v="Shopee"/>
    <s v="shopee"/>
    <s v=""/>
    <s v="-"/>
    <s v="02/11/2025 09:58"/>
  </r>
  <r>
    <x v="3"/>
    <x v="3"/>
    <n v="50"/>
    <n v="1"/>
    <s v="FZW87"/>
    <n v="417"/>
    <n v="0"/>
    <s v="ร้านที่1"/>
    <s v="น******ะ"/>
    <s v="******บ่อนนท์, ตำบลท่าศาลา, อำเภอท่าศาลา ตำบลท่าศาลา อำเภอท่าศาลา จังหวัดนครศรีธรรมราช 80160"/>
    <s v="80160"/>
    <s v="05"/>
    <s v="02/11/2025 09:58"/>
    <s v="-"/>
    <s v="SPX Express"/>
    <s v="Shopee"/>
    <s v="shopee"/>
    <s v=""/>
    <s v="-"/>
    <s v="02/11/2025 09:58"/>
  </r>
  <r>
    <x v="4"/>
    <x v="4"/>
    <n v="50"/>
    <n v="1"/>
    <s v="FZW87"/>
    <n v="417"/>
    <n v="0"/>
    <s v="ร้านที่1"/>
    <s v="น******ะ"/>
    <s v="******บ่อนนท์, ตำบลท่าศาลา, อำเภอท่าศาลา ตำบลท่าศาลา อำเภอท่าศาลา จังหวัดนครศรีธรรมราช 80160"/>
    <s v="80160"/>
    <s v="05"/>
    <s v="02/11/2025 09:58"/>
    <s v="-"/>
    <s v="SPX Express"/>
    <s v="Shopee"/>
    <s v="shopee"/>
    <s v=""/>
    <s v="-"/>
    <s v="02/11/2025 09:58"/>
  </r>
  <r>
    <x v="13"/>
    <x v="18"/>
    <n v="83.333333333333329"/>
    <n v="3"/>
    <s v="FZW87"/>
    <n v="417"/>
    <n v="0"/>
    <s v="ร้านที่1"/>
    <s v="น******ะ"/>
    <s v="******บ่อนนท์, ตำบลท่าศาลา, อำเภอท่าศาลา ตำบลท่าศาลา อำเภอท่าศาลา จังหวัดนครศรีธรรมราช 80160"/>
    <s v="80160"/>
    <s v="05"/>
    <s v="02/11/2025 09:58"/>
    <s v="-"/>
    <s v="SPX Express"/>
    <s v="Shopee"/>
    <s v="shopee"/>
    <s v=""/>
    <s v="-"/>
    <s v="02/11/2025 09:58"/>
  </r>
  <r>
    <x v="10"/>
    <x v="12"/>
    <n v="10"/>
    <n v="20"/>
    <s v="FZW85"/>
    <n v="210"/>
    <n v="10"/>
    <s v="ร้านที่1"/>
    <s v="ต******์"/>
    <s v="******ถนน มหาไชย, แขวงบวรนิเวศ, เขตพระนคร แขวงบวรนิเวศ เขตพระนคร จังหวัดกรุงเทพมหานคร 10200"/>
    <s v="10200"/>
    <s v="68"/>
    <s v="02/11/2025 10:26"/>
    <s v="-"/>
    <s v="SPX Express"/>
    <s v="Shopee"/>
    <s v="shopee"/>
    <s v=""/>
    <s v="-"/>
    <s v="02/11/2025 09:56"/>
  </r>
  <r>
    <x v="13"/>
    <x v="18"/>
    <n v="83.333333333333329"/>
    <n v="3"/>
    <s v="FZW84"/>
    <n v="419"/>
    <n v="0"/>
    <s v="ร้านที่1"/>
    <s v="ว**า"/>
    <s v="****** ห้อง 1918 แขวงช่องนนทรี เขตยานนาวา จังหวัดกรุงเทพมหานคร 10120"/>
    <s v="10120"/>
    <s v="85"/>
    <s v="02/11/2025 09:55"/>
    <s v="-"/>
    <s v="SPX Express"/>
    <s v="Shopee"/>
    <s v="shopee"/>
    <s v=""/>
    <s v="-"/>
    <s v="02/11/2025 09:55"/>
  </r>
  <r>
    <x v="17"/>
    <x v="20"/>
    <n v="12"/>
    <n v="10"/>
    <s v="FZW84"/>
    <n v="419"/>
    <n v="0"/>
    <s v="ร้านที่1"/>
    <s v="ว**า"/>
    <s v="****** ห้อง 1918 แขวงช่องนนทรี เขตยานนาวา จังหวัดกรุงเทพมหานคร 10120"/>
    <s v="10120"/>
    <s v="85"/>
    <s v="02/11/2025 09:55"/>
    <s v="-"/>
    <s v="SPX Express"/>
    <s v="Shopee"/>
    <s v="shopee"/>
    <s v=""/>
    <s v="-"/>
    <s v="02/11/2025 09:55"/>
  </r>
  <r>
    <x v="4"/>
    <x v="4"/>
    <n v="44"/>
    <n v="1"/>
    <s v="FZW84"/>
    <n v="419"/>
    <n v="0"/>
    <s v="ร้านที่1"/>
    <s v="ว**า"/>
    <s v="****** ห้อง 1918 แขวงช่องนนทรี เขตยานนาวา จังหวัดกรุงเทพมหานคร 10120"/>
    <s v="10120"/>
    <s v="85"/>
    <s v="02/11/2025 09:55"/>
    <s v="-"/>
    <s v="SPX Express"/>
    <s v="Shopee"/>
    <s v="shopee"/>
    <s v=""/>
    <s v="-"/>
    <s v="02/11/2025 09:55"/>
  </r>
  <r>
    <x v="8"/>
    <x v="9"/>
    <n v="66.666666666666671"/>
    <n v="3"/>
    <s v="FZW83"/>
    <n v="200"/>
    <n v="0"/>
    <s v="ร้านที่2"/>
    <s v="ย***ิมพ์ ท***อง"/>
    <s v="ราชบุรี"/>
    <s v="-"/>
    <s v=""/>
    <s v="02/11/2025 09:54"/>
    <s v="-"/>
    <s v="J&amp;T Express"/>
    <s v="Tiktok"/>
    <s v="tiktok"/>
    <s v=""/>
    <s v="-"/>
    <s v="02/11/2025 09:53"/>
  </r>
  <r>
    <x v="0"/>
    <x v="0"/>
    <n v="33.333333333333336"/>
    <n v="3"/>
    <s v="FZW83"/>
    <n v="200"/>
    <n v="0"/>
    <s v="ร้านที่2"/>
    <s v="ย***ิมพ์ ท***อง"/>
    <s v="ราชบุรี"/>
    <s v="-"/>
    <s v=""/>
    <s v="02/11/2025 09:54"/>
    <s v="-"/>
    <s v="J&amp;T Express"/>
    <s v="Tiktok"/>
    <s v="tiktok"/>
    <s v=""/>
    <s v="-"/>
    <s v="02/11/2025 09:53"/>
  </r>
  <r>
    <x v="8"/>
    <x v="9"/>
    <n v="66.666666666666671"/>
    <n v="3"/>
    <s v="FZW82"/>
    <n v="100"/>
    <n v="0"/>
    <s v="ร้านที่2"/>
    <s v=""/>
    <s v=""/>
    <s v="-"/>
    <s v=""/>
    <s v="-"/>
    <s v="-"/>
    <s v="Standard shipping"/>
    <s v="Tiktok"/>
    <s v="-"/>
    <s v=""/>
    <s v="-"/>
    <s v="02/11/2025 09:52"/>
  </r>
  <r>
    <x v="2"/>
    <x v="2"/>
    <n v="50"/>
    <n v="1"/>
    <s v="FZW81"/>
    <n v="99.99"/>
    <n v="0"/>
    <s v="ร้านที่2"/>
    <s v="ก*** พ***วงค"/>
    <s v="กรุงเทพฯ"/>
    <s v="-"/>
    <s v=""/>
    <s v="02/11/2025 09:51"/>
    <s v="-"/>
    <s v="J&amp;T COD"/>
    <s v="Tiktok"/>
    <s v="จ่ายทีหลัง / COD"/>
    <s v=""/>
    <s v="-"/>
    <s v="02/11/2025 09:51"/>
  </r>
  <r>
    <x v="3"/>
    <x v="3"/>
    <n v="50"/>
    <n v="1"/>
    <s v="FZW81"/>
    <n v="99.99"/>
    <n v="0"/>
    <s v="ร้านที่2"/>
    <s v="ก*** พ***วงค"/>
    <s v="กรุงเทพฯ"/>
    <s v="-"/>
    <s v=""/>
    <s v="02/11/2025 09:51"/>
    <s v="-"/>
    <s v="J&amp;T COD"/>
    <s v="Tiktok"/>
    <s v="จ่ายทีหลัง / COD"/>
    <s v=""/>
    <s v="-"/>
    <s v="02/11/2025 09:51"/>
  </r>
  <r>
    <x v="4"/>
    <x v="4"/>
    <n v="50"/>
    <n v="1"/>
    <s v="FZW81"/>
    <n v="99.99"/>
    <n v="0"/>
    <s v="ร้านที่2"/>
    <s v="ก*** พ***วงค"/>
    <s v="กรุงเทพฯ"/>
    <s v="-"/>
    <s v=""/>
    <s v="02/11/2025 09:51"/>
    <s v="-"/>
    <s v="J&amp;T COD"/>
    <s v="Tiktok"/>
    <s v="จ่ายทีหลัง / COD"/>
    <s v=""/>
    <s v="-"/>
    <s v="02/11/2025 09:51"/>
  </r>
  <r>
    <x v="0"/>
    <x v="0"/>
    <n v="33.333333333333336"/>
    <n v="3"/>
    <s v="FZW80"/>
    <n v="312.98"/>
    <n v="0"/>
    <s v="ร้านที่2"/>
    <s v="ท***พียร บ***าวาส"/>
    <s v="บุรีรัมย์"/>
    <s v="-"/>
    <s v=""/>
    <s v="02/11/2025 09:50"/>
    <s v="-"/>
    <s v="J&amp;T Express"/>
    <s v="Tiktok"/>
    <s v="tiktok"/>
    <s v=""/>
    <s v="-"/>
    <s v="02/11/2025 09:50"/>
  </r>
  <r>
    <x v="5"/>
    <x v="11"/>
    <n v="139"/>
    <n v="1"/>
    <s v="FZW80"/>
    <n v="312.98"/>
    <n v="0"/>
    <s v="ร้านที่2"/>
    <s v="ท***พียร บ***าวาส"/>
    <s v="บุรีรัมย์"/>
    <s v="-"/>
    <s v=""/>
    <s v="02/11/2025 09:50"/>
    <s v="-"/>
    <s v="J&amp;T Express"/>
    <s v="Tiktok"/>
    <s v="tiktok"/>
    <s v=""/>
    <s v="-"/>
    <s v="02/11/2025 09:50"/>
  </r>
  <r>
    <x v="12"/>
    <x v="14"/>
    <n v="139"/>
    <n v="1"/>
    <s v="FZW80"/>
    <n v="312.98"/>
    <n v="0"/>
    <s v="ร้านที่2"/>
    <s v="ท***พียร บ***าวาส"/>
    <s v="บุรีรัมย์"/>
    <s v="-"/>
    <s v=""/>
    <s v="02/11/2025 09:50"/>
    <s v="-"/>
    <s v="J&amp;T Express"/>
    <s v="Tiktok"/>
    <s v="tiktok"/>
    <s v=""/>
    <s v="-"/>
    <s v="02/11/2025 09:50"/>
  </r>
  <r>
    <x v="13"/>
    <x v="18"/>
    <n v="66"/>
    <n v="1"/>
    <s v="FZW79"/>
    <n v="240"/>
    <n v="0"/>
    <s v="ร้านที่1"/>
    <s v="อ******์"/>
    <s v="****** ตำบลอ่างทอง อำเภอเกาะสมุย จังหวัดสุราษฎร์ธานี 84140"/>
    <s v="84140"/>
    <s v="34"/>
    <s v="02/11/2025 10:02"/>
    <s v="-"/>
    <s v="Flash Express"/>
    <s v="Shopee"/>
    <s v="shopee"/>
    <s v=""/>
    <s v="-"/>
    <s v="02/11/2025 09:49"/>
  </r>
  <r>
    <x v="16"/>
    <x v="19"/>
    <n v="66"/>
    <n v="1"/>
    <s v="FZW79"/>
    <n v="240"/>
    <n v="0"/>
    <s v="ร้านที่1"/>
    <s v="อ******์"/>
    <s v="****** ตำบลอ่างทอง อำเภอเกาะสมุย จังหวัดสุราษฎร์ธานี 84140"/>
    <s v="84140"/>
    <s v="34"/>
    <s v="02/11/2025 10:02"/>
    <s v="-"/>
    <s v="Flash Express"/>
    <s v="Shopee"/>
    <s v="shopee"/>
    <s v=""/>
    <s v="-"/>
    <s v="02/11/2025 09:49"/>
  </r>
  <r>
    <x v="14"/>
    <x v="16"/>
    <n v="67"/>
    <n v="1"/>
    <s v="FZW79"/>
    <n v="240"/>
    <n v="0"/>
    <s v="ร้านที่1"/>
    <s v="อ******์"/>
    <s v="****** ตำบลอ่างทอง อำเภอเกาะสมุย จังหวัดสุราษฎร์ธานี 84140"/>
    <s v="84140"/>
    <s v="34"/>
    <s v="02/11/2025 10:02"/>
    <s v="-"/>
    <s v="Flash Express"/>
    <s v="Shopee"/>
    <s v="shopee"/>
    <s v=""/>
    <s v="-"/>
    <s v="02/11/2025 09:49"/>
  </r>
  <r>
    <x v="8"/>
    <x v="9"/>
    <n v="66.666666666666671"/>
    <n v="3"/>
    <s v="FZW78"/>
    <n v="100"/>
    <n v="0"/>
    <s v="ร้านที่2"/>
    <s v="ภ***ณัฐ  บ***"/>
    <s v="สุรินทร์"/>
    <s v="-"/>
    <s v=""/>
    <s v="02/11/2025 09:49"/>
    <s v="-"/>
    <s v="J&amp;T Express"/>
    <s v="Tiktok"/>
    <s v="tiktok"/>
    <s v=""/>
    <s v="-"/>
    <s v="02/11/2025 09:48"/>
  </r>
  <r>
    <x v="7"/>
    <x v="8"/>
    <n v="66.666666666666671"/>
    <n v="3"/>
    <s v="FZW77"/>
    <n v="100"/>
    <n v="0"/>
    <s v="ร้านที่2"/>
    <s v="ศ***พร ส***งแจ้ง"/>
    <s v="สมุทรสาคร"/>
    <s v="-"/>
    <s v=""/>
    <s v="02/11/2025 09:45"/>
    <s v="-"/>
    <s v="J&amp;T COD"/>
    <s v="Tiktok"/>
    <s v="จ่ายทีหลัง / COD"/>
    <s v=""/>
    <s v="-"/>
    <s v="02/11/2025 09:45"/>
  </r>
  <r>
    <x v="2"/>
    <x v="2"/>
    <n v="50"/>
    <n v="1"/>
    <s v="FZW76"/>
    <n v="99.99"/>
    <n v="0"/>
    <s v="ร้านที่2"/>
    <s v="k***ang"/>
    <s v="นนทบุรี"/>
    <s v="-"/>
    <s v=""/>
    <s v="02/11/2025 09:44"/>
    <s v="-"/>
    <s v="Flash Express Thailand COD"/>
    <s v="Tiktok"/>
    <s v="จ่ายทีหลัง / COD"/>
    <s v=""/>
    <s v="-"/>
    <s v="02/11/2025 09:44"/>
  </r>
  <r>
    <x v="3"/>
    <x v="3"/>
    <n v="50"/>
    <n v="1"/>
    <s v="FZW76"/>
    <n v="99.99"/>
    <n v="0"/>
    <s v="ร้านที่2"/>
    <s v="k***ang"/>
    <s v="นนทบุรี"/>
    <s v="-"/>
    <s v=""/>
    <s v="02/11/2025 09:44"/>
    <s v="-"/>
    <s v="Flash Express Thailand COD"/>
    <s v="Tiktok"/>
    <s v="จ่ายทีหลัง / COD"/>
    <s v=""/>
    <s v="-"/>
    <s v="02/11/2025 09:44"/>
  </r>
  <r>
    <x v="4"/>
    <x v="4"/>
    <n v="50"/>
    <n v="1"/>
    <s v="FZW76"/>
    <n v="99.99"/>
    <n v="0"/>
    <s v="ร้านที่2"/>
    <s v="k***ang"/>
    <s v="นนทบุรี"/>
    <s v="-"/>
    <s v=""/>
    <s v="02/11/2025 09:44"/>
    <s v="-"/>
    <s v="Flash Express Thailand COD"/>
    <s v="Tiktok"/>
    <s v="จ่ายทีหลัง / COD"/>
    <s v=""/>
    <s v="-"/>
    <s v="02/11/2025 09:44"/>
  </r>
  <r>
    <x v="15"/>
    <x v="17"/>
    <n v="75"/>
    <n v="1"/>
    <s v="FZW75"/>
    <n v="112"/>
    <n v="37"/>
    <s v="ร้านที่1"/>
    <s v="ช******์"/>
    <s v="******ำเภอผักไห่ ตำบลอมฤต อำเภอผักไห่ จังหวัดพระนครศรีอยุธยา 13120"/>
    <s v="13120"/>
    <s v="63"/>
    <s v="02/11/2025 09:43"/>
    <s v="-"/>
    <s v="SPX Express"/>
    <s v="Shopee"/>
    <s v="shopee"/>
    <s v=""/>
    <s v="-"/>
    <s v="02/11/2025 09:42"/>
  </r>
  <r>
    <x v="2"/>
    <x v="2"/>
    <n v="50"/>
    <n v="1"/>
    <s v="FZW74"/>
    <n v="100"/>
    <n v="0"/>
    <s v="ร้านที่2"/>
    <s v="ห***า"/>
    <s v="เชียงใหม่"/>
    <s v="-"/>
    <s v=""/>
    <s v="02/11/2025 09:40"/>
    <s v="-"/>
    <s v="J&amp;T Express"/>
    <s v="Tiktok"/>
    <s v="tiktok"/>
    <s v=""/>
    <s v="-"/>
    <s v="02/11/2025 09:40"/>
  </r>
  <r>
    <x v="3"/>
    <x v="3"/>
    <n v="50"/>
    <n v="1"/>
    <s v="FZW74"/>
    <n v="100"/>
    <n v="0"/>
    <s v="ร้านที่2"/>
    <s v="ห***า"/>
    <s v="เชียงใหม่"/>
    <s v="-"/>
    <s v=""/>
    <s v="02/11/2025 09:40"/>
    <s v="-"/>
    <s v="J&amp;T Express"/>
    <s v="Tiktok"/>
    <s v="tiktok"/>
    <s v=""/>
    <s v="-"/>
    <s v="02/11/2025 09:40"/>
  </r>
  <r>
    <x v="4"/>
    <x v="4"/>
    <n v="50"/>
    <n v="1"/>
    <s v="FZW74"/>
    <n v="100"/>
    <n v="0"/>
    <s v="ร้านที่2"/>
    <s v="ห***า"/>
    <s v="เชียงใหม่"/>
    <s v="-"/>
    <s v=""/>
    <s v="02/11/2025 09:40"/>
    <s v="-"/>
    <s v="J&amp;T Express"/>
    <s v="Tiktok"/>
    <s v="tiktok"/>
    <s v=""/>
    <s v="-"/>
    <s v="02/11/2025 09:40"/>
  </r>
  <r>
    <x v="6"/>
    <x v="7"/>
    <n v="139"/>
    <n v="1"/>
    <s v="FZW73"/>
    <n v="99"/>
    <n v="0"/>
    <s v="ร้านที่2"/>
    <s v="ส***ภรณ์ พ***ุขโข"/>
    <s v="กรุงเทพฯ"/>
    <s v="-"/>
    <s v=""/>
    <s v="02/11/2025 09:39"/>
    <s v="-"/>
    <s v="J&amp;T COD"/>
    <s v="Tiktok"/>
    <s v="จ่ายทีหลัง / COD"/>
    <s v=""/>
    <s v="-"/>
    <s v="02/11/2025 09:39"/>
  </r>
  <r>
    <x v="2"/>
    <x v="2"/>
    <n v="50"/>
    <n v="1"/>
    <s v="FZW72"/>
    <n v="100"/>
    <n v="0"/>
    <s v="ร้านที่2"/>
    <s v="น** อ***ิพัทธ์ เ***นสิทธิ์"/>
    <s v="แพร่"/>
    <s v="-"/>
    <s v=""/>
    <s v="02/11/2025 09:35"/>
    <s v="-"/>
    <s v="J&amp;T COD"/>
    <s v="Tiktok"/>
    <s v="จ่ายทีหลัง / COD"/>
    <s v=""/>
    <s v="-"/>
    <s v="02/11/2025 09:35"/>
  </r>
  <r>
    <x v="3"/>
    <x v="3"/>
    <n v="50"/>
    <n v="1"/>
    <s v="FZW72"/>
    <n v="100"/>
    <n v="0"/>
    <s v="ร้านที่2"/>
    <s v="น** อ***ิพัทธ์ เ***นสิทธิ์"/>
    <s v="แพร่"/>
    <s v="-"/>
    <s v=""/>
    <s v="02/11/2025 09:35"/>
    <s v="-"/>
    <s v="J&amp;T COD"/>
    <s v="Tiktok"/>
    <s v="จ่ายทีหลัง / COD"/>
    <s v=""/>
    <s v="-"/>
    <s v="02/11/2025 09:35"/>
  </r>
  <r>
    <x v="4"/>
    <x v="4"/>
    <n v="50"/>
    <n v="1"/>
    <s v="FZW72"/>
    <n v="100"/>
    <n v="0"/>
    <s v="ร้านที่2"/>
    <s v="น** อ***ิพัทธ์ เ***นสิทธิ์"/>
    <s v="แพร่"/>
    <s v="-"/>
    <s v=""/>
    <s v="02/11/2025 09:35"/>
    <s v="-"/>
    <s v="J&amp;T COD"/>
    <s v="Tiktok"/>
    <s v="จ่ายทีหลัง / COD"/>
    <s v=""/>
    <s v="-"/>
    <s v="02/11/2025 09:35"/>
  </r>
  <r>
    <x v="2"/>
    <x v="2"/>
    <n v="50"/>
    <n v="1"/>
    <s v="FZW71"/>
    <n v="99.99"/>
    <n v="0"/>
    <s v="ร้านที่2"/>
    <s v="เ***ยม อ***ร"/>
    <s v="สงขลา"/>
    <s v="-"/>
    <s v=""/>
    <s v="02/11/2025 09:34"/>
    <s v="-"/>
    <s v="J&amp;T COD"/>
    <s v="Tiktok"/>
    <s v="จ่ายทีหลัง / COD"/>
    <s v=""/>
    <s v="-"/>
    <s v="02/11/2025 09:34"/>
  </r>
  <r>
    <x v="3"/>
    <x v="3"/>
    <n v="50"/>
    <n v="1"/>
    <s v="FZW71"/>
    <n v="99.99"/>
    <n v="0"/>
    <s v="ร้านที่2"/>
    <s v="เ***ยม อ***ร"/>
    <s v="สงขลา"/>
    <s v="-"/>
    <s v=""/>
    <s v="02/11/2025 09:34"/>
    <s v="-"/>
    <s v="J&amp;T COD"/>
    <s v="Tiktok"/>
    <s v="จ่ายทีหลัง / COD"/>
    <s v=""/>
    <s v="-"/>
    <s v="02/11/2025 09:34"/>
  </r>
  <r>
    <x v="4"/>
    <x v="4"/>
    <n v="50"/>
    <n v="1"/>
    <s v="FZW71"/>
    <n v="99.99"/>
    <n v="0"/>
    <s v="ร้านที่2"/>
    <s v="เ***ยม อ***ร"/>
    <s v="สงขลา"/>
    <s v="-"/>
    <s v=""/>
    <s v="02/11/2025 09:34"/>
    <s v="-"/>
    <s v="J&amp;T COD"/>
    <s v="Tiktok"/>
    <s v="จ่ายทีหลัง / COD"/>
    <s v=""/>
    <s v="-"/>
    <s v="02/11/2025 09:34"/>
  </r>
  <r>
    <x v="7"/>
    <x v="8"/>
    <n v="66.666666666666671"/>
    <n v="3"/>
    <s v="FZW70"/>
    <n v="100"/>
    <n v="0"/>
    <s v="ร้านที่2"/>
    <s v="จ***ุภา อ***มธีธำรง"/>
    <s v="นครราชสีมา"/>
    <s v="-"/>
    <s v=""/>
    <s v="02/11/2025 09:30"/>
    <s v="-"/>
    <s v="J&amp;T COD"/>
    <s v="Tiktok"/>
    <s v="จ่ายทีหลัง / COD"/>
    <s v=""/>
    <s v="-"/>
    <s v="02/11/2025 09:31"/>
  </r>
  <r>
    <x v="8"/>
    <x v="9"/>
    <n v="66.666666666666671"/>
    <n v="3"/>
    <s v="FZW68"/>
    <n v="200"/>
    <n v="0"/>
    <s v="ร้านที่2"/>
    <s v="ด***ณี แ***า"/>
    <s v="สระบุรี"/>
    <s v="-"/>
    <s v=""/>
    <s v="02/11/2025 09:25"/>
    <s v="-"/>
    <s v="J&amp;T COD"/>
    <s v="Tiktok"/>
    <s v="จ่ายทีหลัง / COD"/>
    <s v=""/>
    <s v="-"/>
    <s v="02/11/2025 09:25"/>
  </r>
  <r>
    <x v="7"/>
    <x v="8"/>
    <n v="66.666666666666671"/>
    <n v="3"/>
    <s v="FZW68"/>
    <n v="200"/>
    <n v="0"/>
    <s v="ร้านที่2"/>
    <s v="ด***ณี แ***า"/>
    <s v="สระบุรี"/>
    <s v="-"/>
    <s v=""/>
    <s v="02/11/2025 09:25"/>
    <s v="-"/>
    <s v="J&amp;T COD"/>
    <s v="Tiktok"/>
    <s v="จ่ายทีหลัง / COD"/>
    <s v=""/>
    <s v="-"/>
    <s v="02/11/2025 09:25"/>
  </r>
  <r>
    <x v="7"/>
    <x v="8"/>
    <n v="66.666666666666671"/>
    <n v="3"/>
    <s v="FZW66"/>
    <n v="100"/>
    <n v="0"/>
    <s v="ร้านที่2"/>
    <s v="น***ันทร์ ม***วัฒน์"/>
    <s v="นครราชสีมา"/>
    <s v="-"/>
    <s v=""/>
    <s v="02/11/2025 09:20"/>
    <s v="-"/>
    <s v="J&amp;T COD"/>
    <s v="Tiktok"/>
    <s v="จ่ายทีหลัง / COD"/>
    <s v=""/>
    <s v="-"/>
    <s v="02/11/2025 09:20"/>
  </r>
  <r>
    <x v="2"/>
    <x v="2"/>
    <n v="50"/>
    <n v="2"/>
    <s v="FZW65"/>
    <n v="199.98"/>
    <n v="0"/>
    <s v="ร้านที่2"/>
    <s v="บ***าค  ป***นนท์"/>
    <s v="ชลบุรี"/>
    <s v="-"/>
    <s v=""/>
    <s v="02/11/2025 09:17"/>
    <s v="-"/>
    <s v="J&amp;T Express"/>
    <s v="Tiktok"/>
    <s v="tiktok"/>
    <s v=""/>
    <s v="-"/>
    <s v="02/11/2025 09:17"/>
  </r>
  <r>
    <x v="3"/>
    <x v="3"/>
    <n v="50"/>
    <n v="2"/>
    <s v="FZW65"/>
    <n v="199.98"/>
    <n v="0"/>
    <s v="ร้านที่2"/>
    <s v="บ***าค  ป***นนท์"/>
    <s v="ชลบุรี"/>
    <s v="-"/>
    <s v=""/>
    <s v="02/11/2025 09:17"/>
    <s v="-"/>
    <s v="J&amp;T Express"/>
    <s v="Tiktok"/>
    <s v="tiktok"/>
    <s v=""/>
    <s v="-"/>
    <s v="02/11/2025 09:17"/>
  </r>
  <r>
    <x v="4"/>
    <x v="4"/>
    <n v="50"/>
    <n v="2"/>
    <s v="FZW65"/>
    <n v="199.98"/>
    <n v="0"/>
    <s v="ร้านที่2"/>
    <s v="บ***าค  ป***นนท์"/>
    <s v="ชลบุรี"/>
    <s v="-"/>
    <s v=""/>
    <s v="02/11/2025 09:17"/>
    <s v="-"/>
    <s v="J&amp;T Express"/>
    <s v="Tiktok"/>
    <s v="tiktok"/>
    <s v=""/>
    <s v="-"/>
    <s v="02/11/2025 09:17"/>
  </r>
  <r>
    <x v="2"/>
    <x v="2"/>
    <n v="50"/>
    <n v="1"/>
    <s v="FZW64"/>
    <n v="99.99"/>
    <n v="0"/>
    <s v="ร้านที่2"/>
    <s v="ม***าญจน์  ส***ชาญณรงค์"/>
    <s v="สงขลา"/>
    <s v="-"/>
    <s v=""/>
    <s v="02/11/2025 09:14"/>
    <s v="-"/>
    <s v="J&amp;T COD"/>
    <s v="Tiktok"/>
    <s v="จ่ายทีหลัง / COD"/>
    <s v=""/>
    <s v="-"/>
    <s v="02/11/2025 09:14"/>
  </r>
  <r>
    <x v="3"/>
    <x v="3"/>
    <n v="50"/>
    <n v="1"/>
    <s v="FZW64"/>
    <n v="99.99"/>
    <n v="0"/>
    <s v="ร้านที่2"/>
    <s v="ม***าญจน์  ส***ชาญณรงค์"/>
    <s v="สงขลา"/>
    <s v="-"/>
    <s v=""/>
    <s v="02/11/2025 09:14"/>
    <s v="-"/>
    <s v="J&amp;T COD"/>
    <s v="Tiktok"/>
    <s v="จ่ายทีหลัง / COD"/>
    <s v=""/>
    <s v="-"/>
    <s v="02/11/2025 09:14"/>
  </r>
  <r>
    <x v="4"/>
    <x v="4"/>
    <n v="50"/>
    <n v="1"/>
    <s v="FZW64"/>
    <n v="99.99"/>
    <n v="0"/>
    <s v="ร้านที่2"/>
    <s v="ม***าญจน์  ส***ชาญณรงค์"/>
    <s v="สงขลา"/>
    <s v="-"/>
    <s v=""/>
    <s v="02/11/2025 09:14"/>
    <s v="-"/>
    <s v="J&amp;T COD"/>
    <s v="Tiktok"/>
    <s v="จ่ายทีหลัง / COD"/>
    <s v=""/>
    <s v="-"/>
    <s v="02/11/2025 09:14"/>
  </r>
  <r>
    <x v="1"/>
    <x v="1"/>
    <n v="15"/>
    <n v="1"/>
    <s v="FZW63"/>
    <n v="15"/>
    <n v="0"/>
    <s v="ร้านที่2"/>
    <s v="ว******ร"/>
    <s v="******ท หม่าล่าขาซิ่งเดิม หมู่1 ตำบลริมใต้ อำเภอแม่ริม เชียงใหม่ 50180 ตำบลริมใต้ อำเภอแม่ริม จังหวัดเชียงใหม่ 50180"/>
    <s v="50180"/>
    <s v="15"/>
    <s v="02/11/2025 09:13"/>
    <s v="-"/>
    <s v="SPX Express"/>
    <s v="Shopee"/>
    <s v="shopee"/>
    <s v=""/>
    <s v="-"/>
    <s v="02/11/2025 09:13"/>
  </r>
  <r>
    <x v="8"/>
    <x v="9"/>
    <n v="66.666666666666671"/>
    <n v="3"/>
    <s v="FZW62"/>
    <n v="425"/>
    <n v="0"/>
    <s v="ร้านที่2"/>
    <s v="ค***มธาวี  ด***ัน"/>
    <s v="สกลนคร"/>
    <s v="-"/>
    <s v=""/>
    <s v="02/11/2025 09:10"/>
    <s v="-"/>
    <s v="J&amp;T COD"/>
    <s v="Tiktok"/>
    <s v="จ่ายทีหลัง / COD"/>
    <s v=""/>
    <s v="-"/>
    <s v="02/11/2025 09:10"/>
  </r>
  <r>
    <x v="8"/>
    <x v="9"/>
    <n v="33"/>
    <n v="10"/>
    <s v="FZW62"/>
    <n v="425"/>
    <n v="0"/>
    <s v="ร้านที่2"/>
    <s v="ค***มธาวี  ด***ัน"/>
    <s v="สกลนคร"/>
    <s v="-"/>
    <s v=""/>
    <s v="02/11/2025 09:10"/>
    <s v="-"/>
    <s v="J&amp;T COD"/>
    <s v="Tiktok"/>
    <s v="จ่ายทีหลัง / COD"/>
    <s v=""/>
    <s v="-"/>
    <s v="02/11/2025 09:10"/>
  </r>
  <r>
    <x v="2"/>
    <x v="2"/>
    <n v="50"/>
    <n v="1"/>
    <s v="FZW60"/>
    <n v="99.99"/>
    <n v="0"/>
    <s v="ร้านที่2"/>
    <s v="u***37540791745916"/>
    <s v="กรุงเทพฯ"/>
    <s v="-"/>
    <s v=""/>
    <s v="02/11/2025 09:03"/>
    <s v="-"/>
    <s v="J&amp;T COD"/>
    <s v="Tiktok"/>
    <s v="จ่ายทีหลัง / COD"/>
    <s v=""/>
    <s v="-"/>
    <s v="02/11/2025 09:03"/>
  </r>
  <r>
    <x v="3"/>
    <x v="3"/>
    <n v="50"/>
    <n v="1"/>
    <s v="FZW60"/>
    <n v="99.99"/>
    <n v="0"/>
    <s v="ร้านที่2"/>
    <s v="u***37540791745916"/>
    <s v="กรุงเทพฯ"/>
    <s v="-"/>
    <s v=""/>
    <s v="02/11/2025 09:03"/>
    <s v="-"/>
    <s v="J&amp;T COD"/>
    <s v="Tiktok"/>
    <s v="จ่ายทีหลัง / COD"/>
    <s v=""/>
    <s v="-"/>
    <s v="02/11/2025 09:03"/>
  </r>
  <r>
    <x v="4"/>
    <x v="4"/>
    <n v="50"/>
    <n v="1"/>
    <s v="FZW60"/>
    <n v="99.99"/>
    <n v="0"/>
    <s v="ร้านที่2"/>
    <s v="u***37540791745916"/>
    <s v="กรุงเทพฯ"/>
    <s v="-"/>
    <s v=""/>
    <s v="02/11/2025 09:03"/>
    <s v="-"/>
    <s v="J&amp;T COD"/>
    <s v="Tiktok"/>
    <s v="จ่ายทีหลัง / COD"/>
    <s v=""/>
    <s v="-"/>
    <s v="02/11/2025 09:03"/>
  </r>
  <r>
    <x v="0"/>
    <x v="0"/>
    <n v="50"/>
    <n v="6"/>
    <s v="FZW59"/>
    <n v="200"/>
    <n v="0"/>
    <s v="ร้านที่2"/>
    <s v="พ***ดา  บ***ต้ม"/>
    <s v="ลำพูน"/>
    <s v="-"/>
    <s v=""/>
    <s v="02/11/2025 09:01"/>
    <s v="-"/>
    <s v="J&amp;T COD"/>
    <s v="Tiktok"/>
    <s v="จ่ายทีหลัง / COD"/>
    <s v=""/>
    <s v="-"/>
    <s v="02/11/2025 09:02"/>
  </r>
  <r>
    <x v="7"/>
    <x v="8"/>
    <n v="50"/>
    <n v="4"/>
    <s v="FZW58"/>
    <n v="199"/>
    <n v="0"/>
    <s v="ร้านที่1"/>
    <s v="น******ร"/>
    <s v="******ง อำเภอหนองกี่ จังหวัดบุรีรัมย์ 31210"/>
    <s v="31210"/>
    <s v="47"/>
    <s v="02/11/2025 09:00"/>
    <s v="-"/>
    <s v="SPX Express"/>
    <s v="Shopee"/>
    <s v="shopee"/>
    <s v=""/>
    <s v="-"/>
    <s v="02/11/2025 09:00"/>
  </r>
  <r>
    <x v="2"/>
    <x v="2"/>
    <n v="50"/>
    <n v="1"/>
    <s v="FZW57"/>
    <n v="100"/>
    <n v="0"/>
    <s v="ร้านที่4"/>
    <s v="ล***น  จ***รัตน์"/>
    <s v="กรุงเทพมหานคร"/>
    <s v="-"/>
    <s v=""/>
    <s v="02/11/2025 08:58"/>
    <s v="-"/>
    <s v="J&amp;T Express"/>
    <s v="Tiktok"/>
    <s v="tiktok"/>
    <s v=""/>
    <s v="-"/>
    <s v="02/11/2025 08:58"/>
  </r>
  <r>
    <x v="3"/>
    <x v="3"/>
    <n v="50"/>
    <n v="1"/>
    <s v="FZW57"/>
    <n v="100"/>
    <n v="0"/>
    <s v="ร้านที่4"/>
    <s v="ล***น  จ***รัตน์"/>
    <s v="กรุงเทพมหานคร"/>
    <s v="-"/>
    <s v=""/>
    <s v="02/11/2025 08:58"/>
    <s v="-"/>
    <s v="J&amp;T Express"/>
    <s v="Tiktok"/>
    <s v="tiktok"/>
    <s v=""/>
    <s v="-"/>
    <s v="02/11/2025 08:58"/>
  </r>
  <r>
    <x v="4"/>
    <x v="4"/>
    <n v="50"/>
    <n v="1"/>
    <s v="FZW57"/>
    <n v="100"/>
    <n v="0"/>
    <s v="ร้านที่4"/>
    <s v="ล***น  จ***รัตน์"/>
    <s v="กรุงเทพมหานคร"/>
    <s v="-"/>
    <s v=""/>
    <s v="02/11/2025 08:58"/>
    <s v="-"/>
    <s v="J&amp;T Express"/>
    <s v="Tiktok"/>
    <s v="tiktok"/>
    <s v=""/>
    <s v="-"/>
    <s v="02/11/2025 08:58"/>
  </r>
  <r>
    <x v="0"/>
    <x v="0"/>
    <n v="33.333333333333336"/>
    <n v="3"/>
    <s v="FZW56"/>
    <n v="100"/>
    <n v="0"/>
    <s v="ร้านที่2"/>
    <s v="ม*** อ***าชน"/>
    <s v="ตาก"/>
    <s v="-"/>
    <s v=""/>
    <s v="02/11/2025 08:56"/>
    <s v="-"/>
    <s v="J&amp;T COD"/>
    <s v="Tiktok"/>
    <s v="จ่ายทีหลัง / COD"/>
    <s v="ขอรสเผือก กล้วยหอมมะพร้าว ฝอยทอง คะ"/>
    <s v="-"/>
    <s v="02/11/2025 08:57"/>
  </r>
  <r>
    <x v="0"/>
    <x v="0"/>
    <n v="33.333333333333336"/>
    <n v="3"/>
    <s v="FZW55"/>
    <n v="100"/>
    <n v="0"/>
    <s v="ร้านที่2"/>
    <s v="ส***ย์ ช***นิสสัย"/>
    <s v="ชลบุรี"/>
    <s v="-"/>
    <s v=""/>
    <s v="02/11/2025 08:53"/>
    <s v="-"/>
    <s v="J&amp;T COD"/>
    <s v="Tiktok"/>
    <s v="จ่ายทีหลัง / COD"/>
    <s v=""/>
    <s v="-"/>
    <s v="02/11/2025 08:53"/>
  </r>
  <r>
    <x v="7"/>
    <x v="8"/>
    <n v="66.666666666666671"/>
    <n v="3"/>
    <s v="FZW54"/>
    <n v="100"/>
    <n v="0"/>
    <s v="ร้านที่2"/>
    <s v="ย***ธร.  ม***ัย"/>
    <s v="อุดรธานี"/>
    <s v="-"/>
    <s v=""/>
    <s v="02/11/2025 08:34"/>
    <s v="-"/>
    <s v="J&amp;T Express"/>
    <s v="Tiktok"/>
    <s v="tiktok"/>
    <s v=""/>
    <s v="-"/>
    <s v="02/11/2025 08:33"/>
  </r>
  <r>
    <x v="9"/>
    <x v="10"/>
    <n v="40"/>
    <n v="5"/>
    <s v="FZW53"/>
    <n v="1284"/>
    <n v="0"/>
    <s v="ร้านที่1"/>
    <s v="บริษัท เลอโฉมขนมหอม จำกัด"/>
    <s v="126/7-8 ถ.รอบเวียงประตูชัย_x000a_ต.เวียง อ.เมือง จ.พะเยา 56000"/>
    <s v="56000"/>
    <s v="0979233897"/>
    <s v="31/10/2025 08:59"/>
    <s v="raweewan5499@gmail.com"/>
    <s v="EMS"/>
    <s v="facebook"/>
    <s v="กสิกร"/>
    <s v=""/>
    <s v="-"/>
    <s v="02/11/2025 08:26"/>
  </r>
  <r>
    <x v="19"/>
    <x v="23"/>
    <n v="40"/>
    <n v="10"/>
    <s v="FZW53"/>
    <n v="1284"/>
    <n v="0"/>
    <s v="ร้านที่1"/>
    <s v="บริษัท เลอโฉมขนมหอม จำกัด"/>
    <s v="126/7-8 ถ.รอบเวียงประตูชัย_x000a_ต.เวียง อ.เมือง จ.พะเยา 56000"/>
    <s v="56000"/>
    <s v="0979233897"/>
    <s v="31/10/2025 08:59"/>
    <s v="raweewan5499@gmail.com"/>
    <s v="EMS"/>
    <s v="facebook"/>
    <s v="กสิกร"/>
    <s v=""/>
    <s v="-"/>
    <s v="02/11/2025 08:26"/>
  </r>
  <r>
    <x v="20"/>
    <x v="24"/>
    <n v="40"/>
    <n v="5"/>
    <s v="FZW53"/>
    <n v="1284"/>
    <n v="0"/>
    <s v="ร้านที่1"/>
    <s v="บริษัท เลอโฉมขนมหอม จำกัด"/>
    <s v="126/7-8 ถ.รอบเวียงประตูชัย_x000a_ต.เวียง อ.เมือง จ.พะเยา 56000"/>
    <s v="56000"/>
    <s v="0979233897"/>
    <s v="31/10/2025 08:59"/>
    <s v="raweewan5499@gmail.com"/>
    <s v="EMS"/>
    <s v="facebook"/>
    <s v="กสิกร"/>
    <s v=""/>
    <s v="-"/>
    <s v="02/11/2025 08:26"/>
  </r>
  <r>
    <x v="21"/>
    <x v="25"/>
    <n v="40"/>
    <n v="10"/>
    <s v="FZW53"/>
    <n v="1284"/>
    <n v="0"/>
    <s v="ร้านที่1"/>
    <s v="บริษัท เลอโฉมขนมหอม จำกัด"/>
    <s v="126/7-8 ถ.รอบเวียงประตูชัย_x000a_ต.เวียง อ.เมือง จ.พะเยา 56000"/>
    <s v="56000"/>
    <s v="0979233897"/>
    <s v="31/10/2025 08:59"/>
    <s v="raweewan5499@gmail.com"/>
    <s v="EMS"/>
    <s v="facebook"/>
    <s v="กสิกร"/>
    <s v=""/>
    <s v="-"/>
    <s v="02/11/2025 08:26"/>
  </r>
  <r>
    <x v="22"/>
    <x v="26"/>
    <n v="84"/>
    <n v="1"/>
    <s v="FZW53"/>
    <n v="1284"/>
    <n v="0"/>
    <s v="ร้านที่1"/>
    <s v="บริษัท เลอโฉมขนมหอม จำกัด"/>
    <s v="126/7-8 ถ.รอบเวียงประตูชัย_x000a_ต.เวียง อ.เมือง จ.พะเยา 56000"/>
    <s v="56000"/>
    <s v="0979233897"/>
    <s v="31/10/2025 08:59"/>
    <s v="raweewan5499@gmail.com"/>
    <s v="EMS"/>
    <s v="facebook"/>
    <s v="กสิกร"/>
    <s v=""/>
    <s v="-"/>
    <s v="02/11/2025 08:26"/>
  </r>
  <r>
    <x v="5"/>
    <x v="11"/>
    <n v="139"/>
    <n v="1"/>
    <s v="FZW51"/>
    <n v="215"/>
    <n v="0"/>
    <s v="ร้านที่10"/>
    <s v="สุดาวรรณ บุตรวงค์"/>
    <s v="138/1หมู่8 ต.ทุ่งนาเลา อ.คอนสาร จ.ชัยภูมิ 36180"/>
    <s v="36180"/>
    <s v="0655853949"/>
    <s v="02/11/2025 08:16"/>
    <s v="raweewan5499@gmail.com"/>
    <s v="EMS COD"/>
    <s v="facebook"/>
    <s v="กสิกร"/>
    <s v=""/>
    <s v="-"/>
    <s v="02/11/2025 08:15"/>
  </r>
  <r>
    <x v="11"/>
    <x v="13"/>
    <n v="139"/>
    <n v="1"/>
    <s v="FZW51"/>
    <n v="215"/>
    <n v="0"/>
    <s v="ร้านที่10"/>
    <s v="สุดาวรรณ บุตรวงค์"/>
    <s v="138/1หมู่8 ต.ทุ่งนาเลา อ.คอนสาร จ.ชัยภูมิ 36180"/>
    <s v="36180"/>
    <s v="0655853949"/>
    <s v="02/11/2025 08:16"/>
    <s v="raweewan5499@gmail.com"/>
    <s v="EMS COD"/>
    <s v="facebook"/>
    <s v="กสิกร"/>
    <s v=""/>
    <s v="-"/>
    <s v="02/11/2025 08:15"/>
  </r>
  <r>
    <x v="8"/>
    <x v="9"/>
    <n v="66.666666666666671"/>
    <n v="3"/>
    <s v="FZW50"/>
    <n v="199.99"/>
    <n v="0"/>
    <s v="ร้านที่2"/>
    <s v="เ***า บ***กลี้ยง"/>
    <s v="จังหวัดอุดรธานี"/>
    <s v="-"/>
    <s v=""/>
    <s v="02/11/2025 08:05"/>
    <s v="-"/>
    <s v="J&amp;T COD"/>
    <s v="Tiktok"/>
    <s v="จ่ายทีหลัง / COD"/>
    <s v=""/>
    <s v="-"/>
    <s v="02/11/2025 08:05"/>
  </r>
  <r>
    <x v="2"/>
    <x v="2"/>
    <n v="50"/>
    <n v="1"/>
    <s v="FZW50"/>
    <n v="199.99"/>
    <n v="0"/>
    <s v="ร้านที่2"/>
    <s v="เ***า บ***กลี้ยง"/>
    <s v="จังหวัดอุดรธานี"/>
    <s v="-"/>
    <s v=""/>
    <s v="02/11/2025 08:05"/>
    <s v="-"/>
    <s v="J&amp;T COD"/>
    <s v="Tiktok"/>
    <s v="จ่ายทีหลัง / COD"/>
    <s v=""/>
    <s v="-"/>
    <s v="02/11/2025 08:05"/>
  </r>
  <r>
    <x v="3"/>
    <x v="3"/>
    <n v="50"/>
    <n v="1"/>
    <s v="FZW50"/>
    <n v="199.99"/>
    <n v="0"/>
    <s v="ร้านที่2"/>
    <s v="เ***า บ***กลี้ยง"/>
    <s v="จังหวัดอุดรธานี"/>
    <s v="-"/>
    <s v=""/>
    <s v="02/11/2025 08:05"/>
    <s v="-"/>
    <s v="J&amp;T COD"/>
    <s v="Tiktok"/>
    <s v="จ่ายทีหลัง / COD"/>
    <s v=""/>
    <s v="-"/>
    <s v="02/11/2025 08:05"/>
  </r>
  <r>
    <x v="4"/>
    <x v="4"/>
    <n v="50"/>
    <n v="1"/>
    <s v="FZW50"/>
    <n v="199.99"/>
    <n v="0"/>
    <s v="ร้านที่2"/>
    <s v="เ***า บ***กลี้ยง"/>
    <s v="จังหวัดอุดรธานี"/>
    <s v="-"/>
    <s v=""/>
    <s v="02/11/2025 08:05"/>
    <s v="-"/>
    <s v="J&amp;T COD"/>
    <s v="Tiktok"/>
    <s v="จ่ายทีหลัง / COD"/>
    <s v=""/>
    <s v="-"/>
    <s v="02/11/2025 08:05"/>
  </r>
  <r>
    <x v="8"/>
    <x v="9"/>
    <n v="66.666666666666671"/>
    <n v="3"/>
    <s v="FZW49"/>
    <n v="100"/>
    <n v="0"/>
    <s v="ร้านที่2"/>
    <s v="ร***ทิพย์"/>
    <s v="นนทบุรี"/>
    <s v="-"/>
    <s v=""/>
    <s v="02/11/2025 08:03"/>
    <s v="-"/>
    <s v="J&amp;T COD"/>
    <s v="Tiktok"/>
    <s v="จ่ายทีหลัง / COD"/>
    <s v=""/>
    <s v="-"/>
    <s v="02/11/2025 08:03"/>
  </r>
  <r>
    <x v="14"/>
    <x v="22"/>
    <n v="79.75"/>
    <n v="1"/>
    <s v="FZW47"/>
    <n v="86.75"/>
    <n v="7"/>
    <s v="ร้านที่1"/>
    <s v="น้ำทิพย์"/>
    <s v="71/105  เพชรเกษม 81/2  เเขวงหนองค้างพลู_x000a__x000a_หนองแขม/ Nong Khaemกรุงเทพมหานคร/ Bangkok_x000a_10160"/>
    <s v="10160"/>
    <s v="660927349245"/>
    <s v="02/11/2025 07:54"/>
    <s v="-"/>
    <s v="Kerry_dropoff"/>
    <s v="Lazada"/>
    <s v="lazada"/>
    <s v=""/>
    <s v="-"/>
    <s v="02/11/2025 07:54"/>
  </r>
  <r>
    <x v="2"/>
    <x v="2"/>
    <n v="60"/>
    <n v="2"/>
    <s v="FZW46"/>
    <n v="199.99"/>
    <n v="0"/>
    <s v="ร้านที่2"/>
    <s v="พ***มล อ***แก้ว"/>
    <s v="เทศบาลนครนครสวรรค์"/>
    <s v="-"/>
    <s v=""/>
    <s v="02/11/2025 07:54"/>
    <s v="-"/>
    <s v="J&amp;T COD"/>
    <s v="Tiktok"/>
    <s v="จ่ายทีหลัง / COD"/>
    <s v=""/>
    <s v="-"/>
    <s v="02/11/2025 07:54"/>
  </r>
  <r>
    <x v="3"/>
    <x v="3"/>
    <n v="60"/>
    <n v="2"/>
    <s v="FZW46"/>
    <n v="199.99"/>
    <n v="0"/>
    <s v="ร้านที่2"/>
    <s v="พ***มล อ***แก้ว"/>
    <s v="เทศบาลนครนครสวรรค์"/>
    <s v="-"/>
    <s v=""/>
    <s v="02/11/2025 07:54"/>
    <s v="-"/>
    <s v="J&amp;T COD"/>
    <s v="Tiktok"/>
    <s v="จ่ายทีหลัง / COD"/>
    <s v=""/>
    <s v="-"/>
    <s v="02/11/2025 07:54"/>
  </r>
  <r>
    <x v="4"/>
    <x v="4"/>
    <n v="60"/>
    <n v="2"/>
    <s v="FZW46"/>
    <n v="199.99"/>
    <n v="0"/>
    <s v="ร้านที่2"/>
    <s v="พ***มล อ***แก้ว"/>
    <s v="เทศบาลนครนครสวรรค์"/>
    <s v="-"/>
    <s v=""/>
    <s v="02/11/2025 07:54"/>
    <s v="-"/>
    <s v="J&amp;T COD"/>
    <s v="Tiktok"/>
    <s v="จ่ายทีหลัง / COD"/>
    <s v=""/>
    <s v="-"/>
    <s v="02/11/2025 07:54"/>
  </r>
  <r>
    <x v="7"/>
    <x v="8"/>
    <n v="66.666666666666671"/>
    <n v="3"/>
    <s v="FZW45"/>
    <n v="100"/>
    <n v="0"/>
    <s v="ร้านที่2"/>
    <s v="ว***า เ***มลาภ"/>
    <s v="ปทุมธานี"/>
    <s v="-"/>
    <s v=""/>
    <s v="02/11/2025 07:29"/>
    <s v="-"/>
    <s v="J&amp;T COD"/>
    <s v="Tiktok"/>
    <s v="จ่ายทีหลัง / COD"/>
    <s v=""/>
    <s v="-"/>
    <s v="02/11/2025 07:29"/>
  </r>
  <r>
    <x v="7"/>
    <x v="8"/>
    <n v="66.666666666666671"/>
    <n v="3"/>
    <s v="FZW44"/>
    <n v="100"/>
    <n v="0"/>
    <s v="ร้านที่2"/>
    <s v="ว*** ค***ยแจ้ง"/>
    <s v="กรุงเทพมหานคร"/>
    <s v="-"/>
    <s v=""/>
    <s v="02/11/2025 07:25"/>
    <s v="-"/>
    <s v="J&amp;T COD"/>
    <s v="Tiktok"/>
    <s v="จ่ายทีหลัง / COD"/>
    <s v=""/>
    <s v="-"/>
    <s v="02/11/2025 07:26"/>
  </r>
  <r>
    <x v="7"/>
    <x v="8"/>
    <n v="66.666666666666671"/>
    <n v="3"/>
    <s v="FZW43"/>
    <n v="100"/>
    <n v="0"/>
    <s v="ร้านที่2"/>
    <s v="ว*** ค***ยแจ้ง"/>
    <s v="กรุงเทพมหานคร"/>
    <s v="-"/>
    <s v=""/>
    <s v="02/11/2025 07:25"/>
    <s v="-"/>
    <s v="J&amp;T COD"/>
    <s v="Tiktok"/>
    <s v="จ่ายทีหลัง / COD"/>
    <s v=""/>
    <s v="-"/>
    <s v="02/11/2025 07:25"/>
  </r>
  <r>
    <x v="0"/>
    <x v="0"/>
    <n v="33.333333333333336"/>
    <n v="3"/>
    <s v="FZW41"/>
    <n v="208.99"/>
    <n v="0"/>
    <s v="ร้านที่2"/>
    <s v="พ***า ป***ุมแก้ว"/>
    <s v="สุรินทร์"/>
    <s v="-"/>
    <s v=""/>
    <s v="02/11/2025 07:09"/>
    <s v="-"/>
    <s v="J&amp;T COD"/>
    <s v="Tiktok"/>
    <s v="จ่ายทีหลัง / COD"/>
    <s v="ไม่เอารสกาแฟ เป็นคุณแม่หลังคลอด"/>
    <s v="-"/>
    <s v="02/11/2025 07:11"/>
  </r>
  <r>
    <x v="6"/>
    <x v="7"/>
    <n v="139"/>
    <n v="1"/>
    <s v="FZW41"/>
    <n v="208.99"/>
    <n v="0"/>
    <s v="ร้านที่2"/>
    <s v="พ***า ป***ุมแก้ว"/>
    <s v="สุรินทร์"/>
    <s v="-"/>
    <s v=""/>
    <s v="02/11/2025 07:09"/>
    <s v="-"/>
    <s v="J&amp;T COD"/>
    <s v="Tiktok"/>
    <s v="จ่ายทีหลัง / COD"/>
    <s v="ไม่เอารสกาแฟ เป็นคุณแม่หลังคลอด"/>
    <s v="-"/>
    <s v="02/11/2025 07:11"/>
  </r>
  <r>
    <x v="2"/>
    <x v="2"/>
    <n v="50"/>
    <n v="1"/>
    <s v="FZW40"/>
    <n v="99.99"/>
    <n v="0"/>
    <s v="ร้านที่2"/>
    <s v="น***รโชติ แ***สังข์"/>
    <s v="พิจิตร"/>
    <s v="-"/>
    <s v=""/>
    <s v="02/11/2025 06:56"/>
    <s v="-"/>
    <s v="J&amp;T Express"/>
    <s v="Tiktok"/>
    <s v="tiktok"/>
    <s v=""/>
    <s v="765801581042"/>
    <s v="02/11/2025 06:56"/>
  </r>
  <r>
    <x v="3"/>
    <x v="3"/>
    <n v="50"/>
    <n v="1"/>
    <s v="FZW40"/>
    <n v="99.99"/>
    <n v="0"/>
    <s v="ร้านที่2"/>
    <s v="น***รโชติ แ***สังข์"/>
    <s v="พิจิตร"/>
    <s v="-"/>
    <s v=""/>
    <s v="02/11/2025 06:56"/>
    <s v="-"/>
    <s v="J&amp;T Express"/>
    <s v="Tiktok"/>
    <s v="tiktok"/>
    <s v=""/>
    <s v="765801581042"/>
    <s v="02/11/2025 06:56"/>
  </r>
  <r>
    <x v="4"/>
    <x v="4"/>
    <n v="50"/>
    <n v="1"/>
    <s v="FZW40"/>
    <n v="99.99"/>
    <n v="0"/>
    <s v="ร้านที่2"/>
    <s v="น***รโชติ แ***สังข์"/>
    <s v="พิจิตร"/>
    <s v="-"/>
    <s v=""/>
    <s v="02/11/2025 06:56"/>
    <s v="-"/>
    <s v="J&amp;T Express"/>
    <s v="Tiktok"/>
    <s v="tiktok"/>
    <s v=""/>
    <s v="765801581042"/>
    <s v="02/11/2025 06:56"/>
  </r>
  <r>
    <x v="2"/>
    <x v="2"/>
    <n v="50"/>
    <n v="1"/>
    <s v="FZW39"/>
    <n v="100"/>
    <n v="0"/>
    <s v="ร้านที่4"/>
    <s v="เ**"/>
    <s v="ชัยภูมิ"/>
    <s v="-"/>
    <s v=""/>
    <s v="02/11/2025 06:51"/>
    <s v="-"/>
    <s v="J&amp;T COD"/>
    <s v="Tiktok"/>
    <s v="จ่ายทีหลัง / COD"/>
    <s v=""/>
    <s v="765824380042"/>
    <s v="02/11/2025 06:51"/>
  </r>
  <r>
    <x v="3"/>
    <x v="3"/>
    <n v="50"/>
    <n v="1"/>
    <s v="FZW39"/>
    <n v="100"/>
    <n v="0"/>
    <s v="ร้านที่4"/>
    <s v="เ**"/>
    <s v="ชัยภูมิ"/>
    <s v="-"/>
    <s v=""/>
    <s v="02/11/2025 06:51"/>
    <s v="-"/>
    <s v="J&amp;T COD"/>
    <s v="Tiktok"/>
    <s v="จ่ายทีหลัง / COD"/>
    <s v=""/>
    <s v="765824380042"/>
    <s v="02/11/2025 06:51"/>
  </r>
  <r>
    <x v="4"/>
    <x v="4"/>
    <n v="50"/>
    <n v="1"/>
    <s v="FZW39"/>
    <n v="100"/>
    <n v="0"/>
    <s v="ร้านที่4"/>
    <s v="เ**"/>
    <s v="ชัยภูมิ"/>
    <s v="-"/>
    <s v=""/>
    <s v="02/11/2025 06:51"/>
    <s v="-"/>
    <s v="J&amp;T COD"/>
    <s v="Tiktok"/>
    <s v="จ่ายทีหลัง / COD"/>
    <s v=""/>
    <s v="765824380042"/>
    <s v="02/11/2025 06:51"/>
  </r>
  <r>
    <x v="7"/>
    <x v="8"/>
    <n v="66.666666666666671"/>
    <n v="3"/>
    <s v="FZW38"/>
    <n v="100"/>
    <n v="0"/>
    <s v="ร้านที่2"/>
    <s v="ส***ภรณ์ ร***อม"/>
    <s v="นครศรีธรรมราช"/>
    <s v="-"/>
    <s v=""/>
    <s v="02/11/2025 06:20"/>
    <s v="-"/>
    <s v="J&amp;T COD"/>
    <s v="Tiktok"/>
    <s v="จ่ายทีหลัง / COD"/>
    <s v=""/>
    <s v="765849233203"/>
    <s v="02/11/2025 06:20"/>
  </r>
  <r>
    <x v="14"/>
    <x v="16"/>
    <n v="69.900000000000006"/>
    <n v="10"/>
    <s v="FZW37"/>
    <n v="1607.68"/>
    <n v="119.94"/>
    <s v="ร้านที่1"/>
    <s v="กรรณิการ์ วัฒนกุล"/>
    <s v="234/181 หมู่บ้านนันทวันศรีนครินทร์ ซอย นันทสิริ 4 ถนนศรีนครินทร์ หมู่ 6 ตำบลบางเมือง_x000a__x000a_เมืองสมุทรปราการ/ Mueang Samut Prakanสมุทรปราการ/ Samut Prakan_x000a_10270"/>
    <s v="10270"/>
    <s v="660918860347"/>
    <s v="02/11/2025 06:05"/>
    <s v="-"/>
    <s v="Kerry_dropoff"/>
    <s v="Lazada"/>
    <s v="lazada"/>
    <s v=""/>
    <s v="LEXPU0623504461"/>
    <s v="02/11/2025 06:05"/>
  </r>
  <r>
    <x v="14"/>
    <x v="16"/>
    <n v="69.900000000000006"/>
    <n v="10"/>
    <s v="FZW37"/>
    <n v="1607.68"/>
    <n v="119.94"/>
    <s v="ร้านที่1"/>
    <s v="กรรณิการ์ วัฒนกุล"/>
    <s v="234/181 หมู่บ้านนันทวันศรีนครินทร์ ซอย นันทสิริ 4 ถนนศรีนครินทร์ หมู่ 6 ตำบลบางเมือง_x000a__x000a_เมืองสมุทรปราการ/ Mueang Samut Prakanสมุทรปราการ/ Samut Prakan_x000a_10270"/>
    <s v="10270"/>
    <s v="660918860347"/>
    <s v="02/11/2025 06:05"/>
    <s v="-"/>
    <s v="Kerry_dropoff"/>
    <s v="Lazada"/>
    <s v="lazada"/>
    <s v=""/>
    <s v="LEXPU0623504461"/>
    <s v="02/11/2025 06:05"/>
  </r>
  <r>
    <x v="7"/>
    <x v="8"/>
    <n v="66.666666666666671"/>
    <n v="3"/>
    <s v="FZW36"/>
    <n v="100"/>
    <n v="0"/>
    <s v="ร้านที่2"/>
    <s v="ช***  ล***ลย์ น***ระวี"/>
    <s v="นครราชสีมา"/>
    <s v="-"/>
    <s v=""/>
    <s v="02/11/2025 06:02"/>
    <s v="-"/>
    <s v="J&amp;T Express"/>
    <s v="Tiktok"/>
    <s v="tiktok"/>
    <s v=""/>
    <s v="765862308201"/>
    <s v="02/11/2025 06:02"/>
  </r>
  <r>
    <x v="3"/>
    <x v="5"/>
    <n v="36.799999999999997"/>
    <n v="1"/>
    <s v="FZW35"/>
    <n v="107.8"/>
    <n v="7"/>
    <s v="ร้านที่1"/>
    <s v="Duangta Dulyapan"/>
    <s v="48/9ซอยท่าต้นจันทร์ 5 หมู่ 1 ตำบลลาดบัวขาว_x000a__x000a_บ้านโป่ง/ Ban Pongราชบุรี/ Ratchaburi_x000a_70110"/>
    <s v="70110"/>
    <s v="660865353575"/>
    <s v="02/11/2025 05:52"/>
    <s v="-"/>
    <s v="Kerry_dropoff"/>
    <s v="Lazada"/>
    <s v="lazada"/>
    <s v=""/>
    <s v="LEXPU0623512788"/>
    <s v="02/11/2025 05:51"/>
  </r>
  <r>
    <x v="14"/>
    <x v="22"/>
    <n v="64"/>
    <n v="1"/>
    <s v="FZW35"/>
    <n v="107.8"/>
    <n v="7"/>
    <s v="ร้านที่1"/>
    <s v="Duangta Dulyapan"/>
    <s v="48/9ซอยท่าต้นจันทร์ 5 หมู่ 1 ตำบลลาดบัวขาว_x000a__x000a_บ้านโป่ง/ Ban Pongราชบุรี/ Ratchaburi_x000a_70110"/>
    <s v="70110"/>
    <s v="660865353575"/>
    <s v="02/11/2025 05:52"/>
    <s v="-"/>
    <s v="Kerry_dropoff"/>
    <s v="Lazada"/>
    <s v="lazada"/>
    <s v=""/>
    <s v="LEXPU0623512788"/>
    <s v="02/11/2025 05:51"/>
  </r>
  <r>
    <x v="7"/>
    <x v="8"/>
    <n v="66.666666666666671"/>
    <n v="3"/>
    <s v="FZW34"/>
    <n v="100"/>
    <n v="0"/>
    <s v="ร้านที่2"/>
    <s v="อ***ิพย์  แ***ุข"/>
    <s v="กรุงเทพฯ"/>
    <s v="-"/>
    <s v=""/>
    <s v="02/11/2025 05:50"/>
    <s v="-"/>
    <s v="J&amp;T COD"/>
    <s v="Tiktok"/>
    <s v="จ่ายทีหลัง / COD"/>
    <s v=""/>
    <s v="765856503193"/>
    <s v="02/11/2025 05:50"/>
  </r>
  <r>
    <x v="14"/>
    <x v="16"/>
    <n v="66.333333333333329"/>
    <n v="3"/>
    <s v="FZW33"/>
    <n v="220"/>
    <n v="0"/>
    <s v="ร้านที่4"/>
    <s v="แ***จันทร์ ส***ใจ"/>
    <s v="ชัยภูมิ"/>
    <s v="-"/>
    <s v=""/>
    <s v="02/11/2025 05:42"/>
    <s v="-"/>
    <s v="J&amp;T COD"/>
    <s v="Tiktok"/>
    <s v="จ่ายทีหลัง / COD"/>
    <s v=""/>
    <s v="765859823116"/>
    <s v="02/11/2025 05:42"/>
  </r>
  <r>
    <x v="14"/>
    <x v="16"/>
    <n v="69.900000000000006"/>
    <n v="10"/>
    <s v="FZW32"/>
    <n v="759.6"/>
    <n v="104"/>
    <s v="ร้านที่1"/>
    <s v="กรรณิการ์ วัฒนกุล"/>
    <s v="234/181 หมู่บ้านนันทวันศรีนครินทร์ ซอย นันทสิริ 4 ถนนศรีนครินทร์ หมู่ 6 ตำบลบางเมือง_x000a__x000a_เมืองสมุทรปราการ/ Mueang Samut Prakanสมุทรปราการ/ Samut Prakan_x000a_10270"/>
    <s v="10270"/>
    <s v="660918860347"/>
    <s v="02/11/2025 05:42"/>
    <s v="-"/>
    <s v="Kerry_dropoff"/>
    <s v="Lazada"/>
    <s v="lazada"/>
    <s v=""/>
    <s v="LEXPU0623504061"/>
    <s v="02/11/2025 05:42"/>
  </r>
  <r>
    <x v="9"/>
    <x v="10"/>
    <n v="54.5"/>
    <n v="2"/>
    <s v="FZW31"/>
    <n v="128"/>
    <n v="0"/>
    <s v="ร้านที่1"/>
    <s v="พยอม หุ่นทอง"/>
    <s v="12/2 หมู่ 5 ต.บางขุนกอง อ.บางกรวย จ.นนทบุรี (วัดอุทยาน)_x000a__x000a_บางกรวย/ Bang Kruaiนนทบุรี/ Nonthaburi_x000a_11130"/>
    <s v="11130"/>
    <s v="660869067126"/>
    <s v="02/11/2025 05:39"/>
    <s v="-"/>
    <s v="Kerry_dropoff"/>
    <s v="Lazada"/>
    <s v="lazada"/>
    <s v=""/>
    <s v="LEXPU0623520601"/>
    <s v="02/11/2025 05:37"/>
  </r>
  <r>
    <x v="9"/>
    <x v="10"/>
    <n v="54.5"/>
    <n v="2"/>
    <s v="FZW31"/>
    <n v="128"/>
    <n v="0"/>
    <s v="ร้านที่1"/>
    <s v="พยอม หุ่นทอง"/>
    <s v="12/2 หมู่ 5 ต.บางขุนกอง อ.บางกรวย จ.นนทบุรี (วัดอุทยาน)_x000a__x000a_บางกรวย/ Bang Kruaiนนทบุรี/ Nonthaburi_x000a_11130"/>
    <s v="11130"/>
    <s v="660869067126"/>
    <s v="02/11/2025 05:39"/>
    <s v="-"/>
    <s v="Kerry_dropoff"/>
    <s v="Lazada"/>
    <s v="lazada"/>
    <s v=""/>
    <s v="LEXPU0623520601"/>
    <s v="02/11/2025 05:37"/>
  </r>
  <r>
    <x v="7"/>
    <x v="8"/>
    <n v="66.666666666666671"/>
    <n v="3"/>
    <s v="FZW29"/>
    <n v="100"/>
    <n v="0"/>
    <s v="ร้านที่2"/>
    <s v="ต***'งง เ***มม"/>
    <s v="พะเยา"/>
    <s v="-"/>
    <s v=""/>
    <s v="02/11/2025 05:15"/>
    <s v="-"/>
    <s v="J&amp;T COD"/>
    <s v="Tiktok"/>
    <s v="จ่ายทีหลัง / COD"/>
    <s v=""/>
    <s v="765844048115"/>
    <s v="02/11/2025 05:15"/>
  </r>
  <r>
    <x v="11"/>
    <x v="13"/>
    <n v="139"/>
    <n v="1"/>
    <s v="FZW27"/>
    <n v="322"/>
    <n v="26"/>
    <s v="ร้านที่1"/>
    <s v="โอ"/>
    <s v="ตลาดไอยรา (ร้านไก่  ส.มารียะห์) · คลองหนึ่ง/ Khlong Nueng_x000a__x000a_คลองหลวง/ Khlong Luangปทุมธานี/ Pathum Thani_x000a_12120"/>
    <s v="12120"/>
    <s v="660611206340"/>
    <s v="02/11/2025 04:23"/>
    <s v="-"/>
    <s v="Kerry_dropoff"/>
    <s v="Lazada"/>
    <s v="lazada"/>
    <s v=""/>
    <s v="LEXPU0623506258"/>
    <s v="02/11/2025 04:23"/>
  </r>
  <r>
    <x v="5"/>
    <x v="11"/>
    <n v="139"/>
    <n v="1"/>
    <s v="FZW27"/>
    <n v="322"/>
    <n v="26"/>
    <s v="ร้านที่1"/>
    <s v="โอ"/>
    <s v="ตลาดไอยรา (ร้านไก่  ส.มารียะห์) · คลองหนึ่ง/ Khlong Nueng_x000a__x000a_คลองหลวง/ Khlong Luangปทุมธานี/ Pathum Thani_x000a_12120"/>
    <s v="12120"/>
    <s v="660611206340"/>
    <s v="02/11/2025 04:23"/>
    <s v="-"/>
    <s v="Kerry_dropoff"/>
    <s v="Lazada"/>
    <s v="lazada"/>
    <s v=""/>
    <s v="LEXPU0623506258"/>
    <s v="02/11/2025 04:23"/>
  </r>
  <r>
    <x v="12"/>
    <x v="14"/>
    <n v="139"/>
    <n v="1"/>
    <s v="FZW27"/>
    <n v="322"/>
    <n v="26"/>
    <s v="ร้านที่1"/>
    <s v="โอ"/>
    <s v="ตลาดไอยรา (ร้านไก่  ส.มารียะห์) · คลองหนึ่ง/ Khlong Nueng_x000a__x000a_คลองหลวง/ Khlong Luangปทุมธานี/ Pathum Thani_x000a_12120"/>
    <s v="12120"/>
    <s v="660611206340"/>
    <s v="02/11/2025 04:23"/>
    <s v="-"/>
    <s v="Kerry_dropoff"/>
    <s v="Lazada"/>
    <s v="lazada"/>
    <s v=""/>
    <s v="LEXPU0623506258"/>
    <s v="02/11/2025 04:23"/>
  </r>
  <r>
    <x v="6"/>
    <x v="7"/>
    <n v="139"/>
    <n v="1"/>
    <s v="FZW27"/>
    <n v="322"/>
    <n v="26"/>
    <s v="ร้านที่1"/>
    <s v="โอ"/>
    <s v="ตลาดไอยรา (ร้านไก่  ส.มารียะห์) · คลองหนึ่ง/ Khlong Nueng_x000a__x000a_คลองหลวง/ Khlong Luangปทุมธานี/ Pathum Thani_x000a_12120"/>
    <s v="12120"/>
    <s v="660611206340"/>
    <s v="02/11/2025 04:23"/>
    <s v="-"/>
    <s v="Kerry_dropoff"/>
    <s v="Lazada"/>
    <s v="lazada"/>
    <s v=""/>
    <s v="LEXPU0623506258"/>
    <s v="02/11/2025 04:23"/>
  </r>
  <r>
    <x v="17"/>
    <x v="20"/>
    <n v="12"/>
    <n v="50"/>
    <s v="FZW26"/>
    <n v="664"/>
    <n v="14"/>
    <s v="ร้านที่1"/>
    <s v="ม******ี"/>
    <s v="******ำบลบึงสำโรง ตำบลบึงสำโรง อำเภอแก้งสนามนาง จังหวัดนครราชสีมา 30440"/>
    <s v="30440"/>
    <s v="20"/>
    <s v="02/11/2025 03:58"/>
    <s v="-"/>
    <s v="SPX Express"/>
    <s v="Shopee"/>
    <s v="shopee"/>
    <s v=""/>
    <s v="TH258107306700J"/>
    <s v="02/11/2025 03:58"/>
  </r>
  <r>
    <x v="7"/>
    <x v="8"/>
    <n v="66.666666666666671"/>
    <n v="3"/>
    <s v="FZW25"/>
    <n v="100"/>
    <n v="0"/>
    <s v="ร้านที่2"/>
    <s v="T*** S***ar S*"/>
    <s v="Bangkok"/>
    <s v="-"/>
    <s v=""/>
    <s v="02/11/2025 03:40"/>
    <s v="-"/>
    <s v="J&amp;T Express"/>
    <s v="Tiktok"/>
    <s v="tiktok"/>
    <s v=""/>
    <s v="765878235194"/>
    <s v="02/11/2025 03:40"/>
  </r>
  <r>
    <x v="2"/>
    <x v="2"/>
    <n v="50"/>
    <n v="1"/>
    <s v="FZW23"/>
    <n v="99.99"/>
    <n v="0"/>
    <s v="ร้านที่2"/>
    <s v="ก***ง"/>
    <s v="สมุทรปราการ"/>
    <s v="-"/>
    <s v=""/>
    <s v="02/11/2025 03:33"/>
    <s v="-"/>
    <s v="J&amp;T COD"/>
    <s v="Tiktok"/>
    <s v="จ่ายทีหลัง / COD"/>
    <s v=""/>
    <s v="765876218133"/>
    <s v="02/11/2025 03:33"/>
  </r>
  <r>
    <x v="3"/>
    <x v="3"/>
    <n v="50"/>
    <n v="1"/>
    <s v="FZW23"/>
    <n v="99.99"/>
    <n v="0"/>
    <s v="ร้านที่2"/>
    <s v="ก***ง"/>
    <s v="สมุทรปราการ"/>
    <s v="-"/>
    <s v=""/>
    <s v="02/11/2025 03:33"/>
    <s v="-"/>
    <s v="J&amp;T COD"/>
    <s v="Tiktok"/>
    <s v="จ่ายทีหลัง / COD"/>
    <s v=""/>
    <s v="765876218133"/>
    <s v="02/11/2025 03:33"/>
  </r>
  <r>
    <x v="4"/>
    <x v="4"/>
    <n v="50"/>
    <n v="1"/>
    <s v="FZW23"/>
    <n v="99.99"/>
    <n v="0"/>
    <s v="ร้านที่2"/>
    <s v="ก***ง"/>
    <s v="สมุทรปราการ"/>
    <s v="-"/>
    <s v=""/>
    <s v="02/11/2025 03:33"/>
    <s v="-"/>
    <s v="J&amp;T COD"/>
    <s v="Tiktok"/>
    <s v="จ่ายทีหลัง / COD"/>
    <s v=""/>
    <s v="765876218133"/>
    <s v="02/11/2025 03:33"/>
  </r>
  <r>
    <x v="7"/>
    <x v="8"/>
    <n v="33"/>
    <n v="10"/>
    <s v="FZW22"/>
    <n v="330"/>
    <n v="0"/>
    <s v="ร้านที่2"/>
    <s v="น***รา ท***ินทร์"/>
    <s v="นครสวรรค์"/>
    <s v="-"/>
    <s v=""/>
    <s v="02/11/2025 03:32"/>
    <s v="-"/>
    <s v="J&amp;T COD"/>
    <s v="Tiktok"/>
    <s v="จ่ายทีหลัง / COD"/>
    <s v=""/>
    <s v="765854034164"/>
    <s v="02/11/2025 03:32"/>
  </r>
  <r>
    <x v="7"/>
    <x v="8"/>
    <n v="33"/>
    <n v="10"/>
    <s v="FZW21"/>
    <n v="330"/>
    <n v="0"/>
    <s v="ร้านที่2"/>
    <s v="ป***ดา เ***นทรัพย์"/>
    <s v="นครราชสีมา"/>
    <s v="-"/>
    <s v=""/>
    <s v="02/11/2025 02:46"/>
    <s v="-"/>
    <s v="J&amp;T COD"/>
    <s v="Tiktok"/>
    <s v="จ่ายทีหลัง / COD"/>
    <s v=""/>
    <s v="765861433120"/>
    <s v="02/11/2025 02:46"/>
  </r>
  <r>
    <x v="7"/>
    <x v="8"/>
    <n v="66.666666666666671"/>
    <n v="3"/>
    <s v="FZW19"/>
    <n v="100"/>
    <n v="0"/>
    <s v="ร้านที่2"/>
    <s v="d***0lnj1wf4"/>
    <s v="สมุทรปราการ"/>
    <s v="-"/>
    <s v=""/>
    <s v="02/11/2025 02:26"/>
    <s v="-"/>
    <s v="J&amp;T COD"/>
    <s v="Tiktok"/>
    <s v="จ่ายทีหลัง / COD"/>
    <s v=""/>
    <s v="765885704150"/>
    <s v="02/11/2025 02:26"/>
  </r>
  <r>
    <x v="0"/>
    <x v="0"/>
    <n v="33.333333333333336"/>
    <n v="3"/>
    <s v="FZW18"/>
    <n v="100"/>
    <n v="0"/>
    <s v="ร้านที่2"/>
    <s v="ใ***่าย'ย ใ** ต***'ย"/>
    <s v="อุทัยธานี"/>
    <s v="-"/>
    <s v=""/>
    <s v="02/11/2025 02:01"/>
    <s v="-"/>
    <s v="J&amp;T COD"/>
    <s v="Tiktok"/>
    <s v="จ่ายทีหลัง / COD"/>
    <s v=""/>
    <s v="765895168065"/>
    <s v="02/11/2025 02:01"/>
  </r>
  <r>
    <x v="7"/>
    <x v="8"/>
    <n v="66.666666666666671"/>
    <n v="30"/>
    <s v="FZW17"/>
    <n v="995"/>
    <n v="0"/>
    <s v="ร้านที่2"/>
    <s v="อ***มาศ ว***ื่น"/>
    <s v="สระแก้ว"/>
    <s v="-"/>
    <s v=""/>
    <s v="02/11/2025 01:42"/>
    <s v="-"/>
    <s v="Flash Express Thailand"/>
    <s v="Tiktok"/>
    <s v="tiktok"/>
    <s v=""/>
    <s v="THT260628UQ1A0Z"/>
    <s v="02/11/2025 01:42"/>
  </r>
  <r>
    <x v="12"/>
    <x v="6"/>
    <n v="100.9"/>
    <n v="1"/>
    <s v="FZW16"/>
    <n v="208.8"/>
    <n v="7"/>
    <s v="ร้านที่1"/>
    <s v="ศิริจิตร   ฮามวงศ์"/>
    <s v="187  หมู่4 ถ.บำรุงเมือง อ.วานรนิงาส จ.สกลนคร · วานรนิวาส/ Wanon Niwat_x000a__x000a_วานรนิวาส/ Wanon Niwatสกลนคร/ Sakon Nakhon_x000a_47120"/>
    <s v="47120"/>
    <s v="660872168655"/>
    <s v="02/11/2025 09:39"/>
    <s v="-"/>
    <s v="Kerry_dropoff"/>
    <s v="Lazada"/>
    <s v="lazada"/>
    <s v=""/>
    <s v="-"/>
    <s v="02/11/2025 01:30"/>
  </r>
  <r>
    <x v="6"/>
    <x v="6"/>
    <n v="100.9"/>
    <n v="1"/>
    <s v="FZW16"/>
    <n v="208.8"/>
    <n v="7"/>
    <s v="ร้านที่1"/>
    <s v="ศิริจิตร   ฮามวงศ์"/>
    <s v="187  หมู่4 ถ.บำรุงเมือง อ.วานรนิงาส จ.สกลนคร · วานรนิวาส/ Wanon Niwat_x000a__x000a_วานรนิวาส/ Wanon Niwatสกลนคร/ Sakon Nakhon_x000a_47120"/>
    <s v="47120"/>
    <s v="660872168655"/>
    <s v="02/11/2025 09:39"/>
    <s v="-"/>
    <s v="Kerry_dropoff"/>
    <s v="Lazada"/>
    <s v="lazada"/>
    <s v=""/>
    <s v="-"/>
    <s v="02/11/2025 01:30"/>
  </r>
  <r>
    <x v="2"/>
    <x v="2"/>
    <n v="50"/>
    <n v="1"/>
    <s v="FZW15"/>
    <n v="100"/>
    <n v="0"/>
    <s v="ร้านที่4"/>
    <s v="Y***dee"/>
    <s v="นนทบุรี"/>
    <s v="-"/>
    <s v=""/>
    <s v="02/11/2025 01:27"/>
    <s v="-"/>
    <s v="J&amp;T COD"/>
    <s v="Tiktok"/>
    <s v="จ่ายทีหลัง / COD"/>
    <s v=""/>
    <s v="765830767100"/>
    <s v="02/11/2025 01:29"/>
  </r>
  <r>
    <x v="3"/>
    <x v="3"/>
    <n v="50"/>
    <n v="1"/>
    <s v="FZW15"/>
    <n v="100"/>
    <n v="0"/>
    <s v="ร้านที่4"/>
    <s v="Y***dee"/>
    <s v="นนทบุรี"/>
    <s v="-"/>
    <s v=""/>
    <s v="02/11/2025 01:27"/>
    <s v="-"/>
    <s v="J&amp;T COD"/>
    <s v="Tiktok"/>
    <s v="จ่ายทีหลัง / COD"/>
    <s v=""/>
    <s v="765830767100"/>
    <s v="02/11/2025 01:29"/>
  </r>
  <r>
    <x v="4"/>
    <x v="4"/>
    <n v="50"/>
    <n v="1"/>
    <s v="FZW15"/>
    <n v="100"/>
    <n v="0"/>
    <s v="ร้านที่4"/>
    <s v="Y***dee"/>
    <s v="นนทบุรี"/>
    <s v="-"/>
    <s v=""/>
    <s v="02/11/2025 01:27"/>
    <s v="-"/>
    <s v="J&amp;T COD"/>
    <s v="Tiktok"/>
    <s v="จ่ายทีหลัง / COD"/>
    <s v=""/>
    <s v="765830767100"/>
    <s v="02/11/2025 01:29"/>
  </r>
  <r>
    <x v="2"/>
    <x v="2"/>
    <n v="50"/>
    <n v="2"/>
    <s v="FZW14"/>
    <n v="200"/>
    <n v="0"/>
    <s v="ร้านที่4"/>
    <s v="ป***ี บ***ส โ***มย์"/>
    <s v="หนองบัวลำภู"/>
    <s v="-"/>
    <s v=""/>
    <s v="02/11/2025 01:22"/>
    <s v="-"/>
    <s v="J&amp;T Express"/>
    <s v="Tiktok"/>
    <s v="tiktok"/>
    <s v=""/>
    <s v="765880694095"/>
    <s v="02/11/2025 01:28"/>
  </r>
  <r>
    <x v="3"/>
    <x v="3"/>
    <n v="50"/>
    <n v="2"/>
    <s v="FZW14"/>
    <n v="200"/>
    <n v="0"/>
    <s v="ร้านที่4"/>
    <s v="ป***ี บ***ส โ***มย์"/>
    <s v="หนองบัวลำภู"/>
    <s v="-"/>
    <s v=""/>
    <s v="02/11/2025 01:22"/>
    <s v="-"/>
    <s v="J&amp;T Express"/>
    <s v="Tiktok"/>
    <s v="tiktok"/>
    <s v=""/>
    <s v="765880694095"/>
    <s v="02/11/2025 01:28"/>
  </r>
  <r>
    <x v="4"/>
    <x v="4"/>
    <n v="50"/>
    <n v="2"/>
    <s v="FZW14"/>
    <n v="200"/>
    <n v="0"/>
    <s v="ร้านที่4"/>
    <s v="ป***ี บ***ส โ***มย์"/>
    <s v="หนองบัวลำภู"/>
    <s v="-"/>
    <s v=""/>
    <s v="02/11/2025 01:22"/>
    <s v="-"/>
    <s v="J&amp;T Express"/>
    <s v="Tiktok"/>
    <s v="tiktok"/>
    <s v=""/>
    <s v="765880694095"/>
    <s v="02/11/2025 01:28"/>
  </r>
  <r>
    <x v="7"/>
    <x v="8"/>
    <n v="66.666666666666671"/>
    <n v="3"/>
    <s v="FZW13"/>
    <n v="100"/>
    <n v="0"/>
    <s v="ร้านที่2"/>
    <s v="น***รณ  เ***ุม"/>
    <s v="พิจิตร"/>
    <s v="-"/>
    <s v=""/>
    <s v="02/11/2025 01:16"/>
    <s v="-"/>
    <s v="J&amp;T COD"/>
    <s v="Tiktok"/>
    <s v="จ่ายทีหลัง / COD"/>
    <s v=""/>
    <s v="765868840111"/>
    <s v="02/11/2025 01:27"/>
  </r>
  <r>
    <x v="2"/>
    <x v="2"/>
    <n v="50"/>
    <n v="1"/>
    <s v="FZW12"/>
    <n v="99.99"/>
    <n v="0"/>
    <s v="ร้านที่2"/>
    <s v="อ*** อ***บุญ"/>
    <s v="กรุงเทพฯ"/>
    <s v="-"/>
    <s v=""/>
    <s v="02/11/2025 00:40"/>
    <s v="-"/>
    <s v="J&amp;T COD"/>
    <s v="Tiktok"/>
    <s v="จ่ายทีหลัง / COD"/>
    <s v=""/>
    <s v="765807176105"/>
    <s v="02/11/2025 00:40"/>
  </r>
  <r>
    <x v="3"/>
    <x v="3"/>
    <n v="50"/>
    <n v="1"/>
    <s v="FZW12"/>
    <n v="99.99"/>
    <n v="0"/>
    <s v="ร้านที่2"/>
    <s v="อ*** อ***บุญ"/>
    <s v="กรุงเทพฯ"/>
    <s v="-"/>
    <s v=""/>
    <s v="02/11/2025 00:40"/>
    <s v="-"/>
    <s v="J&amp;T COD"/>
    <s v="Tiktok"/>
    <s v="จ่ายทีหลัง / COD"/>
    <s v=""/>
    <s v="765807176105"/>
    <s v="02/11/2025 00:40"/>
  </r>
  <r>
    <x v="4"/>
    <x v="4"/>
    <n v="50"/>
    <n v="1"/>
    <s v="FZW12"/>
    <n v="99.99"/>
    <n v="0"/>
    <s v="ร้านที่2"/>
    <s v="อ*** อ***บุญ"/>
    <s v="กรุงเทพฯ"/>
    <s v="-"/>
    <s v=""/>
    <s v="02/11/2025 00:40"/>
    <s v="-"/>
    <s v="J&amp;T COD"/>
    <s v="Tiktok"/>
    <s v="จ่ายทีหลัง / COD"/>
    <s v=""/>
    <s v="765807176105"/>
    <s v="02/11/2025 00:40"/>
  </r>
  <r>
    <x v="2"/>
    <x v="2"/>
    <n v="50"/>
    <n v="1"/>
    <s v="FZW11"/>
    <n v="100"/>
    <n v="0"/>
    <s v="ร้านที่4"/>
    <s v="แ***าว​  บ***ต็ม"/>
    <s v="ลำปาง"/>
    <s v="-"/>
    <s v=""/>
    <s v="02/11/2025 00:23"/>
    <s v="-"/>
    <s v="J&amp;T COD"/>
    <s v="Tiktok"/>
    <s v="จ่ายทีหลัง / COD"/>
    <s v=""/>
    <s v="765890010130"/>
    <s v="02/11/2025 00:26"/>
  </r>
  <r>
    <x v="3"/>
    <x v="3"/>
    <n v="50"/>
    <n v="1"/>
    <s v="FZW11"/>
    <n v="100"/>
    <n v="0"/>
    <s v="ร้านที่4"/>
    <s v="แ***าว​  บ***ต็ม"/>
    <s v="ลำปาง"/>
    <s v="-"/>
    <s v=""/>
    <s v="02/11/2025 00:23"/>
    <s v="-"/>
    <s v="J&amp;T COD"/>
    <s v="Tiktok"/>
    <s v="จ่ายทีหลัง / COD"/>
    <s v=""/>
    <s v="765890010130"/>
    <s v="02/11/2025 00:26"/>
  </r>
  <r>
    <x v="4"/>
    <x v="4"/>
    <n v="50"/>
    <n v="1"/>
    <s v="FZW11"/>
    <n v="100"/>
    <n v="0"/>
    <s v="ร้านที่4"/>
    <s v="แ***าว​  บ***ต็ม"/>
    <s v="ลำปาง"/>
    <s v="-"/>
    <s v=""/>
    <s v="02/11/2025 00:23"/>
    <s v="-"/>
    <s v="J&amp;T COD"/>
    <s v="Tiktok"/>
    <s v="จ่ายทีหลัง / COD"/>
    <s v=""/>
    <s v="765890010130"/>
    <s v="02/11/2025 00:2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9">
  <r>
    <x v="0"/>
    <x v="0"/>
    <n v="66.666666666666671"/>
    <n v="3"/>
    <s v="GAC39"/>
    <n v="100"/>
    <n v="0"/>
    <s v="ร้านที่2"/>
    <s v=""/>
    <s v=""/>
    <s v="-"/>
    <s v=""/>
    <s v="-"/>
    <s v="-"/>
    <s v="Next-day delivery"/>
    <s v="Tiktok"/>
    <s v="-"/>
    <s v=""/>
    <s v="-"/>
    <s v="03/11/2025 23:33"/>
  </r>
  <r>
    <x v="0"/>
    <x v="0"/>
    <n v="66.666666666666671"/>
    <n v="3"/>
    <s v="GAC38"/>
    <n v="100"/>
    <n v="0"/>
    <s v="ร้านที่2"/>
    <s v="ณ***นนท์  ก***ิรมย์พัฒนะ"/>
    <s v="ปทุมธานี"/>
    <s v="-"/>
    <s v=""/>
    <s v="03/11/2025 23:26"/>
    <s v="-"/>
    <s v="J&amp;T COD"/>
    <s v="Tiktok"/>
    <s v="จ่ายทีหลัง / COD"/>
    <s v=""/>
    <s v="-"/>
    <s v="03/11/2025 23:27"/>
  </r>
  <r>
    <x v="1"/>
    <x v="1"/>
    <n v="33.333333333333336"/>
    <n v="3"/>
    <s v="GAC37"/>
    <n v="100"/>
    <n v="0"/>
    <s v="ร้านที่2"/>
    <s v="ส***นท์ ท***บ"/>
    <s v="นครปฐม"/>
    <s v="-"/>
    <s v=""/>
    <s v="03/11/2025 23:21"/>
    <s v="-"/>
    <s v="J&amp;T COD"/>
    <s v="Tiktok"/>
    <s v="จ่ายทีหลัง / COD"/>
    <s v=""/>
    <s v="-"/>
    <s v="03/11/2025 23:21"/>
  </r>
  <r>
    <x v="1"/>
    <x v="1"/>
    <n v="50"/>
    <n v="6"/>
    <s v="GAC35"/>
    <n v="200"/>
    <n v="0"/>
    <s v="ร้านที่2"/>
    <s v="พ***พย์ ย***สีใส"/>
    <s v="กาญจนบุรี"/>
    <s v="-"/>
    <s v=""/>
    <s v="03/11/2025 23:15"/>
    <s v="-"/>
    <s v="J&amp;T COD"/>
    <s v="Tiktok"/>
    <s v="จ่ายทีหลัง / COD"/>
    <s v=""/>
    <s v="-"/>
    <s v="03/11/2025 23:15"/>
  </r>
  <r>
    <x v="2"/>
    <x v="2"/>
    <n v="50"/>
    <n v="1"/>
    <s v="GAC34"/>
    <n v="106"/>
    <n v="6"/>
    <s v="ร้านที่4"/>
    <s v="พ***มล  โ***คันทา"/>
    <s v="กรุงเทพฯ"/>
    <s v="-"/>
    <s v=""/>
    <s v="03/11/2025 23:07"/>
    <s v="-"/>
    <s v="J&amp;T Express"/>
    <s v="Tiktok"/>
    <s v="tiktok"/>
    <s v=""/>
    <s v="-"/>
    <s v="03/11/2025 23:07"/>
  </r>
  <r>
    <x v="3"/>
    <x v="3"/>
    <n v="50"/>
    <n v="1"/>
    <s v="GAC34"/>
    <n v="106"/>
    <n v="6"/>
    <s v="ร้านที่4"/>
    <s v="พ***มล  โ***คันทา"/>
    <s v="กรุงเทพฯ"/>
    <s v="-"/>
    <s v=""/>
    <s v="03/11/2025 23:07"/>
    <s v="-"/>
    <s v="J&amp;T Express"/>
    <s v="Tiktok"/>
    <s v="tiktok"/>
    <s v=""/>
    <s v="-"/>
    <s v="03/11/2025 23:07"/>
  </r>
  <r>
    <x v="4"/>
    <x v="4"/>
    <n v="50"/>
    <n v="1"/>
    <s v="GAC34"/>
    <n v="106"/>
    <n v="6"/>
    <s v="ร้านที่4"/>
    <s v="พ***มล  โ***คันทา"/>
    <s v="กรุงเทพฯ"/>
    <s v="-"/>
    <s v=""/>
    <s v="03/11/2025 23:07"/>
    <s v="-"/>
    <s v="J&amp;T Express"/>
    <s v="Tiktok"/>
    <s v="tiktok"/>
    <s v=""/>
    <s v="-"/>
    <s v="03/11/2025 23:07"/>
  </r>
  <r>
    <x v="5"/>
    <x v="5"/>
    <n v="66.333333333333329"/>
    <n v="3"/>
    <s v="GAC32"/>
    <n v="220"/>
    <n v="0"/>
    <s v="ร้านที่4"/>
    <s v="ต***กร ศ***พชร"/>
    <s v="บึงกาฬ"/>
    <s v="-"/>
    <s v=""/>
    <s v="03/11/2025 23:01"/>
    <s v="-"/>
    <s v="J&amp;T Express"/>
    <s v="Tiktok"/>
    <s v="tiktok"/>
    <s v=""/>
    <s v="-"/>
    <s v="03/11/2025 23:01"/>
  </r>
  <r>
    <x v="2"/>
    <x v="2"/>
    <n v="50"/>
    <n v="1"/>
    <s v="GAC31"/>
    <n v="100"/>
    <n v="0"/>
    <s v="ร้านที่4"/>
    <s v="ล***ื"/>
    <s v="กรุงเทพฯ"/>
    <s v="-"/>
    <s v=""/>
    <s v="03/11/2025 22:57"/>
    <s v="-"/>
    <s v="J&amp;T COD"/>
    <s v="Tiktok"/>
    <s v="จ่ายทีหลัง / COD"/>
    <s v=""/>
    <s v="-"/>
    <s v="03/11/2025 22:58"/>
  </r>
  <r>
    <x v="3"/>
    <x v="3"/>
    <n v="50"/>
    <n v="1"/>
    <s v="GAC31"/>
    <n v="100"/>
    <n v="0"/>
    <s v="ร้านที่4"/>
    <s v="ล***ื"/>
    <s v="กรุงเทพฯ"/>
    <s v="-"/>
    <s v=""/>
    <s v="03/11/2025 22:57"/>
    <s v="-"/>
    <s v="J&amp;T COD"/>
    <s v="Tiktok"/>
    <s v="จ่ายทีหลัง / COD"/>
    <s v=""/>
    <s v="-"/>
    <s v="03/11/2025 22:58"/>
  </r>
  <r>
    <x v="4"/>
    <x v="4"/>
    <n v="50"/>
    <n v="1"/>
    <s v="GAC31"/>
    <n v="100"/>
    <n v="0"/>
    <s v="ร้านที่4"/>
    <s v="ล***ื"/>
    <s v="กรุงเทพฯ"/>
    <s v="-"/>
    <s v=""/>
    <s v="03/11/2025 22:57"/>
    <s v="-"/>
    <s v="J&amp;T COD"/>
    <s v="Tiktok"/>
    <s v="จ่ายทีหลัง / COD"/>
    <s v=""/>
    <s v="-"/>
    <s v="03/11/2025 22:57"/>
  </r>
  <r>
    <x v="1"/>
    <x v="1"/>
    <n v="65"/>
    <n v="9"/>
    <s v="GAC29"/>
    <n v="305"/>
    <n v="0"/>
    <s v="ร้านที่2"/>
    <s v="น** จ***ร์   แ***ะเอียด"/>
    <s v="สุรินทร์"/>
    <s v="-"/>
    <s v=""/>
    <s v="03/11/2025 22:46"/>
    <s v="-"/>
    <s v="J&amp;T COD"/>
    <s v="Tiktok"/>
    <s v="จ่ายทีหลัง / COD"/>
    <s v=""/>
    <s v="-"/>
    <s v="03/11/2025 22:46"/>
  </r>
  <r>
    <x v="2"/>
    <x v="2"/>
    <n v="50"/>
    <n v="1"/>
    <s v="GAC28"/>
    <n v="99.99"/>
    <n v="0"/>
    <s v="ร้านที่2"/>
    <s v="ช***าภา  ร***เรืองมหาโชค"/>
    <s v="ปทุมธานี"/>
    <s v="-"/>
    <s v=""/>
    <s v="03/11/2025 22:44"/>
    <s v="-"/>
    <s v="Flash Express Thailand COD"/>
    <s v="Tiktok"/>
    <s v="จ่ายทีหลัง / COD"/>
    <s v=""/>
    <s v="-"/>
    <s v="03/11/2025 22:44"/>
  </r>
  <r>
    <x v="3"/>
    <x v="3"/>
    <n v="50"/>
    <n v="1"/>
    <s v="GAC28"/>
    <n v="99.99"/>
    <n v="0"/>
    <s v="ร้านที่2"/>
    <s v="ช***าภา  ร***เรืองมหาโชค"/>
    <s v="ปทุมธานี"/>
    <s v="-"/>
    <s v=""/>
    <s v="03/11/2025 22:44"/>
    <s v="-"/>
    <s v="Flash Express Thailand COD"/>
    <s v="Tiktok"/>
    <s v="จ่ายทีหลัง / COD"/>
    <s v=""/>
    <s v="-"/>
    <s v="03/11/2025 22:44"/>
  </r>
  <r>
    <x v="4"/>
    <x v="4"/>
    <n v="50"/>
    <n v="1"/>
    <s v="GAC28"/>
    <n v="99.99"/>
    <n v="0"/>
    <s v="ร้านที่2"/>
    <s v="ช***าภา  ร***เรืองมหาโชค"/>
    <s v="ปทุมธานี"/>
    <s v="-"/>
    <s v=""/>
    <s v="03/11/2025 22:44"/>
    <s v="-"/>
    <s v="Flash Express Thailand COD"/>
    <s v="Tiktok"/>
    <s v="จ่ายทีหลัง / COD"/>
    <s v=""/>
    <s v="-"/>
    <s v="03/11/2025 22:44"/>
  </r>
  <r>
    <x v="2"/>
    <x v="2"/>
    <n v="50"/>
    <n v="4"/>
    <s v="GAC27"/>
    <n v="400"/>
    <n v="0"/>
    <s v="ร้านที่4"/>
    <s v="ป**"/>
    <s v="พัทลุง"/>
    <s v="-"/>
    <s v=""/>
    <s v="03/11/2025 22:44"/>
    <s v="-"/>
    <s v="J&amp;T COD"/>
    <s v="Tiktok"/>
    <s v="จ่ายทีหลัง / COD"/>
    <s v=""/>
    <s v="-"/>
    <s v="03/11/2025 22:44"/>
  </r>
  <r>
    <x v="3"/>
    <x v="3"/>
    <n v="50"/>
    <n v="4"/>
    <s v="GAC27"/>
    <n v="400"/>
    <n v="0"/>
    <s v="ร้านที่4"/>
    <s v="ป**"/>
    <s v="พัทลุง"/>
    <s v="-"/>
    <s v=""/>
    <s v="03/11/2025 22:44"/>
    <s v="-"/>
    <s v="J&amp;T COD"/>
    <s v="Tiktok"/>
    <s v="จ่ายทีหลัง / COD"/>
    <s v=""/>
    <s v="-"/>
    <s v="03/11/2025 22:44"/>
  </r>
  <r>
    <x v="4"/>
    <x v="4"/>
    <n v="50"/>
    <n v="4"/>
    <s v="GAC27"/>
    <n v="400"/>
    <n v="0"/>
    <s v="ร้านที่4"/>
    <s v="ป**"/>
    <s v="พัทลุง"/>
    <s v="-"/>
    <s v=""/>
    <s v="03/11/2025 22:44"/>
    <s v="-"/>
    <s v="J&amp;T COD"/>
    <s v="Tiktok"/>
    <s v="จ่ายทีหลัง / COD"/>
    <s v=""/>
    <s v="-"/>
    <s v="03/11/2025 22:44"/>
  </r>
  <r>
    <x v="0"/>
    <x v="0"/>
    <n v="66.666666666666671"/>
    <n v="3"/>
    <s v="GAC26"/>
    <n v="100"/>
    <n v="0"/>
    <s v="ร้านที่2"/>
    <s v="ร***รณ์"/>
    <s v="สระแก้ว"/>
    <s v="-"/>
    <s v=""/>
    <s v="03/11/2025 22:38"/>
    <s v="-"/>
    <s v="J&amp;T COD"/>
    <s v="Tiktok"/>
    <s v="จ่ายทีหลัง / COD"/>
    <s v=""/>
    <s v="-"/>
    <s v="03/11/2025 22:38"/>
  </r>
  <r>
    <x v="1"/>
    <x v="1"/>
    <n v="33.333333333333336"/>
    <n v="3"/>
    <s v="GAC25"/>
    <n v="100"/>
    <n v="0"/>
    <s v="ร้านที่2"/>
    <s v="ด***า  ค***าย"/>
    <s v="สมุทรสาคร"/>
    <s v="-"/>
    <s v=""/>
    <s v="03/11/2025 22:36"/>
    <s v="-"/>
    <s v="J&amp;T COD"/>
    <s v="Tiktok"/>
    <s v="จ่ายทีหลัง / COD"/>
    <s v=""/>
    <s v="-"/>
    <s v="03/11/2025 22:36"/>
  </r>
  <r>
    <x v="6"/>
    <x v="6"/>
    <n v="139"/>
    <n v="1"/>
    <s v="GAC24"/>
    <n v="108.99"/>
    <n v="0"/>
    <s v="ร้านที่2"/>
    <s v="น***ล แ***พชร"/>
    <s v="กรุงเทพฯ"/>
    <s v="-"/>
    <s v=""/>
    <s v="03/11/2025 22:35"/>
    <s v="-"/>
    <s v="J&amp;T Express"/>
    <s v="Tiktok"/>
    <s v="tiktok"/>
    <s v=""/>
    <s v="-"/>
    <s v="03/11/2025 22:35"/>
  </r>
  <r>
    <x v="7"/>
    <x v="7"/>
    <n v="139"/>
    <n v="1"/>
    <s v="GAC21"/>
    <n v="108.99"/>
    <n v="0"/>
    <s v="ร้านที่2"/>
    <s v="ร***นภา เ***เอี้ยน"/>
    <s v="เทศบาลนครสุราษฎร์ธานี"/>
    <s v="-"/>
    <s v=""/>
    <s v="04/11/2025 01:02"/>
    <s v="-"/>
    <s v="J&amp;T Express"/>
    <s v="Tiktok"/>
    <s v="tiktok"/>
    <s v=""/>
    <s v="-"/>
    <s v="03/11/2025 22:26"/>
  </r>
  <r>
    <x v="8"/>
    <x v="8"/>
    <n v="139"/>
    <n v="1"/>
    <s v="GAC20"/>
    <n v="108.99"/>
    <n v="0"/>
    <s v="ร้านที่2"/>
    <s v="อ***ร แ***นพ"/>
    <s v="นครศรีธรรมราช"/>
    <s v="-"/>
    <s v=""/>
    <s v="03/11/2025 22:21"/>
    <s v="-"/>
    <s v="J&amp;T COD"/>
    <s v="Tiktok"/>
    <s v="จ่ายทีหลัง / COD"/>
    <s v=""/>
    <s v="-"/>
    <s v="03/11/2025 22:21"/>
  </r>
  <r>
    <x v="0"/>
    <x v="0"/>
    <n v="66.666666666666671"/>
    <n v="3"/>
    <s v="GAC19"/>
    <n v="100"/>
    <n v="0"/>
    <s v="ร้านที่2"/>
    <s v="เ*** ฐ***รีย์"/>
    <s v="ปทุมธานี"/>
    <s v="-"/>
    <s v=""/>
    <s v="03/11/2025 22:17"/>
    <s v="-"/>
    <s v="J&amp;T COD"/>
    <s v="Tiktok"/>
    <s v="จ่ายทีหลัง / COD"/>
    <s v=""/>
    <s v="-"/>
    <s v="03/11/2025 22:17"/>
  </r>
  <r>
    <x v="1"/>
    <x v="1"/>
    <n v="33.333333333333336"/>
    <n v="6"/>
    <s v="GAC18"/>
    <n v="200"/>
    <n v="0"/>
    <s v="ร้านที่2"/>
    <s v="ส***กดิ์ ร***์วงษ์"/>
    <s v="กาญจนบุรี"/>
    <s v="-"/>
    <s v=""/>
    <s v="03/11/2025 22:12"/>
    <s v="-"/>
    <s v="J&amp;T COD"/>
    <s v="Tiktok"/>
    <s v="จ่ายทีหลัง / COD"/>
    <s v=""/>
    <s v="-"/>
    <s v="03/11/2025 22:12"/>
  </r>
  <r>
    <x v="0"/>
    <x v="0"/>
    <n v="66.666666666666671"/>
    <n v="3"/>
    <s v="GAC17"/>
    <n v="100"/>
    <n v="0"/>
    <s v="ร้านที่2"/>
    <s v="ห***ดง แ***ิเชียร"/>
    <s v="นครศรีธรรมราช"/>
    <s v="-"/>
    <s v=""/>
    <s v="03/11/2025 22:07"/>
    <s v="-"/>
    <s v="J&amp;T COD"/>
    <s v="Tiktok"/>
    <s v="จ่ายทีหลัง / COD"/>
    <s v=""/>
    <s v="-"/>
    <s v="03/11/2025 22:07"/>
  </r>
  <r>
    <x v="2"/>
    <x v="2"/>
    <n v="50"/>
    <n v="1"/>
    <s v="GAC15"/>
    <n v="99.99"/>
    <n v="0"/>
    <s v="ร้านที่2"/>
    <s v="ส***ิ แ***ประเสริฐ"/>
    <s v="กรุงเทพฯ"/>
    <s v="-"/>
    <s v=""/>
    <s v="03/11/2025 21:59"/>
    <s v="-"/>
    <s v="J&amp;T COD"/>
    <s v="Tiktok"/>
    <s v="จ่ายทีหลัง / COD"/>
    <s v=""/>
    <s v="-"/>
    <s v="03/11/2025 21:59"/>
  </r>
  <r>
    <x v="3"/>
    <x v="3"/>
    <n v="50"/>
    <n v="1"/>
    <s v="GAC15"/>
    <n v="99.99"/>
    <n v="0"/>
    <s v="ร้านที่2"/>
    <s v="ส***ิ แ***ประเสริฐ"/>
    <s v="กรุงเทพฯ"/>
    <s v="-"/>
    <s v=""/>
    <s v="03/11/2025 21:59"/>
    <s v="-"/>
    <s v="J&amp;T COD"/>
    <s v="Tiktok"/>
    <s v="จ่ายทีหลัง / COD"/>
    <s v=""/>
    <s v="-"/>
    <s v="03/11/2025 21:59"/>
  </r>
  <r>
    <x v="4"/>
    <x v="4"/>
    <n v="50"/>
    <n v="1"/>
    <s v="GAC15"/>
    <n v="99.99"/>
    <n v="0"/>
    <s v="ร้านที่2"/>
    <s v="ส***ิ แ***ประเสริฐ"/>
    <s v="กรุงเทพฯ"/>
    <s v="-"/>
    <s v=""/>
    <s v="03/11/2025 21:59"/>
    <s v="-"/>
    <s v="J&amp;T COD"/>
    <s v="Tiktok"/>
    <s v="จ่ายทีหลัง / COD"/>
    <s v=""/>
    <s v="-"/>
    <s v="03/11/2025 21:59"/>
  </r>
  <r>
    <x v="1"/>
    <x v="1"/>
    <n v="50"/>
    <n v="6"/>
    <s v="GAC14"/>
    <n v="200"/>
    <n v="0"/>
    <s v="ร้านที่2"/>
    <s v="จ***มณี ก***่ายอิน"/>
    <s v="พระนครศรีอยุธยา"/>
    <s v="-"/>
    <s v=""/>
    <s v="03/11/2025 21:49"/>
    <s v="-"/>
    <s v="J&amp;T COD"/>
    <s v="Tiktok"/>
    <s v="จ่ายทีหลัง / COD"/>
    <s v=""/>
    <s v="-"/>
    <s v="03/11/2025 21:49"/>
  </r>
  <r>
    <x v="9"/>
    <x v="9"/>
    <n v="15"/>
    <n v="1"/>
    <s v="GAC13"/>
    <n v="15"/>
    <n v="0"/>
    <s v="ร้านที่1"/>
    <s v="ก******​"/>
    <s v="******นโคกสะอาด, ตำบลม่วงค่อม, อำเภอชัยบาดาล ตำบลม่วงค่อม อำเภอชัยบาดาล จังหวัดลพบุรี 15230"/>
    <s v="15230"/>
    <s v="67"/>
    <s v="03/11/2025 22:18"/>
    <s v="-"/>
    <s v="Flash Express"/>
    <s v="Shopee"/>
    <s v="shopee"/>
    <s v=""/>
    <s v="-"/>
    <s v="03/11/2025 21:48"/>
  </r>
  <r>
    <x v="0"/>
    <x v="0"/>
    <n v="66.666666666666671"/>
    <n v="3"/>
    <s v="GAC12"/>
    <n v="100"/>
    <n v="0"/>
    <s v="ร้านที่2"/>
    <s v="น***ร ด***ดี"/>
    <s v="สมุทรปราการ"/>
    <s v="-"/>
    <s v=""/>
    <s v="03/11/2025 21:47"/>
    <s v="-"/>
    <s v="J&amp;T COD"/>
    <s v="Tiktok"/>
    <s v="จ่ายทีหลัง / COD"/>
    <s v=""/>
    <s v="-"/>
    <s v="03/11/2025 21:47"/>
  </r>
  <r>
    <x v="0"/>
    <x v="0"/>
    <n v="66.666666666666671"/>
    <n v="3"/>
    <s v="GAC11"/>
    <n v="200"/>
    <n v="0"/>
    <s v="ร้านที่2"/>
    <s v="ก*** ก***"/>
    <s v="สมุทรปราการ"/>
    <s v="-"/>
    <s v=""/>
    <s v="03/11/2025 21:46"/>
    <s v="-"/>
    <s v="J&amp;T COD"/>
    <s v="Tiktok"/>
    <s v="จ่ายทีหลัง / COD"/>
    <s v=""/>
    <s v="-"/>
    <s v="03/11/2025 21:46"/>
  </r>
  <r>
    <x v="1"/>
    <x v="1"/>
    <n v="33.333333333333336"/>
    <n v="3"/>
    <s v="GAC11"/>
    <n v="200"/>
    <n v="0"/>
    <s v="ร้านที่2"/>
    <s v="ก*** ก***"/>
    <s v="สมุทรปราการ"/>
    <s v="-"/>
    <s v=""/>
    <s v="03/11/2025 21:46"/>
    <s v="-"/>
    <s v="J&amp;T COD"/>
    <s v="Tiktok"/>
    <s v="จ่ายทีหลัง / COD"/>
    <s v=""/>
    <s v="-"/>
    <s v="03/11/2025 21:46"/>
  </r>
  <r>
    <x v="2"/>
    <x v="2"/>
    <n v="50"/>
    <n v="1"/>
    <s v="GAC9"/>
    <n v="99.99"/>
    <n v="0"/>
    <s v="ร้านที่2"/>
    <s v="น***ภัสพร ศ***มือง"/>
    <s v="พระนครศรีอยุธยา"/>
    <s v="-"/>
    <s v=""/>
    <s v="03/11/2025 21:45"/>
    <s v="-"/>
    <s v="J&amp;T COD"/>
    <s v="Tiktok"/>
    <s v="จ่ายทีหลัง / COD"/>
    <s v=""/>
    <s v="-"/>
    <s v="03/11/2025 21:45"/>
  </r>
  <r>
    <x v="3"/>
    <x v="3"/>
    <n v="50"/>
    <n v="1"/>
    <s v="GAC9"/>
    <n v="99.99"/>
    <n v="0"/>
    <s v="ร้านที่2"/>
    <s v="น***ภัสพร ศ***มือง"/>
    <s v="พระนครศรีอยุธยา"/>
    <s v="-"/>
    <s v=""/>
    <s v="03/11/2025 21:45"/>
    <s v="-"/>
    <s v="J&amp;T COD"/>
    <s v="Tiktok"/>
    <s v="จ่ายทีหลัง / COD"/>
    <s v=""/>
    <s v="-"/>
    <s v="03/11/2025 21:45"/>
  </r>
  <r>
    <x v="4"/>
    <x v="4"/>
    <n v="50"/>
    <n v="1"/>
    <s v="GAC9"/>
    <n v="99.99"/>
    <n v="0"/>
    <s v="ร้านที่2"/>
    <s v="น***ภัสพร ศ***มือง"/>
    <s v="พระนครศรีอยุธยา"/>
    <s v="-"/>
    <s v=""/>
    <s v="03/11/2025 21:45"/>
    <s v="-"/>
    <s v="J&amp;T COD"/>
    <s v="Tiktok"/>
    <s v="จ่ายทีหลัง / COD"/>
    <s v=""/>
    <s v="-"/>
    <s v="03/11/2025 21:45"/>
  </r>
  <r>
    <x v="0"/>
    <x v="0"/>
    <n v="66.666666666666671"/>
    <n v="3"/>
    <s v="GAC7"/>
    <n v="100"/>
    <n v="0"/>
    <s v="ร้านที่2"/>
    <s v="พ***า  ก***ธร ป*"/>
    <s v="เลย"/>
    <s v="-"/>
    <s v=""/>
    <s v="03/11/2025 21:38"/>
    <s v="-"/>
    <s v="J&amp;T COD"/>
    <s v="Tiktok"/>
    <s v="จ่ายทีหลัง / COD"/>
    <s v=""/>
    <s v="-"/>
    <s v="03/11/2025 21:38"/>
  </r>
  <r>
    <x v="0"/>
    <x v="0"/>
    <n v="66.666666666666671"/>
    <n v="3"/>
    <s v="GAC5"/>
    <n v="100"/>
    <n v="0"/>
    <s v="ร้านที่2"/>
    <s v="t***ucharee"/>
    <s v="สิงห์บุรี"/>
    <s v="-"/>
    <s v=""/>
    <s v="03/11/2025 21:20"/>
    <s v="-"/>
    <s v="J&amp;T COD"/>
    <s v="Tiktok"/>
    <s v="จ่ายทีหลัง / COD"/>
    <s v=""/>
    <s v="-"/>
    <s v="03/11/2025 21:20"/>
  </r>
  <r>
    <x v="5"/>
    <x v="5"/>
    <n v="66.333333333333329"/>
    <n v="15"/>
    <s v="GAC4"/>
    <n v="1100"/>
    <n v="0"/>
    <s v="ร้านที่4"/>
    <s v="น***์นิชา ศ***ุตะโรจน์"/>
    <s v="กรุงเทพฯ"/>
    <s v="-"/>
    <s v=""/>
    <s v="03/11/2025 21:19"/>
    <s v="-"/>
    <s v="J&amp;T COD"/>
    <s v="Tiktok"/>
    <s v="จ่ายทีหลัง / COD"/>
    <s v=""/>
    <s v="-"/>
    <s v="03/11/2025 21:19"/>
  </r>
  <r>
    <x v="0"/>
    <x v="0"/>
    <n v="66.666666666666671"/>
    <n v="3"/>
    <s v="GAC3"/>
    <n v="100"/>
    <n v="0"/>
    <s v="ร้านที่2"/>
    <s v="t***ucharee"/>
    <s v="สิงห์บุรี"/>
    <s v="-"/>
    <s v=""/>
    <s v="03/11/2025 21:15"/>
    <s v="-"/>
    <s v="J&amp;T COD"/>
    <s v="Tiktok"/>
    <s v="จ่ายทีหลัง / COD"/>
    <s v=""/>
    <s v="-"/>
    <s v="03/11/2025 21:15"/>
  </r>
  <r>
    <x v="10"/>
    <x v="10"/>
    <n v="12"/>
    <n v="10"/>
    <s v="GAC2"/>
    <n v="174"/>
    <n v="0"/>
    <s v="ร้านที่1"/>
    <s v="น******์"/>
    <s v="******ตำบลแม่นะ อำเภอเชียงดาว จังหวัดเชียงใหม่ 50170"/>
    <s v="50170"/>
    <s v="79"/>
    <s v="03/11/2025 21:13"/>
    <s v="-"/>
    <s v="Flash Express"/>
    <s v="Shopee"/>
    <s v="shopee"/>
    <s v=""/>
    <s v="-"/>
    <s v="03/11/2025 21:13"/>
  </r>
  <r>
    <x v="4"/>
    <x v="4"/>
    <n v="45"/>
    <n v="1"/>
    <s v="GAC2"/>
    <n v="174"/>
    <n v="0"/>
    <s v="ร้านที่1"/>
    <s v="น******์"/>
    <s v="******ตำบลแม่นะ อำเภอเชียงดาว จังหวัดเชียงใหม่ 50170"/>
    <s v="50170"/>
    <s v="79"/>
    <s v="03/11/2025 21:13"/>
    <s v="-"/>
    <s v="Flash Express"/>
    <s v="Shopee"/>
    <s v="shopee"/>
    <s v=""/>
    <s v="-"/>
    <s v="03/11/2025 21:13"/>
  </r>
  <r>
    <x v="9"/>
    <x v="9"/>
    <n v="15"/>
    <n v="5"/>
    <s v="GAC1"/>
    <n v="112"/>
    <n v="37"/>
    <s v="ร้านที่2"/>
    <s v="ป******ล"/>
    <s v="******้ง ตำบลโพธิ์หมากแข้ง อำเภอบึงโขงหลง จังหวัดบึงกาฬ 38220"/>
    <s v="38220"/>
    <s v="93"/>
    <s v="03/11/2025 21:07"/>
    <s v="-"/>
    <s v="Flash Express"/>
    <s v="Shopee"/>
    <s v="shopee"/>
    <s v=""/>
    <s v="-"/>
    <s v="03/11/2025 21:07"/>
  </r>
  <r>
    <x v="9"/>
    <x v="9"/>
    <n v="15"/>
    <n v="1"/>
    <s v="GAC0"/>
    <n v="15"/>
    <n v="0"/>
    <s v="ร้านที่1"/>
    <s v="ด******ำ"/>
    <s v="******ลบ้านดู่ อ.เมือง จ.เชียงราย ตำบลบ้านดู่ อำเภอเมืองเชียงราย จังหวัดเชียงราย 57100"/>
    <s v="57100"/>
    <s v="23"/>
    <s v="03/11/2025 21:00"/>
    <s v="-"/>
    <s v="Flash Express"/>
    <s v="Shopee"/>
    <s v="shopee"/>
    <s v=""/>
    <s v="-"/>
    <s v="03/11/2025 21:00"/>
  </r>
  <r>
    <x v="9"/>
    <x v="9"/>
    <n v="15"/>
    <n v="1"/>
    <s v="GAB99"/>
    <n v="15"/>
    <n v="0"/>
    <s v="ร้านที่2"/>
    <s v="ด******ำ"/>
    <s v="******ลบ้านดู่ อ.เมือง จ.เชียงราย ตำบลบ้านดู่ อำเภอเมืองเชียงราย จังหวัดเชียงราย 57100"/>
    <s v="57100"/>
    <s v="23"/>
    <s v="03/11/2025 21:00"/>
    <s v="-"/>
    <s v="Flash Express"/>
    <s v="Shopee"/>
    <s v="shopee"/>
    <s v=""/>
    <s v="-"/>
    <s v="03/11/2025 21:00"/>
  </r>
  <r>
    <x v="9"/>
    <x v="9"/>
    <n v="15"/>
    <n v="1"/>
    <s v="GAB98"/>
    <n v="15"/>
    <n v="0"/>
    <s v="ร้านที่1"/>
    <s v="ด******ำ"/>
    <s v="******ลบ้านดู่ อ.เมือง จ.เชียงราย ตำบลบ้านดู่ อำเภอเมืองเชียงราย จังหวัดเชียงราย 57100"/>
    <s v="57100"/>
    <s v="23"/>
    <s v="03/11/2025 20:54"/>
    <s v="-"/>
    <s v="Flash Express"/>
    <s v="Shopee"/>
    <s v="shopee"/>
    <s v=""/>
    <s v="-"/>
    <s v="03/11/2025 20:54"/>
  </r>
  <r>
    <x v="9"/>
    <x v="9"/>
    <n v="15"/>
    <n v="1"/>
    <s v="GAB97"/>
    <n v="15"/>
    <n v="0"/>
    <s v="ร้านที่2"/>
    <s v="ด******ำ"/>
    <s v="******ลบ้านดู่ อ.เมือง จ.เชียงราย ตำบลบ้านดู่ อำเภอเมืองเชียงราย จังหวัดเชียงราย 57100"/>
    <s v="57100"/>
    <s v="23"/>
    <s v="03/11/2025 20:54"/>
    <s v="-"/>
    <s v="Flash Express"/>
    <s v="Shopee"/>
    <s v="shopee"/>
    <s v=""/>
    <s v="-"/>
    <s v="03/11/2025 20:54"/>
  </r>
  <r>
    <x v="2"/>
    <x v="2"/>
    <n v="50"/>
    <n v="1"/>
    <s v="GAB96"/>
    <n v="100"/>
    <n v="0"/>
    <s v="ร้านที่4"/>
    <s v="n**"/>
    <s v="กรุงเทพมหานคร"/>
    <s v="-"/>
    <s v=""/>
    <s v="03/11/2025 20:52"/>
    <s v="-"/>
    <s v="J&amp;T Express"/>
    <s v="Tiktok"/>
    <s v="tiktok"/>
    <s v=""/>
    <s v="-"/>
    <s v="03/11/2025 20:52"/>
  </r>
  <r>
    <x v="3"/>
    <x v="3"/>
    <n v="50"/>
    <n v="1"/>
    <s v="GAB96"/>
    <n v="100"/>
    <n v="0"/>
    <s v="ร้านที่4"/>
    <s v="n**"/>
    <s v="กรุงเทพมหานคร"/>
    <s v="-"/>
    <s v=""/>
    <s v="03/11/2025 20:52"/>
    <s v="-"/>
    <s v="J&amp;T Express"/>
    <s v="Tiktok"/>
    <s v="tiktok"/>
    <s v=""/>
    <s v="-"/>
    <s v="03/11/2025 20:52"/>
  </r>
  <r>
    <x v="4"/>
    <x v="4"/>
    <n v="50"/>
    <n v="1"/>
    <s v="GAB96"/>
    <n v="100"/>
    <n v="0"/>
    <s v="ร้านที่4"/>
    <s v="n**"/>
    <s v="กรุงเทพมหานคร"/>
    <s v="-"/>
    <s v=""/>
    <s v="03/11/2025 20:52"/>
    <s v="-"/>
    <s v="J&amp;T Express"/>
    <s v="Tiktok"/>
    <s v="tiktok"/>
    <s v=""/>
    <s v="-"/>
    <s v="03/11/2025 20:52"/>
  </r>
  <r>
    <x v="0"/>
    <x v="0"/>
    <n v="66.666666666666671"/>
    <n v="3"/>
    <s v="GAB95"/>
    <n v="100"/>
    <n v="0"/>
    <s v="ร้านที่2"/>
    <s v="ส***ตรา จ***ิจร"/>
    <s v="เลย"/>
    <s v="-"/>
    <s v=""/>
    <s v="03/11/2025 20:47"/>
    <s v="-"/>
    <s v="J&amp;T COD"/>
    <s v="Tiktok"/>
    <s v="จ่ายทีหลัง / COD"/>
    <s v=""/>
    <s v="-"/>
    <s v="03/11/2025 20:47"/>
  </r>
  <r>
    <x v="1"/>
    <x v="1"/>
    <n v="50"/>
    <n v="6"/>
    <s v="GAB94"/>
    <n v="200"/>
    <n v="0"/>
    <s v="ร้านที่2"/>
    <s v="ก***นา แ***วีสุข"/>
    <s v="นครราชสีมา"/>
    <s v="-"/>
    <s v=""/>
    <s v="03/11/2025 20:37"/>
    <s v="-"/>
    <s v="J&amp;T COD"/>
    <s v="Tiktok"/>
    <s v="จ่ายทีหลัง / COD"/>
    <s v=""/>
    <s v="-"/>
    <s v="03/11/2025 20:37"/>
  </r>
  <r>
    <x v="1"/>
    <x v="1"/>
    <n v="33.333333333333336"/>
    <n v="3"/>
    <s v="GAB93"/>
    <n v="199.99"/>
    <n v="0"/>
    <s v="ร้านที่2"/>
    <s v="เ*** ฟ***กุล"/>
    <s v="นครสวรรค์"/>
    <s v="-"/>
    <s v=""/>
    <s v="03/11/2025 20:35"/>
    <s v="-"/>
    <s v="J&amp;T COD"/>
    <s v="Tiktok"/>
    <s v="จ่ายทีหลัง / COD"/>
    <s v=""/>
    <s v="-"/>
    <s v="03/11/2025 20:36"/>
  </r>
  <r>
    <x v="2"/>
    <x v="2"/>
    <n v="50"/>
    <n v="1"/>
    <s v="GAB93"/>
    <n v="199.99"/>
    <n v="0"/>
    <s v="ร้านที่2"/>
    <s v="เ*** ฟ***กุล"/>
    <s v="นครสวรรค์"/>
    <s v="-"/>
    <s v=""/>
    <s v="03/11/2025 20:35"/>
    <s v="-"/>
    <s v="J&amp;T COD"/>
    <s v="Tiktok"/>
    <s v="จ่ายทีหลัง / COD"/>
    <s v=""/>
    <s v="-"/>
    <s v="03/11/2025 20:36"/>
  </r>
  <r>
    <x v="3"/>
    <x v="3"/>
    <n v="50"/>
    <n v="1"/>
    <s v="GAB93"/>
    <n v="199.99"/>
    <n v="0"/>
    <s v="ร้านที่2"/>
    <s v="เ*** ฟ***กุล"/>
    <s v="นครสวรรค์"/>
    <s v="-"/>
    <s v=""/>
    <s v="03/11/2025 20:35"/>
    <s v="-"/>
    <s v="J&amp;T COD"/>
    <s v="Tiktok"/>
    <s v="จ่ายทีหลัง / COD"/>
    <s v=""/>
    <s v="-"/>
    <s v="03/11/2025 20:36"/>
  </r>
  <r>
    <x v="4"/>
    <x v="4"/>
    <n v="50"/>
    <n v="1"/>
    <s v="GAB93"/>
    <n v="199.99"/>
    <n v="0"/>
    <s v="ร้านที่2"/>
    <s v="เ*** ฟ***กุล"/>
    <s v="นครสวรรค์"/>
    <s v="-"/>
    <s v=""/>
    <s v="03/11/2025 20:35"/>
    <s v="-"/>
    <s v="J&amp;T COD"/>
    <s v="Tiktok"/>
    <s v="จ่ายทีหลัง / COD"/>
    <s v=""/>
    <s v="-"/>
    <s v="03/11/2025 20:36"/>
  </r>
  <r>
    <x v="5"/>
    <x v="5"/>
    <n v="80"/>
    <n v="1"/>
    <s v="GAB92"/>
    <n v="80"/>
    <n v="0"/>
    <s v="ร้านที่1"/>
    <s v="ศ******น"/>
    <s v="****** 4, ซอย 1/7, ถนน บ้านกล้วย-ไทรน้อย ตำบลพิมลราช อำเภอบางบัวทอง จังหวัดนนทบุรี 11110"/>
    <s v="11110"/>
    <s v="12"/>
    <s v="03/11/2025 20:31"/>
    <s v="-"/>
    <s v="Flash Express"/>
    <s v="Shopee"/>
    <s v="shopee"/>
    <s v=""/>
    <s v="-"/>
    <s v="03/11/2025 20:31"/>
  </r>
  <r>
    <x v="1"/>
    <x v="1"/>
    <n v="33.333333333333336"/>
    <n v="3"/>
    <s v="GAB91"/>
    <n v="100"/>
    <n v="0"/>
    <s v="ร้านที่2"/>
    <s v="m***mick"/>
    <s v="แพร่"/>
    <s v="-"/>
    <s v=""/>
    <s v="03/11/2025 20:24"/>
    <s v="-"/>
    <s v="J&amp;T Express"/>
    <s v="Tiktok"/>
    <s v="tiktok"/>
    <s v=""/>
    <s v="-"/>
    <s v="03/11/2025 20:24"/>
  </r>
  <r>
    <x v="0"/>
    <x v="0"/>
    <n v="66.666666666666671"/>
    <n v="3"/>
    <s v="GAB90"/>
    <n v="100"/>
    <n v="0"/>
    <s v="ร้านที่2"/>
    <s v="ณ***ิชา ช***ดช"/>
    <s v="กรุงเทพฯ"/>
    <s v="-"/>
    <s v=""/>
    <s v="03/11/2025 20:22"/>
    <s v="-"/>
    <s v="J&amp;T COD"/>
    <s v="Tiktok"/>
    <s v="จ่ายทีหลัง / COD"/>
    <s v=""/>
    <s v="-"/>
    <s v="03/11/2025 20:22"/>
  </r>
  <r>
    <x v="0"/>
    <x v="0"/>
    <n v="66.666666666666671"/>
    <n v="3"/>
    <s v="GAB88"/>
    <n v="100"/>
    <n v="0"/>
    <s v="ร้านที่2"/>
    <s v="s***ornkummee"/>
    <s v="ชลบุรี"/>
    <s v="-"/>
    <s v=""/>
    <s v="03/11/2025 20:09"/>
    <s v="-"/>
    <s v="J&amp;T COD"/>
    <s v="Tiktok"/>
    <s v="จ่ายทีหลัง / COD"/>
    <s v=""/>
    <s v="-"/>
    <s v="03/11/2025 20:09"/>
  </r>
  <r>
    <x v="10"/>
    <x v="10"/>
    <n v="12"/>
    <n v="20"/>
    <s v="GAB87"/>
    <n v="253"/>
    <n v="0"/>
    <s v="ร้านที่1"/>
    <s v="พ******า"/>
    <s v="******ทรา-จตุโชติ   ถนนหนองระแหง  แขวงสามวาตะวันตก แขวงสามวาตะวันตก เขตคลองสามวา จังหวัดกรุงเทพมหานคร 10510"/>
    <s v="10510"/>
    <s v="86"/>
    <s v="03/11/2025 20:03"/>
    <s v="-"/>
    <s v="Flash Express"/>
    <s v="Shopee"/>
    <s v="shopee"/>
    <s v=""/>
    <s v="-"/>
    <s v="03/11/2025 20:03"/>
  </r>
  <r>
    <x v="0"/>
    <x v="0"/>
    <n v="66.666666666666671"/>
    <n v="6"/>
    <s v="GAB86"/>
    <n v="200"/>
    <n v="0"/>
    <s v="ร้านที่2"/>
    <s v="ณ***ฤตา ค***"/>
    <s v="นครนายก"/>
    <s v="-"/>
    <s v=""/>
    <s v="03/11/2025 19:58"/>
    <s v="-"/>
    <s v="J&amp;T COD"/>
    <s v="Tiktok"/>
    <s v="จ่ายทีหลัง / COD"/>
    <s v=""/>
    <s v="-"/>
    <s v="03/11/2025 19:58"/>
  </r>
  <r>
    <x v="2"/>
    <x v="2"/>
    <n v="50"/>
    <n v="1"/>
    <s v="GAB85"/>
    <n v="214.52"/>
    <n v="0"/>
    <s v="ร้านที่3"/>
    <s v="คุณเหมียว"/>
    <s v="กองสนามยิงปืน ศูนย์การทหารปืนใหญ่ ค่ายภูมิพลฯ ต.เขาพระงาม_x000a__x000a_เมืองลพบุรี/ Mueang Lop Buriลพบุรี/ Lopburi_x000a_15000"/>
    <s v="15000"/>
    <s v="660928870252"/>
    <s v="03/11/2025 19:50"/>
    <s v="-"/>
    <s v="Kerry_dropoff"/>
    <s v="Lazada"/>
    <s v="lazada"/>
    <s v=""/>
    <s v="-"/>
    <s v="03/11/2025 19:50"/>
  </r>
  <r>
    <x v="3"/>
    <x v="3"/>
    <n v="50"/>
    <n v="1"/>
    <s v="GAB85"/>
    <n v="214.52"/>
    <n v="0"/>
    <s v="ร้านที่3"/>
    <s v="คุณเหมียว"/>
    <s v="กองสนามยิงปืน ศูนย์การทหารปืนใหญ่ ค่ายภูมิพลฯ ต.เขาพระงาม_x000a__x000a_เมืองลพบุรี/ Mueang Lop Buriลพบุรี/ Lopburi_x000a_15000"/>
    <s v="15000"/>
    <s v="660928870252"/>
    <s v="03/11/2025 19:50"/>
    <s v="-"/>
    <s v="Kerry_dropoff"/>
    <s v="Lazada"/>
    <s v="lazada"/>
    <s v=""/>
    <s v="-"/>
    <s v="03/11/2025 19:50"/>
  </r>
  <r>
    <x v="4"/>
    <x v="4"/>
    <n v="50"/>
    <n v="1"/>
    <s v="GAB85"/>
    <n v="214.52"/>
    <n v="0"/>
    <s v="ร้านที่3"/>
    <s v="คุณเหมียว"/>
    <s v="กองสนามยิงปืน ศูนย์การทหารปืนใหญ่ ค่ายภูมิพลฯ ต.เขาพระงาม_x000a__x000a_เมืองลพบุรี/ Mueang Lop Buriลพบุรี/ Lopburi_x000a_15000"/>
    <s v="15000"/>
    <s v="660928870252"/>
    <s v="03/11/2025 19:50"/>
    <s v="-"/>
    <s v="Kerry_dropoff"/>
    <s v="Lazada"/>
    <s v="lazada"/>
    <s v=""/>
    <s v="-"/>
    <s v="03/11/2025 19:50"/>
  </r>
  <r>
    <x v="4"/>
    <x v="11"/>
    <n v="46.64"/>
    <n v="1"/>
    <s v="GAB85"/>
    <n v="214.52"/>
    <n v="0"/>
    <s v="ร้านที่3"/>
    <s v="คุณเหมียว"/>
    <s v="กองสนามยิงปืน ศูนย์การทหารปืนใหญ่ ค่ายภูมิพลฯ ต.เขาพระงาม_x000a__x000a_เมืองลพบุรี/ Mueang Lop Buriลพบุรี/ Lopburi_x000a_15000"/>
    <s v="15000"/>
    <s v="660928870252"/>
    <s v="03/11/2025 19:50"/>
    <s v="-"/>
    <s v="Kerry_dropoff"/>
    <s v="Lazada"/>
    <s v="lazada"/>
    <s v=""/>
    <s v="-"/>
    <s v="03/11/2025 19:50"/>
  </r>
  <r>
    <x v="4"/>
    <x v="11"/>
    <n v="46.63"/>
    <n v="1"/>
    <s v="GAB85"/>
    <n v="214.52"/>
    <n v="0"/>
    <s v="ร้านที่3"/>
    <s v="คุณเหมียว"/>
    <s v="กองสนามยิงปืน ศูนย์การทหารปืนใหญ่ ค่ายภูมิพลฯ ต.เขาพระงาม_x000a__x000a_เมืองลพบุรี/ Mueang Lop Buriลพบุรี/ Lopburi_x000a_15000"/>
    <s v="15000"/>
    <s v="660928870252"/>
    <s v="03/11/2025 19:50"/>
    <s v="-"/>
    <s v="Kerry_dropoff"/>
    <s v="Lazada"/>
    <s v="lazada"/>
    <s v=""/>
    <s v="-"/>
    <s v="03/11/2025 19:50"/>
  </r>
  <r>
    <x v="1"/>
    <x v="1"/>
    <n v="50"/>
    <n v="6"/>
    <s v="GAB84"/>
    <n v="193.19"/>
    <n v="26"/>
    <s v="ร้านที่1"/>
    <s v="รัชนี​  เหลืองรัชพันธุ์"/>
    <s v="155 หมู่ 3  ซอยสาริกา-นางรอง15(ซอยเขาลูกช้าง) ต.สาริกา_x000a__x000a_เมืองนครนายก/ Mueang Nakhon Nayokนครนายก/ Nakhon Nayok_x000a_26000"/>
    <s v="26000"/>
    <s v="660895066761"/>
    <s v="03/11/2025 19:38"/>
    <s v="-"/>
    <s v="Kerry_dropoff"/>
    <s v="Lazada"/>
    <s v="lazada"/>
    <s v=""/>
    <s v="-"/>
    <s v="03/11/2025 19:38"/>
  </r>
  <r>
    <x v="0"/>
    <x v="0"/>
    <n v="66.666666666666671"/>
    <n v="3"/>
    <s v="GAB83"/>
    <n v="100"/>
    <n v="0"/>
    <s v="ร้านที่2"/>
    <s v="น***กษณ์ จ***กำแหง"/>
    <s v="พัทลุง"/>
    <s v="-"/>
    <s v=""/>
    <s v="03/11/2025 19:34"/>
    <s v="-"/>
    <s v="J&amp;T COD"/>
    <s v="Tiktok"/>
    <s v="จ่ายทีหลัง / COD"/>
    <s v=""/>
    <s v="-"/>
    <s v="03/11/2025 19:35"/>
  </r>
  <r>
    <x v="5"/>
    <x v="5"/>
    <n v="80"/>
    <n v="1"/>
    <s v="GAB82"/>
    <n v="80"/>
    <n v="0"/>
    <s v="ร้านที่1"/>
    <s v="ส******ิ"/>
    <s v="******บลทุ่งลุยลาย ตำบลทุ่งลุยลาย อำเภอคอนสาร จังหวัดชัยภูมิ 36180"/>
    <s v="36180"/>
    <s v="28"/>
    <s v="03/11/2025 19:28"/>
    <s v="-"/>
    <s v="Flash Express"/>
    <s v="Shopee"/>
    <s v="shopee"/>
    <s v=""/>
    <s v="-"/>
    <s v="03/11/2025 19:28"/>
  </r>
  <r>
    <x v="0"/>
    <x v="0"/>
    <n v="66.666666666666671"/>
    <n v="3"/>
    <s v="GAB81"/>
    <n v="100"/>
    <n v="0"/>
    <s v="ร้านที่2"/>
    <s v="น***นุช ส***รณไชย"/>
    <s v="กรุงเทพฯ"/>
    <s v="-"/>
    <s v=""/>
    <s v="03/11/2025 19:19"/>
    <s v="-"/>
    <s v="J&amp;T COD"/>
    <s v="Tiktok"/>
    <s v="จ่ายทีหลัง / COD"/>
    <s v=""/>
    <s v="-"/>
    <s v="03/11/2025 19:19"/>
  </r>
  <r>
    <x v="5"/>
    <x v="5"/>
    <n v="80"/>
    <n v="1"/>
    <s v="GAB80"/>
    <n v="80"/>
    <n v="0"/>
    <s v="ร้านที่1"/>
    <s v="ท****ม"/>
    <s v="******66/4, ถนน เลยนาด้วง, ตำบล กุดป่อง, อำเภอเมืองเลย ตำบลกุดป่อง อำเภอเมืองเลย จังหวัดเลย 42000"/>
    <s v="42000"/>
    <s v="84"/>
    <s v="03/11/2025 19:14"/>
    <s v="-"/>
    <s v="Flash Express"/>
    <s v="Shopee"/>
    <s v="shopee"/>
    <s v=""/>
    <s v="-"/>
    <s v="03/11/2025 19:14"/>
  </r>
  <r>
    <x v="1"/>
    <x v="1"/>
    <n v="50"/>
    <n v="6"/>
    <s v="GAB79"/>
    <n v="200"/>
    <n v="0"/>
    <s v="ร้านที่2"/>
    <s v="ณ***นัน"/>
    <s v="สมุทรสาคร"/>
    <s v="-"/>
    <s v=""/>
    <s v="03/11/2025 19:13"/>
    <s v="-"/>
    <s v="J&amp;T COD"/>
    <s v="Tiktok"/>
    <s v="จ่ายทีหลัง / COD"/>
    <s v=""/>
    <s v="-"/>
    <s v="03/11/2025 19:13"/>
  </r>
  <r>
    <x v="0"/>
    <x v="0"/>
    <n v="66.666666666666671"/>
    <n v="3"/>
    <s v="GAB78"/>
    <n v="138"/>
    <n v="38"/>
    <s v="ร้านที่2"/>
    <s v="y**"/>
    <s v="นครราชสีมา"/>
    <s v="-"/>
    <s v=""/>
    <s v="03/11/2025 19:05"/>
    <s v="-"/>
    <s v="J&amp;T COD"/>
    <s v="Tiktok"/>
    <s v="จ่ายทีหลัง / COD"/>
    <s v=""/>
    <s v="-"/>
    <s v="03/11/2025 19:06"/>
  </r>
  <r>
    <x v="11"/>
    <x v="12"/>
    <n v="66"/>
    <n v="1"/>
    <s v="GAB77"/>
    <n v="240"/>
    <n v="0"/>
    <s v="ร้านที่1"/>
    <s v="จ******ิ"/>
    <s v="******ะชาธิปัตย์ อำเภอธัญบุรี ปทุมธานี 12130 ประเทศไทย ตำบลประชาธิปัตย์ อำเภอธัญบุรี จังหวัดปทุมธานี 12130"/>
    <s v="12130"/>
    <s v="85"/>
    <s v="03/11/2025 19:03"/>
    <s v="-"/>
    <s v="Flash Express"/>
    <s v="Shopee"/>
    <s v="shopee"/>
    <s v=""/>
    <s v="-"/>
    <s v="03/11/2025 19:02"/>
  </r>
  <r>
    <x v="12"/>
    <x v="13"/>
    <n v="66"/>
    <n v="1"/>
    <s v="GAB77"/>
    <n v="240"/>
    <n v="0"/>
    <s v="ร้านที่1"/>
    <s v="จ******ิ"/>
    <s v="******ะชาธิปัตย์ อำเภอธัญบุรี ปทุมธานี 12130 ประเทศไทย ตำบลประชาธิปัตย์ อำเภอธัญบุรี จังหวัดปทุมธานี 12130"/>
    <s v="12130"/>
    <s v="85"/>
    <s v="03/11/2025 19:03"/>
    <s v="-"/>
    <s v="Flash Express"/>
    <s v="Shopee"/>
    <s v="shopee"/>
    <s v=""/>
    <s v="-"/>
    <s v="03/11/2025 19:02"/>
  </r>
  <r>
    <x v="5"/>
    <x v="5"/>
    <n v="67"/>
    <n v="1"/>
    <s v="GAB77"/>
    <n v="240"/>
    <n v="0"/>
    <s v="ร้านที่1"/>
    <s v="จ******ิ"/>
    <s v="******ะชาธิปัตย์ อำเภอธัญบุรี ปทุมธานี 12130 ประเทศไทย ตำบลประชาธิปัตย์ อำเภอธัญบุรี จังหวัดปทุมธานี 12130"/>
    <s v="12130"/>
    <s v="85"/>
    <s v="03/11/2025 19:03"/>
    <s v="-"/>
    <s v="Flash Express"/>
    <s v="Shopee"/>
    <s v="shopee"/>
    <s v=""/>
    <s v="-"/>
    <s v="03/11/2025 19:02"/>
  </r>
  <r>
    <x v="5"/>
    <x v="5"/>
    <n v="66.333333333333329"/>
    <n v="3"/>
    <s v="GAB76"/>
    <n v="249.99"/>
    <n v="0"/>
    <s v="ร้านที่2"/>
    <s v="ก***ิพย์ อ***งศ์พิบูล"/>
    <s v="ชุมพร"/>
    <s v="-"/>
    <s v=""/>
    <s v="03/11/2025 19:00"/>
    <s v="-"/>
    <s v="J&amp;T COD"/>
    <s v="Tiktok"/>
    <s v="จ่ายทีหลัง / COD"/>
    <s v=""/>
    <s v="-"/>
    <s v="03/11/2025 19:00"/>
  </r>
  <r>
    <x v="2"/>
    <x v="2"/>
    <n v="50"/>
    <n v="2"/>
    <s v="GAB75"/>
    <n v="200"/>
    <n v="0"/>
    <s v="ร้านที่4"/>
    <s v="ส*** ค***ฤาชา"/>
    <s v="นครพนม"/>
    <s v="-"/>
    <s v=""/>
    <s v="03/11/2025 18:54"/>
    <s v="-"/>
    <s v="J&amp;T Express"/>
    <s v="Tiktok"/>
    <s v="tiktok"/>
    <s v=""/>
    <s v="-"/>
    <s v="03/11/2025 18:54"/>
  </r>
  <r>
    <x v="3"/>
    <x v="3"/>
    <n v="50"/>
    <n v="2"/>
    <s v="GAB75"/>
    <n v="200"/>
    <n v="0"/>
    <s v="ร้านที่4"/>
    <s v="ส*** ค***ฤาชา"/>
    <s v="นครพนม"/>
    <s v="-"/>
    <s v=""/>
    <s v="03/11/2025 18:54"/>
    <s v="-"/>
    <s v="J&amp;T Express"/>
    <s v="Tiktok"/>
    <s v="tiktok"/>
    <s v=""/>
    <s v="-"/>
    <s v="03/11/2025 18:54"/>
  </r>
  <r>
    <x v="4"/>
    <x v="4"/>
    <n v="50"/>
    <n v="2"/>
    <s v="GAB75"/>
    <n v="200"/>
    <n v="0"/>
    <s v="ร้านที่4"/>
    <s v="ส*** ค***ฤาชา"/>
    <s v="นครพนม"/>
    <s v="-"/>
    <s v=""/>
    <s v="03/11/2025 18:54"/>
    <s v="-"/>
    <s v="J&amp;T Express"/>
    <s v="Tiktok"/>
    <s v="tiktok"/>
    <s v=""/>
    <s v="-"/>
    <s v="03/11/2025 18:54"/>
  </r>
  <r>
    <x v="0"/>
    <x v="0"/>
    <n v="60"/>
    <n v="1"/>
    <s v="GAB74"/>
    <n v="60"/>
    <n v="0"/>
    <s v="ร้านที่1"/>
    <s v="ศ******น"/>
    <s v="******่ อ.บางละมุง จ.ชลบุรี 20150 ตำบลห้วยใหญ่ อำเภอบางละมุง จังหวัดชลบุรี 20150"/>
    <s v="20150"/>
    <s v="14"/>
    <s v="03/11/2025 19:18"/>
    <s v="-"/>
    <s v="Flash Express"/>
    <s v="Shopee"/>
    <s v="shopee"/>
    <s v=""/>
    <s v="-"/>
    <s v="03/11/2025 18:48"/>
  </r>
  <r>
    <x v="5"/>
    <x v="5"/>
    <n v="78.5"/>
    <n v="2"/>
    <s v="GAB73"/>
    <n v="157"/>
    <n v="0"/>
    <s v="ร้านที่1"/>
    <s v="ส******์"/>
    <s v="******นหนองสระ) ตำบลป่าแฝก อำเภอแม่ใจ จังหวัดพะเยา 56130"/>
    <s v="56130"/>
    <s v="66"/>
    <s v="03/11/2025 18:46"/>
    <s v="-"/>
    <s v="SPX Express"/>
    <s v="Shopee"/>
    <s v="shopee"/>
    <s v=""/>
    <s v="-"/>
    <s v="03/11/2025 18:46"/>
  </r>
  <r>
    <x v="7"/>
    <x v="7"/>
    <n v="139"/>
    <n v="1"/>
    <s v="GAB71"/>
    <n v="290.61"/>
    <n v="26"/>
    <s v="ร้านที่1"/>
    <s v="วศิน เก็งวิเชียรไชย"/>
    <s v="24/4 หมู่ที่ 1 ต.ท่าเสา อ.ท่ามะกา จ.กาญจนบุรี · ท่าเสา/ Tha Sao_x000a__x000a_ท่ามะกา/ Tha Makaกาญจนบุรี/ Kanchanaburi_x000a_71120"/>
    <s v="71120"/>
    <s v="660805768853"/>
    <s v="03/11/2025 18:35"/>
    <s v="-"/>
    <s v="Kerry_dropoff"/>
    <s v="Lazada"/>
    <s v="lazada"/>
    <s v=""/>
    <s v="-"/>
    <s v="03/11/2025 18:35"/>
  </r>
  <r>
    <x v="8"/>
    <x v="8"/>
    <n v="139"/>
    <n v="1"/>
    <s v="GAB71"/>
    <n v="290.61"/>
    <n v="26"/>
    <s v="ร้านที่1"/>
    <s v="วศิน เก็งวิเชียรไชย"/>
    <s v="24/4 หมู่ที่ 1 ต.ท่าเสา อ.ท่ามะกา จ.กาญจนบุรี · ท่าเสา/ Tha Sao_x000a__x000a_ท่ามะกา/ Tha Makaกาญจนบุรี/ Kanchanaburi_x000a_71120"/>
    <s v="71120"/>
    <s v="660805768853"/>
    <s v="03/11/2025 18:35"/>
    <s v="-"/>
    <s v="Kerry_dropoff"/>
    <s v="Lazada"/>
    <s v="lazada"/>
    <s v=""/>
    <s v="-"/>
    <s v="03/11/2025 18:35"/>
  </r>
  <r>
    <x v="13"/>
    <x v="14"/>
    <n v="139"/>
    <n v="1"/>
    <s v="GAB71"/>
    <n v="290.61"/>
    <n v="26"/>
    <s v="ร้านที่1"/>
    <s v="วศิน เก็งวิเชียรไชย"/>
    <s v="24/4 หมู่ที่ 1 ต.ท่าเสา อ.ท่ามะกา จ.กาญจนบุรี · ท่าเสา/ Tha Sao_x000a__x000a_ท่ามะกา/ Tha Makaกาญจนบุรี/ Kanchanaburi_x000a_71120"/>
    <s v="71120"/>
    <s v="660805768853"/>
    <s v="03/11/2025 18:35"/>
    <s v="-"/>
    <s v="Kerry_dropoff"/>
    <s v="Lazada"/>
    <s v="lazada"/>
    <s v=""/>
    <s v="-"/>
    <s v="03/11/2025 18:35"/>
  </r>
  <r>
    <x v="6"/>
    <x v="6"/>
    <n v="139"/>
    <n v="1"/>
    <s v="GAB71"/>
    <n v="290.61"/>
    <n v="26"/>
    <s v="ร้านที่1"/>
    <s v="วศิน เก็งวิเชียรไชย"/>
    <s v="24/4 หมู่ที่ 1 ต.ท่าเสา อ.ท่ามะกา จ.กาญจนบุรี · ท่าเสา/ Tha Sao_x000a__x000a_ท่ามะกา/ Tha Makaกาญจนบุรี/ Kanchanaburi_x000a_71120"/>
    <s v="71120"/>
    <s v="660805768853"/>
    <s v="03/11/2025 18:35"/>
    <s v="-"/>
    <s v="Kerry_dropoff"/>
    <s v="Lazada"/>
    <s v="lazada"/>
    <s v=""/>
    <s v="-"/>
    <s v="03/11/2025 18:35"/>
  </r>
  <r>
    <x v="0"/>
    <x v="0"/>
    <n v="66.666666666666671"/>
    <n v="3"/>
    <s v="GAB70"/>
    <n v="100"/>
    <n v="0"/>
    <s v="ร้านที่2"/>
    <s v="น** แ*** ธ***ชาติ"/>
    <s v="เทศบาลนครขอนแก่น"/>
    <s v="-"/>
    <s v=""/>
    <s v="03/11/2025 18:23"/>
    <s v="-"/>
    <s v="J&amp;T COD"/>
    <s v="Tiktok"/>
    <s v="จ่ายทีหลัง / COD"/>
    <s v=""/>
    <s v="-"/>
    <s v="03/11/2025 18:23"/>
  </r>
  <r>
    <x v="1"/>
    <x v="1"/>
    <n v="50"/>
    <n v="6"/>
    <s v="GAB69"/>
    <n v="200"/>
    <n v="0"/>
    <s v="ร้านที่2"/>
    <s v="သ***တႆး"/>
    <s v="กรุงเทพฯ"/>
    <s v="-"/>
    <s v=""/>
    <s v="03/11/2025 18:21"/>
    <s v="-"/>
    <s v="J&amp;T COD"/>
    <s v="Tiktok"/>
    <s v="จ่ายทีหลัง / COD"/>
    <s v=""/>
    <s v="-"/>
    <s v="03/11/2025 18:21"/>
  </r>
  <r>
    <x v="7"/>
    <x v="15"/>
    <n v="68.39"/>
    <n v="1"/>
    <s v="GAB68"/>
    <n v="389.24"/>
    <n v="53.65"/>
    <s v="ร้านที่1"/>
    <s v="ประเสริฐ บุญรัมย์"/>
    <s v="ห้วยท่อม · ลำเลียง/ Lam Liang_x000a__x000a_กระบุรี/ Kra Buriระนอง/ Ranong_x000a_85110"/>
    <s v="85110"/>
    <s v="660961937275"/>
    <s v="03/11/2025 18:19"/>
    <s v="-"/>
    <s v="Kerry_dropoff"/>
    <s v="Lazada"/>
    <s v="lazada"/>
    <s v=""/>
    <s v="-"/>
    <s v="03/11/2025 18:19"/>
  </r>
  <r>
    <x v="13"/>
    <x v="15"/>
    <n v="89.06"/>
    <n v="1"/>
    <s v="GAB68"/>
    <n v="389.24"/>
    <n v="53.65"/>
    <s v="ร้านที่1"/>
    <s v="ประเสริฐ บุญรัมย์"/>
    <s v="ห้วยท่อม · ลำเลียง/ Lam Liang_x000a__x000a_กระบุรี/ Kra Buriระนอง/ Ranong_x000a_85110"/>
    <s v="85110"/>
    <s v="660961937275"/>
    <s v="03/11/2025 18:19"/>
    <s v="-"/>
    <s v="Kerry_dropoff"/>
    <s v="Lazada"/>
    <s v="lazada"/>
    <s v=""/>
    <s v="-"/>
    <s v="03/11/2025 18:19"/>
  </r>
  <r>
    <x v="6"/>
    <x v="15"/>
    <n v="89.07"/>
    <n v="1"/>
    <s v="GAB68"/>
    <n v="389.24"/>
    <n v="53.65"/>
    <s v="ร้านที่1"/>
    <s v="ประเสริฐ บุญรัมย์"/>
    <s v="ห้วยท่อม · ลำเลียง/ Lam Liang_x000a__x000a_กระบุรี/ Kra Buriระนอง/ Ranong_x000a_85110"/>
    <s v="85110"/>
    <s v="660961937275"/>
    <s v="03/11/2025 18:19"/>
    <s v="-"/>
    <s v="Kerry_dropoff"/>
    <s v="Lazada"/>
    <s v="lazada"/>
    <s v=""/>
    <s v="-"/>
    <s v="03/11/2025 18:19"/>
  </r>
  <r>
    <x v="8"/>
    <x v="15"/>
    <n v="89.07"/>
    <n v="1"/>
    <s v="GAB68"/>
    <n v="389.24"/>
    <n v="53.65"/>
    <s v="ร้านที่1"/>
    <s v="ประเสริฐ บุญรัมย์"/>
    <s v="ห้วยท่อม · ลำเลียง/ Lam Liang_x000a__x000a_กระบุรี/ Kra Buriระนอง/ Ranong_x000a_85110"/>
    <s v="85110"/>
    <s v="660961937275"/>
    <s v="03/11/2025 18:19"/>
    <s v="-"/>
    <s v="Kerry_dropoff"/>
    <s v="Lazada"/>
    <s v="lazada"/>
    <s v=""/>
    <s v="-"/>
    <s v="03/11/2025 18:19"/>
  </r>
  <r>
    <x v="2"/>
    <x v="2"/>
    <n v="50"/>
    <n v="1"/>
    <s v="GAB67"/>
    <n v="100"/>
    <n v="0"/>
    <s v="ร้านที่4"/>
    <s v="ฝ* ฝ*"/>
    <s v="กรุงเทพฯ"/>
    <s v="-"/>
    <s v=""/>
    <s v="03/11/2025 18:05"/>
    <s v="-"/>
    <s v="J&amp;T COD"/>
    <s v="Tiktok"/>
    <s v="จ่ายทีหลัง / COD"/>
    <s v=""/>
    <s v="-"/>
    <s v="03/11/2025 18:05"/>
  </r>
  <r>
    <x v="3"/>
    <x v="3"/>
    <n v="50"/>
    <n v="1"/>
    <s v="GAB67"/>
    <n v="100"/>
    <n v="0"/>
    <s v="ร้านที่4"/>
    <s v="ฝ* ฝ*"/>
    <s v="กรุงเทพฯ"/>
    <s v="-"/>
    <s v=""/>
    <s v="03/11/2025 18:05"/>
    <s v="-"/>
    <s v="J&amp;T COD"/>
    <s v="Tiktok"/>
    <s v="จ่ายทีหลัง / COD"/>
    <s v=""/>
    <s v="-"/>
    <s v="03/11/2025 18:05"/>
  </r>
  <r>
    <x v="4"/>
    <x v="4"/>
    <n v="50"/>
    <n v="1"/>
    <s v="GAB67"/>
    <n v="100"/>
    <n v="0"/>
    <s v="ร้านที่4"/>
    <s v="ฝ* ฝ*"/>
    <s v="กรุงเทพฯ"/>
    <s v="-"/>
    <s v=""/>
    <s v="03/11/2025 18:05"/>
    <s v="-"/>
    <s v="J&amp;T COD"/>
    <s v="Tiktok"/>
    <s v="จ่ายทีหลัง / COD"/>
    <s v=""/>
    <s v="-"/>
    <s v="03/11/2025 18:05"/>
  </r>
  <r>
    <x v="2"/>
    <x v="2"/>
    <n v="50"/>
    <n v="1"/>
    <s v="GAB65"/>
    <n v="135"/>
    <n v="35"/>
    <s v="ร้านที่4"/>
    <s v="เ***น อ***ปาน"/>
    <s v="นนทบุรี"/>
    <s v="-"/>
    <s v=""/>
    <s v="03/11/2025 18:00"/>
    <s v="-"/>
    <s v="J&amp;T COD"/>
    <s v="Tiktok"/>
    <s v="จ่ายทีหลัง / COD"/>
    <s v=""/>
    <s v="-"/>
    <s v="03/11/2025 18:00"/>
  </r>
  <r>
    <x v="3"/>
    <x v="3"/>
    <n v="50"/>
    <n v="1"/>
    <s v="GAB65"/>
    <n v="135"/>
    <n v="35"/>
    <s v="ร้านที่4"/>
    <s v="เ***น อ***ปาน"/>
    <s v="นนทบุรี"/>
    <s v="-"/>
    <s v=""/>
    <s v="03/11/2025 18:00"/>
    <s v="-"/>
    <s v="J&amp;T COD"/>
    <s v="Tiktok"/>
    <s v="จ่ายทีหลัง / COD"/>
    <s v=""/>
    <s v="-"/>
    <s v="03/11/2025 18:00"/>
  </r>
  <r>
    <x v="4"/>
    <x v="4"/>
    <n v="50"/>
    <n v="1"/>
    <s v="GAB65"/>
    <n v="135"/>
    <n v="35"/>
    <s v="ร้านที่4"/>
    <s v="เ***น อ***ปาน"/>
    <s v="นนทบุรี"/>
    <s v="-"/>
    <s v=""/>
    <s v="03/11/2025 18:00"/>
    <s v="-"/>
    <s v="J&amp;T COD"/>
    <s v="Tiktok"/>
    <s v="จ่ายทีหลัง / COD"/>
    <s v=""/>
    <s v="-"/>
    <s v="03/11/2025 18:00"/>
  </r>
  <r>
    <x v="9"/>
    <x v="9"/>
    <n v="15"/>
    <n v="1"/>
    <s v="GAB64"/>
    <n v="15"/>
    <n v="0"/>
    <s v="ร้านที่1"/>
    <s v="ก******ง"/>
    <s v="******เษก, แขวงจันทรเกษม, เขตจตุจักร (ตรงข้ามหอพักสวีทโฮม) แขวงจันทรเกษม เขตจตุจักร จังหวัดกรุงเทพมหานคร 10900"/>
    <s v="10900"/>
    <s v="85"/>
    <s v="03/11/2025 17:57"/>
    <s v="-"/>
    <s v="Flash Express"/>
    <s v="Shopee"/>
    <s v="shopee"/>
    <s v=""/>
    <s v="-"/>
    <s v="03/11/2025 17:57"/>
  </r>
  <r>
    <x v="2"/>
    <x v="2"/>
    <n v="60"/>
    <n v="4"/>
    <s v="GAB63"/>
    <n v="1876.98"/>
    <n v="82"/>
    <s v="ร้านที่2"/>
    <s v="ร***ิมา ร***ลา"/>
    <s v="ตราด"/>
    <s v="-"/>
    <s v=""/>
    <s v="03/11/2025 17:56"/>
    <s v="-"/>
    <s v="J&amp;T COD"/>
    <s v="Tiktok"/>
    <s v="จ่ายทีหลัง / COD"/>
    <s v=""/>
    <s v="-"/>
    <s v="03/11/2025 17:56"/>
  </r>
  <r>
    <x v="3"/>
    <x v="3"/>
    <n v="60"/>
    <n v="4"/>
    <s v="GAB63"/>
    <n v="1876.98"/>
    <n v="82"/>
    <s v="ร้านที่2"/>
    <s v="ร***ิมา ร***ลา"/>
    <s v="ตราด"/>
    <s v="-"/>
    <s v=""/>
    <s v="03/11/2025 17:56"/>
    <s v="-"/>
    <s v="J&amp;T COD"/>
    <s v="Tiktok"/>
    <s v="จ่ายทีหลัง / COD"/>
    <s v=""/>
    <s v="-"/>
    <s v="03/11/2025 17:56"/>
  </r>
  <r>
    <x v="4"/>
    <x v="4"/>
    <n v="60"/>
    <n v="4"/>
    <s v="GAB63"/>
    <n v="1876.98"/>
    <n v="82"/>
    <s v="ร้านที่2"/>
    <s v="ร***ิมา ร***ลา"/>
    <s v="ตราด"/>
    <s v="-"/>
    <s v=""/>
    <s v="03/11/2025 17:56"/>
    <s v="-"/>
    <s v="J&amp;T COD"/>
    <s v="Tiktok"/>
    <s v="จ่ายทีหลัง / COD"/>
    <s v=""/>
    <s v="-"/>
    <s v="03/11/2025 17:56"/>
  </r>
  <r>
    <x v="14"/>
    <x v="16"/>
    <n v="33"/>
    <n v="20"/>
    <s v="GAB63"/>
    <n v="1876.98"/>
    <n v="82"/>
    <s v="ร้านที่2"/>
    <s v="ร***ิมา ร***ลา"/>
    <s v="ตราด"/>
    <s v="-"/>
    <s v=""/>
    <s v="03/11/2025 17:56"/>
    <s v="-"/>
    <s v="J&amp;T COD"/>
    <s v="Tiktok"/>
    <s v="จ่ายทีหลัง / COD"/>
    <s v=""/>
    <s v="-"/>
    <s v="03/11/2025 17:56"/>
  </r>
  <r>
    <x v="1"/>
    <x v="1"/>
    <n v="40"/>
    <n v="20"/>
    <s v="GAB63"/>
    <n v="1876.98"/>
    <n v="82"/>
    <s v="ร้านที่2"/>
    <s v="ร***ิมา ร***ลา"/>
    <s v="ตราด"/>
    <s v="-"/>
    <s v=""/>
    <s v="03/11/2025 17:56"/>
    <s v="-"/>
    <s v="J&amp;T COD"/>
    <s v="Tiktok"/>
    <s v="จ่ายทีหลัง / COD"/>
    <s v=""/>
    <s v="-"/>
    <s v="03/11/2025 17:56"/>
  </r>
  <r>
    <x v="0"/>
    <x v="0"/>
    <n v="66.666666666666671"/>
    <n v="6"/>
    <s v="GAB62"/>
    <n v="200"/>
    <n v="0"/>
    <s v="ร้านที่2"/>
    <s v="ส***  ส***ธาโส"/>
    <s v="พัทลุง"/>
    <s v="-"/>
    <s v=""/>
    <s v="03/11/2025 17:42"/>
    <s v="-"/>
    <s v="J&amp;T COD"/>
    <s v="Tiktok"/>
    <s v="จ่ายทีหลัง / COD"/>
    <s v=""/>
    <s v="-"/>
    <s v="03/11/2025 17:42"/>
  </r>
  <r>
    <x v="0"/>
    <x v="0"/>
    <n v="66.666666666666671"/>
    <n v="3"/>
    <s v="GAB61"/>
    <n v="100"/>
    <n v="0"/>
    <s v="ร้านที่2"/>
    <s v="ส***นทา  ส***ุกรกิจ"/>
    <s v="นนทบุรี"/>
    <s v="-"/>
    <s v=""/>
    <s v="03/11/2025 17:38"/>
    <s v="-"/>
    <s v="Flash Express Thailand"/>
    <s v="Tiktok"/>
    <s v="tiktok"/>
    <s v=""/>
    <s v="-"/>
    <s v="03/11/2025 17:37"/>
  </r>
  <r>
    <x v="0"/>
    <x v="0"/>
    <n v="66.666666666666671"/>
    <n v="3"/>
    <s v="GAB60"/>
    <n v="100"/>
    <n v="0"/>
    <s v="ร้านที่2"/>
    <s v="ส***ิวรรณ   ส***ข"/>
    <s v="สุพรรณบุรี"/>
    <s v="-"/>
    <s v=""/>
    <s v="03/11/2025 17:32"/>
    <s v="-"/>
    <s v="J&amp;T COD"/>
    <s v="Tiktok"/>
    <s v="จ่ายทีหลัง / COD"/>
    <s v=""/>
    <s v="-"/>
    <s v="03/11/2025 17:32"/>
  </r>
  <r>
    <x v="1"/>
    <x v="1"/>
    <n v="33.333333333333336"/>
    <n v="3"/>
    <s v="GAB57"/>
    <n v="100"/>
    <n v="0"/>
    <s v="ร้านที่2"/>
    <s v="จ***ทิพย์ น***าท "/>
    <s v="สุพรรณบุรี"/>
    <s v="-"/>
    <s v=""/>
    <s v="03/11/2025 17:16"/>
    <s v="-"/>
    <s v="J&amp;T Express"/>
    <s v="Tiktok"/>
    <s v="tiktok"/>
    <s v=""/>
    <s v="-"/>
    <s v="03/11/2025 17:16"/>
  </r>
  <r>
    <x v="14"/>
    <x v="16"/>
    <n v="66.666666666666671"/>
    <n v="3"/>
    <s v="GAB56"/>
    <n v="200"/>
    <n v="0"/>
    <s v="ร้านที่2"/>
    <s v="ศ***ยากร ม***รม"/>
    <s v="กรุงเทพฯ"/>
    <s v="-"/>
    <s v=""/>
    <s v="03/11/2025 17:16"/>
    <s v="-"/>
    <s v="J&amp;T Express"/>
    <s v="Tiktok"/>
    <s v="tiktok"/>
    <s v=""/>
    <s v="-"/>
    <s v="03/11/2025 17:16"/>
  </r>
  <r>
    <x v="0"/>
    <x v="0"/>
    <n v="66.666666666666671"/>
    <n v="3"/>
    <s v="GAB56"/>
    <n v="200"/>
    <n v="0"/>
    <s v="ร้านที่2"/>
    <s v="ศ***ยากร ม***รม"/>
    <s v="กรุงเทพฯ"/>
    <s v="-"/>
    <s v=""/>
    <s v="03/11/2025 17:16"/>
    <s v="-"/>
    <s v="J&amp;T Express"/>
    <s v="Tiktok"/>
    <s v="tiktok"/>
    <s v=""/>
    <s v="-"/>
    <s v="03/11/2025 17:16"/>
  </r>
  <r>
    <x v="2"/>
    <x v="2"/>
    <n v="50"/>
    <n v="1"/>
    <s v="GAB55"/>
    <n v="100"/>
    <n v="0"/>
    <s v="ร้านที่4"/>
    <s v="ว** ป***ิทธิ์"/>
    <s v="ชลบุรี"/>
    <s v="-"/>
    <s v=""/>
    <s v="03/11/2025 17:08"/>
    <s v="-"/>
    <s v="J&amp;T COD"/>
    <s v="Tiktok"/>
    <s v="จ่ายทีหลัง / COD"/>
    <s v=""/>
    <s v="-"/>
    <s v="03/11/2025 17:08"/>
  </r>
  <r>
    <x v="3"/>
    <x v="3"/>
    <n v="50"/>
    <n v="1"/>
    <s v="GAB55"/>
    <n v="100"/>
    <n v="0"/>
    <s v="ร้านที่4"/>
    <s v="ว** ป***ิทธิ์"/>
    <s v="ชลบุรี"/>
    <s v="-"/>
    <s v=""/>
    <s v="03/11/2025 17:08"/>
    <s v="-"/>
    <s v="J&amp;T COD"/>
    <s v="Tiktok"/>
    <s v="จ่ายทีหลัง / COD"/>
    <s v=""/>
    <s v="-"/>
    <s v="03/11/2025 17:08"/>
  </r>
  <r>
    <x v="4"/>
    <x v="4"/>
    <n v="50"/>
    <n v="1"/>
    <s v="GAB55"/>
    <n v="100"/>
    <n v="0"/>
    <s v="ร้านที่4"/>
    <s v="ว** ป***ิทธิ์"/>
    <s v="ชลบุรี"/>
    <s v="-"/>
    <s v=""/>
    <s v="03/11/2025 17:08"/>
    <s v="-"/>
    <s v="J&amp;T COD"/>
    <s v="Tiktok"/>
    <s v="จ่ายทีหลัง / COD"/>
    <s v=""/>
    <s v="-"/>
    <s v="03/11/2025 17:08"/>
  </r>
  <r>
    <x v="0"/>
    <x v="0"/>
    <n v="66.666666666666671"/>
    <n v="3"/>
    <s v="GAB54"/>
    <n v="100"/>
    <n v="0"/>
    <s v="ร้านที่2"/>
    <s v="ว***รณ์ ข***าพุ่ม"/>
    <s v="เทศบาลนครนครศรีธรรมราช"/>
    <s v="-"/>
    <s v=""/>
    <s v="03/11/2025 17:04"/>
    <s v="-"/>
    <s v="J&amp;T Express"/>
    <s v="Tiktok"/>
    <s v="tiktok"/>
    <s v=""/>
    <s v="-"/>
    <s v="03/11/2025 17:05"/>
  </r>
  <r>
    <x v="14"/>
    <x v="16"/>
    <n v="66.666666666666671"/>
    <n v="6"/>
    <s v="GAB53"/>
    <n v="200"/>
    <n v="0"/>
    <s v="ร้านที่2"/>
    <s v="น***าวปาริฉัตร ก***กลาวดอน 1***-4"/>
    <s v="นครราชสีมา"/>
    <s v="-"/>
    <s v=""/>
    <s v="03/11/2025 16:49"/>
    <s v="-"/>
    <s v="J&amp;T Express"/>
    <s v="Tiktok"/>
    <s v="tiktok"/>
    <s v=""/>
    <s v="-"/>
    <s v="03/11/2025 16:49"/>
  </r>
  <r>
    <x v="14"/>
    <x v="16"/>
    <n v="33"/>
    <n v="10"/>
    <s v="GAB52"/>
    <n v="695"/>
    <n v="0"/>
    <s v="ร้านที่2"/>
    <s v="ส***ญญา"/>
    <s v="นนทบุรี"/>
    <s v="-"/>
    <s v=""/>
    <s v="03/11/2025 16:47"/>
    <s v="-"/>
    <s v="Flash Express Thailand"/>
    <s v="Tiktok"/>
    <s v="tiktok"/>
    <s v=""/>
    <s v="-"/>
    <s v="03/11/2025 16:48"/>
  </r>
  <r>
    <x v="1"/>
    <x v="1"/>
    <n v="40"/>
    <n v="10"/>
    <s v="GAB52"/>
    <n v="695"/>
    <n v="0"/>
    <s v="ร้านที่2"/>
    <s v="ส***ญญา"/>
    <s v="นนทบุรี"/>
    <s v="-"/>
    <s v=""/>
    <s v="03/11/2025 16:47"/>
    <s v="-"/>
    <s v="Flash Express Thailand"/>
    <s v="Tiktok"/>
    <s v="tiktok"/>
    <s v=""/>
    <s v="-"/>
    <s v="03/11/2025 16:47"/>
  </r>
  <r>
    <x v="15"/>
    <x v="17"/>
    <n v="10"/>
    <n v="20"/>
    <s v="GAB51"/>
    <n v="211"/>
    <n v="7"/>
    <s v="ร้านที่1"/>
    <s v="ณัฐสุดา  คงนุช เอ๋ย"/>
    <s v="437 ม.11 ซอย เงิน - ทอง (ตรงข้าม ปั๊ม ป.ต.ท.) ต. สามพร้าว_x000a__x000a_เมืองอุดรธานี/ Mueang Udon Thaniอุดรธานี/ Udon Thani_x000a_41000"/>
    <s v="41000"/>
    <s v="660844158309"/>
    <s v="03/11/2025 16:39"/>
    <s v="-"/>
    <s v="Kerry_dropoff"/>
    <s v="Lazada"/>
    <s v="lazada"/>
    <s v=""/>
    <s v="-"/>
    <s v="03/11/2025 16:39"/>
  </r>
  <r>
    <x v="1"/>
    <x v="1"/>
    <n v="33.333333333333336"/>
    <n v="3"/>
    <s v="GAB50"/>
    <n v="100"/>
    <n v="0"/>
    <s v="ร้านที่2"/>
    <s v="น***ิเชียร ส***รณเขต"/>
    <s v="สกลนคร"/>
    <s v="-"/>
    <s v=""/>
    <s v="03/11/2025 16:37"/>
    <s v="-"/>
    <s v="J&amp;T COD"/>
    <s v="Tiktok"/>
    <s v="จ่ายทีหลัง / COD"/>
    <s v=""/>
    <s v="-"/>
    <s v="03/11/2025 16:37"/>
  </r>
  <r>
    <x v="16"/>
    <x v="18"/>
    <n v="75"/>
    <n v="2"/>
    <s v="GAB49"/>
    <n v="266"/>
    <n v="116"/>
    <s v="ร้านที่1"/>
    <s v="ฐ******ิ"/>
    <s v="******ลุง ตำบลขลุง อำเภอขลุง จังหวัดจันทบุรี 22110"/>
    <s v="22110"/>
    <s v="41"/>
    <s v="03/11/2025 17:07"/>
    <s v="-"/>
    <s v="SPX Express"/>
    <s v="Shopee"/>
    <s v="shopee"/>
    <s v=""/>
    <s v="-"/>
    <s v="03/11/2025 16:37"/>
  </r>
  <r>
    <x v="2"/>
    <x v="2"/>
    <n v="50"/>
    <n v="2"/>
    <s v="GAB48"/>
    <n v="200"/>
    <n v="0"/>
    <s v="ร้านที่4"/>
    <s v="บ***ี้"/>
    <s v="เทศบาลนครลำปาง"/>
    <s v="-"/>
    <s v=""/>
    <s v="03/11/2025 16:32"/>
    <s v="-"/>
    <s v="J&amp;T COD"/>
    <s v="Tiktok"/>
    <s v="จ่ายทีหลัง / COD"/>
    <s v=""/>
    <s v="-"/>
    <s v="03/11/2025 16:34"/>
  </r>
  <r>
    <x v="3"/>
    <x v="3"/>
    <n v="50"/>
    <n v="2"/>
    <s v="GAB48"/>
    <n v="200"/>
    <n v="0"/>
    <s v="ร้านที่4"/>
    <s v="บ***ี้"/>
    <s v="เทศบาลนครลำปาง"/>
    <s v="-"/>
    <s v=""/>
    <s v="03/11/2025 16:32"/>
    <s v="-"/>
    <s v="J&amp;T COD"/>
    <s v="Tiktok"/>
    <s v="จ่ายทีหลัง / COD"/>
    <s v=""/>
    <s v="-"/>
    <s v="03/11/2025 16:34"/>
  </r>
  <r>
    <x v="4"/>
    <x v="4"/>
    <n v="50"/>
    <n v="2"/>
    <s v="GAB48"/>
    <n v="200"/>
    <n v="0"/>
    <s v="ร้านที่4"/>
    <s v="บ***ี้"/>
    <s v="เทศบาลนครลำปาง"/>
    <s v="-"/>
    <s v=""/>
    <s v="03/11/2025 16:32"/>
    <s v="-"/>
    <s v="J&amp;T COD"/>
    <s v="Tiktok"/>
    <s v="จ่ายทีหลัง / COD"/>
    <s v=""/>
    <s v="-"/>
    <s v="03/11/2025 16:34"/>
  </r>
  <r>
    <x v="1"/>
    <x v="1"/>
    <n v="50"/>
    <n v="6"/>
    <s v="GAB47"/>
    <n v="200"/>
    <n v="0"/>
    <s v="ร้านที่2"/>
    <s v="P***ulla"/>
    <s v="อุดรธานี"/>
    <s v="-"/>
    <s v=""/>
    <s v="03/11/2025 16:31"/>
    <s v="-"/>
    <s v="J&amp;T Express"/>
    <s v="Tiktok"/>
    <s v="tiktok"/>
    <s v=""/>
    <s v="-"/>
    <s v="03/11/2025 16:31"/>
  </r>
  <r>
    <x v="0"/>
    <x v="0"/>
    <n v="66.666666666666671"/>
    <n v="3"/>
    <s v="GAB46"/>
    <n v="100"/>
    <n v="0"/>
    <s v="ร้านที่2"/>
    <s v="ว***ฒน์. ย***ยืนพิพัฒน์กุล"/>
    <s v="กรุงเทพฯ"/>
    <s v="-"/>
    <s v=""/>
    <s v="03/11/2025 16:27"/>
    <s v="-"/>
    <s v="J&amp;T Express"/>
    <s v="Tiktok"/>
    <s v="tiktok"/>
    <s v=""/>
    <s v="-"/>
    <s v="03/11/2025 16:27"/>
  </r>
  <r>
    <x v="1"/>
    <x v="1"/>
    <n v="33.333333333333336"/>
    <n v="3"/>
    <s v="GAB45"/>
    <n v="100"/>
    <n v="0"/>
    <s v="ร้านที่2"/>
    <s v="ร***นภา พ***ัก"/>
    <s v="มหาสารคาม"/>
    <s v="-"/>
    <s v=""/>
    <s v="03/11/2025 16:20"/>
    <s v="-"/>
    <s v="J&amp;T COD"/>
    <s v="Tiktok"/>
    <s v="จ่ายทีหลัง / COD"/>
    <s v=""/>
    <s v="-"/>
    <s v="03/11/2025 16:20"/>
  </r>
  <r>
    <x v="0"/>
    <x v="0"/>
    <n v="66.666666666666671"/>
    <n v="3"/>
    <s v="GAB44"/>
    <n v="100"/>
    <n v="0"/>
    <s v="ร้านที่2"/>
    <s v="ส***รัตน์ ด***วงศ์"/>
    <s v="ตรัง"/>
    <s v="-"/>
    <s v=""/>
    <s v="03/11/2025 16:19"/>
    <s v="-"/>
    <s v="J&amp;T COD"/>
    <s v="Tiktok"/>
    <s v="จ่ายทีหลัง / COD"/>
    <s v=""/>
    <s v="-"/>
    <s v="03/11/2025 16:19"/>
  </r>
  <r>
    <x v="10"/>
    <x v="10"/>
    <n v="12"/>
    <n v="10"/>
    <s v="GAB43"/>
    <n v="129"/>
    <n v="0"/>
    <s v="ร้านที่1"/>
    <s v="ไ******์"/>
    <s v="******ง,จังหวัดสุพรรบุรี ตำบลดอนคา อำเภออู่ทอง จังหวัดสุพรรณบุรี 72160"/>
    <s v="72160"/>
    <s v="22"/>
    <s v="03/11/2025 16:19"/>
    <s v="-"/>
    <s v="Flash Express"/>
    <s v="Shopee"/>
    <s v="shopee"/>
    <s v=""/>
    <s v="-"/>
    <s v="03/11/2025 16:18"/>
  </r>
  <r>
    <x v="4"/>
    <x v="4"/>
    <n v="50"/>
    <n v="2"/>
    <s v="GAB41"/>
    <n v="300"/>
    <n v="0"/>
    <s v="ร้านที่10"/>
    <s v="ภูวสิษฏ์."/>
    <s v="270ม.รุ่งเจริญซอย2_x000a_ลาดพร้าวสะพาน2.วังทองกลาง_x000a_กทม 10310"/>
    <s v="10310"/>
    <s v="0958271368"/>
    <s v="03/11/2025 16:16"/>
    <s v="raweewan5499@gmail.com"/>
    <s v="EMS COD"/>
    <s v="facebook"/>
    <s v="กสิกร"/>
    <s v=""/>
    <s v="-"/>
    <s v="03/11/2025 16:16"/>
  </r>
  <r>
    <x v="3"/>
    <x v="3"/>
    <n v="50"/>
    <n v="2"/>
    <s v="GAB41"/>
    <n v="300"/>
    <n v="0"/>
    <s v="ร้านที่10"/>
    <s v="ภูวสิษฏ์."/>
    <s v="270ม.รุ่งเจริญซอย2_x000a_ลาดพร้าวสะพาน2.วังทองกลาง_x000a_กทม 10310"/>
    <s v="10310"/>
    <s v="0958271368"/>
    <s v="03/11/2025 16:16"/>
    <s v="raweewan5499@gmail.com"/>
    <s v="EMS COD"/>
    <s v="facebook"/>
    <s v="กสิกร"/>
    <s v=""/>
    <s v="-"/>
    <s v="03/11/2025 16:16"/>
  </r>
  <r>
    <x v="2"/>
    <x v="2"/>
    <n v="50"/>
    <n v="2"/>
    <s v="GAB41"/>
    <n v="300"/>
    <n v="0"/>
    <s v="ร้านที่10"/>
    <s v="ภูวสิษฏ์."/>
    <s v="270ม.รุ่งเจริญซอย2_x000a_ลาดพร้าวสะพาน2.วังทองกลาง_x000a_กทม 10310"/>
    <s v="10310"/>
    <s v="0958271368"/>
    <s v="03/11/2025 16:16"/>
    <s v="raweewan5499@gmail.com"/>
    <s v="EMS COD"/>
    <s v="facebook"/>
    <s v="กสิกร"/>
    <s v=""/>
    <s v="-"/>
    <s v="03/11/2025 16:16"/>
  </r>
  <r>
    <x v="1"/>
    <x v="1"/>
    <n v="50"/>
    <n v="6"/>
    <s v="GAB40"/>
    <n v="200"/>
    <n v="0"/>
    <s v="ร้านที่2"/>
    <s v=""/>
    <s v=""/>
    <s v="-"/>
    <s v=""/>
    <s v="-"/>
    <s v="-"/>
    <s v="Standard shipping"/>
    <s v="Tiktok"/>
    <s v="-"/>
    <s v=""/>
    <s v="-"/>
    <s v="03/11/2025 16:12"/>
  </r>
  <r>
    <x v="0"/>
    <x v="0"/>
    <n v="66.666666666666671"/>
    <n v="3"/>
    <s v="GAB39"/>
    <n v="100"/>
    <n v="0"/>
    <s v="ร้านที่2"/>
    <s v="ย**  โ***ุวรรณ"/>
    <s v="บุรีรัมย์"/>
    <s v="-"/>
    <s v=""/>
    <s v="03/11/2025 16:10"/>
    <s v="-"/>
    <s v="J&amp;T Express"/>
    <s v="Tiktok"/>
    <s v="tiktok"/>
    <s v=""/>
    <s v="-"/>
    <s v="03/11/2025 16:09"/>
  </r>
  <r>
    <x v="1"/>
    <x v="1"/>
    <n v="33.333333333333336"/>
    <n v="3"/>
    <s v="GAB37"/>
    <n v="100"/>
    <n v="0"/>
    <s v="ร้านที่2"/>
    <s v="ส***ตา ด***หลื่อม"/>
    <s v="กรุงเทพมหานคร"/>
    <s v="-"/>
    <s v=""/>
    <s v="03/11/2025 16:07"/>
    <s v="-"/>
    <s v="J&amp;T COD"/>
    <s v="Tiktok"/>
    <s v="จ่ายทีหลัง / COD"/>
    <s v=""/>
    <s v="-"/>
    <s v="03/11/2025 16:07"/>
  </r>
  <r>
    <x v="1"/>
    <x v="1"/>
    <n v="33.333333333333336"/>
    <n v="3"/>
    <s v="GAB36"/>
    <n v="100"/>
    <n v="0"/>
    <s v="ร้านที่2"/>
    <s v="ก***าภัค ก***ปัด"/>
    <s v="อุดรธานี"/>
    <s v="-"/>
    <s v=""/>
    <s v="03/11/2025 16:06"/>
    <s v="-"/>
    <s v="J&amp;T COD"/>
    <s v="Tiktok"/>
    <s v="จ่ายทีหลัง / COD"/>
    <s v=""/>
    <s v="-"/>
    <s v="03/11/2025 16:07"/>
  </r>
  <r>
    <x v="1"/>
    <x v="1"/>
    <n v="50"/>
    <n v="6"/>
    <s v="GAB34"/>
    <n v="200"/>
    <n v="0"/>
    <s v="ร้านที่2"/>
    <s v="ค***้อน ว***มณี"/>
    <s v="สระบุรี"/>
    <s v="-"/>
    <s v=""/>
    <s v="03/11/2025 16:04"/>
    <s v="-"/>
    <s v="J&amp;T Express"/>
    <s v="Tiktok"/>
    <s v="tiktok"/>
    <s v=""/>
    <s v="-"/>
    <s v="03/11/2025 16:04"/>
  </r>
  <r>
    <x v="2"/>
    <x v="2"/>
    <n v="50"/>
    <n v="1"/>
    <s v="GAB33"/>
    <n v="135"/>
    <n v="35"/>
    <s v="ร้านที่4"/>
    <s v="น***้อย  ป***ฉันท์"/>
    <s v="กรุงเทพมหานคร"/>
    <s v="-"/>
    <s v=""/>
    <s v="03/11/2025 16:04"/>
    <s v="-"/>
    <s v="J&amp;T COD"/>
    <s v="Tiktok"/>
    <s v="จ่ายทีหลัง / COD"/>
    <s v=""/>
    <s v="-"/>
    <s v="03/11/2025 16:04"/>
  </r>
  <r>
    <x v="3"/>
    <x v="3"/>
    <n v="50"/>
    <n v="1"/>
    <s v="GAB33"/>
    <n v="135"/>
    <n v="35"/>
    <s v="ร้านที่4"/>
    <s v="น***้อย  ป***ฉันท์"/>
    <s v="กรุงเทพมหานคร"/>
    <s v="-"/>
    <s v=""/>
    <s v="03/11/2025 16:04"/>
    <s v="-"/>
    <s v="J&amp;T COD"/>
    <s v="Tiktok"/>
    <s v="จ่ายทีหลัง / COD"/>
    <s v=""/>
    <s v="-"/>
    <s v="03/11/2025 16:04"/>
  </r>
  <r>
    <x v="4"/>
    <x v="4"/>
    <n v="50"/>
    <n v="1"/>
    <s v="GAB33"/>
    <n v="135"/>
    <n v="35"/>
    <s v="ร้านที่4"/>
    <s v="น***้อย  ป***ฉันท์"/>
    <s v="กรุงเทพมหานคร"/>
    <s v="-"/>
    <s v=""/>
    <s v="03/11/2025 16:04"/>
    <s v="-"/>
    <s v="J&amp;T COD"/>
    <s v="Tiktok"/>
    <s v="จ่ายทีหลัง / COD"/>
    <s v=""/>
    <s v="-"/>
    <s v="03/11/2025 16:04"/>
  </r>
  <r>
    <x v="2"/>
    <x v="2"/>
    <n v="50"/>
    <n v="1"/>
    <s v="GAB32"/>
    <n v="100"/>
    <n v="0"/>
    <s v="ร้านที่2"/>
    <s v="ด***กา"/>
    <s v="นนทบุรี"/>
    <s v="-"/>
    <s v=""/>
    <s v="03/11/2025 16:04"/>
    <s v="-"/>
    <s v="Flash Express Thailand COD"/>
    <s v="Tiktok"/>
    <s v="จ่ายทีหลัง / COD"/>
    <s v="ใบเตย2 วนิลา1 ไม่เอาช็อคโกแลต"/>
    <s v="-"/>
    <s v="03/11/2025 16:04"/>
  </r>
  <r>
    <x v="3"/>
    <x v="3"/>
    <n v="50"/>
    <n v="1"/>
    <s v="GAB32"/>
    <n v="100"/>
    <n v="0"/>
    <s v="ร้านที่2"/>
    <s v="ด***กา"/>
    <s v="นนทบุรี"/>
    <s v="-"/>
    <s v=""/>
    <s v="03/11/2025 16:04"/>
    <s v="-"/>
    <s v="Flash Express Thailand COD"/>
    <s v="Tiktok"/>
    <s v="จ่ายทีหลัง / COD"/>
    <s v="ใบเตย2 วนิลา1 ไม่เอาช็อคโกแลต"/>
    <s v="-"/>
    <s v="03/11/2025 16:04"/>
  </r>
  <r>
    <x v="4"/>
    <x v="4"/>
    <n v="50"/>
    <n v="1"/>
    <s v="GAB32"/>
    <n v="100"/>
    <n v="0"/>
    <s v="ร้านที่2"/>
    <s v="ด***กา"/>
    <s v="นนทบุรี"/>
    <s v="-"/>
    <s v=""/>
    <s v="03/11/2025 16:04"/>
    <s v="-"/>
    <s v="Flash Express Thailand COD"/>
    <s v="Tiktok"/>
    <s v="จ่ายทีหลัง / COD"/>
    <s v="ใบเตย2 วนิลา1 ไม่เอาช็อคโกแลต"/>
    <s v="-"/>
    <s v="03/11/2025 16:04"/>
  </r>
  <r>
    <x v="1"/>
    <x v="1"/>
    <n v="33.333333333333336"/>
    <n v="3"/>
    <s v="GAB31"/>
    <n v="146"/>
    <n v="46"/>
    <s v="ร้านที่2"/>
    <s v="พ***าแซ่ลิ้ม"/>
    <s v="ตราด"/>
    <s v="-"/>
    <s v=""/>
    <s v="03/11/2025 16:03"/>
    <s v="-"/>
    <s v="J&amp;T Express"/>
    <s v="Tiktok"/>
    <s v="tiktok"/>
    <s v=""/>
    <s v="-"/>
    <s v="03/11/2025 16:03"/>
  </r>
  <r>
    <x v="14"/>
    <x v="16"/>
    <n v="66.666666666666671"/>
    <n v="3"/>
    <s v="GAB30"/>
    <n v="200"/>
    <n v="0"/>
    <s v="ร้านที่2"/>
    <s v="ภ***นันท์ ท***ุข"/>
    <s v="ลำปาง"/>
    <s v="-"/>
    <s v=""/>
    <s v="03/11/2025 16:01"/>
    <s v="-"/>
    <s v="Flash Express Thailand"/>
    <s v="Tiktok"/>
    <s v="tiktok"/>
    <s v=""/>
    <s v="-"/>
    <s v="03/11/2025 16:01"/>
  </r>
  <r>
    <x v="1"/>
    <x v="1"/>
    <n v="33.333333333333336"/>
    <n v="3"/>
    <s v="GAB30"/>
    <n v="200"/>
    <n v="0"/>
    <s v="ร้านที่2"/>
    <s v="ภ***นันท์ ท***ุข"/>
    <s v="ลำปาง"/>
    <s v="-"/>
    <s v=""/>
    <s v="03/11/2025 16:01"/>
    <s v="-"/>
    <s v="Flash Express Thailand"/>
    <s v="Tiktok"/>
    <s v="tiktok"/>
    <s v=""/>
    <s v="-"/>
    <s v="03/11/2025 16:01"/>
  </r>
  <r>
    <x v="2"/>
    <x v="2"/>
    <n v="50"/>
    <n v="1"/>
    <s v="GAB29"/>
    <n v="100"/>
    <n v="0"/>
    <s v="ร้านที่2"/>
    <s v="ก***นา ช***บุตร"/>
    <s v="ประจวบคีรีขันธ์"/>
    <s v="-"/>
    <s v=""/>
    <s v="03/11/2025 16:00"/>
    <s v="-"/>
    <s v="J&amp;T COD"/>
    <s v="Tiktok"/>
    <s v="จ่ายทีหลัง / COD"/>
    <s v=""/>
    <s v="-"/>
    <s v="03/11/2025 16:00"/>
  </r>
  <r>
    <x v="3"/>
    <x v="3"/>
    <n v="50"/>
    <n v="1"/>
    <s v="GAB29"/>
    <n v="100"/>
    <n v="0"/>
    <s v="ร้านที่2"/>
    <s v="ก***นา ช***บุตร"/>
    <s v="ประจวบคีรีขันธ์"/>
    <s v="-"/>
    <s v=""/>
    <s v="03/11/2025 16:00"/>
    <s v="-"/>
    <s v="J&amp;T COD"/>
    <s v="Tiktok"/>
    <s v="จ่ายทีหลัง / COD"/>
    <s v=""/>
    <s v="-"/>
    <s v="03/11/2025 16:00"/>
  </r>
  <r>
    <x v="4"/>
    <x v="4"/>
    <n v="50"/>
    <n v="1"/>
    <s v="GAB29"/>
    <n v="100"/>
    <n v="0"/>
    <s v="ร้านที่2"/>
    <s v="ก***นา ช***บุตร"/>
    <s v="ประจวบคีรีขันธ์"/>
    <s v="-"/>
    <s v=""/>
    <s v="03/11/2025 16:00"/>
    <s v="-"/>
    <s v="J&amp;T COD"/>
    <s v="Tiktok"/>
    <s v="จ่ายทีหลัง / COD"/>
    <s v=""/>
    <s v="-"/>
    <s v="03/11/2025 16:00"/>
  </r>
  <r>
    <x v="14"/>
    <x v="16"/>
    <n v="66.666666666666671"/>
    <n v="3"/>
    <s v="GAB28"/>
    <n v="200"/>
    <n v="0"/>
    <s v="ร้านที่2"/>
    <s v="ก***นนารี ส***ินันท์"/>
    <s v="หนองคาย"/>
    <s v="-"/>
    <s v=""/>
    <s v="03/11/2025 15:59"/>
    <s v="-"/>
    <s v="J&amp;T COD"/>
    <s v="Tiktok"/>
    <s v="จ่ายทีหลัง / COD"/>
    <s v=""/>
    <s v="-"/>
    <s v="03/11/2025 15:59"/>
  </r>
  <r>
    <x v="1"/>
    <x v="1"/>
    <n v="33.333333333333336"/>
    <n v="3"/>
    <s v="GAB28"/>
    <n v="200"/>
    <n v="0"/>
    <s v="ร้านที่2"/>
    <s v="ก***นนารี ส***ินันท์"/>
    <s v="หนองคาย"/>
    <s v="-"/>
    <s v=""/>
    <s v="03/11/2025 15:59"/>
    <s v="-"/>
    <s v="J&amp;T COD"/>
    <s v="Tiktok"/>
    <s v="จ่ายทีหลัง / COD"/>
    <s v=""/>
    <s v="-"/>
    <s v="03/11/2025 15:59"/>
  </r>
  <r>
    <x v="0"/>
    <x v="0"/>
    <n v="66.666666666666671"/>
    <n v="3"/>
    <s v="GAB27"/>
    <n v="100"/>
    <n v="0"/>
    <s v="ร้านที่2"/>
    <s v="ว***ดี ส***ุพุฒิ"/>
    <s v="สมุทรปราการ"/>
    <s v="-"/>
    <s v=""/>
    <s v="03/11/2025 15:59"/>
    <s v="-"/>
    <s v="J&amp;T COD"/>
    <s v="Tiktok"/>
    <s v="จ่ายทีหลัง / COD"/>
    <s v=""/>
    <s v="-"/>
    <s v="03/11/2025 15:59"/>
  </r>
  <r>
    <x v="0"/>
    <x v="0"/>
    <n v="66.666666666666671"/>
    <n v="3"/>
    <s v="GAB26"/>
    <n v="100"/>
    <n v="0"/>
    <s v="ร้านที่2"/>
    <s v="อ***มพร ส***ิตวงศานนท์"/>
    <s v="ฉะเชิงเทรา"/>
    <s v="-"/>
    <s v=""/>
    <s v="03/11/2025 15:56"/>
    <s v="-"/>
    <s v="J&amp;T COD"/>
    <s v="Tiktok"/>
    <s v="จ่ายทีหลัง / COD"/>
    <s v=""/>
    <s v="-"/>
    <s v="03/11/2025 15:56"/>
  </r>
  <r>
    <x v="2"/>
    <x v="2"/>
    <n v="50"/>
    <n v="1"/>
    <s v="GAB25"/>
    <n v="99.99"/>
    <n v="0"/>
    <s v="ร้านที่2"/>
    <s v="ช***ัย ว***นพรัตน์เลิศ"/>
    <s v="กรุงเทพมหานคร"/>
    <s v="-"/>
    <s v=""/>
    <s v="03/11/2025 15:55"/>
    <s v="-"/>
    <s v="J&amp;T Express"/>
    <s v="Tiktok"/>
    <s v="tiktok"/>
    <s v=""/>
    <s v="-"/>
    <s v="03/11/2025 15:55"/>
  </r>
  <r>
    <x v="3"/>
    <x v="3"/>
    <n v="50"/>
    <n v="1"/>
    <s v="GAB25"/>
    <n v="99.99"/>
    <n v="0"/>
    <s v="ร้านที่2"/>
    <s v="ช***ัย ว***นพรัตน์เลิศ"/>
    <s v="กรุงเทพมหานคร"/>
    <s v="-"/>
    <s v=""/>
    <s v="03/11/2025 15:55"/>
    <s v="-"/>
    <s v="J&amp;T Express"/>
    <s v="Tiktok"/>
    <s v="tiktok"/>
    <s v=""/>
    <s v="-"/>
    <s v="03/11/2025 15:55"/>
  </r>
  <r>
    <x v="4"/>
    <x v="4"/>
    <n v="50"/>
    <n v="1"/>
    <s v="GAB25"/>
    <n v="99.99"/>
    <n v="0"/>
    <s v="ร้านที่2"/>
    <s v="ช***ัย ว***นพรัตน์เลิศ"/>
    <s v="กรุงเทพมหานคร"/>
    <s v="-"/>
    <s v=""/>
    <s v="03/11/2025 15:55"/>
    <s v="-"/>
    <s v="J&amp;T Express"/>
    <s v="Tiktok"/>
    <s v="tiktok"/>
    <s v=""/>
    <s v="-"/>
    <s v="03/11/2025 15:55"/>
  </r>
  <r>
    <x v="2"/>
    <x v="2"/>
    <n v="50"/>
    <n v="2"/>
    <s v="GAB24"/>
    <n v="200"/>
    <n v="0"/>
    <s v="ร้านที่2"/>
    <s v="ก***ร เ***ากาศ"/>
    <s v="พะเยา"/>
    <s v="-"/>
    <s v=""/>
    <s v="03/11/2025 15:55"/>
    <s v="-"/>
    <s v="J&amp;T COD"/>
    <s v="Tiktok"/>
    <s v="จ่ายทีหลัง / COD"/>
    <s v=""/>
    <s v="-"/>
    <s v="03/11/2025 15:55"/>
  </r>
  <r>
    <x v="3"/>
    <x v="3"/>
    <n v="50"/>
    <n v="2"/>
    <s v="GAB24"/>
    <n v="200"/>
    <n v="0"/>
    <s v="ร้านที่2"/>
    <s v="ก***ร เ***ากาศ"/>
    <s v="พะเยา"/>
    <s v="-"/>
    <s v=""/>
    <s v="03/11/2025 15:55"/>
    <s v="-"/>
    <s v="J&amp;T COD"/>
    <s v="Tiktok"/>
    <s v="จ่ายทีหลัง / COD"/>
    <s v=""/>
    <s v="-"/>
    <s v="03/11/2025 15:55"/>
  </r>
  <r>
    <x v="4"/>
    <x v="4"/>
    <n v="50"/>
    <n v="2"/>
    <s v="GAB24"/>
    <n v="200"/>
    <n v="0"/>
    <s v="ร้านที่2"/>
    <s v="ก***ร เ***ากาศ"/>
    <s v="พะเยา"/>
    <s v="-"/>
    <s v=""/>
    <s v="03/11/2025 15:55"/>
    <s v="-"/>
    <s v="J&amp;T COD"/>
    <s v="Tiktok"/>
    <s v="จ่ายทีหลัง / COD"/>
    <s v=""/>
    <s v="-"/>
    <s v="03/11/2025 15:55"/>
  </r>
  <r>
    <x v="2"/>
    <x v="2"/>
    <n v="50"/>
    <n v="1"/>
    <s v="GAB23"/>
    <n v="100"/>
    <n v="0"/>
    <s v="ร้านที่2"/>
    <s v="น***"/>
    <s v="เพชรบุรี"/>
    <s v="-"/>
    <s v=""/>
    <s v="03/11/2025 15:54"/>
    <s v="-"/>
    <s v="J&amp;T COD"/>
    <s v="Tiktok"/>
    <s v="จ่ายทีหลัง / COD"/>
    <s v=""/>
    <s v="-"/>
    <s v="03/11/2025 15:54"/>
  </r>
  <r>
    <x v="3"/>
    <x v="3"/>
    <n v="50"/>
    <n v="1"/>
    <s v="GAB23"/>
    <n v="100"/>
    <n v="0"/>
    <s v="ร้านที่2"/>
    <s v="น***"/>
    <s v="เพชรบุรี"/>
    <s v="-"/>
    <s v=""/>
    <s v="03/11/2025 15:54"/>
    <s v="-"/>
    <s v="J&amp;T COD"/>
    <s v="Tiktok"/>
    <s v="จ่ายทีหลัง / COD"/>
    <s v=""/>
    <s v="-"/>
    <s v="03/11/2025 15:54"/>
  </r>
  <r>
    <x v="4"/>
    <x v="4"/>
    <n v="50"/>
    <n v="1"/>
    <s v="GAB23"/>
    <n v="100"/>
    <n v="0"/>
    <s v="ร้านที่2"/>
    <s v="น***"/>
    <s v="เพชรบุรี"/>
    <s v="-"/>
    <s v=""/>
    <s v="03/11/2025 15:54"/>
    <s v="-"/>
    <s v="J&amp;T COD"/>
    <s v="Tiktok"/>
    <s v="จ่ายทีหลัง / COD"/>
    <s v=""/>
    <s v="-"/>
    <s v="03/11/2025 15:54"/>
  </r>
  <r>
    <x v="1"/>
    <x v="1"/>
    <n v="33.333333333333336"/>
    <n v="3"/>
    <s v="GAB22"/>
    <n v="100"/>
    <n v="0"/>
    <s v="ร้านที่2"/>
    <s v="น***าล แ***ักร"/>
    <s v="กรุงเทพมหานคร"/>
    <s v="-"/>
    <s v=""/>
    <s v="03/11/2025 15:54"/>
    <s v="-"/>
    <s v="J&amp;T COD"/>
    <s v="Tiktok"/>
    <s v="จ่ายทีหลัง / COD"/>
    <s v=""/>
    <s v="-"/>
    <s v="03/11/2025 15:54"/>
  </r>
  <r>
    <x v="1"/>
    <x v="1"/>
    <n v="33.333333333333336"/>
    <n v="3"/>
    <s v="GAB21"/>
    <n v="100"/>
    <n v="0"/>
    <s v="ร้านที่2"/>
    <s v="k***ey เ**"/>
    <s v="กรุงเทพฯ"/>
    <s v="-"/>
    <s v=""/>
    <s v="03/11/2025 15:52"/>
    <s v="-"/>
    <s v="J&amp;T Express"/>
    <s v="Tiktok"/>
    <s v="tiktok"/>
    <s v=""/>
    <s v="-"/>
    <s v="03/11/2025 15:52"/>
  </r>
  <r>
    <x v="2"/>
    <x v="2"/>
    <n v="50"/>
    <n v="1"/>
    <s v="GAB20"/>
    <n v="100"/>
    <n v="0"/>
    <s v="ร้านที่2"/>
    <s v="น***าว ย***ี ศ***มุทร"/>
    <s v="ราชบุรี"/>
    <s v="-"/>
    <s v=""/>
    <s v="03/11/2025 15:52"/>
    <s v="-"/>
    <s v="J&amp;T COD"/>
    <s v="Tiktok"/>
    <s v="จ่ายทีหลัง / COD"/>
    <s v=""/>
    <s v="-"/>
    <s v="03/11/2025 15:52"/>
  </r>
  <r>
    <x v="3"/>
    <x v="3"/>
    <n v="50"/>
    <n v="1"/>
    <s v="GAB20"/>
    <n v="100"/>
    <n v="0"/>
    <s v="ร้านที่2"/>
    <s v="น***าว ย***ี ศ***มุทร"/>
    <s v="ราชบุรี"/>
    <s v="-"/>
    <s v=""/>
    <s v="03/11/2025 15:52"/>
    <s v="-"/>
    <s v="J&amp;T COD"/>
    <s v="Tiktok"/>
    <s v="จ่ายทีหลัง / COD"/>
    <s v=""/>
    <s v="-"/>
    <s v="03/11/2025 15:52"/>
  </r>
  <r>
    <x v="4"/>
    <x v="4"/>
    <n v="50"/>
    <n v="1"/>
    <s v="GAB20"/>
    <n v="100"/>
    <n v="0"/>
    <s v="ร้านที่2"/>
    <s v="น***าว ย***ี ศ***มุทร"/>
    <s v="ราชบุรี"/>
    <s v="-"/>
    <s v=""/>
    <s v="03/11/2025 15:52"/>
    <s v="-"/>
    <s v="J&amp;T COD"/>
    <s v="Tiktok"/>
    <s v="จ่ายทีหลัง / COD"/>
    <s v=""/>
    <s v="-"/>
    <s v="03/11/2025 15:52"/>
  </r>
  <r>
    <x v="14"/>
    <x v="16"/>
    <n v="66.666666666666671"/>
    <n v="3"/>
    <s v="GAB19"/>
    <n v="100"/>
    <n v="0"/>
    <s v="ร้านที่2"/>
    <s v="พ***์ใจ ม***ณี"/>
    <s v="เทศบาลนครขอนแก่น"/>
    <s v="-"/>
    <s v=""/>
    <s v="03/11/2025 15:52"/>
    <s v="-"/>
    <s v="J&amp;T Express"/>
    <s v="Tiktok"/>
    <s v="tiktok"/>
    <s v=""/>
    <s v="-"/>
    <s v="03/11/2025 15:52"/>
  </r>
  <r>
    <x v="14"/>
    <x v="16"/>
    <n v="66.666666666666671"/>
    <n v="3"/>
    <s v="GAB18"/>
    <n v="100"/>
    <n v="0"/>
    <s v="ร้านที่2"/>
    <s v="ว***ือน ใ***ำ"/>
    <s v="นนทบุรี"/>
    <s v="-"/>
    <s v=""/>
    <s v="03/11/2025 15:51"/>
    <s v="-"/>
    <s v="Flash Express Thailand COD"/>
    <s v="Tiktok"/>
    <s v="จ่ายทีหลัง / COD"/>
    <s v=""/>
    <s v="-"/>
    <s v="03/11/2025 15:51"/>
  </r>
  <r>
    <x v="1"/>
    <x v="1"/>
    <n v="40"/>
    <n v="10"/>
    <s v="GAB16"/>
    <n v="325"/>
    <n v="0"/>
    <s v="ร้านที่2"/>
    <s v="น***ะม้าย  ง***ำ"/>
    <s v="สงขลา"/>
    <s v="-"/>
    <s v=""/>
    <s v="03/11/2025 15:51"/>
    <s v="-"/>
    <s v="J&amp;T Express"/>
    <s v="Tiktok"/>
    <s v="tiktok"/>
    <s v=""/>
    <s v="-"/>
    <s v="03/11/2025 15:50"/>
  </r>
  <r>
    <x v="1"/>
    <x v="1"/>
    <n v="33.333333333333336"/>
    <n v="3"/>
    <s v="GAB15"/>
    <n v="100"/>
    <n v="0"/>
    <s v="ร้านที่2"/>
    <s v="N***emol i***k"/>
    <s v="อำนาจเจริญ"/>
    <s v="-"/>
    <s v=""/>
    <s v="03/11/2025 15:49"/>
    <s v="-"/>
    <s v="J&amp;T COD"/>
    <s v="Tiktok"/>
    <s v="จ่ายทีหลัง / COD"/>
    <s v=""/>
    <s v="-"/>
    <s v="03/11/2025 15:50"/>
  </r>
  <r>
    <x v="14"/>
    <x v="16"/>
    <n v="66.666666666666671"/>
    <n v="3"/>
    <s v="GAB14"/>
    <n v="100"/>
    <n v="0"/>
    <s v="ร้านที่2"/>
    <s v="ป***ัฐ เ***ทอง"/>
    <s v="ศรีสะเกษ"/>
    <s v="-"/>
    <s v=""/>
    <s v="03/11/2025 15:49"/>
    <s v="-"/>
    <s v="J&amp;T COD"/>
    <s v="Tiktok"/>
    <s v="จ่ายทีหลัง / COD"/>
    <s v=""/>
    <s v="-"/>
    <s v="03/11/2025 15:49"/>
  </r>
  <r>
    <x v="1"/>
    <x v="1"/>
    <n v="33.333333333333336"/>
    <n v="3"/>
    <s v="GAB13"/>
    <n v="100"/>
    <n v="0"/>
    <s v="ร้านที่2"/>
    <s v="น***าวนีรนุช ก***ัมย์"/>
    <s v="บุรีรัมย์"/>
    <s v="-"/>
    <s v=""/>
    <s v="03/11/2025 15:49"/>
    <s v="-"/>
    <s v="J&amp;T COD"/>
    <s v="Tiktok"/>
    <s v="จ่ายทีหลัง / COD"/>
    <s v=""/>
    <s v="-"/>
    <s v="03/11/2025 15:49"/>
  </r>
  <r>
    <x v="1"/>
    <x v="1"/>
    <n v="33.333333333333336"/>
    <n v="3"/>
    <s v="GAB12"/>
    <n v="100"/>
    <n v="0"/>
    <s v="ร้านที่2"/>
    <s v="ป***มุข ก***ทอง"/>
    <s v="นครปฐม"/>
    <s v="-"/>
    <s v=""/>
    <s v="03/11/2025 15:48"/>
    <s v="-"/>
    <s v="J&amp;T Express"/>
    <s v="Tiktok"/>
    <s v="tiktok"/>
    <s v=""/>
    <s v="-"/>
    <s v="03/11/2025 15:48"/>
  </r>
  <r>
    <x v="1"/>
    <x v="1"/>
    <n v="33.333333333333336"/>
    <n v="3"/>
    <s v="GAB11"/>
    <n v="100"/>
    <n v="0"/>
    <s v="ร้านที่2"/>
    <s v="ว***นิติกุลวงศ์"/>
    <s v="สมุทรสงคราม"/>
    <s v="-"/>
    <s v=""/>
    <s v="03/11/2025 15:46"/>
    <s v="-"/>
    <s v="J&amp;T COD"/>
    <s v="Tiktok"/>
    <s v="จ่ายทีหลัง / COD"/>
    <s v=""/>
    <s v="-"/>
    <s v="03/11/2025 15:46"/>
  </r>
  <r>
    <x v="2"/>
    <x v="2"/>
    <n v="50"/>
    <n v="1"/>
    <s v="GAB10"/>
    <n v="99.99"/>
    <n v="0"/>
    <s v="ร้านที่2"/>
    <s v="ส*** แ***ภู่"/>
    <s v="กำแพงเพชร"/>
    <s v="-"/>
    <s v=""/>
    <s v="03/11/2025 15:45"/>
    <s v="-"/>
    <s v="J&amp;T COD"/>
    <s v="Tiktok"/>
    <s v="จ่ายทีหลัง / COD"/>
    <s v=""/>
    <s v="-"/>
    <s v="03/11/2025 15:45"/>
  </r>
  <r>
    <x v="3"/>
    <x v="3"/>
    <n v="50"/>
    <n v="1"/>
    <s v="GAB10"/>
    <n v="99.99"/>
    <n v="0"/>
    <s v="ร้านที่2"/>
    <s v="ส*** แ***ภู่"/>
    <s v="กำแพงเพชร"/>
    <s v="-"/>
    <s v=""/>
    <s v="03/11/2025 15:45"/>
    <s v="-"/>
    <s v="J&amp;T COD"/>
    <s v="Tiktok"/>
    <s v="จ่ายทีหลัง / COD"/>
    <s v=""/>
    <s v="-"/>
    <s v="03/11/2025 15:45"/>
  </r>
  <r>
    <x v="4"/>
    <x v="4"/>
    <n v="50"/>
    <n v="1"/>
    <s v="GAB10"/>
    <n v="99.99"/>
    <n v="0"/>
    <s v="ร้านที่2"/>
    <s v="ส*** แ***ภู่"/>
    <s v="กำแพงเพชร"/>
    <s v="-"/>
    <s v=""/>
    <s v="03/11/2025 15:45"/>
    <s v="-"/>
    <s v="J&amp;T COD"/>
    <s v="Tiktok"/>
    <s v="จ่ายทีหลัง / COD"/>
    <s v=""/>
    <s v="-"/>
    <s v="03/11/2025 15:45"/>
  </r>
  <r>
    <x v="2"/>
    <x v="2"/>
    <n v="50"/>
    <n v="1"/>
    <s v="GAB9"/>
    <n v="99.99"/>
    <n v="0"/>
    <s v="ร้านที่2"/>
    <s v="ฟ***ค"/>
    <s v="อุบลราชธานี"/>
    <s v="-"/>
    <s v=""/>
    <s v="03/11/2025 15:44"/>
    <s v="-"/>
    <s v="J&amp;T COD"/>
    <s v="Tiktok"/>
    <s v="จ่ายทีหลัง / COD"/>
    <s v=""/>
    <s v="-"/>
    <s v="03/11/2025 15:44"/>
  </r>
  <r>
    <x v="3"/>
    <x v="3"/>
    <n v="50"/>
    <n v="1"/>
    <s v="GAB9"/>
    <n v="99.99"/>
    <n v="0"/>
    <s v="ร้านที่2"/>
    <s v="ฟ***ค"/>
    <s v="อุบลราชธานี"/>
    <s v="-"/>
    <s v=""/>
    <s v="03/11/2025 15:44"/>
    <s v="-"/>
    <s v="J&amp;T COD"/>
    <s v="Tiktok"/>
    <s v="จ่ายทีหลัง / COD"/>
    <s v=""/>
    <s v="-"/>
    <s v="03/11/2025 15:44"/>
  </r>
  <r>
    <x v="4"/>
    <x v="4"/>
    <n v="50"/>
    <n v="1"/>
    <s v="GAB9"/>
    <n v="99.99"/>
    <n v="0"/>
    <s v="ร้านที่2"/>
    <s v="ฟ***ค"/>
    <s v="อุบลราชธานี"/>
    <s v="-"/>
    <s v=""/>
    <s v="03/11/2025 15:44"/>
    <s v="-"/>
    <s v="J&amp;T COD"/>
    <s v="Tiktok"/>
    <s v="จ่ายทีหลัง / COD"/>
    <s v=""/>
    <s v="-"/>
    <s v="03/11/2025 15:44"/>
  </r>
  <r>
    <x v="1"/>
    <x v="1"/>
    <n v="33.333333333333336"/>
    <n v="3"/>
    <s v="GAB8"/>
    <n v="100"/>
    <n v="0"/>
    <s v="ร้านที่2"/>
    <s v="ภ***า จ***ราเพ็ญ"/>
    <s v="กรุงเทพฯ"/>
    <s v="-"/>
    <s v=""/>
    <s v="03/11/2025 15:44"/>
    <s v="-"/>
    <s v="J&amp;T Express"/>
    <s v="Tiktok"/>
    <s v="tiktok"/>
    <s v=""/>
    <s v="-"/>
    <s v="03/11/2025 15:44"/>
  </r>
  <r>
    <x v="1"/>
    <x v="1"/>
    <n v="33.333333333333336"/>
    <n v="3"/>
    <s v="GAB7"/>
    <n v="100"/>
    <n v="0"/>
    <s v="ร้านที่2"/>
    <s v="ส***รถ ภ***พบูลย์"/>
    <s v="กาญจนบุรี"/>
    <s v="-"/>
    <s v=""/>
    <s v="03/11/2025 15:44"/>
    <s v="-"/>
    <s v="J&amp;T COD"/>
    <s v="Tiktok"/>
    <s v="จ่ายทีหลัง / COD"/>
    <s v=""/>
    <s v="-"/>
    <s v="03/11/2025 15:44"/>
  </r>
  <r>
    <x v="1"/>
    <x v="1"/>
    <n v="33.333333333333336"/>
    <n v="3"/>
    <s v="GAB6"/>
    <n v="100"/>
    <n v="0"/>
    <s v="ร้านที่2"/>
    <s v="k***"/>
    <s v="อุบลราชธานี"/>
    <s v="-"/>
    <s v=""/>
    <s v="03/11/2025 15:43"/>
    <s v="-"/>
    <s v="J&amp;T COD"/>
    <s v="Tiktok"/>
    <s v="จ่ายทีหลัง / COD"/>
    <s v=""/>
    <s v="-"/>
    <s v="03/11/2025 15:43"/>
  </r>
  <r>
    <x v="1"/>
    <x v="1"/>
    <n v="33.333333333333336"/>
    <n v="3"/>
    <s v="GAB5"/>
    <n v="100"/>
    <n v="0"/>
    <s v="ร้านที่2"/>
    <s v="ห***ี"/>
    <s v="เทศบาลนครเชียงใหม่"/>
    <s v="-"/>
    <s v=""/>
    <s v="03/11/2025 15:42"/>
    <s v="-"/>
    <s v="J&amp;T COD"/>
    <s v="Tiktok"/>
    <s v="จ่ายทีหลัง / COD"/>
    <s v=""/>
    <s v="-"/>
    <s v="03/11/2025 15:42"/>
  </r>
  <r>
    <x v="1"/>
    <x v="1"/>
    <n v="33.333333333333336"/>
    <n v="3"/>
    <s v="GAB4"/>
    <n v="100"/>
    <n v="0"/>
    <s v="ร้านที่2"/>
    <s v="น**"/>
    <s v="สมุทรปราการ"/>
    <s v="-"/>
    <s v=""/>
    <s v="03/11/2025 15:41"/>
    <s v="-"/>
    <s v="Flash Express Thailand COD"/>
    <s v="Tiktok"/>
    <s v="จ่ายทีหลัง / COD"/>
    <s v=""/>
    <s v="-"/>
    <s v="03/11/2025 15:41"/>
  </r>
  <r>
    <x v="17"/>
    <x v="19"/>
    <n v="54.5"/>
    <n v="2"/>
    <s v="GAB3"/>
    <n v="66"/>
    <n v="7"/>
    <s v="ร้านที่1"/>
    <s v="อาริยา  กิตติคุณศักดิ์"/>
    <s v="49/72-73 ซ.แจ้งวัฒนะ28  ถ.แจ้งวัฒนะ ต.บางตลาด_x000a__x000a_ปากเกร็ด/ Pak Kretนนทบุรี/ Nonthaburi_x000a_11120"/>
    <s v="11120"/>
    <s v="660615141954"/>
    <s v="03/11/2025 15:41"/>
    <s v="-"/>
    <s v="Kerry_dropoff"/>
    <s v="Lazada"/>
    <s v="lazada"/>
    <s v=""/>
    <s v="-"/>
    <s v="03/11/2025 15:41"/>
  </r>
  <r>
    <x v="1"/>
    <x v="1"/>
    <n v="33.333333333333336"/>
    <n v="3"/>
    <s v="GAB2"/>
    <n v="100"/>
    <n v="0"/>
    <s v="ร้านที่2"/>
    <s v="น***ปัณณ​รัตน์​ น***าช"/>
    <s v="ศรีสะเกษ"/>
    <s v="-"/>
    <s v=""/>
    <s v="03/11/2025 15:40"/>
    <s v="-"/>
    <s v="J&amp;T COD"/>
    <s v="Tiktok"/>
    <s v="จ่ายทีหลัง / COD"/>
    <s v=""/>
    <s v="-"/>
    <s v="03/11/2025 15:40"/>
  </r>
  <r>
    <x v="2"/>
    <x v="2"/>
    <n v="60"/>
    <n v="2"/>
    <s v="GAB1"/>
    <n v="199.99"/>
    <n v="0"/>
    <s v="ร้านที่2"/>
    <s v="ว***ตา  ค***รกิจ"/>
    <s v="ชุมพร"/>
    <s v="-"/>
    <s v=""/>
    <s v="03/11/2025 15:38"/>
    <s v="-"/>
    <s v="J&amp;T COD"/>
    <s v="Tiktok"/>
    <s v="จ่ายทีหลัง / COD"/>
    <s v=""/>
    <s v="-"/>
    <s v="03/11/2025 15:38"/>
  </r>
  <r>
    <x v="3"/>
    <x v="3"/>
    <n v="60"/>
    <n v="2"/>
    <s v="GAB1"/>
    <n v="199.99"/>
    <n v="0"/>
    <s v="ร้านที่2"/>
    <s v="ว***ตา  ค***รกิจ"/>
    <s v="ชุมพร"/>
    <s v="-"/>
    <s v=""/>
    <s v="03/11/2025 15:38"/>
    <s v="-"/>
    <s v="J&amp;T COD"/>
    <s v="Tiktok"/>
    <s v="จ่ายทีหลัง / COD"/>
    <s v=""/>
    <s v="-"/>
    <s v="03/11/2025 15:38"/>
  </r>
  <r>
    <x v="4"/>
    <x v="4"/>
    <n v="60"/>
    <n v="2"/>
    <s v="GAB1"/>
    <n v="199.99"/>
    <n v="0"/>
    <s v="ร้านที่2"/>
    <s v="ว***ตา  ค***รกิจ"/>
    <s v="ชุมพร"/>
    <s v="-"/>
    <s v=""/>
    <s v="03/11/2025 15:38"/>
    <s v="-"/>
    <s v="J&amp;T COD"/>
    <s v="Tiktok"/>
    <s v="จ่ายทีหลัง / COD"/>
    <s v=""/>
    <s v="-"/>
    <s v="03/11/2025 15:38"/>
  </r>
  <r>
    <x v="1"/>
    <x v="1"/>
    <n v="50"/>
    <n v="6"/>
    <s v="GAA99"/>
    <n v="200"/>
    <n v="0"/>
    <s v="ร้านที่2"/>
    <s v="อ***ย   บ***องหลาง"/>
    <s v="นครราชสีมา"/>
    <s v="-"/>
    <s v=""/>
    <s v="03/11/2025 15:35"/>
    <s v="-"/>
    <s v="J&amp;T COD"/>
    <s v="Tiktok"/>
    <s v="จ่ายทีหลัง / COD"/>
    <s v=""/>
    <s v="-"/>
    <s v="03/11/2025 15:36"/>
  </r>
  <r>
    <x v="1"/>
    <x v="1"/>
    <n v="33.333333333333336"/>
    <n v="3"/>
    <s v="GAA98"/>
    <n v="100"/>
    <n v="0"/>
    <s v="ร้านที่2"/>
    <s v="ช***ติ ค***เบียบ"/>
    <s v="สระบุรี"/>
    <s v="-"/>
    <s v=""/>
    <s v="03/11/2025 15:35"/>
    <s v="-"/>
    <s v="J&amp;T Express"/>
    <s v="Tiktok"/>
    <s v="tiktok"/>
    <s v=""/>
    <s v="-"/>
    <s v="03/11/2025 15:35"/>
  </r>
  <r>
    <x v="0"/>
    <x v="0"/>
    <n v="66.666666666666671"/>
    <n v="3"/>
    <s v="GAA97"/>
    <n v="100"/>
    <n v="0"/>
    <s v="ร้านที่2"/>
    <s v="u***17072854816540"/>
    <s v="กรุงเทพฯ"/>
    <s v="-"/>
    <s v=""/>
    <s v="03/11/2025 15:35"/>
    <s v="-"/>
    <s v="J&amp;T COD"/>
    <s v="Tiktok"/>
    <s v="จ่ายทีหลัง / COD"/>
    <s v=""/>
    <s v="-"/>
    <s v="03/11/2025 15:35"/>
  </r>
  <r>
    <x v="5"/>
    <x v="5"/>
    <n v="78.5"/>
    <n v="2"/>
    <s v="GAA96"/>
    <n v="157"/>
    <n v="0"/>
    <s v="ร้านที่1"/>
    <s v="น******ิ"/>
    <s v="******้อม ตำบลภูผาหมอก ตำบลภูผาหมอก อำเภอกันทรลักษ์ จังหวัดศรีสะเกษ 33110"/>
    <s v="33110"/>
    <s v="34"/>
    <s v="03/11/2025 15:35"/>
    <s v="-"/>
    <s v="Flash Express"/>
    <s v="Shopee"/>
    <s v="shopee"/>
    <s v=""/>
    <s v="-"/>
    <s v="03/11/2025 15:35"/>
  </r>
  <r>
    <x v="1"/>
    <x v="1"/>
    <n v="33.333333333333336"/>
    <n v="3"/>
    <s v="GAA95"/>
    <n v="200"/>
    <n v="0"/>
    <s v="ร้านที่2"/>
    <s v="ส** ค***ท"/>
    <s v="ลพบุรี"/>
    <s v="-"/>
    <s v=""/>
    <s v="03/11/2025 15:31"/>
    <s v="-"/>
    <s v="J&amp;T COD"/>
    <s v="Tiktok"/>
    <s v="จ่ายทีหลัง / COD"/>
    <s v=""/>
    <s v="-"/>
    <s v="03/11/2025 15:31"/>
  </r>
  <r>
    <x v="0"/>
    <x v="0"/>
    <n v="66.666666666666671"/>
    <n v="3"/>
    <s v="GAA95"/>
    <n v="200"/>
    <n v="0"/>
    <s v="ร้านที่2"/>
    <s v="ส** ค***ท"/>
    <s v="ลพบุรี"/>
    <s v="-"/>
    <s v=""/>
    <s v="03/11/2025 15:31"/>
    <s v="-"/>
    <s v="J&amp;T COD"/>
    <s v="Tiktok"/>
    <s v="จ่ายทีหลัง / COD"/>
    <s v=""/>
    <s v="-"/>
    <s v="03/11/2025 15:31"/>
  </r>
  <r>
    <x v="1"/>
    <x v="1"/>
    <n v="40"/>
    <n v="10"/>
    <s v="GAA94"/>
    <n v="325"/>
    <n v="0"/>
    <s v="ร้านที่2"/>
    <s v=""/>
    <s v=""/>
    <s v="-"/>
    <s v=""/>
    <s v="-"/>
    <s v="-"/>
    <s v="Next-day delivery"/>
    <s v="Tiktok"/>
    <s v="-"/>
    <s v=""/>
    <s v="-"/>
    <s v="03/11/2025 15:31"/>
  </r>
  <r>
    <x v="1"/>
    <x v="1"/>
    <n v="50"/>
    <n v="6"/>
    <s v="GAA93"/>
    <n v="200"/>
    <n v="0"/>
    <s v="ร้านที่2"/>
    <s v="ส***ต.กลาง ป***วงค์"/>
    <s v="ศรีสะเกษ"/>
    <s v="-"/>
    <s v=""/>
    <s v="03/11/2025 15:31"/>
    <s v="-"/>
    <s v="J&amp;T Express"/>
    <s v="Tiktok"/>
    <s v="tiktok"/>
    <s v=""/>
    <s v="-"/>
    <s v="03/11/2025 15:30"/>
  </r>
  <r>
    <x v="11"/>
    <x v="20"/>
    <n v="64"/>
    <n v="1"/>
    <s v="GAA92"/>
    <n v="71"/>
    <n v="7"/>
    <s v="ร้านที่9"/>
    <s v="ทิพย์"/>
    <s v="82/18หมู่1 ตำบล รอบเมือง อำเภอ เมือง  82/18หมู่1, ตำบล รอบเมือง อำเภอ เมือง · รอบเมือง สุขสบาย · รอบเมือง/ Rop Mueang_x000a__x000a_เมืองปราจีนบุรี/ Mueang Prachin Buriปราจีนบุรี/ Prachin Buri_x000a_25000"/>
    <s v="25000"/>
    <s v="660646273843"/>
    <s v="03/11/2025 15:29"/>
    <s v="-"/>
    <s v="Kerry_dropoff"/>
    <s v="Lazada"/>
    <s v="lazada"/>
    <s v=""/>
    <s v="-"/>
    <s v="03/11/2025 15:28"/>
  </r>
  <r>
    <x v="1"/>
    <x v="1"/>
    <n v="33.333333333333336"/>
    <n v="3"/>
    <s v="GAA91"/>
    <n v="100"/>
    <n v="0"/>
    <s v="ร้านที่2"/>
    <s v="ก***นา ช***หมื่นไวย"/>
    <s v="เทศบาลนครนครราชสีมา"/>
    <s v="-"/>
    <s v=""/>
    <s v="03/11/2025 15:28"/>
    <s v="-"/>
    <s v="J&amp;T COD"/>
    <s v="Tiktok"/>
    <s v="จ่ายทีหลัง / COD"/>
    <s v=""/>
    <s v="-"/>
    <s v="03/11/2025 15:28"/>
  </r>
  <r>
    <x v="2"/>
    <x v="2"/>
    <n v="60"/>
    <n v="2"/>
    <s v="GAA90"/>
    <n v="200"/>
    <n v="0"/>
    <s v="ร้านที่2"/>
    <s v="ธ***ญา ร***ค้าหน้าโรงงานปาล์มTMK"/>
    <s v="ประจวบคีรีขันธ์"/>
    <s v="-"/>
    <s v=""/>
    <s v="03/11/2025 15:22"/>
    <s v="-"/>
    <s v="J&amp;T COD"/>
    <s v="Tiktok"/>
    <s v="จ่ายทีหลัง / COD"/>
    <s v=""/>
    <s v="-"/>
    <s v="03/11/2025 15:22"/>
  </r>
  <r>
    <x v="3"/>
    <x v="3"/>
    <n v="60"/>
    <n v="2"/>
    <s v="GAA90"/>
    <n v="200"/>
    <n v="0"/>
    <s v="ร้านที่2"/>
    <s v="ธ***ญา ร***ค้าหน้าโรงงานปาล์มTMK"/>
    <s v="ประจวบคีรีขันธ์"/>
    <s v="-"/>
    <s v=""/>
    <s v="03/11/2025 15:22"/>
    <s v="-"/>
    <s v="J&amp;T COD"/>
    <s v="Tiktok"/>
    <s v="จ่ายทีหลัง / COD"/>
    <s v=""/>
    <s v="-"/>
    <s v="03/11/2025 15:22"/>
  </r>
  <r>
    <x v="4"/>
    <x v="4"/>
    <n v="60"/>
    <n v="2"/>
    <s v="GAA90"/>
    <n v="200"/>
    <n v="0"/>
    <s v="ร้านที่2"/>
    <s v="ธ***ญา ร***ค้าหน้าโรงงานปาล์มTMK"/>
    <s v="ประจวบคีรีขันธ์"/>
    <s v="-"/>
    <s v=""/>
    <s v="03/11/2025 15:22"/>
    <s v="-"/>
    <s v="J&amp;T COD"/>
    <s v="Tiktok"/>
    <s v="จ่ายทีหลัง / COD"/>
    <s v=""/>
    <s v="-"/>
    <s v="03/11/2025 15:22"/>
  </r>
  <r>
    <x v="2"/>
    <x v="2"/>
    <n v="50"/>
    <n v="1"/>
    <s v="GAA88"/>
    <n v="100"/>
    <n v="0"/>
    <s v="ร้านที่2"/>
    <s v="ส***กดิ์ แ***ซ้ง"/>
    <s v="น่าน"/>
    <s v="-"/>
    <s v=""/>
    <s v="03/11/2025 15:20"/>
    <s v="-"/>
    <s v="J&amp;T Express"/>
    <s v="Tiktok"/>
    <s v="tiktok"/>
    <s v=""/>
    <s v="-"/>
    <s v="03/11/2025 15:20"/>
  </r>
  <r>
    <x v="3"/>
    <x v="3"/>
    <n v="50"/>
    <n v="1"/>
    <s v="GAA88"/>
    <n v="100"/>
    <n v="0"/>
    <s v="ร้านที่2"/>
    <s v="ส***กดิ์ แ***ซ้ง"/>
    <s v="น่าน"/>
    <s v="-"/>
    <s v=""/>
    <s v="03/11/2025 15:20"/>
    <s v="-"/>
    <s v="J&amp;T Express"/>
    <s v="Tiktok"/>
    <s v="tiktok"/>
    <s v=""/>
    <s v="-"/>
    <s v="03/11/2025 15:20"/>
  </r>
  <r>
    <x v="4"/>
    <x v="4"/>
    <n v="50"/>
    <n v="1"/>
    <s v="GAA88"/>
    <n v="100"/>
    <n v="0"/>
    <s v="ร้านที่2"/>
    <s v="ส***กดิ์ แ***ซ้ง"/>
    <s v="น่าน"/>
    <s v="-"/>
    <s v=""/>
    <s v="03/11/2025 15:20"/>
    <s v="-"/>
    <s v="J&amp;T Express"/>
    <s v="Tiktok"/>
    <s v="tiktok"/>
    <s v=""/>
    <s v="-"/>
    <s v="03/11/2025 15:20"/>
  </r>
  <r>
    <x v="14"/>
    <x v="16"/>
    <n v="66.666666666666671"/>
    <n v="3"/>
    <s v="GAA87"/>
    <n v="100"/>
    <n v="0"/>
    <s v="ร้านที่2"/>
    <s v="ส***นารถ  ม***ค"/>
    <s v="พิษณุโลก"/>
    <s v="-"/>
    <s v=""/>
    <s v="03/11/2025 15:16"/>
    <s v="-"/>
    <s v="J&amp;T COD"/>
    <s v="Tiktok"/>
    <s v="จ่ายทีหลัง / COD"/>
    <s v=""/>
    <s v="-"/>
    <s v="03/11/2025 15:17"/>
  </r>
  <r>
    <x v="0"/>
    <x v="0"/>
    <n v="66.666666666666671"/>
    <n v="6"/>
    <s v="GAA84"/>
    <n v="200"/>
    <n v="0"/>
    <s v="ร้านที่2"/>
    <s v="ว***เพ็ญ  จ***อง"/>
    <s v="มหาสารคาม"/>
    <s v="-"/>
    <s v=""/>
    <s v="03/11/2025 15:12"/>
    <s v="-"/>
    <s v="J&amp;T COD"/>
    <s v="Tiktok"/>
    <s v="จ่ายทีหลัง / COD"/>
    <s v=""/>
    <s v="-"/>
    <s v="03/11/2025 15:12"/>
  </r>
  <r>
    <x v="14"/>
    <x v="16"/>
    <n v="66.666666666666671"/>
    <n v="3"/>
    <s v="GAA83"/>
    <n v="100"/>
    <n v="0"/>
    <s v="ร้านที่2"/>
    <s v="ล*** เ***อุ๊ต"/>
    <s v="ลพบุรี"/>
    <s v="-"/>
    <s v=""/>
    <s v="03/11/2025 15:09"/>
    <s v="-"/>
    <s v="J&amp;T Express"/>
    <s v="Tiktok"/>
    <s v="tiktok"/>
    <s v=""/>
    <s v="-"/>
    <s v="03/11/2025 15:09"/>
  </r>
  <r>
    <x v="10"/>
    <x v="10"/>
    <n v="12"/>
    <n v="10"/>
    <s v="GAA82"/>
    <n v="129"/>
    <n v="0"/>
    <s v="ร้านที่1"/>
    <s v="น******น"/>
    <s v="******านจอก, ตำบลนาโพธิ์, อำเภอนาโพธิ์ ตำบลนาโพธิ์ อำเภอนาโพธิ์ จังหวัดบุรีรัมย์ 31230"/>
    <s v="31230"/>
    <s v="77"/>
    <s v="03/11/2025 15:09"/>
    <s v="-"/>
    <s v="SPX Express"/>
    <s v="Shopee"/>
    <s v="shopee"/>
    <s v=""/>
    <s v="-"/>
    <s v="03/11/2025 15:08"/>
  </r>
  <r>
    <x v="14"/>
    <x v="16"/>
    <n v="66.666666666666671"/>
    <n v="3"/>
    <s v="GAA81"/>
    <n v="100"/>
    <n v="0"/>
    <s v="ร้านที่2"/>
    <s v="ม***ษา จ***ร์เทพ"/>
    <s v="นครศรีธรรมราช"/>
    <s v="-"/>
    <s v=""/>
    <s v="03/11/2025 15:07"/>
    <s v="-"/>
    <s v="J&amp;T COD"/>
    <s v="Tiktok"/>
    <s v="จ่ายทีหลัง / COD"/>
    <s v=""/>
    <s v="-"/>
    <s v="03/11/2025 15:07"/>
  </r>
  <r>
    <x v="1"/>
    <x v="1"/>
    <n v="33.333333333333336"/>
    <n v="3"/>
    <s v="GAA80"/>
    <n v="199"/>
    <n v="0"/>
    <s v="ร้านที่2"/>
    <s v="ธ***ต ศ***ุข"/>
    <s v="สุรินทร์"/>
    <s v="-"/>
    <s v=""/>
    <s v="03/11/2025 15:07"/>
    <s v="-"/>
    <s v="J&amp;T Express"/>
    <s v="Tiktok"/>
    <s v="tiktok"/>
    <s v=""/>
    <s v="-"/>
    <s v="03/11/2025 15:07"/>
  </r>
  <r>
    <x v="13"/>
    <x v="14"/>
    <n v="139"/>
    <n v="1"/>
    <s v="GAA80"/>
    <n v="199"/>
    <n v="0"/>
    <s v="ร้านที่2"/>
    <s v="ธ***ต ศ***ุข"/>
    <s v="สุรินทร์"/>
    <s v="-"/>
    <s v=""/>
    <s v="03/11/2025 15:07"/>
    <s v="-"/>
    <s v="J&amp;T Express"/>
    <s v="Tiktok"/>
    <s v="tiktok"/>
    <s v=""/>
    <s v="-"/>
    <s v="03/11/2025 15:07"/>
  </r>
  <r>
    <x v="0"/>
    <x v="0"/>
    <n v="66.666666666666671"/>
    <n v="3"/>
    <s v="GAA79"/>
    <n v="100"/>
    <n v="0"/>
    <s v="ร้านที่2"/>
    <s v="อ***ร ศ***ังสรรค์"/>
    <s v="พิจิตร"/>
    <s v="-"/>
    <s v=""/>
    <s v="03/11/2025 15:05"/>
    <s v="-"/>
    <s v="J&amp;T COD"/>
    <s v="Tiktok"/>
    <s v="จ่ายทีหลัง / COD"/>
    <s v=""/>
    <s v="-"/>
    <s v="03/11/2025 15:05"/>
  </r>
  <r>
    <x v="1"/>
    <x v="1"/>
    <n v="50"/>
    <n v="6"/>
    <s v="GAA78"/>
    <n v="200"/>
    <n v="0"/>
    <s v="ร้านที่2"/>
    <s v="น** จ***งศ์ จ***ร์ดี"/>
    <s v="ราชบุรี"/>
    <s v="-"/>
    <s v=""/>
    <s v="03/11/2025 15:02"/>
    <s v="-"/>
    <s v="J&amp;T Express"/>
    <s v="Tiktok"/>
    <s v="tiktok"/>
    <s v=""/>
    <s v="-"/>
    <s v="03/11/2025 15:02"/>
  </r>
  <r>
    <x v="2"/>
    <x v="2"/>
    <n v="50"/>
    <n v="1"/>
    <s v="GAA77"/>
    <n v="100"/>
    <n v="0"/>
    <s v="ร้านที่4"/>
    <s v="ส***รณา พ***์นนท์"/>
    <s v="กรุงเทพฯ"/>
    <s v="-"/>
    <s v=""/>
    <s v="03/11/2025 15:01"/>
    <s v="-"/>
    <s v="J&amp;T COD"/>
    <s v="Tiktok"/>
    <s v="จ่ายทีหลัง / COD"/>
    <s v=""/>
    <s v="-"/>
    <s v="03/11/2025 15:02"/>
  </r>
  <r>
    <x v="3"/>
    <x v="3"/>
    <n v="50"/>
    <n v="1"/>
    <s v="GAA77"/>
    <n v="100"/>
    <n v="0"/>
    <s v="ร้านที่4"/>
    <s v="ส***รณา พ***์นนท์"/>
    <s v="กรุงเทพฯ"/>
    <s v="-"/>
    <s v=""/>
    <s v="03/11/2025 15:01"/>
    <s v="-"/>
    <s v="J&amp;T COD"/>
    <s v="Tiktok"/>
    <s v="จ่ายทีหลัง / COD"/>
    <s v=""/>
    <s v="-"/>
    <s v="03/11/2025 15:02"/>
  </r>
  <r>
    <x v="4"/>
    <x v="4"/>
    <n v="50"/>
    <n v="1"/>
    <s v="GAA77"/>
    <n v="100"/>
    <n v="0"/>
    <s v="ร้านที่4"/>
    <s v="ส***รณา พ***์นนท์"/>
    <s v="กรุงเทพฯ"/>
    <s v="-"/>
    <s v=""/>
    <s v="03/11/2025 15:01"/>
    <s v="-"/>
    <s v="J&amp;T COD"/>
    <s v="Tiktok"/>
    <s v="จ่ายทีหลัง / COD"/>
    <s v=""/>
    <s v="-"/>
    <s v="03/11/2025 15:02"/>
  </r>
  <r>
    <x v="15"/>
    <x v="17"/>
    <n v="10"/>
    <n v="10"/>
    <s v="GAA76"/>
    <n v="99.99"/>
    <n v="0"/>
    <s v="ร้านที่2"/>
    <s v="ศ***รัตน์ แ***ิ้ม"/>
    <s v="นครราชสีมา"/>
    <s v="-"/>
    <s v=""/>
    <s v="03/11/2025 15:00"/>
    <s v="-"/>
    <s v="J&amp;T COD"/>
    <s v="Tiktok"/>
    <s v="จ่ายทีหลัง / COD"/>
    <s v=""/>
    <s v="-"/>
    <s v="03/11/2025 15:00"/>
  </r>
  <r>
    <x v="2"/>
    <x v="2"/>
    <n v="50"/>
    <n v="1"/>
    <s v="GAA75"/>
    <n v="100"/>
    <n v="0"/>
    <s v="ร้านที่4"/>
    <s v="น***ตะวัน"/>
    <s v="อุบลราชธานี"/>
    <s v="-"/>
    <s v=""/>
    <s v="03/11/2025 14:57"/>
    <s v="-"/>
    <s v="J&amp;T Express"/>
    <s v="Tiktok"/>
    <s v="tiktok"/>
    <s v=""/>
    <s v="-"/>
    <s v="03/11/2025 14:57"/>
  </r>
  <r>
    <x v="3"/>
    <x v="3"/>
    <n v="50"/>
    <n v="1"/>
    <s v="GAA75"/>
    <n v="100"/>
    <n v="0"/>
    <s v="ร้านที่4"/>
    <s v="น***ตะวัน"/>
    <s v="อุบลราชธานี"/>
    <s v="-"/>
    <s v=""/>
    <s v="03/11/2025 14:57"/>
    <s v="-"/>
    <s v="J&amp;T Express"/>
    <s v="Tiktok"/>
    <s v="tiktok"/>
    <s v=""/>
    <s v="-"/>
    <s v="03/11/2025 14:57"/>
  </r>
  <r>
    <x v="4"/>
    <x v="4"/>
    <n v="50"/>
    <n v="1"/>
    <s v="GAA75"/>
    <n v="100"/>
    <n v="0"/>
    <s v="ร้านที่4"/>
    <s v="น***ตะวัน"/>
    <s v="อุบลราชธานี"/>
    <s v="-"/>
    <s v=""/>
    <s v="03/11/2025 14:57"/>
    <s v="-"/>
    <s v="J&amp;T Express"/>
    <s v="Tiktok"/>
    <s v="tiktok"/>
    <s v=""/>
    <s v="-"/>
    <s v="03/11/2025 14:57"/>
  </r>
  <r>
    <x v="0"/>
    <x v="0"/>
    <n v="66.666666666666671"/>
    <n v="3"/>
    <s v="GAA74"/>
    <n v="100"/>
    <n v="0"/>
    <s v="ร้านที่2"/>
    <s v="a***Shop"/>
    <s v="สุราษฎร์ธานี"/>
    <s v="-"/>
    <s v=""/>
    <s v="03/11/2025 14:53"/>
    <s v="-"/>
    <s v="J&amp;T COD"/>
    <s v="Tiktok"/>
    <s v="จ่ายทีหลัง / COD"/>
    <s v=""/>
    <s v="-"/>
    <s v="03/11/2025 14:53"/>
  </r>
  <r>
    <x v="14"/>
    <x v="16"/>
    <n v="66.666666666666671"/>
    <n v="3"/>
    <s v="GAA73"/>
    <n v="200"/>
    <n v="0"/>
    <s v="ร้านที่2"/>
    <s v="ส***ตรา ย***ิงห์"/>
    <s v="สุรินทร์"/>
    <s v="-"/>
    <s v=""/>
    <s v="03/11/2025 14:51"/>
    <s v="-"/>
    <s v="J&amp;T COD"/>
    <s v="Tiktok"/>
    <s v="จ่ายทีหลัง / COD"/>
    <s v=""/>
    <s v="-"/>
    <s v="03/11/2025 14:51"/>
  </r>
  <r>
    <x v="0"/>
    <x v="0"/>
    <n v="66.666666666666671"/>
    <n v="3"/>
    <s v="GAA73"/>
    <n v="200"/>
    <n v="0"/>
    <s v="ร้านที่2"/>
    <s v="ส***ตรา ย***ิงห์"/>
    <s v="สุรินทร์"/>
    <s v="-"/>
    <s v=""/>
    <s v="03/11/2025 14:51"/>
    <s v="-"/>
    <s v="J&amp;T COD"/>
    <s v="Tiktok"/>
    <s v="จ่ายทีหลัง / COD"/>
    <s v=""/>
    <s v="-"/>
    <s v="03/11/2025 14:51"/>
  </r>
  <r>
    <x v="14"/>
    <x v="16"/>
    <n v="66.666666666666671"/>
    <n v="3"/>
    <s v="GAA72"/>
    <n v="200"/>
    <n v="0"/>
    <s v="ร้านที่2"/>
    <s v="อ***รัตน์"/>
    <s v="ปทุมธานี"/>
    <s v="-"/>
    <s v=""/>
    <s v="03/11/2025 14:48"/>
    <s v="-"/>
    <s v="Flash Express Thailand COD"/>
    <s v="Tiktok"/>
    <s v="จ่ายทีหลัง / COD"/>
    <s v=""/>
    <s v="-"/>
    <s v="03/11/2025 14:48"/>
  </r>
  <r>
    <x v="2"/>
    <x v="2"/>
    <n v="50"/>
    <n v="1"/>
    <s v="GAA72"/>
    <n v="200"/>
    <n v="0"/>
    <s v="ร้านที่2"/>
    <s v="อ***รัตน์"/>
    <s v="ปทุมธานี"/>
    <s v="-"/>
    <s v=""/>
    <s v="03/11/2025 14:48"/>
    <s v="-"/>
    <s v="Flash Express Thailand COD"/>
    <s v="Tiktok"/>
    <s v="จ่ายทีหลัง / COD"/>
    <s v=""/>
    <s v="-"/>
    <s v="03/11/2025 14:48"/>
  </r>
  <r>
    <x v="3"/>
    <x v="3"/>
    <n v="50"/>
    <n v="1"/>
    <s v="GAA72"/>
    <n v="200"/>
    <n v="0"/>
    <s v="ร้านที่2"/>
    <s v="อ***รัตน์"/>
    <s v="ปทุมธานี"/>
    <s v="-"/>
    <s v=""/>
    <s v="03/11/2025 14:48"/>
    <s v="-"/>
    <s v="Flash Express Thailand COD"/>
    <s v="Tiktok"/>
    <s v="จ่ายทีหลัง / COD"/>
    <s v=""/>
    <s v="-"/>
    <s v="03/11/2025 14:48"/>
  </r>
  <r>
    <x v="4"/>
    <x v="4"/>
    <n v="50"/>
    <n v="1"/>
    <s v="GAA72"/>
    <n v="200"/>
    <n v="0"/>
    <s v="ร้านที่2"/>
    <s v="อ***รัตน์"/>
    <s v="ปทุมธานี"/>
    <s v="-"/>
    <s v=""/>
    <s v="03/11/2025 14:48"/>
    <s v="-"/>
    <s v="Flash Express Thailand COD"/>
    <s v="Tiktok"/>
    <s v="จ่ายทีหลัง / COD"/>
    <s v=""/>
    <s v="-"/>
    <s v="03/11/2025 14:48"/>
  </r>
  <r>
    <x v="1"/>
    <x v="1"/>
    <n v="33.333333333333336"/>
    <n v="3"/>
    <s v="GAA71"/>
    <n v="100"/>
    <n v="0"/>
    <s v="ร้านที่2"/>
    <s v="จ***ลักษณ์ อ***ตระกูล"/>
    <s v="อุตรดิตถ์"/>
    <s v="-"/>
    <s v=""/>
    <s v="03/11/2025 14:43"/>
    <s v="-"/>
    <s v="J&amp;T Express"/>
    <s v="Tiktok"/>
    <s v="tiktok"/>
    <s v=""/>
    <s v="-"/>
    <s v="03/11/2025 14:42"/>
  </r>
  <r>
    <x v="1"/>
    <x v="1"/>
    <n v="33.333333333333336"/>
    <n v="3"/>
    <s v="GAA69"/>
    <n v="100"/>
    <n v="0"/>
    <s v="ร้านที่2"/>
    <s v="ด***ี บ***ิต"/>
    <s v="เทศบาลนครสกลนคร"/>
    <s v="-"/>
    <s v=""/>
    <s v="03/11/2025 14:39"/>
    <s v="-"/>
    <s v="J&amp;T COD"/>
    <s v="Tiktok"/>
    <s v="จ่ายทีหลัง / COD"/>
    <s v=""/>
    <s v="-"/>
    <s v="03/11/2025 14:39"/>
  </r>
  <r>
    <x v="1"/>
    <x v="1"/>
    <n v="33.333333333333336"/>
    <n v="3"/>
    <s v="GAA68"/>
    <n v="100"/>
    <n v="0"/>
    <s v="ร้านที่2"/>
    <s v="ป***นา ฟ***ูก"/>
    <s v="ลำปาง"/>
    <s v="-"/>
    <s v=""/>
    <s v="03/11/2025 14:35"/>
    <s v="-"/>
    <s v="J&amp;T COD"/>
    <s v="Tiktok"/>
    <s v="จ่ายทีหลัง / COD"/>
    <s v=""/>
    <s v="-"/>
    <s v="03/11/2025 14:36"/>
  </r>
  <r>
    <x v="0"/>
    <x v="0"/>
    <n v="66.666666666666671"/>
    <n v="3"/>
    <s v="GAA67"/>
    <n v="100"/>
    <n v="0"/>
    <s v="ร้านที่2"/>
    <s v="ส***ศ"/>
    <s v="เพชรบูรณ์"/>
    <s v="-"/>
    <s v=""/>
    <s v="03/11/2025 14:34"/>
    <s v="-"/>
    <s v="J&amp;T COD"/>
    <s v="Tiktok"/>
    <s v="จ่ายทีหลัง / COD"/>
    <s v=""/>
    <s v="-"/>
    <s v="03/11/2025 14:34"/>
  </r>
  <r>
    <x v="2"/>
    <x v="2"/>
    <n v="60"/>
    <n v="4"/>
    <s v="GAA66"/>
    <n v="399.98"/>
    <n v="0"/>
    <s v="ร้านที่2"/>
    <s v="ช***ิต เ***รแก้ว"/>
    <s v="สงขลา"/>
    <s v="-"/>
    <s v=""/>
    <s v="03/11/2025 14:32"/>
    <s v="-"/>
    <s v="J&amp;T COD"/>
    <s v="Tiktok"/>
    <s v="จ่ายทีหลัง / COD"/>
    <s v=""/>
    <s v="-"/>
    <s v="03/11/2025 14:32"/>
  </r>
  <r>
    <x v="3"/>
    <x v="3"/>
    <n v="60"/>
    <n v="4"/>
    <s v="GAA66"/>
    <n v="399.98"/>
    <n v="0"/>
    <s v="ร้านที่2"/>
    <s v="ช***ิต เ***รแก้ว"/>
    <s v="สงขลา"/>
    <s v="-"/>
    <s v=""/>
    <s v="03/11/2025 14:32"/>
    <s v="-"/>
    <s v="J&amp;T COD"/>
    <s v="Tiktok"/>
    <s v="จ่ายทีหลัง / COD"/>
    <s v=""/>
    <s v="-"/>
    <s v="03/11/2025 14:32"/>
  </r>
  <r>
    <x v="4"/>
    <x v="4"/>
    <n v="60"/>
    <n v="4"/>
    <s v="GAA66"/>
    <n v="399.98"/>
    <n v="0"/>
    <s v="ร้านที่2"/>
    <s v="ช***ิต เ***รแก้ว"/>
    <s v="สงขลา"/>
    <s v="-"/>
    <s v=""/>
    <s v="03/11/2025 14:32"/>
    <s v="-"/>
    <s v="J&amp;T COD"/>
    <s v="Tiktok"/>
    <s v="จ่ายทีหลัง / COD"/>
    <s v=""/>
    <s v="-"/>
    <s v="03/11/2025 14:32"/>
  </r>
  <r>
    <x v="5"/>
    <x v="5"/>
    <n v="66.333333333333329"/>
    <n v="3"/>
    <s v="GAA63"/>
    <n v="240"/>
    <n v="0"/>
    <s v="ร้านที่1"/>
    <s v="อ******ง"/>
    <s v="******บางปลา 47 ถ.เทพารักษ์ ตำบลบางปลา อำเภอบางพลี จังหวัดสมุทรปราการ 10540"/>
    <s v="10540"/>
    <s v="65"/>
    <s v="03/11/2025 14:25"/>
    <s v="-"/>
    <s v="SPX Express"/>
    <s v="Shopee"/>
    <s v="shopee"/>
    <s v=""/>
    <s v="-"/>
    <s v="03/11/2025 14:24"/>
  </r>
  <r>
    <x v="1"/>
    <x v="1"/>
    <n v="50"/>
    <n v="6"/>
    <s v="GAA61"/>
    <n v="200"/>
    <n v="0"/>
    <s v="ร้านที่2"/>
    <s v="น***สายใจ ส***ระโทก"/>
    <s v="เทศบาลนครนครราชสีมา"/>
    <s v="-"/>
    <s v=""/>
    <s v="03/11/2025 14:22"/>
    <s v="-"/>
    <s v="J&amp;T COD"/>
    <s v="Tiktok"/>
    <s v="จ่ายทีหลัง / COD"/>
    <s v=""/>
    <s v="-"/>
    <s v="03/11/2025 14:22"/>
  </r>
  <r>
    <x v="0"/>
    <x v="0"/>
    <n v="66.666666666666671"/>
    <n v="6"/>
    <s v="GAA60"/>
    <n v="200"/>
    <n v="0"/>
    <s v="ร้านที่2"/>
    <s v="น***ชรา ม***ัย"/>
    <s v="นครศรีธรรมราช"/>
    <s v="-"/>
    <s v=""/>
    <s v="03/11/2025 14:21"/>
    <s v="-"/>
    <s v="J&amp;T COD"/>
    <s v="Tiktok"/>
    <s v="จ่ายทีหลัง / COD"/>
    <s v=""/>
    <s v="-"/>
    <s v="03/11/2025 14:21"/>
  </r>
  <r>
    <x v="13"/>
    <x v="15"/>
    <n v="97.87"/>
    <n v="1"/>
    <s v="GAA58"/>
    <n v="104.87"/>
    <n v="7"/>
    <s v="ร้านที่1"/>
    <s v="เสาวณีย์ เอนกสมบูรณ์ผล"/>
    <s v="20/17ถนนราชมนต์ตรี  หมู่บ้านมนต์ธานี ต,บางไผ่ ก ท ม  · บางแค/ Bang Khae_x000a__x000a_บางแค/ Bang Khaeกรุงเทพมหานคร/ Bangkok_x000a_10160"/>
    <s v="10160"/>
    <s v="660840927892"/>
    <s v="03/11/2025 14:08"/>
    <s v="-"/>
    <s v="Kerry_dropoff"/>
    <s v="Lazada"/>
    <s v="lazada"/>
    <s v=""/>
    <s v="-"/>
    <s v="03/11/2025 14:08"/>
  </r>
  <r>
    <x v="5"/>
    <x v="5"/>
    <n v="66.333333333333329"/>
    <n v="6"/>
    <s v="GAA57"/>
    <n v="1512"/>
    <n v="0"/>
    <s v="ร้านที่1"/>
    <s v="เ******์"/>
    <s v="******ลขที่ 1 หมู่ที่ 7 ตำบลทุ่งโฮ้ง อำเภอเมืองแพร่ จังหวัดแพร่ 54000"/>
    <s v="54000"/>
    <s v="28"/>
    <s v="03/11/2025 14:02"/>
    <s v="-"/>
    <s v="SPX Express"/>
    <s v="Shopee"/>
    <s v="shopee"/>
    <s v=""/>
    <s v="-"/>
    <s v="03/11/2025 14:01"/>
  </r>
  <r>
    <x v="5"/>
    <x v="5"/>
    <n v="69.900000000000006"/>
    <n v="10"/>
    <s v="GAA57"/>
    <n v="1512"/>
    <n v="0"/>
    <s v="ร้านที่1"/>
    <s v="เ******์"/>
    <s v="******ลขที่ 1 หมู่ที่ 7 ตำบลทุ่งโฮ้ง อำเภอเมืองแพร่ จังหวัดแพร่ 54000"/>
    <s v="54000"/>
    <s v="28"/>
    <s v="03/11/2025 14:02"/>
    <s v="-"/>
    <s v="SPX Express"/>
    <s v="Shopee"/>
    <s v="shopee"/>
    <s v=""/>
    <s v="-"/>
    <s v="03/11/2025 14:01"/>
  </r>
  <r>
    <x v="5"/>
    <x v="5"/>
    <n v="72"/>
    <n v="4"/>
    <s v="GAA57"/>
    <n v="1512"/>
    <n v="0"/>
    <s v="ร้านที่1"/>
    <s v="เ******์"/>
    <s v="******ลขที่ 1 หมู่ที่ 7 ตำบลทุ่งโฮ้ง อำเภอเมืองแพร่ จังหวัดแพร่ 54000"/>
    <s v="54000"/>
    <s v="28"/>
    <s v="03/11/2025 14:02"/>
    <s v="-"/>
    <s v="SPX Express"/>
    <s v="Shopee"/>
    <s v="shopee"/>
    <s v=""/>
    <s v="-"/>
    <s v="03/11/2025 14:01"/>
  </r>
  <r>
    <x v="5"/>
    <x v="5"/>
    <n v="72"/>
    <n v="1"/>
    <s v="GAA57"/>
    <n v="1512"/>
    <n v="0"/>
    <s v="ร้านที่1"/>
    <s v="เ******์"/>
    <s v="******ลขที่ 1 หมู่ที่ 7 ตำบลทุ่งโฮ้ง อำเภอเมืองแพร่ จังหวัดแพร่ 54000"/>
    <s v="54000"/>
    <s v="28"/>
    <s v="03/11/2025 14:02"/>
    <s v="-"/>
    <s v="SPX Express"/>
    <s v="Shopee"/>
    <s v="shopee"/>
    <s v=""/>
    <s v="-"/>
    <s v="03/11/2025 14:01"/>
  </r>
  <r>
    <x v="1"/>
    <x v="1"/>
    <n v="65"/>
    <n v="1"/>
    <s v="GAA56"/>
    <n v="50"/>
    <n v="0"/>
    <s v="ร้านที่2"/>
    <s v="ด***รณ์ ว***สวัสดิ์"/>
    <s v="อุบลราชธานี"/>
    <s v="-"/>
    <s v=""/>
    <s v="03/11/2025 14:00"/>
    <s v="-"/>
    <s v="J&amp;T COD"/>
    <s v="Tiktok"/>
    <s v="จ่ายทีหลัง / COD"/>
    <s v=""/>
    <s v="-"/>
    <s v="03/11/2025 14:00"/>
  </r>
  <r>
    <x v="10"/>
    <x v="10"/>
    <n v="12"/>
    <n v="50"/>
    <s v="GAA55"/>
    <n v="650"/>
    <n v="0"/>
    <s v="ร้านที่1"/>
    <s v="อ*ฐ"/>
    <s v="******210, ชั้น 8, อาคาร C, ซอย สรงประภา 9/1, แขวงสีกัน, เขตดอนเมือง แขวงดอนเมือง เขตดอนเมือง จังหวัดกรุงเทพมหานคร 10210"/>
    <s v="10210"/>
    <s v="34"/>
    <s v="03/11/2025 13:52"/>
    <s v="-"/>
    <s v=""/>
    <s v="Shopee"/>
    <s v="shopee"/>
    <s v=""/>
    <s v="-"/>
    <s v="03/11/2025 13:52"/>
  </r>
  <r>
    <x v="10"/>
    <x v="10"/>
    <n v="12"/>
    <n v="200"/>
    <s v="GAA54"/>
    <n v="2600"/>
    <n v="0"/>
    <s v="ร้านที่1"/>
    <s v="อ*ฐ"/>
    <s v="******210, ชั้น 8, อาคาร C, ซอย สรงประภา 9/1, แขวงสีกัน, เขตดอนเมือง แขวงดอนเมือง เขตดอนเมือง จังหวัดกรุงเทพมหานคร 10210"/>
    <s v="10210"/>
    <s v="34"/>
    <s v="03/11/2025 13:52"/>
    <s v="-"/>
    <s v="SPX Express"/>
    <s v="Shopee"/>
    <s v="shopee"/>
    <s v=""/>
    <s v="-"/>
    <s v="03/11/2025 13:52"/>
  </r>
  <r>
    <x v="2"/>
    <x v="2"/>
    <n v="50"/>
    <n v="1"/>
    <s v="GAA53"/>
    <n v="100"/>
    <n v="0"/>
    <s v="ร้านที่4"/>
    <s v="ส***พร แ***ีอ่อน"/>
    <s v="หนองคาย"/>
    <s v="-"/>
    <s v=""/>
    <s v="03/11/2025 13:39"/>
    <s v="-"/>
    <s v="J&amp;T COD"/>
    <s v="Tiktok"/>
    <s v="จ่ายทีหลัง / COD"/>
    <s v=""/>
    <s v="-"/>
    <s v="03/11/2025 13:39"/>
  </r>
  <r>
    <x v="3"/>
    <x v="3"/>
    <n v="50"/>
    <n v="1"/>
    <s v="GAA53"/>
    <n v="100"/>
    <n v="0"/>
    <s v="ร้านที่4"/>
    <s v="ส***พร แ***ีอ่อน"/>
    <s v="หนองคาย"/>
    <s v="-"/>
    <s v=""/>
    <s v="03/11/2025 13:39"/>
    <s v="-"/>
    <s v="J&amp;T COD"/>
    <s v="Tiktok"/>
    <s v="จ่ายทีหลัง / COD"/>
    <s v=""/>
    <s v="-"/>
    <s v="03/11/2025 13:39"/>
  </r>
  <r>
    <x v="4"/>
    <x v="4"/>
    <n v="50"/>
    <n v="1"/>
    <s v="GAA53"/>
    <n v="100"/>
    <n v="0"/>
    <s v="ร้านที่4"/>
    <s v="ส***พร แ***ีอ่อน"/>
    <s v="หนองคาย"/>
    <s v="-"/>
    <s v=""/>
    <s v="03/11/2025 13:39"/>
    <s v="-"/>
    <s v="J&amp;T COD"/>
    <s v="Tiktok"/>
    <s v="จ่ายทีหลัง / COD"/>
    <s v=""/>
    <s v="-"/>
    <s v="03/11/2025 13:39"/>
  </r>
  <r>
    <x v="0"/>
    <x v="0"/>
    <n v="66.666666666666671"/>
    <n v="3"/>
    <s v="GAA52"/>
    <n v="100"/>
    <n v="0"/>
    <s v="ร้านที่2"/>
    <s v="ข***ัตน์ ท***รัพย์"/>
    <s v="นนทบุรี"/>
    <s v="-"/>
    <s v=""/>
    <s v="03/11/2025 13:37"/>
    <s v="-"/>
    <s v="Flash Express Thailand COD"/>
    <s v="Tiktok"/>
    <s v="จ่ายทีหลัง / COD"/>
    <s v=""/>
    <s v="-"/>
    <s v="03/11/2025 13:37"/>
  </r>
  <r>
    <x v="2"/>
    <x v="2"/>
    <n v="50"/>
    <n v="1"/>
    <s v="GAA51"/>
    <n v="99.99"/>
    <n v="0"/>
    <s v="ร้านที่2"/>
    <s v="ส***ต ย***ทธิ์"/>
    <s v="สุโขทัย"/>
    <s v="-"/>
    <s v=""/>
    <s v="03/11/2025 13:28"/>
    <s v="-"/>
    <s v="J&amp;T COD"/>
    <s v="Tiktok"/>
    <s v="จ่ายทีหลัง / COD"/>
    <s v=""/>
    <s v="-"/>
    <s v="03/11/2025 13:28"/>
  </r>
  <r>
    <x v="3"/>
    <x v="3"/>
    <n v="50"/>
    <n v="1"/>
    <s v="GAA51"/>
    <n v="99.99"/>
    <n v="0"/>
    <s v="ร้านที่2"/>
    <s v="ส***ต ย***ทธิ์"/>
    <s v="สุโขทัย"/>
    <s v="-"/>
    <s v=""/>
    <s v="03/11/2025 13:28"/>
    <s v="-"/>
    <s v="J&amp;T COD"/>
    <s v="Tiktok"/>
    <s v="จ่ายทีหลัง / COD"/>
    <s v=""/>
    <s v="-"/>
    <s v="03/11/2025 13:28"/>
  </r>
  <r>
    <x v="4"/>
    <x v="4"/>
    <n v="50"/>
    <n v="1"/>
    <s v="GAA51"/>
    <n v="99.99"/>
    <n v="0"/>
    <s v="ร้านที่2"/>
    <s v="ส***ต ย***ทธิ์"/>
    <s v="สุโขทัย"/>
    <s v="-"/>
    <s v=""/>
    <s v="03/11/2025 13:28"/>
    <s v="-"/>
    <s v="J&amp;T COD"/>
    <s v="Tiktok"/>
    <s v="จ่ายทีหลัง / COD"/>
    <s v=""/>
    <s v="-"/>
    <s v="03/11/2025 13:28"/>
  </r>
  <r>
    <x v="10"/>
    <x v="10"/>
    <n v="12"/>
    <n v="10"/>
    <s v="GAA50"/>
    <n v="129"/>
    <n v="0"/>
    <s v="ร้านที่1"/>
    <s v="น******ว"/>
    <s v="******น้าเมือง ตำบลหน้าเมือง อำเภอเกาะสมุย จังหวัดสุราษฎร์ธานี 84140"/>
    <s v="84140"/>
    <s v="69"/>
    <s v="03/11/2025 13:28"/>
    <s v="-"/>
    <s v="SPX Express"/>
    <s v="Shopee"/>
    <s v="shopee"/>
    <s v=""/>
    <s v="-"/>
    <s v="03/11/2025 13:27"/>
  </r>
  <r>
    <x v="2"/>
    <x v="2"/>
    <n v="50"/>
    <n v="1"/>
    <s v="GAA49"/>
    <n v="100"/>
    <n v="0"/>
    <s v="ร้านที่4"/>
    <s v="ส***จ  ป***ุข"/>
    <s v="น่าน"/>
    <s v="-"/>
    <s v=""/>
    <s v="03/11/2025 13:25"/>
    <s v="-"/>
    <s v="J&amp;T COD"/>
    <s v="Tiktok"/>
    <s v="จ่ายทีหลัง / COD"/>
    <s v=""/>
    <s v="-"/>
    <s v="03/11/2025 13:27"/>
  </r>
  <r>
    <x v="3"/>
    <x v="3"/>
    <n v="50"/>
    <n v="1"/>
    <s v="GAA49"/>
    <n v="100"/>
    <n v="0"/>
    <s v="ร้านที่4"/>
    <s v="ส***จ  ป***ุข"/>
    <s v="น่าน"/>
    <s v="-"/>
    <s v=""/>
    <s v="03/11/2025 13:25"/>
    <s v="-"/>
    <s v="J&amp;T COD"/>
    <s v="Tiktok"/>
    <s v="จ่ายทีหลัง / COD"/>
    <s v=""/>
    <s v="-"/>
    <s v="03/11/2025 13:27"/>
  </r>
  <r>
    <x v="4"/>
    <x v="4"/>
    <n v="50"/>
    <n v="1"/>
    <s v="GAA49"/>
    <n v="100"/>
    <n v="0"/>
    <s v="ร้านที่4"/>
    <s v="ส***จ  ป***ุข"/>
    <s v="น่าน"/>
    <s v="-"/>
    <s v=""/>
    <s v="03/11/2025 13:25"/>
    <s v="-"/>
    <s v="J&amp;T COD"/>
    <s v="Tiktok"/>
    <s v="จ่ายทีหลัง / COD"/>
    <s v=""/>
    <s v="-"/>
    <s v="03/11/2025 13:26"/>
  </r>
  <r>
    <x v="5"/>
    <x v="5"/>
    <n v="80"/>
    <n v="1"/>
    <s v="GAA47"/>
    <n v="403"/>
    <n v="35"/>
    <s v="ร้านที่1"/>
    <s v="ค******ล"/>
    <s v="******นท้ายนรสิงห์ อ.เมือง จ.สมุทรสาคร 74000 ตำบลพันท้ายนรสิงห์ อำเภอเมืองสมุทรสาคร จังหวัดสมุทรสาคร 74000"/>
    <s v="74000"/>
    <s v="07"/>
    <s v="03/11/2025 13:23"/>
    <s v="-"/>
    <s v="SPX Express"/>
    <s v="Shopee"/>
    <s v="shopee"/>
    <s v=""/>
    <s v="-"/>
    <s v="03/11/2025 13:23"/>
  </r>
  <r>
    <x v="5"/>
    <x v="5"/>
    <n v="72"/>
    <n v="4"/>
    <s v="GAA47"/>
    <n v="403"/>
    <n v="35"/>
    <s v="ร้านที่1"/>
    <s v="ค******ล"/>
    <s v="******นท้ายนรสิงห์ อ.เมือง จ.สมุทรสาคร 74000 ตำบลพันท้ายนรสิงห์ อำเภอเมืองสมุทรสาคร จังหวัดสมุทรสาคร 74000"/>
    <s v="74000"/>
    <s v="07"/>
    <s v="03/11/2025 13:23"/>
    <s v="-"/>
    <s v="SPX Express"/>
    <s v="Shopee"/>
    <s v="shopee"/>
    <s v=""/>
    <s v="-"/>
    <s v="03/11/2025 13:23"/>
  </r>
  <r>
    <x v="5"/>
    <x v="5"/>
    <n v="76"/>
    <n v="3"/>
    <s v="GAA46"/>
    <n v="228"/>
    <n v="0"/>
    <s v="ร้านที่1"/>
    <s v="ค******ล"/>
    <s v="******นท้ายนรสิงห์ อ.เมือง จ.สมุทรสาคร 74000 ตำบลพันท้ายนรสิงห์ อำเภอเมืองสมุทรสาคร จังหวัดสมุทรสาคร 74000"/>
    <s v="74000"/>
    <s v="07"/>
    <s v="03/11/2025 13:50"/>
    <s v="-"/>
    <s v="SPX Express"/>
    <s v="Shopee"/>
    <s v="shopee"/>
    <s v=""/>
    <s v="-"/>
    <s v="03/11/2025 13:19"/>
  </r>
  <r>
    <x v="0"/>
    <x v="0"/>
    <n v="66.666666666666671"/>
    <n v="6"/>
    <s v="GAA45"/>
    <n v="200"/>
    <n v="0"/>
    <s v="ร้านที่2"/>
    <s v="ว***ญา ก***่างโชคสุข"/>
    <s v="เชียงใหม่"/>
    <s v="-"/>
    <s v=""/>
    <s v="03/11/2025 13:10"/>
    <s v="-"/>
    <s v="J&amp;T Express"/>
    <s v="Tiktok"/>
    <s v="tiktok"/>
    <s v=""/>
    <s v="-"/>
    <s v="03/11/2025 13:10"/>
  </r>
  <r>
    <x v="1"/>
    <x v="1"/>
    <n v="33.333333333333336"/>
    <n v="3"/>
    <s v="GAA44"/>
    <n v="100"/>
    <n v="0"/>
    <s v="ร้านที่2"/>
    <s v="ไ***รณ ก***ามา"/>
    <s v="ชลบุรี"/>
    <s v="-"/>
    <s v=""/>
    <s v="03/11/2025 13:08"/>
    <s v="-"/>
    <s v="J&amp;T COD"/>
    <s v="Tiktok"/>
    <s v="จ่ายทีหลัง / COD"/>
    <s v=""/>
    <s v="-"/>
    <s v="03/11/2025 13:08"/>
  </r>
  <r>
    <x v="14"/>
    <x v="16"/>
    <n v="66.666666666666671"/>
    <n v="15"/>
    <s v="GAA43"/>
    <n v="500"/>
    <n v="0"/>
    <s v="ร้านที่2"/>
    <s v="ก*** ใ***นทร์"/>
    <s v="สุราษฎร์ธานี"/>
    <s v="-"/>
    <s v=""/>
    <s v="03/11/2025 13:08"/>
    <s v="-"/>
    <s v="J&amp;T COD"/>
    <s v="Tiktok"/>
    <s v="จ่ายทีหลัง / COD"/>
    <s v=""/>
    <s v="-"/>
    <s v="03/11/2025 13:08"/>
  </r>
  <r>
    <x v="0"/>
    <x v="0"/>
    <n v="66.666666666666671"/>
    <n v="3"/>
    <s v="GAA42"/>
    <n v="100"/>
    <n v="0"/>
    <s v="ร้านที่2"/>
    <s v="อ***รัต"/>
    <s v="กรุงเทพฯ"/>
    <s v="-"/>
    <s v=""/>
    <s v="03/11/2025 13:06"/>
    <s v="-"/>
    <s v="J&amp;T COD"/>
    <s v="Tiktok"/>
    <s v="จ่ายทีหลัง / COD"/>
    <s v=""/>
    <s v="-"/>
    <s v="03/11/2025 13:06"/>
  </r>
  <r>
    <x v="14"/>
    <x v="16"/>
    <n v="66.666666666666671"/>
    <n v="3"/>
    <s v="GAA40"/>
    <n v="200"/>
    <n v="0"/>
    <s v="ร้านที่2"/>
    <s v="ว***ตา ธ***สิทธิรุจน์"/>
    <s v="ลพบุรี"/>
    <s v="-"/>
    <s v=""/>
    <s v="03/11/2025 12:58"/>
    <s v="-"/>
    <s v="J&amp;T COD"/>
    <s v="Tiktok"/>
    <s v="จ่ายทีหลัง / COD"/>
    <s v=""/>
    <s v="-"/>
    <s v="03/11/2025 12:58"/>
  </r>
  <r>
    <x v="1"/>
    <x v="1"/>
    <n v="33.333333333333336"/>
    <n v="3"/>
    <s v="GAA40"/>
    <n v="200"/>
    <n v="0"/>
    <s v="ร้านที่2"/>
    <s v="ว***ตา ธ***สิทธิรุจน์"/>
    <s v="ลพบุรี"/>
    <s v="-"/>
    <s v=""/>
    <s v="03/11/2025 12:58"/>
    <s v="-"/>
    <s v="J&amp;T COD"/>
    <s v="Tiktok"/>
    <s v="จ่ายทีหลัง / COD"/>
    <s v=""/>
    <s v="-"/>
    <s v="03/11/2025 12:58"/>
  </r>
  <r>
    <x v="6"/>
    <x v="6"/>
    <n v="139"/>
    <n v="1"/>
    <s v="GAA39"/>
    <n v="215"/>
    <n v="0"/>
    <s v="ร้านที่10"/>
    <s v="ไพวัลย์ เสาร์จันทร์"/>
    <s v="99ม.11ต.โพธิ์ไทร_x000a_อ.โพธิ์ไทร_x000a_จ.อุบลราชธานี 34340"/>
    <s v="34340"/>
    <s v="0800054220"/>
    <s v="03/11/2025 12:56"/>
    <s v="raweewan5499@gmail.com"/>
    <s v="EMS COD"/>
    <s v="facebook"/>
    <s v="กสิกร"/>
    <s v=""/>
    <s v="-"/>
    <s v="03/11/2025 12:55"/>
  </r>
  <r>
    <x v="13"/>
    <x v="14"/>
    <n v="139"/>
    <n v="1"/>
    <s v="GAA39"/>
    <n v="215"/>
    <n v="0"/>
    <s v="ร้านที่10"/>
    <s v="ไพวัลย์ เสาร์จันทร์"/>
    <s v="99ม.11ต.โพธิ์ไทร_x000a_อ.โพธิ์ไทร_x000a_จ.อุบลราชธานี 34340"/>
    <s v="34340"/>
    <s v="0800054220"/>
    <s v="03/11/2025 12:56"/>
    <s v="raweewan5499@gmail.com"/>
    <s v="EMS COD"/>
    <s v="facebook"/>
    <s v="กสิกร"/>
    <s v=""/>
    <s v="-"/>
    <s v="03/11/2025 12:55"/>
  </r>
  <r>
    <x v="1"/>
    <x v="1"/>
    <n v="33.333333333333336"/>
    <n v="3"/>
    <s v="GAA38"/>
    <n v="100"/>
    <n v="0"/>
    <s v="ร้านที่2"/>
    <s v="น***ัชรา เ***ลอยเลื่อน"/>
    <s v="ชลบุรี"/>
    <s v="-"/>
    <s v=""/>
    <s v="03/11/2025 12:55"/>
    <s v="-"/>
    <s v="J&amp;T COD"/>
    <s v="Tiktok"/>
    <s v="จ่ายทีหลัง / COD"/>
    <s v=""/>
    <s v="-"/>
    <s v="03/11/2025 12:55"/>
  </r>
  <r>
    <x v="1"/>
    <x v="1"/>
    <n v="33.333333333333336"/>
    <n v="3"/>
    <s v="GAA37"/>
    <n v="100"/>
    <n v="0"/>
    <s v="ร้านที่2"/>
    <s v="ส***ตรา บ***อ่วม"/>
    <s v="เชียงใหม่"/>
    <s v="-"/>
    <s v=""/>
    <s v="03/11/2025 12:55"/>
    <s v="-"/>
    <s v="J&amp;T COD"/>
    <s v="Tiktok"/>
    <s v="จ่ายทีหลัง / COD"/>
    <s v=""/>
    <s v="-"/>
    <s v="03/11/2025 12:55"/>
  </r>
  <r>
    <x v="2"/>
    <x v="2"/>
    <n v="50"/>
    <n v="2"/>
    <s v="GAA36"/>
    <n v="200"/>
    <n v="0"/>
    <s v="ร้านที่4"/>
    <s v="น***าวนิรมล ร***อภาส"/>
    <s v="ชุมพร"/>
    <s v="-"/>
    <s v=""/>
    <s v="03/11/2025 12:46"/>
    <s v="-"/>
    <s v="J&amp;T COD"/>
    <s v="Tiktok"/>
    <s v="จ่ายทีหลัง / COD"/>
    <s v=""/>
    <s v="-"/>
    <s v="03/11/2025 12:46"/>
  </r>
  <r>
    <x v="3"/>
    <x v="3"/>
    <n v="50"/>
    <n v="2"/>
    <s v="GAA36"/>
    <n v="200"/>
    <n v="0"/>
    <s v="ร้านที่4"/>
    <s v="น***าวนิรมล ร***อภาส"/>
    <s v="ชุมพร"/>
    <s v="-"/>
    <s v=""/>
    <s v="03/11/2025 12:46"/>
    <s v="-"/>
    <s v="J&amp;T COD"/>
    <s v="Tiktok"/>
    <s v="จ่ายทีหลัง / COD"/>
    <s v=""/>
    <s v="-"/>
    <s v="03/11/2025 12:46"/>
  </r>
  <r>
    <x v="4"/>
    <x v="4"/>
    <n v="50"/>
    <n v="2"/>
    <s v="GAA36"/>
    <n v="200"/>
    <n v="0"/>
    <s v="ร้านที่4"/>
    <s v="น***าวนิรมล ร***อภาส"/>
    <s v="ชุมพร"/>
    <s v="-"/>
    <s v=""/>
    <s v="03/11/2025 12:46"/>
    <s v="-"/>
    <s v="J&amp;T COD"/>
    <s v="Tiktok"/>
    <s v="จ่ายทีหลัง / COD"/>
    <s v=""/>
    <s v="-"/>
    <s v="03/11/2025 12:46"/>
  </r>
  <r>
    <x v="6"/>
    <x v="6"/>
    <n v="139"/>
    <n v="2"/>
    <s v="GAA35"/>
    <n v="215"/>
    <n v="0"/>
    <s v="ร้านที่10"/>
    <s v="พรพุฒิ ศุภรักษ์ "/>
    <s v="256/8 ถนนพานิชสัมพันธ์ ตำบลปากพนังฝั่งตะวันออก อำเภอปากพนัง จังหวัดนครศรีธรรมราช 80140"/>
    <s v="80140"/>
    <s v="0832051878"/>
    <s v="03/11/2025 12:46"/>
    <s v="raweewan5499@gmail.com"/>
    <s v="EMS COD"/>
    <s v="facebook"/>
    <s v="กสิกร"/>
    <s v=""/>
    <s v="-"/>
    <s v="03/11/2025 12:45"/>
  </r>
  <r>
    <x v="2"/>
    <x v="2"/>
    <n v="50"/>
    <n v="1"/>
    <s v="GAA34"/>
    <n v="99.99"/>
    <n v="0"/>
    <s v="ร้านที่2"/>
    <s v="น***าวนิรมล ร***อภาส"/>
    <s v="ชุมพร"/>
    <s v="-"/>
    <s v=""/>
    <s v="03/11/2025 12:43"/>
    <s v="-"/>
    <s v="J&amp;T COD"/>
    <s v="Tiktok"/>
    <s v="จ่ายทีหลัง / COD"/>
    <s v=""/>
    <s v="-"/>
    <s v="03/11/2025 12:43"/>
  </r>
  <r>
    <x v="3"/>
    <x v="3"/>
    <n v="50"/>
    <n v="1"/>
    <s v="GAA34"/>
    <n v="99.99"/>
    <n v="0"/>
    <s v="ร้านที่2"/>
    <s v="น***าวนิรมล ร***อภาส"/>
    <s v="ชุมพร"/>
    <s v="-"/>
    <s v=""/>
    <s v="03/11/2025 12:43"/>
    <s v="-"/>
    <s v="J&amp;T COD"/>
    <s v="Tiktok"/>
    <s v="จ่ายทีหลัง / COD"/>
    <s v=""/>
    <s v="-"/>
    <s v="03/11/2025 12:43"/>
  </r>
  <r>
    <x v="4"/>
    <x v="4"/>
    <n v="50"/>
    <n v="1"/>
    <s v="GAA34"/>
    <n v="99.99"/>
    <n v="0"/>
    <s v="ร้านที่2"/>
    <s v="น***าวนิรมล ร***อภาส"/>
    <s v="ชุมพร"/>
    <s v="-"/>
    <s v=""/>
    <s v="03/11/2025 12:43"/>
    <s v="-"/>
    <s v="J&amp;T COD"/>
    <s v="Tiktok"/>
    <s v="จ่ายทีหลัง / COD"/>
    <s v=""/>
    <s v="-"/>
    <s v="03/11/2025 12:43"/>
  </r>
  <r>
    <x v="0"/>
    <x v="0"/>
    <n v="66.666666666666671"/>
    <n v="3"/>
    <s v="GAA32"/>
    <n v="100"/>
    <n v="0"/>
    <s v="ร้านที่2"/>
    <s v="น***ึ้ง"/>
    <s v="Nakhon Sawan"/>
    <s v="-"/>
    <s v=""/>
    <s v="03/11/2025 12:34"/>
    <s v="-"/>
    <s v="J&amp;T COD"/>
    <s v="Tiktok"/>
    <s v="จ่ายทีหลัง / COD"/>
    <s v=""/>
    <s v="765873979791"/>
    <s v="03/11/2025 12:34"/>
  </r>
  <r>
    <x v="2"/>
    <x v="2"/>
    <n v="50"/>
    <n v="1"/>
    <s v="GAA31"/>
    <n v="99.99"/>
    <n v="0"/>
    <s v="ร้านที่2"/>
    <s v="ก***ินี ค***ม"/>
    <s v="อุบลราชธานี"/>
    <s v="-"/>
    <s v=""/>
    <s v="03/11/2025 12:32"/>
    <s v="-"/>
    <s v="J&amp;T COD"/>
    <s v="Tiktok"/>
    <s v="จ่ายทีหลัง / COD"/>
    <s v=""/>
    <s v="765863181716"/>
    <s v="03/11/2025 12:32"/>
  </r>
  <r>
    <x v="3"/>
    <x v="3"/>
    <n v="50"/>
    <n v="1"/>
    <s v="GAA31"/>
    <n v="99.99"/>
    <n v="0"/>
    <s v="ร้านที่2"/>
    <s v="ก***ินี ค***ม"/>
    <s v="อุบลราชธานี"/>
    <s v="-"/>
    <s v=""/>
    <s v="03/11/2025 12:32"/>
    <s v="-"/>
    <s v="J&amp;T COD"/>
    <s v="Tiktok"/>
    <s v="จ่ายทีหลัง / COD"/>
    <s v=""/>
    <s v="765863181716"/>
    <s v="03/11/2025 12:32"/>
  </r>
  <r>
    <x v="4"/>
    <x v="4"/>
    <n v="50"/>
    <n v="1"/>
    <s v="GAA31"/>
    <n v="99.99"/>
    <n v="0"/>
    <s v="ร้านที่2"/>
    <s v="ก***ินี ค***ม"/>
    <s v="อุบลราชธานี"/>
    <s v="-"/>
    <s v=""/>
    <s v="03/11/2025 12:32"/>
    <s v="-"/>
    <s v="J&amp;T COD"/>
    <s v="Tiktok"/>
    <s v="จ่ายทีหลัง / COD"/>
    <s v=""/>
    <s v="765863181716"/>
    <s v="03/11/2025 12:32"/>
  </r>
  <r>
    <x v="0"/>
    <x v="0"/>
    <n v="66.666666666666671"/>
    <n v="3"/>
    <s v="GAA30"/>
    <n v="100"/>
    <n v="0"/>
    <s v="ร้านที่2"/>
    <s v="เ***าพร น***น้อย"/>
    <s v="เพชรบุรี"/>
    <s v="-"/>
    <s v=""/>
    <s v="03/11/2025 12:28"/>
    <s v="-"/>
    <s v="J&amp;T COD"/>
    <s v="Tiktok"/>
    <s v="จ่ายทีหลัง / COD"/>
    <s v=""/>
    <s v="765867779795"/>
    <s v="03/11/2025 12:28"/>
  </r>
  <r>
    <x v="2"/>
    <x v="2"/>
    <n v="50"/>
    <n v="1"/>
    <s v="GAA29"/>
    <n v="100"/>
    <n v="0"/>
    <s v="ร้านที่4"/>
    <s v="เ***ภา ส***ยขาว"/>
    <s v="กรุงเทพฯ"/>
    <s v="-"/>
    <s v=""/>
    <s v="03/11/2025 12:16"/>
    <s v="-"/>
    <s v="J&amp;T COD"/>
    <s v="Tiktok"/>
    <s v="จ่ายทีหลัง / COD"/>
    <s v=""/>
    <s v="765822581716"/>
    <s v="03/11/2025 12:16"/>
  </r>
  <r>
    <x v="3"/>
    <x v="3"/>
    <n v="50"/>
    <n v="1"/>
    <s v="GAA29"/>
    <n v="100"/>
    <n v="0"/>
    <s v="ร้านที่4"/>
    <s v="เ***ภา ส***ยขาว"/>
    <s v="กรุงเทพฯ"/>
    <s v="-"/>
    <s v=""/>
    <s v="03/11/2025 12:16"/>
    <s v="-"/>
    <s v="J&amp;T COD"/>
    <s v="Tiktok"/>
    <s v="จ่ายทีหลัง / COD"/>
    <s v=""/>
    <s v="765822581716"/>
    <s v="03/11/2025 12:16"/>
  </r>
  <r>
    <x v="4"/>
    <x v="4"/>
    <n v="50"/>
    <n v="1"/>
    <s v="GAA29"/>
    <n v="100"/>
    <n v="0"/>
    <s v="ร้านที่4"/>
    <s v="เ***ภา ส***ยขาว"/>
    <s v="กรุงเทพฯ"/>
    <s v="-"/>
    <s v=""/>
    <s v="03/11/2025 12:16"/>
    <s v="-"/>
    <s v="J&amp;T COD"/>
    <s v="Tiktok"/>
    <s v="จ่ายทีหลัง / COD"/>
    <s v=""/>
    <s v="765822581716"/>
    <s v="03/11/2025 12:16"/>
  </r>
  <r>
    <x v="1"/>
    <x v="1"/>
    <n v="33.333333333333336"/>
    <n v="3"/>
    <s v="GAA28"/>
    <n v="100"/>
    <n v="0"/>
    <s v="ร้านที่2"/>
    <s v="k***ana09"/>
    <s v="สุโขทัย"/>
    <s v="-"/>
    <s v=""/>
    <s v="03/11/2025 12:13"/>
    <s v="-"/>
    <s v="J&amp;T COD"/>
    <s v="Tiktok"/>
    <s v="จ่ายทีหลัง / COD"/>
    <s v="กาแฟ  กล้วยหอม  ฟอยทอง"/>
    <s v="765871221835"/>
    <s v="03/11/2025 12:13"/>
  </r>
  <r>
    <x v="0"/>
    <x v="0"/>
    <n v="66.666666666666671"/>
    <n v="3"/>
    <s v="GAA27"/>
    <n v="100"/>
    <n v="0"/>
    <s v="ร้านที่2"/>
    <s v="ส***มล ฉ***ิ๋ว"/>
    <s v="กรุงเทพฯ"/>
    <s v="-"/>
    <s v=""/>
    <s v="03/11/2025 12:05"/>
    <s v="-"/>
    <s v="J&amp;T COD"/>
    <s v="Tiktok"/>
    <s v="จ่ายทีหลัง / COD"/>
    <s v=""/>
    <s v="765857419843"/>
    <s v="03/11/2025 12:05"/>
  </r>
  <r>
    <x v="1"/>
    <x v="1"/>
    <n v="40"/>
    <n v="10"/>
    <s v="GAA26"/>
    <n v="345"/>
    <n v="0"/>
    <s v="ร้านที่2"/>
    <s v="ศ***ินทร์ เ***ก้ว "/>
    <s v="อุทัยธานี"/>
    <s v="-"/>
    <s v=""/>
    <s v="03/11/2025 12:05"/>
    <s v="-"/>
    <s v="J&amp;T COD"/>
    <s v="Tiktok"/>
    <s v="จ่ายทีหลัง / COD"/>
    <s v=""/>
    <s v="765896625841"/>
    <s v="03/11/2025 12:05"/>
  </r>
  <r>
    <x v="0"/>
    <x v="0"/>
    <n v="33"/>
    <n v="10"/>
    <s v="GAA25"/>
    <n v="330"/>
    <n v="0"/>
    <s v="ร้านที่2"/>
    <s v="ศ***ินทร์ เ***ก้ว "/>
    <s v="อุทัยธานี"/>
    <s v="-"/>
    <s v=""/>
    <s v="03/11/2025 12:03"/>
    <s v="-"/>
    <s v="J&amp;T COD"/>
    <s v="Tiktok"/>
    <s v="จ่ายทีหลัง / COD"/>
    <s v=""/>
    <s v="765896213876"/>
    <s v="03/11/2025 12:03"/>
  </r>
  <r>
    <x v="5"/>
    <x v="21"/>
    <n v="64"/>
    <n v="1"/>
    <s v="GAA23"/>
    <n v="64"/>
    <n v="0"/>
    <s v="ร้านที่1"/>
    <s v="รพีพัทธ์       พีรวัสวงศธร"/>
    <s v="21/3 หมู่ที่  5 ต.ทับยา_x000a__x000a_อินทร์บุรี/ In Buriสิงห์บุรี/ Sing Buri_x000a_16110"/>
    <s v="16110"/>
    <s v="660805894643"/>
    <s v="03/11/2025 12:01"/>
    <s v="-"/>
    <s v="Kerry_dropoff"/>
    <s v="Lazada"/>
    <s v="lazada"/>
    <s v=""/>
    <s v="-"/>
    <s v="03/11/2025 12:01"/>
  </r>
  <r>
    <x v="0"/>
    <x v="0"/>
    <n v="66.666666666666671"/>
    <n v="3"/>
    <s v="GAA22"/>
    <n v="100"/>
    <n v="0"/>
    <s v="ร้านที่2"/>
    <s v="u***1033484931972"/>
    <s v="กรุงเทพฯ"/>
    <s v="-"/>
    <s v=""/>
    <s v="03/11/2025 11:54"/>
    <s v="-"/>
    <s v="J&amp;T COD"/>
    <s v="Tiktok"/>
    <s v="จ่ายทีหลัง / COD"/>
    <s v=""/>
    <s v="765872210902"/>
    <s v="03/11/2025 11:54"/>
  </r>
  <r>
    <x v="5"/>
    <x v="5"/>
    <n v="100"/>
    <n v="1"/>
    <s v="GAA21"/>
    <n v="299"/>
    <n v="0"/>
    <s v="ร้านที่10"/>
    <s v="จรูญรัตน์  แสงสว่าง(แอน)"/>
    <s v="25/3 ถ.ท่าหิน ต.ท่าราบ_x000a_อ.เมือง จ.เพชรบุรี 76000"/>
    <s v="76000"/>
    <s v="0841100746"/>
    <s v="03/11/2025 11:51"/>
    <s v="raweewan5499@gmail.com"/>
    <s v="EMS COD"/>
    <s v="facebook"/>
    <s v="กสิกร"/>
    <s v=""/>
    <s v="-"/>
    <s v="03/11/2025 11:51"/>
  </r>
  <r>
    <x v="0"/>
    <x v="0"/>
    <n v="60"/>
    <n v="1"/>
    <s v="GAA21"/>
    <n v="299"/>
    <n v="0"/>
    <s v="ร้านที่10"/>
    <s v="จรูญรัตน์  แสงสว่าง(แอน)"/>
    <s v="25/3 ถ.ท่าหิน ต.ท่าราบ_x000a_อ.เมือง จ.เพชรบุรี 76000"/>
    <s v="76000"/>
    <s v="0841100746"/>
    <s v="03/11/2025 11:51"/>
    <s v="raweewan5499@gmail.com"/>
    <s v="EMS COD"/>
    <s v="facebook"/>
    <s v="กสิกร"/>
    <s v=""/>
    <s v="-"/>
    <s v="03/11/2025 11:51"/>
  </r>
  <r>
    <x v="14"/>
    <x v="16"/>
    <n v="50"/>
    <n v="1"/>
    <s v="GAA21"/>
    <n v="299"/>
    <n v="0"/>
    <s v="ร้านที่10"/>
    <s v="จรูญรัตน์  แสงสว่าง(แอน)"/>
    <s v="25/3 ถ.ท่าหิน ต.ท่าราบ_x000a_อ.เมือง จ.เพชรบุรี 76000"/>
    <s v="76000"/>
    <s v="0841100746"/>
    <s v="03/11/2025 11:51"/>
    <s v="raweewan5499@gmail.com"/>
    <s v="EMS COD"/>
    <s v="facebook"/>
    <s v="กสิกร"/>
    <s v=""/>
    <s v="-"/>
    <s v="03/11/2025 11:51"/>
  </r>
  <r>
    <x v="11"/>
    <x v="12"/>
    <n v="100"/>
    <n v="1"/>
    <s v="GAA21"/>
    <n v="299"/>
    <n v="0"/>
    <s v="ร้านที่10"/>
    <s v="จรูญรัตน์  แสงสว่าง(แอน)"/>
    <s v="25/3 ถ.ท่าหิน ต.ท่าราบ_x000a_อ.เมือง จ.เพชรบุรี 76000"/>
    <s v="76000"/>
    <s v="0841100746"/>
    <s v="03/11/2025 11:51"/>
    <s v="raweewan5499@gmail.com"/>
    <s v="EMS COD"/>
    <s v="facebook"/>
    <s v="กสิกร"/>
    <s v=""/>
    <s v="-"/>
    <s v="03/11/2025 11:51"/>
  </r>
  <r>
    <x v="5"/>
    <x v="5"/>
    <n v="78.5"/>
    <n v="2"/>
    <s v="GAA20"/>
    <n v="157"/>
    <n v="0"/>
    <s v="ร้านที่1"/>
    <s v="ช******์"/>
    <s v="******ดซา ตำบลพุดซา อำเภอเมืองนครราชสีมา จังหวัดนครราชสีมา 30000"/>
    <s v="30000"/>
    <s v="86"/>
    <s v="03/11/2025 11:51"/>
    <s v="-"/>
    <s v="SPX Express"/>
    <s v="Shopee"/>
    <s v="shopee"/>
    <s v=""/>
    <s v="TH2530035864039"/>
    <s v="03/11/2025 11:50"/>
  </r>
  <r>
    <x v="5"/>
    <x v="5"/>
    <n v="100"/>
    <n v="1"/>
    <s v="GAA19"/>
    <n v="299"/>
    <n v="0"/>
    <s v="ร้านที่10"/>
    <s v="เนาวรัตน์"/>
    <s v="95/29ถ.ตรีเพชรแขวงวังบูรพาภิรมย์อ.พระนครกรุงเทพฯ 10200"/>
    <s v="10200"/>
    <s v="0967462761"/>
    <s v="03/11/2025 11:50"/>
    <s v="raweewan5499@gmail.com"/>
    <s v="EMS COD"/>
    <s v="facebook"/>
    <s v="กสิกร"/>
    <s v=""/>
    <s v="-"/>
    <s v="03/11/2025 11:49"/>
  </r>
  <r>
    <x v="0"/>
    <x v="0"/>
    <n v="60"/>
    <n v="1"/>
    <s v="GAA19"/>
    <n v="299"/>
    <n v="0"/>
    <s v="ร้านที่10"/>
    <s v="เนาวรัตน์"/>
    <s v="95/29ถ.ตรีเพชรแขวงวังบูรพาภิรมย์อ.พระนครกรุงเทพฯ 10200"/>
    <s v="10200"/>
    <s v="0967462761"/>
    <s v="03/11/2025 11:50"/>
    <s v="raweewan5499@gmail.com"/>
    <s v="EMS COD"/>
    <s v="facebook"/>
    <s v="กสิกร"/>
    <s v=""/>
    <s v="-"/>
    <s v="03/11/2025 11:49"/>
  </r>
  <r>
    <x v="14"/>
    <x v="16"/>
    <n v="50"/>
    <n v="1"/>
    <s v="GAA19"/>
    <n v="299"/>
    <n v="0"/>
    <s v="ร้านที่10"/>
    <s v="เนาวรัตน์"/>
    <s v="95/29ถ.ตรีเพชรแขวงวังบูรพาภิรมย์อ.พระนครกรุงเทพฯ 10200"/>
    <s v="10200"/>
    <s v="0967462761"/>
    <s v="03/11/2025 11:50"/>
    <s v="raweewan5499@gmail.com"/>
    <s v="EMS COD"/>
    <s v="facebook"/>
    <s v="กสิกร"/>
    <s v=""/>
    <s v="-"/>
    <s v="03/11/2025 11:49"/>
  </r>
  <r>
    <x v="11"/>
    <x v="12"/>
    <n v="100"/>
    <n v="1"/>
    <s v="GAA19"/>
    <n v="299"/>
    <n v="0"/>
    <s v="ร้านที่10"/>
    <s v="เนาวรัตน์"/>
    <s v="95/29ถ.ตรีเพชรแขวงวังบูรพาภิรมย์อ.พระนครกรุงเทพฯ 10200"/>
    <s v="10200"/>
    <s v="0967462761"/>
    <s v="03/11/2025 11:50"/>
    <s v="raweewan5499@gmail.com"/>
    <s v="EMS COD"/>
    <s v="facebook"/>
    <s v="กสิกร"/>
    <s v=""/>
    <s v="-"/>
    <s v="03/11/2025 11:49"/>
  </r>
  <r>
    <x v="5"/>
    <x v="5"/>
    <n v="80"/>
    <n v="30"/>
    <s v="GAA18"/>
    <n v="3700"/>
    <n v="100"/>
    <s v="ร้านที่1"/>
    <s v="นางกัญญลักษณ์ พงษ์หิรัญสิริ"/>
    <s v="ร้านปรางค์พันธุ์ไม้ หมู่ 1 ต.พิมาย _x000a_อ.ปรางค์กู่ จ.ศรีสะเกษ 33170"/>
    <s v="33170"/>
    <s v="0621673059"/>
    <s v="02/11/2025 17:25"/>
    <s v="raweewan5499@gmail.com"/>
    <s v="EMS"/>
    <s v="facebook"/>
    <s v="กสิกร"/>
    <s v=""/>
    <s v="-"/>
    <s v="03/11/2025 11:46"/>
  </r>
  <r>
    <x v="18"/>
    <x v="22"/>
    <n v="40"/>
    <n v="10"/>
    <s v="GAA18"/>
    <n v="3700"/>
    <n v="100"/>
    <s v="ร้านที่1"/>
    <s v="นางกัญญลักษณ์ พงษ์หิรัญสิริ"/>
    <s v="ร้านปรางค์พันธุ์ไม้ หมู่ 1 ต.พิมาย _x000a_อ.ปรางค์กู่ จ.ศรีสะเกษ 33170"/>
    <s v="33170"/>
    <s v="0621673059"/>
    <s v="02/11/2025 17:25"/>
    <s v="raweewan5499@gmail.com"/>
    <s v="EMS"/>
    <s v="facebook"/>
    <s v="กสิกร"/>
    <s v=""/>
    <s v="-"/>
    <s v="03/11/2025 11:46"/>
  </r>
  <r>
    <x v="19"/>
    <x v="23"/>
    <n v="40"/>
    <n v="10"/>
    <s v="GAA18"/>
    <n v="3700"/>
    <n v="100"/>
    <s v="ร้านที่1"/>
    <s v="นางกัญญลักษณ์ พงษ์หิรัญสิริ"/>
    <s v="ร้านปรางค์พันธุ์ไม้ หมู่ 1 ต.พิมาย _x000a_อ.ปรางค์กู่ จ.ศรีสะเกษ 33170"/>
    <s v="33170"/>
    <s v="0621673059"/>
    <s v="02/11/2025 17:25"/>
    <s v="raweewan5499@gmail.com"/>
    <s v="EMS"/>
    <s v="facebook"/>
    <s v="กสิกร"/>
    <s v=""/>
    <s v="-"/>
    <s v="03/11/2025 11:46"/>
  </r>
  <r>
    <x v="17"/>
    <x v="19"/>
    <n v="40"/>
    <n v="10"/>
    <s v="GAA18"/>
    <n v="3700"/>
    <n v="100"/>
    <s v="ร้านที่1"/>
    <s v="นางกัญญลักษณ์ พงษ์หิรัญสิริ"/>
    <s v="ร้านปรางค์พันธุ์ไม้ หมู่ 1 ต.พิมาย _x000a_อ.ปรางค์กู่ จ.ศรีสะเกษ 33170"/>
    <s v="33170"/>
    <s v="0621673059"/>
    <s v="02/11/2025 17:25"/>
    <s v="raweewan5499@gmail.com"/>
    <s v="EMS"/>
    <s v="facebook"/>
    <s v="กสิกร"/>
    <s v=""/>
    <s v="-"/>
    <s v="03/11/2025 11:46"/>
  </r>
  <r>
    <x v="1"/>
    <x v="1"/>
    <n v="50"/>
    <n v="6"/>
    <s v="GAA17"/>
    <n v="200"/>
    <n v="0"/>
    <s v="ร้านที่2"/>
    <s v="ป***ีปโกรกสำโรง"/>
    <s v="กรุงเทพมหานคร"/>
    <s v="-"/>
    <s v=""/>
    <s v="03/11/2025 11:45"/>
    <s v="-"/>
    <s v="J&amp;T Express"/>
    <s v="Tiktok"/>
    <s v="tiktok"/>
    <s v=""/>
    <s v="765862989776"/>
    <s v="03/11/2025 11:45"/>
  </r>
  <r>
    <x v="0"/>
    <x v="0"/>
    <n v="66.666666666666671"/>
    <n v="3"/>
    <s v="GAA16"/>
    <n v="100"/>
    <n v="0"/>
    <s v="ร้านที่2"/>
    <s v="ร***"/>
    <s v="กรุงเทพฯ"/>
    <s v="-"/>
    <s v=""/>
    <s v="03/11/2025 11:42"/>
    <s v="-"/>
    <s v="J&amp;T COD"/>
    <s v="Tiktok"/>
    <s v="จ่ายทีหลัง / COD"/>
    <s v=""/>
    <s v="765870610901"/>
    <s v="03/11/2025 11:43"/>
  </r>
  <r>
    <x v="20"/>
    <x v="24"/>
    <n v="54.5"/>
    <n v="2"/>
    <s v="GAA15"/>
    <n v="72.11"/>
    <n v="7"/>
    <s v="ร้านที่1"/>
    <s v="ปานทิพย์ รักเจริญ"/>
    <s v="34/3 ม.8  ตำบลสองพี่น้อ · ท่าใหม่/ Tha Mai_x000a__x000a_ท่าใหม่/ Tha Maiจันทบุรี/ Chanthaburi_x000a_22120"/>
    <s v="22120"/>
    <s v="660957093656"/>
    <s v="03/11/2025 11:41"/>
    <s v="-"/>
    <s v="Kerry_dropoff"/>
    <s v="Lazada"/>
    <s v="lazada"/>
    <s v=""/>
    <s v="-"/>
    <s v="03/11/2025 11:41"/>
  </r>
  <r>
    <x v="21"/>
    <x v="25"/>
    <n v="65"/>
    <n v="9"/>
    <s v="GAA14"/>
    <n v="349"/>
    <n v="50"/>
    <s v="ร้านที่10"/>
    <s v="Banjong Sanitchat"/>
    <s v="บ้านหัวเทียนปากเกร็ด 187/110  ซอยแจ้งวัฒนะ-ปากเกร็ด 20แยกต้นสน 13  ตำบลบางตลาด อำเภอปากเกร็ด จ.นนทบุรี 11120"/>
    <s v="11120"/>
    <s v="0842195740"/>
    <s v="03/11/2025 11:33"/>
    <s v="raweewan5499@gmail.com"/>
    <s v="EMS"/>
    <s v="facebook"/>
    <s v="กสิกร"/>
    <s v=""/>
    <s v="-"/>
    <s v="03/11/2025 11:37"/>
  </r>
  <r>
    <x v="6"/>
    <x v="15"/>
    <n v="77.52"/>
    <n v="1"/>
    <s v="GAA13"/>
    <n v="77.52"/>
    <n v="0"/>
    <s v="ร้านที่1"/>
    <s v="ฐิติรัตน์  นักสอน"/>
    <s v="59หมู่7ต.อู่ทอง อ.อู่ทอง จ.สุพรรณบุรี · อู่ทอง/ U Thong_x000a__x000a_อู่ทอง/ U Thongสุพรรณบุรี/ Suphanburi_x000a_72160"/>
    <s v="72160"/>
    <s v=""/>
    <s v="-"/>
    <s v="-"/>
    <s v="Kerry_dropoff"/>
    <s v="Lazada"/>
    <s v="-"/>
    <s v=""/>
    <s v="-"/>
    <s v="03/11/2025 11:26"/>
  </r>
  <r>
    <x v="7"/>
    <x v="7"/>
    <n v="139"/>
    <n v="1"/>
    <s v="GAA12"/>
    <n v="399"/>
    <n v="0"/>
    <s v="ร้านที่10"/>
    <s v="นงนุช อินทรพุก"/>
    <s v=" 158 ม.4 ต.แม่ระกา อ.วังทอง จ.พิษณุโลก "/>
    <s v="-"/>
    <s v="0815329836"/>
    <s v="03/11/2025 11:25"/>
    <s v="raweewan5499@gmail.com"/>
    <s v="EMS COD"/>
    <s v="facebook"/>
    <s v="กสิกร"/>
    <s v=""/>
    <s v="-"/>
    <s v="03/11/2025 11:25"/>
  </r>
  <r>
    <x v="8"/>
    <x v="8"/>
    <n v="139"/>
    <n v="1"/>
    <s v="GAA12"/>
    <n v="399"/>
    <n v="0"/>
    <s v="ร้านที่10"/>
    <s v="นงนุช อินทรพุก"/>
    <s v=" 158 ม.4 ต.แม่ระกา อ.วังทอง จ.พิษณุโลก "/>
    <s v="-"/>
    <s v="0815329836"/>
    <s v="03/11/2025 11:25"/>
    <s v="raweewan5499@gmail.com"/>
    <s v="EMS COD"/>
    <s v="facebook"/>
    <s v="กสิกร"/>
    <s v=""/>
    <s v="-"/>
    <s v="03/11/2025 11:25"/>
  </r>
  <r>
    <x v="13"/>
    <x v="14"/>
    <n v="139"/>
    <n v="1"/>
    <s v="GAA12"/>
    <n v="399"/>
    <n v="0"/>
    <s v="ร้านที่10"/>
    <s v="นงนุช อินทรพุก"/>
    <s v=" 158 ม.4 ต.แม่ระกา อ.วังทอง จ.พิษณุโลก "/>
    <s v="-"/>
    <s v="0815329836"/>
    <s v="03/11/2025 11:25"/>
    <s v="raweewan5499@gmail.com"/>
    <s v="EMS COD"/>
    <s v="facebook"/>
    <s v="กสิกร"/>
    <s v=""/>
    <s v="-"/>
    <s v="03/11/2025 11:25"/>
  </r>
  <r>
    <x v="6"/>
    <x v="6"/>
    <n v="139"/>
    <n v="1"/>
    <s v="GAA12"/>
    <n v="399"/>
    <n v="0"/>
    <s v="ร้านที่10"/>
    <s v="นงนุช อินทรพุก"/>
    <s v=" 158 ม.4 ต.แม่ระกา อ.วังทอง จ.พิษณุโลก "/>
    <s v="-"/>
    <s v="0815329836"/>
    <s v="03/11/2025 11:25"/>
    <s v="raweewan5499@gmail.com"/>
    <s v="EMS COD"/>
    <s v="facebook"/>
    <s v="กสิกร"/>
    <s v=""/>
    <s v="-"/>
    <s v="03/11/2025 11:25"/>
  </r>
  <r>
    <x v="2"/>
    <x v="2"/>
    <n v="50"/>
    <n v="1"/>
    <s v="GAA11"/>
    <n v="109"/>
    <n v="9"/>
    <s v="ร้านที่4"/>
    <s v="เ***นภา บ***อง"/>
    <s v="เทศบาลนครสุราษฎร์ธานี"/>
    <s v="-"/>
    <s v=""/>
    <s v="03/11/2025 11:21"/>
    <s v="-"/>
    <s v="J&amp;T COD"/>
    <s v="Tiktok"/>
    <s v="จ่ายทีหลัง / COD"/>
    <s v=""/>
    <s v="765841018865"/>
    <s v="03/11/2025 11:22"/>
  </r>
  <r>
    <x v="3"/>
    <x v="3"/>
    <n v="50"/>
    <n v="1"/>
    <s v="GAA11"/>
    <n v="109"/>
    <n v="9"/>
    <s v="ร้านที่4"/>
    <s v="เ***นภา บ***อง"/>
    <s v="เทศบาลนครสุราษฎร์ธานี"/>
    <s v="-"/>
    <s v=""/>
    <s v="03/11/2025 11:21"/>
    <s v="-"/>
    <s v="J&amp;T COD"/>
    <s v="Tiktok"/>
    <s v="จ่ายทีหลัง / COD"/>
    <s v=""/>
    <s v="765841018865"/>
    <s v="03/11/2025 11:22"/>
  </r>
  <r>
    <x v="4"/>
    <x v="4"/>
    <n v="50"/>
    <n v="1"/>
    <s v="GAA11"/>
    <n v="109"/>
    <n v="9"/>
    <s v="ร้านที่4"/>
    <s v="เ***นภา บ***อง"/>
    <s v="เทศบาลนครสุราษฎร์ธานี"/>
    <s v="-"/>
    <s v=""/>
    <s v="03/11/2025 11:21"/>
    <s v="-"/>
    <s v="J&amp;T COD"/>
    <s v="Tiktok"/>
    <s v="จ่ายทีหลัง / COD"/>
    <s v=""/>
    <s v="765841018865"/>
    <s v="03/11/2025 11:22"/>
  </r>
  <r>
    <x v="11"/>
    <x v="12"/>
    <n v="83.333333333333329"/>
    <n v="3"/>
    <s v="GAA10"/>
    <n v="250"/>
    <n v="0"/>
    <s v="ร้านที่1"/>
    <s v="ภ******ง"/>
    <s v="******ังซ่าน ตำบลวังซ่าน อำเภอแม่วงก์ จังหวัดนครสวรรค์ 60150"/>
    <s v="60150"/>
    <s v="39"/>
    <s v="03/11/2025 11:15"/>
    <s v="-"/>
    <s v="SPX Express"/>
    <s v="Shopee"/>
    <s v="shopee"/>
    <s v=""/>
    <s v="TH257012290547V"/>
    <s v="03/11/2025 11:14"/>
  </r>
  <r>
    <x v="1"/>
    <x v="1"/>
    <n v="65"/>
    <n v="9"/>
    <s v="GAA9"/>
    <n v="305"/>
    <n v="0"/>
    <s v="ร้านที่2"/>
    <s v="ส***อร จ***ร์ลิลา"/>
    <s v="กรุงเทพมหานคร"/>
    <s v="-"/>
    <s v=""/>
    <s v="03/11/2025 11:14"/>
    <s v="-"/>
    <s v="J&amp;T COD"/>
    <s v="Tiktok"/>
    <s v="จ่ายทีหลัง / COD"/>
    <s v=""/>
    <s v="765867380773"/>
    <s v="03/11/2025 11:14"/>
  </r>
  <r>
    <x v="5"/>
    <x v="5"/>
    <n v="80"/>
    <n v="1"/>
    <s v="GAA8"/>
    <n v="80"/>
    <n v="0"/>
    <s v="ร้านที่1"/>
    <s v="ว******า"/>
    <s v="******จ.สกลนคร ตำบลท่าแร่ อำเภอเมืองสกลนคร จังหวัดสกลนคร 47230"/>
    <s v="47230"/>
    <s v="07"/>
    <s v="03/11/2025 11:39"/>
    <s v="-"/>
    <s v="SPX Express"/>
    <s v="Shopee"/>
    <s v="shopee"/>
    <s v=""/>
    <s v="TH259387981030U"/>
    <s v="03/11/2025 11:09"/>
  </r>
  <r>
    <x v="0"/>
    <x v="0"/>
    <n v="66.666666666666671"/>
    <n v="3"/>
    <s v="GAA7"/>
    <n v="100"/>
    <n v="0"/>
    <s v="ร้านที่2"/>
    <s v="ต***ล้าคัฟฟ"/>
    <s v="มหาสารคาม"/>
    <s v="-"/>
    <s v=""/>
    <s v="03/11/2025 11:00"/>
    <s v="-"/>
    <s v="J&amp;T COD"/>
    <s v="Tiktok"/>
    <s v="จ่ายทีหลัง / COD"/>
    <s v=""/>
    <s v="765849182711"/>
    <s v="03/11/2025 11:00"/>
  </r>
  <r>
    <x v="5"/>
    <x v="5"/>
    <n v="78.5"/>
    <n v="2"/>
    <s v="GAA6"/>
    <n v="157"/>
    <n v="0"/>
    <s v="ร้านที่1"/>
    <s v="เ******ก"/>
    <s v="******้านเขาน้อย ต.หัวหิน ตำบลหัวหิน อำเภอหัวหิน จังหวัดประจวบคีรีขันธ์ 77110"/>
    <s v="77110"/>
    <s v="50"/>
    <s v="03/11/2025 11:24"/>
    <s v="-"/>
    <s v="SPX Express"/>
    <s v="Shopee"/>
    <s v="shopee"/>
    <s v=""/>
    <s v="TH2556613885448"/>
    <s v="03/11/2025 10:54"/>
  </r>
  <r>
    <x v="1"/>
    <x v="1"/>
    <n v="33.333333333333336"/>
    <n v="3"/>
    <s v="GAA5"/>
    <n v="149"/>
    <n v="0"/>
    <s v="ร้านที่1"/>
    <s v="ด******์"/>
    <s v="****** ตำบลเสียว ตำบลเสียว อำเภอโพธิ์ศรีสุวรรณ จังหวัดศรีสะเกษ 33120"/>
    <s v="33120"/>
    <s v="24"/>
    <s v="03/11/2025 10:46"/>
    <s v="-"/>
    <s v="Flash Express"/>
    <s v="Shopee"/>
    <s v="shopee"/>
    <s v=""/>
    <s v="TH30207Y0WPF7B"/>
    <s v="03/11/2025 10:39"/>
  </r>
  <r>
    <x v="2"/>
    <x v="2"/>
    <n v="50"/>
    <n v="1"/>
    <s v="GAA4"/>
    <n v="100"/>
    <n v="0"/>
    <s v="ร้านที่2"/>
    <s v="ก***ก พ***ไสว"/>
    <s v="กรุงเทพฯ"/>
    <s v="-"/>
    <s v=""/>
    <s v="03/11/2025 10:38"/>
    <s v="-"/>
    <s v="J&amp;T COD"/>
    <s v="Tiktok"/>
    <s v="จ่ายทีหลัง / COD"/>
    <s v=""/>
    <s v="765854571801"/>
    <s v="03/11/2025 10:38"/>
  </r>
  <r>
    <x v="3"/>
    <x v="3"/>
    <n v="50"/>
    <n v="1"/>
    <s v="GAA4"/>
    <n v="100"/>
    <n v="0"/>
    <s v="ร้านที่2"/>
    <s v="ก***ก พ***ไสว"/>
    <s v="กรุงเทพฯ"/>
    <s v="-"/>
    <s v=""/>
    <s v="03/11/2025 10:38"/>
    <s v="-"/>
    <s v="J&amp;T COD"/>
    <s v="Tiktok"/>
    <s v="จ่ายทีหลัง / COD"/>
    <s v=""/>
    <s v="765854571801"/>
    <s v="03/11/2025 10:38"/>
  </r>
  <r>
    <x v="4"/>
    <x v="4"/>
    <n v="50"/>
    <n v="1"/>
    <s v="GAA4"/>
    <n v="100"/>
    <n v="0"/>
    <s v="ร้านที่2"/>
    <s v="ก***ก พ***ไสว"/>
    <s v="กรุงเทพฯ"/>
    <s v="-"/>
    <s v=""/>
    <s v="03/11/2025 10:38"/>
    <s v="-"/>
    <s v="J&amp;T COD"/>
    <s v="Tiktok"/>
    <s v="จ่ายทีหลัง / COD"/>
    <s v=""/>
    <s v="765854571801"/>
    <s v="03/11/2025 10:38"/>
  </r>
  <r>
    <x v="0"/>
    <x v="0"/>
    <n v="66.666666666666671"/>
    <n v="6"/>
    <s v="GAA3"/>
    <n v="200"/>
    <n v="0"/>
    <s v="ร้านที่2"/>
    <s v="ภ***รรณ ม***แกน"/>
    <s v="สระบุรี"/>
    <s v="-"/>
    <s v=""/>
    <s v="03/11/2025 10:32"/>
    <s v="-"/>
    <s v="J&amp;T COD"/>
    <s v="Tiktok"/>
    <s v="จ่ายทีหลัง / COD"/>
    <s v=""/>
    <s v="765835581711"/>
    <s v="03/11/2025 10:32"/>
  </r>
  <r>
    <x v="17"/>
    <x v="19"/>
    <n v="54.5"/>
    <n v="2"/>
    <s v="GAA2"/>
    <n v="217.06"/>
    <n v="7"/>
    <s v="ร้านที่3"/>
    <s v="กฤษณา อินคำ"/>
    <s v="136 หมู่3 ต.วัฒนานคร · วัฒนานคร/ Watthana Nakhon_x000a__x000a_วัฒนานคร/ Watthana Nakhonสระแก้ว/ Sa Kaeo_x000a_27160"/>
    <s v="27160"/>
    <s v="660906512740"/>
    <s v="03/11/2025 10:31"/>
    <s v="-"/>
    <s v="Kerry_dropoff"/>
    <s v="Lazada"/>
    <s v="lazada"/>
    <s v=""/>
    <s v="-"/>
    <s v="03/11/2025 10:31"/>
  </r>
  <r>
    <x v="19"/>
    <x v="23"/>
    <n v="54.5"/>
    <n v="2"/>
    <s v="GAA2"/>
    <n v="217.06"/>
    <n v="7"/>
    <s v="ร้านที่3"/>
    <s v="กฤษณา อินคำ"/>
    <s v="136 หมู่3 ต.วัฒนานคร · วัฒนานคร/ Watthana Nakhon_x000a__x000a_วัฒนานคร/ Watthana Nakhonสระแก้ว/ Sa Kaeo_x000a_27160"/>
    <s v="27160"/>
    <s v="660906512740"/>
    <s v="03/11/2025 10:31"/>
    <s v="-"/>
    <s v="Kerry_dropoff"/>
    <s v="Lazada"/>
    <s v="lazada"/>
    <s v=""/>
    <s v="-"/>
    <s v="03/11/2025 10:31"/>
  </r>
  <r>
    <x v="7"/>
    <x v="7"/>
    <n v="139"/>
    <n v="1"/>
    <s v="GAA1"/>
    <n v="212.08"/>
    <n v="26"/>
    <s v="ร้านที่1"/>
    <s v="นายเกรียงไกร เกียรติพานิชกิจ"/>
    <s v="111/2 หมู่3 · ทับยายเชียง/ Thap Yai Chiang_x000a__x000a_พรหมพิราม/ Phrom Phiramพิษณุโลก/ Phitsanulok_x000a_65150"/>
    <s v="65150"/>
    <s v="660867342140"/>
    <s v="03/11/2025 10:28"/>
    <s v="-"/>
    <s v="Kerry_dropoff"/>
    <s v="Lazada"/>
    <s v="lazada"/>
    <s v=""/>
    <s v="-"/>
    <s v="03/11/2025 10:28"/>
  </r>
  <r>
    <x v="8"/>
    <x v="8"/>
    <n v="139"/>
    <n v="1"/>
    <s v="GAA1"/>
    <n v="212.08"/>
    <n v="26"/>
    <s v="ร้านที่1"/>
    <s v="นายเกรียงไกร เกียรติพานิชกิจ"/>
    <s v="111/2 หมู่3 · ทับยายเชียง/ Thap Yai Chiang_x000a__x000a_พรหมพิราม/ Phrom Phiramพิษณุโลก/ Phitsanulok_x000a_65150"/>
    <s v="65150"/>
    <s v="660867342140"/>
    <s v="03/11/2025 10:28"/>
    <s v="-"/>
    <s v="Kerry_dropoff"/>
    <s v="Lazada"/>
    <s v="lazada"/>
    <s v=""/>
    <s v="-"/>
    <s v="03/11/2025 10:28"/>
  </r>
  <r>
    <x v="13"/>
    <x v="14"/>
    <n v="139"/>
    <n v="1"/>
    <s v="GAA1"/>
    <n v="212.08"/>
    <n v="26"/>
    <s v="ร้านที่1"/>
    <s v="นายเกรียงไกร เกียรติพานิชกิจ"/>
    <s v="111/2 หมู่3 · ทับยายเชียง/ Thap Yai Chiang_x000a__x000a_พรหมพิราม/ Phrom Phiramพิษณุโลก/ Phitsanulok_x000a_65150"/>
    <s v="65150"/>
    <s v="660867342140"/>
    <s v="03/11/2025 10:28"/>
    <s v="-"/>
    <s v="Kerry_dropoff"/>
    <s v="Lazada"/>
    <s v="lazada"/>
    <s v=""/>
    <s v="-"/>
    <s v="03/11/2025 10:28"/>
  </r>
  <r>
    <x v="6"/>
    <x v="6"/>
    <n v="139"/>
    <n v="1"/>
    <s v="GAA1"/>
    <n v="212.08"/>
    <n v="26"/>
    <s v="ร้านที่1"/>
    <s v="นายเกรียงไกร เกียรติพานิชกิจ"/>
    <s v="111/2 หมู่3 · ทับยายเชียง/ Thap Yai Chiang_x000a__x000a_พรหมพิราม/ Phrom Phiramพิษณุโลก/ Phitsanulok_x000a_65150"/>
    <s v="65150"/>
    <s v="660867342140"/>
    <s v="03/11/2025 10:28"/>
    <s v="-"/>
    <s v="Kerry_dropoff"/>
    <s v="Lazada"/>
    <s v="lazada"/>
    <s v=""/>
    <s v="-"/>
    <s v="03/11/2025 10:28"/>
  </r>
  <r>
    <x v="10"/>
    <x v="10"/>
    <n v="12"/>
    <n v="30"/>
    <s v="GAA0"/>
    <n v="406"/>
    <n v="16"/>
    <s v="ร้านที่1"/>
    <s v="น******์"/>
    <s v="******่งน้ำสุวรรณภูมิ, ตำบล บางปลา ร้านค้า log 6 ตำบลบางปลา อำเภอบางพลี จังหวัดสมุทรปราการ 10540"/>
    <s v="10540"/>
    <s v="76"/>
    <s v="03/11/2025 10:57"/>
    <s v="-"/>
    <s v="SPX Express"/>
    <s v="Shopee"/>
    <s v="shopee"/>
    <s v=""/>
    <s v="TH252640172397S"/>
    <s v="03/11/2025 10:27"/>
  </r>
  <r>
    <x v="1"/>
    <x v="1"/>
    <n v="33.333333333333336"/>
    <n v="3"/>
    <s v="FZZ99"/>
    <n v="149"/>
    <n v="0"/>
    <s v="ร้านที่1"/>
    <s v="ธ******ร"/>
    <s v="******นาราชควาย ตำบลนาราชควาย อำเภอเมืองนครพนม จังหวัดนครพนม 48000"/>
    <s v="48000"/>
    <s v="72"/>
    <s v="03/11/2025 10:17"/>
    <s v="-"/>
    <s v="SPX Express"/>
    <s v="Shopee"/>
    <s v="shopee"/>
    <s v=""/>
    <s v="TH253817830839L"/>
    <s v="03/11/2025 10:17"/>
  </r>
  <r>
    <x v="0"/>
    <x v="0"/>
    <n v="66.666666666666671"/>
    <n v="3"/>
    <s v="FZZ96"/>
    <n v="100"/>
    <n v="0"/>
    <s v="ร้านที่2"/>
    <s v="ว***วัลย์ ก***ะโฮง"/>
    <s v="มหาสารคาม"/>
    <s v="-"/>
    <s v=""/>
    <s v="03/11/2025 10:02"/>
    <s v="-"/>
    <s v="J&amp;T COD"/>
    <s v="Tiktok"/>
    <s v="จ่ายทีหลัง / COD"/>
    <s v=""/>
    <s v="765838812900"/>
    <s v="03/11/2025 10:02"/>
  </r>
  <r>
    <x v="1"/>
    <x v="1"/>
    <n v="33.333333333333336"/>
    <n v="3"/>
    <s v="FZZ95"/>
    <n v="100"/>
    <n v="0"/>
    <s v="ร้านที่2"/>
    <s v="ว***วัลย์ ก***ะโฮง"/>
    <s v="มหาสารคาม"/>
    <s v="-"/>
    <s v=""/>
    <s v="03/11/2025 09:56"/>
    <s v="-"/>
    <s v="J&amp;T COD"/>
    <s v="Tiktok"/>
    <s v="จ่ายทีหลัง / COD"/>
    <s v=""/>
    <s v="765877026821"/>
    <s v="03/11/2025 09:56"/>
  </r>
  <r>
    <x v="2"/>
    <x v="2"/>
    <n v="50"/>
    <n v="1"/>
    <s v="FZZ94"/>
    <n v="100"/>
    <n v="0"/>
    <s v="ร้านที่2"/>
    <s v="ท***ยา  ส***ีรี"/>
    <s v="ระยอง"/>
    <s v="-"/>
    <s v=""/>
    <s v="03/11/2025 09:44"/>
    <s v="-"/>
    <s v="J&amp;T COD"/>
    <s v="Tiktok"/>
    <s v="จ่ายทีหลัง / COD"/>
    <s v="ขอตรบทั้งสามรส"/>
    <s v="765815974803"/>
    <s v="03/11/2025 09:44"/>
  </r>
  <r>
    <x v="3"/>
    <x v="3"/>
    <n v="50"/>
    <n v="1"/>
    <s v="FZZ94"/>
    <n v="100"/>
    <n v="0"/>
    <s v="ร้านที่2"/>
    <s v="ท***ยา  ส***ีรี"/>
    <s v="ระยอง"/>
    <s v="-"/>
    <s v=""/>
    <s v="03/11/2025 09:44"/>
    <s v="-"/>
    <s v="J&amp;T COD"/>
    <s v="Tiktok"/>
    <s v="จ่ายทีหลัง / COD"/>
    <s v="ขอตรบทั้งสามรส"/>
    <s v="765815974803"/>
    <s v="03/11/2025 09:44"/>
  </r>
  <r>
    <x v="4"/>
    <x v="4"/>
    <n v="50"/>
    <n v="1"/>
    <s v="FZZ94"/>
    <n v="100"/>
    <n v="0"/>
    <s v="ร้านที่2"/>
    <s v="ท***ยา  ส***ีรี"/>
    <s v="ระยอง"/>
    <s v="-"/>
    <s v=""/>
    <s v="03/11/2025 09:44"/>
    <s v="-"/>
    <s v="J&amp;T COD"/>
    <s v="Tiktok"/>
    <s v="จ่ายทีหลัง / COD"/>
    <s v="ขอตรบทั้งสามรส"/>
    <s v="765815974803"/>
    <s v="03/11/2025 09:44"/>
  </r>
  <r>
    <x v="10"/>
    <x v="10"/>
    <n v="12"/>
    <n v="30"/>
    <s v="FZZ93"/>
    <n v="390"/>
    <n v="0"/>
    <s v="ร้านที่1"/>
    <s v="ข******า"/>
    <s v="******09 หมู่ 5 ซ.ท่าอิฐ ถ.รัตนาธิเบศร์ ต.ท่าอิฐ ตำบลท่าอิฐ อำเภอปากเกร็ด จังหวัดนนทบุรี 11120"/>
    <s v="11120"/>
    <s v="23"/>
    <s v="03/11/2025 09:42"/>
    <s v="-"/>
    <s v="SPX Express"/>
    <s v="Shopee"/>
    <s v="shopee"/>
    <s v=""/>
    <s v="TH259860536123F"/>
    <s v="03/11/2025 09:41"/>
  </r>
  <r>
    <x v="0"/>
    <x v="0"/>
    <n v="33"/>
    <n v="10"/>
    <s v="FZZ92"/>
    <n v="330"/>
    <n v="0"/>
    <s v="ร้านที่2"/>
    <s v="ณ***ดา เ***ระโทก"/>
    <s v="นครราชสีมา"/>
    <s v="-"/>
    <s v=""/>
    <s v="03/11/2025 09:41"/>
    <s v="-"/>
    <s v="J&amp;T COD"/>
    <s v="Tiktok"/>
    <s v="จ่ายทีหลัง / COD"/>
    <s v=""/>
    <s v="765873023812"/>
    <s v="03/11/2025 09:41"/>
  </r>
  <r>
    <x v="1"/>
    <x v="1"/>
    <n v="50"/>
    <n v="6"/>
    <s v="FZZ91"/>
    <n v="200"/>
    <n v="0"/>
    <s v="ร้านที่2"/>
    <s v="u***71111662505090"/>
    <s v="กรุงเทพฯ"/>
    <s v="-"/>
    <s v=""/>
    <s v="03/11/2025 09:40"/>
    <s v="-"/>
    <s v="J&amp;T COD"/>
    <s v="Tiktok"/>
    <s v="จ่ายทีหลัง / COD"/>
    <s v=""/>
    <s v="765885821831"/>
    <s v="03/11/2025 09:40"/>
  </r>
  <r>
    <x v="0"/>
    <x v="0"/>
    <n v="66.666666666666671"/>
    <n v="3"/>
    <s v="FZZ90"/>
    <n v="100"/>
    <n v="0"/>
    <s v="ร้านที่2"/>
    <s v="ร***ทอง   ส***ระเสริฐ"/>
    <s v="ปทุมธานี"/>
    <s v="-"/>
    <s v=""/>
    <s v="03/11/2025 09:36"/>
    <s v="-"/>
    <s v="Flash Express Thailand COD"/>
    <s v="Tiktok"/>
    <s v="จ่ายทีหลัง / COD"/>
    <s v=""/>
    <s v="THT040128XN919Z"/>
    <s v="03/11/2025 09:36"/>
  </r>
  <r>
    <x v="11"/>
    <x v="12"/>
    <n v="90"/>
    <n v="2"/>
    <s v="FZZ89"/>
    <n v="142"/>
    <n v="7"/>
    <s v="ร้านที่8"/>
    <s v="พิมมาดา​  ศักดิ์​เมือง​"/>
    <s v="52/1หมู่4หอพักคุณปูคุณย่าซ.กันตนาต.บางม่วง_x000a__x000a_บางใหญ่/ Bang Yaiนนทบุรี/ Nonthaburi_x000a_11140"/>
    <s v="11140"/>
    <s v="660851842879"/>
    <s v="03/11/2025 09:34"/>
    <s v="-"/>
    <s v="Kerry_dropoff"/>
    <s v="Lazada"/>
    <s v="lazada"/>
    <s v=""/>
    <s v="-"/>
    <s v="03/11/2025 09:34"/>
  </r>
  <r>
    <x v="0"/>
    <x v="0"/>
    <n v="66.666666666666671"/>
    <n v="3"/>
    <s v="FZZ88"/>
    <n v="100"/>
    <n v="0"/>
    <s v="ร้านที่2"/>
    <s v="ส***  ศ***ัดเค้า"/>
    <s v="ฉะเชิงเทรา"/>
    <s v="-"/>
    <s v=""/>
    <s v="03/11/2025 09:21"/>
    <s v="-"/>
    <s v="J&amp;T COD"/>
    <s v="Tiktok"/>
    <s v="จ่ายทีหลัง / COD"/>
    <s v=""/>
    <s v="765843413856"/>
    <s v="03/11/2025 09:21"/>
  </r>
  <r>
    <x v="2"/>
    <x v="2"/>
    <n v="50"/>
    <n v="1"/>
    <s v="FZZ87"/>
    <n v="100"/>
    <n v="0"/>
    <s v="ร้านที่4"/>
    <s v="K*** T***"/>
    <s v="Samut Sakhon"/>
    <s v="-"/>
    <s v=""/>
    <s v="03/11/2025 09:09"/>
    <s v="-"/>
    <s v="J&amp;T COD"/>
    <s v="Tiktok"/>
    <s v="จ่ายทีหลัง / COD"/>
    <s v=""/>
    <s v="765804013866"/>
    <s v="03/11/2025 09:09"/>
  </r>
  <r>
    <x v="3"/>
    <x v="3"/>
    <n v="50"/>
    <n v="1"/>
    <s v="FZZ87"/>
    <n v="100"/>
    <n v="0"/>
    <s v="ร้านที่4"/>
    <s v="K*** T***"/>
    <s v="Samut Sakhon"/>
    <s v="-"/>
    <s v=""/>
    <s v="03/11/2025 09:09"/>
    <s v="-"/>
    <s v="J&amp;T COD"/>
    <s v="Tiktok"/>
    <s v="จ่ายทีหลัง / COD"/>
    <s v=""/>
    <s v="765804013866"/>
    <s v="03/11/2025 09:09"/>
  </r>
  <r>
    <x v="4"/>
    <x v="4"/>
    <n v="50"/>
    <n v="1"/>
    <s v="FZZ87"/>
    <n v="100"/>
    <n v="0"/>
    <s v="ร้านที่4"/>
    <s v="K*** T***"/>
    <s v="Samut Sakhon"/>
    <s v="-"/>
    <s v=""/>
    <s v="03/11/2025 09:09"/>
    <s v="-"/>
    <s v="J&amp;T COD"/>
    <s v="Tiktok"/>
    <s v="จ่ายทีหลัง / COD"/>
    <s v=""/>
    <s v="765804013866"/>
    <s v="03/11/2025 09:09"/>
  </r>
  <r>
    <x v="4"/>
    <x v="4"/>
    <n v="60"/>
    <n v="3"/>
    <s v="FZZ86"/>
    <n v="99.99"/>
    <n v="0"/>
    <s v="ร้านที่2"/>
    <s v="น***น เ***บุญมา"/>
    <s v="อ่างทอง"/>
    <s v="-"/>
    <s v=""/>
    <s v="03/11/2025 09:08"/>
    <s v="-"/>
    <s v="J&amp;T COD"/>
    <s v="Tiktok"/>
    <s v="จ่ายทีหลัง / COD"/>
    <s v=""/>
    <s v="765879170781"/>
    <s v="03/11/2025 09:08"/>
  </r>
  <r>
    <x v="0"/>
    <x v="0"/>
    <n v="66.666666666666671"/>
    <n v="3"/>
    <s v="FZZ85"/>
    <n v="100"/>
    <n v="0"/>
    <s v="ร้านที่2"/>
    <s v="ต***ตา"/>
    <s v="สุราษฎร์ธานี"/>
    <s v="-"/>
    <s v=""/>
    <s v="03/11/2025 08:58"/>
    <s v="-"/>
    <s v="J&amp;T COD"/>
    <s v="Tiktok"/>
    <s v="จ่ายทีหลัง / COD"/>
    <s v=""/>
    <s v="765881575793"/>
    <s v="03/11/2025 08:58"/>
  </r>
  <r>
    <x v="0"/>
    <x v="0"/>
    <n v="66.666666666666671"/>
    <n v="3"/>
    <s v="FZZ84"/>
    <n v="100"/>
    <n v="0"/>
    <s v="ร้านที่2"/>
    <s v="ล***ัลย์ ส***สมอ"/>
    <s v="นครนายก"/>
    <s v="-"/>
    <s v=""/>
    <s v="03/11/2025 08:54"/>
    <s v="-"/>
    <s v="J&amp;T COD"/>
    <s v="Tiktok"/>
    <s v="จ่ายทีหลัง / COD"/>
    <s v=""/>
    <s v="765855818836"/>
    <s v="03/11/2025 08:54"/>
  </r>
  <r>
    <x v="1"/>
    <x v="1"/>
    <n v="33.333333333333336"/>
    <n v="3"/>
    <s v="FZZ83"/>
    <n v="100"/>
    <n v="0"/>
    <s v="ร้านที่2"/>
    <s v="ธ***ัศม์ ส***เสน"/>
    <s v="กรุงเทพฯ"/>
    <s v="-"/>
    <s v=""/>
    <s v="03/11/2025 08:48"/>
    <s v="-"/>
    <s v="J&amp;T COD"/>
    <s v="Tiktok"/>
    <s v="จ่ายทีหลัง / COD"/>
    <s v=""/>
    <s v="765883820822"/>
    <s v="03/11/2025 08:49"/>
  </r>
  <r>
    <x v="6"/>
    <x v="6"/>
    <n v="139"/>
    <n v="2"/>
    <s v="FZZ81"/>
    <n v="399"/>
    <n v="0"/>
    <s v="ร้านที่10"/>
    <s v="วันดี แสนสุขเหลือ"/>
    <s v="453 หมู่ 7 ตำบลห้วยยางอำเภอเมืองสกลนคร จังหวัดสกลนคร 47000"/>
    <s v="47000"/>
    <s v="0646465497"/>
    <s v="03/11/2025 08:43"/>
    <s v="raweewan5499@gmail.com"/>
    <s v="EMS COD"/>
    <s v="facebook"/>
    <s v="กสิกร"/>
    <s v=""/>
    <s v="-"/>
    <s v="03/11/2025 08:42"/>
  </r>
  <r>
    <x v="13"/>
    <x v="14"/>
    <n v="139"/>
    <n v="2"/>
    <s v="FZZ81"/>
    <n v="399"/>
    <n v="0"/>
    <s v="ร้านที่10"/>
    <s v="วันดี แสนสุขเหลือ"/>
    <s v="453 หมู่ 7 ตำบลห้วยยางอำเภอเมืองสกลนคร จังหวัดสกลนคร 47000"/>
    <s v="47000"/>
    <s v="0646465497"/>
    <s v="03/11/2025 08:43"/>
    <s v="raweewan5499@gmail.com"/>
    <s v="EMS COD"/>
    <s v="facebook"/>
    <s v="กสิกร"/>
    <s v=""/>
    <s v="-"/>
    <s v="03/11/2025 08:42"/>
  </r>
  <r>
    <x v="17"/>
    <x v="19"/>
    <n v="54.5"/>
    <n v="2"/>
    <s v="FZZ80"/>
    <n v="378.13"/>
    <n v="26"/>
    <s v="ร้านที่1"/>
    <s v="นาง ทองศรี ศรีฟอง"/>
    <s v="81 ซอยสบายใจ หมู่ 16 · วังหิน/ Wang Hin_x000a__x000a_วังโป่ง/ Wang Pongเพชรบูรณ์/ Phetchabun_x000a_67240"/>
    <s v="67240"/>
    <s v="660930249046"/>
    <s v="03/11/2025 08:32"/>
    <s v="-"/>
    <s v="Kerry_dropoff"/>
    <s v="Lazada"/>
    <s v="lazada"/>
    <s v=""/>
    <s v="-"/>
    <s v="03/11/2025 08:31"/>
  </r>
  <r>
    <x v="1"/>
    <x v="1"/>
    <n v="50"/>
    <n v="6"/>
    <s v="FZZ80"/>
    <n v="378.13"/>
    <n v="26"/>
    <s v="ร้านที่1"/>
    <s v="นาง ทองศรี ศรีฟอง"/>
    <s v="81 ซอยสบายใจ หมู่ 16 · วังหิน/ Wang Hin_x000a__x000a_วังโป่ง/ Wang Pongเพชรบูรณ์/ Phetchabun_x000a_67240"/>
    <s v="67240"/>
    <s v="660930249046"/>
    <s v="03/11/2025 08:32"/>
    <s v="-"/>
    <s v="Kerry_dropoff"/>
    <s v="Lazada"/>
    <s v="lazada"/>
    <s v=""/>
    <s v="-"/>
    <s v="03/11/2025 08:31"/>
  </r>
  <r>
    <x v="2"/>
    <x v="2"/>
    <n v="50"/>
    <n v="1"/>
    <s v="FZZ79"/>
    <n v="138"/>
    <n v="38"/>
    <s v="ร้านที่2"/>
    <s v="พ***้วน แ***โฮ"/>
    <s v="เชียงราย"/>
    <s v="-"/>
    <s v=""/>
    <s v="03/11/2025 08:29"/>
    <s v="-"/>
    <s v="J&amp;T COD"/>
    <s v="Tiktok"/>
    <s v="จ่ายทีหลัง / COD"/>
    <s v=""/>
    <s v="765844817850"/>
    <s v="03/11/2025 08:29"/>
  </r>
  <r>
    <x v="3"/>
    <x v="3"/>
    <n v="50"/>
    <n v="1"/>
    <s v="FZZ79"/>
    <n v="138"/>
    <n v="38"/>
    <s v="ร้านที่2"/>
    <s v="พ***้วน แ***โฮ"/>
    <s v="เชียงราย"/>
    <s v="-"/>
    <s v=""/>
    <s v="03/11/2025 08:29"/>
    <s v="-"/>
    <s v="J&amp;T COD"/>
    <s v="Tiktok"/>
    <s v="จ่ายทีหลัง / COD"/>
    <s v=""/>
    <s v="765844817850"/>
    <s v="03/11/2025 08:29"/>
  </r>
  <r>
    <x v="4"/>
    <x v="4"/>
    <n v="50"/>
    <n v="1"/>
    <s v="FZZ79"/>
    <n v="138"/>
    <n v="38"/>
    <s v="ร้านที่2"/>
    <s v="พ***้วน แ***โฮ"/>
    <s v="เชียงราย"/>
    <s v="-"/>
    <s v=""/>
    <s v="03/11/2025 08:29"/>
    <s v="-"/>
    <s v="J&amp;T COD"/>
    <s v="Tiktok"/>
    <s v="จ่ายทีหลัง / COD"/>
    <s v=""/>
    <s v="765844817850"/>
    <s v="03/11/2025 08:29"/>
  </r>
  <r>
    <x v="1"/>
    <x v="1"/>
    <n v="33.333333333333336"/>
    <n v="3"/>
    <s v="FZZ78"/>
    <n v="100"/>
    <n v="0"/>
    <s v="ร้านที่2"/>
    <s v="จ***า โ***์ทอง"/>
    <s v="ปทุมธานี"/>
    <s v="-"/>
    <s v=""/>
    <s v="03/11/2025 08:27"/>
    <s v="-"/>
    <s v="J&amp;T COD"/>
    <s v="Tiktok"/>
    <s v="จ่ายทีหลัง / COD"/>
    <s v=""/>
    <s v="765875024821"/>
    <s v="03/11/2025 08:27"/>
  </r>
  <r>
    <x v="5"/>
    <x v="26"/>
    <n v="79.5"/>
    <n v="2"/>
    <s v="FZZ77"/>
    <n v="166"/>
    <n v="7"/>
    <s v="ร้านที่3"/>
    <s v="อรุณ"/>
    <s v="เลขที่44  หมู่4  บ้านบ่อหวี · ตะนาวศรี/ Tanao Si_x000a__x000a_สวนผึ้ง/ Suan Phuengราชบุรี/ Ratchaburi_x000a_70180"/>
    <s v="70180"/>
    <s v="660837727942"/>
    <s v="03/11/2025 08:21"/>
    <s v="-"/>
    <s v="Kerry_dropoff"/>
    <s v="Lazada"/>
    <s v="lazada"/>
    <s v=""/>
    <s v="-"/>
    <s v="03/11/2025 08:21"/>
  </r>
  <r>
    <x v="11"/>
    <x v="12"/>
    <n v="72"/>
    <n v="3"/>
    <s v="FZZ76"/>
    <n v="461"/>
    <n v="16"/>
    <s v="ร้านที่1"/>
    <s v="น******ต"/>
    <s v="******ตำบลศรีดอนมูล อำเภอเชียงแสน จังหวัดเชียงราย 57150"/>
    <s v="57150"/>
    <s v="22"/>
    <s v="03/11/2025 08:50"/>
    <s v="-"/>
    <s v="SPX Express"/>
    <s v="Shopee"/>
    <s v="shopee"/>
    <s v=""/>
    <s v="TH251202846655D"/>
    <s v="03/11/2025 08:20"/>
  </r>
  <r>
    <x v="5"/>
    <x v="5"/>
    <n v="78.5"/>
    <n v="2"/>
    <s v="FZZ76"/>
    <n v="461"/>
    <n v="16"/>
    <s v="ร้านที่1"/>
    <s v="น******ต"/>
    <s v="******ตำบลศรีดอนมูล อำเภอเชียงแสน จังหวัดเชียงราย 57150"/>
    <s v="57150"/>
    <s v="22"/>
    <s v="03/11/2025 08:50"/>
    <s v="-"/>
    <s v="SPX Express"/>
    <s v="Shopee"/>
    <s v="shopee"/>
    <s v=""/>
    <s v="TH251202846655D"/>
    <s v="03/11/2025 08:20"/>
  </r>
  <r>
    <x v="5"/>
    <x v="5"/>
    <n v="72"/>
    <n v="1"/>
    <s v="FZZ76"/>
    <n v="461"/>
    <n v="16"/>
    <s v="ร้านที่1"/>
    <s v="น******ต"/>
    <s v="******ตำบลศรีดอนมูล อำเภอเชียงแสน จังหวัดเชียงราย 57150"/>
    <s v="57150"/>
    <s v="22"/>
    <s v="03/11/2025 08:50"/>
    <s v="-"/>
    <s v="SPX Express"/>
    <s v="Shopee"/>
    <s v="shopee"/>
    <s v=""/>
    <s v="TH251202846655D"/>
    <s v="03/11/2025 08:20"/>
  </r>
  <r>
    <x v="10"/>
    <x v="10"/>
    <n v="12"/>
    <n v="100"/>
    <s v="FZZ75"/>
    <n v="625"/>
    <n v="50"/>
    <s v="ร้านที่1"/>
    <s v="นางสาวศรีสกุล แดงไสว"/>
    <s v="ที่ทำการไปรษณีย์ อำเภอเมือง_x000a_จังหวัดนครนายก 26000_x000a_"/>
    <s v="26000"/>
    <s v="0943185141"/>
    <s v="03/11/2025 08:11"/>
    <s v="raweewan5499@gmail.com"/>
    <s v="EMS COD"/>
    <s v="facebook"/>
    <s v="จ่ายทีหลัง / COD"/>
    <s v="***ลูกค้าโอนมัดจำมาแล้ว50% ยอด 625บาท***"/>
    <s v="-"/>
    <s v="03/11/2025 08:11"/>
  </r>
  <r>
    <x v="0"/>
    <x v="0"/>
    <n v="66.666666666666671"/>
    <n v="3"/>
    <s v="FZZ74"/>
    <n v="100"/>
    <n v="0"/>
    <s v="ร้านที่2"/>
    <s v="น***ิ่งขวัญ ศ***งพาน"/>
    <s v="อุดรธานี"/>
    <s v="-"/>
    <s v=""/>
    <s v="03/11/2025 07:49"/>
    <s v="-"/>
    <s v="J&amp;T COD"/>
    <s v="Tiktok"/>
    <s v="จ่ายทีหลัง / COD"/>
    <s v=""/>
    <s v="765824210841"/>
    <s v="03/11/2025 07:49"/>
  </r>
  <r>
    <x v="1"/>
    <x v="1"/>
    <n v="33.333333333333336"/>
    <n v="3"/>
    <s v="FZZ73"/>
    <n v="100"/>
    <n v="0"/>
    <s v="ร้านที่2"/>
    <s v="ธ*** ร***อบ"/>
    <s v="ฉะเชิงเทรา"/>
    <s v="-"/>
    <s v=""/>
    <s v="03/11/2025 07:31"/>
    <s v="-"/>
    <s v="J&amp;T Express"/>
    <s v="Tiktok"/>
    <s v="tiktok"/>
    <s v=""/>
    <s v="765810224826"/>
    <s v="03/11/2025 07:31"/>
  </r>
  <r>
    <x v="1"/>
    <x v="1"/>
    <n v="50"/>
    <n v="6"/>
    <s v="FZZ72"/>
    <n v="200"/>
    <n v="0"/>
    <s v="ร้านที่2"/>
    <s v="เ***มวย"/>
    <s v="พิจิตร"/>
    <s v="-"/>
    <s v=""/>
    <s v="03/11/2025 07:20"/>
    <s v="-"/>
    <s v="J&amp;T Express"/>
    <s v="Tiktok"/>
    <s v="tiktok"/>
    <s v=""/>
    <s v="765874422843"/>
    <s v="03/11/2025 07:20"/>
  </r>
  <r>
    <x v="2"/>
    <x v="2"/>
    <n v="50"/>
    <n v="2"/>
    <s v="FZZ69"/>
    <n v="200"/>
    <n v="0"/>
    <s v="ร้านที่4"/>
    <s v="บ***าณี"/>
    <s v="พิษณุโลก"/>
    <s v="-"/>
    <s v=""/>
    <s v="03/11/2025 07:10"/>
    <s v="-"/>
    <s v="J&amp;T COD"/>
    <s v="Tiktok"/>
    <s v="จ่ายทีหลัง / COD"/>
    <s v=""/>
    <s v="765875014903"/>
    <s v="03/11/2025 07:11"/>
  </r>
  <r>
    <x v="3"/>
    <x v="3"/>
    <n v="50"/>
    <n v="2"/>
    <s v="FZZ69"/>
    <n v="200"/>
    <n v="0"/>
    <s v="ร้านที่4"/>
    <s v="บ***าณี"/>
    <s v="พิษณุโลก"/>
    <s v="-"/>
    <s v=""/>
    <s v="03/11/2025 07:10"/>
    <s v="-"/>
    <s v="J&amp;T COD"/>
    <s v="Tiktok"/>
    <s v="จ่ายทีหลัง / COD"/>
    <s v=""/>
    <s v="765875014903"/>
    <s v="03/11/2025 07:11"/>
  </r>
  <r>
    <x v="4"/>
    <x v="4"/>
    <n v="50"/>
    <n v="2"/>
    <s v="FZZ69"/>
    <n v="200"/>
    <n v="0"/>
    <s v="ร้านที่4"/>
    <s v="บ***าณี"/>
    <s v="พิษณุโลก"/>
    <s v="-"/>
    <s v=""/>
    <s v="03/11/2025 07:10"/>
    <s v="-"/>
    <s v="J&amp;T COD"/>
    <s v="Tiktok"/>
    <s v="จ่ายทีหลัง / COD"/>
    <s v=""/>
    <s v="765875014903"/>
    <s v="03/11/2025 07:11"/>
  </r>
  <r>
    <x v="1"/>
    <x v="1"/>
    <n v="33.333333333333336"/>
    <n v="6"/>
    <s v="FZZ67"/>
    <n v="200"/>
    <n v="0"/>
    <s v="ร้านที่2"/>
    <s v="น***ากร  ไ***ท์"/>
    <s v="สมุทรปราการ"/>
    <s v="-"/>
    <s v=""/>
    <s v="03/11/2025 07:00"/>
    <s v="-"/>
    <s v="J&amp;T COD"/>
    <s v="Tiktok"/>
    <s v="จ่ายทีหลัง / COD"/>
    <s v=""/>
    <s v="765837349675"/>
    <s v="03/11/2025 07:01"/>
  </r>
  <r>
    <x v="2"/>
    <x v="2"/>
    <n v="50"/>
    <n v="1"/>
    <s v="FZZ66"/>
    <n v="100"/>
    <n v="0"/>
    <s v="ร้านที่4"/>
    <s v="อ*** น***า"/>
    <s v="กรุงเทพฯ"/>
    <s v="-"/>
    <s v=""/>
    <s v="03/11/2025 06:42"/>
    <s v="-"/>
    <s v="J&amp;T COD"/>
    <s v="Tiktok"/>
    <s v="จ่ายทีหลัง / COD"/>
    <s v=""/>
    <s v="765840240616"/>
    <s v="03/11/2025 06:42"/>
  </r>
  <r>
    <x v="3"/>
    <x v="3"/>
    <n v="50"/>
    <n v="1"/>
    <s v="FZZ66"/>
    <n v="100"/>
    <n v="0"/>
    <s v="ร้านที่4"/>
    <s v="อ*** น***า"/>
    <s v="กรุงเทพฯ"/>
    <s v="-"/>
    <s v=""/>
    <s v="03/11/2025 06:42"/>
    <s v="-"/>
    <s v="J&amp;T COD"/>
    <s v="Tiktok"/>
    <s v="จ่ายทีหลัง / COD"/>
    <s v=""/>
    <s v="765840240616"/>
    <s v="03/11/2025 06:42"/>
  </r>
  <r>
    <x v="4"/>
    <x v="4"/>
    <n v="50"/>
    <n v="1"/>
    <s v="FZZ66"/>
    <n v="100"/>
    <n v="0"/>
    <s v="ร้านที่4"/>
    <s v="อ*** น***า"/>
    <s v="กรุงเทพฯ"/>
    <s v="-"/>
    <s v=""/>
    <s v="03/11/2025 06:42"/>
    <s v="-"/>
    <s v="J&amp;T COD"/>
    <s v="Tiktok"/>
    <s v="จ่ายทีหลัง / COD"/>
    <s v=""/>
    <s v="765840240616"/>
    <s v="03/11/2025 06:42"/>
  </r>
  <r>
    <x v="5"/>
    <x v="5"/>
    <n v="66.333333333333329"/>
    <n v="3"/>
    <s v="FZZ65"/>
    <n v="249.99"/>
    <n v="0"/>
    <s v="ร้านที่2"/>
    <s v="ร***า​ อ***"/>
    <s v="กระบี่"/>
    <s v="-"/>
    <s v=""/>
    <s v="03/11/2025 06:31"/>
    <s v="-"/>
    <s v="J&amp;T COD"/>
    <s v="Tiktok"/>
    <s v="จ่ายทีหลัง / COD"/>
    <s v=""/>
    <s v="765839930660"/>
    <s v="03/11/2025 06:32"/>
  </r>
  <r>
    <x v="5"/>
    <x v="5"/>
    <n v="66.333333333333329"/>
    <n v="3"/>
    <s v="FZZ64"/>
    <n v="249.99"/>
    <n v="0"/>
    <s v="ร้านที่2"/>
    <s v="ร***า อ***"/>
    <s v="เพชรบูรณ์"/>
    <s v="-"/>
    <s v=""/>
    <s v="03/11/2025 06:28"/>
    <s v="-"/>
    <s v="J&amp;T COD"/>
    <s v="Tiktok"/>
    <s v="จ่ายทีหลัง / COD"/>
    <s v=""/>
    <s v="765832870611"/>
    <s v="03/11/2025 06:28"/>
  </r>
  <r>
    <x v="9"/>
    <x v="9"/>
    <n v="15"/>
    <n v="1"/>
    <s v="FZZ62"/>
    <n v="15"/>
    <n v="0"/>
    <s v="ร้านที่1"/>
    <s v="I****e"/>
    <s v="******หลวง ตำบลบ่อโพง อำเภอนครหลวง จังหวัดพระนครศรีอยุธยา 13260 ตำบลบ่อโพง อำเภอนครหลวง จังหวัดพระนครศรีอยุธยา 13260"/>
    <s v="13260"/>
    <s v="26"/>
    <s v="03/11/2025 06:53"/>
    <s v="-"/>
    <s v="SPX Express"/>
    <s v="Shopee"/>
    <s v="shopee"/>
    <s v=""/>
    <s v="TH2560040497291"/>
    <s v="03/11/2025 06:23"/>
  </r>
  <r>
    <x v="7"/>
    <x v="7"/>
    <n v="139"/>
    <n v="1"/>
    <s v="FZZ60"/>
    <n v="210.48"/>
    <n v="26"/>
    <s v="ร้านที่1"/>
    <s v="สายัณ ศิริบัตร์"/>
    <s v="97 หมู.12 ต.วังหิน_x000a__x000a_บางขัน/ Bang Khanนครศรีธรรมราช/ Nakhon Si Thammarat_x000a_80360"/>
    <s v="80360"/>
    <s v="660887820939"/>
    <s v="03/11/2025 06:02"/>
    <s v="-"/>
    <s v="Kerry_dropoff"/>
    <s v="Lazada"/>
    <s v="lazada"/>
    <s v=""/>
    <s v="TH64177XY7Q33C"/>
    <s v="03/11/2025 06:02"/>
  </r>
  <r>
    <x v="8"/>
    <x v="8"/>
    <n v="139"/>
    <n v="1"/>
    <s v="FZZ60"/>
    <n v="210.48"/>
    <n v="26"/>
    <s v="ร้านที่1"/>
    <s v="สายัณ ศิริบัตร์"/>
    <s v="97 หมู.12 ต.วังหิน_x000a__x000a_บางขัน/ Bang Khanนครศรีธรรมราช/ Nakhon Si Thammarat_x000a_80360"/>
    <s v="80360"/>
    <s v="660887820939"/>
    <s v="03/11/2025 06:02"/>
    <s v="-"/>
    <s v="Kerry_dropoff"/>
    <s v="Lazada"/>
    <s v="lazada"/>
    <s v=""/>
    <s v="TH64177XY7Q33C"/>
    <s v="03/11/2025 06:02"/>
  </r>
  <r>
    <x v="13"/>
    <x v="14"/>
    <n v="139"/>
    <n v="1"/>
    <s v="FZZ60"/>
    <n v="210.48"/>
    <n v="26"/>
    <s v="ร้านที่1"/>
    <s v="สายัณ ศิริบัตร์"/>
    <s v="97 หมู.12 ต.วังหิน_x000a__x000a_บางขัน/ Bang Khanนครศรีธรรมราช/ Nakhon Si Thammarat_x000a_80360"/>
    <s v="80360"/>
    <s v="660887820939"/>
    <s v="03/11/2025 06:02"/>
    <s v="-"/>
    <s v="Kerry_dropoff"/>
    <s v="Lazada"/>
    <s v="lazada"/>
    <s v=""/>
    <s v="TH64177XY7Q33C"/>
    <s v="03/11/2025 06:02"/>
  </r>
  <r>
    <x v="6"/>
    <x v="6"/>
    <n v="139"/>
    <n v="1"/>
    <s v="FZZ60"/>
    <n v="210.48"/>
    <n v="26"/>
    <s v="ร้านที่1"/>
    <s v="สายัณ ศิริบัตร์"/>
    <s v="97 หมู.12 ต.วังหิน_x000a__x000a_บางขัน/ Bang Khanนครศรีธรรมราช/ Nakhon Si Thammarat_x000a_80360"/>
    <s v="80360"/>
    <s v="660887820939"/>
    <s v="03/11/2025 06:02"/>
    <s v="-"/>
    <s v="Kerry_dropoff"/>
    <s v="Lazada"/>
    <s v="lazada"/>
    <s v=""/>
    <s v="TH64177XY7Q33C"/>
    <s v="03/11/2025 06:02"/>
  </r>
  <r>
    <x v="2"/>
    <x v="2"/>
    <n v="50"/>
    <n v="1"/>
    <s v="FZZ59"/>
    <n v="100"/>
    <n v="0"/>
    <s v="ร้านที่4"/>
    <s v="ส***ตรา น***ูน"/>
    <s v="แพร่"/>
    <s v="-"/>
    <s v=""/>
    <s v="03/11/2025 05:40"/>
    <s v="-"/>
    <s v="J&amp;T COD"/>
    <s v="Tiktok"/>
    <s v="จ่ายทีหลัง / COD"/>
    <s v=""/>
    <s v="765802840622"/>
    <s v="03/11/2025 05:41"/>
  </r>
  <r>
    <x v="3"/>
    <x v="3"/>
    <n v="50"/>
    <n v="1"/>
    <s v="FZZ59"/>
    <n v="100"/>
    <n v="0"/>
    <s v="ร้านที่4"/>
    <s v="ส***ตรา น***ูน"/>
    <s v="แพร่"/>
    <s v="-"/>
    <s v=""/>
    <s v="03/11/2025 05:40"/>
    <s v="-"/>
    <s v="J&amp;T COD"/>
    <s v="Tiktok"/>
    <s v="จ่ายทีหลัง / COD"/>
    <s v=""/>
    <s v="765802840622"/>
    <s v="03/11/2025 05:41"/>
  </r>
  <r>
    <x v="4"/>
    <x v="4"/>
    <n v="50"/>
    <n v="1"/>
    <s v="FZZ59"/>
    <n v="100"/>
    <n v="0"/>
    <s v="ร้านที่4"/>
    <s v="ส***ตรา น***ูน"/>
    <s v="แพร่"/>
    <s v="-"/>
    <s v=""/>
    <s v="03/11/2025 05:40"/>
    <s v="-"/>
    <s v="J&amp;T COD"/>
    <s v="Tiktok"/>
    <s v="จ่ายทีหลัง / COD"/>
    <s v=""/>
    <s v="765802840622"/>
    <s v="03/11/2025 05:41"/>
  </r>
  <r>
    <x v="0"/>
    <x v="0"/>
    <n v="66.666666666666671"/>
    <n v="3"/>
    <s v="FZZ58"/>
    <n v="100"/>
    <n v="0"/>
    <s v="ร้านที่2"/>
    <s v="พ***ผกา​   ข***ทอง​"/>
    <s v="สุพรรณบุรี"/>
    <s v="-"/>
    <s v=""/>
    <s v="03/11/2025 05:36"/>
    <s v="-"/>
    <s v="J&amp;T Express"/>
    <s v="Tiktok"/>
    <s v="tiktok"/>
    <s v=""/>
    <s v="765820562651"/>
    <s v="03/11/2025 05:36"/>
  </r>
  <r>
    <x v="0"/>
    <x v="0"/>
    <n v="66.666666666666671"/>
    <n v="3"/>
    <s v="FZZ57"/>
    <n v="100"/>
    <n v="0"/>
    <s v="ร้านที่2"/>
    <s v="ส***รัตน์  บ***นอง"/>
    <s v="สุราษฎร์ธานี"/>
    <s v="-"/>
    <s v=""/>
    <s v="03/11/2025 05:12"/>
    <s v="-"/>
    <s v="J&amp;T Express"/>
    <s v="Tiktok"/>
    <s v="tiktok"/>
    <s v=""/>
    <s v="765802562663"/>
    <s v="03/11/2025 05:12"/>
  </r>
  <r>
    <x v="14"/>
    <x v="16"/>
    <n v="66.666666666666671"/>
    <n v="3"/>
    <s v="FZZ56"/>
    <n v="118.05"/>
    <n v="0"/>
    <s v="ร้านที่1"/>
    <s v="อิ๋ว"/>
    <s v="เลขที่1 ม.9 วังวน · วังวน/ Wang Won_x000a__x000a_พรหมพิราม/ Phrom Phiramพิษณุโลก/ Phitsanulok_x000a_65150"/>
    <s v="65150"/>
    <s v="660825457386"/>
    <s v="03/11/2025 04:16"/>
    <s v="-"/>
    <s v="Kerry_dropoff"/>
    <s v="Lazada"/>
    <s v="lazada"/>
    <s v=""/>
    <s v="TH61067XZXB62H"/>
    <s v="03/11/2025 04:16"/>
  </r>
  <r>
    <x v="2"/>
    <x v="2"/>
    <n v="50"/>
    <n v="2"/>
    <s v="FZZ55"/>
    <n v="200"/>
    <n v="0"/>
    <s v="ร้านที่4"/>
    <s v="p***kaphankaen"/>
    <s v="ศรีสะเกษ"/>
    <s v="-"/>
    <s v=""/>
    <s v="03/11/2025 03:30"/>
    <s v="-"/>
    <s v="J&amp;T COD"/>
    <s v="Tiktok"/>
    <s v="จ่ายทีหลัง / COD"/>
    <s v=""/>
    <s v="765864801660"/>
    <s v="03/11/2025 03:30"/>
  </r>
  <r>
    <x v="3"/>
    <x v="3"/>
    <n v="50"/>
    <n v="2"/>
    <s v="FZZ55"/>
    <n v="200"/>
    <n v="0"/>
    <s v="ร้านที่4"/>
    <s v="p***kaphankaen"/>
    <s v="ศรีสะเกษ"/>
    <s v="-"/>
    <s v=""/>
    <s v="03/11/2025 03:30"/>
    <s v="-"/>
    <s v="J&amp;T COD"/>
    <s v="Tiktok"/>
    <s v="จ่ายทีหลัง / COD"/>
    <s v=""/>
    <s v="765864801660"/>
    <s v="03/11/2025 03:30"/>
  </r>
  <r>
    <x v="4"/>
    <x v="4"/>
    <n v="50"/>
    <n v="2"/>
    <s v="FZZ55"/>
    <n v="200"/>
    <n v="0"/>
    <s v="ร้านที่4"/>
    <s v="p***kaphankaen"/>
    <s v="ศรีสะเกษ"/>
    <s v="-"/>
    <s v=""/>
    <s v="03/11/2025 03:30"/>
    <s v="-"/>
    <s v="J&amp;T COD"/>
    <s v="Tiktok"/>
    <s v="จ่ายทีหลัง / COD"/>
    <s v=""/>
    <s v="765864801660"/>
    <s v="03/11/2025 03:30"/>
  </r>
  <r>
    <x v="7"/>
    <x v="7"/>
    <n v="139"/>
    <n v="1"/>
    <s v="FZZ53"/>
    <n v="108.99"/>
    <n v="0"/>
    <s v="ร้านที่2"/>
    <s v="โ** ซ***มิจ"/>
    <s v="Lop Buri"/>
    <s v="-"/>
    <s v=""/>
    <s v="03/11/2025 01:59"/>
    <s v="-"/>
    <s v="J&amp;T COD"/>
    <s v="Tiktok"/>
    <s v="จ่ายทีหลัง / COD"/>
    <s v=""/>
    <s v="765819754593"/>
    <s v="03/11/2025 01:59"/>
  </r>
  <r>
    <x v="5"/>
    <x v="5"/>
    <n v="66.333333333333329"/>
    <n v="3"/>
    <s v="FZZ52"/>
    <n v="183.5"/>
    <n v="26"/>
    <s v="ร้านที่8"/>
    <s v="อริยา ปาละวงศ์"/>
    <s v="วิทยาลัยการสาธารณสุขสิรินธร จังหวัดอุบลราชธานี 187 ม.3 ต.เมืองศรีไค_x000a__x000a_วารินชำราบ/ Warin Chamrapอุบลราชธานี/ Ubon Ratchathani_x000a_34190"/>
    <s v="34190"/>
    <s v="660814159191"/>
    <s v="03/11/2025 01:54"/>
    <s v="-"/>
    <s v="Kerry_dropoff"/>
    <s v="Lazada"/>
    <s v="lazada"/>
    <s v=""/>
    <s v="LEXPU0623766007"/>
    <s v="03/11/2025 01:54"/>
  </r>
  <r>
    <x v="4"/>
    <x v="4"/>
    <n v="44"/>
    <n v="2"/>
    <s v="FZZ51"/>
    <n v="88"/>
    <n v="0"/>
    <s v="ร้านที่1"/>
    <s v="จ******์"/>
    <s v="******บลบ้านทาน อำเภอบ้านลาด จังหวัดเพชรบุรี 76150"/>
    <s v="76150"/>
    <s v="73"/>
    <s v="03/11/2025 02:08"/>
    <s v="-"/>
    <s v="SPX Express"/>
    <s v="Shopee"/>
    <s v="shopee"/>
    <s v=""/>
    <s v="TH255700610695F"/>
    <s v="03/11/2025 01:38"/>
  </r>
  <r>
    <x v="1"/>
    <x v="1"/>
    <n v="50"/>
    <n v="6"/>
    <s v="FZZ50"/>
    <n v="200"/>
    <n v="0"/>
    <s v="ร้านที่2"/>
    <s v="อ***ากร พ***สนา"/>
    <s v="ศรีสะเกษ"/>
    <s v="-"/>
    <s v=""/>
    <s v="03/11/2025 01:38"/>
    <s v="-"/>
    <s v="J&amp;T Express"/>
    <s v="Tiktok"/>
    <s v="tiktok"/>
    <s v=""/>
    <s v="765889946695"/>
    <s v="03/11/2025 01:38"/>
  </r>
  <r>
    <x v="1"/>
    <x v="1"/>
    <n v="50"/>
    <n v="6"/>
    <s v="FZZ49"/>
    <n v="200"/>
    <n v="0"/>
    <s v="ร้านที่2"/>
    <s v="อ***์ พ***านอก"/>
    <s v="ชัยภูมิ"/>
    <s v="-"/>
    <s v=""/>
    <s v="03/11/2025 01:02"/>
    <s v="-"/>
    <s v="J&amp;T COD"/>
    <s v="Tiktok"/>
    <s v="จ่ายทีหลัง / COD"/>
    <s v=""/>
    <s v="765882746705"/>
    <s v="03/11/2025 01:03"/>
  </r>
  <r>
    <x v="2"/>
    <x v="2"/>
    <n v="50"/>
    <n v="1"/>
    <s v="FZZ48"/>
    <n v="99.99"/>
    <n v="0"/>
    <s v="ร้านที่2"/>
    <s v="เ***ัทธ์ ส***ะโน"/>
    <s v="ระยอง"/>
    <s v="-"/>
    <s v=""/>
    <s v="03/11/2025 00:40"/>
    <s v="-"/>
    <s v="J&amp;T Express"/>
    <s v="Tiktok"/>
    <s v="tiktok"/>
    <s v=""/>
    <s v="765870064643"/>
    <s v="03/11/2025 00:40"/>
  </r>
  <r>
    <x v="3"/>
    <x v="3"/>
    <n v="50"/>
    <n v="1"/>
    <s v="FZZ48"/>
    <n v="99.99"/>
    <n v="0"/>
    <s v="ร้านที่2"/>
    <s v="เ***ัทธ์ ส***ะโน"/>
    <s v="ระยอง"/>
    <s v="-"/>
    <s v=""/>
    <s v="03/11/2025 00:40"/>
    <s v="-"/>
    <s v="J&amp;T Express"/>
    <s v="Tiktok"/>
    <s v="tiktok"/>
    <s v=""/>
    <s v="765870064643"/>
    <s v="03/11/2025 00:40"/>
  </r>
  <r>
    <x v="4"/>
    <x v="4"/>
    <n v="50"/>
    <n v="1"/>
    <s v="FZZ48"/>
    <n v="99.99"/>
    <n v="0"/>
    <s v="ร้านที่2"/>
    <s v="เ***ัทธ์ ส***ะโน"/>
    <s v="ระยอง"/>
    <s v="-"/>
    <s v=""/>
    <s v="03/11/2025 00:40"/>
    <s v="-"/>
    <s v="J&amp;T Express"/>
    <s v="Tiktok"/>
    <s v="tiktok"/>
    <s v=""/>
    <s v="765870064643"/>
    <s v="03/11/2025 00:40"/>
  </r>
  <r>
    <x v="1"/>
    <x v="1"/>
    <n v="50"/>
    <n v="6"/>
    <s v="FZZ47"/>
    <n v="200"/>
    <n v="0"/>
    <s v="ร้านที่2"/>
    <s v="N***ssara น***รา ก***ก้ว"/>
    <s v="สุพรรณบุรี"/>
    <s v="-"/>
    <s v=""/>
    <s v="03/11/2025 00:34"/>
    <s v="-"/>
    <s v="J&amp;T COD"/>
    <s v="Tiktok"/>
    <s v="จ่ายทีหลัง / COD"/>
    <s v=""/>
    <s v="765851083620"/>
    <s v="03/11/2025 00:34"/>
  </r>
  <r>
    <x v="0"/>
    <x v="0"/>
    <n v="66.666666666666671"/>
    <n v="3"/>
    <s v="FZZ46"/>
    <n v="100"/>
    <n v="0"/>
    <s v="ร้านที่2"/>
    <s v="ส***าว.  เ***พิทักษ์"/>
    <s v="กรุงเทพฯ"/>
    <s v="-"/>
    <s v=""/>
    <s v="03/11/2025 00:30"/>
    <s v="-"/>
    <s v="J&amp;T COD"/>
    <s v="Tiktok"/>
    <s v="จ่ายทีหลัง / COD"/>
    <s v=""/>
    <s v="765853693673"/>
    <s v="03/11/2025 00:30"/>
  </r>
  <r>
    <x v="0"/>
    <x v="0"/>
    <n v="66.666666666666671"/>
    <n v="6"/>
    <s v="FZZ45"/>
    <n v="200"/>
    <n v="0"/>
    <s v="ร้านที่2"/>
    <s v="น***ีฮาน ส***๊าะ"/>
    <s v="กรุงเทพฯ"/>
    <s v="-"/>
    <s v=""/>
    <s v="03/11/2025 00:28"/>
    <s v="-"/>
    <s v="J&amp;T COD"/>
    <s v="Tiktok"/>
    <s v="จ่ายทีหลัง / COD"/>
    <s v=""/>
    <s v="765823479654"/>
    <s v="03/11/2025 00:28"/>
  </r>
  <r>
    <x v="0"/>
    <x v="0"/>
    <n v="66.666666666666671"/>
    <n v="3"/>
    <s v="FZZ44"/>
    <n v="100"/>
    <n v="0"/>
    <s v="ร้านที่2"/>
    <s v="บ***ร พ***ขำ"/>
    <s v="นครสวรรค์"/>
    <s v="-"/>
    <s v=""/>
    <s v="03/11/2025 00:23"/>
    <s v="-"/>
    <s v="J&amp;T COD"/>
    <s v="Tiktok"/>
    <s v="จ่ายทีหลัง / COD"/>
    <s v=""/>
    <s v="765858897683"/>
    <s v="03/11/2025 00:25"/>
  </r>
  <r>
    <x v="9"/>
    <x v="9"/>
    <n v="15"/>
    <n v="1"/>
    <s v="FZZ43"/>
    <n v="15"/>
    <n v="0"/>
    <s v="ร้านที่1"/>
    <s v="จ******​"/>
    <s v="******บลม่วงค่อม ตำบลม่วงค่อม อำเภอชัยบาดาล จังหวัดลพบุรี 15230"/>
    <s v="15230"/>
    <s v="49"/>
    <s v="03/11/2025 00:39"/>
    <s v="-"/>
    <s v="SPX Express"/>
    <s v="Shopee"/>
    <s v="shopee"/>
    <s v=""/>
    <s v="TH255154130566Q"/>
    <s v="03/11/2025 00:20"/>
  </r>
  <r>
    <x v="1"/>
    <x v="1"/>
    <n v="33.333333333333336"/>
    <n v="3"/>
    <s v="FZZ41"/>
    <n v="100"/>
    <n v="0"/>
    <s v="ร้านที่2"/>
    <s v="S***"/>
    <s v="Bangkok"/>
    <s v="-"/>
    <s v=""/>
    <s v="03/11/2025 00:06"/>
    <s v="-"/>
    <s v="J&amp;T COD"/>
    <s v="Tiktok"/>
    <s v="จ่ายทีหลัง / COD"/>
    <s v=""/>
    <s v="765814778643"/>
    <s v="03/11/2025 00:12"/>
  </r>
  <r>
    <x v="9"/>
    <x v="9"/>
    <n v="15"/>
    <n v="1"/>
    <s v="FZZ40"/>
    <n v="15"/>
    <n v="0"/>
    <s v="ร้านที่1"/>
    <s v="อ******ู"/>
    <s v="******บางบำหรุ    ประเทศไทย (มายคอนโดปิ่นเกล้า อาคารซี) แขวงบางบำหรุ เขตบางพลัด จังหวัดกรุงเทพมหานคร 10700"/>
    <s v="10700"/>
    <s v="91"/>
    <s v="03/11/2025 00:04"/>
    <s v="-"/>
    <s v="SPX Express"/>
    <s v="Shopee"/>
    <s v="shopee"/>
    <s v=""/>
    <s v="TH256196742296P"/>
    <s v="03/11/2025 00:0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4">
  <r>
    <x v="0"/>
    <x v="0"/>
    <n v="139"/>
    <n v="1"/>
    <s v="GAF17"/>
    <n v="108.99"/>
    <n v="0"/>
    <s v="ร้านที่2"/>
    <s v="เ***วี  ศ***ส"/>
    <s v="พิจิตร"/>
    <s v="-"/>
    <s v=""/>
    <s v="04/11/2025 23:46"/>
    <s v="-"/>
    <s v="J&amp;T COD"/>
    <s v="Tiktok"/>
    <s v="จ่ายทีหลัง / COD"/>
    <s v=""/>
    <s v="765991647606"/>
    <s v="04/11/2025 23:47"/>
  </r>
  <r>
    <x v="0"/>
    <x v="0"/>
    <n v="139"/>
    <n v="2"/>
    <s v="GAF16"/>
    <n v="217.98"/>
    <n v="0"/>
    <s v="ร้านที่2"/>
    <s v="เ***วี  ศ***ส"/>
    <s v="พิจิตร"/>
    <s v="-"/>
    <s v=""/>
    <s v="04/11/2025 23:46"/>
    <s v="-"/>
    <s v="J&amp;T COD"/>
    <s v="Tiktok"/>
    <s v="จ่ายทีหลัง / COD"/>
    <s v=""/>
    <s v="765954122555"/>
    <s v="04/11/2025 23:46"/>
  </r>
  <r>
    <x v="1"/>
    <x v="1"/>
    <n v="33.333333333333336"/>
    <n v="3"/>
    <s v="GAF15"/>
    <n v="149"/>
    <n v="0"/>
    <s v="ร้านที่1"/>
    <s v="เ******ง"/>
    <s v="******ขที่ 402, หมู่ที่ 8, ตำบลปากน้ำ, อำเภอเมืองชุมพร ตำบลปากน้ำ อำเภอเมืองชุมพร จังหวัดชุมพร 86120"/>
    <s v="86120"/>
    <s v="82"/>
    <s v="04/11/2025 23:28"/>
    <s v="-"/>
    <s v="Flash Express"/>
    <s v="Shopee"/>
    <s v="shopee"/>
    <s v=""/>
    <s v="TH70017YAUW61B"/>
    <s v="04/11/2025 23:27"/>
  </r>
  <r>
    <x v="2"/>
    <x v="2"/>
    <n v="50"/>
    <n v="1"/>
    <s v="GAF13"/>
    <n v="107"/>
    <n v="7"/>
    <s v="ร้านที่4"/>
    <s v="K***"/>
    <s v="นครศรีธรรมราช"/>
    <s v="-"/>
    <s v=""/>
    <s v="04/11/2025 23:19"/>
    <s v="-"/>
    <s v="J&amp;T COD"/>
    <s v="Tiktok"/>
    <s v="จ่ายทีหลัง / COD"/>
    <s v=""/>
    <s v="765968688564"/>
    <s v="04/11/2025 23:19"/>
  </r>
  <r>
    <x v="3"/>
    <x v="3"/>
    <n v="50"/>
    <n v="1"/>
    <s v="GAF13"/>
    <n v="107"/>
    <n v="7"/>
    <s v="ร้านที่4"/>
    <s v="K***"/>
    <s v="นครศรีธรรมราช"/>
    <s v="-"/>
    <s v=""/>
    <s v="04/11/2025 23:19"/>
    <s v="-"/>
    <s v="J&amp;T COD"/>
    <s v="Tiktok"/>
    <s v="จ่ายทีหลัง / COD"/>
    <s v=""/>
    <s v="765968688564"/>
    <s v="04/11/2025 23:19"/>
  </r>
  <r>
    <x v="4"/>
    <x v="4"/>
    <n v="50"/>
    <n v="1"/>
    <s v="GAF13"/>
    <n v="107"/>
    <n v="7"/>
    <s v="ร้านที่4"/>
    <s v="K***"/>
    <s v="นครศรีธรรมราช"/>
    <s v="-"/>
    <s v=""/>
    <s v="04/11/2025 23:19"/>
    <s v="-"/>
    <s v="J&amp;T COD"/>
    <s v="Tiktok"/>
    <s v="จ่ายทีหลัง / COD"/>
    <s v=""/>
    <s v="765968688564"/>
    <s v="04/11/2025 23:19"/>
  </r>
  <r>
    <x v="5"/>
    <x v="5"/>
    <n v="78.5"/>
    <n v="2"/>
    <s v="GAF12"/>
    <n v="157"/>
    <n v="0"/>
    <s v="ร้านที่1"/>
    <s v="ป******อ"/>
    <s v="******ที่ 551 หมู่ 17 ต.เหนือเมือง อ.เมือง จ.ร้อยเอ็ด 45000 ตำบลเหนือเมือง อำเภอเมืองร้อยเอ็ด จังหวัดร้อยเอ็ด 45000"/>
    <s v="45000"/>
    <s v="05"/>
    <s v="04/11/2025 23:46"/>
    <s v="-"/>
    <s v="SPX Express"/>
    <s v="Shopee"/>
    <s v="shopee"/>
    <s v=""/>
    <s v="TH2598954197030"/>
    <s v="04/11/2025 23:16"/>
  </r>
  <r>
    <x v="1"/>
    <x v="1"/>
    <n v="33.333333333333336"/>
    <n v="3"/>
    <s v="GAF11"/>
    <n v="229"/>
    <n v="0"/>
    <s v="ร้านที่1"/>
    <s v="ร******ง"/>
    <s v="******.ปากพนัง จ.นครศรีธรรมราช ตำบลคลองกระบือ อำเภอปากพนัง จังหวัดนครศรีธรรมราช 80140"/>
    <s v="80140"/>
    <s v="83"/>
    <s v="04/11/2025 23:08"/>
    <s v="-"/>
    <s v="Flash Express"/>
    <s v="Shopee"/>
    <s v="shopee"/>
    <s v=""/>
    <s v="TH64127YAVPU3E"/>
    <s v="04/11/2025 23:08"/>
  </r>
  <r>
    <x v="5"/>
    <x v="5"/>
    <n v="80"/>
    <n v="1"/>
    <s v="GAF11"/>
    <n v="229"/>
    <n v="0"/>
    <s v="ร้านที่1"/>
    <s v="ร******ง"/>
    <s v="******.ปากพนัง จ.นครศรีธรรมราช ตำบลคลองกระบือ อำเภอปากพนัง จังหวัดนครศรีธรรมราช 80140"/>
    <s v="80140"/>
    <s v="83"/>
    <s v="04/11/2025 23:08"/>
    <s v="-"/>
    <s v="Flash Express"/>
    <s v="Shopee"/>
    <s v="shopee"/>
    <s v=""/>
    <s v="TH64127YAVPU3E"/>
    <s v="04/11/2025 23:08"/>
  </r>
  <r>
    <x v="6"/>
    <x v="6"/>
    <n v="66.666666666666671"/>
    <n v="6"/>
    <s v="GAF10"/>
    <n v="200"/>
    <n v="0"/>
    <s v="ร้านที่2"/>
    <s v="ว***รัตน์ ย***ีสุข"/>
    <s v="ชลบุรี"/>
    <s v="-"/>
    <s v=""/>
    <s v="04/11/2025 22:52"/>
    <s v="-"/>
    <s v="J&amp;T COD"/>
    <s v="Tiktok"/>
    <s v="จ่ายทีหลัง / COD"/>
    <s v=""/>
    <s v="765973773600"/>
    <s v="04/11/2025 22:52"/>
  </r>
  <r>
    <x v="7"/>
    <x v="7"/>
    <n v="75"/>
    <n v="2"/>
    <s v="GAF9"/>
    <n v="215"/>
    <n v="65"/>
    <s v="ร้านที่1"/>
    <s v="เ******น"/>
    <s v="******แพ้ว จ.สมุทรสาคร ตำบลเจ็ดริ้ว อำเภอบ้านแพ้ว จังหวัดสมุทรสาคร 74120"/>
    <s v="74120"/>
    <s v="85"/>
    <s v="04/11/2025 23:07"/>
    <s v="-"/>
    <s v="Flash Express"/>
    <s v="Shopee"/>
    <s v="shopee"/>
    <s v=""/>
    <s v="TH16037YABAY3H"/>
    <s v="04/11/2025 22:37"/>
  </r>
  <r>
    <x v="2"/>
    <x v="2"/>
    <n v="50"/>
    <n v="1"/>
    <s v="GAF8"/>
    <n v="100"/>
    <n v="0"/>
    <s v="ร้านที่4"/>
    <s v="จ***ิทธิ์​ ไ***ิมพ์"/>
    <s v="บึงกาฬ"/>
    <s v="-"/>
    <s v=""/>
    <s v="04/11/2025 22:31"/>
    <s v="-"/>
    <s v="J&amp;T COD"/>
    <s v="Tiktok"/>
    <s v="จ่ายทีหลัง / COD"/>
    <s v=""/>
    <s v="765994071603"/>
    <s v="04/11/2025 22:31"/>
  </r>
  <r>
    <x v="3"/>
    <x v="3"/>
    <n v="50"/>
    <n v="1"/>
    <s v="GAF8"/>
    <n v="100"/>
    <n v="0"/>
    <s v="ร้านที่4"/>
    <s v="จ***ิทธิ์​ ไ***ิมพ์"/>
    <s v="บึงกาฬ"/>
    <s v="-"/>
    <s v=""/>
    <s v="04/11/2025 22:31"/>
    <s v="-"/>
    <s v="J&amp;T COD"/>
    <s v="Tiktok"/>
    <s v="จ่ายทีหลัง / COD"/>
    <s v=""/>
    <s v="765994071603"/>
    <s v="04/11/2025 22:31"/>
  </r>
  <r>
    <x v="4"/>
    <x v="4"/>
    <n v="50"/>
    <n v="1"/>
    <s v="GAF8"/>
    <n v="100"/>
    <n v="0"/>
    <s v="ร้านที่4"/>
    <s v="จ***ิทธิ์​ ไ***ิมพ์"/>
    <s v="บึงกาฬ"/>
    <s v="-"/>
    <s v=""/>
    <s v="04/11/2025 22:31"/>
    <s v="-"/>
    <s v="J&amp;T COD"/>
    <s v="Tiktok"/>
    <s v="จ่ายทีหลัง / COD"/>
    <s v=""/>
    <s v="765994071603"/>
    <s v="04/11/2025 22:31"/>
  </r>
  <r>
    <x v="8"/>
    <x v="8"/>
    <n v="66.666666666666671"/>
    <n v="3"/>
    <s v="GAF7"/>
    <n v="200"/>
    <n v="0"/>
    <s v="ร้านที่2"/>
    <s v="จ***า ว***ศรีชา  บ***ป้าแซง"/>
    <s v="นครพนม"/>
    <s v="-"/>
    <s v=""/>
    <s v="04/11/2025 22:21"/>
    <s v="-"/>
    <s v="J&amp;T Express"/>
    <s v="Tiktok"/>
    <s v="tiktok"/>
    <s v=""/>
    <s v="-"/>
    <s v="04/11/2025 22:20"/>
  </r>
  <r>
    <x v="1"/>
    <x v="1"/>
    <n v="33.333333333333336"/>
    <n v="3"/>
    <s v="GAF7"/>
    <n v="200"/>
    <n v="0"/>
    <s v="ร้านที่2"/>
    <s v="จ***า ว***ศรีชา  บ***ป้าแซง"/>
    <s v="นครพนม"/>
    <s v="-"/>
    <s v=""/>
    <s v="04/11/2025 22:21"/>
    <s v="-"/>
    <s v="J&amp;T Express"/>
    <s v="Tiktok"/>
    <s v="tiktok"/>
    <s v=""/>
    <s v="-"/>
    <s v="04/11/2025 22:20"/>
  </r>
  <r>
    <x v="2"/>
    <x v="2"/>
    <n v="50"/>
    <n v="2"/>
    <s v="GAF6"/>
    <n v="200"/>
    <n v="0"/>
    <s v="ร้านที่4"/>
    <s v="N***lopburi"/>
    <s v="สมุทรสาคร"/>
    <s v="-"/>
    <s v=""/>
    <s v="04/11/2025 22:10"/>
    <s v="-"/>
    <s v="J&amp;T COD"/>
    <s v="Tiktok"/>
    <s v="จ่ายทีหลัง / COD"/>
    <s v=""/>
    <s v="765903120570"/>
    <s v="04/11/2025 22:11"/>
  </r>
  <r>
    <x v="3"/>
    <x v="3"/>
    <n v="50"/>
    <n v="2"/>
    <s v="GAF6"/>
    <n v="200"/>
    <n v="0"/>
    <s v="ร้านที่4"/>
    <s v="N***lopburi"/>
    <s v="สมุทรสาคร"/>
    <s v="-"/>
    <s v=""/>
    <s v="04/11/2025 22:10"/>
    <s v="-"/>
    <s v="J&amp;T COD"/>
    <s v="Tiktok"/>
    <s v="จ่ายทีหลัง / COD"/>
    <s v=""/>
    <s v="765903120570"/>
    <s v="04/11/2025 22:11"/>
  </r>
  <r>
    <x v="4"/>
    <x v="4"/>
    <n v="50"/>
    <n v="2"/>
    <s v="GAF6"/>
    <n v="200"/>
    <n v="0"/>
    <s v="ร้านที่4"/>
    <s v="N***lopburi"/>
    <s v="สมุทรสาคร"/>
    <s v="-"/>
    <s v=""/>
    <s v="04/11/2025 22:10"/>
    <s v="-"/>
    <s v="J&amp;T COD"/>
    <s v="Tiktok"/>
    <s v="จ่ายทีหลัง / COD"/>
    <s v=""/>
    <s v="765903120570"/>
    <s v="04/11/2025 22:11"/>
  </r>
  <r>
    <x v="9"/>
    <x v="9"/>
    <n v="15"/>
    <n v="1"/>
    <s v="GAF5"/>
    <n v="15"/>
    <n v="0"/>
    <s v="ร้านที่1"/>
    <s v="ข******น"/>
    <s v="******ุสุมาลย์ อ.กุสุมาลย์ จ.สกลนคร ตำบลกุสุมาลย์ อำเภอกุสุมาลย์ จังหวัดสกลนคร 47210"/>
    <s v="47210"/>
    <s v="44"/>
    <s v="04/11/2025 22:39"/>
    <s v="-"/>
    <s v="Flash Express"/>
    <s v="Shopee"/>
    <s v="shopee"/>
    <s v=""/>
    <s v="TH44027YAD2W0A"/>
    <s v="04/11/2025 22:09"/>
  </r>
  <r>
    <x v="10"/>
    <x v="10"/>
    <n v="54.5"/>
    <n v="2"/>
    <s v="GAF4"/>
    <n v="7"/>
    <n v="7"/>
    <s v="ร้านที่1"/>
    <s v="ผล โพธิ์ศรีคุณ"/>
    <s v="138 หมู่7 บ้านหัวตะพาน · หัวตะพาน/ Hua Taphan_x000a__x000a_หัวตะพาน/ Hua Taphanอำนาจเจริญ/ Amnat Charoen_x000a_37240"/>
    <s v="37240"/>
    <s v="660993073583"/>
    <s v="04/11/2025 22:10"/>
    <s v="-"/>
    <s v="Kerry_dropoff"/>
    <s v="Lazada"/>
    <s v="lazada"/>
    <s v=""/>
    <s v="TH34067YAREB6A"/>
    <s v="04/11/2025 22:09"/>
  </r>
  <r>
    <x v="1"/>
    <x v="1"/>
    <n v="33.333333333333336"/>
    <n v="3"/>
    <s v="GAF3"/>
    <n v="100"/>
    <n v="0"/>
    <s v="ร้านที่2"/>
    <s v="ค***ิศมัย"/>
    <s v="น่าน"/>
    <s v="-"/>
    <s v=""/>
    <s v="04/11/2025 22:04"/>
    <s v="-"/>
    <s v="J&amp;T Express"/>
    <s v="Tiktok"/>
    <s v="tiktok"/>
    <s v=""/>
    <s v="-"/>
    <s v="04/11/2025 22:04"/>
  </r>
  <r>
    <x v="8"/>
    <x v="8"/>
    <n v="66.666666666666671"/>
    <n v="6"/>
    <s v="GAF2"/>
    <n v="200"/>
    <n v="0"/>
    <s v="ร้านที่2"/>
    <s v="บ***รือง ก***ำ"/>
    <s v="ราชบุรี"/>
    <s v="-"/>
    <s v=""/>
    <s v="04/11/2025 22:03"/>
    <s v="-"/>
    <s v="J&amp;T COD"/>
    <s v="Tiktok"/>
    <s v="จ่ายทีหลัง / COD"/>
    <s v=""/>
    <s v="765950060606"/>
    <s v="04/11/2025 22:03"/>
  </r>
  <r>
    <x v="0"/>
    <x v="11"/>
    <n v="103.55"/>
    <n v="1"/>
    <s v="GAF1"/>
    <n v="110.55"/>
    <n v="7"/>
    <s v="ร้านที่1"/>
    <s v="สุขใจ สันติภาพ"/>
    <s v="ซอย จรัญสนิทวงศ์ 67 แยก 3 ถ. สิรินธร 659_x000a__x000a_บางพลัด/ Bang Phlatกรุงเทพมหานคร/ Bangkok_x000a_10700"/>
    <s v="10700"/>
    <s v="660922756522"/>
    <s v="04/11/2025 22:00"/>
    <s v="-"/>
    <s v="Kerry_dropoff"/>
    <s v="Lazada"/>
    <s v="lazada"/>
    <s v=""/>
    <s v="LEXPU0624448500"/>
    <s v="04/11/2025 22:00"/>
  </r>
  <r>
    <x v="11"/>
    <x v="12"/>
    <n v="78.5"/>
    <n v="2"/>
    <s v="GAE99"/>
    <n v="157"/>
    <n v="0"/>
    <s v="ร้านที่1"/>
    <s v="ป******์"/>
    <s v="******้อง214 ถนน เอกชัย, แขวง คลองบางพราน, เขตบางบอน แขวงคลองบางพราน เขตบางบอน จังหวัดกรุงเทพมหานคร 10150"/>
    <s v="10150"/>
    <s v="20"/>
    <s v="04/11/2025 21:58"/>
    <s v="-"/>
    <s v="Flash Express"/>
    <s v="Shopee"/>
    <s v="shopee"/>
    <s v=""/>
    <s v="TH01237YA3VC7B"/>
    <s v="04/11/2025 21:57"/>
  </r>
  <r>
    <x v="2"/>
    <x v="2"/>
    <n v="50"/>
    <n v="1"/>
    <s v="GAE98"/>
    <n v="99.99"/>
    <n v="0"/>
    <s v="ร้านที่2"/>
    <s v="ภ***ณี ค***ภา"/>
    <s v="ร้อยเอ็ด"/>
    <s v="-"/>
    <s v=""/>
    <s v="04/11/2025 21:57"/>
    <s v="-"/>
    <s v="J&amp;T Express"/>
    <s v="Tiktok"/>
    <s v="tiktok"/>
    <s v=""/>
    <s v="765931671595"/>
    <s v="04/11/2025 21:57"/>
  </r>
  <r>
    <x v="3"/>
    <x v="3"/>
    <n v="50"/>
    <n v="1"/>
    <s v="GAE98"/>
    <n v="99.99"/>
    <n v="0"/>
    <s v="ร้านที่2"/>
    <s v="ภ***ณี ค***ภา"/>
    <s v="ร้อยเอ็ด"/>
    <s v="-"/>
    <s v=""/>
    <s v="04/11/2025 21:57"/>
    <s v="-"/>
    <s v="J&amp;T Express"/>
    <s v="Tiktok"/>
    <s v="tiktok"/>
    <s v=""/>
    <s v="765931671595"/>
    <s v="04/11/2025 21:57"/>
  </r>
  <r>
    <x v="4"/>
    <x v="4"/>
    <n v="50"/>
    <n v="1"/>
    <s v="GAE98"/>
    <n v="99.99"/>
    <n v="0"/>
    <s v="ร้านที่2"/>
    <s v="ภ***ณี ค***ภา"/>
    <s v="ร้อยเอ็ด"/>
    <s v="-"/>
    <s v=""/>
    <s v="04/11/2025 21:57"/>
    <s v="-"/>
    <s v="J&amp;T Express"/>
    <s v="Tiktok"/>
    <s v="tiktok"/>
    <s v=""/>
    <s v="765931671595"/>
    <s v="04/11/2025 21:57"/>
  </r>
  <r>
    <x v="1"/>
    <x v="1"/>
    <n v="50"/>
    <n v="6"/>
    <s v="GAE97"/>
    <n v="238"/>
    <n v="38"/>
    <s v="ร้านที่2"/>
    <s v="ร* ช***ทร์  ส***พัฒน์"/>
    <s v="ชลบุรี"/>
    <s v="-"/>
    <s v=""/>
    <s v="04/11/2025 21:55"/>
    <s v="-"/>
    <s v="J&amp;T Express"/>
    <s v="Tiktok"/>
    <s v="tiktok"/>
    <s v=""/>
    <s v="-"/>
    <s v="04/11/2025 21:55"/>
  </r>
  <r>
    <x v="2"/>
    <x v="2"/>
    <n v="50"/>
    <n v="1"/>
    <s v="GAE96"/>
    <n v="99.99"/>
    <n v="0"/>
    <s v="ร้านที่2"/>
    <s v="แ***า"/>
    <s v="ปราจีนบุรี"/>
    <s v="-"/>
    <s v=""/>
    <s v="04/11/2025 21:54"/>
    <s v="-"/>
    <s v="J&amp;T COD"/>
    <s v="Tiktok"/>
    <s v="จ่ายทีหลัง / COD"/>
    <s v=""/>
    <s v="765992955534"/>
    <s v="04/11/2025 21:55"/>
  </r>
  <r>
    <x v="3"/>
    <x v="3"/>
    <n v="50"/>
    <n v="1"/>
    <s v="GAE96"/>
    <n v="99.99"/>
    <n v="0"/>
    <s v="ร้านที่2"/>
    <s v="แ***า"/>
    <s v="ปราจีนบุรี"/>
    <s v="-"/>
    <s v=""/>
    <s v="04/11/2025 21:54"/>
    <s v="-"/>
    <s v="J&amp;T COD"/>
    <s v="Tiktok"/>
    <s v="จ่ายทีหลัง / COD"/>
    <s v=""/>
    <s v="765992955534"/>
    <s v="04/11/2025 21:55"/>
  </r>
  <r>
    <x v="4"/>
    <x v="4"/>
    <n v="50"/>
    <n v="1"/>
    <s v="GAE96"/>
    <n v="99.99"/>
    <n v="0"/>
    <s v="ร้านที่2"/>
    <s v="แ***า"/>
    <s v="ปราจีนบุรี"/>
    <s v="-"/>
    <s v=""/>
    <s v="04/11/2025 21:54"/>
    <s v="-"/>
    <s v="J&amp;T COD"/>
    <s v="Tiktok"/>
    <s v="จ่ายทีหลัง / COD"/>
    <s v=""/>
    <s v="765992955534"/>
    <s v="04/11/2025 21:55"/>
  </r>
  <r>
    <x v="1"/>
    <x v="1"/>
    <n v="50"/>
    <n v="6"/>
    <s v="GAE95"/>
    <n v="208"/>
    <n v="8"/>
    <s v="ร้านที่2"/>
    <s v="เ*** ก***โสภา"/>
    <s v="สุราษฎร์ธานี"/>
    <s v="-"/>
    <s v=""/>
    <s v="04/11/2025 21:52"/>
    <s v="-"/>
    <s v="J&amp;T COD"/>
    <s v="Tiktok"/>
    <s v="จ่ายทีหลัง / COD"/>
    <s v=""/>
    <s v="-"/>
    <s v="04/11/2025 21:52"/>
  </r>
  <r>
    <x v="8"/>
    <x v="8"/>
    <n v="66.666666666666671"/>
    <n v="3"/>
    <s v="GAE94"/>
    <n v="200"/>
    <n v="0"/>
    <s v="ร้านที่2"/>
    <s v="น** จ***งศ์ จ***ร์ดี"/>
    <s v="ราชบุรี"/>
    <s v="-"/>
    <s v=""/>
    <s v="04/11/2025 21:48"/>
    <s v="-"/>
    <s v="J&amp;T Express"/>
    <s v="Tiktok"/>
    <s v="tiktok"/>
    <s v=""/>
    <s v="765939661605"/>
    <s v="04/11/2025 21:48"/>
  </r>
  <r>
    <x v="6"/>
    <x v="6"/>
    <n v="66.666666666666671"/>
    <n v="3"/>
    <s v="GAE94"/>
    <n v="200"/>
    <n v="0"/>
    <s v="ร้านที่2"/>
    <s v="น** จ***งศ์ จ***ร์ดี"/>
    <s v="ราชบุรี"/>
    <s v="-"/>
    <s v=""/>
    <s v="04/11/2025 21:48"/>
    <s v="-"/>
    <s v="J&amp;T Express"/>
    <s v="Tiktok"/>
    <s v="tiktok"/>
    <s v=""/>
    <s v="765939661605"/>
    <s v="04/11/2025 21:48"/>
  </r>
  <r>
    <x v="5"/>
    <x v="5"/>
    <n v="76"/>
    <n v="3"/>
    <s v="GAE93"/>
    <n v="228"/>
    <n v="0"/>
    <s v="ร้านที่1"/>
    <s v="ป******์"/>
    <s v="******ที่ 317 ถนน เอกชัย แขวงคลองบางบอน แขวงคลองบางบอน เขตบางบอน จังหวัดกรุงเทพมหานคร 10150"/>
    <s v="10150"/>
    <s v="20"/>
    <s v="04/11/2025 21:38"/>
    <s v="-"/>
    <s v="Flash Express"/>
    <s v="Shopee"/>
    <s v="shopee"/>
    <s v=""/>
    <s v="TH01237YA6CR1E"/>
    <s v="04/11/2025 21:38"/>
  </r>
  <r>
    <x v="12"/>
    <x v="13"/>
    <n v="10"/>
    <n v="200"/>
    <s v="GAE92"/>
    <n v="2000"/>
    <n v="0"/>
    <s v="ร้านที่1"/>
    <s v="ส******า"/>
    <s v="******นองกุงสวรรค์, อำเภอโกสุมพิสัย ตำบลหนองกุงสวรรค์ อำเภอโกสุมพิสัย จังหวัดมหาสารคาม 44140"/>
    <s v="44140"/>
    <s v="94"/>
    <s v="04/11/2025 21:39"/>
    <s v="-"/>
    <s v="Flash Express"/>
    <s v="Shopee"/>
    <s v="shopee"/>
    <s v=""/>
    <s v="TH41037YAANT3O"/>
    <s v="04/11/2025 21:38"/>
  </r>
  <r>
    <x v="1"/>
    <x v="1"/>
    <n v="33.333333333333336"/>
    <n v="3"/>
    <s v="GAE91"/>
    <n v="100"/>
    <n v="0"/>
    <s v="ร้านที่2"/>
    <s v="ป***ภา ก***ิอดุลย์"/>
    <s v="กรุงเทพฯ"/>
    <s v="-"/>
    <s v=""/>
    <s v="04/11/2025 21:28"/>
    <s v="-"/>
    <s v="J&amp;T Express"/>
    <s v="Tiktok"/>
    <s v="tiktok"/>
    <s v=""/>
    <s v="-"/>
    <s v="04/11/2025 21:28"/>
  </r>
  <r>
    <x v="13"/>
    <x v="14"/>
    <n v="66.333333333333329"/>
    <n v="3"/>
    <s v="GAE90"/>
    <n v="207"/>
    <n v="0"/>
    <s v="ร้านที่1"/>
    <s v="ส******์"/>
    <s v="******านโพธิ์, อำเภอบ้านโพธิ์ ตำบลบ้านโพธิ์ อำเภอบ้านโพธิ์ จังหวัดฉะเชิงเทรา 24140"/>
    <s v="24140"/>
    <s v="38"/>
    <s v="04/11/2025 21:53"/>
    <s v="-"/>
    <s v="Flash Express"/>
    <s v="Shopee"/>
    <s v="shopee"/>
    <s v=""/>
    <s v="TH24057YA47H2A"/>
    <s v="04/11/2025 21:23"/>
  </r>
  <r>
    <x v="5"/>
    <x v="5"/>
    <n v="78"/>
    <n v="1"/>
    <s v="GAE89"/>
    <n v="156"/>
    <n v="0"/>
    <s v="ร้านที่1"/>
    <s v="ว******น"/>
    <s v="******ำบลท่าราบ อำเภอเมืองราชบุรี จังหวัดราชบุรี 70000"/>
    <s v="70000"/>
    <s v="05"/>
    <s v="04/11/2025 21:22"/>
    <s v="-"/>
    <s v="Flash Express"/>
    <s v="Shopee"/>
    <s v="shopee"/>
    <s v=""/>
    <s v="TH12017YA3HV1U"/>
    <s v="04/11/2025 21:22"/>
  </r>
  <r>
    <x v="11"/>
    <x v="12"/>
    <n v="78"/>
    <n v="1"/>
    <s v="GAE89"/>
    <n v="156"/>
    <n v="0"/>
    <s v="ร้านที่1"/>
    <s v="ว******น"/>
    <s v="******ำบลท่าราบ อำเภอเมืองราชบุรี จังหวัดราชบุรี 70000"/>
    <s v="70000"/>
    <s v="05"/>
    <s v="04/11/2025 21:22"/>
    <s v="-"/>
    <s v="Flash Express"/>
    <s v="Shopee"/>
    <s v="shopee"/>
    <s v=""/>
    <s v="TH12017YA3HV1U"/>
    <s v="04/11/2025 21:22"/>
  </r>
  <r>
    <x v="4"/>
    <x v="4"/>
    <n v="44"/>
    <n v="1"/>
    <s v="GAE88"/>
    <n v="122"/>
    <n v="0"/>
    <s v="ร้านที่1"/>
    <s v="แ****้"/>
    <s v="******ลคอกควาย ตำบลคอกควาย อำเภอบ้านไร่ จังหวัดอุทัยธานี 61140"/>
    <s v="61140"/>
    <s v="17"/>
    <s v="04/11/2025 21:52"/>
    <s v="-"/>
    <s v="Flash Express"/>
    <s v="Shopee"/>
    <s v="shopee"/>
    <s v=""/>
    <s v="TH57067YA3358D"/>
    <s v="04/11/2025 21:22"/>
  </r>
  <r>
    <x v="5"/>
    <x v="5"/>
    <n v="78"/>
    <n v="1"/>
    <s v="GAE88"/>
    <n v="122"/>
    <n v="0"/>
    <s v="ร้านที่1"/>
    <s v="แ****้"/>
    <s v="******ลคอกควาย ตำบลคอกควาย อำเภอบ้านไร่ จังหวัดอุทัยธานี 61140"/>
    <s v="61140"/>
    <s v="17"/>
    <s v="04/11/2025 21:52"/>
    <s v="-"/>
    <s v="Flash Express"/>
    <s v="Shopee"/>
    <s v="shopee"/>
    <s v=""/>
    <s v="TH57067YA3358D"/>
    <s v="04/11/2025 21:22"/>
  </r>
  <r>
    <x v="5"/>
    <x v="5"/>
    <n v="76"/>
    <n v="1"/>
    <s v="GAE86"/>
    <n v="76"/>
    <n v="0"/>
    <s v="ร้านที่1"/>
    <s v="ช******์"/>
    <s v="******งชุมน้อย อ.ยางชุมน้อย จ.ศรีสะเกษ 33190 ตำบลยางชุมน้อย อำเภอยางชุมน้อย จังหวัดศรีสะเกษ 33190"/>
    <s v="33190"/>
    <s v="60"/>
    <s v="04/11/2025 21:49"/>
    <s v="-"/>
    <s v="Flash Express"/>
    <s v="Shopee"/>
    <s v="shopee"/>
    <s v=""/>
    <s v="TH30027YA5MS4A"/>
    <s v="04/11/2025 21:19"/>
  </r>
  <r>
    <x v="2"/>
    <x v="2"/>
    <n v="50"/>
    <n v="1"/>
    <s v="GAE85"/>
    <n v="138"/>
    <n v="38"/>
    <s v="ร้านที่4"/>
    <s v="ว***ัย"/>
    <s v="กาญจนบุรี"/>
    <s v="-"/>
    <s v=""/>
    <s v="04/11/2025 21:14"/>
    <s v="-"/>
    <s v="J&amp;T COD"/>
    <s v="Tiktok"/>
    <s v="จ่ายทีหลัง / COD"/>
    <s v=""/>
    <s v="765913150520"/>
    <s v="04/11/2025 21:15"/>
  </r>
  <r>
    <x v="3"/>
    <x v="3"/>
    <n v="50"/>
    <n v="1"/>
    <s v="GAE85"/>
    <n v="138"/>
    <n v="38"/>
    <s v="ร้านที่4"/>
    <s v="ว***ัย"/>
    <s v="กาญจนบุรี"/>
    <s v="-"/>
    <s v=""/>
    <s v="04/11/2025 21:14"/>
    <s v="-"/>
    <s v="J&amp;T COD"/>
    <s v="Tiktok"/>
    <s v="จ่ายทีหลัง / COD"/>
    <s v=""/>
    <s v="765913150520"/>
    <s v="04/11/2025 21:15"/>
  </r>
  <r>
    <x v="4"/>
    <x v="4"/>
    <n v="50"/>
    <n v="1"/>
    <s v="GAE85"/>
    <n v="138"/>
    <n v="38"/>
    <s v="ร้านที่4"/>
    <s v="ว***ัย"/>
    <s v="กาญจนบุรี"/>
    <s v="-"/>
    <s v=""/>
    <s v="04/11/2025 21:14"/>
    <s v="-"/>
    <s v="J&amp;T COD"/>
    <s v="Tiktok"/>
    <s v="จ่ายทีหลัง / COD"/>
    <s v=""/>
    <s v="765913150520"/>
    <s v="04/11/2025 21:15"/>
  </r>
  <r>
    <x v="4"/>
    <x v="15"/>
    <n v="41.4"/>
    <n v="3"/>
    <s v="GAE83"/>
    <n v="131.19999999999999"/>
    <n v="7"/>
    <s v="ร้านที่1"/>
    <s v="กรปภา เลาหอยู่นาน"/>
    <s v="1 ซอยศาลธนบุรี 19 แยก 6  แขวงบางหว้า_x000a__x000a_ภาษีเจริญ/ Phasi Charoenกรุงเทพมหานคร/ Bangkok_x000a_10160"/>
    <s v="10160"/>
    <s v="660849295665"/>
    <s v="04/11/2025 21:03"/>
    <s v="-"/>
    <s v="Kerry_dropoff"/>
    <s v="Lazada"/>
    <s v="lazada"/>
    <s v=""/>
    <s v="LEXPU0624446892"/>
    <s v="04/11/2025 21:03"/>
  </r>
  <r>
    <x v="1"/>
    <x v="1"/>
    <n v="33.333333333333336"/>
    <n v="3"/>
    <s v="GAE82"/>
    <n v="100"/>
    <n v="0"/>
    <s v="ร้านที่2"/>
    <s v="ย***ิบแม่ก็เรียก"/>
    <s v="นครสวรรค์"/>
    <s v="-"/>
    <s v=""/>
    <s v="04/11/2025 21:01"/>
    <s v="-"/>
    <s v="J&amp;T Express"/>
    <s v="Tiktok"/>
    <s v="tiktok"/>
    <s v=""/>
    <s v="-"/>
    <s v="04/11/2025 21:00"/>
  </r>
  <r>
    <x v="6"/>
    <x v="6"/>
    <n v="66.666666666666671"/>
    <n v="3"/>
    <s v="GAE81"/>
    <n v="100"/>
    <n v="0"/>
    <s v="ร้านที่2"/>
    <s v="u***2395718614486"/>
    <s v="ขอนแก่น"/>
    <s v="-"/>
    <s v=""/>
    <s v="04/11/2025 20:56"/>
    <s v="-"/>
    <s v="J&amp;T COD"/>
    <s v="Tiktok"/>
    <s v="จ่ายทีหลัง / COD"/>
    <s v=""/>
    <s v="765916419693"/>
    <s v="04/11/2025 20:56"/>
  </r>
  <r>
    <x v="5"/>
    <x v="5"/>
    <n v="120"/>
    <n v="2"/>
    <s v="GAE80"/>
    <n v="190"/>
    <n v="0"/>
    <s v="ร้านที่2"/>
    <s v="N***akorn"/>
    <s v="กรุงเทพฯ"/>
    <s v="-"/>
    <s v=""/>
    <s v="04/11/2025 20:51"/>
    <s v="-"/>
    <s v="J&amp;T Express"/>
    <s v="Tiktok"/>
    <s v="tiktok"/>
    <s v=""/>
    <s v="765962521590"/>
    <s v="04/11/2025 20:51"/>
  </r>
  <r>
    <x v="2"/>
    <x v="2"/>
    <n v="50"/>
    <n v="1"/>
    <s v="GAE79"/>
    <n v="99.99"/>
    <n v="0"/>
    <s v="ร้านที่2"/>
    <s v="พ***เทพ  ร***เหมือนฟ้า"/>
    <s v="กาญจนบุรี"/>
    <s v="-"/>
    <s v=""/>
    <s v="04/11/2025 20:50"/>
    <s v="-"/>
    <s v="J&amp;T Express"/>
    <s v="Tiktok"/>
    <s v="tiktok"/>
    <s v=""/>
    <s v="765900359604"/>
    <s v="04/11/2025 20:50"/>
  </r>
  <r>
    <x v="3"/>
    <x v="3"/>
    <n v="50"/>
    <n v="1"/>
    <s v="GAE79"/>
    <n v="99.99"/>
    <n v="0"/>
    <s v="ร้านที่2"/>
    <s v="พ***เทพ  ร***เหมือนฟ้า"/>
    <s v="กาญจนบุรี"/>
    <s v="-"/>
    <s v=""/>
    <s v="04/11/2025 20:50"/>
    <s v="-"/>
    <s v="J&amp;T Express"/>
    <s v="Tiktok"/>
    <s v="tiktok"/>
    <s v=""/>
    <s v="765900359604"/>
    <s v="04/11/2025 20:50"/>
  </r>
  <r>
    <x v="4"/>
    <x v="4"/>
    <n v="50"/>
    <n v="1"/>
    <s v="GAE79"/>
    <n v="99.99"/>
    <n v="0"/>
    <s v="ร้านที่2"/>
    <s v="พ***เทพ  ร***เหมือนฟ้า"/>
    <s v="กาญจนบุรี"/>
    <s v="-"/>
    <s v=""/>
    <s v="04/11/2025 20:50"/>
    <s v="-"/>
    <s v="J&amp;T Express"/>
    <s v="Tiktok"/>
    <s v="tiktok"/>
    <s v=""/>
    <s v="765900359604"/>
    <s v="04/11/2025 20:50"/>
  </r>
  <r>
    <x v="1"/>
    <x v="1"/>
    <n v="33.333333333333336"/>
    <n v="3"/>
    <s v="GAE78"/>
    <n v="100"/>
    <n v="0"/>
    <s v="ร้านที่2"/>
    <s v="ว***ร อ***ันธุ์"/>
    <s v="Nakhon Si Thammarat"/>
    <s v="-"/>
    <s v=""/>
    <s v="04/11/2025 20:44"/>
    <s v="-"/>
    <s v="J&amp;T Express"/>
    <s v="Tiktok"/>
    <s v="tiktok"/>
    <s v=""/>
    <s v="-"/>
    <s v="04/11/2025 20:44"/>
  </r>
  <r>
    <x v="1"/>
    <x v="1"/>
    <n v="33.333333333333336"/>
    <n v="3"/>
    <s v="GAE77"/>
    <n v="149"/>
    <n v="0"/>
    <s v="ร้านที่1"/>
    <s v="ด*"/>
    <s v="******นค้าขายของเยื้องๆอนามัยหลังคาสีธงชาติ โทรไม่รับให้เข้าไปส่งเลยกลัวมิจฉาชีพ ตำบลชุมตาบง อำเภอชุมตาบง จังหวัดนครสวรรค์ 60150"/>
    <s v="60150"/>
    <s v="98"/>
    <s v="04/11/2025 20:50"/>
    <s v="-"/>
    <s v="Flash Express"/>
    <s v="Shopee"/>
    <s v="shopee"/>
    <s v=""/>
    <s v="TH56157YAV980A"/>
    <s v="04/11/2025 20:38"/>
  </r>
  <r>
    <x v="2"/>
    <x v="2"/>
    <n v="50"/>
    <n v="1"/>
    <s v="GAE76"/>
    <n v="100"/>
    <n v="0"/>
    <s v="ร้านที่4"/>
    <s v="ม***า  ห***ทอง"/>
    <s v="กำแพงเพชร"/>
    <s v="-"/>
    <s v=""/>
    <s v="04/11/2025 20:15"/>
    <s v="-"/>
    <s v="J&amp;T COD"/>
    <s v="Tiktok"/>
    <s v="จ่ายทีหลัง / COD"/>
    <s v=""/>
    <s v="765993872582"/>
    <s v="04/11/2025 20:15"/>
  </r>
  <r>
    <x v="3"/>
    <x v="3"/>
    <n v="50"/>
    <n v="1"/>
    <s v="GAE76"/>
    <n v="100"/>
    <n v="0"/>
    <s v="ร้านที่4"/>
    <s v="ม***า  ห***ทอง"/>
    <s v="กำแพงเพชร"/>
    <s v="-"/>
    <s v=""/>
    <s v="04/11/2025 20:15"/>
    <s v="-"/>
    <s v="J&amp;T COD"/>
    <s v="Tiktok"/>
    <s v="จ่ายทีหลัง / COD"/>
    <s v=""/>
    <s v="765993872582"/>
    <s v="04/11/2025 20:15"/>
  </r>
  <r>
    <x v="4"/>
    <x v="4"/>
    <n v="50"/>
    <n v="1"/>
    <s v="GAE76"/>
    <n v="100"/>
    <n v="0"/>
    <s v="ร้านที่4"/>
    <s v="ม***า  ห***ทอง"/>
    <s v="กำแพงเพชร"/>
    <s v="-"/>
    <s v=""/>
    <s v="04/11/2025 20:15"/>
    <s v="-"/>
    <s v="J&amp;T COD"/>
    <s v="Tiktok"/>
    <s v="จ่ายทีหลัง / COD"/>
    <s v=""/>
    <s v="765993872582"/>
    <s v="04/11/2025 20:15"/>
  </r>
  <r>
    <x v="1"/>
    <x v="1"/>
    <n v="50"/>
    <n v="6"/>
    <s v="GAE75"/>
    <n v="200"/>
    <n v="0"/>
    <s v="ร้านที่2"/>
    <s v="C*** L**"/>
    <s v="Samut Prakan"/>
    <s v="-"/>
    <s v=""/>
    <s v="04/11/2025 20:08"/>
    <s v="-"/>
    <s v="J&amp;T COD"/>
    <s v="Tiktok"/>
    <s v="จ่ายทีหลัง / COD"/>
    <s v=""/>
    <s v="-"/>
    <s v="04/11/2025 20:08"/>
  </r>
  <r>
    <x v="5"/>
    <x v="5"/>
    <n v="80"/>
    <n v="1"/>
    <s v="GAE74"/>
    <n v="80"/>
    <n v="0"/>
    <s v="ร้านที่1"/>
    <s v="ส******์"/>
    <s v="******า ต.บ้านฉาง ตำบลบ้านฉาง อำเภอเมืองปทุมธานี จังหวัดปทุมธานี 12000"/>
    <s v="12000"/>
    <s v="50"/>
    <s v="04/11/2025 19:59"/>
    <s v="-"/>
    <s v="Flash Express"/>
    <s v="Shopee"/>
    <s v="shopee"/>
    <s v=""/>
    <s v="TH04017YA5ST4D"/>
    <s v="04/11/2025 19:59"/>
  </r>
  <r>
    <x v="1"/>
    <x v="1"/>
    <n v="50"/>
    <n v="6"/>
    <s v="GAE73"/>
    <n v="200"/>
    <n v="0"/>
    <s v="ร้านที่2"/>
    <s v="พ***้อย. ส***ิโชค"/>
    <s v="จันทบุรี"/>
    <s v="-"/>
    <s v=""/>
    <s v="04/11/2025 19:53"/>
    <s v="-"/>
    <s v="J&amp;T COD"/>
    <s v="Tiktok"/>
    <s v="จ่ายทีหลัง / COD"/>
    <s v=""/>
    <s v="-"/>
    <s v="04/11/2025 19:53"/>
  </r>
  <r>
    <x v="5"/>
    <x v="5"/>
    <n v="69.900000000000006"/>
    <n v="10"/>
    <s v="GAE72"/>
    <n v="740.05"/>
    <n v="66"/>
    <s v="ร้านที่1"/>
    <s v="สำรวย สุนาพรหม"/>
    <s v="94 ม .12บ้านโนนแดง พรสวรรค์ ตลาดหนองแก · โนนสะอาด/ Non Sa-at_x000a__x000a_หนองเรือ/ Nong Rueaขอนแก่น/ Khon Kaen_x000a_40210"/>
    <s v="40210"/>
    <s v=""/>
    <s v="-"/>
    <s v="-"/>
    <s v="Kerry_dropoff"/>
    <s v="Lazada"/>
    <s v="-"/>
    <s v=""/>
    <s v="-"/>
    <s v="04/11/2025 19:52"/>
  </r>
  <r>
    <x v="2"/>
    <x v="2"/>
    <n v="50"/>
    <n v="1"/>
    <s v="GAE71"/>
    <n v="135.99"/>
    <n v="36"/>
    <s v="ร้านที่2"/>
    <s v=""/>
    <s v=""/>
    <s v="-"/>
    <s v=""/>
    <s v="-"/>
    <s v="-"/>
    <s v="Standard shipping"/>
    <s v="Tiktok"/>
    <s v="-"/>
    <s v=""/>
    <s v="-"/>
    <s v="04/11/2025 19:51"/>
  </r>
  <r>
    <x v="3"/>
    <x v="3"/>
    <n v="50"/>
    <n v="1"/>
    <s v="GAE71"/>
    <n v="135.99"/>
    <n v="36"/>
    <s v="ร้านที่2"/>
    <s v=""/>
    <s v=""/>
    <s v="-"/>
    <s v=""/>
    <s v="-"/>
    <s v="-"/>
    <s v="Standard shipping"/>
    <s v="Tiktok"/>
    <s v="-"/>
    <s v=""/>
    <s v="-"/>
    <s v="04/11/2025 19:51"/>
  </r>
  <r>
    <x v="4"/>
    <x v="4"/>
    <n v="50"/>
    <n v="1"/>
    <s v="GAE71"/>
    <n v="135.99"/>
    <n v="36"/>
    <s v="ร้านที่2"/>
    <s v=""/>
    <s v=""/>
    <s v="-"/>
    <s v=""/>
    <s v="-"/>
    <s v="-"/>
    <s v="Standard shipping"/>
    <s v="Tiktok"/>
    <s v="-"/>
    <s v=""/>
    <s v="-"/>
    <s v="04/11/2025 19:51"/>
  </r>
  <r>
    <x v="6"/>
    <x v="6"/>
    <n v="66.666666666666671"/>
    <n v="3"/>
    <s v="GAE69"/>
    <n v="100"/>
    <n v="0"/>
    <s v="ร้านที่2"/>
    <s v="ร***ิการ เ***ยงแท้"/>
    <s v="ปราจีนบุรี"/>
    <s v="-"/>
    <s v=""/>
    <s v="04/11/2025 19:43"/>
    <s v="-"/>
    <s v="J&amp;T COD"/>
    <s v="Tiktok"/>
    <s v="จ่ายทีหลัง / COD"/>
    <s v=""/>
    <s v="765968826641"/>
    <s v="04/11/2025 19:44"/>
  </r>
  <r>
    <x v="5"/>
    <x v="16"/>
    <n v="64"/>
    <n v="1"/>
    <s v="GAE68"/>
    <n v="71"/>
    <n v="7"/>
    <s v="ร้านที่3"/>
    <s v="อรพรรณ์​ บริบูรณ์บริพันธ์"/>
    <s v="291 ซ.จันทน์16 บ้านสีน้ำเงินติดกับร้านสปา · ทุ่งวัดดอน/ Thung Wat Don_x000a__x000a_สาทร/ Sathonกรุงเทพมหานคร/ Bangkok_x000a_10120"/>
    <s v="10120"/>
    <s v="660813107724"/>
    <s v="04/11/2025 19:42"/>
    <s v="-"/>
    <s v="Kerry_dropoff"/>
    <s v="Lazada"/>
    <s v="lazada"/>
    <s v=""/>
    <s v="LEXPU0624459604"/>
    <s v="04/11/2025 19:42"/>
  </r>
  <r>
    <x v="1"/>
    <x v="1"/>
    <n v="33.333333333333336"/>
    <n v="3"/>
    <s v="GAE67"/>
    <n v="295"/>
    <n v="0"/>
    <s v="ร้านที่2"/>
    <s v="ร***  ก***หกุล"/>
    <s v="ชลบุรี"/>
    <s v="-"/>
    <s v=""/>
    <s v="04/11/2025 19:41"/>
    <s v="-"/>
    <s v="J&amp;T Express"/>
    <s v="Tiktok"/>
    <s v="tiktok"/>
    <s v=""/>
    <s v="-"/>
    <s v="04/11/2025 19:41"/>
  </r>
  <r>
    <x v="1"/>
    <x v="1"/>
    <n v="33.333333333333336"/>
    <n v="6"/>
    <s v="GAE67"/>
    <n v="295"/>
    <n v="0"/>
    <s v="ร้านที่2"/>
    <s v="ร***  ก***หกุล"/>
    <s v="ชลบุรี"/>
    <s v="-"/>
    <s v=""/>
    <s v="04/11/2025 19:41"/>
    <s v="-"/>
    <s v="J&amp;T Express"/>
    <s v="Tiktok"/>
    <s v="tiktok"/>
    <s v=""/>
    <s v="-"/>
    <s v="04/11/2025 19:41"/>
  </r>
  <r>
    <x v="3"/>
    <x v="15"/>
    <n v="41.4"/>
    <n v="1"/>
    <s v="GAE66"/>
    <n v="127.8"/>
    <n v="45"/>
    <s v="ร้านที่1"/>
    <s v="กชภรณ์  ภักดีพงษ์"/>
    <s v="61  หมู่  8  บ้านร้านหญ้า  ต.หนองโดน · หนองโดน/ Nong Don_x000a__x000a_จัตุรัส/ Chatturatชัยภูมิ/ Chaiyaphum_x000a_36130"/>
    <s v="36130"/>
    <s v="660800039628"/>
    <s v="04/11/2025 19:31"/>
    <s v="-"/>
    <s v="Kerry_dropoff"/>
    <s v="Lazada"/>
    <s v="lazada"/>
    <s v=""/>
    <s v="TH33067Y9XP92E"/>
    <s v="04/11/2025 19:31"/>
  </r>
  <r>
    <x v="4"/>
    <x v="15"/>
    <n v="41.4"/>
    <n v="1"/>
    <s v="GAE66"/>
    <n v="127.8"/>
    <n v="45"/>
    <s v="ร้านที่1"/>
    <s v="กชภรณ์  ภักดีพงษ์"/>
    <s v="61  หมู่  8  บ้านร้านหญ้า  ต.หนองโดน · หนองโดน/ Nong Don_x000a__x000a_จัตุรัส/ Chatturatชัยภูมิ/ Chaiyaphum_x000a_36130"/>
    <s v="36130"/>
    <s v="660800039628"/>
    <s v="04/11/2025 19:31"/>
    <s v="-"/>
    <s v="Kerry_dropoff"/>
    <s v="Lazada"/>
    <s v="lazada"/>
    <s v=""/>
    <s v="TH33067Y9XP92E"/>
    <s v="04/11/2025 19:31"/>
  </r>
  <r>
    <x v="14"/>
    <x v="11"/>
    <n v="103.55"/>
    <n v="1"/>
    <s v="GAE65"/>
    <n v="110.55"/>
    <n v="7"/>
    <s v="ร้านที่1"/>
    <s v="อนันต์  เรืองโชติ"/>
    <s v="162/2 ม.1 บ้านขาว รั้วเทา ต.บางวัว_x000a__x000a_บางปะกง/ Bang Pakongฉะเชิงเทรา/ Chachoengsao_x000a_24130"/>
    <s v="24130"/>
    <s v="660831390780"/>
    <s v="04/11/2025 19:29"/>
    <s v="-"/>
    <s v="Kerry_dropoff"/>
    <s v="Lazada"/>
    <s v="lazada"/>
    <s v=""/>
    <s v="LEXPU0624449819"/>
    <s v="04/11/2025 19:29"/>
  </r>
  <r>
    <x v="1"/>
    <x v="1"/>
    <n v="33.333333333333336"/>
    <n v="3"/>
    <s v="GAE64"/>
    <n v="100"/>
    <n v="0"/>
    <s v="ร้านที่2"/>
    <s v="ก***"/>
    <s v="ตรัง"/>
    <s v="-"/>
    <s v=""/>
    <s v="04/11/2025 19:28"/>
    <s v="-"/>
    <s v="J&amp;T COD"/>
    <s v="Tiktok"/>
    <s v="จ่ายทีหลัง / COD"/>
    <s v=""/>
    <s v="-"/>
    <s v="04/11/2025 19:28"/>
  </r>
  <r>
    <x v="6"/>
    <x v="6"/>
    <n v="66.666666666666671"/>
    <n v="3"/>
    <s v="GAE63"/>
    <n v="100"/>
    <n v="0"/>
    <s v="ร้านที่2"/>
    <s v="ย*** ศ***ระเสริฐ"/>
    <s v="พิษณุโลก"/>
    <s v="-"/>
    <s v=""/>
    <s v="04/11/2025 19:28"/>
    <s v="-"/>
    <s v="J&amp;T COD"/>
    <s v="Tiktok"/>
    <s v="จ่ายทีหลัง / COD"/>
    <s v=""/>
    <s v="765966625631"/>
    <s v="04/11/2025 19:28"/>
  </r>
  <r>
    <x v="1"/>
    <x v="1"/>
    <n v="33.333333333333336"/>
    <n v="3"/>
    <s v="GAE62"/>
    <n v="194"/>
    <n v="0"/>
    <s v="ร้านที่1"/>
    <s v="ม******ง"/>
    <s v="******ละคร ตำบลดงละคร อำเภอเมืองนครนายก จังหวัดนครนายก 26000"/>
    <s v="26000"/>
    <s v="04"/>
    <s v="04/11/2025 19:52"/>
    <s v="-"/>
    <s v="Flash Express"/>
    <s v="Shopee"/>
    <s v="shopee"/>
    <s v=""/>
    <s v="TH11017YAVJH4H"/>
    <s v="04/11/2025 19:22"/>
  </r>
  <r>
    <x v="4"/>
    <x v="4"/>
    <n v="45"/>
    <n v="1"/>
    <s v="GAE62"/>
    <n v="194"/>
    <n v="0"/>
    <s v="ร้านที่1"/>
    <s v="ม******ง"/>
    <s v="******ละคร ตำบลดงละคร อำเภอเมืองนครนายก จังหวัดนครนายก 26000"/>
    <s v="26000"/>
    <s v="04"/>
    <s v="04/11/2025 19:52"/>
    <s v="-"/>
    <s v="Flash Express"/>
    <s v="Shopee"/>
    <s v="shopee"/>
    <s v=""/>
    <s v="TH11017YAVJH4H"/>
    <s v="04/11/2025 19:22"/>
  </r>
  <r>
    <x v="6"/>
    <x v="6"/>
    <n v="66.666666666666671"/>
    <n v="3"/>
    <s v="GAE61"/>
    <n v="100"/>
    <n v="0"/>
    <s v="ร้านที่2"/>
    <s v="เ***ยว ค***ัสดิ์"/>
    <s v="สระบุรี"/>
    <s v="-"/>
    <s v=""/>
    <s v="04/11/2025 19:19"/>
    <s v="-"/>
    <s v="J&amp;T COD"/>
    <s v="Tiktok"/>
    <s v="จ่ายทีหลัง / COD"/>
    <s v=""/>
    <s v="765980393533"/>
    <s v="04/11/2025 19:20"/>
  </r>
  <r>
    <x v="6"/>
    <x v="6"/>
    <n v="33"/>
    <n v="10"/>
    <s v="GAE60"/>
    <n v="330"/>
    <n v="0"/>
    <s v="ร้านที่2"/>
    <s v="จ***า ท***อ"/>
    <s v="ตรัง"/>
    <s v="-"/>
    <s v=""/>
    <s v="04/11/2025 19:11"/>
    <s v="-"/>
    <s v="J&amp;T COD"/>
    <s v="Tiktok"/>
    <s v="จ่ายทีหลัง / COD"/>
    <s v=""/>
    <s v="765969071512"/>
    <s v="04/11/2025 19:11"/>
  </r>
  <r>
    <x v="6"/>
    <x v="6"/>
    <n v="66.666666666666671"/>
    <n v="3"/>
    <s v="GAE59"/>
    <n v="100"/>
    <n v="0"/>
    <s v="ร้านที่2"/>
    <s v="พ***จุฑารัตน์ น***ต็มกมล"/>
    <s v="พระนครศรีอยุธยา"/>
    <s v="-"/>
    <s v=""/>
    <s v="04/11/2025 19:04"/>
    <s v="-"/>
    <s v="J&amp;T COD"/>
    <s v="Tiktok"/>
    <s v="จ่ายทีหลัง / COD"/>
    <s v=""/>
    <s v="765969220660"/>
    <s v="04/11/2025 19:04"/>
  </r>
  <r>
    <x v="2"/>
    <x v="2"/>
    <n v="50"/>
    <n v="1"/>
    <s v="GAE58"/>
    <n v="103"/>
    <n v="3"/>
    <s v="ร้านที่4"/>
    <s v="ร***นาหมื่นสื่อสาร"/>
    <s v="น่าน"/>
    <s v="-"/>
    <s v=""/>
    <s v="04/11/2025 18:48"/>
    <s v="-"/>
    <s v="J&amp;T COD"/>
    <s v="Tiktok"/>
    <s v="จ่ายทีหลัง / COD"/>
    <s v=""/>
    <s v="765910565523"/>
    <s v="04/11/2025 18:48"/>
  </r>
  <r>
    <x v="3"/>
    <x v="3"/>
    <n v="50"/>
    <n v="1"/>
    <s v="GAE58"/>
    <n v="103"/>
    <n v="3"/>
    <s v="ร้านที่4"/>
    <s v="ร***นาหมื่นสื่อสาร"/>
    <s v="น่าน"/>
    <s v="-"/>
    <s v=""/>
    <s v="04/11/2025 18:48"/>
    <s v="-"/>
    <s v="J&amp;T COD"/>
    <s v="Tiktok"/>
    <s v="จ่ายทีหลัง / COD"/>
    <s v=""/>
    <s v="765910565523"/>
    <s v="04/11/2025 18:48"/>
  </r>
  <r>
    <x v="4"/>
    <x v="4"/>
    <n v="50"/>
    <n v="1"/>
    <s v="GAE58"/>
    <n v="103"/>
    <n v="3"/>
    <s v="ร้านที่4"/>
    <s v="ร***นาหมื่นสื่อสาร"/>
    <s v="น่าน"/>
    <s v="-"/>
    <s v=""/>
    <s v="04/11/2025 18:48"/>
    <s v="-"/>
    <s v="J&amp;T COD"/>
    <s v="Tiktok"/>
    <s v="จ่ายทีหลัง / COD"/>
    <s v=""/>
    <s v="765910565523"/>
    <s v="04/11/2025 18:48"/>
  </r>
  <r>
    <x v="6"/>
    <x v="6"/>
    <n v="66.666666666666671"/>
    <n v="3"/>
    <s v="GAE56"/>
    <n v="100"/>
    <n v="0"/>
    <s v="ร้านที่2"/>
    <s v="ฟ***มฮักคิดดี"/>
    <s v="บุรีรัมย์"/>
    <s v="-"/>
    <s v=""/>
    <s v="04/11/2025 18:44"/>
    <s v="-"/>
    <s v="J&amp;T Express"/>
    <s v="Tiktok"/>
    <s v="tiktok"/>
    <s v=""/>
    <s v="765950181570"/>
    <s v="04/11/2025 18:44"/>
  </r>
  <r>
    <x v="6"/>
    <x v="6"/>
    <n v="66.666666666666671"/>
    <n v="9"/>
    <s v="GAE55"/>
    <n v="300"/>
    <n v="0"/>
    <s v="ร้านที่2"/>
    <s v="ก***นก"/>
    <s v="เทศบาลนครสุราษฎร์ธานี"/>
    <s v="-"/>
    <s v=""/>
    <s v="04/11/2025 18:44"/>
    <s v="-"/>
    <s v="J&amp;T COD"/>
    <s v="Tiktok"/>
    <s v="จ่ายทีหลัง / COD"/>
    <s v=""/>
    <s v="765913406661"/>
    <s v="04/11/2025 18:44"/>
  </r>
  <r>
    <x v="0"/>
    <x v="11"/>
    <n v="100.33"/>
    <n v="2"/>
    <s v="GAE54"/>
    <n v="327"/>
    <n v="26"/>
    <s v="ร้านที่1"/>
    <s v="ทาริกา คำพู"/>
    <s v="39 ม.8 บ้านโป่งศรี ตำบล บ้านฟ้า_x000a__x000a_บ้านหลวง/ Ban Luangน่าน/ Nan_x000a_55190"/>
    <s v="55190"/>
    <s v="660641868775"/>
    <s v="04/11/2025 18:41"/>
    <s v="-"/>
    <s v="Kerry_dropoff"/>
    <s v="Lazada"/>
    <s v="lazada"/>
    <s v=""/>
    <s v="TH52037YA0YW7A"/>
    <s v="04/11/2025 18:41"/>
  </r>
  <r>
    <x v="14"/>
    <x v="11"/>
    <n v="100.34"/>
    <n v="1"/>
    <s v="GAE54"/>
    <n v="327"/>
    <n v="26"/>
    <s v="ร้านที่1"/>
    <s v="ทาริกา คำพู"/>
    <s v="39 ม.8 บ้านโป่งศรี ตำบล บ้านฟ้า_x000a__x000a_บ้านหลวง/ Ban Luangน่าน/ Nan_x000a_55190"/>
    <s v="55190"/>
    <s v="660641868775"/>
    <s v="04/11/2025 18:41"/>
    <s v="-"/>
    <s v="Kerry_dropoff"/>
    <s v="Lazada"/>
    <s v="lazada"/>
    <s v=""/>
    <s v="TH52037YA0YW7A"/>
    <s v="04/11/2025 18:41"/>
  </r>
  <r>
    <x v="1"/>
    <x v="1"/>
    <n v="33.333333333333336"/>
    <n v="3"/>
    <s v="GAE53"/>
    <n v="100"/>
    <n v="0"/>
    <s v="ร้านที่2"/>
    <s v="u***721269478692 K***n"/>
    <s v="กรุงเทพฯ"/>
    <s v="-"/>
    <s v=""/>
    <s v="04/11/2025 18:33"/>
    <s v="-"/>
    <s v="J&amp;T Express"/>
    <s v="Tiktok"/>
    <s v="tiktok"/>
    <s v=""/>
    <s v="-"/>
    <s v="04/11/2025 18:34"/>
  </r>
  <r>
    <x v="6"/>
    <x v="6"/>
    <n v="66.666666666666671"/>
    <n v="3"/>
    <s v="GAE52"/>
    <n v="106"/>
    <n v="6"/>
    <s v="ร้านที่2"/>
    <s v="ⓛ***ⓛⓔⓟⓘⓖ1983"/>
    <s v="กรุงเทพฯ"/>
    <s v="-"/>
    <s v=""/>
    <s v="04/11/2025 18:32"/>
    <s v="-"/>
    <s v="J&amp;T COD"/>
    <s v="Tiktok"/>
    <s v="จ่ายทีหลัง / COD"/>
    <s v=""/>
    <s v="765953598594"/>
    <s v="04/11/2025 18:32"/>
  </r>
  <r>
    <x v="2"/>
    <x v="2"/>
    <n v="50"/>
    <n v="1"/>
    <s v="GAE51"/>
    <n v="99.99"/>
    <n v="0"/>
    <s v="ร้านที่2"/>
    <s v="เ***า ก***ารี"/>
    <s v="อุบลราชธานี"/>
    <s v="-"/>
    <s v=""/>
    <s v="04/11/2025 18:04"/>
    <s v="-"/>
    <s v="J&amp;T COD"/>
    <s v="Tiktok"/>
    <s v="จ่ายทีหลัง / COD"/>
    <s v=""/>
    <s v="765978089586"/>
    <s v="04/11/2025 18:04"/>
  </r>
  <r>
    <x v="3"/>
    <x v="3"/>
    <n v="50"/>
    <n v="1"/>
    <s v="GAE51"/>
    <n v="99.99"/>
    <n v="0"/>
    <s v="ร้านที่2"/>
    <s v="เ***า ก***ารี"/>
    <s v="อุบลราชธานี"/>
    <s v="-"/>
    <s v=""/>
    <s v="04/11/2025 18:04"/>
    <s v="-"/>
    <s v="J&amp;T COD"/>
    <s v="Tiktok"/>
    <s v="จ่ายทีหลัง / COD"/>
    <s v=""/>
    <s v="765978089586"/>
    <s v="04/11/2025 18:04"/>
  </r>
  <r>
    <x v="4"/>
    <x v="4"/>
    <n v="50"/>
    <n v="1"/>
    <s v="GAE51"/>
    <n v="99.99"/>
    <n v="0"/>
    <s v="ร้านที่2"/>
    <s v="เ***า ก***ารี"/>
    <s v="อุบลราชธานี"/>
    <s v="-"/>
    <s v=""/>
    <s v="04/11/2025 18:04"/>
    <s v="-"/>
    <s v="J&amp;T COD"/>
    <s v="Tiktok"/>
    <s v="จ่ายทีหลัง / COD"/>
    <s v=""/>
    <s v="765978089586"/>
    <s v="04/11/2025 18:04"/>
  </r>
  <r>
    <x v="1"/>
    <x v="1"/>
    <n v="50"/>
    <n v="6"/>
    <s v="GAE50"/>
    <n v="200"/>
    <n v="0"/>
    <s v="ร้านที่2"/>
    <s v="ก***"/>
    <s v="แพร่"/>
    <s v="-"/>
    <s v=""/>
    <s v="04/11/2025 17:57"/>
    <s v="-"/>
    <s v="J&amp;T COD"/>
    <s v="Tiktok"/>
    <s v="จ่ายทีหลัง / COD"/>
    <s v=""/>
    <s v="-"/>
    <s v="04/11/2025 17:57"/>
  </r>
  <r>
    <x v="8"/>
    <x v="8"/>
    <n v="66.666666666666671"/>
    <n v="3"/>
    <s v="GAE49"/>
    <n v="100"/>
    <n v="0"/>
    <s v="ร้านที่2"/>
    <s v="ว***ิสาข์ จ***ร์บุญแก้ว"/>
    <s v="เทศบาลนครนครศรีธรรมราช"/>
    <s v="-"/>
    <s v=""/>
    <s v="04/11/2025 17:50"/>
    <s v="-"/>
    <s v="J&amp;T COD"/>
    <s v="Tiktok"/>
    <s v="จ่ายทีหลัง / COD"/>
    <s v=""/>
    <s v="765953542524"/>
    <s v="04/11/2025 17:50"/>
  </r>
  <r>
    <x v="15"/>
    <x v="17"/>
    <n v="12"/>
    <n v="50"/>
    <s v="GAE48"/>
    <n v="705"/>
    <n v="55"/>
    <s v="ร้านที่1"/>
    <s v="ห******ง"/>
    <s v="****** ตำบลบึงกอก อำเภอบางระกำ จังหวัดพิษณุโลก 65140"/>
    <s v="65140"/>
    <s v="41"/>
    <s v="04/11/2025 17:47"/>
    <s v="-"/>
    <s v="Flash Express"/>
    <s v="Shopee"/>
    <s v="shopee"/>
    <s v=""/>
    <s v="TH61047YABGZ5E"/>
    <s v="04/11/2025 17:47"/>
  </r>
  <r>
    <x v="0"/>
    <x v="0"/>
    <n v="139"/>
    <n v="1"/>
    <s v="GAE47"/>
    <n v="146.99"/>
    <n v="38"/>
    <s v="ร้านที่2"/>
    <s v="น* ส* ว**  บ***ุ่ง"/>
    <s v="อุตรดิตถ์"/>
    <s v="-"/>
    <s v=""/>
    <s v="04/11/2025 17:42"/>
    <s v="-"/>
    <s v="J&amp;T Express"/>
    <s v="Tiktok"/>
    <s v="tiktok"/>
    <s v=""/>
    <s v="765923847592"/>
    <s v="04/11/2025 17:40"/>
  </r>
  <r>
    <x v="2"/>
    <x v="2"/>
    <n v="50"/>
    <n v="1"/>
    <s v="GAE46"/>
    <n v="272.3"/>
    <n v="38.86"/>
    <s v="ร้านที่3"/>
    <s v="นางนงค์ ภูเอิบ"/>
    <s v="148หมู่3 บ้านขาม · คลองขาม/ Khlong Kham_x000a__x000a_ยางตลาด/ Yang Talatกาฬสินธุ์/ Kalasin_x000a_46120"/>
    <s v="46120"/>
    <s v=""/>
    <s v="-"/>
    <s v="-"/>
    <s v="Kerry_dropoff"/>
    <s v="Lazada"/>
    <s v="-"/>
    <s v=""/>
    <s v="-"/>
    <s v="04/11/2025 17:30"/>
  </r>
  <r>
    <x v="3"/>
    <x v="3"/>
    <n v="50"/>
    <n v="1"/>
    <s v="GAE46"/>
    <n v="272.3"/>
    <n v="38.86"/>
    <s v="ร้านที่3"/>
    <s v="นางนงค์ ภูเอิบ"/>
    <s v="148หมู่3 บ้านขาม · คลองขาม/ Khlong Kham_x000a__x000a_ยางตลาด/ Yang Talatกาฬสินธุ์/ Kalasin_x000a_46120"/>
    <s v="46120"/>
    <s v=""/>
    <s v="-"/>
    <s v="-"/>
    <s v="Kerry_dropoff"/>
    <s v="Lazada"/>
    <s v="-"/>
    <s v=""/>
    <s v="-"/>
    <s v="04/11/2025 17:30"/>
  </r>
  <r>
    <x v="4"/>
    <x v="4"/>
    <n v="50"/>
    <n v="1"/>
    <s v="GAE46"/>
    <n v="272.3"/>
    <n v="38.86"/>
    <s v="ร้านที่3"/>
    <s v="นางนงค์ ภูเอิบ"/>
    <s v="148หมู่3 บ้านขาม · คลองขาม/ Khlong Kham_x000a__x000a_ยางตลาด/ Yang Talatกาฬสินธุ์/ Kalasin_x000a_46120"/>
    <s v="46120"/>
    <s v=""/>
    <s v="-"/>
    <s v="-"/>
    <s v="Kerry_dropoff"/>
    <s v="Lazada"/>
    <s v="-"/>
    <s v=""/>
    <s v="-"/>
    <s v="04/11/2025 17:30"/>
  </r>
  <r>
    <x v="2"/>
    <x v="2"/>
    <n v="50"/>
    <n v="1"/>
    <s v="GAE46"/>
    <n v="272.3"/>
    <n v="38.86"/>
    <s v="ร้านที่3"/>
    <s v="นางนงค์ ภูเอิบ"/>
    <s v="148หมู่3 บ้านขาม · คลองขาม/ Khlong Kham_x000a__x000a_ยางตลาด/ Yang Talatกาฬสินธุ์/ Kalasin_x000a_46120"/>
    <s v="46120"/>
    <s v=""/>
    <s v="-"/>
    <s v="-"/>
    <s v="Kerry_dropoff"/>
    <s v="Lazada"/>
    <s v="-"/>
    <s v=""/>
    <s v="-"/>
    <s v="04/11/2025 17:30"/>
  </r>
  <r>
    <x v="3"/>
    <x v="3"/>
    <n v="50"/>
    <n v="1"/>
    <s v="GAE46"/>
    <n v="272.3"/>
    <n v="38.86"/>
    <s v="ร้านที่3"/>
    <s v="นางนงค์ ภูเอิบ"/>
    <s v="148หมู่3 บ้านขาม · คลองขาม/ Khlong Kham_x000a__x000a_ยางตลาด/ Yang Talatกาฬสินธุ์/ Kalasin_x000a_46120"/>
    <s v="46120"/>
    <s v=""/>
    <s v="-"/>
    <s v="-"/>
    <s v="Kerry_dropoff"/>
    <s v="Lazada"/>
    <s v="-"/>
    <s v=""/>
    <s v="-"/>
    <s v="04/11/2025 17:30"/>
  </r>
  <r>
    <x v="4"/>
    <x v="4"/>
    <n v="50"/>
    <n v="1"/>
    <s v="GAE46"/>
    <n v="272.3"/>
    <n v="38.86"/>
    <s v="ร้านที่3"/>
    <s v="นางนงค์ ภูเอิบ"/>
    <s v="148หมู่3 บ้านขาม · คลองขาม/ Khlong Kham_x000a__x000a_ยางตลาด/ Yang Talatกาฬสินธุ์/ Kalasin_x000a_46120"/>
    <s v="46120"/>
    <s v=""/>
    <s v="-"/>
    <s v="-"/>
    <s v="Kerry_dropoff"/>
    <s v="Lazada"/>
    <s v="-"/>
    <s v=""/>
    <s v="-"/>
    <s v="04/11/2025 17:30"/>
  </r>
  <r>
    <x v="1"/>
    <x v="1"/>
    <n v="65"/>
    <n v="9"/>
    <s v="GAE44"/>
    <n v="305"/>
    <n v="0"/>
    <s v="ร้านที่2"/>
    <s v="ธ***ช เ***ง"/>
    <s v="ระนอง"/>
    <s v="-"/>
    <s v=""/>
    <s v="04/11/2025 17:08"/>
    <s v="-"/>
    <s v="J&amp;T COD"/>
    <s v="Tiktok"/>
    <s v="จ่ายทีหลัง / COD"/>
    <s v=""/>
    <s v="-"/>
    <s v="04/11/2025 17:08"/>
  </r>
  <r>
    <x v="1"/>
    <x v="1"/>
    <n v="33.333333333333336"/>
    <n v="3"/>
    <s v="GAE42"/>
    <n v="100"/>
    <n v="0"/>
    <s v="ร้านที่2"/>
    <s v="ญ***น"/>
    <s v="กรุงเทพมหานคร"/>
    <s v="-"/>
    <s v=""/>
    <s v="04/11/2025 17:01"/>
    <s v="-"/>
    <s v="J&amp;T Express"/>
    <s v="Tiktok"/>
    <s v="tiktok"/>
    <s v="ขอ เผือกมะพร้าวอ่อน + กาแฟ + มะพร้าวน้ำหอม _x000a_นะคะ"/>
    <s v="-"/>
    <s v="04/11/2025 17:01"/>
  </r>
  <r>
    <x v="6"/>
    <x v="6"/>
    <n v="66.666666666666671"/>
    <n v="3"/>
    <s v="GAE40"/>
    <n v="100"/>
    <n v="0"/>
    <s v="ร้านที่2"/>
    <s v="ป***วดี เ***กดี"/>
    <s v="เทศบาลนครนครสวรรค์"/>
    <s v="-"/>
    <s v=""/>
    <s v="04/11/2025 16:55"/>
    <s v="-"/>
    <s v="J&amp;T COD"/>
    <s v="Tiktok"/>
    <s v="จ่ายทีหลัง / COD"/>
    <s v=""/>
    <s v="765968617680"/>
    <s v="04/11/2025 16:55"/>
  </r>
  <r>
    <x v="6"/>
    <x v="6"/>
    <n v="66.666666666666671"/>
    <n v="3"/>
    <s v="GAE38"/>
    <n v="100"/>
    <n v="0"/>
    <s v="ร้านที่2"/>
    <s v="W***apa W***dee"/>
    <s v="สงขลา"/>
    <s v="-"/>
    <s v=""/>
    <s v="04/11/2025 16:51"/>
    <s v="-"/>
    <s v="J&amp;T COD"/>
    <s v="Tiktok"/>
    <s v="จ่ายทีหลัง / COD"/>
    <s v="ไม่เอารสกาเเฟนะคะ"/>
    <s v="765953422640"/>
    <s v="04/11/2025 16:51"/>
  </r>
  <r>
    <x v="6"/>
    <x v="6"/>
    <n v="66.666666666666671"/>
    <n v="3"/>
    <s v="GAE37"/>
    <n v="100"/>
    <n v="0"/>
    <s v="ร้านที่2"/>
    <s v="ว***ย ว***ทัง"/>
    <s v="มหาสารคาม"/>
    <s v="-"/>
    <s v=""/>
    <s v="04/11/2025 16:48"/>
    <s v="-"/>
    <s v="J&amp;T COD"/>
    <s v="Tiktok"/>
    <s v="จ่ายทีหลัง / COD"/>
    <s v=""/>
    <s v="765936797533"/>
    <s v="04/11/2025 16:49"/>
  </r>
  <r>
    <x v="6"/>
    <x v="6"/>
    <n v="66.666666666666671"/>
    <n v="3"/>
    <s v="GAE36"/>
    <n v="100"/>
    <n v="0"/>
    <s v="ร้านที่2"/>
    <s v="s***ia"/>
    <s v="กรุงเทพมหานคร"/>
    <s v="-"/>
    <s v=""/>
    <s v="04/11/2025 16:48"/>
    <s v="-"/>
    <s v="J&amp;T COD"/>
    <s v="Tiktok"/>
    <s v="จ่ายทีหลัง / COD"/>
    <s v=""/>
    <s v="765901394510"/>
    <s v="04/11/2025 16:48"/>
  </r>
  <r>
    <x v="6"/>
    <x v="6"/>
    <n v="66.666666666666671"/>
    <n v="3"/>
    <s v="GAE35"/>
    <n v="100"/>
    <n v="0"/>
    <s v="ร้านที่2"/>
    <s v=""/>
    <s v=""/>
    <s v="-"/>
    <s v=""/>
    <s v="-"/>
    <s v="-"/>
    <s v="Next-day delivery"/>
    <s v="Tiktok"/>
    <s v="-"/>
    <s v=""/>
    <s v="-"/>
    <s v="04/11/2025 16:47"/>
  </r>
  <r>
    <x v="8"/>
    <x v="8"/>
    <n v="66.666666666666671"/>
    <n v="6"/>
    <s v="GAE34"/>
    <n v="200"/>
    <n v="0"/>
    <s v="ร้านที่2"/>
    <s v="ร***กาญจน์ อ***ิสุรีย์กุล"/>
    <s v="สมุทรปราการ"/>
    <s v="-"/>
    <s v=""/>
    <s v="04/11/2025 16:46"/>
    <s v="-"/>
    <s v="J&amp;T COD"/>
    <s v="Tiktok"/>
    <s v="จ่ายทีหลัง / COD"/>
    <s v=""/>
    <s v="765962263592"/>
    <s v="04/11/2025 16:47"/>
  </r>
  <r>
    <x v="6"/>
    <x v="6"/>
    <n v="66.666666666666671"/>
    <n v="3"/>
    <s v="GAE33"/>
    <n v="100"/>
    <n v="0"/>
    <s v="ร้านที่2"/>
    <s v="บ***ร  ว***รัพย์"/>
    <s v="พระนครศรีอยุธยา"/>
    <s v="-"/>
    <s v=""/>
    <s v="04/11/2025 16:45"/>
    <s v="-"/>
    <s v="J&amp;T COD"/>
    <s v="Tiktok"/>
    <s v="จ่ายทีหลัง / COD"/>
    <s v=""/>
    <s v="765945992545"/>
    <s v="04/11/2025 16:46"/>
  </r>
  <r>
    <x v="6"/>
    <x v="6"/>
    <n v="66.666666666666671"/>
    <n v="3"/>
    <s v="GAE32"/>
    <n v="100"/>
    <n v="0"/>
    <s v="ร้านที่2"/>
    <s v="แ***ด็จ อ***าชัย"/>
    <s v="มหาสารคาม"/>
    <s v="-"/>
    <s v=""/>
    <s v="04/11/2025 16:39"/>
    <s v="-"/>
    <s v="J&amp;T Express"/>
    <s v="Tiktok"/>
    <s v="tiktok"/>
    <s v=""/>
    <s v="765908182535"/>
    <s v="04/11/2025 16:39"/>
  </r>
  <r>
    <x v="6"/>
    <x v="6"/>
    <n v="33"/>
    <n v="10"/>
    <s v="GAE30"/>
    <n v="330"/>
    <n v="0"/>
    <s v="ร้านที่2"/>
    <s v="ค***ัจฉราภรณ์ จ***โภค"/>
    <s v="ตาก"/>
    <s v="-"/>
    <s v=""/>
    <s v="04/11/2025 16:32"/>
    <s v="-"/>
    <s v="J&amp;T Express"/>
    <s v="Tiktok"/>
    <s v="tiktok"/>
    <s v=""/>
    <s v="765966079524"/>
    <s v="04/11/2025 16:32"/>
  </r>
  <r>
    <x v="6"/>
    <x v="6"/>
    <n v="66.666666666666671"/>
    <n v="3"/>
    <s v="GAE29"/>
    <n v="100"/>
    <n v="0"/>
    <s v="ร้านที่2"/>
    <s v="พ***ัตน์ พ***ี"/>
    <s v="หนองคาย"/>
    <s v="-"/>
    <s v=""/>
    <s v="04/11/2025 16:30"/>
    <s v="-"/>
    <s v="J&amp;T COD"/>
    <s v="Tiktok"/>
    <s v="จ่ายทีหลัง / COD"/>
    <s v=""/>
    <s v="765954411692"/>
    <s v="04/11/2025 16:30"/>
  </r>
  <r>
    <x v="2"/>
    <x v="2"/>
    <n v="60"/>
    <n v="2"/>
    <s v="GAE28"/>
    <n v="200"/>
    <n v="0"/>
    <s v="ร้านที่2"/>
    <s v="น** ณ***ล ศ***สภา"/>
    <s v="ประจวบคีรีขันธ์"/>
    <s v="-"/>
    <s v=""/>
    <s v="04/11/2025 16:27"/>
    <s v="-"/>
    <s v="J&amp;T COD"/>
    <s v="Tiktok"/>
    <s v="จ่ายทีหลัง / COD"/>
    <s v=""/>
    <s v="765916250536"/>
    <s v="04/11/2025 16:27"/>
  </r>
  <r>
    <x v="3"/>
    <x v="3"/>
    <n v="60"/>
    <n v="2"/>
    <s v="GAE28"/>
    <n v="200"/>
    <n v="0"/>
    <s v="ร้านที่2"/>
    <s v="น** ณ***ล ศ***สภา"/>
    <s v="ประจวบคีรีขันธ์"/>
    <s v="-"/>
    <s v=""/>
    <s v="04/11/2025 16:27"/>
    <s v="-"/>
    <s v="J&amp;T COD"/>
    <s v="Tiktok"/>
    <s v="จ่ายทีหลัง / COD"/>
    <s v=""/>
    <s v="765916250536"/>
    <s v="04/11/2025 16:27"/>
  </r>
  <r>
    <x v="4"/>
    <x v="4"/>
    <n v="60"/>
    <n v="2"/>
    <s v="GAE28"/>
    <n v="200"/>
    <n v="0"/>
    <s v="ร้านที่2"/>
    <s v="น** ณ***ล ศ***สภา"/>
    <s v="ประจวบคีรีขันธ์"/>
    <s v="-"/>
    <s v=""/>
    <s v="04/11/2025 16:27"/>
    <s v="-"/>
    <s v="J&amp;T COD"/>
    <s v="Tiktok"/>
    <s v="จ่ายทีหลัง / COD"/>
    <s v=""/>
    <s v="765916250536"/>
    <s v="04/11/2025 16:27"/>
  </r>
  <r>
    <x v="1"/>
    <x v="1"/>
    <n v="40"/>
    <n v="10"/>
    <s v="GAE27"/>
    <n v="325"/>
    <n v="0"/>
    <s v="ร้านที่2"/>
    <s v="ก***นา บ***ข็ม"/>
    <s v="สุรินทร์"/>
    <s v="-"/>
    <s v=""/>
    <s v="04/11/2025 16:24"/>
    <s v="-"/>
    <s v="J&amp;T COD"/>
    <s v="Tiktok"/>
    <s v="จ่ายทีหลัง / COD"/>
    <s v=""/>
    <s v="-"/>
    <s v="04/11/2025 16:24"/>
  </r>
  <r>
    <x v="8"/>
    <x v="8"/>
    <n v="33"/>
    <n v="10"/>
    <s v="GAE26"/>
    <n v="655"/>
    <n v="0"/>
    <s v="ร้านที่2"/>
    <s v="ห***รวยนคร"/>
    <s v="นครพนม"/>
    <s v="-"/>
    <s v=""/>
    <s v="04/11/2025 16:22"/>
    <s v="-"/>
    <s v="J&amp;T Express"/>
    <s v="Tiktok"/>
    <s v="tiktok"/>
    <s v=""/>
    <s v="-"/>
    <s v="04/11/2025 16:22"/>
  </r>
  <r>
    <x v="1"/>
    <x v="1"/>
    <n v="40"/>
    <n v="10"/>
    <s v="GAE26"/>
    <n v="655"/>
    <n v="0"/>
    <s v="ร้านที่2"/>
    <s v="ห***รวยนคร"/>
    <s v="นครพนม"/>
    <s v="-"/>
    <s v=""/>
    <s v="04/11/2025 16:22"/>
    <s v="-"/>
    <s v="J&amp;T Express"/>
    <s v="Tiktok"/>
    <s v="tiktok"/>
    <s v=""/>
    <s v="-"/>
    <s v="04/11/2025 16:22"/>
  </r>
  <r>
    <x v="16"/>
    <x v="18"/>
    <n v="139"/>
    <n v="1"/>
    <s v="GAE25"/>
    <n v="199"/>
    <n v="0"/>
    <s v="ร้านที่10"/>
    <s v="สุรัติ นพประจวบ"/>
    <s v="คอนโดเทพาวิว (เทพารักษ์102)149/436 หมู่1_x000a_ต.เทพารักษ์ _x000a_อ.เมืองสมุทรปราการ _x000a_จ.สมุทรปราการ 10270"/>
    <s v="10270"/>
    <s v="0931701729"/>
    <s v="04/11/2025 16:22"/>
    <s v="raweewan5499@gmail.com"/>
    <s v="EMS COD"/>
    <s v="facebook"/>
    <s v="กสิกร"/>
    <s v=""/>
    <s v="WA040996924TH"/>
    <s v="04/11/2025 16:21"/>
  </r>
  <r>
    <x v="14"/>
    <x v="19"/>
    <n v="139"/>
    <n v="1"/>
    <s v="GAE25"/>
    <n v="199"/>
    <n v="0"/>
    <s v="ร้านที่10"/>
    <s v="สุรัติ นพประจวบ"/>
    <s v="คอนโดเทพาวิว (เทพารักษ์102)149/436 หมู่1_x000a_ต.เทพารักษ์ _x000a_อ.เมืองสมุทรปราการ _x000a_จ.สมุทรปราการ 10270"/>
    <s v="10270"/>
    <s v="0931701729"/>
    <s v="04/11/2025 16:22"/>
    <s v="raweewan5499@gmail.com"/>
    <s v="EMS COD"/>
    <s v="facebook"/>
    <s v="กสิกร"/>
    <s v=""/>
    <s v="WA040996924TH"/>
    <s v="04/11/2025 16:21"/>
  </r>
  <r>
    <x v="2"/>
    <x v="2"/>
    <n v="50"/>
    <n v="1"/>
    <s v="GAE23"/>
    <n v="99.99"/>
    <n v="0"/>
    <s v="ร้านที่2"/>
    <s v="จ***ร์สม เ***"/>
    <s v="ลำปาง"/>
    <s v="-"/>
    <s v=""/>
    <s v="04/11/2025 16:11"/>
    <s v="-"/>
    <s v="J&amp;T COD"/>
    <s v="Tiktok"/>
    <s v="จ่ายทีหลัง / COD"/>
    <s v=""/>
    <s v="765985546594"/>
    <s v="04/11/2025 16:11"/>
  </r>
  <r>
    <x v="3"/>
    <x v="3"/>
    <n v="50"/>
    <n v="1"/>
    <s v="GAE23"/>
    <n v="99.99"/>
    <n v="0"/>
    <s v="ร้านที่2"/>
    <s v="จ***ร์สม เ***"/>
    <s v="ลำปาง"/>
    <s v="-"/>
    <s v=""/>
    <s v="04/11/2025 16:11"/>
    <s v="-"/>
    <s v="J&amp;T COD"/>
    <s v="Tiktok"/>
    <s v="จ่ายทีหลัง / COD"/>
    <s v=""/>
    <s v="765985546594"/>
    <s v="04/11/2025 16:11"/>
  </r>
  <r>
    <x v="4"/>
    <x v="4"/>
    <n v="50"/>
    <n v="1"/>
    <s v="GAE23"/>
    <n v="99.99"/>
    <n v="0"/>
    <s v="ร้านที่2"/>
    <s v="จ***ร์สม เ***"/>
    <s v="ลำปาง"/>
    <s v="-"/>
    <s v=""/>
    <s v="04/11/2025 16:11"/>
    <s v="-"/>
    <s v="J&amp;T COD"/>
    <s v="Tiktok"/>
    <s v="จ่ายทีหลัง / COD"/>
    <s v=""/>
    <s v="765985546594"/>
    <s v="04/11/2025 16:11"/>
  </r>
  <r>
    <x v="2"/>
    <x v="2"/>
    <n v="50"/>
    <n v="1"/>
    <s v="GAE22"/>
    <n v="99.99"/>
    <n v="0"/>
    <s v="ร้านที่2"/>
    <s v="น***าวสิริญญา พ***อง"/>
    <s v="ขอนแก่น"/>
    <s v="-"/>
    <s v=""/>
    <s v="04/11/2025 16:10"/>
    <s v="-"/>
    <s v="J&amp;T Express"/>
    <s v="Tiktok"/>
    <s v="tiktok"/>
    <s v=""/>
    <s v="765969741596"/>
    <s v="04/11/2025 16:10"/>
  </r>
  <r>
    <x v="3"/>
    <x v="3"/>
    <n v="50"/>
    <n v="1"/>
    <s v="GAE22"/>
    <n v="99.99"/>
    <n v="0"/>
    <s v="ร้านที่2"/>
    <s v="น***าวสิริญญา พ***อง"/>
    <s v="ขอนแก่น"/>
    <s v="-"/>
    <s v=""/>
    <s v="04/11/2025 16:10"/>
    <s v="-"/>
    <s v="J&amp;T Express"/>
    <s v="Tiktok"/>
    <s v="tiktok"/>
    <s v=""/>
    <s v="765969741596"/>
    <s v="04/11/2025 16:10"/>
  </r>
  <r>
    <x v="4"/>
    <x v="4"/>
    <n v="50"/>
    <n v="1"/>
    <s v="GAE22"/>
    <n v="99.99"/>
    <n v="0"/>
    <s v="ร้านที่2"/>
    <s v="น***าวสิริญญา พ***อง"/>
    <s v="ขอนแก่น"/>
    <s v="-"/>
    <s v=""/>
    <s v="04/11/2025 16:10"/>
    <s v="-"/>
    <s v="J&amp;T Express"/>
    <s v="Tiktok"/>
    <s v="tiktok"/>
    <s v=""/>
    <s v="765969741596"/>
    <s v="04/11/2025 16:10"/>
  </r>
  <r>
    <x v="2"/>
    <x v="2"/>
    <n v="50"/>
    <n v="1"/>
    <s v="GAE18"/>
    <n v="99.99"/>
    <n v="0"/>
    <s v="ร้านที่2"/>
    <s v="ร***อ๊อดบาร์เบอร์"/>
    <s v="ชลบุรี"/>
    <s v="-"/>
    <s v=""/>
    <s v="04/11/2025 15:55"/>
    <s v="-"/>
    <s v="J&amp;T COD"/>
    <s v="Tiktok"/>
    <s v="จ่ายทีหลัง / COD"/>
    <s v=""/>
    <s v="765938747571"/>
    <s v="04/11/2025 15:55"/>
  </r>
  <r>
    <x v="3"/>
    <x v="3"/>
    <n v="50"/>
    <n v="1"/>
    <s v="GAE18"/>
    <n v="99.99"/>
    <n v="0"/>
    <s v="ร้านที่2"/>
    <s v="ร***อ๊อดบาร์เบอร์"/>
    <s v="ชลบุรี"/>
    <s v="-"/>
    <s v=""/>
    <s v="04/11/2025 15:55"/>
    <s v="-"/>
    <s v="J&amp;T COD"/>
    <s v="Tiktok"/>
    <s v="จ่ายทีหลัง / COD"/>
    <s v=""/>
    <s v="765938747571"/>
    <s v="04/11/2025 15:55"/>
  </r>
  <r>
    <x v="4"/>
    <x v="4"/>
    <n v="50"/>
    <n v="1"/>
    <s v="GAE18"/>
    <n v="99.99"/>
    <n v="0"/>
    <s v="ร้านที่2"/>
    <s v="ร***อ๊อดบาร์เบอร์"/>
    <s v="ชลบุรี"/>
    <s v="-"/>
    <s v=""/>
    <s v="04/11/2025 15:55"/>
    <s v="-"/>
    <s v="J&amp;T COD"/>
    <s v="Tiktok"/>
    <s v="จ่ายทีหลัง / COD"/>
    <s v=""/>
    <s v="765938747571"/>
    <s v="04/11/2025 15:55"/>
  </r>
  <r>
    <x v="2"/>
    <x v="2"/>
    <n v="50"/>
    <n v="1"/>
    <s v="GAE17"/>
    <n v="100"/>
    <n v="0"/>
    <s v="ร้านที่4"/>
    <s v="อ***ะพงศ์   จ***ระโชติ"/>
    <s v="ราชบุรี"/>
    <s v="-"/>
    <s v=""/>
    <s v="04/11/2025 15:44"/>
    <s v="-"/>
    <s v="J&amp;T COD"/>
    <s v="Tiktok"/>
    <s v="จ่ายทีหลัง / COD"/>
    <s v=""/>
    <s v="765995346583"/>
    <s v="04/11/2025 15:44"/>
  </r>
  <r>
    <x v="3"/>
    <x v="3"/>
    <n v="50"/>
    <n v="1"/>
    <s v="GAE17"/>
    <n v="100"/>
    <n v="0"/>
    <s v="ร้านที่4"/>
    <s v="อ***ะพงศ์   จ***ระโชติ"/>
    <s v="ราชบุรี"/>
    <s v="-"/>
    <s v=""/>
    <s v="04/11/2025 15:44"/>
    <s v="-"/>
    <s v="J&amp;T COD"/>
    <s v="Tiktok"/>
    <s v="จ่ายทีหลัง / COD"/>
    <s v=""/>
    <s v="765995346583"/>
    <s v="04/11/2025 15:44"/>
  </r>
  <r>
    <x v="4"/>
    <x v="4"/>
    <n v="50"/>
    <n v="1"/>
    <s v="GAE17"/>
    <n v="100"/>
    <n v="0"/>
    <s v="ร้านที่4"/>
    <s v="อ***ะพงศ์   จ***ระโชติ"/>
    <s v="ราชบุรี"/>
    <s v="-"/>
    <s v=""/>
    <s v="04/11/2025 15:44"/>
    <s v="-"/>
    <s v="J&amp;T COD"/>
    <s v="Tiktok"/>
    <s v="จ่ายทีหลัง / COD"/>
    <s v=""/>
    <s v="765995346583"/>
    <s v="04/11/2025 15:44"/>
  </r>
  <r>
    <x v="9"/>
    <x v="9"/>
    <n v="15"/>
    <n v="2"/>
    <s v="GAE16"/>
    <n v="46"/>
    <n v="16"/>
    <s v="ร้านที่1"/>
    <s v="ว******า"/>
    <s v="******้นตรงข้ามต้นมะขาม) ตำบลคำน้ำแซบ อำเภอวารินชำราบ จังหวัดอุบลราชธานี 34190"/>
    <s v="34190"/>
    <s v="49"/>
    <s v="04/11/2025 16:10"/>
    <s v="-"/>
    <s v="SPX Express"/>
    <s v="Shopee"/>
    <s v="shopee"/>
    <s v=""/>
    <s v="TH259459918970R"/>
    <s v="04/11/2025 15:39"/>
  </r>
  <r>
    <x v="8"/>
    <x v="8"/>
    <n v="66.666666666666671"/>
    <n v="3"/>
    <s v="GAE15"/>
    <n v="100"/>
    <n v="0"/>
    <s v="ร้านที่2"/>
    <s v="ศ***นภา"/>
    <s v="กรุงเทพฯ"/>
    <s v="-"/>
    <s v=""/>
    <s v="04/11/2025 15:35"/>
    <s v="-"/>
    <s v="J&amp;T Express"/>
    <s v="Tiktok"/>
    <s v="tiktok"/>
    <s v=""/>
    <s v="765942664583"/>
    <s v="04/11/2025 15:35"/>
  </r>
  <r>
    <x v="2"/>
    <x v="2"/>
    <n v="50"/>
    <n v="1"/>
    <s v="GAE14"/>
    <n v="100"/>
    <n v="0"/>
    <s v="ร้านที่4"/>
    <s v="น***ธัญญลักษณ์ จ***พัชรพิธากุล"/>
    <s v="เพชรบุรี"/>
    <s v="-"/>
    <s v=""/>
    <s v="04/11/2025 15:30"/>
    <s v="-"/>
    <s v="J&amp;T Express"/>
    <s v="Tiktok"/>
    <s v="tiktok"/>
    <s v=""/>
    <s v="765950941593"/>
    <s v="04/11/2025 15:30"/>
  </r>
  <r>
    <x v="3"/>
    <x v="3"/>
    <n v="50"/>
    <n v="1"/>
    <s v="GAE14"/>
    <n v="100"/>
    <n v="0"/>
    <s v="ร้านที่4"/>
    <s v="น***ธัญญลักษณ์ จ***พัชรพิธากุล"/>
    <s v="เพชรบุรี"/>
    <s v="-"/>
    <s v=""/>
    <s v="04/11/2025 15:30"/>
    <s v="-"/>
    <s v="J&amp;T Express"/>
    <s v="Tiktok"/>
    <s v="tiktok"/>
    <s v=""/>
    <s v="765950941593"/>
    <s v="04/11/2025 15:30"/>
  </r>
  <r>
    <x v="4"/>
    <x v="4"/>
    <n v="50"/>
    <n v="1"/>
    <s v="GAE14"/>
    <n v="100"/>
    <n v="0"/>
    <s v="ร้านที่4"/>
    <s v="น***ธัญญลักษณ์ จ***พัชรพิธากุล"/>
    <s v="เพชรบุรี"/>
    <s v="-"/>
    <s v=""/>
    <s v="04/11/2025 15:30"/>
    <s v="-"/>
    <s v="J&amp;T Express"/>
    <s v="Tiktok"/>
    <s v="tiktok"/>
    <s v=""/>
    <s v="765950941593"/>
    <s v="04/11/2025 15:30"/>
  </r>
  <r>
    <x v="6"/>
    <x v="6"/>
    <n v="66.666666666666671"/>
    <n v="3"/>
    <s v="GAE13"/>
    <n v="100"/>
    <n v="0"/>
    <s v="ร้านที่2"/>
    <s v="พ***วรรณ"/>
    <s v="กรุงเทพฯ"/>
    <s v="-"/>
    <s v=""/>
    <s v="04/11/2025 15:23"/>
    <s v="-"/>
    <s v="J&amp;T Express"/>
    <s v="Tiktok"/>
    <s v="tiktok"/>
    <s v=""/>
    <s v="765969815645"/>
    <s v="04/11/2025 15:23"/>
  </r>
  <r>
    <x v="16"/>
    <x v="18"/>
    <n v="139"/>
    <n v="2"/>
    <s v="GAE12"/>
    <n v="199"/>
    <n v="0"/>
    <s v="ร้านที่1"/>
    <s v="มัสยา  ศรีสมัด"/>
    <s v="73/3 หมู่  5_x000a_ตำบลปากพะยูน_x000a_อำเภอปากพะยูน_x000a_จังหวัดพัทลุง_x000a_93120"/>
    <s v="93120"/>
    <s v="0800353636"/>
    <s v="04/11/2025 15:10"/>
    <s v="raweewan5499@gmail.com"/>
    <s v="EMS COD"/>
    <s v="facebook"/>
    <s v="จ่ายทีหลัง / COD"/>
    <s v=""/>
    <s v="WA040996907TH"/>
    <s v="04/11/2025 15:10"/>
  </r>
  <r>
    <x v="1"/>
    <x v="1"/>
    <n v="50"/>
    <n v="6"/>
    <s v="GAE10"/>
    <n v="200"/>
    <n v="0"/>
    <s v="ร้านที่2"/>
    <s v="ม***ย ม***ย"/>
    <s v="ราชบุรี"/>
    <s v="-"/>
    <s v=""/>
    <s v="04/11/2025 15:09"/>
    <s v="-"/>
    <s v="J&amp;T COD"/>
    <s v="Tiktok"/>
    <s v="จ่ายทีหลัง / COD"/>
    <s v=""/>
    <s v="-"/>
    <s v="04/11/2025 15:09"/>
  </r>
  <r>
    <x v="1"/>
    <x v="1"/>
    <n v="50"/>
    <n v="6"/>
    <s v="GAE8"/>
    <n v="200"/>
    <n v="0"/>
    <s v="ร้านที่2"/>
    <s v="ว***รา ล***นี"/>
    <s v="ร้อยเอ็ด"/>
    <s v="-"/>
    <s v=""/>
    <s v="04/11/2025 15:00"/>
    <s v="-"/>
    <s v="J&amp;T COD"/>
    <s v="Tiktok"/>
    <s v="จ่ายทีหลัง / COD"/>
    <s v=""/>
    <s v="-"/>
    <s v="04/11/2025 15:00"/>
  </r>
  <r>
    <x v="4"/>
    <x v="15"/>
    <n v="43.7"/>
    <n v="1"/>
    <s v="GAE7"/>
    <n v="176.1"/>
    <n v="45"/>
    <s v="ร้านที่1"/>
    <s v="วราพร นวนนุ่น"/>
    <s v="โรงเรียนบ้านหาดส้มแป้น หมู่ 11 ตำบลท่าข้าม_x000a__x000a_ท่าแซะ/ Tha Saeชุมพร/ Chumphon_x000a_86140"/>
    <s v="86140"/>
    <s v="660872745733"/>
    <s v="04/11/2025 14:58"/>
    <s v="-"/>
    <s v="Kerry_dropoff"/>
    <s v="Lazada"/>
    <s v="lazada"/>
    <s v=""/>
    <s v="TH70027Y9XTY1F"/>
    <s v="04/11/2025 14:58"/>
  </r>
  <r>
    <x v="3"/>
    <x v="15"/>
    <n v="43.7"/>
    <n v="1"/>
    <s v="GAE7"/>
    <n v="176.1"/>
    <n v="45"/>
    <s v="ร้านที่1"/>
    <s v="วราพร นวนนุ่น"/>
    <s v="โรงเรียนบ้านหาดส้มแป้น หมู่ 11 ตำบลท่าข้าม_x000a__x000a_ท่าแซะ/ Tha Saeชุมพร/ Chumphon_x000a_86140"/>
    <s v="86140"/>
    <s v="660872745733"/>
    <s v="04/11/2025 14:58"/>
    <s v="-"/>
    <s v="Kerry_dropoff"/>
    <s v="Lazada"/>
    <s v="lazada"/>
    <s v=""/>
    <s v="TH70027Y9XTY1F"/>
    <s v="04/11/2025 14:58"/>
  </r>
  <r>
    <x v="2"/>
    <x v="15"/>
    <n v="43.7"/>
    <n v="1"/>
    <s v="GAE7"/>
    <n v="176.1"/>
    <n v="45"/>
    <s v="ร้านที่1"/>
    <s v="วราพร นวนนุ่น"/>
    <s v="โรงเรียนบ้านหาดส้มแป้น หมู่ 11 ตำบลท่าข้าม_x000a__x000a_ท่าแซะ/ Tha Saeชุมพร/ Chumphon_x000a_86140"/>
    <s v="86140"/>
    <s v="660872745733"/>
    <s v="04/11/2025 14:58"/>
    <s v="-"/>
    <s v="Kerry_dropoff"/>
    <s v="Lazada"/>
    <s v="lazada"/>
    <s v=""/>
    <s v="TH70027Y9XTY1F"/>
    <s v="04/11/2025 14:58"/>
  </r>
  <r>
    <x v="2"/>
    <x v="2"/>
    <n v="50"/>
    <n v="1"/>
    <s v="GAE6"/>
    <n v="100"/>
    <n v="0"/>
    <s v="ร้านที่4"/>
    <s v="ป***มศ โ***านิล"/>
    <s v="พิษณุโลก"/>
    <s v="-"/>
    <s v=""/>
    <s v="04/11/2025 14:57"/>
    <s v="-"/>
    <s v="J&amp;T COD"/>
    <s v="Tiktok"/>
    <s v="จ่ายทีหลัง / COD"/>
    <s v=""/>
    <s v="765965345574"/>
    <s v="04/11/2025 14:57"/>
  </r>
  <r>
    <x v="3"/>
    <x v="3"/>
    <n v="50"/>
    <n v="1"/>
    <s v="GAE6"/>
    <n v="100"/>
    <n v="0"/>
    <s v="ร้านที่4"/>
    <s v="ป***มศ โ***านิล"/>
    <s v="พิษณุโลก"/>
    <s v="-"/>
    <s v=""/>
    <s v="04/11/2025 14:57"/>
    <s v="-"/>
    <s v="J&amp;T COD"/>
    <s v="Tiktok"/>
    <s v="จ่ายทีหลัง / COD"/>
    <s v=""/>
    <s v="765965345574"/>
    <s v="04/11/2025 14:57"/>
  </r>
  <r>
    <x v="4"/>
    <x v="4"/>
    <n v="50"/>
    <n v="1"/>
    <s v="GAE6"/>
    <n v="100"/>
    <n v="0"/>
    <s v="ร้านที่4"/>
    <s v="ป***มศ โ***านิล"/>
    <s v="พิษณุโลก"/>
    <s v="-"/>
    <s v=""/>
    <s v="04/11/2025 14:57"/>
    <s v="-"/>
    <s v="J&amp;T COD"/>
    <s v="Tiktok"/>
    <s v="จ่ายทีหลัง / COD"/>
    <s v=""/>
    <s v="765965345574"/>
    <s v="04/11/2025 14:57"/>
  </r>
  <r>
    <x v="6"/>
    <x v="6"/>
    <n v="66.666666666666671"/>
    <n v="3"/>
    <s v="GAE5"/>
    <n v="109"/>
    <n v="9"/>
    <s v="ร้านที่2"/>
    <s v="อ***มา  ก***ิตรุ่งเรือง"/>
    <s v="สุราษฎร์ธานี"/>
    <s v="-"/>
    <s v=""/>
    <s v="04/11/2025 14:36"/>
    <s v="-"/>
    <s v="J&amp;T Express"/>
    <s v="Tiktok"/>
    <s v="tiktok"/>
    <s v=""/>
    <s v="765996980545"/>
    <s v="04/11/2025 14:36"/>
  </r>
  <r>
    <x v="1"/>
    <x v="1"/>
    <n v="33.333333333333336"/>
    <n v="6"/>
    <s v="GAE3"/>
    <n v="200"/>
    <n v="0"/>
    <s v="ร้านที่2"/>
    <s v="S***hai T***arong"/>
    <s v="ชัยภูมิ"/>
    <s v="-"/>
    <s v=""/>
    <s v="04/11/2025 14:21"/>
    <s v="-"/>
    <s v="J&amp;T Express"/>
    <s v="Tiktok"/>
    <s v="tiktok"/>
    <s v=""/>
    <s v="-"/>
    <s v="04/11/2025 14:21"/>
  </r>
  <r>
    <x v="11"/>
    <x v="12"/>
    <n v="66"/>
    <n v="2"/>
    <s v="GAE2"/>
    <n v="470"/>
    <n v="0"/>
    <s v="ร้านที่1"/>
    <s v="ญ******ช"/>
    <s v="******างตีนเป็ด, อำเภอเมืองฉะเชิงเทรา ตำบลบางตีนเป็ด อำเภอเมืองฉะเชิงเทรา จังหวัดฉะเชิงเทรา 24000"/>
    <s v="24000"/>
    <s v="92"/>
    <s v="04/11/2025 14:49"/>
    <s v="-"/>
    <s v="SPX Express"/>
    <s v="Shopee"/>
    <s v="shopee"/>
    <s v=""/>
    <s v="TH257545420048N"/>
    <s v="04/11/2025 14:21"/>
  </r>
  <r>
    <x v="13"/>
    <x v="14"/>
    <n v="66"/>
    <n v="2"/>
    <s v="GAE2"/>
    <n v="470"/>
    <n v="0"/>
    <s v="ร้านที่1"/>
    <s v="ญ******ช"/>
    <s v="******างตีนเป็ด, อำเภอเมืองฉะเชิงเทรา ตำบลบางตีนเป็ด อำเภอเมืองฉะเชิงเทรา จังหวัดฉะเชิงเทรา 24000"/>
    <s v="24000"/>
    <s v="92"/>
    <s v="04/11/2025 14:49"/>
    <s v="-"/>
    <s v="SPX Express"/>
    <s v="Shopee"/>
    <s v="shopee"/>
    <s v=""/>
    <s v="TH257545420048N"/>
    <s v="04/11/2025 14:20"/>
  </r>
  <r>
    <x v="5"/>
    <x v="5"/>
    <n v="67"/>
    <n v="2"/>
    <s v="GAE2"/>
    <n v="470"/>
    <n v="0"/>
    <s v="ร้านที่1"/>
    <s v="ญ******ช"/>
    <s v="******างตีนเป็ด, อำเภอเมืองฉะเชิงเทรา ตำบลบางตีนเป็ด อำเภอเมืองฉะเชิงเทรา จังหวัดฉะเชิงเทรา 24000"/>
    <s v="24000"/>
    <s v="92"/>
    <s v="04/11/2025 14:49"/>
    <s v="-"/>
    <s v="SPX Express"/>
    <s v="Shopee"/>
    <s v="shopee"/>
    <s v=""/>
    <s v="TH257545420048N"/>
    <s v="04/11/2025 14:20"/>
  </r>
  <r>
    <x v="8"/>
    <x v="8"/>
    <n v="66.666666666666671"/>
    <n v="3"/>
    <s v="GAE1"/>
    <n v="100"/>
    <n v="0"/>
    <s v="ร้านที่2"/>
    <s v="ส***าลย์ ด***ย"/>
    <s v="ชลบุรี"/>
    <s v="-"/>
    <s v=""/>
    <s v="04/11/2025 14:18"/>
    <s v="-"/>
    <s v="J&amp;T COD"/>
    <s v="Tiktok"/>
    <s v="จ่ายทีหลัง / COD"/>
    <s v=""/>
    <s v="765935942516"/>
    <s v="04/11/2025 14:20"/>
  </r>
  <r>
    <x v="4"/>
    <x v="4"/>
    <n v="60"/>
    <n v="3"/>
    <s v="GAE0"/>
    <n v="171"/>
    <n v="45"/>
    <s v="ร้านที่1"/>
    <s v="จารุวรรณ อมรศิลสวัสดิ์"/>
    <s v="410/1พหลโยธิน54/4 แยก3-2 · สายไหม/ Sai Mai_x000a__x000a_สายไหม/ Sai Maiกรุงเทพมหานคร/ Bangkok_x000a_10220"/>
    <s v="10220"/>
    <s v="660970200465"/>
    <s v="04/11/2025 14:12"/>
    <s v="-"/>
    <s v="Kerry_dropoff"/>
    <s v="Lazada"/>
    <s v="lazada"/>
    <s v=""/>
    <s v="LEXPU0624445113"/>
    <s v="04/11/2025 14:12"/>
  </r>
  <r>
    <x v="14"/>
    <x v="11"/>
    <n v="103.55"/>
    <n v="1"/>
    <s v="GAD99"/>
    <n v="148.55000000000001"/>
    <n v="45"/>
    <s v="ร้านที่1"/>
    <s v="เล็ก บ้านรีด"/>
    <s v="ซอย อยู่ถาวร 5 471/33ประชาสงเคราะห์2 แยก1 · ดินแดง/ Din Daeng_x000a__x000a_ดินแดง/ Din Daengกรุงเทพมหานคร/ Bangkok_x000a_10400"/>
    <s v="10400"/>
    <s v="660991934186"/>
    <s v="04/11/2025 14:10"/>
    <s v="-"/>
    <s v="Kerry_dropoff"/>
    <s v="Lazada"/>
    <s v="lazada"/>
    <s v=""/>
    <s v="LEXPU0624449252"/>
    <s v="04/11/2025 14:10"/>
  </r>
  <r>
    <x v="5"/>
    <x v="5"/>
    <n v="80"/>
    <n v="1"/>
    <s v="GAD98"/>
    <n v="80"/>
    <n v="0"/>
    <s v="ร้านที่1"/>
    <s v="ค******ี"/>
    <s v="******3, ถนน พุทธมณฑลสาย 3, แขวงหนองค้างพลู, เขตหนองแขม แขวงหนองค้างพลู เขตหนองแขม จังหวัดกรุงเทพมหานคร 10160"/>
    <s v="10160"/>
    <s v="59"/>
    <s v="04/11/2025 14:35"/>
    <s v="-"/>
    <s v="SPX Express"/>
    <s v="Shopee"/>
    <s v="shopee"/>
    <s v=""/>
    <s v="TH2557753405894"/>
    <s v="04/11/2025 14:09"/>
  </r>
  <r>
    <x v="2"/>
    <x v="2"/>
    <n v="50"/>
    <n v="1"/>
    <s v="GAD97"/>
    <n v="100"/>
    <n v="0"/>
    <s v="ร้านที่4"/>
    <s v="ต**"/>
    <s v="นนทบุรี"/>
    <s v="-"/>
    <s v=""/>
    <s v="04/11/2025 14:03"/>
    <s v="-"/>
    <s v="J&amp;T COD"/>
    <s v="Tiktok"/>
    <s v="จ่ายทีหลัง / COD"/>
    <s v=""/>
    <s v="765991958546"/>
    <s v="04/11/2025 14:05"/>
  </r>
  <r>
    <x v="3"/>
    <x v="3"/>
    <n v="50"/>
    <n v="1"/>
    <s v="GAD97"/>
    <n v="100"/>
    <n v="0"/>
    <s v="ร้านที่4"/>
    <s v="ต**"/>
    <s v="นนทบุรี"/>
    <s v="-"/>
    <s v=""/>
    <s v="04/11/2025 14:03"/>
    <s v="-"/>
    <s v="J&amp;T COD"/>
    <s v="Tiktok"/>
    <s v="จ่ายทีหลัง / COD"/>
    <s v=""/>
    <s v="765991958546"/>
    <s v="04/11/2025 14:05"/>
  </r>
  <r>
    <x v="4"/>
    <x v="4"/>
    <n v="50"/>
    <n v="1"/>
    <s v="GAD97"/>
    <n v="100"/>
    <n v="0"/>
    <s v="ร้านที่4"/>
    <s v="ต**"/>
    <s v="นนทบุรี"/>
    <s v="-"/>
    <s v=""/>
    <s v="04/11/2025 14:03"/>
    <s v="-"/>
    <s v="J&amp;T COD"/>
    <s v="Tiktok"/>
    <s v="จ่ายทีหลัง / COD"/>
    <s v=""/>
    <s v="765991958546"/>
    <s v="04/11/2025 14:05"/>
  </r>
  <r>
    <x v="1"/>
    <x v="1"/>
    <n v="33.333333333333336"/>
    <n v="3"/>
    <s v="GAD96"/>
    <n v="100"/>
    <n v="0"/>
    <s v="ร้านที่2"/>
    <s v="เ***นี"/>
    <s v="นนทบุรี"/>
    <s v="-"/>
    <s v=""/>
    <s v="04/11/2025 14:03"/>
    <s v="-"/>
    <s v="Flash Express Thailand"/>
    <s v="Tiktok"/>
    <s v="tiktok"/>
    <s v=""/>
    <s v="THT030429074W4Z"/>
    <s v="04/11/2025 14:03"/>
  </r>
  <r>
    <x v="1"/>
    <x v="1"/>
    <n v="50"/>
    <n v="6"/>
    <s v="GAD95"/>
    <n v="227.6"/>
    <n v="26"/>
    <s v="ร้านที่1"/>
    <s v="ลัดดา นิวาตนิรัติศัย"/>
    <s v="415 หมู่3 บ้านดอนปอแดง ต.โคกสะอาด อ.เมือง_x000a__x000a_เมืองอุดรธานี/ Mueang Udon Thaniอุดรธานี/ Udon Thani_x000a_41000"/>
    <s v="41000"/>
    <s v="660846050451"/>
    <s v="04/11/2025 14:03"/>
    <s v="-"/>
    <s v="Kerry_dropoff"/>
    <s v="Lazada"/>
    <s v="lazada"/>
    <s v=""/>
    <s v="-"/>
    <s v="04/11/2025 14:03"/>
  </r>
  <r>
    <x v="2"/>
    <x v="2"/>
    <n v="50"/>
    <n v="1"/>
    <s v="GAD94"/>
    <n v="100"/>
    <n v="0"/>
    <s v="ร้านที่4"/>
    <s v="ส***ร ส***"/>
    <s v="ฉะเชิงเทรา"/>
    <s v="-"/>
    <s v=""/>
    <s v="04/11/2025 14:02"/>
    <s v="-"/>
    <s v="J&amp;T COD"/>
    <s v="Tiktok"/>
    <s v="จ่ายทีหลัง / COD"/>
    <s v=""/>
    <s v="765972486510"/>
    <s v="04/11/2025 14:03"/>
  </r>
  <r>
    <x v="3"/>
    <x v="3"/>
    <n v="50"/>
    <n v="1"/>
    <s v="GAD94"/>
    <n v="100"/>
    <n v="0"/>
    <s v="ร้านที่4"/>
    <s v="ส***ร ส***"/>
    <s v="ฉะเชิงเทรา"/>
    <s v="-"/>
    <s v=""/>
    <s v="04/11/2025 14:02"/>
    <s v="-"/>
    <s v="J&amp;T COD"/>
    <s v="Tiktok"/>
    <s v="จ่ายทีหลัง / COD"/>
    <s v=""/>
    <s v="765972486510"/>
    <s v="04/11/2025 14:03"/>
  </r>
  <r>
    <x v="4"/>
    <x v="4"/>
    <n v="50"/>
    <n v="1"/>
    <s v="GAD94"/>
    <n v="100"/>
    <n v="0"/>
    <s v="ร้านที่4"/>
    <s v="ส***ร ส***"/>
    <s v="ฉะเชิงเทรา"/>
    <s v="-"/>
    <s v=""/>
    <s v="04/11/2025 14:02"/>
    <s v="-"/>
    <s v="J&amp;T COD"/>
    <s v="Tiktok"/>
    <s v="จ่ายทีหลัง / COD"/>
    <s v=""/>
    <s v="765972486510"/>
    <s v="04/11/2025 14:03"/>
  </r>
  <r>
    <x v="16"/>
    <x v="18"/>
    <n v="139"/>
    <n v="1"/>
    <s v="GAD93"/>
    <n v="109"/>
    <n v="0"/>
    <s v="ร้านที่2"/>
    <s v="P***ee T***tong"/>
    <s v="ประจวบคีรีขันธ์"/>
    <s v="-"/>
    <s v=""/>
    <s v="04/11/2025 14:02"/>
    <s v="-"/>
    <s v="J&amp;T COD"/>
    <s v="Tiktok"/>
    <s v="จ่ายทีหลัง / COD"/>
    <s v=""/>
    <s v="765929445584"/>
    <s v="04/11/2025 14:02"/>
  </r>
  <r>
    <x v="14"/>
    <x v="19"/>
    <n v="139"/>
    <n v="1"/>
    <s v="GAD92"/>
    <n v="108.99"/>
    <n v="0"/>
    <s v="ร้านที่2"/>
    <s v="ส***พ      โ***มะ"/>
    <s v="กรุงเทพฯ"/>
    <s v="-"/>
    <s v=""/>
    <s v="04/11/2025 14:01"/>
    <s v="-"/>
    <s v="J&amp;T COD"/>
    <s v="Tiktok"/>
    <s v="จ่ายทีหลัง / COD"/>
    <s v=""/>
    <s v="765976525543"/>
    <s v="04/11/2025 14:01"/>
  </r>
  <r>
    <x v="16"/>
    <x v="18"/>
    <n v="139"/>
    <n v="1"/>
    <s v="GAD91"/>
    <n v="199"/>
    <n v="0"/>
    <s v="ร้านที่1"/>
    <s v="วลัยรัตน์  ดำรงศิลป์"/>
    <s v="585 ซ.กาญจนาภิเษก008_x000a_หมู่บ้านเศรษฐีวิวล์_x000a_ถ.กาญจนาภิเษก_x000a_แขวงบางแค _x000a_เขตบางแค_x000a_กทม. 10160"/>
    <s v="10160"/>
    <s v="0814565759"/>
    <s v="04/11/2025 13:55"/>
    <s v="raweewan5499@gmail.com"/>
    <s v="EMS COD"/>
    <s v="facebook"/>
    <s v="จ่ายทีหลัง / COD"/>
    <s v=""/>
    <s v="WA040996884TH"/>
    <s v="04/11/2025 13:55"/>
  </r>
  <r>
    <x v="14"/>
    <x v="19"/>
    <n v="139"/>
    <n v="1"/>
    <s v="GAD91"/>
    <n v="199"/>
    <n v="0"/>
    <s v="ร้านที่1"/>
    <s v="วลัยรัตน์  ดำรงศิลป์"/>
    <s v="585 ซ.กาญจนาภิเษก008_x000a_หมู่บ้านเศรษฐีวิวล์_x000a_ถ.กาญจนาภิเษก_x000a_แขวงบางแค _x000a_เขตบางแค_x000a_กทม. 10160"/>
    <s v="10160"/>
    <s v="0814565759"/>
    <s v="04/11/2025 13:55"/>
    <s v="raweewan5499@gmail.com"/>
    <s v="EMS COD"/>
    <s v="facebook"/>
    <s v="จ่ายทีหลัง / COD"/>
    <s v=""/>
    <s v="WA040996884TH"/>
    <s v="04/11/2025 13:55"/>
  </r>
  <r>
    <x v="11"/>
    <x v="20"/>
    <n v="95"/>
    <n v="1"/>
    <s v="GAD90"/>
    <n v="102"/>
    <n v="7"/>
    <s v="ร้านที่3"/>
    <s v="อรพรรณ   รุจิรวณิช"/>
    <s v="23/88   วอเตอร์วิลพาร์ค โครงการ3  ตำบล ขนงพระ_x000a__x000a_ปากช่อง/ Pak Chongนครราชสีมา/ Nakhon Ratchasima_x000a_30130"/>
    <s v="30130"/>
    <s v="660818757022"/>
    <s v="04/11/2025 13:53"/>
    <s v="-"/>
    <s v="Kerry_dropoff"/>
    <s v="Lazada"/>
    <s v="lazada"/>
    <s v=""/>
    <s v="LEXPU0624451375"/>
    <s v="04/11/2025 13:53"/>
  </r>
  <r>
    <x v="2"/>
    <x v="2"/>
    <n v="50"/>
    <n v="1"/>
    <s v="GAD89"/>
    <n v="100"/>
    <n v="0"/>
    <s v="ร้านที่4"/>
    <s v="จ*** ย***ี"/>
    <s v="พระนครศรีอยุธยา"/>
    <s v="-"/>
    <s v=""/>
    <s v="04/11/2025 13:52"/>
    <s v="-"/>
    <s v="J&amp;T COD"/>
    <s v="Tiktok"/>
    <s v="จ่ายทีหลัง / COD"/>
    <s v=""/>
    <s v="765997544561"/>
    <s v="04/11/2025 13:52"/>
  </r>
  <r>
    <x v="3"/>
    <x v="3"/>
    <n v="50"/>
    <n v="1"/>
    <s v="GAD89"/>
    <n v="100"/>
    <n v="0"/>
    <s v="ร้านที่4"/>
    <s v="จ*** ย***ี"/>
    <s v="พระนครศรีอยุธยา"/>
    <s v="-"/>
    <s v=""/>
    <s v="04/11/2025 13:52"/>
    <s v="-"/>
    <s v="J&amp;T COD"/>
    <s v="Tiktok"/>
    <s v="จ่ายทีหลัง / COD"/>
    <s v=""/>
    <s v="765997544561"/>
    <s v="04/11/2025 13:52"/>
  </r>
  <r>
    <x v="4"/>
    <x v="4"/>
    <n v="50"/>
    <n v="1"/>
    <s v="GAD89"/>
    <n v="100"/>
    <n v="0"/>
    <s v="ร้านที่4"/>
    <s v="จ*** ย***ี"/>
    <s v="พระนครศรีอยุธยา"/>
    <s v="-"/>
    <s v=""/>
    <s v="04/11/2025 13:52"/>
    <s v="-"/>
    <s v="J&amp;T COD"/>
    <s v="Tiktok"/>
    <s v="จ่ายทีหลัง / COD"/>
    <s v=""/>
    <s v="765997544561"/>
    <s v="04/11/2025 13:52"/>
  </r>
  <r>
    <x v="2"/>
    <x v="2"/>
    <n v="50"/>
    <n v="1"/>
    <s v="GAD88"/>
    <n v="99.99"/>
    <n v="0"/>
    <s v="ร้านที่2"/>
    <s v="ล***ง ท***ัน"/>
    <s v="ตาก"/>
    <s v="-"/>
    <s v=""/>
    <s v="04/11/2025 13:49"/>
    <s v="-"/>
    <s v="J&amp;T COD"/>
    <s v="Tiktok"/>
    <s v="จ่ายทีหลัง / COD"/>
    <s v=""/>
    <s v="765939945562"/>
    <s v="04/11/2025 13:49"/>
  </r>
  <r>
    <x v="3"/>
    <x v="3"/>
    <n v="50"/>
    <n v="1"/>
    <s v="GAD88"/>
    <n v="99.99"/>
    <n v="0"/>
    <s v="ร้านที่2"/>
    <s v="ล***ง ท***ัน"/>
    <s v="ตาก"/>
    <s v="-"/>
    <s v=""/>
    <s v="04/11/2025 13:49"/>
    <s v="-"/>
    <s v="J&amp;T COD"/>
    <s v="Tiktok"/>
    <s v="จ่ายทีหลัง / COD"/>
    <s v=""/>
    <s v="765939945562"/>
    <s v="04/11/2025 13:49"/>
  </r>
  <r>
    <x v="4"/>
    <x v="4"/>
    <n v="50"/>
    <n v="1"/>
    <s v="GAD88"/>
    <n v="99.99"/>
    <n v="0"/>
    <s v="ร้านที่2"/>
    <s v="ล***ง ท***ัน"/>
    <s v="ตาก"/>
    <s v="-"/>
    <s v=""/>
    <s v="04/11/2025 13:49"/>
    <s v="-"/>
    <s v="J&amp;T COD"/>
    <s v="Tiktok"/>
    <s v="จ่ายทีหลัง / COD"/>
    <s v=""/>
    <s v="765939945562"/>
    <s v="04/11/2025 13:49"/>
  </r>
  <r>
    <x v="6"/>
    <x v="6"/>
    <n v="66.666666666666671"/>
    <n v="3"/>
    <s v="GAD87"/>
    <n v="100"/>
    <n v="0"/>
    <s v="ร้านที่2"/>
    <s v="ป***ิทธ์  พ***พ็ง"/>
    <s v="สุโขทัย"/>
    <s v="-"/>
    <s v=""/>
    <s v="04/11/2025 13:50"/>
    <s v="-"/>
    <s v="J&amp;T Express"/>
    <s v="Tiktok"/>
    <s v="tiktok"/>
    <s v=""/>
    <s v="765906216633"/>
    <s v="04/11/2025 13:49"/>
  </r>
  <r>
    <x v="1"/>
    <x v="1"/>
    <n v="50"/>
    <n v="6"/>
    <s v="GAD86"/>
    <n v="200"/>
    <n v="0"/>
    <s v="ร้านที่2"/>
    <s v="น***นงศ์  แ***อักษร"/>
    <s v="กรุงเทพฯ"/>
    <s v="-"/>
    <s v=""/>
    <s v="04/11/2025 13:43"/>
    <s v="-"/>
    <s v="J&amp;T COD"/>
    <s v="Tiktok"/>
    <s v="จ่ายทีหลัง / COD"/>
    <s v=""/>
    <s v="-"/>
    <s v="04/11/2025 13:43"/>
  </r>
  <r>
    <x v="6"/>
    <x v="6"/>
    <n v="66.666666666666671"/>
    <n v="3"/>
    <s v="GAD85"/>
    <n v="138"/>
    <n v="38"/>
    <s v="ร้านที่2"/>
    <s v="ด***ดา ป***นิระผิน"/>
    <s v="นครศรีธรรมราช"/>
    <s v="-"/>
    <s v=""/>
    <s v="04/11/2025 13:39"/>
    <s v="-"/>
    <s v="J&amp;T Express"/>
    <s v="Tiktok"/>
    <s v="tiktok"/>
    <s v=""/>
    <s v="765990387562"/>
    <s v="04/11/2025 13:39"/>
  </r>
  <r>
    <x v="1"/>
    <x v="1"/>
    <n v="50"/>
    <n v="12"/>
    <s v="GAD84"/>
    <n v="395"/>
    <n v="0"/>
    <s v="ร้านที่2"/>
    <s v="ย***ิดา ส***ธง"/>
    <s v="ลำพูน"/>
    <s v="-"/>
    <s v=""/>
    <s v="04/11/2025 13:37"/>
    <s v="-"/>
    <s v="J&amp;T COD"/>
    <s v="Tiktok"/>
    <s v="จ่ายทีหลัง / COD"/>
    <s v=""/>
    <s v="-"/>
    <s v="04/11/2025 13:37"/>
  </r>
  <r>
    <x v="6"/>
    <x v="6"/>
    <n v="66.666666666666671"/>
    <n v="3"/>
    <s v="GAD83"/>
    <n v="100"/>
    <n v="0"/>
    <s v="ร้านที่2"/>
    <s v="ส***ง ศ***ะ"/>
    <s v="หนองบัวลำภู"/>
    <s v="-"/>
    <s v=""/>
    <s v="04/11/2025 13:35"/>
    <s v="-"/>
    <s v="J&amp;T COD"/>
    <s v="Tiktok"/>
    <s v="จ่ายทีหลัง / COD"/>
    <s v=""/>
    <s v="765994794552"/>
    <s v="04/11/2025 13:35"/>
  </r>
  <r>
    <x v="6"/>
    <x v="6"/>
    <n v="66.666666666666671"/>
    <n v="3"/>
    <s v="GAD82"/>
    <n v="100"/>
    <n v="0"/>
    <s v="ร้านที่2"/>
    <s v="พ***นันท์ ว***นสรณ์"/>
    <s v="นครราชสีมา"/>
    <s v="-"/>
    <s v=""/>
    <s v="04/11/2025 13:32"/>
    <s v="-"/>
    <s v="J&amp;T COD"/>
    <s v="Tiktok"/>
    <s v="จ่ายทีหลัง / COD"/>
    <s v=""/>
    <s v="765963228623"/>
    <s v="04/11/2025 13:32"/>
  </r>
  <r>
    <x v="2"/>
    <x v="2"/>
    <n v="50"/>
    <n v="1"/>
    <s v="GAD81"/>
    <n v="294.97000000000003"/>
    <n v="0"/>
    <s v="ร้านที่2"/>
    <s v="พ***รวี"/>
    <s v="ราชบุรี"/>
    <s v="-"/>
    <s v=""/>
    <s v="04/11/2025 13:31"/>
    <s v="-"/>
    <s v="J&amp;T COD"/>
    <s v="Tiktok"/>
    <s v="จ่ายทีหลัง / COD"/>
    <s v=""/>
    <s v="765943857556"/>
    <s v="04/11/2025 13:32"/>
  </r>
  <r>
    <x v="3"/>
    <x v="3"/>
    <n v="50"/>
    <n v="1"/>
    <s v="GAD81"/>
    <n v="294.97000000000003"/>
    <n v="0"/>
    <s v="ร้านที่2"/>
    <s v="พ***รวี"/>
    <s v="ราชบุรี"/>
    <s v="-"/>
    <s v=""/>
    <s v="04/11/2025 13:31"/>
    <s v="-"/>
    <s v="J&amp;T COD"/>
    <s v="Tiktok"/>
    <s v="จ่ายทีหลัง / COD"/>
    <s v=""/>
    <s v="765943857556"/>
    <s v="04/11/2025 13:32"/>
  </r>
  <r>
    <x v="4"/>
    <x v="4"/>
    <n v="50"/>
    <n v="1"/>
    <s v="GAD81"/>
    <n v="294.97000000000003"/>
    <n v="0"/>
    <s v="ร้านที่2"/>
    <s v="พ***รวี"/>
    <s v="ราชบุรี"/>
    <s v="-"/>
    <s v=""/>
    <s v="04/11/2025 13:31"/>
    <s v="-"/>
    <s v="J&amp;T COD"/>
    <s v="Tiktok"/>
    <s v="จ่ายทีหลัง / COD"/>
    <s v=""/>
    <s v="765943857556"/>
    <s v="04/11/2025 13:31"/>
  </r>
  <r>
    <x v="2"/>
    <x v="2"/>
    <n v="50"/>
    <n v="2"/>
    <s v="GAD81"/>
    <n v="294.97000000000003"/>
    <n v="0"/>
    <s v="ร้านที่2"/>
    <s v="พ***รวี"/>
    <s v="ราชบุรี"/>
    <s v="-"/>
    <s v=""/>
    <s v="04/11/2025 13:31"/>
    <s v="-"/>
    <s v="J&amp;T COD"/>
    <s v="Tiktok"/>
    <s v="จ่ายทีหลัง / COD"/>
    <s v=""/>
    <s v="765943857556"/>
    <s v="04/11/2025 13:31"/>
  </r>
  <r>
    <x v="3"/>
    <x v="3"/>
    <n v="50"/>
    <n v="2"/>
    <s v="GAD81"/>
    <n v="294.97000000000003"/>
    <n v="0"/>
    <s v="ร้านที่2"/>
    <s v="พ***รวี"/>
    <s v="ราชบุรี"/>
    <s v="-"/>
    <s v=""/>
    <s v="04/11/2025 13:31"/>
    <s v="-"/>
    <s v="J&amp;T COD"/>
    <s v="Tiktok"/>
    <s v="จ่ายทีหลัง / COD"/>
    <s v=""/>
    <s v="765943857556"/>
    <s v="04/11/2025 13:31"/>
  </r>
  <r>
    <x v="4"/>
    <x v="4"/>
    <n v="50"/>
    <n v="2"/>
    <s v="GAD81"/>
    <n v="294.97000000000003"/>
    <n v="0"/>
    <s v="ร้านที่2"/>
    <s v="พ***รวี"/>
    <s v="ราชบุรี"/>
    <s v="-"/>
    <s v=""/>
    <s v="04/11/2025 13:31"/>
    <s v="-"/>
    <s v="J&amp;T COD"/>
    <s v="Tiktok"/>
    <s v="จ่ายทีหลัง / COD"/>
    <s v=""/>
    <s v="765943857556"/>
    <s v="04/11/2025 13:31"/>
  </r>
  <r>
    <x v="4"/>
    <x v="4"/>
    <n v="60"/>
    <n v="3"/>
    <s v="GAD80"/>
    <n v="100"/>
    <n v="0"/>
    <s v="ร้านที่2"/>
    <s v="ศ***ลักษณ์ ศ***บูรณ์"/>
    <s v="สมุทรสาคร"/>
    <s v="-"/>
    <s v=""/>
    <s v="04/11/2025 13:27"/>
    <s v="-"/>
    <s v="J&amp;T COD"/>
    <s v="Tiktok"/>
    <s v="จ่ายทีหลัง / COD"/>
    <s v=""/>
    <s v="765919032583"/>
    <s v="04/11/2025 13:27"/>
  </r>
  <r>
    <x v="0"/>
    <x v="0"/>
    <n v="139"/>
    <n v="1"/>
    <s v="GAD79"/>
    <n v="108.99"/>
    <n v="0"/>
    <s v="ร้านที่2"/>
    <s v="A***ada P***sri"/>
    <s v="ปทุมธานี"/>
    <s v="-"/>
    <s v=""/>
    <s v="04/11/2025 13:27"/>
    <s v="-"/>
    <s v="Flash Express Thailand"/>
    <s v="Tiktok"/>
    <s v="tiktok"/>
    <s v=""/>
    <s v="THT0406290XXU5Z"/>
    <s v="04/11/2025 13:27"/>
  </r>
  <r>
    <x v="12"/>
    <x v="13"/>
    <n v="10"/>
    <n v="50"/>
    <s v="GAD78"/>
    <n v="550"/>
    <n v="50"/>
    <s v="ร้านที่10"/>
    <s v="นฤมนต์ บุณยะเศรษฐ"/>
    <s v="43ม.3 ต.ปากพลี อ.ปากพลี จ.นครนายก 26130"/>
    <s v="26130"/>
    <s v="0846523536"/>
    <s v="04/11/2025 11:57"/>
    <s v="raweewan5499@gmail.com"/>
    <s v="EMS"/>
    <s v="facebook"/>
    <s v="กสิกร"/>
    <s v=""/>
    <s v="WB054762102TH"/>
    <s v="04/11/2025 13:21"/>
  </r>
  <r>
    <x v="2"/>
    <x v="2"/>
    <n v="50"/>
    <n v="1"/>
    <s v="GAD77"/>
    <n v="100"/>
    <n v="0"/>
    <s v="ร้านที่4"/>
    <s v=""/>
    <s v=""/>
    <s v="-"/>
    <s v=""/>
    <s v="-"/>
    <s v="-"/>
    <s v="Standard shipping"/>
    <s v="Tiktok"/>
    <s v="-"/>
    <s v=""/>
    <s v="-"/>
    <s v="04/11/2025 13:20"/>
  </r>
  <r>
    <x v="3"/>
    <x v="3"/>
    <n v="50"/>
    <n v="1"/>
    <s v="GAD77"/>
    <n v="100"/>
    <n v="0"/>
    <s v="ร้านที่4"/>
    <s v=""/>
    <s v=""/>
    <s v="-"/>
    <s v=""/>
    <s v="-"/>
    <s v="-"/>
    <s v="Standard shipping"/>
    <s v="Tiktok"/>
    <s v="-"/>
    <s v=""/>
    <s v="-"/>
    <s v="04/11/2025 13:20"/>
  </r>
  <r>
    <x v="4"/>
    <x v="4"/>
    <n v="50"/>
    <n v="1"/>
    <s v="GAD77"/>
    <n v="100"/>
    <n v="0"/>
    <s v="ร้านที่4"/>
    <s v=""/>
    <s v=""/>
    <s v="-"/>
    <s v=""/>
    <s v="-"/>
    <s v="-"/>
    <s v="Standard shipping"/>
    <s v="Tiktok"/>
    <s v="-"/>
    <s v=""/>
    <s v="-"/>
    <s v="04/11/2025 13:20"/>
  </r>
  <r>
    <x v="2"/>
    <x v="2"/>
    <n v="50"/>
    <n v="1"/>
    <s v="GAD76"/>
    <n v="99.99"/>
    <n v="0"/>
    <s v="ร้านที่2"/>
    <s v="จ***า เ***นระย้า"/>
    <s v="นนทบุรี"/>
    <s v="-"/>
    <s v=""/>
    <s v="04/11/2025 13:14"/>
    <s v="-"/>
    <s v="Flash Express Thailand COD"/>
    <s v="Tiktok"/>
    <s v="จ่ายทีหลัง / COD"/>
    <s v=""/>
    <s v="THT0302290XCY3Z"/>
    <s v="04/11/2025 13:14"/>
  </r>
  <r>
    <x v="3"/>
    <x v="3"/>
    <n v="50"/>
    <n v="1"/>
    <s v="GAD76"/>
    <n v="99.99"/>
    <n v="0"/>
    <s v="ร้านที่2"/>
    <s v="จ***า เ***นระย้า"/>
    <s v="นนทบุรี"/>
    <s v="-"/>
    <s v=""/>
    <s v="04/11/2025 13:14"/>
    <s v="-"/>
    <s v="Flash Express Thailand COD"/>
    <s v="Tiktok"/>
    <s v="จ่ายทีหลัง / COD"/>
    <s v=""/>
    <s v="THT0302290XCY3Z"/>
    <s v="04/11/2025 13:14"/>
  </r>
  <r>
    <x v="4"/>
    <x v="4"/>
    <n v="50"/>
    <n v="1"/>
    <s v="GAD76"/>
    <n v="99.99"/>
    <n v="0"/>
    <s v="ร้านที่2"/>
    <s v="จ***า เ***นระย้า"/>
    <s v="นนทบุรี"/>
    <s v="-"/>
    <s v=""/>
    <s v="04/11/2025 13:14"/>
    <s v="-"/>
    <s v="Flash Express Thailand COD"/>
    <s v="Tiktok"/>
    <s v="จ่ายทีหลัง / COD"/>
    <s v=""/>
    <s v="THT0302290XCY3Z"/>
    <s v="04/11/2025 13:14"/>
  </r>
  <r>
    <x v="1"/>
    <x v="1"/>
    <n v="33.333333333333336"/>
    <n v="3"/>
    <s v="GAD75"/>
    <n v="100"/>
    <n v="0"/>
    <s v="ร้านที่2"/>
    <s v="Y** L***a"/>
    <s v="เชียงราย"/>
    <s v="-"/>
    <s v=""/>
    <s v="04/11/2025 13:02"/>
    <s v="-"/>
    <s v="J&amp;T COD"/>
    <s v="Tiktok"/>
    <s v="จ่ายทีหลัง / COD"/>
    <s v=""/>
    <s v="765926903674"/>
    <s v="04/11/2025 13:02"/>
  </r>
  <r>
    <x v="6"/>
    <x v="6"/>
    <n v="66.666666666666671"/>
    <n v="3"/>
    <s v="GAD74"/>
    <n v="100"/>
    <n v="0"/>
    <s v="ร้านที่2"/>
    <s v="ก***รรณ  พ***สุวรรณกุล"/>
    <s v="กรุงเทพฯ"/>
    <s v="-"/>
    <s v=""/>
    <s v="04/11/2025 12:59"/>
    <s v="-"/>
    <s v="J&amp;T Express"/>
    <s v="Tiktok"/>
    <s v="tiktok"/>
    <s v=""/>
    <s v="765914789570"/>
    <s v="04/11/2025 12:59"/>
  </r>
  <r>
    <x v="2"/>
    <x v="2"/>
    <n v="50"/>
    <n v="1"/>
    <s v="GAD73"/>
    <n v="99.99"/>
    <n v="0"/>
    <s v="ร้านที่2"/>
    <s v="จ***า ช***ลัด"/>
    <s v="ประจวบคีรีขันธ์"/>
    <s v="-"/>
    <s v=""/>
    <s v="04/11/2025 12:55"/>
    <s v="-"/>
    <s v="J&amp;T COD"/>
    <s v="Tiktok"/>
    <s v="จ่ายทีหลัง / COD"/>
    <s v=""/>
    <s v="765933272532"/>
    <s v="04/11/2025 12:55"/>
  </r>
  <r>
    <x v="3"/>
    <x v="3"/>
    <n v="50"/>
    <n v="1"/>
    <s v="GAD73"/>
    <n v="99.99"/>
    <n v="0"/>
    <s v="ร้านที่2"/>
    <s v="จ***า ช***ลัด"/>
    <s v="ประจวบคีรีขันธ์"/>
    <s v="-"/>
    <s v=""/>
    <s v="04/11/2025 12:55"/>
    <s v="-"/>
    <s v="J&amp;T COD"/>
    <s v="Tiktok"/>
    <s v="จ่ายทีหลัง / COD"/>
    <s v=""/>
    <s v="765933272532"/>
    <s v="04/11/2025 12:55"/>
  </r>
  <r>
    <x v="4"/>
    <x v="4"/>
    <n v="50"/>
    <n v="1"/>
    <s v="GAD73"/>
    <n v="99.99"/>
    <n v="0"/>
    <s v="ร้านที่2"/>
    <s v="จ***า ช***ลัด"/>
    <s v="ประจวบคีรีขันธ์"/>
    <s v="-"/>
    <s v=""/>
    <s v="04/11/2025 12:55"/>
    <s v="-"/>
    <s v="J&amp;T COD"/>
    <s v="Tiktok"/>
    <s v="จ่ายทีหลัง / COD"/>
    <s v=""/>
    <s v="765933272532"/>
    <s v="04/11/2025 12:55"/>
  </r>
  <r>
    <x v="6"/>
    <x v="6"/>
    <n v="66.666666666666671"/>
    <n v="3"/>
    <s v="GAD72"/>
    <n v="129"/>
    <n v="29"/>
    <s v="ร้านที่2"/>
    <s v="ฉ*** บ***อด"/>
    <s v="เพชรบูรณ์"/>
    <s v="-"/>
    <s v=""/>
    <s v="04/11/2025 12:45"/>
    <s v="-"/>
    <s v="J&amp;T Express"/>
    <s v="Tiktok"/>
    <s v="tiktok"/>
    <s v=""/>
    <s v="765966415642"/>
    <s v="04/11/2025 12:45"/>
  </r>
  <r>
    <x v="6"/>
    <x v="6"/>
    <n v="66.666666666666671"/>
    <n v="3"/>
    <s v="GAD71"/>
    <n v="100"/>
    <n v="0"/>
    <s v="ร้านที่2"/>
    <s v="น***าคำศรี"/>
    <s v="สกลนคร"/>
    <s v="-"/>
    <s v=""/>
    <s v="04/11/2025 12:39"/>
    <s v="-"/>
    <s v="J&amp;T COD"/>
    <s v="Tiktok"/>
    <s v="จ่ายทีหลัง / COD"/>
    <s v=""/>
    <s v="765961590564"/>
    <s v="04/11/2025 12:39"/>
  </r>
  <r>
    <x v="6"/>
    <x v="6"/>
    <n v="66.666666666666671"/>
    <n v="3"/>
    <s v="GAD70"/>
    <n v="100"/>
    <n v="0"/>
    <s v="ร้านที่2"/>
    <s v="ด***มล แ***เงิน"/>
    <s v="พัทลุง"/>
    <s v="-"/>
    <s v=""/>
    <s v="04/11/2025 12:38"/>
    <s v="-"/>
    <s v="J&amp;T COD"/>
    <s v="Tiktok"/>
    <s v="จ่ายทีหลัง / COD"/>
    <s v="***ไม่รับรสกาแฟ****"/>
    <s v="765903388526"/>
    <s v="04/11/2025 12:38"/>
  </r>
  <r>
    <x v="2"/>
    <x v="2"/>
    <n v="50"/>
    <n v="1"/>
    <s v="GAD69"/>
    <n v="99.99"/>
    <n v="0"/>
    <s v="ร้านที่2"/>
    <s v="น***พ็ญรุ่ง ผ***ข"/>
    <s v="สุพรรณบุรี"/>
    <s v="-"/>
    <s v=""/>
    <s v="04/11/2025 12:32"/>
    <s v="-"/>
    <s v="J&amp;T COD"/>
    <s v="Tiktok"/>
    <s v="จ่ายทีหลัง / COD"/>
    <s v=""/>
    <s v="765929778213"/>
    <s v="04/11/2025 12:33"/>
  </r>
  <r>
    <x v="3"/>
    <x v="3"/>
    <n v="50"/>
    <n v="1"/>
    <s v="GAD69"/>
    <n v="99.99"/>
    <n v="0"/>
    <s v="ร้านที่2"/>
    <s v="น***พ็ญรุ่ง ผ***ข"/>
    <s v="สุพรรณบุรี"/>
    <s v="-"/>
    <s v=""/>
    <s v="04/11/2025 12:32"/>
    <s v="-"/>
    <s v="J&amp;T COD"/>
    <s v="Tiktok"/>
    <s v="จ่ายทีหลัง / COD"/>
    <s v=""/>
    <s v="765929778213"/>
    <s v="04/11/2025 12:33"/>
  </r>
  <r>
    <x v="4"/>
    <x v="4"/>
    <n v="50"/>
    <n v="1"/>
    <s v="GAD69"/>
    <n v="99.99"/>
    <n v="0"/>
    <s v="ร้านที่2"/>
    <s v="น***พ็ญรุ่ง ผ***ข"/>
    <s v="สุพรรณบุรี"/>
    <s v="-"/>
    <s v=""/>
    <s v="04/11/2025 12:32"/>
    <s v="-"/>
    <s v="J&amp;T COD"/>
    <s v="Tiktok"/>
    <s v="จ่ายทีหลัง / COD"/>
    <s v=""/>
    <s v="765929778213"/>
    <s v="04/11/2025 12:33"/>
  </r>
  <r>
    <x v="2"/>
    <x v="2"/>
    <n v="50"/>
    <n v="1"/>
    <s v="GAD68"/>
    <n v="100"/>
    <n v="0"/>
    <s v="ร้านที่4"/>
    <s v="น*** เ***อทอง  ร***พี่ตุ้ยหูแร่"/>
    <s v="สงขลา"/>
    <s v="-"/>
    <s v=""/>
    <s v="04/11/2025 12:26"/>
    <s v="-"/>
    <s v="J&amp;T COD"/>
    <s v="Tiktok"/>
    <s v="จ่ายทีหลัง / COD"/>
    <s v=""/>
    <s v="765903801331"/>
    <s v="04/11/2025 12:26"/>
  </r>
  <r>
    <x v="3"/>
    <x v="3"/>
    <n v="50"/>
    <n v="1"/>
    <s v="GAD68"/>
    <n v="100"/>
    <n v="0"/>
    <s v="ร้านที่4"/>
    <s v="น*** เ***อทอง  ร***พี่ตุ้ยหูแร่"/>
    <s v="สงขลา"/>
    <s v="-"/>
    <s v=""/>
    <s v="04/11/2025 12:26"/>
    <s v="-"/>
    <s v="J&amp;T COD"/>
    <s v="Tiktok"/>
    <s v="จ่ายทีหลัง / COD"/>
    <s v=""/>
    <s v="765903801331"/>
    <s v="04/11/2025 12:26"/>
  </r>
  <r>
    <x v="4"/>
    <x v="4"/>
    <n v="50"/>
    <n v="1"/>
    <s v="GAD68"/>
    <n v="100"/>
    <n v="0"/>
    <s v="ร้านที่4"/>
    <s v="น*** เ***อทอง  ร***พี่ตุ้ยหูแร่"/>
    <s v="สงขลา"/>
    <s v="-"/>
    <s v=""/>
    <s v="04/11/2025 12:26"/>
    <s v="-"/>
    <s v="J&amp;T COD"/>
    <s v="Tiktok"/>
    <s v="จ่ายทีหลัง / COD"/>
    <s v=""/>
    <s v="765903801331"/>
    <s v="04/11/2025 12:26"/>
  </r>
  <r>
    <x v="6"/>
    <x v="6"/>
    <n v="66.666666666666671"/>
    <n v="3"/>
    <s v="GAD67"/>
    <n v="100"/>
    <n v="0"/>
    <s v="ร้านที่2"/>
    <s v="ป***สรา พ***านอก"/>
    <s v="สมุทรปราการ"/>
    <s v="-"/>
    <s v=""/>
    <s v="04/11/2025 12:13"/>
    <s v="-"/>
    <s v="J&amp;T COD"/>
    <s v="Tiktok"/>
    <s v="จ่ายทีหลัง / COD"/>
    <s v=""/>
    <s v="765928162241"/>
    <s v="04/11/2025 12:13"/>
  </r>
  <r>
    <x v="6"/>
    <x v="6"/>
    <n v="66.666666666666671"/>
    <n v="3"/>
    <s v="GAD66"/>
    <n v="133"/>
    <n v="33"/>
    <s v="ร้านที่2"/>
    <s v="ซ***อ๋"/>
    <s v="นนทบุรี"/>
    <s v="-"/>
    <s v=""/>
    <s v="04/11/2025 12:12"/>
    <s v="-"/>
    <s v="Flash Express Thailand"/>
    <s v="Tiktok"/>
    <s v="tiktok"/>
    <s v=""/>
    <s v="THT030628YPQ82Z"/>
    <s v="04/11/2025 12:12"/>
  </r>
  <r>
    <x v="6"/>
    <x v="6"/>
    <n v="66.666666666666671"/>
    <n v="3"/>
    <s v="GAD65"/>
    <n v="295"/>
    <n v="0"/>
    <s v="ร้านที่2"/>
    <s v="ร***ค้าที่มีตู้บุญเติม"/>
    <s v="ร้อยเอ็ด"/>
    <s v="-"/>
    <s v=""/>
    <s v="04/11/2025 12:04"/>
    <s v="-"/>
    <s v="J&amp;T COD"/>
    <s v="Tiktok"/>
    <s v="จ่ายทีหลัง / COD"/>
    <s v=""/>
    <s v="765981573243"/>
    <s v="04/11/2025 12:05"/>
  </r>
  <r>
    <x v="1"/>
    <x v="1"/>
    <n v="50"/>
    <n v="6"/>
    <s v="GAD65"/>
    <n v="295"/>
    <n v="0"/>
    <s v="ร้านที่2"/>
    <s v="ร***ค้าที่มีตู้บุญเติม"/>
    <s v="ร้อยเอ็ด"/>
    <s v="-"/>
    <s v=""/>
    <s v="04/11/2025 12:04"/>
    <s v="-"/>
    <s v="J&amp;T COD"/>
    <s v="Tiktok"/>
    <s v="จ่ายทีหลัง / COD"/>
    <s v=""/>
    <s v="765981573243"/>
    <s v="04/11/2025 12:05"/>
  </r>
  <r>
    <x v="5"/>
    <x v="5"/>
    <n v="66.333333333333329"/>
    <n v="3"/>
    <s v="GAD64"/>
    <n v="220"/>
    <n v="0"/>
    <s v="ร้านที่4"/>
    <s v="ป***ันธ์ ป***ำพันธ์"/>
    <s v="สุพรรณบุรี"/>
    <s v="-"/>
    <s v=""/>
    <s v="04/11/2025 11:59"/>
    <s v="-"/>
    <s v="J&amp;T COD"/>
    <s v="Tiktok"/>
    <s v="จ่ายทีหลัง / COD"/>
    <s v=""/>
    <s v="765924291263"/>
    <s v="04/11/2025 12:00"/>
  </r>
  <r>
    <x v="2"/>
    <x v="2"/>
    <n v="50"/>
    <n v="1"/>
    <s v="GAD63"/>
    <n v="100"/>
    <n v="0"/>
    <s v="ร้านที่4"/>
    <s v="ศ***า"/>
    <s v="พระนครศรีอยุธยา"/>
    <s v="-"/>
    <s v=""/>
    <s v="04/11/2025 11:54"/>
    <s v="-"/>
    <s v="J&amp;T COD"/>
    <s v="Tiktok"/>
    <s v="จ่ายทีหลัง / COD"/>
    <s v=""/>
    <s v="765921175235"/>
    <s v="04/11/2025 11:54"/>
  </r>
  <r>
    <x v="3"/>
    <x v="3"/>
    <n v="50"/>
    <n v="1"/>
    <s v="GAD63"/>
    <n v="100"/>
    <n v="0"/>
    <s v="ร้านที่4"/>
    <s v="ศ***า"/>
    <s v="พระนครศรีอยุธยา"/>
    <s v="-"/>
    <s v=""/>
    <s v="04/11/2025 11:54"/>
    <s v="-"/>
    <s v="J&amp;T COD"/>
    <s v="Tiktok"/>
    <s v="จ่ายทีหลัง / COD"/>
    <s v=""/>
    <s v="765921175235"/>
    <s v="04/11/2025 11:54"/>
  </r>
  <r>
    <x v="4"/>
    <x v="4"/>
    <n v="50"/>
    <n v="1"/>
    <s v="GAD63"/>
    <n v="100"/>
    <n v="0"/>
    <s v="ร้านที่4"/>
    <s v="ศ***า"/>
    <s v="พระนครศรีอยุธยา"/>
    <s v="-"/>
    <s v=""/>
    <s v="04/11/2025 11:54"/>
    <s v="-"/>
    <s v="J&amp;T COD"/>
    <s v="Tiktok"/>
    <s v="จ่ายทีหลัง / COD"/>
    <s v=""/>
    <s v="765921175235"/>
    <s v="04/11/2025 11:54"/>
  </r>
  <r>
    <x v="8"/>
    <x v="8"/>
    <n v="66.666666666666671"/>
    <n v="3"/>
    <s v="GAD62"/>
    <n v="200"/>
    <n v="0"/>
    <s v="ร้านที่2"/>
    <s v="บ***ิธิ อ***ร์บาง"/>
    <s v="พิจิตร"/>
    <s v="-"/>
    <s v=""/>
    <s v="04/11/2025 11:47"/>
    <s v="-"/>
    <s v="J&amp;T Express"/>
    <s v="Tiktok"/>
    <s v="tiktok"/>
    <s v=""/>
    <s v="765953293254"/>
    <s v="04/11/2025 11:47"/>
  </r>
  <r>
    <x v="6"/>
    <x v="6"/>
    <n v="66.666666666666671"/>
    <n v="3"/>
    <s v="GAD62"/>
    <n v="200"/>
    <n v="0"/>
    <s v="ร้านที่2"/>
    <s v="บ***ิธิ อ***ร์บาง"/>
    <s v="พิจิตร"/>
    <s v="-"/>
    <s v=""/>
    <s v="04/11/2025 11:47"/>
    <s v="-"/>
    <s v="J&amp;T Express"/>
    <s v="Tiktok"/>
    <s v="tiktok"/>
    <s v=""/>
    <s v="765953293254"/>
    <s v="04/11/2025 11:47"/>
  </r>
  <r>
    <x v="1"/>
    <x v="1"/>
    <n v="33.333333333333336"/>
    <n v="3"/>
    <s v="GAD61"/>
    <n v="294.99"/>
    <n v="0"/>
    <s v="ร้านที่2"/>
    <s v="ศ***นภา ศ***โยธา"/>
    <s v="อุทัยธานี"/>
    <s v="-"/>
    <s v=""/>
    <s v="04/11/2025 11:45"/>
    <s v="-"/>
    <s v="J&amp;T Express"/>
    <s v="Tiktok"/>
    <s v="tiktok"/>
    <s v=""/>
    <s v="765910174212"/>
    <s v="04/11/2025 11:45"/>
  </r>
  <r>
    <x v="2"/>
    <x v="2"/>
    <n v="50"/>
    <n v="1"/>
    <s v="GAD61"/>
    <n v="294.99"/>
    <n v="0"/>
    <s v="ร้านที่2"/>
    <s v="ศ***นภา ศ***โยธา"/>
    <s v="อุทัยธานี"/>
    <s v="-"/>
    <s v=""/>
    <s v="04/11/2025 11:45"/>
    <s v="-"/>
    <s v="J&amp;T Express"/>
    <s v="Tiktok"/>
    <s v="tiktok"/>
    <s v=""/>
    <s v="765910174212"/>
    <s v="04/11/2025 11:45"/>
  </r>
  <r>
    <x v="3"/>
    <x v="3"/>
    <n v="50"/>
    <n v="1"/>
    <s v="GAD61"/>
    <n v="294.99"/>
    <n v="0"/>
    <s v="ร้านที่2"/>
    <s v="ศ***นภา ศ***โยธา"/>
    <s v="อุทัยธานี"/>
    <s v="-"/>
    <s v=""/>
    <s v="04/11/2025 11:45"/>
    <s v="-"/>
    <s v="J&amp;T Express"/>
    <s v="Tiktok"/>
    <s v="tiktok"/>
    <s v=""/>
    <s v="765910174212"/>
    <s v="04/11/2025 11:45"/>
  </r>
  <r>
    <x v="4"/>
    <x v="4"/>
    <n v="50"/>
    <n v="1"/>
    <s v="GAD61"/>
    <n v="294.99"/>
    <n v="0"/>
    <s v="ร้านที่2"/>
    <s v="ศ***นภา ศ***โยธา"/>
    <s v="อุทัยธานี"/>
    <s v="-"/>
    <s v=""/>
    <s v="04/11/2025 11:45"/>
    <s v="-"/>
    <s v="J&amp;T Express"/>
    <s v="Tiktok"/>
    <s v="tiktok"/>
    <s v=""/>
    <s v="765910174212"/>
    <s v="04/11/2025 11:45"/>
  </r>
  <r>
    <x v="8"/>
    <x v="8"/>
    <n v="66.666666666666671"/>
    <n v="3"/>
    <s v="GAD61"/>
    <n v="294.99"/>
    <n v="0"/>
    <s v="ร้านที่2"/>
    <s v="ศ***นภา ศ***โยธา"/>
    <s v="อุทัยธานี"/>
    <s v="-"/>
    <s v=""/>
    <s v="04/11/2025 11:45"/>
    <s v="-"/>
    <s v="J&amp;T Express"/>
    <s v="Tiktok"/>
    <s v="tiktok"/>
    <s v=""/>
    <s v="765910174212"/>
    <s v="04/11/2025 11:45"/>
  </r>
  <r>
    <x v="1"/>
    <x v="1"/>
    <n v="33.333333333333336"/>
    <n v="3"/>
    <s v="GAD60"/>
    <n v="100"/>
    <n v="0"/>
    <s v="ร้านที่2"/>
    <s v="พ***ว์ ส***ันทร์"/>
    <s v="ชลบุรี"/>
    <s v="-"/>
    <s v=""/>
    <s v="04/11/2025 11:41"/>
    <s v="-"/>
    <s v="J&amp;T COD"/>
    <s v="Tiktok"/>
    <s v="จ่ายทีหลัง / COD"/>
    <s v=""/>
    <s v="765918603332"/>
    <s v="04/11/2025 11:41"/>
  </r>
  <r>
    <x v="8"/>
    <x v="8"/>
    <n v="66.666666666666671"/>
    <n v="3"/>
    <s v="GAD59"/>
    <n v="100"/>
    <n v="0"/>
    <s v="ร้านที่2"/>
    <s v="แ***พรรณ ร***พลที"/>
    <s v="อุดรธานี"/>
    <s v="-"/>
    <s v=""/>
    <s v="04/11/2025 11:37"/>
    <s v="-"/>
    <s v="J&amp;T COD"/>
    <s v="Tiktok"/>
    <s v="จ่ายทีหลัง / COD"/>
    <s v=""/>
    <s v="765984600312"/>
    <s v="04/11/2025 11:37"/>
  </r>
  <r>
    <x v="8"/>
    <x v="8"/>
    <n v="66.666666666666671"/>
    <n v="3"/>
    <s v="GAD58"/>
    <n v="100"/>
    <n v="0"/>
    <s v="ร้านที่2"/>
    <s v="แ***พรรณ ร***พลที"/>
    <s v="อุดรธานี"/>
    <s v="-"/>
    <s v=""/>
    <s v="04/11/2025 11:36"/>
    <s v="-"/>
    <s v="J&amp;T COD"/>
    <s v="Tiktok"/>
    <s v="จ่ายทีหลัง / COD"/>
    <s v=""/>
    <s v="765992766302"/>
    <s v="04/11/2025 11:37"/>
  </r>
  <r>
    <x v="8"/>
    <x v="8"/>
    <n v="66.666666666666671"/>
    <n v="6"/>
    <s v="GAD57"/>
    <n v="395"/>
    <n v="0"/>
    <s v="ร้านที่2"/>
    <s v="ศ***ลักษณ์ ต***เเก้ว"/>
    <s v="ราชบุรี"/>
    <s v="-"/>
    <s v=""/>
    <s v="04/11/2025 11:36"/>
    <s v="-"/>
    <s v="J&amp;T COD"/>
    <s v="Tiktok"/>
    <s v="จ่ายทีหลัง / COD"/>
    <s v=""/>
    <s v="765917690263"/>
    <s v="04/11/2025 11:36"/>
  </r>
  <r>
    <x v="6"/>
    <x v="6"/>
    <n v="66.666666666666671"/>
    <n v="6"/>
    <s v="GAD57"/>
    <n v="395"/>
    <n v="0"/>
    <s v="ร้านที่2"/>
    <s v="ศ***ลักษณ์ ต***เเก้ว"/>
    <s v="ราชบุรี"/>
    <s v="-"/>
    <s v=""/>
    <s v="04/11/2025 11:36"/>
    <s v="-"/>
    <s v="J&amp;T COD"/>
    <s v="Tiktok"/>
    <s v="จ่ายทีหลัง / COD"/>
    <s v=""/>
    <s v="765917690263"/>
    <s v="04/11/2025 11:36"/>
  </r>
  <r>
    <x v="8"/>
    <x v="8"/>
    <n v="66.666666666666671"/>
    <n v="3"/>
    <s v="GAD55"/>
    <n v="100"/>
    <n v="0"/>
    <s v="ร้านที่2"/>
    <s v="อ***า เ***ะแดง"/>
    <s v="ฉะเชิงเทรา"/>
    <s v="-"/>
    <s v=""/>
    <s v="04/11/2025 11:35"/>
    <s v="-"/>
    <s v="J&amp;T COD"/>
    <s v="Tiktok"/>
    <s v="จ่ายทีหลัง / COD"/>
    <s v=""/>
    <s v="765997002315"/>
    <s v="04/11/2025 11:35"/>
  </r>
  <r>
    <x v="6"/>
    <x v="6"/>
    <n v="66.666666666666671"/>
    <n v="6"/>
    <s v="GAD54"/>
    <n v="200"/>
    <n v="0"/>
    <s v="ร้านที่2"/>
    <s v="ย***ี  พ***ฒน์"/>
    <s v="นครปฐม"/>
    <s v="-"/>
    <s v=""/>
    <s v="04/11/2025 11:34"/>
    <s v="-"/>
    <s v="J&amp;T COD"/>
    <s v="Tiktok"/>
    <s v="จ่ายทีหลัง / COD"/>
    <s v=""/>
    <s v="765909494254"/>
    <s v="04/11/2025 11:35"/>
  </r>
  <r>
    <x v="8"/>
    <x v="8"/>
    <n v="66.666666666666671"/>
    <n v="3"/>
    <s v="GAD52"/>
    <n v="100"/>
    <n v="0"/>
    <s v="ร้านที่2"/>
    <s v="ร***รา พ***ุนทด"/>
    <s v="นครราชสีมา"/>
    <s v="-"/>
    <s v=""/>
    <s v="04/11/2025 11:33"/>
    <s v="-"/>
    <s v="J&amp;T COD"/>
    <s v="Tiktok"/>
    <s v="จ่ายทีหลัง / COD"/>
    <s v=""/>
    <s v="765903400312"/>
    <s v="04/11/2025 11:33"/>
  </r>
  <r>
    <x v="1"/>
    <x v="1"/>
    <n v="50"/>
    <n v="6"/>
    <s v="GAD51"/>
    <n v="200"/>
    <n v="0"/>
    <s v="ร้านที่2"/>
    <s v="ว***ธิดา เ***ชู"/>
    <s v="ตรัง"/>
    <s v="-"/>
    <s v=""/>
    <s v="04/11/2025 11:32"/>
    <s v="-"/>
    <s v="J&amp;T Express"/>
    <s v="Tiktok"/>
    <s v="tiktok"/>
    <s v=""/>
    <s v="765986774254"/>
    <s v="04/11/2025 11:32"/>
  </r>
  <r>
    <x v="6"/>
    <x v="6"/>
    <n v="66.666666666666671"/>
    <n v="3"/>
    <s v="GAD50"/>
    <n v="135"/>
    <n v="35"/>
    <s v="ร้านที่2"/>
    <s v="เ***า พ***มเพรียง"/>
    <s v="กรุงเทพฯ"/>
    <s v="-"/>
    <s v=""/>
    <s v="04/11/2025 11:30"/>
    <s v="-"/>
    <s v="J&amp;T Express"/>
    <s v="Tiktok"/>
    <s v="tiktok"/>
    <s v=""/>
    <s v="765930174240"/>
    <s v="04/11/2025 11:29"/>
  </r>
  <r>
    <x v="4"/>
    <x v="4"/>
    <n v="42.666666666666657"/>
    <n v="3"/>
    <s v="GAD48"/>
    <n v="128"/>
    <n v="0"/>
    <s v="ร้านที่1"/>
    <s v="ช******ด"/>
    <s v="******ุ่งขนาน ตำบลทุ่งขนาน อำเภอสอยดาว จังหวัดจันทบุรี 22180"/>
    <s v="22180"/>
    <s v="56"/>
    <s v="04/11/2025 11:55"/>
    <s v="-"/>
    <s v="SPX Express"/>
    <s v="Shopee"/>
    <s v="shopee"/>
    <s v=""/>
    <s v="TH2588648724915"/>
    <s v="04/11/2025 11:25"/>
  </r>
  <r>
    <x v="6"/>
    <x v="6"/>
    <n v="66.666666666666671"/>
    <n v="3"/>
    <s v="GAD47"/>
    <n v="100"/>
    <n v="0"/>
    <s v="ร้านที่2"/>
    <s v="ศ** ย***รัมย์"/>
    <s v="สุราษฎร์ธานี"/>
    <s v="-"/>
    <s v=""/>
    <s v="04/11/2025 11:24"/>
    <s v="-"/>
    <s v="J&amp;T Express"/>
    <s v="Tiktok"/>
    <s v="tiktok"/>
    <s v=""/>
    <s v="765910977252"/>
    <s v="04/11/2025 11:24"/>
  </r>
  <r>
    <x v="6"/>
    <x v="6"/>
    <n v="66.666666666666671"/>
    <n v="3"/>
    <s v="GAD46"/>
    <n v="100"/>
    <n v="0"/>
    <s v="ร้านที่2"/>
    <s v="ก***รรณ ภ***โคก"/>
    <s v="ชัยนาท"/>
    <s v="-"/>
    <s v=""/>
    <s v="04/11/2025 11:24"/>
    <s v="-"/>
    <s v="J&amp;T COD"/>
    <s v="Tiktok"/>
    <s v="จ่ายทีหลัง / COD"/>
    <s v=""/>
    <s v="765968372245"/>
    <s v="04/11/2025 11:24"/>
  </r>
  <r>
    <x v="6"/>
    <x v="6"/>
    <n v="66.666666666666671"/>
    <n v="3"/>
    <s v="GAD45"/>
    <n v="100"/>
    <n v="0"/>
    <s v="ร้านที่2"/>
    <s v="ร***น ศ***ระจักษ์"/>
    <s v="พระนครศรีอยุธยา"/>
    <s v="-"/>
    <s v=""/>
    <s v="04/11/2025 11:20"/>
    <s v="-"/>
    <s v="J&amp;T COD"/>
    <s v="Tiktok"/>
    <s v="จ่ายทีหลัง / COD"/>
    <s v=""/>
    <s v="765926809351"/>
    <s v="04/11/2025 11:20"/>
  </r>
  <r>
    <x v="11"/>
    <x v="12"/>
    <n v="66"/>
    <n v="2"/>
    <s v="GAD43"/>
    <n v="470"/>
    <n v="0"/>
    <s v="ร้านที่1"/>
    <s v="ไ******า"/>
    <s v="******ง, อำเภอพิบูลย์รักษ์ ตำบลบ้านแดง อำเภอพิบูลย์รักษ์ จังหวัดอุดรธานี 41130"/>
    <s v="41130"/>
    <s v="57"/>
    <s v="04/11/2025 11:07"/>
    <s v="-"/>
    <s v="Flash Express"/>
    <s v="Shopee"/>
    <s v="shopee"/>
    <s v=""/>
    <s v="TH38187Y6SQ45A"/>
    <s v="04/11/2025 11:07"/>
  </r>
  <r>
    <x v="13"/>
    <x v="14"/>
    <n v="66"/>
    <n v="2"/>
    <s v="GAD43"/>
    <n v="470"/>
    <n v="0"/>
    <s v="ร้านที่1"/>
    <s v="ไ******า"/>
    <s v="******ง, อำเภอพิบูลย์รักษ์ ตำบลบ้านแดง อำเภอพิบูลย์รักษ์ จังหวัดอุดรธานี 41130"/>
    <s v="41130"/>
    <s v="57"/>
    <s v="04/11/2025 11:07"/>
    <s v="-"/>
    <s v="Flash Express"/>
    <s v="Shopee"/>
    <s v="shopee"/>
    <s v=""/>
    <s v="TH38187Y6SQ45A"/>
    <s v="04/11/2025 11:07"/>
  </r>
  <r>
    <x v="5"/>
    <x v="5"/>
    <n v="67"/>
    <n v="2"/>
    <s v="GAD43"/>
    <n v="470"/>
    <n v="0"/>
    <s v="ร้านที่1"/>
    <s v="ไ******า"/>
    <s v="******ง, อำเภอพิบูลย์รักษ์ ตำบลบ้านแดง อำเภอพิบูลย์รักษ์ จังหวัดอุดรธานี 41130"/>
    <s v="41130"/>
    <s v="57"/>
    <s v="04/11/2025 11:07"/>
    <s v="-"/>
    <s v="Flash Express"/>
    <s v="Shopee"/>
    <s v="shopee"/>
    <s v=""/>
    <s v="TH38187Y6SQ45A"/>
    <s v="04/11/2025 11:07"/>
  </r>
  <r>
    <x v="8"/>
    <x v="8"/>
    <n v="66.666666666666671"/>
    <n v="3"/>
    <s v="GAD42"/>
    <n v="100"/>
    <n v="0"/>
    <s v="ร้านที่2"/>
    <s v="ว***ี ใ***ผึ้ง"/>
    <s v="พระนครศรีอยุธยา"/>
    <s v="-"/>
    <s v=""/>
    <s v="04/11/2025 10:58"/>
    <s v="-"/>
    <s v="J&amp;T COD"/>
    <s v="Tiktok"/>
    <s v="จ่ายทีหลัง / COD"/>
    <s v=""/>
    <s v="765926297301"/>
    <s v="04/11/2025 10:58"/>
  </r>
  <r>
    <x v="13"/>
    <x v="14"/>
    <n v="66.333333333333329"/>
    <n v="12"/>
    <s v="GAD41"/>
    <n v="864"/>
    <n v="0"/>
    <s v="ร้านที่1"/>
    <s v="ค*****ย"/>
    <s v="******ตรี ประชาอุทิศ 54 แขวงทุ่งครุ เขตทุ่งครุ จังหวัดกรุงเทพมหานคร 10140"/>
    <s v="10140"/>
    <s v="81"/>
    <s v="04/11/2025 11:23"/>
    <s v="-"/>
    <s v="SPX Express"/>
    <s v="Shopee"/>
    <s v="shopee"/>
    <s v=""/>
    <s v="TH2503957867647"/>
    <s v="04/11/2025 10:53"/>
  </r>
  <r>
    <x v="2"/>
    <x v="2"/>
    <n v="50"/>
    <n v="1"/>
    <s v="GAD40"/>
    <n v="99.99"/>
    <n v="0"/>
    <s v="ร้านที่2"/>
    <s v="ส***ญญา ก***งเลิศ"/>
    <s v="อำนาจเจริญ"/>
    <s v="-"/>
    <s v=""/>
    <s v="04/11/2025 10:52"/>
    <s v="-"/>
    <s v="J&amp;T Express"/>
    <s v="Tiktok"/>
    <s v="tiktok"/>
    <s v=""/>
    <s v="765944171226"/>
    <s v="04/11/2025 10:52"/>
  </r>
  <r>
    <x v="3"/>
    <x v="3"/>
    <n v="50"/>
    <n v="1"/>
    <s v="GAD40"/>
    <n v="99.99"/>
    <n v="0"/>
    <s v="ร้านที่2"/>
    <s v="ส***ญญา ก***งเลิศ"/>
    <s v="อำนาจเจริญ"/>
    <s v="-"/>
    <s v=""/>
    <s v="04/11/2025 10:52"/>
    <s v="-"/>
    <s v="J&amp;T Express"/>
    <s v="Tiktok"/>
    <s v="tiktok"/>
    <s v=""/>
    <s v="765944171226"/>
    <s v="04/11/2025 10:52"/>
  </r>
  <r>
    <x v="4"/>
    <x v="4"/>
    <n v="50"/>
    <n v="1"/>
    <s v="GAD40"/>
    <n v="99.99"/>
    <n v="0"/>
    <s v="ร้านที่2"/>
    <s v="ส***ญญา ก***งเลิศ"/>
    <s v="อำนาจเจริญ"/>
    <s v="-"/>
    <s v=""/>
    <s v="04/11/2025 10:52"/>
    <s v="-"/>
    <s v="J&amp;T Express"/>
    <s v="Tiktok"/>
    <s v="tiktok"/>
    <s v=""/>
    <s v="765944171226"/>
    <s v="04/11/2025 10:52"/>
  </r>
  <r>
    <x v="6"/>
    <x v="6"/>
    <n v="33"/>
    <n v="10"/>
    <s v="GAD38"/>
    <n v="330"/>
    <n v="0"/>
    <s v="ร้านที่2"/>
    <s v="จ***นา ธ***ญาณจาโร"/>
    <s v="กรุงเทพมหานคร"/>
    <s v="-"/>
    <s v=""/>
    <s v="04/11/2025 10:48"/>
    <s v="-"/>
    <s v="J&amp;T COD"/>
    <s v="Tiktok"/>
    <s v="จ่ายทีหลัง / COD"/>
    <s v=""/>
    <s v="765910176242"/>
    <s v="04/11/2025 10:48"/>
  </r>
  <r>
    <x v="5"/>
    <x v="5"/>
    <n v="116"/>
    <n v="1"/>
    <s v="GAD37"/>
    <n v="199"/>
    <n v="0"/>
    <s v="ร้านที่2"/>
    <s v="ส***ีร์ แ***ั่ว"/>
    <s v="ชลบุรี"/>
    <s v="-"/>
    <s v=""/>
    <s v="04/11/2025 10:49"/>
    <s v="-"/>
    <s v="J&amp;T Express"/>
    <s v="Tiktok"/>
    <s v="tiktok"/>
    <s v=""/>
    <s v="765963560294"/>
    <s v="04/11/2025 10:48"/>
  </r>
  <r>
    <x v="0"/>
    <x v="0"/>
    <n v="163"/>
    <n v="1"/>
    <s v="GAD37"/>
    <n v="199"/>
    <n v="0"/>
    <s v="ร้านที่2"/>
    <s v="ส***ีร์ แ***ั่ว"/>
    <s v="ชลบุรี"/>
    <s v="-"/>
    <s v=""/>
    <s v="04/11/2025 10:49"/>
    <s v="-"/>
    <s v="J&amp;T Express"/>
    <s v="Tiktok"/>
    <s v="tiktok"/>
    <s v=""/>
    <s v="765963560294"/>
    <s v="04/11/2025 10:48"/>
  </r>
  <r>
    <x v="2"/>
    <x v="2"/>
    <n v="50"/>
    <n v="1"/>
    <s v="GAD36"/>
    <n v="100"/>
    <n v="0"/>
    <s v="ร้านที่2"/>
    <s v="ฟ***ซา"/>
    <s v="พัทลุง"/>
    <s v="-"/>
    <s v=""/>
    <s v="04/11/2025 10:44"/>
    <s v="-"/>
    <s v="J&amp;T COD"/>
    <s v="Tiktok"/>
    <s v="จ่ายทีหลัง / COD"/>
    <s v=""/>
    <s v="765967801325"/>
    <s v="04/11/2025 10:45"/>
  </r>
  <r>
    <x v="3"/>
    <x v="3"/>
    <n v="50"/>
    <n v="1"/>
    <s v="GAD36"/>
    <n v="100"/>
    <n v="0"/>
    <s v="ร้านที่2"/>
    <s v="ฟ***ซา"/>
    <s v="พัทลุง"/>
    <s v="-"/>
    <s v=""/>
    <s v="04/11/2025 10:44"/>
    <s v="-"/>
    <s v="J&amp;T COD"/>
    <s v="Tiktok"/>
    <s v="จ่ายทีหลัง / COD"/>
    <s v=""/>
    <s v="765967801325"/>
    <s v="04/11/2025 10:44"/>
  </r>
  <r>
    <x v="4"/>
    <x v="4"/>
    <n v="50"/>
    <n v="1"/>
    <s v="GAD36"/>
    <n v="100"/>
    <n v="0"/>
    <s v="ร้านที่2"/>
    <s v="ฟ***ซา"/>
    <s v="พัทลุง"/>
    <s v="-"/>
    <s v=""/>
    <s v="04/11/2025 10:44"/>
    <s v="-"/>
    <s v="J&amp;T COD"/>
    <s v="Tiktok"/>
    <s v="จ่ายทีหลัง / COD"/>
    <s v=""/>
    <s v="765967801325"/>
    <s v="04/11/2025 10:44"/>
  </r>
  <r>
    <x v="8"/>
    <x v="8"/>
    <n v="66.666666666666671"/>
    <n v="3"/>
    <s v="GAD35"/>
    <n v="100"/>
    <n v="0"/>
    <s v="ร้านที่2"/>
    <s v="แ***ดือน ใ***ว"/>
    <s v="สุโขทัย"/>
    <s v="-"/>
    <s v=""/>
    <s v="04/11/2025 10:43"/>
    <s v="-"/>
    <s v="J&amp;T COD"/>
    <s v="Tiktok"/>
    <s v="จ่ายทีหลัง / COD"/>
    <s v=""/>
    <s v="765909495304"/>
    <s v="04/11/2025 10:43"/>
  </r>
  <r>
    <x v="15"/>
    <x v="17"/>
    <n v="12"/>
    <n v="20"/>
    <s v="GAD34"/>
    <n v="258"/>
    <n v="0"/>
    <s v="ร้านที่1"/>
    <s v="ถ******์"/>
    <s v="******าน จ.นครปฐม 73110 ตำบลสามพราน อำเภอสามพราน จังหวัดนครปฐม 73110"/>
    <s v="73110"/>
    <s v="64"/>
    <s v="04/11/2025 10:46"/>
    <s v="-"/>
    <s v="SPX Express"/>
    <s v="Shopee"/>
    <s v="shopee"/>
    <s v=""/>
    <s v="TH251461781164A"/>
    <s v="04/11/2025 10:42"/>
  </r>
  <r>
    <x v="6"/>
    <x v="6"/>
    <n v="66.666666666666671"/>
    <n v="3"/>
    <s v="GAD32"/>
    <n v="100"/>
    <n v="0"/>
    <s v="ร้านที่2"/>
    <s v="ด***กา "/>
    <s v="นนทบุรี"/>
    <s v="-"/>
    <s v=""/>
    <s v="04/11/2025 10:38"/>
    <s v="-"/>
    <s v="J&amp;T Express"/>
    <s v="Tiktok"/>
    <s v="tiktok"/>
    <s v=""/>
    <s v="765911204365"/>
    <s v="04/11/2025 10:38"/>
  </r>
  <r>
    <x v="15"/>
    <x v="17"/>
    <n v="12"/>
    <n v="20"/>
    <s v="GAD31"/>
    <n v="258"/>
    <n v="0"/>
    <s v="ร้านที่1"/>
    <s v="น******ย"/>
    <s v="****** อ.บ้านไร่ จ.อุทัยธานี ตำบลหูช้าง อำเภอบ้านไร่ จังหวัดอุทัยธานี 61180"/>
    <s v="61180"/>
    <s v="48"/>
    <s v="04/11/2025 10:36"/>
    <s v="-"/>
    <s v="SPX Express"/>
    <s v="Shopee"/>
    <s v="shopee"/>
    <s v=""/>
    <s v="TH250083901058I"/>
    <s v="04/11/2025 10:36"/>
  </r>
  <r>
    <x v="2"/>
    <x v="2"/>
    <n v="50"/>
    <n v="1"/>
    <s v="GAD30"/>
    <n v="100"/>
    <n v="0"/>
    <s v="ร้านที่4"/>
    <s v="ส***รัตน์ ด***วงศ์"/>
    <s v="ตรัง"/>
    <s v="-"/>
    <s v=""/>
    <s v="04/11/2025 10:29"/>
    <s v="-"/>
    <s v="J&amp;T COD"/>
    <s v="Tiktok"/>
    <s v="จ่ายทีหลัง / COD"/>
    <s v=""/>
    <s v="765935579231"/>
    <s v="04/11/2025 10:30"/>
  </r>
  <r>
    <x v="3"/>
    <x v="3"/>
    <n v="50"/>
    <n v="1"/>
    <s v="GAD30"/>
    <n v="100"/>
    <n v="0"/>
    <s v="ร้านที่4"/>
    <s v="ส***รัตน์ ด***วงศ์"/>
    <s v="ตรัง"/>
    <s v="-"/>
    <s v=""/>
    <s v="04/11/2025 10:29"/>
    <s v="-"/>
    <s v="J&amp;T COD"/>
    <s v="Tiktok"/>
    <s v="จ่ายทีหลัง / COD"/>
    <s v=""/>
    <s v="765935579231"/>
    <s v="04/11/2025 10:30"/>
  </r>
  <r>
    <x v="4"/>
    <x v="4"/>
    <n v="50"/>
    <n v="1"/>
    <s v="GAD30"/>
    <n v="100"/>
    <n v="0"/>
    <s v="ร้านที่4"/>
    <s v="ส***รัตน์ ด***วงศ์"/>
    <s v="ตรัง"/>
    <s v="-"/>
    <s v=""/>
    <s v="04/11/2025 10:29"/>
    <s v="-"/>
    <s v="J&amp;T COD"/>
    <s v="Tiktok"/>
    <s v="จ่ายทีหลัง / COD"/>
    <s v=""/>
    <s v="765935579231"/>
    <s v="04/11/2025 10:30"/>
  </r>
  <r>
    <x v="6"/>
    <x v="6"/>
    <n v="66.666666666666671"/>
    <n v="3"/>
    <s v="GAD29"/>
    <n v="100"/>
    <n v="0"/>
    <s v="ร้านที่2"/>
    <s v="ศ***ท์ฉัตร น***พงษ์วนิช"/>
    <s v="สมุทรปราการ"/>
    <s v="-"/>
    <s v=""/>
    <s v="04/11/2025 10:28"/>
    <s v="-"/>
    <s v="J&amp;T COD"/>
    <s v="Tiktok"/>
    <s v="จ่ายทีหลัง / COD"/>
    <s v=""/>
    <s v="765978400342"/>
    <s v="04/11/2025 10:29"/>
  </r>
  <r>
    <x v="7"/>
    <x v="21"/>
    <n v="75"/>
    <n v="1"/>
    <s v="GAD28"/>
    <n v="209"/>
    <n v="134"/>
    <s v="ร้านที่10"/>
    <s v="อนันต์ จันทร์ใย"/>
    <s v="120/3 ม.4 ต.ช้างขวา_x000a__x000a_กาญจนดิษฐ์/ Kanchanaditสุราษฎร์ธานี/ Surat Thani_x000a_84160"/>
    <s v="84160"/>
    <s v="660950370374"/>
    <s v="04/11/2025 10:26"/>
    <s v="-"/>
    <s v="Kerry_dropoff"/>
    <s v="Lazada"/>
    <s v="lazada"/>
    <s v=""/>
    <s v="TH68027YAB291J"/>
    <s v="04/11/2025 10:26"/>
  </r>
  <r>
    <x v="0"/>
    <x v="0"/>
    <n v="139"/>
    <n v="2"/>
    <s v="GAD27"/>
    <n v="198"/>
    <n v="0"/>
    <s v="ร้านที่2"/>
    <s v="ส***ย ส***ภิรมณ์"/>
    <s v="ฉะเชิงเทรา"/>
    <s v="-"/>
    <s v=""/>
    <s v="04/11/2025 10:25"/>
    <s v="-"/>
    <s v="J&amp;T COD"/>
    <s v="Tiktok"/>
    <s v="จ่ายทีหลัง / COD"/>
    <s v=""/>
    <s v="765955498302"/>
    <s v="04/11/2025 10:25"/>
  </r>
  <r>
    <x v="2"/>
    <x v="2"/>
    <n v="50"/>
    <n v="1"/>
    <s v="GAD24"/>
    <n v="100"/>
    <n v="0"/>
    <s v="ร้านที่2"/>
    <s v="m***u31SHOP"/>
    <s v="นครนายก"/>
    <s v="-"/>
    <s v=""/>
    <s v="04/11/2025 10:19"/>
    <s v="-"/>
    <s v="J&amp;T COD"/>
    <s v="Tiktok"/>
    <s v="จ่ายทีหลัง / COD"/>
    <s v=""/>
    <s v="765984571214"/>
    <s v="04/11/2025 10:19"/>
  </r>
  <r>
    <x v="3"/>
    <x v="3"/>
    <n v="50"/>
    <n v="1"/>
    <s v="GAD24"/>
    <n v="100"/>
    <n v="0"/>
    <s v="ร้านที่2"/>
    <s v="m***u31SHOP"/>
    <s v="นครนายก"/>
    <s v="-"/>
    <s v=""/>
    <s v="04/11/2025 10:19"/>
    <s v="-"/>
    <s v="J&amp;T COD"/>
    <s v="Tiktok"/>
    <s v="จ่ายทีหลัง / COD"/>
    <s v=""/>
    <s v="765984571214"/>
    <s v="04/11/2025 10:19"/>
  </r>
  <r>
    <x v="4"/>
    <x v="4"/>
    <n v="50"/>
    <n v="1"/>
    <s v="GAD24"/>
    <n v="100"/>
    <n v="0"/>
    <s v="ร้านที่2"/>
    <s v="m***u31SHOP"/>
    <s v="นครนายก"/>
    <s v="-"/>
    <s v=""/>
    <s v="04/11/2025 10:19"/>
    <s v="-"/>
    <s v="J&amp;T COD"/>
    <s v="Tiktok"/>
    <s v="จ่ายทีหลัง / COD"/>
    <s v=""/>
    <s v="765984571214"/>
    <s v="04/11/2025 10:19"/>
  </r>
  <r>
    <x v="2"/>
    <x v="2"/>
    <n v="50"/>
    <n v="1"/>
    <s v="GAD23"/>
    <n v="100"/>
    <n v="0"/>
    <s v="ร้านที่4"/>
    <s v="B***orm"/>
    <s v="เทศบาลนครเชียงใหม่"/>
    <s v="-"/>
    <s v=""/>
    <s v="04/11/2025 10:18"/>
    <s v="-"/>
    <s v="J&amp;T COD"/>
    <s v="Tiktok"/>
    <s v="จ่ายทีหลัง / COD"/>
    <s v=""/>
    <s v="765901003335"/>
    <s v="04/11/2025 10:18"/>
  </r>
  <r>
    <x v="3"/>
    <x v="3"/>
    <n v="50"/>
    <n v="1"/>
    <s v="GAD23"/>
    <n v="100"/>
    <n v="0"/>
    <s v="ร้านที่4"/>
    <s v="B***orm"/>
    <s v="เทศบาลนครเชียงใหม่"/>
    <s v="-"/>
    <s v=""/>
    <s v="04/11/2025 10:18"/>
    <s v="-"/>
    <s v="J&amp;T COD"/>
    <s v="Tiktok"/>
    <s v="จ่ายทีหลัง / COD"/>
    <s v=""/>
    <s v="765901003335"/>
    <s v="04/11/2025 10:18"/>
  </r>
  <r>
    <x v="4"/>
    <x v="4"/>
    <n v="50"/>
    <n v="1"/>
    <s v="GAD23"/>
    <n v="100"/>
    <n v="0"/>
    <s v="ร้านที่4"/>
    <s v="B***orm"/>
    <s v="เทศบาลนครเชียงใหม่"/>
    <s v="-"/>
    <s v=""/>
    <s v="04/11/2025 10:18"/>
    <s v="-"/>
    <s v="J&amp;T COD"/>
    <s v="Tiktok"/>
    <s v="จ่ายทีหลัง / COD"/>
    <s v=""/>
    <s v="765901003335"/>
    <s v="04/11/2025 10:18"/>
  </r>
  <r>
    <x v="0"/>
    <x v="0"/>
    <n v="162"/>
    <n v="1"/>
    <s v="GAD21"/>
    <n v="199"/>
    <n v="0"/>
    <s v="ร้านที่2"/>
    <s v="น***ุภาพ ค***่าน"/>
    <s v="บุรีรัมย์"/>
    <s v="-"/>
    <s v=""/>
    <s v="04/11/2025 10:01"/>
    <s v="-"/>
    <s v="J&amp;T Express"/>
    <s v="Tiktok"/>
    <s v="tiktok"/>
    <s v=""/>
    <s v="765925494305"/>
    <s v="04/11/2025 10:00"/>
  </r>
  <r>
    <x v="11"/>
    <x v="12"/>
    <n v="117"/>
    <n v="1"/>
    <s v="GAD21"/>
    <n v="199"/>
    <n v="0"/>
    <s v="ร้านที่2"/>
    <s v="น***ุภาพ ค***่าน"/>
    <s v="บุรีรัมย์"/>
    <s v="-"/>
    <s v=""/>
    <s v="04/11/2025 10:01"/>
    <s v="-"/>
    <s v="J&amp;T Express"/>
    <s v="Tiktok"/>
    <s v="tiktok"/>
    <s v=""/>
    <s v="765925494305"/>
    <s v="04/11/2025 10:00"/>
  </r>
  <r>
    <x v="8"/>
    <x v="8"/>
    <n v="66.666666666666671"/>
    <n v="3"/>
    <s v="GAD20"/>
    <n v="295"/>
    <n v="0"/>
    <s v="ร้านที่2"/>
    <s v="A***e K*"/>
    <s v="ลพบุรี"/>
    <s v="-"/>
    <s v=""/>
    <s v="04/11/2025 09:57"/>
    <s v="-"/>
    <s v="J&amp;T COD"/>
    <s v="Tiktok"/>
    <s v="จ่ายทีหลัง / COD"/>
    <s v=""/>
    <s v="765912375255"/>
    <s v="04/11/2025 09:57"/>
  </r>
  <r>
    <x v="6"/>
    <x v="6"/>
    <n v="66.666666666666671"/>
    <n v="3"/>
    <s v="GAD20"/>
    <n v="295"/>
    <n v="0"/>
    <s v="ร้านที่2"/>
    <s v="A***e K*"/>
    <s v="ลพบุรี"/>
    <s v="-"/>
    <s v=""/>
    <s v="04/11/2025 09:57"/>
    <s v="-"/>
    <s v="J&amp;T COD"/>
    <s v="Tiktok"/>
    <s v="จ่ายทีหลัง / COD"/>
    <s v=""/>
    <s v="765912375255"/>
    <s v="04/11/2025 09:57"/>
  </r>
  <r>
    <x v="1"/>
    <x v="1"/>
    <n v="33.333333333333336"/>
    <n v="3"/>
    <s v="GAD20"/>
    <n v="295"/>
    <n v="0"/>
    <s v="ร้านที่2"/>
    <s v="A***e K*"/>
    <s v="ลพบุรี"/>
    <s v="-"/>
    <s v=""/>
    <s v="04/11/2025 09:57"/>
    <s v="-"/>
    <s v="J&amp;T COD"/>
    <s v="Tiktok"/>
    <s v="จ่ายทีหลัง / COD"/>
    <s v=""/>
    <s v="765912375255"/>
    <s v="04/11/2025 09:57"/>
  </r>
  <r>
    <x v="1"/>
    <x v="1"/>
    <n v="33.333333333333336"/>
    <n v="6"/>
    <s v="GAD18"/>
    <n v="200"/>
    <n v="0"/>
    <s v="ร้านที่2"/>
    <s v="ร***ทิพย์ ค***ม"/>
    <s v="ภูเก็ต"/>
    <s v="-"/>
    <s v=""/>
    <s v="04/11/2025 09:48"/>
    <s v="-"/>
    <s v="J&amp;T COD"/>
    <s v="Tiktok"/>
    <s v="จ่ายทีหลัง / COD"/>
    <s v=""/>
    <s v="765948401315"/>
    <s v="04/11/2025 09:49"/>
  </r>
  <r>
    <x v="11"/>
    <x v="12"/>
    <n v="76"/>
    <n v="3"/>
    <s v="GAD17"/>
    <n v="228"/>
    <n v="0"/>
    <s v="ร้านที่1"/>
    <s v="ย******น"/>
    <s v="****** ถ.ยาตราสวัสดิ์ ต.พิมาน อ.เมือง จ.สตูล 91000 ตำบลพิมาน อำเภอเมืองสตูล จังหวัดสตูล 91000"/>
    <s v="91000"/>
    <s v="32"/>
    <s v="04/11/2025 09:41"/>
    <s v="-"/>
    <s v="SPX Express"/>
    <s v="Shopee"/>
    <s v="shopee"/>
    <s v=""/>
    <s v="TH258095055580O"/>
    <s v="04/11/2025 09:41"/>
  </r>
  <r>
    <x v="1"/>
    <x v="1"/>
    <n v="50"/>
    <n v="6"/>
    <s v="GAD15"/>
    <n v="200"/>
    <n v="0"/>
    <s v="ร้านที่2"/>
    <s v="u***627305436846"/>
    <s v="ชลบุรี"/>
    <s v="-"/>
    <s v=""/>
    <s v="04/11/2025 09:40"/>
    <s v="-"/>
    <s v="J&amp;T COD"/>
    <s v="Tiktok"/>
    <s v="จ่ายทีหลัง / COD"/>
    <s v=""/>
    <s v="765918363302"/>
    <s v="04/11/2025 09:41"/>
  </r>
  <r>
    <x v="2"/>
    <x v="2"/>
    <n v="50"/>
    <n v="1"/>
    <s v="GAD14"/>
    <n v="100"/>
    <n v="0"/>
    <s v="ร้านที่2"/>
    <s v="น***ล้า   เ***แก้ว"/>
    <s v="เพชรบุรี"/>
    <s v="-"/>
    <s v=""/>
    <s v="04/11/2025 09:40"/>
    <s v="-"/>
    <s v="J&amp;T Express"/>
    <s v="Tiktok"/>
    <s v="tiktok"/>
    <s v=""/>
    <s v="765946600333"/>
    <s v="04/11/2025 09:35"/>
  </r>
  <r>
    <x v="3"/>
    <x v="3"/>
    <n v="50"/>
    <n v="1"/>
    <s v="GAD14"/>
    <n v="100"/>
    <n v="0"/>
    <s v="ร้านที่2"/>
    <s v="น***ล้า   เ***แก้ว"/>
    <s v="เพชรบุรี"/>
    <s v="-"/>
    <s v=""/>
    <s v="04/11/2025 09:40"/>
    <s v="-"/>
    <s v="J&amp;T Express"/>
    <s v="Tiktok"/>
    <s v="tiktok"/>
    <s v=""/>
    <s v="765946600333"/>
    <s v="04/11/2025 09:35"/>
  </r>
  <r>
    <x v="4"/>
    <x v="4"/>
    <n v="50"/>
    <n v="1"/>
    <s v="GAD14"/>
    <n v="100"/>
    <n v="0"/>
    <s v="ร้านที่2"/>
    <s v="น***ล้า   เ***แก้ว"/>
    <s v="เพชรบุรี"/>
    <s v="-"/>
    <s v=""/>
    <s v="04/11/2025 09:40"/>
    <s v="-"/>
    <s v="J&amp;T Express"/>
    <s v="Tiktok"/>
    <s v="tiktok"/>
    <s v=""/>
    <s v="765946600333"/>
    <s v="04/11/2025 09:35"/>
  </r>
  <r>
    <x v="2"/>
    <x v="2"/>
    <n v="50"/>
    <n v="1"/>
    <s v="GAD13"/>
    <n v="100"/>
    <n v="0"/>
    <s v="ร้านที่2"/>
    <s v="น***ล้า   เ***แก้ว"/>
    <s v="เพชรบุรี"/>
    <s v="-"/>
    <s v=""/>
    <s v="04/11/2025 09:32"/>
    <s v="-"/>
    <s v="J&amp;T COD"/>
    <s v="Tiktok"/>
    <s v="จ่ายทีหลัง / COD"/>
    <s v=""/>
    <s v="765969577225"/>
    <s v="04/11/2025 09:33"/>
  </r>
  <r>
    <x v="3"/>
    <x v="3"/>
    <n v="50"/>
    <n v="1"/>
    <s v="GAD13"/>
    <n v="100"/>
    <n v="0"/>
    <s v="ร้านที่2"/>
    <s v="น***ล้า   เ***แก้ว"/>
    <s v="เพชรบุรี"/>
    <s v="-"/>
    <s v=""/>
    <s v="04/11/2025 09:32"/>
    <s v="-"/>
    <s v="J&amp;T COD"/>
    <s v="Tiktok"/>
    <s v="จ่ายทีหลัง / COD"/>
    <s v=""/>
    <s v="765969577225"/>
    <s v="04/11/2025 09:33"/>
  </r>
  <r>
    <x v="4"/>
    <x v="4"/>
    <n v="50"/>
    <n v="1"/>
    <s v="GAD13"/>
    <n v="100"/>
    <n v="0"/>
    <s v="ร้านที่2"/>
    <s v="น***ล้า   เ***แก้ว"/>
    <s v="เพชรบุรี"/>
    <s v="-"/>
    <s v=""/>
    <s v="04/11/2025 09:32"/>
    <s v="-"/>
    <s v="J&amp;T COD"/>
    <s v="Tiktok"/>
    <s v="จ่ายทีหลัง / COD"/>
    <s v=""/>
    <s v="765969577225"/>
    <s v="04/11/2025 09:33"/>
  </r>
  <r>
    <x v="2"/>
    <x v="2"/>
    <n v="50"/>
    <n v="1"/>
    <s v="GAD12"/>
    <n v="99.99"/>
    <n v="0"/>
    <s v="ร้านที่2"/>
    <s v="เ***ภา ส***ยขาว"/>
    <s v="กรุงเทพฯ"/>
    <s v="-"/>
    <s v=""/>
    <s v="04/11/2025 09:31"/>
    <s v="-"/>
    <s v="J&amp;T COD"/>
    <s v="Tiktok"/>
    <s v="จ่ายทีหลัง / COD"/>
    <s v=""/>
    <s v="765930973231"/>
    <s v="04/11/2025 09:31"/>
  </r>
  <r>
    <x v="3"/>
    <x v="3"/>
    <n v="50"/>
    <n v="1"/>
    <s v="GAD12"/>
    <n v="99.99"/>
    <n v="0"/>
    <s v="ร้านที่2"/>
    <s v="เ***ภา ส***ยขาว"/>
    <s v="กรุงเทพฯ"/>
    <s v="-"/>
    <s v=""/>
    <s v="04/11/2025 09:31"/>
    <s v="-"/>
    <s v="J&amp;T COD"/>
    <s v="Tiktok"/>
    <s v="จ่ายทีหลัง / COD"/>
    <s v=""/>
    <s v="765930973231"/>
    <s v="04/11/2025 09:31"/>
  </r>
  <r>
    <x v="4"/>
    <x v="4"/>
    <n v="50"/>
    <n v="1"/>
    <s v="GAD12"/>
    <n v="99.99"/>
    <n v="0"/>
    <s v="ร้านที่2"/>
    <s v="เ***ภา ส***ยขาว"/>
    <s v="กรุงเทพฯ"/>
    <s v="-"/>
    <s v=""/>
    <s v="04/11/2025 09:31"/>
    <s v="-"/>
    <s v="J&amp;T COD"/>
    <s v="Tiktok"/>
    <s v="จ่ายทีหลัง / COD"/>
    <s v=""/>
    <s v="765930973231"/>
    <s v="04/11/2025 09:31"/>
  </r>
  <r>
    <x v="5"/>
    <x v="5"/>
    <n v="77"/>
    <n v="1"/>
    <s v="GAD9"/>
    <n v="77"/>
    <n v="0"/>
    <s v="ร้านที่1"/>
    <s v="แ******ข"/>
    <s v="******07, หมู่ที่ .2, ซอย บางเตย 3, ตำบล บางเตย, อำเภอสามพราน ตำบลบางเตย อำเภอสามพราน จังหวัดนครปฐม 73210"/>
    <s v="73210"/>
    <s v="48"/>
    <s v="04/11/2025 09:22"/>
    <s v="-"/>
    <s v="Flash Express"/>
    <s v="Shopee"/>
    <s v="shopee"/>
    <s v=""/>
    <s v="TH15067Y6W7M1E"/>
    <s v="04/11/2025 09:22"/>
  </r>
  <r>
    <x v="6"/>
    <x v="6"/>
    <n v="66.666666666666671"/>
    <n v="3"/>
    <s v="GAD8"/>
    <n v="100"/>
    <n v="0"/>
    <s v="ร้านที่2"/>
    <s v="อ***ย  บ***าเรือง"/>
    <s v="ปทุมธานี"/>
    <s v="-"/>
    <s v=""/>
    <s v="04/11/2025 09:21"/>
    <s v="-"/>
    <s v="Flash Express Thailand COD"/>
    <s v="Tiktok"/>
    <s v="จ่ายทีหลัง / COD"/>
    <s v=""/>
    <s v="THT040628ZMW59Z"/>
    <s v="04/11/2025 09:21"/>
  </r>
  <r>
    <x v="2"/>
    <x v="2"/>
    <n v="50"/>
    <n v="1"/>
    <s v="GAD7"/>
    <n v="99.99"/>
    <n v="0"/>
    <s v="ร้านที่2"/>
    <s v="ศ***วงษ์ ห***ศิริ"/>
    <s v="พิษณุโลก"/>
    <s v="-"/>
    <s v=""/>
    <s v="04/11/2025 09:19"/>
    <s v="-"/>
    <s v="J&amp;T COD"/>
    <s v="Tiktok"/>
    <s v="จ่ายทีหลัง / COD"/>
    <s v=""/>
    <s v="765920203344"/>
    <s v="04/11/2025 09:20"/>
  </r>
  <r>
    <x v="3"/>
    <x v="3"/>
    <n v="50"/>
    <n v="1"/>
    <s v="GAD7"/>
    <n v="99.99"/>
    <n v="0"/>
    <s v="ร้านที่2"/>
    <s v="ศ***วงษ์ ห***ศิริ"/>
    <s v="พิษณุโลก"/>
    <s v="-"/>
    <s v=""/>
    <s v="04/11/2025 09:19"/>
    <s v="-"/>
    <s v="J&amp;T COD"/>
    <s v="Tiktok"/>
    <s v="จ่ายทีหลัง / COD"/>
    <s v=""/>
    <s v="765920203344"/>
    <s v="04/11/2025 09:20"/>
  </r>
  <r>
    <x v="4"/>
    <x v="4"/>
    <n v="50"/>
    <n v="1"/>
    <s v="GAD7"/>
    <n v="99.99"/>
    <n v="0"/>
    <s v="ร้านที่2"/>
    <s v="ศ***วงษ์ ห***ศิริ"/>
    <s v="พิษณุโลก"/>
    <s v="-"/>
    <s v=""/>
    <s v="04/11/2025 09:19"/>
    <s v="-"/>
    <s v="J&amp;T COD"/>
    <s v="Tiktok"/>
    <s v="จ่ายทีหลัง / COD"/>
    <s v=""/>
    <s v="765920203344"/>
    <s v="04/11/2025 09:19"/>
  </r>
  <r>
    <x v="1"/>
    <x v="1"/>
    <n v="49"/>
    <n v="1"/>
    <s v="GAD6"/>
    <n v="125"/>
    <n v="0"/>
    <s v="ร้านที่1"/>
    <s v="ญ******ว"/>
    <s v="******มาแล้วมองซ้ายมาประมาณ100เมตรจะเห็นบ้านสีชมพูระ ตำบลเกาะหลัก อำเภอเมืองประจวบคีรีขันธ์ จังหวัดประจวบคีรีขันธ์ 77000"/>
    <s v="77000"/>
    <s v="45"/>
    <s v="04/11/2025 09:47"/>
    <s v="-"/>
    <s v="SPX Express"/>
    <s v="Shopee"/>
    <s v="shopee"/>
    <s v=""/>
    <s v="TH253973001360J"/>
    <s v="04/11/2025 09:17"/>
  </r>
  <r>
    <x v="5"/>
    <x v="5"/>
    <n v="76"/>
    <n v="1"/>
    <s v="GAD6"/>
    <n v="125"/>
    <n v="0"/>
    <s v="ร้านที่1"/>
    <s v="ญ******ว"/>
    <s v="******มาแล้วมองซ้ายมาประมาณ100เมตรจะเห็นบ้านสีชมพูระ ตำบลเกาะหลัก อำเภอเมืองประจวบคีรีขันธ์ จังหวัดประจวบคีรีขันธ์ 77000"/>
    <s v="77000"/>
    <s v="45"/>
    <s v="04/11/2025 09:47"/>
    <s v="-"/>
    <s v="SPX Express"/>
    <s v="Shopee"/>
    <s v="shopee"/>
    <s v=""/>
    <s v="TH253973001360J"/>
    <s v="04/11/2025 09:17"/>
  </r>
  <r>
    <x v="6"/>
    <x v="6"/>
    <n v="66.666666666666671"/>
    <n v="6"/>
    <s v="GAD5"/>
    <n v="200"/>
    <n v="0"/>
    <s v="ร้านที่2"/>
    <s v="ค***ุพดี ส***รณหงษ์"/>
    <s v="จังหวัดพระนครศรีอยุธยา"/>
    <s v="-"/>
    <s v=""/>
    <s v="04/11/2025 09:17"/>
    <s v="-"/>
    <s v="J&amp;T Express"/>
    <s v="Tiktok"/>
    <s v="tiktok"/>
    <s v=""/>
    <s v="765924692260"/>
    <s v="04/11/2025 09:17"/>
  </r>
  <r>
    <x v="11"/>
    <x v="22"/>
    <n v="120"/>
    <n v="1"/>
    <s v="GAD4"/>
    <n v="95"/>
    <n v="0"/>
    <s v="ร้านที่2"/>
    <s v="น***าวณัลวีนาช์ ย***"/>
    <s v="กำแพงเพชร"/>
    <s v="-"/>
    <s v=""/>
    <s v="04/11/2025 09:16"/>
    <s v="-"/>
    <s v="J&amp;T Express"/>
    <s v="Tiktok"/>
    <s v="tiktok"/>
    <s v=""/>
    <s v="765919565246"/>
    <s v="04/11/2025 09:16"/>
  </r>
  <r>
    <x v="1"/>
    <x v="1"/>
    <n v="33.333333333333336"/>
    <n v="3"/>
    <s v="GAD3"/>
    <n v="100"/>
    <n v="0"/>
    <s v="ร้านที่2"/>
    <s v="แ***ต๋ว บ***โนนสง่า 2** ห*** 9  t** 0***753609"/>
    <s v="ขอนแก่น"/>
    <s v="-"/>
    <s v=""/>
    <s v="04/11/2025 09:15"/>
    <s v="-"/>
    <s v="J&amp;T COD"/>
    <s v="Tiktok"/>
    <s v="จ่ายทีหลัง / COD"/>
    <s v=""/>
    <s v="765966777225"/>
    <s v="04/11/2025 09:15"/>
  </r>
  <r>
    <x v="6"/>
    <x v="6"/>
    <n v="66.666666666666671"/>
    <n v="3"/>
    <s v="GAD2"/>
    <n v="100"/>
    <n v="0"/>
    <s v="ร้านที่2"/>
    <s v="จ***ศรี"/>
    <s v="ปทุมธานี"/>
    <s v="-"/>
    <s v=""/>
    <s v="04/11/2025 09:13"/>
    <s v="-"/>
    <s v="Flash Express Thailand COD"/>
    <s v="Tiktok"/>
    <s v="จ่ายทีหลัง / COD"/>
    <s v=""/>
    <s v="THT040128YPTR4Z"/>
    <s v="04/11/2025 09:13"/>
  </r>
  <r>
    <x v="1"/>
    <x v="1"/>
    <n v="50"/>
    <n v="6"/>
    <s v="GAD1"/>
    <n v="200"/>
    <n v="0"/>
    <s v="ร้านที่2"/>
    <s v="พ***พัชชา เ***โต"/>
    <s v="พิจิตร"/>
    <s v="-"/>
    <s v=""/>
    <s v="04/11/2025 09:11"/>
    <s v="-"/>
    <s v="J&amp;T COD"/>
    <s v="Tiktok"/>
    <s v="จ่ายทีหลัง / COD"/>
    <s v=""/>
    <s v="765944172254"/>
    <s v="04/11/2025 09:11"/>
  </r>
  <r>
    <x v="2"/>
    <x v="2"/>
    <n v="50"/>
    <n v="1"/>
    <s v="GAD0"/>
    <n v="99.99"/>
    <n v="0"/>
    <s v="ร้านที่2"/>
    <s v="น***ณัฐกานต์ ศ***ันต"/>
    <s v="ระยอง"/>
    <s v="-"/>
    <s v=""/>
    <s v="04/11/2025 09:09"/>
    <s v="-"/>
    <s v="J&amp;T COD"/>
    <s v="Tiktok"/>
    <s v="จ่ายทีหลัง / COD"/>
    <s v=""/>
    <s v="765974972232"/>
    <s v="04/11/2025 09:09"/>
  </r>
  <r>
    <x v="3"/>
    <x v="3"/>
    <n v="50"/>
    <n v="1"/>
    <s v="GAD0"/>
    <n v="99.99"/>
    <n v="0"/>
    <s v="ร้านที่2"/>
    <s v="น***ณัฐกานต์ ศ***ันต"/>
    <s v="ระยอง"/>
    <s v="-"/>
    <s v=""/>
    <s v="04/11/2025 09:09"/>
    <s v="-"/>
    <s v="J&amp;T COD"/>
    <s v="Tiktok"/>
    <s v="จ่ายทีหลัง / COD"/>
    <s v=""/>
    <s v="765974972232"/>
    <s v="04/11/2025 09:09"/>
  </r>
  <r>
    <x v="4"/>
    <x v="4"/>
    <n v="50"/>
    <n v="1"/>
    <s v="GAD0"/>
    <n v="99.99"/>
    <n v="0"/>
    <s v="ร้านที่2"/>
    <s v="น***ณัฐกานต์ ศ***ันต"/>
    <s v="ระยอง"/>
    <s v="-"/>
    <s v=""/>
    <s v="04/11/2025 09:09"/>
    <s v="-"/>
    <s v="J&amp;T COD"/>
    <s v="Tiktok"/>
    <s v="จ่ายทีหลัง / COD"/>
    <s v=""/>
    <s v="765974972232"/>
    <s v="04/11/2025 09:09"/>
  </r>
  <r>
    <x v="6"/>
    <x v="6"/>
    <n v="66.666666666666671"/>
    <n v="3"/>
    <s v="GAC97"/>
    <n v="100"/>
    <n v="0"/>
    <s v="ร้านที่2"/>
    <s v="ก***น บ***รรม"/>
    <s v="กำแพงเพชร"/>
    <s v="-"/>
    <s v=""/>
    <s v="04/11/2025 08:49"/>
    <s v="-"/>
    <s v="J&amp;T COD"/>
    <s v="Tiktok"/>
    <s v="จ่ายทีหลัง / COD"/>
    <s v=""/>
    <s v="765906606356"/>
    <s v="04/11/2025 08:49"/>
  </r>
  <r>
    <x v="6"/>
    <x v="6"/>
    <n v="66.666666666666671"/>
    <n v="3"/>
    <s v="GAC96"/>
    <n v="100"/>
    <n v="0"/>
    <s v="ร้านที่2"/>
    <s v="อ*** ว***ชัย"/>
    <s v="บุรีรัมย์"/>
    <s v="-"/>
    <s v=""/>
    <s v="04/11/2025 08:47"/>
    <s v="-"/>
    <s v="J&amp;T COD"/>
    <s v="Tiktok"/>
    <s v="จ่ายทีหลัง / COD"/>
    <s v=""/>
    <s v="765950772241"/>
    <s v="04/11/2025 08:47"/>
  </r>
  <r>
    <x v="4"/>
    <x v="4"/>
    <n v="60"/>
    <n v="3"/>
    <s v="GAC95"/>
    <n v="99.99"/>
    <n v="0"/>
    <s v="ร้านที่2"/>
    <s v="น***บุษราพันธ์ ป***รัตน์"/>
    <s v="กรุงเทพฯ"/>
    <s v="-"/>
    <s v=""/>
    <s v="04/11/2025 08:33"/>
    <s v="-"/>
    <s v="J&amp;T COD"/>
    <s v="Tiktok"/>
    <s v="จ่ายทีหลัง / COD"/>
    <s v=""/>
    <s v="765907165284"/>
    <s v="04/11/2025 08:33"/>
  </r>
  <r>
    <x v="6"/>
    <x v="6"/>
    <n v="66.666666666666671"/>
    <n v="6"/>
    <s v="GAC93"/>
    <n v="238"/>
    <n v="38"/>
    <s v="ร้านที่2"/>
    <s v="ว***รณ์ ส***หลือง"/>
    <s v="ศรีสะเกษ"/>
    <s v="-"/>
    <s v=""/>
    <s v="04/11/2025 08:30"/>
    <s v="-"/>
    <s v="J&amp;T Express"/>
    <s v="Tiktok"/>
    <s v="tiktok"/>
    <s v=""/>
    <s v="765912562251"/>
    <s v="04/11/2025 08:29"/>
  </r>
  <r>
    <x v="6"/>
    <x v="6"/>
    <n v="66.666666666666671"/>
    <n v="3"/>
    <s v="GAC92"/>
    <n v="100"/>
    <n v="0"/>
    <s v="ร้านที่2"/>
    <s v="ช***อื้อง เ***องสนธิ"/>
    <s v="สมุทรปราการ"/>
    <s v="-"/>
    <s v=""/>
    <s v="04/11/2025 08:27"/>
    <s v="-"/>
    <s v="J&amp;T COD"/>
    <s v="Tiktok"/>
    <s v="จ่ายทีหลัง / COD"/>
    <s v=""/>
    <s v="765945367246"/>
    <s v="04/11/2025 08:27"/>
  </r>
  <r>
    <x v="6"/>
    <x v="6"/>
    <n v="66.666666666666671"/>
    <n v="3"/>
    <s v="GAC91"/>
    <n v="100"/>
    <n v="0"/>
    <s v="ร้านที่2"/>
    <s v="ส***ร โ***ุนทด"/>
    <s v="สมุทรปราการ"/>
    <s v="-"/>
    <s v=""/>
    <s v="04/11/2025 08:22"/>
    <s v="-"/>
    <s v="Flash Express Thailand COD"/>
    <s v="Tiktok"/>
    <s v="จ่ายทีหลัง / COD"/>
    <s v=""/>
    <s v="THT020328YPU78Z"/>
    <s v="04/11/2025 08:22"/>
  </r>
  <r>
    <x v="4"/>
    <x v="4"/>
    <n v="44"/>
    <n v="2"/>
    <s v="GAC90"/>
    <n v="250"/>
    <n v="0"/>
    <s v="ร้านที่1"/>
    <s v="ร******ง"/>
    <s v="******ำบลแม่กลอง อำเภอเมืองสมุทรสงคราม จังหวัดสมุทรสงคราม 75000"/>
    <s v="75000"/>
    <s v="89"/>
    <s v="04/11/2025 08:22"/>
    <s v="-"/>
    <s v="SPX Express"/>
    <s v="Shopee"/>
    <s v="shopee"/>
    <s v=""/>
    <s v="TH255635906787H"/>
    <s v="04/11/2025 08:21"/>
  </r>
  <r>
    <x v="4"/>
    <x v="4"/>
    <n v="40.5"/>
    <n v="4"/>
    <s v="GAC90"/>
    <n v="250"/>
    <n v="0"/>
    <s v="ร้านที่1"/>
    <s v="ร******ง"/>
    <s v="******ำบลแม่กลอง อำเภอเมืองสมุทรสงคราม จังหวัดสมุทรสงคราม 75000"/>
    <s v="75000"/>
    <s v="89"/>
    <s v="04/11/2025 08:22"/>
    <s v="-"/>
    <s v="SPX Express"/>
    <s v="Shopee"/>
    <s v="shopee"/>
    <s v=""/>
    <s v="TH255635906787H"/>
    <s v="04/11/2025 08:21"/>
  </r>
  <r>
    <x v="2"/>
    <x v="2"/>
    <n v="50"/>
    <n v="1"/>
    <s v="GAC89"/>
    <n v="100"/>
    <n v="0"/>
    <s v="ร้านที่4"/>
    <s v="ฐ***ตา"/>
    <s v="เพชรบูรณ์"/>
    <s v="-"/>
    <s v=""/>
    <s v="04/11/2025 08:11"/>
    <s v="-"/>
    <s v="J&amp;T COD"/>
    <s v="Tiktok"/>
    <s v="จ่ายทีหลัง / COD"/>
    <s v=""/>
    <s v="765984600345"/>
    <s v="04/11/2025 08:11"/>
  </r>
  <r>
    <x v="3"/>
    <x v="3"/>
    <n v="50"/>
    <n v="1"/>
    <s v="GAC89"/>
    <n v="100"/>
    <n v="0"/>
    <s v="ร้านที่4"/>
    <s v="ฐ***ตา"/>
    <s v="เพชรบูรณ์"/>
    <s v="-"/>
    <s v=""/>
    <s v="04/11/2025 08:11"/>
    <s v="-"/>
    <s v="J&amp;T COD"/>
    <s v="Tiktok"/>
    <s v="จ่ายทีหลัง / COD"/>
    <s v=""/>
    <s v="765984600345"/>
    <s v="04/11/2025 08:11"/>
  </r>
  <r>
    <x v="4"/>
    <x v="4"/>
    <n v="50"/>
    <n v="1"/>
    <s v="GAC89"/>
    <n v="100"/>
    <n v="0"/>
    <s v="ร้านที่4"/>
    <s v="ฐ***ตา"/>
    <s v="เพชรบูรณ์"/>
    <s v="-"/>
    <s v=""/>
    <s v="04/11/2025 08:11"/>
    <s v="-"/>
    <s v="J&amp;T COD"/>
    <s v="Tiktok"/>
    <s v="จ่ายทีหลัง / COD"/>
    <s v=""/>
    <s v="765984600345"/>
    <s v="04/11/2025 08:11"/>
  </r>
  <r>
    <x v="10"/>
    <x v="10"/>
    <n v="65"/>
    <n v="1"/>
    <s v="GAC88"/>
    <n v="215"/>
    <n v="0"/>
    <s v="ร้านที่1"/>
    <s v="สมเกียรติ_บุญประเสริฐ"/>
    <s v="ที่อยู่: 320/23แขวงคลองสองต้นนุ่นเขตลาดกระบังก.ท.ม 10520_x000a_"/>
    <s v="10520"/>
    <s v="0818146470"/>
    <s v="04/11/2025 08:07"/>
    <s v="raweewan5499@gmail.com"/>
    <s v="EMS COD"/>
    <s v="facebook"/>
    <s v="จ่ายทีหลัง / COD"/>
    <s v=""/>
    <s v="-"/>
    <s v="04/11/2025 08:07"/>
  </r>
  <r>
    <x v="17"/>
    <x v="23"/>
    <n v="65"/>
    <n v="1"/>
    <s v="GAC88"/>
    <n v="215"/>
    <n v="0"/>
    <s v="ร้านที่1"/>
    <s v="สมเกียรติ_บุญประเสริฐ"/>
    <s v="ที่อยู่: 320/23แขวงคลองสองต้นนุ่นเขตลาดกระบังก.ท.ม 10520_x000a_"/>
    <s v="10520"/>
    <s v="0818146470"/>
    <s v="04/11/2025 08:07"/>
    <s v="raweewan5499@gmail.com"/>
    <s v="EMS COD"/>
    <s v="facebook"/>
    <s v="จ่ายทีหลัง / COD"/>
    <s v=""/>
    <s v="-"/>
    <s v="04/11/2025 08:07"/>
  </r>
  <r>
    <x v="18"/>
    <x v="24"/>
    <n v="65"/>
    <n v="1"/>
    <s v="GAC88"/>
    <n v="215"/>
    <n v="0"/>
    <s v="ร้านที่1"/>
    <s v="สมเกียรติ_บุญประเสริฐ"/>
    <s v="ที่อยู่: 320/23แขวงคลองสองต้นนุ่นเขตลาดกระบังก.ท.ม 10520_x000a_"/>
    <s v="10520"/>
    <s v="0818146470"/>
    <s v="04/11/2025 08:07"/>
    <s v="raweewan5499@gmail.com"/>
    <s v="EMS COD"/>
    <s v="facebook"/>
    <s v="จ่ายทีหลัง / COD"/>
    <s v=""/>
    <s v="-"/>
    <s v="04/11/2025 08:07"/>
  </r>
  <r>
    <x v="19"/>
    <x v="25"/>
    <n v="65"/>
    <n v="1"/>
    <s v="GAC88"/>
    <n v="215"/>
    <n v="0"/>
    <s v="ร้านที่1"/>
    <s v="สมเกียรติ_บุญประเสริฐ"/>
    <s v="ที่อยู่: 320/23แขวงคลองสองต้นนุ่นเขตลาดกระบังก.ท.ม 10520_x000a_"/>
    <s v="10520"/>
    <s v="0818146470"/>
    <s v="04/11/2025 08:07"/>
    <s v="raweewan5499@gmail.com"/>
    <s v="EMS COD"/>
    <s v="facebook"/>
    <s v="จ่ายทีหลัง / COD"/>
    <s v=""/>
    <s v="-"/>
    <s v="04/11/2025 08:07"/>
  </r>
  <r>
    <x v="2"/>
    <x v="2"/>
    <n v="50"/>
    <n v="1"/>
    <s v="GAC87"/>
    <n v="100"/>
    <n v="0"/>
    <s v="ร้านที่4"/>
    <s v="อ***านี ร***ากิจ"/>
    <s v="สงขลา"/>
    <s v="-"/>
    <s v=""/>
    <s v="04/11/2025 08:04"/>
    <s v="-"/>
    <s v="J&amp;T COD"/>
    <s v="Tiktok"/>
    <s v="จ่ายทีหลัง / COD"/>
    <s v=""/>
    <s v="765911377232"/>
    <s v="04/11/2025 08:04"/>
  </r>
  <r>
    <x v="3"/>
    <x v="3"/>
    <n v="50"/>
    <n v="1"/>
    <s v="GAC87"/>
    <n v="100"/>
    <n v="0"/>
    <s v="ร้านที่4"/>
    <s v="อ***านี ร***ากิจ"/>
    <s v="สงขลา"/>
    <s v="-"/>
    <s v=""/>
    <s v="04/11/2025 08:04"/>
    <s v="-"/>
    <s v="J&amp;T COD"/>
    <s v="Tiktok"/>
    <s v="จ่ายทีหลัง / COD"/>
    <s v=""/>
    <s v="765911377232"/>
    <s v="04/11/2025 08:04"/>
  </r>
  <r>
    <x v="4"/>
    <x v="4"/>
    <n v="50"/>
    <n v="1"/>
    <s v="GAC87"/>
    <n v="100"/>
    <n v="0"/>
    <s v="ร้านที่4"/>
    <s v="อ***านี ร***ากิจ"/>
    <s v="สงขลา"/>
    <s v="-"/>
    <s v=""/>
    <s v="04/11/2025 08:04"/>
    <s v="-"/>
    <s v="J&amp;T COD"/>
    <s v="Tiktok"/>
    <s v="จ่ายทีหลัง / COD"/>
    <s v=""/>
    <s v="765911377232"/>
    <s v="04/11/2025 08:04"/>
  </r>
  <r>
    <x v="5"/>
    <x v="5"/>
    <n v="77"/>
    <n v="1"/>
    <s v="GAC85"/>
    <n v="77"/>
    <n v="0"/>
    <s v="ร้านที่1"/>
    <s v="อ******ร"/>
    <s v="******ับ, ตำบลดู่ทุ่ง, อำเภอเมืองยโสธร ตำบลดู่ทุ่ง อำเภอเมืองยโสธร จังหวัดยโสธร 35000"/>
    <s v="35000"/>
    <s v="07"/>
    <s v="04/11/2025 08:25"/>
    <s v="-"/>
    <s v="SPX Express"/>
    <s v="Shopee"/>
    <s v="shopee"/>
    <s v=""/>
    <s v="TH2581615759362"/>
    <s v="04/11/2025 07:55"/>
  </r>
  <r>
    <x v="11"/>
    <x v="12"/>
    <n v="90"/>
    <n v="2"/>
    <s v="GAC84"/>
    <n v="142"/>
    <n v="7"/>
    <s v="ร้านที่3"/>
    <s v="สุรีย์ ศรศรี"/>
    <s v="60/33 ซอยชูเจริญ (ใกล้คลินิกบ้านอบอุ่น) หมู่3 ตำบลปลายบาง_x000a__x000a_บางกรวย/ Bang Kruaiนนทบุรี/ Nonthaburi_x000a_11130"/>
    <s v="11130"/>
    <s v=""/>
    <s v="-"/>
    <s v="-"/>
    <s v="Kerry_dropoff"/>
    <s v="Lazada"/>
    <s v="-"/>
    <s v=""/>
    <s v="-"/>
    <s v="04/11/2025 07:53"/>
  </r>
  <r>
    <x v="2"/>
    <x v="2"/>
    <n v="50"/>
    <n v="3"/>
    <s v="GAC83"/>
    <n v="300"/>
    <n v="0"/>
    <s v="ร้านที่4"/>
    <s v="ว***ี เ***มุทร"/>
    <s v="เชียงใหม่"/>
    <s v="-"/>
    <s v=""/>
    <s v="04/11/2025 07:47"/>
    <s v="-"/>
    <s v="J&amp;T COD"/>
    <s v="Tiktok"/>
    <s v="จ่ายทีหลัง / COD"/>
    <s v=""/>
    <s v="765902690302"/>
    <s v="04/11/2025 07:48"/>
  </r>
  <r>
    <x v="3"/>
    <x v="3"/>
    <n v="50"/>
    <n v="3"/>
    <s v="GAC83"/>
    <n v="300"/>
    <n v="0"/>
    <s v="ร้านที่4"/>
    <s v="ว***ี เ***มุทร"/>
    <s v="เชียงใหม่"/>
    <s v="-"/>
    <s v=""/>
    <s v="04/11/2025 07:47"/>
    <s v="-"/>
    <s v="J&amp;T COD"/>
    <s v="Tiktok"/>
    <s v="จ่ายทีหลัง / COD"/>
    <s v=""/>
    <s v="765902690302"/>
    <s v="04/11/2025 07:48"/>
  </r>
  <r>
    <x v="4"/>
    <x v="4"/>
    <n v="50"/>
    <n v="3"/>
    <s v="GAC83"/>
    <n v="300"/>
    <n v="0"/>
    <s v="ร้านที่4"/>
    <s v="ว***ี เ***มุทร"/>
    <s v="เชียงใหม่"/>
    <s v="-"/>
    <s v=""/>
    <s v="04/11/2025 07:47"/>
    <s v="-"/>
    <s v="J&amp;T COD"/>
    <s v="Tiktok"/>
    <s v="จ่ายทีหลัง / COD"/>
    <s v=""/>
    <s v="765902690302"/>
    <s v="04/11/2025 07:47"/>
  </r>
  <r>
    <x v="1"/>
    <x v="1"/>
    <n v="50"/>
    <n v="6"/>
    <s v="GAC82"/>
    <n v="200"/>
    <n v="0"/>
    <s v="ร้านที่2"/>
    <s v="จ***มาศ โ***รคุณ"/>
    <s v="ศรีสะเกษ"/>
    <s v="-"/>
    <s v=""/>
    <s v="04/11/2025 07:43"/>
    <s v="-"/>
    <s v="J&amp;T Express"/>
    <s v="Tiktok"/>
    <s v="tiktok"/>
    <s v=""/>
    <s v="765908177252"/>
    <s v="04/11/2025 07:43"/>
  </r>
  <r>
    <x v="1"/>
    <x v="1"/>
    <n v="50"/>
    <n v="6"/>
    <s v="GAC81"/>
    <n v="200"/>
    <n v="0"/>
    <s v="ร้านที่2"/>
    <s v="บ**"/>
    <s v="Chiang Mai"/>
    <s v="-"/>
    <s v=""/>
    <s v="04/11/2025 07:42"/>
    <s v="-"/>
    <s v="J&amp;T COD"/>
    <s v="Tiktok"/>
    <s v="จ่ายทีหลัง / COD"/>
    <s v=""/>
    <s v="765926561304"/>
    <s v="04/11/2025 07:42"/>
  </r>
  <r>
    <x v="2"/>
    <x v="2"/>
    <n v="50"/>
    <n v="1"/>
    <s v="GAC80"/>
    <n v="100"/>
    <n v="0"/>
    <s v="ร้านที่4"/>
    <s v="ส***ัน ไ***รง"/>
    <s v="เชียงใหม่"/>
    <s v="-"/>
    <s v=""/>
    <s v="04/11/2025 07:41"/>
    <s v="-"/>
    <s v="J&amp;T Express"/>
    <s v="Tiktok"/>
    <s v="tiktok"/>
    <s v=""/>
    <s v="765906008335"/>
    <s v="04/11/2025 07:41"/>
  </r>
  <r>
    <x v="3"/>
    <x v="3"/>
    <n v="50"/>
    <n v="1"/>
    <s v="GAC80"/>
    <n v="100"/>
    <n v="0"/>
    <s v="ร้านที่4"/>
    <s v="ส***ัน ไ***รง"/>
    <s v="เชียงใหม่"/>
    <s v="-"/>
    <s v=""/>
    <s v="04/11/2025 07:41"/>
    <s v="-"/>
    <s v="J&amp;T Express"/>
    <s v="Tiktok"/>
    <s v="tiktok"/>
    <s v=""/>
    <s v="765906008335"/>
    <s v="04/11/2025 07:41"/>
  </r>
  <r>
    <x v="4"/>
    <x v="4"/>
    <n v="50"/>
    <n v="1"/>
    <s v="GAC80"/>
    <n v="100"/>
    <n v="0"/>
    <s v="ร้านที่4"/>
    <s v="ส***ัน ไ***รง"/>
    <s v="เชียงใหม่"/>
    <s v="-"/>
    <s v=""/>
    <s v="04/11/2025 07:41"/>
    <s v="-"/>
    <s v="J&amp;T Express"/>
    <s v="Tiktok"/>
    <s v="tiktok"/>
    <s v=""/>
    <s v="765906008335"/>
    <s v="04/11/2025 07:41"/>
  </r>
  <r>
    <x v="1"/>
    <x v="1"/>
    <n v="33.333333333333336"/>
    <n v="3"/>
    <s v="GAC79"/>
    <n v="100"/>
    <n v="0"/>
    <s v="ร้านที่2"/>
    <s v="อ***าร ป***าไว"/>
    <s v="แพร่"/>
    <s v="-"/>
    <s v=""/>
    <s v="04/11/2025 07:36"/>
    <s v="-"/>
    <s v="J&amp;T Express"/>
    <s v="Tiktok"/>
    <s v="tiktok"/>
    <s v=""/>
    <s v="765987775221"/>
    <s v="04/11/2025 07:36"/>
  </r>
  <r>
    <x v="2"/>
    <x v="2"/>
    <n v="50"/>
    <n v="1"/>
    <s v="GAC78"/>
    <n v="100"/>
    <n v="0"/>
    <s v="ร้านที่4"/>
    <s v="ป***ี แ***า"/>
    <s v="นครปฐม"/>
    <s v="-"/>
    <s v=""/>
    <s v="04/11/2025 07:34"/>
    <s v="-"/>
    <s v="Flash Express Thailand COD"/>
    <s v="Tiktok"/>
    <s v="จ่ายทีหลัง / COD"/>
    <s v=""/>
    <s v="THT150628YP708Z"/>
    <s v="04/11/2025 07:34"/>
  </r>
  <r>
    <x v="3"/>
    <x v="3"/>
    <n v="50"/>
    <n v="1"/>
    <s v="GAC78"/>
    <n v="100"/>
    <n v="0"/>
    <s v="ร้านที่4"/>
    <s v="ป***ี แ***า"/>
    <s v="นครปฐม"/>
    <s v="-"/>
    <s v=""/>
    <s v="04/11/2025 07:34"/>
    <s v="-"/>
    <s v="Flash Express Thailand COD"/>
    <s v="Tiktok"/>
    <s v="จ่ายทีหลัง / COD"/>
    <s v=""/>
    <s v="THT150628YP708Z"/>
    <s v="04/11/2025 07:34"/>
  </r>
  <r>
    <x v="4"/>
    <x v="4"/>
    <n v="50"/>
    <n v="1"/>
    <s v="GAC78"/>
    <n v="100"/>
    <n v="0"/>
    <s v="ร้านที่4"/>
    <s v="ป***ี แ***า"/>
    <s v="นครปฐม"/>
    <s v="-"/>
    <s v=""/>
    <s v="04/11/2025 07:34"/>
    <s v="-"/>
    <s v="Flash Express Thailand COD"/>
    <s v="Tiktok"/>
    <s v="จ่ายทีหลัง / COD"/>
    <s v=""/>
    <s v="THT150628YP708Z"/>
    <s v="04/11/2025 07:34"/>
  </r>
  <r>
    <x v="5"/>
    <x v="26"/>
    <n v="64"/>
    <n v="1"/>
    <s v="GAC77"/>
    <n v="64"/>
    <n v="0"/>
    <s v="ร้านที่1"/>
    <s v="แม่ชีพัชรา  สุนทรารชุน"/>
    <s v="71/1 หมู่ 7 วัดน้อยเจริญธรรม ต.ต้นโพธิ์_x000a__x000a_เมืองสิงห์บุรี/ Mueang Sing Buriสิงห์บุรี/ Sing Buri_x000a_16000"/>
    <s v="16000"/>
    <s v="660852091349"/>
    <s v="04/11/2025 07:21"/>
    <s v="-"/>
    <s v="Kerry_dropoff"/>
    <s v="Lazada"/>
    <s v="lazada"/>
    <s v=""/>
    <s v="LEXPU0624458189"/>
    <s v="04/11/2025 07:21"/>
  </r>
  <r>
    <x v="6"/>
    <x v="6"/>
    <n v="66.666666666666671"/>
    <n v="6"/>
    <s v="GAC76"/>
    <n v="200"/>
    <n v="0"/>
    <s v="ร้านที่2"/>
    <s v="ส***านต์"/>
    <s v="กรุงเทพฯ"/>
    <s v="-"/>
    <s v=""/>
    <s v="04/11/2025 07:18"/>
    <s v="-"/>
    <s v="J&amp;T COD"/>
    <s v="Tiktok"/>
    <s v="จ่ายทีหลัง / COD"/>
    <s v=""/>
    <s v="765973966251"/>
    <s v="04/11/2025 07:18"/>
  </r>
  <r>
    <x v="2"/>
    <x v="2"/>
    <n v="50"/>
    <n v="1"/>
    <s v="GAC75"/>
    <n v="99.99"/>
    <n v="0"/>
    <s v="ร้านที่2"/>
    <s v="ณ***ิกา ข***รัตน์"/>
    <s v="สตูล"/>
    <s v="-"/>
    <s v=""/>
    <s v="04/11/2025 07:01"/>
    <s v="-"/>
    <s v="J&amp;T COD"/>
    <s v="Tiktok"/>
    <s v="จ่ายทีหลัง / COD"/>
    <s v=""/>
    <s v="765964256186"/>
    <s v="04/11/2025 07:01"/>
  </r>
  <r>
    <x v="3"/>
    <x v="3"/>
    <n v="50"/>
    <n v="1"/>
    <s v="GAC75"/>
    <n v="99.99"/>
    <n v="0"/>
    <s v="ร้านที่2"/>
    <s v="ณ***ิกา ข***รัตน์"/>
    <s v="สตูล"/>
    <s v="-"/>
    <s v=""/>
    <s v="04/11/2025 07:01"/>
    <s v="-"/>
    <s v="J&amp;T COD"/>
    <s v="Tiktok"/>
    <s v="จ่ายทีหลัง / COD"/>
    <s v=""/>
    <s v="765964256186"/>
    <s v="04/11/2025 07:01"/>
  </r>
  <r>
    <x v="4"/>
    <x v="4"/>
    <n v="50"/>
    <n v="1"/>
    <s v="GAC75"/>
    <n v="99.99"/>
    <n v="0"/>
    <s v="ร้านที่2"/>
    <s v="ณ***ิกา ข***รัตน์"/>
    <s v="สตูล"/>
    <s v="-"/>
    <s v=""/>
    <s v="04/11/2025 07:01"/>
    <s v="-"/>
    <s v="J&amp;T COD"/>
    <s v="Tiktok"/>
    <s v="จ่ายทีหลัง / COD"/>
    <s v=""/>
    <s v="765964256186"/>
    <s v="04/11/2025 07:01"/>
  </r>
  <r>
    <x v="9"/>
    <x v="9"/>
    <n v="15"/>
    <n v="2"/>
    <s v="GAC74"/>
    <n v="34"/>
    <n v="4"/>
    <s v="ร้านที่1"/>
    <s v="เ******ง"/>
    <s v="******พลวง, อำเภอลานกระบือ ตำบลโนนพลวง อำเภอลานกระบือ จังหวัดกำแพงเพชร 62170"/>
    <s v="62170"/>
    <s v="06"/>
    <s v="04/11/2025 07:27"/>
    <s v="-"/>
    <s v="SPX Express"/>
    <s v="Shopee"/>
    <s v="shopee"/>
    <s v=""/>
    <s v="TH257072274509R"/>
    <s v="04/11/2025 06:57"/>
  </r>
  <r>
    <x v="15"/>
    <x v="17"/>
    <n v="12"/>
    <n v="10"/>
    <s v="GAC73"/>
    <n v="129"/>
    <n v="0"/>
    <s v="ร้านที่1"/>
    <s v="ว******า"/>
    <s v="******จ.สกลนคร ตำบลท่าแร่ อำเภอเมืองสกลนคร จังหวัดสกลนคร 47230"/>
    <s v="47230"/>
    <s v="07"/>
    <s v="04/11/2025 07:18"/>
    <s v="-"/>
    <s v="SPX Express"/>
    <s v="Shopee"/>
    <s v="shopee"/>
    <s v=""/>
    <s v="TH252106194526Y"/>
    <s v="04/11/2025 06:48"/>
  </r>
  <r>
    <x v="6"/>
    <x v="6"/>
    <n v="66.666666666666671"/>
    <n v="3"/>
    <s v="GAC72"/>
    <n v="100"/>
    <n v="0"/>
    <s v="ร้านที่2"/>
    <s v="เ***ุญ แ***สุข"/>
    <s v="สมุทรสาคร"/>
    <s v="-"/>
    <s v=""/>
    <s v="04/11/2025 06:43"/>
    <s v="-"/>
    <s v="J&amp;T Express"/>
    <s v="Tiktok"/>
    <s v="tiktok"/>
    <s v=""/>
    <s v="765911405265"/>
    <s v="04/11/2025 06:42"/>
  </r>
  <r>
    <x v="6"/>
    <x v="6"/>
    <n v="66.666666666666671"/>
    <n v="3"/>
    <s v="GAC71"/>
    <n v="100"/>
    <n v="0"/>
    <s v="ร้านที่2"/>
    <s v="บ***า"/>
    <s v="พระนครศรีอยุธยา"/>
    <s v="-"/>
    <s v=""/>
    <s v="04/11/2025 06:40"/>
    <s v="-"/>
    <s v="J&amp;T COD"/>
    <s v="Tiktok"/>
    <s v="จ่ายทีหลัง / COD"/>
    <s v=""/>
    <s v="765973897172"/>
    <s v="04/11/2025 06:40"/>
  </r>
  <r>
    <x v="6"/>
    <x v="6"/>
    <n v="66.666666666666671"/>
    <n v="6"/>
    <s v="GAC70"/>
    <n v="200"/>
    <n v="0"/>
    <s v="ร้านที่2"/>
    <s v="ร***า​ อ***"/>
    <s v="กระบี่"/>
    <s v="-"/>
    <s v=""/>
    <s v="04/11/2025 06:37"/>
    <s v="-"/>
    <s v="J&amp;T COD"/>
    <s v="Tiktok"/>
    <s v="จ่ายทีหลัง / COD"/>
    <s v=""/>
    <s v="765978927206"/>
    <s v="04/11/2025 06:37"/>
  </r>
  <r>
    <x v="6"/>
    <x v="6"/>
    <n v="66.666666666666671"/>
    <n v="3"/>
    <s v="GAC69"/>
    <n v="100"/>
    <n v="0"/>
    <s v="ร้านที่2"/>
    <s v="อ***รา ด***ง"/>
    <s v="สงขลา"/>
    <s v="-"/>
    <s v=""/>
    <s v="04/11/2025 06:26"/>
    <s v="-"/>
    <s v="J&amp;T COD"/>
    <s v="Tiktok"/>
    <s v="จ่ายทีหลัง / COD"/>
    <s v=""/>
    <s v="765989697174"/>
    <s v="04/11/2025 06:26"/>
  </r>
  <r>
    <x v="2"/>
    <x v="2"/>
    <n v="50"/>
    <n v="1"/>
    <s v="GAC67"/>
    <n v="100"/>
    <n v="0"/>
    <s v="ร้านที่4"/>
    <s v="ต***ร พ***ุณ"/>
    <s v="ลพบุรี"/>
    <s v="-"/>
    <s v=""/>
    <s v="04/11/2025 05:49"/>
    <s v="-"/>
    <s v="J&amp;T Express"/>
    <s v="Tiktok"/>
    <s v="tiktok"/>
    <s v=""/>
    <s v="765967457161"/>
    <s v="04/11/2025 05:48"/>
  </r>
  <r>
    <x v="3"/>
    <x v="3"/>
    <n v="50"/>
    <n v="1"/>
    <s v="GAC67"/>
    <n v="100"/>
    <n v="0"/>
    <s v="ร้านที่4"/>
    <s v="ต***ร พ***ุณ"/>
    <s v="ลพบุรี"/>
    <s v="-"/>
    <s v=""/>
    <s v="04/11/2025 05:49"/>
    <s v="-"/>
    <s v="J&amp;T Express"/>
    <s v="Tiktok"/>
    <s v="tiktok"/>
    <s v=""/>
    <s v="765967457161"/>
    <s v="04/11/2025 05:48"/>
  </r>
  <r>
    <x v="4"/>
    <x v="4"/>
    <n v="50"/>
    <n v="1"/>
    <s v="GAC67"/>
    <n v="100"/>
    <n v="0"/>
    <s v="ร้านที่4"/>
    <s v="ต***ร พ***ุณ"/>
    <s v="ลพบุรี"/>
    <s v="-"/>
    <s v=""/>
    <s v="04/11/2025 05:49"/>
    <s v="-"/>
    <s v="J&amp;T Express"/>
    <s v="Tiktok"/>
    <s v="tiktok"/>
    <s v=""/>
    <s v="765967457161"/>
    <s v="04/11/2025 05:48"/>
  </r>
  <r>
    <x v="2"/>
    <x v="2"/>
    <n v="50"/>
    <n v="1"/>
    <s v="GAC66"/>
    <n v="99.99"/>
    <n v="0"/>
    <s v="ร้านที่2"/>
    <s v="อ***บุญทัน"/>
    <s v="กรุงเทพฯ"/>
    <s v="-"/>
    <s v=""/>
    <s v="04/11/2025 05:42"/>
    <s v="-"/>
    <s v="J&amp;T Express"/>
    <s v="Tiktok"/>
    <s v="tiktok"/>
    <s v=""/>
    <s v="765933857172"/>
    <s v="04/11/2025 05:42"/>
  </r>
  <r>
    <x v="3"/>
    <x v="3"/>
    <n v="50"/>
    <n v="1"/>
    <s v="GAC66"/>
    <n v="99.99"/>
    <n v="0"/>
    <s v="ร้านที่2"/>
    <s v="อ***บุญทัน"/>
    <s v="กรุงเทพฯ"/>
    <s v="-"/>
    <s v=""/>
    <s v="04/11/2025 05:42"/>
    <s v="-"/>
    <s v="J&amp;T Express"/>
    <s v="Tiktok"/>
    <s v="tiktok"/>
    <s v=""/>
    <s v="765933857172"/>
    <s v="04/11/2025 05:42"/>
  </r>
  <r>
    <x v="4"/>
    <x v="4"/>
    <n v="50"/>
    <n v="1"/>
    <s v="GAC66"/>
    <n v="99.99"/>
    <n v="0"/>
    <s v="ร้านที่2"/>
    <s v="อ***บุญทัน"/>
    <s v="กรุงเทพฯ"/>
    <s v="-"/>
    <s v=""/>
    <s v="04/11/2025 05:42"/>
    <s v="-"/>
    <s v="J&amp;T Express"/>
    <s v="Tiktok"/>
    <s v="tiktok"/>
    <s v=""/>
    <s v="765933857172"/>
    <s v="04/11/2025 05:42"/>
  </r>
  <r>
    <x v="5"/>
    <x v="26"/>
    <n v="64"/>
    <n v="1"/>
    <s v="GAC65"/>
    <n v="71"/>
    <n v="7"/>
    <s v="ร้านที่1"/>
    <s v="ภาณุพงศ์ ศรีเมือง"/>
    <s v="14/3 (บ้านโมเดิร์นสีส้มอิฐ) ม.8 ม่วงต้นผึ้ง · บ้านแป้น/ Ban Paen_x000a__x000a_เมืองลำพูน/ Mueang Lamphunลำพูน/ Lamphun_x000a_51000"/>
    <s v="51000"/>
    <s v="660629303447"/>
    <s v="04/11/2025 05:42"/>
    <s v="-"/>
    <s v="Kerry_dropoff"/>
    <s v="Lazada"/>
    <s v="lazada"/>
    <s v=""/>
    <s v="LEXPU0624146006"/>
    <s v="04/11/2025 05:42"/>
  </r>
  <r>
    <x v="2"/>
    <x v="2"/>
    <n v="50"/>
    <n v="1"/>
    <s v="GAC64"/>
    <n v="99.99"/>
    <n v="0"/>
    <s v="ร้านที่2"/>
    <s v="ม***ตย์ ก***ธสง"/>
    <s v="นครนายก"/>
    <s v="-"/>
    <s v=""/>
    <s v="04/11/2025 05:41"/>
    <s v="-"/>
    <s v="J&amp;T COD"/>
    <s v="Tiktok"/>
    <s v="จ่ายทีหลัง / COD"/>
    <s v=""/>
    <s v="765950724173"/>
    <s v="04/11/2025 05:41"/>
  </r>
  <r>
    <x v="3"/>
    <x v="3"/>
    <n v="50"/>
    <n v="1"/>
    <s v="GAC64"/>
    <n v="99.99"/>
    <n v="0"/>
    <s v="ร้านที่2"/>
    <s v="ม***ตย์ ก***ธสง"/>
    <s v="นครนายก"/>
    <s v="-"/>
    <s v=""/>
    <s v="04/11/2025 05:41"/>
    <s v="-"/>
    <s v="J&amp;T COD"/>
    <s v="Tiktok"/>
    <s v="จ่ายทีหลัง / COD"/>
    <s v=""/>
    <s v="765950724173"/>
    <s v="04/11/2025 05:41"/>
  </r>
  <r>
    <x v="4"/>
    <x v="4"/>
    <n v="50"/>
    <n v="1"/>
    <s v="GAC64"/>
    <n v="99.99"/>
    <n v="0"/>
    <s v="ร้านที่2"/>
    <s v="ม***ตย์ ก***ธสง"/>
    <s v="นครนายก"/>
    <s v="-"/>
    <s v=""/>
    <s v="04/11/2025 05:41"/>
    <s v="-"/>
    <s v="J&amp;T COD"/>
    <s v="Tiktok"/>
    <s v="จ่ายทีหลัง / COD"/>
    <s v=""/>
    <s v="765950724173"/>
    <s v="04/11/2025 05:41"/>
  </r>
  <r>
    <x v="1"/>
    <x v="1"/>
    <n v="33.333333333333336"/>
    <n v="3"/>
    <s v="GAC63"/>
    <n v="100"/>
    <n v="0"/>
    <s v="ร้านที่2"/>
    <s v="แ***ีรักศิกา ก***แหวน"/>
    <s v="พระนครศรีอยุธยา"/>
    <s v="-"/>
    <s v=""/>
    <s v="04/11/2025 05:19"/>
    <s v="-"/>
    <s v="J&amp;T COD"/>
    <s v="Tiktok"/>
    <s v="จ่ายทีหลัง / COD"/>
    <s v=""/>
    <s v="765968168114"/>
    <s v="04/11/2025 05:19"/>
  </r>
  <r>
    <x v="1"/>
    <x v="1"/>
    <n v="49"/>
    <n v="1"/>
    <s v="GAC62"/>
    <n v="123"/>
    <n v="0"/>
    <s v="ร้านที่1"/>
    <s v="ป******ด"/>
    <s v="******ุมธานี, ตำบล บึงสนั่น 125/308 ซอย 11 ตำบลบึงสนั่น อำเภอธัญบุรี จังหวัดปทุมธานี 12110"/>
    <s v="12110"/>
    <s v="85"/>
    <s v="04/11/2025 05:10"/>
    <s v="-"/>
    <s v="SPX Express"/>
    <s v="Shopee"/>
    <s v="shopee"/>
    <s v=""/>
    <s v="TH250847560305W"/>
    <s v="04/11/2025 05:08"/>
  </r>
  <r>
    <x v="5"/>
    <x v="5"/>
    <n v="74"/>
    <n v="1"/>
    <s v="GAC62"/>
    <n v="123"/>
    <n v="0"/>
    <s v="ร้านที่1"/>
    <s v="ป******ด"/>
    <s v="******ุมธานี, ตำบล บึงสนั่น 125/308 ซอย 11 ตำบลบึงสนั่น อำเภอธัญบุรี จังหวัดปทุมธานี 12110"/>
    <s v="12110"/>
    <s v="85"/>
    <s v="04/11/2025 05:10"/>
    <s v="-"/>
    <s v="SPX Express"/>
    <s v="Shopee"/>
    <s v="shopee"/>
    <s v=""/>
    <s v="TH250847560305W"/>
    <s v="04/11/2025 05:07"/>
  </r>
  <r>
    <x v="2"/>
    <x v="2"/>
    <n v="50"/>
    <n v="1"/>
    <s v="GAC61"/>
    <n v="107"/>
    <n v="7"/>
    <s v="ร้านที่4"/>
    <s v="ส***นทร์ ว***ศรี"/>
    <s v="ปทุมธานี"/>
    <s v="-"/>
    <s v=""/>
    <s v="04/11/2025 05:06"/>
    <s v="-"/>
    <s v="J&amp;T COD"/>
    <s v="Tiktok"/>
    <s v="จ่ายทีหลัง / COD"/>
    <s v=""/>
    <s v="765976923165"/>
    <s v="04/11/2025 05:06"/>
  </r>
  <r>
    <x v="3"/>
    <x v="3"/>
    <n v="50"/>
    <n v="1"/>
    <s v="GAC61"/>
    <n v="107"/>
    <n v="7"/>
    <s v="ร้านที่4"/>
    <s v="ส***นทร์ ว***ศรี"/>
    <s v="ปทุมธานี"/>
    <s v="-"/>
    <s v=""/>
    <s v="04/11/2025 05:06"/>
    <s v="-"/>
    <s v="J&amp;T COD"/>
    <s v="Tiktok"/>
    <s v="จ่ายทีหลัง / COD"/>
    <s v=""/>
    <s v="765976923165"/>
    <s v="04/11/2025 05:06"/>
  </r>
  <r>
    <x v="4"/>
    <x v="4"/>
    <n v="50"/>
    <n v="1"/>
    <s v="GAC61"/>
    <n v="107"/>
    <n v="7"/>
    <s v="ร้านที่4"/>
    <s v="ส***นทร์ ว***ศรี"/>
    <s v="ปทุมธานี"/>
    <s v="-"/>
    <s v=""/>
    <s v="04/11/2025 05:06"/>
    <s v="-"/>
    <s v="J&amp;T COD"/>
    <s v="Tiktok"/>
    <s v="จ่ายทีหลัง / COD"/>
    <s v=""/>
    <s v="765976923165"/>
    <s v="04/11/2025 05:06"/>
  </r>
  <r>
    <x v="2"/>
    <x v="2"/>
    <n v="60"/>
    <n v="2"/>
    <s v="GAC60"/>
    <n v="199.99"/>
    <n v="0"/>
    <s v="ร้านที่2"/>
    <s v="น***ร อ***กาญจน์"/>
    <s v="กรุงเทพฯ"/>
    <s v="-"/>
    <s v=""/>
    <s v="04/11/2025 04:39"/>
    <s v="-"/>
    <s v="J&amp;T COD"/>
    <s v="Tiktok"/>
    <s v="จ่ายทีหลัง / COD"/>
    <s v=""/>
    <s v="765946379026"/>
    <s v="04/11/2025 04:39"/>
  </r>
  <r>
    <x v="3"/>
    <x v="3"/>
    <n v="60"/>
    <n v="2"/>
    <s v="GAC60"/>
    <n v="199.99"/>
    <n v="0"/>
    <s v="ร้านที่2"/>
    <s v="น***ร อ***กาญจน์"/>
    <s v="กรุงเทพฯ"/>
    <s v="-"/>
    <s v=""/>
    <s v="04/11/2025 04:39"/>
    <s v="-"/>
    <s v="J&amp;T COD"/>
    <s v="Tiktok"/>
    <s v="จ่ายทีหลัง / COD"/>
    <s v=""/>
    <s v="765946379026"/>
    <s v="04/11/2025 04:39"/>
  </r>
  <r>
    <x v="4"/>
    <x v="4"/>
    <n v="60"/>
    <n v="2"/>
    <s v="GAC60"/>
    <n v="199.99"/>
    <n v="0"/>
    <s v="ร้านที่2"/>
    <s v="น***ร อ***กาญจน์"/>
    <s v="กรุงเทพฯ"/>
    <s v="-"/>
    <s v=""/>
    <s v="04/11/2025 04:39"/>
    <s v="-"/>
    <s v="J&amp;T COD"/>
    <s v="Tiktok"/>
    <s v="จ่ายทีหลัง / COD"/>
    <s v=""/>
    <s v="765946379026"/>
    <s v="04/11/2025 04:39"/>
  </r>
  <r>
    <x v="6"/>
    <x v="6"/>
    <n v="66.666666666666671"/>
    <n v="3"/>
    <s v="GAC59"/>
    <n v="100"/>
    <n v="0"/>
    <s v="ร้านที่2"/>
    <s v="ช***า ส***ตร"/>
    <s v="ประจวบคีรีขันธ์"/>
    <s v="-"/>
    <s v=""/>
    <s v="04/11/2025 04:36"/>
    <s v="-"/>
    <s v="J&amp;T Express"/>
    <s v="Tiktok"/>
    <s v="tiktok"/>
    <s v=""/>
    <s v="765937572131"/>
    <s v="04/11/2025 04:36"/>
  </r>
  <r>
    <x v="6"/>
    <x v="6"/>
    <n v="66.666666666666671"/>
    <n v="3"/>
    <s v="GAC58"/>
    <n v="100"/>
    <n v="0"/>
    <s v="ร้านที่2"/>
    <s v="ธ***่า ว***ันท์"/>
    <s v="อ่างทอง"/>
    <s v="-"/>
    <s v=""/>
    <s v="04/11/2025 04:34"/>
    <s v="-"/>
    <s v="J&amp;T COD"/>
    <s v="Tiktok"/>
    <s v="จ่ายทีหลัง / COD"/>
    <s v=""/>
    <s v="765939773130"/>
    <s v="04/11/2025 04:34"/>
  </r>
  <r>
    <x v="1"/>
    <x v="1"/>
    <n v="33.333333333333336"/>
    <n v="3"/>
    <s v="GAC57"/>
    <n v="100"/>
    <n v="0"/>
    <s v="ร้านที่2"/>
    <s v="T*** M**"/>
    <s v="Chiang Mai"/>
    <s v="-"/>
    <s v=""/>
    <s v="04/11/2025 04:22"/>
    <s v="-"/>
    <s v="J&amp;T COD"/>
    <s v="Tiktok"/>
    <s v="จ่ายทีหลัง / COD"/>
    <s v=""/>
    <s v="765959369125"/>
    <s v="04/11/2025 04:23"/>
  </r>
  <r>
    <x v="2"/>
    <x v="2"/>
    <n v="50"/>
    <n v="1"/>
    <s v="GAC56"/>
    <n v="100"/>
    <n v="0"/>
    <s v="ร้านที่4"/>
    <s v="ธ***่า ว***ันท์"/>
    <s v="อ่างทอง"/>
    <s v="-"/>
    <s v=""/>
    <s v="04/11/2025 04:15"/>
    <s v="-"/>
    <s v="J&amp;T COD"/>
    <s v="Tiktok"/>
    <s v="จ่ายทีหลัง / COD"/>
    <s v=""/>
    <s v="765933502180"/>
    <s v="04/11/2025 04:23"/>
  </r>
  <r>
    <x v="3"/>
    <x v="3"/>
    <n v="50"/>
    <n v="1"/>
    <s v="GAC56"/>
    <n v="100"/>
    <n v="0"/>
    <s v="ร้านที่4"/>
    <s v="ธ***่า ว***ันท์"/>
    <s v="อ่างทอง"/>
    <s v="-"/>
    <s v=""/>
    <s v="04/11/2025 04:15"/>
    <s v="-"/>
    <s v="J&amp;T COD"/>
    <s v="Tiktok"/>
    <s v="จ่ายทีหลัง / COD"/>
    <s v=""/>
    <s v="765933502180"/>
    <s v="04/11/2025 04:23"/>
  </r>
  <r>
    <x v="4"/>
    <x v="4"/>
    <n v="50"/>
    <n v="1"/>
    <s v="GAC56"/>
    <n v="100"/>
    <n v="0"/>
    <s v="ร้านที่4"/>
    <s v="ธ***่า ว***ันท์"/>
    <s v="อ่างทอง"/>
    <s v="-"/>
    <s v=""/>
    <s v="04/11/2025 04:15"/>
    <s v="-"/>
    <s v="J&amp;T COD"/>
    <s v="Tiktok"/>
    <s v="จ่ายทีหลัง / COD"/>
    <s v=""/>
    <s v="765933502180"/>
    <s v="04/11/2025 04:23"/>
  </r>
  <r>
    <x v="2"/>
    <x v="2"/>
    <n v="50"/>
    <n v="1"/>
    <s v="GAC54"/>
    <n v="100"/>
    <n v="0"/>
    <s v="ร้านที่4"/>
    <s v="ธ***าภรณ์  อ***าญ"/>
    <s v="เทศบาลนครเชียงใหม่"/>
    <s v="-"/>
    <s v=""/>
    <s v="04/11/2025 03:46"/>
    <s v="-"/>
    <s v="J&amp;T COD"/>
    <s v="Tiktok"/>
    <s v="จ่ายทีหลัง / COD"/>
    <s v=""/>
    <s v="765952921171"/>
    <s v="04/11/2025 03:46"/>
  </r>
  <r>
    <x v="3"/>
    <x v="3"/>
    <n v="50"/>
    <n v="1"/>
    <s v="GAC54"/>
    <n v="100"/>
    <n v="0"/>
    <s v="ร้านที่4"/>
    <s v="ธ***าภรณ์  อ***าญ"/>
    <s v="เทศบาลนครเชียงใหม่"/>
    <s v="-"/>
    <s v=""/>
    <s v="04/11/2025 03:46"/>
    <s v="-"/>
    <s v="J&amp;T COD"/>
    <s v="Tiktok"/>
    <s v="จ่ายทีหลัง / COD"/>
    <s v=""/>
    <s v="765952921171"/>
    <s v="04/11/2025 03:46"/>
  </r>
  <r>
    <x v="4"/>
    <x v="4"/>
    <n v="50"/>
    <n v="1"/>
    <s v="GAC54"/>
    <n v="100"/>
    <n v="0"/>
    <s v="ร้านที่4"/>
    <s v="ธ***าภรณ์  อ***าญ"/>
    <s v="เทศบาลนครเชียงใหม่"/>
    <s v="-"/>
    <s v=""/>
    <s v="04/11/2025 03:46"/>
    <s v="-"/>
    <s v="J&amp;T COD"/>
    <s v="Tiktok"/>
    <s v="จ่ายทีหลัง / COD"/>
    <s v=""/>
    <s v="765952921171"/>
    <s v="04/11/2025 03:46"/>
  </r>
  <r>
    <x v="1"/>
    <x v="1"/>
    <n v="50"/>
    <n v="12"/>
    <s v="GAC53"/>
    <n v="395"/>
    <n v="0"/>
    <s v="ร้านที่2"/>
    <s v="โ**"/>
    <s v="นครพนม"/>
    <s v="-"/>
    <s v=""/>
    <s v="04/11/2025 03:03"/>
    <s v="-"/>
    <s v="J&amp;T COD"/>
    <s v="Tiktok"/>
    <s v="จ่ายทีหลัง / COD"/>
    <s v=""/>
    <s v="765978865201"/>
    <s v="04/11/2025 03:03"/>
  </r>
  <r>
    <x v="15"/>
    <x v="17"/>
    <n v="12"/>
    <n v="10"/>
    <s v="GAC52"/>
    <n v="167"/>
    <n v="38"/>
    <s v="ร้านที่1"/>
    <s v="ร******ี"/>
    <s v="******ทัพราช ตำบลทัพราช อำเภอตาพระยา จังหวัดสระแก้ว 27180"/>
    <s v="27180"/>
    <s v="12"/>
    <s v="04/11/2025 03:15"/>
    <s v="-"/>
    <s v="SPX Express"/>
    <s v="Shopee"/>
    <s v="shopee"/>
    <s v=""/>
    <s v="TH256783220459O"/>
    <s v="04/11/2025 03:01"/>
  </r>
  <r>
    <x v="6"/>
    <x v="6"/>
    <n v="66.666666666666671"/>
    <n v="6"/>
    <s v="GAC51"/>
    <n v="200"/>
    <n v="0"/>
    <s v="ร้านที่2"/>
    <s v="c***"/>
    <s v="เชียงใหม่"/>
    <s v="-"/>
    <s v=""/>
    <s v="04/11/2025 03:00"/>
    <s v="-"/>
    <s v="J&amp;T COD"/>
    <s v="Tiktok"/>
    <s v="จ่ายทีหลัง / COD"/>
    <s v=""/>
    <s v="765942333181"/>
    <s v="04/11/2025 03:00"/>
  </r>
  <r>
    <x v="2"/>
    <x v="2"/>
    <n v="50"/>
    <n v="1"/>
    <s v="GAC50"/>
    <n v="100"/>
    <n v="0"/>
    <s v="ร้านที่4"/>
    <s v="ว***ฬห์วิชญ์ ใ***นทร์"/>
    <s v="เชียงใหม่"/>
    <s v="-"/>
    <s v=""/>
    <s v="04/11/2025 02:42"/>
    <s v="-"/>
    <s v="J&amp;T COD"/>
    <s v="Tiktok"/>
    <s v="จ่ายทีหลัง / COD"/>
    <s v=""/>
    <s v="765929839183"/>
    <s v="04/11/2025 02:42"/>
  </r>
  <r>
    <x v="3"/>
    <x v="3"/>
    <n v="50"/>
    <n v="1"/>
    <s v="GAC50"/>
    <n v="100"/>
    <n v="0"/>
    <s v="ร้านที่4"/>
    <s v="ว***ฬห์วิชญ์ ใ***นทร์"/>
    <s v="เชียงใหม่"/>
    <s v="-"/>
    <s v=""/>
    <s v="04/11/2025 02:42"/>
    <s v="-"/>
    <s v="J&amp;T COD"/>
    <s v="Tiktok"/>
    <s v="จ่ายทีหลัง / COD"/>
    <s v=""/>
    <s v="765929839183"/>
    <s v="04/11/2025 02:42"/>
  </r>
  <r>
    <x v="4"/>
    <x v="4"/>
    <n v="50"/>
    <n v="1"/>
    <s v="GAC50"/>
    <n v="100"/>
    <n v="0"/>
    <s v="ร้านที่4"/>
    <s v="ว***ฬห์วิชญ์ ใ***นทร์"/>
    <s v="เชียงใหม่"/>
    <s v="-"/>
    <s v=""/>
    <s v="04/11/2025 02:42"/>
    <s v="-"/>
    <s v="J&amp;T COD"/>
    <s v="Tiktok"/>
    <s v="จ่ายทีหลัง / COD"/>
    <s v=""/>
    <s v="765929839183"/>
    <s v="04/11/2025 02:42"/>
  </r>
  <r>
    <x v="6"/>
    <x v="6"/>
    <n v="66.666666666666671"/>
    <n v="3"/>
    <s v="GAC48"/>
    <n v="100"/>
    <n v="0"/>
    <s v="ร้านที่2"/>
    <s v="ว***ินทร์ ช***ปลูก"/>
    <s v="กรุงเทพมหานคร"/>
    <s v="-"/>
    <s v=""/>
    <s v="04/11/2025 02:33"/>
    <s v="-"/>
    <s v="J&amp;T COD"/>
    <s v="Tiktok"/>
    <s v="จ่ายทีหลัง / COD"/>
    <s v=""/>
    <s v="765950371141"/>
    <s v="04/11/2025 02:34"/>
  </r>
  <r>
    <x v="2"/>
    <x v="2"/>
    <n v="50"/>
    <n v="1"/>
    <s v="GAC46"/>
    <n v="106"/>
    <n v="6"/>
    <s v="ร้านที่4"/>
    <s v="ก***งษ อ***ธนชย863"/>
    <s v="กรุงเทพฯ"/>
    <s v="-"/>
    <s v=""/>
    <s v="04/11/2025 01:35"/>
    <s v="-"/>
    <s v="J&amp;T COD"/>
    <s v="Tiktok"/>
    <s v="จ่ายทีหลัง / COD"/>
    <s v=""/>
    <s v="765945703180"/>
    <s v="04/11/2025 01:35"/>
  </r>
  <r>
    <x v="3"/>
    <x v="3"/>
    <n v="50"/>
    <n v="1"/>
    <s v="GAC46"/>
    <n v="106"/>
    <n v="6"/>
    <s v="ร้านที่4"/>
    <s v="ก***งษ อ***ธนชย863"/>
    <s v="กรุงเทพฯ"/>
    <s v="-"/>
    <s v=""/>
    <s v="04/11/2025 01:35"/>
    <s v="-"/>
    <s v="J&amp;T COD"/>
    <s v="Tiktok"/>
    <s v="จ่ายทีหลัง / COD"/>
    <s v=""/>
    <s v="765945703180"/>
    <s v="04/11/2025 01:35"/>
  </r>
  <r>
    <x v="4"/>
    <x v="4"/>
    <n v="50"/>
    <n v="1"/>
    <s v="GAC46"/>
    <n v="106"/>
    <n v="6"/>
    <s v="ร้านที่4"/>
    <s v="ก***งษ อ***ธนชย863"/>
    <s v="กรุงเทพฯ"/>
    <s v="-"/>
    <s v=""/>
    <s v="04/11/2025 01:35"/>
    <s v="-"/>
    <s v="J&amp;T COD"/>
    <s v="Tiktok"/>
    <s v="จ่ายทีหลัง / COD"/>
    <s v=""/>
    <s v="765945703180"/>
    <s v="04/11/2025 01:35"/>
  </r>
  <r>
    <x v="1"/>
    <x v="1"/>
    <n v="49"/>
    <n v="1"/>
    <s v="GAC45"/>
    <n v="240"/>
    <n v="0"/>
    <s v="ร้านที่1"/>
    <s v="บ******ย"/>
    <s v="******บลตองปิด ตำบลตองปิด อำเภอน้ำเกลี้ยง จังหวัดศรีสะเกษ 33130"/>
    <s v="33130"/>
    <s v="41"/>
    <s v="04/11/2025 01:35"/>
    <s v="-"/>
    <s v="SPX Express"/>
    <s v="Shopee"/>
    <s v="shopee"/>
    <s v=""/>
    <s v="TH251203001216X"/>
    <s v="04/11/2025 01:34"/>
  </r>
  <r>
    <x v="11"/>
    <x v="12"/>
    <n v="75"/>
    <n v="1"/>
    <s v="GAC45"/>
    <n v="240"/>
    <n v="0"/>
    <s v="ร้านที่1"/>
    <s v="บ******ย"/>
    <s v="******บลตองปิด ตำบลตองปิด อำเภอน้ำเกลี้ยง จังหวัดศรีสะเกษ 33130"/>
    <s v="33130"/>
    <s v="41"/>
    <s v="04/11/2025 01:35"/>
    <s v="-"/>
    <s v="SPX Express"/>
    <s v="Shopee"/>
    <s v="shopee"/>
    <s v=""/>
    <s v="TH251203001216X"/>
    <s v="04/11/2025 01:34"/>
  </r>
  <r>
    <x v="5"/>
    <x v="5"/>
    <n v="76"/>
    <n v="1"/>
    <s v="GAC45"/>
    <n v="240"/>
    <n v="0"/>
    <s v="ร้านที่1"/>
    <s v="บ******ย"/>
    <s v="******บลตองปิด ตำบลตองปิด อำเภอน้ำเกลี้ยง จังหวัดศรีสะเกษ 33130"/>
    <s v="33130"/>
    <s v="41"/>
    <s v="04/11/2025 01:35"/>
    <s v="-"/>
    <s v="SPX Express"/>
    <s v="Shopee"/>
    <s v="shopee"/>
    <s v=""/>
    <s v="TH251203001216X"/>
    <s v="04/11/2025 01:34"/>
  </r>
  <r>
    <x v="6"/>
    <x v="6"/>
    <n v="66.666666666666671"/>
    <n v="3"/>
    <s v="GAC44"/>
    <n v="100"/>
    <n v="0"/>
    <s v="ร้านที่2"/>
    <s v="ส***ีห์ จ***ร์ไทย"/>
    <s v="กรุงเทพฯ"/>
    <s v="-"/>
    <s v=""/>
    <s v="04/11/2025 01:21"/>
    <s v="-"/>
    <s v="J&amp;T COD"/>
    <s v="Tiktok"/>
    <s v="จ่ายทีหลัง / COD"/>
    <s v=""/>
    <s v="765968863170"/>
    <s v="04/11/2025 01:24"/>
  </r>
  <r>
    <x v="1"/>
    <x v="1"/>
    <n v="50"/>
    <n v="6"/>
    <s v="GAC43"/>
    <n v="200"/>
    <n v="0"/>
    <s v="ร้านที่2"/>
    <s v="จ***ลิลา พ***อิศราพันธ์ "/>
    <s v="Bangkok"/>
    <s v="-"/>
    <s v=""/>
    <s v="04/11/2025 01:18"/>
    <s v="-"/>
    <s v="J&amp;T COD"/>
    <s v="Tiktok"/>
    <s v="จ่ายทีหลัง / COD"/>
    <s v=""/>
    <s v="765985942142"/>
    <s v="04/11/2025 01:24"/>
  </r>
  <r>
    <x v="2"/>
    <x v="2"/>
    <n v="50"/>
    <n v="1"/>
    <s v="GAC42"/>
    <n v="100"/>
    <n v="0"/>
    <s v="ร้านที่4"/>
    <s v="เ***รรณ ป***ระนำ"/>
    <s v="Maha Sarakham"/>
    <s v="-"/>
    <s v=""/>
    <s v="04/11/2025 00:41"/>
    <s v="-"/>
    <s v="J&amp;T COD"/>
    <s v="Tiktok"/>
    <s v="จ่ายทีหลัง / COD"/>
    <s v=""/>
    <s v="765998439194"/>
    <s v="04/11/2025 00:41"/>
  </r>
  <r>
    <x v="3"/>
    <x v="3"/>
    <n v="50"/>
    <n v="1"/>
    <s v="GAC42"/>
    <n v="100"/>
    <n v="0"/>
    <s v="ร้านที่4"/>
    <s v="เ***รรณ ป***ระนำ"/>
    <s v="Maha Sarakham"/>
    <s v="-"/>
    <s v=""/>
    <s v="04/11/2025 00:41"/>
    <s v="-"/>
    <s v="J&amp;T COD"/>
    <s v="Tiktok"/>
    <s v="จ่ายทีหลัง / COD"/>
    <s v=""/>
    <s v="765998439194"/>
    <s v="04/11/2025 00:41"/>
  </r>
  <r>
    <x v="4"/>
    <x v="4"/>
    <n v="50"/>
    <n v="1"/>
    <s v="GAC42"/>
    <n v="100"/>
    <n v="0"/>
    <s v="ร้านที่4"/>
    <s v="เ***รรณ ป***ระนำ"/>
    <s v="Maha Sarakham"/>
    <s v="-"/>
    <s v=""/>
    <s v="04/11/2025 00:41"/>
    <s v="-"/>
    <s v="J&amp;T COD"/>
    <s v="Tiktok"/>
    <s v="จ่ายทีหลัง / COD"/>
    <s v=""/>
    <s v="765998439194"/>
    <s v="04/11/2025 00:41"/>
  </r>
  <r>
    <x v="15"/>
    <x v="17"/>
    <n v="12"/>
    <n v="10"/>
    <s v="GAC41"/>
    <n v="130"/>
    <n v="0"/>
    <s v="ร้านที่1"/>
    <s v="พ******ว"/>
    <s v="******ม  (เป็นบ้านทาวเฮ้าหลังสีเทา/ประตูหน้าบ้านเป็นเหล็กสีดำ) แขวงคลองกุ่ม เขตบึงกุ่ม จังหวัดกรุงเทพมหานคร 10230"/>
    <s v="10230"/>
    <s v="63"/>
    <s v="04/11/2025 00:22"/>
    <s v="-"/>
    <s v="SPX Express"/>
    <s v="Shopee"/>
    <s v="shopee"/>
    <s v=""/>
    <s v="TH257410481197P"/>
    <s v="04/11/2025 00:22"/>
  </r>
  <r>
    <x v="5"/>
    <x v="5"/>
    <n v="66.333333333333329"/>
    <n v="6"/>
    <s v="GAC40"/>
    <n v="440"/>
    <n v="0"/>
    <s v="ร้านที่4"/>
    <s v="น***์นิชา ศ***ุตะโรจน์"/>
    <s v="กรุงเทพฯ"/>
    <s v="-"/>
    <s v=""/>
    <s v="04/11/2025 00:00"/>
    <s v="-"/>
    <s v="J&amp;T COD"/>
    <s v="Tiktok"/>
    <s v="จ่ายทีหลัง / COD"/>
    <s v=""/>
    <s v="765908015165"/>
    <s v="04/11/2025 00:1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9">
  <r>
    <x v="0"/>
    <x v="0"/>
    <n v="66.666666666666671"/>
    <n v="3"/>
    <s v="GAI61"/>
    <n v="100"/>
    <n v="0"/>
    <s v="ร้านที่2"/>
    <s v="ก** ป***มี"/>
    <s v="ชลบุรี"/>
    <s v="-"/>
    <s v=""/>
    <s v="05/11/2025 23:58"/>
    <s v="-"/>
    <s v="J&amp;T COD"/>
    <s v="Tiktok"/>
    <s v="จ่ายทีหลัง / COD"/>
    <s v=""/>
    <s v="766019471033"/>
    <s v="05/11/2025 23:58"/>
  </r>
  <r>
    <x v="0"/>
    <x v="0"/>
    <n v="66.666666666666671"/>
    <n v="3"/>
    <s v="GAI60"/>
    <n v="100"/>
    <n v="0"/>
    <s v="ร้านที่2"/>
    <s v="ป***าภรณ์ ก***อ"/>
    <s v="เชียงใหม่"/>
    <s v="-"/>
    <s v=""/>
    <s v="05/11/2025 23:55"/>
    <s v="-"/>
    <s v="J&amp;T COD"/>
    <s v="Tiktok"/>
    <s v="จ่ายทีหลัง / COD"/>
    <s v=""/>
    <s v="766008350063"/>
    <s v="05/11/2025 23:55"/>
  </r>
  <r>
    <x v="1"/>
    <x v="1"/>
    <n v="50"/>
    <n v="1"/>
    <s v="GAI58"/>
    <n v="99.99"/>
    <n v="0"/>
    <s v="ร้านที่2"/>
    <s v="ณ***า ป***สูตร"/>
    <s v="พัทลุง"/>
    <s v="-"/>
    <s v=""/>
    <s v="05/11/2025 23:40"/>
    <s v="-"/>
    <s v="J&amp;T COD"/>
    <s v="Tiktok"/>
    <s v="จ่ายทีหลัง / COD"/>
    <s v=""/>
    <s v="766078514062"/>
    <s v="05/11/2025 23:40"/>
  </r>
  <r>
    <x v="2"/>
    <x v="2"/>
    <n v="50"/>
    <n v="1"/>
    <s v="GAI58"/>
    <n v="99.99"/>
    <n v="0"/>
    <s v="ร้านที่2"/>
    <s v="ณ***า ป***สูตร"/>
    <s v="พัทลุง"/>
    <s v="-"/>
    <s v=""/>
    <s v="05/11/2025 23:40"/>
    <s v="-"/>
    <s v="J&amp;T COD"/>
    <s v="Tiktok"/>
    <s v="จ่ายทีหลัง / COD"/>
    <s v=""/>
    <s v="766078514062"/>
    <s v="05/11/2025 23:40"/>
  </r>
  <r>
    <x v="3"/>
    <x v="3"/>
    <n v="50"/>
    <n v="1"/>
    <s v="GAI58"/>
    <n v="99.99"/>
    <n v="0"/>
    <s v="ร้านที่2"/>
    <s v="ณ***า ป***สูตร"/>
    <s v="พัทลุง"/>
    <s v="-"/>
    <s v=""/>
    <s v="05/11/2025 23:40"/>
    <s v="-"/>
    <s v="J&amp;T COD"/>
    <s v="Tiktok"/>
    <s v="จ่ายทีหลัง / COD"/>
    <s v=""/>
    <s v="766078514062"/>
    <s v="05/11/2025 23:40"/>
  </r>
  <r>
    <x v="4"/>
    <x v="4"/>
    <n v="33.333333333333336"/>
    <n v="3"/>
    <s v="GAI57"/>
    <n v="100"/>
    <n v="0"/>
    <s v="ร้านที่2"/>
    <s v="ว***รณ์ ว***ตา"/>
    <s v="กรุงเทพมหานคร"/>
    <s v="-"/>
    <s v=""/>
    <s v="05/11/2025 23:35"/>
    <s v="-"/>
    <s v="J&amp;T Express"/>
    <s v="Tiktok"/>
    <s v="tiktok"/>
    <s v=""/>
    <s v="766076244076"/>
    <s v="05/11/2025 23:35"/>
  </r>
  <r>
    <x v="0"/>
    <x v="0"/>
    <n v="66.666666666666671"/>
    <n v="3"/>
    <s v="GAI56"/>
    <n v="295"/>
    <n v="0"/>
    <s v="ร้านที่2"/>
    <s v="ส***กร  ร***อง"/>
    <s v="จังหวัดสุโขทัย"/>
    <s v="-"/>
    <s v=""/>
    <s v="05/11/2025 23:14"/>
    <s v="-"/>
    <s v="J&amp;T COD"/>
    <s v="Tiktok"/>
    <s v="จ่ายทีหลัง / COD"/>
    <s v=""/>
    <s v="766047672062"/>
    <s v="05/11/2025 23:14"/>
  </r>
  <r>
    <x v="0"/>
    <x v="0"/>
    <n v="66.666666666666671"/>
    <n v="6"/>
    <s v="GAI56"/>
    <n v="295"/>
    <n v="0"/>
    <s v="ร้านที่2"/>
    <s v="ส***กร  ร***อง"/>
    <s v="จังหวัดสุโขทัย"/>
    <s v="-"/>
    <s v=""/>
    <s v="05/11/2025 23:14"/>
    <s v="-"/>
    <s v="J&amp;T COD"/>
    <s v="Tiktok"/>
    <s v="จ่ายทีหลัง / COD"/>
    <s v=""/>
    <s v="766047672062"/>
    <s v="05/11/2025 23:14"/>
  </r>
  <r>
    <x v="5"/>
    <x v="5"/>
    <n v="66.666666666666671"/>
    <n v="6"/>
    <s v="GAI55"/>
    <n v="200"/>
    <n v="0"/>
    <s v="ร้านที่2"/>
    <s v="ก***พร เ***อนภาพร"/>
    <s v="สมุทรสาคร"/>
    <s v="-"/>
    <s v=""/>
    <s v="05/11/2025 23:13"/>
    <s v="-"/>
    <s v="J&amp;T COD"/>
    <s v="Tiktok"/>
    <s v="จ่ายทีหลัง / COD"/>
    <s v=""/>
    <s v="765965175916"/>
    <s v="05/11/2025 23:14"/>
  </r>
  <r>
    <x v="1"/>
    <x v="1"/>
    <n v="50"/>
    <n v="1"/>
    <s v="GAI54"/>
    <n v="99.99"/>
    <n v="0"/>
    <s v="ร้านที่2"/>
    <s v="จ***รงค์  เ***าธิรพาณิช"/>
    <s v="สมุทรปราการ"/>
    <s v="-"/>
    <s v=""/>
    <s v="05/11/2025 23:08"/>
    <s v="-"/>
    <s v="J&amp;T COD"/>
    <s v="Tiktok"/>
    <s v="จ่ายทีหลัง / COD"/>
    <s v=""/>
    <s v="766034118065"/>
    <s v="05/11/2025 23:08"/>
  </r>
  <r>
    <x v="2"/>
    <x v="2"/>
    <n v="50"/>
    <n v="1"/>
    <s v="GAI54"/>
    <n v="99.99"/>
    <n v="0"/>
    <s v="ร้านที่2"/>
    <s v="จ***รงค์  เ***าธิรพาณิช"/>
    <s v="สมุทรปราการ"/>
    <s v="-"/>
    <s v=""/>
    <s v="05/11/2025 23:08"/>
    <s v="-"/>
    <s v="J&amp;T COD"/>
    <s v="Tiktok"/>
    <s v="จ่ายทีหลัง / COD"/>
    <s v=""/>
    <s v="766034118065"/>
    <s v="05/11/2025 23:08"/>
  </r>
  <r>
    <x v="3"/>
    <x v="3"/>
    <n v="50"/>
    <n v="1"/>
    <s v="GAI54"/>
    <n v="99.99"/>
    <n v="0"/>
    <s v="ร้านที่2"/>
    <s v="จ***รงค์  เ***าธิรพาณิช"/>
    <s v="สมุทรปราการ"/>
    <s v="-"/>
    <s v=""/>
    <s v="05/11/2025 23:08"/>
    <s v="-"/>
    <s v="J&amp;T COD"/>
    <s v="Tiktok"/>
    <s v="จ่ายทีหลัง / COD"/>
    <s v=""/>
    <s v="766034118065"/>
    <s v="05/11/2025 23:08"/>
  </r>
  <r>
    <x v="6"/>
    <x v="6"/>
    <n v="81.75"/>
    <n v="1"/>
    <s v="GAI52"/>
    <n v="88.75"/>
    <n v="7"/>
    <s v="ร้านที่1"/>
    <s v="คุณภวินท์กรณ์ ไชยอาดูลย์"/>
    <s v="ที่ว่าการอำเภอหนองจิก กลุ่มงานปกครอง ชั้น 2 ตำบลตุยง_x000a__x000a_หนองจิก/ Nong Chikปัตตานี/ Pattani_x000a_94170"/>
    <s v="94170"/>
    <s v="660639040952"/>
    <s v="05/11/2025 22:47"/>
    <s v="-"/>
    <s v="Kerry_dropoff"/>
    <s v="Lazada"/>
    <s v="lazada"/>
    <s v=""/>
    <s v="LEXPU0624733842"/>
    <s v="05/11/2025 22:47"/>
  </r>
  <r>
    <x v="1"/>
    <x v="1"/>
    <n v="50"/>
    <n v="2"/>
    <s v="GAI51"/>
    <n v="199.98"/>
    <n v="0"/>
    <s v="ร้านที่2"/>
    <s v="ส*** ห***ล"/>
    <s v="ตราด"/>
    <s v="-"/>
    <s v=""/>
    <s v="05/11/2025 22:45"/>
    <s v="-"/>
    <s v="J&amp;T COD"/>
    <s v="Tiktok"/>
    <s v="จ่ายทีหลัง / COD"/>
    <s v=""/>
    <s v="766042532080"/>
    <s v="05/11/2025 22:45"/>
  </r>
  <r>
    <x v="2"/>
    <x v="2"/>
    <n v="50"/>
    <n v="2"/>
    <s v="GAI51"/>
    <n v="199.98"/>
    <n v="0"/>
    <s v="ร้านที่2"/>
    <s v="ส*** ห***ล"/>
    <s v="ตราด"/>
    <s v="-"/>
    <s v=""/>
    <s v="05/11/2025 22:45"/>
    <s v="-"/>
    <s v="J&amp;T COD"/>
    <s v="Tiktok"/>
    <s v="จ่ายทีหลัง / COD"/>
    <s v=""/>
    <s v="766042532080"/>
    <s v="05/11/2025 22:45"/>
  </r>
  <r>
    <x v="3"/>
    <x v="3"/>
    <n v="50"/>
    <n v="2"/>
    <s v="GAI51"/>
    <n v="199.98"/>
    <n v="0"/>
    <s v="ร้านที่2"/>
    <s v="ส*** ห***ล"/>
    <s v="ตราด"/>
    <s v="-"/>
    <s v=""/>
    <s v="05/11/2025 22:45"/>
    <s v="-"/>
    <s v="J&amp;T COD"/>
    <s v="Tiktok"/>
    <s v="จ่ายทีหลัง / COD"/>
    <s v=""/>
    <s v="766042532080"/>
    <s v="05/11/2025 22:45"/>
  </r>
  <r>
    <x v="1"/>
    <x v="1"/>
    <n v="50"/>
    <n v="1"/>
    <s v="GAI50"/>
    <n v="99.99"/>
    <n v="0"/>
    <s v="ร้านที่2"/>
    <s v="ร***ซันเดย์นมสด"/>
    <s v="กาฬสินธุ์"/>
    <s v="-"/>
    <s v=""/>
    <s v="05/11/2025 22:39"/>
    <s v="-"/>
    <s v="J&amp;T COD"/>
    <s v="Tiktok"/>
    <s v="จ่ายทีหลัง / COD"/>
    <s v=""/>
    <s v="766097716053"/>
    <s v="05/11/2025 22:39"/>
  </r>
  <r>
    <x v="2"/>
    <x v="2"/>
    <n v="50"/>
    <n v="1"/>
    <s v="GAI50"/>
    <n v="99.99"/>
    <n v="0"/>
    <s v="ร้านที่2"/>
    <s v="ร***ซันเดย์นมสด"/>
    <s v="กาฬสินธุ์"/>
    <s v="-"/>
    <s v=""/>
    <s v="05/11/2025 22:39"/>
    <s v="-"/>
    <s v="J&amp;T COD"/>
    <s v="Tiktok"/>
    <s v="จ่ายทีหลัง / COD"/>
    <s v=""/>
    <s v="766097716053"/>
    <s v="05/11/2025 22:39"/>
  </r>
  <r>
    <x v="3"/>
    <x v="3"/>
    <n v="50"/>
    <n v="1"/>
    <s v="GAI50"/>
    <n v="99.99"/>
    <n v="0"/>
    <s v="ร้านที่2"/>
    <s v="ร***ซันเดย์นมสด"/>
    <s v="กาฬสินธุ์"/>
    <s v="-"/>
    <s v=""/>
    <s v="05/11/2025 22:39"/>
    <s v="-"/>
    <s v="J&amp;T COD"/>
    <s v="Tiktok"/>
    <s v="จ่ายทีหลัง / COD"/>
    <s v=""/>
    <s v="766097716053"/>
    <s v="05/11/2025 22:39"/>
  </r>
  <r>
    <x v="0"/>
    <x v="0"/>
    <n v="66.666666666666671"/>
    <n v="3"/>
    <s v="GAI49"/>
    <n v="100"/>
    <n v="0"/>
    <s v="ร้านที่2"/>
    <s v="ธ***ร   ก***หม"/>
    <s v="ระยอง"/>
    <s v="-"/>
    <s v=""/>
    <s v="05/11/2025 22:38"/>
    <s v="-"/>
    <s v="J&amp;T Express"/>
    <s v="Tiktok"/>
    <s v="tiktok"/>
    <s v=""/>
    <s v="766077276075"/>
    <s v="05/11/2025 22:38"/>
  </r>
  <r>
    <x v="4"/>
    <x v="4"/>
    <n v="50"/>
    <n v="6"/>
    <s v="GAI48"/>
    <n v="200"/>
    <n v="0"/>
    <s v="ร้านที่2"/>
    <s v="บ***บา"/>
    <s v="ระยอง"/>
    <s v="-"/>
    <s v=""/>
    <s v="05/11/2025 22:38"/>
    <s v="-"/>
    <s v="J&amp;T COD"/>
    <s v="Tiktok"/>
    <s v="จ่ายทีหลัง / COD"/>
    <s v=""/>
    <s v="766072457080"/>
    <s v="05/11/2025 22:38"/>
  </r>
  <r>
    <x v="0"/>
    <x v="0"/>
    <n v="66.666666666666671"/>
    <n v="3"/>
    <s v="GAI47"/>
    <n v="100"/>
    <n v="0"/>
    <s v="ร้านที่2"/>
    <s v="พ***า บ***ูงเนิน"/>
    <s v="จังหวัดปทุมธานี"/>
    <s v="-"/>
    <s v=""/>
    <s v="05/11/2025 22:38"/>
    <s v="-"/>
    <s v="Flash Express Thailand COD"/>
    <s v="Tiktok"/>
    <s v="จ่ายทีหลัง / COD"/>
    <s v=""/>
    <s v="THT0402291UYE4Z"/>
    <s v="05/11/2025 22:38"/>
  </r>
  <r>
    <x v="4"/>
    <x v="4"/>
    <n v="50"/>
    <n v="6"/>
    <s v="GAI46"/>
    <n v="200"/>
    <n v="0"/>
    <s v="ร้านที่2"/>
    <s v="บ***บา"/>
    <s v="ระยอง"/>
    <s v="-"/>
    <s v=""/>
    <s v="05/11/2025 22:37"/>
    <s v="-"/>
    <s v="J&amp;T COD"/>
    <s v="Tiktok"/>
    <s v="จ่ายทีหลัง / COD"/>
    <s v=""/>
    <s v="766053945042"/>
    <s v="05/11/2025 22:37"/>
  </r>
  <r>
    <x v="4"/>
    <x v="4"/>
    <n v="50"/>
    <n v="6"/>
    <s v="GAI45"/>
    <n v="200"/>
    <n v="0"/>
    <s v="ร้านที่2"/>
    <s v="บ***บา"/>
    <s v="ระยอง"/>
    <s v="-"/>
    <s v=""/>
    <s v="05/11/2025 22:35"/>
    <s v="-"/>
    <s v="J&amp;T COD"/>
    <s v="Tiktok"/>
    <s v="จ่ายทีหลัง / COD"/>
    <s v=""/>
    <s v="766078144042"/>
    <s v="05/11/2025 22:35"/>
  </r>
  <r>
    <x v="4"/>
    <x v="4"/>
    <n v="50"/>
    <n v="6"/>
    <s v="GAI44"/>
    <n v="200"/>
    <n v="0"/>
    <s v="ร้านที่2"/>
    <s v="บ***บา"/>
    <s v="ระยอง"/>
    <s v="-"/>
    <s v=""/>
    <s v="05/11/2025 22:35"/>
    <s v="-"/>
    <s v="J&amp;T COD"/>
    <s v="Tiktok"/>
    <s v="จ่ายทีหลัง / COD"/>
    <s v=""/>
    <s v="766098069052"/>
    <s v="05/11/2025 22:35"/>
  </r>
  <r>
    <x v="4"/>
    <x v="4"/>
    <n v="65"/>
    <n v="9"/>
    <s v="GAI43"/>
    <n v="305"/>
    <n v="0"/>
    <s v="ร้านที่2"/>
    <s v="ร***ี บ***ก"/>
    <s v="ชุมพร"/>
    <s v="-"/>
    <s v=""/>
    <s v="05/11/2025 22:31"/>
    <s v="-"/>
    <s v="J&amp;T COD"/>
    <s v="Tiktok"/>
    <s v="จ่ายทีหลัง / COD"/>
    <s v=""/>
    <s v="766070708034"/>
    <s v="05/11/2025 22:31"/>
  </r>
  <r>
    <x v="4"/>
    <x v="4"/>
    <n v="50"/>
    <n v="6"/>
    <s v="GAI42"/>
    <n v="200"/>
    <n v="0"/>
    <s v="ร้านที่2"/>
    <s v="ป***ก จ***น"/>
    <s v="อุบลราชธานี"/>
    <s v="-"/>
    <s v=""/>
    <s v="05/11/2025 22:31"/>
    <s v="-"/>
    <s v="J&amp;T COD"/>
    <s v="Tiktok"/>
    <s v="จ่ายทีหลัง / COD"/>
    <s v=""/>
    <s v="766027942024"/>
    <s v="05/11/2025 22:31"/>
  </r>
  <r>
    <x v="5"/>
    <x v="5"/>
    <n v="33"/>
    <n v="10"/>
    <s v="GAI41"/>
    <n v="345"/>
    <n v="0"/>
    <s v="ร้านที่2"/>
    <s v="ร***ี บ***ก"/>
    <s v="ชุมพร"/>
    <s v="-"/>
    <s v=""/>
    <s v="05/11/2025 22:26"/>
    <s v="-"/>
    <s v="J&amp;T COD"/>
    <s v="Tiktok"/>
    <s v="จ่ายทีหลัง / COD"/>
    <s v=""/>
    <s v="765976187001"/>
    <s v="05/11/2025 22:26"/>
  </r>
  <r>
    <x v="5"/>
    <x v="5"/>
    <n v="66.666666666666671"/>
    <n v="3"/>
    <s v="GAI40"/>
    <n v="100"/>
    <n v="0"/>
    <s v="ร้านที่2"/>
    <s v="m**"/>
    <s v="สมุทรปราการ"/>
    <s v="-"/>
    <s v=""/>
    <s v="05/11/2025 22:25"/>
    <s v="-"/>
    <s v="Flash Express Thailand COD"/>
    <s v="Tiktok"/>
    <s v="จ่ายทีหลัง / COD"/>
    <s v=""/>
    <s v="THT0203291UV50Z"/>
    <s v="05/11/2025 22:25"/>
  </r>
  <r>
    <x v="4"/>
    <x v="4"/>
    <n v="33.333333333333336"/>
    <n v="3"/>
    <s v="GAI39"/>
    <n v="100"/>
    <n v="0"/>
    <s v="ร้านที่2"/>
    <s v="ว***า ว***สกุล"/>
    <s v="สุรินทร์"/>
    <s v="-"/>
    <s v=""/>
    <s v="05/11/2025 22:25"/>
    <s v="-"/>
    <s v="J&amp;T Express"/>
    <s v="Tiktok"/>
    <s v="tiktok"/>
    <s v=""/>
    <s v="766072928036"/>
    <s v="05/11/2025 22:24"/>
  </r>
  <r>
    <x v="7"/>
    <x v="7"/>
    <n v="15"/>
    <n v="2"/>
    <s v="GAI38"/>
    <n v="34"/>
    <n v="4"/>
    <s v="ร้านที่1"/>
    <s v="แ***ม"/>
    <s v="******บลม่วงค่อม ตำบลม่วงค่อม อำเภอชัยบาดาล จังหวัดลพบุรี 15230"/>
    <s v="15230"/>
    <s v="49"/>
    <s v="05/11/2025 22:50"/>
    <s v="-"/>
    <s v="Flash Express"/>
    <s v="Shopee"/>
    <s v="shopee"/>
    <s v=""/>
    <s v="TH07047YEUYZ2E"/>
    <s v="05/11/2025 22:20"/>
  </r>
  <r>
    <x v="0"/>
    <x v="0"/>
    <n v="66.666666666666671"/>
    <n v="3"/>
    <s v="GAI37"/>
    <n v="100"/>
    <n v="0"/>
    <s v="ร้านที่2"/>
    <s v="ส***นทร์   พ***วงศ์"/>
    <s v="สมุทรปราการ"/>
    <s v="-"/>
    <s v=""/>
    <s v="05/11/2025 22:11"/>
    <s v="-"/>
    <s v="J&amp;T COD"/>
    <s v="Tiktok"/>
    <s v="จ่ายทีหลัง / COD"/>
    <s v=""/>
    <s v="766028263081"/>
    <s v="05/11/2025 22:12"/>
  </r>
  <r>
    <x v="0"/>
    <x v="0"/>
    <n v="66.666666666666671"/>
    <n v="3"/>
    <s v="GAI36"/>
    <n v="100"/>
    <n v="0"/>
    <s v="ร้านที่2"/>
    <s v="น***ลี่ยม    พ***วงศ์"/>
    <s v="พระนครศรีอยุธยา"/>
    <s v="-"/>
    <s v=""/>
    <s v="05/11/2025 22:06"/>
    <s v="-"/>
    <s v="J&amp;T Express"/>
    <s v="Tiktok"/>
    <s v="tiktok"/>
    <s v=""/>
    <s v="766002060073"/>
    <s v="05/11/2025 22:06"/>
  </r>
  <r>
    <x v="5"/>
    <x v="5"/>
    <n v="66.666666666666671"/>
    <n v="3"/>
    <s v="GAI35"/>
    <n v="100"/>
    <n v="0"/>
    <s v="ร้านที่2"/>
    <s v="อ**"/>
    <s v="ชลบุรี"/>
    <s v="-"/>
    <s v=""/>
    <s v="05/11/2025 22:04"/>
    <s v="-"/>
    <s v="J&amp;T COD"/>
    <s v="Tiktok"/>
    <s v="จ่ายทีหลัง / COD"/>
    <s v=""/>
    <s v="766094604041"/>
    <s v="05/11/2025 22:04"/>
  </r>
  <r>
    <x v="0"/>
    <x v="0"/>
    <n v="66.666666666666671"/>
    <n v="3"/>
    <s v="GAI34"/>
    <n v="100"/>
    <n v="0"/>
    <s v="ร้านที่2"/>
    <s v="ท***    พ***อง"/>
    <s v="นครสวรรค์"/>
    <s v="-"/>
    <s v=""/>
    <s v="05/11/2025 22:03"/>
    <s v="-"/>
    <s v="J&amp;T Express"/>
    <s v="Tiktok"/>
    <s v="tiktok"/>
    <s v=""/>
    <s v="766003332102"/>
    <s v="05/11/2025 22:03"/>
  </r>
  <r>
    <x v="0"/>
    <x v="0"/>
    <n v="66.666666666666671"/>
    <n v="3"/>
    <s v="GAI33"/>
    <n v="100"/>
    <n v="0"/>
    <s v="ร้านที่2"/>
    <s v="น***ิด"/>
    <s v="ชุมพร"/>
    <s v="-"/>
    <s v=""/>
    <s v="05/11/2025 22:03"/>
    <s v="-"/>
    <s v="J&amp;T COD"/>
    <s v="Tiktok"/>
    <s v="จ่ายทีหลัง / COD"/>
    <s v=""/>
    <s v="766090955044"/>
    <s v="05/11/2025 22:03"/>
  </r>
  <r>
    <x v="0"/>
    <x v="0"/>
    <n v="66.666666666666671"/>
    <n v="3"/>
    <s v="GAI32"/>
    <n v="100"/>
    <n v="0"/>
    <s v="ร้านที่2"/>
    <s v="อ***คม  ป***าพะโล"/>
    <s v="เลย"/>
    <s v="-"/>
    <s v=""/>
    <s v="05/11/2025 22:02"/>
    <s v="-"/>
    <s v="J&amp;T Express"/>
    <s v="Tiktok"/>
    <s v="tiktok"/>
    <s v=""/>
    <s v="766087553033"/>
    <s v="05/11/2025 22:02"/>
  </r>
  <r>
    <x v="8"/>
    <x v="8"/>
    <n v="76"/>
    <n v="3"/>
    <s v="GAI31"/>
    <n v="263"/>
    <n v="35"/>
    <s v="ร้านที่1"/>
    <s v="ย******ร"/>
    <s v="******ี่ 28/12, หมู่ที่ 7, ตำบลไร่ขิง, อำเภอสามพราน ตำบลไร่ขิง อำเภอสามพราน จังหวัดนครปฐม 73210"/>
    <s v="73210"/>
    <s v="19"/>
    <s v="05/11/2025 21:53"/>
    <s v="-"/>
    <s v="SPX Express"/>
    <s v="Shopee"/>
    <s v="shopee"/>
    <s v=""/>
    <s v="TH258460790158Z"/>
    <s v="05/11/2025 21:52"/>
  </r>
  <r>
    <x v="1"/>
    <x v="1"/>
    <n v="50"/>
    <n v="1"/>
    <s v="GAI30"/>
    <n v="100"/>
    <n v="0"/>
    <s v="ร้านที่4"/>
    <s v="พ***ี  พ***ักแว่น"/>
    <s v="นครราชสีมา"/>
    <s v="-"/>
    <s v=""/>
    <s v="05/11/2025 21:47"/>
    <s v="-"/>
    <s v="J&amp;T COD"/>
    <s v="Tiktok"/>
    <s v="จ่ายทีหลัง / COD"/>
    <s v=""/>
    <s v="766071313055"/>
    <s v="05/11/2025 21:48"/>
  </r>
  <r>
    <x v="2"/>
    <x v="2"/>
    <n v="50"/>
    <n v="1"/>
    <s v="GAI30"/>
    <n v="100"/>
    <n v="0"/>
    <s v="ร้านที่4"/>
    <s v="พ***ี  พ***ักแว่น"/>
    <s v="นครราชสีมา"/>
    <s v="-"/>
    <s v=""/>
    <s v="05/11/2025 21:47"/>
    <s v="-"/>
    <s v="J&amp;T COD"/>
    <s v="Tiktok"/>
    <s v="จ่ายทีหลัง / COD"/>
    <s v=""/>
    <s v="766071313055"/>
    <s v="05/11/2025 21:48"/>
  </r>
  <r>
    <x v="3"/>
    <x v="3"/>
    <n v="50"/>
    <n v="1"/>
    <s v="GAI30"/>
    <n v="100"/>
    <n v="0"/>
    <s v="ร้านที่4"/>
    <s v="พ***ี  พ***ักแว่น"/>
    <s v="นครราชสีมา"/>
    <s v="-"/>
    <s v=""/>
    <s v="05/11/2025 21:47"/>
    <s v="-"/>
    <s v="J&amp;T COD"/>
    <s v="Tiktok"/>
    <s v="จ่ายทีหลัง / COD"/>
    <s v=""/>
    <s v="766071313055"/>
    <s v="05/11/2025 21:48"/>
  </r>
  <r>
    <x v="8"/>
    <x v="8"/>
    <n v="76"/>
    <n v="3"/>
    <s v="GAI29"/>
    <n v="263"/>
    <n v="35"/>
    <s v="ร้านที่1"/>
    <s v="ย******ร"/>
    <s v="******ี่ 28/12, หมู่ที่ 7, ตำบลไร่ขิง, อำเภอสามพราน ตำบลไร่ขิง อำเภอสามพราน จังหวัดนครปฐม 73210"/>
    <s v="73210"/>
    <s v="19"/>
    <s v="05/11/2025 21:48"/>
    <s v="-"/>
    <s v="SPX Express"/>
    <s v="Shopee"/>
    <s v="shopee"/>
    <s v=""/>
    <s v="TH256690263152X"/>
    <s v="05/11/2025 21:47"/>
  </r>
  <r>
    <x v="0"/>
    <x v="0"/>
    <n v="66.666666666666671"/>
    <n v="6"/>
    <s v="GAI28"/>
    <n v="200"/>
    <n v="0"/>
    <s v="ร้านที่2"/>
    <s v="ป* อ***"/>
    <s v="กรุงเทพฯ"/>
    <s v="-"/>
    <s v=""/>
    <s v="05/11/2025 21:44"/>
    <s v="-"/>
    <s v="J&amp;T COD"/>
    <s v="Tiktok"/>
    <s v="จ่ายทีหลัง / COD"/>
    <s v=""/>
    <s v="766042768024"/>
    <s v="05/11/2025 21:44"/>
  </r>
  <r>
    <x v="4"/>
    <x v="4"/>
    <n v="33.333333333333336"/>
    <n v="3"/>
    <s v="GAI27"/>
    <n v="100"/>
    <n v="0"/>
    <s v="ร้านที่2"/>
    <s v="บ* ร***ทิพย์"/>
    <s v="เลย"/>
    <s v="-"/>
    <s v=""/>
    <s v="05/11/2025 21:42"/>
    <s v="-"/>
    <s v="J&amp;T COD"/>
    <s v="Tiktok"/>
    <s v="จ่ายทีหลัง / COD"/>
    <s v=""/>
    <s v="766040149022"/>
    <s v="05/11/2025 21:42"/>
  </r>
  <r>
    <x v="0"/>
    <x v="0"/>
    <n v="66.666666666666671"/>
    <n v="3"/>
    <s v="GAI26"/>
    <n v="100"/>
    <n v="0"/>
    <s v="ร้านที่2"/>
    <s v="อ*** พ***ภืณ"/>
    <s v="ชัยภูมิ"/>
    <s v="-"/>
    <s v=""/>
    <s v="05/11/2025 21:41"/>
    <s v="-"/>
    <s v="J&amp;T COD"/>
    <s v="Tiktok"/>
    <s v="จ่ายทีหลัง / COD"/>
    <s v=""/>
    <s v="766062758031"/>
    <s v="05/11/2025 21:41"/>
  </r>
  <r>
    <x v="4"/>
    <x v="4"/>
    <n v="33.333333333333336"/>
    <n v="3"/>
    <s v="GAI25"/>
    <n v="100"/>
    <n v="0"/>
    <s v="ร้านที่2"/>
    <s v="ส***ย. พ***วัสดิ์"/>
    <s v="กรุงเทพฯ"/>
    <s v="-"/>
    <s v=""/>
    <s v="05/11/2025 21:41"/>
    <s v="-"/>
    <s v="J&amp;T COD"/>
    <s v="Tiktok"/>
    <s v="จ่ายทีหลัง / COD"/>
    <s v=""/>
    <s v="766089036031"/>
    <s v="05/11/2025 21:41"/>
  </r>
  <r>
    <x v="0"/>
    <x v="0"/>
    <n v="66.666666666666671"/>
    <n v="3"/>
    <s v="GAI23"/>
    <n v="100"/>
    <n v="0"/>
    <s v="ร้านที่2"/>
    <s v="ม***พิชญ์"/>
    <s v="ชลบุรี"/>
    <s v="-"/>
    <s v=""/>
    <s v="05/11/2025 21:34"/>
    <s v="-"/>
    <s v="J&amp;T Express"/>
    <s v="Tiktok"/>
    <s v="tiktok"/>
    <s v=""/>
    <s v="766099557020"/>
    <s v="05/11/2025 21:33"/>
  </r>
  <r>
    <x v="1"/>
    <x v="1"/>
    <n v="50"/>
    <n v="1"/>
    <s v="GAI22"/>
    <n v="99.99"/>
    <n v="0"/>
    <s v="ร้านที่2"/>
    <s v="ว***ภา จ***รวงศ์"/>
    <s v="เทศบาลนครนครปฐม"/>
    <s v="-"/>
    <s v=""/>
    <s v="05/11/2025 21:29"/>
    <s v="-"/>
    <s v="J&amp;T COD"/>
    <s v="Tiktok"/>
    <s v="จ่ายทีหลัง / COD"/>
    <s v=""/>
    <s v="766036717062"/>
    <s v="05/11/2025 21:29"/>
  </r>
  <r>
    <x v="2"/>
    <x v="2"/>
    <n v="50"/>
    <n v="1"/>
    <s v="GAI22"/>
    <n v="99.99"/>
    <n v="0"/>
    <s v="ร้านที่2"/>
    <s v="ว***ภา จ***รวงศ์"/>
    <s v="เทศบาลนครนครปฐม"/>
    <s v="-"/>
    <s v=""/>
    <s v="05/11/2025 21:29"/>
    <s v="-"/>
    <s v="J&amp;T COD"/>
    <s v="Tiktok"/>
    <s v="จ่ายทีหลัง / COD"/>
    <s v=""/>
    <s v="766036717062"/>
    <s v="05/11/2025 21:29"/>
  </r>
  <r>
    <x v="3"/>
    <x v="3"/>
    <n v="50"/>
    <n v="1"/>
    <s v="GAI22"/>
    <n v="99.99"/>
    <n v="0"/>
    <s v="ร้านที่2"/>
    <s v="ว***ภา จ***รวงศ์"/>
    <s v="เทศบาลนครนครปฐม"/>
    <s v="-"/>
    <s v=""/>
    <s v="05/11/2025 21:29"/>
    <s v="-"/>
    <s v="J&amp;T COD"/>
    <s v="Tiktok"/>
    <s v="จ่ายทีหลัง / COD"/>
    <s v=""/>
    <s v="766036717062"/>
    <s v="05/11/2025 21:29"/>
  </r>
  <r>
    <x v="9"/>
    <x v="9"/>
    <n v="80"/>
    <n v="1"/>
    <s v="GAI21"/>
    <n v="80"/>
    <n v="0"/>
    <s v="ร้านที่1"/>
    <s v="ก******พ"/>
    <s v="****** ถ.สนามบินน้ำ ต.บางกระสอ ตำบลบางกระสอ อำเภอเมืองนนทบุรี จังหวัดนนทบุรี 11000"/>
    <s v="11000"/>
    <s v="95"/>
    <s v="05/11/2025 21:57"/>
    <s v="-"/>
    <s v="Flash Express"/>
    <s v="Shopee"/>
    <s v="shopee"/>
    <s v=""/>
    <s v="TH03017YESYB6D"/>
    <s v="05/11/2025 21:27"/>
  </r>
  <r>
    <x v="9"/>
    <x v="10"/>
    <n v="64"/>
    <n v="1"/>
    <s v="GAI19"/>
    <n v="71"/>
    <n v="7"/>
    <s v="ร้านที่1"/>
    <s v="อุมารินทร์ เกษชฎา"/>
    <s v="58 หมู่ 6 บ้านหนองจิก (ซอยข้างร้านหนองจิกการยาง) ต.แก่งเลิงจา_x000a__x000a_เมืองมหาสารคาม/ Mueang Maha Sarakhamมหาสารคาม/ Maha Sarakham_x000a_44000"/>
    <s v="44000"/>
    <s v="660807439022"/>
    <s v="05/11/2025 21:20"/>
    <s v="-"/>
    <s v="Kerry_dropoff"/>
    <s v="Lazada"/>
    <s v="lazada"/>
    <s v=""/>
    <s v="LEXPU0624742019"/>
    <s v="05/11/2025 21:20"/>
  </r>
  <r>
    <x v="10"/>
    <x v="11"/>
    <n v="139"/>
    <n v="1"/>
    <s v="GAI18"/>
    <n v="108.99"/>
    <n v="0"/>
    <s v="ร้านที่2"/>
    <s v="ท***ุก ฉ***สถิต"/>
    <s v="ชัยนาท"/>
    <s v="-"/>
    <s v=""/>
    <s v="05/11/2025 21:17"/>
    <s v="-"/>
    <s v="J&amp;T COD"/>
    <s v="Tiktok"/>
    <s v="จ่ายทีหลัง / COD"/>
    <s v=""/>
    <s v="765978186923"/>
    <s v="05/11/2025 21:18"/>
  </r>
  <r>
    <x v="4"/>
    <x v="4"/>
    <n v="50"/>
    <n v="6"/>
    <s v="GAI17"/>
    <n v="200"/>
    <n v="0"/>
    <s v="ร้านที่2"/>
    <s v="บ***ย็น"/>
    <s v="สระบุรี"/>
    <s v="-"/>
    <s v=""/>
    <s v="05/11/2025 21:16"/>
    <s v="-"/>
    <s v="J&amp;T COD"/>
    <s v="Tiktok"/>
    <s v="จ่ายทีหลัง / COD"/>
    <s v=""/>
    <s v="766091746033"/>
    <s v="05/11/2025 21:16"/>
  </r>
  <r>
    <x v="0"/>
    <x v="0"/>
    <n v="66.666666666666671"/>
    <n v="24"/>
    <s v="GAI16"/>
    <n v="800"/>
    <n v="0"/>
    <s v="ร้านที่2"/>
    <s v="ส***ิวรรณ   ส***ข"/>
    <s v="สุพรรณบุรี"/>
    <s v="-"/>
    <s v=""/>
    <s v="05/11/2025 21:14"/>
    <s v="-"/>
    <s v="Flash Express Thailand COD"/>
    <s v="Tiktok"/>
    <s v="จ่ายทีหลัง / COD"/>
    <s v=""/>
    <s v="THT1403291RYE2Z"/>
    <s v="05/11/2025 21:15"/>
  </r>
  <r>
    <x v="0"/>
    <x v="0"/>
    <n v="66.666666666666671"/>
    <n v="3"/>
    <s v="GAI15"/>
    <n v="100"/>
    <n v="0"/>
    <s v="ร้านที่2"/>
    <s v="บ***ิน จ***ร์ต๊ะ"/>
    <s v="แพร่"/>
    <s v="-"/>
    <s v=""/>
    <s v="05/11/2025 21:13"/>
    <s v="-"/>
    <s v="J&amp;T Express"/>
    <s v="Tiktok"/>
    <s v="tiktok"/>
    <s v=""/>
    <s v="766020553056"/>
    <s v="05/11/2025 21:14"/>
  </r>
  <r>
    <x v="1"/>
    <x v="1"/>
    <n v="50"/>
    <n v="1"/>
    <s v="GAI14"/>
    <n v="100"/>
    <n v="0"/>
    <s v="ร้านที่4"/>
    <s v="ก***าบ เ***นเงิน"/>
    <s v="กรุงเทพฯ"/>
    <s v="-"/>
    <s v=""/>
    <s v="05/11/2025 21:04"/>
    <s v="-"/>
    <s v="J&amp;T COD"/>
    <s v="Tiktok"/>
    <s v="จ่ายทีหลัง / COD"/>
    <s v=""/>
    <s v="766053845093"/>
    <s v="05/11/2025 21:04"/>
  </r>
  <r>
    <x v="2"/>
    <x v="2"/>
    <n v="50"/>
    <n v="1"/>
    <s v="GAI14"/>
    <n v="100"/>
    <n v="0"/>
    <s v="ร้านที่4"/>
    <s v="ก***าบ เ***นเงิน"/>
    <s v="กรุงเทพฯ"/>
    <s v="-"/>
    <s v=""/>
    <s v="05/11/2025 21:04"/>
    <s v="-"/>
    <s v="J&amp;T COD"/>
    <s v="Tiktok"/>
    <s v="จ่ายทีหลัง / COD"/>
    <s v=""/>
    <s v="766053845093"/>
    <s v="05/11/2025 21:04"/>
  </r>
  <r>
    <x v="3"/>
    <x v="3"/>
    <n v="50"/>
    <n v="1"/>
    <s v="GAI14"/>
    <n v="100"/>
    <n v="0"/>
    <s v="ร้านที่4"/>
    <s v="ก***าบ เ***นเงิน"/>
    <s v="กรุงเทพฯ"/>
    <s v="-"/>
    <s v=""/>
    <s v="05/11/2025 21:04"/>
    <s v="-"/>
    <s v="J&amp;T COD"/>
    <s v="Tiktok"/>
    <s v="จ่ายทีหลัง / COD"/>
    <s v=""/>
    <s v="766053845093"/>
    <s v="05/11/2025 21:04"/>
  </r>
  <r>
    <x v="1"/>
    <x v="1"/>
    <n v="33.333333333333336"/>
    <n v="3"/>
    <s v="GAI13"/>
    <n v="100"/>
    <n v="0"/>
    <s v="ร้านที่4"/>
    <s v="ส***ย์วิภา"/>
    <s v="ปทุมธานี"/>
    <s v="-"/>
    <s v=""/>
    <s v="05/11/2025 21:01"/>
    <s v="-"/>
    <s v="J&amp;T Express"/>
    <s v="Tiktok"/>
    <s v="tiktok"/>
    <s v=""/>
    <s v="765955170993"/>
    <s v="05/11/2025 21:01"/>
  </r>
  <r>
    <x v="1"/>
    <x v="1"/>
    <n v="50"/>
    <n v="1"/>
    <s v="GAI11"/>
    <n v="100"/>
    <n v="0"/>
    <s v="ร้านที่4"/>
    <s v="u***7602522558873"/>
    <s v="ชลบุรี"/>
    <s v="-"/>
    <s v=""/>
    <s v="05/11/2025 20:59"/>
    <s v="-"/>
    <s v="J&amp;T COD"/>
    <s v="Tiktok"/>
    <s v="จ่ายทีหลัง / COD"/>
    <s v=""/>
    <s v="766045504103"/>
    <s v="05/11/2025 20:59"/>
  </r>
  <r>
    <x v="2"/>
    <x v="2"/>
    <n v="50"/>
    <n v="1"/>
    <s v="GAI11"/>
    <n v="100"/>
    <n v="0"/>
    <s v="ร้านที่4"/>
    <s v="u***7602522558873"/>
    <s v="ชลบุรี"/>
    <s v="-"/>
    <s v=""/>
    <s v="05/11/2025 20:59"/>
    <s v="-"/>
    <s v="J&amp;T COD"/>
    <s v="Tiktok"/>
    <s v="จ่ายทีหลัง / COD"/>
    <s v=""/>
    <s v="766045504103"/>
    <s v="05/11/2025 20:59"/>
  </r>
  <r>
    <x v="3"/>
    <x v="3"/>
    <n v="50"/>
    <n v="1"/>
    <s v="GAI11"/>
    <n v="100"/>
    <n v="0"/>
    <s v="ร้านที่4"/>
    <s v="u***7602522558873"/>
    <s v="ชลบุรี"/>
    <s v="-"/>
    <s v=""/>
    <s v="05/11/2025 20:59"/>
    <s v="-"/>
    <s v="J&amp;T COD"/>
    <s v="Tiktok"/>
    <s v="จ่ายทีหลัง / COD"/>
    <s v=""/>
    <s v="766045504103"/>
    <s v="05/11/2025 20:59"/>
  </r>
  <r>
    <x v="1"/>
    <x v="1"/>
    <n v="50"/>
    <n v="1"/>
    <s v="GAI10"/>
    <n v="99.99"/>
    <n v="0"/>
    <s v="ร้านที่2"/>
    <s v="ม***ช  เ***ญสุข"/>
    <s v="กรุงเทพฯ"/>
    <s v="-"/>
    <s v=""/>
    <s v="05/11/2025 20:57"/>
    <s v="-"/>
    <s v="J&amp;T COD"/>
    <s v="Tiktok"/>
    <s v="จ่ายทีหลัง / COD"/>
    <s v=""/>
    <s v="766007901105"/>
    <s v="05/11/2025 20:57"/>
  </r>
  <r>
    <x v="2"/>
    <x v="2"/>
    <n v="50"/>
    <n v="1"/>
    <s v="GAI10"/>
    <n v="99.99"/>
    <n v="0"/>
    <s v="ร้านที่2"/>
    <s v="ม***ช  เ***ญสุข"/>
    <s v="กรุงเทพฯ"/>
    <s v="-"/>
    <s v=""/>
    <s v="05/11/2025 20:57"/>
    <s v="-"/>
    <s v="J&amp;T COD"/>
    <s v="Tiktok"/>
    <s v="จ่ายทีหลัง / COD"/>
    <s v=""/>
    <s v="766007901105"/>
    <s v="05/11/2025 20:57"/>
  </r>
  <r>
    <x v="3"/>
    <x v="3"/>
    <n v="50"/>
    <n v="1"/>
    <s v="GAI10"/>
    <n v="99.99"/>
    <n v="0"/>
    <s v="ร้านที่2"/>
    <s v="ม***ช  เ***ญสุข"/>
    <s v="กรุงเทพฯ"/>
    <s v="-"/>
    <s v=""/>
    <s v="05/11/2025 20:57"/>
    <s v="-"/>
    <s v="J&amp;T COD"/>
    <s v="Tiktok"/>
    <s v="จ่ายทีหลัง / COD"/>
    <s v=""/>
    <s v="766007901105"/>
    <s v="05/11/2025 20:57"/>
  </r>
  <r>
    <x v="0"/>
    <x v="0"/>
    <n v="66.666666666666671"/>
    <n v="3"/>
    <s v="GAI9"/>
    <n v="295"/>
    <n v="0"/>
    <s v="ร้านที่2"/>
    <s v="น***ร บ***มาตย์"/>
    <s v="มหาสารคาม"/>
    <s v="-"/>
    <s v=""/>
    <s v="05/11/2025 20:57"/>
    <s v="-"/>
    <s v="J&amp;T Express"/>
    <s v="Tiktok"/>
    <s v="tiktok"/>
    <s v=""/>
    <s v="766004360026"/>
    <s v="05/11/2025 20:56"/>
  </r>
  <r>
    <x v="0"/>
    <x v="0"/>
    <n v="66.666666666666671"/>
    <n v="6"/>
    <s v="GAI9"/>
    <n v="295"/>
    <n v="0"/>
    <s v="ร้านที่2"/>
    <s v="น***ร บ***มาตย์"/>
    <s v="มหาสารคาม"/>
    <s v="-"/>
    <s v=""/>
    <s v="05/11/2025 20:57"/>
    <s v="-"/>
    <s v="J&amp;T Express"/>
    <s v="Tiktok"/>
    <s v="tiktok"/>
    <s v=""/>
    <s v="766004360026"/>
    <s v="05/11/2025 20:56"/>
  </r>
  <r>
    <x v="8"/>
    <x v="8"/>
    <n v="76"/>
    <n v="3"/>
    <s v="GAI8"/>
    <n v="228"/>
    <n v="0"/>
    <s v="ร้านที่1"/>
    <s v="น******)"/>
    <s v="******ด ตำบลรอบเมือง อำเภอเมืองชัยภูมิ จังหวัดชัยภูมิ 36000"/>
    <s v="36000"/>
    <s v="49"/>
    <s v="05/11/2025 20:53"/>
    <s v="-"/>
    <s v="Flash Express"/>
    <s v="Shopee"/>
    <s v="shopee"/>
    <s v=""/>
    <s v="TH33017YEQEU4B"/>
    <s v="05/11/2025 20:53"/>
  </r>
  <r>
    <x v="4"/>
    <x v="4"/>
    <n v="33.333333333333336"/>
    <n v="3"/>
    <s v="GAI7"/>
    <n v="100"/>
    <n v="0"/>
    <s v="ร้านที่2"/>
    <s v="a***ya488"/>
    <s v="กรุงเทพฯ"/>
    <s v="-"/>
    <s v=""/>
    <s v="05/11/2025 20:49"/>
    <s v="-"/>
    <s v="J&amp;T COD"/>
    <s v="Tiktok"/>
    <s v="จ่ายทีหลัง / COD"/>
    <s v=""/>
    <s v="766075834031"/>
    <s v="05/11/2025 20:49"/>
  </r>
  <r>
    <x v="0"/>
    <x v="0"/>
    <n v="66.666666666666671"/>
    <n v="3"/>
    <s v="GAI6"/>
    <n v="100"/>
    <n v="0"/>
    <s v="ร้านที่2"/>
    <s v="น***ิพย์ แ***ประไพ"/>
    <s v="พระนครศรีอยุธยา"/>
    <s v="-"/>
    <s v=""/>
    <s v="05/11/2025 20:46"/>
    <s v="-"/>
    <s v="J&amp;T COD"/>
    <s v="Tiktok"/>
    <s v="จ่ายทีหลัง / COD"/>
    <s v=""/>
    <s v="766094753034"/>
    <s v="05/11/2025 20:46"/>
  </r>
  <r>
    <x v="0"/>
    <x v="0"/>
    <n v="66.666666666666671"/>
    <n v="3"/>
    <s v="GAI5"/>
    <n v="125"/>
    <n v="25"/>
    <s v="ร้านที่2"/>
    <s v=""/>
    <s v=""/>
    <s v="-"/>
    <s v=""/>
    <s v="-"/>
    <s v="-"/>
    <s v="Standard shipping"/>
    <s v="Tiktok"/>
    <s v="-"/>
    <s v=""/>
    <s v="-"/>
    <s v="05/11/2025 20:44"/>
  </r>
  <r>
    <x v="9"/>
    <x v="9"/>
    <n v="80"/>
    <n v="1"/>
    <s v="GAI4"/>
    <n v="118"/>
    <n v="38"/>
    <s v="ร้านที่1"/>
    <s v="เ******ง"/>
    <s v="******บ้านสวน อ.เมือง จ.ชลบุรี 20000 ตำบลบ้านสวน อำเภอเมืองชลบุรี จังหวัดชลบุรี 20000"/>
    <s v="20000"/>
    <s v="74"/>
    <s v="05/11/2025 20:45"/>
    <s v="-"/>
    <s v="Flash Express"/>
    <s v="Shopee"/>
    <s v="shopee"/>
    <s v=""/>
    <s v="TH20017YESQX6E"/>
    <s v="05/11/2025 20:44"/>
  </r>
  <r>
    <x v="0"/>
    <x v="0"/>
    <n v="66.666666666666671"/>
    <n v="3"/>
    <s v="GAI3"/>
    <n v="125"/>
    <n v="25"/>
    <s v="ร้านที่2"/>
    <s v=""/>
    <s v=""/>
    <s v="-"/>
    <s v=""/>
    <s v="-"/>
    <s v="-"/>
    <s v="Standard shipping"/>
    <s v="Tiktok"/>
    <s v="-"/>
    <s v=""/>
    <s v="-"/>
    <s v="05/11/2025 20:44"/>
  </r>
  <r>
    <x v="1"/>
    <x v="1"/>
    <n v="50"/>
    <n v="1"/>
    <s v="GAI1"/>
    <n v="99.99"/>
    <n v="0"/>
    <s v="ร้านที่2"/>
    <s v="M** A*** K*** W**"/>
    <s v="Samut Sakhon"/>
    <s v="-"/>
    <s v=""/>
    <s v="05/11/2025 20:41"/>
    <s v="-"/>
    <s v="J&amp;T Express"/>
    <s v="Tiktok"/>
    <s v="tiktok"/>
    <s v=""/>
    <s v="766050825050"/>
    <s v="05/11/2025 20:41"/>
  </r>
  <r>
    <x v="2"/>
    <x v="2"/>
    <n v="50"/>
    <n v="1"/>
    <s v="GAI1"/>
    <n v="99.99"/>
    <n v="0"/>
    <s v="ร้านที่2"/>
    <s v="M** A*** K*** W**"/>
    <s v="Samut Sakhon"/>
    <s v="-"/>
    <s v=""/>
    <s v="05/11/2025 20:41"/>
    <s v="-"/>
    <s v="J&amp;T Express"/>
    <s v="Tiktok"/>
    <s v="tiktok"/>
    <s v=""/>
    <s v="766050825050"/>
    <s v="05/11/2025 20:41"/>
  </r>
  <r>
    <x v="3"/>
    <x v="3"/>
    <n v="50"/>
    <n v="1"/>
    <s v="GAI1"/>
    <n v="99.99"/>
    <n v="0"/>
    <s v="ร้านที่2"/>
    <s v="M** A*** K*** W**"/>
    <s v="Samut Sakhon"/>
    <s v="-"/>
    <s v=""/>
    <s v="05/11/2025 20:41"/>
    <s v="-"/>
    <s v="J&amp;T Express"/>
    <s v="Tiktok"/>
    <s v="tiktok"/>
    <s v=""/>
    <s v="766050825050"/>
    <s v="05/11/2025 20:41"/>
  </r>
  <r>
    <x v="4"/>
    <x v="4"/>
    <n v="50"/>
    <n v="6"/>
    <s v="GAI0"/>
    <n v="200"/>
    <n v="0"/>
    <s v="ร้านที่2"/>
    <s v="น***ตน์ ใ***สน"/>
    <s v="กำแพงเพชร"/>
    <s v="-"/>
    <s v=""/>
    <s v="05/11/2025 20:38"/>
    <s v="-"/>
    <s v="J&amp;T Express"/>
    <s v="Tiktok"/>
    <s v="tiktok"/>
    <s v=""/>
    <s v="766007875076"/>
    <s v="05/11/2025 20:38"/>
  </r>
  <r>
    <x v="1"/>
    <x v="1"/>
    <n v="50"/>
    <n v="1"/>
    <s v="GAH99"/>
    <n v="99.99"/>
    <n v="0"/>
    <s v="ร้านที่2"/>
    <s v="ห***ง"/>
    <s v="ระนอง"/>
    <s v="-"/>
    <s v=""/>
    <s v="05/11/2025 20:31"/>
    <s v="-"/>
    <s v="J&amp;T COD"/>
    <s v="Tiktok"/>
    <s v="จ่ายทีหลัง / COD"/>
    <s v=""/>
    <s v="766091102092"/>
    <s v="05/11/2025 20:32"/>
  </r>
  <r>
    <x v="2"/>
    <x v="2"/>
    <n v="50"/>
    <n v="1"/>
    <s v="GAH99"/>
    <n v="99.99"/>
    <n v="0"/>
    <s v="ร้านที่2"/>
    <s v="ห***ง"/>
    <s v="ระนอง"/>
    <s v="-"/>
    <s v=""/>
    <s v="05/11/2025 20:31"/>
    <s v="-"/>
    <s v="J&amp;T COD"/>
    <s v="Tiktok"/>
    <s v="จ่ายทีหลัง / COD"/>
    <s v=""/>
    <s v="766091102092"/>
    <s v="05/11/2025 20:32"/>
  </r>
  <r>
    <x v="3"/>
    <x v="3"/>
    <n v="50"/>
    <n v="1"/>
    <s v="GAH99"/>
    <n v="99.99"/>
    <n v="0"/>
    <s v="ร้านที่2"/>
    <s v="ห***ง"/>
    <s v="ระนอง"/>
    <s v="-"/>
    <s v=""/>
    <s v="05/11/2025 20:31"/>
    <s v="-"/>
    <s v="J&amp;T COD"/>
    <s v="Tiktok"/>
    <s v="จ่ายทีหลัง / COD"/>
    <s v=""/>
    <s v="766091102092"/>
    <s v="05/11/2025 20:32"/>
  </r>
  <r>
    <x v="0"/>
    <x v="0"/>
    <n v="66.666666666666671"/>
    <n v="3"/>
    <s v="GAH98"/>
    <n v="100"/>
    <n v="0"/>
    <s v="ร้านที่2"/>
    <s v="ม*** ก***งาม"/>
    <s v="กำแพงเพชร"/>
    <s v="-"/>
    <s v=""/>
    <s v="05/11/2025 20:31"/>
    <s v="-"/>
    <s v="J&amp;T COD"/>
    <s v="Tiktok"/>
    <s v="จ่ายทีหลัง / COD"/>
    <s v=""/>
    <s v="766037854094"/>
    <s v="05/11/2025 20:31"/>
  </r>
  <r>
    <x v="1"/>
    <x v="1"/>
    <n v="50"/>
    <n v="1"/>
    <s v="GAH97"/>
    <n v="99.99"/>
    <n v="0"/>
    <s v="ร้านที่2"/>
    <s v="ข***ชัย ด***ก้ว"/>
    <s v="กระบี่"/>
    <s v="-"/>
    <s v=""/>
    <s v="05/11/2025 20:24"/>
    <s v="-"/>
    <s v="J&amp;T Express"/>
    <s v="Tiktok"/>
    <s v="tiktok"/>
    <s v=""/>
    <s v="766095422046"/>
    <s v="05/11/2025 20:24"/>
  </r>
  <r>
    <x v="2"/>
    <x v="2"/>
    <n v="50"/>
    <n v="1"/>
    <s v="GAH97"/>
    <n v="99.99"/>
    <n v="0"/>
    <s v="ร้านที่2"/>
    <s v="ข***ชัย ด***ก้ว"/>
    <s v="กระบี่"/>
    <s v="-"/>
    <s v=""/>
    <s v="05/11/2025 20:24"/>
    <s v="-"/>
    <s v="J&amp;T Express"/>
    <s v="Tiktok"/>
    <s v="tiktok"/>
    <s v=""/>
    <s v="766095422046"/>
    <s v="05/11/2025 20:24"/>
  </r>
  <r>
    <x v="3"/>
    <x v="3"/>
    <n v="50"/>
    <n v="1"/>
    <s v="GAH97"/>
    <n v="99.99"/>
    <n v="0"/>
    <s v="ร้านที่2"/>
    <s v="ข***ชัย ด***ก้ว"/>
    <s v="กระบี่"/>
    <s v="-"/>
    <s v=""/>
    <s v="05/11/2025 20:24"/>
    <s v="-"/>
    <s v="J&amp;T Express"/>
    <s v="Tiktok"/>
    <s v="tiktok"/>
    <s v=""/>
    <s v="766095422046"/>
    <s v="05/11/2025 20:24"/>
  </r>
  <r>
    <x v="4"/>
    <x v="4"/>
    <n v="33.333333333333336"/>
    <n v="3"/>
    <s v="GAH96"/>
    <n v="100"/>
    <n v="0"/>
    <s v="ร้านที่2"/>
    <s v="ส***พร​   ช***ง"/>
    <s v="พังงา"/>
    <s v="-"/>
    <s v=""/>
    <s v="05/11/2025 20:24"/>
    <s v="-"/>
    <s v="J&amp;T COD"/>
    <s v="Tiktok"/>
    <s v="จ่ายทีหลัง / COD"/>
    <s v=""/>
    <s v="766086916103"/>
    <s v="05/11/2025 20:24"/>
  </r>
  <r>
    <x v="9"/>
    <x v="9"/>
    <n v="69.900000000000006"/>
    <n v="10"/>
    <s v="GAH95"/>
    <n v="934.6"/>
    <n v="96"/>
    <s v="ร้านที่1"/>
    <s v="นิมิต นวนแตง"/>
    <s v="- 38/4 ม.6 ต.น้ำตาล_x000a__x000a_อินทร์บุรี/ In Buriสิงห์บุรี/ Sing Buri_x000a_16110"/>
    <s v="16110"/>
    <s v="660982784543"/>
    <s v="05/11/2025 20:24"/>
    <s v="-"/>
    <s v="Kerry_dropoff"/>
    <s v="Lazada"/>
    <s v="lazada"/>
    <s v=""/>
    <s v="LEXPU0624755713"/>
    <s v="05/11/2025 20:24"/>
  </r>
  <r>
    <x v="9"/>
    <x v="9"/>
    <n v="69.900000000000006"/>
    <n v="10"/>
    <s v="GAH95"/>
    <n v="934.6"/>
    <n v="96"/>
    <s v="ร้านที่1"/>
    <s v="นิมิต นวนแตง"/>
    <s v="- 38/4 ม.6 ต.น้ำตาล_x000a__x000a_อินทร์บุรี/ In Buriสิงห์บุรี/ Sing Buri_x000a_16110"/>
    <s v="16110"/>
    <s v="660982784543"/>
    <s v="05/11/2025 20:24"/>
    <s v="-"/>
    <s v="Kerry_dropoff"/>
    <s v="Lazada"/>
    <s v="lazada"/>
    <s v=""/>
    <s v="LEXPU0624755713"/>
    <s v="05/11/2025 20:24"/>
  </r>
  <r>
    <x v="4"/>
    <x v="4"/>
    <n v="50"/>
    <n v="6"/>
    <s v="GAH94"/>
    <n v="200"/>
    <n v="0"/>
    <s v="ร้านที่2"/>
    <s v="พ***ริ ท***ิริ"/>
    <s v="กรุงเทพมหานคร"/>
    <s v="-"/>
    <s v=""/>
    <s v="05/11/2025 20:23"/>
    <s v="-"/>
    <s v="J&amp;T COD"/>
    <s v="Tiktok"/>
    <s v="จ่ายทีหลัง / COD"/>
    <s v=""/>
    <s v="766011875075"/>
    <s v="05/11/2025 20:23"/>
  </r>
  <r>
    <x v="4"/>
    <x v="4"/>
    <n v="50"/>
    <n v="6"/>
    <s v="GAH93"/>
    <n v="200"/>
    <n v="0"/>
    <s v="ร้านที่2"/>
    <s v="ส***"/>
    <s v="กรุงเทพฯ"/>
    <s v="-"/>
    <s v=""/>
    <s v="05/11/2025 20:23"/>
    <s v="-"/>
    <s v="J&amp;T COD"/>
    <s v="Tiktok"/>
    <s v="จ่ายทีหลัง / COD"/>
    <s v=""/>
    <s v="766018272062"/>
    <s v="05/11/2025 20:23"/>
  </r>
  <r>
    <x v="10"/>
    <x v="11"/>
    <n v="139"/>
    <n v="1"/>
    <s v="GAH92"/>
    <n v="108.99"/>
    <n v="0"/>
    <s v="ร้านที่2"/>
    <s v="น***ศศินันท์ เ***ุญ"/>
    <s v="ชัยนาท"/>
    <s v="-"/>
    <s v=""/>
    <s v="05/11/2025 20:19"/>
    <s v="-"/>
    <s v="J&amp;T COD"/>
    <s v="Tiktok"/>
    <s v="จ่ายทีหลัง / COD"/>
    <s v=""/>
    <s v="765902780926"/>
    <s v="05/11/2025 20:19"/>
  </r>
  <r>
    <x v="5"/>
    <x v="5"/>
    <n v="66.666666666666671"/>
    <n v="3"/>
    <s v="GAH91"/>
    <n v="100"/>
    <n v="0"/>
    <s v="ร้านที่2"/>
    <s v="อ*** บ***ก"/>
    <s v="สระแก้ว"/>
    <s v="-"/>
    <s v=""/>
    <s v="05/11/2025 19:52"/>
    <s v="-"/>
    <s v="J&amp;T COD"/>
    <s v="Tiktok"/>
    <s v="จ่ายทีหลัง / COD"/>
    <s v=""/>
    <s v="766073807030"/>
    <s v="05/11/2025 20:17"/>
  </r>
  <r>
    <x v="0"/>
    <x v="0"/>
    <n v="33"/>
    <n v="10"/>
    <s v="GAH90"/>
    <n v="330"/>
    <n v="0"/>
    <s v="ร้านที่2"/>
    <s v="ธ***รัตน์ น***ประเสริฐ ร*** ว***รการค้า ส*** 2"/>
    <s v="บุรีรัมย์"/>
    <s v="-"/>
    <s v=""/>
    <s v="05/11/2025 20:16"/>
    <s v="-"/>
    <s v="J&amp;T COD"/>
    <s v="Tiktok"/>
    <s v="จ่ายทีหลัง / COD"/>
    <s v=""/>
    <s v="766028010086"/>
    <s v="05/11/2025 20:16"/>
  </r>
  <r>
    <x v="11"/>
    <x v="12"/>
    <n v="139"/>
    <n v="1"/>
    <s v="GAH89"/>
    <n v="143.99"/>
    <n v="35"/>
    <s v="ร้านที่2"/>
    <s v="ภ***านิษฐ์  ว***กิจ"/>
    <s v="ปทุมธานี"/>
    <s v="-"/>
    <s v=""/>
    <s v="05/11/2025 20:15"/>
    <s v="-"/>
    <s v="J&amp;T Express"/>
    <s v="Tiktok"/>
    <s v="tiktok"/>
    <s v=""/>
    <s v="765934291964"/>
    <s v="05/11/2025 20:15"/>
  </r>
  <r>
    <x v="4"/>
    <x v="4"/>
    <n v="33.333333333333336"/>
    <n v="3"/>
    <s v="GAH87"/>
    <n v="100"/>
    <n v="0"/>
    <s v="ร้านที่2"/>
    <s v=""/>
    <s v=""/>
    <s v="-"/>
    <s v=""/>
    <s v="-"/>
    <s v="-"/>
    <s v="Next-day delivery"/>
    <s v="Tiktok"/>
    <s v="-"/>
    <s v=""/>
    <s v="-"/>
    <s v="05/11/2025 20:03"/>
  </r>
  <r>
    <x v="12"/>
    <x v="13"/>
    <n v="12"/>
    <n v="10"/>
    <s v="GAH86"/>
    <n v="129"/>
    <n v="0"/>
    <s v="ร้านที่1"/>
    <s v="ณ******ง"/>
    <s v="******ตึกสีเทา) ถนนเอกชัย เขตบางบอน แขวงบางบอน กรุงเทพฯ 10150 ถึงแล้วโทรหาด้วย แขวงคลองบางพราน เขตบางบอน จังหวัดกรุงเทพมหานคร 10150"/>
    <s v="10150"/>
    <s v="72"/>
    <s v="05/11/2025 19:59"/>
    <s v="-"/>
    <s v="Flash Express"/>
    <s v="Shopee"/>
    <s v="shopee"/>
    <s v=""/>
    <s v="TH01237YFF5E9B"/>
    <s v="05/11/2025 19:58"/>
  </r>
  <r>
    <x v="4"/>
    <x v="4"/>
    <n v="33.333333333333336"/>
    <n v="3"/>
    <s v="GAH85"/>
    <n v="100"/>
    <n v="0"/>
    <s v="ร้านที่2"/>
    <s v="ส***ญญา  ใ***ค์"/>
    <s v="กรุงเทพฯ"/>
    <s v="-"/>
    <s v=""/>
    <s v="05/11/2025 19:58"/>
    <s v="-"/>
    <s v="J&amp;T COD"/>
    <s v="Tiktok"/>
    <s v="จ่ายทีหลัง / COD"/>
    <s v=""/>
    <s v="766053037046"/>
    <s v="05/11/2025 19:58"/>
  </r>
  <r>
    <x v="4"/>
    <x v="4"/>
    <n v="50"/>
    <n v="6"/>
    <s v="GAH83"/>
    <n v="200"/>
    <n v="0"/>
    <s v="ร้านที่2"/>
    <s v="พ***ษฐ์ ม***ทรัพย์"/>
    <s v="กรุงเทพฯ"/>
    <s v="-"/>
    <s v=""/>
    <s v="05/11/2025 19:56"/>
    <s v="-"/>
    <s v="J&amp;T Express"/>
    <s v="Tiktok"/>
    <s v="tiktok"/>
    <s v=""/>
    <s v="766032062040"/>
    <s v="05/11/2025 19:56"/>
  </r>
  <r>
    <x v="1"/>
    <x v="1"/>
    <n v="50"/>
    <n v="1"/>
    <s v="GAH82"/>
    <n v="138"/>
    <n v="38"/>
    <s v="ร้านที่4"/>
    <s v="น***นตร ป***แก้ว"/>
    <s v="ระยอง"/>
    <s v="-"/>
    <s v=""/>
    <s v="05/11/2025 19:33"/>
    <s v="-"/>
    <s v="J&amp;T COD"/>
    <s v="Tiktok"/>
    <s v="จ่ายทีหลัง / COD"/>
    <s v=""/>
    <s v="766096244045"/>
    <s v="05/11/2025 19:33"/>
  </r>
  <r>
    <x v="2"/>
    <x v="2"/>
    <n v="50"/>
    <n v="1"/>
    <s v="GAH82"/>
    <n v="138"/>
    <n v="38"/>
    <s v="ร้านที่4"/>
    <s v="น***นตร ป***แก้ว"/>
    <s v="ระยอง"/>
    <s v="-"/>
    <s v=""/>
    <s v="05/11/2025 19:33"/>
    <s v="-"/>
    <s v="J&amp;T COD"/>
    <s v="Tiktok"/>
    <s v="จ่ายทีหลัง / COD"/>
    <s v=""/>
    <s v="766096244045"/>
    <s v="05/11/2025 19:33"/>
  </r>
  <r>
    <x v="3"/>
    <x v="3"/>
    <n v="50"/>
    <n v="1"/>
    <s v="GAH82"/>
    <n v="138"/>
    <n v="38"/>
    <s v="ร้านที่4"/>
    <s v="น***นตร ป***แก้ว"/>
    <s v="ระยอง"/>
    <s v="-"/>
    <s v=""/>
    <s v="05/11/2025 19:33"/>
    <s v="-"/>
    <s v="J&amp;T COD"/>
    <s v="Tiktok"/>
    <s v="จ่ายทีหลัง / COD"/>
    <s v=""/>
    <s v="766096244045"/>
    <s v="05/11/2025 19:33"/>
  </r>
  <r>
    <x v="0"/>
    <x v="0"/>
    <n v="66.666666666666671"/>
    <n v="3"/>
    <s v="GAH81"/>
    <n v="100"/>
    <n v="0"/>
    <s v="ร้านที่2"/>
    <s v="ว***พ็ญ ว***ประภารัตน์"/>
    <s v="อุตรดิตถ์"/>
    <s v="-"/>
    <s v=""/>
    <s v="05/11/2025 19:32"/>
    <s v="-"/>
    <s v="J&amp;T COD"/>
    <s v="Tiktok"/>
    <s v="จ่ายทีหลัง / COD"/>
    <s v=""/>
    <s v="766025252053"/>
    <s v="05/11/2025 19:32"/>
  </r>
  <r>
    <x v="1"/>
    <x v="1"/>
    <n v="50"/>
    <n v="1"/>
    <s v="GAH80"/>
    <n v="99.99"/>
    <n v="0"/>
    <s v="ร้านที่2"/>
    <s v="พ***ี ศ***ัตเนตร"/>
    <s v="นครศรีธรรมราช"/>
    <s v="-"/>
    <s v=""/>
    <s v="05/11/2025 19:16"/>
    <s v="-"/>
    <s v="J&amp;T Express"/>
    <s v="Tiktok"/>
    <s v="tiktok"/>
    <s v=""/>
    <s v="766096312074"/>
    <s v="05/11/2025 19:16"/>
  </r>
  <r>
    <x v="2"/>
    <x v="2"/>
    <n v="50"/>
    <n v="1"/>
    <s v="GAH80"/>
    <n v="99.99"/>
    <n v="0"/>
    <s v="ร้านที่2"/>
    <s v="พ***ี ศ***ัตเนตร"/>
    <s v="นครศรีธรรมราช"/>
    <s v="-"/>
    <s v=""/>
    <s v="05/11/2025 19:16"/>
    <s v="-"/>
    <s v="J&amp;T Express"/>
    <s v="Tiktok"/>
    <s v="tiktok"/>
    <s v=""/>
    <s v="766096312074"/>
    <s v="05/11/2025 19:16"/>
  </r>
  <r>
    <x v="3"/>
    <x v="3"/>
    <n v="50"/>
    <n v="1"/>
    <s v="GAH80"/>
    <n v="99.99"/>
    <n v="0"/>
    <s v="ร้านที่2"/>
    <s v="พ***ี ศ***ัตเนตร"/>
    <s v="นครศรีธรรมราช"/>
    <s v="-"/>
    <s v=""/>
    <s v="05/11/2025 19:16"/>
    <s v="-"/>
    <s v="J&amp;T Express"/>
    <s v="Tiktok"/>
    <s v="tiktok"/>
    <s v=""/>
    <s v="766096312074"/>
    <s v="05/11/2025 19:16"/>
  </r>
  <r>
    <x v="0"/>
    <x v="0"/>
    <n v="66.666666666666671"/>
    <n v="3"/>
    <s v="GAH78"/>
    <n v="100"/>
    <n v="0"/>
    <s v="ร้านที่2"/>
    <s v="ย***"/>
    <s v="ชลบุรี"/>
    <s v="-"/>
    <s v=""/>
    <s v="05/11/2025 19:08"/>
    <s v="-"/>
    <s v="J&amp;T Express"/>
    <s v="Tiktok"/>
    <s v="tiktok"/>
    <s v=""/>
    <s v="766002253015"/>
    <s v="05/11/2025 19:07"/>
  </r>
  <r>
    <x v="0"/>
    <x v="0"/>
    <n v="66.666666666666671"/>
    <n v="3"/>
    <s v="GAH77"/>
    <n v="100"/>
    <n v="0"/>
    <s v="ร้านที่2"/>
    <s v="ส***ญ ส***ยทองคำ"/>
    <s v="ปทุมธานี"/>
    <s v="-"/>
    <s v=""/>
    <s v="05/11/2025 19:06"/>
    <s v="-"/>
    <s v="J&amp;T Express"/>
    <s v="Tiktok"/>
    <s v="tiktok"/>
    <s v=""/>
    <s v="766062138074"/>
    <s v="05/11/2025 19:06"/>
  </r>
  <r>
    <x v="1"/>
    <x v="1"/>
    <n v="50"/>
    <n v="1"/>
    <s v="GAH76"/>
    <n v="99.99"/>
    <n v="0"/>
    <s v="ร้านที่2"/>
    <s v="พ***จักร โ***"/>
    <s v="เชียงราย"/>
    <s v="-"/>
    <s v=""/>
    <s v="05/11/2025 18:58"/>
    <s v="-"/>
    <s v="J&amp;T COD"/>
    <s v="Tiktok"/>
    <s v="จ่ายทีหลัง / COD"/>
    <s v=""/>
    <s v="766017823093"/>
    <s v="05/11/2025 18:58"/>
  </r>
  <r>
    <x v="2"/>
    <x v="2"/>
    <n v="50"/>
    <n v="1"/>
    <s v="GAH76"/>
    <n v="99.99"/>
    <n v="0"/>
    <s v="ร้านที่2"/>
    <s v="พ***จักร โ***"/>
    <s v="เชียงราย"/>
    <s v="-"/>
    <s v=""/>
    <s v="05/11/2025 18:58"/>
    <s v="-"/>
    <s v="J&amp;T COD"/>
    <s v="Tiktok"/>
    <s v="จ่ายทีหลัง / COD"/>
    <s v=""/>
    <s v="766017823093"/>
    <s v="05/11/2025 18:58"/>
  </r>
  <r>
    <x v="3"/>
    <x v="3"/>
    <n v="50"/>
    <n v="1"/>
    <s v="GAH76"/>
    <n v="99.99"/>
    <n v="0"/>
    <s v="ร้านที่2"/>
    <s v="พ***จักร โ***"/>
    <s v="เชียงราย"/>
    <s v="-"/>
    <s v=""/>
    <s v="05/11/2025 18:58"/>
    <s v="-"/>
    <s v="J&amp;T COD"/>
    <s v="Tiktok"/>
    <s v="จ่ายทีหลัง / COD"/>
    <s v=""/>
    <s v="766017823093"/>
    <s v="05/11/2025 18:58"/>
  </r>
  <r>
    <x v="9"/>
    <x v="9"/>
    <n v="76"/>
    <n v="3"/>
    <s v="GAH75"/>
    <n v="516"/>
    <n v="0"/>
    <s v="ร้านที่1"/>
    <s v="พ******ิ"/>
    <s v="******มูสี, อำเภอปากช่อง ตำบลหมูสี อำเภอปากช่อง จังหวัดนครราชสีมา 30450"/>
    <s v="30450"/>
    <s v="33"/>
    <s v="05/11/2025 19:28"/>
    <s v="-"/>
    <s v="Flash Express"/>
    <s v="Shopee"/>
    <s v="shopee"/>
    <s v=""/>
    <s v="TH27217YF2PP1E"/>
    <s v="05/11/2025 18:58"/>
  </r>
  <r>
    <x v="9"/>
    <x v="9"/>
    <n v="72"/>
    <n v="4"/>
    <s v="GAH75"/>
    <n v="516"/>
    <n v="0"/>
    <s v="ร้านที่1"/>
    <s v="พ******ิ"/>
    <s v="******มูสี, อำเภอปากช่อง ตำบลหมูสี อำเภอปากช่อง จังหวัดนครราชสีมา 30450"/>
    <s v="30450"/>
    <s v="33"/>
    <s v="05/11/2025 19:28"/>
    <s v="-"/>
    <s v="Flash Express"/>
    <s v="Shopee"/>
    <s v="shopee"/>
    <s v=""/>
    <s v="TH27217YF2PP1E"/>
    <s v="05/11/2025 18:58"/>
  </r>
  <r>
    <x v="1"/>
    <x v="1"/>
    <n v="50"/>
    <n v="1"/>
    <s v="GAH74"/>
    <n v="99.99"/>
    <n v="0"/>
    <s v="ร้านที่2"/>
    <s v="ด***้"/>
    <s v="กรุงเทพฯ"/>
    <s v="-"/>
    <s v=""/>
    <s v="05/11/2025 18:55"/>
    <s v="-"/>
    <s v="J&amp;T Express"/>
    <s v="Tiktok"/>
    <s v="tiktok"/>
    <s v=""/>
    <s v="766084720100"/>
    <s v="05/11/2025 18:55"/>
  </r>
  <r>
    <x v="2"/>
    <x v="2"/>
    <n v="50"/>
    <n v="1"/>
    <s v="GAH74"/>
    <n v="99.99"/>
    <n v="0"/>
    <s v="ร้านที่2"/>
    <s v="ด***้"/>
    <s v="กรุงเทพฯ"/>
    <s v="-"/>
    <s v=""/>
    <s v="05/11/2025 18:55"/>
    <s v="-"/>
    <s v="J&amp;T Express"/>
    <s v="Tiktok"/>
    <s v="tiktok"/>
    <s v=""/>
    <s v="766084720100"/>
    <s v="05/11/2025 18:55"/>
  </r>
  <r>
    <x v="3"/>
    <x v="3"/>
    <n v="50"/>
    <n v="1"/>
    <s v="GAH74"/>
    <n v="99.99"/>
    <n v="0"/>
    <s v="ร้านที่2"/>
    <s v="ด***้"/>
    <s v="กรุงเทพฯ"/>
    <s v="-"/>
    <s v=""/>
    <s v="05/11/2025 18:55"/>
    <s v="-"/>
    <s v="J&amp;T Express"/>
    <s v="Tiktok"/>
    <s v="tiktok"/>
    <s v=""/>
    <s v="766084720100"/>
    <s v="05/11/2025 18:55"/>
  </r>
  <r>
    <x v="0"/>
    <x v="0"/>
    <n v="66.666666666666671"/>
    <n v="3"/>
    <s v="GAH73"/>
    <n v="100"/>
    <n v="0"/>
    <s v="ร้านที่2"/>
    <s v="ว***นทร์  จ***ร์ต่อม"/>
    <s v="เชียงใหม่"/>
    <s v="-"/>
    <s v=""/>
    <s v="05/11/2025 18:50"/>
    <s v="-"/>
    <s v="J&amp;T COD"/>
    <s v="Tiktok"/>
    <s v="จ่ายทีหลัง / COD"/>
    <s v=""/>
    <s v="766080358072"/>
    <s v="05/11/2025 18:50"/>
  </r>
  <r>
    <x v="0"/>
    <x v="0"/>
    <n v="66.666666666666671"/>
    <n v="3"/>
    <s v="GAH72"/>
    <n v="100"/>
    <n v="0"/>
    <s v="ร้านที่2"/>
    <s v="ร***ันท์  ส***ลั่ง"/>
    <s v="สระแก้ว"/>
    <s v="-"/>
    <s v=""/>
    <s v="05/11/2025 18:46"/>
    <s v="-"/>
    <s v="J&amp;T COD"/>
    <s v="Tiktok"/>
    <s v="จ่ายทีหลัง / COD"/>
    <s v=""/>
    <s v="766031746012"/>
    <s v="05/11/2025 18:46"/>
  </r>
  <r>
    <x v="9"/>
    <x v="9"/>
    <n v="69.900000000000006"/>
    <n v="10"/>
    <s v="GAH71"/>
    <n v="795"/>
    <n v="0"/>
    <s v="ร้านที่1"/>
    <s v="ท****ม"/>
    <s v="******66/4, ถนน เลยนาด้วง, ตำบล กุดป่อง, อำเภอเมืองเลย ตำบลกุดป่อง อำเภอเมืองเลย จังหวัดเลย 42000"/>
    <s v="42000"/>
    <s v="84"/>
    <s v="05/11/2025 18:42"/>
    <s v="-"/>
    <s v="SPX Express"/>
    <s v="Shopee"/>
    <s v="shopee"/>
    <s v=""/>
    <s v="TH252241923169T"/>
    <s v="05/11/2025 18:42"/>
  </r>
  <r>
    <x v="5"/>
    <x v="5"/>
    <n v="66.666666666666671"/>
    <n v="3"/>
    <s v="GAH70"/>
    <n v="100"/>
    <n v="0"/>
    <s v="ร้านที่2"/>
    <s v="พ***์ชนก เ***ันทร์"/>
    <s v="นครศรีธรรมราช"/>
    <s v="-"/>
    <s v=""/>
    <s v="05/11/2025 18:39"/>
    <s v="-"/>
    <s v="J&amp;T COD"/>
    <s v="Tiktok"/>
    <s v="จ่ายทีหลัง / COD"/>
    <s v=""/>
    <s v="765977987961"/>
    <s v="05/11/2025 18:39"/>
  </r>
  <r>
    <x v="4"/>
    <x v="4"/>
    <n v="40"/>
    <n v="10"/>
    <s v="GAH69"/>
    <n v="345"/>
    <n v="0"/>
    <s v="ร้านที่2"/>
    <s v="ร***ไพลิน"/>
    <s v="กาญจนบุรี"/>
    <s v="-"/>
    <s v=""/>
    <s v="05/11/2025 18:34"/>
    <s v="-"/>
    <s v="J&amp;T COD"/>
    <s v="Tiktok"/>
    <s v="จ่ายทีหลัง / COD"/>
    <s v=""/>
    <s v="766079611091"/>
    <s v="05/11/2025 18:34"/>
  </r>
  <r>
    <x v="0"/>
    <x v="0"/>
    <n v="66.666666666666671"/>
    <n v="3"/>
    <s v="GAH68"/>
    <n v="100"/>
    <n v="0"/>
    <s v="ร้านที่2"/>
    <s v="ร***รา ม***ข"/>
    <s v="กรุงเทพฯ"/>
    <s v="-"/>
    <s v=""/>
    <s v="05/11/2025 18:23"/>
    <s v="-"/>
    <s v="J&amp;T COD"/>
    <s v="Tiktok"/>
    <s v="จ่ายทีหลัง / COD"/>
    <s v=""/>
    <s v="766018662065"/>
    <s v="05/11/2025 18:23"/>
  </r>
  <r>
    <x v="4"/>
    <x v="4"/>
    <n v="65"/>
    <n v="9"/>
    <s v="GAH67"/>
    <n v="305"/>
    <n v="0"/>
    <s v="ร้านที่2"/>
    <s v="K*** n***handmade"/>
    <s v="สมุทรปราการ"/>
    <s v="-"/>
    <s v=""/>
    <s v="05/11/2025 18:22"/>
    <s v="-"/>
    <s v="J&amp;T Express"/>
    <s v="Tiktok"/>
    <s v="tiktok"/>
    <s v=""/>
    <s v="766044810075"/>
    <s v="05/11/2025 18:22"/>
  </r>
  <r>
    <x v="1"/>
    <x v="1"/>
    <n v="50"/>
    <n v="1"/>
    <s v="GAH66"/>
    <n v="99.99"/>
    <n v="0"/>
    <s v="ร้านที่2"/>
    <s v="น***าว ส***กษณ์ ช***ประดิษฐ์"/>
    <s v="กรุงเทพฯ"/>
    <s v="-"/>
    <s v=""/>
    <s v="05/11/2025 18:20"/>
    <s v="-"/>
    <s v="J&amp;T COD"/>
    <s v="Tiktok"/>
    <s v="จ่ายทีหลัง / COD"/>
    <s v=""/>
    <s v="766006528066"/>
    <s v="05/11/2025 18:20"/>
  </r>
  <r>
    <x v="2"/>
    <x v="2"/>
    <n v="50"/>
    <n v="1"/>
    <s v="GAH66"/>
    <n v="99.99"/>
    <n v="0"/>
    <s v="ร้านที่2"/>
    <s v="น***าว ส***กษณ์ ช***ประดิษฐ์"/>
    <s v="กรุงเทพฯ"/>
    <s v="-"/>
    <s v=""/>
    <s v="05/11/2025 18:20"/>
    <s v="-"/>
    <s v="J&amp;T COD"/>
    <s v="Tiktok"/>
    <s v="จ่ายทีหลัง / COD"/>
    <s v=""/>
    <s v="766006528066"/>
    <s v="05/11/2025 18:20"/>
  </r>
  <r>
    <x v="3"/>
    <x v="3"/>
    <n v="50"/>
    <n v="1"/>
    <s v="GAH66"/>
    <n v="99.99"/>
    <n v="0"/>
    <s v="ร้านที่2"/>
    <s v="น***าว ส***กษณ์ ช***ประดิษฐ์"/>
    <s v="กรุงเทพฯ"/>
    <s v="-"/>
    <s v=""/>
    <s v="05/11/2025 18:20"/>
    <s v="-"/>
    <s v="J&amp;T COD"/>
    <s v="Tiktok"/>
    <s v="จ่ายทีหลัง / COD"/>
    <s v=""/>
    <s v="766006528066"/>
    <s v="05/11/2025 18:20"/>
  </r>
  <r>
    <x v="1"/>
    <x v="1"/>
    <n v="50"/>
    <n v="1"/>
    <s v="GAH65"/>
    <n v="100"/>
    <n v="0"/>
    <s v="ร้านที่4"/>
    <s v="น***าว จ***ภรณ์ เ***นขาว"/>
    <s v="สุรินทร์"/>
    <s v="-"/>
    <s v=""/>
    <s v="05/11/2025 18:13"/>
    <s v="-"/>
    <s v="J&amp;T COD"/>
    <s v="Tiktok"/>
    <s v="จ่ายทีหลัง / COD"/>
    <s v=""/>
    <s v="766006325055"/>
    <s v="05/11/2025 18:13"/>
  </r>
  <r>
    <x v="2"/>
    <x v="2"/>
    <n v="50"/>
    <n v="1"/>
    <s v="GAH65"/>
    <n v="100"/>
    <n v="0"/>
    <s v="ร้านที่4"/>
    <s v="น***าว จ***ภรณ์ เ***นขาว"/>
    <s v="สุรินทร์"/>
    <s v="-"/>
    <s v=""/>
    <s v="05/11/2025 18:13"/>
    <s v="-"/>
    <s v="J&amp;T COD"/>
    <s v="Tiktok"/>
    <s v="จ่ายทีหลัง / COD"/>
    <s v=""/>
    <s v="766006325055"/>
    <s v="05/11/2025 18:13"/>
  </r>
  <r>
    <x v="3"/>
    <x v="3"/>
    <n v="50"/>
    <n v="1"/>
    <s v="GAH65"/>
    <n v="100"/>
    <n v="0"/>
    <s v="ร้านที่4"/>
    <s v="น***าว จ***ภรณ์ เ***นขาว"/>
    <s v="สุรินทร์"/>
    <s v="-"/>
    <s v=""/>
    <s v="05/11/2025 18:13"/>
    <s v="-"/>
    <s v="J&amp;T COD"/>
    <s v="Tiktok"/>
    <s v="จ่ายทีหลัง / COD"/>
    <s v=""/>
    <s v="766006325055"/>
    <s v="05/11/2025 18:13"/>
  </r>
  <r>
    <x v="1"/>
    <x v="1"/>
    <n v="50"/>
    <n v="1"/>
    <s v="GAH64"/>
    <n v="128"/>
    <n v="28"/>
    <s v="ร้านที่4"/>
    <s v="อ***ลี ส***ุ"/>
    <s v="กรุงเทพฯ"/>
    <s v="-"/>
    <s v=""/>
    <s v="05/11/2025 18:11"/>
    <s v="-"/>
    <s v="J&amp;T COD"/>
    <s v="Tiktok"/>
    <s v="จ่ายทีหลัง / COD"/>
    <s v=""/>
    <s v="766071928053"/>
    <s v="05/11/2025 18:11"/>
  </r>
  <r>
    <x v="2"/>
    <x v="2"/>
    <n v="50"/>
    <n v="1"/>
    <s v="GAH64"/>
    <n v="128"/>
    <n v="28"/>
    <s v="ร้านที่4"/>
    <s v="อ***ลี ส***ุ"/>
    <s v="กรุงเทพฯ"/>
    <s v="-"/>
    <s v=""/>
    <s v="05/11/2025 18:11"/>
    <s v="-"/>
    <s v="J&amp;T COD"/>
    <s v="Tiktok"/>
    <s v="จ่ายทีหลัง / COD"/>
    <s v=""/>
    <s v="766071928053"/>
    <s v="05/11/2025 18:11"/>
  </r>
  <r>
    <x v="3"/>
    <x v="3"/>
    <n v="50"/>
    <n v="1"/>
    <s v="GAH64"/>
    <n v="128"/>
    <n v="28"/>
    <s v="ร้านที่4"/>
    <s v="อ***ลี ส***ุ"/>
    <s v="กรุงเทพฯ"/>
    <s v="-"/>
    <s v=""/>
    <s v="05/11/2025 18:11"/>
    <s v="-"/>
    <s v="J&amp;T COD"/>
    <s v="Tiktok"/>
    <s v="จ่ายทีหลัง / COD"/>
    <s v=""/>
    <s v="766071928053"/>
    <s v="05/11/2025 18:11"/>
  </r>
  <r>
    <x v="0"/>
    <x v="0"/>
    <n v="66.666666666666671"/>
    <n v="3"/>
    <s v="GAH63"/>
    <n v="142.5"/>
    <n v="0"/>
    <s v="ร้านที่1"/>
    <s v="พรรณวิภา นาคประสพ"/>
    <s v="1/1 ตึกภัทรธานีคอร์สสีฟ้า  ซอยรามคำแหง 32 แขวงหัวหมาก ห้อง 801A_x000a__x000a_บางกะปิ/ Bang Kapiกรุงเทพมหานคร/ Bangkok_x000a_10240"/>
    <s v="10240"/>
    <s v="660822187024"/>
    <s v="05/11/2025 18:02"/>
    <s v="-"/>
    <s v="Kerry_dropoff"/>
    <s v="Lazada"/>
    <s v="lazada"/>
    <s v=""/>
    <s v="LEXPU0624738580"/>
    <s v="05/11/2025 18:02"/>
  </r>
  <r>
    <x v="1"/>
    <x v="1"/>
    <n v="50"/>
    <n v="1"/>
    <s v="GAH62"/>
    <n v="100"/>
    <n v="0"/>
    <s v="ร้านที่4"/>
    <s v="ป***ี  ช***ุภา"/>
    <s v="กรุงเทพฯ"/>
    <s v="-"/>
    <s v=""/>
    <s v="05/11/2025 17:59"/>
    <s v="-"/>
    <s v="J&amp;T COD"/>
    <s v="Tiktok"/>
    <s v="จ่ายทีหลัง / COD"/>
    <s v=""/>
    <s v="766076435106"/>
    <s v="05/11/2025 17:59"/>
  </r>
  <r>
    <x v="2"/>
    <x v="2"/>
    <n v="50"/>
    <n v="1"/>
    <s v="GAH62"/>
    <n v="100"/>
    <n v="0"/>
    <s v="ร้านที่4"/>
    <s v="ป***ี  ช***ุภา"/>
    <s v="กรุงเทพฯ"/>
    <s v="-"/>
    <s v=""/>
    <s v="05/11/2025 17:59"/>
    <s v="-"/>
    <s v="J&amp;T COD"/>
    <s v="Tiktok"/>
    <s v="จ่ายทีหลัง / COD"/>
    <s v=""/>
    <s v="766076435106"/>
    <s v="05/11/2025 17:59"/>
  </r>
  <r>
    <x v="3"/>
    <x v="3"/>
    <n v="50"/>
    <n v="1"/>
    <s v="GAH62"/>
    <n v="100"/>
    <n v="0"/>
    <s v="ร้านที่4"/>
    <s v="ป***ี  ช***ุภา"/>
    <s v="กรุงเทพฯ"/>
    <s v="-"/>
    <s v=""/>
    <s v="05/11/2025 17:59"/>
    <s v="-"/>
    <s v="J&amp;T COD"/>
    <s v="Tiktok"/>
    <s v="จ่ายทีหลัง / COD"/>
    <s v=""/>
    <s v="766076435106"/>
    <s v="05/11/2025 17:59"/>
  </r>
  <r>
    <x v="4"/>
    <x v="4"/>
    <n v="50"/>
    <n v="6"/>
    <s v="GAH61"/>
    <n v="200"/>
    <n v="0"/>
    <s v="ร้านที่2"/>
    <s v="ท***อเอะ"/>
    <s v="เชียงใหม่"/>
    <s v="-"/>
    <s v=""/>
    <s v="05/11/2025 17:58"/>
    <s v="-"/>
    <s v="J&amp;T COD"/>
    <s v="Tiktok"/>
    <s v="จ่ายทีหลัง / COD"/>
    <s v=""/>
    <s v="766018549100"/>
    <s v="05/11/2025 17:58"/>
  </r>
  <r>
    <x v="4"/>
    <x v="4"/>
    <n v="50"/>
    <n v="6"/>
    <s v="GAH60"/>
    <n v="200"/>
    <n v="0"/>
    <s v="ร้านที่2"/>
    <s v="ส***ศา   แ***กระจ่าง"/>
    <s v="จันทบุรี"/>
    <s v="-"/>
    <s v=""/>
    <s v="05/11/2025 17:56"/>
    <s v="-"/>
    <s v="J&amp;T COD"/>
    <s v="Tiktok"/>
    <s v="จ่ายทีหลัง / COD"/>
    <s v=""/>
    <s v="766086341090"/>
    <s v="05/11/2025 17:56"/>
  </r>
  <r>
    <x v="4"/>
    <x v="4"/>
    <n v="50"/>
    <n v="6"/>
    <s v="GAH59"/>
    <n v="200"/>
    <n v="0"/>
    <s v="ร้านที่2"/>
    <s v="ส***ศา   แ***กระจ่าง"/>
    <s v="จันทบุรี"/>
    <s v="-"/>
    <s v=""/>
    <s v="05/11/2025 17:56"/>
    <s v="-"/>
    <s v="J&amp;T COD"/>
    <s v="Tiktok"/>
    <s v="จ่ายทีหลัง / COD"/>
    <s v=""/>
    <s v="766096665040"/>
    <s v="05/11/2025 17:56"/>
  </r>
  <r>
    <x v="0"/>
    <x v="0"/>
    <n v="66.666666666666671"/>
    <n v="3"/>
    <s v="GAH58"/>
    <n v="100"/>
    <n v="0"/>
    <s v="ร้านที่2"/>
    <s v="น*** แ***ิม"/>
    <s v="สงขลา"/>
    <s v="-"/>
    <s v=""/>
    <s v="05/11/2025 17:47"/>
    <s v="-"/>
    <s v="J&amp;T Express"/>
    <s v="Tiktok"/>
    <s v="tiktok"/>
    <s v=""/>
    <s v="766089053041"/>
    <s v="05/11/2025 17:47"/>
  </r>
  <r>
    <x v="1"/>
    <x v="1"/>
    <n v="50"/>
    <n v="1"/>
    <s v="GAH56"/>
    <n v="99.99"/>
    <n v="0"/>
    <s v="ร้านที่2"/>
    <s v="ล***ลย์"/>
    <s v="กรุงเทพฯ"/>
    <s v="-"/>
    <s v=""/>
    <s v="05/11/2025 17:34"/>
    <s v="-"/>
    <s v="J&amp;T COD"/>
    <s v="Tiktok"/>
    <s v="จ่ายทีหลัง / COD"/>
    <s v=""/>
    <s v="766076643010"/>
    <s v="05/11/2025 17:34"/>
  </r>
  <r>
    <x v="2"/>
    <x v="2"/>
    <n v="50"/>
    <n v="1"/>
    <s v="GAH56"/>
    <n v="99.99"/>
    <n v="0"/>
    <s v="ร้านที่2"/>
    <s v="ล***ลย์"/>
    <s v="กรุงเทพฯ"/>
    <s v="-"/>
    <s v=""/>
    <s v="05/11/2025 17:34"/>
    <s v="-"/>
    <s v="J&amp;T COD"/>
    <s v="Tiktok"/>
    <s v="จ่ายทีหลัง / COD"/>
    <s v=""/>
    <s v="766076643010"/>
    <s v="05/11/2025 17:34"/>
  </r>
  <r>
    <x v="3"/>
    <x v="3"/>
    <n v="50"/>
    <n v="1"/>
    <s v="GAH56"/>
    <n v="99.99"/>
    <n v="0"/>
    <s v="ร้านที่2"/>
    <s v="ล***ลย์"/>
    <s v="กรุงเทพฯ"/>
    <s v="-"/>
    <s v=""/>
    <s v="05/11/2025 17:34"/>
    <s v="-"/>
    <s v="J&amp;T COD"/>
    <s v="Tiktok"/>
    <s v="จ่ายทีหลัง / COD"/>
    <s v=""/>
    <s v="766076643010"/>
    <s v="05/11/2025 17:34"/>
  </r>
  <r>
    <x v="1"/>
    <x v="1"/>
    <n v="50"/>
    <n v="1"/>
    <s v="GAH54"/>
    <n v="99.99"/>
    <n v="0"/>
    <s v="ร้านที่2"/>
    <s v="พ***มนต์ แ***่อ"/>
    <s v="ตาก"/>
    <s v="-"/>
    <s v=""/>
    <s v="05/11/2025 17:28"/>
    <s v="-"/>
    <s v="J&amp;T COD"/>
    <s v="Tiktok"/>
    <s v="จ่ายทีหลัง / COD"/>
    <s v=""/>
    <s v="766067527072"/>
    <s v="05/11/2025 17:28"/>
  </r>
  <r>
    <x v="2"/>
    <x v="2"/>
    <n v="50"/>
    <n v="1"/>
    <s v="GAH54"/>
    <n v="99.99"/>
    <n v="0"/>
    <s v="ร้านที่2"/>
    <s v="พ***มนต์ แ***่อ"/>
    <s v="ตาก"/>
    <s v="-"/>
    <s v=""/>
    <s v="05/11/2025 17:28"/>
    <s v="-"/>
    <s v="J&amp;T COD"/>
    <s v="Tiktok"/>
    <s v="จ่ายทีหลัง / COD"/>
    <s v=""/>
    <s v="766067527072"/>
    <s v="05/11/2025 17:28"/>
  </r>
  <r>
    <x v="3"/>
    <x v="3"/>
    <n v="50"/>
    <n v="1"/>
    <s v="GAH54"/>
    <n v="99.99"/>
    <n v="0"/>
    <s v="ร้านที่2"/>
    <s v="พ***มนต์ แ***่อ"/>
    <s v="ตาก"/>
    <s v="-"/>
    <s v=""/>
    <s v="05/11/2025 17:28"/>
    <s v="-"/>
    <s v="J&amp;T COD"/>
    <s v="Tiktok"/>
    <s v="จ่ายทีหลัง / COD"/>
    <s v=""/>
    <s v="766067527072"/>
    <s v="05/11/2025 17:28"/>
  </r>
  <r>
    <x v="0"/>
    <x v="0"/>
    <n v="66.666666666666671"/>
    <n v="3"/>
    <s v="GAH52"/>
    <n v="100"/>
    <n v="0"/>
    <s v="ร้านที่2"/>
    <s v="ส***พรรณ ร***สว"/>
    <s v="เทศบาลนครอุดรธานี"/>
    <s v="-"/>
    <s v=""/>
    <s v="05/11/2025 17:24"/>
    <s v="-"/>
    <s v="J&amp;T Express"/>
    <s v="Tiktok"/>
    <s v="tiktok"/>
    <s v=""/>
    <s v="766010668010"/>
    <s v="05/11/2025 17:23"/>
  </r>
  <r>
    <x v="0"/>
    <x v="0"/>
    <n v="66.666666666666671"/>
    <n v="3"/>
    <s v="GAH51"/>
    <n v="100"/>
    <n v="0"/>
    <s v="ร้านที่2"/>
    <s v="ป***ญา  ว***จันดา"/>
    <s v="สระแก้ว"/>
    <s v="-"/>
    <s v=""/>
    <s v="05/11/2025 16:49"/>
    <s v="-"/>
    <s v="J&amp;T COD"/>
    <s v="Tiktok"/>
    <s v="จ่ายทีหลัง / COD"/>
    <s v=""/>
    <s v="766096747065"/>
    <s v="05/11/2025 17:22"/>
  </r>
  <r>
    <x v="5"/>
    <x v="5"/>
    <n v="66.666666666666671"/>
    <n v="3"/>
    <s v="GAH50"/>
    <n v="100"/>
    <n v="0"/>
    <s v="ร้านที่2"/>
    <s v="ณ***งษ์ เ***งคำ"/>
    <s v="เพชรบูรณ์"/>
    <s v="-"/>
    <s v=""/>
    <s v="05/11/2025 17:19"/>
    <s v="-"/>
    <s v="J&amp;T Express"/>
    <s v="Tiktok"/>
    <s v="tiktok"/>
    <s v=""/>
    <s v="766095008022"/>
    <s v="05/11/2025 17:19"/>
  </r>
  <r>
    <x v="1"/>
    <x v="1"/>
    <n v="50"/>
    <n v="1"/>
    <s v="GAH49"/>
    <n v="99.99"/>
    <n v="0"/>
    <s v="ร้านที่2"/>
    <s v="อ***รา โ***ครือ"/>
    <s v="สุราษฎร์ธานี"/>
    <s v="-"/>
    <s v=""/>
    <s v="05/11/2025 17:14"/>
    <s v="-"/>
    <s v="J&amp;T COD"/>
    <s v="Tiktok"/>
    <s v="จ่ายทีหลัง / COD"/>
    <s v=""/>
    <s v="766076835086"/>
    <s v="05/11/2025 17:14"/>
  </r>
  <r>
    <x v="2"/>
    <x v="2"/>
    <n v="50"/>
    <n v="1"/>
    <s v="GAH49"/>
    <n v="99.99"/>
    <n v="0"/>
    <s v="ร้านที่2"/>
    <s v="อ***รา โ***ครือ"/>
    <s v="สุราษฎร์ธานี"/>
    <s v="-"/>
    <s v=""/>
    <s v="05/11/2025 17:14"/>
    <s v="-"/>
    <s v="J&amp;T COD"/>
    <s v="Tiktok"/>
    <s v="จ่ายทีหลัง / COD"/>
    <s v=""/>
    <s v="766076835086"/>
    <s v="05/11/2025 17:14"/>
  </r>
  <r>
    <x v="3"/>
    <x v="3"/>
    <n v="50"/>
    <n v="1"/>
    <s v="GAH49"/>
    <n v="99.99"/>
    <n v="0"/>
    <s v="ร้านที่2"/>
    <s v="อ***รา โ***ครือ"/>
    <s v="สุราษฎร์ธานี"/>
    <s v="-"/>
    <s v=""/>
    <s v="05/11/2025 17:14"/>
    <s v="-"/>
    <s v="J&amp;T COD"/>
    <s v="Tiktok"/>
    <s v="จ่ายทีหลัง / COD"/>
    <s v=""/>
    <s v="766076835086"/>
    <s v="05/11/2025 17:14"/>
  </r>
  <r>
    <x v="4"/>
    <x v="4"/>
    <n v="33.333333333333336"/>
    <n v="3"/>
    <s v="GAH47"/>
    <n v="100"/>
    <n v="0"/>
    <s v="ร้านที่2"/>
    <s v="พ***นกร  ก***ิสาโร"/>
    <s v="พระนครศรีอยุธยา"/>
    <s v="-"/>
    <s v=""/>
    <s v="05/11/2025 17:13"/>
    <s v="-"/>
    <s v="J&amp;T COD"/>
    <s v="Tiktok"/>
    <s v="จ่ายทีหลัง / COD"/>
    <s v=""/>
    <s v="766072052060"/>
    <s v="05/11/2025 17:13"/>
  </r>
  <r>
    <x v="4"/>
    <x v="4"/>
    <n v="50"/>
    <n v="6"/>
    <s v="GAH46"/>
    <n v="200"/>
    <n v="0"/>
    <s v="ร้านที่2"/>
    <s v="จ***า"/>
    <s v="สมุทรปราการ"/>
    <s v="-"/>
    <s v=""/>
    <s v="05/11/2025 17:13"/>
    <s v="-"/>
    <s v="Flash Express Thailand"/>
    <s v="Tiktok"/>
    <s v="tiktok"/>
    <s v=""/>
    <s v="THT0203292UH37Z"/>
    <s v="05/11/2025 17:13"/>
  </r>
  <r>
    <x v="4"/>
    <x v="4"/>
    <n v="50"/>
    <n v="6"/>
    <s v="GAH45"/>
    <n v="200"/>
    <n v="0"/>
    <s v="ร้านที่2"/>
    <s v="อ*** จ***ะรักษ์"/>
    <s v="อุดรธานี"/>
    <s v="-"/>
    <s v=""/>
    <s v="05/11/2025 17:11"/>
    <s v="-"/>
    <s v="J&amp;T Express"/>
    <s v="Tiktok"/>
    <s v="tiktok"/>
    <s v=""/>
    <s v="766031078083"/>
    <s v="05/11/2025 17:10"/>
  </r>
  <r>
    <x v="4"/>
    <x v="4"/>
    <n v="33.333333333333336"/>
    <n v="3"/>
    <s v="GAH44"/>
    <n v="100"/>
    <n v="0"/>
    <s v="ร้านที่2"/>
    <s v="ม***ฉัตร ก***งเอก"/>
    <s v="นนทบุรี"/>
    <s v="-"/>
    <s v=""/>
    <s v="05/11/2025 17:07"/>
    <s v="-"/>
    <s v="Flash Express Thailand"/>
    <s v="Tiktok"/>
    <s v="tiktok"/>
    <s v=""/>
    <s v="THT0304292U1Z9Z"/>
    <s v="05/11/2025 17:07"/>
  </r>
  <r>
    <x v="0"/>
    <x v="0"/>
    <n v="33"/>
    <n v="10"/>
    <s v="GAH43"/>
    <n v="330"/>
    <n v="0"/>
    <s v="ร้านที่2"/>
    <s v="N***nut N***aked"/>
    <s v="กาญจนบุรี"/>
    <s v="-"/>
    <s v=""/>
    <s v="05/11/2025 15:28"/>
    <s v="-"/>
    <s v="J&amp;T COD"/>
    <s v="Tiktok"/>
    <s v="จ่ายทีหลัง / COD"/>
    <s v=""/>
    <s v="766088002072"/>
    <s v="05/11/2025 17:03"/>
  </r>
  <r>
    <x v="0"/>
    <x v="0"/>
    <n v="66.666666666666671"/>
    <n v="3"/>
    <s v="GAH42"/>
    <n v="100"/>
    <n v="0"/>
    <s v="ร้านที่2"/>
    <s v="พ***นันท์"/>
    <s v="นนทบุรี"/>
    <s v="-"/>
    <s v=""/>
    <s v="05/11/2025 16:42"/>
    <s v="-"/>
    <s v="J&amp;T COD"/>
    <s v="Tiktok"/>
    <s v="จ่ายทีหลัง / COD"/>
    <s v=""/>
    <s v="766080745080"/>
    <s v="05/11/2025 16:42"/>
  </r>
  <r>
    <x v="0"/>
    <x v="0"/>
    <n v="66.666666666666671"/>
    <n v="3"/>
    <s v="GAH41"/>
    <n v="100"/>
    <n v="0"/>
    <s v="ร้านที่2"/>
    <s v="พ***นิกา  ศ***ุล"/>
    <s v="เพชรบูรณ์"/>
    <s v="-"/>
    <s v=""/>
    <s v="05/11/2025 16:40"/>
    <s v="-"/>
    <s v="J&amp;T COD"/>
    <s v="Tiktok"/>
    <s v="จ่ายทีหลัง / COD"/>
    <s v=""/>
    <s v="766055660016"/>
    <s v="05/11/2025 16:40"/>
  </r>
  <r>
    <x v="1"/>
    <x v="1"/>
    <n v="50"/>
    <n v="1"/>
    <s v="GAH39"/>
    <n v="100"/>
    <n v="0"/>
    <s v="ร้านที่2"/>
    <s v="K**"/>
    <s v="ระยอง"/>
    <s v="-"/>
    <s v=""/>
    <s v="05/11/2025 16:36"/>
    <s v="-"/>
    <s v="J&amp;T Express"/>
    <s v="Tiktok"/>
    <s v="tiktok"/>
    <s v=""/>
    <s v="766035444031"/>
    <s v="05/11/2025 16:37"/>
  </r>
  <r>
    <x v="2"/>
    <x v="2"/>
    <n v="50"/>
    <n v="1"/>
    <s v="GAH39"/>
    <n v="100"/>
    <n v="0"/>
    <s v="ร้านที่2"/>
    <s v="K**"/>
    <s v="ระยอง"/>
    <s v="-"/>
    <s v=""/>
    <s v="05/11/2025 16:36"/>
    <s v="-"/>
    <s v="J&amp;T Express"/>
    <s v="Tiktok"/>
    <s v="tiktok"/>
    <s v=""/>
    <s v="766035444031"/>
    <s v="05/11/2025 16:37"/>
  </r>
  <r>
    <x v="3"/>
    <x v="3"/>
    <n v="50"/>
    <n v="1"/>
    <s v="GAH39"/>
    <n v="100"/>
    <n v="0"/>
    <s v="ร้านที่2"/>
    <s v="K**"/>
    <s v="ระยอง"/>
    <s v="-"/>
    <s v=""/>
    <s v="05/11/2025 16:36"/>
    <s v="-"/>
    <s v="J&amp;T Express"/>
    <s v="Tiktok"/>
    <s v="tiktok"/>
    <s v=""/>
    <s v="766035444031"/>
    <s v="05/11/2025 16:37"/>
  </r>
  <r>
    <x v="1"/>
    <x v="1"/>
    <n v="50"/>
    <n v="1"/>
    <s v="GAH37"/>
    <n v="100"/>
    <n v="0"/>
    <s v="ร้านที่2"/>
    <s v="เ***ก้ว ส***มาลจันทร์"/>
    <s v="พะเยา"/>
    <s v="-"/>
    <s v=""/>
    <s v="05/11/2025 16:31"/>
    <s v="-"/>
    <s v="J&amp;T COD"/>
    <s v="Tiktok"/>
    <s v="จ่ายทีหลัง / COD"/>
    <s v=""/>
    <s v="766033921096"/>
    <s v="05/11/2025 16:31"/>
  </r>
  <r>
    <x v="2"/>
    <x v="2"/>
    <n v="50"/>
    <n v="1"/>
    <s v="GAH37"/>
    <n v="100"/>
    <n v="0"/>
    <s v="ร้านที่2"/>
    <s v="เ***ก้ว ส***มาลจันทร์"/>
    <s v="พะเยา"/>
    <s v="-"/>
    <s v=""/>
    <s v="05/11/2025 16:31"/>
    <s v="-"/>
    <s v="J&amp;T COD"/>
    <s v="Tiktok"/>
    <s v="จ่ายทีหลัง / COD"/>
    <s v=""/>
    <s v="766033921096"/>
    <s v="05/11/2025 16:31"/>
  </r>
  <r>
    <x v="3"/>
    <x v="3"/>
    <n v="50"/>
    <n v="1"/>
    <s v="GAH37"/>
    <n v="100"/>
    <n v="0"/>
    <s v="ร้านที่2"/>
    <s v="เ***ก้ว ส***มาลจันทร์"/>
    <s v="พะเยา"/>
    <s v="-"/>
    <s v=""/>
    <s v="05/11/2025 16:31"/>
    <s v="-"/>
    <s v="J&amp;T COD"/>
    <s v="Tiktok"/>
    <s v="จ่ายทีหลัง / COD"/>
    <s v=""/>
    <s v="766033921096"/>
    <s v="05/11/2025 16:31"/>
  </r>
  <r>
    <x v="5"/>
    <x v="5"/>
    <n v="66.666666666666671"/>
    <n v="3"/>
    <s v="GAH36"/>
    <n v="100"/>
    <n v="0"/>
    <s v="ร้านที่2"/>
    <s v="ช***ธร อ***ุ่ง"/>
    <s v="ตาก"/>
    <s v="-"/>
    <s v=""/>
    <s v="05/11/2025 16:29"/>
    <s v="-"/>
    <s v="J&amp;T COD"/>
    <s v="Tiktok"/>
    <s v="จ่ายทีหลัง / COD"/>
    <s v=""/>
    <s v="766047202104"/>
    <s v="05/11/2025 16:29"/>
  </r>
  <r>
    <x v="5"/>
    <x v="5"/>
    <n v="66.666666666666671"/>
    <n v="3"/>
    <s v="GAH34"/>
    <n v="100"/>
    <n v="0"/>
    <s v="ร้านที่2"/>
    <s v="จ***พร เ***งจันทร์"/>
    <s v="ลำพูน"/>
    <s v="-"/>
    <s v=""/>
    <s v="05/11/2025 16:28"/>
    <s v="-"/>
    <s v="J&amp;T COD"/>
    <s v="Tiktok"/>
    <s v="จ่ายทีหลัง / COD"/>
    <s v=""/>
    <s v="765911599950"/>
    <s v="05/11/2025 16:28"/>
  </r>
  <r>
    <x v="4"/>
    <x v="4"/>
    <n v="50"/>
    <n v="6"/>
    <s v="GAH33"/>
    <n v="200"/>
    <n v="0"/>
    <s v="ร้านที่2"/>
    <s v="ณ***ิชา จ***เย็น"/>
    <s v="ลำพูน"/>
    <s v="-"/>
    <s v=""/>
    <s v="05/11/2025 16:26"/>
    <s v="-"/>
    <s v="J&amp;T COD"/>
    <s v="Tiktok"/>
    <s v="จ่ายทีหลัง / COD"/>
    <s v=""/>
    <s v="766011167040"/>
    <s v="05/11/2025 16:27"/>
  </r>
  <r>
    <x v="5"/>
    <x v="5"/>
    <n v="66.666666666666671"/>
    <n v="3"/>
    <s v="GAH32"/>
    <n v="200"/>
    <n v="0"/>
    <s v="ร้านที่2"/>
    <s v="ช***า ต*"/>
    <s v="เทศบาลนครนครราชสีมา"/>
    <s v="-"/>
    <s v=""/>
    <s v="05/11/2025 16:26"/>
    <s v="-"/>
    <s v="J&amp;T Express"/>
    <s v="Tiktok"/>
    <s v="tiktok"/>
    <s v=""/>
    <s v="766058664022"/>
    <s v="05/11/2025 16:26"/>
  </r>
  <r>
    <x v="1"/>
    <x v="1"/>
    <n v="50"/>
    <n v="1"/>
    <s v="GAH32"/>
    <n v="200"/>
    <n v="0"/>
    <s v="ร้านที่2"/>
    <s v="ช***า ต*"/>
    <s v="เทศบาลนครนครราชสีมา"/>
    <s v="-"/>
    <s v=""/>
    <s v="05/11/2025 16:26"/>
    <s v="-"/>
    <s v="J&amp;T Express"/>
    <s v="Tiktok"/>
    <s v="tiktok"/>
    <s v=""/>
    <s v="766058664022"/>
    <s v="05/11/2025 16:26"/>
  </r>
  <r>
    <x v="2"/>
    <x v="2"/>
    <n v="50"/>
    <n v="1"/>
    <s v="GAH32"/>
    <n v="200"/>
    <n v="0"/>
    <s v="ร้านที่2"/>
    <s v="ช***า ต*"/>
    <s v="เทศบาลนครนครราชสีมา"/>
    <s v="-"/>
    <s v=""/>
    <s v="05/11/2025 16:26"/>
    <s v="-"/>
    <s v="J&amp;T Express"/>
    <s v="Tiktok"/>
    <s v="tiktok"/>
    <s v=""/>
    <s v="766058664022"/>
    <s v="05/11/2025 16:26"/>
  </r>
  <r>
    <x v="3"/>
    <x v="3"/>
    <n v="50"/>
    <n v="1"/>
    <s v="GAH32"/>
    <n v="200"/>
    <n v="0"/>
    <s v="ร้านที่2"/>
    <s v="ช***า ต*"/>
    <s v="เทศบาลนครนครราชสีมา"/>
    <s v="-"/>
    <s v=""/>
    <s v="05/11/2025 16:26"/>
    <s v="-"/>
    <s v="J&amp;T Express"/>
    <s v="Tiktok"/>
    <s v="tiktok"/>
    <s v=""/>
    <s v="766058664022"/>
    <s v="05/11/2025 16:26"/>
  </r>
  <r>
    <x v="1"/>
    <x v="1"/>
    <n v="50"/>
    <n v="1"/>
    <s v="GAH31"/>
    <n v="99.99"/>
    <n v="0"/>
    <s v="ร้านที่2"/>
    <s v="ป*** ล***ันทร์"/>
    <s v="ปราจีนบุรี"/>
    <s v="-"/>
    <s v=""/>
    <s v="05/11/2025 16:25"/>
    <s v="-"/>
    <s v="J&amp;T COD"/>
    <s v="Tiktok"/>
    <s v="จ่ายทีหลัง / COD"/>
    <s v=""/>
    <s v="766018930014"/>
    <s v="05/11/2025 16:26"/>
  </r>
  <r>
    <x v="2"/>
    <x v="2"/>
    <n v="50"/>
    <n v="1"/>
    <s v="GAH31"/>
    <n v="99.99"/>
    <n v="0"/>
    <s v="ร้านที่2"/>
    <s v="ป*** ล***ันทร์"/>
    <s v="ปราจีนบุรี"/>
    <s v="-"/>
    <s v=""/>
    <s v="05/11/2025 16:25"/>
    <s v="-"/>
    <s v="J&amp;T COD"/>
    <s v="Tiktok"/>
    <s v="จ่ายทีหลัง / COD"/>
    <s v=""/>
    <s v="766018930014"/>
    <s v="05/11/2025 16:26"/>
  </r>
  <r>
    <x v="3"/>
    <x v="3"/>
    <n v="50"/>
    <n v="1"/>
    <s v="GAH31"/>
    <n v="99.99"/>
    <n v="0"/>
    <s v="ร้านที่2"/>
    <s v="ป*** ล***ันทร์"/>
    <s v="ปราจีนบุรี"/>
    <s v="-"/>
    <s v=""/>
    <s v="05/11/2025 16:25"/>
    <s v="-"/>
    <s v="J&amp;T COD"/>
    <s v="Tiktok"/>
    <s v="จ่ายทีหลัง / COD"/>
    <s v=""/>
    <s v="766018930014"/>
    <s v="05/11/2025 16:26"/>
  </r>
  <r>
    <x v="0"/>
    <x v="0"/>
    <n v="66.666666666666671"/>
    <n v="3"/>
    <s v="GAH30"/>
    <n v="100"/>
    <n v="0"/>
    <s v="ร้านที่2"/>
    <s v="ส***พร ท***ทอง"/>
    <s v="สุพรรณบุรี"/>
    <s v="-"/>
    <s v=""/>
    <s v="05/11/2025 16:25"/>
    <s v="-"/>
    <s v="J&amp;T COD"/>
    <s v="Tiktok"/>
    <s v="จ่ายทีหลัง / COD"/>
    <s v=""/>
    <s v="766051155100"/>
    <s v="05/11/2025 16:25"/>
  </r>
  <r>
    <x v="0"/>
    <x v="0"/>
    <n v="66.666666666666671"/>
    <n v="3"/>
    <s v="GAH29"/>
    <n v="100"/>
    <n v="0"/>
    <s v="ร้านที่2"/>
    <s v="อ*** พ***อด"/>
    <s v="เพชรบูรณ์"/>
    <s v="-"/>
    <s v=""/>
    <s v="05/11/2025 16:24"/>
    <s v="-"/>
    <s v="J&amp;T Express"/>
    <s v="Tiktok"/>
    <s v="tiktok"/>
    <s v=""/>
    <s v="766054676041"/>
    <s v="05/11/2025 16:24"/>
  </r>
  <r>
    <x v="1"/>
    <x v="1"/>
    <n v="50"/>
    <n v="1"/>
    <s v="GAH28"/>
    <n v="100"/>
    <n v="0"/>
    <s v="ร้านที่2"/>
    <s v="ส***าณี จ***ะคัต"/>
    <s v="เทศบาลนครอุดรธานี"/>
    <s v="-"/>
    <s v=""/>
    <s v="05/11/2025 16:23"/>
    <s v="-"/>
    <s v="J&amp;T Express"/>
    <s v="Tiktok"/>
    <s v="tiktok"/>
    <s v=""/>
    <s v="766029840052"/>
    <s v="05/11/2025 16:23"/>
  </r>
  <r>
    <x v="2"/>
    <x v="2"/>
    <n v="50"/>
    <n v="1"/>
    <s v="GAH28"/>
    <n v="100"/>
    <n v="0"/>
    <s v="ร้านที่2"/>
    <s v="ส***าณี จ***ะคัต"/>
    <s v="เทศบาลนครอุดรธานี"/>
    <s v="-"/>
    <s v=""/>
    <s v="05/11/2025 16:23"/>
    <s v="-"/>
    <s v="J&amp;T Express"/>
    <s v="Tiktok"/>
    <s v="tiktok"/>
    <s v=""/>
    <s v="766029840052"/>
    <s v="05/11/2025 16:23"/>
  </r>
  <r>
    <x v="3"/>
    <x v="3"/>
    <n v="50"/>
    <n v="1"/>
    <s v="GAH28"/>
    <n v="100"/>
    <n v="0"/>
    <s v="ร้านที่2"/>
    <s v="ส***าณี จ***ะคัต"/>
    <s v="เทศบาลนครอุดรธานี"/>
    <s v="-"/>
    <s v=""/>
    <s v="05/11/2025 16:23"/>
    <s v="-"/>
    <s v="J&amp;T Express"/>
    <s v="Tiktok"/>
    <s v="tiktok"/>
    <s v=""/>
    <s v="766029840052"/>
    <s v="05/11/2025 16:23"/>
  </r>
  <r>
    <x v="5"/>
    <x v="5"/>
    <n v="33"/>
    <n v="10"/>
    <s v="GAH27"/>
    <n v="325"/>
    <n v="0"/>
    <s v="ร้านที่2"/>
    <s v="ส***พร ท***ทอง"/>
    <s v="สุพรรณบุรี"/>
    <s v="-"/>
    <s v=""/>
    <s v="05/11/2025 16:17"/>
    <s v="-"/>
    <s v="J&amp;T COD"/>
    <s v="Tiktok"/>
    <s v="จ่ายทีหลัง / COD"/>
    <s v=""/>
    <s v="766056220016"/>
    <s v="05/11/2025 16:17"/>
  </r>
  <r>
    <x v="0"/>
    <x v="0"/>
    <n v="66.666666666666671"/>
    <n v="3"/>
    <s v="GAH25"/>
    <n v="100"/>
    <n v="0"/>
    <s v="ร้านที่2"/>
    <s v="น***าว์  ค***ก"/>
    <s v="นครปฐม"/>
    <s v="-"/>
    <s v=""/>
    <s v="05/11/2025 16:15"/>
    <s v="-"/>
    <s v="J&amp;T COD"/>
    <s v="Tiktok"/>
    <s v="จ่ายทีหลัง / COD"/>
    <s v=""/>
    <s v="766084755096"/>
    <s v="05/11/2025 16:15"/>
  </r>
  <r>
    <x v="0"/>
    <x v="0"/>
    <n v="66.666666666666671"/>
    <n v="3"/>
    <s v="GAH24"/>
    <n v="100"/>
    <n v="0"/>
    <s v="ร้านที่2"/>
    <s v="อ***พร ก***นเมฆ"/>
    <s v="สุราษฎร์ธานี"/>
    <s v="-"/>
    <s v=""/>
    <s v="05/11/2025 16:13"/>
    <s v="-"/>
    <s v="J&amp;T COD"/>
    <s v="Tiktok"/>
    <s v="จ่ายทีหลัง / COD"/>
    <s v=""/>
    <s v="766018132073"/>
    <s v="05/11/2025 16:13"/>
  </r>
  <r>
    <x v="8"/>
    <x v="8"/>
    <n v="72"/>
    <n v="3"/>
    <s v="GAH21"/>
    <n v="288"/>
    <n v="0"/>
    <s v="ร้านที่1"/>
    <s v="เ****า"/>
    <s v="******วง คลองมหานาค แขวงคลองมหานาค เขตป้อมปราบศัตรูพ่าย จังหวัดกรุงเทพมหานคร 10100"/>
    <s v="10100"/>
    <s v="41"/>
    <s v="05/11/2025 16:41"/>
    <s v="-"/>
    <s v="SPX Express"/>
    <s v="Shopee"/>
    <s v="shopee"/>
    <s v=""/>
    <s v="TH256868416588Y"/>
    <s v="05/11/2025 16:11"/>
  </r>
  <r>
    <x v="9"/>
    <x v="9"/>
    <n v="72"/>
    <n v="1"/>
    <s v="GAH21"/>
    <n v="288"/>
    <n v="0"/>
    <s v="ร้านที่1"/>
    <s v="เ****า"/>
    <s v="******วง คลองมหานาค แขวงคลองมหานาค เขตป้อมปราบศัตรูพ่าย จังหวัดกรุงเทพมหานคร 10100"/>
    <s v="10100"/>
    <s v="41"/>
    <s v="05/11/2025 16:41"/>
    <s v="-"/>
    <s v="SPX Express"/>
    <s v="Shopee"/>
    <s v="shopee"/>
    <s v=""/>
    <s v="TH256868416588Y"/>
    <s v="05/11/2025 16:11"/>
  </r>
  <r>
    <x v="1"/>
    <x v="1"/>
    <n v="50"/>
    <n v="1"/>
    <s v="GAH20"/>
    <n v="100"/>
    <n v="0"/>
    <s v="ร้านที่4"/>
    <s v="ค***ม่ลูก4สามหนุ่มหนึ่งสาว"/>
    <s v="ระยอง"/>
    <s v="-"/>
    <s v=""/>
    <s v="05/11/2025 16:10"/>
    <s v="-"/>
    <s v="J&amp;T COD"/>
    <s v="Tiktok"/>
    <s v="จ่ายทีหลัง / COD"/>
    <s v=""/>
    <s v="766015239021"/>
    <s v="05/11/2025 16:10"/>
  </r>
  <r>
    <x v="2"/>
    <x v="2"/>
    <n v="50"/>
    <n v="1"/>
    <s v="GAH20"/>
    <n v="100"/>
    <n v="0"/>
    <s v="ร้านที่4"/>
    <s v="ค***ม่ลูก4สามหนุ่มหนึ่งสาว"/>
    <s v="ระยอง"/>
    <s v="-"/>
    <s v=""/>
    <s v="05/11/2025 16:10"/>
    <s v="-"/>
    <s v="J&amp;T COD"/>
    <s v="Tiktok"/>
    <s v="จ่ายทีหลัง / COD"/>
    <s v=""/>
    <s v="766015239021"/>
    <s v="05/11/2025 16:10"/>
  </r>
  <r>
    <x v="3"/>
    <x v="3"/>
    <n v="50"/>
    <n v="1"/>
    <s v="GAH20"/>
    <n v="100"/>
    <n v="0"/>
    <s v="ร้านที่4"/>
    <s v="ค***ม่ลูก4สามหนุ่มหนึ่งสาว"/>
    <s v="ระยอง"/>
    <s v="-"/>
    <s v=""/>
    <s v="05/11/2025 16:10"/>
    <s v="-"/>
    <s v="J&amp;T COD"/>
    <s v="Tiktok"/>
    <s v="จ่ายทีหลัง / COD"/>
    <s v=""/>
    <s v="766015239021"/>
    <s v="05/11/2025 16:10"/>
  </r>
  <r>
    <x v="1"/>
    <x v="1"/>
    <n v="50"/>
    <n v="1"/>
    <s v="GAH19"/>
    <n v="100"/>
    <n v="0"/>
    <s v="ร้านที่2"/>
    <s v="ป***พพิศ  ก***วชวณิชกุล"/>
    <s v="นนทบุรี"/>
    <s v="-"/>
    <s v=""/>
    <s v="05/11/2025 16:10"/>
    <s v="-"/>
    <s v="Flash Express Thailand"/>
    <s v="Tiktok"/>
    <s v="tiktok"/>
    <s v=""/>
    <s v="THT0306292TRA1Z"/>
    <s v="05/11/2025 16:09"/>
  </r>
  <r>
    <x v="2"/>
    <x v="2"/>
    <n v="50"/>
    <n v="1"/>
    <s v="GAH19"/>
    <n v="100"/>
    <n v="0"/>
    <s v="ร้านที่2"/>
    <s v="ป***พพิศ  ก***วชวณิชกุล"/>
    <s v="นนทบุรี"/>
    <s v="-"/>
    <s v=""/>
    <s v="05/11/2025 16:10"/>
    <s v="-"/>
    <s v="Flash Express Thailand"/>
    <s v="Tiktok"/>
    <s v="tiktok"/>
    <s v=""/>
    <s v="THT0306292TRA1Z"/>
    <s v="05/11/2025 16:09"/>
  </r>
  <r>
    <x v="3"/>
    <x v="3"/>
    <n v="50"/>
    <n v="1"/>
    <s v="GAH19"/>
    <n v="100"/>
    <n v="0"/>
    <s v="ร้านที่2"/>
    <s v="ป***พพิศ  ก***วชวณิชกุล"/>
    <s v="นนทบุรี"/>
    <s v="-"/>
    <s v=""/>
    <s v="05/11/2025 16:10"/>
    <s v="-"/>
    <s v="Flash Express Thailand"/>
    <s v="Tiktok"/>
    <s v="tiktok"/>
    <s v=""/>
    <s v="THT0306292TRA1Z"/>
    <s v="05/11/2025 16:09"/>
  </r>
  <r>
    <x v="1"/>
    <x v="1"/>
    <n v="50"/>
    <n v="1"/>
    <s v="GAH18"/>
    <n v="100"/>
    <n v="0"/>
    <s v="ร้านที่2"/>
    <s v="ป***ายดาว ท***ิลา"/>
    <s v="นครราชสีมา"/>
    <s v="-"/>
    <s v=""/>
    <s v="05/11/2025 16:08"/>
    <s v="-"/>
    <s v="J&amp;T COD"/>
    <s v="Tiktok"/>
    <s v="จ่ายทีหลัง / COD"/>
    <s v=""/>
    <s v="766009336046"/>
    <s v="05/11/2025 16:08"/>
  </r>
  <r>
    <x v="2"/>
    <x v="2"/>
    <n v="50"/>
    <n v="1"/>
    <s v="GAH18"/>
    <n v="100"/>
    <n v="0"/>
    <s v="ร้านที่2"/>
    <s v="ป***ายดาว ท***ิลา"/>
    <s v="นครราชสีมา"/>
    <s v="-"/>
    <s v=""/>
    <s v="05/11/2025 16:08"/>
    <s v="-"/>
    <s v="J&amp;T COD"/>
    <s v="Tiktok"/>
    <s v="จ่ายทีหลัง / COD"/>
    <s v=""/>
    <s v="766009336046"/>
    <s v="05/11/2025 16:08"/>
  </r>
  <r>
    <x v="3"/>
    <x v="3"/>
    <n v="50"/>
    <n v="1"/>
    <s v="GAH18"/>
    <n v="100"/>
    <n v="0"/>
    <s v="ร้านที่2"/>
    <s v="ป***ายดาว ท***ิลา"/>
    <s v="นครราชสีมา"/>
    <s v="-"/>
    <s v=""/>
    <s v="05/11/2025 16:08"/>
    <s v="-"/>
    <s v="J&amp;T COD"/>
    <s v="Tiktok"/>
    <s v="จ่ายทีหลัง / COD"/>
    <s v=""/>
    <s v="766009336046"/>
    <s v="05/11/2025 16:08"/>
  </r>
  <r>
    <x v="0"/>
    <x v="0"/>
    <n v="66.666666666666671"/>
    <n v="3"/>
    <s v="GAH17"/>
    <n v="100"/>
    <n v="0"/>
    <s v="ร้านที่2"/>
    <s v="เ***าภรณ์   ค***นะ"/>
    <s v="ขอนแก่น"/>
    <s v="-"/>
    <s v=""/>
    <s v="05/11/2025 16:08"/>
    <s v="-"/>
    <s v="J&amp;T Express"/>
    <s v="Tiktok"/>
    <s v="tiktok"/>
    <s v=""/>
    <s v="766005061091"/>
    <s v="05/11/2025 16:08"/>
  </r>
  <r>
    <x v="9"/>
    <x v="9"/>
    <n v="80"/>
    <n v="1"/>
    <s v="GAH16"/>
    <n v="80"/>
    <n v="0"/>
    <s v="ร้านที่1"/>
    <s v="อ******า"/>
    <s v="******บ้านฉาง ตำบลบ้านฉาง อำเภอเมืองปทุมธานี จังหวัดปทุมธานี 12000"/>
    <s v="12000"/>
    <s v="15"/>
    <s v="05/11/2025 16:08"/>
    <s v="-"/>
    <s v="SPX Express"/>
    <s v="Shopee"/>
    <s v="shopee"/>
    <s v=""/>
    <s v="TH251508602864K"/>
    <s v="05/11/2025 16:07"/>
  </r>
  <r>
    <x v="4"/>
    <x v="4"/>
    <n v="33.333333333333336"/>
    <n v="3"/>
    <s v="GAH15"/>
    <n v="100"/>
    <n v="0"/>
    <s v="ร้านที่2"/>
    <s v="ร***ี"/>
    <s v="จันทบุรี"/>
    <s v="-"/>
    <s v=""/>
    <s v="05/11/2025 16:05"/>
    <s v="-"/>
    <s v="J&amp;T COD"/>
    <s v="Tiktok"/>
    <s v="จ่ายทีหลัง / COD"/>
    <s v=""/>
    <s v="766046143015"/>
    <s v="05/11/2025 16:06"/>
  </r>
  <r>
    <x v="0"/>
    <x v="0"/>
    <n v="66.666666666666671"/>
    <n v="3"/>
    <s v="GAH14"/>
    <n v="100"/>
    <n v="0"/>
    <s v="ร้านที่2"/>
    <s v="ค***สภาวรรณ ช***"/>
    <s v="เทศบาลนครนครศรีธรรมราช"/>
    <s v="-"/>
    <s v=""/>
    <s v="05/11/2025 16:05"/>
    <s v="-"/>
    <s v="J&amp;T COD"/>
    <s v="Tiktok"/>
    <s v="จ่ายทีหลัง / COD"/>
    <s v=""/>
    <s v="766044077050"/>
    <s v="05/11/2025 16:06"/>
  </r>
  <r>
    <x v="5"/>
    <x v="5"/>
    <n v="66.666666666666671"/>
    <n v="3"/>
    <s v="GAH13"/>
    <n v="100"/>
    <n v="0"/>
    <s v="ร้านที่2"/>
    <s v="ส***ญญา โ***ตน์"/>
    <s v="กรุงเทพฯ"/>
    <s v="-"/>
    <s v=""/>
    <s v="05/11/2025 16:02"/>
    <s v="-"/>
    <s v="J&amp;T Express"/>
    <s v="Tiktok"/>
    <s v="tiktok"/>
    <s v=""/>
    <s v="765903798962"/>
    <s v="05/11/2025 16:04"/>
  </r>
  <r>
    <x v="4"/>
    <x v="4"/>
    <n v="50"/>
    <n v="6"/>
    <s v="GAH12"/>
    <n v="208"/>
    <n v="8"/>
    <s v="ร้านที่2"/>
    <s v="ณ***ัย ห***ุรุษ"/>
    <s v="ลำปาง"/>
    <s v="-"/>
    <s v=""/>
    <s v="05/11/2025 16:02"/>
    <s v="-"/>
    <s v="J&amp;T COD"/>
    <s v="Tiktok"/>
    <s v="จ่ายทีหลัง / COD"/>
    <s v="รับ เนยนม 2 มะพร้าวน้ำหอม 2 เผือกมะพร้าวอ่อน 2 "/>
    <s v="766042411050"/>
    <s v="05/11/2025 16:04"/>
  </r>
  <r>
    <x v="0"/>
    <x v="0"/>
    <n v="66.666666666666671"/>
    <n v="3"/>
    <s v="GAH10"/>
    <n v="100"/>
    <n v="0"/>
    <s v="ร้านที่2"/>
    <s v="น***มศักดิ์ เ***ญกิจวณิชกุล"/>
    <s v="กรุงเทพฯ"/>
    <s v="-"/>
    <s v=""/>
    <s v="05/11/2025 15:56"/>
    <s v="-"/>
    <s v="J&amp;T COD"/>
    <s v="Tiktok"/>
    <s v="จ่ายทีหลัง / COD"/>
    <s v=""/>
    <s v="766068356104"/>
    <s v="05/11/2025 15:56"/>
  </r>
  <r>
    <x v="1"/>
    <x v="1"/>
    <n v="50"/>
    <n v="2"/>
    <s v="GAH9"/>
    <n v="199.98"/>
    <n v="0"/>
    <s v="ร้านที่2"/>
    <s v="น***อารีนา      เ***ฐศรี"/>
    <s v="กำแพงเพชร"/>
    <s v="-"/>
    <s v=""/>
    <s v="05/11/2025 15:52"/>
    <s v="-"/>
    <s v="J&amp;T COD"/>
    <s v="Tiktok"/>
    <s v="จ่ายทีหลัง / COD"/>
    <s v=""/>
    <s v="766088653024"/>
    <s v="05/11/2025 15:53"/>
  </r>
  <r>
    <x v="2"/>
    <x v="2"/>
    <n v="50"/>
    <n v="2"/>
    <s v="GAH9"/>
    <n v="199.98"/>
    <n v="0"/>
    <s v="ร้านที่2"/>
    <s v="น***อารีนา      เ***ฐศรี"/>
    <s v="กำแพงเพชร"/>
    <s v="-"/>
    <s v=""/>
    <s v="05/11/2025 15:52"/>
    <s v="-"/>
    <s v="J&amp;T COD"/>
    <s v="Tiktok"/>
    <s v="จ่ายทีหลัง / COD"/>
    <s v=""/>
    <s v="766088653024"/>
    <s v="05/11/2025 15:53"/>
  </r>
  <r>
    <x v="3"/>
    <x v="3"/>
    <n v="50"/>
    <n v="2"/>
    <s v="GAH9"/>
    <n v="199.98"/>
    <n v="0"/>
    <s v="ร้านที่2"/>
    <s v="น***อารีนา      เ***ฐศรี"/>
    <s v="กำแพงเพชร"/>
    <s v="-"/>
    <s v=""/>
    <s v="05/11/2025 15:52"/>
    <s v="-"/>
    <s v="J&amp;T COD"/>
    <s v="Tiktok"/>
    <s v="จ่ายทีหลัง / COD"/>
    <s v=""/>
    <s v="766088653024"/>
    <s v="05/11/2025 15:52"/>
  </r>
  <r>
    <x v="0"/>
    <x v="0"/>
    <n v="66.666666666666671"/>
    <n v="3"/>
    <s v="GAH8"/>
    <n v="100"/>
    <n v="0"/>
    <s v="ร้านที่2"/>
    <s v="ส***ี ค***ก"/>
    <s v="ยโสธร"/>
    <s v="-"/>
    <s v=""/>
    <s v="05/11/2025 15:52"/>
    <s v="-"/>
    <s v="J&amp;T COD"/>
    <s v="Tiktok"/>
    <s v="จ่ายทีหลัง / COD"/>
    <s v=""/>
    <s v="766058275043"/>
    <s v="05/11/2025 15:52"/>
  </r>
  <r>
    <x v="0"/>
    <x v="0"/>
    <n v="66.666666666666671"/>
    <n v="3"/>
    <s v="GAH6"/>
    <n v="100"/>
    <n v="0"/>
    <s v="ร้านที่2"/>
    <s v="ม***ิมา  จ***ยพร"/>
    <s v="กาญจนบุรี"/>
    <s v="-"/>
    <s v=""/>
    <s v="05/11/2025 15:51"/>
    <s v="-"/>
    <s v="J&amp;T COD"/>
    <s v="Tiktok"/>
    <s v="จ่ายทีหลัง / COD"/>
    <s v=""/>
    <s v="766044064030"/>
    <s v="05/11/2025 15:52"/>
  </r>
  <r>
    <x v="0"/>
    <x v="0"/>
    <n v="66.666666666666671"/>
    <n v="3"/>
    <s v="GAH5"/>
    <n v="100"/>
    <n v="0"/>
    <s v="ร้านที่2"/>
    <s v="ค***ี"/>
    <s v="Kamphaeng Phet"/>
    <s v="-"/>
    <s v=""/>
    <s v="05/11/2025 15:49"/>
    <s v="-"/>
    <s v="J&amp;T COD"/>
    <s v="Tiktok"/>
    <s v="จ่ายทีหลัง / COD"/>
    <s v=""/>
    <s v="766041946095"/>
    <s v="05/11/2025 15:49"/>
  </r>
  <r>
    <x v="0"/>
    <x v="0"/>
    <n v="66.666666666666671"/>
    <n v="3"/>
    <s v="GAH3"/>
    <n v="100"/>
    <n v="0"/>
    <s v="ร้านที่2"/>
    <s v="แ** ห***ภูมิ"/>
    <s v="ชัยนาท"/>
    <s v="-"/>
    <s v=""/>
    <s v="05/11/2025 15:40"/>
    <s v="-"/>
    <s v="J&amp;T Express"/>
    <s v="Tiktok"/>
    <s v="tiktok"/>
    <s v=""/>
    <s v="766009065021"/>
    <s v="05/11/2025 15:39"/>
  </r>
  <r>
    <x v="0"/>
    <x v="0"/>
    <n v="66.666666666666671"/>
    <n v="3"/>
    <s v="GAH2"/>
    <n v="100"/>
    <n v="0"/>
    <s v="ร้านที่2"/>
    <s v="ณ***คุณ ย***ันธ์"/>
    <s v="ชุมพร"/>
    <s v="-"/>
    <s v=""/>
    <s v="05/11/2025 15:39"/>
    <s v="-"/>
    <s v="J&amp;T COD"/>
    <s v="Tiktok"/>
    <s v="จ่ายทีหลัง / COD"/>
    <s v=""/>
    <s v="766073548063"/>
    <s v="05/11/2025 15:39"/>
  </r>
  <r>
    <x v="0"/>
    <x v="0"/>
    <n v="66.666666666666671"/>
    <n v="3"/>
    <s v="GAH1"/>
    <n v="100"/>
    <n v="0"/>
    <s v="ร้านที่2"/>
    <s v="ช***ซิดา  ข***าโย"/>
    <s v="พังงา"/>
    <s v="-"/>
    <s v=""/>
    <s v="05/11/2025 15:39"/>
    <s v="-"/>
    <s v="J&amp;T COD"/>
    <s v="Tiktok"/>
    <s v="จ่ายทีหลัง / COD"/>
    <s v=""/>
    <s v="766081073063"/>
    <s v="05/11/2025 15:39"/>
  </r>
  <r>
    <x v="0"/>
    <x v="0"/>
    <n v="66.666666666666671"/>
    <n v="3"/>
    <s v="GAH0"/>
    <n v="100"/>
    <n v="0"/>
    <s v="ร้านที่2"/>
    <s v="ส***ด​  ส***รรณ"/>
    <s v="นครราชสีมา"/>
    <s v="-"/>
    <s v=""/>
    <s v="05/11/2025 15:38"/>
    <s v="-"/>
    <s v="J&amp;T COD"/>
    <s v="Tiktok"/>
    <s v="จ่ายทีหลัง / COD"/>
    <s v=""/>
    <s v="766007679054"/>
    <s v="05/11/2025 15:38"/>
  </r>
  <r>
    <x v="0"/>
    <x v="0"/>
    <n v="66.666666666666671"/>
    <n v="3"/>
    <s v="GAG99"/>
    <n v="100"/>
    <n v="0"/>
    <s v="ร้านที่2"/>
    <s v="ด***้อ  ใ***ง"/>
    <s v="มุกดาหาร"/>
    <s v="-"/>
    <s v=""/>
    <s v="05/11/2025 15:38"/>
    <s v="-"/>
    <s v="J&amp;T COD"/>
    <s v="Tiktok"/>
    <s v="จ่ายทีหลัง / COD"/>
    <s v=""/>
    <s v="766036536075"/>
    <s v="05/11/2025 15:38"/>
  </r>
  <r>
    <x v="0"/>
    <x v="0"/>
    <n v="66.666666666666671"/>
    <n v="3"/>
    <s v="GAG98"/>
    <n v="100"/>
    <n v="0"/>
    <s v="ร้านที่2"/>
    <s v="ศ***"/>
    <s v="กรุงเทพฯ"/>
    <s v="-"/>
    <s v=""/>
    <s v="05/11/2025 15:37"/>
    <s v="-"/>
    <s v="J&amp;T Express"/>
    <s v="Tiktok"/>
    <s v="tiktok"/>
    <s v=""/>
    <s v="766049931065"/>
    <s v="05/11/2025 15:37"/>
  </r>
  <r>
    <x v="0"/>
    <x v="0"/>
    <n v="66.666666666666671"/>
    <n v="3"/>
    <s v="GAG97"/>
    <n v="100"/>
    <n v="0"/>
    <s v="ร้านที่2"/>
    <s v="พ***ินทร์  ช***จุ้ย"/>
    <s v="พิษณุโลก"/>
    <s v="-"/>
    <s v=""/>
    <s v="05/11/2025 15:35"/>
    <s v="-"/>
    <s v="J&amp;T COD"/>
    <s v="Tiktok"/>
    <s v="จ่ายทีหลัง / COD"/>
    <s v=""/>
    <s v="766053534061"/>
    <s v="05/11/2025 15:35"/>
  </r>
  <r>
    <x v="0"/>
    <x v="0"/>
    <n v="66.666666666666671"/>
    <n v="3"/>
    <s v="GAG96"/>
    <n v="100"/>
    <n v="0"/>
    <s v="ร้านที่2"/>
    <s v="บ***ารัตน์ พ***ระหาร"/>
    <s v="กรุงเทพมหานคร"/>
    <s v="-"/>
    <s v=""/>
    <s v="05/11/2025 15:34"/>
    <s v="-"/>
    <s v="J&amp;T Express"/>
    <s v="Tiktok"/>
    <s v="tiktok"/>
    <s v=""/>
    <s v="766000739066"/>
    <s v="05/11/2025 15:34"/>
  </r>
  <r>
    <x v="1"/>
    <x v="1"/>
    <n v="50"/>
    <n v="1"/>
    <s v="GAG95"/>
    <n v="100"/>
    <n v="0"/>
    <s v="ร้านที่2"/>
    <s v="น***ออมสิน"/>
    <s v="ระยอง"/>
    <s v="-"/>
    <s v=""/>
    <s v="05/11/2025 15:34"/>
    <s v="-"/>
    <s v="J&amp;T Express"/>
    <s v="Tiktok"/>
    <s v="tiktok"/>
    <s v=""/>
    <s v="766063131013"/>
    <s v="05/11/2025 15:33"/>
  </r>
  <r>
    <x v="2"/>
    <x v="2"/>
    <n v="50"/>
    <n v="1"/>
    <s v="GAG95"/>
    <n v="100"/>
    <n v="0"/>
    <s v="ร้านที่2"/>
    <s v="น***ออมสิน"/>
    <s v="ระยอง"/>
    <s v="-"/>
    <s v=""/>
    <s v="05/11/2025 15:34"/>
    <s v="-"/>
    <s v="J&amp;T Express"/>
    <s v="Tiktok"/>
    <s v="tiktok"/>
    <s v=""/>
    <s v="766063131013"/>
    <s v="05/11/2025 15:33"/>
  </r>
  <r>
    <x v="3"/>
    <x v="3"/>
    <n v="50"/>
    <n v="1"/>
    <s v="GAG95"/>
    <n v="100"/>
    <n v="0"/>
    <s v="ร้านที่2"/>
    <s v="น***ออมสิน"/>
    <s v="ระยอง"/>
    <s v="-"/>
    <s v=""/>
    <s v="05/11/2025 15:34"/>
    <s v="-"/>
    <s v="J&amp;T Express"/>
    <s v="Tiktok"/>
    <s v="tiktok"/>
    <s v=""/>
    <s v="766063131013"/>
    <s v="05/11/2025 15:33"/>
  </r>
  <r>
    <x v="0"/>
    <x v="0"/>
    <n v="66.666666666666671"/>
    <n v="3"/>
    <s v="GAG94"/>
    <n v="100"/>
    <n v="0"/>
    <s v="ร้านที่2"/>
    <s v="น***แสตมป์"/>
    <s v="มหาสารคาม"/>
    <s v="-"/>
    <s v=""/>
    <s v="05/11/2025 15:32"/>
    <s v="-"/>
    <s v="J&amp;T Express"/>
    <s v="Tiktok"/>
    <s v="tiktok"/>
    <s v=""/>
    <s v="766020843103"/>
    <s v="05/11/2025 15:32"/>
  </r>
  <r>
    <x v="0"/>
    <x v="0"/>
    <n v="33"/>
    <n v="10"/>
    <s v="GAG93"/>
    <n v="325"/>
    <n v="0"/>
    <s v="ร้านที่2"/>
    <s v="ณ***ท์ โ***รส"/>
    <s v="กรุงเทพมหานคร"/>
    <s v="-"/>
    <s v=""/>
    <s v="05/11/2025 15:31"/>
    <s v="-"/>
    <s v="J&amp;T COD"/>
    <s v="Tiktok"/>
    <s v="จ่ายทีหลัง / COD"/>
    <s v=""/>
    <s v="766020617062"/>
    <s v="05/11/2025 15:31"/>
  </r>
  <r>
    <x v="0"/>
    <x v="0"/>
    <n v="66.666666666666671"/>
    <n v="3"/>
    <s v="GAG92"/>
    <n v="100"/>
    <n v="0"/>
    <s v="ร้านที่2"/>
    <s v="ม***นา เ***หลี"/>
    <s v="ชุมพร"/>
    <s v="-"/>
    <s v=""/>
    <s v="05/11/2025 15:29"/>
    <s v="-"/>
    <s v="J&amp;T COD"/>
    <s v="Tiktok"/>
    <s v="จ่ายทีหลัง / COD"/>
    <s v=""/>
    <s v="766071359056"/>
    <s v="05/11/2025 15:29"/>
  </r>
  <r>
    <x v="0"/>
    <x v="0"/>
    <n v="33"/>
    <n v="10"/>
    <s v="GAG91"/>
    <n v="330"/>
    <n v="0"/>
    <s v="ร้านที่2"/>
    <s v="N***nut N***aked"/>
    <s v="กาญจนบุรี"/>
    <s v="-"/>
    <s v=""/>
    <s v="05/11/2025 15:21"/>
    <s v="-"/>
    <s v="J&amp;T COD"/>
    <s v="Tiktok"/>
    <s v="จ่ายทีหลัง / COD"/>
    <s v=""/>
    <s v="766032872076"/>
    <s v="05/11/2025 15:27"/>
  </r>
  <r>
    <x v="0"/>
    <x v="0"/>
    <n v="33"/>
    <n v="10"/>
    <s v="GAG88"/>
    <n v="330"/>
    <n v="0"/>
    <s v="ร้านที่2"/>
    <s v="c***apha M***o"/>
    <s v="Rayong"/>
    <s v="-"/>
    <s v=""/>
    <s v="05/11/2025 15:26"/>
    <s v="-"/>
    <s v="J&amp;T Express"/>
    <s v="Tiktok"/>
    <s v="tiktok"/>
    <s v=""/>
    <s v="766093907040"/>
    <s v="05/11/2025 15:26"/>
  </r>
  <r>
    <x v="1"/>
    <x v="1"/>
    <n v="50"/>
    <n v="2"/>
    <s v="GAG87"/>
    <n v="199.98"/>
    <n v="0"/>
    <s v="ร้านที่2"/>
    <s v="บ***ัตร แ***รรณ"/>
    <s v="มุกดาหาร"/>
    <s v="-"/>
    <s v=""/>
    <s v="05/11/2025 15:25"/>
    <s v="-"/>
    <s v="J&amp;T COD"/>
    <s v="Tiktok"/>
    <s v="จ่ายทีหลัง / COD"/>
    <s v=""/>
    <s v="766091232082"/>
    <s v="05/11/2025 15:26"/>
  </r>
  <r>
    <x v="2"/>
    <x v="2"/>
    <n v="50"/>
    <n v="2"/>
    <s v="GAG87"/>
    <n v="199.98"/>
    <n v="0"/>
    <s v="ร้านที่2"/>
    <s v="บ***ัตร แ***รรณ"/>
    <s v="มุกดาหาร"/>
    <s v="-"/>
    <s v=""/>
    <s v="05/11/2025 15:25"/>
    <s v="-"/>
    <s v="J&amp;T COD"/>
    <s v="Tiktok"/>
    <s v="จ่ายทีหลัง / COD"/>
    <s v=""/>
    <s v="766091232082"/>
    <s v="05/11/2025 15:26"/>
  </r>
  <r>
    <x v="3"/>
    <x v="3"/>
    <n v="50"/>
    <n v="2"/>
    <s v="GAG87"/>
    <n v="199.98"/>
    <n v="0"/>
    <s v="ร้านที่2"/>
    <s v="บ***ัตร แ***รรณ"/>
    <s v="มุกดาหาร"/>
    <s v="-"/>
    <s v=""/>
    <s v="05/11/2025 15:25"/>
    <s v="-"/>
    <s v="J&amp;T COD"/>
    <s v="Tiktok"/>
    <s v="จ่ายทีหลัง / COD"/>
    <s v=""/>
    <s v="766091232082"/>
    <s v="05/11/2025 15:26"/>
  </r>
  <r>
    <x v="12"/>
    <x v="13"/>
    <n v="12"/>
    <n v="100"/>
    <s v="GAG86"/>
    <n v="1706"/>
    <n v="96"/>
    <s v="ร้านที่1"/>
    <s v="อรทัย บุตรพรหม"/>
    <s v="โรงพยาบาลสมเด็จพระยุพราชสระแก้ว ตึกอุบัติเหตุชั้น4 · สระแก้ว/ Sa Kaeo_x000a__x000a_เมืองสระแก้ว/ Mueang Sa Kaeoสระแก้ว/ Sa Kaeo_x000a_27000"/>
    <s v="27000"/>
    <s v="660871471887"/>
    <s v="05/11/2025 15:20"/>
    <s v="-"/>
    <s v="Kerry_dropoff"/>
    <s v="Lazada"/>
    <s v="lazada"/>
    <s v=""/>
    <s v="LEXPU0624798767"/>
    <s v="05/11/2025 15:20"/>
  </r>
  <r>
    <x v="12"/>
    <x v="13"/>
    <n v="12"/>
    <n v="20"/>
    <s v="GAG86"/>
    <n v="1706"/>
    <n v="96"/>
    <s v="ร้านที่1"/>
    <s v="อรทัย บุตรพรหม"/>
    <s v="โรงพยาบาลสมเด็จพระยุพราชสระแก้ว ตึกอุบัติเหตุชั้น4 · สระแก้ว/ Sa Kaeo_x000a__x000a_เมืองสระแก้ว/ Mueang Sa Kaeoสระแก้ว/ Sa Kaeo_x000a_27000"/>
    <s v="27000"/>
    <s v="660871471887"/>
    <s v="05/11/2025 15:20"/>
    <s v="-"/>
    <s v="Kerry_dropoff"/>
    <s v="Lazada"/>
    <s v="lazada"/>
    <s v=""/>
    <s v="LEXPU0624798767"/>
    <s v="05/11/2025 15:20"/>
  </r>
  <r>
    <x v="1"/>
    <x v="1"/>
    <n v="50"/>
    <n v="1"/>
    <s v="GAG85"/>
    <n v="100"/>
    <n v="0"/>
    <s v="ร้านที่2"/>
    <s v="ศ***ัตน์ ส***รี"/>
    <s v="นนทบุรี"/>
    <s v="-"/>
    <s v=""/>
    <s v="05/11/2025 15:19"/>
    <s v="-"/>
    <s v="Flash Express Thailand COD"/>
    <s v="Tiktok"/>
    <s v="จ่ายทีหลัง / COD"/>
    <s v=""/>
    <s v="THT0301291SDN0Z"/>
    <s v="05/11/2025 15:19"/>
  </r>
  <r>
    <x v="2"/>
    <x v="2"/>
    <n v="50"/>
    <n v="1"/>
    <s v="GAG85"/>
    <n v="100"/>
    <n v="0"/>
    <s v="ร้านที่2"/>
    <s v="ศ***ัตน์ ส***รี"/>
    <s v="นนทบุรี"/>
    <s v="-"/>
    <s v=""/>
    <s v="05/11/2025 15:19"/>
    <s v="-"/>
    <s v="Flash Express Thailand COD"/>
    <s v="Tiktok"/>
    <s v="จ่ายทีหลัง / COD"/>
    <s v=""/>
    <s v="THT0301291SDN0Z"/>
    <s v="05/11/2025 15:19"/>
  </r>
  <r>
    <x v="3"/>
    <x v="3"/>
    <n v="50"/>
    <n v="1"/>
    <s v="GAG85"/>
    <n v="100"/>
    <n v="0"/>
    <s v="ร้านที่2"/>
    <s v="ศ***ัตน์ ส***รี"/>
    <s v="นนทบุรี"/>
    <s v="-"/>
    <s v=""/>
    <s v="05/11/2025 15:19"/>
    <s v="-"/>
    <s v="Flash Express Thailand COD"/>
    <s v="Tiktok"/>
    <s v="จ่ายทีหลัง / COD"/>
    <s v=""/>
    <s v="THT0301291SDN0Z"/>
    <s v="05/11/2025 15:19"/>
  </r>
  <r>
    <x v="0"/>
    <x v="0"/>
    <n v="66.666666666666671"/>
    <n v="3"/>
    <s v="GAG84"/>
    <n v="100"/>
    <n v="0"/>
    <s v="ร้านที่2"/>
    <s v="จ***ุรักษ์ เ***กพันธ์"/>
    <s v="นครพนม"/>
    <s v="-"/>
    <s v=""/>
    <s v="05/11/2025 15:13"/>
    <s v="-"/>
    <s v="J&amp;T Express"/>
    <s v="Tiktok"/>
    <s v="tiktok"/>
    <s v=""/>
    <s v="766052265101"/>
    <s v="05/11/2025 15:12"/>
  </r>
  <r>
    <x v="0"/>
    <x v="0"/>
    <n v="66.666666666666671"/>
    <n v="3"/>
    <s v="GAG82"/>
    <n v="100"/>
    <n v="0"/>
    <s v="ร้านที่2"/>
    <s v="ส** ส***แสง"/>
    <s v="กรุงเทพฯ"/>
    <s v="-"/>
    <s v=""/>
    <s v="05/11/2025 15:06"/>
    <s v="-"/>
    <s v="J&amp;T COD"/>
    <s v="Tiktok"/>
    <s v="จ่ายทีหลัง / COD"/>
    <s v=""/>
    <s v="766088556052"/>
    <s v="05/11/2025 15:07"/>
  </r>
  <r>
    <x v="4"/>
    <x v="4"/>
    <n v="33.333333333333336"/>
    <n v="3"/>
    <s v="GAG81"/>
    <n v="100"/>
    <n v="0"/>
    <s v="ร้านที่2"/>
    <s v="จ***ิน"/>
    <s v="เชียงใหม่"/>
    <s v="-"/>
    <s v=""/>
    <s v="05/11/2025 15:07"/>
    <s v="-"/>
    <s v="J&amp;T Express"/>
    <s v="Tiktok"/>
    <s v="tiktok"/>
    <s v="เนยนม,มะพร้าว,ฝอยทอง"/>
    <s v="766004614045"/>
    <s v="05/11/2025 15:06"/>
  </r>
  <r>
    <x v="4"/>
    <x v="4"/>
    <n v="33.333333333333336"/>
    <n v="3"/>
    <s v="GAG80"/>
    <n v="100"/>
    <n v="0"/>
    <s v="ร้านที่2"/>
    <s v="ท***บ35"/>
    <s v="สมุทรปราการ"/>
    <s v="-"/>
    <s v=""/>
    <s v="05/11/2025 15:04"/>
    <s v="-"/>
    <s v="Flash Express Thailand COD"/>
    <s v="Tiktok"/>
    <s v="จ่ายทีหลัง / COD"/>
    <s v=""/>
    <s v="THT0203292U1E5Z"/>
    <s v="05/11/2025 15:04"/>
  </r>
  <r>
    <x v="5"/>
    <x v="5"/>
    <n v="66.666666666666671"/>
    <n v="3"/>
    <s v="GAG79"/>
    <n v="100"/>
    <n v="0"/>
    <s v="ร้านที่2"/>
    <s v="H***. C***itra D***awat"/>
    <s v="สมุทรปราการ"/>
    <s v="-"/>
    <s v=""/>
    <s v="05/11/2025 15:03"/>
    <s v="-"/>
    <s v="J&amp;T COD"/>
    <s v="Tiktok"/>
    <s v="จ่ายทีหลัง / COD"/>
    <s v=""/>
    <s v="765975798943"/>
    <s v="05/11/2025 15:03"/>
  </r>
  <r>
    <x v="6"/>
    <x v="14"/>
    <n v="139"/>
    <n v="1"/>
    <s v="GAG78"/>
    <n v="199"/>
    <n v="0"/>
    <s v="ร้านที่10"/>
    <s v="น้ำเพชร  สมัยนิยม"/>
    <s v=" 27 ม 5 ตห้วยหมอนทอง อ กำแพงแสนจ นครปฐม 73140"/>
    <s v="73140"/>
    <s v="0928654293"/>
    <s v="05/11/2025 14:57"/>
    <s v="raweewan5499@gmail.com"/>
    <s v="EMS COD"/>
    <s v="facebook"/>
    <s v="กสิกร"/>
    <s v=""/>
    <s v="WA041285846TH"/>
    <s v="05/11/2025 14:57"/>
  </r>
  <r>
    <x v="11"/>
    <x v="12"/>
    <n v="139"/>
    <n v="1"/>
    <s v="GAG78"/>
    <n v="199"/>
    <n v="0"/>
    <s v="ร้านที่10"/>
    <s v="น้ำเพชร  สมัยนิยม"/>
    <s v=" 27 ม 5 ตห้วยหมอนทอง อ กำแพงแสนจ นครปฐม 73140"/>
    <s v="73140"/>
    <s v="0928654293"/>
    <s v="05/11/2025 14:57"/>
    <s v="raweewan5499@gmail.com"/>
    <s v="EMS COD"/>
    <s v="facebook"/>
    <s v="กสิกร"/>
    <s v=""/>
    <s v="WA041285846TH"/>
    <s v="05/11/2025 14:57"/>
  </r>
  <r>
    <x v="13"/>
    <x v="15"/>
    <n v="139"/>
    <n v="1"/>
    <s v="GAG77"/>
    <n v="199"/>
    <n v="0"/>
    <s v="ร้านที่10"/>
    <s v="ช่อเพชร บุญญาจันทร์"/>
    <s v="227ถ.วิศิษฐศรี_x000a_ต.เขมราฐ_x000a_อ.เขมราฐ_x000a_จ.อุบล 34170"/>
    <s v="34170"/>
    <s v="0810759723"/>
    <s v="05/11/2025 14:56"/>
    <s v="raweewan5499@gmail.com"/>
    <s v="EMS COD"/>
    <s v="facebook"/>
    <s v="กสิกร"/>
    <s v=""/>
    <s v="WA041285801TH"/>
    <s v="05/11/2025 14:56"/>
  </r>
  <r>
    <x v="10"/>
    <x v="11"/>
    <n v="139"/>
    <n v="1"/>
    <s v="GAG77"/>
    <n v="199"/>
    <n v="0"/>
    <s v="ร้านที่10"/>
    <s v="ช่อเพชร บุญญาจันทร์"/>
    <s v="227ถ.วิศิษฐศรี_x000a_ต.เขมราฐ_x000a_อ.เขมราฐ_x000a_จ.อุบล 34170"/>
    <s v="34170"/>
    <s v="0810759723"/>
    <s v="05/11/2025 14:56"/>
    <s v="raweewan5499@gmail.com"/>
    <s v="EMS COD"/>
    <s v="facebook"/>
    <s v="กสิกร"/>
    <s v=""/>
    <s v="WA041285801TH"/>
    <s v="05/11/2025 14:56"/>
  </r>
  <r>
    <x v="1"/>
    <x v="1"/>
    <n v="50"/>
    <n v="1"/>
    <s v="GAG76"/>
    <n v="100"/>
    <n v="0"/>
    <s v="ร้านที่2"/>
    <s v="น** ฤ*** อ***"/>
    <s v="สกลนคร"/>
    <s v="-"/>
    <s v=""/>
    <s v="05/11/2025 14:54"/>
    <s v="-"/>
    <s v="J&amp;T COD"/>
    <s v="Tiktok"/>
    <s v="จ่ายทีหลัง / COD"/>
    <s v=""/>
    <s v="766041336045"/>
    <s v="05/11/2025 14:55"/>
  </r>
  <r>
    <x v="2"/>
    <x v="2"/>
    <n v="50"/>
    <n v="1"/>
    <s v="GAG76"/>
    <n v="100"/>
    <n v="0"/>
    <s v="ร้านที่2"/>
    <s v="น** ฤ*** อ***"/>
    <s v="สกลนคร"/>
    <s v="-"/>
    <s v=""/>
    <s v="05/11/2025 14:54"/>
    <s v="-"/>
    <s v="J&amp;T COD"/>
    <s v="Tiktok"/>
    <s v="จ่ายทีหลัง / COD"/>
    <s v=""/>
    <s v="766041336045"/>
    <s v="05/11/2025 14:55"/>
  </r>
  <r>
    <x v="3"/>
    <x v="3"/>
    <n v="50"/>
    <n v="1"/>
    <s v="GAG76"/>
    <n v="100"/>
    <n v="0"/>
    <s v="ร้านที่2"/>
    <s v="น** ฤ*** อ***"/>
    <s v="สกลนคร"/>
    <s v="-"/>
    <s v=""/>
    <s v="05/11/2025 14:54"/>
    <s v="-"/>
    <s v="J&amp;T COD"/>
    <s v="Tiktok"/>
    <s v="จ่ายทีหลัง / COD"/>
    <s v=""/>
    <s v="766041336045"/>
    <s v="05/11/2025 14:55"/>
  </r>
  <r>
    <x v="6"/>
    <x v="14"/>
    <n v="139"/>
    <n v="1"/>
    <s v="GAG75"/>
    <n v="199"/>
    <n v="0"/>
    <s v="ร้านที่10"/>
    <s v="เพ็ญประภา แซ่ชิว"/>
    <s v="72ถนนคลองเรียน2 ซ2/1   ต.หาดใหญ่           อ.หาดใหญ่ จ.สงขลา 90110"/>
    <s v="90110"/>
    <s v="0982899523"/>
    <s v="05/11/2025 14:55"/>
    <s v="raweewan5499@gmail.com"/>
    <s v="EMS COD"/>
    <s v="facebook"/>
    <s v="กสิกร"/>
    <s v=""/>
    <s v="WA041285815TH"/>
    <s v="05/11/2025 14:54"/>
  </r>
  <r>
    <x v="13"/>
    <x v="15"/>
    <n v="139"/>
    <n v="1"/>
    <s v="GAG75"/>
    <n v="199"/>
    <n v="0"/>
    <s v="ร้านที่10"/>
    <s v="เพ็ญประภา แซ่ชิว"/>
    <s v="72ถนนคลองเรียน2 ซ2/1   ต.หาดใหญ่           อ.หาดใหญ่ จ.สงขลา 90110"/>
    <s v="90110"/>
    <s v="0982899523"/>
    <s v="05/11/2025 14:55"/>
    <s v="raweewan5499@gmail.com"/>
    <s v="EMS COD"/>
    <s v="facebook"/>
    <s v="กสิกร"/>
    <s v=""/>
    <s v="WA041285815TH"/>
    <s v="05/11/2025 14:54"/>
  </r>
  <r>
    <x v="6"/>
    <x v="14"/>
    <n v="139"/>
    <n v="1"/>
    <s v="GAG74"/>
    <n v="199"/>
    <n v="0"/>
    <s v="ร้านที่10"/>
    <s v="สุวารี ชัชเวช "/>
    <s v="หมู่ 7 ตำบลบางเป้าอำเภอกันตังจังหวัดตรัง  92110"/>
    <s v="92110"/>
    <s v="0979870236"/>
    <s v="05/11/2025 14:53"/>
    <s v="raweewan5499@gmail.com"/>
    <s v="EMS COD"/>
    <s v="facebook"/>
    <s v="กสิกร"/>
    <s v=""/>
    <s v="WA041285829TH"/>
    <s v="05/11/2025 14:53"/>
  </r>
  <r>
    <x v="13"/>
    <x v="15"/>
    <n v="139"/>
    <n v="1"/>
    <s v="GAG74"/>
    <n v="199"/>
    <n v="0"/>
    <s v="ร้านที่10"/>
    <s v="สุวารี ชัชเวช "/>
    <s v="หมู่ 7 ตำบลบางเป้าอำเภอกันตังจังหวัดตรัง  92110"/>
    <s v="92110"/>
    <s v="0979870236"/>
    <s v="05/11/2025 14:53"/>
    <s v="raweewan5499@gmail.com"/>
    <s v="EMS COD"/>
    <s v="facebook"/>
    <s v="กสิกร"/>
    <s v=""/>
    <s v="WA041285829TH"/>
    <s v="05/11/2025 14:53"/>
  </r>
  <r>
    <x v="13"/>
    <x v="15"/>
    <n v="139"/>
    <n v="1"/>
    <s v="GAG73"/>
    <n v="217.98"/>
    <n v="0"/>
    <s v="ร้านที่2"/>
    <s v="พ***า ศ***าวงค์"/>
    <s v="นครราชสีมา"/>
    <s v="-"/>
    <s v=""/>
    <s v="05/11/2025 14:52"/>
    <s v="-"/>
    <s v="J&amp;T COD"/>
    <s v="Tiktok"/>
    <s v="จ่ายทีหลัง / COD"/>
    <s v=""/>
    <s v="766062163042"/>
    <s v="05/11/2025 14:53"/>
  </r>
  <r>
    <x v="11"/>
    <x v="12"/>
    <n v="139"/>
    <n v="1"/>
    <s v="GAG73"/>
    <n v="217.98"/>
    <n v="0"/>
    <s v="ร้านที่2"/>
    <s v="พ***า ศ***าวงค์"/>
    <s v="นครราชสีมา"/>
    <s v="-"/>
    <s v=""/>
    <s v="05/11/2025 14:52"/>
    <s v="-"/>
    <s v="J&amp;T COD"/>
    <s v="Tiktok"/>
    <s v="จ่ายทีหลัง / COD"/>
    <s v=""/>
    <s v="766062163042"/>
    <s v="05/11/2025 14:53"/>
  </r>
  <r>
    <x v="10"/>
    <x v="11"/>
    <n v="139"/>
    <n v="1"/>
    <s v="GAG72"/>
    <n v="398"/>
    <n v="0"/>
    <s v="ร้านที่10"/>
    <s v="ธัญวลัย อุ่นเจริญ"/>
    <s v="58/1 ม.11 ต.หนองสรวง อ.วิหารแดง จ.สระบุรี 18150"/>
    <s v="18150"/>
    <s v="0626822559"/>
    <s v="05/11/2025 14:52"/>
    <s v="raweewan5499@gmail.com"/>
    <s v="EMS COD"/>
    <s v="facebook"/>
    <s v="กสิกร"/>
    <s v=""/>
    <s v="WA041285832TH"/>
    <s v="05/11/2025 14:50"/>
  </r>
  <r>
    <x v="13"/>
    <x v="15"/>
    <n v="139"/>
    <n v="2"/>
    <s v="GAG72"/>
    <n v="398"/>
    <n v="0"/>
    <s v="ร้านที่10"/>
    <s v="ธัญวลัย อุ่นเจริญ"/>
    <s v="58/1 ม.11 ต.หนองสรวง อ.วิหารแดง จ.สระบุรี 18150"/>
    <s v="18150"/>
    <s v="0626822559"/>
    <s v="05/11/2025 14:52"/>
    <s v="raweewan5499@gmail.com"/>
    <s v="EMS COD"/>
    <s v="facebook"/>
    <s v="กสิกร"/>
    <s v=""/>
    <s v="WA041285832TH"/>
    <s v="05/11/2025 14:50"/>
  </r>
  <r>
    <x v="11"/>
    <x v="12"/>
    <n v="139"/>
    <n v="1"/>
    <s v="GAG72"/>
    <n v="398"/>
    <n v="0"/>
    <s v="ร้านที่10"/>
    <s v="ธัญวลัย อุ่นเจริญ"/>
    <s v="58/1 ม.11 ต.หนองสรวง อ.วิหารแดง จ.สระบุรี 18150"/>
    <s v="18150"/>
    <s v="0626822559"/>
    <s v="05/11/2025 14:52"/>
    <s v="raweewan5499@gmail.com"/>
    <s v="EMS COD"/>
    <s v="facebook"/>
    <s v="กสิกร"/>
    <s v=""/>
    <s v="WA041285832TH"/>
    <s v="05/11/2025 14:50"/>
  </r>
  <r>
    <x v="4"/>
    <x v="4"/>
    <n v="33.333333333333336"/>
    <n v="3"/>
    <s v="GAG70"/>
    <n v="100"/>
    <n v="0"/>
    <s v="ร้านที่2"/>
    <s v="ส*** ค***ธิ์"/>
    <s v="กำแพงเพชร"/>
    <s v="-"/>
    <s v=""/>
    <s v="05/11/2025 14:41"/>
    <s v="-"/>
    <s v="J&amp;T Express"/>
    <s v="Tiktok"/>
    <s v="tiktok"/>
    <s v=""/>
    <s v="766045036050"/>
    <s v="05/11/2025 14:40"/>
  </r>
  <r>
    <x v="0"/>
    <x v="0"/>
    <n v="66.666666666666671"/>
    <n v="3"/>
    <s v="GAG69"/>
    <n v="100"/>
    <n v="0"/>
    <s v="ร้านที่2"/>
    <s v="ส***ตรี ค***พันธ์"/>
    <s v="นครศรีธรรมราช"/>
    <s v="-"/>
    <s v=""/>
    <s v="05/11/2025 14:33"/>
    <s v="-"/>
    <s v="J&amp;T Express"/>
    <s v="Tiktok"/>
    <s v="tiktok"/>
    <s v=""/>
    <s v="766035063102"/>
    <s v="05/11/2025 14:34"/>
  </r>
  <r>
    <x v="0"/>
    <x v="0"/>
    <n v="33"/>
    <n v="10"/>
    <s v="GAG68"/>
    <n v="325"/>
    <n v="0"/>
    <s v="ร้านที่2"/>
    <s v="ก***ิรมภ์ เ***เนียม"/>
    <s v="นครปฐม"/>
    <s v="-"/>
    <s v=""/>
    <s v="05/11/2025 14:32"/>
    <s v="-"/>
    <s v="J&amp;T COD"/>
    <s v="Tiktok"/>
    <s v="จ่ายทีหลัง / COD"/>
    <s v=""/>
    <s v="766092103011"/>
    <s v="05/11/2025 14:34"/>
  </r>
  <r>
    <x v="5"/>
    <x v="5"/>
    <n v="66.666666666666671"/>
    <n v="3"/>
    <s v="GAG67"/>
    <n v="100"/>
    <n v="0"/>
    <s v="ร้านที่2"/>
    <s v="น***ัศวรรณ  แ***ล้า"/>
    <s v="นครนายก"/>
    <s v="-"/>
    <s v=""/>
    <s v="05/11/2025 14:32"/>
    <s v="-"/>
    <s v="J&amp;T COD"/>
    <s v="Tiktok"/>
    <s v="จ่ายทีหลัง / COD"/>
    <s v=""/>
    <s v="765922184963"/>
    <s v="05/11/2025 14:34"/>
  </r>
  <r>
    <x v="5"/>
    <x v="5"/>
    <n v="66.666666666666671"/>
    <n v="3"/>
    <s v="GAG66"/>
    <n v="295"/>
    <n v="0"/>
    <s v="ร้านที่2"/>
    <s v="เ***์น"/>
    <s v="นครปฐม"/>
    <s v="-"/>
    <s v=""/>
    <s v="05/11/2025 14:30"/>
    <s v="-"/>
    <s v="J&amp;T Express"/>
    <s v="Tiktok"/>
    <s v="tiktok"/>
    <s v=""/>
    <s v="765921080982"/>
    <s v="05/11/2025 14:32"/>
  </r>
  <r>
    <x v="4"/>
    <x v="4"/>
    <n v="33.333333333333336"/>
    <n v="3"/>
    <s v="GAG66"/>
    <n v="295"/>
    <n v="0"/>
    <s v="ร้านที่2"/>
    <s v="เ***์น"/>
    <s v="นครปฐม"/>
    <s v="-"/>
    <s v=""/>
    <s v="05/11/2025 14:30"/>
    <s v="-"/>
    <s v="J&amp;T Express"/>
    <s v="Tiktok"/>
    <s v="tiktok"/>
    <s v=""/>
    <s v="765921080982"/>
    <s v="05/11/2025 14:32"/>
  </r>
  <r>
    <x v="1"/>
    <x v="1"/>
    <n v="50"/>
    <n v="1"/>
    <s v="GAG66"/>
    <n v="295"/>
    <n v="0"/>
    <s v="ร้านที่2"/>
    <s v="เ***์น"/>
    <s v="นครปฐม"/>
    <s v="-"/>
    <s v=""/>
    <s v="05/11/2025 14:30"/>
    <s v="-"/>
    <s v="J&amp;T Express"/>
    <s v="Tiktok"/>
    <s v="tiktok"/>
    <s v=""/>
    <s v="765921080982"/>
    <s v="05/11/2025 14:32"/>
  </r>
  <r>
    <x v="2"/>
    <x v="2"/>
    <n v="50"/>
    <n v="1"/>
    <s v="GAG66"/>
    <n v="295"/>
    <n v="0"/>
    <s v="ร้านที่2"/>
    <s v="เ***์น"/>
    <s v="นครปฐม"/>
    <s v="-"/>
    <s v=""/>
    <s v="05/11/2025 14:30"/>
    <s v="-"/>
    <s v="J&amp;T Express"/>
    <s v="Tiktok"/>
    <s v="tiktok"/>
    <s v=""/>
    <s v="765921080982"/>
    <s v="05/11/2025 14:32"/>
  </r>
  <r>
    <x v="3"/>
    <x v="3"/>
    <n v="50"/>
    <n v="1"/>
    <s v="GAG66"/>
    <n v="295"/>
    <n v="0"/>
    <s v="ร้านที่2"/>
    <s v="เ***์น"/>
    <s v="นครปฐม"/>
    <s v="-"/>
    <s v=""/>
    <s v="05/11/2025 14:30"/>
    <s v="-"/>
    <s v="J&amp;T Express"/>
    <s v="Tiktok"/>
    <s v="tiktok"/>
    <s v=""/>
    <s v="765921080982"/>
    <s v="05/11/2025 14:32"/>
  </r>
  <r>
    <x v="0"/>
    <x v="0"/>
    <n v="66.666666666666671"/>
    <n v="3"/>
    <s v="GAG65"/>
    <n v="295"/>
    <n v="0"/>
    <s v="ร้านที่2"/>
    <s v="ป***จตามสั่งนะจ๊ะ"/>
    <s v="สุราษฎร์ธานี"/>
    <s v="-"/>
    <s v=""/>
    <s v="05/11/2025 14:26"/>
    <s v="-"/>
    <s v="J&amp;T COD"/>
    <s v="Tiktok"/>
    <s v="จ่ายทีหลัง / COD"/>
    <s v=""/>
    <s v="766029761022"/>
    <s v="05/11/2025 14:29"/>
  </r>
  <r>
    <x v="0"/>
    <x v="0"/>
    <n v="66.666666666666671"/>
    <n v="6"/>
    <s v="GAG65"/>
    <n v="295"/>
    <n v="0"/>
    <s v="ร้านที่2"/>
    <s v="ป***จตามสั่งนะจ๊ะ"/>
    <s v="สุราษฎร์ธานี"/>
    <s v="-"/>
    <s v=""/>
    <s v="05/11/2025 14:26"/>
    <s v="-"/>
    <s v="J&amp;T COD"/>
    <s v="Tiktok"/>
    <s v="จ่ายทีหลัง / COD"/>
    <s v=""/>
    <s v="766029761022"/>
    <s v="05/11/2025 14:29"/>
  </r>
  <r>
    <x v="1"/>
    <x v="1"/>
    <n v="50"/>
    <n v="1"/>
    <s v="GAG64"/>
    <n v="294.97000000000003"/>
    <n v="0"/>
    <s v="ร้านที่2"/>
    <s v="ป***จตามสั่งนะจ๊ะ"/>
    <s v="สุราษฎร์ธานี"/>
    <s v="-"/>
    <s v=""/>
    <s v="05/11/2025 14:25"/>
    <s v="-"/>
    <s v="J&amp;T COD"/>
    <s v="Tiktok"/>
    <s v="จ่ายทีหลัง / COD"/>
    <s v=""/>
    <s v="766003254041"/>
    <s v="05/11/2025 14:27"/>
  </r>
  <r>
    <x v="2"/>
    <x v="2"/>
    <n v="50"/>
    <n v="1"/>
    <s v="GAG64"/>
    <n v="294.97000000000003"/>
    <n v="0"/>
    <s v="ร้านที่2"/>
    <s v="ป***จตามสั่งนะจ๊ะ"/>
    <s v="สุราษฎร์ธานี"/>
    <s v="-"/>
    <s v=""/>
    <s v="05/11/2025 14:25"/>
    <s v="-"/>
    <s v="J&amp;T COD"/>
    <s v="Tiktok"/>
    <s v="จ่ายทีหลัง / COD"/>
    <s v=""/>
    <s v="766003254041"/>
    <s v="05/11/2025 14:27"/>
  </r>
  <r>
    <x v="3"/>
    <x v="3"/>
    <n v="50"/>
    <n v="1"/>
    <s v="GAG64"/>
    <n v="294.97000000000003"/>
    <n v="0"/>
    <s v="ร้านที่2"/>
    <s v="ป***จตามสั่งนะจ๊ะ"/>
    <s v="สุราษฎร์ธานี"/>
    <s v="-"/>
    <s v=""/>
    <s v="05/11/2025 14:25"/>
    <s v="-"/>
    <s v="J&amp;T COD"/>
    <s v="Tiktok"/>
    <s v="จ่ายทีหลัง / COD"/>
    <s v=""/>
    <s v="766003254041"/>
    <s v="05/11/2025 14:27"/>
  </r>
  <r>
    <x v="1"/>
    <x v="1"/>
    <n v="50"/>
    <n v="2"/>
    <s v="GAG64"/>
    <n v="294.97000000000003"/>
    <n v="0"/>
    <s v="ร้านที่2"/>
    <s v="ป***จตามสั่งนะจ๊ะ"/>
    <s v="สุราษฎร์ธานี"/>
    <s v="-"/>
    <s v=""/>
    <s v="05/11/2025 14:25"/>
    <s v="-"/>
    <s v="J&amp;T COD"/>
    <s v="Tiktok"/>
    <s v="จ่ายทีหลัง / COD"/>
    <s v=""/>
    <s v="766003254041"/>
    <s v="05/11/2025 14:27"/>
  </r>
  <r>
    <x v="2"/>
    <x v="2"/>
    <n v="50"/>
    <n v="2"/>
    <s v="GAG64"/>
    <n v="294.97000000000003"/>
    <n v="0"/>
    <s v="ร้านที่2"/>
    <s v="ป***จตามสั่งนะจ๊ะ"/>
    <s v="สุราษฎร์ธานี"/>
    <s v="-"/>
    <s v=""/>
    <s v="05/11/2025 14:25"/>
    <s v="-"/>
    <s v="J&amp;T COD"/>
    <s v="Tiktok"/>
    <s v="จ่ายทีหลัง / COD"/>
    <s v=""/>
    <s v="766003254041"/>
    <s v="05/11/2025 14:27"/>
  </r>
  <r>
    <x v="3"/>
    <x v="3"/>
    <n v="50"/>
    <n v="2"/>
    <s v="GAG64"/>
    <n v="294.97000000000003"/>
    <n v="0"/>
    <s v="ร้านที่2"/>
    <s v="ป***จตามสั่งนะจ๊ะ"/>
    <s v="สุราษฎร์ธานี"/>
    <s v="-"/>
    <s v=""/>
    <s v="05/11/2025 14:25"/>
    <s v="-"/>
    <s v="J&amp;T COD"/>
    <s v="Tiktok"/>
    <s v="จ่ายทีหลัง / COD"/>
    <s v=""/>
    <s v="766003254041"/>
    <s v="05/11/2025 14:27"/>
  </r>
  <r>
    <x v="0"/>
    <x v="0"/>
    <n v="33"/>
    <n v="10"/>
    <s v="GAG63"/>
    <n v="330"/>
    <n v="0"/>
    <s v="ร้านที่2"/>
    <s v="เ***์วรี ท***สนาธนกิจ"/>
    <s v="นครสวรรค์"/>
    <s v="-"/>
    <s v=""/>
    <s v="05/11/2025 14:18"/>
    <s v="-"/>
    <s v="J&amp;T COD"/>
    <s v="Tiktok"/>
    <s v="จ่ายทีหลัง / COD"/>
    <s v=""/>
    <s v="766033018100"/>
    <s v="05/11/2025 14:21"/>
  </r>
  <r>
    <x v="4"/>
    <x v="4"/>
    <n v="50"/>
    <n v="6"/>
    <s v="GAG62"/>
    <n v="200"/>
    <n v="0"/>
    <s v="ร้านที่2"/>
    <s v="อ***ย แ***ุวรรณ"/>
    <s v="กระบี่"/>
    <s v="-"/>
    <s v=""/>
    <s v="05/11/2025 14:17"/>
    <s v="-"/>
    <s v="J&amp;T COD"/>
    <s v="Tiktok"/>
    <s v="จ่ายทีหลัง / COD"/>
    <s v=""/>
    <s v="766083472081"/>
    <s v="05/11/2025 14:21"/>
  </r>
  <r>
    <x v="1"/>
    <x v="1"/>
    <n v="50"/>
    <n v="1"/>
    <s v="GAG61"/>
    <n v="294.97000000000003"/>
    <n v="0"/>
    <s v="ร้านที่2"/>
    <s v="อ***ษา"/>
    <s v="กรุงเทพฯ"/>
    <s v="-"/>
    <s v=""/>
    <s v="05/11/2025 14:16"/>
    <s v="-"/>
    <s v="J&amp;T COD"/>
    <s v="Tiktok"/>
    <s v="จ่ายทีหลัง / COD"/>
    <s v=""/>
    <s v="766027137094"/>
    <s v="05/11/2025 14:21"/>
  </r>
  <r>
    <x v="2"/>
    <x v="2"/>
    <n v="50"/>
    <n v="1"/>
    <s v="GAG61"/>
    <n v="294.97000000000003"/>
    <n v="0"/>
    <s v="ร้านที่2"/>
    <s v="อ***ษา"/>
    <s v="กรุงเทพฯ"/>
    <s v="-"/>
    <s v=""/>
    <s v="05/11/2025 14:16"/>
    <s v="-"/>
    <s v="J&amp;T COD"/>
    <s v="Tiktok"/>
    <s v="จ่ายทีหลัง / COD"/>
    <s v=""/>
    <s v="766027137094"/>
    <s v="05/11/2025 14:21"/>
  </r>
  <r>
    <x v="3"/>
    <x v="3"/>
    <n v="50"/>
    <n v="1"/>
    <s v="GAG61"/>
    <n v="294.97000000000003"/>
    <n v="0"/>
    <s v="ร้านที่2"/>
    <s v="อ***ษา"/>
    <s v="กรุงเทพฯ"/>
    <s v="-"/>
    <s v=""/>
    <s v="05/11/2025 14:16"/>
    <s v="-"/>
    <s v="J&amp;T COD"/>
    <s v="Tiktok"/>
    <s v="จ่ายทีหลัง / COD"/>
    <s v=""/>
    <s v="766027137094"/>
    <s v="05/11/2025 14:21"/>
  </r>
  <r>
    <x v="1"/>
    <x v="1"/>
    <n v="50"/>
    <n v="2"/>
    <s v="GAG61"/>
    <n v="294.97000000000003"/>
    <n v="0"/>
    <s v="ร้านที่2"/>
    <s v="อ***ษา"/>
    <s v="กรุงเทพฯ"/>
    <s v="-"/>
    <s v=""/>
    <s v="05/11/2025 14:16"/>
    <s v="-"/>
    <s v="J&amp;T COD"/>
    <s v="Tiktok"/>
    <s v="จ่ายทีหลัง / COD"/>
    <s v=""/>
    <s v="766027137094"/>
    <s v="05/11/2025 14:20"/>
  </r>
  <r>
    <x v="2"/>
    <x v="2"/>
    <n v="50"/>
    <n v="2"/>
    <s v="GAG61"/>
    <n v="294.97000000000003"/>
    <n v="0"/>
    <s v="ร้านที่2"/>
    <s v="อ***ษา"/>
    <s v="กรุงเทพฯ"/>
    <s v="-"/>
    <s v=""/>
    <s v="05/11/2025 14:16"/>
    <s v="-"/>
    <s v="J&amp;T COD"/>
    <s v="Tiktok"/>
    <s v="จ่ายทีหลัง / COD"/>
    <s v=""/>
    <s v="766027137094"/>
    <s v="05/11/2025 14:20"/>
  </r>
  <r>
    <x v="3"/>
    <x v="3"/>
    <n v="50"/>
    <n v="2"/>
    <s v="GAG61"/>
    <n v="294.97000000000003"/>
    <n v="0"/>
    <s v="ร้านที่2"/>
    <s v="อ***ษา"/>
    <s v="กรุงเทพฯ"/>
    <s v="-"/>
    <s v=""/>
    <s v="05/11/2025 14:16"/>
    <s v="-"/>
    <s v="J&amp;T COD"/>
    <s v="Tiktok"/>
    <s v="จ่ายทีหลัง / COD"/>
    <s v=""/>
    <s v="766027137094"/>
    <s v="05/11/2025 14:20"/>
  </r>
  <r>
    <x v="6"/>
    <x v="14"/>
    <n v="139"/>
    <n v="1"/>
    <s v="GAG60"/>
    <n v="345.4"/>
    <n v="26"/>
    <s v="ร้านที่1"/>
    <s v="นาง เรณู  จัทร์ศรี"/>
    <s v="51 หมู่ 3  · รังนก/ Rang Nok_x000a__x000a_สามง่าม/ Sam Ngamพิจิตร/ Phichit_x000a_66140"/>
    <s v="66140"/>
    <s v="660960849737"/>
    <s v="05/11/2025 13:58"/>
    <s v="-"/>
    <s v="Kerry_dropoff"/>
    <s v="Lazada"/>
    <s v="lazada"/>
    <s v=""/>
    <s v="TH62077YFPVU7B"/>
    <s v="05/11/2025 13:58"/>
  </r>
  <r>
    <x v="13"/>
    <x v="15"/>
    <n v="139"/>
    <n v="1"/>
    <s v="GAG60"/>
    <n v="345.4"/>
    <n v="26"/>
    <s v="ร้านที่1"/>
    <s v="นาง เรณู  จัทร์ศรี"/>
    <s v="51 หมู่ 3  · รังนก/ Rang Nok_x000a__x000a_สามง่าม/ Sam Ngamพิจิตร/ Phichit_x000a_66140"/>
    <s v="66140"/>
    <s v="660960849737"/>
    <s v="05/11/2025 13:58"/>
    <s v="-"/>
    <s v="Kerry_dropoff"/>
    <s v="Lazada"/>
    <s v="lazada"/>
    <s v=""/>
    <s v="TH62077YFPVU7B"/>
    <s v="05/11/2025 13:58"/>
  </r>
  <r>
    <x v="10"/>
    <x v="11"/>
    <n v="139"/>
    <n v="1"/>
    <s v="GAG60"/>
    <n v="345.4"/>
    <n v="26"/>
    <s v="ร้านที่1"/>
    <s v="นาง เรณู  จัทร์ศรี"/>
    <s v="51 หมู่ 3  · รังนก/ Rang Nok_x000a__x000a_สามง่าม/ Sam Ngamพิจิตร/ Phichit_x000a_66140"/>
    <s v="66140"/>
    <s v="660960849737"/>
    <s v="05/11/2025 13:58"/>
    <s v="-"/>
    <s v="Kerry_dropoff"/>
    <s v="Lazada"/>
    <s v="lazada"/>
    <s v=""/>
    <s v="TH62077YFPVU7B"/>
    <s v="05/11/2025 13:58"/>
  </r>
  <r>
    <x v="11"/>
    <x v="12"/>
    <n v="139"/>
    <n v="1"/>
    <s v="GAG60"/>
    <n v="345.4"/>
    <n v="26"/>
    <s v="ร้านที่1"/>
    <s v="นาง เรณู  จัทร์ศรี"/>
    <s v="51 หมู่ 3  · รังนก/ Rang Nok_x000a__x000a_สามง่าม/ Sam Ngamพิจิตร/ Phichit_x000a_66140"/>
    <s v="66140"/>
    <s v="660960849737"/>
    <s v="05/11/2025 13:58"/>
    <s v="-"/>
    <s v="Kerry_dropoff"/>
    <s v="Lazada"/>
    <s v="lazada"/>
    <s v=""/>
    <s v="TH62077YFPVU7B"/>
    <s v="05/11/2025 13:58"/>
  </r>
  <r>
    <x v="1"/>
    <x v="1"/>
    <n v="50"/>
    <n v="1"/>
    <s v="GAG59"/>
    <n v="99.99"/>
    <n v="0"/>
    <s v="ร้านที่2"/>
    <s v="ฝ*  ฝ*"/>
    <s v="ฉะเชิงเทรา"/>
    <s v="-"/>
    <s v=""/>
    <s v="05/11/2025 13:54"/>
    <s v="-"/>
    <s v="J&amp;T COD"/>
    <s v="Tiktok"/>
    <s v="จ่ายทีหลัง / COD"/>
    <s v=""/>
    <s v="766033733032"/>
    <s v="05/11/2025 13:54"/>
  </r>
  <r>
    <x v="2"/>
    <x v="2"/>
    <n v="50"/>
    <n v="1"/>
    <s v="GAG59"/>
    <n v="99.99"/>
    <n v="0"/>
    <s v="ร้านที่2"/>
    <s v="ฝ*  ฝ*"/>
    <s v="ฉะเชิงเทรา"/>
    <s v="-"/>
    <s v=""/>
    <s v="05/11/2025 13:54"/>
    <s v="-"/>
    <s v="J&amp;T COD"/>
    <s v="Tiktok"/>
    <s v="จ่ายทีหลัง / COD"/>
    <s v=""/>
    <s v="766033733032"/>
    <s v="05/11/2025 13:54"/>
  </r>
  <r>
    <x v="3"/>
    <x v="3"/>
    <n v="50"/>
    <n v="1"/>
    <s v="GAG59"/>
    <n v="99.99"/>
    <n v="0"/>
    <s v="ร้านที่2"/>
    <s v="ฝ*  ฝ*"/>
    <s v="ฉะเชิงเทรา"/>
    <s v="-"/>
    <s v=""/>
    <s v="05/11/2025 13:54"/>
    <s v="-"/>
    <s v="J&amp;T COD"/>
    <s v="Tiktok"/>
    <s v="จ่ายทีหลัง / COD"/>
    <s v=""/>
    <s v="766033733032"/>
    <s v="05/11/2025 13:54"/>
  </r>
  <r>
    <x v="12"/>
    <x v="13"/>
    <n v="12"/>
    <n v="20"/>
    <s v="GAG58"/>
    <n v="258"/>
    <n v="0"/>
    <s v="ร้านที่1"/>
    <s v="ส******ง"/>
    <s v="******ตำบลในเมือง ตำบลในเมือง อำเภอเมืองพิษณุโลก จังหวัดพิษณุโลก 65000"/>
    <s v="65000"/>
    <s v="88"/>
    <s v="05/11/2025 13:50"/>
    <s v="-"/>
    <s v="SPX Express"/>
    <s v="Shopee"/>
    <s v="shopee"/>
    <s v=""/>
    <s v="TH2569896794844"/>
    <s v="05/11/2025 13:50"/>
  </r>
  <r>
    <x v="1"/>
    <x v="1"/>
    <n v="50"/>
    <n v="1"/>
    <s v="GAG57"/>
    <n v="107"/>
    <n v="7"/>
    <s v="ร้านที่4"/>
    <s v="ห**"/>
    <s v="นนทบุรี"/>
    <s v="-"/>
    <s v=""/>
    <s v="05/11/2025 13:48"/>
    <s v="-"/>
    <s v="J&amp;T Express"/>
    <s v="Tiktok"/>
    <s v="tiktok"/>
    <s v=""/>
    <s v="766066935034"/>
    <s v="05/11/2025 13:47"/>
  </r>
  <r>
    <x v="2"/>
    <x v="2"/>
    <n v="50"/>
    <n v="1"/>
    <s v="GAG57"/>
    <n v="107"/>
    <n v="7"/>
    <s v="ร้านที่4"/>
    <s v="ห**"/>
    <s v="นนทบุรี"/>
    <s v="-"/>
    <s v=""/>
    <s v="05/11/2025 13:48"/>
    <s v="-"/>
    <s v="J&amp;T Express"/>
    <s v="Tiktok"/>
    <s v="tiktok"/>
    <s v=""/>
    <s v="766066935034"/>
    <s v="05/11/2025 13:47"/>
  </r>
  <r>
    <x v="3"/>
    <x v="3"/>
    <n v="50"/>
    <n v="1"/>
    <s v="GAG57"/>
    <n v="107"/>
    <n v="7"/>
    <s v="ร้านที่4"/>
    <s v="ห**"/>
    <s v="นนทบุรี"/>
    <s v="-"/>
    <s v=""/>
    <s v="05/11/2025 13:48"/>
    <s v="-"/>
    <s v="J&amp;T Express"/>
    <s v="Tiktok"/>
    <s v="tiktok"/>
    <s v=""/>
    <s v="766066935034"/>
    <s v="05/11/2025 13:47"/>
  </r>
  <r>
    <x v="13"/>
    <x v="15"/>
    <n v="139"/>
    <n v="1"/>
    <s v="GAG56"/>
    <n v="108.99"/>
    <n v="0"/>
    <s v="ร้านที่2"/>
    <s v="ธ***ตย์ ก***รงค์"/>
    <s v="นครศรีธรรมราช"/>
    <s v="-"/>
    <s v=""/>
    <s v="05/11/2025 13:47"/>
    <s v="-"/>
    <s v="J&amp;T COD"/>
    <s v="Tiktok"/>
    <s v="จ่ายทีหลัง / COD"/>
    <s v=""/>
    <s v="766031878091"/>
    <s v="05/11/2025 13:47"/>
  </r>
  <r>
    <x v="0"/>
    <x v="0"/>
    <n v="66.666666666666671"/>
    <n v="3"/>
    <s v="GAG55"/>
    <n v="100"/>
    <n v="0"/>
    <s v="ร้านที่2"/>
    <s v="ก**"/>
    <s v="นครราชสีมา"/>
    <s v="-"/>
    <s v=""/>
    <s v="05/11/2025 13:47"/>
    <s v="-"/>
    <s v="J&amp;T COD"/>
    <s v="Tiktok"/>
    <s v="จ่ายทีหลัง / COD"/>
    <s v=""/>
    <s v="766010672011"/>
    <s v="05/11/2025 13:47"/>
  </r>
  <r>
    <x v="1"/>
    <x v="1"/>
    <n v="50"/>
    <n v="1"/>
    <s v="GAG54"/>
    <n v="100"/>
    <n v="0"/>
    <s v="ร้านที่2"/>
    <s v="จ***ัฒน์  เ***ยวชาญ"/>
    <s v="พระนครศรีอยุธยา"/>
    <s v="-"/>
    <s v=""/>
    <s v="05/11/2025 13:47"/>
    <s v="-"/>
    <s v="J&amp;T COD"/>
    <s v="Tiktok"/>
    <s v="จ่ายทีหลัง / COD"/>
    <s v=""/>
    <s v="766074336020"/>
    <s v="05/11/2025 13:47"/>
  </r>
  <r>
    <x v="2"/>
    <x v="2"/>
    <n v="50"/>
    <n v="1"/>
    <s v="GAG54"/>
    <n v="100"/>
    <n v="0"/>
    <s v="ร้านที่2"/>
    <s v="จ***ัฒน์  เ***ยวชาญ"/>
    <s v="พระนครศรีอยุธยา"/>
    <s v="-"/>
    <s v=""/>
    <s v="05/11/2025 13:47"/>
    <s v="-"/>
    <s v="J&amp;T COD"/>
    <s v="Tiktok"/>
    <s v="จ่ายทีหลัง / COD"/>
    <s v=""/>
    <s v="766074336020"/>
    <s v="05/11/2025 13:47"/>
  </r>
  <r>
    <x v="3"/>
    <x v="3"/>
    <n v="50"/>
    <n v="1"/>
    <s v="GAG54"/>
    <n v="100"/>
    <n v="0"/>
    <s v="ร้านที่2"/>
    <s v="จ***ัฒน์  เ***ยวชาญ"/>
    <s v="พระนครศรีอยุธยา"/>
    <s v="-"/>
    <s v=""/>
    <s v="05/11/2025 13:47"/>
    <s v="-"/>
    <s v="J&amp;T COD"/>
    <s v="Tiktok"/>
    <s v="จ่ายทีหลัง / COD"/>
    <s v=""/>
    <s v="766074336020"/>
    <s v="05/11/2025 13:47"/>
  </r>
  <r>
    <x v="1"/>
    <x v="1"/>
    <n v="50"/>
    <n v="1"/>
    <s v="GAG52"/>
    <n v="99.99"/>
    <n v="0"/>
    <s v="ร้านที่2"/>
    <s v="ป***าพรรณ เ***งแสน"/>
    <s v="อ่างทอง"/>
    <s v="-"/>
    <s v=""/>
    <s v="05/11/2025 13:38"/>
    <s v="-"/>
    <s v="J&amp;T COD"/>
    <s v="Tiktok"/>
    <s v="จ่ายทีหลัง / COD"/>
    <s v=""/>
    <s v="766058849065"/>
    <s v="05/11/2025 13:38"/>
  </r>
  <r>
    <x v="2"/>
    <x v="2"/>
    <n v="50"/>
    <n v="1"/>
    <s v="GAG52"/>
    <n v="99.99"/>
    <n v="0"/>
    <s v="ร้านที่2"/>
    <s v="ป***าพรรณ เ***งแสน"/>
    <s v="อ่างทอง"/>
    <s v="-"/>
    <s v=""/>
    <s v="05/11/2025 13:38"/>
    <s v="-"/>
    <s v="J&amp;T COD"/>
    <s v="Tiktok"/>
    <s v="จ่ายทีหลัง / COD"/>
    <s v=""/>
    <s v="766058849065"/>
    <s v="05/11/2025 13:38"/>
  </r>
  <r>
    <x v="3"/>
    <x v="3"/>
    <n v="50"/>
    <n v="1"/>
    <s v="GAG52"/>
    <n v="99.99"/>
    <n v="0"/>
    <s v="ร้านที่2"/>
    <s v="ป***าพรรณ เ***งแสน"/>
    <s v="อ่างทอง"/>
    <s v="-"/>
    <s v=""/>
    <s v="05/11/2025 13:38"/>
    <s v="-"/>
    <s v="J&amp;T COD"/>
    <s v="Tiktok"/>
    <s v="จ่ายทีหลัง / COD"/>
    <s v=""/>
    <s v="766058849065"/>
    <s v="05/11/2025 13:38"/>
  </r>
  <r>
    <x v="4"/>
    <x v="4"/>
    <n v="33.333333333333336"/>
    <n v="3"/>
    <s v="GAG51"/>
    <n v="100"/>
    <n v="0"/>
    <s v="ร้านที่2"/>
    <s v="จ***ยา จ***เรือง"/>
    <s v="กรุงเทพฯ"/>
    <s v="-"/>
    <s v=""/>
    <s v="05/11/2025 13:34"/>
    <s v="-"/>
    <s v="J&amp;T Express"/>
    <s v="Tiktok"/>
    <s v="tiktok"/>
    <s v="สั่งรอบที่ 2 แล้ว คละรส 3 กล่อง ( ขอไม่เอาเนยนมคะ ) สั่งให้คนแก่ทาน "/>
    <s v="765968992983"/>
    <s v="05/11/2025 13:34"/>
  </r>
  <r>
    <x v="9"/>
    <x v="9"/>
    <n v="66.333333333333329"/>
    <n v="3"/>
    <s v="GAG50"/>
    <n v="117.2"/>
    <n v="0"/>
    <s v="ร้านที่6"/>
    <s v="สุรชาติ"/>
    <s v="96/3 หมู่8 ถ.ท่าดงคอน ต.แพรกศรีราชา อ.สรรคบุรี จ.ชัยนาท_x000a__x000a_สรรคบุรี/ Sankhaburiชัยนาท/ Chainat_x000a_17140"/>
    <s v="17140"/>
    <s v="660812800859"/>
    <s v="05/11/2025 13:25"/>
    <s v="-"/>
    <s v="Kerry_dropoff"/>
    <s v="Lazada"/>
    <s v="lazada"/>
    <s v=""/>
    <s v="LEXPU0624742751"/>
    <s v="05/11/2025 13:25"/>
  </r>
  <r>
    <x v="0"/>
    <x v="0"/>
    <n v="66.666666666666671"/>
    <n v="3"/>
    <s v="GAG49"/>
    <n v="295"/>
    <n v="0"/>
    <s v="ร้านที่2"/>
    <s v="ล***ณา จ***น์หอม"/>
    <s v="สมุทรสาคร"/>
    <s v="-"/>
    <s v=""/>
    <s v="05/11/2025 12:58"/>
    <s v="-"/>
    <s v="J&amp;T COD"/>
    <s v="Tiktok"/>
    <s v="จ่ายทีหลัง / COD"/>
    <s v=""/>
    <s v="766003215025"/>
    <s v="05/11/2025 13:24"/>
  </r>
  <r>
    <x v="4"/>
    <x v="4"/>
    <n v="50"/>
    <n v="6"/>
    <s v="GAG49"/>
    <n v="295"/>
    <n v="0"/>
    <s v="ร้านที่2"/>
    <s v="ล***ณา จ***น์หอม"/>
    <s v="สมุทรสาคร"/>
    <s v="-"/>
    <s v=""/>
    <s v="05/11/2025 12:58"/>
    <s v="-"/>
    <s v="J&amp;T COD"/>
    <s v="Tiktok"/>
    <s v="จ่ายทีหลัง / COD"/>
    <s v=""/>
    <s v="766003215025"/>
    <s v="05/11/2025 13:24"/>
  </r>
  <r>
    <x v="5"/>
    <x v="5"/>
    <n v="66.666666666666671"/>
    <n v="3"/>
    <s v="GAG48"/>
    <n v="100"/>
    <n v="0"/>
    <s v="ร้านที่2"/>
    <s v="ศ***ณา ส***ำรงค์"/>
    <s v="เพชรบูรณ์"/>
    <s v="-"/>
    <s v=""/>
    <s v="05/11/2025 13:07"/>
    <s v="-"/>
    <s v="J&amp;T COD"/>
    <s v="Tiktok"/>
    <s v="จ่ายทีหลัง / COD"/>
    <s v=""/>
    <s v="765907590932"/>
    <s v="05/11/2025 13:07"/>
  </r>
  <r>
    <x v="1"/>
    <x v="1"/>
    <n v="50"/>
    <n v="1"/>
    <s v="GAG47"/>
    <n v="99.99"/>
    <n v="0"/>
    <s v="ร้านที่2"/>
    <s v="ส***พรรณ    ห***นพรม"/>
    <s v="ตาก"/>
    <s v="-"/>
    <s v=""/>
    <s v="05/11/2025 13:05"/>
    <s v="-"/>
    <s v="J&amp;T COD"/>
    <s v="Tiktok"/>
    <s v="จ่ายทีหลัง / COD"/>
    <s v=""/>
    <s v="766098849084"/>
    <s v="05/11/2025 13:06"/>
  </r>
  <r>
    <x v="2"/>
    <x v="2"/>
    <n v="50"/>
    <n v="1"/>
    <s v="GAG47"/>
    <n v="99.99"/>
    <n v="0"/>
    <s v="ร้านที่2"/>
    <s v="ส***พรรณ    ห***นพรม"/>
    <s v="ตาก"/>
    <s v="-"/>
    <s v=""/>
    <s v="05/11/2025 13:05"/>
    <s v="-"/>
    <s v="J&amp;T COD"/>
    <s v="Tiktok"/>
    <s v="จ่ายทีหลัง / COD"/>
    <s v=""/>
    <s v="766098849084"/>
    <s v="05/11/2025 13:06"/>
  </r>
  <r>
    <x v="3"/>
    <x v="3"/>
    <n v="50"/>
    <n v="1"/>
    <s v="GAG47"/>
    <n v="99.99"/>
    <n v="0"/>
    <s v="ร้านที่2"/>
    <s v="ส***พรรณ    ห***นพรม"/>
    <s v="ตาก"/>
    <s v="-"/>
    <s v=""/>
    <s v="05/11/2025 13:05"/>
    <s v="-"/>
    <s v="J&amp;T COD"/>
    <s v="Tiktok"/>
    <s v="จ่ายทีหลัง / COD"/>
    <s v=""/>
    <s v="766098849084"/>
    <s v="05/11/2025 13:06"/>
  </r>
  <r>
    <x v="4"/>
    <x v="4"/>
    <n v="50"/>
    <n v="12"/>
    <s v="GAG46"/>
    <n v="395"/>
    <n v="0"/>
    <s v="ร้านที่2"/>
    <s v="ม*** เ***หลิ่ม"/>
    <s v="กาญจนบุรี"/>
    <s v="-"/>
    <s v=""/>
    <s v="05/11/2025 13:06"/>
    <s v="-"/>
    <s v="J&amp;T Express"/>
    <s v="Tiktok"/>
    <s v="tiktok"/>
    <s v=""/>
    <s v="766071013035"/>
    <s v="05/11/2025 13:05"/>
  </r>
  <r>
    <x v="0"/>
    <x v="0"/>
    <n v="66.666666666666671"/>
    <n v="15"/>
    <s v="GAG44"/>
    <n v="495"/>
    <n v="0"/>
    <s v="ร้านที่2"/>
    <s v="ว***า ก***ส่ง"/>
    <s v="พระนครศรีอยุธยา"/>
    <s v="-"/>
    <s v=""/>
    <s v="05/11/2025 12:57"/>
    <s v="-"/>
    <s v="J&amp;T COD"/>
    <s v="Tiktok"/>
    <s v="จ่ายทีหลัง / COD"/>
    <s v=""/>
    <s v="765956440771"/>
    <s v="05/11/2025 12:57"/>
  </r>
  <r>
    <x v="4"/>
    <x v="4"/>
    <n v="50"/>
    <n v="6"/>
    <s v="GAG43"/>
    <n v="200"/>
    <n v="0"/>
    <s v="ร้านที่2"/>
    <s v="ว***ี ห***ุ้ม"/>
    <s v="สงขลา"/>
    <s v="-"/>
    <s v=""/>
    <s v="05/11/2025 12:55"/>
    <s v="-"/>
    <s v="J&amp;T Express"/>
    <s v="Tiktok"/>
    <s v="tiktok"/>
    <s v=""/>
    <s v="766069878070"/>
    <s v="05/11/2025 12:55"/>
  </r>
  <r>
    <x v="8"/>
    <x v="8"/>
    <n v="83.333333333333329"/>
    <n v="3"/>
    <s v="GAG42"/>
    <n v="245"/>
    <n v="0"/>
    <s v="ร้านที่4"/>
    <s v="แ***าว ส***วัตร"/>
    <s v="อุทัยธานี"/>
    <s v="-"/>
    <s v=""/>
    <s v="05/11/2025 12:50"/>
    <s v="-"/>
    <s v="J&amp;T Express"/>
    <s v="Tiktok"/>
    <s v="tiktok"/>
    <s v=""/>
    <s v="765997841744"/>
    <s v="05/11/2025 12:50"/>
  </r>
  <r>
    <x v="0"/>
    <x v="0"/>
    <n v="66.666666666666671"/>
    <n v="3"/>
    <s v="GAG41"/>
    <n v="100"/>
    <n v="0"/>
    <s v="ร้านที่2"/>
    <s v="ส***าย ก***นหอม"/>
    <s v="พิษณุโลก"/>
    <s v="-"/>
    <s v=""/>
    <s v="05/11/2025 12:47"/>
    <s v="-"/>
    <s v="J&amp;T COD"/>
    <s v="Tiktok"/>
    <s v="จ่ายทีหลัง / COD"/>
    <s v=""/>
    <s v="765917242786"/>
    <s v="05/11/2025 12:49"/>
  </r>
  <r>
    <x v="1"/>
    <x v="1"/>
    <n v="50"/>
    <n v="1"/>
    <s v="GAG40"/>
    <n v="99.99"/>
    <n v="0"/>
    <s v="ร้านที่2"/>
    <s v="อ***ย ศ***ระเสริฐ"/>
    <s v="สมุทรปราการ"/>
    <s v="-"/>
    <s v=""/>
    <s v="05/11/2025 12:45"/>
    <s v="-"/>
    <s v="Flash Express Thailand COD"/>
    <s v="Tiktok"/>
    <s v="จ่ายทีหลัง / COD"/>
    <s v=""/>
    <s v="THT0203290HYV2Z"/>
    <s v="05/11/2025 12:45"/>
  </r>
  <r>
    <x v="2"/>
    <x v="2"/>
    <n v="50"/>
    <n v="1"/>
    <s v="GAG40"/>
    <n v="99.99"/>
    <n v="0"/>
    <s v="ร้านที่2"/>
    <s v="อ***ย ศ***ระเสริฐ"/>
    <s v="สมุทรปราการ"/>
    <s v="-"/>
    <s v=""/>
    <s v="05/11/2025 12:45"/>
    <s v="-"/>
    <s v="Flash Express Thailand COD"/>
    <s v="Tiktok"/>
    <s v="จ่ายทีหลัง / COD"/>
    <s v=""/>
    <s v="THT0203290HYV2Z"/>
    <s v="05/11/2025 12:45"/>
  </r>
  <r>
    <x v="3"/>
    <x v="3"/>
    <n v="50"/>
    <n v="1"/>
    <s v="GAG40"/>
    <n v="99.99"/>
    <n v="0"/>
    <s v="ร้านที่2"/>
    <s v="อ***ย ศ***ระเสริฐ"/>
    <s v="สมุทรปราการ"/>
    <s v="-"/>
    <s v=""/>
    <s v="05/11/2025 12:45"/>
    <s v="-"/>
    <s v="Flash Express Thailand COD"/>
    <s v="Tiktok"/>
    <s v="จ่ายทีหลัง / COD"/>
    <s v=""/>
    <s v="THT0203290HYV2Z"/>
    <s v="05/11/2025 12:45"/>
  </r>
  <r>
    <x v="1"/>
    <x v="1"/>
    <n v="50"/>
    <n v="1"/>
    <s v="GAG39"/>
    <n v="100"/>
    <n v="0"/>
    <s v="ร้านที่4"/>
    <s v="ค***ำ"/>
    <s v="นครปฐม"/>
    <s v="-"/>
    <s v=""/>
    <s v="05/11/2025 12:27"/>
    <s v="-"/>
    <s v="Flash Express Thailand COD"/>
    <s v="Tiktok"/>
    <s v="จ่ายทีหลัง / COD"/>
    <s v=""/>
    <s v="THT1506291GAQ7Z"/>
    <s v="05/11/2025 12:42"/>
  </r>
  <r>
    <x v="2"/>
    <x v="2"/>
    <n v="50"/>
    <n v="1"/>
    <s v="GAG39"/>
    <n v="100"/>
    <n v="0"/>
    <s v="ร้านที่4"/>
    <s v="ค***ำ"/>
    <s v="นครปฐม"/>
    <s v="-"/>
    <s v=""/>
    <s v="05/11/2025 12:27"/>
    <s v="-"/>
    <s v="Flash Express Thailand COD"/>
    <s v="Tiktok"/>
    <s v="จ่ายทีหลัง / COD"/>
    <s v=""/>
    <s v="THT1506291GAQ7Z"/>
    <s v="05/11/2025 12:42"/>
  </r>
  <r>
    <x v="3"/>
    <x v="3"/>
    <n v="50"/>
    <n v="1"/>
    <s v="GAG39"/>
    <n v="100"/>
    <n v="0"/>
    <s v="ร้านที่4"/>
    <s v="ค***ำ"/>
    <s v="นครปฐม"/>
    <s v="-"/>
    <s v=""/>
    <s v="05/11/2025 12:27"/>
    <s v="-"/>
    <s v="Flash Express Thailand COD"/>
    <s v="Tiktok"/>
    <s v="จ่ายทีหลัง / COD"/>
    <s v=""/>
    <s v="THT1506291GAQ7Z"/>
    <s v="05/11/2025 12:42"/>
  </r>
  <r>
    <x v="1"/>
    <x v="1"/>
    <n v="50"/>
    <n v="1"/>
    <s v="GAG38"/>
    <n v="100"/>
    <n v="0"/>
    <s v="ร้านที่4"/>
    <s v="ก***ิพย์  ช***ย"/>
    <s v="พะเยา"/>
    <s v="-"/>
    <s v=""/>
    <s v="05/11/2025 12:21"/>
    <s v="-"/>
    <s v="J&amp;T COD"/>
    <s v="Tiktok"/>
    <s v="จ่ายทีหลัง / COD"/>
    <s v=""/>
    <s v="765932913782"/>
    <s v="05/11/2025 12:23"/>
  </r>
  <r>
    <x v="2"/>
    <x v="2"/>
    <n v="50"/>
    <n v="1"/>
    <s v="GAG38"/>
    <n v="100"/>
    <n v="0"/>
    <s v="ร้านที่4"/>
    <s v="ก***ิพย์  ช***ย"/>
    <s v="พะเยา"/>
    <s v="-"/>
    <s v=""/>
    <s v="05/11/2025 12:21"/>
    <s v="-"/>
    <s v="J&amp;T COD"/>
    <s v="Tiktok"/>
    <s v="จ่ายทีหลัง / COD"/>
    <s v=""/>
    <s v="765932913782"/>
    <s v="05/11/2025 12:23"/>
  </r>
  <r>
    <x v="3"/>
    <x v="3"/>
    <n v="50"/>
    <n v="1"/>
    <s v="GAG38"/>
    <n v="100"/>
    <n v="0"/>
    <s v="ร้านที่4"/>
    <s v="ก***ิพย์  ช***ย"/>
    <s v="พะเยา"/>
    <s v="-"/>
    <s v=""/>
    <s v="05/11/2025 12:21"/>
    <s v="-"/>
    <s v="J&amp;T COD"/>
    <s v="Tiktok"/>
    <s v="จ่ายทีหลัง / COD"/>
    <s v=""/>
    <s v="765932913782"/>
    <s v="05/11/2025 12:23"/>
  </r>
  <r>
    <x v="1"/>
    <x v="1"/>
    <n v="50"/>
    <n v="1"/>
    <s v="GAG36"/>
    <n v="100"/>
    <n v="0"/>
    <s v="ร้านที่4"/>
    <s v="พ***ภา ก***ง"/>
    <s v="เทศบาลนครอุบลราชธานี"/>
    <s v="-"/>
    <s v=""/>
    <s v="05/11/2025 12:10"/>
    <s v="-"/>
    <s v="J&amp;T COD"/>
    <s v="Tiktok"/>
    <s v="จ่ายทีหลัง / COD"/>
    <s v=""/>
    <s v="765944916785"/>
    <s v="05/11/2025 12:15"/>
  </r>
  <r>
    <x v="2"/>
    <x v="2"/>
    <n v="50"/>
    <n v="1"/>
    <s v="GAG36"/>
    <n v="100"/>
    <n v="0"/>
    <s v="ร้านที่4"/>
    <s v="พ***ภา ก***ง"/>
    <s v="เทศบาลนครอุบลราชธานี"/>
    <s v="-"/>
    <s v=""/>
    <s v="05/11/2025 12:10"/>
    <s v="-"/>
    <s v="J&amp;T COD"/>
    <s v="Tiktok"/>
    <s v="จ่ายทีหลัง / COD"/>
    <s v=""/>
    <s v="765944916785"/>
    <s v="05/11/2025 12:15"/>
  </r>
  <r>
    <x v="3"/>
    <x v="3"/>
    <n v="50"/>
    <n v="1"/>
    <s v="GAG36"/>
    <n v="100"/>
    <n v="0"/>
    <s v="ร้านที่4"/>
    <s v="พ***ภา ก***ง"/>
    <s v="เทศบาลนครอุบลราชธานี"/>
    <s v="-"/>
    <s v=""/>
    <s v="05/11/2025 12:10"/>
    <s v="-"/>
    <s v="J&amp;T COD"/>
    <s v="Tiktok"/>
    <s v="จ่ายทีหลัง / COD"/>
    <s v=""/>
    <s v="765944916785"/>
    <s v="05/11/2025 12:15"/>
  </r>
  <r>
    <x v="1"/>
    <x v="1"/>
    <n v="50"/>
    <n v="1"/>
    <s v="GAG35"/>
    <n v="99.99"/>
    <n v="0"/>
    <s v="ร้านที่2"/>
    <s v="ส***ด  จ***าดวง"/>
    <s v="นครราชสีมา"/>
    <s v="-"/>
    <s v=""/>
    <s v="05/11/2025 12:10"/>
    <s v="-"/>
    <s v="J&amp;T COD"/>
    <s v="Tiktok"/>
    <s v="จ่ายทีหลัง / COD"/>
    <s v=""/>
    <s v="765992445735"/>
    <s v="05/11/2025 12:11"/>
  </r>
  <r>
    <x v="2"/>
    <x v="2"/>
    <n v="50"/>
    <n v="1"/>
    <s v="GAG35"/>
    <n v="99.99"/>
    <n v="0"/>
    <s v="ร้านที่2"/>
    <s v="ส***ด  จ***าดวง"/>
    <s v="นครราชสีมา"/>
    <s v="-"/>
    <s v=""/>
    <s v="05/11/2025 12:10"/>
    <s v="-"/>
    <s v="J&amp;T COD"/>
    <s v="Tiktok"/>
    <s v="จ่ายทีหลัง / COD"/>
    <s v=""/>
    <s v="765992445735"/>
    <s v="05/11/2025 12:11"/>
  </r>
  <r>
    <x v="3"/>
    <x v="3"/>
    <n v="50"/>
    <n v="1"/>
    <s v="GAG35"/>
    <n v="99.99"/>
    <n v="0"/>
    <s v="ร้านที่2"/>
    <s v="ส***ด  จ***าดวง"/>
    <s v="นครราชสีมา"/>
    <s v="-"/>
    <s v=""/>
    <s v="05/11/2025 12:10"/>
    <s v="-"/>
    <s v="J&amp;T COD"/>
    <s v="Tiktok"/>
    <s v="จ่ายทีหลัง / COD"/>
    <s v=""/>
    <s v="765992445735"/>
    <s v="05/11/2025 12:11"/>
  </r>
  <r>
    <x v="0"/>
    <x v="0"/>
    <n v="66.666666666666671"/>
    <n v="3"/>
    <s v="GAG34"/>
    <n v="100"/>
    <n v="0"/>
    <s v="ร้านที่2"/>
    <s v="S***IT D***on"/>
    <s v="ปราจีนบุรี"/>
    <s v="-"/>
    <s v=""/>
    <s v="05/11/2025 12:10"/>
    <s v="-"/>
    <s v="J&amp;T COD"/>
    <s v="Tiktok"/>
    <s v="จ่ายทีหลัง / COD"/>
    <s v=""/>
    <s v="765974313801"/>
    <s v="05/11/2025 12:10"/>
  </r>
  <r>
    <x v="1"/>
    <x v="1"/>
    <n v="50"/>
    <n v="1"/>
    <s v="GAG33"/>
    <n v="99.99"/>
    <n v="0"/>
    <s v="ร้านที่2"/>
    <s v="ส***ลักษณ์ ม***มาศ"/>
    <s v="พระนครศรีอยุธยา"/>
    <s v="-"/>
    <s v=""/>
    <s v="05/11/2025 11:51"/>
    <s v="-"/>
    <s v="J&amp;T COD"/>
    <s v="Tiktok"/>
    <s v="จ่ายทีหลัง / COD"/>
    <s v=""/>
    <s v="765907714773"/>
    <s v="05/11/2025 12:08"/>
  </r>
  <r>
    <x v="2"/>
    <x v="2"/>
    <n v="50"/>
    <n v="1"/>
    <s v="GAG33"/>
    <n v="99.99"/>
    <n v="0"/>
    <s v="ร้านที่2"/>
    <s v="ส***ลักษณ์ ม***มาศ"/>
    <s v="พระนครศรีอยุธยา"/>
    <s v="-"/>
    <s v=""/>
    <s v="05/11/2025 11:51"/>
    <s v="-"/>
    <s v="J&amp;T COD"/>
    <s v="Tiktok"/>
    <s v="จ่ายทีหลัง / COD"/>
    <s v=""/>
    <s v="765907714773"/>
    <s v="05/11/2025 12:08"/>
  </r>
  <r>
    <x v="3"/>
    <x v="3"/>
    <n v="50"/>
    <n v="1"/>
    <s v="GAG33"/>
    <n v="99.99"/>
    <n v="0"/>
    <s v="ร้านที่2"/>
    <s v="ส***ลักษณ์ ม***มาศ"/>
    <s v="พระนครศรีอยุธยา"/>
    <s v="-"/>
    <s v=""/>
    <s v="05/11/2025 11:51"/>
    <s v="-"/>
    <s v="J&amp;T COD"/>
    <s v="Tiktok"/>
    <s v="จ่ายทีหลัง / COD"/>
    <s v=""/>
    <s v="765907714773"/>
    <s v="05/11/2025 12:08"/>
  </r>
  <r>
    <x v="9"/>
    <x v="10"/>
    <n v="76"/>
    <n v="1"/>
    <s v="GAG32"/>
    <n v="121"/>
    <n v="45"/>
    <s v="ร้านที่1"/>
    <s v="คุณวณิชนันท์  อนันต์อมรเลิศ"/>
    <s v="สำนักงานอัยการภาค 2, 1 ตำบลสัตหีบ 81/1 หมู่ 1 ต.นาจอมเทียน อ.สัตหีบ จ.ชลบุรี 20250 · นาจอมเทียน/ Na Chom Thian_x000a__x000a_สัตหีบ/ Sattahipชลบุรี/ Chonburi_x000a_20250"/>
    <s v="20250"/>
    <s v="660655496250"/>
    <s v="05/11/2025 12:08"/>
    <s v="-"/>
    <s v="Kerry_dropoff"/>
    <s v="Lazada"/>
    <s v="lazada"/>
    <s v=""/>
    <s v="LEXPU0624738126"/>
    <s v="05/11/2025 12:08"/>
  </r>
  <r>
    <x v="0"/>
    <x v="0"/>
    <n v="66.666666666666671"/>
    <n v="3"/>
    <s v="GAG31"/>
    <n v="100"/>
    <n v="0"/>
    <s v="ร้านที่2"/>
    <s v="น***ฑาวุธ  เ***องจิตร"/>
    <s v="ลพบุรี"/>
    <s v="-"/>
    <s v=""/>
    <s v="05/11/2025 11:58"/>
    <s v="-"/>
    <s v="J&amp;T COD"/>
    <s v="Tiktok"/>
    <s v="จ่ายทีหลัง / COD"/>
    <s v=""/>
    <s v="765908042782"/>
    <s v="05/11/2025 11:58"/>
  </r>
  <r>
    <x v="4"/>
    <x v="4"/>
    <n v="50"/>
    <n v="6"/>
    <s v="GAG30"/>
    <n v="200"/>
    <n v="0"/>
    <s v="ร้านที่2"/>
    <s v="ธ***"/>
    <s v="เทศบาลนครนครศรีธรรมราช"/>
    <s v="-"/>
    <s v=""/>
    <s v="05/11/2025 11:46"/>
    <s v="-"/>
    <s v="J&amp;T COD"/>
    <s v="Tiktok"/>
    <s v="จ่ายทีหลัง / COD"/>
    <s v=""/>
    <s v="765990326776"/>
    <s v="05/11/2025 11:46"/>
  </r>
  <r>
    <x v="4"/>
    <x v="4"/>
    <n v="33.333333333333336"/>
    <n v="3"/>
    <s v="GAG29"/>
    <n v="135"/>
    <n v="0"/>
    <s v="ร้านที่2"/>
    <s v="แ******ร"/>
    <s v="******ตำบลเวียง ตำบลเวียง อำเภอเทิง จังหวัดเชียงราย 57160"/>
    <s v="57160"/>
    <s v="16"/>
    <s v="05/11/2025 11:44"/>
    <s v="-"/>
    <s v="SPX Express"/>
    <s v="Shopee"/>
    <s v="shopee"/>
    <s v=""/>
    <s v="TH252378588150M"/>
    <s v="05/11/2025 11:44"/>
  </r>
  <r>
    <x v="4"/>
    <x v="4"/>
    <n v="50"/>
    <n v="6"/>
    <s v="GAG28"/>
    <n v="200"/>
    <n v="0"/>
    <s v="ร้านที่2"/>
    <s v="ม***ูด"/>
    <s v="กรุงเทพมหานคร"/>
    <s v="-"/>
    <s v=""/>
    <s v="05/11/2025 11:37"/>
    <s v="-"/>
    <s v="J&amp;T COD"/>
    <s v="Tiktok"/>
    <s v="จ่ายทีหลัง / COD"/>
    <s v=""/>
    <s v="765989855713"/>
    <s v="05/11/2025 11:37"/>
  </r>
  <r>
    <x v="1"/>
    <x v="1"/>
    <n v="50"/>
    <n v="1"/>
    <s v="GAG27"/>
    <n v="100"/>
    <n v="0"/>
    <s v="ร้านที่4"/>
    <s v="ส***ตรเปงตัน522หมุ่5ตำบลชมพุอำเภอเมืองจ้งหว้ดลำปาง"/>
    <s v="ลำปาง"/>
    <s v="-"/>
    <s v=""/>
    <s v="05/11/2025 11:35"/>
    <s v="-"/>
    <s v="J&amp;T COD"/>
    <s v="Tiktok"/>
    <s v="จ่ายทีหลัง / COD"/>
    <s v=""/>
    <s v="765981112783"/>
    <s v="05/11/2025 11:35"/>
  </r>
  <r>
    <x v="2"/>
    <x v="2"/>
    <n v="50"/>
    <n v="1"/>
    <s v="GAG27"/>
    <n v="100"/>
    <n v="0"/>
    <s v="ร้านที่4"/>
    <s v="ส***ตรเปงตัน522หมุ่5ตำบลชมพุอำเภอเมืองจ้งหว้ดลำปาง"/>
    <s v="ลำปาง"/>
    <s v="-"/>
    <s v=""/>
    <s v="05/11/2025 11:35"/>
    <s v="-"/>
    <s v="J&amp;T COD"/>
    <s v="Tiktok"/>
    <s v="จ่ายทีหลัง / COD"/>
    <s v=""/>
    <s v="765981112783"/>
    <s v="05/11/2025 11:35"/>
  </r>
  <r>
    <x v="3"/>
    <x v="3"/>
    <n v="50"/>
    <n v="1"/>
    <s v="GAG27"/>
    <n v="100"/>
    <n v="0"/>
    <s v="ร้านที่4"/>
    <s v="ส***ตรเปงตัน522หมุ่5ตำบลชมพุอำเภอเมืองจ้งหว้ดลำปาง"/>
    <s v="ลำปาง"/>
    <s v="-"/>
    <s v=""/>
    <s v="05/11/2025 11:35"/>
    <s v="-"/>
    <s v="J&amp;T COD"/>
    <s v="Tiktok"/>
    <s v="จ่ายทีหลัง / COD"/>
    <s v=""/>
    <s v="765981112783"/>
    <s v="05/11/2025 11:35"/>
  </r>
  <r>
    <x v="1"/>
    <x v="1"/>
    <n v="50"/>
    <n v="1"/>
    <s v="GAG26"/>
    <n v="134.99"/>
    <n v="35"/>
    <s v="ร้านที่2"/>
    <s v="ร***"/>
    <s v="กรุงเทพฯ"/>
    <s v="-"/>
    <s v=""/>
    <s v="05/11/2025 11:35"/>
    <s v="-"/>
    <s v="J&amp;T COD"/>
    <s v="Tiktok"/>
    <s v="จ่ายทีหลัง / COD"/>
    <s v=""/>
    <s v="765974845720"/>
    <s v="05/11/2025 11:35"/>
  </r>
  <r>
    <x v="2"/>
    <x v="2"/>
    <n v="50"/>
    <n v="1"/>
    <s v="GAG26"/>
    <n v="134.99"/>
    <n v="35"/>
    <s v="ร้านที่2"/>
    <s v="ร***"/>
    <s v="กรุงเทพฯ"/>
    <s v="-"/>
    <s v=""/>
    <s v="05/11/2025 11:35"/>
    <s v="-"/>
    <s v="J&amp;T COD"/>
    <s v="Tiktok"/>
    <s v="จ่ายทีหลัง / COD"/>
    <s v=""/>
    <s v="765974845720"/>
    <s v="05/11/2025 11:35"/>
  </r>
  <r>
    <x v="3"/>
    <x v="3"/>
    <n v="50"/>
    <n v="1"/>
    <s v="GAG26"/>
    <n v="134.99"/>
    <n v="35"/>
    <s v="ร้านที่2"/>
    <s v="ร***"/>
    <s v="กรุงเทพฯ"/>
    <s v="-"/>
    <s v=""/>
    <s v="05/11/2025 11:35"/>
    <s v="-"/>
    <s v="J&amp;T COD"/>
    <s v="Tiktok"/>
    <s v="จ่ายทีหลัง / COD"/>
    <s v=""/>
    <s v="765974845720"/>
    <s v="05/11/2025 11:35"/>
  </r>
  <r>
    <x v="6"/>
    <x v="14"/>
    <n v="139"/>
    <n v="2"/>
    <s v="GAG25"/>
    <n v="199"/>
    <n v="0"/>
    <s v="ร้านที่10"/>
    <s v="ชมคณา จ้าวเวคิน"/>
    <s v="เลขที่ 93 ถนนเฉลิมพระเกียรติ ร. 9 ซอย 14 เปรมฤทัยล้อก 17 ตำบลดอกไม้ เขตประเวศ กทม 10250"/>
    <s v="10250"/>
    <s v="0870507362"/>
    <s v="05/11/2025 11:34"/>
    <s v="raweewan5499@gmail.com"/>
    <s v="EMS COD"/>
    <s v="facebook"/>
    <s v="กสิกร"/>
    <s v=""/>
    <s v="WA041143437TH"/>
    <s v="05/11/2025 11:34"/>
  </r>
  <r>
    <x v="0"/>
    <x v="0"/>
    <n v="66.666666666666671"/>
    <n v="3"/>
    <s v="GAG24"/>
    <n v="100"/>
    <n v="0"/>
    <s v="ร้านที่2"/>
    <s v="ส***พร ท***ีวิเศษ"/>
    <s v="กำแพงเพชร"/>
    <s v="-"/>
    <s v=""/>
    <s v="05/11/2025 11:34"/>
    <s v="-"/>
    <s v="J&amp;T COD"/>
    <s v="Tiktok"/>
    <s v="จ่ายทีหลัง / COD"/>
    <s v=""/>
    <s v="765945640784"/>
    <s v="05/11/2025 11:34"/>
  </r>
  <r>
    <x v="4"/>
    <x v="4"/>
    <n v="50"/>
    <n v="6"/>
    <s v="GAG23"/>
    <n v="200"/>
    <n v="0"/>
    <s v="ร้านที่2"/>
    <s v="พ***กา ภ***นนา"/>
    <s v="กรุงเทพมหานคร"/>
    <s v="-"/>
    <s v=""/>
    <s v="05/11/2025 11:29"/>
    <s v="-"/>
    <s v="J&amp;T Express"/>
    <s v="Tiktok"/>
    <s v="tiktok"/>
    <s v="ขออนุญาต ไม่เอารสกาแฟกับรสเตยหอมค่ะ ขอบคุณค่ะ"/>
    <s v="765916722760"/>
    <s v="05/11/2025 11:28"/>
  </r>
  <r>
    <x v="1"/>
    <x v="1"/>
    <n v="50"/>
    <n v="1"/>
    <s v="GAG22"/>
    <n v="100"/>
    <n v="0"/>
    <s v="ร้านที่4"/>
    <s v="อ***ณา ค***าน"/>
    <s v="เชียงราย"/>
    <s v="-"/>
    <s v=""/>
    <s v="05/11/2025 11:18"/>
    <s v="-"/>
    <s v="J&amp;T COD"/>
    <s v="Tiktok"/>
    <s v="จ่ายทีหลัง / COD"/>
    <s v=""/>
    <s v="765945848721"/>
    <s v="05/11/2025 11:18"/>
  </r>
  <r>
    <x v="2"/>
    <x v="2"/>
    <n v="50"/>
    <n v="1"/>
    <s v="GAG22"/>
    <n v="100"/>
    <n v="0"/>
    <s v="ร้านที่4"/>
    <s v="อ***ณา ค***าน"/>
    <s v="เชียงราย"/>
    <s v="-"/>
    <s v=""/>
    <s v="05/11/2025 11:18"/>
    <s v="-"/>
    <s v="J&amp;T COD"/>
    <s v="Tiktok"/>
    <s v="จ่ายทีหลัง / COD"/>
    <s v=""/>
    <s v="765945848721"/>
    <s v="05/11/2025 11:18"/>
  </r>
  <r>
    <x v="3"/>
    <x v="3"/>
    <n v="50"/>
    <n v="1"/>
    <s v="GAG22"/>
    <n v="100"/>
    <n v="0"/>
    <s v="ร้านที่4"/>
    <s v="อ***ณา ค***าน"/>
    <s v="เชียงราย"/>
    <s v="-"/>
    <s v=""/>
    <s v="05/11/2025 11:18"/>
    <s v="-"/>
    <s v="J&amp;T COD"/>
    <s v="Tiktok"/>
    <s v="จ่ายทีหลัง / COD"/>
    <s v=""/>
    <s v="765945848721"/>
    <s v="05/11/2025 11:18"/>
  </r>
  <r>
    <x v="4"/>
    <x v="4"/>
    <n v="33.333333333333336"/>
    <n v="3"/>
    <s v="GAG21"/>
    <n v="200"/>
    <n v="0"/>
    <s v="ร้านที่2"/>
    <s v="ส***สา...ลิ้มชื่น"/>
    <s v="สุรินทร์"/>
    <s v="-"/>
    <s v=""/>
    <s v="05/11/2025 11:18"/>
    <s v="-"/>
    <s v="J&amp;T Express"/>
    <s v="Tiktok"/>
    <s v="tiktok"/>
    <s v=""/>
    <s v="765994845781"/>
    <s v="05/11/2025 11:17"/>
  </r>
  <r>
    <x v="0"/>
    <x v="0"/>
    <n v="66.666666666666671"/>
    <n v="3"/>
    <s v="GAG21"/>
    <n v="200"/>
    <n v="0"/>
    <s v="ร้านที่2"/>
    <s v="ส***สา...ลิ้มชื่น"/>
    <s v="สุรินทร์"/>
    <s v="-"/>
    <s v=""/>
    <s v="05/11/2025 11:18"/>
    <s v="-"/>
    <s v="J&amp;T Express"/>
    <s v="Tiktok"/>
    <s v="tiktok"/>
    <s v=""/>
    <s v="765994845781"/>
    <s v="05/11/2025 11:17"/>
  </r>
  <r>
    <x v="5"/>
    <x v="5"/>
    <n v="66.666666666666671"/>
    <n v="3"/>
    <s v="GAG19"/>
    <n v="100"/>
    <n v="0"/>
    <s v="ร้านที่2"/>
    <s v="แ***ดือน เ***บาล"/>
    <s v="ชลบุรี"/>
    <s v="-"/>
    <s v=""/>
    <s v="05/11/2025 11:08"/>
    <s v="-"/>
    <s v="J&amp;T COD"/>
    <s v="Tiktok"/>
    <s v="จ่ายทีหลัง / COD"/>
    <s v=""/>
    <s v="765958244741"/>
    <s v="05/11/2025 11:08"/>
  </r>
  <r>
    <x v="0"/>
    <x v="0"/>
    <n v="66.666666666666671"/>
    <n v="3"/>
    <s v="GAG18"/>
    <n v="100"/>
    <n v="0"/>
    <s v="ร้านที่2"/>
    <s v="ช***  ซ***ิดกับร้านนวด ว***ว้ที่ห้อง5ได้เรย"/>
    <s v="พระนครศรีอยุธยา"/>
    <s v="-"/>
    <s v=""/>
    <s v="05/11/2025 11:06"/>
    <s v="-"/>
    <s v="J&amp;T Express"/>
    <s v="Tiktok"/>
    <s v="tiktok"/>
    <s v=""/>
    <s v="765943323736"/>
    <s v="05/11/2025 11:07"/>
  </r>
  <r>
    <x v="1"/>
    <x v="1"/>
    <n v="50"/>
    <n v="1"/>
    <s v="GAG17"/>
    <n v="100"/>
    <n v="0"/>
    <s v="ร้านที่4"/>
    <s v="v***ai0139"/>
    <s v="นครราชสีมา"/>
    <s v="-"/>
    <s v=""/>
    <s v="05/11/2025 11:05"/>
    <s v="-"/>
    <s v="J&amp;T COD"/>
    <s v="Tiktok"/>
    <s v="จ่ายทีหลัง / COD"/>
    <s v=""/>
    <s v="765982113772"/>
    <s v="05/11/2025 11:05"/>
  </r>
  <r>
    <x v="2"/>
    <x v="2"/>
    <n v="50"/>
    <n v="1"/>
    <s v="GAG17"/>
    <n v="100"/>
    <n v="0"/>
    <s v="ร้านที่4"/>
    <s v="v***ai0139"/>
    <s v="นครราชสีมา"/>
    <s v="-"/>
    <s v=""/>
    <s v="05/11/2025 11:05"/>
    <s v="-"/>
    <s v="J&amp;T COD"/>
    <s v="Tiktok"/>
    <s v="จ่ายทีหลัง / COD"/>
    <s v=""/>
    <s v="765982113772"/>
    <s v="05/11/2025 11:05"/>
  </r>
  <r>
    <x v="3"/>
    <x v="3"/>
    <n v="50"/>
    <n v="1"/>
    <s v="GAG17"/>
    <n v="100"/>
    <n v="0"/>
    <s v="ร้านที่4"/>
    <s v="v***ai0139"/>
    <s v="นครราชสีมา"/>
    <s v="-"/>
    <s v=""/>
    <s v="05/11/2025 11:05"/>
    <s v="-"/>
    <s v="J&amp;T COD"/>
    <s v="Tiktok"/>
    <s v="จ่ายทีหลัง / COD"/>
    <s v=""/>
    <s v="765982113772"/>
    <s v="05/11/2025 11:05"/>
  </r>
  <r>
    <x v="1"/>
    <x v="1"/>
    <n v="50"/>
    <n v="1"/>
    <s v="GAG16"/>
    <n v="294.99"/>
    <n v="0"/>
    <s v="ร้านที่2"/>
    <s v="ณ***ภัทร  ส***ิงห์"/>
    <s v="ลพบุรี"/>
    <s v="-"/>
    <s v=""/>
    <s v="05/11/2025 11:05"/>
    <s v="-"/>
    <s v="J&amp;T Express"/>
    <s v="Tiktok"/>
    <s v="tiktok"/>
    <s v=""/>
    <s v="765906524725"/>
    <s v="05/11/2025 11:05"/>
  </r>
  <r>
    <x v="2"/>
    <x v="2"/>
    <n v="50"/>
    <n v="1"/>
    <s v="GAG16"/>
    <n v="294.99"/>
    <n v="0"/>
    <s v="ร้านที่2"/>
    <s v="ณ***ภัทร  ส***ิงห์"/>
    <s v="ลพบุรี"/>
    <s v="-"/>
    <s v=""/>
    <s v="05/11/2025 11:05"/>
    <s v="-"/>
    <s v="J&amp;T Express"/>
    <s v="Tiktok"/>
    <s v="tiktok"/>
    <s v=""/>
    <s v="765906524725"/>
    <s v="05/11/2025 11:05"/>
  </r>
  <r>
    <x v="3"/>
    <x v="3"/>
    <n v="50"/>
    <n v="1"/>
    <s v="GAG16"/>
    <n v="294.99"/>
    <n v="0"/>
    <s v="ร้านที่2"/>
    <s v="ณ***ภัทร  ส***ิงห์"/>
    <s v="ลพบุรี"/>
    <s v="-"/>
    <s v=""/>
    <s v="05/11/2025 11:05"/>
    <s v="-"/>
    <s v="J&amp;T Express"/>
    <s v="Tiktok"/>
    <s v="tiktok"/>
    <s v=""/>
    <s v="765906524725"/>
    <s v="05/11/2025 11:05"/>
  </r>
  <r>
    <x v="4"/>
    <x v="4"/>
    <n v="50"/>
    <n v="6"/>
    <s v="GAG16"/>
    <n v="294.99"/>
    <n v="0"/>
    <s v="ร้านที่2"/>
    <s v="ณ***ภัทร  ส***ิงห์"/>
    <s v="ลพบุรี"/>
    <s v="-"/>
    <s v=""/>
    <s v="05/11/2025 11:05"/>
    <s v="-"/>
    <s v="J&amp;T Express"/>
    <s v="Tiktok"/>
    <s v="tiktok"/>
    <s v=""/>
    <s v="765906524725"/>
    <s v="05/11/2025 11:05"/>
  </r>
  <r>
    <x v="5"/>
    <x v="5"/>
    <n v="66.666666666666671"/>
    <n v="3"/>
    <s v="GAG15"/>
    <n v="200"/>
    <n v="0"/>
    <s v="ร้านที่2"/>
    <s v="พ***านต์ แ***จันทร์  อ***"/>
    <s v="เชียงใหม่"/>
    <s v="-"/>
    <s v=""/>
    <s v="05/11/2025 10:55"/>
    <s v="-"/>
    <s v="J&amp;T Express"/>
    <s v="Tiktok"/>
    <s v="tiktok"/>
    <s v=""/>
    <s v="765979325720"/>
    <s v="05/11/2025 10:55"/>
  </r>
  <r>
    <x v="4"/>
    <x v="4"/>
    <n v="33.333333333333336"/>
    <n v="3"/>
    <s v="GAG15"/>
    <n v="200"/>
    <n v="0"/>
    <s v="ร้านที่2"/>
    <s v="พ***านต์ แ***จันทร์  อ***"/>
    <s v="เชียงใหม่"/>
    <s v="-"/>
    <s v=""/>
    <s v="05/11/2025 10:55"/>
    <s v="-"/>
    <s v="J&amp;T Express"/>
    <s v="Tiktok"/>
    <s v="tiktok"/>
    <s v=""/>
    <s v="765979325720"/>
    <s v="05/11/2025 10:55"/>
  </r>
  <r>
    <x v="11"/>
    <x v="6"/>
    <n v="103.55"/>
    <n v="2"/>
    <s v="GAG14"/>
    <n v="478.2"/>
    <n v="64"/>
    <s v="ร้านที่1"/>
    <s v="ธนวุฒิ นามบุญเลี้ยง"/>
    <s v="กม8 คุ้บอน6แยก6 หมู่บ้านมณีมาศเทาฮาว บ้านเลขที่41 มีตู้น้ำเครื่องซักผ้าและโอ่งน้ำ เข้าในหมู่บ้านแล้วเลี้ยวซ้ายเลย · รามอินทรา/ Ram Inthra_x000a__x000a_คันนายาว/ Khan Na Yaoกรุงเทพมหานคร/ Bangkok_x000a_10230"/>
    <s v="10230"/>
    <s v="660633499557"/>
    <s v="05/11/2025 10:46"/>
    <s v="-"/>
    <s v="Kerry_dropoff"/>
    <s v="Lazada"/>
    <s v="lazada"/>
    <s v=""/>
    <s v="LEXPU0624741748"/>
    <s v="05/11/2025 10:46"/>
  </r>
  <r>
    <x v="6"/>
    <x v="6"/>
    <n v="103.55"/>
    <n v="2"/>
    <s v="GAG14"/>
    <n v="478.2"/>
    <n v="64"/>
    <s v="ร้านที่1"/>
    <s v="ธนวุฒิ นามบุญเลี้ยง"/>
    <s v="กม8 คุ้บอน6แยก6 หมู่บ้านมณีมาศเทาฮาว บ้านเลขที่41 มีตู้น้ำเครื่องซักผ้าและโอ่งน้ำ เข้าในหมู่บ้านแล้วเลี้ยวซ้ายเลย · รามอินทรา/ Ram Inthra_x000a__x000a_คันนายาว/ Khan Na Yaoกรุงเทพมหานคร/ Bangkok_x000a_10230"/>
    <s v="10230"/>
    <s v="660633499557"/>
    <s v="05/11/2025 10:46"/>
    <s v="-"/>
    <s v="Kerry_dropoff"/>
    <s v="Lazada"/>
    <s v="lazada"/>
    <s v=""/>
    <s v="LEXPU0624741748"/>
    <s v="05/11/2025 10:46"/>
  </r>
  <r>
    <x v="1"/>
    <x v="1"/>
    <n v="50"/>
    <n v="1"/>
    <s v="GAG13"/>
    <n v="100"/>
    <n v="0"/>
    <s v="ร้านที่2"/>
    <s v="S***npa N***som"/>
    <s v="กรุงเทพฯ"/>
    <s v="-"/>
    <s v=""/>
    <s v="05/11/2025 10:46"/>
    <s v="-"/>
    <s v="J&amp;T Express"/>
    <s v="Tiktok"/>
    <s v="tiktok"/>
    <s v=""/>
    <s v="765970848720"/>
    <s v="05/11/2025 10:45"/>
  </r>
  <r>
    <x v="2"/>
    <x v="2"/>
    <n v="50"/>
    <n v="1"/>
    <s v="GAG13"/>
    <n v="100"/>
    <n v="0"/>
    <s v="ร้านที่2"/>
    <s v="S***npa N***som"/>
    <s v="กรุงเทพฯ"/>
    <s v="-"/>
    <s v=""/>
    <s v="05/11/2025 10:46"/>
    <s v="-"/>
    <s v="J&amp;T Express"/>
    <s v="Tiktok"/>
    <s v="tiktok"/>
    <s v=""/>
    <s v="765970848720"/>
    <s v="05/11/2025 10:45"/>
  </r>
  <r>
    <x v="3"/>
    <x v="3"/>
    <n v="50"/>
    <n v="1"/>
    <s v="GAG13"/>
    <n v="100"/>
    <n v="0"/>
    <s v="ร้านที่2"/>
    <s v="S***npa N***som"/>
    <s v="กรุงเทพฯ"/>
    <s v="-"/>
    <s v=""/>
    <s v="05/11/2025 10:46"/>
    <s v="-"/>
    <s v="J&amp;T Express"/>
    <s v="Tiktok"/>
    <s v="tiktok"/>
    <s v=""/>
    <s v="765970848720"/>
    <s v="05/11/2025 10:45"/>
  </r>
  <r>
    <x v="4"/>
    <x v="4"/>
    <n v="50"/>
    <n v="6"/>
    <s v="GAG12"/>
    <n v="200"/>
    <n v="0"/>
    <s v="ร้านที่2"/>
    <s v="ว***ัย เ***รัตน์"/>
    <s v="อ่างทอง"/>
    <s v="-"/>
    <s v=""/>
    <s v="05/11/2025 10:44"/>
    <s v="-"/>
    <s v="J&amp;T COD"/>
    <s v="Tiktok"/>
    <s v="จ่ายทีหลัง / COD"/>
    <s v=""/>
    <s v="765995123762"/>
    <s v="05/11/2025 10:44"/>
  </r>
  <r>
    <x v="0"/>
    <x v="0"/>
    <n v="33"/>
    <n v="10"/>
    <s v="GAG10"/>
    <n v="325"/>
    <n v="0"/>
    <s v="ร้านที่2"/>
    <s v="จ***า อ***ราวรรณ"/>
    <s v="นครสวรรค์"/>
    <s v="-"/>
    <s v=""/>
    <s v="05/11/2025 10:39"/>
    <s v="-"/>
    <s v="J&amp;T Express"/>
    <s v="Tiktok"/>
    <s v="tiktok"/>
    <s v=""/>
    <s v="765913243760"/>
    <s v="05/11/2025 10:39"/>
  </r>
  <r>
    <x v="14"/>
    <x v="16"/>
    <n v="10"/>
    <n v="200"/>
    <s v="GAG9"/>
    <n v="2000"/>
    <n v="0"/>
    <s v="ร้านที่1"/>
    <s v="ส******า"/>
    <s v="******ตำบลลาดพัฒนา อำเภอเมืองมหาสารคาม จังหวัดมหาสารคาม 44000"/>
    <s v="44000"/>
    <s v="94"/>
    <s v="05/11/2025 10:37"/>
    <s v="-"/>
    <s v="SPX Express"/>
    <s v="Shopee"/>
    <s v="shopee"/>
    <s v=""/>
    <s v="TH252044946802M"/>
    <s v="05/11/2025 10:37"/>
  </r>
  <r>
    <x v="4"/>
    <x v="4"/>
    <n v="33.333333333333336"/>
    <n v="3"/>
    <s v="GAG8"/>
    <n v="100"/>
    <n v="0"/>
    <s v="ร้านที่2"/>
    <s v="น**  ศ***า ม***ยะปี"/>
    <s v="พะเยา"/>
    <s v="-"/>
    <s v=""/>
    <s v="05/11/2025 10:32"/>
    <s v="-"/>
    <s v="J&amp;T Express"/>
    <s v="Tiktok"/>
    <s v="tiktok"/>
    <s v=""/>
    <s v="765936927766"/>
    <s v="05/11/2025 10:32"/>
  </r>
  <r>
    <x v="1"/>
    <x v="1"/>
    <n v="50"/>
    <n v="1"/>
    <s v="GAG6"/>
    <n v="99.99"/>
    <n v="0"/>
    <s v="ร้านที่2"/>
    <s v="ช***ทร์ทิพย์ ค***ลืองดี"/>
    <s v="อุดรธานี"/>
    <s v="-"/>
    <s v=""/>
    <s v="05/11/2025 10:23"/>
    <s v="-"/>
    <s v="J&amp;T COD"/>
    <s v="Tiktok"/>
    <s v="จ่ายทีหลัง / COD"/>
    <s v=""/>
    <s v="765985314776"/>
    <s v="05/11/2025 10:23"/>
  </r>
  <r>
    <x v="2"/>
    <x v="2"/>
    <n v="50"/>
    <n v="1"/>
    <s v="GAG6"/>
    <n v="99.99"/>
    <n v="0"/>
    <s v="ร้านที่2"/>
    <s v="ช***ทร์ทิพย์ ค***ลืองดี"/>
    <s v="อุดรธานี"/>
    <s v="-"/>
    <s v=""/>
    <s v="05/11/2025 10:23"/>
    <s v="-"/>
    <s v="J&amp;T COD"/>
    <s v="Tiktok"/>
    <s v="จ่ายทีหลัง / COD"/>
    <s v=""/>
    <s v="765985314776"/>
    <s v="05/11/2025 10:23"/>
  </r>
  <r>
    <x v="3"/>
    <x v="3"/>
    <n v="50"/>
    <n v="1"/>
    <s v="GAG6"/>
    <n v="99.99"/>
    <n v="0"/>
    <s v="ร้านที่2"/>
    <s v="ช***ทร์ทิพย์ ค***ลืองดี"/>
    <s v="อุดรธานี"/>
    <s v="-"/>
    <s v=""/>
    <s v="05/11/2025 10:23"/>
    <s v="-"/>
    <s v="J&amp;T COD"/>
    <s v="Tiktok"/>
    <s v="จ่ายทีหลัง / COD"/>
    <s v=""/>
    <s v="765985314776"/>
    <s v="05/11/2025 10:23"/>
  </r>
  <r>
    <x v="0"/>
    <x v="0"/>
    <n v="66.666666666666671"/>
    <n v="3"/>
    <s v="GAG5"/>
    <n v="100"/>
    <n v="0"/>
    <s v="ร้านที่2"/>
    <s v="เ** ส***มงคล"/>
    <s v="ศรีสะเกษ"/>
    <s v="-"/>
    <s v=""/>
    <s v="05/11/2025 10:10"/>
    <s v="-"/>
    <s v="J&amp;T COD"/>
    <s v="Tiktok"/>
    <s v="จ่ายทีหลัง / COD"/>
    <s v=""/>
    <s v="765940724710"/>
    <s v="05/11/2025 10:10"/>
  </r>
  <r>
    <x v="10"/>
    <x v="11"/>
    <n v="139"/>
    <n v="2"/>
    <s v="GAG4"/>
    <n v="199"/>
    <n v="0"/>
    <s v="ร้านที่10"/>
    <s v="สุทธิศักดิ์ พอดี"/>
    <s v="363 ซอยเพชรเกษม62/1_x000a_แขวง บางแคเหนือ_x000a_เขต บางแค_x000a_กรุงเทพมหานคร _x000a_ 10160"/>
    <s v="10160"/>
    <s v="0816468819"/>
    <s v="04/11/2025 13:55"/>
    <s v="sompear3955@gmail.com"/>
    <s v="EMS"/>
    <s v="facebook"/>
    <s v="กสิกร"/>
    <s v=""/>
    <s v="WB054818875TH"/>
    <s v="05/11/2025 10:09"/>
  </r>
  <r>
    <x v="1"/>
    <x v="1"/>
    <n v="50"/>
    <n v="1"/>
    <s v="GAG3"/>
    <n v="100"/>
    <n v="0"/>
    <s v="ร้านที่2"/>
    <s v="น** อ***ทอง"/>
    <s v="ตาก"/>
    <s v="-"/>
    <s v=""/>
    <s v="05/11/2025 10:06"/>
    <s v="-"/>
    <s v="J&amp;T Express"/>
    <s v="Tiktok"/>
    <s v="tiktok"/>
    <s v=""/>
    <s v="765967515751"/>
    <s v="05/11/2025 10:06"/>
  </r>
  <r>
    <x v="2"/>
    <x v="2"/>
    <n v="50"/>
    <n v="1"/>
    <s v="GAG3"/>
    <n v="100"/>
    <n v="0"/>
    <s v="ร้านที่2"/>
    <s v="น** อ***ทอง"/>
    <s v="ตาก"/>
    <s v="-"/>
    <s v=""/>
    <s v="05/11/2025 10:06"/>
    <s v="-"/>
    <s v="J&amp;T Express"/>
    <s v="Tiktok"/>
    <s v="tiktok"/>
    <s v=""/>
    <s v="765967515751"/>
    <s v="05/11/2025 10:06"/>
  </r>
  <r>
    <x v="3"/>
    <x v="3"/>
    <n v="50"/>
    <n v="1"/>
    <s v="GAG3"/>
    <n v="100"/>
    <n v="0"/>
    <s v="ร้านที่2"/>
    <s v="น** อ***ทอง"/>
    <s v="ตาก"/>
    <s v="-"/>
    <s v=""/>
    <s v="05/11/2025 10:06"/>
    <s v="-"/>
    <s v="J&amp;T Express"/>
    <s v="Tiktok"/>
    <s v="tiktok"/>
    <s v=""/>
    <s v="765967515751"/>
    <s v="05/11/2025 10:06"/>
  </r>
  <r>
    <x v="1"/>
    <x v="1"/>
    <n v="50"/>
    <n v="1"/>
    <s v="GAG2"/>
    <n v="106"/>
    <n v="6"/>
    <s v="ร้านที่4"/>
    <s v="N** H** H** H***"/>
    <s v="Bangkok"/>
    <s v="-"/>
    <s v=""/>
    <s v="05/11/2025 10:05"/>
    <s v="-"/>
    <s v="J&amp;T Express"/>
    <s v="Tiktok"/>
    <s v="tiktok"/>
    <s v=""/>
    <s v="765939039806"/>
    <s v="05/11/2025 10:04"/>
  </r>
  <r>
    <x v="2"/>
    <x v="2"/>
    <n v="50"/>
    <n v="1"/>
    <s v="GAG2"/>
    <n v="106"/>
    <n v="6"/>
    <s v="ร้านที่4"/>
    <s v="N** H** H** H***"/>
    <s v="Bangkok"/>
    <s v="-"/>
    <s v=""/>
    <s v="05/11/2025 10:05"/>
    <s v="-"/>
    <s v="J&amp;T Express"/>
    <s v="Tiktok"/>
    <s v="tiktok"/>
    <s v=""/>
    <s v="765939039806"/>
    <s v="05/11/2025 10:04"/>
  </r>
  <r>
    <x v="3"/>
    <x v="3"/>
    <n v="50"/>
    <n v="1"/>
    <s v="GAG2"/>
    <n v="106"/>
    <n v="6"/>
    <s v="ร้านที่4"/>
    <s v="N** H** H** H***"/>
    <s v="Bangkok"/>
    <s v="-"/>
    <s v=""/>
    <s v="05/11/2025 10:05"/>
    <s v="-"/>
    <s v="J&amp;T Express"/>
    <s v="Tiktok"/>
    <s v="tiktok"/>
    <s v=""/>
    <s v="765939039806"/>
    <s v="05/11/2025 10:04"/>
  </r>
  <r>
    <x v="14"/>
    <x v="16"/>
    <n v="10"/>
    <n v="10"/>
    <s v="GAG1"/>
    <n v="150"/>
    <n v="0"/>
    <s v="ร้านที่1"/>
    <s v="ก*****ณ"/>
    <s v="******ที่ 2, ตำบลน้ำพุ, อำเภอบ้านนาสาร ตำบลน้ำพุ อำเภอบ้านนาสาร จังหวัดสุราษฎร์ธานี 84120"/>
    <s v="84120"/>
    <s v="41"/>
    <s v="05/11/2025 10:34"/>
    <s v="-"/>
    <s v="SPX Express"/>
    <s v="Shopee"/>
    <s v="shopee"/>
    <s v=""/>
    <s v="TH259922361466H"/>
    <s v="05/11/2025 10:04"/>
  </r>
  <r>
    <x v="9"/>
    <x v="9"/>
    <n v="78.5"/>
    <n v="2"/>
    <s v="GAG0"/>
    <n v="445"/>
    <n v="0"/>
    <s v="ร้านที่1"/>
    <s v="ค*****ย"/>
    <s v="******ตรี ประชาอุทิศ 54 แขวงทุ่งครุ เขตทุ่งครุ จังหวัดกรุงเทพมหานคร 10140"/>
    <s v="10140"/>
    <s v="81"/>
    <s v="05/11/2025 10:34"/>
    <s v="-"/>
    <s v="SPX Express"/>
    <s v="Shopee"/>
    <s v="shopee"/>
    <s v=""/>
    <s v="TH250993337358L"/>
    <s v="05/11/2025 10:04"/>
  </r>
  <r>
    <x v="9"/>
    <x v="9"/>
    <n v="72"/>
    <n v="4"/>
    <s v="GAG0"/>
    <n v="445"/>
    <n v="0"/>
    <s v="ร้านที่1"/>
    <s v="ค*****ย"/>
    <s v="******ตรี ประชาอุทิศ 54 แขวงทุ่งครุ เขตทุ่งครุ จังหวัดกรุงเทพมหานคร 10140"/>
    <s v="10140"/>
    <s v="81"/>
    <s v="05/11/2025 10:34"/>
    <s v="-"/>
    <s v="SPX Express"/>
    <s v="Shopee"/>
    <s v="shopee"/>
    <s v=""/>
    <s v="TH250993337358L"/>
    <s v="05/11/2025 10:04"/>
  </r>
  <r>
    <x v="4"/>
    <x v="4"/>
    <n v="33.333333333333336"/>
    <n v="6"/>
    <s v="GAF99"/>
    <n v="200"/>
    <n v="0"/>
    <s v="ร้านที่2"/>
    <s v="จ***ิรา  ไ***ินทร์"/>
    <s v="ลำปาง"/>
    <s v="-"/>
    <s v=""/>
    <s v="05/11/2025 10:01"/>
    <s v="-"/>
    <s v="J&amp;T COD"/>
    <s v="Tiktok"/>
    <s v="จ่ายทีหลัง / COD"/>
    <s v=""/>
    <s v="765903524761"/>
    <s v="05/11/2025 10:01"/>
  </r>
  <r>
    <x v="4"/>
    <x v="4"/>
    <n v="33.333333333333336"/>
    <n v="3"/>
    <s v="GAF98"/>
    <n v="100"/>
    <n v="0"/>
    <s v="ร้านที่2"/>
    <s v="ด***ณี ส***รณ"/>
    <s v="กรุงเทพฯ"/>
    <s v="-"/>
    <s v=""/>
    <s v="05/11/2025 10:01"/>
    <s v="-"/>
    <s v="J&amp;T COD"/>
    <s v="Tiktok"/>
    <s v="จ่ายทีหลัง / COD"/>
    <s v=""/>
    <s v="765987726766"/>
    <s v="05/11/2025 10:01"/>
  </r>
  <r>
    <x v="1"/>
    <x v="1"/>
    <n v="50"/>
    <n v="2"/>
    <s v="GAF97"/>
    <n v="200"/>
    <n v="0"/>
    <s v="ร้านที่2"/>
    <s v="ส***พร เ***กระโทก"/>
    <s v="นครศรีธรรมราช"/>
    <s v="-"/>
    <s v=""/>
    <s v="05/11/2025 10:00"/>
    <s v="-"/>
    <s v="J&amp;T COD"/>
    <s v="Tiktok"/>
    <s v="จ่ายทีหลัง / COD"/>
    <s v=""/>
    <s v="765952438775"/>
    <s v="05/11/2025 10:00"/>
  </r>
  <r>
    <x v="2"/>
    <x v="2"/>
    <n v="50"/>
    <n v="2"/>
    <s v="GAF97"/>
    <n v="200"/>
    <n v="0"/>
    <s v="ร้านที่2"/>
    <s v="ส***พร เ***กระโทก"/>
    <s v="นครศรีธรรมราช"/>
    <s v="-"/>
    <s v=""/>
    <s v="05/11/2025 10:00"/>
    <s v="-"/>
    <s v="J&amp;T COD"/>
    <s v="Tiktok"/>
    <s v="จ่ายทีหลัง / COD"/>
    <s v=""/>
    <s v="765952438775"/>
    <s v="05/11/2025 10:00"/>
  </r>
  <r>
    <x v="3"/>
    <x v="3"/>
    <n v="50"/>
    <n v="2"/>
    <s v="GAF97"/>
    <n v="200"/>
    <n v="0"/>
    <s v="ร้านที่2"/>
    <s v="ส***พร เ***กระโทก"/>
    <s v="นครศรีธรรมราช"/>
    <s v="-"/>
    <s v=""/>
    <s v="05/11/2025 10:00"/>
    <s v="-"/>
    <s v="J&amp;T COD"/>
    <s v="Tiktok"/>
    <s v="จ่ายทีหลัง / COD"/>
    <s v=""/>
    <s v="765952438775"/>
    <s v="05/11/2025 10:00"/>
  </r>
  <r>
    <x v="1"/>
    <x v="1"/>
    <n v="50"/>
    <n v="1"/>
    <s v="GAF96"/>
    <n v="106"/>
    <n v="6"/>
    <s v="ร้านที่2"/>
    <s v="m***"/>
    <s v="สมุทรปราการ"/>
    <s v="-"/>
    <s v=""/>
    <s v="05/11/2025 10:00"/>
    <s v="-"/>
    <s v="J&amp;T COD"/>
    <s v="Tiktok"/>
    <s v="จ่ายทีหลัง / COD"/>
    <s v=""/>
    <s v="765986316793"/>
    <s v="05/11/2025 10:00"/>
  </r>
  <r>
    <x v="2"/>
    <x v="2"/>
    <n v="50"/>
    <n v="1"/>
    <s v="GAF96"/>
    <n v="106"/>
    <n v="6"/>
    <s v="ร้านที่2"/>
    <s v="m***"/>
    <s v="สมุทรปราการ"/>
    <s v="-"/>
    <s v=""/>
    <s v="05/11/2025 10:00"/>
    <s v="-"/>
    <s v="J&amp;T COD"/>
    <s v="Tiktok"/>
    <s v="จ่ายทีหลัง / COD"/>
    <s v=""/>
    <s v="765986316793"/>
    <s v="05/11/2025 10:00"/>
  </r>
  <r>
    <x v="3"/>
    <x v="3"/>
    <n v="50"/>
    <n v="1"/>
    <s v="GAF96"/>
    <n v="106"/>
    <n v="6"/>
    <s v="ร้านที่2"/>
    <s v="m***"/>
    <s v="สมุทรปราการ"/>
    <s v="-"/>
    <s v=""/>
    <s v="05/11/2025 10:00"/>
    <s v="-"/>
    <s v="J&amp;T COD"/>
    <s v="Tiktok"/>
    <s v="จ่ายทีหลัง / COD"/>
    <s v=""/>
    <s v="765986316793"/>
    <s v="05/11/2025 10:00"/>
  </r>
  <r>
    <x v="1"/>
    <x v="1"/>
    <n v="50"/>
    <n v="1"/>
    <s v="GAF95"/>
    <n v="100"/>
    <n v="0"/>
    <s v="ร้านที่2"/>
    <s v="พ***ิน อ***"/>
    <s v="อุดรธานี"/>
    <s v="-"/>
    <s v=""/>
    <s v="05/11/2025 10:00"/>
    <s v="-"/>
    <s v="J&amp;T Express"/>
    <s v="Tiktok"/>
    <s v="tiktok"/>
    <s v=""/>
    <s v="765945035800"/>
    <s v="05/11/2025 10:00"/>
  </r>
  <r>
    <x v="2"/>
    <x v="2"/>
    <n v="50"/>
    <n v="1"/>
    <s v="GAF95"/>
    <n v="100"/>
    <n v="0"/>
    <s v="ร้านที่2"/>
    <s v="พ***ิน อ***"/>
    <s v="อุดรธานี"/>
    <s v="-"/>
    <s v=""/>
    <s v="05/11/2025 10:00"/>
    <s v="-"/>
    <s v="J&amp;T Express"/>
    <s v="Tiktok"/>
    <s v="tiktok"/>
    <s v=""/>
    <s v="765945035800"/>
    <s v="05/11/2025 10:00"/>
  </r>
  <r>
    <x v="3"/>
    <x v="3"/>
    <n v="50"/>
    <n v="1"/>
    <s v="GAF95"/>
    <n v="100"/>
    <n v="0"/>
    <s v="ร้านที่2"/>
    <s v="พ***ิน อ***"/>
    <s v="อุดรธานี"/>
    <s v="-"/>
    <s v=""/>
    <s v="05/11/2025 10:00"/>
    <s v="-"/>
    <s v="J&amp;T Express"/>
    <s v="Tiktok"/>
    <s v="tiktok"/>
    <s v=""/>
    <s v="765945035800"/>
    <s v="05/11/2025 10:00"/>
  </r>
  <r>
    <x v="1"/>
    <x v="1"/>
    <n v="50"/>
    <n v="1"/>
    <s v="GAF94"/>
    <n v="100"/>
    <n v="0"/>
    <s v="ร้านที่2"/>
    <s v="บ***ู เ***ญศิริ"/>
    <s v="ชลบุรี"/>
    <s v="-"/>
    <s v=""/>
    <s v="05/11/2025 09:59"/>
    <s v="-"/>
    <s v="J&amp;T COD"/>
    <s v="Tiktok"/>
    <s v="จ่ายทีหลัง / COD"/>
    <s v=""/>
    <s v="765957510754"/>
    <s v="05/11/2025 09:59"/>
  </r>
  <r>
    <x v="2"/>
    <x v="2"/>
    <n v="50"/>
    <n v="1"/>
    <s v="GAF94"/>
    <n v="100"/>
    <n v="0"/>
    <s v="ร้านที่2"/>
    <s v="บ***ู เ***ญศิริ"/>
    <s v="ชลบุรี"/>
    <s v="-"/>
    <s v=""/>
    <s v="05/11/2025 09:59"/>
    <s v="-"/>
    <s v="J&amp;T COD"/>
    <s v="Tiktok"/>
    <s v="จ่ายทีหลัง / COD"/>
    <s v=""/>
    <s v="765957510754"/>
    <s v="05/11/2025 09:59"/>
  </r>
  <r>
    <x v="3"/>
    <x v="3"/>
    <n v="50"/>
    <n v="1"/>
    <s v="GAF94"/>
    <n v="100"/>
    <n v="0"/>
    <s v="ร้านที่2"/>
    <s v="บ***ู เ***ญศิริ"/>
    <s v="ชลบุรี"/>
    <s v="-"/>
    <s v=""/>
    <s v="05/11/2025 09:59"/>
    <s v="-"/>
    <s v="J&amp;T COD"/>
    <s v="Tiktok"/>
    <s v="จ่ายทีหลัง / COD"/>
    <s v=""/>
    <s v="765957510754"/>
    <s v="05/11/2025 09:59"/>
  </r>
  <r>
    <x v="1"/>
    <x v="1"/>
    <n v="50"/>
    <n v="1"/>
    <s v="GAF93"/>
    <n v="100"/>
    <n v="0"/>
    <s v="ร้านที่4"/>
    <s v="แ***ม"/>
    <s v="กรุงเทพมหานคร"/>
    <s v="-"/>
    <s v=""/>
    <s v="05/11/2025 09:57"/>
    <s v="-"/>
    <s v="J&amp;T COD"/>
    <s v="Tiktok"/>
    <s v="จ่ายทีหลัง / COD"/>
    <s v=""/>
    <s v="765984110791"/>
    <s v="05/11/2025 09:57"/>
  </r>
  <r>
    <x v="2"/>
    <x v="2"/>
    <n v="50"/>
    <n v="1"/>
    <s v="GAF93"/>
    <n v="100"/>
    <n v="0"/>
    <s v="ร้านที่4"/>
    <s v="แ***ม"/>
    <s v="กรุงเทพมหานคร"/>
    <s v="-"/>
    <s v=""/>
    <s v="05/11/2025 09:57"/>
    <s v="-"/>
    <s v="J&amp;T COD"/>
    <s v="Tiktok"/>
    <s v="จ่ายทีหลัง / COD"/>
    <s v=""/>
    <s v="765984110791"/>
    <s v="05/11/2025 09:57"/>
  </r>
  <r>
    <x v="3"/>
    <x v="3"/>
    <n v="50"/>
    <n v="1"/>
    <s v="GAF93"/>
    <n v="100"/>
    <n v="0"/>
    <s v="ร้านที่4"/>
    <s v="แ***ม"/>
    <s v="กรุงเทพมหานคร"/>
    <s v="-"/>
    <s v=""/>
    <s v="05/11/2025 09:57"/>
    <s v="-"/>
    <s v="J&amp;T COD"/>
    <s v="Tiktok"/>
    <s v="จ่ายทีหลัง / COD"/>
    <s v=""/>
    <s v="765984110791"/>
    <s v="05/11/2025 09:57"/>
  </r>
  <r>
    <x v="9"/>
    <x v="9"/>
    <n v="78"/>
    <n v="1"/>
    <s v="GAF92"/>
    <n v="78"/>
    <n v="0"/>
    <s v="ร้านที่1"/>
    <s v="ส******ร"/>
    <s v="******ี้ยวลงมาทางดิน บ้านซ้ายมือหลังแรก) ตำบลหนองไม้แดง อำเภอเมืองชลบุรี จังหวัดชลบุรี 20000"/>
    <s v="20000"/>
    <s v="43"/>
    <s v="05/11/2025 10:10"/>
    <s v="-"/>
    <s v="SPX Express"/>
    <s v="Shopee"/>
    <s v="shopee"/>
    <s v=""/>
    <s v="TH250014976867C"/>
    <s v="05/11/2025 09:57"/>
  </r>
  <r>
    <x v="4"/>
    <x v="4"/>
    <n v="50"/>
    <n v="6"/>
    <s v="GAF90"/>
    <n v="200"/>
    <n v="0"/>
    <s v="ร้านที่2"/>
    <s v="จ***ี ส***รรม"/>
    <s v="จันทบุรี"/>
    <s v="-"/>
    <s v=""/>
    <s v="05/11/2025 09:55"/>
    <s v="-"/>
    <s v="J&amp;T Express"/>
    <s v="Tiktok"/>
    <s v="tiktok"/>
    <s v=""/>
    <s v="765901455712"/>
    <s v="05/11/2025 09:55"/>
  </r>
  <r>
    <x v="1"/>
    <x v="1"/>
    <n v="50"/>
    <n v="1"/>
    <s v="GAF89"/>
    <n v="100"/>
    <n v="0"/>
    <s v="ร้านที่2"/>
    <s v="แ***ันทร์ ย***ีทรง"/>
    <s v="กรุงเทพฯ"/>
    <s v="-"/>
    <s v=""/>
    <s v="05/11/2025 09:54"/>
    <s v="-"/>
    <s v="J&amp;T COD"/>
    <s v="Tiktok"/>
    <s v="จ่ายทีหลัง / COD"/>
    <s v=""/>
    <s v="765945714796"/>
    <s v="05/11/2025 09:54"/>
  </r>
  <r>
    <x v="2"/>
    <x v="2"/>
    <n v="50"/>
    <n v="1"/>
    <s v="GAF89"/>
    <n v="100"/>
    <n v="0"/>
    <s v="ร้านที่2"/>
    <s v="แ***ันทร์ ย***ีทรง"/>
    <s v="กรุงเทพฯ"/>
    <s v="-"/>
    <s v=""/>
    <s v="05/11/2025 09:54"/>
    <s v="-"/>
    <s v="J&amp;T COD"/>
    <s v="Tiktok"/>
    <s v="จ่ายทีหลัง / COD"/>
    <s v=""/>
    <s v="765945714796"/>
    <s v="05/11/2025 09:54"/>
  </r>
  <r>
    <x v="3"/>
    <x v="3"/>
    <n v="50"/>
    <n v="1"/>
    <s v="GAF89"/>
    <n v="100"/>
    <n v="0"/>
    <s v="ร้านที่2"/>
    <s v="แ***ันทร์ ย***ีทรง"/>
    <s v="กรุงเทพฯ"/>
    <s v="-"/>
    <s v=""/>
    <s v="05/11/2025 09:54"/>
    <s v="-"/>
    <s v="J&amp;T COD"/>
    <s v="Tiktok"/>
    <s v="จ่ายทีหลัง / COD"/>
    <s v=""/>
    <s v="765945714796"/>
    <s v="05/11/2025 09:54"/>
  </r>
  <r>
    <x v="1"/>
    <x v="1"/>
    <n v="50"/>
    <n v="1"/>
    <s v="GAF88"/>
    <n v="128"/>
    <n v="28"/>
    <s v="ร้านที่2"/>
    <s v="เ***"/>
    <s v="กรุงเทพมหานคร"/>
    <s v="-"/>
    <s v=""/>
    <s v="05/11/2025 09:49"/>
    <s v="-"/>
    <s v="J&amp;T COD"/>
    <s v="Tiktok"/>
    <s v="จ่ายทีหลัง / COD"/>
    <s v="เอารสวนิลาทั้งหมด"/>
    <s v="765981917761"/>
    <s v="05/11/2025 09:49"/>
  </r>
  <r>
    <x v="2"/>
    <x v="2"/>
    <n v="50"/>
    <n v="1"/>
    <s v="GAF88"/>
    <n v="128"/>
    <n v="28"/>
    <s v="ร้านที่2"/>
    <s v="เ***"/>
    <s v="กรุงเทพมหานคร"/>
    <s v="-"/>
    <s v=""/>
    <s v="05/11/2025 09:49"/>
    <s v="-"/>
    <s v="J&amp;T COD"/>
    <s v="Tiktok"/>
    <s v="จ่ายทีหลัง / COD"/>
    <s v="เอารสวนิลาทั้งหมด"/>
    <s v="765981917761"/>
    <s v="05/11/2025 09:49"/>
  </r>
  <r>
    <x v="3"/>
    <x v="3"/>
    <n v="50"/>
    <n v="1"/>
    <s v="GAF88"/>
    <n v="128"/>
    <n v="28"/>
    <s v="ร้านที่2"/>
    <s v="เ***"/>
    <s v="กรุงเทพมหานคร"/>
    <s v="-"/>
    <s v=""/>
    <s v="05/11/2025 09:49"/>
    <s v="-"/>
    <s v="J&amp;T COD"/>
    <s v="Tiktok"/>
    <s v="จ่ายทีหลัง / COD"/>
    <s v="เอารสวนิลาทั้งหมด"/>
    <s v="765981917761"/>
    <s v="05/11/2025 09:49"/>
  </r>
  <r>
    <x v="1"/>
    <x v="1"/>
    <n v="50"/>
    <n v="1"/>
    <s v="GAF87"/>
    <n v="99.99"/>
    <n v="0"/>
    <s v="ร้านที่2"/>
    <s v="K***มส์"/>
    <s v="เชียงราย"/>
    <s v="-"/>
    <s v=""/>
    <s v="05/11/2025 09:49"/>
    <s v="-"/>
    <s v="J&amp;T COD"/>
    <s v="Tiktok"/>
    <s v="จ่ายทีหลัง / COD"/>
    <s v=""/>
    <s v="765972645712"/>
    <s v="05/11/2025 09:49"/>
  </r>
  <r>
    <x v="2"/>
    <x v="2"/>
    <n v="50"/>
    <n v="1"/>
    <s v="GAF87"/>
    <n v="99.99"/>
    <n v="0"/>
    <s v="ร้านที่2"/>
    <s v="K***มส์"/>
    <s v="เชียงราย"/>
    <s v="-"/>
    <s v=""/>
    <s v="05/11/2025 09:49"/>
    <s v="-"/>
    <s v="J&amp;T COD"/>
    <s v="Tiktok"/>
    <s v="จ่ายทีหลัง / COD"/>
    <s v=""/>
    <s v="765972645712"/>
    <s v="05/11/2025 09:49"/>
  </r>
  <r>
    <x v="3"/>
    <x v="3"/>
    <n v="50"/>
    <n v="1"/>
    <s v="GAF87"/>
    <n v="99.99"/>
    <n v="0"/>
    <s v="ร้านที่2"/>
    <s v="K***มส์"/>
    <s v="เชียงราย"/>
    <s v="-"/>
    <s v=""/>
    <s v="05/11/2025 09:49"/>
    <s v="-"/>
    <s v="J&amp;T COD"/>
    <s v="Tiktok"/>
    <s v="จ่ายทีหลัง / COD"/>
    <s v=""/>
    <s v="765972645712"/>
    <s v="05/11/2025 09:49"/>
  </r>
  <r>
    <x v="15"/>
    <x v="17"/>
    <n v="9.9333333333333336"/>
    <n v="15"/>
    <s v="GAF86"/>
    <n v="249"/>
    <n v="0"/>
    <s v="ร้านที่2"/>
    <s v="ธ***ี อ***นานนท์"/>
    <s v="นนทบุรี"/>
    <s v="-"/>
    <s v=""/>
    <s v="05/11/2025 09:48"/>
    <s v="-"/>
    <s v="Flash Express Thailand COD"/>
    <s v="Tiktok"/>
    <s v="จ่ายทีหลัง / COD"/>
    <s v=""/>
    <s v="THT0301290KT88Z"/>
    <s v="05/11/2025 09:48"/>
  </r>
  <r>
    <x v="4"/>
    <x v="4"/>
    <n v="33.333333333333336"/>
    <n v="3"/>
    <s v="GAF86"/>
    <n v="249"/>
    <n v="0"/>
    <s v="ร้านที่2"/>
    <s v="ธ***ี อ***นานนท์"/>
    <s v="นนทบุรี"/>
    <s v="-"/>
    <s v=""/>
    <s v="05/11/2025 09:48"/>
    <s v="-"/>
    <s v="Flash Express Thailand COD"/>
    <s v="Tiktok"/>
    <s v="จ่ายทีหลัง / COD"/>
    <s v=""/>
    <s v="THT0301290KT88Z"/>
    <s v="05/11/2025 09:48"/>
  </r>
  <r>
    <x v="1"/>
    <x v="1"/>
    <n v="50"/>
    <n v="1"/>
    <s v="GAF85"/>
    <n v="100"/>
    <n v="0"/>
    <s v="ร้านที่2"/>
    <s v="ช***ุธ เ***อดวงคํา"/>
    <s v="ลำปาง"/>
    <s v="-"/>
    <s v=""/>
    <s v="05/11/2025 09:48"/>
    <s v="-"/>
    <s v="J&amp;T COD"/>
    <s v="Tiktok"/>
    <s v="จ่ายทีหลัง / COD"/>
    <s v=""/>
    <s v="765970849722"/>
    <s v="05/11/2025 09:48"/>
  </r>
  <r>
    <x v="2"/>
    <x v="2"/>
    <n v="50"/>
    <n v="1"/>
    <s v="GAF85"/>
    <n v="100"/>
    <n v="0"/>
    <s v="ร้านที่2"/>
    <s v="ช***ุธ เ***อดวงคํา"/>
    <s v="ลำปาง"/>
    <s v="-"/>
    <s v=""/>
    <s v="05/11/2025 09:48"/>
    <s v="-"/>
    <s v="J&amp;T COD"/>
    <s v="Tiktok"/>
    <s v="จ่ายทีหลัง / COD"/>
    <s v=""/>
    <s v="765970849722"/>
    <s v="05/11/2025 09:48"/>
  </r>
  <r>
    <x v="3"/>
    <x v="3"/>
    <n v="50"/>
    <n v="1"/>
    <s v="GAF85"/>
    <n v="100"/>
    <n v="0"/>
    <s v="ร้านที่2"/>
    <s v="ช***ุธ เ***อดวงคํา"/>
    <s v="ลำปาง"/>
    <s v="-"/>
    <s v=""/>
    <s v="05/11/2025 09:48"/>
    <s v="-"/>
    <s v="J&amp;T COD"/>
    <s v="Tiktok"/>
    <s v="จ่ายทีหลัง / COD"/>
    <s v=""/>
    <s v="765970849722"/>
    <s v="05/11/2025 09:48"/>
  </r>
  <r>
    <x v="1"/>
    <x v="1"/>
    <n v="50"/>
    <n v="1"/>
    <s v="GAF84"/>
    <n v="100"/>
    <n v="0"/>
    <s v="ร้านที่2"/>
    <s v="บ***่วย.สีน้ำเงิน"/>
    <s v="สุพรรณบุรี"/>
    <s v="-"/>
    <s v=""/>
    <s v="05/11/2025 09:47"/>
    <s v="-"/>
    <s v="J&amp;T COD"/>
    <s v="Tiktok"/>
    <s v="จ่ายทีหลัง / COD"/>
    <s v=""/>
    <s v="765993114773"/>
    <s v="05/11/2025 09:47"/>
  </r>
  <r>
    <x v="2"/>
    <x v="2"/>
    <n v="50"/>
    <n v="1"/>
    <s v="GAF84"/>
    <n v="100"/>
    <n v="0"/>
    <s v="ร้านที่2"/>
    <s v="บ***่วย.สีน้ำเงิน"/>
    <s v="สุพรรณบุรี"/>
    <s v="-"/>
    <s v=""/>
    <s v="05/11/2025 09:47"/>
    <s v="-"/>
    <s v="J&amp;T COD"/>
    <s v="Tiktok"/>
    <s v="จ่ายทีหลัง / COD"/>
    <s v=""/>
    <s v="765993114773"/>
    <s v="05/11/2025 09:47"/>
  </r>
  <r>
    <x v="3"/>
    <x v="3"/>
    <n v="50"/>
    <n v="1"/>
    <s v="GAF84"/>
    <n v="100"/>
    <n v="0"/>
    <s v="ร้านที่2"/>
    <s v="บ***่วย.สีน้ำเงิน"/>
    <s v="สุพรรณบุรี"/>
    <s v="-"/>
    <s v=""/>
    <s v="05/11/2025 09:47"/>
    <s v="-"/>
    <s v="J&amp;T COD"/>
    <s v="Tiktok"/>
    <s v="จ่ายทีหลัง / COD"/>
    <s v=""/>
    <s v="765993114773"/>
    <s v="05/11/2025 09:47"/>
  </r>
  <r>
    <x v="1"/>
    <x v="1"/>
    <n v="50"/>
    <n v="1"/>
    <s v="GAF82"/>
    <n v="100"/>
    <n v="0"/>
    <s v="ร้านที่2"/>
    <s v="ภ***์วิจิตรา  ป***กพ่าย  เ**"/>
    <s v="ตำบล กาฬสินธุ์"/>
    <s v="-"/>
    <s v=""/>
    <s v="05/11/2025 09:45"/>
    <s v="-"/>
    <s v="J&amp;T COD"/>
    <s v="Tiktok"/>
    <s v="จ่ายทีหลัง / COD"/>
    <s v=""/>
    <s v="765991719791"/>
    <s v="05/11/2025 09:45"/>
  </r>
  <r>
    <x v="2"/>
    <x v="2"/>
    <n v="50"/>
    <n v="1"/>
    <s v="GAF82"/>
    <n v="100"/>
    <n v="0"/>
    <s v="ร้านที่2"/>
    <s v="ภ***์วิจิตรา  ป***กพ่าย  เ**"/>
    <s v="ตำบล กาฬสินธุ์"/>
    <s v="-"/>
    <s v=""/>
    <s v="05/11/2025 09:45"/>
    <s v="-"/>
    <s v="J&amp;T COD"/>
    <s v="Tiktok"/>
    <s v="จ่ายทีหลัง / COD"/>
    <s v=""/>
    <s v="765991719791"/>
    <s v="05/11/2025 09:45"/>
  </r>
  <r>
    <x v="3"/>
    <x v="3"/>
    <n v="50"/>
    <n v="1"/>
    <s v="GAF82"/>
    <n v="100"/>
    <n v="0"/>
    <s v="ร้านที่2"/>
    <s v="ภ***์วิจิตรา  ป***กพ่าย  เ**"/>
    <s v="ตำบล กาฬสินธุ์"/>
    <s v="-"/>
    <s v=""/>
    <s v="05/11/2025 09:45"/>
    <s v="-"/>
    <s v="J&amp;T COD"/>
    <s v="Tiktok"/>
    <s v="จ่ายทีหลัง / COD"/>
    <s v=""/>
    <s v="765991719791"/>
    <s v="05/11/2025 09:45"/>
  </r>
  <r>
    <x v="1"/>
    <x v="1"/>
    <n v="50"/>
    <n v="1"/>
    <s v="GAF81"/>
    <n v="100"/>
    <n v="0"/>
    <s v="ร้านที่2"/>
    <s v="ก***ี  อ***าติวิสุทธิ์"/>
    <s v="กำแพงเพชร"/>
    <s v="-"/>
    <s v=""/>
    <s v="05/11/2025 09:44"/>
    <s v="-"/>
    <s v="J&amp;T Express"/>
    <s v="Tiktok"/>
    <s v="tiktok"/>
    <s v=""/>
    <s v="765999112756"/>
    <s v="05/11/2025 09:43"/>
  </r>
  <r>
    <x v="2"/>
    <x v="2"/>
    <n v="50"/>
    <n v="1"/>
    <s v="GAF81"/>
    <n v="100"/>
    <n v="0"/>
    <s v="ร้านที่2"/>
    <s v="ก***ี  อ***าติวิสุทธิ์"/>
    <s v="กำแพงเพชร"/>
    <s v="-"/>
    <s v=""/>
    <s v="05/11/2025 09:44"/>
    <s v="-"/>
    <s v="J&amp;T Express"/>
    <s v="Tiktok"/>
    <s v="tiktok"/>
    <s v=""/>
    <s v="765999112756"/>
    <s v="05/11/2025 09:43"/>
  </r>
  <r>
    <x v="3"/>
    <x v="3"/>
    <n v="50"/>
    <n v="1"/>
    <s v="GAF81"/>
    <n v="100"/>
    <n v="0"/>
    <s v="ร้านที่2"/>
    <s v="ก***ี  อ***าติวิสุทธิ์"/>
    <s v="กำแพงเพชร"/>
    <s v="-"/>
    <s v=""/>
    <s v="05/11/2025 09:44"/>
    <s v="-"/>
    <s v="J&amp;T Express"/>
    <s v="Tiktok"/>
    <s v="tiktok"/>
    <s v=""/>
    <s v="765999112756"/>
    <s v="05/11/2025 09:43"/>
  </r>
  <r>
    <x v="1"/>
    <x v="1"/>
    <n v="50"/>
    <n v="1"/>
    <s v="GAF80"/>
    <n v="100"/>
    <n v="0"/>
    <s v="ร้านที่2"/>
    <s v="ส***รัตน์ เ***ญพงศ์"/>
    <s v="เทศบาลนครสุราษฎร์ธานี"/>
    <s v="-"/>
    <s v=""/>
    <s v="05/11/2025 09:43"/>
    <s v="-"/>
    <s v="J&amp;T COD"/>
    <s v="Tiktok"/>
    <s v="จ่ายทีหลัง / COD"/>
    <s v=""/>
    <s v="765954912796"/>
    <s v="05/11/2025 09:43"/>
  </r>
  <r>
    <x v="2"/>
    <x v="2"/>
    <n v="50"/>
    <n v="1"/>
    <s v="GAF80"/>
    <n v="100"/>
    <n v="0"/>
    <s v="ร้านที่2"/>
    <s v="ส***รัตน์ เ***ญพงศ์"/>
    <s v="เทศบาลนครสุราษฎร์ธานี"/>
    <s v="-"/>
    <s v=""/>
    <s v="05/11/2025 09:43"/>
    <s v="-"/>
    <s v="J&amp;T COD"/>
    <s v="Tiktok"/>
    <s v="จ่ายทีหลัง / COD"/>
    <s v=""/>
    <s v="765954912796"/>
    <s v="05/11/2025 09:43"/>
  </r>
  <r>
    <x v="3"/>
    <x v="3"/>
    <n v="50"/>
    <n v="1"/>
    <s v="GAF80"/>
    <n v="100"/>
    <n v="0"/>
    <s v="ร้านที่2"/>
    <s v="ส***รัตน์ เ***ญพงศ์"/>
    <s v="เทศบาลนครสุราษฎร์ธานี"/>
    <s v="-"/>
    <s v=""/>
    <s v="05/11/2025 09:43"/>
    <s v="-"/>
    <s v="J&amp;T COD"/>
    <s v="Tiktok"/>
    <s v="จ่ายทีหลัง / COD"/>
    <s v=""/>
    <s v="765954912796"/>
    <s v="05/11/2025 09:43"/>
  </r>
  <r>
    <x v="5"/>
    <x v="5"/>
    <n v="66.666666666666671"/>
    <n v="3"/>
    <s v="GAF79"/>
    <n v="200"/>
    <n v="0"/>
    <s v="ร้านที่2"/>
    <s v="P***p"/>
    <s v="ลพบุรี"/>
    <s v="-"/>
    <s v=""/>
    <s v="05/11/2025 09:41"/>
    <s v="-"/>
    <s v="J&amp;T COD"/>
    <s v="Tiktok"/>
    <s v="จ่ายทีหลัง / COD"/>
    <s v=""/>
    <s v="765996316805"/>
    <s v="05/11/2025 09:41"/>
  </r>
  <r>
    <x v="0"/>
    <x v="0"/>
    <n v="66.666666666666671"/>
    <n v="3"/>
    <s v="GAF79"/>
    <n v="200"/>
    <n v="0"/>
    <s v="ร้านที่2"/>
    <s v="P***p"/>
    <s v="ลพบุรี"/>
    <s v="-"/>
    <s v=""/>
    <s v="05/11/2025 09:41"/>
    <s v="-"/>
    <s v="J&amp;T COD"/>
    <s v="Tiktok"/>
    <s v="จ่ายทีหลัง / COD"/>
    <s v=""/>
    <s v="765996316805"/>
    <s v="05/11/2025 09:41"/>
  </r>
  <r>
    <x v="9"/>
    <x v="18"/>
    <n v="80"/>
    <n v="10"/>
    <s v="GAF76"/>
    <n v="882"/>
    <n v="82"/>
    <s v="ร้านที่3"/>
    <s v="ศรีวรรณา ขำแจ่ม"/>
    <s v="25 ถ.วัวลาย ซอย3 (หลังวัดหมื่นสาร) ต.หายยา อ.เมือง_x000a__x000a_เมืองเชียงใหม่/ Mueang Chiang Maiเชียงใหม่/ Chiang Mai_x000a_50000"/>
    <s v="50000"/>
    <s v="660860831990"/>
    <s v="05/11/2025 09:25"/>
    <s v="-"/>
    <s v="Kerry_dropoff"/>
    <s v="Lazada"/>
    <s v="lazada"/>
    <s v=""/>
    <s v="TH47017YEYZS0P"/>
    <s v="05/11/2025 09:25"/>
  </r>
  <r>
    <x v="1"/>
    <x v="1"/>
    <n v="50"/>
    <n v="2"/>
    <s v="GAF75"/>
    <n v="199.98"/>
    <n v="0"/>
    <s v="ร้านที่2"/>
    <s v="เ***"/>
    <s v="ชลบุรี"/>
    <s v="-"/>
    <s v=""/>
    <s v="05/11/2025 09:25"/>
    <s v="-"/>
    <s v="J&amp;T COD"/>
    <s v="Tiktok"/>
    <s v="จ่ายทีหลัง / COD"/>
    <s v=""/>
    <s v="765910915722"/>
    <s v="05/11/2025 09:25"/>
  </r>
  <r>
    <x v="2"/>
    <x v="2"/>
    <n v="50"/>
    <n v="2"/>
    <s v="GAF75"/>
    <n v="199.98"/>
    <n v="0"/>
    <s v="ร้านที่2"/>
    <s v="เ***"/>
    <s v="ชลบุรี"/>
    <s v="-"/>
    <s v=""/>
    <s v="05/11/2025 09:25"/>
    <s v="-"/>
    <s v="J&amp;T COD"/>
    <s v="Tiktok"/>
    <s v="จ่ายทีหลัง / COD"/>
    <s v=""/>
    <s v="765910915722"/>
    <s v="05/11/2025 09:25"/>
  </r>
  <r>
    <x v="3"/>
    <x v="3"/>
    <n v="50"/>
    <n v="2"/>
    <s v="GAF75"/>
    <n v="199.98"/>
    <n v="0"/>
    <s v="ร้านที่2"/>
    <s v="เ***"/>
    <s v="ชลบุรี"/>
    <s v="-"/>
    <s v=""/>
    <s v="05/11/2025 09:25"/>
    <s v="-"/>
    <s v="J&amp;T COD"/>
    <s v="Tiktok"/>
    <s v="จ่ายทีหลัง / COD"/>
    <s v=""/>
    <s v="765910915722"/>
    <s v="05/11/2025 09:25"/>
  </r>
  <r>
    <x v="1"/>
    <x v="1"/>
    <n v="50"/>
    <n v="1"/>
    <s v="GAF74"/>
    <n v="99.99"/>
    <n v="0"/>
    <s v="ร้านที่2"/>
    <s v="อ***รัก"/>
    <s v="เทศบาลนครขอนแก่น"/>
    <s v="-"/>
    <s v=""/>
    <s v="05/11/2025 09:21"/>
    <s v="-"/>
    <s v="J&amp;T COD"/>
    <s v="Tiktok"/>
    <s v="จ่ายทีหลัง / COD"/>
    <s v=""/>
    <s v="765987244735"/>
    <s v="05/11/2025 09:21"/>
  </r>
  <r>
    <x v="2"/>
    <x v="2"/>
    <n v="50"/>
    <n v="1"/>
    <s v="GAF74"/>
    <n v="99.99"/>
    <n v="0"/>
    <s v="ร้านที่2"/>
    <s v="อ***รัก"/>
    <s v="เทศบาลนครขอนแก่น"/>
    <s v="-"/>
    <s v=""/>
    <s v="05/11/2025 09:21"/>
    <s v="-"/>
    <s v="J&amp;T COD"/>
    <s v="Tiktok"/>
    <s v="จ่ายทีหลัง / COD"/>
    <s v=""/>
    <s v="765987244735"/>
    <s v="05/11/2025 09:21"/>
  </r>
  <r>
    <x v="3"/>
    <x v="3"/>
    <n v="50"/>
    <n v="1"/>
    <s v="GAF74"/>
    <n v="99.99"/>
    <n v="0"/>
    <s v="ร้านที่2"/>
    <s v="อ***รัก"/>
    <s v="เทศบาลนครขอนแก่น"/>
    <s v="-"/>
    <s v=""/>
    <s v="05/11/2025 09:21"/>
    <s v="-"/>
    <s v="J&amp;T COD"/>
    <s v="Tiktok"/>
    <s v="จ่ายทีหลัง / COD"/>
    <s v=""/>
    <s v="765987244735"/>
    <s v="05/11/2025 09:21"/>
  </r>
  <r>
    <x v="1"/>
    <x v="1"/>
    <n v="50"/>
    <n v="1"/>
    <s v="GAF73"/>
    <n v="99.99"/>
    <n v="0"/>
    <s v="ร้านที่2"/>
    <s v="ธ***ัทร์"/>
    <s v="เพชรบูรณ์"/>
    <s v="-"/>
    <s v=""/>
    <s v="05/11/2025 09:19"/>
    <s v="-"/>
    <s v="J&amp;T COD"/>
    <s v="Tiktok"/>
    <s v="จ่ายทีหลัง / COD"/>
    <s v=""/>
    <s v="765957443731"/>
    <s v="05/11/2025 09:19"/>
  </r>
  <r>
    <x v="2"/>
    <x v="2"/>
    <n v="50"/>
    <n v="1"/>
    <s v="GAF73"/>
    <n v="99.99"/>
    <n v="0"/>
    <s v="ร้านที่2"/>
    <s v="ธ***ัทร์"/>
    <s v="เพชรบูรณ์"/>
    <s v="-"/>
    <s v=""/>
    <s v="05/11/2025 09:19"/>
    <s v="-"/>
    <s v="J&amp;T COD"/>
    <s v="Tiktok"/>
    <s v="จ่ายทีหลัง / COD"/>
    <s v=""/>
    <s v="765957443731"/>
    <s v="05/11/2025 09:19"/>
  </r>
  <r>
    <x v="3"/>
    <x v="3"/>
    <n v="50"/>
    <n v="1"/>
    <s v="GAF73"/>
    <n v="99.99"/>
    <n v="0"/>
    <s v="ร้านที่2"/>
    <s v="ธ***ัทร์"/>
    <s v="เพชรบูรณ์"/>
    <s v="-"/>
    <s v=""/>
    <s v="05/11/2025 09:19"/>
    <s v="-"/>
    <s v="J&amp;T COD"/>
    <s v="Tiktok"/>
    <s v="จ่ายทีหลัง / COD"/>
    <s v=""/>
    <s v="765957443731"/>
    <s v="05/11/2025 09:19"/>
  </r>
  <r>
    <x v="1"/>
    <x v="1"/>
    <n v="50"/>
    <n v="1"/>
    <s v="GAF72"/>
    <n v="100"/>
    <n v="0"/>
    <s v="ร้านที่2"/>
    <s v="ว***พร ถ***"/>
    <s v="นครศรีธรรมราช"/>
    <s v="-"/>
    <s v=""/>
    <s v="05/11/2025 09:17"/>
    <s v="-"/>
    <s v="J&amp;T Express"/>
    <s v="Tiktok"/>
    <s v="tiktok"/>
    <s v=""/>
    <s v="765931312790"/>
    <s v="05/11/2025 09:17"/>
  </r>
  <r>
    <x v="2"/>
    <x v="2"/>
    <n v="50"/>
    <n v="1"/>
    <s v="GAF72"/>
    <n v="100"/>
    <n v="0"/>
    <s v="ร้านที่2"/>
    <s v="ว***พร ถ***"/>
    <s v="นครศรีธรรมราช"/>
    <s v="-"/>
    <s v=""/>
    <s v="05/11/2025 09:17"/>
    <s v="-"/>
    <s v="J&amp;T Express"/>
    <s v="Tiktok"/>
    <s v="tiktok"/>
    <s v=""/>
    <s v="765931312790"/>
    <s v="05/11/2025 09:17"/>
  </r>
  <r>
    <x v="3"/>
    <x v="3"/>
    <n v="50"/>
    <n v="1"/>
    <s v="GAF72"/>
    <n v="100"/>
    <n v="0"/>
    <s v="ร้านที่2"/>
    <s v="ว***พร ถ***"/>
    <s v="นครศรีธรรมราช"/>
    <s v="-"/>
    <s v=""/>
    <s v="05/11/2025 09:17"/>
    <s v="-"/>
    <s v="J&amp;T Express"/>
    <s v="Tiktok"/>
    <s v="tiktok"/>
    <s v=""/>
    <s v="765931312790"/>
    <s v="05/11/2025 09:17"/>
  </r>
  <r>
    <x v="0"/>
    <x v="0"/>
    <n v="66.666666666666671"/>
    <n v="3"/>
    <s v="GAF71"/>
    <n v="100"/>
    <n v="0"/>
    <s v="ร้านที่2"/>
    <s v="ส***ิง ส***พันธ์"/>
    <s v="อุบลราชธานี"/>
    <s v="-"/>
    <s v=""/>
    <s v="05/11/2025 09:16"/>
    <s v="-"/>
    <s v="J&amp;T COD"/>
    <s v="Tiktok"/>
    <s v="จ่ายทีหลัง / COD"/>
    <s v=""/>
    <s v="765924316802"/>
    <s v="05/11/2025 09:16"/>
  </r>
  <r>
    <x v="1"/>
    <x v="1"/>
    <n v="60"/>
    <n v="2"/>
    <s v="GAF70"/>
    <n v="199.99"/>
    <n v="0"/>
    <s v="ร้านที่2"/>
    <s v="ค** ส***สา    ท***อ"/>
    <s v="สุราษฎร์ธานี"/>
    <s v="-"/>
    <s v=""/>
    <s v="05/11/2025 09:15"/>
    <s v="-"/>
    <s v="J&amp;T Express"/>
    <s v="Tiktok"/>
    <s v="tiktok"/>
    <s v=""/>
    <s v="765948914710"/>
    <s v="05/11/2025 09:16"/>
  </r>
  <r>
    <x v="2"/>
    <x v="2"/>
    <n v="60"/>
    <n v="2"/>
    <s v="GAF70"/>
    <n v="199.99"/>
    <n v="0"/>
    <s v="ร้านที่2"/>
    <s v="ค** ส***สา    ท***อ"/>
    <s v="สุราษฎร์ธานี"/>
    <s v="-"/>
    <s v=""/>
    <s v="05/11/2025 09:15"/>
    <s v="-"/>
    <s v="J&amp;T Express"/>
    <s v="Tiktok"/>
    <s v="tiktok"/>
    <s v=""/>
    <s v="765948914710"/>
    <s v="05/11/2025 09:16"/>
  </r>
  <r>
    <x v="3"/>
    <x v="3"/>
    <n v="60"/>
    <n v="2"/>
    <s v="GAF70"/>
    <n v="199.99"/>
    <n v="0"/>
    <s v="ร้านที่2"/>
    <s v="ค** ส***สา    ท***อ"/>
    <s v="สุราษฎร์ธานี"/>
    <s v="-"/>
    <s v=""/>
    <s v="05/11/2025 09:15"/>
    <s v="-"/>
    <s v="J&amp;T Express"/>
    <s v="Tiktok"/>
    <s v="tiktok"/>
    <s v=""/>
    <s v="765948914710"/>
    <s v="05/11/2025 09:15"/>
  </r>
  <r>
    <x v="10"/>
    <x v="11"/>
    <n v="139"/>
    <n v="1"/>
    <s v="GAF69"/>
    <n v="108.99"/>
    <n v="0"/>
    <s v="ร้านที่2"/>
    <s v="อ***ิรา อ***กรรณ์"/>
    <s v="บึงกาฬ"/>
    <s v="-"/>
    <s v=""/>
    <s v="05/11/2025 09:15"/>
    <s v="-"/>
    <s v="J&amp;T COD"/>
    <s v="Tiktok"/>
    <s v="จ่ายทีหลัง / COD"/>
    <s v=""/>
    <s v="765961517801"/>
    <s v="05/11/2025 09:15"/>
  </r>
  <r>
    <x v="5"/>
    <x v="5"/>
    <n v="66.666666666666671"/>
    <n v="3"/>
    <s v="GAF68"/>
    <n v="200"/>
    <n v="0"/>
    <s v="ร้านที่2"/>
    <s v="น***าฎ ห***ดี"/>
    <s v="เพชรบูรณ์"/>
    <s v="-"/>
    <s v=""/>
    <s v="05/11/2025 09:13"/>
    <s v="-"/>
    <s v="J&amp;T COD"/>
    <s v="Tiktok"/>
    <s v="จ่ายทีหลัง / COD"/>
    <s v=""/>
    <s v="765961247785"/>
    <s v="05/11/2025 09:13"/>
  </r>
  <r>
    <x v="4"/>
    <x v="4"/>
    <n v="33.333333333333336"/>
    <n v="3"/>
    <s v="GAF68"/>
    <n v="200"/>
    <n v="0"/>
    <s v="ร้านที่2"/>
    <s v="น***าฎ ห***ดี"/>
    <s v="เพชรบูรณ์"/>
    <s v="-"/>
    <s v=""/>
    <s v="05/11/2025 09:13"/>
    <s v="-"/>
    <s v="J&amp;T COD"/>
    <s v="Tiktok"/>
    <s v="จ่ายทีหลัง / COD"/>
    <s v=""/>
    <s v="765961247785"/>
    <s v="05/11/2025 09:13"/>
  </r>
  <r>
    <x v="9"/>
    <x v="18"/>
    <n v="79.5"/>
    <n v="6"/>
    <s v="GAF67"/>
    <n v="534"/>
    <n v="57"/>
    <s v="ร้านที่3"/>
    <s v="กัลยา มุกเตียร์"/>
    <s v="35/11ซอยไอยรา 15 ต.ตลองสอง อ.คลองหลวง_x000a__x000a_คลองหลวง/ Khlong Luangปทุมธานี/ Pathum Thani_x000a_12120"/>
    <s v="12120"/>
    <s v="660814225779"/>
    <s v="05/11/2025 09:13"/>
    <s v="-"/>
    <s v="Kerry_dropoff"/>
    <s v="Lazada"/>
    <s v="lazada"/>
    <s v=""/>
    <s v="LEXPU0624748021"/>
    <s v="05/11/2025 09:13"/>
  </r>
  <r>
    <x v="1"/>
    <x v="1"/>
    <n v="50"/>
    <n v="1"/>
    <s v="GAF66"/>
    <n v="100"/>
    <n v="0"/>
    <s v="ร้านที่2"/>
    <s v="ป***ยัดนวลศรี"/>
    <s v="เทศบาลนครสุราษฎร์ธานี"/>
    <s v="-"/>
    <s v=""/>
    <s v="05/11/2025 09:13"/>
    <s v="-"/>
    <s v="J&amp;T COD"/>
    <s v="Tiktok"/>
    <s v="จ่ายทีหลัง / COD"/>
    <s v=""/>
    <s v="765996845736"/>
    <s v="05/11/2025 09:13"/>
  </r>
  <r>
    <x v="2"/>
    <x v="2"/>
    <n v="50"/>
    <n v="1"/>
    <s v="GAF66"/>
    <n v="100"/>
    <n v="0"/>
    <s v="ร้านที่2"/>
    <s v="ป***ยัดนวลศรี"/>
    <s v="เทศบาลนครสุราษฎร์ธานี"/>
    <s v="-"/>
    <s v=""/>
    <s v="05/11/2025 09:13"/>
    <s v="-"/>
    <s v="J&amp;T COD"/>
    <s v="Tiktok"/>
    <s v="จ่ายทีหลัง / COD"/>
    <s v=""/>
    <s v="765996845736"/>
    <s v="05/11/2025 09:13"/>
  </r>
  <r>
    <x v="3"/>
    <x v="3"/>
    <n v="50"/>
    <n v="1"/>
    <s v="GAF66"/>
    <n v="100"/>
    <n v="0"/>
    <s v="ร้านที่2"/>
    <s v="ป***ยัดนวลศรี"/>
    <s v="เทศบาลนครสุราษฎร์ธานี"/>
    <s v="-"/>
    <s v=""/>
    <s v="05/11/2025 09:13"/>
    <s v="-"/>
    <s v="J&amp;T COD"/>
    <s v="Tiktok"/>
    <s v="จ่ายทีหลัง / COD"/>
    <s v=""/>
    <s v="765996845736"/>
    <s v="05/11/2025 09:13"/>
  </r>
  <r>
    <x v="4"/>
    <x v="4"/>
    <n v="50"/>
    <n v="6"/>
    <s v="GAF63"/>
    <n v="200"/>
    <n v="0"/>
    <s v="ร้านที่2"/>
    <s v="ก***า เ***ยมสมบูรณ์"/>
    <s v="พระนครศรีอยุธยา"/>
    <s v="-"/>
    <s v=""/>
    <s v="05/11/2025 09:00"/>
    <s v="-"/>
    <s v="J&amp;T COD"/>
    <s v="Tiktok"/>
    <s v="จ่ายทีหลัง / COD"/>
    <s v=""/>
    <s v="765982055720"/>
    <s v="05/11/2025 09:00"/>
  </r>
  <r>
    <x v="1"/>
    <x v="1"/>
    <n v="50"/>
    <n v="1"/>
    <s v="GAF62"/>
    <n v="100"/>
    <n v="0"/>
    <s v="ร้านที่4"/>
    <s v="w***ana"/>
    <s v="ลพบุรี"/>
    <s v="-"/>
    <s v=""/>
    <s v="05/11/2025 08:59"/>
    <s v="-"/>
    <s v="J&amp;T COD"/>
    <s v="Tiktok"/>
    <s v="จ่ายทีหลัง / COD"/>
    <s v=""/>
    <s v="765956118782"/>
    <s v="05/11/2025 08:59"/>
  </r>
  <r>
    <x v="2"/>
    <x v="2"/>
    <n v="50"/>
    <n v="1"/>
    <s v="GAF62"/>
    <n v="100"/>
    <n v="0"/>
    <s v="ร้านที่4"/>
    <s v="w***ana"/>
    <s v="ลพบุรี"/>
    <s v="-"/>
    <s v=""/>
    <s v="05/11/2025 08:59"/>
    <s v="-"/>
    <s v="J&amp;T COD"/>
    <s v="Tiktok"/>
    <s v="จ่ายทีหลัง / COD"/>
    <s v=""/>
    <s v="765956118782"/>
    <s v="05/11/2025 08:59"/>
  </r>
  <r>
    <x v="3"/>
    <x v="3"/>
    <n v="50"/>
    <n v="1"/>
    <s v="GAF62"/>
    <n v="100"/>
    <n v="0"/>
    <s v="ร้านที่4"/>
    <s v="w***ana"/>
    <s v="ลพบุรี"/>
    <s v="-"/>
    <s v=""/>
    <s v="05/11/2025 08:59"/>
    <s v="-"/>
    <s v="J&amp;T COD"/>
    <s v="Tiktok"/>
    <s v="จ่ายทีหลัง / COD"/>
    <s v=""/>
    <s v="765956118782"/>
    <s v="05/11/2025 08:59"/>
  </r>
  <r>
    <x v="3"/>
    <x v="3"/>
    <n v="60"/>
    <n v="3"/>
    <s v="GAF61"/>
    <n v="99.99"/>
    <n v="0"/>
    <s v="ร้านที่2"/>
    <s v="เ*** บ***อิบ"/>
    <s v="ชลบุรี"/>
    <s v="-"/>
    <s v=""/>
    <s v="05/11/2025 08:55"/>
    <s v="-"/>
    <s v="J&amp;T COD"/>
    <s v="Tiktok"/>
    <s v="จ่ายทีหลัง / COD"/>
    <s v=""/>
    <s v="765955312765"/>
    <s v="05/11/2025 08:55"/>
  </r>
  <r>
    <x v="8"/>
    <x v="8"/>
    <n v="80"/>
    <n v="1"/>
    <s v="GAF60"/>
    <n v="435"/>
    <n v="35"/>
    <s v="ร้านที่1"/>
    <s v="ผู้รับณัฐพร จิตสุวรรณทยา"/>
    <s v="57/73 ม.1 มบ.โมดิวิลล่า ปิ่นเกล้า วงแหวน ต.ศาลากลาง อ.บางกรวย จ.นนทบุรี 11130"/>
    <s v="11130"/>
    <s v="0899282042"/>
    <s v="03/11/2025 12:12"/>
    <s v="raweewan5499@gmail.com"/>
    <s v="EMS"/>
    <s v="line_oa"/>
    <s v="กสิกร"/>
    <s v=""/>
    <s v="WB054818861TH"/>
    <s v="05/11/2025 08:53"/>
  </r>
  <r>
    <x v="16"/>
    <x v="19"/>
    <n v="80"/>
    <n v="4"/>
    <s v="GAF60"/>
    <n v="435"/>
    <n v="35"/>
    <s v="ร้านที่1"/>
    <s v="ผู้รับณัฐพร จิตสุวรรณทยา"/>
    <s v="57/73 ม.1 มบ.โมดิวิลล่า ปิ่นเกล้า วงแหวน ต.ศาลากลาง อ.บางกรวย จ.นนทบุรี 11130"/>
    <s v="11130"/>
    <s v="0899282042"/>
    <s v="03/11/2025 12:12"/>
    <s v="raweewan5499@gmail.com"/>
    <s v="EMS"/>
    <s v="line_oa"/>
    <s v="กสิกร"/>
    <s v=""/>
    <s v="WB054818861TH"/>
    <s v="05/11/2025 08:53"/>
  </r>
  <r>
    <x v="9"/>
    <x v="9"/>
    <n v="72"/>
    <n v="1"/>
    <s v="GAF59"/>
    <n v="359"/>
    <n v="21"/>
    <s v="ร้านที่1"/>
    <s v="ว******น"/>
    <s v="******ตำบลเกาะเต่า อำเภอเกาะพะงัน จังหวัดสุราษฎร์ธานี 84360"/>
    <s v="84360"/>
    <s v="15"/>
    <s v="05/11/2025 08:39"/>
    <s v="-"/>
    <s v="Flash Express"/>
    <s v="Shopee"/>
    <s v="shopee"/>
    <s v=""/>
    <s v="TH68057YC2K77C"/>
    <s v="05/11/2025 08:38"/>
  </r>
  <r>
    <x v="4"/>
    <x v="4"/>
    <n v="50"/>
    <n v="1"/>
    <s v="GAF59"/>
    <n v="359"/>
    <n v="21"/>
    <s v="ร้านที่1"/>
    <s v="ว******น"/>
    <s v="******ตำบลเกาะเต่า อำเภอเกาะพะงัน จังหวัดสุราษฎร์ธานี 84360"/>
    <s v="84360"/>
    <s v="15"/>
    <s v="05/11/2025 08:39"/>
    <s v="-"/>
    <s v="Flash Express"/>
    <s v="Shopee"/>
    <s v="shopee"/>
    <s v=""/>
    <s v="TH68057YC2K77C"/>
    <s v="05/11/2025 08:38"/>
  </r>
  <r>
    <x v="9"/>
    <x v="9"/>
    <n v="72"/>
    <n v="3"/>
    <s v="GAF59"/>
    <n v="359"/>
    <n v="21"/>
    <s v="ร้านที่1"/>
    <s v="ว******น"/>
    <s v="******ตำบลเกาะเต่า อำเภอเกาะพะงัน จังหวัดสุราษฎร์ธานี 84360"/>
    <s v="84360"/>
    <s v="15"/>
    <s v="05/11/2025 08:39"/>
    <s v="-"/>
    <s v="Flash Express"/>
    <s v="Shopee"/>
    <s v="shopee"/>
    <s v=""/>
    <s v="TH68057YC2K77C"/>
    <s v="05/11/2025 08:38"/>
  </r>
  <r>
    <x v="0"/>
    <x v="0"/>
    <n v="33"/>
    <n v="10"/>
    <s v="GAF58"/>
    <n v="335"/>
    <n v="0"/>
    <s v="ร้านที่2"/>
    <s v="ศ***ินทร์ เ***ก้ว "/>
    <s v="อุทัยธานี"/>
    <s v="-"/>
    <s v=""/>
    <s v="05/11/2025 08:29"/>
    <s v="-"/>
    <s v="J&amp;T COD"/>
    <s v="Tiktok"/>
    <s v="จ่ายทีหลัง / COD"/>
    <s v=""/>
    <s v="765940329711"/>
    <s v="05/11/2025 08:29"/>
  </r>
  <r>
    <x v="1"/>
    <x v="1"/>
    <n v="50"/>
    <n v="1"/>
    <s v="GAF57"/>
    <n v="109"/>
    <n v="9"/>
    <s v="ร้านที่4"/>
    <s v="ม***ี ข***เขียว"/>
    <s v="ชัยภูมิ"/>
    <s v="-"/>
    <s v=""/>
    <s v="05/11/2025 08:28"/>
    <s v="-"/>
    <s v="J&amp;T Express"/>
    <s v="Tiktok"/>
    <s v="tiktok"/>
    <s v=""/>
    <s v="765904843734"/>
    <s v="05/11/2025 08:28"/>
  </r>
  <r>
    <x v="2"/>
    <x v="2"/>
    <n v="50"/>
    <n v="1"/>
    <s v="GAF57"/>
    <n v="109"/>
    <n v="9"/>
    <s v="ร้านที่4"/>
    <s v="ม***ี ข***เขียว"/>
    <s v="ชัยภูมิ"/>
    <s v="-"/>
    <s v=""/>
    <s v="05/11/2025 08:28"/>
    <s v="-"/>
    <s v="J&amp;T Express"/>
    <s v="Tiktok"/>
    <s v="tiktok"/>
    <s v=""/>
    <s v="765904843734"/>
    <s v="05/11/2025 08:28"/>
  </r>
  <r>
    <x v="3"/>
    <x v="3"/>
    <n v="50"/>
    <n v="1"/>
    <s v="GAF57"/>
    <n v="109"/>
    <n v="9"/>
    <s v="ร้านที่4"/>
    <s v="ม***ี ข***เขียว"/>
    <s v="ชัยภูมิ"/>
    <s v="-"/>
    <s v=""/>
    <s v="05/11/2025 08:28"/>
    <s v="-"/>
    <s v="J&amp;T Express"/>
    <s v="Tiktok"/>
    <s v="tiktok"/>
    <s v=""/>
    <s v="765904843734"/>
    <s v="05/11/2025 08:28"/>
  </r>
  <r>
    <x v="6"/>
    <x v="14"/>
    <n v="139"/>
    <n v="1"/>
    <s v="GAF56"/>
    <n v="199"/>
    <n v="0"/>
    <s v="ร้านที่10"/>
    <s v="ทัศนีย์ พูลทรัพย์"/>
    <s v="33/284 นิติบุคลอาคารชุดนนทรีคอนโด ถนนจันทน์ ช่องนนทรี ยานนาวา กทม 10120"/>
    <s v="10120"/>
    <s v="0899812857"/>
    <s v="05/11/2025 08:23"/>
    <s v="raweewan5499@gmail.com"/>
    <s v="EMS COD"/>
    <s v="facebook"/>
    <s v="กสิกร"/>
    <s v=""/>
    <s v="WA041143423TH"/>
    <s v="05/11/2025 08:23"/>
  </r>
  <r>
    <x v="10"/>
    <x v="11"/>
    <n v="139"/>
    <n v="1"/>
    <s v="GAF56"/>
    <n v="199"/>
    <n v="0"/>
    <s v="ร้านที่10"/>
    <s v="ทัศนีย์ พูลทรัพย์"/>
    <s v="33/284 นิติบุคลอาคารชุดนนทรีคอนโด ถนนจันทน์ ช่องนนทรี ยานนาวา กทม 10120"/>
    <s v="10120"/>
    <s v="0899812857"/>
    <s v="05/11/2025 08:23"/>
    <s v="raweewan5499@gmail.com"/>
    <s v="EMS COD"/>
    <s v="facebook"/>
    <s v="กสิกร"/>
    <s v=""/>
    <s v="WA041143423TH"/>
    <s v="05/11/2025 08:23"/>
  </r>
  <r>
    <x v="4"/>
    <x v="4"/>
    <n v="50"/>
    <n v="6"/>
    <s v="GAF55"/>
    <n v="200"/>
    <n v="0"/>
    <s v="ร้านที่2"/>
    <s v="บ***ร​  พ***จดี"/>
    <s v="พระนครศรีอยุธยา"/>
    <s v="-"/>
    <s v=""/>
    <s v="05/11/2025 08:14"/>
    <s v="-"/>
    <s v="J&amp;T COD"/>
    <s v="Tiktok"/>
    <s v="จ่ายทีหลัง / COD"/>
    <s v=""/>
    <s v="765962123776"/>
    <s v="05/11/2025 08:14"/>
  </r>
  <r>
    <x v="2"/>
    <x v="20"/>
    <n v="43.36"/>
    <n v="1"/>
    <s v="GAF54"/>
    <n v="130.1"/>
    <n v="0"/>
    <s v="ร้านที่1"/>
    <s v="รัตนา พลอยงาม"/>
    <s v="36 ม.9  · หัวไผ่/ Hua Phai_x000a__x000a_เมืองอ่างทอง/ Mueang Ang Thongอ่างทอง/ Ang Thong_x000a_14000"/>
    <s v="14000"/>
    <s v="660813626823"/>
    <s v="05/11/2025 07:53"/>
    <s v="-"/>
    <s v="Kerry_dropoff"/>
    <s v="Lazada"/>
    <s v="lazada"/>
    <s v=""/>
    <s v="LEXPU0624752415"/>
    <s v="05/11/2025 07:53"/>
  </r>
  <r>
    <x v="2"/>
    <x v="20"/>
    <n v="43.37"/>
    <n v="2"/>
    <s v="GAF54"/>
    <n v="130.1"/>
    <n v="0"/>
    <s v="ร้านที่1"/>
    <s v="รัตนา พลอยงาม"/>
    <s v="36 ม.9  · หัวไผ่/ Hua Phai_x000a__x000a_เมืองอ่างทอง/ Mueang Ang Thongอ่างทอง/ Ang Thong_x000a_14000"/>
    <s v="14000"/>
    <s v="660813626823"/>
    <s v="05/11/2025 07:53"/>
    <s v="-"/>
    <s v="Kerry_dropoff"/>
    <s v="Lazada"/>
    <s v="lazada"/>
    <s v=""/>
    <s v="LEXPU0624752415"/>
    <s v="05/11/2025 07:53"/>
  </r>
  <r>
    <x v="4"/>
    <x v="4"/>
    <n v="50"/>
    <n v="6"/>
    <s v="GAF53"/>
    <n v="200"/>
    <n v="0"/>
    <s v="ร้านที่2"/>
    <s v="ก***า ส***"/>
    <s v="ชัยนาท"/>
    <s v="-"/>
    <s v=""/>
    <s v="05/11/2025 07:46"/>
    <s v="-"/>
    <s v="J&amp;T Express"/>
    <s v="Tiktok"/>
    <s v="tiktok"/>
    <s v=""/>
    <s v="765961121763"/>
    <s v="05/11/2025 07:46"/>
  </r>
  <r>
    <x v="7"/>
    <x v="7"/>
    <n v="15"/>
    <n v="2"/>
    <s v="GAF52"/>
    <n v="46"/>
    <n v="16"/>
    <s v="ร้านที่2"/>
    <s v="เ******น"/>
    <s v="******ินทอง แขวงคลองชักพระ แขวงคลองชักพระ เขตตลิ่งชัน จังหวัดกรุงเทพมหานคร 10170"/>
    <s v="10170"/>
    <s v="28"/>
    <s v="05/11/2025 07:42"/>
    <s v="-"/>
    <s v="SPX Express"/>
    <s v="Shopee"/>
    <s v="shopee"/>
    <s v=""/>
    <s v="TH259671091950F"/>
    <s v="05/11/2025 07:42"/>
  </r>
  <r>
    <x v="0"/>
    <x v="0"/>
    <n v="66.666666666666671"/>
    <n v="3"/>
    <s v="GAF51"/>
    <n v="100"/>
    <n v="0"/>
    <s v="ร้านที่2"/>
    <s v="c***"/>
    <s v="เชียงใหม่"/>
    <s v="-"/>
    <s v=""/>
    <s v="05/11/2025 07:40"/>
    <s v="-"/>
    <s v="J&amp;T COD"/>
    <s v="Tiktok"/>
    <s v="จ่ายทีหลัง / COD"/>
    <s v=""/>
    <s v="765947312804"/>
    <s v="05/11/2025 07:40"/>
  </r>
  <r>
    <x v="1"/>
    <x v="1"/>
    <n v="50"/>
    <n v="1"/>
    <s v="GAF50"/>
    <n v="99.99"/>
    <n v="0"/>
    <s v="ร้านที่2"/>
    <s v="ป***นทร์ ส***ูล"/>
    <s v="กรุงเทพฯ"/>
    <s v="-"/>
    <s v=""/>
    <s v="05/11/2025 07:37"/>
    <s v="-"/>
    <s v="J&amp;T COD"/>
    <s v="Tiktok"/>
    <s v="จ่ายทีหลัง / COD"/>
    <s v=""/>
    <s v="765951847732"/>
    <s v="05/11/2025 07:37"/>
  </r>
  <r>
    <x v="2"/>
    <x v="2"/>
    <n v="50"/>
    <n v="1"/>
    <s v="GAF50"/>
    <n v="99.99"/>
    <n v="0"/>
    <s v="ร้านที่2"/>
    <s v="ป***นทร์ ส***ูล"/>
    <s v="กรุงเทพฯ"/>
    <s v="-"/>
    <s v=""/>
    <s v="05/11/2025 07:37"/>
    <s v="-"/>
    <s v="J&amp;T COD"/>
    <s v="Tiktok"/>
    <s v="จ่ายทีหลัง / COD"/>
    <s v=""/>
    <s v="765951847732"/>
    <s v="05/11/2025 07:37"/>
  </r>
  <r>
    <x v="3"/>
    <x v="3"/>
    <n v="50"/>
    <n v="1"/>
    <s v="GAF50"/>
    <n v="99.99"/>
    <n v="0"/>
    <s v="ร้านที่2"/>
    <s v="ป***นทร์ ส***ูล"/>
    <s v="กรุงเทพฯ"/>
    <s v="-"/>
    <s v=""/>
    <s v="05/11/2025 07:37"/>
    <s v="-"/>
    <s v="J&amp;T COD"/>
    <s v="Tiktok"/>
    <s v="จ่ายทีหลัง / COD"/>
    <s v=""/>
    <s v="765951847732"/>
    <s v="05/11/2025 07:37"/>
  </r>
  <r>
    <x v="4"/>
    <x v="4"/>
    <n v="33.333333333333336"/>
    <n v="9"/>
    <s v="GAF49"/>
    <n v="300"/>
    <n v="0"/>
    <s v="ร้านที่2"/>
    <s v="ส***ิ ว***ศรี"/>
    <s v="สกลนคร"/>
    <s v="-"/>
    <s v=""/>
    <s v="05/11/2025 07:36"/>
    <s v="-"/>
    <s v="J&amp;T COD"/>
    <s v="Tiktok"/>
    <s v="จ่ายทีหลัง / COD"/>
    <s v=""/>
    <s v="765928840773"/>
    <s v="05/11/2025 07:36"/>
  </r>
  <r>
    <x v="0"/>
    <x v="0"/>
    <n v="66.666666666666671"/>
    <n v="3"/>
    <s v="GAF47"/>
    <n v="100"/>
    <n v="0"/>
    <s v="ร้านที่2"/>
    <s v="จ***ร์สุดา เ***สุวรรณ์"/>
    <s v="สุราษฎร์ธานี"/>
    <s v="-"/>
    <s v=""/>
    <s v="05/11/2025 07:09"/>
    <s v="-"/>
    <s v="J&amp;T COD"/>
    <s v="Tiktok"/>
    <s v="จ่ายทีหลัง / COD"/>
    <s v=""/>
    <s v="765922426614"/>
    <s v="05/11/2025 07:11"/>
  </r>
  <r>
    <x v="0"/>
    <x v="0"/>
    <n v="66.666666666666671"/>
    <n v="3"/>
    <s v="GAF45"/>
    <n v="100"/>
    <n v="0"/>
    <s v="ร้านที่2"/>
    <s v="น***ณ์ ร***ลัด"/>
    <s v="นครสวรรค์"/>
    <s v="-"/>
    <s v=""/>
    <s v="05/11/2025 06:39"/>
    <s v="-"/>
    <s v="J&amp;T COD"/>
    <s v="Tiktok"/>
    <s v="จ่ายทีหลัง / COD"/>
    <s v=""/>
    <s v="765959781591"/>
    <s v="05/11/2025 06:39"/>
  </r>
  <r>
    <x v="5"/>
    <x v="5"/>
    <n v="66.666666666666671"/>
    <n v="3"/>
    <s v="GAF44"/>
    <n v="395"/>
    <n v="0"/>
    <s v="ร้านที่2"/>
    <s v="น***าวขวัญฤทัย พ***อุตสาหะ"/>
    <s v="เทศบาลนครเชียงใหม่"/>
    <s v="-"/>
    <s v=""/>
    <s v="05/11/2025 06:34"/>
    <s v="-"/>
    <s v="J&amp;T COD"/>
    <s v="Tiktok"/>
    <s v="จ่ายทีหลัง / COD"/>
    <s v="เบาหวิว เผือกมะพร้าวอ่อน มะพร้าวน้ำหอม มะพร้าวเผา ฝอยทอง ตาล (ไม่เอาหน้าครีม)"/>
    <s v="765907393576"/>
    <s v="05/11/2025 06:34"/>
  </r>
  <r>
    <x v="0"/>
    <x v="0"/>
    <n v="66.666666666666671"/>
    <n v="3"/>
    <s v="GAF44"/>
    <n v="395"/>
    <n v="0"/>
    <s v="ร้านที่2"/>
    <s v="น***าวขวัญฤทัย พ***อุตสาหะ"/>
    <s v="เทศบาลนครเชียงใหม่"/>
    <s v="-"/>
    <s v=""/>
    <s v="05/11/2025 06:34"/>
    <s v="-"/>
    <s v="J&amp;T COD"/>
    <s v="Tiktok"/>
    <s v="จ่ายทีหลัง / COD"/>
    <s v="เบาหวิว เผือกมะพร้าวอ่อน มะพร้าวน้ำหอม มะพร้าวเผา ฝอยทอง ตาล (ไม่เอาหน้าครีม)"/>
    <s v="765907393576"/>
    <s v="05/11/2025 06:34"/>
  </r>
  <r>
    <x v="4"/>
    <x v="4"/>
    <n v="50"/>
    <n v="6"/>
    <s v="GAF44"/>
    <n v="395"/>
    <n v="0"/>
    <s v="ร้านที่2"/>
    <s v="น***าวขวัญฤทัย พ***อุตสาหะ"/>
    <s v="เทศบาลนครเชียงใหม่"/>
    <s v="-"/>
    <s v=""/>
    <s v="05/11/2025 06:34"/>
    <s v="-"/>
    <s v="J&amp;T COD"/>
    <s v="Tiktok"/>
    <s v="จ่ายทีหลัง / COD"/>
    <s v="เบาหวิว เผือกมะพร้าวอ่อน มะพร้าวน้ำหอม มะพร้าวเผา ฝอยทอง ตาล (ไม่เอาหน้าครีม)"/>
    <s v="765907393576"/>
    <s v="05/11/2025 06:34"/>
  </r>
  <r>
    <x v="4"/>
    <x v="4"/>
    <n v="50"/>
    <n v="6"/>
    <s v="GAF42"/>
    <n v="200"/>
    <n v="0"/>
    <s v="ร้านที่2"/>
    <s v="น***ัว"/>
    <s v="เชียงใหม่"/>
    <s v="-"/>
    <s v=""/>
    <s v="05/11/2025 06:10"/>
    <s v="-"/>
    <s v="J&amp;T COD"/>
    <s v="Tiktok"/>
    <s v="จ่ายทีหลัง / COD"/>
    <s v=""/>
    <s v="765978057644"/>
    <s v="05/11/2025 06:10"/>
  </r>
  <r>
    <x v="9"/>
    <x v="9"/>
    <n v="80"/>
    <n v="1"/>
    <s v="GAF41"/>
    <n v="80"/>
    <n v="0"/>
    <s v="ร้านที่1"/>
    <s v="ณ******ญ"/>
    <s v="******มอนนาง, อำเภอพนัสนิคม ตำบลหมอนนาง อำเภอพนัสนิคม จังหวัดชลบุรี 20140"/>
    <s v="20140"/>
    <s v="01"/>
    <s v="05/11/2025 06:19"/>
    <s v="-"/>
    <s v="SPX Express"/>
    <s v="Shopee"/>
    <s v="shopee"/>
    <s v=""/>
    <s v="TH2554354244655"/>
    <s v="05/11/2025 05:49"/>
  </r>
  <r>
    <x v="5"/>
    <x v="5"/>
    <n v="66.666666666666671"/>
    <n v="3"/>
    <s v="GAF40"/>
    <n v="178"/>
    <n v="29"/>
    <s v="ร้านที่1"/>
    <s v="น******ก"/>
    <s v="******าน จ.นครปฐม 73160 ตำบลอ้อมใหญ่ อำเภอสามพราน จังหวัดนครปฐม 73160"/>
    <s v="73160"/>
    <s v="77"/>
    <s v="05/11/2025 05:29"/>
    <s v="-"/>
    <s v="SPX Express"/>
    <s v="Shopee"/>
    <s v="shopee"/>
    <s v=""/>
    <s v="TH2547072094305"/>
    <s v="05/11/2025 05:29"/>
  </r>
  <r>
    <x v="5"/>
    <x v="5"/>
    <n v="66.666666666666671"/>
    <n v="3"/>
    <s v="GAF39"/>
    <n v="200"/>
    <n v="0"/>
    <s v="ร้านที่2"/>
    <s v="ศ***วรรณ แ***ณี"/>
    <s v="สมุทรปราการ"/>
    <s v="-"/>
    <s v=""/>
    <s v="05/11/2025 05:24"/>
    <s v="-"/>
    <s v="J&amp;T Express"/>
    <s v="Tiktok"/>
    <s v="tiktok"/>
    <s v=""/>
    <s v="765914666602"/>
    <s v="05/11/2025 05:24"/>
  </r>
  <r>
    <x v="0"/>
    <x v="0"/>
    <n v="66.666666666666671"/>
    <n v="3"/>
    <s v="GAF39"/>
    <n v="200"/>
    <n v="0"/>
    <s v="ร้านที่2"/>
    <s v="ศ***วรรณ แ***ณี"/>
    <s v="สมุทรปราการ"/>
    <s v="-"/>
    <s v=""/>
    <s v="05/11/2025 05:24"/>
    <s v="-"/>
    <s v="J&amp;T Express"/>
    <s v="Tiktok"/>
    <s v="tiktok"/>
    <s v=""/>
    <s v="765914666602"/>
    <s v="05/11/2025 05:24"/>
  </r>
  <r>
    <x v="0"/>
    <x v="0"/>
    <n v="66.666666666666671"/>
    <n v="3"/>
    <s v="GAF38"/>
    <n v="100"/>
    <n v="0"/>
    <s v="ร้านที่2"/>
    <s v="ท***ีย์ พ***ขำ"/>
    <s v="สุราษฎร์ธานี"/>
    <s v="-"/>
    <s v=""/>
    <s v="05/11/2025 03:40"/>
    <s v="-"/>
    <s v="J&amp;T COD"/>
    <s v="Tiktok"/>
    <s v="จ่ายทีหลัง / COD"/>
    <s v=""/>
    <s v="765955785604"/>
    <s v="05/11/2025 03:40"/>
  </r>
  <r>
    <x v="4"/>
    <x v="4"/>
    <n v="33.333333333333336"/>
    <n v="3"/>
    <s v="GAF37"/>
    <n v="135"/>
    <n v="0"/>
    <s v="ร้านที่2"/>
    <s v="อ***า"/>
    <s v="****** 9 ซอย 12C, ถนน ราชพฤกษ์, แขวง บางเชือกหนัง, เขตตลิ่งชัน แขวงบางเชือกหนัง เขตตลิ่งชัน จังหวัดกรุงเทพมหานคร 10170"/>
    <s v="10170"/>
    <s v="06"/>
    <s v="05/11/2025 03:03"/>
    <s v="-"/>
    <s v="SPX Express"/>
    <s v="Shopee"/>
    <s v="shopee"/>
    <s v=""/>
    <s v="TH256828976411O"/>
    <s v="05/11/2025 03:03"/>
  </r>
  <r>
    <x v="4"/>
    <x v="4"/>
    <n v="50"/>
    <n v="6"/>
    <s v="GAF36"/>
    <n v="200"/>
    <n v="0"/>
    <s v="ร้านที่2"/>
    <s v="น***มพร ค***ูณ น***เวลคัม"/>
    <s v="ศรีสะเกษ"/>
    <s v="-"/>
    <s v=""/>
    <s v="05/11/2025 02:46"/>
    <s v="-"/>
    <s v="J&amp;T Express"/>
    <s v="Tiktok"/>
    <s v="tiktok"/>
    <s v=""/>
    <s v="765960255653"/>
    <s v="05/11/2025 02:46"/>
  </r>
  <r>
    <x v="12"/>
    <x v="13"/>
    <n v="12"/>
    <n v="10"/>
    <s v="GAF35"/>
    <n v="129"/>
    <n v="0"/>
    <s v="ร้านที่1"/>
    <s v="ท******์"/>
    <s v="******กาฬสินธุ์ 46190 บ้านอยู่ตรงข้ามป้ายรร.(ป้ายใหญ่) ตำบลกุงเก่า อำเภอท่าคันโท จังหวัดกาฬสินธุ์ 46190"/>
    <s v="46190"/>
    <s v="83"/>
    <s v="05/11/2025 02:40"/>
    <s v="-"/>
    <s v="SPX Express"/>
    <s v="Shopee"/>
    <s v="shopee"/>
    <s v=""/>
    <s v="TH252771631587W"/>
    <s v="05/11/2025 02:40"/>
  </r>
  <r>
    <x v="3"/>
    <x v="3"/>
    <n v="60"/>
    <n v="3"/>
    <s v="GAF34"/>
    <n v="97.5"/>
    <n v="0"/>
    <s v="ร้านที่1"/>
    <s v="Anny มัลลิกา ท้วมสุวรรณ"/>
    <s v="้GWM สิงห์บุรี ข้างห้างท็อป  59 ม.3_x000a__x000a_เมืองสิงห์บุรี/ Mueang Sing Buriสิงห์บุรี/ Sing Buri_x000a_16000"/>
    <s v="16000"/>
    <s v="660854224777"/>
    <s v="05/11/2025 02:33"/>
    <s v="-"/>
    <s v="Kerry_dropoff"/>
    <s v="Lazada"/>
    <s v="lazada"/>
    <s v=""/>
    <s v="LEXPU0624446369"/>
    <s v="05/11/2025 02:33"/>
  </r>
  <r>
    <x v="14"/>
    <x v="16"/>
    <n v="10"/>
    <n v="50"/>
    <s v="GAF33"/>
    <n v="645"/>
    <n v="0"/>
    <s v="ร้านที่2"/>
    <s v="ร***ัตน์ ช***มา"/>
    <s v="ภูเก็ต"/>
    <s v="-"/>
    <s v=""/>
    <s v="05/11/2025 02:11"/>
    <s v="-"/>
    <s v="J&amp;T COD"/>
    <s v="Tiktok"/>
    <s v="จ่ายทีหลัง / COD"/>
    <s v=""/>
    <s v="765919660520"/>
    <s v="05/11/2025 02:11"/>
  </r>
  <r>
    <x v="4"/>
    <x v="4"/>
    <n v="33.333333333333336"/>
    <n v="3"/>
    <s v="GAF31"/>
    <n v="199.99"/>
    <n v="0"/>
    <s v="ร้านที่2"/>
    <s v="ส***ัช"/>
    <s v="กรุงเทพฯ"/>
    <s v="-"/>
    <s v=""/>
    <s v="05/11/2025 01:43"/>
    <s v="-"/>
    <s v="J&amp;T Express"/>
    <s v="Tiktok"/>
    <s v="tiktok"/>
    <s v=""/>
    <s v="765906500693"/>
    <s v="05/11/2025 01:43"/>
  </r>
  <r>
    <x v="1"/>
    <x v="1"/>
    <n v="50"/>
    <n v="1"/>
    <s v="GAF31"/>
    <n v="199.99"/>
    <n v="0"/>
    <s v="ร้านที่2"/>
    <s v="ส***ัช"/>
    <s v="กรุงเทพฯ"/>
    <s v="-"/>
    <s v=""/>
    <s v="05/11/2025 01:43"/>
    <s v="-"/>
    <s v="J&amp;T Express"/>
    <s v="Tiktok"/>
    <s v="tiktok"/>
    <s v=""/>
    <s v="765906500693"/>
    <s v="05/11/2025 01:43"/>
  </r>
  <r>
    <x v="2"/>
    <x v="2"/>
    <n v="50"/>
    <n v="1"/>
    <s v="GAF31"/>
    <n v="199.99"/>
    <n v="0"/>
    <s v="ร้านที่2"/>
    <s v="ส***ัช"/>
    <s v="กรุงเทพฯ"/>
    <s v="-"/>
    <s v=""/>
    <s v="05/11/2025 01:43"/>
    <s v="-"/>
    <s v="J&amp;T Express"/>
    <s v="Tiktok"/>
    <s v="tiktok"/>
    <s v=""/>
    <s v="765906500693"/>
    <s v="05/11/2025 01:43"/>
  </r>
  <r>
    <x v="3"/>
    <x v="3"/>
    <n v="50"/>
    <n v="1"/>
    <s v="GAF31"/>
    <n v="199.99"/>
    <n v="0"/>
    <s v="ร้านที่2"/>
    <s v="ส***ัช"/>
    <s v="กรุงเทพฯ"/>
    <s v="-"/>
    <s v=""/>
    <s v="05/11/2025 01:43"/>
    <s v="-"/>
    <s v="J&amp;T Express"/>
    <s v="Tiktok"/>
    <s v="tiktok"/>
    <s v=""/>
    <s v="765906500693"/>
    <s v="05/11/2025 01:43"/>
  </r>
  <r>
    <x v="17"/>
    <x v="21"/>
    <n v="54.5"/>
    <n v="2"/>
    <s v="GAF30"/>
    <n v="71"/>
    <n v="7"/>
    <s v="ร้านที่1"/>
    <s v="ธันยกร วงศ์ชาติเหลือง"/>
    <s v="3798/75 ม.สรานนท์ ถ.ลาดพร้าว ซอยลาดพร้าว 101แยก 50 · คลองจั่น/ Khlong Chan_x000a__x000a_บางกะปิ/ Bang Kapiกรุงเทพมหานคร/ Bangkok_x000a_10240"/>
    <s v="10240"/>
    <s v="660819345509"/>
    <s v="05/11/2025 01:40"/>
    <s v="-"/>
    <s v="Kerry_dropoff"/>
    <s v="Lazada"/>
    <s v="lazada"/>
    <s v=""/>
    <s v="LEXPU0624508821"/>
    <s v="05/11/2025 01:40"/>
  </r>
  <r>
    <x v="1"/>
    <x v="1"/>
    <n v="50"/>
    <n v="3"/>
    <s v="GAF29"/>
    <n v="300"/>
    <n v="0"/>
    <s v="ร้านที่4"/>
    <s v="ก***พร เ***อนภาพร"/>
    <s v="สมุทรสาคร"/>
    <s v="-"/>
    <s v=""/>
    <s v="05/11/2025 01:35"/>
    <s v="-"/>
    <s v="J&amp;T COD"/>
    <s v="Tiktok"/>
    <s v="จ่ายทีหลัง / COD"/>
    <s v=""/>
    <s v="765981653555"/>
    <s v="05/11/2025 01:35"/>
  </r>
  <r>
    <x v="2"/>
    <x v="2"/>
    <n v="50"/>
    <n v="3"/>
    <s v="GAF29"/>
    <n v="300"/>
    <n v="0"/>
    <s v="ร้านที่4"/>
    <s v="ก***พร เ***อนภาพร"/>
    <s v="สมุทรสาคร"/>
    <s v="-"/>
    <s v=""/>
    <s v="05/11/2025 01:35"/>
    <s v="-"/>
    <s v="J&amp;T COD"/>
    <s v="Tiktok"/>
    <s v="จ่ายทีหลัง / COD"/>
    <s v=""/>
    <s v="765981653555"/>
    <s v="05/11/2025 01:35"/>
  </r>
  <r>
    <x v="3"/>
    <x v="3"/>
    <n v="50"/>
    <n v="3"/>
    <s v="GAF29"/>
    <n v="300"/>
    <n v="0"/>
    <s v="ร้านที่4"/>
    <s v="ก***พร เ***อนภาพร"/>
    <s v="สมุทรสาคร"/>
    <s v="-"/>
    <s v=""/>
    <s v="05/11/2025 01:35"/>
    <s v="-"/>
    <s v="J&amp;T COD"/>
    <s v="Tiktok"/>
    <s v="จ่ายทีหลัง / COD"/>
    <s v=""/>
    <s v="765981653555"/>
    <s v="05/11/2025 01:35"/>
  </r>
  <r>
    <x v="0"/>
    <x v="0"/>
    <n v="66.666666666666671"/>
    <n v="3"/>
    <s v="GAF28"/>
    <n v="100"/>
    <n v="0"/>
    <s v="ร้านที่2"/>
    <s v="เ** ค***"/>
    <s v="Ubon Ratchathani"/>
    <s v="-"/>
    <s v=""/>
    <s v="05/11/2025 01:02"/>
    <s v="-"/>
    <s v="J&amp;T Express"/>
    <s v="Tiktok"/>
    <s v="tiktok"/>
    <s v=""/>
    <s v="765987417650"/>
    <s v="05/11/2025 01:02"/>
  </r>
  <r>
    <x v="1"/>
    <x v="1"/>
    <n v="50"/>
    <n v="1"/>
    <s v="GAF27"/>
    <n v="99.99"/>
    <n v="0"/>
    <s v="ร้านที่2"/>
    <s v="อ***าติ   แ***ศรี"/>
    <s v="สิงห์บุรี"/>
    <s v="-"/>
    <s v=""/>
    <s v="05/11/2025 00:52"/>
    <s v="-"/>
    <s v="J&amp;T COD"/>
    <s v="Tiktok"/>
    <s v="จ่ายทีหลัง / COD"/>
    <s v=""/>
    <s v="765913680571"/>
    <s v="05/11/2025 00:52"/>
  </r>
  <r>
    <x v="2"/>
    <x v="2"/>
    <n v="50"/>
    <n v="1"/>
    <s v="GAF27"/>
    <n v="99.99"/>
    <n v="0"/>
    <s v="ร้านที่2"/>
    <s v="อ***าติ   แ***ศรี"/>
    <s v="สิงห์บุรี"/>
    <s v="-"/>
    <s v=""/>
    <s v="05/11/2025 00:52"/>
    <s v="-"/>
    <s v="J&amp;T COD"/>
    <s v="Tiktok"/>
    <s v="จ่ายทีหลัง / COD"/>
    <s v=""/>
    <s v="765913680571"/>
    <s v="05/11/2025 00:52"/>
  </r>
  <r>
    <x v="3"/>
    <x v="3"/>
    <n v="50"/>
    <n v="1"/>
    <s v="GAF27"/>
    <n v="99.99"/>
    <n v="0"/>
    <s v="ร้านที่2"/>
    <s v="อ***าติ   แ***ศรี"/>
    <s v="สิงห์บุรี"/>
    <s v="-"/>
    <s v=""/>
    <s v="05/11/2025 00:52"/>
    <s v="-"/>
    <s v="J&amp;T COD"/>
    <s v="Tiktok"/>
    <s v="จ่ายทีหลัง / COD"/>
    <s v=""/>
    <s v="765913680571"/>
    <s v="05/11/2025 00:52"/>
  </r>
  <r>
    <x v="1"/>
    <x v="1"/>
    <n v="50"/>
    <n v="1"/>
    <s v="GAF26"/>
    <n v="99.99"/>
    <n v="0"/>
    <s v="ร้านที่2"/>
    <s v="ค***ารารัตน์  ห***สสุคนธ์"/>
    <s v="Bangkok"/>
    <s v="-"/>
    <s v=""/>
    <s v="05/11/2025 00:49"/>
    <s v="-"/>
    <s v="J&amp;T Express"/>
    <s v="Tiktok"/>
    <s v="tiktok"/>
    <s v=""/>
    <s v="765938881573"/>
    <s v="05/11/2025 00:49"/>
  </r>
  <r>
    <x v="2"/>
    <x v="2"/>
    <n v="50"/>
    <n v="1"/>
    <s v="GAF26"/>
    <n v="99.99"/>
    <n v="0"/>
    <s v="ร้านที่2"/>
    <s v="ค***ารารัตน์  ห***สสุคนธ์"/>
    <s v="Bangkok"/>
    <s v="-"/>
    <s v=""/>
    <s v="05/11/2025 00:49"/>
    <s v="-"/>
    <s v="J&amp;T Express"/>
    <s v="Tiktok"/>
    <s v="tiktok"/>
    <s v=""/>
    <s v="765938881573"/>
    <s v="05/11/2025 00:49"/>
  </r>
  <r>
    <x v="3"/>
    <x v="3"/>
    <n v="50"/>
    <n v="1"/>
    <s v="GAF26"/>
    <n v="99.99"/>
    <n v="0"/>
    <s v="ร้านที่2"/>
    <s v="ค***ารารัตน์  ห***สสุคนธ์"/>
    <s v="Bangkok"/>
    <s v="-"/>
    <s v=""/>
    <s v="05/11/2025 00:49"/>
    <s v="-"/>
    <s v="J&amp;T Express"/>
    <s v="Tiktok"/>
    <s v="tiktok"/>
    <s v=""/>
    <s v="765938881573"/>
    <s v="05/11/2025 00:49"/>
  </r>
  <r>
    <x v="8"/>
    <x v="8"/>
    <n v="78.5"/>
    <n v="2"/>
    <s v="GAF25"/>
    <n v="157"/>
    <n v="0"/>
    <s v="ร้านที่1"/>
    <s v="ท******น"/>
    <s v="******.บางกระสอ (บ้านหลังที่ 5 ขวามือ) ตำบลบางกระสอ อำเภอเมืองนนทบุรี จังหวัดนนทบุรี 11000"/>
    <s v="11000"/>
    <s v="94"/>
    <s v="05/11/2025 00:35"/>
    <s v="-"/>
    <s v="SPX Express"/>
    <s v="Shopee"/>
    <s v="shopee"/>
    <s v=""/>
    <s v="TH255790802047R"/>
    <s v="05/11/2025 00:35"/>
  </r>
  <r>
    <x v="1"/>
    <x v="1"/>
    <n v="50"/>
    <n v="1"/>
    <s v="GAF24"/>
    <n v="100"/>
    <n v="0"/>
    <s v="ร้านที่4"/>
    <s v="ณ***งษ์ อ***ธีรนันท์"/>
    <s v="ระยอง"/>
    <s v="-"/>
    <s v=""/>
    <s v="05/11/2025 00:21"/>
    <s v="-"/>
    <s v="J&amp;T COD"/>
    <s v="Tiktok"/>
    <s v="จ่ายทีหลัง / COD"/>
    <s v=""/>
    <s v="765903686586"/>
    <s v="05/11/2025 00:25"/>
  </r>
  <r>
    <x v="2"/>
    <x v="2"/>
    <n v="50"/>
    <n v="1"/>
    <s v="GAF24"/>
    <n v="100"/>
    <n v="0"/>
    <s v="ร้านที่4"/>
    <s v="ณ***งษ์ อ***ธีรนันท์"/>
    <s v="ระยอง"/>
    <s v="-"/>
    <s v=""/>
    <s v="05/11/2025 00:21"/>
    <s v="-"/>
    <s v="J&amp;T COD"/>
    <s v="Tiktok"/>
    <s v="จ่ายทีหลัง / COD"/>
    <s v=""/>
    <s v="765903686586"/>
    <s v="05/11/2025 00:25"/>
  </r>
  <r>
    <x v="3"/>
    <x v="3"/>
    <n v="50"/>
    <n v="1"/>
    <s v="GAF24"/>
    <n v="100"/>
    <n v="0"/>
    <s v="ร้านที่4"/>
    <s v="ณ***งษ์ อ***ธีรนันท์"/>
    <s v="ระยอง"/>
    <s v="-"/>
    <s v=""/>
    <s v="05/11/2025 00:21"/>
    <s v="-"/>
    <s v="J&amp;T COD"/>
    <s v="Tiktok"/>
    <s v="จ่ายทีหลัง / COD"/>
    <s v=""/>
    <s v="765903686586"/>
    <s v="05/11/2025 00:25"/>
  </r>
  <r>
    <x v="1"/>
    <x v="1"/>
    <n v="50"/>
    <n v="2"/>
    <s v="GAF23"/>
    <n v="200"/>
    <n v="0"/>
    <s v="ร้านที่4"/>
    <s v="อ***สรา ก***ก้ว"/>
    <s v="พิจิตร"/>
    <s v="-"/>
    <s v=""/>
    <s v="05/11/2025 00:21"/>
    <s v="-"/>
    <s v="J&amp;T COD"/>
    <s v="Tiktok"/>
    <s v="จ่ายทีหลัง / COD"/>
    <s v=""/>
    <s v="765901652530"/>
    <s v="05/11/2025 00:25"/>
  </r>
  <r>
    <x v="2"/>
    <x v="2"/>
    <n v="50"/>
    <n v="2"/>
    <s v="GAF23"/>
    <n v="200"/>
    <n v="0"/>
    <s v="ร้านที่4"/>
    <s v="อ***สรา ก***ก้ว"/>
    <s v="พิจิตร"/>
    <s v="-"/>
    <s v=""/>
    <s v="05/11/2025 00:21"/>
    <s v="-"/>
    <s v="J&amp;T COD"/>
    <s v="Tiktok"/>
    <s v="จ่ายทีหลัง / COD"/>
    <s v=""/>
    <s v="765901652530"/>
    <s v="05/11/2025 00:25"/>
  </r>
  <r>
    <x v="3"/>
    <x v="3"/>
    <n v="50"/>
    <n v="2"/>
    <s v="GAF23"/>
    <n v="200"/>
    <n v="0"/>
    <s v="ร้านที่4"/>
    <s v="อ***สรา ก***ก้ว"/>
    <s v="พิจิตร"/>
    <s v="-"/>
    <s v=""/>
    <s v="05/11/2025 00:21"/>
    <s v="-"/>
    <s v="J&amp;T COD"/>
    <s v="Tiktok"/>
    <s v="จ่ายทีหลัง / COD"/>
    <s v=""/>
    <s v="765901652530"/>
    <s v="05/11/2025 00:25"/>
  </r>
  <r>
    <x v="0"/>
    <x v="0"/>
    <n v="66.666666666666671"/>
    <n v="3"/>
    <s v="GAF22"/>
    <n v="100"/>
    <n v="0"/>
    <s v="ร้านที่2"/>
    <s v="น***ุรจิตร์.บุญชู"/>
    <s v="ปทุมธานี"/>
    <s v="-"/>
    <s v=""/>
    <s v="05/11/2025 00:15"/>
    <s v="-"/>
    <s v="J&amp;T Express"/>
    <s v="Tiktok"/>
    <s v="tiktok"/>
    <s v=""/>
    <s v="765913212665"/>
    <s v="05/11/2025 00:24"/>
  </r>
  <r>
    <x v="12"/>
    <x v="13"/>
    <n v="12"/>
    <n v="30"/>
    <s v="GAF21"/>
    <n v="390"/>
    <n v="0"/>
    <s v="ร้านที่1"/>
    <s v="น******ะ"/>
    <s v="******ำบลพญาเย็น ตำบลพญาเย็น อำเภอปากช่อง จังหวัดนครราชสีมา 30320"/>
    <s v="30320"/>
    <s v="22"/>
    <s v="05/11/2025 00:50"/>
    <s v="-"/>
    <s v="SPX Express"/>
    <s v="Shopee"/>
    <s v="shopee"/>
    <s v=""/>
    <s v="TH2555320566446"/>
    <s v="05/11/2025 00:22"/>
  </r>
  <r>
    <x v="9"/>
    <x v="18"/>
    <n v="64"/>
    <n v="2"/>
    <s v="GAF20"/>
    <n v="135"/>
    <n v="7"/>
    <s v="ร้านที่3"/>
    <s v="แม่ศิ ศิริวรรณ"/>
    <s v="หมู่บ้านโครงการคีรีวิลล่า 888/2 หมู่ 4 · หงาว/ Ngao_x000a__x000a_เมืองระนอง/ Mueang Ranongระนอง/ Ranong_x000a_85000"/>
    <s v="85000"/>
    <s v="660822821646"/>
    <s v="05/11/2025 00:10"/>
    <s v="-"/>
    <s v="Kerry_dropoff"/>
    <s v="Lazada"/>
    <s v="lazada"/>
    <s v=""/>
    <s v="TH69017YA3CC6C"/>
    <s v="05/11/2025 00:10"/>
  </r>
  <r>
    <x v="12"/>
    <x v="13"/>
    <n v="12"/>
    <n v="30"/>
    <s v="GAF19"/>
    <n v="390"/>
    <n v="0"/>
    <s v="ร้านที่1"/>
    <s v="อ******น"/>
    <s v="****** ใกล้รร.บ้านโนนแฝก เยื้องร้านชาพะยอม) ตำบลพราน อำเภอขุนหาญ จังหวัดศรีสะเกษ 33150"/>
    <s v="33150"/>
    <s v="59"/>
    <s v="05/11/2025 00:33"/>
    <s v="-"/>
    <s v="SPX Express"/>
    <s v="Shopee"/>
    <s v="shopee"/>
    <s v=""/>
    <s v="TH250512545257Y"/>
    <s v="05/11/2025 00:08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6">
  <r>
    <x v="0"/>
    <x v="0"/>
    <n v="33.333333333333336"/>
    <n v="3"/>
    <s v="GAL30"/>
    <n v="100"/>
    <n v="0"/>
    <s v="ร้านที่2"/>
    <s v="A***ung"/>
    <s v="กรุงเทพฯ"/>
    <s v="-"/>
    <s v=""/>
    <s v="06/11/2025 23:48"/>
    <s v="-"/>
    <s v="J&amp;T COD"/>
    <s v="Tiktok"/>
    <s v="จ่ายทีหลัง / COD"/>
    <s v=""/>
    <s v="-"/>
    <s v="06/11/2025 23:48"/>
  </r>
  <r>
    <x v="1"/>
    <x v="1"/>
    <n v="60"/>
    <n v="1"/>
    <s v="GAL29"/>
    <n v="60"/>
    <n v="0"/>
    <s v="ร้านที่1"/>
    <s v="น**ร"/>
    <s v="******ส่บนกำแพงได้เลยค่ะ ถ้าของเล็ก) ตำบลห้วยจรเข้ อำเภอเมืองนครปฐม จังหวัดนครปฐม 73000"/>
    <s v="73000"/>
    <s v="01"/>
    <s v="06/11/2025 23:18"/>
    <s v="-"/>
    <s v="Flash Express"/>
    <s v="Shopee"/>
    <s v="shopee"/>
    <s v=""/>
    <s v="-"/>
    <s v="06/11/2025 23:18"/>
  </r>
  <r>
    <x v="0"/>
    <x v="0"/>
    <n v="50"/>
    <n v="6"/>
    <s v="GAL28"/>
    <n v="200"/>
    <n v="0"/>
    <s v="ร้านที่2"/>
    <s v="ศ***ิภา  น***น้อย"/>
    <s v="กรุงเทพฯ"/>
    <s v="-"/>
    <s v=""/>
    <s v="06/11/2025 23:17"/>
    <s v="-"/>
    <s v="J&amp;T COD"/>
    <s v="Tiktok"/>
    <s v="จ่ายทีหลัง / COD"/>
    <s v=""/>
    <s v="-"/>
    <s v="06/11/2025 23:17"/>
  </r>
  <r>
    <x v="2"/>
    <x v="2"/>
    <n v="60"/>
    <n v="2"/>
    <s v="GAL27"/>
    <n v="199.99"/>
    <n v="0"/>
    <s v="ร้านที่2"/>
    <s v="ก***"/>
    <s v="หนองบัวลำภู"/>
    <s v="-"/>
    <s v=""/>
    <s v="06/11/2025 23:14"/>
    <s v="-"/>
    <s v="J&amp;T COD"/>
    <s v="Tiktok"/>
    <s v="จ่ายทีหลัง / COD"/>
    <s v=""/>
    <s v="-"/>
    <s v="06/11/2025 23:14"/>
  </r>
  <r>
    <x v="3"/>
    <x v="3"/>
    <n v="60"/>
    <n v="2"/>
    <s v="GAL27"/>
    <n v="199.99"/>
    <n v="0"/>
    <s v="ร้านที่2"/>
    <s v="ก***"/>
    <s v="หนองบัวลำภู"/>
    <s v="-"/>
    <s v=""/>
    <s v="06/11/2025 23:14"/>
    <s v="-"/>
    <s v="J&amp;T COD"/>
    <s v="Tiktok"/>
    <s v="จ่ายทีหลัง / COD"/>
    <s v=""/>
    <s v="-"/>
    <s v="06/11/2025 23:14"/>
  </r>
  <r>
    <x v="4"/>
    <x v="4"/>
    <n v="60"/>
    <n v="2"/>
    <s v="GAL27"/>
    <n v="199.99"/>
    <n v="0"/>
    <s v="ร้านที่2"/>
    <s v="ก***"/>
    <s v="หนองบัวลำภู"/>
    <s v="-"/>
    <s v=""/>
    <s v="06/11/2025 23:14"/>
    <s v="-"/>
    <s v="J&amp;T COD"/>
    <s v="Tiktok"/>
    <s v="จ่ายทีหลัง / COD"/>
    <s v=""/>
    <s v="-"/>
    <s v="06/11/2025 23:14"/>
  </r>
  <r>
    <x v="5"/>
    <x v="5"/>
    <n v="66.666666666666671"/>
    <n v="3"/>
    <s v="GAL26"/>
    <n v="100"/>
    <n v="0"/>
    <s v="ร้านที่2"/>
    <s v="น***าชา ซ***ลี"/>
    <s v="กรุงเทพฯ"/>
    <s v="-"/>
    <s v=""/>
    <s v="06/11/2025 23:04"/>
    <s v="-"/>
    <s v="J&amp;T COD"/>
    <s v="Tiktok"/>
    <s v="จ่ายทีหลัง / COD"/>
    <s v=""/>
    <s v="-"/>
    <s v="06/11/2025 23:04"/>
  </r>
  <r>
    <x v="0"/>
    <x v="0"/>
    <n v="33.333333333333336"/>
    <n v="3"/>
    <s v="GAL25"/>
    <n v="100"/>
    <n v="0"/>
    <s v="ร้านที่2"/>
    <s v="พ***มร ถ***อย"/>
    <s v="ประจวบคีรีขันธ์"/>
    <s v="-"/>
    <s v=""/>
    <s v="06/11/2025 22:52"/>
    <s v="-"/>
    <s v="J&amp;T COD"/>
    <s v="Tiktok"/>
    <s v="จ่ายทีหลัง / COD"/>
    <s v=""/>
    <s v="-"/>
    <s v="06/11/2025 22:53"/>
  </r>
  <r>
    <x v="2"/>
    <x v="2"/>
    <n v="50"/>
    <n v="1"/>
    <s v="GAL24"/>
    <n v="100"/>
    <n v="0"/>
    <s v="ร้านที่4"/>
    <s v="ข***ฐา อ***สุนันท์"/>
    <s v="กรุงเทพมหานคร"/>
    <s v="-"/>
    <s v=""/>
    <s v="06/11/2025 22:40"/>
    <s v="-"/>
    <s v="J&amp;T COD"/>
    <s v="Tiktok"/>
    <s v="จ่ายทีหลัง / COD"/>
    <s v=""/>
    <s v="-"/>
    <s v="06/11/2025 22:40"/>
  </r>
  <r>
    <x v="3"/>
    <x v="3"/>
    <n v="50"/>
    <n v="1"/>
    <s v="GAL24"/>
    <n v="100"/>
    <n v="0"/>
    <s v="ร้านที่4"/>
    <s v="ข***ฐา อ***สุนันท์"/>
    <s v="กรุงเทพมหานคร"/>
    <s v="-"/>
    <s v=""/>
    <s v="06/11/2025 22:40"/>
    <s v="-"/>
    <s v="J&amp;T COD"/>
    <s v="Tiktok"/>
    <s v="จ่ายทีหลัง / COD"/>
    <s v=""/>
    <s v="-"/>
    <s v="06/11/2025 22:40"/>
  </r>
  <r>
    <x v="4"/>
    <x v="4"/>
    <n v="50"/>
    <n v="1"/>
    <s v="GAL24"/>
    <n v="100"/>
    <n v="0"/>
    <s v="ร้านที่4"/>
    <s v="ข***ฐา อ***สุนันท์"/>
    <s v="กรุงเทพมหานคร"/>
    <s v="-"/>
    <s v=""/>
    <s v="06/11/2025 22:40"/>
    <s v="-"/>
    <s v="J&amp;T COD"/>
    <s v="Tiktok"/>
    <s v="จ่ายทีหลัง / COD"/>
    <s v=""/>
    <s v="-"/>
    <s v="06/11/2025 22:40"/>
  </r>
  <r>
    <x v="2"/>
    <x v="2"/>
    <n v="50"/>
    <n v="1"/>
    <s v="GAL23"/>
    <n v="100"/>
    <n v="0"/>
    <s v="ร้านที่4"/>
    <s v="ป***ดา เ***งคล"/>
    <s v="ฉะเชิงเทรา"/>
    <s v="-"/>
    <s v=""/>
    <s v="06/11/2025 22:33"/>
    <s v="-"/>
    <s v="J&amp;T COD"/>
    <s v="Tiktok"/>
    <s v="จ่ายทีหลัง / COD"/>
    <s v=""/>
    <s v="-"/>
    <s v="06/11/2025 22:33"/>
  </r>
  <r>
    <x v="3"/>
    <x v="3"/>
    <n v="50"/>
    <n v="1"/>
    <s v="GAL23"/>
    <n v="100"/>
    <n v="0"/>
    <s v="ร้านที่4"/>
    <s v="ป***ดา เ***งคล"/>
    <s v="ฉะเชิงเทรา"/>
    <s v="-"/>
    <s v=""/>
    <s v="06/11/2025 22:33"/>
    <s v="-"/>
    <s v="J&amp;T COD"/>
    <s v="Tiktok"/>
    <s v="จ่ายทีหลัง / COD"/>
    <s v=""/>
    <s v="-"/>
    <s v="06/11/2025 22:33"/>
  </r>
  <r>
    <x v="4"/>
    <x v="4"/>
    <n v="50"/>
    <n v="1"/>
    <s v="GAL23"/>
    <n v="100"/>
    <n v="0"/>
    <s v="ร้านที่4"/>
    <s v="ป***ดา เ***งคล"/>
    <s v="ฉะเชิงเทรา"/>
    <s v="-"/>
    <s v=""/>
    <s v="06/11/2025 22:33"/>
    <s v="-"/>
    <s v="J&amp;T COD"/>
    <s v="Tiktok"/>
    <s v="จ่ายทีหลัง / COD"/>
    <s v=""/>
    <s v="-"/>
    <s v="06/11/2025 22:33"/>
  </r>
  <r>
    <x v="0"/>
    <x v="0"/>
    <n v="50"/>
    <n v="6"/>
    <s v="GAL22"/>
    <n v="200"/>
    <n v="0"/>
    <s v="ร้านที่2"/>
    <s v="พ***พย์ จ***ิภาส"/>
    <s v="กรุงเทพฯ"/>
    <s v="-"/>
    <s v=""/>
    <s v="06/11/2025 22:31"/>
    <s v="-"/>
    <s v="J&amp;T COD"/>
    <s v="Tiktok"/>
    <s v="จ่ายทีหลัง / COD"/>
    <s v=""/>
    <s v="-"/>
    <s v="06/11/2025 22:31"/>
  </r>
  <r>
    <x v="2"/>
    <x v="2"/>
    <n v="50"/>
    <n v="1"/>
    <s v="GAL20"/>
    <n v="99.99"/>
    <n v="0"/>
    <s v="ร้านที่2"/>
    <s v="เ***นทร์  ห***พันธ์"/>
    <s v="นนทบุรี"/>
    <s v="-"/>
    <s v=""/>
    <s v="06/11/2025 21:47"/>
    <s v="-"/>
    <s v="J&amp;T COD"/>
    <s v="Tiktok"/>
    <s v="จ่ายทีหลัง / COD"/>
    <s v=""/>
    <s v="-"/>
    <s v="06/11/2025 21:47"/>
  </r>
  <r>
    <x v="3"/>
    <x v="3"/>
    <n v="50"/>
    <n v="1"/>
    <s v="GAL20"/>
    <n v="99.99"/>
    <n v="0"/>
    <s v="ร้านที่2"/>
    <s v="เ***นทร์  ห***พันธ์"/>
    <s v="นนทบุรี"/>
    <s v="-"/>
    <s v=""/>
    <s v="06/11/2025 21:47"/>
    <s v="-"/>
    <s v="J&amp;T COD"/>
    <s v="Tiktok"/>
    <s v="จ่ายทีหลัง / COD"/>
    <s v=""/>
    <s v="-"/>
    <s v="06/11/2025 21:47"/>
  </r>
  <r>
    <x v="4"/>
    <x v="4"/>
    <n v="50"/>
    <n v="1"/>
    <s v="GAL20"/>
    <n v="99.99"/>
    <n v="0"/>
    <s v="ร้านที่2"/>
    <s v="เ***นทร์  ห***พันธ์"/>
    <s v="นนทบุรี"/>
    <s v="-"/>
    <s v=""/>
    <s v="06/11/2025 21:47"/>
    <s v="-"/>
    <s v="J&amp;T COD"/>
    <s v="Tiktok"/>
    <s v="จ่ายทีหลัง / COD"/>
    <s v=""/>
    <s v="-"/>
    <s v="06/11/2025 21:47"/>
  </r>
  <r>
    <x v="6"/>
    <x v="6"/>
    <n v="10"/>
    <n v="20"/>
    <s v="GAL18"/>
    <n v="270"/>
    <n v="48"/>
    <s v="ร้านที่1"/>
    <s v="B******d"/>
    <s v="******ง3507 ต.ทุ่งสุขลา อ.ศรีราชา จ.ชลบุรี 20230 ตำบลทุ่งสุขลา อำเภอศรีราชา จังหวัดชลบุรี 20230"/>
    <s v="20230"/>
    <s v="42"/>
    <s v="06/11/2025 21:28"/>
    <s v="-"/>
    <s v="Flash Express"/>
    <s v="Shopee"/>
    <s v="shopee"/>
    <s v=""/>
    <s v="-"/>
    <s v="06/11/2025 21:28"/>
  </r>
  <r>
    <x v="2"/>
    <x v="2"/>
    <n v="50"/>
    <n v="1"/>
    <s v="GAL17"/>
    <n v="99.99"/>
    <n v="0"/>
    <s v="ร้านที่2"/>
    <s v="ค***ายแม่ อ***ยวรรณ"/>
    <s v="ปราจีนบุรี"/>
    <s v="-"/>
    <s v=""/>
    <s v="06/11/2025 21:28"/>
    <s v="-"/>
    <s v="J&amp;T Express"/>
    <s v="Tiktok"/>
    <s v="tiktok"/>
    <s v=""/>
    <s v="-"/>
    <s v="06/11/2025 21:28"/>
  </r>
  <r>
    <x v="3"/>
    <x v="3"/>
    <n v="50"/>
    <n v="1"/>
    <s v="GAL17"/>
    <n v="99.99"/>
    <n v="0"/>
    <s v="ร้านที่2"/>
    <s v="ค***ายแม่ อ***ยวรรณ"/>
    <s v="ปราจีนบุรี"/>
    <s v="-"/>
    <s v=""/>
    <s v="06/11/2025 21:28"/>
    <s v="-"/>
    <s v="J&amp;T Express"/>
    <s v="Tiktok"/>
    <s v="tiktok"/>
    <s v=""/>
    <s v="-"/>
    <s v="06/11/2025 21:28"/>
  </r>
  <r>
    <x v="4"/>
    <x v="4"/>
    <n v="50"/>
    <n v="1"/>
    <s v="GAL17"/>
    <n v="99.99"/>
    <n v="0"/>
    <s v="ร้านที่2"/>
    <s v="ค***ายแม่ อ***ยวรรณ"/>
    <s v="ปราจีนบุรี"/>
    <s v="-"/>
    <s v=""/>
    <s v="06/11/2025 21:28"/>
    <s v="-"/>
    <s v="J&amp;T Express"/>
    <s v="Tiktok"/>
    <s v="tiktok"/>
    <s v=""/>
    <s v="-"/>
    <s v="06/11/2025 21:28"/>
  </r>
  <r>
    <x v="7"/>
    <x v="7"/>
    <n v="120"/>
    <n v="1"/>
    <s v="GAL16"/>
    <n v="95"/>
    <n v="0"/>
    <s v="ร้านที่2"/>
    <s v="ข***ชัย"/>
    <s v="ชัยภูมิ"/>
    <s v="-"/>
    <s v=""/>
    <s v="06/11/2025 21:15"/>
    <s v="-"/>
    <s v="J&amp;T COD"/>
    <s v="Tiktok"/>
    <s v="จ่ายทีหลัง / COD"/>
    <s v=""/>
    <s v="-"/>
    <s v="06/11/2025 21:19"/>
  </r>
  <r>
    <x v="0"/>
    <x v="0"/>
    <n v="40"/>
    <n v="10"/>
    <s v="GAL15"/>
    <n v="345"/>
    <n v="0"/>
    <s v="ร้านที่2"/>
    <s v="แ***แป้ง"/>
    <s v="อุบลราชธานี"/>
    <s v="-"/>
    <s v=""/>
    <s v="06/11/2025 21:15"/>
    <s v="-"/>
    <s v="J&amp;T COD"/>
    <s v="Tiktok"/>
    <s v="จ่ายทีหลัง / COD"/>
    <s v=""/>
    <s v="-"/>
    <s v="06/11/2025 21:19"/>
  </r>
  <r>
    <x v="2"/>
    <x v="2"/>
    <n v="50"/>
    <n v="1"/>
    <s v="GAL14"/>
    <n v="99.99"/>
    <n v="0"/>
    <s v="ร้านที่2"/>
    <s v="ม***"/>
    <s v="Tak"/>
    <s v="-"/>
    <s v=""/>
    <s v="06/11/2025 21:11"/>
    <s v="-"/>
    <s v="J&amp;T COD"/>
    <s v="Tiktok"/>
    <s v="จ่ายทีหลัง / COD"/>
    <s v=""/>
    <s v="-"/>
    <s v="06/11/2025 21:18"/>
  </r>
  <r>
    <x v="3"/>
    <x v="3"/>
    <n v="50"/>
    <n v="1"/>
    <s v="GAL14"/>
    <n v="99.99"/>
    <n v="0"/>
    <s v="ร้านที่2"/>
    <s v="ม***"/>
    <s v="Tak"/>
    <s v="-"/>
    <s v=""/>
    <s v="06/11/2025 21:11"/>
    <s v="-"/>
    <s v="J&amp;T COD"/>
    <s v="Tiktok"/>
    <s v="จ่ายทีหลัง / COD"/>
    <s v=""/>
    <s v="-"/>
    <s v="06/11/2025 21:18"/>
  </r>
  <r>
    <x v="4"/>
    <x v="4"/>
    <n v="50"/>
    <n v="1"/>
    <s v="GAL14"/>
    <n v="99.99"/>
    <n v="0"/>
    <s v="ร้านที่2"/>
    <s v="ม***"/>
    <s v="Tak"/>
    <s v="-"/>
    <s v=""/>
    <s v="06/11/2025 21:11"/>
    <s v="-"/>
    <s v="J&amp;T COD"/>
    <s v="Tiktok"/>
    <s v="จ่ายทีหลัง / COD"/>
    <s v=""/>
    <s v="-"/>
    <s v="06/11/2025 21:18"/>
  </r>
  <r>
    <x v="8"/>
    <x v="8"/>
    <n v="15"/>
    <n v="2"/>
    <s v="GAL13"/>
    <n v="34"/>
    <n v="4"/>
    <s v="ร้านที่1"/>
    <s v="ล******ข"/>
    <s v="******็น, อำเภอเมืองนครปฐม 73000 ตำบลวังเย็น อำเภอเมืองนครปฐม จังหวัดนครปฐม 73000"/>
    <s v="73000"/>
    <s v="72"/>
    <s v="06/11/2025 21:46"/>
    <s v="-"/>
    <s v="Flash Express"/>
    <s v="Shopee"/>
    <s v="shopee"/>
    <s v=""/>
    <s v="-"/>
    <s v="06/11/2025 21:18"/>
  </r>
  <r>
    <x v="7"/>
    <x v="7"/>
    <n v="78.5"/>
    <n v="2"/>
    <s v="GAL12"/>
    <n v="157"/>
    <n v="0"/>
    <s v="ร้านที่1"/>
    <s v="เ******ก"/>
    <s v="******้านเขาน้อย ต.หัวหิน ตำบลหัวหิน อำเภอหัวหิน จังหวัดประจวบคีรีขันธ์ 77110"/>
    <s v="77110"/>
    <s v="50"/>
    <s v="06/11/2025 21:12"/>
    <s v="-"/>
    <s v="Flash Express"/>
    <s v="Shopee"/>
    <s v="shopee"/>
    <s v=""/>
    <s v="-"/>
    <s v="06/11/2025 21:12"/>
  </r>
  <r>
    <x v="9"/>
    <x v="9"/>
    <n v="139"/>
    <n v="1"/>
    <s v="GAL11"/>
    <n v="641.9"/>
    <n v="41"/>
    <s v="ร้านที่1"/>
    <s v="วรากร เม่นเกิด"/>
    <s v="15/103-4หมู่ 4ต.สุรศักดิ์อ.ศรีราชา จ.ชลบุรี 20110 บริบัทไทยคาร์กลาส จำกัด_x000a__x000a_ศรีราชา/ Si Rachaชลบุรี/ Chonburi_x000a_20110"/>
    <s v="20110"/>
    <s v="660614243166"/>
    <s v="06/11/2025 21:04"/>
    <s v="-"/>
    <s v="Kerry_dropoff"/>
    <s v="Lazada"/>
    <s v="lazada"/>
    <s v=""/>
    <s v="-"/>
    <s v="06/11/2025 21:04"/>
  </r>
  <r>
    <x v="10"/>
    <x v="10"/>
    <n v="139"/>
    <n v="1"/>
    <s v="GAL11"/>
    <n v="641.9"/>
    <n v="41"/>
    <s v="ร้านที่1"/>
    <s v="วรากร เม่นเกิด"/>
    <s v="15/103-4หมู่ 4ต.สุรศักดิ์อ.ศรีราชา จ.ชลบุรี 20110 บริบัทไทยคาร์กลาส จำกัด_x000a__x000a_ศรีราชา/ Si Rachaชลบุรี/ Chonburi_x000a_20110"/>
    <s v="20110"/>
    <s v="660614243166"/>
    <s v="06/11/2025 21:04"/>
    <s v="-"/>
    <s v="Kerry_dropoff"/>
    <s v="Lazada"/>
    <s v="lazada"/>
    <s v=""/>
    <s v="-"/>
    <s v="06/11/2025 21:04"/>
  </r>
  <r>
    <x v="11"/>
    <x v="11"/>
    <n v="139"/>
    <n v="1"/>
    <s v="GAL11"/>
    <n v="641.9"/>
    <n v="41"/>
    <s v="ร้านที่1"/>
    <s v="วรากร เม่นเกิด"/>
    <s v="15/103-4หมู่ 4ต.สุรศักดิ์อ.ศรีราชา จ.ชลบุรี 20110 บริบัทไทยคาร์กลาส จำกัด_x000a__x000a_ศรีราชา/ Si Rachaชลบุรี/ Chonburi_x000a_20110"/>
    <s v="20110"/>
    <s v="660614243166"/>
    <s v="06/11/2025 21:04"/>
    <s v="-"/>
    <s v="Kerry_dropoff"/>
    <s v="Lazada"/>
    <s v="lazada"/>
    <s v=""/>
    <s v="-"/>
    <s v="06/11/2025 21:04"/>
  </r>
  <r>
    <x v="12"/>
    <x v="12"/>
    <n v="139"/>
    <n v="1"/>
    <s v="GAL11"/>
    <n v="641.9"/>
    <n v="41"/>
    <s v="ร้านที่1"/>
    <s v="วรากร เม่นเกิด"/>
    <s v="15/103-4หมู่ 4ต.สุรศักดิ์อ.ศรีราชา จ.ชลบุรี 20110 บริบัทไทยคาร์กลาส จำกัด_x000a__x000a_ศรีราชา/ Si Rachaชลบุรี/ Chonburi_x000a_20110"/>
    <s v="20110"/>
    <s v="660614243166"/>
    <s v="06/11/2025 21:04"/>
    <s v="-"/>
    <s v="Kerry_dropoff"/>
    <s v="Lazada"/>
    <s v="lazada"/>
    <s v=""/>
    <s v="-"/>
    <s v="06/11/2025 21:04"/>
  </r>
  <r>
    <x v="0"/>
    <x v="0"/>
    <n v="50"/>
    <n v="6"/>
    <s v="GAL11"/>
    <n v="641.9"/>
    <n v="41"/>
    <s v="ร้านที่1"/>
    <s v="วรากร เม่นเกิด"/>
    <s v="15/103-4หมู่ 4ต.สุรศักดิ์อ.ศรีราชา จ.ชลบุรี 20110 บริบัทไทยคาร์กลาส จำกัด_x000a__x000a_ศรีราชา/ Si Rachaชลบุรี/ Chonburi_x000a_20110"/>
    <s v="20110"/>
    <s v="660614243166"/>
    <s v="06/11/2025 21:04"/>
    <s v="-"/>
    <s v="Kerry_dropoff"/>
    <s v="Lazada"/>
    <s v="lazada"/>
    <s v=""/>
    <s v="-"/>
    <s v="06/11/2025 21:04"/>
  </r>
  <r>
    <x v="1"/>
    <x v="1"/>
    <n v="66.666666666666671"/>
    <n v="3"/>
    <s v="GAL7"/>
    <n v="100"/>
    <n v="0"/>
    <s v="ร้านที่2"/>
    <s v="น***พร แ***วิชิต"/>
    <s v="สุพรรณบุรี"/>
    <s v="-"/>
    <s v=""/>
    <s v="06/11/2025 20:58"/>
    <s v="-"/>
    <s v="J&amp;T COD"/>
    <s v="Tiktok"/>
    <s v="จ่ายทีหลัง / COD"/>
    <s v=""/>
    <s v="-"/>
    <s v="06/11/2025 20:58"/>
  </r>
  <r>
    <x v="7"/>
    <x v="13"/>
    <n v="72"/>
    <n v="1"/>
    <s v="GAL6"/>
    <n v="79"/>
    <n v="7"/>
    <s v="ร้านที่1"/>
    <s v="ชัญญอร  ไวว่อง เมย์"/>
    <s v="122 หมู่5 · บ้านโคก/ Ban Khok_x000a__x000a_เมืองมุกดาหาร/ Mueang Mukdahanมุกดาหาร/ Mukdahan_x000a_49000"/>
    <s v="49000"/>
    <s v="660981852056"/>
    <s v="06/11/2025 20:58"/>
    <s v="-"/>
    <s v="Kerry_dropoff"/>
    <s v="Lazada"/>
    <s v="lazada"/>
    <s v=""/>
    <s v="-"/>
    <s v="06/11/2025 20:58"/>
  </r>
  <r>
    <x v="5"/>
    <x v="5"/>
    <n v="66.666666666666671"/>
    <n v="3"/>
    <s v="GAL5"/>
    <n v="100"/>
    <n v="0"/>
    <s v="ร้านที่2"/>
    <s v="ภ***พล ส***ใจดี"/>
    <s v="ลำพูน"/>
    <s v="-"/>
    <s v=""/>
    <s v="06/11/2025 20:52"/>
    <s v="-"/>
    <s v="J&amp;T Express"/>
    <s v="Tiktok"/>
    <s v="tiktok"/>
    <s v=""/>
    <s v="-"/>
    <s v="06/11/2025 20:52"/>
  </r>
  <r>
    <x v="5"/>
    <x v="5"/>
    <n v="66.666666666666671"/>
    <n v="3"/>
    <s v="GAL4"/>
    <n v="100"/>
    <n v="0"/>
    <s v="ร้านที่2"/>
    <s v="น***ุบลรัตน์  อ***จันทึก"/>
    <s v="ลำปาง"/>
    <s v="-"/>
    <s v=""/>
    <s v="06/11/2025 20:37"/>
    <s v="-"/>
    <s v="J&amp;T Express"/>
    <s v="Tiktok"/>
    <s v="tiktok"/>
    <s v=""/>
    <s v="-"/>
    <s v="06/11/2025 20:35"/>
  </r>
  <r>
    <x v="0"/>
    <x v="0"/>
    <n v="33.333333333333336"/>
    <n v="3"/>
    <s v="GAL3"/>
    <n v="100"/>
    <n v="0"/>
    <s v="ร้านที่2"/>
    <s v="ว***าภรณ์ พ***อ่อน"/>
    <s v="ลำปาง"/>
    <s v="-"/>
    <s v=""/>
    <s v="06/11/2025 20:34"/>
    <s v="-"/>
    <s v="J&amp;T COD"/>
    <s v="Tiktok"/>
    <s v="จ่ายทีหลัง / COD"/>
    <s v=""/>
    <s v="-"/>
    <s v="06/11/2025 20:34"/>
  </r>
  <r>
    <x v="13"/>
    <x v="14"/>
    <n v="54.5"/>
    <n v="2"/>
    <s v="GAL2"/>
    <n v="137.5"/>
    <n v="9.5"/>
    <s v="ร้านที่1"/>
    <s v="นางสาวพรวิไล สายปัญญา"/>
    <s v="273 หมู่ที่11 ห้องเบอร์4  ตึกสีเทา หอพัก ฝั่งซ้ายมือ · หนองขาม/ Nong Kham_x000a__x000a_ศรีราชา/ Si Rachaชลบุรี/ Chonburi_x000a_20230"/>
    <s v="20230"/>
    <s v="660649963446"/>
    <s v="06/11/2025 20:34"/>
    <s v="-"/>
    <s v="Kerry_dropoff"/>
    <s v="Lazada"/>
    <s v="lazada"/>
    <s v=""/>
    <s v="-"/>
    <s v="06/11/2025 20:32"/>
  </r>
  <r>
    <x v="13"/>
    <x v="14"/>
    <n v="54.5"/>
    <n v="2"/>
    <s v="GAL2"/>
    <n v="137.5"/>
    <n v="9.5"/>
    <s v="ร้านที่1"/>
    <s v="นางสาวพรวิไล สายปัญญา"/>
    <s v="273 หมู่ที่11 ห้องเบอร์4  ตึกสีเทา หอพัก ฝั่งซ้ายมือ · หนองขาม/ Nong Kham_x000a__x000a_ศรีราชา/ Si Rachaชลบุรี/ Chonburi_x000a_20230"/>
    <s v="20230"/>
    <s v="660649963446"/>
    <s v="06/11/2025 20:34"/>
    <s v="-"/>
    <s v="Kerry_dropoff"/>
    <s v="Lazada"/>
    <s v="lazada"/>
    <s v=""/>
    <s v="-"/>
    <s v="06/11/2025 20:32"/>
  </r>
  <r>
    <x v="0"/>
    <x v="0"/>
    <n v="50"/>
    <n v="12"/>
    <s v="GAL1"/>
    <n v="395"/>
    <n v="0"/>
    <s v="ร้านที่2"/>
    <s v="ค***ณิตย์ ก***ัตร"/>
    <s v="ยะลา"/>
    <s v="-"/>
    <s v=""/>
    <s v="06/11/2025 20:31"/>
    <s v="-"/>
    <s v="J&amp;T COD"/>
    <s v="Tiktok"/>
    <s v="จ่ายทีหลัง / COD"/>
    <s v=""/>
    <s v="-"/>
    <s v="06/11/2025 20:31"/>
  </r>
  <r>
    <x v="0"/>
    <x v="0"/>
    <n v="33.333333333333336"/>
    <n v="3"/>
    <s v="GAL0"/>
    <n v="295"/>
    <n v="0"/>
    <s v="ร้านที่2"/>
    <s v="พ***ระถม ช***ร"/>
    <s v="ร้อยเอ็ด"/>
    <s v="-"/>
    <s v=""/>
    <s v="06/11/2025 20:24"/>
    <s v="-"/>
    <s v="J&amp;T Express"/>
    <s v="Tiktok"/>
    <s v="tiktok"/>
    <s v=""/>
    <s v="-"/>
    <s v="06/11/2025 20:24"/>
  </r>
  <r>
    <x v="0"/>
    <x v="0"/>
    <n v="33.333333333333336"/>
    <n v="6"/>
    <s v="GAL0"/>
    <n v="295"/>
    <n v="0"/>
    <s v="ร้านที่2"/>
    <s v="พ***ระถม ช***ร"/>
    <s v="ร้อยเอ็ด"/>
    <s v="-"/>
    <s v=""/>
    <s v="06/11/2025 20:24"/>
    <s v="-"/>
    <s v="J&amp;T Express"/>
    <s v="Tiktok"/>
    <s v="tiktok"/>
    <s v=""/>
    <s v="-"/>
    <s v="06/11/2025 20:24"/>
  </r>
  <r>
    <x v="5"/>
    <x v="5"/>
    <n v="66.666666666666671"/>
    <n v="3"/>
    <s v="GAK99"/>
    <n v="100"/>
    <n v="0"/>
    <s v="ร้านที่2"/>
    <s v="ส***ย ส***"/>
    <s v="กำแพงเพชร"/>
    <s v="-"/>
    <s v=""/>
    <s v="06/11/2025 20:20"/>
    <s v="-"/>
    <s v="J&amp;T Express"/>
    <s v="Tiktok"/>
    <s v="tiktok"/>
    <s v=""/>
    <s v="-"/>
    <s v="06/11/2025 20:20"/>
  </r>
  <r>
    <x v="14"/>
    <x v="15"/>
    <n v="12"/>
    <n v="10"/>
    <s v="GAK97"/>
    <n v="129"/>
    <n v="0"/>
    <s v="ร้านที่1"/>
    <s v="ป******์"/>
    <s v="******หนองกระทุ่ม ตำบลหนองกระทุ่ม อำเภอทัพทัน จังหวัดอุทัยธานี 61120"/>
    <s v="61120"/>
    <s v="04"/>
    <s v="06/11/2025 20:02"/>
    <s v="-"/>
    <s v="Flash Express"/>
    <s v="Shopee"/>
    <s v="shopee"/>
    <s v=""/>
    <s v="-"/>
    <s v="06/11/2025 20:01"/>
  </r>
  <r>
    <x v="0"/>
    <x v="0"/>
    <n v="33.333333333333336"/>
    <n v="3"/>
    <s v="GAK96"/>
    <n v="100"/>
    <n v="0"/>
    <s v="ร้านที่2"/>
    <s v="ร***นทร์.    จ***บ"/>
    <s v="นนทบุรี"/>
    <s v="-"/>
    <s v=""/>
    <s v="06/11/2025 19:56"/>
    <s v="-"/>
    <s v="Flash Express Thailand COD"/>
    <s v="Tiktok"/>
    <s v="จ่ายทีหลัง / COD"/>
    <s v=""/>
    <s v="-"/>
    <s v="06/11/2025 19:56"/>
  </r>
  <r>
    <x v="0"/>
    <x v="0"/>
    <n v="33.333333333333336"/>
    <n v="3"/>
    <s v="GAK94"/>
    <n v="100"/>
    <n v="0"/>
    <s v="ร้านที่2"/>
    <s v="ป***า ด***ระเสริฐ"/>
    <s v="นครปฐม"/>
    <s v="-"/>
    <s v=""/>
    <s v="06/11/2025 19:45"/>
    <s v="-"/>
    <s v="J&amp;T COD"/>
    <s v="Tiktok"/>
    <s v="จ่ายทีหลัง / COD"/>
    <s v=""/>
    <s v="-"/>
    <s v="06/11/2025 19:45"/>
  </r>
  <r>
    <x v="2"/>
    <x v="2"/>
    <n v="50"/>
    <n v="1"/>
    <s v="GAK93"/>
    <n v="99.99"/>
    <n v="0"/>
    <s v="ร้านที่2"/>
    <s v="ก***ารัตน์ ก***ะ"/>
    <s v="กรุงเทพฯ"/>
    <s v="-"/>
    <s v=""/>
    <s v="06/11/2025 19:35"/>
    <s v="-"/>
    <s v="J&amp;T Express"/>
    <s v="Tiktok"/>
    <s v="tiktok"/>
    <s v=""/>
    <s v="-"/>
    <s v="06/11/2025 19:35"/>
  </r>
  <r>
    <x v="3"/>
    <x v="3"/>
    <n v="50"/>
    <n v="1"/>
    <s v="GAK93"/>
    <n v="99.99"/>
    <n v="0"/>
    <s v="ร้านที่2"/>
    <s v="ก***ารัตน์ ก***ะ"/>
    <s v="กรุงเทพฯ"/>
    <s v="-"/>
    <s v=""/>
    <s v="06/11/2025 19:35"/>
    <s v="-"/>
    <s v="J&amp;T Express"/>
    <s v="Tiktok"/>
    <s v="tiktok"/>
    <s v=""/>
    <s v="-"/>
    <s v="06/11/2025 19:35"/>
  </r>
  <r>
    <x v="4"/>
    <x v="4"/>
    <n v="50"/>
    <n v="1"/>
    <s v="GAK93"/>
    <n v="99.99"/>
    <n v="0"/>
    <s v="ร้านที่2"/>
    <s v="ก***ารัตน์ ก***ะ"/>
    <s v="กรุงเทพฯ"/>
    <s v="-"/>
    <s v=""/>
    <s v="06/11/2025 19:35"/>
    <s v="-"/>
    <s v="J&amp;T Express"/>
    <s v="Tiktok"/>
    <s v="tiktok"/>
    <s v=""/>
    <s v="-"/>
    <s v="06/11/2025 19:34"/>
  </r>
  <r>
    <x v="2"/>
    <x v="2"/>
    <n v="50"/>
    <n v="1"/>
    <s v="GAK92"/>
    <n v="99.99"/>
    <n v="0"/>
    <s v="ร้านที่2"/>
    <s v="w** w**"/>
    <s v="ปทุมธานี"/>
    <s v="-"/>
    <s v=""/>
    <s v="06/11/2025 19:32"/>
    <s v="-"/>
    <s v="J&amp;T COD"/>
    <s v="Tiktok"/>
    <s v="จ่ายทีหลัง / COD"/>
    <s v=""/>
    <s v="-"/>
    <s v="06/11/2025 19:32"/>
  </r>
  <r>
    <x v="3"/>
    <x v="3"/>
    <n v="50"/>
    <n v="1"/>
    <s v="GAK92"/>
    <n v="99.99"/>
    <n v="0"/>
    <s v="ร้านที่2"/>
    <s v="w** w**"/>
    <s v="ปทุมธานี"/>
    <s v="-"/>
    <s v=""/>
    <s v="06/11/2025 19:32"/>
    <s v="-"/>
    <s v="J&amp;T COD"/>
    <s v="Tiktok"/>
    <s v="จ่ายทีหลัง / COD"/>
    <s v=""/>
    <s v="-"/>
    <s v="06/11/2025 19:32"/>
  </r>
  <r>
    <x v="4"/>
    <x v="4"/>
    <n v="50"/>
    <n v="1"/>
    <s v="GAK92"/>
    <n v="99.99"/>
    <n v="0"/>
    <s v="ร้านที่2"/>
    <s v="w** w**"/>
    <s v="ปทุมธานี"/>
    <s v="-"/>
    <s v=""/>
    <s v="06/11/2025 19:32"/>
    <s v="-"/>
    <s v="J&amp;T COD"/>
    <s v="Tiktok"/>
    <s v="จ่ายทีหลัง / COD"/>
    <s v=""/>
    <s v="-"/>
    <s v="06/11/2025 19:32"/>
  </r>
  <r>
    <x v="7"/>
    <x v="7"/>
    <n v="66.333333333333329"/>
    <n v="3"/>
    <s v="GAK91"/>
    <n v="235"/>
    <n v="0"/>
    <s v="ร้านที่1"/>
    <s v="ส******์"/>
    <s v="******า ต.บ้านฉาง ตำบลบ้านฉาง อำเภอเมืองปทุมธานี จังหวัดปทุมธานี 12000"/>
    <s v="12000"/>
    <s v="50"/>
    <s v="06/11/2025 19:29"/>
    <s v="-"/>
    <s v="Flash Express"/>
    <s v="Shopee"/>
    <s v="shopee"/>
    <s v=""/>
    <s v="-"/>
    <s v="06/11/2025 19:28"/>
  </r>
  <r>
    <x v="7"/>
    <x v="7"/>
    <n v="120"/>
    <n v="1"/>
    <s v="GAK90"/>
    <n v="95"/>
    <n v="0"/>
    <s v="ร้านที่2"/>
    <s v="น***จนารถ ศ***ระจักษ์"/>
    <s v="กรุงเทพมหานคร"/>
    <s v="-"/>
    <s v=""/>
    <s v="06/11/2025 19:26"/>
    <s v="-"/>
    <s v="J&amp;T Express"/>
    <s v="Tiktok"/>
    <s v="tiktok"/>
    <s v=""/>
    <s v="-"/>
    <s v="06/11/2025 19:26"/>
  </r>
  <r>
    <x v="2"/>
    <x v="2"/>
    <n v="50"/>
    <n v="1"/>
    <s v="GAK89"/>
    <n v="99.99"/>
    <n v="0"/>
    <s v="ร้านที่2"/>
    <s v="เ** โ**"/>
    <s v="ปทุมธานี"/>
    <s v="-"/>
    <s v=""/>
    <s v="06/11/2025 19:25"/>
    <s v="-"/>
    <s v="Flash Express Thailand COD"/>
    <s v="Tiktok"/>
    <s v="จ่ายทีหลัง / COD"/>
    <s v=""/>
    <s v="-"/>
    <s v="06/11/2025 19:25"/>
  </r>
  <r>
    <x v="3"/>
    <x v="3"/>
    <n v="50"/>
    <n v="1"/>
    <s v="GAK89"/>
    <n v="99.99"/>
    <n v="0"/>
    <s v="ร้านที่2"/>
    <s v="เ** โ**"/>
    <s v="ปทุมธานี"/>
    <s v="-"/>
    <s v=""/>
    <s v="06/11/2025 19:25"/>
    <s v="-"/>
    <s v="Flash Express Thailand COD"/>
    <s v="Tiktok"/>
    <s v="จ่ายทีหลัง / COD"/>
    <s v=""/>
    <s v="-"/>
    <s v="06/11/2025 19:25"/>
  </r>
  <r>
    <x v="4"/>
    <x v="4"/>
    <n v="50"/>
    <n v="1"/>
    <s v="GAK89"/>
    <n v="99.99"/>
    <n v="0"/>
    <s v="ร้านที่2"/>
    <s v="เ** โ**"/>
    <s v="ปทุมธานี"/>
    <s v="-"/>
    <s v=""/>
    <s v="06/11/2025 19:25"/>
    <s v="-"/>
    <s v="Flash Express Thailand COD"/>
    <s v="Tiktok"/>
    <s v="จ่ายทีหลัง / COD"/>
    <s v=""/>
    <s v="-"/>
    <s v="06/11/2025 19:25"/>
  </r>
  <r>
    <x v="0"/>
    <x v="0"/>
    <n v="50"/>
    <n v="6"/>
    <s v="GAK88"/>
    <n v="200"/>
    <n v="0"/>
    <s v="ร้านที่2"/>
    <s v="ร***ค้าที่มีตู้บุญเติม"/>
    <s v="ร้อยเอ็ด"/>
    <s v="-"/>
    <s v=""/>
    <s v="06/11/2025 18:56"/>
    <s v="-"/>
    <s v="J&amp;T COD"/>
    <s v="Tiktok"/>
    <s v="จ่ายทีหลัง / COD"/>
    <s v=""/>
    <s v="-"/>
    <s v="06/11/2025 18:56"/>
  </r>
  <r>
    <x v="5"/>
    <x v="5"/>
    <n v="66.666666666666671"/>
    <n v="3"/>
    <s v="GAK87"/>
    <n v="100"/>
    <n v="0"/>
    <s v="ร้านที่2"/>
    <s v="ป***า แ***ลี"/>
    <s v="เทศบาลนครนครศรีธรรมราช"/>
    <s v="-"/>
    <s v=""/>
    <s v="06/11/2025 18:54"/>
    <s v="-"/>
    <s v="J&amp;T COD"/>
    <s v="Tiktok"/>
    <s v="จ่ายทีหลัง / COD"/>
    <s v=""/>
    <s v="-"/>
    <s v="06/11/2025 18:54"/>
  </r>
  <r>
    <x v="0"/>
    <x v="0"/>
    <n v="33.333333333333336"/>
    <n v="3"/>
    <s v="GAK86"/>
    <n v="100"/>
    <n v="0"/>
    <s v="ร้านที่2"/>
    <s v="ส***พร ท***์สง"/>
    <s v="Bangkok"/>
    <s v="-"/>
    <s v=""/>
    <s v="06/11/2025 18:54"/>
    <s v="-"/>
    <s v="J&amp;T Express"/>
    <s v="Tiktok"/>
    <s v="tiktok"/>
    <s v=""/>
    <s v="-"/>
    <s v="06/11/2025 18:54"/>
  </r>
  <r>
    <x v="2"/>
    <x v="2"/>
    <n v="50"/>
    <n v="1"/>
    <s v="GAK85"/>
    <n v="100"/>
    <n v="0"/>
    <s v="ร้านที่4"/>
    <s v="น***กานต์  ด***ม้พวง"/>
    <s v="เทศบาลนครอุดรธานี"/>
    <s v="-"/>
    <s v=""/>
    <s v="06/11/2025 18:50"/>
    <s v="-"/>
    <s v="J&amp;T COD"/>
    <s v="Tiktok"/>
    <s v="จ่ายทีหลัง / COD"/>
    <s v=""/>
    <s v="-"/>
    <s v="06/11/2025 18:50"/>
  </r>
  <r>
    <x v="3"/>
    <x v="3"/>
    <n v="50"/>
    <n v="1"/>
    <s v="GAK85"/>
    <n v="100"/>
    <n v="0"/>
    <s v="ร้านที่4"/>
    <s v="น***กานต์  ด***ม้พวง"/>
    <s v="เทศบาลนครอุดรธานี"/>
    <s v="-"/>
    <s v=""/>
    <s v="06/11/2025 18:50"/>
    <s v="-"/>
    <s v="J&amp;T COD"/>
    <s v="Tiktok"/>
    <s v="จ่ายทีหลัง / COD"/>
    <s v=""/>
    <s v="-"/>
    <s v="06/11/2025 18:50"/>
  </r>
  <r>
    <x v="4"/>
    <x v="4"/>
    <n v="50"/>
    <n v="1"/>
    <s v="GAK85"/>
    <n v="100"/>
    <n v="0"/>
    <s v="ร้านที่4"/>
    <s v="น***กานต์  ด***ม้พวง"/>
    <s v="เทศบาลนครอุดรธานี"/>
    <s v="-"/>
    <s v=""/>
    <s v="06/11/2025 18:50"/>
    <s v="-"/>
    <s v="J&amp;T COD"/>
    <s v="Tiktok"/>
    <s v="จ่ายทีหลัง / COD"/>
    <s v=""/>
    <s v="-"/>
    <s v="06/11/2025 18:50"/>
  </r>
  <r>
    <x v="2"/>
    <x v="2"/>
    <n v="50"/>
    <n v="2"/>
    <s v="GAK84"/>
    <n v="199.98"/>
    <n v="0"/>
    <s v="ร้านที่2"/>
    <s v="ม***ิน ส***รณ์"/>
    <s v="พัทลุง"/>
    <s v="-"/>
    <s v=""/>
    <s v="06/11/2025 18:49"/>
    <s v="-"/>
    <s v="J&amp;T COD"/>
    <s v="Tiktok"/>
    <s v="จ่ายทีหลัง / COD"/>
    <s v=""/>
    <s v="-"/>
    <s v="06/11/2025 18:49"/>
  </r>
  <r>
    <x v="3"/>
    <x v="3"/>
    <n v="50"/>
    <n v="2"/>
    <s v="GAK84"/>
    <n v="199.98"/>
    <n v="0"/>
    <s v="ร้านที่2"/>
    <s v="ม***ิน ส***รณ์"/>
    <s v="พัทลุง"/>
    <s v="-"/>
    <s v=""/>
    <s v="06/11/2025 18:49"/>
    <s v="-"/>
    <s v="J&amp;T COD"/>
    <s v="Tiktok"/>
    <s v="จ่ายทีหลัง / COD"/>
    <s v=""/>
    <s v="-"/>
    <s v="06/11/2025 18:49"/>
  </r>
  <r>
    <x v="4"/>
    <x v="4"/>
    <n v="50"/>
    <n v="2"/>
    <s v="GAK84"/>
    <n v="199.98"/>
    <n v="0"/>
    <s v="ร้านที่2"/>
    <s v="ม***ิน ส***รณ์"/>
    <s v="พัทลุง"/>
    <s v="-"/>
    <s v=""/>
    <s v="06/11/2025 18:49"/>
    <s v="-"/>
    <s v="J&amp;T COD"/>
    <s v="Tiktok"/>
    <s v="จ่ายทีหลัง / COD"/>
    <s v=""/>
    <s v="-"/>
    <s v="06/11/2025 18:49"/>
  </r>
  <r>
    <x v="9"/>
    <x v="9"/>
    <n v="139"/>
    <n v="1"/>
    <s v="GAK83"/>
    <n v="317.64999999999998"/>
    <n v="26"/>
    <s v="ร้านที่1"/>
    <s v="ยงยุทธ  ศรีสัมฤทธิ์ผล"/>
    <s v="683/14 ซ.สาธุประดิษฐ์ 57 ถ.สาธุประดิษฐ์ แขวง บางโพงพาง_x000a__x000a_ยานนาวา/ Yan Nawaกรุงเทพมหานคร/ Bangkok_x000a_10120"/>
    <s v="10120"/>
    <s v=""/>
    <s v="-"/>
    <s v="-"/>
    <s v="Kerry_dropoff"/>
    <s v="Lazada"/>
    <s v="-"/>
    <s v=""/>
    <s v="-"/>
    <s v="06/11/2025 18:42"/>
  </r>
  <r>
    <x v="10"/>
    <x v="10"/>
    <n v="139"/>
    <n v="1"/>
    <s v="GAK83"/>
    <n v="317.64999999999998"/>
    <n v="26"/>
    <s v="ร้านที่1"/>
    <s v="ยงยุทธ  ศรีสัมฤทธิ์ผล"/>
    <s v="683/14 ซ.สาธุประดิษฐ์ 57 ถ.สาธุประดิษฐ์ แขวง บางโพงพาง_x000a__x000a_ยานนาวา/ Yan Nawaกรุงเทพมหานคร/ Bangkok_x000a_10120"/>
    <s v="10120"/>
    <s v=""/>
    <s v="-"/>
    <s v="-"/>
    <s v="Kerry_dropoff"/>
    <s v="Lazada"/>
    <s v="-"/>
    <s v=""/>
    <s v="-"/>
    <s v="06/11/2025 18:42"/>
  </r>
  <r>
    <x v="11"/>
    <x v="11"/>
    <n v="139"/>
    <n v="1"/>
    <s v="GAK83"/>
    <n v="317.64999999999998"/>
    <n v="26"/>
    <s v="ร้านที่1"/>
    <s v="ยงยุทธ  ศรีสัมฤทธิ์ผล"/>
    <s v="683/14 ซ.สาธุประดิษฐ์ 57 ถ.สาธุประดิษฐ์ แขวง บางโพงพาง_x000a__x000a_ยานนาวา/ Yan Nawaกรุงเทพมหานคร/ Bangkok_x000a_10120"/>
    <s v="10120"/>
    <s v=""/>
    <s v="-"/>
    <s v="-"/>
    <s v="Kerry_dropoff"/>
    <s v="Lazada"/>
    <s v="-"/>
    <s v=""/>
    <s v="-"/>
    <s v="06/11/2025 18:42"/>
  </r>
  <r>
    <x v="12"/>
    <x v="12"/>
    <n v="139"/>
    <n v="1"/>
    <s v="GAK83"/>
    <n v="317.64999999999998"/>
    <n v="26"/>
    <s v="ร้านที่1"/>
    <s v="ยงยุทธ  ศรีสัมฤทธิ์ผล"/>
    <s v="683/14 ซ.สาธุประดิษฐ์ 57 ถ.สาธุประดิษฐ์ แขวง บางโพงพาง_x000a__x000a_ยานนาวา/ Yan Nawaกรุงเทพมหานคร/ Bangkok_x000a_10120"/>
    <s v="10120"/>
    <s v=""/>
    <s v="-"/>
    <s v="-"/>
    <s v="Kerry_dropoff"/>
    <s v="Lazada"/>
    <s v="-"/>
    <s v=""/>
    <s v="-"/>
    <s v="06/11/2025 18:42"/>
  </r>
  <r>
    <x v="0"/>
    <x v="0"/>
    <n v="33.333333333333336"/>
    <n v="3"/>
    <s v="GAK82"/>
    <n v="100"/>
    <n v="0"/>
    <s v="ร้านที่2"/>
    <s v="ส***รัตน์"/>
    <s v="สุพรรณบุรี"/>
    <s v="-"/>
    <s v=""/>
    <s v="06/11/2025 18:32"/>
    <s v="-"/>
    <s v="J&amp;T COD"/>
    <s v="Tiktok"/>
    <s v="จ่ายทีหลัง / COD"/>
    <s v=""/>
    <s v="-"/>
    <s v="06/11/2025 18:32"/>
  </r>
  <r>
    <x v="4"/>
    <x v="4"/>
    <n v="60"/>
    <n v="3"/>
    <s v="GAK81"/>
    <n v="400.6"/>
    <n v="26.5"/>
    <s v="ร้านที่1"/>
    <s v="Supannee Kristiansen"/>
    <s v="200  ม.2 ต.เจ็ตเสมียน_x000a__x000a_โพธาราม/ Photharamราชบุรี/ Ratchaburi_x000a_70120"/>
    <s v="70120"/>
    <s v="660863964714"/>
    <s v="06/11/2025 18:29"/>
    <s v="-"/>
    <s v="Kerry_dropoff"/>
    <s v="Lazada"/>
    <s v="lazada"/>
    <s v=""/>
    <s v="-"/>
    <s v="06/11/2025 18:29"/>
  </r>
  <r>
    <x v="3"/>
    <x v="3"/>
    <n v="33.333333333333336"/>
    <n v="3"/>
    <s v="GAK81"/>
    <n v="400.6"/>
    <n v="26.5"/>
    <s v="ร้านที่1"/>
    <s v="Supannee Kristiansen"/>
    <s v="200  ม.2 ต.เจ็ตเสมียน_x000a__x000a_โพธาราม/ Photharamราชบุรี/ Ratchaburi_x000a_70120"/>
    <s v="70120"/>
    <s v="660863964714"/>
    <s v="06/11/2025 18:29"/>
    <s v="-"/>
    <s v="Kerry_dropoff"/>
    <s v="Lazada"/>
    <s v="lazada"/>
    <s v=""/>
    <s v="-"/>
    <s v="06/11/2025 18:29"/>
  </r>
  <r>
    <x v="2"/>
    <x v="2"/>
    <n v="33.333333333333336"/>
    <n v="3"/>
    <s v="GAK81"/>
    <n v="400.6"/>
    <n v="26.5"/>
    <s v="ร้านที่1"/>
    <s v="Supannee Kristiansen"/>
    <s v="200  ม.2 ต.เจ็ตเสมียน_x000a__x000a_โพธาราม/ Photharamราชบุรี/ Ratchaburi_x000a_70120"/>
    <s v="70120"/>
    <s v="660863964714"/>
    <s v="06/11/2025 18:29"/>
    <s v="-"/>
    <s v="Kerry_dropoff"/>
    <s v="Lazada"/>
    <s v="lazada"/>
    <s v=""/>
    <s v="-"/>
    <s v="06/11/2025 18:29"/>
  </r>
  <r>
    <x v="11"/>
    <x v="11"/>
    <n v="139"/>
    <n v="1"/>
    <s v="GAK80"/>
    <n v="143.99"/>
    <n v="35"/>
    <s v="ร้านที่2"/>
    <s v="k***enchaimanyano"/>
    <s v="กรุงเทพฯ"/>
    <s v="-"/>
    <s v=""/>
    <s v="06/11/2025 18:28"/>
    <s v="-"/>
    <s v="J&amp;T COD"/>
    <s v="Tiktok"/>
    <s v="จ่ายทีหลัง / COD"/>
    <s v=""/>
    <s v="-"/>
    <s v="06/11/2025 18:28"/>
  </r>
  <r>
    <x v="5"/>
    <x v="5"/>
    <n v="66.666666666666671"/>
    <n v="3"/>
    <s v="GAK79"/>
    <n v="100"/>
    <n v="0"/>
    <s v="ร้านที่2"/>
    <s v="ส***พร เ***ยมเจริญ"/>
    <s v="ราชบุรี"/>
    <s v="-"/>
    <s v=""/>
    <s v="06/11/2025 18:27"/>
    <s v="-"/>
    <s v="J&amp;T COD"/>
    <s v="Tiktok"/>
    <s v="จ่ายทีหลัง / COD"/>
    <s v=""/>
    <s v="-"/>
    <s v="06/11/2025 18:27"/>
  </r>
  <r>
    <x v="7"/>
    <x v="7"/>
    <n v="69.900000000000006"/>
    <n v="10"/>
    <s v="GAK78"/>
    <n v="979.51"/>
    <n v="96.5"/>
    <s v="ร้านที่1"/>
    <s v="พยนต์   นวนแตง"/>
    <s v="38/4 ม.6 - · น้ำตาล/ Nam Tan_x000a__x000a_อินทร์บุรี/ In Buriสิงห์บุรี/ Sing Buri_x000a_16110"/>
    <s v="16110"/>
    <s v="660982784543"/>
    <s v="06/11/2025 18:23"/>
    <s v="-"/>
    <s v="Kerry_dropoff"/>
    <s v="Lazada"/>
    <s v="lazada"/>
    <s v=""/>
    <s v="-"/>
    <s v="06/11/2025 18:23"/>
  </r>
  <r>
    <x v="7"/>
    <x v="7"/>
    <n v="69.900000000000006"/>
    <n v="10"/>
    <s v="GAK78"/>
    <n v="979.51"/>
    <n v="96.5"/>
    <s v="ร้านที่1"/>
    <s v="พยนต์   นวนแตง"/>
    <s v="38/4 ม.6 - · น้ำตาล/ Nam Tan_x000a__x000a_อินทร์บุรี/ In Buriสิงห์บุรี/ Sing Buri_x000a_16110"/>
    <s v="16110"/>
    <s v="660982784543"/>
    <s v="06/11/2025 18:23"/>
    <s v="-"/>
    <s v="Kerry_dropoff"/>
    <s v="Lazada"/>
    <s v="lazada"/>
    <s v=""/>
    <s v="-"/>
    <s v="06/11/2025 18:23"/>
  </r>
  <r>
    <x v="5"/>
    <x v="5"/>
    <n v="66.666666666666671"/>
    <n v="3"/>
    <s v="GAK77"/>
    <n v="109.5"/>
    <n v="7"/>
    <s v="ร้านที่1"/>
    <s v="นิพิฐพงศ์​ พรมเหล็ก"/>
    <s v="78/29 ม.6 ซ.ล้อโลหะ ถ.สายบ้านแลง ต.เชิงเนิน_x000a__x000a_เมืองระยอง/ Mueang Rayongระยอง/ Rayong_x000a_21000"/>
    <s v="21000"/>
    <s v="660922270737"/>
    <s v="06/11/2025 18:08"/>
    <s v="-"/>
    <s v="Kerry_dropoff"/>
    <s v="Lazada"/>
    <s v="lazada"/>
    <s v=""/>
    <s v="-"/>
    <s v="06/11/2025 18:07"/>
  </r>
  <r>
    <x v="1"/>
    <x v="1"/>
    <n v="66.666666666666671"/>
    <n v="3"/>
    <s v="GAK76"/>
    <n v="100"/>
    <n v="0"/>
    <s v="ร้านที่2"/>
    <s v="ส***งค์ ม***บูรณ์"/>
    <s v="อุทัยธานี"/>
    <s v="-"/>
    <s v=""/>
    <s v="06/11/2025 17:41"/>
    <s v="-"/>
    <s v="J&amp;T COD"/>
    <s v="Tiktok"/>
    <s v="จ่ายทีหลัง / COD"/>
    <s v=""/>
    <s v="-"/>
    <s v="06/11/2025 17:41"/>
  </r>
  <r>
    <x v="7"/>
    <x v="13"/>
    <n v="80"/>
    <n v="2"/>
    <s v="GAK75"/>
    <n v="224"/>
    <n v="64"/>
    <s v="ร้านที่1"/>
    <s v="พระครูจันท์วชิราภรณ์"/>
    <s v="วัดซึ่งล่าง_x000a__x000a_ขลุง/ Khlungจันทบุรี/ Chanthaburi_x000a_22110"/>
    <s v="22110"/>
    <s v="660819491355"/>
    <s v="06/11/2025 17:36"/>
    <s v="-"/>
    <s v="Kerry_dropoff"/>
    <s v="Lazada"/>
    <s v="lazada"/>
    <s v=""/>
    <s v="-"/>
    <s v="06/11/2025 17:36"/>
  </r>
  <r>
    <x v="0"/>
    <x v="0"/>
    <n v="33.333333333333336"/>
    <n v="3"/>
    <s v="GAK74"/>
    <n v="100"/>
    <n v="0"/>
    <s v="ร้านที่2"/>
    <s v="เ** ท***ัย"/>
    <s v="อุดรธานี"/>
    <s v="-"/>
    <s v=""/>
    <s v="06/11/2025 17:37"/>
    <s v="-"/>
    <s v="J&amp;T Express"/>
    <s v="Tiktok"/>
    <s v="tiktok"/>
    <s v="#ให้โทรก่อนนะครับ"/>
    <s v="-"/>
    <s v="06/11/2025 17:35"/>
  </r>
  <r>
    <x v="0"/>
    <x v="0"/>
    <n v="50"/>
    <n v="6"/>
    <s v="GAK73"/>
    <n v="200"/>
    <n v="0"/>
    <s v="ร้านที่2"/>
    <s v="อ***ี"/>
    <s v="ปทุมธานี"/>
    <s v="-"/>
    <s v=""/>
    <s v="06/11/2025 17:34"/>
    <s v="-"/>
    <s v="Flash Express Thailand COD"/>
    <s v="Tiktok"/>
    <s v="จ่ายทีหลัง / COD"/>
    <s v=""/>
    <s v="-"/>
    <s v="06/11/2025 17:34"/>
  </r>
  <r>
    <x v="1"/>
    <x v="1"/>
    <n v="66.666666666666671"/>
    <n v="3"/>
    <s v="GAK71"/>
    <n v="100"/>
    <n v="0"/>
    <s v="ร้านที่2"/>
    <s v="ส***าร ล***มืองกลาง"/>
    <s v="แพร่"/>
    <s v="-"/>
    <s v=""/>
    <s v="06/11/2025 17:15"/>
    <s v="-"/>
    <s v="J&amp;T COD"/>
    <s v="Tiktok"/>
    <s v="จ่ายทีหลัง / COD"/>
    <s v=""/>
    <s v="-"/>
    <s v="06/11/2025 17:15"/>
  </r>
  <r>
    <x v="0"/>
    <x v="0"/>
    <n v="33.333333333333336"/>
    <n v="3"/>
    <s v="GAK70"/>
    <n v="100"/>
    <n v="0"/>
    <s v="ร้านที่2"/>
    <s v="ว***"/>
    <s v="เชียงราย"/>
    <s v="-"/>
    <s v=""/>
    <s v="06/11/2025 17:08"/>
    <s v="-"/>
    <s v="J&amp;T COD"/>
    <s v="Tiktok"/>
    <s v="จ่ายทีหลัง / COD"/>
    <s v=""/>
    <s v="-"/>
    <s v="06/11/2025 17:08"/>
  </r>
  <r>
    <x v="2"/>
    <x v="2"/>
    <n v="50"/>
    <n v="1"/>
    <s v="GAK69"/>
    <n v="99.99"/>
    <n v="0"/>
    <s v="ร้านที่2"/>
    <s v="ว***ภา จ***ประยูร"/>
    <s v="สมุทรสาคร"/>
    <s v="-"/>
    <s v=""/>
    <s v="06/11/2025 17:03"/>
    <s v="-"/>
    <s v="J&amp;T Express"/>
    <s v="Tiktok"/>
    <s v="tiktok"/>
    <s v=""/>
    <s v="-"/>
    <s v="06/11/2025 17:03"/>
  </r>
  <r>
    <x v="3"/>
    <x v="3"/>
    <n v="50"/>
    <n v="1"/>
    <s v="GAK69"/>
    <n v="99.99"/>
    <n v="0"/>
    <s v="ร้านที่2"/>
    <s v="ว***ภา จ***ประยูร"/>
    <s v="สมุทรสาคร"/>
    <s v="-"/>
    <s v=""/>
    <s v="06/11/2025 17:03"/>
    <s v="-"/>
    <s v="J&amp;T Express"/>
    <s v="Tiktok"/>
    <s v="tiktok"/>
    <s v=""/>
    <s v="-"/>
    <s v="06/11/2025 17:03"/>
  </r>
  <r>
    <x v="4"/>
    <x v="4"/>
    <n v="50"/>
    <n v="1"/>
    <s v="GAK69"/>
    <n v="99.99"/>
    <n v="0"/>
    <s v="ร้านที่2"/>
    <s v="ว***ภา จ***ประยูร"/>
    <s v="สมุทรสาคร"/>
    <s v="-"/>
    <s v=""/>
    <s v="06/11/2025 17:03"/>
    <s v="-"/>
    <s v="J&amp;T Express"/>
    <s v="Tiktok"/>
    <s v="tiktok"/>
    <s v=""/>
    <s v="-"/>
    <s v="06/11/2025 17:03"/>
  </r>
  <r>
    <x v="1"/>
    <x v="1"/>
    <n v="66.666666666666671"/>
    <n v="6"/>
    <s v="GAK68"/>
    <n v="200"/>
    <n v="0"/>
    <s v="ร้านที่2"/>
    <s v="ก***ิกา เ***เปีย"/>
    <s v="พิจิตร"/>
    <s v="-"/>
    <s v=""/>
    <s v="06/11/2025 17:02"/>
    <s v="-"/>
    <s v="J&amp;T COD"/>
    <s v="Tiktok"/>
    <s v="จ่ายทีหลัง / COD"/>
    <s v=""/>
    <s v="-"/>
    <s v="06/11/2025 17:03"/>
  </r>
  <r>
    <x v="0"/>
    <x v="0"/>
    <n v="65"/>
    <n v="9"/>
    <s v="GAK67"/>
    <n v="305"/>
    <n v="0"/>
    <s v="ร้านที่2"/>
    <s v="ก***นก ค***ข"/>
    <s v="อุบลราชธานี"/>
    <s v="-"/>
    <s v=""/>
    <s v="06/11/2025 16:58"/>
    <s v="-"/>
    <s v="Flash Express Thailand"/>
    <s v="Tiktok"/>
    <s v="tiktok"/>
    <s v=""/>
    <s v="-"/>
    <s v="06/11/2025 16:58"/>
  </r>
  <r>
    <x v="6"/>
    <x v="6"/>
    <n v="10"/>
    <n v="50"/>
    <s v="GAK66"/>
    <n v="645"/>
    <n v="0"/>
    <s v="ร้านที่2"/>
    <s v="ช***รณ์"/>
    <s v="Samut Prakan"/>
    <s v="-"/>
    <s v=""/>
    <s v="06/11/2025 16:52"/>
    <s v="-"/>
    <s v="Flash Express Thailand"/>
    <s v="Tiktok"/>
    <s v="tiktok"/>
    <s v=""/>
    <s v="-"/>
    <s v="06/11/2025 16:51"/>
  </r>
  <r>
    <x v="0"/>
    <x v="0"/>
    <n v="33.333333333333336"/>
    <n v="3"/>
    <s v="GAK65"/>
    <n v="100"/>
    <n v="0"/>
    <s v="ร้านที่2"/>
    <s v="ต***ย ศ***รึกภูมิ"/>
    <s v="อุดรธานี"/>
    <s v="-"/>
    <s v=""/>
    <s v="06/11/2025 16:50"/>
    <s v="-"/>
    <s v="J&amp;T COD"/>
    <s v="Tiktok"/>
    <s v="จ่ายทีหลัง / COD"/>
    <s v=""/>
    <s v="-"/>
    <s v="06/11/2025 16:50"/>
  </r>
  <r>
    <x v="0"/>
    <x v="0"/>
    <n v="33.333333333333336"/>
    <n v="3"/>
    <s v="GAK64"/>
    <n v="100"/>
    <n v="0"/>
    <s v="ร้านที่2"/>
    <s v="ธ***ดา อ***มี"/>
    <s v="Bangkok"/>
    <s v="-"/>
    <s v=""/>
    <s v="06/11/2025 16:50"/>
    <s v="-"/>
    <s v="J&amp;T Express"/>
    <s v="Tiktok"/>
    <s v="tiktok"/>
    <s v=""/>
    <s v="-"/>
    <s v="06/11/2025 16:50"/>
  </r>
  <r>
    <x v="2"/>
    <x v="2"/>
    <n v="50"/>
    <n v="1"/>
    <s v="GAK63"/>
    <n v="100"/>
    <n v="0"/>
    <s v="ร้านที่4"/>
    <s v="จ***ร์ฉาย ท***ุดม"/>
    <s v="สมุทรปราการ"/>
    <s v="-"/>
    <s v=""/>
    <s v="06/11/2025 16:49"/>
    <s v="-"/>
    <s v="J&amp;T Express"/>
    <s v="Tiktok"/>
    <s v="tiktok"/>
    <s v=""/>
    <s v="-"/>
    <s v="06/11/2025 16:48"/>
  </r>
  <r>
    <x v="3"/>
    <x v="3"/>
    <n v="50"/>
    <n v="1"/>
    <s v="GAK63"/>
    <n v="100"/>
    <n v="0"/>
    <s v="ร้านที่4"/>
    <s v="จ***ร์ฉาย ท***ุดม"/>
    <s v="สมุทรปราการ"/>
    <s v="-"/>
    <s v=""/>
    <s v="06/11/2025 16:49"/>
    <s v="-"/>
    <s v="J&amp;T Express"/>
    <s v="Tiktok"/>
    <s v="tiktok"/>
    <s v=""/>
    <s v="-"/>
    <s v="06/11/2025 16:48"/>
  </r>
  <r>
    <x v="4"/>
    <x v="4"/>
    <n v="50"/>
    <n v="1"/>
    <s v="GAK63"/>
    <n v="100"/>
    <n v="0"/>
    <s v="ร้านที่4"/>
    <s v="จ***ร์ฉาย ท***ุดม"/>
    <s v="สมุทรปราการ"/>
    <s v="-"/>
    <s v=""/>
    <s v="06/11/2025 16:49"/>
    <s v="-"/>
    <s v="J&amp;T Express"/>
    <s v="Tiktok"/>
    <s v="tiktok"/>
    <s v=""/>
    <s v="-"/>
    <s v="06/11/2025 16:48"/>
  </r>
  <r>
    <x v="5"/>
    <x v="5"/>
    <n v="66.666666666666671"/>
    <n v="3"/>
    <s v="GAK62"/>
    <n v="100"/>
    <n v="0"/>
    <s v="ร้านที่2"/>
    <s v="พ***ี ย***ญโญ"/>
    <s v="กรุงเทพฯ"/>
    <s v="-"/>
    <s v=""/>
    <s v="06/11/2025 16:47"/>
    <s v="-"/>
    <s v="J&amp;T Express"/>
    <s v="Tiktok"/>
    <s v="tiktok"/>
    <s v=""/>
    <s v="-"/>
    <s v="06/11/2025 16:47"/>
  </r>
  <r>
    <x v="0"/>
    <x v="0"/>
    <n v="50"/>
    <n v="6"/>
    <s v="GAK61"/>
    <n v="200"/>
    <n v="0"/>
    <s v="ร้านที่2"/>
    <s v="น***ยา  ก***ปัตย์"/>
    <s v="ชลบุรี"/>
    <s v="-"/>
    <s v=""/>
    <s v="06/11/2025 16:45"/>
    <s v="-"/>
    <s v="J&amp;T Express"/>
    <s v="Tiktok"/>
    <s v="tiktok"/>
    <s v=""/>
    <s v="-"/>
    <s v="06/11/2025 16:45"/>
  </r>
  <r>
    <x v="0"/>
    <x v="0"/>
    <n v="50"/>
    <n v="6"/>
    <s v="GAK60"/>
    <n v="200"/>
    <n v="0"/>
    <s v="ร้านที่2"/>
    <s v="ร*** F*** F*** เ***"/>
    <s v="กรุงเทพฯ"/>
    <s v="-"/>
    <s v=""/>
    <s v="06/11/2025 16:40"/>
    <s v="-"/>
    <s v="J&amp;T COD"/>
    <s v="Tiktok"/>
    <s v="จ่ายทีหลัง / COD"/>
    <s v=""/>
    <s v="-"/>
    <s v="06/11/2025 16:40"/>
  </r>
  <r>
    <x v="0"/>
    <x v="0"/>
    <n v="50"/>
    <n v="6"/>
    <s v="GAK59"/>
    <n v="200"/>
    <n v="0"/>
    <s v="ร้านที่2"/>
    <s v="พ***ี"/>
    <s v="สมุทรสาคร"/>
    <s v="-"/>
    <s v=""/>
    <s v="06/11/2025 16:36"/>
    <s v="-"/>
    <s v="J&amp;T Express"/>
    <s v="Tiktok"/>
    <s v="tiktok"/>
    <s v=""/>
    <s v="-"/>
    <s v="06/11/2025 16:36"/>
  </r>
  <r>
    <x v="1"/>
    <x v="1"/>
    <n v="66.666666666666671"/>
    <n v="3"/>
    <s v="GAK57"/>
    <n v="100"/>
    <n v="0"/>
    <s v="ร้านที่2"/>
    <s v="อ***รัตน์บุญโยดม"/>
    <s v="ตรัง"/>
    <s v="-"/>
    <s v=""/>
    <s v="06/11/2025 16:26"/>
    <s v="-"/>
    <s v="J&amp;T COD"/>
    <s v="Tiktok"/>
    <s v="จ่ายทีหลัง / COD"/>
    <s v=""/>
    <s v="-"/>
    <s v="06/11/2025 16:26"/>
  </r>
  <r>
    <x v="2"/>
    <x v="2"/>
    <n v="50"/>
    <n v="1"/>
    <s v="GAK56"/>
    <n v="99.99"/>
    <n v="0"/>
    <s v="ร้านที่2"/>
    <s v="ภ***ี ส***ระจ่าง"/>
    <s v="กรุงเทพฯ"/>
    <s v="-"/>
    <s v=""/>
    <s v="06/11/2025 16:23"/>
    <s v="-"/>
    <s v="J&amp;T Express"/>
    <s v="Tiktok"/>
    <s v="tiktok"/>
    <s v=""/>
    <s v="-"/>
    <s v="06/11/2025 16:23"/>
  </r>
  <r>
    <x v="3"/>
    <x v="3"/>
    <n v="50"/>
    <n v="1"/>
    <s v="GAK56"/>
    <n v="99.99"/>
    <n v="0"/>
    <s v="ร้านที่2"/>
    <s v="ภ***ี ส***ระจ่าง"/>
    <s v="กรุงเทพฯ"/>
    <s v="-"/>
    <s v=""/>
    <s v="06/11/2025 16:23"/>
    <s v="-"/>
    <s v="J&amp;T Express"/>
    <s v="Tiktok"/>
    <s v="tiktok"/>
    <s v=""/>
    <s v="-"/>
    <s v="06/11/2025 16:23"/>
  </r>
  <r>
    <x v="4"/>
    <x v="4"/>
    <n v="50"/>
    <n v="1"/>
    <s v="GAK56"/>
    <n v="99.99"/>
    <n v="0"/>
    <s v="ร้านที่2"/>
    <s v="ภ***ี ส***ระจ่าง"/>
    <s v="กรุงเทพฯ"/>
    <s v="-"/>
    <s v=""/>
    <s v="06/11/2025 16:23"/>
    <s v="-"/>
    <s v="J&amp;T Express"/>
    <s v="Tiktok"/>
    <s v="tiktok"/>
    <s v=""/>
    <s v="-"/>
    <s v="06/11/2025 16:23"/>
  </r>
  <r>
    <x v="12"/>
    <x v="12"/>
    <n v="139"/>
    <n v="2"/>
    <s v="GAK55"/>
    <n v="215"/>
    <n v="0"/>
    <s v="ร้านที่10"/>
    <s v="ชลธิชา ลั่นซ้าย"/>
    <s v="79ม.2ต.ปากพนังฝั่งตะวันตกอ.ปากพนังจ.นครศรีธรรมราช 80140"/>
    <s v="80140"/>
    <s v="0994105203"/>
    <s v="06/11/2025 16:22"/>
    <s v="raweewan5499@gmail.com"/>
    <s v="EMS COD"/>
    <s v="facebook"/>
    <s v="กสิกร"/>
    <s v=""/>
    <s v="-"/>
    <s v="06/11/2025 16:23"/>
  </r>
  <r>
    <x v="1"/>
    <x v="1"/>
    <n v="66.666666666666671"/>
    <n v="3"/>
    <s v="GAK54"/>
    <n v="100"/>
    <n v="0"/>
    <s v="ร้านที่2"/>
    <s v="ต***กี้"/>
    <s v="ระยอง"/>
    <s v="-"/>
    <s v=""/>
    <s v="06/11/2025 16:22"/>
    <s v="-"/>
    <s v="J&amp;T Express"/>
    <s v="Tiktok"/>
    <s v="tiktok"/>
    <s v=""/>
    <s v="-"/>
    <s v="06/11/2025 16:21"/>
  </r>
  <r>
    <x v="2"/>
    <x v="2"/>
    <n v="50"/>
    <n v="1"/>
    <s v="GAK53"/>
    <n v="100"/>
    <n v="0"/>
    <s v="ร้านที่2"/>
    <s v="จ**"/>
    <s v="กรุงเทพฯ"/>
    <s v="-"/>
    <s v=""/>
    <s v="06/11/2025 16:21"/>
    <s v="-"/>
    <s v="J&amp;T COD"/>
    <s v="Tiktok"/>
    <s v="จ่ายทีหลัง / COD"/>
    <s v=""/>
    <s v="-"/>
    <s v="06/11/2025 16:21"/>
  </r>
  <r>
    <x v="3"/>
    <x v="3"/>
    <n v="50"/>
    <n v="1"/>
    <s v="GAK53"/>
    <n v="100"/>
    <n v="0"/>
    <s v="ร้านที่2"/>
    <s v="จ**"/>
    <s v="กรุงเทพฯ"/>
    <s v="-"/>
    <s v=""/>
    <s v="06/11/2025 16:21"/>
    <s v="-"/>
    <s v="J&amp;T COD"/>
    <s v="Tiktok"/>
    <s v="จ่ายทีหลัง / COD"/>
    <s v=""/>
    <s v="-"/>
    <s v="06/11/2025 16:21"/>
  </r>
  <r>
    <x v="4"/>
    <x v="4"/>
    <n v="50"/>
    <n v="1"/>
    <s v="GAK53"/>
    <n v="100"/>
    <n v="0"/>
    <s v="ร้านที่2"/>
    <s v="จ**"/>
    <s v="กรุงเทพฯ"/>
    <s v="-"/>
    <s v=""/>
    <s v="06/11/2025 16:21"/>
    <s v="-"/>
    <s v="J&amp;T COD"/>
    <s v="Tiktok"/>
    <s v="จ่ายทีหลัง / COD"/>
    <s v=""/>
    <s v="-"/>
    <s v="06/11/2025 16:21"/>
  </r>
  <r>
    <x v="5"/>
    <x v="5"/>
    <n v="66.666666666666671"/>
    <n v="3"/>
    <s v="GAK52"/>
    <n v="100"/>
    <n v="0"/>
    <s v="ร้านที่2"/>
    <s v="ช** ย***้ว"/>
    <s v="กำแพงเพชร"/>
    <s v="-"/>
    <s v=""/>
    <s v="06/11/2025 16:19"/>
    <s v="-"/>
    <s v="J&amp;T Express"/>
    <s v="Tiktok"/>
    <s v="tiktok"/>
    <s v=""/>
    <s v="-"/>
    <s v="06/11/2025 16:19"/>
  </r>
  <r>
    <x v="0"/>
    <x v="0"/>
    <n v="33.333333333333336"/>
    <n v="3"/>
    <s v="GAK51"/>
    <n v="100"/>
    <n v="0"/>
    <s v="ร้านที่2"/>
    <s v="เ***อกูล ท***ระดับ"/>
    <s v="สงขลา"/>
    <s v="-"/>
    <s v=""/>
    <s v="06/11/2025 16:15"/>
    <s v="-"/>
    <s v="J&amp;T COD"/>
    <s v="Tiktok"/>
    <s v="จ่ายทีหลัง / COD"/>
    <s v=""/>
    <s v="-"/>
    <s v="06/11/2025 16:15"/>
  </r>
  <r>
    <x v="1"/>
    <x v="1"/>
    <n v="66.666666666666671"/>
    <n v="3"/>
    <s v="GAK50"/>
    <n v="200"/>
    <n v="0"/>
    <s v="ร้านที่2"/>
    <s v="พ***รณ แ***กร่าง"/>
    <s v="กรุงเทพมหานคร"/>
    <s v="-"/>
    <s v=""/>
    <s v="06/11/2025 16:13"/>
    <s v="-"/>
    <s v="J&amp;T Express"/>
    <s v="Tiktok"/>
    <s v="tiktok"/>
    <s v=""/>
    <s v="-"/>
    <s v="06/11/2025 16:13"/>
  </r>
  <r>
    <x v="0"/>
    <x v="0"/>
    <n v="33.333333333333336"/>
    <n v="3"/>
    <s v="GAK50"/>
    <n v="200"/>
    <n v="0"/>
    <s v="ร้านที่2"/>
    <s v="พ***รณ แ***กร่าง"/>
    <s v="กรุงเทพมหานคร"/>
    <s v="-"/>
    <s v=""/>
    <s v="06/11/2025 16:13"/>
    <s v="-"/>
    <s v="J&amp;T Express"/>
    <s v="Tiktok"/>
    <s v="tiktok"/>
    <s v=""/>
    <s v="-"/>
    <s v="06/11/2025 16:13"/>
  </r>
  <r>
    <x v="2"/>
    <x v="2"/>
    <n v="33.333333333333336"/>
    <n v="3"/>
    <s v="GAK49"/>
    <n v="100"/>
    <n v="0"/>
    <s v="ร้านที่2"/>
    <s v="ภ***ี ล***กิตติกุล"/>
    <s v="นครสวรรค์"/>
    <s v="-"/>
    <s v=""/>
    <s v="06/11/2025 16:11"/>
    <s v="-"/>
    <s v="J&amp;T Express"/>
    <s v="Tiktok"/>
    <s v="tiktok"/>
    <s v=""/>
    <s v="-"/>
    <s v="06/11/2025 16:11"/>
  </r>
  <r>
    <x v="0"/>
    <x v="0"/>
    <n v="33.333333333333336"/>
    <n v="3"/>
    <s v="GAK48"/>
    <n v="100"/>
    <n v="0"/>
    <s v="ร้านที่2"/>
    <s v="อ***มา   ส***ะกูล"/>
    <s v="กรุงเทพฯ"/>
    <s v="-"/>
    <s v=""/>
    <s v="06/11/2025 16:09"/>
    <s v="-"/>
    <s v="J&amp;T COD"/>
    <s v="Tiktok"/>
    <s v="จ่ายทีหลัง / COD"/>
    <s v=""/>
    <s v="-"/>
    <s v="06/11/2025 16:09"/>
  </r>
  <r>
    <x v="4"/>
    <x v="16"/>
    <n v="44.8"/>
    <n v="1"/>
    <s v="GAK47"/>
    <n v="114"/>
    <n v="24.4"/>
    <s v="ร้านที่1"/>
    <s v="บุญญาทิพย์ อยู่คง"/>
    <s v="49/2 หมู่ 6 บ้านไร่หลวง ต.นาพูน อ.วังชิ้น จ.แพร่ 54160 · นาพูน/ Na Phun_x000a__x000a_วังชิ้น/ Wang Chinแพร่/ Phrae_x000a_54160"/>
    <s v="54160"/>
    <s v="660882546086"/>
    <s v="06/11/2025 16:08"/>
    <s v="-"/>
    <s v="Kerry_dropoff"/>
    <s v="Lazada"/>
    <s v="lazada"/>
    <s v=""/>
    <s v="-"/>
    <s v="06/11/2025 16:08"/>
  </r>
  <r>
    <x v="3"/>
    <x v="16"/>
    <n v="44.8"/>
    <n v="1"/>
    <s v="GAK47"/>
    <n v="114"/>
    <n v="24.4"/>
    <s v="ร้านที่1"/>
    <s v="บุญญาทิพย์ อยู่คง"/>
    <s v="49/2 หมู่ 6 บ้านไร่หลวง ต.นาพูน อ.วังชิ้น จ.แพร่ 54160 · นาพูน/ Na Phun_x000a__x000a_วังชิ้น/ Wang Chinแพร่/ Phrae_x000a_54160"/>
    <s v="54160"/>
    <s v="660882546086"/>
    <s v="06/11/2025 16:08"/>
    <s v="-"/>
    <s v="Kerry_dropoff"/>
    <s v="Lazada"/>
    <s v="lazada"/>
    <s v=""/>
    <s v="-"/>
    <s v="06/11/2025 16:08"/>
  </r>
  <r>
    <x v="0"/>
    <x v="0"/>
    <n v="33.333333333333336"/>
    <n v="3"/>
    <s v="GAK46"/>
    <n v="100"/>
    <n v="0"/>
    <s v="ร้านที่2"/>
    <s v="ก***ุดา.  เ***ก้ว"/>
    <s v="สระบุรี"/>
    <s v="-"/>
    <s v=""/>
    <s v="06/11/2025 16:08"/>
    <s v="-"/>
    <s v="J&amp;T Express"/>
    <s v="Tiktok"/>
    <s v="tiktok"/>
    <s v=""/>
    <s v="-"/>
    <s v="06/11/2025 16:08"/>
  </r>
  <r>
    <x v="0"/>
    <x v="0"/>
    <n v="33.333333333333336"/>
    <n v="3"/>
    <s v="GAK45"/>
    <n v="100"/>
    <n v="0"/>
    <s v="ร้านที่2"/>
    <s v="t***m"/>
    <s v="สงขลา"/>
    <s v="-"/>
    <s v=""/>
    <s v="06/11/2025 16:04"/>
    <s v="-"/>
    <s v="J&amp;T COD"/>
    <s v="Tiktok"/>
    <s v="จ่ายทีหลัง / COD"/>
    <s v=""/>
    <s v="-"/>
    <s v="06/11/2025 16:04"/>
  </r>
  <r>
    <x v="0"/>
    <x v="0"/>
    <n v="33.333333333333336"/>
    <n v="3"/>
    <s v="GAK44"/>
    <n v="100"/>
    <n v="0"/>
    <s v="ร้านที่2"/>
    <s v="ต***น"/>
    <s v="สงขลา"/>
    <s v="-"/>
    <s v=""/>
    <s v="06/11/2025 16:03"/>
    <s v="-"/>
    <s v="J&amp;T COD"/>
    <s v="Tiktok"/>
    <s v="จ่ายทีหลัง / COD"/>
    <s v=""/>
    <s v="-"/>
    <s v="06/11/2025 16:03"/>
  </r>
  <r>
    <x v="0"/>
    <x v="0"/>
    <n v="33.333333333333336"/>
    <n v="3"/>
    <s v="GAK43"/>
    <n v="100"/>
    <n v="0"/>
    <s v="ร้านที่2"/>
    <s v="น***พฑูรย์ ส***ยาวัฒนะ"/>
    <s v="พระนครศรีอยุธยา"/>
    <s v="-"/>
    <s v=""/>
    <s v="06/11/2025 16:03"/>
    <s v="-"/>
    <s v="J&amp;T Express"/>
    <s v="Tiktok"/>
    <s v="tiktok"/>
    <s v=""/>
    <s v="-"/>
    <s v="06/11/2025 16:03"/>
  </r>
  <r>
    <x v="7"/>
    <x v="7"/>
    <n v="72"/>
    <n v="1"/>
    <s v="GAK42"/>
    <n v="288"/>
    <n v="0"/>
    <s v="ร้านที่1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06/11/2025 16:10"/>
    <s v="-"/>
    <s v="SPX Express"/>
    <s v="Shopee"/>
    <s v="shopee"/>
    <s v=""/>
    <s v="-"/>
    <s v="06/11/2025 16:03"/>
  </r>
  <r>
    <x v="7"/>
    <x v="7"/>
    <n v="72"/>
    <n v="3"/>
    <s v="GAK42"/>
    <n v="288"/>
    <n v="0"/>
    <s v="ร้านที่1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06/11/2025 16:10"/>
    <s v="-"/>
    <s v="SPX Express"/>
    <s v="Shopee"/>
    <s v="shopee"/>
    <s v=""/>
    <s v="-"/>
    <s v="06/11/2025 16:03"/>
  </r>
  <r>
    <x v="5"/>
    <x v="5"/>
    <n v="66.666666666666671"/>
    <n v="3"/>
    <s v="GAK41"/>
    <n v="295"/>
    <n v="0"/>
    <s v="ร้านที่2"/>
    <s v="ม*** ต***ินดา"/>
    <s v="ตรัง"/>
    <s v="-"/>
    <s v=""/>
    <s v="06/11/2025 16:00"/>
    <s v="-"/>
    <s v="J&amp;T Express"/>
    <s v="Tiktok"/>
    <s v="tiktok"/>
    <s v=""/>
    <s v="-"/>
    <s v="06/11/2025 16:00"/>
  </r>
  <r>
    <x v="5"/>
    <x v="5"/>
    <n v="66.666666666666671"/>
    <n v="6"/>
    <s v="GAK41"/>
    <n v="295"/>
    <n v="0"/>
    <s v="ร้านที่2"/>
    <s v="ม*** ต***ินดา"/>
    <s v="ตรัง"/>
    <s v="-"/>
    <s v=""/>
    <s v="06/11/2025 16:00"/>
    <s v="-"/>
    <s v="J&amp;T Express"/>
    <s v="Tiktok"/>
    <s v="tiktok"/>
    <s v=""/>
    <s v="-"/>
    <s v="06/11/2025 16:00"/>
  </r>
  <r>
    <x v="4"/>
    <x v="4"/>
    <n v="60"/>
    <n v="3"/>
    <s v="GAK40"/>
    <n v="100"/>
    <n v="0"/>
    <s v="ร้านที่2"/>
    <s v="พ***พย์ ภ***ดิษฐ์"/>
    <s v="สุราษฎร์ธานี"/>
    <s v="-"/>
    <s v=""/>
    <s v="06/11/2025 16:00"/>
    <s v="-"/>
    <s v="J&amp;T COD"/>
    <s v="Tiktok"/>
    <s v="จ่ายทีหลัง / COD"/>
    <s v=""/>
    <s v="-"/>
    <s v="06/11/2025 16:00"/>
  </r>
  <r>
    <x v="1"/>
    <x v="1"/>
    <n v="66.666666666666671"/>
    <n v="3"/>
    <s v="GAK39"/>
    <n v="100"/>
    <n v="0"/>
    <s v="ร้านที่2"/>
    <s v="P***or J**"/>
    <s v="จันทบุรี"/>
    <s v="-"/>
    <s v=""/>
    <s v="06/11/2025 15:59"/>
    <s v="-"/>
    <s v="J&amp;T COD"/>
    <s v="Tiktok"/>
    <s v="จ่ายทีหลัง / COD"/>
    <s v=""/>
    <s v="-"/>
    <s v="06/11/2025 15:59"/>
  </r>
  <r>
    <x v="1"/>
    <x v="1"/>
    <n v="66.666666666666671"/>
    <n v="3"/>
    <s v="GAK37"/>
    <n v="100"/>
    <n v="0"/>
    <s v="ร้านที่2"/>
    <s v="ว***นา  แ***ก้ว"/>
    <s v="พะเยา"/>
    <s v="-"/>
    <s v=""/>
    <s v="06/11/2025 15:59"/>
    <s v="-"/>
    <s v="J&amp;T COD"/>
    <s v="Tiktok"/>
    <s v="จ่ายทีหลัง / COD"/>
    <s v=""/>
    <s v="-"/>
    <s v="06/11/2025 15:59"/>
  </r>
  <r>
    <x v="0"/>
    <x v="0"/>
    <n v="33.333333333333336"/>
    <n v="3"/>
    <s v="GAK35"/>
    <n v="100"/>
    <n v="0"/>
    <s v="ร้านที่2"/>
    <s v="น***นตร ค***ี"/>
    <s v="สิงห์บุรี"/>
    <s v="-"/>
    <s v=""/>
    <s v="06/11/2025 15:55"/>
    <s v="-"/>
    <s v="J&amp;T COD"/>
    <s v="Tiktok"/>
    <s v="จ่ายทีหลัง / COD"/>
    <s v=""/>
    <s v="-"/>
    <s v="06/11/2025 15:55"/>
  </r>
  <r>
    <x v="0"/>
    <x v="0"/>
    <n v="33.333333333333336"/>
    <n v="3"/>
    <s v="GAK34"/>
    <n v="100"/>
    <n v="0"/>
    <s v="ร้านที่2"/>
    <s v="น***ย เ***วรรณ"/>
    <s v="สมุทรปราการ"/>
    <s v="-"/>
    <s v=""/>
    <s v="06/11/2025 15:55"/>
    <s v="-"/>
    <s v="J&amp;T COD"/>
    <s v="Tiktok"/>
    <s v="จ่ายทีหลัง / COD"/>
    <s v=""/>
    <s v="-"/>
    <s v="06/11/2025 15:55"/>
  </r>
  <r>
    <x v="5"/>
    <x v="5"/>
    <n v="66.666666666666671"/>
    <n v="3"/>
    <s v="GAK33"/>
    <n v="100"/>
    <n v="0"/>
    <s v="ร้านที่2"/>
    <s v="น***ย เ***วรรณ"/>
    <s v="สมุทรปราการ"/>
    <s v="-"/>
    <s v=""/>
    <s v="06/11/2025 15:52"/>
    <s v="-"/>
    <s v="J&amp;T COD"/>
    <s v="Tiktok"/>
    <s v="จ่ายทีหลัง / COD"/>
    <s v=""/>
    <s v="-"/>
    <s v="06/11/2025 15:52"/>
  </r>
  <r>
    <x v="5"/>
    <x v="5"/>
    <n v="66.666666666666671"/>
    <n v="3"/>
    <s v="GAK32"/>
    <n v="200"/>
    <n v="0"/>
    <s v="ร้านที่2"/>
    <s v="ช***นันท์ ข***ี"/>
    <s v="สุพรรณบุรี"/>
    <s v="-"/>
    <s v=""/>
    <s v="06/11/2025 15:52"/>
    <s v="-"/>
    <s v="J&amp;T COD"/>
    <s v="Tiktok"/>
    <s v="จ่ายทีหลัง / COD"/>
    <s v=""/>
    <s v="-"/>
    <s v="06/11/2025 15:52"/>
  </r>
  <r>
    <x v="1"/>
    <x v="1"/>
    <n v="66.666666666666671"/>
    <n v="3"/>
    <s v="GAK32"/>
    <n v="200"/>
    <n v="0"/>
    <s v="ร้านที่2"/>
    <s v="ช***นันท์ ข***ี"/>
    <s v="สุพรรณบุรี"/>
    <s v="-"/>
    <s v=""/>
    <s v="06/11/2025 15:52"/>
    <s v="-"/>
    <s v="J&amp;T COD"/>
    <s v="Tiktok"/>
    <s v="จ่ายทีหลัง / COD"/>
    <s v=""/>
    <s v="-"/>
    <s v="06/11/2025 15:52"/>
  </r>
  <r>
    <x v="5"/>
    <x v="5"/>
    <n v="66.666666666666671"/>
    <n v="3"/>
    <s v="GAK31"/>
    <n v="100"/>
    <n v="0"/>
    <s v="ร้านที่2"/>
    <s v="ใ***ว"/>
    <s v="มุกดาหาร"/>
    <s v="-"/>
    <s v=""/>
    <s v="06/11/2025 15:52"/>
    <s v="-"/>
    <s v="J&amp;T Express"/>
    <s v="Tiktok"/>
    <s v="tiktok"/>
    <s v=""/>
    <s v="-"/>
    <s v="06/11/2025 15:51"/>
  </r>
  <r>
    <x v="5"/>
    <x v="5"/>
    <n v="66.666666666666671"/>
    <n v="3"/>
    <s v="GAK30"/>
    <n v="100"/>
    <n v="0"/>
    <s v="ร้านที่2"/>
    <s v="ว***รา พ***าวัฒน์"/>
    <s v="กรุงเทพฯ"/>
    <s v="-"/>
    <s v=""/>
    <s v="06/11/2025 15:51"/>
    <s v="-"/>
    <s v="J&amp;T COD"/>
    <s v="Tiktok"/>
    <s v="จ่ายทีหลัง / COD"/>
    <s v=""/>
    <s v="-"/>
    <s v="06/11/2025 15:51"/>
  </r>
  <r>
    <x v="0"/>
    <x v="0"/>
    <n v="50"/>
    <n v="6"/>
    <s v="GAK29"/>
    <n v="200"/>
    <n v="0"/>
    <s v="ร้านที่2"/>
    <s v="น***บุณยกร เ***่องเนียม"/>
    <s v="ชัยนาท"/>
    <s v="-"/>
    <s v=""/>
    <s v="06/11/2025 15:50"/>
    <s v="-"/>
    <s v="J&amp;T COD"/>
    <s v="Tiktok"/>
    <s v="จ่ายทีหลัง / COD"/>
    <s v=""/>
    <s v="-"/>
    <s v="06/11/2025 15:51"/>
  </r>
  <r>
    <x v="5"/>
    <x v="5"/>
    <n v="66.666666666666671"/>
    <n v="3"/>
    <s v="GAK28"/>
    <n v="100"/>
    <n v="0"/>
    <s v="ร้านที่2"/>
    <s v="น***  ว***พฤกษ์"/>
    <s v="นนทบุรี"/>
    <s v="-"/>
    <s v=""/>
    <s v="06/11/2025 15:49"/>
    <s v="-"/>
    <s v="Flash Express Thailand COD"/>
    <s v="Tiktok"/>
    <s v="จ่ายทีหลัง / COD"/>
    <s v=""/>
    <s v="-"/>
    <s v="06/11/2025 15:49"/>
  </r>
  <r>
    <x v="1"/>
    <x v="1"/>
    <n v="66.666666666666671"/>
    <n v="3"/>
    <s v="GAK27"/>
    <n v="100"/>
    <n v="0"/>
    <s v="ร้านที่2"/>
    <s v="บ***า"/>
    <s v="ชัยภูมิ"/>
    <s v="-"/>
    <s v=""/>
    <s v="06/11/2025 15:48"/>
    <s v="-"/>
    <s v="J&amp;T COD"/>
    <s v="Tiktok"/>
    <s v="จ่ายทีหลัง / COD"/>
    <s v=""/>
    <s v="-"/>
    <s v="06/11/2025 15:48"/>
  </r>
  <r>
    <x v="1"/>
    <x v="1"/>
    <n v="66.666666666666671"/>
    <n v="3"/>
    <s v="GAK26"/>
    <n v="100"/>
    <n v="0"/>
    <s v="ร้านที่2"/>
    <s v="น***ภัทธ ศ***งคราม"/>
    <s v="นครศรีธรรมราช"/>
    <s v="-"/>
    <s v=""/>
    <s v="06/11/2025 15:48"/>
    <s v="-"/>
    <s v="J&amp;T COD"/>
    <s v="Tiktok"/>
    <s v="จ่ายทีหลัง / COD"/>
    <s v=""/>
    <s v="-"/>
    <s v="06/11/2025 15:48"/>
  </r>
  <r>
    <x v="2"/>
    <x v="2"/>
    <n v="50"/>
    <n v="1"/>
    <s v="GAK24"/>
    <n v="100"/>
    <n v="0"/>
    <s v="ร้านที่4"/>
    <s v="น***ัส  ป***ภัย"/>
    <s v="สุราษฎร์ธานี"/>
    <s v="-"/>
    <s v=""/>
    <s v="06/11/2025 15:46"/>
    <s v="-"/>
    <s v="J&amp;T Express"/>
    <s v="Tiktok"/>
    <s v="tiktok"/>
    <s v=""/>
    <s v="-"/>
    <s v="06/11/2025 15:46"/>
  </r>
  <r>
    <x v="3"/>
    <x v="3"/>
    <n v="50"/>
    <n v="1"/>
    <s v="GAK24"/>
    <n v="100"/>
    <n v="0"/>
    <s v="ร้านที่4"/>
    <s v="น***ัส  ป***ภัย"/>
    <s v="สุราษฎร์ธานี"/>
    <s v="-"/>
    <s v=""/>
    <s v="06/11/2025 15:46"/>
    <s v="-"/>
    <s v="J&amp;T Express"/>
    <s v="Tiktok"/>
    <s v="tiktok"/>
    <s v=""/>
    <s v="-"/>
    <s v="06/11/2025 15:46"/>
  </r>
  <r>
    <x v="4"/>
    <x v="4"/>
    <n v="50"/>
    <n v="1"/>
    <s v="GAK24"/>
    <n v="100"/>
    <n v="0"/>
    <s v="ร้านที่4"/>
    <s v="น***ัส  ป***ภัย"/>
    <s v="สุราษฎร์ธานี"/>
    <s v="-"/>
    <s v=""/>
    <s v="06/11/2025 15:46"/>
    <s v="-"/>
    <s v="J&amp;T Express"/>
    <s v="Tiktok"/>
    <s v="tiktok"/>
    <s v=""/>
    <s v="-"/>
    <s v="06/11/2025 15:46"/>
  </r>
  <r>
    <x v="0"/>
    <x v="0"/>
    <n v="33.333333333333336"/>
    <n v="3"/>
    <s v="GAK23"/>
    <n v="100"/>
    <n v="0"/>
    <s v="ร้านที่2"/>
    <s v="p***"/>
    <s v="บุรีรัมย์"/>
    <s v="-"/>
    <s v=""/>
    <s v="06/11/2025 15:46"/>
    <s v="-"/>
    <s v="J&amp;T COD"/>
    <s v="Tiktok"/>
    <s v="จ่ายทีหลัง / COD"/>
    <s v="ไม่เอากาแฟค่ะ"/>
    <s v="-"/>
    <s v="06/11/2025 15:46"/>
  </r>
  <r>
    <x v="1"/>
    <x v="1"/>
    <n v="66.666666666666671"/>
    <n v="3"/>
    <s v="GAK20"/>
    <n v="100"/>
    <n v="0"/>
    <s v="ร้านที่2"/>
    <s v="อ***ญา ม***ทุม"/>
    <s v="ตาก"/>
    <s v="-"/>
    <s v=""/>
    <s v="06/11/2025 15:41"/>
    <s v="-"/>
    <s v="J&amp;T COD"/>
    <s v="Tiktok"/>
    <s v="จ่ายทีหลัง / COD"/>
    <s v=""/>
    <s v="-"/>
    <s v="06/11/2025 15:41"/>
  </r>
  <r>
    <x v="0"/>
    <x v="0"/>
    <n v="50"/>
    <n v="6"/>
    <s v="GAK19"/>
    <n v="200"/>
    <n v="0"/>
    <s v="ร้านที่2"/>
    <s v="ม** ห***วาน"/>
    <s v="ระยอง"/>
    <s v="-"/>
    <s v=""/>
    <s v="06/11/2025 15:40"/>
    <s v="-"/>
    <s v="J&amp;T COD"/>
    <s v="Tiktok"/>
    <s v="จ่ายทีหลัง / COD"/>
    <s v=""/>
    <s v="-"/>
    <s v="06/11/2025 15:40"/>
  </r>
  <r>
    <x v="2"/>
    <x v="2"/>
    <n v="50"/>
    <n v="1"/>
    <s v="GAK18"/>
    <n v="295"/>
    <n v="0"/>
    <s v="ร้านที่2"/>
    <s v="โ** บ***ะพัน"/>
    <s v="กรุงเทพมหานคร"/>
    <s v="-"/>
    <s v=""/>
    <s v="06/11/2025 15:39"/>
    <s v="-"/>
    <s v="J&amp;T COD"/>
    <s v="Tiktok"/>
    <s v="จ่ายทีหลัง / COD"/>
    <s v=""/>
    <s v="-"/>
    <s v="06/11/2025 15:39"/>
  </r>
  <r>
    <x v="3"/>
    <x v="3"/>
    <n v="50"/>
    <n v="1"/>
    <s v="GAK18"/>
    <n v="295"/>
    <n v="0"/>
    <s v="ร้านที่2"/>
    <s v="โ** บ***ะพัน"/>
    <s v="กรุงเทพมหานคร"/>
    <s v="-"/>
    <s v=""/>
    <s v="06/11/2025 15:39"/>
    <s v="-"/>
    <s v="J&amp;T COD"/>
    <s v="Tiktok"/>
    <s v="จ่ายทีหลัง / COD"/>
    <s v=""/>
    <s v="-"/>
    <s v="06/11/2025 15:39"/>
  </r>
  <r>
    <x v="4"/>
    <x v="4"/>
    <n v="50"/>
    <n v="1"/>
    <s v="GAK18"/>
    <n v="295"/>
    <n v="0"/>
    <s v="ร้านที่2"/>
    <s v="โ** บ***ะพัน"/>
    <s v="กรุงเทพมหานคร"/>
    <s v="-"/>
    <s v=""/>
    <s v="06/11/2025 15:39"/>
    <s v="-"/>
    <s v="J&amp;T COD"/>
    <s v="Tiktok"/>
    <s v="จ่ายทีหลัง / COD"/>
    <s v=""/>
    <s v="-"/>
    <s v="06/11/2025 15:39"/>
  </r>
  <r>
    <x v="2"/>
    <x v="2"/>
    <n v="50"/>
    <n v="2"/>
    <s v="GAK18"/>
    <n v="295"/>
    <n v="0"/>
    <s v="ร้านที่2"/>
    <s v="โ** บ***ะพัน"/>
    <s v="กรุงเทพมหานคร"/>
    <s v="-"/>
    <s v=""/>
    <s v="06/11/2025 15:39"/>
    <s v="-"/>
    <s v="J&amp;T COD"/>
    <s v="Tiktok"/>
    <s v="จ่ายทีหลัง / COD"/>
    <s v=""/>
    <s v="-"/>
    <s v="06/11/2025 15:39"/>
  </r>
  <r>
    <x v="3"/>
    <x v="3"/>
    <n v="50"/>
    <n v="2"/>
    <s v="GAK18"/>
    <n v="295"/>
    <n v="0"/>
    <s v="ร้านที่2"/>
    <s v="โ** บ***ะพัน"/>
    <s v="กรุงเทพมหานคร"/>
    <s v="-"/>
    <s v=""/>
    <s v="06/11/2025 15:39"/>
    <s v="-"/>
    <s v="J&amp;T COD"/>
    <s v="Tiktok"/>
    <s v="จ่ายทีหลัง / COD"/>
    <s v=""/>
    <s v="-"/>
    <s v="06/11/2025 15:39"/>
  </r>
  <r>
    <x v="4"/>
    <x v="4"/>
    <n v="50"/>
    <n v="2"/>
    <s v="GAK18"/>
    <n v="295"/>
    <n v="0"/>
    <s v="ร้านที่2"/>
    <s v="โ** บ***ะพัน"/>
    <s v="กรุงเทพมหานคร"/>
    <s v="-"/>
    <s v=""/>
    <s v="06/11/2025 15:39"/>
    <s v="-"/>
    <s v="J&amp;T COD"/>
    <s v="Tiktok"/>
    <s v="จ่ายทีหลัง / COD"/>
    <s v=""/>
    <s v="-"/>
    <s v="06/11/2025 15:39"/>
  </r>
  <r>
    <x v="0"/>
    <x v="0"/>
    <n v="33.333333333333336"/>
    <n v="3"/>
    <s v="GAK17"/>
    <n v="100"/>
    <n v="0"/>
    <s v="ร้านที่2"/>
    <s v="พ***ิฟ"/>
    <s v="ตราด"/>
    <s v="-"/>
    <s v=""/>
    <s v="06/11/2025 15:39"/>
    <s v="-"/>
    <s v="J&amp;T COD"/>
    <s v="Tiktok"/>
    <s v="จ่ายทีหลัง / COD"/>
    <s v=""/>
    <s v="-"/>
    <s v="06/11/2025 15:39"/>
  </r>
  <r>
    <x v="2"/>
    <x v="2"/>
    <n v="50"/>
    <n v="1"/>
    <s v="GAK16"/>
    <n v="100"/>
    <n v="0"/>
    <s v="ร้านที่2"/>
    <s v="ศ***  เ***สุวรรณ์"/>
    <s v="ฉะเชิงเทรา"/>
    <s v="-"/>
    <s v=""/>
    <s v="06/11/2025 15:36"/>
    <s v="-"/>
    <s v="J&amp;T COD"/>
    <s v="Tiktok"/>
    <s v="จ่ายทีหลัง / COD"/>
    <s v=""/>
    <s v="-"/>
    <s v="06/11/2025 15:36"/>
  </r>
  <r>
    <x v="3"/>
    <x v="3"/>
    <n v="50"/>
    <n v="1"/>
    <s v="GAK16"/>
    <n v="100"/>
    <n v="0"/>
    <s v="ร้านที่2"/>
    <s v="ศ***  เ***สุวรรณ์"/>
    <s v="ฉะเชิงเทรา"/>
    <s v="-"/>
    <s v=""/>
    <s v="06/11/2025 15:36"/>
    <s v="-"/>
    <s v="J&amp;T COD"/>
    <s v="Tiktok"/>
    <s v="จ่ายทีหลัง / COD"/>
    <s v=""/>
    <s v="-"/>
    <s v="06/11/2025 15:36"/>
  </r>
  <r>
    <x v="4"/>
    <x v="4"/>
    <n v="50"/>
    <n v="1"/>
    <s v="GAK16"/>
    <n v="100"/>
    <n v="0"/>
    <s v="ร้านที่2"/>
    <s v="ศ***  เ***สุวรรณ์"/>
    <s v="ฉะเชิงเทรา"/>
    <s v="-"/>
    <s v=""/>
    <s v="06/11/2025 15:36"/>
    <s v="-"/>
    <s v="J&amp;T COD"/>
    <s v="Tiktok"/>
    <s v="จ่ายทีหลัง / COD"/>
    <s v=""/>
    <s v="-"/>
    <s v="06/11/2025 15:36"/>
  </r>
  <r>
    <x v="2"/>
    <x v="2"/>
    <n v="50"/>
    <n v="1"/>
    <s v="GAK15"/>
    <n v="100"/>
    <n v="0"/>
    <s v="ร้านที่2"/>
    <s v="ก***ณัท เ***สำเภา"/>
    <s v="สมุทรปราการ"/>
    <s v="-"/>
    <s v=""/>
    <s v="06/11/2025 15:35"/>
    <s v="-"/>
    <s v="J&amp;T Express"/>
    <s v="Tiktok"/>
    <s v="tiktok"/>
    <s v=""/>
    <s v="-"/>
    <s v="06/11/2025 15:35"/>
  </r>
  <r>
    <x v="3"/>
    <x v="3"/>
    <n v="50"/>
    <n v="1"/>
    <s v="GAK15"/>
    <n v="100"/>
    <n v="0"/>
    <s v="ร้านที่2"/>
    <s v="ก***ณัท เ***สำเภา"/>
    <s v="สมุทรปราการ"/>
    <s v="-"/>
    <s v=""/>
    <s v="06/11/2025 15:35"/>
    <s v="-"/>
    <s v="J&amp;T Express"/>
    <s v="Tiktok"/>
    <s v="tiktok"/>
    <s v=""/>
    <s v="-"/>
    <s v="06/11/2025 15:35"/>
  </r>
  <r>
    <x v="4"/>
    <x v="4"/>
    <n v="50"/>
    <n v="1"/>
    <s v="GAK15"/>
    <n v="100"/>
    <n v="0"/>
    <s v="ร้านที่2"/>
    <s v="ก***ณัท เ***สำเภา"/>
    <s v="สมุทรปราการ"/>
    <s v="-"/>
    <s v=""/>
    <s v="06/11/2025 15:35"/>
    <s v="-"/>
    <s v="J&amp;T Express"/>
    <s v="Tiktok"/>
    <s v="tiktok"/>
    <s v=""/>
    <s v="-"/>
    <s v="06/11/2025 15:35"/>
  </r>
  <r>
    <x v="2"/>
    <x v="2"/>
    <n v="50"/>
    <n v="1"/>
    <s v="GAK13"/>
    <n v="100"/>
    <n v="0"/>
    <s v="ร้านที่2"/>
    <s v="พ***มล  ว***ภิระ"/>
    <s v="ลำพูน"/>
    <s v="-"/>
    <s v=""/>
    <s v="06/11/2025 15:35"/>
    <s v="-"/>
    <s v="J&amp;T COD"/>
    <s v="Tiktok"/>
    <s v="จ่ายทีหลัง / COD"/>
    <s v=""/>
    <s v="-"/>
    <s v="06/11/2025 15:35"/>
  </r>
  <r>
    <x v="3"/>
    <x v="3"/>
    <n v="50"/>
    <n v="1"/>
    <s v="GAK13"/>
    <n v="100"/>
    <n v="0"/>
    <s v="ร้านที่2"/>
    <s v="พ***มล  ว***ภิระ"/>
    <s v="ลำพูน"/>
    <s v="-"/>
    <s v=""/>
    <s v="06/11/2025 15:35"/>
    <s v="-"/>
    <s v="J&amp;T COD"/>
    <s v="Tiktok"/>
    <s v="จ่ายทีหลัง / COD"/>
    <s v=""/>
    <s v="-"/>
    <s v="06/11/2025 15:35"/>
  </r>
  <r>
    <x v="4"/>
    <x v="4"/>
    <n v="50"/>
    <n v="1"/>
    <s v="GAK13"/>
    <n v="100"/>
    <n v="0"/>
    <s v="ร้านที่2"/>
    <s v="พ***มล  ว***ภิระ"/>
    <s v="ลำพูน"/>
    <s v="-"/>
    <s v=""/>
    <s v="06/11/2025 15:35"/>
    <s v="-"/>
    <s v="J&amp;T COD"/>
    <s v="Tiktok"/>
    <s v="จ่ายทีหลัง / COD"/>
    <s v=""/>
    <s v="-"/>
    <s v="06/11/2025 15:35"/>
  </r>
  <r>
    <x v="2"/>
    <x v="2"/>
    <n v="50"/>
    <n v="1"/>
    <s v="GAK12"/>
    <n v="100"/>
    <n v="0"/>
    <s v="ร้านที่2"/>
    <s v="W** W**"/>
    <s v="Bangkok"/>
    <s v="-"/>
    <s v=""/>
    <s v="06/11/2025 15:34"/>
    <s v="-"/>
    <s v="J&amp;T COD"/>
    <s v="Tiktok"/>
    <s v="จ่ายทีหลัง / COD"/>
    <s v=""/>
    <s v="-"/>
    <s v="06/11/2025 15:34"/>
  </r>
  <r>
    <x v="3"/>
    <x v="3"/>
    <n v="50"/>
    <n v="1"/>
    <s v="GAK12"/>
    <n v="100"/>
    <n v="0"/>
    <s v="ร้านที่2"/>
    <s v="W** W**"/>
    <s v="Bangkok"/>
    <s v="-"/>
    <s v=""/>
    <s v="06/11/2025 15:34"/>
    <s v="-"/>
    <s v="J&amp;T COD"/>
    <s v="Tiktok"/>
    <s v="จ่ายทีหลัง / COD"/>
    <s v=""/>
    <s v="-"/>
    <s v="06/11/2025 15:34"/>
  </r>
  <r>
    <x v="4"/>
    <x v="4"/>
    <n v="50"/>
    <n v="1"/>
    <s v="GAK12"/>
    <n v="100"/>
    <n v="0"/>
    <s v="ร้านที่2"/>
    <s v="W** W**"/>
    <s v="Bangkok"/>
    <s v="-"/>
    <s v=""/>
    <s v="06/11/2025 15:34"/>
    <s v="-"/>
    <s v="J&amp;T COD"/>
    <s v="Tiktok"/>
    <s v="จ่ายทีหลัง / COD"/>
    <s v=""/>
    <s v="-"/>
    <s v="06/11/2025 15:34"/>
  </r>
  <r>
    <x v="0"/>
    <x v="0"/>
    <n v="33.333333333333336"/>
    <n v="3"/>
    <s v="GAK11"/>
    <n v="100"/>
    <n v="0"/>
    <s v="ร้านที่2"/>
    <s v="น***าว บ***า อ***ิชัย"/>
    <s v="มุกดาหาร"/>
    <s v="-"/>
    <s v=""/>
    <s v="06/11/2025 15:29"/>
    <s v="-"/>
    <s v="J&amp;T Express"/>
    <s v="Tiktok"/>
    <s v="tiktok"/>
    <s v=""/>
    <s v="-"/>
    <s v="06/11/2025 15:29"/>
  </r>
  <r>
    <x v="2"/>
    <x v="2"/>
    <n v="50"/>
    <n v="1"/>
    <s v="GAK10"/>
    <n v="99.99"/>
    <n v="0"/>
    <s v="ร้านที่2"/>
    <s v="ศ***ิมล ป***มแก้ว"/>
    <s v="กระบี่"/>
    <s v="-"/>
    <s v=""/>
    <s v="06/11/2025 15:27"/>
    <s v="-"/>
    <s v="J&amp;T COD"/>
    <s v="Tiktok"/>
    <s v="จ่ายทีหลัง / COD"/>
    <s v=""/>
    <s v="-"/>
    <s v="06/11/2025 15:27"/>
  </r>
  <r>
    <x v="3"/>
    <x v="3"/>
    <n v="50"/>
    <n v="1"/>
    <s v="GAK10"/>
    <n v="99.99"/>
    <n v="0"/>
    <s v="ร้านที่2"/>
    <s v="ศ***ิมล ป***มแก้ว"/>
    <s v="กระบี่"/>
    <s v="-"/>
    <s v=""/>
    <s v="06/11/2025 15:27"/>
    <s v="-"/>
    <s v="J&amp;T COD"/>
    <s v="Tiktok"/>
    <s v="จ่ายทีหลัง / COD"/>
    <s v=""/>
    <s v="-"/>
    <s v="06/11/2025 15:27"/>
  </r>
  <r>
    <x v="4"/>
    <x v="4"/>
    <n v="50"/>
    <n v="1"/>
    <s v="GAK10"/>
    <n v="99.99"/>
    <n v="0"/>
    <s v="ร้านที่2"/>
    <s v="ศ***ิมล ป***มแก้ว"/>
    <s v="กระบี่"/>
    <s v="-"/>
    <s v=""/>
    <s v="06/11/2025 15:27"/>
    <s v="-"/>
    <s v="J&amp;T COD"/>
    <s v="Tiktok"/>
    <s v="จ่ายทีหลัง / COD"/>
    <s v=""/>
    <s v="-"/>
    <s v="06/11/2025 15:27"/>
  </r>
  <r>
    <x v="0"/>
    <x v="0"/>
    <n v="50"/>
    <n v="6"/>
    <s v="GAK8"/>
    <n v="235"/>
    <n v="35"/>
    <s v="ร้านที่2"/>
    <s v="น***นงศ์  แ***อักษร"/>
    <s v="กรุงเทพฯ"/>
    <s v="-"/>
    <s v=""/>
    <s v="06/11/2025 15:13"/>
    <s v="-"/>
    <s v="J&amp;T COD"/>
    <s v="Tiktok"/>
    <s v="จ่ายทีหลัง / COD"/>
    <s v=""/>
    <s v="-"/>
    <s v="06/11/2025 15:13"/>
  </r>
  <r>
    <x v="9"/>
    <x v="9"/>
    <n v="139"/>
    <n v="1"/>
    <s v="GAK4"/>
    <n v="108.99"/>
    <n v="0"/>
    <s v="ร้านที่2"/>
    <s v="ล***า ส***มฤทธิ์"/>
    <s v="กรุงเทพฯ"/>
    <s v="-"/>
    <s v=""/>
    <s v="06/11/2025 15:09"/>
    <s v="-"/>
    <s v="J&amp;T COD"/>
    <s v="Tiktok"/>
    <s v="จ่ายทีหลัง / COD"/>
    <s v=""/>
    <s v="-"/>
    <s v="06/11/2025 15:09"/>
  </r>
  <r>
    <x v="5"/>
    <x v="5"/>
    <n v="33"/>
    <n v="10"/>
    <s v="GAK3"/>
    <n v="325"/>
    <n v="0"/>
    <s v="ร้านที่2"/>
    <s v="น***าวทิพวรรณ อ***ฟือย"/>
    <s v="สระบุรี"/>
    <s v="-"/>
    <s v=""/>
    <s v="06/11/2025 15:09"/>
    <s v="-"/>
    <s v="J&amp;T COD"/>
    <s v="Tiktok"/>
    <s v="จ่ายทีหลัง / COD"/>
    <s v=""/>
    <s v="-"/>
    <s v="06/11/2025 15:09"/>
  </r>
  <r>
    <x v="0"/>
    <x v="0"/>
    <n v="50"/>
    <n v="6"/>
    <s v="GAK1"/>
    <n v="200"/>
    <n v="0"/>
    <s v="ร้านที่2"/>
    <s v="a* n***k"/>
    <s v="ร้อยเอ็ด"/>
    <s v="-"/>
    <s v=""/>
    <s v="06/11/2025 15:02"/>
    <s v="-"/>
    <s v="J&amp;T Express"/>
    <s v="Tiktok"/>
    <s v="tiktok"/>
    <s v=""/>
    <s v="-"/>
    <s v="06/11/2025 15:02"/>
  </r>
  <r>
    <x v="5"/>
    <x v="5"/>
    <n v="66.666666666666671"/>
    <n v="3"/>
    <s v="GAK0"/>
    <n v="100"/>
    <n v="0"/>
    <s v="ร้านที่2"/>
    <s v="u***5945484973972"/>
    <s v="สุราษฎร์ธานี"/>
    <s v="-"/>
    <s v=""/>
    <s v="06/11/2025 15:02"/>
    <s v="-"/>
    <s v="J&amp;T COD"/>
    <s v="Tiktok"/>
    <s v="จ่ายทีหลัง / COD"/>
    <s v=""/>
    <s v="-"/>
    <s v="06/11/2025 15:02"/>
  </r>
  <r>
    <x v="0"/>
    <x v="0"/>
    <n v="50"/>
    <n v="6"/>
    <s v="GAJ99"/>
    <n v="200"/>
    <n v="0"/>
    <s v="ร้านที่2"/>
    <s v="ด***้อ  ใ***ง"/>
    <s v="มุกดาหาร"/>
    <s v="-"/>
    <s v=""/>
    <s v="06/11/2025 14:53"/>
    <s v="-"/>
    <s v="J&amp;T COD"/>
    <s v="Tiktok"/>
    <s v="จ่ายทีหลัง / COD"/>
    <s v=""/>
    <s v="-"/>
    <s v="06/11/2025 14:53"/>
  </r>
  <r>
    <x v="0"/>
    <x v="0"/>
    <n v="50"/>
    <n v="6"/>
    <s v="GAJ98"/>
    <n v="200"/>
    <n v="0"/>
    <s v="ร้านที่2"/>
    <s v="ก***นา  ก***ก้ว"/>
    <s v="น่าน"/>
    <s v="-"/>
    <s v=""/>
    <s v="06/11/2025 14:53"/>
    <s v="-"/>
    <s v="J&amp;T COD"/>
    <s v="Tiktok"/>
    <s v="จ่ายทีหลัง / COD"/>
    <s v=""/>
    <s v="-"/>
    <s v="06/11/2025 14:53"/>
  </r>
  <r>
    <x v="1"/>
    <x v="1"/>
    <n v="66.666666666666671"/>
    <n v="3"/>
    <s v="GAJ97"/>
    <n v="200"/>
    <n v="0"/>
    <s v="ร้านที่2"/>
    <s v="อ***รัตน์"/>
    <s v="เพชรบูรณ์"/>
    <s v="-"/>
    <s v=""/>
    <s v="06/11/2025 14:51"/>
    <s v="-"/>
    <s v="J&amp;T Express"/>
    <s v="Tiktok"/>
    <s v="tiktok"/>
    <s v=""/>
    <s v="-"/>
    <s v="06/11/2025 14:51"/>
  </r>
  <r>
    <x v="2"/>
    <x v="2"/>
    <n v="50"/>
    <n v="1"/>
    <s v="GAJ97"/>
    <n v="200"/>
    <n v="0"/>
    <s v="ร้านที่2"/>
    <s v="อ***รัตน์"/>
    <s v="เพชรบูรณ์"/>
    <s v="-"/>
    <s v=""/>
    <s v="06/11/2025 14:51"/>
    <s v="-"/>
    <s v="J&amp;T Express"/>
    <s v="Tiktok"/>
    <s v="tiktok"/>
    <s v=""/>
    <s v="-"/>
    <s v="06/11/2025 14:51"/>
  </r>
  <r>
    <x v="3"/>
    <x v="3"/>
    <n v="50"/>
    <n v="1"/>
    <s v="GAJ97"/>
    <n v="200"/>
    <n v="0"/>
    <s v="ร้านที่2"/>
    <s v="อ***รัตน์"/>
    <s v="เพชรบูรณ์"/>
    <s v="-"/>
    <s v=""/>
    <s v="06/11/2025 14:51"/>
    <s v="-"/>
    <s v="J&amp;T Express"/>
    <s v="Tiktok"/>
    <s v="tiktok"/>
    <s v=""/>
    <s v="-"/>
    <s v="06/11/2025 14:51"/>
  </r>
  <r>
    <x v="4"/>
    <x v="4"/>
    <n v="50"/>
    <n v="1"/>
    <s v="GAJ97"/>
    <n v="200"/>
    <n v="0"/>
    <s v="ร้านที่2"/>
    <s v="อ***รัตน์"/>
    <s v="เพชรบูรณ์"/>
    <s v="-"/>
    <s v=""/>
    <s v="06/11/2025 14:51"/>
    <s v="-"/>
    <s v="J&amp;T Express"/>
    <s v="Tiktok"/>
    <s v="tiktok"/>
    <s v=""/>
    <s v="-"/>
    <s v="06/11/2025 14:51"/>
  </r>
  <r>
    <x v="7"/>
    <x v="7"/>
    <n v="69.900000000000006"/>
    <n v="40"/>
    <s v="GAJ96"/>
    <n v="2884"/>
    <n v="4"/>
    <s v="ร้านที่1"/>
    <s v="น******)"/>
    <s v="******.วังน้ำเขียว ตำบลวังน้ำเขียว อำเภอกำแพงแสน จังหวัดนครปฐม 73140"/>
    <s v="73140"/>
    <s v="27"/>
    <s v="06/11/2025 14:46"/>
    <s v="-"/>
    <s v="Express Delivery (SHP Food)"/>
    <s v="Shopee"/>
    <s v="shopee"/>
    <s v=""/>
    <s v="-"/>
    <s v="06/11/2025 14:46"/>
  </r>
  <r>
    <x v="0"/>
    <x v="0"/>
    <n v="50"/>
    <n v="6"/>
    <s v="GAJ95"/>
    <n v="595"/>
    <n v="0"/>
    <s v="ร้านที่2"/>
    <s v="เ***"/>
    <s v="กรุงเทพฯ"/>
    <s v="-"/>
    <s v=""/>
    <s v="06/11/2025 14:45"/>
    <s v="-"/>
    <s v="J&amp;T COD"/>
    <s v="Tiktok"/>
    <s v="จ่ายทีหลัง / COD"/>
    <s v=""/>
    <s v="-"/>
    <s v="06/11/2025 14:46"/>
  </r>
  <r>
    <x v="0"/>
    <x v="0"/>
    <n v="50"/>
    <n v="12"/>
    <s v="GAJ95"/>
    <n v="595"/>
    <n v="0"/>
    <s v="ร้านที่2"/>
    <s v="เ***"/>
    <s v="กรุงเทพฯ"/>
    <s v="-"/>
    <s v=""/>
    <s v="06/11/2025 14:45"/>
    <s v="-"/>
    <s v="J&amp;T COD"/>
    <s v="Tiktok"/>
    <s v="จ่ายทีหลัง / COD"/>
    <s v=""/>
    <s v="-"/>
    <s v="06/11/2025 14:46"/>
  </r>
  <r>
    <x v="1"/>
    <x v="1"/>
    <n v="66.666666666666671"/>
    <n v="3"/>
    <s v="GAJ94"/>
    <n v="100"/>
    <n v="0"/>
    <s v="ร้านที่2"/>
    <s v="ช***ัย  เ***อวัลย์"/>
    <s v="สระบุรี"/>
    <s v="-"/>
    <s v=""/>
    <s v="06/11/2025 14:40"/>
    <s v="-"/>
    <s v="J&amp;T COD"/>
    <s v="Tiktok"/>
    <s v="จ่ายทีหลัง / COD"/>
    <s v=""/>
    <s v="-"/>
    <s v="06/11/2025 14:40"/>
  </r>
  <r>
    <x v="1"/>
    <x v="1"/>
    <n v="33"/>
    <n v="10"/>
    <s v="GAJ92"/>
    <n v="655"/>
    <n v="0"/>
    <s v="ร้านที่2"/>
    <s v="ก***ัตน์ ท***ยู่"/>
    <s v="กรุงเทพฯ"/>
    <s v="-"/>
    <s v=""/>
    <s v="06/11/2025 14:37"/>
    <s v="-"/>
    <s v="J&amp;T COD"/>
    <s v="Tiktok"/>
    <s v="จ่ายทีหลัง / COD"/>
    <s v=""/>
    <s v="-"/>
    <s v="06/11/2025 14:37"/>
  </r>
  <r>
    <x v="5"/>
    <x v="5"/>
    <n v="33"/>
    <n v="10"/>
    <s v="GAJ92"/>
    <n v="655"/>
    <n v="0"/>
    <s v="ร้านที่2"/>
    <s v="ก***ัตน์ ท***ยู่"/>
    <s v="กรุงเทพฯ"/>
    <s v="-"/>
    <s v=""/>
    <s v="06/11/2025 14:37"/>
    <s v="-"/>
    <s v="J&amp;T COD"/>
    <s v="Tiktok"/>
    <s v="จ่ายทีหลัง / COD"/>
    <s v=""/>
    <s v="-"/>
    <s v="06/11/2025 14:37"/>
  </r>
  <r>
    <x v="5"/>
    <x v="5"/>
    <n v="66.666666666666671"/>
    <n v="3"/>
    <s v="GAJ91"/>
    <n v="200"/>
    <n v="0"/>
    <s v="ร้านที่2"/>
    <s v="ส***มาศ ม***รีแก้ว"/>
    <s v="ร้อยเอ็ด"/>
    <s v="-"/>
    <s v=""/>
    <s v="06/11/2025 14:36"/>
    <s v="-"/>
    <s v="J&amp;T Express"/>
    <s v="Tiktok"/>
    <s v="tiktok"/>
    <s v=""/>
    <s v="-"/>
    <s v="06/11/2025 14:36"/>
  </r>
  <r>
    <x v="0"/>
    <x v="0"/>
    <n v="33.333333333333336"/>
    <n v="3"/>
    <s v="GAJ91"/>
    <n v="200"/>
    <n v="0"/>
    <s v="ร้านที่2"/>
    <s v="ส***มาศ ม***รีแก้ว"/>
    <s v="ร้อยเอ็ด"/>
    <s v="-"/>
    <s v=""/>
    <s v="06/11/2025 14:36"/>
    <s v="-"/>
    <s v="J&amp;T Express"/>
    <s v="Tiktok"/>
    <s v="tiktok"/>
    <s v=""/>
    <s v="-"/>
    <s v="06/11/2025 14:36"/>
  </r>
  <r>
    <x v="1"/>
    <x v="1"/>
    <n v="66.666666666666671"/>
    <n v="3"/>
    <s v="GAJ90"/>
    <n v="100"/>
    <n v="0"/>
    <s v="ร้านที่2"/>
    <s v="พ***รณ ด***่น"/>
    <s v="อ่างทอง"/>
    <s v="-"/>
    <s v=""/>
    <s v="06/11/2025 14:34"/>
    <s v="-"/>
    <s v="J&amp;T COD"/>
    <s v="Tiktok"/>
    <s v="จ่ายทีหลัง / COD"/>
    <s v=""/>
    <s v="-"/>
    <s v="06/11/2025 14:34"/>
  </r>
  <r>
    <x v="5"/>
    <x v="5"/>
    <n v="33"/>
    <n v="10"/>
    <s v="GAJ89"/>
    <n v="325"/>
    <n v="0"/>
    <s v="ร้านที่2"/>
    <s v="ศ***นาถ  ส***สนธิ์"/>
    <s v="จังหวัดสระบุรี"/>
    <s v="-"/>
    <s v=""/>
    <s v="06/11/2025 14:33"/>
    <s v="-"/>
    <s v="J&amp;T COD"/>
    <s v="Tiktok"/>
    <s v="จ่ายทีหลัง / COD"/>
    <s v=""/>
    <s v="-"/>
    <s v="06/11/2025 14:33"/>
  </r>
  <r>
    <x v="7"/>
    <x v="13"/>
    <n v="64"/>
    <n v="2"/>
    <s v="GAJ88"/>
    <n v="192"/>
    <n v="64"/>
    <s v="ร้านที่1"/>
    <s v="วลัยทิพย์  แสงทอง"/>
    <s v="79หมู่8 หมู่บ้านสังคมพัฒนา · สีกาย/ Si Kai_x000a__x000a_เมืองหนองคาย/ Mueang Nong Khaiหนองคาย/ Nong Khai_x000a_43000"/>
    <s v="43000"/>
    <s v="660992526624"/>
    <s v="06/11/2025 14:31"/>
    <s v="-"/>
    <s v="Kerry_dropoff"/>
    <s v="Lazada"/>
    <s v="lazada"/>
    <s v=""/>
    <s v="-"/>
    <s v="06/11/2025 14:31"/>
  </r>
  <r>
    <x v="7"/>
    <x v="7"/>
    <n v="80"/>
    <n v="1"/>
    <s v="GAJ87"/>
    <n v="80"/>
    <n v="0"/>
    <s v="ร้านที่1"/>
    <s v="พ******์"/>
    <s v="******ยรูเบีย) แขวงพระโขนง แขวงพระโขนง เขตคลองเตย จังหวัดกรุงเทพมหานคร 10110"/>
    <s v="10110"/>
    <s v="33"/>
    <s v="06/11/2025 14:29"/>
    <s v="-"/>
    <s v="SPX Express"/>
    <s v="Shopee"/>
    <s v="shopee"/>
    <s v=""/>
    <s v="-"/>
    <s v="06/11/2025 14:29"/>
  </r>
  <r>
    <x v="2"/>
    <x v="2"/>
    <n v="50"/>
    <n v="1"/>
    <s v="GAJ86"/>
    <n v="100"/>
    <n v="0"/>
    <s v="ร้านที่4"/>
    <s v="ส***รณี เ***นอกอร์ด"/>
    <s v="สกลนคร"/>
    <s v="-"/>
    <s v=""/>
    <s v="06/11/2025 14:27"/>
    <s v="-"/>
    <s v="J&amp;T COD"/>
    <s v="Tiktok"/>
    <s v="จ่ายทีหลัง / COD"/>
    <s v=""/>
    <s v="-"/>
    <s v="06/11/2025 14:27"/>
  </r>
  <r>
    <x v="3"/>
    <x v="3"/>
    <n v="50"/>
    <n v="1"/>
    <s v="GAJ86"/>
    <n v="100"/>
    <n v="0"/>
    <s v="ร้านที่4"/>
    <s v="ส***รณี เ***นอกอร์ด"/>
    <s v="สกลนคร"/>
    <s v="-"/>
    <s v=""/>
    <s v="06/11/2025 14:27"/>
    <s v="-"/>
    <s v="J&amp;T COD"/>
    <s v="Tiktok"/>
    <s v="จ่ายทีหลัง / COD"/>
    <s v=""/>
    <s v="-"/>
    <s v="06/11/2025 14:27"/>
  </r>
  <r>
    <x v="4"/>
    <x v="4"/>
    <n v="50"/>
    <n v="1"/>
    <s v="GAJ86"/>
    <n v="100"/>
    <n v="0"/>
    <s v="ร้านที่4"/>
    <s v="ส***รณี เ***นอกอร์ด"/>
    <s v="สกลนคร"/>
    <s v="-"/>
    <s v=""/>
    <s v="06/11/2025 14:27"/>
    <s v="-"/>
    <s v="J&amp;T COD"/>
    <s v="Tiktok"/>
    <s v="จ่ายทีหลัง / COD"/>
    <s v=""/>
    <s v="-"/>
    <s v="06/11/2025 14:27"/>
  </r>
  <r>
    <x v="5"/>
    <x v="5"/>
    <n v="66.666666666666671"/>
    <n v="6"/>
    <s v="GAJ85"/>
    <n v="200"/>
    <n v="0"/>
    <s v="ร้านที่2"/>
    <s v="ส***พร แ***ั้ง"/>
    <s v="กรุงเทพฯ"/>
    <s v="-"/>
    <s v=""/>
    <s v="06/11/2025 14:27"/>
    <s v="-"/>
    <s v="J&amp;T COD"/>
    <s v="Tiktok"/>
    <s v="จ่ายทีหลัง / COD"/>
    <s v=""/>
    <s v="-"/>
    <s v="06/11/2025 14:27"/>
  </r>
  <r>
    <x v="1"/>
    <x v="1"/>
    <n v="66.666666666666671"/>
    <n v="3"/>
    <s v="GAJ84"/>
    <n v="100"/>
    <n v="0"/>
    <s v="ร้านที่2"/>
    <s v="ว***พ็ญ น***ป้น"/>
    <s v="สงขลา"/>
    <s v="-"/>
    <s v=""/>
    <s v="06/11/2025 14:23"/>
    <s v="-"/>
    <s v="J&amp;T COD"/>
    <s v="Tiktok"/>
    <s v="จ่ายทีหลัง / COD"/>
    <s v=""/>
    <s v="-"/>
    <s v="06/11/2025 14:23"/>
  </r>
  <r>
    <x v="2"/>
    <x v="2"/>
    <n v="50"/>
    <n v="1"/>
    <s v="GAJ83"/>
    <n v="100"/>
    <n v="0"/>
    <s v="ร้านที่2"/>
    <s v="อ***รา ค***ญ"/>
    <s v="กาฬสินธุ์"/>
    <s v="-"/>
    <s v=""/>
    <s v="06/11/2025 14:21"/>
    <s v="-"/>
    <s v="J&amp;T COD"/>
    <s v="Tiktok"/>
    <s v="จ่ายทีหลัง / COD"/>
    <s v=""/>
    <s v="-"/>
    <s v="06/11/2025 14:21"/>
  </r>
  <r>
    <x v="3"/>
    <x v="3"/>
    <n v="50"/>
    <n v="1"/>
    <s v="GAJ83"/>
    <n v="100"/>
    <n v="0"/>
    <s v="ร้านที่2"/>
    <s v="อ***รา ค***ญ"/>
    <s v="กาฬสินธุ์"/>
    <s v="-"/>
    <s v=""/>
    <s v="06/11/2025 14:21"/>
    <s v="-"/>
    <s v="J&amp;T COD"/>
    <s v="Tiktok"/>
    <s v="จ่ายทีหลัง / COD"/>
    <s v=""/>
    <s v="-"/>
    <s v="06/11/2025 14:21"/>
  </r>
  <r>
    <x v="4"/>
    <x v="4"/>
    <n v="50"/>
    <n v="1"/>
    <s v="GAJ83"/>
    <n v="100"/>
    <n v="0"/>
    <s v="ร้านที่2"/>
    <s v="อ***รา ค***ญ"/>
    <s v="กาฬสินธุ์"/>
    <s v="-"/>
    <s v=""/>
    <s v="06/11/2025 14:21"/>
    <s v="-"/>
    <s v="J&amp;T COD"/>
    <s v="Tiktok"/>
    <s v="จ่ายทีหลัง / COD"/>
    <s v=""/>
    <s v="-"/>
    <s v="06/11/2025 14:21"/>
  </r>
  <r>
    <x v="1"/>
    <x v="1"/>
    <n v="66.666666666666671"/>
    <n v="3"/>
    <s v="GAJ82"/>
    <n v="100"/>
    <n v="0"/>
    <s v="ร้านที่2"/>
    <s v="พ**"/>
    <s v="กรุงเทพฯ"/>
    <s v="-"/>
    <s v=""/>
    <s v="06/11/2025 14:21"/>
    <s v="-"/>
    <s v="J&amp;T Express"/>
    <s v="Tiktok"/>
    <s v="tiktok"/>
    <s v=""/>
    <s v="-"/>
    <s v="06/11/2025 14:21"/>
  </r>
  <r>
    <x v="1"/>
    <x v="1"/>
    <n v="66.666666666666671"/>
    <n v="3"/>
    <s v="GAJ81"/>
    <n v="100"/>
    <n v="0"/>
    <s v="ร้านที่2"/>
    <s v="ป***าภรณ์ พ***พานิช"/>
    <s v="สุรินทร์"/>
    <s v="-"/>
    <s v=""/>
    <s v="06/11/2025 14:19"/>
    <s v="-"/>
    <s v="J&amp;T COD"/>
    <s v="Tiktok"/>
    <s v="จ่ายทีหลัง / COD"/>
    <s v=""/>
    <s v="-"/>
    <s v="06/11/2025 14:19"/>
  </r>
  <r>
    <x v="2"/>
    <x v="2"/>
    <n v="50"/>
    <n v="1"/>
    <s v="GAJ80"/>
    <n v="100"/>
    <n v="0"/>
    <s v="ร้านที่4"/>
    <s v="N***porn P***haolan"/>
    <s v="ชุมพร"/>
    <s v="-"/>
    <s v=""/>
    <s v="06/11/2025 14:18"/>
    <s v="-"/>
    <s v="J&amp;T COD"/>
    <s v="Tiktok"/>
    <s v="จ่ายทีหลัง / COD"/>
    <s v=""/>
    <s v="-"/>
    <s v="06/11/2025 14:18"/>
  </r>
  <r>
    <x v="3"/>
    <x v="3"/>
    <n v="50"/>
    <n v="1"/>
    <s v="GAJ80"/>
    <n v="100"/>
    <n v="0"/>
    <s v="ร้านที่4"/>
    <s v="N***porn P***haolan"/>
    <s v="ชุมพร"/>
    <s v="-"/>
    <s v=""/>
    <s v="06/11/2025 14:18"/>
    <s v="-"/>
    <s v="J&amp;T COD"/>
    <s v="Tiktok"/>
    <s v="จ่ายทีหลัง / COD"/>
    <s v=""/>
    <s v="-"/>
    <s v="06/11/2025 14:18"/>
  </r>
  <r>
    <x v="4"/>
    <x v="4"/>
    <n v="50"/>
    <n v="1"/>
    <s v="GAJ80"/>
    <n v="100"/>
    <n v="0"/>
    <s v="ร้านที่4"/>
    <s v="N***porn P***haolan"/>
    <s v="ชุมพร"/>
    <s v="-"/>
    <s v=""/>
    <s v="06/11/2025 14:18"/>
    <s v="-"/>
    <s v="J&amp;T COD"/>
    <s v="Tiktok"/>
    <s v="จ่ายทีหลัง / COD"/>
    <s v=""/>
    <s v="-"/>
    <s v="06/11/2025 14:18"/>
  </r>
  <r>
    <x v="1"/>
    <x v="1"/>
    <n v="66.666666666666671"/>
    <n v="3"/>
    <s v="GAJ78"/>
    <n v="100"/>
    <n v="0"/>
    <s v="ร้านที่2"/>
    <s v="พ***ณ  เ***อมนิรันดร์"/>
    <s v="ชลบุรี"/>
    <s v="-"/>
    <s v=""/>
    <s v="06/11/2025 14:01"/>
    <s v="-"/>
    <s v="J&amp;T COD"/>
    <s v="Tiktok"/>
    <s v="จ่ายทีหลัง / COD"/>
    <s v=""/>
    <s v="-"/>
    <s v="06/11/2025 14:01"/>
  </r>
  <r>
    <x v="1"/>
    <x v="1"/>
    <n v="66.666666666666671"/>
    <n v="3"/>
    <s v="GAJ77"/>
    <n v="100"/>
    <n v="0"/>
    <s v="ร้านที่2"/>
    <s v="ม***ทิพย์  ข***หัส"/>
    <s v="สงขลา"/>
    <s v="-"/>
    <s v=""/>
    <s v="06/11/2025 14:00"/>
    <s v="-"/>
    <s v="J&amp;T COD"/>
    <s v="Tiktok"/>
    <s v="จ่ายทีหลัง / COD"/>
    <s v=""/>
    <s v="-"/>
    <s v="06/11/2025 14:00"/>
  </r>
  <r>
    <x v="5"/>
    <x v="5"/>
    <n v="66.666666666666671"/>
    <n v="6"/>
    <s v="GAJ75"/>
    <n v="200"/>
    <n v="0"/>
    <s v="ร้านที่2"/>
    <s v="แ**  ห***ทิพย์"/>
    <s v="สมุทรสาคร"/>
    <s v="-"/>
    <s v=""/>
    <s v="06/11/2025 13:55"/>
    <s v="-"/>
    <s v="J&amp;T COD"/>
    <s v="Tiktok"/>
    <s v="จ่ายทีหลัง / COD"/>
    <s v=""/>
    <s v="-"/>
    <s v="06/11/2025 13:55"/>
  </r>
  <r>
    <x v="1"/>
    <x v="1"/>
    <n v="66.666666666666671"/>
    <n v="3"/>
    <s v="GAJ74"/>
    <n v="100"/>
    <n v="0"/>
    <s v="ร้านที่2"/>
    <s v="ธ***ุดา"/>
    <s v="ปทุมธานี"/>
    <s v="-"/>
    <s v=""/>
    <s v="06/11/2025 13:53"/>
    <s v="-"/>
    <s v="Flash Express Thailand"/>
    <s v="Tiktok"/>
    <s v="tiktok"/>
    <s v=""/>
    <s v="-"/>
    <s v="06/11/2025 13:52"/>
  </r>
  <r>
    <x v="0"/>
    <x v="0"/>
    <n v="33.333333333333336"/>
    <n v="3"/>
    <s v="GAJ73"/>
    <n v="100"/>
    <n v="0"/>
    <s v="ร้านที่2"/>
    <s v="ก***ิการ์   ห***สุวรรณ"/>
    <s v="ชัยภูมิ"/>
    <s v="-"/>
    <s v=""/>
    <s v="06/11/2025 13:47"/>
    <s v="-"/>
    <s v="J&amp;T COD"/>
    <s v="Tiktok"/>
    <s v="จ่ายทีหลัง / COD"/>
    <s v=""/>
    <s v="-"/>
    <s v="06/11/2025 13:47"/>
  </r>
  <r>
    <x v="7"/>
    <x v="7"/>
    <n v="80"/>
    <n v="1"/>
    <s v="GAJ72"/>
    <n v="80"/>
    <n v="0"/>
    <s v="ร้านที่1"/>
    <s v="ป******ว"/>
    <s v="******2 บ้านแม่มะกู้ ตรงข้ามวัดสุทธิญาณ ตำบลปิงโค้ง อำเภอเชียงดาว จังหวัดเชียงใหม่ 50170"/>
    <s v="50170"/>
    <s v="56"/>
    <s v="06/11/2025 13:47"/>
    <s v="-"/>
    <s v="SPX Express"/>
    <s v="Shopee"/>
    <s v="shopee"/>
    <s v=""/>
    <s v="-"/>
    <s v="06/11/2025 13:46"/>
  </r>
  <r>
    <x v="1"/>
    <x v="1"/>
    <n v="66.666666666666671"/>
    <n v="3"/>
    <s v="GAJ71"/>
    <n v="100"/>
    <n v="0"/>
    <s v="ร้านที่2"/>
    <s v="ศ***ล  ม***ริ"/>
    <s v="ประจวบคีรีขันธ์"/>
    <s v="-"/>
    <s v=""/>
    <s v="06/11/2025 13:45"/>
    <s v="-"/>
    <s v="J&amp;T COD"/>
    <s v="Tiktok"/>
    <s v="จ่ายทีหลัง / COD"/>
    <s v=""/>
    <s v="-"/>
    <s v="06/11/2025 13:45"/>
  </r>
  <r>
    <x v="2"/>
    <x v="2"/>
    <n v="50"/>
    <n v="1"/>
    <s v="GAJ70"/>
    <n v="137"/>
    <n v="7"/>
    <s v="ร้านที่8"/>
    <s v="นิภาพร เหมืองทอง-แต๋ม"/>
    <s v="145 หมู่ 14 ดอนโพธิ์  ทางเข้าซอย 14 ต.จุมพล_x000a__x000a_โพนพิสัย/ Phon Phisaiหนองคาย/ Nong Khai_x000a_43120"/>
    <s v="43120"/>
    <s v="660812613601"/>
    <s v="06/11/2025 13:43"/>
    <s v="-"/>
    <s v="Kerry_dropoff"/>
    <s v="Lazada"/>
    <s v="lazada"/>
    <s v=""/>
    <s v="-"/>
    <s v="06/11/2025 13:43"/>
  </r>
  <r>
    <x v="3"/>
    <x v="3"/>
    <n v="50"/>
    <n v="1"/>
    <s v="GAJ70"/>
    <n v="137"/>
    <n v="7"/>
    <s v="ร้านที่8"/>
    <s v="นิภาพร เหมืองทอง-แต๋ม"/>
    <s v="145 หมู่ 14 ดอนโพธิ์  ทางเข้าซอย 14 ต.จุมพล_x000a__x000a_โพนพิสัย/ Phon Phisaiหนองคาย/ Nong Khai_x000a_43120"/>
    <s v="43120"/>
    <s v="660812613601"/>
    <s v="06/11/2025 13:43"/>
    <s v="-"/>
    <s v="Kerry_dropoff"/>
    <s v="Lazada"/>
    <s v="lazada"/>
    <s v=""/>
    <s v="-"/>
    <s v="06/11/2025 13:43"/>
  </r>
  <r>
    <x v="4"/>
    <x v="4"/>
    <n v="50"/>
    <n v="1"/>
    <s v="GAJ70"/>
    <n v="137"/>
    <n v="7"/>
    <s v="ร้านที่8"/>
    <s v="นิภาพร เหมืองทอง-แต๋ม"/>
    <s v="145 หมู่ 14 ดอนโพธิ์  ทางเข้าซอย 14 ต.จุมพล_x000a__x000a_โพนพิสัย/ Phon Phisaiหนองคาย/ Nong Khai_x000a_43120"/>
    <s v="43120"/>
    <s v="660812613601"/>
    <s v="06/11/2025 13:43"/>
    <s v="-"/>
    <s v="Kerry_dropoff"/>
    <s v="Lazada"/>
    <s v="lazada"/>
    <s v=""/>
    <s v="-"/>
    <s v="06/11/2025 13:43"/>
  </r>
  <r>
    <x v="0"/>
    <x v="0"/>
    <n v="33.333333333333336"/>
    <n v="6"/>
    <s v="GAJ69"/>
    <n v="848.94"/>
    <n v="0"/>
    <s v="ร้านที่2"/>
    <s v="ป***าพรรณ เ***ประดิษฐ์"/>
    <s v="กรุงเทพฯ"/>
    <s v="-"/>
    <s v=""/>
    <s v="06/11/2025 13:39"/>
    <s v="-"/>
    <s v="J&amp;T COD"/>
    <s v="Tiktok"/>
    <s v="จ่ายทีหลัง / COD"/>
    <s v=""/>
    <s v="-"/>
    <s v="06/11/2025 13:39"/>
  </r>
  <r>
    <x v="10"/>
    <x v="10"/>
    <n v="139"/>
    <n v="1"/>
    <s v="GAJ69"/>
    <n v="848.94"/>
    <n v="0"/>
    <s v="ร้านที่2"/>
    <s v="ป***าพรรณ เ***ประดิษฐ์"/>
    <s v="กรุงเทพฯ"/>
    <s v="-"/>
    <s v=""/>
    <s v="06/11/2025 13:39"/>
    <s v="-"/>
    <s v="J&amp;T COD"/>
    <s v="Tiktok"/>
    <s v="จ่ายทีหลัง / COD"/>
    <s v=""/>
    <s v="-"/>
    <s v="06/11/2025 13:39"/>
  </r>
  <r>
    <x v="11"/>
    <x v="11"/>
    <n v="139"/>
    <n v="1"/>
    <s v="GAJ69"/>
    <n v="848.94"/>
    <n v="0"/>
    <s v="ร้านที่2"/>
    <s v="ป***าพรรณ เ***ประดิษฐ์"/>
    <s v="กรุงเทพฯ"/>
    <s v="-"/>
    <s v=""/>
    <s v="06/11/2025 13:39"/>
    <s v="-"/>
    <s v="J&amp;T COD"/>
    <s v="Tiktok"/>
    <s v="จ่ายทีหลัง / COD"/>
    <s v=""/>
    <s v="-"/>
    <s v="06/11/2025 13:39"/>
  </r>
  <r>
    <x v="12"/>
    <x v="12"/>
    <n v="139"/>
    <n v="2"/>
    <s v="GAJ69"/>
    <n v="848.94"/>
    <n v="0"/>
    <s v="ร้านที่2"/>
    <s v="ป***าพรรณ เ***ประดิษฐ์"/>
    <s v="กรุงเทพฯ"/>
    <s v="-"/>
    <s v=""/>
    <s v="06/11/2025 13:39"/>
    <s v="-"/>
    <s v="J&amp;T COD"/>
    <s v="Tiktok"/>
    <s v="จ่ายทีหลัง / COD"/>
    <s v=""/>
    <s v="-"/>
    <s v="06/11/2025 13:39"/>
  </r>
  <r>
    <x v="10"/>
    <x v="10"/>
    <n v="139"/>
    <n v="1"/>
    <s v="GAJ69"/>
    <n v="848.94"/>
    <n v="0"/>
    <s v="ร้านที่2"/>
    <s v="ป***าพรรณ เ***ประดิษฐ์"/>
    <s v="กรุงเทพฯ"/>
    <s v="-"/>
    <s v=""/>
    <s v="06/11/2025 13:39"/>
    <s v="-"/>
    <s v="J&amp;T COD"/>
    <s v="Tiktok"/>
    <s v="จ่ายทีหลัง / COD"/>
    <s v=""/>
    <s v="-"/>
    <s v="06/11/2025 13:39"/>
  </r>
  <r>
    <x v="11"/>
    <x v="11"/>
    <n v="139"/>
    <n v="1"/>
    <s v="GAJ69"/>
    <n v="848.94"/>
    <n v="0"/>
    <s v="ร้านที่2"/>
    <s v="ป***าพรรณ เ***ประดิษฐ์"/>
    <s v="กรุงเทพฯ"/>
    <s v="-"/>
    <s v=""/>
    <s v="06/11/2025 13:39"/>
    <s v="-"/>
    <s v="J&amp;T COD"/>
    <s v="Tiktok"/>
    <s v="จ่ายทีหลัง / COD"/>
    <s v=""/>
    <s v="-"/>
    <s v="06/11/2025 13:39"/>
  </r>
  <r>
    <x v="2"/>
    <x v="2"/>
    <n v="50"/>
    <n v="1"/>
    <s v="GAJ68"/>
    <n v="99.99"/>
    <n v="0"/>
    <s v="ร้านที่2"/>
    <s v="อ***ทพสุขมาส"/>
    <s v="ตราด"/>
    <s v="-"/>
    <s v=""/>
    <s v="06/11/2025 13:39"/>
    <s v="-"/>
    <s v="J&amp;T Express"/>
    <s v="Tiktok"/>
    <s v="tiktok"/>
    <s v=""/>
    <s v="-"/>
    <s v="06/11/2025 13:39"/>
  </r>
  <r>
    <x v="3"/>
    <x v="3"/>
    <n v="50"/>
    <n v="1"/>
    <s v="GAJ68"/>
    <n v="99.99"/>
    <n v="0"/>
    <s v="ร้านที่2"/>
    <s v="อ***ทพสุขมาส"/>
    <s v="ตราด"/>
    <s v="-"/>
    <s v=""/>
    <s v="06/11/2025 13:39"/>
    <s v="-"/>
    <s v="J&amp;T Express"/>
    <s v="Tiktok"/>
    <s v="tiktok"/>
    <s v=""/>
    <s v="-"/>
    <s v="06/11/2025 13:39"/>
  </r>
  <r>
    <x v="4"/>
    <x v="4"/>
    <n v="50"/>
    <n v="1"/>
    <s v="GAJ68"/>
    <n v="99.99"/>
    <n v="0"/>
    <s v="ร้านที่2"/>
    <s v="อ***ทพสุขมาส"/>
    <s v="ตราด"/>
    <s v="-"/>
    <s v=""/>
    <s v="06/11/2025 13:39"/>
    <s v="-"/>
    <s v="J&amp;T Express"/>
    <s v="Tiktok"/>
    <s v="tiktok"/>
    <s v=""/>
    <s v="-"/>
    <s v="06/11/2025 13:39"/>
  </r>
  <r>
    <x v="0"/>
    <x v="0"/>
    <n v="33.333333333333336"/>
    <n v="6"/>
    <s v="GAJ66"/>
    <n v="200"/>
    <n v="0"/>
    <s v="ร้านที่2"/>
    <s v="ช***ทร์ทิพย์ ค***้ว"/>
    <s v="กรุงเทพมหานคร"/>
    <s v="-"/>
    <s v=""/>
    <s v="06/11/2025 13:35"/>
    <s v="-"/>
    <s v="J&amp;T COD"/>
    <s v="Tiktok"/>
    <s v="จ่ายทีหลัง / COD"/>
    <s v=""/>
    <s v="-"/>
    <s v="06/11/2025 13:35"/>
  </r>
  <r>
    <x v="2"/>
    <x v="2"/>
    <n v="50"/>
    <n v="2"/>
    <s v="GAJ65"/>
    <n v="199.98"/>
    <n v="0"/>
    <s v="ร้านที่2"/>
    <s v="ว***า  เ***เต็ม"/>
    <s v="สมุทรปราการ"/>
    <s v="-"/>
    <s v=""/>
    <s v="06/11/2025 13:32"/>
    <s v="-"/>
    <s v="J&amp;T Express"/>
    <s v="Tiktok"/>
    <s v="tiktok"/>
    <s v=""/>
    <s v="-"/>
    <s v="06/11/2025 13:32"/>
  </r>
  <r>
    <x v="3"/>
    <x v="3"/>
    <n v="50"/>
    <n v="2"/>
    <s v="GAJ65"/>
    <n v="199.98"/>
    <n v="0"/>
    <s v="ร้านที่2"/>
    <s v="ว***า  เ***เต็ม"/>
    <s v="สมุทรปราการ"/>
    <s v="-"/>
    <s v=""/>
    <s v="06/11/2025 13:32"/>
    <s v="-"/>
    <s v="J&amp;T Express"/>
    <s v="Tiktok"/>
    <s v="tiktok"/>
    <s v=""/>
    <s v="-"/>
    <s v="06/11/2025 13:32"/>
  </r>
  <r>
    <x v="4"/>
    <x v="4"/>
    <n v="50"/>
    <n v="2"/>
    <s v="GAJ65"/>
    <n v="199.98"/>
    <n v="0"/>
    <s v="ร้านที่2"/>
    <s v="ว***า  เ***เต็ม"/>
    <s v="สมุทรปราการ"/>
    <s v="-"/>
    <s v=""/>
    <s v="06/11/2025 13:32"/>
    <s v="-"/>
    <s v="J&amp;T Express"/>
    <s v="Tiktok"/>
    <s v="tiktok"/>
    <s v=""/>
    <s v="-"/>
    <s v="06/11/2025 13:32"/>
  </r>
  <r>
    <x v="1"/>
    <x v="1"/>
    <n v="66.666666666666671"/>
    <n v="3"/>
    <s v="GAJ64"/>
    <n v="150"/>
    <n v="0"/>
    <s v="ร้านที่1"/>
    <s v="k******)"/>
    <s v="******ichit songkhram road ตำบล กะทู้    ประเทศไทย ตำบลกะทู้ อำเภอกะทู้ จังหวัดภูเก็ต 83120"/>
    <s v="83120"/>
    <s v="65"/>
    <s v="06/11/2025 14:01"/>
    <s v="-"/>
    <s v="SPX Express"/>
    <s v="Shopee"/>
    <s v="shopee"/>
    <s v=""/>
    <s v="-"/>
    <s v="06/11/2025 13:31"/>
  </r>
  <r>
    <x v="1"/>
    <x v="1"/>
    <n v="66.666666666666671"/>
    <n v="3"/>
    <s v="GAJ63"/>
    <n v="100"/>
    <n v="0"/>
    <s v="ร้านที่2"/>
    <s v="ว***ดา  ด***ร"/>
    <s v="ประจวบคีรีขันธ์"/>
    <s v="-"/>
    <s v=""/>
    <s v="06/11/2025 13:31"/>
    <s v="-"/>
    <s v="J&amp;T COD"/>
    <s v="Tiktok"/>
    <s v="จ่ายทีหลัง / COD"/>
    <s v=""/>
    <s v="-"/>
    <s v="06/11/2025 13:31"/>
  </r>
  <r>
    <x v="1"/>
    <x v="1"/>
    <n v="66.666666666666671"/>
    <n v="9"/>
    <s v="GAJ61"/>
    <n v="300"/>
    <n v="0"/>
    <s v="ร้านที่2"/>
    <s v="ว***วรรณ ท***ิต"/>
    <s v="นครศรีธรรมราช"/>
    <s v="-"/>
    <s v=""/>
    <s v="06/11/2025 13:13"/>
    <s v="-"/>
    <s v="J&amp;T COD"/>
    <s v="Tiktok"/>
    <s v="จ่ายทีหลัง / COD"/>
    <s v=""/>
    <s v="-"/>
    <s v="06/11/2025 13:13"/>
  </r>
  <r>
    <x v="0"/>
    <x v="0"/>
    <n v="33.333333333333336"/>
    <n v="3"/>
    <s v="GAJ60"/>
    <n v="100"/>
    <n v="0"/>
    <s v="ร้านที่2"/>
    <s v="ค***ิตวิฑูรย์"/>
    <s v="กรุงเทพฯ"/>
    <s v="-"/>
    <s v=""/>
    <s v="06/11/2025 13:13"/>
    <s v="-"/>
    <s v="J&amp;T COD"/>
    <s v="Tiktok"/>
    <s v="จ่ายทีหลัง / COD"/>
    <s v=""/>
    <s v="-"/>
    <s v="06/11/2025 13:13"/>
  </r>
  <r>
    <x v="14"/>
    <x v="15"/>
    <n v="12"/>
    <n v="50"/>
    <s v="GAJ59"/>
    <n v="741"/>
    <n v="91"/>
    <s v="ร้านที่1"/>
    <s v="ธ******ร"/>
    <s v="******ะ ตำบลหนองแวงโสกพระ อำเภอพล จังหวัดขอนแก่น 40120"/>
    <s v="40120"/>
    <s v="05"/>
    <s v="06/11/2025 13:11"/>
    <s v="-"/>
    <s v="SPX Express"/>
    <s v="Shopee"/>
    <s v="shopee"/>
    <s v=""/>
    <s v="-"/>
    <s v="06/11/2025 13:11"/>
  </r>
  <r>
    <x v="14"/>
    <x v="15"/>
    <n v="12"/>
    <n v="30"/>
    <s v="GAJ57"/>
    <n v="387"/>
    <n v="0"/>
    <s v="ร้านที่1"/>
    <s v="น******ี"/>
    <s v="******้านกุ้งกั้ง ตำบลโคกสะอาด ตำบลโคกสะอาด อำเภอศรีเทพ จังหวัดเพชรบูรณ์ 67170"/>
    <s v="67170"/>
    <s v="48"/>
    <s v="06/11/2025 13:01"/>
    <s v="-"/>
    <s v="SPX Express"/>
    <s v="Shopee"/>
    <s v="shopee"/>
    <s v=""/>
    <s v="TH253648210531T"/>
    <s v="06/11/2025 13:01"/>
  </r>
  <r>
    <x v="12"/>
    <x v="17"/>
    <n v="103.55"/>
    <n v="2"/>
    <s v="GAJ56"/>
    <n v="252.1"/>
    <n v="45"/>
    <s v="ร้านที่1"/>
    <s v="อริสา แก้วกันหา"/>
    <s v="วังสะพุง-ภูเรือ 117 ม.5 ต.หนองงิ้ว_x000a__x000a_วังสะพุง/ Wang Saphungเลย/ Loei_x000a_42130"/>
    <s v="42130"/>
    <s v="660929158330"/>
    <s v="06/11/2025 12:55"/>
    <s v="-"/>
    <s v="Kerry_dropoff"/>
    <s v="Lazada"/>
    <s v="lazada"/>
    <s v=""/>
    <s v="TH39097YGK5G5D"/>
    <s v="06/11/2025 12:55"/>
  </r>
  <r>
    <x v="9"/>
    <x v="9"/>
    <n v="139"/>
    <n v="1"/>
    <s v="GAJ55"/>
    <n v="223.3"/>
    <n v="26"/>
    <s v="ร้านที่1"/>
    <s v="กัญณัฐฏ์  พรจรัสกมล"/>
    <s v="32/113 ม.3  หมู่บ้านอรณิชาศิริ ต.บึงคำพร้อย_x000a__x000a_ลำลูกกา/ Lam Luk Kaปทุมธานี/ Pathum Thani_x000a_12150"/>
    <s v="12150"/>
    <s v="660814483093"/>
    <s v="06/11/2025 12:52"/>
    <s v="-"/>
    <s v="Kerry_dropoff"/>
    <s v="Lazada"/>
    <s v="lazada"/>
    <s v=""/>
    <s v="LEXPU0624854486"/>
    <s v="06/11/2025 12:52"/>
  </r>
  <r>
    <x v="10"/>
    <x v="10"/>
    <n v="139"/>
    <n v="1"/>
    <s v="GAJ55"/>
    <n v="223.3"/>
    <n v="26"/>
    <s v="ร้านที่1"/>
    <s v="กัญณัฐฏ์  พรจรัสกมล"/>
    <s v="32/113 ม.3  หมู่บ้านอรณิชาศิริ ต.บึงคำพร้อย_x000a__x000a_ลำลูกกา/ Lam Luk Kaปทุมธานี/ Pathum Thani_x000a_12150"/>
    <s v="12150"/>
    <s v="660814483093"/>
    <s v="06/11/2025 12:52"/>
    <s v="-"/>
    <s v="Kerry_dropoff"/>
    <s v="Lazada"/>
    <s v="lazada"/>
    <s v=""/>
    <s v="LEXPU0624854486"/>
    <s v="06/11/2025 12:52"/>
  </r>
  <r>
    <x v="11"/>
    <x v="11"/>
    <n v="139"/>
    <n v="1"/>
    <s v="GAJ55"/>
    <n v="223.3"/>
    <n v="26"/>
    <s v="ร้านที่1"/>
    <s v="กัญณัฐฏ์  พรจรัสกมล"/>
    <s v="32/113 ม.3  หมู่บ้านอรณิชาศิริ ต.บึงคำพร้อย_x000a__x000a_ลำลูกกา/ Lam Luk Kaปทุมธานี/ Pathum Thani_x000a_12150"/>
    <s v="12150"/>
    <s v="660814483093"/>
    <s v="06/11/2025 12:52"/>
    <s v="-"/>
    <s v="Kerry_dropoff"/>
    <s v="Lazada"/>
    <s v="lazada"/>
    <s v=""/>
    <s v="LEXPU0624854486"/>
    <s v="06/11/2025 12:52"/>
  </r>
  <r>
    <x v="12"/>
    <x v="12"/>
    <n v="139"/>
    <n v="1"/>
    <s v="GAJ55"/>
    <n v="223.3"/>
    <n v="26"/>
    <s v="ร้านที่1"/>
    <s v="กัญณัฐฏ์  พรจรัสกมล"/>
    <s v="32/113 ม.3  หมู่บ้านอรณิชาศิริ ต.บึงคำพร้อย_x000a__x000a_ลำลูกกา/ Lam Luk Kaปทุมธานี/ Pathum Thani_x000a_12150"/>
    <s v="12150"/>
    <s v="660814483093"/>
    <s v="06/11/2025 12:52"/>
    <s v="-"/>
    <s v="Kerry_dropoff"/>
    <s v="Lazada"/>
    <s v="lazada"/>
    <s v=""/>
    <s v="LEXPU0624854486"/>
    <s v="06/11/2025 12:52"/>
  </r>
  <r>
    <x v="15"/>
    <x v="18"/>
    <n v="54.5"/>
    <n v="2"/>
    <s v="GAJ54"/>
    <n v="101.05"/>
    <n v="7"/>
    <s v="ร้านที่1"/>
    <s v="บุญนาค บุตรประเสริฐ"/>
    <s v="227/532 หมู่บ้านวังตาล 5 Bซอย10 ต.สันผักหาวาน อ.หางดง_x000a__x000a_หางดง/ Hang Dongเชียงใหม่/ Chiang Mai_x000a_50230"/>
    <s v="50230"/>
    <s v="660905949987"/>
    <s v="06/11/2025 12:47"/>
    <s v="-"/>
    <s v="Kerry_dropoff"/>
    <s v="Lazada"/>
    <s v="lazada"/>
    <s v=""/>
    <s v="LEXPU0624856777"/>
    <s v="06/11/2025 12:47"/>
  </r>
  <r>
    <x v="0"/>
    <x v="0"/>
    <n v="50"/>
    <n v="6"/>
    <s v="GAJ53"/>
    <n v="294.99"/>
    <n v="0"/>
    <s v="ร้านที่2"/>
    <s v="ป***ชาติ ท***า"/>
    <s v="สกลนคร"/>
    <s v="-"/>
    <s v=""/>
    <s v="06/11/2025 12:43"/>
    <s v="-"/>
    <s v="J&amp;T COD"/>
    <s v="Tiktok"/>
    <s v="จ่ายทีหลัง / COD"/>
    <s v=""/>
    <s v="766029764135"/>
    <s v="06/11/2025 12:43"/>
  </r>
  <r>
    <x v="2"/>
    <x v="2"/>
    <n v="50"/>
    <n v="1"/>
    <s v="GAJ53"/>
    <n v="294.99"/>
    <n v="0"/>
    <s v="ร้านที่2"/>
    <s v="ป***ชาติ ท***า"/>
    <s v="สกลนคร"/>
    <s v="-"/>
    <s v=""/>
    <s v="06/11/2025 12:43"/>
    <s v="-"/>
    <s v="J&amp;T COD"/>
    <s v="Tiktok"/>
    <s v="จ่ายทีหลัง / COD"/>
    <s v=""/>
    <s v="766029764135"/>
    <s v="06/11/2025 12:43"/>
  </r>
  <r>
    <x v="3"/>
    <x v="3"/>
    <n v="50"/>
    <n v="1"/>
    <s v="GAJ53"/>
    <n v="294.99"/>
    <n v="0"/>
    <s v="ร้านที่2"/>
    <s v="ป***ชาติ ท***า"/>
    <s v="สกลนคร"/>
    <s v="-"/>
    <s v=""/>
    <s v="06/11/2025 12:43"/>
    <s v="-"/>
    <s v="J&amp;T COD"/>
    <s v="Tiktok"/>
    <s v="จ่ายทีหลัง / COD"/>
    <s v=""/>
    <s v="766029764135"/>
    <s v="06/11/2025 12:43"/>
  </r>
  <r>
    <x v="4"/>
    <x v="4"/>
    <n v="50"/>
    <n v="1"/>
    <s v="GAJ53"/>
    <n v="294.99"/>
    <n v="0"/>
    <s v="ร้านที่2"/>
    <s v="ป***ชาติ ท***า"/>
    <s v="สกลนคร"/>
    <s v="-"/>
    <s v=""/>
    <s v="06/11/2025 12:43"/>
    <s v="-"/>
    <s v="J&amp;T COD"/>
    <s v="Tiktok"/>
    <s v="จ่ายทีหลัง / COD"/>
    <s v=""/>
    <s v="766029764135"/>
    <s v="06/11/2025 12:43"/>
  </r>
  <r>
    <x v="16"/>
    <x v="19"/>
    <n v="90"/>
    <n v="2"/>
    <s v="GAJ52"/>
    <n v="178.5"/>
    <n v="7.5"/>
    <s v="ร้านที่3"/>
    <s v="อรทัย บุตรพรหม"/>
    <s v="โรงพยาบาลสมเด็จพระยุพราชสระแก้ว ตึกอุบัติเหตุชั้น4 · สระแก้ว/ Sa Kaeo_x000a__x000a_เมืองสระแก้ว/ Mueang Sa Kaeoสระแก้ว/ Sa Kaeo_x000a_27000"/>
    <s v="27000"/>
    <s v="660871471887"/>
    <s v="06/11/2025 12:41"/>
    <s v="-"/>
    <s v="Kerry_dropoff"/>
    <s v="Lazada"/>
    <s v="lazada"/>
    <s v=""/>
    <s v="LEXPU0624854951"/>
    <s v="06/11/2025 12:41"/>
  </r>
  <r>
    <x v="0"/>
    <x v="0"/>
    <n v="33.333333333333336"/>
    <n v="3"/>
    <s v="GAJ51"/>
    <n v="100"/>
    <n v="0"/>
    <s v="ร้านที่2"/>
    <s v="โ*** ว***ุนัด"/>
    <s v="สุรินทร์"/>
    <s v="-"/>
    <s v=""/>
    <s v="06/11/2025 12:36"/>
    <s v="-"/>
    <s v="J&amp;T COD"/>
    <s v="Tiktok"/>
    <s v="จ่ายทีหลัง / COD"/>
    <s v=""/>
    <s v="766086369123"/>
    <s v="06/11/2025 12:37"/>
  </r>
  <r>
    <x v="2"/>
    <x v="2"/>
    <n v="50"/>
    <n v="1"/>
    <s v="GAJ50"/>
    <n v="99.99"/>
    <n v="0"/>
    <s v="ร้านที่2"/>
    <s v="โ***"/>
    <s v="กรุงเทพฯ"/>
    <s v="-"/>
    <s v=""/>
    <s v="06/11/2025 12:36"/>
    <s v="-"/>
    <s v="J&amp;T Express"/>
    <s v="Tiktok"/>
    <s v="tiktok"/>
    <s v=""/>
    <s v="766058156150"/>
    <s v="06/11/2025 12:36"/>
  </r>
  <r>
    <x v="3"/>
    <x v="3"/>
    <n v="50"/>
    <n v="1"/>
    <s v="GAJ50"/>
    <n v="99.99"/>
    <n v="0"/>
    <s v="ร้านที่2"/>
    <s v="โ***"/>
    <s v="กรุงเทพฯ"/>
    <s v="-"/>
    <s v=""/>
    <s v="06/11/2025 12:36"/>
    <s v="-"/>
    <s v="J&amp;T Express"/>
    <s v="Tiktok"/>
    <s v="tiktok"/>
    <s v=""/>
    <s v="766058156150"/>
    <s v="06/11/2025 12:36"/>
  </r>
  <r>
    <x v="4"/>
    <x v="4"/>
    <n v="50"/>
    <n v="1"/>
    <s v="GAJ50"/>
    <n v="99.99"/>
    <n v="0"/>
    <s v="ร้านที่2"/>
    <s v="โ***"/>
    <s v="กรุงเทพฯ"/>
    <s v="-"/>
    <s v=""/>
    <s v="06/11/2025 12:36"/>
    <s v="-"/>
    <s v="J&amp;T Express"/>
    <s v="Tiktok"/>
    <s v="tiktok"/>
    <s v=""/>
    <s v="766058156150"/>
    <s v="06/11/2025 12:36"/>
  </r>
  <r>
    <x v="5"/>
    <x v="5"/>
    <n v="66.666666666666671"/>
    <n v="3"/>
    <s v="GAJ49"/>
    <n v="100"/>
    <n v="0"/>
    <s v="ร้านที่2"/>
    <s v="S***ntaporn U***"/>
    <s v="ลพบุรี"/>
    <s v="-"/>
    <s v=""/>
    <s v="06/11/2025 12:13"/>
    <s v="-"/>
    <s v="J&amp;T COD"/>
    <s v="Tiktok"/>
    <s v="จ่ายทีหลัง / COD"/>
    <s v=""/>
    <s v="766011072116"/>
    <s v="06/11/2025 12:13"/>
  </r>
  <r>
    <x v="2"/>
    <x v="2"/>
    <n v="50"/>
    <n v="1"/>
    <s v="GAJ48"/>
    <n v="100"/>
    <n v="0"/>
    <s v="ร้านที่4"/>
    <s v="ผ***"/>
    <s v="นครปฐม"/>
    <s v="-"/>
    <s v=""/>
    <s v="06/11/2025 12:12"/>
    <s v="-"/>
    <s v="J&amp;T Express"/>
    <s v="Tiktok"/>
    <s v="tiktok"/>
    <s v=""/>
    <s v="766054463160"/>
    <s v="06/11/2025 12:12"/>
  </r>
  <r>
    <x v="3"/>
    <x v="3"/>
    <n v="50"/>
    <n v="1"/>
    <s v="GAJ48"/>
    <n v="100"/>
    <n v="0"/>
    <s v="ร้านที่4"/>
    <s v="ผ***"/>
    <s v="นครปฐม"/>
    <s v="-"/>
    <s v=""/>
    <s v="06/11/2025 12:12"/>
    <s v="-"/>
    <s v="J&amp;T Express"/>
    <s v="Tiktok"/>
    <s v="tiktok"/>
    <s v=""/>
    <s v="766054463160"/>
    <s v="06/11/2025 12:12"/>
  </r>
  <r>
    <x v="4"/>
    <x v="4"/>
    <n v="50"/>
    <n v="1"/>
    <s v="GAJ48"/>
    <n v="100"/>
    <n v="0"/>
    <s v="ร้านที่4"/>
    <s v="ผ***"/>
    <s v="นครปฐม"/>
    <s v="-"/>
    <s v=""/>
    <s v="06/11/2025 12:12"/>
    <s v="-"/>
    <s v="J&amp;T Express"/>
    <s v="Tiktok"/>
    <s v="tiktok"/>
    <s v=""/>
    <s v="766054463160"/>
    <s v="06/11/2025 12:12"/>
  </r>
  <r>
    <x v="1"/>
    <x v="1"/>
    <n v="66.666666666666671"/>
    <n v="3"/>
    <s v="GAJ45"/>
    <n v="100"/>
    <n v="0"/>
    <s v="ร้านที่2"/>
    <s v="พ***พ็ชร  ว***คำแน่น"/>
    <s v="สมุทรสาคร"/>
    <s v="-"/>
    <s v=""/>
    <s v="06/11/2025 12:03"/>
    <s v="-"/>
    <s v="J&amp;T COD"/>
    <s v="Tiktok"/>
    <s v="จ่ายทีหลัง / COD"/>
    <s v=""/>
    <s v="766042755181"/>
    <s v="06/11/2025 12:03"/>
  </r>
  <r>
    <x v="1"/>
    <x v="1"/>
    <n v="66.666666666666671"/>
    <n v="3"/>
    <s v="GAJ44"/>
    <n v="100"/>
    <n v="0"/>
    <s v="ร้านที่2"/>
    <s v="เ***สุธี  ว***คำแน่น"/>
    <s v="ลำปาง"/>
    <s v="-"/>
    <s v=""/>
    <s v="06/11/2025 12:02"/>
    <s v="-"/>
    <s v="J&amp;T COD"/>
    <s v="Tiktok"/>
    <s v="จ่ายทีหลัง / COD"/>
    <s v=""/>
    <s v="766033558183"/>
    <s v="06/11/2025 12:02"/>
  </r>
  <r>
    <x v="0"/>
    <x v="0"/>
    <n v="50"/>
    <n v="6"/>
    <s v="GAJ42"/>
    <n v="200"/>
    <n v="0"/>
    <s v="ร้านที่2"/>
    <s v="ธ***ุทธ ช***วย"/>
    <s v="นครศรีธรรมราช"/>
    <s v="-"/>
    <s v=""/>
    <s v="06/11/2025 11:59"/>
    <s v="-"/>
    <s v="Flash Express Thailand COD"/>
    <s v="Tiktok"/>
    <s v="จ่ายทีหลัง / COD"/>
    <s v=""/>
    <s v="THT64012939W67Z"/>
    <s v="06/11/2025 11:59"/>
  </r>
  <r>
    <x v="0"/>
    <x v="0"/>
    <n v="33.333333333333336"/>
    <n v="3"/>
    <s v="GAJ41"/>
    <n v="100"/>
    <n v="0"/>
    <s v="ร้านที่2"/>
    <s v="x** n*"/>
    <s v="สุพรรณบุรี"/>
    <s v="-"/>
    <s v=""/>
    <s v="06/11/2025 11:46"/>
    <s v="-"/>
    <s v="J&amp;T COD"/>
    <s v="Tiktok"/>
    <s v="จ่ายทีหลัง / COD"/>
    <s v=""/>
    <s v="766079470122"/>
    <s v="06/11/2025 11:46"/>
  </r>
  <r>
    <x v="0"/>
    <x v="0"/>
    <n v="33.333333333333336"/>
    <n v="3"/>
    <s v="GAJ40"/>
    <n v="199.99"/>
    <n v="0"/>
    <s v="ร้านที่2"/>
    <s v="ก***นา ธ***"/>
    <s v="เทศบาลนครอุบลราชธานี"/>
    <s v="-"/>
    <s v=""/>
    <s v="06/11/2025 11:46"/>
    <s v="-"/>
    <s v="J&amp;T COD"/>
    <s v="Tiktok"/>
    <s v="จ่ายทีหลัง / COD"/>
    <s v=""/>
    <s v="766068960134"/>
    <s v="06/11/2025 11:46"/>
  </r>
  <r>
    <x v="2"/>
    <x v="2"/>
    <n v="50"/>
    <n v="1"/>
    <s v="GAJ40"/>
    <n v="199.99"/>
    <n v="0"/>
    <s v="ร้านที่2"/>
    <s v="ก***นา ธ***"/>
    <s v="เทศบาลนครอุบลราชธานี"/>
    <s v="-"/>
    <s v=""/>
    <s v="06/11/2025 11:46"/>
    <s v="-"/>
    <s v="J&amp;T COD"/>
    <s v="Tiktok"/>
    <s v="จ่ายทีหลัง / COD"/>
    <s v=""/>
    <s v="766068960134"/>
    <s v="06/11/2025 11:46"/>
  </r>
  <r>
    <x v="3"/>
    <x v="3"/>
    <n v="50"/>
    <n v="1"/>
    <s v="GAJ40"/>
    <n v="199.99"/>
    <n v="0"/>
    <s v="ร้านที่2"/>
    <s v="ก***นา ธ***"/>
    <s v="เทศบาลนครอุบลราชธานี"/>
    <s v="-"/>
    <s v=""/>
    <s v="06/11/2025 11:46"/>
    <s v="-"/>
    <s v="J&amp;T COD"/>
    <s v="Tiktok"/>
    <s v="จ่ายทีหลัง / COD"/>
    <s v=""/>
    <s v="766068960134"/>
    <s v="06/11/2025 11:46"/>
  </r>
  <r>
    <x v="4"/>
    <x v="4"/>
    <n v="50"/>
    <n v="1"/>
    <s v="GAJ40"/>
    <n v="199.99"/>
    <n v="0"/>
    <s v="ร้านที่2"/>
    <s v="ก***นา ธ***"/>
    <s v="เทศบาลนครอุบลราชธานี"/>
    <s v="-"/>
    <s v=""/>
    <s v="06/11/2025 11:46"/>
    <s v="-"/>
    <s v="J&amp;T COD"/>
    <s v="Tiktok"/>
    <s v="จ่ายทีหลัง / COD"/>
    <s v=""/>
    <s v="766068960134"/>
    <s v="06/11/2025 11:46"/>
  </r>
  <r>
    <x v="17"/>
    <x v="20"/>
    <n v="75"/>
    <n v="1"/>
    <s v="GAJ39"/>
    <n v="173"/>
    <n v="98"/>
    <s v="ร้านที่1"/>
    <s v="เ****ย"/>
    <s v="****** ต.หน้าไม้, อำเภอลาดหลุมแก้ว ตำบลหน้าไม้ อำเภอลาดหลุมแก้ว จังหวัดปทุมธานี 12140"/>
    <s v="12140"/>
    <s v="14"/>
    <s v="06/11/2025 11:37"/>
    <s v="-"/>
    <s v="SPX Express"/>
    <s v="Shopee"/>
    <s v="shopee"/>
    <s v=""/>
    <s v="TH251258746033F"/>
    <s v="06/11/2025 11:36"/>
  </r>
  <r>
    <x v="2"/>
    <x v="2"/>
    <n v="50"/>
    <n v="1"/>
    <s v="GAJ38"/>
    <n v="99.99"/>
    <n v="0"/>
    <s v="ร้านที่2"/>
    <s v="อ***ิรา บ***า ถ***ม่รับสายส่งที่บ้านได้เลยนะคะ"/>
    <s v="ร้อยเอ็ด"/>
    <s v="-"/>
    <s v=""/>
    <s v="06/11/2025 11:33"/>
    <s v="-"/>
    <s v="J&amp;T Express"/>
    <s v="Tiktok"/>
    <s v="tiktok"/>
    <s v=""/>
    <s v="766044754160"/>
    <s v="06/11/2025 11:33"/>
  </r>
  <r>
    <x v="3"/>
    <x v="3"/>
    <n v="50"/>
    <n v="1"/>
    <s v="GAJ38"/>
    <n v="99.99"/>
    <n v="0"/>
    <s v="ร้านที่2"/>
    <s v="อ***ิรา บ***า ถ***ม่รับสายส่งที่บ้านได้เลยนะคะ"/>
    <s v="ร้อยเอ็ด"/>
    <s v="-"/>
    <s v=""/>
    <s v="06/11/2025 11:33"/>
    <s v="-"/>
    <s v="J&amp;T Express"/>
    <s v="Tiktok"/>
    <s v="tiktok"/>
    <s v=""/>
    <s v="766044754160"/>
    <s v="06/11/2025 11:33"/>
  </r>
  <r>
    <x v="4"/>
    <x v="4"/>
    <n v="50"/>
    <n v="1"/>
    <s v="GAJ38"/>
    <n v="99.99"/>
    <n v="0"/>
    <s v="ร้านที่2"/>
    <s v="อ***ิรา บ***า ถ***ม่รับสายส่งที่บ้านได้เลยนะคะ"/>
    <s v="ร้อยเอ็ด"/>
    <s v="-"/>
    <s v=""/>
    <s v="06/11/2025 11:33"/>
    <s v="-"/>
    <s v="J&amp;T Express"/>
    <s v="Tiktok"/>
    <s v="tiktok"/>
    <s v=""/>
    <s v="766044754160"/>
    <s v="06/11/2025 11:32"/>
  </r>
  <r>
    <x v="5"/>
    <x v="5"/>
    <n v="66.666666666666671"/>
    <n v="9"/>
    <s v="GAJ37"/>
    <n v="300"/>
    <n v="0"/>
    <s v="ร้านที่2"/>
    <s v="ภ***ิยา ด***ก้วงาม"/>
    <s v="เทศบาลนครนครปฐม"/>
    <s v="-"/>
    <s v=""/>
    <s v="06/11/2025 11:22"/>
    <s v="-"/>
    <s v="J&amp;T Express"/>
    <s v="Tiktok"/>
    <s v="tiktok"/>
    <s v=""/>
    <s v="766023477111"/>
    <s v="06/11/2025 11:22"/>
  </r>
  <r>
    <x v="1"/>
    <x v="1"/>
    <n v="33"/>
    <n v="10"/>
    <s v="GAJ36"/>
    <n v="330"/>
    <n v="0"/>
    <s v="ร้านที่2"/>
    <s v="ร***ลาวัลย์ ต***มูล"/>
    <s v="เลย"/>
    <s v="-"/>
    <s v=""/>
    <s v="06/11/2025 11:20"/>
    <s v="-"/>
    <s v="J&amp;T COD"/>
    <s v="Tiktok"/>
    <s v="จ่ายทีหลัง / COD"/>
    <s v=""/>
    <s v="766077155174"/>
    <s v="06/11/2025 11:20"/>
  </r>
  <r>
    <x v="1"/>
    <x v="1"/>
    <n v="66.666666666666671"/>
    <n v="3"/>
    <s v="GAJ35"/>
    <n v="100"/>
    <n v="0"/>
    <s v="ร้านที่2"/>
    <s v="ว***ส ป***ปรม"/>
    <s v="กรุงเทพมหานคร"/>
    <s v="-"/>
    <s v=""/>
    <s v="06/11/2025 11:13"/>
    <s v="-"/>
    <s v="J&amp;T Express"/>
    <s v="Tiktok"/>
    <s v="tiktok"/>
    <s v=""/>
    <s v="766010554186"/>
    <s v="06/11/2025 11:13"/>
  </r>
  <r>
    <x v="1"/>
    <x v="1"/>
    <n v="66.666666666666671"/>
    <n v="3"/>
    <s v="GAJ34"/>
    <n v="100"/>
    <n v="0"/>
    <s v="ร้านที่2"/>
    <s v="น***า ช***ศ"/>
    <s v="สุราษฎร์ธานี"/>
    <s v="-"/>
    <s v=""/>
    <s v="06/11/2025 11:02"/>
    <s v="-"/>
    <s v="J&amp;T Express"/>
    <s v="Tiktok"/>
    <s v="tiktok"/>
    <s v=""/>
    <s v="766027461194"/>
    <s v="06/11/2025 11:01"/>
  </r>
  <r>
    <x v="17"/>
    <x v="20"/>
    <n v="75"/>
    <n v="1"/>
    <s v="GAJ33"/>
    <n v="112"/>
    <n v="37"/>
    <s v="ร้านที่1"/>
    <s v="Y******)"/>
    <s v="******ต.แคราย ตำบลแคราย อำเภอกระทุ่มแบน จังหวัดสมุทรสาคร 74110"/>
    <s v="74110"/>
    <s v="26"/>
    <s v="06/11/2025 11:25"/>
    <s v="-"/>
    <s v="SPX Express"/>
    <s v="Shopee"/>
    <s v="shopee"/>
    <s v=""/>
    <s v="TH252528431383O"/>
    <s v="06/11/2025 10:55"/>
  </r>
  <r>
    <x v="2"/>
    <x v="2"/>
    <n v="50"/>
    <n v="1"/>
    <s v="GAJ32"/>
    <n v="100"/>
    <n v="0"/>
    <s v="ร้านที่4"/>
    <s v="เ***นทิพย์ จ***นิล"/>
    <s v="กำแพงเพชร"/>
    <s v="-"/>
    <s v=""/>
    <s v="06/11/2025 10:51"/>
    <s v="-"/>
    <s v="J&amp;T COD"/>
    <s v="Tiktok"/>
    <s v="จ่ายทีหลัง / COD"/>
    <s v=""/>
    <s v="766003862164"/>
    <s v="06/11/2025 10:51"/>
  </r>
  <r>
    <x v="3"/>
    <x v="3"/>
    <n v="50"/>
    <n v="1"/>
    <s v="GAJ32"/>
    <n v="100"/>
    <n v="0"/>
    <s v="ร้านที่4"/>
    <s v="เ***นทิพย์ จ***นิล"/>
    <s v="กำแพงเพชร"/>
    <s v="-"/>
    <s v=""/>
    <s v="06/11/2025 10:51"/>
    <s v="-"/>
    <s v="J&amp;T COD"/>
    <s v="Tiktok"/>
    <s v="จ่ายทีหลัง / COD"/>
    <s v=""/>
    <s v="766003862164"/>
    <s v="06/11/2025 10:51"/>
  </r>
  <r>
    <x v="4"/>
    <x v="4"/>
    <n v="50"/>
    <n v="1"/>
    <s v="GAJ32"/>
    <n v="100"/>
    <n v="0"/>
    <s v="ร้านที่4"/>
    <s v="เ***นทิพย์ จ***นิล"/>
    <s v="กำแพงเพชร"/>
    <s v="-"/>
    <s v=""/>
    <s v="06/11/2025 10:51"/>
    <s v="-"/>
    <s v="J&amp;T COD"/>
    <s v="Tiktok"/>
    <s v="จ่ายทีหลัง / COD"/>
    <s v=""/>
    <s v="766003862164"/>
    <s v="06/11/2025 10:51"/>
  </r>
  <r>
    <x v="0"/>
    <x v="0"/>
    <n v="50"/>
    <n v="6"/>
    <s v="GAJ31"/>
    <n v="200"/>
    <n v="0"/>
    <s v="ร้านที่2"/>
    <s v="น***ันตรี ร***อบ"/>
    <s v="บึงกาฬ"/>
    <s v="-"/>
    <s v=""/>
    <s v="06/11/2025 10:46"/>
    <s v="-"/>
    <s v="J&amp;T Express"/>
    <s v="Tiktok"/>
    <s v="tiktok"/>
    <s v=""/>
    <s v="766058070116"/>
    <s v="06/11/2025 10:44"/>
  </r>
  <r>
    <x v="2"/>
    <x v="2"/>
    <n v="50"/>
    <n v="1"/>
    <s v="GAJ30"/>
    <n v="100"/>
    <n v="0"/>
    <s v="ร้านที่4"/>
    <s v="ก***ิพงษ์ แ***ั้น"/>
    <s v="พระนครศรีอยุธยา"/>
    <s v="-"/>
    <s v=""/>
    <s v="06/11/2025 10:42"/>
    <s v="-"/>
    <s v="J&amp;T COD"/>
    <s v="Tiktok"/>
    <s v="จ่ายทีหลัง / COD"/>
    <s v=""/>
    <s v="766097267154"/>
    <s v="06/11/2025 10:43"/>
  </r>
  <r>
    <x v="3"/>
    <x v="3"/>
    <n v="50"/>
    <n v="1"/>
    <s v="GAJ30"/>
    <n v="100"/>
    <n v="0"/>
    <s v="ร้านที่4"/>
    <s v="ก***ิพงษ์ แ***ั้น"/>
    <s v="พระนครศรีอยุธยา"/>
    <s v="-"/>
    <s v=""/>
    <s v="06/11/2025 10:42"/>
    <s v="-"/>
    <s v="J&amp;T COD"/>
    <s v="Tiktok"/>
    <s v="จ่ายทีหลัง / COD"/>
    <s v=""/>
    <s v="766097267154"/>
    <s v="06/11/2025 10:43"/>
  </r>
  <r>
    <x v="4"/>
    <x v="4"/>
    <n v="50"/>
    <n v="1"/>
    <s v="GAJ30"/>
    <n v="100"/>
    <n v="0"/>
    <s v="ร้านที่4"/>
    <s v="ก***ิพงษ์ แ***ั้น"/>
    <s v="พระนครศรีอยุธยา"/>
    <s v="-"/>
    <s v=""/>
    <s v="06/11/2025 10:42"/>
    <s v="-"/>
    <s v="J&amp;T COD"/>
    <s v="Tiktok"/>
    <s v="จ่ายทีหลัง / COD"/>
    <s v=""/>
    <s v="766097267154"/>
    <s v="06/11/2025 10:43"/>
  </r>
  <r>
    <x v="2"/>
    <x v="2"/>
    <n v="50"/>
    <n v="1"/>
    <s v="GAJ29"/>
    <n v="100"/>
    <n v="0"/>
    <s v="ร้านที่4"/>
    <s v="ด***นลิน ก***ปีย"/>
    <s v="นครศรีธรรมราช"/>
    <s v="-"/>
    <s v=""/>
    <s v="06/11/2025 10:37"/>
    <s v="-"/>
    <s v="J&amp;T COD"/>
    <s v="Tiktok"/>
    <s v="จ่ายทีหลัง / COD"/>
    <s v=""/>
    <s v="766079260155"/>
    <s v="06/11/2025 10:37"/>
  </r>
  <r>
    <x v="3"/>
    <x v="3"/>
    <n v="50"/>
    <n v="1"/>
    <s v="GAJ29"/>
    <n v="100"/>
    <n v="0"/>
    <s v="ร้านที่4"/>
    <s v="ด***นลิน ก***ปีย"/>
    <s v="นครศรีธรรมราช"/>
    <s v="-"/>
    <s v=""/>
    <s v="06/11/2025 10:37"/>
    <s v="-"/>
    <s v="J&amp;T COD"/>
    <s v="Tiktok"/>
    <s v="จ่ายทีหลัง / COD"/>
    <s v=""/>
    <s v="766079260155"/>
    <s v="06/11/2025 10:37"/>
  </r>
  <r>
    <x v="4"/>
    <x v="4"/>
    <n v="50"/>
    <n v="1"/>
    <s v="GAJ29"/>
    <n v="100"/>
    <n v="0"/>
    <s v="ร้านที่4"/>
    <s v="ด***นลิน ก***ปีย"/>
    <s v="นครศรีธรรมราช"/>
    <s v="-"/>
    <s v=""/>
    <s v="06/11/2025 10:37"/>
    <s v="-"/>
    <s v="J&amp;T COD"/>
    <s v="Tiktok"/>
    <s v="จ่ายทีหลัง / COD"/>
    <s v=""/>
    <s v="766079260155"/>
    <s v="06/11/2025 10:37"/>
  </r>
  <r>
    <x v="0"/>
    <x v="0"/>
    <n v="50"/>
    <n v="6"/>
    <s v="GAJ28"/>
    <n v="200"/>
    <n v="0"/>
    <s v="ร้านที่2"/>
    <s v="C* E***ณสมนึก ป***อบบัว"/>
    <s v="ระยอง"/>
    <s v="-"/>
    <s v=""/>
    <s v="06/11/2025 10:34"/>
    <s v="-"/>
    <s v="J&amp;T Express"/>
    <s v="Tiktok"/>
    <s v="tiktok"/>
    <s v=""/>
    <s v="766056568126"/>
    <s v="06/11/2025 10:34"/>
  </r>
  <r>
    <x v="1"/>
    <x v="1"/>
    <n v="66.666666666666671"/>
    <n v="3"/>
    <s v="GAJ27"/>
    <n v="129"/>
    <n v="29"/>
    <s v="ร้านที่2"/>
    <s v="เ*** ภ***กุล"/>
    <s v="ลพบุรี"/>
    <s v="-"/>
    <s v=""/>
    <s v="06/11/2025 10:31"/>
    <s v="-"/>
    <s v="J&amp;T Express"/>
    <s v="Tiktok"/>
    <s v="tiktok"/>
    <s v=""/>
    <s v="766019552196"/>
    <s v="06/11/2025 10:30"/>
  </r>
  <r>
    <x v="2"/>
    <x v="2"/>
    <n v="50"/>
    <n v="2"/>
    <s v="GAJ25"/>
    <n v="199.98"/>
    <n v="0"/>
    <s v="ร้านที่2"/>
    <s v="อ***ตพัฒน์ น***เหนียง"/>
    <s v="กรุงเทพฯ"/>
    <s v="-"/>
    <s v=""/>
    <s v="06/11/2025 10:20"/>
    <s v="-"/>
    <s v="J&amp;T COD"/>
    <s v="Tiktok"/>
    <s v="จ่ายทีหลัง / COD"/>
    <s v=""/>
    <s v="766064169135"/>
    <s v="06/11/2025 10:20"/>
  </r>
  <r>
    <x v="3"/>
    <x v="3"/>
    <n v="50"/>
    <n v="2"/>
    <s v="GAJ25"/>
    <n v="199.98"/>
    <n v="0"/>
    <s v="ร้านที่2"/>
    <s v="อ***ตพัฒน์ น***เหนียง"/>
    <s v="กรุงเทพฯ"/>
    <s v="-"/>
    <s v=""/>
    <s v="06/11/2025 10:20"/>
    <s v="-"/>
    <s v="J&amp;T COD"/>
    <s v="Tiktok"/>
    <s v="จ่ายทีหลัง / COD"/>
    <s v=""/>
    <s v="766064169135"/>
    <s v="06/11/2025 10:20"/>
  </r>
  <r>
    <x v="4"/>
    <x v="4"/>
    <n v="50"/>
    <n v="2"/>
    <s v="GAJ25"/>
    <n v="199.98"/>
    <n v="0"/>
    <s v="ร้านที่2"/>
    <s v="อ***ตพัฒน์ น***เหนียง"/>
    <s v="กรุงเทพฯ"/>
    <s v="-"/>
    <s v=""/>
    <s v="06/11/2025 10:20"/>
    <s v="-"/>
    <s v="J&amp;T COD"/>
    <s v="Tiktok"/>
    <s v="จ่ายทีหลัง / COD"/>
    <s v=""/>
    <s v="766064169135"/>
    <s v="06/11/2025 10:20"/>
  </r>
  <r>
    <x v="9"/>
    <x v="9"/>
    <n v="139"/>
    <n v="1"/>
    <s v="GAJ24"/>
    <n v="321.99"/>
    <n v="0"/>
    <s v="ร้านที่2"/>
    <s v="ว***ล   แ***อิศวร"/>
    <s v="ชุมพร"/>
    <s v="-"/>
    <s v=""/>
    <s v="06/11/2025 10:19"/>
    <s v="-"/>
    <s v="J&amp;T COD"/>
    <s v="Tiktok"/>
    <s v="จ่ายทีหลัง / COD"/>
    <s v=""/>
    <s v="766038554120"/>
    <s v="06/11/2025 10:19"/>
  </r>
  <r>
    <x v="10"/>
    <x v="10"/>
    <n v="139"/>
    <n v="1"/>
    <s v="GAJ24"/>
    <n v="321.99"/>
    <n v="0"/>
    <s v="ร้านที่2"/>
    <s v="ว***ล   แ***อิศวร"/>
    <s v="ชุมพร"/>
    <s v="-"/>
    <s v=""/>
    <s v="06/11/2025 10:19"/>
    <s v="-"/>
    <s v="J&amp;T COD"/>
    <s v="Tiktok"/>
    <s v="จ่ายทีหลัง / COD"/>
    <s v=""/>
    <s v="766038554120"/>
    <s v="06/11/2025 10:19"/>
  </r>
  <r>
    <x v="11"/>
    <x v="11"/>
    <n v="139"/>
    <n v="1"/>
    <s v="GAJ24"/>
    <n v="321.99"/>
    <n v="0"/>
    <s v="ร้านที่2"/>
    <s v="ว***ล   แ***อิศวร"/>
    <s v="ชุมพร"/>
    <s v="-"/>
    <s v=""/>
    <s v="06/11/2025 10:19"/>
    <s v="-"/>
    <s v="J&amp;T COD"/>
    <s v="Tiktok"/>
    <s v="จ่ายทีหลัง / COD"/>
    <s v=""/>
    <s v="766038554120"/>
    <s v="06/11/2025 10:19"/>
  </r>
  <r>
    <x v="12"/>
    <x v="12"/>
    <n v="139"/>
    <n v="1"/>
    <s v="GAJ24"/>
    <n v="321.99"/>
    <n v="0"/>
    <s v="ร้านที่2"/>
    <s v="ว***ล   แ***อิศวร"/>
    <s v="ชุมพร"/>
    <s v="-"/>
    <s v=""/>
    <s v="06/11/2025 10:19"/>
    <s v="-"/>
    <s v="J&amp;T COD"/>
    <s v="Tiktok"/>
    <s v="จ่ายทีหลัง / COD"/>
    <s v=""/>
    <s v="766038554120"/>
    <s v="06/11/2025 10:19"/>
  </r>
  <r>
    <x v="2"/>
    <x v="2"/>
    <n v="50"/>
    <n v="1"/>
    <s v="GAJ23"/>
    <n v="104.5"/>
    <n v="7"/>
    <s v="ร้านที่6"/>
    <s v="ปราโมต ปัญญาสอน"/>
    <s v="แว่นตาลาซาล 166 ถนนสุขุมวิท105 (ซ.12)แขวงบางนาเขตบางนา กรุงเทพ_x000a__x000a_บางนา/ Bang Naกรุงเทพมหานคร/ Bangkok_x000a_10260"/>
    <s v="10260"/>
    <s v="660965186652"/>
    <s v="06/11/2025 10:17"/>
    <s v="-"/>
    <s v="Kerry_dropoff"/>
    <s v="Lazada"/>
    <s v="lazada"/>
    <s v=""/>
    <s v="LEXPU0624856477"/>
    <s v="06/11/2025 10:17"/>
  </r>
  <r>
    <x v="3"/>
    <x v="3"/>
    <n v="50"/>
    <n v="1"/>
    <s v="GAJ23"/>
    <n v="104.5"/>
    <n v="7"/>
    <s v="ร้านที่6"/>
    <s v="ปราโมต ปัญญาสอน"/>
    <s v="แว่นตาลาซาล 166 ถนนสุขุมวิท105 (ซ.12)แขวงบางนาเขตบางนา กรุงเทพ_x000a__x000a_บางนา/ Bang Naกรุงเทพมหานคร/ Bangkok_x000a_10260"/>
    <s v="10260"/>
    <s v="660965186652"/>
    <s v="06/11/2025 10:17"/>
    <s v="-"/>
    <s v="Kerry_dropoff"/>
    <s v="Lazada"/>
    <s v="lazada"/>
    <s v=""/>
    <s v="LEXPU0624856477"/>
    <s v="06/11/2025 10:17"/>
  </r>
  <r>
    <x v="4"/>
    <x v="4"/>
    <n v="50"/>
    <n v="1"/>
    <s v="GAJ23"/>
    <n v="104.5"/>
    <n v="7"/>
    <s v="ร้านที่6"/>
    <s v="ปราโมต ปัญญาสอน"/>
    <s v="แว่นตาลาซาล 166 ถนนสุขุมวิท105 (ซ.12)แขวงบางนาเขตบางนา กรุงเทพ_x000a__x000a_บางนา/ Bang Naกรุงเทพมหานคร/ Bangkok_x000a_10260"/>
    <s v="10260"/>
    <s v="660965186652"/>
    <s v="06/11/2025 10:17"/>
    <s v="-"/>
    <s v="Kerry_dropoff"/>
    <s v="Lazada"/>
    <s v="lazada"/>
    <s v=""/>
    <s v="LEXPU0624856477"/>
    <s v="06/11/2025 10:17"/>
  </r>
  <r>
    <x v="1"/>
    <x v="1"/>
    <n v="66.666666666666671"/>
    <n v="3"/>
    <s v="GAJ22"/>
    <n v="100"/>
    <n v="0"/>
    <s v="ร้านที่2"/>
    <s v="ส***ศักดิ์ เ***มผักแว่น"/>
    <s v="เทศบาลเมืองบุรีรัมย์"/>
    <s v="-"/>
    <s v=""/>
    <s v="06/11/2025 10:02"/>
    <s v="-"/>
    <s v="J&amp;T Express"/>
    <s v="Tiktok"/>
    <s v="tiktok"/>
    <s v=""/>
    <s v="766099759191"/>
    <s v="06/11/2025 10:02"/>
  </r>
  <r>
    <x v="2"/>
    <x v="2"/>
    <n v="50"/>
    <n v="1"/>
    <s v="GAJ21"/>
    <n v="100"/>
    <n v="0"/>
    <s v="ร้านที่4"/>
    <s v="พ***า จ***ิวัสธนกร"/>
    <s v="สงขลา"/>
    <s v="-"/>
    <s v=""/>
    <s v="06/11/2025 10:00"/>
    <s v="-"/>
    <s v="J&amp;T COD"/>
    <s v="Tiktok"/>
    <s v="จ่ายทีหลัง / COD"/>
    <s v=""/>
    <s v="766023866156"/>
    <s v="06/11/2025 10:00"/>
  </r>
  <r>
    <x v="3"/>
    <x v="3"/>
    <n v="50"/>
    <n v="1"/>
    <s v="GAJ21"/>
    <n v="100"/>
    <n v="0"/>
    <s v="ร้านที่4"/>
    <s v="พ***า จ***ิวัสธนกร"/>
    <s v="สงขลา"/>
    <s v="-"/>
    <s v=""/>
    <s v="06/11/2025 10:00"/>
    <s v="-"/>
    <s v="J&amp;T COD"/>
    <s v="Tiktok"/>
    <s v="จ่ายทีหลัง / COD"/>
    <s v=""/>
    <s v="766023866156"/>
    <s v="06/11/2025 10:00"/>
  </r>
  <r>
    <x v="4"/>
    <x v="4"/>
    <n v="50"/>
    <n v="1"/>
    <s v="GAJ21"/>
    <n v="100"/>
    <n v="0"/>
    <s v="ร้านที่4"/>
    <s v="พ***า จ***ิวัสธนกร"/>
    <s v="สงขลา"/>
    <s v="-"/>
    <s v=""/>
    <s v="06/11/2025 10:00"/>
    <s v="-"/>
    <s v="J&amp;T COD"/>
    <s v="Tiktok"/>
    <s v="จ่ายทีหลัง / COD"/>
    <s v=""/>
    <s v="766023866156"/>
    <s v="06/11/2025 10:00"/>
  </r>
  <r>
    <x v="2"/>
    <x v="2"/>
    <n v="50"/>
    <n v="2"/>
    <s v="GAJ20"/>
    <n v="200"/>
    <n v="0"/>
    <s v="ร้านที่4"/>
    <s v="จ***ร์เพ็ญ เ***งผิว"/>
    <s v="ปราจีนบุรี"/>
    <s v="-"/>
    <s v=""/>
    <s v="06/11/2025 09:51"/>
    <s v="-"/>
    <s v="J&amp;T COD"/>
    <s v="Tiktok"/>
    <s v="จ่ายทีหลัง / COD"/>
    <s v=""/>
    <s v="766003072133"/>
    <s v="06/11/2025 09:51"/>
  </r>
  <r>
    <x v="3"/>
    <x v="3"/>
    <n v="50"/>
    <n v="2"/>
    <s v="GAJ20"/>
    <n v="200"/>
    <n v="0"/>
    <s v="ร้านที่4"/>
    <s v="จ***ร์เพ็ญ เ***งผิว"/>
    <s v="ปราจีนบุรี"/>
    <s v="-"/>
    <s v=""/>
    <s v="06/11/2025 09:51"/>
    <s v="-"/>
    <s v="J&amp;T COD"/>
    <s v="Tiktok"/>
    <s v="จ่ายทีหลัง / COD"/>
    <s v=""/>
    <s v="766003072133"/>
    <s v="06/11/2025 09:51"/>
  </r>
  <r>
    <x v="4"/>
    <x v="4"/>
    <n v="50"/>
    <n v="2"/>
    <s v="GAJ20"/>
    <n v="200"/>
    <n v="0"/>
    <s v="ร้านที่4"/>
    <s v="จ***ร์เพ็ญ เ***งผิว"/>
    <s v="ปราจีนบุรี"/>
    <s v="-"/>
    <s v=""/>
    <s v="06/11/2025 09:51"/>
    <s v="-"/>
    <s v="J&amp;T COD"/>
    <s v="Tiktok"/>
    <s v="จ่ายทีหลัง / COD"/>
    <s v=""/>
    <s v="766003072133"/>
    <s v="06/11/2025 09:51"/>
  </r>
  <r>
    <x v="0"/>
    <x v="0"/>
    <n v="50"/>
    <n v="6"/>
    <s v="GAJ19"/>
    <n v="200"/>
    <n v="0"/>
    <s v="ร้านที่2"/>
    <s v="อ***า ช***ฑรัตน์ชัย"/>
    <s v="นนทบุรี"/>
    <s v="-"/>
    <s v=""/>
    <s v="06/11/2025 09:48"/>
    <s v="-"/>
    <s v="J&amp;T COD"/>
    <s v="Tiktok"/>
    <s v="จ่ายทีหลัง / COD"/>
    <s v=""/>
    <s v="766082475126"/>
    <s v="06/11/2025 09:48"/>
  </r>
  <r>
    <x v="0"/>
    <x v="0"/>
    <n v="50"/>
    <n v="6"/>
    <s v="GAJ18"/>
    <n v="200"/>
    <n v="0"/>
    <s v="ร้านที่2"/>
    <s v="ส***"/>
    <s v="นครราชสีมา"/>
    <s v="-"/>
    <s v=""/>
    <s v="06/11/2025 09:44"/>
    <s v="-"/>
    <s v="J&amp;T COD"/>
    <s v="Tiktok"/>
    <s v="จ่ายทีหลัง / COD"/>
    <s v=""/>
    <s v="766063761120"/>
    <s v="06/11/2025 09:45"/>
  </r>
  <r>
    <x v="2"/>
    <x v="2"/>
    <n v="50"/>
    <n v="1"/>
    <s v="GAJ17"/>
    <n v="99.99"/>
    <n v="0"/>
    <s v="ร้านที่2"/>
    <s v="น***กษณ์ แ***ุ่น"/>
    <s v="ลำพูน"/>
    <s v="-"/>
    <s v=""/>
    <s v="06/11/2025 09:44"/>
    <s v="-"/>
    <s v="J&amp;T COD"/>
    <s v="Tiktok"/>
    <s v="จ่ายทีหลัง / COD"/>
    <s v=""/>
    <s v="766092955143"/>
    <s v="06/11/2025 09:44"/>
  </r>
  <r>
    <x v="3"/>
    <x v="3"/>
    <n v="50"/>
    <n v="1"/>
    <s v="GAJ17"/>
    <n v="99.99"/>
    <n v="0"/>
    <s v="ร้านที่2"/>
    <s v="น***กษณ์ แ***ุ่น"/>
    <s v="ลำพูน"/>
    <s v="-"/>
    <s v=""/>
    <s v="06/11/2025 09:44"/>
    <s v="-"/>
    <s v="J&amp;T COD"/>
    <s v="Tiktok"/>
    <s v="จ่ายทีหลัง / COD"/>
    <s v=""/>
    <s v="766092955143"/>
    <s v="06/11/2025 09:44"/>
  </r>
  <r>
    <x v="4"/>
    <x v="4"/>
    <n v="50"/>
    <n v="1"/>
    <s v="GAJ17"/>
    <n v="99.99"/>
    <n v="0"/>
    <s v="ร้านที่2"/>
    <s v="น***กษณ์ แ***ุ่น"/>
    <s v="ลำพูน"/>
    <s v="-"/>
    <s v=""/>
    <s v="06/11/2025 09:44"/>
    <s v="-"/>
    <s v="J&amp;T COD"/>
    <s v="Tiktok"/>
    <s v="จ่ายทีหลัง / COD"/>
    <s v=""/>
    <s v="766092955143"/>
    <s v="06/11/2025 09:44"/>
  </r>
  <r>
    <x v="3"/>
    <x v="3"/>
    <n v="33.333333333333336"/>
    <n v="3"/>
    <s v="GAJ16"/>
    <n v="100"/>
    <n v="0"/>
    <s v="ร้านที่4"/>
    <s v="น***นา เ***กะ"/>
    <s v="Satun"/>
    <s v="-"/>
    <s v=""/>
    <s v="06/11/2025 09:35"/>
    <s v="-"/>
    <s v="J&amp;T Express"/>
    <s v="Tiktok"/>
    <s v="tiktok"/>
    <s v=""/>
    <s v="766096947195"/>
    <s v="06/11/2025 09:31"/>
  </r>
  <r>
    <x v="2"/>
    <x v="2"/>
    <n v="50"/>
    <n v="1"/>
    <s v="GAJ15"/>
    <n v="100"/>
    <n v="0"/>
    <s v="ร้านที่4"/>
    <s v="ช***กาญจน์ แ***นอก"/>
    <s v="พระนครศรีอยุธยา"/>
    <s v="-"/>
    <s v=""/>
    <s v="06/11/2025 09:29"/>
    <s v="-"/>
    <s v="J&amp;T Express"/>
    <s v="Tiktok"/>
    <s v="tiktok"/>
    <s v=""/>
    <s v="766096752142"/>
    <s v="06/11/2025 09:29"/>
  </r>
  <r>
    <x v="3"/>
    <x v="3"/>
    <n v="50"/>
    <n v="1"/>
    <s v="GAJ15"/>
    <n v="100"/>
    <n v="0"/>
    <s v="ร้านที่4"/>
    <s v="ช***กาญจน์ แ***นอก"/>
    <s v="พระนครศรีอยุธยา"/>
    <s v="-"/>
    <s v=""/>
    <s v="06/11/2025 09:29"/>
    <s v="-"/>
    <s v="J&amp;T Express"/>
    <s v="Tiktok"/>
    <s v="tiktok"/>
    <s v=""/>
    <s v="766096752142"/>
    <s v="06/11/2025 09:29"/>
  </r>
  <r>
    <x v="4"/>
    <x v="4"/>
    <n v="50"/>
    <n v="1"/>
    <s v="GAJ15"/>
    <n v="100"/>
    <n v="0"/>
    <s v="ร้านที่4"/>
    <s v="ช***กาญจน์ แ***นอก"/>
    <s v="พระนครศรีอยุธยา"/>
    <s v="-"/>
    <s v=""/>
    <s v="06/11/2025 09:29"/>
    <s v="-"/>
    <s v="J&amp;T Express"/>
    <s v="Tiktok"/>
    <s v="tiktok"/>
    <s v=""/>
    <s v="766096752142"/>
    <s v="06/11/2025 09:29"/>
  </r>
  <r>
    <x v="2"/>
    <x v="2"/>
    <n v="50"/>
    <n v="1"/>
    <s v="GAJ14"/>
    <n v="99.99"/>
    <n v="0"/>
    <s v="ร้านที่2"/>
    <s v="น***จันทิมา"/>
    <s v="กระบี่"/>
    <s v="-"/>
    <s v=""/>
    <s v="06/11/2025 09:24"/>
    <s v="-"/>
    <s v="J&amp;T COD"/>
    <s v="Tiktok"/>
    <s v="จ่ายทีหลัง / COD"/>
    <s v=""/>
    <s v="766042555154"/>
    <s v="06/11/2025 09:24"/>
  </r>
  <r>
    <x v="3"/>
    <x v="3"/>
    <n v="50"/>
    <n v="1"/>
    <s v="GAJ14"/>
    <n v="99.99"/>
    <n v="0"/>
    <s v="ร้านที่2"/>
    <s v="น***จันทิมา"/>
    <s v="กระบี่"/>
    <s v="-"/>
    <s v=""/>
    <s v="06/11/2025 09:24"/>
    <s v="-"/>
    <s v="J&amp;T COD"/>
    <s v="Tiktok"/>
    <s v="จ่ายทีหลัง / COD"/>
    <s v=""/>
    <s v="766042555154"/>
    <s v="06/11/2025 09:24"/>
  </r>
  <r>
    <x v="4"/>
    <x v="4"/>
    <n v="50"/>
    <n v="1"/>
    <s v="GAJ14"/>
    <n v="99.99"/>
    <n v="0"/>
    <s v="ร้านที่2"/>
    <s v="น***จันทิมา"/>
    <s v="กระบี่"/>
    <s v="-"/>
    <s v=""/>
    <s v="06/11/2025 09:24"/>
    <s v="-"/>
    <s v="J&amp;T COD"/>
    <s v="Tiktok"/>
    <s v="จ่ายทีหลัง / COD"/>
    <s v=""/>
    <s v="766042555154"/>
    <s v="06/11/2025 09:24"/>
  </r>
  <r>
    <x v="1"/>
    <x v="1"/>
    <n v="66.666666666666671"/>
    <n v="6"/>
    <s v="GAJ13"/>
    <n v="200"/>
    <n v="0"/>
    <s v="ร้านที่2"/>
    <s v="ข***ฐา  ง***ถื่อน"/>
    <s v="ราชบุรี"/>
    <s v="-"/>
    <s v=""/>
    <s v="06/11/2025 09:24"/>
    <s v="-"/>
    <s v="J&amp;T COD"/>
    <s v="Tiktok"/>
    <s v="จ่ายทีหลัง / COD"/>
    <s v=""/>
    <s v="766076357185"/>
    <s v="06/11/2025 09:24"/>
  </r>
  <r>
    <x v="5"/>
    <x v="5"/>
    <n v="66.666666666666671"/>
    <n v="3"/>
    <s v="GAJ12"/>
    <n v="100"/>
    <n v="0"/>
    <s v="ร้านที่2"/>
    <s v="อ***วรรณ   ศ***พร"/>
    <s v="สงขลา"/>
    <s v="-"/>
    <s v=""/>
    <s v="06/11/2025 08:53"/>
    <s v="-"/>
    <s v="J&amp;T Express"/>
    <s v="Tiktok"/>
    <s v="tiktok"/>
    <s v=""/>
    <s v="766081955170"/>
    <s v="06/11/2025 08:53"/>
  </r>
  <r>
    <x v="1"/>
    <x v="1"/>
    <n v="66.666666666666671"/>
    <n v="3"/>
    <s v="GAJ11"/>
    <n v="100"/>
    <n v="0"/>
    <s v="ร้านที่2"/>
    <s v="ด***ี  บ***ม"/>
    <s v="จังหวัดราชบุรี"/>
    <s v="-"/>
    <s v=""/>
    <s v="06/11/2025 08:50"/>
    <s v="-"/>
    <s v="J&amp;T COD"/>
    <s v="Tiktok"/>
    <s v="จ่ายทีหลัง / COD"/>
    <s v=""/>
    <s v="766068957172"/>
    <s v="06/11/2025 08:50"/>
  </r>
  <r>
    <x v="9"/>
    <x v="9"/>
    <n v="139"/>
    <n v="1"/>
    <s v="GAJ10"/>
    <n v="217.98"/>
    <n v="0"/>
    <s v="ร้านที่2"/>
    <s v="อ***สา ล***ีค"/>
    <s v="กรุงเทพฯ"/>
    <s v="-"/>
    <s v=""/>
    <s v="06/11/2025 08:50"/>
    <s v="-"/>
    <s v="J&amp;T Express"/>
    <s v="Tiktok"/>
    <s v="tiktok"/>
    <s v=""/>
    <s v="766035067125"/>
    <s v="06/11/2025 08:49"/>
  </r>
  <r>
    <x v="11"/>
    <x v="11"/>
    <n v="139"/>
    <n v="1"/>
    <s v="GAJ10"/>
    <n v="217.98"/>
    <n v="0"/>
    <s v="ร้านที่2"/>
    <s v="อ***สา ล***ีค"/>
    <s v="กรุงเทพฯ"/>
    <s v="-"/>
    <s v=""/>
    <s v="06/11/2025 08:50"/>
    <s v="-"/>
    <s v="J&amp;T Express"/>
    <s v="Tiktok"/>
    <s v="tiktok"/>
    <s v=""/>
    <s v="766035067125"/>
    <s v="06/11/2025 08:49"/>
  </r>
  <r>
    <x v="16"/>
    <x v="19"/>
    <n v="76"/>
    <n v="3"/>
    <s v="GAJ9"/>
    <n v="276"/>
    <n v="48"/>
    <s v="ร้านที่1"/>
    <s v="พ******์"/>
    <s v="******ินทร์ แขวงหนองบอน ซ.ศรีนคริน 53 แขวงหนองบอน เขตประเวศ จังหวัดกรุงเทพมหานคร 10250"/>
    <s v="10250"/>
    <s v="92"/>
    <s v="06/11/2025 09:15"/>
    <s v="-"/>
    <s v="SPX Express"/>
    <s v="Shopee"/>
    <s v="shopee"/>
    <s v=""/>
    <s v="TH259190117507U"/>
    <s v="06/11/2025 08:45"/>
  </r>
  <r>
    <x v="2"/>
    <x v="2"/>
    <n v="50"/>
    <n v="1"/>
    <s v="GAJ8"/>
    <n v="99.99"/>
    <n v="0"/>
    <s v="ร้านที่2"/>
    <s v="S***napa K***ee"/>
    <s v="สมุทรสาคร"/>
    <s v="-"/>
    <s v=""/>
    <s v="06/11/2025 08:45"/>
    <s v="-"/>
    <s v="J&amp;T COD"/>
    <s v="Tiktok"/>
    <s v="จ่ายทีหลัง / COD"/>
    <s v=""/>
    <s v="766050866151"/>
    <s v="06/11/2025 08:45"/>
  </r>
  <r>
    <x v="3"/>
    <x v="3"/>
    <n v="50"/>
    <n v="1"/>
    <s v="GAJ8"/>
    <n v="99.99"/>
    <n v="0"/>
    <s v="ร้านที่2"/>
    <s v="S***napa K***ee"/>
    <s v="สมุทรสาคร"/>
    <s v="-"/>
    <s v=""/>
    <s v="06/11/2025 08:45"/>
    <s v="-"/>
    <s v="J&amp;T COD"/>
    <s v="Tiktok"/>
    <s v="จ่ายทีหลัง / COD"/>
    <s v=""/>
    <s v="766050866151"/>
    <s v="06/11/2025 08:45"/>
  </r>
  <r>
    <x v="4"/>
    <x v="4"/>
    <n v="50"/>
    <n v="1"/>
    <s v="GAJ8"/>
    <n v="99.99"/>
    <n v="0"/>
    <s v="ร้านที่2"/>
    <s v="S***napa K***ee"/>
    <s v="สมุทรสาคร"/>
    <s v="-"/>
    <s v=""/>
    <s v="06/11/2025 08:45"/>
    <s v="-"/>
    <s v="J&amp;T COD"/>
    <s v="Tiktok"/>
    <s v="จ่ายทีหลัง / COD"/>
    <s v=""/>
    <s v="766050866151"/>
    <s v="06/11/2025 08:45"/>
  </r>
  <r>
    <x v="5"/>
    <x v="5"/>
    <n v="66.666666666666671"/>
    <n v="6"/>
    <s v="GAJ6"/>
    <n v="200"/>
    <n v="0"/>
    <s v="ร้านที่2"/>
    <s v="พ***ักษณ์"/>
    <s v="กรุงเทพฯ"/>
    <s v="-"/>
    <s v=""/>
    <s v="06/11/2025 08:40"/>
    <s v="-"/>
    <s v="J&amp;T COD"/>
    <s v="Tiktok"/>
    <s v="จ่ายทีหลัง / COD"/>
    <s v=""/>
    <s v="766053569116"/>
    <s v="06/11/2025 08:41"/>
  </r>
  <r>
    <x v="0"/>
    <x v="0"/>
    <n v="50"/>
    <n v="6"/>
    <s v="GAJ5"/>
    <n v="200"/>
    <n v="0"/>
    <s v="ร้านที่2"/>
    <s v="อ*** เ***มเมือง"/>
    <s v="สมุทรปราการ"/>
    <s v="-"/>
    <s v=""/>
    <s v="06/11/2025 08:30"/>
    <s v="-"/>
    <s v="J&amp;T COD"/>
    <s v="Tiktok"/>
    <s v="จ่ายทีหลัง / COD"/>
    <s v="ขอไม่รับรสกาแฟ ฝอยทอง มะพร้าวน้ำหอมและมะพร้าวอ่อนนะคะ สั่งลาซาด้ามาแล้วค่ะ"/>
    <s v="766014461122"/>
    <s v="06/11/2025 08:30"/>
  </r>
  <r>
    <x v="10"/>
    <x v="10"/>
    <n v="139"/>
    <n v="1"/>
    <s v="GAJ4"/>
    <n v="215"/>
    <n v="0"/>
    <s v="ร้านที่10"/>
    <s v="อานนท์ อยู่ลำยอง"/>
    <s v="4/1289 หมู่ บ้านธนะสินโครงการ6 ซอย 10 หมู่ 7 แขวงคลองกุ่ม เขตบึงกุ่ม ก.ท.ม 10240"/>
    <s v="10240"/>
    <s v="0852556571"/>
    <s v="06/11/2025 08:18"/>
    <s v="raweewan5499@gmail.com"/>
    <s v="EMS COD"/>
    <s v="facebook"/>
    <s v="กสิกร"/>
    <s v=""/>
    <s v="-"/>
    <s v="06/11/2025 08:18"/>
  </r>
  <r>
    <x v="12"/>
    <x v="12"/>
    <n v="139"/>
    <n v="1"/>
    <s v="GAJ4"/>
    <n v="215"/>
    <n v="0"/>
    <s v="ร้านที่10"/>
    <s v="อานนท์ อยู่ลำยอง"/>
    <s v="4/1289 หมู่ บ้านธนะสินโครงการ6 ซอย 10 หมู่ 7 แขวงคลองกุ่ม เขตบึงกุ่ม ก.ท.ม 10240"/>
    <s v="10240"/>
    <s v="0852556571"/>
    <s v="06/11/2025 08:18"/>
    <s v="raweewan5499@gmail.com"/>
    <s v="EMS COD"/>
    <s v="facebook"/>
    <s v="กสิกร"/>
    <s v=""/>
    <s v="-"/>
    <s v="06/11/2025 08:18"/>
  </r>
  <r>
    <x v="13"/>
    <x v="14"/>
    <n v="54.5"/>
    <n v="2"/>
    <s v="GAJ3"/>
    <n v="83"/>
    <n v="7"/>
    <s v="ร้านที่1"/>
    <s v="นุชเนตร รวยดี"/>
    <s v="430/3 ซอย เทวินทร์ซ.3 · บางแคเหนือ/ Bang Khae Nuea_x000a__x000a_บางแค/ Bang Khaeกรุงเทพมหานคร/ Bangkok_x000a_10160"/>
    <s v="10160"/>
    <s v="660994124844"/>
    <s v="06/11/2025 08:15"/>
    <s v="-"/>
    <s v="Kerry_dropoff"/>
    <s v="Lazada"/>
    <s v="lazada"/>
    <s v=""/>
    <s v="LEXPU0624856708"/>
    <s v="06/11/2025 08:15"/>
  </r>
  <r>
    <x v="1"/>
    <x v="1"/>
    <n v="66.666666666666671"/>
    <n v="3"/>
    <s v="GAJ1"/>
    <n v="100"/>
    <n v="0"/>
    <s v="ร้านที่2"/>
    <s v="อ***ณ์"/>
    <s v="พระนครศรีอยุธยา"/>
    <s v="-"/>
    <s v=""/>
    <s v="06/11/2025 08:00"/>
    <s v="-"/>
    <s v="J&amp;T COD"/>
    <s v="Tiktok"/>
    <s v="จ่ายทีหลัง / COD"/>
    <s v=""/>
    <s v="766085267194"/>
    <s v="06/11/2025 08:00"/>
  </r>
  <r>
    <x v="5"/>
    <x v="5"/>
    <n v="66.666666666666671"/>
    <n v="3"/>
    <s v="GAJ0"/>
    <n v="100"/>
    <n v="0"/>
    <s v="ร้านที่2"/>
    <s v="ว***ลักษณ์ บ***แก้ว"/>
    <s v="นครราชสีมา"/>
    <s v="-"/>
    <s v=""/>
    <s v="06/11/2025 07:47"/>
    <s v="-"/>
    <s v="J&amp;T COD"/>
    <s v="Tiktok"/>
    <s v="จ่ายทีหลัง / COD"/>
    <s v=""/>
    <s v="766091867181"/>
    <s v="06/11/2025 07:47"/>
  </r>
  <r>
    <x v="1"/>
    <x v="1"/>
    <n v="66.666666666666671"/>
    <n v="3"/>
    <s v="GAI99"/>
    <n v="100"/>
    <n v="0"/>
    <s v="ร้านที่2"/>
    <s v="ว***ลักษณ์ บ***แก้ว"/>
    <s v="นครราชสีมา"/>
    <s v="-"/>
    <s v=""/>
    <s v="06/11/2025 07:42"/>
    <s v="-"/>
    <s v="J&amp;T COD"/>
    <s v="Tiktok"/>
    <s v="จ่ายทีหลัง / COD"/>
    <s v=""/>
    <s v="766069151186"/>
    <s v="06/11/2025 07:42"/>
  </r>
  <r>
    <x v="5"/>
    <x v="5"/>
    <n v="66.666666666666671"/>
    <n v="3"/>
    <s v="GAI98"/>
    <n v="295"/>
    <n v="0"/>
    <s v="ร้านที่2"/>
    <s v="บ***ินทร์ พ***นาค"/>
    <s v="เพชรบุรี"/>
    <s v="-"/>
    <s v=""/>
    <s v="06/11/2025 07:41"/>
    <s v="-"/>
    <s v="Flash Express Thailand COD"/>
    <s v="Tiktok"/>
    <s v="จ่ายทีหลัง / COD"/>
    <s v=""/>
    <s v="THT18032939XQ7Z"/>
    <s v="06/11/2025 07:41"/>
  </r>
  <r>
    <x v="5"/>
    <x v="5"/>
    <n v="66.666666666666671"/>
    <n v="6"/>
    <s v="GAI98"/>
    <n v="295"/>
    <n v="0"/>
    <s v="ร้านที่2"/>
    <s v="บ***ินทร์ พ***นาค"/>
    <s v="เพชรบุรี"/>
    <s v="-"/>
    <s v=""/>
    <s v="06/11/2025 07:41"/>
    <s v="-"/>
    <s v="Flash Express Thailand COD"/>
    <s v="Tiktok"/>
    <s v="จ่ายทีหลัง / COD"/>
    <s v=""/>
    <s v="THT18032939XQ7Z"/>
    <s v="06/11/2025 07:41"/>
  </r>
  <r>
    <x v="1"/>
    <x v="1"/>
    <n v="66.666666666666671"/>
    <n v="3"/>
    <s v="GAI97"/>
    <n v="100"/>
    <n v="0"/>
    <s v="ร้านที่2"/>
    <s v="w***neetonsaiy188"/>
    <s v="พระนครศรีอยุธยา"/>
    <s v="-"/>
    <s v=""/>
    <s v="06/11/2025 07:38"/>
    <s v="-"/>
    <s v="J&amp;T COD"/>
    <s v="Tiktok"/>
    <s v="จ่ายทีหลัง / COD"/>
    <s v=""/>
    <s v="766050865193"/>
    <s v="06/11/2025 07:38"/>
  </r>
  <r>
    <x v="4"/>
    <x v="4"/>
    <n v="44"/>
    <n v="2"/>
    <s v="GAI96"/>
    <n v="88"/>
    <n v="0"/>
    <s v="ร้านที่1"/>
    <s v="น******์"/>
    <s v="******กันทรารมย์ อำเภอกระสัง จังหวัดบุรีรัมย์ 31160"/>
    <s v="31160"/>
    <s v="51"/>
    <s v="06/11/2025 08:04"/>
    <s v="-"/>
    <s v="SPX Express"/>
    <s v="Shopee"/>
    <s v="shopee"/>
    <s v=""/>
    <s v="TH250773237338O"/>
    <s v="06/11/2025 07:34"/>
  </r>
  <r>
    <x v="13"/>
    <x v="14"/>
    <n v="65"/>
    <n v="1"/>
    <s v="GAI95"/>
    <n v="49.2"/>
    <n v="0"/>
    <s v="ร้านที่1"/>
    <s v="สุรีย์"/>
    <s v="66/4 ม.7 ต.บางแค อ.อัมพวา จ.สมุทรสงคราม 75110 (ใกล้กับบริษัทโชคสุชาวดี) · บางแค/ Bang Khae_x000a__x000a_อัมพวา/ Amphawaสมุทรสงคราม/ Samut Songkhram_x000a_75110"/>
    <s v="75110"/>
    <s v="660876793655"/>
    <s v="06/11/2025 08:04"/>
    <s v="-"/>
    <s v="Kerry_dropoff"/>
    <s v="Lazada"/>
    <s v="lazada"/>
    <s v=""/>
    <s v="LEXPU0624856904"/>
    <s v="06/11/2025 07:33"/>
  </r>
  <r>
    <x v="18"/>
    <x v="21"/>
    <n v="65"/>
    <n v="1"/>
    <s v="GAI95"/>
    <n v="49.2"/>
    <n v="0"/>
    <s v="ร้านที่1"/>
    <s v="สุรีย์"/>
    <s v="66/4 ม.7 ต.บางแค อ.อัมพวา จ.สมุทรสงคราม 75110 (ใกล้กับบริษัทโชคสุชาวดี) · บางแค/ Bang Khae_x000a__x000a_อัมพวา/ Amphawaสมุทรสงคราม/ Samut Songkhram_x000a_75110"/>
    <s v="75110"/>
    <s v="660876793655"/>
    <s v="06/11/2025 08:04"/>
    <s v="-"/>
    <s v="Kerry_dropoff"/>
    <s v="Lazada"/>
    <s v="lazada"/>
    <s v=""/>
    <s v="LEXPU0624856904"/>
    <s v="06/11/2025 07:33"/>
  </r>
  <r>
    <x v="1"/>
    <x v="1"/>
    <n v="66.666666666666671"/>
    <n v="3"/>
    <s v="GAI94"/>
    <n v="100"/>
    <n v="0"/>
    <s v="ร้านที่2"/>
    <s v="d**"/>
    <s v="นนทบุรี"/>
    <s v="-"/>
    <s v=""/>
    <s v="06/11/2025 07:32"/>
    <s v="-"/>
    <s v="Flash Express Thailand COD"/>
    <s v="Tiktok"/>
    <s v="จ่ายทีหลัง / COD"/>
    <s v=""/>
    <s v="THT03012939XA9Z"/>
    <s v="06/11/2025 07:32"/>
  </r>
  <r>
    <x v="17"/>
    <x v="20"/>
    <n v="75"/>
    <n v="1"/>
    <s v="GAI93"/>
    <n v="112"/>
    <n v="37"/>
    <s v="ร้านที่1"/>
    <s v="จ******ว"/>
    <s v="******ำบลคานหาม อำเภออุทัย จังหวัดพระนครศรีอยุธยา 13210"/>
    <s v="13210"/>
    <s v="64"/>
    <s v="06/11/2025 07:23"/>
    <s v="-"/>
    <s v="SPX Express"/>
    <s v="Shopee"/>
    <s v="shopee"/>
    <s v=""/>
    <s v="TH253547956440T"/>
    <s v="06/11/2025 07:23"/>
  </r>
  <r>
    <x v="1"/>
    <x v="1"/>
    <n v="33"/>
    <n v="10"/>
    <s v="GAI92"/>
    <n v="330"/>
    <n v="0"/>
    <s v="ร้านที่2"/>
    <s v="แ***ันทร์ ป***กุล"/>
    <s v="สุราษฎร์ธานี"/>
    <s v="-"/>
    <s v=""/>
    <s v="06/11/2025 07:19"/>
    <s v="-"/>
    <s v="J&amp;T COD"/>
    <s v="Tiktok"/>
    <s v="จ่ายทีหลัง / COD"/>
    <s v=""/>
    <s v="766054356200"/>
    <s v="06/11/2025 07:19"/>
  </r>
  <r>
    <x v="1"/>
    <x v="1"/>
    <n v="33"/>
    <n v="10"/>
    <s v="GAI91"/>
    <n v="330"/>
    <n v="0"/>
    <s v="ร้านที่2"/>
    <s v="เ***ะ เ***สมบูรณ์"/>
    <s v="กรุงเทพมหานคร"/>
    <s v="-"/>
    <s v=""/>
    <s v="06/11/2025 07:16"/>
    <s v="-"/>
    <s v="J&amp;T COD"/>
    <s v="Tiktok"/>
    <s v="จ่ายทีหลัง / COD"/>
    <s v=""/>
    <s v="766078756203"/>
    <s v="06/11/2025 07:16"/>
  </r>
  <r>
    <x v="1"/>
    <x v="1"/>
    <n v="66.666666666666671"/>
    <n v="3"/>
    <s v="GAI89"/>
    <n v="100"/>
    <n v="0"/>
    <s v="ร้านที่2"/>
    <s v="อ***ันท์  โ***ตังตีเลาะ"/>
    <s v="นนทบุรี"/>
    <s v="-"/>
    <s v=""/>
    <s v="06/11/2025 07:09"/>
    <s v="-"/>
    <s v="Flash Express Thailand COD"/>
    <s v="Tiktok"/>
    <s v="จ่ายทีหลัง / COD"/>
    <s v=""/>
    <s v="THT0304293A171Z"/>
    <s v="06/11/2025 07:11"/>
  </r>
  <r>
    <x v="1"/>
    <x v="1"/>
    <n v="66.666666666666671"/>
    <n v="3"/>
    <s v="GAI88"/>
    <n v="100"/>
    <n v="0"/>
    <s v="ร้านที่2"/>
    <s v="เ***ประภา เ***สุทธาวาส"/>
    <s v="กรุงเทพฯ"/>
    <s v="-"/>
    <s v=""/>
    <s v="06/11/2025 06:56"/>
    <s v="-"/>
    <s v="J&amp;T COD"/>
    <s v="Tiktok"/>
    <s v="จ่ายทีหลัง / COD"/>
    <s v=""/>
    <s v="766061679025"/>
    <s v="06/11/2025 06:56"/>
  </r>
  <r>
    <x v="0"/>
    <x v="0"/>
    <n v="50"/>
    <n v="6"/>
    <s v="GAI87"/>
    <n v="200"/>
    <n v="0"/>
    <s v="ร้านที่2"/>
    <s v="น***ปู ฮ***PXบ้านดู่"/>
    <s v="สุรินทร์"/>
    <s v="-"/>
    <s v=""/>
    <s v="06/11/2025 06:54"/>
    <s v="-"/>
    <s v="J&amp;T COD"/>
    <s v="Tiktok"/>
    <s v="จ่ายทีหลัง / COD"/>
    <s v=""/>
    <s v="766020070071"/>
    <s v="06/11/2025 06:54"/>
  </r>
  <r>
    <x v="3"/>
    <x v="3"/>
    <n v="33.333333333333336"/>
    <n v="3"/>
    <s v="GAI86"/>
    <n v="413.3"/>
    <n v="26"/>
    <s v="ร้านที่1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06/11/2025 06:34"/>
    <s v="-"/>
    <s v="Kerry_dropoff"/>
    <s v="Lazada"/>
    <s v="lazada"/>
    <s v=""/>
    <s v="TH72017YEU331B"/>
    <s v="06/11/2025 06:34"/>
  </r>
  <r>
    <x v="3"/>
    <x v="3"/>
    <n v="33.333333333333336"/>
    <n v="3"/>
    <s v="GAI86"/>
    <n v="413.3"/>
    <n v="26"/>
    <s v="ร้านที่1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06/11/2025 06:34"/>
    <s v="-"/>
    <s v="Kerry_dropoff"/>
    <s v="Lazada"/>
    <s v="lazada"/>
    <s v=""/>
    <s v="TH72017YEU331B"/>
    <s v="06/11/2025 06:34"/>
  </r>
  <r>
    <x v="3"/>
    <x v="3"/>
    <n v="33.333333333333336"/>
    <n v="3"/>
    <s v="GAI86"/>
    <n v="413.3"/>
    <n v="26"/>
    <s v="ร้านที่1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06/11/2025 06:34"/>
    <s v="-"/>
    <s v="Kerry_dropoff"/>
    <s v="Lazada"/>
    <s v="lazada"/>
    <s v=""/>
    <s v="TH72017YEU331B"/>
    <s v="06/11/2025 06:34"/>
  </r>
  <r>
    <x v="3"/>
    <x v="3"/>
    <n v="33.333333333333336"/>
    <n v="3"/>
    <s v="GAI86"/>
    <n v="413.3"/>
    <n v="26"/>
    <s v="ร้านที่1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06/11/2025 06:34"/>
    <s v="-"/>
    <s v="Kerry_dropoff"/>
    <s v="Lazada"/>
    <s v="lazada"/>
    <s v=""/>
    <s v="TH72017YEU331B"/>
    <s v="06/11/2025 06:34"/>
  </r>
  <r>
    <x v="3"/>
    <x v="3"/>
    <n v="33.333333333333336"/>
    <n v="3"/>
    <s v="GAI86"/>
    <n v="413.3"/>
    <n v="26"/>
    <s v="ร้านที่1"/>
    <s v="รัตนา หลีอรัญ​"/>
    <s v="477/6 หมู่2 ตำบลคลองขุด · คลองขุด/ Khlong Khut_x000a__x000a_เมืองสตูล/ Mueang Satunสตูล/ Satun_x000a_91000"/>
    <s v="91000"/>
    <s v="660819690158"/>
    <s v="06/11/2025 06:34"/>
    <s v="-"/>
    <s v="Kerry_dropoff"/>
    <s v="Lazada"/>
    <s v="lazada"/>
    <s v=""/>
    <s v="TH72017YEU331B"/>
    <s v="06/11/2025 06:34"/>
  </r>
  <r>
    <x v="4"/>
    <x v="4"/>
    <n v="60"/>
    <n v="6"/>
    <s v="GAI85"/>
    <n v="200"/>
    <n v="0"/>
    <s v="ร้านที่2"/>
    <s v="แ***ดง"/>
    <s v="กาฬสินธุ์"/>
    <s v="-"/>
    <s v=""/>
    <s v="06/11/2025 06:32"/>
    <s v="-"/>
    <s v="J&amp;T Express"/>
    <s v="Tiktok"/>
    <s v="tiktok"/>
    <s v=""/>
    <s v="765966293956"/>
    <s v="06/11/2025 06:32"/>
  </r>
  <r>
    <x v="1"/>
    <x v="1"/>
    <n v="66.666666666666671"/>
    <n v="3"/>
    <s v="GAI82"/>
    <n v="100"/>
    <n v="0"/>
    <s v="ร้านที่2"/>
    <s v="ณ***ิชาภา  น***ำเชี่ยว"/>
    <s v="ลพบุรี"/>
    <s v="-"/>
    <s v=""/>
    <s v="06/11/2025 06:11"/>
    <s v="-"/>
    <s v="J&amp;T COD"/>
    <s v="Tiktok"/>
    <s v="จ่ายทีหลัง / COD"/>
    <s v=""/>
    <s v="766054463020"/>
    <s v="06/11/2025 06:12"/>
  </r>
  <r>
    <x v="2"/>
    <x v="2"/>
    <n v="50"/>
    <n v="1"/>
    <s v="GAI81"/>
    <n v="99.99"/>
    <n v="0"/>
    <s v="ร้านที่2"/>
    <s v="ว***ิสาข์ ท***มือง"/>
    <s v="ลพบุรี"/>
    <s v="-"/>
    <s v=""/>
    <s v="06/11/2025 06:09"/>
    <s v="-"/>
    <s v="J&amp;T COD"/>
    <s v="Tiktok"/>
    <s v="จ่ายทีหลัง / COD"/>
    <s v=""/>
    <s v=""/>
    <s v="06/11/2025 06:09"/>
  </r>
  <r>
    <x v="3"/>
    <x v="3"/>
    <n v="50"/>
    <n v="1"/>
    <s v="GAI81"/>
    <n v="99.99"/>
    <n v="0"/>
    <s v="ร้านที่2"/>
    <s v="ว***ิสาข์ ท***มือง"/>
    <s v="ลพบุรี"/>
    <s v="-"/>
    <s v=""/>
    <s v="06/11/2025 06:09"/>
    <s v="-"/>
    <s v="J&amp;T COD"/>
    <s v="Tiktok"/>
    <s v="จ่ายทีหลัง / COD"/>
    <s v=""/>
    <s v=""/>
    <s v="06/11/2025 06:09"/>
  </r>
  <r>
    <x v="4"/>
    <x v="4"/>
    <n v="50"/>
    <n v="1"/>
    <s v="GAI81"/>
    <n v="99.99"/>
    <n v="0"/>
    <s v="ร้านที่2"/>
    <s v="ว***ิสาข์ ท***มือง"/>
    <s v="ลพบุรี"/>
    <s v="-"/>
    <s v=""/>
    <s v="06/11/2025 06:09"/>
    <s v="-"/>
    <s v="J&amp;T COD"/>
    <s v="Tiktok"/>
    <s v="จ่ายทีหลัง / COD"/>
    <s v=""/>
    <s v=""/>
    <s v="06/11/2025 06:09"/>
  </r>
  <r>
    <x v="1"/>
    <x v="1"/>
    <n v="66.666666666666671"/>
    <n v="3"/>
    <s v="GAI80"/>
    <n v="100"/>
    <n v="0"/>
    <s v="ร้านที่2"/>
    <s v="ร***นภา  ย***งพันธ์"/>
    <s v="ระนอง"/>
    <s v="-"/>
    <s v=""/>
    <s v="06/11/2025 06:05"/>
    <s v="-"/>
    <s v="J&amp;T COD"/>
    <s v="Tiktok"/>
    <s v="จ่ายทีหลัง / COD"/>
    <s v=""/>
    <s v="766028674036"/>
    <s v="06/11/2025 06:05"/>
  </r>
  <r>
    <x v="1"/>
    <x v="1"/>
    <n v="66.666666666666671"/>
    <n v="3"/>
    <s v="GAI79"/>
    <n v="100"/>
    <n v="0"/>
    <s v="ร้านที่2"/>
    <s v="ก** ช***า"/>
    <s v="สมุทรสาคร"/>
    <s v="-"/>
    <s v=""/>
    <s v="06/11/2025 04:43"/>
    <s v="-"/>
    <s v="J&amp;T COD"/>
    <s v="Tiktok"/>
    <s v="จ่ายทีหลัง / COD"/>
    <s v=""/>
    <s v="766068272023"/>
    <s v="06/11/2025 04:43"/>
  </r>
  <r>
    <x v="1"/>
    <x v="1"/>
    <n v="66.666666666666671"/>
    <n v="3"/>
    <s v="GAI78"/>
    <n v="100"/>
    <n v="0"/>
    <s v="ร้านที่2"/>
    <s v="ด***"/>
    <s v="ขอนแก่น"/>
    <s v="-"/>
    <s v=""/>
    <s v="06/11/2025 04:41"/>
    <s v="-"/>
    <s v="J&amp;T COD"/>
    <s v="Tiktok"/>
    <s v="จ่ายทีหลัง / COD"/>
    <s v=""/>
    <s v="766092271033"/>
    <s v="06/11/2025 04:41"/>
  </r>
  <r>
    <x v="2"/>
    <x v="2"/>
    <n v="50"/>
    <n v="1"/>
    <s v="GAI77"/>
    <n v="99.99"/>
    <n v="0"/>
    <s v="ร้านที่2"/>
    <s v="ก***นก แ***ั๊ง"/>
    <s v="ชลบุรี"/>
    <s v="-"/>
    <s v=""/>
    <s v="06/11/2025 03:40"/>
    <s v="-"/>
    <s v="J&amp;T COD"/>
    <s v="Tiktok"/>
    <s v="จ่ายทีหลัง / COD"/>
    <s v=""/>
    <s v="766099036021"/>
    <s v="06/11/2025 03:40"/>
  </r>
  <r>
    <x v="3"/>
    <x v="3"/>
    <n v="50"/>
    <n v="1"/>
    <s v="GAI77"/>
    <n v="99.99"/>
    <n v="0"/>
    <s v="ร้านที่2"/>
    <s v="ก***นก แ***ั๊ง"/>
    <s v="ชลบุรี"/>
    <s v="-"/>
    <s v=""/>
    <s v="06/11/2025 03:40"/>
    <s v="-"/>
    <s v="J&amp;T COD"/>
    <s v="Tiktok"/>
    <s v="จ่ายทีหลัง / COD"/>
    <s v=""/>
    <s v="766099036021"/>
    <s v="06/11/2025 03:40"/>
  </r>
  <r>
    <x v="4"/>
    <x v="4"/>
    <n v="50"/>
    <n v="1"/>
    <s v="GAI77"/>
    <n v="99.99"/>
    <n v="0"/>
    <s v="ร้านที่2"/>
    <s v="ก***นก แ***ั๊ง"/>
    <s v="ชลบุรี"/>
    <s v="-"/>
    <s v=""/>
    <s v="06/11/2025 03:40"/>
    <s v="-"/>
    <s v="J&amp;T COD"/>
    <s v="Tiktok"/>
    <s v="จ่ายทีหลัง / COD"/>
    <s v=""/>
    <s v="766099036021"/>
    <s v="06/11/2025 03:40"/>
  </r>
  <r>
    <x v="1"/>
    <x v="1"/>
    <n v="66.666666666666671"/>
    <n v="3"/>
    <s v="GAI76"/>
    <n v="100"/>
    <n v="0"/>
    <s v="ร้านที่2"/>
    <s v="ก***ันท์  ต***ชย"/>
    <s v="ลำพูน"/>
    <s v="-"/>
    <s v=""/>
    <s v="06/11/2025 03:26"/>
    <s v="-"/>
    <s v="J&amp;T Express"/>
    <s v="Tiktok"/>
    <s v="tiktok"/>
    <s v=""/>
    <s v="766082351086"/>
    <s v="06/11/2025 03:26"/>
  </r>
  <r>
    <x v="7"/>
    <x v="7"/>
    <n v="78.5"/>
    <n v="2"/>
    <s v="GAI75"/>
    <n v="157"/>
    <n v="0"/>
    <s v="ร้านที่1"/>
    <s v="ก******)"/>
    <s v="******อ อ.บางละมุง จ.ชลบุรี 20150 ตำบลหนองปรือ อำเภอบางละมุง จังหวัดชลบุรี 20150"/>
    <s v="20150"/>
    <s v="73"/>
    <s v="06/11/2025 03:09"/>
    <s v="-"/>
    <s v="SPX Express"/>
    <s v="Shopee"/>
    <s v="shopee"/>
    <s v=""/>
    <s v="TH2559248673487"/>
    <s v="06/11/2025 03:09"/>
  </r>
  <r>
    <x v="2"/>
    <x v="2"/>
    <n v="50"/>
    <n v="1"/>
    <s v="GAI74"/>
    <n v="99.99"/>
    <n v="0"/>
    <s v="ร้านที่2"/>
    <s v="m*** J*"/>
    <s v="ตราด"/>
    <s v="-"/>
    <s v=""/>
    <s v="06/11/2025 02:16"/>
    <s v="-"/>
    <s v="J&amp;T COD"/>
    <s v="Tiktok"/>
    <s v="จ่ายทีหลัง / COD"/>
    <s v=""/>
    <s v="766066125042"/>
    <s v="06/11/2025 02:16"/>
  </r>
  <r>
    <x v="3"/>
    <x v="3"/>
    <n v="50"/>
    <n v="1"/>
    <s v="GAI74"/>
    <n v="99.99"/>
    <n v="0"/>
    <s v="ร้านที่2"/>
    <s v="m*** J*"/>
    <s v="ตราด"/>
    <s v="-"/>
    <s v=""/>
    <s v="06/11/2025 02:16"/>
    <s v="-"/>
    <s v="J&amp;T COD"/>
    <s v="Tiktok"/>
    <s v="จ่ายทีหลัง / COD"/>
    <s v=""/>
    <s v="766066125042"/>
    <s v="06/11/2025 02:16"/>
  </r>
  <r>
    <x v="4"/>
    <x v="4"/>
    <n v="50"/>
    <n v="1"/>
    <s v="GAI74"/>
    <n v="99.99"/>
    <n v="0"/>
    <s v="ร้านที่2"/>
    <s v="m*** J*"/>
    <s v="ตราด"/>
    <s v="-"/>
    <s v=""/>
    <s v="06/11/2025 02:16"/>
    <s v="-"/>
    <s v="J&amp;T COD"/>
    <s v="Tiktok"/>
    <s v="จ่ายทีหลัง / COD"/>
    <s v=""/>
    <s v="766066125042"/>
    <s v="06/11/2025 02:16"/>
  </r>
  <r>
    <x v="0"/>
    <x v="0"/>
    <n v="33.333333333333336"/>
    <n v="3"/>
    <s v="GAI72"/>
    <n v="149"/>
    <n v="0"/>
    <s v="ร้านที่1"/>
    <s v="ศ******า"/>
    <s v="******ท่าแดง, อำเภอหนองไผ่ ตำบลท่าแดง อำเภอหนองไผ่ จังหวัดเพชรบูรณ์ 67140"/>
    <s v="67140"/>
    <s v="35"/>
    <s v="06/11/2025 02:00"/>
    <s v="-"/>
    <s v="SPX Express"/>
    <s v="Shopee"/>
    <s v="shopee"/>
    <s v=""/>
    <s v="TH255344449131D"/>
    <s v="06/11/2025 02:00"/>
  </r>
  <r>
    <x v="2"/>
    <x v="2"/>
    <n v="50"/>
    <n v="1"/>
    <s v="GAI71"/>
    <n v="150"/>
    <n v="50"/>
    <s v="ร้านที่4"/>
    <s v="อ***ฮา ล***๊ะ"/>
    <s v="นราธิวาส"/>
    <s v="-"/>
    <s v=""/>
    <s v="06/11/2025 01:13"/>
    <s v="-"/>
    <s v="J&amp;T COD"/>
    <s v="Tiktok"/>
    <s v="จ่ายทีหลัง / COD"/>
    <s v=""/>
    <s v="766049921044"/>
    <s v="06/11/2025 01:24"/>
  </r>
  <r>
    <x v="3"/>
    <x v="3"/>
    <n v="50"/>
    <n v="1"/>
    <s v="GAI71"/>
    <n v="150"/>
    <n v="50"/>
    <s v="ร้านที่4"/>
    <s v="อ***ฮา ล***๊ะ"/>
    <s v="นราธิวาส"/>
    <s v="-"/>
    <s v=""/>
    <s v="06/11/2025 01:13"/>
    <s v="-"/>
    <s v="J&amp;T COD"/>
    <s v="Tiktok"/>
    <s v="จ่ายทีหลัง / COD"/>
    <s v=""/>
    <s v="766049921044"/>
    <s v="06/11/2025 01:24"/>
  </r>
  <r>
    <x v="4"/>
    <x v="4"/>
    <n v="50"/>
    <n v="1"/>
    <s v="GAI71"/>
    <n v="150"/>
    <n v="50"/>
    <s v="ร้านที่4"/>
    <s v="อ***ฮา ล***๊ะ"/>
    <s v="นราธิวาส"/>
    <s v="-"/>
    <s v=""/>
    <s v="06/11/2025 01:13"/>
    <s v="-"/>
    <s v="J&amp;T COD"/>
    <s v="Tiktok"/>
    <s v="จ่ายทีหลัง / COD"/>
    <s v=""/>
    <s v="766049921044"/>
    <s v="06/11/2025 01:24"/>
  </r>
  <r>
    <x v="2"/>
    <x v="2"/>
    <n v="50"/>
    <n v="1"/>
    <s v="GAI70"/>
    <n v="290"/>
    <n v="0"/>
    <s v="ร้านที่1"/>
    <s v="ค******ง"/>
    <s v="******แขวงพระโขนง เขตคลองเตย แขวงพระโขนง เขตคลองเตย จังหวัดกรุงเทพมหานคร 10110"/>
    <s v="10110"/>
    <s v="59"/>
    <s v="06/11/2025 01:03"/>
    <s v="-"/>
    <s v="SPX Express"/>
    <s v="Shopee"/>
    <s v="shopee"/>
    <s v=""/>
    <s v="TH251012958358D"/>
    <s v="06/11/2025 01:03"/>
  </r>
  <r>
    <x v="3"/>
    <x v="3"/>
    <n v="50"/>
    <n v="1"/>
    <s v="GAI70"/>
    <n v="290"/>
    <n v="0"/>
    <s v="ร้านที่1"/>
    <s v="ค******ง"/>
    <s v="******แขวงพระโขนง เขตคลองเตย แขวงพระโขนง เขตคลองเตย จังหวัดกรุงเทพมหานคร 10110"/>
    <s v="10110"/>
    <s v="59"/>
    <s v="06/11/2025 01:03"/>
    <s v="-"/>
    <s v="SPX Express"/>
    <s v="Shopee"/>
    <s v="shopee"/>
    <s v=""/>
    <s v="TH251012958358D"/>
    <s v="06/11/2025 01:03"/>
  </r>
  <r>
    <x v="4"/>
    <x v="4"/>
    <n v="50"/>
    <n v="1"/>
    <s v="GAI70"/>
    <n v="290"/>
    <n v="0"/>
    <s v="ร้านที่1"/>
    <s v="ค******ง"/>
    <s v="******แขวงพระโขนง เขตคลองเตย แขวงพระโขนง เขตคลองเตย จังหวัดกรุงเทพมหานคร 10110"/>
    <s v="10110"/>
    <s v="59"/>
    <s v="06/11/2025 01:03"/>
    <s v="-"/>
    <s v="SPX Express"/>
    <s v="Shopee"/>
    <s v="shopee"/>
    <s v=""/>
    <s v="TH251012958358D"/>
    <s v="06/11/2025 01:03"/>
  </r>
  <r>
    <x v="0"/>
    <x v="0"/>
    <n v="48"/>
    <n v="1"/>
    <s v="GAI70"/>
    <n v="290"/>
    <n v="0"/>
    <s v="ร้านที่1"/>
    <s v="ค******ง"/>
    <s v="******แขวงพระโขนง เขตคลองเตย แขวงพระโขนง เขตคลองเตย จังหวัดกรุงเทพมหานคร 10110"/>
    <s v="10110"/>
    <s v="59"/>
    <s v="06/11/2025 01:03"/>
    <s v="-"/>
    <s v="SPX Express"/>
    <s v="Shopee"/>
    <s v="shopee"/>
    <s v=""/>
    <s v="TH251012958358D"/>
    <s v="06/11/2025 01:03"/>
  </r>
  <r>
    <x v="16"/>
    <x v="19"/>
    <n v="76"/>
    <n v="1"/>
    <s v="GAI70"/>
    <n v="290"/>
    <n v="0"/>
    <s v="ร้านที่1"/>
    <s v="ค******ง"/>
    <s v="******แขวงพระโขนง เขตคลองเตย แขวงพระโขนง เขตคลองเตย จังหวัดกรุงเทพมหานคร 10110"/>
    <s v="10110"/>
    <s v="59"/>
    <s v="06/11/2025 01:03"/>
    <s v="-"/>
    <s v="SPX Express"/>
    <s v="Shopee"/>
    <s v="shopee"/>
    <s v=""/>
    <s v="TH251012958358D"/>
    <s v="06/11/2025 01:02"/>
  </r>
  <r>
    <x v="7"/>
    <x v="13"/>
    <n v="49"/>
    <n v="3"/>
    <s v="GAI69"/>
    <n v="173.5"/>
    <n v="26.5"/>
    <s v="ร้านที่1"/>
    <s v="จุฑามาศ ศรีวิเศษ"/>
    <s v="อบต.หัวนน_x000a_119ม.2 ต.หัวถนน_x000a__x000a_นางรอง/ Nang Rongบุรีรัมย์/ Buriram_x000a_31110"/>
    <s v="31110"/>
    <s v="660834647885"/>
    <s v="06/11/2025 01:02"/>
    <s v="-"/>
    <s v="Kerry_dropoff"/>
    <s v="Lazada"/>
    <s v="lazada"/>
    <s v=""/>
    <s v="TH28047YERUZ7M"/>
    <s v="06/11/2025 01:02"/>
  </r>
  <r>
    <x v="7"/>
    <x v="13"/>
    <n v="57.46"/>
    <n v="1"/>
    <s v="GAI68"/>
    <n v="198.9"/>
    <n v="26.5"/>
    <s v="ร้านที่1"/>
    <s v="จุฑามาศ ศรีวิเศษ"/>
    <s v="อบต.หัวนน_x000a_119ม.2 ต.หัวถนน_x000a__x000a_นางรอง/ Nang Rongบุรีรัมย์/ Buriram_x000a_31110"/>
    <s v="31110"/>
    <s v="660834647885"/>
    <s v="06/11/2025 01:01"/>
    <s v="-"/>
    <s v="Kerry_dropoff"/>
    <s v="Lazada"/>
    <s v="lazada"/>
    <s v=""/>
    <s v="TH28047YERMK3M"/>
    <s v="06/11/2025 01:01"/>
  </r>
  <r>
    <x v="7"/>
    <x v="13"/>
    <n v="57.47"/>
    <n v="2"/>
    <s v="GAI68"/>
    <n v="198.9"/>
    <n v="26.5"/>
    <s v="ร้านที่1"/>
    <s v="จุฑามาศ ศรีวิเศษ"/>
    <s v="อบต.หัวนน_x000a_119ม.2 ต.หัวถนน_x000a__x000a_นางรอง/ Nang Rongบุรีรัมย์/ Buriram_x000a_31110"/>
    <s v="31110"/>
    <s v="660834647885"/>
    <s v="06/11/2025 01:01"/>
    <s v="-"/>
    <s v="Kerry_dropoff"/>
    <s v="Lazada"/>
    <s v="lazada"/>
    <s v=""/>
    <s v="TH28047YERMK3M"/>
    <s v="06/11/2025 01:01"/>
  </r>
  <r>
    <x v="1"/>
    <x v="1"/>
    <n v="66.666666666666671"/>
    <n v="3"/>
    <s v="GAI66"/>
    <n v="100"/>
    <n v="0"/>
    <s v="ร้านที่2"/>
    <s v="ธ***นันท์ ศ***รีเปรม"/>
    <s v="ประจวบคีรีขันธ์"/>
    <s v="-"/>
    <s v=""/>
    <s v="06/11/2025 00:52"/>
    <s v="-"/>
    <s v="J&amp;T COD"/>
    <s v="Tiktok"/>
    <s v="จ่ายทีหลัง / COD"/>
    <s v=""/>
    <s v="766074877061"/>
    <s v="06/11/2025 00:52"/>
  </r>
  <r>
    <x v="5"/>
    <x v="5"/>
    <n v="66.666666666666671"/>
    <n v="3"/>
    <s v="GAI65"/>
    <n v="100"/>
    <n v="0"/>
    <s v="ร้านที่2"/>
    <s v="อ***ย ห***ทุม"/>
    <s v="ประจวบคีรีขันธ์"/>
    <s v="-"/>
    <s v=""/>
    <s v="06/11/2025 00:37"/>
    <s v="-"/>
    <s v="J&amp;T Express"/>
    <s v="Tiktok"/>
    <s v="tiktok"/>
    <s v=""/>
    <s v="766052403060"/>
    <s v="06/11/2025 00:37"/>
  </r>
  <r>
    <x v="13"/>
    <x v="14"/>
    <n v="54.5"/>
    <n v="2"/>
    <s v="GAI64"/>
    <n v="154.5"/>
    <n v="26.5"/>
    <s v="ร้านที่1"/>
    <s v="ภัทรหทัย ครูอ๋องส่งที่บ้าน"/>
    <s v="682/2 หมู่ 9 ตำบลวังโพรง  อำเภอเนินมะปราง จังหวัดพิษณุโลก 65190 (รั้วเขียวต้นเข็ม)_x000a__x000a_เนินมะปราง/ Noen Maprangพิษณุโลก/ Phitsanulok_x000a_65190"/>
    <s v="65190"/>
    <s v="660856016073"/>
    <s v="06/11/2025 00:34"/>
    <s v="-"/>
    <s v="Kerry_dropoff"/>
    <s v="Lazada"/>
    <s v="lazada"/>
    <s v=""/>
    <s v="TH61097YEVZG2D"/>
    <s v="06/11/2025 00:34"/>
  </r>
  <r>
    <x v="13"/>
    <x v="14"/>
    <n v="54.5"/>
    <n v="2"/>
    <s v="GAI64"/>
    <n v="154.5"/>
    <n v="26.5"/>
    <s v="ร้านที่1"/>
    <s v="ภัทรหทัย ครูอ๋องส่งที่บ้าน"/>
    <s v="682/2 หมู่ 9 ตำบลวังโพรง  อำเภอเนินมะปราง จังหวัดพิษณุโลก 65190 (รั้วเขียวต้นเข็ม)_x000a__x000a_เนินมะปราง/ Noen Maprangพิษณุโลก/ Phitsanulok_x000a_65190"/>
    <s v="65190"/>
    <s v="660856016073"/>
    <s v="06/11/2025 00:34"/>
    <s v="-"/>
    <s v="Kerry_dropoff"/>
    <s v="Lazada"/>
    <s v="lazada"/>
    <s v=""/>
    <s v="TH61097YEVZG2D"/>
    <s v="06/11/2025 00:34"/>
  </r>
  <r>
    <x v="0"/>
    <x v="0"/>
    <n v="50"/>
    <n v="6"/>
    <s v="GAI63"/>
    <n v="200"/>
    <n v="0"/>
    <s v="ร้านที่2"/>
    <s v="ส***ญ"/>
    <s v="ปทุมธานี"/>
    <s v="-"/>
    <s v=""/>
    <s v="06/11/2025 00:28"/>
    <s v="-"/>
    <s v="Flash Express Thailand COD"/>
    <s v="Tiktok"/>
    <s v="จ่ายทีหลัง / COD"/>
    <s v=""/>
    <s v="THT0403291XQN4Z"/>
    <s v="06/11/2025 00:28"/>
  </r>
  <r>
    <x v="18"/>
    <x v="21"/>
    <n v="54.5"/>
    <n v="2"/>
    <s v="GAI62"/>
    <n v="458.81"/>
    <n v="79.5"/>
    <s v="ร้านที่1"/>
    <s v="อมรา เฉลิมเมือง"/>
    <s v="210/72 หมู่ที่1 ถนนปานวิถี · บางเพรียง/ Bang Phriang_x000a__x000a_บางบ่อ/ Bang Boสมุทรปราการ/ Samut Prakan_x000a_10560"/>
    <s v="10560"/>
    <s v="660953195099"/>
    <s v="06/11/2025 00:23"/>
    <s v="-"/>
    <s v="Kerry_dropoff"/>
    <s v="Lazada"/>
    <s v="lazada"/>
    <s v=""/>
    <s v="LEXPU0624734831"/>
    <s v="06/11/2025 00:23"/>
  </r>
  <r>
    <x v="18"/>
    <x v="21"/>
    <n v="54.5"/>
    <n v="2"/>
    <s v="GAI62"/>
    <n v="458.81"/>
    <n v="79.5"/>
    <s v="ร้านที่1"/>
    <s v="อมรา เฉลิมเมือง"/>
    <s v="210/72 หมู่ที่1 ถนนปานวิถี · บางเพรียง/ Bang Phriang_x000a__x000a_บางบ่อ/ Bang Boสมุทรปราการ/ Samut Prakan_x000a_10560"/>
    <s v="10560"/>
    <s v="660953195099"/>
    <s v="06/11/2025 00:23"/>
    <s v="-"/>
    <s v="Kerry_dropoff"/>
    <s v="Lazada"/>
    <s v="lazada"/>
    <s v=""/>
    <s v="LEXPU0624734831"/>
    <s v="06/11/2025 00:23"/>
  </r>
  <r>
    <x v="15"/>
    <x v="18"/>
    <n v="54.5"/>
    <n v="2"/>
    <s v="GAI62"/>
    <n v="458.81"/>
    <n v="79.5"/>
    <s v="ร้านที่1"/>
    <s v="อมรา เฉลิมเมือง"/>
    <s v="210/72 หมู่ที่1 ถนนปานวิถี · บางเพรียง/ Bang Phriang_x000a__x000a_บางบ่อ/ Bang Boสมุทรปราการ/ Samut Prakan_x000a_10560"/>
    <s v="10560"/>
    <s v="660953195099"/>
    <s v="06/11/2025 00:23"/>
    <s v="-"/>
    <s v="Kerry_dropoff"/>
    <s v="Lazada"/>
    <s v="lazada"/>
    <s v=""/>
    <s v="LEXPU0624734831"/>
    <s v="06/11/2025 00:23"/>
  </r>
  <r>
    <x v="15"/>
    <x v="18"/>
    <n v="54.5"/>
    <n v="2"/>
    <s v="GAI62"/>
    <n v="458.81"/>
    <n v="79.5"/>
    <s v="ร้านที่1"/>
    <s v="อมรา เฉลิมเมือง"/>
    <s v="210/72 หมู่ที่1 ถนนปานวิถี · บางเพรียง/ Bang Phriang_x000a__x000a_บางบ่อ/ Bang Boสมุทรปราการ/ Samut Prakan_x000a_10560"/>
    <s v="10560"/>
    <s v="660953195099"/>
    <s v="06/11/2025 00:23"/>
    <s v="-"/>
    <s v="Kerry_dropoff"/>
    <s v="Lazada"/>
    <s v="lazada"/>
    <s v=""/>
    <s v="LEXPU0624734831"/>
    <s v="06/11/2025 00:23"/>
  </r>
  <r>
    <x v="15"/>
    <x v="18"/>
    <n v="54"/>
    <n v="1"/>
    <s v="GAI62"/>
    <n v="458.81"/>
    <n v="79.5"/>
    <s v="ร้านที่1"/>
    <s v="อมรา เฉลิมเมือง"/>
    <s v="210/72 หมู่ที่1 ถนนปานวิถี · บางเพรียง/ Bang Phriang_x000a__x000a_บางบ่อ/ Bang Boสมุทรปราการ/ Samut Prakan_x000a_10560"/>
    <s v="10560"/>
    <s v="660953195099"/>
    <s v="06/11/2025 00:23"/>
    <s v="-"/>
    <s v="Kerry_dropoff"/>
    <s v="Lazada"/>
    <s v="lazada"/>
    <s v=""/>
    <s v="LEXPU0624734831"/>
    <s v="06/11/2025 00:23"/>
  </r>
  <r>
    <x v="18"/>
    <x v="21"/>
    <n v="55"/>
    <n v="1"/>
    <s v="GAI62"/>
    <n v="458.81"/>
    <n v="79.5"/>
    <s v="ร้านที่1"/>
    <s v="อมรา เฉลิมเมือง"/>
    <s v="210/72 หมู่ที่1 ถนนปานวิถี · บางเพรียง/ Bang Phriang_x000a__x000a_บางบ่อ/ Bang Boสมุทรปราการ/ Samut Prakan_x000a_10560"/>
    <s v="10560"/>
    <s v="660953195099"/>
    <s v="06/11/2025 00:23"/>
    <s v="-"/>
    <s v="Kerry_dropoff"/>
    <s v="Lazada"/>
    <s v="lazada"/>
    <s v=""/>
    <s v="LEXPU0624734831"/>
    <s v="06/11/2025 00:23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">
  <r>
    <x v="0"/>
    <x v="0"/>
    <n v="66.666666666666671"/>
    <n v="3"/>
    <s v="GAQ52"/>
    <n v="99.99"/>
    <n v="0"/>
    <s v="ร้านที่2"/>
    <s v="ค***ย.ดวงแจ่มใส"/>
    <s v="ชุมพร"/>
    <s v="-"/>
    <s v=""/>
    <s v="08/11/2025 23:46"/>
    <s v="-"/>
    <s v="J&amp;T COD"/>
    <s v="Tiktok"/>
    <s v="จ่ายทีหลัง / COD"/>
    <s v=""/>
    <s v="-"/>
    <s v="08/11/2025 23:46"/>
  </r>
  <r>
    <x v="1"/>
    <x v="1"/>
    <n v="33.333333333333336"/>
    <n v="3"/>
    <s v="GAQ51"/>
    <n v="119.5"/>
    <n v="7"/>
    <s v="ร้านที่1"/>
    <s v="น้ำฝน   ลงซัก"/>
    <s v="น้ำฝน 0950739751 2059 สันติโชคแมนชั่น แบริ่งซ.4 ถ.สุขุมวิท107  ต.สำโรงเหนือ อ.เมือง จ. สมุทรปราการ 10270 · สำโรงเหนือ/ Samrong Nuea_x000a__x000a_เมืองสมุทรปราการ/ Mueang Samut Prakanสมุทรปราการ/ Samut Prakan_x000a_10270"/>
    <s v="10270"/>
    <s v="660950739751"/>
    <s v="08/11/2025 23:43"/>
    <s v="-"/>
    <s v="Kerry_dropoff"/>
    <s v="Lazada"/>
    <s v="lazada"/>
    <s v=""/>
    <s v="LEXPU0625513114"/>
    <s v="08/11/2025 23:43"/>
  </r>
  <r>
    <x v="2"/>
    <x v="2"/>
    <n v="75"/>
    <n v="3"/>
    <s v="GAQ50"/>
    <n v="225"/>
    <n v="0"/>
    <s v="ร้านที่10"/>
    <s v="ประยูร ปั้นอุบล"/>
    <s v="39/2 ม.4 ต.สนามคลี_x000a__x000a_เมืองสุพรรณบุรี/ Mueang Suphan Buriสุพรรณบุรี/ Suphanburi_x000a_72230"/>
    <s v="72230"/>
    <s v="660994201644"/>
    <s v="08/11/2025 23:36"/>
    <s v="-"/>
    <s v="Kerry_dropoff"/>
    <s v="Lazada"/>
    <s v="lazada"/>
    <s v=""/>
    <s v="LEXDO0172594625"/>
    <s v="08/11/2025 23:36"/>
  </r>
  <r>
    <x v="3"/>
    <x v="3"/>
    <n v="50"/>
    <n v="1"/>
    <s v="GAQ49"/>
    <n v="100"/>
    <n v="0"/>
    <s v="ร้านที่4"/>
    <s v="ธ***น ส***า"/>
    <s v="สงขลา"/>
    <s v="-"/>
    <s v=""/>
    <s v="08/11/2025 23:26"/>
    <s v="-"/>
    <s v="J&amp;T COD"/>
    <s v="Tiktok"/>
    <s v="จ่ายทีหลัง / COD"/>
    <s v=""/>
    <s v="-"/>
    <s v="08/11/2025 23:26"/>
  </r>
  <r>
    <x v="4"/>
    <x v="4"/>
    <n v="50"/>
    <n v="1"/>
    <s v="GAQ49"/>
    <n v="100"/>
    <n v="0"/>
    <s v="ร้านที่4"/>
    <s v="ธ***น ส***า"/>
    <s v="สงขลา"/>
    <s v="-"/>
    <s v=""/>
    <s v="08/11/2025 23:26"/>
    <s v="-"/>
    <s v="J&amp;T COD"/>
    <s v="Tiktok"/>
    <s v="จ่ายทีหลัง / COD"/>
    <s v=""/>
    <s v="-"/>
    <s v="08/11/2025 23:26"/>
  </r>
  <r>
    <x v="5"/>
    <x v="5"/>
    <n v="50"/>
    <n v="1"/>
    <s v="GAQ49"/>
    <n v="100"/>
    <n v="0"/>
    <s v="ร้านที่4"/>
    <s v="ธ***น ส***า"/>
    <s v="สงขลา"/>
    <s v="-"/>
    <s v=""/>
    <s v="08/11/2025 23:26"/>
    <s v="-"/>
    <s v="J&amp;T COD"/>
    <s v="Tiktok"/>
    <s v="จ่ายทีหลัง / COD"/>
    <s v=""/>
    <s v="-"/>
    <s v="08/11/2025 23:26"/>
  </r>
  <r>
    <x v="0"/>
    <x v="0"/>
    <n v="66.666666666666671"/>
    <n v="3"/>
    <s v="GAQ48"/>
    <n v="134.99"/>
    <n v="35"/>
    <s v="ร้านที่2"/>
    <s v="ว***ี ศ***ุข"/>
    <s v="กรุงเทพฯ"/>
    <s v="-"/>
    <s v=""/>
    <s v="08/11/2025 23:21"/>
    <s v="-"/>
    <s v="J&amp;T COD"/>
    <s v="Tiktok"/>
    <s v="จ่ายทีหลัง / COD"/>
    <s v=""/>
    <s v="-"/>
    <s v="08/11/2025 23:21"/>
  </r>
  <r>
    <x v="6"/>
    <x v="6"/>
    <n v="66.666666666666671"/>
    <n v="3"/>
    <s v="GAQ47"/>
    <n v="99.99"/>
    <n v="0"/>
    <s v="ร้านที่2"/>
    <s v="น***วัน พ***พชร"/>
    <s v="ราชบุรี"/>
    <s v="-"/>
    <s v=""/>
    <s v="08/11/2025 23:20"/>
    <s v="-"/>
    <s v="J&amp;T COD"/>
    <s v="Tiktok"/>
    <s v="จ่ายทีหลัง / COD"/>
    <s v=""/>
    <s v="-"/>
    <s v="08/11/2025 23:20"/>
  </r>
  <r>
    <x v="1"/>
    <x v="1"/>
    <n v="40"/>
    <n v="10"/>
    <s v="GAQ46"/>
    <n v="293.25"/>
    <n v="0"/>
    <s v="ร้านที่2"/>
    <s v="ท***รรณ เ***ดี"/>
    <s v="บุรีรัมย์"/>
    <s v="-"/>
    <s v=""/>
    <s v="08/11/2025 23:17"/>
    <s v="-"/>
    <s v="J&amp;T COD"/>
    <s v="Tiktok"/>
    <s v="จ่ายทีหลัง / COD"/>
    <s v=""/>
    <s v="766128867394"/>
    <s v="08/11/2025 23:18"/>
  </r>
  <r>
    <x v="0"/>
    <x v="0"/>
    <n v="33"/>
    <n v="10"/>
    <s v="GAQ45"/>
    <n v="311.82"/>
    <n v="0"/>
    <s v="ร้านที่2"/>
    <s v="c***chi c***a"/>
    <s v="นครราชสีมา"/>
    <s v="-"/>
    <s v=""/>
    <s v="08/11/2025 23:09"/>
    <s v="-"/>
    <s v="J&amp;T COD"/>
    <s v="Tiktok"/>
    <s v="จ่ายทีหลัง / COD"/>
    <s v=""/>
    <s v="-"/>
    <s v="08/11/2025 23:09"/>
  </r>
  <r>
    <x v="3"/>
    <x v="3"/>
    <n v="50"/>
    <n v="1"/>
    <s v="GAQ43"/>
    <n v="100"/>
    <n v="0"/>
    <s v="ร้านที่4"/>
    <s v="ย***ัตน์"/>
    <s v="อุทัยธานี"/>
    <s v="-"/>
    <s v=""/>
    <s v="08/11/2025 22:57"/>
    <s v="-"/>
    <s v="J&amp;T COD"/>
    <s v="Tiktok"/>
    <s v="จ่ายทีหลัง / COD"/>
    <s v=""/>
    <s v="-"/>
    <s v="08/11/2025 22:57"/>
  </r>
  <r>
    <x v="4"/>
    <x v="4"/>
    <n v="50"/>
    <n v="1"/>
    <s v="GAQ43"/>
    <n v="100"/>
    <n v="0"/>
    <s v="ร้านที่4"/>
    <s v="ย***ัตน์"/>
    <s v="อุทัยธานี"/>
    <s v="-"/>
    <s v=""/>
    <s v="08/11/2025 22:57"/>
    <s v="-"/>
    <s v="J&amp;T COD"/>
    <s v="Tiktok"/>
    <s v="จ่ายทีหลัง / COD"/>
    <s v=""/>
    <s v="-"/>
    <s v="08/11/2025 22:57"/>
  </r>
  <r>
    <x v="5"/>
    <x v="5"/>
    <n v="50"/>
    <n v="1"/>
    <s v="GAQ43"/>
    <n v="100"/>
    <n v="0"/>
    <s v="ร้านที่4"/>
    <s v="ย***ัตน์"/>
    <s v="อุทัยธานี"/>
    <s v="-"/>
    <s v=""/>
    <s v="08/11/2025 22:57"/>
    <s v="-"/>
    <s v="J&amp;T COD"/>
    <s v="Tiktok"/>
    <s v="จ่ายทีหลัง / COD"/>
    <s v=""/>
    <s v="-"/>
    <s v="08/11/2025 22:57"/>
  </r>
  <r>
    <x v="3"/>
    <x v="3"/>
    <n v="50"/>
    <n v="1"/>
    <s v="GAQ42"/>
    <n v="100"/>
    <n v="0"/>
    <s v="ร้านที่4"/>
    <s v="ภ***ณี ค***ภา"/>
    <s v="ร้อยเอ็ด"/>
    <s v="-"/>
    <s v=""/>
    <s v="08/11/2025 22:49"/>
    <s v="-"/>
    <s v="J&amp;T Express"/>
    <s v="Tiktok"/>
    <s v="tiktok"/>
    <s v="เปลี่ยนจากรสช็อคโกแลต เป็นใส้ครีมค่ะ"/>
    <s v="-"/>
    <s v="08/11/2025 22:49"/>
  </r>
  <r>
    <x v="4"/>
    <x v="4"/>
    <n v="50"/>
    <n v="1"/>
    <s v="GAQ42"/>
    <n v="100"/>
    <n v="0"/>
    <s v="ร้านที่4"/>
    <s v="ภ***ณี ค***ภา"/>
    <s v="ร้อยเอ็ด"/>
    <s v="-"/>
    <s v=""/>
    <s v="08/11/2025 22:49"/>
    <s v="-"/>
    <s v="J&amp;T Express"/>
    <s v="Tiktok"/>
    <s v="tiktok"/>
    <s v="เปลี่ยนจากรสช็อคโกแลต เป็นใส้ครีมค่ะ"/>
    <s v="-"/>
    <s v="08/11/2025 22:49"/>
  </r>
  <r>
    <x v="5"/>
    <x v="5"/>
    <n v="50"/>
    <n v="1"/>
    <s v="GAQ42"/>
    <n v="100"/>
    <n v="0"/>
    <s v="ร้านที่4"/>
    <s v="ภ***ณี ค***ภา"/>
    <s v="ร้อยเอ็ด"/>
    <s v="-"/>
    <s v=""/>
    <s v="08/11/2025 22:49"/>
    <s v="-"/>
    <s v="J&amp;T Express"/>
    <s v="Tiktok"/>
    <s v="tiktok"/>
    <s v="เปลี่ยนจากรสช็อคโกแลต เป็นใส้ครีมค่ะ"/>
    <s v="-"/>
    <s v="08/11/2025 22:49"/>
  </r>
  <r>
    <x v="1"/>
    <x v="1"/>
    <n v="50"/>
    <n v="12"/>
    <s v="GAQ41"/>
    <n v="373.2"/>
    <n v="0"/>
    <s v="ร้านที่2"/>
    <s v="ธ***มา ท***ยงค์"/>
    <s v="ชุมพร"/>
    <s v="-"/>
    <s v=""/>
    <s v="08/11/2025 22:34"/>
    <s v="-"/>
    <s v="J&amp;T COD"/>
    <s v="Tiktok"/>
    <s v="จ่ายทีหลัง / COD"/>
    <s v=""/>
    <s v="766138440395"/>
    <s v="08/11/2025 22:34"/>
  </r>
  <r>
    <x v="7"/>
    <x v="7"/>
    <n v="65"/>
    <n v="1"/>
    <s v="GAQ40"/>
    <n v="477.05"/>
    <n v="79"/>
    <s v="ร้านที่1"/>
    <s v="นางลั่นทม   พลตื้อ"/>
    <s v="บ้านเลขที่ 97 บ้านโคกแสลงน้อย · เมืองฝาง/ Mueang Fang_x000a__x000a_เมืองบุรีรัมย์/ Mueang Buri Ramบุรีรัมย์/ Buriram_x000a_31000"/>
    <s v="31000"/>
    <s v="660650413279"/>
    <s v="08/11/2025 22:26"/>
    <s v="-"/>
    <s v="Kerry_dropoff"/>
    <s v="Lazada"/>
    <s v="lazada"/>
    <s v=""/>
    <s v="-"/>
    <s v="08/11/2025 22:26"/>
  </r>
  <r>
    <x v="8"/>
    <x v="8"/>
    <n v="65"/>
    <n v="1"/>
    <s v="GAQ40"/>
    <n v="477.05"/>
    <n v="79"/>
    <s v="ร้านที่1"/>
    <s v="นางลั่นทม   พลตื้อ"/>
    <s v="บ้านเลขที่ 97 บ้านโคกแสลงน้อย · เมืองฝาง/ Mueang Fang_x000a__x000a_เมืองบุรีรัมย์/ Mueang Buri Ramบุรีรัมย์/ Buriram_x000a_31000"/>
    <s v="31000"/>
    <s v="660650413279"/>
    <s v="08/11/2025 22:26"/>
    <s v="-"/>
    <s v="Kerry_dropoff"/>
    <s v="Lazada"/>
    <s v="lazada"/>
    <s v=""/>
    <s v="-"/>
    <s v="08/11/2025 22:26"/>
  </r>
  <r>
    <x v="9"/>
    <x v="9"/>
    <n v="76"/>
    <n v="4"/>
    <s v="GAQ40"/>
    <n v="477.05"/>
    <n v="79"/>
    <s v="ร้านที่1"/>
    <s v="นางลั่นทม   พลตื้อ"/>
    <s v="บ้านเลขที่ 97 บ้านโคกแสลงน้อย · เมืองฝาง/ Mueang Fang_x000a__x000a_เมืองบุรีรัมย์/ Mueang Buri Ramบุรีรัมย์/ Buriram_x000a_31000"/>
    <s v="31000"/>
    <s v="660650413279"/>
    <s v="08/11/2025 22:26"/>
    <s v="-"/>
    <s v="Kerry_dropoff"/>
    <s v="Lazada"/>
    <s v="lazada"/>
    <s v=""/>
    <s v="-"/>
    <s v="08/11/2025 22:26"/>
  </r>
  <r>
    <x v="3"/>
    <x v="3"/>
    <n v="50"/>
    <n v="1"/>
    <s v="GAQ39"/>
    <n v="100"/>
    <n v="0"/>
    <s v="ร้านที่4"/>
    <s v="K บ**"/>
    <s v="ลพบุรี"/>
    <s v="-"/>
    <s v=""/>
    <s v="08/11/2025 22:16"/>
    <s v="-"/>
    <s v="Flash Express Thailand COD"/>
    <s v="Tiktok"/>
    <s v="จ่ายทีหลัง / COD"/>
    <s v=""/>
    <s v="-"/>
    <s v="08/11/2025 22:16"/>
  </r>
  <r>
    <x v="4"/>
    <x v="4"/>
    <n v="50"/>
    <n v="1"/>
    <s v="GAQ39"/>
    <n v="100"/>
    <n v="0"/>
    <s v="ร้านที่4"/>
    <s v="K บ**"/>
    <s v="ลพบุรี"/>
    <s v="-"/>
    <s v=""/>
    <s v="08/11/2025 22:16"/>
    <s v="-"/>
    <s v="Flash Express Thailand COD"/>
    <s v="Tiktok"/>
    <s v="จ่ายทีหลัง / COD"/>
    <s v=""/>
    <s v="-"/>
    <s v="08/11/2025 22:16"/>
  </r>
  <r>
    <x v="5"/>
    <x v="5"/>
    <n v="50"/>
    <n v="1"/>
    <s v="GAQ39"/>
    <n v="100"/>
    <n v="0"/>
    <s v="ร้านที่4"/>
    <s v="K บ**"/>
    <s v="ลพบุรี"/>
    <s v="-"/>
    <s v=""/>
    <s v="08/11/2025 22:16"/>
    <s v="-"/>
    <s v="Flash Express Thailand COD"/>
    <s v="Tiktok"/>
    <s v="จ่ายทีหลัง / COD"/>
    <s v=""/>
    <s v="-"/>
    <s v="08/11/2025 22:16"/>
  </r>
  <r>
    <x v="3"/>
    <x v="3"/>
    <n v="50"/>
    <n v="1"/>
    <s v="GAQ38"/>
    <n v="100"/>
    <n v="0"/>
    <s v="ร้านที่4"/>
    <s v="อ***รียาภรณ์ เ***าสิงห์"/>
    <s v="อุบลราชธานี"/>
    <s v="-"/>
    <s v=""/>
    <s v="08/11/2025 22:08"/>
    <s v="-"/>
    <s v="J&amp;T COD"/>
    <s v="Tiktok"/>
    <s v="จ่ายทีหลัง / COD"/>
    <s v=""/>
    <s v="-"/>
    <s v="08/11/2025 22:08"/>
  </r>
  <r>
    <x v="4"/>
    <x v="4"/>
    <n v="50"/>
    <n v="1"/>
    <s v="GAQ38"/>
    <n v="100"/>
    <n v="0"/>
    <s v="ร้านที่4"/>
    <s v="อ***รียาภรณ์ เ***าสิงห์"/>
    <s v="อุบลราชธานี"/>
    <s v="-"/>
    <s v=""/>
    <s v="08/11/2025 22:08"/>
    <s v="-"/>
    <s v="J&amp;T COD"/>
    <s v="Tiktok"/>
    <s v="จ่ายทีหลัง / COD"/>
    <s v=""/>
    <s v="-"/>
    <s v="08/11/2025 22:08"/>
  </r>
  <r>
    <x v="5"/>
    <x v="5"/>
    <n v="50"/>
    <n v="1"/>
    <s v="GAQ38"/>
    <n v="100"/>
    <n v="0"/>
    <s v="ร้านที่4"/>
    <s v="อ***รียาภรณ์ เ***าสิงห์"/>
    <s v="อุบลราชธานี"/>
    <s v="-"/>
    <s v=""/>
    <s v="08/11/2025 22:08"/>
    <s v="-"/>
    <s v="J&amp;T COD"/>
    <s v="Tiktok"/>
    <s v="จ่ายทีหลัง / COD"/>
    <s v=""/>
    <s v="-"/>
    <s v="08/11/2025 22:08"/>
  </r>
  <r>
    <x v="0"/>
    <x v="0"/>
    <n v="66.666666666666671"/>
    <n v="3"/>
    <s v="GAQ37"/>
    <n v="99.99"/>
    <n v="0"/>
    <s v="ร้านที่2"/>
    <s v="ป***ี. ต***ใจ"/>
    <s v="อุตรดิตถ์"/>
    <s v="-"/>
    <s v=""/>
    <s v="08/11/2025 22:07"/>
    <s v="-"/>
    <s v="J&amp;T COD"/>
    <s v="Tiktok"/>
    <s v="จ่ายทีหลัง / COD"/>
    <s v=""/>
    <s v="-"/>
    <s v="08/11/2025 22:07"/>
  </r>
  <r>
    <x v="1"/>
    <x v="1"/>
    <n v="40"/>
    <n v="10"/>
    <s v="GAQ36"/>
    <n v="293.25"/>
    <n v="0"/>
    <s v="ร้านที่2"/>
    <s v="น** น***นวล จ***จวง"/>
    <s v="สกลนคร"/>
    <s v="-"/>
    <s v=""/>
    <s v="08/11/2025 22:05"/>
    <s v="-"/>
    <s v="J&amp;T Express"/>
    <s v="Tiktok"/>
    <s v="tiktok"/>
    <s v=""/>
    <s v="766165668380"/>
    <s v="08/11/2025 22:05"/>
  </r>
  <r>
    <x v="9"/>
    <x v="10"/>
    <n v="66.333333333333329"/>
    <n v="3"/>
    <s v="GAQ35"/>
    <n v="972"/>
    <n v="66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8/11/2025 22:02"/>
    <s v="-"/>
    <s v="Kerry_dropoff"/>
    <s v="Lazada"/>
    <s v="lazada"/>
    <s v=""/>
    <s v="-"/>
    <s v="08/11/2025 22:01"/>
  </r>
  <r>
    <x v="9"/>
    <x v="10"/>
    <n v="69.900000000000006"/>
    <n v="10"/>
    <s v="GAQ35"/>
    <n v="972"/>
    <n v="66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8/11/2025 22:02"/>
    <s v="-"/>
    <s v="Kerry_dropoff"/>
    <s v="Lazada"/>
    <s v="lazada"/>
    <s v=""/>
    <s v="-"/>
    <s v="08/11/2025 22:01"/>
  </r>
  <r>
    <x v="10"/>
    <x v="11"/>
    <n v="139"/>
    <n v="1"/>
    <s v="GAQ34"/>
    <n v="108.99"/>
    <n v="0"/>
    <s v="ร้านที่2"/>
    <s v="ส**  ม***นทร์"/>
    <s v="สุโขทัย"/>
    <s v="-"/>
    <s v=""/>
    <s v="08/11/2025 21:57"/>
    <s v="-"/>
    <s v="J&amp;T COD"/>
    <s v="Tiktok"/>
    <s v="จ่ายทีหลัง / COD"/>
    <s v=""/>
    <s v="-"/>
    <s v="08/11/2025 21:57"/>
  </r>
  <r>
    <x v="11"/>
    <x v="12"/>
    <n v="10"/>
    <n v="40"/>
    <s v="GAQ33"/>
    <n v="377"/>
    <n v="41"/>
    <s v="ร้านที่1"/>
    <s v="ณัฐสุดา  คงนุช เอ๋ย"/>
    <s v="437 ม.11 ซอย เงิน - ทอง (ตรงข้าม ปั๊ม ป.ต.ท.) ต. สามพร้าว_x000a__x000a_เมืองอุดรธานี/ Mueang Udon Thaniอุดรธานี/ Udon Thani_x000a_41000"/>
    <s v="41000"/>
    <s v="660844158309"/>
    <s v="08/11/2025 21:56"/>
    <s v="-"/>
    <s v="Kerry_dropoff"/>
    <s v="Lazada"/>
    <s v="lazada"/>
    <s v=""/>
    <s v="-"/>
    <s v="08/11/2025 21:56"/>
  </r>
  <r>
    <x v="1"/>
    <x v="1"/>
    <n v="33.333333333333336"/>
    <n v="3"/>
    <s v="GAQ32"/>
    <n v="99.99"/>
    <n v="0"/>
    <s v="ร้านที่2"/>
    <s v="อ***า บ***าค"/>
    <s v="สุพรรณบุรี"/>
    <s v="-"/>
    <s v=""/>
    <s v="08/11/2025 21:39"/>
    <s v="-"/>
    <s v="J&amp;T Express"/>
    <s v="Tiktok"/>
    <s v="tiktok"/>
    <s v=""/>
    <s v="766198877345"/>
    <s v="08/11/2025 21:39"/>
  </r>
  <r>
    <x v="6"/>
    <x v="6"/>
    <n v="33"/>
    <n v="10"/>
    <s v="GAQ31"/>
    <n v="293.25"/>
    <n v="0"/>
    <s v="ร้านที่2"/>
    <s v="อ***ญา ป***งกลาง"/>
    <s v="นครราชสีมา"/>
    <s v="-"/>
    <s v=""/>
    <s v="08/11/2025 21:38"/>
    <s v="-"/>
    <s v="J&amp;T COD"/>
    <s v="Tiktok"/>
    <s v="จ่ายทีหลัง / COD"/>
    <s v=""/>
    <s v="-"/>
    <s v="08/11/2025 21:38"/>
  </r>
  <r>
    <x v="2"/>
    <x v="13"/>
    <n v="74"/>
    <n v="2"/>
    <s v="GAQ30"/>
    <n v="148"/>
    <n v="0"/>
    <s v="ร้านที่1"/>
    <s v="จ******)"/>
    <s v="******อ.กำแพงแสน จ.นครปฐม 73140 ตำบลห้วยขวาง อำเภอกำแพงแสน จังหวัดนครปฐม 73140"/>
    <s v="73140"/>
    <s v="92"/>
    <s v="08/11/2025 21:38"/>
    <s v="-"/>
    <s v="Express Delivery (SHP Food)"/>
    <s v="Shopee"/>
    <s v="shopee"/>
    <s v=""/>
    <s v="2822810256238080097"/>
    <s v="08/11/2025 21:37"/>
  </r>
  <r>
    <x v="1"/>
    <x v="1"/>
    <n v="33.333333333333336"/>
    <n v="3"/>
    <s v="GAQ29"/>
    <n v="99.99"/>
    <n v="0"/>
    <s v="ร้านที่2"/>
    <s v="จ***วรรณ แ***ุวรรณ"/>
    <s v="เทศบาลนครนครศรีธรรมราช"/>
    <s v="-"/>
    <s v=""/>
    <s v="08/11/2025 21:33"/>
    <s v="-"/>
    <s v="J&amp;T COD"/>
    <s v="Tiktok"/>
    <s v="จ่ายทีหลัง / COD"/>
    <s v=""/>
    <s v="766138473343"/>
    <s v="08/11/2025 21:33"/>
  </r>
  <r>
    <x v="6"/>
    <x v="6"/>
    <n v="66.666666666666671"/>
    <n v="3"/>
    <s v="GAQ28"/>
    <n v="99.99"/>
    <n v="0"/>
    <s v="ร้านที่2"/>
    <s v="ช***รงค์ ส***์อยู่ดี"/>
    <s v="นครปฐม"/>
    <s v="-"/>
    <s v=""/>
    <s v="08/11/2025 21:31"/>
    <s v="-"/>
    <s v="J&amp;T COD"/>
    <s v="Tiktok"/>
    <s v="จ่ายทีหลัง / COD"/>
    <s v=""/>
    <s v="-"/>
    <s v="08/11/2025 21:31"/>
  </r>
  <r>
    <x v="9"/>
    <x v="10"/>
    <n v="80"/>
    <n v="1"/>
    <s v="GAQ27"/>
    <n v="80"/>
    <n v="0"/>
    <s v="ร้านที่1"/>
    <s v="K******i"/>
    <s v="******สัง, อำเภอบางปะหัน ตำบลหันสัง อำเภอบางปะหัน จังหวัดพระนครศรีอยุธยา 13220"/>
    <s v="13220"/>
    <s v="08"/>
    <s v="08/11/2025 21:51"/>
    <s v="-"/>
    <s v="Flash Express"/>
    <s v="Shopee"/>
    <s v="shopee"/>
    <s v=""/>
    <s v="-"/>
    <s v="08/11/2025 21:21"/>
  </r>
  <r>
    <x v="0"/>
    <x v="0"/>
    <n v="66.666666666666671"/>
    <n v="6"/>
    <s v="GAQ26"/>
    <n v="199.98"/>
    <n v="0"/>
    <s v="ร้านที่2"/>
    <s v="ร***ียบ  บ***ณวัตร"/>
    <s v="ขอนแก่น"/>
    <s v="-"/>
    <s v=""/>
    <s v="08/11/2025 21:19"/>
    <s v="-"/>
    <s v="J&amp;T COD"/>
    <s v="Tiktok"/>
    <s v="จ่ายทีหลัง / COD"/>
    <s v=""/>
    <s v="-"/>
    <s v="08/11/2025 21:19"/>
  </r>
  <r>
    <x v="0"/>
    <x v="0"/>
    <n v="66.666666666666671"/>
    <n v="3"/>
    <s v="GAQ25"/>
    <n v="100"/>
    <n v="0"/>
    <s v="ร้านที่2"/>
    <s v="น***ินพร"/>
    <s v="สมุทรสาคร"/>
    <s v="-"/>
    <s v=""/>
    <s v="08/11/2025 21:17"/>
    <s v="-"/>
    <s v="J&amp;T Express"/>
    <s v="Tiktok"/>
    <s v="tiktok"/>
    <s v=""/>
    <s v="766145944340"/>
    <s v="08/11/2025 21:17"/>
  </r>
  <r>
    <x v="0"/>
    <x v="0"/>
    <n v="33"/>
    <n v="10"/>
    <s v="GAQ24"/>
    <n v="311.82"/>
    <n v="0"/>
    <s v="ร้านที่2"/>
    <s v="N**"/>
    <s v="นครสวรรค์"/>
    <s v="-"/>
    <s v=""/>
    <s v="08/11/2025 21:09"/>
    <s v="-"/>
    <s v="Flash Express Thailand"/>
    <s v="Tiktok"/>
    <s v="tiktok"/>
    <s v=""/>
    <s v="-"/>
    <s v="08/11/2025 21:13"/>
  </r>
  <r>
    <x v="1"/>
    <x v="1"/>
    <n v="65"/>
    <n v="9"/>
    <s v="GAQ23"/>
    <n v="305"/>
    <n v="0"/>
    <s v="ร้านที่2"/>
    <s v="N**"/>
    <s v="นครสวรรค์"/>
    <s v="-"/>
    <s v=""/>
    <s v="08/11/2025 21:05"/>
    <s v="-"/>
    <s v="Flash Express Thailand"/>
    <s v="Tiktok"/>
    <s v="tiktok"/>
    <s v=""/>
    <s v="THT5611297MSF8Z"/>
    <s v="08/11/2025 21:07"/>
  </r>
  <r>
    <x v="12"/>
    <x v="14"/>
    <n v="139"/>
    <n v="1"/>
    <s v="GAQ22"/>
    <n v="551.6"/>
    <n v="0"/>
    <s v="ร้านที่2"/>
    <s v="ป***าพรรณ เ***ประดิษฐ์"/>
    <s v="กรุงเทพฯ"/>
    <s v="-"/>
    <s v=""/>
    <s v="08/11/2025 21:02"/>
    <s v="-"/>
    <s v="J&amp;T COD"/>
    <s v="Tiktok"/>
    <s v="จ่ายทีหลัง / COD"/>
    <s v=""/>
    <s v="766129980335"/>
    <s v="08/11/2025 21:02"/>
  </r>
  <r>
    <x v="13"/>
    <x v="15"/>
    <n v="139"/>
    <n v="1"/>
    <s v="GAQ22"/>
    <n v="551.6"/>
    <n v="0"/>
    <s v="ร้านที่2"/>
    <s v="ป***าพรรณ เ***ประดิษฐ์"/>
    <s v="กรุงเทพฯ"/>
    <s v="-"/>
    <s v=""/>
    <s v="08/11/2025 21:02"/>
    <s v="-"/>
    <s v="J&amp;T COD"/>
    <s v="Tiktok"/>
    <s v="จ่ายทีหลัง / COD"/>
    <s v=""/>
    <s v="766129980335"/>
    <s v="08/11/2025 21:02"/>
  </r>
  <r>
    <x v="12"/>
    <x v="14"/>
    <n v="139"/>
    <n v="1"/>
    <s v="GAQ22"/>
    <n v="551.6"/>
    <n v="0"/>
    <s v="ร้านที่2"/>
    <s v="ป***าพรรณ เ***ประดิษฐ์"/>
    <s v="กรุงเทพฯ"/>
    <s v="-"/>
    <s v=""/>
    <s v="08/11/2025 21:02"/>
    <s v="-"/>
    <s v="J&amp;T COD"/>
    <s v="Tiktok"/>
    <s v="จ่ายทีหลัง / COD"/>
    <s v=""/>
    <s v="766129980335"/>
    <s v="08/11/2025 21:02"/>
  </r>
  <r>
    <x v="13"/>
    <x v="15"/>
    <n v="139"/>
    <n v="1"/>
    <s v="GAQ22"/>
    <n v="551.6"/>
    <n v="0"/>
    <s v="ร้านที่2"/>
    <s v="ป***าพรรณ เ***ประดิษฐ์"/>
    <s v="กรุงเทพฯ"/>
    <s v="-"/>
    <s v=""/>
    <s v="08/11/2025 21:02"/>
    <s v="-"/>
    <s v="J&amp;T COD"/>
    <s v="Tiktok"/>
    <s v="จ่ายทีหลัง / COD"/>
    <s v=""/>
    <s v="766129980335"/>
    <s v="08/11/2025 21:02"/>
  </r>
  <r>
    <x v="10"/>
    <x v="11"/>
    <n v="139"/>
    <n v="2"/>
    <s v="GAQ22"/>
    <n v="551.6"/>
    <n v="0"/>
    <s v="ร้านที่2"/>
    <s v="ป***าพรรณ เ***ประดิษฐ์"/>
    <s v="กรุงเทพฯ"/>
    <s v="-"/>
    <s v=""/>
    <s v="08/11/2025 21:02"/>
    <s v="-"/>
    <s v="J&amp;T COD"/>
    <s v="Tiktok"/>
    <s v="จ่ายทีหลัง / COD"/>
    <s v=""/>
    <s v="766129980335"/>
    <s v="08/11/2025 21:02"/>
  </r>
  <r>
    <x v="3"/>
    <x v="3"/>
    <n v="50"/>
    <n v="1"/>
    <s v="GAQ21"/>
    <n v="100"/>
    <n v="0"/>
    <s v="ร้านที่4"/>
    <s v="น***ิชญ์ เ***อจั้น"/>
    <s v="ประจวบคีรีขันธ์"/>
    <s v="-"/>
    <s v=""/>
    <s v="08/11/2025 20:57"/>
    <s v="-"/>
    <s v="J&amp;T COD"/>
    <s v="Tiktok"/>
    <s v="จ่ายทีหลัง / COD"/>
    <s v=""/>
    <s v="-"/>
    <s v="08/11/2025 20:57"/>
  </r>
  <r>
    <x v="4"/>
    <x v="4"/>
    <n v="50"/>
    <n v="1"/>
    <s v="GAQ21"/>
    <n v="100"/>
    <n v="0"/>
    <s v="ร้านที่4"/>
    <s v="น***ิชญ์ เ***อจั้น"/>
    <s v="ประจวบคีรีขันธ์"/>
    <s v="-"/>
    <s v=""/>
    <s v="08/11/2025 20:57"/>
    <s v="-"/>
    <s v="J&amp;T COD"/>
    <s v="Tiktok"/>
    <s v="จ่ายทีหลัง / COD"/>
    <s v=""/>
    <s v="-"/>
    <s v="08/11/2025 20:57"/>
  </r>
  <r>
    <x v="5"/>
    <x v="5"/>
    <n v="50"/>
    <n v="1"/>
    <s v="GAQ21"/>
    <n v="100"/>
    <n v="0"/>
    <s v="ร้านที่4"/>
    <s v="น***ิชญ์ เ***อจั้น"/>
    <s v="ประจวบคีรีขันธ์"/>
    <s v="-"/>
    <s v=""/>
    <s v="08/11/2025 20:57"/>
    <s v="-"/>
    <s v="J&amp;T COD"/>
    <s v="Tiktok"/>
    <s v="จ่ายทีหลัง / COD"/>
    <s v=""/>
    <s v="-"/>
    <s v="08/11/2025 20:57"/>
  </r>
  <r>
    <x v="3"/>
    <x v="3"/>
    <n v="50"/>
    <n v="1"/>
    <s v="GAQ20"/>
    <n v="444"/>
    <n v="0"/>
    <s v="ร้านที่4"/>
    <s v="พ***ร ช***รรมดี ฟ***ม"/>
    <s v="สระบุรี"/>
    <s v="-"/>
    <s v=""/>
    <s v="08/11/2025 20:37"/>
    <s v="-"/>
    <s v="J&amp;T Express"/>
    <s v="Tiktok"/>
    <s v="tiktok"/>
    <s v=""/>
    <s v="-"/>
    <s v="08/11/2025 20:36"/>
  </r>
  <r>
    <x v="4"/>
    <x v="4"/>
    <n v="50"/>
    <n v="1"/>
    <s v="GAQ20"/>
    <n v="444"/>
    <n v="0"/>
    <s v="ร้านที่4"/>
    <s v="พ***ร ช***รรมดี ฟ***ม"/>
    <s v="สระบุรี"/>
    <s v="-"/>
    <s v=""/>
    <s v="08/11/2025 20:37"/>
    <s v="-"/>
    <s v="J&amp;T Express"/>
    <s v="Tiktok"/>
    <s v="tiktok"/>
    <s v=""/>
    <s v="-"/>
    <s v="08/11/2025 20:36"/>
  </r>
  <r>
    <x v="5"/>
    <x v="5"/>
    <n v="50"/>
    <n v="1"/>
    <s v="GAQ20"/>
    <n v="444"/>
    <n v="0"/>
    <s v="ร้านที่4"/>
    <s v="พ***ร ช***รรมดี ฟ***ม"/>
    <s v="สระบุรี"/>
    <s v="-"/>
    <s v=""/>
    <s v="08/11/2025 20:37"/>
    <s v="-"/>
    <s v="J&amp;T Express"/>
    <s v="Tiktok"/>
    <s v="tiktok"/>
    <s v=""/>
    <s v="-"/>
    <s v="08/11/2025 20:36"/>
  </r>
  <r>
    <x v="14"/>
    <x v="16"/>
    <n v="83.333333333333329"/>
    <n v="3"/>
    <s v="GAQ20"/>
    <n v="444"/>
    <n v="0"/>
    <s v="ร้านที่4"/>
    <s v="พ***ร ช***รรมดี ฟ***ม"/>
    <s v="สระบุรี"/>
    <s v="-"/>
    <s v=""/>
    <s v="08/11/2025 20:37"/>
    <s v="-"/>
    <s v="J&amp;T Express"/>
    <s v="Tiktok"/>
    <s v="tiktok"/>
    <s v=""/>
    <s v="-"/>
    <s v="08/11/2025 20:36"/>
  </r>
  <r>
    <x v="9"/>
    <x v="10"/>
    <n v="120"/>
    <n v="1"/>
    <s v="GAQ20"/>
    <n v="444"/>
    <n v="0"/>
    <s v="ร้านที่4"/>
    <s v="พ***ร ช***รรมดี ฟ***ม"/>
    <s v="สระบุรี"/>
    <s v="-"/>
    <s v=""/>
    <s v="08/11/2025 20:37"/>
    <s v="-"/>
    <s v="J&amp;T Express"/>
    <s v="Tiktok"/>
    <s v="tiktok"/>
    <s v=""/>
    <s v="-"/>
    <s v="08/11/2025 20:36"/>
  </r>
  <r>
    <x v="0"/>
    <x v="0"/>
    <n v="66.666666666666671"/>
    <n v="3"/>
    <s v="GAQ19"/>
    <n v="99.99"/>
    <n v="0"/>
    <s v="ร้านที่2"/>
    <s v="พ***พย์  ช***ิรัตน์"/>
    <s v="สงขลา"/>
    <s v="-"/>
    <s v=""/>
    <s v="08/11/2025 20:23"/>
    <s v="-"/>
    <s v="J&amp;T COD"/>
    <s v="Tiktok"/>
    <s v="จ่ายทีหลัง / COD"/>
    <s v=""/>
    <s v="-"/>
    <s v="08/11/2025 20:23"/>
  </r>
  <r>
    <x v="6"/>
    <x v="6"/>
    <n v="33"/>
    <n v="10"/>
    <s v="GAQ17"/>
    <n v="293.25"/>
    <n v="0"/>
    <s v="ร้านที่2"/>
    <s v="c***chi c***a"/>
    <s v="นครราชสีมา"/>
    <s v="-"/>
    <s v=""/>
    <s v="08/11/2025 20:16"/>
    <s v="-"/>
    <s v="J&amp;T COD"/>
    <s v="Tiktok"/>
    <s v="จ่ายทีหลัง / COD"/>
    <s v=""/>
    <s v="-"/>
    <s v="08/11/2025 20:16"/>
  </r>
  <r>
    <x v="1"/>
    <x v="1"/>
    <n v="50"/>
    <n v="12"/>
    <s v="GAQ16"/>
    <n v="373.2"/>
    <n v="0"/>
    <s v="ร้านที่2"/>
    <s v="ม***"/>
    <s v="ปทุมธานี"/>
    <s v="-"/>
    <s v=""/>
    <s v="08/11/2025 20:15"/>
    <s v="-"/>
    <s v="Flash Express Thailand COD"/>
    <s v="Tiktok"/>
    <s v="จ่ายทีหลัง / COD"/>
    <s v=""/>
    <s v="THT0401297MHQ4Z"/>
    <s v="08/11/2025 20:15"/>
  </r>
  <r>
    <x v="6"/>
    <x v="6"/>
    <n v="66.666666666666671"/>
    <n v="3"/>
    <s v="GAQ15"/>
    <n v="100"/>
    <n v="0"/>
    <s v="ร้านที่2"/>
    <s v="โ***"/>
    <s v="Kanchanaburi"/>
    <s v="-"/>
    <s v=""/>
    <s v="08/11/2025 20:13"/>
    <s v="-"/>
    <s v="J&amp;T COD"/>
    <s v="Tiktok"/>
    <s v="จ่ายทีหลัง / COD"/>
    <s v=""/>
    <s v="-"/>
    <s v="08/11/2025 20:13"/>
  </r>
  <r>
    <x v="15"/>
    <x v="17"/>
    <n v="14"/>
    <n v="1"/>
    <s v="GAQ14"/>
    <n v="14"/>
    <n v="0"/>
    <s v="ร้านที่2"/>
    <s v="ม******3"/>
    <s v="******วไผ่, อำเภอมหาราช ตำบลหัวไผ่ อำเภอมหาราช จังหวัดพระนครศรีอยุธยา 13150"/>
    <s v="13150"/>
    <s v="93"/>
    <s v="08/11/2025 20:14"/>
    <s v="-"/>
    <s v="Flash Express"/>
    <s v="Shopee"/>
    <s v="shopee"/>
    <s v=""/>
    <s v="TH05157YVBTT1A"/>
    <s v="08/11/2025 20:11"/>
  </r>
  <r>
    <x v="1"/>
    <x v="1"/>
    <n v="49"/>
    <n v="2"/>
    <s v="GAQ13"/>
    <n v="98"/>
    <n v="0"/>
    <s v="ร้านที่1"/>
    <s v="ธ**ร"/>
    <s v="******์นสีเทา ข้างสวนทุเรียน) ตำบลห้วยโจด อำเภอวัฒนานคร จังหวัดสระแก้ว 27160"/>
    <s v="27160"/>
    <s v="18"/>
    <s v="08/11/2025 20:00"/>
    <s v="-"/>
    <s v="Flash Express"/>
    <s v="Shopee"/>
    <s v="shopee"/>
    <s v=""/>
    <s v="TH26057YV5ZM5K"/>
    <s v="08/11/2025 19:59"/>
  </r>
  <r>
    <x v="0"/>
    <x v="0"/>
    <n v="33"/>
    <n v="10"/>
    <s v="GAQ12"/>
    <n v="330"/>
    <n v="0"/>
    <s v="ร้านที่2"/>
    <s v="อ***ิว ห***ยายจี"/>
    <s v="กาญจนบุรี"/>
    <s v="-"/>
    <s v=""/>
    <s v="08/11/2025 19:56"/>
    <s v="-"/>
    <s v="J&amp;T Express"/>
    <s v="Tiktok"/>
    <s v="tiktok"/>
    <s v=""/>
    <s v="-"/>
    <s v="08/11/2025 19:56"/>
  </r>
  <r>
    <x v="3"/>
    <x v="3"/>
    <n v="50"/>
    <n v="1"/>
    <s v="GAQ11"/>
    <n v="99.99"/>
    <n v="0"/>
    <s v="ร้านที่2"/>
    <s v="ป***า ห***ครบุรี"/>
    <s v="สมุทรปราการ"/>
    <s v="-"/>
    <s v=""/>
    <s v="08/11/2025 19:45"/>
    <s v="-"/>
    <s v="J&amp;T COD"/>
    <s v="Tiktok"/>
    <s v="จ่ายทีหลัง / COD"/>
    <s v=""/>
    <s v="-"/>
    <s v="08/11/2025 19:45"/>
  </r>
  <r>
    <x v="4"/>
    <x v="4"/>
    <n v="50"/>
    <n v="1"/>
    <s v="GAQ11"/>
    <n v="99.99"/>
    <n v="0"/>
    <s v="ร้านที่2"/>
    <s v="ป***า ห***ครบุรี"/>
    <s v="สมุทรปราการ"/>
    <s v="-"/>
    <s v=""/>
    <s v="08/11/2025 19:45"/>
    <s v="-"/>
    <s v="J&amp;T COD"/>
    <s v="Tiktok"/>
    <s v="จ่ายทีหลัง / COD"/>
    <s v=""/>
    <s v="-"/>
    <s v="08/11/2025 19:45"/>
  </r>
  <r>
    <x v="5"/>
    <x v="5"/>
    <n v="50"/>
    <n v="1"/>
    <s v="GAQ11"/>
    <n v="99.99"/>
    <n v="0"/>
    <s v="ร้านที่2"/>
    <s v="ป***า ห***ครบุรี"/>
    <s v="สมุทรปราการ"/>
    <s v="-"/>
    <s v=""/>
    <s v="08/11/2025 19:45"/>
    <s v="-"/>
    <s v="J&amp;T COD"/>
    <s v="Tiktok"/>
    <s v="จ่ายทีหลัง / COD"/>
    <s v=""/>
    <s v="-"/>
    <s v="08/11/2025 19:45"/>
  </r>
  <r>
    <x v="1"/>
    <x v="1"/>
    <n v="33.333333333333336"/>
    <n v="3"/>
    <s v="GAQ10"/>
    <n v="99.99"/>
    <n v="0"/>
    <s v="ร้านที่2"/>
    <s v="ร***านนท์"/>
    <s v="พัทลุง"/>
    <s v="-"/>
    <s v=""/>
    <s v="08/11/2025 19:44"/>
    <s v="-"/>
    <s v="J&amp;T COD"/>
    <s v="Tiktok"/>
    <s v="จ่ายทีหลัง / COD"/>
    <s v=""/>
    <s v="766102761395"/>
    <s v="08/11/2025 19:44"/>
  </r>
  <r>
    <x v="0"/>
    <x v="0"/>
    <n v="66.666666666666671"/>
    <n v="3"/>
    <s v="GAQ9"/>
    <n v="99.99"/>
    <n v="0"/>
    <s v="ร้านที่2"/>
    <s v="ร***านนท์"/>
    <s v="พัทลุง"/>
    <s v="-"/>
    <s v=""/>
    <s v="08/11/2025 19:43"/>
    <s v="-"/>
    <s v="J&amp;T COD"/>
    <s v="Tiktok"/>
    <s v="จ่ายทีหลัง / COD"/>
    <s v=""/>
    <s v="-"/>
    <s v="08/11/2025 19:43"/>
  </r>
  <r>
    <x v="0"/>
    <x v="0"/>
    <n v="66.666666666666671"/>
    <n v="3"/>
    <s v="GAQ8"/>
    <n v="99.99"/>
    <n v="0"/>
    <s v="ร้านที่2"/>
    <s v="ป***ขก"/>
    <s v="ราชบุรี"/>
    <s v="-"/>
    <s v=""/>
    <s v="08/11/2025 19:36"/>
    <s v="-"/>
    <s v="J&amp;T COD"/>
    <s v="Tiktok"/>
    <s v="จ่ายทีหลัง / COD"/>
    <s v=""/>
    <s v="-"/>
    <s v="08/11/2025 19:36"/>
  </r>
  <r>
    <x v="14"/>
    <x v="16"/>
    <n v="66"/>
    <n v="1"/>
    <s v="GAQ7"/>
    <n v="232"/>
    <n v="0"/>
    <s v="ร้านที่1"/>
    <s v="ก****า"/>
    <s v="******เคิ่ง ซอย5, หมู่ที่ 6 ตำบลบ้านกลาง อำเภอเมืองลำพูน จังหวัดลำพูน 51000"/>
    <s v="51000"/>
    <s v="87"/>
    <s v="08/11/2025 19:33"/>
    <s v="-"/>
    <s v="Flash Express"/>
    <s v="Shopee"/>
    <s v="shopee"/>
    <s v=""/>
    <s v="-"/>
    <s v="08/11/2025 19:33"/>
  </r>
  <r>
    <x v="16"/>
    <x v="18"/>
    <n v="66"/>
    <n v="1"/>
    <s v="GAQ7"/>
    <n v="232"/>
    <n v="0"/>
    <s v="ร้านที่1"/>
    <s v="ก****า"/>
    <s v="******เคิ่ง ซอย5, หมู่ที่ 6 ตำบลบ้านกลาง อำเภอเมืองลำพูน จังหวัดลำพูน 51000"/>
    <s v="51000"/>
    <s v="87"/>
    <s v="08/11/2025 19:33"/>
    <s v="-"/>
    <s v="Flash Express"/>
    <s v="Shopee"/>
    <s v="shopee"/>
    <s v=""/>
    <s v="-"/>
    <s v="08/11/2025 19:33"/>
  </r>
  <r>
    <x v="9"/>
    <x v="10"/>
    <n v="67"/>
    <n v="1"/>
    <s v="GAQ7"/>
    <n v="232"/>
    <n v="0"/>
    <s v="ร้านที่1"/>
    <s v="ก****า"/>
    <s v="******เคิ่ง ซอย5, หมู่ที่ 6 ตำบลบ้านกลาง อำเภอเมืองลำพูน จังหวัดลำพูน 51000"/>
    <s v="51000"/>
    <s v="87"/>
    <s v="08/11/2025 19:33"/>
    <s v="-"/>
    <s v="Flash Express"/>
    <s v="Shopee"/>
    <s v="shopee"/>
    <s v=""/>
    <s v="-"/>
    <s v="08/11/2025 19:33"/>
  </r>
  <r>
    <x v="0"/>
    <x v="0"/>
    <n v="66.666666666666671"/>
    <n v="9"/>
    <s v="GAQ6"/>
    <n v="278.7"/>
    <n v="0"/>
    <s v="ร้านที่2"/>
    <s v="ศ***ินทร์ เ***ก้ว "/>
    <s v="อุทัยธานี"/>
    <s v="-"/>
    <s v=""/>
    <s v="08/11/2025 19:27"/>
    <s v="-"/>
    <s v="J&amp;T COD"/>
    <s v="Tiktok"/>
    <s v="จ่ายทีหลัง / COD"/>
    <s v=""/>
    <s v="-"/>
    <s v="08/11/2025 19:27"/>
  </r>
  <r>
    <x v="1"/>
    <x v="1"/>
    <n v="33.333333333333336"/>
    <n v="3"/>
    <s v="GAQ5"/>
    <n v="99.99"/>
    <n v="0"/>
    <s v="ร้านที่2"/>
    <s v="S***aphon K***kountod"/>
    <s v="ชัยภูมิ"/>
    <s v="-"/>
    <s v=""/>
    <s v="08/11/2025 19:24"/>
    <s v="-"/>
    <s v="J&amp;T COD"/>
    <s v="Tiktok"/>
    <s v="จ่ายทีหลัง / COD"/>
    <s v=""/>
    <s v="766173677356"/>
    <s v="08/11/2025 19:24"/>
  </r>
  <r>
    <x v="7"/>
    <x v="7"/>
    <n v="54.5"/>
    <n v="2"/>
    <s v="GAQ4"/>
    <n v="148.55000000000001"/>
    <n v="45"/>
    <s v="ร้านที่3"/>
    <s v="ผกาแก้ว โพธิ์ศรีคุณ"/>
    <s v="947 ซอยบางนาตราด 25 เอ็มดีทาวเวอร์ · บางนาเหนือ/ Bang Na Nuea_x000a__x000a_บางนา/ Bang Naกรุงเทพมหานคร/ Bangkok_x000a_10260"/>
    <s v="10260"/>
    <s v=""/>
    <s v="-"/>
    <s v="-"/>
    <s v="Kerry_dropoff"/>
    <s v="Lazada"/>
    <s v="-"/>
    <s v=""/>
    <s v="-"/>
    <s v="08/11/2025 19:22"/>
  </r>
  <r>
    <x v="1"/>
    <x v="1"/>
    <n v="50"/>
    <n v="6"/>
    <s v="GAQ3"/>
    <n v="199.99"/>
    <n v="0"/>
    <s v="ร้านที่2"/>
    <s v="แ**  ค***"/>
    <s v="สุราษฎร์ธานี"/>
    <s v="-"/>
    <s v=""/>
    <s v="08/11/2025 19:20"/>
    <s v="-"/>
    <s v="J&amp;T COD"/>
    <s v="Tiktok"/>
    <s v="จ่ายทีหลัง / COD"/>
    <s v=""/>
    <s v="766173172391"/>
    <s v="08/11/2025 19:21"/>
  </r>
  <r>
    <x v="1"/>
    <x v="1"/>
    <n v="33.333333333333336"/>
    <n v="3"/>
    <s v="GAQ2"/>
    <n v="99.99"/>
    <n v="0"/>
    <s v="ร้านที่2"/>
    <s v="ช***ัย ว***สสะ"/>
    <s v="ชลบุรี"/>
    <s v="-"/>
    <s v=""/>
    <s v="08/11/2025 19:15"/>
    <s v="-"/>
    <s v="J&amp;T COD"/>
    <s v="Tiktok"/>
    <s v="จ่ายทีหลัง / COD"/>
    <s v=""/>
    <s v="766188578315"/>
    <s v="08/11/2025 19:15"/>
  </r>
  <r>
    <x v="17"/>
    <x v="19"/>
    <n v="139"/>
    <n v="1"/>
    <s v="GAQ1"/>
    <n v="304.23"/>
    <n v="0"/>
    <s v="ร้านที่2"/>
    <s v="ด***ดือน"/>
    <s v="ร้อยเอ็ด"/>
    <s v="-"/>
    <s v=""/>
    <s v="08/11/2025 19:10"/>
    <s v="-"/>
    <s v="J&amp;T COD"/>
    <s v="Tiktok"/>
    <s v="จ่ายทีหลัง / COD"/>
    <s v=""/>
    <s v="-"/>
    <s v="08/11/2025 19:10"/>
  </r>
  <r>
    <x v="12"/>
    <x v="14"/>
    <n v="139"/>
    <n v="1"/>
    <s v="GAQ1"/>
    <n v="304.23"/>
    <n v="0"/>
    <s v="ร้านที่2"/>
    <s v="ด***ดือน"/>
    <s v="ร้อยเอ็ด"/>
    <s v="-"/>
    <s v=""/>
    <s v="08/11/2025 19:10"/>
    <s v="-"/>
    <s v="J&amp;T COD"/>
    <s v="Tiktok"/>
    <s v="จ่ายทีหลัง / COD"/>
    <s v=""/>
    <s v="-"/>
    <s v="08/11/2025 19:10"/>
  </r>
  <r>
    <x v="13"/>
    <x v="15"/>
    <n v="139"/>
    <n v="1"/>
    <s v="GAQ1"/>
    <n v="304.23"/>
    <n v="0"/>
    <s v="ร้านที่2"/>
    <s v="ด***ดือน"/>
    <s v="ร้อยเอ็ด"/>
    <s v="-"/>
    <s v=""/>
    <s v="08/11/2025 19:10"/>
    <s v="-"/>
    <s v="J&amp;T COD"/>
    <s v="Tiktok"/>
    <s v="จ่ายทีหลัง / COD"/>
    <s v=""/>
    <s v="-"/>
    <s v="08/11/2025 19:10"/>
  </r>
  <r>
    <x v="10"/>
    <x v="11"/>
    <n v="139"/>
    <n v="1"/>
    <s v="GAQ1"/>
    <n v="304.23"/>
    <n v="0"/>
    <s v="ร้านที่2"/>
    <s v="ด***ดือน"/>
    <s v="ร้อยเอ็ด"/>
    <s v="-"/>
    <s v=""/>
    <s v="08/11/2025 19:10"/>
    <s v="-"/>
    <s v="J&amp;T COD"/>
    <s v="Tiktok"/>
    <s v="จ่ายทีหลัง / COD"/>
    <s v=""/>
    <s v="-"/>
    <s v="08/11/2025 19:10"/>
  </r>
  <r>
    <x v="14"/>
    <x v="16"/>
    <n v="90"/>
    <n v="2"/>
    <s v="GAQ0"/>
    <n v="168.91"/>
    <n v="0"/>
    <s v="ร้านที่3"/>
    <s v="ชาติชาย สมบัติชาติชาย"/>
    <s v="82 หมู่5 ตำบลสุขเดือนห้า_x000a__x000a_เนินขาม/ Noen Khamชัยนาท/ Chainat_x000a_17130"/>
    <s v="17130"/>
    <s v="660812080727"/>
    <s v="08/11/2025 19:03"/>
    <s v="-"/>
    <s v="Kerry_dropoff"/>
    <s v="Lazada"/>
    <s v="lazada"/>
    <s v=""/>
    <s v="TH09087YV6KV3B"/>
    <s v="08/11/2025 19:03"/>
  </r>
  <r>
    <x v="1"/>
    <x v="1"/>
    <n v="40"/>
    <n v="10"/>
    <s v="GAP98"/>
    <n v="293.25"/>
    <n v="0"/>
    <s v="ร้านที่2"/>
    <s v="ก***ัคณัฐ ว***น"/>
    <s v="สงขลา"/>
    <s v="-"/>
    <s v=""/>
    <s v="08/11/2025 18:53"/>
    <s v="-"/>
    <s v="J&amp;T COD"/>
    <s v="Tiktok"/>
    <s v="จ่ายทีหลัง / COD"/>
    <s v=""/>
    <s v="766106860400"/>
    <s v="08/11/2025 18:53"/>
  </r>
  <r>
    <x v="3"/>
    <x v="3"/>
    <n v="50"/>
    <n v="1"/>
    <s v="GAP97"/>
    <n v="100"/>
    <n v="0"/>
    <s v="ร้านที่4"/>
    <s v="A C***"/>
    <s v="กรุงเทพฯ"/>
    <s v="-"/>
    <s v=""/>
    <s v="08/11/2025 18:51"/>
    <s v="-"/>
    <s v="J&amp;T COD"/>
    <s v="Tiktok"/>
    <s v="จ่ายทีหลัง / COD"/>
    <s v=""/>
    <s v="-"/>
    <s v="08/11/2025 18:51"/>
  </r>
  <r>
    <x v="4"/>
    <x v="4"/>
    <n v="50"/>
    <n v="1"/>
    <s v="GAP97"/>
    <n v="100"/>
    <n v="0"/>
    <s v="ร้านที่4"/>
    <s v="A C***"/>
    <s v="กรุงเทพฯ"/>
    <s v="-"/>
    <s v=""/>
    <s v="08/11/2025 18:51"/>
    <s v="-"/>
    <s v="J&amp;T COD"/>
    <s v="Tiktok"/>
    <s v="จ่ายทีหลัง / COD"/>
    <s v=""/>
    <s v="-"/>
    <s v="08/11/2025 18:51"/>
  </r>
  <r>
    <x v="5"/>
    <x v="5"/>
    <n v="50"/>
    <n v="1"/>
    <s v="GAP97"/>
    <n v="100"/>
    <n v="0"/>
    <s v="ร้านที่4"/>
    <s v="A C***"/>
    <s v="กรุงเทพฯ"/>
    <s v="-"/>
    <s v=""/>
    <s v="08/11/2025 18:51"/>
    <s v="-"/>
    <s v="J&amp;T COD"/>
    <s v="Tiktok"/>
    <s v="จ่ายทีหลัง / COD"/>
    <s v=""/>
    <s v="-"/>
    <s v="08/11/2025 18:51"/>
  </r>
  <r>
    <x v="6"/>
    <x v="6"/>
    <n v="66.666666666666671"/>
    <n v="3"/>
    <s v="GAP96"/>
    <n v="99.99"/>
    <n v="0"/>
    <s v="ร้านที่2"/>
    <s v="อ***ี"/>
    <s v="สงขลา"/>
    <s v="-"/>
    <s v=""/>
    <s v="08/11/2025 18:49"/>
    <s v="-"/>
    <s v="J&amp;T COD"/>
    <s v="Tiktok"/>
    <s v="จ่ายทีหลัง / COD"/>
    <s v=""/>
    <s v="-"/>
    <s v="08/11/2025 18:49"/>
  </r>
  <r>
    <x v="0"/>
    <x v="0"/>
    <n v="66.666666666666671"/>
    <n v="3"/>
    <s v="GAP95"/>
    <n v="99.99"/>
    <n v="0"/>
    <s v="ร้านที่2"/>
    <s v="พ***ินทร์ ส***"/>
    <s v="นครราชสีมา"/>
    <s v="-"/>
    <s v=""/>
    <s v="08/11/2025 18:40"/>
    <s v="-"/>
    <s v="J&amp;T COD"/>
    <s v="Tiktok"/>
    <s v="จ่ายทีหลัง / COD"/>
    <s v=""/>
    <s v="-"/>
    <s v="08/11/2025 18:40"/>
  </r>
  <r>
    <x v="0"/>
    <x v="0"/>
    <n v="66.666666666666671"/>
    <n v="15"/>
    <s v="GAP94"/>
    <n v="499.95"/>
    <n v="0"/>
    <s v="ร้านที่2"/>
    <s v="อ***ช ค***นกลาง"/>
    <s v="นครราชสีมา"/>
    <s v="-"/>
    <s v=""/>
    <s v="08/11/2025 18:37"/>
    <s v="-"/>
    <s v="J&amp;T COD"/>
    <s v="Tiktok"/>
    <s v="จ่ายทีหลัง / COD"/>
    <s v=""/>
    <s v="-"/>
    <s v="08/11/2025 18:37"/>
  </r>
  <r>
    <x v="0"/>
    <x v="0"/>
    <n v="66.666666666666671"/>
    <n v="3"/>
    <s v="GAP93"/>
    <n v="99.99"/>
    <n v="0"/>
    <s v="ร้านที่2"/>
    <s v="ไ***รณ์ โ***สุข"/>
    <s v="อุตรดิตถ์"/>
    <s v="-"/>
    <s v=""/>
    <s v="08/11/2025 18:37"/>
    <s v="-"/>
    <s v="J&amp;T COD"/>
    <s v="Tiktok"/>
    <s v="จ่ายทีหลัง / COD"/>
    <s v=""/>
    <s v="-"/>
    <s v="08/11/2025 18:37"/>
  </r>
  <r>
    <x v="0"/>
    <x v="0"/>
    <n v="50"/>
    <n v="1"/>
    <s v="GAP92"/>
    <n v="50"/>
    <n v="0"/>
    <s v="ร้านที่2"/>
    <s v="น******ี"/>
    <s v="******, อำเภอเฉลิมพระเกียรติ ตำบลพระพุทธ อำเภอเฉลิมพระเกียรติ จังหวัดนครราชสีมา 30230"/>
    <s v="30230"/>
    <s v="12"/>
    <s v="08/11/2025 18:37"/>
    <s v="-"/>
    <s v="SPX Express"/>
    <s v="Shopee"/>
    <s v="shopee"/>
    <s v=""/>
    <s v="TH2588955357641"/>
    <s v="08/11/2025 18:36"/>
  </r>
  <r>
    <x v="0"/>
    <x v="0"/>
    <n v="66.666666666666671"/>
    <n v="6"/>
    <s v="GAP91"/>
    <n v="199.98"/>
    <n v="0"/>
    <s v="ร้านที่2"/>
    <s v="ม***รา ศ***ิรัตน์"/>
    <s v="กรุงเทพฯ"/>
    <s v="-"/>
    <s v=""/>
    <s v="08/11/2025 18:26"/>
    <s v="-"/>
    <s v="J&amp;T Express"/>
    <s v="Tiktok"/>
    <s v="tiktok"/>
    <s v=""/>
    <s v="-"/>
    <s v="08/11/2025 18:26"/>
  </r>
  <r>
    <x v="0"/>
    <x v="0"/>
    <n v="66.666666666666671"/>
    <n v="3"/>
    <s v="GAP90"/>
    <n v="99.99"/>
    <n v="0"/>
    <s v="ร้านที่2"/>
    <s v="T***493"/>
    <s v="หนองคาย"/>
    <s v="-"/>
    <s v=""/>
    <s v="08/11/2025 18:21"/>
    <s v="-"/>
    <s v="J&amp;T COD"/>
    <s v="Tiktok"/>
    <s v="จ่ายทีหลัง / COD"/>
    <s v=""/>
    <s v="-"/>
    <s v="08/11/2025 18:21"/>
  </r>
  <r>
    <x v="3"/>
    <x v="3"/>
    <n v="50"/>
    <n v="1"/>
    <s v="GAP88"/>
    <n v="99.99"/>
    <n v="0"/>
    <s v="ร้านที่2"/>
    <s v="ล***ลย์"/>
    <s v="กรุงเทพฯ"/>
    <s v="-"/>
    <s v=""/>
    <s v="08/11/2025 18:03"/>
    <s v="-"/>
    <s v="J&amp;T COD"/>
    <s v="Tiktok"/>
    <s v="จ่ายทีหลัง / COD"/>
    <s v=""/>
    <s v="-"/>
    <s v="08/11/2025 18:04"/>
  </r>
  <r>
    <x v="4"/>
    <x v="4"/>
    <n v="50"/>
    <n v="1"/>
    <s v="GAP88"/>
    <n v="99.99"/>
    <n v="0"/>
    <s v="ร้านที่2"/>
    <s v="ล***ลย์"/>
    <s v="กรุงเทพฯ"/>
    <s v="-"/>
    <s v=""/>
    <s v="08/11/2025 18:03"/>
    <s v="-"/>
    <s v="J&amp;T COD"/>
    <s v="Tiktok"/>
    <s v="จ่ายทีหลัง / COD"/>
    <s v=""/>
    <s v="-"/>
    <s v="08/11/2025 18:04"/>
  </r>
  <r>
    <x v="5"/>
    <x v="5"/>
    <n v="50"/>
    <n v="1"/>
    <s v="GAP88"/>
    <n v="99.99"/>
    <n v="0"/>
    <s v="ร้านที่2"/>
    <s v="ล***ลย์"/>
    <s v="กรุงเทพฯ"/>
    <s v="-"/>
    <s v=""/>
    <s v="08/11/2025 18:03"/>
    <s v="-"/>
    <s v="J&amp;T COD"/>
    <s v="Tiktok"/>
    <s v="จ่ายทีหลัง / COD"/>
    <s v=""/>
    <s v="-"/>
    <s v="08/11/2025 18:04"/>
  </r>
  <r>
    <x v="7"/>
    <x v="7"/>
    <n v="54.5"/>
    <n v="2"/>
    <s v="GAP87"/>
    <n v="71"/>
    <n v="7"/>
    <s v="ร้านที่1"/>
    <s v="ทรวง  กิตติคุณศักดิ์"/>
    <s v="49/72-73 ซ.แจ้งวัฒนะ28 ถ.แจ้งวัฒนะ · บางตลาด/ Bang Talat_x000a__x000a_ปากเกร็ด/ Pak Kretนนทบุรี/ Nonthaburi_x000a_11120"/>
    <s v="11120"/>
    <s v="660813007788"/>
    <s v="08/11/2025 17:58"/>
    <s v="-"/>
    <s v="Kerry_dropoff"/>
    <s v="Lazada"/>
    <s v="lazada"/>
    <s v=""/>
    <s v="LEXPU0625512012"/>
    <s v="08/11/2025 17:58"/>
  </r>
  <r>
    <x v="9"/>
    <x v="10"/>
    <n v="80"/>
    <n v="1"/>
    <s v="GAP86"/>
    <n v="80"/>
    <n v="0"/>
    <s v="ร้านที่1"/>
    <s v="ร******ง"/>
    <s v="****** ซอย 36, ถนน รัตนาธิเบศร์, ตำบลบางรักน้อย, อำเภอเมืองนนทบุรี ตำบลบางรักน้อย อำเภอเมืองนนทบุรี จังหวัดนนทบุรี 11000"/>
    <s v="11000"/>
    <s v="47"/>
    <s v="08/11/2025 17:57"/>
    <s v="-"/>
    <s v="Flash Express"/>
    <s v="Shopee"/>
    <s v="shopee"/>
    <s v=""/>
    <s v="-"/>
    <s v="08/11/2025 17:57"/>
  </r>
  <r>
    <x v="0"/>
    <x v="0"/>
    <n v="66.666666666666671"/>
    <n v="3"/>
    <s v="GAP85"/>
    <n v="99.99"/>
    <n v="0"/>
    <s v="ร้านที่2"/>
    <s v="พ***์ชนก เ***ันทร์"/>
    <s v="นครศรีธรรมราช"/>
    <s v="-"/>
    <s v=""/>
    <s v="08/11/2025 17:52"/>
    <s v="-"/>
    <s v="J&amp;T COD"/>
    <s v="Tiktok"/>
    <s v="จ่ายทีหลัง / COD"/>
    <s v=""/>
    <s v="-"/>
    <s v="08/11/2025 17:53"/>
  </r>
  <r>
    <x v="1"/>
    <x v="1"/>
    <n v="33.333333333333336"/>
    <n v="3"/>
    <s v="GAP83"/>
    <n v="99.99"/>
    <n v="0"/>
    <s v="ร้านที่2"/>
    <s v="ส***รปราการ"/>
    <s v="สมุทรปราการ"/>
    <s v="-"/>
    <s v=""/>
    <s v="08/11/2025 17:40"/>
    <s v="-"/>
    <s v="J&amp;T COD"/>
    <s v="Tiktok"/>
    <s v="จ่ายทีหลัง / COD"/>
    <s v=""/>
    <s v="766144076331"/>
    <s v="08/11/2025 17:40"/>
  </r>
  <r>
    <x v="0"/>
    <x v="0"/>
    <n v="66.666666666666671"/>
    <n v="3"/>
    <s v="GAP81"/>
    <n v="128.99"/>
    <n v="29"/>
    <s v="ร้านที่2"/>
    <s v="ค***ม"/>
    <s v="สมุทรสงคราม"/>
    <s v="-"/>
    <s v=""/>
    <s v="08/11/2025 17:08"/>
    <s v="-"/>
    <s v="J&amp;T COD"/>
    <s v="Tiktok"/>
    <s v="จ่ายทีหลัง / COD"/>
    <s v=""/>
    <s v="-"/>
    <s v="08/11/2025 17:08"/>
  </r>
  <r>
    <x v="15"/>
    <x v="17"/>
    <n v="15"/>
    <n v="2"/>
    <s v="GAP80"/>
    <n v="45"/>
    <n v="15"/>
    <s v="ร้านที่1"/>
    <s v="ส******ร"/>
    <s v="****** จังหวัดหนองบัวลำภู ตำบลโนนสัง อำเภอโนนสัง จังหวัดหนองบัวลำภู 39140"/>
    <s v="39140"/>
    <s v="35"/>
    <s v="08/11/2025 17:26"/>
    <s v="-"/>
    <s v="SPX Express"/>
    <s v="Shopee"/>
    <s v="shopee"/>
    <s v=""/>
    <s v="TH251208225248V"/>
    <s v="08/11/2025 16:56"/>
  </r>
  <r>
    <x v="3"/>
    <x v="3"/>
    <n v="50"/>
    <n v="1"/>
    <s v="GAP79"/>
    <n v="99.99"/>
    <n v="0"/>
    <s v="ร้านที่2"/>
    <s v="ส***า"/>
    <s v="นครสวรรค์"/>
    <s v="-"/>
    <s v=""/>
    <s v="08/11/2025 16:49"/>
    <s v="-"/>
    <s v="Flash Express Thailand COD"/>
    <s v="Tiktok"/>
    <s v="จ่ายทีหลัง / COD"/>
    <s v=""/>
    <s v="-"/>
    <s v="08/11/2025 16:49"/>
  </r>
  <r>
    <x v="4"/>
    <x v="4"/>
    <n v="50"/>
    <n v="1"/>
    <s v="GAP79"/>
    <n v="99.99"/>
    <n v="0"/>
    <s v="ร้านที่2"/>
    <s v="ส***า"/>
    <s v="นครสวรรค์"/>
    <s v="-"/>
    <s v=""/>
    <s v="08/11/2025 16:49"/>
    <s v="-"/>
    <s v="Flash Express Thailand COD"/>
    <s v="Tiktok"/>
    <s v="จ่ายทีหลัง / COD"/>
    <s v=""/>
    <s v="-"/>
    <s v="08/11/2025 16:49"/>
  </r>
  <r>
    <x v="5"/>
    <x v="5"/>
    <n v="50"/>
    <n v="1"/>
    <s v="GAP79"/>
    <n v="99.99"/>
    <n v="0"/>
    <s v="ร้านที่2"/>
    <s v="ส***า"/>
    <s v="นครสวรรค์"/>
    <s v="-"/>
    <s v=""/>
    <s v="08/11/2025 16:49"/>
    <s v="-"/>
    <s v="Flash Express Thailand COD"/>
    <s v="Tiktok"/>
    <s v="จ่ายทีหลัง / COD"/>
    <s v=""/>
    <s v="-"/>
    <s v="08/11/2025 16:49"/>
  </r>
  <r>
    <x v="0"/>
    <x v="0"/>
    <n v="66.666666666666671"/>
    <n v="3"/>
    <s v="GAP77"/>
    <n v="99.99"/>
    <n v="0"/>
    <s v="ร้านที่2"/>
    <s v="ช***ซิดา  ข***าโย"/>
    <s v="พังงา"/>
    <s v="-"/>
    <s v=""/>
    <s v="08/11/2025 16:41"/>
    <s v="-"/>
    <s v="J&amp;T COD"/>
    <s v="Tiktok"/>
    <s v="จ่ายทีหลัง / COD"/>
    <s v=""/>
    <s v="-"/>
    <s v="08/11/2025 16:41"/>
  </r>
  <r>
    <x v="6"/>
    <x v="6"/>
    <n v="66.666666666666671"/>
    <n v="3"/>
    <s v="GAP76"/>
    <n v="100"/>
    <n v="0"/>
    <s v="ร้านที่2"/>
    <s v=""/>
    <s v=""/>
    <s v="-"/>
    <s v=""/>
    <s v="-"/>
    <s v="-"/>
    <s v="Standard shipping"/>
    <s v="Tiktok"/>
    <s v="-"/>
    <s v=""/>
    <s v="-"/>
    <s v="08/11/2025 16:41"/>
  </r>
  <r>
    <x v="1"/>
    <x v="1"/>
    <n v="40"/>
    <n v="10"/>
    <s v="GAP75"/>
    <n v="276.25"/>
    <n v="0"/>
    <s v="ร้านที่2"/>
    <s v="ว***ธนา ว***มะแสน"/>
    <s v="บุรีรัมย์"/>
    <s v="-"/>
    <s v=""/>
    <s v="08/11/2025 16:38"/>
    <s v="-"/>
    <s v="Flash Express Thailand COD"/>
    <s v="Tiktok"/>
    <s v="จ่ายทีหลัง / COD"/>
    <s v=""/>
    <s v="THT2812298TD75Z"/>
    <s v="08/11/2025 16:38"/>
  </r>
  <r>
    <x v="0"/>
    <x v="0"/>
    <n v="66.666666666666671"/>
    <n v="3"/>
    <s v="GAP74"/>
    <n v="138"/>
    <n v="38"/>
    <s v="ร้านที่2"/>
    <s v="ห***ย"/>
    <s v="เชียงใหม่"/>
    <s v="-"/>
    <s v=""/>
    <s v="08/11/2025 16:37"/>
    <s v="-"/>
    <s v="J&amp;T COD"/>
    <s v="Tiktok"/>
    <s v="จ่ายทีหลัง / COD"/>
    <s v=""/>
    <s v="-"/>
    <s v="08/11/2025 16:37"/>
  </r>
  <r>
    <x v="11"/>
    <x v="12"/>
    <n v="10"/>
    <n v="40"/>
    <s v="GAP73"/>
    <n v="427"/>
    <n v="0"/>
    <s v="ร้านที่1"/>
    <s v="ก******ง"/>
    <s v="******20 ม.13 ห้องพิเศษ ห้อง 5 ตำบลโชคชัย อำเภอโชคชัย จังหวัดนครราชสีมา 30190"/>
    <s v="30190"/>
    <s v="95"/>
    <s v="08/11/2025 16:35"/>
    <s v="-"/>
    <s v="SPX Express"/>
    <s v="Shopee"/>
    <s v="shopee"/>
    <s v=""/>
    <s v="-"/>
    <s v="08/11/2025 16:34"/>
  </r>
  <r>
    <x v="9"/>
    <x v="20"/>
    <n v="66"/>
    <n v="3"/>
    <s v="GAP72"/>
    <n v="224"/>
    <n v="26"/>
    <s v="ร้านที่1"/>
    <s v="อัมพร  ศรีวิชา"/>
    <s v="สวนหม่อน 13/1 หทู่ 9 · สวนหม่อน/ Suan Mon_x000a__x000a_มัญจาคีรี/ Mancha Khiriขอนแก่น/ Khon Kaen_x000a_40160"/>
    <s v="40160"/>
    <s v="660885496632"/>
    <s v="08/11/2025 16:24"/>
    <s v="-"/>
    <s v="Kerry_dropoff"/>
    <s v="Lazada"/>
    <s v="lazada"/>
    <s v=""/>
    <s v="-"/>
    <s v="08/11/2025 16:24"/>
  </r>
  <r>
    <x v="1"/>
    <x v="1"/>
    <n v="50"/>
    <n v="6"/>
    <s v="GAP71"/>
    <n v="199.99"/>
    <n v="0"/>
    <s v="ร้านที่2"/>
    <s v="ด***า ส***นก้อง"/>
    <s v="กระบี่"/>
    <s v="-"/>
    <s v=""/>
    <s v="08/11/2025 16:22"/>
    <s v="-"/>
    <s v="J&amp;T COD"/>
    <s v="Tiktok"/>
    <s v="จ่ายทีหลัง / COD"/>
    <s v=""/>
    <s v="766195086355"/>
    <s v="08/11/2025 16:22"/>
  </r>
  <r>
    <x v="6"/>
    <x v="6"/>
    <n v="66.666666666666671"/>
    <n v="3"/>
    <s v="GAP70"/>
    <n v="199.98"/>
    <n v="0"/>
    <s v="ร้านที่2"/>
    <s v="จ***พร. เ***ยาย"/>
    <s v="อุบลราชธานี"/>
    <s v="-"/>
    <s v=""/>
    <s v="08/11/2025 16:22"/>
    <s v="-"/>
    <s v="J&amp;T COD"/>
    <s v="Tiktok"/>
    <s v="จ่ายทีหลัง / COD"/>
    <s v=""/>
    <s v="-"/>
    <s v="08/11/2025 16:22"/>
  </r>
  <r>
    <x v="0"/>
    <x v="0"/>
    <n v="66.666666666666671"/>
    <n v="3"/>
    <s v="GAP70"/>
    <n v="199.98"/>
    <n v="0"/>
    <s v="ร้านที่2"/>
    <s v="จ***พร. เ***ยาย"/>
    <s v="อุบลราชธานี"/>
    <s v="-"/>
    <s v=""/>
    <s v="08/11/2025 16:22"/>
    <s v="-"/>
    <s v="J&amp;T COD"/>
    <s v="Tiktok"/>
    <s v="จ่ายทีหลัง / COD"/>
    <s v=""/>
    <s v="-"/>
    <s v="08/11/2025 16:22"/>
  </r>
  <r>
    <x v="9"/>
    <x v="10"/>
    <n v="76"/>
    <n v="1"/>
    <s v="GAP69"/>
    <n v="76"/>
    <n v="0"/>
    <s v="ร้านที่1"/>
    <s v="ก******ง"/>
    <s v="******่ง จังหวัดเพชรบูรณ์ 67240 ตำบลวังหิน อำเภอวังโป่ง จังหวัดเพชรบูรณ์ 67240"/>
    <s v="67240"/>
    <s v="49"/>
    <s v="08/11/2025 16:22"/>
    <s v="-"/>
    <s v="SPX Express"/>
    <s v="Shopee"/>
    <s v="shopee"/>
    <s v=""/>
    <s v="-"/>
    <s v="08/11/2025 16:22"/>
  </r>
  <r>
    <x v="5"/>
    <x v="5"/>
    <n v="60"/>
    <n v="3"/>
    <s v="GAP68"/>
    <n v="99.99"/>
    <n v="0"/>
    <s v="ร้านที่2"/>
    <s v="โ***ศ อ***๊ะ"/>
    <s v="เชียงใหม่"/>
    <s v="-"/>
    <s v=""/>
    <s v="08/11/2025 16:14"/>
    <s v="-"/>
    <s v="J&amp;T Express"/>
    <s v="Tiktok"/>
    <s v="tiktok"/>
    <s v=""/>
    <s v="766140348330"/>
    <s v="08/11/2025 16:14"/>
  </r>
  <r>
    <x v="0"/>
    <x v="0"/>
    <n v="66.666666666666671"/>
    <n v="3"/>
    <s v="GAP67"/>
    <n v="99.99"/>
    <n v="0"/>
    <s v="ร้านที่2"/>
    <s v="จ***นา  ส***าระพัง"/>
    <s v="ชุมพร"/>
    <s v="-"/>
    <s v=""/>
    <s v="08/11/2025 16:13"/>
    <s v="-"/>
    <s v="J&amp;T COD"/>
    <s v="Tiktok"/>
    <s v="จ่ายทีหลัง / COD"/>
    <s v=""/>
    <s v="-"/>
    <s v="08/11/2025 16:14"/>
  </r>
  <r>
    <x v="3"/>
    <x v="3"/>
    <n v="50"/>
    <n v="1"/>
    <s v="GAP66"/>
    <n v="100"/>
    <n v="0"/>
    <s v="ร้านที่4"/>
    <s v="พ***รุณ ส***สริม"/>
    <s v="ขอนแก่น"/>
    <s v="-"/>
    <s v=""/>
    <s v="08/11/2025 16:11"/>
    <s v="-"/>
    <s v="J&amp;T COD"/>
    <s v="Tiktok"/>
    <s v="จ่ายทีหลัง / COD"/>
    <s v=""/>
    <s v="-"/>
    <s v="08/11/2025 16:11"/>
  </r>
  <r>
    <x v="4"/>
    <x v="4"/>
    <n v="50"/>
    <n v="1"/>
    <s v="GAP66"/>
    <n v="100"/>
    <n v="0"/>
    <s v="ร้านที่4"/>
    <s v="พ***รุณ ส***สริม"/>
    <s v="ขอนแก่น"/>
    <s v="-"/>
    <s v=""/>
    <s v="08/11/2025 16:11"/>
    <s v="-"/>
    <s v="J&amp;T COD"/>
    <s v="Tiktok"/>
    <s v="จ่ายทีหลัง / COD"/>
    <s v=""/>
    <s v="-"/>
    <s v="08/11/2025 16:11"/>
  </r>
  <r>
    <x v="5"/>
    <x v="5"/>
    <n v="50"/>
    <n v="1"/>
    <s v="GAP66"/>
    <n v="100"/>
    <n v="0"/>
    <s v="ร้านที่4"/>
    <s v="พ***รุณ ส***สริม"/>
    <s v="ขอนแก่น"/>
    <s v="-"/>
    <s v=""/>
    <s v="08/11/2025 16:11"/>
    <s v="-"/>
    <s v="J&amp;T COD"/>
    <s v="Tiktok"/>
    <s v="จ่ายทีหลัง / COD"/>
    <s v=""/>
    <s v="-"/>
    <s v="08/11/2025 16:11"/>
  </r>
  <r>
    <x v="3"/>
    <x v="3"/>
    <n v="50"/>
    <n v="1"/>
    <s v="GAP65"/>
    <n v="100"/>
    <n v="0"/>
    <s v="ร้านที่4"/>
    <s v="ส***ิทธิ์ ม***ิน"/>
    <s v="พิจิตร"/>
    <s v="-"/>
    <s v=""/>
    <s v="08/11/2025 16:10"/>
    <s v="-"/>
    <s v="J&amp;T Express"/>
    <s v="Tiktok"/>
    <s v="tiktok"/>
    <s v=""/>
    <s v="-"/>
    <s v="08/11/2025 16:09"/>
  </r>
  <r>
    <x v="4"/>
    <x v="4"/>
    <n v="50"/>
    <n v="1"/>
    <s v="GAP65"/>
    <n v="100"/>
    <n v="0"/>
    <s v="ร้านที่4"/>
    <s v="ส***ิทธิ์ ม***ิน"/>
    <s v="พิจิตร"/>
    <s v="-"/>
    <s v=""/>
    <s v="08/11/2025 16:10"/>
    <s v="-"/>
    <s v="J&amp;T Express"/>
    <s v="Tiktok"/>
    <s v="tiktok"/>
    <s v=""/>
    <s v="-"/>
    <s v="08/11/2025 16:09"/>
  </r>
  <r>
    <x v="5"/>
    <x v="5"/>
    <n v="50"/>
    <n v="1"/>
    <s v="GAP65"/>
    <n v="100"/>
    <n v="0"/>
    <s v="ร้านที่4"/>
    <s v="ส***ิทธิ์ ม***ิน"/>
    <s v="พิจิตร"/>
    <s v="-"/>
    <s v=""/>
    <s v="08/11/2025 16:10"/>
    <s v="-"/>
    <s v="J&amp;T Express"/>
    <s v="Tiktok"/>
    <s v="tiktok"/>
    <s v=""/>
    <s v="-"/>
    <s v="08/11/2025 16:09"/>
  </r>
  <r>
    <x v="12"/>
    <x v="14"/>
    <n v="139"/>
    <n v="1"/>
    <s v="GAP64"/>
    <n v="109"/>
    <n v="0"/>
    <s v="ร้านที่2"/>
    <s v="ส***กดิ์ ศ***ระเสริฐ"/>
    <s v="เชียงราย"/>
    <s v="-"/>
    <s v=""/>
    <s v="08/11/2025 16:07"/>
    <s v="-"/>
    <s v="J&amp;T COD"/>
    <s v="Tiktok"/>
    <s v="จ่ายทีหลัง / COD"/>
    <s v=""/>
    <s v="766110884350"/>
    <s v="08/11/2025 16:07"/>
  </r>
  <r>
    <x v="1"/>
    <x v="1"/>
    <n v="33.333333333333336"/>
    <n v="3"/>
    <s v="GAP63"/>
    <n v="99.99"/>
    <n v="0"/>
    <s v="ร้านที่2"/>
    <s v="ส***นทา  แ***กระจ่าง"/>
    <s v="กาญจนบุรี"/>
    <s v="-"/>
    <s v=""/>
    <s v="08/11/2025 16:06"/>
    <s v="-"/>
    <s v="Flash Express Thailand COD"/>
    <s v="Tiktok"/>
    <s v="จ่ายทีหลัง / COD"/>
    <s v=""/>
    <s v="THT1309298T7A7Z"/>
    <s v="08/11/2025 16:06"/>
  </r>
  <r>
    <x v="6"/>
    <x v="6"/>
    <n v="66.666666666666671"/>
    <n v="3"/>
    <s v="GAP62"/>
    <n v="335.75"/>
    <n v="0"/>
    <s v="ร้านที่2"/>
    <s v="อ***ยา อ***มี"/>
    <s v="นครราชสีมา"/>
    <s v="-"/>
    <s v=""/>
    <s v="08/11/2025 16:06"/>
    <s v="-"/>
    <s v="J&amp;T COD"/>
    <s v="Tiktok"/>
    <s v="จ่ายทีหลัง / COD"/>
    <s v=""/>
    <s v="-"/>
    <s v="08/11/2025 16:06"/>
  </r>
  <r>
    <x v="6"/>
    <x v="6"/>
    <n v="66.666666666666671"/>
    <n v="6"/>
    <s v="GAP62"/>
    <n v="335.75"/>
    <n v="0"/>
    <s v="ร้านที่2"/>
    <s v="อ***ยา อ***มี"/>
    <s v="นครราชสีมา"/>
    <s v="-"/>
    <s v=""/>
    <s v="08/11/2025 16:06"/>
    <s v="-"/>
    <s v="J&amp;T COD"/>
    <s v="Tiktok"/>
    <s v="จ่ายทีหลัง / COD"/>
    <s v=""/>
    <s v="-"/>
    <s v="08/11/2025 16:06"/>
  </r>
  <r>
    <x v="6"/>
    <x v="6"/>
    <n v="66.666666666666671"/>
    <n v="3"/>
    <s v="GAP62"/>
    <n v="335.75"/>
    <n v="0"/>
    <s v="ร้านที่2"/>
    <s v="อ***ยา อ***มี"/>
    <s v="นครราชสีมา"/>
    <s v="-"/>
    <s v=""/>
    <s v="08/11/2025 16:06"/>
    <s v="-"/>
    <s v="J&amp;T COD"/>
    <s v="Tiktok"/>
    <s v="จ่ายทีหลัง / COD"/>
    <s v=""/>
    <s v="-"/>
    <s v="08/11/2025 16:06"/>
  </r>
  <r>
    <x v="1"/>
    <x v="1"/>
    <n v="50"/>
    <n v="6"/>
    <s v="GAP61"/>
    <n v="182"/>
    <n v="0"/>
    <s v="ร้านที่2"/>
    <s v="ด***า  ค***าย"/>
    <s v="สมุทรสาคร"/>
    <s v="-"/>
    <s v=""/>
    <s v="08/11/2025 16:06"/>
    <s v="-"/>
    <s v="J&amp;T COD"/>
    <s v="Tiktok"/>
    <s v="จ่ายทีหลัง / COD"/>
    <s v=""/>
    <s v="766143986311"/>
    <s v="08/11/2025 16:06"/>
  </r>
  <r>
    <x v="7"/>
    <x v="7"/>
    <n v="54.5"/>
    <n v="2"/>
    <s v="GAP59"/>
    <n v="83.5"/>
    <n v="7.5"/>
    <s v="ร้านที่1"/>
    <s v="รพีพัฒน์ มณีงาม"/>
    <s v="พระราม5 เพลส  เลขที่ 85 ถนน พิบูลย์สงคราม ตำบลตลาดขวัญ · ตลาดขวัญ/ Talat Khwan_x000a__x000a_เมืองนนทบุรี/ Mueang Nonthaburiนนทบุรี/ Nonthaburi_x000a_11000"/>
    <s v="11000"/>
    <s v="660898970379"/>
    <s v="08/11/2025 16:03"/>
    <s v="-"/>
    <s v="Kerry_dropoff"/>
    <s v="Lazada"/>
    <s v="lazada"/>
    <s v=""/>
    <s v="LEXPU0625512037"/>
    <s v="08/11/2025 16:02"/>
  </r>
  <r>
    <x v="0"/>
    <x v="0"/>
    <n v="66.666666666666671"/>
    <n v="6"/>
    <s v="GAP58"/>
    <n v="200"/>
    <n v="0"/>
    <s v="ร้านที่2"/>
    <s v="ส***กษณ์ ค***ี"/>
    <s v="จันทบุรี"/>
    <s v="-"/>
    <s v=""/>
    <s v="08/11/2025 15:59"/>
    <s v="-"/>
    <s v="J&amp;T COD"/>
    <s v="Tiktok"/>
    <s v="จ่ายทีหลัง / COD"/>
    <s v=""/>
    <s v="-"/>
    <s v="08/11/2025 15:59"/>
  </r>
  <r>
    <x v="6"/>
    <x v="6"/>
    <n v="33"/>
    <n v="10"/>
    <s v="GAP56"/>
    <n v="297.5"/>
    <n v="0"/>
    <s v="ร้านที่2"/>
    <s v="ม***ี ป***ำมา"/>
    <s v="ชลบุรี"/>
    <s v="-"/>
    <s v=""/>
    <s v="08/11/2025 15:43"/>
    <s v="-"/>
    <s v="J&amp;T COD"/>
    <s v="Tiktok"/>
    <s v="จ่ายทีหลัง / COD"/>
    <s v=""/>
    <s v="-"/>
    <s v="08/11/2025 15:43"/>
  </r>
  <r>
    <x v="1"/>
    <x v="1"/>
    <n v="50"/>
    <n v="6"/>
    <s v="GAP55"/>
    <n v="335.75"/>
    <n v="0"/>
    <s v="ร้านที่2"/>
    <s v="เ**"/>
    <s v="เลย"/>
    <s v="-"/>
    <s v=""/>
    <s v="08/11/2025 15:40"/>
    <s v="-"/>
    <s v="J&amp;T COD"/>
    <s v="Tiktok"/>
    <s v="จ่ายทีหลัง / COD"/>
    <s v=""/>
    <s v="766199648384"/>
    <s v="08/11/2025 15:40"/>
  </r>
  <r>
    <x v="1"/>
    <x v="1"/>
    <n v="50"/>
    <n v="6"/>
    <s v="GAP55"/>
    <n v="335.75"/>
    <n v="0"/>
    <s v="ร้านที่2"/>
    <s v="เ**"/>
    <s v="เลย"/>
    <s v="-"/>
    <s v=""/>
    <s v="08/11/2025 15:40"/>
    <s v="-"/>
    <s v="J&amp;T COD"/>
    <s v="Tiktok"/>
    <s v="จ่ายทีหลัง / COD"/>
    <s v=""/>
    <s v="766199648384"/>
    <s v="08/11/2025 15:40"/>
  </r>
  <r>
    <x v="1"/>
    <x v="1"/>
    <n v="40"/>
    <n v="10"/>
    <s v="GAP54"/>
    <n v="276.25"/>
    <n v="0"/>
    <s v="ร้านที่2"/>
    <s v="บ***ิวา จ***ร์ต๊ะ"/>
    <s v="ลำปาง"/>
    <s v="-"/>
    <s v=""/>
    <s v="08/11/2025 15:36"/>
    <s v="-"/>
    <s v="J&amp;T COD"/>
    <s v="Tiktok"/>
    <s v="จ่ายทีหลัง / COD"/>
    <s v="ขอเป็นรสมะพร้าวน้ำหอม 7 กล่อง_x000a_และรสมะพร้าวเผา 3 กล่องค่ะ"/>
    <s v="766181753341"/>
    <s v="08/11/2025 15:36"/>
  </r>
  <r>
    <x v="6"/>
    <x v="6"/>
    <n v="33"/>
    <n v="10"/>
    <s v="GAP53"/>
    <n v="293.25"/>
    <n v="0"/>
    <s v="ร้านที่2"/>
    <s v="ก***ขวัญ แ***ฮง"/>
    <s v="นครปฐม"/>
    <s v="-"/>
    <s v=""/>
    <s v="08/11/2025 15:33"/>
    <s v="-"/>
    <s v="J&amp;T COD"/>
    <s v="Tiktok"/>
    <s v="จ่ายทีหลัง / COD"/>
    <s v=""/>
    <s v="-"/>
    <s v="08/11/2025 15:33"/>
  </r>
  <r>
    <x v="1"/>
    <x v="1"/>
    <n v="40"/>
    <n v="10"/>
    <s v="GAP52"/>
    <n v="276.25"/>
    <n v="0"/>
    <s v="ร้านที่2"/>
    <s v="ธ***รัตน์ ช***ิต"/>
    <s v="สุรินทร์"/>
    <s v="-"/>
    <s v=""/>
    <s v="08/11/2025 15:28"/>
    <s v="-"/>
    <s v="J&amp;T Express"/>
    <s v="Tiktok"/>
    <s v="tiktok"/>
    <s v=""/>
    <s v="766124175390"/>
    <s v="08/11/2025 15:28"/>
  </r>
  <r>
    <x v="1"/>
    <x v="1"/>
    <n v="40"/>
    <n v="10"/>
    <s v="GAP51"/>
    <n v="293.25"/>
    <n v="0"/>
    <s v="ร้านที่2"/>
    <s v=""/>
    <s v=""/>
    <s v="-"/>
    <s v=""/>
    <s v="-"/>
    <s v="-"/>
    <s v="Standard shipping"/>
    <s v="Tiktok"/>
    <s v="-"/>
    <s v=""/>
    <s v="-"/>
    <s v="08/11/2025 15:27"/>
  </r>
  <r>
    <x v="1"/>
    <x v="1"/>
    <n v="40"/>
    <n v="10"/>
    <s v="GAP50"/>
    <n v="276.25"/>
    <n v="0"/>
    <s v="ร้านที่2"/>
    <s v="ย***น ไ***ัฒนาวงษ์"/>
    <s v="นนทบุรี"/>
    <s v="-"/>
    <s v=""/>
    <s v="08/11/2025 15:23"/>
    <s v="-"/>
    <s v="J&amp;T COD"/>
    <s v="Tiktok"/>
    <s v="จ่ายทีหลัง / COD"/>
    <s v=""/>
    <s v="766170387334"/>
    <s v="08/11/2025 15:24"/>
  </r>
  <r>
    <x v="1"/>
    <x v="1"/>
    <n v="50"/>
    <n v="6"/>
    <s v="GAP49"/>
    <n v="199.99"/>
    <n v="0"/>
    <s v="ร้านที่2"/>
    <s v="อ***ร"/>
    <s v="ลพบุรี"/>
    <s v="-"/>
    <s v=""/>
    <s v="08/11/2025 15:21"/>
    <s v="-"/>
    <s v="J&amp;T Express"/>
    <s v="Tiktok"/>
    <s v="tiktok"/>
    <s v=""/>
    <s v="766111289355"/>
    <s v="08/11/2025 15:20"/>
  </r>
  <r>
    <x v="3"/>
    <x v="3"/>
    <n v="50"/>
    <n v="2"/>
    <s v="GAP47"/>
    <n v="182"/>
    <n v="0"/>
    <s v="ร้านที่2"/>
    <s v="น** ก***า ว***กาฬสินธุ์"/>
    <s v="สกลนคร"/>
    <s v="-"/>
    <s v=""/>
    <s v="08/11/2025 15:18"/>
    <s v="-"/>
    <s v="J&amp;T COD"/>
    <s v="Tiktok"/>
    <s v="จ่ายทีหลัง / COD"/>
    <s v=""/>
    <s v="-"/>
    <s v="08/11/2025 15:18"/>
  </r>
  <r>
    <x v="4"/>
    <x v="4"/>
    <n v="50"/>
    <n v="2"/>
    <s v="GAP47"/>
    <n v="182"/>
    <n v="0"/>
    <s v="ร้านที่2"/>
    <s v="น** ก***า ว***กาฬสินธุ์"/>
    <s v="สกลนคร"/>
    <s v="-"/>
    <s v=""/>
    <s v="08/11/2025 15:18"/>
    <s v="-"/>
    <s v="J&amp;T COD"/>
    <s v="Tiktok"/>
    <s v="จ่ายทีหลัง / COD"/>
    <s v=""/>
    <s v="-"/>
    <s v="08/11/2025 15:18"/>
  </r>
  <r>
    <x v="5"/>
    <x v="5"/>
    <n v="50"/>
    <n v="2"/>
    <s v="GAP47"/>
    <n v="182"/>
    <n v="0"/>
    <s v="ร้านที่2"/>
    <s v="น** ก***า ว***กาฬสินธุ์"/>
    <s v="สกลนคร"/>
    <s v="-"/>
    <s v=""/>
    <s v="08/11/2025 15:18"/>
    <s v="-"/>
    <s v="J&amp;T COD"/>
    <s v="Tiktok"/>
    <s v="จ่ายทีหลัง / COD"/>
    <s v=""/>
    <s v="-"/>
    <s v="08/11/2025 15:18"/>
  </r>
  <r>
    <x v="1"/>
    <x v="1"/>
    <n v="40"/>
    <n v="10"/>
    <s v="GAP46"/>
    <n v="276.25"/>
    <n v="0"/>
    <s v="ร้านที่2"/>
    <s v="แ***ี"/>
    <s v="อุบลราชธานี"/>
    <s v="-"/>
    <s v=""/>
    <s v="08/11/2025 15:16"/>
    <s v="-"/>
    <s v="J&amp;T Express"/>
    <s v="Tiktok"/>
    <s v="tiktok"/>
    <s v=""/>
    <s v="766167679406"/>
    <s v="08/11/2025 15:16"/>
  </r>
  <r>
    <x v="1"/>
    <x v="1"/>
    <n v="40"/>
    <n v="10"/>
    <s v="GAP45"/>
    <n v="276.25"/>
    <n v="0"/>
    <s v="ร้านที่2"/>
    <s v="พ***ษา ค***ขัง"/>
    <s v="จังหวัดสุโขทัย"/>
    <s v="-"/>
    <s v=""/>
    <s v="08/11/2025 15:11"/>
    <s v="-"/>
    <s v="J&amp;T COD"/>
    <s v="Tiktok"/>
    <s v="จ่ายทีหลัง / COD"/>
    <s v=""/>
    <s v="766153488310"/>
    <s v="08/11/2025 15:11"/>
  </r>
  <r>
    <x v="3"/>
    <x v="3"/>
    <n v="50"/>
    <n v="1"/>
    <s v="GAP44"/>
    <n v="100"/>
    <n v="0"/>
    <s v="ร้านที่4"/>
    <s v="ท***ีย์. บ***อง"/>
    <s v="กรุงเทพฯ"/>
    <s v="-"/>
    <s v=""/>
    <s v="08/11/2025 15:08"/>
    <s v="-"/>
    <s v="J&amp;T COD"/>
    <s v="Tiktok"/>
    <s v="จ่ายทีหลัง / COD"/>
    <s v=""/>
    <s v="-"/>
    <s v="08/11/2025 15:08"/>
  </r>
  <r>
    <x v="4"/>
    <x v="4"/>
    <n v="50"/>
    <n v="1"/>
    <s v="GAP44"/>
    <n v="100"/>
    <n v="0"/>
    <s v="ร้านที่4"/>
    <s v="ท***ีย์. บ***อง"/>
    <s v="กรุงเทพฯ"/>
    <s v="-"/>
    <s v=""/>
    <s v="08/11/2025 15:08"/>
    <s v="-"/>
    <s v="J&amp;T COD"/>
    <s v="Tiktok"/>
    <s v="จ่ายทีหลัง / COD"/>
    <s v=""/>
    <s v="-"/>
    <s v="08/11/2025 15:08"/>
  </r>
  <r>
    <x v="5"/>
    <x v="5"/>
    <n v="50"/>
    <n v="1"/>
    <s v="GAP44"/>
    <n v="100"/>
    <n v="0"/>
    <s v="ร้านที่4"/>
    <s v="ท***ีย์. บ***อง"/>
    <s v="กรุงเทพฯ"/>
    <s v="-"/>
    <s v=""/>
    <s v="08/11/2025 15:08"/>
    <s v="-"/>
    <s v="J&amp;T COD"/>
    <s v="Tiktok"/>
    <s v="จ่ายทีหลัง / COD"/>
    <s v=""/>
    <s v="-"/>
    <s v="08/11/2025 15:08"/>
  </r>
  <r>
    <x v="1"/>
    <x v="1"/>
    <n v="65"/>
    <n v="9"/>
    <s v="GAP43"/>
    <n v="839.99"/>
    <n v="0"/>
    <s v="ร้านที่2"/>
    <s v="ส***นดา  ห***ะลิ  ร***ค้าหลังวัดโคกสะอาด"/>
    <s v="เทศบาลนครนครสวรรค์"/>
    <s v="-"/>
    <s v=""/>
    <s v="08/11/2025 15:06"/>
    <s v="-"/>
    <s v="Flash Express Thailand COD"/>
    <s v="Tiktok"/>
    <s v="จ่ายทีหลัง / COD"/>
    <s v=""/>
    <s v="-"/>
    <s v="08/11/2025 15:06"/>
  </r>
  <r>
    <x v="3"/>
    <x v="3"/>
    <n v="60"/>
    <n v="2"/>
    <s v="GAP43"/>
    <n v="839.99"/>
    <n v="0"/>
    <s v="ร้านที่2"/>
    <s v="ส***นดา  ห***ะลิ  ร***ค้าหลังวัดโคกสะอาด"/>
    <s v="เทศบาลนครนครสวรรค์"/>
    <s v="-"/>
    <s v=""/>
    <s v="08/11/2025 15:06"/>
    <s v="-"/>
    <s v="Flash Express Thailand COD"/>
    <s v="Tiktok"/>
    <s v="จ่ายทีหลัง / COD"/>
    <s v=""/>
    <s v="-"/>
    <s v="08/11/2025 15:06"/>
  </r>
  <r>
    <x v="4"/>
    <x v="4"/>
    <n v="60"/>
    <n v="2"/>
    <s v="GAP43"/>
    <n v="839.99"/>
    <n v="0"/>
    <s v="ร้านที่2"/>
    <s v="ส***นดา  ห***ะลิ  ร***ค้าหลังวัดโคกสะอาด"/>
    <s v="เทศบาลนครนครสวรรค์"/>
    <s v="-"/>
    <s v=""/>
    <s v="08/11/2025 15:06"/>
    <s v="-"/>
    <s v="Flash Express Thailand COD"/>
    <s v="Tiktok"/>
    <s v="จ่ายทีหลัง / COD"/>
    <s v=""/>
    <s v="-"/>
    <s v="08/11/2025 15:06"/>
  </r>
  <r>
    <x v="5"/>
    <x v="5"/>
    <n v="60"/>
    <n v="2"/>
    <s v="GAP43"/>
    <n v="839.99"/>
    <n v="0"/>
    <s v="ร้านที่2"/>
    <s v="ส***นดา  ห***ะลิ  ร***ค้าหลังวัดโคกสะอาด"/>
    <s v="เทศบาลนครนครสวรรค์"/>
    <s v="-"/>
    <s v=""/>
    <s v="08/11/2025 15:06"/>
    <s v="-"/>
    <s v="Flash Express Thailand COD"/>
    <s v="Tiktok"/>
    <s v="จ่ายทีหลัง / COD"/>
    <s v=""/>
    <s v="-"/>
    <s v="08/11/2025 15:06"/>
  </r>
  <r>
    <x v="0"/>
    <x v="0"/>
    <n v="33"/>
    <n v="10"/>
    <s v="GAP43"/>
    <n v="839.99"/>
    <n v="0"/>
    <s v="ร้านที่2"/>
    <s v="ส***นดา  ห***ะลิ  ร***ค้าหลังวัดโคกสะอาด"/>
    <s v="เทศบาลนครนครสวรรค์"/>
    <s v="-"/>
    <s v=""/>
    <s v="08/11/2025 15:06"/>
    <s v="-"/>
    <s v="Flash Express Thailand COD"/>
    <s v="Tiktok"/>
    <s v="จ่ายทีหลัง / COD"/>
    <s v=""/>
    <s v="-"/>
    <s v="08/11/2025 15:06"/>
  </r>
  <r>
    <x v="3"/>
    <x v="3"/>
    <n v="50"/>
    <n v="1"/>
    <s v="GAP42"/>
    <n v="100"/>
    <n v="0"/>
    <s v="ร้านที่2"/>
    <s v="ณ***งษ์ ฯ*"/>
    <s v="นครราชสีมา"/>
    <s v="-"/>
    <s v=""/>
    <s v="08/11/2025 15:03"/>
    <s v="-"/>
    <s v="J&amp;T Express"/>
    <s v="Tiktok"/>
    <s v="tiktok"/>
    <s v=""/>
    <s v="-"/>
    <s v="08/11/2025 15:02"/>
  </r>
  <r>
    <x v="4"/>
    <x v="4"/>
    <n v="50"/>
    <n v="1"/>
    <s v="GAP42"/>
    <n v="100"/>
    <n v="0"/>
    <s v="ร้านที่2"/>
    <s v="ณ***งษ์ ฯ*"/>
    <s v="นครราชสีมา"/>
    <s v="-"/>
    <s v=""/>
    <s v="08/11/2025 15:03"/>
    <s v="-"/>
    <s v="J&amp;T Express"/>
    <s v="Tiktok"/>
    <s v="tiktok"/>
    <s v=""/>
    <s v="-"/>
    <s v="08/11/2025 15:02"/>
  </r>
  <r>
    <x v="5"/>
    <x v="5"/>
    <n v="50"/>
    <n v="1"/>
    <s v="GAP42"/>
    <n v="100"/>
    <n v="0"/>
    <s v="ร้านที่2"/>
    <s v="ณ***งษ์ ฯ*"/>
    <s v="นครราชสีมา"/>
    <s v="-"/>
    <s v=""/>
    <s v="08/11/2025 15:03"/>
    <s v="-"/>
    <s v="J&amp;T Express"/>
    <s v="Tiktok"/>
    <s v="tiktok"/>
    <s v=""/>
    <s v="-"/>
    <s v="08/11/2025 15:02"/>
  </r>
  <r>
    <x v="1"/>
    <x v="1"/>
    <n v="40"/>
    <n v="10"/>
    <s v="GAP41"/>
    <n v="276.25"/>
    <n v="0"/>
    <s v="ร้านที่2"/>
    <s v="พ***พย์    ศ***ันทร์"/>
    <s v="นนทบุรี"/>
    <s v="-"/>
    <s v=""/>
    <s v="08/11/2025 15:01"/>
    <s v="-"/>
    <s v="J&amp;T Express"/>
    <s v="Tiktok"/>
    <s v="tiktok"/>
    <s v=""/>
    <s v="766101870310"/>
    <s v="08/11/2025 15:01"/>
  </r>
  <r>
    <x v="6"/>
    <x v="6"/>
    <n v="33"/>
    <n v="10"/>
    <s v="GAP40"/>
    <n v="276.25"/>
    <n v="0"/>
    <s v="ร้านที่2"/>
    <s v="ช*** ย***อยู่ แ**"/>
    <s v="กรุงเทพฯ"/>
    <s v="-"/>
    <s v=""/>
    <s v="08/11/2025 15:00"/>
    <s v="-"/>
    <s v="J&amp;T Express"/>
    <s v="Tiktok"/>
    <s v="tiktok"/>
    <s v=""/>
    <s v="-"/>
    <s v="08/11/2025 15:00"/>
  </r>
  <r>
    <x v="0"/>
    <x v="0"/>
    <n v="66.666666666666671"/>
    <n v="3"/>
    <s v="GAP39"/>
    <n v="100"/>
    <n v="0"/>
    <s v="ร้านที่2"/>
    <s v="ป***ี  ส***รุ่น"/>
    <s v="สระบุรี"/>
    <s v="-"/>
    <s v=""/>
    <s v="08/11/2025 14:58"/>
    <s v="-"/>
    <s v="J&amp;T COD"/>
    <s v="Tiktok"/>
    <s v="จ่ายทีหลัง / COD"/>
    <s v=""/>
    <s v="-"/>
    <s v="08/11/2025 14:58"/>
  </r>
  <r>
    <x v="3"/>
    <x v="3"/>
    <n v="60"/>
    <n v="2"/>
    <s v="GAP38"/>
    <n v="343.39"/>
    <n v="0"/>
    <s v="ร้านที่2"/>
    <s v="ค***ิงขร ป***าทา P*** K***"/>
    <s v="แพร่"/>
    <s v="-"/>
    <s v=""/>
    <s v="08/11/2025 14:57"/>
    <s v="-"/>
    <s v="J&amp;T Express"/>
    <s v="Tiktok"/>
    <s v="tiktok"/>
    <s v=""/>
    <s v="-"/>
    <s v="08/11/2025 14:55"/>
  </r>
  <r>
    <x v="4"/>
    <x v="4"/>
    <n v="60"/>
    <n v="2"/>
    <s v="GAP38"/>
    <n v="343.39"/>
    <n v="0"/>
    <s v="ร้านที่2"/>
    <s v="ค***ิงขร ป***าทา P*** K***"/>
    <s v="แพร่"/>
    <s v="-"/>
    <s v=""/>
    <s v="08/11/2025 14:57"/>
    <s v="-"/>
    <s v="J&amp;T Express"/>
    <s v="Tiktok"/>
    <s v="tiktok"/>
    <s v=""/>
    <s v="-"/>
    <s v="08/11/2025 14:55"/>
  </r>
  <r>
    <x v="5"/>
    <x v="5"/>
    <n v="60"/>
    <n v="2"/>
    <s v="GAP38"/>
    <n v="343.39"/>
    <n v="0"/>
    <s v="ร้านที่2"/>
    <s v="ค***ิงขร ป***าทา P*** K***"/>
    <s v="แพร่"/>
    <s v="-"/>
    <s v=""/>
    <s v="08/11/2025 14:57"/>
    <s v="-"/>
    <s v="J&amp;T Express"/>
    <s v="Tiktok"/>
    <s v="tiktok"/>
    <s v=""/>
    <s v="-"/>
    <s v="08/11/2025 14:55"/>
  </r>
  <r>
    <x v="1"/>
    <x v="1"/>
    <n v="33.333333333333336"/>
    <n v="3"/>
    <s v="GAP38"/>
    <n v="343.39"/>
    <n v="0"/>
    <s v="ร้านที่2"/>
    <s v="ค***ิงขร ป***าทา P*** K***"/>
    <s v="แพร่"/>
    <s v="-"/>
    <s v=""/>
    <s v="08/11/2025 14:57"/>
    <s v="-"/>
    <s v="J&amp;T Express"/>
    <s v="Tiktok"/>
    <s v="tiktok"/>
    <s v=""/>
    <s v="-"/>
    <s v="08/11/2025 14:55"/>
  </r>
  <r>
    <x v="10"/>
    <x v="11"/>
    <n v="139"/>
    <n v="1"/>
    <s v="GAP38"/>
    <n v="343.39"/>
    <n v="0"/>
    <s v="ร้านที่2"/>
    <s v="ค***ิงขร ป***าทา P*** K***"/>
    <s v="แพร่"/>
    <s v="-"/>
    <s v=""/>
    <s v="08/11/2025 14:57"/>
    <s v="-"/>
    <s v="J&amp;T Express"/>
    <s v="Tiktok"/>
    <s v="tiktok"/>
    <s v=""/>
    <s v="-"/>
    <s v="08/11/2025 14:55"/>
  </r>
  <r>
    <x v="3"/>
    <x v="3"/>
    <n v="50"/>
    <n v="1"/>
    <s v="GAP37"/>
    <n v="380.84"/>
    <n v="0"/>
    <s v="ร้านที่2"/>
    <s v="T*** D***hatong"/>
    <s v="แพร่"/>
    <s v="-"/>
    <s v=""/>
    <s v="08/11/2025 14:55"/>
    <s v="-"/>
    <s v="J&amp;T COD"/>
    <s v="Tiktok"/>
    <s v="จ่ายทีหลัง / COD"/>
    <s v=""/>
    <s v="-"/>
    <s v="08/11/2025 14:55"/>
  </r>
  <r>
    <x v="4"/>
    <x v="4"/>
    <n v="50"/>
    <n v="1"/>
    <s v="GAP37"/>
    <n v="380.84"/>
    <n v="0"/>
    <s v="ร้านที่2"/>
    <s v="T*** D***hatong"/>
    <s v="แพร่"/>
    <s v="-"/>
    <s v=""/>
    <s v="08/11/2025 14:55"/>
    <s v="-"/>
    <s v="J&amp;T COD"/>
    <s v="Tiktok"/>
    <s v="จ่ายทีหลัง / COD"/>
    <s v=""/>
    <s v="-"/>
    <s v="08/11/2025 14:55"/>
  </r>
  <r>
    <x v="5"/>
    <x v="5"/>
    <n v="50"/>
    <n v="1"/>
    <s v="GAP37"/>
    <n v="380.84"/>
    <n v="0"/>
    <s v="ร้านที่2"/>
    <s v="T*** D***hatong"/>
    <s v="แพร่"/>
    <s v="-"/>
    <s v=""/>
    <s v="08/11/2025 14:55"/>
    <s v="-"/>
    <s v="J&amp;T COD"/>
    <s v="Tiktok"/>
    <s v="จ่ายทีหลัง / COD"/>
    <s v=""/>
    <s v="-"/>
    <s v="08/11/2025 14:55"/>
  </r>
  <r>
    <x v="0"/>
    <x v="0"/>
    <n v="66.666666666666671"/>
    <n v="3"/>
    <s v="GAP37"/>
    <n v="380.84"/>
    <n v="0"/>
    <s v="ร้านที่2"/>
    <s v="T*** D***hatong"/>
    <s v="แพร่"/>
    <s v="-"/>
    <s v=""/>
    <s v="08/11/2025 14:55"/>
    <s v="-"/>
    <s v="J&amp;T COD"/>
    <s v="Tiktok"/>
    <s v="จ่ายทีหลัง / COD"/>
    <s v=""/>
    <s v="-"/>
    <s v="08/11/2025 14:55"/>
  </r>
  <r>
    <x v="10"/>
    <x v="11"/>
    <n v="139"/>
    <n v="1"/>
    <s v="GAP37"/>
    <n v="380.84"/>
    <n v="0"/>
    <s v="ร้านที่2"/>
    <s v="T*** D***hatong"/>
    <s v="แพร่"/>
    <s v="-"/>
    <s v=""/>
    <s v="08/11/2025 14:55"/>
    <s v="-"/>
    <s v="J&amp;T COD"/>
    <s v="Tiktok"/>
    <s v="จ่ายทีหลัง / COD"/>
    <s v=""/>
    <s v="-"/>
    <s v="08/11/2025 14:55"/>
  </r>
  <r>
    <x v="9"/>
    <x v="10"/>
    <n v="120"/>
    <n v="1"/>
    <s v="GAP37"/>
    <n v="380.84"/>
    <n v="0"/>
    <s v="ร้านที่2"/>
    <s v="T*** D***hatong"/>
    <s v="แพร่"/>
    <s v="-"/>
    <s v=""/>
    <s v="08/11/2025 14:55"/>
    <s v="-"/>
    <s v="J&amp;T COD"/>
    <s v="Tiktok"/>
    <s v="จ่ายทีหลัง / COD"/>
    <s v=""/>
    <s v="-"/>
    <s v="08/11/2025 14:55"/>
  </r>
  <r>
    <x v="17"/>
    <x v="19"/>
    <n v="139"/>
    <n v="1"/>
    <s v="GAP36"/>
    <n v="235.9"/>
    <n v="26"/>
    <s v="ร้านที่1"/>
    <s v="ยงยุทธ  ศรีสัมฤทธิ์ผล"/>
    <s v="683/14 ซ.สาธุประดิษฐ์ 57 ถ.สาธุประดิษฐ์ แขวง บางโพงพาง_x000a__x000a_ยานนาวา/ Yan Nawaกรุงเทพมหานคร/ Bangkok_x000a_10120"/>
    <s v="10120"/>
    <s v="660637427882"/>
    <s v="09/11/2025 09:20"/>
    <s v="-"/>
    <s v="Kerry_dropoff"/>
    <s v="Lazada"/>
    <s v="lazada"/>
    <s v=""/>
    <s v="-"/>
    <s v="08/11/2025 14:53"/>
  </r>
  <r>
    <x v="12"/>
    <x v="14"/>
    <n v="139"/>
    <n v="1"/>
    <s v="GAP36"/>
    <n v="235.9"/>
    <n v="26"/>
    <s v="ร้านที่1"/>
    <s v="ยงยุทธ  ศรีสัมฤทธิ์ผล"/>
    <s v="683/14 ซ.สาธุประดิษฐ์ 57 ถ.สาธุประดิษฐ์ แขวง บางโพงพาง_x000a__x000a_ยานนาวา/ Yan Nawaกรุงเทพมหานคร/ Bangkok_x000a_10120"/>
    <s v="10120"/>
    <s v="660637427882"/>
    <s v="09/11/2025 09:20"/>
    <s v="-"/>
    <s v="Kerry_dropoff"/>
    <s v="Lazada"/>
    <s v="lazada"/>
    <s v=""/>
    <s v="-"/>
    <s v="08/11/2025 14:53"/>
  </r>
  <r>
    <x v="13"/>
    <x v="15"/>
    <n v="139"/>
    <n v="1"/>
    <s v="GAP36"/>
    <n v="235.9"/>
    <n v="26"/>
    <s v="ร้านที่1"/>
    <s v="ยงยุทธ  ศรีสัมฤทธิ์ผล"/>
    <s v="683/14 ซ.สาธุประดิษฐ์ 57 ถ.สาธุประดิษฐ์ แขวง บางโพงพาง_x000a__x000a_ยานนาวา/ Yan Nawaกรุงเทพมหานคร/ Bangkok_x000a_10120"/>
    <s v="10120"/>
    <s v="660637427882"/>
    <s v="09/11/2025 09:20"/>
    <s v="-"/>
    <s v="Kerry_dropoff"/>
    <s v="Lazada"/>
    <s v="lazada"/>
    <s v=""/>
    <s v="-"/>
    <s v="08/11/2025 14:53"/>
  </r>
  <r>
    <x v="10"/>
    <x v="11"/>
    <n v="139"/>
    <n v="1"/>
    <s v="GAP36"/>
    <n v="235.9"/>
    <n v="26"/>
    <s v="ร้านที่1"/>
    <s v="ยงยุทธ  ศรีสัมฤทธิ์ผล"/>
    <s v="683/14 ซ.สาธุประดิษฐ์ 57 ถ.สาธุประดิษฐ์ แขวง บางโพงพาง_x000a__x000a_ยานนาวา/ Yan Nawaกรุงเทพมหานคร/ Bangkok_x000a_10120"/>
    <s v="10120"/>
    <s v="660637427882"/>
    <s v="09/11/2025 09:20"/>
    <s v="-"/>
    <s v="Kerry_dropoff"/>
    <s v="Lazada"/>
    <s v="lazada"/>
    <s v=""/>
    <s v="-"/>
    <s v="08/11/2025 14:53"/>
  </r>
  <r>
    <x v="3"/>
    <x v="3"/>
    <n v="50"/>
    <n v="1"/>
    <s v="GAP35"/>
    <n v="100"/>
    <n v="0"/>
    <s v="ร้านที่4"/>
    <s v="ค***า"/>
    <s v="เทศบาลนครเชียงใหม่"/>
    <s v="-"/>
    <s v=""/>
    <s v="08/11/2025 14:52"/>
    <s v="-"/>
    <s v="J&amp;T COD"/>
    <s v="Tiktok"/>
    <s v="จ่ายทีหลัง / COD"/>
    <s v=""/>
    <s v="-"/>
    <s v="08/11/2025 14:53"/>
  </r>
  <r>
    <x v="4"/>
    <x v="4"/>
    <n v="50"/>
    <n v="1"/>
    <s v="GAP35"/>
    <n v="100"/>
    <n v="0"/>
    <s v="ร้านที่4"/>
    <s v="ค***า"/>
    <s v="เทศบาลนครเชียงใหม่"/>
    <s v="-"/>
    <s v=""/>
    <s v="08/11/2025 14:52"/>
    <s v="-"/>
    <s v="J&amp;T COD"/>
    <s v="Tiktok"/>
    <s v="จ่ายทีหลัง / COD"/>
    <s v=""/>
    <s v="-"/>
    <s v="08/11/2025 14:53"/>
  </r>
  <r>
    <x v="5"/>
    <x v="5"/>
    <n v="50"/>
    <n v="1"/>
    <s v="GAP35"/>
    <n v="100"/>
    <n v="0"/>
    <s v="ร้านที่4"/>
    <s v="ค***า"/>
    <s v="เทศบาลนครเชียงใหม่"/>
    <s v="-"/>
    <s v=""/>
    <s v="08/11/2025 14:52"/>
    <s v="-"/>
    <s v="J&amp;T COD"/>
    <s v="Tiktok"/>
    <s v="จ่ายทีหลัง / COD"/>
    <s v=""/>
    <s v="-"/>
    <s v="08/11/2025 14:53"/>
  </r>
  <r>
    <x v="3"/>
    <x v="3"/>
    <n v="50"/>
    <n v="1"/>
    <s v="GAP33"/>
    <n v="100"/>
    <n v="0"/>
    <s v="ร้านที่2"/>
    <s v="ช***ยา แ***มน"/>
    <s v="กรุงเทพฯ"/>
    <s v="-"/>
    <s v=""/>
    <s v="08/11/2025 14:50"/>
    <s v="-"/>
    <s v="J&amp;T Express"/>
    <s v="Tiktok"/>
    <s v="tiktok"/>
    <s v=""/>
    <s v="-"/>
    <s v="08/11/2025 14:49"/>
  </r>
  <r>
    <x v="4"/>
    <x v="4"/>
    <n v="50"/>
    <n v="1"/>
    <s v="GAP33"/>
    <n v="100"/>
    <n v="0"/>
    <s v="ร้านที่2"/>
    <s v="ช***ยา แ***มน"/>
    <s v="กรุงเทพฯ"/>
    <s v="-"/>
    <s v=""/>
    <s v="08/11/2025 14:50"/>
    <s v="-"/>
    <s v="J&amp;T Express"/>
    <s v="Tiktok"/>
    <s v="tiktok"/>
    <s v=""/>
    <s v="-"/>
    <s v="08/11/2025 14:49"/>
  </r>
  <r>
    <x v="5"/>
    <x v="5"/>
    <n v="50"/>
    <n v="1"/>
    <s v="GAP33"/>
    <n v="100"/>
    <n v="0"/>
    <s v="ร้านที่2"/>
    <s v="ช***ยา แ***มน"/>
    <s v="กรุงเทพฯ"/>
    <s v="-"/>
    <s v=""/>
    <s v="08/11/2025 14:50"/>
    <s v="-"/>
    <s v="J&amp;T Express"/>
    <s v="Tiktok"/>
    <s v="tiktok"/>
    <s v=""/>
    <s v="-"/>
    <s v="08/11/2025 14:49"/>
  </r>
  <r>
    <x v="3"/>
    <x v="3"/>
    <n v="50"/>
    <n v="1"/>
    <s v="GAP32"/>
    <n v="100"/>
    <n v="0"/>
    <s v="ร้านที่4"/>
    <s v="ศ***ชัย พ***วัสดิ์"/>
    <s v="ชัยภูมิ"/>
    <s v="-"/>
    <s v=""/>
    <s v="08/11/2025 14:45"/>
    <s v="-"/>
    <s v="J&amp;T COD"/>
    <s v="Tiktok"/>
    <s v="จ่ายทีหลัง / COD"/>
    <s v=""/>
    <s v="-"/>
    <s v="08/11/2025 14:45"/>
  </r>
  <r>
    <x v="4"/>
    <x v="4"/>
    <n v="50"/>
    <n v="1"/>
    <s v="GAP32"/>
    <n v="100"/>
    <n v="0"/>
    <s v="ร้านที่4"/>
    <s v="ศ***ชัย พ***วัสดิ์"/>
    <s v="ชัยภูมิ"/>
    <s v="-"/>
    <s v=""/>
    <s v="08/11/2025 14:45"/>
    <s v="-"/>
    <s v="J&amp;T COD"/>
    <s v="Tiktok"/>
    <s v="จ่ายทีหลัง / COD"/>
    <s v=""/>
    <s v="-"/>
    <s v="08/11/2025 14:45"/>
  </r>
  <r>
    <x v="5"/>
    <x v="5"/>
    <n v="50"/>
    <n v="1"/>
    <s v="GAP32"/>
    <n v="100"/>
    <n v="0"/>
    <s v="ร้านที่4"/>
    <s v="ศ***ชัย พ***วัสดิ์"/>
    <s v="ชัยภูมิ"/>
    <s v="-"/>
    <s v=""/>
    <s v="08/11/2025 14:45"/>
    <s v="-"/>
    <s v="J&amp;T COD"/>
    <s v="Tiktok"/>
    <s v="จ่ายทีหลัง / COD"/>
    <s v=""/>
    <s v="-"/>
    <s v="08/11/2025 14:45"/>
  </r>
  <r>
    <x v="0"/>
    <x v="0"/>
    <n v="66.666666666666671"/>
    <n v="3"/>
    <s v="GAP30"/>
    <n v="99.99"/>
    <n v="0"/>
    <s v="ร้านที่2"/>
    <s v="a***ee"/>
    <s v="สุรินทร์"/>
    <s v="-"/>
    <s v=""/>
    <s v="08/11/2025 14:37"/>
    <s v="-"/>
    <s v="J&amp;T COD"/>
    <s v="Tiktok"/>
    <s v="จ่ายทีหลัง / COD"/>
    <s v=""/>
    <s v="-"/>
    <s v="08/11/2025 14:37"/>
  </r>
  <r>
    <x v="12"/>
    <x v="21"/>
    <n v="81.75"/>
    <n v="1"/>
    <s v="GAP29"/>
    <n v="89.25"/>
    <n v="7.5"/>
    <s v="ร้านที่1"/>
    <s v="แม่ชีจงรักษ์ บุญยฤทธิ์"/>
    <s v="วัดสวนป่าบารมีพิสัยวนาราม · กุดบง/ Kut Bong_x000a__x000a_โพนพิสัย/ Phon Phisaiหนองคาย/ Nong Khai_x000a_43120"/>
    <s v="43120"/>
    <s v="660631382673"/>
    <s v="08/11/2025 14:36"/>
    <s v="-"/>
    <s v="Kerry_dropoff"/>
    <s v="Lazada"/>
    <s v="lazada"/>
    <s v=""/>
    <s v="TH40047YVEVP2B"/>
    <s v="08/11/2025 14:36"/>
  </r>
  <r>
    <x v="1"/>
    <x v="1"/>
    <n v="50"/>
    <n v="6"/>
    <s v="GAP28"/>
    <n v="335.75"/>
    <n v="0"/>
    <s v="ร้านที่2"/>
    <s v="ค***รอนงค์"/>
    <s v="ศรีสะเกษ"/>
    <s v="-"/>
    <s v=""/>
    <s v="08/11/2025 14:36"/>
    <s v="-"/>
    <s v="J&amp;T Express"/>
    <s v="Tiktok"/>
    <s v="tiktok"/>
    <s v=""/>
    <s v="-"/>
    <s v="08/11/2025 14:36"/>
  </r>
  <r>
    <x v="3"/>
    <x v="3"/>
    <n v="50"/>
    <n v="1"/>
    <s v="GAP28"/>
    <n v="335.75"/>
    <n v="0"/>
    <s v="ร้านที่2"/>
    <s v="ค***รอนงค์"/>
    <s v="ศรีสะเกษ"/>
    <s v="-"/>
    <s v=""/>
    <s v="08/11/2025 14:36"/>
    <s v="-"/>
    <s v="J&amp;T Express"/>
    <s v="Tiktok"/>
    <s v="tiktok"/>
    <s v=""/>
    <s v="-"/>
    <s v="08/11/2025 14:36"/>
  </r>
  <r>
    <x v="4"/>
    <x v="4"/>
    <n v="50"/>
    <n v="1"/>
    <s v="GAP28"/>
    <n v="335.75"/>
    <n v="0"/>
    <s v="ร้านที่2"/>
    <s v="ค***รอนงค์"/>
    <s v="ศรีสะเกษ"/>
    <s v="-"/>
    <s v=""/>
    <s v="08/11/2025 14:36"/>
    <s v="-"/>
    <s v="J&amp;T Express"/>
    <s v="Tiktok"/>
    <s v="tiktok"/>
    <s v=""/>
    <s v="-"/>
    <s v="08/11/2025 14:36"/>
  </r>
  <r>
    <x v="5"/>
    <x v="5"/>
    <n v="50"/>
    <n v="1"/>
    <s v="GAP28"/>
    <n v="335.75"/>
    <n v="0"/>
    <s v="ร้านที่2"/>
    <s v="ค***รอนงค์"/>
    <s v="ศรีสะเกษ"/>
    <s v="-"/>
    <s v=""/>
    <s v="08/11/2025 14:36"/>
    <s v="-"/>
    <s v="J&amp;T Express"/>
    <s v="Tiktok"/>
    <s v="tiktok"/>
    <s v=""/>
    <s v="-"/>
    <s v="08/11/2025 14:36"/>
  </r>
  <r>
    <x v="6"/>
    <x v="6"/>
    <n v="66.666666666666671"/>
    <n v="3"/>
    <s v="GAP28"/>
    <n v="335.75"/>
    <n v="0"/>
    <s v="ร้านที่2"/>
    <s v="ค***รอนงค์"/>
    <s v="ศรีสะเกษ"/>
    <s v="-"/>
    <s v=""/>
    <s v="08/11/2025 14:36"/>
    <s v="-"/>
    <s v="J&amp;T Express"/>
    <s v="Tiktok"/>
    <s v="tiktok"/>
    <s v=""/>
    <s v="-"/>
    <s v="08/11/2025 14:36"/>
  </r>
  <r>
    <x v="1"/>
    <x v="1"/>
    <n v="40"/>
    <n v="10"/>
    <s v="GAP26"/>
    <n v="276.25"/>
    <n v="0"/>
    <s v="ร้านที่2"/>
    <s v="น***ระ  พ***รัตน์"/>
    <s v="อุบลราชธานี"/>
    <s v="-"/>
    <s v=""/>
    <s v="08/11/2025 14:35"/>
    <s v="-"/>
    <s v="J&amp;T COD"/>
    <s v="Tiktok"/>
    <s v="จ่ายทีหลัง / COD"/>
    <s v=""/>
    <s v="766185176385"/>
    <s v="08/11/2025 14:35"/>
  </r>
  <r>
    <x v="1"/>
    <x v="1"/>
    <n v="40"/>
    <n v="10"/>
    <s v="GAP25"/>
    <n v="276.25"/>
    <n v="0"/>
    <s v="ร้านที่2"/>
    <s v="เ***พิชชา"/>
    <s v="นครสวรรค์"/>
    <s v="-"/>
    <s v=""/>
    <s v="08/11/2025 14:32"/>
    <s v="-"/>
    <s v="J&amp;T COD"/>
    <s v="Tiktok"/>
    <s v="จ่ายทีหลัง / COD"/>
    <s v=""/>
    <s v="766151461331"/>
    <s v="08/11/2025 14:32"/>
  </r>
  <r>
    <x v="0"/>
    <x v="0"/>
    <n v="66.666666666666671"/>
    <n v="3"/>
    <s v="GAP24"/>
    <n v="182"/>
    <n v="0"/>
    <s v="ร้านที่2"/>
    <s v="น***วัน"/>
    <s v="สงขลา"/>
    <s v="-"/>
    <s v=""/>
    <s v="08/11/2025 14:31"/>
    <s v="-"/>
    <s v="J&amp;T COD"/>
    <s v="Tiktok"/>
    <s v="จ่ายทีหลัง / COD"/>
    <s v=""/>
    <s v="-"/>
    <s v="08/11/2025 14:31"/>
  </r>
  <r>
    <x v="3"/>
    <x v="3"/>
    <n v="50"/>
    <n v="1"/>
    <s v="GAP24"/>
    <n v="182"/>
    <n v="0"/>
    <s v="ร้านที่2"/>
    <s v="น***วัน"/>
    <s v="สงขลา"/>
    <s v="-"/>
    <s v=""/>
    <s v="08/11/2025 14:31"/>
    <s v="-"/>
    <s v="J&amp;T COD"/>
    <s v="Tiktok"/>
    <s v="จ่ายทีหลัง / COD"/>
    <s v=""/>
    <s v="-"/>
    <s v="08/11/2025 14:31"/>
  </r>
  <r>
    <x v="4"/>
    <x v="4"/>
    <n v="50"/>
    <n v="1"/>
    <s v="GAP24"/>
    <n v="182"/>
    <n v="0"/>
    <s v="ร้านที่2"/>
    <s v="น***วัน"/>
    <s v="สงขลา"/>
    <s v="-"/>
    <s v=""/>
    <s v="08/11/2025 14:31"/>
    <s v="-"/>
    <s v="J&amp;T COD"/>
    <s v="Tiktok"/>
    <s v="จ่ายทีหลัง / COD"/>
    <s v=""/>
    <s v="-"/>
    <s v="08/11/2025 14:31"/>
  </r>
  <r>
    <x v="5"/>
    <x v="5"/>
    <n v="50"/>
    <n v="1"/>
    <s v="GAP24"/>
    <n v="182"/>
    <n v="0"/>
    <s v="ร้านที่2"/>
    <s v="น***วัน"/>
    <s v="สงขลา"/>
    <s v="-"/>
    <s v=""/>
    <s v="08/11/2025 14:31"/>
    <s v="-"/>
    <s v="J&amp;T COD"/>
    <s v="Tiktok"/>
    <s v="จ่ายทีหลัง / COD"/>
    <s v=""/>
    <s v="-"/>
    <s v="08/11/2025 14:31"/>
  </r>
  <r>
    <x v="1"/>
    <x v="1"/>
    <n v="50"/>
    <n v="6"/>
    <s v="GAP23"/>
    <n v="268.45"/>
    <n v="0"/>
    <s v="ร้านที่2"/>
    <s v="ม***ี บ***า"/>
    <s v="นครสวรรค์"/>
    <s v="-"/>
    <s v=""/>
    <s v="08/11/2025 14:30"/>
    <s v="-"/>
    <s v="J&amp;T COD"/>
    <s v="Tiktok"/>
    <s v="จ่ายทีหลัง / COD"/>
    <s v=""/>
    <s v="-"/>
    <s v="08/11/2025 14:30"/>
  </r>
  <r>
    <x v="3"/>
    <x v="3"/>
    <n v="50"/>
    <n v="1"/>
    <s v="GAP23"/>
    <n v="268.45"/>
    <n v="0"/>
    <s v="ร้านที่2"/>
    <s v="ม***ี บ***า"/>
    <s v="นครสวรรค์"/>
    <s v="-"/>
    <s v=""/>
    <s v="08/11/2025 14:30"/>
    <s v="-"/>
    <s v="J&amp;T COD"/>
    <s v="Tiktok"/>
    <s v="จ่ายทีหลัง / COD"/>
    <s v=""/>
    <s v="-"/>
    <s v="08/11/2025 14:30"/>
  </r>
  <r>
    <x v="4"/>
    <x v="4"/>
    <n v="50"/>
    <n v="1"/>
    <s v="GAP23"/>
    <n v="268.45"/>
    <n v="0"/>
    <s v="ร้านที่2"/>
    <s v="ม***ี บ***า"/>
    <s v="นครสวรรค์"/>
    <s v="-"/>
    <s v=""/>
    <s v="08/11/2025 14:30"/>
    <s v="-"/>
    <s v="J&amp;T COD"/>
    <s v="Tiktok"/>
    <s v="จ่ายทีหลัง / COD"/>
    <s v=""/>
    <s v="-"/>
    <s v="08/11/2025 14:30"/>
  </r>
  <r>
    <x v="5"/>
    <x v="5"/>
    <n v="50"/>
    <n v="1"/>
    <s v="GAP23"/>
    <n v="268.45"/>
    <n v="0"/>
    <s v="ร้านที่2"/>
    <s v="ม***ี บ***า"/>
    <s v="นครสวรรค์"/>
    <s v="-"/>
    <s v=""/>
    <s v="08/11/2025 14:30"/>
    <s v="-"/>
    <s v="J&amp;T COD"/>
    <s v="Tiktok"/>
    <s v="จ่ายทีหลัง / COD"/>
    <s v=""/>
    <s v="-"/>
    <s v="08/11/2025 14:30"/>
  </r>
  <r>
    <x v="1"/>
    <x v="1"/>
    <n v="40"/>
    <n v="10"/>
    <s v="GAP22"/>
    <n v="276.25"/>
    <n v="0"/>
    <s v="ร้านที่2"/>
    <s v="น***วัญใจ ต***ตระกูล"/>
    <s v="นครศรีธรรมราช"/>
    <s v="-"/>
    <s v=""/>
    <s v="08/11/2025 14:30"/>
    <s v="-"/>
    <s v="Flash Express Thailand"/>
    <s v="Tiktok"/>
    <s v="tiktok"/>
    <s v=""/>
    <s v="THT6401298THC5Z"/>
    <s v="08/11/2025 14:30"/>
  </r>
  <r>
    <x v="4"/>
    <x v="4"/>
    <n v="33.333333333333336"/>
    <n v="3"/>
    <s v="GAP21"/>
    <n v="361.25"/>
    <n v="0"/>
    <s v="ร้านที่2"/>
    <s v="ช***านุช  โ***วง"/>
    <s v="ปราจีนบุรี"/>
    <s v="-"/>
    <s v=""/>
    <s v="08/11/2025 14:29"/>
    <s v="-"/>
    <s v="J&amp;T Express"/>
    <s v="Tiktok"/>
    <s v="tiktok"/>
    <s v=""/>
    <s v="-"/>
    <s v="08/11/2025 14:29"/>
  </r>
  <r>
    <x v="0"/>
    <x v="0"/>
    <n v="33"/>
    <n v="10"/>
    <s v="GAP21"/>
    <n v="361.25"/>
    <n v="0"/>
    <s v="ร้านที่2"/>
    <s v="ช***านุช  โ***วง"/>
    <s v="ปราจีนบุรี"/>
    <s v="-"/>
    <s v=""/>
    <s v="08/11/2025 14:29"/>
    <s v="-"/>
    <s v="J&amp;T Express"/>
    <s v="Tiktok"/>
    <s v="tiktok"/>
    <s v=""/>
    <s v="-"/>
    <s v="08/11/2025 14:29"/>
  </r>
  <r>
    <x v="0"/>
    <x v="0"/>
    <n v="33"/>
    <n v="10"/>
    <s v="GAP20"/>
    <n v="858.25"/>
    <n v="21"/>
    <s v="ร้านที่2"/>
    <s v="ภ***ร ว***นทรสมบัติ"/>
    <s v="เทศบาลนครเชียงใหม่"/>
    <s v="-"/>
    <s v=""/>
    <s v="08/11/2025 14:27"/>
    <s v="-"/>
    <s v="Flash Express Thailand COD"/>
    <s v="Tiktok"/>
    <s v="จ่ายทีหลัง / COD"/>
    <s v=""/>
    <s v="-"/>
    <s v="08/11/2025 14:28"/>
  </r>
  <r>
    <x v="6"/>
    <x v="6"/>
    <n v="33"/>
    <n v="10"/>
    <s v="GAP20"/>
    <n v="858.25"/>
    <n v="21"/>
    <s v="ร้านที่2"/>
    <s v="ภ***ร ว***นทรสมบัติ"/>
    <s v="เทศบาลนครเชียงใหม่"/>
    <s v="-"/>
    <s v=""/>
    <s v="08/11/2025 14:27"/>
    <s v="-"/>
    <s v="Flash Express Thailand COD"/>
    <s v="Tiktok"/>
    <s v="จ่ายทีหลัง / COD"/>
    <s v=""/>
    <s v="-"/>
    <s v="08/11/2025 14:28"/>
  </r>
  <r>
    <x v="1"/>
    <x v="1"/>
    <n v="40"/>
    <n v="10"/>
    <s v="GAP20"/>
    <n v="858.25"/>
    <n v="21"/>
    <s v="ร้านที่2"/>
    <s v="ภ***ร ว***นทรสมบัติ"/>
    <s v="เทศบาลนครเชียงใหม่"/>
    <s v="-"/>
    <s v=""/>
    <s v="08/11/2025 14:27"/>
    <s v="-"/>
    <s v="Flash Express Thailand COD"/>
    <s v="Tiktok"/>
    <s v="จ่ายทีหลัง / COD"/>
    <s v=""/>
    <s v="-"/>
    <s v="08/11/2025 14:28"/>
  </r>
  <r>
    <x v="6"/>
    <x v="6"/>
    <n v="66.666666666666671"/>
    <n v="3"/>
    <s v="GAP19"/>
    <n v="100"/>
    <n v="0"/>
    <s v="ร้านที่2"/>
    <s v="น***าว ศ***สรา ศ***หม"/>
    <s v="ร้อยเอ็ด"/>
    <s v="-"/>
    <s v=""/>
    <s v="08/11/2025 14:23"/>
    <s v="-"/>
    <s v="J&amp;T COD"/>
    <s v="Tiktok"/>
    <s v="จ่ายทีหลัง / COD"/>
    <s v=""/>
    <s v="-"/>
    <s v="08/11/2025 14:23"/>
  </r>
  <r>
    <x v="3"/>
    <x v="3"/>
    <n v="50"/>
    <n v="1"/>
    <s v="GAP16"/>
    <n v="100"/>
    <n v="0"/>
    <s v="ร้านที่2"/>
    <s v="น***าว ศ***สรา ศ***หม"/>
    <s v="ร้อยเอ็ด"/>
    <s v="-"/>
    <s v=""/>
    <s v="08/11/2025 14:21"/>
    <s v="-"/>
    <s v="J&amp;T COD"/>
    <s v="Tiktok"/>
    <s v="จ่ายทีหลัง / COD"/>
    <s v=""/>
    <s v="-"/>
    <s v="08/11/2025 14:21"/>
  </r>
  <r>
    <x v="4"/>
    <x v="4"/>
    <n v="50"/>
    <n v="1"/>
    <s v="GAP16"/>
    <n v="100"/>
    <n v="0"/>
    <s v="ร้านที่2"/>
    <s v="น***าว ศ***สรา ศ***หม"/>
    <s v="ร้อยเอ็ด"/>
    <s v="-"/>
    <s v=""/>
    <s v="08/11/2025 14:21"/>
    <s v="-"/>
    <s v="J&amp;T COD"/>
    <s v="Tiktok"/>
    <s v="จ่ายทีหลัง / COD"/>
    <s v=""/>
    <s v="-"/>
    <s v="08/11/2025 14:21"/>
  </r>
  <r>
    <x v="5"/>
    <x v="5"/>
    <n v="50"/>
    <n v="1"/>
    <s v="GAP16"/>
    <n v="100"/>
    <n v="0"/>
    <s v="ร้านที่2"/>
    <s v="น***าว ศ***สรา ศ***หม"/>
    <s v="ร้อยเอ็ด"/>
    <s v="-"/>
    <s v=""/>
    <s v="08/11/2025 14:21"/>
    <s v="-"/>
    <s v="J&amp;T COD"/>
    <s v="Tiktok"/>
    <s v="จ่ายทีหลัง / COD"/>
    <s v=""/>
    <s v="-"/>
    <s v="08/11/2025 14:21"/>
  </r>
  <r>
    <x v="0"/>
    <x v="0"/>
    <n v="66.666666666666671"/>
    <n v="3"/>
    <s v="GAP14"/>
    <n v="99.99"/>
    <n v="0"/>
    <s v="ร้านที่2"/>
    <s v="อ***เรือน บ***สร้าง"/>
    <s v="สิงห์บุรี"/>
    <s v="-"/>
    <s v=""/>
    <s v="08/11/2025 14:17"/>
    <s v="-"/>
    <s v="Flash Express Thailand COD"/>
    <s v="Tiktok"/>
    <s v="จ่ายทีหลัง / COD"/>
    <s v=""/>
    <s v="-"/>
    <s v="08/11/2025 14:17"/>
  </r>
  <r>
    <x v="1"/>
    <x v="1"/>
    <n v="40"/>
    <n v="10"/>
    <s v="GAP12"/>
    <n v="276.25"/>
    <n v="0"/>
    <s v="ร้านที่2"/>
    <s v="ค***ุ๋มจิ๋ม"/>
    <s v="นครราชสีมา"/>
    <s v="-"/>
    <s v=""/>
    <s v="08/11/2025 14:04"/>
    <s v="-"/>
    <s v="J&amp;T COD"/>
    <s v="Tiktok"/>
    <s v="จ่ายทีหลัง / COD"/>
    <s v=""/>
    <s v="766195278310"/>
    <s v="08/11/2025 14:05"/>
  </r>
  <r>
    <x v="1"/>
    <x v="1"/>
    <n v="40"/>
    <n v="10"/>
    <s v="GAP11"/>
    <n v="276.25"/>
    <n v="0"/>
    <s v="ร้านที่2"/>
    <s v="ค***ุ๋มจิ๋ม"/>
    <s v="นครราชสีมา"/>
    <s v="-"/>
    <s v=""/>
    <s v="08/11/2025 14:03"/>
    <s v="-"/>
    <s v="J&amp;T COD"/>
    <s v="Tiktok"/>
    <s v="จ่ายทีหลัง / COD"/>
    <s v=""/>
    <s v="766158975396"/>
    <s v="08/11/2025 14:04"/>
  </r>
  <r>
    <x v="1"/>
    <x v="1"/>
    <n v="40"/>
    <n v="10"/>
    <s v="GAP10"/>
    <n v="276.25"/>
    <n v="0"/>
    <s v="ร้านที่2"/>
    <s v="ต** ช***ญ"/>
    <s v="กรุงเทพมหานคร"/>
    <s v="-"/>
    <s v=""/>
    <s v="08/11/2025 14:02"/>
    <s v="-"/>
    <s v="J&amp;T Express"/>
    <s v="Tiktok"/>
    <s v="tiktok"/>
    <s v=""/>
    <s v="766186666346"/>
    <s v="08/11/2025 14:02"/>
  </r>
  <r>
    <x v="6"/>
    <x v="6"/>
    <n v="66.666666666666671"/>
    <n v="3"/>
    <s v="GAP9"/>
    <n v="99.99"/>
    <n v="0"/>
    <s v="ร้านที่2"/>
    <s v="น***าวชนันธร อ***่อน"/>
    <s v="กรุงเทพฯ"/>
    <s v="-"/>
    <s v=""/>
    <s v="08/11/2025 14:01"/>
    <s v="-"/>
    <s v="J&amp;T Express"/>
    <s v="Tiktok"/>
    <s v="tiktok"/>
    <s v=""/>
    <s v="-"/>
    <s v="08/11/2025 14:01"/>
  </r>
  <r>
    <x v="1"/>
    <x v="1"/>
    <n v="40"/>
    <n v="10"/>
    <s v="GAP8"/>
    <n v="276.25"/>
    <n v="0"/>
    <s v="ร้านที่2"/>
    <s v=""/>
    <s v=""/>
    <s v="-"/>
    <s v=""/>
    <s v="-"/>
    <s v="-"/>
    <s v="Standard shipping"/>
    <s v="Tiktok"/>
    <s v="-"/>
    <s v=""/>
    <s v="-"/>
    <s v="08/11/2025 13:59"/>
  </r>
  <r>
    <x v="1"/>
    <x v="1"/>
    <n v="40"/>
    <n v="10"/>
    <s v="GAP7"/>
    <n v="276.25"/>
    <n v="0"/>
    <s v="ร้านที่2"/>
    <s v="จ***ร์สุดา  ห***นันตา"/>
    <s v="อุบลราชธานี"/>
    <s v="-"/>
    <s v=""/>
    <s v="08/11/2025 13:57"/>
    <s v="-"/>
    <s v="J&amp;T COD"/>
    <s v="Tiktok"/>
    <s v="จ่ายทีหลัง / COD"/>
    <s v=""/>
    <s v="766109567355"/>
    <s v="08/11/2025 13:57"/>
  </r>
  <r>
    <x v="3"/>
    <x v="3"/>
    <n v="50"/>
    <n v="1"/>
    <s v="GAP6"/>
    <n v="100"/>
    <n v="0"/>
    <s v="ร้านที่2"/>
    <s v="น***"/>
    <s v="เพชรบุรี"/>
    <s v="-"/>
    <s v=""/>
    <s v="08/11/2025 13:55"/>
    <s v="-"/>
    <s v="J&amp;T COD"/>
    <s v="Tiktok"/>
    <s v="จ่ายทีหลัง / COD"/>
    <s v=""/>
    <s v="-"/>
    <s v="08/11/2025 13:55"/>
  </r>
  <r>
    <x v="4"/>
    <x v="4"/>
    <n v="50"/>
    <n v="1"/>
    <s v="GAP6"/>
    <n v="100"/>
    <n v="0"/>
    <s v="ร้านที่2"/>
    <s v="น***"/>
    <s v="เพชรบุรี"/>
    <s v="-"/>
    <s v=""/>
    <s v="08/11/2025 13:55"/>
    <s v="-"/>
    <s v="J&amp;T COD"/>
    <s v="Tiktok"/>
    <s v="จ่ายทีหลัง / COD"/>
    <s v=""/>
    <s v="-"/>
    <s v="08/11/2025 13:55"/>
  </r>
  <r>
    <x v="5"/>
    <x v="5"/>
    <n v="50"/>
    <n v="1"/>
    <s v="GAP6"/>
    <n v="100"/>
    <n v="0"/>
    <s v="ร้านที่2"/>
    <s v="น***"/>
    <s v="เพชรบุรี"/>
    <s v="-"/>
    <s v=""/>
    <s v="08/11/2025 13:55"/>
    <s v="-"/>
    <s v="J&amp;T COD"/>
    <s v="Tiktok"/>
    <s v="จ่ายทีหลัง / COD"/>
    <s v=""/>
    <s v="-"/>
    <s v="08/11/2025 13:55"/>
  </r>
  <r>
    <x v="6"/>
    <x v="6"/>
    <n v="33"/>
    <n v="10"/>
    <s v="GAP5"/>
    <n v="276.25"/>
    <n v="0"/>
    <s v="ร้านที่2"/>
    <s v="ง***ิพย์  ม***อาบ"/>
    <s v="กำแพงเพชร"/>
    <s v="-"/>
    <s v=""/>
    <s v="08/11/2025 13:52"/>
    <s v="-"/>
    <s v="J&amp;T COD"/>
    <s v="Tiktok"/>
    <s v="จ่ายทีหลัง / COD"/>
    <s v=""/>
    <s v="-"/>
    <s v="08/11/2025 13:52"/>
  </r>
  <r>
    <x v="3"/>
    <x v="3"/>
    <n v="50"/>
    <n v="1"/>
    <s v="GAP4"/>
    <n v="594.99"/>
    <n v="0"/>
    <s v="ร้านที่2"/>
    <s v="น***าวพัชรินทร์ ใ***ญ"/>
    <s v="ตาก"/>
    <s v="-"/>
    <s v=""/>
    <s v="08/11/2025 13:52"/>
    <s v="-"/>
    <s v="J&amp;T COD"/>
    <s v="Tiktok"/>
    <s v="จ่ายทีหลัง / COD"/>
    <s v=""/>
    <s v="-"/>
    <s v="08/11/2025 13:52"/>
  </r>
  <r>
    <x v="4"/>
    <x v="4"/>
    <n v="50"/>
    <n v="1"/>
    <s v="GAP4"/>
    <n v="594.99"/>
    <n v="0"/>
    <s v="ร้านที่2"/>
    <s v="น***าวพัชรินทร์ ใ***ญ"/>
    <s v="ตาก"/>
    <s v="-"/>
    <s v=""/>
    <s v="08/11/2025 13:52"/>
    <s v="-"/>
    <s v="J&amp;T COD"/>
    <s v="Tiktok"/>
    <s v="จ่ายทีหลัง / COD"/>
    <s v=""/>
    <s v="-"/>
    <s v="08/11/2025 13:52"/>
  </r>
  <r>
    <x v="5"/>
    <x v="5"/>
    <n v="50"/>
    <n v="1"/>
    <s v="GAP4"/>
    <n v="594.99"/>
    <n v="0"/>
    <s v="ร้านที่2"/>
    <s v="น***าวพัชรินทร์ ใ***ญ"/>
    <s v="ตาก"/>
    <s v="-"/>
    <s v=""/>
    <s v="08/11/2025 13:52"/>
    <s v="-"/>
    <s v="J&amp;T COD"/>
    <s v="Tiktok"/>
    <s v="จ่ายทีหลัง / COD"/>
    <s v=""/>
    <s v="-"/>
    <s v="08/11/2025 13:52"/>
  </r>
  <r>
    <x v="6"/>
    <x v="6"/>
    <n v="66.666666666666671"/>
    <n v="3"/>
    <s v="GAP4"/>
    <n v="594.99"/>
    <n v="0"/>
    <s v="ร้านที่2"/>
    <s v="น***าวพัชรินทร์ ใ***ญ"/>
    <s v="ตาก"/>
    <s v="-"/>
    <s v=""/>
    <s v="08/11/2025 13:52"/>
    <s v="-"/>
    <s v="J&amp;T COD"/>
    <s v="Tiktok"/>
    <s v="จ่ายทีหลัง / COD"/>
    <s v=""/>
    <s v="-"/>
    <s v="08/11/2025 13:52"/>
  </r>
  <r>
    <x v="0"/>
    <x v="0"/>
    <n v="66.666666666666671"/>
    <n v="3"/>
    <s v="GAP4"/>
    <n v="594.99"/>
    <n v="0"/>
    <s v="ร้านที่2"/>
    <s v="น***าวพัชรินทร์ ใ***ญ"/>
    <s v="ตาก"/>
    <s v="-"/>
    <s v=""/>
    <s v="08/11/2025 13:52"/>
    <s v="-"/>
    <s v="J&amp;T COD"/>
    <s v="Tiktok"/>
    <s v="จ่ายทีหลัง / COD"/>
    <s v=""/>
    <s v="-"/>
    <s v="08/11/2025 13:52"/>
  </r>
  <r>
    <x v="1"/>
    <x v="1"/>
    <n v="33.333333333333336"/>
    <n v="6"/>
    <s v="GAP4"/>
    <n v="594.99"/>
    <n v="0"/>
    <s v="ร้านที่2"/>
    <s v="น***าวพัชรินทร์ ใ***ญ"/>
    <s v="ตาก"/>
    <s v="-"/>
    <s v=""/>
    <s v="08/11/2025 13:52"/>
    <s v="-"/>
    <s v="J&amp;T COD"/>
    <s v="Tiktok"/>
    <s v="จ่ายทีหลัง / COD"/>
    <s v=""/>
    <s v="-"/>
    <s v="08/11/2025 13:52"/>
  </r>
  <r>
    <x v="3"/>
    <x v="3"/>
    <n v="50"/>
    <n v="1"/>
    <s v="GAP4"/>
    <n v="594.99"/>
    <n v="0"/>
    <s v="ร้านที่2"/>
    <s v="น***าวพัชรินทร์ ใ***ญ"/>
    <s v="ตาก"/>
    <s v="-"/>
    <s v=""/>
    <s v="08/11/2025 13:52"/>
    <s v="-"/>
    <s v="J&amp;T COD"/>
    <s v="Tiktok"/>
    <s v="จ่ายทีหลัง / COD"/>
    <s v=""/>
    <s v="-"/>
    <s v="08/11/2025 13:52"/>
  </r>
  <r>
    <x v="4"/>
    <x v="4"/>
    <n v="50"/>
    <n v="1"/>
    <s v="GAP4"/>
    <n v="594.99"/>
    <n v="0"/>
    <s v="ร้านที่2"/>
    <s v="น***าวพัชรินทร์ ใ***ญ"/>
    <s v="ตาก"/>
    <s v="-"/>
    <s v=""/>
    <s v="08/11/2025 13:52"/>
    <s v="-"/>
    <s v="J&amp;T COD"/>
    <s v="Tiktok"/>
    <s v="จ่ายทีหลัง / COD"/>
    <s v=""/>
    <s v="-"/>
    <s v="08/11/2025 13:52"/>
  </r>
  <r>
    <x v="5"/>
    <x v="5"/>
    <n v="50"/>
    <n v="1"/>
    <s v="GAP4"/>
    <n v="594.99"/>
    <n v="0"/>
    <s v="ร้านที่2"/>
    <s v="น***าวพัชรินทร์ ใ***ญ"/>
    <s v="ตาก"/>
    <s v="-"/>
    <s v=""/>
    <s v="08/11/2025 13:52"/>
    <s v="-"/>
    <s v="J&amp;T COD"/>
    <s v="Tiktok"/>
    <s v="จ่ายทีหลัง / COD"/>
    <s v=""/>
    <s v="-"/>
    <s v="08/11/2025 13:52"/>
  </r>
  <r>
    <x v="0"/>
    <x v="0"/>
    <n v="66.666666666666671"/>
    <n v="3"/>
    <s v="GAP3"/>
    <n v="100"/>
    <n v="0"/>
    <s v="ร้านที่2"/>
    <s v="อ***ช ส***มนึก"/>
    <s v="กรุงเทพฯ"/>
    <s v="-"/>
    <s v=""/>
    <s v="08/11/2025 13:51"/>
    <s v="-"/>
    <s v="J&amp;T COD"/>
    <s v="Tiktok"/>
    <s v="จ่ายทีหลัง / COD"/>
    <s v=""/>
    <s v="-"/>
    <s v="08/11/2025 13:51"/>
  </r>
  <r>
    <x v="1"/>
    <x v="1"/>
    <n v="40"/>
    <n v="10"/>
    <s v="GAP1"/>
    <n v="276.25"/>
    <n v="0"/>
    <s v="ร้านที่2"/>
    <s v="ง***ิพย์  ม***อาบ"/>
    <s v="กำแพงเพชร"/>
    <s v="-"/>
    <s v=""/>
    <s v="08/11/2025 13:50"/>
    <s v="-"/>
    <s v="J&amp;T COD"/>
    <s v="Tiktok"/>
    <s v="จ่ายทีหลัง / COD"/>
    <s v=""/>
    <s v="766108368314"/>
    <s v="08/11/2025 13:50"/>
  </r>
  <r>
    <x v="0"/>
    <x v="0"/>
    <n v="66.666666666666671"/>
    <n v="3"/>
    <s v="GAP0"/>
    <n v="100"/>
    <n v="0"/>
    <s v="ร้านที่2"/>
    <s v="อ***ช ส***มนึก"/>
    <s v="กรุงเทพฯ"/>
    <s v="-"/>
    <s v=""/>
    <s v="08/11/2025 13:50"/>
    <s v="-"/>
    <s v="J&amp;T COD"/>
    <s v="Tiktok"/>
    <s v="จ่ายทีหลัง / COD"/>
    <s v=""/>
    <s v="-"/>
    <s v="08/11/2025 13:50"/>
  </r>
  <r>
    <x v="3"/>
    <x v="3"/>
    <n v="50"/>
    <n v="1"/>
    <s v="GAO99"/>
    <n v="99.99"/>
    <n v="0"/>
    <s v="ร้านที่2"/>
    <s v="น***าวชนันธร อ***่อน"/>
    <s v="กรุงเทพฯ"/>
    <s v="-"/>
    <s v=""/>
    <s v="08/11/2025 13:40"/>
    <s v="-"/>
    <s v="J&amp;T Express"/>
    <s v="Tiktok"/>
    <s v="tiktok"/>
    <s v=""/>
    <s v="-"/>
    <s v="08/11/2025 13:39"/>
  </r>
  <r>
    <x v="4"/>
    <x v="4"/>
    <n v="50"/>
    <n v="1"/>
    <s v="GAO99"/>
    <n v="99.99"/>
    <n v="0"/>
    <s v="ร้านที่2"/>
    <s v="น***าวชนันธร อ***่อน"/>
    <s v="กรุงเทพฯ"/>
    <s v="-"/>
    <s v=""/>
    <s v="08/11/2025 13:40"/>
    <s v="-"/>
    <s v="J&amp;T Express"/>
    <s v="Tiktok"/>
    <s v="tiktok"/>
    <s v=""/>
    <s v="-"/>
    <s v="08/11/2025 13:39"/>
  </r>
  <r>
    <x v="5"/>
    <x v="5"/>
    <n v="50"/>
    <n v="1"/>
    <s v="GAO99"/>
    <n v="99.99"/>
    <n v="0"/>
    <s v="ร้านที่2"/>
    <s v="น***าวชนันธร อ***่อน"/>
    <s v="กรุงเทพฯ"/>
    <s v="-"/>
    <s v=""/>
    <s v="08/11/2025 13:40"/>
    <s v="-"/>
    <s v="J&amp;T Express"/>
    <s v="Tiktok"/>
    <s v="tiktok"/>
    <s v=""/>
    <s v="-"/>
    <s v="08/11/2025 13:39"/>
  </r>
  <r>
    <x v="0"/>
    <x v="0"/>
    <n v="66.666666666666671"/>
    <n v="3"/>
    <s v="GAO98"/>
    <n v="99.99"/>
    <n v="0"/>
    <s v="ร้านที่2"/>
    <s v="น***รณ์ จ***สุง"/>
    <s v="ร้อยเอ็ด"/>
    <s v="-"/>
    <s v=""/>
    <s v="08/11/2025 13:34"/>
    <s v="-"/>
    <s v="J&amp;T COD"/>
    <s v="Tiktok"/>
    <s v="จ่ายทีหลัง / COD"/>
    <s v=""/>
    <s v="-"/>
    <s v="08/11/2025 13:35"/>
  </r>
  <r>
    <x v="4"/>
    <x v="4"/>
    <n v="33.333333333333336"/>
    <n v="3"/>
    <s v="GAO96"/>
    <n v="99.99"/>
    <n v="0"/>
    <s v="ร้านที่2"/>
    <s v="ต***ตา​"/>
    <s v="กรุงเทพมหานคร"/>
    <s v="-"/>
    <s v=""/>
    <s v="08/11/2025 13:30"/>
    <s v="-"/>
    <s v="J&amp;T Express"/>
    <s v="Tiktok"/>
    <s v="tiktok"/>
    <s v=""/>
    <s v="-"/>
    <s v="08/11/2025 13:29"/>
  </r>
  <r>
    <x v="3"/>
    <x v="3"/>
    <n v="50"/>
    <n v="1"/>
    <s v="GAO95"/>
    <n v="100"/>
    <n v="0"/>
    <s v="ร้านที่4"/>
    <s v="จ***พร น***สัน"/>
    <s v="เชียงราย"/>
    <s v="-"/>
    <s v=""/>
    <s v="08/11/2025 13:22"/>
    <s v="-"/>
    <s v="J&amp;T COD"/>
    <s v="Tiktok"/>
    <s v="จ่ายทีหลัง / COD"/>
    <s v=""/>
    <s v="-"/>
    <s v="08/11/2025 13:23"/>
  </r>
  <r>
    <x v="4"/>
    <x v="4"/>
    <n v="50"/>
    <n v="1"/>
    <s v="GAO95"/>
    <n v="100"/>
    <n v="0"/>
    <s v="ร้านที่4"/>
    <s v="จ***พร น***สัน"/>
    <s v="เชียงราย"/>
    <s v="-"/>
    <s v=""/>
    <s v="08/11/2025 13:22"/>
    <s v="-"/>
    <s v="J&amp;T COD"/>
    <s v="Tiktok"/>
    <s v="จ่ายทีหลัง / COD"/>
    <s v=""/>
    <s v="-"/>
    <s v="08/11/2025 13:23"/>
  </r>
  <r>
    <x v="5"/>
    <x v="5"/>
    <n v="50"/>
    <n v="1"/>
    <s v="GAO95"/>
    <n v="100"/>
    <n v="0"/>
    <s v="ร้านที่4"/>
    <s v="จ***พร น***สัน"/>
    <s v="เชียงราย"/>
    <s v="-"/>
    <s v=""/>
    <s v="08/11/2025 13:22"/>
    <s v="-"/>
    <s v="J&amp;T COD"/>
    <s v="Tiktok"/>
    <s v="จ่ายทีหลัง / COD"/>
    <s v=""/>
    <s v="-"/>
    <s v="08/11/2025 13:23"/>
  </r>
  <r>
    <x v="9"/>
    <x v="10"/>
    <n v="77"/>
    <n v="1"/>
    <s v="GAO94"/>
    <n v="77"/>
    <n v="0"/>
    <s v="ร้านที่1"/>
    <s v="อ******น"/>
    <s v="******บล วัดป่า ตำบลวัดป่า อำเภอหล่มสัก จังหวัดเพชรบูรณ์ 67110"/>
    <s v="67110"/>
    <s v="25"/>
    <s v="08/11/2025 13:52"/>
    <s v="-"/>
    <s v="SPX Express"/>
    <s v="Shopee"/>
    <s v="shopee"/>
    <s v=""/>
    <s v="-"/>
    <s v="08/11/2025 13:22"/>
  </r>
  <r>
    <x v="1"/>
    <x v="1"/>
    <n v="40"/>
    <n v="10"/>
    <s v="GAO93"/>
    <n v="293.25"/>
    <n v="0"/>
    <s v="ร้านที่2"/>
    <s v="จ***นันท์ ศ***ุพรรณ์"/>
    <s v="นครราชสีมา"/>
    <s v="-"/>
    <s v=""/>
    <s v="08/11/2025 13:17"/>
    <s v="-"/>
    <s v="J&amp;T COD"/>
    <s v="Tiktok"/>
    <s v="จ่ายทีหลัง / COD"/>
    <s v=""/>
    <s v="766110761312"/>
    <s v="08/11/2025 13:18"/>
  </r>
  <r>
    <x v="1"/>
    <x v="1"/>
    <n v="33.333333333333336"/>
    <n v="3"/>
    <s v="GAO92"/>
    <n v="99.99"/>
    <n v="0"/>
    <s v="ร้านที่2"/>
    <s v="ส***รัตนพิชยวณิชชา"/>
    <s v="กรุงเทพฯ"/>
    <s v="-"/>
    <s v=""/>
    <s v="08/11/2025 13:17"/>
    <s v="-"/>
    <s v="J&amp;T COD"/>
    <s v="Tiktok"/>
    <s v="จ่ายทีหลัง / COD"/>
    <s v=""/>
    <s v="766188878335"/>
    <s v="08/11/2025 13:17"/>
  </r>
  <r>
    <x v="3"/>
    <x v="3"/>
    <n v="50"/>
    <n v="1"/>
    <s v="GAO91"/>
    <n v="100"/>
    <n v="0"/>
    <s v="ร้านที่4"/>
    <s v="u***4614186843394စပယ်ချစ်သူ"/>
    <s v="Prachuap Khiri Khan"/>
    <s v="-"/>
    <s v=""/>
    <s v="08/11/2025 13:09"/>
    <s v="-"/>
    <s v="J&amp;T COD"/>
    <s v="Tiktok"/>
    <s v="จ่ายทีหลัง / COD"/>
    <s v=""/>
    <s v="-"/>
    <s v="08/11/2025 13:09"/>
  </r>
  <r>
    <x v="4"/>
    <x v="4"/>
    <n v="50"/>
    <n v="1"/>
    <s v="GAO91"/>
    <n v="100"/>
    <n v="0"/>
    <s v="ร้านที่4"/>
    <s v="u***4614186843394စပယ်ချစ်သူ"/>
    <s v="Prachuap Khiri Khan"/>
    <s v="-"/>
    <s v=""/>
    <s v="08/11/2025 13:09"/>
    <s v="-"/>
    <s v="J&amp;T COD"/>
    <s v="Tiktok"/>
    <s v="จ่ายทีหลัง / COD"/>
    <s v=""/>
    <s v="-"/>
    <s v="08/11/2025 13:09"/>
  </r>
  <r>
    <x v="5"/>
    <x v="5"/>
    <n v="50"/>
    <n v="1"/>
    <s v="GAO91"/>
    <n v="100"/>
    <n v="0"/>
    <s v="ร้านที่4"/>
    <s v="u***4614186843394စပယ်ချစ်သူ"/>
    <s v="Prachuap Khiri Khan"/>
    <s v="-"/>
    <s v=""/>
    <s v="08/11/2025 13:09"/>
    <s v="-"/>
    <s v="J&amp;T COD"/>
    <s v="Tiktok"/>
    <s v="จ่ายทีหลัง / COD"/>
    <s v=""/>
    <s v="-"/>
    <s v="08/11/2025 13:09"/>
  </r>
  <r>
    <x v="0"/>
    <x v="0"/>
    <n v="66.666666666666671"/>
    <n v="3"/>
    <s v="GAO90"/>
    <n v="99.99"/>
    <n v="0"/>
    <s v="ร้านที่2"/>
    <s v="ส***า ไ***ัลย์"/>
    <s v="เทศบาลนครนครปฐม"/>
    <s v="-"/>
    <s v=""/>
    <s v="08/11/2025 13:01"/>
    <s v="-"/>
    <s v="J&amp;T COD"/>
    <s v="Tiktok"/>
    <s v="จ่ายทีหลัง / COD"/>
    <s v=""/>
    <s v="-"/>
    <s v="08/11/2025 13:01"/>
  </r>
  <r>
    <x v="6"/>
    <x v="6"/>
    <n v="66.666666666666671"/>
    <n v="3"/>
    <s v="GAO89"/>
    <n v="99.99"/>
    <n v="0"/>
    <s v="ร้านที่2"/>
    <s v="s*** s**"/>
    <s v="กรุงเทพฯ"/>
    <s v="-"/>
    <s v=""/>
    <s v="08/11/2025 12:55"/>
    <s v="-"/>
    <s v="J&amp;T COD"/>
    <s v="Tiktok"/>
    <s v="จ่ายทีหลัง / COD"/>
    <s v=""/>
    <s v="-"/>
    <s v="08/11/2025 12:55"/>
  </r>
  <r>
    <x v="0"/>
    <x v="0"/>
    <n v="66.666666666666671"/>
    <n v="3"/>
    <s v="GAO88"/>
    <n v="99.99"/>
    <n v="0"/>
    <s v="ร้านที่2"/>
    <s v="ก***นา ด***กกิจ"/>
    <s v="สงขลา"/>
    <s v="-"/>
    <s v=""/>
    <s v="08/11/2025 12:55"/>
    <s v="-"/>
    <s v="J&amp;T COD"/>
    <s v="Tiktok"/>
    <s v="จ่ายทีหลัง / COD"/>
    <s v=""/>
    <s v="-"/>
    <s v="08/11/2025 12:55"/>
  </r>
  <r>
    <x v="3"/>
    <x v="3"/>
    <n v="50"/>
    <n v="1"/>
    <s v="GAO87"/>
    <n v="100"/>
    <n v="0"/>
    <s v="ร้านที่4"/>
    <s v="N***z N***a"/>
    <s v="กรุงเทพฯ"/>
    <s v="-"/>
    <s v=""/>
    <s v="08/11/2025 12:53"/>
    <s v="-"/>
    <s v="J&amp;T COD"/>
    <s v="Tiktok"/>
    <s v="จ่ายทีหลัง / COD"/>
    <s v=""/>
    <s v="-"/>
    <s v="08/11/2025 12:53"/>
  </r>
  <r>
    <x v="4"/>
    <x v="4"/>
    <n v="50"/>
    <n v="1"/>
    <s v="GAO87"/>
    <n v="100"/>
    <n v="0"/>
    <s v="ร้านที่4"/>
    <s v="N***z N***a"/>
    <s v="กรุงเทพฯ"/>
    <s v="-"/>
    <s v=""/>
    <s v="08/11/2025 12:53"/>
    <s v="-"/>
    <s v="J&amp;T COD"/>
    <s v="Tiktok"/>
    <s v="จ่ายทีหลัง / COD"/>
    <s v=""/>
    <s v="-"/>
    <s v="08/11/2025 12:53"/>
  </r>
  <r>
    <x v="5"/>
    <x v="5"/>
    <n v="50"/>
    <n v="1"/>
    <s v="GAO87"/>
    <n v="100"/>
    <n v="0"/>
    <s v="ร้านที่4"/>
    <s v="N***z N***a"/>
    <s v="กรุงเทพฯ"/>
    <s v="-"/>
    <s v=""/>
    <s v="08/11/2025 12:53"/>
    <s v="-"/>
    <s v="J&amp;T COD"/>
    <s v="Tiktok"/>
    <s v="จ่ายทีหลัง / COD"/>
    <s v=""/>
    <s v="-"/>
    <s v="08/11/2025 12:53"/>
  </r>
  <r>
    <x v="3"/>
    <x v="3"/>
    <n v="50"/>
    <n v="1"/>
    <s v="GAO86"/>
    <n v="100"/>
    <n v="0"/>
    <s v="ร้านที่4"/>
    <s v="ว*** ข***าวุธ"/>
    <s v="แพร่"/>
    <s v="-"/>
    <s v=""/>
    <s v="08/11/2025 12:53"/>
    <s v="-"/>
    <s v="J&amp;T COD"/>
    <s v="Tiktok"/>
    <s v="จ่ายทีหลัง / COD"/>
    <s v=""/>
    <s v="-"/>
    <s v="08/11/2025 12:53"/>
  </r>
  <r>
    <x v="4"/>
    <x v="4"/>
    <n v="50"/>
    <n v="1"/>
    <s v="GAO86"/>
    <n v="100"/>
    <n v="0"/>
    <s v="ร้านที่4"/>
    <s v="ว*** ข***าวุธ"/>
    <s v="แพร่"/>
    <s v="-"/>
    <s v=""/>
    <s v="08/11/2025 12:53"/>
    <s v="-"/>
    <s v="J&amp;T COD"/>
    <s v="Tiktok"/>
    <s v="จ่ายทีหลัง / COD"/>
    <s v=""/>
    <s v="-"/>
    <s v="08/11/2025 12:53"/>
  </r>
  <r>
    <x v="5"/>
    <x v="5"/>
    <n v="50"/>
    <n v="1"/>
    <s v="GAO86"/>
    <n v="100"/>
    <n v="0"/>
    <s v="ร้านที่4"/>
    <s v="ว*** ข***าวุธ"/>
    <s v="แพร่"/>
    <s v="-"/>
    <s v=""/>
    <s v="08/11/2025 12:53"/>
    <s v="-"/>
    <s v="J&amp;T COD"/>
    <s v="Tiktok"/>
    <s v="จ่ายทีหลัง / COD"/>
    <s v=""/>
    <s v="-"/>
    <s v="08/11/2025 12:53"/>
  </r>
  <r>
    <x v="3"/>
    <x v="3"/>
    <n v="50"/>
    <n v="1"/>
    <s v="GAO85"/>
    <n v="99.99"/>
    <n v="0"/>
    <s v="ร้านที่2"/>
    <s v="ว*** ข***าวุธ"/>
    <s v="แพร่"/>
    <s v="-"/>
    <s v=""/>
    <s v="08/11/2025 12:52"/>
    <s v="-"/>
    <s v="J&amp;T COD"/>
    <s v="Tiktok"/>
    <s v="จ่ายทีหลัง / COD"/>
    <s v=""/>
    <s v="-"/>
    <s v="08/11/2025 12:52"/>
  </r>
  <r>
    <x v="4"/>
    <x v="4"/>
    <n v="50"/>
    <n v="1"/>
    <s v="GAO85"/>
    <n v="99.99"/>
    <n v="0"/>
    <s v="ร้านที่2"/>
    <s v="ว*** ข***าวุธ"/>
    <s v="แพร่"/>
    <s v="-"/>
    <s v=""/>
    <s v="08/11/2025 12:52"/>
    <s v="-"/>
    <s v="J&amp;T COD"/>
    <s v="Tiktok"/>
    <s v="จ่ายทีหลัง / COD"/>
    <s v=""/>
    <s v="-"/>
    <s v="08/11/2025 12:52"/>
  </r>
  <r>
    <x v="5"/>
    <x v="5"/>
    <n v="50"/>
    <n v="1"/>
    <s v="GAO85"/>
    <n v="99.99"/>
    <n v="0"/>
    <s v="ร้านที่2"/>
    <s v="ว*** ข***าวุธ"/>
    <s v="แพร่"/>
    <s v="-"/>
    <s v=""/>
    <s v="08/11/2025 12:52"/>
    <s v="-"/>
    <s v="J&amp;T COD"/>
    <s v="Tiktok"/>
    <s v="จ่ายทีหลัง / COD"/>
    <s v=""/>
    <s v="-"/>
    <s v="08/11/2025 12:52"/>
  </r>
  <r>
    <x v="0"/>
    <x v="0"/>
    <n v="33"/>
    <n v="10"/>
    <s v="GAO83"/>
    <n v="330"/>
    <n v="0"/>
    <s v="ร้านที่2"/>
    <s v="เ***วี  พ***"/>
    <s v="แพร่"/>
    <s v="-"/>
    <s v=""/>
    <s v="08/11/2025 12:49"/>
    <s v="-"/>
    <s v="J&amp;T COD"/>
    <s v="Tiktok"/>
    <s v="จ่ายทีหลัง / COD"/>
    <s v=""/>
    <s v="-"/>
    <s v="08/11/2025 12:49"/>
  </r>
  <r>
    <x v="6"/>
    <x v="6"/>
    <n v="66.666666666666671"/>
    <n v="3"/>
    <s v="GAO82"/>
    <n v="99.99"/>
    <n v="0"/>
    <s v="ร้านที่2"/>
    <s v="u***681336800382"/>
    <s v="เชียงใหม่"/>
    <s v="-"/>
    <s v=""/>
    <s v="08/11/2025 12:39"/>
    <s v="-"/>
    <s v="J&amp;T COD"/>
    <s v="Tiktok"/>
    <s v="จ่ายทีหลัง / COD"/>
    <s v=""/>
    <s v="766169610161"/>
    <s v="08/11/2025 12:40"/>
  </r>
  <r>
    <x v="14"/>
    <x v="16"/>
    <n v="66"/>
    <n v="1"/>
    <s v="GAO80"/>
    <n v="261"/>
    <n v="29"/>
    <s v="ร้านที่1"/>
    <s v="ร******ญ"/>
    <s v="******นเชิงผา, ตำบล กลางดง, อำเภอทุ่งเสลี่ยม ตำบลกลางดง อำเภอทุ่งเสลี่ยม จังหวัดสุโขทัย 64150"/>
    <s v="64150"/>
    <s v="10"/>
    <s v="08/11/2025 12:33"/>
    <s v="-"/>
    <s v="SPX Express"/>
    <s v="Shopee"/>
    <s v="shopee"/>
    <s v=""/>
    <s v="TH251467365941G"/>
    <s v="08/11/2025 12:33"/>
  </r>
  <r>
    <x v="16"/>
    <x v="18"/>
    <n v="66"/>
    <n v="1"/>
    <s v="GAO80"/>
    <n v="261"/>
    <n v="29"/>
    <s v="ร้านที่1"/>
    <s v="ร******ญ"/>
    <s v="******นเชิงผา, ตำบล กลางดง, อำเภอทุ่งเสลี่ยม ตำบลกลางดง อำเภอทุ่งเสลี่ยม จังหวัดสุโขทัย 64150"/>
    <s v="64150"/>
    <s v="10"/>
    <s v="08/11/2025 12:33"/>
    <s v="-"/>
    <s v="SPX Express"/>
    <s v="Shopee"/>
    <s v="shopee"/>
    <s v=""/>
    <s v="TH251467365941G"/>
    <s v="08/11/2025 12:33"/>
  </r>
  <r>
    <x v="9"/>
    <x v="10"/>
    <n v="67"/>
    <n v="1"/>
    <s v="GAO80"/>
    <n v="261"/>
    <n v="29"/>
    <s v="ร้านที่1"/>
    <s v="ร******ญ"/>
    <s v="******นเชิงผา, ตำบล กลางดง, อำเภอทุ่งเสลี่ยม ตำบลกลางดง อำเภอทุ่งเสลี่ยม จังหวัดสุโขทัย 64150"/>
    <s v="64150"/>
    <s v="10"/>
    <s v="08/11/2025 12:33"/>
    <s v="-"/>
    <s v="SPX Express"/>
    <s v="Shopee"/>
    <s v="shopee"/>
    <s v=""/>
    <s v="TH251467365941G"/>
    <s v="08/11/2025 12:33"/>
  </r>
  <r>
    <x v="1"/>
    <x v="1"/>
    <n v="33.333333333333336"/>
    <n v="3"/>
    <s v="GAO79"/>
    <n v="99.99"/>
    <n v="0"/>
    <s v="ร้านที่2"/>
    <s v="ว***า บ***งษ์ศรี"/>
    <s v="ชุมพร"/>
    <s v="-"/>
    <s v=""/>
    <s v="08/11/2025 12:28"/>
    <s v="-"/>
    <s v="J&amp;T COD"/>
    <s v="Tiktok"/>
    <s v="จ่ายทีหลัง / COD"/>
    <s v=""/>
    <s v="766116221135"/>
    <s v="08/11/2025 12:28"/>
  </r>
  <r>
    <x v="1"/>
    <x v="1"/>
    <n v="33.333333333333336"/>
    <n v="3"/>
    <s v="GAO78"/>
    <n v="100"/>
    <n v="0"/>
    <s v="ร้านที่2"/>
    <s v="ว*** ส***าษต"/>
    <s v="กรุงเทพฯ"/>
    <s v="-"/>
    <s v=""/>
    <s v="08/11/2025 12:25"/>
    <s v="-"/>
    <s v="J&amp;T COD"/>
    <s v="Tiktok"/>
    <s v="จ่ายทีหลัง / COD"/>
    <s v=""/>
    <s v="766165621130"/>
    <s v="08/11/2025 12:25"/>
  </r>
  <r>
    <x v="0"/>
    <x v="0"/>
    <n v="66.666666666666671"/>
    <n v="3"/>
    <s v="GAO77"/>
    <n v="99.99"/>
    <n v="0"/>
    <s v="ร้านที่2"/>
    <s v="น***ขวัญ"/>
    <s v="ระยอง"/>
    <s v="-"/>
    <s v=""/>
    <s v="08/11/2025 12:23"/>
    <s v="-"/>
    <s v="J&amp;T COD"/>
    <s v="Tiktok"/>
    <s v="จ่ายทีหลัง / COD"/>
    <s v=""/>
    <s v="766150315125"/>
    <s v="08/11/2025 12:23"/>
  </r>
  <r>
    <x v="11"/>
    <x v="12"/>
    <n v="10"/>
    <n v="30"/>
    <s v="GAO76"/>
    <n v="333"/>
    <n v="0"/>
    <s v="ร้านที่1"/>
    <s v="ล***า"/>
    <s v="****** ถนนชยางกูร  ตำบลไชยบุรี ตำบลไชยบุรี อำเภอท่าอุเทน จังหวัดนครพนม 48120"/>
    <s v="48120"/>
    <s v="40"/>
    <s v="08/11/2025 12:18"/>
    <s v="-"/>
    <s v="SPX Express"/>
    <s v="Shopee"/>
    <s v="shopee"/>
    <s v=""/>
    <s v="TH2524232998998"/>
    <s v="08/11/2025 12:18"/>
  </r>
  <r>
    <x v="3"/>
    <x v="3"/>
    <n v="50"/>
    <n v="1"/>
    <s v="GAO75"/>
    <n v="100"/>
    <n v="0"/>
    <s v="ร้านที่4"/>
    <s v="u***1258617086501"/>
    <s v="เชียงใหม่"/>
    <s v="-"/>
    <s v=""/>
    <s v="08/11/2025 12:14"/>
    <s v="-"/>
    <s v="J&amp;T COD"/>
    <s v="Tiktok"/>
    <s v="จ่ายทีหลัง / COD"/>
    <s v=""/>
    <s v="766131726113"/>
    <s v="08/11/2025 12:14"/>
  </r>
  <r>
    <x v="4"/>
    <x v="4"/>
    <n v="50"/>
    <n v="1"/>
    <s v="GAO75"/>
    <n v="100"/>
    <n v="0"/>
    <s v="ร้านที่4"/>
    <s v="u***1258617086501"/>
    <s v="เชียงใหม่"/>
    <s v="-"/>
    <s v=""/>
    <s v="08/11/2025 12:14"/>
    <s v="-"/>
    <s v="J&amp;T COD"/>
    <s v="Tiktok"/>
    <s v="จ่ายทีหลัง / COD"/>
    <s v=""/>
    <s v="766131726113"/>
    <s v="08/11/2025 12:14"/>
  </r>
  <r>
    <x v="5"/>
    <x v="5"/>
    <n v="50"/>
    <n v="1"/>
    <s v="GAO75"/>
    <n v="100"/>
    <n v="0"/>
    <s v="ร้านที่4"/>
    <s v="u***1258617086501"/>
    <s v="เชียงใหม่"/>
    <s v="-"/>
    <s v=""/>
    <s v="08/11/2025 12:14"/>
    <s v="-"/>
    <s v="J&amp;T COD"/>
    <s v="Tiktok"/>
    <s v="จ่ายทีหลัง / COD"/>
    <s v=""/>
    <s v="766131726113"/>
    <s v="08/11/2025 12:14"/>
  </r>
  <r>
    <x v="9"/>
    <x v="9"/>
    <n v="64"/>
    <n v="1"/>
    <s v="GAO74"/>
    <n v="71.5"/>
    <n v="7.5"/>
    <s v="ร้านที่1"/>
    <s v="ร้านดา  บาร์เบอร์"/>
    <s v="แมนชั่นชมจันทร์เลขที่ 10 ซอยลาดพร้าว 132 แยก 3 ถนนลาดพร้าวแขวงคลองจั่นเขตบางกะปิกทม_x000a__x000a_บางกะปิ/ Bang Kapiกรุงเทพมหานคร/ Bangkok_x000a_10240"/>
    <s v="10240"/>
    <s v="660618533367"/>
    <s v="08/11/2025 12:08"/>
    <s v="-"/>
    <s v="Kerry_dropoff"/>
    <s v="Lazada"/>
    <s v="lazada"/>
    <s v=""/>
    <s v="-"/>
    <s v="08/11/2025 12:08"/>
  </r>
  <r>
    <x v="1"/>
    <x v="1"/>
    <n v="49"/>
    <n v="1"/>
    <s v="GAO73"/>
    <n v="124"/>
    <n v="0"/>
    <s v="ร้านที่1"/>
    <s v="P******."/>
    <s v="****** ถ.ตรัง-ปะเหลียน ต.ย่านตาขาว ตำบลย่านตาขาว อำเภอย่านตาขาว จังหวัดตรัง 92140"/>
    <s v="92140"/>
    <s v="38"/>
    <s v="08/11/2025 12:30"/>
    <s v="-"/>
    <s v="SPX Express"/>
    <s v="Shopee"/>
    <s v="shopee"/>
    <s v=""/>
    <s v="TH256219348839R"/>
    <s v="08/11/2025 12:00"/>
  </r>
  <r>
    <x v="9"/>
    <x v="10"/>
    <n v="75"/>
    <n v="1"/>
    <s v="GAO73"/>
    <n v="124"/>
    <n v="0"/>
    <s v="ร้านที่1"/>
    <s v="P******."/>
    <s v="****** ถ.ตรัง-ปะเหลียน ต.ย่านตาขาว ตำบลย่านตาขาว อำเภอย่านตาขาว จังหวัดตรัง 92140"/>
    <s v="92140"/>
    <s v="38"/>
    <s v="08/11/2025 12:30"/>
    <s v="-"/>
    <s v="SPX Express"/>
    <s v="Shopee"/>
    <s v="shopee"/>
    <s v=""/>
    <s v="TH256219348839R"/>
    <s v="08/11/2025 12:00"/>
  </r>
  <r>
    <x v="9"/>
    <x v="22"/>
    <n v="64"/>
    <n v="1"/>
    <s v="GAO72"/>
    <n v="71"/>
    <n v="7"/>
    <s v="ร้านที่3"/>
    <s v="เสาวนีย์"/>
    <s v="50/96 ม.มัณฑนา ซอย กรุงเทพกรีฑา 7 ถนน กรุงเทพกรีฑา · หัวหมาก/ Hua Mak_x000a__x000a_บางกะปิ/ Bang Kapiกรุงเทพมหานคร/ Bangkok_x000a_10240"/>
    <s v="10240"/>
    <s v="660897982968"/>
    <s v="08/11/2025 11:58"/>
    <s v="-"/>
    <s v="Kerry_dropoff"/>
    <s v="Lazada"/>
    <s v="lazada"/>
    <s v=""/>
    <s v="-"/>
    <s v="08/11/2025 11:58"/>
  </r>
  <r>
    <x v="1"/>
    <x v="1"/>
    <n v="33.333333333333336"/>
    <n v="3"/>
    <s v="GAO71"/>
    <n v="99.99"/>
    <n v="0"/>
    <s v="ร้านที่2"/>
    <s v="L***hun A***thawasu"/>
    <s v="สุพรรณบุรี"/>
    <s v="-"/>
    <s v=""/>
    <s v="08/11/2025 11:54"/>
    <s v="-"/>
    <s v="Flash Express Thailand COD"/>
    <s v="Tiktok"/>
    <s v="จ่ายทีหลัง / COD"/>
    <s v=""/>
    <s v="THT140129696J6Z"/>
    <s v="08/11/2025 11:54"/>
  </r>
  <r>
    <x v="6"/>
    <x v="6"/>
    <n v="66.666666666666671"/>
    <n v="3"/>
    <s v="GAO70"/>
    <n v="99.99"/>
    <n v="0"/>
    <s v="ร้านที่2"/>
    <s v="ส*** ป***๊ะ"/>
    <s v="ระยอง"/>
    <s v="-"/>
    <s v=""/>
    <s v="08/11/2025 11:53"/>
    <s v="-"/>
    <s v="J&amp;T COD"/>
    <s v="Tiktok"/>
    <s v="จ่ายทีหลัง / COD"/>
    <s v=""/>
    <s v="766154810175"/>
    <s v="08/11/2025 11:53"/>
  </r>
  <r>
    <x v="1"/>
    <x v="1"/>
    <n v="33.333333333333336"/>
    <n v="3"/>
    <s v="GAO69"/>
    <n v="135"/>
    <n v="0"/>
    <s v="ร้านที่2"/>
    <s v="น******ก"/>
    <s v="******กาฬสินธุ์ อำเภอยางตลาด จังหวัดกาฬสินธุ์ 46120 ตำบลหัวนาคำ อำเภอยางตลาด จังหวัดกาฬสินธุ์ 46120"/>
    <s v="46120"/>
    <s v="58"/>
    <s v="08/11/2025 11:53"/>
    <s v="-"/>
    <s v="SPX Express"/>
    <s v="Shopee"/>
    <s v="shopee"/>
    <s v=""/>
    <s v="TH2505048157353"/>
    <s v="08/11/2025 11:53"/>
  </r>
  <r>
    <x v="0"/>
    <x v="0"/>
    <n v="66.666666666666671"/>
    <n v="3"/>
    <s v="GAO68"/>
    <n v="294.97000000000003"/>
    <n v="0"/>
    <s v="ร้านที่2"/>
    <s v="ส***นันต์"/>
    <s v="ราชบุรี"/>
    <s v="-"/>
    <s v=""/>
    <s v="08/11/2025 11:39"/>
    <s v="-"/>
    <s v="J&amp;T COD"/>
    <s v="Tiktok"/>
    <s v="จ่ายทีหลัง / COD"/>
    <s v=""/>
    <s v="766143712121"/>
    <s v="08/11/2025 11:39"/>
  </r>
  <r>
    <x v="0"/>
    <x v="0"/>
    <n v="66.666666666666671"/>
    <n v="6"/>
    <s v="GAO68"/>
    <n v="294.97000000000003"/>
    <n v="0"/>
    <s v="ร้านที่2"/>
    <s v="ส***นันต์"/>
    <s v="ราชบุรี"/>
    <s v="-"/>
    <s v=""/>
    <s v="08/11/2025 11:39"/>
    <s v="-"/>
    <s v="J&amp;T COD"/>
    <s v="Tiktok"/>
    <s v="จ่ายทีหลัง / COD"/>
    <s v=""/>
    <s v="766143712121"/>
    <s v="08/11/2025 11:39"/>
  </r>
  <r>
    <x v="3"/>
    <x v="3"/>
    <n v="50"/>
    <n v="1"/>
    <s v="GAO67"/>
    <n v="100"/>
    <n v="0"/>
    <s v="ร้านที่4"/>
    <s v="น***าวศรัญญา  ส***ียว"/>
    <s v="ชัยภูมิ"/>
    <s v="-"/>
    <s v=""/>
    <s v="08/11/2025 11:36"/>
    <s v="-"/>
    <s v="J&amp;T COD"/>
    <s v="Tiktok"/>
    <s v="จ่ายทีหลัง / COD"/>
    <s v=""/>
    <s v="766171623195"/>
    <s v="08/11/2025 11:36"/>
  </r>
  <r>
    <x v="4"/>
    <x v="4"/>
    <n v="50"/>
    <n v="1"/>
    <s v="GAO67"/>
    <n v="100"/>
    <n v="0"/>
    <s v="ร้านที่4"/>
    <s v="น***าวศรัญญา  ส***ียว"/>
    <s v="ชัยภูมิ"/>
    <s v="-"/>
    <s v=""/>
    <s v="08/11/2025 11:36"/>
    <s v="-"/>
    <s v="J&amp;T COD"/>
    <s v="Tiktok"/>
    <s v="จ่ายทีหลัง / COD"/>
    <s v=""/>
    <s v="766171623195"/>
    <s v="08/11/2025 11:36"/>
  </r>
  <r>
    <x v="5"/>
    <x v="5"/>
    <n v="50"/>
    <n v="1"/>
    <s v="GAO67"/>
    <n v="100"/>
    <n v="0"/>
    <s v="ร้านที่4"/>
    <s v="น***าวศรัญญา  ส***ียว"/>
    <s v="ชัยภูมิ"/>
    <s v="-"/>
    <s v=""/>
    <s v="08/11/2025 11:36"/>
    <s v="-"/>
    <s v="J&amp;T COD"/>
    <s v="Tiktok"/>
    <s v="จ่ายทีหลัง / COD"/>
    <s v=""/>
    <s v="766171623195"/>
    <s v="08/11/2025 11:36"/>
  </r>
  <r>
    <x v="10"/>
    <x v="11"/>
    <n v="139"/>
    <n v="1"/>
    <s v="GAO66"/>
    <n v="108.99"/>
    <n v="0"/>
    <s v="ร้านที่2"/>
    <s v="b**"/>
    <s v="ลำปาง"/>
    <s v="-"/>
    <s v=""/>
    <s v="08/11/2025 11:28"/>
    <s v="-"/>
    <s v="J&amp;T COD"/>
    <s v="Tiktok"/>
    <s v="จ่ายทีหลัง / COD"/>
    <s v=""/>
    <s v="766193429120"/>
    <s v="08/11/2025 11:28"/>
  </r>
  <r>
    <x v="5"/>
    <x v="5"/>
    <n v="60"/>
    <n v="3"/>
    <s v="GAO65"/>
    <n v="99.99"/>
    <n v="0"/>
    <s v="ร้านที่2"/>
    <s v="ส***ตตา ส***ุทัย"/>
    <s v="กรุงเทพฯ"/>
    <s v="-"/>
    <s v=""/>
    <s v="08/11/2025 11:21"/>
    <s v="-"/>
    <s v="J&amp;T Express"/>
    <s v="Tiktok"/>
    <s v="tiktok"/>
    <s v=""/>
    <s v="766196827115"/>
    <s v="08/11/2025 11:20"/>
  </r>
  <r>
    <x v="3"/>
    <x v="3"/>
    <n v="0"/>
    <n v="1"/>
    <s v="GAO64"/>
    <n v="0"/>
    <n v="0"/>
    <s v="ร้านที่1"/>
    <s v="รัตนา หลีอรัญ​"/>
    <s v="477/6 หมู่2 ตำบลคลองขุด · คลองขุด/ Khlong Khut, สตูล/ Satun, เมืองสตูล/ Mueang Satun, 91000, Thailand"/>
    <s v="91000"/>
    <s v="0819690158"/>
    <s v="08/11/2025 11:13"/>
    <s v="raweewan5499@gmail.com"/>
    <s v="EMS"/>
    <s v="facebook"/>
    <s v="กสิกร"/>
    <s v=""/>
    <s v="WB055194399TH"/>
    <s v="08/11/2025 11:13"/>
  </r>
  <r>
    <x v="3"/>
    <x v="3"/>
    <n v="50"/>
    <n v="1"/>
    <s v="GAO63"/>
    <n v="99.99"/>
    <n v="0"/>
    <s v="ร้านที่2"/>
    <s v="อ***ี ช***มณี"/>
    <s v="สงขลา"/>
    <s v="-"/>
    <s v=""/>
    <s v="08/11/2025 11:12"/>
    <s v="-"/>
    <s v="J&amp;T COD"/>
    <s v="Tiktok"/>
    <s v="จ่ายทีหลัง / COD"/>
    <s v=""/>
    <s v="766199421186"/>
    <s v="08/11/2025 11:12"/>
  </r>
  <r>
    <x v="4"/>
    <x v="4"/>
    <n v="50"/>
    <n v="1"/>
    <s v="GAO63"/>
    <n v="99.99"/>
    <n v="0"/>
    <s v="ร้านที่2"/>
    <s v="อ***ี ช***มณี"/>
    <s v="สงขลา"/>
    <s v="-"/>
    <s v=""/>
    <s v="08/11/2025 11:12"/>
    <s v="-"/>
    <s v="J&amp;T COD"/>
    <s v="Tiktok"/>
    <s v="จ่ายทีหลัง / COD"/>
    <s v=""/>
    <s v="766199421186"/>
    <s v="08/11/2025 11:12"/>
  </r>
  <r>
    <x v="5"/>
    <x v="5"/>
    <n v="50"/>
    <n v="1"/>
    <s v="GAO63"/>
    <n v="99.99"/>
    <n v="0"/>
    <s v="ร้านที่2"/>
    <s v="อ***ี ช***มณี"/>
    <s v="สงขลา"/>
    <s v="-"/>
    <s v=""/>
    <s v="08/11/2025 11:12"/>
    <s v="-"/>
    <s v="J&amp;T COD"/>
    <s v="Tiktok"/>
    <s v="จ่ายทีหลัง / COD"/>
    <s v=""/>
    <s v="766199421186"/>
    <s v="08/11/2025 11:12"/>
  </r>
  <r>
    <x v="3"/>
    <x v="3"/>
    <n v="50"/>
    <n v="1"/>
    <s v="GAO62"/>
    <n v="100"/>
    <n v="0"/>
    <s v="ร้านที่4"/>
    <s v="ณ***ิศิษฐ์ ค***วัชรพงศ์"/>
    <s v="นครปฐม"/>
    <s v="-"/>
    <s v=""/>
    <s v="08/11/2025 11:12"/>
    <s v="-"/>
    <s v="Flash Express Thailand COD"/>
    <s v="Tiktok"/>
    <s v="จ่ายทีหลัง / COD"/>
    <s v=""/>
    <s v="THT1506297EM83Z"/>
    <s v="08/11/2025 11:12"/>
  </r>
  <r>
    <x v="4"/>
    <x v="4"/>
    <n v="50"/>
    <n v="1"/>
    <s v="GAO62"/>
    <n v="100"/>
    <n v="0"/>
    <s v="ร้านที่4"/>
    <s v="ณ***ิศิษฐ์ ค***วัชรพงศ์"/>
    <s v="นครปฐม"/>
    <s v="-"/>
    <s v=""/>
    <s v="08/11/2025 11:12"/>
    <s v="-"/>
    <s v="Flash Express Thailand COD"/>
    <s v="Tiktok"/>
    <s v="จ่ายทีหลัง / COD"/>
    <s v=""/>
    <s v="THT1506297EM83Z"/>
    <s v="08/11/2025 11:12"/>
  </r>
  <r>
    <x v="5"/>
    <x v="5"/>
    <n v="50"/>
    <n v="1"/>
    <s v="GAO62"/>
    <n v="100"/>
    <n v="0"/>
    <s v="ร้านที่4"/>
    <s v="ณ***ิศิษฐ์ ค***วัชรพงศ์"/>
    <s v="นครปฐม"/>
    <s v="-"/>
    <s v=""/>
    <s v="08/11/2025 11:12"/>
    <s v="-"/>
    <s v="Flash Express Thailand COD"/>
    <s v="Tiktok"/>
    <s v="จ่ายทีหลัง / COD"/>
    <s v=""/>
    <s v="THT1506297EM83Z"/>
    <s v="08/11/2025 11:12"/>
  </r>
  <r>
    <x v="1"/>
    <x v="1"/>
    <n v="50"/>
    <n v="6"/>
    <s v="GAO61"/>
    <n v="199.99"/>
    <n v="0"/>
    <s v="ร้านที่2"/>
    <s v="แ*** ท***ี"/>
    <s v="ศรีสะเกษ"/>
    <s v="-"/>
    <s v=""/>
    <s v="08/11/2025 11:11"/>
    <s v="-"/>
    <s v="J&amp;T Express"/>
    <s v="Tiktok"/>
    <s v="tiktok"/>
    <s v=""/>
    <s v="766191515132"/>
    <s v="08/11/2025 11:11"/>
  </r>
  <r>
    <x v="3"/>
    <x v="3"/>
    <n v="50"/>
    <n v="1"/>
    <s v="GAO60"/>
    <n v="100"/>
    <n v="0"/>
    <s v="ร้านที่4"/>
    <s v="ล***า  ช***อารมณ์"/>
    <s v="สมุทรสงคราม"/>
    <s v="-"/>
    <s v=""/>
    <s v="08/11/2025 11:11"/>
    <s v="-"/>
    <s v="J&amp;T COD"/>
    <s v="Tiktok"/>
    <s v="จ่ายทีหลัง / COD"/>
    <s v=""/>
    <s v="766177428181"/>
    <s v="08/11/2025 11:11"/>
  </r>
  <r>
    <x v="4"/>
    <x v="4"/>
    <n v="50"/>
    <n v="1"/>
    <s v="GAO60"/>
    <n v="100"/>
    <n v="0"/>
    <s v="ร้านที่4"/>
    <s v="ล***า  ช***อารมณ์"/>
    <s v="สมุทรสงคราม"/>
    <s v="-"/>
    <s v=""/>
    <s v="08/11/2025 11:11"/>
    <s v="-"/>
    <s v="J&amp;T COD"/>
    <s v="Tiktok"/>
    <s v="จ่ายทีหลัง / COD"/>
    <s v=""/>
    <s v="766177428181"/>
    <s v="08/11/2025 11:11"/>
  </r>
  <r>
    <x v="5"/>
    <x v="5"/>
    <n v="50"/>
    <n v="1"/>
    <s v="GAO60"/>
    <n v="100"/>
    <n v="0"/>
    <s v="ร้านที่4"/>
    <s v="ล***า  ช***อารมณ์"/>
    <s v="สมุทรสงคราม"/>
    <s v="-"/>
    <s v=""/>
    <s v="08/11/2025 11:11"/>
    <s v="-"/>
    <s v="J&amp;T COD"/>
    <s v="Tiktok"/>
    <s v="จ่ายทีหลัง / COD"/>
    <s v=""/>
    <s v="766177428181"/>
    <s v="08/11/2025 11:11"/>
  </r>
  <r>
    <x v="1"/>
    <x v="1"/>
    <n v="40"/>
    <n v="10"/>
    <s v="GAO59"/>
    <n v="293.25"/>
    <n v="0"/>
    <s v="ร้านที่2"/>
    <s v="ส***กษณ์ ค***ี"/>
    <s v="จันทบุรี"/>
    <s v="-"/>
    <s v=""/>
    <s v="08/11/2025 11:04"/>
    <s v="-"/>
    <s v="J&amp;T COD"/>
    <s v="Tiktok"/>
    <s v="จ่ายทีหลัง / COD"/>
    <s v=""/>
    <s v="766125102186"/>
    <s v="08/11/2025 11:04"/>
  </r>
  <r>
    <x v="9"/>
    <x v="10"/>
    <n v="120"/>
    <n v="1"/>
    <s v="GAO58"/>
    <n v="99"/>
    <n v="0"/>
    <s v="ร้านที่4"/>
    <s v="อ***รา พ***เสน"/>
    <s v="เชียงใหม่"/>
    <s v="-"/>
    <s v=""/>
    <s v="08/11/2025 10:53"/>
    <s v="-"/>
    <s v="J&amp;T COD"/>
    <s v="Tiktok"/>
    <s v="จ่ายทีหลัง / COD"/>
    <s v=""/>
    <s v="766183611185"/>
    <s v="08/11/2025 10:53"/>
  </r>
  <r>
    <x v="0"/>
    <x v="0"/>
    <n v="66.666666666666671"/>
    <n v="3"/>
    <s v="GAO56"/>
    <n v="99.99"/>
    <n v="0"/>
    <s v="ร้านที่2"/>
    <s v="ช***า"/>
    <s v="กรุงเทพฯ"/>
    <s v="-"/>
    <s v=""/>
    <s v="08/11/2025 10:50"/>
    <s v="-"/>
    <s v="J&amp;T COD"/>
    <s v="Tiktok"/>
    <s v="จ่ายทีหลัง / COD"/>
    <s v=""/>
    <s v="766139318114"/>
    <s v="08/11/2025 10:50"/>
  </r>
  <r>
    <x v="1"/>
    <x v="1"/>
    <n v="50"/>
    <n v="6"/>
    <s v="GAO54"/>
    <n v="199.99"/>
    <n v="0"/>
    <s v="ร้านที่2"/>
    <s v="ห***ย อ***พล"/>
    <s v="ร้อยเอ็ด"/>
    <s v="-"/>
    <s v=""/>
    <s v="08/11/2025 10:49"/>
    <s v="-"/>
    <s v="J&amp;T COD"/>
    <s v="Tiktok"/>
    <s v="จ่ายทีหลัง / COD"/>
    <s v=""/>
    <s v="766129010205"/>
    <s v="08/11/2025 10:49"/>
  </r>
  <r>
    <x v="0"/>
    <x v="0"/>
    <n v="33"/>
    <n v="10"/>
    <s v="GAO53"/>
    <n v="330"/>
    <n v="0"/>
    <s v="ร้านที่2"/>
    <s v="ก***นา"/>
    <s v="นครสวรรค์"/>
    <s v="-"/>
    <s v=""/>
    <s v="08/11/2025 10:40"/>
    <s v="-"/>
    <s v="J&amp;T COD"/>
    <s v="Tiktok"/>
    <s v="จ่ายทีหลัง / COD"/>
    <s v=""/>
    <s v="766103509194"/>
    <s v="08/11/2025 10:40"/>
  </r>
  <r>
    <x v="1"/>
    <x v="1"/>
    <n v="50"/>
    <n v="6"/>
    <s v="GAO50"/>
    <n v="199.99"/>
    <n v="0"/>
    <s v="ร้านที่2"/>
    <s v="ม***ี"/>
    <s v="ชัยภูมิ"/>
    <s v="-"/>
    <s v=""/>
    <s v="08/11/2025 10:26"/>
    <s v="-"/>
    <s v="J&amp;T COD"/>
    <s v="Tiktok"/>
    <s v="จ่ายทีหลัง / COD"/>
    <s v=""/>
    <s v="766100822115"/>
    <s v="08/11/2025 10:26"/>
  </r>
  <r>
    <x v="17"/>
    <x v="19"/>
    <n v="139"/>
    <n v="1"/>
    <s v="GAO49"/>
    <n v="215.4"/>
    <n v="26.5"/>
    <s v="ร้านที่1"/>
    <s v="สุนันทิยา ตั้งไพศาลสัมพันธ์"/>
    <s v="50/173ถนนหทัยราษฎร์35 แขวงสามวาตะวันตก -_x000a__x000a_คลองสามวา/ Klong Sam Waกรุงเทพมหานคร/ Bangkok_x000a_10510"/>
    <s v="10510"/>
    <s v="660874551963"/>
    <s v="08/11/2025 10:23"/>
    <s v="-"/>
    <s v="Kerry_dropoff"/>
    <s v="Lazada"/>
    <s v="lazada"/>
    <s v=""/>
    <s v="LEXPU0625533764"/>
    <s v="08/11/2025 10:22"/>
  </r>
  <r>
    <x v="12"/>
    <x v="14"/>
    <n v="139"/>
    <n v="1"/>
    <s v="GAO49"/>
    <n v="215.4"/>
    <n v="26.5"/>
    <s v="ร้านที่1"/>
    <s v="สุนันทิยา ตั้งไพศาลสัมพันธ์"/>
    <s v="50/173ถนนหทัยราษฎร์35 แขวงสามวาตะวันตก -_x000a__x000a_คลองสามวา/ Klong Sam Waกรุงเทพมหานคร/ Bangkok_x000a_10510"/>
    <s v="10510"/>
    <s v="660874551963"/>
    <s v="08/11/2025 10:23"/>
    <s v="-"/>
    <s v="Kerry_dropoff"/>
    <s v="Lazada"/>
    <s v="lazada"/>
    <s v=""/>
    <s v="LEXPU0625533764"/>
    <s v="08/11/2025 10:22"/>
  </r>
  <r>
    <x v="13"/>
    <x v="15"/>
    <n v="139"/>
    <n v="1"/>
    <s v="GAO49"/>
    <n v="215.4"/>
    <n v="26.5"/>
    <s v="ร้านที่1"/>
    <s v="สุนันทิยา ตั้งไพศาลสัมพันธ์"/>
    <s v="50/173ถนนหทัยราษฎร์35 แขวงสามวาตะวันตก -_x000a__x000a_คลองสามวา/ Klong Sam Waกรุงเทพมหานคร/ Bangkok_x000a_10510"/>
    <s v="10510"/>
    <s v="660874551963"/>
    <s v="08/11/2025 10:23"/>
    <s v="-"/>
    <s v="Kerry_dropoff"/>
    <s v="Lazada"/>
    <s v="lazada"/>
    <s v=""/>
    <s v="LEXPU0625533764"/>
    <s v="08/11/2025 10:22"/>
  </r>
  <r>
    <x v="10"/>
    <x v="11"/>
    <n v="139"/>
    <n v="1"/>
    <s v="GAO49"/>
    <n v="215.4"/>
    <n v="26.5"/>
    <s v="ร้านที่1"/>
    <s v="สุนันทิยา ตั้งไพศาลสัมพันธ์"/>
    <s v="50/173ถนนหทัยราษฎร์35 แขวงสามวาตะวันตก -_x000a__x000a_คลองสามวา/ Klong Sam Waกรุงเทพมหานคร/ Bangkok_x000a_10510"/>
    <s v="10510"/>
    <s v="660874551963"/>
    <s v="08/11/2025 10:23"/>
    <s v="-"/>
    <s v="Kerry_dropoff"/>
    <s v="Lazada"/>
    <s v="lazada"/>
    <s v=""/>
    <s v="LEXPU0625533764"/>
    <s v="08/11/2025 10:22"/>
  </r>
  <r>
    <x v="10"/>
    <x v="11"/>
    <n v="139"/>
    <n v="1"/>
    <s v="GAO48"/>
    <n v="158.99"/>
    <n v="50"/>
    <s v="ร้านที่2"/>
    <s v="บ***ิตา"/>
    <s v="แม่ฮ่องสอน"/>
    <s v="-"/>
    <s v=""/>
    <s v="08/11/2025 10:16"/>
    <s v="-"/>
    <s v="J&amp;T COD"/>
    <s v="Tiktok"/>
    <s v="จ่ายทีหลัง / COD"/>
    <s v=""/>
    <s v="766162620123"/>
    <s v="08/11/2025 10:16"/>
  </r>
  <r>
    <x v="0"/>
    <x v="0"/>
    <n v="33"/>
    <n v="10"/>
    <s v="GAO47"/>
    <n v="330"/>
    <n v="0"/>
    <s v="ร้านที่2"/>
    <s v="ป***ดา เ***นทรัพย์"/>
    <s v="นครราชสีมา"/>
    <s v="-"/>
    <s v=""/>
    <s v="08/11/2025 10:14"/>
    <s v="-"/>
    <s v="J&amp;T COD"/>
    <s v="Tiktok"/>
    <s v="จ่ายทีหลัง / COD"/>
    <s v=""/>
    <s v="766117102181"/>
    <s v="08/11/2025 10:14"/>
  </r>
  <r>
    <x v="3"/>
    <x v="3"/>
    <n v="50"/>
    <n v="1"/>
    <s v="GAO46"/>
    <n v="99.99"/>
    <n v="0"/>
    <s v="ร้านที่2"/>
    <s v="จ***วรรณ ด**"/>
    <s v="สมุทรสาคร"/>
    <s v="-"/>
    <s v=""/>
    <s v="08/11/2025 10:13"/>
    <s v="-"/>
    <s v="J&amp;T Express"/>
    <s v="Tiktok"/>
    <s v="tiktok"/>
    <s v=""/>
    <s v="766167918202"/>
    <s v="08/11/2025 10:13"/>
  </r>
  <r>
    <x v="4"/>
    <x v="4"/>
    <n v="50"/>
    <n v="1"/>
    <s v="GAO46"/>
    <n v="99.99"/>
    <n v="0"/>
    <s v="ร้านที่2"/>
    <s v="จ***วรรณ ด**"/>
    <s v="สมุทรสาคร"/>
    <s v="-"/>
    <s v=""/>
    <s v="08/11/2025 10:13"/>
    <s v="-"/>
    <s v="J&amp;T Express"/>
    <s v="Tiktok"/>
    <s v="tiktok"/>
    <s v=""/>
    <s v="766167918202"/>
    <s v="08/11/2025 10:13"/>
  </r>
  <r>
    <x v="5"/>
    <x v="5"/>
    <n v="50"/>
    <n v="1"/>
    <s v="GAO46"/>
    <n v="99.99"/>
    <n v="0"/>
    <s v="ร้านที่2"/>
    <s v="จ***วรรณ ด**"/>
    <s v="สมุทรสาคร"/>
    <s v="-"/>
    <s v=""/>
    <s v="08/11/2025 10:13"/>
    <s v="-"/>
    <s v="J&amp;T Express"/>
    <s v="Tiktok"/>
    <s v="tiktok"/>
    <s v=""/>
    <s v="766167918202"/>
    <s v="08/11/2025 10:13"/>
  </r>
  <r>
    <x v="5"/>
    <x v="5"/>
    <n v="60"/>
    <n v="3"/>
    <s v="GAO45"/>
    <n v="99.99"/>
    <n v="0"/>
    <s v="ร้านที่2"/>
    <s v="อ***ุช อ***ัง"/>
    <s v="เลย"/>
    <s v="-"/>
    <s v=""/>
    <s v="08/11/2025 10:03"/>
    <s v="-"/>
    <s v="J&amp;T Express"/>
    <s v="Tiktok"/>
    <s v="tiktok"/>
    <s v=""/>
    <s v="766141719140"/>
    <s v="08/11/2025 10:03"/>
  </r>
  <r>
    <x v="1"/>
    <x v="1"/>
    <n v="33.333333333333336"/>
    <n v="3"/>
    <s v="GAO44"/>
    <n v="303.97000000000003"/>
    <n v="0"/>
    <s v="ร้านที่2"/>
    <s v="ธ***ี อ***นานนท์"/>
    <s v="นนทบุรี"/>
    <s v="-"/>
    <s v=""/>
    <s v="08/11/2025 10:02"/>
    <s v="-"/>
    <s v="J&amp;T COD"/>
    <s v="Tiktok"/>
    <s v="จ่ายทีหลัง / COD"/>
    <s v="*** ไม่รับรส กาแฟ ทั้งเบาหวิว และชิฟฟ่อน***"/>
    <s v="766180426126"/>
    <s v="08/11/2025 10:02"/>
  </r>
  <r>
    <x v="0"/>
    <x v="0"/>
    <n v="66.666666666666671"/>
    <n v="3"/>
    <s v="GAO44"/>
    <n v="303.97000000000003"/>
    <n v="0"/>
    <s v="ร้านที่2"/>
    <s v="ธ***ี อ***นานนท์"/>
    <s v="นนทบุรี"/>
    <s v="-"/>
    <s v=""/>
    <s v="08/11/2025 10:02"/>
    <s v="-"/>
    <s v="J&amp;T COD"/>
    <s v="Tiktok"/>
    <s v="จ่ายทีหลัง / COD"/>
    <s v="*** ไม่รับรส กาแฟ ทั้งเบาหวิว และชิฟฟ่อน***"/>
    <s v="766180426126"/>
    <s v="08/11/2025 10:02"/>
  </r>
  <r>
    <x v="12"/>
    <x v="14"/>
    <n v="139"/>
    <n v="1"/>
    <s v="GAO44"/>
    <n v="303.97000000000003"/>
    <n v="0"/>
    <s v="ร้านที่2"/>
    <s v="ธ***ี อ***นานนท์"/>
    <s v="นนทบุรี"/>
    <s v="-"/>
    <s v=""/>
    <s v="08/11/2025 10:02"/>
    <s v="-"/>
    <s v="J&amp;T COD"/>
    <s v="Tiktok"/>
    <s v="จ่ายทีหลัง / COD"/>
    <s v="*** ไม่รับรส กาแฟ ทั้งเบาหวิว และชิฟฟ่อน***"/>
    <s v="766180426126"/>
    <s v="08/11/2025 10:02"/>
  </r>
  <r>
    <x v="3"/>
    <x v="3"/>
    <n v="50"/>
    <n v="1"/>
    <s v="GAO43"/>
    <n v="99.99"/>
    <n v="0"/>
    <s v="ร้านที่2"/>
    <s v="น**"/>
    <s v="ราชบุรี"/>
    <s v="-"/>
    <s v=""/>
    <s v="08/11/2025 09:52"/>
    <s v="-"/>
    <s v="J&amp;T COD"/>
    <s v="Tiktok"/>
    <s v="จ่ายทีหลัง / COD"/>
    <s v=""/>
    <s v="766147926110"/>
    <s v="08/11/2025 09:52"/>
  </r>
  <r>
    <x v="4"/>
    <x v="4"/>
    <n v="50"/>
    <n v="1"/>
    <s v="GAO43"/>
    <n v="99.99"/>
    <n v="0"/>
    <s v="ร้านที่2"/>
    <s v="น**"/>
    <s v="ราชบุรี"/>
    <s v="-"/>
    <s v=""/>
    <s v="08/11/2025 09:52"/>
    <s v="-"/>
    <s v="J&amp;T COD"/>
    <s v="Tiktok"/>
    <s v="จ่ายทีหลัง / COD"/>
    <s v=""/>
    <s v="766147926110"/>
    <s v="08/11/2025 09:52"/>
  </r>
  <r>
    <x v="5"/>
    <x v="5"/>
    <n v="50"/>
    <n v="1"/>
    <s v="GAO43"/>
    <n v="99.99"/>
    <n v="0"/>
    <s v="ร้านที่2"/>
    <s v="น**"/>
    <s v="ราชบุรี"/>
    <s v="-"/>
    <s v=""/>
    <s v="08/11/2025 09:52"/>
    <s v="-"/>
    <s v="J&amp;T COD"/>
    <s v="Tiktok"/>
    <s v="จ่ายทีหลัง / COD"/>
    <s v=""/>
    <s v="766147926110"/>
    <s v="08/11/2025 09:52"/>
  </r>
  <r>
    <x v="3"/>
    <x v="3"/>
    <n v="50"/>
    <n v="1"/>
    <s v="GAO42"/>
    <n v="99.99"/>
    <n v="0"/>
    <s v="ร้านที่2"/>
    <s v="ว***พร ท***ท้"/>
    <s v="เพชรบูรณ์"/>
    <s v="-"/>
    <s v=""/>
    <s v="08/11/2025 09:24"/>
    <s v="-"/>
    <s v="J&amp;T COD"/>
    <s v="Tiktok"/>
    <s v="จ่ายทีหลัง / COD"/>
    <s v=""/>
    <s v="766101027193"/>
    <s v="08/11/2025 09:24"/>
  </r>
  <r>
    <x v="4"/>
    <x v="4"/>
    <n v="50"/>
    <n v="1"/>
    <s v="GAO42"/>
    <n v="99.99"/>
    <n v="0"/>
    <s v="ร้านที่2"/>
    <s v="ว***พร ท***ท้"/>
    <s v="เพชรบูรณ์"/>
    <s v="-"/>
    <s v=""/>
    <s v="08/11/2025 09:24"/>
    <s v="-"/>
    <s v="J&amp;T COD"/>
    <s v="Tiktok"/>
    <s v="จ่ายทีหลัง / COD"/>
    <s v=""/>
    <s v="766101027193"/>
    <s v="08/11/2025 09:24"/>
  </r>
  <r>
    <x v="5"/>
    <x v="5"/>
    <n v="50"/>
    <n v="1"/>
    <s v="GAO42"/>
    <n v="99.99"/>
    <n v="0"/>
    <s v="ร้านที่2"/>
    <s v="ว***พร ท***ท้"/>
    <s v="เพชรบูรณ์"/>
    <s v="-"/>
    <s v=""/>
    <s v="08/11/2025 09:24"/>
    <s v="-"/>
    <s v="J&amp;T COD"/>
    <s v="Tiktok"/>
    <s v="จ่ายทีหลัง / COD"/>
    <s v=""/>
    <s v="766101027193"/>
    <s v="08/11/2025 09:24"/>
  </r>
  <r>
    <x v="6"/>
    <x v="6"/>
    <n v="66.666666666666671"/>
    <n v="3"/>
    <s v="GAO41"/>
    <n v="99.99"/>
    <n v="0"/>
    <s v="ร้านที่2"/>
    <s v="ร***นภา  ย***งพันธ์"/>
    <s v="ระนอง"/>
    <s v="-"/>
    <s v=""/>
    <s v="08/11/2025 09:21"/>
    <s v="-"/>
    <s v="J&amp;T COD"/>
    <s v="Tiktok"/>
    <s v="จ่ายทีหลัง / COD"/>
    <s v=""/>
    <s v="766103304201"/>
    <s v="08/11/2025 09:21"/>
  </r>
  <r>
    <x v="1"/>
    <x v="1"/>
    <n v="33.333333333333336"/>
    <n v="3"/>
    <s v="GAO40"/>
    <n v="99.99"/>
    <n v="0"/>
    <s v="ร้านที่2"/>
    <s v="T** T***"/>
    <s v="สมุทรปราการ"/>
    <s v="-"/>
    <s v=""/>
    <s v="08/11/2025 09:19"/>
    <s v="-"/>
    <s v="J&amp;T COD"/>
    <s v="Tiktok"/>
    <s v="จ่ายทีหลัง / COD"/>
    <s v=""/>
    <s v="766103314152"/>
    <s v="08/11/2025 09:19"/>
  </r>
  <r>
    <x v="3"/>
    <x v="3"/>
    <n v="60"/>
    <n v="2"/>
    <s v="GAO39"/>
    <n v="294.98"/>
    <n v="0"/>
    <s v="ร้านที่2"/>
    <s v="น***์รวี ธ***ธิตินันท์"/>
    <s v="กรุงเทพฯ"/>
    <s v="-"/>
    <s v=""/>
    <s v="08/11/2025 09:13"/>
    <s v="-"/>
    <s v="J&amp;T COD"/>
    <s v="Tiktok"/>
    <s v="จ่ายทีหลัง / COD"/>
    <s v=""/>
    <s v="766145626190"/>
    <s v="08/11/2025 09:13"/>
  </r>
  <r>
    <x v="4"/>
    <x v="4"/>
    <n v="60"/>
    <n v="2"/>
    <s v="GAO39"/>
    <n v="294.98"/>
    <n v="0"/>
    <s v="ร้านที่2"/>
    <s v="น***์รวี ธ***ธิตินันท์"/>
    <s v="กรุงเทพฯ"/>
    <s v="-"/>
    <s v=""/>
    <s v="08/11/2025 09:13"/>
    <s v="-"/>
    <s v="J&amp;T COD"/>
    <s v="Tiktok"/>
    <s v="จ่ายทีหลัง / COD"/>
    <s v=""/>
    <s v="766145626190"/>
    <s v="08/11/2025 09:13"/>
  </r>
  <r>
    <x v="5"/>
    <x v="5"/>
    <n v="60"/>
    <n v="2"/>
    <s v="GAO39"/>
    <n v="294.98"/>
    <n v="0"/>
    <s v="ร้านที่2"/>
    <s v="น***์รวี ธ***ธิตินันท์"/>
    <s v="กรุงเทพฯ"/>
    <s v="-"/>
    <s v=""/>
    <s v="08/11/2025 09:13"/>
    <s v="-"/>
    <s v="J&amp;T COD"/>
    <s v="Tiktok"/>
    <s v="จ่ายทีหลัง / COD"/>
    <s v=""/>
    <s v="766145626190"/>
    <s v="08/11/2025 09:13"/>
  </r>
  <r>
    <x v="5"/>
    <x v="5"/>
    <n v="60"/>
    <n v="3"/>
    <s v="GAO39"/>
    <n v="294.98"/>
    <n v="0"/>
    <s v="ร้านที่2"/>
    <s v="น***์รวี ธ***ธิตินันท์"/>
    <s v="กรุงเทพฯ"/>
    <s v="-"/>
    <s v=""/>
    <s v="08/11/2025 09:13"/>
    <s v="-"/>
    <s v="J&amp;T COD"/>
    <s v="Tiktok"/>
    <s v="จ่ายทีหลัง / COD"/>
    <s v=""/>
    <s v="766145626190"/>
    <s v="08/11/2025 09:13"/>
  </r>
  <r>
    <x v="0"/>
    <x v="0"/>
    <n v="66.666666666666671"/>
    <n v="3"/>
    <s v="GAO37"/>
    <n v="99.99"/>
    <n v="0"/>
    <s v="ร้านที่2"/>
    <s v="ก***ันท์"/>
    <s v="พิจิตร"/>
    <s v="-"/>
    <s v=""/>
    <s v="08/11/2025 09:07"/>
    <s v="-"/>
    <s v="J&amp;T COD"/>
    <s v="Tiktok"/>
    <s v="จ่ายทีหลัง / COD"/>
    <s v=""/>
    <s v="766141911113"/>
    <s v="08/11/2025 09:07"/>
  </r>
  <r>
    <x v="6"/>
    <x v="6"/>
    <n v="66.666666666666671"/>
    <n v="3"/>
    <s v="GAO36"/>
    <n v="99.99"/>
    <n v="0"/>
    <s v="ร้านที่2"/>
    <s v="ว***รัตน์"/>
    <s v="กรุงเทพฯ"/>
    <s v="-"/>
    <s v=""/>
    <s v="08/11/2025 09:01"/>
    <s v="-"/>
    <s v="J&amp;T COD"/>
    <s v="Tiktok"/>
    <s v="จ่ายทีหลัง / COD"/>
    <s v=""/>
    <s v="766112700205"/>
    <s v="08/11/2025 09:01"/>
  </r>
  <r>
    <x v="3"/>
    <x v="3"/>
    <n v="50"/>
    <n v="1"/>
    <s v="GAO35"/>
    <n v="99.99"/>
    <n v="0"/>
    <s v="ร้านที่2"/>
    <s v="ภ***ิรา น***รัมย์"/>
    <s v="ชลบุรี"/>
    <s v="-"/>
    <s v=""/>
    <s v="08/11/2025 09:00"/>
    <s v="-"/>
    <s v="J&amp;T Express"/>
    <s v="Tiktok"/>
    <s v="tiktok"/>
    <s v=""/>
    <s v="766137720110"/>
    <s v="08/11/2025 09:01"/>
  </r>
  <r>
    <x v="4"/>
    <x v="4"/>
    <n v="50"/>
    <n v="1"/>
    <s v="GAO35"/>
    <n v="99.99"/>
    <n v="0"/>
    <s v="ร้านที่2"/>
    <s v="ภ***ิรา น***รัมย์"/>
    <s v="ชลบุรี"/>
    <s v="-"/>
    <s v=""/>
    <s v="08/11/2025 09:00"/>
    <s v="-"/>
    <s v="J&amp;T Express"/>
    <s v="Tiktok"/>
    <s v="tiktok"/>
    <s v=""/>
    <s v="766137720110"/>
    <s v="08/11/2025 09:01"/>
  </r>
  <r>
    <x v="5"/>
    <x v="5"/>
    <n v="50"/>
    <n v="1"/>
    <s v="GAO35"/>
    <n v="99.99"/>
    <n v="0"/>
    <s v="ร้านที่2"/>
    <s v="ภ***ิรา น***รัมย์"/>
    <s v="ชลบุรี"/>
    <s v="-"/>
    <s v=""/>
    <s v="08/11/2025 09:00"/>
    <s v="-"/>
    <s v="J&amp;T Express"/>
    <s v="Tiktok"/>
    <s v="tiktok"/>
    <s v=""/>
    <s v="766137720110"/>
    <s v="08/11/2025 09:01"/>
  </r>
  <r>
    <x v="6"/>
    <x v="6"/>
    <n v="66.666666666666671"/>
    <n v="3"/>
    <s v="GAO34"/>
    <n v="99.99"/>
    <n v="0"/>
    <s v="ร้านที่2"/>
    <s v="ส***ด"/>
    <s v="นครราชสีมา"/>
    <s v="-"/>
    <s v=""/>
    <s v="08/11/2025 09:00"/>
    <s v="-"/>
    <s v="J&amp;T Express"/>
    <s v="Tiktok"/>
    <s v="tiktok"/>
    <s v=""/>
    <s v="766131217176"/>
    <s v="08/11/2025 09:00"/>
  </r>
  <r>
    <x v="0"/>
    <x v="0"/>
    <n v="66.666666666666671"/>
    <n v="9"/>
    <s v="GAO32"/>
    <n v="300"/>
    <n v="0"/>
    <s v="ร้านที่4"/>
    <s v="ก***ิกา  ห***อง"/>
    <s v="ขอนแก่น"/>
    <s v="-"/>
    <s v=""/>
    <s v="08/11/2025 08:54"/>
    <s v="-"/>
    <s v="Flash Express Thailand COD"/>
    <s v="Tiktok"/>
    <s v="จ่ายทีหลัง / COD"/>
    <s v=""/>
    <s v="THT37102969EM6Z"/>
    <s v="08/11/2025 08:54"/>
  </r>
  <r>
    <x v="11"/>
    <x v="12"/>
    <n v="10"/>
    <n v="30"/>
    <s v="GAO31"/>
    <n v="325"/>
    <n v="0"/>
    <s v="ร้านที่1"/>
    <s v="ต**น"/>
    <s v="******ตำบลบวกค้าง อำเภอสันกำแพง จังหวัดเชียงใหม่ 50130 ประเทศไทย ตำบลบวกค้าง อำเภอสันกำแพง จังหวัดเชียงใหม่ 50130"/>
    <s v="50130"/>
    <s v="28"/>
    <s v="08/11/2025 08:51"/>
    <s v="-"/>
    <s v="SPX Express"/>
    <s v="Shopee"/>
    <s v="shopee"/>
    <s v=""/>
    <s v="TH257908371872O"/>
    <s v="08/11/2025 08:51"/>
  </r>
  <r>
    <x v="1"/>
    <x v="1"/>
    <n v="50"/>
    <n v="6"/>
    <s v="GAO30"/>
    <n v="199.99"/>
    <n v="0"/>
    <s v="ร้านที่2"/>
    <s v="อ***ย์ อ***ทอง"/>
    <s v="ชลบุรี"/>
    <s v="-"/>
    <s v=""/>
    <s v="08/11/2025 08:46"/>
    <s v="-"/>
    <s v="J&amp;T COD"/>
    <s v="Tiktok"/>
    <s v="จ่ายทีหลัง / COD"/>
    <s v=""/>
    <s v="766162422115"/>
    <s v="08/11/2025 08:46"/>
  </r>
  <r>
    <x v="3"/>
    <x v="3"/>
    <n v="50"/>
    <n v="1"/>
    <s v="GAO29"/>
    <n v="99.99"/>
    <n v="0"/>
    <s v="ร้านที่2"/>
    <s v="เ***นภา ต***ุล"/>
    <s v="กระบี่"/>
    <s v="-"/>
    <s v=""/>
    <s v="08/11/2025 08:36"/>
    <s v="-"/>
    <s v="J&amp;T Express"/>
    <s v="Tiktok"/>
    <s v="tiktok"/>
    <s v=""/>
    <s v="766133428196"/>
    <s v="08/11/2025 08:37"/>
  </r>
  <r>
    <x v="4"/>
    <x v="4"/>
    <n v="50"/>
    <n v="1"/>
    <s v="GAO29"/>
    <n v="99.99"/>
    <n v="0"/>
    <s v="ร้านที่2"/>
    <s v="เ***นภา ต***ุล"/>
    <s v="กระบี่"/>
    <s v="-"/>
    <s v=""/>
    <s v="08/11/2025 08:36"/>
    <s v="-"/>
    <s v="J&amp;T Express"/>
    <s v="Tiktok"/>
    <s v="tiktok"/>
    <s v=""/>
    <s v="766133428196"/>
    <s v="08/11/2025 08:37"/>
  </r>
  <r>
    <x v="5"/>
    <x v="5"/>
    <n v="50"/>
    <n v="1"/>
    <s v="GAO29"/>
    <n v="99.99"/>
    <n v="0"/>
    <s v="ร้านที่2"/>
    <s v="เ***นภา ต***ุล"/>
    <s v="กระบี่"/>
    <s v="-"/>
    <s v=""/>
    <s v="08/11/2025 08:36"/>
    <s v="-"/>
    <s v="J&amp;T Express"/>
    <s v="Tiktok"/>
    <s v="tiktok"/>
    <s v=""/>
    <s v="766133428196"/>
    <s v="08/11/2025 08:37"/>
  </r>
  <r>
    <x v="1"/>
    <x v="1"/>
    <n v="33.333333333333336"/>
    <n v="3"/>
    <s v="GAO28"/>
    <n v="99.99"/>
    <n v="0"/>
    <s v="ร้านที่2"/>
    <s v="ว***นทร์. ย***วงษ์"/>
    <s v="ฉะเชิงเทรา"/>
    <s v="-"/>
    <s v=""/>
    <s v="08/11/2025 08:34"/>
    <s v="-"/>
    <s v="J&amp;T COD"/>
    <s v="Tiktok"/>
    <s v="จ่ายทีหลัง / COD"/>
    <s v=""/>
    <s v="766123022136"/>
    <s v="08/11/2025 08:36"/>
  </r>
  <r>
    <x v="2"/>
    <x v="13"/>
    <n v="74"/>
    <n v="1"/>
    <s v="GAO27"/>
    <n v="111"/>
    <n v="37"/>
    <s v="ร้านที่1"/>
    <s v="ช******ม"/>
    <s v="******มศาลา ตำบลธรรมศาลา อำเภอเมืองนครปฐม จังหวัดนครปฐม 73000"/>
    <s v="73000"/>
    <s v="53"/>
    <s v="08/11/2025 08:40"/>
    <s v="-"/>
    <s v="SPX Express"/>
    <s v="Shopee"/>
    <s v="shopee"/>
    <s v=""/>
    <s v="TH258754012859N"/>
    <s v="08/11/2025 08:10"/>
  </r>
  <r>
    <x v="0"/>
    <x v="0"/>
    <n v="66.666666666666671"/>
    <n v="3"/>
    <s v="GAO26"/>
    <n v="100"/>
    <n v="0"/>
    <s v="ร้านที่4"/>
    <s v="ผ***รอง ค***"/>
    <s v="สระแก้ว"/>
    <s v="-"/>
    <s v=""/>
    <s v="08/11/2025 08:13"/>
    <s v="-"/>
    <s v="J&amp;T Express"/>
    <s v="Tiktok"/>
    <s v="tiktok"/>
    <s v=""/>
    <s v="766139411181"/>
    <s v="08/11/2025 08:09"/>
  </r>
  <r>
    <x v="0"/>
    <x v="0"/>
    <n v="66.666666666666671"/>
    <n v="3"/>
    <s v="GAO25"/>
    <n v="100"/>
    <n v="0"/>
    <s v="ร้านที่4"/>
    <s v="ผ***รอง ค***"/>
    <s v="สระแก้ว"/>
    <s v="-"/>
    <s v=""/>
    <s v="08/11/2025 08:12"/>
    <s v="-"/>
    <s v="J&amp;T Express"/>
    <s v="Tiktok"/>
    <s v="tiktok"/>
    <s v=""/>
    <s v="766138110113"/>
    <s v="08/11/2025 08:01"/>
  </r>
  <r>
    <x v="15"/>
    <x v="17"/>
    <n v="15"/>
    <n v="1"/>
    <s v="GAO23"/>
    <n v="15"/>
    <n v="0"/>
    <s v="ร้านที่1"/>
    <s v="ณ******ง"/>
    <s v="******ง ังหวัด พระนครศรีอยุธยา3260 ตำบลบ่อโพง อำเภอนครหลวง จังหวัดพระนครศรีอยุธยา 13260"/>
    <s v="13260"/>
    <s v="54"/>
    <s v="08/11/2025 08:30"/>
    <s v="-"/>
    <s v="SPX Express"/>
    <s v="Shopee"/>
    <s v="shopee"/>
    <s v=""/>
    <s v="TH255323661566P"/>
    <s v="08/11/2025 08:00"/>
  </r>
  <r>
    <x v="1"/>
    <x v="1"/>
    <n v="50"/>
    <n v="6"/>
    <s v="GAO21"/>
    <n v="199.99"/>
    <n v="0"/>
    <s v="ร้านที่2"/>
    <s v="จ***ู  จ***เเซ็ง"/>
    <s v="นครราชสีมา"/>
    <s v="-"/>
    <s v=""/>
    <s v="08/11/2025 07:59"/>
    <s v="-"/>
    <s v="J&amp;T COD"/>
    <s v="Tiktok"/>
    <s v="จ่ายทีหลัง / COD"/>
    <s v=""/>
    <s v="766104820110"/>
    <s v="08/11/2025 07:59"/>
  </r>
  <r>
    <x v="0"/>
    <x v="0"/>
    <n v="33"/>
    <n v="10"/>
    <s v="GAO20"/>
    <n v="330"/>
    <n v="0"/>
    <s v="ร้านที่2"/>
    <s v="ป* อ***"/>
    <s v="กรุงเทพฯ"/>
    <s v="-"/>
    <s v=""/>
    <s v="08/11/2025 07:54"/>
    <s v="-"/>
    <s v="J&amp;T COD"/>
    <s v="Tiktok"/>
    <s v="จ่ายทีหลัง / COD"/>
    <s v=""/>
    <s v="766121901193"/>
    <s v="08/11/2025 07:54"/>
  </r>
  <r>
    <x v="1"/>
    <x v="1"/>
    <n v="50"/>
    <n v="6"/>
    <s v="GAO19"/>
    <n v="199.99"/>
    <n v="0"/>
    <s v="ร้านที่2"/>
    <s v="ค** ช***มา เ***นิท  พ***ชร์"/>
    <s v="นนทบุรี"/>
    <s v="-"/>
    <s v=""/>
    <s v="08/11/2025 07:51"/>
    <s v="-"/>
    <s v="J&amp;T Express"/>
    <s v="Tiktok"/>
    <s v="tiktok"/>
    <s v=""/>
    <s v="766128017196"/>
    <s v="08/11/2025 07:50"/>
  </r>
  <r>
    <x v="1"/>
    <x v="1"/>
    <n v="33.333333333333336"/>
    <n v="3"/>
    <s v="GAO18"/>
    <n v="99.99"/>
    <n v="0"/>
    <s v="ร้านที่2"/>
    <s v="ส***ช       ป***ซ้าย"/>
    <s v="นครราชสีมา"/>
    <s v="-"/>
    <s v=""/>
    <s v="08/11/2025 07:44"/>
    <s v="-"/>
    <s v="J&amp;T Express"/>
    <s v="Tiktok"/>
    <s v="tiktok"/>
    <s v=""/>
    <s v="766163221132"/>
    <s v="08/11/2025 07:42"/>
  </r>
  <r>
    <x v="1"/>
    <x v="1"/>
    <n v="50"/>
    <n v="6"/>
    <s v="GAO17"/>
    <n v="199.99"/>
    <n v="0"/>
    <s v="ร้านที่2"/>
    <s v="ม** แ** จ***ีน"/>
    <s v="ชลบุรี"/>
    <s v="-"/>
    <s v=""/>
    <s v="08/11/2025 07:34"/>
    <s v="-"/>
    <s v="J&amp;T COD"/>
    <s v="Tiktok"/>
    <s v="จ่ายทีหลัง / COD"/>
    <s v=""/>
    <s v="766130018205"/>
    <s v="08/11/2025 07:34"/>
  </r>
  <r>
    <x v="1"/>
    <x v="1"/>
    <n v="50"/>
    <n v="6"/>
    <s v="GAO16"/>
    <n v="199.99"/>
    <n v="0"/>
    <s v="ร้านที่2"/>
    <s v="K ป***วบ  ค***าร"/>
    <s v="นนทบุรี"/>
    <s v="-"/>
    <s v=""/>
    <s v="08/11/2025 07:16"/>
    <s v="-"/>
    <s v="J&amp;T Express"/>
    <s v="Tiktok"/>
    <s v="tiktok"/>
    <s v=""/>
    <s v="766119317121"/>
    <s v="08/11/2025 07:15"/>
  </r>
  <r>
    <x v="6"/>
    <x v="6"/>
    <n v="66.666666666666671"/>
    <n v="3"/>
    <s v="GAO15"/>
    <n v="99.99"/>
    <n v="0"/>
    <s v="ร้านที่2"/>
    <s v="แ***พราว"/>
    <s v="บึงกาฬ"/>
    <s v="-"/>
    <s v=""/>
    <s v="08/11/2025 07:16"/>
    <s v="-"/>
    <s v="J&amp;T Express"/>
    <s v="Tiktok"/>
    <s v="tiktok"/>
    <s v=""/>
    <s v="766190819170"/>
    <s v="08/11/2025 07:15"/>
  </r>
  <r>
    <x v="1"/>
    <x v="1"/>
    <n v="50"/>
    <n v="6"/>
    <s v="GAO14"/>
    <n v="199.99"/>
    <n v="0"/>
    <s v="ร้านที่2"/>
    <s v="ส***ลักษณ์ ค***ทย์"/>
    <s v="สุโขทัย"/>
    <s v="-"/>
    <s v=""/>
    <s v="08/11/2025 07:14"/>
    <s v="-"/>
    <s v="J&amp;T COD"/>
    <s v="Tiktok"/>
    <s v="จ่ายทีหลัง / COD"/>
    <s v=""/>
    <s v="766169219196"/>
    <s v="08/11/2025 07:14"/>
  </r>
  <r>
    <x v="0"/>
    <x v="0"/>
    <n v="66.666666666666671"/>
    <n v="3"/>
    <s v="GAO13"/>
    <n v="99.99"/>
    <n v="0"/>
    <s v="ร้านที่2"/>
    <s v="ล***"/>
    <s v="กรุงเทพฯ"/>
    <s v="-"/>
    <s v=""/>
    <s v="08/11/2025 06:51"/>
    <s v="-"/>
    <s v="J&amp;T COD"/>
    <s v="Tiktok"/>
    <s v="จ่ายทีหลัง / COD"/>
    <s v=""/>
    <s v="766131342060"/>
    <s v="08/11/2025 06:51"/>
  </r>
  <r>
    <x v="1"/>
    <x v="1"/>
    <n v="33.333333333333336"/>
    <n v="3"/>
    <s v="GAO12"/>
    <n v="99.99"/>
    <n v="0"/>
    <s v="ร้านที่2"/>
    <s v="ผ***ต  โ***กุล"/>
    <s v="ปราจีนบุรี"/>
    <s v="-"/>
    <s v=""/>
    <s v="08/11/2025 06:44"/>
    <s v="-"/>
    <s v="J&amp;T COD"/>
    <s v="Tiktok"/>
    <s v="จ่ายทีหลัง / COD"/>
    <s v=""/>
    <s v="766169118024"/>
    <s v="08/11/2025 06:44"/>
  </r>
  <r>
    <x v="9"/>
    <x v="9"/>
    <n v="76"/>
    <n v="1"/>
    <s v="GAO11"/>
    <n v="83"/>
    <n v="7"/>
    <s v="ร้านที่1"/>
    <s v="สมหวัง  มีโชค"/>
    <s v="สุขสวัสดิ์  ซ.สุขสวัสดิ์26แยก2-1 11 · ราษฎร์บูรณะ/ Rat Burana_x000a__x000a_ราษฎร์บูรณะ/ Rat Buranaกรุงเทพมหานคร/ Bangkok_x000a_10140"/>
    <s v="10140"/>
    <s v="660943414923"/>
    <s v="08/11/2025 06:36"/>
    <s v="-"/>
    <s v="Kerry_dropoff"/>
    <s v="Lazada"/>
    <s v="lazada"/>
    <s v=""/>
    <s v="LEXPU0625314949"/>
    <s v="08/11/2025 06:36"/>
  </r>
  <r>
    <x v="1"/>
    <x v="1"/>
    <n v="50"/>
    <n v="6"/>
    <s v="GAO10"/>
    <n v="199.99"/>
    <n v="0"/>
    <s v="ร้านที่2"/>
    <s v="ส***ตรี.มงคล"/>
    <s v="กรุงเทพฯ"/>
    <s v="-"/>
    <s v=""/>
    <s v="08/11/2025 06:28"/>
    <s v="-"/>
    <s v="J&amp;T COD"/>
    <s v="Tiktok"/>
    <s v="จ่ายทีหลัง / COD"/>
    <s v=""/>
    <s v="766030190995"/>
    <s v="08/11/2025 06:28"/>
  </r>
  <r>
    <x v="1"/>
    <x v="1"/>
    <n v="50"/>
    <n v="6"/>
    <s v="GAO9"/>
    <n v="237.99"/>
    <n v="38"/>
    <s v="ร้านที่2"/>
    <s v="ส***วรรณ ศ***ันทะ"/>
    <s v="หนองบัวลำภู"/>
    <s v="-"/>
    <s v=""/>
    <s v="08/11/2025 06:18"/>
    <s v="-"/>
    <s v="J&amp;T Express"/>
    <s v="Tiktok"/>
    <s v="tiktok"/>
    <s v=""/>
    <s v="766188007060"/>
    <s v="08/11/2025 06:17"/>
  </r>
  <r>
    <x v="1"/>
    <x v="1"/>
    <n v="33.333333333333336"/>
    <n v="3"/>
    <s v="GAO7"/>
    <n v="99.99"/>
    <n v="0"/>
    <s v="ร้านที่2"/>
    <s v="น***ัลย์ ก***นะประโชติ"/>
    <s v="เทศบาลนครเชียงใหม่"/>
    <s v="-"/>
    <s v=""/>
    <s v="08/11/2025 06:05"/>
    <s v="-"/>
    <s v="J&amp;T COD"/>
    <s v="Tiktok"/>
    <s v="จ่ายทีหลัง / COD"/>
    <s v=""/>
    <s v="766170821010"/>
    <s v="08/11/2025 06:05"/>
  </r>
  <r>
    <x v="6"/>
    <x v="6"/>
    <n v="66.666666666666671"/>
    <n v="3"/>
    <s v="GAO6"/>
    <n v="132"/>
    <n v="0"/>
    <s v="ร้านที่1"/>
    <s v="ม**า"/>
    <s v="******าอุทิศ 91/2 ถนนประชาอุทิศ, แขวงทุ่งครุ แขวงทุ่งครุ เขตทุ่งครุ จังหวัดกรุงเทพมหานคร 10140"/>
    <s v="10140"/>
    <s v="98"/>
    <s v="08/11/2025 06:26"/>
    <s v="-"/>
    <s v="SPX Express"/>
    <s v="Shopee"/>
    <s v="shopee"/>
    <s v=""/>
    <s v="TH253128206981L"/>
    <s v="08/11/2025 05:56"/>
  </r>
  <r>
    <x v="1"/>
    <x v="1"/>
    <n v="33.333333333333336"/>
    <n v="3"/>
    <s v="GAO5"/>
    <n v="99.99"/>
    <n v="0"/>
    <s v="ร้านที่2"/>
    <s v="พ** J"/>
    <s v="ชัยนาท"/>
    <s v="-"/>
    <s v=""/>
    <s v="08/11/2025 05:53"/>
    <s v="-"/>
    <s v="J&amp;T COD"/>
    <s v="Tiktok"/>
    <s v="จ่ายทีหลัง / COD"/>
    <s v=""/>
    <s v="766120911043"/>
    <s v="08/11/2025 05:53"/>
  </r>
  <r>
    <x v="9"/>
    <x v="10"/>
    <n v="69.900000000000006"/>
    <n v="10"/>
    <s v="GAO4"/>
    <n v="794.19"/>
    <n v="74.290000000000006"/>
    <s v="ร้านที่1"/>
    <s v="กรรณิการ์ วัฒนกุล"/>
    <s v="234/181 หมู่บ้านนันทวันศรีนครินทร์ ซอย นันทสิริ 4 ถนนศรีนครินทร์ หมู่ 6 ตำบลบางเมือง_x000a__x000a_เมืองสมุทรปราการ/ Mueang Samut Prakanสมุทรปราการ/ Samut Prakan_x000a_10270"/>
    <s v="10270"/>
    <s v="660918860347"/>
    <s v="08/11/2025 05:35"/>
    <s v="-"/>
    <s v="Kerry_dropoff"/>
    <s v="Lazada"/>
    <s v="lazada"/>
    <s v=""/>
    <s v="LEXPU0625321281"/>
    <s v="08/11/2025 05:35"/>
  </r>
  <r>
    <x v="9"/>
    <x v="10"/>
    <n v="66.333333333333329"/>
    <n v="3"/>
    <s v="GAO3"/>
    <n v="462"/>
    <n v="0"/>
    <s v="ร้านที่1"/>
    <s v="ท******์"/>
    <s v="******ก, อำเภอเมืองปทุมธานี ตำบลบางปรอก อำเภอเมืองปทุมธานี จังหวัดปทุมธานี 12000"/>
    <s v="12000"/>
    <s v="50"/>
    <s v="08/11/2025 03:39"/>
    <s v="-"/>
    <s v="SPX Express"/>
    <s v="Shopee"/>
    <s v="shopee"/>
    <s v=""/>
    <s v="TH257433430721Z"/>
    <s v="08/11/2025 03:38"/>
  </r>
  <r>
    <x v="16"/>
    <x v="18"/>
    <n v="66.333333333333329"/>
    <n v="3"/>
    <s v="GAO3"/>
    <n v="462"/>
    <n v="0"/>
    <s v="ร้านที่1"/>
    <s v="ท******์"/>
    <s v="******ก, อำเภอเมืองปทุมธานี ตำบลบางปรอก อำเภอเมืองปทุมธานี จังหวัดปทุมธานี 12000"/>
    <s v="12000"/>
    <s v="50"/>
    <s v="08/11/2025 03:39"/>
    <s v="-"/>
    <s v="SPX Express"/>
    <s v="Shopee"/>
    <s v="shopee"/>
    <s v=""/>
    <s v="TH257433430721Z"/>
    <s v="08/11/2025 03:38"/>
  </r>
  <r>
    <x v="0"/>
    <x v="0"/>
    <n v="66.666666666666671"/>
    <n v="3"/>
    <s v="GAO2"/>
    <n v="99.99"/>
    <n v="0"/>
    <s v="ร้านที่2"/>
    <s v="ช***ิลป์ น***์นอง"/>
    <s v="นนทบุรี"/>
    <s v="-"/>
    <s v=""/>
    <s v="08/11/2025 02:30"/>
    <s v="-"/>
    <s v="J&amp;T Express"/>
    <s v="Tiktok"/>
    <s v="tiktok"/>
    <s v=""/>
    <s v="766156856032"/>
    <s v="08/11/2025 02:30"/>
  </r>
  <r>
    <x v="1"/>
    <x v="1"/>
    <n v="33.333333333333336"/>
    <n v="3"/>
    <s v="GAO1"/>
    <n v="99.99"/>
    <n v="0"/>
    <s v="ร้านที่2"/>
    <s v="อ***ตย์ ช***ย"/>
    <s v="ชลบุรี"/>
    <s v="-"/>
    <s v=""/>
    <s v="08/11/2025 02:18"/>
    <s v="-"/>
    <s v="J&amp;T Express"/>
    <s v="Tiktok"/>
    <s v="tiktok"/>
    <s v=""/>
    <s v="766149426011"/>
    <s v="08/11/2025 02:18"/>
  </r>
  <r>
    <x v="1"/>
    <x v="1"/>
    <n v="33.333333333333336"/>
    <n v="3"/>
    <s v="GAN98"/>
    <n v="99.99"/>
    <n v="0"/>
    <s v="ร้านที่2"/>
    <s v="ว***กดิ์"/>
    <s v="กรุงเทพมหานคร"/>
    <s v="-"/>
    <s v=""/>
    <s v="08/11/2025 02:12"/>
    <s v="-"/>
    <s v="J&amp;T COD"/>
    <s v="Tiktok"/>
    <s v="จ่ายทีหลัง / COD"/>
    <s v=""/>
    <s v="766187625011"/>
    <s v="08/11/2025 02:12"/>
  </r>
  <r>
    <x v="1"/>
    <x v="1"/>
    <n v="50"/>
    <n v="6"/>
    <s v="GAN97"/>
    <n v="199.99"/>
    <n v="0"/>
    <s v="ร้านที่2"/>
    <s v="ท***ัตน์ดารา. พ***อม"/>
    <s v="นนทบุรี"/>
    <s v="-"/>
    <s v=""/>
    <s v="08/11/2025 02:00"/>
    <s v="-"/>
    <s v="J&amp;T COD"/>
    <s v="Tiktok"/>
    <s v="จ่ายทีหลัง / COD"/>
    <s v=""/>
    <s v="766098594004"/>
    <s v="08/11/2025 02:01"/>
  </r>
  <r>
    <x v="1"/>
    <x v="1"/>
    <n v="50"/>
    <n v="6"/>
    <s v="GAN96"/>
    <n v="199.99"/>
    <n v="0"/>
    <s v="ร้านที่2"/>
    <s v="ต***ัยน์  ช***ลิศปิยวัชร"/>
    <s v="ชลบุรี"/>
    <s v="-"/>
    <s v=""/>
    <s v="08/11/2025 01:57"/>
    <s v="-"/>
    <s v="J&amp;T Express"/>
    <s v="Tiktok"/>
    <s v="tiktok"/>
    <s v=""/>
    <s v="766153427130"/>
    <s v="08/11/2025 01:57"/>
  </r>
  <r>
    <x v="6"/>
    <x v="6"/>
    <n v="66.666666666666671"/>
    <n v="9"/>
    <s v="GAN95"/>
    <n v="299.97000000000003"/>
    <n v="0"/>
    <s v="ร้านที่2"/>
    <s v="ร***ทิพย์"/>
    <s v="นนทบุรี"/>
    <s v="-"/>
    <s v=""/>
    <s v="08/11/2025 01:48"/>
    <s v="-"/>
    <s v="J&amp;T COD"/>
    <s v="Tiktok"/>
    <s v="จ่ายทีหลัง / COD"/>
    <s v=""/>
    <s v="766198515073"/>
    <s v="08/11/2025 01:48"/>
  </r>
  <r>
    <x v="1"/>
    <x v="1"/>
    <n v="33.333333333333336"/>
    <n v="3"/>
    <s v="GAN94"/>
    <n v="99.99"/>
    <n v="0"/>
    <s v="ร้านที่2"/>
    <s v="ก***นา ป***วิสุทธิกุล"/>
    <s v="กรุงเทพฯ"/>
    <s v="-"/>
    <s v=""/>
    <s v="08/11/2025 01:31"/>
    <s v="-"/>
    <s v="J&amp;T Express"/>
    <s v="Tiktok"/>
    <s v="tiktok"/>
    <s v=""/>
    <s v="766108622090"/>
    <s v="08/11/2025 01:31"/>
  </r>
  <r>
    <x v="1"/>
    <x v="1"/>
    <n v="33.333333333333336"/>
    <n v="3"/>
    <s v="GAN93"/>
    <n v="100"/>
    <n v="0"/>
    <s v="ร้านที่2"/>
    <s v="ม***ก"/>
    <s v="สระแก้ว"/>
    <s v="-"/>
    <s v=""/>
    <s v="08/11/2025 01:27"/>
    <s v="-"/>
    <s v="J&amp;T COD"/>
    <s v="Tiktok"/>
    <s v="จ่ายทีหลัง / COD"/>
    <s v=""/>
    <s v="766145424096"/>
    <s v="08/11/2025 01:27"/>
  </r>
  <r>
    <x v="12"/>
    <x v="21"/>
    <n v="98.1"/>
    <n v="1"/>
    <s v="GAN91"/>
    <n v="105.1"/>
    <n v="7"/>
    <s v="ร้านที่1"/>
    <s v="ชุติกาญจน์ คีรีพัฒนานนท์"/>
    <s v="285 ซอยเพชรเกษม76 ถนนเพชรเกษม · บางแคเหนือ/ Bang Khae Nuea_x000a__x000a_บางแค/ Bang Khaeกรุงเทพมหานคร/ Bangkok_x000a_10160"/>
    <s v="10160"/>
    <s v="660618993987"/>
    <s v="08/11/2025 01:25"/>
    <s v="-"/>
    <s v="Kerry_dropoff"/>
    <s v="Lazada"/>
    <s v="lazada"/>
    <s v=""/>
    <s v="LEXPU0625314106"/>
    <s v="08/11/2025 01:25"/>
  </r>
  <r>
    <x v="1"/>
    <x v="1"/>
    <n v="50"/>
    <n v="6"/>
    <s v="GAN90"/>
    <n v="199.99"/>
    <n v="0"/>
    <s v="ร้านที่2"/>
    <s v="อ***ุข แ***พิน"/>
    <s v="นครนายก"/>
    <s v="-"/>
    <s v=""/>
    <s v="08/11/2025 01:06"/>
    <s v="-"/>
    <s v="Flash Express Thailand"/>
    <s v="Tiktok"/>
    <s v="tiktok"/>
    <s v=""/>
    <s v="THT1101296WNV9Z"/>
    <s v="08/11/2025 01:11"/>
  </r>
  <r>
    <x v="15"/>
    <x v="17"/>
    <n v="15"/>
    <n v="1"/>
    <s v="GAN89"/>
    <n v="15"/>
    <n v="0"/>
    <s v="ร้านที่1"/>
    <s v="พ******ง"/>
    <s v="******อื่นโดยเด็ดขาด!!!... 92/2 ม.20 ต.เนินปอ ตำบลเนินปอ อำเภอสามง่าม จังหวัดพิจิตร 66140"/>
    <s v="66140"/>
    <s v="96"/>
    <s v="08/11/2025 00:37"/>
    <s v="-"/>
    <s v="Flash Express"/>
    <s v="Shopee"/>
    <s v="shopee"/>
    <s v=""/>
    <s v="TH62077YRH8Z2D"/>
    <s v="08/11/2025 00:37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3">
  <r>
    <x v="0"/>
    <x v="0"/>
    <n v="33.333333333333336"/>
    <n v="3"/>
    <s v="GAN88"/>
    <n v="99.99"/>
    <n v="0"/>
    <s v="ร้านที่2"/>
    <s v="จ***า"/>
    <s v="กาญจนบุรี"/>
    <s v="-"/>
    <s v=""/>
    <s v="07/11/2025 23:46"/>
    <s v="-"/>
    <s v="J&amp;T COD"/>
    <s v="Tiktok"/>
    <s v="จ่ายทีหลัง / COD"/>
    <s v=""/>
    <s v="766185928012"/>
    <s v="07/11/2025 23:46"/>
  </r>
  <r>
    <x v="1"/>
    <x v="1"/>
    <n v="139"/>
    <n v="1"/>
    <s v="GAN87"/>
    <n v="108.99"/>
    <n v="0"/>
    <s v="ร้านที่2"/>
    <s v="เ***นเพ็ญ พ***แสน"/>
    <s v="ร้อยเอ็ด"/>
    <s v="-"/>
    <s v=""/>
    <s v="07/11/2025 23:08"/>
    <s v="-"/>
    <s v="J&amp;T COD"/>
    <s v="Tiktok"/>
    <s v="จ่ายทีหลัง / COD"/>
    <s v=""/>
    <s v="766170507104"/>
    <s v="07/11/2025 23:08"/>
  </r>
  <r>
    <x v="0"/>
    <x v="0"/>
    <n v="50"/>
    <n v="6"/>
    <s v="GAN85"/>
    <n v="199.99"/>
    <n v="0"/>
    <s v="ร้านที่2"/>
    <s v="อ*** เ***มเมือง"/>
    <s v="สมุทรปราการ"/>
    <s v="-"/>
    <s v=""/>
    <s v="07/11/2025 22:34"/>
    <s v="-"/>
    <s v="J&amp;T COD"/>
    <s v="Tiktok"/>
    <s v="จ่ายทีหลัง / COD"/>
    <s v="ขอเป็นรสทุเรียน ลูกตาล คละมาบ้างนนะคะตอนนี้มีสมะพร้าวอ่อน มะพร้าวเผา มะพร้าวน้ำหอมแล้วค่ะขอบคุณมากค่ะ"/>
    <s v="766114558053"/>
    <s v="07/11/2025 22:34"/>
  </r>
  <r>
    <x v="2"/>
    <x v="2"/>
    <n v="76"/>
    <n v="1"/>
    <s v="GAN84"/>
    <n v="83"/>
    <n v="7"/>
    <s v="ร้านที่9"/>
    <s v="วันทนี วิสกรรมจร"/>
    <s v="125/419  ธารนํ้าใจ 24   · ท่าชนะ/ Tha Chana_x000a__x000a_ท่าชนะ/ Tha Chanaสุราษฎร์ธานี/ Surat Thani_x000a_84170"/>
    <s v="84170"/>
    <s v="660926897502"/>
    <s v="07/11/2025 22:26"/>
    <s v="-"/>
    <s v="Kerry_dropoff"/>
    <s v="Lazada"/>
    <s v="lazada"/>
    <s v=""/>
    <s v="TH68077YRBWK5C"/>
    <s v="07/11/2025 22:26"/>
  </r>
  <r>
    <x v="0"/>
    <x v="0"/>
    <n v="50"/>
    <n v="6"/>
    <s v="GAN83"/>
    <n v="199.99"/>
    <n v="0"/>
    <s v="ร้านที่2"/>
    <s v="ค***้าง"/>
    <s v="ระยอง"/>
    <s v="-"/>
    <s v=""/>
    <s v="07/11/2025 22:10"/>
    <s v="-"/>
    <s v="J&amp;T COD"/>
    <s v="Tiktok"/>
    <s v="จ่ายทีหลัง / COD"/>
    <s v=""/>
    <s v="766116708033"/>
    <s v="07/11/2025 22:10"/>
  </r>
  <r>
    <x v="0"/>
    <x v="0"/>
    <n v="50"/>
    <n v="6"/>
    <s v="GAN82"/>
    <n v="208.99"/>
    <n v="9"/>
    <s v="ร้านที่2"/>
    <s v="ไ***ี ข***จริญ ม** ต***กุกเหนือ อ***ภาวดี จ***ราษฏร์ธานี 8***0"/>
    <s v="สุราษฎร์ธานี"/>
    <s v="-"/>
    <s v=""/>
    <s v="07/11/2025 22:09"/>
    <s v="-"/>
    <s v="J&amp;T COD"/>
    <s v="Tiktok"/>
    <s v="จ่ายทีหลัง / COD"/>
    <s v=""/>
    <s v="766168707043"/>
    <s v="07/11/2025 22:09"/>
  </r>
  <r>
    <x v="0"/>
    <x v="0"/>
    <n v="50"/>
    <n v="6"/>
    <s v="GAN81"/>
    <n v="199.99"/>
    <n v="0"/>
    <s v="ร้านที่2"/>
    <s v="บ***า ส***ุทธิ์"/>
    <s v="ขอนแก่น"/>
    <s v="-"/>
    <s v=""/>
    <s v="07/11/2025 22:08"/>
    <s v="-"/>
    <s v="J&amp;T COD"/>
    <s v="Tiktok"/>
    <s v="จ่ายทีหลัง / COD"/>
    <s v=""/>
    <s v="766117418021"/>
    <s v="07/11/2025 22:08"/>
  </r>
  <r>
    <x v="0"/>
    <x v="0"/>
    <n v="40"/>
    <n v="10"/>
    <s v="GAN80"/>
    <n v="293.25"/>
    <n v="0"/>
    <s v="ร้านที่2"/>
    <s v="ว***า  เ***เต็ม"/>
    <s v="สมุทรปราการ"/>
    <s v="-"/>
    <s v=""/>
    <s v="07/11/2025 22:05"/>
    <s v="-"/>
    <s v="Flash Express Thailand COD"/>
    <s v="Tiktok"/>
    <s v="จ่ายทีหลัง / COD"/>
    <s v=""/>
    <s v="THT0204296W6C7Z"/>
    <s v="07/11/2025 22:05"/>
  </r>
  <r>
    <x v="3"/>
    <x v="3"/>
    <n v="103.55"/>
    <n v="1"/>
    <s v="GAN79"/>
    <n v="205.55"/>
    <n v="26"/>
    <s v="ร้านที่1"/>
    <s v="อังสนา แก้วประเสริฐ"/>
    <s v="31/15 ซอยแจ้งวัฒนะ36 ถนนแจ้งวัฒนะ ตำบลบางตลาด อำเภอปากเกร็ด นนทบุรี_x000a__x000a_ปากเกร็ด/ Pak Kretนนทบุรี/ Nonthaburi_x000a_11120"/>
    <s v="11120"/>
    <s v="660818751922"/>
    <s v="07/11/2025 22:04"/>
    <s v="-"/>
    <s v="Kerry_dropoff"/>
    <s v="Lazada"/>
    <s v="lazada"/>
    <s v=""/>
    <s v="LEXPU0625312575"/>
    <s v="07/11/2025 22:04"/>
  </r>
  <r>
    <x v="4"/>
    <x v="4"/>
    <n v="54.5"/>
    <n v="2"/>
    <s v="GAN79"/>
    <n v="205.55"/>
    <n v="26"/>
    <s v="ร้านที่1"/>
    <s v="อังสนา แก้วประเสริฐ"/>
    <s v="31/15 ซอยแจ้งวัฒนะ36 ถนนแจ้งวัฒนะ ตำบลบางตลาด อำเภอปากเกร็ด นนทบุรี_x000a__x000a_ปากเกร็ด/ Pak Kretนนทบุรี/ Nonthaburi_x000a_11120"/>
    <s v="11120"/>
    <s v="660818751922"/>
    <s v="07/11/2025 22:04"/>
    <s v="-"/>
    <s v="Kerry_dropoff"/>
    <s v="Lazada"/>
    <s v="lazada"/>
    <s v=""/>
    <s v="LEXPU0625312575"/>
    <s v="07/11/2025 22:03"/>
  </r>
  <r>
    <x v="2"/>
    <x v="5"/>
    <n v="80"/>
    <n v="1"/>
    <s v="GAN78"/>
    <n v="80"/>
    <n v="0"/>
    <s v="ร้านที่1"/>
    <s v="พ******ร"/>
    <s v="******ังเกิ้ง, ตำบลวังชัย, อำเภอน้ำพอง ตำบลวังชัย อำเภอน้ำพอง จังหวัดขอนแก่น 40140"/>
    <s v="40140"/>
    <s v="59"/>
    <s v="07/11/2025 22:20"/>
    <s v="-"/>
    <s v="Flash Express"/>
    <s v="Shopee"/>
    <s v="shopee"/>
    <s v=""/>
    <s v="TH37077YRA6P7B"/>
    <s v="07/11/2025 21:50"/>
  </r>
  <r>
    <x v="5"/>
    <x v="6"/>
    <n v="47.5"/>
    <n v="1"/>
    <s v="GAN77"/>
    <n v="102"/>
    <n v="7"/>
    <s v="ร้านที่3"/>
    <s v="นวลใจ"/>
    <s v="098-0142609 บ้านเลขที่ 617 วชิรธรรมสาธิต 57 สุขุมวิท 101/1 อ.พระโขนง กทม.10260 · บางจาก/ Bang Chak_x000a__x000a_พระโขนง/ Prakhanognกรุงเทพมหานคร/ Bangkok_x000a_10260"/>
    <s v="10260"/>
    <s v="660980142609"/>
    <s v="07/11/2025 21:47"/>
    <s v="-"/>
    <s v="Kerry_dropoff"/>
    <s v="Lazada"/>
    <s v="lazada"/>
    <s v=""/>
    <s v="LEXPU0625359232"/>
    <s v="07/11/2025 21:47"/>
  </r>
  <r>
    <x v="6"/>
    <x v="6"/>
    <n v="47.5"/>
    <n v="1"/>
    <s v="GAN77"/>
    <n v="102"/>
    <n v="7"/>
    <s v="ร้านที่3"/>
    <s v="นวลใจ"/>
    <s v="098-0142609 บ้านเลขที่ 617 วชิรธรรมสาธิต 57 สุขุมวิท 101/1 อ.พระโขนง กทม.10260 · บางจาก/ Bang Chak_x000a__x000a_พระโขนง/ Prakhanognกรุงเทพมหานคร/ Bangkok_x000a_10260"/>
    <s v="10260"/>
    <s v="660980142609"/>
    <s v="07/11/2025 21:47"/>
    <s v="-"/>
    <s v="Kerry_dropoff"/>
    <s v="Lazada"/>
    <s v="lazada"/>
    <s v=""/>
    <s v="LEXPU0625359232"/>
    <s v="07/11/2025 21:47"/>
  </r>
  <r>
    <x v="7"/>
    <x v="7"/>
    <n v="12"/>
    <n v="200"/>
    <s v="GAN76"/>
    <n v="2592"/>
    <n v="0"/>
    <s v="ร้านที่1"/>
    <s v="อ******)"/>
    <s v="******ยบคลองภาษีฯฝั่งเหนือ 8 ซอย เพชรเกษม 69 ถนน เพชรเกษม แขวงหนองแขม แขวงหนองแขม เขตหนองแขม จังหวัดกรุงเทพมหานคร 10160"/>
    <s v="10160"/>
    <s v="56"/>
    <s v="07/11/2025 21:46"/>
    <s v="-"/>
    <s v="Flash Express"/>
    <s v="Shopee"/>
    <s v="shopee"/>
    <s v=""/>
    <s v="TH01487YS5M25A"/>
    <s v="07/11/2025 21:46"/>
  </r>
  <r>
    <x v="8"/>
    <x v="8"/>
    <n v="66.666666666666671"/>
    <n v="6"/>
    <s v="GAN74"/>
    <n v="199.98"/>
    <n v="0"/>
    <s v="ร้านที่2"/>
    <s v="ก***า ศ***ะนัน"/>
    <s v="กรุงเทพฯ"/>
    <s v="-"/>
    <s v=""/>
    <s v="07/11/2025 21:15"/>
    <s v="-"/>
    <s v="J&amp;T COD"/>
    <s v="Tiktok"/>
    <s v="จ่ายทีหลัง / COD"/>
    <s v=""/>
    <s v="766110650060"/>
    <s v="07/11/2025 21:16"/>
  </r>
  <r>
    <x v="9"/>
    <x v="9"/>
    <n v="66.666666666666671"/>
    <n v="6"/>
    <s v="GAN73"/>
    <n v="286"/>
    <n v="0"/>
    <s v="ร้านที่1"/>
    <s v="ส******ี"/>
    <s v="******หมู่13 ตำบลแม่สลองใน อำเภอแม่ฟ้าหลวง จังหวัดเชียงราย 57110"/>
    <s v="57110"/>
    <s v="98"/>
    <s v="07/11/2025 21:13"/>
    <s v="-"/>
    <s v="Flash Express"/>
    <s v="Shopee"/>
    <s v="shopee"/>
    <s v=""/>
    <s v="TH54157YRB2S7B"/>
    <s v="07/11/2025 21:13"/>
  </r>
  <r>
    <x v="0"/>
    <x v="0"/>
    <n v="40"/>
    <n v="10"/>
    <s v="GAN72"/>
    <n v="293.25"/>
    <n v="0"/>
    <s v="ร้านที่2"/>
    <s v="ป***า เ***ครุฑ"/>
    <s v="สุโขทัย"/>
    <s v="-"/>
    <s v=""/>
    <s v="07/11/2025 21:06"/>
    <s v="-"/>
    <s v="J&amp;T COD"/>
    <s v="Tiktok"/>
    <s v="จ่ายทีหลัง / COD"/>
    <s v=""/>
    <s v="766008796932"/>
    <s v="07/11/2025 21:10"/>
  </r>
  <r>
    <x v="0"/>
    <x v="0"/>
    <n v="33.333333333333336"/>
    <n v="3"/>
    <s v="GAN71"/>
    <n v="99.99"/>
    <n v="0"/>
    <s v="ร้านที่2"/>
    <s v="ส***ญญา  ใ***ค์"/>
    <s v="กรุงเทพมหานคร"/>
    <s v="-"/>
    <s v=""/>
    <s v="07/11/2025 20:58"/>
    <s v="-"/>
    <s v="J&amp;T COD"/>
    <s v="Tiktok"/>
    <s v="จ่ายทีหลัง / COD"/>
    <s v=""/>
    <s v="766157224022"/>
    <s v="07/11/2025 20:58"/>
  </r>
  <r>
    <x v="10"/>
    <x v="10"/>
    <n v="139"/>
    <n v="1"/>
    <s v="GAN70"/>
    <n v="108.99"/>
    <n v="0"/>
    <s v="ร้านที่2"/>
    <s v="เ* จ***ิทย์"/>
    <s v="ศรีสะเกษ"/>
    <s v="-"/>
    <s v=""/>
    <s v="07/11/2025 20:53"/>
    <s v="-"/>
    <s v="J&amp;T Express"/>
    <s v="Tiktok"/>
    <s v="tiktok"/>
    <s v=""/>
    <s v="766128864012"/>
    <s v="07/11/2025 20:53"/>
  </r>
  <r>
    <x v="8"/>
    <x v="8"/>
    <n v="66.666666666666671"/>
    <n v="3"/>
    <s v="GAN69"/>
    <n v="99.99"/>
    <n v="0"/>
    <s v="ร้านที่2"/>
    <s v="น***รี จ***ะ"/>
    <s v="สระบุรี"/>
    <s v="-"/>
    <s v=""/>
    <s v="07/11/2025 20:53"/>
    <s v="-"/>
    <s v="J&amp;T COD"/>
    <s v="Tiktok"/>
    <s v="จ่ายทีหลัง / COD"/>
    <s v=""/>
    <s v="766101145040"/>
    <s v="07/11/2025 20:53"/>
  </r>
  <r>
    <x v="8"/>
    <x v="8"/>
    <n v="66.666666666666671"/>
    <n v="3"/>
    <s v="GAN67"/>
    <n v="99.99"/>
    <n v="0"/>
    <s v="ร้านที่2"/>
    <s v="ม*** เ***บ"/>
    <s v="กำแพงเพชร"/>
    <s v="-"/>
    <s v=""/>
    <s v="07/11/2025 20:29"/>
    <s v="-"/>
    <s v="J&amp;T COD"/>
    <s v="Tiktok"/>
    <s v="จ่ายทีหลัง / COD"/>
    <s v=""/>
    <s v="766125947064"/>
    <s v="07/11/2025 20:29"/>
  </r>
  <r>
    <x v="11"/>
    <x v="11"/>
    <n v="10"/>
    <n v="20"/>
    <s v="GAN66"/>
    <n v="192"/>
    <n v="0"/>
    <s v="ร้านที่1"/>
    <s v="พ******ย"/>
    <s v="******ล คลองม่วง ตำบลคลองม่วง อำเภอปากช่อง จังหวัดนครราชสีมา 30130"/>
    <s v="30130"/>
    <s v="77"/>
    <s v="07/11/2025 20:29"/>
    <s v="-"/>
    <s v="Flash Express"/>
    <s v="Shopee"/>
    <s v="shopee"/>
    <s v=""/>
    <s v="TH27217YS1C35I"/>
    <s v="07/11/2025 20:29"/>
  </r>
  <r>
    <x v="3"/>
    <x v="3"/>
    <n v="103.55"/>
    <n v="1"/>
    <s v="GAN65"/>
    <n v="110.55"/>
    <n v="7"/>
    <s v="ร้านที่1"/>
    <s v="จุฬารัตน์ เขียวเรือง"/>
    <s v="9/135 ม.4 (รถกว๋ยเตี๋ยวพ่วงข้าง ข้างโลตัสปากซอยประชาราษฎร์26) ต.สวนใหญ่ อ.เมือง จ.นนทบุรี 11000 · สวนใหญ่/ Suan Yai_x000a__x000a_เมืองนนทบุรี/ Mueang Nonthaburiนนทบุรี/ Nonthaburi_x000a_11000"/>
    <s v="11000"/>
    <s v="660804063844"/>
    <s v="07/11/2025 20:20"/>
    <s v="-"/>
    <s v="Kerry_dropoff"/>
    <s v="Lazada"/>
    <s v="lazada"/>
    <s v=""/>
    <s v="LEXPU0625313465"/>
    <s v="07/11/2025 20:20"/>
  </r>
  <r>
    <x v="0"/>
    <x v="0"/>
    <n v="50"/>
    <n v="6"/>
    <s v="GAN64"/>
    <n v="199.99"/>
    <n v="0"/>
    <s v="ร้านที่2"/>
    <s v="อ***สรี เ***าเฮ็ง"/>
    <s v="กรุงเทพฯ"/>
    <s v="-"/>
    <s v=""/>
    <s v="07/11/2025 20:16"/>
    <s v="-"/>
    <s v="J&amp;T Express"/>
    <s v="Tiktok"/>
    <s v="tiktok"/>
    <s v=""/>
    <s v="766134100045"/>
    <s v="07/11/2025 20:15"/>
  </r>
  <r>
    <x v="9"/>
    <x v="9"/>
    <n v="66.666666666666671"/>
    <n v="3"/>
    <s v="GAN63"/>
    <n v="394.96"/>
    <n v="0"/>
    <s v="ร้านที่2"/>
    <s v="K** T***ta"/>
    <s v="ประจวบคีรีขันธ์"/>
    <s v="-"/>
    <s v=""/>
    <s v="07/11/2025 20:13"/>
    <s v="-"/>
    <s v="J&amp;T COD"/>
    <s v="Tiktok"/>
    <s v="จ่ายทีหลัง / COD"/>
    <s v=""/>
    <s v="766119742032"/>
    <s v="07/11/2025 20:13"/>
  </r>
  <r>
    <x v="9"/>
    <x v="9"/>
    <n v="66.666666666666671"/>
    <n v="3"/>
    <s v="GAN63"/>
    <n v="394.96"/>
    <n v="0"/>
    <s v="ร้านที่2"/>
    <s v="K** T***ta"/>
    <s v="ประจวบคีรีขันธ์"/>
    <s v="-"/>
    <s v=""/>
    <s v="07/11/2025 20:13"/>
    <s v="-"/>
    <s v="J&amp;T COD"/>
    <s v="Tiktok"/>
    <s v="จ่ายทีหลัง / COD"/>
    <s v=""/>
    <s v="766119742032"/>
    <s v="07/11/2025 20:13"/>
  </r>
  <r>
    <x v="8"/>
    <x v="8"/>
    <n v="66.666666666666671"/>
    <n v="6"/>
    <s v="GAN63"/>
    <n v="394.96"/>
    <n v="0"/>
    <s v="ร้านที่2"/>
    <s v="K** T***ta"/>
    <s v="ประจวบคีรีขันธ์"/>
    <s v="-"/>
    <s v=""/>
    <s v="07/11/2025 20:13"/>
    <s v="-"/>
    <s v="J&amp;T COD"/>
    <s v="Tiktok"/>
    <s v="จ่ายทีหลัง / COD"/>
    <s v=""/>
    <s v="766119742032"/>
    <s v="07/11/2025 20:13"/>
  </r>
  <r>
    <x v="8"/>
    <x v="8"/>
    <n v="66.666666666666671"/>
    <n v="3"/>
    <s v="GAN62"/>
    <n v="99.99"/>
    <n v="0"/>
    <s v="ร้านที่2"/>
    <s v="อ***ยา ฐ***รจิรนนท์"/>
    <s v="นนทบุรี"/>
    <s v="-"/>
    <s v=""/>
    <s v="07/11/2025 20:13"/>
    <s v="-"/>
    <s v="J&amp;T Express"/>
    <s v="Tiktok"/>
    <s v="tiktok"/>
    <s v=""/>
    <s v="766120356013"/>
    <s v="07/11/2025 20:12"/>
  </r>
  <r>
    <x v="0"/>
    <x v="0"/>
    <n v="40"/>
    <n v="10"/>
    <s v="GAN61"/>
    <n v="293.25"/>
    <n v="0"/>
    <s v="ร้านที่2"/>
    <s v="น***าวศิริพร ข***จ"/>
    <s v="แพร่"/>
    <s v="-"/>
    <s v=""/>
    <s v="07/11/2025 20:09"/>
    <s v="-"/>
    <s v="J&amp;T COD"/>
    <s v="Tiktok"/>
    <s v="จ่ายทีหลัง / COD"/>
    <s v=""/>
    <s v="766026970973"/>
    <s v="07/11/2025 20:09"/>
  </r>
  <r>
    <x v="8"/>
    <x v="8"/>
    <n v="66.666666666666671"/>
    <n v="6"/>
    <s v="GAN60"/>
    <n v="294.98"/>
    <n v="0"/>
    <s v="ร้านที่2"/>
    <s v="น***ดา ด***ิล"/>
    <s v="เพชรบูรณ์"/>
    <s v="-"/>
    <s v=""/>
    <s v="07/11/2025 20:07"/>
    <s v="-"/>
    <s v="Flash Express Thailand COD"/>
    <s v="Tiktok"/>
    <s v="จ่ายทีหลัง / COD"/>
    <s v=""/>
    <s v="THT6301296V7N7Z"/>
    <s v="07/11/2025 20:07"/>
  </r>
  <r>
    <x v="8"/>
    <x v="8"/>
    <n v="66.666666666666671"/>
    <n v="3"/>
    <s v="GAN60"/>
    <n v="294.98"/>
    <n v="0"/>
    <s v="ร้านที่2"/>
    <s v="น***ดา ด***ิล"/>
    <s v="เพชรบูรณ์"/>
    <s v="-"/>
    <s v=""/>
    <s v="07/11/2025 20:07"/>
    <s v="-"/>
    <s v="Flash Express Thailand COD"/>
    <s v="Tiktok"/>
    <s v="จ่ายทีหลัง / COD"/>
    <s v=""/>
    <s v="THT6301296V7N7Z"/>
    <s v="07/11/2025 20:07"/>
  </r>
  <r>
    <x v="8"/>
    <x v="8"/>
    <n v="66.666666666666671"/>
    <n v="3"/>
    <s v="GAN57"/>
    <n v="99.99"/>
    <n v="0"/>
    <s v="ร้านที่2"/>
    <s v="พ***ัตน์ เ***สิน"/>
    <s v="ร้อยเอ็ด"/>
    <s v="-"/>
    <s v=""/>
    <s v="07/11/2025 19:56"/>
    <s v="-"/>
    <s v="J&amp;T COD"/>
    <s v="Tiktok"/>
    <s v="จ่ายทีหลัง / COD"/>
    <s v=""/>
    <s v="766141656081"/>
    <s v="07/11/2025 19:56"/>
  </r>
  <r>
    <x v="8"/>
    <x v="8"/>
    <n v="66.666666666666671"/>
    <n v="3"/>
    <s v="GAN56"/>
    <n v="99.99"/>
    <n v="0"/>
    <s v="ร้านที่2"/>
    <s v="จ***ทิพย์  เ***องคำ"/>
    <s v="นครศรีธรรมราช"/>
    <s v="-"/>
    <s v=""/>
    <s v="07/11/2025 19:54"/>
    <s v="-"/>
    <s v="Flash Express Thailand COD"/>
    <s v="Tiktok"/>
    <s v="จ่ายทีหลัง / COD"/>
    <s v=""/>
    <s v="THT6401295QFF2Z"/>
    <s v="07/11/2025 19:54"/>
  </r>
  <r>
    <x v="12"/>
    <x v="12"/>
    <n v="64"/>
    <n v="1"/>
    <s v="GAN55"/>
    <n v="71"/>
    <n v="7"/>
    <s v="ร้านที่1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07/11/2025 19:42"/>
    <s v="-"/>
    <s v="Kerry_dropoff"/>
    <s v="Lazada"/>
    <s v="lazada"/>
    <s v=""/>
    <s v="LEXPU0625317114"/>
    <s v="07/11/2025 19:42"/>
  </r>
  <r>
    <x v="9"/>
    <x v="9"/>
    <n v="66.666666666666671"/>
    <n v="3"/>
    <s v="GAN54"/>
    <n v="99.99"/>
    <n v="0"/>
    <s v="ร้านที่2"/>
    <s v="ช***ย  โ***ตนันท์"/>
    <s v="พระนครศรีอยุธยา"/>
    <s v="-"/>
    <s v=""/>
    <s v="07/11/2025 19:28"/>
    <s v="-"/>
    <s v="J&amp;T COD"/>
    <s v="Tiktok"/>
    <s v="จ่ายทีหลัง / COD"/>
    <s v=""/>
    <s v="766196742065"/>
    <s v="07/11/2025 19:28"/>
  </r>
  <r>
    <x v="0"/>
    <x v="0"/>
    <n v="40"/>
    <n v="10"/>
    <s v="GAN53"/>
    <n v="318"/>
    <n v="0"/>
    <s v="ร้านที่2"/>
    <s v="n***hayada"/>
    <s v="เชียงใหม่"/>
    <s v="-"/>
    <s v=""/>
    <s v="07/11/2025 19:14"/>
    <s v="-"/>
    <s v="J&amp;T COD"/>
    <s v="Tiktok"/>
    <s v="จ่ายทีหลัง / COD"/>
    <s v=""/>
    <s v="766022688955"/>
    <s v="07/11/2025 19:14"/>
  </r>
  <r>
    <x v="12"/>
    <x v="13"/>
    <n v="78.5"/>
    <n v="2"/>
    <s v="GAN52"/>
    <n v="157"/>
    <n v="0"/>
    <s v="ร้านที่1"/>
    <s v="ว******น"/>
    <s v="******มืองปาน จ.ลำปาง 52240 ตำบลบ้านขอ อำเภอเมืองปาน จังหวัดลำปาง 52240"/>
    <s v="52240"/>
    <s v="69"/>
    <s v="07/11/2025 19:38"/>
    <s v="-"/>
    <s v="SPX Express"/>
    <s v="Shopee"/>
    <s v="shopee"/>
    <s v=""/>
    <s v="TH255745200945D"/>
    <s v="07/11/2025 19:08"/>
  </r>
  <r>
    <x v="0"/>
    <x v="0"/>
    <n v="33.333333333333336"/>
    <n v="3"/>
    <s v="GAN51"/>
    <n v="99.99"/>
    <n v="0"/>
    <s v="ร้านที่2"/>
    <s v="ห***ย"/>
    <s v="ชลบุรี"/>
    <s v="-"/>
    <s v=""/>
    <s v="07/11/2025 18:58"/>
    <s v="-"/>
    <s v="J&amp;T COD"/>
    <s v="Tiktok"/>
    <s v="จ่ายทีหลัง / COD"/>
    <s v=""/>
    <s v="766107110101"/>
    <s v="07/11/2025 18:58"/>
  </r>
  <r>
    <x v="0"/>
    <x v="0"/>
    <n v="33.333333333333336"/>
    <n v="3"/>
    <s v="GAN50"/>
    <n v="99.99"/>
    <n v="0"/>
    <s v="ร้านที่2"/>
    <s v="ด***ค์ชัย ม***ิตร"/>
    <s v="แพร่"/>
    <s v="-"/>
    <s v=""/>
    <s v="07/11/2025 18:48"/>
    <s v="-"/>
    <s v="J&amp;T COD"/>
    <s v="Tiktok"/>
    <s v="จ่ายทีหลัง / COD"/>
    <s v=""/>
    <s v="766194913105"/>
    <s v="07/11/2025 18:48"/>
  </r>
  <r>
    <x v="0"/>
    <x v="0"/>
    <n v="40"/>
    <n v="10"/>
    <s v="GAN49"/>
    <n v="303.60000000000002"/>
    <n v="0"/>
    <s v="ร้านที่2"/>
    <s v="น***ระ  พ***รัตน์"/>
    <s v="อุบลราชธานี"/>
    <s v="-"/>
    <s v=""/>
    <s v="07/11/2025 18:46"/>
    <s v="-"/>
    <s v="J&amp;T COD"/>
    <s v="Tiktok"/>
    <s v="จ่ายทีหลัง / COD"/>
    <s v=""/>
    <s v="766014078970"/>
    <s v="07/11/2025 18:46"/>
  </r>
  <r>
    <x v="12"/>
    <x v="13"/>
    <n v="66.333333333333329"/>
    <n v="3"/>
    <s v="GAN48"/>
    <n v="220"/>
    <n v="0"/>
    <s v="ร้านที่4"/>
    <s v="น***ระ  พ***รัตน์"/>
    <s v="อุบลราชธานี"/>
    <s v="-"/>
    <s v=""/>
    <s v="07/11/2025 18:45"/>
    <s v="-"/>
    <s v="J&amp;T COD"/>
    <s v="Tiktok"/>
    <s v="จ่ายทีหลัง / COD"/>
    <s v=""/>
    <s v="766194613074"/>
    <s v="07/11/2025 18:45"/>
  </r>
  <r>
    <x v="8"/>
    <x v="8"/>
    <n v="66.666666666666671"/>
    <n v="3"/>
    <s v="GAN47"/>
    <n v="99.99"/>
    <n v="0"/>
    <s v="ร้านที่2"/>
    <s v="ก***าภัค น***ุรี"/>
    <s v="หนองคาย"/>
    <s v="-"/>
    <s v=""/>
    <s v="07/11/2025 18:41"/>
    <s v="-"/>
    <s v="J&amp;T Express"/>
    <s v="Tiktok"/>
    <s v="tiktok"/>
    <s v=""/>
    <s v="766158940046"/>
    <s v="07/11/2025 18:41"/>
  </r>
  <r>
    <x v="8"/>
    <x v="8"/>
    <n v="66.666666666666671"/>
    <n v="3"/>
    <s v="GAN46"/>
    <n v="99.99"/>
    <n v="0"/>
    <s v="ร้านที่2"/>
    <s v="P***aporn S***isansopon"/>
    <s v="กรุงเทพฯ"/>
    <s v="-"/>
    <s v=""/>
    <s v="07/11/2025 18:34"/>
    <s v="-"/>
    <s v="J&amp;T COD"/>
    <s v="Tiktok"/>
    <s v="จ่ายทีหลัง / COD"/>
    <s v=""/>
    <s v="766189056010"/>
    <s v="07/11/2025 18:34"/>
  </r>
  <r>
    <x v="8"/>
    <x v="8"/>
    <n v="66.666666666666671"/>
    <n v="6"/>
    <s v="GAN45"/>
    <n v="199.98"/>
    <n v="0"/>
    <s v="ร้านที่2"/>
    <s v="ป***ดา บ***้วม"/>
    <s v="ฉะเชิงเทรา"/>
    <s v="-"/>
    <s v=""/>
    <s v="07/11/2025 18:29"/>
    <s v="-"/>
    <s v="J&amp;T Express"/>
    <s v="Tiktok"/>
    <s v="tiktok"/>
    <s v=""/>
    <s v="766191859064"/>
    <s v="07/11/2025 18:29"/>
  </r>
  <r>
    <x v="0"/>
    <x v="0"/>
    <n v="33.333333333333336"/>
    <n v="6"/>
    <s v="GAN44"/>
    <n v="199.98"/>
    <n v="0"/>
    <s v="ร้านที่2"/>
    <s v="ป***ดา บ***้วม"/>
    <s v="ฉะเชิงเทรา"/>
    <s v="-"/>
    <s v=""/>
    <s v="07/11/2025 18:27"/>
    <s v="-"/>
    <s v="J&amp;T Express"/>
    <s v="Tiktok"/>
    <s v="tiktok"/>
    <s v=""/>
    <s v="766135707013"/>
    <s v="07/11/2025 18:27"/>
  </r>
  <r>
    <x v="6"/>
    <x v="14"/>
    <n v="50"/>
    <n v="1"/>
    <s v="GAN43"/>
    <n v="50"/>
    <n v="0"/>
    <s v="ร้านที่2"/>
    <s v="K******ล"/>
    <s v="******นน  (ร้านไอซ์เกมส์) ถนนบางแค แขวงบางแค แขวงบางแค เขตบางแค จังหวัดกรุงเทพมหานคร 10160"/>
    <s v="10160"/>
    <s v="45"/>
    <s v="07/11/2025 17:45"/>
    <s v="-"/>
    <s v="SPX Express"/>
    <s v="Shopee"/>
    <s v="shopee"/>
    <s v=""/>
    <s v="TH257833244034Q"/>
    <s v="07/11/2025 17:45"/>
  </r>
  <r>
    <x v="9"/>
    <x v="9"/>
    <n v="33"/>
    <n v="10"/>
    <s v="GAN41"/>
    <n v="293.25"/>
    <n v="0"/>
    <s v="ร้านที่2"/>
    <s v="ค***ภิชยา ร***เมากาแฟ น***"/>
    <s v="น่าน"/>
    <s v="-"/>
    <s v=""/>
    <s v="07/11/2025 17:41"/>
    <s v="-"/>
    <s v="J&amp;T COD"/>
    <s v="Tiktok"/>
    <s v="จ่ายทีหลัง / COD"/>
    <s v=""/>
    <s v="766105918071"/>
    <s v="07/11/2025 17:41"/>
  </r>
  <r>
    <x v="8"/>
    <x v="8"/>
    <n v="66.666666666666671"/>
    <n v="3"/>
    <s v="GAN40"/>
    <n v="99.99"/>
    <n v="0"/>
    <s v="ร้านที่2"/>
    <s v="พ***์ ท***ย์อร่าม"/>
    <s v="กรุงเทพฯ"/>
    <s v="-"/>
    <s v=""/>
    <s v="07/11/2025 17:32"/>
    <s v="-"/>
    <s v="J&amp;T Express"/>
    <s v="Tiktok"/>
    <s v="tiktok"/>
    <s v=""/>
    <s v="766183341055"/>
    <s v="07/11/2025 17:32"/>
  </r>
  <r>
    <x v="12"/>
    <x v="13"/>
    <n v="100"/>
    <n v="2"/>
    <s v="GAN39"/>
    <n v="299"/>
    <n v="0"/>
    <s v="ร้านที่10"/>
    <s v="รัตนา ธิติ"/>
    <s v="222/147เออร์เบินสาทร  เขตภาษีเจริญ  แขวงบางจาก  ถ.ราชพฤกษ์  กรุงเทพมหานคร 10160"/>
    <s v="10160"/>
    <s v="0929932418"/>
    <s v="07/11/2025 17:07"/>
    <s v="raweewan5499@gmail.com"/>
    <s v="EMS COD"/>
    <s v="facebook"/>
    <s v="กสิกร"/>
    <s v=""/>
    <s v="WA041855018TH"/>
    <s v="07/11/2025 17:06"/>
  </r>
  <r>
    <x v="8"/>
    <x v="8"/>
    <n v="60"/>
    <n v="2"/>
    <s v="GAN39"/>
    <n v="299"/>
    <n v="0"/>
    <s v="ร้านที่10"/>
    <s v="รัตนา ธิติ"/>
    <s v="222/147เออร์เบินสาทร  เขตภาษีเจริญ  แขวงบางจาก  ถ.ราชพฤกษ์  กรุงเทพมหานคร 10160"/>
    <s v="10160"/>
    <s v="0929932418"/>
    <s v="07/11/2025 17:07"/>
    <s v="raweewan5499@gmail.com"/>
    <s v="EMS COD"/>
    <s v="facebook"/>
    <s v="กสิกร"/>
    <s v=""/>
    <s v="WA041855018TH"/>
    <s v="07/11/2025 17:06"/>
  </r>
  <r>
    <x v="9"/>
    <x v="9"/>
    <n v="50"/>
    <n v="20"/>
    <s v="GAN38"/>
    <n v="1050"/>
    <n v="50"/>
    <s v="ร้านที่10"/>
    <s v="คุณ อนงค์นารถ. อุรารส"/>
    <s v="355 ม.19_x000a_ถ.เขตทหาร_x000a_ซ.ประชาแสนสุข15_x000a_ต.แสนสุข_x000a_อ.วารินชำราบ_x000a_จ.อุบลราชธานี 34190"/>
    <s v="34190"/>
    <s v="0945324795"/>
    <s v="07/11/2025 13:19"/>
    <s v="raweewan5499@gmail.com"/>
    <s v="EMS"/>
    <s v="facebook"/>
    <s v="กสิกร"/>
    <s v=""/>
    <s v="WB055109988TH"/>
    <s v="07/11/2025 17:03"/>
  </r>
  <r>
    <x v="8"/>
    <x v="8"/>
    <n v="66.666666666666671"/>
    <n v="3"/>
    <s v="GAN37"/>
    <n v="99.99"/>
    <n v="0"/>
    <s v="ร้านที่2"/>
    <s v="อ***รา.พินยพาท"/>
    <s v="ชลบุรี"/>
    <s v="-"/>
    <s v=""/>
    <s v="07/11/2025 17:01"/>
    <s v="-"/>
    <s v="J&amp;T COD"/>
    <s v="Tiktok"/>
    <s v="จ่ายทีหลัง / COD"/>
    <s v=""/>
    <s v="766185251020"/>
    <s v="07/11/2025 17:01"/>
  </r>
  <r>
    <x v="8"/>
    <x v="8"/>
    <n v="33"/>
    <n v="10"/>
    <s v="GAN36"/>
    <n v="330"/>
    <n v="0"/>
    <s v="ร้านที่2"/>
    <s v="ส***ิวรรณ   ส***ข"/>
    <s v="สุพรรณบุรี"/>
    <s v="-"/>
    <s v=""/>
    <s v="07/11/2025 17:01"/>
    <s v="-"/>
    <s v="J&amp;T COD"/>
    <s v="Tiktok"/>
    <s v="จ่ายทีหลัง / COD"/>
    <s v=""/>
    <s v="766155851090"/>
    <s v="07/11/2025 17:01"/>
  </r>
  <r>
    <x v="8"/>
    <x v="8"/>
    <n v="66.666666666666671"/>
    <n v="3"/>
    <s v="GAN35"/>
    <n v="99.99"/>
    <n v="0"/>
    <s v="ร้านที่2"/>
    <s v="ส***น"/>
    <s v="เทศบาลนครอุดรธานี"/>
    <s v="-"/>
    <s v=""/>
    <s v="07/11/2025 16:58"/>
    <s v="-"/>
    <s v="J&amp;T COD"/>
    <s v="Tiktok"/>
    <s v="จ่ายทีหลัง / COD"/>
    <s v=""/>
    <s v="766169945041"/>
    <s v="07/11/2025 16:58"/>
  </r>
  <r>
    <x v="13"/>
    <x v="15"/>
    <n v="15"/>
    <n v="2"/>
    <s v="GAN34"/>
    <n v="46"/>
    <n v="16"/>
    <s v="ร้านที่2"/>
    <s v="ค******."/>
    <s v="******นองคอกหมู) รั้วเขียวก่อนถึงโรงน้ำดื่มทองแท้ ตำบลตาขัน อำเภอบ้านค่าย จังหวัดระยอง 21120"/>
    <s v="21120"/>
    <s v="02"/>
    <s v="07/11/2025 16:54"/>
    <s v="-"/>
    <s v="Flash Express"/>
    <s v="Shopee"/>
    <s v="shopee"/>
    <s v=""/>
    <s v="TH21057YRHMY8D"/>
    <s v="07/11/2025 16:53"/>
  </r>
  <r>
    <x v="14"/>
    <x v="16"/>
    <n v="139"/>
    <n v="1"/>
    <s v="GAN33"/>
    <n v="108.99"/>
    <n v="0"/>
    <s v="ร้านที่2"/>
    <s v="ณ***ร พ***ุ้ย"/>
    <s v="ศรีสะเกษ"/>
    <s v="-"/>
    <s v=""/>
    <s v="07/11/2025 16:46"/>
    <s v="-"/>
    <s v="J&amp;T COD"/>
    <s v="Tiktok"/>
    <s v="จ่ายทีหลัง / COD"/>
    <s v=""/>
    <s v="766132721093"/>
    <s v="07/11/2025 16:46"/>
  </r>
  <r>
    <x v="0"/>
    <x v="0"/>
    <n v="33.333333333333336"/>
    <n v="3"/>
    <s v="GAN31"/>
    <n v="99.99"/>
    <n v="0"/>
    <s v="ร้านที่2"/>
    <s v="ส***ญญา  ใ***ค์"/>
    <s v="กรุงเทพมหานคร"/>
    <s v="-"/>
    <s v=""/>
    <s v="07/11/2025 16:39"/>
    <s v="-"/>
    <s v="J&amp;T COD"/>
    <s v="Tiktok"/>
    <s v="จ่ายทีหลัง / COD"/>
    <s v=""/>
    <s v="766147511043"/>
    <s v="07/11/2025 16:39"/>
  </r>
  <r>
    <x v="12"/>
    <x v="13"/>
    <n v="80"/>
    <n v="1"/>
    <s v="GAN30"/>
    <n v="80"/>
    <n v="0"/>
    <s v="ร้านที่1"/>
    <s v="จ******ศ"/>
    <s v="****** ถนน สีหบุรานุกิจ13, แขวงมีนบุรี เขตมีนบุรี จังหวัดกรุงเทพมหานคร 10510"/>
    <s v="10510"/>
    <s v="40"/>
    <s v="07/11/2025 16:38"/>
    <s v="-"/>
    <s v="SPX Express"/>
    <s v="Shopee"/>
    <s v="shopee"/>
    <s v=""/>
    <s v="TH250914807851E"/>
    <s v="07/11/2025 16:38"/>
  </r>
  <r>
    <x v="9"/>
    <x v="9"/>
    <n v="33"/>
    <n v="10"/>
    <s v="GAN29"/>
    <n v="276.25"/>
    <n v="0"/>
    <s v="ร้านที่2"/>
    <s v="น***ึ้ง"/>
    <s v="พิษณุโลก"/>
    <s v="-"/>
    <s v=""/>
    <s v="07/11/2025 16:36"/>
    <s v="-"/>
    <s v="J&amp;T Express"/>
    <s v="Tiktok"/>
    <s v="tiktok"/>
    <s v=""/>
    <s v="766130832084"/>
    <s v="07/11/2025 16:36"/>
  </r>
  <r>
    <x v="14"/>
    <x v="16"/>
    <n v="139"/>
    <n v="1"/>
    <s v="GAN28"/>
    <n v="273.7"/>
    <n v="0"/>
    <s v="ร้านที่2"/>
    <s v="ส***มาศ  ส***รณอ่น"/>
    <s v="สุราษฎร์ธานี"/>
    <s v="-"/>
    <s v=""/>
    <s v="07/11/2025 16:34"/>
    <s v="-"/>
    <s v="J&amp;T COD"/>
    <s v="Tiktok"/>
    <s v="จ่ายทีหลัง / COD"/>
    <s v=""/>
    <s v="766082937966"/>
    <s v="07/11/2025 16:35"/>
  </r>
  <r>
    <x v="1"/>
    <x v="1"/>
    <n v="139"/>
    <n v="1"/>
    <s v="GAN28"/>
    <n v="273.7"/>
    <n v="0"/>
    <s v="ร้านที่2"/>
    <s v="ส***มาศ  ส***รณอ่น"/>
    <s v="สุราษฎร์ธานี"/>
    <s v="-"/>
    <s v=""/>
    <s v="07/11/2025 16:34"/>
    <s v="-"/>
    <s v="J&amp;T COD"/>
    <s v="Tiktok"/>
    <s v="จ่ายทีหลัง / COD"/>
    <s v=""/>
    <s v="766082937966"/>
    <s v="07/11/2025 16:35"/>
  </r>
  <r>
    <x v="3"/>
    <x v="17"/>
    <n v="139"/>
    <n v="1"/>
    <s v="GAN28"/>
    <n v="273.7"/>
    <n v="0"/>
    <s v="ร้านที่2"/>
    <s v="ส***มาศ  ส***รณอ่น"/>
    <s v="สุราษฎร์ธานี"/>
    <s v="-"/>
    <s v=""/>
    <s v="07/11/2025 16:34"/>
    <s v="-"/>
    <s v="J&amp;T COD"/>
    <s v="Tiktok"/>
    <s v="จ่ายทีหลัง / COD"/>
    <s v=""/>
    <s v="766082937966"/>
    <s v="07/11/2025 16:35"/>
  </r>
  <r>
    <x v="10"/>
    <x v="10"/>
    <n v="139"/>
    <n v="1"/>
    <s v="GAN28"/>
    <n v="273.7"/>
    <n v="0"/>
    <s v="ร้านที่2"/>
    <s v="ส***มาศ  ส***รณอ่น"/>
    <s v="สุราษฎร์ธานี"/>
    <s v="-"/>
    <s v=""/>
    <s v="07/11/2025 16:34"/>
    <s v="-"/>
    <s v="J&amp;T COD"/>
    <s v="Tiktok"/>
    <s v="จ่ายทีหลัง / COD"/>
    <s v=""/>
    <s v="766082937966"/>
    <s v="07/11/2025 16:35"/>
  </r>
  <r>
    <x v="9"/>
    <x v="9"/>
    <n v="66.666666666666671"/>
    <n v="3"/>
    <s v="GAN27"/>
    <n v="138"/>
    <n v="38"/>
    <s v="ร้านที่2"/>
    <s v="ว***วิษา  จ***เฮง"/>
    <s v="พะเยา"/>
    <s v="-"/>
    <s v=""/>
    <s v="07/11/2025 16:29"/>
    <s v="-"/>
    <s v="J&amp;T COD"/>
    <s v="Tiktok"/>
    <s v="จ่ายทีหลัง / COD"/>
    <s v=""/>
    <s v="766195910093"/>
    <s v="07/11/2025 16:29"/>
  </r>
  <r>
    <x v="15"/>
    <x v="18"/>
    <n v="75"/>
    <n v="1"/>
    <s v="GAN26"/>
    <n v="112"/>
    <n v="37"/>
    <s v="ร้านที่1"/>
    <s v="ช******์"/>
    <s v="******ำเภอผักไห่ ตำบลอมฤต อำเภอผักไห่ จังหวัดพระนครศรีอยุธยา 13120"/>
    <s v="13120"/>
    <s v="63"/>
    <s v="07/11/2025 16:26"/>
    <s v="-"/>
    <s v="SPX Express"/>
    <s v="Shopee"/>
    <s v="shopee"/>
    <s v=""/>
    <s v="TH250897732375O"/>
    <s v="07/11/2025 16:25"/>
  </r>
  <r>
    <x v="0"/>
    <x v="0"/>
    <n v="40"/>
    <n v="10"/>
    <s v="GAN25"/>
    <n v="286"/>
    <n v="0"/>
    <s v="ร้านที่2"/>
    <s v="ช***นุช เ***เพชร"/>
    <s v="พิจิตร"/>
    <s v="-"/>
    <s v=""/>
    <s v="07/11/2025 16:16"/>
    <s v="-"/>
    <s v="J&amp;T COD"/>
    <s v="Tiktok"/>
    <s v="จ่ายทีหลัง / COD"/>
    <s v=""/>
    <s v="766061365996"/>
    <s v="07/11/2025 16:16"/>
  </r>
  <r>
    <x v="0"/>
    <x v="0"/>
    <n v="40"/>
    <n v="10"/>
    <s v="GAN24"/>
    <n v="286"/>
    <n v="0"/>
    <s v="ร้านที่2"/>
    <s v="พ***ษฐ์. ศ***"/>
    <s v="สมุทรปราการ"/>
    <s v="-"/>
    <s v=""/>
    <s v="07/11/2025 16:14"/>
    <s v="-"/>
    <s v="J&amp;T COD"/>
    <s v="Tiktok"/>
    <s v="จ่ายทีหลัง / COD"/>
    <s v=""/>
    <s v="766085392936"/>
    <s v="07/11/2025 16:14"/>
  </r>
  <r>
    <x v="9"/>
    <x v="9"/>
    <n v="33"/>
    <n v="10"/>
    <s v="GAN23"/>
    <n v="286"/>
    <n v="0"/>
    <s v="ร้านที่2"/>
    <s v="ด***"/>
    <s v="กรุงเทพมหานคร"/>
    <s v="-"/>
    <s v=""/>
    <s v="07/11/2025 16:08"/>
    <s v="-"/>
    <s v="J&amp;T COD"/>
    <s v="Tiktok"/>
    <s v="จ่ายทีหลัง / COD"/>
    <s v=""/>
    <s v="766149744021"/>
    <s v="07/11/2025 16:08"/>
  </r>
  <r>
    <x v="8"/>
    <x v="8"/>
    <n v="66.666666666666671"/>
    <n v="3"/>
    <s v="GAN22"/>
    <n v="100"/>
    <n v="0"/>
    <s v="ร้านที่2"/>
    <s v="จ***ุดา ส***ิเสนา"/>
    <s v="ตาก"/>
    <s v="-"/>
    <s v=""/>
    <s v="07/11/2025 16:05"/>
    <s v="-"/>
    <s v="J&amp;T Express"/>
    <s v="Tiktok"/>
    <s v="tiktok"/>
    <s v=""/>
    <s v="766154742102"/>
    <s v="07/11/2025 16:05"/>
  </r>
  <r>
    <x v="8"/>
    <x v="8"/>
    <n v="66.666666666666671"/>
    <n v="3"/>
    <s v="GAN21"/>
    <n v="99.99"/>
    <n v="0"/>
    <s v="ร้านที่2"/>
    <s v="ค***าลิตา อ***มย์รัก"/>
    <s v="สมุทรปราการ"/>
    <s v="-"/>
    <s v=""/>
    <s v="07/11/2025 16:05"/>
    <s v="-"/>
    <s v="Flash Express Thailand"/>
    <s v="Tiktok"/>
    <s v="tiktok"/>
    <s v=""/>
    <s v="THT0203296V2S7Z"/>
    <s v="07/11/2025 16:05"/>
  </r>
  <r>
    <x v="9"/>
    <x v="9"/>
    <n v="33"/>
    <n v="10"/>
    <s v="GAN19"/>
    <n v="276.25"/>
    <n v="0"/>
    <s v="ร้านที่2"/>
    <s v="ย***ิดา ส***ธง"/>
    <s v="ลำพูน"/>
    <s v="-"/>
    <s v=""/>
    <s v="07/11/2025 16:03"/>
    <s v="-"/>
    <s v="J&amp;T COD"/>
    <s v="Tiktok"/>
    <s v="จ่ายทีหลัง / COD"/>
    <s v=""/>
    <s v="766182643100"/>
    <s v="07/11/2025 16:03"/>
  </r>
  <r>
    <x v="9"/>
    <x v="9"/>
    <n v="33"/>
    <n v="10"/>
    <s v="GAN18"/>
    <n v="276.25"/>
    <n v="0"/>
    <s v="ร้านที่2"/>
    <s v="ร***ทิวา เ***พิมาย"/>
    <s v="ชลบุรี"/>
    <s v="-"/>
    <s v=""/>
    <s v="07/11/2025 16:03"/>
    <s v="-"/>
    <s v="J&amp;T Express"/>
    <s v="Tiktok"/>
    <s v="tiktok"/>
    <s v=""/>
    <s v="766187441106"/>
    <s v="07/11/2025 16:03"/>
  </r>
  <r>
    <x v="9"/>
    <x v="9"/>
    <n v="66.666666666666671"/>
    <n v="3"/>
    <s v="GAN17"/>
    <n v="99.99"/>
    <n v="0"/>
    <s v="ร้านที่2"/>
    <s v="อ***  อ***ภรณ์ ศ***งิน"/>
    <s v="ราชบุรี"/>
    <s v="-"/>
    <s v=""/>
    <s v="07/11/2025 16:03"/>
    <s v="-"/>
    <s v="J&amp;T Express"/>
    <s v="Tiktok"/>
    <s v="tiktok"/>
    <s v=""/>
    <s v="766159940066"/>
    <s v="07/11/2025 16:02"/>
  </r>
  <r>
    <x v="5"/>
    <x v="19"/>
    <n v="33.333333333333336"/>
    <n v="15"/>
    <s v="GAN16"/>
    <n v="435.6"/>
    <n v="0"/>
    <s v="ร้านที่2"/>
    <s v="ฟ**"/>
    <s v="กระบี่"/>
    <s v="-"/>
    <s v=""/>
    <s v="07/11/2025 16:01"/>
    <s v="-"/>
    <s v="J&amp;T COD"/>
    <s v="Tiktok"/>
    <s v="จ่ายทีหลัง / COD"/>
    <s v=""/>
    <s v="766093029914"/>
    <s v="07/11/2025 16:01"/>
  </r>
  <r>
    <x v="5"/>
    <x v="19"/>
    <n v="33.333333333333336"/>
    <n v="15"/>
    <s v="GAN14"/>
    <n v="420.75"/>
    <n v="0"/>
    <s v="ร้านที่2"/>
    <s v="ฟ**"/>
    <s v="กระบี่"/>
    <s v="-"/>
    <s v=""/>
    <s v="07/11/2025 15:58"/>
    <s v="-"/>
    <s v="J&amp;T COD"/>
    <s v="Tiktok"/>
    <s v="จ่ายทีหลัง / COD"/>
    <s v=""/>
    <s v="766074517983"/>
    <s v="07/11/2025 15:58"/>
  </r>
  <r>
    <x v="0"/>
    <x v="0"/>
    <n v="40"/>
    <n v="10"/>
    <s v="GAN13"/>
    <n v="276.25"/>
    <n v="0"/>
    <s v="ร้านที่2"/>
    <s v="พ***ี จ***หม"/>
    <s v="ภูเก็ต"/>
    <s v="-"/>
    <s v=""/>
    <s v="07/11/2025 15:57"/>
    <s v="-"/>
    <s v="J&amp;T COD"/>
    <s v="Tiktok"/>
    <s v="จ่ายทีหลัง / COD"/>
    <s v=""/>
    <s v="766057373911"/>
    <s v="07/11/2025 15:57"/>
  </r>
  <r>
    <x v="8"/>
    <x v="8"/>
    <n v="33"/>
    <n v="10"/>
    <s v="GAN12"/>
    <n v="556.75"/>
    <n v="0"/>
    <s v="ร้านที่2"/>
    <s v="ก***ัตน์ ท***ยู่"/>
    <s v="กรุงเทพฯ"/>
    <s v="-"/>
    <s v=""/>
    <s v="07/11/2025 15:57"/>
    <s v="-"/>
    <s v="J&amp;T COD"/>
    <s v="Tiktok"/>
    <s v="จ่ายทีหลัง / COD"/>
    <s v=""/>
    <s v="766040755944"/>
    <s v="07/11/2025 15:57"/>
  </r>
  <r>
    <x v="0"/>
    <x v="0"/>
    <n v="40"/>
    <n v="10"/>
    <s v="GAN12"/>
    <n v="556.75"/>
    <n v="0"/>
    <s v="ร้านที่2"/>
    <s v="ก***ัตน์ ท***ยู่"/>
    <s v="กรุงเทพฯ"/>
    <s v="-"/>
    <s v=""/>
    <s v="07/11/2025 15:57"/>
    <s v="-"/>
    <s v="J&amp;T COD"/>
    <s v="Tiktok"/>
    <s v="จ่ายทีหลัง / COD"/>
    <s v=""/>
    <s v="766040755944"/>
    <s v="07/11/2025 15:57"/>
  </r>
  <r>
    <x v="0"/>
    <x v="0"/>
    <n v="40"/>
    <n v="10"/>
    <s v="GAN11"/>
    <n v="293.25"/>
    <n v="0"/>
    <s v="ร้านที่2"/>
    <s v="ม***ี ป***ำมา"/>
    <s v="ชลบุรี"/>
    <s v="-"/>
    <s v=""/>
    <s v="07/11/2025 15:56"/>
    <s v="-"/>
    <s v="J&amp;T COD"/>
    <s v="Tiktok"/>
    <s v="จ่ายทีหลัง / COD"/>
    <s v=""/>
    <s v="766003378921"/>
    <s v="07/11/2025 15:57"/>
  </r>
  <r>
    <x v="0"/>
    <x v="0"/>
    <n v="50"/>
    <n v="6"/>
    <s v="GAN10"/>
    <n v="182"/>
    <n v="0"/>
    <s v="ร้านที่2"/>
    <s v="น***นิตย์ เ***นงาม"/>
    <s v="นนทบุรี"/>
    <s v="-"/>
    <s v=""/>
    <s v="07/11/2025 15:55"/>
    <s v="-"/>
    <s v="Flash Express Thailand COD"/>
    <s v="Tiktok"/>
    <s v="จ่ายทีหลัง / COD"/>
    <s v=""/>
    <s v="THT0306296WHQ9Z"/>
    <s v="07/11/2025 15:55"/>
  </r>
  <r>
    <x v="8"/>
    <x v="8"/>
    <n v="33"/>
    <n v="10"/>
    <s v="GAN9"/>
    <n v="276.25"/>
    <n v="0"/>
    <s v="ร้านที่2"/>
    <s v="ค***ู"/>
    <s v="ชลบุรี"/>
    <s v="-"/>
    <s v=""/>
    <s v="07/11/2025 15:55"/>
    <s v="-"/>
    <s v="J&amp;T COD"/>
    <s v="Tiktok"/>
    <s v="จ่ายทีหลัง / COD"/>
    <s v=""/>
    <s v="766104954020"/>
    <s v="07/11/2025 15:55"/>
  </r>
  <r>
    <x v="8"/>
    <x v="8"/>
    <n v="33"/>
    <n v="10"/>
    <s v="GAN6"/>
    <n v="556.75"/>
    <n v="0"/>
    <s v="ร้านที่2"/>
    <s v="K** T***ta"/>
    <s v="ประจวบคีรีขันธ์"/>
    <s v="-"/>
    <s v=""/>
    <s v="07/11/2025 15:47"/>
    <s v="-"/>
    <s v="J&amp;T COD"/>
    <s v="Tiktok"/>
    <s v="จ่ายทีหลัง / COD"/>
    <s v=""/>
    <s v="766157650086"/>
    <s v="07/11/2025 15:47"/>
  </r>
  <r>
    <x v="9"/>
    <x v="9"/>
    <n v="33"/>
    <n v="10"/>
    <s v="GAN6"/>
    <n v="556.75"/>
    <n v="0"/>
    <s v="ร้านที่2"/>
    <s v="K** T***ta"/>
    <s v="ประจวบคีรีขันธ์"/>
    <s v="-"/>
    <s v=""/>
    <s v="07/11/2025 15:47"/>
    <s v="-"/>
    <s v="J&amp;T COD"/>
    <s v="Tiktok"/>
    <s v="จ่ายทีหลัง / COD"/>
    <s v=""/>
    <s v="766157650086"/>
    <s v="07/11/2025 15:47"/>
  </r>
  <r>
    <x v="8"/>
    <x v="8"/>
    <n v="66.666666666666671"/>
    <n v="3"/>
    <s v="GAN5"/>
    <n v="99.99"/>
    <n v="0"/>
    <s v="ร้านที่2"/>
    <s v="ร***น ศ***ระจักษ์"/>
    <s v="พระนครศรีอยุธยา"/>
    <s v="-"/>
    <s v=""/>
    <s v="07/11/2025 15:38"/>
    <s v="-"/>
    <s v="J&amp;T COD"/>
    <s v="Tiktok"/>
    <s v="จ่ายทีหลัง / COD"/>
    <s v=""/>
    <s v="766184959013"/>
    <s v="07/11/2025 15:38"/>
  </r>
  <r>
    <x v="0"/>
    <x v="0"/>
    <n v="40"/>
    <n v="10"/>
    <s v="GAN4"/>
    <n v="276.25"/>
    <n v="0"/>
    <s v="ร้านที่2"/>
    <s v="p***r"/>
    <s v="นครราชสีมา"/>
    <s v="-"/>
    <s v=""/>
    <s v="07/11/2025 15:36"/>
    <s v="-"/>
    <s v="J&amp;T COD"/>
    <s v="Tiktok"/>
    <s v="จ่ายทีหลัง / COD"/>
    <s v=""/>
    <s v="766034563991"/>
    <s v="07/11/2025 15:36"/>
  </r>
  <r>
    <x v="0"/>
    <x v="0"/>
    <n v="40"/>
    <n v="10"/>
    <s v="GAN3"/>
    <n v="276.25"/>
    <n v="0"/>
    <s v="ร้านที่2"/>
    <s v="ส***ร จ***นันท์"/>
    <s v="กาฬสินธุ์"/>
    <s v="-"/>
    <s v=""/>
    <s v="07/11/2025 15:35"/>
    <s v="-"/>
    <s v="J&amp;T COD"/>
    <s v="Tiktok"/>
    <s v="จ่ายทีหลัง / COD"/>
    <s v=""/>
    <s v="766048569005"/>
    <s v="07/11/2025 15:35"/>
  </r>
  <r>
    <x v="0"/>
    <x v="0"/>
    <n v="33.333333333333336"/>
    <n v="3"/>
    <s v="GAN2"/>
    <n v="99.99"/>
    <n v="0"/>
    <s v="ร้านที่2"/>
    <s v="อ***ินทร์"/>
    <s v="กรุงเทพฯ"/>
    <s v="-"/>
    <s v=""/>
    <s v="07/11/2025 15:35"/>
    <s v="-"/>
    <s v="J&amp;T COD"/>
    <s v="Tiktok"/>
    <s v="จ่ายทีหลัง / COD"/>
    <s v=""/>
    <s v="766181715073"/>
    <s v="07/11/2025 15:35"/>
  </r>
  <r>
    <x v="0"/>
    <x v="0"/>
    <n v="40"/>
    <n v="10"/>
    <s v="GAM98"/>
    <n v="276.25"/>
    <n v="0"/>
    <s v="ร้านที่2"/>
    <s v="น*** ฤ***รัตน์  บ***ื่น"/>
    <s v="ชลบุรี"/>
    <s v="-"/>
    <s v=""/>
    <s v="07/11/2025 15:29"/>
    <s v="-"/>
    <s v="J&amp;T Express"/>
    <s v="Tiktok"/>
    <s v="tiktok"/>
    <s v=""/>
    <s v="766008285932"/>
    <s v="07/11/2025 15:29"/>
  </r>
  <r>
    <x v="0"/>
    <x v="0"/>
    <n v="40"/>
    <n v="10"/>
    <s v="GAM97"/>
    <n v="276.25"/>
    <n v="0"/>
    <s v="ร้านที่2"/>
    <s v="ย** เ***่ยม ร***ักแว่น"/>
    <s v="นครราชสีมา"/>
    <s v="-"/>
    <s v=""/>
    <s v="07/11/2025 15:28"/>
    <s v="-"/>
    <s v="J&amp;T COD"/>
    <s v="Tiktok"/>
    <s v="จ่ายทีหลัง / COD"/>
    <s v=""/>
    <s v="766070376971"/>
    <s v="07/11/2025 15:28"/>
  </r>
  <r>
    <x v="0"/>
    <x v="0"/>
    <n v="33.333333333333336"/>
    <n v="3"/>
    <s v="GAM95"/>
    <n v="100"/>
    <n v="0"/>
    <s v="ร้านที่2"/>
    <s v="ค***ณากร  ม***ี"/>
    <s v="ปทุมธานี"/>
    <s v="-"/>
    <s v=""/>
    <s v="07/11/2025 15:27"/>
    <s v="-"/>
    <s v="J&amp;T Express"/>
    <s v="Tiktok"/>
    <s v="tiktok"/>
    <s v=""/>
    <s v="766104925025"/>
    <s v="07/11/2025 15:26"/>
  </r>
  <r>
    <x v="9"/>
    <x v="9"/>
    <n v="66.666666666666671"/>
    <n v="3"/>
    <s v="GAM94"/>
    <n v="100"/>
    <n v="0"/>
    <s v="ร้านที่2"/>
    <s v="อ***์ทิพย์ร้านป้าติ๊ก"/>
    <s v="กรุงเทพฯ"/>
    <s v="-"/>
    <s v=""/>
    <s v="07/11/2025 15:24"/>
    <s v="-"/>
    <s v="J&amp;T COD"/>
    <s v="Tiktok"/>
    <s v="จ่ายทีหลัง / COD"/>
    <s v=""/>
    <s v="766130227074"/>
    <s v="07/11/2025 15:25"/>
  </r>
  <r>
    <x v="5"/>
    <x v="19"/>
    <n v="33.333333333333336"/>
    <n v="3"/>
    <s v="GAM93"/>
    <n v="138"/>
    <n v="38"/>
    <s v="ร้านที่2"/>
    <s v="พ***กานต์ ธ***รัศม์โชติ"/>
    <s v="อุบลราชธานี"/>
    <s v="-"/>
    <s v=""/>
    <s v="07/11/2025 15:25"/>
    <s v="-"/>
    <s v="J&amp;T Express"/>
    <s v="Tiktok"/>
    <s v="tiktok"/>
    <s v=""/>
    <s v="766018722932"/>
    <s v="07/11/2025 15:24"/>
  </r>
  <r>
    <x v="0"/>
    <x v="0"/>
    <n v="33.333333333333336"/>
    <n v="3"/>
    <s v="GAM91"/>
    <n v="100"/>
    <n v="0"/>
    <s v="ร้านที่2"/>
    <s v="น***วัน"/>
    <s v="สงขลา"/>
    <s v="-"/>
    <s v=""/>
    <s v="07/11/2025 15:22"/>
    <s v="-"/>
    <s v="J&amp;T COD"/>
    <s v="Tiktok"/>
    <s v="จ่ายทีหลัง / COD"/>
    <s v=""/>
    <s v="766128026075"/>
    <s v="07/11/2025 15:22"/>
  </r>
  <r>
    <x v="8"/>
    <x v="8"/>
    <n v="66.666666666666671"/>
    <n v="3"/>
    <s v="GAM90"/>
    <n v="99.99"/>
    <n v="0"/>
    <s v="ร้านที่2"/>
    <s v="ศ***ลักษณ์ ม***านโซ้ง"/>
    <s v="อุทัยธานี"/>
    <s v="-"/>
    <s v=""/>
    <s v="07/11/2025 15:22"/>
    <s v="-"/>
    <s v="J&amp;T COD"/>
    <s v="Tiktok"/>
    <s v="จ่ายทีหลัง / COD"/>
    <s v=""/>
    <s v="766113653071"/>
    <s v="07/11/2025 15:22"/>
  </r>
  <r>
    <x v="13"/>
    <x v="15"/>
    <n v="15"/>
    <n v="2"/>
    <s v="GAM89"/>
    <n v="34"/>
    <n v="4"/>
    <s v="ร้านที่1"/>
    <s v="พ******)"/>
    <s v="******ะมันนี่ มี ซอย 17 ตำบลบ้านเกาะ ตำบลบ้านเกาะ อำเภอเมืองสมุทรสาคร จังหวัดสมุทรสาคร 74000"/>
    <s v="74000"/>
    <s v="74"/>
    <s v="07/11/2025 15:19"/>
    <s v="-"/>
    <s v="SPX Express"/>
    <s v="Shopee"/>
    <s v="shopee"/>
    <s v=""/>
    <s v="TH258652339831K"/>
    <s v="07/11/2025 15:19"/>
  </r>
  <r>
    <x v="0"/>
    <x v="0"/>
    <n v="40"/>
    <n v="10"/>
    <s v="GAM88"/>
    <n v="276.25"/>
    <n v="0"/>
    <s v="ร้านที่2"/>
    <s v="ส***ัชร​ ว***กุล"/>
    <s v="เพชรบุรี"/>
    <s v="-"/>
    <s v=""/>
    <s v="07/11/2025 15:18"/>
    <s v="-"/>
    <s v="J&amp;T COD"/>
    <s v="Tiktok"/>
    <s v="จ่ายทีหลัง / COD"/>
    <s v=""/>
    <s v="766070978934"/>
    <s v="07/11/2025 15:18"/>
  </r>
  <r>
    <x v="5"/>
    <x v="19"/>
    <n v="33.333333333333336"/>
    <n v="3"/>
    <s v="GAM87"/>
    <n v="100"/>
    <n v="0"/>
    <s v="ร้านที่2"/>
    <s v="น***วัน"/>
    <s v="สงขลา"/>
    <s v="-"/>
    <s v=""/>
    <s v="07/11/2025 15:17"/>
    <s v="-"/>
    <s v="J&amp;T COD"/>
    <s v="Tiktok"/>
    <s v="จ่ายทีหลัง / COD"/>
    <s v=""/>
    <s v="766049421001"/>
    <s v="07/11/2025 15:18"/>
  </r>
  <r>
    <x v="0"/>
    <x v="0"/>
    <n v="33.333333333333336"/>
    <n v="3"/>
    <s v="GAM86"/>
    <n v="100"/>
    <n v="0"/>
    <s v="ร้านที่2"/>
    <s v="พ***ต  ว***ือชัย"/>
    <s v="นครราชสีมา"/>
    <s v="-"/>
    <s v=""/>
    <s v="07/11/2025 15:15"/>
    <s v="-"/>
    <s v="J&amp;T Express"/>
    <s v="Tiktok"/>
    <s v="tiktok"/>
    <s v=""/>
    <s v="766184312106"/>
    <s v="07/11/2025 15:15"/>
  </r>
  <r>
    <x v="13"/>
    <x v="15"/>
    <n v="15"/>
    <n v="1"/>
    <s v="GAM85"/>
    <n v="15"/>
    <n v="0"/>
    <s v="ร้านที่1"/>
    <s v="จ******​"/>
    <s v="******บลม่วงค่อม ตำบลม่วงค่อม อำเภอชัยบาดาล จังหวัดลพบุรี 15230"/>
    <s v="15230"/>
    <s v="49"/>
    <s v="07/11/2025 15:43"/>
    <s v="-"/>
    <s v="SPX Express"/>
    <s v="Shopee"/>
    <s v="shopee"/>
    <s v=""/>
    <s v="TH258149938537H"/>
    <s v="07/11/2025 15:13"/>
  </r>
  <r>
    <x v="8"/>
    <x v="8"/>
    <n v="66.666666666666671"/>
    <n v="3"/>
    <s v="GAM84"/>
    <n v="100"/>
    <n v="0"/>
    <s v="ร้านที่2"/>
    <s v="อ***นา"/>
    <s v="มหาสารคาม"/>
    <s v="-"/>
    <s v=""/>
    <s v="07/11/2025 15:06"/>
    <s v="-"/>
    <s v="Flash Express Thailand COD"/>
    <s v="Tiktok"/>
    <s v="จ่ายทีหลัง / COD"/>
    <s v=""/>
    <s v="THT4109296V849Z"/>
    <s v="07/11/2025 15:06"/>
  </r>
  <r>
    <x v="9"/>
    <x v="9"/>
    <n v="33"/>
    <n v="10"/>
    <s v="GAM83"/>
    <n v="276.25"/>
    <n v="0"/>
    <s v="ร้านที่2"/>
    <s v="จ***ิ"/>
    <s v="ปทุมธานี"/>
    <s v="-"/>
    <s v=""/>
    <s v="07/11/2025 15:05"/>
    <s v="-"/>
    <s v="Flash Express Thailand COD"/>
    <s v="Tiktok"/>
    <s v="จ่ายทีหลัง / COD"/>
    <s v=""/>
    <s v="THT0402296WB99Z"/>
    <s v="07/11/2025 15:05"/>
  </r>
  <r>
    <x v="8"/>
    <x v="8"/>
    <n v="66.666666666666671"/>
    <n v="3"/>
    <s v="GAM82"/>
    <n v="100"/>
    <n v="0"/>
    <s v="ร้านที่2"/>
    <s v="พ***ดา พ***ลดี"/>
    <s v="สุรินทร์"/>
    <s v="-"/>
    <s v=""/>
    <s v="07/11/2025 15:06"/>
    <s v="-"/>
    <s v="J&amp;T Express"/>
    <s v="Tiktok"/>
    <s v="tiktok"/>
    <s v=""/>
    <s v="766110151026"/>
    <s v="07/11/2025 15:05"/>
  </r>
  <r>
    <x v="9"/>
    <x v="9"/>
    <n v="33"/>
    <n v="10"/>
    <s v="GAM81"/>
    <n v="276.25"/>
    <n v="0"/>
    <s v="ร้านที่2"/>
    <s v="ร***ทิวา. ล***้"/>
    <s v="ปทุมธานี"/>
    <s v="-"/>
    <s v=""/>
    <s v="07/11/2025 15:05"/>
    <s v="-"/>
    <s v="J&amp;T COD"/>
    <s v="Tiktok"/>
    <s v="จ่ายทีหลัง / COD"/>
    <s v=""/>
    <s v="766187734045"/>
    <s v="07/11/2025 15:05"/>
  </r>
  <r>
    <x v="0"/>
    <x v="0"/>
    <n v="33.333333333333336"/>
    <n v="3"/>
    <s v="GAM80"/>
    <n v="100"/>
    <n v="0"/>
    <s v="ร้านที่2"/>
    <s v="ไ***น​ ส***สรร​ญ​"/>
    <s v="ลำพูน"/>
    <s v="-"/>
    <s v=""/>
    <s v="07/11/2025 15:04"/>
    <s v="-"/>
    <s v="Flash Express Thailand COD"/>
    <s v="Tiktok"/>
    <s v="จ่ายทีหลัง / COD"/>
    <s v=""/>
    <s v="THT4804296VYR5Z"/>
    <s v="07/11/2025 15:04"/>
  </r>
  <r>
    <x v="9"/>
    <x v="9"/>
    <n v="33"/>
    <n v="10"/>
    <s v="GAM78"/>
    <n v="276.25"/>
    <n v="0"/>
    <s v="ร้านที่2"/>
    <s v="พ***ักษณ์"/>
    <s v="กรุงเทพฯ"/>
    <s v="-"/>
    <s v=""/>
    <s v="07/11/2025 15:03"/>
    <s v="-"/>
    <s v="J&amp;T COD"/>
    <s v="Tiktok"/>
    <s v="จ่ายทีหลัง / COD"/>
    <s v=""/>
    <s v="766183131055"/>
    <s v="07/11/2025 15:03"/>
  </r>
  <r>
    <x v="9"/>
    <x v="9"/>
    <n v="33"/>
    <n v="10"/>
    <s v="GAM76"/>
    <n v="276.25"/>
    <n v="0"/>
    <s v="ร้านที่2"/>
    <s v="ช***ญู ส***ลิ้นทอง"/>
    <s v="พิจิตร"/>
    <s v="-"/>
    <s v=""/>
    <s v="07/11/2025 15:01"/>
    <s v="-"/>
    <s v="J&amp;T COD"/>
    <s v="Tiktok"/>
    <s v="จ่ายทีหลัง / COD"/>
    <s v=""/>
    <s v="766148737056"/>
    <s v="07/11/2025 15:01"/>
  </r>
  <r>
    <x v="0"/>
    <x v="0"/>
    <n v="33.333333333333336"/>
    <n v="3"/>
    <s v="GAM74"/>
    <n v="100"/>
    <n v="0"/>
    <s v="ร้านที่2"/>
    <s v="ว*** ส***ิง"/>
    <s v="ชัยภูมิ"/>
    <s v="-"/>
    <s v=""/>
    <s v="07/11/2025 15:00"/>
    <s v="-"/>
    <s v="J&amp;T Express"/>
    <s v="Tiktok"/>
    <s v="tiktok"/>
    <s v=""/>
    <s v="766140119102"/>
    <s v="07/11/2025 14:59"/>
  </r>
  <r>
    <x v="0"/>
    <x v="0"/>
    <n v="40"/>
    <n v="10"/>
    <s v="GAM73"/>
    <n v="276.25"/>
    <n v="0"/>
    <s v="ร้านที่2"/>
    <s v="ก***นา​ ช***เผือก"/>
    <s v="ปราจีนบุรี"/>
    <s v="-"/>
    <s v=""/>
    <s v="07/11/2025 14:57"/>
    <s v="-"/>
    <s v="Flash Express Thailand COD"/>
    <s v="Tiktok"/>
    <s v="จ่ายทีหลัง / COD"/>
    <s v=""/>
    <s v="THT2503296W4E7Z"/>
    <s v="07/11/2025 14:58"/>
  </r>
  <r>
    <x v="6"/>
    <x v="14"/>
    <n v="33.333333333333336"/>
    <n v="3"/>
    <s v="GAM72"/>
    <n v="361.25"/>
    <n v="0"/>
    <s v="ร้านที่2"/>
    <s v="ภ***ณ​"/>
    <s v="ลำปาง"/>
    <s v="-"/>
    <s v=""/>
    <s v="07/11/2025 14:57"/>
    <s v="-"/>
    <s v="J&amp;T COD"/>
    <s v="Tiktok"/>
    <s v="จ่ายทีหลัง / COD"/>
    <s v=""/>
    <s v="766089241923"/>
    <s v="07/11/2025 14:57"/>
  </r>
  <r>
    <x v="0"/>
    <x v="0"/>
    <n v="40"/>
    <n v="10"/>
    <s v="GAM72"/>
    <n v="361.25"/>
    <n v="0"/>
    <s v="ร้านที่2"/>
    <s v="ภ***ณ​"/>
    <s v="ลำปาง"/>
    <s v="-"/>
    <s v=""/>
    <s v="07/11/2025 14:57"/>
    <s v="-"/>
    <s v="J&amp;T COD"/>
    <s v="Tiktok"/>
    <s v="จ่ายทีหลัง / COD"/>
    <s v=""/>
    <s v="766089241923"/>
    <s v="07/11/2025 14:57"/>
  </r>
  <r>
    <x v="9"/>
    <x v="9"/>
    <n v="66.666666666666671"/>
    <n v="3"/>
    <s v="GAM70"/>
    <n v="100"/>
    <n v="0"/>
    <s v="ร้านที่2"/>
    <s v="น***า"/>
    <s v="นครราชสีมา"/>
    <s v="-"/>
    <s v=""/>
    <s v="07/11/2025 14:52"/>
    <s v="-"/>
    <s v="J&amp;T COD"/>
    <s v="Tiktok"/>
    <s v="จ่ายทีหลัง / COD"/>
    <s v=""/>
    <s v="766126946071"/>
    <s v="07/11/2025 14:52"/>
  </r>
  <r>
    <x v="3"/>
    <x v="17"/>
    <n v="139"/>
    <n v="1"/>
    <s v="GAM68"/>
    <n v="108.99"/>
    <n v="0"/>
    <s v="ร้านที่2"/>
    <s v="ม***ร์นารา ห***"/>
    <s v="กรุงเทพมหานคร"/>
    <s v="-"/>
    <s v=""/>
    <s v="07/11/2025 14:49"/>
    <s v="-"/>
    <s v="J&amp;T COD"/>
    <s v="Tiktok"/>
    <s v="จ่ายทีหลัง / COD"/>
    <s v=""/>
    <s v="766144113081"/>
    <s v="07/11/2025 14:49"/>
  </r>
  <r>
    <x v="9"/>
    <x v="9"/>
    <n v="33"/>
    <n v="10"/>
    <s v="GAM67"/>
    <n v="276.25"/>
    <n v="0"/>
    <s v="ร้านที่2"/>
    <s v="ศ***ชัย เ***พ็ง"/>
    <s v="นครพนม"/>
    <s v="-"/>
    <s v=""/>
    <s v="07/11/2025 14:48"/>
    <s v="-"/>
    <s v="J&amp;T Express"/>
    <s v="Tiktok"/>
    <s v="tiktok"/>
    <s v=""/>
    <s v="766164031076"/>
    <s v="07/11/2025 14:47"/>
  </r>
  <r>
    <x v="8"/>
    <x v="8"/>
    <n v="66.666666666666671"/>
    <n v="3"/>
    <s v="GAM66"/>
    <n v="99.99"/>
    <n v="0"/>
    <s v="ร้านที่2"/>
    <s v="อ***ร  ท***อด"/>
    <s v="ฉะเชิงเทรา"/>
    <s v="-"/>
    <s v=""/>
    <s v="07/11/2025 14:47"/>
    <s v="-"/>
    <s v="J&amp;T COD"/>
    <s v="Tiktok"/>
    <s v="จ่ายทีหลัง / COD"/>
    <s v=""/>
    <s v="766169750010"/>
    <s v="07/11/2025 14:47"/>
  </r>
  <r>
    <x v="0"/>
    <x v="0"/>
    <n v="50"/>
    <n v="6"/>
    <s v="GAM65"/>
    <n v="182"/>
    <n v="0"/>
    <s v="ร้านที่2"/>
    <s v="ศ***า บ***รือน"/>
    <s v="กาญจนบุรี"/>
    <s v="-"/>
    <s v=""/>
    <s v="07/11/2025 14:47"/>
    <s v="-"/>
    <s v="J&amp;T COD"/>
    <s v="Tiktok"/>
    <s v="จ่ายทีหลัง / COD"/>
    <s v=""/>
    <s v="766194811012"/>
    <s v="07/11/2025 14:47"/>
  </r>
  <r>
    <x v="9"/>
    <x v="9"/>
    <n v="66.666666666666671"/>
    <n v="3"/>
    <s v="GAM63"/>
    <n v="99.99"/>
    <n v="0"/>
    <s v="ร้านที่2"/>
    <s v="บ***ัน     แ***สอาด"/>
    <s v="กรุงเทพฯ"/>
    <s v="-"/>
    <s v=""/>
    <s v="07/11/2025 14:46"/>
    <s v="-"/>
    <s v="J&amp;T COD"/>
    <s v="Tiktok"/>
    <s v="จ่ายทีหลัง / COD"/>
    <s v=""/>
    <s v="766128053062"/>
    <s v="07/11/2025 14:46"/>
  </r>
  <r>
    <x v="0"/>
    <x v="0"/>
    <n v="33.333333333333336"/>
    <n v="3"/>
    <s v="GAM62"/>
    <n v="100"/>
    <n v="0"/>
    <s v="ร้านที่2"/>
    <s v="ม***"/>
    <s v="สมุทรปราการ"/>
    <s v="-"/>
    <s v=""/>
    <s v="07/11/2025 14:45"/>
    <s v="-"/>
    <s v="J&amp;T Express"/>
    <s v="Tiktok"/>
    <s v="tiktok"/>
    <s v=""/>
    <s v="766165415094"/>
    <s v="07/11/2025 14:45"/>
  </r>
  <r>
    <x v="8"/>
    <x v="8"/>
    <n v="66.666666666666671"/>
    <n v="3"/>
    <s v="GAM61"/>
    <n v="181.09"/>
    <n v="0"/>
    <s v="ร้านที่2"/>
    <s v="ส***ตต์ ห***งศ์"/>
    <s v="นครราชสีมา"/>
    <s v="-"/>
    <s v=""/>
    <s v="07/11/2025 14:45"/>
    <s v="-"/>
    <s v="J&amp;T Express"/>
    <s v="Tiktok"/>
    <s v="tiktok"/>
    <s v=""/>
    <s v="766170155041"/>
    <s v="07/11/2025 14:45"/>
  </r>
  <r>
    <x v="10"/>
    <x v="10"/>
    <n v="139"/>
    <n v="1"/>
    <s v="GAM61"/>
    <n v="181.09"/>
    <n v="0"/>
    <s v="ร้านที่2"/>
    <s v="ส***ตต์ ห***งศ์"/>
    <s v="นครราชสีมา"/>
    <s v="-"/>
    <s v=""/>
    <s v="07/11/2025 14:45"/>
    <s v="-"/>
    <s v="J&amp;T Express"/>
    <s v="Tiktok"/>
    <s v="tiktok"/>
    <s v=""/>
    <s v="766170155041"/>
    <s v="07/11/2025 14:45"/>
  </r>
  <r>
    <x v="9"/>
    <x v="9"/>
    <n v="66.666666666666671"/>
    <n v="3"/>
    <s v="GAM60"/>
    <n v="100"/>
    <n v="0"/>
    <s v="ร้านที่2"/>
    <s v="ม***"/>
    <s v="สมุทรปราการ"/>
    <s v="-"/>
    <s v=""/>
    <s v="07/11/2025 14:44"/>
    <s v="-"/>
    <s v="J&amp;T Express"/>
    <s v="Tiktok"/>
    <s v="tiktok"/>
    <s v=""/>
    <s v="766130256076"/>
    <s v="07/11/2025 14:44"/>
  </r>
  <r>
    <x v="12"/>
    <x v="13"/>
    <n v="76"/>
    <n v="3"/>
    <s v="GAM59"/>
    <n v="220"/>
    <n v="0"/>
    <s v="ร้านที่1"/>
    <s v="น******ป"/>
    <s v="******หลวงจำกัด ต.คลองสอง ตำบลคลองสอง อำเภอคลองหลวง จังหวัดปทุมธานี 12120"/>
    <s v="12120"/>
    <s v="08"/>
    <s v="07/11/2025 14:42"/>
    <s v="-"/>
    <s v="SPX Express"/>
    <s v="Shopee"/>
    <s v="shopee"/>
    <s v=""/>
    <s v="TH254844809519D"/>
    <s v="07/11/2025 14:41"/>
  </r>
  <r>
    <x v="8"/>
    <x v="8"/>
    <n v="66.666666666666671"/>
    <n v="6"/>
    <s v="GAM58"/>
    <n v="182"/>
    <n v="0"/>
    <s v="ร้านที่2"/>
    <s v="น*** ห***ิต"/>
    <s v="เชียงราย"/>
    <s v="-"/>
    <s v=""/>
    <s v="07/11/2025 14:41"/>
    <s v="-"/>
    <s v="J&amp;T Express"/>
    <s v="Tiktok"/>
    <s v="tiktok"/>
    <s v=""/>
    <s v="766127451051"/>
    <s v="07/11/2025 14:41"/>
  </r>
  <r>
    <x v="0"/>
    <x v="0"/>
    <n v="50"/>
    <n v="6"/>
    <s v="GAM57"/>
    <n v="182"/>
    <n v="0"/>
    <s v="ร้านที่2"/>
    <s v="ค***วาท ป***งสำราญ  บ***แอนยายเล็ก"/>
    <s v="ราชบุรี"/>
    <s v="-"/>
    <s v=""/>
    <s v="07/11/2025 14:42"/>
    <s v="-"/>
    <s v="J&amp;T Express"/>
    <s v="Tiktok"/>
    <s v="tiktok"/>
    <s v=""/>
    <s v="766138009103"/>
    <s v="07/11/2025 14:40"/>
  </r>
  <r>
    <x v="9"/>
    <x v="9"/>
    <n v="66.666666666666671"/>
    <n v="3"/>
    <s v="GAM56"/>
    <n v="100"/>
    <n v="0"/>
    <s v="ร้านที่2"/>
    <s v="จ***"/>
    <s v="กรุงเทพมหานคร"/>
    <s v="-"/>
    <s v=""/>
    <s v="07/11/2025 14:39"/>
    <s v="-"/>
    <s v="J&amp;T COD"/>
    <s v="Tiktok"/>
    <s v="จ่ายทีหลัง / COD"/>
    <s v=""/>
    <s v="766106656066"/>
    <s v="07/11/2025 14:39"/>
  </r>
  <r>
    <x v="0"/>
    <x v="0"/>
    <n v="40"/>
    <n v="10"/>
    <s v="GAM55"/>
    <n v="276.25"/>
    <n v="0"/>
    <s v="ร้านที่2"/>
    <s v="ห***หนิง"/>
    <s v="เพชรบูรณ์"/>
    <s v="-"/>
    <s v=""/>
    <s v="07/11/2025 14:38"/>
    <s v="-"/>
    <s v="J&amp;T Express"/>
    <s v="Tiktok"/>
    <s v="tiktok"/>
    <s v=""/>
    <s v="766055081934"/>
    <s v="07/11/2025 14:37"/>
  </r>
  <r>
    <x v="9"/>
    <x v="9"/>
    <n v="66.666666666666671"/>
    <n v="3"/>
    <s v="GAM53"/>
    <n v="99.99"/>
    <n v="0"/>
    <s v="ร้านที่2"/>
    <s v="ศ***พร แ***า"/>
    <s v="ร้อยเอ็ด"/>
    <s v="-"/>
    <s v=""/>
    <s v="07/11/2025 14:37"/>
    <s v="-"/>
    <s v="J&amp;T COD"/>
    <s v="Tiktok"/>
    <s v="จ่ายทีหลัง / COD"/>
    <s v=""/>
    <s v="766163857060"/>
    <s v="07/11/2025 14:37"/>
  </r>
  <r>
    <x v="0"/>
    <x v="0"/>
    <n v="33.333333333333336"/>
    <n v="3"/>
    <s v="GAM51"/>
    <n v="267.54000000000002"/>
    <n v="0"/>
    <s v="ร้านที่2"/>
    <s v="ว***ดา ถ***บุญ"/>
    <s v="อุบลราชธานี"/>
    <s v="-"/>
    <s v=""/>
    <s v="07/11/2025 14:33"/>
    <s v="-"/>
    <s v="J&amp;T Express"/>
    <s v="Tiktok"/>
    <s v="tiktok"/>
    <s v=""/>
    <s v="766106068011"/>
    <s v="07/11/2025 14:33"/>
  </r>
  <r>
    <x v="9"/>
    <x v="9"/>
    <n v="66.666666666666671"/>
    <n v="3"/>
    <s v="GAM51"/>
    <n v="267.54000000000002"/>
    <n v="0"/>
    <s v="ร้านที่2"/>
    <s v="ว***ดา ถ***บุญ"/>
    <s v="อุบลราชธานี"/>
    <s v="-"/>
    <s v=""/>
    <s v="07/11/2025 14:33"/>
    <s v="-"/>
    <s v="J&amp;T Express"/>
    <s v="Tiktok"/>
    <s v="tiktok"/>
    <s v=""/>
    <s v="766106068011"/>
    <s v="07/11/2025 14:33"/>
  </r>
  <r>
    <x v="1"/>
    <x v="1"/>
    <n v="139"/>
    <n v="1"/>
    <s v="GAM51"/>
    <n v="267.54000000000002"/>
    <n v="0"/>
    <s v="ร้านที่2"/>
    <s v="ว***ดา ถ***บุญ"/>
    <s v="อุบลราชธานี"/>
    <s v="-"/>
    <s v=""/>
    <s v="07/11/2025 14:33"/>
    <s v="-"/>
    <s v="J&amp;T Express"/>
    <s v="Tiktok"/>
    <s v="tiktok"/>
    <s v=""/>
    <s v="766106068011"/>
    <s v="07/11/2025 14:33"/>
  </r>
  <r>
    <x v="12"/>
    <x v="13"/>
    <n v="66.333333333333329"/>
    <n v="3"/>
    <s v="GAM49"/>
    <n v="220"/>
    <n v="0"/>
    <s v="ร้านที่4"/>
    <s v="บ***ัท ภ***ร ล***นา เ***ดิ้ง จ***ด"/>
    <s v="ลำปาง"/>
    <s v="-"/>
    <s v=""/>
    <s v="07/11/2025 14:32"/>
    <s v="-"/>
    <s v="J&amp;T COD"/>
    <s v="Tiktok"/>
    <s v="จ่ายทีหลัง / COD"/>
    <s v=""/>
    <s v="766193903086"/>
    <s v="07/11/2025 14:32"/>
  </r>
  <r>
    <x v="0"/>
    <x v="0"/>
    <n v="40"/>
    <n v="10"/>
    <s v="GAM48"/>
    <n v="276.25"/>
    <n v="0"/>
    <s v="ร้านที่2"/>
    <s v="ว**  ส***กษม"/>
    <s v="พระนครศรีอยุธยา"/>
    <s v="-"/>
    <s v=""/>
    <s v="07/11/2025 14:32"/>
    <s v="-"/>
    <s v="J&amp;T COD"/>
    <s v="Tiktok"/>
    <s v="จ่ายทีหลัง / COD"/>
    <s v=""/>
    <s v="766162006024"/>
    <s v="07/11/2025 14:32"/>
  </r>
  <r>
    <x v="0"/>
    <x v="0"/>
    <n v="33.333333333333336"/>
    <n v="3"/>
    <s v="GAM47"/>
    <n v="100"/>
    <n v="0"/>
    <s v="ร้านที่2"/>
    <s v="ค***ย ว***ำจร"/>
    <s v="นครศรีธรรมราช"/>
    <s v="-"/>
    <s v=""/>
    <s v="07/11/2025 14:30"/>
    <s v="-"/>
    <s v="J&amp;T COD"/>
    <s v="Tiktok"/>
    <s v="จ่ายทีหลัง / COD"/>
    <s v=""/>
    <s v="766140412100"/>
    <s v="07/11/2025 14:30"/>
  </r>
  <r>
    <x v="3"/>
    <x v="17"/>
    <n v="139"/>
    <n v="1"/>
    <s v="GAM46"/>
    <n v="99"/>
    <n v="0"/>
    <s v="ร้านที่2"/>
    <s v="แ***ปอ บ***าง776"/>
    <s v="สมุทรสาคร"/>
    <s v="-"/>
    <s v=""/>
    <s v="07/11/2025 14:28"/>
    <s v="-"/>
    <s v="J&amp;T COD"/>
    <s v="Tiktok"/>
    <s v="จ่ายทีหลัง / COD"/>
    <s v=""/>
    <s v="766111627061"/>
    <s v="07/11/2025 14:29"/>
  </r>
  <r>
    <x v="0"/>
    <x v="0"/>
    <n v="50"/>
    <n v="6"/>
    <s v="GAM45"/>
    <n v="199.99"/>
    <n v="0"/>
    <s v="ร้านที่2"/>
    <s v="พ***์สินี ถ***ิญญาพัชร์"/>
    <s v="เชียงใหม่"/>
    <s v="-"/>
    <s v=""/>
    <s v="07/11/2025 14:28"/>
    <s v="-"/>
    <s v="J&amp;T COD"/>
    <s v="Tiktok"/>
    <s v="จ่ายทีหลัง / COD"/>
    <s v=""/>
    <s v="766135706022"/>
    <s v="07/11/2025 14:28"/>
  </r>
  <r>
    <x v="9"/>
    <x v="9"/>
    <n v="66.666666666666671"/>
    <n v="3"/>
    <s v="GAM44"/>
    <n v="100"/>
    <n v="0"/>
    <s v="ร้านที่2"/>
    <s v="ค***โสรยา ​***่คง​"/>
    <s v="กรุงเทพมหานคร"/>
    <s v="-"/>
    <s v=""/>
    <s v="07/11/2025 14:27"/>
    <s v="-"/>
    <s v="J&amp;T COD"/>
    <s v="Tiktok"/>
    <s v="จ่ายทีหลัง / COD"/>
    <s v=""/>
    <s v="766115450041"/>
    <s v="07/11/2025 14:27"/>
  </r>
  <r>
    <x v="0"/>
    <x v="0"/>
    <n v="40"/>
    <n v="10"/>
    <s v="GAM43"/>
    <n v="325"/>
    <n v="0"/>
    <s v="ร้านที่2"/>
    <s v="ศ***นาถ  ส***สนธิ์"/>
    <s v="จังหวัดสระบุรี"/>
    <s v="-"/>
    <s v=""/>
    <s v="07/11/2025 14:26"/>
    <s v="-"/>
    <s v="J&amp;T COD"/>
    <s v="Tiktok"/>
    <s v="จ่ายทีหลัง / COD"/>
    <s v=""/>
    <s v="766013194925"/>
    <s v="07/11/2025 14:26"/>
  </r>
  <r>
    <x v="8"/>
    <x v="8"/>
    <n v="66.666666666666671"/>
    <n v="3"/>
    <s v="GAM42"/>
    <n v="99.99"/>
    <n v="0"/>
    <s v="ร้านที่2"/>
    <s v="L** L**"/>
    <s v="Bangkok"/>
    <s v="-"/>
    <s v=""/>
    <s v="07/11/2025 14:25"/>
    <s v="-"/>
    <s v="J&amp;T Express"/>
    <s v="Tiktok"/>
    <s v="tiktok"/>
    <s v=""/>
    <s v="766195740052"/>
    <s v="07/11/2025 14:25"/>
  </r>
  <r>
    <x v="9"/>
    <x v="9"/>
    <n v="33"/>
    <n v="10"/>
    <s v="GAM41"/>
    <n v="276.25"/>
    <n v="0"/>
    <s v="ร้านที่2"/>
    <s v="จ***ธนชาติ พ***อง"/>
    <s v="กาฬสินธุ์"/>
    <s v="-"/>
    <s v=""/>
    <s v="07/11/2025 14:24"/>
    <s v="-"/>
    <s v="J&amp;T COD"/>
    <s v="Tiktok"/>
    <s v="จ่ายทีหลัง / COD"/>
    <s v=""/>
    <s v="766149718084"/>
    <s v="07/11/2025 14:24"/>
  </r>
  <r>
    <x v="0"/>
    <x v="0"/>
    <n v="40"/>
    <n v="10"/>
    <s v="GAM40"/>
    <n v="276.25"/>
    <n v="0"/>
    <s v="ร้านที่2"/>
    <s v="น***กลรัตน์ ค***น"/>
    <s v="นครพนม"/>
    <s v="-"/>
    <s v=""/>
    <s v="07/11/2025 14:22"/>
    <s v="-"/>
    <s v="J&amp;T Express"/>
    <s v="Tiktok"/>
    <s v="tiktok"/>
    <s v=""/>
    <s v="766162209035"/>
    <s v="07/11/2025 14:22"/>
  </r>
  <r>
    <x v="0"/>
    <x v="0"/>
    <n v="40"/>
    <n v="10"/>
    <s v="GAM39"/>
    <n v="276.25"/>
    <n v="0"/>
    <s v="ร้านที่2"/>
    <s v="ป***วน ส***รธรรม"/>
    <s v="กำแพงเพชร"/>
    <s v="-"/>
    <s v=""/>
    <s v="07/11/2025 14:21"/>
    <s v="-"/>
    <s v="J&amp;T COD"/>
    <s v="Tiktok"/>
    <s v="จ่ายทีหลัง / COD"/>
    <s v="กาแฟ3 เผือก3 มะพร้าว3 ฝอยทอง1"/>
    <s v="766030473946"/>
    <s v="07/11/2025 14:21"/>
  </r>
  <r>
    <x v="0"/>
    <x v="0"/>
    <n v="40"/>
    <n v="10"/>
    <s v="GAM38"/>
    <n v="276.25"/>
    <n v="0"/>
    <s v="ร้านที่2"/>
    <s v="จ***รัตน์"/>
    <s v="ตาก"/>
    <s v="-"/>
    <s v=""/>
    <s v="07/11/2025 14:19"/>
    <s v="-"/>
    <s v="J&amp;T COD"/>
    <s v="Tiktok"/>
    <s v="จ่ายทีหลัง / COD"/>
    <s v=""/>
    <s v="766187804023"/>
    <s v="07/11/2025 14:20"/>
  </r>
  <r>
    <x v="5"/>
    <x v="19"/>
    <n v="33.333333333333336"/>
    <n v="3"/>
    <s v="GAM37"/>
    <n v="100"/>
    <n v="0"/>
    <s v="ร้านที่2"/>
    <s v="ส***สา ร***าชล"/>
    <s v="เทศบาลนครนครศรีธรรมราช"/>
    <s v="-"/>
    <s v=""/>
    <s v="07/11/2025 14:18"/>
    <s v="-"/>
    <s v="J&amp;T COD"/>
    <s v="Tiktok"/>
    <s v="จ่ายทีหลัง / COD"/>
    <s v=""/>
    <s v="766042826986"/>
    <s v="07/11/2025 14:19"/>
  </r>
  <r>
    <x v="0"/>
    <x v="0"/>
    <n v="40"/>
    <n v="10"/>
    <s v="GAM36"/>
    <n v="276.25"/>
    <n v="0"/>
    <s v="ร้านที่2"/>
    <s v="ส***ตรา    เ***จิตต์"/>
    <s v="กรุงเทพฯ"/>
    <s v="-"/>
    <s v=""/>
    <s v="07/11/2025 14:16"/>
    <s v="-"/>
    <s v="J&amp;T COD"/>
    <s v="Tiktok"/>
    <s v="จ่ายทีหลัง / COD"/>
    <s v=""/>
    <s v="766020394930"/>
    <s v="07/11/2025 14:18"/>
  </r>
  <r>
    <x v="8"/>
    <x v="8"/>
    <n v="66.666666666666671"/>
    <n v="3"/>
    <s v="GAM35"/>
    <n v="100"/>
    <n v="0"/>
    <s v="ร้านที่2"/>
    <s v="เ** ศ***ุธ"/>
    <s v="นครพนม"/>
    <s v="-"/>
    <s v=""/>
    <s v="07/11/2025 14:12"/>
    <s v="-"/>
    <s v="J&amp;T Express"/>
    <s v="Tiktok"/>
    <s v="tiktok"/>
    <s v=""/>
    <s v="766129459023"/>
    <s v="07/11/2025 14:15"/>
  </r>
  <r>
    <x v="9"/>
    <x v="9"/>
    <n v="66.666666666666671"/>
    <n v="3"/>
    <s v="GAM34"/>
    <n v="100"/>
    <n v="0"/>
    <s v="ร้านที่2"/>
    <s v="ส*** ป***นู"/>
    <s v="อุดรธานี"/>
    <s v="-"/>
    <s v=""/>
    <s v="07/11/2025 14:09"/>
    <s v="-"/>
    <s v="J&amp;T COD"/>
    <s v="Tiktok"/>
    <s v="จ่ายทีหลัง / COD"/>
    <s v=""/>
    <s v="766128946074"/>
    <s v="07/11/2025 14:14"/>
  </r>
  <r>
    <x v="0"/>
    <x v="0"/>
    <n v="33.333333333333336"/>
    <n v="3"/>
    <s v="GAM33"/>
    <n v="100"/>
    <n v="0"/>
    <s v="ร้านที่2"/>
    <s v="ด***"/>
    <s v="Bangkok"/>
    <s v="-"/>
    <s v=""/>
    <s v="07/11/2025 14:09"/>
    <s v="-"/>
    <s v="J&amp;T Express"/>
    <s v="Tiktok"/>
    <s v="tiktok"/>
    <s v=""/>
    <s v="766133410103"/>
    <s v="07/11/2025 14:14"/>
  </r>
  <r>
    <x v="9"/>
    <x v="9"/>
    <n v="66.666666666666671"/>
    <n v="3"/>
    <s v="GAM32"/>
    <n v="182"/>
    <n v="0"/>
    <s v="ร้านที่2"/>
    <s v="ภ***านิษฐ์ ส***ิมณีกุล"/>
    <s v="สุรินทร์"/>
    <s v="-"/>
    <s v=""/>
    <s v="07/11/2025 14:07"/>
    <s v="-"/>
    <s v="J&amp;T Express"/>
    <s v="Tiktok"/>
    <s v="tiktok"/>
    <s v=""/>
    <s v="766157504092"/>
    <s v="07/11/2025 14:13"/>
  </r>
  <r>
    <x v="0"/>
    <x v="0"/>
    <n v="33.333333333333336"/>
    <n v="3"/>
    <s v="GAM32"/>
    <n v="182"/>
    <n v="0"/>
    <s v="ร้านที่2"/>
    <s v="ภ***านิษฐ์ ส***ิมณีกุล"/>
    <s v="สุรินทร์"/>
    <s v="-"/>
    <s v=""/>
    <s v="07/11/2025 14:07"/>
    <s v="-"/>
    <s v="J&amp;T Express"/>
    <s v="Tiktok"/>
    <s v="tiktok"/>
    <s v=""/>
    <s v="766157504092"/>
    <s v="07/11/2025 14:13"/>
  </r>
  <r>
    <x v="0"/>
    <x v="0"/>
    <n v="40"/>
    <n v="10"/>
    <s v="GAM31"/>
    <n v="556.75"/>
    <n v="0"/>
    <s v="ร้านที่2"/>
    <s v="จ*** ร***เตี๋ยวหม้อดิน"/>
    <s v="ระยอง"/>
    <s v="-"/>
    <s v=""/>
    <s v="07/11/2025 14:05"/>
    <s v="-"/>
    <s v="J&amp;T COD"/>
    <s v="Tiktok"/>
    <s v="จ่ายทีหลัง / COD"/>
    <s v=""/>
    <s v="766069638003"/>
    <s v="07/11/2025 14:08"/>
  </r>
  <r>
    <x v="0"/>
    <x v="0"/>
    <n v="40"/>
    <n v="10"/>
    <s v="GAM31"/>
    <n v="556.75"/>
    <n v="0"/>
    <s v="ร้านที่2"/>
    <s v="จ*** ร***เตี๋ยวหม้อดิน"/>
    <s v="ระยอง"/>
    <s v="-"/>
    <s v=""/>
    <s v="07/11/2025 14:05"/>
    <s v="-"/>
    <s v="J&amp;T COD"/>
    <s v="Tiktok"/>
    <s v="จ่ายทีหลัง / COD"/>
    <s v=""/>
    <s v="766069638003"/>
    <s v="07/11/2025 14:08"/>
  </r>
  <r>
    <x v="9"/>
    <x v="9"/>
    <n v="33"/>
    <n v="10"/>
    <s v="GAM29"/>
    <n v="276.25"/>
    <n v="0"/>
    <s v="ร้านที่2"/>
    <s v="ส***ล ศ***ภัย"/>
    <s v="นครราชสีมา"/>
    <s v="-"/>
    <s v=""/>
    <s v="07/11/2025 14:01"/>
    <s v="-"/>
    <s v="J&amp;T COD"/>
    <s v="Tiktok"/>
    <s v="จ่ายทีหลัง / COD"/>
    <s v=""/>
    <s v="766107637072"/>
    <s v="07/11/2025 14:01"/>
  </r>
  <r>
    <x v="0"/>
    <x v="0"/>
    <n v="40"/>
    <n v="10"/>
    <s v="GAM28"/>
    <n v="276.25"/>
    <n v="0"/>
    <s v="ร้านที่2"/>
    <s v="จ***ักดิ์ ล***ลิศ"/>
    <s v="ปทุมธานี"/>
    <s v="-"/>
    <s v=""/>
    <s v="07/11/2025 13:57"/>
    <s v="-"/>
    <s v="Flash Express Thailand"/>
    <s v="Tiktok"/>
    <s v="tiktok"/>
    <s v=""/>
    <s v="THT0402295R408Z"/>
    <s v="07/11/2025 13:58"/>
  </r>
  <r>
    <x v="0"/>
    <x v="0"/>
    <n v="40"/>
    <n v="10"/>
    <s v="GAM27"/>
    <n v="276.25"/>
    <n v="0"/>
    <s v="ร้านที่2"/>
    <s v="จ***ิมา  บ***หล"/>
    <s v="นครศรีธรรมราช"/>
    <s v="-"/>
    <s v=""/>
    <s v="07/11/2025 13:55"/>
    <s v="-"/>
    <s v="J&amp;T COD"/>
    <s v="Tiktok"/>
    <s v="จ่ายทีหลัง / COD"/>
    <s v=""/>
    <s v="766023671000"/>
    <s v="07/11/2025 13:55"/>
  </r>
  <r>
    <x v="0"/>
    <x v="0"/>
    <n v="50"/>
    <n v="6"/>
    <s v="GAM26"/>
    <n v="199.99"/>
    <n v="0"/>
    <s v="ร้านที่2"/>
    <s v="น***ฤติเดช ส***ำราญ"/>
    <s v="อุทัยธานี"/>
    <s v="-"/>
    <s v=""/>
    <s v="07/11/2025 13:52"/>
    <s v="-"/>
    <s v="J&amp;T COD"/>
    <s v="Tiktok"/>
    <s v="จ่ายทีหลัง / COD"/>
    <s v=""/>
    <s v="766170308046"/>
    <s v="07/11/2025 13:52"/>
  </r>
  <r>
    <x v="12"/>
    <x v="13"/>
    <n v="78"/>
    <n v="1"/>
    <s v="GAM25"/>
    <n v="78"/>
    <n v="0"/>
    <s v="ร้านที่1"/>
    <s v="จ******า"/>
    <s v="******ลไทรทอง อำเภอชัยบุรี จังหวัดสุราษฎร์ธานี 84350"/>
    <s v="84350"/>
    <s v="30"/>
    <s v="07/11/2025 14:21"/>
    <s v="-"/>
    <s v="Flash Express"/>
    <s v="Shopee"/>
    <s v="shopee"/>
    <s v=""/>
    <s v="TH68187YRAHJ7D"/>
    <s v="07/11/2025 13:51"/>
  </r>
  <r>
    <x v="0"/>
    <x v="0"/>
    <n v="40"/>
    <n v="10"/>
    <s v="GAM24"/>
    <n v="276.25"/>
    <n v="0"/>
    <s v="ร้านที่2"/>
    <s v="น***ช ป***ตังโข"/>
    <s v="ยโสธร"/>
    <s v="-"/>
    <s v=""/>
    <s v="07/11/2025 13:50"/>
    <s v="-"/>
    <s v="J&amp;T Express"/>
    <s v="Tiktok"/>
    <s v="tiktok"/>
    <s v=""/>
    <s v="766043167971"/>
    <s v="07/11/2025 13:49"/>
  </r>
  <r>
    <x v="0"/>
    <x v="0"/>
    <n v="40"/>
    <n v="10"/>
    <s v="GAM23"/>
    <n v="556.75"/>
    <n v="0"/>
    <s v="ร้านที่2"/>
    <s v="P***y"/>
    <s v="Nong Khai"/>
    <s v="-"/>
    <s v=""/>
    <s v="07/11/2025 13:46"/>
    <s v="-"/>
    <s v="J&amp;T COD"/>
    <s v="Tiktok"/>
    <s v="จ่ายทีหลัง / COD"/>
    <s v="ไม่ทานรสกาแฟ/ไม่ทานหน้าครีมค่ะ"/>
    <s v="766050849944"/>
    <s v="07/11/2025 13:46"/>
  </r>
  <r>
    <x v="0"/>
    <x v="0"/>
    <n v="40"/>
    <n v="10"/>
    <s v="GAM23"/>
    <n v="556.75"/>
    <n v="0"/>
    <s v="ร้านที่2"/>
    <s v="P***y"/>
    <s v="Nong Khai"/>
    <s v="-"/>
    <s v=""/>
    <s v="07/11/2025 13:46"/>
    <s v="-"/>
    <s v="J&amp;T COD"/>
    <s v="Tiktok"/>
    <s v="จ่ายทีหลัง / COD"/>
    <s v="ไม่ทานรสกาแฟ/ไม่ทานหน้าครีมค่ะ"/>
    <s v="766050849944"/>
    <s v="07/11/2025 13:46"/>
  </r>
  <r>
    <x v="1"/>
    <x v="1"/>
    <n v="139"/>
    <n v="1"/>
    <s v="GAM20"/>
    <n v="108.99"/>
    <n v="0"/>
    <s v="ร้านที่2"/>
    <s v="ก***ารัตน์ เ***์กล .***น์"/>
    <s v="มุกดาหาร"/>
    <s v="-"/>
    <s v=""/>
    <s v="07/11/2025 13:34"/>
    <s v="-"/>
    <s v="J&amp;T Express"/>
    <s v="Tiktok"/>
    <s v="tiktok"/>
    <s v=""/>
    <s v="766193302103"/>
    <s v="07/11/2025 13:34"/>
  </r>
  <r>
    <x v="9"/>
    <x v="9"/>
    <n v="66.666666666666671"/>
    <n v="3"/>
    <s v="GAM19"/>
    <n v="99.99"/>
    <n v="0"/>
    <s v="ร้านที่2"/>
    <s v="อ***าวุธ บ***รรณ์"/>
    <s v="เทศบาลนครนครราชสีมา"/>
    <s v="-"/>
    <s v=""/>
    <s v="07/11/2025 13:28"/>
    <s v="-"/>
    <s v="J&amp;T Express"/>
    <s v="Tiktok"/>
    <s v="tiktok"/>
    <s v=""/>
    <s v="766190348081"/>
    <s v="07/11/2025 13:28"/>
  </r>
  <r>
    <x v="15"/>
    <x v="18"/>
    <n v="75"/>
    <n v="1"/>
    <s v="GAM17"/>
    <n v="142"/>
    <n v="67"/>
    <s v="ร้านที่1"/>
    <s v="ธ******ะ"/>
    <s v="******แสนสุข, อำเภอเมืองชลบุรี  (ส่งร้านค้าหน้าซอย) ตำบลแสนสุข อำเภอเมืองชลบุรี จังหวัดชลบุรี 20130"/>
    <s v="20130"/>
    <s v="75"/>
    <s v="07/11/2025 13:15"/>
    <s v="-"/>
    <s v="SPX Express"/>
    <s v="Shopee"/>
    <s v="shopee"/>
    <s v=""/>
    <s v="TH259290753239N"/>
    <s v="07/11/2025 13:15"/>
  </r>
  <r>
    <x v="0"/>
    <x v="0"/>
    <n v="33.333333333333336"/>
    <n v="3"/>
    <s v="GAM16"/>
    <n v="99.99"/>
    <n v="0"/>
    <s v="ร้านที่2"/>
    <s v="ค***ุเวช โ***อิ้ง"/>
    <s v="ชัยภูมิ"/>
    <s v="-"/>
    <s v=""/>
    <s v="07/11/2025 13:02"/>
    <s v="-"/>
    <s v="J&amp;T Express"/>
    <s v="Tiktok"/>
    <s v="tiktok"/>
    <s v=""/>
    <s v="766140119021"/>
    <s v="07/11/2025 13:02"/>
  </r>
  <r>
    <x v="0"/>
    <x v="0"/>
    <n v="50"/>
    <n v="6"/>
    <s v="GAM15"/>
    <n v="199.99"/>
    <n v="0"/>
    <s v="ร้านที่2"/>
    <s v="จ***ีพูนผล"/>
    <s v="สมุทรปราการ"/>
    <s v="-"/>
    <s v=""/>
    <s v="07/11/2025 13:00"/>
    <s v="-"/>
    <s v="J&amp;T COD"/>
    <s v="Tiktok"/>
    <s v="จ่ายทีหลัง / COD"/>
    <s v=""/>
    <s v="766110305026"/>
    <s v="07/11/2025 13:00"/>
  </r>
  <r>
    <x v="9"/>
    <x v="9"/>
    <n v="66.666666666666671"/>
    <n v="3"/>
    <s v="GAM14"/>
    <n v="99.99"/>
    <n v="0"/>
    <s v="ร้านที่2"/>
    <s v="ช***ร ค***สุทธิ์"/>
    <s v="เทศบาลเมืองยโสธร"/>
    <s v="-"/>
    <s v=""/>
    <s v="07/11/2025 12:49"/>
    <s v="-"/>
    <s v="J&amp;T Express"/>
    <s v="Tiktok"/>
    <s v="tiktok"/>
    <s v=""/>
    <s v="766080732631"/>
    <s v="07/11/2025 12:48"/>
  </r>
  <r>
    <x v="0"/>
    <x v="0"/>
    <n v="50"/>
    <n v="6"/>
    <s v="GAM13"/>
    <n v="199.99"/>
    <n v="0"/>
    <s v="ร้านที่2"/>
    <s v="น***ากูร ท***นื้อดี"/>
    <s v="ปทุมธานี"/>
    <s v="-"/>
    <s v=""/>
    <s v="07/11/2025 12:31"/>
    <s v="-"/>
    <s v="Flash Express Thailand COD"/>
    <s v="Tiktok"/>
    <s v="จ่ายทีหลัง / COD"/>
    <s v=""/>
    <s v="THT0402295BP35Z"/>
    <s v="07/11/2025 12:31"/>
  </r>
  <r>
    <x v="8"/>
    <x v="8"/>
    <n v="66.666666666666671"/>
    <n v="3"/>
    <s v="GAM12"/>
    <n v="108.99"/>
    <n v="9"/>
    <s v="ร้านที่2"/>
    <s v="น***เขียวฟารุตฐ์"/>
    <s v="สุราษฎร์ธานี"/>
    <s v="-"/>
    <s v=""/>
    <s v="07/11/2025 12:25"/>
    <s v="-"/>
    <s v="J&amp;T COD"/>
    <s v="Tiktok"/>
    <s v="จ่ายทีหลัง / COD"/>
    <s v=""/>
    <s v="766027734640"/>
    <s v="07/11/2025 12:25"/>
  </r>
  <r>
    <x v="8"/>
    <x v="8"/>
    <n v="66.666666666666671"/>
    <n v="3"/>
    <s v="GAM11"/>
    <n v="99.99"/>
    <n v="0"/>
    <s v="ร้านที่2"/>
    <s v="ย***ิ๊ว"/>
    <s v="พระนครศรีอยุธยา"/>
    <s v="-"/>
    <s v=""/>
    <s v="07/11/2025 12:25"/>
    <s v="-"/>
    <s v="Flash Express Thailand COD"/>
    <s v="Tiktok"/>
    <s v="จ่ายทีหลัง / COD"/>
    <s v=""/>
    <s v="THT0506295BJY3Z"/>
    <s v="07/11/2025 12:25"/>
  </r>
  <r>
    <x v="8"/>
    <x v="8"/>
    <n v="66.666666666666671"/>
    <n v="3"/>
    <s v="GAM10"/>
    <n v="99.99"/>
    <n v="0"/>
    <s v="ร้านที่2"/>
    <s v="ก***ย ส***วดี"/>
    <s v="กำแพงเพชร"/>
    <s v="-"/>
    <s v=""/>
    <s v="07/11/2025 12:22"/>
    <s v="-"/>
    <s v="J&amp;T COD"/>
    <s v="Tiktok"/>
    <s v="จ่ายทีหลัง / COD"/>
    <s v=""/>
    <s v="766003533691"/>
    <s v="07/11/2025 12:22"/>
  </r>
  <r>
    <x v="8"/>
    <x v="8"/>
    <n v="66.666666666666671"/>
    <n v="3"/>
    <s v="GAM9"/>
    <n v="99.99"/>
    <n v="0"/>
    <s v="ร้านที่2"/>
    <s v="u***97827836131"/>
    <s v="นครปฐม"/>
    <s v="-"/>
    <s v=""/>
    <s v="07/11/2025 12:22"/>
    <s v="-"/>
    <s v="Flash Express Thailand COD"/>
    <s v="Tiktok"/>
    <s v="จ่ายทีหลัง / COD"/>
    <s v=""/>
    <s v="THT15072947ZB6Z"/>
    <s v="07/11/2025 12:22"/>
  </r>
  <r>
    <x v="8"/>
    <x v="8"/>
    <n v="66.666666666666671"/>
    <n v="3"/>
    <s v="GAM8"/>
    <n v="99.99"/>
    <n v="0"/>
    <s v="ร้านที่2"/>
    <s v="เ***าพร ว***ํา"/>
    <s v="นครราชสีมา"/>
    <s v="-"/>
    <s v=""/>
    <s v="07/11/2025 12:16"/>
    <s v="-"/>
    <s v="J&amp;T COD"/>
    <s v="Tiktok"/>
    <s v="จ่ายทีหลัง / COD"/>
    <s v=""/>
    <s v="766088446686"/>
    <s v="07/11/2025 12:16"/>
  </r>
  <r>
    <x v="0"/>
    <x v="0"/>
    <n v="33.333333333333336"/>
    <n v="3"/>
    <s v="GAM7"/>
    <n v="99.99"/>
    <n v="0"/>
    <s v="ร้านที่2"/>
    <s v="ส***รณนี"/>
    <s v="เทศบาลนครสกลนคร"/>
    <s v="-"/>
    <s v=""/>
    <s v="07/11/2025 12:15"/>
    <s v="-"/>
    <s v="J&amp;T Express"/>
    <s v="Tiktok"/>
    <s v="tiktok"/>
    <s v=""/>
    <s v="766068742622"/>
    <s v="07/11/2025 12:14"/>
  </r>
  <r>
    <x v="8"/>
    <x v="8"/>
    <n v="66.666666666666671"/>
    <n v="3"/>
    <s v="GAM6"/>
    <n v="99.99"/>
    <n v="0"/>
    <s v="ร้านที่2"/>
    <s v="ส***   เ***รรจง"/>
    <s v="นครศรีธรรมราช"/>
    <s v="-"/>
    <s v=""/>
    <s v="07/11/2025 12:14"/>
    <s v="-"/>
    <s v="J&amp;T COD"/>
    <s v="Tiktok"/>
    <s v="จ่ายทีหลัง / COD"/>
    <s v=""/>
    <s v="766030140621"/>
    <s v="07/11/2025 12:14"/>
  </r>
  <r>
    <x v="0"/>
    <x v="0"/>
    <n v="50"/>
    <n v="6"/>
    <s v="GAM5"/>
    <n v="199.99"/>
    <n v="0"/>
    <s v="ร้านที่2"/>
    <s v="ว***พงษ์  ป***ญาพรกุล"/>
    <s v="สมุทรปราการ"/>
    <s v="-"/>
    <s v=""/>
    <s v="07/11/2025 12:13"/>
    <s v="-"/>
    <s v="J&amp;T COD"/>
    <s v="Tiktok"/>
    <s v="จ่ายทีหลัง / COD"/>
    <s v=""/>
    <s v="766009244696"/>
    <s v="07/11/2025 12:13"/>
  </r>
  <r>
    <x v="8"/>
    <x v="8"/>
    <n v="66.666666666666671"/>
    <n v="3"/>
    <s v="GAM4"/>
    <n v="99.99"/>
    <n v="0"/>
    <s v="ร้านที่2"/>
    <s v="ว***วดี ร***ัวทอง"/>
    <s v="สงขลา"/>
    <s v="-"/>
    <s v=""/>
    <s v="07/11/2025 12:06"/>
    <s v="-"/>
    <s v="J&amp;T COD"/>
    <s v="Tiktok"/>
    <s v="จ่ายทีหลัง / COD"/>
    <s v=""/>
    <s v="766032733642"/>
    <s v="07/11/2025 12:06"/>
  </r>
  <r>
    <x v="8"/>
    <x v="8"/>
    <n v="66.666666666666671"/>
    <n v="3"/>
    <s v="GAM3"/>
    <n v="99.99"/>
    <n v="0"/>
    <s v="ร้านที่2"/>
    <s v="ว***า พ***งเพราะ ส***อ"/>
    <s v="สุรินทร์"/>
    <s v="-"/>
    <s v=""/>
    <s v="07/11/2025 11:52"/>
    <s v="-"/>
    <s v="J&amp;T Express"/>
    <s v="Tiktok"/>
    <s v="tiktok"/>
    <s v=""/>
    <s v="766020248641"/>
    <s v="07/11/2025 11:52"/>
  </r>
  <r>
    <x v="9"/>
    <x v="9"/>
    <n v="66.666666666666671"/>
    <n v="3"/>
    <s v="GAM2"/>
    <n v="99.99"/>
    <n v="0"/>
    <s v="ร้านที่2"/>
    <s v="ภ***ียา"/>
    <s v="ชลบุรี"/>
    <s v="-"/>
    <s v=""/>
    <s v="07/11/2025 11:39"/>
    <s v="-"/>
    <s v="J&amp;T Express"/>
    <s v="Tiktok"/>
    <s v="tiktok"/>
    <s v=""/>
    <s v="766064442625"/>
    <s v="07/11/2025 11:38"/>
  </r>
  <r>
    <x v="8"/>
    <x v="8"/>
    <n v="66.666666666666671"/>
    <n v="3"/>
    <s v="GAM1"/>
    <n v="199.98"/>
    <n v="0"/>
    <s v="ร้านที่2"/>
    <s v="พ***ดา  พ***ชย์กุล"/>
    <s v="นครราชสีมา"/>
    <s v="-"/>
    <s v=""/>
    <s v="07/11/2025 11:37"/>
    <s v="-"/>
    <s v="J&amp;T COD"/>
    <s v="Tiktok"/>
    <s v="จ่ายทีหลัง / COD"/>
    <s v=""/>
    <s v="766091547620"/>
    <s v="07/11/2025 11:37"/>
  </r>
  <r>
    <x v="0"/>
    <x v="0"/>
    <n v="33.333333333333336"/>
    <n v="3"/>
    <s v="GAM1"/>
    <n v="199.98"/>
    <n v="0"/>
    <s v="ร้านที่2"/>
    <s v="พ***ดา  พ***ชย์กุล"/>
    <s v="นครราชสีมา"/>
    <s v="-"/>
    <s v=""/>
    <s v="07/11/2025 11:37"/>
    <s v="-"/>
    <s v="J&amp;T COD"/>
    <s v="Tiktok"/>
    <s v="จ่ายทีหลัง / COD"/>
    <s v=""/>
    <s v="766091547620"/>
    <s v="07/11/2025 11:37"/>
  </r>
  <r>
    <x v="8"/>
    <x v="8"/>
    <n v="66.666666666666671"/>
    <n v="3"/>
    <s v="GAM0"/>
    <n v="99.99"/>
    <n v="0"/>
    <s v="ร้านที่2"/>
    <s v="ร***า ท***ระ"/>
    <s v="ปราจีนบุรี"/>
    <s v="-"/>
    <s v=""/>
    <s v="07/11/2025 11:29"/>
    <s v="-"/>
    <s v="J&amp;T COD"/>
    <s v="Tiktok"/>
    <s v="จ่ายทีหลัง / COD"/>
    <s v=""/>
    <s v="766050441634"/>
    <s v="07/11/2025 11:29"/>
  </r>
  <r>
    <x v="0"/>
    <x v="0"/>
    <n v="33.333333333333336"/>
    <n v="3"/>
    <s v="GAL99"/>
    <n v="99.99"/>
    <n v="0"/>
    <s v="ร้านที่2"/>
    <s v="ศ***ล ป***านต์"/>
    <s v="ชลบุรี"/>
    <s v="-"/>
    <s v=""/>
    <s v="07/11/2025 11:28"/>
    <s v="-"/>
    <s v="J&amp;T COD"/>
    <s v="Tiktok"/>
    <s v="จ่ายทีหลัง / COD"/>
    <s v=""/>
    <s v="766017545624"/>
    <s v="07/11/2025 11:28"/>
  </r>
  <r>
    <x v="9"/>
    <x v="9"/>
    <n v="66.666666666666671"/>
    <n v="3"/>
    <s v="GAL98"/>
    <n v="99.99"/>
    <n v="0"/>
    <s v="ร้านที่2"/>
    <s v="ฉ***รรณ แ***คำ"/>
    <s v="อุบลราชธานี"/>
    <s v="-"/>
    <s v=""/>
    <s v="07/11/2025 11:27"/>
    <s v="-"/>
    <s v="J&amp;T COD"/>
    <s v="Tiktok"/>
    <s v="จ่ายทีหลัง / COD"/>
    <s v=""/>
    <s v="766029536624"/>
    <s v="07/11/2025 11:28"/>
  </r>
  <r>
    <x v="8"/>
    <x v="8"/>
    <n v="66.666666666666671"/>
    <n v="3"/>
    <s v="GAL97"/>
    <n v="99.99"/>
    <n v="0"/>
    <s v="ร้านที่2"/>
    <s v="จ**"/>
    <s v="กรุงเทพฯ"/>
    <s v="-"/>
    <s v=""/>
    <s v="07/11/2025 11:22"/>
    <s v="-"/>
    <s v="J&amp;T COD"/>
    <s v="Tiktok"/>
    <s v="จ่ายทีหลัง / COD"/>
    <s v=""/>
    <s v="766012530706"/>
    <s v="07/11/2025 11:22"/>
  </r>
  <r>
    <x v="8"/>
    <x v="8"/>
    <n v="66.666666666666671"/>
    <n v="3"/>
    <s v="GAL96"/>
    <n v="99.99"/>
    <n v="0"/>
    <s v="ร้านที่2"/>
    <s v="ธ***นก ธ***วงษ์"/>
    <s v="บุรีรัมย์"/>
    <s v="-"/>
    <s v=""/>
    <s v="07/11/2025 11:17"/>
    <s v="-"/>
    <s v="J&amp;T COD"/>
    <s v="Tiktok"/>
    <s v="จ่ายทีหลัง / COD"/>
    <s v=""/>
    <s v="766075333634"/>
    <s v="07/11/2025 11:17"/>
  </r>
  <r>
    <x v="8"/>
    <x v="8"/>
    <n v="66.666666666666671"/>
    <n v="3"/>
    <s v="GAL95"/>
    <n v="99.99"/>
    <n v="0"/>
    <s v="ร้านที่2"/>
    <s v="พ***ิพย์  พ***วงศ์"/>
    <s v="สมุทรปราการ"/>
    <s v="-"/>
    <s v=""/>
    <s v="07/11/2025 10:55"/>
    <s v="-"/>
    <s v="J&amp;T COD"/>
    <s v="Tiktok"/>
    <s v="จ่ายทีหลัง / COD"/>
    <s v=""/>
    <s v="766062338646"/>
    <s v="07/11/2025 10:55"/>
  </r>
  <r>
    <x v="0"/>
    <x v="0"/>
    <n v="65"/>
    <n v="9"/>
    <s v="GAL94"/>
    <n v="305"/>
    <n v="0"/>
    <s v="ร้านที่2"/>
    <s v="p***"/>
    <s v="ฉะเชิงเทรา"/>
    <s v="-"/>
    <s v=""/>
    <s v="07/11/2025 10:55"/>
    <s v="-"/>
    <s v="J&amp;T COD"/>
    <s v="Tiktok"/>
    <s v="จ่ายทีหลัง / COD"/>
    <s v=""/>
    <s v="766042330620"/>
    <s v="07/11/2025 10:55"/>
  </r>
  <r>
    <x v="8"/>
    <x v="8"/>
    <n v="66.666666666666671"/>
    <n v="3"/>
    <s v="GAL91"/>
    <n v="99.99"/>
    <n v="0"/>
    <s v="ร้านที่2"/>
    <s v="ร***วายุรถมือสอง"/>
    <s v="อ่างทอง"/>
    <s v="-"/>
    <s v=""/>
    <s v="07/11/2025 10:36"/>
    <s v="-"/>
    <s v="J&amp;T Express"/>
    <s v="Tiktok"/>
    <s v="tiktok"/>
    <s v=""/>
    <s v="766043349610"/>
    <s v="07/11/2025 10:36"/>
  </r>
  <r>
    <x v="9"/>
    <x v="9"/>
    <n v="33"/>
    <n v="10"/>
    <s v="GAL90"/>
    <n v="303.60000000000002"/>
    <n v="0"/>
    <s v="ร้านที่2"/>
    <s v="ป***ย จ***ร์เพชร"/>
    <s v="ราชบุรี"/>
    <s v="-"/>
    <s v=""/>
    <s v="07/11/2025 10:26"/>
    <s v="-"/>
    <s v="J&amp;T COD"/>
    <s v="Tiktok"/>
    <s v="จ่ายทีหลัง / COD"/>
    <s v=""/>
    <s v="766081137636"/>
    <s v="07/11/2025 10:27"/>
  </r>
  <r>
    <x v="8"/>
    <x v="8"/>
    <n v="66.666666666666671"/>
    <n v="3"/>
    <s v="GAL89"/>
    <n v="99.99"/>
    <n v="0"/>
    <s v="ร้านที่2"/>
    <s v="แ***  ก***ของ"/>
    <s v="นครปฐม"/>
    <s v="-"/>
    <s v=""/>
    <s v="07/11/2025 10:26"/>
    <s v="-"/>
    <s v="J&amp;T Express"/>
    <s v="Tiktok"/>
    <s v="tiktok"/>
    <s v=""/>
    <s v="766090642704"/>
    <s v="07/11/2025 10:26"/>
  </r>
  <r>
    <x v="8"/>
    <x v="8"/>
    <n v="66.666666666666671"/>
    <n v="3"/>
    <s v="GAL88"/>
    <n v="99.99"/>
    <n v="0"/>
    <s v="ร้านที่2"/>
    <s v="แ***  ก***ของ"/>
    <s v="นครปฐม"/>
    <s v="-"/>
    <s v=""/>
    <s v="07/11/2025 10:21"/>
    <s v="-"/>
    <s v="J&amp;T Express"/>
    <s v="Tiktok"/>
    <s v="tiktok"/>
    <s v=""/>
    <s v="766086047705"/>
    <s v="07/11/2025 10:21"/>
  </r>
  <r>
    <x v="12"/>
    <x v="12"/>
    <n v="74"/>
    <n v="1"/>
    <s v="GAL86"/>
    <n v="81"/>
    <n v="7"/>
    <s v="ร้านที่1"/>
    <s v="คุณวันเพ็ญ สุนทรารชุน"/>
    <s v="138-140 ถนนมิตรภาพ13 ซอย13/4  ตำบลในเมือง_x000a__x000a_เมืองนครราชสีมา/ Mueng Nakorn Ratchasimaนครราชสีมา/ Nakhon Ratchasima_x000a_30000"/>
    <s v="30000"/>
    <s v="660868759393"/>
    <s v="07/11/2025 10:19"/>
    <s v="-"/>
    <s v="Kerry_dropoff"/>
    <s v="Lazada"/>
    <s v="lazada"/>
    <s v=""/>
    <s v="LEXPU0625315180"/>
    <s v="07/11/2025 10:19"/>
  </r>
  <r>
    <x v="11"/>
    <x v="11"/>
    <n v="10"/>
    <n v="90"/>
    <s v="GAL85"/>
    <n v="949"/>
    <n v="0"/>
    <s v="ร้านที่1"/>
    <s v="ต**น"/>
    <s v="******ตำบลบวกค้าง อำเภอสันกำแพง จังหวัดเชียงใหม่ 50130 ประเทศไทย ตำบลบวกค้าง อำเภอสันกำแพง จังหวัดเชียงใหม่ 50130"/>
    <s v="50130"/>
    <s v="28"/>
    <s v="07/11/2025 10:11"/>
    <s v="-"/>
    <s v="SPX Express"/>
    <s v="Shopee"/>
    <s v="shopee"/>
    <s v=""/>
    <s v="TH256228268567Y"/>
    <s v="07/11/2025 10:10"/>
  </r>
  <r>
    <x v="0"/>
    <x v="0"/>
    <n v="33.333333333333336"/>
    <n v="3"/>
    <s v="GAL84"/>
    <n v="99.99"/>
    <n v="0"/>
    <s v="ร้านที่2"/>
    <s v="ศ***ัจจา ว***จฉัยกุล"/>
    <s v="ปทุมธานี"/>
    <s v="-"/>
    <s v=""/>
    <s v="07/11/2025 10:08"/>
    <s v="-"/>
    <s v="J&amp;T COD"/>
    <s v="Tiktok"/>
    <s v="จ่ายทีหลัง / COD"/>
    <s v=""/>
    <s v="766096659613"/>
    <s v="07/11/2025 10:08"/>
  </r>
  <r>
    <x v="8"/>
    <x v="8"/>
    <n v="66.666666666666671"/>
    <n v="6"/>
    <s v="GAL82"/>
    <n v="199.98"/>
    <n v="0"/>
    <s v="ร้านที่2"/>
    <s v="ป*** ป*** ส***สา"/>
    <s v="ราชบุรี"/>
    <s v="-"/>
    <s v=""/>
    <s v="07/11/2025 09:55"/>
    <s v="-"/>
    <s v="J&amp;T Express"/>
    <s v="Tiktok"/>
    <s v="tiktok"/>
    <s v=""/>
    <s v="766011442641"/>
    <s v="07/11/2025 09:56"/>
  </r>
  <r>
    <x v="8"/>
    <x v="8"/>
    <n v="66.666666666666671"/>
    <n v="3"/>
    <s v="GAL81"/>
    <n v="99.99"/>
    <n v="0"/>
    <s v="ร้านที่2"/>
    <s v="จ***พร"/>
    <s v="ชลบุรี"/>
    <s v="-"/>
    <s v=""/>
    <s v="07/11/2025 09:54"/>
    <s v="-"/>
    <s v="J&amp;T COD"/>
    <s v="Tiktok"/>
    <s v="จ่ายทีหลัง / COD"/>
    <s v=""/>
    <s v="766047045702"/>
    <s v="07/11/2025 09:56"/>
  </r>
  <r>
    <x v="13"/>
    <x v="15"/>
    <n v="15"/>
    <n v="4"/>
    <s v="GAL79"/>
    <n v="151"/>
    <n v="91"/>
    <s v="ร้านที่2"/>
    <s v="ธ******ี"/>
    <s v="******)ต.สะพุง อ.ศรีรตนะ ตำบลสะพุง อำเภอศรีรัตนะ จังหวัดศรีสะเกษ 33240"/>
    <s v="33240"/>
    <s v="80"/>
    <s v="07/11/2025 10:06"/>
    <s v="-"/>
    <s v="SPX Express"/>
    <s v="Shopee"/>
    <s v="shopee"/>
    <s v=""/>
    <s v="TH250045459537K"/>
    <s v="07/11/2025 09:36"/>
  </r>
  <r>
    <x v="13"/>
    <x v="15"/>
    <n v="15"/>
    <n v="2"/>
    <s v="GAL78"/>
    <n v="46"/>
    <n v="16"/>
    <s v="ร้านที่1"/>
    <s v="ธ******ี"/>
    <s v="******)ต.สะพุง อ.ศรีรตนะ ตำบลสะพุง อำเภอศรีรัตนะ จังหวัดศรีสะเกษ 33240"/>
    <s v="33240"/>
    <s v="80"/>
    <s v="07/11/2025 10:03"/>
    <s v="-"/>
    <s v="SPX Express"/>
    <s v="Shopee"/>
    <s v="shopee"/>
    <s v=""/>
    <s v="TH2588483018632"/>
    <s v="07/11/2025 09:36"/>
  </r>
  <r>
    <x v="8"/>
    <x v="8"/>
    <n v="66.666666666666671"/>
    <n v="3"/>
    <s v="GAL77"/>
    <n v="99.99"/>
    <n v="0"/>
    <s v="ร้านที่2"/>
    <s v="ค***ุทัย"/>
    <s v="นครราชสีมา"/>
    <s v="-"/>
    <s v=""/>
    <s v="07/11/2025 09:31"/>
    <s v="-"/>
    <s v="J&amp;T Express"/>
    <s v="Tiktok"/>
    <s v="tiktok"/>
    <s v=""/>
    <s v="766087948614"/>
    <s v="07/11/2025 09:32"/>
  </r>
  <r>
    <x v="0"/>
    <x v="0"/>
    <n v="40"/>
    <n v="10"/>
    <s v="GAL76"/>
    <n v="293.25"/>
    <n v="0"/>
    <s v="ร้านที่2"/>
    <s v="อ**"/>
    <s v="ชลบุรี"/>
    <s v="-"/>
    <s v=""/>
    <s v="07/11/2025 09:26"/>
    <s v="-"/>
    <s v="J&amp;T COD"/>
    <s v="Tiktok"/>
    <s v="จ่ายทีหลัง / COD"/>
    <s v=""/>
    <s v="766042331622"/>
    <s v="07/11/2025 09:26"/>
  </r>
  <r>
    <x v="12"/>
    <x v="12"/>
    <n v="76"/>
    <n v="1"/>
    <s v="GAL75"/>
    <n v="83"/>
    <n v="7"/>
    <s v="ร้านที่1"/>
    <s v="นิทรา หวังนิบิน"/>
    <s v="25/1 หมู่7  · สองคลอง/ Song Khlong_x000a__x000a_บางปะกง/ Bang Pakongฉะเชิงเทรา/ Chachoengsao_x000a_24130"/>
    <s v="24130"/>
    <s v="660944732011"/>
    <s v="07/11/2025 09:23"/>
    <s v="-"/>
    <s v="Kerry_dropoff"/>
    <s v="Lazada"/>
    <s v="lazada"/>
    <s v=""/>
    <s v="LEXPU0625316848"/>
    <s v="07/11/2025 09:23"/>
  </r>
  <r>
    <x v="6"/>
    <x v="14"/>
    <n v="60"/>
    <n v="2"/>
    <s v="GAL74"/>
    <n v="199.99"/>
    <n v="0"/>
    <s v="ร้านที่2"/>
    <s v="น***น เ***บุญมา"/>
    <s v="อ่างทอง"/>
    <s v="-"/>
    <s v=""/>
    <s v="07/11/2025 09:20"/>
    <s v="-"/>
    <s v="J&amp;T COD"/>
    <s v="Tiktok"/>
    <s v="จ่ายทีหลัง / COD"/>
    <s v=""/>
    <s v="766043430611"/>
    <s v="07/11/2025 09:20"/>
  </r>
  <r>
    <x v="5"/>
    <x v="19"/>
    <n v="60"/>
    <n v="2"/>
    <s v="GAL74"/>
    <n v="199.99"/>
    <n v="0"/>
    <s v="ร้านที่2"/>
    <s v="น***น เ***บุญมา"/>
    <s v="อ่างทอง"/>
    <s v="-"/>
    <s v=""/>
    <s v="07/11/2025 09:20"/>
    <s v="-"/>
    <s v="J&amp;T COD"/>
    <s v="Tiktok"/>
    <s v="จ่ายทีหลัง / COD"/>
    <s v=""/>
    <s v="766043430611"/>
    <s v="07/11/2025 09:20"/>
  </r>
  <r>
    <x v="16"/>
    <x v="20"/>
    <n v="60"/>
    <n v="2"/>
    <s v="GAL74"/>
    <n v="199.99"/>
    <n v="0"/>
    <s v="ร้านที่2"/>
    <s v="น***น เ***บุญมา"/>
    <s v="อ่างทอง"/>
    <s v="-"/>
    <s v=""/>
    <s v="07/11/2025 09:20"/>
    <s v="-"/>
    <s v="J&amp;T COD"/>
    <s v="Tiktok"/>
    <s v="จ่ายทีหลัง / COD"/>
    <s v=""/>
    <s v="766043430611"/>
    <s v="07/11/2025 09:20"/>
  </r>
  <r>
    <x v="7"/>
    <x v="7"/>
    <n v="12"/>
    <n v="10"/>
    <s v="GAL73"/>
    <n v="130"/>
    <n v="0"/>
    <s v="ร้านที่1"/>
    <s v="โ******ื"/>
    <s v="******ทึก  อำเภอสามพราน ตำบลบางกระทึก อำเภอสามพราน จังหวัดนครปฐม 73210"/>
    <s v="73210"/>
    <s v="58"/>
    <s v="07/11/2025 09:41"/>
    <s v="-"/>
    <s v="SPX Express"/>
    <s v="Shopee"/>
    <s v="shopee"/>
    <s v=""/>
    <s v="TH259732905357E"/>
    <s v="07/11/2025 09:10"/>
  </r>
  <r>
    <x v="0"/>
    <x v="0"/>
    <n v="50"/>
    <n v="6"/>
    <s v="GAL72"/>
    <n v="199.99"/>
    <n v="0"/>
    <s v="ร้านที่2"/>
    <s v="ศ***ุวรรณ บ***่ง"/>
    <s v="สงขลา"/>
    <s v="-"/>
    <s v=""/>
    <s v="07/11/2025 09:04"/>
    <s v="-"/>
    <s v="J&amp;T COD"/>
    <s v="Tiktok"/>
    <s v="จ่ายทีหลัง / COD"/>
    <s v=""/>
    <s v="766044533704"/>
    <s v="07/11/2025 09:04"/>
  </r>
  <r>
    <x v="0"/>
    <x v="0"/>
    <n v="40"/>
    <n v="10"/>
    <s v="GAL70"/>
    <n v="293.25"/>
    <n v="0"/>
    <s v="ร้านที่2"/>
    <s v="จ***ิมา"/>
    <s v="สมุทรสงคราม"/>
    <s v="-"/>
    <s v=""/>
    <s v="07/11/2025 08:55"/>
    <s v="-"/>
    <s v="J&amp;T COD"/>
    <s v="Tiktok"/>
    <s v="จ่ายทีหลัง / COD"/>
    <s v=""/>
    <s v="766035332624"/>
    <s v="07/11/2025 08:55"/>
  </r>
  <r>
    <x v="9"/>
    <x v="9"/>
    <n v="33"/>
    <n v="10"/>
    <s v="GAL68"/>
    <n v="293.25"/>
    <n v="0"/>
    <s v="ร้านที่2"/>
    <s v="พ***าภรณ์ เ***มสมบูรณ์"/>
    <s v="กรุงเทพมหานคร"/>
    <s v="-"/>
    <s v=""/>
    <s v="07/11/2025 08:45"/>
    <s v="-"/>
    <s v="J&amp;T Express"/>
    <s v="Tiktok"/>
    <s v="tiktok"/>
    <s v=""/>
    <s v="766094336630"/>
    <s v="07/11/2025 08:45"/>
  </r>
  <r>
    <x v="8"/>
    <x v="8"/>
    <n v="66.666666666666671"/>
    <n v="6"/>
    <s v="GAL67"/>
    <n v="294.98"/>
    <n v="0"/>
    <s v="ร้านที่2"/>
    <s v="ส***ตรา    เ***จิตต์"/>
    <s v="กรุงเทพฯ"/>
    <s v="-"/>
    <s v=""/>
    <s v="07/11/2025 08:43"/>
    <s v="-"/>
    <s v="J&amp;T COD"/>
    <s v="Tiktok"/>
    <s v="จ่ายทีหลัง / COD"/>
    <s v=""/>
    <s v="766019935682"/>
    <s v="07/11/2025 08:43"/>
  </r>
  <r>
    <x v="8"/>
    <x v="8"/>
    <n v="66.666666666666671"/>
    <n v="3"/>
    <s v="GAL67"/>
    <n v="294.98"/>
    <n v="0"/>
    <s v="ร้านที่2"/>
    <s v="ส***ตรา    เ***จิตต์"/>
    <s v="กรุงเทพฯ"/>
    <s v="-"/>
    <s v=""/>
    <s v="07/11/2025 08:43"/>
    <s v="-"/>
    <s v="J&amp;T COD"/>
    <s v="Tiktok"/>
    <s v="จ่ายทีหลัง / COD"/>
    <s v=""/>
    <s v="766019935682"/>
    <s v="07/11/2025 08:43"/>
  </r>
  <r>
    <x v="9"/>
    <x v="9"/>
    <n v="66.666666666666671"/>
    <n v="3"/>
    <s v="GAL66"/>
    <n v="99.99"/>
    <n v="0"/>
    <s v="ร้านที่2"/>
    <s v="ป***พร"/>
    <s v="สมุทรปราการ"/>
    <s v="-"/>
    <s v=""/>
    <s v="07/11/2025 08:40"/>
    <s v="-"/>
    <s v="J&amp;T COD"/>
    <s v="Tiktok"/>
    <s v="จ่ายทีหลัง / COD"/>
    <s v=""/>
    <s v="766047330624"/>
    <s v="07/11/2025 08:40"/>
  </r>
  <r>
    <x v="8"/>
    <x v="8"/>
    <n v="66.666666666666671"/>
    <n v="3"/>
    <s v="GAL65"/>
    <n v="99.99"/>
    <n v="0"/>
    <s v="ร้านที่2"/>
    <s v="ช***มณฑน์  ต***ลิบ"/>
    <s v="เทศบาลเมืองจันทบุรี"/>
    <s v="-"/>
    <s v=""/>
    <s v="07/11/2025 08:26"/>
    <s v="-"/>
    <s v="J&amp;T COD"/>
    <s v="Tiktok"/>
    <s v="จ่ายทีหลัง / COD"/>
    <s v=""/>
    <s v="766005340612"/>
    <s v="07/11/2025 08:26"/>
  </r>
  <r>
    <x v="9"/>
    <x v="9"/>
    <n v="66.666666666666671"/>
    <n v="3"/>
    <s v="GAL64"/>
    <n v="529.98"/>
    <n v="0"/>
    <s v="ร้านที่2"/>
    <s v="ด***กา "/>
    <s v="นนทบุรี"/>
    <s v="-"/>
    <s v=""/>
    <s v="07/11/2025 08:25"/>
    <s v="-"/>
    <s v="J&amp;T Express"/>
    <s v="Tiktok"/>
    <s v="tiktok"/>
    <s v=""/>
    <s v="766015256613"/>
    <s v="07/11/2025 08:24"/>
  </r>
  <r>
    <x v="8"/>
    <x v="8"/>
    <n v="33"/>
    <n v="10"/>
    <s v="GAL64"/>
    <n v="529.98"/>
    <n v="0"/>
    <s v="ร้านที่2"/>
    <s v="ด***กา "/>
    <s v="นนทบุรี"/>
    <s v="-"/>
    <s v=""/>
    <s v="07/11/2025 08:25"/>
    <s v="-"/>
    <s v="J&amp;T Express"/>
    <s v="Tiktok"/>
    <s v="tiktok"/>
    <s v=""/>
    <s v="766015256613"/>
    <s v="07/11/2025 08:24"/>
  </r>
  <r>
    <x v="0"/>
    <x v="0"/>
    <n v="33.333333333333336"/>
    <n v="3"/>
    <s v="GAL64"/>
    <n v="529.98"/>
    <n v="0"/>
    <s v="ร้านที่2"/>
    <s v="ด***กา "/>
    <s v="นนทบุรี"/>
    <s v="-"/>
    <s v=""/>
    <s v="07/11/2025 08:25"/>
    <s v="-"/>
    <s v="J&amp;T Express"/>
    <s v="Tiktok"/>
    <s v="tiktok"/>
    <s v=""/>
    <s v="766015256613"/>
    <s v="07/11/2025 08:24"/>
  </r>
  <r>
    <x v="14"/>
    <x v="16"/>
    <n v="139"/>
    <n v="1"/>
    <s v="GAL61"/>
    <n v="215"/>
    <n v="0"/>
    <s v="ร้านที่10"/>
    <s v="นนทญา  ประทุมมาศ"/>
    <s v="37ม.5 ต.เขาขี้ฝอย_x000a_อ.ทัพทัน จ.อุทัยธานี 61120"/>
    <s v="61120"/>
    <s v="0987465443"/>
    <s v="07/11/2025 08:17"/>
    <s v="raweewan5499@gmail.com"/>
    <s v="EMS COD"/>
    <s v="facebook"/>
    <s v="กสิกร"/>
    <s v=""/>
    <s v="WA041711795TH"/>
    <s v="07/11/2025 08:22"/>
  </r>
  <r>
    <x v="0"/>
    <x v="0"/>
    <n v="50"/>
    <n v="6"/>
    <s v="GAL63"/>
    <n v="200"/>
    <n v="18"/>
    <s v="ร้านที่2"/>
    <s v="u***8119928477216"/>
    <s v="กาฬสินธุ์"/>
    <s v="-"/>
    <s v=""/>
    <s v="07/11/2025 08:18"/>
    <s v="-"/>
    <s v="J&amp;T COD"/>
    <s v="Tiktok"/>
    <s v="จ่ายทีหลัง / COD"/>
    <s v=""/>
    <s v="766058132700"/>
    <s v="07/11/2025 08:18"/>
  </r>
  <r>
    <x v="0"/>
    <x v="0"/>
    <n v="50"/>
    <n v="6"/>
    <s v="GAL62"/>
    <n v="182"/>
    <n v="0"/>
    <s v="ร้านที่2"/>
    <s v="ว***ดี  ว***วานิช"/>
    <s v="นครศรีธรรมราช"/>
    <s v="-"/>
    <s v=""/>
    <s v="07/11/2025 08:17"/>
    <s v="-"/>
    <s v="J&amp;T COD"/>
    <s v="Tiktok"/>
    <s v="จ่ายทีหลัง / COD"/>
    <s v=""/>
    <s v="766028131702"/>
    <s v="07/11/2025 08:17"/>
  </r>
  <r>
    <x v="3"/>
    <x v="17"/>
    <n v="139"/>
    <n v="1"/>
    <s v="GAL61"/>
    <n v="215"/>
    <n v="0"/>
    <s v="ร้านที่10"/>
    <s v="นนทญา  ประทุมมาศ"/>
    <s v="37ม.5 ต.เขาขี้ฝอย_x000a_อ.ทัพทัน จ.อุทัยธานี 61120"/>
    <s v="61120"/>
    <s v="0987465443"/>
    <s v="07/11/2025 08:17"/>
    <s v="raweewan5499@gmail.com"/>
    <s v="EMS COD"/>
    <s v="facebook"/>
    <s v="กสิกร"/>
    <s v=""/>
    <s v="WA041711795TH"/>
    <s v="07/11/2025 08:16"/>
  </r>
  <r>
    <x v="0"/>
    <x v="0"/>
    <n v="33.333333333333336"/>
    <n v="3"/>
    <s v="GAL60"/>
    <n v="99.99"/>
    <n v="0"/>
    <s v="ร้านที่2"/>
    <s v="ณ***ิชา"/>
    <s v="พิษณุโลก"/>
    <s v="-"/>
    <s v=""/>
    <s v="07/11/2025 08:12"/>
    <s v="-"/>
    <s v="J&amp;T COD"/>
    <s v="Tiktok"/>
    <s v="จ่ายทีหลัง / COD"/>
    <s v=""/>
    <s v="766057259612"/>
    <s v="07/11/2025 08:12"/>
  </r>
  <r>
    <x v="17"/>
    <x v="21"/>
    <n v="54.5"/>
    <n v="2"/>
    <s v="GAL59"/>
    <n v="107.8"/>
    <n v="7"/>
    <s v="ร้านที่1"/>
    <s v="อ้วน"/>
    <s v="4หมู่9 ซอยข้่างภูทัย บ้านบุโสน มะเกลือใหม่ สูงเนิน · มะเกลือใหม่/ Makluea Mai_x000a__x000a_สูงเนิน/ Sung Noenนครราชสีมา/ Nakhon Ratchasima_x000a_30170"/>
    <s v="30170"/>
    <s v="660951014569"/>
    <s v="07/11/2025 08:11"/>
    <s v="-"/>
    <s v="Kerry_dropoff"/>
    <s v="Lazada"/>
    <s v="lazada"/>
    <s v=""/>
    <s v="LEXPU0625320955"/>
    <s v="07/11/2025 08:11"/>
  </r>
  <r>
    <x v="6"/>
    <x v="22"/>
    <n v="36.799999999999997"/>
    <n v="1"/>
    <s v="GAL59"/>
    <n v="107.8"/>
    <n v="7"/>
    <s v="ร้านที่1"/>
    <s v="อ้วน"/>
    <s v="4หมู่9 ซอยข้่างภูทัย บ้านบุโสน มะเกลือใหม่ สูงเนิน · มะเกลือใหม่/ Makluea Mai_x000a__x000a_สูงเนิน/ Sung Noenนครราชสีมา/ Nakhon Ratchasima_x000a_30170"/>
    <s v="30170"/>
    <s v="660951014569"/>
    <s v="07/11/2025 08:11"/>
    <s v="-"/>
    <s v="Kerry_dropoff"/>
    <s v="Lazada"/>
    <s v="lazada"/>
    <s v=""/>
    <s v="LEXPU0625320955"/>
    <s v="07/11/2025 08:11"/>
  </r>
  <r>
    <x v="8"/>
    <x v="8"/>
    <n v="66.666666666666671"/>
    <n v="3"/>
    <s v="GAL58"/>
    <n v="99.99"/>
    <n v="0"/>
    <s v="ร้านที่2"/>
    <s v="ก***น บ***รรม"/>
    <s v="กำแพงเพชร"/>
    <s v="-"/>
    <s v=""/>
    <s v="07/11/2025 07:54"/>
    <s v="-"/>
    <s v="J&amp;T COD"/>
    <s v="Tiktok"/>
    <s v="จ่ายทีหลัง / COD"/>
    <s v=""/>
    <s v="766015047630"/>
    <s v="07/11/2025 07:54"/>
  </r>
  <r>
    <x v="6"/>
    <x v="14"/>
    <n v="50"/>
    <n v="1"/>
    <s v="GAL57"/>
    <n v="99.99"/>
    <n v="0"/>
    <s v="ร้านที่2"/>
    <s v="ย***ภรณ์ โ***วง"/>
    <s v="นครสวรรค์"/>
    <s v="-"/>
    <s v=""/>
    <s v="07/11/2025 07:42"/>
    <s v="-"/>
    <s v="J&amp;T COD"/>
    <s v="Tiktok"/>
    <s v="จ่ายทีหลัง / COD"/>
    <s v=""/>
    <s v="766079929613"/>
    <s v="07/11/2025 07:42"/>
  </r>
  <r>
    <x v="5"/>
    <x v="19"/>
    <n v="50"/>
    <n v="1"/>
    <s v="GAL57"/>
    <n v="99.99"/>
    <n v="0"/>
    <s v="ร้านที่2"/>
    <s v="ย***ภรณ์ โ***วง"/>
    <s v="นครสวรรค์"/>
    <s v="-"/>
    <s v=""/>
    <s v="07/11/2025 07:42"/>
    <s v="-"/>
    <s v="J&amp;T COD"/>
    <s v="Tiktok"/>
    <s v="จ่ายทีหลัง / COD"/>
    <s v=""/>
    <s v="766079929613"/>
    <s v="07/11/2025 07:42"/>
  </r>
  <r>
    <x v="16"/>
    <x v="20"/>
    <n v="50"/>
    <n v="1"/>
    <s v="GAL57"/>
    <n v="99.99"/>
    <n v="0"/>
    <s v="ร้านที่2"/>
    <s v="ย***ภรณ์ โ***วง"/>
    <s v="นครสวรรค์"/>
    <s v="-"/>
    <s v=""/>
    <s v="07/11/2025 07:42"/>
    <s v="-"/>
    <s v="J&amp;T COD"/>
    <s v="Tiktok"/>
    <s v="จ่ายทีหลัง / COD"/>
    <s v=""/>
    <s v="766079929613"/>
    <s v="07/11/2025 07:42"/>
  </r>
  <r>
    <x v="12"/>
    <x v="13"/>
    <n v="80"/>
    <n v="1"/>
    <s v="GAL56"/>
    <n v="80"/>
    <n v="0"/>
    <s v="ร้านที่1"/>
    <s v="ย******ง"/>
    <s v="******ุ่งกระเชาะ ตำบลทุ่งกระเชาะ อำเภอบ้านตาก จังหวัดตาก 63120"/>
    <s v="63120"/>
    <s v="65"/>
    <s v="07/11/2025 07:50"/>
    <s v="-"/>
    <s v="SPX Express"/>
    <s v="Shopee"/>
    <s v="shopee"/>
    <s v=""/>
    <s v="TH253740578296B"/>
    <s v="07/11/2025 07:20"/>
  </r>
  <r>
    <x v="0"/>
    <x v="0"/>
    <n v="33.333333333333336"/>
    <n v="3"/>
    <s v="GAL55"/>
    <n v="99.99"/>
    <n v="0"/>
    <s v="ร้านที่2"/>
    <s v="ใ***ศ บ***ผ่า"/>
    <s v="กรุงเทพฯ"/>
    <s v="-"/>
    <s v=""/>
    <s v="07/11/2025 07:15"/>
    <s v="-"/>
    <s v="J&amp;T COD"/>
    <s v="Tiktok"/>
    <s v="จ่ายทีหลัง / COD"/>
    <s v=""/>
    <s v="766015946625"/>
    <s v="07/11/2025 07:15"/>
  </r>
  <r>
    <x v="0"/>
    <x v="0"/>
    <n v="33.333333333333336"/>
    <n v="3"/>
    <s v="GAL54"/>
    <n v="271.2"/>
    <n v="9"/>
    <s v="ร้านที่1"/>
    <s v="นาย มั่น   เมฆแสงสี"/>
    <s v="62 หมู่2 ต.ท่าสะแก_x000a__x000a_ชาติตระการ/ Chat Trakanพิษณุโลก/ Phitsanulok_x000a_65170"/>
    <s v="65170"/>
    <s v="660622901518"/>
    <s v="07/11/2025 07:09"/>
    <s v="-"/>
    <s v="Kerry_dropoff"/>
    <s v="Lazada"/>
    <s v="lazada"/>
    <s v=""/>
    <s v="TH61037YREAK5F"/>
    <s v="07/11/2025 07:09"/>
  </r>
  <r>
    <x v="5"/>
    <x v="22"/>
    <n v="43.7"/>
    <n v="1"/>
    <s v="GAL54"/>
    <n v="271.2"/>
    <n v="9"/>
    <s v="ร้านที่1"/>
    <s v="นาย มั่น   เมฆแสงสี"/>
    <s v="62 หมู่2 ต.ท่าสะแก_x000a__x000a_ชาติตระการ/ Chat Trakanพิษณุโลก/ Phitsanulok_x000a_65170"/>
    <s v="65170"/>
    <s v="660622901518"/>
    <s v="07/11/2025 07:09"/>
    <s v="-"/>
    <s v="Kerry_dropoff"/>
    <s v="Lazada"/>
    <s v="lazada"/>
    <s v=""/>
    <s v="TH61037YREAK5F"/>
    <s v="07/11/2025 07:09"/>
  </r>
  <r>
    <x v="4"/>
    <x v="4"/>
    <n v="54.5"/>
    <n v="2"/>
    <s v="GAL54"/>
    <n v="271.2"/>
    <n v="9"/>
    <s v="ร้านที่1"/>
    <s v="นาย มั่น   เมฆแสงสี"/>
    <s v="62 หมู่2 ต.ท่าสะแก_x000a__x000a_ชาติตระการ/ Chat Trakanพิษณุโลก/ Phitsanulok_x000a_65170"/>
    <s v="65170"/>
    <s v="660622901518"/>
    <s v="07/11/2025 07:09"/>
    <s v="-"/>
    <s v="Kerry_dropoff"/>
    <s v="Lazada"/>
    <s v="lazada"/>
    <s v=""/>
    <s v="TH61037YREAK5F"/>
    <s v="07/11/2025 07:09"/>
  </r>
  <r>
    <x v="13"/>
    <x v="15"/>
    <n v="15"/>
    <n v="1"/>
    <s v="GAL53"/>
    <n v="25"/>
    <n v="10"/>
    <s v="ร้านที่1"/>
    <s v="เ******ร"/>
    <s v="****** จ.ฉะเชิงเทรา ตำบลหมอนทอง อำเภอบางน้ำเปรี้ยว จังหวัดฉะเชิงเทรา 24150"/>
    <s v="24150"/>
    <s v="00"/>
    <s v="07/11/2025 07:22"/>
    <s v="-"/>
    <s v="SPX Express"/>
    <s v="Shopee"/>
    <s v="shopee"/>
    <s v=""/>
    <s v="TH2513393373742"/>
    <s v="07/11/2025 06:52"/>
  </r>
  <r>
    <x v="1"/>
    <x v="1"/>
    <n v="139"/>
    <n v="1"/>
    <s v="GAL52"/>
    <n v="108.99"/>
    <n v="0"/>
    <s v="ร้านที่2"/>
    <s v="ณ***์ฤทธิ์ แ***เกษ"/>
    <s v="นครสวรรค์"/>
    <s v="-"/>
    <s v=""/>
    <s v="07/11/2025 06:50"/>
    <s v="-"/>
    <s v="J&amp;T COD"/>
    <s v="Tiktok"/>
    <s v="จ่ายทีหลัง / COD"/>
    <s v=""/>
    <s v="766020515481"/>
    <s v="07/11/2025 06:50"/>
  </r>
  <r>
    <x v="9"/>
    <x v="9"/>
    <n v="66.666666666666671"/>
    <n v="3"/>
    <s v="GAL51"/>
    <n v="99.99"/>
    <n v="0"/>
    <s v="ร้านที่2"/>
    <s v="เ*** ว***พา"/>
    <s v="ปราจีนบุรี"/>
    <s v="-"/>
    <s v=""/>
    <s v="07/11/2025 06:48"/>
    <s v="-"/>
    <s v="J&amp;T COD"/>
    <s v="Tiktok"/>
    <s v="จ่ายทีหลัง / COD"/>
    <s v=""/>
    <s v="766003431476"/>
    <s v="07/11/2025 06:48"/>
  </r>
  <r>
    <x v="9"/>
    <x v="9"/>
    <n v="66.666666666666671"/>
    <n v="3"/>
    <s v="GAL50"/>
    <n v="99.99"/>
    <n v="0"/>
    <s v="ร้านที่2"/>
    <s v="ส***รณี ธ***ครองอาตฆ์"/>
    <s v="สมุทรปราการ"/>
    <s v="-"/>
    <s v=""/>
    <s v="07/11/2025 06:48"/>
    <s v="-"/>
    <s v="J&amp;T COD"/>
    <s v="Tiktok"/>
    <s v="จ่ายทีหลัง / COD"/>
    <s v=""/>
    <s v="766017524451"/>
    <s v="07/11/2025 06:48"/>
  </r>
  <r>
    <x v="13"/>
    <x v="15"/>
    <n v="15"/>
    <n v="2"/>
    <s v="GAL49"/>
    <n v="46"/>
    <n v="16"/>
    <s v="ร้านที่1"/>
    <s v="จ******์"/>
    <s v="******ดง, ตำบลทุ่งยั้ง, ตำบลทุ่งยั้ง อำเภอลับแล จังหวัดอุตรดิตถ์ 53210"/>
    <s v="53210"/>
    <s v="92"/>
    <s v="07/11/2025 07:18"/>
    <s v="-"/>
    <s v="SPX Express"/>
    <s v="Shopee"/>
    <s v="shopee"/>
    <s v=""/>
    <s v="TH251282265110C"/>
    <s v="07/11/2025 06:48"/>
  </r>
  <r>
    <x v="0"/>
    <x v="0"/>
    <n v="33.333333333333336"/>
    <n v="3"/>
    <s v="GAL48"/>
    <n v="99.99"/>
    <n v="0"/>
    <s v="ร้านที่2"/>
    <s v="น* ว***กษณ์"/>
    <s v="กรุงเทพฯ"/>
    <s v="-"/>
    <s v=""/>
    <s v="07/11/2025 06:29"/>
    <s v="-"/>
    <s v="J&amp;T COD"/>
    <s v="Tiktok"/>
    <s v="จ่ายทีหลัง / COD"/>
    <s v=""/>
    <s v="766089019511"/>
    <s v="07/11/2025 06:29"/>
  </r>
  <r>
    <x v="0"/>
    <x v="0"/>
    <n v="33.333333333333336"/>
    <n v="3"/>
    <s v="GAL47"/>
    <n v="99.99"/>
    <n v="0"/>
    <s v="ร้านที่2"/>
    <s v="ส***ตรี  แ***ค้ว"/>
    <s v="สมุทรสาคร"/>
    <s v="-"/>
    <s v=""/>
    <s v="07/11/2025 05:31"/>
    <s v="-"/>
    <s v="J&amp;T Express"/>
    <s v="Tiktok"/>
    <s v="tiktok"/>
    <s v=""/>
    <s v="766073507511"/>
    <s v="07/11/2025 05:30"/>
  </r>
  <r>
    <x v="6"/>
    <x v="14"/>
    <n v="50"/>
    <n v="1"/>
    <s v="GAL46"/>
    <n v="100"/>
    <n v="0"/>
    <s v="ร้านที่4"/>
    <s v="ส***ัย  ผ***กลาง"/>
    <s v="ขอนแก่น"/>
    <s v="-"/>
    <s v=""/>
    <s v="07/11/2025 05:28"/>
    <s v="-"/>
    <s v="J&amp;T COD"/>
    <s v="Tiktok"/>
    <s v="จ่ายทีหลัง / COD"/>
    <s v=""/>
    <s v="766089996431"/>
    <s v="07/11/2025 05:28"/>
  </r>
  <r>
    <x v="5"/>
    <x v="19"/>
    <n v="50"/>
    <n v="1"/>
    <s v="GAL46"/>
    <n v="100"/>
    <n v="0"/>
    <s v="ร้านที่4"/>
    <s v="ส***ัย  ผ***กลาง"/>
    <s v="ขอนแก่น"/>
    <s v="-"/>
    <s v=""/>
    <s v="07/11/2025 05:28"/>
    <s v="-"/>
    <s v="J&amp;T COD"/>
    <s v="Tiktok"/>
    <s v="จ่ายทีหลัง / COD"/>
    <s v=""/>
    <s v="766089996431"/>
    <s v="07/11/2025 05:28"/>
  </r>
  <r>
    <x v="16"/>
    <x v="20"/>
    <n v="50"/>
    <n v="1"/>
    <s v="GAL46"/>
    <n v="100"/>
    <n v="0"/>
    <s v="ร้านที่4"/>
    <s v="ส***ัย  ผ***กลาง"/>
    <s v="ขอนแก่น"/>
    <s v="-"/>
    <s v=""/>
    <s v="07/11/2025 05:28"/>
    <s v="-"/>
    <s v="J&amp;T COD"/>
    <s v="Tiktok"/>
    <s v="จ่ายทีหลัง / COD"/>
    <s v=""/>
    <s v="766089996431"/>
    <s v="07/11/2025 05:28"/>
  </r>
  <r>
    <x v="0"/>
    <x v="0"/>
    <n v="65"/>
    <n v="9"/>
    <s v="GAL45"/>
    <n v="305"/>
    <n v="0"/>
    <s v="ร้านที่2"/>
    <s v="ป***์ชราพร เ***นไธสง"/>
    <s v="เทศบาลเมืองบุรีรัมย์"/>
    <s v="-"/>
    <s v=""/>
    <s v="07/11/2025 04:37"/>
    <s v="-"/>
    <s v="Flash Express Thailand COD"/>
    <s v="Tiktok"/>
    <s v="จ่ายทีหลัง / COD"/>
    <s v=""/>
    <s v="THT2809293QH40Z"/>
    <s v="07/11/2025 04:37"/>
  </r>
  <r>
    <x v="16"/>
    <x v="20"/>
    <n v="41"/>
    <n v="1"/>
    <s v="GAL44"/>
    <n v="236"/>
    <n v="9"/>
    <s v="ร้านที่1"/>
    <s v="ร******)"/>
    <s v="******ตำบล บ้านพร้าว ตำบลบ้านพร้าว อำเภอเมืองหนองบัวลำภู จังหวัดหนองบัวลำภู 39000"/>
    <s v="39000"/>
    <s v="97"/>
    <s v="07/11/2025 04:30"/>
    <s v="-"/>
    <s v="SPX Express"/>
    <s v="Shopee"/>
    <s v="shopee"/>
    <s v=""/>
    <s v="TH252132693826N"/>
    <s v="07/11/2025 04:30"/>
  </r>
  <r>
    <x v="0"/>
    <x v="0"/>
    <n v="45"/>
    <n v="1"/>
    <s v="GAL44"/>
    <n v="236"/>
    <n v="9"/>
    <s v="ร้านที่1"/>
    <s v="ร******)"/>
    <s v="******ตำบล บ้านพร้าว ตำบลบ้านพร้าว อำเภอเมืองหนองบัวลำภู จังหวัดหนองบัวลำภู 39000"/>
    <s v="39000"/>
    <s v="97"/>
    <s v="07/11/2025 04:30"/>
    <s v="-"/>
    <s v="SPX Express"/>
    <s v="Shopee"/>
    <s v="shopee"/>
    <s v=""/>
    <s v="TH252132693826N"/>
    <s v="07/11/2025 04:30"/>
  </r>
  <r>
    <x v="2"/>
    <x v="5"/>
    <n v="72"/>
    <n v="1"/>
    <s v="GAL44"/>
    <n v="236"/>
    <n v="9"/>
    <s v="ร้านที่1"/>
    <s v="ร******)"/>
    <s v="******ตำบล บ้านพร้าว ตำบลบ้านพร้าว อำเภอเมืองหนองบัวลำภู จังหวัดหนองบัวลำภู 39000"/>
    <s v="39000"/>
    <s v="97"/>
    <s v="07/11/2025 04:30"/>
    <s v="-"/>
    <s v="SPX Express"/>
    <s v="Shopee"/>
    <s v="shopee"/>
    <s v=""/>
    <s v="TH252132693826N"/>
    <s v="07/11/2025 04:30"/>
  </r>
  <r>
    <x v="12"/>
    <x v="13"/>
    <n v="69"/>
    <n v="1"/>
    <s v="GAL44"/>
    <n v="236"/>
    <n v="9"/>
    <s v="ร้านที่1"/>
    <s v="ร******)"/>
    <s v="******ตำบล บ้านพร้าว ตำบลบ้านพร้าว อำเภอเมืองหนองบัวลำภู จังหวัดหนองบัวลำภู 39000"/>
    <s v="39000"/>
    <s v="97"/>
    <s v="07/11/2025 04:30"/>
    <s v="-"/>
    <s v="SPX Express"/>
    <s v="Shopee"/>
    <s v="shopee"/>
    <s v=""/>
    <s v="TH252132693826N"/>
    <s v="07/11/2025 04:30"/>
  </r>
  <r>
    <x v="0"/>
    <x v="0"/>
    <n v="45"/>
    <n v="2"/>
    <s v="GAL43"/>
    <n v="234"/>
    <n v="0"/>
    <s v="ร้านที่1"/>
    <s v="ย******์"/>
    <s v="******2, ถนน อิสรภาพ 37, แขวงบ้านช่างหล่อ, เขตบางกอกน้อย แขวงบ้านช่างหล่อ เขตบางกอกน้อย จังหวัดกรุงเทพมหานคร 10700"/>
    <s v="10700"/>
    <s v="23"/>
    <s v="07/11/2025 04:11"/>
    <s v="-"/>
    <s v="SPX Express"/>
    <s v="Shopee"/>
    <s v="shopee"/>
    <s v=""/>
    <s v="TH2552205102363"/>
    <s v="07/11/2025 04:11"/>
  </r>
  <r>
    <x v="2"/>
    <x v="5"/>
    <n v="72"/>
    <n v="2"/>
    <s v="GAL43"/>
    <n v="234"/>
    <n v="0"/>
    <s v="ร้านที่1"/>
    <s v="ย******์"/>
    <s v="******2, ถนน อิสรภาพ 37, แขวงบ้านช่างหล่อ, เขตบางกอกน้อย แขวงบ้านช่างหล่อ เขตบางกอกน้อย จังหวัดกรุงเทพมหานคร 10700"/>
    <s v="10700"/>
    <s v="23"/>
    <s v="07/11/2025 04:11"/>
    <s v="-"/>
    <s v="SPX Express"/>
    <s v="Shopee"/>
    <s v="shopee"/>
    <s v=""/>
    <s v="TH2552205102363"/>
    <s v="07/11/2025 04:11"/>
  </r>
  <r>
    <x v="6"/>
    <x v="14"/>
    <n v="60"/>
    <n v="2"/>
    <s v="GAL42"/>
    <n v="199.99"/>
    <n v="0"/>
    <s v="ร้านที่2"/>
    <s v="ส***ษา ภ***ีรักษ์"/>
    <s v="ประจวบคีรีขันธ์"/>
    <s v="-"/>
    <s v=""/>
    <s v="07/11/2025 02:20"/>
    <s v="-"/>
    <s v="J&amp;T Express"/>
    <s v="Tiktok"/>
    <s v="tiktok"/>
    <s v=""/>
    <s v="766036288415"/>
    <s v="07/11/2025 02:21"/>
  </r>
  <r>
    <x v="5"/>
    <x v="19"/>
    <n v="60"/>
    <n v="2"/>
    <s v="GAL42"/>
    <n v="199.99"/>
    <n v="0"/>
    <s v="ร้านที่2"/>
    <s v="ส***ษา ภ***ีรักษ์"/>
    <s v="ประจวบคีรีขันธ์"/>
    <s v="-"/>
    <s v=""/>
    <s v="07/11/2025 02:20"/>
    <s v="-"/>
    <s v="J&amp;T Express"/>
    <s v="Tiktok"/>
    <s v="tiktok"/>
    <s v=""/>
    <s v="766036288415"/>
    <s v="07/11/2025 02:21"/>
  </r>
  <r>
    <x v="16"/>
    <x v="20"/>
    <n v="60"/>
    <n v="2"/>
    <s v="GAL42"/>
    <n v="199.99"/>
    <n v="0"/>
    <s v="ร้านที่2"/>
    <s v="ส***ษา ภ***ีรักษ์"/>
    <s v="ประจวบคีรีขันธ์"/>
    <s v="-"/>
    <s v=""/>
    <s v="07/11/2025 02:20"/>
    <s v="-"/>
    <s v="J&amp;T Express"/>
    <s v="Tiktok"/>
    <s v="tiktok"/>
    <s v=""/>
    <s v="766036288415"/>
    <s v="07/11/2025 02:21"/>
  </r>
  <r>
    <x v="17"/>
    <x v="21"/>
    <n v="54.5"/>
    <n v="2"/>
    <s v="GAL41"/>
    <n v="71"/>
    <n v="7"/>
    <s v="ร้านที่1"/>
    <s v="Waraphorn Kaewphinit"/>
    <s v="ม. เติมฝัน 200/12 ม.4 หมู่บ้านเติมฝัน_x000a__x000a_ถลาง/ Thalangภูเก็ต/ Phuket_x000a_83110"/>
    <s v="83110"/>
    <s v="660853430162"/>
    <s v="07/11/2025 02:15"/>
    <s v="-"/>
    <s v="Kerry_dropoff"/>
    <s v="Lazada"/>
    <s v="lazada"/>
    <s v=""/>
    <s v="LEXPU0625003411"/>
    <s v="07/11/2025 02:15"/>
  </r>
  <r>
    <x v="0"/>
    <x v="0"/>
    <n v="40"/>
    <n v="10"/>
    <s v="GAL40"/>
    <n v="303.60000000000002"/>
    <n v="0"/>
    <s v="ร้านที่2"/>
    <s v="ร***ลุงโตหมูกะทะ ส***แก่งหางแมว"/>
    <s v="จันทบุรี"/>
    <s v="-"/>
    <s v=""/>
    <s v="07/11/2025 02:10"/>
    <s v="-"/>
    <s v="J&amp;T Express"/>
    <s v="Tiktok"/>
    <s v="tiktok"/>
    <s v=""/>
    <s v="766003671506"/>
    <s v="07/11/2025 02:09"/>
  </r>
  <r>
    <x v="7"/>
    <x v="7"/>
    <n v="12"/>
    <n v="30"/>
    <s v="GAL39"/>
    <n v="510"/>
    <n v="0"/>
    <s v="ร้านที่1"/>
    <s v="พ******์"/>
    <s v="******ียบ ต.ปะเคียบ อ.คูเมือง จ.บุรีรัมย์ ตำบลปะเคียบ อำเภอคูเมือง จังหวัดบุรีรัมย์ 31190"/>
    <s v="31190"/>
    <s v="89"/>
    <s v="07/11/2025 01:59"/>
    <s v="-"/>
    <s v="SPX Express"/>
    <s v="Shopee"/>
    <s v="shopee"/>
    <s v=""/>
    <s v="TH2559471029934"/>
    <s v="07/11/2025 01:59"/>
  </r>
  <r>
    <x v="9"/>
    <x v="9"/>
    <n v="60"/>
    <n v="1"/>
    <s v="GAL39"/>
    <n v="510"/>
    <n v="0"/>
    <s v="ร้านที่1"/>
    <s v="พ******์"/>
    <s v="******ียบ ต.ปะเคียบ อ.คูเมือง จ.บุรีรัมย์ ตำบลปะเคียบ อำเภอคูเมือง จังหวัดบุรีรัมย์ 31190"/>
    <s v="31190"/>
    <s v="89"/>
    <s v="07/11/2025 01:59"/>
    <s v="-"/>
    <s v="SPX Express"/>
    <s v="Shopee"/>
    <s v="shopee"/>
    <s v=""/>
    <s v="TH2559471029934"/>
    <s v="07/11/2025 01:59"/>
  </r>
  <r>
    <x v="8"/>
    <x v="8"/>
    <n v="60"/>
    <n v="1"/>
    <s v="GAL39"/>
    <n v="510"/>
    <n v="0"/>
    <s v="ร้านที่1"/>
    <s v="พ******์"/>
    <s v="******ียบ ต.ปะเคียบ อ.คูเมือง จ.บุรีรัมย์ ตำบลปะเคียบ อำเภอคูเมือง จังหวัดบุรีรัมย์ 31190"/>
    <s v="31190"/>
    <s v="89"/>
    <s v="07/11/2025 01:59"/>
    <s v="-"/>
    <s v="SPX Express"/>
    <s v="Shopee"/>
    <s v="shopee"/>
    <s v=""/>
    <s v="TH2559471029934"/>
    <s v="07/11/2025 01:59"/>
  </r>
  <r>
    <x v="0"/>
    <x v="0"/>
    <n v="33.333333333333336"/>
    <n v="3"/>
    <s v="GAL38"/>
    <n v="99.99"/>
    <n v="0"/>
    <s v="ร้านที่2"/>
    <s v="ก***า บ***นิตย์"/>
    <s v="นครราชสีมา"/>
    <s v="-"/>
    <s v=""/>
    <s v="07/11/2025 01:39"/>
    <s v="-"/>
    <s v="J&amp;T COD"/>
    <s v="Tiktok"/>
    <s v="จ่ายทีหลัง / COD"/>
    <s v=""/>
    <s v="766016590500"/>
    <s v="07/11/2025 01:39"/>
  </r>
  <r>
    <x v="6"/>
    <x v="14"/>
    <n v="50"/>
    <n v="1"/>
    <s v="GAL37"/>
    <n v="100"/>
    <n v="0"/>
    <s v="ร้านที่4"/>
    <s v="m** m** a*** t**"/>
    <s v="Chon Buri"/>
    <s v="-"/>
    <s v=""/>
    <s v="07/11/2025 01:34"/>
    <s v="-"/>
    <s v="J&amp;T COD"/>
    <s v="Tiktok"/>
    <s v="จ่ายทีหลัง / COD"/>
    <s v=""/>
    <s v="766040994456"/>
    <s v="07/11/2025 01:34"/>
  </r>
  <r>
    <x v="5"/>
    <x v="19"/>
    <n v="50"/>
    <n v="1"/>
    <s v="GAL37"/>
    <n v="100"/>
    <n v="0"/>
    <s v="ร้านที่4"/>
    <s v="m** m** a*** t**"/>
    <s v="Chon Buri"/>
    <s v="-"/>
    <s v=""/>
    <s v="07/11/2025 01:34"/>
    <s v="-"/>
    <s v="J&amp;T COD"/>
    <s v="Tiktok"/>
    <s v="จ่ายทีหลัง / COD"/>
    <s v=""/>
    <s v="766040994456"/>
    <s v="07/11/2025 01:34"/>
  </r>
  <r>
    <x v="16"/>
    <x v="20"/>
    <n v="50"/>
    <n v="1"/>
    <s v="GAL37"/>
    <n v="100"/>
    <n v="0"/>
    <s v="ร้านที่4"/>
    <s v="m** m** a*** t**"/>
    <s v="Chon Buri"/>
    <s v="-"/>
    <s v=""/>
    <s v="07/11/2025 01:34"/>
    <s v="-"/>
    <s v="J&amp;T COD"/>
    <s v="Tiktok"/>
    <s v="จ่ายทีหลัง / COD"/>
    <s v=""/>
    <s v="766040994456"/>
    <s v="07/11/2025 01:34"/>
  </r>
  <r>
    <x v="0"/>
    <x v="0"/>
    <n v="33.333333333333336"/>
    <n v="3"/>
    <s v="GAL36"/>
    <n v="99.99"/>
    <n v="0"/>
    <s v="ร้านที่2"/>
    <s v="พ***ิศ"/>
    <s v="พิษณุโลก"/>
    <s v="-"/>
    <s v=""/>
    <s v="07/11/2025 01:28"/>
    <s v="-"/>
    <s v="J&amp;T COD"/>
    <s v="Tiktok"/>
    <s v="จ่ายทีหลัง / COD"/>
    <s v=""/>
    <s v="766048617530"/>
    <s v="07/11/2025 01:28"/>
  </r>
  <r>
    <x v="12"/>
    <x v="13"/>
    <n v="76"/>
    <n v="3"/>
    <s v="GAL35"/>
    <n v="228"/>
    <n v="0"/>
    <s v="ร้านที่1"/>
    <s v="น******ง"/>
    <s v="******บลบ้านทำเนียบ อำเภอคีรีรัฐนิคม จังหวัดสุราษฎร์ธานี 84180"/>
    <s v="84180"/>
    <s v="18"/>
    <s v="07/11/2025 01:57"/>
    <s v="-"/>
    <s v="SPX Express"/>
    <s v="Shopee"/>
    <s v="shopee"/>
    <s v=""/>
    <s v="TH2542729392525"/>
    <s v="07/11/2025 01:27"/>
  </r>
  <r>
    <x v="8"/>
    <x v="8"/>
    <n v="66.666666666666671"/>
    <n v="3"/>
    <s v="GAL34"/>
    <n v="99.99"/>
    <n v="0"/>
    <s v="ร้านที่2"/>
    <s v="r***irut3"/>
    <s v="นครราชสีมา"/>
    <s v="-"/>
    <s v=""/>
    <s v="07/11/2025 01:27"/>
    <s v="-"/>
    <s v="J&amp;T COD"/>
    <s v="Tiktok"/>
    <s v="จ่ายทีหลัง / COD"/>
    <s v=""/>
    <s v="766092227596"/>
    <s v="07/11/2025 01:27"/>
  </r>
  <r>
    <x v="0"/>
    <x v="0"/>
    <n v="33.333333333333336"/>
    <n v="3"/>
    <s v="GAL33"/>
    <n v="99.99"/>
    <n v="0"/>
    <s v="ร้านที่2"/>
    <s v="อ***ต์ ท***้อย"/>
    <s v="ประจวบคีรีขันธ์"/>
    <s v="-"/>
    <s v=""/>
    <s v="07/11/2025 01:26"/>
    <s v="-"/>
    <s v="J&amp;T COD"/>
    <s v="Tiktok"/>
    <s v="จ่ายทีหลัง / COD"/>
    <s v=""/>
    <s v="766084906543"/>
    <s v="07/11/2025 01:26"/>
  </r>
  <r>
    <x v="12"/>
    <x v="13"/>
    <n v="78"/>
    <n v="1"/>
    <s v="GAL31"/>
    <n v="78"/>
    <n v="0"/>
    <s v="ร้านที่1"/>
    <s v="จ******์"/>
    <s v="******บลบางกะดี อำเภอเมืองปทุม จังหวัดปทุมธานี ตำบลบางกะดี อำเภอเมืองปทุมธานี จังหวัดปทุมธานี 12000"/>
    <s v="12000"/>
    <s v="35"/>
    <s v="07/11/2025 00:48"/>
    <s v="-"/>
    <s v="SPX Express"/>
    <s v="Shopee"/>
    <s v="shopee"/>
    <s v=""/>
    <s v="TH253391049876Y"/>
    <s v="07/11/2025 00:48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x v="0"/>
    <x v="0"/>
    <n v="66.666666666666671"/>
    <n v="12"/>
    <s v="GAT70"/>
    <n v="377.88"/>
    <n v="0"/>
    <s v="ร้านที่2"/>
    <s v="น***สิตา เ***ยนนันท์"/>
    <s v="ปทุมธานี"/>
    <s v="-"/>
    <s v=""/>
    <s v="09/11/2025 23:25"/>
    <s v="-"/>
    <s v="Flash Express Thailand COD"/>
    <s v="Tiktok"/>
    <s v="จ่ายทีหลัง / COD"/>
    <s v=""/>
    <s v="-"/>
    <s v="09/11/2025 23:25"/>
  </r>
  <r>
    <x v="1"/>
    <x v="1"/>
    <n v="66.333333333333329"/>
    <n v="3"/>
    <s v="GAT69"/>
    <n v="220"/>
    <n v="0"/>
    <s v="ร้านที่4"/>
    <s v="พ***ักษณ์"/>
    <s v="กรุงเทพฯ"/>
    <s v="-"/>
    <s v=""/>
    <s v="09/11/2025 23:14"/>
    <s v="-"/>
    <s v="J&amp;T COD"/>
    <s v="Tiktok"/>
    <s v="จ่ายทีหลัง / COD"/>
    <s v=""/>
    <s v="-"/>
    <s v="09/11/2025 23:14"/>
  </r>
  <r>
    <x v="2"/>
    <x v="2"/>
    <n v="40"/>
    <n v="10"/>
    <s v="GAT67"/>
    <n v="293.25"/>
    <n v="0"/>
    <s v="ร้านที่2"/>
    <s v="น***กรียงไกร น***กูล"/>
    <s v="ชุมพร"/>
    <s v="-"/>
    <s v=""/>
    <s v="09/11/2025 22:56"/>
    <s v="-"/>
    <s v="Flash Express Thailand COD"/>
    <s v="Tiktok"/>
    <s v="จ่ายทีหลัง / COD"/>
    <s v=""/>
    <s v="-"/>
    <s v="09/11/2025 22:56"/>
  </r>
  <r>
    <x v="0"/>
    <x v="0"/>
    <n v="66.666666666666671"/>
    <n v="3"/>
    <s v="GAT66"/>
    <n v="99.99"/>
    <n v="0"/>
    <s v="ร้านที่2"/>
    <s v="ก***พร เ***อนภาพร"/>
    <s v="สมุทรสาคร"/>
    <s v="-"/>
    <s v=""/>
    <s v="09/11/2025 22:40"/>
    <s v="-"/>
    <s v="J&amp;T COD"/>
    <s v="Tiktok"/>
    <s v="จ่ายทีหลัง / COD"/>
    <s v=""/>
    <s v="-"/>
    <s v="09/11/2025 22:40"/>
  </r>
  <r>
    <x v="2"/>
    <x v="2"/>
    <n v="40"/>
    <n v="10"/>
    <s v="GAT65"/>
    <n v="293.25"/>
    <n v="0"/>
    <s v="ร้านที่2"/>
    <s v=""/>
    <s v=""/>
    <s v="-"/>
    <s v=""/>
    <s v="-"/>
    <s v="-"/>
    <s v="Standard shipping"/>
    <s v="Tiktok"/>
    <s v="-"/>
    <s v=""/>
    <s v="-"/>
    <s v="09/11/2025 22:32"/>
  </r>
  <r>
    <x v="3"/>
    <x v="3"/>
    <n v="10"/>
    <n v="10"/>
    <s v="GAT64"/>
    <n v="257"/>
    <n v="48"/>
    <s v="ร้านที่1"/>
    <s v="ว******์"/>
    <s v="******ชรบูรณ์ 67000 ตำบลนางั่ว อำเภอเมืองเพชรบูรณ์ จังหวัดเพชรบูรณ์ 67000"/>
    <s v="67000"/>
    <s v="23"/>
    <s v="09/11/2025 22:29"/>
    <s v="-"/>
    <s v="Flash Express"/>
    <s v="Shopee"/>
    <s v="shopee"/>
    <s v=""/>
    <s v="-"/>
    <s v="09/11/2025 22:29"/>
  </r>
  <r>
    <x v="4"/>
    <x v="4"/>
    <n v="78"/>
    <n v="1"/>
    <s v="GAT64"/>
    <n v="257"/>
    <n v="48"/>
    <s v="ร้านที่1"/>
    <s v="ว******์"/>
    <s v="******ชรบูรณ์ 67000 ตำบลนางั่ว อำเภอเมืองเพชรบูรณ์ จังหวัดเพชรบูรณ์ 67000"/>
    <s v="67000"/>
    <s v="23"/>
    <s v="09/11/2025 22:29"/>
    <s v="-"/>
    <s v="Flash Express"/>
    <s v="Shopee"/>
    <s v="shopee"/>
    <s v=""/>
    <s v="-"/>
    <s v="09/11/2025 22:29"/>
  </r>
  <r>
    <x v="0"/>
    <x v="0"/>
    <n v="66.666666666666671"/>
    <n v="3"/>
    <s v="GAT63"/>
    <n v="99.99"/>
    <n v="0"/>
    <s v="ร้านที่2"/>
    <s v="ส***รี อ***า"/>
    <s v="เชียงใหม่"/>
    <s v="-"/>
    <s v=""/>
    <s v="09/11/2025 22:17"/>
    <s v="-"/>
    <s v="J&amp;T COD"/>
    <s v="Tiktok"/>
    <s v="จ่ายทีหลัง / COD"/>
    <s v=""/>
    <s v="-"/>
    <s v="09/11/2025 22:17"/>
  </r>
  <r>
    <x v="0"/>
    <x v="0"/>
    <n v="66.666666666666671"/>
    <n v="3"/>
    <s v="GAT62"/>
    <n v="99.99"/>
    <n v="0"/>
    <s v="ร้านที่2"/>
    <s v="น***ธ์  ฉ***ตระกูลชัย"/>
    <s v="กาญจนบุรี"/>
    <s v="-"/>
    <s v=""/>
    <s v="09/11/2025 22:14"/>
    <s v="-"/>
    <s v="J&amp;T COD"/>
    <s v="Tiktok"/>
    <s v="จ่ายทีหลัง / COD"/>
    <s v=""/>
    <s v="-"/>
    <s v="09/11/2025 22:14"/>
  </r>
  <r>
    <x v="4"/>
    <x v="4"/>
    <n v="78.5"/>
    <n v="2"/>
    <s v="GAT61"/>
    <n v="157"/>
    <n v="0"/>
    <s v="ร้านที่1"/>
    <s v="เ******์"/>
    <s v="******หลักสอง แยก 12 แขวงหลักสอง เขตบางแค จังหวัดกรุงเทพมหานคร 10160"/>
    <s v="10160"/>
    <s v="41"/>
    <s v="09/11/2025 22:39"/>
    <s v="-"/>
    <s v="Flash Express"/>
    <s v="Shopee"/>
    <s v="shopee"/>
    <s v=""/>
    <s v="-"/>
    <s v="09/11/2025 22:09"/>
  </r>
  <r>
    <x v="0"/>
    <x v="0"/>
    <n v="66.666666666666671"/>
    <n v="3"/>
    <s v="GAT60"/>
    <n v="149.5"/>
    <n v="7"/>
    <s v="ร้านที่1"/>
    <s v="ขวัญจิรา ภูมรินทร์"/>
    <s v="62 หมู่ 13 ต. ทุ่งกระบ่ำ  อ. เลาขวัญ จ. กาญจนบุรี 71210_x000a__x000a_เลาขวัญ/ Lao Khwanกาญจนบุรี/ Kanchanaburi_x000a_71210"/>
    <s v="71210"/>
    <s v="660842622654"/>
    <s v="09/11/2025 22:06"/>
    <s v="-"/>
    <s v="Kerry_dropoff"/>
    <s v="Lazada"/>
    <s v="lazada"/>
    <s v=""/>
    <s v="-"/>
    <s v="09/11/2025 22:06"/>
  </r>
  <r>
    <x v="0"/>
    <x v="0"/>
    <n v="66.666666666666671"/>
    <n v="3"/>
    <s v="GAT59"/>
    <n v="99.99"/>
    <n v="0"/>
    <s v="ร้านที่2"/>
    <s v="เ***พักตร์ ว***สกุลพาณิชย์"/>
    <s v="สงขลา"/>
    <s v="-"/>
    <s v=""/>
    <s v="09/11/2025 21:38"/>
    <s v="-"/>
    <s v="J&amp;T COD"/>
    <s v="Tiktok"/>
    <s v="จ่ายทีหลัง / COD"/>
    <s v=""/>
    <s v="-"/>
    <s v="09/11/2025 21:38"/>
  </r>
  <r>
    <x v="3"/>
    <x v="3"/>
    <n v="10"/>
    <n v="50"/>
    <s v="GAT58"/>
    <n v="548.25"/>
    <n v="0"/>
    <s v="ร้านที่2"/>
    <s v="เ***นี ผ***ันธ์ "/>
    <s v="ระยอง"/>
    <s v="-"/>
    <s v=""/>
    <s v="09/11/2025 21:35"/>
    <s v="-"/>
    <s v="J&amp;T Express"/>
    <s v="Tiktok"/>
    <s v="tiktok"/>
    <s v=""/>
    <s v="-"/>
    <s v="09/11/2025 21:35"/>
  </r>
  <r>
    <x v="0"/>
    <x v="0"/>
    <n v="66.666666666666671"/>
    <n v="6"/>
    <s v="GAT57"/>
    <n v="199.98"/>
    <n v="0"/>
    <s v="ร้านที่2"/>
    <s v="น** ถ** แ***ักษ์"/>
    <s v="สุรินทร์"/>
    <s v="-"/>
    <s v=""/>
    <s v="09/11/2025 21:32"/>
    <s v="-"/>
    <s v="J&amp;T Express"/>
    <s v="Tiktok"/>
    <s v="tiktok"/>
    <s v=""/>
    <s v="-"/>
    <s v="09/11/2025 21:32"/>
  </r>
  <r>
    <x v="0"/>
    <x v="0"/>
    <n v="66.666666666666671"/>
    <n v="3"/>
    <s v="GAT56"/>
    <n v="99.99"/>
    <n v="0"/>
    <s v="ร้านที่2"/>
    <s v="เ***นเพ็ญ เ***ยงว่อง"/>
    <s v="กาญจนบุรี"/>
    <s v="-"/>
    <s v=""/>
    <s v="09/11/2025 21:23"/>
    <s v="-"/>
    <s v="J&amp;T COD"/>
    <s v="Tiktok"/>
    <s v="จ่ายทีหลัง / COD"/>
    <s v=""/>
    <s v="-"/>
    <s v="09/11/2025 21:23"/>
  </r>
  <r>
    <x v="0"/>
    <x v="0"/>
    <n v="66.666666666666671"/>
    <n v="3"/>
    <s v="GAT55"/>
    <n v="99.99"/>
    <n v="0"/>
    <s v="ร้านที่2"/>
    <s v="K***kinee"/>
    <s v="กรุงเทพฯ"/>
    <s v="-"/>
    <s v=""/>
    <s v="09/11/2025 21:21"/>
    <s v="-"/>
    <s v="J&amp;T COD"/>
    <s v="Tiktok"/>
    <s v="จ่ายทีหลัง / COD"/>
    <s v=""/>
    <s v="-"/>
    <s v="09/11/2025 21:21"/>
  </r>
  <r>
    <x v="0"/>
    <x v="0"/>
    <n v="66.666666666666671"/>
    <n v="3"/>
    <s v="GAT54"/>
    <n v="99.99"/>
    <n v="0"/>
    <s v="ร้านที่2"/>
    <s v="ส***ง  ไ***ลย์"/>
    <s v="สมุทรสงคราม"/>
    <s v="-"/>
    <s v=""/>
    <s v="09/11/2025 21:18"/>
    <s v="-"/>
    <s v="J&amp;T COD"/>
    <s v="Tiktok"/>
    <s v="จ่ายทีหลัง / COD"/>
    <s v=""/>
    <s v="-"/>
    <s v="09/11/2025 21:18"/>
  </r>
  <r>
    <x v="5"/>
    <x v="5"/>
    <n v="65"/>
    <n v="1"/>
    <s v="GAT53"/>
    <n v="106"/>
    <n v="7"/>
    <s v="ร้านที่1"/>
    <s v="สมฤทัย  สิงห์รี"/>
    <s v="อุทยานแห่งชาติดอยขุนตาล ต.ทาปลาดุก_x000a__x000a_แม่ทา/ Mae Thaลำพูน/ Lamphun_x000a_51140"/>
    <s v="51140"/>
    <s v=""/>
    <s v="-"/>
    <s v="-"/>
    <s v="Kerry_dropoff"/>
    <s v="Lazada"/>
    <s v="-"/>
    <s v=""/>
    <s v="-"/>
    <s v="09/11/2025 21:18"/>
  </r>
  <r>
    <x v="6"/>
    <x v="6"/>
    <n v="65"/>
    <n v="1"/>
    <s v="GAT53"/>
    <n v="106"/>
    <n v="7"/>
    <s v="ร้านที่1"/>
    <s v="สมฤทัย  สิงห์รี"/>
    <s v="อุทยานแห่งชาติดอยขุนตาล ต.ทาปลาดุก_x000a__x000a_แม่ทา/ Mae Thaลำพูน/ Lamphun_x000a_51140"/>
    <s v="51140"/>
    <s v=""/>
    <s v="-"/>
    <s v="-"/>
    <s v="Kerry_dropoff"/>
    <s v="Lazada"/>
    <s v="-"/>
    <s v=""/>
    <s v="-"/>
    <s v="09/11/2025 21:18"/>
  </r>
  <r>
    <x v="0"/>
    <x v="0"/>
    <n v="66.666666666666671"/>
    <n v="3"/>
    <s v="GAT52"/>
    <n v="99.99"/>
    <n v="0"/>
    <s v="ร้านที่2"/>
    <s v="T***oyกฤษณา ป***ทอง"/>
    <s v="ร้อยเอ็ด"/>
    <s v="-"/>
    <s v=""/>
    <s v="09/11/2025 21:17"/>
    <s v="-"/>
    <s v="J&amp;T COD"/>
    <s v="Tiktok"/>
    <s v="จ่ายทีหลัง / COD"/>
    <s v=""/>
    <s v="-"/>
    <s v="09/11/2025 21:17"/>
  </r>
  <r>
    <x v="0"/>
    <x v="0"/>
    <n v="66.666666666666671"/>
    <n v="3"/>
    <s v="GAT51"/>
    <n v="99.99"/>
    <n v="0"/>
    <s v="ร้านที่2"/>
    <s v="ณ***ิชาช์ น***ฐศุภางค์กุล"/>
    <s v="สุพรรณบุรี"/>
    <s v="-"/>
    <s v=""/>
    <s v="09/11/2025 21:16"/>
    <s v="-"/>
    <s v="Flash Express Thailand COD"/>
    <s v="Tiktok"/>
    <s v="จ่ายทีหลัง / COD"/>
    <s v=""/>
    <s v="-"/>
    <s v="09/11/2025 21:16"/>
  </r>
  <r>
    <x v="0"/>
    <x v="0"/>
    <n v="33"/>
    <n v="10"/>
    <s v="GAT50"/>
    <n v="311.82"/>
    <n v="0"/>
    <s v="ร้านที่2"/>
    <s v="บ***ิชา ค***ภัย"/>
    <s v="เทศบาลนครนครสวรรค์"/>
    <s v="-"/>
    <s v=""/>
    <s v="09/11/2025 21:09"/>
    <s v="-"/>
    <s v="J&amp;T Express"/>
    <s v="Tiktok"/>
    <s v="tiktok"/>
    <s v=""/>
    <s v="-"/>
    <s v="09/11/2025 21:11"/>
  </r>
  <r>
    <x v="0"/>
    <x v="0"/>
    <n v="66.666666666666671"/>
    <n v="9"/>
    <s v="GAT48"/>
    <n v="278.7"/>
    <n v="0"/>
    <s v="ร้านที่2"/>
    <s v="ต***พร ร***ีใส"/>
    <s v="หนองคาย"/>
    <s v="-"/>
    <s v=""/>
    <s v="09/11/2025 20:55"/>
    <s v="-"/>
    <s v="J&amp;T COD"/>
    <s v="Tiktok"/>
    <s v="จ่ายทีหลัง / COD"/>
    <s v=""/>
    <s v="-"/>
    <s v="09/11/2025 20:55"/>
  </r>
  <r>
    <x v="7"/>
    <x v="7"/>
    <n v="139"/>
    <n v="1"/>
    <s v="GAT47"/>
    <n v="108.99"/>
    <n v="0"/>
    <s v="ร้านที่2"/>
    <s v="น***พัทธ์ บ***หลือ"/>
    <s v="ชุมพร"/>
    <s v="-"/>
    <s v=""/>
    <s v="09/11/2025 20:45"/>
    <s v="-"/>
    <s v="J&amp;T COD"/>
    <s v="Tiktok"/>
    <s v="จ่ายทีหลัง / COD"/>
    <s v=""/>
    <s v="-"/>
    <s v="09/11/2025 20:46"/>
  </r>
  <r>
    <x v="0"/>
    <x v="0"/>
    <n v="66.666666666666671"/>
    <n v="3"/>
    <s v="GAT46"/>
    <n v="100"/>
    <n v="0"/>
    <s v="ร้านที่2"/>
    <s v="ศ***วทสุพิทักษ์"/>
    <s v="นนทบุรี"/>
    <s v="-"/>
    <s v=""/>
    <s v="09/11/2025 20:37"/>
    <s v="-"/>
    <s v="J&amp;T Express"/>
    <s v="Tiktok"/>
    <s v="tiktok"/>
    <s v=""/>
    <s v="-"/>
    <s v="09/11/2025 20:36"/>
  </r>
  <r>
    <x v="8"/>
    <x v="8"/>
    <n v="103.55"/>
    <n v="1"/>
    <s v="GAT45"/>
    <n v="103.55"/>
    <n v="0"/>
    <s v="ร้านที่1"/>
    <s v="นนทยา...เปืยรักใค่ร"/>
    <s v="59/2ม4ต..ดอนแฝก._x000a__x000a_นครชัยศรี/ Nakhon Chai Siนครปฐม/ Nakhon Pathom_x000a_73120"/>
    <s v="73120"/>
    <s v="660801818251"/>
    <s v="09/11/2025 20:08"/>
    <s v="-"/>
    <s v="Kerry_dropoff"/>
    <s v="Lazada"/>
    <s v="lazada"/>
    <s v=""/>
    <s v="-"/>
    <s v="09/11/2025 20:08"/>
  </r>
  <r>
    <x v="0"/>
    <x v="0"/>
    <n v="33"/>
    <n v="10"/>
    <s v="GAT44"/>
    <n v="311.82"/>
    <n v="0"/>
    <s v="ร้านที่2"/>
    <s v="V***da   เ***   พ***ินทร์"/>
    <s v="พิจิตร"/>
    <s v="-"/>
    <s v=""/>
    <s v="09/11/2025 20:08"/>
    <s v="-"/>
    <s v="J&amp;T COD"/>
    <s v="Tiktok"/>
    <s v="จ่ายทีหลัง / COD"/>
    <s v=""/>
    <s v="-"/>
    <s v="09/11/2025 20:08"/>
  </r>
  <r>
    <x v="2"/>
    <x v="2"/>
    <n v="40"/>
    <n v="10"/>
    <s v="GAT43"/>
    <n v="590.75"/>
    <n v="0"/>
    <s v="ร้านที่2"/>
    <s v="น***ลนภา ห***ุญยงค์"/>
    <s v="สตูล"/>
    <s v="-"/>
    <s v=""/>
    <s v="09/11/2025 20:06"/>
    <s v="-"/>
    <s v="J&amp;T COD"/>
    <s v="Tiktok"/>
    <s v="จ่ายทีหลัง / COD"/>
    <s v=""/>
    <s v="-"/>
    <s v="09/11/2025 20:06"/>
  </r>
  <r>
    <x v="2"/>
    <x v="2"/>
    <n v="40"/>
    <n v="10"/>
    <s v="GAT43"/>
    <n v="590.75"/>
    <n v="0"/>
    <s v="ร้านที่2"/>
    <s v="น***ลนภา ห***ุญยงค์"/>
    <s v="สตูล"/>
    <s v="-"/>
    <s v=""/>
    <s v="09/11/2025 20:06"/>
    <s v="-"/>
    <s v="J&amp;T COD"/>
    <s v="Tiktok"/>
    <s v="จ่ายทีหลัง / COD"/>
    <s v=""/>
    <s v="-"/>
    <s v="09/11/2025 20:06"/>
  </r>
  <r>
    <x v="0"/>
    <x v="0"/>
    <n v="66.666666666666671"/>
    <n v="3"/>
    <s v="GAT42"/>
    <n v="99.99"/>
    <n v="0"/>
    <s v="ร้านที่2"/>
    <s v="อ***ญา ก***จริญ"/>
    <s v="น่าน"/>
    <s v="-"/>
    <s v=""/>
    <s v="09/11/2025 19:56"/>
    <s v="-"/>
    <s v="J&amp;T COD"/>
    <s v="Tiktok"/>
    <s v="จ่ายทีหลัง / COD"/>
    <s v=""/>
    <s v="-"/>
    <s v="09/11/2025 19:56"/>
  </r>
  <r>
    <x v="0"/>
    <x v="0"/>
    <n v="66.666666666666671"/>
    <n v="3"/>
    <s v="GAT41"/>
    <n v="99.99"/>
    <n v="0"/>
    <s v="ร้านที่2"/>
    <s v="ป***ณัฐ โ***ขวง"/>
    <s v="เชียงใหม่"/>
    <s v="-"/>
    <s v=""/>
    <s v="09/11/2025 19:51"/>
    <s v="-"/>
    <s v="J&amp;T COD"/>
    <s v="Tiktok"/>
    <s v="จ่ายทีหลัง / COD"/>
    <s v=""/>
    <s v="-"/>
    <s v="09/11/2025 19:51"/>
  </r>
  <r>
    <x v="9"/>
    <x v="9"/>
    <n v="60"/>
    <n v="2"/>
    <s v="GAT40"/>
    <n v="199.99"/>
    <n v="0"/>
    <s v="ร้านที่2"/>
    <s v="จ***รวิมล โ***ติ"/>
    <s v="เชียงใหม่"/>
    <s v="-"/>
    <s v=""/>
    <s v="09/11/2025 19:49"/>
    <s v="-"/>
    <s v="J&amp;T COD"/>
    <s v="Tiktok"/>
    <s v="จ่ายทีหลัง / COD"/>
    <s v=""/>
    <s v="-"/>
    <s v="09/11/2025 19:49"/>
  </r>
  <r>
    <x v="10"/>
    <x v="10"/>
    <n v="60"/>
    <n v="2"/>
    <s v="GAT40"/>
    <n v="199.99"/>
    <n v="0"/>
    <s v="ร้านที่2"/>
    <s v="จ***รวิมล โ***ติ"/>
    <s v="เชียงใหม่"/>
    <s v="-"/>
    <s v=""/>
    <s v="09/11/2025 19:49"/>
    <s v="-"/>
    <s v="J&amp;T COD"/>
    <s v="Tiktok"/>
    <s v="จ่ายทีหลัง / COD"/>
    <s v=""/>
    <s v="-"/>
    <s v="09/11/2025 19:49"/>
  </r>
  <r>
    <x v="11"/>
    <x v="11"/>
    <n v="60"/>
    <n v="2"/>
    <s v="GAT40"/>
    <n v="199.99"/>
    <n v="0"/>
    <s v="ร้านที่2"/>
    <s v="จ***รวิมล โ***ติ"/>
    <s v="เชียงใหม่"/>
    <s v="-"/>
    <s v=""/>
    <s v="09/11/2025 19:49"/>
    <s v="-"/>
    <s v="J&amp;T COD"/>
    <s v="Tiktok"/>
    <s v="จ่ายทีหลัง / COD"/>
    <s v=""/>
    <s v="-"/>
    <s v="09/11/2025 19:49"/>
  </r>
  <r>
    <x v="0"/>
    <x v="0"/>
    <n v="66.666666666666671"/>
    <n v="3"/>
    <s v="GAT39"/>
    <n v="99.99"/>
    <n v="0"/>
    <s v="ร้านที่2"/>
    <s v="ค***ันทนา  ศ***ฉม"/>
    <s v="ชัยภูมิ"/>
    <s v="-"/>
    <s v=""/>
    <s v="09/11/2025 19:41"/>
    <s v="-"/>
    <s v="J&amp;T Express"/>
    <s v="Tiktok"/>
    <s v="tiktok"/>
    <s v=""/>
    <s v="-"/>
    <s v="09/11/2025 19:41"/>
  </r>
  <r>
    <x v="4"/>
    <x v="4"/>
    <n v="66"/>
    <n v="1"/>
    <s v="GAT38"/>
    <n v="232"/>
    <n v="0"/>
    <s v="ร้านที่1"/>
    <s v="ไ******์"/>
    <s v="******ดอกไม้เขตประเวศกรุงเทพมหานคร10250 แขวงดอกไม้ เขตประเวศ จังหวัดกรุงเทพมหานคร 10250"/>
    <s v="10250"/>
    <s v="94"/>
    <s v="09/11/2025 20:10"/>
    <s v="-"/>
    <s v="Flash Express"/>
    <s v="Shopee"/>
    <s v="shopee"/>
    <s v=""/>
    <s v="-"/>
    <s v="09/11/2025 19:40"/>
  </r>
  <r>
    <x v="12"/>
    <x v="12"/>
    <n v="66"/>
    <n v="1"/>
    <s v="GAT38"/>
    <n v="232"/>
    <n v="0"/>
    <s v="ร้านที่1"/>
    <s v="ไ******์"/>
    <s v="******ดอกไม้เขตประเวศกรุงเทพมหานคร10250 แขวงดอกไม้ เขตประเวศ จังหวัดกรุงเทพมหานคร 10250"/>
    <s v="10250"/>
    <s v="94"/>
    <s v="09/11/2025 20:10"/>
    <s v="-"/>
    <s v="Flash Express"/>
    <s v="Shopee"/>
    <s v="shopee"/>
    <s v=""/>
    <s v="-"/>
    <s v="09/11/2025 19:40"/>
  </r>
  <r>
    <x v="1"/>
    <x v="1"/>
    <n v="67"/>
    <n v="1"/>
    <s v="GAT38"/>
    <n v="232"/>
    <n v="0"/>
    <s v="ร้านที่1"/>
    <s v="ไ******์"/>
    <s v="******ดอกไม้เขตประเวศกรุงเทพมหานคร10250 แขวงดอกไม้ เขตประเวศ จังหวัดกรุงเทพมหานคร 10250"/>
    <s v="10250"/>
    <s v="94"/>
    <s v="09/11/2025 20:10"/>
    <s v="-"/>
    <s v="Flash Express"/>
    <s v="Shopee"/>
    <s v="shopee"/>
    <s v=""/>
    <s v="-"/>
    <s v="09/11/2025 19:40"/>
  </r>
  <r>
    <x v="13"/>
    <x v="13"/>
    <n v="66.666666666666671"/>
    <n v="3"/>
    <s v="GAT37"/>
    <n v="99.99"/>
    <n v="0"/>
    <s v="ร้านที่2"/>
    <s v="ม***ัตน์"/>
    <s v="บึงกาฬ"/>
    <s v="-"/>
    <s v=""/>
    <s v="09/11/2025 19:35"/>
    <s v="-"/>
    <s v="J&amp;T Express"/>
    <s v="Tiktok"/>
    <s v="tiktok"/>
    <s v=""/>
    <s v="-"/>
    <s v="09/11/2025 19:34"/>
  </r>
  <r>
    <x v="0"/>
    <x v="0"/>
    <n v="66.666666666666671"/>
    <n v="3"/>
    <s v="GAT36"/>
    <n v="99.99"/>
    <n v="0"/>
    <s v="ร้านที่2"/>
    <s v="แ***"/>
    <s v="แพร่"/>
    <s v="-"/>
    <s v=""/>
    <s v="09/11/2025 19:29"/>
    <s v="-"/>
    <s v="J&amp;T COD"/>
    <s v="Tiktok"/>
    <s v="จ่ายทีหลัง / COD"/>
    <s v=""/>
    <s v="-"/>
    <s v="09/11/2025 19:29"/>
  </r>
  <r>
    <x v="2"/>
    <x v="2"/>
    <n v="40"/>
    <n v="10"/>
    <s v="GAT35"/>
    <n v="293.25"/>
    <n v="0"/>
    <s v="ร้านที่2"/>
    <s v="ป***านุช"/>
    <s v="กรุงเทพมหานคร"/>
    <s v="-"/>
    <s v=""/>
    <s v="09/11/2025 19:20"/>
    <s v="-"/>
    <s v="J&amp;T COD"/>
    <s v="Tiktok"/>
    <s v="จ่ายทีหลัง / COD"/>
    <s v=""/>
    <s v="-"/>
    <s v="09/11/2025 19:20"/>
  </r>
  <r>
    <x v="1"/>
    <x v="1"/>
    <n v="78.5"/>
    <n v="2"/>
    <s v="GAT34"/>
    <n v="157"/>
    <n v="0"/>
    <s v="ร้านที่1"/>
    <s v="ม******ะ"/>
    <s v="****** ซอย เบทาโก ถนน เจริญรัฐ ตำบลกุดป่อง ตำบลกุดป่อง อำเภอเมืองเลย จังหวัดเลย 42000"/>
    <s v="42000"/>
    <s v="14"/>
    <s v="09/11/2025 19:48"/>
    <s v="-"/>
    <s v="SPX Express"/>
    <s v="Shopee"/>
    <s v="shopee"/>
    <s v=""/>
    <s v="-"/>
    <s v="09/11/2025 19:18"/>
  </r>
  <r>
    <x v="1"/>
    <x v="1"/>
    <n v="77"/>
    <n v="1"/>
    <s v="GAT33"/>
    <n v="77"/>
    <n v="0"/>
    <s v="ร้านที่1"/>
    <s v="ข****ง"/>
    <s v="******ลพบุรีศรีอินทราทิต ตำบลท่าแค ตำบลท่าแค อำเภอเมืองลพบุรี จังหวัดลพบุรี 15000"/>
    <s v="15000"/>
    <s v="29"/>
    <s v="09/11/2025 19:42"/>
    <s v="-"/>
    <s v="Flash Express"/>
    <s v="Shopee"/>
    <s v="shopee"/>
    <s v=""/>
    <s v="-"/>
    <s v="09/11/2025 19:12"/>
  </r>
  <r>
    <x v="4"/>
    <x v="14"/>
    <n v="120"/>
    <n v="1"/>
    <s v="GAT32"/>
    <n v="86.45"/>
    <n v="0"/>
    <s v="ร้านที่2"/>
    <s v="บ**"/>
    <s v="กรุงเทพมหานคร"/>
    <s v="-"/>
    <s v=""/>
    <s v="09/11/2025 19:10"/>
    <s v="-"/>
    <s v="J&amp;T Express"/>
    <s v="Tiktok"/>
    <s v="tiktok"/>
    <s v=""/>
    <s v="-"/>
    <s v="09/11/2025 19:10"/>
  </r>
  <r>
    <x v="0"/>
    <x v="0"/>
    <n v="66.666666666666671"/>
    <n v="6"/>
    <s v="GAT31"/>
    <n v="199.98"/>
    <n v="0"/>
    <s v="ร้านที่2"/>
    <s v="น***าวนิรมล ร***อภาส"/>
    <s v="ชุมพร"/>
    <s v="-"/>
    <s v=""/>
    <s v="09/11/2025 19:10"/>
    <s v="-"/>
    <s v="Flash Express Thailand COD"/>
    <s v="Tiktok"/>
    <s v="จ่ายทีหลัง / COD"/>
    <s v=""/>
    <s v="-"/>
    <s v="09/11/2025 19:10"/>
  </r>
  <r>
    <x v="0"/>
    <x v="0"/>
    <n v="66.666666666666671"/>
    <n v="3"/>
    <s v="GAT30"/>
    <n v="99.99"/>
    <n v="0"/>
    <s v="ร้านที่2"/>
    <s v="น***รัศมี ศ***รหม"/>
    <s v="บุรีรัมย์"/>
    <s v="-"/>
    <s v=""/>
    <s v="09/11/2025 18:56"/>
    <s v="-"/>
    <s v="J&amp;T COD"/>
    <s v="Tiktok"/>
    <s v="จ่ายทีหลัง / COD"/>
    <s v=""/>
    <s v="-"/>
    <s v="09/11/2025 18:56"/>
  </r>
  <r>
    <x v="0"/>
    <x v="0"/>
    <n v="66.666666666666671"/>
    <n v="3"/>
    <s v="GAT28"/>
    <n v="99.99"/>
    <n v="0"/>
    <s v="ร้านที่2"/>
    <s v="ส***ยะ ท***ย์อุลัน"/>
    <s v="สระบุรี"/>
    <s v="-"/>
    <s v=""/>
    <s v="09/11/2025 18:48"/>
    <s v="-"/>
    <s v="J&amp;T COD"/>
    <s v="Tiktok"/>
    <s v="จ่ายทีหลัง / COD"/>
    <s v=""/>
    <s v="-"/>
    <s v="09/11/2025 18:48"/>
  </r>
  <r>
    <x v="0"/>
    <x v="0"/>
    <n v="66.666666666666671"/>
    <n v="3"/>
    <s v="GAT26"/>
    <n v="99.99"/>
    <n v="0"/>
    <s v="ร้านที่2"/>
    <s v="ท***พียร ค***"/>
    <s v="ตาก"/>
    <s v="-"/>
    <s v=""/>
    <s v="09/11/2025 18:39"/>
    <s v="-"/>
    <s v="J&amp;T Express"/>
    <s v="Tiktok"/>
    <s v="tiktok"/>
    <s v=""/>
    <s v="-"/>
    <s v="09/11/2025 18:39"/>
  </r>
  <r>
    <x v="0"/>
    <x v="0"/>
    <n v="66.666666666666671"/>
    <n v="6"/>
    <s v="GAT25"/>
    <n v="199.98"/>
    <n v="0"/>
    <s v="ร้านที่2"/>
    <s v="u***7213661511374"/>
    <s v="นครราชสีมา"/>
    <s v="-"/>
    <s v=""/>
    <s v="09/11/2025 18:32"/>
    <s v="-"/>
    <s v="J&amp;T COD"/>
    <s v="Tiktok"/>
    <s v="จ่ายทีหลัง / COD"/>
    <s v=""/>
    <s v="-"/>
    <s v="09/11/2025 18:33"/>
  </r>
  <r>
    <x v="11"/>
    <x v="15"/>
    <n v="46"/>
    <n v="1"/>
    <s v="GAT24"/>
    <n v="92"/>
    <n v="0"/>
    <s v="ร้านที่1"/>
    <s v="กุลนิล พันจันทร์"/>
    <s v="ตึกสีฟ้า 58/14 หมู่11 · ไร่ขิง/ Rai Khing_x000a__x000a_สามพราน/ Sam Phranนครปฐม/ Nakhon Pathom_x000a_73210"/>
    <s v="73210"/>
    <s v="660625235826"/>
    <s v="09/11/2025 18:00"/>
    <s v="-"/>
    <s v="Kerry_dropoff"/>
    <s v="Lazada"/>
    <s v="lazada"/>
    <s v=""/>
    <s v="-"/>
    <s v="09/11/2025 17:59"/>
  </r>
  <r>
    <x v="9"/>
    <x v="15"/>
    <n v="46"/>
    <n v="1"/>
    <s v="GAT24"/>
    <n v="92"/>
    <n v="0"/>
    <s v="ร้านที่1"/>
    <s v="กุลนิล พันจันทร์"/>
    <s v="ตึกสีฟ้า 58/14 หมู่11 · ไร่ขิง/ Rai Khing_x000a__x000a_สามพราน/ Sam Phranนครปฐม/ Nakhon Pathom_x000a_73210"/>
    <s v="73210"/>
    <s v="660625235826"/>
    <s v="09/11/2025 18:00"/>
    <s v="-"/>
    <s v="Kerry_dropoff"/>
    <s v="Lazada"/>
    <s v="lazada"/>
    <s v=""/>
    <s v="-"/>
    <s v="09/11/2025 17:59"/>
  </r>
  <r>
    <x v="2"/>
    <x v="2"/>
    <n v="40"/>
    <n v="10"/>
    <s v="GAT23"/>
    <n v="293.25"/>
    <n v="0"/>
    <s v="ร้านที่2"/>
    <s v="ธ***ุทธ ช***วย"/>
    <s v="นครศรีธรรมราช"/>
    <s v="-"/>
    <s v=""/>
    <s v="09/11/2025 17:58"/>
    <s v="-"/>
    <s v="Flash Express Thailand COD"/>
    <s v="Tiktok"/>
    <s v="จ่ายทีหลัง / COD"/>
    <s v=""/>
    <s v="-"/>
    <s v="09/11/2025 17:58"/>
  </r>
  <r>
    <x v="2"/>
    <x v="2"/>
    <n v="40"/>
    <n v="10"/>
    <s v="GAT22"/>
    <n v="293.25"/>
    <n v="0"/>
    <s v="ร้านที่2"/>
    <s v="อ***อึ"/>
    <s v="เลย"/>
    <s v="-"/>
    <s v=""/>
    <s v="09/11/2025 17:52"/>
    <s v="-"/>
    <s v="J&amp;T COD"/>
    <s v="Tiktok"/>
    <s v="จ่ายทีหลัง / COD"/>
    <s v=""/>
    <s v="-"/>
    <s v="09/11/2025 17:52"/>
  </r>
  <r>
    <x v="0"/>
    <x v="0"/>
    <n v="66.666666666666671"/>
    <n v="3"/>
    <s v="GAT21"/>
    <n v="99.99"/>
    <n v="0"/>
    <s v="ร้านที่2"/>
    <s v="ก***นา จ***ตา"/>
    <s v="ฉะเชิงเทรา"/>
    <s v="-"/>
    <s v=""/>
    <s v="09/11/2025 17:47"/>
    <s v="-"/>
    <s v="J&amp;T Express"/>
    <s v="Tiktok"/>
    <s v="tiktok"/>
    <s v=""/>
    <s v="-"/>
    <s v="09/11/2025 17:47"/>
  </r>
  <r>
    <x v="0"/>
    <x v="0"/>
    <n v="66.666666666666671"/>
    <n v="3"/>
    <s v="GAT20"/>
    <n v="99.99"/>
    <n v="0"/>
    <s v="ร้านที่2"/>
    <s v="เ***นี​ ร***คช"/>
    <s v="นครศรีธรรมราช"/>
    <s v="-"/>
    <s v=""/>
    <s v="09/11/2025 17:31"/>
    <s v="-"/>
    <s v="J&amp;T COD"/>
    <s v="Tiktok"/>
    <s v="จ่ายทีหลัง / COD"/>
    <s v=""/>
    <s v="-"/>
    <s v="09/11/2025 17:31"/>
  </r>
  <r>
    <x v="0"/>
    <x v="0"/>
    <n v="66.666666666666671"/>
    <n v="3"/>
    <s v="GAT19"/>
    <n v="99.99"/>
    <n v="0"/>
    <s v="ร้านที่2"/>
    <s v="ส***ัย  พ***ภิรมย์"/>
    <s v="กรุงเทพฯ"/>
    <s v="-"/>
    <s v=""/>
    <s v="09/11/2025 17:06"/>
    <s v="-"/>
    <s v="J&amp;T Express"/>
    <s v="Tiktok"/>
    <s v="tiktok"/>
    <s v=""/>
    <s v="-"/>
    <s v="09/11/2025 17:05"/>
  </r>
  <r>
    <x v="1"/>
    <x v="16"/>
    <n v="52.25"/>
    <n v="1"/>
    <s v="GAT18"/>
    <n v="59.25"/>
    <n v="7"/>
    <s v="ร้านที่1"/>
    <s v="ทิพา พวงมาลัย"/>
    <s v="995 หมู่บ้านรามอินทรานิเวศน์ ซ.รามอินทรา67 ถ.รามอินทรา ขว.ท่าแร้ง_x000a__x000a_บางเขน/ Bang Khenกรุงเทพมหานคร/ Bangkok_x000a_10230"/>
    <s v="10230"/>
    <s v="660894907242"/>
    <s v="09/11/2025 16:52"/>
    <s v="-"/>
    <s v="Kerry_dropoff"/>
    <s v="Lazada"/>
    <s v="lazada"/>
    <s v=""/>
    <s v="-"/>
    <s v="09/11/2025 16:52"/>
  </r>
  <r>
    <x v="14"/>
    <x v="17"/>
    <n v="139"/>
    <n v="1"/>
    <s v="GAT17"/>
    <n v="273.68"/>
    <n v="0"/>
    <s v="ร้านที่2"/>
    <s v="p***"/>
    <s v="กำแพงเพชร"/>
    <s v="-"/>
    <s v=""/>
    <s v="09/11/2025 16:49"/>
    <s v="-"/>
    <s v="J&amp;T Express"/>
    <s v="Tiktok"/>
    <s v="tiktok"/>
    <s v=""/>
    <s v="-"/>
    <s v="09/11/2025 16:49"/>
  </r>
  <r>
    <x v="7"/>
    <x v="7"/>
    <n v="139"/>
    <n v="1"/>
    <s v="GAT17"/>
    <n v="273.68"/>
    <n v="0"/>
    <s v="ร้านที่2"/>
    <s v="p***"/>
    <s v="กำแพงเพชร"/>
    <s v="-"/>
    <s v=""/>
    <s v="09/11/2025 16:49"/>
    <s v="-"/>
    <s v="J&amp;T Express"/>
    <s v="Tiktok"/>
    <s v="tiktok"/>
    <s v=""/>
    <s v="-"/>
    <s v="09/11/2025 16:49"/>
  </r>
  <r>
    <x v="8"/>
    <x v="18"/>
    <n v="139"/>
    <n v="1"/>
    <s v="GAT17"/>
    <n v="273.68"/>
    <n v="0"/>
    <s v="ร้านที่2"/>
    <s v="p***"/>
    <s v="กำแพงเพชร"/>
    <s v="-"/>
    <s v=""/>
    <s v="09/11/2025 16:49"/>
    <s v="-"/>
    <s v="J&amp;T Express"/>
    <s v="Tiktok"/>
    <s v="tiktok"/>
    <s v=""/>
    <s v="-"/>
    <s v="09/11/2025 16:49"/>
  </r>
  <r>
    <x v="0"/>
    <x v="0"/>
    <n v="66.666666666666671"/>
    <n v="3"/>
    <s v="GAT16"/>
    <n v="99.99"/>
    <n v="0"/>
    <s v="ร้านที่2"/>
    <s v="ณ***ดา ม***บัติ"/>
    <s v="เทศบาลนครนครปฐม"/>
    <s v="-"/>
    <s v=""/>
    <s v="09/11/2025 16:44"/>
    <s v="-"/>
    <s v="Flash Express Thailand"/>
    <s v="Tiktok"/>
    <s v="tiktok"/>
    <s v=""/>
    <s v="-"/>
    <s v="09/11/2025 16:44"/>
  </r>
  <r>
    <x v="8"/>
    <x v="18"/>
    <n v="139"/>
    <n v="1"/>
    <s v="GAT15"/>
    <n v="198.36"/>
    <n v="0"/>
    <s v="ร้านที่2"/>
    <s v="ป***า  ท***ล้า"/>
    <s v="อุตรดิตถ์"/>
    <s v="-"/>
    <s v=""/>
    <s v="09/11/2025 16:42"/>
    <s v="-"/>
    <s v="J&amp;T COD"/>
    <s v="Tiktok"/>
    <s v="จ่ายทีหลัง / COD"/>
    <s v=""/>
    <s v="-"/>
    <s v="09/11/2025 16:42"/>
  </r>
  <r>
    <x v="14"/>
    <x v="17"/>
    <n v="139"/>
    <n v="1"/>
    <s v="GAT15"/>
    <n v="198.36"/>
    <n v="0"/>
    <s v="ร้านที่2"/>
    <s v="ป***า  ท***ล้า"/>
    <s v="อุตรดิตถ์"/>
    <s v="-"/>
    <s v=""/>
    <s v="09/11/2025 16:42"/>
    <s v="-"/>
    <s v="J&amp;T COD"/>
    <s v="Tiktok"/>
    <s v="จ่ายทีหลัง / COD"/>
    <s v=""/>
    <s v="-"/>
    <s v="09/11/2025 16:42"/>
  </r>
  <r>
    <x v="0"/>
    <x v="0"/>
    <n v="66.666666666666671"/>
    <n v="3"/>
    <s v="GAT14"/>
    <n v="99.99"/>
    <n v="0"/>
    <s v="ร้านที่2"/>
    <s v="ค*** ก***"/>
    <s v="หนองบัวลำภู"/>
    <s v="-"/>
    <s v=""/>
    <s v="09/11/2025 16:40"/>
    <s v="-"/>
    <s v="J&amp;T Express"/>
    <s v="Tiktok"/>
    <s v="tiktok"/>
    <s v=""/>
    <s v="-"/>
    <s v="09/11/2025 16:40"/>
  </r>
  <r>
    <x v="13"/>
    <x v="13"/>
    <n v="33"/>
    <n v="10"/>
    <s v="GAT12"/>
    <n v="276.25"/>
    <n v="0"/>
    <s v="ร้านที่2"/>
    <s v="พ***ษา ค***ขัง"/>
    <s v="จังหวัดสุโขทัย"/>
    <s v="-"/>
    <s v=""/>
    <s v="09/11/2025 16:38"/>
    <s v="-"/>
    <s v="J&amp;T COD"/>
    <s v="Tiktok"/>
    <s v="จ่ายทีหลัง / COD"/>
    <s v=""/>
    <s v="-"/>
    <s v="09/11/2025 16:38"/>
  </r>
  <r>
    <x v="9"/>
    <x v="9"/>
    <n v="60"/>
    <n v="2"/>
    <s v="GAT11"/>
    <n v="199.99"/>
    <n v="0"/>
    <s v="ร้านที่2"/>
    <s v="m*** J*"/>
    <s v="ตราด"/>
    <s v="-"/>
    <s v=""/>
    <s v="09/11/2025 16:29"/>
    <s v="-"/>
    <s v="J&amp;T COD"/>
    <s v="Tiktok"/>
    <s v="จ่ายทีหลัง / COD"/>
    <s v=""/>
    <s v="-"/>
    <s v="09/11/2025 16:30"/>
  </r>
  <r>
    <x v="10"/>
    <x v="10"/>
    <n v="60"/>
    <n v="2"/>
    <s v="GAT11"/>
    <n v="199.99"/>
    <n v="0"/>
    <s v="ร้านที่2"/>
    <s v="m*** J*"/>
    <s v="ตราด"/>
    <s v="-"/>
    <s v=""/>
    <s v="09/11/2025 16:29"/>
    <s v="-"/>
    <s v="J&amp;T COD"/>
    <s v="Tiktok"/>
    <s v="จ่ายทีหลัง / COD"/>
    <s v=""/>
    <s v="-"/>
    <s v="09/11/2025 16:30"/>
  </r>
  <r>
    <x v="11"/>
    <x v="11"/>
    <n v="60"/>
    <n v="2"/>
    <s v="GAT11"/>
    <n v="199.99"/>
    <n v="0"/>
    <s v="ร้านที่2"/>
    <s v="m*** J*"/>
    <s v="ตราด"/>
    <s v="-"/>
    <s v=""/>
    <s v="09/11/2025 16:29"/>
    <s v="-"/>
    <s v="J&amp;T COD"/>
    <s v="Tiktok"/>
    <s v="จ่ายทีหลัง / COD"/>
    <s v=""/>
    <s v="-"/>
    <s v="09/11/2025 16:30"/>
  </r>
  <r>
    <x v="2"/>
    <x v="2"/>
    <n v="40"/>
    <n v="10"/>
    <s v="GAT10"/>
    <n v="276.25"/>
    <n v="0"/>
    <s v="ร้านที่2"/>
    <s v="ก***ิน ย***ญญา"/>
    <s v="พิษณุโลก"/>
    <s v="-"/>
    <s v=""/>
    <s v="09/11/2025 16:26"/>
    <s v="-"/>
    <s v="J&amp;T COD"/>
    <s v="Tiktok"/>
    <s v="จ่ายทีหลัง / COD"/>
    <s v=""/>
    <s v="-"/>
    <s v="09/11/2025 16:26"/>
  </r>
  <r>
    <x v="0"/>
    <x v="0"/>
    <n v="66.666666666666671"/>
    <n v="3"/>
    <s v="GAT9"/>
    <n v="99.99"/>
    <n v="0"/>
    <s v="ร้านที่2"/>
    <s v="ศ***นันท์ ก***ไกร"/>
    <s v="พระนครศรีอยุธยา"/>
    <s v="-"/>
    <s v=""/>
    <s v="09/11/2025 16:24"/>
    <s v="-"/>
    <s v="J&amp;T COD"/>
    <s v="Tiktok"/>
    <s v="จ่ายทีหลัง / COD"/>
    <s v=""/>
    <s v="-"/>
    <s v="09/11/2025 16:25"/>
  </r>
  <r>
    <x v="2"/>
    <x v="2"/>
    <n v="40"/>
    <n v="10"/>
    <s v="GAT8"/>
    <n v="276.25"/>
    <n v="0"/>
    <s v="ร้านที่2"/>
    <s v="น***"/>
    <s v="นครปฐม"/>
    <s v="-"/>
    <s v=""/>
    <s v="09/11/2025 16:24"/>
    <s v="-"/>
    <s v="J&amp;T Express"/>
    <s v="Tiktok"/>
    <s v="tiktok"/>
    <s v=""/>
    <s v="-"/>
    <s v="09/11/2025 16:24"/>
  </r>
  <r>
    <x v="2"/>
    <x v="2"/>
    <n v="40"/>
    <n v="10"/>
    <s v="GAT7"/>
    <n v="325"/>
    <n v="0"/>
    <s v="ร้านที่2"/>
    <s v="ศ***วรรณ  แ***ัน"/>
    <s v="ประจวบคีรีขันธ์"/>
    <s v="-"/>
    <s v=""/>
    <s v="09/11/2025 16:23"/>
    <s v="-"/>
    <s v="J&amp;T COD"/>
    <s v="Tiktok"/>
    <s v="จ่ายทีหลัง / COD"/>
    <s v=""/>
    <s v="-"/>
    <s v="09/11/2025 16:23"/>
  </r>
  <r>
    <x v="13"/>
    <x v="13"/>
    <n v="33"/>
    <n v="10"/>
    <s v="GAT6"/>
    <n v="276.25"/>
    <n v="0"/>
    <s v="ร้านที่2"/>
    <s v="ส***ุนีย์ ห***ทราย"/>
    <s v="ราชบุรี"/>
    <s v="-"/>
    <s v=""/>
    <s v="09/11/2025 16:22"/>
    <s v="-"/>
    <s v="J&amp;T COD"/>
    <s v="Tiktok"/>
    <s v="จ่ายทีหลัง / COD"/>
    <s v=""/>
    <s v="-"/>
    <s v="09/11/2025 16:22"/>
  </r>
  <r>
    <x v="2"/>
    <x v="2"/>
    <n v="40"/>
    <n v="10"/>
    <s v="GAT5"/>
    <n v="276.25"/>
    <n v="0"/>
    <s v="ร้านที่2"/>
    <s v="ร***ทิวา. ล***้"/>
    <s v="ปทุมธานี"/>
    <s v="-"/>
    <s v=""/>
    <s v="09/11/2025 16:22"/>
    <s v="-"/>
    <s v="Flash Express Thailand COD"/>
    <s v="Tiktok"/>
    <s v="จ่ายทีหลัง / COD"/>
    <s v=""/>
    <s v="-"/>
    <s v="09/11/2025 16:22"/>
  </r>
  <r>
    <x v="13"/>
    <x v="13"/>
    <n v="33"/>
    <n v="10"/>
    <s v="GAT4"/>
    <n v="276.25"/>
    <n v="0"/>
    <s v="ร้านที่2"/>
    <s v="จ***มาศ เ***อจันอัด"/>
    <s v="กรุงเทพฯ"/>
    <s v="-"/>
    <s v=""/>
    <s v="09/11/2025 16:21"/>
    <s v="-"/>
    <s v="J&amp;T Express"/>
    <s v="Tiktok"/>
    <s v="tiktok"/>
    <s v=""/>
    <s v="-"/>
    <s v="09/11/2025 16:21"/>
  </r>
  <r>
    <x v="11"/>
    <x v="11"/>
    <n v="42"/>
    <n v="1"/>
    <s v="GAT2"/>
    <n v="42"/>
    <n v="0"/>
    <s v="ร้านที่1"/>
    <s v="เ******ี"/>
    <s v="******อำเภอเมืองนครศรีธรรมราช ตำบลท่าเรือ อำเภอเมืองนครศรีธรรมราช จังหวัดนครศรีธรรมราช 80290"/>
    <s v="80290"/>
    <s v="22"/>
    <s v="09/11/2025 16:50"/>
    <s v="-"/>
    <s v="SPX Express"/>
    <s v="Shopee"/>
    <s v="shopee"/>
    <s v=""/>
    <s v="-"/>
    <s v="09/11/2025 16:20"/>
  </r>
  <r>
    <x v="2"/>
    <x v="2"/>
    <n v="40"/>
    <n v="10"/>
    <s v="GAT1"/>
    <n v="276.25"/>
    <n v="0"/>
    <s v="ร้านที่2"/>
    <s v="ณ***ิดา ภ***เหล่าม่วง"/>
    <s v="กาฬสินธุ์"/>
    <s v="-"/>
    <s v=""/>
    <s v="09/11/2025 16:18"/>
    <s v="-"/>
    <s v="J&amp;T COD"/>
    <s v="Tiktok"/>
    <s v="จ่ายทีหลัง / COD"/>
    <s v=""/>
    <s v="-"/>
    <s v="09/11/2025 16:18"/>
  </r>
  <r>
    <x v="2"/>
    <x v="2"/>
    <n v="40"/>
    <n v="10"/>
    <s v="GAT0"/>
    <n v="276.25"/>
    <n v="0"/>
    <s v="ร้านที่2"/>
    <s v="น***วัลย์ ห***ก่ำ"/>
    <s v="ร้อยเอ็ด"/>
    <s v="-"/>
    <s v=""/>
    <s v="09/11/2025 16:15"/>
    <s v="-"/>
    <s v="J&amp;T COD"/>
    <s v="Tiktok"/>
    <s v="จ่ายทีหลัง / COD"/>
    <s v=""/>
    <s v="-"/>
    <s v="09/11/2025 16:15"/>
  </r>
  <r>
    <x v="0"/>
    <x v="0"/>
    <n v="33"/>
    <n v="10"/>
    <s v="GAS99"/>
    <n v="276.25"/>
    <n v="0"/>
    <s v="ร้านที่2"/>
    <s v="เ***ุ้ย s***"/>
    <s v="ชลบุรี"/>
    <s v="-"/>
    <s v=""/>
    <s v="09/11/2025 16:11"/>
    <s v="-"/>
    <s v="J&amp;T COD"/>
    <s v="Tiktok"/>
    <s v="จ่ายทีหลัง / COD"/>
    <s v=""/>
    <s v="-"/>
    <s v="09/11/2025 16:11"/>
  </r>
  <r>
    <x v="2"/>
    <x v="2"/>
    <n v="40"/>
    <n v="10"/>
    <s v="GAS98"/>
    <n v="293.25"/>
    <n v="0"/>
    <s v="ร้านที่2"/>
    <s v="ห** ไ***คตร"/>
    <s v="ชลบุรี"/>
    <s v="-"/>
    <s v=""/>
    <s v="09/11/2025 16:09"/>
    <s v="-"/>
    <s v="J&amp;T Express"/>
    <s v="Tiktok"/>
    <s v="tiktok"/>
    <s v=""/>
    <s v="-"/>
    <s v="09/11/2025 16:09"/>
  </r>
  <r>
    <x v="2"/>
    <x v="2"/>
    <n v="40"/>
    <n v="10"/>
    <s v="GAS97"/>
    <n v="276.25"/>
    <n v="0"/>
    <s v="ร้านที่2"/>
    <s v="ส***ร อ***ิโรจนวงศ์"/>
    <s v="ลำปาง"/>
    <s v="-"/>
    <s v=""/>
    <s v="09/11/2025 16:09"/>
    <s v="-"/>
    <s v="J&amp;T Express"/>
    <s v="Tiktok"/>
    <s v="tiktok"/>
    <s v=""/>
    <s v="-"/>
    <s v="09/11/2025 16:09"/>
  </r>
  <r>
    <x v="2"/>
    <x v="2"/>
    <n v="40"/>
    <n v="10"/>
    <s v="GAS96"/>
    <n v="276.25"/>
    <n v="0"/>
    <s v="ร้านที่2"/>
    <s v="พ***ร..วงค์สารี"/>
    <s v="ปทุมธานี"/>
    <s v="-"/>
    <s v=""/>
    <s v="09/11/2025 16:07"/>
    <s v="-"/>
    <s v="J&amp;T Express"/>
    <s v="Tiktok"/>
    <s v="tiktok"/>
    <s v=""/>
    <s v="-"/>
    <s v="09/11/2025 16:07"/>
  </r>
  <r>
    <x v="2"/>
    <x v="2"/>
    <n v="33.333333333333336"/>
    <n v="3"/>
    <s v="GAS95"/>
    <n v="100"/>
    <n v="0"/>
    <s v="ร้านที่2"/>
    <s v="O***an"/>
    <s v="นครปฐม"/>
    <s v="-"/>
    <s v=""/>
    <s v="09/11/2025 16:07"/>
    <s v="-"/>
    <s v="J&amp;T Express"/>
    <s v="Tiktok"/>
    <s v="tiktok"/>
    <s v=""/>
    <s v="-"/>
    <s v="09/11/2025 16:07"/>
  </r>
  <r>
    <x v="0"/>
    <x v="0"/>
    <n v="33"/>
    <n v="10"/>
    <s v="GAS94"/>
    <n v="276.25"/>
    <n v="0"/>
    <s v="ร้านที่2"/>
    <s v="ส***"/>
    <s v="สุพรรณบุรี"/>
    <s v="-"/>
    <s v=""/>
    <s v="09/11/2025 16:06"/>
    <s v="-"/>
    <s v="J&amp;T COD"/>
    <s v="Tiktok"/>
    <s v="จ่ายทีหลัง / COD"/>
    <s v=""/>
    <s v="-"/>
    <s v="09/11/2025 16:06"/>
  </r>
  <r>
    <x v="2"/>
    <x v="2"/>
    <n v="40"/>
    <n v="10"/>
    <s v="GAS91"/>
    <n v="276.25"/>
    <n v="0"/>
    <s v="ร้านที่2"/>
    <s v="ส***"/>
    <s v="สุพรรณบุรี"/>
    <s v="-"/>
    <s v=""/>
    <s v="09/11/2025 16:05"/>
    <s v="-"/>
    <s v="J&amp;T COD"/>
    <s v="Tiktok"/>
    <s v="จ่ายทีหลัง / COD"/>
    <s v=""/>
    <s v="-"/>
    <s v="09/11/2025 16:05"/>
  </r>
  <r>
    <x v="0"/>
    <x v="0"/>
    <n v="33"/>
    <n v="10"/>
    <s v="GAS90"/>
    <n v="276.25"/>
    <n v="0"/>
    <s v="ร้านที่2"/>
    <s v="ส***ญญา ค***"/>
    <s v="มหาสารคาม"/>
    <s v="-"/>
    <s v=""/>
    <s v="09/11/2025 16:05"/>
    <s v="-"/>
    <s v="J&amp;T COD"/>
    <s v="Tiktok"/>
    <s v="จ่ายทีหลัง / COD"/>
    <s v="โปรดระบุห้ามโยน"/>
    <s v="-"/>
    <s v="09/11/2025 16:05"/>
  </r>
  <r>
    <x v="2"/>
    <x v="2"/>
    <n v="40"/>
    <n v="10"/>
    <s v="GAS89"/>
    <n v="276.25"/>
    <n v="0"/>
    <s v="ร้านที่2"/>
    <s v="ส***"/>
    <s v="สุพรรณบุรี"/>
    <s v="-"/>
    <s v=""/>
    <s v="09/11/2025 16:05"/>
    <s v="-"/>
    <s v="J&amp;T COD"/>
    <s v="Tiktok"/>
    <s v="จ่ายทีหลัง / COD"/>
    <s v=""/>
    <s v="-"/>
    <s v="09/11/2025 16:05"/>
  </r>
  <r>
    <x v="14"/>
    <x v="17"/>
    <n v="139"/>
    <n v="1"/>
    <s v="GAS87"/>
    <n v="366.32"/>
    <n v="0"/>
    <s v="ร้านที่2"/>
    <s v="ส***รณ์ ศ***ันทร์"/>
    <s v="ระยอง"/>
    <s v="-"/>
    <s v=""/>
    <s v="09/11/2025 16:04"/>
    <s v="-"/>
    <s v="J&amp;T COD"/>
    <s v="Tiktok"/>
    <s v="จ่ายทีหลัง / COD"/>
    <s v=""/>
    <s v="-"/>
    <s v="09/11/2025 16:04"/>
  </r>
  <r>
    <x v="7"/>
    <x v="7"/>
    <n v="139"/>
    <n v="1"/>
    <s v="GAS87"/>
    <n v="366.32"/>
    <n v="0"/>
    <s v="ร้านที่2"/>
    <s v="ส***รณ์ ศ***ันทร์"/>
    <s v="ระยอง"/>
    <s v="-"/>
    <s v=""/>
    <s v="09/11/2025 16:04"/>
    <s v="-"/>
    <s v="J&amp;T COD"/>
    <s v="Tiktok"/>
    <s v="จ่ายทีหลัง / COD"/>
    <s v=""/>
    <s v="-"/>
    <s v="09/11/2025 16:04"/>
  </r>
  <r>
    <x v="14"/>
    <x v="17"/>
    <n v="139"/>
    <n v="1"/>
    <s v="GAS87"/>
    <n v="366.32"/>
    <n v="0"/>
    <s v="ร้านที่2"/>
    <s v="ส***รณ์ ศ***ันทร์"/>
    <s v="ระยอง"/>
    <s v="-"/>
    <s v=""/>
    <s v="09/11/2025 16:04"/>
    <s v="-"/>
    <s v="J&amp;T COD"/>
    <s v="Tiktok"/>
    <s v="จ่ายทีหลัง / COD"/>
    <s v=""/>
    <s v="-"/>
    <s v="09/11/2025 16:04"/>
  </r>
  <r>
    <x v="7"/>
    <x v="7"/>
    <n v="139"/>
    <n v="1"/>
    <s v="GAS87"/>
    <n v="366.32"/>
    <n v="0"/>
    <s v="ร้านที่2"/>
    <s v="ส***รณ์ ศ***ันทร์"/>
    <s v="ระยอง"/>
    <s v="-"/>
    <s v=""/>
    <s v="09/11/2025 16:04"/>
    <s v="-"/>
    <s v="J&amp;T COD"/>
    <s v="Tiktok"/>
    <s v="จ่ายทีหลัง / COD"/>
    <s v=""/>
    <s v="-"/>
    <s v="09/11/2025 16:04"/>
  </r>
  <r>
    <x v="0"/>
    <x v="0"/>
    <n v="33"/>
    <n v="10"/>
    <s v="GAS86"/>
    <n v="276.25"/>
    <n v="0"/>
    <s v="ร้านที่2"/>
    <s v="จ***ดี ล***รัตน์"/>
    <s v="นครศรีธรรมราช"/>
    <s v="-"/>
    <s v=""/>
    <s v="09/11/2025 16:03"/>
    <s v="-"/>
    <s v="J&amp;T COD"/>
    <s v="Tiktok"/>
    <s v="จ่ายทีหลัง / COD"/>
    <s v=""/>
    <s v="-"/>
    <s v="09/11/2025 16:03"/>
  </r>
  <r>
    <x v="2"/>
    <x v="2"/>
    <n v="40"/>
    <n v="10"/>
    <s v="GAS85"/>
    <n v="276.25"/>
    <n v="0"/>
    <s v="ร้านที่2"/>
    <s v="ณ***ร  เ***สิน"/>
    <s v="ปทุมธานี"/>
    <s v="-"/>
    <s v=""/>
    <s v="09/11/2025 16:03"/>
    <s v="-"/>
    <s v="J&amp;T Express"/>
    <s v="Tiktok"/>
    <s v="tiktok"/>
    <s v=""/>
    <s v="-"/>
    <s v="09/11/2025 16:03"/>
  </r>
  <r>
    <x v="2"/>
    <x v="2"/>
    <n v="50"/>
    <n v="6"/>
    <s v="GAS84"/>
    <n v="199.99"/>
    <n v="0"/>
    <s v="ร้านที่2"/>
    <s v="น***าวปริญากร บ***รรจง"/>
    <s v="สุรินทร์"/>
    <s v="-"/>
    <s v=""/>
    <s v="09/11/2025 16:02"/>
    <s v="-"/>
    <s v="J&amp;T COD"/>
    <s v="Tiktok"/>
    <s v="จ่ายทีหลัง / COD"/>
    <s v=""/>
    <s v="-"/>
    <s v="09/11/2025 16:02"/>
  </r>
  <r>
    <x v="2"/>
    <x v="2"/>
    <n v="40"/>
    <n v="10"/>
    <s v="GAS83"/>
    <n v="276.25"/>
    <n v="0"/>
    <s v="ร้านที่2"/>
    <s v="ส***ภรณ์ ต***วงศ์เจริญกิจ"/>
    <s v="สุรินทร์"/>
    <s v="-"/>
    <s v=""/>
    <s v="09/11/2025 16:01"/>
    <s v="-"/>
    <s v="J&amp;T COD"/>
    <s v="Tiktok"/>
    <s v="จ่ายทีหลัง / COD"/>
    <s v=""/>
    <s v="-"/>
    <s v="09/11/2025 16:01"/>
  </r>
  <r>
    <x v="2"/>
    <x v="2"/>
    <n v="40"/>
    <n v="10"/>
    <s v="GAS82"/>
    <n v="276.25"/>
    <n v="0"/>
    <s v="ร้านที่2"/>
    <s v="พ***ิน อ***"/>
    <s v="อุดรธานี"/>
    <s v="-"/>
    <s v=""/>
    <s v="09/11/2025 18:25"/>
    <s v="-"/>
    <s v="J&amp;T Express"/>
    <s v="Tiktok"/>
    <s v="tiktok"/>
    <s v=""/>
    <s v="-"/>
    <s v="09/11/2025 16:01"/>
  </r>
  <r>
    <x v="2"/>
    <x v="2"/>
    <n v="40"/>
    <n v="10"/>
    <s v="GAS80"/>
    <n v="276.25"/>
    <n v="0"/>
    <s v="ร้านที่2"/>
    <s v="ส***ระสงค์  ห***น่น"/>
    <s v="กรุงเทพฯ"/>
    <s v="-"/>
    <s v=""/>
    <s v="09/11/2025 15:58"/>
    <s v="-"/>
    <s v="J&amp;T COD"/>
    <s v="Tiktok"/>
    <s v="จ่ายทีหลัง / COD"/>
    <s v=""/>
    <s v="-"/>
    <s v="09/11/2025 15:58"/>
  </r>
  <r>
    <x v="2"/>
    <x v="2"/>
    <n v="40"/>
    <n v="10"/>
    <s v="GAS79"/>
    <n v="325"/>
    <n v="0"/>
    <s v="ร้านที่2"/>
    <s v="ก***ล ร***พร"/>
    <s v="ชลบุรี"/>
    <s v="-"/>
    <s v=""/>
    <s v="09/11/2025 15:57"/>
    <s v="-"/>
    <s v="J&amp;T COD"/>
    <s v="Tiktok"/>
    <s v="จ่ายทีหลัง / COD"/>
    <s v="รับเฉพาะ เผือกมะพร้าว5 มะพร้าวอ่อน 5 เท่านั้นค่ะ💗💗💗"/>
    <s v="-"/>
    <s v="09/11/2025 15:57"/>
  </r>
  <r>
    <x v="3"/>
    <x v="3"/>
    <n v="10"/>
    <n v="50"/>
    <s v="GAS78"/>
    <n v="169.2"/>
    <n v="26"/>
    <s v="ร้านที่8"/>
    <s v="ขวัญดาว ภูฆัง"/>
    <s v="บ้านเลขที่ 24 หมู่ 2 ตำบลทัพหลวง_x000a__x000a_หนองหญ้าไซ/ Nong Ya Saiสุพรรณบุรี/ Suphanburi_x000a_72240"/>
    <s v="72240"/>
    <s v="660985489326"/>
    <s v="09/11/2025 15:54"/>
    <s v="-"/>
    <s v="Kerry_dropoff"/>
    <s v="Lazada"/>
    <s v="lazada"/>
    <s v=""/>
    <s v="-"/>
    <s v="09/11/2025 15:54"/>
  </r>
  <r>
    <x v="2"/>
    <x v="2"/>
    <n v="33.333333333333336"/>
    <n v="3"/>
    <s v="GAS77"/>
    <n v="99.99"/>
    <n v="0"/>
    <s v="ร้านที่2"/>
    <s v="ส***ษา ด***วงโรม"/>
    <s v="กรุงเทพฯ"/>
    <s v="-"/>
    <s v=""/>
    <s v="09/11/2025 15:53"/>
    <s v="-"/>
    <s v="J&amp;T COD"/>
    <s v="Tiktok"/>
    <s v="จ่ายทีหลัง / COD"/>
    <s v=""/>
    <s v="-"/>
    <s v="09/11/2025 15:53"/>
  </r>
  <r>
    <x v="2"/>
    <x v="2"/>
    <n v="40"/>
    <n v="10"/>
    <s v="GAS76"/>
    <n v="276.25"/>
    <n v="0"/>
    <s v="ร้านที่2"/>
    <s v=""/>
    <s v=""/>
    <s v="-"/>
    <s v=""/>
    <s v="-"/>
    <s v="-"/>
    <s v="Standard shipping"/>
    <s v="Tiktok"/>
    <s v="-"/>
    <s v=""/>
    <s v="-"/>
    <s v="09/11/2025 15:50"/>
  </r>
  <r>
    <x v="2"/>
    <x v="2"/>
    <n v="33.333333333333336"/>
    <n v="3"/>
    <s v="GAS75"/>
    <n v="100"/>
    <n v="0"/>
    <s v="ร้านที่2"/>
    <s v="จ***ร์ดี พ***ญจร"/>
    <s v="กรุงเทพมหานคร"/>
    <s v="-"/>
    <s v=""/>
    <s v="09/11/2025 15:50"/>
    <s v="-"/>
    <s v="J&amp;T COD"/>
    <s v="Tiktok"/>
    <s v="จ่ายทีหลัง / COD"/>
    <s v=""/>
    <s v="-"/>
    <s v="09/11/2025 15:50"/>
  </r>
  <r>
    <x v="13"/>
    <x v="13"/>
    <n v="33"/>
    <n v="10"/>
    <s v="GAS74"/>
    <n v="293.25"/>
    <n v="0"/>
    <s v="ร้านที่2"/>
    <s v="ส***ดดา.พะไลรัมย์"/>
    <s v="บุรีรัมย์"/>
    <s v="-"/>
    <s v=""/>
    <s v="09/11/2025 15:49"/>
    <s v="-"/>
    <s v="J&amp;T COD"/>
    <s v="Tiktok"/>
    <s v="จ่ายทีหลัง / COD"/>
    <s v=""/>
    <s v="-"/>
    <s v="09/11/2025 15:49"/>
  </r>
  <r>
    <x v="2"/>
    <x v="2"/>
    <n v="40"/>
    <n v="10"/>
    <s v="GAS73"/>
    <n v="276.25"/>
    <n v="0"/>
    <s v="ร้านที่2"/>
    <s v="ธ***พงษ์ ค***รงค์"/>
    <s v="ปทุมธานี"/>
    <s v="-"/>
    <s v=""/>
    <s v="09/11/2025 15:48"/>
    <s v="-"/>
    <s v="Flash Express Thailand COD"/>
    <s v="Tiktok"/>
    <s v="จ่ายทีหลัง / COD"/>
    <s v=""/>
    <s v="-"/>
    <s v="09/11/2025 15:48"/>
  </r>
  <r>
    <x v="0"/>
    <x v="0"/>
    <n v="33"/>
    <n v="10"/>
    <s v="GAS72"/>
    <n v="276.25"/>
    <n v="0"/>
    <s v="ร้านที่2"/>
    <s v="ร***า  ไ***โส"/>
    <s v="ลำปาง"/>
    <s v="-"/>
    <s v=""/>
    <s v="09/11/2025 15:46"/>
    <s v="-"/>
    <s v="J&amp;T COD"/>
    <s v="Tiktok"/>
    <s v="จ่ายทีหลัง / COD"/>
    <s v=""/>
    <s v="-"/>
    <s v="09/11/2025 15:46"/>
  </r>
  <r>
    <x v="13"/>
    <x v="13"/>
    <n v="33"/>
    <n v="10"/>
    <s v="GAS71"/>
    <n v="276.25"/>
    <n v="0"/>
    <s v="ร้านที่2"/>
    <s v="ว**  ไ***คตร"/>
    <s v="สงขลา"/>
    <s v="-"/>
    <s v=""/>
    <s v="09/11/2025 15:45"/>
    <s v="-"/>
    <s v="J&amp;T COD"/>
    <s v="Tiktok"/>
    <s v="จ่ายทีหลัง / COD"/>
    <s v=""/>
    <s v="-"/>
    <s v="09/11/2025 15:45"/>
  </r>
  <r>
    <x v="2"/>
    <x v="2"/>
    <n v="33.333333333333336"/>
    <n v="3"/>
    <s v="GAS69"/>
    <n v="99.99"/>
    <n v="0"/>
    <s v="ร้านที่2"/>
    <s v="ญ***ศา พ***กระสวย"/>
    <s v="แพร่"/>
    <s v="-"/>
    <s v=""/>
    <s v="09/11/2025 15:42"/>
    <s v="-"/>
    <s v="J&amp;T Express"/>
    <s v="Tiktok"/>
    <s v="tiktok"/>
    <s v=""/>
    <s v="-"/>
    <s v="09/11/2025 15:42"/>
  </r>
  <r>
    <x v="2"/>
    <x v="2"/>
    <n v="33.333333333333336"/>
    <n v="3"/>
    <s v="GAS68"/>
    <n v="100"/>
    <n v="0"/>
    <s v="ร้านที่2"/>
    <s v="ว***ต ส***ทรัพย์​พูน​ผล​"/>
    <s v="กาญจนบุรี"/>
    <s v="-"/>
    <s v=""/>
    <s v="09/11/2025 15:41"/>
    <s v="-"/>
    <s v="J&amp;T Express"/>
    <s v="Tiktok"/>
    <s v="tiktok"/>
    <s v=""/>
    <s v="-"/>
    <s v="09/11/2025 15:41"/>
  </r>
  <r>
    <x v="2"/>
    <x v="2"/>
    <n v="50"/>
    <n v="6"/>
    <s v="GAS66"/>
    <n v="199.99"/>
    <n v="0"/>
    <s v="ร้านที่2"/>
    <s v="ด***ตา.   พ***ี่ยม"/>
    <s v="บึงกาฬ"/>
    <s v="-"/>
    <s v=""/>
    <s v="09/11/2025 15:37"/>
    <s v="-"/>
    <s v="J&amp;T COD"/>
    <s v="Tiktok"/>
    <s v="จ่ายทีหลัง / COD"/>
    <s v=""/>
    <s v="-"/>
    <s v="09/11/2025 15:37"/>
  </r>
  <r>
    <x v="4"/>
    <x v="4"/>
    <n v="100"/>
    <n v="10"/>
    <s v="GAS65"/>
    <n v="842"/>
    <n v="0"/>
    <s v="ร้านที่1"/>
    <s v="เ******ร"/>
    <s v="******บลฉลอง อำเภอเมืองภูเก็ต จังหวัดภูเก็ต 83130"/>
    <s v="83130"/>
    <s v="17"/>
    <s v="09/11/2025 15:36"/>
    <s v="-"/>
    <s v="Flash Express"/>
    <s v="Shopee"/>
    <s v="shopee"/>
    <s v=""/>
    <s v="-"/>
    <s v="09/11/2025 15:36"/>
  </r>
  <r>
    <x v="13"/>
    <x v="13"/>
    <n v="66.666666666666671"/>
    <n v="3"/>
    <s v="GAS64"/>
    <n v="99.99"/>
    <n v="0"/>
    <s v="ร้านที่2"/>
    <s v="ว*** ภ***จามร"/>
    <s v="กรุงเทพฯ"/>
    <s v="-"/>
    <s v=""/>
    <s v="09/11/2025 15:34"/>
    <s v="-"/>
    <s v="J&amp;T COD"/>
    <s v="Tiktok"/>
    <s v="จ่ายทีหลัง / COD"/>
    <s v=""/>
    <s v="-"/>
    <s v="09/11/2025 15:34"/>
  </r>
  <r>
    <x v="0"/>
    <x v="0"/>
    <n v="33"/>
    <n v="10"/>
    <s v="GAS63"/>
    <n v="276.25"/>
    <n v="0"/>
    <s v="ร้านที่2"/>
    <s v="ธ***พร เ***ชัยรัต"/>
    <s v="สมุทรปราการ"/>
    <s v="-"/>
    <s v=""/>
    <s v="09/11/2025 15:34"/>
    <s v="-"/>
    <s v="Flash Express Thailand"/>
    <s v="Tiktok"/>
    <s v="tiktok"/>
    <s v=""/>
    <s v="-"/>
    <s v="09/11/2025 15:33"/>
  </r>
  <r>
    <x v="0"/>
    <x v="0"/>
    <n v="66.666666666666671"/>
    <n v="3"/>
    <s v="GAS61"/>
    <n v="99.99"/>
    <n v="0"/>
    <s v="ร้านที่2"/>
    <s v="อ***ตย์ ภ***ิลป์"/>
    <s v="นครสวรรค์"/>
    <s v="-"/>
    <s v=""/>
    <s v="09/11/2025 15:32"/>
    <s v="-"/>
    <s v="J&amp;T COD"/>
    <s v="Tiktok"/>
    <s v="จ่ายทีหลัง / COD"/>
    <s v=""/>
    <s v="-"/>
    <s v="09/11/2025 15:32"/>
  </r>
  <r>
    <x v="0"/>
    <x v="0"/>
    <n v="66.666666666666671"/>
    <n v="3"/>
    <s v="GAS59"/>
    <n v="99.99"/>
    <n v="0"/>
    <s v="ร้านที่2"/>
    <s v="น** ส***น ส***รี"/>
    <s v="อุบลราชธานี"/>
    <s v="-"/>
    <s v=""/>
    <s v="09/11/2025 15:26"/>
    <s v="-"/>
    <s v="J&amp;T Express"/>
    <s v="Tiktok"/>
    <s v="tiktok"/>
    <s v=""/>
    <s v="-"/>
    <s v="09/11/2025 15:26"/>
  </r>
  <r>
    <x v="0"/>
    <x v="0"/>
    <n v="66.666666666666671"/>
    <n v="3"/>
    <s v="GAS58"/>
    <n v="99.99"/>
    <n v="0"/>
    <s v="ร้านที่2"/>
    <s v="น***าวนารีรัตน์ จ***ถาวร"/>
    <s v="เทศบาลนครนครสวรรค์"/>
    <s v="-"/>
    <s v=""/>
    <s v="09/11/2025 15:25"/>
    <s v="-"/>
    <s v="J&amp;T COD"/>
    <s v="Tiktok"/>
    <s v="จ่ายทีหลัง / COD"/>
    <s v=""/>
    <s v="-"/>
    <s v="09/11/2025 15:25"/>
  </r>
  <r>
    <x v="13"/>
    <x v="13"/>
    <n v="66.666666666666671"/>
    <n v="3"/>
    <s v="GAS57"/>
    <n v="100"/>
    <n v="0"/>
    <s v="ร้านที่2"/>
    <s v="ฉ***รรณ  ท***โก"/>
    <s v="หนองบัวลำภู"/>
    <s v="-"/>
    <s v=""/>
    <s v="09/11/2025 15:23"/>
    <s v="-"/>
    <s v="J&amp;T COD"/>
    <s v="Tiktok"/>
    <s v="จ่ายทีหลัง / COD"/>
    <s v=""/>
    <s v="-"/>
    <s v="09/11/2025 15:23"/>
  </r>
  <r>
    <x v="2"/>
    <x v="2"/>
    <n v="33.333333333333336"/>
    <n v="3"/>
    <s v="GAS56"/>
    <n v="99.99"/>
    <n v="0"/>
    <s v="ร้านที่2"/>
    <s v="ก***ัพ พ***งจันทร์"/>
    <s v="กรุงเทพฯ"/>
    <s v="-"/>
    <s v=""/>
    <s v="09/11/2025 15:22"/>
    <s v="-"/>
    <s v="J&amp;T Express"/>
    <s v="Tiktok"/>
    <s v="tiktok"/>
    <s v="ขอไม่เอารสกาแฟนะคะ ไม่ทานค่อยชอบของที่มีกาแฟค่ะ🙏🏻"/>
    <s v="-"/>
    <s v="09/11/2025 15:22"/>
  </r>
  <r>
    <x v="13"/>
    <x v="13"/>
    <n v="33"/>
    <n v="10"/>
    <s v="GAS54"/>
    <n v="276.25"/>
    <n v="0"/>
    <s v="ร้านที่2"/>
    <s v="ว***รา พ***าวัฒน์"/>
    <s v="กรุงเทพฯ"/>
    <s v="-"/>
    <s v=""/>
    <s v="09/11/2025 15:15"/>
    <s v="-"/>
    <s v="J&amp;T COD"/>
    <s v="Tiktok"/>
    <s v="จ่ายทีหลัง / COD"/>
    <s v=""/>
    <s v="-"/>
    <s v="09/11/2025 15:15"/>
  </r>
  <r>
    <x v="2"/>
    <x v="2"/>
    <n v="40"/>
    <n v="10"/>
    <s v="GAS53"/>
    <n v="276.25"/>
    <n v="0"/>
    <s v="ร้านที่2"/>
    <s v="น***ิพย์"/>
    <s v="ปทุมธานี"/>
    <s v="-"/>
    <s v=""/>
    <s v="09/11/2025 15:14"/>
    <s v="-"/>
    <s v="J&amp;T COD"/>
    <s v="Tiktok"/>
    <s v="จ่ายทีหลัง / COD"/>
    <s v=""/>
    <s v="-"/>
    <s v="09/11/2025 15:15"/>
  </r>
  <r>
    <x v="2"/>
    <x v="2"/>
    <n v="40"/>
    <n v="10"/>
    <s v="GAS51"/>
    <n v="276.25"/>
    <n v="0"/>
    <s v="ร้านที่2"/>
    <s v="ก***นา ว***ิภารมณ์"/>
    <s v="ฉะเชิงเทรา"/>
    <s v="-"/>
    <s v=""/>
    <s v="09/11/2025 15:12"/>
    <s v="-"/>
    <s v="J&amp;T COD"/>
    <s v="Tiktok"/>
    <s v="จ่ายทีหลัง / COD"/>
    <s v=""/>
    <s v="-"/>
    <s v="09/11/2025 15:12"/>
  </r>
  <r>
    <x v="2"/>
    <x v="2"/>
    <n v="40"/>
    <n v="10"/>
    <s v="GAS50"/>
    <n v="276.25"/>
    <n v="0"/>
    <s v="ร้านที่2"/>
    <s v="ว***จน์ ข***้าน"/>
    <s v="กระบี่"/>
    <s v="-"/>
    <s v=""/>
    <s v="09/11/2025 15:12"/>
    <s v="-"/>
    <s v="J&amp;T COD"/>
    <s v="Tiktok"/>
    <s v="จ่ายทีหลัง / COD"/>
    <s v=""/>
    <s v="-"/>
    <s v="09/11/2025 15:12"/>
  </r>
  <r>
    <x v="2"/>
    <x v="2"/>
    <n v="40"/>
    <n v="10"/>
    <s v="GAS49"/>
    <n v="276.25"/>
    <n v="0"/>
    <s v="ร้านที่2"/>
    <s v="น***ข็มพร ไ***ักษ์"/>
    <s v="ศรีสะเกษ"/>
    <s v="-"/>
    <s v=""/>
    <s v="09/11/2025 15:11"/>
    <s v="-"/>
    <s v="J&amp;T Express"/>
    <s v="Tiktok"/>
    <s v="tiktok"/>
    <s v=""/>
    <s v="-"/>
    <s v="09/11/2025 15:11"/>
  </r>
  <r>
    <x v="2"/>
    <x v="2"/>
    <n v="40"/>
    <n v="10"/>
    <s v="GAS48"/>
    <n v="276.25"/>
    <n v="0"/>
    <s v="ร้านที่2"/>
    <s v="ส***า ไ***ัลย์"/>
    <s v="เทศบาลนครนครปฐม"/>
    <s v="-"/>
    <s v=""/>
    <s v="09/11/2025 15:08"/>
    <s v="-"/>
    <s v="J&amp;T COD"/>
    <s v="Tiktok"/>
    <s v="จ่ายทีหลัง / COD"/>
    <s v=""/>
    <s v="-"/>
    <s v="09/11/2025 15:09"/>
  </r>
  <r>
    <x v="2"/>
    <x v="2"/>
    <n v="40"/>
    <n v="10"/>
    <s v="GAS47"/>
    <n v="276.25"/>
    <n v="0"/>
    <s v="ร้านที่2"/>
    <s v="ธ***ธรณ์ อ***ย์ชลาลัย"/>
    <s v="ชลบุรี"/>
    <s v="-"/>
    <s v=""/>
    <s v="09/11/2025 15:07"/>
    <s v="-"/>
    <s v="J&amp;T Express"/>
    <s v="Tiktok"/>
    <s v="tiktok"/>
    <s v=""/>
    <s v="-"/>
    <s v="09/11/2025 15:07"/>
  </r>
  <r>
    <x v="2"/>
    <x v="2"/>
    <n v="40"/>
    <n v="10"/>
    <s v="GAS46"/>
    <n v="276.25"/>
    <n v="0"/>
    <s v="ร้านที่2"/>
    <s v="ธ***ธรณ์ อ***ย์ชลาลัย"/>
    <s v="ชลบุรี"/>
    <s v="-"/>
    <s v=""/>
    <s v="09/11/2025 15:06"/>
    <s v="-"/>
    <s v="J&amp;T Express"/>
    <s v="Tiktok"/>
    <s v="tiktok"/>
    <s v=""/>
    <s v="-"/>
    <s v="09/11/2025 15:06"/>
  </r>
  <r>
    <x v="2"/>
    <x v="2"/>
    <n v="40"/>
    <n v="10"/>
    <s v="GAS45"/>
    <n v="276.25"/>
    <n v="0"/>
    <s v="ร้านที่2"/>
    <s v="ธ***ธรณ์ อ***ย์ชลาลัย"/>
    <s v="ชลบุรี"/>
    <s v="-"/>
    <s v=""/>
    <s v="09/11/2025 15:06"/>
    <s v="-"/>
    <s v="J&amp;T Express"/>
    <s v="Tiktok"/>
    <s v="tiktok"/>
    <s v=""/>
    <s v="-"/>
    <s v="09/11/2025 15:06"/>
  </r>
  <r>
    <x v="2"/>
    <x v="2"/>
    <n v="33.333333333333336"/>
    <n v="3"/>
    <s v="GAS44"/>
    <n v="99.99"/>
    <n v="0"/>
    <s v="ร้านที่2"/>
    <s v="ป***า แ***แรง ค***ายทองสมัย"/>
    <s v="มุกดาหาร"/>
    <s v="-"/>
    <s v=""/>
    <s v="09/11/2025 15:06"/>
    <s v="-"/>
    <s v="J&amp;T Express"/>
    <s v="Tiktok"/>
    <s v="tiktok"/>
    <s v="ขอรสชาติ ฝอยทอง 1 มะพร้าว 1 เผือก 1"/>
    <s v="-"/>
    <s v="09/11/2025 15:05"/>
  </r>
  <r>
    <x v="2"/>
    <x v="2"/>
    <n v="40"/>
    <n v="10"/>
    <s v="GAS43"/>
    <n v="276.25"/>
    <n v="0"/>
    <s v="ร้านที่2"/>
    <s v="โ***"/>
    <s v="กรุงเทพฯ"/>
    <s v="-"/>
    <s v=""/>
    <s v="09/11/2025 15:05"/>
    <s v="-"/>
    <s v="J&amp;T Express"/>
    <s v="Tiktok"/>
    <s v="tiktok"/>
    <s v=""/>
    <s v="-"/>
    <s v="09/11/2025 15:05"/>
  </r>
  <r>
    <x v="13"/>
    <x v="13"/>
    <n v="33"/>
    <n v="10"/>
    <s v="GAS42"/>
    <n v="276.25"/>
    <n v="0"/>
    <s v="ร้านที่2"/>
    <s v="อ*** อ***จิตต์"/>
    <s v="เทศบาลเมืองบุรีรัมย์"/>
    <s v="-"/>
    <s v=""/>
    <s v="09/11/2025 15:03"/>
    <s v="-"/>
    <s v="J&amp;T COD"/>
    <s v="Tiktok"/>
    <s v="จ่ายทีหลัง / COD"/>
    <s v=""/>
    <s v="-"/>
    <s v="09/11/2025 15:03"/>
  </r>
  <r>
    <x v="2"/>
    <x v="2"/>
    <n v="33.333333333333336"/>
    <n v="3"/>
    <s v="GAS41"/>
    <n v="99.99"/>
    <n v="0"/>
    <s v="ร้านที่2"/>
    <s v="อ***า ล***อดเกียรติ"/>
    <s v="กรุงเทพฯ"/>
    <s v="-"/>
    <s v=""/>
    <s v="09/11/2025 15:02"/>
    <s v="-"/>
    <s v="J&amp;T COD"/>
    <s v="Tiktok"/>
    <s v="จ่ายทีหลัง / COD"/>
    <s v=""/>
    <s v="-"/>
    <s v="09/11/2025 15:02"/>
  </r>
  <r>
    <x v="5"/>
    <x v="5"/>
    <n v="54.5"/>
    <n v="2"/>
    <s v="GAS40"/>
    <n v="64"/>
    <n v="0"/>
    <s v="ร้านที่1"/>
    <s v="สมชาย  สุขโข"/>
    <s v="9หมู่11 ต.ห้วยป่าหว · พระพุทธบาท/ Phra Phutthabat_x000a__x000a_พระพุทธบาท/ Phra Phutthabatสระบุรี/ Saraburi_x000a_18120"/>
    <s v="18120"/>
    <s v="660631869919"/>
    <s v="09/11/2025 15:01"/>
    <s v="-"/>
    <s v="Kerry_dropoff"/>
    <s v="Lazada"/>
    <s v="lazada"/>
    <s v=""/>
    <s v="-"/>
    <s v="09/11/2025 15:01"/>
  </r>
  <r>
    <x v="2"/>
    <x v="2"/>
    <n v="40"/>
    <n v="10"/>
    <s v="GAS39"/>
    <n v="276.25"/>
    <n v="0"/>
    <s v="ร้านที่2"/>
    <s v="น***ำเพ็ญ แ***หานารถ"/>
    <s v="ชัยภูมิ"/>
    <s v="-"/>
    <s v=""/>
    <s v="09/11/2025 15:02"/>
    <s v="-"/>
    <s v="J&amp;T Express"/>
    <s v="Tiktok"/>
    <s v="tiktok"/>
    <s v=""/>
    <s v="-"/>
    <s v="09/11/2025 15:01"/>
  </r>
  <r>
    <x v="2"/>
    <x v="2"/>
    <n v="40"/>
    <n v="10"/>
    <s v="GAS38"/>
    <n v="276.25"/>
    <n v="0"/>
    <s v="ร้านที่2"/>
    <s v="อ**"/>
    <s v="กรุงเทพฯ"/>
    <s v="-"/>
    <s v=""/>
    <s v="09/11/2025 15:00"/>
    <s v="-"/>
    <s v="Flash Express Thailand COD"/>
    <s v="Tiktok"/>
    <s v="จ่ายทีหลัง / COD"/>
    <s v=""/>
    <s v="-"/>
    <s v="09/11/2025 15:00"/>
  </r>
  <r>
    <x v="2"/>
    <x v="2"/>
    <n v="40"/>
    <n v="10"/>
    <s v="GAS37"/>
    <n v="276.25"/>
    <n v="0"/>
    <s v="ร้านที่2"/>
    <s v=""/>
    <s v=""/>
    <s v="-"/>
    <s v=""/>
    <s v="-"/>
    <s v="-"/>
    <s v="Standard shipping"/>
    <s v="Tiktok"/>
    <s v="-"/>
    <s v=""/>
    <s v="-"/>
    <s v="09/11/2025 15:00"/>
  </r>
  <r>
    <x v="0"/>
    <x v="0"/>
    <n v="66.666666666666671"/>
    <n v="3"/>
    <s v="GAS36"/>
    <n v="99.99"/>
    <n v="0"/>
    <s v="ร้านที่2"/>
    <s v="ส***ยุดกาญจนโรจน์"/>
    <s v="ประจวบคีรีขันธ์"/>
    <s v="-"/>
    <s v=""/>
    <s v="09/11/2025 14:59"/>
    <s v="-"/>
    <s v="J&amp;T COD"/>
    <s v="Tiktok"/>
    <s v="จ่ายทีหลัง / COD"/>
    <s v=""/>
    <s v="-"/>
    <s v="09/11/2025 14:59"/>
  </r>
  <r>
    <x v="13"/>
    <x v="13"/>
    <n v="66.666666666666671"/>
    <n v="6"/>
    <s v="GAS35"/>
    <n v="249.98"/>
    <n v="0"/>
    <s v="ร้านที่2"/>
    <s v="ป***ฤติ โ***มาตย์"/>
    <s v="นครราชสีมา"/>
    <s v="-"/>
    <s v=""/>
    <s v="09/11/2025 14:59"/>
    <s v="-"/>
    <s v="J&amp;T Express"/>
    <s v="Tiktok"/>
    <s v="tiktok"/>
    <s v=""/>
    <s v="-"/>
    <s v="09/11/2025 14:59"/>
  </r>
  <r>
    <x v="2"/>
    <x v="2"/>
    <n v="65"/>
    <n v="1"/>
    <s v="GAS35"/>
    <n v="249.98"/>
    <n v="0"/>
    <s v="ร้านที่2"/>
    <s v="ป***ฤติ โ***มาตย์"/>
    <s v="นครราชสีมา"/>
    <s v="-"/>
    <s v=""/>
    <s v="09/11/2025 14:59"/>
    <s v="-"/>
    <s v="J&amp;T Express"/>
    <s v="Tiktok"/>
    <s v="tiktok"/>
    <s v=""/>
    <s v="-"/>
    <s v="09/11/2025 14:59"/>
  </r>
  <r>
    <x v="0"/>
    <x v="0"/>
    <n v="66.666666666666671"/>
    <n v="3"/>
    <s v="GAS34"/>
    <n v="99.99"/>
    <n v="0"/>
    <s v="ร้านที่2"/>
    <s v="ร***รรณ์  ม***ศิริ"/>
    <s v="นนทบุรี"/>
    <s v="-"/>
    <s v=""/>
    <s v="09/11/2025 14:58"/>
    <s v="-"/>
    <s v="J&amp;T Express"/>
    <s v="Tiktok"/>
    <s v="tiktok"/>
    <s v=""/>
    <s v="-"/>
    <s v="09/11/2025 14:58"/>
  </r>
  <r>
    <x v="2"/>
    <x v="2"/>
    <n v="40"/>
    <n v="10"/>
    <s v="GAS33"/>
    <n v="276.25"/>
    <n v="0"/>
    <s v="ร้านที่2"/>
    <s v="ส***ชฌาพร  ห***จฉ่ำ"/>
    <s v="นครปฐม"/>
    <s v="-"/>
    <s v=""/>
    <s v="09/11/2025 14:57"/>
    <s v="-"/>
    <s v="J&amp;T COD"/>
    <s v="Tiktok"/>
    <s v="จ่ายทีหลัง / COD"/>
    <s v="***6 กล่องคละรส  อีก 4 กล่องรับเป็นรสกาแฟ***"/>
    <s v="-"/>
    <s v="09/11/2025 14:57"/>
  </r>
  <r>
    <x v="2"/>
    <x v="2"/>
    <n v="40"/>
    <n v="10"/>
    <s v="GAS32"/>
    <n v="276.25"/>
    <n v="0"/>
    <s v="ร้านที่2"/>
    <s v="เ***"/>
    <s v="ประจวบคีรีขันธ์"/>
    <s v="-"/>
    <s v=""/>
    <s v="09/11/2025 14:57"/>
    <s v="-"/>
    <s v="J&amp;T COD"/>
    <s v="Tiktok"/>
    <s v="จ่ายทีหลัง / COD"/>
    <s v=""/>
    <s v="-"/>
    <s v="09/11/2025 14:57"/>
  </r>
  <r>
    <x v="9"/>
    <x v="9"/>
    <n v="50"/>
    <n v="2"/>
    <s v="GAS31"/>
    <n v="450"/>
    <n v="0"/>
    <s v="ร้านที่2"/>
    <s v="ด***รัตน์ บ***มิ้ว ซ***น้าวัดวังกวาง"/>
    <s v="แพร่"/>
    <s v="-"/>
    <s v=""/>
    <s v="09/11/2025 14:53"/>
    <s v="-"/>
    <s v="Flash Express Thailand"/>
    <s v="Tiktok"/>
    <s v="tiktok"/>
    <s v=""/>
    <s v="-"/>
    <s v="09/11/2025 14:52"/>
  </r>
  <r>
    <x v="10"/>
    <x v="10"/>
    <n v="50"/>
    <n v="2"/>
    <s v="GAS31"/>
    <n v="450"/>
    <n v="0"/>
    <s v="ร้านที่2"/>
    <s v="ด***รัตน์ บ***มิ้ว ซ***น้าวัดวังกวาง"/>
    <s v="แพร่"/>
    <s v="-"/>
    <s v=""/>
    <s v="09/11/2025 14:53"/>
    <s v="-"/>
    <s v="Flash Express Thailand"/>
    <s v="Tiktok"/>
    <s v="tiktok"/>
    <s v=""/>
    <s v="-"/>
    <s v="09/11/2025 14:52"/>
  </r>
  <r>
    <x v="11"/>
    <x v="11"/>
    <n v="50"/>
    <n v="2"/>
    <s v="GAS31"/>
    <n v="450"/>
    <n v="0"/>
    <s v="ร้านที่2"/>
    <s v="ด***รัตน์ บ***มิ้ว ซ***น้าวัดวังกวาง"/>
    <s v="แพร่"/>
    <s v="-"/>
    <s v=""/>
    <s v="09/11/2025 14:53"/>
    <s v="-"/>
    <s v="Flash Express Thailand"/>
    <s v="Tiktok"/>
    <s v="tiktok"/>
    <s v=""/>
    <s v="-"/>
    <s v="09/11/2025 14:52"/>
  </r>
  <r>
    <x v="2"/>
    <x v="2"/>
    <n v="40"/>
    <n v="10"/>
    <s v="GAS31"/>
    <n v="450"/>
    <n v="0"/>
    <s v="ร้านที่2"/>
    <s v="ด***รัตน์ บ***มิ้ว ซ***น้าวัดวังกวาง"/>
    <s v="แพร่"/>
    <s v="-"/>
    <s v=""/>
    <s v="09/11/2025 14:53"/>
    <s v="-"/>
    <s v="Flash Express Thailand"/>
    <s v="Tiktok"/>
    <s v="tiktok"/>
    <s v=""/>
    <s v="-"/>
    <s v="09/11/2025 14:52"/>
  </r>
  <r>
    <x v="0"/>
    <x v="0"/>
    <n v="66.666666666666671"/>
    <n v="9"/>
    <s v="GAS30"/>
    <n v="278.7"/>
    <n v="0"/>
    <s v="ร้านที่2"/>
    <s v="W***tta W***uma"/>
    <s v="สุรินทร์"/>
    <s v="-"/>
    <s v=""/>
    <s v="09/11/2025 14:52"/>
    <s v="-"/>
    <s v="J&amp;T Express"/>
    <s v="Tiktok"/>
    <s v="tiktok"/>
    <s v=""/>
    <s v="-"/>
    <s v="09/11/2025 14:52"/>
  </r>
  <r>
    <x v="2"/>
    <x v="2"/>
    <n v="40"/>
    <n v="10"/>
    <s v="GAS29"/>
    <n v="276.25"/>
    <n v="0"/>
    <s v="ร้านที่2"/>
    <s v="จ***ันท์"/>
    <s v="หนองบัวลำภู"/>
    <s v="-"/>
    <s v=""/>
    <s v="09/11/2025 14:52"/>
    <s v="-"/>
    <s v="J&amp;T Express"/>
    <s v="Tiktok"/>
    <s v="tiktok"/>
    <s v=""/>
    <s v="-"/>
    <s v="09/11/2025 14:52"/>
  </r>
  <r>
    <x v="0"/>
    <x v="0"/>
    <n v="66.666666666666671"/>
    <n v="3"/>
    <s v="GAS28"/>
    <n v="99.99"/>
    <n v="0"/>
    <s v="ร้านที่2"/>
    <s v="ห***กานต์ ม***ศรี"/>
    <s v="สมุทรปราการ"/>
    <s v="-"/>
    <s v=""/>
    <s v="09/11/2025 14:48"/>
    <s v="-"/>
    <s v="J&amp;T Express"/>
    <s v="Tiktok"/>
    <s v="tiktok"/>
    <s v=""/>
    <s v="-"/>
    <s v="09/11/2025 14:48"/>
  </r>
  <r>
    <x v="9"/>
    <x v="9"/>
    <n v="50"/>
    <n v="1"/>
    <s v="GAS26"/>
    <n v="100"/>
    <n v="0"/>
    <s v="ร้านที่2"/>
    <s v="ว***รณ์ เ***่าง"/>
    <s v="เชียงใหม่"/>
    <s v="-"/>
    <s v=""/>
    <s v="09/11/2025 14:48"/>
    <s v="-"/>
    <s v="J&amp;T Express"/>
    <s v="Tiktok"/>
    <s v="tiktok"/>
    <s v=""/>
    <s v="-"/>
    <s v="09/11/2025 14:48"/>
  </r>
  <r>
    <x v="10"/>
    <x v="10"/>
    <n v="50"/>
    <n v="1"/>
    <s v="GAS26"/>
    <n v="100"/>
    <n v="0"/>
    <s v="ร้านที่2"/>
    <s v="ว***รณ์ เ***่าง"/>
    <s v="เชียงใหม่"/>
    <s v="-"/>
    <s v=""/>
    <s v="09/11/2025 14:48"/>
    <s v="-"/>
    <s v="J&amp;T Express"/>
    <s v="Tiktok"/>
    <s v="tiktok"/>
    <s v=""/>
    <s v="-"/>
    <s v="09/11/2025 14:48"/>
  </r>
  <r>
    <x v="11"/>
    <x v="11"/>
    <n v="50"/>
    <n v="1"/>
    <s v="GAS26"/>
    <n v="100"/>
    <n v="0"/>
    <s v="ร้านที่2"/>
    <s v="ว***รณ์ เ***่าง"/>
    <s v="เชียงใหม่"/>
    <s v="-"/>
    <s v=""/>
    <s v="09/11/2025 14:48"/>
    <s v="-"/>
    <s v="J&amp;T Express"/>
    <s v="Tiktok"/>
    <s v="tiktok"/>
    <s v=""/>
    <s v="-"/>
    <s v="09/11/2025 14:48"/>
  </r>
  <r>
    <x v="2"/>
    <x v="2"/>
    <n v="40"/>
    <n v="10"/>
    <s v="GAS25"/>
    <n v="276.25"/>
    <n v="0"/>
    <s v="ร้านที่2"/>
    <s v="ข***ิยา จ***อน"/>
    <s v="เทศบาลนครอุบลราชธานี"/>
    <s v="-"/>
    <s v=""/>
    <s v="09/11/2025 14:45"/>
    <s v="-"/>
    <s v="J&amp;T COD"/>
    <s v="Tiktok"/>
    <s v="จ่ายทีหลัง / COD"/>
    <s v=""/>
    <s v="-"/>
    <s v="09/11/2025 14:45"/>
  </r>
  <r>
    <x v="2"/>
    <x v="2"/>
    <n v="33.333333333333336"/>
    <n v="3"/>
    <s v="GAS24"/>
    <n v="99.99"/>
    <n v="0"/>
    <s v="ร้านที่2"/>
    <s v="เ***า น***รณ์"/>
    <s v="ชลบุรี"/>
    <s v="-"/>
    <s v=""/>
    <s v="09/11/2025 14:32"/>
    <s v="-"/>
    <s v="J&amp;T COD"/>
    <s v="Tiktok"/>
    <s v="จ่ายทีหลัง / COD"/>
    <s v=""/>
    <s v="-"/>
    <s v="09/11/2025 14:32"/>
  </r>
  <r>
    <x v="0"/>
    <x v="0"/>
    <n v="33"/>
    <n v="30"/>
    <s v="GAS23"/>
    <n v="837.24"/>
    <n v="0"/>
    <s v="ร้านที่2"/>
    <s v="ภ***ทิพย์ ส***รรณ"/>
    <s v="ร้อยเอ็ด"/>
    <s v="-"/>
    <s v=""/>
    <s v="09/11/2025 14:31"/>
    <s v="-"/>
    <s v="J&amp;T COD"/>
    <s v="Tiktok"/>
    <s v="จ่ายทีหลัง / COD"/>
    <s v=""/>
    <s v="-"/>
    <s v="09/11/2025 14:31"/>
  </r>
  <r>
    <x v="0"/>
    <x v="0"/>
    <n v="66.666666666666671"/>
    <n v="3"/>
    <s v="GAS22"/>
    <n v="99.99"/>
    <n v="0"/>
    <s v="ร้านที่2"/>
    <s v="ก***าภัค ก***ปัด"/>
    <s v="อุดรธานี"/>
    <s v="-"/>
    <s v=""/>
    <s v="09/11/2025 14:30"/>
    <s v="-"/>
    <s v="J&amp;T COD"/>
    <s v="Tiktok"/>
    <s v="จ่ายทีหลัง / COD"/>
    <s v=""/>
    <s v="-"/>
    <s v="09/11/2025 14:30"/>
  </r>
  <r>
    <x v="0"/>
    <x v="0"/>
    <n v="66.666666666666671"/>
    <n v="3"/>
    <s v="GAS21"/>
    <n v="100"/>
    <n v="0"/>
    <s v="ร้านที่2"/>
    <s v="น***"/>
    <s v="ระยอง"/>
    <s v="-"/>
    <s v=""/>
    <s v="09/11/2025 14:29"/>
    <s v="-"/>
    <s v="J&amp;T Express"/>
    <s v="Tiktok"/>
    <s v="tiktok"/>
    <s v=""/>
    <s v="-"/>
    <s v="09/11/2025 14:29"/>
  </r>
  <r>
    <x v="14"/>
    <x v="17"/>
    <n v="139"/>
    <n v="1"/>
    <s v="GAS20"/>
    <n v="273.68"/>
    <n v="0"/>
    <s v="ร้านที่2"/>
    <s v="Y*** Y*** L**"/>
    <s v="Kanchanaburi"/>
    <s v="-"/>
    <s v=""/>
    <s v="09/11/2025 14:27"/>
    <s v="-"/>
    <s v="J&amp;T COD"/>
    <s v="Tiktok"/>
    <s v="จ่ายทีหลัง / COD"/>
    <s v=""/>
    <s v="-"/>
    <s v="09/11/2025 14:27"/>
  </r>
  <r>
    <x v="7"/>
    <x v="7"/>
    <n v="139"/>
    <n v="1"/>
    <s v="GAS20"/>
    <n v="273.68"/>
    <n v="0"/>
    <s v="ร้านที่2"/>
    <s v="Y*** Y*** L**"/>
    <s v="Kanchanaburi"/>
    <s v="-"/>
    <s v=""/>
    <s v="09/11/2025 14:27"/>
    <s v="-"/>
    <s v="J&amp;T COD"/>
    <s v="Tiktok"/>
    <s v="จ่ายทีหลัง / COD"/>
    <s v=""/>
    <s v="-"/>
    <s v="09/11/2025 14:27"/>
  </r>
  <r>
    <x v="8"/>
    <x v="18"/>
    <n v="139"/>
    <n v="1"/>
    <s v="GAS20"/>
    <n v="273.68"/>
    <n v="0"/>
    <s v="ร้านที่2"/>
    <s v="Y*** Y*** L**"/>
    <s v="Kanchanaburi"/>
    <s v="-"/>
    <s v=""/>
    <s v="09/11/2025 14:27"/>
    <s v="-"/>
    <s v="J&amp;T COD"/>
    <s v="Tiktok"/>
    <s v="จ่ายทีหลัง / COD"/>
    <s v=""/>
    <s v="-"/>
    <s v="09/11/2025 14:27"/>
  </r>
  <r>
    <x v="2"/>
    <x v="2"/>
    <n v="40"/>
    <n v="10"/>
    <s v="GAS19"/>
    <n v="276.25"/>
    <n v="0"/>
    <s v="ร้านที่2"/>
    <s v="น** อ***จ ช***วัสดิ์"/>
    <s v="จังหวัดสุราษฎร์ธานี"/>
    <s v="-"/>
    <s v=""/>
    <s v="09/11/2025 14:27"/>
    <s v="-"/>
    <s v="J&amp;T COD"/>
    <s v="Tiktok"/>
    <s v="จ่ายทีหลัง / COD"/>
    <s v=""/>
    <s v="-"/>
    <s v="09/11/2025 14:27"/>
  </r>
  <r>
    <x v="2"/>
    <x v="2"/>
    <n v="40"/>
    <n v="10"/>
    <s v="GAS18"/>
    <n v="276.25"/>
    <n v="0"/>
    <s v="ร้านที่2"/>
    <s v="ก***นา น***ืองรักษ์"/>
    <s v="ร้อยเอ็ด"/>
    <s v="-"/>
    <s v=""/>
    <s v="09/11/2025 14:25"/>
    <s v="-"/>
    <s v="J&amp;T COD"/>
    <s v="Tiktok"/>
    <s v="จ่ายทีหลัง / COD"/>
    <s v=""/>
    <s v="-"/>
    <s v="09/11/2025 14:25"/>
  </r>
  <r>
    <x v="13"/>
    <x v="13"/>
    <n v="66.666666666666671"/>
    <n v="3"/>
    <s v="GAS17"/>
    <n v="100"/>
    <n v="0"/>
    <s v="ร้านที่2"/>
    <s v="ป***รอง ม***ฒนา"/>
    <s v="หนองคาย"/>
    <s v="-"/>
    <s v=""/>
    <s v="09/11/2025 14:25"/>
    <s v="-"/>
    <s v="J&amp;T Express"/>
    <s v="Tiktok"/>
    <s v="tiktok"/>
    <s v=""/>
    <s v="-"/>
    <s v="09/11/2025 14:24"/>
  </r>
  <r>
    <x v="13"/>
    <x v="13"/>
    <n v="33"/>
    <n v="10"/>
    <s v="GAS16"/>
    <n v="293.25"/>
    <n v="0"/>
    <s v="ร้านที่2"/>
    <s v="จ***ลิลา พ***อิศราพันธ์ "/>
    <s v="Bangkok"/>
    <s v="-"/>
    <s v=""/>
    <s v="09/11/2025 14:23"/>
    <s v="-"/>
    <s v="J&amp;T COD"/>
    <s v="Tiktok"/>
    <s v="จ่ายทีหลัง / COD"/>
    <s v=""/>
    <s v="-"/>
    <s v="09/11/2025 14:23"/>
  </r>
  <r>
    <x v="2"/>
    <x v="2"/>
    <n v="50"/>
    <n v="6"/>
    <s v="GAS15"/>
    <n v="199.99"/>
    <n v="0"/>
    <s v="ร้านที่2"/>
    <s v="ศ***ดี ส***ญญานุกูลกิจ"/>
    <s v="สุพรรณบุรี"/>
    <s v="-"/>
    <s v=""/>
    <s v="09/11/2025 14:22"/>
    <s v="-"/>
    <s v="J&amp;T COD"/>
    <s v="Tiktok"/>
    <s v="จ่ายทีหลัง / COD"/>
    <s v=""/>
    <s v="-"/>
    <s v="09/11/2025 14:22"/>
  </r>
  <r>
    <x v="0"/>
    <x v="0"/>
    <n v="66.666666666666671"/>
    <n v="3"/>
    <s v="GAS14"/>
    <n v="99.99"/>
    <n v="0"/>
    <s v="ร้านที่2"/>
    <s v="น***ิรินันท์ พ***อุดม"/>
    <s v="พิษณุโลก"/>
    <s v="-"/>
    <s v=""/>
    <s v="09/11/2025 14:21"/>
    <s v="-"/>
    <s v="J&amp;T COD"/>
    <s v="Tiktok"/>
    <s v="จ่ายทีหลัง / COD"/>
    <s v=""/>
    <s v="-"/>
    <s v="09/11/2025 14:21"/>
  </r>
  <r>
    <x v="0"/>
    <x v="0"/>
    <n v="66.666666666666671"/>
    <n v="6"/>
    <s v="GAS13"/>
    <n v="199.98"/>
    <n v="0"/>
    <s v="ร้านที่2"/>
    <s v="ช***ัทร ต***ูลไทยเจริญ"/>
    <s v="เทศบาลนครเชียงใหม่"/>
    <s v="-"/>
    <s v=""/>
    <s v="09/11/2025 14:20"/>
    <s v="-"/>
    <s v="J&amp;T COD"/>
    <s v="Tiktok"/>
    <s v="จ่ายทีหลัง / COD"/>
    <s v=""/>
    <s v="-"/>
    <s v="09/11/2025 14:21"/>
  </r>
  <r>
    <x v="0"/>
    <x v="0"/>
    <n v="66.666666666666671"/>
    <n v="3"/>
    <s v="GAS11"/>
    <n v="99.99"/>
    <n v="0"/>
    <s v="ร้านที่2"/>
    <s v="น*** เ***งประคอง"/>
    <s v="กรุงเทพมหานคร"/>
    <s v="-"/>
    <s v=""/>
    <s v="09/11/2025 14:19"/>
    <s v="-"/>
    <s v="J&amp;T Express"/>
    <s v="Tiktok"/>
    <s v="tiktok"/>
    <s v=""/>
    <s v="-"/>
    <s v="09/11/2025 14:18"/>
  </r>
  <r>
    <x v="1"/>
    <x v="1"/>
    <n v="69.900000000000006"/>
    <n v="10"/>
    <s v="GAS10"/>
    <n v="839"/>
    <n v="39"/>
    <s v="ร้านที่1"/>
    <s v="ส******ะ"/>
    <s v="******ธิ์, ตำบล ไชยราช ตำบลไชยราช อำเภอบางสะพานน้อย จังหวัดประจวบคีรีขันธ์ 77170"/>
    <s v="77170"/>
    <s v="04"/>
    <s v="09/11/2025 14:48"/>
    <s v="-"/>
    <s v="SPX Express"/>
    <s v="Shopee"/>
    <s v="shopee"/>
    <s v=""/>
    <s v="-"/>
    <s v="09/11/2025 14:18"/>
  </r>
  <r>
    <x v="0"/>
    <x v="0"/>
    <n v="66.666666666666671"/>
    <n v="3"/>
    <s v="GAS8"/>
    <n v="99.99"/>
    <n v="0"/>
    <s v="ร้านที่2"/>
    <s v="พ***น จ***ร์แก้ว"/>
    <s v="เทศบาลนครนครศรีธรรมราช"/>
    <s v="-"/>
    <s v=""/>
    <s v="09/11/2025 14:13"/>
    <s v="-"/>
    <s v="Flash Express Thailand COD"/>
    <s v="Tiktok"/>
    <s v="จ่ายทีหลัง / COD"/>
    <s v=""/>
    <s v="-"/>
    <s v="09/11/2025 14:14"/>
  </r>
  <r>
    <x v="2"/>
    <x v="2"/>
    <n v="50"/>
    <n v="6"/>
    <s v="GAS7"/>
    <n v="199.99"/>
    <n v="0"/>
    <s v="ร้านที่2"/>
    <s v="พ***ลรัตน์ น***ะกร"/>
    <s v="เลย"/>
    <s v="-"/>
    <s v=""/>
    <s v="09/11/2025 14:11"/>
    <s v="-"/>
    <s v="J&amp;T Express"/>
    <s v="Tiktok"/>
    <s v="tiktok"/>
    <s v=""/>
    <s v="-"/>
    <s v="09/11/2025 14:14"/>
  </r>
  <r>
    <x v="2"/>
    <x v="2"/>
    <n v="33.333333333333336"/>
    <n v="3"/>
    <s v="GAS6"/>
    <n v="100"/>
    <n v="0"/>
    <s v="ร้านที่2"/>
    <s v="น***ัญรัศม์  ว***ศิลป์โสภณ"/>
    <s v="กรุงเทพฯ"/>
    <s v="-"/>
    <s v=""/>
    <s v="09/11/2025 14:00"/>
    <s v="-"/>
    <s v="J&amp;T COD"/>
    <s v="Tiktok"/>
    <s v="จ่ายทีหลัง / COD"/>
    <s v=""/>
    <s v="-"/>
    <s v="09/11/2025 14:00"/>
  </r>
  <r>
    <x v="2"/>
    <x v="2"/>
    <n v="50"/>
    <n v="6"/>
    <s v="GAS4"/>
    <n v="182"/>
    <n v="0"/>
    <s v="ร้านที่2"/>
    <s v="ร***พี่ปอ"/>
    <s v="ชุมพร"/>
    <s v="-"/>
    <s v=""/>
    <s v="09/11/2025 13:54"/>
    <s v="-"/>
    <s v="J&amp;T COD"/>
    <s v="Tiktok"/>
    <s v="จ่ายทีหลัง / COD"/>
    <s v=""/>
    <s v="-"/>
    <s v="09/11/2025 13:54"/>
  </r>
  <r>
    <x v="2"/>
    <x v="2"/>
    <n v="50"/>
    <n v="6"/>
    <s v="GAS3"/>
    <n v="100"/>
    <n v="0"/>
    <s v="ร้านที่2"/>
    <s v="น***า เ***งวรพล"/>
    <s v="ลำปาง"/>
    <s v="-"/>
    <s v=""/>
    <s v="09/11/2025 13:52"/>
    <s v="-"/>
    <s v="J&amp;T Express"/>
    <s v="Tiktok"/>
    <s v="tiktok"/>
    <s v=""/>
    <s v="-"/>
    <s v="09/11/2025 13:53"/>
  </r>
  <r>
    <x v="0"/>
    <x v="0"/>
    <n v="66.666666666666671"/>
    <n v="3"/>
    <s v="GAS2"/>
    <n v="99.99"/>
    <n v="0"/>
    <s v="ร้านที่2"/>
    <s v="ธ***า แ***้องกระป๋อง"/>
    <s v="บุรีรัมย์"/>
    <s v="-"/>
    <s v=""/>
    <s v="09/11/2025 13:35"/>
    <s v="-"/>
    <s v="J&amp;T COD"/>
    <s v="Tiktok"/>
    <s v="จ่ายทีหลัง / COD"/>
    <s v=""/>
    <s v="-"/>
    <s v="09/11/2025 13:35"/>
  </r>
  <r>
    <x v="2"/>
    <x v="2"/>
    <n v="50"/>
    <n v="12"/>
    <s v="GAS1"/>
    <n v="373.22"/>
    <n v="0"/>
    <s v="ร้านที่2"/>
    <s v="ส***"/>
    <s v="นครราชสีมา"/>
    <s v="-"/>
    <s v=""/>
    <s v="09/11/2025 13:27"/>
    <s v="-"/>
    <s v="J&amp;T COD"/>
    <s v="Tiktok"/>
    <s v="จ่ายทีหลัง / COD"/>
    <s v=""/>
    <s v="-"/>
    <s v="09/11/2025 13:27"/>
  </r>
  <r>
    <x v="2"/>
    <x v="2"/>
    <n v="50"/>
    <n v="6"/>
    <s v="GAS0"/>
    <n v="199.99"/>
    <n v="0"/>
    <s v="ร้านที่2"/>
    <s v="S***orn P***ru"/>
    <s v="นครราชสีมา"/>
    <s v="-"/>
    <s v=""/>
    <s v="09/11/2025 13:26"/>
    <s v="-"/>
    <s v="J&amp;T COD"/>
    <s v="Tiktok"/>
    <s v="จ่ายทีหลัง / COD"/>
    <s v=""/>
    <s v="-"/>
    <s v="09/11/2025 13:26"/>
  </r>
  <r>
    <x v="13"/>
    <x v="13"/>
    <n v="66.666666666666671"/>
    <n v="3"/>
    <s v="GAR99"/>
    <n v="99.99"/>
    <n v="0"/>
    <s v="ร้านที่2"/>
    <s v="ส**"/>
    <s v="เชียงใหม่"/>
    <s v="-"/>
    <s v=""/>
    <s v="09/11/2025 13:26"/>
    <s v="-"/>
    <s v="J&amp;T Express"/>
    <s v="Tiktok"/>
    <s v="tiktok"/>
    <s v=""/>
    <s v="-"/>
    <s v="09/11/2025 13:26"/>
  </r>
  <r>
    <x v="2"/>
    <x v="2"/>
    <n v="50"/>
    <n v="6"/>
    <s v="GAR98"/>
    <n v="199.99"/>
    <n v="0"/>
    <s v="ร้านที่2"/>
    <s v="S***orn P***ru"/>
    <s v="นครราชสีมา"/>
    <s v="-"/>
    <s v=""/>
    <s v="09/11/2025 13:26"/>
    <s v="-"/>
    <s v="J&amp;T COD"/>
    <s v="Tiktok"/>
    <s v="จ่ายทีหลัง / COD"/>
    <s v=""/>
    <s v="-"/>
    <s v="09/11/2025 13:26"/>
  </r>
  <r>
    <x v="2"/>
    <x v="2"/>
    <n v="50"/>
    <n v="6"/>
    <s v="GAR97"/>
    <n v="199.99"/>
    <n v="0"/>
    <s v="ร้านที่2"/>
    <s v="S***orn P***ru"/>
    <s v="นครราชสีมา"/>
    <s v="-"/>
    <s v=""/>
    <s v="09/11/2025 13:26"/>
    <s v="-"/>
    <s v="J&amp;T COD"/>
    <s v="Tiktok"/>
    <s v="จ่ายทีหลัง / COD"/>
    <s v=""/>
    <s v="-"/>
    <s v="09/11/2025 13:26"/>
  </r>
  <r>
    <x v="2"/>
    <x v="2"/>
    <n v="50"/>
    <n v="6"/>
    <s v="GAR96"/>
    <n v="199.99"/>
    <n v="0"/>
    <s v="ร้านที่2"/>
    <s v="S***orn P***ru"/>
    <s v="นครราชสีมา"/>
    <s v="-"/>
    <s v=""/>
    <s v="09/11/2025 13:25"/>
    <s v="-"/>
    <s v="J&amp;T COD"/>
    <s v="Tiktok"/>
    <s v="จ่ายทีหลัง / COD"/>
    <s v=""/>
    <s v="-"/>
    <s v="09/11/2025 13:25"/>
  </r>
  <r>
    <x v="13"/>
    <x v="13"/>
    <n v="66.666666666666671"/>
    <n v="3"/>
    <s v="GAR95"/>
    <n v="99.99"/>
    <n v="0"/>
    <s v="ร้านที่2"/>
    <s v="ส***ย์พร จ***กาะ"/>
    <s v="นครราชสีมา"/>
    <s v="-"/>
    <s v=""/>
    <s v="09/11/2025 13:24"/>
    <s v="-"/>
    <s v="J&amp;T COD"/>
    <s v="Tiktok"/>
    <s v="จ่ายทีหลัง / COD"/>
    <s v=""/>
    <s v="-"/>
    <s v="09/11/2025 13:24"/>
  </r>
  <r>
    <x v="13"/>
    <x v="13"/>
    <n v="33"/>
    <n v="10"/>
    <s v="GAR93"/>
    <n v="293.25"/>
    <n v="0"/>
    <s v="ร้านที่2"/>
    <s v="a***85 ศ***ณี ม***นทร์พิทักษ์"/>
    <s v="เชียงใหม่"/>
    <s v="-"/>
    <s v=""/>
    <s v="09/11/2025 13:14"/>
    <s v="-"/>
    <s v="J&amp;T Express"/>
    <s v="Tiktok"/>
    <s v="tiktok"/>
    <s v=""/>
    <s v="-"/>
    <s v="09/11/2025 13:14"/>
  </r>
  <r>
    <x v="9"/>
    <x v="9"/>
    <n v="50"/>
    <n v="1"/>
    <s v="GAR92"/>
    <n v="99.99"/>
    <n v="0"/>
    <s v="ร้านที่2"/>
    <s v="เ***าภา โ***่ม"/>
    <s v="พิษณุโลก"/>
    <s v="-"/>
    <s v=""/>
    <s v="09/11/2025 13:03"/>
    <s v="-"/>
    <s v="J&amp;T Express"/>
    <s v="Tiktok"/>
    <s v="tiktok"/>
    <s v=""/>
    <s v="-"/>
    <s v="09/11/2025 13:03"/>
  </r>
  <r>
    <x v="10"/>
    <x v="10"/>
    <n v="50"/>
    <n v="1"/>
    <s v="GAR92"/>
    <n v="99.99"/>
    <n v="0"/>
    <s v="ร้านที่2"/>
    <s v="เ***าภา โ***่ม"/>
    <s v="พิษณุโลก"/>
    <s v="-"/>
    <s v=""/>
    <s v="09/11/2025 13:03"/>
    <s v="-"/>
    <s v="J&amp;T Express"/>
    <s v="Tiktok"/>
    <s v="tiktok"/>
    <s v=""/>
    <s v="-"/>
    <s v="09/11/2025 13:03"/>
  </r>
  <r>
    <x v="11"/>
    <x v="11"/>
    <n v="50"/>
    <n v="1"/>
    <s v="GAR92"/>
    <n v="99.99"/>
    <n v="0"/>
    <s v="ร้านที่2"/>
    <s v="เ***าภา โ***่ม"/>
    <s v="พิษณุโลก"/>
    <s v="-"/>
    <s v=""/>
    <s v="09/11/2025 13:03"/>
    <s v="-"/>
    <s v="J&amp;T Express"/>
    <s v="Tiktok"/>
    <s v="tiktok"/>
    <s v=""/>
    <s v="-"/>
    <s v="09/11/2025 13:03"/>
  </r>
  <r>
    <x v="0"/>
    <x v="0"/>
    <n v="33"/>
    <n v="10"/>
    <s v="GAR91"/>
    <n v="311.82"/>
    <n v="0"/>
    <s v="ร้านที่2"/>
    <s v="ส***ษา ว***าว"/>
    <s v="กาฬสินธุ์"/>
    <s v="-"/>
    <s v=""/>
    <s v="09/11/2025 12:55"/>
    <s v="-"/>
    <s v="Flash Express Thailand COD"/>
    <s v="Tiktok"/>
    <s v="จ่ายทีหลัง / COD"/>
    <s v=""/>
    <s v="-"/>
    <s v="09/11/2025 12:55"/>
  </r>
  <r>
    <x v="7"/>
    <x v="7"/>
    <n v="139"/>
    <n v="1"/>
    <s v="GAR90"/>
    <n v="108.99"/>
    <n v="0"/>
    <s v="ร้านที่2"/>
    <s v="ว***ัยล่ะดอก"/>
    <s v="บึงกาฬ"/>
    <s v="-"/>
    <s v=""/>
    <s v="09/11/2025 12:53"/>
    <s v="-"/>
    <s v="J&amp;T COD"/>
    <s v="Tiktok"/>
    <s v="จ่ายทีหลัง / COD"/>
    <s v=""/>
    <s v="-"/>
    <s v="09/11/2025 12:53"/>
  </r>
  <r>
    <x v="14"/>
    <x v="17"/>
    <n v="139"/>
    <n v="1"/>
    <s v="GAR89"/>
    <n v="108.99"/>
    <n v="0"/>
    <s v="ร้านที่2"/>
    <s v="จ***นาพร พ***บุตร"/>
    <s v="สุรินทร์"/>
    <s v="-"/>
    <s v=""/>
    <s v="09/11/2025 12:50"/>
    <s v="-"/>
    <s v="J&amp;T Express"/>
    <s v="Tiktok"/>
    <s v="tiktok"/>
    <s v=""/>
    <s v="-"/>
    <s v="09/11/2025 12:50"/>
  </r>
  <r>
    <x v="0"/>
    <x v="0"/>
    <n v="66.666666666666671"/>
    <n v="3"/>
    <s v="GAR87"/>
    <n v="99.99"/>
    <n v="0"/>
    <s v="ร้านที่2"/>
    <s v="W***apa. K***awee"/>
    <s v="ปทุมธานี"/>
    <s v="-"/>
    <s v=""/>
    <s v="09/11/2025 12:48"/>
    <s v="-"/>
    <s v="J&amp;T COD"/>
    <s v="Tiktok"/>
    <s v="จ่ายทีหลัง / COD"/>
    <s v=""/>
    <s v="-"/>
    <s v="09/11/2025 12:48"/>
  </r>
  <r>
    <x v="2"/>
    <x v="2"/>
    <n v="33.333333333333336"/>
    <n v="3"/>
    <s v="GAR86"/>
    <n v="99.99"/>
    <n v="0"/>
    <s v="ร้านที่2"/>
    <s v="ค***สาวลักษณ์ แ***าญ"/>
    <s v="กรุงเทพฯ"/>
    <s v="-"/>
    <s v=""/>
    <s v="09/11/2025 12:45"/>
    <s v="-"/>
    <s v="J&amp;T Express"/>
    <s v="Tiktok"/>
    <s v="tiktok"/>
    <s v=""/>
    <s v="-"/>
    <s v="09/11/2025 12:45"/>
  </r>
  <r>
    <x v="0"/>
    <x v="0"/>
    <n v="66.666666666666671"/>
    <n v="3"/>
    <s v="GAR85"/>
    <n v="100"/>
    <n v="0"/>
    <s v="ร้านที่2"/>
    <s v="ส***รัตน์ จ***ร์เทพ"/>
    <s v="พัทลุง"/>
    <s v="-"/>
    <s v=""/>
    <s v="09/11/2025 12:44"/>
    <s v="-"/>
    <s v="J&amp;T COD"/>
    <s v="Tiktok"/>
    <s v="จ่ายทีหลัง / COD"/>
    <s v=""/>
    <s v="-"/>
    <s v="09/11/2025 12:45"/>
  </r>
  <r>
    <x v="10"/>
    <x v="10"/>
    <n v="33.333333333333336"/>
    <n v="3"/>
    <s v="GAR84"/>
    <n v="99.99"/>
    <n v="0"/>
    <s v="ร้านที่2"/>
    <s v="ภ***นี เ***ดำ"/>
    <s v="เทศบาลนครนครศรีธรรมราช"/>
    <s v="-"/>
    <s v=""/>
    <s v="09/11/2025 12:44"/>
    <s v="-"/>
    <s v="J&amp;T COD"/>
    <s v="Tiktok"/>
    <s v="จ่ายทีหลัง / COD"/>
    <s v=""/>
    <s v="-"/>
    <s v="09/11/2025 12:44"/>
  </r>
  <r>
    <x v="2"/>
    <x v="2"/>
    <n v="40"/>
    <n v="10"/>
    <s v="GAR83"/>
    <n v="293.25"/>
    <n v="0"/>
    <s v="ร้านที่2"/>
    <s v="ว*** ส***ิง"/>
    <s v="ชัยภูมิ"/>
    <s v="-"/>
    <s v=""/>
    <s v="09/11/2025 12:42"/>
    <s v="-"/>
    <s v="J&amp;T Express"/>
    <s v="Tiktok"/>
    <s v="tiktok"/>
    <s v=""/>
    <s v="-"/>
    <s v="09/11/2025 12:41"/>
  </r>
  <r>
    <x v="9"/>
    <x v="9"/>
    <n v="60"/>
    <n v="2"/>
    <s v="GAR82"/>
    <n v="199.99"/>
    <n v="0"/>
    <s v="ร้านที่2"/>
    <s v="e***hop3"/>
    <s v="เชียงราย"/>
    <s v="-"/>
    <s v=""/>
    <s v="09/11/2025 12:38"/>
    <s v="-"/>
    <s v="J&amp;T COD"/>
    <s v="Tiktok"/>
    <s v="จ่ายทีหลัง / COD"/>
    <s v=""/>
    <s v="-"/>
    <s v="09/11/2025 12:38"/>
  </r>
  <r>
    <x v="10"/>
    <x v="10"/>
    <n v="60"/>
    <n v="2"/>
    <s v="GAR82"/>
    <n v="199.99"/>
    <n v="0"/>
    <s v="ร้านที่2"/>
    <s v="e***hop3"/>
    <s v="เชียงราย"/>
    <s v="-"/>
    <s v=""/>
    <s v="09/11/2025 12:38"/>
    <s v="-"/>
    <s v="J&amp;T COD"/>
    <s v="Tiktok"/>
    <s v="จ่ายทีหลัง / COD"/>
    <s v=""/>
    <s v="-"/>
    <s v="09/11/2025 12:38"/>
  </r>
  <r>
    <x v="11"/>
    <x v="11"/>
    <n v="60"/>
    <n v="2"/>
    <s v="GAR82"/>
    <n v="199.99"/>
    <n v="0"/>
    <s v="ร้านที่2"/>
    <s v="e***hop3"/>
    <s v="เชียงราย"/>
    <s v="-"/>
    <s v=""/>
    <s v="09/11/2025 12:38"/>
    <s v="-"/>
    <s v="J&amp;T COD"/>
    <s v="Tiktok"/>
    <s v="จ่ายทีหลัง / COD"/>
    <s v=""/>
    <s v="-"/>
    <s v="09/11/2025 12:38"/>
  </r>
  <r>
    <x v="2"/>
    <x v="2"/>
    <n v="40"/>
    <n v="10"/>
    <s v="GAR80"/>
    <n v="293.25"/>
    <n v="0"/>
    <s v="ร้านที่2"/>
    <s v="A***ya"/>
    <s v="สมุทรสงคราม"/>
    <s v="-"/>
    <s v=""/>
    <s v="09/11/2025 12:32"/>
    <s v="-"/>
    <s v="J&amp;T COD"/>
    <s v="Tiktok"/>
    <s v="จ่ายทีหลัง / COD"/>
    <s v=""/>
    <s v="766167596493"/>
    <s v="09/11/2025 12:32"/>
  </r>
  <r>
    <x v="2"/>
    <x v="2"/>
    <n v="50"/>
    <n v="6"/>
    <s v="GAR79"/>
    <n v="199.99"/>
    <n v="0"/>
    <s v="ร้านที่2"/>
    <s v="ก***า เ***ยมสมบูรณ์"/>
    <s v="พระนครศรีอยุธยา"/>
    <s v="-"/>
    <s v=""/>
    <s v="09/11/2025 12:19"/>
    <s v="-"/>
    <s v="J&amp;T COD"/>
    <s v="Tiktok"/>
    <s v="จ่ายทีหลัง / COD"/>
    <s v=""/>
    <s v="766133802593"/>
    <s v="09/11/2025 12:19"/>
  </r>
  <r>
    <x v="7"/>
    <x v="7"/>
    <n v="139"/>
    <n v="1"/>
    <s v="GAR78"/>
    <n v="108.99"/>
    <n v="0"/>
    <s v="ร้านที่2"/>
    <s v="ศ***วรรณ ค***ยวงษ์"/>
    <s v="ปทุมธานี"/>
    <s v="-"/>
    <s v=""/>
    <s v="09/11/2025 12:17"/>
    <s v="-"/>
    <s v="Flash Express Thailand COD"/>
    <s v="Tiktok"/>
    <s v="จ่ายทีหลัง / COD"/>
    <s v=""/>
    <s v="THT04022997BV7Z"/>
    <s v="09/11/2025 12:17"/>
  </r>
  <r>
    <x v="9"/>
    <x v="9"/>
    <n v="50"/>
    <n v="1"/>
    <s v="GAR77"/>
    <n v="100"/>
    <n v="0"/>
    <s v="ร้านที่2"/>
    <s v="อ***ให้ปากของใคร ม***ดสินชีวิต"/>
    <s v="ชลบุรี"/>
    <s v="-"/>
    <s v=""/>
    <s v="09/11/2025 12:14"/>
    <s v="-"/>
    <s v="J&amp;T Express"/>
    <s v="Tiktok"/>
    <s v="tiktok"/>
    <s v=""/>
    <s v="-"/>
    <s v="09/11/2025 12:13"/>
  </r>
  <r>
    <x v="10"/>
    <x v="10"/>
    <n v="50"/>
    <n v="1"/>
    <s v="GAR77"/>
    <n v="100"/>
    <n v="0"/>
    <s v="ร้านที่2"/>
    <s v="อ***ให้ปากของใคร ม***ดสินชีวิต"/>
    <s v="ชลบุรี"/>
    <s v="-"/>
    <s v=""/>
    <s v="09/11/2025 12:14"/>
    <s v="-"/>
    <s v="J&amp;T Express"/>
    <s v="Tiktok"/>
    <s v="tiktok"/>
    <s v=""/>
    <s v="-"/>
    <s v="09/11/2025 12:13"/>
  </r>
  <r>
    <x v="11"/>
    <x v="11"/>
    <n v="50"/>
    <n v="1"/>
    <s v="GAR77"/>
    <n v="100"/>
    <n v="0"/>
    <s v="ร้านที่2"/>
    <s v="อ***ให้ปากของใคร ม***ดสินชีวิต"/>
    <s v="ชลบุรี"/>
    <s v="-"/>
    <s v=""/>
    <s v="09/11/2025 12:14"/>
    <s v="-"/>
    <s v="J&amp;T Express"/>
    <s v="Tiktok"/>
    <s v="tiktok"/>
    <s v=""/>
    <s v="-"/>
    <s v="09/11/2025 12:13"/>
  </r>
  <r>
    <x v="9"/>
    <x v="9"/>
    <n v="50"/>
    <n v="1"/>
    <s v="GAR76"/>
    <n v="99.99"/>
    <n v="0"/>
    <s v="ร้านที่2"/>
    <s v="ณ***ากร ก***ารขาย"/>
    <s v="พระนครศรีอยุธยา"/>
    <s v="-"/>
    <s v=""/>
    <s v="09/11/2025 12:11"/>
    <s v="-"/>
    <s v="Flash Express Thailand"/>
    <s v="Tiktok"/>
    <s v="tiktok"/>
    <s v=""/>
    <s v="THT0505299B435Z"/>
    <s v="09/11/2025 12:11"/>
  </r>
  <r>
    <x v="10"/>
    <x v="10"/>
    <n v="50"/>
    <n v="1"/>
    <s v="GAR76"/>
    <n v="99.99"/>
    <n v="0"/>
    <s v="ร้านที่2"/>
    <s v="ณ***ากร ก***ารขาย"/>
    <s v="พระนครศรีอยุธยา"/>
    <s v="-"/>
    <s v=""/>
    <s v="09/11/2025 12:11"/>
    <s v="-"/>
    <s v="Flash Express Thailand"/>
    <s v="Tiktok"/>
    <s v="tiktok"/>
    <s v=""/>
    <s v="THT0505299B435Z"/>
    <s v="09/11/2025 12:11"/>
  </r>
  <r>
    <x v="11"/>
    <x v="11"/>
    <n v="50"/>
    <n v="1"/>
    <s v="GAR76"/>
    <n v="99.99"/>
    <n v="0"/>
    <s v="ร้านที่2"/>
    <s v="ณ***ากร ก***ารขาย"/>
    <s v="พระนครศรีอยุธยา"/>
    <s v="-"/>
    <s v=""/>
    <s v="09/11/2025 12:11"/>
    <s v="-"/>
    <s v="Flash Express Thailand"/>
    <s v="Tiktok"/>
    <s v="tiktok"/>
    <s v=""/>
    <s v="THT0505299B435Z"/>
    <s v="09/11/2025 12:11"/>
  </r>
  <r>
    <x v="0"/>
    <x v="0"/>
    <n v="33"/>
    <n v="10"/>
    <s v="GAR75"/>
    <n v="311.82"/>
    <n v="0"/>
    <s v="ร้านที่2"/>
    <s v="a***85 ศ***ณี ม***นทร์พิทักษ์"/>
    <s v="เชียงใหม่"/>
    <s v="-"/>
    <s v=""/>
    <s v="09/11/2025 12:45"/>
    <s v="-"/>
    <s v="J&amp;T Express"/>
    <s v="Tiktok"/>
    <s v="tiktok"/>
    <s v=""/>
    <s v="-"/>
    <s v="09/11/2025 12:10"/>
  </r>
  <r>
    <x v="8"/>
    <x v="18"/>
    <n v="139"/>
    <n v="1"/>
    <s v="GAR74"/>
    <n v="108.99"/>
    <n v="0"/>
    <s v="ร้านที่2"/>
    <s v="น***ยา เ***ิจารย์"/>
    <s v="ชัยภูมิ"/>
    <s v="-"/>
    <s v=""/>
    <s v="09/11/2025 12:09"/>
    <s v="-"/>
    <s v="J&amp;T COD"/>
    <s v="Tiktok"/>
    <s v="จ่ายทีหลัง / COD"/>
    <s v=""/>
    <s v="766107483481"/>
    <s v="09/11/2025 12:09"/>
  </r>
  <r>
    <x v="14"/>
    <x v="17"/>
    <n v="139"/>
    <n v="1"/>
    <s v="GAR73"/>
    <n v="108.99"/>
    <n v="0"/>
    <s v="ร้านที่2"/>
    <s v="ม***ทิพย์ทองเงิน"/>
    <s v="พิษณุโลก"/>
    <s v="-"/>
    <s v=""/>
    <s v="09/11/2025 12:08"/>
    <s v="-"/>
    <s v="J&amp;T Express"/>
    <s v="Tiktok"/>
    <s v="tiktok"/>
    <s v=""/>
    <s v="766128985436"/>
    <s v="09/11/2025 12:07"/>
  </r>
  <r>
    <x v="0"/>
    <x v="0"/>
    <n v="66.666666666666671"/>
    <n v="3"/>
    <s v="GAR72"/>
    <n v="109.99"/>
    <n v="10"/>
    <s v="ร้านที่2"/>
    <s v="ก***รัตน์ พ***อก"/>
    <s v="ปราจีนบุรี"/>
    <s v="-"/>
    <s v=""/>
    <s v="09/11/2025 12:03"/>
    <s v="-"/>
    <s v="J&amp;T COD"/>
    <s v="Tiktok"/>
    <s v="จ่ายทีหลัง / COD"/>
    <s v=""/>
    <s v="766162905524"/>
    <s v="09/11/2025 12:03"/>
  </r>
  <r>
    <x v="0"/>
    <x v="0"/>
    <n v="66.666666666666671"/>
    <n v="3"/>
    <s v="GAR71"/>
    <n v="99.99"/>
    <n v="0"/>
    <s v="ร้านที่2"/>
    <s v="ส***ด ข***ณฑ์"/>
    <s v="พิจิตร"/>
    <s v="-"/>
    <s v=""/>
    <s v="09/11/2025 12:02"/>
    <s v="-"/>
    <s v="J&amp;T COD"/>
    <s v="Tiktok"/>
    <s v="จ่ายทีหลัง / COD"/>
    <s v=""/>
    <s v="766111001600"/>
    <s v="09/11/2025 12:02"/>
  </r>
  <r>
    <x v="2"/>
    <x v="2"/>
    <n v="40"/>
    <n v="10"/>
    <s v="GAR70"/>
    <n v="293.25"/>
    <n v="0"/>
    <s v="ร้านที่2"/>
    <s v="น***้ม บ***ระเสริฐโพธิ์"/>
    <s v="ราชบุรี"/>
    <s v="-"/>
    <s v=""/>
    <s v="09/11/2025 12:00"/>
    <s v="-"/>
    <s v="Flash Express Thailand COD"/>
    <s v="Tiktok"/>
    <s v="จ่ายทีหลัง / COD"/>
    <s v=""/>
    <s v="THT120329979Z3Z"/>
    <s v="09/11/2025 12:00"/>
  </r>
  <r>
    <x v="8"/>
    <x v="18"/>
    <n v="139"/>
    <n v="2"/>
    <s v="GAR68"/>
    <n v="199"/>
    <n v="0"/>
    <s v="ร้านที่1"/>
    <s v="พีรญา ใจสมุทร"/>
    <s v="26/353 ซอย 1/2 วรางกูลคลองสามฝั่งตะวันออก_x000a_หมู่ 10, ลาดสวาย_x000a_ลำลูกกา, ปทุมธานี 12150_x000a_"/>
    <s v="12150"/>
    <s v="0634924299"/>
    <s v="09/11/2025 11:53"/>
    <s v="raweewan5499@gmail.com"/>
    <s v="EMS"/>
    <s v="facebook"/>
    <s v="กสิกร"/>
    <s v=""/>
    <s v="WB055219100TH"/>
    <s v="09/11/2025 11:56"/>
  </r>
  <r>
    <x v="0"/>
    <x v="0"/>
    <n v="66.666666666666671"/>
    <n v="3"/>
    <s v="GAR67"/>
    <n v="99.99"/>
    <n v="0"/>
    <s v="ร้านที่2"/>
    <s v="P***t"/>
    <s v="ชลบุรี"/>
    <s v="-"/>
    <s v=""/>
    <s v="09/11/2025 11:53"/>
    <s v="-"/>
    <s v="J&amp;T Express"/>
    <s v="Tiktok"/>
    <s v="tiktok"/>
    <s v=""/>
    <s v="766109809592"/>
    <s v="09/11/2025 11:53"/>
  </r>
  <r>
    <x v="1"/>
    <x v="16"/>
    <n v="64"/>
    <n v="1"/>
    <s v="GAR66"/>
    <n v="64"/>
    <n v="0"/>
    <s v="ร้านที่1"/>
    <s v="อำพร ล้อมสินทรัพย์"/>
    <s v="38/2หน้าสถานีรถไฟท่าแฉลบ ซ.เนเล่ท์ หมู่5 · ศรีษะทอง/ Sisa Thong_x000a__x000a_นครชัยศรี/ Nakhon Chai Siนครปฐม/ Nakhon Pathom_x000a_73120"/>
    <s v="73120"/>
    <s v="660875035751"/>
    <s v="09/11/2025 11:51"/>
    <s v="-"/>
    <s v="Kerry_dropoff"/>
    <s v="Lazada"/>
    <s v="lazada"/>
    <s v=""/>
    <s v="-"/>
    <s v="09/11/2025 11:51"/>
  </r>
  <r>
    <x v="2"/>
    <x v="2"/>
    <n v="40"/>
    <n v="10"/>
    <s v="GAR65"/>
    <n v="556.75"/>
    <n v="0"/>
    <s v="ร้านที่2"/>
    <s v="จ***ลดา ส***โพธิ์"/>
    <s v="ราชบุรี"/>
    <s v="-"/>
    <s v=""/>
    <s v="09/11/2025 11:49"/>
    <s v="-"/>
    <s v="J&amp;T COD"/>
    <s v="Tiktok"/>
    <s v="จ่ายทีหลัง / COD"/>
    <s v=""/>
    <s v="766104686491"/>
    <s v="09/11/2025 11:49"/>
  </r>
  <r>
    <x v="0"/>
    <x v="0"/>
    <n v="33"/>
    <n v="10"/>
    <s v="GAR65"/>
    <n v="556.75"/>
    <n v="0"/>
    <s v="ร้านที่2"/>
    <s v="จ***ลดา ส***โพธิ์"/>
    <s v="ราชบุรี"/>
    <s v="-"/>
    <s v=""/>
    <s v="09/11/2025 11:49"/>
    <s v="-"/>
    <s v="J&amp;T COD"/>
    <s v="Tiktok"/>
    <s v="จ่ายทีหลัง / COD"/>
    <s v=""/>
    <s v="766104686491"/>
    <s v="09/11/2025 11:49"/>
  </r>
  <r>
    <x v="2"/>
    <x v="2"/>
    <n v="33.333333333333336"/>
    <n v="3"/>
    <s v="GAR64"/>
    <n v="99.99"/>
    <n v="0"/>
    <s v="ร้านที่2"/>
    <s v="น** ต***ักดิ์ ส***บาย"/>
    <s v="กรุงเทพฯ"/>
    <s v="-"/>
    <s v=""/>
    <s v="09/11/2025 11:49"/>
    <s v="-"/>
    <s v="J&amp;T Express"/>
    <s v="Tiktok"/>
    <s v="tiktok"/>
    <s v=""/>
    <s v="766166608594"/>
    <s v="09/11/2025 11:48"/>
  </r>
  <r>
    <x v="2"/>
    <x v="2"/>
    <n v="40"/>
    <n v="10"/>
    <s v="GAR63"/>
    <n v="276.25"/>
    <n v="0"/>
    <s v="ร้านที่2"/>
    <s v="k***ey เ**"/>
    <s v="กรุงเทพฯ"/>
    <s v="-"/>
    <s v=""/>
    <s v="09/11/2025 11:48"/>
    <s v="-"/>
    <s v="J&amp;T Express"/>
    <s v="Tiktok"/>
    <s v="tiktok"/>
    <s v=""/>
    <s v="766141303524"/>
    <s v="09/11/2025 11:48"/>
  </r>
  <r>
    <x v="2"/>
    <x v="2"/>
    <n v="40"/>
    <n v="10"/>
    <s v="GAR62"/>
    <n v="276.25"/>
    <n v="0"/>
    <s v="ร้านที่2"/>
    <s v="ก***วส์"/>
    <s v="กรุงเทพฯ"/>
    <s v="-"/>
    <s v=""/>
    <s v="09/11/2025 11:47"/>
    <s v="-"/>
    <s v="J&amp;T Express"/>
    <s v="Tiktok"/>
    <s v="tiktok"/>
    <s v=""/>
    <s v="766178105512"/>
    <s v="09/11/2025 11:47"/>
  </r>
  <r>
    <x v="2"/>
    <x v="2"/>
    <n v="40"/>
    <n v="10"/>
    <s v="GAR61"/>
    <n v="293.25"/>
    <n v="0"/>
    <s v="ร้านที่2"/>
    <s v="ส***พรรณ เ***ปีย"/>
    <s v="ชลบุรี"/>
    <s v="-"/>
    <s v=""/>
    <s v="09/11/2025 11:41"/>
    <s v="-"/>
    <s v="J&amp;T COD"/>
    <s v="Tiktok"/>
    <s v="จ่ายทีหลัง / COD"/>
    <s v=""/>
    <s v="766129902510"/>
    <s v="09/11/2025 11:41"/>
  </r>
  <r>
    <x v="4"/>
    <x v="4"/>
    <n v="100"/>
    <n v="1"/>
    <s v="GAR60"/>
    <n v="199"/>
    <n v="0"/>
    <s v="ร้านที่1"/>
    <s v="นวพร ยังเลิศ"/>
    <s v=" 775 ถ.นวมินทร์ ซ.นวมินทร์ 49 แขวงคลองจั่น เขตบางกะปิ  กทม 10240"/>
    <s v="10240"/>
    <s v="0873467263"/>
    <s v="09/11/2025 11:37"/>
    <s v="raweewan5499@gmail.com"/>
    <s v="EMS COD"/>
    <s v="facebook"/>
    <s v="จ่ายทีหลัง / COD"/>
    <s v=""/>
    <s v="WA042167973TH"/>
    <s v="09/11/2025 11:37"/>
  </r>
  <r>
    <x v="15"/>
    <x v="19"/>
    <n v="65"/>
    <n v="2"/>
    <s v="GAR60"/>
    <n v="199"/>
    <n v="0"/>
    <s v="ร้านที่1"/>
    <s v="นวพร ยังเลิศ"/>
    <s v=" 775 ถ.นวมินทร์ ซ.นวมินทร์ 49 แขวงคลองจั่น เขตบางกะปิ  กทม 10240"/>
    <s v="10240"/>
    <s v="0873467263"/>
    <s v="09/11/2025 11:37"/>
    <s v="raweewan5499@gmail.com"/>
    <s v="EMS COD"/>
    <s v="facebook"/>
    <s v="จ่ายทีหลัง / COD"/>
    <s v=""/>
    <s v="WA042167973TH"/>
    <s v="09/11/2025 11:37"/>
  </r>
  <r>
    <x v="9"/>
    <x v="9"/>
    <n v="50"/>
    <n v="1"/>
    <s v="GAR59"/>
    <n v="100"/>
    <n v="0"/>
    <s v="ร้านที่4"/>
    <s v="น***าวศิริพร พ***มา"/>
    <s v="เชียงใหม่"/>
    <s v="-"/>
    <s v=""/>
    <s v="09/11/2025 11:31"/>
    <s v="-"/>
    <s v="J&amp;T COD"/>
    <s v="Tiktok"/>
    <s v="จ่ายทีหลัง / COD"/>
    <s v=""/>
    <s v="-"/>
    <s v="09/11/2025 11:31"/>
  </r>
  <r>
    <x v="10"/>
    <x v="10"/>
    <n v="50"/>
    <n v="1"/>
    <s v="GAR59"/>
    <n v="100"/>
    <n v="0"/>
    <s v="ร้านที่4"/>
    <s v="น***าวศิริพร พ***มา"/>
    <s v="เชียงใหม่"/>
    <s v="-"/>
    <s v=""/>
    <s v="09/11/2025 11:31"/>
    <s v="-"/>
    <s v="J&amp;T COD"/>
    <s v="Tiktok"/>
    <s v="จ่ายทีหลัง / COD"/>
    <s v=""/>
    <s v="-"/>
    <s v="09/11/2025 11:31"/>
  </r>
  <r>
    <x v="11"/>
    <x v="11"/>
    <n v="50"/>
    <n v="1"/>
    <s v="GAR59"/>
    <n v="100"/>
    <n v="0"/>
    <s v="ร้านที่4"/>
    <s v="น***าวศิริพร พ***มา"/>
    <s v="เชียงใหม่"/>
    <s v="-"/>
    <s v=""/>
    <s v="09/11/2025 11:31"/>
    <s v="-"/>
    <s v="J&amp;T COD"/>
    <s v="Tiktok"/>
    <s v="จ่ายทีหลัง / COD"/>
    <s v=""/>
    <s v="-"/>
    <s v="09/11/2025 11:31"/>
  </r>
  <r>
    <x v="5"/>
    <x v="5"/>
    <n v="54.5"/>
    <n v="2"/>
    <s v="GAR58"/>
    <n v="71"/>
    <n v="7.5"/>
    <s v="ร้านที่1"/>
    <s v="ปนัดดา แช่ล้อ"/>
    <s v="60/117หมู่19 บ.นิเด็คโคปาล(ประเทศไทย)นิคมอุตสาหกรรมนวนคร โครงการ3 ถ.พหลโยธินต.คลองหนึ่งอ.คลองหวงจ.ปทุมธานี_x000a__x000a_คลองหลวง/ Khlong Luangปทุมธานี/ Pathum Thani_x000a_12120"/>
    <s v="12120"/>
    <s v="660840646294"/>
    <s v="09/11/2025 11:26"/>
    <s v="-"/>
    <s v="Kerry_dropoff"/>
    <s v="Lazada"/>
    <s v="lazada"/>
    <s v=""/>
    <s v="-"/>
    <s v="09/11/2025 11:24"/>
  </r>
  <r>
    <x v="9"/>
    <x v="9"/>
    <n v="50"/>
    <n v="1"/>
    <s v="GAR57"/>
    <n v="100"/>
    <n v="0"/>
    <s v="ร้านที่4"/>
    <s v="ศ***พร ช***"/>
    <s v="ปทุมธานี"/>
    <s v="-"/>
    <s v=""/>
    <s v="09/11/2025 11:24"/>
    <s v="-"/>
    <s v="Flash Express Thailand COD"/>
    <s v="Tiktok"/>
    <s v="จ่ายทีหลัง / COD"/>
    <s v=""/>
    <s v="THT0401299B425Z"/>
    <s v="09/11/2025 11:24"/>
  </r>
  <r>
    <x v="10"/>
    <x v="10"/>
    <n v="50"/>
    <n v="1"/>
    <s v="GAR57"/>
    <n v="100"/>
    <n v="0"/>
    <s v="ร้านที่4"/>
    <s v="ศ***พร ช***"/>
    <s v="ปทุมธานี"/>
    <s v="-"/>
    <s v=""/>
    <s v="09/11/2025 11:24"/>
    <s v="-"/>
    <s v="Flash Express Thailand COD"/>
    <s v="Tiktok"/>
    <s v="จ่ายทีหลัง / COD"/>
    <s v=""/>
    <s v="THT0401299B425Z"/>
    <s v="09/11/2025 11:24"/>
  </r>
  <r>
    <x v="11"/>
    <x v="11"/>
    <n v="50"/>
    <n v="1"/>
    <s v="GAR57"/>
    <n v="100"/>
    <n v="0"/>
    <s v="ร้านที่4"/>
    <s v="ศ***พร ช***"/>
    <s v="ปทุมธานี"/>
    <s v="-"/>
    <s v=""/>
    <s v="09/11/2025 11:24"/>
    <s v="-"/>
    <s v="Flash Express Thailand COD"/>
    <s v="Tiktok"/>
    <s v="จ่ายทีหลัง / COD"/>
    <s v=""/>
    <s v="THT0401299B425Z"/>
    <s v="09/11/2025 11:24"/>
  </r>
  <r>
    <x v="7"/>
    <x v="7"/>
    <n v="139"/>
    <n v="2"/>
    <s v="GAR56"/>
    <n v="199"/>
    <n v="0"/>
    <s v="ร้านที่1"/>
    <s v="น.ส.จิตสนา ปราศอภิชฌา"/>
    <s v="ซอยพระราม2ซอย68 แม่ค้าหน้าร้านยากวงเฮงเภสัช_x000a_ตลาดสดบ้านแพง ต.บ้ทนแพง_x000a_จ.นครพนม_x000a_48140_x000a_"/>
    <s v="48140"/>
    <s v="0994198245"/>
    <s v="09/11/2025 11:22"/>
    <s v="raweewan5499@gmail.com"/>
    <s v="EMS COD"/>
    <s v="facebook"/>
    <s v="จ่ายทีหลัง / COD"/>
    <s v=""/>
    <s v="WA042167960TH"/>
    <s v="09/11/2025 11:22"/>
  </r>
  <r>
    <x v="2"/>
    <x v="2"/>
    <n v="40"/>
    <n v="10"/>
    <s v="GAR55"/>
    <n v="276.25"/>
    <n v="0"/>
    <s v="ร้านที่2"/>
    <s v="จ***ลักษณ์ ว***อน"/>
    <s v="ปทุมธานี"/>
    <s v="-"/>
    <s v=""/>
    <s v="09/11/2025 11:21"/>
    <s v="-"/>
    <s v="J&amp;T Express"/>
    <s v="Tiktok"/>
    <s v="tiktok"/>
    <s v=""/>
    <s v="766133600540"/>
    <s v="09/11/2025 11:21"/>
  </r>
  <r>
    <x v="0"/>
    <x v="0"/>
    <n v="66.666666666666671"/>
    <n v="3"/>
    <s v="GAR54"/>
    <n v="100"/>
    <n v="0"/>
    <s v="ร้านที่2"/>
    <s v="A**"/>
    <s v="กรุงเทพฯ"/>
    <s v="-"/>
    <s v=""/>
    <s v="09/11/2025 11:16"/>
    <s v="-"/>
    <s v="J&amp;T Express"/>
    <s v="Tiktok"/>
    <s v="tiktok"/>
    <s v=""/>
    <s v="766142005602"/>
    <s v="09/11/2025 11:16"/>
  </r>
  <r>
    <x v="2"/>
    <x v="2"/>
    <n v="40"/>
    <n v="10"/>
    <s v="GAR53"/>
    <n v="293.25"/>
    <n v="0"/>
    <s v="ร้านที่2"/>
    <s v="ภ***ี. ศ***ิชัย"/>
    <s v="ลำปาง"/>
    <s v="-"/>
    <s v=""/>
    <s v="09/11/2025 11:14"/>
    <s v="-"/>
    <s v="J&amp;T COD"/>
    <s v="Tiktok"/>
    <s v="จ่ายทีหลัง / COD"/>
    <s v=""/>
    <s v="766122600563"/>
    <s v="09/11/2025 11:14"/>
  </r>
  <r>
    <x v="0"/>
    <x v="0"/>
    <n v="33"/>
    <n v="20"/>
    <s v="GAR52"/>
    <n v="837.26"/>
    <n v="0"/>
    <s v="ร้านที่2"/>
    <s v="น***าวขวัญฤทัย พ***อุตสาหะ"/>
    <s v="เทศบาลนครเชียงใหม่"/>
    <s v="-"/>
    <s v=""/>
    <s v="09/11/2025 11:14"/>
    <s v="-"/>
    <s v="J&amp;T COD"/>
    <s v="Tiktok"/>
    <s v="จ่ายทีหลัง / COD"/>
    <s v="ขอผลิตสดใหม่ ขอแพ็คดีๆ รับมาขายค่ะ"/>
    <s v="766110599472"/>
    <s v="09/11/2025 11:14"/>
  </r>
  <r>
    <x v="13"/>
    <x v="13"/>
    <n v="33"/>
    <n v="10"/>
    <s v="GAR52"/>
    <n v="837.26"/>
    <n v="0"/>
    <s v="ร้านที่2"/>
    <s v="น***าวขวัญฤทัย พ***อุตสาหะ"/>
    <s v="เทศบาลนครเชียงใหม่"/>
    <s v="-"/>
    <s v=""/>
    <s v="09/11/2025 11:14"/>
    <s v="-"/>
    <s v="J&amp;T COD"/>
    <s v="Tiktok"/>
    <s v="จ่ายทีหลัง / COD"/>
    <s v="ขอผลิตสดใหม่ ขอแพ็คดีๆ รับมาขายค่ะ"/>
    <s v="766110599472"/>
    <s v="09/11/2025 11:14"/>
  </r>
  <r>
    <x v="0"/>
    <x v="0"/>
    <n v="33"/>
    <n v="10"/>
    <s v="GAR51"/>
    <n v="276.25"/>
    <n v="0"/>
    <s v="ร้านที่2"/>
    <s v="แ*** ก***ิกา  ห***อง"/>
    <s v="ชลบุรี"/>
    <s v="-"/>
    <s v=""/>
    <s v="09/11/2025 11:12"/>
    <s v="-"/>
    <s v="J&amp;T COD"/>
    <s v="Tiktok"/>
    <s v="จ่ายทีหลัง / COD"/>
    <s v=""/>
    <s v="766185409592"/>
    <s v="09/11/2025 11:13"/>
  </r>
  <r>
    <x v="8"/>
    <x v="18"/>
    <n v="139"/>
    <n v="2"/>
    <s v="GAR50"/>
    <n v="199"/>
    <n v="0"/>
    <s v="ร้านที่1"/>
    <s v="รัมภา พงศ์จันทร์วิไล "/>
    <s v="หมู่บ้านศรัญญา189ซ.9ถ.พระราม2แขวงแสมดำเขตบางขุนเทียนกทม.10150"/>
    <s v="10150"/>
    <s v="0812852448"/>
    <s v="09/11/2025 10:34"/>
    <s v="raweewan5499@gmail.com"/>
    <s v="EMS"/>
    <s v="facebook"/>
    <s v="กสิกร"/>
    <s v=""/>
    <s v="WB055219095TH"/>
    <s v="09/11/2025 11:12"/>
  </r>
  <r>
    <x v="0"/>
    <x v="0"/>
    <n v="66.666666666666671"/>
    <n v="3"/>
    <s v="GAR49"/>
    <n v="100"/>
    <n v="0"/>
    <s v="ร้านที่2"/>
    <s v="ค***ฐา  ภ***ณิชย์"/>
    <s v="จังหวัดพิษณุโลก"/>
    <s v="-"/>
    <s v=""/>
    <s v="09/11/2025 11:08"/>
    <s v="-"/>
    <s v="J&amp;T COD"/>
    <s v="Tiktok"/>
    <s v="จ่ายทีหลัง / COD"/>
    <s v=""/>
    <s v="766131403590"/>
    <s v="09/11/2025 11:08"/>
  </r>
  <r>
    <x v="13"/>
    <x v="13"/>
    <n v="66.666666666666671"/>
    <n v="3"/>
    <s v="GAR48"/>
    <n v="100"/>
    <n v="0"/>
    <s v="ร้านที่2"/>
    <s v="ก***์กนิษฐ์ เ***กิ่ง"/>
    <s v="ลพบุรี"/>
    <s v="-"/>
    <s v=""/>
    <s v="09/11/2025 11:06"/>
    <s v="-"/>
    <s v="Flash Express Thailand COD"/>
    <s v="Tiktok"/>
    <s v="จ่ายทีหลัง / COD"/>
    <s v=""/>
    <s v="THT07062998UK3Z"/>
    <s v="09/11/2025 11:06"/>
  </r>
  <r>
    <x v="1"/>
    <x v="1"/>
    <n v="78.5"/>
    <n v="2"/>
    <s v="GAR47"/>
    <n v="157"/>
    <n v="0"/>
    <s v="ร้านที่1"/>
    <s v="อ******ิ"/>
    <s v="******ยบ้านใหม่, อำเภอเมืองสมุทรปราการ ตำบลท้ายบ้านใหม่ อำเภอเมืองสมุทรปราการ จังหวัดสมุทรปราการ 10280"/>
    <s v="10280"/>
    <s v="55"/>
    <s v="09/11/2025 11:35"/>
    <s v="-"/>
    <s v="SPX Express"/>
    <s v="Shopee"/>
    <s v="shopee"/>
    <s v=""/>
    <s v="TH2500458584349"/>
    <s v="09/11/2025 11:05"/>
  </r>
  <r>
    <x v="2"/>
    <x v="2"/>
    <n v="33.333333333333336"/>
    <n v="3"/>
    <s v="GAR46"/>
    <n v="335.75"/>
    <n v="0"/>
    <s v="ร้านที่2"/>
    <s v="ท***าภรณ์"/>
    <s v="เทศบาลนครนครราชสีมา"/>
    <s v="-"/>
    <s v=""/>
    <s v="09/11/2025 11:04"/>
    <s v="-"/>
    <s v="J&amp;T COD"/>
    <s v="Tiktok"/>
    <s v="จ่ายทีหลัง / COD"/>
    <s v=""/>
    <s v="-"/>
    <s v="09/11/2025 11:04"/>
  </r>
  <r>
    <x v="9"/>
    <x v="9"/>
    <n v="50"/>
    <n v="1"/>
    <s v="GAR46"/>
    <n v="335.75"/>
    <n v="0"/>
    <s v="ร้านที่2"/>
    <s v="ท***าภรณ์"/>
    <s v="เทศบาลนครนครราชสีมา"/>
    <s v="-"/>
    <s v=""/>
    <s v="09/11/2025 11:04"/>
    <s v="-"/>
    <s v="J&amp;T COD"/>
    <s v="Tiktok"/>
    <s v="จ่ายทีหลัง / COD"/>
    <s v=""/>
    <s v="-"/>
    <s v="09/11/2025 11:04"/>
  </r>
  <r>
    <x v="10"/>
    <x v="10"/>
    <n v="50"/>
    <n v="1"/>
    <s v="GAR46"/>
    <n v="335.75"/>
    <n v="0"/>
    <s v="ร้านที่2"/>
    <s v="ท***าภรณ์"/>
    <s v="เทศบาลนครนครราชสีมา"/>
    <s v="-"/>
    <s v=""/>
    <s v="09/11/2025 11:04"/>
    <s v="-"/>
    <s v="J&amp;T COD"/>
    <s v="Tiktok"/>
    <s v="จ่ายทีหลัง / COD"/>
    <s v=""/>
    <s v="-"/>
    <s v="09/11/2025 11:04"/>
  </r>
  <r>
    <x v="11"/>
    <x v="11"/>
    <n v="50"/>
    <n v="1"/>
    <s v="GAR46"/>
    <n v="335.75"/>
    <n v="0"/>
    <s v="ร้านที่2"/>
    <s v="ท***าภรณ์"/>
    <s v="เทศบาลนครนครราชสีมา"/>
    <s v="-"/>
    <s v=""/>
    <s v="09/11/2025 11:04"/>
    <s v="-"/>
    <s v="J&amp;T COD"/>
    <s v="Tiktok"/>
    <s v="จ่ายทีหลัง / COD"/>
    <s v=""/>
    <s v="-"/>
    <s v="09/11/2025 11:04"/>
  </r>
  <r>
    <x v="2"/>
    <x v="2"/>
    <n v="33.333333333333336"/>
    <n v="3"/>
    <s v="GAR46"/>
    <n v="335.75"/>
    <n v="0"/>
    <s v="ร้านที่2"/>
    <s v="ท***าภรณ์"/>
    <s v="เทศบาลนครนครราชสีมา"/>
    <s v="-"/>
    <s v=""/>
    <s v="09/11/2025 11:04"/>
    <s v="-"/>
    <s v="J&amp;T COD"/>
    <s v="Tiktok"/>
    <s v="จ่ายทีหลัง / COD"/>
    <s v=""/>
    <s v="-"/>
    <s v="09/11/2025 11:04"/>
  </r>
  <r>
    <x v="9"/>
    <x v="9"/>
    <n v="50"/>
    <n v="1"/>
    <s v="GAR46"/>
    <n v="335.75"/>
    <n v="0"/>
    <s v="ร้านที่2"/>
    <s v="ท***าภรณ์"/>
    <s v="เทศบาลนครนครราชสีมา"/>
    <s v="-"/>
    <s v=""/>
    <s v="09/11/2025 11:04"/>
    <s v="-"/>
    <s v="J&amp;T COD"/>
    <s v="Tiktok"/>
    <s v="จ่ายทีหลัง / COD"/>
    <s v=""/>
    <s v="-"/>
    <s v="09/11/2025 11:04"/>
  </r>
  <r>
    <x v="10"/>
    <x v="10"/>
    <n v="50"/>
    <n v="1"/>
    <s v="GAR46"/>
    <n v="335.75"/>
    <n v="0"/>
    <s v="ร้านที่2"/>
    <s v="ท***าภรณ์"/>
    <s v="เทศบาลนครนครราชสีมา"/>
    <s v="-"/>
    <s v=""/>
    <s v="09/11/2025 11:04"/>
    <s v="-"/>
    <s v="J&amp;T COD"/>
    <s v="Tiktok"/>
    <s v="จ่ายทีหลัง / COD"/>
    <s v=""/>
    <s v="-"/>
    <s v="09/11/2025 11:04"/>
  </r>
  <r>
    <x v="11"/>
    <x v="11"/>
    <n v="50"/>
    <n v="1"/>
    <s v="GAR46"/>
    <n v="335.75"/>
    <n v="0"/>
    <s v="ร้านที่2"/>
    <s v="ท***าภรณ์"/>
    <s v="เทศบาลนครนครราชสีมา"/>
    <s v="-"/>
    <s v=""/>
    <s v="09/11/2025 11:04"/>
    <s v="-"/>
    <s v="J&amp;T COD"/>
    <s v="Tiktok"/>
    <s v="จ่ายทีหลัง / COD"/>
    <s v=""/>
    <s v="-"/>
    <s v="09/11/2025 11:04"/>
  </r>
  <r>
    <x v="3"/>
    <x v="3"/>
    <n v="10"/>
    <n v="20"/>
    <s v="GAR45"/>
    <n v="1153"/>
    <n v="0"/>
    <s v="ร้านที่1"/>
    <s v="พ******์"/>
    <s v="******ทร์มิดทาวน์ ซอย 12 ซอย นาเขื่อน ตำบลนาป่า ตำบลนาป่า อำเภอเมืองชลบุรี จังหวัดชลบุรี 20000"/>
    <s v="20000"/>
    <s v="69"/>
    <s v="09/11/2025 11:00"/>
    <s v="-"/>
    <s v="SPX Express"/>
    <s v="Shopee"/>
    <s v="shopee"/>
    <s v=""/>
    <s v="TH259962806224W"/>
    <s v="09/11/2025 11:00"/>
  </r>
  <r>
    <x v="3"/>
    <x v="3"/>
    <n v="10"/>
    <n v="100"/>
    <s v="GAR45"/>
    <n v="1153"/>
    <n v="0"/>
    <s v="ร้านที่1"/>
    <s v="พ******์"/>
    <s v="******ทร์มิดทาวน์ ซอย 12 ซอย นาเขื่อน ตำบลนาป่า ตำบลนาป่า อำเภอเมืองชลบุรี จังหวัดชลบุรี 20000"/>
    <s v="20000"/>
    <s v="69"/>
    <s v="09/11/2025 11:00"/>
    <s v="-"/>
    <s v="SPX Express"/>
    <s v="Shopee"/>
    <s v="shopee"/>
    <s v=""/>
    <s v="TH259962806224W"/>
    <s v="09/11/2025 11:00"/>
  </r>
  <r>
    <x v="2"/>
    <x v="2"/>
    <n v="50"/>
    <n v="6"/>
    <s v="GAR44"/>
    <n v="335.75"/>
    <n v="0"/>
    <s v="ร้านที่2"/>
    <s v="น***าวขวัญฤทัย พ***อุตสาหะ"/>
    <s v="เทศบาลนครเชียงใหม่"/>
    <s v="-"/>
    <s v=""/>
    <s v="09/11/2025 10:58"/>
    <s v="-"/>
    <s v="J&amp;T COD"/>
    <s v="Tiktok"/>
    <s v="จ่ายทีหลัง / COD"/>
    <s v=""/>
    <s v="766154201562"/>
    <s v="09/11/2025 10:58"/>
  </r>
  <r>
    <x v="2"/>
    <x v="2"/>
    <n v="50"/>
    <n v="6"/>
    <s v="GAR44"/>
    <n v="335.75"/>
    <n v="0"/>
    <s v="ร้านที่2"/>
    <s v="น***าวขวัญฤทัย พ***อุตสาหะ"/>
    <s v="เทศบาลนครเชียงใหม่"/>
    <s v="-"/>
    <s v=""/>
    <s v="09/11/2025 10:58"/>
    <s v="-"/>
    <s v="J&amp;T COD"/>
    <s v="Tiktok"/>
    <s v="จ่ายทีหลัง / COD"/>
    <s v=""/>
    <s v="766154201562"/>
    <s v="09/11/2025 10:58"/>
  </r>
  <r>
    <x v="13"/>
    <x v="13"/>
    <n v="33"/>
    <n v="10"/>
    <s v="GAR43"/>
    <n v="276.25"/>
    <n v="0"/>
    <s v="ร้านที่2"/>
    <s v="น***าวขวัญฤทัย พ***อุตสาหะ"/>
    <s v="เทศบาลนครเชียงใหม่"/>
    <s v="-"/>
    <s v=""/>
    <s v="09/11/2025 10:54"/>
    <s v="-"/>
    <s v="J&amp;T COD"/>
    <s v="Tiktok"/>
    <s v="จ่ายทีหลัง / COD"/>
    <s v=""/>
    <s v="766102004511"/>
    <s v="09/11/2025 10:54"/>
  </r>
  <r>
    <x v="2"/>
    <x v="2"/>
    <n v="50"/>
    <n v="6"/>
    <s v="GAR42"/>
    <n v="199.99"/>
    <n v="0"/>
    <s v="ร้านที่2"/>
    <s v="ค***ทรัพย์  เ***นจัตุรัส"/>
    <s v="ชัยภูมิ"/>
    <s v="-"/>
    <s v=""/>
    <s v="09/11/2025 10:53"/>
    <s v="-"/>
    <s v="J&amp;T Express"/>
    <s v="Tiktok"/>
    <s v="tiktok"/>
    <s v=""/>
    <s v="766180308530"/>
    <s v="09/11/2025 10:53"/>
  </r>
  <r>
    <x v="9"/>
    <x v="9"/>
    <n v="50"/>
    <n v="1"/>
    <s v="GAR41"/>
    <n v="99.99"/>
    <n v="0"/>
    <s v="ร้านที่2"/>
    <s v="แ***าว   ฟ***ำ"/>
    <s v="เชียงราย"/>
    <s v="-"/>
    <s v=""/>
    <s v="09/11/2025 10:51"/>
    <s v="-"/>
    <s v="J&amp;T COD"/>
    <s v="Tiktok"/>
    <s v="จ่ายทีหลัง / COD"/>
    <s v=""/>
    <s v="-"/>
    <s v="09/11/2025 10:51"/>
  </r>
  <r>
    <x v="10"/>
    <x v="10"/>
    <n v="50"/>
    <n v="1"/>
    <s v="GAR41"/>
    <n v="99.99"/>
    <n v="0"/>
    <s v="ร้านที่2"/>
    <s v="แ***าว   ฟ***ำ"/>
    <s v="เชียงราย"/>
    <s v="-"/>
    <s v=""/>
    <s v="09/11/2025 10:51"/>
    <s v="-"/>
    <s v="J&amp;T COD"/>
    <s v="Tiktok"/>
    <s v="จ่ายทีหลัง / COD"/>
    <s v=""/>
    <s v="-"/>
    <s v="09/11/2025 10:51"/>
  </r>
  <r>
    <x v="11"/>
    <x v="11"/>
    <n v="50"/>
    <n v="1"/>
    <s v="GAR41"/>
    <n v="99.99"/>
    <n v="0"/>
    <s v="ร้านที่2"/>
    <s v="แ***าว   ฟ***ำ"/>
    <s v="เชียงราย"/>
    <s v="-"/>
    <s v=""/>
    <s v="09/11/2025 10:51"/>
    <s v="-"/>
    <s v="J&amp;T COD"/>
    <s v="Tiktok"/>
    <s v="จ่ายทีหลัง / COD"/>
    <s v=""/>
    <s v="-"/>
    <s v="09/11/2025 10:51"/>
  </r>
  <r>
    <x v="13"/>
    <x v="13"/>
    <n v="66.666666666666671"/>
    <n v="3"/>
    <s v="GAR40"/>
    <n v="100"/>
    <n v="0"/>
    <s v="ร้านที่2"/>
    <s v="N***emol i***k"/>
    <s v="อำนาจเจริญ"/>
    <s v="-"/>
    <s v=""/>
    <s v="09/11/2025 10:49"/>
    <s v="-"/>
    <s v="J&amp;T COD"/>
    <s v="Tiktok"/>
    <s v="จ่ายทีหลัง / COD"/>
    <s v=""/>
    <s v="766151209541"/>
    <s v="09/11/2025 10:49"/>
  </r>
  <r>
    <x v="0"/>
    <x v="0"/>
    <n v="66.666666666666671"/>
    <n v="3"/>
    <s v="GAR39"/>
    <n v="99.99"/>
    <n v="0"/>
    <s v="ร้านที่2"/>
    <s v="ม***ตา  ล***ง"/>
    <s v="เทศบาลนครเชียงราย"/>
    <s v="-"/>
    <s v=""/>
    <s v="09/11/2025 10:48"/>
    <s v="-"/>
    <s v="J&amp;T COD"/>
    <s v="Tiktok"/>
    <s v="จ่ายทีหลัง / COD"/>
    <s v=""/>
    <s v="766112407605"/>
    <s v="09/11/2025 10:48"/>
  </r>
  <r>
    <x v="1"/>
    <x v="1"/>
    <n v="78.5"/>
    <n v="2"/>
    <s v="GAR38"/>
    <n v="195"/>
    <n v="38"/>
    <s v="ร้านที่1"/>
    <s v="ก******น"/>
    <s v="******โสภณพิทยา ตำบลคอหงส์ อำเภอหาดใหญ่ จังหวัดสงขลา 90110"/>
    <s v="90110"/>
    <s v="82"/>
    <s v="09/11/2025 10:47"/>
    <s v="-"/>
    <s v="SPX Express"/>
    <s v="Shopee"/>
    <s v="shopee"/>
    <s v=""/>
    <s v="TH256112806081I"/>
    <s v="09/11/2025 10:47"/>
  </r>
  <r>
    <x v="6"/>
    <x v="6"/>
    <n v="65"/>
    <n v="1"/>
    <s v="GAR34"/>
    <n v="398"/>
    <n v="0"/>
    <s v="ร้านที่1"/>
    <s v="วาสนา "/>
    <s v="166/16 มบ.ณัฐกานต์3ซ.พหลโยธิน52แยก11 แขวงคลองถนน เขตสายไหม กทม.10220/"/>
    <s v="10220"/>
    <s v="0927139645"/>
    <s v="09/11/2025 10:38"/>
    <s v="raweewan5499@gmail.com"/>
    <s v="EMS COD"/>
    <s v="facebook"/>
    <s v="จ่ายทีหลัง / COD"/>
    <s v=""/>
    <s v="WA042167942TH"/>
    <s v="09/11/2025 10:47"/>
  </r>
  <r>
    <x v="14"/>
    <x v="17"/>
    <n v="139"/>
    <n v="2"/>
    <s v="GAR34"/>
    <n v="398"/>
    <n v="0"/>
    <s v="ร้านที่1"/>
    <s v="วาสนา "/>
    <s v="166/16 มบ.ณัฐกานต์3ซ.พหลโยธิน52แยก11 แขวงคลองถนน เขตสายไหม กทม.10220/"/>
    <s v="10220"/>
    <s v="0927139645"/>
    <s v="09/11/2025 10:38"/>
    <s v="raweewan5499@gmail.com"/>
    <s v="EMS COD"/>
    <s v="facebook"/>
    <s v="จ่ายทีหลัง / COD"/>
    <s v=""/>
    <s v="WA042167942TH"/>
    <s v="09/11/2025 10:47"/>
  </r>
  <r>
    <x v="2"/>
    <x v="2"/>
    <n v="40"/>
    <n v="10"/>
    <s v="GAR37"/>
    <n v="293.25"/>
    <n v="0"/>
    <s v="ร้านที่2"/>
    <s v="จ***านันท์"/>
    <s v="บุรีรัมย์"/>
    <s v="-"/>
    <s v=""/>
    <s v="09/11/2025 10:45"/>
    <s v="-"/>
    <s v="J&amp;T COD"/>
    <s v="Tiktok"/>
    <s v="จ่ายทีหลัง / COD"/>
    <s v=""/>
    <s v="766164792481"/>
    <s v="09/11/2025 10:46"/>
  </r>
  <r>
    <x v="9"/>
    <x v="9"/>
    <n v="50"/>
    <n v="2"/>
    <s v="GAR36"/>
    <n v="199.98"/>
    <n v="0"/>
    <s v="ร้านที่2"/>
    <s v="ด***ม้เมา"/>
    <s v="ลพบุรี"/>
    <s v="-"/>
    <s v=""/>
    <s v="09/11/2025 10:46"/>
    <s v="-"/>
    <s v="J&amp;T Express"/>
    <s v="Tiktok"/>
    <s v="tiktok"/>
    <s v=""/>
    <s v="-"/>
    <s v="09/11/2025 10:45"/>
  </r>
  <r>
    <x v="10"/>
    <x v="10"/>
    <n v="50"/>
    <n v="2"/>
    <s v="GAR36"/>
    <n v="199.98"/>
    <n v="0"/>
    <s v="ร้านที่2"/>
    <s v="ด***ม้เมา"/>
    <s v="ลพบุรี"/>
    <s v="-"/>
    <s v=""/>
    <s v="09/11/2025 10:46"/>
    <s v="-"/>
    <s v="J&amp;T Express"/>
    <s v="Tiktok"/>
    <s v="tiktok"/>
    <s v=""/>
    <s v="-"/>
    <s v="09/11/2025 10:45"/>
  </r>
  <r>
    <x v="11"/>
    <x v="11"/>
    <n v="50"/>
    <n v="2"/>
    <s v="GAR36"/>
    <n v="199.98"/>
    <n v="0"/>
    <s v="ร้านที่2"/>
    <s v="ด***ม้เมา"/>
    <s v="ลพบุรี"/>
    <s v="-"/>
    <s v=""/>
    <s v="09/11/2025 10:46"/>
    <s v="-"/>
    <s v="J&amp;T Express"/>
    <s v="Tiktok"/>
    <s v="tiktok"/>
    <s v=""/>
    <s v="-"/>
    <s v="09/11/2025 10:45"/>
  </r>
  <r>
    <x v="2"/>
    <x v="2"/>
    <n v="33.333333333333336"/>
    <n v="3"/>
    <s v="GAR35"/>
    <n v="99.99"/>
    <n v="0"/>
    <s v="ร้านที่2"/>
    <s v="ฉ*** ก***นันท์"/>
    <s v="สระบุรี"/>
    <s v="-"/>
    <s v=""/>
    <s v="09/11/2025 10:40"/>
    <s v="-"/>
    <s v="J&amp;T COD"/>
    <s v="Tiktok"/>
    <s v="จ่ายทีหลัง / COD"/>
    <s v=""/>
    <s v="766108607596"/>
    <s v="09/11/2025 10:41"/>
  </r>
  <r>
    <x v="16"/>
    <x v="20"/>
    <n v="65"/>
    <n v="1"/>
    <s v="GAR34"/>
    <n v="398"/>
    <n v="0"/>
    <s v="ร้านที่1"/>
    <s v="วาสนา "/>
    <s v="166/16 มบ.ณัฐกานต์3ซ.พหลโยธิน52แยก11 แขวงคลองถนน เขตสายไหม กทม.10220/"/>
    <s v="10220"/>
    <s v="0927139645"/>
    <s v="09/11/2025 10:38"/>
    <s v="raweewan5499@gmail.com"/>
    <s v="EMS COD"/>
    <s v="facebook"/>
    <s v="จ่ายทีหลัง / COD"/>
    <s v=""/>
    <s v="WA042167942TH"/>
    <s v="09/11/2025 10:38"/>
  </r>
  <r>
    <x v="4"/>
    <x v="4"/>
    <n v="100"/>
    <n v="1"/>
    <s v="GAR34"/>
    <n v="398"/>
    <n v="0"/>
    <s v="ร้านที่1"/>
    <s v="วาสนา "/>
    <s v="166/16 มบ.ณัฐกานต์3ซ.พหลโยธิน52แยก11 แขวงคลองถนน เขตสายไหม กทม.10220/"/>
    <s v="10220"/>
    <s v="0927139645"/>
    <s v="09/11/2025 10:38"/>
    <s v="raweewan5499@gmail.com"/>
    <s v="EMS COD"/>
    <s v="facebook"/>
    <s v="จ่ายทีหลัง / COD"/>
    <s v=""/>
    <s v="WA042167942TH"/>
    <s v="09/11/2025 10:38"/>
  </r>
  <r>
    <x v="2"/>
    <x v="2"/>
    <n v="40"/>
    <n v="10"/>
    <s v="GAR33"/>
    <n v="276.25"/>
    <n v="0"/>
    <s v="ร้านที่2"/>
    <s v="อ***มา ช***ตีเหล็ก"/>
    <s v="สุพรรณบุรี"/>
    <s v="-"/>
    <s v=""/>
    <s v="09/11/2025 10:38"/>
    <s v="-"/>
    <s v="J&amp;T COD"/>
    <s v="Tiktok"/>
    <s v="จ่ายทีหลัง / COD"/>
    <s v=""/>
    <s v="766197000542"/>
    <s v="09/11/2025 10:38"/>
  </r>
  <r>
    <x v="2"/>
    <x v="2"/>
    <n v="50"/>
    <n v="6"/>
    <s v="GAR32"/>
    <n v="182"/>
    <n v="0"/>
    <s v="ร้านที่2"/>
    <s v="น***ุญเที่ยง  บ***ณ"/>
    <s v="กำแพงเพชร"/>
    <s v="-"/>
    <s v=""/>
    <s v="09/11/2025 10:33"/>
    <s v="-"/>
    <s v="J&amp;T Express"/>
    <s v="Tiktok"/>
    <s v="tiktok"/>
    <s v=""/>
    <s v="766138009582"/>
    <s v="09/11/2025 10:32"/>
  </r>
  <r>
    <x v="0"/>
    <x v="0"/>
    <n v="33"/>
    <n v="10"/>
    <s v="GAR31"/>
    <n v="925.52"/>
    <n v="0"/>
    <s v="ร้านที่2"/>
    <s v="ร***กาเเฟ"/>
    <s v="ชลบุรี"/>
    <s v="-"/>
    <s v=""/>
    <s v="09/11/2025 10:29"/>
    <s v="-"/>
    <s v="J&amp;T COD"/>
    <s v="Tiktok"/>
    <s v="จ่ายทีหลัง / COD"/>
    <s v=""/>
    <s v="766159596436"/>
    <s v="09/11/2025 10:29"/>
  </r>
  <r>
    <x v="13"/>
    <x v="13"/>
    <n v="33"/>
    <n v="10"/>
    <s v="GAR31"/>
    <n v="925.52"/>
    <n v="0"/>
    <s v="ร้านที่2"/>
    <s v="ร***กาเเฟ"/>
    <s v="ชลบุรี"/>
    <s v="-"/>
    <s v=""/>
    <s v="09/11/2025 10:29"/>
    <s v="-"/>
    <s v="J&amp;T COD"/>
    <s v="Tiktok"/>
    <s v="จ่ายทีหลัง / COD"/>
    <s v=""/>
    <s v="766159596436"/>
    <s v="09/11/2025 10:29"/>
  </r>
  <r>
    <x v="2"/>
    <x v="2"/>
    <n v="40"/>
    <n v="10"/>
    <s v="GAR31"/>
    <n v="925.52"/>
    <n v="0"/>
    <s v="ร้านที่2"/>
    <s v="ร***กาเเฟ"/>
    <s v="ชลบุรี"/>
    <s v="-"/>
    <s v=""/>
    <s v="09/11/2025 10:29"/>
    <s v="-"/>
    <s v="J&amp;T COD"/>
    <s v="Tiktok"/>
    <s v="จ่ายทีหลัง / COD"/>
    <s v=""/>
    <s v="766159596436"/>
    <s v="09/11/2025 10:29"/>
  </r>
  <r>
    <x v="2"/>
    <x v="2"/>
    <n v="40"/>
    <n v="10"/>
    <s v="GAR30"/>
    <n v="293.25"/>
    <n v="0"/>
    <s v="ร้านที่2"/>
    <s v="พ***าภา ท***นทด"/>
    <s v="นครราชสีมา"/>
    <s v="-"/>
    <s v=""/>
    <s v="09/11/2025 10:28"/>
    <s v="-"/>
    <s v="J&amp;T COD"/>
    <s v="Tiktok"/>
    <s v="จ่ายทีหลัง / COD"/>
    <s v=""/>
    <s v="766144200555"/>
    <s v="09/11/2025 10:28"/>
  </r>
  <r>
    <x v="3"/>
    <x v="3"/>
    <n v="10"/>
    <n v="10"/>
    <s v="GAR29"/>
    <n v="99.99"/>
    <n v="0"/>
    <s v="ร้านที่2"/>
    <s v="ส***ง"/>
    <s v="พิจิตร"/>
    <s v="-"/>
    <s v=""/>
    <s v="09/11/2025 10:20"/>
    <s v="-"/>
    <s v="J&amp;T COD"/>
    <s v="Tiktok"/>
    <s v="จ่ายทีหลัง / COD"/>
    <s v=""/>
    <s v="766169201593"/>
    <s v="09/11/2025 10:20"/>
  </r>
  <r>
    <x v="9"/>
    <x v="9"/>
    <n v="50"/>
    <n v="1"/>
    <s v="GAR28"/>
    <n v="100"/>
    <n v="0"/>
    <s v="ร้านที่4"/>
    <s v="ก***ิพย์  ช***ย"/>
    <s v="พะเยา"/>
    <s v="-"/>
    <s v=""/>
    <s v="09/11/2025 10:18"/>
    <s v="-"/>
    <s v="J&amp;T COD"/>
    <s v="Tiktok"/>
    <s v="จ่ายทีหลัง / COD"/>
    <s v=""/>
    <s v="-"/>
    <s v="09/11/2025 10:18"/>
  </r>
  <r>
    <x v="10"/>
    <x v="10"/>
    <n v="50"/>
    <n v="1"/>
    <s v="GAR28"/>
    <n v="100"/>
    <n v="0"/>
    <s v="ร้านที่4"/>
    <s v="ก***ิพย์  ช***ย"/>
    <s v="พะเยา"/>
    <s v="-"/>
    <s v=""/>
    <s v="09/11/2025 10:18"/>
    <s v="-"/>
    <s v="J&amp;T COD"/>
    <s v="Tiktok"/>
    <s v="จ่ายทีหลัง / COD"/>
    <s v=""/>
    <s v="-"/>
    <s v="09/11/2025 10:18"/>
  </r>
  <r>
    <x v="11"/>
    <x v="11"/>
    <n v="50"/>
    <n v="1"/>
    <s v="GAR28"/>
    <n v="100"/>
    <n v="0"/>
    <s v="ร้านที่4"/>
    <s v="ก***ิพย์  ช***ย"/>
    <s v="พะเยา"/>
    <s v="-"/>
    <s v=""/>
    <s v="09/11/2025 10:18"/>
    <s v="-"/>
    <s v="J&amp;T COD"/>
    <s v="Tiktok"/>
    <s v="จ่ายทีหลัง / COD"/>
    <s v=""/>
    <s v="-"/>
    <s v="09/11/2025 10:18"/>
  </r>
  <r>
    <x v="1"/>
    <x v="1"/>
    <n v="76"/>
    <n v="3"/>
    <s v="GAR27"/>
    <n v="220"/>
    <n v="0"/>
    <s v="ร้านที่1"/>
    <s v="น******์"/>
    <s v="******แข้ง ตำบลหมากแข้ง อำเภอเมืองอุดรธานี จังหวัดอุดรธานี 41000"/>
    <s v="41000"/>
    <s v="57"/>
    <s v="09/11/2025 10:19"/>
    <s v="-"/>
    <s v="SPX Express"/>
    <s v="Shopee"/>
    <s v="shopee"/>
    <s v=""/>
    <s v="TH259425313276A"/>
    <s v="09/11/2025 10:18"/>
  </r>
  <r>
    <x v="0"/>
    <x v="0"/>
    <n v="66.666666666666671"/>
    <n v="3"/>
    <s v="GAR25"/>
    <n v="99.99"/>
    <n v="0"/>
    <s v="ร้านที่2"/>
    <s v="ม***น่นอนก็อย่าปัยหวัง ม***ิงจังก็อย่าปัยรอ"/>
    <s v="สุราษฎร์ธานี"/>
    <s v="-"/>
    <s v=""/>
    <s v="09/11/2025 10:16"/>
    <s v="-"/>
    <s v="J&amp;T COD"/>
    <s v="Tiktok"/>
    <s v="จ่ายทีหลัง / COD"/>
    <s v=""/>
    <s v="766157198483"/>
    <s v="09/11/2025 10:16"/>
  </r>
  <r>
    <x v="5"/>
    <x v="5"/>
    <n v="65"/>
    <n v="1"/>
    <s v="GAR24"/>
    <n v="199"/>
    <n v="0"/>
    <s v="ร้านที่1"/>
    <s v="พัฒน์รวี เกียรติแสงทอง"/>
    <s v="201 ม.6 ต.นางแก้ว อ.โพธาราม จ.ราชบุรี 70120"/>
    <s v="70120"/>
    <s v="0896129218"/>
    <s v="09/11/2025 10:15"/>
    <s v="raweewan5499@gmail.com"/>
    <s v="EMS COD"/>
    <s v="facebook"/>
    <s v="จ่ายทีหลัง / COD"/>
    <s v=""/>
    <s v="WA042167995TH"/>
    <s v="09/11/2025 10:15"/>
  </r>
  <r>
    <x v="6"/>
    <x v="6"/>
    <n v="65"/>
    <n v="1"/>
    <s v="GAR24"/>
    <n v="199"/>
    <n v="0"/>
    <s v="ร้านที่1"/>
    <s v="พัฒน์รวี เกียรติแสงทอง"/>
    <s v="201 ม.6 ต.นางแก้ว อ.โพธาราม จ.ราชบุรี 70120"/>
    <s v="70120"/>
    <s v="0896129218"/>
    <s v="09/11/2025 10:15"/>
    <s v="raweewan5499@gmail.com"/>
    <s v="EMS COD"/>
    <s v="facebook"/>
    <s v="จ่ายทีหลัง / COD"/>
    <s v=""/>
    <s v="WA042167995TH"/>
    <s v="09/11/2025 10:15"/>
  </r>
  <r>
    <x v="4"/>
    <x v="4"/>
    <n v="100"/>
    <n v="1"/>
    <s v="GAR24"/>
    <n v="199"/>
    <n v="0"/>
    <s v="ร้านที่1"/>
    <s v="พัฒน์รวี เกียรติแสงทอง"/>
    <s v="201 ม.6 ต.นางแก้ว อ.โพธาราม จ.ราชบุรี 70120"/>
    <s v="70120"/>
    <s v="0896129218"/>
    <s v="09/11/2025 10:15"/>
    <s v="raweewan5499@gmail.com"/>
    <s v="EMS COD"/>
    <s v="facebook"/>
    <s v="จ่ายทีหลัง / COD"/>
    <s v=""/>
    <s v="WA042167995TH"/>
    <s v="09/11/2025 10:15"/>
  </r>
  <r>
    <x v="17"/>
    <x v="21"/>
    <n v="14"/>
    <n v="2"/>
    <s v="GAR23"/>
    <n v="32"/>
    <n v="4"/>
    <s v="ร้านที่2"/>
    <s v="ส******์"/>
    <s v="******บุญเลิศ ต. วงฆ้อง ตำบลวงฆ้อง อำเภอพรหมพิราม จังหวัดพิษณุโลก 65180"/>
    <s v="65180"/>
    <s v="65"/>
    <s v="09/11/2025 10:42"/>
    <s v="-"/>
    <s v="SPX Express"/>
    <s v="Shopee"/>
    <s v="shopee"/>
    <s v=""/>
    <s v="TH252559589498G"/>
    <s v="09/11/2025 10:12"/>
  </r>
  <r>
    <x v="2"/>
    <x v="2"/>
    <n v="40"/>
    <n v="10"/>
    <s v="GAR20"/>
    <n v="276.25"/>
    <n v="0"/>
    <s v="ร้านที่2"/>
    <s v="แ*** ก***ิกา  ห***อง"/>
    <s v="ชลบุรี"/>
    <s v="-"/>
    <s v=""/>
    <s v="09/11/2025 10:04"/>
    <s v="-"/>
    <s v="J&amp;T COD"/>
    <s v="Tiktok"/>
    <s v="จ่ายทีหลัง / COD"/>
    <s v=""/>
    <s v="766155795484"/>
    <s v="09/11/2025 10:04"/>
  </r>
  <r>
    <x v="9"/>
    <x v="9"/>
    <n v="50"/>
    <n v="1"/>
    <s v="GAR18"/>
    <n v="99.99"/>
    <n v="0"/>
    <s v="ร้านที่2"/>
    <s v="ก***า อ***ร์ทอง"/>
    <s v="เพชรบุรี"/>
    <s v="-"/>
    <s v=""/>
    <s v="09/11/2025 09:58"/>
    <s v="-"/>
    <s v="J&amp;T COD"/>
    <s v="Tiktok"/>
    <s v="จ่ายทีหลัง / COD"/>
    <s v=""/>
    <s v="-"/>
    <s v="09/11/2025 09:58"/>
  </r>
  <r>
    <x v="10"/>
    <x v="10"/>
    <n v="50"/>
    <n v="1"/>
    <s v="GAR18"/>
    <n v="99.99"/>
    <n v="0"/>
    <s v="ร้านที่2"/>
    <s v="ก***า อ***ร์ทอง"/>
    <s v="เพชรบุรี"/>
    <s v="-"/>
    <s v=""/>
    <s v="09/11/2025 09:58"/>
    <s v="-"/>
    <s v="J&amp;T COD"/>
    <s v="Tiktok"/>
    <s v="จ่ายทีหลัง / COD"/>
    <s v=""/>
    <s v="-"/>
    <s v="09/11/2025 09:58"/>
  </r>
  <r>
    <x v="11"/>
    <x v="11"/>
    <n v="50"/>
    <n v="1"/>
    <s v="GAR18"/>
    <n v="99.99"/>
    <n v="0"/>
    <s v="ร้านที่2"/>
    <s v="ก***า อ***ร์ทอง"/>
    <s v="เพชรบุรี"/>
    <s v="-"/>
    <s v=""/>
    <s v="09/11/2025 09:58"/>
    <s v="-"/>
    <s v="J&amp;T COD"/>
    <s v="Tiktok"/>
    <s v="จ่ายทีหลัง / COD"/>
    <s v=""/>
    <s v="-"/>
    <s v="09/11/2025 09:58"/>
  </r>
  <r>
    <x v="2"/>
    <x v="2"/>
    <n v="49"/>
    <n v="1"/>
    <s v="GAR17"/>
    <n v="123"/>
    <n v="0"/>
    <s v="ร้านที่1"/>
    <s v="ธ******ง"/>
    <s v="******ที กรุ๊ป (เยื้องๆกับแมคโคร ติดกับกล้วยทับแม่ฝาด)) ตำบลท่ามิหรำ อำเภอเมืองพัทลุง จังหวัดพัทลุง 93000"/>
    <s v="93000"/>
    <s v="40"/>
    <s v="09/11/2025 10:27"/>
    <s v="-"/>
    <s v="SPX Express"/>
    <s v="Shopee"/>
    <s v="shopee"/>
    <s v=""/>
    <s v="TH252711246880U"/>
    <s v="09/11/2025 09:57"/>
  </r>
  <r>
    <x v="1"/>
    <x v="1"/>
    <n v="74"/>
    <n v="1"/>
    <s v="GAR17"/>
    <n v="123"/>
    <n v="0"/>
    <s v="ร้านที่1"/>
    <s v="ธ******ง"/>
    <s v="******ที กรุ๊ป (เยื้องๆกับแมคโคร ติดกับกล้วยทับแม่ฝาด)) ตำบลท่ามิหรำ อำเภอเมืองพัทลุง จังหวัดพัทลุง 93000"/>
    <s v="93000"/>
    <s v="40"/>
    <s v="09/11/2025 10:27"/>
    <s v="-"/>
    <s v="SPX Express"/>
    <s v="Shopee"/>
    <s v="shopee"/>
    <s v=""/>
    <s v="TH252711246880U"/>
    <s v="09/11/2025 09:57"/>
  </r>
  <r>
    <x v="13"/>
    <x v="13"/>
    <n v="33"/>
    <n v="10"/>
    <s v="GAR16"/>
    <n v="276.25"/>
    <n v="0"/>
    <s v="ร้านที่2"/>
    <s v="พ***านิน ส***ักษ์"/>
    <s v="ลพบุรี"/>
    <s v="-"/>
    <s v=""/>
    <s v="09/11/2025 09:54"/>
    <s v="-"/>
    <s v="J&amp;T Express"/>
    <s v="Tiktok"/>
    <s v="tiktok"/>
    <s v=""/>
    <s v="766122097506"/>
    <s v="09/11/2025 09:53"/>
  </r>
  <r>
    <x v="2"/>
    <x v="2"/>
    <n v="50"/>
    <n v="6"/>
    <s v="GAR15"/>
    <n v="190"/>
    <n v="8"/>
    <s v="ร้านที่2"/>
    <s v="ช***ัย ศ***ัตหรา"/>
    <s v="ภูเก็ต"/>
    <s v="-"/>
    <s v=""/>
    <s v="09/11/2025 09:54"/>
    <s v="-"/>
    <s v="J&amp;T Express"/>
    <s v="Tiktok"/>
    <s v="tiktok"/>
    <s v=""/>
    <s v="766172801590"/>
    <s v="09/11/2025 09:53"/>
  </r>
  <r>
    <x v="13"/>
    <x v="13"/>
    <n v="33"/>
    <n v="10"/>
    <s v="GAR14"/>
    <n v="276.25"/>
    <n v="0"/>
    <s v="ร้านที่2"/>
    <s v="ส***ศิษฏ์ ส***งวัฒนาภรณ์"/>
    <s v="น่าน"/>
    <s v="-"/>
    <s v=""/>
    <s v="09/11/2025 09:51"/>
    <s v="-"/>
    <s v="J&amp;T COD"/>
    <s v="Tiktok"/>
    <s v="จ่ายทีหลัง / COD"/>
    <s v=""/>
    <s v="766165596442"/>
    <s v="09/11/2025 09:51"/>
  </r>
  <r>
    <x v="9"/>
    <x v="9"/>
    <n v="60"/>
    <n v="2"/>
    <s v="GAR13"/>
    <n v="190"/>
    <n v="8"/>
    <s v="ร้านที่2"/>
    <s v="อ***พ ว***า พ***จรัส​"/>
    <s v="ปัตตานี"/>
    <s v="-"/>
    <s v=""/>
    <s v="09/11/2025 09:50"/>
    <s v="-"/>
    <s v="J&amp;T Express"/>
    <s v="Tiktok"/>
    <s v="tiktok"/>
    <s v=""/>
    <s v="-"/>
    <s v="09/11/2025 09:50"/>
  </r>
  <r>
    <x v="10"/>
    <x v="10"/>
    <n v="60"/>
    <n v="2"/>
    <s v="GAR13"/>
    <n v="190"/>
    <n v="8"/>
    <s v="ร้านที่2"/>
    <s v="อ***พ ว***า พ***จรัส​"/>
    <s v="ปัตตานี"/>
    <s v="-"/>
    <s v=""/>
    <s v="09/11/2025 09:50"/>
    <s v="-"/>
    <s v="J&amp;T Express"/>
    <s v="Tiktok"/>
    <s v="tiktok"/>
    <s v=""/>
    <s v="-"/>
    <s v="09/11/2025 09:50"/>
  </r>
  <r>
    <x v="11"/>
    <x v="11"/>
    <n v="60"/>
    <n v="2"/>
    <s v="GAR13"/>
    <n v="190"/>
    <n v="8"/>
    <s v="ร้านที่2"/>
    <s v="อ***พ ว***า พ***จรัส​"/>
    <s v="ปัตตานี"/>
    <s v="-"/>
    <s v=""/>
    <s v="09/11/2025 09:50"/>
    <s v="-"/>
    <s v="J&amp;T Express"/>
    <s v="Tiktok"/>
    <s v="tiktok"/>
    <s v=""/>
    <s v="-"/>
    <s v="09/11/2025 09:50"/>
  </r>
  <r>
    <x v="2"/>
    <x v="2"/>
    <n v="33.333333333333336"/>
    <n v="3"/>
    <s v="GAR12"/>
    <n v="99.99"/>
    <n v="0"/>
    <s v="ร้านที่2"/>
    <s v="ว***ภา   ว***จิมา"/>
    <s v="พะเยา"/>
    <s v="-"/>
    <s v=""/>
    <s v="09/11/2025 09:50"/>
    <s v="-"/>
    <s v="J&amp;T COD"/>
    <s v="Tiktok"/>
    <s v="จ่ายทีหลัง / COD"/>
    <s v=""/>
    <s v="766170001601"/>
    <s v="09/11/2025 09:50"/>
  </r>
  <r>
    <x v="0"/>
    <x v="0"/>
    <n v="33"/>
    <n v="10"/>
    <s v="GAR11"/>
    <n v="276.25"/>
    <n v="0"/>
    <s v="ร้านที่2"/>
    <s v="ค***ัทธมน  ส***ัว"/>
    <s v="นนทบุรี"/>
    <s v="-"/>
    <s v=""/>
    <s v="09/11/2025 09:50"/>
    <s v="-"/>
    <s v="Flash Express Thailand"/>
    <s v="Tiktok"/>
    <s v="tiktok"/>
    <s v=""/>
    <s v="THT030629812G2Z"/>
    <s v="09/11/2025 09:48"/>
  </r>
  <r>
    <x v="13"/>
    <x v="13"/>
    <n v="66.666666666666671"/>
    <n v="3"/>
    <s v="GAR9"/>
    <n v="99.99"/>
    <n v="0"/>
    <s v="ร้านที่2"/>
    <s v="ด***กา "/>
    <s v="นนทบุรี"/>
    <s v="-"/>
    <s v=""/>
    <s v="09/11/2025 09:47"/>
    <s v="-"/>
    <s v="J&amp;T COD"/>
    <s v="Tiktok"/>
    <s v="จ่ายทีหลัง / COD"/>
    <s v=""/>
    <s v="766112202542"/>
    <s v="09/11/2025 09:47"/>
  </r>
  <r>
    <x v="9"/>
    <x v="9"/>
    <n v="50"/>
    <n v="1"/>
    <s v="GAR8"/>
    <n v="100"/>
    <n v="0"/>
    <s v="ร้านที่2"/>
    <s v="ช***กา"/>
    <s v="เทศบาลนครเชียงราย"/>
    <s v="-"/>
    <s v=""/>
    <s v="09/11/2025 09:47"/>
    <s v="-"/>
    <s v="J&amp;T Express"/>
    <s v="Tiktok"/>
    <s v="tiktok"/>
    <s v=""/>
    <s v="-"/>
    <s v="09/11/2025 09:47"/>
  </r>
  <r>
    <x v="10"/>
    <x v="10"/>
    <n v="50"/>
    <n v="1"/>
    <s v="GAR8"/>
    <n v="100"/>
    <n v="0"/>
    <s v="ร้านที่2"/>
    <s v="ช***กา"/>
    <s v="เทศบาลนครเชียงราย"/>
    <s v="-"/>
    <s v=""/>
    <s v="09/11/2025 09:47"/>
    <s v="-"/>
    <s v="J&amp;T Express"/>
    <s v="Tiktok"/>
    <s v="tiktok"/>
    <s v=""/>
    <s v="-"/>
    <s v="09/11/2025 09:47"/>
  </r>
  <r>
    <x v="11"/>
    <x v="11"/>
    <n v="50"/>
    <n v="1"/>
    <s v="GAR8"/>
    <n v="100"/>
    <n v="0"/>
    <s v="ร้านที่2"/>
    <s v="ช***กา"/>
    <s v="เทศบาลนครเชียงราย"/>
    <s v="-"/>
    <s v=""/>
    <s v="09/11/2025 09:47"/>
    <s v="-"/>
    <s v="J&amp;T Express"/>
    <s v="Tiktok"/>
    <s v="tiktok"/>
    <s v=""/>
    <s v="-"/>
    <s v="09/11/2025 09:47"/>
  </r>
  <r>
    <x v="13"/>
    <x v="13"/>
    <n v="66.666666666666671"/>
    <n v="3"/>
    <s v="GAR7"/>
    <n v="100"/>
    <n v="0"/>
    <s v="ร้านที่2"/>
    <s v="ส***ตรี บ***รักษ์"/>
    <s v="ราชบุรี"/>
    <s v="-"/>
    <s v=""/>
    <s v="09/11/2025 09:46"/>
    <s v="-"/>
    <s v="J&amp;T COD"/>
    <s v="Tiktok"/>
    <s v="จ่ายทีหลัง / COD"/>
    <s v=""/>
    <s v="766137191466"/>
    <s v="09/11/2025 09:46"/>
  </r>
  <r>
    <x v="0"/>
    <x v="0"/>
    <n v="33"/>
    <n v="10"/>
    <s v="GAR6"/>
    <n v="276.25"/>
    <n v="0"/>
    <s v="ร้านที่2"/>
    <s v="ข***จิตต์ อ***ูลวัฒนา"/>
    <s v="อำเภอเมืองเพชรบูรณ์"/>
    <s v="-"/>
    <s v=""/>
    <s v="09/11/2025 09:46"/>
    <s v="-"/>
    <s v="J&amp;T Express"/>
    <s v="Tiktok"/>
    <s v="tiktok"/>
    <s v=""/>
    <s v="766131808551"/>
    <s v="09/11/2025 09:46"/>
  </r>
  <r>
    <x v="0"/>
    <x v="0"/>
    <n v="66.666666666666671"/>
    <n v="12"/>
    <s v="GAR4"/>
    <n v="394.96"/>
    <n v="0"/>
    <s v="ร้านที่2"/>
    <s v="ค***คร์"/>
    <s v="ลำพูน"/>
    <s v="-"/>
    <s v=""/>
    <s v="09/11/2025 09:42"/>
    <s v="-"/>
    <s v="J&amp;T Express"/>
    <s v="Tiktok"/>
    <s v="tiktok"/>
    <s v=""/>
    <s v="766142590500"/>
    <s v="09/11/2025 09:42"/>
  </r>
  <r>
    <x v="9"/>
    <x v="9"/>
    <n v="60"/>
    <n v="2"/>
    <s v="GAR3"/>
    <n v="182"/>
    <n v="0"/>
    <s v="ร้านที่2"/>
    <s v="ข***จิตต์ อ***ูลวัฒนา"/>
    <s v="อำเภอเมืองเพชรบูรณ์"/>
    <s v="-"/>
    <s v=""/>
    <s v="09/11/2025 09:42"/>
    <s v="-"/>
    <s v="J&amp;T Express"/>
    <s v="Tiktok"/>
    <s v="tiktok"/>
    <s v=""/>
    <s v="-"/>
    <s v="09/11/2025 09:42"/>
  </r>
  <r>
    <x v="10"/>
    <x v="10"/>
    <n v="60"/>
    <n v="2"/>
    <s v="GAR3"/>
    <n v="182"/>
    <n v="0"/>
    <s v="ร้านที่2"/>
    <s v="ข***จิตต์ อ***ูลวัฒนา"/>
    <s v="อำเภอเมืองเพชรบูรณ์"/>
    <s v="-"/>
    <s v=""/>
    <s v="09/11/2025 09:42"/>
    <s v="-"/>
    <s v="J&amp;T Express"/>
    <s v="Tiktok"/>
    <s v="tiktok"/>
    <s v=""/>
    <s v="-"/>
    <s v="09/11/2025 09:42"/>
  </r>
  <r>
    <x v="11"/>
    <x v="11"/>
    <n v="60"/>
    <n v="2"/>
    <s v="GAR3"/>
    <n v="182"/>
    <n v="0"/>
    <s v="ร้านที่2"/>
    <s v="ข***จิตต์ อ***ูลวัฒนา"/>
    <s v="อำเภอเมืองเพชรบูรณ์"/>
    <s v="-"/>
    <s v=""/>
    <s v="09/11/2025 09:42"/>
    <s v="-"/>
    <s v="J&amp;T Express"/>
    <s v="Tiktok"/>
    <s v="tiktok"/>
    <s v=""/>
    <s v="-"/>
    <s v="09/11/2025 09:42"/>
  </r>
  <r>
    <x v="0"/>
    <x v="0"/>
    <n v="66.666666666666671"/>
    <n v="3"/>
    <s v="GAR0"/>
    <n v="100"/>
    <n v="0"/>
    <s v="ร้านที่2"/>
    <s v="พ***็ญ  อ***ปล่ง"/>
    <s v="จันทบุรี"/>
    <s v="-"/>
    <s v=""/>
    <s v="09/11/2025 09:35"/>
    <s v="-"/>
    <s v="J&amp;T COD"/>
    <s v="Tiktok"/>
    <s v="จ่ายทีหลัง / COD"/>
    <s v=""/>
    <s v="766139500523"/>
    <s v="09/11/2025 09:35"/>
  </r>
  <r>
    <x v="0"/>
    <x v="0"/>
    <n v="66.666666666666671"/>
    <n v="3"/>
    <s v="GAQ98"/>
    <n v="99.99"/>
    <n v="0"/>
    <s v="ร้านที่2"/>
    <s v="ณ***ช ว***ิสันต์"/>
    <s v="ฉะเชิงเทรา"/>
    <s v="-"/>
    <s v=""/>
    <s v="09/11/2025 09:30"/>
    <s v="-"/>
    <s v="Flash Express Thailand COD"/>
    <s v="Tiktok"/>
    <s v="จ่ายทีหลัง / COD"/>
    <s v=""/>
    <s v="THT24062997813Z"/>
    <s v="09/11/2025 09:31"/>
  </r>
  <r>
    <x v="9"/>
    <x v="9"/>
    <n v="50"/>
    <n v="1"/>
    <s v="GAQ97"/>
    <n v="100"/>
    <n v="0"/>
    <s v="ร้านที่2"/>
    <s v="น***าว ส***นทา ณ อ***"/>
    <s v="ชลบุรี"/>
    <s v="-"/>
    <s v=""/>
    <s v="09/11/2025 09:30"/>
    <s v="-"/>
    <s v="J&amp;T Express"/>
    <s v="Tiktok"/>
    <s v="tiktok"/>
    <s v=""/>
    <s v="-"/>
    <s v="09/11/2025 09:30"/>
  </r>
  <r>
    <x v="10"/>
    <x v="10"/>
    <n v="50"/>
    <n v="1"/>
    <s v="GAQ97"/>
    <n v="100"/>
    <n v="0"/>
    <s v="ร้านที่2"/>
    <s v="น***าว ส***นทา ณ อ***"/>
    <s v="ชลบุรี"/>
    <s v="-"/>
    <s v=""/>
    <s v="09/11/2025 09:30"/>
    <s v="-"/>
    <s v="J&amp;T Express"/>
    <s v="Tiktok"/>
    <s v="tiktok"/>
    <s v=""/>
    <s v="-"/>
    <s v="09/11/2025 09:30"/>
  </r>
  <r>
    <x v="11"/>
    <x v="11"/>
    <n v="50"/>
    <n v="1"/>
    <s v="GAQ97"/>
    <n v="100"/>
    <n v="0"/>
    <s v="ร้านที่2"/>
    <s v="น***าว ส***นทา ณ อ***"/>
    <s v="ชลบุรี"/>
    <s v="-"/>
    <s v=""/>
    <s v="09/11/2025 09:30"/>
    <s v="-"/>
    <s v="J&amp;T Express"/>
    <s v="Tiktok"/>
    <s v="tiktok"/>
    <s v=""/>
    <s v="-"/>
    <s v="09/11/2025 09:30"/>
  </r>
  <r>
    <x v="2"/>
    <x v="2"/>
    <n v="40"/>
    <n v="10"/>
    <s v="GAQ96"/>
    <n v="276.25"/>
    <n v="0"/>
    <s v="ร้านที่2"/>
    <s v="ห***ต้มสหพานิช"/>
    <s v="ลำพูน"/>
    <s v="-"/>
    <s v=""/>
    <s v="09/11/2025 09:27"/>
    <s v="-"/>
    <s v="J&amp;T COD"/>
    <s v="Tiktok"/>
    <s v="จ่ายทีหลัง / COD"/>
    <s v=""/>
    <s v="766191191496"/>
    <s v="09/11/2025 09:28"/>
  </r>
  <r>
    <x v="18"/>
    <x v="22"/>
    <n v="139"/>
    <n v="2"/>
    <s v="GAQ95"/>
    <n v="1385.35"/>
    <n v="0"/>
    <s v="ร้านที่2"/>
    <s v="ฐ***ีย์ ส***"/>
    <s v="เทศบาลนครนครราชสีมา"/>
    <s v="-"/>
    <s v=""/>
    <s v="09/11/2025 09:26"/>
    <s v="-"/>
    <s v="Flash Express Thailand COD"/>
    <s v="Tiktok"/>
    <s v="จ่ายทีหลัง / COD"/>
    <s v=""/>
    <s v="THT272129814H4Z"/>
    <s v="09/11/2025 09:26"/>
  </r>
  <r>
    <x v="8"/>
    <x v="18"/>
    <n v="139"/>
    <n v="2"/>
    <s v="GAQ95"/>
    <n v="1385.35"/>
    <n v="0"/>
    <s v="ร้านที่2"/>
    <s v="ฐ***ีย์ ส***"/>
    <s v="เทศบาลนครนครราชสีมา"/>
    <s v="-"/>
    <s v=""/>
    <s v="09/11/2025 09:26"/>
    <s v="-"/>
    <s v="Flash Express Thailand COD"/>
    <s v="Tiktok"/>
    <s v="จ่ายทีหลัง / COD"/>
    <s v=""/>
    <s v="THT272129814H4Z"/>
    <s v="09/11/2025 09:26"/>
  </r>
  <r>
    <x v="8"/>
    <x v="18"/>
    <n v="139"/>
    <n v="3"/>
    <s v="GAQ95"/>
    <n v="1385.35"/>
    <n v="0"/>
    <s v="ร้านที่2"/>
    <s v="ฐ***ีย์ ส***"/>
    <s v="เทศบาลนครนครราชสีมา"/>
    <s v="-"/>
    <s v=""/>
    <s v="09/11/2025 09:26"/>
    <s v="-"/>
    <s v="Flash Express Thailand COD"/>
    <s v="Tiktok"/>
    <s v="จ่ายทีหลัง / COD"/>
    <s v=""/>
    <s v="THT272129814H4Z"/>
    <s v="09/11/2025 09:26"/>
  </r>
  <r>
    <x v="18"/>
    <x v="22"/>
    <n v="139"/>
    <n v="3"/>
    <s v="GAQ95"/>
    <n v="1385.35"/>
    <n v="0"/>
    <s v="ร้านที่2"/>
    <s v="ฐ***ีย์ ส***"/>
    <s v="เทศบาลนครนครราชสีมา"/>
    <s v="-"/>
    <s v=""/>
    <s v="09/11/2025 09:26"/>
    <s v="-"/>
    <s v="Flash Express Thailand COD"/>
    <s v="Tiktok"/>
    <s v="จ่ายทีหลัง / COD"/>
    <s v=""/>
    <s v="THT272129814H4Z"/>
    <s v="09/11/2025 09:26"/>
  </r>
  <r>
    <x v="7"/>
    <x v="7"/>
    <n v="139"/>
    <n v="5"/>
    <s v="GAQ95"/>
    <n v="1385.35"/>
    <n v="0"/>
    <s v="ร้านที่2"/>
    <s v="ฐ***ีย์ ส***"/>
    <s v="เทศบาลนครนครราชสีมา"/>
    <s v="-"/>
    <s v=""/>
    <s v="09/11/2025 09:26"/>
    <s v="-"/>
    <s v="Flash Express Thailand COD"/>
    <s v="Tiktok"/>
    <s v="จ่ายทีหลัง / COD"/>
    <s v=""/>
    <s v="THT272129814H4Z"/>
    <s v="09/11/2025 09:26"/>
  </r>
  <r>
    <x v="13"/>
    <x v="13"/>
    <n v="50"/>
    <n v="1"/>
    <s v="GAQ94"/>
    <n v="50"/>
    <n v="0"/>
    <s v="ร้านที่1"/>
    <s v="น******ี"/>
    <s v="******, อำเภอเฉลิมพระเกียรติ ตำบลพระพุทธ อำเภอเฉลิมพระเกียรติ จังหวัดนครราชสีมา 30230"/>
    <s v="30230"/>
    <s v="12"/>
    <s v="09/11/2025 09:26"/>
    <s v="-"/>
    <s v="SPX Express"/>
    <s v="Shopee"/>
    <s v="shopee"/>
    <s v=""/>
    <s v="TH258648895437X"/>
    <s v="09/11/2025 09:25"/>
  </r>
  <r>
    <x v="19"/>
    <x v="23"/>
    <n v="65"/>
    <n v="1"/>
    <s v="GAQ92"/>
    <n v="398"/>
    <n v="0"/>
    <s v="ร้านที่1"/>
    <s v="คุณเล็ก"/>
    <s v="บ้าสร้างแป้น ม.1 (บ้านใหม่ไม่มีบ้านเลขที่)_x000a_ต.สร้างแป้น อ.เพ็ญ จ.อุดรธานี41150"/>
    <s v="41150"/>
    <s v="0852596582"/>
    <s v="09/11/2025 09:24"/>
    <s v="raweewan5499@gmail.com"/>
    <s v="EMS COD"/>
    <s v="facebook"/>
    <s v="จ่ายทีหลัง / COD"/>
    <s v=""/>
    <s v="-"/>
    <s v="09/11/2025 09:24"/>
  </r>
  <r>
    <x v="5"/>
    <x v="5"/>
    <n v="65"/>
    <n v="1"/>
    <s v="GAQ92"/>
    <n v="398"/>
    <n v="0"/>
    <s v="ร้านที่1"/>
    <s v="คุณเล็ก"/>
    <s v="บ้าสร้างแป้น ม.1 (บ้านใหม่ไม่มีบ้านเลขที่)_x000a_ต.สร้างแป้น อ.เพ็ญ จ.อุดรธานี41150"/>
    <s v="41150"/>
    <s v="0852596582"/>
    <s v="09/11/2025 09:24"/>
    <s v="raweewan5499@gmail.com"/>
    <s v="EMS COD"/>
    <s v="facebook"/>
    <s v="จ่ายทีหลัง / COD"/>
    <s v=""/>
    <s v="-"/>
    <s v="09/11/2025 09:24"/>
  </r>
  <r>
    <x v="4"/>
    <x v="4"/>
    <n v="100"/>
    <n v="1"/>
    <s v="GAQ92"/>
    <n v="398"/>
    <n v="0"/>
    <s v="ร้านที่1"/>
    <s v="คุณเล็ก"/>
    <s v="บ้าสร้างแป้น ม.1 (บ้านใหม่ไม่มีบ้านเลขที่)_x000a_ต.สร้างแป้น อ.เพ็ญ จ.อุดรธานี41150"/>
    <s v="41150"/>
    <s v="0852596582"/>
    <s v="09/11/2025 09:24"/>
    <s v="raweewan5499@gmail.com"/>
    <s v="EMS COD"/>
    <s v="facebook"/>
    <s v="จ่ายทีหลัง / COD"/>
    <s v=""/>
    <s v="-"/>
    <s v="09/11/2025 09:24"/>
  </r>
  <r>
    <x v="18"/>
    <x v="22"/>
    <n v="139"/>
    <n v="1"/>
    <s v="GAQ92"/>
    <n v="398"/>
    <n v="0"/>
    <s v="ร้านที่1"/>
    <s v="คุณเล็ก"/>
    <s v="บ้าสร้างแป้น ม.1 (บ้านใหม่ไม่มีบ้านเลขที่)_x000a_ต.สร้างแป้น อ.เพ็ญ จ.อุดรธานี41150"/>
    <s v="41150"/>
    <s v="0852596582"/>
    <s v="09/11/2025 09:24"/>
    <s v="raweewan5499@gmail.com"/>
    <s v="EMS COD"/>
    <s v="facebook"/>
    <s v="จ่ายทีหลัง / COD"/>
    <s v=""/>
    <s v="-"/>
    <s v="09/11/2025 09:24"/>
  </r>
  <r>
    <x v="8"/>
    <x v="18"/>
    <n v="139"/>
    <n v="1"/>
    <s v="GAQ92"/>
    <n v="398"/>
    <n v="0"/>
    <s v="ร้านที่1"/>
    <s v="คุณเล็ก"/>
    <s v="บ้าสร้างแป้น ม.1 (บ้านใหม่ไม่มีบ้านเลขที่)_x000a_ต.สร้างแป้น อ.เพ็ญ จ.อุดรธานี41150"/>
    <s v="41150"/>
    <s v="0852596582"/>
    <s v="09/11/2025 09:24"/>
    <s v="raweewan5499@gmail.com"/>
    <s v="EMS COD"/>
    <s v="facebook"/>
    <s v="จ่ายทีหลัง / COD"/>
    <s v=""/>
    <s v="-"/>
    <s v="09/11/2025 09:24"/>
  </r>
  <r>
    <x v="13"/>
    <x v="13"/>
    <n v="33"/>
    <n v="10"/>
    <s v="GAQ91"/>
    <n v="276.25"/>
    <n v="0"/>
    <s v="ร้านที่2"/>
    <s v="ก***า.ทรงแตง"/>
    <s v="ปทุมธานี"/>
    <s v="-"/>
    <s v=""/>
    <s v="09/11/2025 09:22"/>
    <s v="-"/>
    <s v="J&amp;T COD"/>
    <s v="Tiktok"/>
    <s v="จ่ายทีหลัง / COD"/>
    <s v=""/>
    <s v="766159397441"/>
    <s v="09/11/2025 09:22"/>
  </r>
  <r>
    <x v="9"/>
    <x v="9"/>
    <n v="50"/>
    <n v="1"/>
    <s v="GAQ90"/>
    <n v="128.99"/>
    <n v="29"/>
    <s v="ร้านที่2"/>
    <s v="ส***ฒตรา  พ***ดี"/>
    <s v="อ่างทอง"/>
    <s v="-"/>
    <s v=""/>
    <s v="09/11/2025 09:19"/>
    <s v="-"/>
    <s v="J&amp;T COD"/>
    <s v="Tiktok"/>
    <s v="จ่ายทีหลัง / COD"/>
    <s v=""/>
    <s v="-"/>
    <s v="09/11/2025 09:19"/>
  </r>
  <r>
    <x v="10"/>
    <x v="10"/>
    <n v="50"/>
    <n v="1"/>
    <s v="GAQ90"/>
    <n v="128.99"/>
    <n v="29"/>
    <s v="ร้านที่2"/>
    <s v="ส***ฒตรา  พ***ดี"/>
    <s v="อ่างทอง"/>
    <s v="-"/>
    <s v=""/>
    <s v="09/11/2025 09:19"/>
    <s v="-"/>
    <s v="J&amp;T COD"/>
    <s v="Tiktok"/>
    <s v="จ่ายทีหลัง / COD"/>
    <s v=""/>
    <s v="-"/>
    <s v="09/11/2025 09:19"/>
  </r>
  <r>
    <x v="11"/>
    <x v="11"/>
    <n v="50"/>
    <n v="1"/>
    <s v="GAQ90"/>
    <n v="128.99"/>
    <n v="29"/>
    <s v="ร้านที่2"/>
    <s v="ส***ฒตรา  พ***ดี"/>
    <s v="อ่างทอง"/>
    <s v="-"/>
    <s v=""/>
    <s v="09/11/2025 09:19"/>
    <s v="-"/>
    <s v="J&amp;T COD"/>
    <s v="Tiktok"/>
    <s v="จ่ายทีหลัง / COD"/>
    <s v=""/>
    <s v="-"/>
    <s v="09/11/2025 09:19"/>
  </r>
  <r>
    <x v="9"/>
    <x v="9"/>
    <n v="60"/>
    <n v="10"/>
    <s v="GAQ89"/>
    <n v="1002"/>
    <n v="29"/>
    <s v="ร้านที่2"/>
    <s v="ว***ธพร เ***้ยงเกลา"/>
    <s v="นครศรีธรรมราช"/>
    <s v="-"/>
    <s v=""/>
    <s v="09/11/2025 09:14"/>
    <s v="-"/>
    <s v="J&amp;T COD"/>
    <s v="Tiktok"/>
    <s v="จ่ายทีหลัง / COD"/>
    <s v=""/>
    <s v="-"/>
    <s v="09/11/2025 09:14"/>
  </r>
  <r>
    <x v="10"/>
    <x v="10"/>
    <n v="60"/>
    <n v="10"/>
    <s v="GAQ89"/>
    <n v="1002"/>
    <n v="29"/>
    <s v="ร้านที่2"/>
    <s v="ว***ธพร เ***้ยงเกลา"/>
    <s v="นครศรีธรรมราช"/>
    <s v="-"/>
    <s v=""/>
    <s v="09/11/2025 09:14"/>
    <s v="-"/>
    <s v="J&amp;T COD"/>
    <s v="Tiktok"/>
    <s v="จ่ายทีหลัง / COD"/>
    <s v=""/>
    <s v="-"/>
    <s v="09/11/2025 09:14"/>
  </r>
  <r>
    <x v="11"/>
    <x v="11"/>
    <n v="60"/>
    <n v="10"/>
    <s v="GAQ89"/>
    <n v="1002"/>
    <n v="29"/>
    <s v="ร้านที่2"/>
    <s v="ว***ธพร เ***้ยงเกลา"/>
    <s v="นครศรีธรรมราช"/>
    <s v="-"/>
    <s v=""/>
    <s v="09/11/2025 09:14"/>
    <s v="-"/>
    <s v="J&amp;T COD"/>
    <s v="Tiktok"/>
    <s v="จ่ายทีหลัง / COD"/>
    <s v=""/>
    <s v="-"/>
    <s v="09/11/2025 09:14"/>
  </r>
  <r>
    <x v="2"/>
    <x v="2"/>
    <n v="50"/>
    <n v="30"/>
    <s v="GAQ88"/>
    <n v="979"/>
    <n v="6"/>
    <s v="ร้านที่2"/>
    <s v="ว***ธพร เ***้ยงเกลา"/>
    <s v="นครศรีธรรมราช"/>
    <s v="-"/>
    <s v=""/>
    <s v="09/11/2025 09:13"/>
    <s v="-"/>
    <s v="J&amp;T COD"/>
    <s v="Tiktok"/>
    <s v="จ่ายทีหลัง / COD"/>
    <s v=""/>
    <s v="766126496494"/>
    <s v="09/11/2025 09:13"/>
  </r>
  <r>
    <x v="13"/>
    <x v="13"/>
    <n v="33"/>
    <n v="10"/>
    <s v="GAQ87"/>
    <n v="276.25"/>
    <n v="0"/>
    <s v="ร้านที่2"/>
    <s v="ก***า.ทรงแตง"/>
    <s v="ปทุมธานี"/>
    <s v="-"/>
    <s v=""/>
    <s v="09/11/2025 09:09"/>
    <s v="-"/>
    <s v="J&amp;T COD"/>
    <s v="Tiktok"/>
    <s v="จ่ายทีหลัง / COD"/>
    <s v=""/>
    <s v="766117493503"/>
    <s v="09/11/2025 09:09"/>
  </r>
  <r>
    <x v="2"/>
    <x v="2"/>
    <n v="40"/>
    <n v="10"/>
    <s v="GAQ86"/>
    <n v="276.25"/>
    <n v="0"/>
    <s v="ร้านที่2"/>
    <s v="ก***า.ทรงแตง"/>
    <s v="ปทุมธานี"/>
    <s v="-"/>
    <s v=""/>
    <s v="09/11/2025 09:03"/>
    <s v="-"/>
    <s v="J&amp;T COD"/>
    <s v="Tiktok"/>
    <s v="จ่ายทีหลัง / COD"/>
    <s v=""/>
    <s v="766149404554"/>
    <s v="09/11/2025 09:03"/>
  </r>
  <r>
    <x v="0"/>
    <x v="0"/>
    <n v="66.666666666666671"/>
    <n v="3"/>
    <s v="GAQ84"/>
    <n v="99.99"/>
    <n v="0"/>
    <s v="ร้านที่2"/>
    <s v="ส***ลี ส***น"/>
    <s v="นครสวรรค์"/>
    <s v="-"/>
    <s v=""/>
    <s v="09/11/2025 08:58"/>
    <s v="-"/>
    <s v="Flash Express Thailand COD"/>
    <s v="Tiktok"/>
    <s v="จ่ายทีหลัง / COD"/>
    <s v=""/>
    <s v="THT56022980XP0Z"/>
    <s v="09/11/2025 08:58"/>
  </r>
  <r>
    <x v="0"/>
    <x v="0"/>
    <n v="66.666666666666671"/>
    <n v="3"/>
    <s v="GAQ82"/>
    <n v="99.99"/>
    <n v="0"/>
    <s v="ร้านที่2"/>
    <s v="ธ***ชัย ม***ช่วยกลาง"/>
    <s v="นครราชสีมา"/>
    <s v="-"/>
    <s v=""/>
    <s v="09/11/2025 08:37"/>
    <s v="-"/>
    <s v="J&amp;T COD"/>
    <s v="Tiktok"/>
    <s v="จ่ายทีหลัง / COD"/>
    <s v=""/>
    <s v="766186302523"/>
    <s v="09/11/2025 08:37"/>
  </r>
  <r>
    <x v="2"/>
    <x v="2"/>
    <n v="50"/>
    <n v="6"/>
    <s v="GAQ81"/>
    <n v="199.99"/>
    <n v="0"/>
    <s v="ร้านที่2"/>
    <s v="เ***กา  ว***"/>
    <s v="อุบลราชธานี"/>
    <s v="-"/>
    <s v=""/>
    <s v="09/11/2025 08:34"/>
    <s v="-"/>
    <s v="J&amp;T COD"/>
    <s v="Tiktok"/>
    <s v="จ่ายทีหลัง / COD"/>
    <s v=""/>
    <s v="766121003594"/>
    <s v="09/11/2025 08:34"/>
  </r>
  <r>
    <x v="5"/>
    <x v="5"/>
    <n v="54.5"/>
    <n v="2"/>
    <s v="GAQ80"/>
    <n v="83.5"/>
    <n v="7.5"/>
    <s v="ร้านที่1"/>
    <s v="ธันยกร วงศ์ชาติเหลือง"/>
    <s v="3798/75 ม.สรานนท์ ถ.ลาดพร้าว ซอยลาดพร้าว 101แยก 50 · คลองจั่น/ Khlong Chan_x000a__x000a_บางกะปิ/ Bang Kapiกรุงเทพมหานคร/ Bangkok_x000a_10240"/>
    <s v="10240"/>
    <s v="660819345509"/>
    <s v="09/11/2025 08:31"/>
    <s v="-"/>
    <s v="Kerry_dropoff"/>
    <s v="Lazada"/>
    <s v="lazada"/>
    <s v=""/>
    <s v="-"/>
    <s v="09/11/2025 08:31"/>
  </r>
  <r>
    <x v="0"/>
    <x v="0"/>
    <n v="66.666666666666671"/>
    <n v="3"/>
    <s v="GAQ79"/>
    <n v="99.99"/>
    <n v="0"/>
    <s v="ร้านที่2"/>
    <s v="ว***รณ์  ส***อง"/>
    <s v="นครศรีธรรมราช"/>
    <s v="-"/>
    <s v=""/>
    <s v="09/11/2025 08:21"/>
    <s v="-"/>
    <s v="J&amp;T Express"/>
    <s v="Tiktok"/>
    <s v="tiktok"/>
    <s v=""/>
    <s v="766121805595"/>
    <s v="09/11/2025 08:21"/>
  </r>
  <r>
    <x v="14"/>
    <x v="17"/>
    <n v="139"/>
    <n v="1"/>
    <s v="GAQ78"/>
    <n v="215"/>
    <n v="0"/>
    <s v="ร้านที่10"/>
    <s v="เนติมา เลิศนิมิตเทว้ญ"/>
    <s v="168/79ม.3.ต.เสม็ด.อ.เมือง.ชลบุรี 20000"/>
    <s v="20000"/>
    <s v="0819490571"/>
    <s v="09/11/2025 08:20"/>
    <s v="raweewan5499@gmail.com"/>
    <s v="EMS COD"/>
    <s v="facebook"/>
    <s v="กสิกร"/>
    <s v=""/>
    <s v="WA042167987TH"/>
    <s v="09/11/2025 08:20"/>
  </r>
  <r>
    <x v="7"/>
    <x v="7"/>
    <n v="139"/>
    <n v="1"/>
    <s v="GAQ78"/>
    <n v="215"/>
    <n v="0"/>
    <s v="ร้านที่10"/>
    <s v="เนติมา เลิศนิมิตเทว้ญ"/>
    <s v="168/79ม.3.ต.เสม็ด.อ.เมือง.ชลบุรี 20000"/>
    <s v="20000"/>
    <s v="0819490571"/>
    <s v="09/11/2025 08:20"/>
    <s v="raweewan5499@gmail.com"/>
    <s v="EMS COD"/>
    <s v="facebook"/>
    <s v="กสิกร"/>
    <s v=""/>
    <s v="WA042167987TH"/>
    <s v="09/11/2025 08:20"/>
  </r>
  <r>
    <x v="2"/>
    <x v="2"/>
    <n v="40"/>
    <n v="10"/>
    <s v="GAQ77"/>
    <n v="293.25"/>
    <n v="0"/>
    <s v="ร้านที่2"/>
    <s v="อ**"/>
    <s v="ชลบุรี"/>
    <s v="-"/>
    <s v=""/>
    <s v="09/11/2025 08:15"/>
    <s v="-"/>
    <s v="J&amp;T COD"/>
    <s v="Tiktok"/>
    <s v="จ่ายทีหลัง / COD"/>
    <s v=""/>
    <s v="766167806552"/>
    <s v="09/11/2025 08:15"/>
  </r>
  <r>
    <x v="2"/>
    <x v="2"/>
    <n v="40"/>
    <n v="10"/>
    <s v="GAQ76"/>
    <n v="293.25"/>
    <n v="0"/>
    <s v="ร้านที่2"/>
    <s v="ศ***ย์ เ***ญพัฒนานุกูล"/>
    <s v="ชลบุรี"/>
    <s v="-"/>
    <s v=""/>
    <s v="09/11/2025 08:13"/>
    <s v="-"/>
    <s v="J&amp;T Express"/>
    <s v="Tiktok"/>
    <s v="tiktok"/>
    <s v=""/>
    <s v="766172709525"/>
    <s v="09/11/2025 08:12"/>
  </r>
  <r>
    <x v="9"/>
    <x v="9"/>
    <n v="50"/>
    <n v="1"/>
    <s v="GAQ75"/>
    <n v="100"/>
    <n v="0"/>
    <s v="ร้านที่2"/>
    <s v="ก***"/>
    <s v="ขอนแก่น"/>
    <s v="-"/>
    <s v=""/>
    <s v="09/11/2025 08:09"/>
    <s v="-"/>
    <s v="J&amp;T COD"/>
    <s v="Tiktok"/>
    <s v="จ่ายทีหลัง / COD"/>
    <s v=""/>
    <s v="-"/>
    <s v="09/11/2025 08:09"/>
  </r>
  <r>
    <x v="10"/>
    <x v="10"/>
    <n v="50"/>
    <n v="1"/>
    <s v="GAQ75"/>
    <n v="100"/>
    <n v="0"/>
    <s v="ร้านที่2"/>
    <s v="ก***"/>
    <s v="ขอนแก่น"/>
    <s v="-"/>
    <s v=""/>
    <s v="09/11/2025 08:09"/>
    <s v="-"/>
    <s v="J&amp;T COD"/>
    <s v="Tiktok"/>
    <s v="จ่ายทีหลัง / COD"/>
    <s v=""/>
    <s v="-"/>
    <s v="09/11/2025 08:09"/>
  </r>
  <r>
    <x v="11"/>
    <x v="11"/>
    <n v="50"/>
    <n v="1"/>
    <s v="GAQ75"/>
    <n v="100"/>
    <n v="0"/>
    <s v="ร้านที่2"/>
    <s v="ก***"/>
    <s v="ขอนแก่น"/>
    <s v="-"/>
    <s v=""/>
    <s v="09/11/2025 08:09"/>
    <s v="-"/>
    <s v="J&amp;T COD"/>
    <s v="Tiktok"/>
    <s v="จ่ายทีหลัง / COD"/>
    <s v=""/>
    <s v="-"/>
    <s v="09/11/2025 08:09"/>
  </r>
  <r>
    <x v="13"/>
    <x v="13"/>
    <n v="66.666666666666671"/>
    <n v="3"/>
    <s v="GAQ74"/>
    <n v="99.99"/>
    <n v="0"/>
    <s v="ร้านที่2"/>
    <s v="จ***ภา ร***งษา"/>
    <s v="พิษณุโลก"/>
    <s v="-"/>
    <s v=""/>
    <s v="09/11/2025 08:08"/>
    <s v="-"/>
    <s v="J&amp;T COD"/>
    <s v="Tiktok"/>
    <s v="จ่ายทีหลัง / COD"/>
    <s v=""/>
    <s v="766181603526"/>
    <s v="09/11/2025 08:08"/>
  </r>
  <r>
    <x v="2"/>
    <x v="2"/>
    <n v="33.333333333333336"/>
    <n v="3"/>
    <s v="GAQ73"/>
    <n v="99.99"/>
    <n v="0"/>
    <s v="ร้านที่2"/>
    <s v="ธ***ณ์ ม***นทานุช"/>
    <s v="นนทบุรี"/>
    <s v="-"/>
    <s v=""/>
    <s v="09/11/2025 07:31"/>
    <s v="-"/>
    <s v="J&amp;T COD"/>
    <s v="Tiktok"/>
    <s v="จ่ายทีหลัง / COD"/>
    <s v=""/>
    <s v="766169305521"/>
    <s v="09/11/2025 07:31"/>
  </r>
  <r>
    <x v="0"/>
    <x v="0"/>
    <n v="66.666666666666671"/>
    <n v="3"/>
    <s v="GAQ72"/>
    <n v="99.99"/>
    <n v="0"/>
    <s v="ร้านที่2"/>
    <s v="ก***น บ***รรม"/>
    <s v="กำแพงเพชร"/>
    <s v="-"/>
    <s v=""/>
    <s v="09/11/2025 07:26"/>
    <s v="-"/>
    <s v="J&amp;T COD"/>
    <s v="Tiktok"/>
    <s v="จ่ายทีหลัง / COD"/>
    <s v=""/>
    <s v="766152307524"/>
    <s v="09/11/2025 07:26"/>
  </r>
  <r>
    <x v="1"/>
    <x v="16"/>
    <n v="64"/>
    <n v="1"/>
    <s v="GAQ71"/>
    <n v="71"/>
    <n v="7"/>
    <s v="ร้านที่1"/>
    <s v="รัชนี สุวรรณบุตร"/>
    <s v="589/20 คอนโดดิ เอ็กเซล รัชดา18 ซ.20 มิถุนา แยก 21 ตึกA_x000a__x000a_ห้วยขวาง/ Huai Khwangกรุงเทพมหานคร/ Bangkok_x000a_10310"/>
    <s v="10310"/>
    <s v="660632467142"/>
    <s v="09/11/2025 07:26"/>
    <s v="-"/>
    <s v="Kerry_dropoff"/>
    <s v="Lazada"/>
    <s v="lazada"/>
    <s v=""/>
    <s v="-"/>
    <s v="09/11/2025 07:26"/>
  </r>
  <r>
    <x v="13"/>
    <x v="13"/>
    <n v="66.666666666666671"/>
    <n v="3"/>
    <s v="GAQ70"/>
    <n v="199.98"/>
    <n v="0"/>
    <s v="ร้านที่2"/>
    <s v="น***น"/>
    <s v="นนทบุรี"/>
    <s v="-"/>
    <s v=""/>
    <s v="09/11/2025 06:59"/>
    <s v="-"/>
    <s v="J&amp;T Express"/>
    <s v="Tiktok"/>
    <s v="tiktok"/>
    <s v=""/>
    <s v="766195314500"/>
    <s v="09/11/2025 06:58"/>
  </r>
  <r>
    <x v="0"/>
    <x v="0"/>
    <n v="66.666666666666671"/>
    <n v="3"/>
    <s v="GAQ70"/>
    <n v="199.98"/>
    <n v="0"/>
    <s v="ร้านที่2"/>
    <s v="น***น"/>
    <s v="นนทบุรี"/>
    <s v="-"/>
    <s v=""/>
    <s v="09/11/2025 06:59"/>
    <s v="-"/>
    <s v="J&amp;T Express"/>
    <s v="Tiktok"/>
    <s v="tiktok"/>
    <s v=""/>
    <s v="766195314500"/>
    <s v="09/11/2025 06:58"/>
  </r>
  <r>
    <x v="9"/>
    <x v="9"/>
    <n v="50"/>
    <n v="1"/>
    <s v="GAQ69"/>
    <n v="100"/>
    <n v="0"/>
    <s v="ร้านที่4"/>
    <s v="ว***าพร ง***ิลัย"/>
    <s v="พระนครศรีอยุธยา"/>
    <s v="-"/>
    <s v=""/>
    <s v="09/11/2025 06:14"/>
    <s v="-"/>
    <s v="J&amp;T Express"/>
    <s v="Tiktok"/>
    <s v="tiktok"/>
    <s v=""/>
    <s v="-"/>
    <s v="09/11/2025 06:14"/>
  </r>
  <r>
    <x v="10"/>
    <x v="10"/>
    <n v="50"/>
    <n v="1"/>
    <s v="GAQ69"/>
    <n v="100"/>
    <n v="0"/>
    <s v="ร้านที่4"/>
    <s v="ว***าพร ง***ิลัย"/>
    <s v="พระนครศรีอยุธยา"/>
    <s v="-"/>
    <s v=""/>
    <s v="09/11/2025 06:14"/>
    <s v="-"/>
    <s v="J&amp;T Express"/>
    <s v="Tiktok"/>
    <s v="tiktok"/>
    <s v=""/>
    <s v="-"/>
    <s v="09/11/2025 06:14"/>
  </r>
  <r>
    <x v="11"/>
    <x v="11"/>
    <n v="50"/>
    <n v="1"/>
    <s v="GAQ69"/>
    <n v="100"/>
    <n v="0"/>
    <s v="ร้านที่4"/>
    <s v="ว***าพร ง***ิลัย"/>
    <s v="พระนครศรีอยุธยา"/>
    <s v="-"/>
    <s v=""/>
    <s v="09/11/2025 06:14"/>
    <s v="-"/>
    <s v="J&amp;T Express"/>
    <s v="Tiktok"/>
    <s v="tiktok"/>
    <s v=""/>
    <s v="-"/>
    <s v="09/11/2025 06:14"/>
  </r>
  <r>
    <x v="4"/>
    <x v="4"/>
    <n v="90"/>
    <n v="2"/>
    <s v="GAQ68"/>
    <n v="135"/>
    <n v="0"/>
    <s v="ร้านที่8"/>
    <s v="ชาติชาย สมบัติชาติชาย"/>
    <s v="82 หมู่5 ตำบลสุขเดือนห้า_x000a__x000a_เนินขาม/ Noen Khamชัยนาท/ Chainat_x000a_17130"/>
    <s v="17130"/>
    <s v="660812080727"/>
    <s v="09/11/2025 05:51"/>
    <s v="-"/>
    <s v="Kerry_dropoff"/>
    <s v="Lazada"/>
    <s v="lazada"/>
    <s v=""/>
    <s v="TH09087YV6GP8B"/>
    <s v="09/11/2025 05:51"/>
  </r>
  <r>
    <x v="0"/>
    <x v="0"/>
    <n v="66.666666666666671"/>
    <n v="3"/>
    <s v="GAQ64"/>
    <n v="99.99"/>
    <n v="0"/>
    <s v="ร้านที่2"/>
    <s v="บ*** ส***องให้แม่น้อย"/>
    <s v="ลำปาง"/>
    <s v="-"/>
    <s v=""/>
    <s v="09/11/2025 04:49"/>
    <s v="-"/>
    <s v="J&amp;T COD"/>
    <s v="Tiktok"/>
    <s v="จ่ายทีหลัง / COD"/>
    <s v=""/>
    <s v="766125332416"/>
    <s v="09/11/2025 04:49"/>
  </r>
  <r>
    <x v="1"/>
    <x v="1"/>
    <n v="80"/>
    <n v="1"/>
    <s v="GAQ63"/>
    <n v="80"/>
    <n v="0"/>
    <s v="ร้านที่1"/>
    <s v="น******์"/>
    <s v="******ม่สูน อำเภอฝาง จังหวัดเชียงใหม่ 50110"/>
    <s v="50110"/>
    <s v="13"/>
    <s v="09/11/2025 03:53"/>
    <s v="-"/>
    <s v="SPX Express"/>
    <s v="Shopee"/>
    <s v="shopee"/>
    <s v=""/>
    <s v="TH253834152391K"/>
    <s v="09/11/2025 03:53"/>
  </r>
  <r>
    <x v="2"/>
    <x v="2"/>
    <n v="33.333333333333336"/>
    <n v="3"/>
    <s v="GAQ62"/>
    <n v="99.99"/>
    <n v="0"/>
    <s v="ร้านที่2"/>
    <s v="น***วรรณ เ***น้อย"/>
    <s v="เทศบาลนครพิษณุโลก"/>
    <s v="-"/>
    <s v=""/>
    <s v="09/11/2025 02:43"/>
    <s v="-"/>
    <s v="J&amp;T COD"/>
    <s v="Tiktok"/>
    <s v="จ่ายทีหลัง / COD"/>
    <s v=""/>
    <s v="766103676343"/>
    <s v="09/11/2025 02:43"/>
  </r>
  <r>
    <x v="2"/>
    <x v="2"/>
    <n v="50"/>
    <n v="6"/>
    <s v="GAQ61"/>
    <n v="199.99"/>
    <n v="0"/>
    <s v="ร้านที่2"/>
    <s v="อ***ตย์ ต***ภูมิ"/>
    <s v="นครศรีธรรมราช"/>
    <s v="-"/>
    <s v=""/>
    <s v="09/11/2025 02:18"/>
    <s v="-"/>
    <s v="J&amp;T COD"/>
    <s v="Tiktok"/>
    <s v="จ่ายทีหลัง / COD"/>
    <s v=""/>
    <s v="766176776400"/>
    <s v="09/11/2025 02:18"/>
  </r>
  <r>
    <x v="9"/>
    <x v="9"/>
    <n v="50"/>
    <n v="1"/>
    <s v="GAQ60"/>
    <n v="100"/>
    <n v="0"/>
    <s v="ร้านที่4"/>
    <s v="น***ี น***บุตร"/>
    <s v="ร้อยเอ็ด"/>
    <s v="-"/>
    <s v=""/>
    <s v="09/11/2025 02:09"/>
    <s v="-"/>
    <s v="J&amp;T Express"/>
    <s v="Tiktok"/>
    <s v="tiktok"/>
    <s v=""/>
    <s v="-"/>
    <s v="09/11/2025 02:09"/>
  </r>
  <r>
    <x v="10"/>
    <x v="10"/>
    <n v="50"/>
    <n v="1"/>
    <s v="GAQ60"/>
    <n v="100"/>
    <n v="0"/>
    <s v="ร้านที่4"/>
    <s v="น***ี น***บุตร"/>
    <s v="ร้อยเอ็ด"/>
    <s v="-"/>
    <s v=""/>
    <s v="09/11/2025 02:09"/>
    <s v="-"/>
    <s v="J&amp;T Express"/>
    <s v="Tiktok"/>
    <s v="tiktok"/>
    <s v=""/>
    <s v="-"/>
    <s v="09/11/2025 02:09"/>
  </r>
  <r>
    <x v="11"/>
    <x v="11"/>
    <n v="50"/>
    <n v="1"/>
    <s v="GAQ60"/>
    <n v="100"/>
    <n v="0"/>
    <s v="ร้านที่4"/>
    <s v="น***ี น***บุตร"/>
    <s v="ร้อยเอ็ด"/>
    <s v="-"/>
    <s v=""/>
    <s v="09/11/2025 02:09"/>
    <s v="-"/>
    <s v="J&amp;T Express"/>
    <s v="Tiktok"/>
    <s v="tiktok"/>
    <s v=""/>
    <s v="-"/>
    <s v="09/11/2025 02:09"/>
  </r>
  <r>
    <x v="2"/>
    <x v="2"/>
    <n v="50"/>
    <n v="6"/>
    <s v="GAQ58"/>
    <n v="719.6"/>
    <n v="104"/>
    <s v="ร้านที่1"/>
    <s v="สุพัน   อาจกมล"/>
    <s v="177 ม.16 ต.หินโคน อ.ลำปลายมาศ จ.บุรีรัมย์ · หินโคน/ Hin Khon_x000a__x000a_ลำปลายมาศ/ Lam Plai Matบุรีรัมย์/ Buriram_x000a_31130"/>
    <s v="31130"/>
    <s v="660985312353"/>
    <s v="09/11/2025 00:38"/>
    <s v="-"/>
    <s v="Kerry_dropoff"/>
    <s v="Lazada"/>
    <s v="lazada"/>
    <s v=""/>
    <s v="LEXPU0625545136"/>
    <s v="09/11/2025 00:36"/>
  </r>
  <r>
    <x v="3"/>
    <x v="3"/>
    <n v="10"/>
    <n v="30"/>
    <s v="GAQ58"/>
    <n v="719.6"/>
    <n v="104"/>
    <s v="ร้านที่1"/>
    <s v="สุพัน   อาจกมล"/>
    <s v="177 ม.16 ต.หินโคน อ.ลำปลายมาศ จ.บุรีรัมย์ · หินโคน/ Hin Khon_x000a__x000a_ลำปลายมาศ/ Lam Plai Matบุรีรัมย์/ Buriram_x000a_31130"/>
    <s v="31130"/>
    <s v="660985312353"/>
    <s v="09/11/2025 00:38"/>
    <s v="-"/>
    <s v="Kerry_dropoff"/>
    <s v="Lazada"/>
    <s v="lazada"/>
    <s v=""/>
    <s v="LEXPU0625545136"/>
    <s v="09/11/2025 00:36"/>
  </r>
  <r>
    <x v="13"/>
    <x v="13"/>
    <n v="66.666666666666671"/>
    <n v="3"/>
    <s v="GAQ57"/>
    <n v="99.99"/>
    <n v="0"/>
    <s v="ร้านที่2"/>
    <s v="t**"/>
    <s v="ประจวบคีรีขันธ์"/>
    <s v="-"/>
    <s v=""/>
    <s v="09/11/2025 00:25"/>
    <s v="-"/>
    <s v="J&amp;T COD"/>
    <s v="Tiktok"/>
    <s v="จ่ายทีหลัง / COD"/>
    <s v=""/>
    <s v="766153405452"/>
    <s v="09/11/2025 00:26"/>
  </r>
  <r>
    <x v="0"/>
    <x v="0"/>
    <n v="66.666666666666671"/>
    <n v="3"/>
    <s v="GAQ56"/>
    <n v="99.99"/>
    <n v="0"/>
    <s v="ร้านที่2"/>
    <s v="จ***นา เ***ิริ"/>
    <s v="ลำปาง"/>
    <s v="-"/>
    <s v=""/>
    <s v="09/11/2025 00:20"/>
    <s v="-"/>
    <s v="J&amp;T COD"/>
    <s v="Tiktok"/>
    <s v="จ่ายทีหลัง / COD"/>
    <s v=""/>
    <s v="766139325464"/>
    <s v="09/11/2025 00:25"/>
  </r>
  <r>
    <x v="3"/>
    <x v="3"/>
    <n v="10"/>
    <n v="200"/>
    <s v="GAQ55"/>
    <n v="1792"/>
    <n v="0"/>
    <s v="ร้านที่1"/>
    <s v="ก******์"/>
    <s v="****** ธีระวาณิชย์, ตำบล อิสาณ, อำเภอเมืองบุรีรัมย์ ตำบลอิสาณ อำเภอเมืองบุรีรัมย์ จังหวัดบุรีรัมย์ 31000"/>
    <s v="31000"/>
    <s v="45"/>
    <s v="09/11/2025 00:20"/>
    <s v="-"/>
    <s v="SPX Express"/>
    <s v="Shopee"/>
    <s v="shopee"/>
    <s v=""/>
    <s v="TH251957886997T"/>
    <s v="09/11/2025 00:20"/>
  </r>
  <r>
    <x v="9"/>
    <x v="9"/>
    <n v="50"/>
    <n v="1"/>
    <s v="GAQ54"/>
    <n v="100"/>
    <n v="0"/>
    <s v="ร้านที่4"/>
    <s v="ก***าภัค   จ***์ชื่น"/>
    <s v="กรุงเทพฯ"/>
    <s v="-"/>
    <s v=""/>
    <s v="09/11/2025 00:08"/>
    <s v="-"/>
    <s v="J&amp;T COD"/>
    <s v="Tiktok"/>
    <s v="จ่ายทีหลัง / COD"/>
    <s v=""/>
    <s v="-"/>
    <s v="09/11/2025 00:14"/>
  </r>
  <r>
    <x v="10"/>
    <x v="10"/>
    <n v="50"/>
    <n v="1"/>
    <s v="GAQ54"/>
    <n v="100"/>
    <n v="0"/>
    <s v="ร้านที่4"/>
    <s v="ก***าภัค   จ***์ชื่น"/>
    <s v="กรุงเทพฯ"/>
    <s v="-"/>
    <s v=""/>
    <s v="09/11/2025 00:08"/>
    <s v="-"/>
    <s v="J&amp;T COD"/>
    <s v="Tiktok"/>
    <s v="จ่ายทีหลัง / COD"/>
    <s v=""/>
    <s v="-"/>
    <s v="09/11/2025 00:14"/>
  </r>
  <r>
    <x v="11"/>
    <x v="11"/>
    <n v="50"/>
    <n v="1"/>
    <s v="GAQ54"/>
    <n v="100"/>
    <n v="0"/>
    <s v="ร้านที่4"/>
    <s v="ก***าภัค   จ***์ชื่น"/>
    <s v="กรุงเทพฯ"/>
    <s v="-"/>
    <s v=""/>
    <s v="09/11/2025 00:08"/>
    <s v="-"/>
    <s v="J&amp;T COD"/>
    <s v="Tiktok"/>
    <s v="จ่ายทีหลัง / COD"/>
    <s v=""/>
    <s v="-"/>
    <s v="09/11/2025 00:14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9">
  <r>
    <x v="0"/>
    <x v="0"/>
    <n v="33.333333333333336"/>
    <n v="3"/>
    <s v="GBD56"/>
    <n v="100"/>
    <n v="0"/>
    <s v="ร้านที่2"/>
    <s v="ป***า ส***รี"/>
    <s v="ประจวบคีรีขันธ์"/>
    <s v="-"/>
    <s v=""/>
    <s v="12/11/2025 23:48"/>
    <s v="-"/>
    <s v="J&amp;T COD"/>
    <s v="Tiktok"/>
    <s v="จ่ายทีหลัง / COD"/>
    <s v=""/>
    <s v="-"/>
    <s v="12/11/2025 23:48"/>
  </r>
  <r>
    <x v="1"/>
    <x v="1"/>
    <n v="54.5"/>
    <n v="2"/>
    <s v="GBD55"/>
    <n v="67"/>
    <n v="7"/>
    <s v="ร้านที่1"/>
    <s v="รพีพัฒน์ มณีงาม"/>
    <s v="พระราม 5 เพลส เลขที่ 85 ชั้น 3 · ตลาดขวัญ/ Talat Khwan_x000a__x000a_เมืองนนทบุรี/ Mueang Nonthaburiนนทบุรี/ Nonthaburi_x000a_11000"/>
    <s v="11000"/>
    <s v="660898970379"/>
    <s v="12/11/2025 23:38"/>
    <s v="-"/>
    <s v="Kerry_dropoff"/>
    <s v="Lazada"/>
    <s v="lazada"/>
    <s v=""/>
    <s v="LEXPU0627981614"/>
    <s v="12/11/2025 23:38"/>
  </r>
  <r>
    <x v="2"/>
    <x v="2"/>
    <n v="66.666666666666671"/>
    <n v="3"/>
    <s v="GBD54"/>
    <n v="100"/>
    <n v="0"/>
    <s v="ร้านที่2"/>
    <s v="ร***พรรณ ม***"/>
    <s v="สตูล"/>
    <s v="-"/>
    <s v=""/>
    <s v="12/11/2025 23:31"/>
    <s v="-"/>
    <s v="J&amp;T COD"/>
    <s v="Tiktok"/>
    <s v="จ่ายทีหลัง / COD"/>
    <s v=""/>
    <s v="766304132650"/>
    <s v="12/11/2025 23:31"/>
  </r>
  <r>
    <x v="3"/>
    <x v="3"/>
    <n v="66.666666666666671"/>
    <n v="3"/>
    <s v="GBD53"/>
    <n v="197"/>
    <n v="0"/>
    <s v="ร้านที่1"/>
    <s v="ป******ล"/>
    <s v="******สน, ตำบลแสนสุข อำเภอเมือง จังหวัดชลบุรี 20130 ตำบลแสนสุข อำเภอเมืองชลบุรี จังหวัดชลบุรี 20130"/>
    <s v="20130"/>
    <s v="44"/>
    <s v="12/11/2025 23:29"/>
    <s v="-"/>
    <s v="Flash Express"/>
    <s v="Shopee"/>
    <s v="shopee"/>
    <s v=""/>
    <s v="TH20017ZMKJ01D"/>
    <s v="12/11/2025 23:29"/>
  </r>
  <r>
    <x v="4"/>
    <x v="4"/>
    <n v="78"/>
    <n v="1"/>
    <s v="GBD53"/>
    <n v="197"/>
    <n v="0"/>
    <s v="ร้านที่1"/>
    <s v="ป******ล"/>
    <s v="******สน, ตำบลแสนสุข อำเภอเมือง จังหวัดชลบุรี 20130 ตำบลแสนสุข อำเภอเมืองชลบุรี จังหวัดชลบุรี 20130"/>
    <s v="20130"/>
    <s v="44"/>
    <s v="12/11/2025 23:29"/>
    <s v="-"/>
    <s v="Flash Express"/>
    <s v="Shopee"/>
    <s v="shopee"/>
    <s v=""/>
    <s v="TH20017ZMKJ01D"/>
    <s v="12/11/2025 23:29"/>
  </r>
  <r>
    <x v="2"/>
    <x v="2"/>
    <n v="66.666666666666671"/>
    <n v="6"/>
    <s v="GBD52"/>
    <n v="200"/>
    <n v="0"/>
    <s v="ร้านที่2"/>
    <s v="m***z7"/>
    <s v="ปทุมธานี"/>
    <s v="-"/>
    <s v=""/>
    <s v="12/11/2025 23:18"/>
    <s v="-"/>
    <s v="J&amp;T COD"/>
    <s v="Tiktok"/>
    <s v="จ่ายทีหลัง / COD"/>
    <s v=""/>
    <s v="766372728612"/>
    <s v="12/11/2025 23:18"/>
  </r>
  <r>
    <x v="0"/>
    <x v="0"/>
    <n v="33.333333333333336"/>
    <n v="3"/>
    <s v="GBD51"/>
    <n v="100"/>
    <n v="0"/>
    <s v="ร้านที่2"/>
    <s v="แ***ัฏฐ์ชาพร ว***ลำเจียก"/>
    <s v="ปทุมธานี"/>
    <s v="-"/>
    <s v=""/>
    <s v="12/11/2025 23:07"/>
    <s v="-"/>
    <s v="Flash Express Thailand"/>
    <s v="Tiktok"/>
    <s v="tiktok"/>
    <s v="ในชุดที่คละกัน ขอเป็นเค้กกาแฟ 1 กล่องนะคะ อย่าลืมนะคะ ขอบคุณค่ะ🙏"/>
    <s v="THT040129HBT90Z"/>
    <s v="12/11/2025 23:07"/>
  </r>
  <r>
    <x v="3"/>
    <x v="3"/>
    <n v="66.666666666666671"/>
    <n v="3"/>
    <s v="GBD50"/>
    <n v="100"/>
    <n v="0"/>
    <s v="ร้านที่2"/>
    <s v="ม***ดา ช***นิท"/>
    <s v="กรุงเทพมหานคร"/>
    <s v="-"/>
    <s v=""/>
    <s v="12/11/2025 23:00"/>
    <s v="-"/>
    <s v="J&amp;T Express"/>
    <s v="Tiktok"/>
    <s v="tiktok"/>
    <s v=""/>
    <s v="766349537693"/>
    <s v="12/11/2025 23:00"/>
  </r>
  <r>
    <x v="4"/>
    <x v="4"/>
    <n v="66.333333333333329"/>
    <n v="9"/>
    <s v="GBD49"/>
    <n v="660"/>
    <n v="0"/>
    <s v="ร้านที่4"/>
    <s v="น***์นิชา ศ***ุตะโรจน์"/>
    <s v="กรุงเทพฯ"/>
    <s v="-"/>
    <s v=""/>
    <s v="12/11/2025 22:59"/>
    <s v="-"/>
    <s v="J&amp;T COD"/>
    <s v="Tiktok"/>
    <s v="จ่ายทีหลัง / COD"/>
    <s v=""/>
    <s v="766304937705"/>
    <s v="12/11/2025 23:00"/>
  </r>
  <r>
    <x v="4"/>
    <x v="5"/>
    <n v="78.34"/>
    <n v="1"/>
    <s v="GBD48"/>
    <n v="299"/>
    <n v="64"/>
    <s v="ร้านที่1"/>
    <s v="Kiya ya"/>
    <s v="35/37 ซ.ร่วมใจพัฒนา อรัญประเทศ FB Kiya ya · อรัญประเทศ/ Aranyaprathet_x000a__x000a_อรัญประเทศ/ Aranyaprathetสระแก้ว/ Sa Kaeo_x000a_27120"/>
    <s v="27120"/>
    <s v="660613916279"/>
    <s v="12/11/2025 23:04"/>
    <s v="-"/>
    <s v="Kerry_dropoff"/>
    <s v="Lazada"/>
    <s v="lazada"/>
    <s v=""/>
    <s v="LEXPU0627986542"/>
    <s v="12/11/2025 22:53"/>
  </r>
  <r>
    <x v="4"/>
    <x v="5"/>
    <n v="78.33"/>
    <n v="2"/>
    <s v="GBD48"/>
    <n v="299"/>
    <n v="64"/>
    <s v="ร้านที่1"/>
    <s v="Kiya ya"/>
    <s v="35/37 ซ.ร่วมใจพัฒนา อรัญประเทศ FB Kiya ya · อรัญประเทศ/ Aranyaprathet_x000a__x000a_อรัญประเทศ/ Aranyaprathetสระแก้ว/ Sa Kaeo_x000a_27120"/>
    <s v="27120"/>
    <s v="660613916279"/>
    <s v="12/11/2025 23:04"/>
    <s v="-"/>
    <s v="Kerry_dropoff"/>
    <s v="Lazada"/>
    <s v="lazada"/>
    <s v=""/>
    <s v="LEXPU0627986542"/>
    <s v="12/11/2025 22:53"/>
  </r>
  <r>
    <x v="2"/>
    <x v="2"/>
    <n v="66.666666666666671"/>
    <n v="3"/>
    <s v="GBD47"/>
    <n v="100"/>
    <n v="0"/>
    <s v="ร้านที่2"/>
    <s v=""/>
    <s v=""/>
    <s v="-"/>
    <s v=""/>
    <s v="-"/>
    <s v="-"/>
    <s v="Standard shipping"/>
    <s v="Tiktok"/>
    <s v="-"/>
    <s v=""/>
    <s v="-"/>
    <s v="12/11/2025 22:19"/>
  </r>
  <r>
    <x v="4"/>
    <x v="4"/>
    <n v="66.333333333333329"/>
    <n v="3"/>
    <s v="GBD46"/>
    <n v="220"/>
    <n v="0"/>
    <s v="ร้านที่4"/>
    <s v="ก***รณ พ***รรณ"/>
    <s v="นครศรีธรรมราช"/>
    <s v="-"/>
    <s v=""/>
    <s v="12/11/2025 22:17"/>
    <s v="-"/>
    <s v="J&amp;T COD"/>
    <s v="Tiktok"/>
    <s v="จ่ายทีหลัง / COD"/>
    <s v=""/>
    <s v="766327045654"/>
    <s v="12/11/2025 22:17"/>
  </r>
  <r>
    <x v="1"/>
    <x v="1"/>
    <n v="54.5"/>
    <n v="2"/>
    <s v="GBD45"/>
    <n v="60"/>
    <n v="0"/>
    <s v="ร้านที่1"/>
    <s v="ยุพิน ศรีประเสริฐ"/>
    <s v="95 หมู่1 ตำบลป่าแฝก(ใกล้สี่แยกบ้านกง) อำเภอกงไกรลาศ จ.สุโขทัย_x000a__x000a_กงไกรลาศ/ Kong Krailatสุโขทัย/ Sukhothai_x000a_64170"/>
    <s v="64170"/>
    <s v="660946191492"/>
    <s v="12/11/2025 22:16"/>
    <s v="-"/>
    <s v="Kerry_dropoff"/>
    <s v="Lazada"/>
    <s v="lazada"/>
    <s v=""/>
    <s v="TH60047ZN0SY9G"/>
    <s v="12/11/2025 22:16"/>
  </r>
  <r>
    <x v="0"/>
    <x v="0"/>
    <n v="33.333333333333336"/>
    <n v="3"/>
    <s v="GBD44"/>
    <n v="100"/>
    <n v="0"/>
    <s v="ร้านที่2"/>
    <s v="ก***รณ พ***รรณ"/>
    <s v="นครศรีธรรมราช"/>
    <s v="-"/>
    <s v=""/>
    <s v="12/11/2025 22:12"/>
    <s v="-"/>
    <s v="J&amp;T COD"/>
    <s v="Tiktok"/>
    <s v="จ่ายทีหลัง / COD"/>
    <s v=""/>
    <s v="-"/>
    <s v="12/11/2025 22:12"/>
  </r>
  <r>
    <x v="5"/>
    <x v="6"/>
    <n v="64.849999999999994"/>
    <n v="1"/>
    <s v="GBD43"/>
    <n v="136.69"/>
    <n v="7"/>
    <s v="ร้านที่1"/>
    <s v="กัญญา การบุญ"/>
    <s v="21 ม.4 เขาตาหน่วย · เกาะเปริด/ Ko Proet_x000a__x000a_แหลมสิงห์/ Laem Singจันทบุรี/ Chanthaburi_x000a_22130"/>
    <s v="22130"/>
    <s v="660879897092"/>
    <s v="12/11/2025 22:09"/>
    <s v="-"/>
    <s v="Kerry_dropoff"/>
    <s v="Lazada"/>
    <s v="lazada"/>
    <s v=""/>
    <s v="-"/>
    <s v="12/11/2025 22:09"/>
  </r>
  <r>
    <x v="5"/>
    <x v="6"/>
    <n v="64.84"/>
    <n v="1"/>
    <s v="GBD43"/>
    <n v="136.69"/>
    <n v="7"/>
    <s v="ร้านที่1"/>
    <s v="กัญญา การบุญ"/>
    <s v="21 ม.4 เขาตาหน่วย · เกาะเปริด/ Ko Proet_x000a__x000a_แหลมสิงห์/ Laem Singจันทบุรี/ Chanthaburi_x000a_22130"/>
    <s v="22130"/>
    <s v="660879897092"/>
    <s v="12/11/2025 22:09"/>
    <s v="-"/>
    <s v="Kerry_dropoff"/>
    <s v="Lazada"/>
    <s v="lazada"/>
    <s v=""/>
    <s v="-"/>
    <s v="12/11/2025 22:09"/>
  </r>
  <r>
    <x v="4"/>
    <x v="4"/>
    <n v="66.333333333333329"/>
    <n v="6"/>
    <s v="GBD42"/>
    <n v="733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12/11/2025 22:32"/>
    <s v="-"/>
    <s v="Flash Express"/>
    <s v="Shopee"/>
    <s v="shopee"/>
    <s v=""/>
    <s v="TH06027ZMKUX5B"/>
    <s v="12/11/2025 22:02"/>
  </r>
  <r>
    <x v="4"/>
    <x v="4"/>
    <n v="78.5"/>
    <n v="2"/>
    <s v="GBD42"/>
    <n v="733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12/11/2025 22:32"/>
    <s v="-"/>
    <s v="Flash Express"/>
    <s v="Shopee"/>
    <s v="shopee"/>
    <s v=""/>
    <s v="TH06027ZMKUX5B"/>
    <s v="12/11/2025 22:02"/>
  </r>
  <r>
    <x v="4"/>
    <x v="4"/>
    <n v="72"/>
    <n v="2"/>
    <s v="GBD42"/>
    <n v="733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12/11/2025 22:32"/>
    <s v="-"/>
    <s v="Flash Express"/>
    <s v="Shopee"/>
    <s v="shopee"/>
    <s v=""/>
    <s v="TH06027ZMKUX5B"/>
    <s v="12/11/2025 22:02"/>
  </r>
  <r>
    <x v="2"/>
    <x v="2"/>
    <n v="66.666666666666671"/>
    <n v="9"/>
    <s v="GBD39"/>
    <n v="600"/>
    <n v="0"/>
    <s v="ร้านที่4"/>
    <s v="เ***ลักษณ์ ว***หิรัญ"/>
    <s v="ปราจีนบุรี"/>
    <s v="-"/>
    <s v=""/>
    <s v="12/11/2025 21:42"/>
    <s v="-"/>
    <s v="BEST Express"/>
    <s v="Tiktok"/>
    <s v="tiktok"/>
    <s v=""/>
    <s v="66771007841636"/>
    <s v="12/11/2025 21:41"/>
  </r>
  <r>
    <x v="3"/>
    <x v="3"/>
    <n v="66.666666666666671"/>
    <n v="9"/>
    <s v="GBD39"/>
    <n v="600"/>
    <n v="0"/>
    <s v="ร้านที่4"/>
    <s v="เ***ลักษณ์ ว***หิรัญ"/>
    <s v="ปราจีนบุรี"/>
    <s v="-"/>
    <s v=""/>
    <s v="12/11/2025 21:42"/>
    <s v="-"/>
    <s v="BEST Express"/>
    <s v="Tiktok"/>
    <s v="tiktok"/>
    <s v=""/>
    <s v="66771007841636"/>
    <s v="12/11/2025 21:41"/>
  </r>
  <r>
    <x v="3"/>
    <x v="3"/>
    <n v="66.666666666666671"/>
    <n v="15"/>
    <s v="GBD38"/>
    <n v="852.98"/>
    <n v="0"/>
    <s v="ร้านที่2"/>
    <s v="ศ***ินทร์ เ***ก้ว "/>
    <s v="อุทัยธานี"/>
    <s v="-"/>
    <s v=""/>
    <s v="12/11/2025 21:41"/>
    <s v="-"/>
    <s v="Flash Express Thailand COD"/>
    <s v="Tiktok"/>
    <s v="จ่ายทีหลัง / COD"/>
    <s v=""/>
    <s v="THT570629JPH31Z"/>
    <s v="12/11/2025 21:41"/>
  </r>
  <r>
    <x v="2"/>
    <x v="2"/>
    <n v="66.666666666666671"/>
    <n v="12"/>
    <s v="GBD38"/>
    <n v="852.98"/>
    <n v="0"/>
    <s v="ร้านที่2"/>
    <s v="ศ***ินทร์ เ***ก้ว "/>
    <s v="อุทัยธานี"/>
    <s v="-"/>
    <s v=""/>
    <s v="12/11/2025 21:41"/>
    <s v="-"/>
    <s v="Flash Express Thailand COD"/>
    <s v="Tiktok"/>
    <s v="จ่ายทีหลัง / COD"/>
    <s v=""/>
    <s v="THT570629JPH31Z"/>
    <s v="12/11/2025 21:41"/>
  </r>
  <r>
    <x v="3"/>
    <x v="3"/>
    <n v="66.666666666666671"/>
    <n v="3"/>
    <s v="GBD37"/>
    <n v="130"/>
    <n v="0"/>
    <s v="ร้านที่1"/>
    <s v="ป******์"/>
    <s v="******1, ถนน เพชรเกษม, ตำบล หัวหิน, อำเภอหัวหิน ตำบลหัวหิน อำเภอหัวหิน จังหวัดประจวบคีรีขันธ์ 77110"/>
    <s v="77110"/>
    <s v="91"/>
    <s v="-"/>
    <s v="-"/>
    <s v=""/>
    <s v="Shopee"/>
    <s v="-"/>
    <s v=""/>
    <s v="-"/>
    <s v="12/11/2025 21:35"/>
  </r>
  <r>
    <x v="3"/>
    <x v="3"/>
    <n v="66.666666666666671"/>
    <n v="6"/>
    <s v="GBD36"/>
    <n v="200"/>
    <n v="0"/>
    <s v="ร้านที่2"/>
    <s v="แ***"/>
    <s v="กาญจนบุรี"/>
    <s v="-"/>
    <s v=""/>
    <s v="12/11/2025 21:28"/>
    <s v="-"/>
    <s v="J&amp;T COD"/>
    <s v="Tiktok"/>
    <s v="จ่ายทีหลัง / COD"/>
    <s v=""/>
    <s v="766381644700"/>
    <s v="12/11/2025 21:28"/>
  </r>
  <r>
    <x v="2"/>
    <x v="2"/>
    <n v="33"/>
    <n v="10"/>
    <s v="GBD35"/>
    <n v="317.27"/>
    <n v="0"/>
    <s v="ร้านที่2"/>
    <s v="พ***รรค์"/>
    <s v="กรุงเทพฯ"/>
    <s v="-"/>
    <s v=""/>
    <s v="12/11/2025 21:27"/>
    <s v="-"/>
    <s v="J&amp;T COD"/>
    <s v="Tiktok"/>
    <s v="จ่ายทีหลัง / COD"/>
    <s v=""/>
    <s v="766398910664"/>
    <s v="12/11/2025 21:27"/>
  </r>
  <r>
    <x v="3"/>
    <x v="3"/>
    <n v="66.666666666666671"/>
    <n v="3"/>
    <s v="GBD34"/>
    <n v="100"/>
    <n v="0"/>
    <s v="ร้านที่2"/>
    <s v="ค***ภิพร ร***แก้ว   ค***วย"/>
    <s v="พระนครศรีอยุธยา"/>
    <s v="-"/>
    <s v=""/>
    <s v="12/11/2025 21:25"/>
    <s v="-"/>
    <s v="Flash Express Thailand"/>
    <s v="Tiktok"/>
    <s v="tiktok"/>
    <s v=""/>
    <s v="THT050629HD5K6Z"/>
    <s v="12/11/2025 21:25"/>
  </r>
  <r>
    <x v="2"/>
    <x v="2"/>
    <n v="66.666666666666671"/>
    <n v="3"/>
    <s v="GBD33"/>
    <n v="100"/>
    <n v="0"/>
    <s v="ร้านที่2"/>
    <s v="บ***ทุ่มไฟฟ้า ค***ิ้น"/>
    <s v="เทศบาลนครขอนแก่น"/>
    <s v="-"/>
    <s v=""/>
    <s v="12/11/2025 21:25"/>
    <s v="-"/>
    <s v="J&amp;T Express"/>
    <s v="Tiktok"/>
    <s v="tiktok"/>
    <s v=""/>
    <s v="766354231672"/>
    <s v="12/11/2025 21:25"/>
  </r>
  <r>
    <x v="0"/>
    <x v="0"/>
    <n v="50"/>
    <n v="6"/>
    <s v="GBD32"/>
    <n v="176.12"/>
    <n v="27"/>
    <s v="ร้านที่1"/>
    <s v="ฐิติรัตน์ ทาบุราญ"/>
    <s v="238/1 หมู่ 1 ถ.จุรีรัตน์ ต.เคียนซา อ.เคียนซา (ศูนย์ภาษาอังกฤษ)_x000a__x000a_เคียนซา/ Khian Saสุราษฎร์ธานี/ Surat Thani_x000a_84260"/>
    <s v="84260"/>
    <s v="660957785328"/>
    <s v="12/11/2025 21:21"/>
    <s v="-"/>
    <s v="Kerry_dropoff"/>
    <s v="Lazada"/>
    <s v="lazada"/>
    <s v=""/>
    <s v="TH68147ZN5NR7A"/>
    <s v="12/11/2025 21:21"/>
  </r>
  <r>
    <x v="2"/>
    <x v="2"/>
    <n v="66.666666666666671"/>
    <n v="3"/>
    <s v="GBD30"/>
    <n v="100"/>
    <n v="0"/>
    <s v="ร้านที่2"/>
    <s v="เ***ร ล***ง"/>
    <s v="กรุงเทพฯ"/>
    <s v="-"/>
    <s v=""/>
    <s v="12/11/2025 21:13"/>
    <s v="-"/>
    <s v="J&amp;T COD"/>
    <s v="Tiktok"/>
    <s v="จ่ายทีหลัง / COD"/>
    <s v=""/>
    <s v="766391433662"/>
    <s v="12/11/2025 21:14"/>
  </r>
  <r>
    <x v="0"/>
    <x v="0"/>
    <n v="33.333333333333336"/>
    <n v="3"/>
    <s v="GBD28"/>
    <n v="114.36"/>
    <n v="7"/>
    <s v="ร้านที่1"/>
    <s v="อารี เทียมประดิษฐ์"/>
    <s v="122/39 กัญจน์เพชร นวมินทร์ 74 แยก 3-12 รามอินทรา_x000a__x000a_คันนายาว/ Khan Na Yaoกรุงเทพมหานคร/ Bangkok_x000a_10230"/>
    <s v="10230"/>
    <s v="660891138381"/>
    <s v="12/11/2025 20:51"/>
    <s v="-"/>
    <s v="Kerry_dropoff"/>
    <s v="Lazada"/>
    <s v="lazada"/>
    <s v=""/>
    <s v="LEXPU0628055814"/>
    <s v="12/11/2025 20:51"/>
  </r>
  <r>
    <x v="0"/>
    <x v="0"/>
    <n v="33.333333333333336"/>
    <n v="3"/>
    <s v="GBD27"/>
    <n v="100"/>
    <n v="0"/>
    <s v="ร้านที่2"/>
    <s v="น***็ชร จ***กลิ่นจรัส"/>
    <s v="กรุงเทพฯ"/>
    <s v="-"/>
    <s v=""/>
    <s v="12/11/2025 20:48"/>
    <s v="-"/>
    <s v="J&amp;T COD"/>
    <s v="Tiktok"/>
    <s v="จ่ายทีหลัง / COD"/>
    <s v=""/>
    <s v="-"/>
    <s v="12/11/2025 20:48"/>
  </r>
  <r>
    <x v="4"/>
    <x v="4"/>
    <n v="66.333333333333329"/>
    <n v="6"/>
    <s v="GBD26"/>
    <n v="440"/>
    <n v="0"/>
    <s v="ร้านที่4"/>
    <s v="ก***า ศ***ะนัน"/>
    <s v="กรุงเทพฯ"/>
    <s v="-"/>
    <s v=""/>
    <s v="12/11/2025 20:47"/>
    <s v="-"/>
    <s v="J&amp;T COD"/>
    <s v="Tiktok"/>
    <s v="จ่ายทีหลัง / COD"/>
    <s v=""/>
    <s v="766317215694"/>
    <s v="12/11/2025 20:47"/>
  </r>
  <r>
    <x v="0"/>
    <x v="0"/>
    <n v="33.333333333333336"/>
    <n v="3"/>
    <s v="GBD25"/>
    <n v="100"/>
    <n v="0"/>
    <s v="ร้านที่2"/>
    <s v="ธ***ย ว***พงษ์"/>
    <s v="ระยอง"/>
    <s v="-"/>
    <s v=""/>
    <s v="12/11/2025 20:46"/>
    <s v="-"/>
    <s v="J&amp;T COD"/>
    <s v="Tiktok"/>
    <s v="จ่ายทีหลัง / COD"/>
    <s v=""/>
    <s v="-"/>
    <s v="12/11/2025 20:46"/>
  </r>
  <r>
    <x v="2"/>
    <x v="2"/>
    <n v="33"/>
    <n v="10"/>
    <s v="GBD24"/>
    <n v="317.27"/>
    <n v="0"/>
    <s v="ร้านที่2"/>
    <s v="ก***า ศ***ะนัน"/>
    <s v="กรุงเทพฯ"/>
    <s v="-"/>
    <s v=""/>
    <s v="12/11/2025 20:45"/>
    <s v="-"/>
    <s v="J&amp;T COD"/>
    <s v="Tiktok"/>
    <s v="จ่ายทีหลัง / COD"/>
    <s v=""/>
    <s v="766388527612"/>
    <s v="12/11/2025 20:45"/>
  </r>
  <r>
    <x v="0"/>
    <x v="0"/>
    <n v="33.333333333333336"/>
    <n v="3"/>
    <s v="GBD22"/>
    <n v="100"/>
    <n v="0"/>
    <s v="ร้านที่2"/>
    <s v="ด***าณี ฤ***ญาน"/>
    <s v="พะเยา"/>
    <s v="-"/>
    <s v=""/>
    <s v="12/11/2025 20:26"/>
    <s v="-"/>
    <s v="J&amp;T COD"/>
    <s v="Tiktok"/>
    <s v="จ่ายทีหลัง / COD"/>
    <s v=""/>
    <s v="-"/>
    <s v="12/11/2025 20:26"/>
  </r>
  <r>
    <x v="6"/>
    <x v="6"/>
    <n v="64.84"/>
    <n v="1"/>
    <s v="GBD21"/>
    <n v="129.69"/>
    <n v="0"/>
    <s v="ร้านที่1"/>
    <s v="เครือวัลย์"/>
    <s v="แม่ข้าวต้ม 7หมู่16 · แม่ข้าวต้ม/ Mae Khao Tom_x000a__x000a_เมืองเชียงราย/ Mueang Chiang Raiเชียงราย/ Chiang Rai_x000a_57100"/>
    <s v="57100"/>
    <s v="660833034467"/>
    <s v="12/11/2025 20:22"/>
    <s v="-"/>
    <s v="Kerry_dropoff"/>
    <s v="Lazada"/>
    <s v="lazada"/>
    <s v=""/>
    <s v="LEXPU0627988916"/>
    <s v="12/11/2025 20:22"/>
  </r>
  <r>
    <x v="7"/>
    <x v="6"/>
    <n v="64.849999999999994"/>
    <n v="1"/>
    <s v="GBD21"/>
    <n v="129.69"/>
    <n v="0"/>
    <s v="ร้านที่1"/>
    <s v="เครือวัลย์"/>
    <s v="แม่ข้าวต้ม 7หมู่16 · แม่ข้าวต้ม/ Mae Khao Tom_x000a__x000a_เมืองเชียงราย/ Mueang Chiang Raiเชียงราย/ Chiang Rai_x000a_57100"/>
    <s v="57100"/>
    <s v="660833034467"/>
    <s v="12/11/2025 20:22"/>
    <s v="-"/>
    <s v="Kerry_dropoff"/>
    <s v="Lazada"/>
    <s v="lazada"/>
    <s v=""/>
    <s v="LEXPU0627988916"/>
    <s v="12/11/2025 20:22"/>
  </r>
  <r>
    <x v="8"/>
    <x v="7"/>
    <n v="50"/>
    <n v="2"/>
    <s v="GBD19"/>
    <n v="199.98"/>
    <n v="0"/>
    <s v="ร้านที่2"/>
    <s v="K* น***"/>
    <s v="อุบลราชธานี"/>
    <s v="-"/>
    <s v=""/>
    <s v="12/11/2025 20:01"/>
    <s v="-"/>
    <s v="J&amp;T Express"/>
    <s v="Tiktok"/>
    <s v="tiktok"/>
    <s v=""/>
    <s v="766380058625"/>
    <s v="12/11/2025 20:00"/>
  </r>
  <r>
    <x v="9"/>
    <x v="8"/>
    <n v="50"/>
    <n v="2"/>
    <s v="GBD19"/>
    <n v="199.98"/>
    <n v="0"/>
    <s v="ร้านที่2"/>
    <s v="K* น***"/>
    <s v="อุบลราชธานี"/>
    <s v="-"/>
    <s v=""/>
    <s v="12/11/2025 20:01"/>
    <s v="-"/>
    <s v="J&amp;T Express"/>
    <s v="Tiktok"/>
    <s v="tiktok"/>
    <s v=""/>
    <s v="766380058625"/>
    <s v="12/11/2025 20:00"/>
  </r>
  <r>
    <x v="10"/>
    <x v="9"/>
    <n v="50"/>
    <n v="2"/>
    <s v="GBD19"/>
    <n v="199.98"/>
    <n v="0"/>
    <s v="ร้านที่2"/>
    <s v="K* น***"/>
    <s v="อุบลราชธานี"/>
    <s v="-"/>
    <s v=""/>
    <s v="12/11/2025 20:01"/>
    <s v="-"/>
    <s v="J&amp;T Express"/>
    <s v="Tiktok"/>
    <s v="tiktok"/>
    <s v=""/>
    <s v="766380058625"/>
    <s v="12/11/2025 20:00"/>
  </r>
  <r>
    <x v="0"/>
    <x v="0"/>
    <n v="49"/>
    <n v="1"/>
    <s v="GBD18"/>
    <n v="218"/>
    <n v="0"/>
    <s v="ร้านที่1"/>
    <s v="ค******์"/>
    <s v="****** ตำบล ําบลบึงนํ้ารักษ์ ตำบลบึงน้ำรักษ์ อำเภอธัญบุรี จังหวัดปทุมธานี 12110"/>
    <s v="12110"/>
    <s v="79"/>
    <s v="12/11/2025 19:51"/>
    <s v="-"/>
    <s v="Flash Express"/>
    <s v="Shopee"/>
    <s v="shopee"/>
    <s v=""/>
    <s v="TH04037ZMKQ43F"/>
    <s v="12/11/2025 19:50"/>
  </r>
  <r>
    <x v="11"/>
    <x v="10"/>
    <n v="75"/>
    <n v="1"/>
    <s v="GBD18"/>
    <n v="218"/>
    <n v="0"/>
    <s v="ร้านที่1"/>
    <s v="ค******์"/>
    <s v="****** ตำบล ําบลบึงนํ้ารักษ์ ตำบลบึงน้ำรักษ์ อำเภอธัญบุรี จังหวัดปทุมธานี 12110"/>
    <s v="12110"/>
    <s v="79"/>
    <s v="12/11/2025 19:51"/>
    <s v="-"/>
    <s v="Flash Express"/>
    <s v="Shopee"/>
    <s v="shopee"/>
    <s v=""/>
    <s v="TH04037ZMKQ43F"/>
    <s v="12/11/2025 19:50"/>
  </r>
  <r>
    <x v="4"/>
    <x v="4"/>
    <n v="76"/>
    <n v="1"/>
    <s v="GBD18"/>
    <n v="218"/>
    <n v="0"/>
    <s v="ร้านที่1"/>
    <s v="ค******์"/>
    <s v="****** ตำบล ําบลบึงนํ้ารักษ์ ตำบลบึงน้ำรักษ์ อำเภอธัญบุรี จังหวัดปทุมธานี 12110"/>
    <s v="12110"/>
    <s v="79"/>
    <s v="12/11/2025 19:51"/>
    <s v="-"/>
    <s v="Flash Express"/>
    <s v="Shopee"/>
    <s v="shopee"/>
    <s v=""/>
    <s v="TH04037ZMKQ43F"/>
    <s v="12/11/2025 19:50"/>
  </r>
  <r>
    <x v="2"/>
    <x v="2"/>
    <n v="66.666666666666671"/>
    <n v="3"/>
    <s v="GBD17"/>
    <n v="100"/>
    <n v="0"/>
    <s v="ร้านที่2"/>
    <s v="ค***ุ๊"/>
    <s v="ปทุมธานี"/>
    <s v="-"/>
    <s v=""/>
    <s v="12/11/2025 19:28"/>
    <s v="-"/>
    <s v="J&amp;T COD"/>
    <s v="Tiktok"/>
    <s v="จ่ายทีหลัง / COD"/>
    <s v=""/>
    <s v="766379729706"/>
    <s v="12/11/2025 19:28"/>
  </r>
  <r>
    <x v="4"/>
    <x v="4"/>
    <n v="79"/>
    <n v="1"/>
    <s v="GBD16"/>
    <n v="79"/>
    <n v="0"/>
    <s v="ร้านที่1"/>
    <s v="ส******ี"/>
    <s v="******, ตำบล เมืองใต้, อำเภอเมืองศรีสะเกษจังหวัดศรีสะ้กษ ตำบลเมืองใต้ อำเภอเมืองศรีสะเกษ จังหวัดศรีสะเกษ 33000"/>
    <s v="33000"/>
    <s v="85"/>
    <s v="12/11/2025 19:09"/>
    <s v="-"/>
    <s v="Flash Express"/>
    <s v="Shopee"/>
    <s v="shopee"/>
    <s v=""/>
    <s v="TH30017ZMPWQ0B"/>
    <s v="12/11/2025 19:09"/>
  </r>
  <r>
    <x v="3"/>
    <x v="3"/>
    <n v="66.666666666666671"/>
    <n v="3"/>
    <s v="GBD15"/>
    <n v="107.77"/>
    <n v="7"/>
    <s v="ร้านที่1"/>
    <s v="นส.เสาวณีย์  เหมือนสุวรรณ์"/>
    <s v="83 ซอยลาดกระบัง 24 แขวงลาดกระบัง เขตลาดกระบัง_x000a__x000a_ลาดกระบัง/ Lat Krabangกรุงเทพมหานคร/ Bangkok_x000a_10520"/>
    <s v="10520"/>
    <s v="660899622359"/>
    <s v="12/11/2025 19:08"/>
    <s v="-"/>
    <s v="Kerry_dropoff"/>
    <s v="Lazada"/>
    <s v="lazada"/>
    <s v=""/>
    <s v="LEXPU0627972702"/>
    <s v="12/11/2025 19:08"/>
  </r>
  <r>
    <x v="12"/>
    <x v="11"/>
    <n v="71"/>
    <n v="1"/>
    <s v="GBD13"/>
    <n v="108"/>
    <n v="37"/>
    <s v="ร้านที่1"/>
    <s v="น******ง"/>
    <s v="******พธิ์, อำเภอสองพี่น้อง ตำบลหัวโพธิ์ อำเภอสองพี่น้อง จังหวัดสุพรรณบุรี 72110"/>
    <s v="72110"/>
    <s v="14"/>
    <s v="12/11/2025 19:30"/>
    <s v="-"/>
    <s v="SPX Express"/>
    <s v="Shopee"/>
    <s v="shopee"/>
    <s v=""/>
    <s v="TH257603561578H"/>
    <s v="12/11/2025 19:00"/>
  </r>
  <r>
    <x v="0"/>
    <x v="0"/>
    <n v="33.333333333333336"/>
    <n v="3"/>
    <s v="GBD12"/>
    <n v="175.18"/>
    <n v="26.5"/>
    <s v="ร้านที่1"/>
    <s v="สุภัทรา ปิ่นแก้ว"/>
    <s v="106/1 หมู่ 13_x000a__x000a_บางเสาธง/ Bang Sao Thongสมุทรปราการ/ Samut Prakan_x000a_10570"/>
    <s v="10570"/>
    <s v="660613291286"/>
    <s v="12/11/2025 18:45"/>
    <s v="-"/>
    <s v="Kerry_dropoff"/>
    <s v="Lazada"/>
    <s v="lazada"/>
    <s v=""/>
    <s v="LEXPU0628056200"/>
    <s v="12/11/2025 18:45"/>
  </r>
  <r>
    <x v="0"/>
    <x v="0"/>
    <n v="33.333333333333336"/>
    <n v="3"/>
    <s v="GBD12"/>
    <n v="175.18"/>
    <n v="26.5"/>
    <s v="ร้านที่1"/>
    <s v="สุภัทรา ปิ่นแก้ว"/>
    <s v="106/1 หมู่ 13_x000a__x000a_บางเสาธง/ Bang Sao Thongสมุทรปราการ/ Samut Prakan_x000a_10570"/>
    <s v="10570"/>
    <s v="660613291286"/>
    <s v="12/11/2025 18:45"/>
    <s v="-"/>
    <s v="Kerry_dropoff"/>
    <s v="Lazada"/>
    <s v="lazada"/>
    <s v=""/>
    <s v="LEXPU0628056200"/>
    <s v="12/11/2025 18:45"/>
  </r>
  <r>
    <x v="4"/>
    <x v="4"/>
    <n v="79"/>
    <n v="1"/>
    <s v="GBD11"/>
    <n v="79"/>
    <n v="0"/>
    <s v="ร้านที่1"/>
    <s v="ป******ี"/>
    <s v="******ระชาอุทิศ 20, แขวง ห้วยขวาง, เขตห้วยขวาง แขวงห้วยขวาง เขตห้วยขวาง จังหวัดกรุงเทพมหานคร 10310"/>
    <s v="10310"/>
    <s v="33"/>
    <s v="12/11/2025 18:44"/>
    <s v="-"/>
    <s v="Flash Express"/>
    <s v="Shopee"/>
    <s v="shopee"/>
    <s v=""/>
    <s v="TH01517ZMQ1R7C1"/>
    <s v="12/11/2025 18:41"/>
  </r>
  <r>
    <x v="0"/>
    <x v="0"/>
    <n v="33.333333333333336"/>
    <n v="3"/>
    <s v="GBD10"/>
    <n v="100"/>
    <n v="0"/>
    <s v="ร้านที่2"/>
    <s v="ส***ิษา แ***่ำ"/>
    <s v="กรุงเทพฯ"/>
    <s v="-"/>
    <s v=""/>
    <s v="12/11/2025 18:33"/>
    <s v="-"/>
    <s v="J&amp;T COD"/>
    <s v="Tiktok"/>
    <s v="จ่ายทีหลัง / COD"/>
    <s v=""/>
    <s v="-"/>
    <s v="12/11/2025 18:33"/>
  </r>
  <r>
    <x v="8"/>
    <x v="7"/>
    <n v="50"/>
    <n v="1"/>
    <s v="GBD9"/>
    <n v="486.56"/>
    <n v="0"/>
    <s v="ร้านที่2"/>
    <s v="ภ***ศลักษณ์ เ***านนท์"/>
    <s v="นครศรีธรรมราช"/>
    <s v="-"/>
    <s v=""/>
    <s v="12/11/2025 18:31"/>
    <s v="-"/>
    <s v="J&amp;T COD"/>
    <s v="Tiktok"/>
    <s v="จ่ายทีหลัง / COD"/>
    <s v=""/>
    <s v="766358560682"/>
    <s v="12/11/2025 18:31"/>
  </r>
  <r>
    <x v="9"/>
    <x v="8"/>
    <n v="50"/>
    <n v="1"/>
    <s v="GBD9"/>
    <n v="486.56"/>
    <n v="0"/>
    <s v="ร้านที่2"/>
    <s v="ภ***ศลักษณ์ เ***านนท์"/>
    <s v="นครศรีธรรมราช"/>
    <s v="-"/>
    <s v=""/>
    <s v="12/11/2025 18:31"/>
    <s v="-"/>
    <s v="J&amp;T COD"/>
    <s v="Tiktok"/>
    <s v="จ่ายทีหลัง / COD"/>
    <s v=""/>
    <s v="766358560682"/>
    <s v="12/11/2025 18:31"/>
  </r>
  <r>
    <x v="10"/>
    <x v="9"/>
    <n v="50"/>
    <n v="1"/>
    <s v="GBD9"/>
    <n v="486.56"/>
    <n v="0"/>
    <s v="ร้านที่2"/>
    <s v="ภ***ศลักษณ์ เ***านนท์"/>
    <s v="นครศรีธรรมราช"/>
    <s v="-"/>
    <s v=""/>
    <s v="12/11/2025 18:31"/>
    <s v="-"/>
    <s v="J&amp;T COD"/>
    <s v="Tiktok"/>
    <s v="จ่ายทีหลัง / COD"/>
    <s v=""/>
    <s v="766358560682"/>
    <s v="12/11/2025 18:31"/>
  </r>
  <r>
    <x v="0"/>
    <x v="0"/>
    <n v="50"/>
    <n v="6"/>
    <s v="GBD9"/>
    <n v="486.56"/>
    <n v="0"/>
    <s v="ร้านที่2"/>
    <s v="ภ***ศลักษณ์ เ***านนท์"/>
    <s v="นครศรีธรรมราช"/>
    <s v="-"/>
    <s v=""/>
    <s v="12/11/2025 18:31"/>
    <s v="-"/>
    <s v="J&amp;T COD"/>
    <s v="Tiktok"/>
    <s v="จ่ายทีหลัง / COD"/>
    <s v=""/>
    <s v="766358560682"/>
    <s v="12/11/2025 18:31"/>
  </r>
  <r>
    <x v="6"/>
    <x v="12"/>
    <n v="139"/>
    <n v="1"/>
    <s v="GBD9"/>
    <n v="486.56"/>
    <n v="0"/>
    <s v="ร้านที่2"/>
    <s v="ภ***ศลักษณ์ เ***านนท์"/>
    <s v="นครศรีธรรมราช"/>
    <s v="-"/>
    <s v=""/>
    <s v="12/11/2025 18:31"/>
    <s v="-"/>
    <s v="J&amp;T COD"/>
    <s v="Tiktok"/>
    <s v="จ่ายทีหลัง / COD"/>
    <s v=""/>
    <s v="766358560682"/>
    <s v="12/11/2025 18:31"/>
  </r>
  <r>
    <x v="7"/>
    <x v="13"/>
    <n v="139"/>
    <n v="1"/>
    <s v="GBD9"/>
    <n v="486.56"/>
    <n v="0"/>
    <s v="ร้านที่2"/>
    <s v="ภ***ศลักษณ์ เ***านนท์"/>
    <s v="นครศรีธรรมราช"/>
    <s v="-"/>
    <s v=""/>
    <s v="12/11/2025 18:31"/>
    <s v="-"/>
    <s v="J&amp;T COD"/>
    <s v="Tiktok"/>
    <s v="จ่ายทีหลัง / COD"/>
    <s v=""/>
    <s v="766358560682"/>
    <s v="12/11/2025 18:31"/>
  </r>
  <r>
    <x v="0"/>
    <x v="0"/>
    <n v="50"/>
    <n v="6"/>
    <s v="GBD8"/>
    <n v="200"/>
    <n v="0"/>
    <s v="ร้านที่2"/>
    <s v="ว***ิภา"/>
    <s v="กรุงเทพฯ"/>
    <s v="-"/>
    <s v=""/>
    <s v="12/11/2025 18:24"/>
    <s v="-"/>
    <s v="J&amp;T COD"/>
    <s v="Tiktok"/>
    <s v="จ่ายทีหลัง / COD"/>
    <s v=""/>
    <s v="-"/>
    <s v="12/11/2025 18:24"/>
  </r>
  <r>
    <x v="0"/>
    <x v="0"/>
    <n v="33.333333333333336"/>
    <n v="3"/>
    <s v="GBD7"/>
    <n v="100"/>
    <n v="0"/>
    <s v="ร้านที่2"/>
    <s v="ด***้อ  ใ***ง"/>
    <s v="มุกดาหาร"/>
    <s v="-"/>
    <s v=""/>
    <s v="12/11/2025 18:21"/>
    <s v="-"/>
    <s v="J&amp;T COD"/>
    <s v="Tiktok"/>
    <s v="จ่ายทีหลัง / COD"/>
    <s v=""/>
    <s v="-"/>
    <s v="12/11/2025 18:21"/>
  </r>
  <r>
    <x v="0"/>
    <x v="0"/>
    <n v="33.333333333333336"/>
    <n v="3"/>
    <s v="GBD6"/>
    <n v="100"/>
    <n v="0"/>
    <s v="ร้านที่2"/>
    <s v="K***apron K***hot"/>
    <s v="กรุงเทพฯ"/>
    <s v="-"/>
    <s v=""/>
    <s v="12/11/2025 18:19"/>
    <s v="-"/>
    <s v="J&amp;T COD"/>
    <s v="Tiktok"/>
    <s v="จ่ายทีหลัง / COD"/>
    <s v=""/>
    <s v="-"/>
    <s v="12/11/2025 18:19"/>
  </r>
  <r>
    <x v="3"/>
    <x v="3"/>
    <n v="66.666666666666671"/>
    <n v="3"/>
    <s v="GBD5"/>
    <n v="283.27999999999997"/>
    <n v="0"/>
    <s v="ร้านที่2"/>
    <s v="น***มิง ท***าญ"/>
    <s v="นครสวรรค์"/>
    <s v="-"/>
    <s v=""/>
    <s v="12/11/2025 17:37"/>
    <s v="-"/>
    <s v="J&amp;T Express"/>
    <s v="Tiktok"/>
    <s v="tiktok"/>
    <s v=""/>
    <s v="766305076681"/>
    <s v="12/11/2025 17:37"/>
  </r>
  <r>
    <x v="2"/>
    <x v="2"/>
    <n v="66.666666666666671"/>
    <n v="3"/>
    <s v="GBD5"/>
    <n v="283.27999999999997"/>
    <n v="0"/>
    <s v="ร้านที่2"/>
    <s v="น***มิง ท***าญ"/>
    <s v="นครสวรรค์"/>
    <s v="-"/>
    <s v=""/>
    <s v="12/11/2025 17:37"/>
    <s v="-"/>
    <s v="J&amp;T Express"/>
    <s v="Tiktok"/>
    <s v="tiktok"/>
    <s v=""/>
    <s v="766305076681"/>
    <s v="12/11/2025 17:37"/>
  </r>
  <r>
    <x v="0"/>
    <x v="0"/>
    <n v="33.333333333333336"/>
    <n v="3"/>
    <s v="GBD5"/>
    <n v="283.27999999999997"/>
    <n v="0"/>
    <s v="ร้านที่2"/>
    <s v="น***มิง ท***าญ"/>
    <s v="นครสวรรค์"/>
    <s v="-"/>
    <s v=""/>
    <s v="12/11/2025 17:37"/>
    <s v="-"/>
    <s v="J&amp;T Express"/>
    <s v="Tiktok"/>
    <s v="tiktok"/>
    <s v=""/>
    <s v="766305076681"/>
    <s v="12/11/2025 17:37"/>
  </r>
  <r>
    <x v="4"/>
    <x v="5"/>
    <n v="58.34"/>
    <n v="1"/>
    <s v="GBD4"/>
    <n v="201"/>
    <n v="26"/>
    <s v="ร้านที่1"/>
    <s v="อุทัยรัตน์ ทบชิน"/>
    <s v="78 มหาจักรอพาร์ทเม้นท์ (ตรงข้ามซอยเรียบวารี25) · โคกแฝด/ Khok Faet_x000a__x000a_หนองจอก/ Nong Chokกรุงเทพมหานคร/ Bangkok_x000a_10530"/>
    <s v="10530"/>
    <s v="660612898386"/>
    <s v="12/11/2025 17:32"/>
    <s v="-"/>
    <s v="Kerry_dropoff"/>
    <s v="Lazada"/>
    <s v="lazada"/>
    <s v=""/>
    <s v="LEXPU0627992952"/>
    <s v="12/11/2025 17:32"/>
  </r>
  <r>
    <x v="4"/>
    <x v="5"/>
    <n v="58.33"/>
    <n v="2"/>
    <s v="GBD4"/>
    <n v="201"/>
    <n v="26"/>
    <s v="ร้านที่1"/>
    <s v="อุทัยรัตน์ ทบชิน"/>
    <s v="78 มหาจักรอพาร์ทเม้นท์ (ตรงข้ามซอยเรียบวารี25) · โคกแฝด/ Khok Faet_x000a__x000a_หนองจอก/ Nong Chokกรุงเทพมหานคร/ Bangkok_x000a_10530"/>
    <s v="10530"/>
    <s v="660612898386"/>
    <s v="12/11/2025 17:32"/>
    <s v="-"/>
    <s v="Kerry_dropoff"/>
    <s v="Lazada"/>
    <s v="lazada"/>
    <s v=""/>
    <s v="LEXPU0627992952"/>
    <s v="12/11/2025 17:32"/>
  </r>
  <r>
    <x v="6"/>
    <x v="12"/>
    <n v="139"/>
    <n v="2"/>
    <s v="GBD3"/>
    <n v="238"/>
    <n v="0"/>
    <s v="ร้านที่2"/>
    <s v="ส***ณี"/>
    <s v="กระบี่"/>
    <s v="-"/>
    <s v=""/>
    <s v="12/11/2025 17:14"/>
    <s v="-"/>
    <s v="J&amp;T COD"/>
    <s v="Tiktok"/>
    <s v="จ่ายทีหลัง / COD"/>
    <s v=""/>
    <s v="766384892582"/>
    <s v="12/11/2025 17:15"/>
  </r>
  <r>
    <x v="1"/>
    <x v="1"/>
    <n v="54.5"/>
    <n v="2"/>
    <s v="GBD2"/>
    <n v="67"/>
    <n v="7"/>
    <s v="ร้านที่1"/>
    <s v="นางสาววาทินี ทองคำ"/>
    <s v="109 หมู่11 ต. บ้านกลาง เข้าซอยทางไปบ้านเหล่าเหนือ ชื่อบ้านนายประสงค์ ทองคำ_x000a__x000a_สอง/ Songแพร่/ Phrae_x000a_54120"/>
    <s v="54120"/>
    <s v="660867446892"/>
    <s v="12/11/2025 17:04"/>
    <s v="-"/>
    <s v="Kerry_dropoff"/>
    <s v="Lazada"/>
    <s v="lazada"/>
    <s v=""/>
    <s v="TH51067ZN1091B"/>
    <s v="12/11/2025 17:04"/>
  </r>
  <r>
    <x v="2"/>
    <x v="2"/>
    <n v="33"/>
    <n v="10"/>
    <s v="GBD1"/>
    <n v="398"/>
    <n v="48"/>
    <s v="ร้านที่4"/>
    <s v="อ***ยา น***ุสิทธิ์"/>
    <s v="ตรัง"/>
    <s v="-"/>
    <s v=""/>
    <s v="12/11/2025 16:55"/>
    <s v="-"/>
    <s v="J&amp;T COD"/>
    <s v="Tiktok"/>
    <s v="จ่ายทีหลัง / COD"/>
    <s v=""/>
    <s v="766385515674"/>
    <s v="12/11/2025 16:55"/>
  </r>
  <r>
    <x v="4"/>
    <x v="4"/>
    <n v="72"/>
    <n v="1"/>
    <s v="GBD0"/>
    <n v="279"/>
    <n v="0"/>
    <s v="ร้านที่1"/>
    <s v="ภ******์"/>
    <s v="******ำบลน้ำปั้ว ตำบลน้ำปั้ว อำเภอเวียงสา จังหวัดน่าน 55110"/>
    <s v="55110"/>
    <s v="42"/>
    <s v="12/11/2025 17:24"/>
    <s v="-"/>
    <s v="SPX Express"/>
    <s v="Shopee"/>
    <s v="shopee"/>
    <s v=""/>
    <s v="TH254021684458R"/>
    <s v="12/11/2025 16:54"/>
  </r>
  <r>
    <x v="11"/>
    <x v="10"/>
    <n v="72"/>
    <n v="2"/>
    <s v="GBD0"/>
    <n v="279"/>
    <n v="0"/>
    <s v="ร้านที่1"/>
    <s v="ภ******์"/>
    <s v="******ำบลน้ำปั้ว ตำบลน้ำปั้ว อำเภอเวียงสา จังหวัดน่าน 55110"/>
    <s v="55110"/>
    <s v="42"/>
    <s v="12/11/2025 17:24"/>
    <s v="-"/>
    <s v="SPX Express"/>
    <s v="Shopee"/>
    <s v="shopee"/>
    <s v=""/>
    <s v="TH254021684458R"/>
    <s v="12/11/2025 16:54"/>
  </r>
  <r>
    <x v="4"/>
    <x v="4"/>
    <n v="71"/>
    <n v="1"/>
    <s v="GBD0"/>
    <n v="279"/>
    <n v="0"/>
    <s v="ร้านที่1"/>
    <s v="ภ******์"/>
    <s v="******ำบลน้ำปั้ว ตำบลน้ำปั้ว อำเภอเวียงสา จังหวัดน่าน 55110"/>
    <s v="55110"/>
    <s v="42"/>
    <s v="12/11/2025 17:24"/>
    <s v="-"/>
    <s v="SPX Express"/>
    <s v="Shopee"/>
    <s v="shopee"/>
    <s v=""/>
    <s v="TH254021684458R"/>
    <s v="12/11/2025 16:54"/>
  </r>
  <r>
    <x v="3"/>
    <x v="3"/>
    <n v="66.666666666666671"/>
    <n v="3"/>
    <s v="GBC98"/>
    <n v="130"/>
    <n v="0"/>
    <s v="ร้านที่1"/>
    <s v="ศ******ต"/>
    <s v="******304 ถ.เพชรเกษม 51 แขวงหลักสอง เขตบางแค จังหวัดกรุงเทพมหานคร 10160"/>
    <s v="10160"/>
    <s v="42"/>
    <s v="12/11/2025 16:20"/>
    <s v="-"/>
    <s v="Flash Express"/>
    <s v="Shopee"/>
    <s v="shopee"/>
    <s v=""/>
    <s v="TH01207ZMUE76D"/>
    <s v="12/11/2025 16:20"/>
  </r>
  <r>
    <x v="4"/>
    <x v="4"/>
    <n v="75"/>
    <n v="3"/>
    <s v="GBC97"/>
    <n v="225"/>
    <n v="0"/>
    <s v="ร้านที่1"/>
    <s v="อ******น"/>
    <s v="******เภอพุทไธสง ตำบลพุทไธสง อำเภอพุทไธสง จังหวัดบุรีรัมย์ 31120"/>
    <s v="31120"/>
    <s v="54"/>
    <s v="12/11/2025 16:43"/>
    <s v="-"/>
    <s v="Flash Express"/>
    <s v="Shopee"/>
    <s v="shopee"/>
    <s v=""/>
    <s v="TH28097ZMQ7N7A"/>
    <s v="12/11/2025 16:13"/>
  </r>
  <r>
    <x v="4"/>
    <x v="5"/>
    <n v="60"/>
    <n v="1"/>
    <s v="GBC96"/>
    <n v="67.5"/>
    <n v="7.5"/>
    <s v="ร้านที่1"/>
    <s v="ทิพย์"/>
    <s v="82/18หมู่1 ตำบล รอบเมือง อำเภอ เมือง  82/18หมู่1, ตำบล รอบเมือง อำเภอ เมือง · รอบเมือง สุขสบาย · รอบเมือง/ Rop Mueang_x000a__x000a_เมืองปราจีนบุรี/ Mueang Prachin Buriปราจีนบุรี/ Prachin Buri_x000a_25000"/>
    <s v="25000"/>
    <s v="660646273843"/>
    <s v="12/11/2025 16:12"/>
    <s v="-"/>
    <s v="Kerry_dropoff"/>
    <s v="Lazada"/>
    <s v="lazada"/>
    <s v=""/>
    <s v="LEXPU0627992518"/>
    <s v="12/11/2025 16:11"/>
  </r>
  <r>
    <x v="8"/>
    <x v="7"/>
    <n v="50"/>
    <n v="1"/>
    <s v="GBC94"/>
    <n v="99.99"/>
    <n v="0"/>
    <s v="ร้านที่2"/>
    <s v="จ**"/>
    <s v="กรุงเทพฯ"/>
    <s v="-"/>
    <s v=""/>
    <s v="12/11/2025 16:07"/>
    <s v="-"/>
    <s v="J&amp;T COD"/>
    <s v="Tiktok"/>
    <s v="จ่ายทีหลัง / COD"/>
    <s v=""/>
    <s v="766328150685"/>
    <s v="12/11/2025 16:07"/>
  </r>
  <r>
    <x v="9"/>
    <x v="8"/>
    <n v="50"/>
    <n v="1"/>
    <s v="GBC94"/>
    <n v="99.99"/>
    <n v="0"/>
    <s v="ร้านที่2"/>
    <s v="จ**"/>
    <s v="กรุงเทพฯ"/>
    <s v="-"/>
    <s v=""/>
    <s v="12/11/2025 16:07"/>
    <s v="-"/>
    <s v="J&amp;T COD"/>
    <s v="Tiktok"/>
    <s v="จ่ายทีหลัง / COD"/>
    <s v=""/>
    <s v="766328150685"/>
    <s v="12/11/2025 16:07"/>
  </r>
  <r>
    <x v="10"/>
    <x v="9"/>
    <n v="50"/>
    <n v="1"/>
    <s v="GBC94"/>
    <n v="99.99"/>
    <n v="0"/>
    <s v="ร้านที่2"/>
    <s v="จ**"/>
    <s v="กรุงเทพฯ"/>
    <s v="-"/>
    <s v=""/>
    <s v="12/11/2025 16:07"/>
    <s v="-"/>
    <s v="J&amp;T COD"/>
    <s v="Tiktok"/>
    <s v="จ่ายทีหลัง / COD"/>
    <s v=""/>
    <s v="766328150685"/>
    <s v="12/11/2025 16:07"/>
  </r>
  <r>
    <x v="8"/>
    <x v="7"/>
    <n v="60"/>
    <n v="2"/>
    <s v="GBC93"/>
    <n v="179.75"/>
    <n v="0"/>
    <s v="ร้านที่2"/>
    <s v="พ***ภัค ใ***ง"/>
    <s v="แพร่"/>
    <s v="-"/>
    <s v=""/>
    <s v="12/11/2025 16:06"/>
    <s v="-"/>
    <s v="J&amp;T COD"/>
    <s v="Tiktok"/>
    <s v="จ่ายทีหลัง / COD"/>
    <s v=""/>
    <s v="766390650616"/>
    <s v="12/11/2025 16:06"/>
  </r>
  <r>
    <x v="4"/>
    <x v="4"/>
    <n v="76"/>
    <n v="3"/>
    <s v="GBC92"/>
    <n v="516"/>
    <n v="0"/>
    <s v="ร้านที่1"/>
    <s v="พ******ิ"/>
    <s v="******มูสี, อำเภอปากช่อง ตำบลหมูสี อำเภอปากช่อง จังหวัดนครราชสีมา 30450"/>
    <s v="30450"/>
    <s v="33"/>
    <s v="12/11/2025 16:36"/>
    <s v="-"/>
    <s v="SPX Express"/>
    <s v="Shopee"/>
    <s v="shopee"/>
    <s v=""/>
    <s v="TH251780709790W"/>
    <s v="12/11/2025 16:06"/>
  </r>
  <r>
    <x v="9"/>
    <x v="8"/>
    <n v="60"/>
    <n v="2"/>
    <s v="GBC93"/>
    <n v="179.75"/>
    <n v="0"/>
    <s v="ร้านที่2"/>
    <s v="พ***ภัค ใ***ง"/>
    <s v="แพร่"/>
    <s v="-"/>
    <s v=""/>
    <s v="12/11/2025 16:06"/>
    <s v="-"/>
    <s v="J&amp;T COD"/>
    <s v="Tiktok"/>
    <s v="จ่ายทีหลัง / COD"/>
    <s v=""/>
    <s v="766390650616"/>
    <s v="12/11/2025 16:06"/>
  </r>
  <r>
    <x v="10"/>
    <x v="9"/>
    <n v="60"/>
    <n v="2"/>
    <s v="GBC93"/>
    <n v="179.75"/>
    <n v="0"/>
    <s v="ร้านที่2"/>
    <s v="พ***ภัค ใ***ง"/>
    <s v="แพร่"/>
    <s v="-"/>
    <s v=""/>
    <s v="12/11/2025 16:06"/>
    <s v="-"/>
    <s v="J&amp;T COD"/>
    <s v="Tiktok"/>
    <s v="จ่ายทีหลัง / COD"/>
    <s v=""/>
    <s v="766390650616"/>
    <s v="12/11/2025 16:06"/>
  </r>
  <r>
    <x v="4"/>
    <x v="4"/>
    <n v="72"/>
    <n v="4"/>
    <s v="GBC92"/>
    <n v="516"/>
    <n v="0"/>
    <s v="ร้านที่1"/>
    <s v="พ******ิ"/>
    <s v="******มูสี, อำเภอปากช่อง ตำบลหมูสี อำเภอปากช่อง จังหวัดนครราชสีมา 30450"/>
    <s v="30450"/>
    <s v="33"/>
    <s v="12/11/2025 16:36"/>
    <s v="-"/>
    <s v="SPX Express"/>
    <s v="Shopee"/>
    <s v="shopee"/>
    <s v=""/>
    <s v="TH251780709790W"/>
    <s v="12/11/2025 16:06"/>
  </r>
  <r>
    <x v="1"/>
    <x v="1"/>
    <n v="54.5"/>
    <n v="2"/>
    <s v="GBC91"/>
    <n v="83"/>
    <n v="7"/>
    <s v="ร้านที่1"/>
    <s v="พรรณภัค ใจแปง"/>
    <s v="78 ม.7 ต.สะเอียบ_x000a__x000a_สอง/ Songแพร่/ Phrae_x000a_54120"/>
    <s v="54120"/>
    <s v="660808540135"/>
    <s v="12/11/2025 16:06"/>
    <s v="-"/>
    <s v="Kerry_dropoff"/>
    <s v="Lazada"/>
    <s v="lazada"/>
    <s v=""/>
    <s v="TH51067ZN0W17F"/>
    <s v="12/11/2025 16:06"/>
  </r>
  <r>
    <x v="8"/>
    <x v="7"/>
    <n v="50"/>
    <n v="1"/>
    <s v="GBC89"/>
    <n v="100"/>
    <n v="0"/>
    <s v="ร้านที่2"/>
    <s v="w**"/>
    <s v="สมุทรปราการ"/>
    <s v="-"/>
    <s v=""/>
    <s v="12/11/2025 16:05"/>
    <s v="-"/>
    <s v="Flash Express Thailand COD"/>
    <s v="Tiktok"/>
    <s v="จ่ายทีหลัง / COD"/>
    <s v=""/>
    <s v="THT020329HD334Z"/>
    <s v="12/11/2025 16:05"/>
  </r>
  <r>
    <x v="9"/>
    <x v="8"/>
    <n v="50"/>
    <n v="1"/>
    <s v="GBC89"/>
    <n v="100"/>
    <n v="0"/>
    <s v="ร้านที่2"/>
    <s v="w**"/>
    <s v="สมุทรปราการ"/>
    <s v="-"/>
    <s v=""/>
    <s v="12/11/2025 16:05"/>
    <s v="-"/>
    <s v="Flash Express Thailand COD"/>
    <s v="Tiktok"/>
    <s v="จ่ายทีหลัง / COD"/>
    <s v=""/>
    <s v="THT020329HD334Z"/>
    <s v="12/11/2025 16:05"/>
  </r>
  <r>
    <x v="10"/>
    <x v="9"/>
    <n v="50"/>
    <n v="1"/>
    <s v="GBC89"/>
    <n v="100"/>
    <n v="0"/>
    <s v="ร้านที่2"/>
    <s v="w**"/>
    <s v="สมุทรปราการ"/>
    <s v="-"/>
    <s v=""/>
    <s v="12/11/2025 16:05"/>
    <s v="-"/>
    <s v="Flash Express Thailand COD"/>
    <s v="Tiktok"/>
    <s v="จ่ายทีหลัง / COD"/>
    <s v=""/>
    <s v="THT020329HD334Z"/>
    <s v="12/11/2025 16:05"/>
  </r>
  <r>
    <x v="3"/>
    <x v="3"/>
    <n v="66.666666666666671"/>
    <n v="3"/>
    <s v="GBC87"/>
    <n v="100"/>
    <n v="0"/>
    <s v="ร้านที่2"/>
    <s v="u***1638787391788"/>
    <s v="เพชรบุรี"/>
    <s v="-"/>
    <s v=""/>
    <s v="12/11/2025 15:58"/>
    <s v="-"/>
    <s v="J&amp;T Express"/>
    <s v="Tiktok"/>
    <s v="tiktok"/>
    <s v=""/>
    <s v="766382748703"/>
    <s v="12/11/2025 15:57"/>
  </r>
  <r>
    <x v="0"/>
    <x v="0"/>
    <n v="33.333333333333336"/>
    <n v="3"/>
    <s v="GBC86"/>
    <n v="200"/>
    <n v="0"/>
    <s v="ร้านที่2"/>
    <s v="u***1638787391788"/>
    <s v="สมุทรปราการ"/>
    <s v="-"/>
    <s v=""/>
    <s v="12/11/2025 15:51"/>
    <s v="-"/>
    <s v="J&amp;T Express"/>
    <s v="Tiktok"/>
    <s v="tiktok"/>
    <s v=""/>
    <s v="766305070624"/>
    <s v="12/11/2025 15:51"/>
  </r>
  <r>
    <x v="8"/>
    <x v="7"/>
    <n v="50"/>
    <n v="1"/>
    <s v="GBC86"/>
    <n v="200"/>
    <n v="0"/>
    <s v="ร้านที่2"/>
    <s v="u***1638787391788"/>
    <s v="สมุทรปราการ"/>
    <s v="-"/>
    <s v=""/>
    <s v="12/11/2025 15:51"/>
    <s v="-"/>
    <s v="J&amp;T Express"/>
    <s v="Tiktok"/>
    <s v="tiktok"/>
    <s v=""/>
    <s v="766305070624"/>
    <s v="12/11/2025 15:51"/>
  </r>
  <r>
    <x v="9"/>
    <x v="8"/>
    <n v="50"/>
    <n v="1"/>
    <s v="GBC86"/>
    <n v="200"/>
    <n v="0"/>
    <s v="ร้านที่2"/>
    <s v="u***1638787391788"/>
    <s v="สมุทรปราการ"/>
    <s v="-"/>
    <s v=""/>
    <s v="12/11/2025 15:51"/>
    <s v="-"/>
    <s v="J&amp;T Express"/>
    <s v="Tiktok"/>
    <s v="tiktok"/>
    <s v=""/>
    <s v="766305070624"/>
    <s v="12/11/2025 15:50"/>
  </r>
  <r>
    <x v="10"/>
    <x v="9"/>
    <n v="50"/>
    <n v="1"/>
    <s v="GBC86"/>
    <n v="200"/>
    <n v="0"/>
    <s v="ร้านที่2"/>
    <s v="u***1638787391788"/>
    <s v="สมุทรปราการ"/>
    <s v="-"/>
    <s v=""/>
    <s v="12/11/2025 15:51"/>
    <s v="-"/>
    <s v="J&amp;T Express"/>
    <s v="Tiktok"/>
    <s v="tiktok"/>
    <s v=""/>
    <s v="766305070624"/>
    <s v="12/11/2025 15:50"/>
  </r>
  <r>
    <x v="3"/>
    <x v="3"/>
    <n v="66.666666666666671"/>
    <n v="3"/>
    <s v="GBC85"/>
    <n v="100"/>
    <n v="0"/>
    <s v="ร้านที่2"/>
    <s v="ก***า ส***ริ"/>
    <s v="กรุงเทพฯ"/>
    <s v="-"/>
    <s v=""/>
    <s v="12/11/2025 15:40"/>
    <s v="-"/>
    <s v="J&amp;T Express"/>
    <s v="Tiktok"/>
    <s v="tiktok"/>
    <s v=""/>
    <s v="766395945700"/>
    <s v="12/11/2025 15:40"/>
  </r>
  <r>
    <x v="3"/>
    <x v="3"/>
    <n v="66.666666666666671"/>
    <n v="3"/>
    <s v="GBC84"/>
    <n v="100"/>
    <n v="0"/>
    <s v="ร้านที่2"/>
    <s v="ส***ณร์ตันเจริญ"/>
    <s v="ชุมพร"/>
    <s v="-"/>
    <s v=""/>
    <s v="12/11/2025 15:40"/>
    <s v="-"/>
    <s v="J&amp;T COD"/>
    <s v="Tiktok"/>
    <s v="จ่ายทีหลัง / COD"/>
    <s v=""/>
    <s v="766330450653"/>
    <s v="12/11/2025 15:40"/>
  </r>
  <r>
    <x v="0"/>
    <x v="0"/>
    <n v="33.333333333333336"/>
    <n v="3"/>
    <s v="GBC83"/>
    <n v="100"/>
    <n v="0"/>
    <s v="ร้านที่2"/>
    <s v="ร***วดี บ***ราภรณ์"/>
    <s v="ราชบุรี"/>
    <s v="-"/>
    <s v=""/>
    <s v="12/11/2025 15:38"/>
    <s v="-"/>
    <s v="J&amp;T COD"/>
    <s v="Tiktok"/>
    <s v="จ่ายทีหลัง / COD"/>
    <s v=""/>
    <s v="-"/>
    <s v="12/11/2025 15:38"/>
  </r>
  <r>
    <x v="3"/>
    <x v="3"/>
    <n v="66.666666666666671"/>
    <n v="3"/>
    <s v="GBC82"/>
    <n v="100"/>
    <n v="0"/>
    <s v="ร้านที่2"/>
    <s v="u***429227813669"/>
    <s v="กรุงเทพฯ"/>
    <s v="-"/>
    <s v=""/>
    <s v="12/11/2025 15:37"/>
    <s v="-"/>
    <s v="J&amp;T COD"/>
    <s v="Tiktok"/>
    <s v="จ่ายทีหลัง / COD"/>
    <s v=""/>
    <s v="766345148682"/>
    <s v="12/11/2025 15:37"/>
  </r>
  <r>
    <x v="3"/>
    <x v="3"/>
    <n v="66.666666666666671"/>
    <n v="3"/>
    <s v="GBC81"/>
    <n v="200"/>
    <n v="0"/>
    <s v="ร้านที่2"/>
    <s v="K***nruen"/>
    <s v="ประจวบคีรีขันธ์"/>
    <s v="-"/>
    <s v=""/>
    <s v="12/11/2025 15:36"/>
    <s v="-"/>
    <s v="J&amp;T Express"/>
    <s v="Tiktok"/>
    <s v="tiktok"/>
    <s v=""/>
    <s v="766391747645"/>
    <s v="12/11/2025 15:36"/>
  </r>
  <r>
    <x v="2"/>
    <x v="2"/>
    <n v="66.666666666666671"/>
    <n v="3"/>
    <s v="GBC81"/>
    <n v="200"/>
    <n v="0"/>
    <s v="ร้านที่2"/>
    <s v="K***nruen"/>
    <s v="ประจวบคีรีขันธ์"/>
    <s v="-"/>
    <s v=""/>
    <s v="12/11/2025 15:36"/>
    <s v="-"/>
    <s v="J&amp;T Express"/>
    <s v="Tiktok"/>
    <s v="tiktok"/>
    <s v=""/>
    <s v="766391747645"/>
    <s v="12/11/2025 15:36"/>
  </r>
  <r>
    <x v="2"/>
    <x v="2"/>
    <n v="66.666666666666671"/>
    <n v="3"/>
    <s v="GBC80"/>
    <n v="100"/>
    <n v="0"/>
    <s v="ร้านที่2"/>
    <s v="อ***าฎ"/>
    <s v="พัทลุง"/>
    <s v="-"/>
    <s v=""/>
    <s v="12/11/2025 15:35"/>
    <s v="-"/>
    <s v="J&amp;T COD"/>
    <s v="Tiktok"/>
    <s v="จ่ายทีหลัง / COD"/>
    <s v=""/>
    <s v="766392733610"/>
    <s v="12/11/2025 15:35"/>
  </r>
  <r>
    <x v="0"/>
    <x v="0"/>
    <n v="33.333333333333336"/>
    <n v="6"/>
    <s v="GBC79"/>
    <n v="200"/>
    <n v="0"/>
    <s v="ร้านที่2"/>
    <s v="L**"/>
    <s v="มหาสารคาม"/>
    <s v="-"/>
    <s v=""/>
    <s v="12/11/2025 15:34"/>
    <s v="-"/>
    <s v="J&amp;T COD"/>
    <s v="Tiktok"/>
    <s v="จ่ายทีหลัง / COD"/>
    <s v=""/>
    <s v="-"/>
    <s v="12/11/2025 15:34"/>
  </r>
  <r>
    <x v="8"/>
    <x v="7"/>
    <n v="50"/>
    <n v="1"/>
    <s v="GBC77"/>
    <n v="100"/>
    <n v="0"/>
    <s v="ร้านที่2"/>
    <s v="น***วัฒน์ ใ***้ว"/>
    <s v="เชียงใหม่"/>
    <s v="-"/>
    <s v=""/>
    <s v="12/11/2025 15:34"/>
    <s v="-"/>
    <s v="J&amp;T COD"/>
    <s v="Tiktok"/>
    <s v="จ่ายทีหลัง / COD"/>
    <s v=""/>
    <s v="766382069692"/>
    <s v="12/11/2025 15:34"/>
  </r>
  <r>
    <x v="9"/>
    <x v="8"/>
    <n v="50"/>
    <n v="1"/>
    <s v="GBC77"/>
    <n v="100"/>
    <n v="0"/>
    <s v="ร้านที่2"/>
    <s v="น***วัฒน์ ใ***้ว"/>
    <s v="เชียงใหม่"/>
    <s v="-"/>
    <s v=""/>
    <s v="12/11/2025 15:34"/>
    <s v="-"/>
    <s v="J&amp;T COD"/>
    <s v="Tiktok"/>
    <s v="จ่ายทีหลัง / COD"/>
    <s v=""/>
    <s v="766382069692"/>
    <s v="12/11/2025 15:34"/>
  </r>
  <r>
    <x v="10"/>
    <x v="9"/>
    <n v="50"/>
    <n v="1"/>
    <s v="GBC77"/>
    <n v="100"/>
    <n v="0"/>
    <s v="ร้านที่2"/>
    <s v="น***วัฒน์ ใ***้ว"/>
    <s v="เชียงใหม่"/>
    <s v="-"/>
    <s v=""/>
    <s v="12/11/2025 15:34"/>
    <s v="-"/>
    <s v="J&amp;T COD"/>
    <s v="Tiktok"/>
    <s v="จ่ายทีหลัง / COD"/>
    <s v=""/>
    <s v="766382069692"/>
    <s v="12/11/2025 15:34"/>
  </r>
  <r>
    <x v="0"/>
    <x v="0"/>
    <n v="33.333333333333336"/>
    <n v="3"/>
    <s v="GBC76"/>
    <n v="100"/>
    <n v="0"/>
    <s v="ร้านที่2"/>
    <s v="แ***ิดา ใ***จริญ"/>
    <s v="นครปฐม"/>
    <s v="-"/>
    <s v=""/>
    <s v="12/11/2025 15:34"/>
    <s v="-"/>
    <s v="J&amp;T Express"/>
    <s v="Tiktok"/>
    <s v="tiktok"/>
    <s v="ไม่เอากาแฟกับเนยนมค่ะ"/>
    <s v="766328878641"/>
    <s v="12/11/2025 15:34"/>
  </r>
  <r>
    <x v="8"/>
    <x v="7"/>
    <n v="50"/>
    <n v="1"/>
    <s v="GBC75"/>
    <n v="100"/>
    <n v="0"/>
    <s v="ร้านที่4"/>
    <s v="ต** ล**"/>
    <s v="ฉะเชิงเทรา"/>
    <s v="-"/>
    <s v=""/>
    <s v="12/11/2025 15:34"/>
    <s v="-"/>
    <s v="J&amp;T Express"/>
    <s v="Tiktok"/>
    <s v="tiktok"/>
    <s v=""/>
    <s v="766354063650"/>
    <s v="12/11/2025 15:34"/>
  </r>
  <r>
    <x v="9"/>
    <x v="8"/>
    <n v="50"/>
    <n v="1"/>
    <s v="GBC75"/>
    <n v="100"/>
    <n v="0"/>
    <s v="ร้านที่4"/>
    <s v="ต** ล**"/>
    <s v="ฉะเชิงเทรา"/>
    <s v="-"/>
    <s v=""/>
    <s v="12/11/2025 15:34"/>
    <s v="-"/>
    <s v="J&amp;T Express"/>
    <s v="Tiktok"/>
    <s v="tiktok"/>
    <s v=""/>
    <s v="766354063650"/>
    <s v="12/11/2025 15:34"/>
  </r>
  <r>
    <x v="10"/>
    <x v="9"/>
    <n v="50"/>
    <n v="1"/>
    <s v="GBC75"/>
    <n v="100"/>
    <n v="0"/>
    <s v="ร้านที่4"/>
    <s v="ต** ล**"/>
    <s v="ฉะเชิงเทรา"/>
    <s v="-"/>
    <s v=""/>
    <s v="12/11/2025 15:34"/>
    <s v="-"/>
    <s v="J&amp;T Express"/>
    <s v="Tiktok"/>
    <s v="tiktok"/>
    <s v=""/>
    <s v="766354063650"/>
    <s v="12/11/2025 15:34"/>
  </r>
  <r>
    <x v="0"/>
    <x v="0"/>
    <n v="33.333333333333336"/>
    <n v="3"/>
    <s v="GBC74"/>
    <n v="100"/>
    <n v="0"/>
    <s v="ร้านที่2"/>
    <s v="พ**"/>
    <s v="นครปฐม"/>
    <s v="-"/>
    <s v=""/>
    <s v="12/11/2025 15:33"/>
    <s v="-"/>
    <s v="J&amp;T COD"/>
    <s v="Tiktok"/>
    <s v="จ่ายทีหลัง / COD"/>
    <s v=""/>
    <s v="-"/>
    <s v="12/11/2025 15:33"/>
  </r>
  <r>
    <x v="0"/>
    <x v="0"/>
    <n v="33.333333333333336"/>
    <n v="3"/>
    <s v="GBC72"/>
    <n v="100"/>
    <n v="0"/>
    <s v="ร้านที่2"/>
    <s v="P***it S***onkulตู่"/>
    <s v="ชลบุรี"/>
    <s v="-"/>
    <s v=""/>
    <s v="12/11/2025 15:31"/>
    <s v="-"/>
    <s v="J&amp;T COD"/>
    <s v="Tiktok"/>
    <s v="จ่ายทีหลัง / COD"/>
    <s v=""/>
    <s v="-"/>
    <s v="12/11/2025 15:31"/>
  </r>
  <r>
    <x v="4"/>
    <x v="5"/>
    <n v="60"/>
    <n v="1"/>
    <s v="GBC71"/>
    <n v="67"/>
    <n v="7"/>
    <s v="ร้านที่1"/>
    <s v="คุณณัฐญา ยะเจริญ"/>
    <s v="129/3 หมู่บ้านแมกไม้ หมู่ 1 ตำบลตะเคียนเตี้ย_x000a__x000a_บางละมุง/ Bang Lamungชลบุรี/ Chonburi_x000a_20150"/>
    <s v="20150"/>
    <s v="660868416601"/>
    <s v="12/11/2025 15:29"/>
    <s v="-"/>
    <s v="Kerry_dropoff"/>
    <s v="Lazada"/>
    <s v="lazada"/>
    <s v=""/>
    <s v="LEXPU0627991780"/>
    <s v="12/11/2025 15:29"/>
  </r>
  <r>
    <x v="0"/>
    <x v="0"/>
    <n v="49"/>
    <n v="1"/>
    <s v="GBC70"/>
    <n v="126"/>
    <n v="0"/>
    <s v="ร้านที่1"/>
    <s v="บ******ง"/>
    <s v="******้านแก้ง ตำบลบ้านแก้ง อำเภอภูเขียว จังหวัดชัยภูมิ 36110"/>
    <s v="36110"/>
    <s v="44"/>
    <s v="12/11/2025 15:27"/>
    <s v="-"/>
    <s v="SPX Express"/>
    <s v="Shopee"/>
    <s v="shopee"/>
    <s v=""/>
    <s v="TH250626541465U"/>
    <s v="12/11/2025 15:27"/>
  </r>
  <r>
    <x v="4"/>
    <x v="4"/>
    <n v="77"/>
    <n v="1"/>
    <s v="GBC70"/>
    <n v="126"/>
    <n v="0"/>
    <s v="ร้านที่1"/>
    <s v="บ******ง"/>
    <s v="******้านแก้ง ตำบลบ้านแก้ง อำเภอภูเขียว จังหวัดชัยภูมิ 36110"/>
    <s v="36110"/>
    <s v="44"/>
    <s v="12/11/2025 15:27"/>
    <s v="-"/>
    <s v="SPX Express"/>
    <s v="Shopee"/>
    <s v="shopee"/>
    <s v=""/>
    <s v="TH250626541465U"/>
    <s v="12/11/2025 15:27"/>
  </r>
  <r>
    <x v="8"/>
    <x v="7"/>
    <n v="60"/>
    <n v="2"/>
    <s v="GBC69"/>
    <n v="178"/>
    <n v="0"/>
    <s v="ร้านที่2"/>
    <s v="อ***ัตร น***นวล"/>
    <s v="ราชบุรี"/>
    <s v="-"/>
    <s v=""/>
    <s v="12/11/2025 15:25"/>
    <s v="-"/>
    <s v="J&amp;T COD"/>
    <s v="Tiktok"/>
    <s v="จ่ายทีหลัง / COD"/>
    <s v=""/>
    <s v="766364654613"/>
    <s v="12/11/2025 15:25"/>
  </r>
  <r>
    <x v="9"/>
    <x v="8"/>
    <n v="60"/>
    <n v="2"/>
    <s v="GBC69"/>
    <n v="178"/>
    <n v="0"/>
    <s v="ร้านที่2"/>
    <s v="อ***ัตร น***นวล"/>
    <s v="ราชบุรี"/>
    <s v="-"/>
    <s v=""/>
    <s v="12/11/2025 15:25"/>
    <s v="-"/>
    <s v="J&amp;T COD"/>
    <s v="Tiktok"/>
    <s v="จ่ายทีหลัง / COD"/>
    <s v=""/>
    <s v="766364654613"/>
    <s v="12/11/2025 15:25"/>
  </r>
  <r>
    <x v="10"/>
    <x v="9"/>
    <n v="60"/>
    <n v="2"/>
    <s v="GBC69"/>
    <n v="178"/>
    <n v="0"/>
    <s v="ร้านที่2"/>
    <s v="อ***ัตร น***นวล"/>
    <s v="ราชบุรี"/>
    <s v="-"/>
    <s v=""/>
    <s v="12/11/2025 15:25"/>
    <s v="-"/>
    <s v="J&amp;T COD"/>
    <s v="Tiktok"/>
    <s v="จ่ายทีหลัง / COD"/>
    <s v=""/>
    <s v="766364654613"/>
    <s v="12/11/2025 15:25"/>
  </r>
  <r>
    <x v="8"/>
    <x v="7"/>
    <n v="50"/>
    <n v="2"/>
    <s v="GBC67"/>
    <n v="200"/>
    <n v="0"/>
    <s v="ร้านที่2"/>
    <s v="น***าวกิ่งกาญจน์ ภ***ทักษ์"/>
    <s v="เพชรบูรณ์"/>
    <s v="-"/>
    <s v=""/>
    <s v="12/11/2025 15:23"/>
    <s v="-"/>
    <s v="Flash Express Thailand COD"/>
    <s v="Tiktok"/>
    <s v="จ่ายทีหลัง / COD"/>
    <s v=""/>
    <s v="THT630629HD1F4Z"/>
    <s v="12/11/2025 15:23"/>
  </r>
  <r>
    <x v="9"/>
    <x v="8"/>
    <n v="50"/>
    <n v="2"/>
    <s v="GBC67"/>
    <n v="200"/>
    <n v="0"/>
    <s v="ร้านที่2"/>
    <s v="น***าวกิ่งกาญจน์ ภ***ทักษ์"/>
    <s v="เพชรบูรณ์"/>
    <s v="-"/>
    <s v=""/>
    <s v="12/11/2025 15:23"/>
    <s v="-"/>
    <s v="Flash Express Thailand COD"/>
    <s v="Tiktok"/>
    <s v="จ่ายทีหลัง / COD"/>
    <s v=""/>
    <s v="THT630629HD1F4Z"/>
    <s v="12/11/2025 15:23"/>
  </r>
  <r>
    <x v="10"/>
    <x v="9"/>
    <n v="50"/>
    <n v="2"/>
    <s v="GBC67"/>
    <n v="200"/>
    <n v="0"/>
    <s v="ร้านที่2"/>
    <s v="น***าวกิ่งกาญจน์ ภ***ทักษ์"/>
    <s v="เพชรบูรณ์"/>
    <s v="-"/>
    <s v=""/>
    <s v="12/11/2025 15:23"/>
    <s v="-"/>
    <s v="Flash Express Thailand COD"/>
    <s v="Tiktok"/>
    <s v="จ่ายทีหลัง / COD"/>
    <s v=""/>
    <s v="THT630629HD1F4Z"/>
    <s v="12/11/2025 15:23"/>
  </r>
  <r>
    <x v="8"/>
    <x v="7"/>
    <n v="50"/>
    <n v="1"/>
    <s v="GBC65"/>
    <n v="100"/>
    <n v="0"/>
    <s v="ร้านที่2"/>
    <s v="H*** y*"/>
    <s v="Chachoengsao"/>
    <s v="-"/>
    <s v=""/>
    <s v="12/11/2025 15:18"/>
    <s v="-"/>
    <s v="J&amp;T COD"/>
    <s v="Tiktok"/>
    <s v="จ่ายทีหลัง / COD"/>
    <s v=""/>
    <s v="766376665692"/>
    <s v="12/11/2025 15:18"/>
  </r>
  <r>
    <x v="9"/>
    <x v="8"/>
    <n v="50"/>
    <n v="1"/>
    <s v="GBC65"/>
    <n v="100"/>
    <n v="0"/>
    <s v="ร้านที่2"/>
    <s v="H*** y*"/>
    <s v="Chachoengsao"/>
    <s v="-"/>
    <s v=""/>
    <s v="12/11/2025 15:18"/>
    <s v="-"/>
    <s v="J&amp;T COD"/>
    <s v="Tiktok"/>
    <s v="จ่ายทีหลัง / COD"/>
    <s v=""/>
    <s v="766376665692"/>
    <s v="12/11/2025 15:18"/>
  </r>
  <r>
    <x v="10"/>
    <x v="9"/>
    <n v="50"/>
    <n v="1"/>
    <s v="GBC65"/>
    <n v="100"/>
    <n v="0"/>
    <s v="ร้านที่2"/>
    <s v="H*** y*"/>
    <s v="Chachoengsao"/>
    <s v="-"/>
    <s v=""/>
    <s v="12/11/2025 15:18"/>
    <s v="-"/>
    <s v="J&amp;T COD"/>
    <s v="Tiktok"/>
    <s v="จ่ายทีหลัง / COD"/>
    <s v=""/>
    <s v="766376665692"/>
    <s v="12/11/2025 15:18"/>
  </r>
  <r>
    <x v="2"/>
    <x v="2"/>
    <n v="66.666666666666671"/>
    <n v="3"/>
    <s v="GBC64"/>
    <n v="100"/>
    <n v="0"/>
    <s v="ร้านที่2"/>
    <s v="ว***า​ ศ***อ่อน​"/>
    <s v="สมุทรปราการ"/>
    <s v="-"/>
    <s v=""/>
    <s v="12/11/2025 15:17"/>
    <s v="-"/>
    <s v="J&amp;T COD"/>
    <s v="Tiktok"/>
    <s v="จ่ายทีหลัง / COD"/>
    <s v=""/>
    <s v="766309522624"/>
    <s v="12/11/2025 15:17"/>
  </r>
  <r>
    <x v="3"/>
    <x v="3"/>
    <n v="66.666666666666671"/>
    <n v="3"/>
    <s v="GBC63"/>
    <n v="100"/>
    <n v="0"/>
    <s v="ร้านที่2"/>
    <s v="เ***า โ***"/>
    <s v="ชัยนาท"/>
    <s v="-"/>
    <s v=""/>
    <s v="12/11/2025 15:17"/>
    <s v="-"/>
    <s v="J&amp;T Express"/>
    <s v="Tiktok"/>
    <s v="tiktok"/>
    <s v=""/>
    <s v="766358226642"/>
    <s v="12/11/2025 15:17"/>
  </r>
  <r>
    <x v="2"/>
    <x v="2"/>
    <n v="66.666666666666671"/>
    <n v="3"/>
    <s v="GBC62"/>
    <n v="100"/>
    <n v="0"/>
    <s v="ร้านที่2"/>
    <s v="ท***์"/>
    <s v="พิจิตร"/>
    <s v="-"/>
    <s v=""/>
    <s v="12/11/2025 15:17"/>
    <s v="-"/>
    <s v="J&amp;T COD"/>
    <s v="Tiktok"/>
    <s v="จ่ายทีหลัง / COD"/>
    <s v=""/>
    <s v="766357126636"/>
    <s v="12/11/2025 15:17"/>
  </r>
  <r>
    <x v="8"/>
    <x v="7"/>
    <n v="50"/>
    <n v="1"/>
    <s v="GBC61"/>
    <n v="100"/>
    <n v="0"/>
    <s v="ร้านที่2"/>
    <s v="ค***นุ่ย น***ะวงษ์"/>
    <s v="อุดรธานี"/>
    <s v="-"/>
    <s v=""/>
    <s v="12/11/2025 15:16"/>
    <s v="-"/>
    <s v="J&amp;T COD"/>
    <s v="Tiktok"/>
    <s v="จ่ายทีหลัง / COD"/>
    <s v=""/>
    <s v="766334763622"/>
    <s v="12/11/2025 15:16"/>
  </r>
  <r>
    <x v="9"/>
    <x v="8"/>
    <n v="50"/>
    <n v="1"/>
    <s v="GBC61"/>
    <n v="100"/>
    <n v="0"/>
    <s v="ร้านที่2"/>
    <s v="ค***นุ่ย น***ะวงษ์"/>
    <s v="อุดรธานี"/>
    <s v="-"/>
    <s v=""/>
    <s v="12/11/2025 15:16"/>
    <s v="-"/>
    <s v="J&amp;T COD"/>
    <s v="Tiktok"/>
    <s v="จ่ายทีหลัง / COD"/>
    <s v=""/>
    <s v="766334763622"/>
    <s v="12/11/2025 15:16"/>
  </r>
  <r>
    <x v="10"/>
    <x v="9"/>
    <n v="50"/>
    <n v="1"/>
    <s v="GBC61"/>
    <n v="100"/>
    <n v="0"/>
    <s v="ร้านที่2"/>
    <s v="ค***นุ่ย น***ะวงษ์"/>
    <s v="อุดรธานี"/>
    <s v="-"/>
    <s v=""/>
    <s v="12/11/2025 15:16"/>
    <s v="-"/>
    <s v="J&amp;T COD"/>
    <s v="Tiktok"/>
    <s v="จ่ายทีหลัง / COD"/>
    <s v=""/>
    <s v="766334763622"/>
    <s v="12/11/2025 15:16"/>
  </r>
  <r>
    <x v="8"/>
    <x v="7"/>
    <n v="50"/>
    <n v="1"/>
    <s v="GBC60"/>
    <n v="100"/>
    <n v="0"/>
    <s v="ร้านที่2"/>
    <s v="ก***า พ***ุวรรณ"/>
    <s v="นครศรีธรรมราช"/>
    <s v="-"/>
    <s v=""/>
    <s v="12/11/2025 15:16"/>
    <s v="-"/>
    <s v="J&amp;T COD"/>
    <s v="Tiktok"/>
    <s v="จ่ายทีหลัง / COD"/>
    <s v=""/>
    <s v="766352051706"/>
    <s v="12/11/2025 15:16"/>
  </r>
  <r>
    <x v="9"/>
    <x v="8"/>
    <n v="50"/>
    <n v="1"/>
    <s v="GBC60"/>
    <n v="100"/>
    <n v="0"/>
    <s v="ร้านที่2"/>
    <s v="ก***า พ***ุวรรณ"/>
    <s v="นครศรีธรรมราช"/>
    <s v="-"/>
    <s v=""/>
    <s v="12/11/2025 15:16"/>
    <s v="-"/>
    <s v="J&amp;T COD"/>
    <s v="Tiktok"/>
    <s v="จ่ายทีหลัง / COD"/>
    <s v=""/>
    <s v="766352051706"/>
    <s v="12/11/2025 15:16"/>
  </r>
  <r>
    <x v="10"/>
    <x v="9"/>
    <n v="50"/>
    <n v="1"/>
    <s v="GBC60"/>
    <n v="100"/>
    <n v="0"/>
    <s v="ร้านที่2"/>
    <s v="ก***า พ***ุวรรณ"/>
    <s v="นครศรีธรรมราช"/>
    <s v="-"/>
    <s v=""/>
    <s v="12/11/2025 15:16"/>
    <s v="-"/>
    <s v="J&amp;T COD"/>
    <s v="Tiktok"/>
    <s v="จ่ายทีหลัง / COD"/>
    <s v=""/>
    <s v="766352051706"/>
    <s v="12/11/2025 15:16"/>
  </r>
  <r>
    <x v="8"/>
    <x v="7"/>
    <n v="50"/>
    <n v="1"/>
    <s v="GBC57"/>
    <n v="100"/>
    <n v="0"/>
    <s v="ร้านที่2"/>
    <s v="น***"/>
    <s v="นครราชสีมา"/>
    <s v="-"/>
    <s v=""/>
    <s v="12/11/2025 15:15"/>
    <s v="-"/>
    <s v="J&amp;T COD"/>
    <s v="Tiktok"/>
    <s v="จ่ายทีหลัง / COD"/>
    <s v=""/>
    <s v="766359861691"/>
    <s v="12/11/2025 15:15"/>
  </r>
  <r>
    <x v="9"/>
    <x v="8"/>
    <n v="50"/>
    <n v="1"/>
    <s v="GBC57"/>
    <n v="100"/>
    <n v="0"/>
    <s v="ร้านที่2"/>
    <s v="น***"/>
    <s v="นครราชสีมา"/>
    <s v="-"/>
    <s v=""/>
    <s v="12/11/2025 15:15"/>
    <s v="-"/>
    <s v="J&amp;T COD"/>
    <s v="Tiktok"/>
    <s v="จ่ายทีหลัง / COD"/>
    <s v=""/>
    <s v="766359861691"/>
    <s v="12/11/2025 15:15"/>
  </r>
  <r>
    <x v="10"/>
    <x v="9"/>
    <n v="50"/>
    <n v="1"/>
    <s v="GBC57"/>
    <n v="100"/>
    <n v="0"/>
    <s v="ร้านที่2"/>
    <s v="น***"/>
    <s v="นครราชสีมา"/>
    <s v="-"/>
    <s v=""/>
    <s v="12/11/2025 15:15"/>
    <s v="-"/>
    <s v="J&amp;T COD"/>
    <s v="Tiktok"/>
    <s v="จ่ายทีหลัง / COD"/>
    <s v=""/>
    <s v="766359861691"/>
    <s v="12/11/2025 15:15"/>
  </r>
  <r>
    <x v="8"/>
    <x v="7"/>
    <n v="50"/>
    <n v="2"/>
    <s v="GBC56"/>
    <n v="200"/>
    <n v="0"/>
    <s v="ร้านที่4"/>
    <s v="เ***น ว***ิสา"/>
    <s v="กรุงเทพฯ"/>
    <s v="-"/>
    <s v=""/>
    <s v="12/11/2025 15:13"/>
    <s v="-"/>
    <s v="J&amp;T Express"/>
    <s v="Tiktok"/>
    <s v="tiktok"/>
    <s v=""/>
    <s v="766364457681"/>
    <s v="12/11/2025 15:13"/>
  </r>
  <r>
    <x v="9"/>
    <x v="8"/>
    <n v="50"/>
    <n v="2"/>
    <s v="GBC56"/>
    <n v="200"/>
    <n v="0"/>
    <s v="ร้านที่4"/>
    <s v="เ***น ว***ิสา"/>
    <s v="กรุงเทพฯ"/>
    <s v="-"/>
    <s v=""/>
    <s v="12/11/2025 15:13"/>
    <s v="-"/>
    <s v="J&amp;T Express"/>
    <s v="Tiktok"/>
    <s v="tiktok"/>
    <s v=""/>
    <s v="766364457681"/>
    <s v="12/11/2025 15:13"/>
  </r>
  <r>
    <x v="10"/>
    <x v="9"/>
    <n v="50"/>
    <n v="2"/>
    <s v="GBC56"/>
    <n v="200"/>
    <n v="0"/>
    <s v="ร้านที่4"/>
    <s v="เ***น ว***ิสา"/>
    <s v="กรุงเทพฯ"/>
    <s v="-"/>
    <s v=""/>
    <s v="12/11/2025 15:13"/>
    <s v="-"/>
    <s v="J&amp;T Express"/>
    <s v="Tiktok"/>
    <s v="tiktok"/>
    <s v=""/>
    <s v="766364457681"/>
    <s v="12/11/2025 15:13"/>
  </r>
  <r>
    <x v="8"/>
    <x v="7"/>
    <n v="50"/>
    <n v="1"/>
    <s v="GBC55"/>
    <n v="99.99"/>
    <n v="0"/>
    <s v="ร้านที่2"/>
    <s v="S***ree S***kaow"/>
    <s v="เลย"/>
    <s v="-"/>
    <s v=""/>
    <s v="12/11/2025 15:13"/>
    <s v="-"/>
    <s v="J&amp;T COD"/>
    <s v="Tiktok"/>
    <s v="จ่ายทีหลัง / COD"/>
    <s v=""/>
    <s v="766361160633"/>
    <s v="12/11/2025 15:13"/>
  </r>
  <r>
    <x v="9"/>
    <x v="8"/>
    <n v="50"/>
    <n v="1"/>
    <s v="GBC55"/>
    <n v="99.99"/>
    <n v="0"/>
    <s v="ร้านที่2"/>
    <s v="S***ree S***kaow"/>
    <s v="เลย"/>
    <s v="-"/>
    <s v=""/>
    <s v="12/11/2025 15:13"/>
    <s v="-"/>
    <s v="J&amp;T COD"/>
    <s v="Tiktok"/>
    <s v="จ่ายทีหลัง / COD"/>
    <s v=""/>
    <s v="766361160633"/>
    <s v="12/11/2025 15:13"/>
  </r>
  <r>
    <x v="10"/>
    <x v="9"/>
    <n v="50"/>
    <n v="1"/>
    <s v="GBC55"/>
    <n v="99.99"/>
    <n v="0"/>
    <s v="ร้านที่2"/>
    <s v="S***ree S***kaow"/>
    <s v="เลย"/>
    <s v="-"/>
    <s v=""/>
    <s v="12/11/2025 15:13"/>
    <s v="-"/>
    <s v="J&amp;T COD"/>
    <s v="Tiktok"/>
    <s v="จ่ายทีหลัง / COD"/>
    <s v=""/>
    <s v="766361160633"/>
    <s v="12/11/2025 15:13"/>
  </r>
  <r>
    <x v="4"/>
    <x v="4"/>
    <n v="79"/>
    <n v="1"/>
    <s v="GBC54"/>
    <n v="79"/>
    <n v="0"/>
    <s v="ร้านที่1"/>
    <s v="ก******์"/>
    <s v="******83, ถนน พิบูลละเอียด, ตำบลในเมือง, อำเภอเมืองนครราชสีมา ตำบลในเมือง อำเภอเมืองนครราชสีมา จังหวัดนครราชสีมา 30000"/>
    <s v="30000"/>
    <s v="23"/>
    <s v="12/11/2025 15:50"/>
    <s v="-"/>
    <s v="SPX Express"/>
    <s v="Shopee"/>
    <s v="shopee"/>
    <s v=""/>
    <s v="TH253347855047V"/>
    <s v="12/11/2025 15:11"/>
  </r>
  <r>
    <x v="11"/>
    <x v="10"/>
    <n v="100"/>
    <n v="2"/>
    <s v="GBC50"/>
    <n v="549"/>
    <n v="50"/>
    <s v="ร้านที่10"/>
    <s v="คุณ หลอด  ยินดี"/>
    <s v="116หมู่4 บ้านโสมใหม่_x000a_ต.ศรีสำราญ อ.น้ำโสม จ.อุดรธานี  41210"/>
    <s v="41210"/>
    <s v="0871413028"/>
    <s v="12/11/2025 14:56"/>
    <s v="raweewan5499@gmail.com"/>
    <s v="EMS"/>
    <s v="facebook"/>
    <s v="กสิกร"/>
    <s v="*****เบาหวิวไม่รับรสกาแฟ"/>
    <s v="-"/>
    <s v="12/11/2025 15:03"/>
  </r>
  <r>
    <x v="0"/>
    <x v="0"/>
    <n v="65"/>
    <n v="9"/>
    <s v="GBC50"/>
    <n v="549"/>
    <n v="50"/>
    <s v="ร้านที่10"/>
    <s v="คุณ หลอด  ยินดี"/>
    <s v="116หมู่4 บ้านโสมใหม่_x000a_ต.ศรีสำราญ อ.น้ำโสม จ.อุดรธานี  41210"/>
    <s v="41210"/>
    <s v="0871413028"/>
    <s v="12/11/2025 14:56"/>
    <s v="raweewan5499@gmail.com"/>
    <s v="EMS"/>
    <s v="facebook"/>
    <s v="กสิกร"/>
    <s v="*****เบาหวิวไม่รับรสกาแฟ"/>
    <s v="-"/>
    <s v="12/11/2025 15:03"/>
  </r>
  <r>
    <x v="8"/>
    <x v="7"/>
    <n v="60"/>
    <n v="2"/>
    <s v="GBC49"/>
    <n v="179.75"/>
    <n v="0"/>
    <s v="ร้านที่2"/>
    <s v="ส***ทร์ธร ไ*"/>
    <s v="ขอนแก่น"/>
    <s v="-"/>
    <s v=""/>
    <s v="12/11/2025 15:03"/>
    <s v="-"/>
    <s v="J&amp;T Express"/>
    <s v="Tiktok"/>
    <s v="tiktok"/>
    <s v=""/>
    <s v="766327953613"/>
    <s v="12/11/2025 15:03"/>
  </r>
  <r>
    <x v="9"/>
    <x v="8"/>
    <n v="60"/>
    <n v="2"/>
    <s v="GBC49"/>
    <n v="179.75"/>
    <n v="0"/>
    <s v="ร้านที่2"/>
    <s v="ส***ทร์ธร ไ*"/>
    <s v="ขอนแก่น"/>
    <s v="-"/>
    <s v=""/>
    <s v="12/11/2025 15:03"/>
    <s v="-"/>
    <s v="J&amp;T Express"/>
    <s v="Tiktok"/>
    <s v="tiktok"/>
    <s v=""/>
    <s v="766327953613"/>
    <s v="12/11/2025 15:03"/>
  </r>
  <r>
    <x v="10"/>
    <x v="9"/>
    <n v="60"/>
    <n v="2"/>
    <s v="GBC49"/>
    <n v="179.75"/>
    <n v="0"/>
    <s v="ร้านที่2"/>
    <s v="ส***ทร์ธร ไ*"/>
    <s v="ขอนแก่น"/>
    <s v="-"/>
    <s v=""/>
    <s v="12/11/2025 15:03"/>
    <s v="-"/>
    <s v="J&amp;T Express"/>
    <s v="Tiktok"/>
    <s v="tiktok"/>
    <s v=""/>
    <s v="766327953613"/>
    <s v="12/11/2025 15:03"/>
  </r>
  <r>
    <x v="8"/>
    <x v="7"/>
    <n v="50"/>
    <n v="1"/>
    <s v="GBC48"/>
    <n v="99.99"/>
    <n v="0"/>
    <s v="ร้านที่2"/>
    <s v="ส***น"/>
    <s v="ปทุมธานี"/>
    <s v="-"/>
    <s v=""/>
    <s v="12/11/2025 15:01"/>
    <s v="-"/>
    <s v="J&amp;T COD"/>
    <s v="Tiktok"/>
    <s v="จ่ายทีหลัง / COD"/>
    <s v=""/>
    <s v="766385858700"/>
    <s v="12/11/2025 15:01"/>
  </r>
  <r>
    <x v="9"/>
    <x v="8"/>
    <n v="50"/>
    <n v="1"/>
    <s v="GBC48"/>
    <n v="99.99"/>
    <n v="0"/>
    <s v="ร้านที่2"/>
    <s v="ส***น"/>
    <s v="ปทุมธานี"/>
    <s v="-"/>
    <s v=""/>
    <s v="12/11/2025 15:01"/>
    <s v="-"/>
    <s v="J&amp;T COD"/>
    <s v="Tiktok"/>
    <s v="จ่ายทีหลัง / COD"/>
    <s v=""/>
    <s v="766385858700"/>
    <s v="12/11/2025 15:01"/>
  </r>
  <r>
    <x v="10"/>
    <x v="9"/>
    <n v="50"/>
    <n v="1"/>
    <s v="GBC48"/>
    <n v="99.99"/>
    <n v="0"/>
    <s v="ร้านที่2"/>
    <s v="ส***น"/>
    <s v="ปทุมธานี"/>
    <s v="-"/>
    <s v=""/>
    <s v="12/11/2025 15:01"/>
    <s v="-"/>
    <s v="J&amp;T COD"/>
    <s v="Tiktok"/>
    <s v="จ่ายทีหลัง / COD"/>
    <s v=""/>
    <s v="766385858700"/>
    <s v="12/11/2025 15:01"/>
  </r>
  <r>
    <x v="2"/>
    <x v="2"/>
    <n v="66.666666666666671"/>
    <n v="3"/>
    <s v="GBC46"/>
    <n v="100"/>
    <n v="0"/>
    <s v="ร้านที่2"/>
    <s v="ว***ตรา เ***บุญมา"/>
    <s v="ลพบุรี"/>
    <s v="-"/>
    <s v=""/>
    <s v="12/11/2025 14:59"/>
    <s v="-"/>
    <s v="J&amp;T Express"/>
    <s v="Tiktok"/>
    <s v="tiktok"/>
    <s v=""/>
    <s v="766340135665"/>
    <s v="12/11/2025 14:59"/>
  </r>
  <r>
    <x v="3"/>
    <x v="3"/>
    <n v="66.666666666666671"/>
    <n v="3"/>
    <s v="GBC45"/>
    <n v="100"/>
    <n v="0"/>
    <s v="ร้านที่2"/>
    <s v="ค***รกนก  พ***รี"/>
    <s v="กรุงเทพฯ"/>
    <s v="-"/>
    <s v=""/>
    <s v="12/11/2025 14:58"/>
    <s v="-"/>
    <s v="J&amp;T Express"/>
    <s v="Tiktok"/>
    <s v="tiktok"/>
    <s v=""/>
    <s v="766359346701"/>
    <s v="12/11/2025 14:58"/>
  </r>
  <r>
    <x v="8"/>
    <x v="7"/>
    <n v="50"/>
    <n v="1"/>
    <s v="GBC44"/>
    <n v="99.99"/>
    <n v="0"/>
    <s v="ร้านที่2"/>
    <s v="ป***ิษฐ์ โ***ชร"/>
    <s v="เพชรบูรณ์"/>
    <s v="-"/>
    <s v=""/>
    <s v="12/11/2025 14:58"/>
    <s v="-"/>
    <s v="J&amp;T Express"/>
    <s v="Tiktok"/>
    <s v="tiktok"/>
    <s v=""/>
    <s v="766382754642"/>
    <s v="12/11/2025 14:58"/>
  </r>
  <r>
    <x v="9"/>
    <x v="8"/>
    <n v="50"/>
    <n v="1"/>
    <s v="GBC44"/>
    <n v="99.99"/>
    <n v="0"/>
    <s v="ร้านที่2"/>
    <s v="ป***ิษฐ์ โ***ชร"/>
    <s v="เพชรบูรณ์"/>
    <s v="-"/>
    <s v=""/>
    <s v="12/11/2025 14:58"/>
    <s v="-"/>
    <s v="J&amp;T Express"/>
    <s v="Tiktok"/>
    <s v="tiktok"/>
    <s v=""/>
    <s v="766382754642"/>
    <s v="12/11/2025 14:58"/>
  </r>
  <r>
    <x v="10"/>
    <x v="9"/>
    <n v="50"/>
    <n v="1"/>
    <s v="GBC44"/>
    <n v="99.99"/>
    <n v="0"/>
    <s v="ร้านที่2"/>
    <s v="ป***ิษฐ์ โ***ชร"/>
    <s v="เพชรบูรณ์"/>
    <s v="-"/>
    <s v=""/>
    <s v="12/11/2025 14:58"/>
    <s v="-"/>
    <s v="J&amp;T Express"/>
    <s v="Tiktok"/>
    <s v="tiktok"/>
    <s v=""/>
    <s v="766382754642"/>
    <s v="12/11/2025 14:57"/>
  </r>
  <r>
    <x v="0"/>
    <x v="0"/>
    <n v="33.333333333333336"/>
    <n v="3"/>
    <s v="GBC43"/>
    <n v="100"/>
    <n v="0"/>
    <s v="ร้านที่2"/>
    <s v="ป**"/>
    <s v="เชียงราย"/>
    <s v="-"/>
    <s v=""/>
    <s v="12/11/2025 14:56"/>
    <s v="-"/>
    <s v="J&amp;T Express"/>
    <s v="Tiktok"/>
    <s v="tiktok"/>
    <s v=""/>
    <s v="-"/>
    <s v="12/11/2025 14:55"/>
  </r>
  <r>
    <x v="8"/>
    <x v="7"/>
    <n v="50"/>
    <n v="1"/>
    <s v="GBC41"/>
    <n v="99.99"/>
    <n v="0"/>
    <s v="ร้านที่2"/>
    <s v="ด***ี  ว***ศรี"/>
    <s v="นครศรีธรรมราช"/>
    <s v="-"/>
    <s v=""/>
    <s v="12/11/2025 14:52"/>
    <s v="-"/>
    <s v="J&amp;T COD"/>
    <s v="Tiktok"/>
    <s v="จ่ายทีหลัง / COD"/>
    <s v=""/>
    <s v="766365873615"/>
    <s v="12/11/2025 14:52"/>
  </r>
  <r>
    <x v="9"/>
    <x v="8"/>
    <n v="50"/>
    <n v="1"/>
    <s v="GBC41"/>
    <n v="99.99"/>
    <n v="0"/>
    <s v="ร้านที่2"/>
    <s v="ด***ี  ว***ศรี"/>
    <s v="นครศรีธรรมราช"/>
    <s v="-"/>
    <s v=""/>
    <s v="12/11/2025 14:52"/>
    <s v="-"/>
    <s v="J&amp;T COD"/>
    <s v="Tiktok"/>
    <s v="จ่ายทีหลัง / COD"/>
    <s v=""/>
    <s v="766365873615"/>
    <s v="12/11/2025 14:52"/>
  </r>
  <r>
    <x v="10"/>
    <x v="9"/>
    <n v="50"/>
    <n v="1"/>
    <s v="GBC41"/>
    <n v="99.99"/>
    <n v="0"/>
    <s v="ร้านที่2"/>
    <s v="ด***ี  ว***ศรี"/>
    <s v="นครศรีธรรมราช"/>
    <s v="-"/>
    <s v=""/>
    <s v="12/11/2025 14:52"/>
    <s v="-"/>
    <s v="J&amp;T COD"/>
    <s v="Tiktok"/>
    <s v="จ่ายทีหลัง / COD"/>
    <s v=""/>
    <s v="766365873615"/>
    <s v="12/11/2025 14:52"/>
  </r>
  <r>
    <x v="3"/>
    <x v="3"/>
    <n v="66.666666666666671"/>
    <n v="3"/>
    <s v="GBC40"/>
    <n v="100"/>
    <n v="0"/>
    <s v="ร้านที่2"/>
    <s v="ส***าน  ล***ไธสง"/>
    <s v="บุรีรัมย์"/>
    <s v="-"/>
    <s v=""/>
    <s v="12/11/2025 14:48"/>
    <s v="-"/>
    <s v="J&amp;T COD"/>
    <s v="Tiktok"/>
    <s v="จ่ายทีหลัง / COD"/>
    <s v=""/>
    <s v="766381254645"/>
    <s v="12/11/2025 14:48"/>
  </r>
  <r>
    <x v="0"/>
    <x v="0"/>
    <n v="33.333333333333336"/>
    <n v="3"/>
    <s v="GBC39"/>
    <n v="199.99"/>
    <n v="0"/>
    <s v="ร้านที่2"/>
    <s v="ย***น น***"/>
    <s v="นครสวรรค์"/>
    <s v="-"/>
    <s v=""/>
    <s v="12/11/2025 14:48"/>
    <s v="-"/>
    <s v="J&amp;T Express"/>
    <s v="Tiktok"/>
    <s v="tiktok"/>
    <s v=""/>
    <s v="766386146665"/>
    <s v="12/11/2025 14:47"/>
  </r>
  <r>
    <x v="8"/>
    <x v="7"/>
    <n v="50"/>
    <n v="1"/>
    <s v="GBC39"/>
    <n v="199.99"/>
    <n v="0"/>
    <s v="ร้านที่2"/>
    <s v="ย***น น***"/>
    <s v="นครสวรรค์"/>
    <s v="-"/>
    <s v=""/>
    <s v="12/11/2025 14:48"/>
    <s v="-"/>
    <s v="J&amp;T Express"/>
    <s v="Tiktok"/>
    <s v="tiktok"/>
    <s v=""/>
    <s v="766386146665"/>
    <s v="12/11/2025 14:47"/>
  </r>
  <r>
    <x v="9"/>
    <x v="8"/>
    <n v="50"/>
    <n v="1"/>
    <s v="GBC39"/>
    <n v="199.99"/>
    <n v="0"/>
    <s v="ร้านที่2"/>
    <s v="ย***น น***"/>
    <s v="นครสวรรค์"/>
    <s v="-"/>
    <s v=""/>
    <s v="12/11/2025 14:48"/>
    <s v="-"/>
    <s v="J&amp;T Express"/>
    <s v="Tiktok"/>
    <s v="tiktok"/>
    <s v=""/>
    <s v="766386146665"/>
    <s v="12/11/2025 14:47"/>
  </r>
  <r>
    <x v="10"/>
    <x v="9"/>
    <n v="50"/>
    <n v="1"/>
    <s v="GBC39"/>
    <n v="199.99"/>
    <n v="0"/>
    <s v="ร้านที่2"/>
    <s v="ย***น น***"/>
    <s v="นครสวรรค์"/>
    <s v="-"/>
    <s v=""/>
    <s v="12/11/2025 14:48"/>
    <s v="-"/>
    <s v="J&amp;T Express"/>
    <s v="Tiktok"/>
    <s v="tiktok"/>
    <s v=""/>
    <s v="766386146665"/>
    <s v="12/11/2025 14:47"/>
  </r>
  <r>
    <x v="8"/>
    <x v="7"/>
    <n v="50"/>
    <n v="1"/>
    <s v="GBC38"/>
    <n v="100"/>
    <n v="0"/>
    <s v="ร้านที่2"/>
    <s v="ข***ตา ร***กรณ์"/>
    <s v="กาฬสินธุ์"/>
    <s v="-"/>
    <s v=""/>
    <s v="12/11/2025 14:47"/>
    <s v="-"/>
    <s v="J&amp;T COD"/>
    <s v="Tiktok"/>
    <s v="จ่ายทีหลัง / COD"/>
    <s v=""/>
    <s v="766307462616"/>
    <s v="12/11/2025 14:47"/>
  </r>
  <r>
    <x v="9"/>
    <x v="8"/>
    <n v="50"/>
    <n v="1"/>
    <s v="GBC38"/>
    <n v="100"/>
    <n v="0"/>
    <s v="ร้านที่2"/>
    <s v="ข***ตา ร***กรณ์"/>
    <s v="กาฬสินธุ์"/>
    <s v="-"/>
    <s v=""/>
    <s v="12/11/2025 14:47"/>
    <s v="-"/>
    <s v="J&amp;T COD"/>
    <s v="Tiktok"/>
    <s v="จ่ายทีหลัง / COD"/>
    <s v=""/>
    <s v="766307462616"/>
    <s v="12/11/2025 14:47"/>
  </r>
  <r>
    <x v="10"/>
    <x v="9"/>
    <n v="50"/>
    <n v="1"/>
    <s v="GBC38"/>
    <n v="100"/>
    <n v="0"/>
    <s v="ร้านที่2"/>
    <s v="ข***ตา ร***กรณ์"/>
    <s v="กาฬสินธุ์"/>
    <s v="-"/>
    <s v=""/>
    <s v="12/11/2025 14:47"/>
    <s v="-"/>
    <s v="J&amp;T COD"/>
    <s v="Tiktok"/>
    <s v="จ่ายทีหลัง / COD"/>
    <s v=""/>
    <s v="766307462616"/>
    <s v="12/11/2025 14:47"/>
  </r>
  <r>
    <x v="8"/>
    <x v="7"/>
    <n v="50"/>
    <n v="1"/>
    <s v="GBC37"/>
    <n v="100"/>
    <n v="0"/>
    <s v="ร้านที่2"/>
    <s v="ธ***ยา โ***วงษ์"/>
    <s v="นครปฐม"/>
    <s v="-"/>
    <s v=""/>
    <s v="12/11/2025 14:47"/>
    <s v="-"/>
    <s v="J&amp;T COD"/>
    <s v="Tiktok"/>
    <s v="จ่ายทีหลัง / COD"/>
    <s v=""/>
    <s v="766394072636"/>
    <s v="12/11/2025 14:47"/>
  </r>
  <r>
    <x v="9"/>
    <x v="8"/>
    <n v="50"/>
    <n v="1"/>
    <s v="GBC37"/>
    <n v="100"/>
    <n v="0"/>
    <s v="ร้านที่2"/>
    <s v="ธ***ยา โ***วงษ์"/>
    <s v="นครปฐม"/>
    <s v="-"/>
    <s v=""/>
    <s v="12/11/2025 14:47"/>
    <s v="-"/>
    <s v="J&amp;T COD"/>
    <s v="Tiktok"/>
    <s v="จ่ายทีหลัง / COD"/>
    <s v=""/>
    <s v="766394072636"/>
    <s v="12/11/2025 14:47"/>
  </r>
  <r>
    <x v="10"/>
    <x v="9"/>
    <n v="50"/>
    <n v="1"/>
    <s v="GBC37"/>
    <n v="100"/>
    <n v="0"/>
    <s v="ร้านที่2"/>
    <s v="ธ***ยา โ***วงษ์"/>
    <s v="นครปฐม"/>
    <s v="-"/>
    <s v=""/>
    <s v="12/11/2025 14:47"/>
    <s v="-"/>
    <s v="J&amp;T COD"/>
    <s v="Tiktok"/>
    <s v="จ่ายทีหลัง / COD"/>
    <s v=""/>
    <s v="766394072636"/>
    <s v="12/11/2025 14:47"/>
  </r>
  <r>
    <x v="8"/>
    <x v="7"/>
    <n v="50"/>
    <n v="1"/>
    <s v="GBC36"/>
    <n v="99.99"/>
    <n v="0"/>
    <s v="ร้านที่2"/>
    <s v="พ***งษ์ ศ***่อนหล้า"/>
    <s v="มหาสารคาม"/>
    <s v="-"/>
    <s v=""/>
    <s v="12/11/2025 14:46"/>
    <s v="-"/>
    <s v="J&amp;T COD"/>
    <s v="Tiktok"/>
    <s v="จ่ายทีหลัง / COD"/>
    <s v=""/>
    <s v="766300671636"/>
    <s v="12/11/2025 14:47"/>
  </r>
  <r>
    <x v="9"/>
    <x v="8"/>
    <n v="50"/>
    <n v="1"/>
    <s v="GBC36"/>
    <n v="99.99"/>
    <n v="0"/>
    <s v="ร้านที่2"/>
    <s v="พ***งษ์ ศ***่อนหล้า"/>
    <s v="มหาสารคาม"/>
    <s v="-"/>
    <s v=""/>
    <s v="12/11/2025 14:46"/>
    <s v="-"/>
    <s v="J&amp;T COD"/>
    <s v="Tiktok"/>
    <s v="จ่ายทีหลัง / COD"/>
    <s v=""/>
    <s v="766300671636"/>
    <s v="12/11/2025 14:47"/>
  </r>
  <r>
    <x v="10"/>
    <x v="9"/>
    <n v="50"/>
    <n v="1"/>
    <s v="GBC36"/>
    <n v="99.99"/>
    <n v="0"/>
    <s v="ร้านที่2"/>
    <s v="พ***งษ์ ศ***่อนหล้า"/>
    <s v="มหาสารคาม"/>
    <s v="-"/>
    <s v=""/>
    <s v="12/11/2025 14:46"/>
    <s v="-"/>
    <s v="J&amp;T COD"/>
    <s v="Tiktok"/>
    <s v="จ่ายทีหลัง / COD"/>
    <s v=""/>
    <s v="766300671636"/>
    <s v="12/11/2025 14:47"/>
  </r>
  <r>
    <x v="2"/>
    <x v="2"/>
    <n v="66.666666666666671"/>
    <n v="3"/>
    <s v="GBC35"/>
    <n v="100"/>
    <n v="0"/>
    <s v="ร้านที่2"/>
    <s v="พ***า  ส***ดิสุข"/>
    <s v="พระนครศรีอยุธยา"/>
    <s v="-"/>
    <s v=""/>
    <s v="12/11/2025 14:46"/>
    <s v="-"/>
    <s v="J&amp;T COD"/>
    <s v="Tiktok"/>
    <s v="จ่ายทีหลัง / COD"/>
    <s v=""/>
    <s v="766316528703"/>
    <s v="12/11/2025 14:46"/>
  </r>
  <r>
    <x v="0"/>
    <x v="0"/>
    <n v="33.333333333333336"/>
    <n v="3"/>
    <s v="GBC34"/>
    <n v="100"/>
    <n v="0"/>
    <s v="ร้านที่2"/>
    <s v="ค***มชาย เ***ยมสอาด"/>
    <s v="กรุงเทพฯ"/>
    <s v="-"/>
    <s v=""/>
    <s v="12/11/2025 14:45"/>
    <s v="-"/>
    <s v="J&amp;T Express"/>
    <s v="Tiktok"/>
    <s v="tiktok"/>
    <s v=""/>
    <s v="-"/>
    <s v="12/11/2025 14:45"/>
  </r>
  <r>
    <x v="0"/>
    <x v="0"/>
    <n v="33.333333333333336"/>
    <n v="3"/>
    <s v="GBC33"/>
    <n v="100"/>
    <n v="0"/>
    <s v="ร้านที่2"/>
    <s v="โ***ำ ค***โก้"/>
    <s v="สตูล"/>
    <s v="-"/>
    <s v=""/>
    <s v="12/11/2025 14:41"/>
    <s v="-"/>
    <s v="J&amp;T COD"/>
    <s v="Tiktok"/>
    <s v="จ่ายทีหลัง / COD"/>
    <s v=""/>
    <s v="-"/>
    <s v="12/11/2025 14:41"/>
  </r>
  <r>
    <x v="8"/>
    <x v="7"/>
    <n v="50"/>
    <n v="1"/>
    <s v="GBC31"/>
    <n v="99.99"/>
    <n v="0"/>
    <s v="ร้านที่2"/>
    <s v="ป***สิรฐ พ***์ชนะภาก"/>
    <s v="นนทบุรี"/>
    <s v="-"/>
    <s v=""/>
    <s v="12/11/2025 14:38"/>
    <s v="-"/>
    <s v="Flash Express Thailand COD"/>
    <s v="Tiktok"/>
    <s v="จ่ายทีหลัง / COD"/>
    <s v=""/>
    <s v="THT030229HCYF2Z"/>
    <s v="12/11/2025 14:38"/>
  </r>
  <r>
    <x v="9"/>
    <x v="8"/>
    <n v="50"/>
    <n v="1"/>
    <s v="GBC31"/>
    <n v="99.99"/>
    <n v="0"/>
    <s v="ร้านที่2"/>
    <s v="ป***สิรฐ พ***์ชนะภาก"/>
    <s v="นนทบุรี"/>
    <s v="-"/>
    <s v=""/>
    <s v="12/11/2025 14:38"/>
    <s v="-"/>
    <s v="Flash Express Thailand COD"/>
    <s v="Tiktok"/>
    <s v="จ่ายทีหลัง / COD"/>
    <s v=""/>
    <s v="THT030229HCYF2Z"/>
    <s v="12/11/2025 14:38"/>
  </r>
  <r>
    <x v="10"/>
    <x v="9"/>
    <n v="50"/>
    <n v="1"/>
    <s v="GBC31"/>
    <n v="99.99"/>
    <n v="0"/>
    <s v="ร้านที่2"/>
    <s v="ป***สิรฐ พ***์ชนะภาก"/>
    <s v="นนทบุรี"/>
    <s v="-"/>
    <s v=""/>
    <s v="12/11/2025 14:38"/>
    <s v="-"/>
    <s v="Flash Express Thailand COD"/>
    <s v="Tiktok"/>
    <s v="จ่ายทีหลัง / COD"/>
    <s v=""/>
    <s v="THT030229HCYF2Z"/>
    <s v="12/11/2025 14:38"/>
  </r>
  <r>
    <x v="2"/>
    <x v="2"/>
    <n v="66.666666666666671"/>
    <n v="3"/>
    <s v="GBC30"/>
    <n v="100"/>
    <n v="0"/>
    <s v="ร้านที่2"/>
    <s v="ศ***ระภา  พ***สวัสดิ์"/>
    <s v="ประจวบคีรีขันธ์"/>
    <s v="-"/>
    <s v=""/>
    <s v="12/11/2025 14:34"/>
    <s v="-"/>
    <s v="J&amp;T COD"/>
    <s v="Tiktok"/>
    <s v="จ่ายทีหลัง / COD"/>
    <s v=""/>
    <s v="766340326695"/>
    <s v="12/11/2025 14:34"/>
  </r>
  <r>
    <x v="2"/>
    <x v="2"/>
    <n v="66.666666666666671"/>
    <n v="3"/>
    <s v="GBC29"/>
    <n v="100"/>
    <n v="0"/>
    <s v="ร้านที่2"/>
    <s v="แ***ม"/>
    <s v="สงขลา"/>
    <s v="-"/>
    <s v=""/>
    <s v="12/11/2025 14:33"/>
    <s v="-"/>
    <s v="J&amp;T COD"/>
    <s v="Tiktok"/>
    <s v="จ่ายทีหลัง / COD"/>
    <s v=""/>
    <s v="766385325694"/>
    <s v="12/11/2025 14:33"/>
  </r>
  <r>
    <x v="8"/>
    <x v="7"/>
    <n v="50"/>
    <n v="1"/>
    <s v="GBC28"/>
    <n v="199.99"/>
    <n v="0"/>
    <s v="ร้านที่2"/>
    <s v="ว***า ผ***ล"/>
    <s v="หนองบัวลำภู"/>
    <s v="-"/>
    <s v=""/>
    <s v="12/11/2025 14:32"/>
    <s v="-"/>
    <s v="J&amp;T COD"/>
    <s v="Tiktok"/>
    <s v="จ่ายทีหลัง / COD"/>
    <s v=""/>
    <s v="766370251636"/>
    <s v="12/11/2025 14:32"/>
  </r>
  <r>
    <x v="9"/>
    <x v="8"/>
    <n v="50"/>
    <n v="1"/>
    <s v="GBC28"/>
    <n v="199.99"/>
    <n v="0"/>
    <s v="ร้านที่2"/>
    <s v="ว***า ผ***ล"/>
    <s v="หนองบัวลำภู"/>
    <s v="-"/>
    <s v=""/>
    <s v="12/11/2025 14:32"/>
    <s v="-"/>
    <s v="J&amp;T COD"/>
    <s v="Tiktok"/>
    <s v="จ่ายทีหลัง / COD"/>
    <s v=""/>
    <s v="766370251636"/>
    <s v="12/11/2025 14:32"/>
  </r>
  <r>
    <x v="10"/>
    <x v="9"/>
    <n v="50"/>
    <n v="1"/>
    <s v="GBC28"/>
    <n v="199.99"/>
    <n v="0"/>
    <s v="ร้านที่2"/>
    <s v="ว***า ผ***ล"/>
    <s v="หนองบัวลำภู"/>
    <s v="-"/>
    <s v=""/>
    <s v="12/11/2025 14:32"/>
    <s v="-"/>
    <s v="J&amp;T COD"/>
    <s v="Tiktok"/>
    <s v="จ่ายทีหลัง / COD"/>
    <s v=""/>
    <s v="766370251636"/>
    <s v="12/11/2025 14:32"/>
  </r>
  <r>
    <x v="2"/>
    <x v="2"/>
    <n v="66.666666666666671"/>
    <n v="3"/>
    <s v="GBC28"/>
    <n v="199.99"/>
    <n v="0"/>
    <s v="ร้านที่2"/>
    <s v="ว***า ผ***ล"/>
    <s v="หนองบัวลำภู"/>
    <s v="-"/>
    <s v=""/>
    <s v="12/11/2025 14:32"/>
    <s v="-"/>
    <s v="J&amp;T COD"/>
    <s v="Tiktok"/>
    <s v="จ่ายทีหลัง / COD"/>
    <s v=""/>
    <s v="766370251636"/>
    <s v="12/11/2025 14:32"/>
  </r>
  <r>
    <x v="3"/>
    <x v="3"/>
    <n v="66.666666666666671"/>
    <n v="3"/>
    <s v="GBC27"/>
    <n v="100"/>
    <n v="0"/>
    <s v="ร้านที่2"/>
    <s v="อ***   พ***า"/>
    <s v="ชัยภูมิ"/>
    <s v="-"/>
    <s v=""/>
    <s v="12/11/2025 14:31"/>
    <s v="-"/>
    <s v="J&amp;T COD"/>
    <s v="Tiktok"/>
    <s v="จ่ายทีหลัง / COD"/>
    <s v=""/>
    <s v="766383747695"/>
    <s v="12/11/2025 14:31"/>
  </r>
  <r>
    <x v="8"/>
    <x v="7"/>
    <n v="50"/>
    <n v="1"/>
    <s v="GBC26"/>
    <n v="100"/>
    <n v="0"/>
    <s v="ร้านที่4"/>
    <s v="ส***พร"/>
    <s v="พิจิตร"/>
    <s v="-"/>
    <s v=""/>
    <s v="12/11/2025 14:31"/>
    <s v="-"/>
    <s v="J&amp;T COD"/>
    <s v="Tiktok"/>
    <s v="จ่ายทีหลัง / COD"/>
    <s v=""/>
    <s v="766321261624"/>
    <s v="12/11/2025 14:31"/>
  </r>
  <r>
    <x v="9"/>
    <x v="8"/>
    <n v="50"/>
    <n v="1"/>
    <s v="GBC26"/>
    <n v="100"/>
    <n v="0"/>
    <s v="ร้านที่4"/>
    <s v="ส***พร"/>
    <s v="พิจิตร"/>
    <s v="-"/>
    <s v=""/>
    <s v="12/11/2025 14:31"/>
    <s v="-"/>
    <s v="J&amp;T COD"/>
    <s v="Tiktok"/>
    <s v="จ่ายทีหลัง / COD"/>
    <s v=""/>
    <s v="766321261624"/>
    <s v="12/11/2025 14:31"/>
  </r>
  <r>
    <x v="10"/>
    <x v="9"/>
    <n v="50"/>
    <n v="1"/>
    <s v="GBC26"/>
    <n v="100"/>
    <n v="0"/>
    <s v="ร้านที่4"/>
    <s v="ส***พร"/>
    <s v="พิจิตร"/>
    <s v="-"/>
    <s v=""/>
    <s v="12/11/2025 14:31"/>
    <s v="-"/>
    <s v="J&amp;T COD"/>
    <s v="Tiktok"/>
    <s v="จ่ายทีหลัง / COD"/>
    <s v=""/>
    <s v="766321261624"/>
    <s v="12/11/2025 14:31"/>
  </r>
  <r>
    <x v="13"/>
    <x v="14"/>
    <n v="65"/>
    <n v="1"/>
    <s v="GBC24"/>
    <n v="53.39"/>
    <n v="0"/>
    <s v="ร้านที่2"/>
    <s v="ภ***นี แ***รือง"/>
    <s v="มหาสารคาม"/>
    <s v="-"/>
    <s v=""/>
    <s v="12/11/2025 14:29"/>
    <s v="-"/>
    <s v="J&amp;T COD"/>
    <s v="Tiktok"/>
    <s v="จ่ายทีหลัง / COD"/>
    <s v=""/>
    <s v="766351635696"/>
    <s v="12/11/2025 14:29"/>
  </r>
  <r>
    <x v="8"/>
    <x v="7"/>
    <n v="50"/>
    <n v="1"/>
    <s v="GBC23"/>
    <n v="99.99"/>
    <n v="0"/>
    <s v="ร้านที่2"/>
    <s v="ว***า  บ***นาน"/>
    <s v="กรุงเทพฯ"/>
    <s v="-"/>
    <s v=""/>
    <s v="12/11/2025 14:28"/>
    <s v="-"/>
    <s v="J&amp;T COD"/>
    <s v="Tiktok"/>
    <s v="จ่ายทีหลัง / COD"/>
    <s v=""/>
    <s v="766388350652"/>
    <s v="12/11/2025 14:28"/>
  </r>
  <r>
    <x v="9"/>
    <x v="8"/>
    <n v="50"/>
    <n v="1"/>
    <s v="GBC23"/>
    <n v="99.99"/>
    <n v="0"/>
    <s v="ร้านที่2"/>
    <s v="ว***า  บ***นาน"/>
    <s v="กรุงเทพฯ"/>
    <s v="-"/>
    <s v=""/>
    <s v="12/11/2025 14:28"/>
    <s v="-"/>
    <s v="J&amp;T COD"/>
    <s v="Tiktok"/>
    <s v="จ่ายทีหลัง / COD"/>
    <s v=""/>
    <s v="766388350652"/>
    <s v="12/11/2025 14:28"/>
  </r>
  <r>
    <x v="10"/>
    <x v="9"/>
    <n v="50"/>
    <n v="1"/>
    <s v="GBC23"/>
    <n v="99.99"/>
    <n v="0"/>
    <s v="ร้านที่2"/>
    <s v="ว***า  บ***นาน"/>
    <s v="กรุงเทพฯ"/>
    <s v="-"/>
    <s v=""/>
    <s v="12/11/2025 14:28"/>
    <s v="-"/>
    <s v="J&amp;T COD"/>
    <s v="Tiktok"/>
    <s v="จ่ายทีหลัง / COD"/>
    <s v=""/>
    <s v="766388350652"/>
    <s v="12/11/2025 14:28"/>
  </r>
  <r>
    <x v="8"/>
    <x v="7"/>
    <n v="50"/>
    <n v="2"/>
    <s v="GBC20"/>
    <n v="200"/>
    <n v="0"/>
    <s v="ร้านที่4"/>
    <s v="ป***ิน  ร***ลก"/>
    <s v="อุบลราชธานี"/>
    <s v="-"/>
    <s v=""/>
    <s v="12/11/2025 14:27"/>
    <s v="-"/>
    <s v="J&amp;T COD"/>
    <s v="Tiktok"/>
    <s v="จ่ายทีหลัง / COD"/>
    <s v=""/>
    <s v="766309255681"/>
    <s v="12/11/2025 14:27"/>
  </r>
  <r>
    <x v="9"/>
    <x v="8"/>
    <n v="50"/>
    <n v="2"/>
    <s v="GBC20"/>
    <n v="200"/>
    <n v="0"/>
    <s v="ร้านที่4"/>
    <s v="ป***ิน  ร***ลก"/>
    <s v="อุบลราชธานี"/>
    <s v="-"/>
    <s v=""/>
    <s v="12/11/2025 14:27"/>
    <s v="-"/>
    <s v="J&amp;T COD"/>
    <s v="Tiktok"/>
    <s v="จ่ายทีหลัง / COD"/>
    <s v=""/>
    <s v="766309255681"/>
    <s v="12/11/2025 14:27"/>
  </r>
  <r>
    <x v="10"/>
    <x v="9"/>
    <n v="50"/>
    <n v="2"/>
    <s v="GBC20"/>
    <n v="200"/>
    <n v="0"/>
    <s v="ร้านที่4"/>
    <s v="ป***ิน  ร***ลก"/>
    <s v="อุบลราชธานี"/>
    <s v="-"/>
    <s v=""/>
    <s v="12/11/2025 14:27"/>
    <s v="-"/>
    <s v="J&amp;T COD"/>
    <s v="Tiktok"/>
    <s v="จ่ายทีหลัง / COD"/>
    <s v=""/>
    <s v="766309255681"/>
    <s v="12/11/2025 14:27"/>
  </r>
  <r>
    <x v="2"/>
    <x v="2"/>
    <n v="66.666666666666671"/>
    <n v="3"/>
    <s v="GBC19"/>
    <n v="199.99"/>
    <n v="0"/>
    <s v="ร้านที่2"/>
    <s v="ต*** ว***"/>
    <s v="กรุงเทพฯ"/>
    <s v="-"/>
    <s v=""/>
    <s v="12/11/2025 14:25"/>
    <s v="-"/>
    <s v="J&amp;T COD"/>
    <s v="Tiktok"/>
    <s v="จ่ายทีหลัง / COD"/>
    <s v=""/>
    <s v="766334453625"/>
    <s v="12/11/2025 14:25"/>
  </r>
  <r>
    <x v="8"/>
    <x v="7"/>
    <n v="50"/>
    <n v="1"/>
    <s v="GBC19"/>
    <n v="199.99"/>
    <n v="0"/>
    <s v="ร้านที่2"/>
    <s v="ต*** ว***"/>
    <s v="กรุงเทพฯ"/>
    <s v="-"/>
    <s v=""/>
    <s v="12/11/2025 14:25"/>
    <s v="-"/>
    <s v="J&amp;T COD"/>
    <s v="Tiktok"/>
    <s v="จ่ายทีหลัง / COD"/>
    <s v=""/>
    <s v="766334453625"/>
    <s v="12/11/2025 14:25"/>
  </r>
  <r>
    <x v="9"/>
    <x v="8"/>
    <n v="50"/>
    <n v="1"/>
    <s v="GBC19"/>
    <n v="199.99"/>
    <n v="0"/>
    <s v="ร้านที่2"/>
    <s v="ต*** ว***"/>
    <s v="กรุงเทพฯ"/>
    <s v="-"/>
    <s v=""/>
    <s v="12/11/2025 14:25"/>
    <s v="-"/>
    <s v="J&amp;T COD"/>
    <s v="Tiktok"/>
    <s v="จ่ายทีหลัง / COD"/>
    <s v=""/>
    <s v="766334453625"/>
    <s v="12/11/2025 14:25"/>
  </r>
  <r>
    <x v="10"/>
    <x v="9"/>
    <n v="50"/>
    <n v="1"/>
    <s v="GBC19"/>
    <n v="199.99"/>
    <n v="0"/>
    <s v="ร้านที่2"/>
    <s v="ต*** ว***"/>
    <s v="กรุงเทพฯ"/>
    <s v="-"/>
    <s v=""/>
    <s v="12/11/2025 14:25"/>
    <s v="-"/>
    <s v="J&amp;T COD"/>
    <s v="Tiktok"/>
    <s v="จ่ายทีหลัง / COD"/>
    <s v=""/>
    <s v="766334453625"/>
    <s v="12/11/2025 14:25"/>
  </r>
  <r>
    <x v="3"/>
    <x v="3"/>
    <n v="66.666666666666671"/>
    <n v="3"/>
    <s v="GBC18"/>
    <n v="138"/>
    <n v="38"/>
    <s v="ร้านที่2"/>
    <s v="อ***รัพย์ อ***รงรอง"/>
    <s v="พะเยา"/>
    <s v="-"/>
    <s v=""/>
    <s v="12/11/2025 14:24"/>
    <s v="-"/>
    <s v="J&amp;T Express"/>
    <s v="Tiktok"/>
    <s v="tiktok"/>
    <s v=""/>
    <s v="766333851662"/>
    <s v="12/11/2025 14:24"/>
  </r>
  <r>
    <x v="2"/>
    <x v="2"/>
    <n v="66.666666666666671"/>
    <n v="3"/>
    <s v="GBC17"/>
    <n v="100"/>
    <n v="0"/>
    <s v="ร้านที่2"/>
    <s v="พ***าณี พ***ุชิน"/>
    <s v="เทศบาลนครอุดรธานี"/>
    <s v="-"/>
    <s v=""/>
    <s v="12/11/2025 14:24"/>
    <s v="-"/>
    <s v="Flash Express Thailand COD"/>
    <s v="Tiktok"/>
    <s v="จ่ายทีหลัง / COD"/>
    <s v=""/>
    <s v="THT380229HBZD4Z"/>
    <s v="12/11/2025 14:24"/>
  </r>
  <r>
    <x v="4"/>
    <x v="5"/>
    <n v="60"/>
    <n v="1"/>
    <s v="GBC16"/>
    <n v="67"/>
    <n v="7"/>
    <s v="ร้านที่1"/>
    <s v="อัญชลี ไกรรัตน์เจริญ"/>
    <s v="บจก.โอเอสซี สยามซิลิกา เลขที่2 ถ.ไอ-3เอ นิคมอุตสาหกรรมมาบตาพุด อ.เมือง_x000a__x000a_เมืองระยอง/ Mueang Rayongระยอง/ Rayong_x000a_21150"/>
    <s v="21150"/>
    <s v="660899357355"/>
    <s v="12/11/2025 14:23"/>
    <s v="-"/>
    <s v="Kerry_dropoff"/>
    <s v="Lazada"/>
    <s v="lazada"/>
    <s v=""/>
    <s v="LEXPU0627986171"/>
    <s v="12/11/2025 14:23"/>
  </r>
  <r>
    <x v="8"/>
    <x v="7"/>
    <n v="60"/>
    <n v="2"/>
    <s v="GBC15"/>
    <n v="179.75"/>
    <n v="0"/>
    <s v="ร้านที่2"/>
    <s v="ว***พล ย***ง"/>
    <s v="สระบุรี"/>
    <s v="-"/>
    <s v=""/>
    <s v="12/11/2025 14:18"/>
    <s v="-"/>
    <s v="J&amp;T Express"/>
    <s v="Tiktok"/>
    <s v="tiktok"/>
    <s v=""/>
    <s v="766376740651"/>
    <s v="12/11/2025 14:19"/>
  </r>
  <r>
    <x v="9"/>
    <x v="8"/>
    <n v="60"/>
    <n v="2"/>
    <s v="GBC15"/>
    <n v="179.75"/>
    <n v="0"/>
    <s v="ร้านที่2"/>
    <s v="ว***พล ย***ง"/>
    <s v="สระบุรี"/>
    <s v="-"/>
    <s v=""/>
    <s v="12/11/2025 14:18"/>
    <s v="-"/>
    <s v="J&amp;T Express"/>
    <s v="Tiktok"/>
    <s v="tiktok"/>
    <s v=""/>
    <s v="766376740651"/>
    <s v="12/11/2025 14:19"/>
  </r>
  <r>
    <x v="10"/>
    <x v="9"/>
    <n v="60"/>
    <n v="2"/>
    <s v="GBC15"/>
    <n v="179.75"/>
    <n v="0"/>
    <s v="ร้านที่2"/>
    <s v="ว***พล ย***ง"/>
    <s v="สระบุรี"/>
    <s v="-"/>
    <s v=""/>
    <s v="12/11/2025 14:18"/>
    <s v="-"/>
    <s v="J&amp;T Express"/>
    <s v="Tiktok"/>
    <s v="tiktok"/>
    <s v=""/>
    <s v="766376740651"/>
    <s v="12/11/2025 14:19"/>
  </r>
  <r>
    <x v="3"/>
    <x v="3"/>
    <n v="66.666666666666671"/>
    <n v="3"/>
    <s v="GBC14"/>
    <n v="100"/>
    <n v="0"/>
    <s v="ร้านที่2"/>
    <s v="B***song"/>
    <s v="นครราชสีมา"/>
    <s v="-"/>
    <s v=""/>
    <s v="12/11/2025 14:17"/>
    <s v="-"/>
    <s v="J&amp;T COD"/>
    <s v="Tiktok"/>
    <s v="จ่ายทีหลัง / COD"/>
    <s v=""/>
    <s v="766319248682"/>
    <s v="12/11/2025 14:19"/>
  </r>
  <r>
    <x v="8"/>
    <x v="7"/>
    <n v="50"/>
    <n v="1"/>
    <s v="GBC13"/>
    <n v="99.99"/>
    <n v="0"/>
    <s v="ร้านที่2"/>
    <s v="ร***นาหมื่นสื่อสาร"/>
    <s v="น่าน"/>
    <s v="-"/>
    <s v=""/>
    <s v="12/11/2025 14:17"/>
    <s v="-"/>
    <s v="J&amp;T COD"/>
    <s v="Tiktok"/>
    <s v="จ่ายทีหลัง / COD"/>
    <s v=""/>
    <s v="766356076636"/>
    <s v="12/11/2025 14:18"/>
  </r>
  <r>
    <x v="9"/>
    <x v="8"/>
    <n v="50"/>
    <n v="1"/>
    <s v="GBC13"/>
    <n v="99.99"/>
    <n v="0"/>
    <s v="ร้านที่2"/>
    <s v="ร***นาหมื่นสื่อสาร"/>
    <s v="น่าน"/>
    <s v="-"/>
    <s v=""/>
    <s v="12/11/2025 14:17"/>
    <s v="-"/>
    <s v="J&amp;T COD"/>
    <s v="Tiktok"/>
    <s v="จ่ายทีหลัง / COD"/>
    <s v=""/>
    <s v="766356076636"/>
    <s v="12/11/2025 14:18"/>
  </r>
  <r>
    <x v="10"/>
    <x v="9"/>
    <n v="50"/>
    <n v="1"/>
    <s v="GBC13"/>
    <n v="99.99"/>
    <n v="0"/>
    <s v="ร้านที่2"/>
    <s v="ร***นาหมื่นสื่อสาร"/>
    <s v="น่าน"/>
    <s v="-"/>
    <s v=""/>
    <s v="12/11/2025 14:17"/>
    <s v="-"/>
    <s v="J&amp;T COD"/>
    <s v="Tiktok"/>
    <s v="จ่ายทีหลัง / COD"/>
    <s v=""/>
    <s v="766356076636"/>
    <s v="12/11/2025 14:18"/>
  </r>
  <r>
    <x v="3"/>
    <x v="3"/>
    <n v="66.666666666666671"/>
    <n v="3"/>
    <s v="GBC11"/>
    <n v="100"/>
    <n v="0"/>
    <s v="ร้านที่2"/>
    <s v="จ***นธ์ ร***เรืองศรี"/>
    <s v="สมุทรปราการ"/>
    <s v="-"/>
    <s v=""/>
    <s v="12/11/2025 14:14"/>
    <s v="-"/>
    <s v="J&amp;T COD"/>
    <s v="Tiktok"/>
    <s v="จ่ายทีหลัง / COD"/>
    <s v=""/>
    <s v="766321843696"/>
    <s v="12/11/2025 14:17"/>
  </r>
  <r>
    <x v="8"/>
    <x v="7"/>
    <n v="50"/>
    <n v="1"/>
    <s v="GBC9"/>
    <n v="99.99"/>
    <n v="0"/>
    <s v="ร้านที่2"/>
    <s v="ป***ฉัตร  พ***เกื้อ"/>
    <s v="กระบี่"/>
    <s v="-"/>
    <s v=""/>
    <s v="12/11/2025 14:10"/>
    <s v="-"/>
    <s v="J&amp;T COD"/>
    <s v="Tiktok"/>
    <s v="จ่ายทีหลัง / COD"/>
    <s v=""/>
    <s v="766341843643"/>
    <s v="12/11/2025 14:15"/>
  </r>
  <r>
    <x v="9"/>
    <x v="8"/>
    <n v="50"/>
    <n v="1"/>
    <s v="GBC9"/>
    <n v="99.99"/>
    <n v="0"/>
    <s v="ร้านที่2"/>
    <s v="ป***ฉัตร  พ***เกื้อ"/>
    <s v="กระบี่"/>
    <s v="-"/>
    <s v=""/>
    <s v="12/11/2025 14:10"/>
    <s v="-"/>
    <s v="J&amp;T COD"/>
    <s v="Tiktok"/>
    <s v="จ่ายทีหลัง / COD"/>
    <s v=""/>
    <s v="766341843643"/>
    <s v="12/11/2025 14:15"/>
  </r>
  <r>
    <x v="10"/>
    <x v="9"/>
    <n v="50"/>
    <n v="1"/>
    <s v="GBC9"/>
    <n v="99.99"/>
    <n v="0"/>
    <s v="ร้านที่2"/>
    <s v="ป***ฉัตร  พ***เกื้อ"/>
    <s v="กระบี่"/>
    <s v="-"/>
    <s v=""/>
    <s v="12/11/2025 14:10"/>
    <s v="-"/>
    <s v="J&amp;T COD"/>
    <s v="Tiktok"/>
    <s v="จ่ายทีหลัง / COD"/>
    <s v=""/>
    <s v="766341843643"/>
    <s v="12/11/2025 14:15"/>
  </r>
  <r>
    <x v="4"/>
    <x v="4"/>
    <n v="79"/>
    <n v="1"/>
    <s v="GBC8"/>
    <n v="79"/>
    <n v="0"/>
    <s v="ร้านที่1"/>
    <s v="น******ิ"/>
    <s v="******บ้านดอนพิมาน แพล้นปูนตรงข้ามปั้ม PT ตำบลสระคู อำเภอสุวรรณภูมิ จังหวัดร้อยเอ็ด 45130"/>
    <s v="45130"/>
    <s v="34"/>
    <s v="12/11/2025 14:15"/>
    <s v="-"/>
    <s v="SPX Express"/>
    <s v="Shopee"/>
    <s v="shopee"/>
    <s v=""/>
    <s v="TH2552883122801"/>
    <s v="12/11/2025 14:15"/>
  </r>
  <r>
    <x v="8"/>
    <x v="7"/>
    <n v="50"/>
    <n v="1"/>
    <s v="GBC6"/>
    <n v="99.99"/>
    <n v="0"/>
    <s v="ร้านที่2"/>
    <s v="ค***ุนิสา ศ***ักษ์ "/>
    <s v="กรุงเทพฯ"/>
    <s v="-"/>
    <s v=""/>
    <s v="12/11/2025 14:07"/>
    <s v="-"/>
    <s v="J&amp;T Express"/>
    <s v="Tiktok"/>
    <s v="tiktok"/>
    <s v=""/>
    <s v="766367130664"/>
    <s v="12/11/2025 14:12"/>
  </r>
  <r>
    <x v="9"/>
    <x v="8"/>
    <n v="50"/>
    <n v="1"/>
    <s v="GBC6"/>
    <n v="99.99"/>
    <n v="0"/>
    <s v="ร้านที่2"/>
    <s v="ค***ุนิสา ศ***ักษ์ "/>
    <s v="กรุงเทพฯ"/>
    <s v="-"/>
    <s v=""/>
    <s v="12/11/2025 14:07"/>
    <s v="-"/>
    <s v="J&amp;T Express"/>
    <s v="Tiktok"/>
    <s v="tiktok"/>
    <s v=""/>
    <s v="766367130664"/>
    <s v="12/11/2025 14:12"/>
  </r>
  <r>
    <x v="10"/>
    <x v="9"/>
    <n v="50"/>
    <n v="1"/>
    <s v="GBC6"/>
    <n v="99.99"/>
    <n v="0"/>
    <s v="ร้านที่2"/>
    <s v="ค***ุนิสา ศ***ักษ์ "/>
    <s v="กรุงเทพฯ"/>
    <s v="-"/>
    <s v=""/>
    <s v="12/11/2025 14:07"/>
    <s v="-"/>
    <s v="J&amp;T Express"/>
    <s v="Tiktok"/>
    <s v="tiktok"/>
    <s v=""/>
    <s v="766367130664"/>
    <s v="12/11/2025 14:12"/>
  </r>
  <r>
    <x v="8"/>
    <x v="7"/>
    <n v="50"/>
    <n v="1"/>
    <s v="GBC5"/>
    <n v="99.99"/>
    <n v="0"/>
    <s v="ร้านที่2"/>
    <s v="s***hiyaporn"/>
    <s v="เชียงใหม่"/>
    <s v="-"/>
    <s v=""/>
    <s v="12/11/2025 14:06"/>
    <s v="-"/>
    <s v="Flash Express Thailand COD"/>
    <s v="Tiktok"/>
    <s v="จ่ายทีหลัง / COD"/>
    <s v=""/>
    <s v="THT471329JP619Z"/>
    <s v="12/11/2025 14:12"/>
  </r>
  <r>
    <x v="9"/>
    <x v="8"/>
    <n v="50"/>
    <n v="1"/>
    <s v="GBC5"/>
    <n v="99.99"/>
    <n v="0"/>
    <s v="ร้านที่2"/>
    <s v="s***hiyaporn"/>
    <s v="เชียงใหม่"/>
    <s v="-"/>
    <s v=""/>
    <s v="12/11/2025 14:06"/>
    <s v="-"/>
    <s v="Flash Express Thailand COD"/>
    <s v="Tiktok"/>
    <s v="จ่ายทีหลัง / COD"/>
    <s v=""/>
    <s v="THT471329JP619Z"/>
    <s v="12/11/2025 14:12"/>
  </r>
  <r>
    <x v="10"/>
    <x v="9"/>
    <n v="50"/>
    <n v="1"/>
    <s v="GBC5"/>
    <n v="99.99"/>
    <n v="0"/>
    <s v="ร้านที่2"/>
    <s v="s***hiyaporn"/>
    <s v="เชียงใหม่"/>
    <s v="-"/>
    <s v=""/>
    <s v="12/11/2025 14:06"/>
    <s v="-"/>
    <s v="Flash Express Thailand COD"/>
    <s v="Tiktok"/>
    <s v="จ่ายทีหลัง / COD"/>
    <s v=""/>
    <s v="THT471329JP619Z"/>
    <s v="12/11/2025 14:12"/>
  </r>
  <r>
    <x v="8"/>
    <x v="7"/>
    <n v="50"/>
    <n v="1"/>
    <s v="GBC3"/>
    <n v="100"/>
    <n v="0"/>
    <s v="ร้านที่2"/>
    <s v="แ**"/>
    <s v="กรุงเทพฯ"/>
    <s v="-"/>
    <s v=""/>
    <s v="12/11/2025 14:01"/>
    <s v="-"/>
    <s v="J&amp;T COD"/>
    <s v="Tiktok"/>
    <s v="จ่ายทีหลัง / COD"/>
    <s v=""/>
    <s v="766381649644"/>
    <s v="12/11/2025 14:01"/>
  </r>
  <r>
    <x v="9"/>
    <x v="8"/>
    <n v="50"/>
    <n v="1"/>
    <s v="GBC3"/>
    <n v="100"/>
    <n v="0"/>
    <s v="ร้านที่2"/>
    <s v="แ**"/>
    <s v="กรุงเทพฯ"/>
    <s v="-"/>
    <s v=""/>
    <s v="12/11/2025 14:01"/>
    <s v="-"/>
    <s v="J&amp;T COD"/>
    <s v="Tiktok"/>
    <s v="จ่ายทีหลัง / COD"/>
    <s v=""/>
    <s v="766381649644"/>
    <s v="12/11/2025 14:01"/>
  </r>
  <r>
    <x v="10"/>
    <x v="9"/>
    <n v="50"/>
    <n v="1"/>
    <s v="GBC3"/>
    <n v="100"/>
    <n v="0"/>
    <s v="ร้านที่2"/>
    <s v="แ**"/>
    <s v="กรุงเทพฯ"/>
    <s v="-"/>
    <s v=""/>
    <s v="12/11/2025 14:01"/>
    <s v="-"/>
    <s v="J&amp;T COD"/>
    <s v="Tiktok"/>
    <s v="จ่ายทีหลัง / COD"/>
    <s v=""/>
    <s v="766381649644"/>
    <s v="12/11/2025 14:01"/>
  </r>
  <r>
    <x v="7"/>
    <x v="15"/>
    <n v="94.83"/>
    <n v="1"/>
    <s v="GBC1"/>
    <n v="101.83"/>
    <n v="7"/>
    <s v="ร้านที่1"/>
    <s v="ศุภชัย  ปลื้มใจ"/>
    <s v="84 ม.1 บ้านเคาะ ต.ศรีตระกูล_x000a__x000a_ขุขันธ์/ Khukhanศรีสะเกษ/ Sisaket_x000a_33140"/>
    <s v="33140"/>
    <s v="660829643725"/>
    <s v="12/11/2025 13:58"/>
    <s v="-"/>
    <s v="Kerry_dropoff"/>
    <s v="Lazada"/>
    <s v="lazada"/>
    <s v=""/>
    <s v="LEXPU0627984383"/>
    <s v="12/11/2025 13:58"/>
  </r>
  <r>
    <x v="2"/>
    <x v="2"/>
    <n v="66.666666666666671"/>
    <n v="3"/>
    <s v="GBC0"/>
    <n v="100"/>
    <n v="0"/>
    <s v="ร้านที่2"/>
    <s v="ว***มาศ เ***ใจ"/>
    <s v="ขอนแก่น"/>
    <s v="-"/>
    <s v=""/>
    <s v="12/11/2025 13:53"/>
    <s v="-"/>
    <s v="J&amp;T COD"/>
    <s v="Tiktok"/>
    <s v="จ่ายทีหลัง / COD"/>
    <s v=""/>
    <s v="766311634631"/>
    <s v="12/11/2025 13:53"/>
  </r>
  <r>
    <x v="0"/>
    <x v="0"/>
    <n v="33.333333333333336"/>
    <n v="3"/>
    <s v="GBB99"/>
    <n v="100"/>
    <n v="0"/>
    <s v="ร้านที่2"/>
    <s v="น***รัตน์ ค***าสดิ์"/>
    <s v="ร้อยเอ็ด"/>
    <s v="-"/>
    <s v=""/>
    <s v="12/11/2025 13:51"/>
    <s v="-"/>
    <s v="J&amp;T COD"/>
    <s v="Tiktok"/>
    <s v="จ่ายทีหลัง / COD"/>
    <s v=""/>
    <s v="-"/>
    <s v="12/11/2025 13:51"/>
  </r>
  <r>
    <x v="11"/>
    <x v="10"/>
    <n v="83.333333333333329"/>
    <n v="6"/>
    <s v="GBB98"/>
    <n v="829"/>
    <n v="9"/>
    <s v="ร้านที่1"/>
    <s v="o******i"/>
    <s v="******ับแว่นท็อปเจริญ หรือโทรอีกเบอร์ 0989646437 แขวงทวีวัฒนา เขตทวีวัฒนา จังหวัดกรุงเทพมหานคร 10170"/>
    <s v="10170"/>
    <s v="37"/>
    <s v="12/11/2025 13:49"/>
    <s v="-"/>
    <s v="SPX Express"/>
    <s v="Shopee"/>
    <s v="shopee"/>
    <s v=""/>
    <s v="TH2592290818010"/>
    <s v="12/11/2025 13:49"/>
  </r>
  <r>
    <x v="11"/>
    <x v="10"/>
    <n v="76"/>
    <n v="1"/>
    <s v="GBB98"/>
    <n v="829"/>
    <n v="9"/>
    <s v="ร้านที่1"/>
    <s v="o******i"/>
    <s v="******ับแว่นท็อปเจริญ หรือโทรอีกเบอร์ 0989646437 แขวงทวีวัฒนา เขตทวีวัฒนา จังหวัดกรุงเทพมหานคร 10170"/>
    <s v="10170"/>
    <s v="37"/>
    <s v="12/11/2025 13:49"/>
    <s v="-"/>
    <s v="SPX Express"/>
    <s v="Shopee"/>
    <s v="shopee"/>
    <s v=""/>
    <s v="TH2592290818010"/>
    <s v="12/11/2025 13:49"/>
  </r>
  <r>
    <x v="11"/>
    <x v="10"/>
    <n v="72"/>
    <n v="2"/>
    <s v="GBB98"/>
    <n v="829"/>
    <n v="9"/>
    <s v="ร้านที่1"/>
    <s v="o******i"/>
    <s v="******ับแว่นท็อปเจริญ หรือโทรอีกเบอร์ 0989646437 แขวงทวีวัฒนา เขตทวีวัฒนา จังหวัดกรุงเทพมหานคร 10170"/>
    <s v="10170"/>
    <s v="37"/>
    <s v="12/11/2025 13:49"/>
    <s v="-"/>
    <s v="SPX Express"/>
    <s v="Shopee"/>
    <s v="shopee"/>
    <s v=""/>
    <s v="TH2592290818010"/>
    <s v="12/11/2025 13:49"/>
  </r>
  <r>
    <x v="4"/>
    <x v="4"/>
    <n v="75"/>
    <n v="2"/>
    <s v="GBB98"/>
    <n v="829"/>
    <n v="9"/>
    <s v="ร้านที่1"/>
    <s v="o******i"/>
    <s v="******ับแว่นท็อปเจริญ หรือโทรอีกเบอร์ 0989646437 แขวงทวีวัฒนา เขตทวีวัฒนา จังหวัดกรุงเทพมหานคร 10170"/>
    <s v="10170"/>
    <s v="37"/>
    <s v="12/11/2025 13:49"/>
    <s v="-"/>
    <s v="SPX Express"/>
    <s v="Shopee"/>
    <s v="shopee"/>
    <s v=""/>
    <s v="TH2592290818010"/>
    <s v="12/11/2025 13:49"/>
  </r>
  <r>
    <x v="3"/>
    <x v="3"/>
    <n v="66.666666666666671"/>
    <n v="3"/>
    <s v="GBB97"/>
    <n v="100"/>
    <n v="0"/>
    <s v="ร้านที่2"/>
    <s v="น***อ้อมใจ. ส***รา"/>
    <s v="มุกดาหาร"/>
    <s v="-"/>
    <s v=""/>
    <s v="12/11/2025 13:48"/>
    <s v="-"/>
    <s v="J&amp;T COD"/>
    <s v="Tiktok"/>
    <s v="จ่ายทีหลัง / COD"/>
    <s v=""/>
    <s v="766327654643"/>
    <s v="12/11/2025 13:48"/>
  </r>
  <r>
    <x v="2"/>
    <x v="2"/>
    <n v="66.666666666666671"/>
    <n v="3"/>
    <s v="GBB96"/>
    <n v="100"/>
    <n v="0"/>
    <s v="ร้านที่2"/>
    <s v="ก***ิมา  ข***อ่อน"/>
    <s v="สมุทรปราการ"/>
    <s v="-"/>
    <s v=""/>
    <s v="12/11/2025 13:48"/>
    <s v="-"/>
    <s v="J&amp;T COD"/>
    <s v="Tiktok"/>
    <s v="จ่ายทีหลัง / COD"/>
    <s v=""/>
    <s v="766343433634"/>
    <s v="12/11/2025 13:48"/>
  </r>
  <r>
    <x v="14"/>
    <x v="16"/>
    <n v="66.333333333333329"/>
    <n v="6"/>
    <s v="GBB94"/>
    <n v="1021"/>
    <n v="0"/>
    <s v="ร้านที่1"/>
    <s v="o******i"/>
    <s v="******ับแว่นท็อปเจริญ หรือโทรอีกเบอร์ 0989646437 แขวงทวีวัฒนา เขตทวีวัฒนา จังหวัดกรุงเทพมหานคร 10170"/>
    <s v="10170"/>
    <s v="37"/>
    <s v="12/11/2025 13:50"/>
    <s v="-"/>
    <s v="SPX Express"/>
    <s v="Shopee"/>
    <s v="shopee"/>
    <s v=""/>
    <s v="TH2568379549401"/>
    <s v="12/11/2025 13:37"/>
  </r>
  <r>
    <x v="4"/>
    <x v="4"/>
    <n v="78.5"/>
    <n v="2"/>
    <s v="GBB94"/>
    <n v="1021"/>
    <n v="0"/>
    <s v="ร้านที่1"/>
    <s v="o******i"/>
    <s v="******ับแว่นท็อปเจริญ หรือโทรอีกเบอร์ 0989646437 แขวงทวีวัฒนา เขตทวีวัฒนา จังหวัดกรุงเทพมหานคร 10170"/>
    <s v="10170"/>
    <s v="37"/>
    <s v="12/11/2025 13:50"/>
    <s v="-"/>
    <s v="SPX Express"/>
    <s v="Shopee"/>
    <s v="shopee"/>
    <s v=""/>
    <s v="TH2568379549401"/>
    <s v="12/11/2025 13:37"/>
  </r>
  <r>
    <x v="4"/>
    <x v="4"/>
    <n v="72"/>
    <n v="4"/>
    <s v="GBB94"/>
    <n v="1021"/>
    <n v="0"/>
    <s v="ร้านที่1"/>
    <s v="o******i"/>
    <s v="******ับแว่นท็อปเจริญ หรือโทรอีกเบอร์ 0989646437 แขวงทวีวัฒนา เขตทวีวัฒนา จังหวัดกรุงเทพมหานคร 10170"/>
    <s v="10170"/>
    <s v="37"/>
    <s v="12/11/2025 13:50"/>
    <s v="-"/>
    <s v="SPX Express"/>
    <s v="Shopee"/>
    <s v="shopee"/>
    <s v=""/>
    <s v="TH2568379549401"/>
    <s v="12/11/2025 13:37"/>
  </r>
  <r>
    <x v="4"/>
    <x v="4"/>
    <n v="72"/>
    <n v="2"/>
    <s v="GBB94"/>
    <n v="1021"/>
    <n v="0"/>
    <s v="ร้านที่1"/>
    <s v="o******i"/>
    <s v="******ับแว่นท็อปเจริญ หรือโทรอีกเบอร์ 0989646437 แขวงทวีวัฒนา เขตทวีวัฒนา จังหวัดกรุงเทพมหานคร 10170"/>
    <s v="10170"/>
    <s v="37"/>
    <s v="12/11/2025 13:50"/>
    <s v="-"/>
    <s v="SPX Express"/>
    <s v="Shopee"/>
    <s v="shopee"/>
    <s v=""/>
    <s v="TH2568379549401"/>
    <s v="12/11/2025 13:37"/>
  </r>
  <r>
    <x v="8"/>
    <x v="7"/>
    <n v="50"/>
    <n v="1"/>
    <s v="GBB92"/>
    <n v="99.99"/>
    <n v="0"/>
    <s v="ร้านที่2"/>
    <s v="ส***ส"/>
    <s v="ราชบุรี"/>
    <s v="-"/>
    <s v=""/>
    <s v="12/11/2025 13:32"/>
    <s v="-"/>
    <s v="J&amp;T COD"/>
    <s v="Tiktok"/>
    <s v="จ่ายทีหลัง / COD"/>
    <s v=""/>
    <s v="766338465653"/>
    <s v="12/11/2025 13:32"/>
  </r>
  <r>
    <x v="9"/>
    <x v="8"/>
    <n v="50"/>
    <n v="1"/>
    <s v="GBB92"/>
    <n v="99.99"/>
    <n v="0"/>
    <s v="ร้านที่2"/>
    <s v="ส***ส"/>
    <s v="ราชบุรี"/>
    <s v="-"/>
    <s v=""/>
    <s v="12/11/2025 13:32"/>
    <s v="-"/>
    <s v="J&amp;T COD"/>
    <s v="Tiktok"/>
    <s v="จ่ายทีหลัง / COD"/>
    <s v=""/>
    <s v="766338465653"/>
    <s v="12/11/2025 13:32"/>
  </r>
  <r>
    <x v="10"/>
    <x v="9"/>
    <n v="50"/>
    <n v="1"/>
    <s v="GBB92"/>
    <n v="99.99"/>
    <n v="0"/>
    <s v="ร้านที่2"/>
    <s v="ส***ส"/>
    <s v="ราชบุรี"/>
    <s v="-"/>
    <s v=""/>
    <s v="12/11/2025 13:32"/>
    <s v="-"/>
    <s v="J&amp;T COD"/>
    <s v="Tiktok"/>
    <s v="จ่ายทีหลัง / COD"/>
    <s v=""/>
    <s v="766338465653"/>
    <s v="12/11/2025 13:32"/>
  </r>
  <r>
    <x v="2"/>
    <x v="2"/>
    <n v="66.666666666666671"/>
    <n v="3"/>
    <s v="GBB91"/>
    <n v="100"/>
    <n v="0"/>
    <s v="ร้านที่2"/>
    <s v="ส***ฑา ส***ุณา"/>
    <s v="สงขลา"/>
    <s v="-"/>
    <s v=""/>
    <s v="12/11/2025 13:30"/>
    <s v="-"/>
    <s v="J&amp;T COD"/>
    <s v="Tiktok"/>
    <s v="จ่ายทีหลัง / COD"/>
    <s v=""/>
    <s v="766361828676"/>
    <s v="12/11/2025 13:30"/>
  </r>
  <r>
    <x v="4"/>
    <x v="5"/>
    <n v="60"/>
    <n v="1"/>
    <s v="GBB90"/>
    <n v="67.5"/>
    <n v="7.5"/>
    <s v="ร้านที่1"/>
    <s v="ร้านดา  บาร์เบอร์"/>
    <s v="แมนชั่นชมจันทร์เลขที่ 10 ซอยลาดพร้าว 132 แยก 3 ถนนลาดพร้าวแขวงคลองจั่นเขตบางกะปิกทม_x000a__x000a_บางกะปิ/ Bang Kapiกรุงเทพมหานคร/ Bangkok_x000a_10240"/>
    <s v="10240"/>
    <s v="660618533367"/>
    <s v="12/11/2025 13:30"/>
    <s v="-"/>
    <s v="Kerry_dropoff"/>
    <s v="Lazada"/>
    <s v="lazada"/>
    <s v=""/>
    <s v="LEXPU0627990694"/>
    <s v="12/11/2025 13:30"/>
  </r>
  <r>
    <x v="8"/>
    <x v="7"/>
    <n v="50"/>
    <n v="1"/>
    <s v="GBB88"/>
    <n v="99.99"/>
    <n v="0"/>
    <s v="ร้านที่2"/>
    <s v="พ***ร"/>
    <s v="เชียงใหม่"/>
    <s v="-"/>
    <s v=""/>
    <s v="12/11/2025 13:21"/>
    <s v="-"/>
    <s v="J&amp;T COD"/>
    <s v="Tiktok"/>
    <s v="จ่ายทีหลัง / COD"/>
    <s v=""/>
    <s v="766333756694"/>
    <s v="12/11/2025 13:22"/>
  </r>
  <r>
    <x v="9"/>
    <x v="8"/>
    <n v="50"/>
    <n v="1"/>
    <s v="GBB88"/>
    <n v="99.99"/>
    <n v="0"/>
    <s v="ร้านที่2"/>
    <s v="พ***ร"/>
    <s v="เชียงใหม่"/>
    <s v="-"/>
    <s v=""/>
    <s v="12/11/2025 13:21"/>
    <s v="-"/>
    <s v="J&amp;T COD"/>
    <s v="Tiktok"/>
    <s v="จ่ายทีหลัง / COD"/>
    <s v=""/>
    <s v="766333756694"/>
    <s v="12/11/2025 13:22"/>
  </r>
  <r>
    <x v="10"/>
    <x v="9"/>
    <n v="50"/>
    <n v="1"/>
    <s v="GBB88"/>
    <n v="99.99"/>
    <n v="0"/>
    <s v="ร้านที่2"/>
    <s v="พ***ร"/>
    <s v="เชียงใหม่"/>
    <s v="-"/>
    <s v=""/>
    <s v="12/11/2025 13:21"/>
    <s v="-"/>
    <s v="J&amp;T COD"/>
    <s v="Tiktok"/>
    <s v="จ่ายทีหลัง / COD"/>
    <s v=""/>
    <s v="766333756694"/>
    <s v="12/11/2025 13:22"/>
  </r>
  <r>
    <x v="2"/>
    <x v="2"/>
    <n v="66.666666666666671"/>
    <n v="3"/>
    <s v="GBB87"/>
    <n v="100"/>
    <n v="0"/>
    <s v="ร้านที่2"/>
    <s v="บ*  แ*** C***"/>
    <s v="อุดรธานี"/>
    <s v="-"/>
    <s v=""/>
    <s v="12/11/2025 13:11"/>
    <s v="-"/>
    <s v="J&amp;T Express"/>
    <s v="Tiktok"/>
    <s v="tiktok"/>
    <s v=""/>
    <s v="766304923646"/>
    <s v="12/11/2025 13:10"/>
  </r>
  <r>
    <x v="2"/>
    <x v="2"/>
    <n v="66.666666666666671"/>
    <n v="3"/>
    <s v="GBB86"/>
    <n v="100"/>
    <n v="0"/>
    <s v="ร้านที่2"/>
    <s v="u***1971383446241"/>
    <s v="กรุงเทพฯ"/>
    <s v="-"/>
    <s v=""/>
    <s v="12/11/2025 13:04"/>
    <s v="-"/>
    <s v="J&amp;T COD"/>
    <s v="Tiktok"/>
    <s v="จ่ายทีหลัง / COD"/>
    <s v=""/>
    <s v="766341127646"/>
    <s v="12/11/2025 13:04"/>
  </r>
  <r>
    <x v="0"/>
    <x v="0"/>
    <n v="33.333333333333336"/>
    <n v="3"/>
    <s v="GBB85"/>
    <n v="100"/>
    <n v="0"/>
    <s v="ร้านที่2"/>
    <s v="พ***วรรณ ค***่าย"/>
    <s v="แพร่"/>
    <s v="-"/>
    <s v=""/>
    <s v="12/11/2025 13:02"/>
    <s v="-"/>
    <s v="J&amp;T COD"/>
    <s v="Tiktok"/>
    <s v="จ่ายทีหลัง / COD"/>
    <s v=""/>
    <s v="-"/>
    <s v="12/11/2025 13:02"/>
  </r>
  <r>
    <x v="2"/>
    <x v="2"/>
    <n v="66.666666666666671"/>
    <n v="3"/>
    <s v="GBB84"/>
    <n v="100"/>
    <n v="0"/>
    <s v="ร้านที่2"/>
    <s v="น***าวกรพินธุ์ ก***จริง"/>
    <s v="หนองคาย"/>
    <s v="-"/>
    <s v=""/>
    <s v="12/11/2025 12:57"/>
    <s v="-"/>
    <s v="J&amp;T Express"/>
    <s v="Tiktok"/>
    <s v="tiktok"/>
    <s v=""/>
    <s v="766325623674"/>
    <s v="12/11/2025 12:57"/>
  </r>
  <r>
    <x v="0"/>
    <x v="0"/>
    <n v="50"/>
    <n v="6"/>
    <s v="GBB83"/>
    <n v="200"/>
    <n v="0"/>
    <s v="ร้านที่2"/>
    <s v="ร***กาแฟ T*** C***ee"/>
    <s v="เชียงใหม่"/>
    <s v="-"/>
    <s v=""/>
    <s v="12/11/2025 12:56"/>
    <s v="-"/>
    <s v="J&amp;T COD"/>
    <s v="Tiktok"/>
    <s v="จ่ายทีหลัง / COD"/>
    <s v=""/>
    <s v="-"/>
    <s v="12/11/2025 12:56"/>
  </r>
  <r>
    <x v="2"/>
    <x v="2"/>
    <n v="66.666666666666671"/>
    <n v="3"/>
    <s v="GBB79"/>
    <n v="100"/>
    <n v="0"/>
    <s v="ร้านที่2"/>
    <s v="ก***ร ภ***อง"/>
    <s v="กรุงเทพมหานคร"/>
    <s v="-"/>
    <s v=""/>
    <s v="12/11/2025 12:42"/>
    <s v="-"/>
    <s v="J&amp;T COD"/>
    <s v="Tiktok"/>
    <s v="จ่ายทีหลัง / COD"/>
    <s v=""/>
    <s v="766383040614"/>
    <s v="12/11/2025 12:42"/>
  </r>
  <r>
    <x v="2"/>
    <x v="2"/>
    <n v="66.666666666666671"/>
    <n v="3"/>
    <s v="GBB78"/>
    <n v="100"/>
    <n v="0"/>
    <s v="ร้านที่2"/>
    <s v="ส***ทิพย์ บ***ันทร์"/>
    <s v="นครศรีธรรมราช"/>
    <s v="-"/>
    <s v=""/>
    <s v="12/11/2025 12:36"/>
    <s v="-"/>
    <s v="J&amp;T COD"/>
    <s v="Tiktok"/>
    <s v="จ่ายทีหลัง / COD"/>
    <s v=""/>
    <s v="766318936633"/>
    <s v="12/11/2025 12:36"/>
  </r>
  <r>
    <x v="0"/>
    <x v="0"/>
    <n v="33.333333333333336"/>
    <n v="3"/>
    <s v="GBB77"/>
    <n v="100"/>
    <n v="0"/>
    <s v="ร้านที่2"/>
    <s v="ธ***ต์  ท***"/>
    <s v="สุพรรณบุรี"/>
    <s v="-"/>
    <s v=""/>
    <s v="12/11/2025 12:35"/>
    <s v="-"/>
    <s v="J&amp;T COD"/>
    <s v="Tiktok"/>
    <s v="จ่ายทีหลัง / COD"/>
    <s v=""/>
    <s v="-"/>
    <s v="12/11/2025 12:35"/>
  </r>
  <r>
    <x v="3"/>
    <x v="3"/>
    <n v="66.666666666666671"/>
    <n v="6"/>
    <s v="GBB76"/>
    <n v="200"/>
    <n v="0"/>
    <s v="ร้านที่2"/>
    <s v="เ***าภรณ์ บ***ู"/>
    <s v="ขอนแก่น"/>
    <s v="-"/>
    <s v=""/>
    <s v="12/11/2025 12:35"/>
    <s v="-"/>
    <s v="J&amp;T COD"/>
    <s v="Tiktok"/>
    <s v="จ่ายทีหลัง / COD"/>
    <s v=""/>
    <s v="766321540633"/>
    <s v="12/11/2025 12:35"/>
  </r>
  <r>
    <x v="2"/>
    <x v="2"/>
    <n v="66.666666666666671"/>
    <n v="3"/>
    <s v="GBB75"/>
    <n v="100"/>
    <n v="0"/>
    <s v="ร้านที่2"/>
    <s v="T***ie อ***ขาย"/>
    <s v="กำแพงเพชร"/>
    <s v="-"/>
    <s v=""/>
    <s v="12/11/2025 12:32"/>
    <s v="-"/>
    <s v="J&amp;T COD"/>
    <s v="Tiktok"/>
    <s v="จ่ายทีหลัง / COD"/>
    <s v=""/>
    <s v="766373030706"/>
    <s v="12/11/2025 12:32"/>
  </r>
  <r>
    <x v="6"/>
    <x v="6"/>
    <n v="74.87"/>
    <n v="1"/>
    <s v="GBB74"/>
    <n v="81.87"/>
    <n v="7"/>
    <s v="ร้านที่1"/>
    <s v="teera vo"/>
    <s v="ถนน มิตรภาพ 270/6 ต.จอหอ อ.เมือง จ.นครราชสืมา 30310 · จอหอ/ Cho Ho_x000a__x000a_เมืองนครราชสีมา/ Mueng Nakorn Ratchasimaนครราชสีมา/ Nakhon Ratchasima_x000a_30310"/>
    <s v="30310"/>
    <s v="660816004102"/>
    <s v="12/11/2025 12:28"/>
    <s v="-"/>
    <s v="Kerry_dropoff"/>
    <s v="Lazada"/>
    <s v="lazada"/>
    <s v=""/>
    <s v="LEXPU0627971685"/>
    <s v="12/11/2025 12:28"/>
  </r>
  <r>
    <x v="0"/>
    <x v="0"/>
    <n v="33.333333333333336"/>
    <n v="3"/>
    <s v="GBB73"/>
    <n v="100"/>
    <n v="0"/>
    <s v="ร้านที่2"/>
    <s v="เ***ลักษณ์  ส***ะเวหน"/>
    <s v="ปทุมธานี"/>
    <s v="-"/>
    <s v=""/>
    <s v="12/11/2025 12:26"/>
    <s v="-"/>
    <s v="Flash Express Thailand"/>
    <s v="Tiktok"/>
    <s v="tiktok"/>
    <s v=""/>
    <s v="THT040229JN2C3Z"/>
    <s v="12/11/2025 12:26"/>
  </r>
  <r>
    <x v="2"/>
    <x v="2"/>
    <n v="50"/>
    <n v="1"/>
    <s v="GBB72"/>
    <n v="50"/>
    <n v="0"/>
    <s v="ร้านที่1"/>
    <s v="ศ******A"/>
    <s v="****** เลขที่ ที่อยู่ 12, หมู่ที่ 1, ซอย วัดเทียนดัด, ตำบลบ้านใหม่, อำเภอสามพราน ตำบลบ้านใหม่ อำเภอสามพราน จังหวัดนครปฐม 73110"/>
    <s v="73110"/>
    <s v="48"/>
    <s v="12/11/2025 12:23"/>
    <s v="-"/>
    <s v="SPX Express"/>
    <s v="Shopee"/>
    <s v="shopee"/>
    <s v=""/>
    <s v="TH256400442562T"/>
    <s v="12/11/2025 12:22"/>
  </r>
  <r>
    <x v="8"/>
    <x v="7"/>
    <n v="50"/>
    <n v="1"/>
    <s v="GBB71"/>
    <n v="108.99"/>
    <n v="9"/>
    <s v="ร้านที่2"/>
    <s v="น***ทร์ อ***จร"/>
    <s v="ชุมพร"/>
    <s v="-"/>
    <s v=""/>
    <s v="12/11/2025 12:18"/>
    <s v="-"/>
    <s v="J&amp;T COD"/>
    <s v="Tiktok"/>
    <s v="จ่ายทีหลัง / COD"/>
    <s v=""/>
    <s v="766333760651"/>
    <s v="12/11/2025 12:18"/>
  </r>
  <r>
    <x v="9"/>
    <x v="8"/>
    <n v="50"/>
    <n v="1"/>
    <s v="GBB71"/>
    <n v="108.99"/>
    <n v="9"/>
    <s v="ร้านที่2"/>
    <s v="น***ทร์ อ***จร"/>
    <s v="ชุมพร"/>
    <s v="-"/>
    <s v=""/>
    <s v="12/11/2025 12:18"/>
    <s v="-"/>
    <s v="J&amp;T COD"/>
    <s v="Tiktok"/>
    <s v="จ่ายทีหลัง / COD"/>
    <s v=""/>
    <s v="766333760651"/>
    <s v="12/11/2025 12:18"/>
  </r>
  <r>
    <x v="10"/>
    <x v="9"/>
    <n v="50"/>
    <n v="1"/>
    <s v="GBB71"/>
    <n v="108.99"/>
    <n v="9"/>
    <s v="ร้านที่2"/>
    <s v="น***ทร์ อ***จร"/>
    <s v="ชุมพร"/>
    <s v="-"/>
    <s v=""/>
    <s v="12/11/2025 12:18"/>
    <s v="-"/>
    <s v="J&amp;T COD"/>
    <s v="Tiktok"/>
    <s v="จ่ายทีหลัง / COD"/>
    <s v=""/>
    <s v="766333760651"/>
    <s v="12/11/2025 12:18"/>
  </r>
  <r>
    <x v="2"/>
    <x v="2"/>
    <n v="33"/>
    <n v="10"/>
    <s v="GBB70"/>
    <n v="317.27"/>
    <n v="0"/>
    <s v="ร้านที่2"/>
    <s v="V***da   เ***   พ***ินทร์"/>
    <s v="พิจิตร"/>
    <s v="-"/>
    <s v=""/>
    <s v="12/11/2025 12:15"/>
    <s v="-"/>
    <s v="J&amp;T COD"/>
    <s v="Tiktok"/>
    <s v="จ่ายทีหลัง / COD"/>
    <s v=""/>
    <s v="766331826691"/>
    <s v="12/11/2025 12:15"/>
  </r>
  <r>
    <x v="2"/>
    <x v="2"/>
    <n v="66.666666666666671"/>
    <n v="3"/>
    <s v="GBB69"/>
    <n v="100"/>
    <n v="0"/>
    <s v="ร้านที่2"/>
    <s v="ส***รณี   ง***พธิ์"/>
    <s v="ระยอง"/>
    <s v="-"/>
    <s v=""/>
    <s v="12/11/2025 12:11"/>
    <s v="-"/>
    <s v="J&amp;T COD"/>
    <s v="Tiktok"/>
    <s v="จ่ายทีหลัง / COD"/>
    <s v=""/>
    <s v="766326441613"/>
    <s v="12/11/2025 12:11"/>
  </r>
  <r>
    <x v="0"/>
    <x v="0"/>
    <n v="33.333333333333336"/>
    <n v="3"/>
    <s v="GBB67"/>
    <n v="100"/>
    <n v="0"/>
    <s v="ร้านที่2"/>
    <s v="p***k"/>
    <s v="กรุงเทพฯ"/>
    <s v="-"/>
    <s v=""/>
    <s v="12/11/2025 11:53"/>
    <s v="-"/>
    <s v="J&amp;T Express"/>
    <s v="Tiktok"/>
    <s v="tiktok"/>
    <s v=""/>
    <s v="-"/>
    <s v="12/11/2025 11:53"/>
  </r>
  <r>
    <x v="0"/>
    <x v="0"/>
    <n v="50"/>
    <n v="6"/>
    <s v="GBB64"/>
    <n v="235"/>
    <n v="35"/>
    <s v="ร้านที่2"/>
    <s v="น*** ม***มือง"/>
    <s v="กรุงเทพฯ"/>
    <s v="-"/>
    <s v=""/>
    <s v="12/11/2025 11:48"/>
    <s v="-"/>
    <s v="J&amp;T Express"/>
    <s v="Tiktok"/>
    <s v="tiktok"/>
    <s v=""/>
    <s v="-"/>
    <s v="12/11/2025 11:48"/>
  </r>
  <r>
    <x v="0"/>
    <x v="0"/>
    <n v="50"/>
    <n v="6"/>
    <s v="GBB63"/>
    <n v="214.88"/>
    <n v="26"/>
    <s v="ร้านที่1"/>
    <s v="ปิยมาศ"/>
    <s v="136/167 ต บางคูวัด อ.เมือง ปทุม คอนโดกมลพรรณ_x000a__x000a_เมืองปทุมธานี/ Mueang Pathum Thaniปทุมธานี/ Pathum Thani_x000a_12000"/>
    <s v="12000"/>
    <s v="660959355657"/>
    <s v="12/11/2025 11:41"/>
    <s v="-"/>
    <s v="Kerry_dropoff"/>
    <s v="Lazada"/>
    <s v="lazada"/>
    <s v=""/>
    <s v="LEXPU0628056491"/>
    <s v="12/11/2025 11:41"/>
  </r>
  <r>
    <x v="11"/>
    <x v="17"/>
    <n v="76"/>
    <n v="1"/>
    <s v="GBB61"/>
    <n v="83"/>
    <n v="7"/>
    <s v="ร้านที่9"/>
    <s v="ปิยมาศ"/>
    <s v="136/167 ต บางคูวัด อ.เมือง ปทุม คอนโดกมลพรรณ_x000a__x000a_เมืองปทุมธานี/ Mueang Pathum Thaniปทุมธานี/ Pathum Thani_x000a_12000"/>
    <s v="12000"/>
    <s v="660959355657"/>
    <s v="12/11/2025 11:39"/>
    <s v="-"/>
    <s v="Kerry_dropoff"/>
    <s v="Lazada"/>
    <s v="lazada"/>
    <s v=""/>
    <s v="LEXPU0627980189"/>
    <s v="12/11/2025 11:39"/>
  </r>
  <r>
    <x v="2"/>
    <x v="2"/>
    <n v="66.666666666666671"/>
    <n v="6"/>
    <s v="GBB60"/>
    <n v="200"/>
    <n v="0"/>
    <s v="ร้านที่2"/>
    <s v="ช***วัฒน์ แ***ดิษฐ์"/>
    <s v="นนทบุรี"/>
    <s v="-"/>
    <s v=""/>
    <s v="12/11/2025 11:35"/>
    <s v="-"/>
    <s v="Flash Express Thailand COD"/>
    <s v="Tiktok"/>
    <s v="จ่ายทีหลัง / COD"/>
    <s v=""/>
    <s v="THT030629HBZH2Z"/>
    <s v="12/11/2025 11:35"/>
  </r>
  <r>
    <x v="8"/>
    <x v="7"/>
    <n v="50"/>
    <n v="1"/>
    <s v="GBB59"/>
    <n v="100"/>
    <n v="0"/>
    <s v="ร้านที่4"/>
    <s v="ด***ี ก***ามัญ"/>
    <s v="กรุงเทพฯ"/>
    <s v="-"/>
    <s v=""/>
    <s v="12/11/2025 11:31"/>
    <s v="-"/>
    <s v="J&amp;T COD"/>
    <s v="Tiktok"/>
    <s v="จ่ายทีหลัง / COD"/>
    <s v=""/>
    <s v="766397559690"/>
    <s v="12/11/2025 11:31"/>
  </r>
  <r>
    <x v="9"/>
    <x v="8"/>
    <n v="50"/>
    <n v="1"/>
    <s v="GBB59"/>
    <n v="100"/>
    <n v="0"/>
    <s v="ร้านที่4"/>
    <s v="ด***ี ก***ามัญ"/>
    <s v="กรุงเทพฯ"/>
    <s v="-"/>
    <s v=""/>
    <s v="12/11/2025 11:31"/>
    <s v="-"/>
    <s v="J&amp;T COD"/>
    <s v="Tiktok"/>
    <s v="จ่ายทีหลัง / COD"/>
    <s v=""/>
    <s v="766397559690"/>
    <s v="12/11/2025 11:31"/>
  </r>
  <r>
    <x v="10"/>
    <x v="9"/>
    <n v="50"/>
    <n v="1"/>
    <s v="GBB59"/>
    <n v="100"/>
    <n v="0"/>
    <s v="ร้านที่4"/>
    <s v="ด***ี ก***ามัญ"/>
    <s v="กรุงเทพฯ"/>
    <s v="-"/>
    <s v=""/>
    <s v="12/11/2025 11:31"/>
    <s v="-"/>
    <s v="J&amp;T COD"/>
    <s v="Tiktok"/>
    <s v="จ่ายทีหลัง / COD"/>
    <s v=""/>
    <s v="766397559690"/>
    <s v="12/11/2025 11:31"/>
  </r>
  <r>
    <x v="15"/>
    <x v="18"/>
    <n v="65"/>
    <n v="1"/>
    <s v="GBB58"/>
    <n v="199"/>
    <n v="0"/>
    <s v="ร้านที่10"/>
    <s v=" Mui Suchittra"/>
    <s v="93 หมู่9 ต.สระพัฒนา อ.กำแพงแสน จ.นครปฐม 73180"/>
    <s v="73180"/>
    <s v="0818577193"/>
    <s v="12/11/2025 11:28"/>
    <s v="raweewan5499@gmail.com"/>
    <s v="EMS COD"/>
    <s v="facebook"/>
    <s v="กสิกร"/>
    <s v=""/>
    <s v="WA043226307TH"/>
    <s v="12/11/2025 11:28"/>
  </r>
  <r>
    <x v="16"/>
    <x v="19"/>
    <n v="65"/>
    <n v="1"/>
    <s v="GBB58"/>
    <n v="199"/>
    <n v="0"/>
    <s v="ร้านที่10"/>
    <s v=" Mui Suchittra"/>
    <s v="93 หมู่9 ต.สระพัฒนา อ.กำแพงแสน จ.นครปฐม 73180"/>
    <s v="73180"/>
    <s v="0818577193"/>
    <s v="12/11/2025 11:28"/>
    <s v="raweewan5499@gmail.com"/>
    <s v="EMS COD"/>
    <s v="facebook"/>
    <s v="กสิกร"/>
    <s v=""/>
    <s v="WA043226307TH"/>
    <s v="12/11/2025 11:28"/>
  </r>
  <r>
    <x v="11"/>
    <x v="10"/>
    <n v="100"/>
    <n v="1"/>
    <s v="GBB58"/>
    <n v="199"/>
    <n v="0"/>
    <s v="ร้านที่10"/>
    <s v=" Mui Suchittra"/>
    <s v="93 หมู่9 ต.สระพัฒนา อ.กำแพงแสน จ.นครปฐม 73180"/>
    <s v="73180"/>
    <s v="0818577193"/>
    <s v="12/11/2025 11:28"/>
    <s v="raweewan5499@gmail.com"/>
    <s v="EMS COD"/>
    <s v="facebook"/>
    <s v="กสิกร"/>
    <s v=""/>
    <s v="WA043226307TH"/>
    <s v="12/11/2025 11:28"/>
  </r>
  <r>
    <x v="7"/>
    <x v="6"/>
    <n v="74.87"/>
    <n v="1"/>
    <s v="GBB57"/>
    <n v="82.37"/>
    <n v="7.5"/>
    <s v="ร้านที่1"/>
    <s v="เก้า เมษา"/>
    <s v="บ้านแป้น 254 ม.6 ต.บ้านแป้น อ.เมือง จ.ลำพูน · บ้านแป้น/ Ban Paen_x000a__x000a_เมืองลำพูน/ Mueang Lamphunลำพูน/ Lamphun_x000a_51000"/>
    <s v="51000"/>
    <s v="660651145892"/>
    <s v="12/11/2025 11:24"/>
    <s v="-"/>
    <s v="Kerry_dropoff"/>
    <s v="Lazada"/>
    <s v="lazada"/>
    <s v=""/>
    <s v="LEXPU0627984051"/>
    <s v="12/11/2025 11:24"/>
  </r>
  <r>
    <x v="4"/>
    <x v="20"/>
    <n v="76"/>
    <n v="2"/>
    <s v="GBB55"/>
    <n v="159"/>
    <n v="7"/>
    <s v="ร้านที่3"/>
    <s v="สุภาพรรณ แซ่อึ้ง"/>
    <s v="ถนนบางแค เลขที่ 37 หมู่บ้านสุขสันต์ 3 ซอยกาญจนาภิเษก 008 แยก6  บางแค บางแค กทม. 10160 · บางแค/ Bang Khae_x000a__x000a_บางแค/ Bang Khaeกรุงเทพมหานคร/ Bangkok_x000a_10160"/>
    <s v="10160"/>
    <s v="660829182621"/>
    <s v="12/11/2025 11:11"/>
    <s v="-"/>
    <s v="Kerry_dropoff"/>
    <s v="Lazada"/>
    <s v="lazada"/>
    <s v=""/>
    <s v="LEXPU0627987405"/>
    <s v="12/11/2025 11:11"/>
  </r>
  <r>
    <x v="0"/>
    <x v="0"/>
    <n v="33.333333333333336"/>
    <n v="3"/>
    <s v="GBB54"/>
    <n v="200"/>
    <n v="0"/>
    <s v="ร้านที่2"/>
    <s v="ส***ย อ***คำพา"/>
    <s v="Phitsanulok"/>
    <s v="-"/>
    <s v=""/>
    <s v="12/11/2025 11:10"/>
    <s v="-"/>
    <s v="J&amp;T Express"/>
    <s v="Tiktok"/>
    <s v="tiktok"/>
    <s v=""/>
    <s v="766343769682"/>
    <s v="12/11/2025 11:10"/>
  </r>
  <r>
    <x v="2"/>
    <x v="2"/>
    <n v="66.666666666666671"/>
    <n v="3"/>
    <s v="GBB54"/>
    <n v="200"/>
    <n v="0"/>
    <s v="ร้านที่2"/>
    <s v="ส***ย อ***คำพา"/>
    <s v="Phitsanulok"/>
    <s v="-"/>
    <s v=""/>
    <s v="12/11/2025 11:10"/>
    <s v="-"/>
    <s v="J&amp;T Express"/>
    <s v="Tiktok"/>
    <s v="tiktok"/>
    <s v=""/>
    <s v="766343769682"/>
    <s v="12/11/2025 11:10"/>
  </r>
  <r>
    <x v="0"/>
    <x v="0"/>
    <n v="50"/>
    <n v="6"/>
    <s v="GBB53"/>
    <n v="200"/>
    <n v="0"/>
    <s v="ร้านที่2"/>
    <s v="น***ธ์ เ***ิไลเรือง"/>
    <s v="กรุงเทพฯ"/>
    <s v="-"/>
    <s v=""/>
    <s v="12/11/2025 10:53"/>
    <s v="-"/>
    <s v="J&amp;T COD"/>
    <s v="Tiktok"/>
    <s v="จ่ายทีหลัง / COD"/>
    <s v=""/>
    <s v="-"/>
    <s v="12/11/2025 10:53"/>
  </r>
  <r>
    <x v="7"/>
    <x v="13"/>
    <n v="139"/>
    <n v="1"/>
    <s v="GBB51"/>
    <n v="215"/>
    <n v="0"/>
    <s v="ร้านที่10"/>
    <s v="ยุวดี"/>
    <s v="66/21ม.12_x000a_ต.ไร่ขิง_x000a_อ.สามพราน_x000a_จ.นครปฐม 73210"/>
    <s v="73210"/>
    <s v="0896820345"/>
    <s v="12/11/2025 10:51"/>
    <s v="raweewan5499@gmail.com"/>
    <s v="EMS COD"/>
    <s v="facebook"/>
    <s v="กสิกร"/>
    <s v=""/>
    <s v="WA043226298TH"/>
    <s v="12/11/2025 10:51"/>
  </r>
  <r>
    <x v="6"/>
    <x v="12"/>
    <n v="139"/>
    <n v="1"/>
    <s v="GBB51"/>
    <n v="215"/>
    <n v="0"/>
    <s v="ร้านที่10"/>
    <s v="ยุวดี"/>
    <s v="66/21ม.12_x000a_ต.ไร่ขิง_x000a_อ.สามพราน_x000a_จ.นครปฐม 73210"/>
    <s v="73210"/>
    <s v="0896820345"/>
    <s v="12/11/2025 10:51"/>
    <s v="raweewan5499@gmail.com"/>
    <s v="EMS COD"/>
    <s v="facebook"/>
    <s v="กสิกร"/>
    <s v=""/>
    <s v="WA043226298TH"/>
    <s v="12/11/2025 10:51"/>
  </r>
  <r>
    <x v="3"/>
    <x v="3"/>
    <n v="66.666666666666671"/>
    <n v="3"/>
    <s v="GBB50"/>
    <n v="200"/>
    <n v="0"/>
    <s v="ร้านที่2"/>
    <s v="พ***์อร"/>
    <s v="ชัยภูมิ"/>
    <s v="-"/>
    <s v=""/>
    <s v="12/11/2025 10:43"/>
    <s v="-"/>
    <s v="J&amp;T Express"/>
    <s v="Tiktok"/>
    <s v="tiktok"/>
    <s v=""/>
    <s v="766394240706"/>
    <s v="12/11/2025 10:43"/>
  </r>
  <r>
    <x v="2"/>
    <x v="2"/>
    <n v="66.666666666666671"/>
    <n v="3"/>
    <s v="GBB50"/>
    <n v="200"/>
    <n v="0"/>
    <s v="ร้านที่2"/>
    <s v="พ***์อร"/>
    <s v="ชัยภูมิ"/>
    <s v="-"/>
    <s v=""/>
    <s v="12/11/2025 10:43"/>
    <s v="-"/>
    <s v="J&amp;T Express"/>
    <s v="Tiktok"/>
    <s v="tiktok"/>
    <s v=""/>
    <s v="766394240706"/>
    <s v="12/11/2025 10:43"/>
  </r>
  <r>
    <x v="0"/>
    <x v="0"/>
    <n v="65"/>
    <n v="9"/>
    <s v="GBB49"/>
    <n v="305"/>
    <n v="0"/>
    <s v="ร้านที่2"/>
    <s v="ส***า ไ***ัลย์"/>
    <s v="เทศบาลนครนครปฐม"/>
    <s v="-"/>
    <s v=""/>
    <s v="12/11/2025 10:37"/>
    <s v="-"/>
    <s v="J&amp;T COD"/>
    <s v="Tiktok"/>
    <s v="จ่ายทีหลัง / COD"/>
    <s v=""/>
    <s v="-"/>
    <s v="12/11/2025 10:37"/>
  </r>
  <r>
    <x v="3"/>
    <x v="3"/>
    <n v="66.666666666666671"/>
    <n v="3"/>
    <s v="GBB48"/>
    <n v="100"/>
    <n v="0"/>
    <s v="ร้านที่2"/>
    <s v="ร***สมบูรณ์การช่างขายแบตเตอรี่"/>
    <s v="นครปฐม"/>
    <s v="-"/>
    <s v=""/>
    <s v="12/11/2025 10:29"/>
    <s v="-"/>
    <s v="Flash Express Thailand COD"/>
    <s v="Tiktok"/>
    <s v="จ่ายทีหลัง / COD"/>
    <s v=""/>
    <s v="THT150729HDAA0Z"/>
    <s v="12/11/2025 10:29"/>
  </r>
  <r>
    <x v="8"/>
    <x v="7"/>
    <n v="50"/>
    <n v="1"/>
    <s v="GBB47"/>
    <n v="99.99"/>
    <n v="0"/>
    <s v="ร้านที่2"/>
    <s v="ว***ยลักษณ์ อ***"/>
    <s v="กระบี่"/>
    <s v="-"/>
    <s v=""/>
    <s v="12/11/2025 10:23"/>
    <s v="-"/>
    <s v="J&amp;T COD"/>
    <s v="Tiktok"/>
    <s v="จ่ายทีหลัง / COD"/>
    <s v=""/>
    <s v="766398674624"/>
    <s v="12/11/2025 10:23"/>
  </r>
  <r>
    <x v="9"/>
    <x v="8"/>
    <n v="50"/>
    <n v="1"/>
    <s v="GBB47"/>
    <n v="99.99"/>
    <n v="0"/>
    <s v="ร้านที่2"/>
    <s v="ว***ยลักษณ์ อ***"/>
    <s v="กระบี่"/>
    <s v="-"/>
    <s v=""/>
    <s v="12/11/2025 10:23"/>
    <s v="-"/>
    <s v="J&amp;T COD"/>
    <s v="Tiktok"/>
    <s v="จ่ายทีหลัง / COD"/>
    <s v=""/>
    <s v="766398674624"/>
    <s v="12/11/2025 10:23"/>
  </r>
  <r>
    <x v="10"/>
    <x v="9"/>
    <n v="50"/>
    <n v="1"/>
    <s v="GBB47"/>
    <n v="99.99"/>
    <n v="0"/>
    <s v="ร้านที่2"/>
    <s v="ว***ยลักษณ์ อ***"/>
    <s v="กระบี่"/>
    <s v="-"/>
    <s v=""/>
    <s v="12/11/2025 10:23"/>
    <s v="-"/>
    <s v="J&amp;T COD"/>
    <s v="Tiktok"/>
    <s v="จ่ายทีหลัง / COD"/>
    <s v=""/>
    <s v="766398674624"/>
    <s v="12/11/2025 10:23"/>
  </r>
  <r>
    <x v="10"/>
    <x v="9"/>
    <n v="60"/>
    <n v="3"/>
    <s v="GBB45"/>
    <n v="103.66"/>
    <n v="7"/>
    <s v="ร้านที่1"/>
    <s v="ศรีสละ ขัตติ"/>
    <s v="117 ซอย ฟาร์มวัฒนา บ้านปิด 18.50 น.ค่ะ · พระโขนง/ Phra Khanong_x000a__x000a_คลองเตย/ Khlong Toeiกรุงเทพมหานคร/ Bangkok_x000a_10110"/>
    <s v="10110"/>
    <s v="660922699758"/>
    <s v="12/11/2025 10:14"/>
    <s v="-"/>
    <s v="Kerry_dropoff"/>
    <s v="Lazada"/>
    <s v="lazada"/>
    <s v=""/>
    <s v="LEXPU0627968709"/>
    <s v="12/11/2025 10:14"/>
  </r>
  <r>
    <x v="8"/>
    <x v="7"/>
    <n v="50"/>
    <n v="1"/>
    <s v="GBB44"/>
    <n v="99.99"/>
    <n v="0"/>
    <s v="ร้านที่2"/>
    <s v="จ***ชยา​ ท***ุ่ม​"/>
    <s v="กระบี่"/>
    <s v="-"/>
    <s v=""/>
    <s v="12/11/2025 10:13"/>
    <s v="-"/>
    <s v="J&amp;T COD"/>
    <s v="Tiktok"/>
    <s v="จ่ายทีหลัง / COD"/>
    <s v=""/>
    <s v="766392167656"/>
    <s v="12/11/2025 10:13"/>
  </r>
  <r>
    <x v="9"/>
    <x v="8"/>
    <n v="50"/>
    <n v="1"/>
    <s v="GBB44"/>
    <n v="99.99"/>
    <n v="0"/>
    <s v="ร้านที่2"/>
    <s v="จ***ชยา​ ท***ุ่ม​"/>
    <s v="กระบี่"/>
    <s v="-"/>
    <s v=""/>
    <s v="12/11/2025 10:13"/>
    <s v="-"/>
    <s v="J&amp;T COD"/>
    <s v="Tiktok"/>
    <s v="จ่ายทีหลัง / COD"/>
    <s v=""/>
    <s v="766392167656"/>
    <s v="12/11/2025 10:13"/>
  </r>
  <r>
    <x v="10"/>
    <x v="9"/>
    <n v="50"/>
    <n v="1"/>
    <s v="GBB44"/>
    <n v="99.99"/>
    <n v="0"/>
    <s v="ร้านที่2"/>
    <s v="จ***ชยา​ ท***ุ่ม​"/>
    <s v="กระบี่"/>
    <s v="-"/>
    <s v=""/>
    <s v="12/11/2025 10:13"/>
    <s v="-"/>
    <s v="J&amp;T COD"/>
    <s v="Tiktok"/>
    <s v="จ่ายทีหลัง / COD"/>
    <s v=""/>
    <s v="766392167656"/>
    <s v="12/11/2025 10:13"/>
  </r>
  <r>
    <x v="8"/>
    <x v="7"/>
    <n v="50"/>
    <n v="1"/>
    <s v="GBB43"/>
    <n v="99.99"/>
    <n v="0"/>
    <s v="ร้านที่2"/>
    <s v="ข***ตา.สุนิกร"/>
    <s v="อุบลราชธานี"/>
    <s v="-"/>
    <s v=""/>
    <s v="12/11/2025 10:12"/>
    <s v="-"/>
    <s v="J&amp;T COD"/>
    <s v="Tiktok"/>
    <s v="จ่ายทีหลัง / COD"/>
    <s v=""/>
    <s v="766311064680"/>
    <s v="12/11/2025 10:13"/>
  </r>
  <r>
    <x v="9"/>
    <x v="8"/>
    <n v="50"/>
    <n v="1"/>
    <s v="GBB43"/>
    <n v="99.99"/>
    <n v="0"/>
    <s v="ร้านที่2"/>
    <s v="ข***ตา.สุนิกร"/>
    <s v="อุบลราชธานี"/>
    <s v="-"/>
    <s v=""/>
    <s v="12/11/2025 10:12"/>
    <s v="-"/>
    <s v="J&amp;T COD"/>
    <s v="Tiktok"/>
    <s v="จ่ายทีหลัง / COD"/>
    <s v=""/>
    <s v="766311064680"/>
    <s v="12/11/2025 10:13"/>
  </r>
  <r>
    <x v="10"/>
    <x v="9"/>
    <n v="50"/>
    <n v="1"/>
    <s v="GBB43"/>
    <n v="99.99"/>
    <n v="0"/>
    <s v="ร้านที่2"/>
    <s v="ข***ตา.สุนิกร"/>
    <s v="อุบลราชธานี"/>
    <s v="-"/>
    <s v=""/>
    <s v="12/11/2025 10:12"/>
    <s v="-"/>
    <s v="J&amp;T COD"/>
    <s v="Tiktok"/>
    <s v="จ่ายทีหลัง / COD"/>
    <s v=""/>
    <s v="766311064680"/>
    <s v="12/11/2025 10:13"/>
  </r>
  <r>
    <x v="6"/>
    <x v="6"/>
    <n v="98.42"/>
    <n v="1"/>
    <s v="GBB42"/>
    <n v="105.42"/>
    <n v="7"/>
    <s v="ร้านที่1"/>
    <s v="ณัฐธิดา ดวงจินดา"/>
    <s v="ยงเจริญคอมเพล็ก ถนนศรีนครินทร์ 79 /113_x000a__x000a_ประเวศ/ Prawetกรุงเทพมหานคร/ Bangkok_x000a_10250"/>
    <s v="10250"/>
    <s v="660888755730"/>
    <s v="12/11/2025 10:12"/>
    <s v="-"/>
    <s v="Kerry_dropoff"/>
    <s v="Lazada"/>
    <s v="lazada"/>
    <s v=""/>
    <s v="LEXPU0627978963"/>
    <s v="12/11/2025 10:11"/>
  </r>
  <r>
    <x v="0"/>
    <x v="0"/>
    <n v="33.333333333333336"/>
    <n v="3"/>
    <s v="GBB41"/>
    <n v="100"/>
    <n v="0"/>
    <s v="ร้านที่2"/>
    <s v="พ***  ก***ทรไตรทิพย์"/>
    <s v="ระยอง"/>
    <s v="-"/>
    <s v=""/>
    <s v="12/11/2025 10:07"/>
    <s v="-"/>
    <s v="J&amp;T COD"/>
    <s v="Tiktok"/>
    <s v="จ่ายทีหลัง / COD"/>
    <s v=""/>
    <s v="-"/>
    <s v="12/11/2025 10:07"/>
  </r>
  <r>
    <x v="8"/>
    <x v="7"/>
    <n v="50"/>
    <n v="1"/>
    <s v="GBB40"/>
    <n v="99.99"/>
    <n v="0"/>
    <s v="ร้านที่2"/>
    <s v="ส***า"/>
    <s v="สงขลา"/>
    <s v="-"/>
    <s v=""/>
    <s v="12/11/2025 10:01"/>
    <s v="-"/>
    <s v="J&amp;T COD"/>
    <s v="Tiktok"/>
    <s v="จ่ายทีหลัง / COD"/>
    <s v=""/>
    <s v="766335554703"/>
    <s v="12/11/2025 10:01"/>
  </r>
  <r>
    <x v="9"/>
    <x v="8"/>
    <n v="50"/>
    <n v="1"/>
    <s v="GBB40"/>
    <n v="99.99"/>
    <n v="0"/>
    <s v="ร้านที่2"/>
    <s v="ส***า"/>
    <s v="สงขลา"/>
    <s v="-"/>
    <s v=""/>
    <s v="12/11/2025 10:01"/>
    <s v="-"/>
    <s v="J&amp;T COD"/>
    <s v="Tiktok"/>
    <s v="จ่ายทีหลัง / COD"/>
    <s v=""/>
    <s v="766335554703"/>
    <s v="12/11/2025 10:01"/>
  </r>
  <r>
    <x v="10"/>
    <x v="9"/>
    <n v="50"/>
    <n v="1"/>
    <s v="GBB40"/>
    <n v="99.99"/>
    <n v="0"/>
    <s v="ร้านที่2"/>
    <s v="ส***า"/>
    <s v="สงขลา"/>
    <s v="-"/>
    <s v=""/>
    <s v="12/11/2025 10:01"/>
    <s v="-"/>
    <s v="J&amp;T COD"/>
    <s v="Tiktok"/>
    <s v="จ่ายทีหลัง / COD"/>
    <s v=""/>
    <s v="766335554703"/>
    <s v="12/11/2025 10:01"/>
  </r>
  <r>
    <x v="8"/>
    <x v="7"/>
    <n v="50"/>
    <n v="1"/>
    <s v="GBB39"/>
    <n v="100"/>
    <n v="0"/>
    <s v="ร้านที่2"/>
    <s v="น***์รวี ธ***ธิตินันท์"/>
    <s v="กรุงเทพฯ"/>
    <s v="-"/>
    <s v=""/>
    <s v="12/11/2025 10:00"/>
    <s v="-"/>
    <s v="J&amp;T COD"/>
    <s v="Tiktok"/>
    <s v="จ่ายทีหลัง / COD"/>
    <s v=""/>
    <s v="766309357693"/>
    <s v="12/11/2025 10:00"/>
  </r>
  <r>
    <x v="9"/>
    <x v="8"/>
    <n v="50"/>
    <n v="1"/>
    <s v="GBB39"/>
    <n v="100"/>
    <n v="0"/>
    <s v="ร้านที่2"/>
    <s v="น***์รวี ธ***ธิตินันท์"/>
    <s v="กรุงเทพฯ"/>
    <s v="-"/>
    <s v=""/>
    <s v="12/11/2025 10:00"/>
    <s v="-"/>
    <s v="J&amp;T COD"/>
    <s v="Tiktok"/>
    <s v="จ่ายทีหลัง / COD"/>
    <s v=""/>
    <s v="766309357693"/>
    <s v="12/11/2025 10:00"/>
  </r>
  <r>
    <x v="10"/>
    <x v="9"/>
    <n v="50"/>
    <n v="1"/>
    <s v="GBB39"/>
    <n v="100"/>
    <n v="0"/>
    <s v="ร้านที่2"/>
    <s v="น***์รวี ธ***ธิตินันท์"/>
    <s v="กรุงเทพฯ"/>
    <s v="-"/>
    <s v=""/>
    <s v="12/11/2025 10:00"/>
    <s v="-"/>
    <s v="J&amp;T COD"/>
    <s v="Tiktok"/>
    <s v="จ่ายทีหลัง / COD"/>
    <s v=""/>
    <s v="766309357693"/>
    <s v="12/11/2025 10:00"/>
  </r>
  <r>
    <x v="2"/>
    <x v="2"/>
    <n v="66.666666666666671"/>
    <n v="3"/>
    <s v="GBB37"/>
    <n v="100"/>
    <n v="0"/>
    <s v="ร้านที่2"/>
    <s v="แ***"/>
    <s v="ศรีสะเกษ"/>
    <s v="-"/>
    <s v=""/>
    <s v="12/11/2025 09:56"/>
    <s v="-"/>
    <s v="J&amp;T Express"/>
    <s v="Tiktok"/>
    <s v="tiktok"/>
    <s v=""/>
    <s v="766358329634"/>
    <s v="12/11/2025 09:56"/>
  </r>
  <r>
    <x v="0"/>
    <x v="0"/>
    <n v="33.333333333333336"/>
    <n v="6"/>
    <s v="GBB35"/>
    <n v="515"/>
    <n v="0"/>
    <s v="ร้านที่1"/>
    <s v="บ******ร"/>
    <s v="******โสน ถนนสายหน้าวัด ตำบลโสน อำเภอขุขันธ์ จังหวัดศรีสะเกษ 33140"/>
    <s v="33140"/>
    <s v="59"/>
    <s v="12/11/2025 09:53"/>
    <s v="-"/>
    <s v="SPX Express"/>
    <s v="Shopee"/>
    <s v="shopee"/>
    <s v=""/>
    <s v="TH259512096512C"/>
    <s v="12/11/2025 09:53"/>
  </r>
  <r>
    <x v="7"/>
    <x v="13"/>
    <n v="145"/>
    <n v="1"/>
    <s v="GBB35"/>
    <n v="515"/>
    <n v="0"/>
    <s v="ร้านที่1"/>
    <s v="บ******ร"/>
    <s v="******โสน ถนนสายหน้าวัด ตำบลโสน อำเภอขุขันธ์ จังหวัดศรีสะเกษ 33140"/>
    <s v="33140"/>
    <s v="59"/>
    <s v="12/11/2025 09:53"/>
    <s v="-"/>
    <s v="SPX Express"/>
    <s v="Shopee"/>
    <s v="shopee"/>
    <s v=""/>
    <s v="TH259512096512C"/>
    <s v="12/11/2025 09:53"/>
  </r>
  <r>
    <x v="11"/>
    <x v="10"/>
    <n v="80"/>
    <n v="1"/>
    <s v="GBB35"/>
    <n v="515"/>
    <n v="0"/>
    <s v="ร้านที่1"/>
    <s v="บ******ร"/>
    <s v="******โสน ถนนสายหน้าวัด ตำบลโสน อำเภอขุขันธ์ จังหวัดศรีสะเกษ 33140"/>
    <s v="33140"/>
    <s v="59"/>
    <s v="12/11/2025 09:53"/>
    <s v="-"/>
    <s v="SPX Express"/>
    <s v="Shopee"/>
    <s v="shopee"/>
    <s v=""/>
    <s v="TH259512096512C"/>
    <s v="12/11/2025 09:53"/>
  </r>
  <r>
    <x v="0"/>
    <x v="0"/>
    <n v="50"/>
    <n v="6"/>
    <s v="GBB34"/>
    <n v="200"/>
    <n v="0"/>
    <s v="ร้านที่2"/>
    <s v="ฐ***มา เ***ิริ"/>
    <s v="สมุทรปราการ"/>
    <s v="-"/>
    <s v=""/>
    <s v="12/11/2025 09:48"/>
    <s v="-"/>
    <s v="J&amp;T COD"/>
    <s v="Tiktok"/>
    <s v="จ่ายทีหลัง / COD"/>
    <s v=""/>
    <s v="-"/>
    <s v="12/11/2025 09:48"/>
  </r>
  <r>
    <x v="2"/>
    <x v="2"/>
    <n v="66.666666666666671"/>
    <n v="6"/>
    <s v="GBB32"/>
    <n v="200"/>
    <n v="0"/>
    <s v="ร้านที่2"/>
    <s v="ก***ิกา เ***เปีย"/>
    <s v="พิจิตร"/>
    <s v="-"/>
    <s v=""/>
    <s v="12/11/2025 09:45"/>
    <s v="-"/>
    <s v="J&amp;T COD"/>
    <s v="Tiktok"/>
    <s v="จ่ายทีหลัง / COD"/>
    <s v=""/>
    <s v="766382826683"/>
    <s v="12/11/2025 09:45"/>
  </r>
  <r>
    <x v="3"/>
    <x v="3"/>
    <n v="33"/>
    <n v="10"/>
    <s v="GBB31"/>
    <n v="655"/>
    <n v="0"/>
    <s v="ร้านที่2"/>
    <s v="ณ***ภา  ช***ษ์"/>
    <s v="แพร่"/>
    <s v="-"/>
    <s v=""/>
    <s v="12/11/2025 09:45"/>
    <s v="-"/>
    <s v="J&amp;T COD"/>
    <s v="Tiktok"/>
    <s v="จ่ายทีหลัง / COD"/>
    <s v=""/>
    <s v="766332076624"/>
    <s v="12/11/2025 09:45"/>
  </r>
  <r>
    <x v="0"/>
    <x v="0"/>
    <n v="40"/>
    <n v="10"/>
    <s v="GBB31"/>
    <n v="655"/>
    <n v="0"/>
    <s v="ร้านที่2"/>
    <s v="ณ***ภา  ช***ษ์"/>
    <s v="แพร่"/>
    <s v="-"/>
    <s v=""/>
    <s v="12/11/2025 09:45"/>
    <s v="-"/>
    <s v="J&amp;T COD"/>
    <s v="Tiktok"/>
    <s v="จ่ายทีหลัง / COD"/>
    <s v=""/>
    <s v="766332076624"/>
    <s v="12/11/2025 09:45"/>
  </r>
  <r>
    <x v="11"/>
    <x v="10"/>
    <n v="78"/>
    <n v="1"/>
    <s v="GBB30"/>
    <n v="155"/>
    <n v="0"/>
    <s v="ร้านที่1"/>
    <s v="อ******ณ"/>
    <s v="******แห้ว จ.เลย ตำบลเหล่ากอหก อำเภอนาแห้ว จังหวัดเลย 42170"/>
    <s v="42170"/>
    <s v="93"/>
    <s v="12/11/2025 09:50"/>
    <s v="-"/>
    <s v="Flash Express"/>
    <s v="Shopee"/>
    <s v="shopee"/>
    <s v=""/>
    <s v="TH39067ZMJKS1E"/>
    <s v="12/11/2025 09:41"/>
  </r>
  <r>
    <x v="4"/>
    <x v="4"/>
    <n v="77"/>
    <n v="1"/>
    <s v="GBB30"/>
    <n v="155"/>
    <n v="0"/>
    <s v="ร้านที่1"/>
    <s v="อ******ณ"/>
    <s v="******แห้ว จ.เลย ตำบลเหล่ากอหก อำเภอนาแห้ว จังหวัดเลย 42170"/>
    <s v="42170"/>
    <s v="93"/>
    <s v="12/11/2025 09:50"/>
    <s v="-"/>
    <s v="Flash Express"/>
    <s v="Shopee"/>
    <s v="shopee"/>
    <s v=""/>
    <s v="TH39067ZMJKS1E"/>
    <s v="12/11/2025 09:41"/>
  </r>
  <r>
    <x v="0"/>
    <x v="0"/>
    <n v="33.333333333333336"/>
    <n v="3"/>
    <s v="GBB28"/>
    <n v="100"/>
    <n v="0"/>
    <s v="ร้านที่2"/>
    <s v="ก***า  อ***ฤทธิ์"/>
    <s v="กรุงเทพฯ"/>
    <s v="-"/>
    <s v=""/>
    <s v="12/11/2025 09:35"/>
    <s v="-"/>
    <s v="J&amp;T Express"/>
    <s v="Tiktok"/>
    <s v="tiktok"/>
    <s v=""/>
    <s v="-"/>
    <s v="12/11/2025 09:35"/>
  </r>
  <r>
    <x v="0"/>
    <x v="0"/>
    <n v="33.333333333333336"/>
    <n v="3"/>
    <s v="GBB27"/>
    <n v="100"/>
    <n v="0"/>
    <s v="ร้านที่2"/>
    <s v="จ***ร์เพ็ญ ว***เรียน"/>
    <s v="ลำปาง"/>
    <s v="-"/>
    <s v=""/>
    <s v="12/11/2025 09:33"/>
    <s v="-"/>
    <s v="J&amp;T COD"/>
    <s v="Tiktok"/>
    <s v="จ่ายทีหลัง / COD"/>
    <s v=""/>
    <s v="-"/>
    <s v="12/11/2025 09:33"/>
  </r>
  <r>
    <x v="0"/>
    <x v="0"/>
    <n v="33.333333333333336"/>
    <n v="6"/>
    <s v="GBB26"/>
    <n v="200"/>
    <n v="0"/>
    <s v="ร้านที่2"/>
    <s v="เ***าพ ส***สภา"/>
    <s v="Bangkok"/>
    <s v="-"/>
    <s v=""/>
    <s v="12/11/2025 09:21"/>
    <s v="-"/>
    <s v="J&amp;T Express"/>
    <s v="Tiktok"/>
    <s v="tiktok"/>
    <s v=""/>
    <s v="-"/>
    <s v="12/11/2025 09:21"/>
  </r>
  <r>
    <x v="0"/>
    <x v="0"/>
    <n v="50"/>
    <n v="30"/>
    <s v="GBB25"/>
    <n v="995"/>
    <n v="0"/>
    <s v="ร้านที่2"/>
    <s v="ว***ธพร เ***้ยงเกลา"/>
    <s v="นครศรีธรรมราช"/>
    <s v="-"/>
    <s v=""/>
    <s v="12/11/2025 09:15"/>
    <s v="-"/>
    <s v="J&amp;T COD"/>
    <s v="Tiktok"/>
    <s v="จ่ายทีหลัง / COD"/>
    <s v=""/>
    <s v="-"/>
    <s v="12/11/2025 09:16"/>
  </r>
  <r>
    <x v="17"/>
    <x v="21"/>
    <n v="0"/>
    <n v="1"/>
    <s v="GBB24"/>
    <n v="0"/>
    <n v="0"/>
    <s v="ร้านที่1"/>
    <s v="ธัญยธรณ์ "/>
    <s v="472/51 ม.4 ต.นาเกลือ อ.บางละมุง จ.ชลบุรี 20150_x000a_"/>
    <s v="20150"/>
    <s v="0905546295"/>
    <s v="12/11/2025 09:07"/>
    <s v="jaomui230544@gmail.com"/>
    <s v="EMS"/>
    <s v="facebook"/>
    <s v="กสิกร"/>
    <s v="เคลม สินค้าเสียหาย ***ห่อบับเบิ้ลด้วยนะคะ***"/>
    <s v="WB055638985TH"/>
    <s v="12/11/2025 09:07"/>
  </r>
  <r>
    <x v="4"/>
    <x v="5"/>
    <n v="60"/>
    <n v="2"/>
    <s v="GBB23"/>
    <n v="146.5"/>
    <n v="26.5"/>
    <s v="ร้านที่1"/>
    <s v="สุนิสา สิงขาพา"/>
    <s v="19หมู่7 บ.หนองเม็ก ต.นาสีนวล อ.กันทรวิชัย จมหาสารคาม 44150 · นาสีนวน/ Na Si Nuan_x000a__x000a_กันทรวิชัย/ Kantharawichaiมหาสารคาม/ Maha Sarakham_x000a_44150"/>
    <s v="44150"/>
    <s v="660945258021"/>
    <s v="12/11/2025 09:04"/>
    <s v="-"/>
    <s v="Kerry_dropoff"/>
    <s v="Lazada"/>
    <s v="lazada"/>
    <s v=""/>
    <s v="LEXPU0627987876"/>
    <s v="12/11/2025 09:04"/>
  </r>
  <r>
    <x v="8"/>
    <x v="7"/>
    <n v="0"/>
    <n v="1"/>
    <s v="GBB22"/>
    <n v="0"/>
    <n v="0"/>
    <s v="ร้านที่1"/>
    <s v="บริพัตร แวงวรรณ "/>
    <s v="31 หมู่ 3 ต.โนนยาง อ.หนองสูง _x000a_จ.มุกดาหาร 49160_x000a_"/>
    <s v="49160"/>
    <s v="0872506530"/>
    <s v="12/11/2025 09:04"/>
    <s v="jaomui230544@gmail.com"/>
    <s v="EMS"/>
    <s v="facebook"/>
    <s v="กสิกร"/>
    <s v="เคลม ของไม่ครบ"/>
    <s v="WB055638971TH"/>
    <s v="12/11/2025 09:04"/>
  </r>
  <r>
    <x v="9"/>
    <x v="8"/>
    <n v="0"/>
    <n v="1"/>
    <s v="GBB22"/>
    <n v="0"/>
    <n v="0"/>
    <s v="ร้านที่1"/>
    <s v="บริพัตร แวงวรรณ "/>
    <s v="31 หมู่ 3 ต.โนนยาง อ.หนองสูง _x000a_จ.มุกดาหาร 49160_x000a_"/>
    <s v="49160"/>
    <s v="0872506530"/>
    <s v="12/11/2025 09:04"/>
    <s v="jaomui230544@gmail.com"/>
    <s v="EMS"/>
    <s v="facebook"/>
    <s v="กสิกร"/>
    <s v="เคลม ของไม่ครบ"/>
    <s v="WB055638971TH"/>
    <s v="12/11/2025 09:04"/>
  </r>
  <r>
    <x v="10"/>
    <x v="9"/>
    <n v="0"/>
    <n v="1"/>
    <s v="GBB22"/>
    <n v="0"/>
    <n v="0"/>
    <s v="ร้านที่1"/>
    <s v="บริพัตร แวงวรรณ "/>
    <s v="31 หมู่ 3 ต.โนนยาง อ.หนองสูง _x000a_จ.มุกดาหาร 49160_x000a_"/>
    <s v="49160"/>
    <s v="0872506530"/>
    <s v="12/11/2025 09:04"/>
    <s v="jaomui230544@gmail.com"/>
    <s v="EMS"/>
    <s v="facebook"/>
    <s v="กสิกร"/>
    <s v="เคลม ของไม่ครบ"/>
    <s v="WB055638971TH"/>
    <s v="12/11/2025 09:04"/>
  </r>
  <r>
    <x v="13"/>
    <x v="14"/>
    <n v="65"/>
    <n v="1"/>
    <s v="GBB21"/>
    <n v="53.39"/>
    <n v="0"/>
    <s v="ร้านที่2"/>
    <s v="ก***ิมา"/>
    <s v="ลพบุรี"/>
    <s v="-"/>
    <s v=""/>
    <s v="12/11/2025 09:02"/>
    <s v="-"/>
    <s v="J&amp;T COD"/>
    <s v="Tiktok"/>
    <s v="จ่ายทีหลัง / COD"/>
    <s v=""/>
    <s v="766375985594"/>
    <s v="12/11/2025 09:02"/>
  </r>
  <r>
    <x v="8"/>
    <x v="7"/>
    <n v="50"/>
    <n v="1"/>
    <s v="GBB20"/>
    <n v="294.99"/>
    <n v="0"/>
    <s v="ร้านที่2"/>
    <s v="ป***ชาติ ท***า"/>
    <s v="สกลนคร"/>
    <s v="-"/>
    <s v=""/>
    <s v="12/11/2025 08:58"/>
    <s v="-"/>
    <s v="J&amp;T COD"/>
    <s v="Tiktok"/>
    <s v="จ่ายทีหลัง / COD"/>
    <s v=""/>
    <s v="766362965664"/>
    <s v="12/11/2025 08:59"/>
  </r>
  <r>
    <x v="9"/>
    <x v="8"/>
    <n v="50"/>
    <n v="1"/>
    <s v="GBB20"/>
    <n v="294.99"/>
    <n v="0"/>
    <s v="ร้านที่2"/>
    <s v="ป***ชาติ ท***า"/>
    <s v="สกลนคร"/>
    <s v="-"/>
    <s v=""/>
    <s v="12/11/2025 08:58"/>
    <s v="-"/>
    <s v="J&amp;T COD"/>
    <s v="Tiktok"/>
    <s v="จ่ายทีหลัง / COD"/>
    <s v=""/>
    <s v="766362965664"/>
    <s v="12/11/2025 08:59"/>
  </r>
  <r>
    <x v="10"/>
    <x v="9"/>
    <n v="50"/>
    <n v="1"/>
    <s v="GBB20"/>
    <n v="294.99"/>
    <n v="0"/>
    <s v="ร้านที่2"/>
    <s v="ป***ชาติ ท***า"/>
    <s v="สกลนคร"/>
    <s v="-"/>
    <s v=""/>
    <s v="12/11/2025 08:58"/>
    <s v="-"/>
    <s v="J&amp;T COD"/>
    <s v="Tiktok"/>
    <s v="จ่ายทีหลัง / COD"/>
    <s v=""/>
    <s v="766362965664"/>
    <s v="12/11/2025 08:58"/>
  </r>
  <r>
    <x v="0"/>
    <x v="0"/>
    <n v="50"/>
    <n v="6"/>
    <s v="GBB20"/>
    <n v="294.99"/>
    <n v="0"/>
    <s v="ร้านที่2"/>
    <s v="ป***ชาติ ท***า"/>
    <s v="สกลนคร"/>
    <s v="-"/>
    <s v=""/>
    <s v="12/11/2025 08:58"/>
    <s v="-"/>
    <s v="J&amp;T COD"/>
    <s v="Tiktok"/>
    <s v="จ่ายทีหลัง / COD"/>
    <s v=""/>
    <s v="766362965664"/>
    <s v="12/11/2025 08:58"/>
  </r>
  <r>
    <x v="8"/>
    <x v="7"/>
    <n v="50"/>
    <n v="1"/>
    <s v="GBB19"/>
    <n v="99.99"/>
    <n v="0"/>
    <s v="ร้านที่2"/>
    <s v="พ***้อย. ส***ิโชค"/>
    <s v="จันทบุรี"/>
    <s v="-"/>
    <s v=""/>
    <s v="12/11/2025 08:57"/>
    <s v="-"/>
    <s v="J&amp;T COD"/>
    <s v="Tiktok"/>
    <s v="จ่ายทีหลัง / COD"/>
    <s v=""/>
    <s v="766327866684"/>
    <s v="12/11/2025 08:57"/>
  </r>
  <r>
    <x v="9"/>
    <x v="8"/>
    <n v="50"/>
    <n v="1"/>
    <s v="GBB19"/>
    <n v="99.99"/>
    <n v="0"/>
    <s v="ร้านที่2"/>
    <s v="พ***้อย. ส***ิโชค"/>
    <s v="จันทบุรี"/>
    <s v="-"/>
    <s v=""/>
    <s v="12/11/2025 08:57"/>
    <s v="-"/>
    <s v="J&amp;T COD"/>
    <s v="Tiktok"/>
    <s v="จ่ายทีหลัง / COD"/>
    <s v=""/>
    <s v="766327866684"/>
    <s v="12/11/2025 08:57"/>
  </r>
  <r>
    <x v="10"/>
    <x v="9"/>
    <n v="50"/>
    <n v="1"/>
    <s v="GBB19"/>
    <n v="99.99"/>
    <n v="0"/>
    <s v="ร้านที่2"/>
    <s v="พ***้อย. ส***ิโชค"/>
    <s v="จันทบุรี"/>
    <s v="-"/>
    <s v=""/>
    <s v="12/11/2025 08:57"/>
    <s v="-"/>
    <s v="J&amp;T COD"/>
    <s v="Tiktok"/>
    <s v="จ่ายทีหลัง / COD"/>
    <s v=""/>
    <s v="766327866684"/>
    <s v="12/11/2025 08:57"/>
  </r>
  <r>
    <x v="0"/>
    <x v="0"/>
    <n v="50"/>
    <n v="36"/>
    <s v="GBB18"/>
    <n v="595.02"/>
    <n v="0"/>
    <s v="ร้านที่2"/>
    <s v="ร***ภราดร"/>
    <s v="เชียงใหม่"/>
    <s v="-"/>
    <s v=""/>
    <s v="12/11/2025 08:52"/>
    <s v="-"/>
    <s v="J&amp;T COD"/>
    <s v="Tiktok"/>
    <s v="จ่ายทีหลัง / COD"/>
    <s v=""/>
    <s v="-"/>
    <s v="12/11/2025 08:53"/>
  </r>
  <r>
    <x v="0"/>
    <x v="0"/>
    <n v="33.333333333333336"/>
    <n v="3"/>
    <s v="GBB17"/>
    <n v="100"/>
    <n v="0"/>
    <s v="ร้านที่2"/>
    <s v="ร***  ค***"/>
    <s v="ขอนแก่น"/>
    <s v="-"/>
    <s v=""/>
    <s v="12/11/2025 08:51"/>
    <s v="-"/>
    <s v="J&amp;T COD"/>
    <s v="Tiktok"/>
    <s v="จ่ายทีหลัง / COD"/>
    <s v=""/>
    <s v="-"/>
    <s v="12/11/2025 08:51"/>
  </r>
  <r>
    <x v="6"/>
    <x v="12"/>
    <n v="139"/>
    <n v="1"/>
    <s v="GBB16"/>
    <n v="199"/>
    <n v="0"/>
    <s v="ร้านที่10"/>
    <s v="Amporn Phootabtim"/>
    <s v="46ม.9 บ.โนนศิลาอาสน์ ต.คำเหมือดแก้ว อ.ห้วยเม็ก จ.กาฬสินธุ์ 46170_x000a_คำเหมือดแก้ว_x000a_กาฬสินธุ์ 46170"/>
    <s v="46170"/>
    <s v="0826155899"/>
    <s v="12/11/2025 08:48"/>
    <s v="raweewan5499@gmail.com"/>
    <s v="EMS COD"/>
    <s v="facebook"/>
    <s v="กสิกร"/>
    <s v=""/>
    <s v="WA043226284TH"/>
    <s v="12/11/2025 08:48"/>
  </r>
  <r>
    <x v="5"/>
    <x v="22"/>
    <n v="139"/>
    <n v="1"/>
    <s v="GBB16"/>
    <n v="199"/>
    <n v="0"/>
    <s v="ร้านที่10"/>
    <s v="Amporn Phootabtim"/>
    <s v="46ม.9 บ.โนนศิลาอาสน์ ต.คำเหมือดแก้ว อ.ห้วยเม็ก จ.กาฬสินธุ์ 46170_x000a_คำเหมือดแก้ว_x000a_กาฬสินธุ์ 46170"/>
    <s v="46170"/>
    <s v="0826155899"/>
    <s v="12/11/2025 08:48"/>
    <s v="raweewan5499@gmail.com"/>
    <s v="EMS COD"/>
    <s v="facebook"/>
    <s v="กสิกร"/>
    <s v=""/>
    <s v="WA043226284TH"/>
    <s v="12/11/2025 08:48"/>
  </r>
  <r>
    <x v="0"/>
    <x v="0"/>
    <n v="65"/>
    <n v="2"/>
    <s v="GBB15"/>
    <n v="199"/>
    <n v="0"/>
    <s v="ร้านที่10"/>
    <s v="Nutjaree Bunchot"/>
    <s v="78ถ.ทรงพล_x000a_ต.โพธาราม_x000a_อ.โพธาราม_x000a_ราชบุรี 70120"/>
    <s v="70120"/>
    <s v="0971065136"/>
    <s v="12/11/2025 08:47"/>
    <s v="raweewan5499@gmail.com"/>
    <s v="EMS COD"/>
    <s v="facebook"/>
    <s v="กสิกร"/>
    <s v=""/>
    <s v="WA043226275TH"/>
    <s v="12/11/2025 08:46"/>
  </r>
  <r>
    <x v="11"/>
    <x v="10"/>
    <n v="100"/>
    <n v="1"/>
    <s v="GBB15"/>
    <n v="199"/>
    <n v="0"/>
    <s v="ร้านที่10"/>
    <s v="Nutjaree Bunchot"/>
    <s v="78ถ.ทรงพล_x000a_ต.โพธาราม_x000a_อ.โพธาราม_x000a_ราชบุรี 70120"/>
    <s v="70120"/>
    <s v="0971065136"/>
    <s v="12/11/2025 08:47"/>
    <s v="raweewan5499@gmail.com"/>
    <s v="EMS COD"/>
    <s v="facebook"/>
    <s v="กสิกร"/>
    <s v=""/>
    <s v="WA043226275TH"/>
    <s v="12/11/2025 08:46"/>
  </r>
  <r>
    <x v="3"/>
    <x v="3"/>
    <n v="66.666666666666671"/>
    <n v="3"/>
    <s v="GBB14"/>
    <n v="100"/>
    <n v="0"/>
    <s v="ร้านที่2"/>
    <s v="d**"/>
    <s v="นนทบุรี"/>
    <s v="-"/>
    <s v=""/>
    <s v="12/11/2025 08:22"/>
    <s v="-"/>
    <s v="J&amp;T COD"/>
    <s v="Tiktok"/>
    <s v="จ่ายทีหลัง / COD"/>
    <s v=""/>
    <s v="766391554611"/>
    <s v="12/11/2025 08:22"/>
  </r>
  <r>
    <x v="4"/>
    <x v="4"/>
    <n v="75"/>
    <n v="3"/>
    <s v="GBB13"/>
    <n v="225"/>
    <n v="0"/>
    <s v="ร้านที่1"/>
    <s v="น******ญ"/>
    <s v="******องนาแซง ตำบลหนองนาแซง อำเภอเมืองชัยภูมิ จังหวัดชัยภูมิ 36000"/>
    <s v="36000"/>
    <s v="63"/>
    <s v="12/11/2025 08:13"/>
    <s v="-"/>
    <s v="SPX Express"/>
    <s v="Shopee"/>
    <s v="shopee"/>
    <s v=""/>
    <s v="TH251936402412G"/>
    <s v="12/11/2025 08:12"/>
  </r>
  <r>
    <x v="8"/>
    <x v="7"/>
    <n v="50"/>
    <n v="1"/>
    <s v="GBB12"/>
    <n v="152.12"/>
    <n v="7"/>
    <s v="ร้านที่6"/>
    <s v="อัญธิกา ไผ่โคกสูง"/>
    <s v="สุขจริงอพาร์ทเม้นท์ · หมื่นไวย/ Muen Wai_x000a__x000a_เมืองนครราชสีมา/ Mueng Nakorn Ratchasimaนครราชสีมา/ Nakhon Ratchasima_x000a_30000"/>
    <s v="30000"/>
    <s v="660814488480"/>
    <s v="12/11/2025 07:59"/>
    <s v="-"/>
    <s v="Kerry_dropoff"/>
    <s v="Lazada"/>
    <s v="lazada"/>
    <s v=""/>
    <s v="LEXPU0628048107"/>
    <s v="12/11/2025 07:45"/>
  </r>
  <r>
    <x v="9"/>
    <x v="8"/>
    <n v="50"/>
    <n v="1"/>
    <s v="GBB12"/>
    <n v="152.12"/>
    <n v="7"/>
    <s v="ร้านที่6"/>
    <s v="อัญธิกา ไผ่โคกสูง"/>
    <s v="สุขจริงอพาร์ทเม้นท์ · หมื่นไวย/ Muen Wai_x000a__x000a_เมืองนครราชสีมา/ Mueng Nakorn Ratchasimaนครราชสีมา/ Nakhon Ratchasima_x000a_30000"/>
    <s v="30000"/>
    <s v="660814488480"/>
    <s v="12/11/2025 07:59"/>
    <s v="-"/>
    <s v="Kerry_dropoff"/>
    <s v="Lazada"/>
    <s v="lazada"/>
    <s v=""/>
    <s v="LEXPU0628048107"/>
    <s v="12/11/2025 07:45"/>
  </r>
  <r>
    <x v="10"/>
    <x v="9"/>
    <n v="50"/>
    <n v="1"/>
    <s v="GBB12"/>
    <n v="152.12"/>
    <n v="7"/>
    <s v="ร้านที่6"/>
    <s v="อัญธิกา ไผ่โคกสูง"/>
    <s v="สุขจริงอพาร์ทเม้นท์ · หมื่นไวย/ Muen Wai_x000a__x000a_เมืองนครราชสีมา/ Mueng Nakorn Ratchasimaนครราชสีมา/ Nakhon Ratchasima_x000a_30000"/>
    <s v="30000"/>
    <s v="660814488480"/>
    <s v="12/11/2025 07:59"/>
    <s v="-"/>
    <s v="Kerry_dropoff"/>
    <s v="Lazada"/>
    <s v="lazada"/>
    <s v=""/>
    <s v="LEXPU0628048107"/>
    <s v="12/11/2025 07:45"/>
  </r>
  <r>
    <x v="8"/>
    <x v="7"/>
    <n v="50"/>
    <n v="1"/>
    <s v="GBB12"/>
    <n v="152.12"/>
    <n v="7"/>
    <s v="ร้านที่6"/>
    <s v="อัญธิกา ไผ่โคกสูง"/>
    <s v="สุขจริงอพาร์ทเม้นท์ · หมื่นไวย/ Muen Wai_x000a__x000a_เมืองนครราชสีมา/ Mueng Nakorn Ratchasimaนครราชสีมา/ Nakhon Ratchasima_x000a_30000"/>
    <s v="30000"/>
    <s v="660814488480"/>
    <s v="12/11/2025 07:59"/>
    <s v="-"/>
    <s v="Kerry_dropoff"/>
    <s v="Lazada"/>
    <s v="lazada"/>
    <s v=""/>
    <s v="LEXPU0628048107"/>
    <s v="12/11/2025 07:45"/>
  </r>
  <r>
    <x v="9"/>
    <x v="8"/>
    <n v="50"/>
    <n v="1"/>
    <s v="GBB12"/>
    <n v="152.12"/>
    <n v="7"/>
    <s v="ร้านที่6"/>
    <s v="อัญธิกา ไผ่โคกสูง"/>
    <s v="สุขจริงอพาร์ทเม้นท์ · หมื่นไวย/ Muen Wai_x000a__x000a_เมืองนครราชสีมา/ Mueng Nakorn Ratchasimaนครราชสีมา/ Nakhon Ratchasima_x000a_30000"/>
    <s v="30000"/>
    <s v="660814488480"/>
    <s v="12/11/2025 07:59"/>
    <s v="-"/>
    <s v="Kerry_dropoff"/>
    <s v="Lazada"/>
    <s v="lazada"/>
    <s v=""/>
    <s v="LEXPU0628048107"/>
    <s v="12/11/2025 07:45"/>
  </r>
  <r>
    <x v="10"/>
    <x v="9"/>
    <n v="50"/>
    <n v="1"/>
    <s v="GBB12"/>
    <n v="152.12"/>
    <n v="7"/>
    <s v="ร้านที่6"/>
    <s v="อัญธิกา ไผ่โคกสูง"/>
    <s v="สุขจริงอพาร์ทเม้นท์ · หมื่นไวย/ Muen Wai_x000a__x000a_เมืองนครราชสีมา/ Mueng Nakorn Ratchasimaนครราชสีมา/ Nakhon Ratchasima_x000a_30000"/>
    <s v="30000"/>
    <s v="660814488480"/>
    <s v="12/11/2025 07:59"/>
    <s v="-"/>
    <s v="Kerry_dropoff"/>
    <s v="Lazada"/>
    <s v="lazada"/>
    <s v=""/>
    <s v="LEXPU0628048107"/>
    <s v="12/11/2025 07:45"/>
  </r>
  <r>
    <x v="8"/>
    <x v="7"/>
    <n v="50"/>
    <n v="1"/>
    <s v="GBB11"/>
    <n v="99.99"/>
    <n v="0"/>
    <s v="ร้านที่2"/>
    <s v="เ***มพร ช***ญมาก"/>
    <s v="นครศรีธรรมราช"/>
    <s v="-"/>
    <s v=""/>
    <s v="12/11/2025 07:40"/>
    <s v="-"/>
    <s v="J&amp;T COD"/>
    <s v="Tiktok"/>
    <s v="จ่ายทีหลัง / COD"/>
    <s v=""/>
    <s v="766393363610"/>
    <s v="12/11/2025 07:40"/>
  </r>
  <r>
    <x v="9"/>
    <x v="8"/>
    <n v="50"/>
    <n v="1"/>
    <s v="GBB11"/>
    <n v="99.99"/>
    <n v="0"/>
    <s v="ร้านที่2"/>
    <s v="เ***มพร ช***ญมาก"/>
    <s v="นครศรีธรรมราช"/>
    <s v="-"/>
    <s v=""/>
    <s v="12/11/2025 07:40"/>
    <s v="-"/>
    <s v="J&amp;T COD"/>
    <s v="Tiktok"/>
    <s v="จ่ายทีหลัง / COD"/>
    <s v=""/>
    <s v="766393363610"/>
    <s v="12/11/2025 07:40"/>
  </r>
  <r>
    <x v="10"/>
    <x v="9"/>
    <n v="50"/>
    <n v="1"/>
    <s v="GBB11"/>
    <n v="99.99"/>
    <n v="0"/>
    <s v="ร้านที่2"/>
    <s v="เ***มพร ช***ญมาก"/>
    <s v="นครศรีธรรมราช"/>
    <s v="-"/>
    <s v=""/>
    <s v="12/11/2025 07:40"/>
    <s v="-"/>
    <s v="J&amp;T COD"/>
    <s v="Tiktok"/>
    <s v="จ่ายทีหลัง / COD"/>
    <s v=""/>
    <s v="766393363610"/>
    <s v="12/11/2025 07:40"/>
  </r>
  <r>
    <x v="11"/>
    <x v="10"/>
    <n v="66"/>
    <n v="1"/>
    <s v="GBB10"/>
    <n v="163.75"/>
    <n v="7"/>
    <s v="ร้านที่9"/>
    <s v="ทัศนีย์ อาจวิชัย"/>
    <s v="141/2 หมู่13 ต.ช้างซ้าย อ.พระพรหม ซ.ชลประทาน8 · ช้างซ้าย/ Chang Sai_x000a__x000a_พระพรหม/ Phra Phromนครศรีธรรมราช/ Nakhon Si Thammarat_x000a_80000"/>
    <s v="80000"/>
    <s v="660956989668"/>
    <s v="12/11/2025 07:40"/>
    <s v="-"/>
    <s v="Kerry_dropoff"/>
    <s v="Lazada"/>
    <s v="lazada"/>
    <s v=""/>
    <s v="LEXPU0627988136"/>
    <s v="12/11/2025 07:40"/>
  </r>
  <r>
    <x v="14"/>
    <x v="16"/>
    <n v="66"/>
    <n v="1"/>
    <s v="GBB10"/>
    <n v="163.75"/>
    <n v="7"/>
    <s v="ร้านที่9"/>
    <s v="ทัศนีย์ อาจวิชัย"/>
    <s v="141/2 หมู่13 ต.ช้างซ้าย อ.พระพรหม ซ.ชลประทาน8 · ช้างซ้าย/ Chang Sai_x000a__x000a_พระพรหม/ Phra Phromนครศรีธรรมราช/ Nakhon Si Thammarat_x000a_80000"/>
    <s v="80000"/>
    <s v="660956989668"/>
    <s v="12/11/2025 07:40"/>
    <s v="-"/>
    <s v="Kerry_dropoff"/>
    <s v="Lazada"/>
    <s v="lazada"/>
    <s v=""/>
    <s v="LEXPU0627988136"/>
    <s v="12/11/2025 07:40"/>
  </r>
  <r>
    <x v="4"/>
    <x v="4"/>
    <n v="67"/>
    <n v="1"/>
    <s v="GBB10"/>
    <n v="163.75"/>
    <n v="7"/>
    <s v="ร้านที่9"/>
    <s v="ทัศนีย์ อาจวิชัย"/>
    <s v="141/2 หมู่13 ต.ช้างซ้าย อ.พระพรหม ซ.ชลประทาน8 · ช้างซ้าย/ Chang Sai_x000a__x000a_พระพรหม/ Phra Phromนครศรีธรรมราช/ Nakhon Si Thammarat_x000a_80000"/>
    <s v="80000"/>
    <s v="660956989668"/>
    <s v="12/11/2025 07:40"/>
    <s v="-"/>
    <s v="Kerry_dropoff"/>
    <s v="Lazada"/>
    <s v="lazada"/>
    <s v=""/>
    <s v="LEXPU0627988136"/>
    <s v="12/11/2025 07:40"/>
  </r>
  <r>
    <x v="7"/>
    <x v="6"/>
    <n v="74.87"/>
    <n v="1"/>
    <s v="GBB9"/>
    <n v="82.37"/>
    <n v="7.5"/>
    <s v="ร้านที่1"/>
    <s v="ธีระยุทธ  แก้วงาม"/>
    <s v="156/2ม.11 ต.คลองด่าน อ.บางบ่อ จ.สมุทรปราการ (ซอยน้ำท่วม)_x000a__x000a_บางบ่อ/ Bang Boสมุทรปราการ/ Samut Prakan_x000a_10550"/>
    <s v="10550"/>
    <s v="660837810602"/>
    <s v="12/11/2025 07:37"/>
    <s v="-"/>
    <s v="Kerry_dropoff"/>
    <s v="Lazada"/>
    <s v="lazada"/>
    <s v=""/>
    <s v="LEXPU0627977722"/>
    <s v="12/11/2025 07:37"/>
  </r>
  <r>
    <x v="0"/>
    <x v="0"/>
    <n v="50"/>
    <n v="6"/>
    <s v="GBB8"/>
    <n v="200"/>
    <n v="0"/>
    <s v="ร้านที่2"/>
    <s v="น** ท***ร ศ***วัสดิ์"/>
    <s v="กรุงเทพฯ"/>
    <s v="-"/>
    <s v=""/>
    <s v="12/11/2025 07:32"/>
    <s v="-"/>
    <s v="J&amp;T COD"/>
    <s v="Tiktok"/>
    <s v="จ่ายทีหลัง / COD"/>
    <s v=""/>
    <s v="-"/>
    <s v="12/11/2025 07:32"/>
  </r>
  <r>
    <x v="4"/>
    <x v="5"/>
    <n v="60"/>
    <n v="1"/>
    <s v="GBB7"/>
    <n v="67.5"/>
    <n v="7.5"/>
    <s v="ร้านที่1"/>
    <s v="อารีรัตน์ อิ่มไพร"/>
    <s v="137/83 ตึกกมลเนตร คอนโดเมืองประชา ต.บางคูวัด_x000a__x000a_เมืองปทุมธานี/ Mueang Pathum Thaniปทุมธานี/ Pathum Thani_x000a_12000"/>
    <s v="12000"/>
    <s v="660900054221"/>
    <s v="12/11/2025 07:23"/>
    <s v="-"/>
    <s v="Kerry_dropoff"/>
    <s v="Lazada"/>
    <s v="lazada"/>
    <s v=""/>
    <s v="LEXPU0627991549"/>
    <s v="12/11/2025 07:21"/>
  </r>
  <r>
    <x v="8"/>
    <x v="7"/>
    <n v="50"/>
    <n v="2"/>
    <s v="GBB6"/>
    <n v="470.38"/>
    <n v="0"/>
    <s v="ร้านที่2"/>
    <s v="ป***าน ค***ีจริง"/>
    <s v="ฉะเชิงเทรา"/>
    <s v="-"/>
    <s v=""/>
    <s v="12/11/2025 07:18"/>
    <s v="-"/>
    <s v="J&amp;T Express"/>
    <s v="Tiktok"/>
    <s v="tiktok"/>
    <s v=""/>
    <s v="766340652700"/>
    <s v="12/11/2025 07:18"/>
  </r>
  <r>
    <x v="9"/>
    <x v="8"/>
    <n v="50"/>
    <n v="2"/>
    <s v="GBB6"/>
    <n v="470.38"/>
    <n v="0"/>
    <s v="ร้านที่2"/>
    <s v="ป***าน ค***ีจริง"/>
    <s v="ฉะเชิงเทรา"/>
    <s v="-"/>
    <s v=""/>
    <s v="12/11/2025 07:18"/>
    <s v="-"/>
    <s v="J&amp;T Express"/>
    <s v="Tiktok"/>
    <s v="tiktok"/>
    <s v=""/>
    <s v="766340652700"/>
    <s v="12/11/2025 07:18"/>
  </r>
  <r>
    <x v="10"/>
    <x v="9"/>
    <n v="50"/>
    <n v="2"/>
    <s v="GBB6"/>
    <n v="470.38"/>
    <n v="0"/>
    <s v="ร้านที่2"/>
    <s v="ป***าน ค***ีจริง"/>
    <s v="ฉะเชิงเทรา"/>
    <s v="-"/>
    <s v=""/>
    <s v="12/11/2025 07:18"/>
    <s v="-"/>
    <s v="J&amp;T Express"/>
    <s v="Tiktok"/>
    <s v="tiktok"/>
    <s v=""/>
    <s v="766340652700"/>
    <s v="12/11/2025 07:18"/>
  </r>
  <r>
    <x v="8"/>
    <x v="7"/>
    <n v="50"/>
    <n v="1"/>
    <s v="GBB6"/>
    <n v="470.38"/>
    <n v="0"/>
    <s v="ร้านที่2"/>
    <s v="ป***าน ค***ีจริง"/>
    <s v="ฉะเชิงเทรา"/>
    <s v="-"/>
    <s v=""/>
    <s v="12/11/2025 07:18"/>
    <s v="-"/>
    <s v="J&amp;T Express"/>
    <s v="Tiktok"/>
    <s v="tiktok"/>
    <s v=""/>
    <s v="766340652700"/>
    <s v="12/11/2025 07:18"/>
  </r>
  <r>
    <x v="9"/>
    <x v="8"/>
    <n v="50"/>
    <n v="1"/>
    <s v="GBB6"/>
    <n v="470.38"/>
    <n v="0"/>
    <s v="ร้านที่2"/>
    <s v="ป***าน ค***ีจริง"/>
    <s v="ฉะเชิงเทรา"/>
    <s v="-"/>
    <s v=""/>
    <s v="12/11/2025 07:18"/>
    <s v="-"/>
    <s v="J&amp;T Express"/>
    <s v="Tiktok"/>
    <s v="tiktok"/>
    <s v=""/>
    <s v="766340652700"/>
    <s v="12/11/2025 07:18"/>
  </r>
  <r>
    <x v="10"/>
    <x v="9"/>
    <n v="50"/>
    <n v="1"/>
    <s v="GBB6"/>
    <n v="470.38"/>
    <n v="0"/>
    <s v="ร้านที่2"/>
    <s v="ป***าน ค***ีจริง"/>
    <s v="ฉะเชิงเทรา"/>
    <s v="-"/>
    <s v=""/>
    <s v="12/11/2025 07:18"/>
    <s v="-"/>
    <s v="J&amp;T Express"/>
    <s v="Tiktok"/>
    <s v="tiktok"/>
    <s v=""/>
    <s v="766340652700"/>
    <s v="12/11/2025 07:18"/>
  </r>
  <r>
    <x v="8"/>
    <x v="7"/>
    <n v="50"/>
    <n v="2"/>
    <s v="GBB6"/>
    <n v="470.38"/>
    <n v="0"/>
    <s v="ร้านที่2"/>
    <s v="ป***าน ค***ีจริง"/>
    <s v="ฉะเชิงเทรา"/>
    <s v="-"/>
    <s v=""/>
    <s v="12/11/2025 07:18"/>
    <s v="-"/>
    <s v="J&amp;T Express"/>
    <s v="Tiktok"/>
    <s v="tiktok"/>
    <s v=""/>
    <s v="766340652700"/>
    <s v="12/11/2025 07:18"/>
  </r>
  <r>
    <x v="9"/>
    <x v="8"/>
    <n v="50"/>
    <n v="2"/>
    <s v="GBB6"/>
    <n v="470.38"/>
    <n v="0"/>
    <s v="ร้านที่2"/>
    <s v="ป***าน ค***ีจริง"/>
    <s v="ฉะเชิงเทรา"/>
    <s v="-"/>
    <s v=""/>
    <s v="12/11/2025 07:18"/>
    <s v="-"/>
    <s v="J&amp;T Express"/>
    <s v="Tiktok"/>
    <s v="tiktok"/>
    <s v=""/>
    <s v="766340652700"/>
    <s v="12/11/2025 07:18"/>
  </r>
  <r>
    <x v="10"/>
    <x v="9"/>
    <n v="50"/>
    <n v="2"/>
    <s v="GBB6"/>
    <n v="470.38"/>
    <n v="0"/>
    <s v="ร้านที่2"/>
    <s v="ป***าน ค***ีจริง"/>
    <s v="ฉะเชิงเทรา"/>
    <s v="-"/>
    <s v=""/>
    <s v="12/11/2025 07:18"/>
    <s v="-"/>
    <s v="J&amp;T Express"/>
    <s v="Tiktok"/>
    <s v="tiktok"/>
    <s v=""/>
    <s v="766340652700"/>
    <s v="12/11/2025 07:18"/>
  </r>
  <r>
    <x v="0"/>
    <x v="0"/>
    <n v="33.333333333333336"/>
    <n v="3"/>
    <s v="GBB5"/>
    <n v="208.99"/>
    <n v="0"/>
    <s v="ร้านที่2"/>
    <s v="ป***  ย***ุทร"/>
    <s v="ลำพูน"/>
    <s v="-"/>
    <s v=""/>
    <s v="12/11/2025 07:15"/>
    <s v="-"/>
    <s v="J&amp;T Express"/>
    <s v="Tiktok"/>
    <s v="tiktok"/>
    <s v=""/>
    <s v="766327906680"/>
    <s v="12/11/2025 07:15"/>
  </r>
  <r>
    <x v="6"/>
    <x v="12"/>
    <n v="139"/>
    <n v="1"/>
    <s v="GBB5"/>
    <n v="208.99"/>
    <n v="0"/>
    <s v="ร้านที่2"/>
    <s v="ป***  ย***ุทร"/>
    <s v="ลำพูน"/>
    <s v="-"/>
    <s v=""/>
    <s v="12/11/2025 07:15"/>
    <s v="-"/>
    <s v="J&amp;T Express"/>
    <s v="Tiktok"/>
    <s v="tiktok"/>
    <s v=""/>
    <s v="766327906680"/>
    <s v="12/11/2025 07:15"/>
  </r>
  <r>
    <x v="7"/>
    <x v="13"/>
    <n v="139"/>
    <n v="1"/>
    <s v="GBB3"/>
    <n v="322"/>
    <n v="0"/>
    <s v="ร้านที่2"/>
    <s v="โ***๋น ก***ง"/>
    <s v="นนทบุรี"/>
    <s v="-"/>
    <s v=""/>
    <s v="12/11/2025 06:50"/>
    <s v="-"/>
    <s v="J&amp;T Express"/>
    <s v="Tiktok"/>
    <s v="tiktok"/>
    <s v="ขอเป็นไส้ถั่วฝอยไข่ 3 กล่อง และ ไส้เผือกฝอยไข่ 1 กล่อง  รสชาดอื่นจากนี้ ไม่รับนะคะ"/>
    <s v="766313197230"/>
    <s v="12/11/2025 06:51"/>
  </r>
  <r>
    <x v="6"/>
    <x v="12"/>
    <n v="139"/>
    <n v="1"/>
    <s v="GBB3"/>
    <n v="322"/>
    <n v="0"/>
    <s v="ร้านที่2"/>
    <s v="โ***๋น ก***ง"/>
    <s v="นนทบุรี"/>
    <s v="-"/>
    <s v=""/>
    <s v="12/11/2025 06:50"/>
    <s v="-"/>
    <s v="J&amp;T Express"/>
    <s v="Tiktok"/>
    <s v="tiktok"/>
    <s v="ขอเป็นไส้ถั่วฝอยไข่ 3 กล่อง และ ไส้เผือกฝอยไข่ 1 กล่อง  รสชาดอื่นจากนี้ ไม่รับนะคะ"/>
    <s v="766313197230"/>
    <s v="12/11/2025 06:51"/>
  </r>
  <r>
    <x v="5"/>
    <x v="22"/>
    <n v="139"/>
    <n v="1"/>
    <s v="GBB3"/>
    <n v="322"/>
    <n v="0"/>
    <s v="ร้านที่2"/>
    <s v="โ***๋น ก***ง"/>
    <s v="นนทบุรี"/>
    <s v="-"/>
    <s v=""/>
    <s v="12/11/2025 06:50"/>
    <s v="-"/>
    <s v="J&amp;T Express"/>
    <s v="Tiktok"/>
    <s v="tiktok"/>
    <s v="ขอเป็นไส้ถั่วฝอยไข่ 3 กล่อง และ ไส้เผือกฝอยไข่ 1 กล่อง  รสชาดอื่นจากนี้ ไม่รับนะคะ"/>
    <s v="766313197230"/>
    <s v="12/11/2025 06:51"/>
  </r>
  <r>
    <x v="18"/>
    <x v="23"/>
    <n v="139"/>
    <n v="1"/>
    <s v="GBB3"/>
    <n v="322"/>
    <n v="0"/>
    <s v="ร้านที่2"/>
    <s v="โ***๋น ก***ง"/>
    <s v="นนทบุรี"/>
    <s v="-"/>
    <s v=""/>
    <s v="12/11/2025 06:50"/>
    <s v="-"/>
    <s v="J&amp;T Express"/>
    <s v="Tiktok"/>
    <s v="tiktok"/>
    <s v="ขอเป็นไส้ถั่วฝอยไข่ 3 กล่อง และ ไส้เผือกฝอยไข่ 1 กล่อง  รสชาดอื่นจากนี้ ไม่รับนะคะ"/>
    <s v="766313197230"/>
    <s v="12/11/2025 06:51"/>
  </r>
  <r>
    <x v="4"/>
    <x v="4"/>
    <n v="79"/>
    <n v="1"/>
    <s v="GBB2"/>
    <n v="79"/>
    <n v="0"/>
    <s v="ร้านที่1"/>
    <s v="ร******ี"/>
    <s v="******ตำบลบางคูวัด อำเภอเมือง จังหวัดปทุมธานี ตำบลบางคูวัด อำเภอเมืองปทุมธานี จังหวัดปทุมธานี 12000"/>
    <s v="12000"/>
    <s v="00"/>
    <s v="12/11/2025 06:40"/>
    <s v="-"/>
    <s v="SPX Express"/>
    <s v="Shopee"/>
    <s v="shopee"/>
    <s v=""/>
    <s v="TH252365066010F"/>
    <s v="12/11/2025 06:40"/>
  </r>
  <r>
    <x v="0"/>
    <x v="0"/>
    <n v="33.333333333333336"/>
    <n v="3"/>
    <s v="GBB1"/>
    <n v="99.99"/>
    <n v="0"/>
    <s v="ร้านที่2"/>
    <s v="P***SUB J***GU"/>
    <s v="กรุงเทพฯ"/>
    <s v="-"/>
    <s v=""/>
    <s v="12/11/2025 06:35"/>
    <s v="-"/>
    <s v="J&amp;T Express"/>
    <s v="Tiktok"/>
    <s v="tiktok"/>
    <s v=""/>
    <s v="766399804365"/>
    <s v="12/11/2025 06:35"/>
  </r>
  <r>
    <x v="4"/>
    <x v="5"/>
    <n v="60"/>
    <n v="1"/>
    <s v="GBB0"/>
    <n v="67.5"/>
    <n v="7.5"/>
    <s v="ร้านที่1"/>
    <s v="นิทรา หวังนิบิน"/>
    <s v="25/1 หมู่7  · สองคลอง/ Song Khlong_x000a__x000a_บางปะกง/ Bang Pakongฉะเชิงเทรา/ Chachoengsao_x000a_24130"/>
    <s v="24130"/>
    <s v="660944732011"/>
    <s v="12/11/2025 06:28"/>
    <s v="-"/>
    <s v="Kerry_dropoff"/>
    <s v="Lazada"/>
    <s v="lazada"/>
    <s v=""/>
    <s v="LEXPU0627524706"/>
    <s v="12/11/2025 06:28"/>
  </r>
  <r>
    <x v="8"/>
    <x v="7"/>
    <n v="50"/>
    <n v="1"/>
    <s v="GBA99"/>
    <n v="100"/>
    <n v="0"/>
    <s v="ร้านที่4"/>
    <s v="ม** ร***ดีจัง"/>
    <s v="นครศรีธรรมราช"/>
    <s v="-"/>
    <s v=""/>
    <s v="12/11/2025 06:20"/>
    <s v="-"/>
    <s v="J&amp;T COD"/>
    <s v="Tiktok"/>
    <s v="จ่ายทีหลัง / COD"/>
    <s v=""/>
    <s v="766394907294"/>
    <s v="12/11/2025 06:20"/>
  </r>
  <r>
    <x v="9"/>
    <x v="8"/>
    <n v="50"/>
    <n v="1"/>
    <s v="GBA99"/>
    <n v="100"/>
    <n v="0"/>
    <s v="ร้านที่4"/>
    <s v="ม** ร***ดีจัง"/>
    <s v="นครศรีธรรมราช"/>
    <s v="-"/>
    <s v=""/>
    <s v="12/11/2025 06:20"/>
    <s v="-"/>
    <s v="J&amp;T COD"/>
    <s v="Tiktok"/>
    <s v="จ่ายทีหลัง / COD"/>
    <s v=""/>
    <s v="766394907294"/>
    <s v="12/11/2025 06:20"/>
  </r>
  <r>
    <x v="10"/>
    <x v="9"/>
    <n v="50"/>
    <n v="1"/>
    <s v="GBA99"/>
    <n v="100"/>
    <n v="0"/>
    <s v="ร้านที่4"/>
    <s v="ม** ร***ดีจัง"/>
    <s v="นครศรีธรรมราช"/>
    <s v="-"/>
    <s v=""/>
    <s v="12/11/2025 06:20"/>
    <s v="-"/>
    <s v="J&amp;T COD"/>
    <s v="Tiktok"/>
    <s v="จ่ายทีหลัง / COD"/>
    <s v=""/>
    <s v="766394907294"/>
    <s v="12/11/2025 06:20"/>
  </r>
  <r>
    <x v="8"/>
    <x v="7"/>
    <n v="50"/>
    <n v="2"/>
    <s v="GBA97"/>
    <n v="200"/>
    <n v="0"/>
    <s v="ร้านที่4"/>
    <s v="ว***ทณี แ***ค้ว"/>
    <s v="ประจวบคีรีขันธ์"/>
    <s v="-"/>
    <s v=""/>
    <s v="12/11/2025 05:32"/>
    <s v="-"/>
    <s v="J&amp;T COD"/>
    <s v="Tiktok"/>
    <s v="จ่ายทีหลัง / COD"/>
    <s v=""/>
    <s v="766342305234"/>
    <s v="12/11/2025 05:32"/>
  </r>
  <r>
    <x v="9"/>
    <x v="8"/>
    <n v="50"/>
    <n v="2"/>
    <s v="GBA97"/>
    <n v="200"/>
    <n v="0"/>
    <s v="ร้านที่4"/>
    <s v="ว***ทณี แ***ค้ว"/>
    <s v="ประจวบคีรีขันธ์"/>
    <s v="-"/>
    <s v=""/>
    <s v="12/11/2025 05:32"/>
    <s v="-"/>
    <s v="J&amp;T COD"/>
    <s v="Tiktok"/>
    <s v="จ่ายทีหลัง / COD"/>
    <s v=""/>
    <s v="766342305234"/>
    <s v="12/11/2025 05:32"/>
  </r>
  <r>
    <x v="10"/>
    <x v="9"/>
    <n v="50"/>
    <n v="2"/>
    <s v="GBA97"/>
    <n v="200"/>
    <n v="0"/>
    <s v="ร้านที่4"/>
    <s v="ว***ทณี แ***ค้ว"/>
    <s v="ประจวบคีรีขันธ์"/>
    <s v="-"/>
    <s v=""/>
    <s v="12/11/2025 05:32"/>
    <s v="-"/>
    <s v="J&amp;T COD"/>
    <s v="Tiktok"/>
    <s v="จ่ายทีหลัง / COD"/>
    <s v=""/>
    <s v="766342305234"/>
    <s v="12/11/2025 05:32"/>
  </r>
  <r>
    <x v="0"/>
    <x v="0"/>
    <n v="33.333333333333336"/>
    <n v="3"/>
    <s v="GBA96"/>
    <n v="99.99"/>
    <n v="0"/>
    <s v="ร้านที่2"/>
    <s v="น*** เ***งประคอง"/>
    <s v="กรุงเทพมหานคร"/>
    <s v="-"/>
    <s v=""/>
    <s v="12/11/2025 05:23"/>
    <s v="-"/>
    <s v="J&amp;T Express"/>
    <s v="Tiktok"/>
    <s v="tiktok"/>
    <s v=""/>
    <s v="766320402374"/>
    <s v="12/11/2025 05:23"/>
  </r>
  <r>
    <x v="8"/>
    <x v="7"/>
    <n v="50"/>
    <n v="1"/>
    <s v="GBA95"/>
    <n v="100"/>
    <n v="0"/>
    <s v="ร้านที่4"/>
    <s v="ส***ติ ธ***จัย"/>
    <s v="กรุงเทพฯ"/>
    <s v="-"/>
    <s v=""/>
    <s v="12/11/2025 05:04"/>
    <s v="-"/>
    <s v="J&amp;T COD"/>
    <s v="Tiktok"/>
    <s v="จ่ายทีหลัง / COD"/>
    <s v=""/>
    <s v="766352704272"/>
    <s v="12/11/2025 05:04"/>
  </r>
  <r>
    <x v="9"/>
    <x v="8"/>
    <n v="50"/>
    <n v="1"/>
    <s v="GBA95"/>
    <n v="100"/>
    <n v="0"/>
    <s v="ร้านที่4"/>
    <s v="ส***ติ ธ***จัย"/>
    <s v="กรุงเทพฯ"/>
    <s v="-"/>
    <s v=""/>
    <s v="12/11/2025 05:04"/>
    <s v="-"/>
    <s v="J&amp;T COD"/>
    <s v="Tiktok"/>
    <s v="จ่ายทีหลัง / COD"/>
    <s v=""/>
    <s v="766352704272"/>
    <s v="12/11/2025 05:04"/>
  </r>
  <r>
    <x v="10"/>
    <x v="9"/>
    <n v="50"/>
    <n v="1"/>
    <s v="GBA95"/>
    <n v="100"/>
    <n v="0"/>
    <s v="ร้านที่4"/>
    <s v="ส***ติ ธ***จัย"/>
    <s v="กรุงเทพฯ"/>
    <s v="-"/>
    <s v=""/>
    <s v="12/11/2025 05:04"/>
    <s v="-"/>
    <s v="J&amp;T COD"/>
    <s v="Tiktok"/>
    <s v="จ่ายทีหลัง / COD"/>
    <s v=""/>
    <s v="766352704272"/>
    <s v="12/11/2025 05:04"/>
  </r>
  <r>
    <x v="8"/>
    <x v="7"/>
    <n v="50"/>
    <n v="2"/>
    <s v="GBA94"/>
    <n v="199.98"/>
    <n v="0"/>
    <s v="ร้านที่2"/>
    <s v="น***น เ***บุญมา"/>
    <s v="อ่างทอง"/>
    <s v="-"/>
    <s v=""/>
    <s v="12/11/2025 04:48"/>
    <s v="-"/>
    <s v="J&amp;T COD"/>
    <s v="Tiktok"/>
    <s v="จ่ายทีหลัง / COD"/>
    <s v=""/>
    <s v="766389151124"/>
    <s v="12/11/2025 04:48"/>
  </r>
  <r>
    <x v="9"/>
    <x v="8"/>
    <n v="50"/>
    <n v="2"/>
    <s v="GBA94"/>
    <n v="199.98"/>
    <n v="0"/>
    <s v="ร้านที่2"/>
    <s v="น***น เ***บุญมา"/>
    <s v="อ่างทอง"/>
    <s v="-"/>
    <s v=""/>
    <s v="12/11/2025 04:48"/>
    <s v="-"/>
    <s v="J&amp;T COD"/>
    <s v="Tiktok"/>
    <s v="จ่ายทีหลัง / COD"/>
    <s v=""/>
    <s v="766389151124"/>
    <s v="12/11/2025 04:48"/>
  </r>
  <r>
    <x v="10"/>
    <x v="9"/>
    <n v="50"/>
    <n v="2"/>
    <s v="GBA94"/>
    <n v="199.98"/>
    <n v="0"/>
    <s v="ร้านที่2"/>
    <s v="น***น เ***บุญมา"/>
    <s v="อ่างทอง"/>
    <s v="-"/>
    <s v=""/>
    <s v="12/11/2025 04:48"/>
    <s v="-"/>
    <s v="J&amp;T COD"/>
    <s v="Tiktok"/>
    <s v="จ่ายทีหลัง / COD"/>
    <s v=""/>
    <s v="766389151124"/>
    <s v="12/11/2025 04:48"/>
  </r>
  <r>
    <x v="0"/>
    <x v="0"/>
    <n v="50"/>
    <n v="6"/>
    <s v="GBA93"/>
    <n v="199.99"/>
    <n v="0"/>
    <s v="ร้านที่2"/>
    <s v="ด*** ท***ำ"/>
    <s v="นครราชสีมา"/>
    <s v="-"/>
    <s v=""/>
    <s v="12/11/2025 04:47"/>
    <s v="-"/>
    <s v="J&amp;T Express"/>
    <s v="Tiktok"/>
    <s v="tiktok"/>
    <s v="ไม่เอากาแฟกับทุเรียนค่ะ"/>
    <s v="766313302311"/>
    <s v="12/11/2025 04:46"/>
  </r>
  <r>
    <x v="3"/>
    <x v="3"/>
    <n v="66.666666666666671"/>
    <n v="3"/>
    <s v="GBA92"/>
    <n v="99.99"/>
    <n v="0"/>
    <s v="ร้านที่2"/>
    <s v="พ***ี้"/>
    <s v="พระนครศรีอยุธยา"/>
    <s v="-"/>
    <s v=""/>
    <s v="12/11/2025 04:15"/>
    <s v="-"/>
    <s v="J&amp;T Express"/>
    <s v="Tiktok"/>
    <s v="tiktok"/>
    <s v=""/>
    <s v="766386413284"/>
    <s v="12/11/2025 04:22"/>
  </r>
  <r>
    <x v="0"/>
    <x v="0"/>
    <n v="33.333333333333336"/>
    <n v="3"/>
    <s v="GBA91"/>
    <n v="99.99"/>
    <n v="0"/>
    <s v="ร้านที่2"/>
    <s v="น***ิริวัฒน์ น***ตา"/>
    <s v="อุบลราชธานี"/>
    <s v="-"/>
    <s v=""/>
    <s v="12/11/2025 03:11"/>
    <s v="-"/>
    <s v="J&amp;T COD"/>
    <s v="Tiktok"/>
    <s v="จ่ายทีหลัง / COD"/>
    <s v=""/>
    <s v="766309411313"/>
    <s v="12/11/2025 03:11"/>
  </r>
  <r>
    <x v="3"/>
    <x v="3"/>
    <n v="66.666666666666671"/>
    <n v="6"/>
    <s v="GBA90"/>
    <n v="199.98"/>
    <n v="0"/>
    <s v="ร้านที่2"/>
    <s v="ก***พร เ***อนภาพร"/>
    <s v="สมุทรสาคร"/>
    <s v="-"/>
    <s v=""/>
    <s v="12/11/2025 02:47"/>
    <s v="-"/>
    <s v="J&amp;T COD"/>
    <s v="Tiktok"/>
    <s v="จ่ายทีหลัง / COD"/>
    <s v=""/>
    <s v="766399319210"/>
    <s v="12/11/2025 02:47"/>
  </r>
  <r>
    <x v="8"/>
    <x v="7"/>
    <n v="50"/>
    <n v="1"/>
    <s v="GBA89"/>
    <n v="100"/>
    <n v="0"/>
    <s v="ร้านที่4"/>
    <s v="น***น ภ***ะปรีดา"/>
    <s v="อุทัยธานี"/>
    <s v="-"/>
    <s v=""/>
    <s v="12/11/2025 02:40"/>
    <s v="-"/>
    <s v="Flash Express Thailand COD"/>
    <s v="Tiktok"/>
    <s v="จ่ายทีหลัง / COD"/>
    <s v=""/>
    <s v="THT570129F2NU4Z"/>
    <s v="12/11/2025 02:40"/>
  </r>
  <r>
    <x v="9"/>
    <x v="8"/>
    <n v="50"/>
    <n v="1"/>
    <s v="GBA89"/>
    <n v="100"/>
    <n v="0"/>
    <s v="ร้านที่4"/>
    <s v="น***น ภ***ะปรีดา"/>
    <s v="อุทัยธานี"/>
    <s v="-"/>
    <s v=""/>
    <s v="12/11/2025 02:40"/>
    <s v="-"/>
    <s v="Flash Express Thailand COD"/>
    <s v="Tiktok"/>
    <s v="จ่ายทีหลัง / COD"/>
    <s v=""/>
    <s v="THT570129F2NU4Z"/>
    <s v="12/11/2025 02:40"/>
  </r>
  <r>
    <x v="10"/>
    <x v="9"/>
    <n v="50"/>
    <n v="1"/>
    <s v="GBA89"/>
    <n v="100"/>
    <n v="0"/>
    <s v="ร้านที่4"/>
    <s v="น***น ภ***ะปรีดา"/>
    <s v="อุทัยธานี"/>
    <s v="-"/>
    <s v=""/>
    <s v="12/11/2025 02:40"/>
    <s v="-"/>
    <s v="Flash Express Thailand COD"/>
    <s v="Tiktok"/>
    <s v="จ่ายทีหลัง / COD"/>
    <s v=""/>
    <s v="THT570129F2NU4Z"/>
    <s v="12/11/2025 02:40"/>
  </r>
  <r>
    <x v="0"/>
    <x v="0"/>
    <n v="50"/>
    <n v="6"/>
    <s v="GBA88"/>
    <n v="323.27999999999997"/>
    <n v="29"/>
    <s v="ร้านที่1"/>
    <s v="สมคิด สว่างแจ้ง"/>
    <s v="72/35 หมู่ 7 ต. วัดจันทร_x000a__x000a_เมืองพิษณุโลก/ Mueang Phitsanulokพิษณุโลก/ Phitsanulok_x000a_65000"/>
    <s v="65000"/>
    <s v="660655410232"/>
    <s v="12/11/2025 02:29"/>
    <s v="-"/>
    <s v="Kerry_dropoff"/>
    <s v="Lazada"/>
    <s v="lazada"/>
    <s v=""/>
    <s v="LEXPU0627447079"/>
    <s v="12/11/2025 02:28"/>
  </r>
  <r>
    <x v="0"/>
    <x v="0"/>
    <n v="50"/>
    <n v="6"/>
    <s v="GBA88"/>
    <n v="323.27999999999997"/>
    <n v="29"/>
    <s v="ร้านที่1"/>
    <s v="สมคิด สว่างแจ้ง"/>
    <s v="72/35 หมู่ 7 ต. วัดจันทร_x000a__x000a_เมืองพิษณุโลก/ Mueang Phitsanulokพิษณุโลก/ Phitsanulok_x000a_65000"/>
    <s v="65000"/>
    <s v="660655410232"/>
    <s v="12/11/2025 02:29"/>
    <s v="-"/>
    <s v="Kerry_dropoff"/>
    <s v="Lazada"/>
    <s v="lazada"/>
    <s v=""/>
    <s v="LEXPU0627447079"/>
    <s v="12/11/2025 02:28"/>
  </r>
  <r>
    <x v="14"/>
    <x v="24"/>
    <n v="84"/>
    <n v="2"/>
    <s v="GBA87"/>
    <n v="317"/>
    <n v="0"/>
    <s v="ร้านที่1"/>
    <s v="ส******พ"/>
    <s v="******นนท์ แขวงบางขุนนนท์ แขวงบางขุนนนท์ เขตบางกอกน้อย จังหวัดกรุงเทพมหานคร 10700"/>
    <s v="10700"/>
    <s v="20"/>
    <s v="12/11/2025 02:10"/>
    <s v="-"/>
    <s v="SPX Express"/>
    <s v="Shopee"/>
    <s v="shopee"/>
    <s v=""/>
    <s v="TH253038377653O"/>
    <s v="12/11/2025 02:10"/>
  </r>
  <r>
    <x v="11"/>
    <x v="10"/>
    <n v="78.5"/>
    <n v="2"/>
    <s v="GBA87"/>
    <n v="317"/>
    <n v="0"/>
    <s v="ร้านที่1"/>
    <s v="ส******พ"/>
    <s v="******นนท์ แขวงบางขุนนนท์ แขวงบางขุนนนท์ เขตบางกอกน้อย จังหวัดกรุงเทพมหานคร 10700"/>
    <s v="10700"/>
    <s v="20"/>
    <s v="12/11/2025 02:10"/>
    <s v="-"/>
    <s v="SPX Express"/>
    <s v="Shopee"/>
    <s v="shopee"/>
    <s v=""/>
    <s v="TH253038377653O"/>
    <s v="12/11/2025 02:10"/>
  </r>
  <r>
    <x v="3"/>
    <x v="3"/>
    <n v="66.666666666666671"/>
    <n v="3"/>
    <s v="GBA86"/>
    <n v="99.99"/>
    <n v="0"/>
    <s v="ร้านที่2"/>
    <s v="ป***ล ส***"/>
    <s v="นครพนม"/>
    <s v="-"/>
    <s v=""/>
    <s v="12/11/2025 02:09"/>
    <s v="-"/>
    <s v="J&amp;T Express"/>
    <s v="Tiktok"/>
    <s v="tiktok"/>
    <s v=""/>
    <s v="766383328211"/>
    <s v="12/11/2025 02:09"/>
  </r>
  <r>
    <x v="3"/>
    <x v="3"/>
    <n v="66.666666666666671"/>
    <n v="3"/>
    <s v="GBA85"/>
    <n v="99.99"/>
    <n v="0"/>
    <s v="ร้านที่2"/>
    <s v="พ***ภา ส***นดี"/>
    <s v="นครพนม"/>
    <s v="-"/>
    <s v=""/>
    <s v="12/11/2025 02:09"/>
    <s v="-"/>
    <s v="J&amp;T Express"/>
    <s v="Tiktok"/>
    <s v="tiktok"/>
    <s v=""/>
    <s v="766351724213"/>
    <s v="12/11/2025 02:09"/>
  </r>
  <r>
    <x v="0"/>
    <x v="0"/>
    <n v="50"/>
    <n v="6"/>
    <s v="GBA84"/>
    <n v="199.99"/>
    <n v="0"/>
    <s v="ร้านที่2"/>
    <s v="ธ***ชัย  ป***เจริญวงศ์"/>
    <s v="กรุงเทพฯ"/>
    <s v="-"/>
    <s v=""/>
    <s v="12/11/2025 01:54"/>
    <s v="-"/>
    <s v="J&amp;T Express"/>
    <s v="Tiktok"/>
    <s v="tiktok"/>
    <s v=""/>
    <s v="766310991250"/>
    <s v="12/11/2025 01:54"/>
  </r>
  <r>
    <x v="0"/>
    <x v="0"/>
    <n v="33.333333333333336"/>
    <n v="3"/>
    <s v="GBA83"/>
    <n v="99.99"/>
    <n v="0"/>
    <s v="ร้านที่2"/>
    <s v="ม***  ต***าโรบล"/>
    <s v="ปราจีนบุรี"/>
    <s v="-"/>
    <s v=""/>
    <s v="12/11/2025 01:16"/>
    <s v="-"/>
    <s v="J&amp;T Express"/>
    <s v="Tiktok"/>
    <s v="tiktok"/>
    <s v=""/>
    <s v="766376416315"/>
    <s v="12/11/2025 01:25"/>
  </r>
  <r>
    <x v="4"/>
    <x v="4"/>
    <n v="66.333333333333329"/>
    <n v="3"/>
    <s v="GBA82"/>
    <n v="224.69"/>
    <n v="0"/>
    <s v="ร้านที่2"/>
    <s v="พ***าภรณ์"/>
    <s v="กาญจนบุรี"/>
    <s v="-"/>
    <s v=""/>
    <s v="12/11/2025 01:15"/>
    <s v="-"/>
    <s v="J&amp;T COD"/>
    <s v="Tiktok"/>
    <s v="จ่ายทีหลัง / COD"/>
    <s v=""/>
    <s v="766313208161"/>
    <s v="12/11/2025 01:25"/>
  </r>
  <r>
    <x v="6"/>
    <x v="12"/>
    <n v="139"/>
    <n v="1"/>
    <s v="GBA81"/>
    <n v="108.99"/>
    <n v="0"/>
    <s v="ร้านที่2"/>
    <s v="อ***มา ท***รี"/>
    <s v="นครศรีธรรมราช"/>
    <s v="-"/>
    <s v=""/>
    <s v="12/11/2025 01:07"/>
    <s v="-"/>
    <s v="J&amp;T COD"/>
    <s v="Tiktok"/>
    <s v="จ่ายทีหลัง / COD"/>
    <s v=""/>
    <s v="766352339185"/>
    <s v="12/11/2025 01:15"/>
  </r>
  <r>
    <x v="6"/>
    <x v="6"/>
    <n v="88.34"/>
    <n v="1"/>
    <s v="GBA80"/>
    <n v="95.84"/>
    <n v="7.5"/>
    <s v="ร้านที่1"/>
    <s v="คุณกถษรกี้ NaNa"/>
    <s v="้บางทรายใหญ่_x000a__x000a_เมืองมุกดาหาร/ Mueang Mukdahanมุกดาหาร/ Mukdahan_x000a_49000"/>
    <s v="49000"/>
    <s v="660615017038"/>
    <s v="12/11/2025 01:12"/>
    <s v="-"/>
    <s v="Kerry_dropoff"/>
    <s v="Lazada"/>
    <s v="lazada"/>
    <s v=""/>
    <s v="LEXPU0627493981"/>
    <s v="12/11/2025 01:12"/>
  </r>
  <r>
    <x v="0"/>
    <x v="0"/>
    <n v="33.333333333333336"/>
    <n v="3"/>
    <s v="GBA79"/>
    <n v="99.99"/>
    <n v="0"/>
    <s v="ร้านที่2"/>
    <s v="ค***นิตย์ ป***ทองพันธ์  ห*** 1 ต***ไพล อ***พา จ***ขลา 9***0"/>
    <s v="สงขลา"/>
    <s v="-"/>
    <s v=""/>
    <s v="12/11/2025 01:01"/>
    <s v="-"/>
    <s v="J&amp;T COD"/>
    <s v="Tiktok"/>
    <s v="จ่ายทีหลัง / COD"/>
    <s v=""/>
    <s v="766330102366"/>
    <s v="12/11/2025 01:01"/>
  </r>
  <r>
    <x v="0"/>
    <x v="0"/>
    <n v="50"/>
    <n v="6"/>
    <s v="GBA78"/>
    <n v="185.64"/>
    <n v="26"/>
    <s v="ร้านที่1"/>
    <s v="เพ็ชรัตน์​ เรียนพืชน์"/>
    <s v="พหลโยธิน 57 แยก 4 บ้านเลขที่ 1  ถนนพหลโยธิน 57 แยก 4 · อนุสาวรีย์/ Anusawari_x000a__x000a_บางเขน/ Bang Khenกรุงเทพมหานคร/ Bangkok_x000a_10220"/>
    <s v="10220"/>
    <s v="660851438715"/>
    <s v="12/11/2025 00:52"/>
    <s v="-"/>
    <s v="Kerry_dropoff"/>
    <s v="Lazada"/>
    <s v="lazada"/>
    <s v=""/>
    <s v="LEXPU0627528351"/>
    <s v="12/11/2025 00:52"/>
  </r>
  <r>
    <x v="19"/>
    <x v="25"/>
    <n v="14"/>
    <n v="1"/>
    <s v="GBA77"/>
    <n v="24"/>
    <n v="10"/>
    <s v="ร้านที่2"/>
    <s v="น*****ถ"/>
    <s v="******ถนนสตึก-แคนดง ตำบลนิคม อำเภอสตึก จังหวัดบุรีรัมย์ 31150"/>
    <s v="31150"/>
    <s v="20"/>
    <s v="12/11/2025 00:25"/>
    <s v="-"/>
    <s v="SPX Express"/>
    <s v="Shopee"/>
    <s v="shopee"/>
    <s v=""/>
    <s v="TH258286523500H"/>
    <s v="12/11/2025 00:25"/>
  </r>
  <r>
    <x v="19"/>
    <x v="25"/>
    <n v="14"/>
    <n v="1"/>
    <s v="GBA76"/>
    <n v="24"/>
    <n v="10"/>
    <s v="ร้านที่1"/>
    <s v="ณ******)"/>
    <s v="******า, อำเภอบางปะกง (0630013526) ตำบลพิมพา อำเภอบางปะกง จังหวัดฉะเชิงเทรา 24130"/>
    <s v="24130"/>
    <s v="26"/>
    <s v="12/11/2025 00:24"/>
    <s v="-"/>
    <s v="SPX Express"/>
    <s v="Shopee"/>
    <s v="shopee"/>
    <s v=""/>
    <s v="TH259217078336O"/>
    <s v="12/11/2025 00:24"/>
  </r>
  <r>
    <x v="2"/>
    <x v="2"/>
    <n v="33"/>
    <n v="10"/>
    <s v="GBA75"/>
    <n v="632.01"/>
    <n v="0"/>
    <s v="ร้านที่2"/>
    <s v="บ***ัท จ***ก จ***ด"/>
    <s v="สงขลา"/>
    <s v="-"/>
    <s v=""/>
    <s v="12/11/2025 00:19"/>
    <s v="-"/>
    <s v="J&amp;T COD"/>
    <s v="Tiktok"/>
    <s v="จ่ายทีหลัง / COD"/>
    <s v=""/>
    <s v="766318710275"/>
    <s v="12/11/2025 00:23"/>
  </r>
  <r>
    <x v="2"/>
    <x v="2"/>
    <n v="33"/>
    <n v="10"/>
    <s v="GBA75"/>
    <n v="632.01"/>
    <n v="0"/>
    <s v="ร้านที่2"/>
    <s v="บ***ัท จ***ก จ***ด"/>
    <s v="สงขลา"/>
    <s v="-"/>
    <s v=""/>
    <s v="12/11/2025 00:19"/>
    <s v="-"/>
    <s v="J&amp;T COD"/>
    <s v="Tiktok"/>
    <s v="จ่ายทีหลัง / COD"/>
    <s v=""/>
    <s v="766318710275"/>
    <s v="12/11/2025 00:23"/>
  </r>
  <r>
    <x v="0"/>
    <x v="0"/>
    <n v="65"/>
    <n v="9"/>
    <s v="GBA74"/>
    <n v="615"/>
    <n v="0"/>
    <s v="ร้านที่2"/>
    <s v="บ***ัท จ***ก จ***ด"/>
    <s v="สงขลา"/>
    <s v="-"/>
    <s v=""/>
    <s v="12/11/2025 00:18"/>
    <s v="-"/>
    <s v="J&amp;T COD"/>
    <s v="Tiktok"/>
    <s v="จ่ายทีหลัง / COD"/>
    <s v=""/>
    <s v="766324742164"/>
    <s v="12/11/2025 00:23"/>
  </r>
  <r>
    <x v="0"/>
    <x v="0"/>
    <n v="65"/>
    <n v="9"/>
    <s v="GBA74"/>
    <n v="615"/>
    <n v="0"/>
    <s v="ร้านที่2"/>
    <s v="บ***ัท จ***ก จ***ด"/>
    <s v="สงขลา"/>
    <s v="-"/>
    <s v=""/>
    <s v="12/11/2025 00:18"/>
    <s v="-"/>
    <s v="J&amp;T COD"/>
    <s v="Tiktok"/>
    <s v="จ่ายทีหลัง / COD"/>
    <s v=""/>
    <s v="766324742164"/>
    <s v="12/11/2025 00:23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6">
  <r>
    <x v="0"/>
    <x v="0"/>
    <n v="33.333333333333336"/>
    <n v="3"/>
    <s v="GBA73"/>
    <n v="99.99"/>
    <n v="0"/>
    <s v="ร้านที่2"/>
    <s v="จ***า ห***ยสง"/>
    <s v="เชียงใหม่"/>
    <s v="-"/>
    <s v=""/>
    <s v="11/11/2025 23:59"/>
    <s v="-"/>
    <s v="J&amp;T COD"/>
    <s v="Tiktok"/>
    <s v="จ่ายทีหลัง / COD"/>
    <s v=""/>
    <s v="766338101340"/>
    <s v="11/11/2025 23:59"/>
  </r>
  <r>
    <x v="1"/>
    <x v="1"/>
    <n v="60"/>
    <n v="2"/>
    <s v="GBA72"/>
    <n v="179.75"/>
    <n v="0"/>
    <s v="ร้านที่2"/>
    <s v="น***าวพัฒนา อ***วัชรานนท์"/>
    <s v="นครราชสีมา"/>
    <s v="-"/>
    <s v=""/>
    <s v="11/11/2025 23:55"/>
    <s v="-"/>
    <s v="J&amp;T COD"/>
    <s v="Tiktok"/>
    <s v="จ่ายทีหลัง / COD"/>
    <s v=""/>
    <s v="766348651180"/>
    <s v="11/11/2025 23:55"/>
  </r>
  <r>
    <x v="2"/>
    <x v="2"/>
    <n v="60"/>
    <n v="2"/>
    <s v="GBA72"/>
    <n v="179.75"/>
    <n v="0"/>
    <s v="ร้านที่2"/>
    <s v="น***าวพัฒนา อ***วัชรานนท์"/>
    <s v="นครราชสีมา"/>
    <s v="-"/>
    <s v=""/>
    <s v="11/11/2025 23:55"/>
    <s v="-"/>
    <s v="J&amp;T COD"/>
    <s v="Tiktok"/>
    <s v="จ่ายทีหลัง / COD"/>
    <s v=""/>
    <s v="766348651180"/>
    <s v="11/11/2025 23:55"/>
  </r>
  <r>
    <x v="3"/>
    <x v="3"/>
    <n v="60"/>
    <n v="2"/>
    <s v="GBA72"/>
    <n v="179.75"/>
    <n v="0"/>
    <s v="ร้านที่2"/>
    <s v="น***าวพัฒนา อ***วัชรานนท์"/>
    <s v="นครราชสีมา"/>
    <s v="-"/>
    <s v=""/>
    <s v="11/11/2025 23:55"/>
    <s v="-"/>
    <s v="J&amp;T COD"/>
    <s v="Tiktok"/>
    <s v="จ่ายทีหลัง / COD"/>
    <s v=""/>
    <s v="766348651180"/>
    <s v="11/11/2025 23:55"/>
  </r>
  <r>
    <x v="4"/>
    <x v="4"/>
    <n v="66.666666666666671"/>
    <n v="3"/>
    <s v="GBA71"/>
    <n v="100"/>
    <n v="0"/>
    <s v="ร้านที่2"/>
    <s v="อ***ช ส***มนึก"/>
    <s v="กรุงเทพฯ"/>
    <s v="-"/>
    <s v=""/>
    <s v="11/11/2025 23:29"/>
    <s v="-"/>
    <s v="J&amp;T COD"/>
    <s v="Tiktok"/>
    <s v="จ่ายทีหลัง / COD"/>
    <s v=""/>
    <s v="766388513262"/>
    <s v="11/11/2025 23:29"/>
  </r>
  <r>
    <x v="1"/>
    <x v="1"/>
    <n v="50"/>
    <n v="2"/>
    <s v="GBA70"/>
    <n v="199.98"/>
    <n v="0"/>
    <s v="ร้านที่2"/>
    <s v="จ***นา ป***ี"/>
    <s v="สระบุรี"/>
    <s v="-"/>
    <s v=""/>
    <s v="11/11/2025 23:25"/>
    <s v="-"/>
    <s v="J&amp;T Express"/>
    <s v="Tiktok"/>
    <s v="tiktok"/>
    <s v=""/>
    <s v="766363954123"/>
    <s v="11/11/2025 23:25"/>
  </r>
  <r>
    <x v="2"/>
    <x v="2"/>
    <n v="50"/>
    <n v="2"/>
    <s v="GBA70"/>
    <n v="199.98"/>
    <n v="0"/>
    <s v="ร้านที่2"/>
    <s v="จ***นา ป***ี"/>
    <s v="สระบุรี"/>
    <s v="-"/>
    <s v=""/>
    <s v="11/11/2025 23:25"/>
    <s v="-"/>
    <s v="J&amp;T Express"/>
    <s v="Tiktok"/>
    <s v="tiktok"/>
    <s v=""/>
    <s v="766363954123"/>
    <s v="11/11/2025 23:25"/>
  </r>
  <r>
    <x v="3"/>
    <x v="3"/>
    <n v="50"/>
    <n v="2"/>
    <s v="GBA70"/>
    <n v="199.98"/>
    <n v="0"/>
    <s v="ร้านที่2"/>
    <s v="จ***นา ป***ี"/>
    <s v="สระบุรี"/>
    <s v="-"/>
    <s v=""/>
    <s v="11/11/2025 23:25"/>
    <s v="-"/>
    <s v="J&amp;T Express"/>
    <s v="Tiktok"/>
    <s v="tiktok"/>
    <s v=""/>
    <s v="766363954123"/>
    <s v="11/11/2025 23:25"/>
  </r>
  <r>
    <x v="5"/>
    <x v="5"/>
    <n v="139"/>
    <n v="1"/>
    <s v="GBA69"/>
    <n v="202.17"/>
    <n v="27"/>
    <s v="ร้านที่1"/>
    <s v="คันธารส สุนิภาษา"/>
    <s v="หมู่บ้าน สินทรัพย์นคร ซอย 13  ถนน  เทพรักษ์ 180/190_x000a__x000a_บางเขน/ Bang Khenกรุงเทพมหานคร/ Bangkok_x000a_10220"/>
    <s v="10220"/>
    <s v="660851114636"/>
    <s v="11/11/2025 23:18"/>
    <s v="-"/>
    <s v="Kerry_dropoff"/>
    <s v="Lazada"/>
    <s v="lazada"/>
    <s v=""/>
    <s v="LEXPU0628043859"/>
    <s v="11/11/2025 23:18"/>
  </r>
  <r>
    <x v="6"/>
    <x v="6"/>
    <n v="139"/>
    <n v="1"/>
    <s v="GBA69"/>
    <n v="202.17"/>
    <n v="27"/>
    <s v="ร้านที่1"/>
    <s v="คันธารส สุนิภาษา"/>
    <s v="หมู่บ้าน สินทรัพย์นคร ซอย 13  ถนน  เทพรักษ์ 180/190_x000a__x000a_บางเขน/ Bang Khenกรุงเทพมหานคร/ Bangkok_x000a_10220"/>
    <s v="10220"/>
    <s v="660851114636"/>
    <s v="11/11/2025 23:18"/>
    <s v="-"/>
    <s v="Kerry_dropoff"/>
    <s v="Lazada"/>
    <s v="lazada"/>
    <s v=""/>
    <s v="LEXPU0628043859"/>
    <s v="11/11/2025 23:18"/>
  </r>
  <r>
    <x v="7"/>
    <x v="7"/>
    <n v="139"/>
    <n v="1"/>
    <s v="GBA69"/>
    <n v="202.17"/>
    <n v="27"/>
    <s v="ร้านที่1"/>
    <s v="คันธารส สุนิภาษา"/>
    <s v="หมู่บ้าน สินทรัพย์นคร ซอย 13  ถนน  เทพรักษ์ 180/190_x000a__x000a_บางเขน/ Bang Khenกรุงเทพมหานคร/ Bangkok_x000a_10220"/>
    <s v="10220"/>
    <s v="660851114636"/>
    <s v="11/11/2025 23:18"/>
    <s v="-"/>
    <s v="Kerry_dropoff"/>
    <s v="Lazada"/>
    <s v="lazada"/>
    <s v=""/>
    <s v="LEXPU0628043859"/>
    <s v="11/11/2025 23:18"/>
  </r>
  <r>
    <x v="8"/>
    <x v="8"/>
    <n v="139"/>
    <n v="1"/>
    <s v="GBA69"/>
    <n v="202.17"/>
    <n v="27"/>
    <s v="ร้านที่1"/>
    <s v="คันธารส สุนิภาษา"/>
    <s v="หมู่บ้าน สินทรัพย์นคร ซอย 13  ถนน  เทพรักษ์ 180/190_x000a__x000a_บางเขน/ Bang Khenกรุงเทพมหานคร/ Bangkok_x000a_10220"/>
    <s v="10220"/>
    <s v="660851114636"/>
    <s v="11/11/2025 23:18"/>
    <s v="-"/>
    <s v="Kerry_dropoff"/>
    <s v="Lazada"/>
    <s v="lazada"/>
    <s v=""/>
    <s v="LEXPU0628043859"/>
    <s v="11/11/2025 23:18"/>
  </r>
  <r>
    <x v="5"/>
    <x v="9"/>
    <n v="74.87"/>
    <n v="1"/>
    <s v="GBA68"/>
    <n v="81.87"/>
    <n v="7"/>
    <s v="ร้านที่1"/>
    <s v="นาย ทรงพล ยุทธเนตร"/>
    <s v="60/11 หมู่3 ตำบล มาบยางพร อำเภอ ปลวกแดง_x000a__x000a_ปลวกแดง/ Pluak Daengระยอง/ Rayong_x000a_21140"/>
    <s v="21140"/>
    <s v="660821525534"/>
    <s v="11/11/2025 23:12"/>
    <s v="-"/>
    <s v="Kerry_dropoff"/>
    <s v="Lazada"/>
    <s v="lazada"/>
    <s v=""/>
    <s v="LEXPU0627495100"/>
    <s v="11/11/2025 23:12"/>
  </r>
  <r>
    <x v="6"/>
    <x v="6"/>
    <n v="139"/>
    <n v="1"/>
    <s v="GBA67"/>
    <n v="108.99"/>
    <n v="0"/>
    <s v="ร้านที่2"/>
    <s v="เ*** แ***จ"/>
    <s v="พะเยา"/>
    <s v="-"/>
    <s v=""/>
    <s v="11/11/2025 23:08"/>
    <s v="-"/>
    <s v="Flash Express Thailand"/>
    <s v="Tiktok"/>
    <s v="tiktok"/>
    <s v=""/>
    <s v="THT530829F24T0Z"/>
    <s v="11/11/2025 23:07"/>
  </r>
  <r>
    <x v="9"/>
    <x v="10"/>
    <n v="33"/>
    <n v="20"/>
    <s v="GBA66"/>
    <n v="591.67999999999995"/>
    <n v="0"/>
    <s v="ร้านที่2"/>
    <s v="บ***า บ***ัน"/>
    <s v="สุโขทัย"/>
    <s v="-"/>
    <s v=""/>
    <s v="11/11/2025 23:06"/>
    <s v="-"/>
    <s v="J&amp;T COD"/>
    <s v="Tiktok"/>
    <s v="จ่ายทีหลัง / COD"/>
    <s v=""/>
    <s v="766305081054"/>
    <s v="11/11/2025 23:07"/>
  </r>
  <r>
    <x v="1"/>
    <x v="1"/>
    <n v="50"/>
    <n v="1"/>
    <s v="GBA65"/>
    <n v="117.99"/>
    <n v="18"/>
    <s v="ร้านที่2"/>
    <s v="P**"/>
    <s v="ชัยภูมิ"/>
    <s v="-"/>
    <s v=""/>
    <s v="11/11/2025 22:58"/>
    <s v="-"/>
    <s v="Flash Express Thailand COD"/>
    <s v="Tiktok"/>
    <s v="จ่ายทีหลัง / COD"/>
    <s v=""/>
    <s v="THT330829GB8M5Z"/>
    <s v="11/11/2025 22:59"/>
  </r>
  <r>
    <x v="2"/>
    <x v="2"/>
    <n v="50"/>
    <n v="1"/>
    <s v="GBA65"/>
    <n v="117.99"/>
    <n v="18"/>
    <s v="ร้านที่2"/>
    <s v="P**"/>
    <s v="ชัยภูมิ"/>
    <s v="-"/>
    <s v=""/>
    <s v="11/11/2025 22:58"/>
    <s v="-"/>
    <s v="Flash Express Thailand COD"/>
    <s v="Tiktok"/>
    <s v="จ่ายทีหลัง / COD"/>
    <s v=""/>
    <s v="THT330829GB8M5Z"/>
    <s v="11/11/2025 22:59"/>
  </r>
  <r>
    <x v="3"/>
    <x v="3"/>
    <n v="50"/>
    <n v="1"/>
    <s v="GBA65"/>
    <n v="117.99"/>
    <n v="18"/>
    <s v="ร้านที่2"/>
    <s v="P**"/>
    <s v="ชัยภูมิ"/>
    <s v="-"/>
    <s v=""/>
    <s v="11/11/2025 22:58"/>
    <s v="-"/>
    <s v="Flash Express Thailand COD"/>
    <s v="Tiktok"/>
    <s v="จ่ายทีหลัง / COD"/>
    <s v=""/>
    <s v="THT330829GB8M5Z"/>
    <s v="11/11/2025 22:59"/>
  </r>
  <r>
    <x v="0"/>
    <x v="0"/>
    <n v="33.333333333333336"/>
    <n v="3"/>
    <s v="GBA64"/>
    <n v="99.99"/>
    <n v="0"/>
    <s v="ร้านที่2"/>
    <s v="ร*** เ***อตระกูล"/>
    <s v="ปทุมธานี"/>
    <s v="-"/>
    <s v=""/>
    <s v="11/11/2025 22:58"/>
    <s v="-"/>
    <s v="Flash Express Thailand COD"/>
    <s v="Tiktok"/>
    <s v="จ่ายทีหลัง / COD"/>
    <s v=""/>
    <s v="THT040229F8BK0Z"/>
    <s v="11/11/2025 22:58"/>
  </r>
  <r>
    <x v="10"/>
    <x v="11"/>
    <n v="66.333333333333329"/>
    <n v="3"/>
    <s v="GBA63"/>
    <n v="234"/>
    <n v="0"/>
    <s v="ร้านที่2"/>
    <s v="ว******ง"/>
    <s v="******ตำบลในเมือง อำเภอเมืองสุรินทร์ จังหวัดสุรินทร์ 32000"/>
    <s v="32000"/>
    <s v="50"/>
    <s v="12/11/2025 06:50"/>
    <s v="-"/>
    <s v="SPX Express"/>
    <s v="Shopee"/>
    <s v="shopee"/>
    <s v=""/>
    <s v="TH251956600668J"/>
    <s v="11/11/2025 22:53"/>
  </r>
  <r>
    <x v="11"/>
    <x v="12"/>
    <n v="30"/>
    <n v="1"/>
    <s v="GBA62"/>
    <n v="30"/>
    <n v="0"/>
    <s v="ร้านที่1"/>
    <s v="นายสุรพล อนุสรานนท์"/>
    <s v="พันคำ 65/5 · ท่าพี่เลี้ยง/ Tha Phi Liang_x000a__x000a_เมืองสุพรรณบุรี/ Mueang Suphan Buriสุพรรณบุรี/ Suphanburi_x000a_72000"/>
    <s v="72000"/>
    <s v="660624649528"/>
    <s v="11/11/2025 22:53"/>
    <s v="-"/>
    <s v="Kerry_dropoff"/>
    <s v="Lazada"/>
    <s v="lazada"/>
    <s v=""/>
    <s v="LEXPU0627525177"/>
    <s v="11/11/2025 22:53"/>
  </r>
  <r>
    <x v="1"/>
    <x v="1"/>
    <n v="50"/>
    <n v="2"/>
    <s v="GBA60"/>
    <n v="200"/>
    <n v="0"/>
    <s v="ร้านที่4"/>
    <s v="ท***ุดา ย***เยี่ยมสุข"/>
    <s v="สุพรรณบุรี"/>
    <s v="-"/>
    <s v=""/>
    <s v="11/11/2025 22:50"/>
    <s v="-"/>
    <s v="Flash Express Thailand COD"/>
    <s v="Tiktok"/>
    <s v="จ่ายทีหลัง / COD"/>
    <s v=""/>
    <s v="THT140129F25R2Z"/>
    <s v="11/11/2025 22:50"/>
  </r>
  <r>
    <x v="2"/>
    <x v="2"/>
    <n v="50"/>
    <n v="2"/>
    <s v="GBA60"/>
    <n v="200"/>
    <n v="0"/>
    <s v="ร้านที่4"/>
    <s v="ท***ุดา ย***เยี่ยมสุข"/>
    <s v="สุพรรณบุรี"/>
    <s v="-"/>
    <s v=""/>
    <s v="11/11/2025 22:50"/>
    <s v="-"/>
    <s v="Flash Express Thailand COD"/>
    <s v="Tiktok"/>
    <s v="จ่ายทีหลัง / COD"/>
    <s v=""/>
    <s v="THT140129F25R2Z"/>
    <s v="11/11/2025 22:50"/>
  </r>
  <r>
    <x v="3"/>
    <x v="3"/>
    <n v="50"/>
    <n v="2"/>
    <s v="GBA60"/>
    <n v="200"/>
    <n v="0"/>
    <s v="ร้านที่4"/>
    <s v="ท***ุดา ย***เยี่ยมสุข"/>
    <s v="สุพรรณบุรี"/>
    <s v="-"/>
    <s v=""/>
    <s v="11/11/2025 22:50"/>
    <s v="-"/>
    <s v="Flash Express Thailand COD"/>
    <s v="Tiktok"/>
    <s v="จ่ายทีหลัง / COD"/>
    <s v=""/>
    <s v="THT140129F25R2Z"/>
    <s v="11/11/2025 22:50"/>
  </r>
  <r>
    <x v="8"/>
    <x v="8"/>
    <n v="139"/>
    <n v="1"/>
    <s v="GBA59"/>
    <n v="108.99"/>
    <n v="0"/>
    <s v="ร้านที่2"/>
    <s v="ว*** ร***งศ์"/>
    <s v="ชัยภูมิ"/>
    <s v="-"/>
    <s v=""/>
    <s v="11/11/2025 22:36"/>
    <s v="-"/>
    <s v="J&amp;T COD"/>
    <s v="Tiktok"/>
    <s v="จ่ายทีหลัง / COD"/>
    <s v=""/>
    <s v="766386851694"/>
    <s v="11/11/2025 22:37"/>
  </r>
  <r>
    <x v="1"/>
    <x v="1"/>
    <n v="60"/>
    <n v="2"/>
    <s v="GBA58"/>
    <n v="339.85"/>
    <n v="0"/>
    <s v="ร้านที่2"/>
    <s v="ป**"/>
    <s v="พัทลุง"/>
    <s v="-"/>
    <s v=""/>
    <s v="11/11/2025 22:34"/>
    <s v="-"/>
    <s v="J&amp;T COD"/>
    <s v="Tiktok"/>
    <s v="จ่ายทีหลัง / COD"/>
    <s v=""/>
    <s v="766365041142"/>
    <s v="11/11/2025 22:34"/>
  </r>
  <r>
    <x v="2"/>
    <x v="2"/>
    <n v="60"/>
    <n v="2"/>
    <s v="GBA58"/>
    <n v="339.85"/>
    <n v="0"/>
    <s v="ร้านที่2"/>
    <s v="ป**"/>
    <s v="พัทลุง"/>
    <s v="-"/>
    <s v=""/>
    <s v="11/11/2025 22:34"/>
    <s v="-"/>
    <s v="J&amp;T COD"/>
    <s v="Tiktok"/>
    <s v="จ่ายทีหลัง / COD"/>
    <s v=""/>
    <s v="766365041142"/>
    <s v="11/11/2025 22:34"/>
  </r>
  <r>
    <x v="3"/>
    <x v="3"/>
    <n v="60"/>
    <n v="2"/>
    <s v="GBA58"/>
    <n v="339.85"/>
    <n v="0"/>
    <s v="ร้านที่2"/>
    <s v="ป**"/>
    <s v="พัทลุง"/>
    <s v="-"/>
    <s v=""/>
    <s v="11/11/2025 22:34"/>
    <s v="-"/>
    <s v="J&amp;T COD"/>
    <s v="Tiktok"/>
    <s v="จ่ายทีหลัง / COD"/>
    <s v=""/>
    <s v="766365041142"/>
    <s v="11/11/2025 22:34"/>
  </r>
  <r>
    <x v="1"/>
    <x v="1"/>
    <n v="60"/>
    <n v="2"/>
    <s v="GBA58"/>
    <n v="339.85"/>
    <n v="0"/>
    <s v="ร้านที่2"/>
    <s v="ป**"/>
    <s v="พัทลุง"/>
    <s v="-"/>
    <s v=""/>
    <s v="11/11/2025 22:34"/>
    <s v="-"/>
    <s v="J&amp;T COD"/>
    <s v="Tiktok"/>
    <s v="จ่ายทีหลัง / COD"/>
    <s v=""/>
    <s v="766365041142"/>
    <s v="11/11/2025 22:34"/>
  </r>
  <r>
    <x v="2"/>
    <x v="2"/>
    <n v="60"/>
    <n v="2"/>
    <s v="GBA58"/>
    <n v="339.85"/>
    <n v="0"/>
    <s v="ร้านที่2"/>
    <s v="ป**"/>
    <s v="พัทลุง"/>
    <s v="-"/>
    <s v=""/>
    <s v="11/11/2025 22:34"/>
    <s v="-"/>
    <s v="J&amp;T COD"/>
    <s v="Tiktok"/>
    <s v="จ่ายทีหลัง / COD"/>
    <s v=""/>
    <s v="766365041142"/>
    <s v="11/11/2025 22:34"/>
  </r>
  <r>
    <x v="3"/>
    <x v="3"/>
    <n v="60"/>
    <n v="2"/>
    <s v="GBA58"/>
    <n v="339.85"/>
    <n v="0"/>
    <s v="ร้านที่2"/>
    <s v="ป**"/>
    <s v="พัทลุง"/>
    <s v="-"/>
    <s v=""/>
    <s v="11/11/2025 22:34"/>
    <s v="-"/>
    <s v="J&amp;T COD"/>
    <s v="Tiktok"/>
    <s v="จ่ายทีหลัง / COD"/>
    <s v=""/>
    <s v="766365041142"/>
    <s v="11/11/2025 22:34"/>
  </r>
  <r>
    <x v="1"/>
    <x v="1"/>
    <n v="60"/>
    <n v="2"/>
    <s v="GBA57"/>
    <n v="339.85"/>
    <n v="0"/>
    <s v="ร้านที่2"/>
    <s v="ป**"/>
    <s v="พัทลุง"/>
    <s v="-"/>
    <s v=""/>
    <s v="11/11/2025 22:34"/>
    <s v="-"/>
    <s v="J&amp;T COD"/>
    <s v="Tiktok"/>
    <s v="จ่ายทีหลัง / COD"/>
    <s v=""/>
    <s v="766358640132"/>
    <s v="11/11/2025 22:34"/>
  </r>
  <r>
    <x v="2"/>
    <x v="2"/>
    <n v="60"/>
    <n v="2"/>
    <s v="GBA57"/>
    <n v="339.85"/>
    <n v="0"/>
    <s v="ร้านที่2"/>
    <s v="ป**"/>
    <s v="พัทลุง"/>
    <s v="-"/>
    <s v=""/>
    <s v="11/11/2025 22:34"/>
    <s v="-"/>
    <s v="J&amp;T COD"/>
    <s v="Tiktok"/>
    <s v="จ่ายทีหลัง / COD"/>
    <s v=""/>
    <s v="766358640132"/>
    <s v="11/11/2025 22:34"/>
  </r>
  <r>
    <x v="3"/>
    <x v="3"/>
    <n v="60"/>
    <n v="2"/>
    <s v="GBA57"/>
    <n v="339.85"/>
    <n v="0"/>
    <s v="ร้านที่2"/>
    <s v="ป**"/>
    <s v="พัทลุง"/>
    <s v="-"/>
    <s v=""/>
    <s v="11/11/2025 22:34"/>
    <s v="-"/>
    <s v="J&amp;T COD"/>
    <s v="Tiktok"/>
    <s v="จ่ายทีหลัง / COD"/>
    <s v=""/>
    <s v="766358640132"/>
    <s v="11/11/2025 22:34"/>
  </r>
  <r>
    <x v="1"/>
    <x v="1"/>
    <n v="60"/>
    <n v="2"/>
    <s v="GBA57"/>
    <n v="339.85"/>
    <n v="0"/>
    <s v="ร้านที่2"/>
    <s v="ป**"/>
    <s v="พัทลุง"/>
    <s v="-"/>
    <s v=""/>
    <s v="11/11/2025 22:34"/>
    <s v="-"/>
    <s v="J&amp;T COD"/>
    <s v="Tiktok"/>
    <s v="จ่ายทีหลัง / COD"/>
    <s v=""/>
    <s v="766358640132"/>
    <s v="11/11/2025 22:34"/>
  </r>
  <r>
    <x v="2"/>
    <x v="2"/>
    <n v="60"/>
    <n v="2"/>
    <s v="GBA57"/>
    <n v="339.85"/>
    <n v="0"/>
    <s v="ร้านที่2"/>
    <s v="ป**"/>
    <s v="พัทลุง"/>
    <s v="-"/>
    <s v=""/>
    <s v="11/11/2025 22:34"/>
    <s v="-"/>
    <s v="J&amp;T COD"/>
    <s v="Tiktok"/>
    <s v="จ่ายทีหลัง / COD"/>
    <s v=""/>
    <s v="766358640132"/>
    <s v="11/11/2025 22:34"/>
  </r>
  <r>
    <x v="3"/>
    <x v="3"/>
    <n v="60"/>
    <n v="2"/>
    <s v="GBA57"/>
    <n v="339.85"/>
    <n v="0"/>
    <s v="ร้านที่2"/>
    <s v="ป**"/>
    <s v="พัทลุง"/>
    <s v="-"/>
    <s v=""/>
    <s v="11/11/2025 22:34"/>
    <s v="-"/>
    <s v="J&amp;T COD"/>
    <s v="Tiktok"/>
    <s v="จ่ายทีหลัง / COD"/>
    <s v=""/>
    <s v="766358640132"/>
    <s v="11/11/2025 22:34"/>
  </r>
  <r>
    <x v="9"/>
    <x v="10"/>
    <n v="66.666666666666671"/>
    <n v="3"/>
    <s v="GBA56"/>
    <n v="99.99"/>
    <n v="0"/>
    <s v="ร้านที่2"/>
    <s v="ข***ุณทะเล"/>
    <s v="ตรัง"/>
    <s v="-"/>
    <s v=""/>
    <s v="11/11/2025 22:29"/>
    <s v="-"/>
    <s v="J&amp;T COD"/>
    <s v="Tiktok"/>
    <s v="จ่ายทีหลัง / COD"/>
    <s v=""/>
    <s v="766362412340"/>
    <s v="11/11/2025 22:29"/>
  </r>
  <r>
    <x v="10"/>
    <x v="11"/>
    <n v="66.333333333333329"/>
    <n v="3"/>
    <s v="GBA55"/>
    <n v="239.4"/>
    <n v="26"/>
    <s v="ร้านที่1"/>
    <s v="ช่างพรเซอร์วิส Na"/>
    <s v="33 ม.6 · บางหัก/ Bang Hak_x000a__x000a_บางบาล/ Bang Banพระนครศรีอยุธยา/ Phra Nakhon Si Ayutthaya_x000a_13250"/>
    <s v="13250"/>
    <s v="660967892267"/>
    <s v="11/11/2025 22:22"/>
    <s v="-"/>
    <s v="Kerry_dropoff"/>
    <s v="Lazada"/>
    <s v="lazada"/>
    <s v=""/>
    <s v="LEXPU0627498009"/>
    <s v="11/11/2025 22:22"/>
  </r>
  <r>
    <x v="0"/>
    <x v="0"/>
    <n v="33.333333333333336"/>
    <n v="3"/>
    <s v="GBA54"/>
    <n v="99.99"/>
    <n v="0"/>
    <s v="ร้านที่2"/>
    <s v="ว***กิจ"/>
    <s v="สุพรรณบุรี"/>
    <s v="-"/>
    <s v=""/>
    <s v="11/11/2025 22:06"/>
    <s v="-"/>
    <s v="J&amp;T COD"/>
    <s v="Tiktok"/>
    <s v="จ่ายทีหลัง / COD"/>
    <s v=""/>
    <s v="766373211310"/>
    <s v="11/11/2025 22:06"/>
  </r>
  <r>
    <x v="6"/>
    <x v="6"/>
    <n v="139"/>
    <n v="1"/>
    <s v="GBA53"/>
    <n v="108.99"/>
    <n v="0"/>
    <s v="ร้านที่2"/>
    <s v="ท***รณ  บ***ว่ม"/>
    <s v="ไทย, ชัยนาท, หันคา,70*** 17***"/>
    <s v="-"/>
    <s v=""/>
    <s v="11/11/2025 22:05"/>
    <s v="-"/>
    <s v="J&amp;T COD"/>
    <s v="Tiktok"/>
    <s v="จ่ายทีหลัง / COD"/>
    <s v=""/>
    <s v="766360846156"/>
    <s v="11/11/2025 22:05"/>
  </r>
  <r>
    <x v="9"/>
    <x v="10"/>
    <n v="66.666666666666671"/>
    <n v="3"/>
    <s v="GBA52"/>
    <n v="100"/>
    <n v="0"/>
    <s v="ร้านที่2"/>
    <s v="จ***า ส***์ลอ"/>
    <s v="เทศบาลนครนครสวรรค์"/>
    <s v="-"/>
    <s v=""/>
    <s v="11/11/2025 22:02"/>
    <s v="-"/>
    <s v="J&amp;T Express"/>
    <s v="Tiktok"/>
    <s v="tiktok"/>
    <s v=""/>
    <s v="766332702391"/>
    <s v="11/11/2025 22:02"/>
  </r>
  <r>
    <x v="0"/>
    <x v="0"/>
    <n v="33.333333333333336"/>
    <n v="3"/>
    <s v="GBA51"/>
    <n v="99.99"/>
    <n v="0"/>
    <s v="ร้านที่2"/>
    <s v="ย***  แ***ศรีทัศน์"/>
    <s v="สมุทรปราการ"/>
    <s v="-"/>
    <s v=""/>
    <s v="11/11/2025 21:57"/>
    <s v="-"/>
    <s v="J&amp;T COD"/>
    <s v="Tiktok"/>
    <s v="จ่ายทีหลัง / COD"/>
    <s v=""/>
    <s v="766355708355"/>
    <s v="11/11/2025 21:57"/>
  </r>
  <r>
    <x v="11"/>
    <x v="13"/>
    <n v="64"/>
    <n v="2"/>
    <s v="GBA50"/>
    <n v="128"/>
    <n v="0"/>
    <s v="ร้านที่3"/>
    <s v="ช่างพรเซอร์วิส"/>
    <s v="ต.บางหัก 33  ม.6 · บางบาล/ Bang Ban_x000a__x000a_บางบาล/ Bang Banพระนครศรีอยุธยา/ Phra Nakhon Si Ayutthaya_x000a_13250"/>
    <s v="13250"/>
    <s v="660967892267"/>
    <s v="11/11/2025 21:56"/>
    <s v="-"/>
    <s v="Kerry_dropoff"/>
    <s v="Lazada"/>
    <s v="lazada"/>
    <s v=""/>
    <s v="LEXPU0627526042"/>
    <s v="11/11/2025 21:56"/>
  </r>
  <r>
    <x v="9"/>
    <x v="10"/>
    <n v="66.666666666666671"/>
    <n v="3"/>
    <s v="GBA49"/>
    <n v="99.99"/>
    <n v="0"/>
    <s v="ร้านที่2"/>
    <s v="พ***พ พ***พณิชย์การ"/>
    <s v="กรุงเทพฯ"/>
    <s v="-"/>
    <s v=""/>
    <s v="11/11/2025 21:55"/>
    <s v="-"/>
    <s v="J&amp;T COD"/>
    <s v="Tiktok"/>
    <s v="จ่ายทีหลัง / COD"/>
    <s v=""/>
    <s v="766327016346"/>
    <s v="11/11/2025 21:55"/>
  </r>
  <r>
    <x v="0"/>
    <x v="0"/>
    <n v="50"/>
    <n v="12"/>
    <s v="GBA48"/>
    <n v="200"/>
    <n v="0"/>
    <s v="ร้านที่2"/>
    <s v="ส***ตา บ***ีมี"/>
    <s v="อุดรธานี"/>
    <s v="-"/>
    <s v=""/>
    <s v="11/11/2025 21:54"/>
    <s v="-"/>
    <s v="J&amp;T COD"/>
    <s v="Tiktok"/>
    <s v="จ่ายทีหลัง / COD"/>
    <s v=""/>
    <s v="766314944172"/>
    <s v="11/11/2025 21:54"/>
  </r>
  <r>
    <x v="4"/>
    <x v="4"/>
    <n v="66.666666666666671"/>
    <n v="3"/>
    <s v="GBA47"/>
    <n v="99.99"/>
    <n v="0"/>
    <s v="ร้านที่2"/>
    <s v="ส***กดิ์ เ***วรัมย์"/>
    <s v="กรุงเทพมหานคร"/>
    <s v="-"/>
    <s v=""/>
    <s v="11/11/2025 21:47"/>
    <s v="-"/>
    <s v="J&amp;T Express"/>
    <s v="Tiktok"/>
    <s v="tiktok"/>
    <s v=""/>
    <s v="766375510261"/>
    <s v="11/11/2025 21:47"/>
  </r>
  <r>
    <x v="1"/>
    <x v="1"/>
    <n v="50"/>
    <n v="1"/>
    <s v="GBA46"/>
    <n v="100"/>
    <n v="0"/>
    <s v="ร้านที่4"/>
    <s v="เ***้าใส"/>
    <s v="อุดรธานี"/>
    <s v="-"/>
    <s v=""/>
    <s v="11/11/2025 21:45"/>
    <s v="-"/>
    <s v="J&amp;T COD"/>
    <s v="Tiktok"/>
    <s v="จ่ายทีหลัง / COD"/>
    <s v=""/>
    <s v="766367613233"/>
    <s v="11/11/2025 21:45"/>
  </r>
  <r>
    <x v="2"/>
    <x v="2"/>
    <n v="50"/>
    <n v="1"/>
    <s v="GBA46"/>
    <n v="100"/>
    <n v="0"/>
    <s v="ร้านที่4"/>
    <s v="เ***้าใส"/>
    <s v="อุดรธานี"/>
    <s v="-"/>
    <s v=""/>
    <s v="11/11/2025 21:45"/>
    <s v="-"/>
    <s v="J&amp;T COD"/>
    <s v="Tiktok"/>
    <s v="จ่ายทีหลัง / COD"/>
    <s v=""/>
    <s v="766367613233"/>
    <s v="11/11/2025 21:45"/>
  </r>
  <r>
    <x v="3"/>
    <x v="3"/>
    <n v="50"/>
    <n v="1"/>
    <s v="GBA46"/>
    <n v="100"/>
    <n v="0"/>
    <s v="ร้านที่4"/>
    <s v="เ***้าใส"/>
    <s v="อุดรธานี"/>
    <s v="-"/>
    <s v=""/>
    <s v="11/11/2025 21:45"/>
    <s v="-"/>
    <s v="J&amp;T COD"/>
    <s v="Tiktok"/>
    <s v="จ่ายทีหลัง / COD"/>
    <s v=""/>
    <s v="766367613233"/>
    <s v="11/11/2025 21:45"/>
  </r>
  <r>
    <x v="0"/>
    <x v="0"/>
    <n v="33.333333333333336"/>
    <n v="3"/>
    <s v="GBA45"/>
    <n v="99.99"/>
    <n v="0"/>
    <s v="ร้านที่2"/>
    <s v="ป***์  ส***กุล"/>
    <s v="ปทุมธานี"/>
    <s v="-"/>
    <s v=""/>
    <s v="11/11/2025 21:44"/>
    <s v="-"/>
    <s v="J&amp;T COD"/>
    <s v="Tiktok"/>
    <s v="จ่ายทีหลัง / COD"/>
    <s v=""/>
    <s v="766349608404"/>
    <s v="11/11/2025 21:44"/>
  </r>
  <r>
    <x v="3"/>
    <x v="3"/>
    <n v="60"/>
    <n v="3"/>
    <s v="GBA43"/>
    <n v="113.33"/>
    <n v="7.5"/>
    <s v="ร้านที่1"/>
    <s v="ชาลีสา เรือนคลัง"/>
    <s v="ร้านเฒ่าทะเล 72/3ม..1 · ทุ่งสุขลา/ Thung Sukhla_x000a__x000a_ศรีราชา/ Si Rachaชลบุรี/ Chonburi_x000a_20230"/>
    <s v="20230"/>
    <s v="660965789569"/>
    <s v="11/11/2025 21:39"/>
    <s v="-"/>
    <s v="Kerry_dropoff"/>
    <s v="Lazada"/>
    <s v="lazada"/>
    <s v=""/>
    <s v="LEXPU0627412142"/>
    <s v="11/11/2025 21:39"/>
  </r>
  <r>
    <x v="8"/>
    <x v="8"/>
    <n v="139"/>
    <n v="1"/>
    <s v="GBA41"/>
    <n v="108.99"/>
    <n v="0"/>
    <s v="ร้านที่2"/>
    <s v="ส***สา ข***พีย"/>
    <s v="นครปฐม"/>
    <s v="-"/>
    <s v=""/>
    <s v="11/11/2025 21:38"/>
    <s v="-"/>
    <s v="J&amp;T COD"/>
    <s v="Tiktok"/>
    <s v="จ่ายทีหลัง / COD"/>
    <s v=""/>
    <s v="766363093230"/>
    <s v="11/11/2025 21:38"/>
  </r>
  <r>
    <x v="4"/>
    <x v="4"/>
    <n v="66.666666666666671"/>
    <n v="3"/>
    <s v="GBA40"/>
    <n v="99.99"/>
    <n v="0"/>
    <s v="ร้านที่2"/>
    <s v="u***42132470703967"/>
    <s v="ปทุมธานี"/>
    <s v="-"/>
    <s v=""/>
    <s v="11/11/2025 21:36"/>
    <s v="-"/>
    <s v="J&amp;T Express"/>
    <s v="Tiktok"/>
    <s v="tiktok"/>
    <s v=""/>
    <s v="766396312242"/>
    <s v="11/11/2025 21:35"/>
  </r>
  <r>
    <x v="12"/>
    <x v="14"/>
    <n v="14"/>
    <n v="1"/>
    <s v="GBA38"/>
    <n v="14"/>
    <n v="0"/>
    <s v="ร้านที่1"/>
    <s v="น******์"/>
    <s v="******บ้านโคกสะอาด ตำบลม่วงค่อม ตำบลม่วงค่อม อำเภอชัยบาดาล จังหวัดลพบุรี 15230"/>
    <s v="15230"/>
    <s v="36"/>
    <s v="11/11/2025 22:04"/>
    <s v="-"/>
    <s v="Flash Express"/>
    <s v="Shopee"/>
    <s v="shopee"/>
    <s v=""/>
    <s v="TH07047ZEXMD5E"/>
    <s v="11/11/2025 21:34"/>
  </r>
  <r>
    <x v="0"/>
    <x v="0"/>
    <n v="33.333333333333336"/>
    <n v="3"/>
    <s v="GBA37"/>
    <n v="99.99"/>
    <n v="0"/>
    <s v="ร้านที่2"/>
    <s v="น** ณ***์ธัช ป***าสิริโรจน์  จ***ี"/>
    <s v="บึงกาฬ"/>
    <s v="-"/>
    <s v=""/>
    <s v="11/11/2025 21:32"/>
    <s v="-"/>
    <s v="J&amp;T COD"/>
    <s v="Tiktok"/>
    <s v="จ่ายทีหลัง / COD"/>
    <s v=""/>
    <s v="766346607364"/>
    <s v="11/11/2025 21:32"/>
  </r>
  <r>
    <x v="9"/>
    <x v="10"/>
    <n v="66.666666666666671"/>
    <n v="6"/>
    <s v="GBA36"/>
    <n v="199.98"/>
    <n v="0"/>
    <s v="ร้านที่2"/>
    <s v="น* ก*** จ***ะแจ่ม"/>
    <s v="เลย"/>
    <s v="-"/>
    <s v=""/>
    <s v="11/11/2025 21:30"/>
    <s v="-"/>
    <s v="J&amp;T Express"/>
    <s v="Tiktok"/>
    <s v="tiktok"/>
    <s v=""/>
    <s v="766378300376"/>
    <s v="11/11/2025 21:30"/>
  </r>
  <r>
    <x v="0"/>
    <x v="0"/>
    <n v="50"/>
    <n v="6"/>
    <s v="GBA35"/>
    <n v="342.53"/>
    <n v="41.5"/>
    <s v="ร้านที่1"/>
    <s v="พรรณวิภา นาคประสพ"/>
    <s v="1/1 ตึกภัทรธานีคอร์สสีฟ้า  ซอยรามคำแหง 32 แขวงหัวหมาก ห้อง 801A_x000a__x000a_บางกะปิ/ Bang Kapiกรุงเทพมหานคร/ Bangkok_x000a_10240"/>
    <s v="10240"/>
    <s v="660822187024"/>
    <s v="11/11/2025 21:30"/>
    <s v="-"/>
    <s v="Kerry_dropoff"/>
    <s v="Lazada"/>
    <s v="lazada"/>
    <s v=""/>
    <s v="LEXPU0627439596"/>
    <s v="11/11/2025 21:30"/>
  </r>
  <r>
    <x v="10"/>
    <x v="11"/>
    <n v="90"/>
    <n v="2"/>
    <s v="GBA35"/>
    <n v="342.53"/>
    <n v="41.5"/>
    <s v="ร้านที่1"/>
    <s v="พรรณวิภา นาคประสพ"/>
    <s v="1/1 ตึกภัทรธานีคอร์สสีฟ้า  ซอยรามคำแหง 32 แขวงหัวหมาก ห้อง 801A_x000a__x000a_บางกะปิ/ Bang Kapiกรุงเทพมหานคร/ Bangkok_x000a_10240"/>
    <s v="10240"/>
    <s v="660822187024"/>
    <s v="11/11/2025 21:30"/>
    <s v="-"/>
    <s v="Kerry_dropoff"/>
    <s v="Lazada"/>
    <s v="lazada"/>
    <s v=""/>
    <s v="LEXPU0627439596"/>
    <s v="11/11/2025 21:30"/>
  </r>
  <r>
    <x v="0"/>
    <x v="0"/>
    <n v="33.333333333333336"/>
    <n v="3"/>
    <s v="GBA34"/>
    <n v="99.99"/>
    <n v="0"/>
    <s v="ร้านที่2"/>
    <s v="น*** ค***ภา"/>
    <s v="สระแก้ว"/>
    <s v="-"/>
    <s v=""/>
    <s v="11/11/2025 21:30"/>
    <s v="-"/>
    <s v="J&amp;T COD"/>
    <s v="Tiktok"/>
    <s v="จ่ายทีหลัง / COD"/>
    <s v=""/>
    <s v="766366700315"/>
    <s v="11/11/2025 21:30"/>
  </r>
  <r>
    <x v="9"/>
    <x v="10"/>
    <n v="66.666666666666671"/>
    <n v="3"/>
    <s v="GBA33"/>
    <n v="99.99"/>
    <n v="0"/>
    <s v="ร้านที่2"/>
    <s v="ท***แอ้ว"/>
    <s v="นครศรีธรรมราช"/>
    <s v="-"/>
    <s v=""/>
    <s v="11/11/2025 21:30"/>
    <s v="-"/>
    <s v="Flash Express Thailand COD"/>
    <s v="Tiktok"/>
    <s v="จ่ายทีหลัง / COD"/>
    <s v=""/>
    <s v="THT640129GD9S1Z"/>
    <s v="11/11/2025 21:30"/>
  </r>
  <r>
    <x v="0"/>
    <x v="0"/>
    <n v="40"/>
    <n v="10"/>
    <s v="GBA31"/>
    <n v="293.25"/>
    <n v="0"/>
    <s v="ร้านที่2"/>
    <s v="เ***พรินทร์    แ***ันธุ์ตา   เ***"/>
    <s v="สุพรรณบุรี"/>
    <s v="-"/>
    <s v=""/>
    <s v="11/11/2025 21:27"/>
    <s v="-"/>
    <s v="J&amp;T Express"/>
    <s v="Tiktok"/>
    <s v="tiktok"/>
    <s v=""/>
    <s v="766386600302"/>
    <s v="11/11/2025 21:27"/>
  </r>
  <r>
    <x v="0"/>
    <x v="0"/>
    <n v="50"/>
    <n v="6"/>
    <s v="GBA30"/>
    <n v="199.99"/>
    <n v="0"/>
    <s v="ร้านที่2"/>
    <s v="ธ***ลย์ เ***"/>
    <s v="อุดรธานี"/>
    <s v="-"/>
    <s v=""/>
    <s v="11/11/2025 21:26"/>
    <s v="-"/>
    <s v="J&amp;T COD"/>
    <s v="Tiktok"/>
    <s v="จ่ายทีหลัง / COD"/>
    <s v=""/>
    <s v="766378193243"/>
    <s v="11/11/2025 21:26"/>
  </r>
  <r>
    <x v="0"/>
    <x v="0"/>
    <n v="33.333333333333336"/>
    <n v="3"/>
    <s v="GBA29"/>
    <n v="100"/>
    <n v="0"/>
    <s v="ร้านที่2"/>
    <s v="แ***มวสามสี982"/>
    <s v="สมุทรสาคร"/>
    <s v="-"/>
    <s v=""/>
    <s v="11/11/2025 21:24"/>
    <s v="-"/>
    <s v="J&amp;T COD"/>
    <s v="Tiktok"/>
    <s v="จ่ายทีหลัง / COD"/>
    <s v=""/>
    <s v="766328509332"/>
    <s v="11/11/2025 21:25"/>
  </r>
  <r>
    <x v="11"/>
    <x v="15"/>
    <n v="72"/>
    <n v="3"/>
    <s v="GBA28"/>
    <n v="216"/>
    <n v="0"/>
    <s v="ร้านที่1"/>
    <s v="ก******์"/>
    <s v="******รามคำแหง 60 แขวงหัวหมาก เขตบางกะปิ จังหวัดกรุงเทพมหานคร 10240"/>
    <s v="10240"/>
    <s v="67"/>
    <s v="11/11/2025 21:24"/>
    <s v="-"/>
    <s v="Flash Express"/>
    <s v="Shopee"/>
    <s v="shopee"/>
    <s v=""/>
    <s v="TH01167ZEJRR1B0"/>
    <s v="11/11/2025 21:24"/>
  </r>
  <r>
    <x v="12"/>
    <x v="14"/>
    <n v="14"/>
    <n v="1"/>
    <s v="GBA27"/>
    <n v="14"/>
    <n v="0"/>
    <s v="ร้านที่1"/>
    <s v="จ******​"/>
    <s v="******บลม่วงค่อม ตำบลม่วงค่อม อำเภอชัยบาดาล จังหวัดลพบุรี 15230"/>
    <s v="15230"/>
    <s v="49"/>
    <s v="11/11/2025 21:54"/>
    <s v="-"/>
    <s v="Flash Express"/>
    <s v="Shopee"/>
    <s v="shopee"/>
    <s v=""/>
    <s v="TH07047ZEZ697E"/>
    <s v="11/11/2025 21:24"/>
  </r>
  <r>
    <x v="8"/>
    <x v="8"/>
    <n v="139"/>
    <n v="1"/>
    <s v="GBA26"/>
    <n v="158.99"/>
    <n v="50"/>
    <s v="ร้านที่2"/>
    <s v="s***hiporn"/>
    <s v="สุราษฎร์ธานี"/>
    <s v="-"/>
    <s v=""/>
    <s v="11/11/2025 21:21"/>
    <s v="-"/>
    <s v="J&amp;T COD"/>
    <s v="Tiktok"/>
    <s v="จ่ายทีหลัง / COD"/>
    <s v=""/>
    <s v="-"/>
    <s v="11/11/2025 21:21"/>
  </r>
  <r>
    <x v="8"/>
    <x v="8"/>
    <n v="139"/>
    <n v="1"/>
    <s v="GBA24"/>
    <n v="108.99"/>
    <n v="0"/>
    <s v="ร้านที่2"/>
    <s v="ส***คราชหวานเจี๊ยบ2"/>
    <s v="นครราชสีมา"/>
    <s v="-"/>
    <s v=""/>
    <s v="11/11/2025 21:17"/>
    <s v="-"/>
    <s v="J&amp;T COD"/>
    <s v="Tiktok"/>
    <s v="จ่ายทีหลัง / COD"/>
    <s v=""/>
    <s v="766333053695"/>
    <s v="11/11/2025 21:18"/>
  </r>
  <r>
    <x v="9"/>
    <x v="10"/>
    <n v="33"/>
    <n v="10"/>
    <s v="GBA22"/>
    <n v="311.82"/>
    <n v="0"/>
    <s v="ร้านที่2"/>
    <s v="น** ว***าภรณ์ ด***ป๊ะ"/>
    <s v="ขอนแก่น"/>
    <s v="-"/>
    <s v=""/>
    <s v="11/11/2025 21:16"/>
    <s v="-"/>
    <s v="J&amp;T COD"/>
    <s v="Tiktok"/>
    <s v="จ่ายทีหลัง / COD"/>
    <s v=""/>
    <s v="766349726214"/>
    <s v="11/11/2025 21:18"/>
  </r>
  <r>
    <x v="2"/>
    <x v="2"/>
    <n v="33.333333333333336"/>
    <n v="3"/>
    <s v="GBA21"/>
    <n v="209.85"/>
    <n v="7"/>
    <s v="ร้านที่1"/>
    <s v="คุณนัฐพงศ์  พิริยะสถิต"/>
    <s v="88/121 หมู่บ้านมัณฑนา ปิ่นเกล้า-พระราม5  ถนนนครอินทร์ ต.มหาสวัสดิ์_x000a__x000a_บางกรวย/ Bang Kruaiนนทบุรี/ Nonthaburi_x000a_11130"/>
    <s v="11130"/>
    <s v="660655170250"/>
    <s v="11/11/2025 21:13"/>
    <s v="-"/>
    <s v="Kerry_dropoff"/>
    <s v="Lazada"/>
    <s v="lazada"/>
    <s v=""/>
    <s v="LEXPU0627414155"/>
    <s v="11/11/2025 21:13"/>
  </r>
  <r>
    <x v="3"/>
    <x v="3"/>
    <n v="60"/>
    <n v="3"/>
    <s v="GBA21"/>
    <n v="209.85"/>
    <n v="7"/>
    <s v="ร้านที่1"/>
    <s v="คุณนัฐพงศ์  พิริยะสถิต"/>
    <s v="88/121 หมู่บ้านมัณฑนา ปิ่นเกล้า-พระราม5  ถนนนครอินทร์ ต.มหาสวัสดิ์_x000a__x000a_บางกรวย/ Bang Kruaiนนทบุรี/ Nonthaburi_x000a_11130"/>
    <s v="11130"/>
    <s v="660655170250"/>
    <s v="11/11/2025 21:13"/>
    <s v="-"/>
    <s v="Kerry_dropoff"/>
    <s v="Lazada"/>
    <s v="lazada"/>
    <s v=""/>
    <s v="LEXPU0627414155"/>
    <s v="11/11/2025 21:13"/>
  </r>
  <r>
    <x v="1"/>
    <x v="1"/>
    <n v="60"/>
    <n v="2"/>
    <s v="GBA20"/>
    <n v="179.75"/>
    <n v="0"/>
    <s v="ร้านที่2"/>
    <s v="ร***อรุณ  ท***นาน"/>
    <s v="ปทุมธานี"/>
    <s v="-"/>
    <s v=""/>
    <s v="11/11/2025 21:12"/>
    <s v="-"/>
    <s v="Flash Express Thailand COD"/>
    <s v="Tiktok"/>
    <s v="จ่ายทีหลัง / COD"/>
    <s v=""/>
    <s v="THT040729F1N84Z"/>
    <s v="11/11/2025 21:13"/>
  </r>
  <r>
    <x v="2"/>
    <x v="2"/>
    <n v="60"/>
    <n v="2"/>
    <s v="GBA20"/>
    <n v="179.75"/>
    <n v="0"/>
    <s v="ร้านที่2"/>
    <s v="ร***อรุณ  ท***นาน"/>
    <s v="ปทุมธานี"/>
    <s v="-"/>
    <s v=""/>
    <s v="11/11/2025 21:12"/>
    <s v="-"/>
    <s v="Flash Express Thailand COD"/>
    <s v="Tiktok"/>
    <s v="จ่ายทีหลัง / COD"/>
    <s v=""/>
    <s v="THT040729F1N84Z"/>
    <s v="11/11/2025 21:13"/>
  </r>
  <r>
    <x v="3"/>
    <x v="3"/>
    <n v="60"/>
    <n v="2"/>
    <s v="GBA20"/>
    <n v="179.75"/>
    <n v="0"/>
    <s v="ร้านที่2"/>
    <s v="ร***อรุณ  ท***นาน"/>
    <s v="ปทุมธานี"/>
    <s v="-"/>
    <s v=""/>
    <s v="11/11/2025 21:12"/>
    <s v="-"/>
    <s v="Flash Express Thailand COD"/>
    <s v="Tiktok"/>
    <s v="จ่ายทีหลัง / COD"/>
    <s v=""/>
    <s v="THT040729F1N84Z"/>
    <s v="11/11/2025 21:13"/>
  </r>
  <r>
    <x v="5"/>
    <x v="5"/>
    <n v="139"/>
    <n v="1"/>
    <s v="GBA19"/>
    <n v="302.68"/>
    <n v="0"/>
    <s v="ร้านที่2"/>
    <s v="ส***ลี ก***ง"/>
    <s v="กรุงเทพฯ"/>
    <s v="-"/>
    <s v=""/>
    <s v="11/11/2025 21:11"/>
    <s v="-"/>
    <s v="J&amp;T Express"/>
    <s v="Tiktok"/>
    <s v="tiktok"/>
    <s v="ขอเป็นไส้ถั่วฝอยไข่ 2 กล่อง ไส้ฟักไข่ 2 กล่อง"/>
    <s v="766317792236"/>
    <s v="11/11/2025 21:13"/>
  </r>
  <r>
    <x v="6"/>
    <x v="6"/>
    <n v="139"/>
    <n v="1"/>
    <s v="GBA19"/>
    <n v="302.68"/>
    <n v="0"/>
    <s v="ร้านที่2"/>
    <s v="ส***ลี ก***ง"/>
    <s v="กรุงเทพฯ"/>
    <s v="-"/>
    <s v=""/>
    <s v="11/11/2025 21:11"/>
    <s v="-"/>
    <s v="J&amp;T Express"/>
    <s v="Tiktok"/>
    <s v="tiktok"/>
    <s v="ขอเป็นไส้ถั่วฝอยไข่ 2 กล่อง ไส้ฟักไข่ 2 กล่อง"/>
    <s v="766317792236"/>
    <s v="11/11/2025 21:13"/>
  </r>
  <r>
    <x v="7"/>
    <x v="7"/>
    <n v="139"/>
    <n v="1"/>
    <s v="GBA19"/>
    <n v="302.68"/>
    <n v="0"/>
    <s v="ร้านที่2"/>
    <s v="ส***ลี ก***ง"/>
    <s v="กรุงเทพฯ"/>
    <s v="-"/>
    <s v=""/>
    <s v="11/11/2025 21:11"/>
    <s v="-"/>
    <s v="J&amp;T Express"/>
    <s v="Tiktok"/>
    <s v="tiktok"/>
    <s v="ขอเป็นไส้ถั่วฝอยไข่ 2 กล่อง ไส้ฟักไข่ 2 กล่อง"/>
    <s v="766317792236"/>
    <s v="11/11/2025 21:13"/>
  </r>
  <r>
    <x v="8"/>
    <x v="8"/>
    <n v="139"/>
    <n v="1"/>
    <s v="GBA19"/>
    <n v="302.68"/>
    <n v="0"/>
    <s v="ร้านที่2"/>
    <s v="ส***ลี ก***ง"/>
    <s v="กรุงเทพฯ"/>
    <s v="-"/>
    <s v=""/>
    <s v="11/11/2025 21:11"/>
    <s v="-"/>
    <s v="J&amp;T Express"/>
    <s v="Tiktok"/>
    <s v="tiktok"/>
    <s v="ขอเป็นไส้ถั่วฝอยไข่ 2 กล่อง ไส้ฟักไข่ 2 กล่อง"/>
    <s v="766317792236"/>
    <s v="11/11/2025 21:13"/>
  </r>
  <r>
    <x v="6"/>
    <x v="6"/>
    <n v="139"/>
    <n v="1"/>
    <s v="GBA18"/>
    <n v="108.99"/>
    <n v="0"/>
    <s v="ร้านที่2"/>
    <s v="ส***รษา  ใ***ัค"/>
    <s v="เชียงใหม่"/>
    <s v="-"/>
    <s v=""/>
    <s v="11/11/2025 21:01"/>
    <s v="-"/>
    <s v="J&amp;T COD"/>
    <s v="Tiktok"/>
    <s v="จ่ายทีหลัง / COD"/>
    <s v=""/>
    <s v="766395144126"/>
    <s v="11/11/2025 21:01"/>
  </r>
  <r>
    <x v="0"/>
    <x v="0"/>
    <n v="33.333333333333336"/>
    <n v="3"/>
    <s v="GBA17"/>
    <n v="99.99"/>
    <n v="0"/>
    <s v="ร้านที่2"/>
    <s v="ว***า ส***รสาริ"/>
    <s v="สมุทรปราการ"/>
    <s v="-"/>
    <s v=""/>
    <s v="11/11/2025 21:00"/>
    <s v="-"/>
    <s v="J&amp;T COD"/>
    <s v="Tiktok"/>
    <s v="จ่ายทีหลัง / COD"/>
    <s v=""/>
    <s v="766317301341"/>
    <s v="11/11/2025 21:00"/>
  </r>
  <r>
    <x v="4"/>
    <x v="4"/>
    <n v="66.666666666666671"/>
    <n v="3"/>
    <s v="GBA13"/>
    <n v="99.99"/>
    <n v="0"/>
    <s v="ร้านที่2"/>
    <s v="ว***า โ***สา"/>
    <s v="นครราชสีมา"/>
    <s v="-"/>
    <s v=""/>
    <s v="11/11/2025 20:37"/>
    <s v="-"/>
    <s v="J&amp;T Express"/>
    <s v="Tiktok"/>
    <s v="tiktok"/>
    <s v=""/>
    <s v="766320911300"/>
    <s v="11/11/2025 20:36"/>
  </r>
  <r>
    <x v="9"/>
    <x v="10"/>
    <n v="66.666666666666671"/>
    <n v="3"/>
    <s v="GBA12"/>
    <n v="99.99"/>
    <n v="0"/>
    <s v="ร้านที่2"/>
    <s v="ร***สุรพลแอร์"/>
    <s v="พระนครศรีอยุธยา"/>
    <s v="-"/>
    <s v=""/>
    <s v="11/11/2025 20:36"/>
    <s v="-"/>
    <s v="Flash Express Thailand COD"/>
    <s v="Tiktok"/>
    <s v="จ่ายทีหลัง / COD"/>
    <s v=""/>
    <s v="THT050629F5DS0Z"/>
    <s v="11/11/2025 20:36"/>
  </r>
  <r>
    <x v="13"/>
    <x v="16"/>
    <n v="10"/>
    <n v="20"/>
    <s v="GBA11"/>
    <n v="414"/>
    <n v="0"/>
    <s v="ร้านที่1"/>
    <s v="อ******ิ"/>
    <s v="******่มจาน ตำบลอุ่มจาน อำเภอประจักษ์ศิลปาคม จังหวัดอุดรธานี 41110"/>
    <s v="41110"/>
    <s v="50"/>
    <s v="11/11/2025 20:29"/>
    <s v="-"/>
    <s v="Flash Express"/>
    <s v="Shopee"/>
    <s v="shopee"/>
    <s v=""/>
    <s v="TH38207ZEKD74C"/>
    <s v="11/11/2025 20:29"/>
  </r>
  <r>
    <x v="14"/>
    <x v="17"/>
    <n v="17"/>
    <n v="8"/>
    <s v="GBA11"/>
    <n v="414"/>
    <n v="0"/>
    <s v="ร้านที่1"/>
    <s v="อ******ิ"/>
    <s v="******่มจาน ตำบลอุ่มจาน อำเภอประจักษ์ศิลปาคม จังหวัดอุดรธานี 41110"/>
    <s v="41110"/>
    <s v="50"/>
    <s v="11/11/2025 20:29"/>
    <s v="-"/>
    <s v="Flash Express"/>
    <s v="Shopee"/>
    <s v="shopee"/>
    <s v=""/>
    <s v="TH38207ZEKD74C"/>
    <s v="11/11/2025 20:29"/>
  </r>
  <r>
    <x v="0"/>
    <x v="0"/>
    <n v="33.333333333333336"/>
    <n v="6"/>
    <s v="GBA10"/>
    <n v="332"/>
    <n v="0"/>
    <s v="ร้านที่1"/>
    <s v="อ******ิ"/>
    <s v="******่มจาน ตำบลอุ่มจาน อำเภอประจักษ์ศิลปาคม จังหวัดอุดรธานี 41110"/>
    <s v="41110"/>
    <s v="50"/>
    <s v="11/11/2025 20:29"/>
    <s v="-"/>
    <s v="Flash Express"/>
    <s v="Shopee"/>
    <s v="shopee"/>
    <s v=""/>
    <s v="TH38207ZEKQU3C"/>
    <s v="11/11/2025 20:29"/>
  </r>
  <r>
    <x v="14"/>
    <x v="17"/>
    <n v="17"/>
    <n v="2"/>
    <s v="GBA10"/>
    <n v="332"/>
    <n v="0"/>
    <s v="ร้านที่1"/>
    <s v="อ******ิ"/>
    <s v="******่มจาน ตำบลอุ่มจาน อำเภอประจักษ์ศิลปาคม จังหวัดอุดรธานี 41110"/>
    <s v="41110"/>
    <s v="50"/>
    <s v="11/11/2025 20:29"/>
    <s v="-"/>
    <s v="Flash Express"/>
    <s v="Shopee"/>
    <s v="shopee"/>
    <s v=""/>
    <s v="TH38207ZEKQU3C"/>
    <s v="11/11/2025 20:29"/>
  </r>
  <r>
    <x v="11"/>
    <x v="15"/>
    <n v="66.333333333333329"/>
    <n v="3"/>
    <s v="GBA9"/>
    <n v="224.69"/>
    <n v="0"/>
    <s v="ร้านที่2"/>
    <s v="แ***มาน ม***้าจ้า"/>
    <s v="อุบลราชธานี"/>
    <s v="-"/>
    <s v=""/>
    <s v="11/11/2025 20:20"/>
    <s v="-"/>
    <s v="J&amp;T Express"/>
    <s v="Tiktok"/>
    <s v="tiktok"/>
    <s v=""/>
    <s v="766351192106"/>
    <s v="11/11/2025 20:20"/>
  </r>
  <r>
    <x v="0"/>
    <x v="0"/>
    <n v="50"/>
    <n v="6"/>
    <s v="GBA7"/>
    <n v="278.72000000000003"/>
    <n v="0"/>
    <s v="ร้านที่2"/>
    <s v="อ*** เ***มเมือง"/>
    <s v="สมุทรปราการ"/>
    <s v="-"/>
    <s v=""/>
    <s v="11/11/2025 20:13"/>
    <s v="-"/>
    <s v="J&amp;T COD"/>
    <s v="Tiktok"/>
    <s v="จ่ายทีหลัง / COD"/>
    <s v="รอบนี้ขอไม่เอากาแฟนะคะ"/>
    <s v="766381933155"/>
    <s v="11/11/2025 20:14"/>
  </r>
  <r>
    <x v="0"/>
    <x v="0"/>
    <n v="33.333333333333336"/>
    <n v="3"/>
    <s v="GBA7"/>
    <n v="278.72000000000003"/>
    <n v="0"/>
    <s v="ร้านที่2"/>
    <s v="อ*** เ***มเมือง"/>
    <s v="สมุทรปราการ"/>
    <s v="-"/>
    <s v=""/>
    <s v="11/11/2025 20:13"/>
    <s v="-"/>
    <s v="J&amp;T COD"/>
    <s v="Tiktok"/>
    <s v="จ่ายทีหลัง / COD"/>
    <s v="รอบนี้ขอไม่เอากาแฟนะคะ"/>
    <s v="766381933155"/>
    <s v="11/11/2025 20:14"/>
  </r>
  <r>
    <x v="6"/>
    <x v="6"/>
    <n v="139"/>
    <n v="1"/>
    <s v="GBA6"/>
    <n v="218"/>
    <n v="0"/>
    <s v="ร้านที่2"/>
    <s v="โ***๋น ก***ง"/>
    <s v="นนทบุรี"/>
    <s v="-"/>
    <s v=""/>
    <s v="11/11/2025 20:05"/>
    <s v="-"/>
    <s v="J&amp;T Express"/>
    <s v="Tiktok"/>
    <s v="tiktok"/>
    <s v=""/>
    <s v="766314694294"/>
    <s v="11/11/2025 20:05"/>
  </r>
  <r>
    <x v="8"/>
    <x v="8"/>
    <n v="139"/>
    <n v="1"/>
    <s v="GBA6"/>
    <n v="218"/>
    <n v="0"/>
    <s v="ร้านที่2"/>
    <s v="โ***๋น ก***ง"/>
    <s v="นนทบุรี"/>
    <s v="-"/>
    <s v=""/>
    <s v="11/11/2025 20:05"/>
    <s v="-"/>
    <s v="J&amp;T Express"/>
    <s v="Tiktok"/>
    <s v="tiktok"/>
    <s v=""/>
    <s v="766314694294"/>
    <s v="11/11/2025 20:05"/>
  </r>
  <r>
    <x v="0"/>
    <x v="0"/>
    <n v="33.333333333333336"/>
    <n v="3"/>
    <s v="GBA5"/>
    <n v="99.99"/>
    <n v="0"/>
    <s v="ร้านที่2"/>
    <s v="น***าวพิมพ์ใจ  จ***าคำ"/>
    <s v="เลย"/>
    <s v="-"/>
    <s v=""/>
    <s v="11/11/2025 20:00"/>
    <s v="-"/>
    <s v="J&amp;T COD"/>
    <s v="Tiktok"/>
    <s v="จ่ายทีหลัง / COD"/>
    <s v=""/>
    <s v="766385900346"/>
    <s v="11/11/2025 20:00"/>
  </r>
  <r>
    <x v="9"/>
    <x v="10"/>
    <n v="66.666666666666671"/>
    <n v="6"/>
    <s v="GBA4"/>
    <n v="199.98"/>
    <n v="0"/>
    <s v="ร้านที่2"/>
    <s v="อ***รณ  แ***ล้า"/>
    <s v="นครปฐม"/>
    <s v="-"/>
    <s v=""/>
    <s v="11/11/2025 19:55"/>
    <s v="-"/>
    <s v="Flash Express Thailand COD"/>
    <s v="Tiktok"/>
    <s v="จ่ายทีหลัง / COD"/>
    <s v=""/>
    <s v="THT150629GDMQ1Z"/>
    <s v="11/11/2025 19:55"/>
  </r>
  <r>
    <x v="9"/>
    <x v="10"/>
    <n v="66.666666666666671"/>
    <n v="3"/>
    <s v="GBA3"/>
    <n v="99.99"/>
    <n v="0"/>
    <s v="ร้านที่2"/>
    <s v="ส***รัตน์  ด***ม้หอม"/>
    <s v="นครศรีธรรมราช"/>
    <s v="-"/>
    <s v=""/>
    <s v="11/11/2025 19:53"/>
    <s v="-"/>
    <s v="J&amp;T COD"/>
    <s v="Tiktok"/>
    <s v="จ่ายทีหลัง / COD"/>
    <s v=""/>
    <s v="766316415325"/>
    <s v="11/11/2025 19:54"/>
  </r>
  <r>
    <x v="7"/>
    <x v="7"/>
    <n v="139"/>
    <n v="1"/>
    <s v="GBA2"/>
    <n v="108.99"/>
    <n v="0"/>
    <s v="ร้านที่2"/>
    <s v="อ***ทพ เ***งขจร"/>
    <s v="พระนครศรีอยุธยา"/>
    <s v="-"/>
    <s v=""/>
    <s v="11/11/2025 19:52"/>
    <s v="-"/>
    <s v="J&amp;T COD"/>
    <s v="Tiktok"/>
    <s v="จ่ายทีหลัง / COD"/>
    <s v=""/>
    <s v="766306893284"/>
    <s v="11/11/2025 19:52"/>
  </r>
  <r>
    <x v="15"/>
    <x v="18"/>
    <n v="54.5"/>
    <n v="2"/>
    <s v="GBA1"/>
    <n v="67.5"/>
    <n v="7.5"/>
    <s v="ร้านที่1"/>
    <s v="ธฤษณุ พิณอุดม"/>
    <s v="สราญสิริ ศรีวารี หมู่บ้านสราญสิริ ศรีวารี 999/195 · ศีรษะจรเข้น้อย/ Sisa Chorakhe Noi_x000a__x000a_บางเสาธง/ Bang Sao Thongสมุทรปราการ/ Samut Prakan_x000a_10570"/>
    <s v="10570"/>
    <s v="660613953568"/>
    <s v="11/11/2025 19:52"/>
    <s v="-"/>
    <s v="Kerry_dropoff"/>
    <s v="Lazada"/>
    <s v="lazada"/>
    <s v=""/>
    <s v="LEXPU0627437553"/>
    <s v="11/11/2025 19:50"/>
  </r>
  <r>
    <x v="0"/>
    <x v="0"/>
    <n v="40"/>
    <n v="10"/>
    <s v="GBA0"/>
    <n v="293.25"/>
    <n v="0"/>
    <s v="ร้านที่2"/>
    <s v="n***hayada"/>
    <s v="เชียงใหม่"/>
    <s v="-"/>
    <s v=""/>
    <s v="11/11/2025 19:49"/>
    <s v="-"/>
    <s v="J&amp;T COD"/>
    <s v="Tiktok"/>
    <s v="จ่ายทีหลัง / COD"/>
    <s v=""/>
    <s v="766396685246"/>
    <s v="11/11/2025 19:49"/>
  </r>
  <r>
    <x v="11"/>
    <x v="15"/>
    <n v="70.5"/>
    <n v="2"/>
    <s v="GAZ99"/>
    <n v="141"/>
    <n v="0"/>
    <s v="ร้านที่1"/>
    <s v="ป******)"/>
    <s v="******ือง, อำเภอเมืองพิษณุโลก ตำบลในเมือง อำเภอเมืองพิษณุโลก จังหวัดพิษณุโลก 65000"/>
    <s v="65000"/>
    <s v="77"/>
    <s v="11/11/2025 20:11"/>
    <s v="-"/>
    <s v="Flash Express"/>
    <s v="Shopee"/>
    <s v="shopee"/>
    <s v=""/>
    <s v="TH61017ZEJ5C0A1"/>
    <s v="11/11/2025 19:41"/>
  </r>
  <r>
    <x v="9"/>
    <x v="10"/>
    <n v="33"/>
    <n v="20"/>
    <s v="GAZ98"/>
    <n v="635"/>
    <n v="0"/>
    <s v="ร้านที่2"/>
    <s v="ป***ิทธิ์ ศ***มบูรณ์"/>
    <s v="กรุงเทพฯ"/>
    <s v="-"/>
    <s v=""/>
    <s v="11/11/2025 19:34"/>
    <s v="-"/>
    <s v="J&amp;T COD"/>
    <s v="Tiktok"/>
    <s v="จ่ายทีหลัง / COD"/>
    <s v="ขอให้ได้รับของภายในวันที่ 14/11/68 จะไปต่างจังหวัด"/>
    <s v="766317889013"/>
    <s v="11/11/2025 19:34"/>
  </r>
  <r>
    <x v="11"/>
    <x v="15"/>
    <n v="76"/>
    <n v="2"/>
    <s v="GAZ96"/>
    <n v="270"/>
    <n v="0"/>
    <s v="ร้านที่1"/>
    <s v="พ******า"/>
    <s v="******, ตำบล ป่าแฝก ตำบลป่าแฝก อำเภอพรเจริญ จังหวัดบึงกาฬ 38180"/>
    <s v="38180"/>
    <s v="53"/>
    <s v="11/11/2025 19:31"/>
    <s v="-"/>
    <s v="Flash Express"/>
    <s v="Shopee"/>
    <s v="shopee"/>
    <s v=""/>
    <s v="TH35077ZE9R26B"/>
    <s v="11/11/2025 19:31"/>
  </r>
  <r>
    <x v="9"/>
    <x v="10"/>
    <n v="50"/>
    <n v="1"/>
    <s v="GAZ96"/>
    <n v="270"/>
    <n v="0"/>
    <s v="ร้านที่1"/>
    <s v="พ******า"/>
    <s v="******, ตำบล ป่าแฝก ตำบลป่าแฝก อำเภอพรเจริญ จังหวัดบึงกาฬ 38180"/>
    <s v="38180"/>
    <s v="53"/>
    <s v="11/11/2025 19:31"/>
    <s v="-"/>
    <s v="Flash Express"/>
    <s v="Shopee"/>
    <s v="shopee"/>
    <s v=""/>
    <s v="TH35077ZE9R26B"/>
    <s v="11/11/2025 19:31"/>
  </r>
  <r>
    <x v="16"/>
    <x v="19"/>
    <n v="76"/>
    <n v="1"/>
    <s v="GAZ96"/>
    <n v="270"/>
    <n v="0"/>
    <s v="ร้านที่1"/>
    <s v="พ******า"/>
    <s v="******, ตำบล ป่าแฝก ตำบลป่าแฝก อำเภอพรเจริญ จังหวัดบึงกาฬ 38180"/>
    <s v="38180"/>
    <s v="53"/>
    <s v="11/11/2025 19:31"/>
    <s v="-"/>
    <s v="Flash Express"/>
    <s v="Shopee"/>
    <s v="shopee"/>
    <s v=""/>
    <s v="TH35077ZE9R26B"/>
    <s v="11/11/2025 19:31"/>
  </r>
  <r>
    <x v="0"/>
    <x v="0"/>
    <n v="33.333333333333336"/>
    <n v="3"/>
    <s v="GAZ95"/>
    <n v="99.99"/>
    <n v="0"/>
    <s v="ร้านที่2"/>
    <s v="ส***หวาด แ***โฮง"/>
    <s v="สมุทรปราการ"/>
    <s v="-"/>
    <s v=""/>
    <s v="11/11/2025 19:07"/>
    <s v="-"/>
    <s v="J&amp;T COD"/>
    <s v="Tiktok"/>
    <s v="จ่ายทีหลัง / COD"/>
    <s v=""/>
    <s v="766357005396"/>
    <s v="11/11/2025 19:07"/>
  </r>
  <r>
    <x v="0"/>
    <x v="0"/>
    <n v="33.333333333333336"/>
    <n v="3"/>
    <s v="GAZ94"/>
    <n v="99.99"/>
    <n v="0"/>
    <s v="ร้านที่2"/>
    <s v="t***wat8201"/>
    <s v="นครราชสีมา"/>
    <s v="-"/>
    <s v=""/>
    <s v="11/11/2025 19:05"/>
    <s v="-"/>
    <s v="J&amp;T COD"/>
    <s v="Tiktok"/>
    <s v="จ่ายทีหลัง / COD"/>
    <s v=""/>
    <s v="766308608391"/>
    <s v="11/11/2025 19:05"/>
  </r>
  <r>
    <x v="0"/>
    <x v="0"/>
    <n v="33.333333333333336"/>
    <n v="9"/>
    <s v="GAZ92"/>
    <n v="278.73"/>
    <n v="0"/>
    <s v="ร้านที่2"/>
    <s v="ช***านุช  โ***วง"/>
    <s v="ปราจีนบุรี"/>
    <s v="-"/>
    <s v=""/>
    <s v="11/11/2025 18:52"/>
    <s v="-"/>
    <s v="J&amp;T Express"/>
    <s v="Tiktok"/>
    <s v="tiktok"/>
    <s v="ขอเป็น_x000a_ฝอยทอง 6 _x000a_มะพร้าวน้ำหอม 1_x000a_เผือก 1_x000a_เนยนม 1_x000a_ได้ไหมคะ(เนื่องจากที่สั่งซื้อมารอบที่แล้วหน้าอื่นๆยังมีเยอะอยู่ค่ะ)"/>
    <s v="766340475191"/>
    <s v="11/11/2025 18:52"/>
  </r>
  <r>
    <x v="1"/>
    <x v="1"/>
    <n v="50"/>
    <n v="1"/>
    <s v="GAZ91"/>
    <n v="99.99"/>
    <n v="0"/>
    <s v="ร้านที่2"/>
    <s v="ก***ินันท์ ช***ฒน์กุลภัค"/>
    <s v="นนทบุรี"/>
    <s v="-"/>
    <s v=""/>
    <s v="11/11/2025 18:49"/>
    <s v="-"/>
    <s v="J&amp;T COD"/>
    <s v="Tiktok"/>
    <s v="จ่ายทีหลัง / COD"/>
    <s v=""/>
    <s v="766379700262"/>
    <s v="11/11/2025 18:49"/>
  </r>
  <r>
    <x v="2"/>
    <x v="2"/>
    <n v="50"/>
    <n v="1"/>
    <s v="GAZ91"/>
    <n v="99.99"/>
    <n v="0"/>
    <s v="ร้านที่2"/>
    <s v="ก***ินันท์ ช***ฒน์กุลภัค"/>
    <s v="นนทบุรี"/>
    <s v="-"/>
    <s v=""/>
    <s v="11/11/2025 18:49"/>
    <s v="-"/>
    <s v="J&amp;T COD"/>
    <s v="Tiktok"/>
    <s v="จ่ายทีหลัง / COD"/>
    <s v=""/>
    <s v="766379700262"/>
    <s v="11/11/2025 18:49"/>
  </r>
  <r>
    <x v="3"/>
    <x v="3"/>
    <n v="50"/>
    <n v="1"/>
    <s v="GAZ91"/>
    <n v="99.99"/>
    <n v="0"/>
    <s v="ร้านที่2"/>
    <s v="ก***ินันท์ ช***ฒน์กุลภัค"/>
    <s v="นนทบุรี"/>
    <s v="-"/>
    <s v=""/>
    <s v="11/11/2025 18:49"/>
    <s v="-"/>
    <s v="J&amp;T COD"/>
    <s v="Tiktok"/>
    <s v="จ่ายทีหลัง / COD"/>
    <s v=""/>
    <s v="766379700262"/>
    <s v="11/11/2025 18:49"/>
  </r>
  <r>
    <x v="12"/>
    <x v="14"/>
    <n v="14"/>
    <n v="1"/>
    <s v="GAZ90"/>
    <n v="14"/>
    <n v="0"/>
    <s v="ร้านที่2"/>
    <s v="เ******ข"/>
    <s v="******, อำเภอเมืองเพชรบูรณ์ ตำบลชอนไพร อำเภอเมืองเพชรบูรณ์ จังหวัดเพชรบูรณ์ 67000"/>
    <s v="67000"/>
    <s v="38"/>
    <s v="11/11/2025 19:07"/>
    <s v="-"/>
    <s v="Flash Express"/>
    <s v="Shopee"/>
    <s v="shopee"/>
    <s v=""/>
    <s v="TH63017ZEYC96J"/>
    <s v="11/11/2025 18:37"/>
  </r>
  <r>
    <x v="0"/>
    <x v="0"/>
    <n v="50"/>
    <n v="6"/>
    <s v="GAZ89"/>
    <n v="199.99"/>
    <n v="0"/>
    <s v="ร้านที่2"/>
    <s v="ธ***าฎา"/>
    <s v="กาฬสินธุ์"/>
    <s v="-"/>
    <s v=""/>
    <s v="11/11/2025 18:32"/>
    <s v="-"/>
    <s v="J&amp;T COD"/>
    <s v="Tiktok"/>
    <s v="จ่ายทีหลัง / COD"/>
    <s v=""/>
    <s v="766387295295"/>
    <s v="11/11/2025 18:32"/>
  </r>
  <r>
    <x v="4"/>
    <x v="4"/>
    <n v="66.666666666666671"/>
    <n v="3"/>
    <s v="GAZ88"/>
    <n v="99.99"/>
    <n v="0"/>
    <s v="ร้านที่2"/>
    <s v="m** t***"/>
    <s v="Ratchaburi"/>
    <s v="-"/>
    <s v=""/>
    <s v="11/11/2025 18:31"/>
    <s v="-"/>
    <s v="J&amp;T COD"/>
    <s v="Tiktok"/>
    <s v="จ่ายทีหลัง / COD"/>
    <s v=""/>
    <s v="766365716270"/>
    <s v="11/11/2025 18:31"/>
  </r>
  <r>
    <x v="0"/>
    <x v="0"/>
    <n v="50"/>
    <n v="6"/>
    <s v="GAZ87"/>
    <n v="545.74"/>
    <n v="0"/>
    <s v="ร้านที่2"/>
    <s v="ป***ุมวรรณ์ ข***ี"/>
    <s v="ฉะเชิงเทรา"/>
    <s v="-"/>
    <s v=""/>
    <s v="11/11/2025 18:29"/>
    <s v="-"/>
    <s v="J&amp;T COD"/>
    <s v="Tiktok"/>
    <s v="จ่ายทีหลัง / COD"/>
    <s v=""/>
    <s v="766376367256"/>
    <s v="11/11/2025 18:29"/>
  </r>
  <r>
    <x v="4"/>
    <x v="4"/>
    <n v="66.666666666666671"/>
    <n v="3"/>
    <s v="GAZ87"/>
    <n v="545.74"/>
    <n v="0"/>
    <s v="ร้านที่2"/>
    <s v="ป***ุมวรรณ์ ข***ี"/>
    <s v="ฉะเชิงเทรา"/>
    <s v="-"/>
    <s v=""/>
    <s v="11/11/2025 18:29"/>
    <s v="-"/>
    <s v="J&amp;T COD"/>
    <s v="Tiktok"/>
    <s v="จ่ายทีหลัง / COD"/>
    <s v=""/>
    <s v="766376367256"/>
    <s v="11/11/2025 18:29"/>
  </r>
  <r>
    <x v="9"/>
    <x v="10"/>
    <n v="66.666666666666671"/>
    <n v="3"/>
    <s v="GAZ87"/>
    <n v="545.74"/>
    <n v="0"/>
    <s v="ร้านที่2"/>
    <s v="ป***ุมวรรณ์ ข***ี"/>
    <s v="ฉะเชิงเทรา"/>
    <s v="-"/>
    <s v=""/>
    <s v="11/11/2025 18:29"/>
    <s v="-"/>
    <s v="J&amp;T COD"/>
    <s v="Tiktok"/>
    <s v="จ่ายทีหลัง / COD"/>
    <s v=""/>
    <s v="766376367256"/>
    <s v="11/11/2025 18:29"/>
  </r>
  <r>
    <x v="0"/>
    <x v="0"/>
    <n v="50"/>
    <n v="6"/>
    <s v="GAZ87"/>
    <n v="545.74"/>
    <n v="0"/>
    <s v="ร้านที่2"/>
    <s v="ป***ุมวรรณ์ ข***ี"/>
    <s v="ฉะเชิงเทรา"/>
    <s v="-"/>
    <s v=""/>
    <s v="11/11/2025 18:29"/>
    <s v="-"/>
    <s v="J&amp;T COD"/>
    <s v="Tiktok"/>
    <s v="จ่ายทีหลัง / COD"/>
    <s v=""/>
    <s v="766376367256"/>
    <s v="11/11/2025 18:29"/>
  </r>
  <r>
    <x v="0"/>
    <x v="0"/>
    <n v="50"/>
    <n v="6"/>
    <s v="GAZ86"/>
    <n v="199.99"/>
    <n v="0"/>
    <s v="ร้านที่2"/>
    <s v="ธ***ฒน์ ค***วงษ์"/>
    <s v="ปทุมธานี"/>
    <s v="-"/>
    <s v=""/>
    <s v="11/11/2025 18:03"/>
    <s v="-"/>
    <s v="Flash Express Thailand"/>
    <s v="Tiktok"/>
    <s v="tiktok"/>
    <s v=""/>
    <s v="THT580429GNCV9Z"/>
    <s v="11/11/2025 18:03"/>
  </r>
  <r>
    <x v="9"/>
    <x v="10"/>
    <n v="66.666666666666671"/>
    <n v="3"/>
    <s v="GAZ85"/>
    <n v="99.99"/>
    <n v="0"/>
    <s v="ร้านที่2"/>
    <s v="ช***มณฑน์  ต***ลิบ"/>
    <s v="เทศบาลเมืองจันทบุรี"/>
    <s v="-"/>
    <s v=""/>
    <s v="11/11/2025 17:58"/>
    <s v="-"/>
    <s v="J&amp;T COD"/>
    <s v="Tiktok"/>
    <s v="จ่ายทีหลัง / COD"/>
    <s v=""/>
    <s v="766348632210"/>
    <s v="11/11/2025 17:58"/>
  </r>
  <r>
    <x v="0"/>
    <x v="0"/>
    <n v="33.333333333333336"/>
    <n v="3"/>
    <s v="GAZ84"/>
    <n v="99.99"/>
    <n v="0"/>
    <s v="ร้านที่2"/>
    <s v="น***ิพย์ เ***มชนม์"/>
    <s v="พระนครศรีอยุธยา"/>
    <s v="-"/>
    <s v=""/>
    <s v="11/11/2025 17:52"/>
    <s v="-"/>
    <s v="J&amp;T COD"/>
    <s v="Tiktok"/>
    <s v="จ่ายทีหลัง / COD"/>
    <s v=""/>
    <s v="766332506343"/>
    <s v="11/11/2025 17:52"/>
  </r>
  <r>
    <x v="0"/>
    <x v="0"/>
    <n v="50"/>
    <n v="6"/>
    <s v="GAZ83"/>
    <n v="199.99"/>
    <n v="0"/>
    <s v="ร้านที่2"/>
    <s v="บ***าศักดิ์"/>
    <s v="กรุงเทพฯ"/>
    <s v="-"/>
    <s v=""/>
    <s v="11/11/2025 17:43"/>
    <s v="-"/>
    <s v="J&amp;T Express"/>
    <s v="Tiktok"/>
    <s v="tiktok"/>
    <s v=""/>
    <s v="766370608356"/>
    <s v="11/11/2025 17:43"/>
  </r>
  <r>
    <x v="9"/>
    <x v="10"/>
    <n v="66.666666666666671"/>
    <n v="6"/>
    <s v="GAZ82"/>
    <n v="199.98"/>
    <n v="0"/>
    <s v="ร้านที่2"/>
    <s v="น***น ก***ฤกษ์"/>
    <s v="ชุมพร"/>
    <s v="-"/>
    <s v=""/>
    <s v="11/11/2025 17:42"/>
    <s v="-"/>
    <s v="J&amp;T COD"/>
    <s v="Tiktok"/>
    <s v="จ่ายทีหลัง / COD"/>
    <s v=""/>
    <s v="766397909373"/>
    <s v="11/11/2025 17:42"/>
  </r>
  <r>
    <x v="11"/>
    <x v="15"/>
    <n v="72"/>
    <n v="1"/>
    <s v="GAZ81"/>
    <n v="72"/>
    <n v="0"/>
    <s v="ร้านที่1"/>
    <s v="ม******า"/>
    <s v="******พานสูง แขวงราษฎร์พัฒนา เขตสะพานสูง จังหวัดกรุงเทพมหานคร 10240"/>
    <s v="10240"/>
    <s v="66"/>
    <s v="11/11/2025 17:41"/>
    <s v="-"/>
    <s v="Flash Express"/>
    <s v="Shopee"/>
    <s v="shopee"/>
    <s v=""/>
    <s v="TH01447ZEE694B"/>
    <s v="11/11/2025 17:41"/>
  </r>
  <r>
    <x v="0"/>
    <x v="0"/>
    <n v="50"/>
    <n v="6"/>
    <s v="GAZ80"/>
    <n v="200"/>
    <n v="0"/>
    <s v="ร้านที่2"/>
    <s v="ม***ดา ท***าย"/>
    <s v="มหาสารคาม"/>
    <s v="-"/>
    <s v=""/>
    <s v="11/11/2025 17:36"/>
    <s v="-"/>
    <s v="J&amp;T COD"/>
    <s v="Tiktok"/>
    <s v="จ่ายทีหลัง / COD"/>
    <s v=""/>
    <s v="766352004353"/>
    <s v="11/11/2025 17:36"/>
  </r>
  <r>
    <x v="4"/>
    <x v="4"/>
    <n v="66.666666666666671"/>
    <n v="3"/>
    <s v="GAZ79"/>
    <n v="199.98"/>
    <n v="0"/>
    <s v="ร้านที่2"/>
    <s v="ส***ภรณ์ เ***แก้ว"/>
    <s v="จังหวัดน่าน"/>
    <s v="-"/>
    <s v=""/>
    <s v="11/11/2025 17:33"/>
    <s v="-"/>
    <s v="J&amp;T COD"/>
    <s v="Tiktok"/>
    <s v="จ่ายทีหลัง / COD"/>
    <s v=""/>
    <s v="766336517214"/>
    <s v="11/11/2025 17:33"/>
  </r>
  <r>
    <x v="9"/>
    <x v="10"/>
    <n v="66.666666666666671"/>
    <n v="3"/>
    <s v="GAZ79"/>
    <n v="199.98"/>
    <n v="0"/>
    <s v="ร้านที่2"/>
    <s v="ส***ภรณ์ เ***แก้ว"/>
    <s v="จังหวัดน่าน"/>
    <s v="-"/>
    <s v=""/>
    <s v="11/11/2025 17:33"/>
    <s v="-"/>
    <s v="J&amp;T COD"/>
    <s v="Tiktok"/>
    <s v="จ่ายทีหลัง / COD"/>
    <s v=""/>
    <s v="766336517214"/>
    <s v="11/11/2025 17:33"/>
  </r>
  <r>
    <x v="0"/>
    <x v="0"/>
    <n v="33.333333333333336"/>
    <n v="3"/>
    <s v="GAZ78"/>
    <n v="99.99"/>
    <n v="0"/>
    <s v="ร้านที่2"/>
    <s v="N***poฮุ้ง"/>
    <s v="กรุงเทพฯ"/>
    <s v="-"/>
    <s v=""/>
    <s v="11/11/2025 17:28"/>
    <s v="-"/>
    <s v="J&amp;T COD"/>
    <s v="Tiktok"/>
    <s v="จ่ายทีหลัง / COD"/>
    <s v=""/>
    <s v="766359703340"/>
    <s v="11/11/2025 17:28"/>
  </r>
  <r>
    <x v="11"/>
    <x v="15"/>
    <n v="66.333333333333329"/>
    <n v="3"/>
    <s v="GAZ77"/>
    <n v="220"/>
    <n v="0"/>
    <s v="ร้านที่4"/>
    <s v="ส***"/>
    <s v="กรุงเทพฯ"/>
    <s v="-"/>
    <s v=""/>
    <s v="11/11/2025 17:24"/>
    <s v="-"/>
    <s v="J&amp;T Express"/>
    <s v="Tiktok"/>
    <s v="tiktok"/>
    <s v=""/>
    <s v="766351929151"/>
    <s v="11/11/2025 17:24"/>
  </r>
  <r>
    <x v="0"/>
    <x v="0"/>
    <n v="33.333333333333336"/>
    <n v="3"/>
    <s v="GAZ76"/>
    <n v="99.99"/>
    <n v="0"/>
    <s v="ร้านที่2"/>
    <s v="N***62"/>
    <s v="ปทุมธานี"/>
    <s v="-"/>
    <s v=""/>
    <s v="11/11/2025 17:24"/>
    <s v="-"/>
    <s v="Flash Express Thailand"/>
    <s v="Tiktok"/>
    <s v="tiktok"/>
    <s v=""/>
    <s v="THT040629GGNQ1Z"/>
    <s v="11/11/2025 17:23"/>
  </r>
  <r>
    <x v="15"/>
    <x v="18"/>
    <n v="54.5"/>
    <n v="2"/>
    <s v="GAZ75"/>
    <n v="64"/>
    <n v="0"/>
    <s v="ร้านที่1"/>
    <s v="เพลินทิพย์  สิงห์คำป้อง"/>
    <s v="1/13.ม7.ต.เชียงรากน้อย.อ.บางปะอิน 1/13 ม8.ตึกลิ้มกิ้มเชียง_x000a__x000a_บางปะอิน/ Bang Pa-inพระนครศรีอยุธยา/ Phra Nakhon Si Ayutthaya_x000a_13180"/>
    <s v="13180"/>
    <s v="660892127940"/>
    <s v="12/11/2025 12:05"/>
    <s v="-"/>
    <s v="Kerry_dropoff"/>
    <s v="Lazada"/>
    <s v="lazada"/>
    <s v=""/>
    <s v="LEXPU0627980969"/>
    <s v="11/11/2025 17:08"/>
  </r>
  <r>
    <x v="4"/>
    <x v="4"/>
    <n v="66.666666666666671"/>
    <n v="3"/>
    <s v="GAZ74"/>
    <n v="99.99"/>
    <n v="0"/>
    <s v="ร้านที่2"/>
    <s v="ว*** ส***ิง"/>
    <s v="ชัยภูมิ"/>
    <s v="-"/>
    <s v=""/>
    <s v="11/11/2025 17:08"/>
    <s v="-"/>
    <s v="J&amp;T Express"/>
    <s v="Tiktok"/>
    <s v="tiktok"/>
    <s v=""/>
    <s v="766302823241"/>
    <s v="11/11/2025 17:08"/>
  </r>
  <r>
    <x v="0"/>
    <x v="0"/>
    <n v="50"/>
    <n v="6"/>
    <s v="GAZ70"/>
    <n v="649.46"/>
    <n v="0"/>
    <s v="ร้านที่2"/>
    <s v="จ***์​จุฑา​ ร***์​ส​ั​จ​จา​"/>
    <s v="นครราชสีมา"/>
    <s v="-"/>
    <s v=""/>
    <s v="11/11/2025 16:45"/>
    <s v="-"/>
    <s v="J&amp;T COD"/>
    <s v="Tiktok"/>
    <s v="จ่ายทีหลัง / COD"/>
    <s v=""/>
    <s v="766392062306"/>
    <s v="11/11/2025 16:45"/>
  </r>
  <r>
    <x v="0"/>
    <x v="0"/>
    <n v="50"/>
    <n v="6"/>
    <s v="GAZ70"/>
    <n v="649.46"/>
    <n v="0"/>
    <s v="ร้านที่2"/>
    <s v="จ***์​จุฑา​ ร***์​ส​ั​จ​จา​"/>
    <s v="นครราชสีมา"/>
    <s v="-"/>
    <s v=""/>
    <s v="11/11/2025 16:45"/>
    <s v="-"/>
    <s v="J&amp;T COD"/>
    <s v="Tiktok"/>
    <s v="จ่ายทีหลัง / COD"/>
    <s v=""/>
    <s v="766392062306"/>
    <s v="11/11/2025 16:45"/>
  </r>
  <r>
    <x v="9"/>
    <x v="10"/>
    <n v="33"/>
    <n v="10"/>
    <s v="GAZ70"/>
    <n v="649.46"/>
    <n v="0"/>
    <s v="ร้านที่2"/>
    <s v="จ***์​จุฑา​ ร***์​ส​ั​จ​จา​"/>
    <s v="นครราชสีมา"/>
    <s v="-"/>
    <s v=""/>
    <s v="11/11/2025 16:45"/>
    <s v="-"/>
    <s v="J&amp;T COD"/>
    <s v="Tiktok"/>
    <s v="จ่ายทีหลัง / COD"/>
    <s v=""/>
    <s v="766392062306"/>
    <s v="11/11/2025 16:45"/>
  </r>
  <r>
    <x v="17"/>
    <x v="20"/>
    <n v="71"/>
    <n v="1"/>
    <s v="GAZ69"/>
    <n v="169"/>
    <n v="98"/>
    <s v="ร้านที่1"/>
    <s v="เ****ย"/>
    <s v="****** ต.หน้าไม้, อำเภอลาดหลุมแก้ว ตำบลหน้าไม้ อำเภอลาดหลุมแก้ว จังหวัดปทุมธานี 12140"/>
    <s v="12140"/>
    <s v="14"/>
    <s v="11/11/2025 16:36"/>
    <s v="-"/>
    <s v="SPX Express"/>
    <s v="Shopee"/>
    <s v="shopee"/>
    <s v=""/>
    <s v="TH2582940530796"/>
    <s v="11/11/2025 16:35"/>
  </r>
  <r>
    <x v="0"/>
    <x v="0"/>
    <n v="40"/>
    <n v="10"/>
    <s v="GAZ68"/>
    <n v="276.25"/>
    <n v="0"/>
    <s v="ร้านที่2"/>
    <s v="ส*** ส***มนาค"/>
    <s v="พระนครศรีอยุธยา"/>
    <s v="-"/>
    <s v=""/>
    <s v="11/11/2025 16:40"/>
    <s v="-"/>
    <s v="J&amp;T Express"/>
    <s v="Tiktok"/>
    <s v="tiktok"/>
    <s v=""/>
    <s v="766325176164"/>
    <s v="11/11/2025 16:33"/>
  </r>
  <r>
    <x v="0"/>
    <x v="0"/>
    <n v="33.333333333333336"/>
    <n v="3"/>
    <s v="GAZ66"/>
    <n v="258"/>
    <n v="0"/>
    <s v="ร้านที่1"/>
    <s v="อ******ี"/>
    <s v="******เพรียว    ประเทศไทย (รั้วบ้านเป็นล้อเกวียน) ตำบลปากเพรียว อำเภอเมืองสระบุรี จังหวัดสระบุรี 18000"/>
    <s v="18000"/>
    <s v="81"/>
    <s v="11/11/2025 16:26"/>
    <s v="-"/>
    <s v="SPX Express"/>
    <s v="Shopee"/>
    <s v="shopee"/>
    <s v=""/>
    <s v="TH2561001518827"/>
    <s v="11/11/2025 16:26"/>
  </r>
  <r>
    <x v="11"/>
    <x v="15"/>
    <n v="78"/>
    <n v="1"/>
    <s v="GAZ66"/>
    <n v="258"/>
    <n v="0"/>
    <s v="ร้านที่1"/>
    <s v="อ******ี"/>
    <s v="******เพรียว    ประเทศไทย (รั้วบ้านเป็นล้อเกวียน) ตำบลปากเพรียว อำเภอเมืองสระบุรี จังหวัดสระบุรี 18000"/>
    <s v="18000"/>
    <s v="81"/>
    <s v="11/11/2025 16:26"/>
    <s v="-"/>
    <s v="SPX Express"/>
    <s v="Shopee"/>
    <s v="shopee"/>
    <s v=""/>
    <s v="TH2561001518827"/>
    <s v="11/11/2025 16:26"/>
  </r>
  <r>
    <x v="3"/>
    <x v="3"/>
    <n v="39"/>
    <n v="1"/>
    <s v="GAZ66"/>
    <n v="258"/>
    <n v="0"/>
    <s v="ร้านที่1"/>
    <s v="อ******ี"/>
    <s v="******เพรียว    ประเทศไทย (รั้วบ้านเป็นล้อเกวียน) ตำบลปากเพรียว อำเภอเมืองสระบุรี จังหวัดสระบุรี 18000"/>
    <s v="18000"/>
    <s v="81"/>
    <s v="11/11/2025 16:26"/>
    <s v="-"/>
    <s v="SPX Express"/>
    <s v="Shopee"/>
    <s v="shopee"/>
    <s v=""/>
    <s v="TH2561001518827"/>
    <s v="11/11/2025 16:26"/>
  </r>
  <r>
    <x v="0"/>
    <x v="0"/>
    <n v="40"/>
    <n v="10"/>
    <s v="GAZ64"/>
    <n v="276.25"/>
    <n v="0"/>
    <s v="ร้านที่2"/>
    <s v="ก***า บ***นิตย์"/>
    <s v="ปทุมธานี"/>
    <s v="-"/>
    <s v=""/>
    <s v="11/11/2025 16:29"/>
    <s v="-"/>
    <s v="J&amp;T Express"/>
    <s v="Tiktok"/>
    <s v="tiktok"/>
    <s v=""/>
    <s v="766324888136"/>
    <s v="11/11/2025 16:22"/>
  </r>
  <r>
    <x v="9"/>
    <x v="10"/>
    <n v="37"/>
    <n v="10"/>
    <s v="GAZ63"/>
    <n v="350"/>
    <n v="30"/>
    <s v="ร้านที่1"/>
    <s v="ปิยภัทร  สมจันทร์..บี.."/>
    <s v="โฮมสเตย์บ้านเสน่ห์จันทร์ 15/1 หมู่ 1 · นาสวน/ Na Suan_x000a__x000a_ศรีสวัสดิ์/ Si Sawatกาญจนบุรี/ Kanchanaburi_x000a_71250"/>
    <s v="71250"/>
    <s v="660817447912"/>
    <s v="11/11/2025 16:20"/>
    <s v="-"/>
    <s v="Kerry_dropoff"/>
    <s v="Lazada"/>
    <s v="lazada"/>
    <s v=""/>
    <s v="TH13107ZEVK45D"/>
    <s v="11/11/2025 16:20"/>
  </r>
  <r>
    <x v="4"/>
    <x v="4"/>
    <n v="33"/>
    <n v="10"/>
    <s v="GAZ62"/>
    <n v="276.25"/>
    <n v="0"/>
    <s v="ร้านที่2"/>
    <s v="อ***่างยืน ท***รถยนต์"/>
    <s v="นนทบุรี"/>
    <s v="-"/>
    <s v=""/>
    <s v="11/11/2025 16:18"/>
    <s v="-"/>
    <s v="J&amp;T Express"/>
    <s v="Tiktok"/>
    <s v="tiktok"/>
    <s v=""/>
    <s v="766372830215"/>
    <s v="11/11/2025 16:18"/>
  </r>
  <r>
    <x v="4"/>
    <x v="4"/>
    <n v="33"/>
    <n v="10"/>
    <s v="GAZ61"/>
    <n v="276.25"/>
    <n v="0"/>
    <s v="ร้านที่2"/>
    <s v="จ***ารัตน์ พ***สุวรรณกุล"/>
    <s v="ปทุมธานี"/>
    <s v="-"/>
    <s v=""/>
    <s v="11/11/2025 16:16"/>
    <s v="-"/>
    <s v="Flash Express Thailand"/>
    <s v="Tiktok"/>
    <s v="tiktok"/>
    <s v=""/>
    <s v="THT040129FTAX0Z"/>
    <s v="11/11/2025 16:15"/>
  </r>
  <r>
    <x v="0"/>
    <x v="0"/>
    <n v="50"/>
    <n v="6"/>
    <s v="GAZ58"/>
    <n v="214.22"/>
    <n v="45.5"/>
    <s v="ร้านที่1"/>
    <s v="พี่อุ้ม IC Lazada &amp; อิ๋ว ออฟฟิศ"/>
    <s v=". 1/20 The Accenta กะรน · กะรน/ Karon_x000a__x000a_เมืองภูเก็ต/ Mueang Phuketภูเก็ต/ Phuket_x000a_83100"/>
    <s v="83100"/>
    <s v="660862519518"/>
    <s v="11/11/2025 16:13"/>
    <s v="-"/>
    <s v="Kerry_dropoff"/>
    <s v="Lazada"/>
    <s v="lazada"/>
    <s v=""/>
    <s v="LEXPU0627528957"/>
    <s v="11/11/2025 16:11"/>
  </r>
  <r>
    <x v="1"/>
    <x v="1"/>
    <n v="60"/>
    <n v="2"/>
    <s v="GAZ57"/>
    <n v="178"/>
    <n v="0"/>
    <s v="ร้านที่2"/>
    <s v="พ***า ย***ุน"/>
    <s v="นครสวรรค์"/>
    <s v="-"/>
    <s v=""/>
    <s v="11/11/2025 16:09"/>
    <s v="-"/>
    <s v="J&amp;T Express"/>
    <s v="Tiktok"/>
    <s v="tiktok"/>
    <s v=""/>
    <s v="766352658186"/>
    <s v="11/11/2025 16:08"/>
  </r>
  <r>
    <x v="2"/>
    <x v="2"/>
    <n v="60"/>
    <n v="2"/>
    <s v="GAZ57"/>
    <n v="178"/>
    <n v="0"/>
    <s v="ร้านที่2"/>
    <s v="พ***า ย***ุน"/>
    <s v="นครสวรรค์"/>
    <s v="-"/>
    <s v=""/>
    <s v="11/11/2025 16:09"/>
    <s v="-"/>
    <s v="J&amp;T Express"/>
    <s v="Tiktok"/>
    <s v="tiktok"/>
    <s v=""/>
    <s v="766352658186"/>
    <s v="11/11/2025 16:08"/>
  </r>
  <r>
    <x v="3"/>
    <x v="3"/>
    <n v="60"/>
    <n v="2"/>
    <s v="GAZ57"/>
    <n v="178"/>
    <n v="0"/>
    <s v="ร้านที่2"/>
    <s v="พ***า ย***ุน"/>
    <s v="นครสวรรค์"/>
    <s v="-"/>
    <s v=""/>
    <s v="11/11/2025 16:09"/>
    <s v="-"/>
    <s v="J&amp;T Express"/>
    <s v="Tiktok"/>
    <s v="tiktok"/>
    <s v=""/>
    <s v="766352658186"/>
    <s v="11/11/2025 16:08"/>
  </r>
  <r>
    <x v="6"/>
    <x v="6"/>
    <n v="139"/>
    <n v="1"/>
    <s v="GAZ56"/>
    <n v="199"/>
    <n v="0"/>
    <s v="ร้านที่10"/>
    <s v="คุณวาสนาพรหมภักดี"/>
    <s v="บ้านเลขที่ 107/23 ซอยร่วมกิจ แขวงทุ่งสองห้องเขตหลักสี่ กทม 10210"/>
    <s v="10210"/>
    <s v="0898929842"/>
    <s v="11/11/2025 16:06"/>
    <s v="raweewan5499@gmail.com"/>
    <s v="EMS"/>
    <s v="facebook"/>
    <s v="กสิกร"/>
    <s v=""/>
    <s v="WB055535583TH"/>
    <s v="11/11/2025 16:08"/>
  </r>
  <r>
    <x v="8"/>
    <x v="8"/>
    <n v="139"/>
    <n v="1"/>
    <s v="GAZ56"/>
    <n v="199"/>
    <n v="0"/>
    <s v="ร้านที่10"/>
    <s v="คุณวาสนาพรหมภักดี"/>
    <s v="บ้านเลขที่ 107/23 ซอยร่วมกิจ แขวงทุ่งสองห้องเขตหลักสี่ กทม 10210"/>
    <s v="10210"/>
    <s v="0898929842"/>
    <s v="11/11/2025 16:06"/>
    <s v="raweewan5499@gmail.com"/>
    <s v="EMS"/>
    <s v="facebook"/>
    <s v="กสิกร"/>
    <s v=""/>
    <s v="WB055535583TH"/>
    <s v="11/11/2025 16:08"/>
  </r>
  <r>
    <x v="0"/>
    <x v="0"/>
    <n v="40"/>
    <n v="10"/>
    <s v="GAZ55"/>
    <n v="276.25"/>
    <n v="0"/>
    <s v="ร้านที่2"/>
    <s v="ส***มาส ม***ธิ์สม"/>
    <s v="นนทบุรี"/>
    <s v="-"/>
    <s v=""/>
    <s v="11/11/2025 16:03"/>
    <s v="-"/>
    <s v="Flash Express Thailand COD"/>
    <s v="Tiktok"/>
    <s v="จ่ายทีหลัง / COD"/>
    <s v=""/>
    <s v="THT030529F4HJ6Z"/>
    <s v="11/11/2025 16:04"/>
  </r>
  <r>
    <x v="0"/>
    <x v="0"/>
    <n v="40"/>
    <n v="10"/>
    <s v="GAZ54"/>
    <n v="276.25"/>
    <n v="0"/>
    <s v="ร้านที่2"/>
    <s v="เ***วญาถรณ์  อ***อง"/>
    <s v="นครศรีธรรมราช"/>
    <s v="-"/>
    <s v=""/>
    <s v="11/11/2025 16:01"/>
    <s v="-"/>
    <s v="J&amp;T COD"/>
    <s v="Tiktok"/>
    <s v="จ่ายทีหลัง / COD"/>
    <s v=""/>
    <s v="766315177176"/>
    <s v="11/11/2025 16:01"/>
  </r>
  <r>
    <x v="0"/>
    <x v="0"/>
    <n v="40"/>
    <n v="10"/>
    <s v="GAZ53"/>
    <n v="276.25"/>
    <n v="0"/>
    <s v="ร้านที่2"/>
    <s v="ม***วี ป***ัฒน์"/>
    <s v="สระบุรี"/>
    <s v="-"/>
    <s v=""/>
    <s v="11/11/2025 16:00"/>
    <s v="-"/>
    <s v="J&amp;T COD"/>
    <s v="Tiktok"/>
    <s v="จ่ายทีหลัง / COD"/>
    <s v=""/>
    <s v="766391378185"/>
    <s v="11/11/2025 16:00"/>
  </r>
  <r>
    <x v="1"/>
    <x v="1"/>
    <n v="50"/>
    <n v="1"/>
    <s v="GAZ52"/>
    <n v="99.99"/>
    <n v="0"/>
    <s v="ร้านที่2"/>
    <s v="น***าวทรรศนพร ก***ม"/>
    <s v="อุบลราชธานี"/>
    <s v="-"/>
    <s v=""/>
    <s v="11/11/2025 15:59"/>
    <s v="-"/>
    <s v="J&amp;T COD"/>
    <s v="Tiktok"/>
    <s v="จ่ายทีหลัง / COD"/>
    <s v=""/>
    <s v="766344312215"/>
    <s v="11/11/2025 15:59"/>
  </r>
  <r>
    <x v="2"/>
    <x v="2"/>
    <n v="50"/>
    <n v="1"/>
    <s v="GAZ52"/>
    <n v="99.99"/>
    <n v="0"/>
    <s v="ร้านที่2"/>
    <s v="น***าวทรรศนพร ก***ม"/>
    <s v="อุบลราชธานี"/>
    <s v="-"/>
    <s v=""/>
    <s v="11/11/2025 15:59"/>
    <s v="-"/>
    <s v="J&amp;T COD"/>
    <s v="Tiktok"/>
    <s v="จ่ายทีหลัง / COD"/>
    <s v=""/>
    <s v="766344312215"/>
    <s v="11/11/2025 15:59"/>
  </r>
  <r>
    <x v="3"/>
    <x v="3"/>
    <n v="50"/>
    <n v="1"/>
    <s v="GAZ52"/>
    <n v="99.99"/>
    <n v="0"/>
    <s v="ร้านที่2"/>
    <s v="น***าวทรรศนพร ก***ม"/>
    <s v="อุบลราชธานี"/>
    <s v="-"/>
    <s v=""/>
    <s v="11/11/2025 15:59"/>
    <s v="-"/>
    <s v="J&amp;T COD"/>
    <s v="Tiktok"/>
    <s v="จ่ายทีหลัง / COD"/>
    <s v=""/>
    <s v="766344312215"/>
    <s v="11/11/2025 15:59"/>
  </r>
  <r>
    <x v="0"/>
    <x v="0"/>
    <n v="33.333333333333336"/>
    <n v="3"/>
    <s v="GAZ51"/>
    <n v="106.99"/>
    <n v="7"/>
    <s v="ร้านที่2"/>
    <s v="แ***ญิง เ***"/>
    <s v="กรุงเทพฯ"/>
    <s v="-"/>
    <s v=""/>
    <s v="11/11/2025 15:58"/>
    <s v="-"/>
    <s v="Flash Express Thailand"/>
    <s v="Tiktok"/>
    <s v="tiktok"/>
    <s v=""/>
    <s v="THT010829F8MM8Z"/>
    <s v="11/11/2025 15:58"/>
  </r>
  <r>
    <x v="18"/>
    <x v="21"/>
    <n v="60"/>
    <n v="4"/>
    <s v="GAZ3"/>
    <n v="200"/>
    <n v="0"/>
    <s v="ร้านที่10"/>
    <s v="สมภพ "/>
    <s v="26 ซ. เจริญนคร74 ถ.เจริญนคร แขวงดาวคนอง เขตธนบุรี กทม. 10600"/>
    <s v="10600"/>
    <s v="0899815141"/>
    <s v="11/11/2025 14:45"/>
    <s v="raweewan5499@gmail.com"/>
    <s v="EMS COD"/>
    <s v="facebook"/>
    <s v="กสิกร"/>
    <s v=""/>
    <s v="WA042934220TH"/>
    <s v="11/11/2025 15:57"/>
  </r>
  <r>
    <x v="9"/>
    <x v="10"/>
    <n v="33"/>
    <n v="10"/>
    <s v="GAZ49"/>
    <n v="276.25"/>
    <n v="0"/>
    <s v="ร้านที่2"/>
    <s v="ก***าภัค แ***ิรัตน์"/>
    <s v="กาฬสินธุ์"/>
    <s v="-"/>
    <s v=""/>
    <s v="11/11/2025 15:50"/>
    <s v="-"/>
    <s v="J&amp;T COD"/>
    <s v="Tiktok"/>
    <s v="จ่ายทีหลัง / COD"/>
    <s v=""/>
    <s v="766373629302"/>
    <s v="11/11/2025 15:50"/>
  </r>
  <r>
    <x v="8"/>
    <x v="8"/>
    <n v="139"/>
    <n v="2"/>
    <s v="GAZ47"/>
    <n v="236.36"/>
    <n v="38"/>
    <s v="ร้านที่2"/>
    <s v="พ***ีณ์  จ***รวิโรจน์"/>
    <s v="ชลบุรี"/>
    <s v="-"/>
    <s v=""/>
    <s v="11/11/2025 15:42"/>
    <s v="-"/>
    <s v="J&amp;T COD"/>
    <s v="Tiktok"/>
    <s v="จ่ายทีหลัง / COD"/>
    <s v=""/>
    <s v="-"/>
    <s v="11/11/2025 15:42"/>
  </r>
  <r>
    <x v="1"/>
    <x v="1"/>
    <n v="50"/>
    <n v="2"/>
    <s v="GAZ46"/>
    <n v="199.98"/>
    <n v="0"/>
    <s v="ร้านที่2"/>
    <s v="อ***ณา โ***สวงค์"/>
    <s v="ลำพูน"/>
    <s v="-"/>
    <s v=""/>
    <s v="11/11/2025 15:39"/>
    <s v="-"/>
    <s v="Flash Express Thailand COD"/>
    <s v="Tiktok"/>
    <s v="จ่ายทีหลัง / COD"/>
    <s v=""/>
    <s v="THT480429F1WP4Z"/>
    <s v="11/11/2025 15:39"/>
  </r>
  <r>
    <x v="2"/>
    <x v="2"/>
    <n v="50"/>
    <n v="2"/>
    <s v="GAZ46"/>
    <n v="199.98"/>
    <n v="0"/>
    <s v="ร้านที่2"/>
    <s v="อ***ณา โ***สวงค์"/>
    <s v="ลำพูน"/>
    <s v="-"/>
    <s v=""/>
    <s v="11/11/2025 15:39"/>
    <s v="-"/>
    <s v="Flash Express Thailand COD"/>
    <s v="Tiktok"/>
    <s v="จ่ายทีหลัง / COD"/>
    <s v=""/>
    <s v="THT480429F1WP4Z"/>
    <s v="11/11/2025 15:39"/>
  </r>
  <r>
    <x v="3"/>
    <x v="3"/>
    <n v="50"/>
    <n v="2"/>
    <s v="GAZ46"/>
    <n v="199.98"/>
    <n v="0"/>
    <s v="ร้านที่2"/>
    <s v="อ***ณา โ***สวงค์"/>
    <s v="ลำพูน"/>
    <s v="-"/>
    <s v=""/>
    <s v="11/11/2025 15:39"/>
    <s v="-"/>
    <s v="Flash Express Thailand COD"/>
    <s v="Tiktok"/>
    <s v="จ่ายทีหลัง / COD"/>
    <s v=""/>
    <s v="THT480429F1WP4Z"/>
    <s v="11/11/2025 15:39"/>
  </r>
  <r>
    <x v="4"/>
    <x v="4"/>
    <n v="33"/>
    <n v="10"/>
    <s v="GAZ45"/>
    <n v="276.25"/>
    <n v="0"/>
    <s v="ร้านที่2"/>
    <s v="ม***วี ป***ัฒน์"/>
    <s v="สระบุรี"/>
    <s v="-"/>
    <s v=""/>
    <s v="11/11/2025 15:38"/>
    <s v="-"/>
    <s v="J&amp;T COD"/>
    <s v="Tiktok"/>
    <s v="จ่ายทีหลัง / COD"/>
    <s v=""/>
    <s v="766324223302"/>
    <s v="11/11/2025 15:38"/>
  </r>
  <r>
    <x v="4"/>
    <x v="4"/>
    <n v="33"/>
    <n v="10"/>
    <s v="GAZ42"/>
    <n v="276.25"/>
    <n v="0"/>
    <s v="ร้านที่2"/>
    <s v="อ***า ม***เลิศภักดี"/>
    <s v="ศรีสะเกษ"/>
    <s v="-"/>
    <s v=""/>
    <s v="11/11/2025 15:32"/>
    <s v="-"/>
    <s v="J&amp;T Express"/>
    <s v="Tiktok"/>
    <s v="tiktok"/>
    <s v=""/>
    <s v="766368329230"/>
    <s v="11/11/2025 15:32"/>
  </r>
  <r>
    <x v="11"/>
    <x v="15"/>
    <n v="69.900000000000006"/>
    <n v="10"/>
    <s v="GAZ41"/>
    <n v="1482"/>
    <n v="134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11/11/2025 15:29"/>
    <s v="-"/>
    <s v="Kerry_dropoff"/>
    <s v="Lazada"/>
    <s v="lazada"/>
    <s v=""/>
    <s v="LEXPU0627398802"/>
    <s v="11/11/2025 15:29"/>
  </r>
  <r>
    <x v="11"/>
    <x v="15"/>
    <n v="69.900000000000006"/>
    <n v="10"/>
    <s v="GAZ41"/>
    <n v="1482"/>
    <n v="134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11/11/2025 15:29"/>
    <s v="-"/>
    <s v="Kerry_dropoff"/>
    <s v="Lazada"/>
    <s v="lazada"/>
    <s v=""/>
    <s v="LEXPU0627398802"/>
    <s v="11/11/2025 15:29"/>
  </r>
  <r>
    <x v="11"/>
    <x v="15"/>
    <n v="69.900000000000006"/>
    <n v="10"/>
    <s v="GAZ40"/>
    <n v="818"/>
    <n v="104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11/11/2025 15:27"/>
    <s v="-"/>
    <s v="Kerry_dropoff"/>
    <s v="Lazada"/>
    <s v="lazada"/>
    <s v=""/>
    <s v="LEXPU0627402896"/>
    <s v="11/11/2025 15:27"/>
  </r>
  <r>
    <x v="4"/>
    <x v="4"/>
    <n v="33"/>
    <n v="10"/>
    <s v="GAZ38"/>
    <n v="276.25"/>
    <n v="0"/>
    <s v="ร้านที่2"/>
    <s v="ว***ี  ส***ิษฐ์"/>
    <s v="สมุทรปราการ"/>
    <s v="-"/>
    <s v=""/>
    <s v="11/11/2025 15:24"/>
    <s v="-"/>
    <s v="J&amp;T COD"/>
    <s v="Tiktok"/>
    <s v="จ่ายทีหลัง / COD"/>
    <s v=""/>
    <s v="766300722246"/>
    <s v="11/11/2025 15:24"/>
  </r>
  <r>
    <x v="0"/>
    <x v="0"/>
    <n v="40"/>
    <n v="10"/>
    <s v="GAZ37"/>
    <n v="276.25"/>
    <n v="0"/>
    <s v="ร้านที่2"/>
    <s v="ว***สินี แ***รี"/>
    <s v="นครสวรรค์"/>
    <s v="-"/>
    <s v=""/>
    <s v="11/11/2025 15:25"/>
    <s v="-"/>
    <s v="J&amp;T Express"/>
    <s v="Tiktok"/>
    <s v="tiktok"/>
    <s v=""/>
    <s v="766392881225"/>
    <s v="11/11/2025 15:24"/>
  </r>
  <r>
    <x v="0"/>
    <x v="0"/>
    <n v="40"/>
    <n v="10"/>
    <s v="GAZ36"/>
    <n v="276.25"/>
    <n v="0"/>
    <s v="ร้านที่2"/>
    <s v="น***าวสมบัติ ศ***างนอก"/>
    <s v="เทศบาลนครนครราชสีมา"/>
    <s v="-"/>
    <s v=""/>
    <s v="11/11/2025 15:20"/>
    <s v="-"/>
    <s v="J&amp;T COD"/>
    <s v="Tiktok"/>
    <s v="จ่ายทีหลัง / COD"/>
    <s v=""/>
    <s v="766361484254"/>
    <s v="11/11/2025 15:20"/>
  </r>
  <r>
    <x v="1"/>
    <x v="1"/>
    <n v="50"/>
    <n v="1"/>
    <s v="GAZ34"/>
    <n v="99.99"/>
    <n v="0"/>
    <s v="ร้านที่2"/>
    <s v="ต***เนส"/>
    <s v="กรุงเทพฯ"/>
    <s v="-"/>
    <s v=""/>
    <s v="11/11/2025 15:17"/>
    <s v="-"/>
    <s v="J&amp;T COD"/>
    <s v="Tiktok"/>
    <s v="จ่ายทีหลัง / COD"/>
    <s v=""/>
    <s v="766331016264"/>
    <s v="11/11/2025 15:17"/>
  </r>
  <r>
    <x v="2"/>
    <x v="2"/>
    <n v="50"/>
    <n v="1"/>
    <s v="GAZ34"/>
    <n v="99.99"/>
    <n v="0"/>
    <s v="ร้านที่2"/>
    <s v="ต***เนส"/>
    <s v="กรุงเทพฯ"/>
    <s v="-"/>
    <s v=""/>
    <s v="11/11/2025 15:17"/>
    <s v="-"/>
    <s v="J&amp;T COD"/>
    <s v="Tiktok"/>
    <s v="จ่ายทีหลัง / COD"/>
    <s v=""/>
    <s v="766331016264"/>
    <s v="11/11/2025 15:17"/>
  </r>
  <r>
    <x v="3"/>
    <x v="3"/>
    <n v="50"/>
    <n v="1"/>
    <s v="GAZ34"/>
    <n v="99.99"/>
    <n v="0"/>
    <s v="ร้านที่2"/>
    <s v="ต***เนส"/>
    <s v="กรุงเทพฯ"/>
    <s v="-"/>
    <s v=""/>
    <s v="11/11/2025 15:17"/>
    <s v="-"/>
    <s v="J&amp;T COD"/>
    <s v="Tiktok"/>
    <s v="จ่ายทีหลัง / COD"/>
    <s v=""/>
    <s v="766331016264"/>
    <s v="11/11/2025 15:17"/>
  </r>
  <r>
    <x v="4"/>
    <x v="4"/>
    <n v="33"/>
    <n v="10"/>
    <s v="GAZ31"/>
    <n v="276.25"/>
    <n v="0"/>
    <s v="ร้านที่2"/>
    <s v="บ***บิน"/>
    <s v="สุราษฎร์ธานี"/>
    <s v="-"/>
    <s v=""/>
    <s v="11/11/2025 15:12"/>
    <s v="-"/>
    <s v="J&amp;T COD"/>
    <s v="Tiktok"/>
    <s v="จ่ายทีหลัง / COD"/>
    <s v=""/>
    <s v="766356411295"/>
    <s v="11/11/2025 15:12"/>
  </r>
  <r>
    <x v="1"/>
    <x v="1"/>
    <n v="60"/>
    <n v="2"/>
    <s v="GAZ30"/>
    <n v="178"/>
    <n v="0"/>
    <s v="ร้านที่2"/>
    <s v="น***ตต์ เ***พาด"/>
    <s v="สุรินทร์"/>
    <s v="-"/>
    <s v=""/>
    <s v="11/11/2025 15:08"/>
    <s v="-"/>
    <s v="J&amp;T COD"/>
    <s v="Tiktok"/>
    <s v="จ่ายทีหลัง / COD"/>
    <s v=""/>
    <s v="766309505220"/>
    <s v="11/11/2025 15:08"/>
  </r>
  <r>
    <x v="2"/>
    <x v="2"/>
    <n v="60"/>
    <n v="2"/>
    <s v="GAZ30"/>
    <n v="178"/>
    <n v="0"/>
    <s v="ร้านที่2"/>
    <s v="น***ตต์ เ***พาด"/>
    <s v="สุรินทร์"/>
    <s v="-"/>
    <s v=""/>
    <s v="11/11/2025 15:08"/>
    <s v="-"/>
    <s v="J&amp;T COD"/>
    <s v="Tiktok"/>
    <s v="จ่ายทีหลัง / COD"/>
    <s v=""/>
    <s v="766309505220"/>
    <s v="11/11/2025 15:08"/>
  </r>
  <r>
    <x v="3"/>
    <x v="3"/>
    <n v="60"/>
    <n v="2"/>
    <s v="GAZ30"/>
    <n v="178"/>
    <n v="0"/>
    <s v="ร้านที่2"/>
    <s v="น***ตต์ เ***พาด"/>
    <s v="สุรินทร์"/>
    <s v="-"/>
    <s v=""/>
    <s v="11/11/2025 15:08"/>
    <s v="-"/>
    <s v="J&amp;T COD"/>
    <s v="Tiktok"/>
    <s v="จ่ายทีหลัง / COD"/>
    <s v=""/>
    <s v="766309505220"/>
    <s v="11/11/2025 15:08"/>
  </r>
  <r>
    <x v="1"/>
    <x v="1"/>
    <n v="50"/>
    <n v="1"/>
    <s v="GAZ29"/>
    <n v="110"/>
    <n v="10"/>
    <s v="ร้านที่2"/>
    <s v="ช***แบงค์ป่าพะยอม"/>
    <s v="พัทลุง"/>
    <s v="-"/>
    <s v=""/>
    <s v="11/11/2025 15:08"/>
    <s v="-"/>
    <s v="J&amp;T COD"/>
    <s v="Tiktok"/>
    <s v="จ่ายทีหลัง / COD"/>
    <s v=""/>
    <s v="766354016256"/>
    <s v="11/11/2025 15:08"/>
  </r>
  <r>
    <x v="2"/>
    <x v="2"/>
    <n v="50"/>
    <n v="1"/>
    <s v="GAZ29"/>
    <n v="110"/>
    <n v="10"/>
    <s v="ร้านที่2"/>
    <s v="ช***แบงค์ป่าพะยอม"/>
    <s v="พัทลุง"/>
    <s v="-"/>
    <s v=""/>
    <s v="11/11/2025 15:08"/>
    <s v="-"/>
    <s v="J&amp;T COD"/>
    <s v="Tiktok"/>
    <s v="จ่ายทีหลัง / COD"/>
    <s v=""/>
    <s v="766354016256"/>
    <s v="11/11/2025 15:08"/>
  </r>
  <r>
    <x v="3"/>
    <x v="3"/>
    <n v="50"/>
    <n v="1"/>
    <s v="GAZ29"/>
    <n v="110"/>
    <n v="10"/>
    <s v="ร้านที่2"/>
    <s v="ช***แบงค์ป่าพะยอม"/>
    <s v="พัทลุง"/>
    <s v="-"/>
    <s v=""/>
    <s v="11/11/2025 15:08"/>
    <s v="-"/>
    <s v="J&amp;T COD"/>
    <s v="Tiktok"/>
    <s v="จ่ายทีหลัง / COD"/>
    <s v=""/>
    <s v="766354016256"/>
    <s v="11/11/2025 15:08"/>
  </r>
  <r>
    <x v="4"/>
    <x v="4"/>
    <n v="66.666666666666671"/>
    <n v="3"/>
    <s v="GAZ27"/>
    <n v="100"/>
    <n v="0"/>
    <s v="ร้านที่2"/>
    <s v="ส***จตุพล  ส***รณเพชร์"/>
    <s v="กาญจนบุรี"/>
    <s v="-"/>
    <s v=""/>
    <s v="11/11/2025 15:08"/>
    <s v="-"/>
    <s v="J&amp;T Express"/>
    <s v="Tiktok"/>
    <s v="tiktok"/>
    <s v=""/>
    <s v="766310029214"/>
    <s v="11/11/2025 15:05"/>
  </r>
  <r>
    <x v="9"/>
    <x v="10"/>
    <n v="33"/>
    <n v="10"/>
    <s v="GAZ25"/>
    <n v="276.25"/>
    <n v="0"/>
    <s v="ร้านที่2"/>
    <s v="ศ***ุดา แ***ผล"/>
    <s v="ศรีสะเกษ"/>
    <s v="-"/>
    <s v=""/>
    <s v="11/11/2025 15:03"/>
    <s v="-"/>
    <s v="J&amp;T COD"/>
    <s v="Tiktok"/>
    <s v="จ่ายทีหลัง / COD"/>
    <s v=""/>
    <s v="766342399292"/>
    <s v="11/11/2025 15:03"/>
  </r>
  <r>
    <x v="0"/>
    <x v="0"/>
    <n v="40"/>
    <n v="10"/>
    <s v="GAZ23"/>
    <n v="556.75"/>
    <n v="0"/>
    <s v="ร้านที่2"/>
    <s v="ป***ิพย์  ส***ร"/>
    <s v="กรุงเทพฯ"/>
    <s v="-"/>
    <s v=""/>
    <s v="11/11/2025 15:02"/>
    <s v="-"/>
    <s v="J&amp;T COD"/>
    <s v="Tiktok"/>
    <s v="จ่ายทีหลัง / COD"/>
    <s v=""/>
    <s v="766357944144"/>
    <s v="11/11/2025 15:02"/>
  </r>
  <r>
    <x v="0"/>
    <x v="0"/>
    <n v="40"/>
    <n v="10"/>
    <s v="GAZ23"/>
    <n v="556.75"/>
    <n v="0"/>
    <s v="ร้านที่2"/>
    <s v="ป***ิพย์  ส***ร"/>
    <s v="กรุงเทพฯ"/>
    <s v="-"/>
    <s v=""/>
    <s v="11/11/2025 15:02"/>
    <s v="-"/>
    <s v="J&amp;T COD"/>
    <s v="Tiktok"/>
    <s v="จ่ายทีหลัง / COD"/>
    <s v=""/>
    <s v="766357944144"/>
    <s v="11/11/2025 15:02"/>
  </r>
  <r>
    <x v="0"/>
    <x v="0"/>
    <n v="50"/>
    <n v="6"/>
    <s v="GAZ20"/>
    <n v="199.99"/>
    <n v="0"/>
    <s v="ร้านที่2"/>
    <s v="ว***รณ์  พ***ุ์เจริญ"/>
    <s v="สระบุรี"/>
    <s v="-"/>
    <s v=""/>
    <s v="11/11/2025 14:57"/>
    <s v="-"/>
    <s v="J&amp;T COD"/>
    <s v="Tiktok"/>
    <s v="จ่ายทีหลัง / COD"/>
    <s v=""/>
    <s v="766304001352"/>
    <s v="11/11/2025 14:57"/>
  </r>
  <r>
    <x v="1"/>
    <x v="1"/>
    <n v="60"/>
    <n v="2"/>
    <s v="GAZ19"/>
    <n v="178"/>
    <n v="0"/>
    <s v="ร้านที่2"/>
    <s v="ศ***ุดา แ***ผล"/>
    <s v="ศรีสะเกษ"/>
    <s v="-"/>
    <s v=""/>
    <s v="11/11/2025 14:57"/>
    <s v="-"/>
    <s v="J&amp;T COD"/>
    <s v="Tiktok"/>
    <s v="จ่ายทีหลัง / COD"/>
    <s v=""/>
    <s v="766388008271"/>
    <s v="11/11/2025 14:57"/>
  </r>
  <r>
    <x v="2"/>
    <x v="2"/>
    <n v="60"/>
    <n v="2"/>
    <s v="GAZ19"/>
    <n v="178"/>
    <n v="0"/>
    <s v="ร้านที่2"/>
    <s v="ศ***ุดา แ***ผล"/>
    <s v="ศรีสะเกษ"/>
    <s v="-"/>
    <s v=""/>
    <s v="11/11/2025 14:57"/>
    <s v="-"/>
    <s v="J&amp;T COD"/>
    <s v="Tiktok"/>
    <s v="จ่ายทีหลัง / COD"/>
    <s v=""/>
    <s v="766388008271"/>
    <s v="11/11/2025 14:57"/>
  </r>
  <r>
    <x v="3"/>
    <x v="3"/>
    <n v="60"/>
    <n v="2"/>
    <s v="GAZ19"/>
    <n v="178"/>
    <n v="0"/>
    <s v="ร้านที่2"/>
    <s v="ศ***ุดา แ***ผล"/>
    <s v="ศรีสะเกษ"/>
    <s v="-"/>
    <s v=""/>
    <s v="11/11/2025 14:57"/>
    <s v="-"/>
    <s v="J&amp;T COD"/>
    <s v="Tiktok"/>
    <s v="จ่ายทีหลัง / COD"/>
    <s v=""/>
    <s v="766388008271"/>
    <s v="11/11/2025 14:57"/>
  </r>
  <r>
    <x v="1"/>
    <x v="1"/>
    <n v="60"/>
    <n v="2"/>
    <s v="GAZ18"/>
    <n v="178"/>
    <n v="0"/>
    <s v="ร้านที่2"/>
    <s v="ว***รณ์  พ***ุ์เจริญ"/>
    <s v="สระบุรี"/>
    <s v="-"/>
    <s v=""/>
    <s v="11/11/2025 14:56"/>
    <s v="-"/>
    <s v="J&amp;T COD"/>
    <s v="Tiktok"/>
    <s v="จ่ายทีหลัง / COD"/>
    <s v=""/>
    <s v="766352402281"/>
    <s v="11/11/2025 14:56"/>
  </r>
  <r>
    <x v="2"/>
    <x v="2"/>
    <n v="60"/>
    <n v="2"/>
    <s v="GAZ18"/>
    <n v="178"/>
    <n v="0"/>
    <s v="ร้านที่2"/>
    <s v="ว***รณ์  พ***ุ์เจริญ"/>
    <s v="สระบุรี"/>
    <s v="-"/>
    <s v=""/>
    <s v="11/11/2025 14:56"/>
    <s v="-"/>
    <s v="J&amp;T COD"/>
    <s v="Tiktok"/>
    <s v="จ่ายทีหลัง / COD"/>
    <s v=""/>
    <s v="766352402281"/>
    <s v="11/11/2025 14:56"/>
  </r>
  <r>
    <x v="3"/>
    <x v="3"/>
    <n v="60"/>
    <n v="2"/>
    <s v="GAZ18"/>
    <n v="178"/>
    <n v="0"/>
    <s v="ร้านที่2"/>
    <s v="ว***รณ์  พ***ุ์เจริญ"/>
    <s v="สระบุรี"/>
    <s v="-"/>
    <s v=""/>
    <s v="11/11/2025 14:56"/>
    <s v="-"/>
    <s v="J&amp;T COD"/>
    <s v="Tiktok"/>
    <s v="จ่ายทีหลัง / COD"/>
    <s v=""/>
    <s v="766352402281"/>
    <s v="11/11/2025 14:56"/>
  </r>
  <r>
    <x v="1"/>
    <x v="1"/>
    <n v="60"/>
    <n v="2"/>
    <s v="GAZ17"/>
    <n v="178"/>
    <n v="0"/>
    <s v="ร้านที่2"/>
    <s v="A***ara B***tian"/>
    <s v="นครราชสีมา"/>
    <s v="-"/>
    <s v=""/>
    <s v="11/11/2025 14:55"/>
    <s v="-"/>
    <s v="J&amp;T COD"/>
    <s v="Tiktok"/>
    <s v="จ่ายทีหลัง / COD"/>
    <s v=""/>
    <s v="766356808280"/>
    <s v="11/11/2025 14:55"/>
  </r>
  <r>
    <x v="2"/>
    <x v="2"/>
    <n v="60"/>
    <n v="2"/>
    <s v="GAZ17"/>
    <n v="178"/>
    <n v="0"/>
    <s v="ร้านที่2"/>
    <s v="A***ara B***tian"/>
    <s v="นครราชสีมา"/>
    <s v="-"/>
    <s v=""/>
    <s v="11/11/2025 14:55"/>
    <s v="-"/>
    <s v="J&amp;T COD"/>
    <s v="Tiktok"/>
    <s v="จ่ายทีหลัง / COD"/>
    <s v=""/>
    <s v="766356808280"/>
    <s v="11/11/2025 14:55"/>
  </r>
  <r>
    <x v="3"/>
    <x v="3"/>
    <n v="60"/>
    <n v="2"/>
    <s v="GAZ17"/>
    <n v="178"/>
    <n v="0"/>
    <s v="ร้านที่2"/>
    <s v="A***ara B***tian"/>
    <s v="นครราชสีมา"/>
    <s v="-"/>
    <s v=""/>
    <s v="11/11/2025 14:55"/>
    <s v="-"/>
    <s v="J&amp;T COD"/>
    <s v="Tiktok"/>
    <s v="จ่ายทีหลัง / COD"/>
    <s v=""/>
    <s v="766356808280"/>
    <s v="11/11/2025 14:55"/>
  </r>
  <r>
    <x v="16"/>
    <x v="22"/>
    <n v="80"/>
    <n v="1"/>
    <s v="GAZ16"/>
    <n v="87.5"/>
    <n v="7.5"/>
    <s v="ร้านที่9"/>
    <s v="พันธ์ ทิพย์  อินประเสริฐ"/>
    <s v="เลขที่7 ซอยฉลองกรุง 56 (อินประเสริฐ) ถ.ฉลองกรุง  ลำปลาทิว ลาดกระบัง กรุงเทพ_x000a__x000a_ลาดกระบัง/ Lat Krabangกรุงเทพมหานคร/ Bangkok_x000a_10520"/>
    <s v="10520"/>
    <s v="660993964416"/>
    <s v="11/11/2025 14:53"/>
    <s v="-"/>
    <s v="Kerry_dropoff"/>
    <s v="Lazada"/>
    <s v="lazada"/>
    <s v=""/>
    <s v="LEXPU0627497200"/>
    <s v="11/11/2025 14:53"/>
  </r>
  <r>
    <x v="0"/>
    <x v="0"/>
    <n v="40"/>
    <n v="10"/>
    <s v="GAZ14"/>
    <n v="276.25"/>
    <n v="0"/>
    <s v="ร้านที่2"/>
    <s v="ศ***ุดา แ***ผล"/>
    <s v="ศรีสะเกษ"/>
    <s v="-"/>
    <s v=""/>
    <s v="11/11/2025 14:52"/>
    <s v="-"/>
    <s v="J&amp;T COD"/>
    <s v="Tiktok"/>
    <s v="จ่ายทีหลัง / COD"/>
    <s v=""/>
    <s v="766310373264"/>
    <s v="11/11/2025 14:52"/>
  </r>
  <r>
    <x v="0"/>
    <x v="0"/>
    <n v="40"/>
    <n v="10"/>
    <s v="GAZ13"/>
    <n v="276.25"/>
    <n v="0"/>
    <s v="ร้านที่2"/>
    <s v="ร***คุณย่าเหลียง"/>
    <s v="กรุงเทพฯ"/>
    <s v="-"/>
    <s v=""/>
    <s v="11/11/2025 14:51"/>
    <s v="-"/>
    <s v="J&amp;T Express"/>
    <s v="Tiktok"/>
    <s v="tiktok"/>
    <s v=""/>
    <s v="766334484160"/>
    <s v="11/11/2025 14:51"/>
  </r>
  <r>
    <x v="0"/>
    <x v="0"/>
    <n v="40"/>
    <n v="10"/>
    <s v="GAZ12"/>
    <n v="276.25"/>
    <n v="0"/>
    <s v="ร้านที่2"/>
    <s v="ค***ัตน์  บ***ูช่วย"/>
    <s v="กรุงเทพมหานคร"/>
    <s v="-"/>
    <s v=""/>
    <s v="11/11/2025 14:51"/>
    <s v="-"/>
    <s v="J&amp;T COD"/>
    <s v="Tiktok"/>
    <s v="จ่ายทีหลัง / COD"/>
    <s v=""/>
    <s v="766301570193"/>
    <s v="11/11/2025 14:51"/>
  </r>
  <r>
    <x v="1"/>
    <x v="1"/>
    <n v="50"/>
    <n v="1"/>
    <s v="GAZ11"/>
    <n v="99.99"/>
    <n v="0"/>
    <s v="ร้านที่2"/>
    <s v="พ***ิภาร์ พ***์เจริญ"/>
    <s v="นครปฐม"/>
    <s v="-"/>
    <s v=""/>
    <s v="11/11/2025 14:51"/>
    <s v="-"/>
    <s v="J&amp;T COD"/>
    <s v="Tiktok"/>
    <s v="จ่ายทีหลัง / COD"/>
    <s v=""/>
    <s v="766393505286"/>
    <s v="11/11/2025 14:51"/>
  </r>
  <r>
    <x v="2"/>
    <x v="2"/>
    <n v="50"/>
    <n v="1"/>
    <s v="GAZ11"/>
    <n v="99.99"/>
    <n v="0"/>
    <s v="ร้านที่2"/>
    <s v="พ***ิภาร์ พ***์เจริญ"/>
    <s v="นครปฐม"/>
    <s v="-"/>
    <s v=""/>
    <s v="11/11/2025 14:51"/>
    <s v="-"/>
    <s v="J&amp;T COD"/>
    <s v="Tiktok"/>
    <s v="จ่ายทีหลัง / COD"/>
    <s v=""/>
    <s v="766393505286"/>
    <s v="11/11/2025 14:51"/>
  </r>
  <r>
    <x v="3"/>
    <x v="3"/>
    <n v="50"/>
    <n v="1"/>
    <s v="GAZ11"/>
    <n v="99.99"/>
    <n v="0"/>
    <s v="ร้านที่2"/>
    <s v="พ***ิภาร์ พ***์เจริญ"/>
    <s v="นครปฐม"/>
    <s v="-"/>
    <s v=""/>
    <s v="11/11/2025 14:51"/>
    <s v="-"/>
    <s v="J&amp;T COD"/>
    <s v="Tiktok"/>
    <s v="จ่ายทีหลัง / COD"/>
    <s v=""/>
    <s v="766393505286"/>
    <s v="11/11/2025 14:51"/>
  </r>
  <r>
    <x v="0"/>
    <x v="0"/>
    <n v="40"/>
    <n v="10"/>
    <s v="GAZ10"/>
    <n v="276.25"/>
    <n v="0"/>
    <s v="ร้านที่2"/>
    <s v="อ***รณ น***ุตร"/>
    <s v="ลำปาง"/>
    <s v="-"/>
    <s v=""/>
    <s v="11/11/2025 14:50"/>
    <s v="-"/>
    <s v="J&amp;T COD"/>
    <s v="Tiktok"/>
    <s v="จ่ายทีหลัง / COD"/>
    <s v=""/>
    <s v="766337386216"/>
    <s v="11/11/2025 14:50"/>
  </r>
  <r>
    <x v="0"/>
    <x v="0"/>
    <n v="50"/>
    <n v="6"/>
    <s v="GAZ9"/>
    <n v="190"/>
    <n v="8"/>
    <s v="ร้านที่2"/>
    <s v="น***ตายุ ส***่อง"/>
    <s v="ปัตตานี"/>
    <s v="-"/>
    <s v=""/>
    <s v="11/11/2025 14:49"/>
    <s v="-"/>
    <s v="J&amp;T COD"/>
    <s v="Tiktok"/>
    <s v="จ่ายทีหลัง / COD"/>
    <s v=""/>
    <s v="766379001345"/>
    <s v="11/11/2025 14:50"/>
  </r>
  <r>
    <x v="0"/>
    <x v="0"/>
    <n v="40"/>
    <n v="10"/>
    <s v="GAZ8"/>
    <n v="276.25"/>
    <n v="0"/>
    <s v="ร้านที่2"/>
    <s v="ธ***มา"/>
    <s v="ระยอง"/>
    <s v="-"/>
    <s v=""/>
    <s v="11/11/2025 14:49"/>
    <s v="-"/>
    <s v="J&amp;T Express"/>
    <s v="Tiktok"/>
    <s v="tiktok"/>
    <s v=""/>
    <s v="766384003243"/>
    <s v="11/11/2025 14:49"/>
  </r>
  <r>
    <x v="0"/>
    <x v="0"/>
    <n v="40"/>
    <n v="10"/>
    <s v="GAZ7"/>
    <n v="276.25"/>
    <n v="0"/>
    <s v="ร้านที่2"/>
    <s v="น***ะออ ศ***ี"/>
    <s v="สุพรรณบุรี"/>
    <s v="-"/>
    <s v=""/>
    <s v="11/11/2025 14:49"/>
    <s v="-"/>
    <s v="J&amp;T COD"/>
    <s v="Tiktok"/>
    <s v="จ่ายทีหลัง / COD"/>
    <s v=""/>
    <s v="766347806232"/>
    <s v="11/11/2025 14:49"/>
  </r>
  <r>
    <x v="11"/>
    <x v="15"/>
    <n v="72"/>
    <n v="1"/>
    <s v="GAZ6"/>
    <n v="72"/>
    <n v="0"/>
    <s v="ร้านที่1"/>
    <s v="ร******ข"/>
    <s v="******บุรี  109  ม.13 ต.เกาะพลับพลา ตำบลเกาะพลับพลา อำเภอเมืองราชบุรี จังหวัดราชบุรี 70000"/>
    <s v="70000"/>
    <s v="06"/>
    <s v="11/11/2025 14:47"/>
    <s v="-"/>
    <s v="SPX Express"/>
    <s v="Shopee"/>
    <s v="shopee"/>
    <s v=""/>
    <s v="TH2524831735654"/>
    <s v="11/11/2025 14:47"/>
  </r>
  <r>
    <x v="0"/>
    <x v="0"/>
    <n v="50"/>
    <n v="6"/>
    <s v="GAZ5"/>
    <n v="199.99"/>
    <n v="0"/>
    <s v="ร้านที่2"/>
    <s v="ส*** เ***หนองคู่"/>
    <s v="เพชรบูรณ์"/>
    <s v="-"/>
    <s v=""/>
    <s v="11/11/2025 14:46"/>
    <s v="-"/>
    <s v="Flash Express Thailand"/>
    <s v="Tiktok"/>
    <s v="tiktok"/>
    <s v=""/>
    <s v="THT630529FDG32Z"/>
    <s v="11/11/2025 14:46"/>
  </r>
  <r>
    <x v="11"/>
    <x v="15"/>
    <n v="66.333333333333329"/>
    <n v="3"/>
    <s v="GAZ4"/>
    <n v="432"/>
    <n v="0"/>
    <s v="ร้านที่1"/>
    <s v="อ******)"/>
    <s v="******าแต้ม อำเภอปราณบุรี จังหวัดประจวบคีรีขันธ์ 77120"/>
    <s v="77120"/>
    <s v="91"/>
    <s v="11/11/2025 17:39"/>
    <s v="-"/>
    <s v="Flash Express"/>
    <s v="Shopee"/>
    <s v="shopee"/>
    <s v=""/>
    <s v="TH19067ZERCG2D"/>
    <s v="11/11/2025 14:46"/>
  </r>
  <r>
    <x v="11"/>
    <x v="15"/>
    <n v="72"/>
    <n v="3"/>
    <s v="GAZ4"/>
    <n v="432"/>
    <n v="0"/>
    <s v="ร้านที่1"/>
    <s v="อ******)"/>
    <s v="******าแต้ม อำเภอปราณบุรี จังหวัดประจวบคีรีขันธ์ 77120"/>
    <s v="77120"/>
    <s v="91"/>
    <s v="11/11/2025 17:39"/>
    <s v="-"/>
    <s v="Flash Express"/>
    <s v="Shopee"/>
    <s v="shopee"/>
    <s v=""/>
    <s v="TH19067ZERCG2D"/>
    <s v="11/11/2025 14:46"/>
  </r>
  <r>
    <x v="6"/>
    <x v="6"/>
    <n v="139"/>
    <n v="1"/>
    <s v="GAZ2"/>
    <n v="199"/>
    <n v="0"/>
    <s v="ร้านที่10"/>
    <s v="เกตุแก้ว ขุนบ้านฆ้อง"/>
    <s v="(บ้านรั้วแดง..มะม่วงต้นใหญ่หน้าบ้าน)_x000a_35. ม.16_x000a_ต.บางหลวง_x000a_อ.บางเลน_x000a_จ.นครปฐม 73190"/>
    <s v="73190"/>
    <s v="0822926943"/>
    <s v="11/11/2025 14:44"/>
    <s v="raweewan5499@gmail.com"/>
    <s v="EMS COD"/>
    <s v="facebook"/>
    <s v="กสิกร"/>
    <s v=""/>
    <s v="WA042934233TH"/>
    <s v="11/11/2025 14:44"/>
  </r>
  <r>
    <x v="8"/>
    <x v="8"/>
    <n v="139"/>
    <n v="1"/>
    <s v="GAZ2"/>
    <n v="199"/>
    <n v="0"/>
    <s v="ร้านที่10"/>
    <s v="เกตุแก้ว ขุนบ้านฆ้อง"/>
    <s v="(บ้านรั้วแดง..มะม่วงต้นใหญ่หน้าบ้าน)_x000a_35. ม.16_x000a_ต.บางหลวง_x000a_อ.บางเลน_x000a_จ.นครปฐม 73190"/>
    <s v="73190"/>
    <s v="0822926943"/>
    <s v="11/11/2025 14:44"/>
    <s v="raweewan5499@gmail.com"/>
    <s v="EMS COD"/>
    <s v="facebook"/>
    <s v="กสิกร"/>
    <s v=""/>
    <s v="WA042934233TH"/>
    <s v="11/11/2025 14:44"/>
  </r>
  <r>
    <x v="1"/>
    <x v="1"/>
    <n v="50"/>
    <n v="4"/>
    <s v="GAZ1"/>
    <n v="394.96"/>
    <n v="0"/>
    <s v="ร้านที่2"/>
    <s v="ภ***พรรณ"/>
    <s v="Chanthaburi"/>
    <s v="-"/>
    <s v=""/>
    <s v="11/11/2025 14:44"/>
    <s v="-"/>
    <s v="Flash Express Thailand"/>
    <s v="Tiktok"/>
    <s v="tiktok"/>
    <s v=""/>
    <s v="THT220829GAZN3Z"/>
    <s v="11/11/2025 14:43"/>
  </r>
  <r>
    <x v="2"/>
    <x v="2"/>
    <n v="50"/>
    <n v="4"/>
    <s v="GAZ1"/>
    <n v="394.96"/>
    <n v="0"/>
    <s v="ร้านที่2"/>
    <s v="ภ***พรรณ"/>
    <s v="Chanthaburi"/>
    <s v="-"/>
    <s v=""/>
    <s v="11/11/2025 14:44"/>
    <s v="-"/>
    <s v="Flash Express Thailand"/>
    <s v="Tiktok"/>
    <s v="tiktok"/>
    <s v=""/>
    <s v="THT220829GAZN3Z"/>
    <s v="11/11/2025 14:43"/>
  </r>
  <r>
    <x v="3"/>
    <x v="3"/>
    <n v="50"/>
    <n v="4"/>
    <s v="GAZ1"/>
    <n v="394.96"/>
    <n v="0"/>
    <s v="ร้านที่2"/>
    <s v="ภ***พรรณ"/>
    <s v="Chanthaburi"/>
    <s v="-"/>
    <s v=""/>
    <s v="11/11/2025 14:44"/>
    <s v="-"/>
    <s v="Flash Express Thailand"/>
    <s v="Tiktok"/>
    <s v="tiktok"/>
    <s v=""/>
    <s v="THT220829GAZN3Z"/>
    <s v="11/11/2025 14:43"/>
  </r>
  <r>
    <x v="0"/>
    <x v="0"/>
    <n v="33.333333333333336"/>
    <n v="3"/>
    <s v="GAZ0"/>
    <n v="99.99"/>
    <n v="0"/>
    <s v="ร้านที่2"/>
    <s v="เ***"/>
    <s v="กรุงเทพฯ"/>
    <s v="-"/>
    <s v=""/>
    <s v="11/11/2025 14:43"/>
    <s v="-"/>
    <s v="J&amp;T COD"/>
    <s v="Tiktok"/>
    <s v="จ่ายทีหลัง / COD"/>
    <s v=""/>
    <s v="766361006386"/>
    <s v="11/11/2025 14:43"/>
  </r>
  <r>
    <x v="19"/>
    <x v="23"/>
    <n v="65"/>
    <n v="4"/>
    <s v="GAY99"/>
    <n v="796"/>
    <n v="0"/>
    <s v="ร้านที่10"/>
    <s v="คุณ  นิศา   ไทยขนส่ง "/>
    <s v="37 พระราม 9  ซอย60   (ซอย8เสรี)ถนนพระราม9 เขตสวนหลวง  แขวงสวนกลวง  ก.ท.ม   โทร     0970650531ส่งต่อแมว 10250"/>
    <s v="10250"/>
    <s v="0828981886"/>
    <s v="11/11/2025 11:38"/>
    <s v="raweewan5499@gmail.com"/>
    <s v="EMS"/>
    <s v="facebook"/>
    <s v="กสิกร"/>
    <s v=""/>
    <s v="WB055535597TH"/>
    <s v="11/11/2025 14:42"/>
  </r>
  <r>
    <x v="20"/>
    <x v="24"/>
    <n v="65"/>
    <n v="4"/>
    <s v="GAY99"/>
    <n v="796"/>
    <n v="0"/>
    <s v="ร้านที่10"/>
    <s v="คุณ  นิศา   ไทยขนส่ง "/>
    <s v="37 พระราม 9  ซอย60   (ซอย8เสรี)ถนนพระราม9 เขตสวนหลวง  แขวงสวนกลวง  ก.ท.ม   โทร     0970650531ส่งต่อแมว 10250"/>
    <s v="10250"/>
    <s v="0828981886"/>
    <s v="11/11/2025 11:38"/>
    <s v="raweewan5499@gmail.com"/>
    <s v="EMS"/>
    <s v="facebook"/>
    <s v="กสิกร"/>
    <s v=""/>
    <s v="WB055535597TH"/>
    <s v="11/11/2025 14:42"/>
  </r>
  <r>
    <x v="16"/>
    <x v="19"/>
    <n v="100"/>
    <n v="4"/>
    <s v="GAY99"/>
    <n v="796"/>
    <n v="0"/>
    <s v="ร้านที่10"/>
    <s v="คุณ  นิศา   ไทยขนส่ง "/>
    <s v="37 พระราม 9  ซอย60   (ซอย8เสรี)ถนนพระราม9 เขตสวนหลวง  แขวงสวนกลวง  ก.ท.ม   โทร     0970650531ส่งต่อแมว 10250"/>
    <s v="10250"/>
    <s v="0828981886"/>
    <s v="11/11/2025 11:38"/>
    <s v="raweewan5499@gmail.com"/>
    <s v="EMS"/>
    <s v="facebook"/>
    <s v="กสิกร"/>
    <s v=""/>
    <s v="WB055535597TH"/>
    <s v="11/11/2025 14:42"/>
  </r>
  <r>
    <x v="1"/>
    <x v="1"/>
    <n v="50"/>
    <n v="1"/>
    <s v="GAY98"/>
    <n v="99.99"/>
    <n v="0"/>
    <s v="ร้านที่2"/>
    <s v="น***สุภาพร ส***ง"/>
    <s v="กรุงเทพมหานคร"/>
    <s v="-"/>
    <s v=""/>
    <s v="11/11/2025 14:41"/>
    <s v="-"/>
    <s v="J&amp;T COD"/>
    <s v="Tiktok"/>
    <s v="จ่ายทีหลัง / COD"/>
    <s v=""/>
    <s v="766370701305"/>
    <s v="11/11/2025 14:42"/>
  </r>
  <r>
    <x v="2"/>
    <x v="2"/>
    <n v="50"/>
    <n v="1"/>
    <s v="GAY98"/>
    <n v="99.99"/>
    <n v="0"/>
    <s v="ร้านที่2"/>
    <s v="น***สุภาพร ส***ง"/>
    <s v="กรุงเทพมหานคร"/>
    <s v="-"/>
    <s v=""/>
    <s v="11/11/2025 14:41"/>
    <s v="-"/>
    <s v="J&amp;T COD"/>
    <s v="Tiktok"/>
    <s v="จ่ายทีหลัง / COD"/>
    <s v=""/>
    <s v="766370701305"/>
    <s v="11/11/2025 14:42"/>
  </r>
  <r>
    <x v="3"/>
    <x v="3"/>
    <n v="50"/>
    <n v="1"/>
    <s v="GAY98"/>
    <n v="99.99"/>
    <n v="0"/>
    <s v="ร้านที่2"/>
    <s v="น***สุภาพร ส***ง"/>
    <s v="กรุงเทพมหานคร"/>
    <s v="-"/>
    <s v=""/>
    <s v="11/11/2025 14:41"/>
    <s v="-"/>
    <s v="J&amp;T COD"/>
    <s v="Tiktok"/>
    <s v="จ่ายทีหลัง / COD"/>
    <s v=""/>
    <s v="766370701305"/>
    <s v="11/11/2025 14:42"/>
  </r>
  <r>
    <x v="10"/>
    <x v="11"/>
    <n v="66.333333333333329"/>
    <n v="3"/>
    <s v="GAY97"/>
    <n v="232"/>
    <n v="0"/>
    <s v="ร้านที่1"/>
    <s v="พ******์"/>
    <s v="******ยรูเบีย) แขวงพระโขนง แขวงพระโขนง เขตคลองเตย จังหวัดกรุงเทพมหานคร 10110"/>
    <s v="10110"/>
    <s v="33"/>
    <s v="11/11/2025 14:41"/>
    <s v="-"/>
    <s v="Flash Express"/>
    <s v="Shopee"/>
    <s v="shopee"/>
    <s v=""/>
    <s v="TH01017ZFV3K9C"/>
    <s v="11/11/2025 14:41"/>
  </r>
  <r>
    <x v="6"/>
    <x v="6"/>
    <n v="139"/>
    <n v="1"/>
    <s v="GAY96"/>
    <n v="199"/>
    <n v="0"/>
    <s v="ร้านที่10"/>
    <s v="สุดใจ บัณฑิตย์"/>
    <s v="60/2 หมู่ 6 ตำบลวังน้ำซับ อำเภอศรีประจันต์ จังหวัดสุพรรณบุรี  72140"/>
    <s v="72140"/>
    <s v="66868977783"/>
    <s v="11/11/2025 13:10"/>
    <s v="raweewan5499@gmail.com"/>
    <s v="EMS"/>
    <s v="facebook"/>
    <s v="กสิกร"/>
    <s v=""/>
    <s v="WB055535606TH"/>
    <s v="11/11/2025 14:39"/>
  </r>
  <r>
    <x v="5"/>
    <x v="5"/>
    <n v="139"/>
    <n v="1"/>
    <s v="GAY96"/>
    <n v="199"/>
    <n v="0"/>
    <s v="ร้านที่10"/>
    <s v="สุดใจ บัณฑิตย์"/>
    <s v="60/2 หมู่ 6 ตำบลวังน้ำซับ อำเภอศรีประจันต์ จังหวัดสุพรรณบุรี  72140"/>
    <s v="72140"/>
    <s v="66868977783"/>
    <s v="11/11/2025 13:10"/>
    <s v="raweewan5499@gmail.com"/>
    <s v="EMS"/>
    <s v="facebook"/>
    <s v="กสิกร"/>
    <s v=""/>
    <s v="WB055535606TH"/>
    <s v="11/11/2025 14:39"/>
  </r>
  <r>
    <x v="0"/>
    <x v="0"/>
    <n v="40"/>
    <n v="10"/>
    <s v="GAY95"/>
    <n v="276.25"/>
    <n v="0"/>
    <s v="ร้านที่2"/>
    <s v="เ***ศิริ"/>
    <s v="ร้อยเอ็ด"/>
    <s v="-"/>
    <s v=""/>
    <s v="11/11/2025 14:35"/>
    <s v="-"/>
    <s v="J&amp;T COD"/>
    <s v="Tiktok"/>
    <s v="จ่ายทีหลัง / COD"/>
    <s v=""/>
    <s v="766378399183"/>
    <s v="11/11/2025 14:35"/>
  </r>
  <r>
    <x v="1"/>
    <x v="1"/>
    <n v="50"/>
    <n v="1"/>
    <s v="GAY94"/>
    <n v="99.99"/>
    <n v="0"/>
    <s v="ร้านที่2"/>
    <s v="P***za00027625"/>
    <s v="นครนายก"/>
    <s v="-"/>
    <s v=""/>
    <s v="11/11/2025 14:34"/>
    <s v="-"/>
    <s v="Flash Express Thailand"/>
    <s v="Tiktok"/>
    <s v="tiktok"/>
    <s v=""/>
    <s v="THT110129GB3A9Z"/>
    <s v="11/11/2025 14:34"/>
  </r>
  <r>
    <x v="2"/>
    <x v="2"/>
    <n v="50"/>
    <n v="1"/>
    <s v="GAY94"/>
    <n v="99.99"/>
    <n v="0"/>
    <s v="ร้านที่2"/>
    <s v="P***za00027625"/>
    <s v="นครนายก"/>
    <s v="-"/>
    <s v=""/>
    <s v="11/11/2025 14:34"/>
    <s v="-"/>
    <s v="Flash Express Thailand"/>
    <s v="Tiktok"/>
    <s v="tiktok"/>
    <s v=""/>
    <s v="THT110129GB3A9Z"/>
    <s v="11/11/2025 14:34"/>
  </r>
  <r>
    <x v="3"/>
    <x v="3"/>
    <n v="50"/>
    <n v="1"/>
    <s v="GAY94"/>
    <n v="99.99"/>
    <n v="0"/>
    <s v="ร้านที่2"/>
    <s v="P***za00027625"/>
    <s v="นครนายก"/>
    <s v="-"/>
    <s v=""/>
    <s v="11/11/2025 14:34"/>
    <s v="-"/>
    <s v="Flash Express Thailand"/>
    <s v="Tiktok"/>
    <s v="tiktok"/>
    <s v=""/>
    <s v="THT110129GB3A9Z"/>
    <s v="11/11/2025 14:34"/>
  </r>
  <r>
    <x v="9"/>
    <x v="10"/>
    <n v="33"/>
    <n v="10"/>
    <s v="GAY93"/>
    <n v="276.25"/>
    <n v="0"/>
    <s v="ร้านที่2"/>
    <s v="พ***ินท์  อ***ะนิมิตรสกุล"/>
    <s v="กาญจนบุรี"/>
    <s v="-"/>
    <s v=""/>
    <s v="11/11/2025 14:32"/>
    <s v="-"/>
    <s v="J&amp;T COD"/>
    <s v="Tiktok"/>
    <s v="จ่ายทีหลัง / COD"/>
    <s v=""/>
    <s v="766328427292"/>
    <s v="11/11/2025 14:33"/>
  </r>
  <r>
    <x v="9"/>
    <x v="10"/>
    <n v="66.666666666666671"/>
    <n v="3"/>
    <s v="GAY92"/>
    <n v="100"/>
    <n v="0"/>
    <s v="ร้านที่2"/>
    <s v="ศ***ทิพย์ พ***นนท์"/>
    <s v="ปทุมธานี"/>
    <s v="-"/>
    <s v=""/>
    <s v="11/11/2025 14:31"/>
    <s v="-"/>
    <s v="Flash Express Thailand COD"/>
    <s v="Tiktok"/>
    <s v="จ่ายทีหลัง / COD"/>
    <s v=""/>
    <s v="THT040129GDEP5Z"/>
    <s v="11/11/2025 14:32"/>
  </r>
  <r>
    <x v="4"/>
    <x v="4"/>
    <n v="33"/>
    <n v="10"/>
    <s v="GAY91"/>
    <n v="276.25"/>
    <n v="0"/>
    <s v="ร้านที่2"/>
    <s v="เ***จพร พ***ศาสตร์"/>
    <s v="ร้อยเอ็ด"/>
    <s v="-"/>
    <s v=""/>
    <s v="11/11/2025 14:25"/>
    <s v="-"/>
    <s v="J&amp;T COD"/>
    <s v="Tiktok"/>
    <s v="จ่ายทีหลัง / COD"/>
    <s v=""/>
    <s v="766360215235"/>
    <s v="11/11/2025 14:25"/>
  </r>
  <r>
    <x v="4"/>
    <x v="4"/>
    <n v="33"/>
    <n v="10"/>
    <s v="GAY90"/>
    <n v="276.25"/>
    <n v="0"/>
    <s v="ร้านที่2"/>
    <s v="ก***ร ว***ลอสรวง ห***นทรัพย์ซิตี้โฮม ต***ห้อง301"/>
    <s v="มหาสารคาม"/>
    <s v="-"/>
    <s v=""/>
    <s v="11/11/2025 14:28"/>
    <s v="-"/>
    <s v="J&amp;T Express"/>
    <s v="Tiktok"/>
    <s v="tiktok"/>
    <s v=""/>
    <s v="766337815224"/>
    <s v="11/11/2025 14:25"/>
  </r>
  <r>
    <x v="0"/>
    <x v="0"/>
    <n v="33.333333333333336"/>
    <n v="6"/>
    <s v="GAY89"/>
    <n v="182"/>
    <n v="0"/>
    <s v="ร้านที่2"/>
    <s v="ส***ิ ว***ศรี"/>
    <s v="สกลนคร"/>
    <s v="-"/>
    <s v=""/>
    <s v="11/11/2025 14:24"/>
    <s v="-"/>
    <s v="J&amp;T COD"/>
    <s v="Tiktok"/>
    <s v="จ่ายทีหลัง / COD"/>
    <s v="เนยสด 3 เผือก 1 ใบเตย 1 กาแฟ 1"/>
    <s v="766319189300"/>
    <s v="11/11/2025 14:25"/>
  </r>
  <r>
    <x v="1"/>
    <x v="1"/>
    <n v="60"/>
    <n v="2"/>
    <s v="GAY88"/>
    <n v="178"/>
    <n v="0"/>
    <s v="ร้านที่2"/>
    <s v="ท***ยา  ส***ีรี"/>
    <s v="ระยอง"/>
    <s v="-"/>
    <s v=""/>
    <s v="11/11/2025 14:23"/>
    <s v="-"/>
    <s v="J&amp;T COD"/>
    <s v="Tiktok"/>
    <s v="จ่ายทีหลัง / COD"/>
    <s v=""/>
    <s v="766354605273"/>
    <s v="11/11/2025 14:24"/>
  </r>
  <r>
    <x v="2"/>
    <x v="2"/>
    <n v="60"/>
    <n v="2"/>
    <s v="GAY88"/>
    <n v="178"/>
    <n v="0"/>
    <s v="ร้านที่2"/>
    <s v="ท***ยา  ส***ีรี"/>
    <s v="ระยอง"/>
    <s v="-"/>
    <s v=""/>
    <s v="11/11/2025 14:23"/>
    <s v="-"/>
    <s v="J&amp;T COD"/>
    <s v="Tiktok"/>
    <s v="จ่ายทีหลัง / COD"/>
    <s v=""/>
    <s v="766354605273"/>
    <s v="11/11/2025 14:24"/>
  </r>
  <r>
    <x v="3"/>
    <x v="3"/>
    <n v="60"/>
    <n v="2"/>
    <s v="GAY88"/>
    <n v="178"/>
    <n v="0"/>
    <s v="ร้านที่2"/>
    <s v="ท***ยา  ส***ีรี"/>
    <s v="ระยอง"/>
    <s v="-"/>
    <s v=""/>
    <s v="11/11/2025 14:23"/>
    <s v="-"/>
    <s v="J&amp;T COD"/>
    <s v="Tiktok"/>
    <s v="จ่ายทีหลัง / COD"/>
    <s v=""/>
    <s v="766354605273"/>
    <s v="11/11/2025 14:24"/>
  </r>
  <r>
    <x v="0"/>
    <x v="0"/>
    <n v="40"/>
    <n v="10"/>
    <s v="GAY87"/>
    <n v="276.25"/>
    <n v="0"/>
    <s v="ร้านที่2"/>
    <s v="เ***จพร พ***ศาสตร์"/>
    <s v="ร้อยเอ็ด"/>
    <s v="-"/>
    <s v=""/>
    <s v="11/11/2025 14:23"/>
    <s v="-"/>
    <s v="J&amp;T COD"/>
    <s v="Tiktok"/>
    <s v="จ่ายทีหลัง / COD"/>
    <s v=""/>
    <s v="766329972240"/>
    <s v="11/11/2025 14:24"/>
  </r>
  <r>
    <x v="1"/>
    <x v="1"/>
    <n v="50"/>
    <n v="1"/>
    <s v="GAY85"/>
    <n v="100"/>
    <n v="0"/>
    <s v="ร้านที่2"/>
    <s v="ณ***ากร"/>
    <s v="ขอนแก่น"/>
    <s v="-"/>
    <s v=""/>
    <s v="11/11/2025 14:21"/>
    <s v="-"/>
    <s v="J&amp;T COD"/>
    <s v="Tiktok"/>
    <s v="จ่ายทีหลัง / COD"/>
    <s v=""/>
    <s v="766380819256"/>
    <s v="11/11/2025 14:23"/>
  </r>
  <r>
    <x v="2"/>
    <x v="2"/>
    <n v="50"/>
    <n v="1"/>
    <s v="GAY85"/>
    <n v="100"/>
    <n v="0"/>
    <s v="ร้านที่2"/>
    <s v="ณ***ากร"/>
    <s v="ขอนแก่น"/>
    <s v="-"/>
    <s v=""/>
    <s v="11/11/2025 14:21"/>
    <s v="-"/>
    <s v="J&amp;T COD"/>
    <s v="Tiktok"/>
    <s v="จ่ายทีหลัง / COD"/>
    <s v=""/>
    <s v="766380819256"/>
    <s v="11/11/2025 14:23"/>
  </r>
  <r>
    <x v="3"/>
    <x v="3"/>
    <n v="50"/>
    <n v="1"/>
    <s v="GAY85"/>
    <n v="100"/>
    <n v="0"/>
    <s v="ร้านที่2"/>
    <s v="ณ***ากร"/>
    <s v="ขอนแก่น"/>
    <s v="-"/>
    <s v=""/>
    <s v="11/11/2025 14:21"/>
    <s v="-"/>
    <s v="J&amp;T COD"/>
    <s v="Tiktok"/>
    <s v="จ่ายทีหลัง / COD"/>
    <s v=""/>
    <s v="766380819256"/>
    <s v="11/11/2025 14:23"/>
  </r>
  <r>
    <x v="1"/>
    <x v="1"/>
    <n v="60"/>
    <n v="2"/>
    <s v="GAY84"/>
    <n v="178"/>
    <n v="0"/>
    <s v="ร้านที่2"/>
    <s v="ส***ิสุข ก***งิน"/>
    <s v="เพชรบูรณ์"/>
    <s v="-"/>
    <s v=""/>
    <s v="11/11/2025 14:20"/>
    <s v="-"/>
    <s v="J&amp;T COD"/>
    <s v="Tiktok"/>
    <s v="จ่ายทีหลัง / COD"/>
    <s v=""/>
    <s v="766387604264"/>
    <s v="11/11/2025 14:22"/>
  </r>
  <r>
    <x v="2"/>
    <x v="2"/>
    <n v="60"/>
    <n v="2"/>
    <s v="GAY84"/>
    <n v="178"/>
    <n v="0"/>
    <s v="ร้านที่2"/>
    <s v="ส***ิสุข ก***งิน"/>
    <s v="เพชรบูรณ์"/>
    <s v="-"/>
    <s v=""/>
    <s v="11/11/2025 14:20"/>
    <s v="-"/>
    <s v="J&amp;T COD"/>
    <s v="Tiktok"/>
    <s v="จ่ายทีหลัง / COD"/>
    <s v=""/>
    <s v="766387604264"/>
    <s v="11/11/2025 14:22"/>
  </r>
  <r>
    <x v="3"/>
    <x v="3"/>
    <n v="60"/>
    <n v="2"/>
    <s v="GAY84"/>
    <n v="178"/>
    <n v="0"/>
    <s v="ร้านที่2"/>
    <s v="ส***ิสุข ก***งิน"/>
    <s v="เพชรบูรณ์"/>
    <s v="-"/>
    <s v=""/>
    <s v="11/11/2025 14:20"/>
    <s v="-"/>
    <s v="J&amp;T COD"/>
    <s v="Tiktok"/>
    <s v="จ่ายทีหลัง / COD"/>
    <s v=""/>
    <s v="766387604264"/>
    <s v="11/11/2025 14:22"/>
  </r>
  <r>
    <x v="1"/>
    <x v="1"/>
    <n v="60"/>
    <n v="2"/>
    <s v="GAY83"/>
    <n v="178"/>
    <n v="0"/>
    <s v="ร้านที่2"/>
    <s v="บ***ิ้ง ข***ะออง"/>
    <s v="ปทุมธานี"/>
    <s v="-"/>
    <s v=""/>
    <s v="11/11/2025 14:20"/>
    <s v="-"/>
    <s v="J&amp;T COD"/>
    <s v="Tiktok"/>
    <s v="จ่ายทีหลัง / COD"/>
    <s v=""/>
    <s v="766309403263"/>
    <s v="11/11/2025 14:22"/>
  </r>
  <r>
    <x v="2"/>
    <x v="2"/>
    <n v="60"/>
    <n v="2"/>
    <s v="GAY83"/>
    <n v="178"/>
    <n v="0"/>
    <s v="ร้านที่2"/>
    <s v="บ***ิ้ง ข***ะออง"/>
    <s v="ปทุมธานี"/>
    <s v="-"/>
    <s v=""/>
    <s v="11/11/2025 14:20"/>
    <s v="-"/>
    <s v="J&amp;T COD"/>
    <s v="Tiktok"/>
    <s v="จ่ายทีหลัง / COD"/>
    <s v=""/>
    <s v="766309403263"/>
    <s v="11/11/2025 14:22"/>
  </r>
  <r>
    <x v="3"/>
    <x v="3"/>
    <n v="60"/>
    <n v="2"/>
    <s v="GAY83"/>
    <n v="178"/>
    <n v="0"/>
    <s v="ร้านที่2"/>
    <s v="บ***ิ้ง ข***ะออง"/>
    <s v="ปทุมธานี"/>
    <s v="-"/>
    <s v=""/>
    <s v="11/11/2025 14:20"/>
    <s v="-"/>
    <s v="J&amp;T COD"/>
    <s v="Tiktok"/>
    <s v="จ่ายทีหลัง / COD"/>
    <s v=""/>
    <s v="766309403263"/>
    <s v="11/11/2025 14:22"/>
  </r>
  <r>
    <x v="1"/>
    <x v="1"/>
    <n v="60"/>
    <n v="2"/>
    <s v="GAY82"/>
    <n v="178"/>
    <n v="0"/>
    <s v="ร้านที่2"/>
    <s v="ป***สริฐ ภ***ีบุญญานุกูล"/>
    <s v="ชัยภูมิ"/>
    <s v="-"/>
    <s v=""/>
    <s v="11/11/2025 14:19"/>
    <s v="-"/>
    <s v="J&amp;T COD"/>
    <s v="Tiktok"/>
    <s v="จ่ายทีหลัง / COD"/>
    <s v=""/>
    <s v="766356108210"/>
    <s v="11/11/2025 14:21"/>
  </r>
  <r>
    <x v="2"/>
    <x v="2"/>
    <n v="60"/>
    <n v="2"/>
    <s v="GAY82"/>
    <n v="178"/>
    <n v="0"/>
    <s v="ร้านที่2"/>
    <s v="ป***สริฐ ภ***ีบุญญานุกูล"/>
    <s v="ชัยภูมิ"/>
    <s v="-"/>
    <s v=""/>
    <s v="11/11/2025 14:19"/>
    <s v="-"/>
    <s v="J&amp;T COD"/>
    <s v="Tiktok"/>
    <s v="จ่ายทีหลัง / COD"/>
    <s v=""/>
    <s v="766356108210"/>
    <s v="11/11/2025 14:21"/>
  </r>
  <r>
    <x v="3"/>
    <x v="3"/>
    <n v="60"/>
    <n v="2"/>
    <s v="GAY82"/>
    <n v="178"/>
    <n v="0"/>
    <s v="ร้านที่2"/>
    <s v="ป***สริฐ ภ***ีบุญญานุกูล"/>
    <s v="ชัยภูมิ"/>
    <s v="-"/>
    <s v=""/>
    <s v="11/11/2025 14:19"/>
    <s v="-"/>
    <s v="J&amp;T COD"/>
    <s v="Tiktok"/>
    <s v="จ่ายทีหลัง / COD"/>
    <s v=""/>
    <s v="766356108210"/>
    <s v="11/11/2025 14:21"/>
  </r>
  <r>
    <x v="1"/>
    <x v="1"/>
    <n v="60"/>
    <n v="2"/>
    <s v="GAY81"/>
    <n v="178"/>
    <n v="0"/>
    <s v="ร้านที่2"/>
    <s v="เ***แก่น้อย"/>
    <s v="ยโสธร"/>
    <s v="-"/>
    <s v=""/>
    <s v="11/11/2025 14:18"/>
    <s v="-"/>
    <s v="J&amp;T COD"/>
    <s v="Tiktok"/>
    <s v="จ่ายทีหลัง / COD"/>
    <s v=""/>
    <s v="766372403263"/>
    <s v="11/11/2025 14:21"/>
  </r>
  <r>
    <x v="2"/>
    <x v="2"/>
    <n v="60"/>
    <n v="2"/>
    <s v="GAY81"/>
    <n v="178"/>
    <n v="0"/>
    <s v="ร้านที่2"/>
    <s v="เ***แก่น้อย"/>
    <s v="ยโสธร"/>
    <s v="-"/>
    <s v=""/>
    <s v="11/11/2025 14:18"/>
    <s v="-"/>
    <s v="J&amp;T COD"/>
    <s v="Tiktok"/>
    <s v="จ่ายทีหลัง / COD"/>
    <s v=""/>
    <s v="766372403263"/>
    <s v="11/11/2025 14:21"/>
  </r>
  <r>
    <x v="3"/>
    <x v="3"/>
    <n v="60"/>
    <n v="2"/>
    <s v="GAY81"/>
    <n v="178"/>
    <n v="0"/>
    <s v="ร้านที่2"/>
    <s v="เ***แก่น้อย"/>
    <s v="ยโสธร"/>
    <s v="-"/>
    <s v=""/>
    <s v="11/11/2025 14:18"/>
    <s v="-"/>
    <s v="J&amp;T COD"/>
    <s v="Tiktok"/>
    <s v="จ่ายทีหลัง / COD"/>
    <s v=""/>
    <s v="766372403263"/>
    <s v="11/11/2025 14:21"/>
  </r>
  <r>
    <x v="1"/>
    <x v="1"/>
    <n v="60"/>
    <n v="2"/>
    <s v="GAY80"/>
    <n v="178"/>
    <n v="0"/>
    <s v="ร้านที่2"/>
    <s v="ส*** ไ***ิทักษ์กุล"/>
    <s v="กรุงเทพฯ"/>
    <s v="-"/>
    <s v=""/>
    <s v="11/11/2025 14:17"/>
    <s v="-"/>
    <s v="J&amp;T COD"/>
    <s v="Tiktok"/>
    <s v="จ่ายทีหลัง / COD"/>
    <s v=""/>
    <s v="766377399200"/>
    <s v="11/11/2025 14:20"/>
  </r>
  <r>
    <x v="2"/>
    <x v="2"/>
    <n v="60"/>
    <n v="2"/>
    <s v="GAY80"/>
    <n v="178"/>
    <n v="0"/>
    <s v="ร้านที่2"/>
    <s v="ส*** ไ***ิทักษ์กุล"/>
    <s v="กรุงเทพฯ"/>
    <s v="-"/>
    <s v=""/>
    <s v="11/11/2025 14:17"/>
    <s v="-"/>
    <s v="J&amp;T COD"/>
    <s v="Tiktok"/>
    <s v="จ่ายทีหลัง / COD"/>
    <s v=""/>
    <s v="766377399200"/>
    <s v="11/11/2025 14:20"/>
  </r>
  <r>
    <x v="3"/>
    <x v="3"/>
    <n v="60"/>
    <n v="2"/>
    <s v="GAY80"/>
    <n v="178"/>
    <n v="0"/>
    <s v="ร้านที่2"/>
    <s v="ส*** ไ***ิทักษ์กุล"/>
    <s v="กรุงเทพฯ"/>
    <s v="-"/>
    <s v=""/>
    <s v="11/11/2025 14:17"/>
    <s v="-"/>
    <s v="J&amp;T COD"/>
    <s v="Tiktok"/>
    <s v="จ่ายทีหลัง / COD"/>
    <s v=""/>
    <s v="766377399200"/>
    <s v="11/11/2025 14:20"/>
  </r>
  <r>
    <x v="0"/>
    <x v="0"/>
    <n v="33.333333333333336"/>
    <n v="3"/>
    <s v="GAY79"/>
    <n v="99.99"/>
    <n v="0"/>
    <s v="ร้านที่2"/>
    <s v="ว***ตรา แ***ิชิต"/>
    <s v="กรุงเทพฯ"/>
    <s v="-"/>
    <s v=""/>
    <s v="11/11/2025 14:16"/>
    <s v="-"/>
    <s v="J&amp;T COD"/>
    <s v="Tiktok"/>
    <s v="จ่ายทีหลัง / COD"/>
    <s v=""/>
    <s v="766346007372"/>
    <s v="11/11/2025 14:20"/>
  </r>
  <r>
    <x v="4"/>
    <x v="4"/>
    <n v="66.666666666666671"/>
    <n v="3"/>
    <s v="GAY78"/>
    <n v="182"/>
    <n v="0"/>
    <s v="ร้านที่2"/>
    <s v="อ***รณ  ม***น"/>
    <s v="เทศบาลนครเชียงราย"/>
    <s v="-"/>
    <s v=""/>
    <s v="11/11/2025 14:16"/>
    <s v="-"/>
    <s v="J&amp;T Express"/>
    <s v="Tiktok"/>
    <s v="tiktok"/>
    <s v=""/>
    <s v="766320660291"/>
    <s v="11/11/2025 14:20"/>
  </r>
  <r>
    <x v="0"/>
    <x v="0"/>
    <n v="33.333333333333336"/>
    <n v="3"/>
    <s v="GAY78"/>
    <n v="182"/>
    <n v="0"/>
    <s v="ร้านที่2"/>
    <s v="อ***รณ  ม***น"/>
    <s v="เทศบาลนครเชียงราย"/>
    <s v="-"/>
    <s v=""/>
    <s v="11/11/2025 14:16"/>
    <s v="-"/>
    <s v="J&amp;T Express"/>
    <s v="Tiktok"/>
    <s v="tiktok"/>
    <s v=""/>
    <s v="766320660291"/>
    <s v="11/11/2025 14:20"/>
  </r>
  <r>
    <x v="1"/>
    <x v="1"/>
    <n v="60"/>
    <n v="2"/>
    <s v="GAY77"/>
    <n v="178"/>
    <n v="0"/>
    <s v="ร้านที่2"/>
    <s v="u***77456214540414"/>
    <s v="นครปฐม"/>
    <s v="-"/>
    <s v=""/>
    <s v="11/11/2025 14:16"/>
    <s v="-"/>
    <s v="Flash Express Thailand"/>
    <s v="Tiktok"/>
    <s v="tiktok"/>
    <s v=""/>
    <s v="THT150629GA893Z"/>
    <s v="11/11/2025 14:19"/>
  </r>
  <r>
    <x v="2"/>
    <x v="2"/>
    <n v="60"/>
    <n v="2"/>
    <s v="GAY77"/>
    <n v="178"/>
    <n v="0"/>
    <s v="ร้านที่2"/>
    <s v="u***77456214540414"/>
    <s v="นครปฐม"/>
    <s v="-"/>
    <s v=""/>
    <s v="11/11/2025 14:16"/>
    <s v="-"/>
    <s v="Flash Express Thailand"/>
    <s v="Tiktok"/>
    <s v="tiktok"/>
    <s v=""/>
    <s v="THT150629GA893Z"/>
    <s v="11/11/2025 14:19"/>
  </r>
  <r>
    <x v="3"/>
    <x v="3"/>
    <n v="60"/>
    <n v="2"/>
    <s v="GAY77"/>
    <n v="178"/>
    <n v="0"/>
    <s v="ร้านที่2"/>
    <s v="u***77456214540414"/>
    <s v="นครปฐม"/>
    <s v="-"/>
    <s v=""/>
    <s v="11/11/2025 14:16"/>
    <s v="-"/>
    <s v="Flash Express Thailand"/>
    <s v="Tiktok"/>
    <s v="tiktok"/>
    <s v=""/>
    <s v="THT150629GA893Z"/>
    <s v="11/11/2025 14:19"/>
  </r>
  <r>
    <x v="1"/>
    <x v="1"/>
    <n v="60"/>
    <n v="2"/>
    <s v="GAY76"/>
    <n v="178"/>
    <n v="0"/>
    <s v="ร้านที่2"/>
    <s v="พ***ร จ***น์หอม"/>
    <s v="สมุทรสาคร"/>
    <s v="-"/>
    <s v=""/>
    <s v="11/11/2025 14:12"/>
    <s v="-"/>
    <s v="J&amp;T COD"/>
    <s v="Tiktok"/>
    <s v="จ่ายทีหลัง / COD"/>
    <s v=""/>
    <s v="766336059171"/>
    <s v="11/11/2025 14:17"/>
  </r>
  <r>
    <x v="2"/>
    <x v="2"/>
    <n v="60"/>
    <n v="2"/>
    <s v="GAY76"/>
    <n v="178"/>
    <n v="0"/>
    <s v="ร้านที่2"/>
    <s v="พ***ร จ***น์หอม"/>
    <s v="สมุทรสาคร"/>
    <s v="-"/>
    <s v=""/>
    <s v="11/11/2025 14:12"/>
    <s v="-"/>
    <s v="J&amp;T COD"/>
    <s v="Tiktok"/>
    <s v="จ่ายทีหลัง / COD"/>
    <s v=""/>
    <s v="766336059171"/>
    <s v="11/11/2025 14:17"/>
  </r>
  <r>
    <x v="3"/>
    <x v="3"/>
    <n v="60"/>
    <n v="2"/>
    <s v="GAY76"/>
    <n v="178"/>
    <n v="0"/>
    <s v="ร้านที่2"/>
    <s v="พ***ร จ***น์หอม"/>
    <s v="สมุทรสาคร"/>
    <s v="-"/>
    <s v=""/>
    <s v="11/11/2025 14:12"/>
    <s v="-"/>
    <s v="J&amp;T COD"/>
    <s v="Tiktok"/>
    <s v="จ่ายทีหลัง / COD"/>
    <s v=""/>
    <s v="766336059171"/>
    <s v="11/11/2025 14:17"/>
  </r>
  <r>
    <x v="1"/>
    <x v="1"/>
    <n v="60"/>
    <n v="2"/>
    <s v="GAY75"/>
    <n v="178"/>
    <n v="0"/>
    <s v="ร้านที่2"/>
    <s v="บ***ิด ส***งวน"/>
    <s v="นนทบุรี"/>
    <s v="-"/>
    <s v=""/>
    <s v="11/11/2025 14:12"/>
    <s v="-"/>
    <s v="Flash Express Thailand COD"/>
    <s v="Tiktok"/>
    <s v="จ่ายทีหลัง / COD"/>
    <s v=""/>
    <s v="THT030629F1VK2Z"/>
    <s v="11/11/2025 14:17"/>
  </r>
  <r>
    <x v="2"/>
    <x v="2"/>
    <n v="60"/>
    <n v="2"/>
    <s v="GAY75"/>
    <n v="178"/>
    <n v="0"/>
    <s v="ร้านที่2"/>
    <s v="บ***ิด ส***งวน"/>
    <s v="นนทบุรี"/>
    <s v="-"/>
    <s v=""/>
    <s v="11/11/2025 14:12"/>
    <s v="-"/>
    <s v="Flash Express Thailand COD"/>
    <s v="Tiktok"/>
    <s v="จ่ายทีหลัง / COD"/>
    <s v=""/>
    <s v="THT030629F1VK2Z"/>
    <s v="11/11/2025 14:17"/>
  </r>
  <r>
    <x v="3"/>
    <x v="3"/>
    <n v="60"/>
    <n v="2"/>
    <s v="GAY75"/>
    <n v="178"/>
    <n v="0"/>
    <s v="ร้านที่2"/>
    <s v="บ***ิด ส***งวน"/>
    <s v="นนทบุรี"/>
    <s v="-"/>
    <s v=""/>
    <s v="11/11/2025 14:12"/>
    <s v="-"/>
    <s v="Flash Express Thailand COD"/>
    <s v="Tiktok"/>
    <s v="จ่ายทีหลัง / COD"/>
    <s v=""/>
    <s v="THT030629F1VK2Z"/>
    <s v="11/11/2025 14:17"/>
  </r>
  <r>
    <x v="1"/>
    <x v="1"/>
    <n v="50"/>
    <n v="1"/>
    <s v="GAY74"/>
    <n v="100"/>
    <n v="0"/>
    <s v="ร้านที่4"/>
    <s v="น** ด***พัชร์ โ***์แข็ง"/>
    <s v="ตรัง"/>
    <s v="-"/>
    <s v=""/>
    <s v="11/11/2025 14:11"/>
    <s v="-"/>
    <s v="J&amp;T COD"/>
    <s v="Tiktok"/>
    <s v="จ่ายทีหลัง / COD"/>
    <s v=""/>
    <s v="766322304285"/>
    <s v="11/11/2025 14:17"/>
  </r>
  <r>
    <x v="2"/>
    <x v="2"/>
    <n v="50"/>
    <n v="1"/>
    <s v="GAY74"/>
    <n v="100"/>
    <n v="0"/>
    <s v="ร้านที่4"/>
    <s v="น** ด***พัชร์ โ***์แข็ง"/>
    <s v="ตรัง"/>
    <s v="-"/>
    <s v=""/>
    <s v="11/11/2025 14:11"/>
    <s v="-"/>
    <s v="J&amp;T COD"/>
    <s v="Tiktok"/>
    <s v="จ่ายทีหลัง / COD"/>
    <s v=""/>
    <s v="766322304285"/>
    <s v="11/11/2025 14:17"/>
  </r>
  <r>
    <x v="3"/>
    <x v="3"/>
    <n v="50"/>
    <n v="1"/>
    <s v="GAY74"/>
    <n v="100"/>
    <n v="0"/>
    <s v="ร้านที่4"/>
    <s v="น** ด***พัชร์ โ***์แข็ง"/>
    <s v="ตรัง"/>
    <s v="-"/>
    <s v=""/>
    <s v="11/11/2025 14:11"/>
    <s v="-"/>
    <s v="J&amp;T COD"/>
    <s v="Tiktok"/>
    <s v="จ่ายทีหลัง / COD"/>
    <s v=""/>
    <s v="766322304285"/>
    <s v="11/11/2025 14:17"/>
  </r>
  <r>
    <x v="0"/>
    <x v="0"/>
    <n v="65"/>
    <n v="2"/>
    <s v="GAY73"/>
    <n v="199"/>
    <n v="0"/>
    <s v="ร้านที่10"/>
    <s v="ชูวงศ์ เลาหพฤฒิสาร"/>
    <s v="126/1 มหาวิทยาลัยหอการค้าไทย ถ.วิภาวดี กทม 10400"/>
    <s v="10400"/>
    <s v="0815824644"/>
    <s v="11/11/2025 14:17"/>
    <s v="raweewan5499@gmail.com"/>
    <s v="EMS COD"/>
    <s v="facebook"/>
    <s v="กสิกร"/>
    <s v=""/>
    <s v="WA042934247TH"/>
    <s v="11/11/2025 14:16"/>
  </r>
  <r>
    <x v="6"/>
    <x v="6"/>
    <n v="139"/>
    <n v="1"/>
    <s v="GAY73"/>
    <n v="199"/>
    <n v="0"/>
    <s v="ร้านที่10"/>
    <s v="ชูวงศ์ เลาหพฤฒิสาร"/>
    <s v="126/1 มหาวิทยาลัยหอการค้าไทย ถ.วิภาวดี กทม 10400"/>
    <s v="10400"/>
    <s v="0815824644"/>
    <s v="11/11/2025 14:17"/>
    <s v="raweewan5499@gmail.com"/>
    <s v="EMS COD"/>
    <s v="facebook"/>
    <s v="กสิกร"/>
    <s v=""/>
    <s v="WA042934247TH"/>
    <s v="11/11/2025 14:16"/>
  </r>
  <r>
    <x v="0"/>
    <x v="0"/>
    <n v="40"/>
    <n v="10"/>
    <s v="GAY72"/>
    <n v="276.25"/>
    <n v="0"/>
    <s v="ร้านที่2"/>
    <s v="ล***ณา จ***น์หอม"/>
    <s v="สมุทรสาคร"/>
    <s v="-"/>
    <s v=""/>
    <s v="11/11/2025 14:08"/>
    <s v="-"/>
    <s v="J&amp;T COD"/>
    <s v="Tiktok"/>
    <s v="จ่ายทีหลัง / COD"/>
    <s v=""/>
    <s v="766316578112"/>
    <s v="11/11/2025 14:15"/>
  </r>
  <r>
    <x v="0"/>
    <x v="0"/>
    <n v="40"/>
    <n v="10"/>
    <s v="GAY71"/>
    <n v="276.25"/>
    <n v="0"/>
    <s v="ร้านที่2"/>
    <s v="ญ***สตา ธ***ลทัพ"/>
    <s v="กรุงเทพฯ"/>
    <s v="-"/>
    <s v=""/>
    <s v="11/11/2025 14:01"/>
    <s v="-"/>
    <s v="J&amp;T Express"/>
    <s v="Tiktok"/>
    <s v="tiktok"/>
    <s v=""/>
    <s v="766314871140"/>
    <s v="11/11/2025 14:01"/>
  </r>
  <r>
    <x v="3"/>
    <x v="3"/>
    <n v="40"/>
    <n v="1"/>
    <s v="GAY70"/>
    <n v="75"/>
    <n v="35"/>
    <s v="ร้านที่1"/>
    <s v="อ******ม"/>
    <s v="******รุณอมรินทร์, เขตบางกอกน้อย แขวงอรุณอมรินทร์ เขตบางกอกน้อย จังหวัดกรุงเทพมหานคร 10700"/>
    <s v="10700"/>
    <s v="55"/>
    <s v="11/11/2025 13:59"/>
    <s v="-"/>
    <s v="Flash Express"/>
    <s v="Shopee"/>
    <s v="shopee"/>
    <s v=""/>
    <s v="TH01147ZEC8A9E"/>
    <s v="11/11/2025 13:58"/>
  </r>
  <r>
    <x v="0"/>
    <x v="0"/>
    <n v="50"/>
    <n v="6"/>
    <s v="GAY69"/>
    <n v="199.99"/>
    <n v="0"/>
    <s v="ร้านที่2"/>
    <s v="แ**"/>
    <s v="พิษณุโลก"/>
    <s v="-"/>
    <s v=""/>
    <s v="11/11/2025 13:30"/>
    <s v="-"/>
    <s v="J&amp;T Express"/>
    <s v="Tiktok"/>
    <s v="tiktok"/>
    <s v=""/>
    <s v="766323993256"/>
    <s v="11/11/2025 13:29"/>
  </r>
  <r>
    <x v="0"/>
    <x v="0"/>
    <n v="33.333333333333336"/>
    <n v="3"/>
    <s v="GAY68"/>
    <n v="99.99"/>
    <n v="0"/>
    <s v="ร้านที่2"/>
    <s v="ท***์มลฑา   แ***ุย่"/>
    <s v="กรุงเทพมหานคร"/>
    <s v="-"/>
    <s v=""/>
    <s v="11/11/2025 13:26"/>
    <s v="-"/>
    <s v="J&amp;T COD"/>
    <s v="Tiktok"/>
    <s v="จ่ายทีหลัง / COD"/>
    <s v=""/>
    <s v="766365306324"/>
    <s v="11/11/2025 13:26"/>
  </r>
  <r>
    <x v="4"/>
    <x v="4"/>
    <n v="66.666666666666671"/>
    <n v="3"/>
    <s v="GAY67"/>
    <n v="99.99"/>
    <n v="0"/>
    <s v="ร้านที่2"/>
    <s v="ท***ย์ ค***ูญ"/>
    <s v="เทศบาลนครนครศรีธรรมราช"/>
    <s v="-"/>
    <s v=""/>
    <s v="11/11/2025 13:24"/>
    <s v="-"/>
    <s v="J&amp;T COD"/>
    <s v="Tiktok"/>
    <s v="จ่ายทีหลัง / COD"/>
    <s v=""/>
    <s v="766326722210"/>
    <s v="11/11/2025 13:24"/>
  </r>
  <r>
    <x v="9"/>
    <x v="10"/>
    <n v="66.666666666666671"/>
    <n v="3"/>
    <s v="GAY65"/>
    <n v="99.99"/>
    <n v="0"/>
    <s v="ร้านที่2"/>
    <s v="ก***น บ***รรม"/>
    <s v="กำแพงเพชร"/>
    <s v="-"/>
    <s v=""/>
    <s v="11/11/2025 13:15"/>
    <s v="-"/>
    <s v="J&amp;T COD"/>
    <s v="Tiktok"/>
    <s v="จ่ายทีหลัง / COD"/>
    <s v=""/>
    <s v="766369304385"/>
    <s v="11/11/2025 13:15"/>
  </r>
  <r>
    <x v="4"/>
    <x v="4"/>
    <n v="66.666666666666671"/>
    <n v="3"/>
    <s v="GAY64"/>
    <n v="99.99"/>
    <n v="0"/>
    <s v="ร้านที่2"/>
    <s v="พ***ล ห***ย"/>
    <s v="ปราจีนบุรี"/>
    <s v="-"/>
    <s v=""/>
    <s v="11/11/2025 13:14"/>
    <s v="-"/>
    <s v="J&amp;T COD"/>
    <s v="Tiktok"/>
    <s v="จ่ายทีหลัง / COD"/>
    <s v=""/>
    <s v="766342712236"/>
    <s v="11/11/2025 13:14"/>
  </r>
  <r>
    <x v="4"/>
    <x v="4"/>
    <n v="66.666666666666671"/>
    <n v="3"/>
    <s v="GAY63"/>
    <n v="112.38"/>
    <n v="7"/>
    <s v="ร้านที่1"/>
    <s v="อิงอร  แจ้งอักษร"/>
    <s v="363/3 ซ.จรัญสนิทวงศ์ 31 แยก 7 ถ.จรัญสนิทวงศ์ 31 · บางขุนศรี/ Bang Khun Si_x000a__x000a_บางกอกน้อย/ Bangkok Noiกรุงเทพมหานคร/ Bangkok_x000a_10700"/>
    <s v="10700"/>
    <s v="660941232645"/>
    <s v="11/11/2025 13:09"/>
    <s v="-"/>
    <s v="Kerry_dropoff"/>
    <s v="Lazada"/>
    <s v="lazada"/>
    <s v=""/>
    <s v="LEXPU0627641285"/>
    <s v="11/11/2025 13:09"/>
  </r>
  <r>
    <x v="11"/>
    <x v="15"/>
    <n v="69.900000000000006"/>
    <n v="10"/>
    <s v="GAY62"/>
    <n v="706.6"/>
    <n v="59"/>
    <s v="ร้านที่1"/>
    <s v="ณภัสนันท์ สิริชนนจิรากุล"/>
    <s v="หมู่บ้านโกลเด้นทาวน์สุขาภิบาล 5 79/59 ซอย 4 · ออเงิน/ O Ngoen_x000a__x000a_สายไหม/ Sai Maiกรุงเทพมหานคร/ Bangkok_x000a_10220"/>
    <s v="10220"/>
    <s v="660891484600"/>
    <s v="11/11/2025 13:08"/>
    <s v="-"/>
    <s v="Kerry_dropoff"/>
    <s v="Lazada"/>
    <s v="lazada"/>
    <s v=""/>
    <s v="LEXPU0627404598"/>
    <s v="11/11/2025 13:08"/>
  </r>
  <r>
    <x v="13"/>
    <x v="16"/>
    <n v="10"/>
    <n v="20"/>
    <s v="GAY60"/>
    <n v="269.35000000000002"/>
    <n v="45"/>
    <s v="ร้านที่1"/>
    <s v="วงเดือน ศรีเข้ม"/>
    <s v="223 ม.10 ต.โคกจาน อ.ตระการพืชผล จ.อุบลราชธานี_x000a__x000a_ตระการพืชผล/ Trakan Phuet Phonอุบลราชธานี/ Ubon Ratchathani_x000a_34130"/>
    <s v="34130"/>
    <s v="660648148647"/>
    <s v="11/11/2025 13:05"/>
    <s v="-"/>
    <s v="Kerry_dropoff"/>
    <s v="Lazada"/>
    <s v="lazada"/>
    <s v=""/>
    <s v="TH31107ZGEW33G"/>
    <s v="11/11/2025 13:05"/>
  </r>
  <r>
    <x v="19"/>
    <x v="23"/>
    <n v="54"/>
    <n v="1"/>
    <s v="GAY59"/>
    <n v="80.02"/>
    <n v="7.5"/>
    <s v="ร้านที่1"/>
    <s v="นางสาว รุ่งนภา ผ่องศรี"/>
    <s v="บ้านเลขที่ 71 ซอยเพชรเกษม 48 แยก 16-2 แขวงบางด้วน   เขตภาษีเจริญ_x000a__x000a_ภาษีเจริญ/ Phasi Charoenกรุงเทพมหานคร/ Bangkok_x000a_10160"/>
    <s v="10160"/>
    <s v="660868855215"/>
    <s v="11/11/2025 13:01"/>
    <s v="-"/>
    <s v="Kerry_dropoff"/>
    <s v="Lazada"/>
    <s v="lazada"/>
    <s v=""/>
    <s v="LEXPU0627438572"/>
    <s v="11/11/2025 13:01"/>
  </r>
  <r>
    <x v="15"/>
    <x v="18"/>
    <n v="55"/>
    <n v="1"/>
    <s v="GAY59"/>
    <n v="80.02"/>
    <n v="7.5"/>
    <s v="ร้านที่1"/>
    <s v="นางสาว รุ่งนภา ผ่องศรี"/>
    <s v="บ้านเลขที่ 71 ซอยเพชรเกษม 48 แยก 16-2 แขวงบางด้วน   เขตภาษีเจริญ_x000a__x000a_ภาษีเจริญ/ Phasi Charoenกรุงเทพมหานคร/ Bangkok_x000a_10160"/>
    <s v="10160"/>
    <s v="660868855215"/>
    <s v="11/11/2025 13:01"/>
    <s v="-"/>
    <s v="Kerry_dropoff"/>
    <s v="Lazada"/>
    <s v="lazada"/>
    <s v=""/>
    <s v="LEXPU0627438572"/>
    <s v="11/11/2025 13:01"/>
  </r>
  <r>
    <x v="4"/>
    <x v="4"/>
    <n v="66.666666666666671"/>
    <n v="3"/>
    <s v="GAY58"/>
    <n v="99.99"/>
    <n v="0"/>
    <s v="ร้านที่2"/>
    <s v="พ***ทราวดี​ ศ***จันทร์​ทอง​"/>
    <s v="นครปฐม"/>
    <s v="-"/>
    <s v=""/>
    <s v="11/11/2025 12:59"/>
    <s v="-"/>
    <s v="J&amp;T COD"/>
    <s v="Tiktok"/>
    <s v="จ่ายทีหลัง / COD"/>
    <s v=""/>
    <s v="766377424282"/>
    <s v="11/11/2025 12:59"/>
  </r>
  <r>
    <x v="1"/>
    <x v="1"/>
    <n v="50"/>
    <n v="1"/>
    <s v="GAY57"/>
    <n v="100"/>
    <n v="0"/>
    <s v="ร้านที่4"/>
    <s v="ส***รัตน์  ด***ม้หอม"/>
    <s v="นครศรีธรรมราช"/>
    <s v="-"/>
    <s v=""/>
    <s v="11/11/2025 12:54"/>
    <s v="-"/>
    <s v="J&amp;T COD"/>
    <s v="Tiktok"/>
    <s v="จ่ายทีหลัง / COD"/>
    <s v=""/>
    <s v="766338304270"/>
    <s v="11/11/2025 12:54"/>
  </r>
  <r>
    <x v="2"/>
    <x v="2"/>
    <n v="50"/>
    <n v="1"/>
    <s v="GAY57"/>
    <n v="100"/>
    <n v="0"/>
    <s v="ร้านที่4"/>
    <s v="ส***รัตน์  ด***ม้หอม"/>
    <s v="นครศรีธรรมราช"/>
    <s v="-"/>
    <s v=""/>
    <s v="11/11/2025 12:54"/>
    <s v="-"/>
    <s v="J&amp;T COD"/>
    <s v="Tiktok"/>
    <s v="จ่ายทีหลัง / COD"/>
    <s v=""/>
    <s v="766338304270"/>
    <s v="11/11/2025 12:54"/>
  </r>
  <r>
    <x v="3"/>
    <x v="3"/>
    <n v="50"/>
    <n v="1"/>
    <s v="GAY57"/>
    <n v="100"/>
    <n v="0"/>
    <s v="ร้านที่4"/>
    <s v="ส***รัตน์  ด***ม้หอม"/>
    <s v="นครศรีธรรมราช"/>
    <s v="-"/>
    <s v=""/>
    <s v="11/11/2025 12:54"/>
    <s v="-"/>
    <s v="J&amp;T COD"/>
    <s v="Tiktok"/>
    <s v="จ่ายทีหลัง / COD"/>
    <s v=""/>
    <s v="766338304270"/>
    <s v="11/11/2025 12:54"/>
  </r>
  <r>
    <x v="11"/>
    <x v="12"/>
    <n v="64"/>
    <n v="1"/>
    <s v="GAY56"/>
    <n v="64"/>
    <n v="0"/>
    <s v="ร้านที่1"/>
    <s v="รสริน"/>
    <s v="212หมู่1  ( ห้อง11 ) · สามง่าม/ Sam Ngam_x000a__x000a_ดอนตูม/ Don Tumนครปฐม/ Nakhon Pathom_x000a_73150"/>
    <s v="73150"/>
    <s v="660985304135"/>
    <s v="11/11/2025 12:51"/>
    <s v="-"/>
    <s v="Kerry_dropoff"/>
    <s v="Lazada"/>
    <s v="lazada"/>
    <s v=""/>
    <s v="LEXPU0627522938"/>
    <s v="11/11/2025 12:51"/>
  </r>
  <r>
    <x v="6"/>
    <x v="6"/>
    <n v="139"/>
    <n v="1"/>
    <s v="GAY55"/>
    <n v="273.67"/>
    <n v="0"/>
    <s v="ร้านที่2"/>
    <s v="N***ai1088"/>
    <s v="ลำปาง"/>
    <s v="-"/>
    <s v=""/>
    <s v="11/11/2025 12:48"/>
    <s v="-"/>
    <s v="J&amp;T COD"/>
    <s v="Tiktok"/>
    <s v="จ่ายทีหลัง / COD"/>
    <s v=""/>
    <s v="766344992243"/>
    <s v="11/11/2025 12:48"/>
  </r>
  <r>
    <x v="8"/>
    <x v="8"/>
    <n v="139"/>
    <n v="2"/>
    <s v="GAY55"/>
    <n v="273.67"/>
    <n v="0"/>
    <s v="ร้านที่2"/>
    <s v="N***ai1088"/>
    <s v="ลำปาง"/>
    <s v="-"/>
    <s v=""/>
    <s v="11/11/2025 12:48"/>
    <s v="-"/>
    <s v="J&amp;T COD"/>
    <s v="Tiktok"/>
    <s v="จ่ายทีหลัง / COD"/>
    <s v=""/>
    <s v="766344992243"/>
    <s v="11/11/2025 12:48"/>
  </r>
  <r>
    <x v="12"/>
    <x v="14"/>
    <n v="14"/>
    <n v="2"/>
    <s v="GAY54"/>
    <n v="82"/>
    <n v="54"/>
    <s v="ร้านที่1"/>
    <s v="โ******ี"/>
    <s v="******่บ้าน pleno ชัยพฤกษ์ ตำบลพิมลราช อำเภอบางบัวทอง จังหวัดนนทบุรี 11110"/>
    <s v="11110"/>
    <s v="46"/>
    <s v="11/11/2025 12:42"/>
    <s v="-"/>
    <s v="Flash Express"/>
    <s v="Shopee"/>
    <s v="shopee"/>
    <s v=""/>
    <s v="TH03047ZEZJ33G"/>
    <s v="11/11/2025 12:42"/>
  </r>
  <r>
    <x v="0"/>
    <x v="0"/>
    <n v="50"/>
    <n v="6"/>
    <s v="GAY53"/>
    <n v="199.99"/>
    <n v="0"/>
    <s v="ร้านที่2"/>
    <s v="ว***ี ห***ชาญ"/>
    <s v="บึงกาฬ"/>
    <s v="-"/>
    <s v=""/>
    <s v="11/11/2025 12:32"/>
    <s v="-"/>
    <s v="J&amp;T COD"/>
    <s v="Tiktok"/>
    <s v="จ่ายทีหลัง / COD"/>
    <s v=""/>
    <s v="766375199251"/>
    <s v="11/11/2025 12:32"/>
  </r>
  <r>
    <x v="1"/>
    <x v="1"/>
    <n v="50"/>
    <n v="1"/>
    <s v="GAY52"/>
    <n v="100"/>
    <n v="0"/>
    <s v="ร้านที่4"/>
    <s v="ม***ียม"/>
    <s v="สุราษฎร์ธานี"/>
    <s v="-"/>
    <s v=""/>
    <s v="11/11/2025 12:20"/>
    <s v="-"/>
    <s v="J&amp;T COD"/>
    <s v="Tiktok"/>
    <s v="จ่ายทีหลัง / COD"/>
    <s v=""/>
    <s v="766344613241"/>
    <s v="11/11/2025 12:21"/>
  </r>
  <r>
    <x v="2"/>
    <x v="2"/>
    <n v="50"/>
    <n v="1"/>
    <s v="GAY52"/>
    <n v="100"/>
    <n v="0"/>
    <s v="ร้านที่4"/>
    <s v="ม***ียม"/>
    <s v="สุราษฎร์ธานี"/>
    <s v="-"/>
    <s v=""/>
    <s v="11/11/2025 12:20"/>
    <s v="-"/>
    <s v="J&amp;T COD"/>
    <s v="Tiktok"/>
    <s v="จ่ายทีหลัง / COD"/>
    <s v=""/>
    <s v="766344613241"/>
    <s v="11/11/2025 12:21"/>
  </r>
  <r>
    <x v="3"/>
    <x v="3"/>
    <n v="50"/>
    <n v="1"/>
    <s v="GAY52"/>
    <n v="100"/>
    <n v="0"/>
    <s v="ร้านที่4"/>
    <s v="ม***ียม"/>
    <s v="สุราษฎร์ธานี"/>
    <s v="-"/>
    <s v=""/>
    <s v="11/11/2025 12:20"/>
    <s v="-"/>
    <s v="J&amp;T COD"/>
    <s v="Tiktok"/>
    <s v="จ่ายทีหลัง / COD"/>
    <s v=""/>
    <s v="766344613241"/>
    <s v="11/11/2025 12:21"/>
  </r>
  <r>
    <x v="8"/>
    <x v="8"/>
    <n v="139"/>
    <n v="1"/>
    <s v="GAY51"/>
    <n v="479.56"/>
    <n v="0"/>
    <s v="ร้านที่2"/>
    <s v="พ***ำลี จ***พนงาม"/>
    <s v="ร้อยเอ็ด"/>
    <s v="-"/>
    <s v=""/>
    <s v="11/11/2025 12:17"/>
    <s v="-"/>
    <s v="J&amp;T COD"/>
    <s v="Tiktok"/>
    <s v="จ่ายทีหลัง / COD"/>
    <s v=""/>
    <s v="766361098241"/>
    <s v="11/11/2025 12:19"/>
  </r>
  <r>
    <x v="8"/>
    <x v="8"/>
    <n v="139"/>
    <n v="4"/>
    <s v="GAY51"/>
    <n v="479.56"/>
    <n v="0"/>
    <s v="ร้านที่2"/>
    <s v="พ***ำลี จ***พนงาม"/>
    <s v="ร้อยเอ็ด"/>
    <s v="-"/>
    <s v=""/>
    <s v="11/11/2025 12:17"/>
    <s v="-"/>
    <s v="J&amp;T COD"/>
    <s v="Tiktok"/>
    <s v="จ่ายทีหลัง / COD"/>
    <s v=""/>
    <s v="766361098241"/>
    <s v="11/11/2025 12:19"/>
  </r>
  <r>
    <x v="4"/>
    <x v="4"/>
    <n v="33"/>
    <n v="10"/>
    <s v="GAY50"/>
    <n v="293.25"/>
    <n v="0"/>
    <s v="ร้านที่2"/>
    <s v="ค***ภิชยา ร***เมากาแฟ น***"/>
    <s v="น่าน"/>
    <s v="-"/>
    <s v=""/>
    <s v="11/11/2025 12:06"/>
    <s v="-"/>
    <s v="J&amp;T COD"/>
    <s v="Tiktok"/>
    <s v="จ่ายทีหลัง / COD"/>
    <s v=""/>
    <s v="766312016293"/>
    <s v="11/11/2025 12:09"/>
  </r>
  <r>
    <x v="4"/>
    <x v="4"/>
    <n v="66.666666666666671"/>
    <n v="3"/>
    <s v="GAY49"/>
    <n v="100"/>
    <n v="0"/>
    <s v="ร้านที่2"/>
    <s v="ผ***รอง ค***"/>
    <s v="สระแก้ว"/>
    <s v="-"/>
    <s v=""/>
    <s v="11/11/2025 12:02"/>
    <s v="-"/>
    <s v="J&amp;T Express"/>
    <s v="Tiktok"/>
    <s v="tiktok"/>
    <s v=""/>
    <s v="766324518234"/>
    <s v="11/11/2025 12:05"/>
  </r>
  <r>
    <x v="0"/>
    <x v="0"/>
    <n v="49"/>
    <n v="1"/>
    <s v="GAY48"/>
    <n v="120"/>
    <n v="0"/>
    <s v="ร้านที่1"/>
    <s v="P******."/>
    <s v="******ถ.ตรัง-ปะเหลียน ต.ย่านตาขาว ตำบลย่านตาขาว อำเภอย่านตาขาว จังหวัดตรัง 92140"/>
    <s v="92140"/>
    <s v="95"/>
    <s v="11/11/2025 12:32"/>
    <s v="-"/>
    <s v="Flash Express"/>
    <s v="Shopee"/>
    <s v="shopee"/>
    <s v=""/>
    <s v="TH73037ZECK84A"/>
    <s v="11/11/2025 12:00"/>
  </r>
  <r>
    <x v="11"/>
    <x v="15"/>
    <n v="71"/>
    <n v="1"/>
    <s v="GAY48"/>
    <n v="120"/>
    <n v="0"/>
    <s v="ร้านที่1"/>
    <s v="P******."/>
    <s v="******ถ.ตรัง-ปะเหลียน ต.ย่านตาขาว ตำบลย่านตาขาว อำเภอย่านตาขาว จังหวัดตรัง 92140"/>
    <s v="92140"/>
    <s v="95"/>
    <s v="11/11/2025 12:32"/>
    <s v="-"/>
    <s v="Flash Express"/>
    <s v="Shopee"/>
    <s v="shopee"/>
    <s v=""/>
    <s v="TH73037ZECK84A"/>
    <s v="11/11/2025 12:00"/>
  </r>
  <r>
    <x v="0"/>
    <x v="0"/>
    <n v="65"/>
    <n v="4"/>
    <s v="GAY47"/>
    <n v="398"/>
    <n v="20"/>
    <s v="ร้านที่1"/>
    <s v="สายใจ พัลพัฒน์(ปั้มมดเอ็กซ์)"/>
    <s v="409ม.7_x000a_ต.กำแพงเซา, กำแพงเซา_x000a_เมือง, นครศรีธรรมราช 80280_x000a_"/>
    <s v="80280"/>
    <s v="66618954535"/>
    <s v="11/11/2025 11:52"/>
    <s v="raweewan5499@gmail.com"/>
    <s v="EMS"/>
    <s v="line_oa"/>
    <s v="กสิกร"/>
    <s v=""/>
    <s v="WB055535610TH"/>
    <s v="11/11/2025 11:56"/>
  </r>
  <r>
    <x v="16"/>
    <x v="19"/>
    <n v="100"/>
    <n v="2"/>
    <s v="GAY47"/>
    <n v="398"/>
    <n v="20"/>
    <s v="ร้านที่1"/>
    <s v="สายใจ พัลพัฒน์(ปั้มมดเอ็กซ์)"/>
    <s v="409ม.7_x000a_ต.กำแพงเซา, กำแพงเซา_x000a_เมือง, นครศรีธรรมราช 80280_x000a_"/>
    <s v="80280"/>
    <s v="66618954535"/>
    <s v="11/11/2025 11:52"/>
    <s v="raweewan5499@gmail.com"/>
    <s v="EMS"/>
    <s v="line_oa"/>
    <s v="กสิกร"/>
    <s v=""/>
    <s v="WB055535610TH"/>
    <s v="11/11/2025 11:56"/>
  </r>
  <r>
    <x v="0"/>
    <x v="0"/>
    <n v="33.333333333333336"/>
    <n v="3"/>
    <s v="GAY46"/>
    <n v="99.99"/>
    <n v="0"/>
    <s v="ร้านที่2"/>
    <s v="ม***็อด"/>
    <s v="ราชบุรี"/>
    <s v="-"/>
    <s v=""/>
    <s v="11/11/2025 11:56"/>
    <s v="-"/>
    <s v="J&amp;T Express"/>
    <s v="Tiktok"/>
    <s v="tiktok"/>
    <s v="ขอกาแฟสักกล่องนะคะ ขอบคุณมากๆค่ะ"/>
    <s v="766314002381"/>
    <s v="11/11/2025 11:54"/>
  </r>
  <r>
    <x v="11"/>
    <x v="15"/>
    <n v="120"/>
    <n v="1"/>
    <s v="GAY45"/>
    <n v="318.76"/>
    <n v="0"/>
    <s v="ร้านที่2"/>
    <s v="ส***ุ้ง   ห***สม"/>
    <s v="สุรินทร์"/>
    <s v="-"/>
    <s v=""/>
    <s v="11/11/2025 11:53"/>
    <s v="-"/>
    <s v="J&amp;T COD"/>
    <s v="Tiktok"/>
    <s v="จ่ายทีหลัง / COD"/>
    <s v=""/>
    <s v="766389598100"/>
    <s v="11/11/2025 11:53"/>
  </r>
  <r>
    <x v="11"/>
    <x v="15"/>
    <n v="120"/>
    <n v="3"/>
    <s v="GAY45"/>
    <n v="318.76"/>
    <n v="0"/>
    <s v="ร้านที่2"/>
    <s v="ส***ุ้ง   ห***สม"/>
    <s v="สุรินทร์"/>
    <s v="-"/>
    <s v=""/>
    <s v="11/11/2025 11:53"/>
    <s v="-"/>
    <s v="J&amp;T COD"/>
    <s v="Tiktok"/>
    <s v="จ่ายทีหลัง / COD"/>
    <s v=""/>
    <s v="766389598100"/>
    <s v="11/11/2025 11:53"/>
  </r>
  <r>
    <x v="8"/>
    <x v="8"/>
    <n v="139"/>
    <n v="6"/>
    <s v="GAY44"/>
    <n v="597"/>
    <n v="0"/>
    <s v="ร้านที่1"/>
    <s v="สำรวย สัตยภิรมณ์"/>
    <s v="127/10 หมู่1_x000a_ต.บ้านโพธิ์_x000a_อ.บ้านโพธิ์_x000a_จ.ฉะเชิงเทรา_x000a_24140"/>
    <s v="24140"/>
    <s v="0894425738"/>
    <s v="11/11/2025 11:53"/>
    <s v="raweewan5499@gmail.com"/>
    <s v="EMS COD"/>
    <s v="line_oa"/>
    <s v="จ่ายทีหลัง / COD"/>
    <s v=""/>
    <s v="WA042934255TH"/>
    <s v="11/11/2025 11:53"/>
  </r>
  <r>
    <x v="1"/>
    <x v="1"/>
    <n v="60"/>
    <n v="2"/>
    <s v="GAY43"/>
    <n v="178"/>
    <n v="0"/>
    <s v="ร้านที่2"/>
    <s v="ร***​ทิพย์​  ว***ตร​สาร​"/>
    <s v="พระนครศรีอยุธยา"/>
    <s v="-"/>
    <s v=""/>
    <s v="11/11/2025 11:51"/>
    <s v="-"/>
    <s v="J&amp;T COD"/>
    <s v="Tiktok"/>
    <s v="จ่ายทีหลัง / COD"/>
    <s v=""/>
    <s v="766333050173"/>
    <s v="11/11/2025 11:51"/>
  </r>
  <r>
    <x v="2"/>
    <x v="2"/>
    <n v="60"/>
    <n v="2"/>
    <s v="GAY43"/>
    <n v="178"/>
    <n v="0"/>
    <s v="ร้านที่2"/>
    <s v="ร***​ทิพย์​  ว***ตร​สาร​"/>
    <s v="พระนครศรีอยุธยา"/>
    <s v="-"/>
    <s v=""/>
    <s v="11/11/2025 11:51"/>
    <s v="-"/>
    <s v="J&amp;T COD"/>
    <s v="Tiktok"/>
    <s v="จ่ายทีหลัง / COD"/>
    <s v=""/>
    <s v="766333050173"/>
    <s v="11/11/2025 11:51"/>
  </r>
  <r>
    <x v="3"/>
    <x v="3"/>
    <n v="60"/>
    <n v="2"/>
    <s v="GAY43"/>
    <n v="178"/>
    <n v="0"/>
    <s v="ร้านที่2"/>
    <s v="ร***​ทิพย์​  ว***ตร​สาร​"/>
    <s v="พระนครศรีอยุธยา"/>
    <s v="-"/>
    <s v=""/>
    <s v="11/11/2025 11:51"/>
    <s v="-"/>
    <s v="J&amp;T COD"/>
    <s v="Tiktok"/>
    <s v="จ่ายทีหลัง / COD"/>
    <s v=""/>
    <s v="766333050173"/>
    <s v="11/11/2025 11:51"/>
  </r>
  <r>
    <x v="11"/>
    <x v="15"/>
    <n v="69.900000000000006"/>
    <n v="10"/>
    <s v="GAY42"/>
    <n v="880.5"/>
    <n v="81.5"/>
    <s v="ร้านที่1"/>
    <s v="อรเพ็ญ ล่องอำไพ"/>
    <s v="หมู่บ้านบุญสนอง1 ซอย วัดไตรสามัคคี 3   ถนนสุขุมวิท119 บ้านเลขที่56/218 หมู่1 · บางเมืองใหม่/ Bang Mueang Mai_x000a__x000a_เมืองสมุทรปราการ/ Mueang Samut Prakanสมุทรปราการ/ Samut Prakan_x000a_10270"/>
    <s v="10270"/>
    <s v="660836106216"/>
    <s v="11/11/2025 11:50"/>
    <s v="-"/>
    <s v="Kerry_dropoff"/>
    <s v="Lazada"/>
    <s v="lazada"/>
    <s v=""/>
    <s v="LEXPU0627408300"/>
    <s v="11/11/2025 11:50"/>
  </r>
  <r>
    <x v="9"/>
    <x v="10"/>
    <n v="66.666666666666671"/>
    <n v="3"/>
    <s v="GAY41"/>
    <n v="99.99"/>
    <n v="0"/>
    <s v="ร้านที่2"/>
    <s v="อ***ยวรรณ ศ***าสุคนธ์"/>
    <s v="สมุทรสาคร"/>
    <s v="-"/>
    <s v=""/>
    <s v="11/11/2025 11:49"/>
    <s v="-"/>
    <s v="J&amp;T Express"/>
    <s v="Tiktok"/>
    <s v="tiktok"/>
    <s v=""/>
    <s v="766376706362"/>
    <s v="11/11/2025 11:49"/>
  </r>
  <r>
    <x v="0"/>
    <x v="0"/>
    <n v="50"/>
    <n v="6"/>
    <s v="GAY40"/>
    <n v="100"/>
    <n v="0"/>
    <s v="ร้านที่2"/>
    <s v="ค***จารุ​นันท์​ เ***อง​สกุล​พงษ์​"/>
    <s v="ปทุมธานี"/>
    <s v="-"/>
    <s v=""/>
    <s v="11/11/2025 11:49"/>
    <s v="-"/>
    <s v="Flash Express Thailand COD"/>
    <s v="Tiktok"/>
    <s v="จ่ายทีหลัง / COD"/>
    <s v=""/>
    <s v="THT040229GNG11Z"/>
    <s v="11/11/2025 11:49"/>
  </r>
  <r>
    <x v="9"/>
    <x v="10"/>
    <n v="33"/>
    <n v="10"/>
    <s v="GAY39"/>
    <n v="276.25"/>
    <n v="0"/>
    <s v="ร้านที่2"/>
    <s v="เ***   จ***ทอง"/>
    <s v="ฉะเชิงเทรา"/>
    <s v="-"/>
    <s v=""/>
    <s v="11/11/2025 11:48"/>
    <s v="-"/>
    <s v="J&amp;T COD"/>
    <s v="Tiktok"/>
    <s v="จ่ายทีหลัง / COD"/>
    <s v=""/>
    <s v="766380872250"/>
    <s v="11/11/2025 11:48"/>
  </r>
  <r>
    <x v="0"/>
    <x v="0"/>
    <n v="50"/>
    <n v="6"/>
    <s v="GAY38"/>
    <n v="182"/>
    <n v="0"/>
    <s v="ร้านที่2"/>
    <s v="เ***วรรณ ด***ก้ว"/>
    <s v="เทศบาลนครนครศรีธรรมราช"/>
    <s v="-"/>
    <s v=""/>
    <s v="11/11/2025 11:48"/>
    <s v="-"/>
    <s v="J&amp;T COD"/>
    <s v="Tiktok"/>
    <s v="จ่ายทีหลัง / COD"/>
    <s v=""/>
    <s v="766328196303"/>
    <s v="11/11/2025 11:48"/>
  </r>
  <r>
    <x v="9"/>
    <x v="10"/>
    <n v="66.666666666666671"/>
    <n v="6"/>
    <s v="GAY37"/>
    <n v="554.44000000000005"/>
    <n v="0"/>
    <s v="ร้านที่2"/>
    <s v="ส***กดิ์  ร***ค้า"/>
    <s v="นครราชสีมา"/>
    <s v="-"/>
    <s v=""/>
    <s v="11/11/2025 11:44"/>
    <s v="-"/>
    <s v="J&amp;T COD"/>
    <s v="Tiktok"/>
    <s v="จ่ายทีหลัง / COD"/>
    <s v=""/>
    <s v="766308519281"/>
    <s v="11/11/2025 11:45"/>
  </r>
  <r>
    <x v="0"/>
    <x v="0"/>
    <n v="50"/>
    <n v="6"/>
    <s v="GAY37"/>
    <n v="554.44000000000005"/>
    <n v="0"/>
    <s v="ร้านที่2"/>
    <s v="ส***กดิ์  ร***ค้า"/>
    <s v="นครราชสีมา"/>
    <s v="-"/>
    <s v=""/>
    <s v="11/11/2025 11:44"/>
    <s v="-"/>
    <s v="J&amp;T COD"/>
    <s v="Tiktok"/>
    <s v="จ่ายทีหลัง / COD"/>
    <s v=""/>
    <s v="766308519281"/>
    <s v="11/11/2025 11:45"/>
  </r>
  <r>
    <x v="4"/>
    <x v="4"/>
    <n v="66.666666666666671"/>
    <n v="6"/>
    <s v="GAY37"/>
    <n v="554.44000000000005"/>
    <n v="0"/>
    <s v="ร้านที่2"/>
    <s v="ส***กดิ์  ร***ค้า"/>
    <s v="นครราชสีมา"/>
    <s v="-"/>
    <s v=""/>
    <s v="11/11/2025 11:44"/>
    <s v="-"/>
    <s v="J&amp;T COD"/>
    <s v="Tiktok"/>
    <s v="จ่ายทีหลัง / COD"/>
    <s v=""/>
    <s v="766308519281"/>
    <s v="11/11/2025 11:45"/>
  </r>
  <r>
    <x v="5"/>
    <x v="5"/>
    <n v="139"/>
    <n v="1"/>
    <s v="GAY36"/>
    <n v="199"/>
    <n v="0"/>
    <s v="ร้านที่10"/>
    <s v="วิลัย นุนาบี"/>
    <s v="60 /12 หมู๋7          ถ.เลียบคลอง13 ฝั่งตะวันออกแขวงหนองจอก เขตหนองจอก กทม 10530"/>
    <s v="10530"/>
    <s v="0837508739"/>
    <s v="11/11/2025 11:20"/>
    <s v="raweewan5499@gmail.com"/>
    <s v="EMS"/>
    <s v="facebook"/>
    <s v="กสิกร"/>
    <s v=""/>
    <s v="WB055535637TH"/>
    <s v="11/11/2025 11:44"/>
  </r>
  <r>
    <x v="7"/>
    <x v="7"/>
    <n v="139"/>
    <n v="1"/>
    <s v="GAY36"/>
    <n v="199"/>
    <n v="0"/>
    <s v="ร้านที่10"/>
    <s v="วิลัย นุนาบี"/>
    <s v="60 /12 หมู๋7          ถ.เลียบคลอง13 ฝั่งตะวันออกแขวงหนองจอก เขตหนองจอก กทม 10530"/>
    <s v="10530"/>
    <s v="0837508739"/>
    <s v="11/11/2025 11:20"/>
    <s v="raweewan5499@gmail.com"/>
    <s v="EMS"/>
    <s v="facebook"/>
    <s v="กสิกร"/>
    <s v=""/>
    <s v="WB055535637TH"/>
    <s v="11/11/2025 11:44"/>
  </r>
  <r>
    <x v="9"/>
    <x v="10"/>
    <n v="66.666666666666671"/>
    <n v="3"/>
    <s v="GAY35"/>
    <n v="100"/>
    <n v="0"/>
    <s v="ร้านที่2"/>
    <s v="s***sinee l***aiboon"/>
    <s v="แพร่"/>
    <s v="-"/>
    <s v=""/>
    <s v="11/11/2025 11:43"/>
    <s v="-"/>
    <s v="J&amp;T COD"/>
    <s v="Tiktok"/>
    <s v="จ่ายทีหลัง / COD"/>
    <s v=""/>
    <s v="766323307385"/>
    <s v="11/11/2025 11:43"/>
  </r>
  <r>
    <x v="6"/>
    <x v="6"/>
    <n v="139"/>
    <n v="1"/>
    <s v="GAY34"/>
    <n v="199"/>
    <n v="0"/>
    <s v="ร้านที่10"/>
    <s v="แหว๋ว นาคา บึงกาฬ พาเที่ยว"/>
    <s v="378 หมู่ 6  ภูลังกาวิว  โฮมสเตย์_x000a_ซอยถ้ำนาคา, โพธิ์หมากแข้ง_x000a_บึงกาฬ 38220"/>
    <s v="38220"/>
    <s v="0897123292"/>
    <s v="10/11/2025 10:34"/>
    <s v="raweewan5499@gmail.com"/>
    <s v="EMS"/>
    <s v="facebook"/>
    <s v="กสิกร"/>
    <s v=""/>
    <s v="WB055535645TH"/>
    <s v="11/11/2025 11:43"/>
  </r>
  <r>
    <x v="5"/>
    <x v="5"/>
    <n v="139"/>
    <n v="1"/>
    <s v="GAY34"/>
    <n v="199"/>
    <n v="0"/>
    <s v="ร้านที่10"/>
    <s v="แหว๋ว นาคา บึงกาฬ พาเที่ยว"/>
    <s v="378 หมู่ 6  ภูลังกาวิว  โฮมสเตย์_x000a_ซอยถ้ำนาคา, โพธิ์หมากแข้ง_x000a_บึงกาฬ 38220"/>
    <s v="38220"/>
    <s v="0897123292"/>
    <s v="10/11/2025 10:34"/>
    <s v="raweewan5499@gmail.com"/>
    <s v="EMS"/>
    <s v="facebook"/>
    <s v="กสิกร"/>
    <s v=""/>
    <s v="WB055535645TH"/>
    <s v="11/11/2025 11:43"/>
  </r>
  <r>
    <x v="6"/>
    <x v="6"/>
    <n v="139"/>
    <n v="1"/>
    <s v="GAY33"/>
    <n v="199"/>
    <n v="0"/>
    <s v="ร้านที่10"/>
    <s v="ร.อ.เชิดศักดิ์"/>
    <s v="10/2 ถ.จรัญสนิทวงศ์ ขว.อรุณอมรินทร์ ข.บางกอกน้อย กทม 10700"/>
    <s v="10700"/>
    <s v="0869746213"/>
    <s v="11/11/2025 11:41"/>
    <s v="raweewan5499@gmail.com"/>
    <s v="EMS COD"/>
    <s v="facebook"/>
    <s v="กสิกร"/>
    <s v=""/>
    <s v="WA042934264TH"/>
    <s v="11/11/2025 11:41"/>
  </r>
  <r>
    <x v="5"/>
    <x v="5"/>
    <n v="139"/>
    <n v="1"/>
    <s v="GAY33"/>
    <n v="199"/>
    <n v="0"/>
    <s v="ร้านที่10"/>
    <s v="ร.อ.เชิดศักดิ์"/>
    <s v="10/2 ถ.จรัญสนิทวงศ์ ขว.อรุณอมรินทร์ ข.บางกอกน้อย กทม 10700"/>
    <s v="10700"/>
    <s v="0869746213"/>
    <s v="11/11/2025 11:41"/>
    <s v="raweewan5499@gmail.com"/>
    <s v="EMS COD"/>
    <s v="facebook"/>
    <s v="กสิกร"/>
    <s v=""/>
    <s v="WA042934264TH"/>
    <s v="11/11/2025 11:41"/>
  </r>
  <r>
    <x v="4"/>
    <x v="4"/>
    <n v="66.666666666666671"/>
    <n v="3"/>
    <s v="GAY32"/>
    <n v="99.99"/>
    <n v="0"/>
    <s v="ร้านที่2"/>
    <s v="น***ตน ง***ย"/>
    <s v="อุบลราชธานี"/>
    <s v="-"/>
    <s v=""/>
    <s v="11/11/2025 11:37"/>
    <s v="-"/>
    <s v="J&amp;T COD"/>
    <s v="Tiktok"/>
    <s v="จ่ายทีหลัง / COD"/>
    <s v=""/>
    <s v="766306912232"/>
    <s v="11/11/2025 11:38"/>
  </r>
  <r>
    <x v="0"/>
    <x v="0"/>
    <n v="40"/>
    <n v="10"/>
    <s v="GAY31"/>
    <n v="276.25"/>
    <n v="0"/>
    <s v="ร้านที่2"/>
    <s v="ป***า ป***งเปลื่อง"/>
    <s v="แพร่"/>
    <s v="-"/>
    <s v=""/>
    <s v="11/11/2025 13:04"/>
    <s v="-"/>
    <s v="J&amp;T Express"/>
    <s v="Tiktok"/>
    <s v="tiktok"/>
    <s v=""/>
    <s v="766369769200"/>
    <s v="11/11/2025 11:37"/>
  </r>
  <r>
    <x v="0"/>
    <x v="0"/>
    <n v="33.333333333333336"/>
    <n v="3"/>
    <s v="GAY30"/>
    <n v="100"/>
    <n v="0"/>
    <s v="ร้านที่2"/>
    <s v="น***าวพิมลรัตน์ ร***กื้อ"/>
    <s v="นครศรีธรรมราช"/>
    <s v="-"/>
    <s v=""/>
    <s v="11/11/2025 11:36"/>
    <s v="-"/>
    <s v="J&amp;T COD"/>
    <s v="Tiktok"/>
    <s v="จ่ายทีหลัง / COD"/>
    <s v=""/>
    <s v="766357907335"/>
    <s v="11/11/2025 11:36"/>
  </r>
  <r>
    <x v="0"/>
    <x v="0"/>
    <n v="40"/>
    <n v="10"/>
    <s v="GAY29"/>
    <n v="293.25"/>
    <n v="0"/>
    <s v="ร้านที่2"/>
    <s v="ว***รา ล***นี"/>
    <s v="ร้อยเอ็ด"/>
    <s v="-"/>
    <s v=""/>
    <s v="11/11/2025 11:34"/>
    <s v="-"/>
    <s v="J&amp;T COD"/>
    <s v="Tiktok"/>
    <s v="จ่ายทีหลัง / COD"/>
    <s v=""/>
    <s v="766313979255"/>
    <s v="11/11/2025 11:34"/>
  </r>
  <r>
    <x v="0"/>
    <x v="0"/>
    <n v="40"/>
    <n v="10"/>
    <s v="GAY28"/>
    <n v="276.25"/>
    <n v="0"/>
    <s v="ร้านที่2"/>
    <s v="ณ***งษ์ ม***านะ"/>
    <s v="กรุงเทพฯ"/>
    <s v="-"/>
    <s v=""/>
    <s v="11/11/2025 11:33"/>
    <s v="-"/>
    <s v="J&amp;T COD"/>
    <s v="Tiktok"/>
    <s v="จ่ายทีหลัง / COD"/>
    <s v=""/>
    <s v="766380376204"/>
    <s v="11/11/2025 11:34"/>
  </r>
  <r>
    <x v="9"/>
    <x v="10"/>
    <n v="33"/>
    <n v="10"/>
    <s v="GAY26"/>
    <n v="276.25"/>
    <n v="0"/>
    <s v="ร้านที่2"/>
    <s v="ว*** จ***ร์ดวง"/>
    <s v="ศรีสะเกษ"/>
    <s v="-"/>
    <s v=""/>
    <s v="11/11/2025 11:32"/>
    <s v="-"/>
    <s v="J&amp;T COD"/>
    <s v="Tiktok"/>
    <s v="จ่ายทีหลัง / COD"/>
    <s v=""/>
    <s v="766371728231"/>
    <s v="11/11/2025 11:33"/>
  </r>
  <r>
    <x v="4"/>
    <x v="4"/>
    <n v="66.666666666666671"/>
    <n v="3"/>
    <s v="GAY25"/>
    <n v="100"/>
    <n v="0"/>
    <s v="ร้านที่2"/>
    <s v="ส*** ต***น"/>
    <s v="สงขลา"/>
    <s v="-"/>
    <s v=""/>
    <s v="11/11/2025 11:30"/>
    <s v="-"/>
    <s v="J&amp;T COD"/>
    <s v="Tiktok"/>
    <s v="จ่ายทีหลัง / COD"/>
    <s v=""/>
    <s v="766308421270"/>
    <s v="11/11/2025 11:30"/>
  </r>
  <r>
    <x v="0"/>
    <x v="0"/>
    <n v="40"/>
    <n v="10"/>
    <s v="GAY24"/>
    <n v="276.25"/>
    <n v="0"/>
    <s v="ร้านที่2"/>
    <s v="ร***กอกายก๋วยเตี๋ยวไก่มะระ"/>
    <s v="นครปฐม"/>
    <s v="-"/>
    <s v=""/>
    <s v="11/11/2025 11:29"/>
    <s v="-"/>
    <s v="Flash Express Thailand COD"/>
    <s v="Tiktok"/>
    <s v="จ่ายทีหลัง / COD"/>
    <s v=""/>
    <s v="THT150629GCKE9Z"/>
    <s v="11/11/2025 11:29"/>
  </r>
  <r>
    <x v="0"/>
    <x v="0"/>
    <n v="40"/>
    <n v="10"/>
    <s v="GAY23"/>
    <n v="276.25"/>
    <n v="0"/>
    <s v="ร้านที่2"/>
    <s v="l** l**"/>
    <s v="อ่างทอง"/>
    <s v="-"/>
    <s v=""/>
    <s v="11/11/2025 11:28"/>
    <s v="-"/>
    <s v="J&amp;T COD"/>
    <s v="Tiktok"/>
    <s v="จ่ายทีหลัง / COD"/>
    <s v="ขอเผือก3กล่อง/มะพร้าวอ่อน 3/กาแฟ2/มะพร้าวเผา2ค่ัะ"/>
    <s v="766395393175"/>
    <s v="11/11/2025 11:28"/>
  </r>
  <r>
    <x v="0"/>
    <x v="0"/>
    <n v="40"/>
    <n v="10"/>
    <s v="GAY22"/>
    <n v="276.25"/>
    <n v="0"/>
    <s v="ร้านที่2"/>
    <s v="ม***ูด"/>
    <s v="กรุงเทพมหานคร"/>
    <s v="-"/>
    <s v=""/>
    <s v="11/11/2025 11:28"/>
    <s v="-"/>
    <s v="J&amp;T COD"/>
    <s v="Tiktok"/>
    <s v="จ่ายทีหลัง / COD"/>
    <s v=""/>
    <s v="766300373182"/>
    <s v="11/11/2025 11:28"/>
  </r>
  <r>
    <x v="10"/>
    <x v="11"/>
    <n v="66.333333333333329"/>
    <n v="3"/>
    <s v="GAY21"/>
    <n v="324"/>
    <n v="0"/>
    <s v="ร้านที่1"/>
    <s v="ณ******า"/>
    <s v="****** บ้านหัวสะพานตำบล ตลาดแร้ง, อำเภอบ้านเขว้า ตำบลตลาดแร้ง อำเภอบ้านเขว้า จังหวัดชัยภูมิ 36170"/>
    <s v="36170"/>
    <s v="95"/>
    <s v="11/11/2025 11:27"/>
    <s v="-"/>
    <s v="SPX Express"/>
    <s v="Shopee"/>
    <s v="shopee"/>
    <s v=""/>
    <s v="TH256184623427E"/>
    <s v="11/11/2025 11:27"/>
  </r>
  <r>
    <x v="3"/>
    <x v="3"/>
    <n v="36"/>
    <n v="3"/>
    <s v="GAY21"/>
    <n v="324"/>
    <n v="0"/>
    <s v="ร้านที่1"/>
    <s v="ณ******า"/>
    <s v="****** บ้านหัวสะพานตำบล ตลาดแร้ง, อำเภอบ้านเขว้า ตำบลตลาดแร้ง อำเภอบ้านเขว้า จังหวัดชัยภูมิ 36170"/>
    <s v="36170"/>
    <s v="95"/>
    <s v="11/11/2025 11:27"/>
    <s v="-"/>
    <s v="SPX Express"/>
    <s v="Shopee"/>
    <s v="shopee"/>
    <s v=""/>
    <s v="TH256184623427E"/>
    <s v="11/11/2025 11:27"/>
  </r>
  <r>
    <x v="0"/>
    <x v="0"/>
    <n v="40"/>
    <n v="20"/>
    <s v="GAY20"/>
    <n v="561"/>
    <n v="0"/>
    <s v="ร้านที่2"/>
    <s v="ก***า.ทรงแตง"/>
    <s v="ปทุมธานี"/>
    <s v="-"/>
    <s v=""/>
    <s v="11/11/2025 11:24"/>
    <s v="-"/>
    <s v="J&amp;T COD"/>
    <s v="Tiktok"/>
    <s v="จ่ายทีหลัง / COD"/>
    <s v=""/>
    <s v="766334456112"/>
    <s v="11/11/2025 11:24"/>
  </r>
  <r>
    <x v="10"/>
    <x v="11"/>
    <n v="66.333333333333329"/>
    <n v="3"/>
    <s v="GAY19"/>
    <n v="207"/>
    <n v="0"/>
    <s v="ร้านที่1"/>
    <s v="ส******์"/>
    <s v="******านโพธิ์, อำเภอบ้านโพธิ์ ตำบลบ้านโพธิ์ อำเภอบ้านโพธิ์ จังหวัดฉะเชิงเทรา 24140"/>
    <s v="24140"/>
    <s v="38"/>
    <s v="11/11/2025 11:55"/>
    <s v="-"/>
    <s v="SPX Express"/>
    <s v="Shopee"/>
    <s v="shopee"/>
    <s v=""/>
    <s v="TH256774758552P"/>
    <s v="11/11/2025 11:24"/>
  </r>
  <r>
    <x v="8"/>
    <x v="8"/>
    <n v="139"/>
    <n v="1"/>
    <s v="GAY18"/>
    <n v="199"/>
    <n v="0"/>
    <s v="ร้านที่10"/>
    <s v="ร้านวรรณชุดา   ตลาดปู่โพธิ์ "/>
    <s v="70/6ม.5  ต.บ้านใหม่ อ.เมือง จ.ปทุมธานี 12000"/>
    <s v="12000"/>
    <s v="0891366123"/>
    <s v="11/11/2025 11:24"/>
    <s v="raweewan5499@gmail.com"/>
    <s v="EMS COD"/>
    <s v="facebook"/>
    <s v="กสิกร"/>
    <s v=""/>
    <s v="WA042934278TH"/>
    <s v="11/11/2025 11:23"/>
  </r>
  <r>
    <x v="6"/>
    <x v="6"/>
    <n v="139"/>
    <n v="1"/>
    <s v="GAY18"/>
    <n v="199"/>
    <n v="0"/>
    <s v="ร้านที่10"/>
    <s v="ร้านวรรณชุดา   ตลาดปู่โพธิ์ "/>
    <s v="70/6ม.5  ต.บ้านใหม่ อ.เมือง จ.ปทุมธานี 12000"/>
    <s v="12000"/>
    <s v="0891366123"/>
    <s v="11/11/2025 11:24"/>
    <s v="raweewan5499@gmail.com"/>
    <s v="EMS COD"/>
    <s v="facebook"/>
    <s v="กสิกร"/>
    <s v=""/>
    <s v="WA042934278TH"/>
    <s v="11/11/2025 11:23"/>
  </r>
  <r>
    <x v="4"/>
    <x v="4"/>
    <n v="33"/>
    <n v="10"/>
    <s v="GAY17"/>
    <n v="293.25"/>
    <n v="0"/>
    <s v="ร้านที่2"/>
    <s v="ส***รัตน์ ก***ียม"/>
    <s v="พิษณุโลก"/>
    <s v="-"/>
    <s v=""/>
    <s v="11/11/2025 11:23"/>
    <s v="-"/>
    <s v="J&amp;T COD"/>
    <s v="Tiktok"/>
    <s v="จ่ายทีหลัง / COD"/>
    <s v=""/>
    <s v="766310502252"/>
    <s v="11/11/2025 11:23"/>
  </r>
  <r>
    <x v="4"/>
    <x v="4"/>
    <n v="66.666666666666671"/>
    <n v="3"/>
    <s v="GAY16"/>
    <n v="99.99"/>
    <n v="0"/>
    <s v="ร้านที่2"/>
    <s v="อ***า เ***งคล"/>
    <s v="ฉะเชิงเทรา"/>
    <s v="-"/>
    <s v=""/>
    <s v="11/11/2025 11:23"/>
    <s v="-"/>
    <s v="J&amp;T Express"/>
    <s v="Tiktok"/>
    <s v="tiktok"/>
    <s v=""/>
    <s v="766367715304"/>
    <s v="11/11/2025 11:23"/>
  </r>
  <r>
    <x v="7"/>
    <x v="7"/>
    <n v="139"/>
    <n v="1"/>
    <s v="GAY15"/>
    <n v="199"/>
    <n v="0"/>
    <s v="ร้านที่10"/>
    <s v="จิ๊ก(หน้าบ้านมีบ่อปลา)"/>
    <s v="บ้านเลขที่9_x000a_ซ.บางขุนเทียน5_x000a_บางบอน_x000a_บางบอน_x000a_กทม. 10150"/>
    <s v="10150"/>
    <s v="0886549516"/>
    <s v="11/11/2025 10:23"/>
    <s v="raweewan5499@gmail.com"/>
    <s v="EMS"/>
    <s v="facebook"/>
    <s v="กสิกร"/>
    <s v=""/>
    <s v="-"/>
    <s v="11/11/2025 11:22"/>
  </r>
  <r>
    <x v="8"/>
    <x v="8"/>
    <n v="139"/>
    <n v="1"/>
    <s v="GAY15"/>
    <n v="199"/>
    <n v="0"/>
    <s v="ร้านที่10"/>
    <s v="จิ๊ก(หน้าบ้านมีบ่อปลา)"/>
    <s v="บ้านเลขที่9_x000a_ซ.บางขุนเทียน5_x000a_บางบอน_x000a_บางบอน_x000a_กทม. 10150"/>
    <s v="10150"/>
    <s v="0886549516"/>
    <s v="11/11/2025 10:23"/>
    <s v="raweewan5499@gmail.com"/>
    <s v="EMS"/>
    <s v="facebook"/>
    <s v="กสิกร"/>
    <s v=""/>
    <s v="-"/>
    <s v="11/11/2025 11:22"/>
  </r>
  <r>
    <x v="0"/>
    <x v="0"/>
    <n v="65"/>
    <n v="2"/>
    <s v="GAY14"/>
    <n v="199"/>
    <n v="0"/>
    <s v="ร้านที่10"/>
    <s v="วลัยรัตน์  ดำรงศิลป์"/>
    <s v="585 ซ.กาญจนาภิเษก008_x000a_หมู่บ้านเศรษฐีวิวล์_x000a_ถ.กาญจนาภิเษก_x000a_แขวงบางแค _x000a_เขตบางแค_x000a_กทม. 10160"/>
    <s v="10160"/>
    <s v="0814565759"/>
    <s v="11/11/2025 11:22"/>
    <s v="raweewan5499@gmail.com"/>
    <s v="EMS COD"/>
    <s v="facebook"/>
    <s v="กสิกร"/>
    <s v=""/>
    <s v="WA042934281TH"/>
    <s v="11/11/2025 11:21"/>
  </r>
  <r>
    <x v="16"/>
    <x v="19"/>
    <n v="100"/>
    <n v="1"/>
    <s v="GAY14"/>
    <n v="199"/>
    <n v="0"/>
    <s v="ร้านที่10"/>
    <s v="วลัยรัตน์  ดำรงศิลป์"/>
    <s v="585 ซ.กาญจนาภิเษก008_x000a_หมู่บ้านเศรษฐีวิวล์_x000a_ถ.กาญจนาภิเษก_x000a_แขวงบางแค _x000a_เขตบางแค_x000a_กทม. 10160"/>
    <s v="10160"/>
    <s v="0814565759"/>
    <s v="11/11/2025 11:22"/>
    <s v="raweewan5499@gmail.com"/>
    <s v="EMS COD"/>
    <s v="facebook"/>
    <s v="กสิกร"/>
    <s v=""/>
    <s v="WA042934281TH"/>
    <s v="11/11/2025 11:21"/>
  </r>
  <r>
    <x v="6"/>
    <x v="6"/>
    <n v="139"/>
    <n v="1"/>
    <s v="GAY13"/>
    <n v="199"/>
    <n v="0"/>
    <s v="ร้านที่10"/>
    <s v="ดอกไม้  โสภารัตน์"/>
    <s v="1227สาธุประดิษฐ์57แขวงบางโพงพาง เขตยานนาวา กรุงเทพ 10120"/>
    <s v="10120"/>
    <s v="0899876143"/>
    <s v="11/11/2025 14:43"/>
    <s v="raweewan5499@gmail.com"/>
    <s v="EMS COD"/>
    <s v="facebook"/>
    <s v="กสิกร"/>
    <s v=""/>
    <s v="WA042934295TH"/>
    <s v="11/11/2025 11:20"/>
  </r>
  <r>
    <x v="7"/>
    <x v="7"/>
    <n v="139"/>
    <n v="1"/>
    <s v="GAY13"/>
    <n v="199"/>
    <n v="0"/>
    <s v="ร้านที่10"/>
    <s v="ดอกไม้  โสภารัตน์"/>
    <s v="1227สาธุประดิษฐ์57แขวงบางโพงพาง เขตยานนาวา กรุงเทพ 10120"/>
    <s v="10120"/>
    <s v="0899876143"/>
    <s v="11/11/2025 14:43"/>
    <s v="raweewan5499@gmail.com"/>
    <s v="EMS COD"/>
    <s v="facebook"/>
    <s v="กสิกร"/>
    <s v=""/>
    <s v="WA042934295TH"/>
    <s v="11/11/2025 11:20"/>
  </r>
  <r>
    <x v="5"/>
    <x v="5"/>
    <n v="139"/>
    <n v="1"/>
    <s v="GAY12"/>
    <n v="398"/>
    <n v="0"/>
    <s v="ร้านที่10"/>
    <s v="ไพฑูรย์ เต็มโภคา"/>
    <s v="80/2 ม.1ต.แม่น้ำ อ.เกาะสมุย จ.สุราษ. 84330"/>
    <s v="84330"/>
    <s v="0839682987"/>
    <s v="11/11/2025 11:20"/>
    <s v="raweewan5499@gmail.com"/>
    <s v="EMS COD"/>
    <s v="facebook"/>
    <s v="กสิกร"/>
    <s v=""/>
    <s v="WA042934304TH"/>
    <s v="11/11/2025 11:19"/>
  </r>
  <r>
    <x v="6"/>
    <x v="6"/>
    <n v="139"/>
    <n v="1"/>
    <s v="GAY12"/>
    <n v="398"/>
    <n v="0"/>
    <s v="ร้านที่10"/>
    <s v="ไพฑูรย์ เต็มโภคา"/>
    <s v="80/2 ม.1ต.แม่น้ำ อ.เกาะสมุย จ.สุราษ. 84330"/>
    <s v="84330"/>
    <s v="0839682987"/>
    <s v="11/11/2025 11:20"/>
    <s v="raweewan5499@gmail.com"/>
    <s v="EMS COD"/>
    <s v="facebook"/>
    <s v="กสิกร"/>
    <s v=""/>
    <s v="WA042934304TH"/>
    <s v="11/11/2025 11:19"/>
  </r>
  <r>
    <x v="7"/>
    <x v="7"/>
    <n v="139"/>
    <n v="1"/>
    <s v="GAY12"/>
    <n v="398"/>
    <n v="0"/>
    <s v="ร้านที่10"/>
    <s v="ไพฑูรย์ เต็มโภคา"/>
    <s v="80/2 ม.1ต.แม่น้ำ อ.เกาะสมุย จ.สุราษ. 84330"/>
    <s v="84330"/>
    <s v="0839682987"/>
    <s v="11/11/2025 11:20"/>
    <s v="raweewan5499@gmail.com"/>
    <s v="EMS COD"/>
    <s v="facebook"/>
    <s v="กสิกร"/>
    <s v=""/>
    <s v="WA042934304TH"/>
    <s v="11/11/2025 11:19"/>
  </r>
  <r>
    <x v="8"/>
    <x v="8"/>
    <n v="139"/>
    <n v="1"/>
    <s v="GAY12"/>
    <n v="398"/>
    <n v="0"/>
    <s v="ร้านที่10"/>
    <s v="ไพฑูรย์ เต็มโภคา"/>
    <s v="80/2 ม.1ต.แม่น้ำ อ.เกาะสมุย จ.สุราษ. 84330"/>
    <s v="84330"/>
    <s v="0839682987"/>
    <s v="11/11/2025 11:20"/>
    <s v="raweewan5499@gmail.com"/>
    <s v="EMS COD"/>
    <s v="facebook"/>
    <s v="กสิกร"/>
    <s v=""/>
    <s v="WA042934304TH"/>
    <s v="11/11/2025 11:19"/>
  </r>
  <r>
    <x v="0"/>
    <x v="0"/>
    <n v="40"/>
    <n v="10"/>
    <s v="GAY11"/>
    <n v="276.25"/>
    <n v="0"/>
    <s v="ร้านที่2"/>
    <s v="อ*** ป***ใจ"/>
    <s v="พระนครศรีอยุธยา"/>
    <s v="-"/>
    <s v=""/>
    <s v="11/11/2025 11:19"/>
    <s v="-"/>
    <s v="Flash Express Thailand"/>
    <s v="Tiktok"/>
    <s v="tiktok"/>
    <s v=""/>
    <s v="THT051429F4CP2Z"/>
    <s v="11/11/2025 11:19"/>
  </r>
  <r>
    <x v="5"/>
    <x v="5"/>
    <n v="139"/>
    <n v="2"/>
    <s v="GAY10"/>
    <n v="199"/>
    <n v="0"/>
    <s v="ร้านที่10"/>
    <s v="คนึงนิจ สุวัจนพรพงศ์"/>
    <s v="304/647 ซ.พึ่งมี 50/40 ถ.สุขุมวิท93_x000a_ขว.บางจาก ข.พระโขนง_x000a_กทม. 10260"/>
    <s v="10260"/>
    <s v="0898298759"/>
    <s v="11/11/2025 11:18"/>
    <s v="raweewan5499@gmail.com"/>
    <s v="EMS COD"/>
    <s v="facebook"/>
    <s v="กสิกร"/>
    <s v=""/>
    <s v="WA042934318TH"/>
    <s v="11/11/2025 11:18"/>
  </r>
  <r>
    <x v="15"/>
    <x v="18"/>
    <n v="65"/>
    <n v="2"/>
    <s v="GAY9"/>
    <n v="199"/>
    <n v="0"/>
    <s v="ร้านที่10"/>
    <s v="นส.เพ็ญพิชชา วังคีรี{N.ว่าน.}"/>
    <s v="ที่อยุ่ ทางขึ้นวัดดอย 194 ม.3 บ.น้ำเเคม ต.น้ำเเคม อ.ท่าลี่ จ.เลย 42140"/>
    <s v="42140"/>
    <s v="0953969804"/>
    <s v="11/11/2025 11:18"/>
    <s v="raweewan5499@gmail.com"/>
    <s v="EMS COD"/>
    <s v="facebook"/>
    <s v="กสิกร"/>
    <s v=""/>
    <s v="WA042934321TH"/>
    <s v="11/11/2025 11:17"/>
  </r>
  <r>
    <x v="16"/>
    <x v="19"/>
    <n v="100"/>
    <n v="1"/>
    <s v="GAY9"/>
    <n v="199"/>
    <n v="0"/>
    <s v="ร้านที่10"/>
    <s v="นส.เพ็ญพิชชา วังคีรี{N.ว่าน.}"/>
    <s v="ที่อยุ่ ทางขึ้นวัดดอย 194 ม.3 บ.น้ำเเคม ต.น้ำเเคม อ.ท่าลี่ จ.เลย 42140"/>
    <s v="42140"/>
    <s v="0953969804"/>
    <s v="11/11/2025 11:18"/>
    <s v="raweewan5499@gmail.com"/>
    <s v="EMS COD"/>
    <s v="facebook"/>
    <s v="กสิกร"/>
    <s v=""/>
    <s v="WA042934321TH"/>
    <s v="11/11/2025 11:17"/>
  </r>
  <r>
    <x v="6"/>
    <x v="6"/>
    <n v="139"/>
    <n v="2"/>
    <s v="GAY7"/>
    <n v="199"/>
    <n v="0"/>
    <s v="ร้านที่10"/>
    <s v="ยายนก"/>
    <s v="5/14 บ้านเอื้ออาทรคู้บอน27ตึก3ชั้น2_x000a_แขวงท่าแร้ง เขตบางเขน กรุงเทพ 10230"/>
    <s v="10230"/>
    <s v="0846583793"/>
    <s v="11/11/2025 11:17"/>
    <s v="raweewan5499@gmail.com"/>
    <s v="EMS COD"/>
    <s v="facebook"/>
    <s v="กสิกร"/>
    <s v=""/>
    <s v="WA042934335TH"/>
    <s v="11/11/2025 11:16"/>
  </r>
  <r>
    <x v="0"/>
    <x v="0"/>
    <n v="40"/>
    <n v="10"/>
    <s v="GAY6"/>
    <n v="276.25"/>
    <n v="0"/>
    <s v="ร้านที่2"/>
    <s v="บ***รือง ก***ำ"/>
    <s v="ราชบุรี"/>
    <s v="-"/>
    <s v=""/>
    <s v="11/11/2025 11:14"/>
    <s v="-"/>
    <s v="Flash Express Thailand COD"/>
    <s v="Tiktok"/>
    <s v="จ่ายทีหลัง / COD"/>
    <s v=""/>
    <s v="THT120329F4U94Z"/>
    <s v="11/11/2025 11:15"/>
  </r>
  <r>
    <x v="6"/>
    <x v="6"/>
    <n v="139"/>
    <n v="2"/>
    <s v="GAY5"/>
    <n v="199"/>
    <n v="0"/>
    <s v="ร้านที่10"/>
    <s v="เกียง "/>
    <s v="115/7พระราม6 ซอย7  แขวงรองเมือง เขตปทุมวันกรุงเทพ 10330"/>
    <s v="10330"/>
    <s v="0892031928"/>
    <s v="11/11/2025 11:12"/>
    <s v="raweewan5499@gmail.com"/>
    <s v="EMS COD"/>
    <s v="facebook"/>
    <s v="กสิกร"/>
    <s v=""/>
    <s v="WA042934349TH"/>
    <s v="11/11/2025 11:12"/>
  </r>
  <r>
    <x v="0"/>
    <x v="0"/>
    <n v="40"/>
    <n v="10"/>
    <s v="GAY4"/>
    <n v="276.25"/>
    <n v="0"/>
    <s v="ร้านที่2"/>
    <s v="ท***กา ห***วล"/>
    <s v="สมุทรสาคร"/>
    <s v="-"/>
    <s v=""/>
    <s v="11/11/2025 20:44"/>
    <s v="-"/>
    <s v="J&amp;T Express"/>
    <s v="Tiktok"/>
    <s v="tiktok"/>
    <s v=""/>
    <s v="766316477150"/>
    <s v="11/11/2025 11:10"/>
  </r>
  <r>
    <x v="9"/>
    <x v="10"/>
    <n v="66.666666666666671"/>
    <n v="3"/>
    <s v="GAY3"/>
    <n v="100"/>
    <n v="0"/>
    <s v="ร้านที่2"/>
    <s v="บ***หลือ  ค***ะวงษ์"/>
    <s v="ปทุมธานี"/>
    <s v="-"/>
    <s v=""/>
    <s v="11/11/2025 11:09"/>
    <s v="-"/>
    <s v="Flash Express Thailand"/>
    <s v="Tiktok"/>
    <s v="tiktok"/>
    <s v=""/>
    <s v="THT040229GDK79Z"/>
    <s v="11/11/2025 11:09"/>
  </r>
  <r>
    <x v="0"/>
    <x v="0"/>
    <n v="40"/>
    <n v="10"/>
    <s v="GAY2"/>
    <n v="276.25"/>
    <n v="0"/>
    <s v="ร้านที่2"/>
    <s v="ค***ุฑารัตน์  ว***อุปปา"/>
    <s v="เทศบาลนครขอนแก่น"/>
    <s v="-"/>
    <s v=""/>
    <s v="11/11/2025 11:08"/>
    <s v="-"/>
    <s v="J&amp;T COD"/>
    <s v="Tiktok"/>
    <s v="จ่ายทีหลัง / COD"/>
    <s v=""/>
    <s v="766331079301"/>
    <s v="11/11/2025 11:08"/>
  </r>
  <r>
    <x v="6"/>
    <x v="6"/>
    <n v="139"/>
    <n v="1"/>
    <s v="GAY1"/>
    <n v="398"/>
    <n v="0"/>
    <s v="ร้านที่10"/>
    <s v="พรจันทร์"/>
    <s v="59/50 ม.3 มบ. ลภาวัน 12 ซ.5 ถ.ละหาร -ลำโพ ต.ละหาร อ.บางบัวทอง จ.นนทบุรี 11110"/>
    <s v="11110"/>
    <s v="0898127567"/>
    <s v="11/11/2025 10:28"/>
    <s v="raweewan5499@gmail.com"/>
    <s v="EMS"/>
    <s v="facebook"/>
    <s v="กสิกร"/>
    <s v=""/>
    <s v="WB055535671TH"/>
    <s v="11/11/2025 11:08"/>
  </r>
  <r>
    <x v="8"/>
    <x v="8"/>
    <n v="139"/>
    <n v="3"/>
    <s v="GAY1"/>
    <n v="398"/>
    <n v="0"/>
    <s v="ร้านที่10"/>
    <s v="พรจันทร์"/>
    <s v="59/50 ม.3 มบ. ลภาวัน 12 ซ.5 ถ.ละหาร -ลำโพ ต.ละหาร อ.บางบัวทอง จ.นนทบุรี 11110"/>
    <s v="11110"/>
    <s v="0898127567"/>
    <s v="11/11/2025 10:28"/>
    <s v="raweewan5499@gmail.com"/>
    <s v="EMS"/>
    <s v="facebook"/>
    <s v="กสิกร"/>
    <s v=""/>
    <s v="WB055535671TH"/>
    <s v="11/11/2025 11:08"/>
  </r>
  <r>
    <x v="0"/>
    <x v="0"/>
    <n v="40"/>
    <n v="10"/>
    <s v="GAX99"/>
    <n v="276.25"/>
    <n v="0"/>
    <s v="ร้านที่2"/>
    <s v="น*** ป***า​ ด***ก้ว"/>
    <s v="อุตรดิตถ์"/>
    <s v="-"/>
    <s v=""/>
    <s v="11/11/2025 11:05"/>
    <s v="-"/>
    <s v="J&amp;T COD"/>
    <s v="Tiktok"/>
    <s v="จ่ายทีหลัง / COD"/>
    <s v=""/>
    <s v="766369568171"/>
    <s v="11/11/2025 11:05"/>
  </r>
  <r>
    <x v="21"/>
    <x v="25"/>
    <n v="65"/>
    <n v="3"/>
    <s v="GAX98"/>
    <n v="349"/>
    <n v="50"/>
    <s v="ร้านที่10"/>
    <s v="หิรัณญ์ชกรณ์​ สุขสอาด"/>
    <s v="สำนักสงฆ์หนองหอยเก่า หมู่4บ้านหนองหอย_x000a_ต.วังตะเคียน อ.กบินทร์บุรี จ.ปราจีนบุรี 25110"/>
    <s v="25110"/>
    <s v="0830626153"/>
    <s v="11/11/2025 11:04"/>
    <s v="raweewan5499@gmail.com"/>
    <s v="EMS COD"/>
    <s v="facebook"/>
    <s v="กสิกร"/>
    <s v=""/>
    <s v="WA042934352TH"/>
    <s v="11/11/2025 11:03"/>
  </r>
  <r>
    <x v="22"/>
    <x v="26"/>
    <n v="65"/>
    <n v="3"/>
    <s v="GAX98"/>
    <n v="349"/>
    <n v="50"/>
    <s v="ร้านที่10"/>
    <s v="หิรัณญ์ชกรณ์​ สุขสอาด"/>
    <s v="สำนักสงฆ์หนองหอยเก่า หมู่4บ้านหนองหอย_x000a_ต.วังตะเคียน อ.กบินทร์บุรี จ.ปราจีนบุรี 25110"/>
    <s v="25110"/>
    <s v="0830626153"/>
    <s v="11/11/2025 11:04"/>
    <s v="raweewan5499@gmail.com"/>
    <s v="EMS COD"/>
    <s v="facebook"/>
    <s v="กสิกร"/>
    <s v=""/>
    <s v="WA042934352TH"/>
    <s v="11/11/2025 11:03"/>
  </r>
  <r>
    <x v="15"/>
    <x v="18"/>
    <n v="65"/>
    <n v="3"/>
    <s v="GAX98"/>
    <n v="349"/>
    <n v="50"/>
    <s v="ร้านที่10"/>
    <s v="หิรัณญ์ชกรณ์​ สุขสอาด"/>
    <s v="สำนักสงฆ์หนองหอยเก่า หมู่4บ้านหนองหอย_x000a_ต.วังตะเคียน อ.กบินทร์บุรี จ.ปราจีนบุรี 25110"/>
    <s v="25110"/>
    <s v="0830626153"/>
    <s v="11/11/2025 11:04"/>
    <s v="raweewan5499@gmail.com"/>
    <s v="EMS COD"/>
    <s v="facebook"/>
    <s v="กสิกร"/>
    <s v=""/>
    <s v="WA042934352TH"/>
    <s v="11/11/2025 11:03"/>
  </r>
  <r>
    <x v="0"/>
    <x v="0"/>
    <n v="65"/>
    <n v="2"/>
    <s v="GAX97"/>
    <n v="199"/>
    <n v="0"/>
    <s v="ร้านที่10"/>
    <s v="ลลวลัย สุขเกษม"/>
    <s v="127/1 ตึกปัญจะธานี ( UOB )_x000a_ถนน นนทรี_x000a_เขต ยานนาวา_x000a_กทม 10120"/>
    <s v="10120"/>
    <s v="0809159961"/>
    <s v="11/11/2025 11:02"/>
    <s v="raweewan5499@gmail.com"/>
    <s v="EMS COD"/>
    <s v="facebook"/>
    <s v="กสิกร"/>
    <s v=""/>
    <s v="WA042934366TH"/>
    <s v="11/11/2025 11:01"/>
  </r>
  <r>
    <x v="16"/>
    <x v="19"/>
    <n v="100"/>
    <n v="1"/>
    <s v="GAX97"/>
    <n v="199"/>
    <n v="0"/>
    <s v="ร้านที่10"/>
    <s v="ลลวลัย สุขเกษม"/>
    <s v="127/1 ตึกปัญจะธานี ( UOB )_x000a_ถนน นนทรี_x000a_เขต ยานนาวา_x000a_กทม 10120"/>
    <s v="10120"/>
    <s v="0809159961"/>
    <s v="11/11/2025 11:02"/>
    <s v="raweewan5499@gmail.com"/>
    <s v="EMS COD"/>
    <s v="facebook"/>
    <s v="กสิกร"/>
    <s v=""/>
    <s v="WA042934366TH"/>
    <s v="11/11/2025 11:01"/>
  </r>
  <r>
    <x v="5"/>
    <x v="5"/>
    <n v="139"/>
    <n v="1"/>
    <s v="GAX96"/>
    <n v="199"/>
    <n v="0"/>
    <s v="ร้านที่10"/>
    <s v="ยุพิน  ดาวเรือง "/>
    <s v="7 ม. 11 ต.หนองกรด อ.เมือง จ.นครสวรรค์ 60240"/>
    <s v="60240"/>
    <s v="0833308960"/>
    <s v="11/11/2025 11:01"/>
    <s v="raweewan5499@gmail.com"/>
    <s v="EMS COD"/>
    <s v="facebook"/>
    <s v="กสิกร"/>
    <s v=""/>
    <s v="WA042934370TH"/>
    <s v="11/11/2025 11:01"/>
  </r>
  <r>
    <x v="8"/>
    <x v="8"/>
    <n v="139"/>
    <n v="1"/>
    <s v="GAX96"/>
    <n v="199"/>
    <n v="0"/>
    <s v="ร้านที่10"/>
    <s v="ยุพิน  ดาวเรือง "/>
    <s v="7 ม. 11 ต.หนองกรด อ.เมือง จ.นครสวรรค์ 60240"/>
    <s v="60240"/>
    <s v="0833308960"/>
    <s v="11/11/2025 11:01"/>
    <s v="raweewan5499@gmail.com"/>
    <s v="EMS COD"/>
    <s v="facebook"/>
    <s v="กสิกร"/>
    <s v=""/>
    <s v="WA042934370TH"/>
    <s v="11/11/2025 11:01"/>
  </r>
  <r>
    <x v="5"/>
    <x v="5"/>
    <n v="139"/>
    <n v="2"/>
    <s v="GAX95"/>
    <n v="199"/>
    <n v="0"/>
    <s v="ร้านที่10"/>
    <s v="Pornpimol Rattanapech"/>
    <s v="119ม.2_x000a_โนนรัง_x000a_เมือง_x000a_ร้อยเอ็ด 45000"/>
    <s v="45000"/>
    <s v="0956041536"/>
    <s v="11/11/2025 11:00"/>
    <s v="raweewan5499@gmail.com"/>
    <s v="EMS COD"/>
    <s v="facebook"/>
    <s v="กสิกร"/>
    <s v=""/>
    <s v="WA042934383TH"/>
    <s v="11/11/2025 10:59"/>
  </r>
  <r>
    <x v="0"/>
    <x v="0"/>
    <n v="40"/>
    <n v="10"/>
    <s v="GAX94"/>
    <n v="276.25"/>
    <n v="0"/>
    <s v="ร้านที่2"/>
    <s v="ก***เอม"/>
    <s v="ชลบุรี"/>
    <s v="-"/>
    <s v=""/>
    <s v="11/11/2025 10:58"/>
    <s v="-"/>
    <s v="J&amp;T COD"/>
    <s v="Tiktok"/>
    <s v="จ่ายทีหลัง / COD"/>
    <s v=""/>
    <s v="766355776185"/>
    <s v="11/11/2025 10:58"/>
  </r>
  <r>
    <x v="5"/>
    <x v="5"/>
    <n v="139"/>
    <n v="1"/>
    <s v="GAX93"/>
    <n v="399"/>
    <n v="0"/>
    <s v="ร้านที่10"/>
    <s v="นกคงทอง แซ่เตียว"/>
    <s v="654 เพชรเกษมซอย 56 ตรงข้ามซีคอนบางแค 10160"/>
    <s v="10160"/>
    <s v="0806718739"/>
    <s v="11/11/2025 10:59"/>
    <s v="raweewan5499@gmail.com"/>
    <s v="EMS COD"/>
    <s v="facebook"/>
    <s v="กสิกร"/>
    <s v=""/>
    <s v="WA042934397TH"/>
    <s v="11/11/2025 10:58"/>
  </r>
  <r>
    <x v="6"/>
    <x v="6"/>
    <n v="139"/>
    <n v="1"/>
    <s v="GAX93"/>
    <n v="399"/>
    <n v="0"/>
    <s v="ร้านที่10"/>
    <s v="นกคงทอง แซ่เตียว"/>
    <s v="654 เพชรเกษมซอย 56 ตรงข้ามซีคอนบางแค 10160"/>
    <s v="10160"/>
    <s v="0806718739"/>
    <s v="11/11/2025 10:59"/>
    <s v="raweewan5499@gmail.com"/>
    <s v="EMS COD"/>
    <s v="facebook"/>
    <s v="กสิกร"/>
    <s v=""/>
    <s v="WA042934397TH"/>
    <s v="11/11/2025 10:58"/>
  </r>
  <r>
    <x v="7"/>
    <x v="7"/>
    <n v="139"/>
    <n v="1"/>
    <s v="GAX93"/>
    <n v="399"/>
    <n v="0"/>
    <s v="ร้านที่10"/>
    <s v="นกคงทอง แซ่เตียว"/>
    <s v="654 เพชรเกษมซอย 56 ตรงข้ามซีคอนบางแค 10160"/>
    <s v="10160"/>
    <s v="0806718739"/>
    <s v="11/11/2025 10:59"/>
    <s v="raweewan5499@gmail.com"/>
    <s v="EMS COD"/>
    <s v="facebook"/>
    <s v="กสิกร"/>
    <s v=""/>
    <s v="WA042934397TH"/>
    <s v="11/11/2025 10:58"/>
  </r>
  <r>
    <x v="8"/>
    <x v="8"/>
    <n v="139"/>
    <n v="1"/>
    <s v="GAX93"/>
    <n v="399"/>
    <n v="0"/>
    <s v="ร้านที่10"/>
    <s v="นกคงทอง แซ่เตียว"/>
    <s v="654 เพชรเกษมซอย 56 ตรงข้ามซีคอนบางแค 10160"/>
    <s v="10160"/>
    <s v="0806718739"/>
    <s v="11/11/2025 10:59"/>
    <s v="raweewan5499@gmail.com"/>
    <s v="EMS COD"/>
    <s v="facebook"/>
    <s v="กสิกร"/>
    <s v=""/>
    <s v="WA042934397TH"/>
    <s v="11/11/2025 10:58"/>
  </r>
  <r>
    <x v="0"/>
    <x v="0"/>
    <n v="65"/>
    <n v="2"/>
    <s v="GAX92"/>
    <n v="199"/>
    <n v="0"/>
    <s v="ร้านที่10"/>
    <s v="สุวรรณดี  มนต์เกษมศิริ"/>
    <s v="152  ซ.แยกไผ่สิงโต ถ.พระราม 4 คลองเตย กทม. 10110"/>
    <s v="10110"/>
    <s v="0845488393"/>
    <s v="11/11/2025 10:57"/>
    <s v="raweewan5499@gmail.com"/>
    <s v="EMS COD"/>
    <s v="facebook"/>
    <s v="กสิกร"/>
    <s v=""/>
    <s v="WA042934406TH"/>
    <s v="11/11/2025 10:57"/>
  </r>
  <r>
    <x v="16"/>
    <x v="19"/>
    <n v="100"/>
    <n v="1"/>
    <s v="GAX92"/>
    <n v="199"/>
    <n v="0"/>
    <s v="ร้านที่10"/>
    <s v="สุวรรณดี  มนต์เกษมศิริ"/>
    <s v="152  ซ.แยกไผ่สิงโต ถ.พระราม 4 คลองเตย กทม. 10110"/>
    <s v="10110"/>
    <s v="0845488393"/>
    <s v="11/11/2025 10:57"/>
    <s v="raweewan5499@gmail.com"/>
    <s v="EMS COD"/>
    <s v="facebook"/>
    <s v="กสิกร"/>
    <s v=""/>
    <s v="WA042934406TH"/>
    <s v="11/11/2025 10:57"/>
  </r>
  <r>
    <x v="0"/>
    <x v="0"/>
    <n v="65"/>
    <n v="2"/>
    <s v="GAX91"/>
    <n v="199"/>
    <n v="0"/>
    <s v="ร้านที่10"/>
    <s v="น.ส.สุธีรา เขื่อนขันธ์เจริญ"/>
    <s v="378-380 ซ.เทอดไทย12 ถ.เทอดไทย แขวงบางยี่เรือ เขตธนบุรี กทม 10600"/>
    <s v="10600"/>
    <s v="0813363489"/>
    <s v="11/11/2025 10:56"/>
    <s v="raweewan5499@gmail.com"/>
    <s v="EMS COD"/>
    <s v="facebook"/>
    <s v="กสิกร"/>
    <s v=""/>
    <s v="WA042934410TH"/>
    <s v="11/11/2025 10:55"/>
  </r>
  <r>
    <x v="16"/>
    <x v="19"/>
    <n v="100"/>
    <n v="1"/>
    <s v="GAX91"/>
    <n v="199"/>
    <n v="0"/>
    <s v="ร้านที่10"/>
    <s v="น.ส.สุธีรา เขื่อนขันธ์เจริญ"/>
    <s v="378-380 ซ.เทอดไทย12 ถ.เทอดไทย แขวงบางยี่เรือ เขตธนบุรี กทม 10600"/>
    <s v="10600"/>
    <s v="0813363489"/>
    <s v="11/11/2025 10:56"/>
    <s v="raweewan5499@gmail.com"/>
    <s v="EMS COD"/>
    <s v="facebook"/>
    <s v="กสิกร"/>
    <s v=""/>
    <s v="WA042934410TH"/>
    <s v="11/11/2025 10:55"/>
  </r>
  <r>
    <x v="0"/>
    <x v="0"/>
    <n v="40"/>
    <n v="10"/>
    <s v="GAX90"/>
    <n v="276.25"/>
    <n v="0"/>
    <s v="ร้านที่2"/>
    <s v="อ***ภรณ์ ส***นาะ"/>
    <s v="ฉะเชิงเทรา"/>
    <s v="-"/>
    <s v=""/>
    <s v="11/11/2025 10:55"/>
    <s v="-"/>
    <s v="J&amp;T Express"/>
    <s v="Tiktok"/>
    <s v="tiktok"/>
    <s v=""/>
    <s v="766399683114"/>
    <s v="11/11/2025 10:55"/>
  </r>
  <r>
    <x v="0"/>
    <x v="0"/>
    <n v="40"/>
    <n v="10"/>
    <s v="GAX89"/>
    <n v="276.25"/>
    <n v="0"/>
    <s v="ร้านที่2"/>
    <s v="ธ***นทร์ ค***เครือ"/>
    <s v="กรุงเทพฯ"/>
    <s v="-"/>
    <s v=""/>
    <s v="11/11/2025 10:51"/>
    <s v="-"/>
    <s v="J&amp;T COD"/>
    <s v="Tiktok"/>
    <s v="จ่ายทีหลัง / COD"/>
    <s v=""/>
    <s v="766317360200"/>
    <s v="11/11/2025 10:51"/>
  </r>
  <r>
    <x v="11"/>
    <x v="12"/>
    <n v="64"/>
    <n v="1"/>
    <s v="GAX88"/>
    <n v="71"/>
    <n v="7"/>
    <s v="ร้านที่1"/>
    <s v="คุณละออง"/>
    <s v="25 / 7 Moo 14  Soi Iyara23 · คลองสอง/ Khlong Song_x000a__x000a_คลองหลวง/ Khlong Luangปทุมธานี/ Pathum Thani_x000a_12120"/>
    <s v="12120"/>
    <s v="660954749564"/>
    <s v="11/11/2025 10:50"/>
    <s v="-"/>
    <s v="Kerry_dropoff"/>
    <s v="Lazada"/>
    <s v="lazada"/>
    <s v=""/>
    <s v="LEXPU0627524067"/>
    <s v="11/11/2025 10:50"/>
  </r>
  <r>
    <x v="1"/>
    <x v="1"/>
    <n v="60"/>
    <n v="2"/>
    <s v="GAX85"/>
    <n v="186"/>
    <n v="8"/>
    <s v="ร้านที่2"/>
    <s v="น***า"/>
    <s v="ตาก"/>
    <s v="-"/>
    <s v=""/>
    <s v="11/11/2025 10:47"/>
    <s v="-"/>
    <s v="J&amp;T Express"/>
    <s v="Tiktok"/>
    <s v="tiktok"/>
    <s v=""/>
    <s v="766307197191"/>
    <s v="11/11/2025 10:47"/>
  </r>
  <r>
    <x v="2"/>
    <x v="2"/>
    <n v="60"/>
    <n v="2"/>
    <s v="GAX85"/>
    <n v="186"/>
    <n v="8"/>
    <s v="ร้านที่2"/>
    <s v="น***า"/>
    <s v="ตาก"/>
    <s v="-"/>
    <s v=""/>
    <s v="11/11/2025 10:47"/>
    <s v="-"/>
    <s v="J&amp;T Express"/>
    <s v="Tiktok"/>
    <s v="tiktok"/>
    <s v=""/>
    <s v="766307197191"/>
    <s v="11/11/2025 10:47"/>
  </r>
  <r>
    <x v="3"/>
    <x v="3"/>
    <n v="60"/>
    <n v="2"/>
    <s v="GAX85"/>
    <n v="186"/>
    <n v="8"/>
    <s v="ร้านที่2"/>
    <s v="น***า"/>
    <s v="ตาก"/>
    <s v="-"/>
    <s v=""/>
    <s v="11/11/2025 10:47"/>
    <s v="-"/>
    <s v="J&amp;T Express"/>
    <s v="Tiktok"/>
    <s v="tiktok"/>
    <s v=""/>
    <s v="766307197191"/>
    <s v="11/11/2025 10:47"/>
  </r>
  <r>
    <x v="0"/>
    <x v="0"/>
    <n v="33.333333333333336"/>
    <n v="3"/>
    <s v="GAX84"/>
    <n v="110"/>
    <n v="10"/>
    <s v="ร้านที่2"/>
    <s v="N***898"/>
    <s v="ร้อยเอ็ด"/>
    <s v="-"/>
    <s v=""/>
    <s v="11/11/2025 10:44"/>
    <s v="-"/>
    <s v="J&amp;T COD"/>
    <s v="Tiktok"/>
    <s v="จ่ายทีหลัง / COD"/>
    <s v=""/>
    <s v="766322001373"/>
    <s v="11/11/2025 10:44"/>
  </r>
  <r>
    <x v="1"/>
    <x v="1"/>
    <n v="60"/>
    <n v="2"/>
    <s v="GAX83"/>
    <n v="178"/>
    <n v="0"/>
    <s v="ร้านที่2"/>
    <s v="น** แ***ะหว่าง"/>
    <s v="กรุงเทพมหานคร"/>
    <s v="-"/>
    <s v=""/>
    <s v="11/11/2025 10:44"/>
    <s v="-"/>
    <s v="J&amp;T Express"/>
    <s v="Tiktok"/>
    <s v="tiktok"/>
    <s v=""/>
    <s v="766340796200"/>
    <s v="11/11/2025 10:44"/>
  </r>
  <r>
    <x v="2"/>
    <x v="2"/>
    <n v="60"/>
    <n v="2"/>
    <s v="GAX83"/>
    <n v="178"/>
    <n v="0"/>
    <s v="ร้านที่2"/>
    <s v="น** แ***ะหว่าง"/>
    <s v="กรุงเทพมหานคร"/>
    <s v="-"/>
    <s v=""/>
    <s v="11/11/2025 10:44"/>
    <s v="-"/>
    <s v="J&amp;T Express"/>
    <s v="Tiktok"/>
    <s v="tiktok"/>
    <s v=""/>
    <s v="766340796200"/>
    <s v="11/11/2025 10:44"/>
  </r>
  <r>
    <x v="3"/>
    <x v="3"/>
    <n v="60"/>
    <n v="2"/>
    <s v="GAX83"/>
    <n v="178"/>
    <n v="0"/>
    <s v="ร้านที่2"/>
    <s v="น** แ***ะหว่าง"/>
    <s v="กรุงเทพมหานคร"/>
    <s v="-"/>
    <s v=""/>
    <s v="11/11/2025 10:44"/>
    <s v="-"/>
    <s v="J&amp;T Express"/>
    <s v="Tiktok"/>
    <s v="tiktok"/>
    <s v=""/>
    <s v="766340796200"/>
    <s v="11/11/2025 10:44"/>
  </r>
  <r>
    <x v="1"/>
    <x v="1"/>
    <n v="50"/>
    <n v="1"/>
    <s v="GAX82"/>
    <n v="158.38"/>
    <n v="7"/>
    <s v="ร้านที่6"/>
    <s v="นายณัฐพล ทองวิทยกุล"/>
    <s v="118 เอกชัย 81 หมู่ที่ 6 ถนนเอกชัย · คลองบางบอน/ Khlong Bang Bon_x000a__x000a_บางบอน/ Bang Bonกรุงเทพมหานคร/ Bangkok_x000a_10150"/>
    <s v="10150"/>
    <s v="660856629413"/>
    <s v="11/11/2025 10:45"/>
    <s v="-"/>
    <s v="Kerry_dropoff"/>
    <s v="Lazada"/>
    <s v="lazada"/>
    <s v=""/>
    <s v="LEXPU0627495701"/>
    <s v="11/11/2025 10:44"/>
  </r>
  <r>
    <x v="2"/>
    <x v="2"/>
    <n v="50"/>
    <n v="1"/>
    <s v="GAX82"/>
    <n v="158.38"/>
    <n v="7"/>
    <s v="ร้านที่6"/>
    <s v="นายณัฐพล ทองวิทยกุล"/>
    <s v="118 เอกชัย 81 หมู่ที่ 6 ถนนเอกชัย · คลองบางบอน/ Khlong Bang Bon_x000a__x000a_บางบอน/ Bang Bonกรุงเทพมหานคร/ Bangkok_x000a_10150"/>
    <s v="10150"/>
    <s v="660856629413"/>
    <s v="11/11/2025 10:45"/>
    <s v="-"/>
    <s v="Kerry_dropoff"/>
    <s v="Lazada"/>
    <s v="lazada"/>
    <s v=""/>
    <s v="LEXPU0627495701"/>
    <s v="11/11/2025 10:44"/>
  </r>
  <r>
    <x v="3"/>
    <x v="3"/>
    <n v="50"/>
    <n v="1"/>
    <s v="GAX82"/>
    <n v="158.38"/>
    <n v="7"/>
    <s v="ร้านที่6"/>
    <s v="นายณัฐพล ทองวิทยกุล"/>
    <s v="118 เอกชัย 81 หมู่ที่ 6 ถนนเอกชัย · คลองบางบอน/ Khlong Bang Bon_x000a__x000a_บางบอน/ Bang Bonกรุงเทพมหานคร/ Bangkok_x000a_10150"/>
    <s v="10150"/>
    <s v="660856629413"/>
    <s v="11/11/2025 10:45"/>
    <s v="-"/>
    <s v="Kerry_dropoff"/>
    <s v="Lazada"/>
    <s v="lazada"/>
    <s v=""/>
    <s v="LEXPU0627495701"/>
    <s v="11/11/2025 10:44"/>
  </r>
  <r>
    <x v="1"/>
    <x v="1"/>
    <n v="50"/>
    <n v="1"/>
    <s v="GAX82"/>
    <n v="158.38"/>
    <n v="7"/>
    <s v="ร้านที่6"/>
    <s v="นายณัฐพล ทองวิทยกุล"/>
    <s v="118 เอกชัย 81 หมู่ที่ 6 ถนนเอกชัย · คลองบางบอน/ Khlong Bang Bon_x000a__x000a_บางบอน/ Bang Bonกรุงเทพมหานคร/ Bangkok_x000a_10150"/>
    <s v="10150"/>
    <s v="660856629413"/>
    <s v="11/11/2025 10:45"/>
    <s v="-"/>
    <s v="Kerry_dropoff"/>
    <s v="Lazada"/>
    <s v="lazada"/>
    <s v=""/>
    <s v="LEXPU0627495701"/>
    <s v="11/11/2025 10:44"/>
  </r>
  <r>
    <x v="2"/>
    <x v="2"/>
    <n v="50"/>
    <n v="1"/>
    <s v="GAX82"/>
    <n v="158.38"/>
    <n v="7"/>
    <s v="ร้านที่6"/>
    <s v="นายณัฐพล ทองวิทยกุล"/>
    <s v="118 เอกชัย 81 หมู่ที่ 6 ถนนเอกชัย · คลองบางบอน/ Khlong Bang Bon_x000a__x000a_บางบอน/ Bang Bonกรุงเทพมหานคร/ Bangkok_x000a_10150"/>
    <s v="10150"/>
    <s v="660856629413"/>
    <s v="11/11/2025 10:45"/>
    <s v="-"/>
    <s v="Kerry_dropoff"/>
    <s v="Lazada"/>
    <s v="lazada"/>
    <s v=""/>
    <s v="LEXPU0627495701"/>
    <s v="11/11/2025 10:44"/>
  </r>
  <r>
    <x v="3"/>
    <x v="3"/>
    <n v="50"/>
    <n v="1"/>
    <s v="GAX82"/>
    <n v="158.38"/>
    <n v="7"/>
    <s v="ร้านที่6"/>
    <s v="นายณัฐพล ทองวิทยกุล"/>
    <s v="118 เอกชัย 81 หมู่ที่ 6 ถนนเอกชัย · คลองบางบอน/ Khlong Bang Bon_x000a__x000a_บางบอน/ Bang Bonกรุงเทพมหานคร/ Bangkok_x000a_10150"/>
    <s v="10150"/>
    <s v="660856629413"/>
    <s v="11/11/2025 10:45"/>
    <s v="-"/>
    <s v="Kerry_dropoff"/>
    <s v="Lazada"/>
    <s v="lazada"/>
    <s v=""/>
    <s v="LEXPU0627495701"/>
    <s v="11/11/2025 10:44"/>
  </r>
  <r>
    <x v="4"/>
    <x v="4"/>
    <n v="66.666666666666671"/>
    <n v="3"/>
    <s v="GAX81"/>
    <n v="99.99"/>
    <n v="0"/>
    <s v="ร้านที่2"/>
    <s v="ม** ณ***ร บ***งค์"/>
    <s v="พิจิตร"/>
    <s v="-"/>
    <s v=""/>
    <s v="11/11/2025 10:41"/>
    <s v="-"/>
    <s v="J&amp;T Express"/>
    <s v="Tiktok"/>
    <s v="tiktok"/>
    <s v=""/>
    <s v="766325616302"/>
    <s v="11/11/2025 10:41"/>
  </r>
  <r>
    <x v="1"/>
    <x v="1"/>
    <n v="60"/>
    <n v="2"/>
    <s v="GAX79"/>
    <n v="178"/>
    <n v="0"/>
    <s v="ร้านที่2"/>
    <s v="n***hayada"/>
    <s v="เชียงใหม่"/>
    <s v="-"/>
    <s v=""/>
    <s v="11/11/2025 10:37"/>
    <s v="-"/>
    <s v="J&amp;T COD"/>
    <s v="Tiktok"/>
    <s v="จ่ายทีหลัง / COD"/>
    <s v=""/>
    <s v="766322204303"/>
    <s v="11/11/2025 10:38"/>
  </r>
  <r>
    <x v="2"/>
    <x v="2"/>
    <n v="60"/>
    <n v="2"/>
    <s v="GAX79"/>
    <n v="178"/>
    <n v="0"/>
    <s v="ร้านที่2"/>
    <s v="n***hayada"/>
    <s v="เชียงใหม่"/>
    <s v="-"/>
    <s v=""/>
    <s v="11/11/2025 10:37"/>
    <s v="-"/>
    <s v="J&amp;T COD"/>
    <s v="Tiktok"/>
    <s v="จ่ายทีหลัง / COD"/>
    <s v=""/>
    <s v="766322204303"/>
    <s v="11/11/2025 10:38"/>
  </r>
  <r>
    <x v="3"/>
    <x v="3"/>
    <n v="60"/>
    <n v="2"/>
    <s v="GAX79"/>
    <n v="178"/>
    <n v="0"/>
    <s v="ร้านที่2"/>
    <s v="n***hayada"/>
    <s v="เชียงใหม่"/>
    <s v="-"/>
    <s v=""/>
    <s v="11/11/2025 10:37"/>
    <s v="-"/>
    <s v="J&amp;T COD"/>
    <s v="Tiktok"/>
    <s v="จ่ายทีหลัง / COD"/>
    <s v=""/>
    <s v="766322204303"/>
    <s v="11/11/2025 10:38"/>
  </r>
  <r>
    <x v="1"/>
    <x v="1"/>
    <n v="60"/>
    <n v="2"/>
    <s v="GAX78"/>
    <n v="178"/>
    <n v="0"/>
    <s v="ร้านที่2"/>
    <s v="โ***"/>
    <s v="ประจวบคีรีขันธ์"/>
    <s v="-"/>
    <s v=""/>
    <s v="11/11/2025 10:37"/>
    <s v="-"/>
    <s v="J&amp;T COD"/>
    <s v="Tiktok"/>
    <s v="จ่ายทีหลัง / COD"/>
    <s v=""/>
    <s v="766360602254"/>
    <s v="11/11/2025 10:38"/>
  </r>
  <r>
    <x v="2"/>
    <x v="2"/>
    <n v="60"/>
    <n v="2"/>
    <s v="GAX78"/>
    <n v="178"/>
    <n v="0"/>
    <s v="ร้านที่2"/>
    <s v="โ***"/>
    <s v="ประจวบคีรีขันธ์"/>
    <s v="-"/>
    <s v=""/>
    <s v="11/11/2025 10:37"/>
    <s v="-"/>
    <s v="J&amp;T COD"/>
    <s v="Tiktok"/>
    <s v="จ่ายทีหลัง / COD"/>
    <s v=""/>
    <s v="766360602254"/>
    <s v="11/11/2025 10:38"/>
  </r>
  <r>
    <x v="3"/>
    <x v="3"/>
    <n v="60"/>
    <n v="2"/>
    <s v="GAX78"/>
    <n v="178"/>
    <n v="0"/>
    <s v="ร้านที่2"/>
    <s v="โ***"/>
    <s v="ประจวบคีรีขันธ์"/>
    <s v="-"/>
    <s v=""/>
    <s v="11/11/2025 10:37"/>
    <s v="-"/>
    <s v="J&amp;T COD"/>
    <s v="Tiktok"/>
    <s v="จ่ายทีหลัง / COD"/>
    <s v=""/>
    <s v="766360602254"/>
    <s v="11/11/2025 10:38"/>
  </r>
  <r>
    <x v="1"/>
    <x v="1"/>
    <n v="50"/>
    <n v="1"/>
    <s v="GAX77"/>
    <n v="99.99"/>
    <n v="0"/>
    <s v="ร้านที่2"/>
    <s v="S***y"/>
    <s v="บุรีรัมย์"/>
    <s v="-"/>
    <s v=""/>
    <s v="11/11/2025 10:37"/>
    <s v="-"/>
    <s v="J&amp;T COD"/>
    <s v="Tiktok"/>
    <s v="จ่ายทีหลัง / COD"/>
    <s v=""/>
    <s v="766333812241"/>
    <s v="11/11/2025 10:37"/>
  </r>
  <r>
    <x v="2"/>
    <x v="2"/>
    <n v="50"/>
    <n v="1"/>
    <s v="GAX77"/>
    <n v="99.99"/>
    <n v="0"/>
    <s v="ร้านที่2"/>
    <s v="S***y"/>
    <s v="บุรีรัมย์"/>
    <s v="-"/>
    <s v=""/>
    <s v="11/11/2025 10:37"/>
    <s v="-"/>
    <s v="J&amp;T COD"/>
    <s v="Tiktok"/>
    <s v="จ่ายทีหลัง / COD"/>
    <s v=""/>
    <s v="766333812241"/>
    <s v="11/11/2025 10:37"/>
  </r>
  <r>
    <x v="3"/>
    <x v="3"/>
    <n v="50"/>
    <n v="1"/>
    <s v="GAX77"/>
    <n v="99.99"/>
    <n v="0"/>
    <s v="ร้านที่2"/>
    <s v="S***y"/>
    <s v="บุรีรัมย์"/>
    <s v="-"/>
    <s v=""/>
    <s v="11/11/2025 10:37"/>
    <s v="-"/>
    <s v="J&amp;T COD"/>
    <s v="Tiktok"/>
    <s v="จ่ายทีหลัง / COD"/>
    <s v=""/>
    <s v="766333812241"/>
    <s v="11/11/2025 10:37"/>
  </r>
  <r>
    <x v="0"/>
    <x v="0"/>
    <n v="40"/>
    <n v="10"/>
    <s v="GAX76"/>
    <n v="293.25"/>
    <n v="0"/>
    <s v="ร้านที่2"/>
    <s v="n***hayada"/>
    <s v="เชียงใหม่"/>
    <s v="-"/>
    <s v=""/>
    <s v="11/11/2025 10:36"/>
    <s v="-"/>
    <s v="J&amp;T COD"/>
    <s v="Tiktok"/>
    <s v="จ่ายทีหลัง / COD"/>
    <s v=""/>
    <s v="766336688213"/>
    <s v="11/11/2025 10:36"/>
  </r>
  <r>
    <x v="1"/>
    <x v="1"/>
    <n v="60"/>
    <n v="2"/>
    <s v="GAX74"/>
    <n v="178"/>
    <n v="0"/>
    <s v="ร้านที่2"/>
    <s v="อ***ยา"/>
    <s v="ประจวบคีรีขันธ์"/>
    <s v="-"/>
    <s v=""/>
    <s v="11/11/2025 10:34"/>
    <s v="-"/>
    <s v="J&amp;T COD"/>
    <s v="Tiktok"/>
    <s v="จ่ายทีหลัง / COD"/>
    <s v=""/>
    <s v="766341606306"/>
    <s v="11/11/2025 10:35"/>
  </r>
  <r>
    <x v="2"/>
    <x v="2"/>
    <n v="60"/>
    <n v="2"/>
    <s v="GAX74"/>
    <n v="178"/>
    <n v="0"/>
    <s v="ร้านที่2"/>
    <s v="อ***ยา"/>
    <s v="ประจวบคีรีขันธ์"/>
    <s v="-"/>
    <s v=""/>
    <s v="11/11/2025 10:34"/>
    <s v="-"/>
    <s v="J&amp;T COD"/>
    <s v="Tiktok"/>
    <s v="จ่ายทีหลัง / COD"/>
    <s v=""/>
    <s v="766341606306"/>
    <s v="11/11/2025 10:34"/>
  </r>
  <r>
    <x v="3"/>
    <x v="3"/>
    <n v="60"/>
    <n v="2"/>
    <s v="GAX74"/>
    <n v="178"/>
    <n v="0"/>
    <s v="ร้านที่2"/>
    <s v="อ***ยา"/>
    <s v="ประจวบคีรีขันธ์"/>
    <s v="-"/>
    <s v=""/>
    <s v="11/11/2025 10:34"/>
    <s v="-"/>
    <s v="J&amp;T COD"/>
    <s v="Tiktok"/>
    <s v="จ่ายทีหลัง / COD"/>
    <s v=""/>
    <s v="766341606306"/>
    <s v="11/11/2025 10:34"/>
  </r>
  <r>
    <x v="9"/>
    <x v="10"/>
    <n v="33"/>
    <n v="10"/>
    <s v="GAX73"/>
    <n v="276.25"/>
    <n v="0"/>
    <s v="ร้านที่2"/>
    <s v="ท***"/>
    <s v="สมุทรปราการ"/>
    <s v="-"/>
    <s v=""/>
    <s v="11/11/2025 10:30"/>
    <s v="-"/>
    <s v="J&amp;T COD"/>
    <s v="Tiktok"/>
    <s v="จ่ายทีหลัง / COD"/>
    <s v=""/>
    <s v="766302077262"/>
    <s v="11/11/2025 10:30"/>
  </r>
  <r>
    <x v="9"/>
    <x v="10"/>
    <n v="33"/>
    <n v="10"/>
    <s v="GAX72"/>
    <n v="276.25"/>
    <n v="0"/>
    <s v="ร้านที่2"/>
    <s v="ท***"/>
    <s v="สมุทรปราการ"/>
    <s v="-"/>
    <s v=""/>
    <s v="11/11/2025 10:30"/>
    <s v="-"/>
    <s v="J&amp;T COD"/>
    <s v="Tiktok"/>
    <s v="จ่ายทีหลัง / COD"/>
    <s v=""/>
    <s v="766357679253"/>
    <s v="11/11/2025 10:30"/>
  </r>
  <r>
    <x v="9"/>
    <x v="10"/>
    <n v="33"/>
    <n v="10"/>
    <s v="GAX70"/>
    <n v="276.25"/>
    <n v="0"/>
    <s v="ร้านที่2"/>
    <s v="ก***าวีร์  ท***พย์"/>
    <s v="นครสวรรค์"/>
    <s v="-"/>
    <s v=""/>
    <s v="11/11/2025 10:28"/>
    <s v="-"/>
    <s v="J&amp;T COD"/>
    <s v="Tiktok"/>
    <s v="จ่ายทีหลัง / COD"/>
    <s v=""/>
    <s v="766374021291"/>
    <s v="11/11/2025 10:28"/>
  </r>
  <r>
    <x v="9"/>
    <x v="10"/>
    <n v="33"/>
    <n v="10"/>
    <s v="GAX69"/>
    <n v="276.25"/>
    <n v="0"/>
    <s v="ร้านที่2"/>
    <s v="ม***มี่ยว ส***ิดา"/>
    <s v="นครพนม"/>
    <s v="-"/>
    <s v=""/>
    <s v="11/11/2025 10:27"/>
    <s v="-"/>
    <s v="J&amp;T COD"/>
    <s v="Tiktok"/>
    <s v="จ่ายทีหลัง / COD"/>
    <s v=""/>
    <s v="766392623290"/>
    <s v="11/11/2025 10:27"/>
  </r>
  <r>
    <x v="11"/>
    <x v="15"/>
    <n v="66.333333333333329"/>
    <n v="3"/>
    <s v="GAX68"/>
    <n v="240"/>
    <n v="0"/>
    <s v="ร้านที่1"/>
    <s v="จ******์"/>
    <s v="******นประชาอุทิศ17 แขวงสีกัน เขตดอนเมือง แขวงสีกัน เขตดอนเมือง จังหวัดกรุงเทพมหานคร 10210"/>
    <s v="10210"/>
    <s v="28"/>
    <s v="11/11/2025 10:26"/>
    <s v="-"/>
    <s v="SPX Express"/>
    <s v="Shopee"/>
    <s v="shopee"/>
    <s v=""/>
    <s v="TH253761574169L"/>
    <s v="11/11/2025 10:26"/>
  </r>
  <r>
    <x v="6"/>
    <x v="6"/>
    <n v="139"/>
    <n v="1"/>
    <s v="GAX67"/>
    <n v="108.99"/>
    <n v="0"/>
    <s v="ร้านที่2"/>
    <s v="จ***ร์สุดา  ห***นันตา"/>
    <s v="อุบลราชธานี"/>
    <s v="-"/>
    <s v=""/>
    <s v="11/11/2025 10:22"/>
    <s v="-"/>
    <s v="J&amp;T COD"/>
    <s v="Tiktok"/>
    <s v="จ่ายทีหลัง / COD"/>
    <s v=""/>
    <s v="766329846166"/>
    <s v="11/11/2025 10:22"/>
  </r>
  <r>
    <x v="4"/>
    <x v="4"/>
    <n v="33"/>
    <n v="10"/>
    <s v="GAX66"/>
    <n v="276.25"/>
    <n v="0"/>
    <s v="ร้านที่2"/>
    <s v="น***ิญา ด***ญญา"/>
    <s v="อ่างทอง"/>
    <s v="-"/>
    <s v=""/>
    <s v="11/11/2025 10:22"/>
    <s v="-"/>
    <s v="J&amp;T COD"/>
    <s v="Tiktok"/>
    <s v="จ่ายทีหลัง / COD"/>
    <s v=""/>
    <s v="766342903266"/>
    <s v="11/11/2025 10:22"/>
  </r>
  <r>
    <x v="9"/>
    <x v="10"/>
    <n v="33"/>
    <n v="10"/>
    <s v="GAX65"/>
    <n v="276.25"/>
    <n v="0"/>
    <s v="ร้านที่2"/>
    <s v="จ***ร์สุดา  ห***นันตา"/>
    <s v="อุบลราชธานี"/>
    <s v="-"/>
    <s v=""/>
    <s v="11/11/2025 10:20"/>
    <s v="-"/>
    <s v="J&amp;T COD"/>
    <s v="Tiktok"/>
    <s v="จ่ายทีหลัง / COD"/>
    <s v=""/>
    <s v="766395729223"/>
    <s v="11/11/2025 10:20"/>
  </r>
  <r>
    <x v="9"/>
    <x v="10"/>
    <n v="33"/>
    <n v="10"/>
    <s v="GAX63"/>
    <n v="276.25"/>
    <n v="0"/>
    <s v="ร้านที่2"/>
    <s v="ต**"/>
    <s v="ปทุมธานี"/>
    <s v="-"/>
    <s v=""/>
    <s v="11/11/2025 10:19"/>
    <s v="-"/>
    <s v="Flash Express Thailand COD"/>
    <s v="Tiktok"/>
    <s v="จ่ายทีหลัง / COD"/>
    <s v=""/>
    <s v="THT040129F5FM4Z"/>
    <s v="11/11/2025 10:20"/>
  </r>
  <r>
    <x v="1"/>
    <x v="1"/>
    <n v="50"/>
    <n v="1"/>
    <s v="GAX62"/>
    <n v="100"/>
    <n v="0"/>
    <s v="ร้านที่2"/>
    <s v="จ*** จ***ิยะ"/>
    <s v="สงขลา"/>
    <s v="-"/>
    <s v=""/>
    <s v="11/11/2025 10:17"/>
    <s v="-"/>
    <s v="J&amp;T COD"/>
    <s v="Tiktok"/>
    <s v="จ่ายทีหลัง / COD"/>
    <s v=""/>
    <s v="766300309305"/>
    <s v="11/11/2025 10:19"/>
  </r>
  <r>
    <x v="2"/>
    <x v="2"/>
    <n v="50"/>
    <n v="1"/>
    <s v="GAX62"/>
    <n v="100"/>
    <n v="0"/>
    <s v="ร้านที่2"/>
    <s v="จ*** จ***ิยะ"/>
    <s v="สงขลา"/>
    <s v="-"/>
    <s v=""/>
    <s v="11/11/2025 10:17"/>
    <s v="-"/>
    <s v="J&amp;T COD"/>
    <s v="Tiktok"/>
    <s v="จ่ายทีหลัง / COD"/>
    <s v=""/>
    <s v="766300309305"/>
    <s v="11/11/2025 10:19"/>
  </r>
  <r>
    <x v="3"/>
    <x v="3"/>
    <n v="50"/>
    <n v="1"/>
    <s v="GAX62"/>
    <n v="100"/>
    <n v="0"/>
    <s v="ร้านที่2"/>
    <s v="จ*** จ***ิยะ"/>
    <s v="สงขลา"/>
    <s v="-"/>
    <s v=""/>
    <s v="11/11/2025 10:17"/>
    <s v="-"/>
    <s v="J&amp;T COD"/>
    <s v="Tiktok"/>
    <s v="จ่ายทีหลัง / COD"/>
    <s v=""/>
    <s v="766300309305"/>
    <s v="11/11/2025 10:19"/>
  </r>
  <r>
    <x v="4"/>
    <x v="4"/>
    <n v="33"/>
    <n v="10"/>
    <s v="GAX61"/>
    <n v="556.75"/>
    <n v="0"/>
    <s v="ร้านที่2"/>
    <s v="บ***ิต จ***ร์พวง"/>
    <s v="ขอนแก่น"/>
    <s v="-"/>
    <s v=""/>
    <s v="11/11/2025 10:17"/>
    <s v="-"/>
    <s v="J&amp;T COD"/>
    <s v="Tiktok"/>
    <s v="จ่ายทีหลัง / COD"/>
    <s v=""/>
    <s v="766333961271"/>
    <s v="11/11/2025 10:19"/>
  </r>
  <r>
    <x v="4"/>
    <x v="4"/>
    <n v="33"/>
    <n v="10"/>
    <s v="GAX61"/>
    <n v="556.75"/>
    <n v="0"/>
    <s v="ร้านที่2"/>
    <s v="บ***ิต จ***ร์พวง"/>
    <s v="ขอนแก่น"/>
    <s v="-"/>
    <s v=""/>
    <s v="11/11/2025 10:17"/>
    <s v="-"/>
    <s v="J&amp;T COD"/>
    <s v="Tiktok"/>
    <s v="จ่ายทีหลัง / COD"/>
    <s v=""/>
    <s v="766333961271"/>
    <s v="11/11/2025 10:19"/>
  </r>
  <r>
    <x v="0"/>
    <x v="0"/>
    <n v="40"/>
    <n v="10"/>
    <s v="GAX59"/>
    <n v="276.25"/>
    <n v="0"/>
    <s v="ร้านที่2"/>
    <s v="ก***า"/>
    <s v="กรุงเทพมหานคร"/>
    <s v="-"/>
    <s v=""/>
    <s v="11/11/2025 10:13"/>
    <s v="-"/>
    <s v="J&amp;T Express"/>
    <s v="Tiktok"/>
    <s v="tiktok"/>
    <s v=""/>
    <s v="766303375261"/>
    <s v="11/11/2025 10:15"/>
  </r>
  <r>
    <x v="0"/>
    <x v="0"/>
    <n v="33.333333333333336"/>
    <n v="6"/>
    <s v="GAX58"/>
    <n v="270"/>
    <n v="0"/>
    <s v="ร้านที่2"/>
    <s v="น******ง"/>
    <s v="******ยน, อำเภอเมืองกาญจนบุรี ตำบลแก่งเสี้ยน อำเภอเมืองกาญจนบุรี จังหวัดกาญจนบุรี 71000"/>
    <s v="71000"/>
    <s v="47"/>
    <s v="11/11/2025 10:15"/>
    <s v="-"/>
    <s v="SPX Express"/>
    <s v="Shopee"/>
    <s v="shopee"/>
    <s v=""/>
    <s v="TH2584882225026"/>
    <s v="11/11/2025 10:15"/>
  </r>
  <r>
    <x v="0"/>
    <x v="0"/>
    <n v="40"/>
    <n v="10"/>
    <s v="GAX57"/>
    <n v="276.25"/>
    <n v="0"/>
    <s v="ร้านที่2"/>
    <s v="ส***ทร์ทิพย์ เ***นอก"/>
    <s v="เทศบาลนครนครราชสีมา"/>
    <s v="-"/>
    <s v=""/>
    <s v="11/11/2025 10:11"/>
    <s v="-"/>
    <s v="J&amp;T COD"/>
    <s v="Tiktok"/>
    <s v="จ่ายทีหลัง / COD"/>
    <s v="ขอเนย นม 5กล่องจ้าาา"/>
    <s v="766355901242"/>
    <s v="11/11/2025 10:14"/>
  </r>
  <r>
    <x v="0"/>
    <x v="0"/>
    <n v="50"/>
    <n v="6"/>
    <s v="GAX56"/>
    <n v="182"/>
    <n v="0"/>
    <s v="ร้านที่2"/>
    <s v="ช***ู​นุช​ ฉ***ศิริ​"/>
    <s v="ตราด"/>
    <s v="-"/>
    <s v=""/>
    <s v="11/11/2025 10:10"/>
    <s v="-"/>
    <s v="J&amp;T COD"/>
    <s v="Tiktok"/>
    <s v="จ่ายทีหลัง / COD"/>
    <s v="กาแฟอย่างเดียวค่ะ"/>
    <s v="766343806362"/>
    <s v="11/11/2025 10:12"/>
  </r>
  <r>
    <x v="8"/>
    <x v="8"/>
    <n v="139"/>
    <n v="1"/>
    <s v="GAX55"/>
    <n v="199"/>
    <n v="0"/>
    <s v="ร้านที่10"/>
    <s v="วิยะดา"/>
    <s v="87 ซอยพหลโยธิน 41_x000a_ถนนพหลโยธิน ลาดยาว จตุจักร กรุงเทพฯ 10900"/>
    <s v="10900"/>
    <s v="0816239651"/>
    <s v="10/11/2025 18:01"/>
    <s v="raweewan5499@gmail.com"/>
    <s v="EMS"/>
    <s v="facebook"/>
    <s v="กสิกร"/>
    <s v=""/>
    <s v="WB055535685TH"/>
    <s v="11/11/2025 10:12"/>
  </r>
  <r>
    <x v="7"/>
    <x v="7"/>
    <n v="139"/>
    <n v="1"/>
    <s v="GAX55"/>
    <n v="199"/>
    <n v="0"/>
    <s v="ร้านที่10"/>
    <s v="วิยะดา"/>
    <s v="87 ซอยพหลโยธิน 41_x000a_ถนนพหลโยธิน ลาดยาว จตุจักร กรุงเทพฯ 10900"/>
    <s v="10900"/>
    <s v="0816239651"/>
    <s v="10/11/2025 18:01"/>
    <s v="raweewan5499@gmail.com"/>
    <s v="EMS"/>
    <s v="facebook"/>
    <s v="กสิกร"/>
    <s v=""/>
    <s v="WB055535685TH"/>
    <s v="11/11/2025 10:12"/>
  </r>
  <r>
    <x v="0"/>
    <x v="0"/>
    <n v="40"/>
    <n v="10"/>
    <s v="GAX54"/>
    <n v="276.25"/>
    <n v="0"/>
    <s v="ร้านที่2"/>
    <s v="ก***ชากร ส***า"/>
    <s v="พิจิตร"/>
    <s v="-"/>
    <s v=""/>
    <s v="11/11/2025 10:09"/>
    <s v="-"/>
    <s v="J&amp;T COD"/>
    <s v="Tiktok"/>
    <s v="จ่ายทีหลัง / COD"/>
    <s v=""/>
    <s v="766352287245"/>
    <s v="11/11/2025 10:11"/>
  </r>
  <r>
    <x v="4"/>
    <x v="4"/>
    <n v="33"/>
    <n v="10"/>
    <s v="GAX52"/>
    <n v="276.25"/>
    <n v="0"/>
    <s v="ร้านที่2"/>
    <s v="ก***ชากร ส***า"/>
    <s v="พิจิตร"/>
    <s v="-"/>
    <s v=""/>
    <s v="11/11/2025 10:08"/>
    <s v="-"/>
    <s v="J&amp;T COD"/>
    <s v="Tiktok"/>
    <s v="จ่ายทีหลัง / COD"/>
    <s v=""/>
    <s v="766394219290"/>
    <s v="11/11/2025 10:10"/>
  </r>
  <r>
    <x v="9"/>
    <x v="10"/>
    <n v="33"/>
    <n v="10"/>
    <s v="GAX50"/>
    <n v="276.25"/>
    <n v="0"/>
    <s v="ร้านที่2"/>
    <s v="จ***ร  ไ***ัตน์"/>
    <s v="พัทลุง"/>
    <s v="-"/>
    <s v=""/>
    <s v="11/11/2025 10:07"/>
    <s v="-"/>
    <s v="J&amp;T COD"/>
    <s v="Tiktok"/>
    <s v="จ่ายทีหลัง / COD"/>
    <s v=""/>
    <s v="766308476275"/>
    <s v="11/11/2025 10:09"/>
  </r>
  <r>
    <x v="6"/>
    <x v="6"/>
    <n v="139"/>
    <n v="1"/>
    <s v="GAX49"/>
    <n v="199"/>
    <n v="0"/>
    <s v="ร้านที่10"/>
    <s v="คนึงนิตย์ อัครไกร"/>
    <s v="89/373 หมู่ 3_x000a_หมู่บ้านเพอร์เฟคพาร์ค ซ.6_x000a_ถ.ประชาอุทิศ_x000a_ต.บางแม่นาง_x000a_อ.บางใหญ่ _x000a_จ.นนทบุรี 11140"/>
    <s v="11140"/>
    <s v="0843426797"/>
    <s v="10/11/2025 16:12"/>
    <s v="raweewan5499@gmail.com"/>
    <s v="EMS"/>
    <s v="facebook"/>
    <s v="กสิกร"/>
    <s v=""/>
    <s v="WB055535699TH"/>
    <s v="11/11/2025 10:05"/>
  </r>
  <r>
    <x v="7"/>
    <x v="7"/>
    <n v="139"/>
    <n v="1"/>
    <s v="GAX49"/>
    <n v="199"/>
    <n v="0"/>
    <s v="ร้านที่10"/>
    <s v="คนึงนิตย์ อัครไกร"/>
    <s v="89/373 หมู่ 3_x000a_หมู่บ้านเพอร์เฟคพาร์ค ซ.6_x000a_ถ.ประชาอุทิศ_x000a_ต.บางแม่นาง_x000a_อ.บางใหญ่ _x000a_จ.นนทบุรี 11140"/>
    <s v="11140"/>
    <s v="0843426797"/>
    <s v="10/11/2025 16:12"/>
    <s v="raweewan5499@gmail.com"/>
    <s v="EMS"/>
    <s v="facebook"/>
    <s v="กสิกร"/>
    <s v=""/>
    <s v="WB055535699TH"/>
    <s v="11/11/2025 10:05"/>
  </r>
  <r>
    <x v="1"/>
    <x v="1"/>
    <n v="60"/>
    <n v="2"/>
    <s v="GAX46"/>
    <n v="178"/>
    <n v="0"/>
    <s v="ร้านที่2"/>
    <s v="n** n** w**"/>
    <s v="Pathum Thani"/>
    <s v="-"/>
    <s v=""/>
    <s v="11/11/2025 10:01"/>
    <s v="-"/>
    <s v="J&amp;T COD"/>
    <s v="Tiktok"/>
    <s v="จ่ายทีหลัง / COD"/>
    <s v=""/>
    <s v="766325901235"/>
    <s v="11/11/2025 10:01"/>
  </r>
  <r>
    <x v="2"/>
    <x v="2"/>
    <n v="60"/>
    <n v="2"/>
    <s v="GAX46"/>
    <n v="178"/>
    <n v="0"/>
    <s v="ร้านที่2"/>
    <s v="n** n** w**"/>
    <s v="Pathum Thani"/>
    <s v="-"/>
    <s v=""/>
    <s v="11/11/2025 10:01"/>
    <s v="-"/>
    <s v="J&amp;T COD"/>
    <s v="Tiktok"/>
    <s v="จ่ายทีหลัง / COD"/>
    <s v=""/>
    <s v="766325901235"/>
    <s v="11/11/2025 10:01"/>
  </r>
  <r>
    <x v="3"/>
    <x v="3"/>
    <n v="60"/>
    <n v="2"/>
    <s v="GAX46"/>
    <n v="178"/>
    <n v="0"/>
    <s v="ร้านที่2"/>
    <s v="n** n** w**"/>
    <s v="Pathum Thani"/>
    <s v="-"/>
    <s v=""/>
    <s v="11/11/2025 10:01"/>
    <s v="-"/>
    <s v="J&amp;T COD"/>
    <s v="Tiktok"/>
    <s v="จ่ายทีหลัง / COD"/>
    <s v=""/>
    <s v="766325901235"/>
    <s v="11/11/2025 10:01"/>
  </r>
  <r>
    <x v="0"/>
    <x v="0"/>
    <n v="40"/>
    <n v="10"/>
    <s v="GAX45"/>
    <n v="325"/>
    <n v="0"/>
    <s v="ร้านที่2"/>
    <s v="ส***ญ เ***รราย"/>
    <s v="สระแก้ว"/>
    <s v="-"/>
    <s v=""/>
    <s v="11/11/2025 10:00"/>
    <s v="-"/>
    <s v="J&amp;T COD"/>
    <s v="Tiktok"/>
    <s v="จ่ายทีหลัง / COD"/>
    <s v=""/>
    <s v="766389371156"/>
    <s v="11/11/2025 10:00"/>
  </r>
  <r>
    <x v="0"/>
    <x v="0"/>
    <n v="40"/>
    <n v="10"/>
    <s v="GAX44"/>
    <n v="276.25"/>
    <n v="0"/>
    <s v="ร้านที่2"/>
    <s v="น** ค***่น เ***พันธ์"/>
    <s v="ร้อยเอ็ด"/>
    <s v="-"/>
    <s v=""/>
    <s v="11/11/2025 09:58"/>
    <s v="-"/>
    <s v="J&amp;T Express"/>
    <s v="Tiktok"/>
    <s v="tiktok"/>
    <s v=""/>
    <s v="766340575243"/>
    <s v="11/11/2025 09:58"/>
  </r>
  <r>
    <x v="8"/>
    <x v="8"/>
    <n v="139"/>
    <n v="1"/>
    <s v="GAX43"/>
    <n v="199"/>
    <n v="0"/>
    <s v="ร้านที่10"/>
    <s v="สุนันทา วตะกูลสิน"/>
    <s v="93ม.7 ต.ท่าโรงอ.วิเชียรบุรีจ.เพชรบูรณ์   67130"/>
    <s v="67130"/>
    <s v="0859214824"/>
    <s v="11/11/2025 09:58"/>
    <s v="raweewan5499@gmail.com"/>
    <s v="EMS COD"/>
    <s v="facebook"/>
    <s v="กสิกร"/>
    <s v=""/>
    <s v="WA042934423TH"/>
    <s v="11/11/2025 09:57"/>
  </r>
  <r>
    <x v="5"/>
    <x v="5"/>
    <n v="139"/>
    <n v="1"/>
    <s v="GAX43"/>
    <n v="199"/>
    <n v="0"/>
    <s v="ร้านที่10"/>
    <s v="สุนันทา วตะกูลสิน"/>
    <s v="93ม.7 ต.ท่าโรงอ.วิเชียรบุรีจ.เพชรบูรณ์   67130"/>
    <s v="67130"/>
    <s v="0859214824"/>
    <s v="11/11/2025 09:58"/>
    <s v="raweewan5499@gmail.com"/>
    <s v="EMS COD"/>
    <s v="facebook"/>
    <s v="กสิกร"/>
    <s v=""/>
    <s v="WA042934423TH"/>
    <s v="11/11/2025 09:57"/>
  </r>
  <r>
    <x v="9"/>
    <x v="10"/>
    <n v="66.666666666666671"/>
    <n v="3"/>
    <s v="GAX42"/>
    <n v="100"/>
    <n v="0"/>
    <s v="ร้านที่2"/>
    <s v="ภ***าพร น***สง่า"/>
    <s v="นครราชสีมา"/>
    <s v="-"/>
    <s v=""/>
    <s v="11/11/2025 09:57"/>
    <s v="-"/>
    <s v="J&amp;T COD"/>
    <s v="Tiktok"/>
    <s v="จ่ายทีหลัง / COD"/>
    <s v=""/>
    <s v="766398618333"/>
    <s v="11/11/2025 09:57"/>
  </r>
  <r>
    <x v="6"/>
    <x v="6"/>
    <n v="139"/>
    <n v="1"/>
    <s v="GAX41"/>
    <n v="199"/>
    <n v="0"/>
    <s v="ร้านที่10"/>
    <s v="ช่อเพชร บุญญาจันทร์"/>
    <s v="227 ถ.วิศิษฐศรี ต.เขมราฐ อ.เขมราฐ จ.อุบลราชธานี  34170"/>
    <s v="34170"/>
    <s v="0810759723"/>
    <s v="11/11/2025 09:57"/>
    <s v="raweewan5499@gmail.com"/>
    <s v="EMS COD"/>
    <s v="facebook"/>
    <s v="กสิกร"/>
    <s v=""/>
    <s v="WA042934437TH"/>
    <s v="11/11/2025 09:56"/>
  </r>
  <r>
    <x v="8"/>
    <x v="8"/>
    <n v="139"/>
    <n v="1"/>
    <s v="GAX41"/>
    <n v="199"/>
    <n v="0"/>
    <s v="ร้านที่10"/>
    <s v="ช่อเพชร บุญญาจันทร์"/>
    <s v="227 ถ.วิศิษฐศรี ต.เขมราฐ อ.เขมราฐ จ.อุบลราชธานี  34170"/>
    <s v="34170"/>
    <s v="0810759723"/>
    <s v="11/11/2025 09:57"/>
    <s v="raweewan5499@gmail.com"/>
    <s v="EMS COD"/>
    <s v="facebook"/>
    <s v="กสิกร"/>
    <s v=""/>
    <s v="WA042934437TH"/>
    <s v="11/11/2025 09:56"/>
  </r>
  <r>
    <x v="0"/>
    <x v="0"/>
    <n v="40"/>
    <n v="10"/>
    <s v="GAX40"/>
    <n v="276.25"/>
    <n v="0"/>
    <s v="ร้านที่2"/>
    <s v="ค***งห์   ถ***สงวน"/>
    <s v="กาฬสินธุ์"/>
    <s v="-"/>
    <s v=""/>
    <s v="11/11/2025 09:55"/>
    <s v="-"/>
    <s v="J&amp;T Express"/>
    <s v="Tiktok"/>
    <s v="tiktok"/>
    <s v=""/>
    <s v="766375297251"/>
    <s v="11/11/2025 09:54"/>
  </r>
  <r>
    <x v="7"/>
    <x v="7"/>
    <n v="139"/>
    <n v="1"/>
    <s v="GAX39"/>
    <n v="215"/>
    <n v="0"/>
    <s v="ร้านที่10"/>
    <s v="กฤตพร สีหนาถ"/>
    <s v="108หมุ่11 บ้านเหล่าดอนย่านาง_x000a_ต.เหล่าเสือโก้ก อ.เหล่าเสือโก้ก_x000a_จ.อุบลราชธานี 34000"/>
    <s v="34000"/>
    <s v="0889431491"/>
    <s v="11/11/2025 09:54"/>
    <s v="raweewan5499@gmail.com"/>
    <s v="EMS COD"/>
    <s v="facebook"/>
    <s v="กสิกร"/>
    <s v=""/>
    <s v="WA042934445TH"/>
    <s v="11/11/2025 09:54"/>
  </r>
  <r>
    <x v="8"/>
    <x v="8"/>
    <n v="139"/>
    <n v="1"/>
    <s v="GAX39"/>
    <n v="215"/>
    <n v="0"/>
    <s v="ร้านที่10"/>
    <s v="กฤตพร สีหนาถ"/>
    <s v="108หมุ่11 บ้านเหล่าดอนย่านาง_x000a_ต.เหล่าเสือโก้ก อ.เหล่าเสือโก้ก_x000a_จ.อุบลราชธานี 34000"/>
    <s v="34000"/>
    <s v="0889431491"/>
    <s v="11/11/2025 09:54"/>
    <s v="raweewan5499@gmail.com"/>
    <s v="EMS COD"/>
    <s v="facebook"/>
    <s v="กสิกร"/>
    <s v=""/>
    <s v="WA042934445TH"/>
    <s v="11/11/2025 09:54"/>
  </r>
  <r>
    <x v="7"/>
    <x v="7"/>
    <n v="139"/>
    <n v="2"/>
    <s v="GAX38"/>
    <n v="215"/>
    <n v="0"/>
    <s v="ร้านที่10"/>
    <s v="ชมภูนุช "/>
    <s v="253หมุ่23ต.ตาคลี อ.ตาคลี นครสวรรค์ 60140"/>
    <s v="60140"/>
    <s v="0801141051"/>
    <s v="11/11/2025 09:53"/>
    <s v="raweewan5499@gmail.com"/>
    <s v="EMS COD"/>
    <s v="facebook"/>
    <s v="กสิกร"/>
    <s v=""/>
    <s v="WA042934454TH"/>
    <s v="11/11/2025 09:52"/>
  </r>
  <r>
    <x v="4"/>
    <x v="4"/>
    <n v="66.666666666666671"/>
    <n v="3"/>
    <s v="GAX37"/>
    <n v="100"/>
    <n v="0"/>
    <s v="ร้านที่2"/>
    <s v="ค***วัญรักษ์ เ***นน้อย"/>
    <s v="ราชบุรี"/>
    <s v="-"/>
    <s v=""/>
    <s v="11/11/2025 09:51"/>
    <s v="-"/>
    <s v="J&amp;T Express"/>
    <s v="Tiktok"/>
    <s v="tiktok"/>
    <s v="ไม่รับรสกาแฟนะคะ"/>
    <s v="766368214301"/>
    <s v="11/11/2025 09:51"/>
  </r>
  <r>
    <x v="9"/>
    <x v="10"/>
    <n v="33"/>
    <n v="10"/>
    <s v="GAX36"/>
    <n v="276.25"/>
    <n v="0"/>
    <s v="ร้านที่2"/>
    <s v="จ***ร"/>
    <s v="สุพรรณบุรี"/>
    <s v="-"/>
    <s v=""/>
    <s v="11/11/2025 09:49"/>
    <s v="-"/>
    <s v="J&amp;T COD"/>
    <s v="Tiktok"/>
    <s v="จ่ายทีหลัง / COD"/>
    <s v=""/>
    <s v="766344608330"/>
    <s v="11/11/2025 09:49"/>
  </r>
  <r>
    <x v="5"/>
    <x v="5"/>
    <n v="139"/>
    <n v="1"/>
    <s v="GAX34"/>
    <n v="199"/>
    <n v="0"/>
    <s v="ร้านที่10"/>
    <s v="สริตา วารียกุล "/>
    <s v="หมู่บ้านพฤกษา48 48/222 เฟส2 ซอย1_x000a_อ้อมใหญ่_x000a_สามพราน, นครปฐม 73160"/>
    <s v="73160"/>
    <s v="0822839870"/>
    <s v="10/11/2025 11:49"/>
    <s v="raweewan5499@gmail.com"/>
    <s v="EMS"/>
    <s v="facebook"/>
    <s v="กสิกร"/>
    <s v=""/>
    <s v="WB055535708TH"/>
    <s v="11/11/2025 09:49"/>
  </r>
  <r>
    <x v="6"/>
    <x v="6"/>
    <n v="139"/>
    <n v="1"/>
    <s v="GAX34"/>
    <n v="199"/>
    <n v="0"/>
    <s v="ร้านที่10"/>
    <s v="สริตา วารียกุล "/>
    <s v="หมู่บ้านพฤกษา48 48/222 เฟส2 ซอย1_x000a_อ้อมใหญ่_x000a_สามพราน, นครปฐม 73160"/>
    <s v="73160"/>
    <s v="0822839870"/>
    <s v="10/11/2025 11:49"/>
    <s v="raweewan5499@gmail.com"/>
    <s v="EMS"/>
    <s v="facebook"/>
    <s v="กสิกร"/>
    <s v=""/>
    <s v="WB055535708TH"/>
    <s v="11/11/2025 09:49"/>
  </r>
  <r>
    <x v="0"/>
    <x v="0"/>
    <n v="40"/>
    <n v="10"/>
    <s v="GAX33"/>
    <n v="293.25"/>
    <n v="0"/>
    <s v="ร้านที่2"/>
    <s v="จ***ร"/>
    <s v="สุพรรณบุรี"/>
    <s v="-"/>
    <s v=""/>
    <s v="11/11/2025 09:47"/>
    <s v="-"/>
    <s v="J&amp;T COD"/>
    <s v="Tiktok"/>
    <s v="จ่ายทีหลัง / COD"/>
    <s v=""/>
    <s v="766365574236"/>
    <s v="11/11/2025 09:47"/>
  </r>
  <r>
    <x v="9"/>
    <x v="10"/>
    <n v="66.666666666666671"/>
    <n v="3"/>
    <s v="GAX32"/>
    <n v="100"/>
    <n v="0"/>
    <s v="ร้านที่2"/>
    <s v="ร***า ส***รรมวิไล"/>
    <s v="ปทุมธานี"/>
    <s v="-"/>
    <s v=""/>
    <s v="11/11/2025 09:46"/>
    <s v="-"/>
    <s v="J&amp;T COD"/>
    <s v="Tiktok"/>
    <s v="จ่ายทีหลัง / COD"/>
    <s v=""/>
    <s v="766328012332"/>
    <s v="11/11/2025 09:46"/>
  </r>
  <r>
    <x v="9"/>
    <x v="10"/>
    <n v="33"/>
    <n v="10"/>
    <s v="GAX31"/>
    <n v="276.25"/>
    <n v="0"/>
    <s v="ร้านที่2"/>
    <s v="ร***นี ห***บากา"/>
    <s v="สงขลา"/>
    <s v="-"/>
    <s v=""/>
    <s v="11/11/2025 09:46"/>
    <s v="-"/>
    <s v="J&amp;T Express"/>
    <s v="Tiktok"/>
    <s v="tiktok"/>
    <s v=""/>
    <s v="766387802331"/>
    <s v="11/11/2025 09:46"/>
  </r>
  <r>
    <x v="7"/>
    <x v="7"/>
    <n v="139"/>
    <n v="2"/>
    <s v="GAX30"/>
    <n v="199"/>
    <n v="0"/>
    <s v="ร้านที่10"/>
    <s v="กลอยใจ พรมกสิกร"/>
    <s v=" ร้านซ่อมมอไซปากซอยชุบรุ่งเรือง 2/5ม.3ต.บางพลีใหญ่อ.บางพลีจ.สมุทรปราการ_x000a_ 10540"/>
    <s v="10540"/>
    <s v="0804569750"/>
    <s v="11/11/2025 09:46"/>
    <s v="raweewan5499@gmail.com"/>
    <s v="EMS COD"/>
    <s v="facebook"/>
    <s v="กสิกร"/>
    <s v=""/>
    <s v="WA042934468TH"/>
    <s v="11/11/2025 09:45"/>
  </r>
  <r>
    <x v="9"/>
    <x v="10"/>
    <n v="33"/>
    <n v="10"/>
    <s v="GAX29"/>
    <n v="276.25"/>
    <n v="0"/>
    <s v="ร้านที่2"/>
    <s v="ล***ณา จ***น์หอม"/>
    <s v="สมุทรสาคร"/>
    <s v="-"/>
    <s v=""/>
    <s v="11/11/2025 09:44"/>
    <s v="-"/>
    <s v="J&amp;T COD"/>
    <s v="Tiktok"/>
    <s v="จ่ายทีหลัง / COD"/>
    <s v=""/>
    <s v="766396393280"/>
    <s v="11/11/2025 09:45"/>
  </r>
  <r>
    <x v="5"/>
    <x v="5"/>
    <n v="139"/>
    <n v="1"/>
    <s v="GAX28"/>
    <n v="199"/>
    <n v="0"/>
    <s v="ร้านที่10"/>
    <s v="คุณ มณู วานิชเจริญธรรม"/>
    <s v="199/17 ถ.อุดรดุษฎี ต.หมากแข้ง อ.เมือง จ.อุดรธานี 41000"/>
    <s v="41000"/>
    <s v="0817498303"/>
    <s v="11/11/2025 09:44"/>
    <s v="raweewan5499@gmail.com"/>
    <s v="EMS COD"/>
    <s v="facebook"/>
    <s v="กสิกร"/>
    <s v=""/>
    <s v="WA042934471TH"/>
    <s v="11/11/2025 09:42"/>
  </r>
  <r>
    <x v="7"/>
    <x v="7"/>
    <n v="139"/>
    <n v="1"/>
    <s v="GAX28"/>
    <n v="199"/>
    <n v="0"/>
    <s v="ร้านที่10"/>
    <s v="คุณ มณู วานิชเจริญธรรม"/>
    <s v="199/17 ถ.อุดรดุษฎี ต.หมากแข้ง อ.เมือง จ.อุดรธานี 41000"/>
    <s v="41000"/>
    <s v="0817498303"/>
    <s v="11/11/2025 09:44"/>
    <s v="raweewan5499@gmail.com"/>
    <s v="EMS COD"/>
    <s v="facebook"/>
    <s v="กสิกร"/>
    <s v=""/>
    <s v="WA042934471TH"/>
    <s v="11/11/2025 09:42"/>
  </r>
  <r>
    <x v="0"/>
    <x v="0"/>
    <n v="40"/>
    <n v="10"/>
    <s v="GAX26"/>
    <n v="276.25"/>
    <n v="0"/>
    <s v="ร้านที่2"/>
    <s v="ล***ณา จ***น์หอม"/>
    <s v="สมุทรสาคร"/>
    <s v="-"/>
    <s v=""/>
    <s v="11/11/2025 09:41"/>
    <s v="-"/>
    <s v="J&amp;T COD"/>
    <s v="Tiktok"/>
    <s v="จ่ายทีหลัง / COD"/>
    <s v=""/>
    <s v="766395174300"/>
    <s v="11/11/2025 09:42"/>
  </r>
  <r>
    <x v="16"/>
    <x v="19"/>
    <n v="100"/>
    <n v="1"/>
    <s v="GAX25"/>
    <n v="198"/>
    <n v="0"/>
    <s v="ร้านที่10"/>
    <s v="Saovanij Jullarat"/>
    <s v="108/302หมู่บ้านพูลศรี_x000a_ถ.ปทุมธานีสายใน_x000a_บางขะแยง_x000a_เมือง_x000a_ปทุมธานี 12000"/>
    <s v="12000"/>
    <s v="0898186053"/>
    <s v="11/11/2025 09:42"/>
    <s v="raweewan5499@gmail.com"/>
    <s v="EMS COD"/>
    <s v="facebook"/>
    <s v="กสิกร"/>
    <s v=""/>
    <s v="WA042934485TH"/>
    <s v="11/11/2025 09:41"/>
  </r>
  <r>
    <x v="7"/>
    <x v="7"/>
    <n v="139"/>
    <n v="1"/>
    <s v="GAX25"/>
    <n v="198"/>
    <n v="0"/>
    <s v="ร้านที่10"/>
    <s v="Saovanij Jullarat"/>
    <s v="108/302หมู่บ้านพูลศรี_x000a_ถ.ปทุมธานีสายใน_x000a_บางขะแยง_x000a_เมือง_x000a_ปทุมธานี 12000"/>
    <s v="12000"/>
    <s v="0898186053"/>
    <s v="11/11/2025 09:42"/>
    <s v="raweewan5499@gmail.com"/>
    <s v="EMS COD"/>
    <s v="facebook"/>
    <s v="กสิกร"/>
    <s v=""/>
    <s v="WA042934485TH"/>
    <s v="11/11/2025 09:41"/>
  </r>
  <r>
    <x v="6"/>
    <x v="6"/>
    <n v="139"/>
    <n v="1"/>
    <s v="GAX24"/>
    <n v="199"/>
    <n v="0"/>
    <s v="ร้านที่10"/>
    <s v="จารุวรรณ ภูจอมแก้ว"/>
    <s v="87 หมู่ 9 บ้านดงอัคคะ_x000a_ตำบล คลองขาม_x000a_อำเภอ ยางตลาด_x000a_กาฬสินธุ์ 46120"/>
    <s v="46120"/>
    <s v="0617646782"/>
    <s v="11/11/2025 09:40"/>
    <s v="raweewan5499@gmail.com"/>
    <s v="EMS COD"/>
    <s v="facebook"/>
    <s v="กสิกร"/>
    <s v=""/>
    <s v="WA042934499TH"/>
    <s v="11/11/2025 09:40"/>
  </r>
  <r>
    <x v="7"/>
    <x v="7"/>
    <n v="139"/>
    <n v="1"/>
    <s v="GAX24"/>
    <n v="199"/>
    <n v="0"/>
    <s v="ร้านที่10"/>
    <s v="จารุวรรณ ภูจอมแก้ว"/>
    <s v="87 หมู่ 9 บ้านดงอัคคะ_x000a_ตำบล คลองขาม_x000a_อำเภอ ยางตลาด_x000a_กาฬสินธุ์ 46120"/>
    <s v="46120"/>
    <s v="0617646782"/>
    <s v="11/11/2025 09:40"/>
    <s v="raweewan5499@gmail.com"/>
    <s v="EMS COD"/>
    <s v="facebook"/>
    <s v="กสิกร"/>
    <s v=""/>
    <s v="WA042934499TH"/>
    <s v="11/11/2025 09:40"/>
  </r>
  <r>
    <x v="6"/>
    <x v="6"/>
    <n v="139"/>
    <n v="2"/>
    <s v="GAX23"/>
    <n v="199"/>
    <n v="0"/>
    <s v="ร้านที่10"/>
    <s v="จําปา ปลั่งดวง"/>
    <s v="เดอะ วัน อพาร์ทเม้น_x000a_57-63 ซ.ท่าดินแดง1_x000a_สมเด็จเจ้าพระยา_x000a_กรุงเทพมหานคร 10600"/>
    <s v="10600"/>
    <s v="0994490989"/>
    <s v="11/11/2025 09:39"/>
    <s v="raweewan5499@gmail.com"/>
    <s v="EMS COD"/>
    <s v="facebook"/>
    <s v="กสิกร"/>
    <s v=""/>
    <s v="WA042934508TH"/>
    <s v="11/11/2025 09:39"/>
  </r>
  <r>
    <x v="5"/>
    <x v="5"/>
    <n v="139"/>
    <n v="1"/>
    <s v="GAX21"/>
    <n v="199"/>
    <n v="0"/>
    <s v="ร้านที่10"/>
    <s v="น้องแป้งเค้ก"/>
    <s v="70ซ.2ถ.ประชาหรรษา_x000a_ต.ในเมือง อ.เมือง_x000a_จ.กำแพงเพชร  62000"/>
    <s v="62000"/>
    <s v="0812841436"/>
    <s v="11/11/2025 09:38"/>
    <s v="raweewan5499@gmail.com"/>
    <s v="EMS COD"/>
    <s v="facebook"/>
    <s v="กสิกร"/>
    <s v=""/>
    <s v="WA042786693TH"/>
    <s v="11/11/2025 09:37"/>
  </r>
  <r>
    <x v="7"/>
    <x v="7"/>
    <n v="139"/>
    <n v="1"/>
    <s v="GAX21"/>
    <n v="199"/>
    <n v="0"/>
    <s v="ร้านที่10"/>
    <s v="น้องแป้งเค้ก"/>
    <s v="70ซ.2ถ.ประชาหรรษา_x000a_ต.ในเมือง อ.เมือง_x000a_จ.กำแพงเพชร  62000"/>
    <s v="62000"/>
    <s v="0812841436"/>
    <s v="11/11/2025 09:38"/>
    <s v="raweewan5499@gmail.com"/>
    <s v="EMS COD"/>
    <s v="facebook"/>
    <s v="กสิกร"/>
    <s v=""/>
    <s v="WA042786693TH"/>
    <s v="11/11/2025 09:37"/>
  </r>
  <r>
    <x v="0"/>
    <x v="0"/>
    <n v="40"/>
    <n v="10"/>
    <s v="GAX20"/>
    <n v="556.75"/>
    <n v="0"/>
    <s v="ร้านที่2"/>
    <s v="ก***า.ทรงแตง"/>
    <s v="ปทุมธานี"/>
    <s v="-"/>
    <s v=""/>
    <s v="11/11/2025 09:35"/>
    <s v="-"/>
    <s v="J&amp;T COD"/>
    <s v="Tiktok"/>
    <s v="จ่ายทีหลัง / COD"/>
    <s v=""/>
    <s v="766346646203"/>
    <s v="11/11/2025 09:35"/>
  </r>
  <r>
    <x v="0"/>
    <x v="0"/>
    <n v="40"/>
    <n v="10"/>
    <s v="GAX20"/>
    <n v="556.75"/>
    <n v="0"/>
    <s v="ร้านที่2"/>
    <s v="ก***า.ทรงแตง"/>
    <s v="ปทุมธานี"/>
    <s v="-"/>
    <s v=""/>
    <s v="11/11/2025 09:35"/>
    <s v="-"/>
    <s v="J&amp;T COD"/>
    <s v="Tiktok"/>
    <s v="จ่ายทีหลัง / COD"/>
    <s v=""/>
    <s v="766346646203"/>
    <s v="11/11/2025 09:35"/>
  </r>
  <r>
    <x v="21"/>
    <x v="25"/>
    <n v="65"/>
    <n v="1"/>
    <s v="GAX19"/>
    <n v="398"/>
    <n v="0"/>
    <s v="ร้านที่10"/>
    <s v="ธนศร"/>
    <s v="27/303 ม.3 ต.คอกกระบือ อ.เมือง จ.สมุทรสาคร 74000"/>
    <s v="74000"/>
    <s v="0893151937"/>
    <s v="11/11/2025 09:35"/>
    <s v="raweewan5499@gmail.com"/>
    <s v="EMS COD"/>
    <s v="facebook"/>
    <s v="กสิกร"/>
    <s v=""/>
    <s v="WA042934511TH"/>
    <s v="11/11/2025 09:34"/>
  </r>
  <r>
    <x v="22"/>
    <x v="26"/>
    <n v="65"/>
    <n v="1"/>
    <s v="GAX19"/>
    <n v="398"/>
    <n v="0"/>
    <s v="ร้านที่10"/>
    <s v="ธนศร"/>
    <s v="27/303 ม.3 ต.คอกกระบือ อ.เมือง จ.สมุทรสาคร 74000"/>
    <s v="74000"/>
    <s v="0893151937"/>
    <s v="11/11/2025 09:35"/>
    <s v="raweewan5499@gmail.com"/>
    <s v="EMS COD"/>
    <s v="facebook"/>
    <s v="กสิกร"/>
    <s v=""/>
    <s v="WA042934511TH"/>
    <s v="11/11/2025 09:34"/>
  </r>
  <r>
    <x v="16"/>
    <x v="19"/>
    <n v="100"/>
    <n v="1"/>
    <s v="GAX19"/>
    <n v="398"/>
    <n v="0"/>
    <s v="ร้านที่10"/>
    <s v="ธนศร"/>
    <s v="27/303 ม.3 ต.คอกกระบือ อ.เมือง จ.สมุทรสาคร 74000"/>
    <s v="74000"/>
    <s v="0893151937"/>
    <s v="11/11/2025 09:35"/>
    <s v="raweewan5499@gmail.com"/>
    <s v="EMS COD"/>
    <s v="facebook"/>
    <s v="กสิกร"/>
    <s v=""/>
    <s v="WA042934511TH"/>
    <s v="11/11/2025 09:34"/>
  </r>
  <r>
    <x v="8"/>
    <x v="8"/>
    <n v="139"/>
    <n v="1"/>
    <s v="GAX19"/>
    <n v="398"/>
    <n v="0"/>
    <s v="ร้านที่10"/>
    <s v="ธนศร"/>
    <s v="27/303 ม.3 ต.คอกกระบือ อ.เมือง จ.สมุทรสาคร 74000"/>
    <s v="74000"/>
    <s v="0893151937"/>
    <s v="11/11/2025 09:35"/>
    <s v="raweewan5499@gmail.com"/>
    <s v="EMS COD"/>
    <s v="facebook"/>
    <s v="กสิกร"/>
    <s v=""/>
    <s v="WA042934511TH"/>
    <s v="11/11/2025 09:34"/>
  </r>
  <r>
    <x v="7"/>
    <x v="7"/>
    <n v="139"/>
    <n v="1"/>
    <s v="GAX19"/>
    <n v="398"/>
    <n v="0"/>
    <s v="ร้านที่10"/>
    <s v="ธนศร"/>
    <s v="27/303 ม.3 ต.คอกกระบือ อ.เมือง จ.สมุทรสาคร 74000"/>
    <s v="74000"/>
    <s v="0893151937"/>
    <s v="11/11/2025 09:35"/>
    <s v="raweewan5499@gmail.com"/>
    <s v="EMS COD"/>
    <s v="facebook"/>
    <s v="กสิกร"/>
    <s v=""/>
    <s v="WA042934511TH"/>
    <s v="11/11/2025 09:34"/>
  </r>
  <r>
    <x v="8"/>
    <x v="8"/>
    <n v="139"/>
    <n v="2"/>
    <s v="GAX18"/>
    <n v="199"/>
    <n v="0"/>
    <s v="ร้านที่10"/>
    <s v="ชื่อ ตัวเล็ก"/>
    <s v="389/4หมู่3 ต หนองขาม อ.ศรีราชา จ.ชลบุรี บริษัทดับปลิวเอสเอวิ่คเอชั่นเซอร์วิสจำกัด_x000a_ 20230"/>
    <s v="20230"/>
    <s v="0909442933"/>
    <s v="10/11/2025 10:04"/>
    <s v="raweewan5499@gmail.com"/>
    <s v="EMS"/>
    <s v="facebook"/>
    <s v="กสิกร"/>
    <s v=""/>
    <s v="WB055535711TH"/>
    <s v="11/11/2025 09:32"/>
  </r>
  <r>
    <x v="8"/>
    <x v="8"/>
    <n v="139"/>
    <n v="4"/>
    <s v="GAX16"/>
    <n v="398"/>
    <n v="0"/>
    <s v="ร้านที่10"/>
    <s v="เดือนเพ็ญ กรงเข็ม"/>
    <s v="17/13 ม 6 ต.ถนนขาด อ.เมือง จ.นครปฐม 73000"/>
    <s v="73000"/>
    <s v="0972263309"/>
    <s v="11/11/2025 09:31"/>
    <s v="raweewan5499@gmail.com"/>
    <s v="EMS COD"/>
    <s v="facebook"/>
    <s v="กสิกร"/>
    <s v=""/>
    <s v="WA042934525TH"/>
    <s v="11/11/2025 09:31"/>
  </r>
  <r>
    <x v="1"/>
    <x v="1"/>
    <n v="50"/>
    <n v="1"/>
    <s v="GAX15"/>
    <n v="87.3"/>
    <n v="7.5"/>
    <s v="ร้านที่8"/>
    <s v="สุวรรณา ยิ้มมาก"/>
    <s v="25/134 หมู่ 6 แขวงคลองสิบ_x000a__x000a_หนองจอก/ Nong Chokกรุงเทพมหานคร/ Bangkok_x000a_10530"/>
    <s v="10530"/>
    <s v="660628805469"/>
    <s v="11/11/2025 09:31"/>
    <s v="-"/>
    <s v="Kerry_dropoff"/>
    <s v="Lazada"/>
    <s v="lazada"/>
    <s v=""/>
    <s v="LEXPU0627409721"/>
    <s v="11/11/2025 09:29"/>
  </r>
  <r>
    <x v="2"/>
    <x v="2"/>
    <n v="50"/>
    <n v="1"/>
    <s v="GAX15"/>
    <n v="87.3"/>
    <n v="7.5"/>
    <s v="ร้านที่8"/>
    <s v="สุวรรณา ยิ้มมาก"/>
    <s v="25/134 หมู่ 6 แขวงคลองสิบ_x000a__x000a_หนองจอก/ Nong Chokกรุงเทพมหานคร/ Bangkok_x000a_10530"/>
    <s v="10530"/>
    <s v="660628805469"/>
    <s v="11/11/2025 09:31"/>
    <s v="-"/>
    <s v="Kerry_dropoff"/>
    <s v="Lazada"/>
    <s v="lazada"/>
    <s v=""/>
    <s v="LEXPU0627409721"/>
    <s v="11/11/2025 09:29"/>
  </r>
  <r>
    <x v="3"/>
    <x v="3"/>
    <n v="50"/>
    <n v="1"/>
    <s v="GAX15"/>
    <n v="87.3"/>
    <n v="7.5"/>
    <s v="ร้านที่8"/>
    <s v="สุวรรณา ยิ้มมาก"/>
    <s v="25/134 หมู่ 6 แขวงคลองสิบ_x000a__x000a_หนองจอก/ Nong Chokกรุงเทพมหานคร/ Bangkok_x000a_10530"/>
    <s v="10530"/>
    <s v="660628805469"/>
    <s v="11/11/2025 09:31"/>
    <s v="-"/>
    <s v="Kerry_dropoff"/>
    <s v="Lazada"/>
    <s v="lazada"/>
    <s v=""/>
    <s v="LEXPU0627409721"/>
    <s v="11/11/2025 09:29"/>
  </r>
  <r>
    <x v="9"/>
    <x v="10"/>
    <n v="33"/>
    <n v="10"/>
    <s v="GAX14"/>
    <n v="556.75"/>
    <n v="0"/>
    <s v="ร้านที่2"/>
    <s v="ก***า.ทรงแตง"/>
    <s v="ปทุมธานี"/>
    <s v="-"/>
    <s v=""/>
    <s v="11/11/2025 09:26"/>
    <s v="-"/>
    <s v="J&amp;T COD"/>
    <s v="Tiktok"/>
    <s v="จ่ายทีหลัง / COD"/>
    <s v=""/>
    <s v="766310826256"/>
    <s v="11/11/2025 09:26"/>
  </r>
  <r>
    <x v="9"/>
    <x v="10"/>
    <n v="33"/>
    <n v="10"/>
    <s v="GAX14"/>
    <n v="556.75"/>
    <n v="0"/>
    <s v="ร้านที่2"/>
    <s v="ก***า.ทรงแตง"/>
    <s v="ปทุมธานี"/>
    <s v="-"/>
    <s v=""/>
    <s v="11/11/2025 09:26"/>
    <s v="-"/>
    <s v="J&amp;T COD"/>
    <s v="Tiktok"/>
    <s v="จ่ายทีหลัง / COD"/>
    <s v=""/>
    <s v="766310826256"/>
    <s v="11/11/2025 09:26"/>
  </r>
  <r>
    <x v="7"/>
    <x v="7"/>
    <n v="139"/>
    <n v="2"/>
    <s v="GAX13"/>
    <n v="199"/>
    <n v="0"/>
    <s v="ร้านที่10"/>
    <s v="คุณสุรัตติกาล ชาติวุฒิ"/>
    <s v="968 ม.5 ซ.อยู่ดีมีสุข_x000a_ต.หนองจะบก อ.เมือง_x000a_จ.นครราชสีมา 30000"/>
    <s v="30000"/>
    <s v="0934249968"/>
    <s v="10/11/2025 10:17"/>
    <s v="raweewan5499@gmail.com"/>
    <s v="EMS"/>
    <s v="facebook"/>
    <s v="กสิกร"/>
    <s v=""/>
    <s v="WB055535725TH"/>
    <s v="11/11/2025 09:25"/>
  </r>
  <r>
    <x v="6"/>
    <x v="6"/>
    <n v="139"/>
    <n v="1"/>
    <s v="GAX11"/>
    <n v="199"/>
    <n v="0"/>
    <s v="ร้านที่10"/>
    <s v="สายไหม สิงห์เขา"/>
    <s v="43 ม.2 ต.คีรีวง อ.ปลายพระยา จ.กระบี่ _x000a_ 81160"/>
    <s v="81160"/>
    <s v="0623067416"/>
    <s v="11/11/2025 09:25"/>
    <s v="raweewan5499@gmail.com"/>
    <s v="EMS COD"/>
    <s v="facebook"/>
    <s v="กสิกร"/>
    <s v=""/>
    <s v="WA042934539TH"/>
    <s v="11/11/2025 09:25"/>
  </r>
  <r>
    <x v="8"/>
    <x v="8"/>
    <n v="139"/>
    <n v="1"/>
    <s v="GAX11"/>
    <n v="199"/>
    <n v="0"/>
    <s v="ร้านที่10"/>
    <s v="สายไหม สิงห์เขา"/>
    <s v="43 ม.2 ต.คีรีวง อ.ปลายพระยา จ.กระบี่ _x000a_ 81160"/>
    <s v="81160"/>
    <s v="0623067416"/>
    <s v="11/11/2025 09:25"/>
    <s v="raweewan5499@gmail.com"/>
    <s v="EMS COD"/>
    <s v="facebook"/>
    <s v="กสิกร"/>
    <s v=""/>
    <s v="WA042934539TH"/>
    <s v="11/11/2025 09:25"/>
  </r>
  <r>
    <x v="6"/>
    <x v="6"/>
    <n v="139"/>
    <n v="1"/>
    <s v="GAX10"/>
    <n v="199"/>
    <n v="0"/>
    <s v="ร้านที่10"/>
    <s v="คุณ ภิญญดา นนทธัญญาธร"/>
    <s v="10/3 ม.8 ต.สมอแข อ.เมือง จ.พิษณุโลก 65000_x000a_ต.สมอแข_x000a_พิษณุโลก 65000"/>
    <s v="65000"/>
    <s v="0947186766"/>
    <s v="11/11/2025 09:24"/>
    <s v="raweewan5499@gmail.com"/>
    <s v="EMS COD"/>
    <s v="facebook"/>
    <s v="กสิกร"/>
    <s v=""/>
    <s v="WA042934542TH"/>
    <s v="11/11/2025 09:24"/>
  </r>
  <r>
    <x v="8"/>
    <x v="8"/>
    <n v="139"/>
    <n v="1"/>
    <s v="GAX10"/>
    <n v="199"/>
    <n v="0"/>
    <s v="ร้านที่10"/>
    <s v="คุณ ภิญญดา นนทธัญญาธร"/>
    <s v="10/3 ม.8 ต.สมอแข อ.เมือง จ.พิษณุโลก 65000_x000a_ต.สมอแข_x000a_พิษณุโลก 65000"/>
    <s v="65000"/>
    <s v="0947186766"/>
    <s v="11/11/2025 09:24"/>
    <s v="raweewan5499@gmail.com"/>
    <s v="EMS COD"/>
    <s v="facebook"/>
    <s v="กสิกร"/>
    <s v=""/>
    <s v="WA042934542TH"/>
    <s v="11/11/2025 09:24"/>
  </r>
  <r>
    <x v="6"/>
    <x v="6"/>
    <n v="139"/>
    <n v="1"/>
    <s v="GAX9"/>
    <n v="199"/>
    <n v="0"/>
    <s v="ร้านที่10"/>
    <s v="ผกากรอง สันติสุนทรวัฒน์"/>
    <s v="60/121 ถ. รามอินทรา 40/33-2 แขวง นวลจันทร์ เขต บึงกุ่ม กทม 10230"/>
    <s v="10230"/>
    <s v="0895222867"/>
    <s v="09/11/2025 22:52"/>
    <s v="raweewan5499@gmail.com"/>
    <s v="EMS"/>
    <s v="facebook"/>
    <s v="กสิกร"/>
    <s v=""/>
    <s v="WB055535739TH"/>
    <s v="11/11/2025 09:21"/>
  </r>
  <r>
    <x v="7"/>
    <x v="7"/>
    <n v="139"/>
    <n v="1"/>
    <s v="GAX9"/>
    <n v="199"/>
    <n v="0"/>
    <s v="ร้านที่10"/>
    <s v="ผกากรอง สันติสุนทรวัฒน์"/>
    <s v="60/121 ถ. รามอินทรา 40/33-2 แขวง นวลจันทร์ เขต บึงกุ่ม กทม 10230"/>
    <s v="10230"/>
    <s v="0895222867"/>
    <s v="09/11/2025 22:52"/>
    <s v="raweewan5499@gmail.com"/>
    <s v="EMS"/>
    <s v="facebook"/>
    <s v="กสิกร"/>
    <s v=""/>
    <s v="WB055535739TH"/>
    <s v="11/11/2025 09:21"/>
  </r>
  <r>
    <x v="6"/>
    <x v="6"/>
    <n v="139"/>
    <n v="2"/>
    <s v="GAX8"/>
    <n v="199"/>
    <n v="0"/>
    <s v="ร้านที่10"/>
    <s v="ชื่อวรรณ"/>
    <s v="29/16 หมู่ 4 ซอยคลองห้าตะวันออก5 ต.คลองห้า อ.คลองหลวง ปทุมธานี  12110"/>
    <s v="12110"/>
    <s v="0972972205"/>
    <s v="10/11/2025 08:50"/>
    <s v="raweewan5499@gmail.com"/>
    <s v="EMS"/>
    <s v="facebook"/>
    <s v="กสิกร"/>
    <s v=""/>
    <s v="WB055535742TH"/>
    <s v="11/11/2025 09:20"/>
  </r>
  <r>
    <x v="4"/>
    <x v="4"/>
    <n v="66.666666666666671"/>
    <n v="3"/>
    <s v="GAX7"/>
    <n v="130"/>
    <n v="0"/>
    <s v="ร้านที่1"/>
    <s v="ว******พ"/>
    <s v="******ำบลสวนจิก อำเภอศรีสมเด็จ จังหวัดร้อยเอ็ด 45280"/>
    <s v="45280"/>
    <s v="72"/>
    <s v="11/11/2025 09:20"/>
    <s v="-"/>
    <s v="SPX Express"/>
    <s v="Shopee"/>
    <s v="shopee"/>
    <s v=""/>
    <s v="TH256943269900B"/>
    <s v="11/11/2025 09:19"/>
  </r>
  <r>
    <x v="11"/>
    <x v="15"/>
    <n v="72"/>
    <n v="1"/>
    <s v="GAX6"/>
    <n v="110"/>
    <n v="38"/>
    <s v="ร้านที่1"/>
    <s v="ป******ย"/>
    <s v="******ังข์, อำเภออรัญประเทศ ตำบลหนองสังข์ อำเภออรัญประเทศ จังหวัดสระแก้ว 27120"/>
    <s v="27120"/>
    <s v="20"/>
    <s v="11/11/2025 09:19"/>
    <s v="-"/>
    <s v="SPX Express"/>
    <s v="Shopee"/>
    <s v="shopee"/>
    <s v=""/>
    <s v="TH2599713177315"/>
    <s v="11/11/2025 09:19"/>
  </r>
  <r>
    <x v="5"/>
    <x v="5"/>
    <n v="139"/>
    <n v="1"/>
    <s v="GAX5"/>
    <n v="199"/>
    <n v="0"/>
    <s v="ร้านที่10"/>
    <s v="K.ying"/>
    <s v="28/206 ซอย 14 หมู่บ้านฮาบิเทียวัชรพล_x000a_แขวงคลองถนน_x000a_เขตสายไหม_x000a_กรุงเทพฯ 10220"/>
    <s v="10220"/>
    <s v="0905624136"/>
    <s v="10/11/2025 08:50"/>
    <s v="raweewan5499@gmail.com"/>
    <s v="EMS"/>
    <s v="facebook"/>
    <s v="กสิกร"/>
    <s v=""/>
    <s v="WB055535756TH"/>
    <s v="11/11/2025 09:18"/>
  </r>
  <r>
    <x v="6"/>
    <x v="6"/>
    <n v="139"/>
    <n v="1"/>
    <s v="GAX5"/>
    <n v="199"/>
    <n v="0"/>
    <s v="ร้านที่10"/>
    <s v="K.ying"/>
    <s v="28/206 ซอย 14 หมู่บ้านฮาบิเทียวัชรพล_x000a_แขวงคลองถนน_x000a_เขตสายไหม_x000a_กรุงเทพฯ 10220"/>
    <s v="10220"/>
    <s v="0905624136"/>
    <s v="10/11/2025 08:50"/>
    <s v="raweewan5499@gmail.com"/>
    <s v="EMS"/>
    <s v="facebook"/>
    <s v="กสิกร"/>
    <s v=""/>
    <s v="WB055535756TH"/>
    <s v="11/11/2025 09:18"/>
  </r>
  <r>
    <x v="15"/>
    <x v="18"/>
    <n v="65"/>
    <n v="2"/>
    <s v="GAX4"/>
    <n v="398"/>
    <n v="0"/>
    <s v="ร้านที่10"/>
    <s v="ศศิรัศมิ์  จุ้ยส่องแก้ว"/>
    <s v="219  ถ.อินทรคีรี  ต.แม่สอด_x000a_อ.แม่สอด  จ.ตาก 63110"/>
    <s v="63110"/>
    <s v="0967492997"/>
    <s v="11/11/2025 09:16"/>
    <s v="raweewan5499@gmail.com"/>
    <s v="EMS COD"/>
    <s v="facebook"/>
    <s v="กสิกร"/>
    <s v="**กล่องรวมรส ใส่ส้มล้วน**"/>
    <s v="WA042934556TH"/>
    <s v="11/11/2025 09:16"/>
  </r>
  <r>
    <x v="22"/>
    <x v="26"/>
    <n v="65"/>
    <n v="2"/>
    <s v="GAX4"/>
    <n v="398"/>
    <n v="0"/>
    <s v="ร้านที่10"/>
    <s v="ศศิรัศมิ์  จุ้ยส่องแก้ว"/>
    <s v="219  ถ.อินทรคีรี  ต.แม่สอด_x000a_อ.แม่สอด  จ.ตาก 63110"/>
    <s v="63110"/>
    <s v="0967492997"/>
    <s v="11/11/2025 09:16"/>
    <s v="raweewan5499@gmail.com"/>
    <s v="EMS COD"/>
    <s v="facebook"/>
    <s v="กสิกร"/>
    <s v="**กล่องรวมรส ใส่ส้มล้วน**"/>
    <s v="WA042934556TH"/>
    <s v="11/11/2025 09:16"/>
  </r>
  <r>
    <x v="16"/>
    <x v="19"/>
    <n v="100"/>
    <n v="1"/>
    <s v="GAX4"/>
    <n v="398"/>
    <n v="0"/>
    <s v="ร้านที่10"/>
    <s v="ศศิรัศมิ์  จุ้ยส่องแก้ว"/>
    <s v="219  ถ.อินทรคีรี  ต.แม่สอด_x000a_อ.แม่สอด  จ.ตาก 63110"/>
    <s v="63110"/>
    <s v="0967492997"/>
    <s v="11/11/2025 09:16"/>
    <s v="raweewan5499@gmail.com"/>
    <s v="EMS COD"/>
    <s v="facebook"/>
    <s v="กสิกร"/>
    <s v="**กล่องรวมรส ใส่ส้มล้วน**"/>
    <s v="WA042934556TH"/>
    <s v="11/11/2025 09:16"/>
  </r>
  <r>
    <x v="23"/>
    <x v="27"/>
    <n v="100"/>
    <n v="1"/>
    <s v="GAX4"/>
    <n v="398"/>
    <n v="0"/>
    <s v="ร้านที่10"/>
    <s v="ศศิรัศมิ์  จุ้ยส่องแก้ว"/>
    <s v="219  ถ.อินทรคีรี  ต.แม่สอด_x000a_อ.แม่สอด  จ.ตาก 63110"/>
    <s v="63110"/>
    <s v="0967492997"/>
    <s v="11/11/2025 09:16"/>
    <s v="raweewan5499@gmail.com"/>
    <s v="EMS COD"/>
    <s v="facebook"/>
    <s v="กสิกร"/>
    <s v="**กล่องรวมรส ใส่ส้มล้วน**"/>
    <s v="WA042934556TH"/>
    <s v="11/11/2025 09:16"/>
  </r>
  <r>
    <x v="0"/>
    <x v="0"/>
    <n v="40"/>
    <n v="10"/>
    <s v="GAX3"/>
    <n v="293.25"/>
    <n v="0"/>
    <s v="ร้านที่2"/>
    <s v="ศ***ัสสร"/>
    <s v="บุรีรัมย์"/>
    <s v="-"/>
    <s v=""/>
    <s v="11/11/2025 09:13"/>
    <s v="-"/>
    <s v="J&amp;T COD"/>
    <s v="Tiktok"/>
    <s v="จ่ายทีหลัง / COD"/>
    <s v=""/>
    <s v="766316962191"/>
    <s v="11/11/2025 09:14"/>
  </r>
  <r>
    <x v="1"/>
    <x v="1"/>
    <n v="50"/>
    <n v="1"/>
    <s v="GAX2"/>
    <n v="94.33"/>
    <n v="7"/>
    <s v="ร้านที่6"/>
    <s v="บุษณี. เจริญชนม์"/>
    <s v="229/2 หมู่1 ต ชากบก  อ บ้านค่าย จ ระยอง  21120_x000a__x000a_บ้านค่าย/ Ban Khaiระยอง/ Rayong_x000a_21120"/>
    <s v="21120"/>
    <s v="660950297224"/>
    <s v="11/11/2025 09:05"/>
    <s v="-"/>
    <s v="Kerry_dropoff"/>
    <s v="Lazada"/>
    <s v="lazada"/>
    <s v=""/>
    <s v="LEXPU0627410665"/>
    <s v="11/11/2025 09:05"/>
  </r>
  <r>
    <x v="2"/>
    <x v="2"/>
    <n v="50"/>
    <n v="1"/>
    <s v="GAX2"/>
    <n v="94.33"/>
    <n v="7"/>
    <s v="ร้านที่6"/>
    <s v="บุษณี. เจริญชนม์"/>
    <s v="229/2 หมู่1 ต ชากบก  อ บ้านค่าย จ ระยอง  21120_x000a__x000a_บ้านค่าย/ Ban Khaiระยอง/ Rayong_x000a_21120"/>
    <s v="21120"/>
    <s v="660950297224"/>
    <s v="11/11/2025 09:05"/>
    <s v="-"/>
    <s v="Kerry_dropoff"/>
    <s v="Lazada"/>
    <s v="lazada"/>
    <s v=""/>
    <s v="LEXPU0627410665"/>
    <s v="11/11/2025 09:05"/>
  </r>
  <r>
    <x v="3"/>
    <x v="3"/>
    <n v="50"/>
    <n v="1"/>
    <s v="GAX2"/>
    <n v="94.33"/>
    <n v="7"/>
    <s v="ร้านที่6"/>
    <s v="บุษณี. เจริญชนม์"/>
    <s v="229/2 หมู่1 ต ชากบก  อ บ้านค่าย จ ระยอง  21120_x000a__x000a_บ้านค่าย/ Ban Khaiระยอง/ Rayong_x000a_21120"/>
    <s v="21120"/>
    <s v="660950297224"/>
    <s v="11/11/2025 09:05"/>
    <s v="-"/>
    <s v="Kerry_dropoff"/>
    <s v="Lazada"/>
    <s v="lazada"/>
    <s v=""/>
    <s v="LEXPU0627410665"/>
    <s v="11/11/2025 09:05"/>
  </r>
  <r>
    <x v="11"/>
    <x v="15"/>
    <n v="66.333333333333329"/>
    <n v="3"/>
    <s v="GAX1"/>
    <n v="160.4"/>
    <n v="7"/>
    <s v="ร้านที่3"/>
    <s v="ขนิษฐา"/>
    <s v="ถนน ขอนแก่นวิลล่า  301/39 หมู่บ้าน ขอนแก่นวิลล่า (ห้องพักชยกร ติดกับ โรงแรม เจเจ วิลล่า ขอนแก่น)  · ในเมือง/ Nai Mueang_x000a__x000a_เมืองขอนแก่น/ Mueang Khon Kaenขอนแก่น/ Khon Kaen_x000a_40000"/>
    <s v="40000"/>
    <s v="660990689070"/>
    <s v="11/11/2025 09:03"/>
    <s v="-"/>
    <s v="Kerry_dropoff"/>
    <s v="Lazada"/>
    <s v="lazada"/>
    <s v=""/>
    <s v="LEXPU0627526543"/>
    <s v="11/11/2025 09:03"/>
  </r>
  <r>
    <x v="6"/>
    <x v="6"/>
    <n v="139"/>
    <n v="1"/>
    <s v="GAX0"/>
    <n v="199"/>
    <n v="0"/>
    <s v="ร้านที่10"/>
    <s v="จันทร์สม   ศรีเพ็ง"/>
    <s v="113/1 บ้านปางหมู_x000a_ต.ปางหมู_x000a_อ.เมือง_x000a_จ.แม่ฮ่องสอน 58000"/>
    <s v="58000"/>
    <s v="0616299291"/>
    <s v="11/11/2025 09:00"/>
    <s v="raweewan5499@gmail.com"/>
    <s v="EMS COD"/>
    <s v="facebook"/>
    <s v="กสิกร"/>
    <s v=""/>
    <s v="WA042934560TH"/>
    <s v="11/11/2025 09:00"/>
  </r>
  <r>
    <x v="7"/>
    <x v="7"/>
    <n v="139"/>
    <n v="1"/>
    <s v="GAX0"/>
    <n v="199"/>
    <n v="0"/>
    <s v="ร้านที่10"/>
    <s v="จันทร์สม   ศรีเพ็ง"/>
    <s v="113/1 บ้านปางหมู_x000a_ต.ปางหมู_x000a_อ.เมือง_x000a_จ.แม่ฮ่องสอน 58000"/>
    <s v="58000"/>
    <s v="0616299291"/>
    <s v="11/11/2025 09:00"/>
    <s v="raweewan5499@gmail.com"/>
    <s v="EMS COD"/>
    <s v="facebook"/>
    <s v="กสิกร"/>
    <s v=""/>
    <s v="WA042934560TH"/>
    <s v="11/11/2025 09:00"/>
  </r>
  <r>
    <x v="5"/>
    <x v="5"/>
    <n v="139"/>
    <n v="1"/>
    <s v="GAW99"/>
    <n v="398"/>
    <n v="0"/>
    <s v="ร้านที่10"/>
    <s v="คุณขวัญเรือน เขตนอก "/>
    <s v="23 หมู่ 4 ต.บ้านราษฏร์ _x000a_อ.เสิงสาง จ.นครราชสีมา 30330"/>
    <s v="30330"/>
    <s v="0983624635"/>
    <s v="11/11/2025 08:59"/>
    <s v="raweewan5499@gmail.com"/>
    <s v="EMS COD"/>
    <s v="facebook"/>
    <s v="กสิกร"/>
    <s v=""/>
    <s v="WA042934573TH"/>
    <s v="11/11/2025 08:59"/>
  </r>
  <r>
    <x v="6"/>
    <x v="6"/>
    <n v="139"/>
    <n v="1"/>
    <s v="GAW99"/>
    <n v="398"/>
    <n v="0"/>
    <s v="ร้านที่10"/>
    <s v="คุณขวัญเรือน เขตนอก "/>
    <s v="23 หมู่ 4 ต.บ้านราษฏร์ _x000a_อ.เสิงสาง จ.นครราชสีมา 30330"/>
    <s v="30330"/>
    <s v="0983624635"/>
    <s v="11/11/2025 08:59"/>
    <s v="raweewan5499@gmail.com"/>
    <s v="EMS COD"/>
    <s v="facebook"/>
    <s v="กสิกร"/>
    <s v=""/>
    <s v="WA042934573TH"/>
    <s v="11/11/2025 08:59"/>
  </r>
  <r>
    <x v="7"/>
    <x v="7"/>
    <n v="139"/>
    <n v="1"/>
    <s v="GAW99"/>
    <n v="398"/>
    <n v="0"/>
    <s v="ร้านที่10"/>
    <s v="คุณขวัญเรือน เขตนอก "/>
    <s v="23 หมู่ 4 ต.บ้านราษฏร์ _x000a_อ.เสิงสาง จ.นครราชสีมา 30330"/>
    <s v="30330"/>
    <s v="0983624635"/>
    <s v="11/11/2025 08:59"/>
    <s v="raweewan5499@gmail.com"/>
    <s v="EMS COD"/>
    <s v="facebook"/>
    <s v="กสิกร"/>
    <s v=""/>
    <s v="WA042934573TH"/>
    <s v="11/11/2025 08:59"/>
  </r>
  <r>
    <x v="8"/>
    <x v="8"/>
    <n v="139"/>
    <n v="1"/>
    <s v="GAW99"/>
    <n v="398"/>
    <n v="0"/>
    <s v="ร้านที่10"/>
    <s v="คุณขวัญเรือน เขตนอก "/>
    <s v="23 หมู่ 4 ต.บ้านราษฏร์ _x000a_อ.เสิงสาง จ.นครราชสีมา 30330"/>
    <s v="30330"/>
    <s v="0983624635"/>
    <s v="11/11/2025 08:59"/>
    <s v="raweewan5499@gmail.com"/>
    <s v="EMS COD"/>
    <s v="facebook"/>
    <s v="กสิกร"/>
    <s v=""/>
    <s v="WA042934573TH"/>
    <s v="11/11/2025 08:59"/>
  </r>
  <r>
    <x v="7"/>
    <x v="7"/>
    <n v="139"/>
    <n v="2"/>
    <s v="GAW98"/>
    <n v="199"/>
    <n v="0"/>
    <s v="ร้านที่10"/>
    <s v="คุณทับทิม เสาร์สุด"/>
    <s v="63 หมู่9(ซอย 5)_x000a_ ต.ทาสบเส้า_x000a_อ.แม่ทา ลำพูน 51140"/>
    <s v="51140"/>
    <s v="0929409736"/>
    <s v="09/11/2025 22:45"/>
    <s v="raweewan5499@gmail.com"/>
    <s v="EMS"/>
    <s v="facebook"/>
    <s v="กสิกร"/>
    <s v=""/>
    <s v="WB055535760TH"/>
    <s v="11/11/2025 08:58"/>
  </r>
  <r>
    <x v="6"/>
    <x v="6"/>
    <n v="139"/>
    <n v="1"/>
    <s v="GAW97"/>
    <n v="199"/>
    <n v="0"/>
    <s v="ร้านที่10"/>
    <s v="วัชรี"/>
    <s v="15 หมู่ 9 ตำบลโคกกรวดอำเภอเมืองนครราชสีมาจังหวัดนครราชสีมา  30280"/>
    <s v="30280"/>
    <s v="0856108915"/>
    <s v="11/11/2025 08:57"/>
    <s v="raweewan5499@gmail.com"/>
    <s v="EMS COD"/>
    <s v="facebook"/>
    <s v="กสิกร"/>
    <s v=""/>
    <s v="WA042934587TH"/>
    <s v="11/11/2025 08:57"/>
  </r>
  <r>
    <x v="7"/>
    <x v="7"/>
    <n v="139"/>
    <n v="1"/>
    <s v="GAW97"/>
    <n v="199"/>
    <n v="0"/>
    <s v="ร้านที่10"/>
    <s v="วัชรี"/>
    <s v="15 หมู่ 9 ตำบลโคกกรวดอำเภอเมืองนครราชสีมาจังหวัดนครราชสีมา  30280"/>
    <s v="30280"/>
    <s v="0856108915"/>
    <s v="11/11/2025 08:57"/>
    <s v="raweewan5499@gmail.com"/>
    <s v="EMS COD"/>
    <s v="facebook"/>
    <s v="กสิกร"/>
    <s v=""/>
    <s v="WA042934587TH"/>
    <s v="11/11/2025 08:57"/>
  </r>
  <r>
    <x v="4"/>
    <x v="4"/>
    <n v="33"/>
    <n v="10"/>
    <s v="GAW96"/>
    <n v="293.25"/>
    <n v="0"/>
    <s v="ร้านที่2"/>
    <s v="ป*** จ***าสุข"/>
    <s v="กรุงเทพฯ"/>
    <s v="-"/>
    <s v=""/>
    <s v="11/11/2025 08:54"/>
    <s v="-"/>
    <s v="J&amp;T COD"/>
    <s v="Tiktok"/>
    <s v="จ่ายทีหลัง / COD"/>
    <s v=""/>
    <s v="766367210210"/>
    <s v="11/11/2025 08:56"/>
  </r>
  <r>
    <x v="6"/>
    <x v="6"/>
    <n v="139"/>
    <n v="1"/>
    <s v="GAW95"/>
    <n v="199"/>
    <n v="0"/>
    <s v="ร้านที่10"/>
    <s v="มนัส คําทิพย์"/>
    <s v="299/1 ม.3 ต.ท่าโรง อ.วิเชียรบุรี จ.เพชรบูรณ์ 67130"/>
    <s v="67130"/>
    <s v="0643537147"/>
    <s v="11/11/2025 08:56"/>
    <s v="raweewan5499@gmail.com"/>
    <s v="EMS COD"/>
    <s v="facebook"/>
    <s v="กสิกร"/>
    <s v=""/>
    <s v="WA042934595TH"/>
    <s v="11/11/2025 08:56"/>
  </r>
  <r>
    <x v="8"/>
    <x v="8"/>
    <n v="139"/>
    <n v="1"/>
    <s v="GAW95"/>
    <n v="199"/>
    <n v="0"/>
    <s v="ร้านที่10"/>
    <s v="มนัส คําทิพย์"/>
    <s v="299/1 ม.3 ต.ท่าโรง อ.วิเชียรบุรี จ.เพชรบูรณ์ 67130"/>
    <s v="67130"/>
    <s v="0643537147"/>
    <s v="11/11/2025 08:56"/>
    <s v="raweewan5499@gmail.com"/>
    <s v="EMS COD"/>
    <s v="facebook"/>
    <s v="กสิกร"/>
    <s v=""/>
    <s v="WA042934595TH"/>
    <s v="11/11/2025 08:56"/>
  </r>
  <r>
    <x v="5"/>
    <x v="5"/>
    <n v="139"/>
    <n v="1"/>
    <s v="GAW94"/>
    <n v="199"/>
    <n v="0"/>
    <s v="ร้านที่10"/>
    <s v="คุณปลูกรัก"/>
    <s v="143 ม.2 ต.หนองชุมพลเหนือ อ.เขาย้อย จ.เพชรบุรี  76140"/>
    <s v="76140"/>
    <s v="0932542497"/>
    <s v="11/11/2025 08:55"/>
    <s v="raweewan5499@gmail.com"/>
    <s v="EMS COD"/>
    <s v="facebook"/>
    <s v="กสิกร"/>
    <s v=""/>
    <s v="WA042934613TH"/>
    <s v="11/11/2025 08:54"/>
  </r>
  <r>
    <x v="8"/>
    <x v="8"/>
    <n v="139"/>
    <n v="1"/>
    <s v="GAW94"/>
    <n v="199"/>
    <n v="0"/>
    <s v="ร้านที่10"/>
    <s v="คุณปลูกรัก"/>
    <s v="143 ม.2 ต.หนองชุมพลเหนือ อ.เขาย้อย จ.เพชรบุรี  76140"/>
    <s v="76140"/>
    <s v="0932542497"/>
    <s v="11/11/2025 08:55"/>
    <s v="raweewan5499@gmail.com"/>
    <s v="EMS COD"/>
    <s v="facebook"/>
    <s v="กสิกร"/>
    <s v=""/>
    <s v="WA042934613TH"/>
    <s v="11/11/2025 08:54"/>
  </r>
  <r>
    <x v="5"/>
    <x v="5"/>
    <n v="139"/>
    <n v="1"/>
    <s v="GAW93"/>
    <n v="199"/>
    <n v="0"/>
    <s v="ร้านที่10"/>
    <s v="วรรณิสา พลจันทึก"/>
    <s v="163 ม.4 บ้านละลม_x000a_ต.ละลมใหม่พัฒนา_x000a_อ.โชคชัย_x000a_จ.นครราชสีมา 30190"/>
    <s v="30190"/>
    <s v="0930734109"/>
    <s v="11/11/2025 08:54"/>
    <s v="raweewan5499@gmail.com"/>
    <s v="EMS COD"/>
    <s v="facebook"/>
    <s v="กสิกร"/>
    <s v=""/>
    <s v="WA042934635TH"/>
    <s v="11/11/2025 08:54"/>
  </r>
  <r>
    <x v="8"/>
    <x v="8"/>
    <n v="139"/>
    <n v="1"/>
    <s v="GAW93"/>
    <n v="199"/>
    <n v="0"/>
    <s v="ร้านที่10"/>
    <s v="วรรณิสา พลจันทึก"/>
    <s v="163 ม.4 บ้านละลม_x000a_ต.ละลมใหม่พัฒนา_x000a_อ.โชคชัย_x000a_จ.นครราชสีมา 30190"/>
    <s v="30190"/>
    <s v="0930734109"/>
    <s v="11/11/2025 08:54"/>
    <s v="raweewan5499@gmail.com"/>
    <s v="EMS COD"/>
    <s v="facebook"/>
    <s v="กสิกร"/>
    <s v=""/>
    <s v="WA042934635TH"/>
    <s v="11/11/2025 08:54"/>
  </r>
  <r>
    <x v="6"/>
    <x v="6"/>
    <n v="139"/>
    <n v="2"/>
    <s v="GAW92"/>
    <n v="199"/>
    <n v="0"/>
    <s v="ร้านที่10"/>
    <s v="คุณพิม"/>
    <s v="บ้านเลขที่ 19 หมู่ 1 บ้านสะอาด ตำบลเมืองเก่าอำเภอเมืองจังหวัดขอนแก่นรหัส _x000a_  40000"/>
    <s v="40000"/>
    <s v="0960893027"/>
    <s v="11/11/2025 08:53"/>
    <s v="raweewan5499@gmail.com"/>
    <s v="EMS COD"/>
    <s v="facebook"/>
    <s v="กสิกร"/>
    <s v=""/>
    <s v="WA042934675TH"/>
    <s v="11/11/2025 08:53"/>
  </r>
  <r>
    <x v="6"/>
    <x v="6"/>
    <n v="139"/>
    <n v="2"/>
    <s v="GAW91"/>
    <n v="199"/>
    <n v="0"/>
    <s v="ร้านที่10"/>
    <s v="กาญจนาพร ทิมประเสริฐ"/>
    <s v="12 ม.6  ต.เมืองการุ้ง อ.บเานไร่ จ.อุทัยธานี 61180"/>
    <s v="61180"/>
    <s v="0800773096"/>
    <s v="09/11/2025 10:26"/>
    <s v="raweewan5499@gmail.com"/>
    <s v="EMS"/>
    <s v="facebook"/>
    <s v="กสิกร"/>
    <s v=""/>
    <s v="WB055535773TH"/>
    <s v="11/11/2025 08:48"/>
  </r>
  <r>
    <x v="11"/>
    <x v="15"/>
    <n v="100"/>
    <n v="2"/>
    <s v="GAW90"/>
    <n v="200"/>
    <n v="0"/>
    <s v="ร้านที่10"/>
    <s v="พรรณ​ธิรา​ ได้​พึ่ง​"/>
    <s v="137ม.15ต.บุ่งอ.เมืองจ.อำนาจเจริญโ 37000"/>
    <s v="37000"/>
    <s v="0971521559"/>
    <s v="11/11/2025 08:47"/>
    <s v="raweewan5499@gmail.com"/>
    <s v="EMS COD"/>
    <s v="facebook"/>
    <s v="กสิกร"/>
    <s v=""/>
    <s v="WA042934701TH"/>
    <s v="11/11/2025 08:47"/>
  </r>
  <r>
    <x v="6"/>
    <x v="6"/>
    <n v="139"/>
    <n v="1"/>
    <s v="GAW89"/>
    <n v="199"/>
    <n v="0"/>
    <s v="ร้านที่10"/>
    <s v="นางปทุมรัตน์​ มันทะ"/>
    <s v="297 ม.11 บ.โพนบก_x000a_ต.โพนบก_x000a_อ.โพนสวรรค์_x000a_จ.นครพนม 48190"/>
    <s v="48190"/>
    <s v="0896176252"/>
    <s v="10/11/2025 08:46"/>
    <s v="raweewan5499@gmail.com"/>
    <s v="EMS"/>
    <s v="facebook"/>
    <s v="กสิกร"/>
    <s v=""/>
    <s v="WB055535787TH"/>
    <s v="11/11/2025 08:45"/>
  </r>
  <r>
    <x v="8"/>
    <x v="8"/>
    <n v="139"/>
    <n v="1"/>
    <s v="GAW89"/>
    <n v="199"/>
    <n v="0"/>
    <s v="ร้านที่10"/>
    <s v="นางปทุมรัตน์​ มันทะ"/>
    <s v="297 ม.11 บ.โพนบก_x000a_ต.โพนบก_x000a_อ.โพนสวรรค์_x000a_จ.นครพนม 48190"/>
    <s v="48190"/>
    <s v="0896176252"/>
    <s v="10/11/2025 08:46"/>
    <s v="raweewan5499@gmail.com"/>
    <s v="EMS"/>
    <s v="facebook"/>
    <s v="กสิกร"/>
    <s v=""/>
    <s v="WB055535787TH"/>
    <s v="11/11/2025 08:45"/>
  </r>
  <r>
    <x v="11"/>
    <x v="12"/>
    <n v="64"/>
    <n v="1"/>
    <s v="GAW88"/>
    <n v="71.5"/>
    <n v="7.5"/>
    <s v="ร้านที่1"/>
    <s v="วณัญญา กระบิลสิงห์"/>
    <s v="69 ซ.ประขาขื่น 40 ถ ประขาชื่น แขวงวงศ์สว่าง_x000a__x000a_บางซื่อ/ Bang Sueกรุงเทพมหานคร/ Bangkok_x000a_10800"/>
    <s v="10800"/>
    <s v="660834255516"/>
    <s v="11/11/2025 08:55"/>
    <s v="-"/>
    <s v="Kerry_dropoff"/>
    <s v="Lazada"/>
    <s v="lazada"/>
    <s v=""/>
    <s v="LEXPU0627523386"/>
    <s v="11/11/2025 08:37"/>
  </r>
  <r>
    <x v="12"/>
    <x v="14"/>
    <n v="14"/>
    <n v="5"/>
    <s v="GAW87"/>
    <n v="175"/>
    <n v="105"/>
    <s v="ร้านที่2"/>
    <s v="ฐ******า"/>
    <s v="****** แฟลต9 ตำบลสัตหีบ อำเภอสัตหีบ จังหวัดชลบุรี 20180"/>
    <s v="20180"/>
    <s v="28"/>
    <s v="11/11/2025 09:09"/>
    <s v="-"/>
    <s v="SPX Express"/>
    <s v="Shopee"/>
    <s v="shopee"/>
    <s v=""/>
    <s v="TH254365101585C"/>
    <s v="11/11/2025 08:36"/>
  </r>
  <r>
    <x v="0"/>
    <x v="0"/>
    <n v="33.333333333333336"/>
    <n v="3"/>
    <s v="GAW86"/>
    <n v="474"/>
    <n v="0"/>
    <s v="ร้านที่1"/>
    <s v="อ******ย"/>
    <s v="******ท่าหลวง อำเภอท่าเรือ จังหวัดพระนครศรีอยุธยา 18270 ตำบลท่าหลวง อำเภอท่าเรือ จังหวัดพระนครศรีอยุธยา 18270"/>
    <s v="18270"/>
    <s v="61"/>
    <s v="11/11/2025 08:10"/>
    <s v="-"/>
    <s v="SPX Express"/>
    <s v="Shopee"/>
    <s v="shopee"/>
    <s v=""/>
    <s v="TH250547159993H"/>
    <s v="11/11/2025 08:10"/>
  </r>
  <r>
    <x v="16"/>
    <x v="19"/>
    <n v="83.333333333333329"/>
    <n v="3"/>
    <s v="GAW86"/>
    <n v="474"/>
    <n v="0"/>
    <s v="ร้านที่1"/>
    <s v="อ******ย"/>
    <s v="******ท่าหลวง อำเภอท่าเรือ จังหวัดพระนครศรีอยุธยา 18270 ตำบลท่าหลวง อำเภอท่าเรือ จังหวัดพระนครศรีอยุธยา 18270"/>
    <s v="18270"/>
    <s v="61"/>
    <s v="11/11/2025 08:10"/>
    <s v="-"/>
    <s v="SPX Express"/>
    <s v="Shopee"/>
    <s v="shopee"/>
    <s v=""/>
    <s v="TH250547159993H"/>
    <s v="11/11/2025 08:10"/>
  </r>
  <r>
    <x v="3"/>
    <x v="3"/>
    <n v="36"/>
    <n v="3"/>
    <s v="GAW86"/>
    <n v="474"/>
    <n v="0"/>
    <s v="ร้านที่1"/>
    <s v="อ******ย"/>
    <s v="******ท่าหลวง อำเภอท่าเรือ จังหวัดพระนครศรีอยุธยา 18270 ตำบลท่าหลวง อำเภอท่าเรือ จังหวัดพระนครศรีอยุธยา 18270"/>
    <s v="18270"/>
    <s v="61"/>
    <s v="11/11/2025 08:10"/>
    <s v="-"/>
    <s v="SPX Express"/>
    <s v="Shopee"/>
    <s v="shopee"/>
    <s v=""/>
    <s v="TH250547159993H"/>
    <s v="11/11/2025 08:10"/>
  </r>
  <r>
    <x v="4"/>
    <x v="4"/>
    <n v="66.666666666666671"/>
    <n v="3"/>
    <s v="GAW85"/>
    <n v="130"/>
    <n v="0"/>
    <s v="ร้านที่1"/>
    <s v="ส******)"/>
    <s v="******า36, ตำบลบางปลา, อำเภอบางพลี ตำบลบางปลา อำเภอบางพลี จังหวัดสมุทรปราการ 10540"/>
    <s v="10540"/>
    <s v="62"/>
    <s v="11/11/2025 07:57"/>
    <s v="-"/>
    <s v="SPX Express"/>
    <s v="Shopee"/>
    <s v="shopee"/>
    <s v=""/>
    <s v="TH257666581921L"/>
    <s v="11/11/2025 07:56"/>
  </r>
  <r>
    <x v="9"/>
    <x v="10"/>
    <n v="66.666666666666671"/>
    <n v="3"/>
    <s v="GAW84"/>
    <n v="99.99"/>
    <n v="0"/>
    <s v="ร้านที่2"/>
    <s v="ด***ี ฟ***ขียว"/>
    <s v="ราชบุรี"/>
    <s v="-"/>
    <s v=""/>
    <s v="11/11/2025 07:40"/>
    <s v="-"/>
    <s v="J&amp;T COD"/>
    <s v="Tiktok"/>
    <s v="จ่ายทีหลัง / COD"/>
    <s v=""/>
    <s v="766316902374"/>
    <s v="11/11/2025 07:40"/>
  </r>
  <r>
    <x v="11"/>
    <x v="12"/>
    <n v="56.66"/>
    <n v="1"/>
    <s v="GAW83"/>
    <n v="179"/>
    <n v="9"/>
    <s v="ร้านที่1"/>
    <s v="ชลิดา อมรไทยสุนทร"/>
    <s v="59/39 ถนนประชาสำราญ  หมู่บ้านเธียรทอง4 แขวงคลองสิบสอง_x000a__x000a_หนองจอก/ Nong Chokกรุงเทพมหานคร/ Bangkok_x000a_10530"/>
    <s v="10530"/>
    <s v="660826942922"/>
    <s v="11/11/2025 07:39"/>
    <s v="-"/>
    <s v="Kerry_dropoff"/>
    <s v="Lazada"/>
    <s v="lazada"/>
    <s v=""/>
    <s v="LEXPU0627527860"/>
    <s v="11/11/2025 07:38"/>
  </r>
  <r>
    <x v="11"/>
    <x v="12"/>
    <n v="56.67"/>
    <n v="2"/>
    <s v="GAW83"/>
    <n v="179"/>
    <n v="9"/>
    <s v="ร้านที่1"/>
    <s v="ชลิดา อมรไทยสุนทร"/>
    <s v="59/39 ถนนประชาสำราญ  หมู่บ้านเธียรทอง4 แขวงคลองสิบสอง_x000a__x000a_หนองจอก/ Nong Chokกรุงเทพมหานคร/ Bangkok_x000a_10530"/>
    <s v="10530"/>
    <s v="660826942922"/>
    <s v="11/11/2025 07:39"/>
    <s v="-"/>
    <s v="Kerry_dropoff"/>
    <s v="Lazada"/>
    <s v="lazada"/>
    <s v=""/>
    <s v="LEXPU0627527860"/>
    <s v="11/11/2025 07:38"/>
  </r>
  <r>
    <x v="9"/>
    <x v="10"/>
    <n v="66.666666666666671"/>
    <n v="3"/>
    <s v="GAW82"/>
    <n v="99.99"/>
    <n v="0"/>
    <s v="ร้านที่2"/>
    <s v="ภ***​พันธุ์​ เ***์​ไทย​"/>
    <s v="กาญจนบุรี"/>
    <s v="-"/>
    <s v=""/>
    <s v="11/11/2025 07:37"/>
    <s v="-"/>
    <s v="J&amp;T Express"/>
    <s v="Tiktok"/>
    <s v="tiktok"/>
    <s v=""/>
    <s v="766392906370"/>
    <s v="11/11/2025 07:37"/>
  </r>
  <r>
    <x v="16"/>
    <x v="19"/>
    <n v="66"/>
    <n v="1"/>
    <s v="GAW81"/>
    <n v="232"/>
    <n v="0"/>
    <s v="ร้านที่1"/>
    <s v="ค******3"/>
    <s v="******ภาพ, อำเภอมวกเหล็ก จ.สระบุรี 18180 ตำบลมิตรภาพ อำเภอมวกเหล็ก จังหวัดสระบุรี 18180"/>
    <s v="18180"/>
    <s v="89"/>
    <s v="11/11/2025 07:31"/>
    <s v="-"/>
    <s v="SPX Express"/>
    <s v="Shopee"/>
    <s v="shopee"/>
    <s v=""/>
    <s v="TH258539912184B"/>
    <s v="11/11/2025 07:31"/>
  </r>
  <r>
    <x v="10"/>
    <x v="11"/>
    <n v="66"/>
    <n v="1"/>
    <s v="GAW81"/>
    <n v="232"/>
    <n v="0"/>
    <s v="ร้านที่1"/>
    <s v="ค******3"/>
    <s v="******ภาพ, อำเภอมวกเหล็ก จ.สระบุรี 18180 ตำบลมิตรภาพ อำเภอมวกเหล็ก จังหวัดสระบุรี 18180"/>
    <s v="18180"/>
    <s v="89"/>
    <s v="11/11/2025 07:31"/>
    <s v="-"/>
    <s v="SPX Express"/>
    <s v="Shopee"/>
    <s v="shopee"/>
    <s v=""/>
    <s v="TH258539912184B"/>
    <s v="11/11/2025 07:31"/>
  </r>
  <r>
    <x v="11"/>
    <x v="15"/>
    <n v="67"/>
    <n v="1"/>
    <s v="GAW81"/>
    <n v="232"/>
    <n v="0"/>
    <s v="ร้านที่1"/>
    <s v="ค******3"/>
    <s v="******ภาพ, อำเภอมวกเหล็ก จ.สระบุรี 18180 ตำบลมิตรภาพ อำเภอมวกเหล็ก จังหวัดสระบุรี 18180"/>
    <s v="18180"/>
    <s v="89"/>
    <s v="11/11/2025 07:31"/>
    <s v="-"/>
    <s v="SPX Express"/>
    <s v="Shopee"/>
    <s v="shopee"/>
    <s v=""/>
    <s v="TH258539912184B"/>
    <s v="11/11/2025 07:31"/>
  </r>
  <r>
    <x v="1"/>
    <x v="1"/>
    <n v="50"/>
    <n v="1"/>
    <s v="GAW80"/>
    <n v="100"/>
    <n v="0"/>
    <s v="ร้านที่4"/>
    <s v="ศ***ินทร์ ร***ริง"/>
    <s v="สมุทรปราการ"/>
    <s v="-"/>
    <s v=""/>
    <s v="11/11/2025 07:25"/>
    <s v="-"/>
    <s v="Flash Express Thailand"/>
    <s v="Tiktok"/>
    <s v="tiktok"/>
    <s v=""/>
    <s v="THT020329F2NN4Z"/>
    <s v="11/11/2025 07:25"/>
  </r>
  <r>
    <x v="2"/>
    <x v="2"/>
    <n v="50"/>
    <n v="1"/>
    <s v="GAW80"/>
    <n v="100"/>
    <n v="0"/>
    <s v="ร้านที่4"/>
    <s v="ศ***ินทร์ ร***ริง"/>
    <s v="สมุทรปราการ"/>
    <s v="-"/>
    <s v=""/>
    <s v="11/11/2025 07:25"/>
    <s v="-"/>
    <s v="Flash Express Thailand"/>
    <s v="Tiktok"/>
    <s v="tiktok"/>
    <s v=""/>
    <s v="THT020329F2NN4Z"/>
    <s v="11/11/2025 07:25"/>
  </r>
  <r>
    <x v="3"/>
    <x v="3"/>
    <n v="50"/>
    <n v="1"/>
    <s v="GAW80"/>
    <n v="100"/>
    <n v="0"/>
    <s v="ร้านที่4"/>
    <s v="ศ***ินทร์ ร***ริง"/>
    <s v="สมุทรปราการ"/>
    <s v="-"/>
    <s v=""/>
    <s v="11/11/2025 07:25"/>
    <s v="-"/>
    <s v="Flash Express Thailand"/>
    <s v="Tiktok"/>
    <s v="tiktok"/>
    <s v=""/>
    <s v="THT020329F2NN4Z"/>
    <s v="11/11/2025 07:25"/>
  </r>
  <r>
    <x v="11"/>
    <x v="15"/>
    <n v="72"/>
    <n v="2"/>
    <s v="GAW79"/>
    <n v="144"/>
    <n v="0"/>
    <s v="ร้านที่1"/>
    <s v="ก******ง"/>
    <s v="******มศีล, อำเภอบางปะกง ตำบลหอมศีล อำเภอบางปะกง จังหวัดฉะเชิงเทรา 24180"/>
    <s v="24180"/>
    <s v="74"/>
    <s v="11/11/2025 06:55"/>
    <s v="-"/>
    <s v="SPX Express"/>
    <s v="Shopee"/>
    <s v="shopee"/>
    <s v=""/>
    <s v="TH253774783302X"/>
    <s v="11/11/2025 06:55"/>
  </r>
  <r>
    <x v="9"/>
    <x v="10"/>
    <n v="66.666666666666671"/>
    <n v="6"/>
    <s v="GAW78"/>
    <n v="373.18"/>
    <n v="0"/>
    <s v="ร้านที่2"/>
    <s v="ก***ิกา ส***ต"/>
    <s v="สมุทรปราการ"/>
    <s v="-"/>
    <s v=""/>
    <s v="11/11/2025 06:47"/>
    <s v="-"/>
    <s v="J&amp;T COD"/>
    <s v="Tiktok"/>
    <s v="จ่ายทีหลัง / COD"/>
    <s v=""/>
    <s v="766297108544"/>
    <s v="11/11/2025 06:47"/>
  </r>
  <r>
    <x v="9"/>
    <x v="10"/>
    <n v="66.666666666666671"/>
    <n v="6"/>
    <s v="GAW78"/>
    <n v="373.18"/>
    <n v="0"/>
    <s v="ร้านที่2"/>
    <s v="ก***ิกา ส***ต"/>
    <s v="สมุทรปราการ"/>
    <s v="-"/>
    <s v=""/>
    <s v="11/11/2025 06:47"/>
    <s v="-"/>
    <s v="J&amp;T COD"/>
    <s v="Tiktok"/>
    <s v="จ่ายทีหลัง / COD"/>
    <s v=""/>
    <s v="766297108544"/>
    <s v="11/11/2025 06:47"/>
  </r>
  <r>
    <x v="16"/>
    <x v="19"/>
    <n v="90"/>
    <n v="2"/>
    <s v="GAW76"/>
    <n v="178"/>
    <n v="7"/>
    <s v="ร้านที่8"/>
    <s v="พิมพ์ชนก นิลบุตร"/>
    <s v="24/1-2 หอพักบรรณสิทธิ์ ซ.เย็นอากาศ1 ถ.พระราม4 แขวงทุ่งมหาเมฆ ห้อง502_x000a__x000a_สาทร/ Sathonกรุงเทพมหานคร/ Bangkok_x000a_10120"/>
    <s v="10120"/>
    <s v="660844276636"/>
    <s v="11/11/2025 06:43"/>
    <s v="-"/>
    <s v="Kerry_dropoff"/>
    <s v="Lazada"/>
    <s v="lazada"/>
    <s v=""/>
    <s v="LEXPU0626740600"/>
    <s v="11/11/2025 06:43"/>
  </r>
  <r>
    <x v="11"/>
    <x v="15"/>
    <n v="72"/>
    <n v="3"/>
    <s v="GAW75"/>
    <n v="208"/>
    <n v="0"/>
    <s v="ร้านที่1"/>
    <s v="ก******น"/>
    <s v="******ำบลพุทธบาท อำเภอชนแดน จังหวัดเพชรบูรณ์ 67150"/>
    <s v="67150"/>
    <s v="66"/>
    <s v="11/11/2025 09:12"/>
    <s v="-"/>
    <s v="SPX Express"/>
    <s v="Shopee"/>
    <s v="shopee"/>
    <s v=""/>
    <s v="TH251242908363S"/>
    <s v="11/11/2025 05:31"/>
  </r>
  <r>
    <x v="9"/>
    <x v="10"/>
    <n v="66.666666666666671"/>
    <n v="3"/>
    <s v="GAW74"/>
    <n v="99.99"/>
    <n v="0"/>
    <s v="ร้านที่2"/>
    <s v="ร***นภา  ย***งพันธ์"/>
    <s v="ระนอง"/>
    <s v="-"/>
    <s v=""/>
    <s v="11/11/2025 05:11"/>
    <s v="-"/>
    <s v="J&amp;T COD"/>
    <s v="Tiktok"/>
    <s v="จ่ายทีหลัง / COD"/>
    <s v=""/>
    <s v="766255532696"/>
    <s v="11/11/2025 05:12"/>
  </r>
  <r>
    <x v="9"/>
    <x v="10"/>
    <n v="66.666666666666671"/>
    <n v="3"/>
    <s v="GAW73"/>
    <n v="99.99"/>
    <n v="0"/>
    <s v="ร้านที่2"/>
    <s v="เ***วี อ*** ท***ลาง"/>
    <s v="ศรีสะเกษ"/>
    <s v="-"/>
    <s v=""/>
    <s v="11/11/2025 04:52"/>
    <s v="-"/>
    <s v="J&amp;T Express"/>
    <s v="Tiktok"/>
    <s v="tiktok"/>
    <s v=""/>
    <s v="766272394510"/>
    <s v="11/11/2025 04:51"/>
  </r>
  <r>
    <x v="11"/>
    <x v="12"/>
    <n v="64"/>
    <n v="1"/>
    <s v="GAW72"/>
    <n v="71"/>
    <n v="7"/>
    <s v="ร้านที่1"/>
    <s v="เนาวรัตน์ ทิศาภรณ์พงศ์"/>
    <s v="2/14 ถนนแพร่งนรา แขวงศาลเจ้าพ่อเสือ_x000a__x000a_พระนคร/ Phra Nakhonกรุงเทพมหานคร/ Bangkok_x000a_10200"/>
    <s v="10200"/>
    <s v="660813634627"/>
    <s v="11/11/2025 03:01"/>
    <s v="-"/>
    <s v="Kerry_dropoff"/>
    <s v="Lazada"/>
    <s v="lazada"/>
    <s v=""/>
    <s v="LEXPU0626620920"/>
    <s v="11/11/2025 03:01"/>
  </r>
  <r>
    <x v="13"/>
    <x v="16"/>
    <n v="10"/>
    <n v="100"/>
    <s v="GAW71"/>
    <n v="972"/>
    <n v="0"/>
    <s v="ร้านที่1"/>
    <s v="พ******า"/>
    <s v="******, หมู่ที่ 8, ตำบล ระแหง, อำเภอลาดหลุมแก้ว ตำบลระแหง อำเภอลาดหลุมแก้ว จังหวัดปทุมธานี 12140"/>
    <s v="12140"/>
    <s v="95"/>
    <s v="11/11/2025 02:34"/>
    <s v="-"/>
    <s v="SPX Express"/>
    <s v="Shopee"/>
    <s v="shopee"/>
    <s v=""/>
    <s v="TH256940413539K"/>
    <s v="11/11/2025 02:34"/>
  </r>
  <r>
    <x v="9"/>
    <x v="10"/>
    <n v="66.666666666666671"/>
    <n v="3"/>
    <s v="GAW70"/>
    <n v="99.99"/>
    <n v="0"/>
    <s v="ร้านที่2"/>
    <s v="ร***นภา  ย***งพันธ์"/>
    <s v="ระนอง"/>
    <s v="-"/>
    <s v=""/>
    <s v="11/11/2025 02:32"/>
    <s v="-"/>
    <s v="J&amp;T COD"/>
    <s v="Tiktok"/>
    <s v="จ่ายทีหลัง / COD"/>
    <s v=""/>
    <s v="766237890585"/>
    <s v="11/11/2025 02:32"/>
  </r>
  <r>
    <x v="16"/>
    <x v="19"/>
    <n v="66"/>
    <n v="1"/>
    <s v="GAW69"/>
    <n v="232"/>
    <n v="0"/>
    <s v="ร้านที่1"/>
    <s v="K******์"/>
    <s v="******บลป่าสัก อำเภอเชียงแสน จังหวัดเชียงราย 57150"/>
    <s v="57150"/>
    <s v="29"/>
    <s v="11/11/2025 02:23"/>
    <s v="-"/>
    <s v="SPX Express"/>
    <s v="Shopee"/>
    <s v="shopee"/>
    <s v=""/>
    <s v="TH251051646472P"/>
    <s v="11/11/2025 02:23"/>
  </r>
  <r>
    <x v="10"/>
    <x v="11"/>
    <n v="66"/>
    <n v="1"/>
    <s v="GAW69"/>
    <n v="232"/>
    <n v="0"/>
    <s v="ร้านที่1"/>
    <s v="K******์"/>
    <s v="******บลป่าสัก อำเภอเชียงแสน จังหวัดเชียงราย 57150"/>
    <s v="57150"/>
    <s v="29"/>
    <s v="11/11/2025 02:23"/>
    <s v="-"/>
    <s v="SPX Express"/>
    <s v="Shopee"/>
    <s v="shopee"/>
    <s v=""/>
    <s v="TH251051646472P"/>
    <s v="11/11/2025 02:23"/>
  </r>
  <r>
    <x v="11"/>
    <x v="15"/>
    <n v="67"/>
    <n v="1"/>
    <s v="GAW69"/>
    <n v="232"/>
    <n v="0"/>
    <s v="ร้านที่1"/>
    <s v="K******์"/>
    <s v="******บลป่าสัก อำเภอเชียงแสน จังหวัดเชียงราย 57150"/>
    <s v="57150"/>
    <s v="29"/>
    <s v="11/11/2025 02:23"/>
    <s v="-"/>
    <s v="SPX Express"/>
    <s v="Shopee"/>
    <s v="shopee"/>
    <s v=""/>
    <s v="TH251051646472P"/>
    <s v="11/11/2025 02:23"/>
  </r>
  <r>
    <x v="16"/>
    <x v="19"/>
    <n v="66"/>
    <n v="1"/>
    <s v="GAW68"/>
    <n v="282"/>
    <n v="0"/>
    <s v="ร้านที่1"/>
    <s v="อ******์"/>
    <s v="******ิต 57 แขวงบางจาก แขวงบางจาก เขตพระโขนง จังหวัดกรุงเทพมหานคร 10260"/>
    <s v="10260"/>
    <s v="91"/>
    <s v="11/11/2025 02:08"/>
    <s v="-"/>
    <s v="SPX Express"/>
    <s v="Shopee"/>
    <s v="shopee"/>
    <s v=""/>
    <s v="TH256905932748F"/>
    <s v="11/11/2025 02:08"/>
  </r>
  <r>
    <x v="10"/>
    <x v="11"/>
    <n v="66"/>
    <n v="1"/>
    <s v="GAW68"/>
    <n v="282"/>
    <n v="0"/>
    <s v="ร้านที่1"/>
    <s v="อ******์"/>
    <s v="******ิต 57 แขวงบางจาก แขวงบางจาก เขตพระโขนง จังหวัดกรุงเทพมหานคร 10260"/>
    <s v="10260"/>
    <s v="91"/>
    <s v="11/11/2025 02:08"/>
    <s v="-"/>
    <s v="SPX Express"/>
    <s v="Shopee"/>
    <s v="shopee"/>
    <s v=""/>
    <s v="TH256905932748F"/>
    <s v="11/11/2025 02:08"/>
  </r>
  <r>
    <x v="11"/>
    <x v="15"/>
    <n v="67"/>
    <n v="1"/>
    <s v="GAW68"/>
    <n v="282"/>
    <n v="0"/>
    <s v="ร้านที่1"/>
    <s v="อ******์"/>
    <s v="******ิต 57 แขวงบางจาก แขวงบางจาก เขตพระโขนง จังหวัดกรุงเทพมหานคร 10260"/>
    <s v="10260"/>
    <s v="91"/>
    <s v="11/11/2025 02:08"/>
    <s v="-"/>
    <s v="SPX Express"/>
    <s v="Shopee"/>
    <s v="shopee"/>
    <s v=""/>
    <s v="TH256905932748F"/>
    <s v="11/11/2025 02:08"/>
  </r>
  <r>
    <x v="0"/>
    <x v="0"/>
    <n v="50"/>
    <n v="1"/>
    <s v="GAW68"/>
    <n v="282"/>
    <n v="0"/>
    <s v="ร้านที่1"/>
    <s v="อ******์"/>
    <s v="******ิต 57 แขวงบางจาก แขวงบางจาก เขตพระโขนง จังหวัดกรุงเทพมหานคร 10260"/>
    <s v="10260"/>
    <s v="91"/>
    <s v="11/11/2025 02:08"/>
    <s v="-"/>
    <s v="SPX Express"/>
    <s v="Shopee"/>
    <s v="shopee"/>
    <s v=""/>
    <s v="TH256905932748F"/>
    <s v="11/11/2025 02:08"/>
  </r>
  <r>
    <x v="11"/>
    <x v="12"/>
    <n v="53.75"/>
    <n v="1"/>
    <s v="GAW67"/>
    <n v="61.25"/>
    <n v="7.5"/>
    <s v="ร้านที่1"/>
    <s v="เรณู อุปราช"/>
    <s v="2/12 ซ.ชวนะอุทิศ17 ต.วัดใหม่_x000a__x000a_เมืองจันทบุรี/ Mueang Chanthaburiจันทบุรี/ Chanthaburi_x000a_22000"/>
    <s v="22000"/>
    <s v="660917459707"/>
    <s v="11/11/2025 01:32"/>
    <s v="-"/>
    <s v="Kerry_dropoff"/>
    <s v="Lazada"/>
    <s v="lazada"/>
    <s v=""/>
    <s v="LEXPU0626619414"/>
    <s v="11/11/2025 01:32"/>
  </r>
  <r>
    <x v="9"/>
    <x v="10"/>
    <n v="66.666666666666671"/>
    <n v="3"/>
    <s v="GAW65"/>
    <n v="99.99"/>
    <n v="0"/>
    <s v="ร้านที่2"/>
    <s v="ม***รา ศ***ิรัตน์"/>
    <s v="กรุงเทพฯ"/>
    <s v="-"/>
    <s v=""/>
    <s v="11/11/2025 01:13"/>
    <s v="-"/>
    <s v="J&amp;T Express"/>
    <s v="Tiktok"/>
    <s v="tiktok"/>
    <s v=""/>
    <s v="766284448683"/>
    <s v="11/11/2025 01:28"/>
  </r>
  <r>
    <x v="12"/>
    <x v="14"/>
    <n v="14"/>
    <n v="2"/>
    <s v="GAW64"/>
    <n v="44"/>
    <n v="16"/>
    <s v="ร้านที่1"/>
    <s v="พ******ล"/>
    <s v="******.จันทบุรี 22150 ตำบลท่าหลวง อำเภอมะขาม จังหวัดจันทบุรี 22150"/>
    <s v="22150"/>
    <s v="61"/>
    <s v="11/11/2025 01:26"/>
    <s v="-"/>
    <s v="SPX Express"/>
    <s v="Shopee"/>
    <s v="shopee"/>
    <s v=""/>
    <s v="TH250868121968J"/>
    <s v="11/11/2025 01:26"/>
  </r>
  <r>
    <x v="17"/>
    <x v="20"/>
    <n v="71"/>
    <n v="1"/>
    <s v="GAW63"/>
    <n v="138"/>
    <n v="67"/>
    <s v="ร้านที่1"/>
    <s v="ว******น"/>
    <s v="******7, หมู่ที่ 11, ตำบล ท่าศาลา, อำเภอท่าศาลา ตำบลท่าศาลา อำเภอท่าศาลา จังหวัดนครศรีธรรมราช 80160"/>
    <s v="80160"/>
    <s v="98"/>
    <s v="11/11/2025 01:20"/>
    <s v="-"/>
    <s v="SPX Express"/>
    <s v="Shopee"/>
    <s v="shopee"/>
    <s v=""/>
    <s v="TH259453376115J"/>
    <s v="11/11/2025 01:20"/>
  </r>
  <r>
    <x v="11"/>
    <x v="15"/>
    <n v="66.333333333333329"/>
    <n v="6"/>
    <s v="GAW61"/>
    <n v="470"/>
    <n v="0"/>
    <s v="ร้านที่1"/>
    <s v="เ******า"/>
    <s v="******5 แขวงบางมด แขวงบางมด เขตทุ่งครุ จังหวัดกรุงเทพมหานคร 10140"/>
    <s v="10140"/>
    <s v="57"/>
    <s v="11/11/2025 01:26"/>
    <s v="-"/>
    <s v="SPX Express"/>
    <s v="Shopee"/>
    <s v="shopee"/>
    <s v=""/>
    <s v="TH253223691407W"/>
    <s v="11/11/2025 00:43"/>
  </r>
  <r>
    <x v="9"/>
    <x v="10"/>
    <n v="66.666666666666671"/>
    <n v="3"/>
    <s v="GAW60"/>
    <n v="211"/>
    <n v="0"/>
    <s v="ร้านที่1"/>
    <s v="ม******ี"/>
    <s v="******มาบยางพร อ.ปลวกแดง จ.ระยอง ตำบลมาบยางพร อำเภอปลวกแดง จังหวัดระยอง 21140"/>
    <s v="21140"/>
    <s v="89"/>
    <s v="11/11/2025 00:41"/>
    <s v="-"/>
    <s v="SPX Express"/>
    <s v="Shopee"/>
    <s v="shopee"/>
    <s v=""/>
    <s v="TH251657546615S"/>
    <s v="11/11/2025 00:41"/>
  </r>
  <r>
    <x v="16"/>
    <x v="19"/>
    <n v="78"/>
    <n v="1"/>
    <s v="GAW60"/>
    <n v="211"/>
    <n v="0"/>
    <s v="ร้านที่1"/>
    <s v="ม******ี"/>
    <s v="******มาบยางพร อ.ปลวกแดง จ.ระยอง ตำบลมาบยางพร อำเภอปลวกแดง จังหวัดระยอง 21140"/>
    <s v="21140"/>
    <s v="89"/>
    <s v="11/11/2025 00:41"/>
    <s v="-"/>
    <s v="SPX Express"/>
    <s v="Shopee"/>
    <s v="shopee"/>
    <s v=""/>
    <s v="TH251657546615S"/>
    <s v="11/11/2025 00:41"/>
  </r>
  <r>
    <x v="1"/>
    <x v="1"/>
    <n v="50"/>
    <n v="1"/>
    <s v="GAW59"/>
    <n v="100"/>
    <n v="0"/>
    <s v="ร้านที่4"/>
    <s v="บ***ักษณ์ พ***วงค์ ห*** 5**"/>
    <s v="Chiang Mai"/>
    <s v="-"/>
    <s v=""/>
    <s v="11/11/2025 00:27"/>
    <s v="-"/>
    <s v="J&amp;T Express"/>
    <s v="Tiktok"/>
    <s v="tiktok"/>
    <s v=""/>
    <s v="766281922593"/>
    <s v="11/11/2025 00:36"/>
  </r>
  <r>
    <x v="2"/>
    <x v="2"/>
    <n v="50"/>
    <n v="1"/>
    <s v="GAW59"/>
    <n v="100"/>
    <n v="0"/>
    <s v="ร้านที่4"/>
    <s v="บ***ักษณ์ พ***วงค์ ห*** 5**"/>
    <s v="Chiang Mai"/>
    <s v="-"/>
    <s v=""/>
    <s v="11/11/2025 00:27"/>
    <s v="-"/>
    <s v="J&amp;T Express"/>
    <s v="Tiktok"/>
    <s v="tiktok"/>
    <s v=""/>
    <s v="766281922593"/>
    <s v="11/11/2025 00:36"/>
  </r>
  <r>
    <x v="3"/>
    <x v="3"/>
    <n v="50"/>
    <n v="1"/>
    <s v="GAW59"/>
    <n v="100"/>
    <n v="0"/>
    <s v="ร้านที่4"/>
    <s v="บ***ักษณ์ พ***วงค์ ห*** 5**"/>
    <s v="Chiang Mai"/>
    <s v="-"/>
    <s v=""/>
    <s v="11/11/2025 00:27"/>
    <s v="-"/>
    <s v="J&amp;T Express"/>
    <s v="Tiktok"/>
    <s v="tiktok"/>
    <s v=""/>
    <s v="766281922593"/>
    <s v="11/11/2025 00:36"/>
  </r>
  <r>
    <x v="9"/>
    <x v="10"/>
    <n v="33"/>
    <n v="20"/>
    <s v="GAW58"/>
    <n v="591.67999999999995"/>
    <n v="0"/>
    <s v="ร้านที่2"/>
    <s v="ส***รัตน์ อ***ย"/>
    <s v="สระบุรี"/>
    <s v="-"/>
    <s v=""/>
    <s v="11/11/2025 00:04"/>
    <s v="-"/>
    <s v="Flash Express Thailand COD"/>
    <s v="Tiktok"/>
    <s v="จ่ายทีหลัง / COD"/>
    <s v=""/>
    <s v="THT100329CJFK6Z"/>
    <s v="11/11/2025 00:13"/>
  </r>
  <r>
    <x v="4"/>
    <x v="4"/>
    <n v="66.666666666666671"/>
    <n v="3"/>
    <s v="GAW57"/>
    <n v="99.99"/>
    <n v="0"/>
    <s v="ร้านที่2"/>
    <s v="ก***นท์ พ***รุ"/>
    <s v="ปทุมธานี"/>
    <s v="-"/>
    <s v=""/>
    <s v="11/11/2025 00:03"/>
    <s v="-"/>
    <s v="J&amp;T Express"/>
    <s v="Tiktok"/>
    <s v="tiktok"/>
    <s v=""/>
    <s v="766208887533"/>
    <s v="11/11/2025 00:07"/>
  </r>
  <r>
    <x v="12"/>
    <x v="14"/>
    <n v="14"/>
    <n v="1"/>
    <s v="GAW56"/>
    <n v="14"/>
    <n v="0"/>
    <s v="ร้านที่1"/>
    <s v="อ******น"/>
    <s v="******เณรแก้ว ต. ท่าระหัด ตำบลท่าระหัด อำเภอเมืองสุพรรณบุรี จังหวัดสุพรรณบุรี 72000"/>
    <s v="72000"/>
    <s v="39"/>
    <s v="11/11/2025 09:20"/>
    <s v="-"/>
    <s v="SPX Express"/>
    <s v="Shopee"/>
    <s v="shopee"/>
    <s v=""/>
    <s v="TH253722016531Y"/>
    <s v="11/11/2025 00:01"/>
  </r>
  <r>
    <x v="12"/>
    <x v="14"/>
    <n v="14"/>
    <n v="1"/>
    <s v="GAW55"/>
    <n v="14"/>
    <n v="0"/>
    <s v="ร้านที่2"/>
    <s v="อ******น"/>
    <s v="******เณรแก้ว ต. ท่าระหัด ตำบลท่าระหัด อำเภอเมืองสุพรรณบุรี จังหวัดสุพรรณบุรี 72000"/>
    <s v="72000"/>
    <s v="39"/>
    <s v="11/11/2025 09:20"/>
    <s v="-"/>
    <s v="SPX Express"/>
    <s v="Shopee"/>
    <s v="shopee"/>
    <s v=""/>
    <s v="TH254767883004F"/>
    <s v="11/11/2025 00:01"/>
  </r>
  <r>
    <x v="11"/>
    <x v="15"/>
    <n v="66.333333333333329"/>
    <n v="3"/>
    <s v="GAW54"/>
    <n v="240"/>
    <n v="0"/>
    <s v="ร้านที่1"/>
    <s v="ส******ล"/>
    <s v="******ภอเมือง สมุทรปราการ ตำบลปากน้ำ อำเภอเมืองสมุทรปราการ จังหวัดสมุทรปราการ 10270"/>
    <s v="10270"/>
    <s v="02"/>
    <s v="11/11/2025 00:01"/>
    <s v="-"/>
    <s v="SPX Express"/>
    <s v="Shopee"/>
    <s v="shopee"/>
    <s v=""/>
    <s v="TH250681818038H"/>
    <s v="11/11/2025 00:01"/>
  </r>
  <r>
    <x v="12"/>
    <x v="14"/>
    <n v="14"/>
    <n v="1"/>
    <s v="GAW53"/>
    <n v="14"/>
    <n v="0"/>
    <s v="ร้านที่1"/>
    <s v="จ******์"/>
    <s v="******บ้านโคกสะอาด ตำบลม่วงค่อม ตำบลม่วงค่อม อำเภอชัยบาดาล จังหวัดลพบุรี 15230"/>
    <s v="15230"/>
    <s v="36"/>
    <s v="11/11/2025 00:38"/>
    <s v="-"/>
    <s v="SPX Express"/>
    <s v="Shopee"/>
    <s v="shopee"/>
    <s v=""/>
    <s v="TH251687935047M"/>
    <s v="11/11/2025 00:00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">
  <r>
    <x v="0"/>
    <x v="0"/>
    <n v="50"/>
    <n v="6"/>
    <s v="GAW52"/>
    <n v="199.99"/>
    <n v="0"/>
    <s v="ร้านที่2"/>
    <s v="เ***น อ***ยา "/>
    <s v="หนองบัวลำภู"/>
    <s v="-"/>
    <s v=""/>
    <s v="10/11/2025 23:47"/>
    <s v="-"/>
    <s v="J&amp;T COD"/>
    <s v="Tiktok"/>
    <s v="จ่ายทีหลัง / COD"/>
    <s v=""/>
    <s v="766294033514"/>
    <s v="10/11/2025 23:47"/>
  </r>
  <r>
    <x v="1"/>
    <x v="1"/>
    <n v="14"/>
    <n v="5"/>
    <s v="GAW51"/>
    <n v="145"/>
    <n v="75"/>
    <s v="ร้านที่2"/>
    <s v="ธ******ม"/>
    <s v="******ัก. ตำบลปากช่อง อำเภอหล่มสัก จังหวัดเพชรบูรณ์ 67110"/>
    <s v="67110"/>
    <s v="07"/>
    <s v="10/11/2025 23:54"/>
    <s v="-"/>
    <s v="Flash Express"/>
    <s v="Shopee"/>
    <s v="shopee"/>
    <s v=""/>
    <s v="TH63037Z7N5J3M"/>
    <s v="10/11/2025 23:24"/>
  </r>
  <r>
    <x v="2"/>
    <x v="2"/>
    <n v="50"/>
    <n v="1"/>
    <s v="GAW50"/>
    <n v="99.99"/>
    <n v="0"/>
    <s v="ร้านที่2"/>
    <s v="ศ***รรค์ บ***ู"/>
    <s v="สุโขทัย"/>
    <s v="-"/>
    <s v=""/>
    <s v="10/11/2025 23:12"/>
    <s v="-"/>
    <s v="J&amp;T Express"/>
    <s v="Tiktok"/>
    <s v="tiktok"/>
    <s v=""/>
    <s v="766271438601"/>
    <s v="10/11/2025 23:12"/>
  </r>
  <r>
    <x v="3"/>
    <x v="3"/>
    <n v="50"/>
    <n v="1"/>
    <s v="GAW50"/>
    <n v="99.99"/>
    <n v="0"/>
    <s v="ร้านที่2"/>
    <s v="ศ***รรค์ บ***ู"/>
    <s v="สุโขทัย"/>
    <s v="-"/>
    <s v=""/>
    <s v="10/11/2025 23:12"/>
    <s v="-"/>
    <s v="J&amp;T Express"/>
    <s v="Tiktok"/>
    <s v="tiktok"/>
    <s v=""/>
    <s v="766271438601"/>
    <s v="10/11/2025 23:12"/>
  </r>
  <r>
    <x v="4"/>
    <x v="4"/>
    <n v="50"/>
    <n v="1"/>
    <s v="GAW50"/>
    <n v="99.99"/>
    <n v="0"/>
    <s v="ร้านที่2"/>
    <s v="ศ***รรค์ บ***ู"/>
    <s v="สุโขทัย"/>
    <s v="-"/>
    <s v=""/>
    <s v="10/11/2025 23:12"/>
    <s v="-"/>
    <s v="J&amp;T Express"/>
    <s v="Tiktok"/>
    <s v="tiktok"/>
    <s v=""/>
    <s v="766271438601"/>
    <s v="10/11/2025 23:12"/>
  </r>
  <r>
    <x v="5"/>
    <x v="5"/>
    <n v="66.666666666666671"/>
    <n v="3"/>
    <s v="GAW49"/>
    <n v="99.99"/>
    <n v="0"/>
    <s v="ร้านที่2"/>
    <s v="ส***ญ จ***ร์ประเสริฐ"/>
    <s v="สุรินทร์"/>
    <s v="-"/>
    <s v=""/>
    <s v="10/11/2025 23:09"/>
    <s v="-"/>
    <s v="J&amp;T Express"/>
    <s v="Tiktok"/>
    <s v="tiktok"/>
    <s v=""/>
    <s v="766277578581"/>
    <s v="10/11/2025 23:08"/>
  </r>
  <r>
    <x v="6"/>
    <x v="6"/>
    <n v="10"/>
    <n v="20"/>
    <s v="GAW48"/>
    <n v="258.13"/>
    <n v="45"/>
    <s v="ร้านที่1"/>
    <s v="ภาวิณี แซ่โซ้ง"/>
    <s v="169 หมู่ 10 ต.นาไร่หลวง_x000a__x000a_สองแคว/ Song Khwaeน่าน/ Nan_x000a_55160"/>
    <s v="55160"/>
    <s v="660923826399"/>
    <s v="10/11/2025 22:04"/>
    <s v="-"/>
    <s v="Kerry_dropoff"/>
    <s v="Lazada"/>
    <s v="lazada"/>
    <s v=""/>
    <s v="TH52137Z6JHD2A"/>
    <s v="10/11/2025 22:04"/>
  </r>
  <r>
    <x v="0"/>
    <x v="0"/>
    <n v="40"/>
    <n v="10"/>
    <s v="GAW47"/>
    <n v="293.25"/>
    <n v="0"/>
    <s v="ร้านที่2"/>
    <s v="พ***ัญ"/>
    <s v="เทศบาลนครนครปฐม"/>
    <s v="-"/>
    <s v=""/>
    <s v="10/11/2025 22:01"/>
    <s v="-"/>
    <s v="J&amp;T Express"/>
    <s v="Tiktok"/>
    <s v="tiktok"/>
    <s v=""/>
    <s v="766254912544"/>
    <s v="10/11/2025 22:01"/>
  </r>
  <r>
    <x v="7"/>
    <x v="7"/>
    <n v="69.900000000000006"/>
    <n v="10"/>
    <s v="GAW46"/>
    <n v="952.6"/>
    <n v="84"/>
    <s v="ร้านที่1"/>
    <s v="นิมิต นวนแตง"/>
    <s v="- 38/4 ม.6 ต.น้ำตาล_x000a__x000a_อินทร์บุรี/ In Buriสิงห์บุรี/ Sing Buri_x000a_16110"/>
    <s v="16110"/>
    <s v="660982784543"/>
    <s v="10/11/2025 21:51"/>
    <s v="-"/>
    <s v="Kerry_dropoff"/>
    <s v="Lazada"/>
    <s v="lazada"/>
    <s v=""/>
    <s v="LEXPU0626569920"/>
    <s v="10/11/2025 21:51"/>
  </r>
  <r>
    <x v="7"/>
    <x v="7"/>
    <n v="69.900000000000006"/>
    <n v="10"/>
    <s v="GAW46"/>
    <n v="952.6"/>
    <n v="84"/>
    <s v="ร้านที่1"/>
    <s v="นิมิต นวนแตง"/>
    <s v="- 38/4 ม.6 ต.น้ำตาล_x000a__x000a_อินทร์บุรี/ In Buriสิงห์บุรี/ Sing Buri_x000a_16110"/>
    <s v="16110"/>
    <s v="660982784543"/>
    <s v="10/11/2025 21:51"/>
    <s v="-"/>
    <s v="Kerry_dropoff"/>
    <s v="Lazada"/>
    <s v="lazada"/>
    <s v=""/>
    <s v="LEXPU0626569920"/>
    <s v="10/11/2025 21:51"/>
  </r>
  <r>
    <x v="7"/>
    <x v="7"/>
    <n v="80"/>
    <n v="1"/>
    <s v="GAW45"/>
    <n v="80"/>
    <n v="0"/>
    <s v="ร้านที่1"/>
    <s v="น******ต"/>
    <s v="******ลาดหญ้า ตำบลลาดหญ้า อำเภอเมืองกาญจนบุรี จังหวัดกาญจนบุรี 71190"/>
    <s v="71190"/>
    <s v="64"/>
    <s v="10/11/2025 21:45"/>
    <s v="-"/>
    <s v="Flash Express"/>
    <s v="Shopee"/>
    <s v="shopee"/>
    <s v=""/>
    <s v="TH13087Z669J3I"/>
    <s v="10/11/2025 21:45"/>
  </r>
  <r>
    <x v="5"/>
    <x v="5"/>
    <n v="66.666666666666671"/>
    <n v="3"/>
    <s v="GAW44"/>
    <n v="99.99"/>
    <n v="0"/>
    <s v="ร้านที่2"/>
    <s v="ส***รณี ธ***ครองอาตฆ์"/>
    <s v="สมุทรปราการ"/>
    <s v="-"/>
    <s v=""/>
    <s v="10/11/2025 21:44"/>
    <s v="-"/>
    <s v="J&amp;T COD"/>
    <s v="Tiktok"/>
    <s v="จ่ายทีหลัง / COD"/>
    <s v=""/>
    <s v="766282344645"/>
    <s v="10/11/2025 21:44"/>
  </r>
  <r>
    <x v="8"/>
    <x v="8"/>
    <n v="54.5"/>
    <n v="2"/>
    <s v="GAW43"/>
    <n v="330.09"/>
    <n v="64"/>
    <s v="ร้านที่3"/>
    <s v="คุณเรณู สงเคราะห์"/>
    <s v="93/1 หมู่ 1 ต.มหาพราหมณ์ อ.บางบาล จ.พระนครศรีอยุธยา_x000a__x000a_บางบาล/ Bang Banพระนครศรีอยุธยา/ Phra Nakhon Si Ayutthaya_x000a_13250"/>
    <s v="13250"/>
    <s v="660814342509"/>
    <s v="10/11/2025 21:42"/>
    <s v="-"/>
    <s v="Kerry_dropoff"/>
    <s v="Lazada"/>
    <s v="lazada"/>
    <s v=""/>
    <s v="LEXPU0626642919"/>
    <s v="10/11/2025 21:42"/>
  </r>
  <r>
    <x v="7"/>
    <x v="7"/>
    <n v="90"/>
    <n v="2"/>
    <s v="GAW43"/>
    <n v="330.09"/>
    <n v="64"/>
    <s v="ร้านที่3"/>
    <s v="คุณเรณู สงเคราะห์"/>
    <s v="93/1 หมู่ 1 ต.มหาพราหมณ์ อ.บางบาล จ.พระนครศรีอยุธยา_x000a__x000a_บางบาล/ Bang Banพระนครศรีอยุธยา/ Phra Nakhon Si Ayutthaya_x000a_13250"/>
    <s v="13250"/>
    <s v="660814342509"/>
    <s v="10/11/2025 21:42"/>
    <s v="-"/>
    <s v="Kerry_dropoff"/>
    <s v="Lazada"/>
    <s v="lazada"/>
    <s v=""/>
    <s v="LEXPU0626642919"/>
    <s v="10/11/2025 21:42"/>
  </r>
  <r>
    <x v="5"/>
    <x v="5"/>
    <n v="66.666666666666671"/>
    <n v="3"/>
    <s v="GAW42"/>
    <n v="99.99"/>
    <n v="0"/>
    <s v="ร้านที่2"/>
    <s v="แ***นู ส***น"/>
    <s v="เพชรบูรณ์"/>
    <s v="-"/>
    <s v=""/>
    <s v="10/11/2025 21:29"/>
    <s v="-"/>
    <s v="Flash Express Thailand"/>
    <s v="Tiktok"/>
    <s v="tiktok"/>
    <s v=""/>
    <s v="THT630229CFFC0Z"/>
    <s v="10/11/2025 21:29"/>
  </r>
  <r>
    <x v="6"/>
    <x v="6"/>
    <n v="10"/>
    <n v="30"/>
    <s v="GAW41"/>
    <n v="325"/>
    <n v="0"/>
    <s v="ร้านที่1"/>
    <s v="ผ******น"/>
    <s v="******บลแม่แรง อำเภอป่าซาง จังหวัดลำพูน 51120"/>
    <s v="51120"/>
    <s v="26"/>
    <s v="10/11/2025 21:29"/>
    <s v="-"/>
    <s v="Flash Express"/>
    <s v="Shopee"/>
    <s v="shopee"/>
    <s v=""/>
    <s v="TH48067Z6RX65C"/>
    <s v="10/11/2025 21:29"/>
  </r>
  <r>
    <x v="5"/>
    <x v="5"/>
    <n v="66.666666666666671"/>
    <n v="3"/>
    <s v="GAW40"/>
    <n v="99.99"/>
    <n v="0"/>
    <s v="ร้านที่2"/>
    <s v="น***ุพิน พ***ขียว"/>
    <s v="พิจิตร"/>
    <s v="-"/>
    <s v=""/>
    <s v="10/11/2025 21:27"/>
    <s v="-"/>
    <s v="J&amp;T Express"/>
    <s v="Tiktok"/>
    <s v="tiktok"/>
    <s v=""/>
    <s v="766252085550"/>
    <s v="10/11/2025 21:26"/>
  </r>
  <r>
    <x v="2"/>
    <x v="2"/>
    <n v="50"/>
    <n v="1"/>
    <s v="GAW39"/>
    <n v="100"/>
    <n v="0"/>
    <s v="ร้านที่4"/>
    <s v="ล***ย ข***เมือง"/>
    <s v="เพชรบุรี"/>
    <s v="-"/>
    <s v=""/>
    <s v="10/11/2025 21:20"/>
    <s v="-"/>
    <s v="J&amp;T COD"/>
    <s v="Tiktok"/>
    <s v="จ่ายทีหลัง / COD"/>
    <s v=""/>
    <s v="766224838551"/>
    <s v="10/11/2025 21:20"/>
  </r>
  <r>
    <x v="3"/>
    <x v="3"/>
    <n v="50"/>
    <n v="1"/>
    <s v="GAW39"/>
    <n v="100"/>
    <n v="0"/>
    <s v="ร้านที่4"/>
    <s v="ล***ย ข***เมือง"/>
    <s v="เพชรบุรี"/>
    <s v="-"/>
    <s v=""/>
    <s v="10/11/2025 21:20"/>
    <s v="-"/>
    <s v="J&amp;T COD"/>
    <s v="Tiktok"/>
    <s v="จ่ายทีหลัง / COD"/>
    <s v=""/>
    <s v="766224838551"/>
    <s v="10/11/2025 21:20"/>
  </r>
  <r>
    <x v="4"/>
    <x v="4"/>
    <n v="50"/>
    <n v="1"/>
    <s v="GAW39"/>
    <n v="100"/>
    <n v="0"/>
    <s v="ร้านที่4"/>
    <s v="ล***ย ข***เมือง"/>
    <s v="เพชรบุรี"/>
    <s v="-"/>
    <s v=""/>
    <s v="10/11/2025 21:20"/>
    <s v="-"/>
    <s v="J&amp;T COD"/>
    <s v="Tiktok"/>
    <s v="จ่ายทีหลัง / COD"/>
    <s v=""/>
    <s v="766224838551"/>
    <s v="10/11/2025 21:20"/>
  </r>
  <r>
    <x v="7"/>
    <x v="7"/>
    <n v="69.900000000000006"/>
    <n v="10"/>
    <s v="GAW38"/>
    <n v="488.3"/>
    <n v="59"/>
    <s v="ร้านที่1"/>
    <s v="นาย ชนินทร์ เพ็ชรเลี่ยม"/>
    <s v="85/44 หมู่บ้านฟ้าหลวงวิลเลจ ซ.4 ถ.แจ้งวัฒนะ27 ต.คลองเกลือ_x000a__x000a_ปากเกร็ด/ Pak Kretนนทบุรี/ Nonthaburi_x000a_11120"/>
    <s v="11120"/>
    <s v="660814086226"/>
    <s v="10/11/2025 21:15"/>
    <s v="-"/>
    <s v="Kerry_dropoff"/>
    <s v="Lazada"/>
    <s v="lazada"/>
    <s v=""/>
    <s v="LEXPU0626562023"/>
    <s v="10/11/2025 21:15"/>
  </r>
  <r>
    <x v="0"/>
    <x v="0"/>
    <n v="50"/>
    <n v="6"/>
    <s v="GAW37"/>
    <n v="199.99"/>
    <n v="0"/>
    <s v="ร้านที่2"/>
    <s v="ว***รีย์ ท***ิรัญ"/>
    <s v="กรุงเทพฯ"/>
    <s v="-"/>
    <s v=""/>
    <s v="10/11/2025 21:09"/>
    <s v="-"/>
    <s v="J&amp;T COD"/>
    <s v="Tiktok"/>
    <s v="จ่ายทีหลัง / COD"/>
    <s v=""/>
    <s v="766248868560"/>
    <s v="10/11/2025 21:13"/>
  </r>
  <r>
    <x v="5"/>
    <x v="5"/>
    <n v="66.666666666666671"/>
    <n v="6"/>
    <s v="GAW36"/>
    <n v="199.98"/>
    <n v="0"/>
    <s v="ร้านที่2"/>
    <s v="อ***รา ข***สุข"/>
    <s v="กรุงเทพฯ"/>
    <s v="-"/>
    <s v=""/>
    <s v="10/11/2025 20:59"/>
    <s v="-"/>
    <s v="Flash Express Thailand COD"/>
    <s v="Tiktok"/>
    <s v="จ่ายทีหลัง / COD"/>
    <s v=""/>
    <s v="THT014129CFKZ4Z"/>
    <s v="10/11/2025 21:00"/>
  </r>
  <r>
    <x v="7"/>
    <x v="7"/>
    <n v="66.333333333333329"/>
    <n v="3"/>
    <s v="GAW35"/>
    <n v="278"/>
    <n v="38"/>
    <s v="ร้านที่1"/>
    <s v="ฐ******์"/>
    <s v="******ตำบล ชีวาน อำเภอ พิมาย ตำบลชีวาน อำเภอพิมาย จังหวัดนครราชสีมา 30110"/>
    <s v="30110"/>
    <s v="99"/>
    <s v="10/11/2025 21:24"/>
    <s v="-"/>
    <s v="Flash Express"/>
    <s v="Shopee"/>
    <s v="shopee"/>
    <s v=""/>
    <s v="TH27157Z64YM4G"/>
    <s v="10/11/2025 20:54"/>
  </r>
  <r>
    <x v="7"/>
    <x v="7"/>
    <n v="66.333333333333329"/>
    <n v="3"/>
    <s v="GAW34"/>
    <n v="267"/>
    <n v="35"/>
    <s v="ร้านที่1"/>
    <s v="ว******น"/>
    <s v="******างพลัด เขตบางพลัด จังหวัดกรุงเทพมหานคร 10700"/>
    <s v="10700"/>
    <s v="55"/>
    <s v="10/11/2025 20:50"/>
    <s v="-"/>
    <s v="Flash Express"/>
    <s v="Shopee"/>
    <s v="shopee"/>
    <s v=""/>
    <s v="TH01247Z64JB4B"/>
    <s v="10/11/2025 20:49"/>
  </r>
  <r>
    <x v="5"/>
    <x v="5"/>
    <n v="66.666666666666671"/>
    <n v="3"/>
    <s v="GAW33"/>
    <n v="99.99"/>
    <n v="0"/>
    <s v="ร้านที่2"/>
    <s v="น***ค์ ศ***ัพ"/>
    <s v="สุราษฎร์ธานี"/>
    <s v="-"/>
    <s v=""/>
    <s v="10/11/2025 20:49"/>
    <s v="-"/>
    <s v="J&amp;T COD"/>
    <s v="Tiktok"/>
    <s v="จ่ายทีหลัง / COD"/>
    <s v=""/>
    <s v="766250581600"/>
    <s v="10/11/2025 20:49"/>
  </r>
  <r>
    <x v="2"/>
    <x v="2"/>
    <n v="50"/>
    <n v="1"/>
    <s v="GAW32"/>
    <n v="100"/>
    <n v="0"/>
    <s v="ร้านที่4"/>
    <s v="ว***ณี แ***บับภา"/>
    <s v="สระแก้ว"/>
    <s v="-"/>
    <s v=""/>
    <s v="10/11/2025 20:39"/>
    <s v="-"/>
    <s v="J&amp;T Express"/>
    <s v="Tiktok"/>
    <s v="tiktok"/>
    <s v=""/>
    <s v="766200637554"/>
    <s v="10/11/2025 20:39"/>
  </r>
  <r>
    <x v="3"/>
    <x v="3"/>
    <n v="50"/>
    <n v="1"/>
    <s v="GAW32"/>
    <n v="100"/>
    <n v="0"/>
    <s v="ร้านที่4"/>
    <s v="ว***ณี แ***บับภา"/>
    <s v="สระแก้ว"/>
    <s v="-"/>
    <s v=""/>
    <s v="10/11/2025 20:39"/>
    <s v="-"/>
    <s v="J&amp;T Express"/>
    <s v="Tiktok"/>
    <s v="tiktok"/>
    <s v=""/>
    <s v="766200637554"/>
    <s v="10/11/2025 20:39"/>
  </r>
  <r>
    <x v="4"/>
    <x v="4"/>
    <n v="50"/>
    <n v="1"/>
    <s v="GAW32"/>
    <n v="100"/>
    <n v="0"/>
    <s v="ร้านที่4"/>
    <s v="ว***ณี แ***บับภา"/>
    <s v="สระแก้ว"/>
    <s v="-"/>
    <s v=""/>
    <s v="10/11/2025 20:39"/>
    <s v="-"/>
    <s v="J&amp;T Express"/>
    <s v="Tiktok"/>
    <s v="tiktok"/>
    <s v=""/>
    <s v="766200637554"/>
    <s v="10/11/2025 20:39"/>
  </r>
  <r>
    <x v="0"/>
    <x v="0"/>
    <n v="50"/>
    <n v="6"/>
    <s v="GAW31"/>
    <n v="199.99"/>
    <n v="0"/>
    <s v="ร้านที่2"/>
    <s v="ป***พลิน พ***ุตร"/>
    <s v="หนองคาย"/>
    <s v="-"/>
    <s v=""/>
    <s v="10/11/2025 20:37"/>
    <s v="-"/>
    <s v="J&amp;T COD"/>
    <s v="Tiktok"/>
    <s v="จ่ายทีหลัง / COD"/>
    <s v=""/>
    <s v="766299355533"/>
    <s v="10/11/2025 20:37"/>
  </r>
  <r>
    <x v="7"/>
    <x v="9"/>
    <n v="64"/>
    <n v="1"/>
    <s v="GAW30"/>
    <n v="71"/>
    <n v="7"/>
    <s v="ร้านที่1"/>
    <s v="เกษมสุข ศรีแย้ม"/>
    <s v="38/266 ซอยสุขาภิบาล5 ชอย20แยก1 แขวงท่าแร้ง_x000a__x000a_บางเขน/ Bang Khenกรุงเทพมหานคร/ Bangkok_x000a_10220"/>
    <s v="10220"/>
    <s v="660917946496"/>
    <s v="10/11/2025 20:29"/>
    <s v="-"/>
    <s v="Kerry_dropoff"/>
    <s v="Lazada"/>
    <s v="lazada"/>
    <s v=""/>
    <s v="LEXPU0626573648"/>
    <s v="10/11/2025 20:29"/>
  </r>
  <r>
    <x v="9"/>
    <x v="10"/>
    <n v="66.666666666666671"/>
    <n v="3"/>
    <s v="GAW29"/>
    <n v="99.99"/>
    <n v="0"/>
    <s v="ร้านที่2"/>
    <s v="ผ***าศ ย***ยงค์"/>
    <s v="นครศรีธรรมราช"/>
    <s v="-"/>
    <s v=""/>
    <s v="10/11/2025 20:22"/>
    <s v="-"/>
    <s v="J&amp;T Express"/>
    <s v="Tiktok"/>
    <s v="tiktok"/>
    <s v=""/>
    <s v="766288975572"/>
    <s v="10/11/2025 20:22"/>
  </r>
  <r>
    <x v="0"/>
    <x v="0"/>
    <n v="40"/>
    <n v="10"/>
    <s v="GAW28"/>
    <n v="293.25"/>
    <n v="0"/>
    <s v="ร้านที่2"/>
    <s v="R***er J***"/>
    <s v="นครศรีธรรมราช"/>
    <s v="-"/>
    <s v=""/>
    <s v="10/11/2025 20:18"/>
    <s v="-"/>
    <s v="J&amp;T Express"/>
    <s v="Tiktok"/>
    <s v="tiktok"/>
    <s v=""/>
    <s v="766209313542"/>
    <s v="10/11/2025 20:18"/>
  </r>
  <r>
    <x v="5"/>
    <x v="5"/>
    <n v="33"/>
    <n v="10"/>
    <s v="GAW26"/>
    <n v="311.82"/>
    <n v="0"/>
    <s v="ร้านที่2"/>
    <s v="อ***มา ช***ตีเหล็ก"/>
    <s v="สุพรรณบุรี"/>
    <s v="-"/>
    <s v=""/>
    <s v="10/11/2025 20:16"/>
    <s v="-"/>
    <s v="J&amp;T COD"/>
    <s v="Tiktok"/>
    <s v="จ่ายทีหลัง / COD"/>
    <s v=""/>
    <s v="766231067604"/>
    <s v="10/11/2025 20:16"/>
  </r>
  <r>
    <x v="7"/>
    <x v="7"/>
    <n v="80"/>
    <n v="1"/>
    <s v="GAW25"/>
    <n v="80"/>
    <n v="0"/>
    <s v="ร้านที่1"/>
    <s v="จ******ง"/>
    <s v="******่ที่ 2 ซอย 9 ตำบลต้นธง ตำบลต้นธง อำเภอเมืองลำพูน จังหวัดลำพูน 51000"/>
    <s v="51000"/>
    <s v="81"/>
    <s v="10/11/2025 20:45"/>
    <s v="-"/>
    <s v="Flash Express"/>
    <s v="Shopee"/>
    <s v="shopee"/>
    <s v=""/>
    <s v="TH48017Z65E84G"/>
    <s v="10/11/2025 20:15"/>
  </r>
  <r>
    <x v="5"/>
    <x v="5"/>
    <n v="66.666666666666671"/>
    <n v="3"/>
    <s v="GAW24"/>
    <n v="99.99"/>
    <n v="0"/>
    <s v="ร้านที่2"/>
    <s v="อ***า บ***า"/>
    <s v="อุดรธานี"/>
    <s v="-"/>
    <s v=""/>
    <s v="10/11/2025 20:15"/>
    <s v="-"/>
    <s v="J&amp;T Express"/>
    <s v="Tiktok"/>
    <s v="tiktok"/>
    <s v=""/>
    <s v="766273530680"/>
    <s v="10/11/2025 20:15"/>
  </r>
  <r>
    <x v="9"/>
    <x v="10"/>
    <n v="33"/>
    <n v="10"/>
    <s v="GAW23"/>
    <n v="303.60000000000002"/>
    <n v="0"/>
    <s v="ร้านที่2"/>
    <s v="ก***ชา แ***ิล"/>
    <s v="ประจวบคีรีขันธ์"/>
    <s v="-"/>
    <s v=""/>
    <s v="10/11/2025 20:14"/>
    <s v="-"/>
    <s v="J&amp;T COD"/>
    <s v="Tiktok"/>
    <s v="จ่ายทีหลัง / COD"/>
    <s v=""/>
    <s v="766271173522"/>
    <s v="10/11/2025 20:14"/>
  </r>
  <r>
    <x v="5"/>
    <x v="5"/>
    <n v="33"/>
    <n v="10"/>
    <s v="GAW22"/>
    <n v="311.82"/>
    <n v="0"/>
    <s v="ร้านที่2"/>
    <s v="ล***มี"/>
    <s v="ประจวบคีรีขันธ์"/>
    <s v="-"/>
    <s v=""/>
    <s v="10/11/2025 20:12"/>
    <s v="-"/>
    <s v="J&amp;T Express"/>
    <s v="Tiktok"/>
    <s v="tiktok"/>
    <s v=""/>
    <s v="766295761545"/>
    <s v="10/11/2025 20:12"/>
  </r>
  <r>
    <x v="9"/>
    <x v="10"/>
    <n v="66.666666666666671"/>
    <n v="3"/>
    <s v="GAW21"/>
    <n v="254.13"/>
    <n v="0"/>
    <s v="ร้านที่1"/>
    <s v="จำลองลักษณ์ สายแก้ว"/>
    <s v="69 ม.10 ต.ม่วงคำ_x000a__x000a_พาน/ Phanเชียงราย/ Chiang Rai_x000a_57120"/>
    <s v="57120"/>
    <s v="660908939289"/>
    <s v="10/11/2025 20:12"/>
    <s v="-"/>
    <s v="Kerry_dropoff"/>
    <s v="Lazada"/>
    <s v="lazada"/>
    <s v=""/>
    <s v="TH54057Z6BYX6I"/>
    <s v="10/11/2025 20:12"/>
  </r>
  <r>
    <x v="10"/>
    <x v="11"/>
    <n v="54.5"/>
    <n v="2"/>
    <s v="GAW21"/>
    <n v="254.13"/>
    <n v="0"/>
    <s v="ร้านที่1"/>
    <s v="จำลองลักษณ์ สายแก้ว"/>
    <s v="69 ม.10 ต.ม่วงคำ_x000a__x000a_พาน/ Phanเชียงราย/ Chiang Rai_x000a_57120"/>
    <s v="57120"/>
    <s v="660908939289"/>
    <s v="10/11/2025 20:12"/>
    <s v="-"/>
    <s v="Kerry_dropoff"/>
    <s v="Lazada"/>
    <s v="lazada"/>
    <s v=""/>
    <s v="TH54057Z6BYX6I"/>
    <s v="10/11/2025 20:12"/>
  </r>
  <r>
    <x v="10"/>
    <x v="11"/>
    <n v="54.5"/>
    <n v="2"/>
    <s v="GAW21"/>
    <n v="254.13"/>
    <n v="0"/>
    <s v="ร้านที่1"/>
    <s v="จำลองลักษณ์ สายแก้ว"/>
    <s v="69 ม.10 ต.ม่วงคำ_x000a__x000a_พาน/ Phanเชียงราย/ Chiang Rai_x000a_57120"/>
    <s v="57120"/>
    <s v="660908939289"/>
    <s v="10/11/2025 20:12"/>
    <s v="-"/>
    <s v="Kerry_dropoff"/>
    <s v="Lazada"/>
    <s v="lazada"/>
    <s v=""/>
    <s v="TH54057Z6BYX6I"/>
    <s v="10/11/2025 20:12"/>
  </r>
  <r>
    <x v="11"/>
    <x v="12"/>
    <n v="83.333333333333329"/>
    <n v="3"/>
    <s v="GAW20"/>
    <n v="350.63"/>
    <n v="27"/>
    <s v="ร้านที่1"/>
    <s v="ประหนึ่งฝัน มีสกุล"/>
    <s v="80/387หมู่บ้านเพ็ญพร( โดม 3)  ซ.พุทธบูชา44แขวงบางมด_x000a__x000a_ทุ่งครุ/ Thung Khruกรุงเทพมหานคร/ Bangkok_x000a_10140"/>
    <s v="10140"/>
    <s v="660860932348"/>
    <s v="10/11/2025 20:07"/>
    <s v="-"/>
    <s v="Kerry_dropoff"/>
    <s v="Lazada"/>
    <s v="lazada"/>
    <s v=""/>
    <s v="LEXPU0626765605"/>
    <s v="10/11/2025 20:08"/>
  </r>
  <r>
    <x v="10"/>
    <x v="11"/>
    <n v="54"/>
    <n v="1"/>
    <s v="GAW20"/>
    <n v="350.63"/>
    <n v="27"/>
    <s v="ร้านที่1"/>
    <s v="ประหนึ่งฝัน มีสกุล"/>
    <s v="80/387หมู่บ้านเพ็ญพร( โดม 3)  ซ.พุทธบูชา44แขวงบางมด_x000a__x000a_ทุ่งครุ/ Thung Khruกรุงเทพมหานคร/ Bangkok_x000a_10140"/>
    <s v="10140"/>
    <s v="660860932348"/>
    <s v="10/11/2025 20:07"/>
    <s v="-"/>
    <s v="Kerry_dropoff"/>
    <s v="Lazada"/>
    <s v="lazada"/>
    <s v=""/>
    <s v="LEXPU0626765605"/>
    <s v="10/11/2025 20:07"/>
  </r>
  <r>
    <x v="12"/>
    <x v="13"/>
    <n v="55"/>
    <n v="1"/>
    <s v="GAW20"/>
    <n v="350.63"/>
    <n v="27"/>
    <s v="ร้านที่1"/>
    <s v="ประหนึ่งฝัน มีสกุล"/>
    <s v="80/387หมู่บ้านเพ็ญพร( โดม 3)  ซ.พุทธบูชา44แขวงบางมด_x000a__x000a_ทุ่งครุ/ Thung Khruกรุงเทพมหานคร/ Bangkok_x000a_10140"/>
    <s v="10140"/>
    <s v="660860932348"/>
    <s v="10/11/2025 20:07"/>
    <s v="-"/>
    <s v="Kerry_dropoff"/>
    <s v="Lazada"/>
    <s v="lazada"/>
    <s v=""/>
    <s v="LEXPU0626765605"/>
    <s v="10/11/2025 20:07"/>
  </r>
  <r>
    <x v="0"/>
    <x v="0"/>
    <n v="50"/>
    <n v="6"/>
    <s v="GAW19"/>
    <n v="199.99"/>
    <n v="0"/>
    <s v="ร้านที่2"/>
    <s v="ฐ***รัฐ เ***อปลูก"/>
    <s v="กรุงเทพฯ"/>
    <s v="-"/>
    <s v=""/>
    <s v="10/11/2025 20:04"/>
    <s v="-"/>
    <s v="J&amp;T Express"/>
    <s v="Tiktok"/>
    <s v="tiktok"/>
    <s v=""/>
    <s v="766274457546"/>
    <s v="10/11/2025 20:04"/>
  </r>
  <r>
    <x v="7"/>
    <x v="7"/>
    <n v="72"/>
    <n v="3"/>
    <s v="GAW18"/>
    <n v="288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10/11/2025 20:01"/>
    <s v="-"/>
    <s v="Flash Express"/>
    <s v="Shopee"/>
    <s v="shopee"/>
    <s v=""/>
    <s v="TH14017Z61Q06I"/>
    <s v="10/11/2025 20:01"/>
  </r>
  <r>
    <x v="7"/>
    <x v="7"/>
    <n v="72"/>
    <n v="1"/>
    <s v="GAW18"/>
    <n v="288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10/11/2025 20:01"/>
    <s v="-"/>
    <s v="Flash Express"/>
    <s v="Shopee"/>
    <s v="shopee"/>
    <s v=""/>
    <s v="TH14017Z61Q06I"/>
    <s v="10/11/2025 20:01"/>
  </r>
  <r>
    <x v="0"/>
    <x v="0"/>
    <n v="40"/>
    <n v="10"/>
    <s v="GAW17"/>
    <n v="293.25"/>
    <n v="0"/>
    <s v="ร้านที่2"/>
    <s v="P***y"/>
    <s v="Nong Khai"/>
    <s v="-"/>
    <s v=""/>
    <s v="10/11/2025 19:56"/>
    <s v="-"/>
    <s v="J&amp;T COD"/>
    <s v="Tiktok"/>
    <s v="จ่ายทีหลัง / COD"/>
    <s v="ไม่ทานกาแฟ/ไม่ทานหน้าครีม"/>
    <s v="766211596474"/>
    <s v="10/11/2025 19:56"/>
  </r>
  <r>
    <x v="5"/>
    <x v="5"/>
    <n v="66.666666666666671"/>
    <n v="3"/>
    <s v="GAW16"/>
    <n v="106.99"/>
    <n v="7"/>
    <s v="ร้านที่2"/>
    <s v="จ***"/>
    <s v="ปทุมธานี"/>
    <s v="-"/>
    <s v=""/>
    <s v="10/11/2025 19:40"/>
    <s v="-"/>
    <s v="J&amp;T Express"/>
    <s v="Tiktok"/>
    <s v="tiktok"/>
    <s v=""/>
    <s v="766277292561"/>
    <s v="10/11/2025 19:39"/>
  </r>
  <r>
    <x v="7"/>
    <x v="9"/>
    <n v="76"/>
    <n v="1"/>
    <s v="GAW13"/>
    <n v="83.5"/>
    <n v="7.5"/>
    <s v="ร้านที่1"/>
    <s v="บุญสนิด พรมพรนธ์"/>
    <s v="50/1 ม.4 ต. ป่าด็ง อ.แก่งกระจาน จ.เพรชบุรี_x000a__x000a_แก่งกระจาน/ Kaeng Krachanเพชรบุรี/ Phetchaburi_x000a_76170"/>
    <s v="76170"/>
    <s v="660934540732"/>
    <s v="10/11/2025 19:22"/>
    <s v="-"/>
    <s v="Kerry_dropoff"/>
    <s v="Lazada"/>
    <s v="lazada"/>
    <s v=""/>
    <s v="TH18087Z60XH5D"/>
    <s v="10/11/2025 19:22"/>
  </r>
  <r>
    <x v="0"/>
    <x v="0"/>
    <n v="50"/>
    <n v="6"/>
    <s v="GAW11"/>
    <n v="199.99"/>
    <n v="0"/>
    <s v="ร้านที่2"/>
    <s v="พ***ี ย***ญโญ"/>
    <s v="กรุงเทพฯ"/>
    <s v="-"/>
    <s v=""/>
    <s v="10/11/2025 18:44"/>
    <s v="-"/>
    <s v="J&amp;T Express"/>
    <s v="Tiktok"/>
    <s v="tiktok"/>
    <s v=""/>
    <s v="766220748576"/>
    <s v="10/11/2025 18:44"/>
  </r>
  <r>
    <x v="7"/>
    <x v="9"/>
    <n v="64.8"/>
    <n v="1"/>
    <s v="GAW10"/>
    <n v="72.3"/>
    <n v="7.5"/>
    <s v="ร้านที่1"/>
    <s v="นางสาววาทินี ทองคำ"/>
    <s v="109 หมู่11 ต. บ้านกลาง เข้าซอยทางไปบ้านเหล่าเหนือ ชื่อบ้านนายประสงค์ ทองคำ_x000a__x000a_สอง/ Songแพร่/ Phrae_x000a_54120"/>
    <s v="54120"/>
    <s v="660867446892"/>
    <s v="10/11/2025 18:42"/>
    <s v="-"/>
    <s v="Kerry_dropoff"/>
    <s v="Lazada"/>
    <s v="lazada"/>
    <s v=""/>
    <s v="TH51067Z60BS0B"/>
    <s v="10/11/2025 18:42"/>
  </r>
  <r>
    <x v="2"/>
    <x v="2"/>
    <n v="50"/>
    <n v="1"/>
    <s v="GAW9"/>
    <n v="100"/>
    <n v="0"/>
    <s v="ร้านที่4"/>
    <s v="ป**"/>
    <s v="อ่างทอง"/>
    <s v="-"/>
    <s v=""/>
    <s v="10/11/2025 18:40"/>
    <s v="-"/>
    <s v="J&amp;T Express"/>
    <s v="Tiktok"/>
    <s v="tiktok"/>
    <s v=""/>
    <s v="766256846515"/>
    <s v="10/11/2025 18:37"/>
  </r>
  <r>
    <x v="3"/>
    <x v="3"/>
    <n v="50"/>
    <n v="1"/>
    <s v="GAW9"/>
    <n v="100"/>
    <n v="0"/>
    <s v="ร้านที่4"/>
    <s v="ป**"/>
    <s v="อ่างทอง"/>
    <s v="-"/>
    <s v=""/>
    <s v="10/11/2025 18:40"/>
    <s v="-"/>
    <s v="J&amp;T Express"/>
    <s v="Tiktok"/>
    <s v="tiktok"/>
    <s v=""/>
    <s v="766256846515"/>
    <s v="10/11/2025 18:37"/>
  </r>
  <r>
    <x v="4"/>
    <x v="4"/>
    <n v="50"/>
    <n v="1"/>
    <s v="GAW9"/>
    <n v="100"/>
    <n v="0"/>
    <s v="ร้านที่4"/>
    <s v="ป**"/>
    <s v="อ่างทอง"/>
    <s v="-"/>
    <s v=""/>
    <s v="10/11/2025 18:40"/>
    <s v="-"/>
    <s v="J&amp;T Express"/>
    <s v="Tiktok"/>
    <s v="tiktok"/>
    <s v=""/>
    <s v="766256846515"/>
    <s v="10/11/2025 18:37"/>
  </r>
  <r>
    <x v="7"/>
    <x v="7"/>
    <n v="66.333333333333329"/>
    <n v="3"/>
    <s v="GAW8"/>
    <n v="224.69"/>
    <n v="0"/>
    <s v="ร้านที่2"/>
    <s v="ร***น ศ***ระจักษ์"/>
    <s v="พระนครศรีอยุธยา"/>
    <s v="-"/>
    <s v=""/>
    <s v="10/11/2025 18:30"/>
    <s v="-"/>
    <s v="J&amp;T COD"/>
    <s v="Tiktok"/>
    <s v="จ่ายทีหลัง / COD"/>
    <s v=""/>
    <s v="766221564463"/>
    <s v="10/11/2025 18:30"/>
  </r>
  <r>
    <x v="5"/>
    <x v="5"/>
    <n v="66.666666666666671"/>
    <n v="3"/>
    <s v="GAW6"/>
    <n v="99.99"/>
    <n v="0"/>
    <s v="ร้านที่2"/>
    <s v="น***โอโซน"/>
    <s v="อ่างทอง"/>
    <s v="-"/>
    <s v=""/>
    <s v="10/11/2025 18:10"/>
    <s v="-"/>
    <s v="J&amp;T Express"/>
    <s v="Tiktok"/>
    <s v="tiktok"/>
    <s v=""/>
    <s v="766239982605"/>
    <s v="10/11/2025 18:09"/>
  </r>
  <r>
    <x v="5"/>
    <x v="5"/>
    <n v="66.666666666666671"/>
    <n v="3"/>
    <s v="GAW5"/>
    <n v="99.99"/>
    <n v="0"/>
    <s v="ร้านที่2"/>
    <s v="ณ***ฤตา ค***"/>
    <s v="นครนายก"/>
    <s v="-"/>
    <s v=""/>
    <s v="10/11/2025 18:09"/>
    <s v="-"/>
    <s v="Flash Express Thailand COD"/>
    <s v="Tiktok"/>
    <s v="จ่ายทีหลัง / COD"/>
    <s v=""/>
    <s v="THT110129CFG68Z"/>
    <s v="10/11/2025 18:09"/>
  </r>
  <r>
    <x v="7"/>
    <x v="7"/>
    <n v="69.900000000000006"/>
    <n v="10"/>
    <s v="GAW4"/>
    <n v="745"/>
    <n v="66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10/11/2025 17:40"/>
    <s v="-"/>
    <s v="Kerry_dropoff"/>
    <s v="Lazada"/>
    <s v="lazada"/>
    <s v=""/>
    <s v="LEXPU0626566503"/>
    <s v="10/11/2025 17:40"/>
  </r>
  <r>
    <x v="0"/>
    <x v="0"/>
    <n v="33.333333333333336"/>
    <n v="3"/>
    <s v="GAW3"/>
    <n v="99.99"/>
    <n v="0"/>
    <s v="ร้านที่2"/>
    <s v="ค***รีมาลา"/>
    <s v="กรุงเทพฯ"/>
    <s v="-"/>
    <s v=""/>
    <s v="10/11/2025 17:26"/>
    <s v="-"/>
    <s v="J&amp;T COD"/>
    <s v="Tiktok"/>
    <s v="จ่ายทีหลัง / COD"/>
    <s v=""/>
    <s v="766294642584"/>
    <s v="10/11/2025 17:26"/>
  </r>
  <r>
    <x v="13"/>
    <x v="14"/>
    <n v="139"/>
    <n v="1"/>
    <s v="GAW1"/>
    <n v="108.99"/>
    <n v="0"/>
    <s v="ร้านที่2"/>
    <s v="ฉ***นา ร***ำเนิด"/>
    <s v="อ่างทอง"/>
    <s v="-"/>
    <s v=""/>
    <s v="10/11/2025 17:20"/>
    <s v="-"/>
    <s v="J&amp;T COD"/>
    <s v="Tiktok"/>
    <s v="จ่ายทีหลัง / COD"/>
    <s v=""/>
    <s v="766213689430"/>
    <s v="10/11/2025 17:20"/>
  </r>
  <r>
    <x v="7"/>
    <x v="7"/>
    <n v="76"/>
    <n v="3"/>
    <s v="GAW0"/>
    <n v="258"/>
    <n v="38"/>
    <s v="ร้านที่1"/>
    <s v="น******ง"/>
    <s v="******บลคลองตาคต ตำบลคลองตาคต อำเภอโพธาราม จังหวัดราชบุรี 70120"/>
    <s v="70120"/>
    <s v="35"/>
    <s v="10/11/2025 17:39"/>
    <s v="-"/>
    <s v="SPX Express"/>
    <s v="Shopee"/>
    <s v="shopee"/>
    <s v=""/>
    <s v="TH254572082553F"/>
    <s v="10/11/2025 17:09"/>
  </r>
  <r>
    <x v="5"/>
    <x v="5"/>
    <n v="50"/>
    <n v="4"/>
    <s v="GAV99"/>
    <n v="195"/>
    <n v="0"/>
    <s v="ร้านที่1"/>
    <s v="น******ง"/>
    <s v="******บลคลองตาคต ตำบลคลองตาคต อำเภอโพธาราม จังหวัดราชบุรี 70120"/>
    <s v="70120"/>
    <s v="35"/>
    <s v="10/11/2025 17:35"/>
    <s v="-"/>
    <s v="SPX Express"/>
    <s v="Shopee"/>
    <s v="shopee"/>
    <s v=""/>
    <s v="TH2565630724189"/>
    <s v="10/11/2025 17:05"/>
  </r>
  <r>
    <x v="9"/>
    <x v="10"/>
    <n v="33"/>
    <n v="10"/>
    <s v="GAV98"/>
    <n v="293.25"/>
    <n v="0"/>
    <s v="ร้านที่2"/>
    <s v="ค***าตรี เ***บ้าน"/>
    <s v="กรุงเทพฯ"/>
    <s v="-"/>
    <s v=""/>
    <s v="10/11/2025 16:58"/>
    <s v="-"/>
    <s v="J&amp;T Express"/>
    <s v="Tiktok"/>
    <s v="tiktok"/>
    <s v=""/>
    <s v="766247179552"/>
    <s v="10/11/2025 16:58"/>
  </r>
  <r>
    <x v="0"/>
    <x v="0"/>
    <n v="50"/>
    <n v="6"/>
    <s v="GAV97"/>
    <n v="199.99"/>
    <n v="0"/>
    <s v="ร้านที่2"/>
    <s v="ล***าย แ***ประชุม"/>
    <s v="สงขลา"/>
    <s v="-"/>
    <s v=""/>
    <s v="10/11/2025 16:55"/>
    <s v="-"/>
    <s v="J&amp;T COD"/>
    <s v="Tiktok"/>
    <s v="จ่ายทีหลัง / COD"/>
    <s v=""/>
    <s v="766211949580"/>
    <s v="10/11/2025 16:55"/>
  </r>
  <r>
    <x v="11"/>
    <x v="15"/>
    <n v="64"/>
    <n v="1"/>
    <s v="GAV96"/>
    <n v="71.5"/>
    <n v="7.5"/>
    <s v="ร้านที่9"/>
    <s v="เสาวนีย์ กะดิรัตน์"/>
    <s v="102 ถ.รัษฎา อ.กันตัง จ.ตรัง_x000a__x000a_กันตัง/ Kantangตรัง/ Trang_x000a_92110"/>
    <s v="92110"/>
    <s v="660948919636"/>
    <s v="10/11/2025 16:53"/>
    <s v="-"/>
    <s v="Kerry_dropoff"/>
    <s v="Lazada"/>
    <s v="lazada"/>
    <s v=""/>
    <s v="TH73027Z78TA0A"/>
    <s v="10/11/2025 16:53"/>
  </r>
  <r>
    <x v="5"/>
    <x v="5"/>
    <n v="66.666666666666671"/>
    <n v="3"/>
    <s v="GAV95"/>
    <n v="99.99"/>
    <n v="0"/>
    <s v="ร้านที่2"/>
    <s v="ป***มทย์ ก***ุวรรณานนท์"/>
    <s v="เทศบาลนครสุราษฎร์ธานี"/>
    <s v="-"/>
    <s v=""/>
    <s v="10/11/2025 16:48"/>
    <s v="-"/>
    <s v="J&amp;T COD"/>
    <s v="Tiktok"/>
    <s v="จ่ายทีหลัง / COD"/>
    <s v=""/>
    <s v="766297785584"/>
    <s v="10/11/2025 16:49"/>
  </r>
  <r>
    <x v="2"/>
    <x v="2"/>
    <n v="50"/>
    <n v="1"/>
    <s v="GAV94"/>
    <n v="100"/>
    <n v="0"/>
    <s v="ร้านที่4"/>
    <s v="ก***์ชุดา  ช***ิริ"/>
    <s v="สมุทรปราการ"/>
    <s v="-"/>
    <s v=""/>
    <s v="10/11/2025 16:40"/>
    <s v="-"/>
    <s v="J&amp;T Express"/>
    <s v="Tiktok"/>
    <s v="tiktok"/>
    <s v=""/>
    <s v="766280847522"/>
    <s v="10/11/2025 16:40"/>
  </r>
  <r>
    <x v="3"/>
    <x v="3"/>
    <n v="50"/>
    <n v="1"/>
    <s v="GAV94"/>
    <n v="100"/>
    <n v="0"/>
    <s v="ร้านที่4"/>
    <s v="ก***์ชุดา  ช***ิริ"/>
    <s v="สมุทรปราการ"/>
    <s v="-"/>
    <s v=""/>
    <s v="10/11/2025 16:40"/>
    <s v="-"/>
    <s v="J&amp;T Express"/>
    <s v="Tiktok"/>
    <s v="tiktok"/>
    <s v=""/>
    <s v="766280847522"/>
    <s v="10/11/2025 16:40"/>
  </r>
  <r>
    <x v="4"/>
    <x v="4"/>
    <n v="50"/>
    <n v="1"/>
    <s v="GAV94"/>
    <n v="100"/>
    <n v="0"/>
    <s v="ร้านที่4"/>
    <s v="ก***์ชุดา  ช***ิริ"/>
    <s v="สมุทรปราการ"/>
    <s v="-"/>
    <s v=""/>
    <s v="10/11/2025 16:40"/>
    <s v="-"/>
    <s v="J&amp;T Express"/>
    <s v="Tiktok"/>
    <s v="tiktok"/>
    <s v=""/>
    <s v="766280847522"/>
    <s v="10/11/2025 16:40"/>
  </r>
  <r>
    <x v="9"/>
    <x v="10"/>
    <n v="66.666666666666671"/>
    <n v="3"/>
    <s v="GAV92"/>
    <n v="108.99"/>
    <n v="9"/>
    <s v="ร้านที่2"/>
    <s v="ท***ัฒน์"/>
    <s v="บุรีรัมย์"/>
    <s v="-"/>
    <s v=""/>
    <s v="10/11/2025 16:37"/>
    <s v="-"/>
    <s v="J&amp;T COD"/>
    <s v="Tiktok"/>
    <s v="จ่ายทีหลัง / COD"/>
    <s v=""/>
    <s v="766247983524"/>
    <s v="10/11/2025 16:37"/>
  </r>
  <r>
    <x v="5"/>
    <x v="5"/>
    <n v="66.666666666666671"/>
    <n v="3"/>
    <s v="GAV90"/>
    <n v="100"/>
    <n v="0"/>
    <s v="ร้านที่2"/>
    <s v="ร***าพร ด***ฤกษา"/>
    <s v="ราชบุรี"/>
    <s v="-"/>
    <s v=""/>
    <s v="10/11/2025 16:26"/>
    <s v="-"/>
    <s v="J&amp;T COD"/>
    <s v="Tiktok"/>
    <s v="จ่ายทีหลัง / COD"/>
    <s v=""/>
    <s v="766202386585"/>
    <s v="10/11/2025 16:26"/>
  </r>
  <r>
    <x v="9"/>
    <x v="10"/>
    <n v="33"/>
    <n v="10"/>
    <s v="GAV89"/>
    <n v="276.25"/>
    <n v="0"/>
    <s v="ร้านที่2"/>
    <s v="พ***า ย***ุน"/>
    <s v="นครสวรรค์"/>
    <s v="-"/>
    <s v=""/>
    <s v="10/11/2025 16:21"/>
    <s v="-"/>
    <s v="J&amp;T Express"/>
    <s v="Tiktok"/>
    <s v="tiktok"/>
    <s v=""/>
    <s v="766261868540"/>
    <s v="10/11/2025 16:21"/>
  </r>
  <r>
    <x v="0"/>
    <x v="0"/>
    <n v="40"/>
    <n v="10"/>
    <s v="GAV87"/>
    <n v="276.25"/>
    <n v="0"/>
    <s v="ร้านที่2"/>
    <s v="บ***นภา ช***ทอง"/>
    <s v="เทศบาลนครนครราชสีมา"/>
    <s v="-"/>
    <s v=""/>
    <s v="10/11/2025 16:15"/>
    <s v="-"/>
    <s v="J&amp;T Express"/>
    <s v="Tiktok"/>
    <s v="tiktok"/>
    <s v=""/>
    <s v="766209821591"/>
    <s v="10/11/2025 16:15"/>
  </r>
  <r>
    <x v="0"/>
    <x v="0"/>
    <n v="40"/>
    <n v="10"/>
    <s v="GAV86"/>
    <n v="276.25"/>
    <n v="0"/>
    <s v="ร้านที่2"/>
    <s v="ร***รรณ   เ***ตระกูล"/>
    <s v="พระนครศรีอยุธยา"/>
    <s v="-"/>
    <s v=""/>
    <s v="10/11/2025 16:14"/>
    <s v="-"/>
    <s v="Flash Express Thailand COD"/>
    <s v="Tiktok"/>
    <s v="จ่ายทีหลัง / COD"/>
    <s v=""/>
    <s v="THT050629DJ4S3Z"/>
    <s v="10/11/2025 16:14"/>
  </r>
  <r>
    <x v="0"/>
    <x v="0"/>
    <n v="40"/>
    <n v="10"/>
    <s v="GAV85"/>
    <n v="276.25"/>
    <n v="0"/>
    <s v="ร้านที่2"/>
    <s v="น***ัส ช***ส"/>
    <s v="Bangkok"/>
    <s v="-"/>
    <s v=""/>
    <s v="10/11/2025 16:14"/>
    <s v="-"/>
    <s v="Flash Express Thailand COD"/>
    <s v="Tiktok"/>
    <s v="จ่ายทีหลัง / COD"/>
    <s v=""/>
    <s v="THT015129CA150Z"/>
    <s v="10/11/2025 16:14"/>
  </r>
  <r>
    <x v="0"/>
    <x v="0"/>
    <n v="40"/>
    <n v="10"/>
    <s v="GAV84"/>
    <n v="276.25"/>
    <n v="0"/>
    <s v="ร้านที่2"/>
    <s v="ด***น่า เ***มนุ้ย"/>
    <s v="ปัตตานี"/>
    <s v="-"/>
    <s v=""/>
    <s v="10/11/2025 16:14"/>
    <s v="-"/>
    <s v="J&amp;T Express"/>
    <s v="Tiktok"/>
    <s v="tiktok"/>
    <s v=""/>
    <s v="766291326544"/>
    <s v="10/11/2025 16:13"/>
  </r>
  <r>
    <x v="5"/>
    <x v="5"/>
    <n v="33"/>
    <n v="10"/>
    <s v="GAV83"/>
    <n v="610.01"/>
    <n v="0"/>
    <s v="ร้านที่2"/>
    <s v="น***วัน ส***นต๊ะ"/>
    <s v="ลำพูน"/>
    <s v="-"/>
    <s v=""/>
    <s v="10/11/2025 16:13"/>
    <s v="-"/>
    <s v="J&amp;T COD"/>
    <s v="Tiktok"/>
    <s v="จ่ายทีหลัง / COD"/>
    <s v=""/>
    <s v="766285074483"/>
    <s v="10/11/2025 16:13"/>
  </r>
  <r>
    <x v="5"/>
    <x v="5"/>
    <n v="33"/>
    <n v="10"/>
    <s v="GAV83"/>
    <n v="610.01"/>
    <n v="0"/>
    <s v="ร้านที่2"/>
    <s v="น***วัน ส***นต๊ะ"/>
    <s v="ลำพูน"/>
    <s v="-"/>
    <s v=""/>
    <s v="10/11/2025 16:13"/>
    <s v="-"/>
    <s v="J&amp;T COD"/>
    <s v="Tiktok"/>
    <s v="จ่ายทีหลัง / COD"/>
    <s v=""/>
    <s v="766285074483"/>
    <s v="10/11/2025 16:13"/>
  </r>
  <r>
    <x v="0"/>
    <x v="0"/>
    <n v="40"/>
    <n v="10"/>
    <s v="GAV81"/>
    <n v="276.25"/>
    <n v="0"/>
    <s v="ร้านที่2"/>
    <s v="ส*** ส***มนาค"/>
    <s v="พระนครศรีอยุธยา"/>
    <s v="-"/>
    <s v=""/>
    <s v="10/11/2025 16:12"/>
    <s v="-"/>
    <s v="J&amp;T Express"/>
    <s v="Tiktok"/>
    <s v="tiktok"/>
    <s v=""/>
    <s v="766248628574"/>
    <s v="10/11/2025 16:11"/>
  </r>
  <r>
    <x v="0"/>
    <x v="0"/>
    <n v="50"/>
    <n v="6"/>
    <s v="GAV80"/>
    <n v="199.99"/>
    <n v="0"/>
    <s v="ร้านที่2"/>
    <s v="น***าวมาลี บ***รือง"/>
    <s v="พระนครศรีอยุธยา"/>
    <s v="-"/>
    <s v=""/>
    <s v="10/11/2025 16:09"/>
    <s v="-"/>
    <s v="J&amp;T COD"/>
    <s v="Tiktok"/>
    <s v="จ่ายทีหลัง / COD"/>
    <s v=""/>
    <s v="766215858590"/>
    <s v="10/11/2025 16:09"/>
  </r>
  <r>
    <x v="7"/>
    <x v="7"/>
    <n v="69.900000000000006"/>
    <n v="10"/>
    <s v="GAV79"/>
    <n v="812.6"/>
    <n v="66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10/11/2025 16:02"/>
    <s v="-"/>
    <s v="Kerry_dropoff"/>
    <s v="Lazada"/>
    <s v="lazada"/>
    <s v=""/>
    <s v="LEXPU0626564218"/>
    <s v="10/11/2025 16:02"/>
  </r>
  <r>
    <x v="5"/>
    <x v="5"/>
    <n v="33"/>
    <n v="10"/>
    <s v="GAV78"/>
    <n v="276.25"/>
    <n v="0"/>
    <s v="ร้านที่2"/>
    <s v="ป***ดา บ***้วม"/>
    <s v="ฉะเชิงเทรา"/>
    <s v="-"/>
    <s v=""/>
    <s v="10/11/2025 16:01"/>
    <s v="-"/>
    <s v="J&amp;T Express"/>
    <s v="Tiktok"/>
    <s v="tiktok"/>
    <s v=""/>
    <s v="766221275525"/>
    <s v="10/11/2025 16:01"/>
  </r>
  <r>
    <x v="0"/>
    <x v="0"/>
    <n v="50"/>
    <n v="6"/>
    <s v="GAV77"/>
    <n v="199.99"/>
    <n v="0"/>
    <s v="ร้านที่2"/>
    <s v="ร***ัตน์​ไทรทอง"/>
    <s v="ระยอง"/>
    <s v="-"/>
    <s v=""/>
    <s v="10/11/2025 15:59"/>
    <s v="-"/>
    <s v="J&amp;T COD"/>
    <s v="Tiktok"/>
    <s v="จ่ายทีหลัง / COD"/>
    <s v=""/>
    <s v="766293254602"/>
    <s v="10/11/2025 15:59"/>
  </r>
  <r>
    <x v="9"/>
    <x v="10"/>
    <n v="33"/>
    <n v="10"/>
    <s v="GAV75"/>
    <n v="276.25"/>
    <n v="0"/>
    <s v="ร้านที่2"/>
    <s v="พ***นิภา ท***ุญมา"/>
    <s v="ชัยภูมิ"/>
    <s v="-"/>
    <s v=""/>
    <s v="10/11/2025 15:54"/>
    <s v="-"/>
    <s v="J&amp;T COD"/>
    <s v="Tiktok"/>
    <s v="จ่ายทีหลัง / COD"/>
    <s v=""/>
    <s v="766222574541"/>
    <s v="10/11/2025 15:54"/>
  </r>
  <r>
    <x v="0"/>
    <x v="0"/>
    <n v="50"/>
    <n v="6"/>
    <s v="GAV74"/>
    <n v="199.99"/>
    <n v="0"/>
    <s v="ร้านที่2"/>
    <s v="บ***าพร ต***สี"/>
    <s v="เพชรบุรี"/>
    <s v="-"/>
    <s v=""/>
    <s v="10/11/2025 15:55"/>
    <s v="-"/>
    <s v="J&amp;T Express"/>
    <s v="Tiktok"/>
    <s v="tiktok"/>
    <s v=""/>
    <s v="766253126575"/>
    <s v="10/11/2025 15:54"/>
  </r>
  <r>
    <x v="5"/>
    <x v="5"/>
    <n v="33"/>
    <n v="10"/>
    <s v="GAV73"/>
    <n v="276.25"/>
    <n v="0"/>
    <s v="ร้านที่2"/>
    <s v="พ***าภา เ***ากสิกิจ"/>
    <s v="ตาก"/>
    <s v="-"/>
    <s v=""/>
    <s v="10/11/2025 15:53"/>
    <s v="-"/>
    <s v="J&amp;T Express"/>
    <s v="Tiktok"/>
    <s v="tiktok"/>
    <s v=""/>
    <s v="766226091466"/>
    <s v="10/11/2025 15:54"/>
  </r>
  <r>
    <x v="5"/>
    <x v="5"/>
    <n v="33"/>
    <n v="10"/>
    <s v="GAV72"/>
    <n v="276.25"/>
    <n v="0"/>
    <s v="ร้านที่2"/>
    <s v="ร***พร เ***เอี่ยม"/>
    <s v="ระนอง"/>
    <s v="-"/>
    <s v=""/>
    <s v="10/11/2025 15:52"/>
    <s v="-"/>
    <s v="J&amp;T COD"/>
    <s v="Tiktok"/>
    <s v="จ่ายทีหลัง / COD"/>
    <s v=""/>
    <s v="766232360541"/>
    <s v="10/11/2025 15:52"/>
  </r>
  <r>
    <x v="5"/>
    <x v="5"/>
    <n v="33"/>
    <n v="10"/>
    <s v="GAV71"/>
    <n v="276.25"/>
    <n v="0"/>
    <s v="ร้านที่2"/>
    <s v="ร***พร เ***เอี่ยม"/>
    <s v="ระนอง"/>
    <s v="-"/>
    <s v=""/>
    <s v="10/11/2025 15:52"/>
    <s v="-"/>
    <s v="J&amp;T Express"/>
    <s v="Tiktok"/>
    <s v="tiktok"/>
    <s v=""/>
    <s v="766247796506"/>
    <s v="10/11/2025 15:52"/>
  </r>
  <r>
    <x v="0"/>
    <x v="0"/>
    <n v="33.333333333333336"/>
    <n v="3"/>
    <s v="GAV70"/>
    <n v="99.99"/>
    <n v="0"/>
    <s v="ร้านที่2"/>
    <s v="ร***นภา  อ***ิแสง"/>
    <s v="ระยอง"/>
    <s v="-"/>
    <s v=""/>
    <s v="10/11/2025 15:50"/>
    <s v="-"/>
    <s v="J&amp;T Express"/>
    <s v="Tiktok"/>
    <s v="tiktok"/>
    <s v=""/>
    <s v="766220347561"/>
    <s v="10/11/2025 15:50"/>
  </r>
  <r>
    <x v="9"/>
    <x v="10"/>
    <n v="66.666666666666671"/>
    <n v="3"/>
    <s v="GAV69"/>
    <n v="99.99"/>
    <n v="0"/>
    <s v="ร้านที่2"/>
    <s v="ผ***"/>
    <s v="พระนครศรีอยุธยา"/>
    <s v="-"/>
    <s v=""/>
    <s v="10/11/2025 15:47"/>
    <s v="-"/>
    <s v="J&amp;T Express"/>
    <s v="Tiktok"/>
    <s v="tiktok"/>
    <s v=""/>
    <s v="766260388526"/>
    <s v="10/11/2025 15:47"/>
  </r>
  <r>
    <x v="5"/>
    <x v="5"/>
    <n v="33"/>
    <n v="10"/>
    <s v="GAV68"/>
    <n v="276.25"/>
    <n v="0"/>
    <s v="ร้านที่2"/>
    <s v="ห***ฟ้า อ***าทา"/>
    <s v="หนองบัวลำภู"/>
    <s v="-"/>
    <s v=""/>
    <s v="10/11/2025 15:47"/>
    <s v="-"/>
    <s v="J&amp;T Express"/>
    <s v="Tiktok"/>
    <s v="tiktok"/>
    <s v=""/>
    <s v="766228198492"/>
    <s v="10/11/2025 15:47"/>
  </r>
  <r>
    <x v="5"/>
    <x v="5"/>
    <n v="33"/>
    <n v="10"/>
    <s v="GAV67"/>
    <n v="276.25"/>
    <n v="0"/>
    <s v="ร้านที่2"/>
    <s v="ป***ี  บ***กิดลาภ"/>
    <s v="สมุทรปราการ"/>
    <s v="-"/>
    <s v=""/>
    <s v="10/11/2025 15:45"/>
    <s v="-"/>
    <s v="J&amp;T COD"/>
    <s v="Tiktok"/>
    <s v="จ่ายทีหลัง / COD"/>
    <s v=""/>
    <s v="766211152604"/>
    <s v="10/11/2025 15:45"/>
  </r>
  <r>
    <x v="5"/>
    <x v="5"/>
    <n v="33"/>
    <n v="10"/>
    <s v="GAV66"/>
    <n v="276.25"/>
    <n v="0"/>
    <s v="ร้านที่2"/>
    <s v="ส***สา...ลิ้มชื่น"/>
    <s v="สุรินทร์"/>
    <s v="-"/>
    <s v=""/>
    <s v="10/11/2025 15:44"/>
    <s v="-"/>
    <s v="J&amp;T Express"/>
    <s v="Tiktok"/>
    <s v="tiktok"/>
    <s v=""/>
    <s v="766286390446"/>
    <s v="10/11/2025 15:44"/>
  </r>
  <r>
    <x v="5"/>
    <x v="5"/>
    <n v="66.666666666666671"/>
    <n v="3"/>
    <s v="GAV65"/>
    <n v="100"/>
    <n v="0"/>
    <s v="ร้านที่2"/>
    <s v="ช***า ธ***ศร"/>
    <s v="สุพรรณบุรี"/>
    <s v="-"/>
    <s v=""/>
    <s v="10/11/2025 15:43"/>
    <s v="-"/>
    <s v="J&amp;T COD"/>
    <s v="Tiktok"/>
    <s v="จ่ายทีหลัง / COD"/>
    <s v=""/>
    <s v="766200535660"/>
    <s v="10/11/2025 15:43"/>
  </r>
  <r>
    <x v="5"/>
    <x v="5"/>
    <n v="66.666666666666671"/>
    <n v="3"/>
    <s v="GAV64"/>
    <n v="100"/>
    <n v="0"/>
    <s v="ร้านที่2"/>
    <s v="น***ิตจันทร์ แ***ระเสริฐ"/>
    <s v="ลำปาง"/>
    <s v="-"/>
    <s v=""/>
    <s v="10/11/2025 15:40"/>
    <s v="-"/>
    <s v="J&amp;T COD"/>
    <s v="Tiktok"/>
    <s v="จ่ายทีหลัง / COD"/>
    <s v=""/>
    <s v="766290251624"/>
    <s v="10/11/2025 15:40"/>
  </r>
  <r>
    <x v="0"/>
    <x v="0"/>
    <n v="40"/>
    <n v="10"/>
    <s v="GAV63"/>
    <n v="276.25"/>
    <n v="0"/>
    <s v="ร้านที่2"/>
    <s v="ส** ก***มาย"/>
    <s v="ระยอง"/>
    <s v="-"/>
    <s v=""/>
    <s v="10/11/2025 15:39"/>
    <s v="-"/>
    <s v="J&amp;T Express"/>
    <s v="Tiktok"/>
    <s v="tiktok"/>
    <s v=""/>
    <s v="766299226512"/>
    <s v="10/11/2025 15:37"/>
  </r>
  <r>
    <x v="7"/>
    <x v="7"/>
    <n v="66.333333333333329"/>
    <n v="3"/>
    <s v="GAV62"/>
    <n v="224.69"/>
    <n v="0"/>
    <s v="ร้านที่2"/>
    <s v="ช***า ส***าณิชย์วงศ์"/>
    <s v="พิษณุโลก"/>
    <s v="-"/>
    <s v=""/>
    <s v="10/11/2025 15:32"/>
    <s v="-"/>
    <s v="J&amp;T COD"/>
    <s v="Tiktok"/>
    <s v="จ่ายทีหลัง / COD"/>
    <s v=""/>
    <s v="766233469466"/>
    <s v="10/11/2025 15:32"/>
  </r>
  <r>
    <x v="9"/>
    <x v="10"/>
    <n v="33"/>
    <n v="10"/>
    <s v="GAV61"/>
    <n v="276.25"/>
    <n v="0"/>
    <s v="ร้านที่2"/>
    <s v="แ***ยุง ค***ษี น***กริช"/>
    <s v="อุดรธานี"/>
    <s v="-"/>
    <s v=""/>
    <s v="10/11/2025 15:33"/>
    <s v="-"/>
    <s v="J&amp;T Express"/>
    <s v="Tiktok"/>
    <s v="tiktok"/>
    <s v=""/>
    <s v="766211065550"/>
    <s v="10/11/2025 15:32"/>
  </r>
  <r>
    <x v="0"/>
    <x v="0"/>
    <n v="40"/>
    <n v="10"/>
    <s v="GAV60"/>
    <n v="276.25"/>
    <n v="0"/>
    <s v="ร้านที่2"/>
    <s v="ส***  ส***แสง"/>
    <s v="ฉะเชิงเทรา"/>
    <s v="-"/>
    <s v=""/>
    <s v="10/11/2025 15:29"/>
    <s v="-"/>
    <s v="J&amp;T COD"/>
    <s v="Tiktok"/>
    <s v="จ่ายทีหลัง / COD"/>
    <s v=""/>
    <s v="766232228554"/>
    <s v="10/11/2025 15:29"/>
  </r>
  <r>
    <x v="0"/>
    <x v="0"/>
    <n v="40"/>
    <n v="30"/>
    <s v="GAV59"/>
    <n v="837.24"/>
    <n v="0"/>
    <s v="ร้านที่2"/>
    <s v="แ***ยุง ค***ษี น***กริช"/>
    <s v="อุดรธานี"/>
    <s v="-"/>
    <s v=""/>
    <s v="10/11/2025 15:28"/>
    <s v="-"/>
    <s v="J&amp;T Express"/>
    <s v="Tiktok"/>
    <s v="tiktok"/>
    <s v=""/>
    <s v="766258540703"/>
    <s v="10/11/2025 15:27"/>
  </r>
  <r>
    <x v="5"/>
    <x v="5"/>
    <n v="33"/>
    <n v="10"/>
    <s v="GAV58"/>
    <n v="276.25"/>
    <n v="0"/>
    <s v="ร้านที่2"/>
    <s v="ศ***กร   เ***สุข"/>
    <s v="ปทุมธานี"/>
    <s v="-"/>
    <s v=""/>
    <s v="10/11/2025 15:25"/>
    <s v="-"/>
    <s v="Flash Express Thailand COD"/>
    <s v="Tiktok"/>
    <s v="จ่ายทีหลัง / COD"/>
    <s v=""/>
    <s v="THT040229DQGX1Z"/>
    <s v="10/11/2025 15:25"/>
  </r>
  <r>
    <x v="5"/>
    <x v="5"/>
    <n v="66.666666666666671"/>
    <n v="3"/>
    <s v="GAV57"/>
    <n v="99.99"/>
    <n v="0"/>
    <s v="ร้านที่2"/>
    <s v="c***"/>
    <s v="เชียงใหม่"/>
    <s v="-"/>
    <s v=""/>
    <s v="10/11/2025 15:25"/>
    <s v="-"/>
    <s v="J&amp;T COD"/>
    <s v="Tiktok"/>
    <s v="จ่ายทีหลัง / COD"/>
    <s v=""/>
    <s v="766276996516"/>
    <s v="10/11/2025 15:25"/>
  </r>
  <r>
    <x v="2"/>
    <x v="2"/>
    <n v="50"/>
    <n v="1"/>
    <s v="GAV56"/>
    <n v="100"/>
    <n v="0"/>
    <s v="ร้านที่2"/>
    <s v="ส***  ส***แสง"/>
    <s v="ฉะเชิงเทรา"/>
    <s v="-"/>
    <s v=""/>
    <s v="10/11/2025 15:24"/>
    <s v="-"/>
    <s v="J&amp;T COD"/>
    <s v="Tiktok"/>
    <s v="จ่ายทีหลัง / COD"/>
    <s v=""/>
    <s v="766255232562"/>
    <s v="10/11/2025 15:24"/>
  </r>
  <r>
    <x v="3"/>
    <x v="3"/>
    <n v="50"/>
    <n v="1"/>
    <s v="GAV56"/>
    <n v="100"/>
    <n v="0"/>
    <s v="ร้านที่2"/>
    <s v="ส***  ส***แสง"/>
    <s v="ฉะเชิงเทรา"/>
    <s v="-"/>
    <s v=""/>
    <s v="10/11/2025 15:24"/>
    <s v="-"/>
    <s v="J&amp;T COD"/>
    <s v="Tiktok"/>
    <s v="จ่ายทีหลัง / COD"/>
    <s v=""/>
    <s v="766255232562"/>
    <s v="10/11/2025 15:24"/>
  </r>
  <r>
    <x v="4"/>
    <x v="4"/>
    <n v="50"/>
    <n v="1"/>
    <s v="GAV56"/>
    <n v="100"/>
    <n v="0"/>
    <s v="ร้านที่2"/>
    <s v="ส***  ส***แสง"/>
    <s v="ฉะเชิงเทรา"/>
    <s v="-"/>
    <s v=""/>
    <s v="10/11/2025 15:24"/>
    <s v="-"/>
    <s v="J&amp;T COD"/>
    <s v="Tiktok"/>
    <s v="จ่ายทีหลัง / COD"/>
    <s v=""/>
    <s v="766255232562"/>
    <s v="10/11/2025 15:24"/>
  </r>
  <r>
    <x v="9"/>
    <x v="10"/>
    <n v="66.666666666666671"/>
    <n v="3"/>
    <s v="GAV55"/>
    <n v="100"/>
    <n v="0"/>
    <s v="ร้านที่2"/>
    <s v="ก***า"/>
    <s v="ศรีสะเกษ"/>
    <s v="-"/>
    <s v=""/>
    <s v="10/11/2025 15:24"/>
    <s v="-"/>
    <s v="J&amp;T Express"/>
    <s v="Tiktok"/>
    <s v="tiktok"/>
    <s v=""/>
    <s v="766227179605"/>
    <s v="10/11/2025 15:23"/>
  </r>
  <r>
    <x v="9"/>
    <x v="10"/>
    <n v="33"/>
    <n v="10"/>
    <s v="GAV54"/>
    <n v="450"/>
    <n v="0"/>
    <s v="ร้านที่2"/>
    <s v="อ***ญาภรณ์  อ***ล้า"/>
    <s v="ชัยภูมิ"/>
    <s v="-"/>
    <s v=""/>
    <s v="10/11/2025 15:21"/>
    <s v="-"/>
    <s v="Flash Express Thailand COD"/>
    <s v="Tiktok"/>
    <s v="จ่ายทีหลัง / COD"/>
    <s v=""/>
    <s v="THT330629E84D3Z"/>
    <s v="10/11/2025 15:22"/>
  </r>
  <r>
    <x v="0"/>
    <x v="0"/>
    <n v="33.333333333333336"/>
    <n v="3"/>
    <s v="GAV54"/>
    <n v="450"/>
    <n v="0"/>
    <s v="ร้านที่2"/>
    <s v="อ***ญาภรณ์  อ***ล้า"/>
    <s v="ชัยภูมิ"/>
    <s v="-"/>
    <s v=""/>
    <s v="10/11/2025 15:21"/>
    <s v="-"/>
    <s v="Flash Express Thailand COD"/>
    <s v="Tiktok"/>
    <s v="จ่ายทีหลัง / COD"/>
    <s v=""/>
    <s v="THT330629E84D3Z"/>
    <s v="10/11/2025 15:21"/>
  </r>
  <r>
    <x v="2"/>
    <x v="2"/>
    <n v="50"/>
    <n v="1"/>
    <s v="GAV54"/>
    <n v="450"/>
    <n v="0"/>
    <s v="ร้านที่2"/>
    <s v="อ***ญาภรณ์  อ***ล้า"/>
    <s v="ชัยภูมิ"/>
    <s v="-"/>
    <s v=""/>
    <s v="10/11/2025 15:21"/>
    <s v="-"/>
    <s v="Flash Express Thailand COD"/>
    <s v="Tiktok"/>
    <s v="จ่ายทีหลัง / COD"/>
    <s v=""/>
    <s v="THT330629E84D3Z"/>
    <s v="10/11/2025 15:21"/>
  </r>
  <r>
    <x v="3"/>
    <x v="3"/>
    <n v="50"/>
    <n v="1"/>
    <s v="GAV54"/>
    <n v="450"/>
    <n v="0"/>
    <s v="ร้านที่2"/>
    <s v="อ***ญาภรณ์  อ***ล้า"/>
    <s v="ชัยภูมิ"/>
    <s v="-"/>
    <s v=""/>
    <s v="10/11/2025 15:21"/>
    <s v="-"/>
    <s v="Flash Express Thailand COD"/>
    <s v="Tiktok"/>
    <s v="จ่ายทีหลัง / COD"/>
    <s v=""/>
    <s v="THT330629E84D3Z"/>
    <s v="10/11/2025 15:21"/>
  </r>
  <r>
    <x v="4"/>
    <x v="4"/>
    <n v="50"/>
    <n v="1"/>
    <s v="GAV54"/>
    <n v="450"/>
    <n v="0"/>
    <s v="ร้านที่2"/>
    <s v="อ***ญาภรณ์  อ***ล้า"/>
    <s v="ชัยภูมิ"/>
    <s v="-"/>
    <s v=""/>
    <s v="10/11/2025 15:21"/>
    <s v="-"/>
    <s v="Flash Express Thailand COD"/>
    <s v="Tiktok"/>
    <s v="จ่ายทีหลัง / COD"/>
    <s v=""/>
    <s v="THT330629E84D3Z"/>
    <s v="10/11/2025 15:21"/>
  </r>
  <r>
    <x v="9"/>
    <x v="10"/>
    <n v="33"/>
    <n v="10"/>
    <s v="GAV53"/>
    <n v="276.25"/>
    <n v="0"/>
    <s v="ร้านที่2"/>
    <s v="พ***ฎา น***ญยรัชน์"/>
    <s v="นครราชสีมา"/>
    <s v="-"/>
    <s v=""/>
    <s v="10/11/2025 15:21"/>
    <s v="-"/>
    <s v="J&amp;T COD"/>
    <s v="Tiktok"/>
    <s v="จ่ายทีหลัง / COD"/>
    <s v=""/>
    <s v="766265555565"/>
    <s v="10/11/2025 15:21"/>
  </r>
  <r>
    <x v="9"/>
    <x v="10"/>
    <n v="66.666666666666671"/>
    <n v="3"/>
    <s v="GAV52"/>
    <n v="182"/>
    <n v="0"/>
    <s v="ร้านที่2"/>
    <s v="ส***ญญา ส***เนิด"/>
    <s v="พระนครศรีอยุธยา"/>
    <s v="-"/>
    <s v=""/>
    <s v="10/11/2025 15:21"/>
    <s v="-"/>
    <s v="J&amp;T COD"/>
    <s v="Tiktok"/>
    <s v="จ่ายทีหลัง / COD"/>
    <s v=""/>
    <s v="766227072520"/>
    <s v="10/11/2025 15:21"/>
  </r>
  <r>
    <x v="0"/>
    <x v="0"/>
    <n v="33.333333333333336"/>
    <n v="3"/>
    <s v="GAV52"/>
    <n v="182"/>
    <n v="0"/>
    <s v="ร้านที่2"/>
    <s v="ส***ญญา ส***เนิด"/>
    <s v="พระนครศรีอยุธยา"/>
    <s v="-"/>
    <s v=""/>
    <s v="10/11/2025 15:21"/>
    <s v="-"/>
    <s v="J&amp;T COD"/>
    <s v="Tiktok"/>
    <s v="จ่ายทีหลัง / COD"/>
    <s v=""/>
    <s v="766227072520"/>
    <s v="10/11/2025 15:21"/>
  </r>
  <r>
    <x v="5"/>
    <x v="5"/>
    <n v="66.666666666666671"/>
    <n v="3"/>
    <s v="GAV51"/>
    <n v="335.75"/>
    <n v="0"/>
    <s v="ร้านที่2"/>
    <s v="ก***กาญจน์ อ***ะเส"/>
    <s v="เพชรบุรี"/>
    <s v="-"/>
    <s v=""/>
    <s v="10/11/2025 15:21"/>
    <s v="-"/>
    <s v="J&amp;T Express"/>
    <s v="Tiktok"/>
    <s v="tiktok"/>
    <s v=""/>
    <s v="766252876443"/>
    <s v="10/11/2025 15:21"/>
  </r>
  <r>
    <x v="0"/>
    <x v="0"/>
    <n v="50"/>
    <n v="6"/>
    <s v="GAV51"/>
    <n v="335.75"/>
    <n v="0"/>
    <s v="ร้านที่2"/>
    <s v="ก***กาญจน์ อ***ะเส"/>
    <s v="เพชรบุรี"/>
    <s v="-"/>
    <s v=""/>
    <s v="10/11/2025 15:21"/>
    <s v="-"/>
    <s v="J&amp;T Express"/>
    <s v="Tiktok"/>
    <s v="tiktok"/>
    <s v=""/>
    <s v="766252876443"/>
    <s v="10/11/2025 15:21"/>
  </r>
  <r>
    <x v="2"/>
    <x v="2"/>
    <n v="50"/>
    <n v="1"/>
    <s v="GAV51"/>
    <n v="335.75"/>
    <n v="0"/>
    <s v="ร้านที่2"/>
    <s v="ก***กาญจน์ อ***ะเส"/>
    <s v="เพชรบุรี"/>
    <s v="-"/>
    <s v=""/>
    <s v="10/11/2025 15:21"/>
    <s v="-"/>
    <s v="J&amp;T Express"/>
    <s v="Tiktok"/>
    <s v="tiktok"/>
    <s v=""/>
    <s v="766252876443"/>
    <s v="10/11/2025 15:21"/>
  </r>
  <r>
    <x v="3"/>
    <x v="3"/>
    <n v="50"/>
    <n v="1"/>
    <s v="GAV51"/>
    <n v="335.75"/>
    <n v="0"/>
    <s v="ร้านที่2"/>
    <s v="ก***กาญจน์ อ***ะเส"/>
    <s v="เพชรบุรี"/>
    <s v="-"/>
    <s v=""/>
    <s v="10/11/2025 15:21"/>
    <s v="-"/>
    <s v="J&amp;T Express"/>
    <s v="Tiktok"/>
    <s v="tiktok"/>
    <s v=""/>
    <s v="766252876443"/>
    <s v="10/11/2025 15:21"/>
  </r>
  <r>
    <x v="4"/>
    <x v="4"/>
    <n v="50"/>
    <n v="1"/>
    <s v="GAV51"/>
    <n v="335.75"/>
    <n v="0"/>
    <s v="ร้านที่2"/>
    <s v="ก***กาญจน์ อ***ะเส"/>
    <s v="เพชรบุรี"/>
    <s v="-"/>
    <s v=""/>
    <s v="10/11/2025 15:21"/>
    <s v="-"/>
    <s v="J&amp;T Express"/>
    <s v="Tiktok"/>
    <s v="tiktok"/>
    <s v=""/>
    <s v="766252876443"/>
    <s v="10/11/2025 15:21"/>
  </r>
  <r>
    <x v="5"/>
    <x v="5"/>
    <n v="66.666666666666671"/>
    <n v="3"/>
    <s v="GAV51"/>
    <n v="335.75"/>
    <n v="0"/>
    <s v="ร้านที่2"/>
    <s v="ก***กาญจน์ อ***ะเส"/>
    <s v="เพชรบุรี"/>
    <s v="-"/>
    <s v=""/>
    <s v="10/11/2025 15:21"/>
    <s v="-"/>
    <s v="J&amp;T Express"/>
    <s v="Tiktok"/>
    <s v="tiktok"/>
    <s v=""/>
    <s v="766252876443"/>
    <s v="10/11/2025 15:21"/>
  </r>
  <r>
    <x v="2"/>
    <x v="2"/>
    <n v="50"/>
    <n v="1"/>
    <s v="GAV49"/>
    <n v="100"/>
    <n v="0"/>
    <s v="ร้านที่2"/>
    <s v="ซ***นิง"/>
    <s v="นนทบุรี"/>
    <s v="-"/>
    <s v=""/>
    <s v="10/11/2025 15:16"/>
    <s v="-"/>
    <s v="J&amp;T COD"/>
    <s v="Tiktok"/>
    <s v="จ่ายทีหลัง / COD"/>
    <s v=""/>
    <s v="766204240561"/>
    <s v="10/11/2025 15:16"/>
  </r>
  <r>
    <x v="3"/>
    <x v="3"/>
    <n v="50"/>
    <n v="1"/>
    <s v="GAV49"/>
    <n v="100"/>
    <n v="0"/>
    <s v="ร้านที่2"/>
    <s v="ซ***นิง"/>
    <s v="นนทบุรี"/>
    <s v="-"/>
    <s v=""/>
    <s v="10/11/2025 15:16"/>
    <s v="-"/>
    <s v="J&amp;T COD"/>
    <s v="Tiktok"/>
    <s v="จ่ายทีหลัง / COD"/>
    <s v=""/>
    <s v="766204240561"/>
    <s v="10/11/2025 15:16"/>
  </r>
  <r>
    <x v="4"/>
    <x v="4"/>
    <n v="50"/>
    <n v="1"/>
    <s v="GAV49"/>
    <n v="100"/>
    <n v="0"/>
    <s v="ร้านที่2"/>
    <s v="ซ***นิง"/>
    <s v="นนทบุรี"/>
    <s v="-"/>
    <s v=""/>
    <s v="10/11/2025 15:16"/>
    <s v="-"/>
    <s v="J&amp;T COD"/>
    <s v="Tiktok"/>
    <s v="จ่ายทีหลัง / COD"/>
    <s v=""/>
    <s v="766204240561"/>
    <s v="10/11/2025 15:16"/>
  </r>
  <r>
    <x v="5"/>
    <x v="5"/>
    <n v="66.666666666666671"/>
    <n v="3"/>
    <s v="GAV48"/>
    <n v="99.99"/>
    <n v="0"/>
    <s v="ร้านที่2"/>
    <s v="y***naddyphuu"/>
    <s v="Tak"/>
    <s v="-"/>
    <s v=""/>
    <s v="10/11/2025 15:16"/>
    <s v="-"/>
    <s v="J&amp;T COD"/>
    <s v="Tiktok"/>
    <s v="จ่ายทีหลัง / COD"/>
    <s v=""/>
    <s v="766272643640"/>
    <s v="10/11/2025 15:16"/>
  </r>
  <r>
    <x v="5"/>
    <x v="5"/>
    <n v="66.666666666666671"/>
    <n v="3"/>
    <s v="GAV47"/>
    <n v="100"/>
    <n v="0"/>
    <s v="ร้านที่2"/>
    <s v="ป***วบ  ด***เเดง"/>
    <s v="เทศบาลนครนครศรีธรรมราช"/>
    <s v="-"/>
    <s v=""/>
    <s v="10/11/2025 15:14"/>
    <s v="-"/>
    <s v="J&amp;T COD"/>
    <s v="Tiktok"/>
    <s v="จ่ายทีหลัง / COD"/>
    <s v=""/>
    <s v="766211293584"/>
    <s v="10/11/2025 15:14"/>
  </r>
  <r>
    <x v="9"/>
    <x v="10"/>
    <n v="66.666666666666671"/>
    <n v="3"/>
    <s v="GAV46"/>
    <n v="182"/>
    <n v="0"/>
    <s v="ร้านที่2"/>
    <s v="ช** บ***พธิ์"/>
    <s v="ปทุมธานี"/>
    <s v="-"/>
    <s v=""/>
    <s v="10/11/2025 15:14"/>
    <s v="-"/>
    <s v="J&amp;T COD"/>
    <s v="Tiktok"/>
    <s v="จ่ายทีหลัง / COD"/>
    <s v=""/>
    <s v="766224652465"/>
    <s v="10/11/2025 15:14"/>
  </r>
  <r>
    <x v="5"/>
    <x v="5"/>
    <n v="66.666666666666671"/>
    <n v="3"/>
    <s v="GAV46"/>
    <n v="182"/>
    <n v="0"/>
    <s v="ร้านที่2"/>
    <s v="ช** บ***พธิ์"/>
    <s v="ปทุมธานี"/>
    <s v="-"/>
    <s v=""/>
    <s v="10/11/2025 15:14"/>
    <s v="-"/>
    <s v="J&amp;T COD"/>
    <s v="Tiktok"/>
    <s v="จ่ายทีหลัง / COD"/>
    <s v=""/>
    <s v="766224652465"/>
    <s v="10/11/2025 15:14"/>
  </r>
  <r>
    <x v="2"/>
    <x v="2"/>
    <n v="50"/>
    <n v="1"/>
    <s v="GAV45"/>
    <n v="100"/>
    <n v="0"/>
    <s v="ร้านที่4"/>
    <s v="ย*** ย***าญ"/>
    <s v="ปทุมธานี"/>
    <s v="-"/>
    <s v=""/>
    <s v="10/11/2025 15:08"/>
    <s v="-"/>
    <s v="Flash Express Thailand COD"/>
    <s v="Tiktok"/>
    <s v="จ่ายทีหลัง / COD"/>
    <s v=""/>
    <s v="THT040229CHS38Z"/>
    <s v="10/11/2025 15:09"/>
  </r>
  <r>
    <x v="3"/>
    <x v="3"/>
    <n v="50"/>
    <n v="1"/>
    <s v="GAV45"/>
    <n v="100"/>
    <n v="0"/>
    <s v="ร้านที่4"/>
    <s v="ย*** ย***าญ"/>
    <s v="ปทุมธานี"/>
    <s v="-"/>
    <s v=""/>
    <s v="10/11/2025 15:08"/>
    <s v="-"/>
    <s v="Flash Express Thailand COD"/>
    <s v="Tiktok"/>
    <s v="จ่ายทีหลัง / COD"/>
    <s v=""/>
    <s v="THT040229CHS38Z"/>
    <s v="10/11/2025 15:09"/>
  </r>
  <r>
    <x v="4"/>
    <x v="4"/>
    <n v="50"/>
    <n v="1"/>
    <s v="GAV45"/>
    <n v="100"/>
    <n v="0"/>
    <s v="ร้านที่4"/>
    <s v="ย*** ย***าญ"/>
    <s v="ปทุมธานี"/>
    <s v="-"/>
    <s v=""/>
    <s v="10/11/2025 15:08"/>
    <s v="-"/>
    <s v="Flash Express Thailand COD"/>
    <s v="Tiktok"/>
    <s v="จ่ายทีหลัง / COD"/>
    <s v=""/>
    <s v="THT040229CHS38Z"/>
    <s v="10/11/2025 15:08"/>
  </r>
  <r>
    <x v="9"/>
    <x v="10"/>
    <n v="33"/>
    <n v="10"/>
    <s v="GAV44"/>
    <n v="280.5"/>
    <n v="0"/>
    <s v="ร้านที่2"/>
    <s v="N**"/>
    <s v="นครสวรรค์"/>
    <s v="-"/>
    <s v=""/>
    <s v="10/11/2025 15:05"/>
    <s v="-"/>
    <s v="Flash Express Thailand"/>
    <s v="Tiktok"/>
    <s v="tiktok"/>
    <s v=""/>
    <s v="THT561129CSDZ6Z"/>
    <s v="10/11/2025 15:05"/>
  </r>
  <r>
    <x v="5"/>
    <x v="5"/>
    <n v="33"/>
    <n v="10"/>
    <s v="GAV43"/>
    <n v="276.25"/>
    <n v="0"/>
    <s v="ร้านที่2"/>
    <s v="N**"/>
    <s v="นครสวรรค์"/>
    <s v="-"/>
    <s v=""/>
    <s v="10/11/2025 15:05"/>
    <s v="-"/>
    <s v="Flash Express Thailand"/>
    <s v="Tiktok"/>
    <s v="tiktok"/>
    <s v=""/>
    <s v="THT561129CHCU8Z"/>
    <s v="10/11/2025 15:05"/>
  </r>
  <r>
    <x v="9"/>
    <x v="10"/>
    <n v="33"/>
    <n v="10"/>
    <s v="GAV42"/>
    <n v="293.25"/>
    <n v="0"/>
    <s v="ร้านที่2"/>
    <s v="พ***าร้านของฝาก"/>
    <s v="สุพรรณบุรี"/>
    <s v="-"/>
    <s v=""/>
    <s v="10/11/2025 15:03"/>
    <s v="-"/>
    <s v="J&amp;T COD"/>
    <s v="Tiktok"/>
    <s v="จ่ายทีหลัง / COD"/>
    <s v=""/>
    <s v="766269767572"/>
    <s v="10/11/2025 15:03"/>
  </r>
  <r>
    <x v="0"/>
    <x v="0"/>
    <n v="33.333333333333336"/>
    <n v="3"/>
    <s v="GAV40"/>
    <n v="99.99"/>
    <n v="0"/>
    <s v="ร้านที่2"/>
    <s v="ป***ดา"/>
    <s v="อุดรธานี"/>
    <s v="-"/>
    <s v=""/>
    <s v="10/11/2025 14:59"/>
    <s v="-"/>
    <s v="J&amp;T COD"/>
    <s v="Tiktok"/>
    <s v="จ่ายทีหลัง / COD"/>
    <s v=""/>
    <s v="766245547535"/>
    <s v="10/11/2025 15:00"/>
  </r>
  <r>
    <x v="0"/>
    <x v="0"/>
    <n v="33.333333333333336"/>
    <n v="3"/>
    <s v="GAV39"/>
    <n v="99.99"/>
    <n v="0"/>
    <s v="ร้านที่2"/>
    <s v="ส***ณ โ***เพชร"/>
    <s v="นครปฐม"/>
    <s v="-"/>
    <s v=""/>
    <s v="10/11/2025 14:59"/>
    <s v="-"/>
    <s v="J&amp;T COD"/>
    <s v="Tiktok"/>
    <s v="จ่ายทีหลัง / COD"/>
    <s v=""/>
    <s v="766253840590"/>
    <s v="10/11/2025 14:59"/>
  </r>
  <r>
    <x v="0"/>
    <x v="0"/>
    <n v="40"/>
    <n v="10"/>
    <s v="GAV38"/>
    <n v="276.25"/>
    <n v="0"/>
    <s v="ร้านที่2"/>
    <s v="จ***ชา"/>
    <s v="จังหวัดชลบุรี"/>
    <s v="-"/>
    <s v=""/>
    <s v="10/11/2025 14:58"/>
    <s v="-"/>
    <s v="J&amp;T COD"/>
    <s v="Tiktok"/>
    <s v="จ่ายทีหลัง / COD"/>
    <s v=""/>
    <s v="766217524564"/>
    <s v="10/11/2025 14:58"/>
  </r>
  <r>
    <x v="0"/>
    <x v="0"/>
    <n v="40"/>
    <n v="10"/>
    <s v="GAV37"/>
    <n v="276.25"/>
    <n v="0"/>
    <s v="ร้านที่2"/>
    <s v="N**"/>
    <s v="นครสวรรค์"/>
    <s v="-"/>
    <s v=""/>
    <s v="10/11/2025 14:57"/>
    <s v="-"/>
    <s v="Flash Express Thailand COD"/>
    <s v="Tiktok"/>
    <s v="จ่ายทีหลัง / COD"/>
    <s v=""/>
    <s v="THT561129DHQ65Z"/>
    <s v="10/11/2025 14:57"/>
  </r>
  <r>
    <x v="5"/>
    <x v="5"/>
    <n v="33"/>
    <n v="10"/>
    <s v="GAV34"/>
    <n v="276.25"/>
    <n v="0"/>
    <s v="ร้านที่2"/>
    <s v="เ***ินทร์ น***ศ์กุล"/>
    <s v="เทศบาลนครขอนแก่น"/>
    <s v="-"/>
    <s v=""/>
    <s v="10/11/2025 14:52"/>
    <s v="-"/>
    <s v="Flash Express Thailand COD"/>
    <s v="Tiktok"/>
    <s v="จ่ายทีหลัง / COD"/>
    <s v=""/>
    <s v="THT371029DQRT5Z"/>
    <s v="10/11/2025 14:52"/>
  </r>
  <r>
    <x v="0"/>
    <x v="0"/>
    <n v="40"/>
    <n v="10"/>
    <s v="GAV33"/>
    <n v="280.5"/>
    <n v="0"/>
    <s v="ร้านที่2"/>
    <s v="ม***ี ป***ำมา"/>
    <s v="ชลบุรี"/>
    <s v="-"/>
    <s v=""/>
    <s v="10/11/2025 14:52"/>
    <s v="-"/>
    <s v="J&amp;T COD"/>
    <s v="Tiktok"/>
    <s v="จ่ายทีหลัง / COD"/>
    <s v=""/>
    <s v="766208315600"/>
    <s v="10/11/2025 14:52"/>
  </r>
  <r>
    <x v="0"/>
    <x v="0"/>
    <n v="33.333333333333336"/>
    <n v="3"/>
    <s v="GAV32"/>
    <n v="99.99"/>
    <n v="0"/>
    <s v="ร้านที่2"/>
    <s v="เ***ยว เ***ยว  ส***าม"/>
    <s v="กรุงเทพฯ"/>
    <s v="-"/>
    <s v=""/>
    <s v="10/11/2025 14:51"/>
    <s v="-"/>
    <s v="J&amp;T COD"/>
    <s v="Tiktok"/>
    <s v="จ่ายทีหลัง / COD"/>
    <s v=""/>
    <s v="766266146542"/>
    <s v="10/11/2025 14:51"/>
  </r>
  <r>
    <x v="0"/>
    <x v="0"/>
    <n v="50"/>
    <n v="6"/>
    <s v="GAV31"/>
    <n v="182"/>
    <n v="0"/>
    <s v="ร้านที่2"/>
    <s v="ณ***ินันท์ ข***ำ"/>
    <s v="สระแก้ว"/>
    <s v="-"/>
    <s v=""/>
    <s v="10/11/2025 14:50"/>
    <s v="-"/>
    <s v="J&amp;T COD"/>
    <s v="Tiktok"/>
    <s v="จ่ายทีหลัง / COD"/>
    <s v=""/>
    <s v="766261268533"/>
    <s v="10/11/2025 14:50"/>
  </r>
  <r>
    <x v="7"/>
    <x v="7"/>
    <n v="66.333333333333329"/>
    <n v="3"/>
    <s v="GAV30"/>
    <n v="224.69"/>
    <n v="0"/>
    <s v="ร้านที่2"/>
    <s v="ม***ิน ส***"/>
    <s v="เลย"/>
    <s v="-"/>
    <s v=""/>
    <s v="10/11/2025 14:46"/>
    <s v="-"/>
    <s v="J&amp;T COD"/>
    <s v="Tiktok"/>
    <s v="จ่ายทีหลัง / COD"/>
    <s v=""/>
    <s v="766216365423"/>
    <s v="10/11/2025 14:46"/>
  </r>
  <r>
    <x v="7"/>
    <x v="7"/>
    <n v="80"/>
    <n v="1"/>
    <s v="GAV29"/>
    <n v="109"/>
    <n v="29"/>
    <s v="ร้านที่1"/>
    <s v="ร******)"/>
    <s v="******นกระต่าย อำเภอพรานกระต่าย จังหวัดกำแพงเพชร 62110"/>
    <s v="62110"/>
    <s v="22"/>
    <s v="10/11/2025 15:16"/>
    <s v="-"/>
    <s v="SPX Express"/>
    <s v="Shopee"/>
    <s v="shopee"/>
    <s v=""/>
    <s v="TH253118701030C"/>
    <s v="10/11/2025 14:46"/>
  </r>
  <r>
    <x v="5"/>
    <x v="5"/>
    <n v="66.666666666666671"/>
    <n v="3"/>
    <s v="GAV28"/>
    <n v="460.29"/>
    <n v="54"/>
    <s v="ร้านที่2"/>
    <s v="ภ***วดี  ด***ระทุม  "/>
    <s v="เชียงใหม่"/>
    <s v="-"/>
    <s v=""/>
    <s v="10/11/2025 14:45"/>
    <s v="-"/>
    <s v="J&amp;T COD"/>
    <s v="Tiktok"/>
    <s v="จ่ายทีหลัง / COD"/>
    <s v=""/>
    <s v="766203605591"/>
    <s v="10/11/2025 14:45"/>
  </r>
  <r>
    <x v="5"/>
    <x v="5"/>
    <n v="33"/>
    <n v="10"/>
    <s v="GAV28"/>
    <n v="460.29"/>
    <n v="54"/>
    <s v="ร้านที่2"/>
    <s v="ภ***วดี  ด***ระทุม  "/>
    <s v="เชียงใหม่"/>
    <s v="-"/>
    <s v=""/>
    <s v="10/11/2025 14:45"/>
    <s v="-"/>
    <s v="J&amp;T COD"/>
    <s v="Tiktok"/>
    <s v="จ่ายทีหลัง / COD"/>
    <s v=""/>
    <s v="766203605591"/>
    <s v="10/11/2025 14:45"/>
  </r>
  <r>
    <x v="9"/>
    <x v="10"/>
    <n v="33"/>
    <n v="10"/>
    <s v="GAV27"/>
    <n v="276.25"/>
    <n v="0"/>
    <s v="ร้านที่2"/>
    <s v="จ***อย"/>
    <s v="ชลบุรี"/>
    <s v="-"/>
    <s v=""/>
    <s v="10/11/2025 14:45"/>
    <s v="-"/>
    <s v="J&amp;T COD"/>
    <s v="Tiktok"/>
    <s v="จ่ายทีหลัง / COD"/>
    <s v=""/>
    <s v="766218678584"/>
    <s v="10/11/2025 14:45"/>
  </r>
  <r>
    <x v="2"/>
    <x v="2"/>
    <n v="50"/>
    <n v="1"/>
    <s v="GAV26"/>
    <n v="100"/>
    <n v="0"/>
    <s v="ร้านที่4"/>
    <s v="แ***์ ก***ัย พ***735"/>
    <s v="นครปฐม"/>
    <s v="-"/>
    <s v=""/>
    <s v="10/11/2025 14:42"/>
    <s v="-"/>
    <s v="Flash Express Thailand COD"/>
    <s v="Tiktok"/>
    <s v="จ่ายทีหลัง / COD"/>
    <s v=""/>
    <s v="THT150629DSB31Z"/>
    <s v="10/11/2025 14:43"/>
  </r>
  <r>
    <x v="3"/>
    <x v="3"/>
    <n v="50"/>
    <n v="1"/>
    <s v="GAV26"/>
    <n v="100"/>
    <n v="0"/>
    <s v="ร้านที่4"/>
    <s v="แ***์ ก***ัย พ***735"/>
    <s v="นครปฐม"/>
    <s v="-"/>
    <s v=""/>
    <s v="10/11/2025 14:42"/>
    <s v="-"/>
    <s v="Flash Express Thailand COD"/>
    <s v="Tiktok"/>
    <s v="จ่ายทีหลัง / COD"/>
    <s v=""/>
    <s v="THT150629DSB31Z"/>
    <s v="10/11/2025 14:43"/>
  </r>
  <r>
    <x v="4"/>
    <x v="4"/>
    <n v="50"/>
    <n v="1"/>
    <s v="GAV26"/>
    <n v="100"/>
    <n v="0"/>
    <s v="ร้านที่4"/>
    <s v="แ***์ ก***ัย พ***735"/>
    <s v="นครปฐม"/>
    <s v="-"/>
    <s v=""/>
    <s v="10/11/2025 14:42"/>
    <s v="-"/>
    <s v="Flash Express Thailand COD"/>
    <s v="Tiktok"/>
    <s v="จ่ายทีหลัง / COD"/>
    <s v=""/>
    <s v="THT150629DSB31Z"/>
    <s v="10/11/2025 14:43"/>
  </r>
  <r>
    <x v="5"/>
    <x v="5"/>
    <n v="66.666666666666671"/>
    <n v="6"/>
    <s v="GAV25"/>
    <n v="199.98"/>
    <n v="0"/>
    <s v="ร้านที่2"/>
    <s v="ว***วัลย์ ก***ะโฮง"/>
    <s v="มหาสารคาม"/>
    <s v="-"/>
    <s v=""/>
    <s v="10/11/2025 14:35"/>
    <s v="-"/>
    <s v="J&amp;T COD"/>
    <s v="Tiktok"/>
    <s v="จ่ายทีหลัง / COD"/>
    <s v=""/>
    <s v="766271888561"/>
    <s v="10/11/2025 14:35"/>
  </r>
  <r>
    <x v="2"/>
    <x v="2"/>
    <n v="50"/>
    <n v="1"/>
    <s v="GAV24"/>
    <n v="149"/>
    <n v="0"/>
    <s v="ร้านที่1"/>
    <s v="อ******​"/>
    <s v="******าน ) เลขที่ 99 หมู่ที่ หมู19 ตำบลหนองเม็ก ตำบลหนองเม็ก อำเภอหนองหาน จังหวัดอุดรธานี 41130"/>
    <s v="41130"/>
    <s v="03"/>
    <s v="10/11/2025 15:01"/>
    <s v="-"/>
    <s v="SPX Express"/>
    <s v="Shopee"/>
    <s v="shopee"/>
    <s v=""/>
    <s v="TH252719431948G"/>
    <s v="10/11/2025 14:31"/>
  </r>
  <r>
    <x v="3"/>
    <x v="3"/>
    <n v="50"/>
    <n v="1"/>
    <s v="GAV24"/>
    <n v="149"/>
    <n v="0"/>
    <s v="ร้านที่1"/>
    <s v="อ******​"/>
    <s v="******าน ) เลขที่ 99 หมู่ที่ หมู19 ตำบลหนองเม็ก ตำบลหนองเม็ก อำเภอหนองหาน จังหวัดอุดรธานี 41130"/>
    <s v="41130"/>
    <s v="03"/>
    <s v="10/11/2025 15:01"/>
    <s v="-"/>
    <s v="SPX Express"/>
    <s v="Shopee"/>
    <s v="shopee"/>
    <s v=""/>
    <s v="TH252719431948G"/>
    <s v="10/11/2025 14:31"/>
  </r>
  <r>
    <x v="4"/>
    <x v="4"/>
    <n v="50"/>
    <n v="1"/>
    <s v="GAV24"/>
    <n v="149"/>
    <n v="0"/>
    <s v="ร้านที่1"/>
    <s v="อ******​"/>
    <s v="******าน ) เลขที่ 99 หมู่ที่ หมู19 ตำบลหนองเม็ก ตำบลหนองเม็ก อำเภอหนองหาน จังหวัดอุดรธานี 41130"/>
    <s v="41130"/>
    <s v="03"/>
    <s v="10/11/2025 15:01"/>
    <s v="-"/>
    <s v="SPX Express"/>
    <s v="Shopee"/>
    <s v="shopee"/>
    <s v=""/>
    <s v="TH252719431948G"/>
    <s v="10/11/2025 14:31"/>
  </r>
  <r>
    <x v="5"/>
    <x v="5"/>
    <n v="66.666666666666671"/>
    <n v="6"/>
    <s v="GAV22"/>
    <n v="199.98"/>
    <n v="0"/>
    <s v="ร้านที่2"/>
    <s v="M* T** D**"/>
    <s v="Tak"/>
    <s v="-"/>
    <s v=""/>
    <s v="10/11/2025 14:25"/>
    <s v="-"/>
    <s v="J&amp;T COD"/>
    <s v="Tiktok"/>
    <s v="จ่ายทีหลัง / COD"/>
    <s v=""/>
    <s v="766270284592"/>
    <s v="10/11/2025 14:25"/>
  </r>
  <r>
    <x v="2"/>
    <x v="2"/>
    <n v="60"/>
    <n v="2"/>
    <s v="GAV21"/>
    <n v="179.75"/>
    <n v="0"/>
    <s v="ร้านที่2"/>
    <s v="น***กษณ์ แ***ุ่น"/>
    <s v="ลำพูน"/>
    <s v="-"/>
    <s v=""/>
    <s v="10/11/2025 14:07"/>
    <s v="-"/>
    <s v="J&amp;T COD"/>
    <s v="Tiktok"/>
    <s v="จ่ายทีหลัง / COD"/>
    <s v=""/>
    <s v="766241732524"/>
    <s v="10/11/2025 14:13"/>
  </r>
  <r>
    <x v="3"/>
    <x v="3"/>
    <n v="60"/>
    <n v="2"/>
    <s v="GAV21"/>
    <n v="179.75"/>
    <n v="0"/>
    <s v="ร้านที่2"/>
    <s v="น***กษณ์ แ***ุ่น"/>
    <s v="ลำพูน"/>
    <s v="-"/>
    <s v=""/>
    <s v="10/11/2025 14:07"/>
    <s v="-"/>
    <s v="J&amp;T COD"/>
    <s v="Tiktok"/>
    <s v="จ่ายทีหลัง / COD"/>
    <s v=""/>
    <s v="766241732524"/>
    <s v="10/11/2025 14:13"/>
  </r>
  <r>
    <x v="4"/>
    <x v="4"/>
    <n v="60"/>
    <n v="2"/>
    <s v="GAV21"/>
    <n v="179.75"/>
    <n v="0"/>
    <s v="ร้านที่2"/>
    <s v="น***กษณ์ แ***ุ่น"/>
    <s v="ลำพูน"/>
    <s v="-"/>
    <s v=""/>
    <s v="10/11/2025 14:07"/>
    <s v="-"/>
    <s v="J&amp;T COD"/>
    <s v="Tiktok"/>
    <s v="จ่ายทีหลัง / COD"/>
    <s v=""/>
    <s v="766241732524"/>
    <s v="10/11/2025 14:13"/>
  </r>
  <r>
    <x v="9"/>
    <x v="10"/>
    <n v="66.666666666666671"/>
    <n v="3"/>
    <s v="GAV20"/>
    <n v="99.99"/>
    <n v="0"/>
    <s v="ร้านที่2"/>
    <s v="ค***ภสร แ***ิม"/>
    <s v="สงขลา"/>
    <s v="-"/>
    <s v=""/>
    <s v="10/11/2025 14:08"/>
    <s v="-"/>
    <s v="J&amp;T Express"/>
    <s v="Tiktok"/>
    <s v="tiktok"/>
    <s v=""/>
    <s v="766215183510"/>
    <s v="10/11/2025 14:13"/>
  </r>
  <r>
    <x v="2"/>
    <x v="2"/>
    <n v="50"/>
    <n v="1"/>
    <s v="GAV19"/>
    <n v="99.99"/>
    <n v="0"/>
    <s v="ร้านที่2"/>
    <s v="ก***ิการ์ พ***ัสดิ์"/>
    <s v="ชุมพร"/>
    <s v="-"/>
    <s v=""/>
    <s v="10/11/2025 14:07"/>
    <s v="-"/>
    <s v="J&amp;T Express"/>
    <s v="Tiktok"/>
    <s v="tiktok"/>
    <s v=""/>
    <s v="766284842540"/>
    <s v="10/11/2025 14:13"/>
  </r>
  <r>
    <x v="3"/>
    <x v="3"/>
    <n v="50"/>
    <n v="1"/>
    <s v="GAV19"/>
    <n v="99.99"/>
    <n v="0"/>
    <s v="ร้านที่2"/>
    <s v="ก***ิการ์ พ***ัสดิ์"/>
    <s v="ชุมพร"/>
    <s v="-"/>
    <s v=""/>
    <s v="10/11/2025 14:07"/>
    <s v="-"/>
    <s v="J&amp;T Express"/>
    <s v="Tiktok"/>
    <s v="tiktok"/>
    <s v=""/>
    <s v="766284842540"/>
    <s v="10/11/2025 14:13"/>
  </r>
  <r>
    <x v="4"/>
    <x v="4"/>
    <n v="50"/>
    <n v="1"/>
    <s v="GAV19"/>
    <n v="99.99"/>
    <n v="0"/>
    <s v="ร้านที่2"/>
    <s v="ก***ิการ์ พ***ัสดิ์"/>
    <s v="ชุมพร"/>
    <s v="-"/>
    <s v=""/>
    <s v="10/11/2025 14:07"/>
    <s v="-"/>
    <s v="J&amp;T Express"/>
    <s v="Tiktok"/>
    <s v="tiktok"/>
    <s v=""/>
    <s v="766284842540"/>
    <s v="10/11/2025 14:13"/>
  </r>
  <r>
    <x v="5"/>
    <x v="5"/>
    <n v="66.666666666666671"/>
    <n v="3"/>
    <s v="GAV18"/>
    <n v="99.99"/>
    <n v="0"/>
    <s v="ร้านที่2"/>
    <s v="ว***รัตน์ ท***ย์แก้ว"/>
    <s v="หนองคาย"/>
    <s v="-"/>
    <s v=""/>
    <s v="10/11/2025 14:01"/>
    <s v="-"/>
    <s v="J&amp;T COD"/>
    <s v="Tiktok"/>
    <s v="จ่ายทีหลัง / COD"/>
    <s v=""/>
    <s v="766205934664"/>
    <s v="10/11/2025 14:01"/>
  </r>
  <r>
    <x v="2"/>
    <x v="2"/>
    <n v="33.333333333333336"/>
    <n v="3"/>
    <s v="GAV16"/>
    <n v="100"/>
    <n v="0"/>
    <s v="ร้านที่4"/>
    <s v="อ***ิยา อ***ณ"/>
    <s v="เทศบาลนครนครศรีธรรมราช"/>
    <s v="-"/>
    <s v=""/>
    <s v="10/11/2025 13:59"/>
    <s v="-"/>
    <s v="Flash Express Thailand COD"/>
    <s v="Tiktok"/>
    <s v="จ่ายทีหลัง / COD"/>
    <s v=""/>
    <s v="THT640929CF474Z"/>
    <s v="10/11/2025 13:59"/>
  </r>
  <r>
    <x v="0"/>
    <x v="0"/>
    <n v="33.333333333333336"/>
    <n v="3"/>
    <s v="GAV15"/>
    <n v="99.99"/>
    <n v="0"/>
    <s v="ร้านที่2"/>
    <s v="ศ***ักดิ์ ศ***ุวรรณ์"/>
    <s v="เทศบาลนครนครสวรรค์"/>
    <s v="-"/>
    <s v=""/>
    <s v="10/11/2025 13:56"/>
    <s v="-"/>
    <s v="J&amp;T COD"/>
    <s v="Tiktok"/>
    <s v="จ่ายทีหลัง / COD"/>
    <s v=""/>
    <s v="766206657510"/>
    <s v="10/11/2025 13:56"/>
  </r>
  <r>
    <x v="5"/>
    <x v="5"/>
    <n v="66.666666666666671"/>
    <n v="3"/>
    <s v="GAV14"/>
    <n v="99.99"/>
    <n v="0"/>
    <s v="ร้านที่2"/>
    <s v="ย***รรณ"/>
    <s v="ปทุมธานี"/>
    <s v="-"/>
    <s v=""/>
    <s v="10/11/2025 13:55"/>
    <s v="-"/>
    <s v="J&amp;T COD"/>
    <s v="Tiktok"/>
    <s v="จ่ายทีหลัง / COD"/>
    <s v=""/>
    <s v="766211735645"/>
    <s v="10/11/2025 13:55"/>
  </r>
  <r>
    <x v="2"/>
    <x v="2"/>
    <n v="60"/>
    <n v="2"/>
    <s v="GAV13"/>
    <n v="151.30000000000001"/>
    <n v="0"/>
    <s v="ร้านที่2"/>
    <s v="ส***สวดี ส***งวงษ์"/>
    <s v="ร้อยเอ็ด"/>
    <s v="-"/>
    <s v=""/>
    <s v="10/11/2025 13:55"/>
    <s v="-"/>
    <s v="J&amp;T Express"/>
    <s v="Tiktok"/>
    <s v="tiktok"/>
    <s v=""/>
    <s v="766254641515"/>
    <s v="10/11/2025 13:55"/>
  </r>
  <r>
    <x v="3"/>
    <x v="3"/>
    <n v="60"/>
    <n v="2"/>
    <s v="GAV13"/>
    <n v="151.30000000000001"/>
    <n v="0"/>
    <s v="ร้านที่2"/>
    <s v="ส***สวดี ส***งวงษ์"/>
    <s v="ร้อยเอ็ด"/>
    <s v="-"/>
    <s v=""/>
    <s v="10/11/2025 13:55"/>
    <s v="-"/>
    <s v="J&amp;T Express"/>
    <s v="Tiktok"/>
    <s v="tiktok"/>
    <s v=""/>
    <s v="766254641515"/>
    <s v="10/11/2025 13:55"/>
  </r>
  <r>
    <x v="4"/>
    <x v="4"/>
    <n v="60"/>
    <n v="2"/>
    <s v="GAV13"/>
    <n v="151.30000000000001"/>
    <n v="0"/>
    <s v="ร้านที่2"/>
    <s v="ส***สวดี ส***งวงษ์"/>
    <s v="ร้อยเอ็ด"/>
    <s v="-"/>
    <s v=""/>
    <s v="10/11/2025 13:55"/>
    <s v="-"/>
    <s v="J&amp;T Express"/>
    <s v="Tiktok"/>
    <s v="tiktok"/>
    <s v=""/>
    <s v="766254641515"/>
    <s v="10/11/2025 13:55"/>
  </r>
  <r>
    <x v="0"/>
    <x v="0"/>
    <n v="33.333333333333336"/>
    <n v="3"/>
    <s v="GAV11"/>
    <n v="221"/>
    <n v="0"/>
    <s v="ร้านที่1"/>
    <s v="อ******ง"/>
    <s v="******บลลำดวน ตำบลลำดวน อำเภอลำดวน จังหวัดสุรินทร์ 32220"/>
    <s v="32220"/>
    <s v="81"/>
    <s v="10/11/2025 13:51"/>
    <s v="-"/>
    <s v="SPX Express"/>
    <s v="Shopee"/>
    <s v="shopee"/>
    <s v=""/>
    <s v="TH257968601696M"/>
    <s v="10/11/2025 13:51"/>
  </r>
  <r>
    <x v="11"/>
    <x v="12"/>
    <n v="80"/>
    <n v="1"/>
    <s v="GAV11"/>
    <n v="221"/>
    <n v="0"/>
    <s v="ร้านที่1"/>
    <s v="อ******ง"/>
    <s v="******บลลำดวน ตำบลลำดวน อำเภอลำดวน จังหวัดสุรินทร์ 32220"/>
    <s v="32220"/>
    <s v="81"/>
    <s v="10/11/2025 13:51"/>
    <s v="-"/>
    <s v="SPX Express"/>
    <s v="Shopee"/>
    <s v="shopee"/>
    <s v=""/>
    <s v="TH257968601696M"/>
    <s v="10/11/2025 13:51"/>
  </r>
  <r>
    <x v="0"/>
    <x v="0"/>
    <n v="33.333333333333336"/>
    <n v="3"/>
    <s v="GAV10"/>
    <n v="99.99"/>
    <n v="0"/>
    <s v="ร้านที่2"/>
    <s v="จ***าวรรณ  น***ำ"/>
    <s v="กรุงเทพฯ"/>
    <s v="-"/>
    <s v=""/>
    <s v="10/11/2025 13:40"/>
    <s v="-"/>
    <s v="J&amp;T COD"/>
    <s v="Tiktok"/>
    <s v="จ่ายทีหลัง / COD"/>
    <s v=""/>
    <s v="766297249561"/>
    <s v="10/11/2025 13:40"/>
  </r>
  <r>
    <x v="0"/>
    <x v="0"/>
    <n v="50"/>
    <n v="6"/>
    <s v="GAV9"/>
    <n v="199.99"/>
    <n v="0"/>
    <s v="ร้านที่2"/>
    <s v="N***g A**"/>
    <s v="Bangkok"/>
    <s v="-"/>
    <s v=""/>
    <s v="10/11/2025 13:40"/>
    <s v="-"/>
    <s v="J&amp;T Express"/>
    <s v="Tiktok"/>
    <s v="tiktok"/>
    <s v=""/>
    <s v="766218866523"/>
    <s v="10/11/2025 13:40"/>
  </r>
  <r>
    <x v="2"/>
    <x v="2"/>
    <n v="50"/>
    <n v="3"/>
    <s v="GAV8"/>
    <n v="278.7"/>
    <n v="0"/>
    <s v="ร้านที่2"/>
    <s v="ส***วัลย์  บ***่วย"/>
    <s v="กระบี่"/>
    <s v="-"/>
    <s v=""/>
    <s v="10/11/2025 13:13"/>
    <s v="-"/>
    <s v="J&amp;T COD"/>
    <s v="Tiktok"/>
    <s v="จ่ายทีหลัง / COD"/>
    <s v=""/>
    <s v="766213534531"/>
    <s v="10/11/2025 13:13"/>
  </r>
  <r>
    <x v="3"/>
    <x v="3"/>
    <n v="50"/>
    <n v="3"/>
    <s v="GAV8"/>
    <n v="278.7"/>
    <n v="0"/>
    <s v="ร้านที่2"/>
    <s v="ส***วัลย์  บ***่วย"/>
    <s v="กระบี่"/>
    <s v="-"/>
    <s v=""/>
    <s v="10/11/2025 13:13"/>
    <s v="-"/>
    <s v="J&amp;T COD"/>
    <s v="Tiktok"/>
    <s v="จ่ายทีหลัง / COD"/>
    <s v=""/>
    <s v="766213534531"/>
    <s v="10/11/2025 13:13"/>
  </r>
  <r>
    <x v="4"/>
    <x v="4"/>
    <n v="50"/>
    <n v="3"/>
    <s v="GAV8"/>
    <n v="278.7"/>
    <n v="0"/>
    <s v="ร้านที่2"/>
    <s v="ส***วัลย์  บ***่วย"/>
    <s v="กระบี่"/>
    <s v="-"/>
    <s v=""/>
    <s v="10/11/2025 13:13"/>
    <s v="-"/>
    <s v="J&amp;T COD"/>
    <s v="Tiktok"/>
    <s v="จ่ายทีหลัง / COD"/>
    <s v=""/>
    <s v="766213534531"/>
    <s v="10/11/2025 13:13"/>
  </r>
  <r>
    <x v="2"/>
    <x v="2"/>
    <n v="50"/>
    <n v="1"/>
    <s v="GAV6"/>
    <n v="99.99"/>
    <n v="0"/>
    <s v="ร้านที่2"/>
    <s v="อ***ใจ ส***รณภูมิ"/>
    <s v="เพชรบูรณ์"/>
    <s v="-"/>
    <s v=""/>
    <s v="10/11/2025 12:50"/>
    <s v="-"/>
    <s v="J&amp;T Express"/>
    <s v="Tiktok"/>
    <s v="tiktok"/>
    <s v=""/>
    <s v="766219339594"/>
    <s v="10/11/2025 12:50"/>
  </r>
  <r>
    <x v="3"/>
    <x v="3"/>
    <n v="50"/>
    <n v="1"/>
    <s v="GAV6"/>
    <n v="99.99"/>
    <n v="0"/>
    <s v="ร้านที่2"/>
    <s v="อ***ใจ ส***รณภูมิ"/>
    <s v="เพชรบูรณ์"/>
    <s v="-"/>
    <s v=""/>
    <s v="10/11/2025 12:50"/>
    <s v="-"/>
    <s v="J&amp;T Express"/>
    <s v="Tiktok"/>
    <s v="tiktok"/>
    <s v=""/>
    <s v="766219339594"/>
    <s v="10/11/2025 12:50"/>
  </r>
  <r>
    <x v="4"/>
    <x v="4"/>
    <n v="50"/>
    <n v="1"/>
    <s v="GAV6"/>
    <n v="99.99"/>
    <n v="0"/>
    <s v="ร้านที่2"/>
    <s v="อ***ใจ ส***รณภูมิ"/>
    <s v="เพชรบูรณ์"/>
    <s v="-"/>
    <s v=""/>
    <s v="10/11/2025 12:50"/>
    <s v="-"/>
    <s v="J&amp;T Express"/>
    <s v="Tiktok"/>
    <s v="tiktok"/>
    <s v=""/>
    <s v="766219339594"/>
    <s v="10/11/2025 12:50"/>
  </r>
  <r>
    <x v="2"/>
    <x v="2"/>
    <n v="50"/>
    <n v="1"/>
    <s v="GAV5"/>
    <n v="99.99"/>
    <n v="0"/>
    <s v="ร้านที่2"/>
    <s v="น***อ๊ด เ***กลม"/>
    <s v="ราชบุรี"/>
    <s v="-"/>
    <s v=""/>
    <s v="10/11/2025 12:49"/>
    <s v="-"/>
    <s v="J&amp;T Express"/>
    <s v="Tiktok"/>
    <s v="tiktok"/>
    <s v=""/>
    <s v="766220245556"/>
    <s v="10/11/2025 12:49"/>
  </r>
  <r>
    <x v="3"/>
    <x v="3"/>
    <n v="50"/>
    <n v="1"/>
    <s v="GAV5"/>
    <n v="99.99"/>
    <n v="0"/>
    <s v="ร้านที่2"/>
    <s v="น***อ๊ด เ***กลม"/>
    <s v="ราชบุรี"/>
    <s v="-"/>
    <s v=""/>
    <s v="10/11/2025 12:49"/>
    <s v="-"/>
    <s v="J&amp;T Express"/>
    <s v="Tiktok"/>
    <s v="tiktok"/>
    <s v=""/>
    <s v="766220245556"/>
    <s v="10/11/2025 12:49"/>
  </r>
  <r>
    <x v="4"/>
    <x v="4"/>
    <n v="50"/>
    <n v="1"/>
    <s v="GAV5"/>
    <n v="99.99"/>
    <n v="0"/>
    <s v="ร้านที่2"/>
    <s v="น***อ๊ด เ***กลม"/>
    <s v="ราชบุรี"/>
    <s v="-"/>
    <s v=""/>
    <s v="10/11/2025 12:49"/>
    <s v="-"/>
    <s v="J&amp;T Express"/>
    <s v="Tiktok"/>
    <s v="tiktok"/>
    <s v=""/>
    <s v="766220245556"/>
    <s v="10/11/2025 12:49"/>
  </r>
  <r>
    <x v="0"/>
    <x v="0"/>
    <n v="50"/>
    <n v="6"/>
    <s v="GAV4"/>
    <n v="278.72000000000003"/>
    <n v="0"/>
    <s v="ร้านที่2"/>
    <s v="ณ***ดี จ***จินดา"/>
    <s v="กาญจนบุรี"/>
    <s v="-"/>
    <s v=""/>
    <s v="10/11/2025 12:47"/>
    <s v="-"/>
    <s v="J&amp;T Express"/>
    <s v="Tiktok"/>
    <s v="tiktok"/>
    <s v=""/>
    <s v="766203818586"/>
    <s v="10/11/2025 12:46"/>
  </r>
  <r>
    <x v="0"/>
    <x v="0"/>
    <n v="33.333333333333336"/>
    <n v="3"/>
    <s v="GAV4"/>
    <n v="278.72000000000003"/>
    <n v="0"/>
    <s v="ร้านที่2"/>
    <s v="ณ***ดี จ***จินดา"/>
    <s v="กาญจนบุรี"/>
    <s v="-"/>
    <s v=""/>
    <s v="10/11/2025 12:47"/>
    <s v="-"/>
    <s v="J&amp;T Express"/>
    <s v="Tiktok"/>
    <s v="tiktok"/>
    <s v=""/>
    <s v="766203818586"/>
    <s v="10/11/2025 12:46"/>
  </r>
  <r>
    <x v="5"/>
    <x v="5"/>
    <n v="66.666666666666671"/>
    <n v="3"/>
    <s v="GAV2"/>
    <n v="99.99"/>
    <n v="0"/>
    <s v="ร้านที่2"/>
    <s v="แ***ี ท***พร อ***ัง"/>
    <s v="สงขลา"/>
    <s v="-"/>
    <s v=""/>
    <s v="10/11/2025 12:34"/>
    <s v="-"/>
    <s v="J&amp;T COD"/>
    <s v="Tiktok"/>
    <s v="จ่ายทีหลัง / COD"/>
    <s v=""/>
    <s v="766298042694"/>
    <s v="10/11/2025 12:34"/>
  </r>
  <r>
    <x v="0"/>
    <x v="0"/>
    <n v="40"/>
    <n v="10"/>
    <s v="GAV1"/>
    <n v="293.25"/>
    <n v="0"/>
    <s v="ร้านที่2"/>
    <s v="ส***ล ศ***ภัย"/>
    <s v="นครราชสีมา"/>
    <s v="-"/>
    <s v=""/>
    <s v="10/11/2025 12:33"/>
    <s v="-"/>
    <s v="J&amp;T COD"/>
    <s v="Tiktok"/>
    <s v="จ่ายทีหลัง / COD"/>
    <s v=""/>
    <s v="766261328556"/>
    <s v="10/11/2025 12:33"/>
  </r>
  <r>
    <x v="14"/>
    <x v="16"/>
    <n v="102.78"/>
    <n v="1"/>
    <s v="GAV0"/>
    <n v="247.6"/>
    <n v="26"/>
    <s v="ร้านที่1"/>
    <s v="สุทธิโชค พุ่มเรืองศรี"/>
    <s v="บ้านเลขที่ 17/1 ม.4 · นครชัยศรี/ Nakhon Chai Si_x000a__x000a_นครชัยศรี/ Nakhon Chai Siนครปฐม/ Nakhon Pathom_x000a_73120"/>
    <s v="73120"/>
    <s v="660615254817"/>
    <s v="10/11/2025 12:22"/>
    <s v="-"/>
    <s v="Kerry_dropoff"/>
    <s v="Lazada"/>
    <s v="lazada"/>
    <s v=""/>
    <s v="LEXPU0626623299"/>
    <s v="10/11/2025 12:22"/>
  </r>
  <r>
    <x v="12"/>
    <x v="13"/>
    <n v="54.5"/>
    <n v="2"/>
    <s v="GAV0"/>
    <n v="247.6"/>
    <n v="26"/>
    <s v="ร้านที่1"/>
    <s v="สุทธิโชค พุ่มเรืองศรี"/>
    <s v="บ้านเลขที่ 17/1 ม.4 · นครชัยศรี/ Nakhon Chai Si_x000a__x000a_นครชัยศรี/ Nakhon Chai Siนครปฐม/ Nakhon Pathom_x000a_73120"/>
    <s v="73120"/>
    <s v="660615254817"/>
    <s v="10/11/2025 12:22"/>
    <s v="-"/>
    <s v="Kerry_dropoff"/>
    <s v="Lazada"/>
    <s v="lazada"/>
    <s v=""/>
    <s v="LEXPU0626623299"/>
    <s v="10/11/2025 12:22"/>
  </r>
  <r>
    <x v="2"/>
    <x v="17"/>
    <n v="43.38"/>
    <n v="1"/>
    <s v="GAV0"/>
    <n v="247.6"/>
    <n v="26"/>
    <s v="ร้านที่1"/>
    <s v="สุทธิโชค พุ่มเรืองศรี"/>
    <s v="บ้านเลขที่ 17/1 ม.4 · นครชัยศรี/ Nakhon Chai Si_x000a__x000a_นครชัยศรี/ Nakhon Chai Siนครปฐม/ Nakhon Pathom_x000a_73120"/>
    <s v="73120"/>
    <s v="660615254817"/>
    <s v="10/11/2025 12:22"/>
    <s v="-"/>
    <s v="Kerry_dropoff"/>
    <s v="Lazada"/>
    <s v="lazada"/>
    <s v=""/>
    <s v="LEXPU0626623299"/>
    <s v="10/11/2025 12:22"/>
  </r>
  <r>
    <x v="0"/>
    <x v="0"/>
    <n v="33.333333333333336"/>
    <n v="3"/>
    <s v="GAU99"/>
    <n v="99.99"/>
    <n v="0"/>
    <s v="ร้านที่2"/>
    <s v="ร***ันท์  ส***ลั่ง"/>
    <s v="สระแก้ว"/>
    <s v="-"/>
    <s v=""/>
    <s v="10/11/2025 12:17"/>
    <s v="-"/>
    <s v="J&amp;T COD"/>
    <s v="Tiktok"/>
    <s v="จ่ายทีหลัง / COD"/>
    <s v=""/>
    <s v="766291251515"/>
    <s v="10/11/2025 12:17"/>
  </r>
  <r>
    <x v="0"/>
    <x v="0"/>
    <n v="33.333333333333336"/>
    <n v="3"/>
    <s v="GAU98"/>
    <n v="199.98"/>
    <n v="0"/>
    <s v="ร้านที่2"/>
    <s v="ส***ัช"/>
    <s v="กรุงเทพฯ"/>
    <s v="-"/>
    <s v=""/>
    <s v="10/11/2025 12:05"/>
    <s v="-"/>
    <s v="J&amp;T Express"/>
    <s v="Tiktok"/>
    <s v="tiktok"/>
    <s v=""/>
    <s v="766202154454"/>
    <s v="10/11/2025 12:05"/>
  </r>
  <r>
    <x v="2"/>
    <x v="2"/>
    <n v="50"/>
    <n v="1"/>
    <s v="GAU98"/>
    <n v="199.98"/>
    <n v="0"/>
    <s v="ร้านที่2"/>
    <s v="ส***ัช"/>
    <s v="กรุงเทพฯ"/>
    <s v="-"/>
    <s v=""/>
    <s v="10/11/2025 12:05"/>
    <s v="-"/>
    <s v="J&amp;T Express"/>
    <s v="Tiktok"/>
    <s v="tiktok"/>
    <s v=""/>
    <s v="766202154454"/>
    <s v="10/11/2025 12:05"/>
  </r>
  <r>
    <x v="3"/>
    <x v="3"/>
    <n v="50"/>
    <n v="1"/>
    <s v="GAU98"/>
    <n v="199.98"/>
    <n v="0"/>
    <s v="ร้านที่2"/>
    <s v="ส***ัช"/>
    <s v="กรุงเทพฯ"/>
    <s v="-"/>
    <s v=""/>
    <s v="10/11/2025 12:05"/>
    <s v="-"/>
    <s v="J&amp;T Express"/>
    <s v="Tiktok"/>
    <s v="tiktok"/>
    <s v=""/>
    <s v="766202154454"/>
    <s v="10/11/2025 12:05"/>
  </r>
  <r>
    <x v="4"/>
    <x v="4"/>
    <n v="50"/>
    <n v="1"/>
    <s v="GAU98"/>
    <n v="199.98"/>
    <n v="0"/>
    <s v="ร้านที่2"/>
    <s v="ส***ัช"/>
    <s v="กรุงเทพฯ"/>
    <s v="-"/>
    <s v=""/>
    <s v="10/11/2025 12:05"/>
    <s v="-"/>
    <s v="J&amp;T Express"/>
    <s v="Tiktok"/>
    <s v="tiktok"/>
    <s v=""/>
    <s v="766202154454"/>
    <s v="10/11/2025 12:05"/>
  </r>
  <r>
    <x v="0"/>
    <x v="0"/>
    <n v="33.333333333333336"/>
    <n v="3"/>
    <s v="GAU97"/>
    <n v="100"/>
    <n v="0"/>
    <s v="ร้านที่2"/>
    <s v="ช***ุช  ล***ตั้ง"/>
    <s v="เชียงใหม่"/>
    <s v="-"/>
    <s v=""/>
    <s v="10/11/2025 12:01"/>
    <s v="-"/>
    <s v="J&amp;T COD"/>
    <s v="Tiktok"/>
    <s v="จ่ายทีหลัง / COD"/>
    <s v=""/>
    <s v="766248741510"/>
    <s v="10/11/2025 12:01"/>
  </r>
  <r>
    <x v="5"/>
    <x v="5"/>
    <n v="66.666666666666671"/>
    <n v="3"/>
    <s v="GAU96"/>
    <n v="99.99"/>
    <n v="0"/>
    <s v="ร้านที่2"/>
    <s v="ป***า"/>
    <s v="กรุงเทพฯ"/>
    <s v="-"/>
    <s v=""/>
    <s v="10/11/2025 12:01"/>
    <s v="-"/>
    <s v="J&amp;T Express"/>
    <s v="Tiktok"/>
    <s v="tiktok"/>
    <s v=""/>
    <s v="766243787595"/>
    <s v="10/11/2025 12:00"/>
  </r>
  <r>
    <x v="5"/>
    <x v="5"/>
    <n v="66.666666666666671"/>
    <n v="3"/>
    <s v="GAU94"/>
    <n v="100"/>
    <n v="0"/>
    <s v="ร้านที่2"/>
    <s v="ศ***ร"/>
    <s v="เทศบาลนครนครปฐม"/>
    <s v="-"/>
    <s v=""/>
    <s v="10/11/2025 11:43"/>
    <s v="-"/>
    <s v="J&amp;T COD"/>
    <s v="Tiktok"/>
    <s v="จ่ายทีหลัง / COD"/>
    <s v=""/>
    <s v="766218787596"/>
    <s v="10/11/2025 11:43"/>
  </r>
  <r>
    <x v="0"/>
    <x v="0"/>
    <n v="40"/>
    <n v="10"/>
    <s v="GAU93"/>
    <n v="276.25"/>
    <n v="0"/>
    <s v="ร้านที่2"/>
    <s v="u***4075883795637"/>
    <s v="นครราชสีมา"/>
    <s v="-"/>
    <s v=""/>
    <s v="10/11/2025 11:40"/>
    <s v="-"/>
    <s v="J&amp;T COD"/>
    <s v="Tiktok"/>
    <s v="จ่ายทีหลัง / COD"/>
    <s v=""/>
    <s v="766246728516"/>
    <s v="10/11/2025 11:40"/>
  </r>
  <r>
    <x v="0"/>
    <x v="0"/>
    <n v="40"/>
    <n v="10"/>
    <s v="GAU92"/>
    <n v="276.25"/>
    <n v="0"/>
    <s v="ร้านที่2"/>
    <s v="N**"/>
    <s v="นครสวรรค์"/>
    <s v="-"/>
    <s v=""/>
    <s v="10/11/2025 11:35"/>
    <s v="-"/>
    <s v="Flash Express Thailand"/>
    <s v="Tiktok"/>
    <s v="tiktok"/>
    <s v=""/>
    <s v="THT561129C9T24Z"/>
    <s v="10/11/2025 11:35"/>
  </r>
  <r>
    <x v="0"/>
    <x v="0"/>
    <n v="40"/>
    <n v="10"/>
    <s v="GAU91"/>
    <n v="276.25"/>
    <n v="0"/>
    <s v="ร้านที่2"/>
    <s v="ก***แก้ว เ***หวาน"/>
    <s v="ชลบุรี"/>
    <s v="-"/>
    <s v=""/>
    <s v="10/11/2025 11:32"/>
    <s v="-"/>
    <s v="J&amp;T COD"/>
    <s v="Tiktok"/>
    <s v="จ่ายทีหลัง / COD"/>
    <s v="ไม่เอารสกาแฟ เอารสเนยนมใส่ให้แทนคะ"/>
    <s v="766202799460"/>
    <s v="10/11/2025 11:32"/>
  </r>
  <r>
    <x v="7"/>
    <x v="18"/>
    <n v="64"/>
    <n v="2"/>
    <s v="GAU90"/>
    <n v="128"/>
    <n v="0"/>
    <s v="ร้านที่3"/>
    <s v="เนตรนภา นระแสน"/>
    <s v="65หมู่ที่2 ซอยบุญชูหน้าโรงเรียน บ้านกระทุ่มทอง ต.วังข่อย · ไพศาลี/ Phaisali_x000a__x000a_ไพศาลี/ Phaisaliนครสวรรค์/ Nakhon Sawan_x000a_60220"/>
    <s v="60220"/>
    <s v="660932970158"/>
    <s v="10/11/2025 11:30"/>
    <s v="-"/>
    <s v="Kerry_dropoff"/>
    <s v="Lazada"/>
    <s v="lazada"/>
    <s v=""/>
    <s v="TH56097Z6CT33F"/>
    <s v="10/11/2025 11:30"/>
  </r>
  <r>
    <x v="0"/>
    <x v="0"/>
    <n v="40"/>
    <n v="10"/>
    <s v="GAU89"/>
    <n v="276.25"/>
    <n v="0"/>
    <s v="ร้านที่2"/>
    <s v="น***ระสิทธิชัย ส***รการ"/>
    <s v="ลพบุรี"/>
    <s v="-"/>
    <s v=""/>
    <s v="10/11/2025 11:27"/>
    <s v="-"/>
    <s v="J&amp;T COD"/>
    <s v="Tiktok"/>
    <s v="จ่ายทีหลัง / COD"/>
    <s v=""/>
    <s v="766277311531"/>
    <s v="10/11/2025 11:27"/>
  </r>
  <r>
    <x v="5"/>
    <x v="5"/>
    <n v="33"/>
    <n v="10"/>
    <s v="GAU88"/>
    <n v="276.25"/>
    <n v="0"/>
    <s v="ร้านที่2"/>
    <s v="ผ***พรรณ พ***ิสาร"/>
    <s v="เชียงใหม่"/>
    <s v="-"/>
    <s v=""/>
    <s v="10/11/2025 11:21"/>
    <s v="-"/>
    <s v="J&amp;T COD"/>
    <s v="Tiktok"/>
    <s v="จ่ายทีหลัง / COD"/>
    <s v=""/>
    <s v="766263368566"/>
    <s v="10/11/2025 11:21"/>
  </r>
  <r>
    <x v="0"/>
    <x v="0"/>
    <n v="33.333333333333336"/>
    <n v="3"/>
    <s v="GAU86"/>
    <n v="100"/>
    <n v="0"/>
    <s v="ร้านที่2"/>
    <s v="k***"/>
    <s v="อุบลราชธานี"/>
    <s v="-"/>
    <s v=""/>
    <s v="10/11/2025 11:20"/>
    <s v="-"/>
    <s v="J&amp;T COD"/>
    <s v="Tiktok"/>
    <s v="จ่ายทีหลัง / COD"/>
    <s v=""/>
    <s v="766216940565"/>
    <s v="10/11/2025 11:20"/>
  </r>
  <r>
    <x v="2"/>
    <x v="2"/>
    <n v="50"/>
    <n v="1"/>
    <s v="GAU85"/>
    <n v="100"/>
    <n v="0"/>
    <s v="ร้านที่2"/>
    <s v=" อ***ญา แ***ันธ์"/>
    <s v="อุบลราชธานี"/>
    <s v="-"/>
    <s v=""/>
    <s v="10/11/2025 11:19"/>
    <s v="-"/>
    <s v="J&amp;T COD"/>
    <s v="Tiktok"/>
    <s v="จ่ายทีหลัง / COD"/>
    <s v=""/>
    <s v="766240734571"/>
    <s v="10/11/2025 11:19"/>
  </r>
  <r>
    <x v="3"/>
    <x v="3"/>
    <n v="50"/>
    <n v="1"/>
    <s v="GAU85"/>
    <n v="100"/>
    <n v="0"/>
    <s v="ร้านที่2"/>
    <s v=" อ***ญา แ***ันธ์"/>
    <s v="อุบลราชธานี"/>
    <s v="-"/>
    <s v=""/>
    <s v="10/11/2025 11:19"/>
    <s v="-"/>
    <s v="J&amp;T COD"/>
    <s v="Tiktok"/>
    <s v="จ่ายทีหลัง / COD"/>
    <s v=""/>
    <s v="766240734571"/>
    <s v="10/11/2025 11:19"/>
  </r>
  <r>
    <x v="4"/>
    <x v="4"/>
    <n v="50"/>
    <n v="1"/>
    <s v="GAU85"/>
    <n v="100"/>
    <n v="0"/>
    <s v="ร้านที่2"/>
    <s v=" อ***ญา แ***ันธ์"/>
    <s v="อุบลราชธานี"/>
    <s v="-"/>
    <s v=""/>
    <s v="10/11/2025 11:19"/>
    <s v="-"/>
    <s v="J&amp;T COD"/>
    <s v="Tiktok"/>
    <s v="จ่ายทีหลัง / COD"/>
    <s v=""/>
    <s v="766240734571"/>
    <s v="10/11/2025 11:19"/>
  </r>
  <r>
    <x v="5"/>
    <x v="5"/>
    <n v="66.666666666666671"/>
    <n v="3"/>
    <s v="GAU84"/>
    <n v="137.99"/>
    <n v="38"/>
    <s v="ร้านที่2"/>
    <s v="น** ว***ล ศ***ผดียง"/>
    <s v="กาฬสินธุ์"/>
    <s v="-"/>
    <s v=""/>
    <s v="10/11/2025 11:18"/>
    <s v="-"/>
    <s v="J&amp;T COD"/>
    <s v="Tiktok"/>
    <s v="จ่ายทีหลัง / COD"/>
    <s v=""/>
    <s v="766202337670"/>
    <s v="10/11/2025 11:18"/>
  </r>
  <r>
    <x v="5"/>
    <x v="5"/>
    <n v="66.666666666666671"/>
    <n v="3"/>
    <s v="GAU83"/>
    <n v="99.99"/>
    <n v="0"/>
    <s v="ร้านที่2"/>
    <s v="น***รงค์ ป***อง"/>
    <s v="สงขลา"/>
    <s v="-"/>
    <s v=""/>
    <s v="10/11/2025 11:17"/>
    <s v="-"/>
    <s v="J&amp;T Express"/>
    <s v="Tiktok"/>
    <s v="tiktok"/>
    <s v=""/>
    <s v="766293640663"/>
    <s v="10/11/2025 11:17"/>
  </r>
  <r>
    <x v="5"/>
    <x v="5"/>
    <n v="66.666666666666671"/>
    <n v="3"/>
    <s v="GAU82"/>
    <n v="442.6"/>
    <n v="26.5"/>
    <s v="ร้านที่1"/>
    <s v="น.ส.กุณฑล สินจนะสูตร"/>
    <s v="6 ซอยรุ่งเรื่อง หมู่12 ดอนสัก_x000a__x000a_ดอนสัก/ Don Sakสุราษฎร์ธานี/ Surat Thani_x000a_84220"/>
    <s v="84220"/>
    <s v="660635743490"/>
    <s v="10/11/2025 11:16"/>
    <s v="-"/>
    <s v="Kerry_dropoff"/>
    <s v="Lazada"/>
    <s v="lazada"/>
    <s v=""/>
    <s v="TH68037Z6FP49A"/>
    <s v="10/11/2025 11:16"/>
  </r>
  <r>
    <x v="0"/>
    <x v="0"/>
    <n v="50"/>
    <n v="6"/>
    <s v="GAU82"/>
    <n v="442.6"/>
    <n v="26.5"/>
    <s v="ร้านที่1"/>
    <s v="น.ส.กุณฑล สินจนะสูตร"/>
    <s v="6 ซอยรุ่งเรื่อง หมู่12 ดอนสัก_x000a__x000a_ดอนสัก/ Don Sakสุราษฎร์ธานี/ Surat Thani_x000a_84220"/>
    <s v="84220"/>
    <s v="660635743490"/>
    <s v="10/11/2025 11:16"/>
    <s v="-"/>
    <s v="Kerry_dropoff"/>
    <s v="Lazada"/>
    <s v="lazada"/>
    <s v=""/>
    <s v="TH68037Z6FP49A"/>
    <s v="10/11/2025 11:16"/>
  </r>
  <r>
    <x v="5"/>
    <x v="5"/>
    <n v="66.666666666666671"/>
    <n v="6"/>
    <s v="GAU80"/>
    <n v="220"/>
    <n v="38"/>
    <s v="ร้านที่2"/>
    <s v="ป***มณี จ***สิงห์"/>
    <s v="เลย"/>
    <s v="-"/>
    <s v=""/>
    <s v="10/11/2025 11:14"/>
    <s v="-"/>
    <s v="J&amp;T COD"/>
    <s v="Tiktok"/>
    <s v="จ่ายทีหลัง / COD"/>
    <s v=""/>
    <s v="766268489556"/>
    <s v="10/11/2025 11:14"/>
  </r>
  <r>
    <x v="5"/>
    <x v="5"/>
    <n v="66.666666666666671"/>
    <n v="3"/>
    <s v="GAU79"/>
    <n v="99.99"/>
    <n v="0"/>
    <s v="ร้านที่2"/>
    <s v="ท***รรณ   ล***บพงค์138.  ม* 7 ต* น***ลา.  อ* น***้ว.  จ* เ*** 4***0.      0***543479"/>
    <s v="เลย"/>
    <s v="-"/>
    <s v=""/>
    <s v="10/11/2025 11:12"/>
    <s v="-"/>
    <s v="J&amp;T COD"/>
    <s v="Tiktok"/>
    <s v="จ่ายทีหลัง / COD"/>
    <s v=""/>
    <s v="766261899550"/>
    <s v="10/11/2025 11:13"/>
  </r>
  <r>
    <x v="2"/>
    <x v="2"/>
    <n v="50"/>
    <n v="1"/>
    <s v="GAU77"/>
    <n v="134"/>
    <n v="34"/>
    <s v="ร้านที่2"/>
    <s v="บ***รี ว***รักษา"/>
    <s v="หนองบัวลำภู"/>
    <s v="-"/>
    <s v=""/>
    <s v="10/11/2025 11:02"/>
    <s v="-"/>
    <s v="J&amp;T Express"/>
    <s v="Tiktok"/>
    <s v="tiktok"/>
    <s v=""/>
    <s v="766233730570"/>
    <s v="10/11/2025 11:02"/>
  </r>
  <r>
    <x v="3"/>
    <x v="3"/>
    <n v="50"/>
    <n v="1"/>
    <s v="GAU77"/>
    <n v="134"/>
    <n v="34"/>
    <s v="ร้านที่2"/>
    <s v="บ***รี ว***รักษา"/>
    <s v="หนองบัวลำภู"/>
    <s v="-"/>
    <s v=""/>
    <s v="10/11/2025 11:02"/>
    <s v="-"/>
    <s v="J&amp;T Express"/>
    <s v="Tiktok"/>
    <s v="tiktok"/>
    <s v=""/>
    <s v="766233730570"/>
    <s v="10/11/2025 11:02"/>
  </r>
  <r>
    <x v="4"/>
    <x v="4"/>
    <n v="50"/>
    <n v="1"/>
    <s v="GAU77"/>
    <n v="134"/>
    <n v="34"/>
    <s v="ร้านที่2"/>
    <s v="บ***รี ว***รักษา"/>
    <s v="หนองบัวลำภู"/>
    <s v="-"/>
    <s v=""/>
    <s v="10/11/2025 11:02"/>
    <s v="-"/>
    <s v="J&amp;T Express"/>
    <s v="Tiktok"/>
    <s v="tiktok"/>
    <s v=""/>
    <s v="766233730570"/>
    <s v="10/11/2025 11:02"/>
  </r>
  <r>
    <x v="5"/>
    <x v="5"/>
    <n v="33"/>
    <n v="10"/>
    <s v="GAU76"/>
    <n v="276.25"/>
    <n v="0"/>
    <s v="ร้านที่2"/>
    <s v="P***u"/>
    <s v="สุโขทัย"/>
    <s v="-"/>
    <s v=""/>
    <s v="10/11/2025 10:58"/>
    <s v="-"/>
    <s v="J&amp;T COD"/>
    <s v="Tiktok"/>
    <s v="จ่ายทีหลัง / COD"/>
    <s v=""/>
    <s v="766283978552"/>
    <s v="10/11/2025 10:58"/>
  </r>
  <r>
    <x v="2"/>
    <x v="2"/>
    <n v="50"/>
    <n v="1"/>
    <s v="GAU75"/>
    <n v="99.99"/>
    <n v="0"/>
    <s v="ร้านที่2"/>
    <s v="d**"/>
    <s v="กรุงเทพฯ"/>
    <s v="-"/>
    <s v=""/>
    <s v="10/11/2025 10:54"/>
    <s v="-"/>
    <s v="J&amp;T COD"/>
    <s v="Tiktok"/>
    <s v="จ่ายทีหลัง / COD"/>
    <s v=""/>
    <s v="766267738574"/>
    <s v="10/11/2025 10:54"/>
  </r>
  <r>
    <x v="3"/>
    <x v="3"/>
    <n v="50"/>
    <n v="1"/>
    <s v="GAU75"/>
    <n v="99.99"/>
    <n v="0"/>
    <s v="ร้านที่2"/>
    <s v="d**"/>
    <s v="กรุงเทพฯ"/>
    <s v="-"/>
    <s v=""/>
    <s v="10/11/2025 10:54"/>
    <s v="-"/>
    <s v="J&amp;T COD"/>
    <s v="Tiktok"/>
    <s v="จ่ายทีหลัง / COD"/>
    <s v=""/>
    <s v="766267738574"/>
    <s v="10/11/2025 10:54"/>
  </r>
  <r>
    <x v="4"/>
    <x v="4"/>
    <n v="50"/>
    <n v="1"/>
    <s v="GAU75"/>
    <n v="99.99"/>
    <n v="0"/>
    <s v="ร้านที่2"/>
    <s v="d**"/>
    <s v="กรุงเทพฯ"/>
    <s v="-"/>
    <s v=""/>
    <s v="10/11/2025 10:54"/>
    <s v="-"/>
    <s v="J&amp;T COD"/>
    <s v="Tiktok"/>
    <s v="จ่ายทีหลัง / COD"/>
    <s v=""/>
    <s v="766267738574"/>
    <s v="10/11/2025 10:54"/>
  </r>
  <r>
    <x v="5"/>
    <x v="5"/>
    <n v="33"/>
    <n v="10"/>
    <s v="GAU72"/>
    <n v="276.25"/>
    <n v="0"/>
    <s v="ร้านที่2"/>
    <s v="ว***า  เ***เต็ม"/>
    <s v="สมุทรปราการ"/>
    <s v="-"/>
    <s v=""/>
    <s v="11/11/2025 10:00"/>
    <s v="-"/>
    <s v="J&amp;T Express"/>
    <s v="Tiktok"/>
    <s v="tiktok"/>
    <s v=""/>
    <s v="766315024296"/>
    <s v="10/11/2025 10:51"/>
  </r>
  <r>
    <x v="5"/>
    <x v="5"/>
    <n v="66.666666666666671"/>
    <n v="3"/>
    <s v="GAU71"/>
    <n v="99.99"/>
    <n v="0"/>
    <s v="ร้านที่2"/>
    <s v="ช***า   แ***ิ้ม"/>
    <s v="ขอนแก่น"/>
    <s v="-"/>
    <s v=""/>
    <s v="10/11/2025 10:51"/>
    <s v="-"/>
    <s v="J&amp;T Express"/>
    <s v="Tiktok"/>
    <s v="tiktok"/>
    <s v=""/>
    <s v="766285331630"/>
    <s v="10/11/2025 10:51"/>
  </r>
  <r>
    <x v="5"/>
    <x v="5"/>
    <n v="33"/>
    <n v="10"/>
    <s v="GAU70"/>
    <n v="276.25"/>
    <n v="0"/>
    <s v="ร้านที่2"/>
    <s v="พ***มล"/>
    <s v="เทศบาลนครนครราชสีมา"/>
    <s v="-"/>
    <s v=""/>
    <s v="10/11/2025 10:50"/>
    <s v="-"/>
    <s v="J&amp;T Express"/>
    <s v="Tiktok"/>
    <s v="tiktok"/>
    <s v=""/>
    <s v="766211707516"/>
    <s v="10/11/2025 10:50"/>
  </r>
  <r>
    <x v="5"/>
    <x v="5"/>
    <n v="33"/>
    <n v="10"/>
    <s v="GAU69"/>
    <n v="276.25"/>
    <n v="0"/>
    <s v="ร้านที่2"/>
    <s v="u***7213661511374"/>
    <s v="นครราชสีมา"/>
    <s v="-"/>
    <s v=""/>
    <s v="10/11/2025 10:45"/>
    <s v="-"/>
    <s v="J&amp;T COD"/>
    <s v="Tiktok"/>
    <s v="จ่ายทีหลัง / COD"/>
    <s v=""/>
    <s v="766228263603"/>
    <s v="10/11/2025 10:45"/>
  </r>
  <r>
    <x v="2"/>
    <x v="2"/>
    <n v="50"/>
    <n v="1"/>
    <s v="GAU68"/>
    <n v="100"/>
    <n v="0"/>
    <s v="ร้านที่2"/>
    <s v="ร***ี ป***ญโญบูรณ์"/>
    <s v="นนทบุรี"/>
    <s v="-"/>
    <s v=""/>
    <s v="10/11/2025 10:38"/>
    <s v="-"/>
    <s v="Flash Express Thailand COD"/>
    <s v="Tiktok"/>
    <s v="จ่ายทีหลัง / COD"/>
    <s v=""/>
    <s v="THT030229DSBY7Z"/>
    <s v="10/11/2025 10:38"/>
  </r>
  <r>
    <x v="3"/>
    <x v="3"/>
    <n v="50"/>
    <n v="1"/>
    <s v="GAU68"/>
    <n v="100"/>
    <n v="0"/>
    <s v="ร้านที่2"/>
    <s v="ร***ี ป***ญโญบูรณ์"/>
    <s v="นนทบุรี"/>
    <s v="-"/>
    <s v=""/>
    <s v="10/11/2025 10:38"/>
    <s v="-"/>
    <s v="Flash Express Thailand COD"/>
    <s v="Tiktok"/>
    <s v="จ่ายทีหลัง / COD"/>
    <s v=""/>
    <s v="THT030229DSBY7Z"/>
    <s v="10/11/2025 10:38"/>
  </r>
  <r>
    <x v="4"/>
    <x v="4"/>
    <n v="50"/>
    <n v="1"/>
    <s v="GAU68"/>
    <n v="100"/>
    <n v="0"/>
    <s v="ร้านที่2"/>
    <s v="ร***ี ป***ญโญบูรณ์"/>
    <s v="นนทบุรี"/>
    <s v="-"/>
    <s v=""/>
    <s v="10/11/2025 10:38"/>
    <s v="-"/>
    <s v="Flash Express Thailand COD"/>
    <s v="Tiktok"/>
    <s v="จ่ายทีหลัง / COD"/>
    <s v=""/>
    <s v="THT030229DSBY7Z"/>
    <s v="10/11/2025 10:38"/>
  </r>
  <r>
    <x v="5"/>
    <x v="5"/>
    <n v="33"/>
    <n v="10"/>
    <s v="GAU67"/>
    <n v="276.25"/>
    <n v="0"/>
    <s v="ร้านที่2"/>
    <s v="ส***าลย์ ด***ย"/>
    <s v="ชลบุรี"/>
    <s v="-"/>
    <s v=""/>
    <s v="10/11/2025 10:35"/>
    <s v="-"/>
    <s v="J&amp;T COD"/>
    <s v="Tiktok"/>
    <s v="จ่ายทีหลัง / COD"/>
    <s v=""/>
    <s v="766259662593"/>
    <s v="10/11/2025 10:35"/>
  </r>
  <r>
    <x v="5"/>
    <x v="5"/>
    <n v="33"/>
    <n v="10"/>
    <s v="GAU66"/>
    <n v="276.25"/>
    <n v="0"/>
    <s v="ร้านที่2"/>
    <s v="เ***ินทร์ ด***ญญา"/>
    <s v="ชลบุรี"/>
    <s v="-"/>
    <s v=""/>
    <s v="10/11/2025 10:34"/>
    <s v="-"/>
    <s v="J&amp;T COD"/>
    <s v="Tiktok"/>
    <s v="จ่ายทีหลัง / COD"/>
    <s v=""/>
    <s v="766214263592"/>
    <s v="10/11/2025 10:34"/>
  </r>
  <r>
    <x v="5"/>
    <x v="5"/>
    <n v="33"/>
    <n v="10"/>
    <s v="GAU65"/>
    <n v="276.25"/>
    <n v="0"/>
    <s v="ร้านที่2"/>
    <s v="ว***รรณ พ***นธ์"/>
    <s v="เทศบาลนครอุบลราชธานี"/>
    <s v="-"/>
    <s v=""/>
    <s v="10/11/2025 10:33"/>
    <s v="-"/>
    <s v="J&amp;T Express"/>
    <s v="Tiktok"/>
    <s v="tiktok"/>
    <s v=""/>
    <s v="766245694476"/>
    <s v="10/11/2025 10:32"/>
  </r>
  <r>
    <x v="7"/>
    <x v="7"/>
    <n v="66.333333333333329"/>
    <n v="3"/>
    <s v="GAU62"/>
    <n v="220"/>
    <n v="0"/>
    <s v="ร้านที่4"/>
    <s v="อ***รา ส***วงค์"/>
    <s v="สุพรรณบุรี"/>
    <s v="-"/>
    <s v=""/>
    <s v="10/11/2025 10:27"/>
    <s v="-"/>
    <s v="J&amp;T COD"/>
    <s v="Tiktok"/>
    <s v="จ่ายทีหลัง / COD"/>
    <s v=""/>
    <s v="766274481420"/>
    <s v="10/11/2025 10:28"/>
  </r>
  <r>
    <x v="0"/>
    <x v="0"/>
    <n v="40"/>
    <n v="10"/>
    <s v="GAU61"/>
    <n v="293.25"/>
    <n v="0"/>
    <s v="ร้านที่2"/>
    <s v="พ***าวัลย์ ต***ระย้า"/>
    <s v="ราชบุรี"/>
    <s v="-"/>
    <s v=""/>
    <s v="10/11/2025 10:25"/>
    <s v="-"/>
    <s v="J&amp;T COD"/>
    <s v="Tiktok"/>
    <s v="จ่ายทีหลัง / COD"/>
    <s v=""/>
    <s v="766249427576"/>
    <s v="10/11/2025 10:25"/>
  </r>
  <r>
    <x v="9"/>
    <x v="10"/>
    <n v="66.666666666666671"/>
    <n v="3"/>
    <s v="GAU60"/>
    <n v="182"/>
    <n v="0"/>
    <s v="ร้านที่2"/>
    <s v="ณ***ุฒิ โ*** อ***บีล"/>
    <s v="กรุงเทพฯ"/>
    <s v="-"/>
    <s v=""/>
    <s v="10/11/2025 10:23"/>
    <s v="-"/>
    <s v="J&amp;T Express"/>
    <s v="Tiktok"/>
    <s v="tiktok"/>
    <s v=""/>
    <s v="766240341484"/>
    <s v="10/11/2025 10:23"/>
  </r>
  <r>
    <x v="5"/>
    <x v="5"/>
    <n v="66.666666666666671"/>
    <n v="3"/>
    <s v="GAU60"/>
    <n v="182"/>
    <n v="0"/>
    <s v="ร้านที่2"/>
    <s v="ณ***ุฒิ โ*** อ***บีล"/>
    <s v="กรุงเทพฯ"/>
    <s v="-"/>
    <s v=""/>
    <s v="10/11/2025 10:23"/>
    <s v="-"/>
    <s v="J&amp;T Express"/>
    <s v="Tiktok"/>
    <s v="tiktok"/>
    <s v=""/>
    <s v="766240341484"/>
    <s v="10/11/2025 10:23"/>
  </r>
  <r>
    <x v="0"/>
    <x v="0"/>
    <n v="40"/>
    <n v="10"/>
    <s v="GAU59"/>
    <n v="276.25"/>
    <n v="0"/>
    <s v="ร้านที่2"/>
    <s v="ฟ**"/>
    <s v="สมุทรสาคร"/>
    <s v="-"/>
    <s v=""/>
    <s v="10/11/2025 10:21"/>
    <s v="-"/>
    <s v="J&amp;T COD"/>
    <s v="Tiktok"/>
    <s v="จ่ายทีหลัง / COD"/>
    <s v=""/>
    <s v="766244185486"/>
    <s v="10/11/2025 10:21"/>
  </r>
  <r>
    <x v="11"/>
    <x v="12"/>
    <n v="100"/>
    <n v="1"/>
    <s v="GAU57"/>
    <n v="199"/>
    <n v="0"/>
    <s v="ร้านที่10"/>
    <s v="ชนิกานต์  สีเหล็กเพชร"/>
    <s v="151หมู่2 ต ลําพยา อ เมือง จ นครปฐม 73000"/>
    <s v="73000"/>
    <s v="0894453575"/>
    <s v="10/11/2025 10:18"/>
    <s v="raweewan5499@gmail.com"/>
    <s v="EMS COD"/>
    <s v="facebook"/>
    <s v="กสิกร"/>
    <s v=""/>
    <s v="WA042655327TH"/>
    <s v="10/11/2025 10:18"/>
  </r>
  <r>
    <x v="12"/>
    <x v="13"/>
    <n v="65"/>
    <n v="1"/>
    <s v="GAU57"/>
    <n v="199"/>
    <n v="0"/>
    <s v="ร้านที่10"/>
    <s v="ชนิกานต์  สีเหล็กเพชร"/>
    <s v="151หมู่2 ต ลําพยา อ เมือง จ นครปฐม 73000"/>
    <s v="73000"/>
    <s v="0894453575"/>
    <s v="10/11/2025 10:18"/>
    <s v="raweewan5499@gmail.com"/>
    <s v="EMS COD"/>
    <s v="facebook"/>
    <s v="กสิกร"/>
    <s v=""/>
    <s v="WA042655327TH"/>
    <s v="10/11/2025 10:18"/>
  </r>
  <r>
    <x v="8"/>
    <x v="8"/>
    <n v="65"/>
    <n v="1"/>
    <s v="GAU57"/>
    <n v="199"/>
    <n v="0"/>
    <s v="ร้านที่10"/>
    <s v="ชนิกานต์  สีเหล็กเพชร"/>
    <s v="151หมู่2 ต ลําพยา อ เมือง จ นครปฐม 73000"/>
    <s v="73000"/>
    <s v="0894453575"/>
    <s v="10/11/2025 10:18"/>
    <s v="raweewan5499@gmail.com"/>
    <s v="EMS COD"/>
    <s v="facebook"/>
    <s v="กสิกร"/>
    <s v=""/>
    <s v="WA042655327TH"/>
    <s v="10/11/2025 10:18"/>
  </r>
  <r>
    <x v="11"/>
    <x v="12"/>
    <n v="100"/>
    <n v="1"/>
    <s v="GAU56"/>
    <n v="119"/>
    <n v="20"/>
    <s v="ร้านที่10"/>
    <s v="นิตยาพร ยุทธตระกูล"/>
    <s v=" 40 ม.4 ต.คู้ลำพัน อ.ศรีมโหสถ จ.ปราจีนบุรี  25190"/>
    <s v="25190"/>
    <s v="0614397791"/>
    <s v="10/11/2025 10:18"/>
    <s v="raweewan5499@gmail.com"/>
    <s v="EMS COD"/>
    <s v="facebook"/>
    <s v="กสิกร"/>
    <s v=""/>
    <s v="WA042655295TH"/>
    <s v="10/11/2025 10:17"/>
  </r>
  <r>
    <x v="0"/>
    <x v="0"/>
    <n v="40"/>
    <n v="10"/>
    <s v="GAU55"/>
    <n v="276.25"/>
    <n v="0"/>
    <s v="ร้านที่2"/>
    <s v="N***korn666"/>
    <s v="กำแพงเพชร"/>
    <s v="-"/>
    <s v=""/>
    <s v="10/11/2025 10:17"/>
    <s v="-"/>
    <s v="Flash Express Thailand COD"/>
    <s v="Tiktok"/>
    <s v="จ่ายทีหลัง / COD"/>
    <s v=""/>
    <s v="THT580929DH9K3Z"/>
    <s v="10/11/2025 10:17"/>
  </r>
  <r>
    <x v="2"/>
    <x v="2"/>
    <n v="50"/>
    <n v="1"/>
    <s v="GAU54"/>
    <n v="100"/>
    <n v="0"/>
    <s v="ร้านที่2"/>
    <s v="ศ***นาถ  ส***สนธิ์"/>
    <s v="จังหวัดสระบุรี"/>
    <s v="-"/>
    <s v=""/>
    <s v="10/11/2025 10:17"/>
    <s v="-"/>
    <s v="J&amp;T COD"/>
    <s v="Tiktok"/>
    <s v="จ่ายทีหลัง / COD"/>
    <s v=""/>
    <s v="766258725584"/>
    <s v="10/11/2025 10:17"/>
  </r>
  <r>
    <x v="3"/>
    <x v="3"/>
    <n v="50"/>
    <n v="1"/>
    <s v="GAU54"/>
    <n v="100"/>
    <n v="0"/>
    <s v="ร้านที่2"/>
    <s v="ศ***นาถ  ส***สนธิ์"/>
    <s v="จังหวัดสระบุรี"/>
    <s v="-"/>
    <s v=""/>
    <s v="10/11/2025 10:17"/>
    <s v="-"/>
    <s v="J&amp;T COD"/>
    <s v="Tiktok"/>
    <s v="จ่ายทีหลัง / COD"/>
    <s v=""/>
    <s v="766258725584"/>
    <s v="10/11/2025 10:17"/>
  </r>
  <r>
    <x v="4"/>
    <x v="4"/>
    <n v="50"/>
    <n v="1"/>
    <s v="GAU54"/>
    <n v="100"/>
    <n v="0"/>
    <s v="ร้านที่2"/>
    <s v="ศ***นาถ  ส***สนธิ์"/>
    <s v="จังหวัดสระบุรี"/>
    <s v="-"/>
    <s v=""/>
    <s v="10/11/2025 10:17"/>
    <s v="-"/>
    <s v="J&amp;T COD"/>
    <s v="Tiktok"/>
    <s v="จ่ายทีหลัง / COD"/>
    <s v=""/>
    <s v="766258725584"/>
    <s v="10/11/2025 10:17"/>
  </r>
  <r>
    <x v="9"/>
    <x v="10"/>
    <n v="66.666666666666671"/>
    <n v="3"/>
    <s v="GAU53"/>
    <n v="199.98"/>
    <n v="0"/>
    <s v="ร้านที่2"/>
    <s v="B***iper"/>
    <s v="กรุงเทพฯ"/>
    <s v="-"/>
    <s v=""/>
    <s v="10/11/2025 10:17"/>
    <s v="-"/>
    <s v="J&amp;T Express"/>
    <s v="Tiktok"/>
    <s v="tiktok"/>
    <s v=""/>
    <s v="766284857586"/>
    <s v="10/11/2025 10:17"/>
  </r>
  <r>
    <x v="2"/>
    <x v="2"/>
    <n v="50"/>
    <n v="1"/>
    <s v="GAU53"/>
    <n v="199.98"/>
    <n v="0"/>
    <s v="ร้านที่2"/>
    <s v="B***iper"/>
    <s v="กรุงเทพฯ"/>
    <s v="-"/>
    <s v=""/>
    <s v="10/11/2025 10:17"/>
    <s v="-"/>
    <s v="J&amp;T Express"/>
    <s v="Tiktok"/>
    <s v="tiktok"/>
    <s v=""/>
    <s v="766284857586"/>
    <s v="10/11/2025 10:17"/>
  </r>
  <r>
    <x v="3"/>
    <x v="3"/>
    <n v="50"/>
    <n v="1"/>
    <s v="GAU53"/>
    <n v="199.98"/>
    <n v="0"/>
    <s v="ร้านที่2"/>
    <s v="B***iper"/>
    <s v="กรุงเทพฯ"/>
    <s v="-"/>
    <s v=""/>
    <s v="10/11/2025 10:17"/>
    <s v="-"/>
    <s v="J&amp;T Express"/>
    <s v="Tiktok"/>
    <s v="tiktok"/>
    <s v=""/>
    <s v="766284857586"/>
    <s v="10/11/2025 10:17"/>
  </r>
  <r>
    <x v="4"/>
    <x v="4"/>
    <n v="50"/>
    <n v="1"/>
    <s v="GAU53"/>
    <n v="199.98"/>
    <n v="0"/>
    <s v="ร้านที่2"/>
    <s v="B***iper"/>
    <s v="กรุงเทพฯ"/>
    <s v="-"/>
    <s v=""/>
    <s v="10/11/2025 10:17"/>
    <s v="-"/>
    <s v="J&amp;T Express"/>
    <s v="Tiktok"/>
    <s v="tiktok"/>
    <s v=""/>
    <s v="766284857586"/>
    <s v="10/11/2025 10:17"/>
  </r>
  <r>
    <x v="9"/>
    <x v="10"/>
    <n v="66.666666666666671"/>
    <n v="3"/>
    <s v="GAU52"/>
    <n v="99.99"/>
    <n v="0"/>
    <s v="ร้านที่2"/>
    <s v="ศ***ิรัล แ***ันทร์เจริญ"/>
    <s v="กรุงเทพฯ"/>
    <s v="-"/>
    <s v=""/>
    <s v="10/11/2025 10:15"/>
    <s v="-"/>
    <s v="J&amp;T COD"/>
    <s v="Tiktok"/>
    <s v="จ่ายทีหลัง / COD"/>
    <s v=""/>
    <s v="766299772593"/>
    <s v="10/11/2025 10:15"/>
  </r>
  <r>
    <x v="15"/>
    <x v="16"/>
    <n v="103.55"/>
    <n v="1"/>
    <s v="GAU51"/>
    <n v="103.55"/>
    <n v="0"/>
    <s v="ร้านที่1"/>
    <s v="หนึ่งฤทัย.รัตนวราหะ"/>
    <s v="บ่อโดมสีน้ำเงิน 7หมู่9/บ่อโดมสีน้ำเงิน · ดงละคร/ Dong Lakhon_x000a__x000a_เมืองนครนายก/ Mueang Nakhon Nayokนครนายก/ Nakhon Nayok_x000a_26000"/>
    <s v="26000"/>
    <s v="660829910152"/>
    <s v="10/11/2025 10:15"/>
    <s v="-"/>
    <s v="Kerry_dropoff"/>
    <s v="Lazada"/>
    <s v="lazada"/>
    <s v=""/>
    <s v="LEXPU0627640321"/>
    <s v="10/11/2025 10:15"/>
  </r>
  <r>
    <x v="9"/>
    <x v="10"/>
    <n v="66.666666666666671"/>
    <n v="3"/>
    <s v="GAU49"/>
    <n v="99.99"/>
    <n v="0"/>
    <s v="ร้านที่2"/>
    <s v="บ***าส น***วยหุ่นหมี"/>
    <s v="สงขลา"/>
    <s v="-"/>
    <s v=""/>
    <s v="10/11/2025 10:13"/>
    <s v="-"/>
    <s v="J&amp;T COD"/>
    <s v="Tiktok"/>
    <s v="จ่ายทีหลัง / COD"/>
    <s v=""/>
    <s v="766215080562"/>
    <s v="10/11/2025 10:13"/>
  </r>
  <r>
    <x v="5"/>
    <x v="5"/>
    <n v="33"/>
    <n v="10"/>
    <s v="GAU48"/>
    <n v="276.25"/>
    <n v="0"/>
    <s v="ร้านที่2"/>
    <s v="อ***ทิพย์"/>
    <s v="เทศบาลนครนครราชสีมา"/>
    <s v="-"/>
    <s v=""/>
    <s v="10/11/2025 10:47"/>
    <s v="-"/>
    <s v="J&amp;T Express"/>
    <s v="Tiktok"/>
    <s v="tiktok"/>
    <s v=""/>
    <s v="766230096494"/>
    <s v="10/11/2025 10:12"/>
  </r>
  <r>
    <x v="11"/>
    <x v="12"/>
    <n v="100"/>
    <n v="1"/>
    <s v="GAU47"/>
    <n v="199"/>
    <n v="0"/>
    <s v="ร้านที่10"/>
    <s v="น.ส.กัญญ์กุลณัช เล็กมณี"/>
    <s v="6/1 ถนนเลย-เชียงคาน หอพักพรรวี ห้อง102 ต.กุดป่อง อ.เมืองเลย จ.เลย  _x000a_ 42000"/>
    <s v="42000"/>
    <s v="0930871744"/>
    <s v="10/11/2025 10:13"/>
    <s v="raweewan5499@gmail.com"/>
    <s v="EMS COD"/>
    <s v="facebook"/>
    <s v="กสิกร"/>
    <s v=""/>
    <s v="WA042655273TH"/>
    <s v="10/11/2025 10:12"/>
  </r>
  <r>
    <x v="8"/>
    <x v="8"/>
    <n v="65"/>
    <n v="1"/>
    <s v="GAU47"/>
    <n v="199"/>
    <n v="0"/>
    <s v="ร้านที่10"/>
    <s v="น.ส.กัญญ์กุลณัช เล็กมณี"/>
    <s v="6/1 ถนนเลย-เชียงคาน หอพักพรรวี ห้อง102 ต.กุดป่อง อ.เมืองเลย จ.เลย  _x000a_ 42000"/>
    <s v="42000"/>
    <s v="0930871744"/>
    <s v="10/11/2025 10:13"/>
    <s v="raweewan5499@gmail.com"/>
    <s v="EMS COD"/>
    <s v="facebook"/>
    <s v="กสิกร"/>
    <s v=""/>
    <s v="WA042655273TH"/>
    <s v="10/11/2025 10:12"/>
  </r>
  <r>
    <x v="0"/>
    <x v="0"/>
    <n v="33.333333333333336"/>
    <n v="3"/>
    <s v="GAU47"/>
    <n v="99.99"/>
    <n v="0"/>
    <s v="ร้านที่2"/>
    <s v="ธ***ฉลิม เ***เงิน"/>
    <s v="นครสวรรค์"/>
    <s v="-"/>
    <s v=""/>
    <s v="10/11/2025 10:12"/>
    <s v="-"/>
    <s v="J&amp;T COD"/>
    <s v="Tiktok"/>
    <s v="จ่ายทีหลัง / COD"/>
    <s v=""/>
    <s v="766299245574"/>
    <s v="10/11/2025 10:12"/>
  </r>
  <r>
    <x v="12"/>
    <x v="13"/>
    <n v="65"/>
    <n v="1"/>
    <s v="GAU47"/>
    <n v="199"/>
    <n v="0"/>
    <s v="ร้านที่10"/>
    <s v="น.ส.กัญญ์กุลณัช เล็กมณี"/>
    <s v="6/1 ถนนเลย-เชียงคาน หอพักพรรวี ห้อง102 ต.กุดป่อง อ.เมืองเลย จ.เลย  _x000a_ 42000"/>
    <s v="42000"/>
    <s v="0930871744"/>
    <s v="10/11/2025 10:13"/>
    <s v="raweewan5499@gmail.com"/>
    <s v="EMS COD"/>
    <s v="facebook"/>
    <s v="กสิกร"/>
    <s v=""/>
    <s v="WA042655273TH"/>
    <s v="10/11/2025 10:12"/>
  </r>
  <r>
    <x v="0"/>
    <x v="0"/>
    <n v="50"/>
    <n v="12"/>
    <s v="GAU46"/>
    <n v="520"/>
    <n v="0"/>
    <s v="ร้านที่2"/>
    <s v="ส***สรีญา​ ใ***้ว"/>
    <s v="กาญจนบุรี"/>
    <s v="-"/>
    <s v=""/>
    <s v="10/11/2025 10:12"/>
    <s v="-"/>
    <s v="Flash Express Thailand"/>
    <s v="Tiktok"/>
    <s v="tiktok"/>
    <s v="เค้กเบาหวิวเน้นฝอยทอง6 กรุณาเน้นฝอยทองให้หน่อยคะ ถ้าไม่ได้ทักแชทมาบอกทีคะจะได้กดยกเลิก"/>
    <s v="THT130629CJBT4Z"/>
    <s v="10/11/2025 10:12"/>
  </r>
  <r>
    <x v="2"/>
    <x v="2"/>
    <n v="50"/>
    <n v="2"/>
    <s v="GAU46"/>
    <n v="520"/>
    <n v="0"/>
    <s v="ร้านที่2"/>
    <s v="ส***สรีญา​ ใ***้ว"/>
    <s v="กาญจนบุรี"/>
    <s v="-"/>
    <s v=""/>
    <s v="10/11/2025 10:12"/>
    <s v="-"/>
    <s v="Flash Express Thailand"/>
    <s v="Tiktok"/>
    <s v="tiktok"/>
    <s v="เค้กเบาหวิวเน้นฝอยทอง6 กรุณาเน้นฝอยทองให้หน่อยคะ ถ้าไม่ได้ทักแชทมาบอกทีคะจะได้กดยกเลิก"/>
    <s v="THT130629CJBT4Z"/>
    <s v="10/11/2025 10:12"/>
  </r>
  <r>
    <x v="3"/>
    <x v="3"/>
    <n v="50"/>
    <n v="2"/>
    <s v="GAU46"/>
    <n v="520"/>
    <n v="0"/>
    <s v="ร้านที่2"/>
    <s v="ส***สรีญา​ ใ***้ว"/>
    <s v="กาญจนบุรี"/>
    <s v="-"/>
    <s v=""/>
    <s v="10/11/2025 10:12"/>
    <s v="-"/>
    <s v="Flash Express Thailand"/>
    <s v="Tiktok"/>
    <s v="tiktok"/>
    <s v="เค้กเบาหวิวเน้นฝอยทอง6 กรุณาเน้นฝอยทองให้หน่อยคะ ถ้าไม่ได้ทักแชทมาบอกทีคะจะได้กดยกเลิก"/>
    <s v="THT130629CJBT4Z"/>
    <s v="10/11/2025 10:12"/>
  </r>
  <r>
    <x v="4"/>
    <x v="4"/>
    <n v="50"/>
    <n v="2"/>
    <s v="GAU46"/>
    <n v="520"/>
    <n v="0"/>
    <s v="ร้านที่2"/>
    <s v="ส***สรีญา​ ใ***้ว"/>
    <s v="กาญจนบุรี"/>
    <s v="-"/>
    <s v=""/>
    <s v="10/11/2025 10:12"/>
    <s v="-"/>
    <s v="Flash Express Thailand"/>
    <s v="Tiktok"/>
    <s v="tiktok"/>
    <s v="เค้กเบาหวิวเน้นฝอยทอง6 กรุณาเน้นฝอยทองให้หน่อยคะ ถ้าไม่ได้ทักแชทมาบอกทีคะจะได้กดยกเลิก"/>
    <s v="THT130629CJBT4Z"/>
    <s v="10/11/2025 10:12"/>
  </r>
  <r>
    <x v="5"/>
    <x v="5"/>
    <n v="33"/>
    <n v="10"/>
    <s v="GAU44"/>
    <n v="276.25"/>
    <n v="0"/>
    <s v="ร้านที่2"/>
    <s v="บ***าส น***วยหุ่นหมี"/>
    <s v="สงขลา"/>
    <s v="-"/>
    <s v=""/>
    <s v="10/11/2025 10:10"/>
    <s v="-"/>
    <s v="J&amp;T COD"/>
    <s v="Tiktok"/>
    <s v="จ่ายทีหลัง / COD"/>
    <s v=""/>
    <s v="766245161511"/>
    <s v="10/11/2025 10:10"/>
  </r>
  <r>
    <x v="5"/>
    <x v="5"/>
    <n v="33"/>
    <n v="10"/>
    <s v="GAU42"/>
    <n v="325"/>
    <n v="0"/>
    <s v="ร้านที่2"/>
    <s v="ส***ล ศ***ภัย"/>
    <s v="นครราชสีมา"/>
    <s v="-"/>
    <s v=""/>
    <s v="10/11/2025 10:07"/>
    <s v="-"/>
    <s v="J&amp;T COD"/>
    <s v="Tiktok"/>
    <s v="จ่ายทีหลัง / COD"/>
    <s v=""/>
    <s v="766234465581"/>
    <s v="10/11/2025 10:07"/>
  </r>
  <r>
    <x v="9"/>
    <x v="10"/>
    <n v="66.666666666666671"/>
    <n v="9"/>
    <s v="GAU41"/>
    <n v="505.77"/>
    <n v="0"/>
    <s v="ร้านที่2"/>
    <s v="ส***ตรี น***ลาง"/>
    <s v="ฉะเชิงเทรา"/>
    <s v="-"/>
    <s v=""/>
    <s v="10/11/2025 10:06"/>
    <s v="-"/>
    <s v="Flash Express Thailand COD"/>
    <s v="Tiktok"/>
    <s v="จ่ายทีหลัง / COD"/>
    <s v=""/>
    <s v="THT240229E8701Z"/>
    <s v="10/11/2025 10:06"/>
  </r>
  <r>
    <x v="9"/>
    <x v="10"/>
    <n v="66.666666666666671"/>
    <n v="9"/>
    <s v="GAU41"/>
    <n v="505.77"/>
    <n v="0"/>
    <s v="ร้านที่2"/>
    <s v="ส***ตรี น***ลาง"/>
    <s v="ฉะเชิงเทรา"/>
    <s v="-"/>
    <s v=""/>
    <s v="10/11/2025 10:06"/>
    <s v="-"/>
    <s v="Flash Express Thailand COD"/>
    <s v="Tiktok"/>
    <s v="จ่ายทีหลัง / COD"/>
    <s v=""/>
    <s v="THT240229E8701Z"/>
    <s v="10/11/2025 10:06"/>
  </r>
  <r>
    <x v="11"/>
    <x v="12"/>
    <n v="100"/>
    <n v="1"/>
    <s v="GAU40"/>
    <n v="199"/>
    <n v="0"/>
    <s v="ร้านที่10"/>
    <s v="มณีรัตน์ ศรีนาคงาม"/>
    <s v="214 หมู่ 14 ต.บ้านเขว้า อ.บ้านเขว้า จ.ชัยภูมิ 36170"/>
    <s v="36170"/>
    <s v="0918357271"/>
    <s v="10/11/2025 10:06"/>
    <s v="raweewan5499@gmail.com"/>
    <s v="EMS COD"/>
    <s v="facebook"/>
    <s v="กสิกร"/>
    <s v=""/>
    <s v="WA042655300TH"/>
    <s v="10/11/2025 10:06"/>
  </r>
  <r>
    <x v="16"/>
    <x v="19"/>
    <n v="65"/>
    <n v="1"/>
    <s v="GAU40"/>
    <n v="199"/>
    <n v="0"/>
    <s v="ร้านที่10"/>
    <s v="มณีรัตน์ ศรีนาคงาม"/>
    <s v="214 หมู่ 14 ต.บ้านเขว้า อ.บ้านเขว้า จ.ชัยภูมิ 36170"/>
    <s v="36170"/>
    <s v="0918357271"/>
    <s v="10/11/2025 10:06"/>
    <s v="raweewan5499@gmail.com"/>
    <s v="EMS COD"/>
    <s v="facebook"/>
    <s v="กสิกร"/>
    <s v=""/>
    <s v="WA042655300TH"/>
    <s v="10/11/2025 10:06"/>
  </r>
  <r>
    <x v="12"/>
    <x v="13"/>
    <n v="65"/>
    <n v="1"/>
    <s v="GAU40"/>
    <n v="199"/>
    <n v="0"/>
    <s v="ร้านที่10"/>
    <s v="มณีรัตน์ ศรีนาคงาม"/>
    <s v="214 หมู่ 14 ต.บ้านเขว้า อ.บ้านเขว้า จ.ชัยภูมิ 36170"/>
    <s v="36170"/>
    <s v="0918357271"/>
    <s v="10/11/2025 10:06"/>
    <s v="raweewan5499@gmail.com"/>
    <s v="EMS COD"/>
    <s v="facebook"/>
    <s v="กสิกร"/>
    <s v=""/>
    <s v="WA042655300TH"/>
    <s v="10/11/2025 10:06"/>
  </r>
  <r>
    <x v="2"/>
    <x v="2"/>
    <n v="50"/>
    <n v="1"/>
    <s v="GAU39"/>
    <n v="100"/>
    <n v="0"/>
    <s v="ร้านที่2"/>
    <s v="น***ิยา แ***ุ่น"/>
    <s v="สงขลา"/>
    <s v="-"/>
    <s v=""/>
    <s v="10/11/2025 10:05"/>
    <s v="-"/>
    <s v="Flash Express Thailand COD"/>
    <s v="Tiktok"/>
    <s v="จ่ายทีหลัง / COD"/>
    <s v=""/>
    <s v="THT710229CHFN6Z"/>
    <s v="10/11/2025 10:06"/>
  </r>
  <r>
    <x v="3"/>
    <x v="3"/>
    <n v="50"/>
    <n v="1"/>
    <s v="GAU39"/>
    <n v="100"/>
    <n v="0"/>
    <s v="ร้านที่2"/>
    <s v="น***ิยา แ***ุ่น"/>
    <s v="สงขลา"/>
    <s v="-"/>
    <s v=""/>
    <s v="10/11/2025 10:05"/>
    <s v="-"/>
    <s v="Flash Express Thailand COD"/>
    <s v="Tiktok"/>
    <s v="จ่ายทีหลัง / COD"/>
    <s v=""/>
    <s v="THT710229CHFN6Z"/>
    <s v="10/11/2025 10:06"/>
  </r>
  <r>
    <x v="4"/>
    <x v="4"/>
    <n v="50"/>
    <n v="1"/>
    <s v="GAU39"/>
    <n v="100"/>
    <n v="0"/>
    <s v="ร้านที่2"/>
    <s v="น***ิยา แ***ุ่น"/>
    <s v="สงขลา"/>
    <s v="-"/>
    <s v=""/>
    <s v="10/11/2025 10:05"/>
    <s v="-"/>
    <s v="Flash Express Thailand COD"/>
    <s v="Tiktok"/>
    <s v="จ่ายทีหลัง / COD"/>
    <s v=""/>
    <s v="THT710229CHFN6Z"/>
    <s v="10/11/2025 10:05"/>
  </r>
  <r>
    <x v="0"/>
    <x v="0"/>
    <n v="33.333333333333336"/>
    <n v="9"/>
    <s v="GAU37"/>
    <n v="505.77"/>
    <n v="0"/>
    <s v="ร้านที่2"/>
    <s v="ส***ตรี น***ลาง"/>
    <s v="ฉะเชิงเทรา"/>
    <s v="-"/>
    <s v=""/>
    <s v="10/11/2025 10:05"/>
    <s v="-"/>
    <s v="J&amp;T COD"/>
    <s v="Tiktok"/>
    <s v="จ่ายทีหลัง / COD"/>
    <s v=""/>
    <s v="766252625541"/>
    <s v="10/11/2025 10:05"/>
  </r>
  <r>
    <x v="0"/>
    <x v="0"/>
    <n v="33.333333333333336"/>
    <n v="9"/>
    <s v="GAU37"/>
    <n v="505.77"/>
    <n v="0"/>
    <s v="ร้านที่2"/>
    <s v="ส***ตรี น***ลาง"/>
    <s v="ฉะเชิงเทรา"/>
    <s v="-"/>
    <s v=""/>
    <s v="10/11/2025 10:05"/>
    <s v="-"/>
    <s v="J&amp;T COD"/>
    <s v="Tiktok"/>
    <s v="จ่ายทีหลัง / COD"/>
    <s v=""/>
    <s v="766252625541"/>
    <s v="10/11/2025 10:05"/>
  </r>
  <r>
    <x v="17"/>
    <x v="20"/>
    <n v="65"/>
    <n v="1"/>
    <s v="GAU36"/>
    <n v="199"/>
    <n v="0"/>
    <s v="ร้านที่10"/>
    <s v="พรทิพย์ อิฐรัตน์"/>
    <s v="211/23ถ.หลังศูนย์ราชการต.ในเมืองอ.เมืองจ.ขอนแก่น 40000"/>
    <s v="40000"/>
    <s v="0933752341"/>
    <s v="10/11/2025 10:05"/>
    <s v="raweewan5499@gmail.com"/>
    <s v="EMS COD"/>
    <s v="facebook"/>
    <s v="กสิกร"/>
    <s v=""/>
    <s v="WA042655313TH"/>
    <s v="10/11/2025 10:04"/>
  </r>
  <r>
    <x v="16"/>
    <x v="19"/>
    <n v="65"/>
    <n v="1"/>
    <s v="GAU36"/>
    <n v="199"/>
    <n v="0"/>
    <s v="ร้านที่10"/>
    <s v="พรทิพย์ อิฐรัตน์"/>
    <s v="211/23ถ.หลังศูนย์ราชการต.ในเมืองอ.เมืองจ.ขอนแก่น 40000"/>
    <s v="40000"/>
    <s v="0933752341"/>
    <s v="10/11/2025 10:05"/>
    <s v="raweewan5499@gmail.com"/>
    <s v="EMS COD"/>
    <s v="facebook"/>
    <s v="กสิกร"/>
    <s v=""/>
    <s v="WA042655313TH"/>
    <s v="10/11/2025 10:04"/>
  </r>
  <r>
    <x v="11"/>
    <x v="12"/>
    <n v="100"/>
    <n v="1"/>
    <s v="GAU36"/>
    <n v="199"/>
    <n v="0"/>
    <s v="ร้านที่10"/>
    <s v="พรทิพย์ อิฐรัตน์"/>
    <s v="211/23ถ.หลังศูนย์ราชการต.ในเมืองอ.เมืองจ.ขอนแก่น 40000"/>
    <s v="40000"/>
    <s v="0933752341"/>
    <s v="10/11/2025 10:05"/>
    <s v="raweewan5499@gmail.com"/>
    <s v="EMS COD"/>
    <s v="facebook"/>
    <s v="กสิกร"/>
    <s v=""/>
    <s v="WA042655313TH"/>
    <s v="10/11/2025 10:04"/>
  </r>
  <r>
    <x v="5"/>
    <x v="5"/>
    <n v="66.666666666666671"/>
    <n v="3"/>
    <s v="GAU35"/>
    <n v="100"/>
    <n v="0"/>
    <s v="ร้านที่2"/>
    <s v="ค***กด"/>
    <s v="กรุงเทพฯ"/>
    <s v="-"/>
    <s v=""/>
    <s v="10/11/2025 10:04"/>
    <s v="-"/>
    <s v="J&amp;T COD"/>
    <s v="Tiktok"/>
    <s v="จ่ายทีหลัง / COD"/>
    <s v=""/>
    <s v="766272453645"/>
    <s v="10/11/2025 10:04"/>
  </r>
  <r>
    <x v="2"/>
    <x v="2"/>
    <n v="50"/>
    <n v="4"/>
    <s v="GAU34"/>
    <n v="520"/>
    <n v="0"/>
    <s v="ร้านที่2"/>
    <s v="ส***ตรี น***ลาง"/>
    <s v="ฉะเชิงเทรา"/>
    <s v="-"/>
    <s v=""/>
    <s v="10/11/2025 10:01"/>
    <s v="-"/>
    <s v="J&amp;T COD"/>
    <s v="Tiktok"/>
    <s v="จ่ายทีหลัง / COD"/>
    <s v=""/>
    <s v="766260639535"/>
    <s v="10/11/2025 10:01"/>
  </r>
  <r>
    <x v="3"/>
    <x v="3"/>
    <n v="50"/>
    <n v="4"/>
    <s v="GAU34"/>
    <n v="520"/>
    <n v="0"/>
    <s v="ร้านที่2"/>
    <s v="ส***ตรี น***ลาง"/>
    <s v="ฉะเชิงเทรา"/>
    <s v="-"/>
    <s v=""/>
    <s v="10/11/2025 10:01"/>
    <s v="-"/>
    <s v="J&amp;T COD"/>
    <s v="Tiktok"/>
    <s v="จ่ายทีหลัง / COD"/>
    <s v=""/>
    <s v="766260639535"/>
    <s v="10/11/2025 10:01"/>
  </r>
  <r>
    <x v="4"/>
    <x v="4"/>
    <n v="50"/>
    <n v="4"/>
    <s v="GAU34"/>
    <n v="520"/>
    <n v="0"/>
    <s v="ร้านที่2"/>
    <s v="ส***ตรี น***ลาง"/>
    <s v="ฉะเชิงเทรา"/>
    <s v="-"/>
    <s v=""/>
    <s v="10/11/2025 10:01"/>
    <s v="-"/>
    <s v="J&amp;T COD"/>
    <s v="Tiktok"/>
    <s v="จ่ายทีหลัง / COD"/>
    <s v=""/>
    <s v="766260639535"/>
    <s v="10/11/2025 10:01"/>
  </r>
  <r>
    <x v="2"/>
    <x v="2"/>
    <n v="50"/>
    <n v="2"/>
    <s v="GAU34"/>
    <n v="520"/>
    <n v="0"/>
    <s v="ร้านที่2"/>
    <s v="ส***ตรี น***ลาง"/>
    <s v="ฉะเชิงเทรา"/>
    <s v="-"/>
    <s v=""/>
    <s v="10/11/2025 10:01"/>
    <s v="-"/>
    <s v="J&amp;T COD"/>
    <s v="Tiktok"/>
    <s v="จ่ายทีหลัง / COD"/>
    <s v=""/>
    <s v="766260639535"/>
    <s v="10/11/2025 10:01"/>
  </r>
  <r>
    <x v="3"/>
    <x v="3"/>
    <n v="50"/>
    <n v="2"/>
    <s v="GAU34"/>
    <n v="520"/>
    <n v="0"/>
    <s v="ร้านที่2"/>
    <s v="ส***ตรี น***ลาง"/>
    <s v="ฉะเชิงเทรา"/>
    <s v="-"/>
    <s v=""/>
    <s v="10/11/2025 10:01"/>
    <s v="-"/>
    <s v="J&amp;T COD"/>
    <s v="Tiktok"/>
    <s v="จ่ายทีหลัง / COD"/>
    <s v=""/>
    <s v="766260639535"/>
    <s v="10/11/2025 10:01"/>
  </r>
  <r>
    <x v="4"/>
    <x v="4"/>
    <n v="50"/>
    <n v="2"/>
    <s v="GAU34"/>
    <n v="520"/>
    <n v="0"/>
    <s v="ร้านที่2"/>
    <s v="ส***ตรี น***ลาง"/>
    <s v="ฉะเชิงเทรา"/>
    <s v="-"/>
    <s v=""/>
    <s v="10/11/2025 10:01"/>
    <s v="-"/>
    <s v="J&amp;T COD"/>
    <s v="Tiktok"/>
    <s v="จ่ายทีหลัง / COD"/>
    <s v=""/>
    <s v="766260639535"/>
    <s v="10/11/2025 10:01"/>
  </r>
  <r>
    <x v="0"/>
    <x v="0"/>
    <n v="65"/>
    <n v="2"/>
    <s v="GAU33"/>
    <n v="199"/>
    <n v="0"/>
    <s v="ร้านที่10"/>
    <s v="อโณทัย"/>
    <s v="122/6 ซ.ลือชา_x000a_ ถ.พหลโยธิน แขวง.สามเสนใน พญาไท กรุงเทพมหานคร 10400"/>
    <s v="10400"/>
    <s v="0983018735"/>
    <s v="10/11/2025 10:01"/>
    <s v="raweewan5499@gmail.com"/>
    <s v="EMS COD"/>
    <s v="facebook"/>
    <s v="กสิกร"/>
    <s v=""/>
    <s v="WA042655211TH"/>
    <s v="10/11/2025 10:01"/>
  </r>
  <r>
    <x v="11"/>
    <x v="12"/>
    <n v="100"/>
    <n v="1"/>
    <s v="GAU33"/>
    <n v="199"/>
    <n v="0"/>
    <s v="ร้านที่10"/>
    <s v="อโณทัย"/>
    <s v="122/6 ซ.ลือชา_x000a_ ถ.พหลโยธิน แขวง.สามเสนใน พญาไท กรุงเทพมหานคร 10400"/>
    <s v="10400"/>
    <s v="0983018735"/>
    <s v="10/11/2025 10:01"/>
    <s v="raweewan5499@gmail.com"/>
    <s v="EMS COD"/>
    <s v="facebook"/>
    <s v="กสิกร"/>
    <s v=""/>
    <s v="WA042655211TH"/>
    <s v="10/11/2025 10:01"/>
  </r>
  <r>
    <x v="5"/>
    <x v="5"/>
    <n v="33"/>
    <n v="10"/>
    <s v="GAU32"/>
    <n v="276.25"/>
    <n v="0"/>
    <s v="ร้านที่2"/>
    <s v="ค***มู"/>
    <s v="สมุทรปราการ"/>
    <s v="-"/>
    <s v=""/>
    <s v="10/11/2025 09:59"/>
    <s v="-"/>
    <s v="J&amp;T COD"/>
    <s v="Tiktok"/>
    <s v="จ่ายทีหลัง / COD"/>
    <s v=""/>
    <s v="766223175561"/>
    <s v="10/11/2025 09:59"/>
  </r>
  <r>
    <x v="0"/>
    <x v="0"/>
    <n v="65"/>
    <n v="2"/>
    <s v="GAU31"/>
    <n v="199"/>
    <n v="0"/>
    <s v="ร้านที่10"/>
    <s v="กาญจนา จีนขุ้ย"/>
    <s v=" 145 ม.2 ต.ลำภู อ.เมือง จ.นราธิวาส    96000"/>
    <s v="96000"/>
    <s v="0869614738"/>
    <s v="09/11/2025 11:59"/>
    <s v="raweewan5499@gmail.com"/>
    <s v="EMS"/>
    <s v="facebook"/>
    <s v="กสิกร"/>
    <s v=""/>
    <s v="WB055409259TH"/>
    <s v="10/11/2025 09:57"/>
  </r>
  <r>
    <x v="11"/>
    <x v="12"/>
    <n v="100"/>
    <n v="1"/>
    <s v="GAU31"/>
    <n v="199"/>
    <n v="0"/>
    <s v="ร้านที่10"/>
    <s v="กาญจนา จีนขุ้ย"/>
    <s v=" 145 ม.2 ต.ลำภู อ.เมือง จ.นราธิวาส    96000"/>
    <s v="96000"/>
    <s v="0869614738"/>
    <s v="09/11/2025 11:59"/>
    <s v="raweewan5499@gmail.com"/>
    <s v="EMS"/>
    <s v="facebook"/>
    <s v="กสิกร"/>
    <s v=""/>
    <s v="WB055409259TH"/>
    <s v="10/11/2025 09:57"/>
  </r>
  <r>
    <x v="0"/>
    <x v="0"/>
    <n v="50"/>
    <n v="6"/>
    <s v="GAU30"/>
    <n v="199.99"/>
    <n v="0"/>
    <s v="ร้านที่2"/>
    <s v="ว***พงษ์  ป***ญาพรกุล"/>
    <s v="สมุทรปราการ"/>
    <s v="-"/>
    <s v=""/>
    <s v="10/11/2025 09:56"/>
    <s v="-"/>
    <s v="J&amp;T COD"/>
    <s v="Tiktok"/>
    <s v="จ่ายทีหลัง / COD"/>
    <s v=""/>
    <s v="766279955512"/>
    <s v="10/11/2025 09:56"/>
  </r>
  <r>
    <x v="9"/>
    <x v="10"/>
    <n v="33"/>
    <n v="10"/>
    <s v="GAU29"/>
    <n v="276.25"/>
    <n v="0"/>
    <s v="ร้านที่2"/>
    <s v="ณ***ล"/>
    <s v="ชลบุรี"/>
    <s v="-"/>
    <s v=""/>
    <s v="10/11/2025 09:57"/>
    <s v="-"/>
    <s v="J&amp;T Express"/>
    <s v="Tiktok"/>
    <s v="tiktok"/>
    <s v=""/>
    <s v="766226172515"/>
    <s v="10/11/2025 09:56"/>
  </r>
  <r>
    <x v="2"/>
    <x v="2"/>
    <n v="50"/>
    <n v="1"/>
    <s v="GAU27"/>
    <n v="99.99"/>
    <n v="0"/>
    <s v="ร้านที่2"/>
    <s v="ป*** ศ***รรณ"/>
    <s v="กาญจนบุรี"/>
    <s v="-"/>
    <s v=""/>
    <s v="10/11/2025 09:55"/>
    <s v="-"/>
    <s v="J&amp;T Express"/>
    <s v="Tiktok"/>
    <s v="tiktok"/>
    <s v=""/>
    <s v="766228249533"/>
    <s v="10/11/2025 09:55"/>
  </r>
  <r>
    <x v="3"/>
    <x v="3"/>
    <n v="50"/>
    <n v="1"/>
    <s v="GAU27"/>
    <n v="99.99"/>
    <n v="0"/>
    <s v="ร้านที่2"/>
    <s v="ป*** ศ***รรณ"/>
    <s v="กาญจนบุรี"/>
    <s v="-"/>
    <s v=""/>
    <s v="10/11/2025 09:55"/>
    <s v="-"/>
    <s v="J&amp;T Express"/>
    <s v="Tiktok"/>
    <s v="tiktok"/>
    <s v=""/>
    <s v="766228249533"/>
    <s v="10/11/2025 09:55"/>
  </r>
  <r>
    <x v="4"/>
    <x v="4"/>
    <n v="50"/>
    <n v="1"/>
    <s v="GAU27"/>
    <n v="99.99"/>
    <n v="0"/>
    <s v="ร้านที่2"/>
    <s v="ป*** ศ***รรณ"/>
    <s v="กาญจนบุรี"/>
    <s v="-"/>
    <s v=""/>
    <s v="10/11/2025 09:55"/>
    <s v="-"/>
    <s v="J&amp;T Express"/>
    <s v="Tiktok"/>
    <s v="tiktok"/>
    <s v=""/>
    <s v="766228249533"/>
    <s v="10/11/2025 09:55"/>
  </r>
  <r>
    <x v="5"/>
    <x v="5"/>
    <n v="66.666666666666671"/>
    <n v="9"/>
    <s v="GAU26"/>
    <n v="278.7"/>
    <n v="0"/>
    <s v="ร้านที่2"/>
    <s v="พ***รณ ด***่น"/>
    <s v="อ่างทอง"/>
    <s v="-"/>
    <s v=""/>
    <s v="10/11/2025 09:54"/>
    <s v="-"/>
    <s v="J&amp;T COD"/>
    <s v="Tiktok"/>
    <s v="จ่ายทีหลัง / COD"/>
    <s v=""/>
    <s v="766271174550"/>
    <s v="10/11/2025 09:54"/>
  </r>
  <r>
    <x v="0"/>
    <x v="0"/>
    <n v="50"/>
    <n v="6"/>
    <s v="GAU25"/>
    <n v="450"/>
    <n v="0"/>
    <s v="ร้านที่2"/>
    <s v="ส***ตรา ช***ะขบ"/>
    <s v="บุรีรัมย์"/>
    <s v="-"/>
    <s v=""/>
    <s v="10/11/2025 09:53"/>
    <s v="-"/>
    <s v="J&amp;T COD"/>
    <s v="Tiktok"/>
    <s v="จ่ายทีหลัง / COD"/>
    <s v=""/>
    <s v="766226466563"/>
    <s v="10/11/2025 09:53"/>
  </r>
  <r>
    <x v="9"/>
    <x v="10"/>
    <n v="33"/>
    <n v="10"/>
    <s v="GAU25"/>
    <n v="450"/>
    <n v="0"/>
    <s v="ร้านที่2"/>
    <s v="ส***ตรา ช***ะขบ"/>
    <s v="บุรีรัมย์"/>
    <s v="-"/>
    <s v=""/>
    <s v="10/11/2025 09:53"/>
    <s v="-"/>
    <s v="J&amp;T COD"/>
    <s v="Tiktok"/>
    <s v="จ่ายทีหลัง / COD"/>
    <s v=""/>
    <s v="766226466563"/>
    <s v="10/11/2025 09:53"/>
  </r>
  <r>
    <x v="5"/>
    <x v="5"/>
    <n v="66.666666666666671"/>
    <n v="3"/>
    <s v="GAU24"/>
    <n v="100"/>
    <n v="0"/>
    <s v="ร้านที่2"/>
    <s v="ก***์วรางค์ พ***์ฐิติ"/>
    <s v="สุพรรณบุรี"/>
    <s v="-"/>
    <s v=""/>
    <s v="10/11/2025 09:53"/>
    <s v="-"/>
    <s v="Flash Express Thailand COD"/>
    <s v="Tiktok"/>
    <s v="จ่ายทีหลัง / COD"/>
    <s v=""/>
    <s v="THT140129CFPK8Z"/>
    <s v="10/11/2025 09:53"/>
  </r>
  <r>
    <x v="2"/>
    <x v="2"/>
    <n v="50"/>
    <n v="1"/>
    <s v="GAU23"/>
    <n v="100"/>
    <n v="0"/>
    <s v="ร้านที่2"/>
    <s v="น***าวกนกวรรณ  อ***"/>
    <s v="ชลบุรี"/>
    <s v="-"/>
    <s v=""/>
    <s v="10/11/2025 09:52"/>
    <s v="-"/>
    <s v="J&amp;T COD"/>
    <s v="Tiktok"/>
    <s v="จ่ายทีหลัง / COD"/>
    <s v=""/>
    <s v="766279034555"/>
    <s v="10/11/2025 09:52"/>
  </r>
  <r>
    <x v="3"/>
    <x v="3"/>
    <n v="50"/>
    <n v="1"/>
    <s v="GAU23"/>
    <n v="100"/>
    <n v="0"/>
    <s v="ร้านที่2"/>
    <s v="น***าวกนกวรรณ  อ***"/>
    <s v="ชลบุรี"/>
    <s v="-"/>
    <s v=""/>
    <s v="10/11/2025 09:52"/>
    <s v="-"/>
    <s v="J&amp;T COD"/>
    <s v="Tiktok"/>
    <s v="จ่ายทีหลัง / COD"/>
    <s v=""/>
    <s v="766279034555"/>
    <s v="10/11/2025 09:52"/>
  </r>
  <r>
    <x v="4"/>
    <x v="4"/>
    <n v="50"/>
    <n v="1"/>
    <s v="GAU23"/>
    <n v="100"/>
    <n v="0"/>
    <s v="ร้านที่2"/>
    <s v="น***าวกนกวรรณ  อ***"/>
    <s v="ชลบุรี"/>
    <s v="-"/>
    <s v=""/>
    <s v="10/11/2025 09:52"/>
    <s v="-"/>
    <s v="J&amp;T COD"/>
    <s v="Tiktok"/>
    <s v="จ่ายทีหลัง / COD"/>
    <s v=""/>
    <s v="766279034555"/>
    <s v="10/11/2025 09:52"/>
  </r>
  <r>
    <x v="5"/>
    <x v="5"/>
    <n v="33"/>
    <n v="10"/>
    <s v="GAU22"/>
    <n v="276.25"/>
    <n v="0"/>
    <s v="ร้านที่2"/>
    <s v="ส***ญญา  เ***นิท"/>
    <s v="กรุงเทพฯ"/>
    <s v="-"/>
    <s v=""/>
    <s v="10/11/2025 09:51"/>
    <s v="-"/>
    <s v="J&amp;T COD"/>
    <s v="Tiktok"/>
    <s v="จ่ายทีหลัง / COD"/>
    <s v=""/>
    <s v="766207088544"/>
    <s v="10/11/2025 09:51"/>
  </r>
  <r>
    <x v="9"/>
    <x v="10"/>
    <n v="66.666666666666671"/>
    <n v="3"/>
    <s v="GAU21"/>
    <n v="100"/>
    <n v="0"/>
    <s v="ร้านที่2"/>
    <s v="อ***รณ  เ***พงษ์"/>
    <s v="ชัยภูมิ"/>
    <s v="-"/>
    <s v=""/>
    <s v="10/11/2025 09:51"/>
    <s v="-"/>
    <s v="J&amp;T COD"/>
    <s v="Tiktok"/>
    <s v="จ่ายทีหลัง / COD"/>
    <s v=""/>
    <s v="766222374606"/>
    <s v="10/11/2025 09:51"/>
  </r>
  <r>
    <x v="0"/>
    <x v="0"/>
    <n v="40"/>
    <n v="10"/>
    <s v="GAU20"/>
    <n v="276.25"/>
    <n v="0"/>
    <s v="ร้านที่2"/>
    <s v="ค***ุฑารัตน์  ว***อุปปา"/>
    <s v="เทศบาลนครขอนแก่น"/>
    <s v="-"/>
    <s v=""/>
    <s v="10/11/2025 09:49"/>
    <s v="-"/>
    <s v="J&amp;T Express"/>
    <s v="Tiktok"/>
    <s v="tiktok"/>
    <s v="รบกวนร้านขอคละรสหน่อยนะคะ พอดีจะเอามาขายคะ "/>
    <s v="766225785496"/>
    <s v="10/11/2025 09:49"/>
  </r>
  <r>
    <x v="5"/>
    <x v="5"/>
    <n v="66.666666666666671"/>
    <n v="3"/>
    <s v="GAU18"/>
    <n v="100"/>
    <n v="0"/>
    <s v="ร้านที่2"/>
    <s v="น***า  ด***้"/>
    <s v="สงขลา"/>
    <s v="-"/>
    <s v=""/>
    <s v="10/11/2025 09:47"/>
    <s v="-"/>
    <s v="J&amp;T Express"/>
    <s v="Tiktok"/>
    <s v="tiktok"/>
    <s v=""/>
    <s v="766271348662"/>
    <s v="10/11/2025 09:47"/>
  </r>
  <r>
    <x v="9"/>
    <x v="10"/>
    <n v="33"/>
    <n v="10"/>
    <s v="GAU17"/>
    <n v="276.25"/>
    <n v="0"/>
    <s v="ร้านที่2"/>
    <s v="จ***ร์เพ็ญ ว***"/>
    <s v="น่าน"/>
    <s v="-"/>
    <s v=""/>
    <s v="10/11/2025 09:47"/>
    <s v="-"/>
    <s v="J&amp;T Express"/>
    <s v="Tiktok"/>
    <s v="tiktok"/>
    <s v=""/>
    <s v="766259776520"/>
    <s v="10/11/2025 09:47"/>
  </r>
  <r>
    <x v="9"/>
    <x v="10"/>
    <n v="33"/>
    <n v="10"/>
    <s v="GAU16"/>
    <n v="276.25"/>
    <n v="0"/>
    <s v="ร้านที่2"/>
    <s v="ส***สา แ***ดง"/>
    <s v="ระยอง"/>
    <s v="-"/>
    <s v=""/>
    <s v="10/11/2025 09:47"/>
    <s v="-"/>
    <s v="J&amp;T Express"/>
    <s v="Tiktok"/>
    <s v="tiktok"/>
    <s v=""/>
    <s v="766261273584"/>
    <s v="10/11/2025 09:47"/>
  </r>
  <r>
    <x v="9"/>
    <x v="10"/>
    <n v="33"/>
    <n v="10"/>
    <s v="GAU15"/>
    <n v="276.25"/>
    <n v="0"/>
    <s v="ร้านที่2"/>
    <s v="ภ***ิยา ส***ัน"/>
    <s v="เชียงราย"/>
    <s v="-"/>
    <s v=""/>
    <s v="10/11/2025 09:46"/>
    <s v="-"/>
    <s v="J&amp;T Express"/>
    <s v="Tiktok"/>
    <s v="tiktok"/>
    <s v=""/>
    <s v="766223979533"/>
    <s v="10/11/2025 09:46"/>
  </r>
  <r>
    <x v="5"/>
    <x v="5"/>
    <n v="66.666666666666671"/>
    <n v="3"/>
    <s v="GAU14"/>
    <n v="144"/>
    <n v="0"/>
    <s v="ร้านที่1"/>
    <s v="ห******์"/>
    <s v="******ลพันท้ายนรสิงห์ อำเภอเมืองสมุทรสาคร จังหวัดสมุทรสาคร 74000"/>
    <s v="74000"/>
    <s v="94"/>
    <s v="10/11/2025 09:46"/>
    <s v="-"/>
    <s v="SPX Express"/>
    <s v="Shopee"/>
    <s v="shopee"/>
    <s v=""/>
    <s v="TH2540577630726"/>
    <s v="10/11/2025 09:46"/>
  </r>
  <r>
    <x v="9"/>
    <x v="10"/>
    <n v="33"/>
    <n v="10"/>
    <s v="GAU13"/>
    <n v="376.08"/>
    <n v="0"/>
    <s v="ร้านที่2"/>
    <s v="ร***พี่อ้อย"/>
    <s v="เลย"/>
    <s v="-"/>
    <s v=""/>
    <s v="10/11/2025 09:44"/>
    <s v="-"/>
    <s v="J&amp;T COD"/>
    <s v="Tiktok"/>
    <s v="จ่ายทีหลัง / COD"/>
    <s v=""/>
    <s v="766266657682"/>
    <s v="10/11/2025 09:44"/>
  </r>
  <r>
    <x v="2"/>
    <x v="2"/>
    <n v="50"/>
    <n v="1"/>
    <s v="GAU13"/>
    <n v="376.08"/>
    <n v="0"/>
    <s v="ร้านที่2"/>
    <s v="ร***พี่อ้อย"/>
    <s v="เลย"/>
    <s v="-"/>
    <s v=""/>
    <s v="10/11/2025 09:44"/>
    <s v="-"/>
    <s v="J&amp;T COD"/>
    <s v="Tiktok"/>
    <s v="จ่ายทีหลัง / COD"/>
    <s v=""/>
    <s v="766266657682"/>
    <s v="10/11/2025 09:44"/>
  </r>
  <r>
    <x v="3"/>
    <x v="3"/>
    <n v="50"/>
    <n v="1"/>
    <s v="GAU13"/>
    <n v="376.08"/>
    <n v="0"/>
    <s v="ร้านที่2"/>
    <s v="ร***พี่อ้อย"/>
    <s v="เลย"/>
    <s v="-"/>
    <s v=""/>
    <s v="10/11/2025 09:44"/>
    <s v="-"/>
    <s v="J&amp;T COD"/>
    <s v="Tiktok"/>
    <s v="จ่ายทีหลัง / COD"/>
    <s v=""/>
    <s v="766266657682"/>
    <s v="10/11/2025 09:44"/>
  </r>
  <r>
    <x v="4"/>
    <x v="4"/>
    <n v="50"/>
    <n v="1"/>
    <s v="GAU13"/>
    <n v="376.08"/>
    <n v="0"/>
    <s v="ร้านที่2"/>
    <s v="ร***พี่อ้อย"/>
    <s v="เลย"/>
    <s v="-"/>
    <s v=""/>
    <s v="10/11/2025 09:44"/>
    <s v="-"/>
    <s v="J&amp;T COD"/>
    <s v="Tiktok"/>
    <s v="จ่ายทีหลัง / COD"/>
    <s v=""/>
    <s v="766266657682"/>
    <s v="10/11/2025 09:44"/>
  </r>
  <r>
    <x v="9"/>
    <x v="10"/>
    <n v="33"/>
    <n v="10"/>
    <s v="GAU12"/>
    <n v="393.08"/>
    <n v="0"/>
    <s v="ร้านที่2"/>
    <s v="ณ***ณิยาน์ อ***รเพชร"/>
    <s v="นครศรีธรรมราช"/>
    <s v="-"/>
    <s v=""/>
    <s v="10/11/2025 09:43"/>
    <s v="-"/>
    <s v="J&amp;T COD"/>
    <s v="Tiktok"/>
    <s v="จ่ายทีหลัง / COD"/>
    <s v=""/>
    <s v="766249948693"/>
    <s v="10/11/2025 09:43"/>
  </r>
  <r>
    <x v="2"/>
    <x v="2"/>
    <n v="50"/>
    <n v="1"/>
    <s v="GAU12"/>
    <n v="393.08"/>
    <n v="0"/>
    <s v="ร้านที่2"/>
    <s v="ณ***ณิยาน์ อ***รเพชร"/>
    <s v="นครศรีธรรมราช"/>
    <s v="-"/>
    <s v=""/>
    <s v="10/11/2025 09:43"/>
    <s v="-"/>
    <s v="J&amp;T COD"/>
    <s v="Tiktok"/>
    <s v="จ่ายทีหลัง / COD"/>
    <s v=""/>
    <s v="766249948693"/>
    <s v="10/11/2025 09:43"/>
  </r>
  <r>
    <x v="3"/>
    <x v="3"/>
    <n v="50"/>
    <n v="1"/>
    <s v="GAU12"/>
    <n v="393.08"/>
    <n v="0"/>
    <s v="ร้านที่2"/>
    <s v="ณ***ณิยาน์ อ***รเพชร"/>
    <s v="นครศรีธรรมราช"/>
    <s v="-"/>
    <s v=""/>
    <s v="10/11/2025 09:43"/>
    <s v="-"/>
    <s v="J&amp;T COD"/>
    <s v="Tiktok"/>
    <s v="จ่ายทีหลัง / COD"/>
    <s v=""/>
    <s v="766249948693"/>
    <s v="10/11/2025 09:43"/>
  </r>
  <r>
    <x v="4"/>
    <x v="4"/>
    <n v="50"/>
    <n v="1"/>
    <s v="GAU12"/>
    <n v="393.08"/>
    <n v="0"/>
    <s v="ร้านที่2"/>
    <s v="ณ***ณิยาน์ อ***รเพชร"/>
    <s v="นครศรีธรรมราช"/>
    <s v="-"/>
    <s v=""/>
    <s v="10/11/2025 09:43"/>
    <s v="-"/>
    <s v="J&amp;T COD"/>
    <s v="Tiktok"/>
    <s v="จ่ายทีหลัง / COD"/>
    <s v=""/>
    <s v="766249948693"/>
    <s v="10/11/2025 09:43"/>
  </r>
  <r>
    <x v="0"/>
    <x v="0"/>
    <n v="40"/>
    <n v="10"/>
    <s v="GAU11"/>
    <n v="293.25"/>
    <n v="0"/>
    <s v="ร้านที่2"/>
    <s v="บ***ิชา ค***ภัย"/>
    <s v="เทศบาลนครนครสวรรค์"/>
    <s v="-"/>
    <s v=""/>
    <s v="10/11/2025 09:42"/>
    <s v="-"/>
    <s v="J&amp;T Express"/>
    <s v="Tiktok"/>
    <s v="tiktok"/>
    <s v=""/>
    <s v="766227920533"/>
    <s v="10/11/2025 09:42"/>
  </r>
  <r>
    <x v="0"/>
    <x v="0"/>
    <n v="33.333333333333336"/>
    <n v="3"/>
    <s v="GAU8"/>
    <n v="335.75"/>
    <n v="0"/>
    <s v="ร้านที่2"/>
    <s v="ส***ตรา    เ***จิตต์"/>
    <s v="กรุงเทพฯ"/>
    <s v="-"/>
    <s v=""/>
    <s v="10/11/2025 09:33"/>
    <s v="-"/>
    <s v="J&amp;T COD"/>
    <s v="Tiktok"/>
    <s v="จ่ายทีหลัง / COD"/>
    <s v=""/>
    <s v="766298024531"/>
    <s v="10/11/2025 09:33"/>
  </r>
  <r>
    <x v="0"/>
    <x v="0"/>
    <n v="33.333333333333336"/>
    <n v="6"/>
    <s v="GAU8"/>
    <n v="335.75"/>
    <n v="0"/>
    <s v="ร้านที่2"/>
    <s v="ส***ตรา    เ***จิตต์"/>
    <s v="กรุงเทพฯ"/>
    <s v="-"/>
    <s v=""/>
    <s v="10/11/2025 09:33"/>
    <s v="-"/>
    <s v="J&amp;T COD"/>
    <s v="Tiktok"/>
    <s v="จ่ายทีหลัง / COD"/>
    <s v=""/>
    <s v="766298024531"/>
    <s v="10/11/2025 09:33"/>
  </r>
  <r>
    <x v="0"/>
    <x v="0"/>
    <n v="33.333333333333336"/>
    <n v="3"/>
    <s v="GAU8"/>
    <n v="335.75"/>
    <n v="0"/>
    <s v="ร้านที่2"/>
    <s v="ส***ตรา    เ***จิตต์"/>
    <s v="กรุงเทพฯ"/>
    <s v="-"/>
    <s v=""/>
    <s v="10/11/2025 09:33"/>
    <s v="-"/>
    <s v="J&amp;T COD"/>
    <s v="Tiktok"/>
    <s v="จ่ายทีหลัง / COD"/>
    <s v=""/>
    <s v="766298024531"/>
    <s v="10/11/2025 09:33"/>
  </r>
  <r>
    <x v="0"/>
    <x v="0"/>
    <n v="40"/>
    <n v="10"/>
    <s v="GAU7"/>
    <n v="293.25"/>
    <n v="0"/>
    <s v="ร้านที่2"/>
    <s v="ภ***ธิชา ใ***"/>
    <s v="ชลบุรี"/>
    <s v="-"/>
    <s v=""/>
    <s v="10/11/2025 09:31"/>
    <s v="-"/>
    <s v="J&amp;T COD"/>
    <s v="Tiktok"/>
    <s v="จ่ายทีหลัง / COD"/>
    <s v=""/>
    <s v="766250824511"/>
    <s v="10/11/2025 09:31"/>
  </r>
  <r>
    <x v="9"/>
    <x v="10"/>
    <n v="33"/>
    <n v="10"/>
    <s v="GAU6"/>
    <n v="276.25"/>
    <n v="0"/>
    <s v="ร้านที่2"/>
    <s v="ส***ตรา    เ***จิตต์"/>
    <s v="กรุงเทพฯ"/>
    <s v="-"/>
    <s v=""/>
    <s v="10/11/2025 09:31"/>
    <s v="-"/>
    <s v="J&amp;T COD"/>
    <s v="Tiktok"/>
    <s v="จ่ายทีหลัง / COD"/>
    <s v=""/>
    <s v="766237866542"/>
    <s v="10/11/2025 09:31"/>
  </r>
  <r>
    <x v="9"/>
    <x v="10"/>
    <n v="66.666666666666671"/>
    <n v="3"/>
    <s v="GAU5"/>
    <n v="99.99"/>
    <n v="0"/>
    <s v="ร้านที่2"/>
    <s v="ภ***ณัฐ  บ***"/>
    <s v="สุรินทร์"/>
    <s v="-"/>
    <s v=""/>
    <s v="10/11/2025 09:29"/>
    <s v="-"/>
    <s v="J&amp;T Express"/>
    <s v="Tiktok"/>
    <s v="tiktok"/>
    <s v=""/>
    <s v="766273082573"/>
    <s v="10/11/2025 09:29"/>
  </r>
  <r>
    <x v="0"/>
    <x v="0"/>
    <n v="40"/>
    <n v="10"/>
    <s v="GAU4"/>
    <n v="276.25"/>
    <n v="0"/>
    <s v="ร้านที่2"/>
    <s v="พ***มนตร์ ธ***พิพรรธน์"/>
    <s v="ราชบุรี"/>
    <s v="-"/>
    <s v=""/>
    <s v="10/11/2025 09:23"/>
    <s v="-"/>
    <s v="Flash Express Thailand COD"/>
    <s v="Tiktok"/>
    <s v="จ่ายทีหลัง / COD"/>
    <s v=""/>
    <s v="THT120329DH705Z"/>
    <s v="10/11/2025 09:23"/>
  </r>
  <r>
    <x v="2"/>
    <x v="2"/>
    <n v="50"/>
    <n v="1"/>
    <s v="GAU3"/>
    <n v="100"/>
    <n v="0"/>
    <s v="ร้านที่4"/>
    <s v="ศ***ยา โ***หงอ"/>
    <s v="เทศบาลนครสุราษฎร์ธานี"/>
    <s v="-"/>
    <s v=""/>
    <s v="10/11/2025 09:22"/>
    <s v="-"/>
    <s v="J&amp;T Express"/>
    <s v="Tiktok"/>
    <s v="tiktok"/>
    <s v=""/>
    <s v="766263523583"/>
    <s v="10/11/2025 09:22"/>
  </r>
  <r>
    <x v="3"/>
    <x v="3"/>
    <n v="50"/>
    <n v="1"/>
    <s v="GAU3"/>
    <n v="100"/>
    <n v="0"/>
    <s v="ร้านที่4"/>
    <s v="ศ***ยา โ***หงอ"/>
    <s v="เทศบาลนครสุราษฎร์ธานี"/>
    <s v="-"/>
    <s v=""/>
    <s v="10/11/2025 09:22"/>
    <s v="-"/>
    <s v="J&amp;T Express"/>
    <s v="Tiktok"/>
    <s v="tiktok"/>
    <s v=""/>
    <s v="766263523583"/>
    <s v="10/11/2025 09:22"/>
  </r>
  <r>
    <x v="4"/>
    <x v="4"/>
    <n v="50"/>
    <n v="1"/>
    <s v="GAU3"/>
    <n v="100"/>
    <n v="0"/>
    <s v="ร้านที่4"/>
    <s v="ศ***ยา โ***หงอ"/>
    <s v="เทศบาลนครสุราษฎร์ธานี"/>
    <s v="-"/>
    <s v=""/>
    <s v="10/11/2025 09:22"/>
    <s v="-"/>
    <s v="J&amp;T Express"/>
    <s v="Tiktok"/>
    <s v="tiktok"/>
    <s v=""/>
    <s v="766263523583"/>
    <s v="10/11/2025 09:22"/>
  </r>
  <r>
    <x v="4"/>
    <x v="4"/>
    <n v="60"/>
    <n v="3"/>
    <s v="GAU2"/>
    <n v="100"/>
    <n v="0"/>
    <s v="ร้านที่2"/>
    <s v="โ***"/>
    <s v="ยโสธร"/>
    <s v="-"/>
    <s v=""/>
    <s v="10/11/2025 09:22"/>
    <s v="-"/>
    <s v="J&amp;T COD"/>
    <s v="Tiktok"/>
    <s v="จ่ายทีหลัง / COD"/>
    <s v=""/>
    <s v="766273345541"/>
    <s v="10/11/2025 09:22"/>
  </r>
  <r>
    <x v="7"/>
    <x v="7"/>
    <n v="100"/>
    <n v="2"/>
    <s v="GAU1"/>
    <n v="200"/>
    <n v="0"/>
    <s v="ร้านที่10"/>
    <s v="ลดาวัลย์ รุ่งเรืองผล"/>
    <s v="71ซ.ราชปรารภ12_x000a_ถนนราชปรารภ_x000a_แขวงมักกะสัน_x000a_เขตราชเทวี_x000a_กทม. 10400"/>
    <s v="10400"/>
    <s v="0878253708"/>
    <s v="10/11/2025 09:21"/>
    <s v="raweewan5499@gmail.com"/>
    <s v="EMS COD"/>
    <s v="facebook"/>
    <s v="กสิกร"/>
    <s v=""/>
    <s v="WA042655239TH"/>
    <s v="10/11/2025 09:21"/>
  </r>
  <r>
    <x v="0"/>
    <x v="0"/>
    <n v="50"/>
    <n v="6"/>
    <s v="GAT99"/>
    <n v="199.99"/>
    <n v="0"/>
    <s v="ร้านที่2"/>
    <s v="ธ***มธ"/>
    <s v="ระยอง"/>
    <s v="-"/>
    <s v=""/>
    <s v="10/11/2025 09:13"/>
    <s v="-"/>
    <s v="J&amp;T COD"/>
    <s v="Tiktok"/>
    <s v="จ่ายทีหลัง / COD"/>
    <s v=""/>
    <s v="766243851575"/>
    <s v="10/11/2025 09:13"/>
  </r>
  <r>
    <x v="0"/>
    <x v="0"/>
    <n v="40"/>
    <n v="10"/>
    <s v="GAT98"/>
    <n v="293.25"/>
    <n v="0"/>
    <s v="ร้านที่2"/>
    <s v="อ***ญา "/>
    <s v="เชียงราย"/>
    <s v="-"/>
    <s v=""/>
    <s v="10/11/2025 09:13"/>
    <s v="-"/>
    <s v="J&amp;T COD"/>
    <s v="Tiktok"/>
    <s v="จ่ายทีหลัง / COD"/>
    <s v=""/>
    <s v="766212723522"/>
    <s v="10/11/2025 09:13"/>
  </r>
  <r>
    <x v="9"/>
    <x v="10"/>
    <n v="66.666666666666671"/>
    <n v="3"/>
    <s v="GAT97"/>
    <n v="99.99"/>
    <n v="0"/>
    <s v="ร้านที่2"/>
    <s v="ส***รษา เ***ยวงาน"/>
    <s v="ตำบล กาฬสินธุ์"/>
    <s v="-"/>
    <s v=""/>
    <s v="10/11/2025 09:03"/>
    <s v="-"/>
    <s v="J&amp;T COD"/>
    <s v="Tiktok"/>
    <s v="จ่ายทีหลัง / COD"/>
    <s v=""/>
    <s v="766237785515"/>
    <s v="10/11/2025 09:03"/>
  </r>
  <r>
    <x v="11"/>
    <x v="12"/>
    <n v="100"/>
    <n v="1"/>
    <s v="GAT96"/>
    <n v="199"/>
    <n v="0"/>
    <s v="ร้านที่10"/>
    <s v="ปิยะดา ทองแดง"/>
    <s v="195_x000a_หมู่ที่15_x000a_โนนสวาง_x000a_อุบลราชธานี_x000a_34270 34270"/>
    <s v="34270"/>
    <s v="0990306819"/>
    <s v="10/11/2025 08:31"/>
    <s v="raweewan5499@gmail.com"/>
    <s v="EMS COD"/>
    <s v="facebook"/>
    <s v="กสิกร"/>
    <s v=""/>
    <s v="WA042655256TH"/>
    <s v="10/11/2025 08:30"/>
  </r>
  <r>
    <x v="8"/>
    <x v="8"/>
    <n v="65"/>
    <n v="1"/>
    <s v="GAT96"/>
    <n v="199"/>
    <n v="0"/>
    <s v="ร้านที่10"/>
    <s v="ปิยะดา ทองแดง"/>
    <s v="195_x000a_หมู่ที่15_x000a_โนนสวาง_x000a_อุบลราชธานี_x000a_34270 34270"/>
    <s v="34270"/>
    <s v="0990306819"/>
    <s v="10/11/2025 08:31"/>
    <s v="raweewan5499@gmail.com"/>
    <s v="EMS COD"/>
    <s v="facebook"/>
    <s v="กสิกร"/>
    <s v=""/>
    <s v="WA042655256TH"/>
    <s v="10/11/2025 08:30"/>
  </r>
  <r>
    <x v="12"/>
    <x v="13"/>
    <n v="65"/>
    <n v="1"/>
    <s v="GAT96"/>
    <n v="199"/>
    <n v="0"/>
    <s v="ร้านที่10"/>
    <s v="ปิยะดา ทองแดง"/>
    <s v="195_x000a_หมู่ที่15_x000a_โนนสวาง_x000a_อุบลราชธานี_x000a_34270 34270"/>
    <s v="34270"/>
    <s v="0990306819"/>
    <s v="10/11/2025 08:31"/>
    <s v="raweewan5499@gmail.com"/>
    <s v="EMS COD"/>
    <s v="facebook"/>
    <s v="กสิกร"/>
    <s v=""/>
    <s v="WA042655256TH"/>
    <s v="10/11/2025 08:30"/>
  </r>
  <r>
    <x v="16"/>
    <x v="19"/>
    <n v="65"/>
    <n v="1"/>
    <s v="GAT95"/>
    <n v="199"/>
    <n v="0"/>
    <s v="ร้านที่10"/>
    <s v="นัฐพงษ์ ยิ่งเชิดงาม"/>
    <s v="กองร้อย ทหารพรานที่ ต4606_x000a_วัดชนาราม บ้านไทยสุข หมู่8 (วัดชนาราม)_x000a_ตำบลลาโล๊ะ อำเภอรือเสาะ จังหวัด นราธิวาส 96150"/>
    <s v="96150"/>
    <s v="0801613308"/>
    <s v="10/11/2025 04:19"/>
    <s v="raweewan5499@gmail.com"/>
    <s v="EMS"/>
    <s v="facebook"/>
    <s v="กสิกร"/>
    <s v=""/>
    <s v="WB055409231TH"/>
    <s v="10/11/2025 08:29"/>
  </r>
  <r>
    <x v="8"/>
    <x v="8"/>
    <n v="65"/>
    <n v="1"/>
    <s v="GAT95"/>
    <n v="199"/>
    <n v="0"/>
    <s v="ร้านที่10"/>
    <s v="นัฐพงษ์ ยิ่งเชิดงาม"/>
    <s v="กองร้อย ทหารพรานที่ ต4606_x000a_วัดชนาราม บ้านไทยสุข หมู่8 (วัดชนาราม)_x000a_ตำบลลาโล๊ะ อำเภอรือเสาะ จังหวัด นราธิวาส 96150"/>
    <s v="96150"/>
    <s v="0801613308"/>
    <s v="10/11/2025 04:19"/>
    <s v="raweewan5499@gmail.com"/>
    <s v="EMS"/>
    <s v="facebook"/>
    <s v="กสิกร"/>
    <s v=""/>
    <s v="WB055409231TH"/>
    <s v="10/11/2025 08:29"/>
  </r>
  <r>
    <x v="11"/>
    <x v="12"/>
    <n v="100"/>
    <n v="1"/>
    <s v="GAT95"/>
    <n v="199"/>
    <n v="0"/>
    <s v="ร้านที่10"/>
    <s v="นัฐพงษ์ ยิ่งเชิดงาม"/>
    <s v="กองร้อย ทหารพรานที่ ต4606_x000a_วัดชนาราม บ้านไทยสุข หมู่8 (วัดชนาราม)_x000a_ตำบลลาโล๊ะ อำเภอรือเสาะ จังหวัด นราธิวาส 96150"/>
    <s v="96150"/>
    <s v="0801613308"/>
    <s v="10/11/2025 04:19"/>
    <s v="raweewan5499@gmail.com"/>
    <s v="EMS"/>
    <s v="facebook"/>
    <s v="กสิกร"/>
    <s v=""/>
    <s v="WB055409231TH"/>
    <s v="10/11/2025 08:29"/>
  </r>
  <r>
    <x v="18"/>
    <x v="21"/>
    <n v="65"/>
    <n v="1"/>
    <s v="GAT94"/>
    <n v="199"/>
    <n v="0"/>
    <s v="ร้านที่10"/>
    <s v="คุณวาสนา"/>
    <s v="53ม.4ต.ทองเอน อ.อินทร์บุรี จ.สิงห์บุรี 16110"/>
    <s v="16110"/>
    <s v="0846467470"/>
    <s v="10/11/2025 08:28"/>
    <s v="raweewan5499@gmail.com"/>
    <s v="EMS COD"/>
    <s v="facebook"/>
    <s v="กสิกร"/>
    <s v=""/>
    <s v="WA042655171TH"/>
    <s v="10/11/2025 08:28"/>
  </r>
  <r>
    <x v="16"/>
    <x v="19"/>
    <n v="65"/>
    <n v="1"/>
    <s v="GAT94"/>
    <n v="199"/>
    <n v="0"/>
    <s v="ร้านที่10"/>
    <s v="คุณวาสนา"/>
    <s v="53ม.4ต.ทองเอน อ.อินทร์บุรี จ.สิงห์บุรี 16110"/>
    <s v="16110"/>
    <s v="0846467470"/>
    <s v="10/11/2025 08:28"/>
    <s v="raweewan5499@gmail.com"/>
    <s v="EMS COD"/>
    <s v="facebook"/>
    <s v="กสิกร"/>
    <s v=""/>
    <s v="WA042655171TH"/>
    <s v="10/11/2025 08:28"/>
  </r>
  <r>
    <x v="11"/>
    <x v="12"/>
    <n v="100"/>
    <n v="1"/>
    <s v="GAT94"/>
    <n v="199"/>
    <n v="0"/>
    <s v="ร้านที่10"/>
    <s v="คุณวาสนา"/>
    <s v="53ม.4ต.ทองเอน อ.อินทร์บุรี จ.สิงห์บุรี 16110"/>
    <s v="16110"/>
    <s v="0846467470"/>
    <s v="10/11/2025 08:28"/>
    <s v="raweewan5499@gmail.com"/>
    <s v="EMS COD"/>
    <s v="facebook"/>
    <s v="กสิกร"/>
    <s v=""/>
    <s v="WA042655171TH"/>
    <s v="10/11/2025 08:28"/>
  </r>
  <r>
    <x v="15"/>
    <x v="22"/>
    <n v="139"/>
    <n v="1"/>
    <s v="GAT93"/>
    <n v="215"/>
    <n v="0"/>
    <s v="ร้านที่10"/>
    <s v="สุนทร วงษ์ตั้งมั่น"/>
    <s v="บริษัท อีซูซุอึ้งง่วนไต๋สุพรรณ จำกัด_x000a_151 หมู่1 ต.สามชุก อ.สามชุก จ.สุพรรณบุรี _x000a_ 72130"/>
    <s v="72130"/>
    <s v="0819443445"/>
    <s v="10/11/2025 08:24"/>
    <s v="raweewan5499@gmail.com"/>
    <s v="EMS"/>
    <s v="facebook"/>
    <s v="กสิกร"/>
    <s v=""/>
    <s v="WB055409245TH"/>
    <s v="10/11/2025 08:26"/>
  </r>
  <r>
    <x v="13"/>
    <x v="14"/>
    <n v="139"/>
    <n v="1"/>
    <s v="GAT93"/>
    <n v="215"/>
    <n v="0"/>
    <s v="ร้านที่10"/>
    <s v="สุนทร วงษ์ตั้งมั่น"/>
    <s v="บริษัท อีซูซุอึ้งง่วนไต๋สุพรรณ จำกัด_x000a_151 หมู่1 ต.สามชุก อ.สามชุก จ.สุพรรณบุรี _x000a_ 72130"/>
    <s v="72130"/>
    <s v="0819443445"/>
    <s v="10/11/2025 08:24"/>
    <s v="raweewan5499@gmail.com"/>
    <s v="EMS"/>
    <s v="facebook"/>
    <s v="กสิกร"/>
    <s v=""/>
    <s v="WB055409245TH"/>
    <s v="10/11/2025 08:26"/>
  </r>
  <r>
    <x v="12"/>
    <x v="13"/>
    <n v="65"/>
    <n v="1"/>
    <s v="GAT92"/>
    <n v="199"/>
    <n v="0"/>
    <s v="ร้านที่10"/>
    <s v="น.ส. นาถนลิน ผาริโน"/>
    <s v="50 ม. 13 บ.หนองแคน ต.รอบเมือง อ.เมืองร้อยเอ็ด จ.ร้อยเอ็ด 45000"/>
    <s v="45000"/>
    <s v="0625281365"/>
    <s v="10/11/2025 08:24"/>
    <s v="raweewan5499@gmail.com"/>
    <s v="EMS COD"/>
    <s v="facebook"/>
    <s v="กสิกร"/>
    <s v=""/>
    <s v="WA042655199TH"/>
    <s v="10/11/2025 08:24"/>
  </r>
  <r>
    <x v="8"/>
    <x v="8"/>
    <n v="65"/>
    <n v="1"/>
    <s v="GAT92"/>
    <n v="199"/>
    <n v="0"/>
    <s v="ร้านที่10"/>
    <s v="น.ส. นาถนลิน ผาริโน"/>
    <s v="50 ม. 13 บ.หนองแคน ต.รอบเมือง อ.เมืองร้อยเอ็ด จ.ร้อยเอ็ด 45000"/>
    <s v="45000"/>
    <s v="0625281365"/>
    <s v="10/11/2025 08:24"/>
    <s v="raweewan5499@gmail.com"/>
    <s v="EMS COD"/>
    <s v="facebook"/>
    <s v="กสิกร"/>
    <s v=""/>
    <s v="WA042655199TH"/>
    <s v="10/11/2025 08:24"/>
  </r>
  <r>
    <x v="11"/>
    <x v="12"/>
    <n v="100"/>
    <n v="1"/>
    <s v="GAT92"/>
    <n v="199"/>
    <n v="0"/>
    <s v="ร้านที่10"/>
    <s v="น.ส. นาถนลิน ผาริโน"/>
    <s v="50 ม. 13 บ.หนองแคน ต.รอบเมือง อ.เมืองร้อยเอ็ด จ.ร้อยเอ็ด 45000"/>
    <s v="45000"/>
    <s v="0625281365"/>
    <s v="10/11/2025 08:24"/>
    <s v="raweewan5499@gmail.com"/>
    <s v="EMS COD"/>
    <s v="facebook"/>
    <s v="กสิกร"/>
    <s v=""/>
    <s v="WA042655199TH"/>
    <s v="10/11/2025 08:24"/>
  </r>
  <r>
    <x v="5"/>
    <x v="5"/>
    <n v="66.666666666666671"/>
    <n v="3"/>
    <s v="GAT91"/>
    <n v="278.72000000000003"/>
    <n v="0"/>
    <s v="ร้านที่2"/>
    <s v="พ***ิตา ม***้ว"/>
    <s v="พิจิตร"/>
    <s v="-"/>
    <s v=""/>
    <s v="10/11/2025 08:09"/>
    <s v="-"/>
    <s v="J&amp;T Express"/>
    <s v="Tiktok"/>
    <s v="tiktok"/>
    <s v=""/>
    <s v="766220688461"/>
    <s v="10/11/2025 08:08"/>
  </r>
  <r>
    <x v="0"/>
    <x v="0"/>
    <n v="50"/>
    <n v="6"/>
    <s v="GAT91"/>
    <n v="278.72000000000003"/>
    <n v="0"/>
    <s v="ร้านที่2"/>
    <s v="พ***ิตา ม***้ว"/>
    <s v="พิจิตร"/>
    <s v="-"/>
    <s v=""/>
    <s v="10/11/2025 08:09"/>
    <s v="-"/>
    <s v="J&amp;T Express"/>
    <s v="Tiktok"/>
    <s v="tiktok"/>
    <s v=""/>
    <s v="766220688461"/>
    <s v="10/11/2025 08:08"/>
  </r>
  <r>
    <x v="5"/>
    <x v="5"/>
    <n v="66.666666666666671"/>
    <n v="3"/>
    <s v="GAT90"/>
    <n v="99.99"/>
    <n v="0"/>
    <s v="ร้านที่2"/>
    <s v="เ***องดอย  ส***ิน"/>
    <s v="ตาก"/>
    <s v="-"/>
    <s v=""/>
    <s v="10/11/2025 07:45"/>
    <s v="-"/>
    <s v="J&amp;T COD"/>
    <s v="Tiktok"/>
    <s v="จ่ายทีหลัง / COD"/>
    <s v=""/>
    <s v="766206040670"/>
    <s v="10/11/2025 07:45"/>
  </r>
  <r>
    <x v="5"/>
    <x v="5"/>
    <n v="66.666666666666671"/>
    <n v="3"/>
    <s v="GAT89"/>
    <n v="144"/>
    <n v="0"/>
    <s v="ร้านที่1"/>
    <s v="ค******ะ"/>
    <s v="******ากนคร อำเภอเมืองนครศรีธรรมราช จังหวัดนครศรีธรรมราช 80000"/>
    <s v="80000"/>
    <s v="77"/>
    <s v="10/11/2025 07:15"/>
    <s v="-"/>
    <s v="SPX Express"/>
    <s v="Shopee"/>
    <s v="shopee"/>
    <s v=""/>
    <s v="TH2583139148354"/>
    <s v="10/11/2025 07:15"/>
  </r>
  <r>
    <x v="7"/>
    <x v="7"/>
    <n v="66.333333333333329"/>
    <n v="3"/>
    <s v="GAT88"/>
    <n v="220"/>
    <n v="0"/>
    <s v="ร้านที่4"/>
    <s v="ป***ันธ์ ป***ำพันธ์"/>
    <s v="สุพรรณบุรี"/>
    <s v="-"/>
    <s v=""/>
    <s v="10/11/2025 07:12"/>
    <s v="-"/>
    <s v="J&amp;T COD"/>
    <s v="Tiktok"/>
    <s v="จ่ายทีหลัง / COD"/>
    <s v=""/>
    <s v="766243955481"/>
    <s v="10/11/2025 07:12"/>
  </r>
  <r>
    <x v="7"/>
    <x v="7"/>
    <n v="78.5"/>
    <n v="2"/>
    <s v="GAT87"/>
    <n v="157"/>
    <n v="0"/>
    <s v="ร้านที่1"/>
    <s v="น******ำ"/>
    <s v="******บลประจวบคีรีขันธ์ อำเภอเมืองประจวบคีรีขันธ์ จังหวัดประจวบคีรีขันธ์ 77000"/>
    <s v="77000"/>
    <s v="38"/>
    <s v="10/11/2025 07:37"/>
    <s v="-"/>
    <s v="SPX Express"/>
    <s v="Shopee"/>
    <s v="shopee"/>
    <s v=""/>
    <s v="TH250698604085F"/>
    <s v="10/11/2025 07:10"/>
  </r>
  <r>
    <x v="5"/>
    <x v="5"/>
    <n v="66.666666666666671"/>
    <n v="3"/>
    <s v="GAT86"/>
    <n v="99.99"/>
    <n v="0"/>
    <s v="ร้านที่2"/>
    <s v="โ***ริก พ***ประดิษฐ์"/>
    <s v="ลพบุรี"/>
    <s v="-"/>
    <s v=""/>
    <s v="10/11/2025 07:00"/>
    <s v="-"/>
    <s v="J&amp;T Express"/>
    <s v="Tiktok"/>
    <s v="tiktok"/>
    <s v=""/>
    <s v="766250423050"/>
    <s v="10/11/2025 07:00"/>
  </r>
  <r>
    <x v="5"/>
    <x v="5"/>
    <n v="66.666666666666671"/>
    <n v="3"/>
    <s v="GAT85"/>
    <n v="99.99"/>
    <n v="0"/>
    <s v="ร้านที่2"/>
    <s v="เ**"/>
    <s v="หนองคาย"/>
    <s v="-"/>
    <s v=""/>
    <s v="10/11/2025 06:23"/>
    <s v="-"/>
    <s v="J&amp;T COD"/>
    <s v="Tiktok"/>
    <s v="จ่ายทีหลัง / COD"/>
    <s v=""/>
    <s v="766258524021"/>
    <s v="10/11/2025 06:23"/>
  </r>
  <r>
    <x v="5"/>
    <x v="5"/>
    <n v="66.666666666666671"/>
    <n v="3"/>
    <s v="GAT83"/>
    <n v="99.99"/>
    <n v="0"/>
    <s v="ร้านที่2"/>
    <s v="อ***ญา น***่อง"/>
    <s v="บุรีรัมย์"/>
    <s v="-"/>
    <s v=""/>
    <s v="10/11/2025 04:55"/>
    <s v="-"/>
    <s v="J&amp;T COD"/>
    <s v="Tiktok"/>
    <s v="จ่ายทีหลัง / COD"/>
    <s v=""/>
    <s v="766296714105"/>
    <s v="10/11/2025 04:55"/>
  </r>
  <r>
    <x v="5"/>
    <x v="5"/>
    <n v="66.666666666666671"/>
    <n v="3"/>
    <s v="GAT81"/>
    <n v="99.99"/>
    <n v="0"/>
    <s v="ร้านที่2"/>
    <s v="ด***ร  ส***ิรัญ"/>
    <s v="เทศบาลนครสุราษฎร์ธานี"/>
    <s v="-"/>
    <s v=""/>
    <s v="10/11/2025 04:18"/>
    <s v="-"/>
    <s v="J&amp;T COD"/>
    <s v="Tiktok"/>
    <s v="จ่ายทีหลัง / COD"/>
    <s v=""/>
    <s v="766208128011"/>
    <s v="10/11/2025 04:23"/>
  </r>
  <r>
    <x v="1"/>
    <x v="1"/>
    <n v="15"/>
    <n v="1"/>
    <s v="GAT80"/>
    <n v="15"/>
    <n v="0"/>
    <s v="ร้านที่1"/>
    <s v="น***์"/>
    <s v="******บ้านโคกสะอาด ตำบลม่วงค่อม ตำบลม่วงค่อม อำเภอชัยบาดาล จังหวัดลพบุรี 15230"/>
    <s v="15230"/>
    <s v="67"/>
    <s v="10/11/2025 04:15"/>
    <s v="-"/>
    <s v="SPX Express"/>
    <s v="Shopee"/>
    <s v="shopee"/>
    <s v=""/>
    <s v="TH256037584703M"/>
    <s v="10/11/2025 03:44"/>
  </r>
  <r>
    <x v="5"/>
    <x v="5"/>
    <n v="66.666666666666671"/>
    <n v="3"/>
    <s v="GAT79"/>
    <n v="99.99"/>
    <n v="0"/>
    <s v="ร้านที่2"/>
    <s v="ห***ย"/>
    <s v="ปทุมธานี"/>
    <s v="-"/>
    <s v=""/>
    <s v="10/11/2025 03:35"/>
    <s v="-"/>
    <s v="J&amp;T COD"/>
    <s v="Tiktok"/>
    <s v="จ่ายทีหลัง / COD"/>
    <s v=""/>
    <s v="766272325022"/>
    <s v="10/11/2025 03:35"/>
  </r>
  <r>
    <x v="5"/>
    <x v="5"/>
    <n v="66.666666666666671"/>
    <n v="3"/>
    <s v="GAT75"/>
    <n v="99.99"/>
    <n v="0"/>
    <s v="ร้านที่2"/>
    <s v="จ***า ร***น"/>
    <s v="กรุงเทพฯ"/>
    <s v="-"/>
    <s v=""/>
    <s v="10/11/2025 01:43"/>
    <s v="-"/>
    <s v="J&amp;T Express"/>
    <s v="Tiktok"/>
    <s v="tiktok"/>
    <s v=""/>
    <s v="766219625043"/>
    <s v="10/11/2025 01:43"/>
  </r>
  <r>
    <x v="14"/>
    <x v="23"/>
    <n v="139"/>
    <n v="1"/>
    <s v="GAT72"/>
    <n v="108.99"/>
    <n v="0"/>
    <s v="ร้านที่2"/>
    <s v="ย***ทียน"/>
    <s v="สกลนคร"/>
    <s v="-"/>
    <s v=""/>
    <s v="10/11/2025 00:54"/>
    <s v="-"/>
    <s v="J&amp;T Express"/>
    <s v="Tiktok"/>
    <s v="tiktok"/>
    <s v=""/>
    <s v="766107632975"/>
    <s v="10/11/2025 00:54"/>
  </r>
  <r>
    <x v="7"/>
    <x v="7"/>
    <n v="72"/>
    <n v="3"/>
    <s v="GAT71"/>
    <n v="288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10/11/2025 00:22"/>
    <s v="-"/>
    <s v="Flash Express"/>
    <s v="Shopee"/>
    <s v="shopee"/>
    <s v=""/>
    <s v="TH14017Z05E49I"/>
    <s v="10/11/2025 00:02"/>
  </r>
  <r>
    <x v="7"/>
    <x v="7"/>
    <n v="72"/>
    <n v="1"/>
    <s v="GAT71"/>
    <n v="288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10/11/2025 00:22"/>
    <s v="-"/>
    <s v="Flash Express"/>
    <s v="Shopee"/>
    <s v="shopee"/>
    <s v=""/>
    <s v="TH14017Z05E49I"/>
    <s v="10/11/2025 00:01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0">
  <r>
    <x v="0"/>
    <x v="0"/>
    <n v="66.666666666666671"/>
    <n v="3"/>
    <s v="GBG33"/>
    <n v="100"/>
    <n v="0"/>
    <s v="ร้านที่2"/>
    <s v="อ***ิน"/>
    <s v="นครศรีธรรมราช"/>
    <s v="-"/>
    <s v=""/>
    <s v="13/11/2025 23:56"/>
    <s v="-"/>
    <s v="J&amp;T COD"/>
    <s v="Tiktok"/>
    <s v="จ่ายทีหลัง / COD"/>
    <s v=""/>
    <s v="766487615014"/>
    <s v="13/11/2025 23:56"/>
  </r>
  <r>
    <x v="1"/>
    <x v="1"/>
    <n v="30.59"/>
    <n v="1"/>
    <s v="GBG32"/>
    <n v="97"/>
    <n v="7"/>
    <s v="ร้านที่1"/>
    <s v="ภควรรณ ปักษี"/>
    <s v="14  ซ.วัดบางโพโอมาวาส ถ.ประชาราษฎร์ สาย 1( ซ.19 ตึกแถวหลังที่ 3 ขวามือจากหน้าปากซอย)_x000a__x000a_บางซื่อ/ Bang Sueกรุงเทพมหานคร/ Bangkok_x000a_10800"/>
    <s v="10800"/>
    <s v="660891273650"/>
    <s v="13/11/2025 23:55"/>
    <s v="-"/>
    <s v="Kerry_dropoff"/>
    <s v="Lazada"/>
    <s v="lazada"/>
    <s v=""/>
    <s v="LEXPU0628410133"/>
    <s v="13/11/2025 23:56"/>
  </r>
  <r>
    <x v="2"/>
    <x v="2"/>
    <n v="54.5"/>
    <n v="2"/>
    <s v="GBG32"/>
    <n v="97"/>
    <n v="7"/>
    <s v="ร้านที่1"/>
    <s v="ภควรรณ ปักษี"/>
    <s v="14  ซ.วัดบางโพโอมาวาส ถ.ประชาราษฎร์ สาย 1( ซ.19 ตึกแถวหลังที่ 3 ขวามือจากหน้าปากซอย)_x000a__x000a_บางซื่อ/ Bang Sueกรุงเทพมหานคร/ Bangkok_x000a_10800"/>
    <s v="10800"/>
    <s v="660891273650"/>
    <s v="13/11/2025 23:55"/>
    <s v="-"/>
    <s v="Kerry_dropoff"/>
    <s v="Lazada"/>
    <s v="lazada"/>
    <s v=""/>
    <s v="LEXPU0628410133"/>
    <s v="13/11/2025 23:55"/>
  </r>
  <r>
    <x v="3"/>
    <x v="3"/>
    <n v="66.666666666666671"/>
    <n v="3"/>
    <s v="GBG31"/>
    <n v="100"/>
    <n v="0"/>
    <s v="ร้านที่2"/>
    <s v="ก***าภัค ท***ำ"/>
    <s v="ชลบุรี"/>
    <s v="-"/>
    <s v=""/>
    <s v="13/11/2025 23:52"/>
    <s v="-"/>
    <s v="J&amp;T COD"/>
    <s v="Tiktok"/>
    <s v="จ่ายทีหลัง / COD"/>
    <s v=""/>
    <s v="766483430086"/>
    <s v="13/11/2025 23:52"/>
  </r>
  <r>
    <x v="4"/>
    <x v="4"/>
    <n v="33.333333333333336"/>
    <n v="3"/>
    <s v="GBG30"/>
    <n v="100"/>
    <n v="0"/>
    <s v="ร้านที่2"/>
    <s v="ร***วรรณ จ***สดา"/>
    <s v="อุบลราชธานี"/>
    <s v="-"/>
    <s v=""/>
    <s v="13/11/2025 23:39"/>
    <s v="-"/>
    <s v="J&amp;T COD"/>
    <s v="Tiktok"/>
    <s v="จ่ายทีหลัง / COD"/>
    <s v=""/>
    <s v="766441455080"/>
    <s v="13/11/2025 23:39"/>
  </r>
  <r>
    <x v="4"/>
    <x v="4"/>
    <n v="33.333333333333336"/>
    <n v="3"/>
    <s v="GBG29"/>
    <n v="100"/>
    <n v="0"/>
    <s v="ร้านที่2"/>
    <s v=""/>
    <s v=""/>
    <s v="-"/>
    <s v=""/>
    <s v="-"/>
    <s v="-"/>
    <s v="Standard shipping"/>
    <s v="Tiktok"/>
    <s v="-"/>
    <s v=""/>
    <s v="-"/>
    <s v="13/11/2025 23:24"/>
  </r>
  <r>
    <x v="5"/>
    <x v="5"/>
    <n v="66.333333333333329"/>
    <n v="6"/>
    <s v="GBG28"/>
    <n v="1326"/>
    <n v="0"/>
    <s v="ร้านที่1"/>
    <s v="ส******ค"/>
    <s v="******์ หมู่ 3 ตำบลหนองขาม อำเภอศรีราชา จังหวัดชลบุรี 20230"/>
    <s v="20230"/>
    <s v="13"/>
    <s v="13/11/2025 23:22"/>
    <s v="-"/>
    <s v="Flash Express"/>
    <s v="Shopee"/>
    <s v="shopee"/>
    <s v=""/>
    <s v="TH20077ZSW638E0"/>
    <s v="13/11/2025 23:22"/>
  </r>
  <r>
    <x v="6"/>
    <x v="6"/>
    <n v="66.333333333333329"/>
    <n v="6"/>
    <s v="GBG28"/>
    <n v="1326"/>
    <n v="0"/>
    <s v="ร้านที่1"/>
    <s v="ส******ค"/>
    <s v="******์ หมู่ 3 ตำบลหนองขาม อำเภอศรีราชา จังหวัดชลบุรี 20230"/>
    <s v="20230"/>
    <s v="13"/>
    <s v="13/11/2025 23:22"/>
    <s v="-"/>
    <s v="Flash Express"/>
    <s v="Shopee"/>
    <s v="shopee"/>
    <s v=""/>
    <s v="TH20077ZSW638E0"/>
    <s v="13/11/2025 23:22"/>
  </r>
  <r>
    <x v="6"/>
    <x v="6"/>
    <n v="66.333333333333329"/>
    <n v="6"/>
    <s v="GBG28"/>
    <n v="1326"/>
    <n v="0"/>
    <s v="ร้านที่1"/>
    <s v="ส******ค"/>
    <s v="******์ หมู่ 3 ตำบลหนองขาม อำเภอศรีราชา จังหวัดชลบุรี 20230"/>
    <s v="20230"/>
    <s v="13"/>
    <s v="13/11/2025 23:22"/>
    <s v="-"/>
    <s v="Flash Express"/>
    <s v="Shopee"/>
    <s v="shopee"/>
    <s v=""/>
    <s v="TH20077ZSW638E0"/>
    <s v="13/11/2025 23:22"/>
  </r>
  <r>
    <x v="4"/>
    <x v="4"/>
    <n v="33.333333333333336"/>
    <n v="3"/>
    <s v="GBG27"/>
    <n v="100"/>
    <n v="0"/>
    <s v="ร้านที่2"/>
    <s v="T***DARSAN"/>
    <s v="Songkhla"/>
    <s v="-"/>
    <s v=""/>
    <s v="13/11/2025 23:19"/>
    <s v="-"/>
    <s v="J&amp;T Express"/>
    <s v="Tiktok"/>
    <s v="tiktok"/>
    <s v=""/>
    <s v="766444748053"/>
    <s v="13/11/2025 23:19"/>
  </r>
  <r>
    <x v="3"/>
    <x v="3"/>
    <n v="66.666666666666671"/>
    <n v="12"/>
    <s v="GBG26"/>
    <n v="395"/>
    <n v="0"/>
    <s v="ร้านที่2"/>
    <s v="N** N*** ท***ด​ ก***ันวงค์​"/>
    <s v="พะเยา"/>
    <s v="-"/>
    <s v=""/>
    <s v="13/11/2025 23:14"/>
    <s v="-"/>
    <s v="J&amp;T Express"/>
    <s v="Tiktok"/>
    <s v="tiktok"/>
    <s v=""/>
    <s v="766423353043"/>
    <s v="13/11/2025 23:14"/>
  </r>
  <r>
    <x v="5"/>
    <x v="7"/>
    <n v="64"/>
    <n v="2"/>
    <s v="GBG25"/>
    <n v="135.5"/>
    <n v="7.5"/>
    <s v="ร้านที่3"/>
    <s v="เรณู อุปราช"/>
    <s v="2/12 ซ.ชวนะอุทิศ17 ต.วัดใหม่_x000a__x000a_เมืองจันทบุรี/ Mueang Chanthaburiจันทบุรี/ Chanthaburi_x000a_22000"/>
    <s v="22000"/>
    <s v="660917459707"/>
    <s v="13/11/2025 23:13"/>
    <s v="-"/>
    <s v="Kerry_dropoff"/>
    <s v="Lazada"/>
    <s v="lazada"/>
    <s v=""/>
    <s v="LEXPU0628377633"/>
    <s v="13/11/2025 23:13"/>
  </r>
  <r>
    <x v="3"/>
    <x v="3"/>
    <n v="66.666666666666671"/>
    <n v="3"/>
    <s v="GBG24"/>
    <n v="100"/>
    <n v="0"/>
    <s v="ร้านที่2"/>
    <s v="ศ***านต์ ส***"/>
    <s v="แพร่"/>
    <s v="-"/>
    <s v=""/>
    <s v="13/11/2025 23:11"/>
    <s v="-"/>
    <s v="J&amp;T COD"/>
    <s v="Tiktok"/>
    <s v="จ่ายทีหลัง / COD"/>
    <s v=""/>
    <s v="766468242024"/>
    <s v="13/11/2025 23:11"/>
  </r>
  <r>
    <x v="3"/>
    <x v="3"/>
    <n v="66.666666666666671"/>
    <n v="3"/>
    <s v="GBG23"/>
    <n v="100"/>
    <n v="0"/>
    <s v="ร้านที่2"/>
    <s v="น* เ***ร์"/>
    <s v="บุรีรัมย์"/>
    <s v="-"/>
    <s v=""/>
    <s v="13/11/2025 23:10"/>
    <s v="-"/>
    <s v="J&amp;T COD"/>
    <s v="Tiktok"/>
    <s v="จ่ายทีหลัง / COD"/>
    <s v=""/>
    <s v="766443527043"/>
    <s v="13/11/2025 23:10"/>
  </r>
  <r>
    <x v="7"/>
    <x v="8"/>
    <n v="66"/>
    <n v="1"/>
    <s v="GBG22"/>
    <n v="232"/>
    <n v="0"/>
    <s v="ร้านที่1"/>
    <s v="ม******ร"/>
    <s v="****** 508, ซอย ประชาชื่น39, ถนน ประชาชื่น, แขวง บางซื่อ, เขตบางซื่อ แขวงวงศ์สว่าง เขตบางซื่อ จังหวัดกรุงเทพมหานคร 10800"/>
    <s v="10800"/>
    <s v="94"/>
    <s v="13/11/2025 23:10"/>
    <s v="-"/>
    <s v="Flash Express"/>
    <s v="Shopee"/>
    <s v="shopee"/>
    <s v=""/>
    <s v="TH01217ZSB8H4B1"/>
    <s v="13/11/2025 23:09"/>
  </r>
  <r>
    <x v="6"/>
    <x v="6"/>
    <n v="66"/>
    <n v="1"/>
    <s v="GBG22"/>
    <n v="232"/>
    <n v="0"/>
    <s v="ร้านที่1"/>
    <s v="ม******ร"/>
    <s v="****** 508, ซอย ประชาชื่น39, ถนน ประชาชื่น, แขวง บางซื่อ, เขตบางซื่อ แขวงวงศ์สว่าง เขตบางซื่อ จังหวัดกรุงเทพมหานคร 10800"/>
    <s v="10800"/>
    <s v="94"/>
    <s v="13/11/2025 23:10"/>
    <s v="-"/>
    <s v="Flash Express"/>
    <s v="Shopee"/>
    <s v="shopee"/>
    <s v=""/>
    <s v="TH01217ZSB8H4B1"/>
    <s v="13/11/2025 23:09"/>
  </r>
  <r>
    <x v="5"/>
    <x v="5"/>
    <n v="67"/>
    <n v="1"/>
    <s v="GBG22"/>
    <n v="232"/>
    <n v="0"/>
    <s v="ร้านที่1"/>
    <s v="ม******ร"/>
    <s v="****** 508, ซอย ประชาชื่น39, ถนน ประชาชื่น, แขวง บางซื่อ, เขตบางซื่อ แขวงวงศ์สว่าง เขตบางซื่อ จังหวัดกรุงเทพมหานคร 10800"/>
    <s v="10800"/>
    <s v="94"/>
    <s v="13/11/2025 23:10"/>
    <s v="-"/>
    <s v="Flash Express"/>
    <s v="Shopee"/>
    <s v="shopee"/>
    <s v=""/>
    <s v="TH01217ZSB8H4B1"/>
    <s v="13/11/2025 23:09"/>
  </r>
  <r>
    <x v="8"/>
    <x v="9"/>
    <n v="65"/>
    <n v="2"/>
    <s v="GBG20"/>
    <n v="144.78"/>
    <n v="38"/>
    <s v="ร้านที่2"/>
    <s v="ว***พร พ***ุญมี"/>
    <s v="ระยอง"/>
    <s v="-"/>
    <s v=""/>
    <s v="13/11/2025 23:04"/>
    <s v="-"/>
    <s v="J&amp;T COD"/>
    <s v="Tiktok"/>
    <s v="จ่ายทีหลัง / COD"/>
    <s v=""/>
    <s v="766412829092"/>
    <s v="13/11/2025 23:04"/>
  </r>
  <r>
    <x v="4"/>
    <x v="4"/>
    <n v="33.333333333333336"/>
    <n v="3"/>
    <s v="GBG19"/>
    <n v="100"/>
    <n v="0"/>
    <s v="ร้านที่2"/>
    <s v="ส***าณี"/>
    <s v="ปทุมธานี"/>
    <s v="-"/>
    <s v=""/>
    <s v="13/11/2025 22:56"/>
    <s v="-"/>
    <s v="J&amp;T Express"/>
    <s v="Tiktok"/>
    <s v="tiktok"/>
    <s v=""/>
    <s v="766409653085"/>
    <s v="13/11/2025 22:55"/>
  </r>
  <r>
    <x v="9"/>
    <x v="10"/>
    <n v="33.333333333333336"/>
    <n v="3"/>
    <s v="GBG18"/>
    <n v="100"/>
    <n v="0"/>
    <s v="ร้านที่4"/>
    <s v="ร***ูมิ ย***ะเดิม"/>
    <s v="ตรัง"/>
    <s v="-"/>
    <s v=""/>
    <s v="13/11/2025 22:51"/>
    <s v="-"/>
    <s v="J&amp;T Express"/>
    <s v="Tiktok"/>
    <s v="tiktok"/>
    <s v=""/>
    <s v="766408868050"/>
    <s v="13/11/2025 22:50"/>
  </r>
  <r>
    <x v="4"/>
    <x v="4"/>
    <n v="50"/>
    <n v="6"/>
    <s v="GBG17"/>
    <n v="200"/>
    <n v="0"/>
    <s v="ร้านที่2"/>
    <s v="ห***นภา อ***โนะโมะโต๊ะ"/>
    <s v="ระนอง"/>
    <s v="-"/>
    <s v=""/>
    <s v="13/11/2025 22:26"/>
    <s v="-"/>
    <s v="J&amp;T COD"/>
    <s v="Tiktok"/>
    <s v="จ่ายทีหลัง / COD"/>
    <s v=""/>
    <s v="766445842094"/>
    <s v="13/11/2025 22:26"/>
  </r>
  <r>
    <x v="10"/>
    <x v="11"/>
    <n v="71"/>
    <n v="1"/>
    <s v="GBG16"/>
    <n v="131"/>
    <n v="60"/>
    <s v="ร้านที่1"/>
    <s v="ธ*****า"/>
    <s v="******วงแสมดำ (ส่งที่นิติบุคคล) แขวงแสมดำ เขตบางขุนเทียน จังหวัดกรุงเทพมหานคร 10150"/>
    <s v="10150"/>
    <s v="10"/>
    <s v="13/11/2025 22:21"/>
    <s v="-"/>
    <s v="Flash Express"/>
    <s v="Shopee"/>
    <s v="shopee"/>
    <s v=""/>
    <s v="TH01177ZSE123B0"/>
    <s v="13/11/2025 22:21"/>
  </r>
  <r>
    <x v="11"/>
    <x v="12"/>
    <n v="145"/>
    <n v="1"/>
    <s v="GBG15"/>
    <n v="145"/>
    <n v="0"/>
    <s v="ร้านที่1"/>
    <s v="ช******)"/>
    <s v="******วช จ.สุพรรณบุรี ตำบลเขาพระ อำเภอเดิมบางนางบวช จังหวัดสุพรรณบุรี 72120"/>
    <s v="72120"/>
    <s v="09"/>
    <s v="-"/>
    <s v="-"/>
    <s v=""/>
    <s v="Shopee"/>
    <s v="-"/>
    <s v=""/>
    <s v="-"/>
    <s v="13/11/2025 22:18"/>
  </r>
  <r>
    <x v="3"/>
    <x v="3"/>
    <n v="66.666666666666671"/>
    <n v="3"/>
    <s v="GBG14"/>
    <n v="100"/>
    <n v="0"/>
    <s v="ร้านที่2"/>
    <s v="ส***ตตา ด***มฆ"/>
    <s v="ราชบุรี"/>
    <s v="-"/>
    <s v=""/>
    <s v="13/11/2025 22:05"/>
    <s v="-"/>
    <s v="J&amp;T Express"/>
    <s v="Tiktok"/>
    <s v="tiktok"/>
    <s v=""/>
    <s v="766444646026"/>
    <s v="13/11/2025 22:05"/>
  </r>
  <r>
    <x v="3"/>
    <x v="3"/>
    <n v="66.666666666666671"/>
    <n v="6"/>
    <s v="GBG13"/>
    <n v="470.43"/>
    <n v="0"/>
    <s v="ร้านที่2"/>
    <s v="a***85 ศ***ณี ม***นทร์พิทักษ์"/>
    <s v="เชียงใหม่"/>
    <s v="-"/>
    <s v=""/>
    <s v="13/11/2025 21:58"/>
    <s v="-"/>
    <s v="J&amp;T Express"/>
    <s v="Tiktok"/>
    <s v="tiktok"/>
    <s v=""/>
    <s v="766443467086"/>
    <s v="13/11/2025 21:57"/>
  </r>
  <r>
    <x v="3"/>
    <x v="3"/>
    <n v="66.666666666666671"/>
    <n v="3"/>
    <s v="GBG13"/>
    <n v="470.43"/>
    <n v="0"/>
    <s v="ร้านที่2"/>
    <s v="a***85 ศ***ณี ม***นทร์พิทักษ์"/>
    <s v="เชียงใหม่"/>
    <s v="-"/>
    <s v=""/>
    <s v="13/11/2025 21:58"/>
    <s v="-"/>
    <s v="J&amp;T Express"/>
    <s v="Tiktok"/>
    <s v="tiktok"/>
    <s v=""/>
    <s v="766443467086"/>
    <s v="13/11/2025 21:57"/>
  </r>
  <r>
    <x v="3"/>
    <x v="3"/>
    <n v="66.666666666666671"/>
    <n v="6"/>
    <s v="GBG13"/>
    <n v="470.43"/>
    <n v="0"/>
    <s v="ร้านที่2"/>
    <s v="a***85 ศ***ณี ม***นทร์พิทักษ์"/>
    <s v="เชียงใหม่"/>
    <s v="-"/>
    <s v=""/>
    <s v="13/11/2025 21:58"/>
    <s v="-"/>
    <s v="J&amp;T Express"/>
    <s v="Tiktok"/>
    <s v="tiktok"/>
    <s v=""/>
    <s v="766443467086"/>
    <s v="13/11/2025 21:57"/>
  </r>
  <r>
    <x v="0"/>
    <x v="0"/>
    <n v="66.666666666666671"/>
    <n v="3"/>
    <s v="GBG12"/>
    <n v="139.27000000000001"/>
    <n v="7"/>
    <s v="ร้านที่1"/>
    <s v="นาย กิดากร   ไหมมาลา"/>
    <s v="เลขที่ 1/2    หมู่ที่4   ถนนเชียงใหม่-หางดง   ต.หารแก้ว   อ.หางดง_x000a__x000a_หางดง/ Hang Dongเชียงใหม่/ Chiang Mai_x000a_50230"/>
    <s v="50230"/>
    <s v="660823928092"/>
    <s v="13/11/2025 21:53"/>
    <s v="-"/>
    <s v="Kerry_dropoff"/>
    <s v="Lazada"/>
    <s v="lazada"/>
    <s v=""/>
    <s v="LEXPU0628380992"/>
    <s v="13/11/2025 21:53"/>
  </r>
  <r>
    <x v="3"/>
    <x v="3"/>
    <n v="66.666666666666671"/>
    <n v="6"/>
    <s v="GBG10"/>
    <n v="470.43"/>
    <n v="0"/>
    <s v="ร้านที่2"/>
    <s v="ช***ฌา ศ***ันทรา"/>
    <s v="ชุมพร"/>
    <s v="-"/>
    <s v=""/>
    <s v="13/11/2025 21:37"/>
    <s v="-"/>
    <s v="J&amp;T COD"/>
    <s v="Tiktok"/>
    <s v="จ่ายทีหลัง / COD"/>
    <s v=""/>
    <s v="766439958045"/>
    <s v="13/11/2025 21:37"/>
  </r>
  <r>
    <x v="3"/>
    <x v="3"/>
    <n v="66.666666666666671"/>
    <n v="3"/>
    <s v="GBG10"/>
    <n v="470.43"/>
    <n v="0"/>
    <s v="ร้านที่2"/>
    <s v="ช***ฌา ศ***ันทรา"/>
    <s v="ชุมพร"/>
    <s v="-"/>
    <s v=""/>
    <s v="13/11/2025 21:37"/>
    <s v="-"/>
    <s v="J&amp;T COD"/>
    <s v="Tiktok"/>
    <s v="จ่ายทีหลัง / COD"/>
    <s v=""/>
    <s v="766439958045"/>
    <s v="13/11/2025 21:37"/>
  </r>
  <r>
    <x v="3"/>
    <x v="3"/>
    <n v="66.666666666666671"/>
    <n v="6"/>
    <s v="GBG10"/>
    <n v="470.43"/>
    <n v="0"/>
    <s v="ร้านที่2"/>
    <s v="ช***ฌา ศ***ันทรา"/>
    <s v="ชุมพร"/>
    <s v="-"/>
    <s v=""/>
    <s v="13/11/2025 21:37"/>
    <s v="-"/>
    <s v="J&amp;T COD"/>
    <s v="Tiktok"/>
    <s v="จ่ายทีหลัง / COD"/>
    <s v=""/>
    <s v="766439958045"/>
    <s v="13/11/2025 21:37"/>
  </r>
  <r>
    <x v="0"/>
    <x v="0"/>
    <n v="66.666666666666671"/>
    <n v="3"/>
    <s v="GBG9"/>
    <n v="294.99"/>
    <n v="0"/>
    <s v="ร้านที่2"/>
    <s v="ค***ริญา  ส***เน"/>
    <s v="ลำปาง"/>
    <s v="-"/>
    <s v=""/>
    <s v="13/11/2025 21:35"/>
    <s v="-"/>
    <s v="J&amp;T COD"/>
    <s v="Tiktok"/>
    <s v="จ่ายทีหลัง / COD"/>
    <s v=""/>
    <s v="766452757033"/>
    <s v="13/11/2025 21:35"/>
  </r>
  <r>
    <x v="4"/>
    <x v="4"/>
    <n v="33.333333333333336"/>
    <n v="3"/>
    <s v="GBG9"/>
    <n v="294.99"/>
    <n v="0"/>
    <s v="ร้านที่2"/>
    <s v="ค***ริญา  ส***เน"/>
    <s v="ลำปาง"/>
    <s v="-"/>
    <s v=""/>
    <s v="13/11/2025 21:35"/>
    <s v="-"/>
    <s v="J&amp;T COD"/>
    <s v="Tiktok"/>
    <s v="จ่ายทีหลัง / COD"/>
    <s v=""/>
    <s v="766452757033"/>
    <s v="13/11/2025 21:35"/>
  </r>
  <r>
    <x v="9"/>
    <x v="10"/>
    <n v="50"/>
    <n v="1"/>
    <s v="GBG9"/>
    <n v="294.99"/>
    <n v="0"/>
    <s v="ร้านที่2"/>
    <s v="ค***ริญา  ส***เน"/>
    <s v="ลำปาง"/>
    <s v="-"/>
    <s v=""/>
    <s v="13/11/2025 21:35"/>
    <s v="-"/>
    <s v="J&amp;T COD"/>
    <s v="Tiktok"/>
    <s v="จ่ายทีหลัง / COD"/>
    <s v=""/>
    <s v="766452757033"/>
    <s v="13/11/2025 21:35"/>
  </r>
  <r>
    <x v="1"/>
    <x v="13"/>
    <n v="50"/>
    <n v="1"/>
    <s v="GBG9"/>
    <n v="294.99"/>
    <n v="0"/>
    <s v="ร้านที่2"/>
    <s v="ค***ริญา  ส***เน"/>
    <s v="ลำปาง"/>
    <s v="-"/>
    <s v=""/>
    <s v="13/11/2025 21:35"/>
    <s v="-"/>
    <s v="J&amp;T COD"/>
    <s v="Tiktok"/>
    <s v="จ่ายทีหลัง / COD"/>
    <s v=""/>
    <s v="766452757033"/>
    <s v="13/11/2025 21:35"/>
  </r>
  <r>
    <x v="12"/>
    <x v="14"/>
    <n v="50"/>
    <n v="1"/>
    <s v="GBG9"/>
    <n v="294.99"/>
    <n v="0"/>
    <s v="ร้านที่2"/>
    <s v="ค***ริญา  ส***เน"/>
    <s v="ลำปาง"/>
    <s v="-"/>
    <s v=""/>
    <s v="13/11/2025 21:35"/>
    <s v="-"/>
    <s v="J&amp;T COD"/>
    <s v="Tiktok"/>
    <s v="จ่ายทีหลัง / COD"/>
    <s v=""/>
    <s v="766452757033"/>
    <s v="13/11/2025 21:35"/>
  </r>
  <r>
    <x v="5"/>
    <x v="15"/>
    <n v="60"/>
    <n v="1"/>
    <s v="GBG8"/>
    <n v="60"/>
    <n v="0"/>
    <s v="ร้านที่1"/>
    <s v="อนุสร  นากรณ์"/>
    <s v="224 หมู่3 บ้านวังดินเหนียว ต.วังยาง อ.เนินมะปราง จ.พิษณุโลก65190_x000a__x000a_เนินมะปราง/ Noen Maprangพิษณุโลก/ Phitsanulok_x000a_65190"/>
    <s v="65190"/>
    <s v="660853586220"/>
    <s v="13/11/2025 21:29"/>
    <s v="-"/>
    <s v="Kerry_dropoff"/>
    <s v="Lazada"/>
    <s v="lazada"/>
    <s v=""/>
    <s v="TH61097ZRWTP3G"/>
    <s v="13/11/2025 21:29"/>
  </r>
  <r>
    <x v="0"/>
    <x v="0"/>
    <n v="66.666666666666671"/>
    <n v="3"/>
    <s v="GBG6"/>
    <n v="100"/>
    <n v="0"/>
    <s v="ร้านที่2"/>
    <s v="ม*** เ***บ"/>
    <s v="กำแพงเพชร"/>
    <s v="-"/>
    <s v=""/>
    <s v="13/11/2025 21:23"/>
    <s v="-"/>
    <s v="J&amp;T COD"/>
    <s v="Tiktok"/>
    <s v="จ่ายทีหลัง / COD"/>
    <s v=""/>
    <s v="766480211011"/>
    <s v="13/11/2025 21:23"/>
  </r>
  <r>
    <x v="4"/>
    <x v="4"/>
    <n v="33.333333333333336"/>
    <n v="3"/>
    <s v="GBG5"/>
    <n v="135"/>
    <n v="35"/>
    <s v="ร้านที่2"/>
    <s v="ภ***ร ส***ัต"/>
    <s v="สมุทรปราการ"/>
    <s v="-"/>
    <s v=""/>
    <s v="13/11/2025 21:22"/>
    <s v="-"/>
    <s v="J&amp;T Express"/>
    <s v="Tiktok"/>
    <s v="tiktok"/>
    <s v=""/>
    <s v="766426657091"/>
    <s v="13/11/2025 21:22"/>
  </r>
  <r>
    <x v="4"/>
    <x v="4"/>
    <n v="33.333333333333336"/>
    <n v="3"/>
    <s v="GBG4"/>
    <n v="136.52000000000001"/>
    <n v="0"/>
    <s v="ร้านที่1"/>
    <s v="ก้อย ปันใจ"/>
    <s v="129/6 ถ.แสงราษฎรใต้ ทาวน์โฮมสีเทาบ้านในสุด หลังโลตัลชุมแสง · ชุมแสง/ Chum Saeng_x000a__x000a_ชุมแสง/ Chum Saengนครสวรรค์/ Nakhon Sawan_x000a_60120"/>
    <s v="60120"/>
    <s v="660988310018"/>
    <s v="13/11/2025 21:18"/>
    <s v="-"/>
    <s v="Kerry_dropoff"/>
    <s v="Lazada"/>
    <s v="lazada"/>
    <s v=""/>
    <s v="TH56037ZSM5N7A"/>
    <s v="13/11/2025 21:18"/>
  </r>
  <r>
    <x v="13"/>
    <x v="16"/>
    <n v="62.17"/>
    <n v="1"/>
    <s v="GBG4"/>
    <n v="136.52000000000001"/>
    <n v="0"/>
    <s v="ร้านที่1"/>
    <s v="ก้อย ปันใจ"/>
    <s v="129/6 ถ.แสงราษฎรใต้ ทาวน์โฮมสีเทาบ้านในสุด หลังโลตัลชุมแสง · ชุมแสง/ Chum Saeng_x000a__x000a_ชุมแสง/ Chum Saengนครสวรรค์/ Nakhon Sawan_x000a_60120"/>
    <s v="60120"/>
    <s v="660988310018"/>
    <s v="13/11/2025 21:18"/>
    <s v="-"/>
    <s v="Kerry_dropoff"/>
    <s v="Lazada"/>
    <s v="lazada"/>
    <s v=""/>
    <s v="TH56037ZSM5N7A"/>
    <s v="13/11/2025 21:18"/>
  </r>
  <r>
    <x v="3"/>
    <x v="3"/>
    <n v="66.666666666666671"/>
    <n v="3"/>
    <s v="GBG2"/>
    <n v="100"/>
    <n v="0"/>
    <s v="ร้านที่2"/>
    <s v="ศ***รัตน์ อ***ร์ศักดิ์"/>
    <s v="นครสวรรค์"/>
    <s v="-"/>
    <s v=""/>
    <s v="13/11/2025 21:11"/>
    <s v="-"/>
    <s v="J&amp;T COD"/>
    <s v="Tiktok"/>
    <s v="จ่ายทีหลัง / COD"/>
    <s v=""/>
    <s v="766454113095"/>
    <s v="13/11/2025 21:14"/>
  </r>
  <r>
    <x v="5"/>
    <x v="15"/>
    <n v="60"/>
    <n v="1"/>
    <s v="GBG1"/>
    <n v="67"/>
    <n v="7"/>
    <s v="ร้านที่1"/>
    <s v="ด.ช ภูตะวัน แตงโม"/>
    <s v="9/1    หมู่  5      ต.  ทราายขาว_x000a__x000a_คลองท่อม/ Khlong Thomกระบี่/ Krabi_x000a_81170"/>
    <s v="81170"/>
    <s v="660872838628"/>
    <s v="13/11/2025 21:12"/>
    <s v="-"/>
    <s v="Kerry_dropoff"/>
    <s v="Lazada"/>
    <s v="lazada"/>
    <s v=""/>
    <s v="TH65047ZRWXE7E"/>
    <s v="13/11/2025 21:12"/>
  </r>
  <r>
    <x v="5"/>
    <x v="15"/>
    <n v="58.95"/>
    <n v="1"/>
    <s v="GBG0"/>
    <n v="339.44"/>
    <n v="29.5"/>
    <s v="ร้านที่1"/>
    <s v="รักษ์ หินกลิ้ง"/>
    <s v="77/7หมู่1 ต.คลองใหญ่_x000a__x000a_คลองใหญ่/ Khlong Yaiตราด/ Trat_x000a_23110"/>
    <s v="23110"/>
    <s v="660930070392"/>
    <s v="13/11/2025 21:12"/>
    <s v="-"/>
    <s v="Kerry_dropoff"/>
    <s v="Lazada"/>
    <s v="lazada"/>
    <s v=""/>
    <s v="LEXPU0628459414"/>
    <s v="13/11/2025 21:12"/>
  </r>
  <r>
    <x v="11"/>
    <x v="12"/>
    <n v="139"/>
    <n v="1"/>
    <s v="GBG0"/>
    <n v="339.44"/>
    <n v="29.5"/>
    <s v="ร้านที่1"/>
    <s v="รักษ์ หินกลิ้ง"/>
    <s v="77/7หมู่1 ต.คลองใหญ่_x000a__x000a_คลองใหญ่/ Khlong Yaiตราด/ Trat_x000a_23110"/>
    <s v="23110"/>
    <s v="660930070392"/>
    <s v="13/11/2025 21:12"/>
    <s v="-"/>
    <s v="Kerry_dropoff"/>
    <s v="Lazada"/>
    <s v="lazada"/>
    <s v=""/>
    <s v="LEXPU0628459414"/>
    <s v="13/11/2025 21:12"/>
  </r>
  <r>
    <x v="14"/>
    <x v="17"/>
    <n v="139"/>
    <n v="1"/>
    <s v="GBG0"/>
    <n v="339.44"/>
    <n v="29.5"/>
    <s v="ร้านที่1"/>
    <s v="รักษ์ หินกลิ้ง"/>
    <s v="77/7หมู่1 ต.คลองใหญ่_x000a__x000a_คลองใหญ่/ Khlong Yaiตราด/ Trat_x000a_23110"/>
    <s v="23110"/>
    <s v="660930070392"/>
    <s v="13/11/2025 21:12"/>
    <s v="-"/>
    <s v="Kerry_dropoff"/>
    <s v="Lazada"/>
    <s v="lazada"/>
    <s v=""/>
    <s v="LEXPU0628459414"/>
    <s v="13/11/2025 21:12"/>
  </r>
  <r>
    <x v="15"/>
    <x v="18"/>
    <n v="139"/>
    <n v="1"/>
    <s v="GBG0"/>
    <n v="339.44"/>
    <n v="29.5"/>
    <s v="ร้านที่1"/>
    <s v="รักษ์ หินกลิ้ง"/>
    <s v="77/7หมู่1 ต.คลองใหญ่_x000a__x000a_คลองใหญ่/ Khlong Yaiตราด/ Trat_x000a_23110"/>
    <s v="23110"/>
    <s v="660930070392"/>
    <s v="13/11/2025 21:12"/>
    <s v="-"/>
    <s v="Kerry_dropoff"/>
    <s v="Lazada"/>
    <s v="lazada"/>
    <s v=""/>
    <s v="LEXPU0628459414"/>
    <s v="13/11/2025 21:12"/>
  </r>
  <r>
    <x v="13"/>
    <x v="19"/>
    <n v="139"/>
    <n v="1"/>
    <s v="GBG0"/>
    <n v="339.44"/>
    <n v="29.5"/>
    <s v="ร้านที่1"/>
    <s v="รักษ์ หินกลิ้ง"/>
    <s v="77/7หมู่1 ต.คลองใหญ่_x000a__x000a_คลองใหญ่/ Khlong Yaiตราด/ Trat_x000a_23110"/>
    <s v="23110"/>
    <s v="660930070392"/>
    <s v="13/11/2025 21:12"/>
    <s v="-"/>
    <s v="Kerry_dropoff"/>
    <s v="Lazada"/>
    <s v="lazada"/>
    <s v=""/>
    <s v="LEXPU0628459414"/>
    <s v="13/11/2025 21:12"/>
  </r>
  <r>
    <x v="4"/>
    <x v="4"/>
    <n v="33.333333333333336"/>
    <n v="3"/>
    <s v="GBF99"/>
    <n v="100"/>
    <n v="0"/>
    <s v="ร้านที่2"/>
    <s v="ม***ัตน์ เ***ยชัชวาล"/>
    <s v="สุราษฎร์ธานี"/>
    <s v="-"/>
    <s v=""/>
    <s v="13/11/2025 20:51"/>
    <s v="-"/>
    <s v="J&amp;T COD"/>
    <s v="Tiktok"/>
    <s v="จ่ายทีหลัง / COD"/>
    <s v=""/>
    <s v="766403056090"/>
    <s v="13/11/2025 20:51"/>
  </r>
  <r>
    <x v="3"/>
    <x v="3"/>
    <n v="66.666666666666671"/>
    <n v="3"/>
    <s v="GBF98"/>
    <n v="100"/>
    <n v="0"/>
    <s v="ร้านที่2"/>
    <s v="ส***พร ศ***วล"/>
    <s v="พระนครศรีอยุธยา"/>
    <s v="-"/>
    <s v=""/>
    <s v="13/11/2025 20:49"/>
    <s v="-"/>
    <s v="J&amp;T COD"/>
    <s v="Tiktok"/>
    <s v="จ่ายทีหลัง / COD"/>
    <s v=""/>
    <s v="766480239011"/>
    <s v="13/11/2025 20:49"/>
  </r>
  <r>
    <x v="9"/>
    <x v="10"/>
    <n v="50"/>
    <n v="1"/>
    <s v="GBF97"/>
    <n v="99.99"/>
    <n v="0"/>
    <s v="ร้านที่2"/>
    <s v="ก***นา ส***ุวรรณ์"/>
    <s v="สมุทรปราการ"/>
    <s v="-"/>
    <s v=""/>
    <s v="13/11/2025 20:38"/>
    <s v="-"/>
    <s v="J&amp;T COD"/>
    <s v="Tiktok"/>
    <s v="จ่ายทีหลัง / COD"/>
    <s v=""/>
    <s v="766490082050"/>
    <s v="13/11/2025 20:38"/>
  </r>
  <r>
    <x v="1"/>
    <x v="13"/>
    <n v="50"/>
    <n v="1"/>
    <s v="GBF97"/>
    <n v="99.99"/>
    <n v="0"/>
    <s v="ร้านที่2"/>
    <s v="ก***นา ส***ุวรรณ์"/>
    <s v="สมุทรปราการ"/>
    <s v="-"/>
    <s v=""/>
    <s v="13/11/2025 20:38"/>
    <s v="-"/>
    <s v="J&amp;T COD"/>
    <s v="Tiktok"/>
    <s v="จ่ายทีหลัง / COD"/>
    <s v=""/>
    <s v="766490082050"/>
    <s v="13/11/2025 20:38"/>
  </r>
  <r>
    <x v="12"/>
    <x v="14"/>
    <n v="50"/>
    <n v="1"/>
    <s v="GBF97"/>
    <n v="99.99"/>
    <n v="0"/>
    <s v="ร้านที่2"/>
    <s v="ก***นา ส***ุวรรณ์"/>
    <s v="สมุทรปราการ"/>
    <s v="-"/>
    <s v=""/>
    <s v="13/11/2025 20:38"/>
    <s v="-"/>
    <s v="J&amp;T COD"/>
    <s v="Tiktok"/>
    <s v="จ่ายทีหลัง / COD"/>
    <s v=""/>
    <s v="766490082050"/>
    <s v="13/11/2025 20:38"/>
  </r>
  <r>
    <x v="5"/>
    <x v="5"/>
    <n v="77.5"/>
    <n v="2"/>
    <s v="GBF96"/>
    <n v="155"/>
    <n v="0"/>
    <s v="ร้านที่1"/>
    <s v="ช******์"/>
    <s v="******ยโคกช้าง7 ตำบลอรัญญิก อำเภอเมืองพิษณุโลก จังหวัดพิษณุโลก 65000"/>
    <s v="65000"/>
    <s v="49"/>
    <s v="13/11/2025 20:37"/>
    <s v="-"/>
    <s v="Flash Express"/>
    <s v="Shopee"/>
    <s v="shopee"/>
    <s v=""/>
    <s v="TH61017ZRVC67Q"/>
    <s v="13/11/2025 20:37"/>
  </r>
  <r>
    <x v="9"/>
    <x v="10"/>
    <n v="50"/>
    <n v="1"/>
    <s v="GBF95"/>
    <n v="99.99"/>
    <n v="0"/>
    <s v="ร้านที่2"/>
    <s v="เ***นภา  แ***ต้"/>
    <s v="สมุทรสาคร"/>
    <s v="-"/>
    <s v=""/>
    <s v="13/11/2025 20:21"/>
    <s v="-"/>
    <s v="J&amp;T COD"/>
    <s v="Tiktok"/>
    <s v="จ่ายทีหลัง / COD"/>
    <s v=""/>
    <s v="766418087035"/>
    <s v="13/11/2025 20:21"/>
  </r>
  <r>
    <x v="1"/>
    <x v="13"/>
    <n v="50"/>
    <n v="1"/>
    <s v="GBF95"/>
    <n v="99.99"/>
    <n v="0"/>
    <s v="ร้านที่2"/>
    <s v="เ***นภา  แ***ต้"/>
    <s v="สมุทรสาคร"/>
    <s v="-"/>
    <s v=""/>
    <s v="13/11/2025 20:21"/>
    <s v="-"/>
    <s v="J&amp;T COD"/>
    <s v="Tiktok"/>
    <s v="จ่ายทีหลัง / COD"/>
    <s v=""/>
    <s v="766418087035"/>
    <s v="13/11/2025 20:21"/>
  </r>
  <r>
    <x v="12"/>
    <x v="14"/>
    <n v="50"/>
    <n v="1"/>
    <s v="GBF95"/>
    <n v="99.99"/>
    <n v="0"/>
    <s v="ร้านที่2"/>
    <s v="เ***นภา  แ***ต้"/>
    <s v="สมุทรสาคร"/>
    <s v="-"/>
    <s v=""/>
    <s v="13/11/2025 20:21"/>
    <s v="-"/>
    <s v="J&amp;T COD"/>
    <s v="Tiktok"/>
    <s v="จ่ายทีหลัง / COD"/>
    <s v=""/>
    <s v="766418087035"/>
    <s v="13/11/2025 20:21"/>
  </r>
  <r>
    <x v="3"/>
    <x v="3"/>
    <n v="66.666666666666671"/>
    <n v="3"/>
    <s v="GBF94"/>
    <n v="135"/>
    <n v="35"/>
    <s v="ร้านที่2"/>
    <s v="ม***ี"/>
    <s v="สมุทรปราการ"/>
    <s v="-"/>
    <s v=""/>
    <s v="13/11/2025 20:20"/>
    <s v="-"/>
    <s v="J&amp;T COD"/>
    <s v="Tiktok"/>
    <s v="จ่ายทีหลัง / COD"/>
    <s v=""/>
    <s v="766461717081"/>
    <s v="13/11/2025 20:20"/>
  </r>
  <r>
    <x v="5"/>
    <x v="5"/>
    <n v="75"/>
    <n v="3"/>
    <s v="GBF93"/>
    <n v="217"/>
    <n v="0"/>
    <s v="ร้านที่1"/>
    <s v="ว******์"/>
    <s v="****** ต.สันผักหวาน ตำบลสันผักหวาน อำเภอหางดง จังหวัดเชียงใหม่ 50230"/>
    <s v="50230"/>
    <s v="05"/>
    <s v="13/11/2025 20:09"/>
    <s v="-"/>
    <s v="Flash Express"/>
    <s v="Shopee"/>
    <s v="shopee"/>
    <s v=""/>
    <s v="TH47157ZRVUE5H"/>
    <s v="13/11/2025 20:09"/>
  </r>
  <r>
    <x v="4"/>
    <x v="4"/>
    <n v="33.333333333333336"/>
    <n v="3"/>
    <s v="GBF92"/>
    <n v="100"/>
    <n v="0"/>
    <s v="ร้านที่2"/>
    <s v="ค***ิกาญดาแอร์เซอร์วิส"/>
    <s v="ปราจีนบุรี"/>
    <s v="-"/>
    <s v=""/>
    <s v="13/11/2025 20:08"/>
    <s v="-"/>
    <s v="J&amp;T COD"/>
    <s v="Tiktok"/>
    <s v="จ่ายทีหลัง / COD"/>
    <s v=""/>
    <s v="766411741023"/>
    <s v="13/11/2025 20:08"/>
  </r>
  <r>
    <x v="4"/>
    <x v="4"/>
    <n v="49"/>
    <n v="1"/>
    <s v="GBF90"/>
    <n v="98"/>
    <n v="0"/>
    <s v="ร้านที่1"/>
    <s v="เ******ิ"/>
    <s v="******ำบลท่ามะกา อำเภอท่ามะกา จังหวัดกาญจนบุรี 71120"/>
    <s v="71120"/>
    <s v="51"/>
    <s v="14/11/2025 01:41"/>
    <s v="-"/>
    <s v="SPX Express"/>
    <s v="Shopee"/>
    <s v="shopee"/>
    <s v=""/>
    <s v="TH258065565391B"/>
    <s v="13/11/2025 20:00"/>
  </r>
  <r>
    <x v="4"/>
    <x v="4"/>
    <n v="49"/>
    <n v="1"/>
    <s v="GBF90"/>
    <n v="98"/>
    <n v="0"/>
    <s v="ร้านที่1"/>
    <s v="เ******ิ"/>
    <s v="******ำบลท่ามะกา อำเภอท่ามะกา จังหวัดกาญจนบุรี 71120"/>
    <s v="71120"/>
    <s v="51"/>
    <s v="14/11/2025 01:41"/>
    <s v="-"/>
    <s v="SPX Express"/>
    <s v="Shopee"/>
    <s v="shopee"/>
    <s v=""/>
    <s v="TH258065565391B"/>
    <s v="13/11/2025 20:00"/>
  </r>
  <r>
    <x v="5"/>
    <x v="15"/>
    <n v="60"/>
    <n v="1"/>
    <s v="GBF89"/>
    <n v="60"/>
    <n v="0"/>
    <s v="ร้านที่1"/>
    <s v="อำพร ล้อมสินทรัพย์"/>
    <s v="38/2หน้าสถานีรถไฟท่าแฉลบ ซ.เนเล่ท์ หมู่5 · ศรีษะทอง/ Sisa Thong_x000a__x000a_นครชัยศรี/ Nakhon Chai Siนครปฐม/ Nakhon Pathom_x000a_73120"/>
    <s v="73120"/>
    <s v="660875035751"/>
    <s v="13/11/2025 19:56"/>
    <s v="-"/>
    <s v="Kerry_dropoff"/>
    <s v="Lazada"/>
    <s v="lazada"/>
    <s v=""/>
    <s v="LEXPU0628374254"/>
    <s v="13/11/2025 19:56"/>
  </r>
  <r>
    <x v="5"/>
    <x v="5"/>
    <n v="79"/>
    <n v="1"/>
    <s v="GBF88"/>
    <n v="79"/>
    <n v="0"/>
    <s v="ร้านที่1"/>
    <s v="น******ก"/>
    <s v="******/1 ม.16 ตำบลแม่กา อำเภอเมืองพะเยา จังหวัดพะเยา 56000"/>
    <s v="56000"/>
    <s v="78"/>
    <s v="13/11/2025 19:50"/>
    <s v="-"/>
    <s v="SPX Express"/>
    <s v="Shopee"/>
    <s v="shopee"/>
    <s v=""/>
    <s v="TH251276682143Y"/>
    <s v="13/11/2025 19:49"/>
  </r>
  <r>
    <x v="9"/>
    <x v="10"/>
    <n v="50"/>
    <n v="1"/>
    <s v="GBF85"/>
    <n v="99.99"/>
    <n v="0"/>
    <s v="ร้านที่2"/>
    <s v="พ* ใ***น"/>
    <s v="กรุงเทพฯ"/>
    <s v="-"/>
    <s v=""/>
    <s v="13/11/2025 19:43"/>
    <s v="-"/>
    <s v="J&amp;T COD"/>
    <s v="Tiktok"/>
    <s v="จ่ายทีหลัง / COD"/>
    <s v=""/>
    <s v="766484560085"/>
    <s v="13/11/2025 19:43"/>
  </r>
  <r>
    <x v="1"/>
    <x v="13"/>
    <n v="50"/>
    <n v="1"/>
    <s v="GBF85"/>
    <n v="99.99"/>
    <n v="0"/>
    <s v="ร้านที่2"/>
    <s v="พ* ใ***น"/>
    <s v="กรุงเทพฯ"/>
    <s v="-"/>
    <s v=""/>
    <s v="13/11/2025 19:43"/>
    <s v="-"/>
    <s v="J&amp;T COD"/>
    <s v="Tiktok"/>
    <s v="จ่ายทีหลัง / COD"/>
    <s v=""/>
    <s v="766484560085"/>
    <s v="13/11/2025 19:43"/>
  </r>
  <r>
    <x v="12"/>
    <x v="14"/>
    <n v="50"/>
    <n v="1"/>
    <s v="GBF85"/>
    <n v="99.99"/>
    <n v="0"/>
    <s v="ร้านที่2"/>
    <s v="พ* ใ***น"/>
    <s v="กรุงเทพฯ"/>
    <s v="-"/>
    <s v=""/>
    <s v="13/11/2025 19:43"/>
    <s v="-"/>
    <s v="J&amp;T COD"/>
    <s v="Tiktok"/>
    <s v="จ่ายทีหลัง / COD"/>
    <s v=""/>
    <s v="766484560085"/>
    <s v="13/11/2025 19:43"/>
  </r>
  <r>
    <x v="2"/>
    <x v="2"/>
    <n v="54.5"/>
    <n v="2"/>
    <s v="GBF84"/>
    <n v="60"/>
    <n v="0"/>
    <s v="ร้านที่1"/>
    <s v="อำพร ล้อมสินทรัพย์"/>
    <s v="38/2หน้าสถานีรถไฟท่าแฉลบ ซ.เนเล่ท์ หมู่5 · ศรีษะทอง/ Sisa Thong_x000a__x000a_นครชัยศรี/ Nakhon Chai Siนครปฐม/ Nakhon Pathom_x000a_73120"/>
    <s v="73120"/>
    <s v="660875035751"/>
    <s v="13/11/2025 19:43"/>
    <s v="-"/>
    <s v="Kerry_dropoff"/>
    <s v="Lazada"/>
    <s v="lazada"/>
    <s v=""/>
    <s v="LEXPU0628386230"/>
    <s v="13/11/2025 19:43"/>
  </r>
  <r>
    <x v="4"/>
    <x v="4"/>
    <n v="33.333333333333336"/>
    <n v="3"/>
    <s v="GBF83"/>
    <n v="100"/>
    <n v="0"/>
    <s v="ร้านที่2"/>
    <s v="ส***ดิ์ บ***ริมงคล"/>
    <s v="กรุงเทพฯ"/>
    <s v="-"/>
    <s v=""/>
    <s v="13/11/2025 19:38"/>
    <s v="-"/>
    <s v="J&amp;T COD"/>
    <s v="Tiktok"/>
    <s v="จ่ายทีหลัง / COD"/>
    <s v=""/>
    <s v="766422457043"/>
    <s v="13/11/2025 19:38"/>
  </r>
  <r>
    <x v="4"/>
    <x v="4"/>
    <n v="50"/>
    <n v="6"/>
    <s v="GBF81"/>
    <n v="100"/>
    <n v="0"/>
    <s v="ร้านที่2"/>
    <s v="เ***เล้ง  ×***ส่งวันอาทิตย์"/>
    <s v="กรุงเทพฯ"/>
    <s v="-"/>
    <s v=""/>
    <s v="13/11/2025 19:37"/>
    <s v="-"/>
    <s v="J&amp;T COD"/>
    <s v="Tiktok"/>
    <s v="จ่ายทีหลัง / COD"/>
    <s v=""/>
    <s v="766405645106"/>
    <s v="13/11/2025 19:37"/>
  </r>
  <r>
    <x v="3"/>
    <x v="3"/>
    <n v="66.666666666666671"/>
    <n v="36"/>
    <s v="GBF80"/>
    <n v="1200"/>
    <n v="0"/>
    <s v="ร้านที่2"/>
    <s v="ส***ิวรรณ   ส***ข"/>
    <s v="สุพรรณบุรี"/>
    <s v="-"/>
    <s v=""/>
    <s v="13/11/2025 19:34"/>
    <s v="-"/>
    <s v="Flash Express Thailand COD"/>
    <s v="Tiktok"/>
    <s v="จ่ายทีหลัง / COD"/>
    <s v=""/>
    <s v="THT140329K0H00Z"/>
    <s v="13/11/2025 19:34"/>
  </r>
  <r>
    <x v="14"/>
    <x v="17"/>
    <n v="139"/>
    <n v="1"/>
    <s v="GBF79"/>
    <n v="109"/>
    <n v="0"/>
    <s v="ร้านที่2"/>
    <s v="ว***ุฒิ  น***่ง"/>
    <s v="สระบุรี"/>
    <s v="-"/>
    <s v=""/>
    <s v="13/11/2025 19:14"/>
    <s v="-"/>
    <s v="Flash Express Thailand COD"/>
    <s v="Tiktok"/>
    <s v="จ่ายทีหลัง / COD"/>
    <s v=""/>
    <s v="THT100329K5SQ2Z"/>
    <s v="13/11/2025 19:14"/>
  </r>
  <r>
    <x v="9"/>
    <x v="10"/>
    <n v="50"/>
    <n v="1"/>
    <s v="GBF78"/>
    <n v="99.99"/>
    <n v="0"/>
    <s v="ร้านที่2"/>
    <s v="น***าวสุมาลี ส***หลำ"/>
    <s v="สตูล"/>
    <s v="-"/>
    <s v=""/>
    <s v="13/11/2025 19:00"/>
    <s v="-"/>
    <s v="J&amp;T COD"/>
    <s v="Tiktok"/>
    <s v="จ่ายทีหลัง / COD"/>
    <s v=""/>
    <s v="766472686033"/>
    <s v="13/11/2025 19:01"/>
  </r>
  <r>
    <x v="1"/>
    <x v="13"/>
    <n v="50"/>
    <n v="1"/>
    <s v="GBF78"/>
    <n v="99.99"/>
    <n v="0"/>
    <s v="ร้านที่2"/>
    <s v="น***าวสุมาลี ส***หลำ"/>
    <s v="สตูล"/>
    <s v="-"/>
    <s v=""/>
    <s v="13/11/2025 19:00"/>
    <s v="-"/>
    <s v="J&amp;T COD"/>
    <s v="Tiktok"/>
    <s v="จ่ายทีหลัง / COD"/>
    <s v=""/>
    <s v="766472686033"/>
    <s v="13/11/2025 19:01"/>
  </r>
  <r>
    <x v="12"/>
    <x v="14"/>
    <n v="50"/>
    <n v="1"/>
    <s v="GBF78"/>
    <n v="99.99"/>
    <n v="0"/>
    <s v="ร้านที่2"/>
    <s v="น***าวสุมาลี ส***หลำ"/>
    <s v="สตูล"/>
    <s v="-"/>
    <s v=""/>
    <s v="13/11/2025 19:00"/>
    <s v="-"/>
    <s v="J&amp;T COD"/>
    <s v="Tiktok"/>
    <s v="จ่ายทีหลัง / COD"/>
    <s v=""/>
    <s v="766472686033"/>
    <s v="13/11/2025 19:01"/>
  </r>
  <r>
    <x v="4"/>
    <x v="4"/>
    <n v="50"/>
    <n v="6"/>
    <s v="GBF77"/>
    <n v="200"/>
    <n v="0"/>
    <s v="ร้านที่2"/>
    <s v="อ*** ร***ใจ"/>
    <s v="ศรีสะเกษ"/>
    <s v="-"/>
    <s v=""/>
    <s v="13/11/2025 18:56"/>
    <s v="-"/>
    <s v="J&amp;T COD"/>
    <s v="Tiktok"/>
    <s v="จ่ายทีหลัง / COD"/>
    <s v=""/>
    <s v="766423054014"/>
    <s v="13/11/2025 18:56"/>
  </r>
  <r>
    <x v="0"/>
    <x v="0"/>
    <n v="66.666666666666671"/>
    <n v="3"/>
    <s v="GBF76"/>
    <n v="100"/>
    <n v="0"/>
    <s v="ร้านที่2"/>
    <s v="ส*** โ***า"/>
    <s v="สุพรรณบุรี"/>
    <s v="-"/>
    <s v=""/>
    <s v="13/11/2025 18:43"/>
    <s v="-"/>
    <s v="J&amp;T COD"/>
    <s v="Tiktok"/>
    <s v="จ่ายทีหลัง / COD"/>
    <s v=""/>
    <s v="766372598972"/>
    <s v="13/11/2025 18:44"/>
  </r>
  <r>
    <x v="11"/>
    <x v="16"/>
    <n v="74.87"/>
    <n v="1"/>
    <s v="GBF75"/>
    <n v="157.22999999999999"/>
    <n v="7.5"/>
    <s v="ร้านที่1"/>
    <s v="จันทิมา มงคลณัฐพร"/>
    <s v="49/168ม.เอกกวิน3 รังสิตคลอง2 ถ.รังสิตนครนายก46 ต.ประชาธิปัตย์  อ.ธัญบุรี ปทุมธานี_x000a__x000a_ธัญบุรี/ Thanyaburiปทุมธานี/ Pathum Thani_x000a_12130"/>
    <s v="12130"/>
    <s v="660898815499"/>
    <s v="13/11/2025 18:38"/>
    <s v="-"/>
    <s v="Kerry_dropoff"/>
    <s v="Lazada"/>
    <s v="lazada"/>
    <s v=""/>
    <s v="LEXPU0628411846"/>
    <s v="13/11/2025 18:38"/>
  </r>
  <r>
    <x v="11"/>
    <x v="16"/>
    <n v="74.86"/>
    <n v="1"/>
    <s v="GBF75"/>
    <n v="157.22999999999999"/>
    <n v="7.5"/>
    <s v="ร้านที่1"/>
    <s v="จันทิมา มงคลณัฐพร"/>
    <s v="49/168ม.เอกกวิน3 รังสิตคลอง2 ถ.รังสิตนครนายก46 ต.ประชาธิปัตย์  อ.ธัญบุรี ปทุมธานี_x000a__x000a_ธัญบุรี/ Thanyaburiปทุมธานี/ Pathum Thani_x000a_12130"/>
    <s v="12130"/>
    <s v="660898815499"/>
    <s v="13/11/2025 18:38"/>
    <s v="-"/>
    <s v="Kerry_dropoff"/>
    <s v="Lazada"/>
    <s v="lazada"/>
    <s v=""/>
    <s v="LEXPU0628411846"/>
    <s v="13/11/2025 18:38"/>
  </r>
  <r>
    <x v="14"/>
    <x v="17"/>
    <n v="139"/>
    <n v="1"/>
    <s v="GBF74"/>
    <n v="217.98"/>
    <n v="0"/>
    <s v="ร้านที่2"/>
    <s v="ท***บ บ***รา"/>
    <s v="นครราชสีมา"/>
    <s v="-"/>
    <s v=""/>
    <s v="13/11/2025 18:33"/>
    <s v="-"/>
    <s v="J&amp;T Express"/>
    <s v="Tiktok"/>
    <s v="tiktok"/>
    <s v=""/>
    <s v="766445095102"/>
    <s v="13/11/2025 18:32"/>
  </r>
  <r>
    <x v="11"/>
    <x v="12"/>
    <n v="139"/>
    <n v="1"/>
    <s v="GBF74"/>
    <n v="217.98"/>
    <n v="0"/>
    <s v="ร้านที่2"/>
    <s v="ท***บ บ***รา"/>
    <s v="นครราชสีมา"/>
    <s v="-"/>
    <s v=""/>
    <s v="13/11/2025 18:33"/>
    <s v="-"/>
    <s v="J&amp;T Express"/>
    <s v="Tiktok"/>
    <s v="tiktok"/>
    <s v=""/>
    <s v="766445095102"/>
    <s v="13/11/2025 18:32"/>
  </r>
  <r>
    <x v="9"/>
    <x v="10"/>
    <n v="50"/>
    <n v="1"/>
    <s v="GBF72"/>
    <n v="100"/>
    <n v="0"/>
    <s v="ร้านที่4"/>
    <s v="ก***า ช***อด อ***งเบียร์"/>
    <s v="ระนอง"/>
    <s v="-"/>
    <s v=""/>
    <s v="13/11/2025 18:14"/>
    <s v="-"/>
    <s v="J&amp;T COD"/>
    <s v="Tiktok"/>
    <s v="จ่ายทีหลัง / COD"/>
    <s v=""/>
    <s v="766471087045"/>
    <s v="13/11/2025 18:14"/>
  </r>
  <r>
    <x v="1"/>
    <x v="13"/>
    <n v="50"/>
    <n v="1"/>
    <s v="GBF72"/>
    <n v="100"/>
    <n v="0"/>
    <s v="ร้านที่4"/>
    <s v="ก***า ช***อด อ***งเบียร์"/>
    <s v="ระนอง"/>
    <s v="-"/>
    <s v=""/>
    <s v="13/11/2025 18:14"/>
    <s v="-"/>
    <s v="J&amp;T COD"/>
    <s v="Tiktok"/>
    <s v="จ่ายทีหลัง / COD"/>
    <s v=""/>
    <s v="766471087045"/>
    <s v="13/11/2025 18:14"/>
  </r>
  <r>
    <x v="12"/>
    <x v="14"/>
    <n v="50"/>
    <n v="1"/>
    <s v="GBF72"/>
    <n v="100"/>
    <n v="0"/>
    <s v="ร้านที่4"/>
    <s v="ก***า ช***อด อ***งเบียร์"/>
    <s v="ระนอง"/>
    <s v="-"/>
    <s v=""/>
    <s v="13/11/2025 18:14"/>
    <s v="-"/>
    <s v="J&amp;T COD"/>
    <s v="Tiktok"/>
    <s v="จ่ายทีหลัง / COD"/>
    <s v=""/>
    <s v="766471087045"/>
    <s v="13/11/2025 18:14"/>
  </r>
  <r>
    <x v="15"/>
    <x v="18"/>
    <n v="139"/>
    <n v="1"/>
    <s v="GBF71"/>
    <n v="225.98"/>
    <n v="8"/>
    <s v="ร้านที่2"/>
    <s v="แ***พ็ญศรี"/>
    <s v="ภูเก็ต"/>
    <s v="-"/>
    <s v=""/>
    <s v="13/11/2025 17:46"/>
    <s v="-"/>
    <s v="J&amp;T COD"/>
    <s v="Tiktok"/>
    <s v="จ่ายทีหลัง / COD"/>
    <s v=""/>
    <s v="766437497055"/>
    <s v="13/11/2025 17:46"/>
  </r>
  <r>
    <x v="13"/>
    <x v="19"/>
    <n v="139"/>
    <n v="1"/>
    <s v="GBF71"/>
    <n v="225.98"/>
    <n v="8"/>
    <s v="ร้านที่2"/>
    <s v="แ***พ็ญศรี"/>
    <s v="ภูเก็ต"/>
    <s v="-"/>
    <s v=""/>
    <s v="13/11/2025 17:46"/>
    <s v="-"/>
    <s v="J&amp;T COD"/>
    <s v="Tiktok"/>
    <s v="จ่ายทีหลัง / COD"/>
    <s v=""/>
    <s v="766437497055"/>
    <s v="13/11/2025 17:46"/>
  </r>
  <r>
    <x v="9"/>
    <x v="10"/>
    <n v="50"/>
    <n v="1"/>
    <s v="GBF70"/>
    <n v="100"/>
    <n v="0"/>
    <s v="ร้านที่4"/>
    <s v="ไ** จ**"/>
    <s v="พระนครศรีอยุธยา"/>
    <s v="-"/>
    <s v=""/>
    <s v="13/11/2025 17:45"/>
    <s v="-"/>
    <s v="J&amp;T COD"/>
    <s v="Tiktok"/>
    <s v="จ่ายทีหลัง / COD"/>
    <s v=""/>
    <s v="766498561080"/>
    <s v="13/11/2025 17:45"/>
  </r>
  <r>
    <x v="1"/>
    <x v="13"/>
    <n v="50"/>
    <n v="1"/>
    <s v="GBF70"/>
    <n v="100"/>
    <n v="0"/>
    <s v="ร้านที่4"/>
    <s v="ไ** จ**"/>
    <s v="พระนครศรีอยุธยา"/>
    <s v="-"/>
    <s v=""/>
    <s v="13/11/2025 17:45"/>
    <s v="-"/>
    <s v="J&amp;T COD"/>
    <s v="Tiktok"/>
    <s v="จ่ายทีหลัง / COD"/>
    <s v=""/>
    <s v="766498561080"/>
    <s v="13/11/2025 17:45"/>
  </r>
  <r>
    <x v="12"/>
    <x v="14"/>
    <n v="50"/>
    <n v="1"/>
    <s v="GBF70"/>
    <n v="100"/>
    <n v="0"/>
    <s v="ร้านที่4"/>
    <s v="ไ** จ**"/>
    <s v="พระนครศรีอยุธยา"/>
    <s v="-"/>
    <s v=""/>
    <s v="13/11/2025 17:45"/>
    <s v="-"/>
    <s v="J&amp;T COD"/>
    <s v="Tiktok"/>
    <s v="จ่ายทีหลัง / COD"/>
    <s v=""/>
    <s v="766498561080"/>
    <s v="13/11/2025 17:45"/>
  </r>
  <r>
    <x v="16"/>
    <x v="20"/>
    <n v="10"/>
    <n v="20"/>
    <s v="GBF69"/>
    <n v="249"/>
    <n v="35"/>
    <s v="ร้านที่1"/>
    <s v="อ**า"/>
    <s v="******ค้า ส.บุญเกิด(ตึกเทาส้ม)) ตำบลตะลุง อำเภอเมืองลพบุรี จังหวัดลพบุรี 15000"/>
    <s v="15000"/>
    <s v="35"/>
    <s v="13/11/2025 18:12"/>
    <s v="-"/>
    <s v="SPX Express"/>
    <s v="Shopee"/>
    <s v="shopee"/>
    <s v=""/>
    <s v="TH2569377866251"/>
    <s v="13/11/2025 17:42"/>
  </r>
  <r>
    <x v="5"/>
    <x v="15"/>
    <n v="60"/>
    <n v="1"/>
    <s v="GBF68"/>
    <n v="67.5"/>
    <n v="7.5"/>
    <s v="ร้านที่1"/>
    <s v="แม่ชีจงรักษ์ บุญยฤทธิ์"/>
    <s v="วัดสวนป่าบารมีพิสัยวนาราม 185ม.7บ้านนาไม้เเฮียว ต.กุดบง อ.โพนพิสัย จ.หนองคาย · กุดบง/ Kut Bong_x000a__x000a_โพนพิสัย/ Phon Phisaiหนองคาย/ Nong Khai_x000a_43120"/>
    <s v="43120"/>
    <s v="660630705273"/>
    <s v="13/11/2025 17:41"/>
    <s v="-"/>
    <s v="Kerry_dropoff"/>
    <s v="Lazada"/>
    <s v="lazada"/>
    <s v=""/>
    <s v="TH40047ZRW0Y0A"/>
    <s v="13/11/2025 17:41"/>
  </r>
  <r>
    <x v="4"/>
    <x v="4"/>
    <n v="33.333333333333336"/>
    <n v="3"/>
    <s v="GBF67"/>
    <n v="100"/>
    <n v="0"/>
    <s v="ร้านที่2"/>
    <s v="ส***ร้อย อ***หุ่ย"/>
    <s v="ประจวบคีรีขันธ์"/>
    <s v="-"/>
    <s v=""/>
    <s v="13/11/2025 17:25"/>
    <s v="-"/>
    <s v="J&amp;T Express"/>
    <s v="Tiktok"/>
    <s v="tiktok"/>
    <s v=""/>
    <s v="766424259053"/>
    <s v="13/11/2025 17:25"/>
  </r>
  <r>
    <x v="13"/>
    <x v="19"/>
    <n v="145"/>
    <n v="1"/>
    <s v="GBF66"/>
    <n v="145"/>
    <n v="0"/>
    <s v="ร้านที่1"/>
    <s v="ส******า"/>
    <s v="******2 ตำบลหนองแก อำเภอศรีบุญเรือง จังหวัดหนองบัวลำภู 39180"/>
    <s v="39180"/>
    <s v="67"/>
    <s v="13/11/2025 17:12"/>
    <s v="-"/>
    <s v="SPX Express"/>
    <s v="Shopee"/>
    <s v="shopee"/>
    <s v=""/>
    <s v="TH254354527735W"/>
    <s v="13/11/2025 17:12"/>
  </r>
  <r>
    <x v="4"/>
    <x v="4"/>
    <n v="33.333333333333336"/>
    <n v="3"/>
    <s v="GBF65"/>
    <n v="100"/>
    <n v="0"/>
    <s v="ร้านที่2"/>
    <s v="ว**  ฤ***สาร"/>
    <s v="พระนครศรีอยุธยา"/>
    <s v="-"/>
    <s v=""/>
    <s v="13/11/2025 17:02"/>
    <s v="-"/>
    <s v="J&amp;T COD"/>
    <s v="Tiktok"/>
    <s v="จ่ายทีหลัง / COD"/>
    <s v=""/>
    <s v="766496748032"/>
    <s v="13/11/2025 17:02"/>
  </r>
  <r>
    <x v="0"/>
    <x v="0"/>
    <n v="66.666666666666671"/>
    <n v="3"/>
    <s v="GBF64"/>
    <n v="100"/>
    <n v="0"/>
    <s v="ร้านที่2"/>
    <s v="ค***องวังพระ"/>
    <s v="ขอนแก่น"/>
    <s v="-"/>
    <s v=""/>
    <s v="13/11/2025 17:02"/>
    <s v="-"/>
    <s v="J&amp;T COD"/>
    <s v="Tiktok"/>
    <s v="จ่ายทีหลัง / COD"/>
    <s v=""/>
    <s v="766444729035"/>
    <s v="13/11/2025 17:02"/>
  </r>
  <r>
    <x v="4"/>
    <x v="4"/>
    <n v="33.333333333333336"/>
    <n v="3"/>
    <s v="GBF63"/>
    <n v="100"/>
    <n v="0"/>
    <s v="ร้านที่2"/>
    <s v="น*** เ***มานิ"/>
    <s v="ปราจีนบุรี"/>
    <s v="-"/>
    <s v=""/>
    <s v="13/11/2025 17:01"/>
    <s v="-"/>
    <s v="J&amp;T Express"/>
    <s v="Tiktok"/>
    <s v="tiktok"/>
    <s v=""/>
    <s v="766425741023"/>
    <s v="13/11/2025 17:01"/>
  </r>
  <r>
    <x v="0"/>
    <x v="0"/>
    <n v="66.666666666666671"/>
    <n v="3"/>
    <s v="GBF61"/>
    <n v="130"/>
    <n v="0"/>
    <s v="ร้านที่1"/>
    <s v="บ******ร"/>
    <s v="******ตำบลตะคร้ำเอน อำเภอท่ามะกา จังหวัดกาญจนบุรี 71130"/>
    <s v="71130"/>
    <s v="31"/>
    <s v="13/11/2025 17:26"/>
    <s v="-"/>
    <s v="SPX Express"/>
    <s v="Shopee"/>
    <s v="shopee"/>
    <s v=""/>
    <s v="TH258635061594S"/>
    <s v="13/11/2025 16:56"/>
  </r>
  <r>
    <x v="3"/>
    <x v="3"/>
    <n v="66.666666666666671"/>
    <n v="3"/>
    <s v="GBF60"/>
    <n v="100"/>
    <n v="0"/>
    <s v="ร้านที่2"/>
    <s v="พ***ี ส***วัสดิ์"/>
    <s v="ระยอง"/>
    <s v="-"/>
    <s v=""/>
    <s v="13/11/2025 16:47"/>
    <s v="-"/>
    <s v="J&amp;T COD"/>
    <s v="Tiktok"/>
    <s v="จ่ายทีหลัง / COD"/>
    <s v=""/>
    <s v="766420420102"/>
    <s v="13/11/2025 16:47"/>
  </r>
  <r>
    <x v="4"/>
    <x v="4"/>
    <n v="33.333333333333336"/>
    <n v="3"/>
    <s v="GBF59"/>
    <n v="100"/>
    <n v="0"/>
    <s v="ร้านที่2"/>
    <s v="แ***าว ส***รณรัตน์"/>
    <s v="แพร่"/>
    <s v="-"/>
    <s v=""/>
    <s v="13/11/2025 16:31"/>
    <s v="-"/>
    <s v="J&amp;T COD"/>
    <s v="Tiktok"/>
    <s v="จ่ายทีหลัง / COD"/>
    <s v=""/>
    <s v="766418451050"/>
    <s v="13/11/2025 16:31"/>
  </r>
  <r>
    <x v="3"/>
    <x v="3"/>
    <n v="66.666666666666671"/>
    <n v="3"/>
    <s v="GBF58"/>
    <n v="100"/>
    <n v="0"/>
    <s v="ร้านที่2"/>
    <s v="เ***์แก้ว บ***ขียว"/>
    <s v="ลำปาง"/>
    <s v="-"/>
    <s v=""/>
    <s v="13/11/2025 16:30"/>
    <s v="-"/>
    <s v="J&amp;T COD"/>
    <s v="Tiktok"/>
    <s v="จ่ายทีหลัง / COD"/>
    <s v=""/>
    <s v="766481518036"/>
    <s v="13/11/2025 16:30"/>
  </r>
  <r>
    <x v="3"/>
    <x v="3"/>
    <n v="66.666666666666671"/>
    <n v="3"/>
    <s v="GBF57"/>
    <n v="100"/>
    <n v="0"/>
    <s v="ร้านที่2"/>
    <s v="K* อ***ี ศ***ารเพิ่มพูน"/>
    <s v="กรุงเทพฯ"/>
    <s v="-"/>
    <s v=""/>
    <s v="13/11/2025 16:27"/>
    <s v="-"/>
    <s v="J&amp;T COD"/>
    <s v="Tiktok"/>
    <s v="จ่ายทีหลัง / COD"/>
    <s v=""/>
    <s v="766495029064"/>
    <s v="13/11/2025 16:27"/>
  </r>
  <r>
    <x v="9"/>
    <x v="10"/>
    <n v="50"/>
    <n v="1"/>
    <s v="GBF55"/>
    <n v="100"/>
    <n v="0"/>
    <s v="ร้านที่4"/>
    <s v="ต***'งง เ***มม"/>
    <s v="พะเยา"/>
    <s v="-"/>
    <s v=""/>
    <s v="13/11/2025 16:18"/>
    <s v="-"/>
    <s v="J&amp;T COD"/>
    <s v="Tiktok"/>
    <s v="จ่ายทีหลัง / COD"/>
    <s v=""/>
    <s v="766446683063"/>
    <s v="13/11/2025 16:18"/>
  </r>
  <r>
    <x v="1"/>
    <x v="13"/>
    <n v="50"/>
    <n v="1"/>
    <s v="GBF55"/>
    <n v="100"/>
    <n v="0"/>
    <s v="ร้านที่4"/>
    <s v="ต***'งง เ***มม"/>
    <s v="พะเยา"/>
    <s v="-"/>
    <s v=""/>
    <s v="13/11/2025 16:18"/>
    <s v="-"/>
    <s v="J&amp;T COD"/>
    <s v="Tiktok"/>
    <s v="จ่ายทีหลัง / COD"/>
    <s v=""/>
    <s v="766446683063"/>
    <s v="13/11/2025 16:18"/>
  </r>
  <r>
    <x v="12"/>
    <x v="14"/>
    <n v="50"/>
    <n v="1"/>
    <s v="GBF55"/>
    <n v="100"/>
    <n v="0"/>
    <s v="ร้านที่4"/>
    <s v="ต***'งง เ***มม"/>
    <s v="พะเยา"/>
    <s v="-"/>
    <s v=""/>
    <s v="13/11/2025 16:18"/>
    <s v="-"/>
    <s v="J&amp;T COD"/>
    <s v="Tiktok"/>
    <s v="จ่ายทีหลัง / COD"/>
    <s v=""/>
    <s v="766446683063"/>
    <s v="13/11/2025 16:18"/>
  </r>
  <r>
    <x v="9"/>
    <x v="10"/>
    <n v="50"/>
    <n v="1"/>
    <s v="GBF54"/>
    <n v="99.99"/>
    <n v="0"/>
    <s v="ร้านที่2"/>
    <s v="ส** ว***รณ์"/>
    <s v="กรุงเทพฯ"/>
    <s v="-"/>
    <s v=""/>
    <s v="13/11/2025 16:18"/>
    <s v="-"/>
    <s v="J&amp;T Express"/>
    <s v="Tiktok"/>
    <s v="tiktok"/>
    <s v=""/>
    <s v="766483280043"/>
    <s v="13/11/2025 16:18"/>
  </r>
  <r>
    <x v="1"/>
    <x v="13"/>
    <n v="50"/>
    <n v="1"/>
    <s v="GBF54"/>
    <n v="99.99"/>
    <n v="0"/>
    <s v="ร้านที่2"/>
    <s v="ส** ว***รณ์"/>
    <s v="กรุงเทพฯ"/>
    <s v="-"/>
    <s v=""/>
    <s v="13/11/2025 16:18"/>
    <s v="-"/>
    <s v="J&amp;T Express"/>
    <s v="Tiktok"/>
    <s v="tiktok"/>
    <s v=""/>
    <s v="766483280043"/>
    <s v="13/11/2025 16:18"/>
  </r>
  <r>
    <x v="12"/>
    <x v="14"/>
    <n v="50"/>
    <n v="1"/>
    <s v="GBF54"/>
    <n v="99.99"/>
    <n v="0"/>
    <s v="ร้านที่2"/>
    <s v="ส** ว***รณ์"/>
    <s v="กรุงเทพฯ"/>
    <s v="-"/>
    <s v=""/>
    <s v="13/11/2025 16:18"/>
    <s v="-"/>
    <s v="J&amp;T Express"/>
    <s v="Tiktok"/>
    <s v="tiktok"/>
    <s v=""/>
    <s v="766483280043"/>
    <s v="13/11/2025 16:18"/>
  </r>
  <r>
    <x v="3"/>
    <x v="3"/>
    <n v="66.666666666666671"/>
    <n v="3"/>
    <s v="GBF53"/>
    <n v="100"/>
    <n v="0"/>
    <s v="ร้านที่2"/>
    <s v="ก***า พ***าช"/>
    <s v="เชียงราย"/>
    <s v="-"/>
    <s v=""/>
    <s v="13/11/2025 16:14"/>
    <s v="-"/>
    <s v="J&amp;T COD"/>
    <s v="Tiktok"/>
    <s v="จ่ายทีหลัง / COD"/>
    <s v=""/>
    <s v="766459728064"/>
    <s v="13/11/2025 16:15"/>
  </r>
  <r>
    <x v="5"/>
    <x v="15"/>
    <n v="60"/>
    <n v="1"/>
    <s v="GBF52"/>
    <n v="60"/>
    <n v="0"/>
    <s v="ร้านที่1"/>
    <s v="ดวงพร​ เจียวท่าไม้"/>
    <s v="82/44ม.8หมู่บ้านสิริชัยวิลเลต ซอย1_x000a__x000a_สามพราน/ Sam Phranนครปฐม/ Nakhon Pathom_x000a_73160"/>
    <s v="73160"/>
    <s v="660991435226"/>
    <s v="13/11/2025 16:14"/>
    <s v="-"/>
    <s v="Kerry_dropoff"/>
    <s v="Lazada"/>
    <s v="lazada"/>
    <s v=""/>
    <s v="LEXPU0628375280"/>
    <s v="13/11/2025 16:13"/>
  </r>
  <r>
    <x v="9"/>
    <x v="10"/>
    <n v="50"/>
    <n v="1"/>
    <s v="GBF51"/>
    <n v="99.99"/>
    <n v="0"/>
    <s v="ร้านที่2"/>
    <s v="ป***ิฉัตร ส***ล"/>
    <s v="เลย"/>
    <s v="-"/>
    <s v=""/>
    <s v="13/11/2025 16:12"/>
    <s v="-"/>
    <s v="J&amp;T COD"/>
    <s v="Tiktok"/>
    <s v="จ่ายทีหลัง / COD"/>
    <s v=""/>
    <s v="766499484063"/>
    <s v="13/11/2025 16:12"/>
  </r>
  <r>
    <x v="1"/>
    <x v="13"/>
    <n v="50"/>
    <n v="1"/>
    <s v="GBF51"/>
    <n v="99.99"/>
    <n v="0"/>
    <s v="ร้านที่2"/>
    <s v="ป***ิฉัตร ส***ล"/>
    <s v="เลย"/>
    <s v="-"/>
    <s v=""/>
    <s v="13/11/2025 16:12"/>
    <s v="-"/>
    <s v="J&amp;T COD"/>
    <s v="Tiktok"/>
    <s v="จ่ายทีหลัง / COD"/>
    <s v=""/>
    <s v="766499484063"/>
    <s v="13/11/2025 16:12"/>
  </r>
  <r>
    <x v="12"/>
    <x v="14"/>
    <n v="50"/>
    <n v="1"/>
    <s v="GBF51"/>
    <n v="99.99"/>
    <n v="0"/>
    <s v="ร้านที่2"/>
    <s v="ป***ิฉัตร ส***ล"/>
    <s v="เลย"/>
    <s v="-"/>
    <s v=""/>
    <s v="13/11/2025 16:12"/>
    <s v="-"/>
    <s v="J&amp;T COD"/>
    <s v="Tiktok"/>
    <s v="จ่ายทีหลัง / COD"/>
    <s v=""/>
    <s v="766499484063"/>
    <s v="13/11/2025 16:12"/>
  </r>
  <r>
    <x v="3"/>
    <x v="3"/>
    <n v="33"/>
    <n v="10"/>
    <s v="GBF50"/>
    <n v="317.27"/>
    <n v="0"/>
    <s v="ร้านที่2"/>
    <s v="แ*** ล***ี้"/>
    <s v="สงขลา"/>
    <s v="-"/>
    <s v=""/>
    <s v="13/11/2025 16:14"/>
    <s v="-"/>
    <s v="J&amp;T Express"/>
    <s v="Tiktok"/>
    <s v="tiktok"/>
    <s v=""/>
    <s v="766433516015"/>
    <s v="13/11/2025 16:12"/>
  </r>
  <r>
    <x v="0"/>
    <x v="0"/>
    <n v="66.666666666666671"/>
    <n v="3"/>
    <s v="GBF48"/>
    <n v="199.99"/>
    <n v="0"/>
    <s v="ร้านที่2"/>
    <s v="ณ***ิณี อ***ทะเล"/>
    <s v="เทศบาลนครนครราชสีมา"/>
    <s v="-"/>
    <s v=""/>
    <s v="13/11/2025 16:06"/>
    <s v="-"/>
    <s v="J&amp;T Express"/>
    <s v="Tiktok"/>
    <s v="tiktok"/>
    <s v=""/>
    <s v="766465860075"/>
    <s v="13/11/2025 16:06"/>
  </r>
  <r>
    <x v="9"/>
    <x v="10"/>
    <n v="50"/>
    <n v="1"/>
    <s v="GBF48"/>
    <n v="199.99"/>
    <n v="0"/>
    <s v="ร้านที่2"/>
    <s v="ณ***ิณี อ***ทะเล"/>
    <s v="เทศบาลนครนครราชสีมา"/>
    <s v="-"/>
    <s v=""/>
    <s v="13/11/2025 16:06"/>
    <s v="-"/>
    <s v="J&amp;T Express"/>
    <s v="Tiktok"/>
    <s v="tiktok"/>
    <s v=""/>
    <s v="766465860075"/>
    <s v="13/11/2025 16:06"/>
  </r>
  <r>
    <x v="1"/>
    <x v="13"/>
    <n v="50"/>
    <n v="1"/>
    <s v="GBF48"/>
    <n v="199.99"/>
    <n v="0"/>
    <s v="ร้านที่2"/>
    <s v="ณ***ิณี อ***ทะเล"/>
    <s v="เทศบาลนครนครราชสีมา"/>
    <s v="-"/>
    <s v=""/>
    <s v="13/11/2025 16:06"/>
    <s v="-"/>
    <s v="J&amp;T Express"/>
    <s v="Tiktok"/>
    <s v="tiktok"/>
    <s v=""/>
    <s v="766465860075"/>
    <s v="13/11/2025 16:06"/>
  </r>
  <r>
    <x v="12"/>
    <x v="14"/>
    <n v="50"/>
    <n v="1"/>
    <s v="GBF48"/>
    <n v="199.99"/>
    <n v="0"/>
    <s v="ร้านที่2"/>
    <s v="ณ***ิณี อ***ทะเล"/>
    <s v="เทศบาลนครนครราชสีมา"/>
    <s v="-"/>
    <s v=""/>
    <s v="13/11/2025 16:06"/>
    <s v="-"/>
    <s v="J&amp;T Express"/>
    <s v="Tiktok"/>
    <s v="tiktok"/>
    <s v=""/>
    <s v="766465860075"/>
    <s v="13/11/2025 16:06"/>
  </r>
  <r>
    <x v="3"/>
    <x v="3"/>
    <n v="66.666666666666671"/>
    <n v="3"/>
    <s v="GBF47"/>
    <n v="100"/>
    <n v="0"/>
    <s v="ร้านที่2"/>
    <s v="อ*** เ***มเมือง"/>
    <s v="สมุทรปราการ"/>
    <s v="-"/>
    <s v=""/>
    <s v="13/11/2025 16:05"/>
    <s v="-"/>
    <s v="J&amp;T COD"/>
    <s v="Tiktok"/>
    <s v="จ่ายทีหลัง / COD"/>
    <s v=""/>
    <s v="766458323072"/>
    <s v="13/11/2025 16:05"/>
  </r>
  <r>
    <x v="15"/>
    <x v="18"/>
    <n v="139"/>
    <n v="4"/>
    <s v="GBF46"/>
    <n v="398"/>
    <n v="0"/>
    <s v="ร้านที่10"/>
    <s v="ชื่อ ปิ่นแก้ว  ศรีวะอาด"/>
    <s v="69/28ซอย25 ต.คันหาม  อ.อุทัย จ.อยุธยา 13120"/>
    <s v="13120"/>
    <s v="0937169932"/>
    <s v="13/11/2025 16:04"/>
    <s v="raweewan5499@gmail.com"/>
    <s v="EMS COD"/>
    <s v="facebook"/>
    <s v="กสิกร"/>
    <s v=""/>
    <s v="WA043502472TH"/>
    <s v="13/11/2025 16:04"/>
  </r>
  <r>
    <x v="15"/>
    <x v="18"/>
    <n v="139"/>
    <n v="1"/>
    <s v="GBF45"/>
    <n v="199"/>
    <n v="0"/>
    <s v="ร้านที่10"/>
    <s v="พวงทิพย์  ธิมาชัย"/>
    <s v="203 ถ.ศรีสุนทร  ต.ในเมือง  อ.เมือง  _x000a_จ.ยโสธร 35000"/>
    <s v="35000"/>
    <s v="0896259688"/>
    <s v="13/11/2025 16:03"/>
    <s v="raweewan5499@gmail.com"/>
    <s v="EMS COD"/>
    <s v="facebook"/>
    <s v="กสิกร"/>
    <s v=""/>
    <s v="WA043502486TH"/>
    <s v="13/11/2025 16:02"/>
  </r>
  <r>
    <x v="11"/>
    <x v="12"/>
    <n v="139"/>
    <n v="1"/>
    <s v="GBF45"/>
    <n v="199"/>
    <n v="0"/>
    <s v="ร้านที่10"/>
    <s v="พวงทิพย์  ธิมาชัย"/>
    <s v="203 ถ.ศรีสุนทร  ต.ในเมือง  อ.เมือง  _x000a_จ.ยโสธร 35000"/>
    <s v="35000"/>
    <s v="0896259688"/>
    <s v="13/11/2025 16:03"/>
    <s v="raweewan5499@gmail.com"/>
    <s v="EMS COD"/>
    <s v="facebook"/>
    <s v="กสิกร"/>
    <s v=""/>
    <s v="WA043502486TH"/>
    <s v="13/11/2025 16:02"/>
  </r>
  <r>
    <x v="9"/>
    <x v="10"/>
    <n v="50"/>
    <n v="2"/>
    <s v="GBF44"/>
    <n v="199.98"/>
    <n v="0"/>
    <s v="ร้านที่2"/>
    <s v="ต***ตา"/>
    <s v="กรุงเทพฯ"/>
    <s v="-"/>
    <s v=""/>
    <s v="13/11/2025 16:01"/>
    <s v="-"/>
    <s v="J&amp;T COD"/>
    <s v="Tiktok"/>
    <s v="จ่ายทีหลัง / COD"/>
    <s v=""/>
    <s v="766498088090"/>
    <s v="13/11/2025 16:01"/>
  </r>
  <r>
    <x v="1"/>
    <x v="13"/>
    <n v="50"/>
    <n v="2"/>
    <s v="GBF44"/>
    <n v="199.98"/>
    <n v="0"/>
    <s v="ร้านที่2"/>
    <s v="ต***ตา"/>
    <s v="กรุงเทพฯ"/>
    <s v="-"/>
    <s v=""/>
    <s v="13/11/2025 16:01"/>
    <s v="-"/>
    <s v="J&amp;T COD"/>
    <s v="Tiktok"/>
    <s v="จ่ายทีหลัง / COD"/>
    <s v=""/>
    <s v="766498088090"/>
    <s v="13/11/2025 16:01"/>
  </r>
  <r>
    <x v="12"/>
    <x v="14"/>
    <n v="50"/>
    <n v="2"/>
    <s v="GBF44"/>
    <n v="199.98"/>
    <n v="0"/>
    <s v="ร้านที่2"/>
    <s v="ต***ตา"/>
    <s v="กรุงเทพฯ"/>
    <s v="-"/>
    <s v=""/>
    <s v="13/11/2025 16:01"/>
    <s v="-"/>
    <s v="J&amp;T COD"/>
    <s v="Tiktok"/>
    <s v="จ่ายทีหลัง / COD"/>
    <s v=""/>
    <s v="766498088090"/>
    <s v="13/11/2025 16:01"/>
  </r>
  <r>
    <x v="9"/>
    <x v="10"/>
    <n v="50"/>
    <n v="1"/>
    <s v="GBF43"/>
    <n v="100"/>
    <n v="0"/>
    <s v="ร้านที่2"/>
    <s v="ว***รา พ***าวัฒน์"/>
    <s v="กรุงเทพฯ"/>
    <s v="-"/>
    <s v=""/>
    <s v="13/11/2025 15:59"/>
    <s v="-"/>
    <s v="J&amp;T COD"/>
    <s v="Tiktok"/>
    <s v="จ่ายทีหลัง / COD"/>
    <s v=""/>
    <s v="766456571020"/>
    <s v="13/11/2025 15:59"/>
  </r>
  <r>
    <x v="1"/>
    <x v="13"/>
    <n v="50"/>
    <n v="1"/>
    <s v="GBF43"/>
    <n v="100"/>
    <n v="0"/>
    <s v="ร้านที่2"/>
    <s v="ว***รา พ***าวัฒน์"/>
    <s v="กรุงเทพฯ"/>
    <s v="-"/>
    <s v=""/>
    <s v="13/11/2025 15:59"/>
    <s v="-"/>
    <s v="J&amp;T COD"/>
    <s v="Tiktok"/>
    <s v="จ่ายทีหลัง / COD"/>
    <s v=""/>
    <s v="766456571020"/>
    <s v="13/11/2025 15:59"/>
  </r>
  <r>
    <x v="12"/>
    <x v="14"/>
    <n v="50"/>
    <n v="1"/>
    <s v="GBF43"/>
    <n v="100"/>
    <n v="0"/>
    <s v="ร้านที่2"/>
    <s v="ว***รา พ***าวัฒน์"/>
    <s v="กรุงเทพฯ"/>
    <s v="-"/>
    <s v=""/>
    <s v="13/11/2025 15:59"/>
    <s v="-"/>
    <s v="J&amp;T COD"/>
    <s v="Tiktok"/>
    <s v="จ่ายทีหลัง / COD"/>
    <s v=""/>
    <s v="766456571020"/>
    <s v="13/11/2025 15:59"/>
  </r>
  <r>
    <x v="11"/>
    <x v="12"/>
    <n v="139"/>
    <n v="1"/>
    <s v="GBF42"/>
    <n v="171.67"/>
    <n v="26.5"/>
    <s v="ร้านที่1"/>
    <s v="สงขลา บัวแก้ว"/>
    <s v="เลขที่ 16/27 ถ.กม2 ฝังขวา หอพักศรัณยพงค์ · อรัญประเทศ/ Aranyaprathet_x000a__x000a_อรัญประเทศ/ Aranyaprathetสระแก้ว/ Sa Kaeo_x000a_27120"/>
    <s v="27120"/>
    <s v="660806570400"/>
    <s v="13/11/2025 15:57"/>
    <s v="-"/>
    <s v="Kerry_dropoff"/>
    <s v="Lazada"/>
    <s v="lazada"/>
    <s v=""/>
    <s v="LEXPU0628458951"/>
    <s v="13/11/2025 15:57"/>
  </r>
  <r>
    <x v="14"/>
    <x v="17"/>
    <n v="139"/>
    <n v="1"/>
    <s v="GBF42"/>
    <n v="171.67"/>
    <n v="26.5"/>
    <s v="ร้านที่1"/>
    <s v="สงขลา บัวแก้ว"/>
    <s v="เลขที่ 16/27 ถ.กม2 ฝังขวา หอพักศรัณยพงค์ · อรัญประเทศ/ Aranyaprathet_x000a__x000a_อรัญประเทศ/ Aranyaprathetสระแก้ว/ Sa Kaeo_x000a_27120"/>
    <s v="27120"/>
    <s v="660806570400"/>
    <s v="13/11/2025 15:57"/>
    <s v="-"/>
    <s v="Kerry_dropoff"/>
    <s v="Lazada"/>
    <s v="lazada"/>
    <s v=""/>
    <s v="LEXPU0628458951"/>
    <s v="13/11/2025 15:57"/>
  </r>
  <r>
    <x v="15"/>
    <x v="18"/>
    <n v="139"/>
    <n v="1"/>
    <s v="GBF42"/>
    <n v="171.67"/>
    <n v="26.5"/>
    <s v="ร้านที่1"/>
    <s v="สงขลา บัวแก้ว"/>
    <s v="เลขที่ 16/27 ถ.กม2 ฝังขวา หอพักศรัณยพงค์ · อรัญประเทศ/ Aranyaprathet_x000a__x000a_อรัญประเทศ/ Aranyaprathetสระแก้ว/ Sa Kaeo_x000a_27120"/>
    <s v="27120"/>
    <s v="660806570400"/>
    <s v="13/11/2025 15:57"/>
    <s v="-"/>
    <s v="Kerry_dropoff"/>
    <s v="Lazada"/>
    <s v="lazada"/>
    <s v=""/>
    <s v="LEXPU0628458951"/>
    <s v="13/11/2025 15:57"/>
  </r>
  <r>
    <x v="13"/>
    <x v="19"/>
    <n v="139"/>
    <n v="1"/>
    <s v="GBF42"/>
    <n v="171.67"/>
    <n v="26.5"/>
    <s v="ร้านที่1"/>
    <s v="สงขลา บัวแก้ว"/>
    <s v="เลขที่ 16/27 ถ.กม2 ฝังขวา หอพักศรัณยพงค์ · อรัญประเทศ/ Aranyaprathet_x000a__x000a_อรัญประเทศ/ Aranyaprathetสระแก้ว/ Sa Kaeo_x000a_27120"/>
    <s v="27120"/>
    <s v="660806570400"/>
    <s v="13/11/2025 15:57"/>
    <s v="-"/>
    <s v="Kerry_dropoff"/>
    <s v="Lazada"/>
    <s v="lazada"/>
    <s v=""/>
    <s v="LEXPU0628458951"/>
    <s v="13/11/2025 15:57"/>
  </r>
  <r>
    <x v="9"/>
    <x v="10"/>
    <n v="50"/>
    <n v="1"/>
    <s v="GBF40"/>
    <n v="100"/>
    <n v="0"/>
    <s v="ร้านที่2"/>
    <s v="ณ***ดา ก***า"/>
    <s v="สุรินทร์"/>
    <s v="-"/>
    <s v=""/>
    <s v="13/11/2025 15:56"/>
    <s v="-"/>
    <s v="J&amp;T Express"/>
    <s v="Tiktok"/>
    <s v="tiktok"/>
    <s v=""/>
    <s v="766437973033"/>
    <s v="13/11/2025 15:54"/>
  </r>
  <r>
    <x v="1"/>
    <x v="13"/>
    <n v="50"/>
    <n v="1"/>
    <s v="GBF40"/>
    <n v="100"/>
    <n v="0"/>
    <s v="ร้านที่2"/>
    <s v="ณ***ดา ก***า"/>
    <s v="สุรินทร์"/>
    <s v="-"/>
    <s v=""/>
    <s v="13/11/2025 15:56"/>
    <s v="-"/>
    <s v="J&amp;T Express"/>
    <s v="Tiktok"/>
    <s v="tiktok"/>
    <s v=""/>
    <s v="766437973033"/>
    <s v="13/11/2025 15:54"/>
  </r>
  <r>
    <x v="12"/>
    <x v="14"/>
    <n v="50"/>
    <n v="1"/>
    <s v="GBF40"/>
    <n v="100"/>
    <n v="0"/>
    <s v="ร้านที่2"/>
    <s v="ณ***ดา ก***า"/>
    <s v="สุรินทร์"/>
    <s v="-"/>
    <s v=""/>
    <s v="13/11/2025 15:56"/>
    <s v="-"/>
    <s v="J&amp;T Express"/>
    <s v="Tiktok"/>
    <s v="tiktok"/>
    <s v=""/>
    <s v="766437973033"/>
    <s v="13/11/2025 15:54"/>
  </r>
  <r>
    <x v="5"/>
    <x v="5"/>
    <n v="66.333333333333329"/>
    <n v="3"/>
    <s v="GBF39"/>
    <n v="232"/>
    <n v="0"/>
    <s v="ร้านที่1"/>
    <s v="จ******ี"/>
    <s v="****** ตำบลวังเหนือ อำเภอวังเหนือ จังหวัดลำปาง 52140"/>
    <s v="52140"/>
    <s v="28"/>
    <s v="13/11/2025 15:50"/>
    <s v="-"/>
    <s v="SPX Express"/>
    <s v="Shopee"/>
    <s v="shopee"/>
    <s v=""/>
    <s v="TH259490186779H"/>
    <s v="13/11/2025 15:45"/>
  </r>
  <r>
    <x v="11"/>
    <x v="12"/>
    <n v="145"/>
    <n v="1"/>
    <s v="GBF37"/>
    <n v="282"/>
    <n v="0"/>
    <s v="ร้านที่1"/>
    <s v="ช******ง"/>
    <s v="******ิน แขวง/เขตสายไหม กรุงเทพฯ 10220 แขวงสายไหม เขตสายไหม จังหวัดกรุงเทพมหานคร 10220"/>
    <s v="10220"/>
    <s v="00"/>
    <s v="13/11/2025 15:37"/>
    <s v="-"/>
    <s v="SPX Express"/>
    <s v="Shopee"/>
    <s v="shopee"/>
    <s v=""/>
    <s v="TH2512768774375"/>
    <s v="13/11/2025 15:36"/>
  </r>
  <r>
    <x v="13"/>
    <x v="19"/>
    <n v="145"/>
    <n v="1"/>
    <s v="GBF37"/>
    <n v="282"/>
    <n v="0"/>
    <s v="ร้านที่1"/>
    <s v="ช******ง"/>
    <s v="******ิน แขวง/เขตสายไหม กรุงเทพฯ 10220 แขวงสายไหม เขตสายไหม จังหวัดกรุงเทพมหานคร 10220"/>
    <s v="10220"/>
    <s v="00"/>
    <s v="13/11/2025 15:37"/>
    <s v="-"/>
    <s v="SPX Express"/>
    <s v="Shopee"/>
    <s v="shopee"/>
    <s v=""/>
    <s v="TH2512768774375"/>
    <s v="13/11/2025 15:36"/>
  </r>
  <r>
    <x v="9"/>
    <x v="10"/>
    <n v="50"/>
    <n v="1"/>
    <s v="GBF36"/>
    <n v="100"/>
    <n v="0"/>
    <s v="ร้านที่2"/>
    <s v="ล***ณา ป***พาล"/>
    <s v="ประจวบคีรีขันธ์"/>
    <s v="-"/>
    <s v=""/>
    <s v="13/11/2025 15:29"/>
    <s v="-"/>
    <s v="J&amp;T COD"/>
    <s v="Tiktok"/>
    <s v="จ่ายทีหลัง / COD"/>
    <s v=""/>
    <s v="766459487076"/>
    <s v="13/11/2025 15:29"/>
  </r>
  <r>
    <x v="1"/>
    <x v="13"/>
    <n v="50"/>
    <n v="1"/>
    <s v="GBF36"/>
    <n v="100"/>
    <n v="0"/>
    <s v="ร้านที่2"/>
    <s v="ล***ณา ป***พาล"/>
    <s v="ประจวบคีรีขันธ์"/>
    <s v="-"/>
    <s v=""/>
    <s v="13/11/2025 15:29"/>
    <s v="-"/>
    <s v="J&amp;T COD"/>
    <s v="Tiktok"/>
    <s v="จ่ายทีหลัง / COD"/>
    <s v=""/>
    <s v="766459487076"/>
    <s v="13/11/2025 15:29"/>
  </r>
  <r>
    <x v="12"/>
    <x v="14"/>
    <n v="50"/>
    <n v="1"/>
    <s v="GBF36"/>
    <n v="100"/>
    <n v="0"/>
    <s v="ร้านที่2"/>
    <s v="ล***ณา ป***พาล"/>
    <s v="ประจวบคีรีขันธ์"/>
    <s v="-"/>
    <s v=""/>
    <s v="13/11/2025 15:29"/>
    <s v="-"/>
    <s v="J&amp;T COD"/>
    <s v="Tiktok"/>
    <s v="จ่ายทีหลัง / COD"/>
    <s v=""/>
    <s v="766459487076"/>
    <s v="13/11/2025 15:29"/>
  </r>
  <r>
    <x v="9"/>
    <x v="10"/>
    <n v="50"/>
    <n v="1"/>
    <s v="GBF35"/>
    <n v="99.99"/>
    <n v="0"/>
    <s v="ร้านที่2"/>
    <s v="ข***ฐา จ***่อง"/>
    <s v="จังหวัดกระบี่"/>
    <s v="-"/>
    <s v=""/>
    <s v="13/11/2025 15:25"/>
    <s v="-"/>
    <s v="J&amp;T COD"/>
    <s v="Tiktok"/>
    <s v="จ่ายทีหลัง / COD"/>
    <s v=""/>
    <s v="766476688073"/>
    <s v="13/11/2025 15:25"/>
  </r>
  <r>
    <x v="1"/>
    <x v="13"/>
    <n v="50"/>
    <n v="1"/>
    <s v="GBF35"/>
    <n v="99.99"/>
    <n v="0"/>
    <s v="ร้านที่2"/>
    <s v="ข***ฐา จ***่อง"/>
    <s v="จังหวัดกระบี่"/>
    <s v="-"/>
    <s v=""/>
    <s v="13/11/2025 15:25"/>
    <s v="-"/>
    <s v="J&amp;T COD"/>
    <s v="Tiktok"/>
    <s v="จ่ายทีหลัง / COD"/>
    <s v=""/>
    <s v="766476688073"/>
    <s v="13/11/2025 15:25"/>
  </r>
  <r>
    <x v="12"/>
    <x v="14"/>
    <n v="50"/>
    <n v="1"/>
    <s v="GBF35"/>
    <n v="99.99"/>
    <n v="0"/>
    <s v="ร้านที่2"/>
    <s v="ข***ฐา จ***่อง"/>
    <s v="จังหวัดกระบี่"/>
    <s v="-"/>
    <s v=""/>
    <s v="13/11/2025 15:25"/>
    <s v="-"/>
    <s v="J&amp;T COD"/>
    <s v="Tiktok"/>
    <s v="จ่ายทีหลัง / COD"/>
    <s v=""/>
    <s v="766476688073"/>
    <s v="13/11/2025 15:25"/>
  </r>
  <r>
    <x v="0"/>
    <x v="0"/>
    <n v="66.666666666666671"/>
    <n v="3"/>
    <s v="GBF34"/>
    <n v="100"/>
    <n v="0"/>
    <s v="ร้านที่2"/>
    <s v="ศ***นาถ  ส***สนธิ์"/>
    <s v="จังหวัดสระบุรี"/>
    <s v="-"/>
    <s v=""/>
    <s v="13/11/2025 15:22"/>
    <s v="-"/>
    <s v="J&amp;T COD"/>
    <s v="Tiktok"/>
    <s v="จ่ายทีหลัง / COD"/>
    <s v=""/>
    <s v="766479000092"/>
    <s v="13/11/2025 15:22"/>
  </r>
  <r>
    <x v="0"/>
    <x v="0"/>
    <n v="66.666666666666671"/>
    <n v="3"/>
    <s v="GBF33"/>
    <n v="301"/>
    <n v="0"/>
    <s v="ร้านที่1"/>
    <s v="ฟ*"/>
    <s v="******ลขที่ 2 ซอยทุ่งเศรษฐี แยก 8 แขวงดอกไม้ เขตประเวศ จังหวัดกรุงเทพมหานคร 10250"/>
    <s v="10250"/>
    <s v="25"/>
    <s v="13/11/2025 15:50"/>
    <s v="-"/>
    <s v="SPX Express"/>
    <s v="Shopee"/>
    <s v="shopee"/>
    <s v=""/>
    <s v="TH251435172646B"/>
    <s v="13/11/2025 15:19"/>
  </r>
  <r>
    <x v="3"/>
    <x v="3"/>
    <n v="66.666666666666671"/>
    <n v="3"/>
    <s v="GBF33"/>
    <n v="301"/>
    <n v="0"/>
    <s v="ร้านที่1"/>
    <s v="ฟ*"/>
    <s v="******ลขที่ 2 ซอยทุ่งเศรษฐี แยก 8 แขวงดอกไม้ เขตประเวศ จังหวัดกรุงเทพมหานคร 10250"/>
    <s v="10250"/>
    <s v="25"/>
    <s v="13/11/2025 15:50"/>
    <s v="-"/>
    <s v="SPX Express"/>
    <s v="Shopee"/>
    <s v="shopee"/>
    <s v=""/>
    <s v="TH251435172646B"/>
    <s v="13/11/2025 15:19"/>
  </r>
  <r>
    <x v="4"/>
    <x v="4"/>
    <n v="48"/>
    <n v="1"/>
    <s v="GBF33"/>
    <n v="301"/>
    <n v="0"/>
    <s v="ร้านที่1"/>
    <s v="ฟ*"/>
    <s v="******ลขที่ 2 ซอยทุ่งเศรษฐี แยก 8 แขวงดอกไม้ เขตประเวศ จังหวัดกรุงเทพมหานคร 10250"/>
    <s v="10250"/>
    <s v="25"/>
    <s v="13/11/2025 15:50"/>
    <s v="-"/>
    <s v="SPX Express"/>
    <s v="Shopee"/>
    <s v="shopee"/>
    <s v=""/>
    <s v="TH251435172646B"/>
    <s v="13/11/2025 15:19"/>
  </r>
  <r>
    <x v="5"/>
    <x v="5"/>
    <n v="79"/>
    <n v="1"/>
    <s v="GBF32"/>
    <n v="79"/>
    <n v="0"/>
    <s v="ร้านที่1"/>
    <s v="W******e"/>
    <s v="******ยก22 ถ.พหลโยธิน แขวงอนุสาวรีย์ เขตบางเขน จังหวัดกรุงเทพมหานคร 10220"/>
    <s v="10220"/>
    <s v="95"/>
    <s v="13/11/2025 15:47"/>
    <s v="-"/>
    <s v="SPX Express"/>
    <s v="Shopee"/>
    <s v="shopee"/>
    <s v=""/>
    <s v="TH259438266324Y"/>
    <s v="13/11/2025 15:17"/>
  </r>
  <r>
    <x v="14"/>
    <x v="17"/>
    <n v="139"/>
    <n v="1"/>
    <s v="GBF31"/>
    <n v="109"/>
    <n v="0"/>
    <s v="ร้านที่2"/>
    <s v="ส***ุดา ท***าก"/>
    <s v="สตูล"/>
    <s v="-"/>
    <s v=""/>
    <s v="13/11/2025 15:16"/>
    <s v="-"/>
    <s v="J&amp;T COD"/>
    <s v="Tiktok"/>
    <s v="จ่ายทีหลัง / COD"/>
    <s v=""/>
    <s v="766441146096"/>
    <s v="13/11/2025 15:16"/>
  </r>
  <r>
    <x v="5"/>
    <x v="15"/>
    <n v="60"/>
    <n v="1"/>
    <s v="GBF30"/>
    <n v="67"/>
    <n v="7"/>
    <s v="ร้านที่1"/>
    <s v="อาริยา วงค์กุลพิลาศ"/>
    <s v="9 ม.6  · วังกระแจะ/ Wang Krachae_x000a__x000a_เมืองตราด/ Mueang Tratตราด/ Trat_x000a_23000"/>
    <s v="23000"/>
    <s v="660878203543"/>
    <s v="13/11/2025 15:15"/>
    <s v="-"/>
    <s v="Kerry_dropoff"/>
    <s v="Lazada"/>
    <s v="lazada"/>
    <s v=""/>
    <s v="LEXPU0628375716"/>
    <s v="13/11/2025 15:15"/>
  </r>
  <r>
    <x v="4"/>
    <x v="4"/>
    <n v="40"/>
    <n v="10"/>
    <s v="GBF29"/>
    <n v="325"/>
    <n v="0"/>
    <s v="ร้านที่2"/>
    <s v="ส***ล เ***พกาญจน์"/>
    <s v="เทศบาลนครสุราษฎร์ธานี"/>
    <s v="-"/>
    <s v=""/>
    <s v="13/11/2025 15:15"/>
    <s v="-"/>
    <s v="J&amp;T COD"/>
    <s v="Tiktok"/>
    <s v="จ่ายทีหลัง / COD"/>
    <s v=""/>
    <s v="766404848064"/>
    <s v="13/11/2025 15:15"/>
  </r>
  <r>
    <x v="9"/>
    <x v="10"/>
    <n v="50"/>
    <n v="1"/>
    <s v="GBF28"/>
    <n v="99.99"/>
    <n v="0"/>
    <s v="ร้านที่2"/>
    <s v="ด***มล แ***ขำ"/>
    <s v="สมุทรสาคร"/>
    <s v="-"/>
    <s v=""/>
    <s v="13/11/2025 15:10"/>
    <s v="-"/>
    <s v="J&amp;T Express"/>
    <s v="Tiktok"/>
    <s v="tiktok"/>
    <s v=""/>
    <s v="766415081014"/>
    <s v="13/11/2025 15:10"/>
  </r>
  <r>
    <x v="1"/>
    <x v="13"/>
    <n v="50"/>
    <n v="1"/>
    <s v="GBF28"/>
    <n v="99.99"/>
    <n v="0"/>
    <s v="ร้านที่2"/>
    <s v="ด***มล แ***ขำ"/>
    <s v="สมุทรสาคร"/>
    <s v="-"/>
    <s v=""/>
    <s v="13/11/2025 15:10"/>
    <s v="-"/>
    <s v="J&amp;T Express"/>
    <s v="Tiktok"/>
    <s v="tiktok"/>
    <s v=""/>
    <s v="766415081014"/>
    <s v="13/11/2025 15:10"/>
  </r>
  <r>
    <x v="12"/>
    <x v="14"/>
    <n v="50"/>
    <n v="1"/>
    <s v="GBF28"/>
    <n v="99.99"/>
    <n v="0"/>
    <s v="ร้านที่2"/>
    <s v="ด***มล แ***ขำ"/>
    <s v="สมุทรสาคร"/>
    <s v="-"/>
    <s v=""/>
    <s v="13/11/2025 15:10"/>
    <s v="-"/>
    <s v="J&amp;T Express"/>
    <s v="Tiktok"/>
    <s v="tiktok"/>
    <s v=""/>
    <s v="766415081014"/>
    <s v="13/11/2025 15:10"/>
  </r>
  <r>
    <x v="17"/>
    <x v="21"/>
    <n v="54.5"/>
    <n v="2"/>
    <s v="GBF27"/>
    <n v="200.22"/>
    <n v="29"/>
    <s v="ร้านที่1"/>
    <s v="กมลฉันท์ วิจิตรคุณวัฒน์"/>
    <s v="ฟาร์มหมูเจ้เล็ก   บ้านเลขที่ 16/1   หมู่ที่7      ต.บ้านพริก · บ้านพริก/ Ban Phrik_x000a__x000a_บ้านนา/ Ban Naนครนายก/ Nakhon Nayok_x000a_26110"/>
    <s v="26110"/>
    <s v="660972432317"/>
    <s v="13/11/2025 15:09"/>
    <s v="-"/>
    <s v="Kerry_dropoff"/>
    <s v="Lazada"/>
    <s v="lazada"/>
    <s v=""/>
    <s v="LEXPU0628387261"/>
    <s v="13/11/2025 15:10"/>
  </r>
  <r>
    <x v="17"/>
    <x v="21"/>
    <n v="54.5"/>
    <n v="2"/>
    <s v="GBF27"/>
    <n v="200.22"/>
    <n v="29"/>
    <s v="ร้านที่1"/>
    <s v="กมลฉันท์ วิจิตรคุณวัฒน์"/>
    <s v="ฟาร์มหมูเจ้เล็ก   บ้านเลขที่ 16/1   หมู่ที่7      ต.บ้านพริก · บ้านพริก/ Ban Phrik_x000a__x000a_บ้านนา/ Ban Naนครนายก/ Nakhon Nayok_x000a_26110"/>
    <s v="26110"/>
    <s v="660972432317"/>
    <s v="13/11/2025 15:09"/>
    <s v="-"/>
    <s v="Kerry_dropoff"/>
    <s v="Lazada"/>
    <s v="lazada"/>
    <s v=""/>
    <s v="LEXPU0628387261"/>
    <s v="13/11/2025 15:09"/>
  </r>
  <r>
    <x v="13"/>
    <x v="19"/>
    <n v="139"/>
    <n v="1"/>
    <s v="GBF26"/>
    <n v="217.98"/>
    <n v="0"/>
    <s v="ร้านที่2"/>
    <s v="ว***วรรณ์"/>
    <s v="สมุทรปราการ"/>
    <s v="-"/>
    <s v=""/>
    <s v="13/11/2025 15:09"/>
    <s v="-"/>
    <s v="J&amp;T Express"/>
    <s v="Tiktok"/>
    <s v="tiktok"/>
    <s v=""/>
    <s v="766478780045"/>
    <s v="13/11/2025 15:06"/>
  </r>
  <r>
    <x v="11"/>
    <x v="12"/>
    <n v="139"/>
    <n v="1"/>
    <s v="GBF26"/>
    <n v="217.98"/>
    <n v="0"/>
    <s v="ร้านที่2"/>
    <s v="ว***วรรณ์"/>
    <s v="สมุทรปราการ"/>
    <s v="-"/>
    <s v=""/>
    <s v="13/11/2025 15:09"/>
    <s v="-"/>
    <s v="J&amp;T Express"/>
    <s v="Tiktok"/>
    <s v="tiktok"/>
    <s v=""/>
    <s v="766478780045"/>
    <s v="13/11/2025 15:06"/>
  </r>
  <r>
    <x v="8"/>
    <x v="9"/>
    <n v="65"/>
    <n v="2"/>
    <s v="GBF24"/>
    <n v="89"/>
    <n v="0"/>
    <s v="ร้านที่2"/>
    <s v="เ***นฉาย  น***ะเข้"/>
    <s v="สมุทรปราการ"/>
    <s v="-"/>
    <s v=""/>
    <s v="13/11/2025 14:59"/>
    <s v="-"/>
    <s v="J&amp;T COD"/>
    <s v="Tiktok"/>
    <s v="จ่ายทีหลัง / COD"/>
    <s v=""/>
    <s v="766424516056"/>
    <s v="13/11/2025 14:59"/>
  </r>
  <r>
    <x v="0"/>
    <x v="0"/>
    <n v="66.666666666666671"/>
    <n v="3"/>
    <s v="GBF23"/>
    <n v="100"/>
    <n v="0"/>
    <s v="ร้านที่2"/>
    <s v="ท***า ล***ุดเลาะ  แ**"/>
    <s v="ชัยภูมิ"/>
    <s v="-"/>
    <s v=""/>
    <s v="13/11/2025 14:57"/>
    <s v="-"/>
    <s v="J&amp;T COD"/>
    <s v="Tiktok"/>
    <s v="จ่ายทีหลัง / COD"/>
    <s v=""/>
    <s v="766413603104"/>
    <s v="13/11/2025 14:57"/>
  </r>
  <r>
    <x v="0"/>
    <x v="0"/>
    <n v="66.666666666666671"/>
    <n v="3"/>
    <s v="GBF21"/>
    <n v="244.5"/>
    <n v="0"/>
    <s v="ร้านที่2"/>
    <s v="ภ***ณีย์  ส***รณศร"/>
    <s v="สระแก้ว"/>
    <s v="-"/>
    <s v=""/>
    <s v="13/11/2025 14:50"/>
    <s v="-"/>
    <s v="J&amp;T Express"/>
    <s v="Tiktok"/>
    <s v="tiktok"/>
    <s v=""/>
    <s v="766410554033"/>
    <s v="13/11/2025 14:49"/>
  </r>
  <r>
    <x v="9"/>
    <x v="10"/>
    <n v="50"/>
    <n v="1"/>
    <s v="GBF21"/>
    <n v="244.5"/>
    <n v="0"/>
    <s v="ร้านที่2"/>
    <s v="ภ***ณีย์  ส***รณศร"/>
    <s v="สระแก้ว"/>
    <s v="-"/>
    <s v=""/>
    <s v="13/11/2025 14:50"/>
    <s v="-"/>
    <s v="J&amp;T Express"/>
    <s v="Tiktok"/>
    <s v="tiktok"/>
    <s v=""/>
    <s v="766410554033"/>
    <s v="13/11/2025 14:49"/>
  </r>
  <r>
    <x v="1"/>
    <x v="13"/>
    <n v="50"/>
    <n v="1"/>
    <s v="GBF21"/>
    <n v="244.5"/>
    <n v="0"/>
    <s v="ร้านที่2"/>
    <s v="ภ***ณีย์  ส***รณศร"/>
    <s v="สระแก้ว"/>
    <s v="-"/>
    <s v=""/>
    <s v="13/11/2025 14:50"/>
    <s v="-"/>
    <s v="J&amp;T Express"/>
    <s v="Tiktok"/>
    <s v="tiktok"/>
    <s v=""/>
    <s v="766410554033"/>
    <s v="13/11/2025 14:49"/>
  </r>
  <r>
    <x v="12"/>
    <x v="14"/>
    <n v="50"/>
    <n v="1"/>
    <s v="GBF21"/>
    <n v="244.5"/>
    <n v="0"/>
    <s v="ร้านที่2"/>
    <s v="ภ***ณีย์  ส***รณศร"/>
    <s v="สระแก้ว"/>
    <s v="-"/>
    <s v=""/>
    <s v="13/11/2025 14:50"/>
    <s v="-"/>
    <s v="J&amp;T Express"/>
    <s v="Tiktok"/>
    <s v="tiktok"/>
    <s v=""/>
    <s v="766410554033"/>
    <s v="13/11/2025 14:49"/>
  </r>
  <r>
    <x v="8"/>
    <x v="9"/>
    <n v="65"/>
    <n v="1"/>
    <s v="GBF21"/>
    <n v="244.5"/>
    <n v="0"/>
    <s v="ร้านที่2"/>
    <s v="ภ***ณีย์  ส***รณศร"/>
    <s v="สระแก้ว"/>
    <s v="-"/>
    <s v=""/>
    <s v="13/11/2025 14:50"/>
    <s v="-"/>
    <s v="J&amp;T Express"/>
    <s v="Tiktok"/>
    <s v="tiktok"/>
    <s v=""/>
    <s v="766410554033"/>
    <s v="13/11/2025 14:49"/>
  </r>
  <r>
    <x v="14"/>
    <x v="16"/>
    <n v="94.83"/>
    <n v="1"/>
    <s v="GBF20"/>
    <n v="102.33"/>
    <n v="7.5"/>
    <s v="ร้านที่1"/>
    <s v="วิลาวัลย์ นามสว่าง"/>
    <s v="168 หมู่7 ต.ดอนกลอย อ.พิบูลย์รักษ์ อ.อุดรธานี · ดอนกลอย/ Don Kloi_x000a__x000a_พิบูลย์รักษ์/ Phi Boon Rakอุดรธานี/ Udon Thani_x000a_41130"/>
    <s v="41130"/>
    <s v="660804803008"/>
    <s v="13/11/2025 14:45"/>
    <s v="-"/>
    <s v="Kerry_dropoff"/>
    <s v="Lazada"/>
    <s v="lazada"/>
    <s v=""/>
    <s v="TH38187ZS6Z79C"/>
    <s v="13/11/2025 14:45"/>
  </r>
  <r>
    <x v="9"/>
    <x v="10"/>
    <n v="50"/>
    <n v="4"/>
    <s v="GBF19"/>
    <n v="394.96"/>
    <n v="0"/>
    <s v="ร้านที่2"/>
    <s v="บ***ัท พ***นด์พี ฟ*** ม***เก็ต จ***ด"/>
    <s v="นครราชสีมา"/>
    <s v="-"/>
    <s v=""/>
    <s v="13/11/2025 14:43"/>
    <s v="-"/>
    <s v="J&amp;T COD"/>
    <s v="Tiktok"/>
    <s v="จ่ายทีหลัง / COD"/>
    <s v=""/>
    <s v="766433579052"/>
    <s v="13/11/2025 14:43"/>
  </r>
  <r>
    <x v="1"/>
    <x v="13"/>
    <n v="50"/>
    <n v="4"/>
    <s v="GBF19"/>
    <n v="394.96"/>
    <n v="0"/>
    <s v="ร้านที่2"/>
    <s v="บ***ัท พ***นด์พี ฟ*** ม***เก็ต จ***ด"/>
    <s v="นครราชสีมา"/>
    <s v="-"/>
    <s v=""/>
    <s v="13/11/2025 14:43"/>
    <s v="-"/>
    <s v="J&amp;T COD"/>
    <s v="Tiktok"/>
    <s v="จ่ายทีหลัง / COD"/>
    <s v=""/>
    <s v="766433579052"/>
    <s v="13/11/2025 14:43"/>
  </r>
  <r>
    <x v="12"/>
    <x v="14"/>
    <n v="50"/>
    <n v="4"/>
    <s v="GBF19"/>
    <n v="394.96"/>
    <n v="0"/>
    <s v="ร้านที่2"/>
    <s v="บ***ัท พ***นด์พี ฟ*** ม***เก็ต จ***ด"/>
    <s v="นครราชสีมา"/>
    <s v="-"/>
    <s v=""/>
    <s v="13/11/2025 14:43"/>
    <s v="-"/>
    <s v="J&amp;T COD"/>
    <s v="Tiktok"/>
    <s v="จ่ายทีหลัง / COD"/>
    <s v=""/>
    <s v="766433579052"/>
    <s v="13/11/2025 14:43"/>
  </r>
  <r>
    <x v="3"/>
    <x v="3"/>
    <n v="66.666666666666671"/>
    <n v="3"/>
    <s v="GBF18"/>
    <n v="100"/>
    <n v="0"/>
    <s v="ร้านที่2"/>
    <s v="S***nya M***a"/>
    <s v="Nonthaburi"/>
    <s v="-"/>
    <s v=""/>
    <s v="13/11/2025 14:42"/>
    <s v="-"/>
    <s v="Flash Express Thailand"/>
    <s v="Tiktok"/>
    <s v="tiktok"/>
    <s v=""/>
    <s v="THT030629MC907Z"/>
    <s v="13/11/2025 14:42"/>
  </r>
  <r>
    <x v="4"/>
    <x v="4"/>
    <n v="33.333333333333336"/>
    <n v="3"/>
    <s v="GBF17"/>
    <n v="100"/>
    <n v="0"/>
    <s v="ร้านที่2"/>
    <s v="อ***ร ต***มฆ"/>
    <s v="เทศบาลนครอุบลราชธานี"/>
    <s v="-"/>
    <s v=""/>
    <s v="13/11/2025 14:41"/>
    <s v="-"/>
    <s v="J&amp;T Express"/>
    <s v="Tiktok"/>
    <s v="tiktok"/>
    <s v=""/>
    <s v="766461251065"/>
    <s v="13/11/2025 14:41"/>
  </r>
  <r>
    <x v="13"/>
    <x v="19"/>
    <n v="150"/>
    <n v="1"/>
    <s v="GBF16"/>
    <n v="129"/>
    <n v="0"/>
    <s v="ร้านที่10"/>
    <s v="มัตติกา สุขแสน"/>
    <s v="42 แสงไทยอพาทเม้นท์ ห้อง 519_x000a_สุภาพงษ์ 3 แยก 5 ศรีนครินทร์ ซ.42_x000a_หนองบอน_x000a_ประเวศ_x000a_กรุงเทพมหานคร 10250"/>
    <s v="10250"/>
    <s v="0644392413"/>
    <s v="13/11/2025 14:32"/>
    <s v="raweewan5499@gmail.com"/>
    <s v="EMS COD"/>
    <s v="facebook"/>
    <s v="กสิกร"/>
    <s v=""/>
    <s v="WA043502490TH"/>
    <s v="13/11/2025 14:31"/>
  </r>
  <r>
    <x v="15"/>
    <x v="18"/>
    <n v="139"/>
    <n v="2"/>
    <s v="GBF15"/>
    <n v="215"/>
    <n v="0"/>
    <s v="ร้านที่10"/>
    <s v="กาญจนา สุขมาก"/>
    <s v="57 หมู่5 ต.ปากคลองบางปลากด อ.พระสมุทรเจดีย์ จ.สมุทรปราการ 10290"/>
    <s v="10290"/>
    <s v="0850751685"/>
    <s v="13/11/2025 14:30"/>
    <s v="raweewan5499@gmail.com"/>
    <s v="EMS COD"/>
    <s v="facebook"/>
    <s v="กสิกร"/>
    <s v=""/>
    <s v="WA043502509TH"/>
    <s v="13/11/2025 14:31"/>
  </r>
  <r>
    <x v="14"/>
    <x v="17"/>
    <n v="139"/>
    <n v="1"/>
    <s v="GBF14"/>
    <n v="199"/>
    <n v="0"/>
    <s v="ร้านที่10"/>
    <s v="บุ๋ม อารยา"/>
    <s v="บ้านคำหมากเว หมู่ 1_x000a_121  สนามม้าซอย 1 _x000a_(สุดซอยมีต้นมะขามหน้าบ้าน)_x000a_ต.ขวัญเมือง อ.เสลภูมิ _x000a_จ.ร้อยเอ็ด  45120"/>
    <s v="45120"/>
    <s v="0819888684"/>
    <s v="12/11/2025 08:20"/>
    <s v="raweewan5499@gmail.com"/>
    <s v="EMS"/>
    <s v="facebook"/>
    <s v="กสิกร"/>
    <s v=""/>
    <s v="WB055745627TH"/>
    <s v="13/11/2025 14:29"/>
  </r>
  <r>
    <x v="15"/>
    <x v="18"/>
    <n v="139"/>
    <n v="1"/>
    <s v="GBF14"/>
    <n v="199"/>
    <n v="0"/>
    <s v="ร้านที่10"/>
    <s v="บุ๋ม อารยา"/>
    <s v="บ้านคำหมากเว หมู่ 1_x000a_121  สนามม้าซอย 1 _x000a_(สุดซอยมีต้นมะขามหน้าบ้าน)_x000a_ต.ขวัญเมือง อ.เสลภูมิ _x000a_จ.ร้อยเอ็ด  45120"/>
    <s v="45120"/>
    <s v="0819888684"/>
    <s v="12/11/2025 08:20"/>
    <s v="raweewan5499@gmail.com"/>
    <s v="EMS"/>
    <s v="facebook"/>
    <s v="กสิกร"/>
    <s v=""/>
    <s v="WB055745627TH"/>
    <s v="13/11/2025 14:29"/>
  </r>
  <r>
    <x v="0"/>
    <x v="0"/>
    <n v="66.666666666666671"/>
    <n v="3"/>
    <s v="GBF13"/>
    <n v="100"/>
    <n v="0"/>
    <s v="ร้านที่2"/>
    <s v="ใ***ิน ม***จริง"/>
    <s v="พิษณุโลก"/>
    <s v="-"/>
    <s v=""/>
    <s v="13/11/2025 14:29"/>
    <s v="-"/>
    <s v="J&amp;T Express"/>
    <s v="Tiktok"/>
    <s v="tiktok"/>
    <s v=""/>
    <s v="766451522034"/>
    <s v="13/11/2025 14:29"/>
  </r>
  <r>
    <x v="13"/>
    <x v="19"/>
    <n v="139"/>
    <n v="1"/>
    <s v="GBF12"/>
    <n v="215"/>
    <n v="0"/>
    <s v="ร้านที่10"/>
    <s v="เทิ่ง ลำปะเทีย"/>
    <s v="ส่งบ้านชลธิชานนท์24ม16,ต เมืองไผ่ อ หนองกี่ จ บุรีรัมย์ 31210"/>
    <s v="31210"/>
    <s v="0993412427"/>
    <s v="13/11/2025 14:29"/>
    <s v="raweewan5499@gmail.com"/>
    <s v="EMS COD"/>
    <s v="facebook"/>
    <s v="กสิกร"/>
    <s v=""/>
    <s v="WA043502512TH"/>
    <s v="13/11/2025 14:28"/>
  </r>
  <r>
    <x v="15"/>
    <x v="18"/>
    <n v="139"/>
    <n v="1"/>
    <s v="GBF12"/>
    <n v="215"/>
    <n v="0"/>
    <s v="ร้านที่10"/>
    <s v="เทิ่ง ลำปะเทีย"/>
    <s v="ส่งบ้านชลธิชานนท์24ม16,ต เมืองไผ่ อ หนองกี่ จ บุรีรัมย์ 31210"/>
    <s v="31210"/>
    <s v="0993412427"/>
    <s v="13/11/2025 14:29"/>
    <s v="raweewan5499@gmail.com"/>
    <s v="EMS COD"/>
    <s v="facebook"/>
    <s v="กสิกร"/>
    <s v=""/>
    <s v="WA043502512TH"/>
    <s v="13/11/2025 14:28"/>
  </r>
  <r>
    <x v="13"/>
    <x v="19"/>
    <n v="139"/>
    <n v="1"/>
    <s v="GBF11"/>
    <n v="215"/>
    <n v="0"/>
    <s v="ร้านที่10"/>
    <s v="คุณ เปมิกา รุ่งโรจน์ "/>
    <s v="ที่อยู่ 53/1 หมู่ 3 ต.วัดประดู่ อ.เมืองสุราษฏ์ธานี จ.สุราษฏ์ธานี  84000"/>
    <s v="84000"/>
    <s v="0640739368"/>
    <s v="13/11/2025 14:27"/>
    <s v="raweewan5499@gmail.com"/>
    <s v="EMS COD"/>
    <s v="facebook"/>
    <s v="กสิกร"/>
    <s v=""/>
    <s v="WA043502526TH"/>
    <s v="13/11/2025 14:27"/>
  </r>
  <r>
    <x v="15"/>
    <x v="18"/>
    <n v="139"/>
    <n v="1"/>
    <s v="GBF11"/>
    <n v="215"/>
    <n v="0"/>
    <s v="ร้านที่10"/>
    <s v="คุณ เปมิกา รุ่งโรจน์ "/>
    <s v="ที่อยู่ 53/1 หมู่ 3 ต.วัดประดู่ อ.เมืองสุราษฏ์ธานี จ.สุราษฏ์ธานี  84000"/>
    <s v="84000"/>
    <s v="0640739368"/>
    <s v="13/11/2025 14:27"/>
    <s v="raweewan5499@gmail.com"/>
    <s v="EMS COD"/>
    <s v="facebook"/>
    <s v="กสิกร"/>
    <s v=""/>
    <s v="WA043502526TH"/>
    <s v="13/11/2025 14:27"/>
  </r>
  <r>
    <x v="14"/>
    <x v="17"/>
    <n v="139"/>
    <n v="1"/>
    <s v="GBF10"/>
    <n v="199"/>
    <n v="0"/>
    <s v="ร้านที่10"/>
    <s v="ปราโมทย์"/>
    <s v="55 ถ.จตุโชติ (ซันจูปิเตอร์)_x000a_ออเงิน_x000a_กรุงเทพ 10220"/>
    <s v="10220"/>
    <s v="0922750009"/>
    <s v="13/11/2025 14:25"/>
    <s v="raweewan5499@gmail.com"/>
    <s v="EMS COD"/>
    <s v="facebook"/>
    <s v="กสิกร"/>
    <s v=""/>
    <s v="WA043502530TH"/>
    <s v="13/11/2025 14:25"/>
  </r>
  <r>
    <x v="13"/>
    <x v="19"/>
    <n v="139"/>
    <n v="1"/>
    <s v="GBF10"/>
    <n v="199"/>
    <n v="0"/>
    <s v="ร้านที่10"/>
    <s v="ปราโมทย์"/>
    <s v="55 ถ.จตุโชติ (ซันจูปิเตอร์)_x000a_ออเงิน_x000a_กรุงเทพ 10220"/>
    <s v="10220"/>
    <s v="0922750009"/>
    <s v="13/11/2025 14:25"/>
    <s v="raweewan5499@gmail.com"/>
    <s v="EMS COD"/>
    <s v="facebook"/>
    <s v="กสิกร"/>
    <s v=""/>
    <s v="WA043502530TH"/>
    <s v="13/11/2025 14:25"/>
  </r>
  <r>
    <x v="11"/>
    <x v="12"/>
    <n v="139"/>
    <n v="1"/>
    <s v="GBF9"/>
    <n v="399"/>
    <n v="0"/>
    <s v="ร้านที่10"/>
    <s v="แม่ชีกอบกุล  เกตุวงษ์"/>
    <s v="สถานธรรมแม่ชีสุวรรณ์  ต. นาคำ  _x000a_อ. บ้านดุง  _x000a_จ. อุดรธานี   41190"/>
    <s v="41190"/>
    <s v="0998034163"/>
    <s v="13/11/2025 14:15"/>
    <s v="raweewan5499@gmail.com"/>
    <s v="EMS"/>
    <s v="facebook"/>
    <s v="กสิกร"/>
    <s v=""/>
    <s v="WB055745635TH"/>
    <s v="13/11/2025 14:21"/>
  </r>
  <r>
    <x v="14"/>
    <x v="17"/>
    <n v="139"/>
    <n v="1"/>
    <s v="GBF9"/>
    <n v="399"/>
    <n v="0"/>
    <s v="ร้านที่10"/>
    <s v="แม่ชีกอบกุล  เกตุวงษ์"/>
    <s v="สถานธรรมแม่ชีสุวรรณ์  ต. นาคำ  _x000a_อ. บ้านดุง  _x000a_จ. อุดรธานี   41190"/>
    <s v="41190"/>
    <s v="0998034163"/>
    <s v="13/11/2025 14:15"/>
    <s v="raweewan5499@gmail.com"/>
    <s v="EMS"/>
    <s v="facebook"/>
    <s v="กสิกร"/>
    <s v=""/>
    <s v="WB055745635TH"/>
    <s v="13/11/2025 14:21"/>
  </r>
  <r>
    <x v="15"/>
    <x v="18"/>
    <n v="139"/>
    <n v="1"/>
    <s v="GBF9"/>
    <n v="399"/>
    <n v="0"/>
    <s v="ร้านที่10"/>
    <s v="แม่ชีกอบกุล  เกตุวงษ์"/>
    <s v="สถานธรรมแม่ชีสุวรรณ์  ต. นาคำ  _x000a_อ. บ้านดุง  _x000a_จ. อุดรธานี   41190"/>
    <s v="41190"/>
    <s v="0998034163"/>
    <s v="13/11/2025 14:15"/>
    <s v="raweewan5499@gmail.com"/>
    <s v="EMS"/>
    <s v="facebook"/>
    <s v="กสิกร"/>
    <s v=""/>
    <s v="WB055745635TH"/>
    <s v="13/11/2025 14:21"/>
  </r>
  <r>
    <x v="13"/>
    <x v="19"/>
    <n v="139"/>
    <n v="1"/>
    <s v="GBF9"/>
    <n v="399"/>
    <n v="0"/>
    <s v="ร้านที่10"/>
    <s v="แม่ชีกอบกุล  เกตุวงษ์"/>
    <s v="สถานธรรมแม่ชีสุวรรณ์  ต. นาคำ  _x000a_อ. บ้านดุง  _x000a_จ. อุดรธานี   41190"/>
    <s v="41190"/>
    <s v="0998034163"/>
    <s v="13/11/2025 14:15"/>
    <s v="raweewan5499@gmail.com"/>
    <s v="EMS"/>
    <s v="facebook"/>
    <s v="กสิกร"/>
    <s v=""/>
    <s v="WB055745635TH"/>
    <s v="13/11/2025 14:21"/>
  </r>
  <r>
    <x v="4"/>
    <x v="4"/>
    <n v="33.333333333333336"/>
    <n v="3"/>
    <s v="GBF8"/>
    <n v="100"/>
    <n v="0"/>
    <s v="ร้านที่2"/>
    <s v="พ***ร ศ***วงค์"/>
    <s v="Nan"/>
    <s v="-"/>
    <s v=""/>
    <s v="13/11/2025 14:20"/>
    <s v="-"/>
    <s v="J&amp;T Express"/>
    <s v="Tiktok"/>
    <s v="tiktok"/>
    <s v=""/>
    <s v="766401658046"/>
    <s v="13/11/2025 14:20"/>
  </r>
  <r>
    <x v="3"/>
    <x v="3"/>
    <n v="66.666666666666671"/>
    <n v="3"/>
    <s v="GBF7"/>
    <n v="100"/>
    <n v="0"/>
    <s v="ร้านที่2"/>
    <s v="น***ุมาลี  พ***าว"/>
    <s v="ปทุมธานี"/>
    <s v="-"/>
    <s v=""/>
    <s v="13/11/2025 14:19"/>
    <s v="-"/>
    <s v="J&amp;T COD"/>
    <s v="Tiktok"/>
    <s v="จ่ายทีหลัง / COD"/>
    <s v=""/>
    <s v="766484922081"/>
    <s v="13/11/2025 14:20"/>
  </r>
  <r>
    <x v="3"/>
    <x v="3"/>
    <n v="66.666666666666671"/>
    <n v="3"/>
    <s v="GBF6"/>
    <n v="100"/>
    <n v="0"/>
    <s v="ร้านที่2"/>
    <s v="เ***นภา ท***ลาย"/>
    <s v="ตาก"/>
    <s v="-"/>
    <s v=""/>
    <s v="13/11/2025 14:19"/>
    <s v="-"/>
    <s v="J&amp;T COD"/>
    <s v="Tiktok"/>
    <s v="จ่ายทีหลัง / COD"/>
    <s v=""/>
    <s v="766428328083"/>
    <s v="13/11/2025 14:20"/>
  </r>
  <r>
    <x v="3"/>
    <x v="3"/>
    <n v="66.666666666666671"/>
    <n v="3"/>
    <s v="GBF4"/>
    <n v="100"/>
    <n v="0"/>
    <s v="ร้านที่2"/>
    <s v="น***ศน์ ไ***ุตร"/>
    <s v="ชลบุรี"/>
    <s v="-"/>
    <s v=""/>
    <s v="13/11/2025 14:19"/>
    <s v="-"/>
    <s v="J&amp;T Express"/>
    <s v="Tiktok"/>
    <s v="tiktok"/>
    <s v=""/>
    <s v="766440044020"/>
    <s v="13/11/2025 14:20"/>
  </r>
  <r>
    <x v="4"/>
    <x v="4"/>
    <n v="50"/>
    <n v="6"/>
    <s v="GBF2"/>
    <n v="200"/>
    <n v="0"/>
    <s v="ร้านที่2"/>
    <s v="ฐ***รีย์"/>
    <s v="จันทบุรี"/>
    <s v="-"/>
    <s v=""/>
    <s v="13/11/2025 14:15"/>
    <s v="-"/>
    <s v="J&amp;T COD"/>
    <s v="Tiktok"/>
    <s v="จ่ายทีหลัง / COD"/>
    <s v=""/>
    <s v="766499440033"/>
    <s v="13/11/2025 14:18"/>
  </r>
  <r>
    <x v="4"/>
    <x v="4"/>
    <n v="50"/>
    <n v="6"/>
    <s v="GBF0"/>
    <n v="200"/>
    <n v="0"/>
    <s v="ร้านที่2"/>
    <s v="S***ee D***ra"/>
    <s v="Samut Prakan"/>
    <s v="-"/>
    <s v=""/>
    <s v="13/11/2025 14:14"/>
    <s v="-"/>
    <s v="J&amp;T Express"/>
    <s v="Tiktok"/>
    <s v="tiktok"/>
    <s v=""/>
    <s v="766412939014"/>
    <s v="13/11/2025 14:17"/>
  </r>
  <r>
    <x v="9"/>
    <x v="10"/>
    <n v="50"/>
    <n v="1"/>
    <s v="GBE99"/>
    <n v="100"/>
    <n v="0"/>
    <s v="ร้านที่2"/>
    <s v="ศ***วดี เ***ะโน"/>
    <s v="เลย"/>
    <s v="-"/>
    <s v=""/>
    <s v="13/11/2025 14:13"/>
    <s v="-"/>
    <s v="J&amp;T COD"/>
    <s v="Tiktok"/>
    <s v="จ่ายทีหลัง / COD"/>
    <s v=""/>
    <s v="766459568070"/>
    <s v="13/11/2025 14:17"/>
  </r>
  <r>
    <x v="1"/>
    <x v="13"/>
    <n v="50"/>
    <n v="1"/>
    <s v="GBE99"/>
    <n v="100"/>
    <n v="0"/>
    <s v="ร้านที่2"/>
    <s v="ศ***วดี เ***ะโน"/>
    <s v="เลย"/>
    <s v="-"/>
    <s v=""/>
    <s v="13/11/2025 14:13"/>
    <s v="-"/>
    <s v="J&amp;T COD"/>
    <s v="Tiktok"/>
    <s v="จ่ายทีหลัง / COD"/>
    <s v=""/>
    <s v="766459568070"/>
    <s v="13/11/2025 14:17"/>
  </r>
  <r>
    <x v="12"/>
    <x v="14"/>
    <n v="50"/>
    <n v="1"/>
    <s v="GBE99"/>
    <n v="100"/>
    <n v="0"/>
    <s v="ร้านที่2"/>
    <s v="ศ***วดี เ***ะโน"/>
    <s v="เลย"/>
    <s v="-"/>
    <s v=""/>
    <s v="13/11/2025 14:13"/>
    <s v="-"/>
    <s v="J&amp;T COD"/>
    <s v="Tiktok"/>
    <s v="จ่ายทีหลัง / COD"/>
    <s v=""/>
    <s v="766459568070"/>
    <s v="13/11/2025 14:17"/>
  </r>
  <r>
    <x v="0"/>
    <x v="0"/>
    <n v="66.666666666666671"/>
    <n v="3"/>
    <s v="GBE98"/>
    <n v="100"/>
    <n v="0"/>
    <s v="ร้านที่2"/>
    <s v="ฐ***รีย์"/>
    <s v="จันทบุรี"/>
    <s v="-"/>
    <s v=""/>
    <s v="13/11/2025 14:08"/>
    <s v="-"/>
    <s v="J&amp;T COD"/>
    <s v="Tiktok"/>
    <s v="จ่ายทีหลัง / COD"/>
    <s v=""/>
    <s v="766491522020"/>
    <s v="13/11/2025 14:14"/>
  </r>
  <r>
    <x v="5"/>
    <x v="5"/>
    <n v="90"/>
    <n v="2"/>
    <s v="GBE96"/>
    <n v="131.86000000000001"/>
    <n v="7"/>
    <s v="ร้านที่3"/>
    <s v="อรทัย เพิ่มทวี"/>
    <s v="176 ถ.อมรเดช ต.ปากน้ำ_x000a__x000a_เมืองสมุทรปราการ/ Mueang Samut Prakanสมุทรปราการ/ Samut Prakan_x000a_10270"/>
    <s v="10270"/>
    <s v="660644625694"/>
    <s v="13/11/2025 14:09"/>
    <s v="-"/>
    <s v="Kerry_dropoff"/>
    <s v="Lazada"/>
    <s v="lazada"/>
    <s v=""/>
    <s v="LEXPU0628377079"/>
    <s v="13/11/2025 14:09"/>
  </r>
  <r>
    <x v="14"/>
    <x v="17"/>
    <n v="139"/>
    <n v="1"/>
    <s v="GBE95"/>
    <n v="108.99"/>
    <n v="0"/>
    <s v="ร้านที่2"/>
    <s v="u***3996588208728"/>
    <s v="น่าน"/>
    <s v="-"/>
    <s v=""/>
    <s v="13/11/2025 14:02"/>
    <s v="-"/>
    <s v="J&amp;T COD"/>
    <s v="Tiktok"/>
    <s v="จ่ายทีหลัง / COD"/>
    <s v=""/>
    <s v="766421668036"/>
    <s v="13/11/2025 14:02"/>
  </r>
  <r>
    <x v="4"/>
    <x v="4"/>
    <n v="40"/>
    <n v="10"/>
    <s v="GBE94"/>
    <n v="325"/>
    <n v="0"/>
    <s v="ร้านที่2"/>
    <s v="ก***์ติมา บ***ลาง"/>
    <s v="นครราชสีมา"/>
    <s v="-"/>
    <s v=""/>
    <s v="13/11/2025 14:01"/>
    <s v="-"/>
    <s v="J&amp;T COD"/>
    <s v="Tiktok"/>
    <s v="จ่ายทีหลัง / COD"/>
    <s v=""/>
    <s v="766448136020"/>
    <s v="13/11/2025 14:02"/>
  </r>
  <r>
    <x v="0"/>
    <x v="0"/>
    <n v="66.666666666666671"/>
    <n v="3"/>
    <s v="GBE91"/>
    <n v="100"/>
    <n v="0"/>
    <s v="ร้านที่2"/>
    <s v="น***าวกูลนธี"/>
    <s v="เชียงใหม่"/>
    <s v="-"/>
    <s v=""/>
    <s v="13/11/2025 13:57"/>
    <s v="-"/>
    <s v="J&amp;T COD"/>
    <s v="Tiktok"/>
    <s v="จ่ายทีหลัง / COD"/>
    <s v=""/>
    <s v="766463034035"/>
    <s v="13/11/2025 13:57"/>
  </r>
  <r>
    <x v="9"/>
    <x v="10"/>
    <n v="50"/>
    <n v="2"/>
    <s v="GBE90"/>
    <n v="200"/>
    <n v="0"/>
    <s v="ร้านที่2"/>
    <s v="น***แสงหล้า  ป***มา"/>
    <s v="แพร่"/>
    <s v="-"/>
    <s v=""/>
    <s v="13/11/2025 13:50"/>
    <s v="-"/>
    <s v="J&amp;T COD"/>
    <s v="Tiktok"/>
    <s v="จ่ายทีหลัง / COD"/>
    <s v=""/>
    <s v="766499378035"/>
    <s v="13/11/2025 13:50"/>
  </r>
  <r>
    <x v="1"/>
    <x v="13"/>
    <n v="50"/>
    <n v="2"/>
    <s v="GBE90"/>
    <n v="200"/>
    <n v="0"/>
    <s v="ร้านที่2"/>
    <s v="น***แสงหล้า  ป***มา"/>
    <s v="แพร่"/>
    <s v="-"/>
    <s v=""/>
    <s v="13/11/2025 13:50"/>
    <s v="-"/>
    <s v="J&amp;T COD"/>
    <s v="Tiktok"/>
    <s v="จ่ายทีหลัง / COD"/>
    <s v=""/>
    <s v="766499378035"/>
    <s v="13/11/2025 13:50"/>
  </r>
  <r>
    <x v="12"/>
    <x v="14"/>
    <n v="50"/>
    <n v="2"/>
    <s v="GBE90"/>
    <n v="200"/>
    <n v="0"/>
    <s v="ร้านที่2"/>
    <s v="น***แสงหล้า  ป***มา"/>
    <s v="แพร่"/>
    <s v="-"/>
    <s v=""/>
    <s v="13/11/2025 13:50"/>
    <s v="-"/>
    <s v="J&amp;T COD"/>
    <s v="Tiktok"/>
    <s v="จ่ายทีหลัง / COD"/>
    <s v=""/>
    <s v="766499378035"/>
    <s v="13/11/2025 13:50"/>
  </r>
  <r>
    <x v="0"/>
    <x v="0"/>
    <n v="66.666666666666671"/>
    <n v="3"/>
    <s v="GBE89"/>
    <n v="100"/>
    <n v="0"/>
    <s v="ร้านที่2"/>
    <s v="u***4045951728225"/>
    <s v="ชลบุรี"/>
    <s v="-"/>
    <s v=""/>
    <s v="13/11/2025 13:50"/>
    <s v="-"/>
    <s v="J&amp;T COD"/>
    <s v="Tiktok"/>
    <s v="จ่ายทีหลัง / COD"/>
    <s v=""/>
    <s v="766497836031"/>
    <s v="13/11/2025 13:50"/>
  </r>
  <r>
    <x v="14"/>
    <x v="16"/>
    <n v="94.83"/>
    <n v="1"/>
    <s v="GBE87"/>
    <n v="94.83"/>
    <n v="0"/>
    <s v="ร้านที่1"/>
    <s v="นงเยาว์..ศรีตองออ่น"/>
    <s v="60/24.ม.8ม.บ.ว.นิเวศ.ช.2/1.กระทุ่มล้ม14.ถ.พุทธมณฑลสาย4.ต.กระทุ่มล้ม.อ.สามพราน.จ.นครปฐม.73220_x000a__x000a_สามพราน/ Sam Phranนครปฐม/ Nakhon Pathom_x000a_73220"/>
    <s v="73220"/>
    <s v="660851452918"/>
    <s v="13/11/2025 13:49"/>
    <s v="-"/>
    <s v="Kerry_dropoff"/>
    <s v="Lazada"/>
    <s v="lazada"/>
    <s v=""/>
    <s v="LEXPU0628412294"/>
    <s v="13/11/2025 13:49"/>
  </r>
  <r>
    <x v="5"/>
    <x v="15"/>
    <n v="76"/>
    <n v="1"/>
    <s v="GBE86"/>
    <n v="76"/>
    <n v="0"/>
    <s v="ร้านที่1"/>
    <s v="นงเยาว์..ศรีตองออ่น"/>
    <s v="60/24.ม.8ม.บ.ว.นิเวศ.ช.2/1.กระทุ่มล้ม14.ถ.พุทธมณฑลสาย4.ต.กระทุ่มล้ม.อ.สามพราน.จ.นครปฐม.73220_x000a__x000a_สามพราน/ Sam Phranนครปฐม/ Nakhon Pathom_x000a_73220"/>
    <s v="73220"/>
    <s v="660851452918"/>
    <s v="13/11/2025 13:43"/>
    <s v="-"/>
    <s v="Kerry_dropoff"/>
    <s v="Lazada"/>
    <s v="lazada"/>
    <s v=""/>
    <s v="LEXPU0628374808"/>
    <s v="13/11/2025 13:43"/>
  </r>
  <r>
    <x v="3"/>
    <x v="3"/>
    <n v="66.666666666666671"/>
    <n v="3"/>
    <s v="GBE85"/>
    <n v="100"/>
    <n v="0"/>
    <s v="ร้านที่2"/>
    <s v="จ***ี"/>
    <s v="กรุงเทพฯ"/>
    <s v="-"/>
    <s v=""/>
    <s v="13/11/2025 13:27"/>
    <s v="-"/>
    <s v="J&amp;T COD"/>
    <s v="Tiktok"/>
    <s v="จ่ายทีหลัง / COD"/>
    <s v=""/>
    <s v="766429230070"/>
    <s v="13/11/2025 13:27"/>
  </r>
  <r>
    <x v="4"/>
    <x v="4"/>
    <n v="50"/>
    <n v="6"/>
    <s v="GBE84"/>
    <n v="291.89"/>
    <n v="0"/>
    <s v="ร้านที่2"/>
    <s v="ต***ทย์"/>
    <s v="สระแก้ว"/>
    <s v="-"/>
    <s v=""/>
    <s v="13/11/2025 13:24"/>
    <s v="-"/>
    <s v="J&amp;T Express"/>
    <s v="Tiktok"/>
    <s v="tiktok"/>
    <s v=""/>
    <s v="766422461070"/>
    <s v="13/11/2025 13:24"/>
  </r>
  <r>
    <x v="13"/>
    <x v="19"/>
    <n v="139"/>
    <n v="1"/>
    <s v="GBE84"/>
    <n v="291.89"/>
    <n v="0"/>
    <s v="ร้านที่2"/>
    <s v="ต***ทย์"/>
    <s v="สระแก้ว"/>
    <s v="-"/>
    <s v=""/>
    <s v="13/11/2025 13:24"/>
    <s v="-"/>
    <s v="J&amp;T Express"/>
    <s v="Tiktok"/>
    <s v="tiktok"/>
    <s v=""/>
    <s v="766422461070"/>
    <s v="13/11/2025 13:24"/>
  </r>
  <r>
    <x v="5"/>
    <x v="5"/>
    <n v="80"/>
    <n v="1"/>
    <s v="GBE83"/>
    <n v="80"/>
    <n v="0"/>
    <s v="ร้านที่1"/>
    <s v="ก******์"/>
    <s v="******รีชาพัฒน์, ตำบลนาป่า, อำเภอเมืองชลบุรี ตำบลนาป่า อำเภอเมืองชลบุรี จังหวัดชลบุรี 20000"/>
    <s v="20000"/>
    <s v="39"/>
    <s v="13/11/2025 13:50"/>
    <s v="-"/>
    <s v="SPX Express"/>
    <s v="Shopee"/>
    <s v="shopee"/>
    <s v=""/>
    <s v="TH2597470156209"/>
    <s v="13/11/2025 13:18"/>
  </r>
  <r>
    <x v="3"/>
    <x v="3"/>
    <n v="66.666666666666671"/>
    <n v="6"/>
    <s v="GBE82"/>
    <n v="200"/>
    <n v="0"/>
    <s v="ร้านที่2"/>
    <s v="P***a"/>
    <s v="Tak"/>
    <s v="-"/>
    <s v=""/>
    <s v="13/11/2025 13:13"/>
    <s v="-"/>
    <s v="J&amp;T COD"/>
    <s v="Tiktok"/>
    <s v="จ่ายทีหลัง / COD"/>
    <s v=""/>
    <s v="766369858785"/>
    <s v="13/11/2025 13:13"/>
  </r>
  <r>
    <x v="5"/>
    <x v="15"/>
    <n v="60"/>
    <n v="1"/>
    <s v="GBE81"/>
    <n v="60"/>
    <n v="0"/>
    <s v="ร้านที่1"/>
    <s v="ปริศนา พุกสุริย์วงศ์"/>
    <s v="26/1 หมู่4ต.สัมปทวน อ.นครชัยศรี จ.นครปฐม_x000a__x000a_นครชัยศรี/ Nakhon Chai Siนครปฐม/ Nakhon Pathom_x000a_73120"/>
    <s v="73120"/>
    <s v="660823590383"/>
    <s v="13/11/2025 13:12"/>
    <s v="-"/>
    <s v="Kerry_dropoff"/>
    <s v="Lazada"/>
    <s v="lazada"/>
    <s v=""/>
    <s v="LEXPU0628138505"/>
    <s v="13/11/2025 13:12"/>
  </r>
  <r>
    <x v="13"/>
    <x v="16"/>
    <n v="94.83"/>
    <n v="3"/>
    <s v="GBE80"/>
    <n v="348.49"/>
    <n v="64"/>
    <s v="ร้านที่1"/>
    <s v="บุญมี สีเมือง"/>
    <s v="ต.ศาลเจ้าไก่ต่อ หมู่.6 บ้านเลขที่.68/1 · ลาดยาว/ Lat Yao_x000a__x000a_ลาดยาว/ Lat Yaoนครสวรรค์/ Nakhon Sawan_x000a_60150"/>
    <s v="60150"/>
    <s v="660982909244"/>
    <s v="13/11/2025 13:09"/>
    <s v="-"/>
    <s v="Kerry_dropoff"/>
    <s v="Lazada"/>
    <s v="lazada"/>
    <s v=""/>
    <s v="TH56117ZSCM24K"/>
    <s v="13/11/2025 13:09"/>
  </r>
  <r>
    <x v="3"/>
    <x v="3"/>
    <n v="33"/>
    <n v="10"/>
    <s v="GBE79"/>
    <n v="317.27"/>
    <n v="0"/>
    <s v="ร้านที่2"/>
    <s v="จ***า อ***ราวรรณ"/>
    <s v="นครสวรรค์"/>
    <s v="-"/>
    <s v=""/>
    <s v="13/11/2025 13:06"/>
    <s v="-"/>
    <s v="J&amp;T Express"/>
    <s v="Tiktok"/>
    <s v="tiktok"/>
    <s v=""/>
    <s v="766300456795"/>
    <s v="13/11/2025 13:06"/>
  </r>
  <r>
    <x v="4"/>
    <x v="4"/>
    <n v="50"/>
    <n v="6"/>
    <s v="GBE78"/>
    <n v="200"/>
    <n v="0"/>
    <s v="ร้านที่2"/>
    <s v="ส***ง ฉ***ลี"/>
    <s v="นครราชสีมา"/>
    <s v="-"/>
    <s v=""/>
    <s v="13/11/2025 13:02"/>
    <s v="-"/>
    <s v="J&amp;T COD"/>
    <s v="Tiktok"/>
    <s v="จ่ายทีหลัง / COD"/>
    <s v=""/>
    <s v="766315340755"/>
    <s v="13/11/2025 13:02"/>
  </r>
  <r>
    <x v="13"/>
    <x v="16"/>
    <n v="94.83"/>
    <n v="1"/>
    <s v="GBE77"/>
    <n v="94.83"/>
    <n v="0"/>
    <s v="ร้านที่1"/>
    <s v="ดรุณี  จันทา"/>
    <s v="99/12 ม.4 ต.คลองใหญ่ อ.องครักษ์_x000a__x000a_องครักษ์/ Ongkharakนครนายก/ Nakhon Nayok_x000a_26120"/>
    <s v="26120"/>
    <s v="660815861285"/>
    <s v="13/11/2025 13:00"/>
    <s v="-"/>
    <s v="Kerry_dropoff"/>
    <s v="Lazada"/>
    <s v="lazada"/>
    <s v=""/>
    <s v="LEXPU0628425878"/>
    <s v="13/11/2025 13:00"/>
  </r>
  <r>
    <x v="3"/>
    <x v="3"/>
    <n v="66.666666666666671"/>
    <n v="3"/>
    <s v="GBE76"/>
    <n v="100"/>
    <n v="0"/>
    <s v="ร้านที่2"/>
    <s v="ก***าภัค ข***องแก้ว"/>
    <s v="ลพบุรี"/>
    <s v="-"/>
    <s v=""/>
    <s v="13/11/2025 12:48"/>
    <s v="-"/>
    <s v="J&amp;T Express"/>
    <s v="Tiktok"/>
    <s v="tiktok"/>
    <s v=""/>
    <s v="766379057765"/>
    <s v="13/11/2025 12:48"/>
  </r>
  <r>
    <x v="9"/>
    <x v="10"/>
    <n v="50"/>
    <n v="1"/>
    <s v="GBE75"/>
    <n v="99.99"/>
    <n v="0"/>
    <s v="ร้านที่2"/>
    <s v="ก***าภัค ข***องแก้ว"/>
    <s v="ลพบุรี"/>
    <s v="-"/>
    <s v=""/>
    <s v="13/11/2025 12:45"/>
    <s v="-"/>
    <s v="J&amp;T Express"/>
    <s v="Tiktok"/>
    <s v="tiktok"/>
    <s v=""/>
    <s v="766387860733"/>
    <s v="13/11/2025 12:45"/>
  </r>
  <r>
    <x v="1"/>
    <x v="13"/>
    <n v="50"/>
    <n v="1"/>
    <s v="GBE75"/>
    <n v="99.99"/>
    <n v="0"/>
    <s v="ร้านที่2"/>
    <s v="ก***าภัค ข***องแก้ว"/>
    <s v="ลพบุรี"/>
    <s v="-"/>
    <s v=""/>
    <s v="13/11/2025 12:45"/>
    <s v="-"/>
    <s v="J&amp;T Express"/>
    <s v="Tiktok"/>
    <s v="tiktok"/>
    <s v=""/>
    <s v="766387860733"/>
    <s v="13/11/2025 12:45"/>
  </r>
  <r>
    <x v="12"/>
    <x v="14"/>
    <n v="50"/>
    <n v="1"/>
    <s v="GBE75"/>
    <n v="99.99"/>
    <n v="0"/>
    <s v="ร้านที่2"/>
    <s v="ก***าภัค ข***องแก้ว"/>
    <s v="ลพบุรี"/>
    <s v="-"/>
    <s v=""/>
    <s v="13/11/2025 12:45"/>
    <s v="-"/>
    <s v="J&amp;T Express"/>
    <s v="Tiktok"/>
    <s v="tiktok"/>
    <s v=""/>
    <s v="766387860733"/>
    <s v="13/11/2025 12:45"/>
  </r>
  <r>
    <x v="9"/>
    <x v="10"/>
    <n v="50"/>
    <n v="1"/>
    <s v="GBE74"/>
    <n v="100"/>
    <n v="0"/>
    <s v="ร้านที่4"/>
    <s v="ศ***รัตน์ ส***วงค์"/>
    <s v="พระนครศรีอยุธยา"/>
    <s v="-"/>
    <s v=""/>
    <s v="13/11/2025 12:35"/>
    <s v="-"/>
    <s v="J&amp;T COD"/>
    <s v="Tiktok"/>
    <s v="จ่ายทีหลัง / COD"/>
    <s v=""/>
    <s v="766300466746"/>
    <s v="13/11/2025 12:36"/>
  </r>
  <r>
    <x v="1"/>
    <x v="13"/>
    <n v="50"/>
    <n v="1"/>
    <s v="GBE74"/>
    <n v="100"/>
    <n v="0"/>
    <s v="ร้านที่4"/>
    <s v="ศ***รัตน์ ส***วงค์"/>
    <s v="พระนครศรีอยุธยา"/>
    <s v="-"/>
    <s v=""/>
    <s v="13/11/2025 12:35"/>
    <s v="-"/>
    <s v="J&amp;T COD"/>
    <s v="Tiktok"/>
    <s v="จ่ายทีหลัง / COD"/>
    <s v=""/>
    <s v="766300466746"/>
    <s v="13/11/2025 12:36"/>
  </r>
  <r>
    <x v="12"/>
    <x v="14"/>
    <n v="50"/>
    <n v="1"/>
    <s v="GBE74"/>
    <n v="100"/>
    <n v="0"/>
    <s v="ร้านที่4"/>
    <s v="ศ***รัตน์ ส***วงค์"/>
    <s v="พระนครศรีอยุธยา"/>
    <s v="-"/>
    <s v=""/>
    <s v="13/11/2025 12:35"/>
    <s v="-"/>
    <s v="J&amp;T COD"/>
    <s v="Tiktok"/>
    <s v="จ่ายทีหลัง / COD"/>
    <s v=""/>
    <s v="766300466746"/>
    <s v="13/11/2025 12:36"/>
  </r>
  <r>
    <x v="13"/>
    <x v="19"/>
    <n v="139"/>
    <n v="1"/>
    <s v="GBE73"/>
    <n v="137.99"/>
    <n v="29"/>
    <s v="ร้านที่2"/>
    <s v="ฉ***แก้ว  จ***นทร์"/>
    <s v="สุพรรณบุรี"/>
    <s v="-"/>
    <s v=""/>
    <s v="13/11/2025 12:28"/>
    <s v="-"/>
    <s v="Flash Express Thailand"/>
    <s v="Tiktok"/>
    <s v="tiktok"/>
    <s v=""/>
    <s v="THT140129HSV78Z"/>
    <s v="13/11/2025 12:28"/>
  </r>
  <r>
    <x v="5"/>
    <x v="5"/>
    <n v="79"/>
    <n v="1"/>
    <s v="GBE72"/>
    <n v="79"/>
    <n v="0"/>
    <s v="ร้านที่1"/>
    <s v="ว******ศ"/>
    <s v="******จันทร์ 56, แยก 1, แขวง นวลจันทร์, เขตบึงกุ่ม แขวงนวลจันทร์ เขตบึงกุ่ม จังหวัดกรุงเทพมหานคร 10230"/>
    <s v="10230"/>
    <s v="23"/>
    <s v="13/11/2025 12:56"/>
    <s v="-"/>
    <s v="SPX Express"/>
    <s v="Shopee"/>
    <s v="shopee"/>
    <s v=""/>
    <s v="TH252415589741P"/>
    <s v="13/11/2025 12:26"/>
  </r>
  <r>
    <x v="4"/>
    <x v="4"/>
    <n v="33.333333333333336"/>
    <n v="3"/>
    <s v="GBE71"/>
    <n v="100"/>
    <n v="0"/>
    <s v="ร้านที่2"/>
    <s v="อ***"/>
    <s v="กรุงเทพฯ"/>
    <s v="-"/>
    <s v=""/>
    <s v="13/11/2025 12:24"/>
    <s v="-"/>
    <s v="J&amp;T COD"/>
    <s v="Tiktok"/>
    <s v="จ่ายทีหลัง / COD"/>
    <s v=""/>
    <s v="766381065715"/>
    <s v="13/11/2025 12:24"/>
  </r>
  <r>
    <x v="4"/>
    <x v="4"/>
    <n v="49"/>
    <n v="1"/>
    <s v="GBE70"/>
    <n v="126"/>
    <n v="0"/>
    <s v="ร้านที่1"/>
    <s v="P****n"/>
    <s v="******-ปะเหลียน ต.ย่านตาขาว ตำบลย่านตาขาว อำเภอย่านตาขาว จังหวัดตรัง 92140"/>
    <s v="92140"/>
    <s v="95"/>
    <s v="13/11/2025 12:30"/>
    <s v="-"/>
    <s v="SPX Express"/>
    <s v="Shopee"/>
    <s v="shopee"/>
    <s v=""/>
    <s v="TH2523232214562"/>
    <s v="13/11/2025 12:00"/>
  </r>
  <r>
    <x v="5"/>
    <x v="5"/>
    <n v="77"/>
    <n v="1"/>
    <s v="GBE70"/>
    <n v="126"/>
    <n v="0"/>
    <s v="ร้านที่1"/>
    <s v="P****n"/>
    <s v="******-ปะเหลียน ต.ย่านตาขาว ตำบลย่านตาขาว อำเภอย่านตาขาว จังหวัดตรัง 92140"/>
    <s v="92140"/>
    <s v="95"/>
    <s v="13/11/2025 12:30"/>
    <s v="-"/>
    <s v="SPX Express"/>
    <s v="Shopee"/>
    <s v="shopee"/>
    <s v=""/>
    <s v="TH2523232214562"/>
    <s v="13/11/2025 12:00"/>
  </r>
  <r>
    <x v="5"/>
    <x v="5"/>
    <n v="79"/>
    <n v="1"/>
    <s v="GBE69"/>
    <n v="79"/>
    <n v="0"/>
    <s v="ร้านที่1"/>
    <s v="ว******า"/>
    <s v="******จ.สกลนคร ตำบลท่าแร่ อำเภอเมืองสกลนคร จังหวัดสกลนคร 47230"/>
    <s v="47230"/>
    <s v="07"/>
    <s v="13/11/2025 12:29"/>
    <s v="-"/>
    <s v="SPX Express"/>
    <s v="Shopee"/>
    <s v="shopee"/>
    <s v=""/>
    <s v="TH257828042548G"/>
    <s v="13/11/2025 11:59"/>
  </r>
  <r>
    <x v="5"/>
    <x v="5"/>
    <n v="75"/>
    <n v="3"/>
    <s v="GBE68"/>
    <n v="217"/>
    <n v="0"/>
    <s v="ร้านที่1"/>
    <s v="ธ******ร"/>
    <s v="******มู่ที่ 3 ตำบล หนองใหญ่ ตำบลหนองใหญ่ อำเภอโพนทอง จังหวัดร้อยเอ็ด 45110"/>
    <s v="45110"/>
    <s v="82"/>
    <s v="13/11/2025 12:25"/>
    <s v="-"/>
    <s v="SPX Express"/>
    <s v="Shopee"/>
    <s v="shopee"/>
    <s v=""/>
    <s v="TH252666236865Y"/>
    <s v="13/11/2025 11:55"/>
  </r>
  <r>
    <x v="4"/>
    <x v="4"/>
    <n v="33.333333333333336"/>
    <n v="3"/>
    <s v="GBE67"/>
    <n v="100"/>
    <n v="0"/>
    <s v="ร้านที่2"/>
    <s v="ว***า บ***า"/>
    <s v="เพชรบูรณ์"/>
    <s v="-"/>
    <s v=""/>
    <s v="13/11/2025 11:49"/>
    <s v="-"/>
    <s v="J&amp;T COD"/>
    <s v="Tiktok"/>
    <s v="จ่ายทีหลัง / COD"/>
    <s v=""/>
    <s v="766341664712"/>
    <s v="13/11/2025 11:49"/>
  </r>
  <r>
    <x v="3"/>
    <x v="3"/>
    <n v="66.666666666666671"/>
    <n v="3"/>
    <s v="GBE65"/>
    <n v="100"/>
    <n v="0"/>
    <s v="ร้านที่2"/>
    <s v="ว***า บ***า"/>
    <s v="เพชรบูรณ์"/>
    <s v="-"/>
    <s v=""/>
    <s v="13/11/2025 11:48"/>
    <s v="-"/>
    <s v="J&amp;T COD"/>
    <s v="Tiktok"/>
    <s v="จ่ายทีหลัง / COD"/>
    <s v=""/>
    <s v="766306051770"/>
    <s v="13/11/2025 11:48"/>
  </r>
  <r>
    <x v="0"/>
    <x v="0"/>
    <n v="66.666666666666671"/>
    <n v="6"/>
    <s v="GBE64"/>
    <n v="200"/>
    <n v="0"/>
    <s v="ร้านที่2"/>
    <s v="พ***ล  ป***อนันต์"/>
    <s v="แพร่"/>
    <s v="-"/>
    <s v=""/>
    <s v="13/11/2025 11:45"/>
    <s v="-"/>
    <s v="J&amp;T Express"/>
    <s v="Tiktok"/>
    <s v="tiktok"/>
    <s v="ไม่เอารสกาแฟนะคะ แพ้กาแฟค่ะ 🥹🥹"/>
    <s v="766395340782"/>
    <s v="13/11/2025 11:45"/>
  </r>
  <r>
    <x v="9"/>
    <x v="10"/>
    <n v="50"/>
    <n v="2"/>
    <s v="GBE62"/>
    <n v="199.98"/>
    <n v="0"/>
    <s v="ร้านที่2"/>
    <s v="J***my C***"/>
    <s v="Chon Buri"/>
    <s v="-"/>
    <s v=""/>
    <s v="13/11/2025 11:44"/>
    <s v="-"/>
    <s v="J&amp;T Express"/>
    <s v="Tiktok"/>
    <s v="tiktok"/>
    <s v=""/>
    <s v="766352552755"/>
    <s v="13/11/2025 11:44"/>
  </r>
  <r>
    <x v="1"/>
    <x v="13"/>
    <n v="50"/>
    <n v="2"/>
    <s v="GBE62"/>
    <n v="199.98"/>
    <n v="0"/>
    <s v="ร้านที่2"/>
    <s v="J***my C***"/>
    <s v="Chon Buri"/>
    <s v="-"/>
    <s v=""/>
    <s v="13/11/2025 11:44"/>
    <s v="-"/>
    <s v="J&amp;T Express"/>
    <s v="Tiktok"/>
    <s v="tiktok"/>
    <s v=""/>
    <s v="766352552755"/>
    <s v="13/11/2025 11:44"/>
  </r>
  <r>
    <x v="12"/>
    <x v="14"/>
    <n v="50"/>
    <n v="2"/>
    <s v="GBE62"/>
    <n v="199.98"/>
    <n v="0"/>
    <s v="ร้านที่2"/>
    <s v="J***my C***"/>
    <s v="Chon Buri"/>
    <s v="-"/>
    <s v=""/>
    <s v="13/11/2025 11:44"/>
    <s v="-"/>
    <s v="J&amp;T Express"/>
    <s v="Tiktok"/>
    <s v="tiktok"/>
    <s v=""/>
    <s v="766352552755"/>
    <s v="13/11/2025 11:44"/>
  </r>
  <r>
    <x v="5"/>
    <x v="5"/>
    <n v="77.5"/>
    <n v="2"/>
    <s v="GBE61"/>
    <n v="155"/>
    <n v="0"/>
    <s v="ร้านที่1"/>
    <s v="ป******อ"/>
    <s v="******ที่ 551 หมู่ 17 ต.เหนือเมือง อ.เมือง จ.ร้อยเอ็ด 45000 ตำบลเหนือเมือง อำเภอเมืองร้อยเอ็ด จังหวัดร้อยเอ็ด 45000"/>
    <s v="45000"/>
    <s v="05"/>
    <s v="13/11/2025 12:12"/>
    <s v="-"/>
    <s v="SPX Express"/>
    <s v="Shopee"/>
    <s v="shopee"/>
    <s v=""/>
    <s v="TH258012524618G"/>
    <s v="13/11/2025 11:42"/>
  </r>
  <r>
    <x v="9"/>
    <x v="10"/>
    <n v="50"/>
    <n v="1"/>
    <s v="GBE60"/>
    <n v="100"/>
    <n v="0"/>
    <s v="ร้านที่4"/>
    <s v="ส***กดิ์ ช***ร"/>
    <s v="กำแพงเพชร"/>
    <s v="-"/>
    <s v=""/>
    <s v="13/11/2025 11:33"/>
    <s v="-"/>
    <s v="J&amp;T COD"/>
    <s v="Tiktok"/>
    <s v="จ่ายทีหลัง / COD"/>
    <s v=""/>
    <s v="766341953764"/>
    <s v="13/11/2025 11:34"/>
  </r>
  <r>
    <x v="1"/>
    <x v="13"/>
    <n v="50"/>
    <n v="1"/>
    <s v="GBE60"/>
    <n v="100"/>
    <n v="0"/>
    <s v="ร้านที่4"/>
    <s v="ส***กดิ์ ช***ร"/>
    <s v="กำแพงเพชร"/>
    <s v="-"/>
    <s v=""/>
    <s v="13/11/2025 11:33"/>
    <s v="-"/>
    <s v="J&amp;T COD"/>
    <s v="Tiktok"/>
    <s v="จ่ายทีหลัง / COD"/>
    <s v=""/>
    <s v="766341953764"/>
    <s v="13/11/2025 11:34"/>
  </r>
  <r>
    <x v="12"/>
    <x v="14"/>
    <n v="50"/>
    <n v="1"/>
    <s v="GBE60"/>
    <n v="100"/>
    <n v="0"/>
    <s v="ร้านที่4"/>
    <s v="ส***กดิ์ ช***ร"/>
    <s v="กำแพงเพชร"/>
    <s v="-"/>
    <s v=""/>
    <s v="13/11/2025 11:33"/>
    <s v="-"/>
    <s v="J&amp;T COD"/>
    <s v="Tiktok"/>
    <s v="จ่ายทีหลัง / COD"/>
    <s v=""/>
    <s v="766341953764"/>
    <s v="13/11/2025 11:33"/>
  </r>
  <r>
    <x v="3"/>
    <x v="3"/>
    <n v="66.666666666666671"/>
    <n v="3"/>
    <s v="GBE59"/>
    <n v="100"/>
    <n v="0"/>
    <s v="ร้านที่2"/>
    <s v="ส***ลี  ค***"/>
    <s v="ราชบุรี"/>
    <s v="-"/>
    <s v=""/>
    <s v="13/11/2025 11:33"/>
    <s v="-"/>
    <s v="J&amp;T COD"/>
    <s v="Tiktok"/>
    <s v="จ่ายทีหลัง / COD"/>
    <s v=""/>
    <s v="766390256763"/>
    <s v="13/11/2025 11:33"/>
  </r>
  <r>
    <x v="12"/>
    <x v="14"/>
    <n v="60"/>
    <n v="3"/>
    <s v="GBE58"/>
    <n v="376.51"/>
    <n v="30"/>
    <s v="ร้านที่1"/>
    <s v="รัตนา หลีอรัญ"/>
    <s v="บ้าน DXN 477/6 หมู่ 2 ตำบลคลองขุด_x000a__x000a_เมืองสตูล/ Mueang Satunสตูล/ Satun_x000a_91000"/>
    <s v="91000"/>
    <s v="660819690158"/>
    <s v="13/11/2025 11:31"/>
    <s v="-"/>
    <s v="Kerry_dropoff"/>
    <s v="Lazada"/>
    <s v="lazada"/>
    <s v=""/>
    <s v="TH72017ZSE9E7B"/>
    <s v="13/11/2025 11:31"/>
  </r>
  <r>
    <x v="12"/>
    <x v="14"/>
    <n v="60"/>
    <n v="3"/>
    <s v="GBE58"/>
    <n v="376.51"/>
    <n v="30"/>
    <s v="ร้านที่1"/>
    <s v="รัตนา หลีอรัญ"/>
    <s v="บ้าน DXN 477/6 หมู่ 2 ตำบลคลองขุด_x000a__x000a_เมืองสตูล/ Mueang Satunสตูล/ Satun_x000a_91000"/>
    <s v="91000"/>
    <s v="660819690158"/>
    <s v="13/11/2025 11:31"/>
    <s v="-"/>
    <s v="Kerry_dropoff"/>
    <s v="Lazada"/>
    <s v="lazada"/>
    <s v=""/>
    <s v="TH72017ZSE9E7B"/>
    <s v="13/11/2025 11:31"/>
  </r>
  <r>
    <x v="12"/>
    <x v="14"/>
    <n v="60"/>
    <n v="3"/>
    <s v="GBE58"/>
    <n v="376.51"/>
    <n v="30"/>
    <s v="ร้านที่1"/>
    <s v="รัตนา หลีอรัญ"/>
    <s v="บ้าน DXN 477/6 หมู่ 2 ตำบลคลองขุด_x000a__x000a_เมืองสตูล/ Mueang Satunสตูล/ Satun_x000a_91000"/>
    <s v="91000"/>
    <s v="660819690158"/>
    <s v="13/11/2025 11:31"/>
    <s v="-"/>
    <s v="Kerry_dropoff"/>
    <s v="Lazada"/>
    <s v="lazada"/>
    <s v=""/>
    <s v="TH72017ZSE9E7B"/>
    <s v="13/11/2025 11:31"/>
  </r>
  <r>
    <x v="12"/>
    <x v="14"/>
    <n v="60"/>
    <n v="3"/>
    <s v="GBE58"/>
    <n v="376.51"/>
    <n v="30"/>
    <s v="ร้านที่1"/>
    <s v="รัตนา หลีอรัญ"/>
    <s v="บ้าน DXN 477/6 หมู่ 2 ตำบลคลองขุด_x000a__x000a_เมืองสตูล/ Mueang Satunสตูล/ Satun_x000a_91000"/>
    <s v="91000"/>
    <s v="660819690158"/>
    <s v="13/11/2025 11:31"/>
    <s v="-"/>
    <s v="Kerry_dropoff"/>
    <s v="Lazada"/>
    <s v="lazada"/>
    <s v=""/>
    <s v="TH72017ZSE9E7B"/>
    <s v="13/11/2025 11:31"/>
  </r>
  <r>
    <x v="12"/>
    <x v="14"/>
    <n v="60"/>
    <n v="3"/>
    <s v="GBE58"/>
    <n v="376.51"/>
    <n v="30"/>
    <s v="ร้านที่1"/>
    <s v="รัตนา หลีอรัญ"/>
    <s v="บ้าน DXN 477/6 หมู่ 2 ตำบลคลองขุด_x000a__x000a_เมืองสตูล/ Mueang Satunสตูล/ Satun_x000a_91000"/>
    <s v="91000"/>
    <s v="660819690158"/>
    <s v="13/11/2025 11:31"/>
    <s v="-"/>
    <s v="Kerry_dropoff"/>
    <s v="Lazada"/>
    <s v="lazada"/>
    <s v=""/>
    <s v="TH72017ZSE9E7B"/>
    <s v="13/11/2025 11:31"/>
  </r>
  <r>
    <x v="10"/>
    <x v="11"/>
    <n v="71"/>
    <n v="1"/>
    <s v="GBE57"/>
    <n v="108"/>
    <n v="37"/>
    <s v="ร้านที่1"/>
    <s v="Y******)"/>
    <s v="******ต.แคราย ตำบลแคราย อำเภอกระทุ่มแบน จังหวัดสมุทรสาคร 74110"/>
    <s v="74110"/>
    <s v="26"/>
    <s v="13/11/2025 11:59"/>
    <s v="-"/>
    <s v="SPX Express"/>
    <s v="Shopee"/>
    <s v="shopee"/>
    <s v=""/>
    <s v="TH251601495338H"/>
    <s v="13/11/2025 11:29"/>
  </r>
  <r>
    <x v="4"/>
    <x v="4"/>
    <n v="33.333333333333336"/>
    <n v="3"/>
    <s v="GBE56"/>
    <n v="100"/>
    <n v="0"/>
    <s v="ร้านที่2"/>
    <s v="บ***ง เ***รชีวะ"/>
    <s v="กรุงเทพฯ"/>
    <s v="-"/>
    <s v=""/>
    <s v="13/11/2025 11:27"/>
    <s v="-"/>
    <s v="J&amp;T Express"/>
    <s v="Tiktok"/>
    <s v="tiktok"/>
    <s v=""/>
    <s v="766351154730"/>
    <s v="13/11/2025 11:27"/>
  </r>
  <r>
    <x v="14"/>
    <x v="17"/>
    <n v="139"/>
    <n v="1"/>
    <s v="GBE54"/>
    <n v="217.98"/>
    <n v="0"/>
    <s v="ร้านที่2"/>
    <s v="พ***์"/>
    <s v="ระยอง"/>
    <s v="-"/>
    <s v=""/>
    <s v="13/11/2025 11:21"/>
    <s v="-"/>
    <s v="J&amp;T COD"/>
    <s v="Tiktok"/>
    <s v="จ่ายทีหลัง / COD"/>
    <s v=""/>
    <s v="766326256791"/>
    <s v="13/11/2025 11:21"/>
  </r>
  <r>
    <x v="11"/>
    <x v="12"/>
    <n v="139"/>
    <n v="1"/>
    <s v="GBE54"/>
    <n v="217.98"/>
    <n v="0"/>
    <s v="ร้านที่2"/>
    <s v="พ***์"/>
    <s v="ระยอง"/>
    <s v="-"/>
    <s v=""/>
    <s v="13/11/2025 11:21"/>
    <s v="-"/>
    <s v="J&amp;T COD"/>
    <s v="Tiktok"/>
    <s v="จ่ายทีหลัง / COD"/>
    <s v=""/>
    <s v="766326256791"/>
    <s v="13/11/2025 11:21"/>
  </r>
  <r>
    <x v="3"/>
    <x v="3"/>
    <n v="66.666666666666671"/>
    <n v="3"/>
    <s v="GBE53"/>
    <n v="200"/>
    <n v="0"/>
    <s v="ร้านที่2"/>
    <s v="เ***นภา ต***ตา"/>
    <s v="นครสวรรค์"/>
    <s v="-"/>
    <s v=""/>
    <s v="13/11/2025 11:18"/>
    <s v="-"/>
    <s v="J&amp;T COD"/>
    <s v="Tiktok"/>
    <s v="จ่ายทีหลัง / COD"/>
    <s v=""/>
    <s v="766327450792"/>
    <s v="13/11/2025 11:18"/>
  </r>
  <r>
    <x v="4"/>
    <x v="4"/>
    <n v="33.333333333333336"/>
    <n v="3"/>
    <s v="GBE53"/>
    <n v="200"/>
    <n v="0"/>
    <s v="ร้านที่2"/>
    <s v="เ***นภา ต***ตา"/>
    <s v="นครสวรรค์"/>
    <s v="-"/>
    <s v=""/>
    <s v="13/11/2025 11:18"/>
    <s v="-"/>
    <s v="J&amp;T COD"/>
    <s v="Tiktok"/>
    <s v="จ่ายทีหลัง / COD"/>
    <s v=""/>
    <s v="766327450792"/>
    <s v="13/11/2025 11:18"/>
  </r>
  <r>
    <x v="17"/>
    <x v="21"/>
    <n v="54"/>
    <n v="1"/>
    <s v="GBE52"/>
    <n v="253.27"/>
    <n v="0"/>
    <s v="ร้านที่1"/>
    <s v="เกศินี สการะเศรณี"/>
    <s v="28 หมู่5 ต.ผักไห่_x000a__x000a_ผักไห่/ Phak Haiพระนครศรีอยุธยา/ Phra Nakhon Si Ayutthaya_x000a_13120"/>
    <s v="13120"/>
    <s v="660890492291"/>
    <s v="13/11/2025 11:18"/>
    <s v="-"/>
    <s v="Kerry_dropoff"/>
    <s v="Lazada"/>
    <s v="lazada"/>
    <s v=""/>
    <s v="LEXPU0628133952"/>
    <s v="13/11/2025 11:18"/>
  </r>
  <r>
    <x v="18"/>
    <x v="22"/>
    <n v="55"/>
    <n v="1"/>
    <s v="GBE52"/>
    <n v="253.27"/>
    <n v="0"/>
    <s v="ร้านที่1"/>
    <s v="เกศินี สการะเศรณี"/>
    <s v="28 หมู่5 ต.ผักไห่_x000a__x000a_ผักไห่/ Phak Haiพระนครศรีอยุธยา/ Phra Nakhon Si Ayutthaya_x000a_13120"/>
    <s v="13120"/>
    <s v="660890492291"/>
    <s v="13/11/2025 11:18"/>
    <s v="-"/>
    <s v="Kerry_dropoff"/>
    <s v="Lazada"/>
    <s v="lazada"/>
    <s v=""/>
    <s v="LEXPU0628133952"/>
    <s v="13/11/2025 11:18"/>
  </r>
  <r>
    <x v="9"/>
    <x v="10"/>
    <n v="33.333333333333336"/>
    <n v="3"/>
    <s v="GBE52"/>
    <n v="253.27"/>
    <n v="0"/>
    <s v="ร้านที่1"/>
    <s v="เกศินี สการะเศรณี"/>
    <s v="28 หมู่5 ต.ผักไห่_x000a__x000a_ผักไห่/ Phak Haiพระนครศรีอยุธยา/ Phra Nakhon Si Ayutthaya_x000a_13120"/>
    <s v="13120"/>
    <s v="660890492291"/>
    <s v="13/11/2025 11:18"/>
    <s v="-"/>
    <s v="Kerry_dropoff"/>
    <s v="Lazada"/>
    <s v="lazada"/>
    <s v=""/>
    <s v="LEXPU0628133952"/>
    <s v="13/11/2025 11:18"/>
  </r>
  <r>
    <x v="1"/>
    <x v="13"/>
    <n v="33.333333333333336"/>
    <n v="3"/>
    <s v="GBE52"/>
    <n v="253.27"/>
    <n v="0"/>
    <s v="ร้านที่1"/>
    <s v="เกศินี สการะเศรณี"/>
    <s v="28 หมู่5 ต.ผักไห่_x000a__x000a_ผักไห่/ Phak Haiพระนครศรีอยุธยา/ Phra Nakhon Si Ayutthaya_x000a_13120"/>
    <s v="13120"/>
    <s v="660890492291"/>
    <s v="13/11/2025 11:18"/>
    <s v="-"/>
    <s v="Kerry_dropoff"/>
    <s v="Lazada"/>
    <s v="lazada"/>
    <s v=""/>
    <s v="LEXPU0628133952"/>
    <s v="13/11/2025 11:18"/>
  </r>
  <r>
    <x v="4"/>
    <x v="4"/>
    <n v="33.333333333333336"/>
    <n v="3"/>
    <s v="GBE51"/>
    <n v="100"/>
    <n v="0"/>
    <s v="ร้านที่2"/>
    <s v="เ***มาส ร***บ"/>
    <s v="ลพบุรี"/>
    <s v="-"/>
    <s v=""/>
    <s v="13/11/2025 11:13"/>
    <s v="-"/>
    <s v="J&amp;T COD"/>
    <s v="Tiktok"/>
    <s v="จ่ายทีหลัง / COD"/>
    <s v=""/>
    <s v="766392263722"/>
    <s v="13/11/2025 11:13"/>
  </r>
  <r>
    <x v="4"/>
    <x v="4"/>
    <n v="50"/>
    <n v="6"/>
    <s v="GBE50"/>
    <n v="175.12"/>
    <n v="26"/>
    <s v="ร้านที่1"/>
    <s v="มะลิวรรณ อินธิราช"/>
    <s v="บ้านเหล่าอ้อย/ใกล้ปั๊มpt(ติดร้านค้า-รั้วตาข่าย) 58 หมู่3 ต.ขอนยูง · ขอนยูง/ Khon Yung_x000a__x000a_กุดจับ/ Kut Chapอุดรธานี/ Udon Thani_x000a_41250"/>
    <s v="41250"/>
    <s v="660933541553"/>
    <s v="13/11/2025 11:10"/>
    <s v="-"/>
    <s v="Kerry_dropoff"/>
    <s v="Lazada"/>
    <s v="lazada"/>
    <s v=""/>
    <s v="TH38027ZP7FS5C"/>
    <s v="13/11/2025 11:09"/>
  </r>
  <r>
    <x v="7"/>
    <x v="8"/>
    <n v="78.5"/>
    <n v="2"/>
    <s v="GBE49"/>
    <n v="157"/>
    <n v="0"/>
    <s v="ร้านที่1"/>
    <s v="น******ด"/>
    <s v="******ขที่ 111 ม.18 ต.หนองระเวียง  อ.พิมาย จ.นครราชสีมา  3011082-1582325 ตำบลหนองระเวียง อำเภอพิมาย จังหวัดนครราชสีมา 30110"/>
    <s v="30110"/>
    <s v="25"/>
    <s v="13/11/2025 11:06"/>
    <s v="-"/>
    <s v="SPX Express"/>
    <s v="Shopee"/>
    <s v="shopee"/>
    <s v=""/>
    <s v="TH255792591106Z"/>
    <s v="13/11/2025 11:06"/>
  </r>
  <r>
    <x v="5"/>
    <x v="15"/>
    <n v="76"/>
    <n v="1"/>
    <s v="GBE47"/>
    <n v="76"/>
    <n v="0"/>
    <s v="ร้านที่1"/>
    <s v="จันทนาบุตรพา"/>
    <s v="69/1ม.9ต.หนองงูเหลือม_x000a__x000a_เมืองนครปฐม/ Mueang Nakhon Pathomนครปฐม/ Nakhon Pathom_x000a_73000"/>
    <s v="73000"/>
    <s v="660810152801"/>
    <s v="13/11/2025 10:58"/>
    <s v="-"/>
    <s v="Kerry_dropoff"/>
    <s v="Lazada"/>
    <s v="lazada"/>
    <s v=""/>
    <s v="LEXPU0628138038"/>
    <s v="13/11/2025 10:58"/>
  </r>
  <r>
    <x v="3"/>
    <x v="3"/>
    <n v="66.666666666666671"/>
    <n v="3"/>
    <s v="GBE46"/>
    <n v="200"/>
    <n v="0"/>
    <s v="ร้านที่2"/>
    <s v="เ***ว พ***อินทร์"/>
    <s v="บุรีรัมย์"/>
    <s v="-"/>
    <s v=""/>
    <s v="13/11/2025 10:56"/>
    <s v="-"/>
    <s v="J&amp;T Express"/>
    <s v="Tiktok"/>
    <s v="tiktok"/>
    <s v=""/>
    <s v="766389055795"/>
    <s v="13/11/2025 10:55"/>
  </r>
  <r>
    <x v="4"/>
    <x v="4"/>
    <n v="33.333333333333336"/>
    <n v="3"/>
    <s v="GBE46"/>
    <n v="200"/>
    <n v="0"/>
    <s v="ร้านที่2"/>
    <s v="เ***ว พ***อินทร์"/>
    <s v="บุรีรัมย์"/>
    <s v="-"/>
    <s v=""/>
    <s v="13/11/2025 10:56"/>
    <s v="-"/>
    <s v="J&amp;T Express"/>
    <s v="Tiktok"/>
    <s v="tiktok"/>
    <s v=""/>
    <s v="766389055795"/>
    <s v="13/11/2025 10:55"/>
  </r>
  <r>
    <x v="0"/>
    <x v="0"/>
    <n v="66.666666666666671"/>
    <n v="3"/>
    <s v="GBE45"/>
    <n v="100"/>
    <n v="0"/>
    <s v="ร้านที่2"/>
    <s v="ค***สภี"/>
    <s v="ชัยภูมิ"/>
    <s v="-"/>
    <s v=""/>
    <s v="13/11/2025 10:53"/>
    <s v="-"/>
    <s v="J&amp;T Express"/>
    <s v="Tiktok"/>
    <s v="tiktok"/>
    <s v=""/>
    <s v="766365456754"/>
    <s v="13/11/2025 10:53"/>
  </r>
  <r>
    <x v="4"/>
    <x v="4"/>
    <n v="33.333333333333336"/>
    <n v="3"/>
    <s v="GBE44"/>
    <n v="100"/>
    <n v="0"/>
    <s v="ร้านที่2"/>
    <s v="ศ***วรรณ  ใ***ะเบา"/>
    <s v="พระนครศรีอยุธยา"/>
    <s v="-"/>
    <s v=""/>
    <s v="13/11/2025 12:20"/>
    <s v="-"/>
    <s v="J&amp;T Express"/>
    <s v="Tiktok"/>
    <s v="tiktok"/>
    <s v=""/>
    <s v="766350467724"/>
    <s v="13/11/2025 10:52"/>
  </r>
  <r>
    <x v="9"/>
    <x v="10"/>
    <n v="50"/>
    <n v="1"/>
    <s v="GBE43"/>
    <n v="99.99"/>
    <n v="0"/>
    <s v="ร้านที่2"/>
    <s v="u***6352842548731"/>
    <s v="สกลนคร"/>
    <s v="-"/>
    <s v=""/>
    <s v="13/11/2025 10:48"/>
    <s v="-"/>
    <s v="J&amp;T COD"/>
    <s v="Tiktok"/>
    <s v="จ่ายทีหลัง / COD"/>
    <s v=""/>
    <s v="766332068740"/>
    <s v="13/11/2025 10:48"/>
  </r>
  <r>
    <x v="1"/>
    <x v="13"/>
    <n v="50"/>
    <n v="1"/>
    <s v="GBE43"/>
    <n v="99.99"/>
    <n v="0"/>
    <s v="ร้านที่2"/>
    <s v="u***6352842548731"/>
    <s v="สกลนคร"/>
    <s v="-"/>
    <s v=""/>
    <s v="13/11/2025 10:48"/>
    <s v="-"/>
    <s v="J&amp;T COD"/>
    <s v="Tiktok"/>
    <s v="จ่ายทีหลัง / COD"/>
    <s v=""/>
    <s v="766332068740"/>
    <s v="13/11/2025 10:48"/>
  </r>
  <r>
    <x v="12"/>
    <x v="14"/>
    <n v="50"/>
    <n v="1"/>
    <s v="GBE43"/>
    <n v="99.99"/>
    <n v="0"/>
    <s v="ร้านที่2"/>
    <s v="u***6352842548731"/>
    <s v="สกลนคร"/>
    <s v="-"/>
    <s v=""/>
    <s v="13/11/2025 10:48"/>
    <s v="-"/>
    <s v="J&amp;T COD"/>
    <s v="Tiktok"/>
    <s v="จ่ายทีหลัง / COD"/>
    <s v=""/>
    <s v="766332068740"/>
    <s v="13/11/2025 10:48"/>
  </r>
  <r>
    <x v="9"/>
    <x v="10"/>
    <n v="50"/>
    <n v="1"/>
    <s v="GBE42"/>
    <n v="100"/>
    <n v="0"/>
    <s v="ร้านที่2"/>
    <s v="ล***ย,พุฒวันเพ็ญ"/>
    <s v="สมุทรปราการ"/>
    <s v="-"/>
    <s v=""/>
    <s v="13/11/2025 10:31"/>
    <s v="-"/>
    <s v="J&amp;T COD"/>
    <s v="Tiktok"/>
    <s v="จ่ายทีหลัง / COD"/>
    <s v=""/>
    <s v="766381663740"/>
    <s v="13/11/2025 10:31"/>
  </r>
  <r>
    <x v="1"/>
    <x v="13"/>
    <n v="50"/>
    <n v="1"/>
    <s v="GBE42"/>
    <n v="100"/>
    <n v="0"/>
    <s v="ร้านที่2"/>
    <s v="ล***ย,พุฒวันเพ็ญ"/>
    <s v="สมุทรปราการ"/>
    <s v="-"/>
    <s v=""/>
    <s v="13/11/2025 10:31"/>
    <s v="-"/>
    <s v="J&amp;T COD"/>
    <s v="Tiktok"/>
    <s v="จ่ายทีหลัง / COD"/>
    <s v=""/>
    <s v="766381663740"/>
    <s v="13/11/2025 10:31"/>
  </r>
  <r>
    <x v="12"/>
    <x v="14"/>
    <n v="50"/>
    <n v="1"/>
    <s v="GBE42"/>
    <n v="100"/>
    <n v="0"/>
    <s v="ร้านที่2"/>
    <s v="ล***ย,พุฒวันเพ็ญ"/>
    <s v="สมุทรปราการ"/>
    <s v="-"/>
    <s v=""/>
    <s v="13/11/2025 10:31"/>
    <s v="-"/>
    <s v="J&amp;T COD"/>
    <s v="Tiktok"/>
    <s v="จ่ายทีหลัง / COD"/>
    <s v=""/>
    <s v="766381663740"/>
    <s v="13/11/2025 10:31"/>
  </r>
  <r>
    <x v="0"/>
    <x v="0"/>
    <n v="33"/>
    <n v="10"/>
    <s v="GBE41"/>
    <n v="682.85"/>
    <n v="0"/>
    <s v="ร้านที่2"/>
    <s v="ภ***ธิชา ใ***"/>
    <s v="ชลบุรี"/>
    <s v="-"/>
    <s v=""/>
    <s v="13/11/2025 10:30"/>
    <s v="-"/>
    <s v="J&amp;T COD"/>
    <s v="Tiktok"/>
    <s v="จ่ายทีหลัง / COD"/>
    <s v=""/>
    <s v="766380559711"/>
    <s v="13/11/2025 10:30"/>
  </r>
  <r>
    <x v="4"/>
    <x v="4"/>
    <n v="40"/>
    <n v="10"/>
    <s v="GBE41"/>
    <n v="682.85"/>
    <n v="0"/>
    <s v="ร้านที่2"/>
    <s v="ภ***ธิชา ใ***"/>
    <s v="ชลบุรี"/>
    <s v="-"/>
    <s v=""/>
    <s v="13/11/2025 10:30"/>
    <s v="-"/>
    <s v="J&amp;T COD"/>
    <s v="Tiktok"/>
    <s v="จ่ายทีหลัง / COD"/>
    <s v=""/>
    <s v="766380559711"/>
    <s v="13/11/2025 10:30"/>
  </r>
  <r>
    <x v="9"/>
    <x v="10"/>
    <n v="50"/>
    <n v="2"/>
    <s v="GBE40"/>
    <n v="200"/>
    <n v="0"/>
    <s v="ร้านที่2"/>
    <s v="ด***ร น***งศรี"/>
    <s v="กาฬสินธุ์"/>
    <s v="-"/>
    <s v=""/>
    <s v="13/11/2025 10:29"/>
    <s v="-"/>
    <s v="J&amp;T COD"/>
    <s v="Tiktok"/>
    <s v="จ่ายทีหลัง / COD"/>
    <s v=""/>
    <s v="766350756754"/>
    <s v="13/11/2025 10:29"/>
  </r>
  <r>
    <x v="1"/>
    <x v="13"/>
    <n v="50"/>
    <n v="2"/>
    <s v="GBE40"/>
    <n v="200"/>
    <n v="0"/>
    <s v="ร้านที่2"/>
    <s v="ด***ร น***งศรี"/>
    <s v="กาฬสินธุ์"/>
    <s v="-"/>
    <s v=""/>
    <s v="13/11/2025 10:29"/>
    <s v="-"/>
    <s v="J&amp;T COD"/>
    <s v="Tiktok"/>
    <s v="จ่ายทีหลัง / COD"/>
    <s v=""/>
    <s v="766350756754"/>
    <s v="13/11/2025 10:29"/>
  </r>
  <r>
    <x v="12"/>
    <x v="14"/>
    <n v="50"/>
    <n v="2"/>
    <s v="GBE40"/>
    <n v="200"/>
    <n v="0"/>
    <s v="ร้านที่2"/>
    <s v="ด***ร น***งศรี"/>
    <s v="กาฬสินธุ์"/>
    <s v="-"/>
    <s v=""/>
    <s v="13/11/2025 10:29"/>
    <s v="-"/>
    <s v="J&amp;T COD"/>
    <s v="Tiktok"/>
    <s v="จ่ายทีหลัง / COD"/>
    <s v=""/>
    <s v="766350756754"/>
    <s v="13/11/2025 10:29"/>
  </r>
  <r>
    <x v="7"/>
    <x v="23"/>
    <n v="85"/>
    <n v="1"/>
    <s v="GBE38"/>
    <n v="85"/>
    <n v="0"/>
    <s v="ร้านที่2"/>
    <s v="M******g"/>
    <s v="******ทิร์นขาเข้าเมืองสุราษฎร์ ตำบลท่าเรือ อำเภอบ้านนาเดิม จังหวัดสุราษฎร์ธานี 84240"/>
    <s v="84240"/>
    <s v="43"/>
    <s v="13/11/2025 10:53"/>
    <s v="-"/>
    <s v="SPX Express"/>
    <s v="Shopee"/>
    <s v="shopee"/>
    <s v=""/>
    <s v="TH253515442759R"/>
    <s v="13/11/2025 10:23"/>
  </r>
  <r>
    <x v="3"/>
    <x v="3"/>
    <n v="66.666666666666671"/>
    <n v="3"/>
    <s v="GBE37"/>
    <n v="100"/>
    <n v="0"/>
    <s v="ร้านที่2"/>
    <s v="น** อ***ัตร์ พ***ดี"/>
    <s v="สมุทรปราการ"/>
    <s v="-"/>
    <s v=""/>
    <s v="13/11/2025 10:20"/>
    <s v="-"/>
    <s v="J&amp;T Express"/>
    <s v="Tiktok"/>
    <s v="tiktok"/>
    <s v=""/>
    <s v="766329459766"/>
    <s v="13/11/2025 10:20"/>
  </r>
  <r>
    <x v="3"/>
    <x v="3"/>
    <n v="66.666666666666671"/>
    <n v="3"/>
    <s v="GBE36"/>
    <n v="100"/>
    <n v="0"/>
    <s v="ร้านที่2"/>
    <s v="ป***"/>
    <s v="กรุงเทพฯ"/>
    <s v="-"/>
    <s v=""/>
    <s v="13/11/2025 10:20"/>
    <s v="-"/>
    <s v="J&amp;T COD"/>
    <s v="Tiktok"/>
    <s v="จ่ายทีหลัง / COD"/>
    <s v=""/>
    <s v="766314147793"/>
    <s v="13/11/2025 10:20"/>
  </r>
  <r>
    <x v="4"/>
    <x v="4"/>
    <n v="50"/>
    <n v="6"/>
    <s v="GBE35"/>
    <n v="200"/>
    <n v="0"/>
    <s v="ร้านที่2"/>
    <s v="น** อ***ัตร์ พ***ดี"/>
    <s v="สมุทรปราการ"/>
    <s v="-"/>
    <s v=""/>
    <s v="13/11/2025 10:19"/>
    <s v="-"/>
    <s v="J&amp;T Express"/>
    <s v="Tiktok"/>
    <s v="tiktok"/>
    <s v=""/>
    <s v="766310250742"/>
    <s v="13/11/2025 10:19"/>
  </r>
  <r>
    <x v="4"/>
    <x v="4"/>
    <n v="50"/>
    <n v="6"/>
    <s v="GBE33"/>
    <n v="200"/>
    <n v="0"/>
    <s v="ร้านที่2"/>
    <s v="ป***"/>
    <s v="กรุงเทพฯ"/>
    <s v="-"/>
    <s v=""/>
    <s v="13/11/2025 10:13"/>
    <s v="-"/>
    <s v="J&amp;T COD"/>
    <s v="Tiktok"/>
    <s v="จ่ายทีหลัง / COD"/>
    <s v=""/>
    <s v="766309257722"/>
    <s v="13/11/2025 10:13"/>
  </r>
  <r>
    <x v="5"/>
    <x v="5"/>
    <n v="77.5"/>
    <n v="2"/>
    <s v="GBE32"/>
    <n v="155"/>
    <n v="0"/>
    <s v="ร้านที่1"/>
    <s v="ก******)"/>
    <s v="******0, ต. ห้วยไร่, อำเภอเด่นชัย ตำบลห้วยไร่ อำเภอเด่นชัย จังหวัดแพร่ 54110"/>
    <s v="54110"/>
    <s v="97"/>
    <s v="13/11/2025 10:43"/>
    <s v="-"/>
    <s v="SPX Express"/>
    <s v="Shopee"/>
    <s v="shopee"/>
    <s v=""/>
    <s v="TH2508088340812"/>
    <s v="13/11/2025 10:13"/>
  </r>
  <r>
    <x v="5"/>
    <x v="5"/>
    <n v="79"/>
    <n v="1"/>
    <s v="GBE31"/>
    <n v="79"/>
    <n v="0"/>
    <s v="ร้านที่1"/>
    <s v="ว******์"/>
    <s v="******.โชคชัย ตำบลโชคชัย อำเภอดอยหลวง จังหวัดเชียงราย 57110"/>
    <s v="57110"/>
    <s v="93"/>
    <s v="13/11/2025 10:13"/>
    <s v="-"/>
    <s v="SPX Express"/>
    <s v="Shopee"/>
    <s v="shopee"/>
    <s v=""/>
    <s v="TH250709541169I"/>
    <s v="13/11/2025 10:12"/>
  </r>
  <r>
    <x v="0"/>
    <x v="0"/>
    <n v="66.666666666666671"/>
    <n v="3"/>
    <s v="GBE30"/>
    <n v="100"/>
    <n v="0"/>
    <s v="ร้านที่2"/>
    <s v="a***ee"/>
    <s v="สุรินทร์"/>
    <s v="-"/>
    <s v=""/>
    <s v="13/11/2025 10:09"/>
    <s v="-"/>
    <s v="J&amp;T COD"/>
    <s v="Tiktok"/>
    <s v="จ่ายทีหลัง / COD"/>
    <s v=""/>
    <s v="766318253750"/>
    <s v="13/11/2025 10:09"/>
  </r>
  <r>
    <x v="4"/>
    <x v="4"/>
    <n v="50"/>
    <n v="6"/>
    <s v="GBE29"/>
    <n v="200"/>
    <n v="0"/>
    <s v="ร้านที่2"/>
    <s v="ร* ช***ทร์  ส***พัฒน์"/>
    <s v="ชลบุรี"/>
    <s v="-"/>
    <s v=""/>
    <s v="13/11/2025 10:09"/>
    <s v="-"/>
    <s v="J&amp;T Express"/>
    <s v="Tiktok"/>
    <s v="tiktok"/>
    <s v=""/>
    <s v="766324056735"/>
    <s v="13/11/2025 10:09"/>
  </r>
  <r>
    <x v="12"/>
    <x v="14"/>
    <n v="36"/>
    <n v="4"/>
    <s v="GBE28"/>
    <n v="182"/>
    <n v="38"/>
    <s v="ร้านที่1"/>
    <s v="น******น"/>
    <s v="******กวางโจน, อำเภอภูเขียว ตำบลกวางโจน อำเภอภูเขียว จังหวัดชัยภูมิ 36110"/>
    <s v="36110"/>
    <s v="40"/>
    <s v="13/11/2025 10:03"/>
    <s v="-"/>
    <s v="SPX Express"/>
    <s v="Shopee"/>
    <s v="shopee"/>
    <s v=""/>
    <s v="TH255057188264G"/>
    <s v="13/11/2025 10:03"/>
  </r>
  <r>
    <x v="11"/>
    <x v="12"/>
    <n v="139"/>
    <n v="1"/>
    <s v="GBE27"/>
    <n v="201.67"/>
    <n v="26.5"/>
    <s v="ร้านที่1"/>
    <s v="พรชัย   มโนมัยธนรัตน์"/>
    <s v="199/185   ซ.3/2   ม.ชัยพฤกษ์  ต.บางขุนกอง_x000a__x000a_บางกรวย/ Bang Kruaiนนทบุรี/ Nonthaburi_x000a_11130"/>
    <s v="11130"/>
    <s v="660815540585"/>
    <s v="13/11/2025 10:02"/>
    <s v="-"/>
    <s v="Kerry_dropoff"/>
    <s v="Lazada"/>
    <s v="lazada"/>
    <s v=""/>
    <s v="LEXPU0628455374"/>
    <s v="13/11/2025 10:02"/>
  </r>
  <r>
    <x v="14"/>
    <x v="17"/>
    <n v="139"/>
    <n v="1"/>
    <s v="GBE27"/>
    <n v="201.67"/>
    <n v="26.5"/>
    <s v="ร้านที่1"/>
    <s v="พรชัย   มโนมัยธนรัตน์"/>
    <s v="199/185   ซ.3/2   ม.ชัยพฤกษ์  ต.บางขุนกอง_x000a__x000a_บางกรวย/ Bang Kruaiนนทบุรี/ Nonthaburi_x000a_11130"/>
    <s v="11130"/>
    <s v="660815540585"/>
    <s v="13/11/2025 10:02"/>
    <s v="-"/>
    <s v="Kerry_dropoff"/>
    <s v="Lazada"/>
    <s v="lazada"/>
    <s v=""/>
    <s v="LEXPU0628455374"/>
    <s v="13/11/2025 10:02"/>
  </r>
  <r>
    <x v="15"/>
    <x v="18"/>
    <n v="139"/>
    <n v="1"/>
    <s v="GBE27"/>
    <n v="201.67"/>
    <n v="26.5"/>
    <s v="ร้านที่1"/>
    <s v="พรชัย   มโนมัยธนรัตน์"/>
    <s v="199/185   ซ.3/2   ม.ชัยพฤกษ์  ต.บางขุนกอง_x000a__x000a_บางกรวย/ Bang Kruaiนนทบุรี/ Nonthaburi_x000a_11130"/>
    <s v="11130"/>
    <s v="660815540585"/>
    <s v="13/11/2025 10:02"/>
    <s v="-"/>
    <s v="Kerry_dropoff"/>
    <s v="Lazada"/>
    <s v="lazada"/>
    <s v=""/>
    <s v="LEXPU0628455374"/>
    <s v="13/11/2025 10:02"/>
  </r>
  <r>
    <x v="13"/>
    <x v="19"/>
    <n v="139"/>
    <n v="1"/>
    <s v="GBE27"/>
    <n v="201.67"/>
    <n v="26.5"/>
    <s v="ร้านที่1"/>
    <s v="พรชัย   มโนมัยธนรัตน์"/>
    <s v="199/185   ซ.3/2   ม.ชัยพฤกษ์  ต.บางขุนกอง_x000a__x000a_บางกรวย/ Bang Kruaiนนทบุรี/ Nonthaburi_x000a_11130"/>
    <s v="11130"/>
    <s v="660815540585"/>
    <s v="13/11/2025 10:02"/>
    <s v="-"/>
    <s v="Kerry_dropoff"/>
    <s v="Lazada"/>
    <s v="lazada"/>
    <s v=""/>
    <s v="LEXPU0628455374"/>
    <s v="13/11/2025 10:02"/>
  </r>
  <r>
    <x v="4"/>
    <x v="4"/>
    <n v="50"/>
    <n v="6"/>
    <s v="GBE26"/>
    <n v="200"/>
    <n v="0"/>
    <s v="ร้านที่2"/>
    <s v="ก***รรณ พ***รัพย์"/>
    <s v="น่าน"/>
    <s v="-"/>
    <s v=""/>
    <s v="13/11/2025 10:00"/>
    <s v="-"/>
    <s v="J&amp;T COD"/>
    <s v="Tiktok"/>
    <s v="จ่ายทีหลัง / COD"/>
    <s v=""/>
    <s v="766333346752"/>
    <s v="13/11/2025 10:00"/>
  </r>
  <r>
    <x v="12"/>
    <x v="14"/>
    <n v="60"/>
    <n v="3"/>
    <s v="GBE25"/>
    <n v="118.9"/>
    <n v="7.5"/>
    <s v="ร้านที่1"/>
    <s v="ทิพวรรณ ติยวุฒิโรจนกุล"/>
    <s v="999/290 หมู่บ้านซื่อตรงแกรนด์โฮม แขวง เสนานิคม ซอยพหลโยธิน 34 · จตุจักร/ Chatuchak_x000a__x000a_จตุจักร/ Chatuchakกรุงเทพมหานคร/ Bangkok_x000a_10900"/>
    <s v="10900"/>
    <s v="660823377884"/>
    <s v="13/11/2025 09:59"/>
    <s v="-"/>
    <s v="Kerry_dropoff"/>
    <s v="Lazada"/>
    <s v="lazada"/>
    <s v=""/>
    <s v="LEXPU0628133075"/>
    <s v="13/11/2025 09:59"/>
  </r>
  <r>
    <x v="3"/>
    <x v="3"/>
    <n v="66.666666666666671"/>
    <n v="3"/>
    <s v="GBE24"/>
    <n v="100"/>
    <n v="0"/>
    <s v="ร้านที่2"/>
    <s v="ว***วิภา  ถ***หมอ"/>
    <s v="บุรีรัมย์"/>
    <s v="-"/>
    <s v=""/>
    <s v="13/11/2025 09:58"/>
    <s v="-"/>
    <s v="J&amp;T Express"/>
    <s v="Tiktok"/>
    <s v="tiktok"/>
    <s v=""/>
    <s v="766371255764"/>
    <s v="13/11/2025 09:58"/>
  </r>
  <r>
    <x v="0"/>
    <x v="0"/>
    <n v="66.666666666666671"/>
    <n v="3"/>
    <s v="GBE23"/>
    <n v="100"/>
    <n v="0"/>
    <s v="ร้านที่2"/>
    <s v="ว** ซ***ผ้า"/>
    <s v="สมุทรปราการ"/>
    <s v="-"/>
    <s v=""/>
    <s v="13/11/2025 09:57"/>
    <s v="-"/>
    <s v="J&amp;T COD"/>
    <s v="Tiktok"/>
    <s v="จ่ายทีหลัง / COD"/>
    <s v=""/>
    <s v="766344143773"/>
    <s v="13/11/2025 09:57"/>
  </r>
  <r>
    <x v="9"/>
    <x v="10"/>
    <n v="50"/>
    <n v="1"/>
    <s v="GBE22"/>
    <n v="110"/>
    <n v="10"/>
    <s v="ร้านที่2"/>
    <s v="ส***ชาดา เ***ดิม ช***นุ"/>
    <s v="สกลนคร"/>
    <s v="-"/>
    <s v=""/>
    <s v="13/11/2025 09:56"/>
    <s v="-"/>
    <s v="J&amp;T COD"/>
    <s v="Tiktok"/>
    <s v="จ่ายทีหลัง / COD"/>
    <s v=""/>
    <s v="766308465720"/>
    <s v="13/11/2025 09:56"/>
  </r>
  <r>
    <x v="1"/>
    <x v="13"/>
    <n v="50"/>
    <n v="1"/>
    <s v="GBE22"/>
    <n v="110"/>
    <n v="10"/>
    <s v="ร้านที่2"/>
    <s v="ส***ชาดา เ***ดิม ช***นุ"/>
    <s v="สกลนคร"/>
    <s v="-"/>
    <s v=""/>
    <s v="13/11/2025 09:56"/>
    <s v="-"/>
    <s v="J&amp;T COD"/>
    <s v="Tiktok"/>
    <s v="จ่ายทีหลัง / COD"/>
    <s v=""/>
    <s v="766308465720"/>
    <s v="13/11/2025 09:56"/>
  </r>
  <r>
    <x v="12"/>
    <x v="14"/>
    <n v="50"/>
    <n v="1"/>
    <s v="GBE22"/>
    <n v="110"/>
    <n v="10"/>
    <s v="ร้านที่2"/>
    <s v="ส***ชาดา เ***ดิม ช***นุ"/>
    <s v="สกลนคร"/>
    <s v="-"/>
    <s v=""/>
    <s v="13/11/2025 09:56"/>
    <s v="-"/>
    <s v="J&amp;T COD"/>
    <s v="Tiktok"/>
    <s v="จ่ายทีหลัง / COD"/>
    <s v=""/>
    <s v="766308465720"/>
    <s v="13/11/2025 09:56"/>
  </r>
  <r>
    <x v="4"/>
    <x v="4"/>
    <n v="33.333333333333336"/>
    <n v="3"/>
    <s v="GBE21"/>
    <n v="209"/>
    <n v="0"/>
    <s v="ร้านที่2"/>
    <s v="ข***เรือน เ***อนชอบ"/>
    <s v="สระแก้ว"/>
    <s v="-"/>
    <s v=""/>
    <s v="13/11/2025 09:56"/>
    <s v="-"/>
    <s v="J&amp;T COD"/>
    <s v="Tiktok"/>
    <s v="จ่ายทีหลัง / COD"/>
    <s v=""/>
    <s v="766397277726"/>
    <s v="13/11/2025 09:56"/>
  </r>
  <r>
    <x v="13"/>
    <x v="19"/>
    <n v="139"/>
    <n v="1"/>
    <s v="GBE21"/>
    <n v="209"/>
    <n v="0"/>
    <s v="ร้านที่2"/>
    <s v="ข***เรือน เ***อนชอบ"/>
    <s v="สระแก้ว"/>
    <s v="-"/>
    <s v=""/>
    <s v="13/11/2025 09:56"/>
    <s v="-"/>
    <s v="J&amp;T COD"/>
    <s v="Tiktok"/>
    <s v="จ่ายทีหลัง / COD"/>
    <s v=""/>
    <s v="766397277726"/>
    <s v="13/11/2025 09:56"/>
  </r>
  <r>
    <x v="0"/>
    <x v="0"/>
    <n v="66.666666666666671"/>
    <n v="6"/>
    <s v="GBE20"/>
    <n v="200"/>
    <n v="0"/>
    <s v="ร้านที่2"/>
    <s v="ป***มณี เ***ดำกูล"/>
    <s v="บุรีรัมย์"/>
    <s v="-"/>
    <s v=""/>
    <s v="13/11/2025 09:54"/>
    <s v="-"/>
    <s v="J&amp;T COD"/>
    <s v="Tiktok"/>
    <s v="จ่ายทีหลัง / COD"/>
    <s v=""/>
    <s v="766398349776"/>
    <s v="13/11/2025 09:54"/>
  </r>
  <r>
    <x v="9"/>
    <x v="10"/>
    <n v="50"/>
    <n v="1"/>
    <s v="GBE19"/>
    <n v="100"/>
    <n v="0"/>
    <s v="ร้านที่2"/>
    <s v="น***อรุณ ร***บุรม"/>
    <s v="สมุทรปราการ"/>
    <s v="-"/>
    <s v=""/>
    <s v="13/11/2025 09:53"/>
    <s v="-"/>
    <s v="Flash Express Thailand COD"/>
    <s v="Tiktok"/>
    <s v="จ่ายทีหลัง / COD"/>
    <s v=""/>
    <s v="THT020329HRMD8Z"/>
    <s v="13/11/2025 09:53"/>
  </r>
  <r>
    <x v="1"/>
    <x v="13"/>
    <n v="50"/>
    <n v="1"/>
    <s v="GBE19"/>
    <n v="100"/>
    <n v="0"/>
    <s v="ร้านที่2"/>
    <s v="น***อรุณ ร***บุรม"/>
    <s v="สมุทรปราการ"/>
    <s v="-"/>
    <s v=""/>
    <s v="13/11/2025 09:53"/>
    <s v="-"/>
    <s v="Flash Express Thailand COD"/>
    <s v="Tiktok"/>
    <s v="จ่ายทีหลัง / COD"/>
    <s v=""/>
    <s v="THT020329HRMD8Z"/>
    <s v="13/11/2025 09:53"/>
  </r>
  <r>
    <x v="12"/>
    <x v="14"/>
    <n v="50"/>
    <n v="1"/>
    <s v="GBE19"/>
    <n v="100"/>
    <n v="0"/>
    <s v="ร้านที่2"/>
    <s v="น***อรุณ ร***บุรม"/>
    <s v="สมุทรปราการ"/>
    <s v="-"/>
    <s v=""/>
    <s v="13/11/2025 09:53"/>
    <s v="-"/>
    <s v="Flash Express Thailand COD"/>
    <s v="Tiktok"/>
    <s v="จ่ายทีหลัง / COD"/>
    <s v=""/>
    <s v="THT020329HRMD8Z"/>
    <s v="13/11/2025 09:53"/>
  </r>
  <r>
    <x v="9"/>
    <x v="10"/>
    <n v="50"/>
    <n v="1"/>
    <s v="GBE18"/>
    <n v="100"/>
    <n v="0"/>
    <s v="ร้านที่2"/>
    <s v="บ** ม***ี"/>
    <s v="กำแพงเพชร"/>
    <s v="-"/>
    <s v=""/>
    <s v="13/11/2025 09:53"/>
    <s v="-"/>
    <s v="J&amp;T COD"/>
    <s v="Tiktok"/>
    <s v="จ่ายทีหลัง / COD"/>
    <s v=""/>
    <s v="766317864745"/>
    <s v="13/11/2025 09:53"/>
  </r>
  <r>
    <x v="1"/>
    <x v="13"/>
    <n v="50"/>
    <n v="1"/>
    <s v="GBE18"/>
    <n v="100"/>
    <n v="0"/>
    <s v="ร้านที่2"/>
    <s v="บ** ม***ี"/>
    <s v="กำแพงเพชร"/>
    <s v="-"/>
    <s v=""/>
    <s v="13/11/2025 09:53"/>
    <s v="-"/>
    <s v="J&amp;T COD"/>
    <s v="Tiktok"/>
    <s v="จ่ายทีหลัง / COD"/>
    <s v=""/>
    <s v="766317864745"/>
    <s v="13/11/2025 09:53"/>
  </r>
  <r>
    <x v="12"/>
    <x v="14"/>
    <n v="50"/>
    <n v="1"/>
    <s v="GBE18"/>
    <n v="100"/>
    <n v="0"/>
    <s v="ร้านที่2"/>
    <s v="บ** ม***ี"/>
    <s v="กำแพงเพชร"/>
    <s v="-"/>
    <s v=""/>
    <s v="13/11/2025 09:53"/>
    <s v="-"/>
    <s v="J&amp;T COD"/>
    <s v="Tiktok"/>
    <s v="จ่ายทีหลัง / COD"/>
    <s v=""/>
    <s v="766317864745"/>
    <s v="13/11/2025 09:53"/>
  </r>
  <r>
    <x v="3"/>
    <x v="3"/>
    <n v="66.666666666666671"/>
    <n v="3"/>
    <s v="GBE17"/>
    <n v="100"/>
    <n v="0"/>
    <s v="ร้านที่2"/>
    <s v="น***าล"/>
    <s v="สิงห์บุรี"/>
    <s v="-"/>
    <s v=""/>
    <s v="13/11/2025 09:50"/>
    <s v="-"/>
    <s v="J&amp;T COD"/>
    <s v="Tiktok"/>
    <s v="จ่ายทีหลัง / COD"/>
    <s v=""/>
    <s v="766332746782"/>
    <s v="13/11/2025 09:50"/>
  </r>
  <r>
    <x v="9"/>
    <x v="10"/>
    <n v="50"/>
    <n v="1"/>
    <s v="GBE16"/>
    <n v="100"/>
    <n v="0"/>
    <s v="ร้านที่2"/>
    <s v="บ***รสปลาทูทอง"/>
    <s v="อ่างทอง"/>
    <s v="-"/>
    <s v=""/>
    <s v="13/11/2025 09:50"/>
    <s v="-"/>
    <s v="J&amp;T Express"/>
    <s v="Tiktok"/>
    <s v="tiktok"/>
    <s v=""/>
    <s v="766305461740"/>
    <s v="13/11/2025 09:50"/>
  </r>
  <r>
    <x v="1"/>
    <x v="13"/>
    <n v="50"/>
    <n v="1"/>
    <s v="GBE16"/>
    <n v="100"/>
    <n v="0"/>
    <s v="ร้านที่2"/>
    <s v="บ***รสปลาทูทอง"/>
    <s v="อ่างทอง"/>
    <s v="-"/>
    <s v=""/>
    <s v="13/11/2025 09:50"/>
    <s v="-"/>
    <s v="J&amp;T Express"/>
    <s v="Tiktok"/>
    <s v="tiktok"/>
    <s v=""/>
    <s v="766305461740"/>
    <s v="13/11/2025 09:50"/>
  </r>
  <r>
    <x v="12"/>
    <x v="14"/>
    <n v="50"/>
    <n v="1"/>
    <s v="GBE16"/>
    <n v="100"/>
    <n v="0"/>
    <s v="ร้านที่2"/>
    <s v="บ***รสปลาทูทอง"/>
    <s v="อ่างทอง"/>
    <s v="-"/>
    <s v=""/>
    <s v="13/11/2025 09:50"/>
    <s v="-"/>
    <s v="J&amp;T Express"/>
    <s v="Tiktok"/>
    <s v="tiktok"/>
    <s v=""/>
    <s v="766305461740"/>
    <s v="13/11/2025 09:50"/>
  </r>
  <r>
    <x v="4"/>
    <x v="4"/>
    <n v="33.333333333333336"/>
    <n v="3"/>
    <s v="GBE15"/>
    <n v="100"/>
    <n v="0"/>
    <s v="ร้านที่2"/>
    <s v="ว***า ส***จูฑะ"/>
    <s v="ชัยนาท"/>
    <s v="-"/>
    <s v=""/>
    <s v="13/11/2025 09:49"/>
    <s v="-"/>
    <s v="J&amp;T COD"/>
    <s v="Tiktok"/>
    <s v="จ่ายทีหลัง / COD"/>
    <s v=""/>
    <s v="766356460715"/>
    <s v="13/11/2025 09:49"/>
  </r>
  <r>
    <x v="4"/>
    <x v="4"/>
    <n v="33.333333333333336"/>
    <n v="3"/>
    <s v="GBE14"/>
    <n v="100"/>
    <n v="0"/>
    <s v="ร้านที่2"/>
    <s v="เ***"/>
    <s v="สุราษฎร์ธานี"/>
    <s v="-"/>
    <s v=""/>
    <s v="13/11/2025 09:48"/>
    <s v="-"/>
    <s v="J&amp;T COD"/>
    <s v="Tiktok"/>
    <s v="จ่ายทีหลัง / COD"/>
    <s v=""/>
    <s v="766352958733"/>
    <s v="13/11/2025 09:48"/>
  </r>
  <r>
    <x v="4"/>
    <x v="4"/>
    <n v="33.333333333333336"/>
    <n v="3"/>
    <s v="GBE13"/>
    <n v="100"/>
    <n v="0"/>
    <s v="ร้านที่2"/>
    <s v="ณ***ิดา อ***นิรันทร์"/>
    <s v="ลพบุรี"/>
    <s v="-"/>
    <s v=""/>
    <s v="13/11/2025 09:46"/>
    <s v="-"/>
    <s v="J&amp;T Express"/>
    <s v="Tiktok"/>
    <s v="tiktok"/>
    <s v=""/>
    <s v="766362556746"/>
    <s v="13/11/2025 09:46"/>
  </r>
  <r>
    <x v="9"/>
    <x v="10"/>
    <n v="50"/>
    <n v="3"/>
    <s v="GBE12"/>
    <n v="902"/>
    <n v="0"/>
    <s v="ร้านที่1"/>
    <s v="ต******ำ"/>
    <s v="******15 หมู่ที่ 1 ตำบลบางกระบือ ตำบลบางกระบือ อำเภอสามโคก จังหวัดปทุมธานี 12160"/>
    <s v="12160"/>
    <s v="69"/>
    <s v="13/11/2025 09:45"/>
    <s v="-"/>
    <s v="SPX Express"/>
    <s v="Shopee"/>
    <s v="shopee"/>
    <s v=""/>
    <s v="TH254210515009A"/>
    <s v="13/11/2025 09:45"/>
  </r>
  <r>
    <x v="1"/>
    <x v="13"/>
    <n v="50"/>
    <n v="3"/>
    <s v="GBE12"/>
    <n v="902"/>
    <n v="0"/>
    <s v="ร้านที่1"/>
    <s v="ต******ำ"/>
    <s v="******15 หมู่ที่ 1 ตำบลบางกระบือ ตำบลบางกระบือ อำเภอสามโคก จังหวัดปทุมธานี 12160"/>
    <s v="12160"/>
    <s v="69"/>
    <s v="13/11/2025 09:45"/>
    <s v="-"/>
    <s v="SPX Express"/>
    <s v="Shopee"/>
    <s v="shopee"/>
    <s v=""/>
    <s v="TH254210515009A"/>
    <s v="13/11/2025 09:45"/>
  </r>
  <r>
    <x v="12"/>
    <x v="14"/>
    <n v="50"/>
    <n v="3"/>
    <s v="GBE12"/>
    <n v="902"/>
    <n v="0"/>
    <s v="ร้านที่1"/>
    <s v="ต******ำ"/>
    <s v="******15 หมู่ที่ 1 ตำบลบางกระบือ ตำบลบางกระบือ อำเภอสามโคก จังหวัดปทุมธานี 12160"/>
    <s v="12160"/>
    <s v="69"/>
    <s v="13/11/2025 09:45"/>
    <s v="-"/>
    <s v="SPX Express"/>
    <s v="Shopee"/>
    <s v="shopee"/>
    <s v=""/>
    <s v="TH254210515009A"/>
    <s v="13/11/2025 09:45"/>
  </r>
  <r>
    <x v="3"/>
    <x v="3"/>
    <n v="37"/>
    <n v="10"/>
    <s v="GBE12"/>
    <n v="902"/>
    <n v="0"/>
    <s v="ร้านที่1"/>
    <s v="ต******ำ"/>
    <s v="******15 หมู่ที่ 1 ตำบลบางกระบือ ตำบลบางกระบือ อำเภอสามโคก จังหวัดปทุมธานี 12160"/>
    <s v="12160"/>
    <s v="69"/>
    <s v="13/11/2025 09:45"/>
    <s v="-"/>
    <s v="SPX Express"/>
    <s v="Shopee"/>
    <s v="shopee"/>
    <s v=""/>
    <s v="TH254210515009A"/>
    <s v="13/11/2025 09:45"/>
  </r>
  <r>
    <x v="3"/>
    <x v="3"/>
    <n v="49"/>
    <n v="2"/>
    <s v="GBE11"/>
    <n v="98"/>
    <n v="0"/>
    <s v="ร้านที่1"/>
    <s v="ป******์"/>
    <s v="******ที่ 7, ตำบล บ้านโคก, อำเภอสร้างคอม ตำบลบ้านโคก อำเภอสร้างคอม จังหวัดอุดรธานี 41260"/>
    <s v="41260"/>
    <s v="03"/>
    <s v="13/11/2025 09:43"/>
    <s v="-"/>
    <s v="SPX Express"/>
    <s v="Shopee"/>
    <s v="shopee"/>
    <s v=""/>
    <s v="TH2516793607764"/>
    <s v="13/11/2025 09:42"/>
  </r>
  <r>
    <x v="3"/>
    <x v="3"/>
    <n v="66.666666666666671"/>
    <n v="3"/>
    <s v="GBE10"/>
    <n v="100"/>
    <n v="0"/>
    <s v="ร้านที่2"/>
    <s v="ค***มทรง. ป***ูรวงศ์"/>
    <s v="พัทลุง"/>
    <s v="-"/>
    <s v=""/>
    <s v="13/11/2025 09:35"/>
    <s v="-"/>
    <s v="J&amp;T Express"/>
    <s v="Tiktok"/>
    <s v="tiktok"/>
    <s v=""/>
    <s v="766397944782"/>
    <s v="13/11/2025 09:35"/>
  </r>
  <r>
    <x v="3"/>
    <x v="3"/>
    <n v="66.666666666666671"/>
    <n v="3"/>
    <s v="GBE9"/>
    <n v="100"/>
    <n v="0"/>
    <s v="ร้านที่2"/>
    <s v="u***8408340254799"/>
    <s v="ปทุมธานี"/>
    <s v="-"/>
    <s v=""/>
    <s v="13/11/2025 09:34"/>
    <s v="-"/>
    <s v="Flash Express Thailand COD"/>
    <s v="Tiktok"/>
    <s v="จ่ายทีหลัง / COD"/>
    <s v=""/>
    <s v="THT040129K0FX1Z"/>
    <s v="13/11/2025 09:34"/>
  </r>
  <r>
    <x v="3"/>
    <x v="3"/>
    <n v="66.666666666666671"/>
    <n v="3"/>
    <s v="GBE8"/>
    <n v="100"/>
    <n v="0"/>
    <s v="ร้านที่2"/>
    <s v="ข***ฟ่าง"/>
    <s v="นนทบุรี"/>
    <s v="-"/>
    <s v=""/>
    <s v="13/11/2025 09:32"/>
    <s v="-"/>
    <s v="J&amp;T COD"/>
    <s v="Tiktok"/>
    <s v="จ่ายทีหลัง / COD"/>
    <s v=""/>
    <s v="766376056762"/>
    <s v="13/11/2025 09:32"/>
  </r>
  <r>
    <x v="3"/>
    <x v="3"/>
    <n v="66.666666666666671"/>
    <n v="3"/>
    <s v="GBE7"/>
    <n v="100"/>
    <n v="0"/>
    <s v="ร้านที่2"/>
    <s v="ว***ทณี อ***ันต์"/>
    <s v="สมุทรสงคราม"/>
    <s v="-"/>
    <s v=""/>
    <s v="13/11/2025 09:31"/>
    <s v="-"/>
    <s v="J&amp;T COD"/>
    <s v="Tiktok"/>
    <s v="จ่ายทีหลัง / COD"/>
    <s v=""/>
    <s v="766340549796"/>
    <s v="13/11/2025 09:32"/>
  </r>
  <r>
    <x v="9"/>
    <x v="10"/>
    <n v="50"/>
    <n v="1"/>
    <s v="GBE6"/>
    <n v="100"/>
    <n v="0"/>
    <s v="ร้านที่2"/>
    <s v="บ***โรส"/>
    <s v="ระยอง"/>
    <s v="-"/>
    <s v=""/>
    <s v="13/11/2025 09:28"/>
    <s v="-"/>
    <s v="J&amp;T COD"/>
    <s v="Tiktok"/>
    <s v="จ่ายทีหลัง / COD"/>
    <s v=""/>
    <s v="766339864721"/>
    <s v="13/11/2025 09:28"/>
  </r>
  <r>
    <x v="1"/>
    <x v="13"/>
    <n v="50"/>
    <n v="1"/>
    <s v="GBE6"/>
    <n v="100"/>
    <n v="0"/>
    <s v="ร้านที่2"/>
    <s v="บ***โรส"/>
    <s v="ระยอง"/>
    <s v="-"/>
    <s v=""/>
    <s v="13/11/2025 09:28"/>
    <s v="-"/>
    <s v="J&amp;T COD"/>
    <s v="Tiktok"/>
    <s v="จ่ายทีหลัง / COD"/>
    <s v=""/>
    <s v="766339864721"/>
    <s v="13/11/2025 09:28"/>
  </r>
  <r>
    <x v="12"/>
    <x v="14"/>
    <n v="50"/>
    <n v="1"/>
    <s v="GBE6"/>
    <n v="100"/>
    <n v="0"/>
    <s v="ร้านที่2"/>
    <s v="บ***โรส"/>
    <s v="ระยอง"/>
    <s v="-"/>
    <s v=""/>
    <s v="13/11/2025 09:28"/>
    <s v="-"/>
    <s v="J&amp;T COD"/>
    <s v="Tiktok"/>
    <s v="จ่ายทีหลัง / COD"/>
    <s v=""/>
    <s v="766339864721"/>
    <s v="13/11/2025 09:28"/>
  </r>
  <r>
    <x v="4"/>
    <x v="4"/>
    <n v="50"/>
    <n v="6"/>
    <s v="GBE5"/>
    <n v="208"/>
    <n v="8"/>
    <s v="ร้านที่2"/>
    <s v="ภ***ภา ด***ลิ่น"/>
    <s v="ยะลา"/>
    <s v="-"/>
    <s v=""/>
    <s v="13/11/2025 09:25"/>
    <s v="-"/>
    <s v="J&amp;T COD"/>
    <s v="Tiktok"/>
    <s v="จ่ายทีหลัง / COD"/>
    <s v=""/>
    <s v="766308258730"/>
    <s v="13/11/2025 09:25"/>
  </r>
  <r>
    <x v="5"/>
    <x v="5"/>
    <n v="79"/>
    <n v="1"/>
    <s v="GBE4"/>
    <n v="79"/>
    <n v="0"/>
    <s v="ร้านที่1"/>
    <s v="ก******า"/>
    <s v="******จ ต.คลองกิ่ว อ.บ้านบึง จ.ชลบุรี ตำบลคลองกิ่ว อำเภอบ้านบึง จังหวัดชลบุรี 20220"/>
    <s v="20220"/>
    <s v="57"/>
    <s v="13/11/2025 09:23"/>
    <s v="-"/>
    <s v="SPX Express"/>
    <s v="Shopee"/>
    <s v="shopee"/>
    <s v=""/>
    <s v="TH2589109402299"/>
    <s v="13/11/2025 09:23"/>
  </r>
  <r>
    <x v="4"/>
    <x v="4"/>
    <n v="33.333333333333336"/>
    <n v="6"/>
    <s v="GBE3"/>
    <n v="270"/>
    <n v="0"/>
    <s v="ร้านที่2"/>
    <s v="น******ว"/>
    <s v="****** ตำบลวังทอง, อำเภอวังเหนือ ตำบลวังทอง อำเภอวังเหนือ จังหวัดลำปาง 52140"/>
    <s v="52140"/>
    <s v="41"/>
    <s v="13/11/2025 09:21"/>
    <s v="-"/>
    <s v="SPX Express"/>
    <s v="Shopee"/>
    <s v="shopee"/>
    <s v=""/>
    <s v="TH257520136301I"/>
    <s v="13/11/2025 09:20"/>
  </r>
  <r>
    <x v="4"/>
    <x v="4"/>
    <n v="33.333333333333336"/>
    <n v="3"/>
    <s v="GBE2"/>
    <n v="100"/>
    <n v="0"/>
    <s v="ร้านที่2"/>
    <s v="ช**"/>
    <s v="กรุงเทพฯ"/>
    <s v="-"/>
    <s v=""/>
    <s v="13/11/2025 09:19"/>
    <s v="-"/>
    <s v="J&amp;T COD"/>
    <s v="Tiktok"/>
    <s v="จ่ายทีหลัง / COD"/>
    <s v=""/>
    <s v="766397944745"/>
    <s v="13/11/2025 09:19"/>
  </r>
  <r>
    <x v="9"/>
    <x v="10"/>
    <n v="50"/>
    <n v="1"/>
    <s v="GBE1"/>
    <n v="99.99"/>
    <n v="0"/>
    <s v="ร้านที่2"/>
    <s v="ช***นุช ม***ะ"/>
    <s v="อุดรธานี"/>
    <s v="-"/>
    <s v=""/>
    <s v="13/11/2025 09:19"/>
    <s v="-"/>
    <s v="J&amp;T COD"/>
    <s v="Tiktok"/>
    <s v="จ่ายทีหลัง / COD"/>
    <s v=""/>
    <s v="766353263734"/>
    <s v="13/11/2025 09:19"/>
  </r>
  <r>
    <x v="1"/>
    <x v="13"/>
    <n v="50"/>
    <n v="1"/>
    <s v="GBE1"/>
    <n v="99.99"/>
    <n v="0"/>
    <s v="ร้านที่2"/>
    <s v="ช***นุช ม***ะ"/>
    <s v="อุดรธานี"/>
    <s v="-"/>
    <s v=""/>
    <s v="13/11/2025 09:19"/>
    <s v="-"/>
    <s v="J&amp;T COD"/>
    <s v="Tiktok"/>
    <s v="จ่ายทีหลัง / COD"/>
    <s v=""/>
    <s v="766353263734"/>
    <s v="13/11/2025 09:19"/>
  </r>
  <r>
    <x v="12"/>
    <x v="14"/>
    <n v="50"/>
    <n v="1"/>
    <s v="GBE1"/>
    <n v="99.99"/>
    <n v="0"/>
    <s v="ร้านที่2"/>
    <s v="ช***นุช ม***ะ"/>
    <s v="อุดรธานี"/>
    <s v="-"/>
    <s v=""/>
    <s v="13/11/2025 09:19"/>
    <s v="-"/>
    <s v="J&amp;T COD"/>
    <s v="Tiktok"/>
    <s v="จ่ายทีหลัง / COD"/>
    <s v=""/>
    <s v="766353263734"/>
    <s v="13/11/2025 09:19"/>
  </r>
  <r>
    <x v="3"/>
    <x v="3"/>
    <n v="66.666666666666671"/>
    <n v="3"/>
    <s v="GBE0"/>
    <n v="295"/>
    <n v="0"/>
    <s v="ร้านที่2"/>
    <s v="ว***พรรณ พ***องดี"/>
    <s v="สมุทรสาคร"/>
    <s v="-"/>
    <s v=""/>
    <s v="13/11/2025 08:51"/>
    <s v="-"/>
    <s v="J&amp;T COD"/>
    <s v="Tiktok"/>
    <s v="จ่ายทีหลัง / COD"/>
    <s v=""/>
    <s v="766367057783"/>
    <s v="13/11/2025 08:51"/>
  </r>
  <r>
    <x v="3"/>
    <x v="3"/>
    <n v="66.666666666666671"/>
    <n v="6"/>
    <s v="GBE0"/>
    <n v="295"/>
    <n v="0"/>
    <s v="ร้านที่2"/>
    <s v="ว***พรรณ พ***องดี"/>
    <s v="สมุทรสาคร"/>
    <s v="-"/>
    <s v=""/>
    <s v="13/11/2025 08:51"/>
    <s v="-"/>
    <s v="J&amp;T COD"/>
    <s v="Tiktok"/>
    <s v="จ่ายทีหลัง / COD"/>
    <s v=""/>
    <s v="766367057783"/>
    <s v="13/11/2025 08:51"/>
  </r>
  <r>
    <x v="9"/>
    <x v="10"/>
    <n v="50"/>
    <n v="1"/>
    <s v="GBD98"/>
    <n v="100"/>
    <n v="0"/>
    <s v="ร้านที่2"/>
    <s v="พ*** ส***ดง"/>
    <s v="แพร่"/>
    <s v="-"/>
    <s v=""/>
    <s v="13/11/2025 08:45"/>
    <s v="-"/>
    <s v="J&amp;T COD"/>
    <s v="Tiktok"/>
    <s v="จ่ายทีหลัง / COD"/>
    <s v=""/>
    <s v="766335863731"/>
    <s v="13/11/2025 08:45"/>
  </r>
  <r>
    <x v="1"/>
    <x v="13"/>
    <n v="50"/>
    <n v="1"/>
    <s v="GBD98"/>
    <n v="100"/>
    <n v="0"/>
    <s v="ร้านที่2"/>
    <s v="พ*** ส***ดง"/>
    <s v="แพร่"/>
    <s v="-"/>
    <s v=""/>
    <s v="13/11/2025 08:45"/>
    <s v="-"/>
    <s v="J&amp;T COD"/>
    <s v="Tiktok"/>
    <s v="จ่ายทีหลัง / COD"/>
    <s v=""/>
    <s v="766335863731"/>
    <s v="13/11/2025 08:45"/>
  </r>
  <r>
    <x v="12"/>
    <x v="14"/>
    <n v="50"/>
    <n v="1"/>
    <s v="GBD98"/>
    <n v="100"/>
    <n v="0"/>
    <s v="ร้านที่2"/>
    <s v="พ*** ส***ดง"/>
    <s v="แพร่"/>
    <s v="-"/>
    <s v=""/>
    <s v="13/11/2025 08:45"/>
    <s v="-"/>
    <s v="J&amp;T COD"/>
    <s v="Tiktok"/>
    <s v="จ่ายทีหลัง / COD"/>
    <s v=""/>
    <s v="766335863731"/>
    <s v="13/11/2025 08:45"/>
  </r>
  <r>
    <x v="7"/>
    <x v="8"/>
    <n v="90"/>
    <n v="2"/>
    <s v="GBD97"/>
    <n v="135"/>
    <n v="0"/>
    <s v="ร้านที่3"/>
    <s v="ชนกชื่น จันทร์ถนอมสุข"/>
    <s v="25/29 หมู่ 2 ต.พรหมณี_x000a__x000a_เมืองนครนายก/ Mueang Nakhon Nayokนครนายก/ Nakhon Nayok_x000a_26000"/>
    <s v="26000"/>
    <s v="660868881501"/>
    <s v="13/11/2025 08:42"/>
    <s v="-"/>
    <s v="Kerry_dropoff"/>
    <s v="Lazada"/>
    <s v="lazada"/>
    <s v=""/>
    <s v="LEXPU0628133262"/>
    <s v="13/11/2025 08:42"/>
  </r>
  <r>
    <x v="5"/>
    <x v="5"/>
    <n v="66.333333333333329"/>
    <n v="3"/>
    <s v="GBD96"/>
    <n v="280"/>
    <n v="38"/>
    <s v="ร้านที่1"/>
    <s v="ป******น"/>
    <s v="******, ต.แวง, อำเภอโพนทอง ตำบลแวง อำเภอโพนทอง จังหวัดร้อยเอ็ด 45110"/>
    <s v="45110"/>
    <s v="01"/>
    <s v="13/11/2025 08:42"/>
    <s v="-"/>
    <s v="SPX Express"/>
    <s v="Shopee"/>
    <s v="shopee"/>
    <s v=""/>
    <s v="TH257137443396V"/>
    <s v="13/11/2025 08:42"/>
  </r>
  <r>
    <x v="4"/>
    <x v="4"/>
    <n v="45"/>
    <n v="4"/>
    <s v="GBD95"/>
    <n v="430"/>
    <n v="0"/>
    <s v="ร้านที่1"/>
    <s v="อ******ง"/>
    <s v="******.บางปะอิน จ.อยุธยา ตำบลคลองจิก อำเภอบางปะอิน จังหวัดพระนครศรีอยุธยา 13160"/>
    <s v="13160"/>
    <s v="21"/>
    <s v="13/11/2025 09:10"/>
    <s v="-"/>
    <s v="SPX Express"/>
    <s v="Shopee"/>
    <s v="shopee"/>
    <s v=""/>
    <s v="TH253200822913I"/>
    <s v="13/11/2025 08:40"/>
  </r>
  <r>
    <x v="4"/>
    <x v="4"/>
    <n v="45"/>
    <n v="1"/>
    <s v="GBD95"/>
    <n v="430"/>
    <n v="0"/>
    <s v="ร้านที่1"/>
    <s v="อ******ง"/>
    <s v="******.บางปะอิน จ.อยุธยา ตำบลคลองจิก อำเภอบางปะอิน จังหวัดพระนครศรีอยุธยา 13160"/>
    <s v="13160"/>
    <s v="21"/>
    <s v="13/11/2025 09:10"/>
    <s v="-"/>
    <s v="SPX Express"/>
    <s v="Shopee"/>
    <s v="shopee"/>
    <s v=""/>
    <s v="TH253200822913I"/>
    <s v="13/11/2025 08:40"/>
  </r>
  <r>
    <x v="5"/>
    <x v="5"/>
    <n v="71"/>
    <n v="3"/>
    <s v="GBD95"/>
    <n v="430"/>
    <n v="0"/>
    <s v="ร้านที่1"/>
    <s v="อ******ง"/>
    <s v="******.บางปะอิน จ.อยุธยา ตำบลคลองจิก อำเภอบางปะอิน จังหวัดพระนครศรีอยุธยา 13160"/>
    <s v="13160"/>
    <s v="21"/>
    <s v="13/11/2025 09:10"/>
    <s v="-"/>
    <s v="SPX Express"/>
    <s v="Shopee"/>
    <s v="shopee"/>
    <s v=""/>
    <s v="TH253200822913I"/>
    <s v="13/11/2025 08:40"/>
  </r>
  <r>
    <x v="4"/>
    <x v="4"/>
    <n v="33.333333333333336"/>
    <n v="3"/>
    <s v="GBD94"/>
    <n v="208.99"/>
    <n v="0"/>
    <s v="ร้านที่2"/>
    <s v="ส***ตย์ เ***งทรัพย์"/>
    <s v="นครศรีธรรมราช"/>
    <s v="-"/>
    <s v=""/>
    <s v="13/11/2025 08:35"/>
    <s v="-"/>
    <s v="J&amp;T Express"/>
    <s v="Tiktok"/>
    <s v="tiktok"/>
    <s v=""/>
    <s v="766399161732"/>
    <s v="13/11/2025 08:34"/>
  </r>
  <r>
    <x v="13"/>
    <x v="19"/>
    <n v="139"/>
    <n v="1"/>
    <s v="GBD94"/>
    <n v="208.99"/>
    <n v="0"/>
    <s v="ร้านที่2"/>
    <s v="ส***ตย์ เ***งทรัพย์"/>
    <s v="นครศรีธรรมราช"/>
    <s v="-"/>
    <s v=""/>
    <s v="13/11/2025 08:35"/>
    <s v="-"/>
    <s v="J&amp;T Express"/>
    <s v="Tiktok"/>
    <s v="tiktok"/>
    <s v=""/>
    <s v="766399161732"/>
    <s v="13/11/2025 08:34"/>
  </r>
  <r>
    <x v="4"/>
    <x v="4"/>
    <n v="33.333333333333336"/>
    <n v="3"/>
    <s v="GBD93"/>
    <n v="100"/>
    <n v="0"/>
    <s v="ร้านที่2"/>
    <s v="จ***นันท์  ส***ัพย์"/>
    <s v="นนทบุรี"/>
    <s v="-"/>
    <s v=""/>
    <s v="13/11/2025 08:20"/>
    <s v="-"/>
    <s v="J&amp;T COD"/>
    <s v="Tiktok"/>
    <s v="จ่ายทีหลัง / COD"/>
    <s v=""/>
    <s v="766317950731"/>
    <s v="13/11/2025 08:20"/>
  </r>
  <r>
    <x v="3"/>
    <x v="3"/>
    <n v="66.666666666666671"/>
    <n v="3"/>
    <s v="GBD91"/>
    <n v="100"/>
    <n v="0"/>
    <s v="ร้านที่2"/>
    <s v="อ***าภรณ์ ส***นา"/>
    <s v="ร้อยเอ็ด"/>
    <s v="-"/>
    <s v=""/>
    <s v="13/11/2025 08:08"/>
    <s v="-"/>
    <s v="J&amp;T Express"/>
    <s v="Tiktok"/>
    <s v="tiktok"/>
    <s v=""/>
    <s v="766343946782"/>
    <s v="13/11/2025 08:07"/>
  </r>
  <r>
    <x v="4"/>
    <x v="4"/>
    <n v="50"/>
    <n v="6"/>
    <s v="GBD90"/>
    <n v="200"/>
    <n v="0"/>
    <s v="ร้านที่2"/>
    <s v="M** T***kyan"/>
    <s v="Rayong"/>
    <s v="-"/>
    <s v=""/>
    <s v="13/11/2025 07:55"/>
    <s v="-"/>
    <s v="J&amp;T COD"/>
    <s v="Tiktok"/>
    <s v="จ่ายทีหลัง / COD"/>
    <s v=""/>
    <s v="766354059730"/>
    <s v="13/11/2025 07:55"/>
  </r>
  <r>
    <x v="4"/>
    <x v="4"/>
    <n v="33.333333333333336"/>
    <n v="3"/>
    <s v="GBD89"/>
    <n v="100"/>
    <n v="0"/>
    <s v="ร้านที่2"/>
    <s v="ส***ต์​ เ***งกมล"/>
    <s v="สมุทรปราการ"/>
    <s v="-"/>
    <s v=""/>
    <s v="13/11/2025 07:49"/>
    <s v="-"/>
    <s v="J&amp;T Express"/>
    <s v="Tiktok"/>
    <s v="tiktok"/>
    <s v=""/>
    <s v="766337151731"/>
    <s v="13/11/2025 07:48"/>
  </r>
  <r>
    <x v="4"/>
    <x v="4"/>
    <n v="33.333333333333336"/>
    <n v="3"/>
    <s v="GBD87"/>
    <n v="100"/>
    <n v="0"/>
    <s v="ร้านที่2"/>
    <s v="ส***ลี บ***ิจิตร"/>
    <s v="อุบลราชธานี"/>
    <s v="-"/>
    <s v=""/>
    <s v="13/11/2025 07:26"/>
    <s v="-"/>
    <s v="J&amp;T Express"/>
    <s v="Tiktok"/>
    <s v="tiktok"/>
    <s v=""/>
    <s v="766353754736"/>
    <s v="13/11/2025 07:26"/>
  </r>
  <r>
    <x v="10"/>
    <x v="11"/>
    <n v="71"/>
    <n v="2"/>
    <s v="GBD85"/>
    <n v="188"/>
    <n v="46"/>
    <s v="ร้านที่1"/>
    <s v="ป****า"/>
    <s v="******ลำพญา ตำบลลำพญา อำเภอบางเลน จังหวัดนครปฐม 73130"/>
    <s v="73130"/>
    <s v="06"/>
    <s v="13/11/2025 07:47"/>
    <s v="-"/>
    <s v="Express Delivery (SHP Food)"/>
    <s v="Shopee"/>
    <s v="shopee"/>
    <s v=""/>
    <s v="2828791256884736097"/>
    <s v="13/11/2025 07:17"/>
  </r>
  <r>
    <x v="5"/>
    <x v="15"/>
    <n v="60"/>
    <n v="1"/>
    <s v="GBD84"/>
    <n v="60"/>
    <n v="0"/>
    <s v="ร้านที่1"/>
    <s v="ณัฐพัชร์  ปพนธรรมธรณ์"/>
    <s v="38 ม.11 ต.นางั่ว อ.เมือง_x000a__x000a_เมืองเพชรบูรณ์/ Mueang Phetchabunเพชรบูรณ์/ Phetchabun_x000a_67000"/>
    <s v="67000"/>
    <s v="660957459666"/>
    <s v="13/11/2025 06:56"/>
    <s v="-"/>
    <s v="Kerry_dropoff"/>
    <s v="Lazada"/>
    <s v="lazada"/>
    <s v=""/>
    <s v="LEXPU0627985846"/>
    <s v="13/11/2025 06:56"/>
  </r>
  <r>
    <x v="9"/>
    <x v="10"/>
    <n v="50"/>
    <n v="1"/>
    <s v="GBD83"/>
    <n v="99.99"/>
    <n v="0"/>
    <s v="ร้านที่2"/>
    <s v="น***าว ว***ชนก  ท***ูง"/>
    <s v="เทศบาลนครนครราชสีมา"/>
    <s v="-"/>
    <s v=""/>
    <s v="13/11/2025 06:35"/>
    <s v="-"/>
    <s v="J&amp;T Express"/>
    <s v="Tiktok"/>
    <s v="tiktok"/>
    <s v=""/>
    <s v="766364161640"/>
    <s v="13/11/2025 06:35"/>
  </r>
  <r>
    <x v="1"/>
    <x v="13"/>
    <n v="50"/>
    <n v="1"/>
    <s v="GBD83"/>
    <n v="99.99"/>
    <n v="0"/>
    <s v="ร้านที่2"/>
    <s v="น***าว ว***ชนก  ท***ูง"/>
    <s v="เทศบาลนครนครราชสีมา"/>
    <s v="-"/>
    <s v=""/>
    <s v="13/11/2025 06:35"/>
    <s v="-"/>
    <s v="J&amp;T Express"/>
    <s v="Tiktok"/>
    <s v="tiktok"/>
    <s v=""/>
    <s v="766364161640"/>
    <s v="13/11/2025 06:35"/>
  </r>
  <r>
    <x v="12"/>
    <x v="14"/>
    <n v="50"/>
    <n v="1"/>
    <s v="GBD83"/>
    <n v="99.99"/>
    <n v="0"/>
    <s v="ร้านที่2"/>
    <s v="น***าว ว***ชนก  ท***ูง"/>
    <s v="เทศบาลนครนครราชสีมา"/>
    <s v="-"/>
    <s v=""/>
    <s v="13/11/2025 06:35"/>
    <s v="-"/>
    <s v="J&amp;T Express"/>
    <s v="Tiktok"/>
    <s v="tiktok"/>
    <s v=""/>
    <s v="766364161640"/>
    <s v="13/11/2025 06:35"/>
  </r>
  <r>
    <x v="3"/>
    <x v="3"/>
    <n v="66.666666666666671"/>
    <n v="3"/>
    <s v="GBD82"/>
    <n v="100"/>
    <n v="0"/>
    <s v="ร้านที่2"/>
    <s v="S***i T***tong"/>
    <s v="ประจวบคีรีขันธ์"/>
    <s v="-"/>
    <s v=""/>
    <s v="13/11/2025 06:32"/>
    <s v="-"/>
    <s v="J&amp;T COD"/>
    <s v="Tiktok"/>
    <s v="จ่ายทีหลัง / COD"/>
    <s v=""/>
    <s v="766309637693"/>
    <s v="13/11/2025 06:32"/>
  </r>
  <r>
    <x v="3"/>
    <x v="3"/>
    <n v="66.666666666666671"/>
    <n v="3"/>
    <s v="GBD80"/>
    <n v="100"/>
    <n v="0"/>
    <s v="ร้านที่2"/>
    <s v="น** พ***ัส ส***ะวร"/>
    <s v="กรุงเทพมหานคร"/>
    <s v="-"/>
    <s v=""/>
    <s v="13/11/2025 06:21"/>
    <s v="-"/>
    <s v="J&amp;T COD"/>
    <s v="Tiktok"/>
    <s v="จ่ายทีหลัง / COD"/>
    <s v=""/>
    <s v="766307031696"/>
    <s v="13/11/2025 06:22"/>
  </r>
  <r>
    <x v="5"/>
    <x v="15"/>
    <n v="60"/>
    <n v="1"/>
    <s v="GBD79"/>
    <n v="67"/>
    <n v="7"/>
    <s v="ร้านที่1"/>
    <s v="สุพจน์ วงศ์แดง"/>
    <s v="15ม17บ้านน้อมเกล้าตบุ่งค้า_x000a__x000a_เลิงนกทา/ Loeng Nok Thaยโสธร/ Yasothon_x000a_35120"/>
    <s v="35120"/>
    <s v="660802042872"/>
    <s v="13/11/2025 06:17"/>
    <s v="-"/>
    <s v="Kerry_dropoff"/>
    <s v="Lazada"/>
    <s v="lazada"/>
    <s v=""/>
    <s v="LEXPU0627990044"/>
    <s v="13/11/2025 06:17"/>
  </r>
  <r>
    <x v="4"/>
    <x v="4"/>
    <n v="33.333333333333336"/>
    <n v="3"/>
    <s v="GBD78"/>
    <n v="100"/>
    <n v="0"/>
    <s v="ร้านที่2"/>
    <s v="เ***นตา ใ***กษ์"/>
    <s v="ปทุมธานี"/>
    <s v="-"/>
    <s v=""/>
    <s v="13/11/2025 05:59"/>
    <s v="-"/>
    <s v="J&amp;T Express"/>
    <s v="Tiktok"/>
    <s v="tiktok"/>
    <s v=""/>
    <s v="766363531743"/>
    <s v="13/11/2025 05:58"/>
  </r>
  <r>
    <x v="4"/>
    <x v="4"/>
    <n v="50"/>
    <n v="6"/>
    <s v="GBD77"/>
    <n v="200"/>
    <n v="0"/>
    <s v="ร้านที่2"/>
    <s v="ส***พ ส***รธิ"/>
    <s v="เลย"/>
    <s v="-"/>
    <s v=""/>
    <s v="13/11/2025 05:57"/>
    <s v="-"/>
    <s v="J&amp;T COD"/>
    <s v="Tiktok"/>
    <s v="จ่ายทีหลัง / COD"/>
    <s v=""/>
    <s v="766337924774"/>
    <s v="13/11/2025 05:57"/>
  </r>
  <r>
    <x v="0"/>
    <x v="0"/>
    <n v="66.666666666666671"/>
    <n v="3"/>
    <s v="GBD76"/>
    <n v="100"/>
    <n v="0"/>
    <s v="ร้านที่2"/>
    <s v="ร***นภา  ย***งพันธ์"/>
    <s v="ระนอง"/>
    <s v="-"/>
    <s v=""/>
    <s v="13/11/2025 05:57"/>
    <s v="-"/>
    <s v="J&amp;T COD"/>
    <s v="Tiktok"/>
    <s v="จ่ายทีหลัง / COD"/>
    <s v=""/>
    <s v="766378740621"/>
    <s v="13/11/2025 05:57"/>
  </r>
  <r>
    <x v="3"/>
    <x v="3"/>
    <n v="66.666666666666671"/>
    <n v="3"/>
    <s v="GBD75"/>
    <n v="100"/>
    <n v="0"/>
    <s v="ร้านที่2"/>
    <s v="ป***ี---เนียมหอม"/>
    <s v="ชลบุรี"/>
    <s v="-"/>
    <s v=""/>
    <s v="13/11/2025 05:50"/>
    <s v="-"/>
    <s v="J&amp;T COD"/>
    <s v="Tiktok"/>
    <s v="จ่ายทีหลัง / COD"/>
    <s v=""/>
    <s v="766339646612"/>
    <s v="13/11/2025 05:50"/>
  </r>
  <r>
    <x v="4"/>
    <x v="4"/>
    <n v="50"/>
    <n v="6"/>
    <s v="GBD73"/>
    <n v="200"/>
    <n v="0"/>
    <s v="ร้านที่2"/>
    <s v="ม***ชัย ช***งถาวร"/>
    <s v="กรุงเทพฯ"/>
    <s v="-"/>
    <s v=""/>
    <s v="13/11/2025 04:50"/>
    <s v="-"/>
    <s v="J&amp;T COD"/>
    <s v="Tiktok"/>
    <s v="จ่ายทีหลัง / COD"/>
    <s v=""/>
    <s v="766326639750"/>
    <s v="13/11/2025 04:50"/>
  </r>
  <r>
    <x v="9"/>
    <x v="10"/>
    <n v="50"/>
    <n v="1"/>
    <s v="GBD72"/>
    <n v="99.99"/>
    <n v="0"/>
    <s v="ร้านที่2"/>
    <s v="ม***ชัย ช***งถาวร"/>
    <s v="กรุงเทพฯ"/>
    <s v="-"/>
    <s v=""/>
    <s v="13/11/2025 04:45"/>
    <s v="-"/>
    <s v="J&amp;T COD"/>
    <s v="Tiktok"/>
    <s v="จ่ายทีหลัง / COD"/>
    <s v=""/>
    <s v="766314568644"/>
    <s v="13/11/2025 04:45"/>
  </r>
  <r>
    <x v="1"/>
    <x v="13"/>
    <n v="50"/>
    <n v="1"/>
    <s v="GBD72"/>
    <n v="99.99"/>
    <n v="0"/>
    <s v="ร้านที่2"/>
    <s v="ม***ชัย ช***งถาวร"/>
    <s v="กรุงเทพฯ"/>
    <s v="-"/>
    <s v=""/>
    <s v="13/11/2025 04:45"/>
    <s v="-"/>
    <s v="J&amp;T COD"/>
    <s v="Tiktok"/>
    <s v="จ่ายทีหลัง / COD"/>
    <s v=""/>
    <s v="766314568644"/>
    <s v="13/11/2025 04:45"/>
  </r>
  <r>
    <x v="12"/>
    <x v="14"/>
    <n v="50"/>
    <n v="1"/>
    <s v="GBD72"/>
    <n v="99.99"/>
    <n v="0"/>
    <s v="ร้านที่2"/>
    <s v="ม***ชัย ช***งถาวร"/>
    <s v="กรุงเทพฯ"/>
    <s v="-"/>
    <s v=""/>
    <s v="13/11/2025 04:45"/>
    <s v="-"/>
    <s v="J&amp;T COD"/>
    <s v="Tiktok"/>
    <s v="จ่ายทีหลัง / COD"/>
    <s v=""/>
    <s v="766314568644"/>
    <s v="13/11/2025 04:45"/>
  </r>
  <r>
    <x v="4"/>
    <x v="4"/>
    <n v="33.333333333333336"/>
    <n v="3"/>
    <s v="GBD71"/>
    <n v="100"/>
    <n v="0"/>
    <s v="ร้านที่2"/>
    <s v="ธ*** ร***อบ"/>
    <s v="ฉะเชิงเทรา"/>
    <s v="-"/>
    <s v=""/>
    <s v="13/11/2025 04:35"/>
    <s v="-"/>
    <s v="J&amp;T COD"/>
    <s v="Tiktok"/>
    <s v="จ่ายทีหลัง / COD"/>
    <s v=""/>
    <s v="766318242745"/>
    <s v="13/11/2025 04:36"/>
  </r>
  <r>
    <x v="4"/>
    <x v="4"/>
    <n v="33.333333333333336"/>
    <n v="3"/>
    <s v="GBD70"/>
    <n v="100"/>
    <n v="0"/>
    <s v="ร้านที่2"/>
    <s v="ณ***ล​ ง***ัด"/>
    <s v="สตูล"/>
    <s v="-"/>
    <s v=""/>
    <s v="13/11/2025 04:29"/>
    <s v="-"/>
    <s v="J&amp;T COD"/>
    <s v="Tiktok"/>
    <s v="จ่ายทีหลัง / COD"/>
    <s v=""/>
    <s v="766368332752"/>
    <s v="13/11/2025 04:29"/>
  </r>
  <r>
    <x v="3"/>
    <x v="3"/>
    <n v="66.666666666666671"/>
    <n v="3"/>
    <s v="GBD69"/>
    <n v="100"/>
    <n v="0"/>
    <s v="ร้านที่2"/>
    <s v="น***าวชญานิศ ห***ุ่น"/>
    <s v="อุตรดิตถ์"/>
    <s v="-"/>
    <s v=""/>
    <s v="13/11/2025 03:18"/>
    <s v="-"/>
    <s v="J&amp;T COD"/>
    <s v="Tiktok"/>
    <s v="จ่ายทีหลัง / COD"/>
    <s v=""/>
    <s v="766380049621"/>
    <s v="13/11/2025 03:18"/>
  </r>
  <r>
    <x v="4"/>
    <x v="4"/>
    <n v="33.333333333333336"/>
    <n v="3"/>
    <s v="GBD68"/>
    <n v="100"/>
    <n v="0"/>
    <s v="ร้านที่2"/>
    <s v="ว***ศักดิ์"/>
    <s v="นครพนม"/>
    <s v="-"/>
    <s v=""/>
    <s v="13/11/2025 03:03"/>
    <s v="-"/>
    <s v="J&amp;T Express"/>
    <s v="Tiktok"/>
    <s v="tiktok"/>
    <s v=""/>
    <s v="766388238803"/>
    <s v="13/11/2025 03:03"/>
  </r>
  <r>
    <x v="3"/>
    <x v="3"/>
    <n v="66.666666666666671"/>
    <n v="3"/>
    <s v="GBD67"/>
    <n v="100"/>
    <n v="0"/>
    <s v="ร้านที่2"/>
    <s v="ช***หนุ่ม"/>
    <s v="กรุงเทพฯ"/>
    <s v="-"/>
    <s v=""/>
    <s v="13/11/2025 02:13"/>
    <s v="-"/>
    <s v="J&amp;T COD"/>
    <s v="Tiktok"/>
    <s v="จ่ายทีหลัง / COD"/>
    <s v=""/>
    <s v="766354649620"/>
    <s v="13/11/2025 02:13"/>
  </r>
  <r>
    <x v="0"/>
    <x v="0"/>
    <n v="66.666666666666671"/>
    <n v="3"/>
    <s v="GBD63"/>
    <n v="100"/>
    <n v="0"/>
    <s v="ร้านที่4"/>
    <s v="ส***ญญา เ***่วย"/>
    <s v="กรุงเทพมหานคร"/>
    <s v="-"/>
    <s v=""/>
    <s v="13/11/2025 01:37"/>
    <s v="-"/>
    <s v="J&amp;T Express"/>
    <s v="Tiktok"/>
    <s v="tiktok"/>
    <s v=""/>
    <s v="766353241695"/>
    <s v="13/11/2025 01:37"/>
  </r>
  <r>
    <x v="10"/>
    <x v="11"/>
    <n v="71"/>
    <n v="1"/>
    <s v="GBD62"/>
    <n v="176"/>
    <n v="21"/>
    <s v="ร้านที่1"/>
    <s v="เ******์"/>
    <s v="******ระราม2, ซอย 9, ตำบลพันท้ายนรสิงห์, อำเภอเมืองสมุทรสาคร ตำบลพันท้ายนรสิงห์ อำเภอเมืองสมุทรสาคร จังหวัดสมุทรสาคร 74000"/>
    <s v="74000"/>
    <s v="93"/>
    <s v="13/11/2025 00:56"/>
    <s v="-"/>
    <s v="SPX Express"/>
    <s v="Shopee"/>
    <s v="shopee"/>
    <s v=""/>
    <s v="TH250052094657C"/>
    <s v="13/11/2025 00:55"/>
  </r>
  <r>
    <x v="6"/>
    <x v="24"/>
    <n v="84"/>
    <n v="1"/>
    <s v="GBD62"/>
    <n v="176"/>
    <n v="21"/>
    <s v="ร้านที่1"/>
    <s v="เ******์"/>
    <s v="******ระราม2, ซอย 9, ตำบลพันท้ายนรสิงห์, อำเภอเมืองสมุทรสาคร ตำบลพันท้ายนรสิงห์ อำเภอเมืองสมุทรสาคร จังหวัดสมุทรสาคร 74000"/>
    <s v="74000"/>
    <s v="93"/>
    <s v="13/11/2025 00:56"/>
    <s v="-"/>
    <s v="SPX Express"/>
    <s v="Shopee"/>
    <s v="shopee"/>
    <s v=""/>
    <s v="TH250052094657C"/>
    <s v="13/11/2025 00:55"/>
  </r>
  <r>
    <x v="3"/>
    <x v="3"/>
    <n v="66.666666666666671"/>
    <n v="3"/>
    <s v="GBD61"/>
    <n v="100"/>
    <n v="0"/>
    <s v="ร้านที่2"/>
    <s v="ม*** ภ***ุบผา"/>
    <s v="พระนครศรีอยุธยา"/>
    <s v="-"/>
    <s v=""/>
    <s v="13/11/2025 00:55"/>
    <s v="-"/>
    <s v="J&amp;T Express"/>
    <s v="Tiktok"/>
    <s v="tiktok"/>
    <s v=""/>
    <s v="766340040631"/>
    <s v="13/11/2025 00:55"/>
  </r>
  <r>
    <x v="4"/>
    <x v="4"/>
    <n v="33.333333333333336"/>
    <n v="3"/>
    <s v="GBD60"/>
    <n v="149"/>
    <n v="0"/>
    <s v="ร้านที่1"/>
    <s v="จ******ง"/>
    <s v="******KET) ตำบลดอนตรอ อำเภอเฉลิมพระเกียรติ จังหวัดนครศรีธรรมราช 80290"/>
    <s v="80290"/>
    <s v="86"/>
    <s v="13/11/2025 01:25"/>
    <s v="-"/>
    <s v="Flash Express"/>
    <s v="Shopee"/>
    <s v="shopee"/>
    <s v=""/>
    <s v="TH64237ZMNW69B"/>
    <s v="13/11/2025 00:52"/>
  </r>
  <r>
    <x v="5"/>
    <x v="5"/>
    <n v="78"/>
    <n v="1"/>
    <s v="GBD59"/>
    <n v="156"/>
    <n v="0"/>
    <s v="ร้านที่1"/>
    <s v="จ******์"/>
    <s v="******ิ้น จ.แพร่ 54160 ตำบลวังชิ้น อำเภอวังชิ้น จังหวัดแพร่ 54160"/>
    <s v="54160"/>
    <s v="46"/>
    <s v="13/11/2025 01:03"/>
    <s v="-"/>
    <s v="SPX Express"/>
    <s v="Shopee"/>
    <s v="shopee"/>
    <s v=""/>
    <s v="TH255281173520W"/>
    <s v="13/11/2025 00:33"/>
  </r>
  <r>
    <x v="7"/>
    <x v="8"/>
    <n v="78"/>
    <n v="1"/>
    <s v="GBD59"/>
    <n v="156"/>
    <n v="0"/>
    <s v="ร้านที่1"/>
    <s v="จ******์"/>
    <s v="******ิ้น จ.แพร่ 54160 ตำบลวังชิ้น อำเภอวังชิ้น จังหวัดแพร่ 54160"/>
    <s v="54160"/>
    <s v="46"/>
    <s v="13/11/2025 01:03"/>
    <s v="-"/>
    <s v="SPX Express"/>
    <s v="Shopee"/>
    <s v="shopee"/>
    <s v=""/>
    <s v="TH255281173520W"/>
    <s v="13/11/2025 00:33"/>
  </r>
  <r>
    <x v="2"/>
    <x v="2"/>
    <n v="54.5"/>
    <n v="2"/>
    <s v="GBD58"/>
    <n v="67.5"/>
    <n v="7.5"/>
    <s v="ร้านที่1"/>
    <s v="วชรศร  วงศ์รัตนโชคชัย"/>
    <s v="18/311(เลขที่เดิม123/311)หมู่บ้าน Swiss Town เกษตร-นวมินทร์  ซอยประเสริฐมนูกิจ25  ถนนประเสริฐมนูกิจ · จรเข้บัว/ Chorakhe Bua_x000a__x000a_ลาดพร้าว/ Lad Phrawกรุงเทพมหานคร/ Bangkok_x000a_10230"/>
    <s v="10230"/>
    <s v="660969926159"/>
    <s v="13/11/2025 00:26"/>
    <s v="-"/>
    <s v="Kerry_dropoff"/>
    <s v="Lazada"/>
    <s v="lazada"/>
    <s v=""/>
    <s v="LEXPU0627982620"/>
    <s v="13/11/2025 00:26"/>
  </r>
  <r>
    <x v="9"/>
    <x v="1"/>
    <n v="34.46"/>
    <n v="1"/>
    <s v="GBD57"/>
    <n v="340.54"/>
    <n v="37.880000000000003"/>
    <s v="ร้านที่1"/>
    <s v="สุรศักดิ์ จักรสถาพร"/>
    <s v="156 ถ.บำรุงเมือง_x000a__x000a_พระนคร/ Phra Nakhonกรุงเทพมหานคร/ Bangkok_x000a_10200"/>
    <s v="10200"/>
    <s v="660891566643"/>
    <s v="13/11/2025 00:25"/>
    <s v="-"/>
    <s v="Kerry_dropoff"/>
    <s v="Lazada"/>
    <s v="lazada"/>
    <s v=""/>
    <s v="LEXPU0627974350"/>
    <s v="13/11/2025 00:25"/>
  </r>
  <r>
    <x v="1"/>
    <x v="1"/>
    <n v="34.46"/>
    <n v="1"/>
    <s v="GBD57"/>
    <n v="340.54"/>
    <n v="37.880000000000003"/>
    <s v="ร้านที่1"/>
    <s v="สุรศักดิ์ จักรสถาพร"/>
    <s v="156 ถ.บำรุงเมือง_x000a__x000a_พระนคร/ Phra Nakhonกรุงเทพมหานคร/ Bangkok_x000a_10200"/>
    <s v="10200"/>
    <s v="660891566643"/>
    <s v="13/11/2025 00:25"/>
    <s v="-"/>
    <s v="Kerry_dropoff"/>
    <s v="Lazada"/>
    <s v="lazada"/>
    <s v=""/>
    <s v="LEXPU0627974350"/>
    <s v="13/11/2025 00:25"/>
  </r>
  <r>
    <x v="7"/>
    <x v="8"/>
    <n v="83.333333333333329"/>
    <n v="3"/>
    <s v="GBD57"/>
    <n v="340.54"/>
    <n v="37.880000000000003"/>
    <s v="ร้านที่1"/>
    <s v="สุรศักดิ์ จักรสถาพร"/>
    <s v="156 ถ.บำรุงเมือง_x000a__x000a_พระนคร/ Phra Nakhonกรุงเทพมหานคร/ Bangkok_x000a_10200"/>
    <s v="10200"/>
    <s v="660891566643"/>
    <s v="13/11/2025 00:25"/>
    <s v="-"/>
    <s v="Kerry_dropoff"/>
    <s v="Lazada"/>
    <s v="lazada"/>
    <s v=""/>
    <s v="LEXPU0627974350"/>
    <s v="13/11/2025 00:25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x v="0"/>
    <n v="66.666666666666671"/>
    <n v="6"/>
    <s v="GBI57"/>
    <n v="208"/>
    <n v="8"/>
    <s v="ร้านที่2"/>
    <s v="s***eeissaramalaipajnn"/>
    <s v="ภูเก็ต"/>
    <s v="-"/>
    <s v=""/>
    <s v="14/11/2025 23:57"/>
    <s v="-"/>
    <s v="J&amp;T COD"/>
    <s v="Tiktok"/>
    <s v="จ่ายทีหลัง / COD"/>
    <s v=""/>
    <s v="766495687440"/>
    <s v="14/11/2025 23:57"/>
  </r>
  <r>
    <x v="0"/>
    <x v="0"/>
    <n v="66.666666666666671"/>
    <n v="3"/>
    <s v="GBI56"/>
    <n v="100"/>
    <n v="0"/>
    <s v="ร้านที่2"/>
    <s v="น***มัช"/>
    <s v="เลย"/>
    <s v="-"/>
    <s v=""/>
    <s v="14/11/2025 23:45"/>
    <s v="-"/>
    <s v="J&amp;T COD"/>
    <s v="Tiktok"/>
    <s v="จ่ายทีหลัง / COD"/>
    <s v=""/>
    <s v="766497289471"/>
    <s v="14/11/2025 23:45"/>
  </r>
  <r>
    <x v="1"/>
    <x v="1"/>
    <n v="66.666666666666671"/>
    <n v="3"/>
    <s v="GBI55"/>
    <n v="200"/>
    <n v="0"/>
    <s v="ร้านที่2"/>
    <s v="พ***ตา"/>
    <s v="กรุงเทพฯ"/>
    <s v="-"/>
    <s v=""/>
    <s v="14/11/2025 23:19"/>
    <s v="-"/>
    <s v="J&amp;T COD"/>
    <s v="Tiktok"/>
    <s v="จ่ายทีหลัง / COD"/>
    <s v=""/>
    <s v="766453720443"/>
    <s v="14/11/2025 23:19"/>
  </r>
  <r>
    <x v="0"/>
    <x v="0"/>
    <n v="66.666666666666671"/>
    <n v="3"/>
    <s v="GBI55"/>
    <n v="200"/>
    <n v="0"/>
    <s v="ร้านที่2"/>
    <s v="พ***ตา"/>
    <s v="กรุงเทพฯ"/>
    <s v="-"/>
    <s v=""/>
    <s v="14/11/2025 23:19"/>
    <s v="-"/>
    <s v="J&amp;T COD"/>
    <s v="Tiktok"/>
    <s v="จ่ายทีหลัง / COD"/>
    <s v=""/>
    <s v="766453720443"/>
    <s v="14/11/2025 23:19"/>
  </r>
  <r>
    <x v="2"/>
    <x v="2"/>
    <n v="33.333333333333336"/>
    <n v="3"/>
    <s v="GBI54"/>
    <n v="100"/>
    <n v="0"/>
    <s v="ร้านที่2"/>
    <s v="เ***งดาว ช***ศรี"/>
    <s v="สุราษฎร์ธานี"/>
    <s v="-"/>
    <s v=""/>
    <s v="14/11/2025 23:10"/>
    <s v="-"/>
    <s v="J&amp;T Express"/>
    <s v="Tiktok"/>
    <s v="tiktok"/>
    <s v=""/>
    <s v="766433054435"/>
    <s v="14/11/2025 23:10"/>
  </r>
  <r>
    <x v="3"/>
    <x v="3"/>
    <n v="12"/>
    <n v="10"/>
    <s v="GBI53"/>
    <n v="275"/>
    <n v="0"/>
    <s v="ร้านที่1"/>
    <s v="น******)"/>
    <s v="******กใหญ่ ตำบลแกใหญ่ อำเภอเมืองสุรินทร์ จังหวัดสุรินทร์ 32000"/>
    <s v="32000"/>
    <s v="47"/>
    <s v="14/11/2025 22:41"/>
    <s v="-"/>
    <s v="SPX Express"/>
    <s v="Shopee"/>
    <s v="shopee"/>
    <s v=""/>
    <s v="TH254184715560J"/>
    <s v="14/11/2025 22:41"/>
  </r>
  <r>
    <x v="4"/>
    <x v="4"/>
    <n v="76.5"/>
    <n v="2"/>
    <s v="GBI53"/>
    <n v="275"/>
    <n v="0"/>
    <s v="ร้านที่1"/>
    <s v="น******)"/>
    <s v="******กใหญ่ ตำบลแกใหญ่ อำเภอเมืองสุรินทร์ จังหวัดสุรินทร์ 32000"/>
    <s v="32000"/>
    <s v="47"/>
    <s v="14/11/2025 22:41"/>
    <s v="-"/>
    <s v="SPX Express"/>
    <s v="Shopee"/>
    <s v="shopee"/>
    <s v=""/>
    <s v="TH254184715560J"/>
    <s v="14/11/2025 22:41"/>
  </r>
  <r>
    <x v="0"/>
    <x v="0"/>
    <n v="66.666666666666671"/>
    <n v="15"/>
    <s v="GBI52"/>
    <n v="495"/>
    <n v="0"/>
    <s v="ร้านที่2"/>
    <s v="ร***วิภา  ด***ทอง"/>
    <s v="ปทุมธานี"/>
    <s v="-"/>
    <s v=""/>
    <s v="14/11/2025 22:38"/>
    <s v="-"/>
    <s v="Flash Express Thailand COD"/>
    <s v="Tiktok"/>
    <s v="จ่ายทีหลัง / COD"/>
    <s v=""/>
    <s v="THT040129P6S61Z"/>
    <s v="14/11/2025 22:38"/>
  </r>
  <r>
    <x v="0"/>
    <x v="0"/>
    <n v="66.666666666666671"/>
    <n v="3"/>
    <s v="GBI51"/>
    <n v="100"/>
    <n v="0"/>
    <s v="ร้านที่2"/>
    <s v="ส***อ"/>
    <s v="นนทบุรี"/>
    <s v="-"/>
    <s v=""/>
    <s v="14/11/2025 22:34"/>
    <s v="-"/>
    <s v="J&amp;T COD"/>
    <s v="Tiktok"/>
    <s v="จ่ายทีหลัง / COD"/>
    <s v=""/>
    <s v="766413173503"/>
    <s v="14/11/2025 22:34"/>
  </r>
  <r>
    <x v="2"/>
    <x v="2"/>
    <n v="33.333333333333336"/>
    <n v="3"/>
    <s v="GBI50"/>
    <n v="100"/>
    <n v="0"/>
    <s v="ร้านที่2"/>
    <s v="บ** บ***หน้าวัดหนองม่วง"/>
    <s v="นครสวรรค์"/>
    <s v="-"/>
    <s v=""/>
    <s v="14/11/2025 22:30"/>
    <s v="-"/>
    <s v="J&amp;T Express"/>
    <s v="Tiktok"/>
    <s v="tiktok"/>
    <s v=""/>
    <s v="766426349430"/>
    <s v="14/11/2025 22:30"/>
  </r>
  <r>
    <x v="5"/>
    <x v="5"/>
    <n v="145"/>
    <n v="1"/>
    <s v="GBI49"/>
    <n v="183"/>
    <n v="38"/>
    <s v="ร้านที่1"/>
    <s v="ส******ี"/>
    <s v="******อนแก้ว, อำเภอสิรินธร ตำบลคำเขื่อนแก้ว อำเภอสิรินธร จังหวัดอุบลราชธานี 34350"/>
    <s v="34350"/>
    <s v="84"/>
    <s v="14/11/2025 22:28"/>
    <s v="-"/>
    <s v="Flash Express"/>
    <s v="Shopee"/>
    <s v="shopee"/>
    <s v=""/>
    <s v="TH31197ZWB8H2F"/>
    <s v="14/11/2025 22:27"/>
  </r>
  <r>
    <x v="2"/>
    <x v="2"/>
    <n v="33.333333333333336"/>
    <n v="3"/>
    <s v="GBI47"/>
    <n v="100"/>
    <n v="0"/>
    <s v="ร้านที่2"/>
    <s v="อ***ญาศรีกุณวงศ์"/>
    <s v="กรุงเทพฯ"/>
    <s v="-"/>
    <s v=""/>
    <s v="14/11/2025 22:26"/>
    <s v="-"/>
    <s v="J&amp;T COD"/>
    <s v="Tiktok"/>
    <s v="จ่ายทีหลัง / COD"/>
    <s v=""/>
    <s v="766455852422"/>
    <s v="14/11/2025 22:26"/>
  </r>
  <r>
    <x v="3"/>
    <x v="3"/>
    <n v="12"/>
    <n v="10"/>
    <s v="GBI44"/>
    <n v="130"/>
    <n v="0"/>
    <s v="ร้านที่1"/>
    <s v="เ******ง"/>
    <s v="******ิศาล 10 ซอย 9) ถนนท่าข้าม แขวงแสมดำ แขวงแสมดำ เขตบางขุนเทียน จังหวัดกรุงเทพมหานคร 10150"/>
    <s v="10150"/>
    <s v="98"/>
    <s v="14/11/2025 22:18"/>
    <s v="-"/>
    <s v="SPX Express"/>
    <s v="Shopee"/>
    <s v="shopee"/>
    <s v=""/>
    <s v="TH258693913216D"/>
    <s v="14/11/2025 22:18"/>
  </r>
  <r>
    <x v="6"/>
    <x v="6"/>
    <n v="101.23"/>
    <n v="1"/>
    <s v="GBI43"/>
    <n v="244.75"/>
    <n v="26.5"/>
    <s v="ร้านที่1"/>
    <s v="ปราชญ์ กอบธรรม"/>
    <s v="หมู่บ้านสวนริมคลอง 15/8 ม.2 ต.บ้านแพ้ว อ.บ้านแพ้ว_x000a__x000a_บ้านแพ้ว/ Ban Phaeoสมุทรสาคร/ Samut Sakhon_x000a_74120"/>
    <s v="74120"/>
    <s v="660627897888"/>
    <s v="14/11/2025 22:18"/>
    <s v="-"/>
    <s v="Kerry_dropoff"/>
    <s v="Lazada"/>
    <s v="lazada"/>
    <s v=""/>
    <s v="LEXPU0628729428"/>
    <s v="14/11/2025 22:18"/>
  </r>
  <r>
    <x v="7"/>
    <x v="7"/>
    <n v="42.72"/>
    <n v="1"/>
    <s v="GBI43"/>
    <n v="244.75"/>
    <n v="26.5"/>
    <s v="ร้านที่1"/>
    <s v="ปราชญ์ กอบธรรม"/>
    <s v="หมู่บ้านสวนริมคลอง 15/8 ม.2 ต.บ้านแพ้ว อ.บ้านแพ้ว_x000a__x000a_บ้านแพ้ว/ Ban Phaeoสมุทรสาคร/ Samut Sakhon_x000a_74120"/>
    <s v="74120"/>
    <s v="660627897888"/>
    <s v="14/11/2025 22:18"/>
    <s v="-"/>
    <s v="Kerry_dropoff"/>
    <s v="Lazada"/>
    <s v="lazada"/>
    <s v=""/>
    <s v="LEXPU0628729428"/>
    <s v="14/11/2025 22:18"/>
  </r>
  <r>
    <x v="8"/>
    <x v="8"/>
    <n v="74.3"/>
    <n v="1"/>
    <s v="GBI43"/>
    <n v="244.75"/>
    <n v="26.5"/>
    <s v="ร้านที่1"/>
    <s v="ปราชญ์ กอบธรรม"/>
    <s v="หมู่บ้านสวนริมคลอง 15/8 ม.2 ต.บ้านแพ้ว อ.บ้านแพ้ว_x000a__x000a_บ้านแพ้ว/ Ban Phaeoสมุทรสาคร/ Samut Sakhon_x000a_74120"/>
    <s v="74120"/>
    <s v="660627897888"/>
    <s v="14/11/2025 22:18"/>
    <s v="-"/>
    <s v="Kerry_dropoff"/>
    <s v="Lazada"/>
    <s v="lazada"/>
    <s v=""/>
    <s v="LEXPU0628729428"/>
    <s v="14/11/2025 22:18"/>
  </r>
  <r>
    <x v="0"/>
    <x v="0"/>
    <n v="66.666666666666671"/>
    <n v="3"/>
    <s v="GBI42"/>
    <n v="295"/>
    <n v="0"/>
    <s v="ร้านที่2"/>
    <s v="เ***มาศ ท***ี"/>
    <s v="ลพบุรี"/>
    <s v="-"/>
    <s v=""/>
    <s v="14/11/2025 22:05"/>
    <s v="-"/>
    <s v="J&amp;T COD"/>
    <s v="Tiktok"/>
    <s v="จ่ายทีหลัง / COD"/>
    <s v=""/>
    <s v="766435176430"/>
    <s v="14/11/2025 22:05"/>
  </r>
  <r>
    <x v="0"/>
    <x v="0"/>
    <n v="66.666666666666671"/>
    <n v="6"/>
    <s v="GBI42"/>
    <n v="295"/>
    <n v="0"/>
    <s v="ร้านที่2"/>
    <s v="เ***มาศ ท***ี"/>
    <s v="ลพบุรี"/>
    <s v="-"/>
    <s v=""/>
    <s v="14/11/2025 22:05"/>
    <s v="-"/>
    <s v="J&amp;T COD"/>
    <s v="Tiktok"/>
    <s v="จ่ายทีหลัง / COD"/>
    <s v=""/>
    <s v="766435176430"/>
    <s v="14/11/2025 22:05"/>
  </r>
  <r>
    <x v="2"/>
    <x v="2"/>
    <n v="50"/>
    <n v="6"/>
    <s v="GBI41"/>
    <n v="200"/>
    <n v="0"/>
    <s v="ร้านที่2"/>
    <s v="ส***นท์ ร***ปลั่ง"/>
    <s v="สมุทรสาคร"/>
    <s v="-"/>
    <s v=""/>
    <s v="14/11/2025 22:07"/>
    <s v="-"/>
    <s v="J&amp;T Express"/>
    <s v="Tiktok"/>
    <s v="tiktok"/>
    <s v=""/>
    <s v="766414332434"/>
    <s v="14/11/2025 22:05"/>
  </r>
  <r>
    <x v="0"/>
    <x v="0"/>
    <n v="66.666666666666671"/>
    <n v="3"/>
    <s v="GBI40"/>
    <n v="295"/>
    <n v="0"/>
    <s v="ร้านที่2"/>
    <s v="ล***าวรรณ ส***์ชู"/>
    <s v="นครศรีธรรมราช"/>
    <s v="-"/>
    <s v=""/>
    <s v="14/11/2025 21:53"/>
    <s v="-"/>
    <s v="J&amp;T COD"/>
    <s v="Tiktok"/>
    <s v="จ่ายทีหลัง / COD"/>
    <s v=""/>
    <s v="766481681431"/>
    <s v="14/11/2025 21:53"/>
  </r>
  <r>
    <x v="0"/>
    <x v="0"/>
    <n v="66.666666666666671"/>
    <n v="6"/>
    <s v="GBI40"/>
    <n v="295"/>
    <n v="0"/>
    <s v="ร้านที่2"/>
    <s v="ล***าวรรณ ส***์ชู"/>
    <s v="นครศรีธรรมราช"/>
    <s v="-"/>
    <s v=""/>
    <s v="14/11/2025 21:53"/>
    <s v="-"/>
    <s v="J&amp;T COD"/>
    <s v="Tiktok"/>
    <s v="จ่ายทีหลัง / COD"/>
    <s v=""/>
    <s v="766481681431"/>
    <s v="14/11/2025 21:53"/>
  </r>
  <r>
    <x v="0"/>
    <x v="0"/>
    <n v="66.666666666666671"/>
    <n v="3"/>
    <s v="GBI39"/>
    <n v="100"/>
    <n v="0"/>
    <s v="ร้านที่2"/>
    <s v="M* T** D**"/>
    <s v="Tak"/>
    <s v="-"/>
    <s v=""/>
    <s v="14/11/2025 21:48"/>
    <s v="-"/>
    <s v="J&amp;T COD"/>
    <s v="Tiktok"/>
    <s v="จ่ายทีหลัง / COD"/>
    <s v=""/>
    <s v="766444885500"/>
    <s v="14/11/2025 21:48"/>
  </r>
  <r>
    <x v="0"/>
    <x v="0"/>
    <n v="66.666666666666671"/>
    <n v="3"/>
    <s v="GBI38"/>
    <n v="100"/>
    <n v="0"/>
    <s v="ร้านที่2"/>
    <s v="M* T** D**"/>
    <s v="Tak"/>
    <s v="-"/>
    <s v=""/>
    <s v="14/11/2025 21:48"/>
    <s v="-"/>
    <s v="J&amp;T COD"/>
    <s v="Tiktok"/>
    <s v="จ่ายทีหลัง / COD"/>
    <s v=""/>
    <s v="766460589425"/>
    <s v="14/11/2025 21:48"/>
  </r>
  <r>
    <x v="2"/>
    <x v="2"/>
    <n v="50"/>
    <n v="6"/>
    <s v="GBI37"/>
    <n v="200"/>
    <n v="0"/>
    <s v="ร้านที่2"/>
    <s v="M* T** D**"/>
    <s v="Tak"/>
    <s v="-"/>
    <s v=""/>
    <s v="14/11/2025 21:42"/>
    <s v="-"/>
    <s v="J&amp;T COD"/>
    <s v="Tiktok"/>
    <s v="จ่ายทีหลัง / COD"/>
    <s v=""/>
    <s v="766499729505"/>
    <s v="14/11/2025 21:42"/>
  </r>
  <r>
    <x v="2"/>
    <x v="2"/>
    <n v="50"/>
    <n v="6"/>
    <s v="GBI36"/>
    <n v="200"/>
    <n v="0"/>
    <s v="ร้านที่2"/>
    <s v="ร***า น***ูเขียว"/>
    <s v="สิงห์บุรี"/>
    <s v="-"/>
    <s v=""/>
    <s v="14/11/2025 21:31"/>
    <s v="-"/>
    <s v="J&amp;T COD"/>
    <s v="Tiktok"/>
    <s v="จ่ายทีหลัง / COD"/>
    <s v=""/>
    <s v="766493936423"/>
    <s v="14/11/2025 21:31"/>
  </r>
  <r>
    <x v="8"/>
    <x v="9"/>
    <n v="72"/>
    <n v="1"/>
    <s v="GBI35"/>
    <n v="285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14/11/2025 21:26"/>
    <s v="-"/>
    <s v="Flash Express"/>
    <s v="Shopee"/>
    <s v="shopee"/>
    <s v=""/>
    <s v="TH14017ZX06P8I"/>
    <s v="14/11/2025 21:26"/>
  </r>
  <r>
    <x v="8"/>
    <x v="9"/>
    <n v="71"/>
    <n v="3"/>
    <s v="GBI35"/>
    <n v="285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14/11/2025 21:26"/>
    <s v="-"/>
    <s v="Flash Express"/>
    <s v="Shopee"/>
    <s v="shopee"/>
    <s v=""/>
    <s v="TH14017ZX06P8I"/>
    <s v="14/11/2025 21:26"/>
  </r>
  <r>
    <x v="2"/>
    <x v="2"/>
    <n v="50"/>
    <n v="6"/>
    <s v="GBI34"/>
    <n v="200"/>
    <n v="0"/>
    <s v="ร้านที่2"/>
    <s v="ก***ิการ์   ห***สุวรรณ"/>
    <s v="ชัยภูมิ"/>
    <s v="-"/>
    <s v=""/>
    <s v="14/11/2025 21:22"/>
    <s v="-"/>
    <s v="J&amp;T COD"/>
    <s v="Tiktok"/>
    <s v="จ่ายทีหลัง / COD"/>
    <s v=""/>
    <s v="766478042422"/>
    <s v="14/11/2025 21:22"/>
  </r>
  <r>
    <x v="9"/>
    <x v="10"/>
    <n v="10"/>
    <n v="20"/>
    <s v="GBI33"/>
    <n v="214"/>
    <n v="0"/>
    <s v="ร้านที่1"/>
    <s v="ศ******)"/>
    <s v="******4 ห้องเลขที่ 3311 หมู่ที่ 11 ถนน หทัยราษฎร์ ตำบลลาดสวาย (ตึก D4) ตำบลลาดสวาย อำเภอลำลูกกา จังหวัดปทุมธานี 12150"/>
    <s v="12150"/>
    <s v="96"/>
    <s v="14/11/2025 21:38"/>
    <s v="-"/>
    <s v="Flash Express"/>
    <s v="Shopee"/>
    <s v="shopee"/>
    <s v=""/>
    <s v="TH04067ZWPV67B1"/>
    <s v="14/11/2025 21:18"/>
  </r>
  <r>
    <x v="0"/>
    <x v="0"/>
    <n v="66.666666666666671"/>
    <n v="3"/>
    <s v="GBI32"/>
    <n v="100"/>
    <n v="0"/>
    <s v="ร้านที่2"/>
    <s v="อ***ี ศ***มาลย์"/>
    <s v="จันทบุรี"/>
    <s v="-"/>
    <s v=""/>
    <s v="14/11/2025 21:10"/>
    <s v="-"/>
    <s v="J&amp;T COD"/>
    <s v="Tiktok"/>
    <s v="จ่ายทีหลัง / COD"/>
    <s v=""/>
    <s v="766489377500"/>
    <s v="14/11/2025 21:15"/>
  </r>
  <r>
    <x v="2"/>
    <x v="2"/>
    <n v="33.333333333333336"/>
    <n v="3"/>
    <s v="GBI31"/>
    <n v="100"/>
    <n v="0"/>
    <s v="ร้านที่2"/>
    <s v="อ***รณ บ***ัฒน์"/>
    <s v="กรุงเทพฯ"/>
    <s v="-"/>
    <s v=""/>
    <s v="14/11/2025 21:00"/>
    <s v="-"/>
    <s v="J&amp;T COD"/>
    <s v="Tiktok"/>
    <s v="จ่ายทีหลัง / COD"/>
    <s v=""/>
    <s v="766428058454"/>
    <s v="14/11/2025 21:01"/>
  </r>
  <r>
    <x v="0"/>
    <x v="0"/>
    <n v="66.666666666666671"/>
    <n v="3"/>
    <s v="GBI30"/>
    <n v="100"/>
    <n v="0"/>
    <s v="ร้านที่2"/>
    <s v="น*** ส***สิริกุล"/>
    <s v="กรุงเทพมหานคร"/>
    <s v="-"/>
    <s v=""/>
    <s v="14/11/2025 20:57"/>
    <s v="-"/>
    <s v="J&amp;T COD"/>
    <s v="Tiktok"/>
    <s v="จ่ายทีหลัง / COD"/>
    <s v=""/>
    <s v="766404188410"/>
    <s v="14/11/2025 20:57"/>
  </r>
  <r>
    <x v="0"/>
    <x v="0"/>
    <n v="66.666666666666671"/>
    <n v="3"/>
    <s v="GBI29"/>
    <n v="100"/>
    <n v="0"/>
    <s v="ร้านที่2"/>
    <s v="จ***นา จ***าวงษ์"/>
    <s v="กาญจนบุรี"/>
    <s v="-"/>
    <s v=""/>
    <s v="14/11/2025 20:47"/>
    <s v="-"/>
    <s v="J&amp;T COD"/>
    <s v="Tiktok"/>
    <s v="จ่ายทีหลัง / COD"/>
    <s v=""/>
    <s v="766428284495"/>
    <s v="14/11/2025 20:47"/>
  </r>
  <r>
    <x v="2"/>
    <x v="2"/>
    <n v="50"/>
    <n v="6"/>
    <s v="GBI28"/>
    <n v="200"/>
    <n v="0"/>
    <s v="ร้านที่2"/>
    <s v="ก***า เ***ยมสมบูรณ์"/>
    <s v="พระนครศรีอยุธยา"/>
    <s v="-"/>
    <s v=""/>
    <s v="14/11/2025 20:46"/>
    <s v="-"/>
    <s v="J&amp;T COD"/>
    <s v="Tiktok"/>
    <s v="จ่ายทีหลัง / COD"/>
    <s v=""/>
    <s v="766421844425"/>
    <s v="14/11/2025 20:46"/>
  </r>
  <r>
    <x v="1"/>
    <x v="1"/>
    <n v="66.666666666666671"/>
    <n v="3"/>
    <s v="GBI27"/>
    <n v="200"/>
    <n v="0"/>
    <s v="ร้านที่2"/>
    <s v="ส***ชชา ส***ินต๊ะ"/>
    <s v="พะเยา"/>
    <s v="-"/>
    <s v=""/>
    <s v="14/11/2025 20:37"/>
    <s v="-"/>
    <s v="J&amp;T Express"/>
    <s v="Tiktok"/>
    <s v="tiktok"/>
    <s v=""/>
    <s v="766454715504"/>
    <s v="14/11/2025 20:37"/>
  </r>
  <r>
    <x v="2"/>
    <x v="2"/>
    <n v="33.333333333333336"/>
    <n v="3"/>
    <s v="GBI27"/>
    <n v="200"/>
    <n v="0"/>
    <s v="ร้านที่2"/>
    <s v="ส***ชชา ส***ินต๊ะ"/>
    <s v="พะเยา"/>
    <s v="-"/>
    <s v=""/>
    <s v="14/11/2025 20:37"/>
    <s v="-"/>
    <s v="J&amp;T Express"/>
    <s v="Tiktok"/>
    <s v="tiktok"/>
    <s v=""/>
    <s v="766454715504"/>
    <s v="14/11/2025 20:37"/>
  </r>
  <r>
    <x v="2"/>
    <x v="2"/>
    <n v="50"/>
    <n v="1"/>
    <s v="GBI26"/>
    <n v="50"/>
    <n v="0"/>
    <s v="ร้านที่1"/>
    <s v="บ******)"/>
    <s v="****** สุรสวัสดิ์แลนด์ 0 ตำบลสุรนารี อำเภอเมืองนครราชสีมา จังหวัดนครราชสีมา 30000"/>
    <s v="30000"/>
    <s v="82"/>
    <s v="14/11/2025 20:23"/>
    <s v="-"/>
    <s v="Flash Express"/>
    <s v="Shopee"/>
    <s v="shopee"/>
    <s v=""/>
    <s v="TH27017ZWFVD3T"/>
    <s v="14/11/2025 20:23"/>
  </r>
  <r>
    <x v="2"/>
    <x v="2"/>
    <n v="50"/>
    <n v="1"/>
    <s v="GBI24"/>
    <n v="50"/>
    <n v="0"/>
    <s v="ร้านที่1"/>
    <s v="เ******ิ"/>
    <s v="******ำบลท่ามะกา อำเภอท่ามะกา จังหวัดกาญจนบุรี 71120"/>
    <s v="71120"/>
    <s v="51"/>
    <s v="15/11/2025 01:26"/>
    <s v="-"/>
    <s v="SPX Express"/>
    <s v="Shopee"/>
    <s v="shopee"/>
    <s v=""/>
    <s v="TH253918169001E"/>
    <s v="14/11/2025 20:10"/>
  </r>
  <r>
    <x v="2"/>
    <x v="2"/>
    <n v="33.333333333333336"/>
    <n v="3"/>
    <s v="GBI23"/>
    <n v="100"/>
    <n v="0"/>
    <s v="ร้านที่2"/>
    <s v="ช***ย ภ***ีระพิทักษ์"/>
    <s v="กรุงเทพฯ"/>
    <s v="-"/>
    <s v=""/>
    <s v="14/11/2025 20:07"/>
    <s v="-"/>
    <s v="J&amp;T Express"/>
    <s v="Tiktok"/>
    <s v="tiktok"/>
    <s v=""/>
    <s v="766424852465"/>
    <s v="14/11/2025 20:07"/>
  </r>
  <r>
    <x v="0"/>
    <x v="0"/>
    <n v="66.666666666666671"/>
    <n v="3"/>
    <s v="GBI22"/>
    <n v="100"/>
    <n v="0"/>
    <s v="ร้านที่2"/>
    <s v="ส***ียรติ ม***กุล"/>
    <s v="บุรีรัมย์"/>
    <s v="-"/>
    <s v=""/>
    <s v="14/11/2025 20:05"/>
    <s v="-"/>
    <s v="J&amp;T COD"/>
    <s v="Tiktok"/>
    <s v="จ่ายทีหลัง / COD"/>
    <s v=""/>
    <s v="766422882503"/>
    <s v="14/11/2025 20:05"/>
  </r>
  <r>
    <x v="4"/>
    <x v="4"/>
    <n v="66"/>
    <n v="1"/>
    <s v="GBI21"/>
    <n v="232"/>
    <n v="0"/>
    <s v="ร้านที่1"/>
    <s v="พ******ู"/>
    <s v="******ร้าว แขวงลาดพร้าว แขวงลาดพร้าว เขตลาดพร้าว จังหวัดกรุงเทพมหานคร 10230"/>
    <s v="10230"/>
    <s v="88"/>
    <s v="14/11/2025 20:04"/>
    <s v="-"/>
    <s v="Flash Express"/>
    <s v="Shopee"/>
    <s v="shopee"/>
    <s v=""/>
    <s v="TH01407ZWZ0Y8B1"/>
    <s v="14/11/2025 20:00"/>
  </r>
  <r>
    <x v="10"/>
    <x v="11"/>
    <n v="66"/>
    <n v="1"/>
    <s v="GBI21"/>
    <n v="232"/>
    <n v="0"/>
    <s v="ร้านที่1"/>
    <s v="พ******ู"/>
    <s v="******ร้าว แขวงลาดพร้าว แขวงลาดพร้าว เขตลาดพร้าว จังหวัดกรุงเทพมหานคร 10230"/>
    <s v="10230"/>
    <s v="88"/>
    <s v="14/11/2025 20:04"/>
    <s v="-"/>
    <s v="Flash Express"/>
    <s v="Shopee"/>
    <s v="shopee"/>
    <s v=""/>
    <s v="TH01407ZWZ0Y8B1"/>
    <s v="14/11/2025 20:00"/>
  </r>
  <r>
    <x v="8"/>
    <x v="9"/>
    <n v="67"/>
    <n v="1"/>
    <s v="GBI21"/>
    <n v="232"/>
    <n v="0"/>
    <s v="ร้านที่1"/>
    <s v="พ******ู"/>
    <s v="******ร้าว แขวงลาดพร้าว แขวงลาดพร้าว เขตลาดพร้าว จังหวัดกรุงเทพมหานคร 10230"/>
    <s v="10230"/>
    <s v="88"/>
    <s v="14/11/2025 20:04"/>
    <s v="-"/>
    <s v="Flash Express"/>
    <s v="Shopee"/>
    <s v="shopee"/>
    <s v=""/>
    <s v="TH01407ZWZ0Y8B1"/>
    <s v="14/11/2025 20:00"/>
  </r>
  <r>
    <x v="2"/>
    <x v="2"/>
    <n v="33.333333333333336"/>
    <n v="3"/>
    <s v="GBI20"/>
    <n v="100"/>
    <n v="0"/>
    <s v="ร้านที่2"/>
    <s v="พ***ิน"/>
    <s v="สงขลา"/>
    <s v="-"/>
    <s v=""/>
    <s v="14/11/2025 19:54"/>
    <s v="-"/>
    <s v="J&amp;T COD"/>
    <s v="Tiktok"/>
    <s v="จ่ายทีหลัง / COD"/>
    <s v=""/>
    <s v="766443749470"/>
    <s v="14/11/2025 19:54"/>
  </r>
  <r>
    <x v="2"/>
    <x v="2"/>
    <n v="33.333333333333336"/>
    <n v="3"/>
    <s v="GBI19"/>
    <n v="100"/>
    <n v="0"/>
    <s v="ร้านที่2"/>
    <s v="พ***ิน"/>
    <s v="สงขลา"/>
    <s v="-"/>
    <s v=""/>
    <s v="14/11/2025 19:54"/>
    <s v="-"/>
    <s v="J&amp;T COD"/>
    <s v="Tiktok"/>
    <s v="จ่ายทีหลัง / COD"/>
    <s v=""/>
    <s v="766438346424"/>
    <s v="14/11/2025 19:54"/>
  </r>
  <r>
    <x v="8"/>
    <x v="9"/>
    <n v="66.333333333333329"/>
    <n v="3"/>
    <s v="GBI18"/>
    <n v="232"/>
    <n v="0"/>
    <s v="ร้านที่1"/>
    <s v="ท******ม"/>
    <s v="******ดา ตำบลหนองยายดา อำเภอทัพทัน จังหวัดอุทัยธานี 61120"/>
    <s v="61120"/>
    <s v="94"/>
    <s v="14/11/2025 19:53"/>
    <s v="-"/>
    <s v="Flash Express"/>
    <s v="Shopee"/>
    <s v="shopee"/>
    <s v=""/>
    <s v="TH57027ZX0C67F"/>
    <s v="14/11/2025 19:53"/>
  </r>
  <r>
    <x v="0"/>
    <x v="0"/>
    <n v="66.666666666666671"/>
    <n v="6"/>
    <s v="GBI17"/>
    <n v="200"/>
    <n v="0"/>
    <s v="ร้านที่2"/>
    <s v="แ**"/>
    <s v="สมุทรปราการ"/>
    <s v="-"/>
    <s v=""/>
    <s v="14/11/2025 19:53"/>
    <s v="-"/>
    <s v="J&amp;T COD"/>
    <s v="Tiktok"/>
    <s v="จ่ายทีหลัง / COD"/>
    <s v=""/>
    <s v="766491683440"/>
    <s v="14/11/2025 19:53"/>
  </r>
  <r>
    <x v="1"/>
    <x v="1"/>
    <n v="66.666666666666671"/>
    <n v="3"/>
    <s v="GBI16"/>
    <n v="200"/>
    <n v="0"/>
    <s v="ร้านที่2"/>
    <s v="น***์รวี ธ***ธิตินันท์"/>
    <s v="กรุงเทพฯ"/>
    <s v="-"/>
    <s v=""/>
    <s v="14/11/2025 19:46"/>
    <s v="-"/>
    <s v="J&amp;T COD"/>
    <s v="Tiktok"/>
    <s v="จ่ายทีหลัง / COD"/>
    <s v=""/>
    <s v="766410692412"/>
    <s v="14/11/2025 19:46"/>
  </r>
  <r>
    <x v="0"/>
    <x v="0"/>
    <n v="66.666666666666671"/>
    <n v="3"/>
    <s v="GBI16"/>
    <n v="200"/>
    <n v="0"/>
    <s v="ร้านที่2"/>
    <s v="น***์รวี ธ***ธิตินันท์"/>
    <s v="กรุงเทพฯ"/>
    <s v="-"/>
    <s v=""/>
    <s v="14/11/2025 19:46"/>
    <s v="-"/>
    <s v="J&amp;T COD"/>
    <s v="Tiktok"/>
    <s v="จ่ายทีหลัง / COD"/>
    <s v=""/>
    <s v="766410692412"/>
    <s v="14/11/2025 19:46"/>
  </r>
  <r>
    <x v="2"/>
    <x v="2"/>
    <n v="33.333333333333336"/>
    <n v="3"/>
    <s v="GBI15"/>
    <n v="100"/>
    <n v="0"/>
    <s v="ร้านที่2"/>
    <s v="โ***ร ม***"/>
    <s v="เชียงราย"/>
    <s v="-"/>
    <s v=""/>
    <s v="14/11/2025 19:35"/>
    <s v="-"/>
    <s v="J&amp;T COD"/>
    <s v="Tiktok"/>
    <s v="จ่ายทีหลัง / COD"/>
    <s v=""/>
    <s v="766487254411"/>
    <s v="14/11/2025 19:35"/>
  </r>
  <r>
    <x v="2"/>
    <x v="2"/>
    <n v="33.333333333333336"/>
    <n v="3"/>
    <s v="GBI13"/>
    <n v="100"/>
    <n v="0"/>
    <s v="ร้านที่2"/>
    <s v="ส***ญญา ส***ยภูมิมา"/>
    <s v="กำแพงเพชร"/>
    <s v="-"/>
    <s v=""/>
    <s v="14/11/2025 19:21"/>
    <s v="-"/>
    <s v="J&amp;T COD"/>
    <s v="Tiktok"/>
    <s v="จ่ายทีหลัง / COD"/>
    <s v=""/>
    <s v="766459944412"/>
    <s v="14/11/2025 19:21"/>
  </r>
  <r>
    <x v="2"/>
    <x v="2"/>
    <n v="33.333333333333336"/>
    <n v="3"/>
    <s v="GBI12"/>
    <n v="100"/>
    <n v="0"/>
    <s v="ร้านที่2"/>
    <s v="ศ***ุทธ  จ***พงษ์"/>
    <s v="เทศบาลเมืองยโสธร"/>
    <s v="-"/>
    <s v=""/>
    <s v="14/11/2025 19:11"/>
    <s v="-"/>
    <s v="J&amp;T Express"/>
    <s v="Tiktok"/>
    <s v="tiktok"/>
    <s v=""/>
    <s v="766448241506"/>
    <s v="14/11/2025 19:10"/>
  </r>
  <r>
    <x v="11"/>
    <x v="12"/>
    <n v="54.5"/>
    <n v="2"/>
    <s v="GBI11"/>
    <n v="30"/>
    <n v="0"/>
    <s v="ร้านที่1"/>
    <s v="น้ำหวาน ภัทร์สิริย์"/>
    <s v="21/24 ม2 หมู่บ้านภักดีดงเกตุ2_x000a__x000a_สามพราน/ Sam Phranนครปฐม/ Nakhon Pathom_x000a_73110"/>
    <s v="73110"/>
    <s v="660916586264"/>
    <s v="14/11/2025 19:06"/>
    <s v="-"/>
    <s v="Kerry_dropoff"/>
    <s v="Lazada"/>
    <s v="lazada"/>
    <s v=""/>
    <s v="LEXPU0628682097"/>
    <s v="14/11/2025 19:06"/>
  </r>
  <r>
    <x v="0"/>
    <x v="0"/>
    <n v="66.666666666666671"/>
    <n v="3"/>
    <s v="GBI10"/>
    <n v="100"/>
    <n v="0"/>
    <s v="ร้านที่2"/>
    <s v="ร***แนนส่งพัสดุ"/>
    <s v="ระยอง"/>
    <s v="-"/>
    <s v=""/>
    <s v="14/11/2025 19:05"/>
    <s v="-"/>
    <s v="J&amp;T COD"/>
    <s v="Tiktok"/>
    <s v="จ่ายทีหลัง / COD"/>
    <s v=""/>
    <s v="766496570486"/>
    <s v="14/11/2025 19:05"/>
  </r>
  <r>
    <x v="2"/>
    <x v="2"/>
    <n v="33.333333333333336"/>
    <n v="3"/>
    <s v="GBI9"/>
    <n v="100"/>
    <n v="0"/>
    <s v="ร้านที่2"/>
    <s v="อ***ร  ค***ทียม"/>
    <s v="หนองคาย"/>
    <s v="-"/>
    <s v=""/>
    <s v="14/11/2025 18:59"/>
    <s v="-"/>
    <s v="J&amp;T COD"/>
    <s v="Tiktok"/>
    <s v="จ่ายทีหลัง / COD"/>
    <s v=""/>
    <s v="766473456420"/>
    <s v="14/11/2025 18:59"/>
  </r>
  <r>
    <x v="12"/>
    <x v="13"/>
    <n v="14"/>
    <n v="1"/>
    <s v="GBI8"/>
    <n v="14"/>
    <n v="0"/>
    <s v="ร้านที่2"/>
    <s v="ช******3"/>
    <s v="******, อำเภอมหาราช (ใกล้โลตัสมหาราช)  ตำบลหัวไผ่ อำเภอมหาราช จังหวัดพระนครศรีอยุธยา 13150"/>
    <s v="13150"/>
    <s v="93"/>
    <s v="14/11/2025 18:59"/>
    <s v="-"/>
    <s v="Flash Express"/>
    <s v="Shopee"/>
    <s v="shopee"/>
    <s v=""/>
    <s v="TH05157ZWJ011A"/>
    <s v="14/11/2025 18:59"/>
  </r>
  <r>
    <x v="2"/>
    <x v="2"/>
    <n v="50"/>
    <n v="6"/>
    <s v="GBI7"/>
    <n v="200"/>
    <n v="0"/>
    <s v="ร้านที่2"/>
    <s v="ส***รณี  ส***รณศร"/>
    <s v="กรุงเทพฯ"/>
    <s v="-"/>
    <s v=""/>
    <s v="14/11/2025 18:55"/>
    <s v="-"/>
    <s v="J&amp;T COD"/>
    <s v="Tiktok"/>
    <s v="จ่ายทีหลัง / COD"/>
    <s v=""/>
    <s v="766493834470"/>
    <s v="14/11/2025 18:55"/>
  </r>
  <r>
    <x v="2"/>
    <x v="2"/>
    <n v="50"/>
    <n v="6"/>
    <s v="GBI6"/>
    <n v="200"/>
    <n v="0"/>
    <s v="ร้านที่2"/>
    <s v="น***วัน"/>
    <s v="สงขลา"/>
    <s v="-"/>
    <s v=""/>
    <s v="14/11/2025 18:55"/>
    <s v="-"/>
    <s v="J&amp;T COD"/>
    <s v="Tiktok"/>
    <s v="จ่ายทีหลัง / COD"/>
    <s v=""/>
    <s v="766435637472"/>
    <s v="14/11/2025 18:55"/>
  </r>
  <r>
    <x v="13"/>
    <x v="6"/>
    <n v="54.25"/>
    <n v="2"/>
    <s v="GBI4"/>
    <n v="116"/>
    <n v="7.5"/>
    <s v="ร้านที่1"/>
    <s v="jittima"/>
    <s v="7 ซ.4 ถ.ราษฎร์อุทิศ1 · บ่อยาง/ Bo Yang_x000a__x000a_เมืองสงขลา/ Mueang Songkhlaสงขลา/ Songkhla_x000a_90000"/>
    <s v="90000"/>
    <s v="660642859794"/>
    <s v="14/11/2025 18:53"/>
    <s v="-"/>
    <s v="Kerry_dropoff"/>
    <s v="Lazada"/>
    <s v="lazada"/>
    <s v=""/>
    <s v="LEXPU0629197046"/>
    <s v="14/11/2025 18:52"/>
  </r>
  <r>
    <x v="7"/>
    <x v="14"/>
    <n v="50"/>
    <n v="1"/>
    <s v="GBI3"/>
    <n v="99.99"/>
    <n v="0"/>
    <s v="ร้านที่2"/>
    <s v="ว***าพร"/>
    <s v="กรุงเทพฯ"/>
    <s v="-"/>
    <s v=""/>
    <s v="14/11/2025 18:50"/>
    <s v="-"/>
    <s v="J&amp;T Express"/>
    <s v="Tiktok"/>
    <s v="tiktok"/>
    <s v=""/>
    <s v="766469108506"/>
    <s v="14/11/2025 18:49"/>
  </r>
  <r>
    <x v="14"/>
    <x v="15"/>
    <n v="50"/>
    <n v="1"/>
    <s v="GBI3"/>
    <n v="99.99"/>
    <n v="0"/>
    <s v="ร้านที่2"/>
    <s v="ว***าพร"/>
    <s v="กรุงเทพฯ"/>
    <s v="-"/>
    <s v=""/>
    <s v="14/11/2025 18:50"/>
    <s v="-"/>
    <s v="J&amp;T Express"/>
    <s v="Tiktok"/>
    <s v="tiktok"/>
    <s v=""/>
    <s v="766469108506"/>
    <s v="14/11/2025 18:49"/>
  </r>
  <r>
    <x v="15"/>
    <x v="16"/>
    <n v="50"/>
    <n v="1"/>
    <s v="GBI3"/>
    <n v="99.99"/>
    <n v="0"/>
    <s v="ร้านที่2"/>
    <s v="ว***าพร"/>
    <s v="กรุงเทพฯ"/>
    <s v="-"/>
    <s v=""/>
    <s v="14/11/2025 18:50"/>
    <s v="-"/>
    <s v="J&amp;T Express"/>
    <s v="Tiktok"/>
    <s v="tiktok"/>
    <s v=""/>
    <s v="766469108506"/>
    <s v="14/11/2025 18:49"/>
  </r>
  <r>
    <x v="8"/>
    <x v="9"/>
    <n v="80"/>
    <n v="1"/>
    <s v="GBI2"/>
    <n v="80"/>
    <n v="0"/>
    <s v="ร้านที่1"/>
    <s v="ณ******ท"/>
    <s v="****** แขวงท่าแร้ง แขวงท่าแร้ง เขตบางเขน จังหวัดกรุงเทพมหานคร 10220"/>
    <s v="10220"/>
    <s v="33"/>
    <s v="14/11/2025 18:49"/>
    <s v="-"/>
    <s v="Flash Express"/>
    <s v="Shopee"/>
    <s v="shopee"/>
    <s v=""/>
    <s v="TH01187ZWYKK3A1"/>
    <s v="14/11/2025 18:48"/>
  </r>
  <r>
    <x v="1"/>
    <x v="1"/>
    <n v="66.666666666666671"/>
    <n v="3"/>
    <s v="GBI1"/>
    <n v="100"/>
    <n v="0"/>
    <s v="ร้านที่2"/>
    <s v="น***นำโชค แ***้ม"/>
    <s v="สุราษฎร์ธานี"/>
    <s v="-"/>
    <s v=""/>
    <s v="14/11/2025 18:24"/>
    <s v="-"/>
    <s v="J&amp;T COD"/>
    <s v="Tiktok"/>
    <s v="จ่ายทีหลัง / COD"/>
    <s v=""/>
    <s v="766409825473"/>
    <s v="14/11/2025 18:24"/>
  </r>
  <r>
    <x v="6"/>
    <x v="17"/>
    <n v="145"/>
    <n v="2"/>
    <s v="GBI0"/>
    <n v="572"/>
    <n v="0"/>
    <s v="ร้านที่1"/>
    <s v="น******์"/>
    <s v="******ลตรมไพร อำเภอศีขรภูมิ จังหวัดสุรินทร์ 32110"/>
    <s v="32110"/>
    <s v="62"/>
    <s v="14/11/2025 18:20"/>
    <s v="-"/>
    <s v="SPX Express"/>
    <s v="Shopee"/>
    <s v="shopee"/>
    <s v=""/>
    <s v="TH2535430493399"/>
    <s v="14/11/2025 18:20"/>
  </r>
  <r>
    <x v="5"/>
    <x v="5"/>
    <n v="145"/>
    <n v="2"/>
    <s v="GBI0"/>
    <n v="572"/>
    <n v="0"/>
    <s v="ร้านที่1"/>
    <s v="น******์"/>
    <s v="******ลตรมไพร อำเภอศีขรภูมิ จังหวัดสุรินทร์ 32110"/>
    <s v="32110"/>
    <s v="62"/>
    <s v="14/11/2025 18:20"/>
    <s v="-"/>
    <s v="SPX Express"/>
    <s v="Shopee"/>
    <s v="shopee"/>
    <s v=""/>
    <s v="TH2535430493399"/>
    <s v="14/11/2025 18:20"/>
  </r>
  <r>
    <x v="7"/>
    <x v="14"/>
    <n v="33.333333333333336"/>
    <n v="3"/>
    <s v="GBH98"/>
    <n v="100"/>
    <n v="0"/>
    <s v="ร้านที่4"/>
    <s v="น***ยุระตา  ม***คำ"/>
    <s v="ตำบล กาฬสินธุ์"/>
    <s v="-"/>
    <s v=""/>
    <s v="14/11/2025 18:07"/>
    <s v="-"/>
    <s v="J&amp;T COD"/>
    <s v="Tiktok"/>
    <s v="จ่ายทีหลัง / COD"/>
    <s v=""/>
    <s v="766464114415"/>
    <s v="14/11/2025 18:07"/>
  </r>
  <r>
    <x v="2"/>
    <x v="2"/>
    <n v="50"/>
    <n v="6"/>
    <s v="GBH97"/>
    <n v="200"/>
    <n v="0"/>
    <s v="ร้านที่2"/>
    <s v="ป***ิพย์  ส***ร"/>
    <s v="กรุงเทพฯ"/>
    <s v="-"/>
    <s v=""/>
    <s v="14/11/2025 17:53"/>
    <s v="-"/>
    <s v="J&amp;T COD"/>
    <s v="Tiktok"/>
    <s v="จ่ายทีหลัง / COD"/>
    <s v=""/>
    <s v="766484127500"/>
    <s v="14/11/2025 17:53"/>
  </r>
  <r>
    <x v="13"/>
    <x v="18"/>
    <n v="139"/>
    <n v="1"/>
    <s v="GBH95"/>
    <n v="108.99"/>
    <n v="0"/>
    <s v="ร้านที่2"/>
    <s v="จ***"/>
    <s v="กรุงเทพฯ"/>
    <s v="-"/>
    <s v=""/>
    <s v="14/11/2025 17:16"/>
    <s v="-"/>
    <s v="J&amp;T COD"/>
    <s v="Tiktok"/>
    <s v="จ่ายทีหลัง / COD"/>
    <s v=""/>
    <s v="766516604210"/>
    <s v="14/11/2025 17:16"/>
  </r>
  <r>
    <x v="3"/>
    <x v="3"/>
    <n v="12"/>
    <n v="10"/>
    <s v="GBH93"/>
    <n v="130"/>
    <n v="0"/>
    <s v="ร้านที่1"/>
    <s v="น******)"/>
    <s v="******รักษ์  ช.ขจรวิทย์  ถ.เทพารีกษ์  ต.บางพลีใหญ่ ตำบลบางพลีใหญ่ อำเภอบางพลี จังหวัดสมุทรปราการ 10540"/>
    <s v="10540"/>
    <s v="22"/>
    <s v="14/11/2025 17:11"/>
    <s v="-"/>
    <s v="SPX Express"/>
    <s v="Shopee"/>
    <s v="shopee"/>
    <s v=""/>
    <s v="TH254699660439L"/>
    <s v="14/11/2025 17:11"/>
  </r>
  <r>
    <x v="0"/>
    <x v="0"/>
    <n v="66.666666666666671"/>
    <n v="3"/>
    <s v="GBH92"/>
    <n v="100"/>
    <n v="0"/>
    <s v="ร้านที่2"/>
    <s v="ก***ยาณี น***ีหมอก"/>
    <s v="ขอนแก่น"/>
    <s v="-"/>
    <s v=""/>
    <s v="14/11/2025 17:02"/>
    <s v="-"/>
    <s v="J&amp;T COD"/>
    <s v="Tiktok"/>
    <s v="จ่ายทีหลัง / COD"/>
    <s v=""/>
    <s v="766464489464"/>
    <s v="14/11/2025 17:02"/>
  </r>
  <r>
    <x v="0"/>
    <x v="0"/>
    <n v="66.666666666666671"/>
    <n v="3"/>
    <s v="GBH91"/>
    <n v="100"/>
    <n v="0"/>
    <s v="ร้านที่2"/>
    <s v="พ***รัพย์  ส***ากสุก"/>
    <s v="สุพรรณบุรี"/>
    <s v="-"/>
    <s v=""/>
    <s v="14/11/2025 17:00"/>
    <s v="-"/>
    <s v="Flash Express Thailand COD"/>
    <s v="Tiktok"/>
    <s v="จ่ายทีหลัง / COD"/>
    <s v=""/>
    <s v="THT140129MY972Z"/>
    <s v="14/11/2025 17:00"/>
  </r>
  <r>
    <x v="7"/>
    <x v="14"/>
    <n v="49"/>
    <n v="1"/>
    <s v="GBH90"/>
    <n v="78"/>
    <n v="29"/>
    <s v="ร้านที่2"/>
    <s v="ไ******์"/>
    <s v="******สามพัน ต.ซับสมอทอด ชื่อ.ไหมทอง คำจันทร์ ตำบลซับสมอทอด อำเภอบึงสามพัน จังหวัดเพชรบูรณ์ 67160"/>
    <s v="67160"/>
    <s v="84"/>
    <s v="14/11/2025 16:59"/>
    <s v="-"/>
    <s v="SPX Express"/>
    <s v="Shopee"/>
    <s v="shopee"/>
    <s v=""/>
    <s v="TH2504909737681"/>
    <s v="14/11/2025 16:59"/>
  </r>
  <r>
    <x v="3"/>
    <x v="3"/>
    <n v="12"/>
    <n v="30"/>
    <s v="GBH89"/>
    <n v="382"/>
    <n v="0"/>
    <s v="ร้านที่1"/>
    <s v="น******า"/>
    <s v="******ดง ตำบลแหลมรัง อำเภอบึงนาราง  จังหวัดพิจิตร 66130 ตำบลแหลมรัง อำเภอบึงนาราง จังหวัดพิจิตร 66130"/>
    <s v="66130"/>
    <s v="88"/>
    <s v="14/11/2025 16:51"/>
    <s v="-"/>
    <s v="SPX Express"/>
    <s v="Shopee"/>
    <s v="shopee"/>
    <s v=""/>
    <s v="TH255718284194S"/>
    <s v="14/11/2025 16:51"/>
  </r>
  <r>
    <x v="2"/>
    <x v="2"/>
    <n v="40"/>
    <n v="10"/>
    <s v="GBH88"/>
    <n v="655"/>
    <n v="0"/>
    <s v="ร้านที่2"/>
    <s v="ว***จน์"/>
    <s v="กระบี่"/>
    <s v="-"/>
    <s v=""/>
    <s v="14/11/2025 16:42"/>
    <s v="-"/>
    <s v="J&amp;T COD"/>
    <s v="Tiktok"/>
    <s v="จ่ายทีหลัง / COD"/>
    <s v=""/>
    <s v="766403833451"/>
    <s v="14/11/2025 16:42"/>
  </r>
  <r>
    <x v="2"/>
    <x v="2"/>
    <n v="40"/>
    <n v="10"/>
    <s v="GBH88"/>
    <n v="655"/>
    <n v="0"/>
    <s v="ร้านที่2"/>
    <s v="ว***จน์"/>
    <s v="กระบี่"/>
    <s v="-"/>
    <s v=""/>
    <s v="14/11/2025 16:42"/>
    <s v="-"/>
    <s v="J&amp;T COD"/>
    <s v="Tiktok"/>
    <s v="จ่ายทีหลัง / COD"/>
    <s v=""/>
    <s v="766403833451"/>
    <s v="14/11/2025 16:42"/>
  </r>
  <r>
    <x v="5"/>
    <x v="5"/>
    <n v="139"/>
    <n v="1"/>
    <s v="GBH87"/>
    <n v="215"/>
    <n v="0"/>
    <s v="ร้านที่10"/>
    <s v="กฤษณา แก้วมณี"/>
    <s v="115 ม4(ติดวัด)คลองเจริญ_x000a_พานทอง_x000a_กำแพงเพชร 62150"/>
    <s v="62150"/>
    <s v="0987502071"/>
    <s v="14/11/2025 16:42"/>
    <s v="raweewan5499@gmail.com"/>
    <s v="EMS COD"/>
    <s v="facebook"/>
    <s v="กสิกร"/>
    <s v=""/>
    <s v="WA043762574TH"/>
    <s v="14/11/2025 16:42"/>
  </r>
  <r>
    <x v="6"/>
    <x v="17"/>
    <n v="139"/>
    <n v="1"/>
    <s v="GBH87"/>
    <n v="215"/>
    <n v="0"/>
    <s v="ร้านที่10"/>
    <s v="กฤษณา แก้วมณี"/>
    <s v="115 ม4(ติดวัด)คลองเจริญ_x000a_พานทอง_x000a_กำแพงเพชร 62150"/>
    <s v="62150"/>
    <s v="0987502071"/>
    <s v="14/11/2025 16:42"/>
    <s v="raweewan5499@gmail.com"/>
    <s v="EMS COD"/>
    <s v="facebook"/>
    <s v="กสิกร"/>
    <s v=""/>
    <s v="WA043762574TH"/>
    <s v="14/11/2025 16:42"/>
  </r>
  <r>
    <x v="1"/>
    <x v="1"/>
    <n v="66.666666666666671"/>
    <n v="3"/>
    <s v="GBH86"/>
    <n v="200"/>
    <n v="0"/>
    <s v="ร้านที่2"/>
    <s v="ศ***ร เ***ักตร์"/>
    <s v="อุทัยธานี"/>
    <s v="-"/>
    <s v=""/>
    <s v="14/11/2025 16:37"/>
    <s v="-"/>
    <s v="J&amp;T COD"/>
    <s v="Tiktok"/>
    <s v="จ่ายทีหลัง / COD"/>
    <s v=""/>
    <s v="766499621506"/>
    <s v="14/11/2025 16:37"/>
  </r>
  <r>
    <x v="2"/>
    <x v="2"/>
    <n v="33.333333333333336"/>
    <n v="3"/>
    <s v="GBH86"/>
    <n v="200"/>
    <n v="0"/>
    <s v="ร้านที่2"/>
    <s v="ศ***ร เ***ักตร์"/>
    <s v="อุทัยธานี"/>
    <s v="-"/>
    <s v=""/>
    <s v="14/11/2025 16:37"/>
    <s v="-"/>
    <s v="J&amp;T COD"/>
    <s v="Tiktok"/>
    <s v="จ่ายทีหลัง / COD"/>
    <s v=""/>
    <s v="766499621506"/>
    <s v="14/11/2025 16:37"/>
  </r>
  <r>
    <x v="2"/>
    <x v="2"/>
    <n v="40"/>
    <n v="10"/>
    <s v="GBH85"/>
    <n v="374.96"/>
    <n v="0"/>
    <s v="ร้านที่2"/>
    <s v="น***ระ  พ***รัตน์"/>
    <s v="อุบลราชธานี"/>
    <s v="-"/>
    <s v=""/>
    <s v="14/11/2025 16:33"/>
    <s v="-"/>
    <s v="J&amp;T COD"/>
    <s v="Tiktok"/>
    <s v="จ่ายทีหลัง / COD"/>
    <s v=""/>
    <s v="766456828476"/>
    <s v="14/11/2025 16:33"/>
  </r>
  <r>
    <x v="2"/>
    <x v="2"/>
    <n v="50"/>
    <n v="6"/>
    <s v="GBH84"/>
    <n v="100"/>
    <n v="0"/>
    <s v="ร้านที่2"/>
    <s v="อ***ิดา จ***บุญญาชัย"/>
    <s v="สกลนคร"/>
    <s v="-"/>
    <s v=""/>
    <s v="14/11/2025 16:31"/>
    <s v="-"/>
    <s v="J&amp;T COD"/>
    <s v="Tiktok"/>
    <s v="จ่ายทีหลัง / COD"/>
    <s v="เนยสด 2 เผือก2 มะพร้าวน้ำหอม2"/>
    <s v="766493639483"/>
    <s v="14/11/2025 16:31"/>
  </r>
  <r>
    <x v="14"/>
    <x v="15"/>
    <n v="33.333333333333336"/>
    <n v="3"/>
    <s v="GBH83"/>
    <n v="99.99"/>
    <n v="0"/>
    <s v="ร้านที่2"/>
    <s v="ม***นามสกุลหาญสมัย"/>
    <s v="เทศบาลนครนครปฐม"/>
    <s v="-"/>
    <s v=""/>
    <s v="14/11/2025 16:25"/>
    <s v="-"/>
    <s v="J&amp;T COD"/>
    <s v="Tiktok"/>
    <s v="จ่ายทีหลัง / COD"/>
    <s v=""/>
    <s v="766473423446"/>
    <s v="14/11/2025 16:25"/>
  </r>
  <r>
    <x v="4"/>
    <x v="4"/>
    <n v="66"/>
    <n v="1"/>
    <s v="GBH82"/>
    <n v="232"/>
    <n v="0"/>
    <s v="ร้านที่1"/>
    <s v="น******์"/>
    <s v="****** (อยู่ในซอยเทิดราชัน 1) แขวงสีกัน เขตดอนเมือง จังหวัดกรุงเทพมหานคร 10210"/>
    <s v="10210"/>
    <s v="35"/>
    <s v="14/11/2025 16:26"/>
    <s v="-"/>
    <s v="SPX Express"/>
    <s v="Shopee"/>
    <s v="shopee"/>
    <s v=""/>
    <s v="TH253700146557I"/>
    <s v="14/11/2025 16:25"/>
  </r>
  <r>
    <x v="10"/>
    <x v="11"/>
    <n v="66"/>
    <n v="1"/>
    <s v="GBH82"/>
    <n v="232"/>
    <n v="0"/>
    <s v="ร้านที่1"/>
    <s v="น******์"/>
    <s v="****** (อยู่ในซอยเทิดราชัน 1) แขวงสีกัน เขตดอนเมือง จังหวัดกรุงเทพมหานคร 10210"/>
    <s v="10210"/>
    <s v="35"/>
    <s v="14/11/2025 16:26"/>
    <s v="-"/>
    <s v="SPX Express"/>
    <s v="Shopee"/>
    <s v="shopee"/>
    <s v=""/>
    <s v="TH253700146557I"/>
    <s v="14/11/2025 16:25"/>
  </r>
  <r>
    <x v="8"/>
    <x v="9"/>
    <n v="67"/>
    <n v="1"/>
    <s v="GBH82"/>
    <n v="232"/>
    <n v="0"/>
    <s v="ร้านที่1"/>
    <s v="น******์"/>
    <s v="****** (อยู่ในซอยเทิดราชัน 1) แขวงสีกัน เขตดอนเมือง จังหวัดกรุงเทพมหานคร 10210"/>
    <s v="10210"/>
    <s v="35"/>
    <s v="14/11/2025 16:26"/>
    <s v="-"/>
    <s v="SPX Express"/>
    <s v="Shopee"/>
    <s v="shopee"/>
    <s v=""/>
    <s v="TH253700146557I"/>
    <s v="14/11/2025 16:25"/>
  </r>
  <r>
    <x v="0"/>
    <x v="0"/>
    <n v="66.666666666666671"/>
    <n v="3"/>
    <s v="GBH81"/>
    <n v="100"/>
    <n v="0"/>
    <s v="ร้านที่2"/>
    <s v="ม***ี ฝ***ำ"/>
    <s v="อุบลราชธานี"/>
    <s v="-"/>
    <s v=""/>
    <s v="14/11/2025 16:16"/>
    <s v="-"/>
    <s v="J&amp;T COD"/>
    <s v="Tiktok"/>
    <s v="จ่ายทีหลัง / COD"/>
    <s v=""/>
    <s v="766412373484"/>
    <s v="14/11/2025 16:17"/>
  </r>
  <r>
    <x v="0"/>
    <x v="0"/>
    <n v="66.666666666666671"/>
    <n v="3"/>
    <s v="GBH80"/>
    <n v="100"/>
    <n v="0"/>
    <s v="ร้านที่2"/>
    <s v="จ***ันท์ แ***เขียว"/>
    <s v="เทศบาลนครนครศรีธรรมราช"/>
    <s v="-"/>
    <s v=""/>
    <s v="14/11/2025 16:16"/>
    <s v="-"/>
    <s v="J&amp;T COD"/>
    <s v="Tiktok"/>
    <s v="จ่ายทีหลัง / COD"/>
    <s v=""/>
    <s v="766452083471"/>
    <s v="14/11/2025 16:16"/>
  </r>
  <r>
    <x v="1"/>
    <x v="1"/>
    <n v="66.666666666666671"/>
    <n v="3"/>
    <s v="GBH79"/>
    <n v="100"/>
    <n v="0"/>
    <s v="ร้านที่2"/>
    <s v="พ***พย์  เ***นเมืองปัก"/>
    <s v="กรุงเทพมหานคร"/>
    <s v="-"/>
    <s v=""/>
    <s v="14/11/2025 16:12"/>
    <s v="-"/>
    <s v="J&amp;T COD"/>
    <s v="Tiktok"/>
    <s v="จ่ายทีหลัง / COD"/>
    <s v=""/>
    <s v="766497425481"/>
    <s v="14/11/2025 16:12"/>
  </r>
  <r>
    <x v="8"/>
    <x v="9"/>
    <n v="66.333333333333329"/>
    <n v="3"/>
    <s v="GBH78"/>
    <n v="194.5"/>
    <n v="7"/>
    <s v="ร้านที่3"/>
    <s v="เบญจา  ผาสุขกาย"/>
    <s v="198/8 หมู่ 1  ตำบลหนองโสน_x000a__x000a_เมืองเพชรบุรี/ Mueang Phetchaburiเพชรบุรี/ Phetchaburi_x000a_76000"/>
    <s v="76000"/>
    <s v="660973405147"/>
    <s v="14/11/2025 16:02"/>
    <s v="-"/>
    <s v="Kerry_dropoff"/>
    <s v="Lazada"/>
    <s v="lazada"/>
    <s v=""/>
    <s v="LEXPU0628684181"/>
    <s v="14/11/2025 16:02"/>
  </r>
  <r>
    <x v="16"/>
    <x v="19"/>
    <n v="65"/>
    <n v="2"/>
    <s v="GBH77"/>
    <n v="178"/>
    <n v="0"/>
    <s v="ร้านที่2"/>
    <s v="ร***าภรณ์  โ**"/>
    <s v="พิจิตร"/>
    <s v="-"/>
    <s v=""/>
    <s v="14/11/2025 16:02"/>
    <s v="-"/>
    <s v="J&amp;T COD"/>
    <s v="Tiktok"/>
    <s v="จ่ายทีหลัง / COD"/>
    <s v=""/>
    <s v="766469829451"/>
    <s v="14/11/2025 16:02"/>
  </r>
  <r>
    <x v="16"/>
    <x v="19"/>
    <n v="65"/>
    <n v="2"/>
    <s v="GBH77"/>
    <n v="178"/>
    <n v="0"/>
    <s v="ร้านที่2"/>
    <s v="ร***าภรณ์  โ**"/>
    <s v="พิจิตร"/>
    <s v="-"/>
    <s v=""/>
    <s v="14/11/2025 16:02"/>
    <s v="-"/>
    <s v="J&amp;T COD"/>
    <s v="Tiktok"/>
    <s v="จ่ายทีหลัง / COD"/>
    <s v=""/>
    <s v="766469829451"/>
    <s v="14/11/2025 16:02"/>
  </r>
  <r>
    <x v="2"/>
    <x v="2"/>
    <n v="50"/>
    <n v="6"/>
    <s v="GBH76"/>
    <n v="100"/>
    <n v="0"/>
    <s v="ร้านที่2"/>
    <s v="ค***่สายถ้าจะกลับมารักตัวเอง"/>
    <s v="พะเยา"/>
    <s v="-"/>
    <s v=""/>
    <s v="14/11/2025 15:56"/>
    <s v="-"/>
    <s v="J&amp;T COD"/>
    <s v="Tiktok"/>
    <s v="จ่ายทีหลัง / COD"/>
    <s v=""/>
    <s v="766429834461"/>
    <s v="14/11/2025 15:57"/>
  </r>
  <r>
    <x v="4"/>
    <x v="4"/>
    <n v="66"/>
    <n v="1"/>
    <s v="GBH75"/>
    <n v="232"/>
    <n v="0"/>
    <s v="ร้านที่1"/>
    <s v="ส******์"/>
    <s v="******ยางพร, อำเภอปลวกแดง ตำบลมาบยางพร อำเภอปลวกแดง จังหวัดระยอง 21140"/>
    <s v="21140"/>
    <s v="42"/>
    <s v="14/11/2025 16:25"/>
    <s v="-"/>
    <s v="SPX Express"/>
    <s v="Shopee"/>
    <s v="shopee"/>
    <s v=""/>
    <s v="TH2507441562406"/>
    <s v="14/11/2025 15:55"/>
  </r>
  <r>
    <x v="10"/>
    <x v="11"/>
    <n v="66"/>
    <n v="1"/>
    <s v="GBH75"/>
    <n v="232"/>
    <n v="0"/>
    <s v="ร้านที่1"/>
    <s v="ส******์"/>
    <s v="******ยางพร, อำเภอปลวกแดง ตำบลมาบยางพร อำเภอปลวกแดง จังหวัดระยอง 21140"/>
    <s v="21140"/>
    <s v="42"/>
    <s v="14/11/2025 16:25"/>
    <s v="-"/>
    <s v="SPX Express"/>
    <s v="Shopee"/>
    <s v="shopee"/>
    <s v=""/>
    <s v="TH2507441562406"/>
    <s v="14/11/2025 15:55"/>
  </r>
  <r>
    <x v="8"/>
    <x v="9"/>
    <n v="67"/>
    <n v="1"/>
    <s v="GBH75"/>
    <n v="232"/>
    <n v="0"/>
    <s v="ร้านที่1"/>
    <s v="ส******์"/>
    <s v="******ยางพร, อำเภอปลวกแดง ตำบลมาบยางพร อำเภอปลวกแดง จังหวัดระยอง 21140"/>
    <s v="21140"/>
    <s v="42"/>
    <s v="14/11/2025 16:25"/>
    <s v="-"/>
    <s v="SPX Express"/>
    <s v="Shopee"/>
    <s v="shopee"/>
    <s v=""/>
    <s v="TH2507441562406"/>
    <s v="14/11/2025 15:55"/>
  </r>
  <r>
    <x v="10"/>
    <x v="11"/>
    <n v="66.333333333333329"/>
    <n v="3"/>
    <s v="GBH74"/>
    <n v="232"/>
    <n v="0"/>
    <s v="ร้านที่1"/>
    <s v="เ******์"/>
    <s v="******.นนทบุรี 11120 (18/710 หมู่บ้านเปี่ยมสุข เส้นถนนเมน ก่อนซอย8 ฝั่งซ้ายมือ) ตำบลบางพูด อำเภอปากเกร็ด จังหวัดนนทบุรี 11120"/>
    <s v="11120"/>
    <s v="33"/>
    <s v="14/11/2025 15:55"/>
    <s v="-"/>
    <s v="SPX Express"/>
    <s v="Shopee"/>
    <s v="shopee"/>
    <s v=""/>
    <s v="TH2523993047290"/>
    <s v="14/11/2025 15:55"/>
  </r>
  <r>
    <x v="2"/>
    <x v="2"/>
    <n v="40"/>
    <n v="10"/>
    <s v="GBH73"/>
    <n v="390"/>
    <n v="0"/>
    <s v="ร้านที่2"/>
    <s v="น***าศิริ น***โจ๊ก"/>
    <s v="บุรีรัมย์"/>
    <s v="-"/>
    <s v=""/>
    <s v="14/11/2025 15:54"/>
    <s v="-"/>
    <s v="J&amp;T COD"/>
    <s v="Tiktok"/>
    <s v="จ่ายทีหลัง / COD"/>
    <s v=""/>
    <s v="766468511454"/>
    <s v="14/11/2025 15:54"/>
  </r>
  <r>
    <x v="0"/>
    <x v="0"/>
    <n v="66.666666666666671"/>
    <n v="3"/>
    <s v="GBH72"/>
    <n v="208.99"/>
    <n v="0"/>
    <s v="ร้านที่2"/>
    <s v="เ***นภา ท***า"/>
    <s v="เทศบาลนครพิษณุโลก"/>
    <s v="-"/>
    <s v=""/>
    <s v="14/11/2025 15:53"/>
    <s v="-"/>
    <s v="J&amp;T Express"/>
    <s v="Tiktok"/>
    <s v="tiktok"/>
    <s v=""/>
    <s v="766439482443"/>
    <s v="14/11/2025 15:53"/>
  </r>
  <r>
    <x v="5"/>
    <x v="5"/>
    <n v="139"/>
    <n v="1"/>
    <s v="GBH72"/>
    <n v="208.99"/>
    <n v="0"/>
    <s v="ร้านที่2"/>
    <s v="เ***นภา ท***า"/>
    <s v="เทศบาลนครพิษณุโลก"/>
    <s v="-"/>
    <s v=""/>
    <s v="14/11/2025 15:53"/>
    <s v="-"/>
    <s v="J&amp;T Express"/>
    <s v="Tiktok"/>
    <s v="tiktok"/>
    <s v=""/>
    <s v="766439482443"/>
    <s v="14/11/2025 15:53"/>
  </r>
  <r>
    <x v="1"/>
    <x v="1"/>
    <n v="66.666666666666671"/>
    <n v="3"/>
    <s v="GBH71"/>
    <n v="100"/>
    <n v="0"/>
    <s v="ร้านที่2"/>
    <s v="เ***"/>
    <s v="Loei"/>
    <s v="-"/>
    <s v=""/>
    <s v="14/11/2025 15:51"/>
    <s v="-"/>
    <s v="J&amp;T Express"/>
    <s v="Tiktok"/>
    <s v="tiktok"/>
    <s v="เขียนข้อความค่ะ ถ้าได้ อยากให้เขียนส่งไปว่า “สุขสันต์วันเกิดนะคะแม่ หนูไม่รู้จะให้อร่อยเลยสั่งเป็นขนมให้พ่อกับแม่กินนะคะ ไว้กินตอนเช้าคู่กับกาแฟค่ะ มีความสุขมากๆ นะคะ” "/>
    <s v="766404376500"/>
    <s v="14/11/2025 15:50"/>
  </r>
  <r>
    <x v="4"/>
    <x v="4"/>
    <n v="66"/>
    <n v="1"/>
    <s v="GBH70"/>
    <n v="240"/>
    <n v="0"/>
    <s v="ร้านที่1"/>
    <s v="บ******บ"/>
    <s v="******่านทับตะโก ตำบลด่านทับตะโก อำเภอจอมบึง จังหวัดราชบุรี 70150"/>
    <s v="70150"/>
    <s v="59"/>
    <s v="14/11/2025 15:46"/>
    <s v="-"/>
    <s v="SPX Express"/>
    <s v="Shopee"/>
    <s v="shopee"/>
    <s v=""/>
    <s v="TH2537763832745"/>
    <s v="14/11/2025 15:46"/>
  </r>
  <r>
    <x v="10"/>
    <x v="11"/>
    <n v="66"/>
    <n v="1"/>
    <s v="GBH70"/>
    <n v="240"/>
    <n v="0"/>
    <s v="ร้านที่1"/>
    <s v="บ******บ"/>
    <s v="******่านทับตะโก ตำบลด่านทับตะโก อำเภอจอมบึง จังหวัดราชบุรี 70150"/>
    <s v="70150"/>
    <s v="59"/>
    <s v="14/11/2025 15:46"/>
    <s v="-"/>
    <s v="SPX Express"/>
    <s v="Shopee"/>
    <s v="shopee"/>
    <s v=""/>
    <s v="TH2537763832745"/>
    <s v="14/11/2025 15:46"/>
  </r>
  <r>
    <x v="8"/>
    <x v="9"/>
    <n v="67"/>
    <n v="1"/>
    <s v="GBH70"/>
    <n v="240"/>
    <n v="0"/>
    <s v="ร้านที่1"/>
    <s v="บ******บ"/>
    <s v="******่านทับตะโก ตำบลด่านทับตะโก อำเภอจอมบึง จังหวัดราชบุรี 70150"/>
    <s v="70150"/>
    <s v="59"/>
    <s v="14/11/2025 15:46"/>
    <s v="-"/>
    <s v="SPX Express"/>
    <s v="Shopee"/>
    <s v="shopee"/>
    <s v=""/>
    <s v="TH2537763832745"/>
    <s v="14/11/2025 15:46"/>
  </r>
  <r>
    <x v="0"/>
    <x v="0"/>
    <n v="66.666666666666671"/>
    <n v="3"/>
    <s v="GBH69"/>
    <n v="100"/>
    <n v="0"/>
    <s v="ร้านที่2"/>
    <s v="ด***จ ท***ักษ์"/>
    <s v="บุรีรัมย์"/>
    <s v="-"/>
    <s v=""/>
    <s v="14/11/2025 15:43"/>
    <s v="-"/>
    <s v="J&amp;T COD"/>
    <s v="Tiktok"/>
    <s v="จ่ายทีหลัง / COD"/>
    <s v=""/>
    <s v="766448284464"/>
    <s v="14/11/2025 15:43"/>
  </r>
  <r>
    <x v="1"/>
    <x v="1"/>
    <n v="66.666666666666671"/>
    <n v="6"/>
    <s v="GBH67"/>
    <n v="630"/>
    <n v="0"/>
    <s v="ร้านที่2"/>
    <s v="ค***มกร ส***วนสัน"/>
    <s v="กรุงเทพฯ"/>
    <s v="-"/>
    <s v=""/>
    <s v="14/11/2025 15:39"/>
    <s v="-"/>
    <s v="J&amp;T COD"/>
    <s v="Tiktok"/>
    <s v="จ่ายทีหลัง / COD"/>
    <s v=""/>
    <s v="766433868502"/>
    <s v="14/11/2025 15:39"/>
  </r>
  <r>
    <x v="1"/>
    <x v="1"/>
    <n v="66.666666666666671"/>
    <n v="3"/>
    <s v="GBH67"/>
    <n v="630"/>
    <n v="0"/>
    <s v="ร้านที่2"/>
    <s v="ค***มกร ส***วนสัน"/>
    <s v="กรุงเทพฯ"/>
    <s v="-"/>
    <s v=""/>
    <s v="14/11/2025 15:39"/>
    <s v="-"/>
    <s v="J&amp;T COD"/>
    <s v="Tiktok"/>
    <s v="จ่ายทีหลัง / COD"/>
    <s v=""/>
    <s v="766433868502"/>
    <s v="14/11/2025 15:39"/>
  </r>
  <r>
    <x v="0"/>
    <x v="0"/>
    <n v="33"/>
    <n v="10"/>
    <s v="GBH67"/>
    <n v="630"/>
    <n v="0"/>
    <s v="ร้านที่2"/>
    <s v="ค***มกร ส***วนสัน"/>
    <s v="กรุงเทพฯ"/>
    <s v="-"/>
    <s v=""/>
    <s v="14/11/2025 15:39"/>
    <s v="-"/>
    <s v="J&amp;T COD"/>
    <s v="Tiktok"/>
    <s v="จ่ายทีหลัง / COD"/>
    <s v=""/>
    <s v="766433868502"/>
    <s v="14/11/2025 15:39"/>
  </r>
  <r>
    <x v="0"/>
    <x v="0"/>
    <n v="66.666666666666671"/>
    <n v="3"/>
    <s v="GBH66"/>
    <n v="100"/>
    <n v="0"/>
    <s v="ร้านที่2"/>
    <s v="ว***ตา"/>
    <s v="นนทบุรี"/>
    <s v="-"/>
    <s v=""/>
    <s v="14/11/2025 15:38"/>
    <s v="-"/>
    <s v="J&amp;T Express"/>
    <s v="Tiktok"/>
    <s v="tiktok"/>
    <s v=""/>
    <s v="766491771485"/>
    <s v="14/11/2025 15:38"/>
  </r>
  <r>
    <x v="2"/>
    <x v="2"/>
    <n v="33.333333333333336"/>
    <n v="3"/>
    <s v="GBH65"/>
    <n v="100"/>
    <n v="0"/>
    <s v="ร้านที่2"/>
    <s v="ว***ี เ***สวัสดิ์"/>
    <s v="นครปฐม"/>
    <s v="-"/>
    <s v=""/>
    <s v="14/11/2025 15:37"/>
    <s v="-"/>
    <s v="Flash Express Thailand COD"/>
    <s v="Tiktok"/>
    <s v="จ่ายทีหลัง / COD"/>
    <s v=""/>
    <s v="THT150629P32X9Z"/>
    <s v="14/11/2025 15:37"/>
  </r>
  <r>
    <x v="8"/>
    <x v="9"/>
    <n v="100"/>
    <n v="3"/>
    <s v="GBH64"/>
    <n v="275"/>
    <n v="35"/>
    <s v="ร้านที่1"/>
    <s v="กันตกนิษฐ์ พาเขียว(ธนะวัง)"/>
    <s v="รพ.ปัว_x000a_(โทรนัดรับได้ตลอด.24ขม)_x000a_ตึกผู้ป่วยนอก_x000a_ตำบลวรนคร_x000a_อำเภอปัว _x000a_น่าน55120_x000a_"/>
    <s v="55120"/>
    <s v="0612686779"/>
    <s v="14/11/2025 15:30"/>
    <s v="raweewan5499@gmail.com"/>
    <s v="EMS"/>
    <s v="line_oa"/>
    <s v="กสิกร"/>
    <s v=""/>
    <s v="WB055855239TH"/>
    <s v="14/11/2025 15:34"/>
  </r>
  <r>
    <x v="6"/>
    <x v="17"/>
    <n v="139"/>
    <n v="2"/>
    <s v="GBH63"/>
    <n v="215"/>
    <n v="0"/>
    <s v="ร้านที่10"/>
    <s v="จีราพร ดีพูน"/>
    <s v="98หมุ่4_x000a_ต.ไพล_x000a_อ.ปราสาท_x000a_จ.สุรินทร์ 32140"/>
    <s v="32140"/>
    <s v="0973429268"/>
    <s v="14/11/2025 15:31"/>
    <s v="raweewan5499@gmail.com"/>
    <s v="EMS COD"/>
    <s v="facebook"/>
    <s v="กสิกร"/>
    <s v=""/>
    <s v="WA043762565TH"/>
    <s v="14/11/2025 15:32"/>
  </r>
  <r>
    <x v="0"/>
    <x v="0"/>
    <n v="66.666666666666671"/>
    <n v="3"/>
    <s v="GBH62"/>
    <n v="100"/>
    <n v="0"/>
    <s v="ร้านที่2"/>
    <s v="ธ***.รังใหญ่"/>
    <s v="ประจวบคีรีขันธ์"/>
    <s v="-"/>
    <s v=""/>
    <s v="14/11/2025 15:20"/>
    <s v="-"/>
    <s v="J&amp;T COD"/>
    <s v="Tiktok"/>
    <s v="จ่ายทีหลัง / COD"/>
    <s v=""/>
    <s v="766428481475"/>
    <s v="14/11/2025 15:20"/>
  </r>
  <r>
    <x v="14"/>
    <x v="15"/>
    <n v="33.333333333333336"/>
    <n v="3"/>
    <s v="GBH59"/>
    <n v="100"/>
    <n v="0"/>
    <s v="ร้านที่2"/>
    <s v="k**"/>
    <s v="ฉะเชิงเทรา"/>
    <s v="-"/>
    <s v=""/>
    <s v="14/11/2025 15:11"/>
    <s v="-"/>
    <s v="J&amp;T Express"/>
    <s v="Tiktok"/>
    <s v="tiktok"/>
    <s v=""/>
    <s v="766410915421"/>
    <s v="14/11/2025 15:10"/>
  </r>
  <r>
    <x v="2"/>
    <x v="2"/>
    <n v="33.333333333333336"/>
    <n v="6"/>
    <s v="GBH58"/>
    <n v="200"/>
    <n v="0"/>
    <s v="ร้านที่2"/>
    <s v="B**"/>
    <s v="กรุงเทพฯ"/>
    <s v="-"/>
    <s v=""/>
    <s v="14/11/2025 15:09"/>
    <s v="-"/>
    <s v="J&amp;T Express"/>
    <s v="Tiktok"/>
    <s v="tiktok"/>
    <s v=""/>
    <s v="766455433494"/>
    <s v="14/11/2025 15:08"/>
  </r>
  <r>
    <x v="16"/>
    <x v="19"/>
    <n v="65"/>
    <n v="2"/>
    <s v="GBH57"/>
    <n v="89"/>
    <n v="0"/>
    <s v="ร้านที่2"/>
    <s v="ม***ี่"/>
    <s v="ปทุมธานี"/>
    <s v="-"/>
    <s v=""/>
    <s v="14/11/2025 15:06"/>
    <s v="-"/>
    <s v="Flash Express Thailand COD"/>
    <s v="Tiktok"/>
    <s v="จ่ายทีหลัง / COD"/>
    <s v=""/>
    <s v="THT040229P3213Z"/>
    <s v="14/11/2025 15:06"/>
  </r>
  <r>
    <x v="8"/>
    <x v="9"/>
    <n v="120"/>
    <n v="1"/>
    <s v="GBH55"/>
    <n v="99"/>
    <n v="0"/>
    <s v="ร้านที่2"/>
    <s v="ก***ุดา ท***ย์หล่ำ"/>
    <s v="เพชรบูรณ์"/>
    <s v="-"/>
    <s v=""/>
    <s v="14/11/2025 14:57"/>
    <s v="-"/>
    <s v="J&amp;T COD"/>
    <s v="Tiktok"/>
    <s v="จ่ายทีหลัง / COD"/>
    <s v=""/>
    <s v="766497375442"/>
    <s v="14/11/2025 14:57"/>
  </r>
  <r>
    <x v="1"/>
    <x v="1"/>
    <n v="66.666666666666671"/>
    <n v="3"/>
    <s v="GBH53"/>
    <n v="100"/>
    <n v="0"/>
    <s v="ร้านที่2"/>
    <s v="ป** แ***ใส"/>
    <s v="กรุงเทพฯ"/>
    <s v="-"/>
    <s v=""/>
    <s v="14/11/2025 14:53"/>
    <s v="-"/>
    <s v="J&amp;T COD"/>
    <s v="Tiktok"/>
    <s v="จ่ายทีหลัง / COD"/>
    <s v=""/>
    <s v="766412629500"/>
    <s v="14/11/2025 14:53"/>
  </r>
  <r>
    <x v="13"/>
    <x v="18"/>
    <n v="139"/>
    <n v="1"/>
    <s v="GBH52"/>
    <n v="217.98"/>
    <n v="0"/>
    <s v="ร้านที่2"/>
    <s v="Y***yyyy"/>
    <s v="ชลบุรี"/>
    <s v="-"/>
    <s v=""/>
    <s v="14/11/2025 14:47"/>
    <s v="-"/>
    <s v="J&amp;T Express"/>
    <s v="Tiktok"/>
    <s v="tiktok"/>
    <s v=""/>
    <s v="766551002254"/>
    <s v="14/11/2025 14:47"/>
  </r>
  <r>
    <x v="5"/>
    <x v="5"/>
    <n v="139"/>
    <n v="1"/>
    <s v="GBH52"/>
    <n v="217.98"/>
    <n v="0"/>
    <s v="ร้านที่2"/>
    <s v="Y***yyyy"/>
    <s v="ชลบุรี"/>
    <s v="-"/>
    <s v=""/>
    <s v="14/11/2025 14:47"/>
    <s v="-"/>
    <s v="J&amp;T Express"/>
    <s v="Tiktok"/>
    <s v="tiktok"/>
    <s v=""/>
    <s v="766551002254"/>
    <s v="14/11/2025 14:47"/>
  </r>
  <r>
    <x v="2"/>
    <x v="2"/>
    <n v="33.333333333333336"/>
    <n v="3"/>
    <s v="GBH51"/>
    <n v="100"/>
    <n v="0"/>
    <s v="ร้านที่2"/>
    <s v="เ***มาศเทศจันทร์"/>
    <s v="สระบุรี"/>
    <s v="-"/>
    <s v=""/>
    <s v="14/11/2025 14:42"/>
    <s v="-"/>
    <s v="J&amp;T COD"/>
    <s v="Tiktok"/>
    <s v="จ่ายทีหลัง / COD"/>
    <s v=""/>
    <s v="766402255452"/>
    <s v="14/11/2025 14:42"/>
  </r>
  <r>
    <x v="14"/>
    <x v="15"/>
    <n v="33.333333333333336"/>
    <n v="3"/>
    <s v="GBH50"/>
    <n v="200"/>
    <n v="0"/>
    <s v="ร้านที่2"/>
    <s v="เ***กา"/>
    <s v="พระนครศรีอยุธยา"/>
    <s v="-"/>
    <s v=""/>
    <s v="14/11/2025 14:40"/>
    <s v="-"/>
    <s v="Flash Express Thailand"/>
    <s v="Tiktok"/>
    <s v="tiktok"/>
    <s v="ไม่ทานทุเรียนนะคะ"/>
    <s v="THT050229MVK64Z"/>
    <s v="14/11/2025 14:40"/>
  </r>
  <r>
    <x v="2"/>
    <x v="2"/>
    <n v="33.333333333333336"/>
    <n v="3"/>
    <s v="GBH50"/>
    <n v="200"/>
    <n v="0"/>
    <s v="ร้านที่2"/>
    <s v="เ***กา"/>
    <s v="พระนครศรีอยุธยา"/>
    <s v="-"/>
    <s v=""/>
    <s v="14/11/2025 14:40"/>
    <s v="-"/>
    <s v="Flash Express Thailand"/>
    <s v="Tiktok"/>
    <s v="tiktok"/>
    <s v="ไม่ทานทุเรียนนะคะ"/>
    <s v="THT050229MVK64Z"/>
    <s v="14/11/2025 14:40"/>
  </r>
  <r>
    <x v="17"/>
    <x v="20"/>
    <n v="139"/>
    <n v="1"/>
    <s v="GBH48"/>
    <n v="249.9"/>
    <n v="26"/>
    <s v="ร้านที่1"/>
    <s v="พิชญ์สินี สว่างตะวัน"/>
    <s v="3/2 ซ.สุนตริการาม ถ.แม่สอด-แม่ระมาด · แม่สอด_x000a__x000a_แม่สอด/ Mae Sotตาก/ Tak_x000a_63110"/>
    <s v="63110"/>
    <s v="660635166358"/>
    <s v="14/11/2025 14:37"/>
    <s v="-"/>
    <s v="Kerry_dropoff"/>
    <s v="Lazada"/>
    <s v="lazada"/>
    <s v=""/>
    <s v="LEXPU0629232998"/>
    <s v="14/11/2025 14:37"/>
  </r>
  <r>
    <x v="13"/>
    <x v="18"/>
    <n v="139"/>
    <n v="1"/>
    <s v="GBH48"/>
    <n v="249.9"/>
    <n v="26"/>
    <s v="ร้านที่1"/>
    <s v="พิชญ์สินี สว่างตะวัน"/>
    <s v="3/2 ซ.สุนตริการาม ถ.แม่สอด-แม่ระมาด · แม่สอด_x000a__x000a_แม่สอด/ Mae Sotตาก/ Tak_x000a_63110"/>
    <s v="63110"/>
    <s v="660635166358"/>
    <s v="14/11/2025 14:37"/>
    <s v="-"/>
    <s v="Kerry_dropoff"/>
    <s v="Lazada"/>
    <s v="lazada"/>
    <s v=""/>
    <s v="LEXPU0629232998"/>
    <s v="14/11/2025 14:37"/>
  </r>
  <r>
    <x v="6"/>
    <x v="17"/>
    <n v="139"/>
    <n v="1"/>
    <s v="GBH48"/>
    <n v="249.9"/>
    <n v="26"/>
    <s v="ร้านที่1"/>
    <s v="พิชญ์สินี สว่างตะวัน"/>
    <s v="3/2 ซ.สุนตริการาม ถ.แม่สอด-แม่ระมาด · แม่สอด_x000a__x000a_แม่สอด/ Mae Sotตาก/ Tak_x000a_63110"/>
    <s v="63110"/>
    <s v="660635166358"/>
    <s v="14/11/2025 14:37"/>
    <s v="-"/>
    <s v="Kerry_dropoff"/>
    <s v="Lazada"/>
    <s v="lazada"/>
    <s v=""/>
    <s v="LEXPU0629232998"/>
    <s v="14/11/2025 14:37"/>
  </r>
  <r>
    <x v="5"/>
    <x v="5"/>
    <n v="139"/>
    <n v="1"/>
    <s v="GBH48"/>
    <n v="249.9"/>
    <n v="26"/>
    <s v="ร้านที่1"/>
    <s v="พิชญ์สินี สว่างตะวัน"/>
    <s v="3/2 ซ.สุนตริการาม ถ.แม่สอด-แม่ระมาด · แม่สอด_x000a__x000a_แม่สอด/ Mae Sotตาก/ Tak_x000a_63110"/>
    <s v="63110"/>
    <s v="660635166358"/>
    <s v="14/11/2025 14:37"/>
    <s v="-"/>
    <s v="Kerry_dropoff"/>
    <s v="Lazada"/>
    <s v="lazada"/>
    <s v=""/>
    <s v="LEXPU0629232998"/>
    <s v="14/11/2025 14:37"/>
  </r>
  <r>
    <x v="2"/>
    <x v="2"/>
    <n v="33.333333333333336"/>
    <n v="3"/>
    <s v="GBH47"/>
    <n v="100"/>
    <n v="0"/>
    <s v="ร้านที่2"/>
    <s v="ว***า จ***จิตร"/>
    <s v="ตรัง"/>
    <s v="-"/>
    <s v=""/>
    <s v="14/11/2025 14:36"/>
    <s v="-"/>
    <s v="J&amp;T COD"/>
    <s v="Tiktok"/>
    <s v="จ่ายทีหลัง / COD"/>
    <s v=""/>
    <s v="766424743464"/>
    <s v="14/11/2025 14:36"/>
  </r>
  <r>
    <x v="14"/>
    <x v="15"/>
    <n v="33.333333333333336"/>
    <n v="3"/>
    <s v="GBH45"/>
    <n v="100"/>
    <n v="0"/>
    <s v="ร้านที่2"/>
    <s v="ว***"/>
    <s v="กรุงเทพฯ"/>
    <s v="-"/>
    <s v=""/>
    <s v="14/11/2025 14:35"/>
    <s v="-"/>
    <s v="J&amp;T COD"/>
    <s v="Tiktok"/>
    <s v="จ่ายทีหลัง / COD"/>
    <s v=""/>
    <s v="766465220430"/>
    <s v="14/11/2025 14:35"/>
  </r>
  <r>
    <x v="2"/>
    <x v="2"/>
    <n v="50"/>
    <n v="6"/>
    <s v="GBH43"/>
    <n v="200"/>
    <n v="0"/>
    <s v="ร้านที่2"/>
    <s v="แ**"/>
    <s v="อุบลราชธานี"/>
    <s v="-"/>
    <s v=""/>
    <s v="14/11/2025 14:34"/>
    <s v="-"/>
    <s v="J&amp;T COD"/>
    <s v="Tiktok"/>
    <s v="จ่ายทีหลัง / COD"/>
    <s v=""/>
    <s v="766452238506"/>
    <s v="14/11/2025 14:34"/>
  </r>
  <r>
    <x v="2"/>
    <x v="2"/>
    <n v="33.333333333333336"/>
    <n v="3"/>
    <s v="GBH42"/>
    <n v="100"/>
    <n v="0"/>
    <s v="ร้านที่2"/>
    <s v="ส***ย์"/>
    <s v="กรุงเทพฯ"/>
    <s v="-"/>
    <s v=""/>
    <s v="14/11/2025 14:33"/>
    <s v="-"/>
    <s v="J&amp;T COD"/>
    <s v="Tiktok"/>
    <s v="จ่ายทีหลัง / COD"/>
    <s v=""/>
    <s v="766449737502"/>
    <s v="14/11/2025 14:33"/>
  </r>
  <r>
    <x v="13"/>
    <x v="18"/>
    <n v="139"/>
    <n v="1"/>
    <s v="GBH41"/>
    <n v="215"/>
    <n v="0"/>
    <s v="ร้านที่10"/>
    <s v="คุณ ศุภกิจ คงชาติไทย"/>
    <s v="79/1 ม.2 ต.วังหามแห อ.ขาณุวรลักษบุรี จ.กำแพงเพชร 62140"/>
    <s v="62140"/>
    <s v="0837284716"/>
    <s v="14/11/2025 14:27"/>
    <s v="raweewan5499@gmail.com"/>
    <s v="EMS"/>
    <s v="facebook"/>
    <s v="กสิกร"/>
    <s v=""/>
    <s v="WB055855225TH"/>
    <s v="14/11/2025 14:32"/>
  </r>
  <r>
    <x v="5"/>
    <x v="5"/>
    <n v="139"/>
    <n v="1"/>
    <s v="GBH41"/>
    <n v="215"/>
    <n v="0"/>
    <s v="ร้านที่10"/>
    <s v="คุณ ศุภกิจ คงชาติไทย"/>
    <s v="79/1 ม.2 ต.วังหามแห อ.ขาณุวรลักษบุรี จ.กำแพงเพชร 62140"/>
    <s v="62140"/>
    <s v="0837284716"/>
    <s v="14/11/2025 14:27"/>
    <s v="raweewan5499@gmail.com"/>
    <s v="EMS"/>
    <s v="facebook"/>
    <s v="กสิกร"/>
    <s v=""/>
    <s v="WB055855225TH"/>
    <s v="14/11/2025 14:32"/>
  </r>
  <r>
    <x v="13"/>
    <x v="18"/>
    <n v="139"/>
    <n v="2"/>
    <s v="GBH40"/>
    <n v="199"/>
    <n v="0"/>
    <s v="ร้านที่10"/>
    <s v="จําปา ปลั่งดวง"/>
    <s v="เดอะ วัน อพาร์ทเม้น_x000a_57-63 ซ.ท่าดินแดง1_x000a_สมเด็จเจ้าพระยา_x000a_กรุงเทพมหานคร 10600"/>
    <s v="10600"/>
    <s v="0994490989"/>
    <s v="14/11/2025 14:26"/>
    <s v="raweewan5499@gmail.com"/>
    <s v="EMS COD"/>
    <s v="facebook"/>
    <s v="กสิกร"/>
    <s v=""/>
    <s v="WA043762557TH"/>
    <s v="14/11/2025 14:26"/>
  </r>
  <r>
    <x v="11"/>
    <x v="12"/>
    <n v="65"/>
    <n v="1"/>
    <s v="GBH39"/>
    <n v="199"/>
    <n v="0"/>
    <s v="ร้านที่10"/>
    <s v="จรรยา สัตนาโค"/>
    <s v="69 หมู่ 15 บ้านหนองโนใหม่ ต.ปอพาน อ.นาเชือก จ.มหาสารคาม    44170"/>
    <s v="44170"/>
    <s v="0879520357"/>
    <s v="14/11/2025 14:25"/>
    <s v="raweewan5499@gmail.com"/>
    <s v="EMS COD"/>
    <s v="facebook"/>
    <s v="กสิกร"/>
    <s v=""/>
    <s v="WA043762543TH"/>
    <s v="14/11/2025 14:25"/>
  </r>
  <r>
    <x v="18"/>
    <x v="21"/>
    <n v="65"/>
    <n v="1"/>
    <s v="GBH39"/>
    <n v="199"/>
    <n v="0"/>
    <s v="ร้านที่10"/>
    <s v="จรรยา สัตนาโค"/>
    <s v="69 หมู่ 15 บ้านหนองโนใหม่ ต.ปอพาน อ.นาเชือก จ.มหาสารคาม    44170"/>
    <s v="44170"/>
    <s v="0879520357"/>
    <s v="14/11/2025 14:25"/>
    <s v="raweewan5499@gmail.com"/>
    <s v="EMS COD"/>
    <s v="facebook"/>
    <s v="กสิกร"/>
    <s v=""/>
    <s v="WA043762543TH"/>
    <s v="14/11/2025 14:25"/>
  </r>
  <r>
    <x v="4"/>
    <x v="4"/>
    <n v="100"/>
    <n v="1"/>
    <s v="GBH39"/>
    <n v="199"/>
    <n v="0"/>
    <s v="ร้านที่10"/>
    <s v="จรรยา สัตนาโค"/>
    <s v="69 หมู่ 15 บ้านหนองโนใหม่ ต.ปอพาน อ.นาเชือก จ.มหาสารคาม    44170"/>
    <s v="44170"/>
    <s v="0879520357"/>
    <s v="14/11/2025 14:25"/>
    <s v="raweewan5499@gmail.com"/>
    <s v="EMS COD"/>
    <s v="facebook"/>
    <s v="กสิกร"/>
    <s v=""/>
    <s v="WA043762543TH"/>
    <s v="14/11/2025 14:25"/>
  </r>
  <r>
    <x v="1"/>
    <x v="1"/>
    <n v="66.666666666666671"/>
    <n v="3"/>
    <s v="GBH38"/>
    <n v="100"/>
    <n v="0"/>
    <s v="ร้านที่2"/>
    <s v="ธ***รัตน์ ม***ง"/>
    <s v="อุดรธานี"/>
    <s v="-"/>
    <s v=""/>
    <s v="14/11/2025 14:25"/>
    <s v="-"/>
    <s v="J&amp;T Express"/>
    <s v="Tiktok"/>
    <s v="tiktok"/>
    <s v=""/>
    <s v="766467515483"/>
    <s v="14/11/2025 14:25"/>
  </r>
  <r>
    <x v="1"/>
    <x v="1"/>
    <n v="66.666666666666671"/>
    <n v="3"/>
    <s v="GBH37"/>
    <n v="100"/>
    <n v="0"/>
    <s v="ร้านที่2"/>
    <s v="ห***ยอง  ต***ูลนิลวณิช"/>
    <s v="นครราชสีมา"/>
    <s v="-"/>
    <s v=""/>
    <s v="14/11/2025 14:24"/>
    <s v="-"/>
    <s v="J&amp;T COD"/>
    <s v="Tiktok"/>
    <s v="จ่ายทีหลัง / COD"/>
    <s v=""/>
    <s v="766460821490"/>
    <s v="14/11/2025 14:24"/>
  </r>
  <r>
    <x v="2"/>
    <x v="2"/>
    <n v="65"/>
    <n v="2"/>
    <s v="GBH36"/>
    <n v="199"/>
    <n v="0"/>
    <s v="ร้านที่10"/>
    <s v="สุพัตรา วงศ์สุ"/>
    <s v="181 หมู่2 ต เหมืองง่า อ เมือง จ ลำพูน 51000"/>
    <s v="51000"/>
    <s v="0814737155"/>
    <s v="14/11/2025 11:41"/>
    <s v="raweewan5499@gmail.com"/>
    <s v="EMS"/>
    <s v="facebook"/>
    <s v="กสิกร"/>
    <s v=""/>
    <s v="WB055855211TH"/>
    <s v="14/11/2025 14:23"/>
  </r>
  <r>
    <x v="4"/>
    <x v="4"/>
    <n v="100"/>
    <n v="1"/>
    <s v="GBH36"/>
    <n v="199"/>
    <n v="0"/>
    <s v="ร้านที่10"/>
    <s v="สุพัตรา วงศ์สุ"/>
    <s v="181 หมู่2 ต เหมืองง่า อ เมือง จ ลำพูน 51000"/>
    <s v="51000"/>
    <s v="0814737155"/>
    <s v="14/11/2025 11:41"/>
    <s v="raweewan5499@gmail.com"/>
    <s v="EMS"/>
    <s v="facebook"/>
    <s v="กสิกร"/>
    <s v=""/>
    <s v="WB055855211TH"/>
    <s v="14/11/2025 14:23"/>
  </r>
  <r>
    <x v="14"/>
    <x v="15"/>
    <n v="33.333333333333336"/>
    <n v="3"/>
    <s v="GBH35"/>
    <n v="200"/>
    <n v="0"/>
    <s v="ร้านที่2"/>
    <s v="น** ส***ศ ฤ***เดช"/>
    <s v="ขอนแก่น"/>
    <s v="-"/>
    <s v=""/>
    <s v="14/11/2025 14:22"/>
    <s v="-"/>
    <s v="J&amp;T COD"/>
    <s v="Tiktok"/>
    <s v="จ่ายทีหลัง / COD"/>
    <s v=""/>
    <s v="766426489500"/>
    <s v="14/11/2025 14:22"/>
  </r>
  <r>
    <x v="0"/>
    <x v="0"/>
    <n v="66.666666666666671"/>
    <n v="3"/>
    <s v="GBH35"/>
    <n v="200"/>
    <n v="0"/>
    <s v="ร้านที่2"/>
    <s v="น** ส***ศ ฤ***เดช"/>
    <s v="ขอนแก่น"/>
    <s v="-"/>
    <s v=""/>
    <s v="14/11/2025 14:22"/>
    <s v="-"/>
    <s v="J&amp;T COD"/>
    <s v="Tiktok"/>
    <s v="จ่ายทีหลัง / COD"/>
    <s v=""/>
    <s v="766426489500"/>
    <s v="14/11/2025 14:22"/>
  </r>
  <r>
    <x v="2"/>
    <x v="2"/>
    <n v="50"/>
    <n v="12"/>
    <s v="GBH34"/>
    <n v="200"/>
    <n v="0"/>
    <s v="ร้านที่2"/>
    <s v="น** ฤ*** อ***"/>
    <s v="สกลนคร"/>
    <s v="-"/>
    <s v=""/>
    <s v="14/11/2025 14:18"/>
    <s v="-"/>
    <s v="J&amp;T COD"/>
    <s v="Tiktok"/>
    <s v="จ่ายทีหลัง / COD"/>
    <s v=""/>
    <s v="766480239464"/>
    <s v="14/11/2025 14:19"/>
  </r>
  <r>
    <x v="2"/>
    <x v="2"/>
    <n v="33.333333333333336"/>
    <n v="3"/>
    <s v="GBH33"/>
    <n v="100"/>
    <n v="0"/>
    <s v="ร้านที่2"/>
    <s v="ว***นดา อ***นิ่ม"/>
    <s v="กาญจนบุรี"/>
    <s v="-"/>
    <s v=""/>
    <s v="14/11/2025 13:56"/>
    <s v="-"/>
    <s v="J&amp;T COD"/>
    <s v="Tiktok"/>
    <s v="จ่ายทีหลัง / COD"/>
    <s v=""/>
    <s v="766481540462"/>
    <s v="14/11/2025 13:56"/>
  </r>
  <r>
    <x v="2"/>
    <x v="2"/>
    <n v="33.333333333333336"/>
    <n v="3"/>
    <s v="GBH32"/>
    <n v="100"/>
    <n v="0"/>
    <s v="ร้านที่2"/>
    <s v="ป***ัสสร"/>
    <s v="นครปฐม"/>
    <s v="-"/>
    <s v=""/>
    <s v="14/11/2025 13:51"/>
    <s v="-"/>
    <s v="J&amp;T Express"/>
    <s v="Tiktok"/>
    <s v="tiktok"/>
    <s v=""/>
    <s v="766468144455"/>
    <s v="14/11/2025 13:51"/>
  </r>
  <r>
    <x v="19"/>
    <x v="22"/>
    <n v="71"/>
    <n v="2"/>
    <s v="GBH30"/>
    <n v="158"/>
    <n v="16"/>
    <s v="ร้านที่1"/>
    <s v="จ******)"/>
    <s v="******ัด 173 หมู่ที่9 ถนนมาลัยแมน ตำบลทัพหลวง ตำบลทัพหลวง อำเภอเมืองนครปฐม จังหวัดนครปฐม 73000"/>
    <s v="73000"/>
    <s v="92"/>
    <s v="14/11/2025 13:35"/>
    <s v="-"/>
    <s v="Express Delivery (SHP Food)"/>
    <s v="Shopee"/>
    <s v="shopee"/>
    <s v=""/>
    <s v="2831303455778304097"/>
    <s v="14/11/2025 13:34"/>
  </r>
  <r>
    <x v="1"/>
    <x v="1"/>
    <n v="66.666666666666671"/>
    <n v="3"/>
    <s v="GBH28"/>
    <n v="100"/>
    <n v="0"/>
    <s v="ร้านที่2"/>
    <s v="ย***รรณ"/>
    <s v="ปทุมธานี"/>
    <s v="-"/>
    <s v=""/>
    <s v="14/11/2025 13:10"/>
    <s v="-"/>
    <s v="J&amp;T COD"/>
    <s v="Tiktok"/>
    <s v="จ่ายทีหลัง / COD"/>
    <s v=""/>
    <s v="766400226502"/>
    <s v="14/11/2025 13:10"/>
  </r>
  <r>
    <x v="8"/>
    <x v="9"/>
    <n v="66.333333333333329"/>
    <n v="3"/>
    <s v="GBH27"/>
    <n v="232"/>
    <n v="0"/>
    <s v="ร้านที่1"/>
    <s v="ก******ญ"/>
    <s v="******ถนน เลียบคลองแอน, ตำบลบางพลับ, อำเภอปากเกร็ด ตำบลบางพลับ อำเภอปากเกร็ด จังหวัดนนทบุรี 11120"/>
    <s v="11120"/>
    <s v="83"/>
    <s v="14/11/2025 13:07"/>
    <s v="-"/>
    <s v="SPX Express"/>
    <s v="Shopee"/>
    <s v="shopee"/>
    <s v=""/>
    <s v="TH259214346743H"/>
    <s v="14/11/2025 13:07"/>
  </r>
  <r>
    <x v="8"/>
    <x v="9"/>
    <n v="66.333333333333329"/>
    <n v="3"/>
    <s v="GBH26"/>
    <n v="232"/>
    <n v="0"/>
    <s v="ร้านที่1"/>
    <s v="ส******​"/>
    <s v="****** ตำบลมุจลินท์ อำเภอท่าวุ้ง จังหวัดลพบุรี 15150"/>
    <s v="15150"/>
    <s v="89"/>
    <s v="14/11/2025 13:03"/>
    <s v="-"/>
    <s v="SPX Express"/>
    <s v="Shopee"/>
    <s v="shopee"/>
    <s v=""/>
    <s v="TH252608905065C"/>
    <s v="14/11/2025 13:03"/>
  </r>
  <r>
    <x v="8"/>
    <x v="8"/>
    <n v="80"/>
    <n v="1"/>
    <s v="GBH25"/>
    <n v="109"/>
    <n v="29"/>
    <s v="ร้านที่1"/>
    <s v="บุญจันทร์ ใจเถิน"/>
    <s v="147 ม.22 ต.นาบ่อคำ · นาบ่อคำ/ Thung Pho_x000a__x000a_เมืองกำแพงเพชร/ Mueang Kamphaeng Phetกำแพงเพชร/ Kamphaeng Phet_x000a_62000"/>
    <s v="62000"/>
    <s v="660826921828"/>
    <s v="14/11/2025 13:02"/>
    <s v="-"/>
    <s v="Kerry_dropoff"/>
    <s v="Lazada"/>
    <s v="lazada"/>
    <s v=""/>
    <s v="LEXPU0628683177"/>
    <s v="14/11/2025 13:01"/>
  </r>
  <r>
    <x v="2"/>
    <x v="2"/>
    <n v="50"/>
    <n v="6"/>
    <s v="GBH23"/>
    <n v="100"/>
    <n v="0"/>
    <s v="ร้านที่2"/>
    <s v="ณ***ินันท์ ข***ำ"/>
    <s v="สระแก้ว"/>
    <s v="-"/>
    <s v=""/>
    <s v="14/11/2025 12:45"/>
    <s v="-"/>
    <s v="J&amp;T COD"/>
    <s v="Tiktok"/>
    <s v="จ่ายทีหลัง / COD"/>
    <s v=""/>
    <s v="766498638496"/>
    <s v="14/11/2025 12:46"/>
  </r>
  <r>
    <x v="4"/>
    <x v="4"/>
    <n v="66"/>
    <n v="1"/>
    <s v="GBH22"/>
    <n v="243.55"/>
    <n v="7"/>
    <s v="ร้านที่6"/>
    <s v="นาย อดิศักดิ์ แซ่เตียว"/>
    <s v="1/4 หมู่4 ตำบล.คุ้งพยอม อำเภอ.บ้านโป่ง_x000a__x000a_บ้านโป่ง/ Ban Pongราชบุรี/ Ratchaburi_x000a_70110"/>
    <s v="70110"/>
    <s v="660652193096"/>
    <s v="14/11/2025 12:45"/>
    <s v="-"/>
    <s v="Kerry_dropoff"/>
    <s v="Lazada"/>
    <s v="lazada"/>
    <s v=""/>
    <s v="LEXPU0628726872"/>
    <s v="14/11/2025 12:45"/>
  </r>
  <r>
    <x v="10"/>
    <x v="11"/>
    <n v="66"/>
    <n v="1"/>
    <s v="GBH22"/>
    <n v="243.55"/>
    <n v="7"/>
    <s v="ร้านที่6"/>
    <s v="นาย อดิศักดิ์ แซ่เตียว"/>
    <s v="1/4 หมู่4 ตำบล.คุ้งพยอม อำเภอ.บ้านโป่ง_x000a__x000a_บ้านโป่ง/ Ban Pongราชบุรี/ Ratchaburi_x000a_70110"/>
    <s v="70110"/>
    <s v="660652193096"/>
    <s v="14/11/2025 12:45"/>
    <s v="-"/>
    <s v="Kerry_dropoff"/>
    <s v="Lazada"/>
    <s v="lazada"/>
    <s v=""/>
    <s v="LEXPU0628726872"/>
    <s v="14/11/2025 12:45"/>
  </r>
  <r>
    <x v="8"/>
    <x v="9"/>
    <n v="67"/>
    <n v="1"/>
    <s v="GBH22"/>
    <n v="243.55"/>
    <n v="7"/>
    <s v="ร้านที่6"/>
    <s v="นาย อดิศักดิ์ แซ่เตียว"/>
    <s v="1/4 หมู่4 ตำบล.คุ้งพยอม อำเภอ.บ้านโป่ง_x000a__x000a_บ้านโป่ง/ Ban Pongราชบุรี/ Ratchaburi_x000a_70110"/>
    <s v="70110"/>
    <s v="660652193096"/>
    <s v="14/11/2025 12:45"/>
    <s v="-"/>
    <s v="Kerry_dropoff"/>
    <s v="Lazada"/>
    <s v="lazada"/>
    <s v=""/>
    <s v="LEXPU0628726872"/>
    <s v="14/11/2025 12:45"/>
  </r>
  <r>
    <x v="2"/>
    <x v="2"/>
    <n v="33.333333333333336"/>
    <n v="3"/>
    <s v="GBH21"/>
    <n v="100"/>
    <n v="0"/>
    <s v="ร้านที่2"/>
    <s v="ช***สา"/>
    <s v="เชียงใหม่"/>
    <s v="-"/>
    <s v=""/>
    <s v="14/11/2025 12:37"/>
    <s v="-"/>
    <s v="J&amp;T Express"/>
    <s v="Tiktok"/>
    <s v="tiktok"/>
    <s v=""/>
    <s v="766419056432"/>
    <s v="14/11/2025 12:37"/>
  </r>
  <r>
    <x v="0"/>
    <x v="0"/>
    <n v="33"/>
    <n v="10"/>
    <s v="GBH20"/>
    <n v="632.01"/>
    <n v="0"/>
    <s v="ร้านที่2"/>
    <s v="a***85 ศ***ณี ม***นทร์พิทักษ์"/>
    <s v="เชียงใหม่"/>
    <s v="-"/>
    <s v=""/>
    <s v="14/11/2025 12:26"/>
    <s v="-"/>
    <s v="J&amp;T Express"/>
    <s v="Tiktok"/>
    <s v="tiktok"/>
    <s v=""/>
    <s v="766482289160"/>
    <s v="14/11/2025 12:23"/>
  </r>
  <r>
    <x v="0"/>
    <x v="0"/>
    <n v="33"/>
    <n v="10"/>
    <s v="GBH20"/>
    <n v="632.01"/>
    <n v="0"/>
    <s v="ร้านที่2"/>
    <s v="a***85 ศ***ณี ม***นทร์พิทักษ์"/>
    <s v="เชียงใหม่"/>
    <s v="-"/>
    <s v=""/>
    <s v="14/11/2025 12:26"/>
    <s v="-"/>
    <s v="J&amp;T Express"/>
    <s v="Tiktok"/>
    <s v="tiktok"/>
    <s v=""/>
    <s v="766482289160"/>
    <s v="14/11/2025 12:23"/>
  </r>
  <r>
    <x v="0"/>
    <x v="0"/>
    <n v="66.666666666666671"/>
    <n v="3"/>
    <s v="GBH19"/>
    <n v="100"/>
    <n v="0"/>
    <s v="ร้านที่2"/>
    <s v="ณ***ุช น***รี"/>
    <s v="เทศบาลนครอุบลราชธานี"/>
    <s v="-"/>
    <s v=""/>
    <s v="14/11/2025 12:06"/>
    <s v="-"/>
    <s v="J&amp;T COD"/>
    <s v="Tiktok"/>
    <s v="จ่ายทีหลัง / COD"/>
    <s v=""/>
    <s v="766445081146"/>
    <s v="14/11/2025 12:07"/>
  </r>
  <r>
    <x v="1"/>
    <x v="1"/>
    <n v="66.666666666666671"/>
    <n v="3"/>
    <s v="GBH18"/>
    <n v="200"/>
    <n v="0"/>
    <s v="ร้านที่2"/>
    <s v="น***รี แ***อุดร"/>
    <s v="หนองบัวลำภู"/>
    <s v="-"/>
    <s v=""/>
    <s v="14/11/2025 12:07"/>
    <s v="-"/>
    <s v="J&amp;T Express"/>
    <s v="Tiktok"/>
    <s v="tiktok"/>
    <s v=""/>
    <s v="766457963176"/>
    <s v="14/11/2025 12:06"/>
  </r>
  <r>
    <x v="0"/>
    <x v="0"/>
    <n v="66.666666666666671"/>
    <n v="3"/>
    <s v="GBH18"/>
    <n v="200"/>
    <n v="0"/>
    <s v="ร้านที่2"/>
    <s v="น***รี แ***อุดร"/>
    <s v="หนองบัวลำภู"/>
    <s v="-"/>
    <s v=""/>
    <s v="14/11/2025 12:07"/>
    <s v="-"/>
    <s v="J&amp;T Express"/>
    <s v="Tiktok"/>
    <s v="tiktok"/>
    <s v=""/>
    <s v="766457963176"/>
    <s v="14/11/2025 12:06"/>
  </r>
  <r>
    <x v="2"/>
    <x v="2"/>
    <n v="33.333333333333336"/>
    <n v="3"/>
    <s v="GBH16"/>
    <n v="100"/>
    <n v="0"/>
    <s v="ร้านที่2"/>
    <s v="อ***ากร  แ***ฤทธิ์"/>
    <s v="กรุงเทพฯ"/>
    <s v="-"/>
    <s v=""/>
    <s v="14/11/2025 11:48"/>
    <s v="-"/>
    <s v="J&amp;T COD"/>
    <s v="Tiktok"/>
    <s v="จ่ายทีหลัง / COD"/>
    <s v=""/>
    <s v="766485884124"/>
    <s v="14/11/2025 11:48"/>
  </r>
  <r>
    <x v="8"/>
    <x v="23"/>
    <n v="62.3"/>
    <n v="1"/>
    <s v="GBH15"/>
    <n v="69.8"/>
    <n v="7.5"/>
    <s v="ร้านที่3"/>
    <s v="ศรัณยา ชุ่มเย็น"/>
    <s v="ทรัพย์เซนต์4 16/8 ม.7 ม่วงน้อย_x000a__x000a_ป่าซาง/ Pa Sangลำพูน/ Lamphun_x000a_51120"/>
    <s v="51120"/>
    <s v="660801516247"/>
    <s v="14/11/2025 11:37"/>
    <s v="-"/>
    <s v="Kerry_dropoff"/>
    <s v="Lazada"/>
    <s v="lazada"/>
    <s v=""/>
    <s v="TH60097ZWF254C"/>
    <s v="14/11/2025 11:35"/>
  </r>
  <r>
    <x v="2"/>
    <x v="2"/>
    <n v="33.333333333333336"/>
    <n v="3"/>
    <s v="GBH13"/>
    <n v="100"/>
    <n v="0"/>
    <s v="ร้านที่2"/>
    <s v="L***mat a***k"/>
    <s v="เทศบาลนครสุราษฎร์ธานี"/>
    <s v="-"/>
    <s v=""/>
    <s v="14/11/2025 11:11"/>
    <s v="-"/>
    <s v="J&amp;T COD"/>
    <s v="Tiktok"/>
    <s v="จ่ายทีหลัง / COD"/>
    <s v=""/>
    <s v="766405286124"/>
    <s v="14/11/2025 11:21"/>
  </r>
  <r>
    <x v="0"/>
    <x v="0"/>
    <n v="66.666666666666671"/>
    <n v="3"/>
    <s v="GBH12"/>
    <n v="100"/>
    <n v="0"/>
    <s v="ร้านที่2"/>
    <s v="ก***ิมา ว***คำมา"/>
    <s v="แพร่"/>
    <s v="-"/>
    <s v=""/>
    <s v="14/11/2025 11:14"/>
    <s v="-"/>
    <s v="J&amp;T COD"/>
    <s v="Tiktok"/>
    <s v="จ่ายทีหลัง / COD"/>
    <s v=""/>
    <s v="766409086144"/>
    <s v="14/11/2025 11:14"/>
  </r>
  <r>
    <x v="8"/>
    <x v="8"/>
    <n v="64"/>
    <n v="1"/>
    <s v="GBH11"/>
    <n v="64"/>
    <n v="0"/>
    <s v="ร้านที่1"/>
    <s v="สมคิด  มีนาค"/>
    <s v="60/1ม.2ต.หนองปลิง_x000a__x000a_เมืองนครสวรรค์/ Mueang Nakhon Sawanนครสวรรค์/ Nakhon Sawan_x000a_60000"/>
    <s v="60000"/>
    <s v="660836891098"/>
    <s v="14/11/2025 11:08"/>
    <s v="-"/>
    <s v="Kerry_dropoff"/>
    <s v="Lazada"/>
    <s v="lazada"/>
    <s v=""/>
    <s v="LEXPU0628683239"/>
    <s v="14/11/2025 11:08"/>
  </r>
  <r>
    <x v="2"/>
    <x v="2"/>
    <n v="50"/>
    <n v="6"/>
    <s v="GBH10"/>
    <n v="200"/>
    <n v="0"/>
    <s v="ร้านที่2"/>
    <s v="ช***ร อ***ต"/>
    <s v="ลำปาง"/>
    <s v="-"/>
    <s v=""/>
    <s v="14/11/2025 11:07"/>
    <s v="-"/>
    <s v="J&amp;T COD"/>
    <s v="Tiktok"/>
    <s v="จ่ายทีหลัง / COD"/>
    <s v=""/>
    <s v="766427967196"/>
    <s v="14/11/2025 11:07"/>
  </r>
  <r>
    <x v="0"/>
    <x v="0"/>
    <n v="33"/>
    <n v="10"/>
    <s v="GBH9"/>
    <n v="325"/>
    <n v="0"/>
    <s v="ร้านที่2"/>
    <s v="ร***ค้าโบว์"/>
    <s v="นครศรีธรรมราช"/>
    <s v="-"/>
    <s v=""/>
    <s v="14/11/2025 11:02"/>
    <s v="-"/>
    <s v="J&amp;T COD"/>
    <s v="Tiktok"/>
    <s v="จ่ายทีหลัง / COD"/>
    <s v=""/>
    <s v="766414766202"/>
    <s v="14/11/2025 11:02"/>
  </r>
  <r>
    <x v="8"/>
    <x v="9"/>
    <n v="80"/>
    <n v="1"/>
    <s v="GBH8"/>
    <n v="80"/>
    <n v="0"/>
    <s v="ร้านที่1"/>
    <s v="จ******ํ"/>
    <s v="******บลเสือโฮก อำเภอเมือง จังหวัดชัยนาท ตำบลเสือโฮก อำเภอเมืองชัยนาท จังหวัดชัยนาท 17000"/>
    <s v="17000"/>
    <s v="23"/>
    <s v="14/11/2025 11:00"/>
    <s v="-"/>
    <s v="SPX Express"/>
    <s v="Shopee"/>
    <s v="shopee"/>
    <s v=""/>
    <s v="TH257901470492R"/>
    <s v="14/11/2025 10:59"/>
  </r>
  <r>
    <x v="0"/>
    <x v="0"/>
    <n v="66.666666666666671"/>
    <n v="3"/>
    <s v="GBH7"/>
    <n v="100"/>
    <n v="0"/>
    <s v="ร้านที่2"/>
    <s v="ร***รัชนี ศ***าตย์"/>
    <s v="มหาสารคาม"/>
    <s v="-"/>
    <s v=""/>
    <s v="14/11/2025 10:56"/>
    <s v="-"/>
    <s v="J&amp;T COD"/>
    <s v="Tiktok"/>
    <s v="จ่ายทีหลัง / COD"/>
    <s v=""/>
    <s v="766427761186"/>
    <s v="14/11/2025 10:56"/>
  </r>
  <r>
    <x v="4"/>
    <x v="4"/>
    <n v="80"/>
    <n v="1"/>
    <s v="GBH6"/>
    <n v="80"/>
    <n v="0"/>
    <s v="ร้านที่1"/>
    <s v="น******ต"/>
    <s v="******ลาดหญ้า ตำบลลาดหญ้า อำเภอเมืองกาญจนบุรี จังหวัดกาญจนบุรี 71190"/>
    <s v="71190"/>
    <s v="64"/>
    <s v="14/11/2025 11:22"/>
    <s v="-"/>
    <s v="SPX Express"/>
    <s v="Shopee"/>
    <s v="shopee"/>
    <s v=""/>
    <s v="TH2542752867037"/>
    <s v="14/11/2025 10:52"/>
  </r>
  <r>
    <x v="16"/>
    <x v="19"/>
    <n v="65"/>
    <n v="2"/>
    <s v="GBH5"/>
    <n v="89"/>
    <n v="0"/>
    <s v="ร้านที่2"/>
    <s v="ว***พงษ์  ป***ญาพรกุล"/>
    <s v="สมุทรปราการ"/>
    <s v="-"/>
    <s v=""/>
    <s v="14/11/2025 10:44"/>
    <s v="-"/>
    <s v="J&amp;T COD"/>
    <s v="Tiktok"/>
    <s v="จ่ายทีหลัง / COD"/>
    <s v=""/>
    <s v="766424680195"/>
    <s v="14/11/2025 10:44"/>
  </r>
  <r>
    <x v="2"/>
    <x v="2"/>
    <n v="33.333333333333336"/>
    <n v="3"/>
    <s v="GBH4"/>
    <n v="100"/>
    <n v="0"/>
    <s v="ร้านที่2"/>
    <s v="ก***ฐา ว***สมบูรณ์"/>
    <s v="Bangkok"/>
    <s v="-"/>
    <s v=""/>
    <s v="14/11/2025 10:40"/>
    <s v="-"/>
    <s v="J&amp;T Express"/>
    <s v="Tiktok"/>
    <s v="tiktok"/>
    <s v=""/>
    <s v="766431080122"/>
    <s v="14/11/2025 10:40"/>
  </r>
  <r>
    <x v="0"/>
    <x v="0"/>
    <n v="66.666666666666671"/>
    <n v="6"/>
    <s v="GBH3"/>
    <n v="200"/>
    <n v="0"/>
    <s v="ร้านที่2"/>
    <s v="จ***รัตน์ ก***ระโทก"/>
    <s v="นครราชสีมา"/>
    <s v="-"/>
    <s v=""/>
    <s v="14/11/2025 10:34"/>
    <s v="-"/>
    <s v="J&amp;T COD"/>
    <s v="Tiktok"/>
    <s v="จ่ายทีหลัง / COD"/>
    <s v=""/>
    <s v="766433883165"/>
    <s v="14/11/2025 10:34"/>
  </r>
  <r>
    <x v="1"/>
    <x v="1"/>
    <n v="66.666666666666671"/>
    <n v="3"/>
    <s v="GBH2"/>
    <n v="100"/>
    <n v="0"/>
    <s v="ร้านที่2"/>
    <s v="ก***ิมา น***จ่ายสิน"/>
    <s v="สระแก้ว"/>
    <s v="-"/>
    <s v=""/>
    <s v="14/11/2025 10:25"/>
    <s v="-"/>
    <s v="J&amp;T COD"/>
    <s v="Tiktok"/>
    <s v="จ่ายทีหลัง / COD"/>
    <s v=""/>
    <s v="766407765115"/>
    <s v="14/11/2025 10:25"/>
  </r>
  <r>
    <x v="16"/>
    <x v="19"/>
    <n v="65"/>
    <n v="1"/>
    <s v="GBH1"/>
    <n v="292.99"/>
    <n v="0"/>
    <s v="ร้านที่2"/>
    <s v="พ***สมัย ส***ไพ ณ อ***ยา"/>
    <s v="มหาสารคาม"/>
    <s v="-"/>
    <s v=""/>
    <s v="14/11/2025 10:24"/>
    <s v="-"/>
    <s v="J&amp;T COD"/>
    <s v="Tiktok"/>
    <s v="จ่ายทีหลัง / COD"/>
    <s v=""/>
    <s v="766467379112"/>
    <s v="14/11/2025 10:24"/>
  </r>
  <r>
    <x v="13"/>
    <x v="18"/>
    <n v="139"/>
    <n v="1"/>
    <s v="GBH1"/>
    <n v="292.99"/>
    <n v="0"/>
    <s v="ร้านที่2"/>
    <s v="พ***สมัย ส***ไพ ณ อ***ยา"/>
    <s v="มหาสารคาม"/>
    <s v="-"/>
    <s v=""/>
    <s v="14/11/2025 10:24"/>
    <s v="-"/>
    <s v="J&amp;T COD"/>
    <s v="Tiktok"/>
    <s v="จ่ายทีหลัง / COD"/>
    <s v=""/>
    <s v="766467379112"/>
    <s v="14/11/2025 10:24"/>
  </r>
  <r>
    <x v="8"/>
    <x v="9"/>
    <n v="120"/>
    <n v="1"/>
    <s v="GBH1"/>
    <n v="292.99"/>
    <n v="0"/>
    <s v="ร้านที่2"/>
    <s v="พ***สมัย ส***ไพ ณ อ***ยา"/>
    <s v="มหาสารคาม"/>
    <s v="-"/>
    <s v=""/>
    <s v="14/11/2025 10:24"/>
    <s v="-"/>
    <s v="J&amp;T COD"/>
    <s v="Tiktok"/>
    <s v="จ่ายทีหลัง / COD"/>
    <s v=""/>
    <s v="766467379112"/>
    <s v="14/11/2025 10:24"/>
  </r>
  <r>
    <x v="16"/>
    <x v="19"/>
    <n v="65"/>
    <n v="1"/>
    <s v="GBH1"/>
    <n v="292.99"/>
    <n v="0"/>
    <s v="ร้านที่2"/>
    <s v="พ***สมัย ส***ไพ ณ อ***ยา"/>
    <s v="มหาสารคาม"/>
    <s v="-"/>
    <s v=""/>
    <s v="14/11/2025 10:24"/>
    <s v="-"/>
    <s v="J&amp;T COD"/>
    <s v="Tiktok"/>
    <s v="จ่ายทีหลัง / COD"/>
    <s v=""/>
    <s v="766467379112"/>
    <s v="14/11/2025 10:24"/>
  </r>
  <r>
    <x v="0"/>
    <x v="0"/>
    <n v="66.666666666666671"/>
    <n v="3"/>
    <s v="GBH0"/>
    <n v="100"/>
    <n v="0"/>
    <s v="ร้านที่2"/>
    <s v="ส***จ ส***ฝัน"/>
    <s v="เชียงใหม่"/>
    <s v="-"/>
    <s v=""/>
    <s v="14/11/2025 10:23"/>
    <s v="-"/>
    <s v="J&amp;T COD"/>
    <s v="Tiktok"/>
    <s v="จ่ายทีหลัง / COD"/>
    <s v=""/>
    <s v="766497287183"/>
    <s v="14/11/2025 10:23"/>
  </r>
  <r>
    <x v="1"/>
    <x v="1"/>
    <n v="66.666666666666671"/>
    <n v="3"/>
    <s v="GBG99"/>
    <n v="100"/>
    <n v="0"/>
    <s v="ร้านที่2"/>
    <s v="จ***รา ย***พชร"/>
    <s v="นนทบุรี"/>
    <s v="-"/>
    <s v=""/>
    <s v="14/11/2025 10:21"/>
    <s v="-"/>
    <s v="J&amp;T COD"/>
    <s v="Tiktok"/>
    <s v="จ่ายทีหลัง / COD"/>
    <s v=""/>
    <s v="766413672172"/>
    <s v="14/11/2025 10:21"/>
  </r>
  <r>
    <x v="2"/>
    <x v="2"/>
    <n v="50"/>
    <n v="6"/>
    <s v="GBG97"/>
    <n v="100"/>
    <n v="0"/>
    <s v="ร้านที่2"/>
    <s v="น***ุภเวช ว***รัตน์...ครูแจ๊ค"/>
    <s v="กรุงเทพฯ"/>
    <s v="-"/>
    <s v=""/>
    <s v="14/11/2025 10:11"/>
    <s v="-"/>
    <s v="J&amp;T Express"/>
    <s v="Tiktok"/>
    <s v="tiktok"/>
    <s v=""/>
    <s v="766480961186"/>
    <s v="14/11/2025 10:11"/>
  </r>
  <r>
    <x v="2"/>
    <x v="2"/>
    <n v="50"/>
    <n v="6"/>
    <s v="GBG96"/>
    <n v="100"/>
    <n v="0"/>
    <s v="ร้านที่2"/>
    <s v="พ***รณ ว***รัตน์"/>
    <s v="สุราษฎร์ธานี"/>
    <s v="-"/>
    <s v=""/>
    <s v="14/11/2025 10:10"/>
    <s v="-"/>
    <s v="J&amp;T Express"/>
    <s v="Tiktok"/>
    <s v="tiktok"/>
    <s v=""/>
    <s v="766443768182"/>
    <s v="14/11/2025 10:10"/>
  </r>
  <r>
    <x v="16"/>
    <x v="19"/>
    <n v="65"/>
    <n v="2"/>
    <s v="GBG93"/>
    <n v="89"/>
    <n v="0"/>
    <s v="ร้านที่2"/>
    <s v="ส***วงศ์วรรธน์ ก***ุญมา"/>
    <s v="พิษณุโลก"/>
    <s v="-"/>
    <s v=""/>
    <s v="14/11/2025 09:55"/>
    <s v="-"/>
    <s v="J&amp;T Express"/>
    <s v="Tiktok"/>
    <s v="tiktok"/>
    <s v=""/>
    <s v="766431574134"/>
    <s v="14/11/2025 09:55"/>
  </r>
  <r>
    <x v="1"/>
    <x v="1"/>
    <n v="66.666666666666671"/>
    <n v="3"/>
    <s v="GBG92"/>
    <n v="295"/>
    <n v="0"/>
    <s v="ร้านที่2"/>
    <s v="ส***ทิพย์ พ***า"/>
    <s v="สกลนคร"/>
    <s v="-"/>
    <s v=""/>
    <s v="14/11/2025 09:53"/>
    <s v="-"/>
    <s v="J&amp;T Express"/>
    <s v="Tiktok"/>
    <s v="tiktok"/>
    <s v=""/>
    <s v="766432164175"/>
    <s v="14/11/2025 09:53"/>
  </r>
  <r>
    <x v="0"/>
    <x v="0"/>
    <n v="66.666666666666671"/>
    <n v="3"/>
    <s v="GBG92"/>
    <n v="295"/>
    <n v="0"/>
    <s v="ร้านที่2"/>
    <s v="ส***ทิพย์ พ***า"/>
    <s v="สกลนคร"/>
    <s v="-"/>
    <s v=""/>
    <s v="14/11/2025 09:53"/>
    <s v="-"/>
    <s v="J&amp;T Express"/>
    <s v="Tiktok"/>
    <s v="tiktok"/>
    <s v=""/>
    <s v="766432164175"/>
    <s v="14/11/2025 09:53"/>
  </r>
  <r>
    <x v="14"/>
    <x v="15"/>
    <n v="33.333333333333336"/>
    <n v="3"/>
    <s v="GBG92"/>
    <n v="295"/>
    <n v="0"/>
    <s v="ร้านที่2"/>
    <s v="ส***ทิพย์ พ***า"/>
    <s v="สกลนคร"/>
    <s v="-"/>
    <s v=""/>
    <s v="14/11/2025 09:53"/>
    <s v="-"/>
    <s v="J&amp;T Express"/>
    <s v="Tiktok"/>
    <s v="tiktok"/>
    <s v=""/>
    <s v="766432164175"/>
    <s v="14/11/2025 09:53"/>
  </r>
  <r>
    <x v="2"/>
    <x v="2"/>
    <n v="33.333333333333336"/>
    <n v="3"/>
    <s v="GBG91"/>
    <n v="100"/>
    <n v="0"/>
    <s v="ร้านที่2"/>
    <s v="ร***แว่นจาเมย์ออฟติด"/>
    <s v="เพชรบุรี"/>
    <s v="-"/>
    <s v=""/>
    <s v="14/11/2025 09:52"/>
    <s v="-"/>
    <s v="J&amp;T COD"/>
    <s v="Tiktok"/>
    <s v="จ่ายทีหลัง / COD"/>
    <s v=""/>
    <s v="766459766155"/>
    <s v="14/11/2025 09:52"/>
  </r>
  <r>
    <x v="0"/>
    <x v="0"/>
    <n v="66.666666666666671"/>
    <n v="3"/>
    <s v="GBG90"/>
    <n v="100"/>
    <n v="0"/>
    <s v="ร้านที่2"/>
    <s v="ช***ธร อ***ุ่ง"/>
    <s v="ตาก"/>
    <s v="-"/>
    <s v=""/>
    <s v="14/11/2025 09:51"/>
    <s v="-"/>
    <s v="J&amp;T COD"/>
    <s v="Tiktok"/>
    <s v="จ่ายทีหลัง / COD"/>
    <s v=""/>
    <s v="766443779124"/>
    <s v="14/11/2025 09:51"/>
  </r>
  <r>
    <x v="0"/>
    <x v="0"/>
    <n v="33"/>
    <n v="10"/>
    <s v="GBG89"/>
    <n v="330"/>
    <n v="0"/>
    <s v="ร้านที่2"/>
    <s v="ส***ตรา"/>
    <s v="สกลนคร"/>
    <s v="-"/>
    <s v=""/>
    <s v="14/11/2025 09:51"/>
    <s v="-"/>
    <s v="J&amp;T COD"/>
    <s v="Tiktok"/>
    <s v="จ่ายทีหลัง / COD"/>
    <s v="ขอลอตใหม่และแพคกล่องให้แน่นหนาด้วยนะคะ🙏🏻"/>
    <s v="766418888163"/>
    <s v="14/11/2025 09:51"/>
  </r>
  <r>
    <x v="7"/>
    <x v="14"/>
    <n v="33.333333333333336"/>
    <n v="3"/>
    <s v="GBG88"/>
    <n v="100"/>
    <n v="0"/>
    <s v="ร้านที่2"/>
    <s v="ส***ฒน์ ช***น้อย"/>
    <s v="เทศบาลนครขอนแก่น"/>
    <s v="-"/>
    <s v=""/>
    <s v="14/11/2025 09:50"/>
    <s v="-"/>
    <s v="J&amp;T Express"/>
    <s v="Tiktok"/>
    <s v="tiktok"/>
    <s v=""/>
    <s v="766428279142"/>
    <s v="14/11/2025 09:50"/>
  </r>
  <r>
    <x v="13"/>
    <x v="6"/>
    <n v="81.75"/>
    <n v="1"/>
    <s v="GBG87"/>
    <n v="88.75"/>
    <n v="7"/>
    <s v="ร้านที่1"/>
    <s v="วิรัลพัชร  สาลี"/>
    <s v="28 ซ.ลาดพร้าว 106 แยก 1 แขวงพลับพลา_x000a__x000a_วังทองหลาง/ Wang Thonglangกรุงเทพมหานคร/ Bangkok_x000a_10310"/>
    <s v="10310"/>
    <s v="660954491642"/>
    <s v="14/11/2025 09:50"/>
    <s v="-"/>
    <s v="Kerry_dropoff"/>
    <s v="Lazada"/>
    <s v="lazada"/>
    <s v=""/>
    <s v="LEXPU0629195923"/>
    <s v="14/11/2025 09:49"/>
  </r>
  <r>
    <x v="1"/>
    <x v="1"/>
    <n v="66.666666666666671"/>
    <n v="3"/>
    <s v="GBG86"/>
    <n v="100"/>
    <n v="0"/>
    <s v="ร้านที่4"/>
    <s v="น* เ***ร์"/>
    <s v="บุรีรัมย์"/>
    <s v="-"/>
    <s v=""/>
    <s v="14/11/2025 09:49"/>
    <s v="-"/>
    <s v="J&amp;T COD"/>
    <s v="Tiktok"/>
    <s v="จ่ายทีหลัง / COD"/>
    <s v=""/>
    <s v="766438568114"/>
    <s v="14/11/2025 09:49"/>
  </r>
  <r>
    <x v="8"/>
    <x v="9"/>
    <n v="79"/>
    <n v="1"/>
    <s v="GBG85"/>
    <n v="79"/>
    <n v="0"/>
    <s v="ร้านที่1"/>
    <s v="น*****ย"/>
    <s v="******พระนครศรีอยุธยา(หมู่บ้านการเคหะ) ตำบลหันตรา อำเภอพระนครศรีอยุธยา จังหวัดพระนครศรีอยุธยา 13000"/>
    <s v="13000"/>
    <s v="81"/>
    <s v="14/11/2025 10:16"/>
    <s v="-"/>
    <s v="SPX Express"/>
    <s v="Shopee"/>
    <s v="shopee"/>
    <s v=""/>
    <s v="TH253631632839J"/>
    <s v="14/11/2025 09:46"/>
  </r>
  <r>
    <x v="19"/>
    <x v="22"/>
    <n v="71"/>
    <n v="1"/>
    <s v="GBG84"/>
    <n v="138"/>
    <n v="67"/>
    <s v="ร้านที่1"/>
    <s v="ธ******ะ"/>
    <s v="******แสนสุข, อำเภอเมืองชลบุรี  (ส่งร้านค้าหน้าซอย) ตำบลแสนสุข อำเภอเมืองชลบุรี จังหวัดชลบุรี 20130"/>
    <s v="20130"/>
    <s v="75"/>
    <s v="14/11/2025 09:44"/>
    <s v="-"/>
    <s v="SPX Express"/>
    <s v="Shopee"/>
    <s v="shopee"/>
    <s v=""/>
    <s v="TH254885522250E"/>
    <s v="14/11/2025 09:43"/>
  </r>
  <r>
    <x v="1"/>
    <x v="1"/>
    <n v="66.666666666666671"/>
    <n v="3"/>
    <s v="GBG83"/>
    <n v="200"/>
    <n v="0"/>
    <s v="ร้านที่2"/>
    <s v="ช***รณ์ ส***นตี"/>
    <s v="ราชบุรี"/>
    <s v="-"/>
    <s v=""/>
    <s v="14/11/2025 09:45"/>
    <s v="-"/>
    <s v="J&amp;T Express"/>
    <s v="Tiktok"/>
    <s v="tiktok"/>
    <s v=""/>
    <s v="766408562172"/>
    <s v="14/11/2025 09:43"/>
  </r>
  <r>
    <x v="0"/>
    <x v="0"/>
    <n v="66.666666666666671"/>
    <n v="3"/>
    <s v="GBG83"/>
    <n v="200"/>
    <n v="0"/>
    <s v="ร้านที่2"/>
    <s v="ช***รณ์ ส***นตี"/>
    <s v="ราชบุรี"/>
    <s v="-"/>
    <s v=""/>
    <s v="14/11/2025 09:45"/>
    <s v="-"/>
    <s v="J&amp;T Express"/>
    <s v="Tiktok"/>
    <s v="tiktok"/>
    <s v=""/>
    <s v="766408562172"/>
    <s v="14/11/2025 09:43"/>
  </r>
  <r>
    <x v="0"/>
    <x v="0"/>
    <n v="66.666666666666671"/>
    <n v="3"/>
    <s v="GBG82"/>
    <n v="100"/>
    <n v="0"/>
    <s v="ร้านที่2"/>
    <s v="ภ*** โ***เจริญ"/>
    <s v="เชียงราย"/>
    <s v="-"/>
    <s v=""/>
    <s v="14/11/2025 09:43"/>
    <s v="-"/>
    <s v="J&amp;T COD"/>
    <s v="Tiktok"/>
    <s v="จ่ายทีหลัง / COD"/>
    <s v=""/>
    <s v="766462680185"/>
    <s v="14/11/2025 09:43"/>
  </r>
  <r>
    <x v="0"/>
    <x v="0"/>
    <n v="66.666666666666671"/>
    <n v="3"/>
    <s v="GBG81"/>
    <n v="100"/>
    <n v="0"/>
    <s v="ร้านที่2"/>
    <s v="ณ***า ค***"/>
    <s v="อำเภอเมืองเพชรบูรณ์"/>
    <s v="-"/>
    <s v=""/>
    <s v="14/11/2025 09:42"/>
    <s v="-"/>
    <s v="J&amp;T Express"/>
    <s v="Tiktok"/>
    <s v="tiktok"/>
    <s v=""/>
    <s v="766499760180"/>
    <s v="14/11/2025 09:42"/>
  </r>
  <r>
    <x v="2"/>
    <x v="2"/>
    <n v="40"/>
    <n v="10"/>
    <s v="GBG80"/>
    <n v="325"/>
    <n v="0"/>
    <s v="ร้านที่2"/>
    <s v="ส***วงศ์วรรธน์ ก***ุญมา"/>
    <s v="พิษณุโลก"/>
    <s v="-"/>
    <s v=""/>
    <s v="14/11/2025 09:41"/>
    <s v="-"/>
    <s v="J&amp;T Express"/>
    <s v="Tiktok"/>
    <s v="tiktok"/>
    <s v=""/>
    <s v="766421084111"/>
    <s v="14/11/2025 09:40"/>
  </r>
  <r>
    <x v="7"/>
    <x v="14"/>
    <n v="50"/>
    <n v="1"/>
    <s v="GBG79"/>
    <n v="100"/>
    <n v="0"/>
    <s v="ร้านที่2"/>
    <s v="จ***สุภา"/>
    <s v="พังงา"/>
    <s v="-"/>
    <s v=""/>
    <s v="14/11/2025 09:40"/>
    <s v="-"/>
    <s v="J&amp;T COD"/>
    <s v="Tiktok"/>
    <s v="จ่ายทีหลัง / COD"/>
    <s v=""/>
    <s v="766444750190"/>
    <s v="14/11/2025 09:40"/>
  </r>
  <r>
    <x v="14"/>
    <x v="15"/>
    <n v="50"/>
    <n v="1"/>
    <s v="GBG79"/>
    <n v="100"/>
    <n v="0"/>
    <s v="ร้านที่2"/>
    <s v="จ***สุภา"/>
    <s v="พังงา"/>
    <s v="-"/>
    <s v=""/>
    <s v="14/11/2025 09:40"/>
    <s v="-"/>
    <s v="J&amp;T COD"/>
    <s v="Tiktok"/>
    <s v="จ่ายทีหลัง / COD"/>
    <s v=""/>
    <s v="766444750190"/>
    <s v="14/11/2025 09:40"/>
  </r>
  <r>
    <x v="15"/>
    <x v="16"/>
    <n v="50"/>
    <n v="1"/>
    <s v="GBG79"/>
    <n v="100"/>
    <n v="0"/>
    <s v="ร้านที่2"/>
    <s v="จ***สุภา"/>
    <s v="พังงา"/>
    <s v="-"/>
    <s v=""/>
    <s v="14/11/2025 09:40"/>
    <s v="-"/>
    <s v="J&amp;T COD"/>
    <s v="Tiktok"/>
    <s v="จ่ายทีหลัง / COD"/>
    <s v=""/>
    <s v="766444750190"/>
    <s v="14/11/2025 09:40"/>
  </r>
  <r>
    <x v="2"/>
    <x v="2"/>
    <n v="33.333333333333336"/>
    <n v="3"/>
    <s v="GBG77"/>
    <n v="100"/>
    <n v="0"/>
    <s v="ร้านที่2"/>
    <s v="ก***ริ เ***ญสินค้า"/>
    <s v="Chon Buri"/>
    <s v="-"/>
    <s v=""/>
    <s v="14/11/2025 09:39"/>
    <s v="-"/>
    <s v="J&amp;T Express"/>
    <s v="Tiktok"/>
    <s v="tiktok"/>
    <s v=""/>
    <s v="766407087121"/>
    <s v="14/11/2025 09:39"/>
  </r>
  <r>
    <x v="0"/>
    <x v="0"/>
    <n v="66.666666666666671"/>
    <n v="6"/>
    <s v="GBG76"/>
    <n v="200"/>
    <n v="0"/>
    <s v="ร้านที่2"/>
    <s v="ว***ตน์ ศ***อนุกูลกิจ"/>
    <s v="กรุงเทพมหานคร"/>
    <s v="-"/>
    <s v=""/>
    <s v="14/11/2025 09:35"/>
    <s v="-"/>
    <s v="J&amp;T COD"/>
    <s v="Tiktok"/>
    <s v="จ่ายทีหลัง / COD"/>
    <s v=""/>
    <s v="766437889136"/>
    <s v="14/11/2025 09:35"/>
  </r>
  <r>
    <x v="2"/>
    <x v="2"/>
    <n v="40"/>
    <n v="10"/>
    <s v="GBG75"/>
    <n v="325"/>
    <n v="0"/>
    <s v="ร้านที่2"/>
    <s v="ท**"/>
    <s v="ตรัง"/>
    <s v="-"/>
    <s v=""/>
    <s v="14/11/2025 13:03"/>
    <s v="-"/>
    <s v="J&amp;T Express"/>
    <s v="Tiktok"/>
    <s v="tiktok"/>
    <s v=""/>
    <s v="766407424462"/>
    <s v="14/11/2025 09:29"/>
  </r>
  <r>
    <x v="2"/>
    <x v="2"/>
    <n v="40"/>
    <n v="10"/>
    <s v="GBG74"/>
    <n v="325"/>
    <n v="0"/>
    <s v="ร้านที่2"/>
    <s v="ร***ี ย***ยงใจสุข"/>
    <s v="กรุงเทพฯ"/>
    <s v="-"/>
    <s v=""/>
    <s v="14/11/2025 09:28"/>
    <s v="-"/>
    <s v="J&amp;T COD"/>
    <s v="Tiktok"/>
    <s v="จ่ายทีหลัง / COD"/>
    <s v="กาแฟรสเดียว 10 กล่อง"/>
    <s v="766437760152"/>
    <s v="14/11/2025 09:28"/>
  </r>
  <r>
    <x v="2"/>
    <x v="2"/>
    <n v="50"/>
    <n v="6"/>
    <s v="GBG73"/>
    <n v="200"/>
    <n v="0"/>
    <s v="ร้านที่2"/>
    <s v="เ***ี น***ดี"/>
    <s v="เทศบาลเมืองยโสธร"/>
    <s v="-"/>
    <s v=""/>
    <s v="14/11/2025 09:29"/>
    <s v="-"/>
    <s v="J&amp;T Express"/>
    <s v="Tiktok"/>
    <s v="tiktok"/>
    <s v=""/>
    <s v="766453969186"/>
    <s v="14/11/2025 09:28"/>
  </r>
  <r>
    <x v="8"/>
    <x v="9"/>
    <n v="79"/>
    <n v="1"/>
    <s v="GBG72"/>
    <n v="79"/>
    <n v="0"/>
    <s v="ร้านที่1"/>
    <s v="ส******ง"/>
    <s v="******ามูล, อำเภอเมืองชัยนาท ตำบลธรรมามูล อำเภอเมืองชัยนาท จังหวัดชัยนาท 17000"/>
    <s v="17000"/>
    <s v="00"/>
    <s v="14/11/2025 09:27"/>
    <s v="-"/>
    <s v="SPX Express"/>
    <s v="Shopee"/>
    <s v="shopee"/>
    <s v=""/>
    <s v="TH2510254341195"/>
    <s v="14/11/2025 09:27"/>
  </r>
  <r>
    <x v="2"/>
    <x v="2"/>
    <n v="40"/>
    <n v="10"/>
    <s v="GBG70"/>
    <n v="325"/>
    <n v="0"/>
    <s v="ร้านที่2"/>
    <s v="จ***ร  ไ***ัตน์"/>
    <s v="พัทลุง"/>
    <s v="-"/>
    <s v=""/>
    <s v="14/11/2025 09:26"/>
    <s v="-"/>
    <s v="J&amp;T COD"/>
    <s v="Tiktok"/>
    <s v="จ่ายทีหลัง / COD"/>
    <s v=""/>
    <s v="766452098591"/>
    <s v="14/11/2025 09:26"/>
  </r>
  <r>
    <x v="0"/>
    <x v="0"/>
    <n v="33"/>
    <n v="10"/>
    <s v="GBG69"/>
    <n v="325"/>
    <n v="0"/>
    <s v="ร้านที่2"/>
    <s v="ห***ย"/>
    <s v="กรุงเทพฯ"/>
    <s v="-"/>
    <s v=""/>
    <s v="14/11/2025 09:25"/>
    <s v="-"/>
    <s v="J&amp;T COD"/>
    <s v="Tiktok"/>
    <s v="จ่ายทีหลัง / COD"/>
    <s v=""/>
    <s v="766449763203"/>
    <s v="14/11/2025 09:25"/>
  </r>
  <r>
    <x v="0"/>
    <x v="0"/>
    <n v="33"/>
    <n v="10"/>
    <s v="GBG68"/>
    <n v="325"/>
    <n v="0"/>
    <s v="ร้านที่2"/>
    <s v="ว***เพ็ญ  จ***อง"/>
    <s v="มหาสารคาม"/>
    <s v="-"/>
    <s v=""/>
    <s v="14/11/2025 09:22"/>
    <s v="-"/>
    <s v="J&amp;T COD"/>
    <s v="Tiktok"/>
    <s v="จ่ายทีหลัง / COD"/>
    <s v=""/>
    <s v="766487683172"/>
    <s v="14/11/2025 09:22"/>
  </r>
  <r>
    <x v="1"/>
    <x v="1"/>
    <n v="33"/>
    <n v="10"/>
    <s v="GBG67"/>
    <n v="325"/>
    <n v="0"/>
    <s v="ร้านที่2"/>
    <s v="ค***ุฑารัตน์  ว***อุปปา"/>
    <s v="เทศบาลนครขอนแก่น"/>
    <s v="-"/>
    <s v=""/>
    <s v="14/11/2025 09:22"/>
    <s v="-"/>
    <s v="J&amp;T COD"/>
    <s v="Tiktok"/>
    <s v="จ่ายทีหลัง / COD"/>
    <s v="เน้น รสเนยนม ได้ไหมคะ พอดีลูกชายชอบทานรสนี้มากคะ สั่งรอบนี้รอบที่3 แล้ว ขอบคุณล่วงหน้ามากนะคะ"/>
    <s v="766499957204"/>
    <s v="14/11/2025 09:22"/>
  </r>
  <r>
    <x v="8"/>
    <x v="9"/>
    <n v="120"/>
    <n v="1"/>
    <s v="GBG66"/>
    <n v="99"/>
    <n v="0"/>
    <s v="ร้านที่2"/>
    <s v="ก***ิการ์ ส***ดิ์นะที"/>
    <s v="ชัยภูมิ"/>
    <s v="-"/>
    <s v=""/>
    <s v="14/11/2025 09:21"/>
    <s v="-"/>
    <s v="J&amp;T COD"/>
    <s v="Tiktok"/>
    <s v="จ่ายทีหลัง / COD"/>
    <s v=""/>
    <s v="766468485171"/>
    <s v="14/11/2025 09:21"/>
  </r>
  <r>
    <x v="1"/>
    <x v="1"/>
    <n v="33"/>
    <n v="10"/>
    <s v="GBG65"/>
    <n v="325"/>
    <n v="0"/>
    <s v="ร้านที่2"/>
    <s v="แ** ร**"/>
    <s v="ฉะเชิงเทรา"/>
    <s v="-"/>
    <s v=""/>
    <s v="14/11/2025 09:18"/>
    <s v="-"/>
    <s v="J&amp;T COD"/>
    <s v="Tiktok"/>
    <s v="จ่ายทีหลัง / COD"/>
    <s v=""/>
    <s v="766470167116"/>
    <s v="14/11/2025 09:18"/>
  </r>
  <r>
    <x v="2"/>
    <x v="2"/>
    <n v="33.333333333333336"/>
    <n v="3"/>
    <s v="GBG64"/>
    <n v="100"/>
    <n v="0"/>
    <s v="ร้านที่2"/>
    <s v="ณ***ล"/>
    <s v="เลย"/>
    <s v="-"/>
    <s v=""/>
    <s v="14/11/2025 09:17"/>
    <s v="-"/>
    <s v="J&amp;T COD"/>
    <s v="Tiktok"/>
    <s v="จ่ายทีหลัง / COD"/>
    <s v=""/>
    <s v="766438088124"/>
    <s v="14/11/2025 09:17"/>
  </r>
  <r>
    <x v="2"/>
    <x v="2"/>
    <n v="40"/>
    <n v="10"/>
    <s v="GBG63"/>
    <n v="325"/>
    <n v="0"/>
    <s v="ร้านที่2"/>
    <s v="ไ**"/>
    <s v="Samut Prakan"/>
    <s v="-"/>
    <s v=""/>
    <s v="14/11/2025 09:09"/>
    <s v="-"/>
    <s v="Flash Express Thailand COD"/>
    <s v="Tiktok"/>
    <s v="จ่ายทีหลัง / COD"/>
    <s v=""/>
    <s v="THT020329KHJT8Z"/>
    <s v="14/11/2025 09:09"/>
  </r>
  <r>
    <x v="2"/>
    <x v="2"/>
    <n v="40"/>
    <n v="10"/>
    <s v="GBG62"/>
    <n v="325"/>
    <n v="0"/>
    <s v="ร้านที่2"/>
    <s v="ส*** ส***มนาค"/>
    <s v="พระนครศรีอยุธยา"/>
    <s v="-"/>
    <s v=""/>
    <s v="14/11/2025 09:08"/>
    <s v="-"/>
    <s v="J&amp;T Express"/>
    <s v="Tiktok"/>
    <s v="tiktok"/>
    <s v=""/>
    <s v="766422563152"/>
    <s v="14/11/2025 09:08"/>
  </r>
  <r>
    <x v="0"/>
    <x v="0"/>
    <n v="66.666666666666671"/>
    <n v="3"/>
    <s v="GBG61"/>
    <n v="100"/>
    <n v="0"/>
    <s v="ร้านที่2"/>
    <s v="ณ***า"/>
    <s v="กาฬสินธุ์"/>
    <s v="-"/>
    <s v=""/>
    <s v="14/11/2025 08:44"/>
    <s v="-"/>
    <s v="J&amp;T COD"/>
    <s v="Tiktok"/>
    <s v="จ่ายทีหลัง / COD"/>
    <s v=""/>
    <s v="766464768193"/>
    <s v="14/11/2025 08:44"/>
  </r>
  <r>
    <x v="1"/>
    <x v="1"/>
    <n v="66.666666666666671"/>
    <n v="3"/>
    <s v="GBG60"/>
    <n v="130"/>
    <n v="0"/>
    <s v="ร้านที่1"/>
    <s v="ส******ี"/>
    <s v="******, ตำบล เมืองใต้, อำเภอเมืองศรีสะเกษจังหวัดศรีสะ้กษ ตำบลเมืองใต้ อำเภอเมืองศรีสะเกษ จังหวัดศรีสะเกษ 33000"/>
    <s v="33000"/>
    <s v="85"/>
    <s v="14/11/2025 08:25"/>
    <s v="-"/>
    <s v="SPX Express"/>
    <s v="Shopee"/>
    <s v="shopee"/>
    <s v=""/>
    <s v="TH2557853076964"/>
    <s v="14/11/2025 08:24"/>
  </r>
  <r>
    <x v="2"/>
    <x v="2"/>
    <n v="65"/>
    <n v="9"/>
    <s v="GBG59"/>
    <n v="305"/>
    <n v="0"/>
    <s v="ร้านที่2"/>
    <s v="ภ***ี ศ***ิชัย"/>
    <s v="ลำปาง"/>
    <s v="-"/>
    <s v=""/>
    <s v="14/11/2025 08:18"/>
    <s v="-"/>
    <s v="J&amp;T COD"/>
    <s v="Tiktok"/>
    <s v="จ่ายทีหลัง / COD"/>
    <s v=""/>
    <s v="766417282153"/>
    <s v="14/11/2025 08:19"/>
  </r>
  <r>
    <x v="7"/>
    <x v="14"/>
    <n v="50"/>
    <n v="1"/>
    <s v="GBG58"/>
    <n v="99.99"/>
    <n v="0"/>
    <s v="ร้านที่2"/>
    <s v="u***74695569815701"/>
    <s v="กรุงเทพฯ"/>
    <s v="-"/>
    <s v=""/>
    <s v="14/11/2025 08:08"/>
    <s v="-"/>
    <s v="J&amp;T COD"/>
    <s v="Tiktok"/>
    <s v="จ่ายทีหลัง / COD"/>
    <s v=""/>
    <s v="766432872155"/>
    <s v="14/11/2025 08:09"/>
  </r>
  <r>
    <x v="14"/>
    <x v="15"/>
    <n v="50"/>
    <n v="1"/>
    <s v="GBG58"/>
    <n v="99.99"/>
    <n v="0"/>
    <s v="ร้านที่2"/>
    <s v="u***74695569815701"/>
    <s v="กรุงเทพฯ"/>
    <s v="-"/>
    <s v=""/>
    <s v="14/11/2025 08:08"/>
    <s v="-"/>
    <s v="J&amp;T COD"/>
    <s v="Tiktok"/>
    <s v="จ่ายทีหลัง / COD"/>
    <s v=""/>
    <s v="766432872155"/>
    <s v="14/11/2025 08:08"/>
  </r>
  <r>
    <x v="15"/>
    <x v="16"/>
    <n v="50"/>
    <n v="1"/>
    <s v="GBG58"/>
    <n v="99.99"/>
    <n v="0"/>
    <s v="ร้านที่2"/>
    <s v="u***74695569815701"/>
    <s v="กรุงเทพฯ"/>
    <s v="-"/>
    <s v=""/>
    <s v="14/11/2025 08:08"/>
    <s v="-"/>
    <s v="J&amp;T COD"/>
    <s v="Tiktok"/>
    <s v="จ่ายทีหลัง / COD"/>
    <s v=""/>
    <s v="766432872155"/>
    <s v="14/11/2025 08:08"/>
  </r>
  <r>
    <x v="0"/>
    <x v="0"/>
    <n v="66.666666666666671"/>
    <n v="3"/>
    <s v="GBG57"/>
    <n v="100"/>
    <n v="0"/>
    <s v="ร้านที่2"/>
    <s v="อ***ีย์  เ***อบุญมี"/>
    <s v="ประจวบคีรีขันธ์"/>
    <s v="-"/>
    <s v=""/>
    <s v="14/11/2025 08:02"/>
    <s v="-"/>
    <s v="J&amp;T COD"/>
    <s v="Tiktok"/>
    <s v="จ่ายทีหลัง / COD"/>
    <s v=""/>
    <s v="766432886155"/>
    <s v="14/11/2025 08:02"/>
  </r>
  <r>
    <x v="1"/>
    <x v="1"/>
    <n v="66.666666666666671"/>
    <n v="3"/>
    <s v="GBG56"/>
    <n v="100"/>
    <n v="0"/>
    <s v="ร้านที่2"/>
    <s v="ช***า"/>
    <s v="พระนครศรีอยุธยา"/>
    <s v="-"/>
    <s v=""/>
    <s v="14/11/2025 08:03"/>
    <s v="-"/>
    <s v="Flash Express Thailand"/>
    <s v="Tiktok"/>
    <s v="tiktok"/>
    <s v=""/>
    <s v="THT050629KHMU2Z"/>
    <s v="14/11/2025 08:01"/>
  </r>
  <r>
    <x v="1"/>
    <x v="1"/>
    <n v="66.666666666666671"/>
    <n v="3"/>
    <s v="GBG55"/>
    <n v="100"/>
    <n v="0"/>
    <s v="ร้านที่2"/>
    <s v="ช***า"/>
    <s v="พระนครศรีอยุธยา"/>
    <s v="-"/>
    <s v=""/>
    <s v="14/11/2025 08:01"/>
    <s v="-"/>
    <s v="Flash Express Thailand COD"/>
    <s v="Tiktok"/>
    <s v="จ่ายทีหลัง / COD"/>
    <s v=""/>
    <s v="THT050629KHNJ8Z"/>
    <s v="14/11/2025 08:01"/>
  </r>
  <r>
    <x v="0"/>
    <x v="0"/>
    <n v="66.666666666666671"/>
    <n v="3"/>
    <s v="GBG54"/>
    <n v="100"/>
    <n v="0"/>
    <s v="ร้านที่2"/>
    <s v="ม***ี พ***ซุ่ย"/>
    <s v="ราชบุรี"/>
    <s v="-"/>
    <s v=""/>
    <s v="14/11/2025 07:16"/>
    <s v="-"/>
    <s v="J&amp;T COD"/>
    <s v="Tiktok"/>
    <s v="จ่ายทีหลัง / COD"/>
    <s v=""/>
    <s v="766442964195"/>
    <s v="14/11/2025 07:16"/>
  </r>
  <r>
    <x v="2"/>
    <x v="2"/>
    <n v="33.333333333333336"/>
    <n v="3"/>
    <s v="GBG53"/>
    <n v="100"/>
    <n v="0"/>
    <s v="ร้านที่2"/>
    <s v="ร** ด***ำ"/>
    <s v="กรุงเทพฯ"/>
    <s v="-"/>
    <s v=""/>
    <s v="14/11/2025 06:56"/>
    <s v="-"/>
    <s v="J&amp;T COD"/>
    <s v="Tiktok"/>
    <s v="จ่ายทีหลัง / COD"/>
    <s v=""/>
    <s v="766491054070"/>
    <s v="14/11/2025 06:56"/>
  </r>
  <r>
    <x v="2"/>
    <x v="2"/>
    <n v="33.333333333333336"/>
    <n v="3"/>
    <s v="GBG52"/>
    <n v="100"/>
    <n v="0"/>
    <s v="ร้านที่2"/>
    <s v="ม***วรรณ ว***ะ"/>
    <s v="นครปฐม"/>
    <s v="-"/>
    <s v=""/>
    <s v="14/11/2025 06:48"/>
    <s v="-"/>
    <s v="J&amp;T COD"/>
    <s v="Tiktok"/>
    <s v="จ่ายทีหลัง / COD"/>
    <s v=""/>
    <s v="766462744040"/>
    <s v="14/11/2025 06:48"/>
  </r>
  <r>
    <x v="2"/>
    <x v="2"/>
    <n v="65"/>
    <n v="9"/>
    <s v="GBG51"/>
    <n v="305"/>
    <n v="0"/>
    <s v="ร้านที่2"/>
    <s v="ร***ทิพย์ ผ***ำจัด"/>
    <s v="กรุงเทพมหานคร"/>
    <s v="-"/>
    <s v=""/>
    <s v="14/11/2025 06:42"/>
    <s v="-"/>
    <s v="J&amp;T Express"/>
    <s v="Tiktok"/>
    <s v="tiktok"/>
    <s v=""/>
    <s v="766498649044"/>
    <s v="14/11/2025 06:42"/>
  </r>
  <r>
    <x v="2"/>
    <x v="2"/>
    <n v="50"/>
    <n v="6"/>
    <s v="GBG50"/>
    <n v="200"/>
    <n v="0"/>
    <s v="ร้านที่2"/>
    <s v="จ***ร์ เ***ยงธรรม"/>
    <s v="จังหวัดสุโขทัย"/>
    <s v="-"/>
    <s v=""/>
    <s v="14/11/2025 06:35"/>
    <s v="-"/>
    <s v="J&amp;T Express"/>
    <s v="Tiktok"/>
    <s v="tiktok"/>
    <s v=""/>
    <s v="766433938082"/>
    <s v="14/11/2025 06:35"/>
  </r>
  <r>
    <x v="7"/>
    <x v="14"/>
    <n v="50"/>
    <n v="1"/>
    <s v="GBG49"/>
    <n v="108.99"/>
    <n v="9"/>
    <s v="ร้านที่2"/>
    <s v="ฟ**"/>
    <s v="สุรินทร์"/>
    <s v="-"/>
    <s v=""/>
    <s v="14/11/2025 06:28"/>
    <s v="-"/>
    <s v="J&amp;T COD"/>
    <s v="Tiktok"/>
    <s v="จ่ายทีหลัง / COD"/>
    <s v=""/>
    <s v="766404283035"/>
    <s v="14/11/2025 06:28"/>
  </r>
  <r>
    <x v="14"/>
    <x v="15"/>
    <n v="50"/>
    <n v="1"/>
    <s v="GBG49"/>
    <n v="108.99"/>
    <n v="9"/>
    <s v="ร้านที่2"/>
    <s v="ฟ**"/>
    <s v="สุรินทร์"/>
    <s v="-"/>
    <s v=""/>
    <s v="14/11/2025 06:28"/>
    <s v="-"/>
    <s v="J&amp;T COD"/>
    <s v="Tiktok"/>
    <s v="จ่ายทีหลัง / COD"/>
    <s v=""/>
    <s v="766404283035"/>
    <s v="14/11/2025 06:28"/>
  </r>
  <r>
    <x v="15"/>
    <x v="16"/>
    <n v="50"/>
    <n v="1"/>
    <s v="GBG49"/>
    <n v="108.99"/>
    <n v="9"/>
    <s v="ร้านที่2"/>
    <s v="ฟ**"/>
    <s v="สุรินทร์"/>
    <s v="-"/>
    <s v=""/>
    <s v="14/11/2025 06:28"/>
    <s v="-"/>
    <s v="J&amp;T COD"/>
    <s v="Tiktok"/>
    <s v="จ่ายทีหลัง / COD"/>
    <s v=""/>
    <s v="766404283035"/>
    <s v="14/11/2025 06:28"/>
  </r>
  <r>
    <x v="0"/>
    <x v="0"/>
    <n v="66.666666666666671"/>
    <n v="3"/>
    <s v="GBG48"/>
    <n v="100"/>
    <n v="0"/>
    <s v="ร้านที่2"/>
    <s v="ส***สา เ***"/>
    <s v="ชลบุรี"/>
    <s v="-"/>
    <s v=""/>
    <s v="14/11/2025 06:07"/>
    <s v="-"/>
    <s v="J&amp;T COD"/>
    <s v="Tiktok"/>
    <s v="จ่ายทีหลัง / COD"/>
    <s v=""/>
    <s v="766459830080"/>
    <s v="14/11/2025 06:07"/>
  </r>
  <r>
    <x v="2"/>
    <x v="2"/>
    <n v="33.333333333333336"/>
    <n v="3"/>
    <s v="GBG47"/>
    <n v="100"/>
    <n v="0"/>
    <s v="ร้านที่2"/>
    <s v="เ***รา ศ***วัสดิ์"/>
    <s v="ปทุมธานี"/>
    <s v="-"/>
    <s v=""/>
    <s v="14/11/2025 05:34"/>
    <s v="-"/>
    <s v="J&amp;T Express"/>
    <s v="Tiktok"/>
    <s v="tiktok"/>
    <s v=""/>
    <s v="766421140052"/>
    <s v="14/11/2025 05:34"/>
  </r>
  <r>
    <x v="17"/>
    <x v="6"/>
    <n v="81.75"/>
    <n v="1"/>
    <s v="GBG46"/>
    <n v="88.75"/>
    <n v="7"/>
    <s v="ร้านที่1"/>
    <s v="ธนวัฒน์ แก้วมณี"/>
    <s v="406หมู่4ร้านอาริยาเนื้อย่างเกาหลี ถ.หนองพลวงมะนาว ต.โพธิ์กลาง อ.เมือง จ.นครราชสีมา 30000_x000a__x000a_เมืองนครราชสีมา/ Mueng Nakorn Ratchasimaนครราชสีมา/ Nakhon Ratchasima_x000a_30000"/>
    <s v="30000"/>
    <s v="660910045334"/>
    <s v="14/11/2025 05:27"/>
    <s v="-"/>
    <s v="Kerry_dropoff"/>
    <s v="Lazada"/>
    <s v="lazada"/>
    <s v=""/>
    <s v="LEXPU0628459297"/>
    <s v="14/11/2025 05:26"/>
  </r>
  <r>
    <x v="5"/>
    <x v="6"/>
    <n v="81.75"/>
    <n v="1"/>
    <s v="GBG45"/>
    <n v="88.75"/>
    <n v="7"/>
    <s v="ร้านที่1"/>
    <s v="ธนวัฒน์ แก้วมณี"/>
    <s v="406หมู่4ร้านอาริยาเนื้อย่างเกาหลี ถ.หนองพลวงมะนาว ต.โพธิ์กลาง อ.เมือง จ.นครราชสีมา 30000_x000a__x000a_เมืองนครราชสีมา/ Mueng Nakorn Ratchasimaนครราชสีมา/ Nakhon Ratchasima_x000a_30000"/>
    <s v="30000"/>
    <s v="660910045334"/>
    <s v="14/11/2025 05:25"/>
    <s v="-"/>
    <s v="Kerry_dropoff"/>
    <s v="Lazada"/>
    <s v="lazada"/>
    <s v=""/>
    <s v="LEXPU0628444856"/>
    <s v="14/11/2025 05:25"/>
  </r>
  <r>
    <x v="13"/>
    <x v="6"/>
    <n v="78.63"/>
    <n v="1"/>
    <s v="GBG44"/>
    <n v="164.25"/>
    <n v="7"/>
    <s v="ร้านที่1"/>
    <s v="ธนวัฒน์ แก้วมณี"/>
    <s v="406หมู่4ร้านอาริยาเนื้อย่างเกาหลี ถ.หนองพลวงมะนาว ต.โพธิ์กลาง อ.เมือง จ.นครราชสีมา 30000_x000a__x000a_เมืองนครราชสีมา/ Mueng Nakorn Ratchasimaนครราชสีมา/ Nakhon Ratchasima_x000a_30000"/>
    <s v="30000"/>
    <s v="660910045334"/>
    <s v="14/11/2025 05:24"/>
    <s v="-"/>
    <s v="Kerry_dropoff"/>
    <s v="Lazada"/>
    <s v="lazada"/>
    <s v=""/>
    <s v="LEXPU0628413248"/>
    <s v="14/11/2025 05:23"/>
  </r>
  <r>
    <x v="13"/>
    <x v="6"/>
    <n v="78.62"/>
    <n v="1"/>
    <s v="GBG44"/>
    <n v="164.25"/>
    <n v="7"/>
    <s v="ร้านที่1"/>
    <s v="ธนวัฒน์ แก้วมณี"/>
    <s v="406หมู่4ร้านอาริยาเนื้อย่างเกาหลี ถ.หนองพลวงมะนาว ต.โพธิ์กลาง อ.เมือง จ.นครราชสีมา 30000_x000a__x000a_เมืองนครราชสีมา/ Mueng Nakorn Ratchasimaนครราชสีมา/ Nakhon Ratchasima_x000a_30000"/>
    <s v="30000"/>
    <s v="660910045334"/>
    <s v="14/11/2025 05:24"/>
    <s v="-"/>
    <s v="Kerry_dropoff"/>
    <s v="Lazada"/>
    <s v="lazada"/>
    <s v=""/>
    <s v="LEXPU0628413248"/>
    <s v="14/11/2025 05:23"/>
  </r>
  <r>
    <x v="0"/>
    <x v="0"/>
    <n v="66.666666666666671"/>
    <n v="3"/>
    <s v="GBG43"/>
    <n v="100"/>
    <n v="0"/>
    <s v="ร้านที่2"/>
    <s v="เ*** ค***ง"/>
    <s v="ลำพูน"/>
    <s v="-"/>
    <s v=""/>
    <s v="14/11/2025 03:50"/>
    <s v="-"/>
    <s v="J&amp;T Express"/>
    <s v="Tiktok"/>
    <s v="tiktok"/>
    <s v=""/>
    <s v="766488032096"/>
    <s v="14/11/2025 03:50"/>
  </r>
  <r>
    <x v="2"/>
    <x v="2"/>
    <n v="33.333333333333336"/>
    <n v="3"/>
    <s v="GBG42"/>
    <n v="100"/>
    <n v="0"/>
    <s v="ร้านที่2"/>
    <s v="เ***ร์พงศ์  ล***ศิลา"/>
    <s v="กรุงเทพฯ"/>
    <s v="-"/>
    <s v=""/>
    <s v="14/11/2025 03:41"/>
    <s v="-"/>
    <s v="J&amp;T COD"/>
    <s v="Tiktok"/>
    <s v="จ่ายทีหลัง / COD"/>
    <s v=""/>
    <s v="766455454085"/>
    <s v="14/11/2025 03:41"/>
  </r>
  <r>
    <x v="8"/>
    <x v="9"/>
    <n v="80"/>
    <n v="1"/>
    <s v="GBG41"/>
    <n v="80"/>
    <n v="0"/>
    <s v="ร้านที่1"/>
    <s v="ภ******ร"/>
    <s v="****** ซ.23 แขวงบางปะกอก เขตราษฎร์บูรณะ จังหวัดกรุงเทพมหานคร 10140"/>
    <s v="10140"/>
    <s v="92"/>
    <s v="14/11/2025 02:07"/>
    <s v="-"/>
    <s v="SPX Express"/>
    <s v="Shopee"/>
    <s v="shopee"/>
    <s v=""/>
    <s v="TH255101690286A"/>
    <s v="14/11/2025 02:06"/>
  </r>
  <r>
    <x v="7"/>
    <x v="14"/>
    <n v="50"/>
    <n v="1"/>
    <s v="GBG37"/>
    <n v="99.99"/>
    <n v="0"/>
    <s v="ร้านที่2"/>
    <s v="ต***ภพ ก***ำสุข"/>
    <s v="แพร่"/>
    <s v="-"/>
    <s v=""/>
    <s v="14/11/2025 01:04"/>
    <s v="-"/>
    <s v="J&amp;T COD"/>
    <s v="Tiktok"/>
    <s v="จ่ายทีหลัง / COD"/>
    <s v=""/>
    <s v="766493767104"/>
    <s v="14/11/2025 01:05"/>
  </r>
  <r>
    <x v="14"/>
    <x v="15"/>
    <n v="50"/>
    <n v="1"/>
    <s v="GBG37"/>
    <n v="99.99"/>
    <n v="0"/>
    <s v="ร้านที่2"/>
    <s v="ต***ภพ ก***ำสุข"/>
    <s v="แพร่"/>
    <s v="-"/>
    <s v=""/>
    <s v="14/11/2025 01:04"/>
    <s v="-"/>
    <s v="J&amp;T COD"/>
    <s v="Tiktok"/>
    <s v="จ่ายทีหลัง / COD"/>
    <s v=""/>
    <s v="766493767104"/>
    <s v="14/11/2025 01:05"/>
  </r>
  <r>
    <x v="15"/>
    <x v="16"/>
    <n v="50"/>
    <n v="1"/>
    <s v="GBG37"/>
    <n v="99.99"/>
    <n v="0"/>
    <s v="ร้านที่2"/>
    <s v="ต***ภพ ก***ำสุข"/>
    <s v="แพร่"/>
    <s v="-"/>
    <s v=""/>
    <s v="14/11/2025 01:04"/>
    <s v="-"/>
    <s v="J&amp;T COD"/>
    <s v="Tiktok"/>
    <s v="จ่ายทีหลัง / COD"/>
    <s v=""/>
    <s v="766493767104"/>
    <s v="14/11/2025 01:05"/>
  </r>
  <r>
    <x v="10"/>
    <x v="11"/>
    <n v="66.333333333333329"/>
    <n v="12"/>
    <s v="GBG36"/>
    <n v="864"/>
    <n v="0"/>
    <s v="ร้านที่1"/>
    <s v="ค*****ย"/>
    <s v="******ตรี ประชาอุทิศ 54 แขวงทุ่งครุ เขตทุ่งครุ จังหวัดกรุงเทพมหานคร 10140"/>
    <s v="10140"/>
    <s v="81"/>
    <s v="14/11/2025 01:33"/>
    <s v="-"/>
    <s v="SPX Express"/>
    <s v="Shopee"/>
    <s v="shopee"/>
    <s v=""/>
    <s v="TH2559612300835"/>
    <s v="14/11/2025 01:04"/>
  </r>
  <r>
    <x v="8"/>
    <x v="9"/>
    <n v="79"/>
    <n v="1"/>
    <s v="GBG35"/>
    <n v="79"/>
    <n v="0"/>
    <s v="ร้านที่1"/>
    <s v="โ******ร"/>
    <s v="******ตำบลท่าใหม่ ตำบลท่าใหม่ อำเภอท่าใหม่ จังหวัดจันทบุรี 22120"/>
    <s v="22120"/>
    <s v="64"/>
    <s v="14/11/2025 00:55"/>
    <s v="-"/>
    <s v="SPX Express"/>
    <s v="Shopee"/>
    <s v="shopee"/>
    <s v=""/>
    <s v="TH255829690091Z"/>
    <s v="14/11/2025 00:54"/>
  </r>
  <r>
    <x v="8"/>
    <x v="9"/>
    <n v="69.900000000000006"/>
    <n v="20"/>
    <s v="GBG34"/>
    <n v="1560"/>
    <n v="0"/>
    <s v="ร้านที่1"/>
    <s v="ส******์"/>
    <s v="******ล สมสนุก อำเภอ ปากคาด จังหวัด บึงกาฬ ตำบลสมสนุก อำเภอปากคาด จังหวัดบึงกาฬ 38190"/>
    <s v="38190"/>
    <s v="46"/>
    <s v="14/11/2025 00:56"/>
    <s v="-"/>
    <s v="SPX Express"/>
    <s v="Shopee"/>
    <s v="shopee"/>
    <s v=""/>
    <s v="TH251091231933A"/>
    <s v="14/11/2025 00:26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6">
  <r>
    <x v="0"/>
    <x v="0"/>
    <n v="50"/>
    <n v="1"/>
    <s v="GBL44"/>
    <n v="100"/>
    <n v="0"/>
    <s v="ร้านที่4"/>
    <s v="น** ส***านต์ ร***ันทร"/>
    <s v="ประจวบคีรีขันธ์"/>
    <s v="-"/>
    <s v=""/>
    <s v="15/11/2025 23:36"/>
    <s v="-"/>
    <s v="J&amp;T COD"/>
    <s v="Tiktok"/>
    <s v="จ่ายทีหลัง / COD"/>
    <s v=""/>
    <s v="766411838824"/>
    <s v="15/11/2025 23:37"/>
  </r>
  <r>
    <x v="1"/>
    <x v="1"/>
    <n v="50"/>
    <n v="1"/>
    <s v="GBL44"/>
    <n v="100"/>
    <n v="0"/>
    <s v="ร้านที่4"/>
    <s v="น** ส***านต์ ร***ันทร"/>
    <s v="ประจวบคีรีขันธ์"/>
    <s v="-"/>
    <s v=""/>
    <s v="15/11/2025 23:36"/>
    <s v="-"/>
    <s v="J&amp;T COD"/>
    <s v="Tiktok"/>
    <s v="จ่ายทีหลัง / COD"/>
    <s v=""/>
    <s v="766411838824"/>
    <s v="15/11/2025 23:37"/>
  </r>
  <r>
    <x v="2"/>
    <x v="2"/>
    <n v="50"/>
    <n v="1"/>
    <s v="GBL44"/>
    <n v="100"/>
    <n v="0"/>
    <s v="ร้านที่4"/>
    <s v="น** ส***านต์ ร***ันทร"/>
    <s v="ประจวบคีรีขันธ์"/>
    <s v="-"/>
    <s v=""/>
    <s v="15/11/2025 23:36"/>
    <s v="-"/>
    <s v="J&amp;T COD"/>
    <s v="Tiktok"/>
    <s v="จ่ายทีหลัง / COD"/>
    <s v=""/>
    <s v="766411838824"/>
    <s v="15/11/2025 23:37"/>
  </r>
  <r>
    <x v="3"/>
    <x v="3"/>
    <n v="50"/>
    <n v="6"/>
    <s v="GBL43"/>
    <n v="100"/>
    <n v="0"/>
    <s v="ร้านที่2"/>
    <s v="t***"/>
    <s v="ประจวบคีรีขันธ์"/>
    <s v="-"/>
    <s v=""/>
    <s v="15/11/2025 23:24"/>
    <s v="-"/>
    <s v="J&amp;T COD"/>
    <s v="Tiktok"/>
    <s v="จ่ายทีหลัง / COD"/>
    <s v=""/>
    <s v="766427857860"/>
    <s v="15/11/2025 23:24"/>
  </r>
  <r>
    <x v="1"/>
    <x v="1"/>
    <n v="33.333333333333336"/>
    <n v="3"/>
    <s v="GBL42"/>
    <n v="99.99"/>
    <n v="0"/>
    <s v="ร้านที่2"/>
    <s v="ส***ญญา ค***"/>
    <s v="มหาสารคาม"/>
    <s v="-"/>
    <s v=""/>
    <s v="15/11/2025 23:12"/>
    <s v="-"/>
    <s v="J&amp;T COD"/>
    <s v="Tiktok"/>
    <s v="จ่ายทีหลัง / COD"/>
    <s v="โปรดระบุห้ามโยน"/>
    <s v="766415393800"/>
    <s v="15/11/2025 23:12"/>
  </r>
  <r>
    <x v="3"/>
    <x v="3"/>
    <n v="50"/>
    <n v="6"/>
    <s v="GBL41"/>
    <n v="200"/>
    <n v="0"/>
    <s v="ร้านที่2"/>
    <s v="ส***ญญา ค***"/>
    <s v="มหาสารคาม"/>
    <s v="-"/>
    <s v=""/>
    <s v="15/11/2025 23:10"/>
    <s v="-"/>
    <s v="J&amp;T COD"/>
    <s v="Tiktok"/>
    <s v="จ่ายทีหลัง / COD"/>
    <s v="โปรดระบุห้ามโยน"/>
    <s v="766409541870"/>
    <s v="15/11/2025 23:11"/>
  </r>
  <r>
    <x v="0"/>
    <x v="0"/>
    <n v="50"/>
    <n v="1"/>
    <s v="GBL40"/>
    <n v="100"/>
    <n v="0"/>
    <s v="ร้านที่4"/>
    <s v="น***า"/>
    <s v="สุโขทัย"/>
    <s v="-"/>
    <s v=""/>
    <s v="15/11/2025 23:04"/>
    <s v="-"/>
    <s v="J&amp;T COD"/>
    <s v="Tiktok"/>
    <s v="จ่ายทีหลัง / COD"/>
    <s v=""/>
    <s v="766406520832"/>
    <s v="15/11/2025 23:04"/>
  </r>
  <r>
    <x v="1"/>
    <x v="1"/>
    <n v="50"/>
    <n v="1"/>
    <s v="GBL40"/>
    <n v="100"/>
    <n v="0"/>
    <s v="ร้านที่4"/>
    <s v="น***า"/>
    <s v="สุโขทัย"/>
    <s v="-"/>
    <s v=""/>
    <s v="15/11/2025 23:04"/>
    <s v="-"/>
    <s v="J&amp;T COD"/>
    <s v="Tiktok"/>
    <s v="จ่ายทีหลัง / COD"/>
    <s v=""/>
    <s v="766406520832"/>
    <s v="15/11/2025 23:04"/>
  </r>
  <r>
    <x v="2"/>
    <x v="2"/>
    <n v="50"/>
    <n v="1"/>
    <s v="GBL40"/>
    <n v="100"/>
    <n v="0"/>
    <s v="ร้านที่4"/>
    <s v="น***า"/>
    <s v="สุโขทัย"/>
    <s v="-"/>
    <s v=""/>
    <s v="15/11/2025 23:04"/>
    <s v="-"/>
    <s v="J&amp;T COD"/>
    <s v="Tiktok"/>
    <s v="จ่ายทีหลัง / COD"/>
    <s v=""/>
    <s v="766406520832"/>
    <s v="15/11/2025 23:04"/>
  </r>
  <r>
    <x v="3"/>
    <x v="3"/>
    <n v="33.333333333333336"/>
    <n v="3"/>
    <s v="GBL39"/>
    <n v="100"/>
    <n v="0"/>
    <s v="ร้านที่2"/>
    <s v="จ***พัส"/>
    <s v="อุดรธานี"/>
    <s v="-"/>
    <s v=""/>
    <s v="15/11/2025 23:04"/>
    <s v="-"/>
    <s v="J&amp;T Express"/>
    <s v="Tiktok"/>
    <s v="tiktok"/>
    <s v="เปลี่ยนรสกาแฟเป้นฝอยทอง"/>
    <s v="766466044820"/>
    <s v="15/11/2025 23:03"/>
  </r>
  <r>
    <x v="4"/>
    <x v="4"/>
    <n v="80"/>
    <n v="1"/>
    <s v="GBL38"/>
    <n v="125.5"/>
    <n v="45.5"/>
    <s v="ร้านที่1"/>
    <s v="พันธ์ ทิพย์  อินประเสริฐ"/>
    <s v="เลขที่7 ซอยฉลองกรุง 56 (อินประเสริฐ) ถ.ฉลองกรุง  ลำปลาทิว ลาดกระบัง กรุงเทพ_x000a__x000a_ลาดกระบัง/ Lat Krabangกรุงเทพมหานคร/ Bangkok_x000a_10520"/>
    <s v="10520"/>
    <s v="660993964416"/>
    <s v="15/11/2025 22:59"/>
    <s v="-"/>
    <s v="Kerry_dropoff"/>
    <s v="Lazada"/>
    <s v="lazada"/>
    <s v=""/>
    <s v="LEXPU0628911255"/>
    <s v="15/11/2025 22:59"/>
  </r>
  <r>
    <x v="3"/>
    <x v="3"/>
    <n v="33.333333333333336"/>
    <n v="3"/>
    <s v="GBL37"/>
    <n v="100"/>
    <n v="0"/>
    <s v="ร้านที่2"/>
    <s v="แ***าว โ***เสน"/>
    <s v="กรุงเทพฯ"/>
    <s v="-"/>
    <s v=""/>
    <s v="15/11/2025 22:49"/>
    <s v="-"/>
    <s v="J&amp;T COD"/>
    <s v="Tiktok"/>
    <s v="จ่ายทีหลัง / COD"/>
    <s v=""/>
    <s v="766487466813"/>
    <s v="15/11/2025 22:49"/>
  </r>
  <r>
    <x v="0"/>
    <x v="0"/>
    <n v="50"/>
    <n v="1"/>
    <s v="GBL36"/>
    <n v="100"/>
    <n v="0"/>
    <s v="ร้านที่4"/>
    <s v="w**"/>
    <s v="ขอนแก่น"/>
    <s v="-"/>
    <s v=""/>
    <s v="15/11/2025 22:45"/>
    <s v="-"/>
    <s v="J&amp;T COD"/>
    <s v="Tiktok"/>
    <s v="จ่ายทีหลัง / COD"/>
    <s v=""/>
    <s v="766458123830"/>
    <s v="15/11/2025 22:45"/>
  </r>
  <r>
    <x v="1"/>
    <x v="1"/>
    <n v="50"/>
    <n v="1"/>
    <s v="GBL36"/>
    <n v="100"/>
    <n v="0"/>
    <s v="ร้านที่4"/>
    <s v="w**"/>
    <s v="ขอนแก่น"/>
    <s v="-"/>
    <s v=""/>
    <s v="15/11/2025 22:45"/>
    <s v="-"/>
    <s v="J&amp;T COD"/>
    <s v="Tiktok"/>
    <s v="จ่ายทีหลัง / COD"/>
    <s v=""/>
    <s v="766458123830"/>
    <s v="15/11/2025 22:45"/>
  </r>
  <r>
    <x v="2"/>
    <x v="2"/>
    <n v="50"/>
    <n v="1"/>
    <s v="GBL36"/>
    <n v="100"/>
    <n v="0"/>
    <s v="ร้านที่4"/>
    <s v="w**"/>
    <s v="ขอนแก่น"/>
    <s v="-"/>
    <s v=""/>
    <s v="15/11/2025 22:45"/>
    <s v="-"/>
    <s v="J&amp;T COD"/>
    <s v="Tiktok"/>
    <s v="จ่ายทีหลัง / COD"/>
    <s v=""/>
    <s v="766458123830"/>
    <s v="15/11/2025 22:45"/>
  </r>
  <r>
    <x v="3"/>
    <x v="3"/>
    <n v="50"/>
    <n v="6"/>
    <s v="GBL35"/>
    <n v="200"/>
    <n v="0"/>
    <s v="ร้านที่2"/>
    <s v="ค***ิสาพัชร์ ท***วส"/>
    <s v="ชลบุรี"/>
    <s v="-"/>
    <s v=""/>
    <s v="15/11/2025 22:22"/>
    <s v="-"/>
    <s v="J&amp;T COD"/>
    <s v="Tiktok"/>
    <s v="จ่ายทีหลัง / COD"/>
    <s v=""/>
    <s v="766475059862"/>
    <s v="15/11/2025 22:22"/>
  </r>
  <r>
    <x v="5"/>
    <x v="5"/>
    <n v="33"/>
    <n v="10"/>
    <s v="GBL34"/>
    <n v="581.61"/>
    <n v="0"/>
    <s v="ร้านที่2"/>
    <s v="ก***รรณ ย***สุด"/>
    <s v="Nakhon Si Thammarat"/>
    <s v="-"/>
    <s v=""/>
    <s v="15/11/2025 22:06"/>
    <s v="-"/>
    <s v="J&amp;T Express"/>
    <s v="Tiktok"/>
    <s v="tiktok"/>
    <s v=""/>
    <s v="766575101331"/>
    <s v="15/11/2025 22:06"/>
  </r>
  <r>
    <x v="6"/>
    <x v="6"/>
    <n v="139"/>
    <n v="1"/>
    <s v="GBL34"/>
    <n v="581.61"/>
    <n v="0"/>
    <s v="ร้านที่2"/>
    <s v="ก***รรณ ย***สุด"/>
    <s v="Nakhon Si Thammarat"/>
    <s v="-"/>
    <s v=""/>
    <s v="15/11/2025 22:06"/>
    <s v="-"/>
    <s v="J&amp;T Express"/>
    <s v="Tiktok"/>
    <s v="tiktok"/>
    <s v=""/>
    <s v="766575101331"/>
    <s v="15/11/2025 22:06"/>
  </r>
  <r>
    <x v="6"/>
    <x v="6"/>
    <n v="139"/>
    <n v="1"/>
    <s v="GBL34"/>
    <n v="581.61"/>
    <n v="0"/>
    <s v="ร้านที่2"/>
    <s v="ก***รรณ ย***สุด"/>
    <s v="Nakhon Si Thammarat"/>
    <s v="-"/>
    <s v=""/>
    <s v="15/11/2025 22:06"/>
    <s v="-"/>
    <s v="J&amp;T Express"/>
    <s v="Tiktok"/>
    <s v="tiktok"/>
    <s v=""/>
    <s v="766575101331"/>
    <s v="15/11/2025 22:06"/>
  </r>
  <r>
    <x v="7"/>
    <x v="7"/>
    <n v="66.333333333333329"/>
    <n v="3"/>
    <s v="GBL33"/>
    <n v="232"/>
    <n v="0"/>
    <s v="ร้านที่1"/>
    <s v="ธ******น"/>
    <s v="******ือง ตำบลคูเมือง อำเภอวารินชำราบ จังหวัดอุบลราชธานี 34190"/>
    <s v="34190"/>
    <s v="04"/>
    <s v="15/11/2025 22:02"/>
    <s v="-"/>
    <s v="Flash Express"/>
    <s v="Shopee"/>
    <s v="shopee"/>
    <s v=""/>
    <s v="TH31138015WF0E"/>
    <s v="15/11/2025 22:02"/>
  </r>
  <r>
    <x v="5"/>
    <x v="5"/>
    <n v="66.666666666666671"/>
    <n v="3"/>
    <s v="GBL32"/>
    <n v="100"/>
    <n v="0"/>
    <s v="ร้านที่2"/>
    <s v="ป***าวรินทร์ จ***มธเดชจิรัชญา"/>
    <s v="ราชบุรี"/>
    <s v="-"/>
    <s v=""/>
    <s v="15/11/2025 21:57"/>
    <s v="-"/>
    <s v="J&amp;T COD"/>
    <s v="Tiktok"/>
    <s v="จ่ายทีหลัง / COD"/>
    <s v=""/>
    <s v="766413808871"/>
    <s v="15/11/2025 21:57"/>
  </r>
  <r>
    <x v="8"/>
    <x v="8"/>
    <n v="80.95"/>
    <n v="1"/>
    <s v="GBL31"/>
    <n v="87.95"/>
    <n v="7"/>
    <s v="ร้านที่1"/>
    <s v="สายนธี  คงชูญาติ"/>
    <s v="186 ม.5  ซ.เมธานนท์ ต.บ้านสวน · บ้านสวน/ Ban Suan_x000a__x000a_เมืองชลบุรี/ Mueang Chon Buriชลบุรี/ Chonburi_x000a_20000"/>
    <s v="20000"/>
    <s v="660897512364"/>
    <s v="15/11/2025 21:50"/>
    <s v="-"/>
    <s v="Kerry_dropoff"/>
    <s v="Lazada"/>
    <s v="lazada"/>
    <s v=""/>
    <s v="LEXPU0629208827"/>
    <s v="15/11/2025 21:50"/>
  </r>
  <r>
    <x v="9"/>
    <x v="9"/>
    <n v="139"/>
    <n v="1"/>
    <s v="GBL30"/>
    <n v="217.98"/>
    <n v="0"/>
    <s v="ร้านที่2"/>
    <s v="ก**"/>
    <s v="นนทบุรี"/>
    <s v="-"/>
    <s v=""/>
    <s v="15/11/2025 21:49"/>
    <s v="-"/>
    <s v="J&amp;T COD"/>
    <s v="Tiktok"/>
    <s v="จ่ายทีหลัง / COD"/>
    <s v=""/>
    <s v="766566825323"/>
    <s v="15/11/2025 21:49"/>
  </r>
  <r>
    <x v="6"/>
    <x v="6"/>
    <n v="139"/>
    <n v="1"/>
    <s v="GBL30"/>
    <n v="217.98"/>
    <n v="0"/>
    <s v="ร้านที่2"/>
    <s v="ก**"/>
    <s v="นนทบุรี"/>
    <s v="-"/>
    <s v=""/>
    <s v="15/11/2025 21:49"/>
    <s v="-"/>
    <s v="J&amp;T COD"/>
    <s v="Tiktok"/>
    <s v="จ่ายทีหลัง / COD"/>
    <s v=""/>
    <s v="766566825323"/>
    <s v="15/11/2025 21:49"/>
  </r>
  <r>
    <x v="3"/>
    <x v="3"/>
    <n v="33.333333333333336"/>
    <n v="3"/>
    <s v="GBL29"/>
    <n v="270"/>
    <n v="0"/>
    <s v="ร้านที่1"/>
    <s v="C****a"/>
    <s v="******ตำบลกกสะทอน อำเภอด่านซ้าย จังหวัดเลย 42120"/>
    <s v="42120"/>
    <s v="45"/>
    <s v="15/11/2025 22:15"/>
    <s v="-"/>
    <s v="Flash Express"/>
    <s v="Shopee"/>
    <s v="shopee"/>
    <s v=""/>
    <s v="TH3905800M1T5G"/>
    <s v="15/11/2025 21:45"/>
  </r>
  <r>
    <x v="5"/>
    <x v="5"/>
    <n v="66.666666666666671"/>
    <n v="3"/>
    <s v="GBL29"/>
    <n v="270"/>
    <n v="0"/>
    <s v="ร้านที่1"/>
    <s v="C****a"/>
    <s v="******ตำบลกกสะทอน อำเภอด่านซ้าย จังหวัดเลย 42120"/>
    <s v="42120"/>
    <s v="45"/>
    <s v="15/11/2025 22:15"/>
    <s v="-"/>
    <s v="Flash Express"/>
    <s v="Shopee"/>
    <s v="shopee"/>
    <s v=""/>
    <s v="TH3905800M1T5G"/>
    <s v="15/11/2025 21:45"/>
  </r>
  <r>
    <x v="5"/>
    <x v="5"/>
    <n v="66.666666666666671"/>
    <n v="3"/>
    <s v="GBL28"/>
    <n v="100"/>
    <n v="0"/>
    <s v="ร้านที่2"/>
    <s v="ข***แก้ว  โ***งสูงเนิน"/>
    <s v="นครราชสีมา"/>
    <s v="-"/>
    <s v=""/>
    <s v="15/11/2025 21:44"/>
    <s v="-"/>
    <s v="J&amp;T COD"/>
    <s v="Tiktok"/>
    <s v="จ่ายทีหลัง / COD"/>
    <s v=""/>
    <s v="766456241854"/>
    <s v="15/11/2025 21:44"/>
  </r>
  <r>
    <x v="3"/>
    <x v="3"/>
    <n v="65"/>
    <n v="9"/>
    <s v="GBL25"/>
    <n v="310"/>
    <n v="0"/>
    <s v="ร้านที่2"/>
    <s v="อ***ัตน์ ข***ณร"/>
    <s v="เพชรบูรณ์"/>
    <s v="-"/>
    <s v=""/>
    <s v="15/11/2025 21:37"/>
    <s v="-"/>
    <s v="J&amp;T COD"/>
    <s v="Tiktok"/>
    <s v="จ่ายทีหลัง / COD"/>
    <s v=""/>
    <s v="766498658822"/>
    <s v="15/11/2025 21:38"/>
  </r>
  <r>
    <x v="3"/>
    <x v="3"/>
    <n v="50"/>
    <n v="6"/>
    <s v="GBL24"/>
    <n v="100"/>
    <n v="0"/>
    <s v="ร้านที่2"/>
    <s v="พ***ุ้ย"/>
    <s v="สมุทรปราการ"/>
    <s v="-"/>
    <s v=""/>
    <s v="15/11/2025 21:34"/>
    <s v="-"/>
    <s v="Flash Express Thailand COD"/>
    <s v="Tiktok"/>
    <s v="จ่ายทีหลัง / COD"/>
    <s v=""/>
    <s v="THT020329PB2P6Z"/>
    <s v="15/11/2025 21:34"/>
  </r>
  <r>
    <x v="3"/>
    <x v="3"/>
    <n v="33.333333333333336"/>
    <n v="3"/>
    <s v="GBL23"/>
    <n v="100"/>
    <n v="0"/>
    <s v="ร้านที่2"/>
    <s v="ธ***ารัตน น***้ว"/>
    <s v="สงขลา"/>
    <s v="-"/>
    <s v=""/>
    <s v="15/11/2025 21:13"/>
    <s v="-"/>
    <s v="J&amp;T COD"/>
    <s v="Tiktok"/>
    <s v="จ่ายทีหลัง / COD"/>
    <s v=""/>
    <s v="766482057880"/>
    <s v="15/11/2025 21:21"/>
  </r>
  <r>
    <x v="4"/>
    <x v="10"/>
    <n v="66.333333333333329"/>
    <n v="3"/>
    <s v="GBL21"/>
    <n v="222.71"/>
    <n v="0"/>
    <s v="ร้านที่2"/>
    <s v="ส***รัตน์ อ***ย"/>
    <s v="สระบุรี"/>
    <s v="-"/>
    <s v=""/>
    <s v="15/11/2025 21:00"/>
    <s v="-"/>
    <s v="Flash Express Thailand COD"/>
    <s v="Tiktok"/>
    <s v="จ่ายทีหลัง / COD"/>
    <s v=""/>
    <s v="THT100329PB5C4Z"/>
    <s v="15/11/2025 21:00"/>
  </r>
  <r>
    <x v="3"/>
    <x v="3"/>
    <n v="33.333333333333336"/>
    <n v="3"/>
    <s v="GBL20"/>
    <n v="100"/>
    <n v="0"/>
    <s v="ร้านที่2"/>
    <s v="ส** ค***ท"/>
    <s v="ลพบุรี"/>
    <s v="-"/>
    <s v=""/>
    <s v="15/11/2025 20:59"/>
    <s v="-"/>
    <s v="J&amp;T COD"/>
    <s v="Tiktok"/>
    <s v="จ่ายทีหลัง / COD"/>
    <s v=""/>
    <s v="766493054880"/>
    <s v="15/11/2025 20:59"/>
  </r>
  <r>
    <x v="10"/>
    <x v="11"/>
    <n v="12"/>
    <n v="20"/>
    <s v="GBL19"/>
    <n v="252"/>
    <n v="0"/>
    <s v="ร้านที่1"/>
    <s v="อ******์"/>
    <s v="******คีรี, อำเภอพรหมคีรี ตำบลอินคีรี อำเภอพรหมคีรี จังหวัดนครศรีธรรมราช 80320"/>
    <s v="80320"/>
    <s v="12"/>
    <s v="15/11/2025 21:25"/>
    <s v="-"/>
    <s v="Flash Express"/>
    <s v="Shopee"/>
    <s v="shopee"/>
    <s v=""/>
    <s v="TH6402800YJP4C"/>
    <s v="15/11/2025 20:55"/>
  </r>
  <r>
    <x v="3"/>
    <x v="3"/>
    <n v="50"/>
    <n v="6"/>
    <s v="GBL17"/>
    <n v="200"/>
    <n v="0"/>
    <s v="ร้านที่2"/>
    <s v="n***rat"/>
    <s v="พระนครศรีอยุธยา"/>
    <s v="-"/>
    <s v=""/>
    <s v="15/11/2025 20:53"/>
    <s v="-"/>
    <s v="J&amp;T COD"/>
    <s v="Tiktok"/>
    <s v="จ่ายทีหลัง / COD"/>
    <s v=""/>
    <s v="766472748860"/>
    <s v="15/11/2025 20:53"/>
  </r>
  <r>
    <x v="5"/>
    <x v="5"/>
    <n v="66.666666666666671"/>
    <n v="3"/>
    <s v="GBL15"/>
    <n v="100"/>
    <n v="0"/>
    <s v="ร้านที่4"/>
    <s v="ก***นา ส***์โพธิ์ศรี"/>
    <s v="เพชรบุรี"/>
    <s v="-"/>
    <s v=""/>
    <s v="15/11/2025 20:43"/>
    <s v="-"/>
    <s v="J&amp;T Express"/>
    <s v="Tiktok"/>
    <s v="tiktok"/>
    <s v=""/>
    <s v="766421303841"/>
    <s v="15/11/2025 20:43"/>
  </r>
  <r>
    <x v="4"/>
    <x v="10"/>
    <n v="66.333333333333329"/>
    <n v="3"/>
    <s v="GBL14"/>
    <n v="220"/>
    <n v="0"/>
    <s v="ร้านที่4"/>
    <s v="น***ระ  พ***รัตน์"/>
    <s v="อุบลราชธานี"/>
    <s v="-"/>
    <s v=""/>
    <s v="15/11/2025 20:41"/>
    <s v="-"/>
    <s v="J&amp;T COD"/>
    <s v="Tiktok"/>
    <s v="จ่ายทีหลัง / COD"/>
    <s v=""/>
    <s v="766419409840"/>
    <s v="15/11/2025 20:41"/>
  </r>
  <r>
    <x v="3"/>
    <x v="3"/>
    <n v="50"/>
    <n v="6"/>
    <s v="GBL13"/>
    <n v="200"/>
    <n v="0"/>
    <s v="ร้านที่2"/>
    <s v="จ***ภัทร ถ***"/>
    <s v="อุบลราชธานี"/>
    <s v="-"/>
    <s v=""/>
    <s v="15/11/2025 20:34"/>
    <s v="-"/>
    <s v="J&amp;T COD"/>
    <s v="Tiktok"/>
    <s v="จ่ายทีหลัง / COD"/>
    <s v=""/>
    <s v="766472257854"/>
    <s v="15/11/2025 20:34"/>
  </r>
  <r>
    <x v="3"/>
    <x v="3"/>
    <n v="33.333333333333336"/>
    <n v="3"/>
    <s v="GBL12"/>
    <n v="100"/>
    <n v="0"/>
    <s v="ร้านที่2"/>
    <s v="น***อนก ค***าง"/>
    <s v="พิษณุโลก"/>
    <s v="-"/>
    <s v=""/>
    <s v="15/11/2025 20:29"/>
    <s v="-"/>
    <s v="J&amp;T COD"/>
    <s v="Tiktok"/>
    <s v="จ่ายทีหลัง / COD"/>
    <s v=""/>
    <s v="766406552822"/>
    <s v="15/11/2025 20:29"/>
  </r>
  <r>
    <x v="3"/>
    <x v="3"/>
    <n v="50"/>
    <n v="6"/>
    <s v="GBL11"/>
    <n v="100"/>
    <n v="0"/>
    <s v="ร้านที่2"/>
    <s v="ค***ฐา  ภ***ณิชย์"/>
    <s v="จังหวัดพิษณุโลก"/>
    <s v="-"/>
    <s v=""/>
    <s v="15/11/2025 20:28"/>
    <s v="-"/>
    <s v="J&amp;T COD"/>
    <s v="Tiktok"/>
    <s v="จ่ายทีหลัง / COD"/>
    <s v=""/>
    <s v="766414252855"/>
    <s v="15/11/2025 20:28"/>
  </r>
  <r>
    <x v="3"/>
    <x v="3"/>
    <n v="50"/>
    <n v="6"/>
    <s v="GBL10"/>
    <n v="200"/>
    <n v="0"/>
    <s v="ร้านที่2"/>
    <s v="ว***ต"/>
    <s v="ฉะเชิงเทรา"/>
    <s v="-"/>
    <s v=""/>
    <s v="15/11/2025 20:26"/>
    <s v="-"/>
    <s v="J&amp;T COD"/>
    <s v="Tiktok"/>
    <s v="จ่ายทีหลัง / COD"/>
    <s v=""/>
    <s v="766455655840"/>
    <s v="15/11/2025 20:26"/>
  </r>
  <r>
    <x v="3"/>
    <x v="3"/>
    <n v="50"/>
    <n v="6"/>
    <s v="GBL9"/>
    <n v="200"/>
    <n v="0"/>
    <s v="ร้านที่2"/>
    <s v="ธ***นท์ ธ***ิบูลย์"/>
    <s v="พระนครศรีอยุธยา"/>
    <s v="-"/>
    <s v=""/>
    <s v="15/11/2025 20:17"/>
    <s v="-"/>
    <s v="J&amp;T Express"/>
    <s v="Tiktok"/>
    <s v="tiktok"/>
    <s v=""/>
    <s v="766418654842"/>
    <s v="15/11/2025 20:17"/>
  </r>
  <r>
    <x v="8"/>
    <x v="12"/>
    <n v="139"/>
    <n v="1"/>
    <s v="GBL8"/>
    <n v="108.99"/>
    <n v="0"/>
    <s v="ร้านที่2"/>
    <s v="ก***ัตน์ ส***ยาการณ์"/>
    <s v="กาญจนบุรี"/>
    <s v="-"/>
    <s v=""/>
    <s v="15/11/2025 20:15"/>
    <s v="-"/>
    <s v="J&amp;T COD"/>
    <s v="Tiktok"/>
    <s v="จ่ายทีหลัง / COD"/>
    <s v=""/>
    <s v="766575306302"/>
    <s v="15/11/2025 20:15"/>
  </r>
  <r>
    <x v="3"/>
    <x v="3"/>
    <n v="33.333333333333336"/>
    <n v="3"/>
    <s v="GBL7"/>
    <n v="100"/>
    <n v="0"/>
    <s v="ร้านที่2"/>
    <s v="พ***า. เ***งแก้วฟ้า"/>
    <s v="เทศบาลนครนครปฐม"/>
    <s v="-"/>
    <s v=""/>
    <s v="15/11/2025 20:10"/>
    <s v="-"/>
    <s v="J&amp;T COD"/>
    <s v="Tiktok"/>
    <s v="จ่ายทีหลัง / COD"/>
    <s v=""/>
    <s v="766416958823"/>
    <s v="15/11/2025 20:10"/>
  </r>
  <r>
    <x v="0"/>
    <x v="13"/>
    <n v="40.56"/>
    <n v="1"/>
    <s v="GBL6"/>
    <n v="88.63"/>
    <n v="7.5"/>
    <s v="ร้านที่1"/>
    <s v="ธัญภัทร   ส่งเสริม"/>
    <s v="2/947หมู่6 ถนนเสมาฟ้าคราม · คูคต/ Khu Khot_x000a__x000a_ลำลูกกา/ Lam Luk Kaปทุมธานี/ Pathum Thani_x000a_12130"/>
    <s v="12130"/>
    <s v="660946569889"/>
    <s v="15/11/2025 20:09"/>
    <s v="-"/>
    <s v="Kerry_dropoff"/>
    <s v="Lazada"/>
    <s v="lazada"/>
    <s v=""/>
    <s v="LEXPU0628910732"/>
    <s v="15/11/2025 20:08"/>
  </r>
  <r>
    <x v="1"/>
    <x v="13"/>
    <n v="40.57"/>
    <n v="1"/>
    <s v="GBL6"/>
    <n v="88.63"/>
    <n v="7.5"/>
    <s v="ร้านที่1"/>
    <s v="ธัญภัทร   ส่งเสริม"/>
    <s v="2/947หมู่6 ถนนเสมาฟ้าคราม · คูคต/ Khu Khot_x000a__x000a_ลำลูกกา/ Lam Luk Kaปทุมธานี/ Pathum Thani_x000a_12130"/>
    <s v="12130"/>
    <s v="660946569889"/>
    <s v="15/11/2025 20:09"/>
    <s v="-"/>
    <s v="Kerry_dropoff"/>
    <s v="Lazada"/>
    <s v="lazada"/>
    <s v=""/>
    <s v="LEXPU0628910732"/>
    <s v="15/11/2025 20:08"/>
  </r>
  <r>
    <x v="5"/>
    <x v="5"/>
    <n v="66.666666666666671"/>
    <n v="6"/>
    <s v="GBL5"/>
    <n v="208"/>
    <n v="8"/>
    <s v="ร้านที่2"/>
    <s v="ป***จตามสั่งนะจ๊ะ"/>
    <s v="สุราษฎร์ธานี"/>
    <s v="-"/>
    <s v=""/>
    <s v="15/11/2025 20:07"/>
    <s v="-"/>
    <s v="J&amp;T COD"/>
    <s v="Tiktok"/>
    <s v="จ่ายทีหลัง / COD"/>
    <s v=""/>
    <s v="766430208821"/>
    <s v="15/11/2025 20:07"/>
  </r>
  <r>
    <x v="3"/>
    <x v="3"/>
    <n v="33.333333333333336"/>
    <n v="3"/>
    <s v="GBL4"/>
    <n v="100"/>
    <n v="0"/>
    <s v="ร้านที่2"/>
    <s v="พ***ล พ***วงศ์"/>
    <s v="สระบุรี"/>
    <s v="-"/>
    <s v=""/>
    <s v="15/11/2025 20:07"/>
    <s v="-"/>
    <s v="J&amp;T COD"/>
    <s v="Tiktok"/>
    <s v="จ่ายทีหลัง / COD"/>
    <s v=""/>
    <s v="766499544882"/>
    <s v="15/11/2025 20:07"/>
  </r>
  <r>
    <x v="0"/>
    <x v="0"/>
    <n v="50"/>
    <n v="2"/>
    <s v="GBL3"/>
    <n v="208"/>
    <n v="8"/>
    <s v="ร้านที่4"/>
    <s v="ป***จตามสั่งนะจ๊ะ"/>
    <s v="สุราษฎร์ธานี"/>
    <s v="-"/>
    <s v=""/>
    <s v="15/11/2025 20:06"/>
    <s v="-"/>
    <s v="J&amp;T COD"/>
    <s v="Tiktok"/>
    <s v="จ่ายทีหลัง / COD"/>
    <s v=""/>
    <s v="766447726844"/>
    <s v="15/11/2025 20:06"/>
  </r>
  <r>
    <x v="1"/>
    <x v="1"/>
    <n v="50"/>
    <n v="2"/>
    <s v="GBL3"/>
    <n v="208"/>
    <n v="8"/>
    <s v="ร้านที่4"/>
    <s v="ป***จตามสั่งนะจ๊ะ"/>
    <s v="สุราษฎร์ธานี"/>
    <s v="-"/>
    <s v=""/>
    <s v="15/11/2025 20:06"/>
    <s v="-"/>
    <s v="J&amp;T COD"/>
    <s v="Tiktok"/>
    <s v="จ่ายทีหลัง / COD"/>
    <s v=""/>
    <s v="766447726844"/>
    <s v="15/11/2025 20:06"/>
  </r>
  <r>
    <x v="2"/>
    <x v="2"/>
    <n v="50"/>
    <n v="2"/>
    <s v="GBL3"/>
    <n v="208"/>
    <n v="8"/>
    <s v="ร้านที่4"/>
    <s v="ป***จตามสั่งนะจ๊ะ"/>
    <s v="สุราษฎร์ธานี"/>
    <s v="-"/>
    <s v=""/>
    <s v="15/11/2025 20:06"/>
    <s v="-"/>
    <s v="J&amp;T COD"/>
    <s v="Tiktok"/>
    <s v="จ่ายทีหลัง / COD"/>
    <s v=""/>
    <s v="766447726844"/>
    <s v="15/11/2025 20:06"/>
  </r>
  <r>
    <x v="4"/>
    <x v="10"/>
    <n v="90"/>
    <n v="2"/>
    <s v="GBL2"/>
    <n v="142"/>
    <n v="7"/>
    <s v="ร้านที่3"/>
    <s v="วิชัย บ้านตรงข้าม"/>
    <s v="ถนนนิเวศรัตน์ 54/4 ชุมชนใหม่พัฒนา · ในเมือง/ Nai Mueang_x000a__x000a_เมืองชัยภูมิ/ Mueang Chaiyaphumชัยภูมิ/ Chaiyaphum_x000a_36000"/>
    <s v="36000"/>
    <s v="660898444642"/>
    <s v="15/11/2025 20:02"/>
    <s v="-"/>
    <s v="Kerry_dropoff"/>
    <s v="Lazada"/>
    <s v="lazada"/>
    <s v=""/>
    <s v="LEXPU0628911561"/>
    <s v="15/11/2025 20:02"/>
  </r>
  <r>
    <x v="7"/>
    <x v="7"/>
    <n v="66.333333333333329"/>
    <n v="3"/>
    <s v="GBL1"/>
    <n v="231"/>
    <n v="0"/>
    <s v="ร้านที่1"/>
    <s v="R*****a"/>
    <s v="****** นนทรี 2  , ตำบลบางสีทอง อำเภอบางกรวย จังหวัดนนทบุรี 11130"/>
    <s v="11130"/>
    <s v="69"/>
    <s v="16/11/2025 17:27"/>
    <s v="-"/>
    <s v="SPX Express"/>
    <s v="Shopee"/>
    <s v="shopee"/>
    <s v=""/>
    <s v="TH255210444386L"/>
    <s v="15/11/2025 20:00"/>
  </r>
  <r>
    <x v="0"/>
    <x v="0"/>
    <n v="50"/>
    <n v="1"/>
    <s v="GBL0"/>
    <n v="100"/>
    <n v="0"/>
    <s v="ร้านที่4"/>
    <s v="ต***"/>
    <s v="สมุทรสาคร"/>
    <s v="-"/>
    <s v=""/>
    <s v="15/11/2025 19:59"/>
    <s v="-"/>
    <s v="J&amp;T Express"/>
    <s v="Tiktok"/>
    <s v="tiktok"/>
    <s v=""/>
    <s v="766418826854"/>
    <s v="15/11/2025 19:59"/>
  </r>
  <r>
    <x v="1"/>
    <x v="1"/>
    <n v="50"/>
    <n v="1"/>
    <s v="GBL0"/>
    <n v="100"/>
    <n v="0"/>
    <s v="ร้านที่4"/>
    <s v="ต***"/>
    <s v="สมุทรสาคร"/>
    <s v="-"/>
    <s v=""/>
    <s v="15/11/2025 19:59"/>
    <s v="-"/>
    <s v="J&amp;T Express"/>
    <s v="Tiktok"/>
    <s v="tiktok"/>
    <s v=""/>
    <s v="766418826854"/>
    <s v="15/11/2025 19:59"/>
  </r>
  <r>
    <x v="2"/>
    <x v="2"/>
    <n v="50"/>
    <n v="1"/>
    <s v="GBL0"/>
    <n v="100"/>
    <n v="0"/>
    <s v="ร้านที่4"/>
    <s v="ต***"/>
    <s v="สมุทรสาคร"/>
    <s v="-"/>
    <s v=""/>
    <s v="15/11/2025 19:59"/>
    <s v="-"/>
    <s v="J&amp;T Express"/>
    <s v="Tiktok"/>
    <s v="tiktok"/>
    <s v=""/>
    <s v="766418826854"/>
    <s v="15/11/2025 19:59"/>
  </r>
  <r>
    <x v="3"/>
    <x v="3"/>
    <n v="33.333333333333336"/>
    <n v="3"/>
    <s v="GBK98"/>
    <n v="100"/>
    <n v="0"/>
    <s v="ร้านที่2"/>
    <s v="ว***พร อ***"/>
    <s v="กรุงเทพมหานคร"/>
    <s v="-"/>
    <s v=""/>
    <s v="15/11/2025 19:55"/>
    <s v="-"/>
    <s v="J&amp;T Express"/>
    <s v="Tiktok"/>
    <s v="tiktok"/>
    <s v=""/>
    <s v="766412060842"/>
    <s v="15/11/2025 19:55"/>
  </r>
  <r>
    <x v="3"/>
    <x v="3"/>
    <n v="33.333333333333336"/>
    <n v="3"/>
    <s v="GBK97"/>
    <n v="100"/>
    <n v="0"/>
    <s v="ร้านที่2"/>
    <s v="ส***ัน ข***พ็ชร"/>
    <s v="นครศรีธรรมราช"/>
    <s v="-"/>
    <s v=""/>
    <s v="15/11/2025 19:47"/>
    <s v="-"/>
    <s v="J&amp;T COD"/>
    <s v="Tiktok"/>
    <s v="จ่ายทีหลัง / COD"/>
    <s v=""/>
    <s v="766475955825"/>
    <s v="15/11/2025 19:47"/>
  </r>
  <r>
    <x v="8"/>
    <x v="12"/>
    <n v="139"/>
    <n v="1"/>
    <s v="GBK96"/>
    <n v="117.99"/>
    <n v="9"/>
    <s v="ร้านที่2"/>
    <s v="พ***พรม ม***"/>
    <s v="เชียงใหม่"/>
    <s v="-"/>
    <s v=""/>
    <s v="15/11/2025 19:33"/>
    <s v="-"/>
    <s v="J&amp;T COD"/>
    <s v="Tiktok"/>
    <s v="จ่ายทีหลัง / COD"/>
    <s v=""/>
    <s v="766592519210"/>
    <s v="15/11/2025 19:33"/>
  </r>
  <r>
    <x v="3"/>
    <x v="3"/>
    <n v="33.333333333333336"/>
    <n v="3"/>
    <s v="GBK94"/>
    <n v="100"/>
    <n v="0"/>
    <s v="ร้านที่2"/>
    <s v="ว***พงษ๋  ไ***"/>
    <s v="พังงา"/>
    <s v="-"/>
    <s v=""/>
    <s v="15/11/2025 19:14"/>
    <s v="-"/>
    <s v="J&amp;T COD"/>
    <s v="Tiktok"/>
    <s v="จ่ายทีหลัง / COD"/>
    <s v=""/>
    <s v="766479149903"/>
    <s v="15/11/2025 19:14"/>
  </r>
  <r>
    <x v="4"/>
    <x v="10"/>
    <n v="66.333333333333329"/>
    <n v="3"/>
    <s v="GBK93"/>
    <n v="229"/>
    <n v="0"/>
    <s v="ร้านที่1"/>
    <s v="ก******ล"/>
    <s v="******ร, อำเภอพุนพิน ตำบลหนองไทร อำเภอพุนพิน จังหวัดสุราษฎร์ธานี 84130"/>
    <s v="84130"/>
    <s v="81"/>
    <s v="15/11/2025 19:42"/>
    <s v="-"/>
    <s v="Flash Express"/>
    <s v="Shopee"/>
    <s v="shopee"/>
    <s v=""/>
    <s v="TH6817800KW86N"/>
    <s v="15/11/2025 19:12"/>
  </r>
  <r>
    <x v="3"/>
    <x v="3"/>
    <n v="50"/>
    <n v="6"/>
    <s v="GBK92"/>
    <n v="200"/>
    <n v="0"/>
    <s v="ร้านที่2"/>
    <s v="ไ***ตน์ เ***ญฉิม"/>
    <s v="สิงห์บุรี"/>
    <s v="-"/>
    <s v=""/>
    <s v="15/11/2025 19:11"/>
    <s v="-"/>
    <s v="J&amp;T COD"/>
    <s v="Tiktok"/>
    <s v="จ่ายทีหลัง / COD"/>
    <s v=""/>
    <s v="766451549835"/>
    <s v="15/11/2025 19:11"/>
  </r>
  <r>
    <x v="10"/>
    <x v="11"/>
    <n v="12"/>
    <n v="10"/>
    <s v="GBK91"/>
    <n v="121"/>
    <n v="0"/>
    <s v="ร้านที่1"/>
    <s v="ม***า"/>
    <s v="******ร บุญถาวร สุวรรณภูมิ ตำบลบางพลีใหญ่ อำเภอบางพลี จังหวัดสมุทรปราการ 10540"/>
    <s v="10540"/>
    <s v="80"/>
    <s v="15/11/2025 19:31"/>
    <s v="-"/>
    <s v="Flash Express"/>
    <s v="Shopee"/>
    <s v="shopee"/>
    <s v=""/>
    <s v="TH0203800X6X0A1"/>
    <s v="15/11/2025 19:01"/>
  </r>
  <r>
    <x v="9"/>
    <x v="8"/>
    <n v="81.069999999999993"/>
    <n v="1"/>
    <s v="GBK90"/>
    <n v="88.57"/>
    <n v="7.5"/>
    <s v="ร้านที่1"/>
    <s v="เจริญจิตร ศรีวิเศษ"/>
    <s v="18/19 ฉัตรแก้ว 9 ซ.เนินพลับหวาน · หนองปรือ_x000a__x000a_บางละมุง/ Bang Lamungชลบุรี/ Chonburi_x000a_20150"/>
    <s v="20150"/>
    <s v="660869745781"/>
    <s v="15/11/2025 18:56"/>
    <s v="-"/>
    <s v="Kerry_dropoff"/>
    <s v="Lazada"/>
    <s v="lazada"/>
    <s v=""/>
    <s v="LEXPU0629223558"/>
    <s v="15/11/2025 18:54"/>
  </r>
  <r>
    <x v="0"/>
    <x v="0"/>
    <n v="50"/>
    <n v="1"/>
    <s v="GBK89"/>
    <n v="100"/>
    <n v="0"/>
    <s v="ร้านที่4"/>
    <s v="ส***ตรา เ***ดี"/>
    <s v="สุพรรณบุรี"/>
    <s v="-"/>
    <s v=""/>
    <s v="15/11/2025 18:50"/>
    <s v="-"/>
    <s v="J&amp;T COD"/>
    <s v="Tiktok"/>
    <s v="จ่ายทีหลัง / COD"/>
    <s v=""/>
    <s v="766499524814"/>
    <s v="15/11/2025 18:50"/>
  </r>
  <r>
    <x v="1"/>
    <x v="1"/>
    <n v="50"/>
    <n v="1"/>
    <s v="GBK89"/>
    <n v="100"/>
    <n v="0"/>
    <s v="ร้านที่4"/>
    <s v="ส***ตรา เ***ดี"/>
    <s v="สุพรรณบุรี"/>
    <s v="-"/>
    <s v=""/>
    <s v="15/11/2025 18:50"/>
    <s v="-"/>
    <s v="J&amp;T COD"/>
    <s v="Tiktok"/>
    <s v="จ่ายทีหลัง / COD"/>
    <s v=""/>
    <s v="766499524814"/>
    <s v="15/11/2025 18:50"/>
  </r>
  <r>
    <x v="2"/>
    <x v="2"/>
    <n v="50"/>
    <n v="1"/>
    <s v="GBK89"/>
    <n v="100"/>
    <n v="0"/>
    <s v="ร้านที่4"/>
    <s v="ส***ตรา เ***ดี"/>
    <s v="สุพรรณบุรี"/>
    <s v="-"/>
    <s v=""/>
    <s v="15/11/2025 18:50"/>
    <s v="-"/>
    <s v="J&amp;T COD"/>
    <s v="Tiktok"/>
    <s v="จ่ายทีหลัง / COD"/>
    <s v=""/>
    <s v="766499524814"/>
    <s v="15/11/2025 18:50"/>
  </r>
  <r>
    <x v="3"/>
    <x v="3"/>
    <n v="50"/>
    <n v="6"/>
    <s v="GBK87"/>
    <n v="206"/>
    <n v="6"/>
    <s v="ร้านที่2"/>
    <s v="ห***"/>
    <s v="นราธิวาส"/>
    <s v="-"/>
    <s v=""/>
    <s v="15/11/2025 18:42"/>
    <s v="-"/>
    <s v="J&amp;T COD"/>
    <s v="Tiktok"/>
    <s v="จ่ายทีหลัง / COD"/>
    <s v=""/>
    <s v="766477857854"/>
    <s v="15/11/2025 18:42"/>
  </r>
  <r>
    <x v="0"/>
    <x v="0"/>
    <n v="50"/>
    <n v="1"/>
    <s v="GBK86"/>
    <n v="100"/>
    <n v="0"/>
    <s v="ร้านที่4"/>
    <s v="ก***มา ค***ญ่"/>
    <s v="นครศรีธรรมราช"/>
    <s v="-"/>
    <s v=""/>
    <s v="15/11/2025 18:40"/>
    <s v="-"/>
    <s v="J&amp;T Express"/>
    <s v="Tiktok"/>
    <s v="tiktok"/>
    <s v=""/>
    <s v="766460422906"/>
    <s v="15/11/2025 18:40"/>
  </r>
  <r>
    <x v="1"/>
    <x v="1"/>
    <n v="50"/>
    <n v="1"/>
    <s v="GBK86"/>
    <n v="100"/>
    <n v="0"/>
    <s v="ร้านที่4"/>
    <s v="ก***มา ค***ญ่"/>
    <s v="นครศรีธรรมราช"/>
    <s v="-"/>
    <s v=""/>
    <s v="15/11/2025 18:40"/>
    <s v="-"/>
    <s v="J&amp;T Express"/>
    <s v="Tiktok"/>
    <s v="tiktok"/>
    <s v=""/>
    <s v="766460422906"/>
    <s v="15/11/2025 18:40"/>
  </r>
  <r>
    <x v="2"/>
    <x v="2"/>
    <n v="50"/>
    <n v="1"/>
    <s v="GBK86"/>
    <n v="100"/>
    <n v="0"/>
    <s v="ร้านที่4"/>
    <s v="ก***มา ค***ญ่"/>
    <s v="นครศรีธรรมราช"/>
    <s v="-"/>
    <s v=""/>
    <s v="15/11/2025 18:40"/>
    <s v="-"/>
    <s v="J&amp;T Express"/>
    <s v="Tiktok"/>
    <s v="tiktok"/>
    <s v=""/>
    <s v="766460422906"/>
    <s v="15/11/2025 18:40"/>
  </r>
  <r>
    <x v="0"/>
    <x v="0"/>
    <n v="50"/>
    <n v="1"/>
    <s v="GBK85"/>
    <n v="109"/>
    <n v="9"/>
    <s v="ร้านที่4"/>
    <s v="บ***ยา น***เขตต์"/>
    <s v="ร้อยเอ็ด"/>
    <s v="-"/>
    <s v=""/>
    <s v="15/11/2025 18:40"/>
    <s v="-"/>
    <s v="J&amp;T COD"/>
    <s v="Tiktok"/>
    <s v="จ่ายทีหลัง / COD"/>
    <s v=""/>
    <s v="766444328812"/>
    <s v="15/11/2025 18:40"/>
  </r>
  <r>
    <x v="1"/>
    <x v="1"/>
    <n v="50"/>
    <n v="1"/>
    <s v="GBK85"/>
    <n v="109"/>
    <n v="9"/>
    <s v="ร้านที่4"/>
    <s v="บ***ยา น***เขตต์"/>
    <s v="ร้อยเอ็ด"/>
    <s v="-"/>
    <s v=""/>
    <s v="15/11/2025 18:40"/>
    <s v="-"/>
    <s v="J&amp;T COD"/>
    <s v="Tiktok"/>
    <s v="จ่ายทีหลัง / COD"/>
    <s v=""/>
    <s v="766444328812"/>
    <s v="15/11/2025 18:40"/>
  </r>
  <r>
    <x v="2"/>
    <x v="2"/>
    <n v="50"/>
    <n v="1"/>
    <s v="GBK85"/>
    <n v="109"/>
    <n v="9"/>
    <s v="ร้านที่4"/>
    <s v="บ***ยา น***เขตต์"/>
    <s v="ร้อยเอ็ด"/>
    <s v="-"/>
    <s v=""/>
    <s v="15/11/2025 18:40"/>
    <s v="-"/>
    <s v="J&amp;T COD"/>
    <s v="Tiktok"/>
    <s v="จ่ายทีหลัง / COD"/>
    <s v=""/>
    <s v="766444328812"/>
    <s v="15/11/2025 18:40"/>
  </r>
  <r>
    <x v="3"/>
    <x v="3"/>
    <n v="33.333333333333336"/>
    <n v="6"/>
    <s v="GBK84"/>
    <n v="200"/>
    <n v="0"/>
    <s v="ร้านที่2"/>
    <s v="แ*** ส***รัตน์ แ***ธิ์"/>
    <s v="เชียงราย"/>
    <s v="-"/>
    <s v=""/>
    <s v="15/11/2025 18:25"/>
    <s v="-"/>
    <s v="J&amp;T Express"/>
    <s v="Tiktok"/>
    <s v="tiktok"/>
    <s v=""/>
    <s v="766454254834"/>
    <s v="15/11/2025 18:24"/>
  </r>
  <r>
    <x v="3"/>
    <x v="3"/>
    <n v="33.333333333333336"/>
    <n v="3"/>
    <s v="GBK83"/>
    <n v="100"/>
    <n v="0"/>
    <s v="ร้านที่2"/>
    <s v="ก***า  ร***รประเสริฐ"/>
    <s v="ปราจีนบุรี"/>
    <s v="-"/>
    <s v=""/>
    <s v="15/11/2025 18:18"/>
    <s v="-"/>
    <s v="J&amp;T COD"/>
    <s v="Tiktok"/>
    <s v="จ่ายทีหลัง / COD"/>
    <s v=""/>
    <s v="766414342901"/>
    <s v="15/11/2025 18:18"/>
  </r>
  <r>
    <x v="3"/>
    <x v="3"/>
    <n v="50"/>
    <n v="6"/>
    <s v="GBK82"/>
    <n v="208"/>
    <n v="8"/>
    <s v="ร้านที่2"/>
    <s v="จ***อ.สุรศักดิ์ ธ***ธิ์"/>
    <s v="ปัตตานี"/>
    <s v="-"/>
    <s v=""/>
    <s v="15/11/2025 18:15"/>
    <s v="-"/>
    <s v="J&amp;T COD"/>
    <s v="Tiktok"/>
    <s v="จ่ายทีหลัง / COD"/>
    <s v=""/>
    <s v="766488451820"/>
    <s v="15/11/2025 18:15"/>
  </r>
  <r>
    <x v="0"/>
    <x v="0"/>
    <n v="50"/>
    <n v="1"/>
    <s v="GBK80"/>
    <n v="100"/>
    <n v="0"/>
    <s v="ร้านที่4"/>
    <s v="ช***ล ด***ัศมี"/>
    <s v="กรุงเทพฯ"/>
    <s v="-"/>
    <s v=""/>
    <s v="15/11/2025 18:04"/>
    <s v="-"/>
    <s v="J&amp;T COD"/>
    <s v="Tiktok"/>
    <s v="จ่ายทีหลัง / COD"/>
    <s v=""/>
    <s v="766486820890"/>
    <s v="15/11/2025 18:04"/>
  </r>
  <r>
    <x v="1"/>
    <x v="1"/>
    <n v="50"/>
    <n v="1"/>
    <s v="GBK80"/>
    <n v="100"/>
    <n v="0"/>
    <s v="ร้านที่4"/>
    <s v="ช***ล ด***ัศมี"/>
    <s v="กรุงเทพฯ"/>
    <s v="-"/>
    <s v=""/>
    <s v="15/11/2025 18:04"/>
    <s v="-"/>
    <s v="J&amp;T COD"/>
    <s v="Tiktok"/>
    <s v="จ่ายทีหลัง / COD"/>
    <s v=""/>
    <s v="766486820890"/>
    <s v="15/11/2025 18:04"/>
  </r>
  <r>
    <x v="2"/>
    <x v="2"/>
    <n v="50"/>
    <n v="1"/>
    <s v="GBK80"/>
    <n v="100"/>
    <n v="0"/>
    <s v="ร้านที่4"/>
    <s v="ช***ล ด***ัศมี"/>
    <s v="กรุงเทพฯ"/>
    <s v="-"/>
    <s v=""/>
    <s v="15/11/2025 18:04"/>
    <s v="-"/>
    <s v="J&amp;T COD"/>
    <s v="Tiktok"/>
    <s v="จ่ายทีหลัง / COD"/>
    <s v=""/>
    <s v="766486820890"/>
    <s v="15/11/2025 18:04"/>
  </r>
  <r>
    <x v="5"/>
    <x v="5"/>
    <n v="66.666666666666671"/>
    <n v="6"/>
    <s v="GBK79"/>
    <n v="200"/>
    <n v="0"/>
    <s v="ร้านที่2"/>
    <s v="ว***ตน์ ศ***อนุกูลกิจ"/>
    <s v="กรุงเทพมหานคร"/>
    <s v="-"/>
    <s v=""/>
    <s v="15/11/2025 18:00"/>
    <s v="-"/>
    <s v="J&amp;T COD"/>
    <s v="Tiktok"/>
    <s v="จ่ายทีหลัง / COD"/>
    <s v=""/>
    <s v="766404604825"/>
    <s v="15/11/2025 18:00"/>
  </r>
  <r>
    <x v="0"/>
    <x v="0"/>
    <n v="50"/>
    <n v="1"/>
    <s v="GBK78"/>
    <n v="100"/>
    <n v="0"/>
    <s v="ร้านที่4"/>
    <s v="ก***ิดา น***พรมสวัสดิ์"/>
    <s v="ร้อยเอ็ด"/>
    <s v="-"/>
    <s v=""/>
    <s v="15/11/2025 17:55"/>
    <s v="-"/>
    <s v="J&amp;T COD"/>
    <s v="Tiktok"/>
    <s v="จ่ายทีหลัง / COD"/>
    <s v=""/>
    <s v="766436717874"/>
    <s v="15/11/2025 17:55"/>
  </r>
  <r>
    <x v="1"/>
    <x v="1"/>
    <n v="50"/>
    <n v="1"/>
    <s v="GBK78"/>
    <n v="100"/>
    <n v="0"/>
    <s v="ร้านที่4"/>
    <s v="ก***ิดา น***พรมสวัสดิ์"/>
    <s v="ร้อยเอ็ด"/>
    <s v="-"/>
    <s v=""/>
    <s v="15/11/2025 17:55"/>
    <s v="-"/>
    <s v="J&amp;T COD"/>
    <s v="Tiktok"/>
    <s v="จ่ายทีหลัง / COD"/>
    <s v=""/>
    <s v="766436717874"/>
    <s v="15/11/2025 17:55"/>
  </r>
  <r>
    <x v="2"/>
    <x v="2"/>
    <n v="50"/>
    <n v="1"/>
    <s v="GBK78"/>
    <n v="100"/>
    <n v="0"/>
    <s v="ร้านที่4"/>
    <s v="ก***ิดา น***พรมสวัสดิ์"/>
    <s v="ร้อยเอ็ด"/>
    <s v="-"/>
    <s v=""/>
    <s v="15/11/2025 17:55"/>
    <s v="-"/>
    <s v="J&amp;T COD"/>
    <s v="Tiktok"/>
    <s v="จ่ายทีหลัง / COD"/>
    <s v=""/>
    <s v="766436717874"/>
    <s v="15/11/2025 17:55"/>
  </r>
  <r>
    <x v="9"/>
    <x v="9"/>
    <n v="139"/>
    <n v="1"/>
    <s v="GBK76"/>
    <n v="435.98"/>
    <n v="0"/>
    <s v="ร้านที่2"/>
    <s v="ภ***ศลักษณ์ เ***านนท์"/>
    <s v="นครศรีธรรมราช"/>
    <s v="-"/>
    <s v=""/>
    <s v="15/11/2025 17:52"/>
    <s v="-"/>
    <s v="J&amp;T COD"/>
    <s v="Tiktok"/>
    <s v="จ่ายทีหลัง / COD"/>
    <s v=""/>
    <s v="766561432280"/>
    <s v="15/11/2025 17:52"/>
  </r>
  <r>
    <x v="11"/>
    <x v="14"/>
    <n v="139"/>
    <n v="1"/>
    <s v="GBK76"/>
    <n v="435.98"/>
    <n v="0"/>
    <s v="ร้านที่2"/>
    <s v="ภ***ศลักษณ์ เ***านนท์"/>
    <s v="นครศรีธรรมราช"/>
    <s v="-"/>
    <s v=""/>
    <s v="15/11/2025 17:52"/>
    <s v="-"/>
    <s v="J&amp;T COD"/>
    <s v="Tiktok"/>
    <s v="จ่ายทีหลัง / COD"/>
    <s v=""/>
    <s v="766561432280"/>
    <s v="15/11/2025 17:52"/>
  </r>
  <r>
    <x v="6"/>
    <x v="6"/>
    <n v="139"/>
    <n v="1"/>
    <s v="GBK76"/>
    <n v="435.98"/>
    <n v="0"/>
    <s v="ร้านที่2"/>
    <s v="ภ***ศลักษณ์ เ***านนท์"/>
    <s v="นครศรีธรรมราช"/>
    <s v="-"/>
    <s v=""/>
    <s v="15/11/2025 17:52"/>
    <s v="-"/>
    <s v="J&amp;T COD"/>
    <s v="Tiktok"/>
    <s v="จ่ายทีหลัง / COD"/>
    <s v=""/>
    <s v="766561432280"/>
    <s v="15/11/2025 17:52"/>
  </r>
  <r>
    <x v="8"/>
    <x v="12"/>
    <n v="139"/>
    <n v="1"/>
    <s v="GBK76"/>
    <n v="435.98"/>
    <n v="0"/>
    <s v="ร้านที่2"/>
    <s v="ภ***ศลักษณ์ เ***านนท์"/>
    <s v="นครศรีธรรมราช"/>
    <s v="-"/>
    <s v=""/>
    <s v="15/11/2025 17:52"/>
    <s v="-"/>
    <s v="J&amp;T COD"/>
    <s v="Tiktok"/>
    <s v="จ่ายทีหลัง / COD"/>
    <s v=""/>
    <s v="766561432280"/>
    <s v="15/11/2025 17:52"/>
  </r>
  <r>
    <x v="6"/>
    <x v="6"/>
    <n v="139"/>
    <n v="1"/>
    <s v="GBK76"/>
    <n v="435.98"/>
    <n v="0"/>
    <s v="ร้านที่2"/>
    <s v="ภ***ศลักษณ์ เ***านนท์"/>
    <s v="นครศรีธรรมราช"/>
    <s v="-"/>
    <s v=""/>
    <s v="15/11/2025 17:52"/>
    <s v="-"/>
    <s v="J&amp;T COD"/>
    <s v="Tiktok"/>
    <s v="จ่ายทีหลัง / COD"/>
    <s v=""/>
    <s v="766561432280"/>
    <s v="15/11/2025 17:52"/>
  </r>
  <r>
    <x v="4"/>
    <x v="4"/>
    <n v="76"/>
    <n v="1"/>
    <s v="GBK74"/>
    <n v="76"/>
    <n v="0"/>
    <s v="ร้านที่1"/>
    <s v="ดลชัย อินทรโกสุม"/>
    <s v="29 ม.1 ต.บ้านบึง_x000a__x000a_บ้านไร่/ Ban Raiอุทัยธานี/ Uthai Thani_x000a_61140"/>
    <s v="61140"/>
    <s v="660930492486"/>
    <s v="15/11/2025 17:41"/>
    <s v="-"/>
    <s v="Kerry_dropoff"/>
    <s v="Lazada"/>
    <s v="lazada"/>
    <s v=""/>
    <s v="TH5706800GQG5J"/>
    <s v="15/11/2025 17:41"/>
  </r>
  <r>
    <x v="5"/>
    <x v="5"/>
    <n v="66.666666666666671"/>
    <n v="3"/>
    <s v="GBK73"/>
    <n v="100"/>
    <n v="0"/>
    <s v="ร้านที่2"/>
    <s v="น***า เ***งจันทร์"/>
    <s v="สมุทรปราการ"/>
    <s v="-"/>
    <s v=""/>
    <s v="15/11/2025 17:36"/>
    <s v="-"/>
    <s v="J&amp;T Express"/>
    <s v="Tiktok"/>
    <s v="tiktok"/>
    <s v=""/>
    <s v="766430042862"/>
    <s v="15/11/2025 17:36"/>
  </r>
  <r>
    <x v="5"/>
    <x v="5"/>
    <n v="66.666666666666671"/>
    <n v="3"/>
    <s v="GBK72"/>
    <n v="200"/>
    <n v="0"/>
    <s v="ร้านที่2"/>
    <s v="N***emol i***k"/>
    <s v="อำนาจเจริญ"/>
    <s v="-"/>
    <s v=""/>
    <s v="15/11/2025 17:14"/>
    <s v="-"/>
    <s v="J&amp;T COD"/>
    <s v="Tiktok"/>
    <s v="จ่ายทีหลัง / COD"/>
    <s v=""/>
    <s v="766430939853"/>
    <s v="15/11/2025 17:14"/>
  </r>
  <r>
    <x v="3"/>
    <x v="3"/>
    <n v="33.333333333333336"/>
    <n v="3"/>
    <s v="GBK72"/>
    <n v="200"/>
    <n v="0"/>
    <s v="ร้านที่2"/>
    <s v="N***emol i***k"/>
    <s v="อำนาจเจริญ"/>
    <s v="-"/>
    <s v=""/>
    <s v="15/11/2025 17:14"/>
    <s v="-"/>
    <s v="J&amp;T COD"/>
    <s v="Tiktok"/>
    <s v="จ่ายทีหลัง / COD"/>
    <s v=""/>
    <s v="766430939853"/>
    <s v="15/11/2025 17:14"/>
  </r>
  <r>
    <x v="0"/>
    <x v="0"/>
    <n v="50"/>
    <n v="1"/>
    <s v="GBK71"/>
    <n v="99.99"/>
    <n v="0"/>
    <s v="ร้านที่2"/>
    <s v="u***52886544947861"/>
    <s v="กาญจนบุรี"/>
    <s v="-"/>
    <s v=""/>
    <s v="15/11/2025 17:12"/>
    <s v="-"/>
    <s v="J&amp;T COD"/>
    <s v="Tiktok"/>
    <s v="จ่ายทีหลัง / COD"/>
    <s v=""/>
    <s v="766484112870"/>
    <s v="15/11/2025 17:12"/>
  </r>
  <r>
    <x v="1"/>
    <x v="1"/>
    <n v="50"/>
    <n v="1"/>
    <s v="GBK71"/>
    <n v="99.99"/>
    <n v="0"/>
    <s v="ร้านที่2"/>
    <s v="u***52886544947861"/>
    <s v="กาญจนบุรี"/>
    <s v="-"/>
    <s v=""/>
    <s v="15/11/2025 17:12"/>
    <s v="-"/>
    <s v="J&amp;T COD"/>
    <s v="Tiktok"/>
    <s v="จ่ายทีหลัง / COD"/>
    <s v=""/>
    <s v="766484112870"/>
    <s v="15/11/2025 17:12"/>
  </r>
  <r>
    <x v="2"/>
    <x v="2"/>
    <n v="50"/>
    <n v="1"/>
    <s v="GBK71"/>
    <n v="99.99"/>
    <n v="0"/>
    <s v="ร้านที่2"/>
    <s v="u***52886544947861"/>
    <s v="กาญจนบุรี"/>
    <s v="-"/>
    <s v=""/>
    <s v="15/11/2025 17:12"/>
    <s v="-"/>
    <s v="J&amp;T COD"/>
    <s v="Tiktok"/>
    <s v="จ่ายทีหลัง / COD"/>
    <s v=""/>
    <s v="766484112870"/>
    <s v="15/11/2025 17:12"/>
  </r>
  <r>
    <x v="3"/>
    <x v="3"/>
    <n v="50"/>
    <n v="6"/>
    <s v="GBK70"/>
    <n v="100"/>
    <n v="0"/>
    <s v="ร้านที่2"/>
    <s v="เ***นทิพย์ จ***อง"/>
    <s v="เทศบาลนครนครปฐม"/>
    <s v="-"/>
    <s v=""/>
    <s v="15/11/2025 16:51"/>
    <s v="-"/>
    <s v="J&amp;T COD"/>
    <s v="Tiktok"/>
    <s v="จ่ายทีหลัง / COD"/>
    <s v=""/>
    <s v="766458341821"/>
    <s v="15/11/2025 16:51"/>
  </r>
  <r>
    <x v="3"/>
    <x v="3"/>
    <n v="50"/>
    <n v="6"/>
    <s v="GBK69"/>
    <n v="100"/>
    <n v="0"/>
    <s v="ร้านที่2"/>
    <s v="เ***นทิพย์ จ***อง"/>
    <s v="เทศบาลนครนครปฐม"/>
    <s v="-"/>
    <s v=""/>
    <s v="15/11/2025 16:50"/>
    <s v="-"/>
    <s v="J&amp;T COD"/>
    <s v="Tiktok"/>
    <s v="จ่ายทีหลัง / COD"/>
    <s v=""/>
    <s v="766411259821"/>
    <s v="15/11/2025 16:50"/>
  </r>
  <r>
    <x v="3"/>
    <x v="3"/>
    <n v="33.333333333333336"/>
    <n v="3"/>
    <s v="GBK68"/>
    <n v="100"/>
    <n v="0"/>
    <s v="ร้านที่2"/>
    <s v="ภ***พงศ์ เ***ดวง"/>
    <s v="อ่างทอง"/>
    <s v="-"/>
    <s v=""/>
    <s v="15/11/2025 16:46"/>
    <s v="-"/>
    <s v="J&amp;T Express"/>
    <s v="Tiktok"/>
    <s v="tiktok"/>
    <s v=""/>
    <s v="766420058880"/>
    <s v="15/11/2025 16:45"/>
  </r>
  <r>
    <x v="3"/>
    <x v="3"/>
    <n v="50"/>
    <n v="6"/>
    <s v="GBK64"/>
    <n v="200"/>
    <n v="0"/>
    <s v="ร้านที่2"/>
    <s v="ท***า ด***งชา"/>
    <s v="ขอนแก่น"/>
    <s v="-"/>
    <s v=""/>
    <s v="15/11/2025 16:28"/>
    <s v="-"/>
    <s v="J&amp;T COD"/>
    <s v="Tiktok"/>
    <s v="จ่ายทีหลัง / COD"/>
    <s v=""/>
    <s v="766440853835"/>
    <s v="15/11/2025 16:28"/>
  </r>
  <r>
    <x v="3"/>
    <x v="3"/>
    <n v="33.333333333333336"/>
    <n v="3"/>
    <s v="GBK63"/>
    <n v="100"/>
    <n v="0"/>
    <s v="ร้านที่2"/>
    <s v="ม***ี ข***มี"/>
    <s v="ชุมพร"/>
    <s v="-"/>
    <s v=""/>
    <s v="15/11/2025 16:23"/>
    <s v="-"/>
    <s v="J&amp;T COD"/>
    <s v="Tiktok"/>
    <s v="จ่ายทีหลัง / COD"/>
    <s v=""/>
    <s v="766486455884"/>
    <s v="15/11/2025 16:23"/>
  </r>
  <r>
    <x v="12"/>
    <x v="15"/>
    <n v="66.666666666666671"/>
    <n v="3"/>
    <s v="GBK62"/>
    <n v="100"/>
    <n v="0"/>
    <s v="ร้านที่2"/>
    <s v="น***ัทราภรณ์  เ***สง"/>
    <s v="บุรีรัมย์"/>
    <s v="-"/>
    <s v=""/>
    <s v="15/11/2025 16:11"/>
    <s v="-"/>
    <s v="J&amp;T COD"/>
    <s v="Tiktok"/>
    <s v="จ่ายทีหลัง / COD"/>
    <s v=""/>
    <s v="766453938810"/>
    <s v="15/11/2025 16:11"/>
  </r>
  <r>
    <x v="9"/>
    <x v="9"/>
    <n v="139"/>
    <n v="1"/>
    <s v="GBK61"/>
    <n v="326.99"/>
    <n v="0"/>
    <s v="ร้านที่2"/>
    <s v="น***ุญส่ง  ส***รณพร"/>
    <s v="กาญจนบุรี"/>
    <s v="-"/>
    <s v=""/>
    <s v="15/11/2025 16:04"/>
    <s v="-"/>
    <s v="Flash Express Thailand COD"/>
    <s v="Tiktok"/>
    <s v="จ่ายทีหลัง / COD"/>
    <s v=""/>
    <s v="THT130629R2KY8Z"/>
    <s v="15/11/2025 16:04"/>
  </r>
  <r>
    <x v="11"/>
    <x v="14"/>
    <n v="139"/>
    <n v="1"/>
    <s v="GBK61"/>
    <n v="326.99"/>
    <n v="0"/>
    <s v="ร้านที่2"/>
    <s v="น***ุญส่ง  ส***รณพร"/>
    <s v="กาญจนบุรี"/>
    <s v="-"/>
    <s v=""/>
    <s v="15/11/2025 16:04"/>
    <s v="-"/>
    <s v="Flash Express Thailand COD"/>
    <s v="Tiktok"/>
    <s v="จ่ายทีหลัง / COD"/>
    <s v=""/>
    <s v="THT130629R2KY8Z"/>
    <s v="15/11/2025 16:04"/>
  </r>
  <r>
    <x v="6"/>
    <x v="6"/>
    <n v="139"/>
    <n v="1"/>
    <s v="GBK61"/>
    <n v="326.99"/>
    <n v="0"/>
    <s v="ร้านที่2"/>
    <s v="น***ุญส่ง  ส***รณพร"/>
    <s v="กาญจนบุรี"/>
    <s v="-"/>
    <s v=""/>
    <s v="15/11/2025 16:04"/>
    <s v="-"/>
    <s v="Flash Express Thailand COD"/>
    <s v="Tiktok"/>
    <s v="จ่ายทีหลัง / COD"/>
    <s v=""/>
    <s v="THT130629R2KY8Z"/>
    <s v="15/11/2025 16:04"/>
  </r>
  <r>
    <x v="8"/>
    <x v="12"/>
    <n v="139"/>
    <n v="1"/>
    <s v="GBK61"/>
    <n v="326.99"/>
    <n v="0"/>
    <s v="ร้านที่2"/>
    <s v="น***ุญส่ง  ส***รณพร"/>
    <s v="กาญจนบุรี"/>
    <s v="-"/>
    <s v=""/>
    <s v="15/11/2025 16:04"/>
    <s v="-"/>
    <s v="Flash Express Thailand COD"/>
    <s v="Tiktok"/>
    <s v="จ่ายทีหลัง / COD"/>
    <s v=""/>
    <s v="THT130629R2KY8Z"/>
    <s v="15/11/2025 16:04"/>
  </r>
  <r>
    <x v="9"/>
    <x v="9"/>
    <n v="139"/>
    <n v="1"/>
    <s v="GBK60"/>
    <n v="108.99"/>
    <n v="0"/>
    <s v="ร้านที่2"/>
    <s v="น***ุญส่ง  ส***รณพร"/>
    <s v="กาญจนบุรี"/>
    <s v="-"/>
    <s v=""/>
    <s v="15/11/2025 16:03"/>
    <s v="-"/>
    <s v="Flash Express Thailand COD"/>
    <s v="Tiktok"/>
    <s v="จ่ายทีหลัง / COD"/>
    <s v=""/>
    <s v="THT130629PB8U4Z"/>
    <s v="15/11/2025 16:04"/>
  </r>
  <r>
    <x v="3"/>
    <x v="3"/>
    <n v="50"/>
    <n v="12"/>
    <s v="GBK59"/>
    <n v="384.54"/>
    <n v="0"/>
    <s v="ร้านที่2"/>
    <s v="ค***ณิตย์ ก***ัตร"/>
    <s v="ยะลา"/>
    <s v="-"/>
    <s v=""/>
    <s v="15/11/2025 16:00"/>
    <s v="-"/>
    <s v="J&amp;T COD"/>
    <s v="Tiktok"/>
    <s v="จ่ายทีหลัง / COD"/>
    <s v=""/>
    <s v="766433146813"/>
    <s v="15/11/2025 16:00"/>
  </r>
  <r>
    <x v="2"/>
    <x v="2"/>
    <n v="60"/>
    <n v="3"/>
    <s v="GBK58"/>
    <n v="97.52"/>
    <n v="7"/>
    <s v="ร้านที่1"/>
    <s v="นางจันทิวา ลือชา"/>
    <s v="116 ม.2  ซอย 22 บ้านสามแยกโพธิ์ชัย  · เหนือเมือง/ Nuea Mueang_x000a__x000a_เมืองร้อยเอ็ด/ Mueang Roi Etร้อยเอ็ด/ Roi Et_x000a_45000"/>
    <s v="45000"/>
    <s v="660845187481"/>
    <s v="15/11/2025 15:57"/>
    <s v="-"/>
    <s v="Kerry_dropoff"/>
    <s v="Lazada"/>
    <s v="lazada"/>
    <s v=""/>
    <s v="LEXPU0628911982"/>
    <s v="15/11/2025 15:57"/>
  </r>
  <r>
    <x v="5"/>
    <x v="5"/>
    <n v="66.666666666666671"/>
    <n v="3"/>
    <s v="GBK57"/>
    <n v="100"/>
    <n v="0"/>
    <s v="ร้านที่2"/>
    <s v="จ***า ก***กระโทก"/>
    <s v="เทศบาลนครนครราชสีมา"/>
    <s v="-"/>
    <s v=""/>
    <s v="15/11/2025 15:48"/>
    <s v="-"/>
    <s v="J&amp;T COD"/>
    <s v="Tiktok"/>
    <s v="จ่ายทีหลัง / COD"/>
    <s v=""/>
    <s v="766488843842"/>
    <s v="15/11/2025 15:48"/>
  </r>
  <r>
    <x v="8"/>
    <x v="8"/>
    <n v="101.19"/>
    <n v="1"/>
    <s v="GBK56"/>
    <n v="207.19"/>
    <n v="26"/>
    <s v="ร้านที่1"/>
    <s v="นางสาวรัตทิ​ญา​ ถ​า​ว​รนิ​ละ​"/>
    <s v="39/2 ม.5 ต.แหลมสอม อ.ปะเหลียน_x000a__x000a_ปะเหลียน/ Palianตรัง/ Trang_x000a_92180"/>
    <s v="92180"/>
    <s v="660924049125"/>
    <s v="15/11/2025 15:47"/>
    <s v="-"/>
    <s v="Kerry_dropoff"/>
    <s v="Lazada"/>
    <s v="lazada"/>
    <s v=""/>
    <s v="TH7304805GRP8J"/>
    <s v="15/11/2025 15:47"/>
  </r>
  <r>
    <x v="4"/>
    <x v="4"/>
    <n v="80"/>
    <n v="1"/>
    <s v="GBK56"/>
    <n v="207.19"/>
    <n v="26"/>
    <s v="ร้านที่1"/>
    <s v="นางสาวรัตทิ​ญา​ ถ​า​ว​รนิ​ละ​"/>
    <s v="39/2 ม.5 ต.แหลมสอม อ.ปะเหลียน_x000a__x000a_ปะเหลียน/ Palianตรัง/ Trang_x000a_92180"/>
    <s v="92180"/>
    <s v="660924049125"/>
    <s v="15/11/2025 15:47"/>
    <s v="-"/>
    <s v="Kerry_dropoff"/>
    <s v="Lazada"/>
    <s v="lazada"/>
    <s v=""/>
    <s v="TH7304805GRP8J"/>
    <s v="15/11/2025 15:47"/>
  </r>
  <r>
    <x v="3"/>
    <x v="3"/>
    <n v="33.333333333333336"/>
    <n v="3"/>
    <s v="GBK55"/>
    <n v="100"/>
    <n v="0"/>
    <s v="ร้านที่2"/>
    <s v="น***นันท์ชัย ก***า"/>
    <s v="กรุงเทพฯ"/>
    <s v="-"/>
    <s v=""/>
    <s v="15/11/2025 15:39"/>
    <s v="-"/>
    <s v="J&amp;T Express"/>
    <s v="Tiktok"/>
    <s v="tiktok"/>
    <s v="ขอรส กาแฟ เผือก มะพร้าว (ไม่ทานฝอยทอง)"/>
    <s v="766468331834"/>
    <s v="15/11/2025 15:39"/>
  </r>
  <r>
    <x v="3"/>
    <x v="3"/>
    <n v="33.333333333333336"/>
    <n v="3"/>
    <s v="GBK54"/>
    <n v="100"/>
    <n v="0"/>
    <s v="ร้านที่2"/>
    <s v="ฤ***รงค์ พ***ิกุล"/>
    <s v="Nonthaburi"/>
    <s v="-"/>
    <s v=""/>
    <s v="15/11/2025 15:38"/>
    <s v="-"/>
    <s v="J&amp;T COD"/>
    <s v="Tiktok"/>
    <s v="จ่ายทีหลัง / COD"/>
    <s v=""/>
    <s v="766494855906"/>
    <s v="15/11/2025 15:38"/>
  </r>
  <r>
    <x v="3"/>
    <x v="3"/>
    <n v="33.333333333333336"/>
    <n v="3"/>
    <s v="GBK53"/>
    <n v="100"/>
    <n v="0"/>
    <s v="ร้านที่2"/>
    <s v="ป***ุมมา  ส***ส"/>
    <s v="หนองคาย"/>
    <s v="-"/>
    <s v=""/>
    <s v="15/11/2025 15:38"/>
    <s v="-"/>
    <s v="J&amp;T COD"/>
    <s v="Tiktok"/>
    <s v="จ่ายทีหลัง / COD"/>
    <s v=""/>
    <s v="766440752825"/>
    <s v="15/11/2025 15:38"/>
  </r>
  <r>
    <x v="3"/>
    <x v="3"/>
    <n v="33.333333333333336"/>
    <n v="6"/>
    <s v="GBK52"/>
    <n v="200"/>
    <n v="0"/>
    <s v="ร้านที่2"/>
    <s v="จ***พรรณ ท***กลาง"/>
    <s v="กรุงเทพฯ"/>
    <s v="-"/>
    <s v=""/>
    <s v="15/11/2025 15:35"/>
    <s v="-"/>
    <s v="J&amp;T COD"/>
    <s v="Tiktok"/>
    <s v="จ่ายทีหลัง / COD"/>
    <s v=""/>
    <s v="766459057862"/>
    <s v="15/11/2025 15:35"/>
  </r>
  <r>
    <x v="10"/>
    <x v="11"/>
    <n v="12"/>
    <n v="50"/>
    <s v="GBK50"/>
    <n v="764"/>
    <n v="0"/>
    <s v="ร้านที่1"/>
    <s v="อ*ง"/>
    <s v="******มือง    ประเทศไทย (บ้านพักครูสรน. ซอยตรงกลางบ้านหลังที่ 2) ตำบลในเมือง อำเภอเมืองนครราชสีมา จังหวัดนครราชสีมา 30000"/>
    <s v="30000"/>
    <s v="61"/>
    <s v="15/11/2025 15:27"/>
    <s v="-"/>
    <s v="SPX Express"/>
    <s v="Shopee"/>
    <s v="shopee"/>
    <s v=""/>
    <s v="TH259847841473O"/>
    <s v="15/11/2025 15:27"/>
  </r>
  <r>
    <x v="5"/>
    <x v="5"/>
    <n v="50"/>
    <n v="1"/>
    <s v="GBK50"/>
    <n v="764"/>
    <n v="0"/>
    <s v="ร้านที่1"/>
    <s v="อ*ง"/>
    <s v="******มือง    ประเทศไทย (บ้านพักครูสรน. ซอยตรงกลางบ้านหลังที่ 2) ตำบลในเมือง อำเภอเมืองนครราชสีมา จังหวัดนครราชสีมา 30000"/>
    <s v="30000"/>
    <s v="61"/>
    <s v="15/11/2025 15:27"/>
    <s v="-"/>
    <s v="SPX Express"/>
    <s v="Shopee"/>
    <s v="shopee"/>
    <s v=""/>
    <s v="TH259847841473O"/>
    <s v="15/11/2025 15:27"/>
  </r>
  <r>
    <x v="4"/>
    <x v="10"/>
    <n v="72"/>
    <n v="1"/>
    <s v="GBK50"/>
    <n v="764"/>
    <n v="0"/>
    <s v="ร้านที่1"/>
    <s v="อ*ง"/>
    <s v="******มือง    ประเทศไทย (บ้านพักครูสรน. ซอยตรงกลางบ้านหลังที่ 2) ตำบลในเมือง อำเภอเมืองนครราชสีมา จังหวัดนครราชสีมา 30000"/>
    <s v="30000"/>
    <s v="61"/>
    <s v="15/11/2025 15:27"/>
    <s v="-"/>
    <s v="SPX Express"/>
    <s v="Shopee"/>
    <s v="shopee"/>
    <s v=""/>
    <s v="TH259847841473O"/>
    <s v="15/11/2025 15:27"/>
  </r>
  <r>
    <x v="5"/>
    <x v="5"/>
    <n v="66.666666666666671"/>
    <n v="3"/>
    <s v="GBK49"/>
    <n v="100"/>
    <n v="0"/>
    <s v="ร้านที่2"/>
    <s v="น* น*"/>
    <s v="ปทุมธานี"/>
    <s v="-"/>
    <s v=""/>
    <s v="15/11/2025 15:26"/>
    <s v="-"/>
    <s v="J&amp;T Express"/>
    <s v="Tiktok"/>
    <s v="tiktok"/>
    <s v=""/>
    <s v="766461640836"/>
    <s v="15/11/2025 15:26"/>
  </r>
  <r>
    <x v="3"/>
    <x v="3"/>
    <n v="33.333333333333336"/>
    <n v="3"/>
    <s v="GBK47"/>
    <n v="238"/>
    <n v="38"/>
    <s v="ร้านที่2"/>
    <s v="W***nya"/>
    <s v="ชลบุรี"/>
    <s v="-"/>
    <s v=""/>
    <s v="15/11/2025 15:21"/>
    <s v="-"/>
    <s v="J&amp;T COD"/>
    <s v="Tiktok"/>
    <s v="จ่ายทีหลัง / COD"/>
    <s v=""/>
    <s v="766428448833"/>
    <s v="15/11/2025 15:21"/>
  </r>
  <r>
    <x v="5"/>
    <x v="5"/>
    <n v="66.666666666666671"/>
    <n v="3"/>
    <s v="GBK47"/>
    <n v="238"/>
    <n v="38"/>
    <s v="ร้านที่2"/>
    <s v="W***nya"/>
    <s v="ชลบุรี"/>
    <s v="-"/>
    <s v=""/>
    <s v="15/11/2025 15:21"/>
    <s v="-"/>
    <s v="J&amp;T COD"/>
    <s v="Tiktok"/>
    <s v="จ่ายทีหลัง / COD"/>
    <s v=""/>
    <s v="766428448833"/>
    <s v="15/11/2025 15:21"/>
  </r>
  <r>
    <x v="5"/>
    <x v="5"/>
    <n v="66.666666666666671"/>
    <n v="3"/>
    <s v="GBK46"/>
    <n v="100"/>
    <n v="0"/>
    <s v="ร้านที่2"/>
    <s v="โ**"/>
    <s v="เพชรบุรี"/>
    <s v="-"/>
    <s v=""/>
    <s v="15/11/2025 15:21"/>
    <s v="-"/>
    <s v="J&amp;T Express"/>
    <s v="Tiktok"/>
    <s v="tiktok"/>
    <s v=""/>
    <s v="766484642840"/>
    <s v="15/11/2025 15:21"/>
  </r>
  <r>
    <x v="3"/>
    <x v="3"/>
    <n v="33.333333333333336"/>
    <n v="3"/>
    <s v="GBK45"/>
    <n v="100"/>
    <n v="0"/>
    <s v="ร้านที่2"/>
    <s v="ป***า"/>
    <s v="ลำปาง"/>
    <s v="-"/>
    <s v=""/>
    <s v="15/11/2025 15:18"/>
    <s v="-"/>
    <s v="J&amp;T COD"/>
    <s v="Tiktok"/>
    <s v="จ่ายทีหลัง / COD"/>
    <s v="เผือกมะพร้าวอ่อน2   ฝอยทอง1"/>
    <s v="766462849821"/>
    <s v="15/11/2025 15:18"/>
  </r>
  <r>
    <x v="5"/>
    <x v="5"/>
    <n v="66.666666666666671"/>
    <n v="3"/>
    <s v="GBK44"/>
    <n v="100"/>
    <n v="0"/>
    <s v="ร้านที่2"/>
    <s v="น***ุมาลี  พ***าว"/>
    <s v="ปทุมธานี"/>
    <s v="-"/>
    <s v=""/>
    <s v="15/11/2025 15:18"/>
    <s v="-"/>
    <s v="J&amp;T COD"/>
    <s v="Tiktok"/>
    <s v="จ่ายทีหลัง / COD"/>
    <s v=""/>
    <s v="766412137864"/>
    <s v="15/11/2025 15:18"/>
  </r>
  <r>
    <x v="3"/>
    <x v="3"/>
    <n v="33.333333333333336"/>
    <n v="3"/>
    <s v="GBK43"/>
    <n v="200"/>
    <n v="0"/>
    <s v="ร้านที่2"/>
    <s v="น** ท***ัด บ***ล้า"/>
    <s v="สระบุรี"/>
    <s v="-"/>
    <s v=""/>
    <s v="15/11/2025 15:18"/>
    <s v="-"/>
    <s v="J&amp;T COD"/>
    <s v="Tiktok"/>
    <s v="จ่ายทีหลัง / COD"/>
    <s v=""/>
    <s v="766490243842"/>
    <s v="15/11/2025 15:18"/>
  </r>
  <r>
    <x v="5"/>
    <x v="5"/>
    <n v="66.666666666666671"/>
    <n v="3"/>
    <s v="GBK43"/>
    <n v="200"/>
    <n v="0"/>
    <s v="ร้านที่2"/>
    <s v="น** ท***ัด บ***ล้า"/>
    <s v="สระบุรี"/>
    <s v="-"/>
    <s v=""/>
    <s v="15/11/2025 15:18"/>
    <s v="-"/>
    <s v="J&amp;T COD"/>
    <s v="Tiktok"/>
    <s v="จ่ายทีหลัง / COD"/>
    <s v=""/>
    <s v="766490243842"/>
    <s v="15/11/2025 15:18"/>
  </r>
  <r>
    <x v="3"/>
    <x v="3"/>
    <n v="33.333333333333336"/>
    <n v="3"/>
    <s v="GBK42"/>
    <n v="100"/>
    <n v="0"/>
    <s v="ร้านที่2"/>
    <s v="จ***ร์สุดา ส***า"/>
    <s v="นครราชสีมา"/>
    <s v="-"/>
    <s v=""/>
    <s v="15/11/2025 15:17"/>
    <s v="-"/>
    <s v="J&amp;T COD"/>
    <s v="Tiktok"/>
    <s v="จ่ายทีหลัง / COD"/>
    <s v=""/>
    <s v="766451451905"/>
    <s v="15/11/2025 15:17"/>
  </r>
  <r>
    <x v="5"/>
    <x v="5"/>
    <n v="66.666666666666671"/>
    <n v="3"/>
    <s v="GBK40"/>
    <n v="100"/>
    <n v="0"/>
    <s v="ร้านที่2"/>
    <s v="P***pilai S***gpuk"/>
    <s v="สุรินทร์"/>
    <s v="-"/>
    <s v=""/>
    <s v="15/11/2025 15:16"/>
    <s v="-"/>
    <s v="J&amp;T COD"/>
    <s v="Tiktok"/>
    <s v="จ่ายทีหลัง / COD"/>
    <s v=""/>
    <s v="766400848835"/>
    <s v="15/11/2025 15:16"/>
  </r>
  <r>
    <x v="3"/>
    <x v="3"/>
    <n v="33.333333333333336"/>
    <n v="3"/>
    <s v="GBK39"/>
    <n v="100"/>
    <n v="0"/>
    <s v="ร้านที่2"/>
    <s v="ณ***พล​   ว***ุตร​"/>
    <s v="ชลบุรี"/>
    <s v="-"/>
    <s v=""/>
    <s v="15/11/2025 15:15"/>
    <s v="-"/>
    <s v="J&amp;T Express"/>
    <s v="Tiktok"/>
    <s v="tiktok"/>
    <s v=""/>
    <s v="766423654905"/>
    <s v="15/11/2025 15:15"/>
  </r>
  <r>
    <x v="0"/>
    <x v="0"/>
    <n v="50"/>
    <n v="1"/>
    <s v="GBK38"/>
    <n v="100"/>
    <n v="0"/>
    <s v="ร้านที่2"/>
    <s v="ข***ชนก ม***คง"/>
    <s v="สุราษฎร์ธานี"/>
    <s v="-"/>
    <s v=""/>
    <s v="15/11/2025 15:11"/>
    <s v="-"/>
    <s v="J&amp;T COD"/>
    <s v="Tiktok"/>
    <s v="จ่ายทีหลัง / COD"/>
    <s v=""/>
    <s v="766448826846"/>
    <s v="15/11/2025 15:11"/>
  </r>
  <r>
    <x v="1"/>
    <x v="1"/>
    <n v="50"/>
    <n v="1"/>
    <s v="GBK38"/>
    <n v="100"/>
    <n v="0"/>
    <s v="ร้านที่2"/>
    <s v="ข***ชนก ม***คง"/>
    <s v="สุราษฎร์ธานี"/>
    <s v="-"/>
    <s v=""/>
    <s v="15/11/2025 15:11"/>
    <s v="-"/>
    <s v="J&amp;T COD"/>
    <s v="Tiktok"/>
    <s v="จ่ายทีหลัง / COD"/>
    <s v=""/>
    <s v="766448826846"/>
    <s v="15/11/2025 15:11"/>
  </r>
  <r>
    <x v="2"/>
    <x v="2"/>
    <n v="50"/>
    <n v="1"/>
    <s v="GBK38"/>
    <n v="100"/>
    <n v="0"/>
    <s v="ร้านที่2"/>
    <s v="ข***ชนก ม***คง"/>
    <s v="สุราษฎร์ธานี"/>
    <s v="-"/>
    <s v=""/>
    <s v="15/11/2025 15:11"/>
    <s v="-"/>
    <s v="J&amp;T COD"/>
    <s v="Tiktok"/>
    <s v="จ่ายทีหลัง / COD"/>
    <s v=""/>
    <s v="766448826846"/>
    <s v="15/11/2025 15:11"/>
  </r>
  <r>
    <x v="5"/>
    <x v="5"/>
    <n v="66.666666666666671"/>
    <n v="3"/>
    <s v="GBK37"/>
    <n v="100"/>
    <n v="0"/>
    <s v="ร้านที่2"/>
    <s v="น** ฟ*** จ***คง"/>
    <s v="สุโขทัย"/>
    <s v="-"/>
    <s v=""/>
    <s v="15/11/2025 15:09"/>
    <s v="-"/>
    <s v="J&amp;T COD"/>
    <s v="Tiktok"/>
    <s v="จ่ายทีหลัง / COD"/>
    <s v=""/>
    <s v="766448104833"/>
    <s v="15/11/2025 15:09"/>
  </r>
  <r>
    <x v="0"/>
    <x v="0"/>
    <n v="50"/>
    <n v="1"/>
    <s v="GBK36"/>
    <n v="99.99"/>
    <n v="0"/>
    <s v="ร้านที่2"/>
    <s v="จ***นา บ***ที่ยง"/>
    <s v="กรุงเทพฯ"/>
    <s v="-"/>
    <s v=""/>
    <s v="15/11/2025 15:09"/>
    <s v="-"/>
    <s v="J&amp;T COD"/>
    <s v="Tiktok"/>
    <s v="จ่ายทีหลัง / COD"/>
    <s v=""/>
    <s v="766444129835"/>
    <s v="15/11/2025 15:09"/>
  </r>
  <r>
    <x v="1"/>
    <x v="1"/>
    <n v="50"/>
    <n v="1"/>
    <s v="GBK36"/>
    <n v="99.99"/>
    <n v="0"/>
    <s v="ร้านที่2"/>
    <s v="จ***นา บ***ที่ยง"/>
    <s v="กรุงเทพฯ"/>
    <s v="-"/>
    <s v=""/>
    <s v="15/11/2025 15:09"/>
    <s v="-"/>
    <s v="J&amp;T COD"/>
    <s v="Tiktok"/>
    <s v="จ่ายทีหลัง / COD"/>
    <s v=""/>
    <s v="766444129835"/>
    <s v="15/11/2025 15:09"/>
  </r>
  <r>
    <x v="2"/>
    <x v="2"/>
    <n v="50"/>
    <n v="1"/>
    <s v="GBK36"/>
    <n v="99.99"/>
    <n v="0"/>
    <s v="ร้านที่2"/>
    <s v="จ***นา บ***ที่ยง"/>
    <s v="กรุงเทพฯ"/>
    <s v="-"/>
    <s v=""/>
    <s v="15/11/2025 15:09"/>
    <s v="-"/>
    <s v="J&amp;T COD"/>
    <s v="Tiktok"/>
    <s v="จ่ายทีหลัง / COD"/>
    <s v=""/>
    <s v="766444129835"/>
    <s v="15/11/2025 15:09"/>
  </r>
  <r>
    <x v="0"/>
    <x v="0"/>
    <n v="50"/>
    <n v="1"/>
    <s v="GBK35"/>
    <n v="300"/>
    <n v="0"/>
    <s v="ร้านที่2"/>
    <s v="ร***าภรณ์ อ***สุข"/>
    <s v="สุโขทัย"/>
    <s v="-"/>
    <s v=""/>
    <s v="15/11/2025 15:08"/>
    <s v="-"/>
    <s v="J&amp;T COD"/>
    <s v="Tiktok"/>
    <s v="จ่ายทีหลัง / COD"/>
    <s v=""/>
    <s v="766471708811"/>
    <s v="15/11/2025 15:09"/>
  </r>
  <r>
    <x v="1"/>
    <x v="1"/>
    <n v="50"/>
    <n v="1"/>
    <s v="GBK35"/>
    <n v="300"/>
    <n v="0"/>
    <s v="ร้านที่2"/>
    <s v="ร***าภรณ์ อ***สุข"/>
    <s v="สุโขทัย"/>
    <s v="-"/>
    <s v=""/>
    <s v="15/11/2025 15:08"/>
    <s v="-"/>
    <s v="J&amp;T COD"/>
    <s v="Tiktok"/>
    <s v="จ่ายทีหลัง / COD"/>
    <s v=""/>
    <s v="766471708811"/>
    <s v="15/11/2025 15:08"/>
  </r>
  <r>
    <x v="2"/>
    <x v="2"/>
    <n v="50"/>
    <n v="1"/>
    <s v="GBK35"/>
    <n v="300"/>
    <n v="0"/>
    <s v="ร้านที่2"/>
    <s v="ร***าภรณ์ อ***สุข"/>
    <s v="สุโขทัย"/>
    <s v="-"/>
    <s v=""/>
    <s v="15/11/2025 15:08"/>
    <s v="-"/>
    <s v="J&amp;T COD"/>
    <s v="Tiktok"/>
    <s v="จ่ายทีหลัง / COD"/>
    <s v=""/>
    <s v="766471708811"/>
    <s v="15/11/2025 15:08"/>
  </r>
  <r>
    <x v="5"/>
    <x v="5"/>
    <n v="66.666666666666671"/>
    <n v="6"/>
    <s v="GBK35"/>
    <n v="300"/>
    <n v="0"/>
    <s v="ร้านที่2"/>
    <s v="ร***าภรณ์ อ***สุข"/>
    <s v="สุโขทัย"/>
    <s v="-"/>
    <s v=""/>
    <s v="15/11/2025 15:08"/>
    <s v="-"/>
    <s v="J&amp;T COD"/>
    <s v="Tiktok"/>
    <s v="จ่ายทีหลัง / COD"/>
    <s v=""/>
    <s v="766471708811"/>
    <s v="15/11/2025 15:08"/>
  </r>
  <r>
    <x v="5"/>
    <x v="5"/>
    <n v="66.666666666666671"/>
    <n v="3"/>
    <s v="GBK34"/>
    <n v="200"/>
    <n v="0"/>
    <s v="ร้านที่2"/>
    <s v="ไ***ัลย์ ข***า"/>
    <s v="เพชรบูรณ์"/>
    <s v="-"/>
    <s v=""/>
    <s v="15/11/2025 15:06"/>
    <s v="-"/>
    <s v="J&amp;T COD"/>
    <s v="Tiktok"/>
    <s v="จ่ายทีหลัง / COD"/>
    <s v=""/>
    <s v="766483830836"/>
    <s v="15/11/2025 15:06"/>
  </r>
  <r>
    <x v="0"/>
    <x v="0"/>
    <n v="50"/>
    <n v="1"/>
    <s v="GBK34"/>
    <n v="200"/>
    <n v="0"/>
    <s v="ร้านที่2"/>
    <s v="ไ***ัลย์ ข***า"/>
    <s v="เพชรบูรณ์"/>
    <s v="-"/>
    <s v=""/>
    <s v="15/11/2025 15:06"/>
    <s v="-"/>
    <s v="J&amp;T COD"/>
    <s v="Tiktok"/>
    <s v="จ่ายทีหลัง / COD"/>
    <s v=""/>
    <s v="766483830836"/>
    <s v="15/11/2025 15:06"/>
  </r>
  <r>
    <x v="1"/>
    <x v="1"/>
    <n v="50"/>
    <n v="1"/>
    <s v="GBK34"/>
    <n v="200"/>
    <n v="0"/>
    <s v="ร้านที่2"/>
    <s v="ไ***ัลย์ ข***า"/>
    <s v="เพชรบูรณ์"/>
    <s v="-"/>
    <s v=""/>
    <s v="15/11/2025 15:06"/>
    <s v="-"/>
    <s v="J&amp;T COD"/>
    <s v="Tiktok"/>
    <s v="จ่ายทีหลัง / COD"/>
    <s v=""/>
    <s v="766483830836"/>
    <s v="15/11/2025 15:06"/>
  </r>
  <r>
    <x v="2"/>
    <x v="2"/>
    <n v="50"/>
    <n v="1"/>
    <s v="GBK34"/>
    <n v="200"/>
    <n v="0"/>
    <s v="ร้านที่2"/>
    <s v="ไ***ัลย์ ข***า"/>
    <s v="เพชรบูรณ์"/>
    <s v="-"/>
    <s v=""/>
    <s v="15/11/2025 15:06"/>
    <s v="-"/>
    <s v="J&amp;T COD"/>
    <s v="Tiktok"/>
    <s v="จ่ายทีหลัง / COD"/>
    <s v=""/>
    <s v="766483830836"/>
    <s v="15/11/2025 15:06"/>
  </r>
  <r>
    <x v="12"/>
    <x v="15"/>
    <n v="66.666666666666671"/>
    <n v="3"/>
    <s v="GBK32"/>
    <n v="100"/>
    <n v="0"/>
    <s v="ร้านที่2"/>
    <s v="ช***า   แ***ิ้ม"/>
    <s v="ขอนแก่น"/>
    <s v="-"/>
    <s v=""/>
    <s v="15/11/2025 15:03"/>
    <s v="-"/>
    <s v="J&amp;T COD"/>
    <s v="Tiktok"/>
    <s v="จ่ายทีหลัง / COD"/>
    <s v=""/>
    <s v="766409838880"/>
    <s v="15/11/2025 15:03"/>
  </r>
  <r>
    <x v="5"/>
    <x v="5"/>
    <n v="66.666666666666671"/>
    <n v="3"/>
    <s v="GBK31"/>
    <n v="100"/>
    <n v="0"/>
    <s v="ร้านที่2"/>
    <s v="น*** จ***า ส***ัม"/>
    <s v="ระยอง"/>
    <s v="-"/>
    <s v=""/>
    <s v="15/11/2025 15:03"/>
    <s v="-"/>
    <s v="J&amp;T Express"/>
    <s v="Tiktok"/>
    <s v="tiktok"/>
    <s v=""/>
    <s v="766448009902"/>
    <s v="15/11/2025 15:03"/>
  </r>
  <r>
    <x v="0"/>
    <x v="0"/>
    <n v="50"/>
    <n v="1"/>
    <s v="GBK30"/>
    <n v="100"/>
    <n v="0"/>
    <s v="ร้านที่2"/>
    <s v="s**"/>
    <s v="เทศบาลนครเชียงราย"/>
    <s v="-"/>
    <s v=""/>
    <s v="15/11/2025 15:02"/>
    <s v="-"/>
    <s v="J&amp;T COD"/>
    <s v="Tiktok"/>
    <s v="จ่ายทีหลัง / COD"/>
    <s v=""/>
    <s v="766413038812"/>
    <s v="15/11/2025 15:02"/>
  </r>
  <r>
    <x v="1"/>
    <x v="1"/>
    <n v="50"/>
    <n v="1"/>
    <s v="GBK30"/>
    <n v="100"/>
    <n v="0"/>
    <s v="ร้านที่2"/>
    <s v="s**"/>
    <s v="เทศบาลนครเชียงราย"/>
    <s v="-"/>
    <s v=""/>
    <s v="15/11/2025 15:02"/>
    <s v="-"/>
    <s v="J&amp;T COD"/>
    <s v="Tiktok"/>
    <s v="จ่ายทีหลัง / COD"/>
    <s v=""/>
    <s v="766413038812"/>
    <s v="15/11/2025 15:02"/>
  </r>
  <r>
    <x v="2"/>
    <x v="2"/>
    <n v="50"/>
    <n v="1"/>
    <s v="GBK30"/>
    <n v="100"/>
    <n v="0"/>
    <s v="ร้านที่2"/>
    <s v="s**"/>
    <s v="เทศบาลนครเชียงราย"/>
    <s v="-"/>
    <s v=""/>
    <s v="15/11/2025 15:02"/>
    <s v="-"/>
    <s v="J&amp;T COD"/>
    <s v="Tiktok"/>
    <s v="จ่ายทีหลัง / COD"/>
    <s v=""/>
    <s v="766413038812"/>
    <s v="15/11/2025 15:02"/>
  </r>
  <r>
    <x v="0"/>
    <x v="0"/>
    <n v="50"/>
    <n v="4"/>
    <s v="GBK29"/>
    <n v="399.96"/>
    <n v="0"/>
    <s v="ร้านที่2"/>
    <s v="ส***ก พ***์คุณาวัฒน์"/>
    <s v="ชลบุรี"/>
    <s v="-"/>
    <s v=""/>
    <s v="15/11/2025 15:02"/>
    <s v="-"/>
    <s v="J&amp;T COD"/>
    <s v="Tiktok"/>
    <s v="จ่ายทีหลัง / COD"/>
    <s v=""/>
    <s v="766429728842"/>
    <s v="15/11/2025 15:02"/>
  </r>
  <r>
    <x v="1"/>
    <x v="1"/>
    <n v="50"/>
    <n v="4"/>
    <s v="GBK29"/>
    <n v="399.96"/>
    <n v="0"/>
    <s v="ร้านที่2"/>
    <s v="ส***ก พ***์คุณาวัฒน์"/>
    <s v="ชลบุรี"/>
    <s v="-"/>
    <s v=""/>
    <s v="15/11/2025 15:02"/>
    <s v="-"/>
    <s v="J&amp;T COD"/>
    <s v="Tiktok"/>
    <s v="จ่ายทีหลัง / COD"/>
    <s v=""/>
    <s v="766429728842"/>
    <s v="15/11/2025 15:02"/>
  </r>
  <r>
    <x v="2"/>
    <x v="2"/>
    <n v="50"/>
    <n v="4"/>
    <s v="GBK29"/>
    <n v="399.96"/>
    <n v="0"/>
    <s v="ร้านที่2"/>
    <s v="ส***ก พ***์คุณาวัฒน์"/>
    <s v="ชลบุรี"/>
    <s v="-"/>
    <s v=""/>
    <s v="15/11/2025 15:02"/>
    <s v="-"/>
    <s v="J&amp;T COD"/>
    <s v="Tiktok"/>
    <s v="จ่ายทีหลัง / COD"/>
    <s v=""/>
    <s v="766429728842"/>
    <s v="15/11/2025 15:02"/>
  </r>
  <r>
    <x v="12"/>
    <x v="15"/>
    <n v="66.666666666666671"/>
    <n v="3"/>
    <s v="GBK28"/>
    <n v="100"/>
    <n v="0"/>
    <s v="ร้านที่2"/>
    <s v="พ***ี จ***เทศ"/>
    <s v="บุรีรัมย์"/>
    <s v="-"/>
    <s v=""/>
    <s v="15/11/2025 15:02"/>
    <s v="-"/>
    <s v="J&amp;T COD"/>
    <s v="Tiktok"/>
    <s v="จ่ายทีหลัง / COD"/>
    <s v=""/>
    <s v="766478929904"/>
    <s v="15/11/2025 15:02"/>
  </r>
  <r>
    <x v="5"/>
    <x v="5"/>
    <n v="66.666666666666671"/>
    <n v="3"/>
    <s v="GBK27"/>
    <n v="101"/>
    <n v="1"/>
    <s v="ร้านที่2"/>
    <s v="แ***ม"/>
    <s v="สระบุรี"/>
    <s v="-"/>
    <s v=""/>
    <s v="15/11/2025 15:01"/>
    <s v="-"/>
    <s v="J&amp;T Express"/>
    <s v="Tiktok"/>
    <s v="tiktok"/>
    <s v=""/>
    <s v="766430204901"/>
    <s v="15/11/2025 15:01"/>
  </r>
  <r>
    <x v="0"/>
    <x v="0"/>
    <n v="50"/>
    <n v="1"/>
    <s v="GBK26"/>
    <n v="100"/>
    <n v="0"/>
    <s v="ร้านที่2"/>
    <s v="น***"/>
    <s v="อุตรดิตถ์"/>
    <s v="-"/>
    <s v=""/>
    <s v="15/11/2025 15:00"/>
    <s v="-"/>
    <s v="J&amp;T COD"/>
    <s v="Tiktok"/>
    <s v="จ่ายทีหลัง / COD"/>
    <s v=""/>
    <s v="766420036815"/>
    <s v="15/11/2025 15:00"/>
  </r>
  <r>
    <x v="1"/>
    <x v="1"/>
    <n v="50"/>
    <n v="1"/>
    <s v="GBK26"/>
    <n v="100"/>
    <n v="0"/>
    <s v="ร้านที่2"/>
    <s v="น***"/>
    <s v="อุตรดิตถ์"/>
    <s v="-"/>
    <s v=""/>
    <s v="15/11/2025 15:00"/>
    <s v="-"/>
    <s v="J&amp;T COD"/>
    <s v="Tiktok"/>
    <s v="จ่ายทีหลัง / COD"/>
    <s v=""/>
    <s v="766420036815"/>
    <s v="15/11/2025 15:00"/>
  </r>
  <r>
    <x v="2"/>
    <x v="2"/>
    <n v="50"/>
    <n v="1"/>
    <s v="GBK26"/>
    <n v="100"/>
    <n v="0"/>
    <s v="ร้านที่2"/>
    <s v="น***"/>
    <s v="อุตรดิตถ์"/>
    <s v="-"/>
    <s v=""/>
    <s v="15/11/2025 15:00"/>
    <s v="-"/>
    <s v="J&amp;T COD"/>
    <s v="Tiktok"/>
    <s v="จ่ายทีหลัง / COD"/>
    <s v=""/>
    <s v="766420036815"/>
    <s v="15/11/2025 15:00"/>
  </r>
  <r>
    <x v="3"/>
    <x v="3"/>
    <n v="33.333333333333336"/>
    <n v="3"/>
    <s v="GBK25"/>
    <n v="300"/>
    <n v="0"/>
    <s v="ร้านที่2"/>
    <s v="c***arat"/>
    <s v="สมุทรปราการ"/>
    <s v="-"/>
    <s v=""/>
    <s v="15/11/2025 14:58"/>
    <s v="-"/>
    <s v="J&amp;T COD"/>
    <s v="Tiktok"/>
    <s v="จ่ายทีหลัง / COD"/>
    <s v=""/>
    <s v="766487406882"/>
    <s v="15/11/2025 14:58"/>
  </r>
  <r>
    <x v="0"/>
    <x v="0"/>
    <n v="50"/>
    <n v="1"/>
    <s v="GBK25"/>
    <n v="300"/>
    <n v="0"/>
    <s v="ร้านที่2"/>
    <s v="c***arat"/>
    <s v="สมุทรปราการ"/>
    <s v="-"/>
    <s v=""/>
    <s v="15/11/2025 14:58"/>
    <s v="-"/>
    <s v="J&amp;T COD"/>
    <s v="Tiktok"/>
    <s v="จ่ายทีหลัง / COD"/>
    <s v=""/>
    <s v="766487406882"/>
    <s v="15/11/2025 14:58"/>
  </r>
  <r>
    <x v="1"/>
    <x v="1"/>
    <n v="50"/>
    <n v="1"/>
    <s v="GBK25"/>
    <n v="300"/>
    <n v="0"/>
    <s v="ร้านที่2"/>
    <s v="c***arat"/>
    <s v="สมุทรปราการ"/>
    <s v="-"/>
    <s v=""/>
    <s v="15/11/2025 14:58"/>
    <s v="-"/>
    <s v="J&amp;T COD"/>
    <s v="Tiktok"/>
    <s v="จ่ายทีหลัง / COD"/>
    <s v=""/>
    <s v="766487406882"/>
    <s v="15/11/2025 14:58"/>
  </r>
  <r>
    <x v="2"/>
    <x v="2"/>
    <n v="50"/>
    <n v="1"/>
    <s v="GBK25"/>
    <n v="300"/>
    <n v="0"/>
    <s v="ร้านที่2"/>
    <s v="c***arat"/>
    <s v="สมุทรปราการ"/>
    <s v="-"/>
    <s v=""/>
    <s v="15/11/2025 14:58"/>
    <s v="-"/>
    <s v="J&amp;T COD"/>
    <s v="Tiktok"/>
    <s v="จ่ายทีหลัง / COD"/>
    <s v=""/>
    <s v="766487406882"/>
    <s v="15/11/2025 14:58"/>
  </r>
  <r>
    <x v="5"/>
    <x v="5"/>
    <n v="66.666666666666671"/>
    <n v="3"/>
    <s v="GBK25"/>
    <n v="300"/>
    <n v="0"/>
    <s v="ร้านที่2"/>
    <s v="c***arat"/>
    <s v="สมุทรปราการ"/>
    <s v="-"/>
    <s v=""/>
    <s v="15/11/2025 14:58"/>
    <s v="-"/>
    <s v="J&amp;T COD"/>
    <s v="Tiktok"/>
    <s v="จ่ายทีหลัง / COD"/>
    <s v=""/>
    <s v="766487406882"/>
    <s v="15/11/2025 14:58"/>
  </r>
  <r>
    <x v="12"/>
    <x v="15"/>
    <n v="66.666666666666671"/>
    <n v="3"/>
    <s v="GBK24"/>
    <n v="100"/>
    <n v="0"/>
    <s v="ร้านที่2"/>
    <s v="ก***ัตน์"/>
    <s v="มหาสารคาม"/>
    <s v="-"/>
    <s v=""/>
    <s v="15/11/2025 14:57"/>
    <s v="-"/>
    <s v="J&amp;T COD"/>
    <s v="Tiktok"/>
    <s v="จ่ายทีหลัง / COD"/>
    <s v=""/>
    <s v="766402539825"/>
    <s v="15/11/2025 14:58"/>
  </r>
  <r>
    <x v="3"/>
    <x v="3"/>
    <n v="33.333333333333336"/>
    <n v="3"/>
    <s v="GBK23"/>
    <n v="100"/>
    <n v="0"/>
    <s v="ร้านที่2"/>
    <s v="จ***รรณ ส***ันธ์"/>
    <s v="กรุงเทพมหานคร"/>
    <s v="-"/>
    <s v=""/>
    <s v="15/11/2025 14:56"/>
    <s v="-"/>
    <s v="J&amp;T Express"/>
    <s v="Tiktok"/>
    <s v="tiktok"/>
    <s v=""/>
    <s v="766432850901"/>
    <s v="15/11/2025 14:56"/>
  </r>
  <r>
    <x v="0"/>
    <x v="0"/>
    <n v="50"/>
    <n v="1"/>
    <s v="GBK22"/>
    <n v="100"/>
    <n v="0"/>
    <s v="ร้านที่4"/>
    <s v="ป***วิชญ์"/>
    <s v="จันทบุรี"/>
    <s v="-"/>
    <s v=""/>
    <s v="15/11/2025 14:53"/>
    <s v="-"/>
    <s v="J&amp;T Express"/>
    <s v="Tiktok"/>
    <s v="tiktok"/>
    <s v=""/>
    <s v="766476827900"/>
    <s v="15/11/2025 14:52"/>
  </r>
  <r>
    <x v="1"/>
    <x v="1"/>
    <n v="50"/>
    <n v="1"/>
    <s v="GBK22"/>
    <n v="100"/>
    <n v="0"/>
    <s v="ร้านที่4"/>
    <s v="ป***วิชญ์"/>
    <s v="จันทบุรี"/>
    <s v="-"/>
    <s v=""/>
    <s v="15/11/2025 14:53"/>
    <s v="-"/>
    <s v="J&amp;T Express"/>
    <s v="Tiktok"/>
    <s v="tiktok"/>
    <s v=""/>
    <s v="766476827900"/>
    <s v="15/11/2025 14:52"/>
  </r>
  <r>
    <x v="2"/>
    <x v="2"/>
    <n v="50"/>
    <n v="1"/>
    <s v="GBK22"/>
    <n v="100"/>
    <n v="0"/>
    <s v="ร้านที่4"/>
    <s v="ป***วิชญ์"/>
    <s v="จันทบุรี"/>
    <s v="-"/>
    <s v=""/>
    <s v="15/11/2025 14:53"/>
    <s v="-"/>
    <s v="J&amp;T Express"/>
    <s v="Tiktok"/>
    <s v="tiktok"/>
    <s v=""/>
    <s v="766476827900"/>
    <s v="15/11/2025 14:52"/>
  </r>
  <r>
    <x v="5"/>
    <x v="5"/>
    <n v="66.666666666666671"/>
    <n v="3"/>
    <s v="GBK21"/>
    <n v="200"/>
    <n v="0"/>
    <s v="ร้านที่2"/>
    <s v="ข***ฐา ต***ุธ"/>
    <s v="ร้อยเอ็ด"/>
    <s v="-"/>
    <s v=""/>
    <s v="15/11/2025 14:51"/>
    <s v="-"/>
    <s v="J&amp;T Express"/>
    <s v="Tiktok"/>
    <s v="tiktok"/>
    <s v=""/>
    <s v="766456135852"/>
    <s v="15/11/2025 14:51"/>
  </r>
  <r>
    <x v="3"/>
    <x v="3"/>
    <n v="33.333333333333336"/>
    <n v="3"/>
    <s v="GBK21"/>
    <n v="200"/>
    <n v="0"/>
    <s v="ร้านที่2"/>
    <s v="ข***ฐา ต***ุธ"/>
    <s v="ร้อยเอ็ด"/>
    <s v="-"/>
    <s v=""/>
    <s v="15/11/2025 14:51"/>
    <s v="-"/>
    <s v="J&amp;T Express"/>
    <s v="Tiktok"/>
    <s v="tiktok"/>
    <s v=""/>
    <s v="766456135852"/>
    <s v="15/11/2025 14:51"/>
  </r>
  <r>
    <x v="3"/>
    <x v="3"/>
    <n v="33.333333333333336"/>
    <n v="3"/>
    <s v="GBK20"/>
    <n v="100"/>
    <n v="0"/>
    <s v="ร้านที่2"/>
    <s v="เ***ิน บ***ินทร์"/>
    <s v="น่าน"/>
    <s v="-"/>
    <s v=""/>
    <s v="15/11/2025 14:51"/>
    <s v="-"/>
    <s v="J&amp;T COD"/>
    <s v="Tiktok"/>
    <s v="จ่ายทีหลัง / COD"/>
    <s v=""/>
    <s v="766427453890"/>
    <s v="15/11/2025 14:51"/>
  </r>
  <r>
    <x v="12"/>
    <x v="15"/>
    <n v="66.666666666666671"/>
    <n v="3"/>
    <s v="GBK19"/>
    <n v="100"/>
    <n v="0"/>
    <s v="ร้านที่2"/>
    <s v="ท***รรณ แ***เรือง"/>
    <s v="สุราษฎร์ธานี"/>
    <s v="-"/>
    <s v=""/>
    <s v="15/11/2025 14:50"/>
    <s v="-"/>
    <s v="J&amp;T COD"/>
    <s v="Tiktok"/>
    <s v="จ่ายทีหลัง / COD"/>
    <s v=""/>
    <s v="766435937820"/>
    <s v="15/11/2025 14:50"/>
  </r>
  <r>
    <x v="0"/>
    <x v="0"/>
    <n v="50"/>
    <n v="1"/>
    <s v="GBK16"/>
    <n v="135"/>
    <n v="35"/>
    <s v="ร้านที่2"/>
    <s v="น***กร"/>
    <s v="กรุงเทพฯ"/>
    <s v="-"/>
    <s v=""/>
    <s v="15/11/2025 14:49"/>
    <s v="-"/>
    <s v="J&amp;T COD"/>
    <s v="Tiktok"/>
    <s v="จ่ายทีหลัง / COD"/>
    <s v=""/>
    <s v="766436629906"/>
    <s v="15/11/2025 14:49"/>
  </r>
  <r>
    <x v="1"/>
    <x v="1"/>
    <n v="50"/>
    <n v="1"/>
    <s v="GBK16"/>
    <n v="135"/>
    <n v="35"/>
    <s v="ร้านที่2"/>
    <s v="น***กร"/>
    <s v="กรุงเทพฯ"/>
    <s v="-"/>
    <s v=""/>
    <s v="15/11/2025 14:49"/>
    <s v="-"/>
    <s v="J&amp;T COD"/>
    <s v="Tiktok"/>
    <s v="จ่ายทีหลัง / COD"/>
    <s v=""/>
    <s v="766436629906"/>
    <s v="15/11/2025 14:49"/>
  </r>
  <r>
    <x v="2"/>
    <x v="2"/>
    <n v="50"/>
    <n v="1"/>
    <s v="GBK16"/>
    <n v="135"/>
    <n v="35"/>
    <s v="ร้านที่2"/>
    <s v="น***กร"/>
    <s v="กรุงเทพฯ"/>
    <s v="-"/>
    <s v=""/>
    <s v="15/11/2025 14:49"/>
    <s v="-"/>
    <s v="J&amp;T COD"/>
    <s v="Tiktok"/>
    <s v="จ่ายทีหลัง / COD"/>
    <s v=""/>
    <s v="766436629906"/>
    <s v="15/11/2025 14:49"/>
  </r>
  <r>
    <x v="5"/>
    <x v="5"/>
    <n v="66.666666666666671"/>
    <n v="3"/>
    <s v="GBK15"/>
    <n v="100"/>
    <n v="0"/>
    <s v="ร้านที่2"/>
    <s v="น* น***"/>
    <s v="นครสวรรค์"/>
    <s v="-"/>
    <s v=""/>
    <s v="15/11/2025 14:52"/>
    <s v="-"/>
    <s v="J&amp;T Express"/>
    <s v="Tiktok"/>
    <s v="tiktok"/>
    <s v=""/>
    <s v="766410530830"/>
    <s v="15/11/2025 14:49"/>
  </r>
  <r>
    <x v="5"/>
    <x v="5"/>
    <n v="66.666666666666671"/>
    <n v="6"/>
    <s v="GBK14"/>
    <n v="400"/>
    <n v="0"/>
    <s v="ร้านที่2"/>
    <s v="ว***รณ์ ส***สิงห์"/>
    <s v="สมุทรปราการ"/>
    <s v="-"/>
    <s v=""/>
    <s v="15/11/2025 14:49"/>
    <s v="-"/>
    <s v="J&amp;T COD"/>
    <s v="Tiktok"/>
    <s v="จ่ายทีหลัง / COD"/>
    <s v=""/>
    <s v="766494244865"/>
    <s v="15/11/2025 14:49"/>
  </r>
  <r>
    <x v="3"/>
    <x v="3"/>
    <n v="50"/>
    <n v="6"/>
    <s v="GBK14"/>
    <n v="400"/>
    <n v="0"/>
    <s v="ร้านที่2"/>
    <s v="ว***รณ์ ส***สิงห์"/>
    <s v="สมุทรปราการ"/>
    <s v="-"/>
    <s v=""/>
    <s v="15/11/2025 14:49"/>
    <s v="-"/>
    <s v="J&amp;T COD"/>
    <s v="Tiktok"/>
    <s v="จ่ายทีหลัง / COD"/>
    <s v=""/>
    <s v="766494244865"/>
    <s v="15/11/2025 14:49"/>
  </r>
  <r>
    <x v="0"/>
    <x v="0"/>
    <n v="50"/>
    <n v="1"/>
    <s v="GBK13"/>
    <n v="99.99"/>
    <n v="0"/>
    <s v="ร้านที่2"/>
    <s v="น***รารักษ์ น***่อง"/>
    <s v="ประจวบคีรีขันธ์"/>
    <s v="-"/>
    <s v=""/>
    <s v="15/11/2025 14:48"/>
    <s v="-"/>
    <s v="J&amp;T COD"/>
    <s v="Tiktok"/>
    <s v="จ่ายทีหลัง / COD"/>
    <s v=""/>
    <s v="766402229880"/>
    <s v="15/11/2025 14:48"/>
  </r>
  <r>
    <x v="1"/>
    <x v="1"/>
    <n v="50"/>
    <n v="1"/>
    <s v="GBK13"/>
    <n v="99.99"/>
    <n v="0"/>
    <s v="ร้านที่2"/>
    <s v="น***รารักษ์ น***่อง"/>
    <s v="ประจวบคีรีขันธ์"/>
    <s v="-"/>
    <s v=""/>
    <s v="15/11/2025 14:48"/>
    <s v="-"/>
    <s v="J&amp;T COD"/>
    <s v="Tiktok"/>
    <s v="จ่ายทีหลัง / COD"/>
    <s v=""/>
    <s v="766402229880"/>
    <s v="15/11/2025 14:48"/>
  </r>
  <r>
    <x v="2"/>
    <x v="2"/>
    <n v="50"/>
    <n v="1"/>
    <s v="GBK13"/>
    <n v="99.99"/>
    <n v="0"/>
    <s v="ร้านที่2"/>
    <s v="น***รารักษ์ น***่อง"/>
    <s v="ประจวบคีรีขันธ์"/>
    <s v="-"/>
    <s v=""/>
    <s v="15/11/2025 14:48"/>
    <s v="-"/>
    <s v="J&amp;T COD"/>
    <s v="Tiktok"/>
    <s v="จ่ายทีหลัง / COD"/>
    <s v=""/>
    <s v="766402229880"/>
    <s v="15/11/2025 14:48"/>
  </r>
  <r>
    <x v="12"/>
    <x v="15"/>
    <n v="66.666666666666671"/>
    <n v="3"/>
    <s v="GBK12"/>
    <n v="199.99"/>
    <n v="0"/>
    <s v="ร้านที่2"/>
    <s v="เ**"/>
    <s v="สมุทรสาคร"/>
    <s v="-"/>
    <s v=""/>
    <s v="15/11/2025 14:45"/>
    <s v="-"/>
    <s v="J&amp;T COD"/>
    <s v="Tiktok"/>
    <s v="จ่ายทีหลัง / COD"/>
    <s v=""/>
    <s v="766490036830"/>
    <s v="15/11/2025 14:45"/>
  </r>
  <r>
    <x v="0"/>
    <x v="0"/>
    <n v="50"/>
    <n v="1"/>
    <s v="GBK12"/>
    <n v="199.99"/>
    <n v="0"/>
    <s v="ร้านที่2"/>
    <s v="เ**"/>
    <s v="สมุทรสาคร"/>
    <s v="-"/>
    <s v=""/>
    <s v="15/11/2025 14:45"/>
    <s v="-"/>
    <s v="J&amp;T COD"/>
    <s v="Tiktok"/>
    <s v="จ่ายทีหลัง / COD"/>
    <s v=""/>
    <s v="766490036830"/>
    <s v="15/11/2025 14:45"/>
  </r>
  <r>
    <x v="1"/>
    <x v="1"/>
    <n v="50"/>
    <n v="1"/>
    <s v="GBK12"/>
    <n v="199.99"/>
    <n v="0"/>
    <s v="ร้านที่2"/>
    <s v="เ**"/>
    <s v="สมุทรสาคร"/>
    <s v="-"/>
    <s v=""/>
    <s v="15/11/2025 14:45"/>
    <s v="-"/>
    <s v="J&amp;T COD"/>
    <s v="Tiktok"/>
    <s v="จ่ายทีหลัง / COD"/>
    <s v=""/>
    <s v="766490036830"/>
    <s v="15/11/2025 14:45"/>
  </r>
  <r>
    <x v="2"/>
    <x v="2"/>
    <n v="50"/>
    <n v="1"/>
    <s v="GBK12"/>
    <n v="199.99"/>
    <n v="0"/>
    <s v="ร้านที่2"/>
    <s v="เ**"/>
    <s v="สมุทรสาคร"/>
    <s v="-"/>
    <s v=""/>
    <s v="15/11/2025 14:45"/>
    <s v="-"/>
    <s v="J&amp;T COD"/>
    <s v="Tiktok"/>
    <s v="จ่ายทีหลัง / COD"/>
    <s v=""/>
    <s v="766490036830"/>
    <s v="15/11/2025 14:45"/>
  </r>
  <r>
    <x v="0"/>
    <x v="0"/>
    <n v="50"/>
    <n v="1"/>
    <s v="GBK11"/>
    <n v="100"/>
    <n v="0"/>
    <s v="ร้านที่2"/>
    <s v="พ***ัฐพล  เ***ญฺโญ"/>
    <s v="เทศบาลเมืองบุรีรัมย์"/>
    <s v="-"/>
    <s v=""/>
    <s v="15/11/2025 14:44"/>
    <s v="-"/>
    <s v="J&amp;T COD"/>
    <s v="Tiktok"/>
    <s v="จ่ายทีหลัง / COD"/>
    <s v=""/>
    <s v="766443824871"/>
    <s v="15/11/2025 14:44"/>
  </r>
  <r>
    <x v="1"/>
    <x v="1"/>
    <n v="50"/>
    <n v="1"/>
    <s v="GBK11"/>
    <n v="100"/>
    <n v="0"/>
    <s v="ร้านที่2"/>
    <s v="พ***ัฐพล  เ***ญฺโญ"/>
    <s v="เทศบาลเมืองบุรีรัมย์"/>
    <s v="-"/>
    <s v=""/>
    <s v="15/11/2025 14:44"/>
    <s v="-"/>
    <s v="J&amp;T COD"/>
    <s v="Tiktok"/>
    <s v="จ่ายทีหลัง / COD"/>
    <s v=""/>
    <s v="766443824871"/>
    <s v="15/11/2025 14:44"/>
  </r>
  <r>
    <x v="2"/>
    <x v="2"/>
    <n v="50"/>
    <n v="1"/>
    <s v="GBK11"/>
    <n v="100"/>
    <n v="0"/>
    <s v="ร้านที่2"/>
    <s v="พ***ัฐพล  เ***ญฺโญ"/>
    <s v="เทศบาลเมืองบุรีรัมย์"/>
    <s v="-"/>
    <s v=""/>
    <s v="15/11/2025 14:44"/>
    <s v="-"/>
    <s v="J&amp;T COD"/>
    <s v="Tiktok"/>
    <s v="จ่ายทีหลัง / COD"/>
    <s v=""/>
    <s v="766443824871"/>
    <s v="15/11/2025 14:44"/>
  </r>
  <r>
    <x v="0"/>
    <x v="0"/>
    <n v="50"/>
    <n v="1"/>
    <s v="GBK10"/>
    <n v="100"/>
    <n v="0"/>
    <s v="ร้านที่2"/>
    <s v="ก***ิพย์ ห***หวล"/>
    <s v="กรุงเทพฯ"/>
    <s v="-"/>
    <s v=""/>
    <s v="15/11/2025 14:43"/>
    <s v="-"/>
    <s v="J&amp;T COD"/>
    <s v="Tiktok"/>
    <s v="จ่ายทีหลัง / COD"/>
    <s v=""/>
    <s v="766408021875"/>
    <s v="15/11/2025 14:43"/>
  </r>
  <r>
    <x v="1"/>
    <x v="1"/>
    <n v="50"/>
    <n v="1"/>
    <s v="GBK10"/>
    <n v="100"/>
    <n v="0"/>
    <s v="ร้านที่2"/>
    <s v="ก***ิพย์ ห***หวล"/>
    <s v="กรุงเทพฯ"/>
    <s v="-"/>
    <s v=""/>
    <s v="15/11/2025 14:43"/>
    <s v="-"/>
    <s v="J&amp;T COD"/>
    <s v="Tiktok"/>
    <s v="จ่ายทีหลัง / COD"/>
    <s v=""/>
    <s v="766408021875"/>
    <s v="15/11/2025 14:43"/>
  </r>
  <r>
    <x v="2"/>
    <x v="2"/>
    <n v="50"/>
    <n v="1"/>
    <s v="GBK10"/>
    <n v="100"/>
    <n v="0"/>
    <s v="ร้านที่2"/>
    <s v="ก***ิพย์ ห***หวล"/>
    <s v="กรุงเทพฯ"/>
    <s v="-"/>
    <s v=""/>
    <s v="15/11/2025 14:43"/>
    <s v="-"/>
    <s v="J&amp;T COD"/>
    <s v="Tiktok"/>
    <s v="จ่ายทีหลัง / COD"/>
    <s v=""/>
    <s v="766408021875"/>
    <s v="15/11/2025 14:43"/>
  </r>
  <r>
    <x v="0"/>
    <x v="0"/>
    <n v="50"/>
    <n v="1"/>
    <s v="GBK9"/>
    <n v="99.99"/>
    <n v="0"/>
    <s v="ร้านที่2"/>
    <s v="ว***"/>
    <s v="กรุงเทพฯ"/>
    <s v="-"/>
    <s v=""/>
    <s v="15/11/2025 14:43"/>
    <s v="-"/>
    <s v="J&amp;T COD"/>
    <s v="Tiktok"/>
    <s v="จ่ายทีหลัง / COD"/>
    <s v=""/>
    <s v="766466424872"/>
    <s v="15/11/2025 14:43"/>
  </r>
  <r>
    <x v="1"/>
    <x v="1"/>
    <n v="50"/>
    <n v="1"/>
    <s v="GBK9"/>
    <n v="99.99"/>
    <n v="0"/>
    <s v="ร้านที่2"/>
    <s v="ว***"/>
    <s v="กรุงเทพฯ"/>
    <s v="-"/>
    <s v=""/>
    <s v="15/11/2025 14:43"/>
    <s v="-"/>
    <s v="J&amp;T COD"/>
    <s v="Tiktok"/>
    <s v="จ่ายทีหลัง / COD"/>
    <s v=""/>
    <s v="766466424872"/>
    <s v="15/11/2025 14:43"/>
  </r>
  <r>
    <x v="2"/>
    <x v="2"/>
    <n v="50"/>
    <n v="1"/>
    <s v="GBK9"/>
    <n v="99.99"/>
    <n v="0"/>
    <s v="ร้านที่2"/>
    <s v="ว***"/>
    <s v="กรุงเทพฯ"/>
    <s v="-"/>
    <s v=""/>
    <s v="15/11/2025 14:43"/>
    <s v="-"/>
    <s v="J&amp;T COD"/>
    <s v="Tiktok"/>
    <s v="จ่ายทีหลัง / COD"/>
    <s v=""/>
    <s v="766466424872"/>
    <s v="15/11/2025 14:43"/>
  </r>
  <r>
    <x v="0"/>
    <x v="0"/>
    <n v="50"/>
    <n v="1"/>
    <s v="GBK7"/>
    <n v="100"/>
    <n v="0"/>
    <s v="ร้านที่2"/>
    <s v="ศ***รัตน์ จ***รี"/>
    <s v="จันทบุรี"/>
    <s v="-"/>
    <s v=""/>
    <s v="15/11/2025 14:42"/>
    <s v="-"/>
    <s v="J&amp;T COD"/>
    <s v="Tiktok"/>
    <s v="จ่ายทีหลัง / COD"/>
    <s v=""/>
    <s v="766417310886"/>
    <s v="15/11/2025 14:42"/>
  </r>
  <r>
    <x v="1"/>
    <x v="1"/>
    <n v="50"/>
    <n v="1"/>
    <s v="GBK7"/>
    <n v="100"/>
    <n v="0"/>
    <s v="ร้านที่2"/>
    <s v="ศ***รัตน์ จ***รี"/>
    <s v="จันทบุรี"/>
    <s v="-"/>
    <s v=""/>
    <s v="15/11/2025 14:42"/>
    <s v="-"/>
    <s v="J&amp;T COD"/>
    <s v="Tiktok"/>
    <s v="จ่ายทีหลัง / COD"/>
    <s v=""/>
    <s v="766417310886"/>
    <s v="15/11/2025 14:42"/>
  </r>
  <r>
    <x v="2"/>
    <x v="2"/>
    <n v="50"/>
    <n v="1"/>
    <s v="GBK7"/>
    <n v="100"/>
    <n v="0"/>
    <s v="ร้านที่2"/>
    <s v="ศ***รัตน์ จ***รี"/>
    <s v="จันทบุรี"/>
    <s v="-"/>
    <s v=""/>
    <s v="15/11/2025 14:42"/>
    <s v="-"/>
    <s v="J&amp;T COD"/>
    <s v="Tiktok"/>
    <s v="จ่ายทีหลัง / COD"/>
    <s v=""/>
    <s v="766417310886"/>
    <s v="15/11/2025 14:42"/>
  </r>
  <r>
    <x v="10"/>
    <x v="11"/>
    <n v="12"/>
    <n v="40"/>
    <s v="GBK6"/>
    <n v="594.5"/>
    <n v="29.5"/>
    <s v="ร้านที่1"/>
    <s v="รุ่งรัศมี แก้วเจริญ"/>
    <s v="101 หมู่ 5 ต.หินเหล็กไฟ · หินเหล็กไฟ_x000a__x000a_หัวหิน/ Hua Hinประจวบคีรีขันธ์/ Prachuap Khiri Khan_x000a_77110"/>
    <s v="77110"/>
    <s v="660897704443"/>
    <s v="15/11/2025 14:41"/>
    <s v="-"/>
    <s v="Kerry_dropoff"/>
    <s v="Lazada"/>
    <s v="lazada"/>
    <s v=""/>
    <s v="LEXPU0628943223"/>
    <s v="15/11/2025 14:41"/>
  </r>
  <r>
    <x v="3"/>
    <x v="3"/>
    <n v="50"/>
    <n v="6"/>
    <s v="GBK5"/>
    <n v="200"/>
    <n v="0"/>
    <s v="ร้านที่2"/>
    <s v="ส***ตรี.  พ***์ทอง"/>
    <s v="นครราชสีมา"/>
    <s v="-"/>
    <s v=""/>
    <s v="15/11/2025 14:40"/>
    <s v="-"/>
    <s v="J&amp;T COD"/>
    <s v="Tiktok"/>
    <s v="จ่ายทีหลัง / COD"/>
    <s v=""/>
    <s v="766424854860"/>
    <s v="15/11/2025 14:40"/>
  </r>
  <r>
    <x v="3"/>
    <x v="3"/>
    <n v="33.333333333333336"/>
    <n v="3"/>
    <s v="GBK4"/>
    <n v="100"/>
    <n v="0"/>
    <s v="ร้านที่2"/>
    <s v="ม***ฉัตร ก***งเอก"/>
    <s v="นนทบุรี"/>
    <s v="-"/>
    <s v=""/>
    <s v="15/11/2025 14:40"/>
    <s v="-"/>
    <s v="J&amp;T Express"/>
    <s v="Tiktok"/>
    <s v="tiktok"/>
    <s v=""/>
    <s v="766438146902"/>
    <s v="15/11/2025 14:39"/>
  </r>
  <r>
    <x v="4"/>
    <x v="10"/>
    <n v="120"/>
    <n v="3"/>
    <s v="GBK3"/>
    <n v="300"/>
    <n v="0"/>
    <s v="ร้านที่4"/>
    <s v="ก***ิยา ท***นพนันท์"/>
    <s v="ขอนแก่น"/>
    <s v="-"/>
    <s v=""/>
    <s v="15/11/2025 14:38"/>
    <s v="-"/>
    <s v="J&amp;T COD"/>
    <s v="Tiktok"/>
    <s v="จ่ายทีหลัง / COD"/>
    <s v=""/>
    <s v="766435809856"/>
    <s v="15/11/2025 14:38"/>
  </r>
  <r>
    <x v="0"/>
    <x v="0"/>
    <n v="50"/>
    <n v="1"/>
    <s v="GBK1"/>
    <n v="100"/>
    <n v="0"/>
    <s v="ร้านที่2"/>
    <s v="ว***ษฐ์"/>
    <s v="ตาก"/>
    <s v="-"/>
    <s v=""/>
    <s v="15/11/2025 14:38"/>
    <s v="-"/>
    <s v="J&amp;T Express"/>
    <s v="Tiktok"/>
    <s v="tiktok"/>
    <s v=""/>
    <s v="766477422863"/>
    <s v="15/11/2025 14:38"/>
  </r>
  <r>
    <x v="1"/>
    <x v="1"/>
    <n v="50"/>
    <n v="1"/>
    <s v="GBK1"/>
    <n v="100"/>
    <n v="0"/>
    <s v="ร้านที่2"/>
    <s v="ว***ษฐ์"/>
    <s v="ตาก"/>
    <s v="-"/>
    <s v=""/>
    <s v="15/11/2025 14:38"/>
    <s v="-"/>
    <s v="J&amp;T Express"/>
    <s v="Tiktok"/>
    <s v="tiktok"/>
    <s v=""/>
    <s v="766477422863"/>
    <s v="15/11/2025 14:38"/>
  </r>
  <r>
    <x v="2"/>
    <x v="2"/>
    <n v="50"/>
    <n v="1"/>
    <s v="GBK1"/>
    <n v="100"/>
    <n v="0"/>
    <s v="ร้านที่2"/>
    <s v="ว***ษฐ์"/>
    <s v="ตาก"/>
    <s v="-"/>
    <s v=""/>
    <s v="15/11/2025 14:38"/>
    <s v="-"/>
    <s v="J&amp;T Express"/>
    <s v="Tiktok"/>
    <s v="tiktok"/>
    <s v=""/>
    <s v="766477422863"/>
    <s v="15/11/2025 14:38"/>
  </r>
  <r>
    <x v="12"/>
    <x v="15"/>
    <n v="66.666666666666671"/>
    <n v="3"/>
    <s v="GBK0"/>
    <n v="100"/>
    <n v="0"/>
    <s v="ร้านที่2"/>
    <s v="ว***รัตน์ ช***งศ์"/>
    <s v="สงขลา"/>
    <s v="-"/>
    <s v=""/>
    <s v="15/11/2025 14:37"/>
    <s v="-"/>
    <s v="J&amp;T COD"/>
    <s v="Tiktok"/>
    <s v="จ่ายทีหลัง / COD"/>
    <s v=""/>
    <s v="766499935810"/>
    <s v="15/11/2025 14:37"/>
  </r>
  <r>
    <x v="0"/>
    <x v="0"/>
    <n v="50"/>
    <n v="1"/>
    <s v="GBJ99"/>
    <n v="100"/>
    <n v="0"/>
    <s v="ร้านที่2"/>
    <s v="น***ณัฐญา ค***โนนชัย"/>
    <s v="กาญจนบุรี"/>
    <s v="-"/>
    <s v=""/>
    <s v="15/11/2025 14:37"/>
    <s v="-"/>
    <s v="J&amp;T COD"/>
    <s v="Tiktok"/>
    <s v="จ่ายทีหลัง / COD"/>
    <s v=""/>
    <s v="766459224856"/>
    <s v="15/11/2025 14:37"/>
  </r>
  <r>
    <x v="1"/>
    <x v="1"/>
    <n v="50"/>
    <n v="1"/>
    <s v="GBJ99"/>
    <n v="100"/>
    <n v="0"/>
    <s v="ร้านที่2"/>
    <s v="น***ณัฐญา ค***โนนชัย"/>
    <s v="กาญจนบุรี"/>
    <s v="-"/>
    <s v=""/>
    <s v="15/11/2025 14:37"/>
    <s v="-"/>
    <s v="J&amp;T COD"/>
    <s v="Tiktok"/>
    <s v="จ่ายทีหลัง / COD"/>
    <s v=""/>
    <s v="766459224856"/>
    <s v="15/11/2025 14:37"/>
  </r>
  <r>
    <x v="2"/>
    <x v="2"/>
    <n v="50"/>
    <n v="1"/>
    <s v="GBJ99"/>
    <n v="100"/>
    <n v="0"/>
    <s v="ร้านที่2"/>
    <s v="น***ณัฐญา ค***โนนชัย"/>
    <s v="กาญจนบุรี"/>
    <s v="-"/>
    <s v=""/>
    <s v="15/11/2025 14:37"/>
    <s v="-"/>
    <s v="J&amp;T COD"/>
    <s v="Tiktok"/>
    <s v="จ่ายทีหลัง / COD"/>
    <s v=""/>
    <s v="766459224856"/>
    <s v="15/11/2025 14:37"/>
  </r>
  <r>
    <x v="3"/>
    <x v="3"/>
    <n v="33.333333333333336"/>
    <n v="3"/>
    <s v="GBJ97"/>
    <n v="200"/>
    <n v="0"/>
    <s v="ร้านที่2"/>
    <s v="จ***พร โ***"/>
    <s v="นครสวรรค์"/>
    <s v="-"/>
    <s v=""/>
    <s v="15/11/2025 14:34"/>
    <s v="-"/>
    <s v="J&amp;T Express"/>
    <s v="Tiktok"/>
    <s v="tiktok"/>
    <s v=""/>
    <s v="766407431893"/>
    <s v="15/11/2025 14:33"/>
  </r>
  <r>
    <x v="12"/>
    <x v="15"/>
    <n v="66.666666666666671"/>
    <n v="3"/>
    <s v="GBJ97"/>
    <n v="200"/>
    <n v="0"/>
    <s v="ร้านที่2"/>
    <s v="จ***พร โ***"/>
    <s v="นครสวรรค์"/>
    <s v="-"/>
    <s v=""/>
    <s v="15/11/2025 14:34"/>
    <s v="-"/>
    <s v="J&amp;T Express"/>
    <s v="Tiktok"/>
    <s v="tiktok"/>
    <s v=""/>
    <s v="766407431893"/>
    <s v="15/11/2025 14:33"/>
  </r>
  <r>
    <x v="5"/>
    <x v="5"/>
    <n v="66.666666666666671"/>
    <n v="3"/>
    <s v="GBJ96"/>
    <n v="400"/>
    <n v="0"/>
    <s v="ร้านที่2"/>
    <s v="น***บิวตี้"/>
    <s v="อุบลราชธานี"/>
    <s v="-"/>
    <s v=""/>
    <s v="15/11/2025 14:31"/>
    <s v="-"/>
    <s v="J&amp;T COD"/>
    <s v="Tiktok"/>
    <s v="จ่ายทีหลัง / COD"/>
    <s v=""/>
    <s v="766460009862"/>
    <s v="15/11/2025 14:31"/>
  </r>
  <r>
    <x v="12"/>
    <x v="15"/>
    <n v="66.666666666666671"/>
    <n v="6"/>
    <s v="GBJ96"/>
    <n v="400"/>
    <n v="0"/>
    <s v="ร้านที่2"/>
    <s v="น***บิวตี้"/>
    <s v="อุบลราชธานี"/>
    <s v="-"/>
    <s v=""/>
    <s v="15/11/2025 14:31"/>
    <s v="-"/>
    <s v="J&amp;T COD"/>
    <s v="Tiktok"/>
    <s v="จ่ายทีหลัง / COD"/>
    <s v=""/>
    <s v="766460009862"/>
    <s v="15/11/2025 14:31"/>
  </r>
  <r>
    <x v="0"/>
    <x v="0"/>
    <n v="50"/>
    <n v="1"/>
    <s v="GBJ96"/>
    <n v="400"/>
    <n v="0"/>
    <s v="ร้านที่2"/>
    <s v="น***บิวตี้"/>
    <s v="อุบลราชธานี"/>
    <s v="-"/>
    <s v=""/>
    <s v="15/11/2025 14:31"/>
    <s v="-"/>
    <s v="J&amp;T COD"/>
    <s v="Tiktok"/>
    <s v="จ่ายทีหลัง / COD"/>
    <s v=""/>
    <s v="766460009862"/>
    <s v="15/11/2025 14:31"/>
  </r>
  <r>
    <x v="1"/>
    <x v="1"/>
    <n v="50"/>
    <n v="1"/>
    <s v="GBJ96"/>
    <n v="400"/>
    <n v="0"/>
    <s v="ร้านที่2"/>
    <s v="น***บิวตี้"/>
    <s v="อุบลราชธานี"/>
    <s v="-"/>
    <s v=""/>
    <s v="15/11/2025 14:31"/>
    <s v="-"/>
    <s v="J&amp;T COD"/>
    <s v="Tiktok"/>
    <s v="จ่ายทีหลัง / COD"/>
    <s v=""/>
    <s v="766460009862"/>
    <s v="15/11/2025 14:31"/>
  </r>
  <r>
    <x v="2"/>
    <x v="2"/>
    <n v="50"/>
    <n v="1"/>
    <s v="GBJ96"/>
    <n v="400"/>
    <n v="0"/>
    <s v="ร้านที่2"/>
    <s v="น***บิวตี้"/>
    <s v="อุบลราชธานี"/>
    <s v="-"/>
    <s v=""/>
    <s v="15/11/2025 14:31"/>
    <s v="-"/>
    <s v="J&amp;T COD"/>
    <s v="Tiktok"/>
    <s v="จ่ายทีหลัง / COD"/>
    <s v=""/>
    <s v="766460009862"/>
    <s v="15/11/2025 14:31"/>
  </r>
  <r>
    <x v="3"/>
    <x v="3"/>
    <n v="33.333333333333336"/>
    <n v="3"/>
    <s v="GBJ95"/>
    <n v="100"/>
    <n v="0"/>
    <s v="ร้านที่2"/>
    <s v="A***n A***n"/>
    <s v="ชัยนาท"/>
    <s v="-"/>
    <s v=""/>
    <s v="15/11/2025 14:31"/>
    <s v="-"/>
    <s v="J&amp;T Express"/>
    <s v="Tiktok"/>
    <s v="tiktok"/>
    <s v=""/>
    <s v="766480155825"/>
    <s v="15/11/2025 14:30"/>
  </r>
  <r>
    <x v="5"/>
    <x v="5"/>
    <n v="66.666666666666671"/>
    <n v="3"/>
    <s v="GBJ94"/>
    <n v="100"/>
    <n v="0"/>
    <s v="ร้านที่2"/>
    <s v="ศ***ัตน์ ก***นกวีกุล"/>
    <s v="กรุงเทพมหานคร"/>
    <s v="-"/>
    <s v=""/>
    <s v="15/11/2025 14:30"/>
    <s v="-"/>
    <s v="J&amp;T Express"/>
    <s v="Tiktok"/>
    <s v="tiktok"/>
    <s v=""/>
    <s v="766443331835"/>
    <s v="15/11/2025 14:30"/>
  </r>
  <r>
    <x v="3"/>
    <x v="3"/>
    <n v="50"/>
    <n v="6"/>
    <s v="GBJ90"/>
    <n v="200"/>
    <n v="0"/>
    <s v="ร้านที่2"/>
    <s v="ค***ิ้น พ***์สระน้อย"/>
    <s v="ศรีสะเกษ"/>
    <s v="-"/>
    <s v=""/>
    <s v="15/11/2025 14:20"/>
    <s v="-"/>
    <s v="J&amp;T Express"/>
    <s v="Tiktok"/>
    <s v="tiktok"/>
    <s v=""/>
    <s v="766489748861"/>
    <s v="15/11/2025 14:19"/>
  </r>
  <r>
    <x v="9"/>
    <x v="8"/>
    <n v="80.95"/>
    <n v="1"/>
    <s v="GBJ89"/>
    <n v="87.95"/>
    <n v="7"/>
    <s v="ร้านที่1"/>
    <s v="ฐานิต มลฑล​จุ​ล​เกศ​"/>
    <s v="58 หมู่ที่ 1 ต.ท่าชุมพล_x000a__x000a_โพธาราม/ Photharamราชบุรี/ Ratchaburi_x000a_70120"/>
    <s v="70120"/>
    <s v="660934282441"/>
    <s v="15/11/2025 14:54"/>
    <s v="-"/>
    <s v="Kerry_dropoff"/>
    <s v="Lazada"/>
    <s v="lazada"/>
    <s v=""/>
    <s v="LEXPU0629222548"/>
    <s v="15/11/2025 14:18"/>
  </r>
  <r>
    <x v="3"/>
    <x v="3"/>
    <n v="50"/>
    <n v="6"/>
    <s v="GBJ88"/>
    <n v="200"/>
    <n v="0"/>
    <s v="ร้านที่2"/>
    <s v="ด***มล  ถ***ะถัมภ์"/>
    <s v="กรุงเทพฯ"/>
    <s v="-"/>
    <s v=""/>
    <s v="15/11/2025 14:10"/>
    <s v="-"/>
    <s v="J&amp;T COD"/>
    <s v="Tiktok"/>
    <s v="จ่ายทีหลัง / COD"/>
    <s v=""/>
    <s v="766462943875"/>
    <s v="15/11/2025 14:15"/>
  </r>
  <r>
    <x v="12"/>
    <x v="15"/>
    <n v="66.666666666666671"/>
    <n v="3"/>
    <s v="GBJ86"/>
    <n v="100"/>
    <n v="0"/>
    <s v="ร้านที่2"/>
    <s v="น***อุมาพร  จ***ร์สว่าง"/>
    <s v="ขอนแก่น"/>
    <s v="-"/>
    <s v=""/>
    <s v="15/11/2025 14:01"/>
    <s v="-"/>
    <s v="J&amp;T COD"/>
    <s v="Tiktok"/>
    <s v="จ่ายทีหลัง / COD"/>
    <s v=""/>
    <s v="766458638890"/>
    <s v="15/11/2025 14:01"/>
  </r>
  <r>
    <x v="3"/>
    <x v="3"/>
    <n v="33.333333333333336"/>
    <n v="3"/>
    <s v="GBJ85"/>
    <n v="100"/>
    <n v="0"/>
    <s v="ร้านที่2"/>
    <s v="ก***ลี  ท***ีนวล"/>
    <s v="นครศรีธรรมราช"/>
    <s v="-"/>
    <s v=""/>
    <s v="15/11/2025 13:56"/>
    <s v="-"/>
    <s v="J&amp;T COD"/>
    <s v="Tiktok"/>
    <s v="จ่ายทีหลัง / COD"/>
    <s v=""/>
    <s v="766467940906"/>
    <s v="15/11/2025 13:56"/>
  </r>
  <r>
    <x v="12"/>
    <x v="15"/>
    <n v="66.666666666666671"/>
    <n v="6"/>
    <s v="GBJ84"/>
    <n v="200"/>
    <n v="0"/>
    <s v="ร้านที่2"/>
    <s v="ค***ิชมน​ ศ***ะคะ"/>
    <s v="สงขลา"/>
    <s v="-"/>
    <s v=""/>
    <s v="15/11/2025 13:48"/>
    <s v="-"/>
    <s v="J&amp;T Express"/>
    <s v="Tiktok"/>
    <s v="tiktok"/>
    <s v=""/>
    <s v="766467034900"/>
    <s v="15/11/2025 13:48"/>
  </r>
  <r>
    <x v="5"/>
    <x v="5"/>
    <n v="66.666666666666671"/>
    <n v="3"/>
    <s v="GBJ83"/>
    <n v="100"/>
    <n v="0"/>
    <s v="ร้านที่2"/>
    <s v="ด***ร เ***ยมสะอาด"/>
    <s v="ฉะเชิงเทรา"/>
    <s v="-"/>
    <s v=""/>
    <s v="15/11/2025 13:44"/>
    <s v="-"/>
    <s v="J&amp;T COD"/>
    <s v="Tiktok"/>
    <s v="จ่ายทีหลัง / COD"/>
    <s v=""/>
    <s v="766415539875"/>
    <s v="15/11/2025 13:44"/>
  </r>
  <r>
    <x v="13"/>
    <x v="16"/>
    <n v="65"/>
    <n v="9"/>
    <s v="GBJ66"/>
    <n v="577"/>
    <n v="0"/>
    <s v="ร้านที่1"/>
    <s v="อ******ล"/>
    <s v="******ิ ตำบลศรีภูมิ อำเภอเมืองเชียงใหม่ จังหวัดเชียงใหม่ 50200"/>
    <s v="50200"/>
    <s v="52"/>
    <s v="15/11/2025 11:51"/>
    <s v="-"/>
    <s v="SPX Express"/>
    <s v="Shopee"/>
    <s v="shopee"/>
    <s v=""/>
    <s v="TH250344293008I"/>
    <s v="15/11/2025 13:43"/>
  </r>
  <r>
    <x v="3"/>
    <x v="3"/>
    <n v="33.333333333333336"/>
    <n v="3"/>
    <s v="GBJ82"/>
    <n v="100"/>
    <n v="0"/>
    <s v="ร้านที่2"/>
    <s v="ส***ศน์ จ***ร์กุศล"/>
    <s v="ตรัง"/>
    <s v="-"/>
    <s v=""/>
    <s v="15/11/2025 13:32"/>
    <s v="-"/>
    <s v="J&amp;T COD"/>
    <s v="Tiktok"/>
    <s v="จ่ายทีหลัง / COD"/>
    <s v=""/>
    <s v="766482540902"/>
    <s v="15/11/2025 13:32"/>
  </r>
  <r>
    <x v="3"/>
    <x v="3"/>
    <n v="33.333333333333336"/>
    <n v="3"/>
    <s v="GBJ81"/>
    <n v="100"/>
    <n v="0"/>
    <s v="ร้านที่2"/>
    <s v="บ***ง ว***ษภูติ"/>
    <s v="Chanthaburi"/>
    <s v="-"/>
    <s v=""/>
    <s v="15/11/2025 13:32"/>
    <s v="-"/>
    <s v="J&amp;T Express"/>
    <s v="Tiktok"/>
    <s v="tiktok"/>
    <s v=""/>
    <s v="766488056880"/>
    <s v="15/11/2025 13:32"/>
  </r>
  <r>
    <x v="11"/>
    <x v="14"/>
    <n v="139"/>
    <n v="1"/>
    <s v="GBJ80"/>
    <n v="199"/>
    <n v="0"/>
    <s v="ร้านที่10"/>
    <s v="ปิยะพร ภาอาษา"/>
    <s v="ปิยะพร ภาอาษา_x000a_305 หมู่6 ตำบลม่วง_x000a_อำเภอบ้านม่วงจังหวัดสกลนคร 47140"/>
    <s v="47140"/>
    <s v="0879473735"/>
    <s v="15/11/2025 13:23"/>
    <s v="raweewan5499@gmail.com"/>
    <s v="EMS COD"/>
    <s v="facebook"/>
    <s v="กสิกร"/>
    <s v=""/>
    <s v="WA043984222TH"/>
    <s v="15/11/2025 13:22"/>
  </r>
  <r>
    <x v="6"/>
    <x v="6"/>
    <n v="139"/>
    <n v="1"/>
    <s v="GBJ80"/>
    <n v="199"/>
    <n v="0"/>
    <s v="ร้านที่10"/>
    <s v="ปิยะพร ภาอาษา"/>
    <s v="ปิยะพร ภาอาษา_x000a_305 หมู่6 ตำบลม่วง_x000a_อำเภอบ้านม่วงจังหวัดสกลนคร 47140"/>
    <s v="47140"/>
    <s v="0879473735"/>
    <s v="15/11/2025 13:23"/>
    <s v="raweewan5499@gmail.com"/>
    <s v="EMS COD"/>
    <s v="facebook"/>
    <s v="กสิกร"/>
    <s v=""/>
    <s v="WA043984222TH"/>
    <s v="15/11/2025 13:22"/>
  </r>
  <r>
    <x v="12"/>
    <x v="15"/>
    <n v="66.666666666666671"/>
    <n v="6"/>
    <s v="GBJ79"/>
    <n v="200"/>
    <n v="0"/>
    <s v="ร้านที่2"/>
    <s v="ม***ร ธ***เกษม"/>
    <s v="พระนครศรีอยุธยา"/>
    <s v="-"/>
    <s v=""/>
    <s v="15/11/2025 13:18"/>
    <s v="-"/>
    <s v="Flash Express Thailand"/>
    <s v="Tiktok"/>
    <s v="tiktok"/>
    <s v=""/>
    <s v="THT050629PR8C8Z"/>
    <s v="15/11/2025 13:18"/>
  </r>
  <r>
    <x v="12"/>
    <x v="15"/>
    <n v="66.666666666666671"/>
    <n v="3"/>
    <s v="GBJ78"/>
    <n v="100"/>
    <n v="0"/>
    <s v="ร้านที่2"/>
    <s v="ป***ัสดา ศ***ินทร์"/>
    <s v="เลย"/>
    <s v="-"/>
    <s v=""/>
    <s v="15/11/2025 13:14"/>
    <s v="-"/>
    <s v="J&amp;T COD"/>
    <s v="Tiktok"/>
    <s v="จ่ายทีหลัง / COD"/>
    <s v=""/>
    <s v="766405238900"/>
    <s v="15/11/2025 13:14"/>
  </r>
  <r>
    <x v="5"/>
    <x v="5"/>
    <n v="66.666666666666671"/>
    <n v="6"/>
    <s v="GBJ77"/>
    <n v="200"/>
    <n v="0"/>
    <s v="ร้านที่2"/>
    <s v="เ***ณีย์ ป***ระกูล"/>
    <s v="ปราจีนบุรี"/>
    <s v="-"/>
    <s v=""/>
    <s v="15/11/2025 13:08"/>
    <s v="-"/>
    <s v="J&amp;T COD"/>
    <s v="Tiktok"/>
    <s v="จ่ายทีหลัง / COD"/>
    <s v=""/>
    <s v="766469591731"/>
    <s v="15/11/2025 13:08"/>
  </r>
  <r>
    <x v="11"/>
    <x v="14"/>
    <n v="139"/>
    <n v="1"/>
    <s v="GBJ76"/>
    <n v="108.99"/>
    <n v="0"/>
    <s v="ร้านที่2"/>
    <s v="เ***ล"/>
    <s v="ระยอง"/>
    <s v="-"/>
    <s v=""/>
    <s v="15/11/2025 13:06"/>
    <s v="-"/>
    <s v="J&amp;T COD"/>
    <s v="Tiktok"/>
    <s v="จ่ายทีหลัง / COD"/>
    <s v=""/>
    <s v="766536210226"/>
    <s v="15/11/2025 13:06"/>
  </r>
  <r>
    <x v="11"/>
    <x v="14"/>
    <n v="139"/>
    <n v="1"/>
    <s v="GBJ75"/>
    <n v="215"/>
    <n v="0"/>
    <s v="ร้านที่1"/>
    <s v="กนกวรรณ มากเล่ง"/>
    <s v="16/19หมู่5(ครัวสมรแกงใต้) ต.คลองโยง_x000a_อ.พุทธมณฑล_x000a_จ.นครปฐม 73170_x000a_"/>
    <s v="73170"/>
    <s v="0617945289"/>
    <s v="15/11/2025 09:33"/>
    <s v="jaomui230544@gmail.com"/>
    <s v="EMS"/>
    <s v="facebook"/>
    <s v="กสิกร"/>
    <s v=""/>
    <s v="WB055935440TH"/>
    <s v="15/11/2025 13:03"/>
  </r>
  <r>
    <x v="9"/>
    <x v="9"/>
    <n v="139"/>
    <n v="1"/>
    <s v="GBJ75"/>
    <n v="215"/>
    <n v="0"/>
    <s v="ร้านที่1"/>
    <s v="กนกวรรณ มากเล่ง"/>
    <s v="16/19หมู่5(ครัวสมรแกงใต้) ต.คลองโยง_x000a_อ.พุทธมณฑล_x000a_จ.นครปฐม 73170_x000a_"/>
    <s v="73170"/>
    <s v="0617945289"/>
    <s v="15/11/2025 09:33"/>
    <s v="jaomui230544@gmail.com"/>
    <s v="EMS"/>
    <s v="facebook"/>
    <s v="กสิกร"/>
    <s v=""/>
    <s v="WB055935440TH"/>
    <s v="15/11/2025 13:03"/>
  </r>
  <r>
    <x v="9"/>
    <x v="9"/>
    <n v="139"/>
    <n v="1"/>
    <s v="GBJ74"/>
    <n v="399"/>
    <n v="0"/>
    <s v="ร้านที่1"/>
    <s v="อารีย์  หรั่งบุญลือ"/>
    <s v="333 หมู่ 6 ต.สะตอน_x000a_อ.สอยดาว_x000a_จันทบุรี 22180_x000a__x000a_"/>
    <s v="22180"/>
    <s v="0641876688"/>
    <s v="15/11/2025 13:02"/>
    <s v="jaomui230544@gmail.com"/>
    <s v="EMS COD"/>
    <s v="facebook"/>
    <s v="จ่ายทีหลัง / COD"/>
    <s v=""/>
    <s v="WA043984236TH"/>
    <s v="15/11/2025 13:02"/>
  </r>
  <r>
    <x v="11"/>
    <x v="14"/>
    <n v="139"/>
    <n v="1"/>
    <s v="GBJ74"/>
    <n v="399"/>
    <n v="0"/>
    <s v="ร้านที่1"/>
    <s v="อารีย์  หรั่งบุญลือ"/>
    <s v="333 หมู่ 6 ต.สะตอน_x000a_อ.สอยดาว_x000a_จันทบุรี 22180_x000a__x000a_"/>
    <s v="22180"/>
    <s v="0641876688"/>
    <s v="15/11/2025 13:02"/>
    <s v="jaomui230544@gmail.com"/>
    <s v="EMS COD"/>
    <s v="facebook"/>
    <s v="จ่ายทีหลัง / COD"/>
    <s v=""/>
    <s v="WA043984236TH"/>
    <s v="15/11/2025 13:02"/>
  </r>
  <r>
    <x v="6"/>
    <x v="6"/>
    <n v="139"/>
    <n v="1"/>
    <s v="GBJ74"/>
    <n v="399"/>
    <n v="0"/>
    <s v="ร้านที่1"/>
    <s v="อารีย์  หรั่งบุญลือ"/>
    <s v="333 หมู่ 6 ต.สะตอน_x000a_อ.สอยดาว_x000a_จันทบุรี 22180_x000a__x000a_"/>
    <s v="22180"/>
    <s v="0641876688"/>
    <s v="15/11/2025 13:02"/>
    <s v="jaomui230544@gmail.com"/>
    <s v="EMS COD"/>
    <s v="facebook"/>
    <s v="จ่ายทีหลัง / COD"/>
    <s v=""/>
    <s v="WA043984236TH"/>
    <s v="15/11/2025 13:02"/>
  </r>
  <r>
    <x v="8"/>
    <x v="12"/>
    <n v="139"/>
    <n v="1"/>
    <s v="GBJ74"/>
    <n v="399"/>
    <n v="0"/>
    <s v="ร้านที่1"/>
    <s v="อารีย์  หรั่งบุญลือ"/>
    <s v="333 หมู่ 6 ต.สะตอน_x000a_อ.สอยดาว_x000a_จันทบุรี 22180_x000a__x000a_"/>
    <s v="22180"/>
    <s v="0641876688"/>
    <s v="15/11/2025 13:02"/>
    <s v="jaomui230544@gmail.com"/>
    <s v="EMS COD"/>
    <s v="facebook"/>
    <s v="จ่ายทีหลัง / COD"/>
    <s v=""/>
    <s v="WA043984236TH"/>
    <s v="15/11/2025 13:02"/>
  </r>
  <r>
    <x v="12"/>
    <x v="15"/>
    <n v="66.666666666666671"/>
    <n v="3"/>
    <s v="GBJ73"/>
    <n v="100"/>
    <n v="0"/>
    <s v="ร้านที่2"/>
    <s v="M** l**"/>
    <s v="Si Sa Ket"/>
    <s v="-"/>
    <s v=""/>
    <s v="15/11/2025 12:55"/>
    <s v="-"/>
    <s v="J&amp;T COD"/>
    <s v="Tiktok"/>
    <s v="จ่ายทีหลัง / COD"/>
    <s v=""/>
    <s v="766470935812"/>
    <s v="15/11/2025 12:55"/>
  </r>
  <r>
    <x v="9"/>
    <x v="9"/>
    <n v="139"/>
    <n v="1"/>
    <s v="GBJ72"/>
    <n v="313.26"/>
    <n v="0"/>
    <s v="ร้านที่2"/>
    <s v="น***ิชญ์ เ***เกลอ"/>
    <s v="นครปฐม"/>
    <s v="-"/>
    <s v=""/>
    <s v="15/11/2025 12:50"/>
    <s v="-"/>
    <s v="J&amp;T COD"/>
    <s v="Tiktok"/>
    <s v="จ่ายทีหลัง / COD"/>
    <s v=""/>
    <s v="766531544284"/>
    <s v="15/11/2025 12:50"/>
  </r>
  <r>
    <x v="11"/>
    <x v="14"/>
    <n v="139"/>
    <n v="1"/>
    <s v="GBJ72"/>
    <n v="313.26"/>
    <n v="0"/>
    <s v="ร้านที่2"/>
    <s v="น***ิชญ์ เ***เกลอ"/>
    <s v="นครปฐม"/>
    <s v="-"/>
    <s v=""/>
    <s v="15/11/2025 12:50"/>
    <s v="-"/>
    <s v="J&amp;T COD"/>
    <s v="Tiktok"/>
    <s v="จ่ายทีหลัง / COD"/>
    <s v=""/>
    <s v="766531544284"/>
    <s v="15/11/2025 12:50"/>
  </r>
  <r>
    <x v="6"/>
    <x v="6"/>
    <n v="139"/>
    <n v="1"/>
    <s v="GBJ72"/>
    <n v="313.26"/>
    <n v="0"/>
    <s v="ร้านที่2"/>
    <s v="น***ิชญ์ เ***เกลอ"/>
    <s v="นครปฐม"/>
    <s v="-"/>
    <s v=""/>
    <s v="15/11/2025 12:50"/>
    <s v="-"/>
    <s v="J&amp;T COD"/>
    <s v="Tiktok"/>
    <s v="จ่ายทีหลัง / COD"/>
    <s v=""/>
    <s v="766531544284"/>
    <s v="15/11/2025 12:50"/>
  </r>
  <r>
    <x v="8"/>
    <x v="12"/>
    <n v="139"/>
    <n v="1"/>
    <s v="GBJ72"/>
    <n v="313.26"/>
    <n v="0"/>
    <s v="ร้านที่2"/>
    <s v="น***ิชญ์ เ***เกลอ"/>
    <s v="นครปฐม"/>
    <s v="-"/>
    <s v=""/>
    <s v="15/11/2025 12:50"/>
    <s v="-"/>
    <s v="J&amp;T COD"/>
    <s v="Tiktok"/>
    <s v="จ่ายทีหลัง / COD"/>
    <s v=""/>
    <s v="766531544284"/>
    <s v="15/11/2025 12:50"/>
  </r>
  <r>
    <x v="12"/>
    <x v="15"/>
    <n v="66.666666666666671"/>
    <n v="3"/>
    <s v="GBJ71"/>
    <n v="100"/>
    <n v="0"/>
    <s v="ร้านที่2"/>
    <s v="อ***เก๊าะหมาดโส๊ะ"/>
    <s v="สตูล"/>
    <s v="-"/>
    <s v=""/>
    <s v="15/11/2025 12:49"/>
    <s v="-"/>
    <s v="J&amp;T COD"/>
    <s v="Tiktok"/>
    <s v="จ่ายทีหลัง / COD"/>
    <s v=""/>
    <s v="766442532811"/>
    <s v="15/11/2025 12:49"/>
  </r>
  <r>
    <x v="14"/>
    <x v="17"/>
    <n v="78"/>
    <n v="1"/>
    <s v="GBJ70"/>
    <n v="78"/>
    <n v="0"/>
    <s v="ร้านที่1"/>
    <s v="บ*****ม"/>
    <s v="******ควนชุม อำเภอร่อนพิบูลย์ จังหวัดนครศรีธรรมราช 80130"/>
    <s v="80130"/>
    <s v="74"/>
    <s v="15/11/2025 12:38"/>
    <s v="-"/>
    <s v="SPX Express"/>
    <s v="Shopee"/>
    <s v="shopee"/>
    <s v=""/>
    <s v="TH257515433938C"/>
    <s v="15/11/2025 12:38"/>
  </r>
  <r>
    <x v="3"/>
    <x v="3"/>
    <n v="50"/>
    <n v="6"/>
    <s v="GBJ69"/>
    <n v="238"/>
    <n v="38"/>
    <s v="ร้านที่2"/>
    <s v="พ***ภา"/>
    <s v="ชลบุรี"/>
    <s v="-"/>
    <s v=""/>
    <s v="15/11/2025 12:37"/>
    <s v="-"/>
    <s v="J&amp;T COD"/>
    <s v="Tiktok"/>
    <s v="จ่ายทีหลัง / COD"/>
    <s v=""/>
    <s v="766469696580"/>
    <s v="15/11/2025 12:37"/>
  </r>
  <r>
    <x v="3"/>
    <x v="3"/>
    <n v="33.333333333333336"/>
    <n v="3"/>
    <s v="GBJ68"/>
    <n v="100"/>
    <n v="0"/>
    <s v="ร้านที่2"/>
    <s v="ภ***านิษฐ์  ว***กิจ"/>
    <s v="ปทุมธานี"/>
    <s v="-"/>
    <s v=""/>
    <s v="15/11/2025 12:35"/>
    <s v="-"/>
    <s v="J&amp;T COD"/>
    <s v="Tiktok"/>
    <s v="จ่ายทีหลัง / COD"/>
    <s v=""/>
    <s v="766428183570"/>
    <s v="15/11/2025 12:35"/>
  </r>
  <r>
    <x v="12"/>
    <x v="15"/>
    <n v="66.666666666666671"/>
    <n v="3"/>
    <s v="GBJ67"/>
    <n v="100"/>
    <n v="0"/>
    <s v="ร้านที่2"/>
    <s v="ร***ี ป***ยามเหมืองแร่"/>
    <s v="ลพบุรี"/>
    <s v="-"/>
    <s v=""/>
    <s v="15/11/2025 12:12"/>
    <s v="-"/>
    <s v="J&amp;T COD"/>
    <s v="Tiktok"/>
    <s v="จ่ายทีหลัง / COD"/>
    <s v=""/>
    <s v="766426404612"/>
    <s v="15/11/2025 12:12"/>
  </r>
  <r>
    <x v="3"/>
    <x v="3"/>
    <n v="33.333333333333336"/>
    <n v="3"/>
    <s v="GBJ65"/>
    <n v="100"/>
    <n v="0"/>
    <s v="ร้านที่2"/>
    <s v="เ***ช่วยหลำ"/>
    <s v="ลำพูน"/>
    <s v="-"/>
    <s v=""/>
    <s v="15/11/2025 11:44"/>
    <s v="-"/>
    <s v="J&amp;T Express"/>
    <s v="Tiktok"/>
    <s v="tiktok"/>
    <s v=""/>
    <s v="766445981560"/>
    <s v="15/11/2025 11:44"/>
  </r>
  <r>
    <x v="13"/>
    <x v="16"/>
    <n v="54.5"/>
    <n v="2"/>
    <s v="GBJ63"/>
    <n v="83.5"/>
    <n v="7.5"/>
    <s v="ร้านที่1"/>
    <s v="ธันยกร วงศ์ชาติเหลือง"/>
    <s v="3798/75 ม.สรานนท์ ถ.ลาดพร้าว ซอยลาดพร้าว 101แยก 50 · คลองจั่น/ Khlong Chan_x000a__x000a_บางกะปิ/ Bang Kapiกรุงเทพมหานคร/ Bangkok_x000a_10240"/>
    <s v="10240"/>
    <s v="660819345509"/>
    <s v="15/11/2025 11:34"/>
    <s v="-"/>
    <s v="Kerry_dropoff"/>
    <s v="Lazada"/>
    <s v="lazada"/>
    <s v=""/>
    <s v="LEXPU0628910325"/>
    <s v="15/11/2025 11:34"/>
  </r>
  <r>
    <x v="12"/>
    <x v="15"/>
    <n v="66.666666666666671"/>
    <n v="3"/>
    <s v="GBJ62"/>
    <n v="100"/>
    <n v="0"/>
    <s v="ร้านที่2"/>
    <s v="ช***ลอย"/>
    <s v="นครสวรรค์"/>
    <s v="-"/>
    <s v=""/>
    <s v="15/11/2025 11:34"/>
    <s v="-"/>
    <s v="J&amp;T COD"/>
    <s v="Tiktok"/>
    <s v="จ่ายทีหลัง / COD"/>
    <s v=""/>
    <s v="766496808615"/>
    <s v="15/11/2025 11:34"/>
  </r>
  <r>
    <x v="5"/>
    <x v="5"/>
    <n v="66.666666666666671"/>
    <n v="3"/>
    <s v="GBJ61"/>
    <n v="235"/>
    <n v="35"/>
    <s v="ร้านที่2"/>
    <s v="ป***ักษ์ ว***ศิริรักษ์"/>
    <s v="กรุงเทพฯ"/>
    <s v="-"/>
    <s v=""/>
    <s v="15/11/2025 11:32"/>
    <s v="-"/>
    <s v="J&amp;T COD"/>
    <s v="Tiktok"/>
    <s v="จ่ายทีหลัง / COD"/>
    <s v=""/>
    <s v="766464792520"/>
    <s v="15/11/2025 11:32"/>
  </r>
  <r>
    <x v="5"/>
    <x v="5"/>
    <n v="66.666666666666671"/>
    <n v="3"/>
    <s v="GBJ61"/>
    <n v="235"/>
    <n v="35"/>
    <s v="ร้านที่2"/>
    <s v="ป***ักษ์ ว***ศิริรักษ์"/>
    <s v="กรุงเทพฯ"/>
    <s v="-"/>
    <s v=""/>
    <s v="15/11/2025 11:32"/>
    <s v="-"/>
    <s v="J&amp;T COD"/>
    <s v="Tiktok"/>
    <s v="จ่ายทีหลัง / COD"/>
    <s v=""/>
    <s v="766464792520"/>
    <s v="15/11/2025 11:32"/>
  </r>
  <r>
    <x v="3"/>
    <x v="3"/>
    <n v="33.333333333333336"/>
    <n v="9"/>
    <s v="GBJ60"/>
    <n v="294.99"/>
    <n v="0"/>
    <s v="ร้านที่2"/>
    <s v="ส***ณี ว***ศิริรักษ์"/>
    <s v="กรุงเทพฯ"/>
    <s v="-"/>
    <s v=""/>
    <s v="15/11/2025 11:29"/>
    <s v="-"/>
    <s v="J&amp;T COD"/>
    <s v="Tiktok"/>
    <s v="จ่ายทีหลัง / COD"/>
    <s v=""/>
    <s v="766429099586"/>
    <s v="15/11/2025 11:30"/>
  </r>
  <r>
    <x v="12"/>
    <x v="15"/>
    <n v="66.666666666666671"/>
    <n v="3"/>
    <s v="GBJ59"/>
    <n v="100"/>
    <n v="0"/>
    <s v="ร้านที่2"/>
    <s v="u***149016759287"/>
    <s v="กรุงเทพฯ"/>
    <s v="-"/>
    <s v=""/>
    <s v="15/11/2025 11:26"/>
    <s v="-"/>
    <s v="J&amp;T COD"/>
    <s v="Tiktok"/>
    <s v="จ่ายทีหลัง / COD"/>
    <s v=""/>
    <s v="766412794560"/>
    <s v="15/11/2025 11:26"/>
  </r>
  <r>
    <x v="8"/>
    <x v="12"/>
    <n v="139"/>
    <n v="1"/>
    <s v="GBJ58"/>
    <n v="119"/>
    <n v="0"/>
    <s v="ร้านที่2"/>
    <s v="ว***ณี ก***ัฒนากุล"/>
    <s v="สมุทรปราการ"/>
    <s v="-"/>
    <s v=""/>
    <s v="15/11/2025 11:26"/>
    <s v="-"/>
    <s v="Flash Express Thailand COD"/>
    <s v="Tiktok"/>
    <s v="จ่ายทีหลัง / COD"/>
    <s v=""/>
    <s v="THT020329NB9Y0Z"/>
    <s v="15/11/2025 11:26"/>
  </r>
  <r>
    <x v="2"/>
    <x v="2"/>
    <n v="60"/>
    <n v="3"/>
    <s v="GBJ57"/>
    <n v="99.99"/>
    <n v="0"/>
    <s v="ร้านที่2"/>
    <s v="อ***้า"/>
    <s v="นครศรีธรรมราช"/>
    <s v="-"/>
    <s v=""/>
    <s v="15/11/2025 11:22"/>
    <s v="-"/>
    <s v="J&amp;T COD"/>
    <s v="Tiktok"/>
    <s v="จ่ายทีหลัง / COD"/>
    <s v=""/>
    <s v="766413385570"/>
    <s v="15/11/2025 11:22"/>
  </r>
  <r>
    <x v="5"/>
    <x v="5"/>
    <n v="66.666666666666671"/>
    <n v="3"/>
    <s v="GBJ56"/>
    <n v="100"/>
    <n v="0"/>
    <s v="ร้านที่2"/>
    <s v="เ***ยมฤทัย ท***"/>
    <s v="ตรัง"/>
    <s v="-"/>
    <s v=""/>
    <s v="15/11/2025 11:21"/>
    <s v="-"/>
    <s v="J&amp;T Express"/>
    <s v="Tiktok"/>
    <s v="tiktok"/>
    <s v=""/>
    <s v="766403699563"/>
    <s v="15/11/2025 11:21"/>
  </r>
  <r>
    <x v="15"/>
    <x v="18"/>
    <n v="61.56"/>
    <n v="1"/>
    <s v="GBJ55"/>
    <n v="369.31"/>
    <n v="0"/>
    <s v="ร้านที่10"/>
    <s v="คมกริช ศรีสุวรรณ"/>
    <s v="28 ถนน รังษีเกษม · ในเวียง/ Nai Wiang_x000a__x000a_เมืองน่าน/ Mueang Nanน่าน/ Nan_x000a_55000"/>
    <s v="55000"/>
    <s v="660821482033"/>
    <s v="15/11/2025 11:20"/>
    <s v="-"/>
    <s v="Kerry_dropoff"/>
    <s v="Lazada"/>
    <s v="lazada"/>
    <s v=""/>
    <s v="TH5201800MAH2A"/>
    <s v="15/11/2025 11:20"/>
  </r>
  <r>
    <x v="15"/>
    <x v="18"/>
    <n v="61.55"/>
    <n v="5"/>
    <s v="GBJ55"/>
    <n v="369.31"/>
    <n v="0"/>
    <s v="ร้านที่10"/>
    <s v="คมกริช ศรีสุวรรณ"/>
    <s v="28 ถนน รังษีเกษม · ในเวียง/ Nai Wiang_x000a__x000a_เมืองน่าน/ Mueang Nanน่าน/ Nan_x000a_55000"/>
    <s v="55000"/>
    <s v="660821482033"/>
    <s v="15/11/2025 11:20"/>
    <s v="-"/>
    <s v="Kerry_dropoff"/>
    <s v="Lazada"/>
    <s v="lazada"/>
    <s v=""/>
    <s v="TH5201800MAH2A"/>
    <s v="15/11/2025 11:20"/>
  </r>
  <r>
    <x v="4"/>
    <x v="10"/>
    <n v="68.333333333333329"/>
    <n v="3"/>
    <s v="GBJ54"/>
    <n v="205"/>
    <n v="0"/>
    <s v="ร้านที่1"/>
    <s v="ว******น"/>
    <s v="******ีย ตำบลหาดอาษา อำเภอสรรพยา จังหวัดชัยนาท 17150"/>
    <s v="17150"/>
    <s v="89"/>
    <s v="15/11/2025 11:50"/>
    <s v="-"/>
    <s v="SPX Express"/>
    <s v="Shopee"/>
    <s v="shopee"/>
    <s v=""/>
    <s v="TH2538483236309"/>
    <s v="15/11/2025 11:20"/>
  </r>
  <r>
    <x v="5"/>
    <x v="5"/>
    <n v="66.666666666666671"/>
    <n v="6"/>
    <s v="GBJ53"/>
    <n v="395"/>
    <n v="0"/>
    <s v="ร้านที่2"/>
    <s v="น***ัน ส***ศาลิน"/>
    <s v="กาญจนบุรี"/>
    <s v="-"/>
    <s v=""/>
    <s v="15/11/2025 11:12"/>
    <s v="-"/>
    <s v="J&amp;T Express"/>
    <s v="Tiktok"/>
    <s v="tiktok"/>
    <s v=""/>
    <s v="766473392543"/>
    <s v="15/11/2025 11:12"/>
  </r>
  <r>
    <x v="0"/>
    <x v="0"/>
    <n v="50"/>
    <n v="2"/>
    <s v="GBJ53"/>
    <n v="395"/>
    <n v="0"/>
    <s v="ร้านที่2"/>
    <s v="น***ัน ส***ศาลิน"/>
    <s v="กาญจนบุรี"/>
    <s v="-"/>
    <s v=""/>
    <s v="15/11/2025 11:12"/>
    <s v="-"/>
    <s v="J&amp;T Express"/>
    <s v="Tiktok"/>
    <s v="tiktok"/>
    <s v=""/>
    <s v="766473392543"/>
    <s v="15/11/2025 11:12"/>
  </r>
  <r>
    <x v="1"/>
    <x v="1"/>
    <n v="50"/>
    <n v="2"/>
    <s v="GBJ53"/>
    <n v="395"/>
    <n v="0"/>
    <s v="ร้านที่2"/>
    <s v="น***ัน ส***ศาลิน"/>
    <s v="กาญจนบุรี"/>
    <s v="-"/>
    <s v=""/>
    <s v="15/11/2025 11:12"/>
    <s v="-"/>
    <s v="J&amp;T Express"/>
    <s v="Tiktok"/>
    <s v="tiktok"/>
    <s v=""/>
    <s v="766473392543"/>
    <s v="15/11/2025 11:12"/>
  </r>
  <r>
    <x v="2"/>
    <x v="2"/>
    <n v="50"/>
    <n v="2"/>
    <s v="GBJ53"/>
    <n v="395"/>
    <n v="0"/>
    <s v="ร้านที่2"/>
    <s v="น***ัน ส***ศาลิน"/>
    <s v="กาญจนบุรี"/>
    <s v="-"/>
    <s v=""/>
    <s v="15/11/2025 11:12"/>
    <s v="-"/>
    <s v="J&amp;T Express"/>
    <s v="Tiktok"/>
    <s v="tiktok"/>
    <s v=""/>
    <s v="766473392543"/>
    <s v="15/11/2025 11:12"/>
  </r>
  <r>
    <x v="3"/>
    <x v="3"/>
    <n v="33.333333333333336"/>
    <n v="6"/>
    <s v="GBJ52"/>
    <n v="200"/>
    <n v="0"/>
    <s v="ร้านที่2"/>
    <s v="อ***ญา ไ***ีจิตร"/>
    <s v="กรุงเทพฯ"/>
    <s v="-"/>
    <s v=""/>
    <s v="15/11/2025 11:11"/>
    <s v="-"/>
    <s v="J&amp;T COD"/>
    <s v="Tiktok"/>
    <s v="จ่ายทีหลัง / COD"/>
    <s v=""/>
    <s v="766480799534"/>
    <s v="15/11/2025 11:11"/>
  </r>
  <r>
    <x v="3"/>
    <x v="3"/>
    <n v="33.333333333333336"/>
    <n v="3"/>
    <s v="GBJ51"/>
    <n v="100"/>
    <n v="0"/>
    <s v="ร้านที่2"/>
    <s v="ส***ตา แ***มณี"/>
    <s v="เทศบาลนครนครศรีธรรมราช"/>
    <s v="-"/>
    <s v=""/>
    <s v="15/11/2025 11:09"/>
    <s v="-"/>
    <s v="J&amp;T COD"/>
    <s v="Tiktok"/>
    <s v="จ่ายทีหลัง / COD"/>
    <s v=""/>
    <s v="766487786573"/>
    <s v="15/11/2025 11:09"/>
  </r>
  <r>
    <x v="12"/>
    <x v="15"/>
    <n v="66.666666666666671"/>
    <n v="3"/>
    <s v="GBJ50"/>
    <n v="295"/>
    <n v="0"/>
    <s v="ร้านที่2"/>
    <s v="น***ารณ์ เ***ชัยศรี"/>
    <s v="มหาสารคาม"/>
    <s v="-"/>
    <s v=""/>
    <s v="15/11/2025 11:08"/>
    <s v="-"/>
    <s v="J&amp;T Express"/>
    <s v="Tiktok"/>
    <s v="tiktok"/>
    <s v=""/>
    <s v="766491402611"/>
    <s v="15/11/2025 11:08"/>
  </r>
  <r>
    <x v="3"/>
    <x v="3"/>
    <n v="50"/>
    <n v="6"/>
    <s v="GBJ50"/>
    <n v="295"/>
    <n v="0"/>
    <s v="ร้านที่2"/>
    <s v="น***ารณ์ เ***ชัยศรี"/>
    <s v="มหาสารคาม"/>
    <s v="-"/>
    <s v=""/>
    <s v="15/11/2025 11:08"/>
    <s v="-"/>
    <s v="J&amp;T Express"/>
    <s v="Tiktok"/>
    <s v="tiktok"/>
    <s v=""/>
    <s v="766491402611"/>
    <s v="15/11/2025 11:08"/>
  </r>
  <r>
    <x v="12"/>
    <x v="15"/>
    <n v="47.666666666666657"/>
    <n v="3"/>
    <s v="GBJ49"/>
    <n v="143"/>
    <n v="0"/>
    <s v="ร้านที่1"/>
    <s v="ก******ภ"/>
    <s v="******ง, อำเภอเมืองสุรินทร์ ตำบลตระแสง อำเภอเมืองสุรินทร์ จังหวัดสุรินทร์ 32000"/>
    <s v="32000"/>
    <s v="63"/>
    <s v="15/11/2025 11:35"/>
    <s v="-"/>
    <s v="SPX Express"/>
    <s v="Shopee"/>
    <s v="shopee"/>
    <s v=""/>
    <s v="TH250232365901K"/>
    <s v="15/11/2025 11:05"/>
  </r>
  <r>
    <x v="4"/>
    <x v="10"/>
    <n v="72"/>
    <n v="2"/>
    <s v="GBJ48"/>
    <n v="208"/>
    <n v="0"/>
    <s v="ร้านที่1"/>
    <s v="ห******า"/>
    <s v="******, ตำบลพันท้ายนรสิงห์, อำเภอเมืองสมุทรสาคร ตำบลพันท้ายนรสิงห์ อำเภอเมืองสมุทรสาคร จังหวัดสมุทรสาคร 74000"/>
    <s v="74000"/>
    <s v="07"/>
    <s v="15/11/2025 11:04"/>
    <s v="-"/>
    <s v="SPX Express"/>
    <s v="Shopee"/>
    <s v="shopee"/>
    <s v=""/>
    <s v="TH2508206035712"/>
    <s v="15/11/2025 11:03"/>
  </r>
  <r>
    <x v="2"/>
    <x v="2"/>
    <n v="36"/>
    <n v="2"/>
    <s v="GBJ48"/>
    <n v="208"/>
    <n v="0"/>
    <s v="ร้านที่1"/>
    <s v="ห******า"/>
    <s v="******, ตำบลพันท้ายนรสิงห์, อำเภอเมืองสมุทรสาคร ตำบลพันท้ายนรสิงห์ อำเภอเมืองสมุทรสาคร จังหวัดสมุทรสาคร 74000"/>
    <s v="74000"/>
    <s v="07"/>
    <s v="15/11/2025 11:04"/>
    <s v="-"/>
    <s v="SPX Express"/>
    <s v="Shopee"/>
    <s v="shopee"/>
    <s v=""/>
    <s v="TH2508206035712"/>
    <s v="15/11/2025 11:03"/>
  </r>
  <r>
    <x v="0"/>
    <x v="0"/>
    <n v="50"/>
    <n v="1"/>
    <s v="GBJ47"/>
    <n v="99.99"/>
    <n v="0"/>
    <s v="ร้านที่2"/>
    <s v="ง***วี พ***งขวัญ"/>
    <s v="สุรินทร์"/>
    <s v="-"/>
    <s v=""/>
    <s v="15/11/2025 11:03"/>
    <s v="-"/>
    <s v="J&amp;T COD"/>
    <s v="Tiktok"/>
    <s v="จ่ายทีหลัง / COD"/>
    <s v="ไม่เอาสีเขียว ขอร้อง ไม่เอาสีเขียวนะคะ"/>
    <s v="766479783591"/>
    <s v="15/11/2025 11:03"/>
  </r>
  <r>
    <x v="1"/>
    <x v="1"/>
    <n v="50"/>
    <n v="1"/>
    <s v="GBJ47"/>
    <n v="99.99"/>
    <n v="0"/>
    <s v="ร้านที่2"/>
    <s v="ง***วี พ***งขวัญ"/>
    <s v="สุรินทร์"/>
    <s v="-"/>
    <s v=""/>
    <s v="15/11/2025 11:03"/>
    <s v="-"/>
    <s v="J&amp;T COD"/>
    <s v="Tiktok"/>
    <s v="จ่ายทีหลัง / COD"/>
    <s v="ไม่เอาสีเขียว ขอร้อง ไม่เอาสีเขียวนะคะ"/>
    <s v="766479783591"/>
    <s v="15/11/2025 11:03"/>
  </r>
  <r>
    <x v="2"/>
    <x v="2"/>
    <n v="50"/>
    <n v="1"/>
    <s v="GBJ47"/>
    <n v="99.99"/>
    <n v="0"/>
    <s v="ร้านที่2"/>
    <s v="ง***วี พ***งขวัญ"/>
    <s v="สุรินทร์"/>
    <s v="-"/>
    <s v=""/>
    <s v="15/11/2025 11:03"/>
    <s v="-"/>
    <s v="J&amp;T COD"/>
    <s v="Tiktok"/>
    <s v="จ่ายทีหลัง / COD"/>
    <s v="ไม่เอาสีเขียว ขอร้อง ไม่เอาสีเขียวนะคะ"/>
    <s v="766479783591"/>
    <s v="15/11/2025 11:03"/>
  </r>
  <r>
    <x v="5"/>
    <x v="5"/>
    <n v="66.666666666666671"/>
    <n v="3"/>
    <s v="GBJ46"/>
    <n v="100"/>
    <n v="0"/>
    <s v="ร้านที่2"/>
    <s v="ก***ะ เ***ยนอ่ำ"/>
    <s v="พิษณุโลก"/>
    <s v="-"/>
    <s v=""/>
    <s v="15/11/2025 11:02"/>
    <s v="-"/>
    <s v="J&amp;T COD"/>
    <s v="Tiktok"/>
    <s v="จ่ายทีหลัง / COD"/>
    <s v=""/>
    <s v="766405296565"/>
    <s v="15/11/2025 11:03"/>
  </r>
  <r>
    <x v="9"/>
    <x v="9"/>
    <n v="139"/>
    <n v="1"/>
    <s v="GBJ45"/>
    <n v="321.99"/>
    <n v="0"/>
    <s v="ร้านที่2"/>
    <s v="บ***ันทร์  ส***ดะนัย"/>
    <s v="อุดรธานี"/>
    <s v="-"/>
    <s v=""/>
    <s v="15/11/2025 10:59"/>
    <s v="-"/>
    <s v="J&amp;T Express"/>
    <s v="Tiktok"/>
    <s v="tiktok"/>
    <s v=""/>
    <s v="766567337266"/>
    <s v="15/11/2025 10:59"/>
  </r>
  <r>
    <x v="11"/>
    <x v="14"/>
    <n v="139"/>
    <n v="1"/>
    <s v="GBJ45"/>
    <n v="321.99"/>
    <n v="0"/>
    <s v="ร้านที่2"/>
    <s v="บ***ันทร์  ส***ดะนัย"/>
    <s v="อุดรธานี"/>
    <s v="-"/>
    <s v=""/>
    <s v="15/11/2025 10:59"/>
    <s v="-"/>
    <s v="J&amp;T Express"/>
    <s v="Tiktok"/>
    <s v="tiktok"/>
    <s v=""/>
    <s v="766567337266"/>
    <s v="15/11/2025 10:59"/>
  </r>
  <r>
    <x v="6"/>
    <x v="6"/>
    <n v="139"/>
    <n v="1"/>
    <s v="GBJ45"/>
    <n v="321.99"/>
    <n v="0"/>
    <s v="ร้านที่2"/>
    <s v="บ***ันทร์  ส***ดะนัย"/>
    <s v="อุดรธานี"/>
    <s v="-"/>
    <s v=""/>
    <s v="15/11/2025 10:59"/>
    <s v="-"/>
    <s v="J&amp;T Express"/>
    <s v="Tiktok"/>
    <s v="tiktok"/>
    <s v=""/>
    <s v="766567337266"/>
    <s v="15/11/2025 10:59"/>
  </r>
  <r>
    <x v="8"/>
    <x v="12"/>
    <n v="139"/>
    <n v="1"/>
    <s v="GBJ45"/>
    <n v="321.99"/>
    <n v="0"/>
    <s v="ร้านที่2"/>
    <s v="บ***ันทร์  ส***ดะนัย"/>
    <s v="อุดรธานี"/>
    <s v="-"/>
    <s v=""/>
    <s v="15/11/2025 10:59"/>
    <s v="-"/>
    <s v="J&amp;T Express"/>
    <s v="Tiktok"/>
    <s v="tiktok"/>
    <s v=""/>
    <s v="766567337266"/>
    <s v="15/11/2025 10:59"/>
  </r>
  <r>
    <x v="8"/>
    <x v="8"/>
    <n v="80.95"/>
    <n v="1"/>
    <s v="GBJ44"/>
    <n v="87.95"/>
    <n v="7"/>
    <s v="ร้านที่1"/>
    <s v="แสงเดือน  แก้ววิเศษ"/>
    <s v="98/9 ม.3ต.ทุ่งตำเสาอ.หาดใหญ่จ.สงขลา_x000a__x000a_หาดใหญ่/ Hat Yaiสงขลา/ Songkhla_x000a_90110"/>
    <s v="90110"/>
    <s v="660815414664"/>
    <s v="15/11/2025 10:54"/>
    <s v="-"/>
    <s v="Kerry_dropoff"/>
    <s v="Lazada"/>
    <s v="lazada"/>
    <s v=""/>
    <s v="LEXPU0629206012"/>
    <s v="15/11/2025 10:54"/>
  </r>
  <r>
    <x v="5"/>
    <x v="5"/>
    <n v="66.666666666666671"/>
    <n v="3"/>
    <s v="GBJ43"/>
    <n v="100"/>
    <n v="0"/>
    <s v="ร้านที่2"/>
    <s v="บ***​ศรี​ พ***ระสิทธิ์​"/>
    <s v="กรุงเทพฯ"/>
    <s v="-"/>
    <s v=""/>
    <s v="15/11/2025 10:49"/>
    <s v="-"/>
    <s v="J&amp;T COD"/>
    <s v="Tiktok"/>
    <s v="จ่ายทีหลัง / COD"/>
    <s v=""/>
    <s v="766430390515"/>
    <s v="15/11/2025 10:49"/>
  </r>
  <r>
    <x v="5"/>
    <x v="5"/>
    <n v="66.666666666666671"/>
    <n v="3"/>
    <s v="GBJ42"/>
    <n v="100"/>
    <n v="0"/>
    <s v="ร้านที่2"/>
    <s v="แ***พลิน"/>
    <s v="อุบลราชธานี"/>
    <s v="-"/>
    <s v=""/>
    <s v="15/11/2025 10:49"/>
    <s v="-"/>
    <s v="J&amp;T COD"/>
    <s v="Tiktok"/>
    <s v="จ่ายทีหลัง / COD"/>
    <s v=""/>
    <s v="766489385605"/>
    <s v="15/11/2025 10:49"/>
  </r>
  <r>
    <x v="5"/>
    <x v="5"/>
    <n v="66.666666666666671"/>
    <n v="3"/>
    <s v="GBJ40"/>
    <n v="100"/>
    <n v="0"/>
    <s v="ร้านที่2"/>
    <s v="ภ***านิษฐ์  ว***กิจ"/>
    <s v="ปทุมธานี"/>
    <s v="-"/>
    <s v=""/>
    <s v="15/11/2025 10:46"/>
    <s v="-"/>
    <s v="J&amp;T COD"/>
    <s v="Tiktok"/>
    <s v="จ่ายทีหลัง / COD"/>
    <s v=""/>
    <s v="766406988605"/>
    <s v="15/11/2025 10:46"/>
  </r>
  <r>
    <x v="3"/>
    <x v="3"/>
    <n v="33.333333333333336"/>
    <n v="3"/>
    <s v="GBJ39"/>
    <n v="200"/>
    <n v="0"/>
    <s v="ร้านที่2"/>
    <s v="พ***์ชยา"/>
    <s v="กรุงเทพฯ"/>
    <s v="-"/>
    <s v=""/>
    <s v="15/11/2025 10:44"/>
    <s v="-"/>
    <s v="J&amp;T COD"/>
    <s v="Tiktok"/>
    <s v="จ่ายทีหลัง / COD"/>
    <s v=""/>
    <s v="766400999545"/>
    <s v="15/11/2025 10:44"/>
  </r>
  <r>
    <x v="0"/>
    <x v="0"/>
    <n v="50"/>
    <n v="1"/>
    <s v="GBJ39"/>
    <n v="200"/>
    <n v="0"/>
    <s v="ร้านที่2"/>
    <s v="พ***์ชยา"/>
    <s v="กรุงเทพฯ"/>
    <s v="-"/>
    <s v=""/>
    <s v="15/11/2025 10:44"/>
    <s v="-"/>
    <s v="J&amp;T COD"/>
    <s v="Tiktok"/>
    <s v="จ่ายทีหลัง / COD"/>
    <s v=""/>
    <s v="766400999545"/>
    <s v="15/11/2025 10:44"/>
  </r>
  <r>
    <x v="1"/>
    <x v="1"/>
    <n v="50"/>
    <n v="1"/>
    <s v="GBJ39"/>
    <n v="200"/>
    <n v="0"/>
    <s v="ร้านที่2"/>
    <s v="พ***์ชยา"/>
    <s v="กรุงเทพฯ"/>
    <s v="-"/>
    <s v=""/>
    <s v="15/11/2025 10:44"/>
    <s v="-"/>
    <s v="J&amp;T COD"/>
    <s v="Tiktok"/>
    <s v="จ่ายทีหลัง / COD"/>
    <s v=""/>
    <s v="766400999545"/>
    <s v="15/11/2025 10:44"/>
  </r>
  <r>
    <x v="2"/>
    <x v="2"/>
    <n v="50"/>
    <n v="1"/>
    <s v="GBJ39"/>
    <n v="200"/>
    <n v="0"/>
    <s v="ร้านที่2"/>
    <s v="พ***์ชยา"/>
    <s v="กรุงเทพฯ"/>
    <s v="-"/>
    <s v=""/>
    <s v="15/11/2025 10:44"/>
    <s v="-"/>
    <s v="J&amp;T COD"/>
    <s v="Tiktok"/>
    <s v="จ่ายทีหลัง / COD"/>
    <s v=""/>
    <s v="766400999545"/>
    <s v="15/11/2025 10:44"/>
  </r>
  <r>
    <x v="0"/>
    <x v="0"/>
    <n v="50"/>
    <n v="1"/>
    <s v="GBJ38"/>
    <n v="99.99"/>
    <n v="0"/>
    <s v="ร้านที่2"/>
    <s v="H***"/>
    <s v="สุราษฎร์ธานี"/>
    <s v="-"/>
    <s v=""/>
    <s v="15/11/2025 10:40"/>
    <s v="-"/>
    <s v="J&amp;T COD"/>
    <s v="Tiktok"/>
    <s v="จ่ายทีหลัง / COD"/>
    <s v=""/>
    <s v="766483091533"/>
    <s v="15/11/2025 10:40"/>
  </r>
  <r>
    <x v="1"/>
    <x v="1"/>
    <n v="50"/>
    <n v="1"/>
    <s v="GBJ38"/>
    <n v="99.99"/>
    <n v="0"/>
    <s v="ร้านที่2"/>
    <s v="H***"/>
    <s v="สุราษฎร์ธานี"/>
    <s v="-"/>
    <s v=""/>
    <s v="15/11/2025 10:40"/>
    <s v="-"/>
    <s v="J&amp;T COD"/>
    <s v="Tiktok"/>
    <s v="จ่ายทีหลัง / COD"/>
    <s v=""/>
    <s v="766483091533"/>
    <s v="15/11/2025 10:40"/>
  </r>
  <r>
    <x v="2"/>
    <x v="2"/>
    <n v="50"/>
    <n v="1"/>
    <s v="GBJ38"/>
    <n v="99.99"/>
    <n v="0"/>
    <s v="ร้านที่2"/>
    <s v="H***"/>
    <s v="สุราษฎร์ธานี"/>
    <s v="-"/>
    <s v=""/>
    <s v="15/11/2025 10:40"/>
    <s v="-"/>
    <s v="J&amp;T COD"/>
    <s v="Tiktok"/>
    <s v="จ่ายทีหลัง / COD"/>
    <s v=""/>
    <s v="766483091533"/>
    <s v="15/11/2025 10:40"/>
  </r>
  <r>
    <x v="5"/>
    <x v="5"/>
    <n v="66.666666666666671"/>
    <n v="3"/>
    <s v="GBJ37"/>
    <n v="100"/>
    <n v="0"/>
    <s v="ร้านที่2"/>
    <s v="ว*** แ***การใถ"/>
    <s v="ชลบุรี"/>
    <s v="-"/>
    <s v=""/>
    <s v="15/11/2025 10:39"/>
    <s v="-"/>
    <s v="J&amp;T Express"/>
    <s v="Tiktok"/>
    <s v="tiktok"/>
    <s v=""/>
    <s v="766480595510"/>
    <s v="15/11/2025 10:37"/>
  </r>
  <r>
    <x v="12"/>
    <x v="15"/>
    <n v="66.666666666666671"/>
    <n v="3"/>
    <s v="GBJ36"/>
    <n v="100"/>
    <n v="0"/>
    <s v="ร้านที่2"/>
    <s v="ร***า ส***รรมวิไล"/>
    <s v="ปทุมธานี"/>
    <s v="-"/>
    <s v=""/>
    <s v="15/11/2025 10:37"/>
    <s v="-"/>
    <s v="J&amp;T COD"/>
    <s v="Tiktok"/>
    <s v="จ่ายทีหลัง / COD"/>
    <s v=""/>
    <s v="766403200625"/>
    <s v="15/11/2025 10:37"/>
  </r>
  <r>
    <x v="3"/>
    <x v="3"/>
    <n v="50"/>
    <n v="6"/>
    <s v="GBJ35"/>
    <n v="200"/>
    <n v="0"/>
    <s v="ร้านที่2"/>
    <s v="อ***ัตน์ ป***มะ"/>
    <s v="สระบุรี"/>
    <s v="-"/>
    <s v=""/>
    <s v="15/11/2025 10:34"/>
    <s v="-"/>
    <s v="J&amp;T COD"/>
    <s v="Tiktok"/>
    <s v="จ่ายทีหลัง / COD"/>
    <s v=""/>
    <s v="766417092582"/>
    <s v="15/11/2025 10:34"/>
  </r>
  <r>
    <x v="12"/>
    <x v="15"/>
    <n v="66.666666666666671"/>
    <n v="3"/>
    <s v="GBJ34"/>
    <n v="200"/>
    <n v="0"/>
    <s v="ร้านที่2"/>
    <s v="พ***์พีรดา"/>
    <s v="Nonthaburi"/>
    <s v="-"/>
    <s v=""/>
    <s v="15/11/2025 10:32"/>
    <s v="-"/>
    <s v="J&amp;T Express"/>
    <s v="Tiktok"/>
    <s v="tiktok"/>
    <s v=""/>
    <s v="766409697594"/>
    <s v="15/11/2025 10:31"/>
  </r>
  <r>
    <x v="0"/>
    <x v="0"/>
    <n v="50"/>
    <n v="1"/>
    <s v="GBJ34"/>
    <n v="200"/>
    <n v="0"/>
    <s v="ร้านที่2"/>
    <s v="พ***์พีรดา"/>
    <s v="Nonthaburi"/>
    <s v="-"/>
    <s v=""/>
    <s v="15/11/2025 10:32"/>
    <s v="-"/>
    <s v="J&amp;T Express"/>
    <s v="Tiktok"/>
    <s v="tiktok"/>
    <s v=""/>
    <s v="766409697594"/>
    <s v="15/11/2025 10:31"/>
  </r>
  <r>
    <x v="1"/>
    <x v="1"/>
    <n v="50"/>
    <n v="1"/>
    <s v="GBJ34"/>
    <n v="200"/>
    <n v="0"/>
    <s v="ร้านที่2"/>
    <s v="พ***์พีรดา"/>
    <s v="Nonthaburi"/>
    <s v="-"/>
    <s v=""/>
    <s v="15/11/2025 10:32"/>
    <s v="-"/>
    <s v="J&amp;T Express"/>
    <s v="Tiktok"/>
    <s v="tiktok"/>
    <s v=""/>
    <s v="766409697594"/>
    <s v="15/11/2025 10:31"/>
  </r>
  <r>
    <x v="2"/>
    <x v="2"/>
    <n v="50"/>
    <n v="1"/>
    <s v="GBJ34"/>
    <n v="200"/>
    <n v="0"/>
    <s v="ร้านที่2"/>
    <s v="พ***์พีรดา"/>
    <s v="Nonthaburi"/>
    <s v="-"/>
    <s v=""/>
    <s v="15/11/2025 10:32"/>
    <s v="-"/>
    <s v="J&amp;T Express"/>
    <s v="Tiktok"/>
    <s v="tiktok"/>
    <s v=""/>
    <s v="766409697594"/>
    <s v="15/11/2025 10:31"/>
  </r>
  <r>
    <x v="0"/>
    <x v="0"/>
    <n v="50"/>
    <n v="1"/>
    <s v="GBJ33"/>
    <n v="100"/>
    <n v="0"/>
    <s v="ร้านที่2"/>
    <s v="ช***านุช โ***วง"/>
    <s v="ปราจีนบุรี"/>
    <s v="-"/>
    <s v=""/>
    <s v="15/11/2025 10:30"/>
    <s v="-"/>
    <s v="J&amp;T Express"/>
    <s v="Tiktok"/>
    <s v="tiktok"/>
    <s v=""/>
    <s v="766413696532"/>
    <s v="15/11/2025 10:28"/>
  </r>
  <r>
    <x v="1"/>
    <x v="1"/>
    <n v="50"/>
    <n v="1"/>
    <s v="GBJ33"/>
    <n v="100"/>
    <n v="0"/>
    <s v="ร้านที่2"/>
    <s v="ช***านุช โ***วง"/>
    <s v="ปราจีนบุรี"/>
    <s v="-"/>
    <s v=""/>
    <s v="15/11/2025 10:30"/>
    <s v="-"/>
    <s v="J&amp;T Express"/>
    <s v="Tiktok"/>
    <s v="tiktok"/>
    <s v=""/>
    <s v="766413696532"/>
    <s v="15/11/2025 10:28"/>
  </r>
  <r>
    <x v="2"/>
    <x v="2"/>
    <n v="50"/>
    <n v="1"/>
    <s v="GBJ33"/>
    <n v="100"/>
    <n v="0"/>
    <s v="ร้านที่2"/>
    <s v="ช***านุช โ***วง"/>
    <s v="ปราจีนบุรี"/>
    <s v="-"/>
    <s v=""/>
    <s v="15/11/2025 10:30"/>
    <s v="-"/>
    <s v="J&amp;T Express"/>
    <s v="Tiktok"/>
    <s v="tiktok"/>
    <s v=""/>
    <s v="766413696532"/>
    <s v="15/11/2025 10:28"/>
  </r>
  <r>
    <x v="5"/>
    <x v="5"/>
    <n v="66.666666666666671"/>
    <n v="3"/>
    <s v="GBJ32"/>
    <n v="100"/>
    <n v="0"/>
    <s v="ร้านที่2"/>
    <s v="ศ***พร เ***ชื่น"/>
    <s v="เพชรบูรณ์"/>
    <s v="-"/>
    <s v=""/>
    <s v="15/11/2025 10:28"/>
    <s v="-"/>
    <s v="J&amp;T COD"/>
    <s v="Tiktok"/>
    <s v="จ่ายทีหลัง / COD"/>
    <s v=""/>
    <s v="766404599516"/>
    <s v="15/11/2025 10:28"/>
  </r>
  <r>
    <x v="12"/>
    <x v="15"/>
    <n v="66.666666666666671"/>
    <n v="9"/>
    <s v="GBJ31"/>
    <n v="283.62"/>
    <n v="0"/>
    <s v="ร้านที่2"/>
    <s v="ร***ี น***ลป์ธนสาร"/>
    <s v="อ่างทอง"/>
    <s v="-"/>
    <s v=""/>
    <s v="15/11/2025 10:25"/>
    <s v="-"/>
    <s v="J&amp;T COD"/>
    <s v="Tiktok"/>
    <s v="จ่ายทีหลัง / COD"/>
    <s v=""/>
    <s v="766490603616"/>
    <s v="15/11/2025 10:25"/>
  </r>
  <r>
    <x v="0"/>
    <x v="0"/>
    <n v="50"/>
    <n v="1"/>
    <s v="GBJ30"/>
    <n v="200"/>
    <n v="0"/>
    <s v="ร้านที่2"/>
    <s v="ช***า เ***ยมนนท์"/>
    <s v="Bangkok"/>
    <s v="-"/>
    <s v=""/>
    <s v="15/11/2025 10:24"/>
    <s v="-"/>
    <s v="J&amp;T Express"/>
    <s v="Tiktok"/>
    <s v="tiktok"/>
    <s v=""/>
    <s v="766432395540"/>
    <s v="15/11/2025 10:24"/>
  </r>
  <r>
    <x v="1"/>
    <x v="1"/>
    <n v="50"/>
    <n v="1"/>
    <s v="GBJ30"/>
    <n v="200"/>
    <n v="0"/>
    <s v="ร้านที่2"/>
    <s v="ช***า เ***ยมนนท์"/>
    <s v="Bangkok"/>
    <s v="-"/>
    <s v=""/>
    <s v="15/11/2025 10:24"/>
    <s v="-"/>
    <s v="J&amp;T Express"/>
    <s v="Tiktok"/>
    <s v="tiktok"/>
    <s v=""/>
    <s v="766432395540"/>
    <s v="15/11/2025 10:24"/>
  </r>
  <r>
    <x v="2"/>
    <x v="2"/>
    <n v="50"/>
    <n v="1"/>
    <s v="GBJ30"/>
    <n v="200"/>
    <n v="0"/>
    <s v="ร้านที่2"/>
    <s v="ช***า เ***ยมนนท์"/>
    <s v="Bangkok"/>
    <s v="-"/>
    <s v=""/>
    <s v="15/11/2025 10:24"/>
    <s v="-"/>
    <s v="J&amp;T Express"/>
    <s v="Tiktok"/>
    <s v="tiktok"/>
    <s v=""/>
    <s v="766432395540"/>
    <s v="15/11/2025 10:24"/>
  </r>
  <r>
    <x v="5"/>
    <x v="5"/>
    <n v="66.666666666666671"/>
    <n v="3"/>
    <s v="GBJ30"/>
    <n v="200"/>
    <n v="0"/>
    <s v="ร้านที่2"/>
    <s v="ช***า เ***ยมนนท์"/>
    <s v="Bangkok"/>
    <s v="-"/>
    <s v=""/>
    <s v="15/11/2025 10:24"/>
    <s v="-"/>
    <s v="J&amp;T Express"/>
    <s v="Tiktok"/>
    <s v="tiktok"/>
    <s v=""/>
    <s v="766432395540"/>
    <s v="15/11/2025 10:24"/>
  </r>
  <r>
    <x v="12"/>
    <x v="15"/>
    <n v="66.666666666666671"/>
    <n v="3"/>
    <s v="GBJ28"/>
    <n v="100"/>
    <n v="0"/>
    <s v="ร้านที่2"/>
    <s v="ม***ษา ส***ิพิทักษ์"/>
    <s v="เทศบาลนครนครศรีธรรมราช"/>
    <s v="-"/>
    <s v=""/>
    <s v="15/11/2025 10:19"/>
    <s v="-"/>
    <s v="J&amp;T COD"/>
    <s v="Tiktok"/>
    <s v="จ่ายทีหลัง / COD"/>
    <s v=""/>
    <s v="766465598555"/>
    <s v="15/11/2025 10:19"/>
  </r>
  <r>
    <x v="0"/>
    <x v="0"/>
    <n v="50"/>
    <n v="2"/>
    <s v="GBJ27"/>
    <n v="200"/>
    <n v="0"/>
    <s v="ร้านที่2"/>
    <s v="ธ*** ด***ุข"/>
    <s v="กรุงเทพฯ"/>
    <s v="-"/>
    <s v=""/>
    <s v="15/11/2025 10:17"/>
    <s v="-"/>
    <s v="J&amp;T COD"/>
    <s v="Tiktok"/>
    <s v="จ่ายทีหลัง / COD"/>
    <s v=""/>
    <s v="766429593532"/>
    <s v="15/11/2025 10:17"/>
  </r>
  <r>
    <x v="1"/>
    <x v="1"/>
    <n v="50"/>
    <n v="2"/>
    <s v="GBJ27"/>
    <n v="200"/>
    <n v="0"/>
    <s v="ร้านที่2"/>
    <s v="ธ*** ด***ุข"/>
    <s v="กรุงเทพฯ"/>
    <s v="-"/>
    <s v=""/>
    <s v="15/11/2025 10:17"/>
    <s v="-"/>
    <s v="J&amp;T COD"/>
    <s v="Tiktok"/>
    <s v="จ่ายทีหลัง / COD"/>
    <s v=""/>
    <s v="766429593532"/>
    <s v="15/11/2025 10:17"/>
  </r>
  <r>
    <x v="2"/>
    <x v="2"/>
    <n v="50"/>
    <n v="2"/>
    <s v="GBJ27"/>
    <n v="200"/>
    <n v="0"/>
    <s v="ร้านที่2"/>
    <s v="ธ*** ด***ุข"/>
    <s v="กรุงเทพฯ"/>
    <s v="-"/>
    <s v=""/>
    <s v="15/11/2025 10:17"/>
    <s v="-"/>
    <s v="J&amp;T COD"/>
    <s v="Tiktok"/>
    <s v="จ่ายทีหลัง / COD"/>
    <s v=""/>
    <s v="766429593532"/>
    <s v="15/11/2025 10:17"/>
  </r>
  <r>
    <x v="0"/>
    <x v="0"/>
    <n v="50"/>
    <n v="1"/>
    <s v="GBJ26"/>
    <n v="109"/>
    <n v="9"/>
    <s v="ร้านที่2"/>
    <s v="s***un"/>
    <s v="ชลบุรี"/>
    <s v="-"/>
    <s v=""/>
    <s v="15/11/2025 10:17"/>
    <s v="-"/>
    <s v="J&amp;T COD"/>
    <s v="Tiktok"/>
    <s v="จ่ายทีหลัง / COD"/>
    <s v=""/>
    <s v="766487384563"/>
    <s v="15/11/2025 10:17"/>
  </r>
  <r>
    <x v="1"/>
    <x v="1"/>
    <n v="50"/>
    <n v="1"/>
    <s v="GBJ26"/>
    <n v="109"/>
    <n v="9"/>
    <s v="ร้านที่2"/>
    <s v="s***un"/>
    <s v="ชลบุรี"/>
    <s v="-"/>
    <s v=""/>
    <s v="15/11/2025 10:17"/>
    <s v="-"/>
    <s v="J&amp;T COD"/>
    <s v="Tiktok"/>
    <s v="จ่ายทีหลัง / COD"/>
    <s v=""/>
    <s v="766487384563"/>
    <s v="15/11/2025 10:17"/>
  </r>
  <r>
    <x v="2"/>
    <x v="2"/>
    <n v="50"/>
    <n v="1"/>
    <s v="GBJ26"/>
    <n v="109"/>
    <n v="9"/>
    <s v="ร้านที่2"/>
    <s v="s***un"/>
    <s v="ชลบุรี"/>
    <s v="-"/>
    <s v=""/>
    <s v="15/11/2025 10:17"/>
    <s v="-"/>
    <s v="J&amp;T COD"/>
    <s v="Tiktok"/>
    <s v="จ่ายทีหลัง / COD"/>
    <s v=""/>
    <s v="766487384563"/>
    <s v="15/11/2025 10:17"/>
  </r>
  <r>
    <x v="3"/>
    <x v="3"/>
    <n v="50"/>
    <n v="6"/>
    <s v="GBJ25"/>
    <n v="200"/>
    <n v="0"/>
    <s v="ร้านที่2"/>
    <s v="a***ratjane"/>
    <s v="อุบลราชธานี"/>
    <s v="-"/>
    <s v=""/>
    <s v="15/11/2025 09:37"/>
    <s v="-"/>
    <s v="J&amp;T COD"/>
    <s v="Tiktok"/>
    <s v="จ่ายทีหลัง / COD"/>
    <s v=""/>
    <s v="766455098581"/>
    <s v="15/11/2025 10:15"/>
  </r>
  <r>
    <x v="3"/>
    <x v="3"/>
    <n v="33.333333333333336"/>
    <n v="6"/>
    <s v="GBJ24"/>
    <n v="200"/>
    <n v="0"/>
    <s v="ร้านที่2"/>
    <s v="ร***วรรณ  ฉ***รรจง"/>
    <s v="กรุงเทพมหานคร"/>
    <s v="-"/>
    <s v=""/>
    <s v="15/11/2025 10:14"/>
    <s v="-"/>
    <s v="J&amp;T COD"/>
    <s v="Tiktok"/>
    <s v="จ่ายทีหลัง / COD"/>
    <s v="*** ไม่รับเนยนม***"/>
    <s v="766409694540"/>
    <s v="15/11/2025 10:14"/>
  </r>
  <r>
    <x v="3"/>
    <x v="3"/>
    <n v="33.333333333333336"/>
    <n v="3"/>
    <s v="GBJ23"/>
    <n v="107"/>
    <n v="7"/>
    <s v="ร้านที่2"/>
    <s v="ส***ตรา ค***คล้าย"/>
    <s v="สมุทรปราการ"/>
    <s v="-"/>
    <s v=""/>
    <s v="15/11/2025 10:13"/>
    <s v="-"/>
    <s v="J&amp;T COD"/>
    <s v="Tiktok"/>
    <s v="จ่ายทีหลัง / COD"/>
    <s v="เอาฝอยทอย มะพร้าวน้ำหอม เผือก"/>
    <s v="766435984580"/>
    <s v="15/11/2025 10:13"/>
  </r>
  <r>
    <x v="5"/>
    <x v="5"/>
    <n v="66.666666666666671"/>
    <n v="3"/>
    <s v="GBJ22"/>
    <n v="100"/>
    <n v="0"/>
    <s v="ร้านที่2"/>
    <s v="อ***รา"/>
    <s v="พิจิตร"/>
    <s v="-"/>
    <s v=""/>
    <s v="15/11/2025 10:12"/>
    <s v="-"/>
    <s v="J&amp;T COD"/>
    <s v="Tiktok"/>
    <s v="จ่ายทีหลัง / COD"/>
    <s v=""/>
    <s v="766439595515"/>
    <s v="15/11/2025 10:12"/>
  </r>
  <r>
    <x v="5"/>
    <x v="5"/>
    <n v="66.666666666666671"/>
    <n v="3"/>
    <s v="GBJ21"/>
    <n v="100"/>
    <n v="0"/>
    <s v="ร้านที่2"/>
    <s v="จ***วรรณ ข***"/>
    <s v="ชุมพร"/>
    <s v="-"/>
    <s v=""/>
    <s v="15/11/2025 10:09"/>
    <s v="-"/>
    <s v="J&amp;T COD"/>
    <s v="Tiktok"/>
    <s v="จ่ายทีหลัง / COD"/>
    <s v=""/>
    <s v="766428595516"/>
    <s v="15/11/2025 10:10"/>
  </r>
  <r>
    <x v="5"/>
    <x v="5"/>
    <n v="66.666666666666671"/>
    <n v="3"/>
    <s v="GBJ20"/>
    <n v="100"/>
    <n v="0"/>
    <s v="ร้านที่2"/>
    <s v="ค***ี"/>
    <s v="ชลบุรี"/>
    <s v="-"/>
    <s v=""/>
    <s v="15/11/2025 10:02"/>
    <s v="-"/>
    <s v="J&amp;T COD"/>
    <s v="Tiktok"/>
    <s v="จ่ายทีหลัง / COD"/>
    <s v=""/>
    <s v="766466997516"/>
    <s v="15/11/2025 10:02"/>
  </r>
  <r>
    <x v="3"/>
    <x v="3"/>
    <n v="50"/>
    <n v="6"/>
    <s v="GBJ19"/>
    <n v="468.27"/>
    <n v="0"/>
    <s v="ร้านที่2"/>
    <s v="ช***านุช โ***วง"/>
    <s v="ปราจีนบุรี"/>
    <s v="-"/>
    <s v=""/>
    <s v="15/11/2025 10:02"/>
    <s v="-"/>
    <s v="J&amp;T COD"/>
    <s v="Tiktok"/>
    <s v="จ่ายทีหลัง / COD"/>
    <s v="กาแฟ3_x000a_กล้วยหอม3_x000a_ฝอยทอง6_x000a_มะพร้าว6_x000a_เนยนม6_x000a_เผือก6"/>
    <s v="766478587582"/>
    <s v="15/11/2025 10:02"/>
  </r>
  <r>
    <x v="3"/>
    <x v="3"/>
    <n v="50"/>
    <n v="12"/>
    <s v="GBJ19"/>
    <n v="468.27"/>
    <n v="0"/>
    <s v="ร้านที่2"/>
    <s v="ช***านุช โ***วง"/>
    <s v="ปราจีนบุรี"/>
    <s v="-"/>
    <s v=""/>
    <s v="15/11/2025 10:02"/>
    <s v="-"/>
    <s v="J&amp;T COD"/>
    <s v="Tiktok"/>
    <s v="จ่ายทีหลัง / COD"/>
    <s v="กาแฟ3_x000a_กล้วยหอม3_x000a_ฝอยทอง6_x000a_มะพร้าว6_x000a_เนยนม6_x000a_เผือก6"/>
    <s v="766478587582"/>
    <s v="15/11/2025 10:02"/>
  </r>
  <r>
    <x v="3"/>
    <x v="3"/>
    <n v="50"/>
    <n v="12"/>
    <s v="GBJ19"/>
    <n v="468.27"/>
    <n v="0"/>
    <s v="ร้านที่2"/>
    <s v="ช***านุช โ***วง"/>
    <s v="ปราจีนบุรี"/>
    <s v="-"/>
    <s v=""/>
    <s v="15/11/2025 10:02"/>
    <s v="-"/>
    <s v="J&amp;T COD"/>
    <s v="Tiktok"/>
    <s v="จ่ายทีหลัง / COD"/>
    <s v="กาแฟ3_x000a_กล้วยหอม3_x000a_ฝอยทอง6_x000a_มะพร้าว6_x000a_เนยนม6_x000a_เผือก6"/>
    <s v="766478587582"/>
    <s v="15/11/2025 10:02"/>
  </r>
  <r>
    <x v="3"/>
    <x v="3"/>
    <n v="33.333333333333336"/>
    <n v="3"/>
    <s v="GBJ18"/>
    <n v="200"/>
    <n v="0"/>
    <s v="ร้านที่2"/>
    <s v="ร***โรจน์ ป***าสะวัติ"/>
    <s v="สมุทรปราการ"/>
    <s v="-"/>
    <s v=""/>
    <s v="15/11/2025 10:01"/>
    <s v="-"/>
    <s v="J&amp;T Express"/>
    <s v="Tiktok"/>
    <s v="tiktok"/>
    <s v=""/>
    <s v="766444796541"/>
    <s v="15/11/2025 10:01"/>
  </r>
  <r>
    <x v="5"/>
    <x v="5"/>
    <n v="66.666666666666671"/>
    <n v="3"/>
    <s v="GBJ18"/>
    <n v="200"/>
    <n v="0"/>
    <s v="ร้านที่2"/>
    <s v="ร***โรจน์ ป***าสะวัติ"/>
    <s v="สมุทรปราการ"/>
    <s v="-"/>
    <s v=""/>
    <s v="15/11/2025 10:01"/>
    <s v="-"/>
    <s v="J&amp;T Express"/>
    <s v="Tiktok"/>
    <s v="tiktok"/>
    <s v=""/>
    <s v="766444796541"/>
    <s v="15/11/2025 10:01"/>
  </r>
  <r>
    <x v="5"/>
    <x v="5"/>
    <n v="66.666666666666671"/>
    <n v="3"/>
    <s v="GBJ17"/>
    <n v="100"/>
    <n v="0"/>
    <s v="ร้านที่2"/>
    <s v="ก***ตรา ส***ุข"/>
    <s v="ปทุมธานี"/>
    <s v="-"/>
    <s v=""/>
    <s v="15/11/2025 10:00"/>
    <s v="-"/>
    <s v="J&amp;T COD"/>
    <s v="Tiktok"/>
    <s v="จ่ายทีหลัง / COD"/>
    <s v=""/>
    <s v="766480099582"/>
    <s v="15/11/2025 10:01"/>
  </r>
  <r>
    <x v="3"/>
    <x v="3"/>
    <n v="33.333333333333336"/>
    <n v="3"/>
    <s v="GBJ16"/>
    <n v="100"/>
    <n v="0"/>
    <s v="ร้านที่2"/>
    <s v="น***าวชลาลัย แ***ั๊น ล***้ำ"/>
    <s v="ราชบุรี"/>
    <s v="-"/>
    <s v=""/>
    <s v="15/11/2025 10:00"/>
    <s v="-"/>
    <s v="Flash Express Thailand"/>
    <s v="Tiktok"/>
    <s v="tiktok"/>
    <s v=""/>
    <s v="THT120329PJSM1Z"/>
    <s v="15/11/2025 09:59"/>
  </r>
  <r>
    <x v="3"/>
    <x v="3"/>
    <n v="33.333333333333336"/>
    <n v="3"/>
    <s v="GBJ15"/>
    <n v="100"/>
    <n v="0"/>
    <s v="ร้านที่2"/>
    <s v="ศ***กัญญา"/>
    <s v="ขอนแก่น"/>
    <s v="-"/>
    <s v=""/>
    <s v="15/11/2025 09:59"/>
    <s v="-"/>
    <s v="J&amp;T COD"/>
    <s v="Tiktok"/>
    <s v="จ่ายทีหลัง / COD"/>
    <s v=""/>
    <s v="766457094524"/>
    <s v="15/11/2025 09:59"/>
  </r>
  <r>
    <x v="3"/>
    <x v="3"/>
    <n v="33.333333333333336"/>
    <n v="3"/>
    <s v="GBJ13"/>
    <n v="100"/>
    <n v="0"/>
    <s v="ร้านที่2"/>
    <s v="ร***รัตน์ ส***ัดกลการ"/>
    <s v="นนทบุรี"/>
    <s v="-"/>
    <s v=""/>
    <s v="15/11/2025 09:56"/>
    <s v="-"/>
    <s v="Flash Express Thailand COD"/>
    <s v="Tiktok"/>
    <s v="จ่ายทีหลัง / COD"/>
    <s v=""/>
    <s v="THT030229PJUK1Z"/>
    <s v="15/11/2025 09:56"/>
  </r>
  <r>
    <x v="3"/>
    <x v="3"/>
    <n v="33.333333333333336"/>
    <n v="3"/>
    <s v="GBJ12"/>
    <n v="100"/>
    <n v="0"/>
    <s v="ร้านที่2"/>
    <s v="จ***กานต์ เ***งเลิศ"/>
    <s v="อุดรธานี"/>
    <s v="-"/>
    <s v=""/>
    <s v="15/11/2025 09:55"/>
    <s v="-"/>
    <s v="J&amp;T Express"/>
    <s v="Tiktok"/>
    <s v="tiktok"/>
    <s v=""/>
    <s v="766476297521"/>
    <s v="15/11/2025 09:55"/>
  </r>
  <r>
    <x v="0"/>
    <x v="0"/>
    <n v="50"/>
    <n v="1"/>
    <s v="GBJ11"/>
    <n v="100"/>
    <n v="0"/>
    <s v="ร้านที่2"/>
    <s v="ส***ยะ อ***วิศิษฎ์วงศ์"/>
    <s v="Nonthaburi"/>
    <s v="-"/>
    <s v=""/>
    <s v="15/11/2025 09:55"/>
    <s v="-"/>
    <s v="J&amp;T Express"/>
    <s v="Tiktok"/>
    <s v="tiktok"/>
    <s v=""/>
    <s v="766495785591"/>
    <s v="15/11/2025 09:55"/>
  </r>
  <r>
    <x v="1"/>
    <x v="1"/>
    <n v="50"/>
    <n v="1"/>
    <s v="GBJ11"/>
    <n v="100"/>
    <n v="0"/>
    <s v="ร้านที่2"/>
    <s v="ส***ยะ อ***วิศิษฎ์วงศ์"/>
    <s v="Nonthaburi"/>
    <s v="-"/>
    <s v=""/>
    <s v="15/11/2025 09:55"/>
    <s v="-"/>
    <s v="J&amp;T Express"/>
    <s v="Tiktok"/>
    <s v="tiktok"/>
    <s v=""/>
    <s v="766495785591"/>
    <s v="15/11/2025 09:55"/>
  </r>
  <r>
    <x v="2"/>
    <x v="2"/>
    <n v="50"/>
    <n v="1"/>
    <s v="GBJ11"/>
    <n v="100"/>
    <n v="0"/>
    <s v="ร้านที่2"/>
    <s v="ส***ยะ อ***วิศิษฎ์วงศ์"/>
    <s v="Nonthaburi"/>
    <s v="-"/>
    <s v=""/>
    <s v="15/11/2025 09:55"/>
    <s v="-"/>
    <s v="J&amp;T Express"/>
    <s v="Tiktok"/>
    <s v="tiktok"/>
    <s v=""/>
    <s v="766495785591"/>
    <s v="15/11/2025 09:55"/>
  </r>
  <r>
    <x v="3"/>
    <x v="3"/>
    <n v="33.333333333333336"/>
    <n v="3"/>
    <s v="GBJ10"/>
    <n v="100"/>
    <n v="0"/>
    <s v="ร้านที่2"/>
    <s v="พ***้อม"/>
    <s v="สงขลา"/>
    <s v="-"/>
    <s v=""/>
    <s v="15/11/2025 09:54"/>
    <s v="-"/>
    <s v="J&amp;T COD"/>
    <s v="Tiktok"/>
    <s v="จ่ายทีหลัง / COD"/>
    <s v=""/>
    <s v="766460890543"/>
    <s v="15/11/2025 09:54"/>
  </r>
  <r>
    <x v="0"/>
    <x v="0"/>
    <n v="50"/>
    <n v="1"/>
    <s v="GBJ9"/>
    <n v="100"/>
    <n v="0"/>
    <s v="ร้านที่2"/>
    <s v="ธ***พร"/>
    <s v="มหาสารคาม"/>
    <s v="-"/>
    <s v=""/>
    <s v="15/11/2025 09:53"/>
    <s v="-"/>
    <s v="J&amp;T COD"/>
    <s v="Tiktok"/>
    <s v="จ่ายทีหลัง / COD"/>
    <s v=""/>
    <s v="766420695530"/>
    <s v="15/11/2025 09:53"/>
  </r>
  <r>
    <x v="1"/>
    <x v="1"/>
    <n v="50"/>
    <n v="1"/>
    <s v="GBJ9"/>
    <n v="100"/>
    <n v="0"/>
    <s v="ร้านที่2"/>
    <s v="ธ***พร"/>
    <s v="มหาสารคาม"/>
    <s v="-"/>
    <s v=""/>
    <s v="15/11/2025 09:53"/>
    <s v="-"/>
    <s v="J&amp;T COD"/>
    <s v="Tiktok"/>
    <s v="จ่ายทีหลัง / COD"/>
    <s v=""/>
    <s v="766420695530"/>
    <s v="15/11/2025 09:53"/>
  </r>
  <r>
    <x v="2"/>
    <x v="2"/>
    <n v="50"/>
    <n v="1"/>
    <s v="GBJ9"/>
    <n v="100"/>
    <n v="0"/>
    <s v="ร้านที่2"/>
    <s v="ธ***พร"/>
    <s v="มหาสารคาม"/>
    <s v="-"/>
    <s v=""/>
    <s v="15/11/2025 09:53"/>
    <s v="-"/>
    <s v="J&amp;T COD"/>
    <s v="Tiktok"/>
    <s v="จ่ายทีหลัง / COD"/>
    <s v=""/>
    <s v="766420695530"/>
    <s v="15/11/2025 09:53"/>
  </r>
  <r>
    <x v="0"/>
    <x v="0"/>
    <n v="50"/>
    <n v="1"/>
    <s v="GBJ7"/>
    <n v="100"/>
    <n v="0"/>
    <s v="ร้านที่2"/>
    <s v="k***ana"/>
    <s v="สมุทรปราการ"/>
    <s v="-"/>
    <s v=""/>
    <s v="15/11/2025 09:47"/>
    <s v="-"/>
    <s v="J&amp;T Express"/>
    <s v="Tiktok"/>
    <s v="tiktok"/>
    <s v=""/>
    <s v="766419093521"/>
    <s v="15/11/2025 09:46"/>
  </r>
  <r>
    <x v="1"/>
    <x v="1"/>
    <n v="50"/>
    <n v="1"/>
    <s v="GBJ7"/>
    <n v="100"/>
    <n v="0"/>
    <s v="ร้านที่2"/>
    <s v="k***ana"/>
    <s v="สมุทรปราการ"/>
    <s v="-"/>
    <s v=""/>
    <s v="15/11/2025 09:47"/>
    <s v="-"/>
    <s v="J&amp;T Express"/>
    <s v="Tiktok"/>
    <s v="tiktok"/>
    <s v=""/>
    <s v="766419093521"/>
    <s v="15/11/2025 09:46"/>
  </r>
  <r>
    <x v="2"/>
    <x v="2"/>
    <n v="50"/>
    <n v="1"/>
    <s v="GBJ7"/>
    <n v="100"/>
    <n v="0"/>
    <s v="ร้านที่2"/>
    <s v="k***ana"/>
    <s v="สมุทรปราการ"/>
    <s v="-"/>
    <s v=""/>
    <s v="15/11/2025 09:47"/>
    <s v="-"/>
    <s v="J&amp;T Express"/>
    <s v="Tiktok"/>
    <s v="tiktok"/>
    <s v=""/>
    <s v="766419093521"/>
    <s v="15/11/2025 09:46"/>
  </r>
  <r>
    <x v="0"/>
    <x v="0"/>
    <n v="50"/>
    <n v="2"/>
    <s v="GBJ4"/>
    <n v="200"/>
    <n v="0"/>
    <s v="ร้านที่2"/>
    <s v="ใ***ย ♡"/>
    <s v="เชียงใหม่"/>
    <s v="-"/>
    <s v=""/>
    <s v="15/11/2025 09:41"/>
    <s v="-"/>
    <s v="J&amp;T Express"/>
    <s v="Tiktok"/>
    <s v="tiktok"/>
    <s v=""/>
    <s v="766467499593"/>
    <s v="15/11/2025 09:40"/>
  </r>
  <r>
    <x v="1"/>
    <x v="1"/>
    <n v="50"/>
    <n v="2"/>
    <s v="GBJ4"/>
    <n v="200"/>
    <n v="0"/>
    <s v="ร้านที่2"/>
    <s v="ใ***ย ♡"/>
    <s v="เชียงใหม่"/>
    <s v="-"/>
    <s v=""/>
    <s v="15/11/2025 09:41"/>
    <s v="-"/>
    <s v="J&amp;T Express"/>
    <s v="Tiktok"/>
    <s v="tiktok"/>
    <s v=""/>
    <s v="766467499593"/>
    <s v="15/11/2025 09:40"/>
  </r>
  <r>
    <x v="2"/>
    <x v="2"/>
    <n v="50"/>
    <n v="2"/>
    <s v="GBJ4"/>
    <n v="200"/>
    <n v="0"/>
    <s v="ร้านที่2"/>
    <s v="ใ***ย ♡"/>
    <s v="เชียงใหม่"/>
    <s v="-"/>
    <s v=""/>
    <s v="15/11/2025 09:41"/>
    <s v="-"/>
    <s v="J&amp;T Express"/>
    <s v="Tiktok"/>
    <s v="tiktok"/>
    <s v=""/>
    <s v="766467499593"/>
    <s v="15/11/2025 09:40"/>
  </r>
  <r>
    <x v="12"/>
    <x v="15"/>
    <n v="66.666666666666671"/>
    <n v="3"/>
    <s v="GBJ3"/>
    <n v="100"/>
    <n v="0"/>
    <s v="ร้านที่2"/>
    <s v="b***"/>
    <s v="สมุทรปราการ"/>
    <s v="-"/>
    <s v=""/>
    <s v="15/11/2025 09:38"/>
    <s v="-"/>
    <s v="J&amp;T COD"/>
    <s v="Tiktok"/>
    <s v="จ่ายทีหลัง / COD"/>
    <s v=""/>
    <s v="766439403612"/>
    <s v="15/11/2025 09:38"/>
  </r>
  <r>
    <x v="5"/>
    <x v="5"/>
    <n v="66.666666666666671"/>
    <n v="3"/>
    <s v="GBJ2"/>
    <n v="100"/>
    <n v="0"/>
    <s v="ร้านที่2"/>
    <s v="ป***ดา ท***ธสง"/>
    <s v="นครราชสีมา"/>
    <s v="-"/>
    <s v=""/>
    <s v="15/11/2025 09:31"/>
    <s v="-"/>
    <s v="J&amp;T COD"/>
    <s v="Tiktok"/>
    <s v="จ่ายทีหลัง / COD"/>
    <s v=""/>
    <s v="766429892572"/>
    <s v="15/11/2025 09:31"/>
  </r>
  <r>
    <x v="12"/>
    <x v="15"/>
    <n v="33"/>
    <n v="10"/>
    <s v="GBJ1"/>
    <n v="330"/>
    <n v="0"/>
    <s v="ร้านที่2"/>
    <s v="พ***อ"/>
    <s v="สกลนคร"/>
    <s v="-"/>
    <s v=""/>
    <s v="15/11/2025 09:29"/>
    <s v="-"/>
    <s v="J&amp;T COD"/>
    <s v="Tiktok"/>
    <s v="จ่ายทีหลัง / COD"/>
    <s v=""/>
    <s v="766489093602"/>
    <s v="15/11/2025 09:29"/>
  </r>
  <r>
    <x v="3"/>
    <x v="3"/>
    <n v="50"/>
    <n v="6"/>
    <s v="GBJ0"/>
    <n v="100"/>
    <n v="0"/>
    <s v="ร้านที่2"/>
    <s v="ว***รัตน์ ช***สบง"/>
    <s v="กรุงเทพฯ"/>
    <s v="-"/>
    <s v=""/>
    <s v="15/11/2025 09:21"/>
    <s v="-"/>
    <s v="J&amp;T COD"/>
    <s v="Tiktok"/>
    <s v="จ่ายทีหลัง / COD"/>
    <s v=""/>
    <s v="766458592524"/>
    <s v="15/11/2025 09:21"/>
  </r>
  <r>
    <x v="3"/>
    <x v="3"/>
    <n v="33.333333333333336"/>
    <n v="3"/>
    <s v="GBI98"/>
    <n v="100"/>
    <n v="0"/>
    <s v="ร้านที่2"/>
    <s v="ค*** ก***"/>
    <s v="หนองบัวลำภู"/>
    <s v="-"/>
    <s v=""/>
    <s v="15/11/2025 09:15"/>
    <s v="-"/>
    <s v="J&amp;T Express"/>
    <s v="Tiktok"/>
    <s v="tiktok"/>
    <s v=""/>
    <s v="766408896536"/>
    <s v="15/11/2025 09:15"/>
  </r>
  <r>
    <x v="3"/>
    <x v="3"/>
    <n v="50"/>
    <n v="6"/>
    <s v="GBI97"/>
    <n v="200"/>
    <n v="0"/>
    <s v="ร้านที่2"/>
    <s v="พ***ิน"/>
    <s v="สงขลา"/>
    <s v="-"/>
    <s v=""/>
    <s v="15/11/2025 09:08"/>
    <s v="-"/>
    <s v="J&amp;T COD"/>
    <s v="Tiktok"/>
    <s v="จ่ายทีหลัง / COD"/>
    <s v=""/>
    <s v="766440893584"/>
    <s v="15/11/2025 09:08"/>
  </r>
  <r>
    <x v="3"/>
    <x v="3"/>
    <n v="33.333333333333336"/>
    <n v="6"/>
    <s v="GBI96"/>
    <n v="200"/>
    <n v="0"/>
    <s v="ร้านที่2"/>
    <s v="T*** J**"/>
    <s v="นครราชสีมา"/>
    <s v="-"/>
    <s v=""/>
    <s v="15/11/2025 09:06"/>
    <s v="-"/>
    <s v="J&amp;T Express"/>
    <s v="Tiktok"/>
    <s v="tiktok"/>
    <s v=""/>
    <s v="766483789606"/>
    <s v="15/11/2025 09:06"/>
  </r>
  <r>
    <x v="9"/>
    <x v="8"/>
    <n v="93.27"/>
    <n v="1"/>
    <s v="GBI95"/>
    <n v="194.04"/>
    <n v="7.5"/>
    <s v="ร้านที่1"/>
    <s v="นายสุรวุฒิ  ภัทรโสทร"/>
    <s v="99/917 หมู่1 ซอย1/3 หมู่บ้านชลลดา สุวรรณภูมิ · ศีรษะจรเข้น้อย/ Sisa Chorakhe Noi_x000a__x000a_บางเสาธง/ Bang Sao Thongสมุทรปราการ/ Samut Prakan_x000a_10570"/>
    <s v="10570"/>
    <s v="660812084744"/>
    <s v="15/11/2025 09:04"/>
    <s v="-"/>
    <s v="Kerry_dropoff"/>
    <s v="Lazada"/>
    <s v="lazada"/>
    <s v=""/>
    <s v="LEXPU0629294729"/>
    <s v="15/11/2025 09:04"/>
  </r>
  <r>
    <x v="8"/>
    <x v="8"/>
    <n v="93.27"/>
    <n v="1"/>
    <s v="GBI95"/>
    <n v="194.04"/>
    <n v="7.5"/>
    <s v="ร้านที่1"/>
    <s v="นายสุรวุฒิ  ภัทรโสทร"/>
    <s v="99/917 หมู่1 ซอย1/3 หมู่บ้านชลลดา สุวรรณภูมิ · ศีรษะจรเข้น้อย/ Sisa Chorakhe Noi_x000a__x000a_บางเสาธง/ Bang Sao Thongสมุทรปราการ/ Samut Prakan_x000a_10570"/>
    <s v="10570"/>
    <s v="660812084744"/>
    <s v="15/11/2025 09:04"/>
    <s v="-"/>
    <s v="Kerry_dropoff"/>
    <s v="Lazada"/>
    <s v="lazada"/>
    <s v=""/>
    <s v="LEXPU0629294729"/>
    <s v="15/11/2025 09:04"/>
  </r>
  <r>
    <x v="3"/>
    <x v="3"/>
    <n v="50"/>
    <n v="6"/>
    <s v="GBI94"/>
    <n v="222.02"/>
    <n v="26.5"/>
    <s v="ร้านที่1"/>
    <s v="นางพรพรรณ  บุญยงค์"/>
    <s v="----- 49/1 หมู่ 12 ต.คูคต_x000a__x000a_ลำลูกกา/ Lam Luk Kaปทุมธานี/ Pathum Thani_x000a_12130"/>
    <s v="12130"/>
    <s v="660847340628"/>
    <s v="15/11/2025 08:54"/>
    <s v="-"/>
    <s v="Kerry_dropoff"/>
    <s v="Lazada"/>
    <s v="lazada"/>
    <s v=""/>
    <s v="LEXPU0628910980"/>
    <s v="15/11/2025 08:54"/>
  </r>
  <r>
    <x v="3"/>
    <x v="3"/>
    <n v="50"/>
    <n v="6"/>
    <s v="GBI93"/>
    <n v="200"/>
    <n v="0"/>
    <s v="ร้านที่2"/>
    <s v="บ***า ร***ทย"/>
    <s v="ฉะเชิงเทรา"/>
    <s v="-"/>
    <s v=""/>
    <s v="15/11/2025 08:48"/>
    <s v="-"/>
    <s v="J&amp;T Express"/>
    <s v="Tiktok"/>
    <s v="tiktok"/>
    <s v=""/>
    <s v="766494897582"/>
    <s v="15/11/2025 08:48"/>
  </r>
  <r>
    <x v="12"/>
    <x v="15"/>
    <n v="66.666666666666671"/>
    <n v="3"/>
    <s v="GBI90"/>
    <n v="100"/>
    <n v="0"/>
    <s v="ร้านที่2"/>
    <s v="พ***็ญ เ***ทอง"/>
    <s v="พระนครศรีอยุธยา"/>
    <s v="-"/>
    <s v=""/>
    <s v="15/11/2025 08:34"/>
    <s v="-"/>
    <s v="J&amp;T COD"/>
    <s v="Tiktok"/>
    <s v="จ่ายทีหลัง / COD"/>
    <s v=""/>
    <s v="766480196565"/>
    <s v="15/11/2025 08:34"/>
  </r>
  <r>
    <x v="3"/>
    <x v="3"/>
    <n v="33.333333333333336"/>
    <n v="3"/>
    <s v="GBI88"/>
    <n v="1112"/>
    <n v="0"/>
    <s v="ร้านที่1"/>
    <s v="ศ******ง"/>
    <s v="******้องฟ้า, อำเภอบ้านตาก ตำบลท้องฟ้า อำเภอบ้านตาก จังหวัดตาก 63120"/>
    <s v="63120"/>
    <s v="56"/>
    <s v="15/11/2025 08:50"/>
    <s v="-"/>
    <s v="SPX Express"/>
    <s v="Shopee"/>
    <s v="shopee"/>
    <s v=""/>
    <s v="TH251143511457A"/>
    <s v="15/11/2025 08:14"/>
  </r>
  <r>
    <x v="0"/>
    <x v="0"/>
    <n v="50"/>
    <n v="2"/>
    <s v="GBI88"/>
    <n v="1112"/>
    <n v="0"/>
    <s v="ร้านที่1"/>
    <s v="ศ******ง"/>
    <s v="******้องฟ้า, อำเภอบ้านตาก ตำบลท้องฟ้า อำเภอบ้านตาก จังหวัดตาก 63120"/>
    <s v="63120"/>
    <s v="56"/>
    <s v="15/11/2025 08:50"/>
    <s v="-"/>
    <s v="SPX Express"/>
    <s v="Shopee"/>
    <s v="shopee"/>
    <s v=""/>
    <s v="TH251143511457A"/>
    <s v="15/11/2025 08:14"/>
  </r>
  <r>
    <x v="1"/>
    <x v="1"/>
    <n v="50"/>
    <n v="2"/>
    <s v="GBI88"/>
    <n v="1112"/>
    <n v="0"/>
    <s v="ร้านที่1"/>
    <s v="ศ******ง"/>
    <s v="******้องฟ้า, อำเภอบ้านตาก ตำบลท้องฟ้า อำเภอบ้านตาก จังหวัดตาก 63120"/>
    <s v="63120"/>
    <s v="56"/>
    <s v="15/11/2025 08:50"/>
    <s v="-"/>
    <s v="SPX Express"/>
    <s v="Shopee"/>
    <s v="shopee"/>
    <s v=""/>
    <s v="TH251143511457A"/>
    <s v="15/11/2025 08:14"/>
  </r>
  <r>
    <x v="2"/>
    <x v="2"/>
    <n v="50"/>
    <n v="2"/>
    <s v="GBI88"/>
    <n v="1112"/>
    <n v="0"/>
    <s v="ร้านที่1"/>
    <s v="ศ******ง"/>
    <s v="******้องฟ้า, อำเภอบ้านตาก ตำบลท้องฟ้า อำเภอบ้านตาก จังหวัดตาก 63120"/>
    <s v="63120"/>
    <s v="56"/>
    <s v="15/11/2025 08:50"/>
    <s v="-"/>
    <s v="SPX Express"/>
    <s v="Shopee"/>
    <s v="shopee"/>
    <s v=""/>
    <s v="TH251143511457A"/>
    <s v="15/11/2025 08:14"/>
  </r>
  <r>
    <x v="10"/>
    <x v="11"/>
    <n v="12"/>
    <n v="30"/>
    <s v="GBI88"/>
    <n v="1112"/>
    <n v="0"/>
    <s v="ร้านที่1"/>
    <s v="ศ******ง"/>
    <s v="******้องฟ้า, อำเภอบ้านตาก ตำบลท้องฟ้า อำเภอบ้านตาก จังหวัดตาก 63120"/>
    <s v="63120"/>
    <s v="56"/>
    <s v="15/11/2025 08:50"/>
    <s v="-"/>
    <s v="SPX Express"/>
    <s v="Shopee"/>
    <s v="shopee"/>
    <s v=""/>
    <s v="TH251143511457A"/>
    <s v="15/11/2025 08:14"/>
  </r>
  <r>
    <x v="6"/>
    <x v="6"/>
    <n v="145"/>
    <n v="1"/>
    <s v="GBI88"/>
    <n v="1112"/>
    <n v="0"/>
    <s v="ร้านที่1"/>
    <s v="ศ******ง"/>
    <s v="******้องฟ้า, อำเภอบ้านตาก ตำบลท้องฟ้า อำเภอบ้านตาก จังหวัดตาก 63120"/>
    <s v="63120"/>
    <s v="56"/>
    <s v="15/11/2025 08:50"/>
    <s v="-"/>
    <s v="SPX Express"/>
    <s v="Shopee"/>
    <s v="shopee"/>
    <s v=""/>
    <s v="TH251143511457A"/>
    <s v="15/11/2025 08:14"/>
  </r>
  <r>
    <x v="8"/>
    <x v="12"/>
    <n v="145"/>
    <n v="1"/>
    <s v="GBI88"/>
    <n v="1112"/>
    <n v="0"/>
    <s v="ร้านที่1"/>
    <s v="ศ******ง"/>
    <s v="******้องฟ้า, อำเภอบ้านตาก ตำบลท้องฟ้า อำเภอบ้านตาก จังหวัดตาก 63120"/>
    <s v="63120"/>
    <s v="56"/>
    <s v="15/11/2025 08:50"/>
    <s v="-"/>
    <s v="SPX Express"/>
    <s v="Shopee"/>
    <s v="shopee"/>
    <s v=""/>
    <s v="TH251143511457A"/>
    <s v="15/11/2025 08:14"/>
  </r>
  <r>
    <x v="16"/>
    <x v="19"/>
    <n v="15"/>
    <n v="10"/>
    <s v="GBI87"/>
    <n v="120"/>
    <n v="0"/>
    <s v="ร้านที่1"/>
    <s v="ศ******ง"/>
    <s v="******้องฟ้า, อำเภอบ้านตาก ตำบลท้องฟ้า อำเภอบ้านตาก จังหวัดตาก 63120"/>
    <s v="63120"/>
    <s v="56"/>
    <s v="15/11/2025 08:14"/>
    <s v="-"/>
    <s v="SPX Express"/>
    <s v="Shopee"/>
    <s v="shopee"/>
    <s v=""/>
    <s v="TH257780377755Q"/>
    <s v="15/11/2025 08:14"/>
  </r>
  <r>
    <x v="5"/>
    <x v="5"/>
    <n v="66.666666666666671"/>
    <n v="3"/>
    <s v="GBI86"/>
    <n v="405"/>
    <n v="0"/>
    <s v="ร้านที่2"/>
    <s v="ภ***ธิชา ใ***"/>
    <s v="ชลบุรี"/>
    <s v="-"/>
    <s v=""/>
    <s v="15/11/2025 08:11"/>
    <s v="-"/>
    <s v="J&amp;T COD"/>
    <s v="Tiktok"/>
    <s v="จ่ายทีหลัง / COD"/>
    <s v=""/>
    <s v="766464193563"/>
    <s v="15/11/2025 08:11"/>
  </r>
  <r>
    <x v="3"/>
    <x v="3"/>
    <n v="65"/>
    <n v="9"/>
    <s v="GBI86"/>
    <n v="405"/>
    <n v="0"/>
    <s v="ร้านที่2"/>
    <s v="ภ***ธิชา ใ***"/>
    <s v="ชลบุรี"/>
    <s v="-"/>
    <s v=""/>
    <s v="15/11/2025 08:11"/>
    <s v="-"/>
    <s v="J&amp;T COD"/>
    <s v="Tiktok"/>
    <s v="จ่ายทีหลัง / COD"/>
    <s v=""/>
    <s v="766464193563"/>
    <s v="15/11/2025 08:11"/>
  </r>
  <r>
    <x v="0"/>
    <x v="0"/>
    <n v="50"/>
    <n v="2"/>
    <s v="GBI85"/>
    <n v="300"/>
    <n v="0"/>
    <s v="ร้านที่10"/>
    <s v="ภูวสิษฏ์."/>
    <s v="270ม.รุ่งเจริญซอย2_x000a_ลาดพร้าวสะพาน2.วังทองกลาง_x000a_กทม 10310"/>
    <s v="10310"/>
    <s v="0958271368"/>
    <s v="14/11/2025 09:23"/>
    <s v="raweewan5499@gmail.com"/>
    <s v="EMS"/>
    <s v="facebook"/>
    <s v="กสิกร"/>
    <s v=""/>
    <s v="WB055935453TH"/>
    <s v="15/11/2025 08:07"/>
  </r>
  <r>
    <x v="1"/>
    <x v="1"/>
    <n v="50"/>
    <n v="2"/>
    <s v="GBI85"/>
    <n v="300"/>
    <n v="0"/>
    <s v="ร้านที่10"/>
    <s v="ภูวสิษฏ์."/>
    <s v="270ม.รุ่งเจริญซอย2_x000a_ลาดพร้าวสะพาน2.วังทองกลาง_x000a_กทม 10310"/>
    <s v="10310"/>
    <s v="0958271368"/>
    <s v="14/11/2025 09:23"/>
    <s v="raweewan5499@gmail.com"/>
    <s v="EMS"/>
    <s v="facebook"/>
    <s v="กสิกร"/>
    <s v=""/>
    <s v="WB055935453TH"/>
    <s v="15/11/2025 08:07"/>
  </r>
  <r>
    <x v="2"/>
    <x v="2"/>
    <n v="50"/>
    <n v="2"/>
    <s v="GBI85"/>
    <n v="300"/>
    <n v="0"/>
    <s v="ร้านที่10"/>
    <s v="ภูวสิษฏ์."/>
    <s v="270ม.รุ่งเจริญซอย2_x000a_ลาดพร้าวสะพาน2.วังทองกลาง_x000a_กทม 10310"/>
    <s v="10310"/>
    <s v="0958271368"/>
    <s v="14/11/2025 09:23"/>
    <s v="raweewan5499@gmail.com"/>
    <s v="EMS"/>
    <s v="facebook"/>
    <s v="กสิกร"/>
    <s v=""/>
    <s v="WB055935453TH"/>
    <s v="15/11/2025 08:06"/>
  </r>
  <r>
    <x v="9"/>
    <x v="9"/>
    <n v="139"/>
    <n v="1"/>
    <s v="GBI84"/>
    <n v="249.9"/>
    <n v="26"/>
    <s v="ร้านที่1"/>
    <s v="คุณมณี เผชิญมหาโยธิน"/>
    <s v="53/26 มบ.สุนันทา หมู่ 3 ถ.กิจมณี ต.บางหญ้าแพรก อ.เมือง_x000a__x000a_เมืองสมุทรสาคร/ Mueang Samut Sakhonสมุทรสาคร/ Samut Sakhon_x000a_74000"/>
    <s v="74000"/>
    <s v="660851404262"/>
    <s v="15/11/2025 08:04"/>
    <s v="-"/>
    <s v="Kerry_dropoff"/>
    <s v="Lazada"/>
    <s v="lazada"/>
    <s v=""/>
    <s v="LEXPU0629236058"/>
    <s v="15/11/2025 08:04"/>
  </r>
  <r>
    <x v="11"/>
    <x v="14"/>
    <n v="139"/>
    <n v="1"/>
    <s v="GBI84"/>
    <n v="249.9"/>
    <n v="26"/>
    <s v="ร้านที่1"/>
    <s v="คุณมณี เผชิญมหาโยธิน"/>
    <s v="53/26 มบ.สุนันทา หมู่ 3 ถ.กิจมณี ต.บางหญ้าแพรก อ.เมือง_x000a__x000a_เมืองสมุทรสาคร/ Mueang Samut Sakhonสมุทรสาคร/ Samut Sakhon_x000a_74000"/>
    <s v="74000"/>
    <s v="660851404262"/>
    <s v="15/11/2025 08:04"/>
    <s v="-"/>
    <s v="Kerry_dropoff"/>
    <s v="Lazada"/>
    <s v="lazada"/>
    <s v=""/>
    <s v="LEXPU0629236058"/>
    <s v="15/11/2025 08:04"/>
  </r>
  <r>
    <x v="6"/>
    <x v="6"/>
    <n v="139"/>
    <n v="1"/>
    <s v="GBI84"/>
    <n v="249.9"/>
    <n v="26"/>
    <s v="ร้านที่1"/>
    <s v="คุณมณี เผชิญมหาโยธิน"/>
    <s v="53/26 มบ.สุนันทา หมู่ 3 ถ.กิจมณี ต.บางหญ้าแพรก อ.เมือง_x000a__x000a_เมืองสมุทรสาคร/ Mueang Samut Sakhonสมุทรสาคร/ Samut Sakhon_x000a_74000"/>
    <s v="74000"/>
    <s v="660851404262"/>
    <s v="15/11/2025 08:04"/>
    <s v="-"/>
    <s v="Kerry_dropoff"/>
    <s v="Lazada"/>
    <s v="lazada"/>
    <s v=""/>
    <s v="LEXPU0629236058"/>
    <s v="15/11/2025 08:04"/>
  </r>
  <r>
    <x v="8"/>
    <x v="12"/>
    <n v="139"/>
    <n v="1"/>
    <s v="GBI84"/>
    <n v="249.9"/>
    <n v="26"/>
    <s v="ร้านที่1"/>
    <s v="คุณมณี เผชิญมหาโยธิน"/>
    <s v="53/26 มบ.สุนันทา หมู่ 3 ถ.กิจมณี ต.บางหญ้าแพรก อ.เมือง_x000a__x000a_เมืองสมุทรสาคร/ Mueang Samut Sakhonสมุทรสาคร/ Samut Sakhon_x000a_74000"/>
    <s v="74000"/>
    <s v="660851404262"/>
    <s v="15/11/2025 08:04"/>
    <s v="-"/>
    <s v="Kerry_dropoff"/>
    <s v="Lazada"/>
    <s v="lazada"/>
    <s v=""/>
    <s v="LEXPU0629236058"/>
    <s v="15/11/2025 08:04"/>
  </r>
  <r>
    <x v="3"/>
    <x v="3"/>
    <n v="33.333333333333336"/>
    <n v="3"/>
    <s v="GBI83"/>
    <n v="295"/>
    <n v="0"/>
    <s v="ร้านที่2"/>
    <s v="ส***ณ โ***เพชร"/>
    <s v="นครปฐม"/>
    <s v="-"/>
    <s v=""/>
    <s v="15/11/2025 07:53"/>
    <s v="-"/>
    <s v="J&amp;T COD"/>
    <s v="Tiktok"/>
    <s v="จ่ายทีหลัง / COD"/>
    <s v=""/>
    <s v="766465594532"/>
    <s v="15/11/2025 07:53"/>
  </r>
  <r>
    <x v="3"/>
    <x v="3"/>
    <n v="33.333333333333336"/>
    <n v="6"/>
    <s v="GBI83"/>
    <n v="295"/>
    <n v="0"/>
    <s v="ร้านที่2"/>
    <s v="ส***ณ โ***เพชร"/>
    <s v="นครปฐม"/>
    <s v="-"/>
    <s v=""/>
    <s v="15/11/2025 07:53"/>
    <s v="-"/>
    <s v="J&amp;T COD"/>
    <s v="Tiktok"/>
    <s v="จ่ายทีหลัง / COD"/>
    <s v=""/>
    <s v="766465594532"/>
    <s v="15/11/2025 07:53"/>
  </r>
  <r>
    <x v="3"/>
    <x v="3"/>
    <n v="33.333333333333336"/>
    <n v="3"/>
    <s v="GBI82"/>
    <n v="100"/>
    <n v="0"/>
    <s v="ร้านที่2"/>
    <s v="ก*** ส***ิ​ลีลา​วุฒิ​"/>
    <s v="กรุงเทพฯ"/>
    <s v="-"/>
    <s v=""/>
    <s v="15/11/2025 07:43"/>
    <s v="-"/>
    <s v="J&amp;T Express"/>
    <s v="Tiktok"/>
    <s v="tiktok"/>
    <s v=""/>
    <s v="766432181572"/>
    <s v="15/11/2025 07:42"/>
  </r>
  <r>
    <x v="5"/>
    <x v="5"/>
    <n v="66.666666666666671"/>
    <n v="3"/>
    <s v="GBI81"/>
    <n v="100"/>
    <n v="0"/>
    <s v="ร้านที่2"/>
    <s v="ป***ธิดา ม***อม"/>
    <s v="ขอนแก่น"/>
    <s v="-"/>
    <s v=""/>
    <s v="15/11/2025 07:17"/>
    <s v="-"/>
    <s v="J&amp;T COD"/>
    <s v="Tiktok"/>
    <s v="จ่ายทีหลัง / COD"/>
    <s v=""/>
    <s v="766439894570"/>
    <s v="15/11/2025 07:17"/>
  </r>
  <r>
    <x v="3"/>
    <x v="3"/>
    <n v="33.333333333333336"/>
    <n v="3"/>
    <s v="GBI80"/>
    <n v="100"/>
    <n v="0"/>
    <s v="ร้านที่2"/>
    <s v="ก***แก้ว โ***กุล - ค***องคำ ว***ด 1*"/>
    <s v="กรุงเทพฯ"/>
    <s v="-"/>
    <s v=""/>
    <s v="15/11/2025 07:17"/>
    <s v="-"/>
    <s v="J&amp;T Express"/>
    <s v="Tiktok"/>
    <s v="tiktok"/>
    <s v=""/>
    <s v="766436493535"/>
    <s v="15/11/2025 07:16"/>
  </r>
  <r>
    <x v="13"/>
    <x v="16"/>
    <n v="54.5"/>
    <n v="2"/>
    <s v="GBI79"/>
    <n v="64"/>
    <n v="0"/>
    <s v="ร้านที่1"/>
    <s v="ภัทรหทัย ครูอ๋องส่งที่บ้าน"/>
    <s v="682/2 หมู่ 9 ตำบลวังโพรง  อำเภอเนินมะปราง จังหวัดพิษณุโลก 65190 (รั้วเขียวต้นเข็ม)_x000a__x000a_เนินมะปราง/ Noen Maprangพิษณุโลก/ Phitsanulok_x000a_65190"/>
    <s v="65190"/>
    <s v="660856016073"/>
    <s v="15/11/2025 06:46"/>
    <s v="-"/>
    <s v="Kerry_dropoff"/>
    <s v="Lazada"/>
    <s v="lazada"/>
    <s v=""/>
    <s v="TH61097ZWE8Y3D"/>
    <s v="15/11/2025 06:46"/>
  </r>
  <r>
    <x v="12"/>
    <x v="15"/>
    <n v="66.666666666666671"/>
    <n v="6"/>
    <s v="GBI78"/>
    <n v="200"/>
    <n v="0"/>
    <s v="ร้านที่2"/>
    <s v="ป***จ๋ว บ***าม"/>
    <s v="ราชบุรี"/>
    <s v="-"/>
    <s v=""/>
    <s v="15/11/2025 06:19"/>
    <s v="-"/>
    <s v="J&amp;T COD"/>
    <s v="Tiktok"/>
    <s v="จ่ายทีหลัง / COD"/>
    <s v=""/>
    <s v="766453885444"/>
    <s v="15/11/2025 06:19"/>
  </r>
  <r>
    <x v="3"/>
    <x v="3"/>
    <n v="33.333333333333336"/>
    <n v="3"/>
    <s v="GBI77"/>
    <n v="100"/>
    <n v="0"/>
    <s v="ร้านที่2"/>
    <s v="ก***นา  เ***านูรักษ์"/>
    <s v="พระนครศรีอยุธยา"/>
    <s v="-"/>
    <s v=""/>
    <s v="15/11/2025 06:11"/>
    <s v="-"/>
    <s v="Flash Express Thailand COD"/>
    <s v="Tiktok"/>
    <s v="จ่ายทีหลัง / COD"/>
    <s v=""/>
    <s v="THT050529P2ZX7Z"/>
    <s v="15/11/2025 06:11"/>
  </r>
  <r>
    <x v="12"/>
    <x v="15"/>
    <n v="66.666666666666671"/>
    <n v="3"/>
    <s v="GBI76"/>
    <n v="295"/>
    <n v="0"/>
    <s v="ร้านที่2"/>
    <s v="อ***ยา อ***น้อม"/>
    <s v="ปราจีนบุรี"/>
    <s v="-"/>
    <s v=""/>
    <s v="15/11/2025 05:24"/>
    <s v="-"/>
    <s v="J&amp;T COD"/>
    <s v="Tiktok"/>
    <s v="จ่ายทีหลัง / COD"/>
    <s v=""/>
    <s v="766482178442"/>
    <s v="15/11/2025 05:24"/>
  </r>
  <r>
    <x v="12"/>
    <x v="15"/>
    <n v="66.666666666666671"/>
    <n v="6"/>
    <s v="GBI76"/>
    <n v="295"/>
    <n v="0"/>
    <s v="ร้านที่2"/>
    <s v="อ***ยา อ***น้อม"/>
    <s v="ปราจีนบุรี"/>
    <s v="-"/>
    <s v=""/>
    <s v="15/11/2025 05:24"/>
    <s v="-"/>
    <s v="J&amp;T COD"/>
    <s v="Tiktok"/>
    <s v="จ่ายทีหลัง / COD"/>
    <s v=""/>
    <s v="766482178442"/>
    <s v="15/11/2025 05:24"/>
  </r>
  <r>
    <x v="12"/>
    <x v="15"/>
    <n v="66.666666666666671"/>
    <n v="3"/>
    <s v="GBI75"/>
    <n v="100"/>
    <n v="0"/>
    <s v="ร้านที่2"/>
    <s v="ส***รัตนพิชยวณิชชา"/>
    <s v="กรุงเทพฯ"/>
    <s v="-"/>
    <s v=""/>
    <s v="15/11/2025 05:22"/>
    <s v="-"/>
    <s v="J&amp;T COD"/>
    <s v="Tiktok"/>
    <s v="จ่ายทีหลัง / COD"/>
    <s v=""/>
    <s v="766470088484"/>
    <s v="15/11/2025 05:22"/>
  </r>
  <r>
    <x v="12"/>
    <x v="15"/>
    <n v="66.666666666666671"/>
    <n v="3"/>
    <s v="GBI74"/>
    <n v="100"/>
    <n v="0"/>
    <s v="ร้านที่2"/>
    <s v="ว***งษ์"/>
    <s v="บึงกาฬ"/>
    <s v="-"/>
    <s v=""/>
    <s v="15/11/2025 05:12"/>
    <s v="-"/>
    <s v="J&amp;T COD"/>
    <s v="Tiktok"/>
    <s v="จ่ายทีหลัง / COD"/>
    <s v=""/>
    <s v="766474683483"/>
    <s v="15/11/2025 05:12"/>
  </r>
  <r>
    <x v="12"/>
    <x v="15"/>
    <n v="66.666666666666671"/>
    <n v="3"/>
    <s v="GBI73"/>
    <n v="100"/>
    <n v="0"/>
    <s v="ร้านที่2"/>
    <s v="เ***ญชัย ช***โกสุม"/>
    <s v="กรุงเทพฯ"/>
    <s v="-"/>
    <s v=""/>
    <s v="15/11/2025 05:12"/>
    <s v="-"/>
    <s v="J&amp;T COD"/>
    <s v="Tiktok"/>
    <s v="จ่ายทีหลัง / COD"/>
    <s v=""/>
    <s v="766416971493"/>
    <s v="15/11/2025 05:12"/>
  </r>
  <r>
    <x v="12"/>
    <x v="15"/>
    <n v="66.666666666666671"/>
    <n v="6"/>
    <s v="GBI71"/>
    <n v="200"/>
    <n v="0"/>
    <s v="ร้านที่2"/>
    <s v="ส***ต ธ***รัง0811030775"/>
    <s v="ราชบุรี"/>
    <s v="-"/>
    <s v=""/>
    <s v="15/11/2025 04:38"/>
    <s v="-"/>
    <s v="Flash Express Thailand COD"/>
    <s v="Tiktok"/>
    <s v="จ่ายทีหลัง / COD"/>
    <s v=""/>
    <s v="THT120329P6643Z"/>
    <s v="15/11/2025 04:38"/>
  </r>
  <r>
    <x v="12"/>
    <x v="15"/>
    <n v="66.666666666666671"/>
    <n v="3"/>
    <s v="GBI70"/>
    <n v="100"/>
    <n v="0"/>
    <s v="ร้านที่2"/>
    <s v="พ***พชรพากิ่ง"/>
    <s v="นครราชสีมา"/>
    <s v="-"/>
    <s v=""/>
    <s v="15/11/2025 03:38"/>
    <s v="-"/>
    <s v="J&amp;T COD"/>
    <s v="Tiktok"/>
    <s v="จ่ายทีหลัง / COD"/>
    <s v=""/>
    <s v="766418886483"/>
    <s v="15/11/2025 03:38"/>
  </r>
  <r>
    <x v="12"/>
    <x v="15"/>
    <n v="66.666666666666671"/>
    <n v="6"/>
    <s v="GBI69"/>
    <n v="200"/>
    <n v="0"/>
    <s v="ร้านที่2"/>
    <s v="J***wan J***ook577"/>
    <s v="สุราษฎร์ธานี"/>
    <s v="-"/>
    <s v=""/>
    <s v="15/11/2025 03:10"/>
    <s v="-"/>
    <s v="J&amp;T COD"/>
    <s v="Tiktok"/>
    <s v="จ่ายทีหลัง / COD"/>
    <s v=""/>
    <s v="766422684440"/>
    <s v="15/11/2025 03:10"/>
  </r>
  <r>
    <x v="12"/>
    <x v="15"/>
    <n v="66.666666666666671"/>
    <n v="9"/>
    <s v="GBI68"/>
    <n v="300"/>
    <n v="0"/>
    <s v="ร้านที่2"/>
    <s v="m***yเดชี่พรพิมล  ภ***ีราช"/>
    <s v="นครศรีธรรมราช"/>
    <s v="-"/>
    <s v=""/>
    <s v="15/11/2025 02:04"/>
    <s v="-"/>
    <s v="J&amp;T Express"/>
    <s v="Tiktok"/>
    <s v="tiktok"/>
    <s v=""/>
    <s v="766486482436"/>
    <s v="15/11/2025 02:03"/>
  </r>
  <r>
    <x v="3"/>
    <x v="3"/>
    <n v="65"/>
    <n v="9"/>
    <s v="GBI66"/>
    <n v="305"/>
    <n v="0"/>
    <s v="ร้านที่2"/>
    <s v="R*** o"/>
    <s v="ชลบุรี"/>
    <s v="-"/>
    <s v=""/>
    <s v="15/11/2025 02:00"/>
    <s v="-"/>
    <s v="J&amp;T COD"/>
    <s v="Tiktok"/>
    <s v="จ่ายทีหลัง / COD"/>
    <s v=""/>
    <s v="766424125482"/>
    <s v="15/11/2025 02:00"/>
  </r>
  <r>
    <x v="3"/>
    <x v="3"/>
    <n v="33.333333333333336"/>
    <n v="3"/>
    <s v="GBI64"/>
    <n v="100"/>
    <n v="0"/>
    <s v="ร้านที่2"/>
    <s v="ล***ย อ***ร์ประสิทธิ์"/>
    <s v="เชียงใหม่"/>
    <s v="-"/>
    <s v=""/>
    <s v="15/11/2025 01:06"/>
    <s v="-"/>
    <s v="J&amp;T COD"/>
    <s v="Tiktok"/>
    <s v="จ่ายทีหลัง / COD"/>
    <s v=""/>
    <s v="766486253455"/>
    <s v="15/11/2025 01:12"/>
  </r>
  <r>
    <x v="13"/>
    <x v="16"/>
    <n v="54.5"/>
    <n v="2"/>
    <s v="GBI63"/>
    <n v="39.5"/>
    <n v="7.5"/>
    <s v="ร้านที่1"/>
    <s v="นางสาวนารีรัตน์  นาดี"/>
    <s v="121 หมู่ 1 ต.พระพุทธ อำเภอเฉลิมพระเกียรติ จ.นครราชสีมา_x000a__x000a_เฉลิมพระเกียรติ/ Chaloem Phra Kiatนครราชสีมา/ Nakhon Ratchasima_x000a_30230"/>
    <s v="30230"/>
    <s v="660831468012"/>
    <s v="15/11/2025 01:08"/>
    <s v="-"/>
    <s v="Kerry_dropoff"/>
    <s v="Lazada"/>
    <s v="lazada"/>
    <s v=""/>
    <s v="LEXPU0628681302"/>
    <s v="15/11/2025 01:02"/>
  </r>
  <r>
    <x v="8"/>
    <x v="8"/>
    <n v="80.95"/>
    <n v="2"/>
    <s v="GBI62"/>
    <n v="168.9"/>
    <n v="7"/>
    <s v="ร้านที่1"/>
    <s v="รุจิรา โพชนิกร"/>
    <s v="834/4ม.1ต.บ่อพลอยอ.บ่อพลอยจ.กาญจนบุรี · บ่อพลอย/ Bo Phloi_x000a__x000a_บ่อพลอย/ Bo Phloiกาญจนบุรี/ Kanchanaburi_x000a_71160"/>
    <s v="71160"/>
    <s v="660981265214"/>
    <s v="15/11/2025 01:01"/>
    <s v="-"/>
    <s v="Kerry_dropoff"/>
    <s v="Lazada"/>
    <s v="lazada"/>
    <s v=""/>
    <s v="TH13067ZWV425B"/>
    <s v="15/11/2025 01:01"/>
  </r>
  <r>
    <x v="3"/>
    <x v="3"/>
    <n v="50"/>
    <n v="6"/>
    <s v="GBI61"/>
    <n v="200"/>
    <n v="0"/>
    <s v="ร้านที่2"/>
    <s v="เ***มาลย์ ศ***ูล"/>
    <s v="เพชรบูรณ์"/>
    <s v="-"/>
    <s v=""/>
    <s v="15/11/2025 00:45"/>
    <s v="-"/>
    <s v="J&amp;T COD"/>
    <s v="Tiktok"/>
    <s v="จ่ายทีหลัง / COD"/>
    <s v=""/>
    <s v="766488124485"/>
    <s v="15/11/2025 00:45"/>
  </r>
  <r>
    <x v="4"/>
    <x v="10"/>
    <n v="66.333333333333329"/>
    <n v="3"/>
    <s v="GBI60"/>
    <n v="229"/>
    <n v="0"/>
    <s v="ร้านที่1"/>
    <s v="ส******ี"/>
    <s v="******ค ซ.16 หมู่ 4 ต.พยอม ตำบลพยอม อำเภอวังน้อย จังหวัดพระนครศรีอยุธยา 13170"/>
    <s v="13170"/>
    <s v="81"/>
    <s v="15/11/2025 00:32"/>
    <s v="-"/>
    <s v="SPX Express"/>
    <s v="Shopee"/>
    <s v="shopee"/>
    <s v=""/>
    <s v="TH2563300238539"/>
    <s v="15/11/2025 00:32"/>
  </r>
  <r>
    <x v="4"/>
    <x v="4"/>
    <n v="36.6"/>
    <n v="1"/>
    <s v="GBI59"/>
    <n v="43.6"/>
    <n v="7"/>
    <s v="ร้านที่1"/>
    <s v="จรรยวรรน์ เทียมจันทึก"/>
    <s v="199/2915 หมู่บ้านพฤกษา15 ซ.6/7 ถ.บางพลี-ตำหรุ ต.แพรกษาใหม่ อ.เมือง จ.สมุทรปราการ 10280_x000a__x000a_เมืองสมุทรปราการ/ Mueang Samut Prakanสมุทรปราการ/ Samut Prakan_x000a_10280"/>
    <s v="10280"/>
    <s v="660859228081"/>
    <s v="15/11/2025 00:33"/>
    <s v="-"/>
    <s v="Kerry_dropoff"/>
    <s v="Lazada"/>
    <s v="lazada"/>
    <s v=""/>
    <s v="LEXPU0628682885"/>
    <s v="15/11/2025 00:31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6">
  <r>
    <x v="0"/>
    <x v="0"/>
    <n v="33.333333333333336"/>
    <n v="3"/>
    <s v="GBO33"/>
    <n v="100"/>
    <n v="0"/>
    <s v="ร้านที่2"/>
    <s v="จ***รา  ส***ันธะ"/>
    <s v="ขอนแก่น"/>
    <s v="-"/>
    <s v=""/>
    <s v="16/11/2025 23:51"/>
    <s v="-"/>
    <s v="J&amp;T COD"/>
    <s v="Tiktok"/>
    <s v="จ่ายทีหลัง / COD"/>
    <s v=""/>
    <s v="766557857376"/>
    <s v="16/11/2025 23:51"/>
  </r>
  <r>
    <x v="0"/>
    <x v="0"/>
    <n v="50"/>
    <n v="6"/>
    <s v="GBO32"/>
    <n v="200"/>
    <n v="0"/>
    <s v="ร้านที่2"/>
    <s v="เ***มวย"/>
    <s v="พิจิตร"/>
    <s v="-"/>
    <s v=""/>
    <s v="16/11/2025 23:32"/>
    <s v="-"/>
    <s v="J&amp;T Express"/>
    <s v="Tiktok"/>
    <s v="tiktok"/>
    <s v=""/>
    <s v="766545949330"/>
    <s v="16/11/2025 23:31"/>
  </r>
  <r>
    <x v="1"/>
    <x v="1"/>
    <n v="33.333333333333336"/>
    <n v="3"/>
    <s v="GBO31"/>
    <n v="200"/>
    <n v="0"/>
    <s v="ร้านที่4"/>
    <s v="อ***มา"/>
    <s v="กรุงเทพฯ"/>
    <s v="-"/>
    <s v=""/>
    <s v="16/11/2025 23:29"/>
    <s v="-"/>
    <s v="J&amp;T COD"/>
    <s v="Tiktok"/>
    <s v="จ่ายทีหลัง / COD"/>
    <s v=""/>
    <s v="766540004285"/>
    <s v="16/11/2025 23:29"/>
  </r>
  <r>
    <x v="2"/>
    <x v="2"/>
    <n v="33.333333333333336"/>
    <n v="3"/>
    <s v="GBO31"/>
    <n v="200"/>
    <n v="0"/>
    <s v="ร้านที่4"/>
    <s v="อ***มา"/>
    <s v="กรุงเทพฯ"/>
    <s v="-"/>
    <s v=""/>
    <s v="16/11/2025 23:29"/>
    <s v="-"/>
    <s v="J&amp;T COD"/>
    <s v="Tiktok"/>
    <s v="จ่ายทีหลัง / COD"/>
    <s v=""/>
    <s v="766540004285"/>
    <s v="16/11/2025 23:29"/>
  </r>
  <r>
    <x v="3"/>
    <x v="3"/>
    <n v="12"/>
    <n v="10"/>
    <s v="GBO30"/>
    <n v="130"/>
    <n v="0"/>
    <s v="ร้านที่1"/>
    <s v="พ******ร"/>
    <s v="******ังเกิ้ง, ตำบลวังชัย, อำเภอน้ำพอง ตำบลวังชัย อำเภอน้ำพอง จังหวัดขอนแก่น 40140"/>
    <s v="40140"/>
    <s v="59"/>
    <s v="16/11/2025 23:47"/>
    <s v="-"/>
    <s v="Flash Express"/>
    <s v="Shopee"/>
    <s v="shopee"/>
    <s v=""/>
    <s v="TH3707804DNB2B"/>
    <s v="16/11/2025 23:17"/>
  </r>
  <r>
    <x v="0"/>
    <x v="0"/>
    <n v="50"/>
    <n v="6"/>
    <s v="GBO28"/>
    <n v="100"/>
    <n v="0"/>
    <s v="ร้านที่2"/>
    <s v="ช***า  ธ***จักร"/>
    <s v="เชียงราย"/>
    <s v="-"/>
    <s v=""/>
    <s v="16/11/2025 22:28"/>
    <s v="-"/>
    <s v="J&amp;T COD"/>
    <s v="Tiktok"/>
    <s v="จ่ายทีหลัง / COD"/>
    <s v=""/>
    <s v="766533546343"/>
    <s v="16/11/2025 22:28"/>
  </r>
  <r>
    <x v="0"/>
    <x v="0"/>
    <n v="50"/>
    <n v="6"/>
    <s v="GBO27"/>
    <n v="100"/>
    <n v="0"/>
    <s v="ร้านที่2"/>
    <s v="ศ***ดา  ม***รีบุตร"/>
    <s v="กรุงเทพมหานคร"/>
    <s v="-"/>
    <s v=""/>
    <s v="16/11/2025 22:26"/>
    <s v="-"/>
    <s v="J&amp;T Express"/>
    <s v="Tiktok"/>
    <s v="tiktok"/>
    <s v=""/>
    <s v="766546133382"/>
    <s v="16/11/2025 22:26"/>
  </r>
  <r>
    <x v="0"/>
    <x v="0"/>
    <n v="33.333333333333336"/>
    <n v="3"/>
    <s v="GBO25"/>
    <n v="100"/>
    <n v="0"/>
    <s v="ร้านที่2"/>
    <s v="น***ูริวัฒน์ แ***วิลา"/>
    <s v="สุราษฎร์ธานี"/>
    <s v="-"/>
    <s v=""/>
    <s v="16/11/2025 22:17"/>
    <s v="-"/>
    <s v="J&amp;T COD"/>
    <s v="Tiktok"/>
    <s v="จ่ายทีหลัง / COD"/>
    <s v=""/>
    <s v="766536447386"/>
    <s v="16/11/2025 22:17"/>
  </r>
  <r>
    <x v="0"/>
    <x v="0"/>
    <n v="33.333333333333336"/>
    <n v="3"/>
    <s v="GBO24"/>
    <n v="100"/>
    <n v="0"/>
    <s v="ร้านที่2"/>
    <s v="ว***ชัย อ***ล้ำ"/>
    <s v="สุรินทร์"/>
    <s v="-"/>
    <s v=""/>
    <s v="16/11/2025 22:09"/>
    <s v="-"/>
    <s v="J&amp;T Express"/>
    <s v="Tiktok"/>
    <s v="tiktok"/>
    <s v=""/>
    <s v="766521749350"/>
    <s v="16/11/2025 22:08"/>
  </r>
  <r>
    <x v="0"/>
    <x v="0"/>
    <n v="50"/>
    <n v="12"/>
    <s v="GBO23"/>
    <n v="200"/>
    <n v="0"/>
    <s v="ร้านที่2"/>
    <s v="ต***บุตร"/>
    <s v="พระนครศรีอยุธยา"/>
    <s v="-"/>
    <s v=""/>
    <s v="16/11/2025 21:52"/>
    <s v="-"/>
    <s v="Flash Express Thailand"/>
    <s v="Tiktok"/>
    <s v="tiktok"/>
    <s v=""/>
    <s v="THT050629SDK59Z"/>
    <s v="16/11/2025 21:52"/>
  </r>
  <r>
    <x v="1"/>
    <x v="1"/>
    <n v="33.333333333333336"/>
    <n v="3"/>
    <s v="GBO22"/>
    <n v="87.77"/>
    <n v="7"/>
    <s v="ร้านที่1"/>
    <s v="วีระพงศ์ ชาญ"/>
    <s v="47ม2 ต.ไทรโสภา อ.พระแสง จ.สุราษฎร์ธานี · ไทรโสภา/ Sai Sopha_x000a__x000a_พระแสง/ Phrasaengสุราษฎร์ธานี/ Surat Thani_x000a_84210"/>
    <s v="84210"/>
    <s v="660654641344"/>
    <s v="16/11/2025 21:18"/>
    <s v="-"/>
    <s v="Kerry_dropoff"/>
    <s v="Lazada"/>
    <s v="lazada"/>
    <s v=""/>
    <s v="TH6816804AKB9F"/>
    <s v="16/11/2025 21:18"/>
  </r>
  <r>
    <x v="0"/>
    <x v="0"/>
    <n v="40"/>
    <n v="10"/>
    <s v="GBO21"/>
    <n v="350"/>
    <n v="0"/>
    <s v="ร้านที่4"/>
    <s v="a***luk"/>
    <s v="ขอนแก่น"/>
    <s v="-"/>
    <s v=""/>
    <s v="16/11/2025 21:17"/>
    <s v="-"/>
    <s v="J&amp;T COD"/>
    <s v="Tiktok"/>
    <s v="จ่ายทีหลัง / COD"/>
    <s v=""/>
    <s v="766506131370"/>
    <s v="16/11/2025 21:17"/>
  </r>
  <r>
    <x v="4"/>
    <x v="4"/>
    <n v="79"/>
    <n v="1"/>
    <s v="GBO20"/>
    <n v="79"/>
    <n v="0"/>
    <s v="ร้านที่1"/>
    <s v="อ******ำ"/>
    <s v="******บลทัพหลวง อำเภอบ้านไร่ จังหวัดอุทัยธานี 61140"/>
    <s v="61140"/>
    <s v="54"/>
    <s v="16/11/2025 21:41"/>
    <s v="-"/>
    <s v="Flash Express"/>
    <s v="Shopee"/>
    <s v="shopee"/>
    <s v=""/>
    <s v="TH5706805F227B"/>
    <s v="16/11/2025 21:12"/>
  </r>
  <r>
    <x v="1"/>
    <x v="1"/>
    <n v="33.333333333333336"/>
    <n v="3"/>
    <s v="GBO19"/>
    <n v="199.99"/>
    <n v="0"/>
    <s v="ร้านที่2"/>
    <s v="ก***์"/>
    <s v="ชลบุรี"/>
    <s v="-"/>
    <s v=""/>
    <s v="16/11/2025 21:08"/>
    <s v="-"/>
    <s v="J&amp;T COD"/>
    <s v="Tiktok"/>
    <s v="จ่ายทีหลัง / COD"/>
    <s v=""/>
    <s v="766538923264"/>
    <s v="16/11/2025 21:11"/>
  </r>
  <r>
    <x v="5"/>
    <x v="5"/>
    <n v="66.666666666666671"/>
    <n v="3"/>
    <s v="GBO19"/>
    <n v="199.99"/>
    <n v="0"/>
    <s v="ร้านที่2"/>
    <s v="ก***์"/>
    <s v="ชลบุรี"/>
    <s v="-"/>
    <s v=""/>
    <s v="16/11/2025 21:08"/>
    <s v="-"/>
    <s v="J&amp;T COD"/>
    <s v="Tiktok"/>
    <s v="จ่ายทีหลัง / COD"/>
    <s v=""/>
    <s v="766538923264"/>
    <s v="16/11/2025 21:11"/>
  </r>
  <r>
    <x v="0"/>
    <x v="0"/>
    <n v="50"/>
    <n v="6"/>
    <s v="GBO18"/>
    <n v="200"/>
    <n v="0"/>
    <s v="ร้านที่2"/>
    <s v="เ***์แก้ว บ***ขียว"/>
    <s v="ลำปาง"/>
    <s v="-"/>
    <s v=""/>
    <s v="16/11/2025 21:05"/>
    <s v="-"/>
    <s v="J&amp;T COD"/>
    <s v="Tiktok"/>
    <s v="จ่ายทีหลัง / COD"/>
    <s v=""/>
    <s v="766581137394"/>
    <s v="16/11/2025 21:07"/>
  </r>
  <r>
    <x v="0"/>
    <x v="0"/>
    <n v="33.333333333333336"/>
    <n v="3"/>
    <s v="GBO17"/>
    <n v="100"/>
    <n v="0"/>
    <s v="ร้านที่2"/>
    <s v="โ***้"/>
    <s v="ชลบุรี"/>
    <s v="-"/>
    <s v=""/>
    <s v="16/11/2025 21:00"/>
    <s v="-"/>
    <s v="J&amp;T COD"/>
    <s v="Tiktok"/>
    <s v="จ่ายทีหลัง / COD"/>
    <s v=""/>
    <s v="766560143355"/>
    <s v="16/11/2025 21:00"/>
  </r>
  <r>
    <x v="0"/>
    <x v="0"/>
    <n v="50"/>
    <n v="6"/>
    <s v="GBO16"/>
    <n v="200"/>
    <n v="0"/>
    <s v="ร้านที่2"/>
    <s v="ศ***ล พ***กษ์กชกร"/>
    <s v="กรุงเทพฯ"/>
    <s v="-"/>
    <s v=""/>
    <s v="16/11/2025 20:58"/>
    <s v="-"/>
    <s v="J&amp;T COD"/>
    <s v="Tiktok"/>
    <s v="จ่ายทีหลัง / COD"/>
    <s v=""/>
    <s v="766504333394"/>
    <s v="16/11/2025 20:59"/>
  </r>
  <r>
    <x v="6"/>
    <x v="6"/>
    <n v="78.45"/>
    <n v="2"/>
    <s v="GBO15"/>
    <n v="156.9"/>
    <n v="0"/>
    <s v="ร้านที่1"/>
    <s v="กมลนาฎ ศรีถวิล"/>
    <s v="81/146 ต.บางนมโค อ.เสนา จ.พระนครศรีอยุธยา_x000a__x000a_เสนา/ Senaพระนครศรีอยุธยา/ Phra Nakhon Si Ayutthaya_x000a_13110"/>
    <s v="13110"/>
    <s v="660969478618"/>
    <s v="16/11/2025 21:01"/>
    <s v="-"/>
    <s v="Kerry_dropoff"/>
    <s v="Lazada"/>
    <s v="lazada"/>
    <s v=""/>
    <s v="LEXPU0629292367"/>
    <s v="16/11/2025 20:57"/>
  </r>
  <r>
    <x v="7"/>
    <x v="6"/>
    <n v="98.69"/>
    <n v="1"/>
    <s v="GBO14"/>
    <n v="254.38"/>
    <n v="57"/>
    <s v="ร้านที่1"/>
    <s v="โฟน"/>
    <s v="105หมู่4 ต.บงตัน อ.ดอยเต่า จ.เชียงใหม่ · บงตัน/ Bong Tan_x000a__x000a_ดอยเต่า/ Doi Taoเชียงใหม่/ Chiang Mai_x000a_50260"/>
    <s v="50260"/>
    <s v="660831792963"/>
    <s v="16/11/2025 20:49"/>
    <s v="-"/>
    <s v="Kerry_dropoff"/>
    <s v="Lazada"/>
    <s v="lazada"/>
    <s v=""/>
    <s v="TH4717805FXD2E"/>
    <s v="16/11/2025 20:49"/>
  </r>
  <r>
    <x v="6"/>
    <x v="6"/>
    <n v="98.69"/>
    <n v="1"/>
    <s v="GBO14"/>
    <n v="254.38"/>
    <n v="57"/>
    <s v="ร้านที่1"/>
    <s v="โฟน"/>
    <s v="105หมู่4 ต.บงตัน อ.ดอยเต่า จ.เชียงใหม่ · บงตัน/ Bong Tan_x000a__x000a_ดอยเต่า/ Doi Taoเชียงใหม่/ Chiang Mai_x000a_50260"/>
    <s v="50260"/>
    <s v="660831792963"/>
    <s v="16/11/2025 20:49"/>
    <s v="-"/>
    <s v="Kerry_dropoff"/>
    <s v="Lazada"/>
    <s v="lazada"/>
    <s v=""/>
    <s v="TH4717805FXD2E"/>
    <s v="16/11/2025 20:49"/>
  </r>
  <r>
    <x v="0"/>
    <x v="0"/>
    <n v="40"/>
    <n v="10"/>
    <s v="GBO13"/>
    <n v="388"/>
    <n v="38"/>
    <s v="ร้านที่4"/>
    <s v="อ***ค์"/>
    <s v="ฉะเชิงเทรา"/>
    <s v="-"/>
    <s v=""/>
    <s v="16/11/2025 20:43"/>
    <s v="-"/>
    <s v="J&amp;T COD"/>
    <s v="Tiktok"/>
    <s v="จ่ายทีหลัง / COD"/>
    <s v=""/>
    <s v="766599534363"/>
    <s v="16/11/2025 20:43"/>
  </r>
  <r>
    <x v="0"/>
    <x v="0"/>
    <n v="40"/>
    <n v="10"/>
    <s v="GBO12"/>
    <n v="379.75"/>
    <n v="0"/>
    <s v="ร้านที่2"/>
    <s v="ด**"/>
    <s v="สมุทรปราการ"/>
    <s v="-"/>
    <s v=""/>
    <s v="16/11/2025 20:13"/>
    <s v="-"/>
    <s v="Flash Express Thailand COD"/>
    <s v="Tiktok"/>
    <s v="จ่ายทีหลัง / COD"/>
    <s v=""/>
    <s v="THT020329R3EC6Z"/>
    <s v="16/11/2025 20:13"/>
  </r>
  <r>
    <x v="5"/>
    <x v="5"/>
    <n v="66.666666666666671"/>
    <n v="3"/>
    <s v="GBO11"/>
    <n v="100"/>
    <n v="0"/>
    <s v="ร้านที่4"/>
    <s v="ป***"/>
    <s v="กรุงเทพฯ"/>
    <s v="-"/>
    <s v=""/>
    <s v="16/11/2025 20:07"/>
    <s v="-"/>
    <s v="J&amp;T COD"/>
    <s v="Tiktok"/>
    <s v="จ่ายทีหลัง / COD"/>
    <s v=""/>
    <s v="766501951235"/>
    <s v="16/11/2025 20:07"/>
  </r>
  <r>
    <x v="5"/>
    <x v="5"/>
    <n v="66.666666666666671"/>
    <n v="3"/>
    <s v="GBO10"/>
    <n v="100"/>
    <n v="0"/>
    <s v="ร้านที่2"/>
    <s v="ด***ิพย์ ค***"/>
    <s v="สระแก้ว"/>
    <s v="-"/>
    <s v=""/>
    <s v="16/11/2025 19:54"/>
    <s v="-"/>
    <s v="J&amp;T COD"/>
    <s v="Tiktok"/>
    <s v="จ่ายทีหลัง / COD"/>
    <s v=""/>
    <s v="766539158232"/>
    <s v="16/11/2025 19:54"/>
  </r>
  <r>
    <x v="0"/>
    <x v="0"/>
    <n v="33.333333333333336"/>
    <n v="3"/>
    <s v="GBO9"/>
    <n v="100"/>
    <n v="0"/>
    <s v="ร้านที่2"/>
    <s v="B**"/>
    <s v="กรุงเทพฯ"/>
    <s v="-"/>
    <s v=""/>
    <s v="16/11/2025 19:43"/>
    <s v="-"/>
    <s v="J&amp;T Express"/>
    <s v="Tiktok"/>
    <s v="tiktok"/>
    <s v=""/>
    <s v="766519045401"/>
    <s v="16/11/2025 19:43"/>
  </r>
  <r>
    <x v="0"/>
    <x v="0"/>
    <n v="50"/>
    <n v="6"/>
    <s v="GBO8"/>
    <n v="200"/>
    <n v="0"/>
    <s v="ร้านที่2"/>
    <s v="ก***าณัฐ ห***502"/>
    <s v="กรุงเทพฯ"/>
    <s v="-"/>
    <s v=""/>
    <s v="16/11/2025 19:23"/>
    <s v="-"/>
    <s v="J&amp;T Express"/>
    <s v="Tiktok"/>
    <s v="tiktok"/>
    <s v=""/>
    <s v="766510949341"/>
    <s v="16/11/2025 19:23"/>
  </r>
  <r>
    <x v="0"/>
    <x v="0"/>
    <n v="33.333333333333336"/>
    <n v="3"/>
    <s v="GBO7"/>
    <n v="100"/>
    <n v="0"/>
    <s v="ร้านที่2"/>
    <s v="ส***รี ม***มณี"/>
    <s v="อุบลราชธานี"/>
    <s v="-"/>
    <s v=""/>
    <s v="16/11/2025 19:15"/>
    <s v="-"/>
    <s v="J&amp;T COD"/>
    <s v="Tiktok"/>
    <s v="จ่ายทีหลัง / COD"/>
    <s v=""/>
    <s v="766518853332"/>
    <s v="16/11/2025 19:15"/>
  </r>
  <r>
    <x v="0"/>
    <x v="0"/>
    <n v="33.333333333333336"/>
    <n v="3"/>
    <s v="GBO6"/>
    <n v="100"/>
    <n v="0"/>
    <s v="ร้านที่2"/>
    <s v="ว***ร ส***ะกำ"/>
    <s v="เทศบาลเมืองบุรีรัมย์"/>
    <s v="-"/>
    <s v=""/>
    <s v="16/11/2025 19:10"/>
    <s v="-"/>
    <s v="J&amp;T COD"/>
    <s v="Tiktok"/>
    <s v="จ่ายทีหลัง / COD"/>
    <s v=""/>
    <s v="766579945375"/>
    <s v="16/11/2025 19:10"/>
  </r>
  <r>
    <x v="8"/>
    <x v="7"/>
    <n v="111.73"/>
    <n v="1"/>
    <s v="GBO5"/>
    <n v="216.41"/>
    <n v="26"/>
    <s v="ร้านที่1"/>
    <s v="ธีรพงษ์ ภิรมย์"/>
    <s v="147 ม15 ต.น้ำคำ · น้ำคำ/ Nam Kham_x000a__x000a_เมืองศรีสะเกษ/ Mueang Si Sa Ketศรีสะเกษ/ Sisaket_x000a_33000"/>
    <s v="33000"/>
    <s v="660826166797"/>
    <s v="16/11/2025 19:04"/>
    <s v="-"/>
    <s v="Kerry_dropoff"/>
    <s v="Lazada"/>
    <s v="lazada"/>
    <s v=""/>
    <s v="LEXPU0629182554"/>
    <s v="16/11/2025 19:03"/>
  </r>
  <r>
    <x v="4"/>
    <x v="8"/>
    <n v="78.680000000000007"/>
    <n v="1"/>
    <s v="GBO5"/>
    <n v="216.41"/>
    <n v="26"/>
    <s v="ร้านที่1"/>
    <s v="ธีรพงษ์ ภิรมย์"/>
    <s v="147 ม15 ต.น้ำคำ · น้ำคำ/ Nam Kham_x000a__x000a_เมืองศรีสะเกษ/ Mueang Si Sa Ketศรีสะเกษ/ Sisaket_x000a_33000"/>
    <s v="33000"/>
    <s v="660826166797"/>
    <s v="16/11/2025 19:04"/>
    <s v="-"/>
    <s v="Kerry_dropoff"/>
    <s v="Lazada"/>
    <s v="lazada"/>
    <s v=""/>
    <s v="LEXPU0629182554"/>
    <s v="16/11/2025 19:03"/>
  </r>
  <r>
    <x v="4"/>
    <x v="4"/>
    <n v="72"/>
    <n v="1"/>
    <s v="GBO4"/>
    <n v="285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16/11/2025 18:53"/>
    <s v="-"/>
    <s v="SPX Express"/>
    <s v="Shopee"/>
    <s v="shopee"/>
    <s v=""/>
    <s v="TH255803957429H"/>
    <s v="16/11/2025 18:53"/>
  </r>
  <r>
    <x v="4"/>
    <x v="4"/>
    <n v="71"/>
    <n v="3"/>
    <s v="GBO4"/>
    <n v="285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16/11/2025 18:53"/>
    <s v="-"/>
    <s v="SPX Express"/>
    <s v="Shopee"/>
    <s v="shopee"/>
    <s v=""/>
    <s v="TH255803957429H"/>
    <s v="16/11/2025 18:53"/>
  </r>
  <r>
    <x v="3"/>
    <x v="3"/>
    <n v="12"/>
    <n v="10"/>
    <s v="GBO3"/>
    <n v="403.84"/>
    <n v="54.61"/>
    <s v="ร้านที่1"/>
    <s v="สุทิวัส   นิยม"/>
    <s v="111 ม.2 บ.โนนสำราญ ต.โคกล่าม_x000a__x000a_ลำปลายมาศ/ Lam Plai Matบุรีรัมย์/ Buriram_x000a_31130"/>
    <s v="31130"/>
    <s v="660958583811"/>
    <s v="16/11/2025 18:51"/>
    <s v="-"/>
    <s v="Kerry_dropoff"/>
    <s v="Lazada"/>
    <s v="lazada"/>
    <s v=""/>
    <s v="LEXPU0629194402"/>
    <s v="16/11/2025 18:50"/>
  </r>
  <r>
    <x v="0"/>
    <x v="0"/>
    <n v="50"/>
    <n v="6"/>
    <s v="GBO3"/>
    <n v="403.84"/>
    <n v="54.61"/>
    <s v="ร้านที่1"/>
    <s v="สุทิวัส   นิยม"/>
    <s v="111 ม.2 บ.โนนสำราญ ต.โคกล่าม_x000a__x000a_ลำปลายมาศ/ Lam Plai Matบุรีรัมย์/ Buriram_x000a_31130"/>
    <s v="31130"/>
    <s v="660958583811"/>
    <s v="16/11/2025 18:51"/>
    <s v="-"/>
    <s v="Kerry_dropoff"/>
    <s v="Lazada"/>
    <s v="lazada"/>
    <s v=""/>
    <s v="LEXPU0629194402"/>
    <s v="16/11/2025 18:50"/>
  </r>
  <r>
    <x v="0"/>
    <x v="0"/>
    <n v="50"/>
    <n v="6"/>
    <s v="GBO2"/>
    <n v="200"/>
    <n v="0"/>
    <s v="ร้านที่2"/>
    <s v=""/>
    <s v=""/>
    <s v="-"/>
    <s v=""/>
    <s v="-"/>
    <s v="-"/>
    <s v="Standard shipping"/>
    <s v="Tiktok"/>
    <s v="-"/>
    <s v=""/>
    <s v="-"/>
    <s v="16/11/2025 18:24"/>
  </r>
  <r>
    <x v="0"/>
    <x v="0"/>
    <n v="50"/>
    <n v="6"/>
    <s v="GBO1"/>
    <n v="200"/>
    <n v="0"/>
    <s v="ร้านที่2"/>
    <s v="แ***มาน ม***้าจ้า"/>
    <s v="อุบลราชธานี"/>
    <s v="-"/>
    <s v=""/>
    <s v="16/11/2025 18:22"/>
    <s v="-"/>
    <s v="J&amp;T Express"/>
    <s v="Tiktok"/>
    <s v="tiktok"/>
    <s v=""/>
    <s v="766598849343"/>
    <s v="16/11/2025 18:22"/>
  </r>
  <r>
    <x v="0"/>
    <x v="0"/>
    <n v="33.333333333333336"/>
    <n v="3"/>
    <s v="GBO0"/>
    <n v="100"/>
    <n v="0"/>
    <s v="ร้านที่2"/>
    <s v="ฟ***บียร์"/>
    <s v="นครปฐม"/>
    <s v="-"/>
    <s v=""/>
    <s v="16/11/2025 18:04"/>
    <s v="-"/>
    <s v="J&amp;T COD"/>
    <s v="Tiktok"/>
    <s v="จ่ายทีหลัง / COD"/>
    <s v=""/>
    <s v="766589949392"/>
    <s v="16/11/2025 18:04"/>
  </r>
  <r>
    <x v="0"/>
    <x v="0"/>
    <n v="33.333333333333336"/>
    <n v="3"/>
    <s v="GBN99"/>
    <n v="100"/>
    <n v="0"/>
    <s v="ร้านที่2"/>
    <s v="อ***บ เ***คชวงค์"/>
    <s v="นครศรีธรรมราช"/>
    <s v="-"/>
    <s v=""/>
    <s v="16/11/2025 17:44"/>
    <s v="-"/>
    <s v="J&amp;T COD"/>
    <s v="Tiktok"/>
    <s v="จ่ายทีหลัง / COD"/>
    <s v=""/>
    <s v="766532454321"/>
    <s v="16/11/2025 17:44"/>
  </r>
  <r>
    <x v="9"/>
    <x v="9"/>
    <n v="10"/>
    <n v="20"/>
    <s v="GBN98"/>
    <n v="213"/>
    <n v="0"/>
    <s v="ร้านที่1"/>
    <s v="น******์"/>
    <s v="******หญ่, อำเภออากาศอำนวย (ร้านสวีวรรณ์การค้า) ตำบลวาใหญ่ อำเภออากาศอำนวย จังหวัดสกลนคร 47170"/>
    <s v="47170"/>
    <s v="08"/>
    <s v="16/11/2025 18:06"/>
    <s v="-"/>
    <s v="SPX Express"/>
    <s v="Shopee"/>
    <s v="shopee"/>
    <s v=""/>
    <s v="TH2513130686483"/>
    <s v="16/11/2025 17:36"/>
  </r>
  <r>
    <x v="2"/>
    <x v="2"/>
    <n v="50"/>
    <n v="3"/>
    <s v="GBN97"/>
    <n v="300"/>
    <n v="0"/>
    <s v="ร้านที่4"/>
    <s v="อ***ทพ อ***งทอง"/>
    <s v="กรุงเทพฯ"/>
    <s v="-"/>
    <s v=""/>
    <s v="16/11/2025 17:34"/>
    <s v="-"/>
    <s v="J&amp;T Express"/>
    <s v="Tiktok"/>
    <s v="tiktok"/>
    <s v=""/>
    <s v="766555491214"/>
    <s v="16/11/2025 17:34"/>
  </r>
  <r>
    <x v="1"/>
    <x v="1"/>
    <n v="50"/>
    <n v="3"/>
    <s v="GBN97"/>
    <n v="300"/>
    <n v="0"/>
    <s v="ร้านที่4"/>
    <s v="อ***ทพ อ***งทอง"/>
    <s v="กรุงเทพฯ"/>
    <s v="-"/>
    <s v=""/>
    <s v="16/11/2025 17:34"/>
    <s v="-"/>
    <s v="J&amp;T Express"/>
    <s v="Tiktok"/>
    <s v="tiktok"/>
    <s v=""/>
    <s v="766555491214"/>
    <s v="16/11/2025 17:34"/>
  </r>
  <r>
    <x v="10"/>
    <x v="10"/>
    <n v="50"/>
    <n v="3"/>
    <s v="GBN97"/>
    <n v="300"/>
    <n v="0"/>
    <s v="ร้านที่4"/>
    <s v="อ***ทพ อ***งทอง"/>
    <s v="กรุงเทพฯ"/>
    <s v="-"/>
    <s v=""/>
    <s v="16/11/2025 17:34"/>
    <s v="-"/>
    <s v="J&amp;T Express"/>
    <s v="Tiktok"/>
    <s v="tiktok"/>
    <s v=""/>
    <s v="766555491214"/>
    <s v="16/11/2025 17:34"/>
  </r>
  <r>
    <x v="0"/>
    <x v="0"/>
    <n v="33.333333333333336"/>
    <n v="3"/>
    <s v="GBN96"/>
    <n v="100"/>
    <n v="0"/>
    <s v="ร้านที่2"/>
    <s v="พ***พย์"/>
    <s v="สระบุรี"/>
    <s v="-"/>
    <s v=""/>
    <s v="16/11/2025 17:22"/>
    <s v="-"/>
    <s v="J&amp;T COD"/>
    <s v="Tiktok"/>
    <s v="จ่ายทีหลัง / COD"/>
    <s v=""/>
    <s v="766581742382"/>
    <s v="16/11/2025 17:22"/>
  </r>
  <r>
    <x v="0"/>
    <x v="0"/>
    <n v="33.333333333333336"/>
    <n v="3"/>
    <s v="GBN95"/>
    <n v="100"/>
    <n v="0"/>
    <s v="ร้านที่2"/>
    <s v="ค***างค์   โ***สุภาพ"/>
    <s v="ศรีสะเกษ"/>
    <s v="-"/>
    <s v=""/>
    <s v="16/11/2025 17:19"/>
    <s v="-"/>
    <s v="J&amp;T COD"/>
    <s v="Tiktok"/>
    <s v="จ่ายทีหลัง / COD"/>
    <s v=""/>
    <s v="766573656380"/>
    <s v="16/11/2025 17:19"/>
  </r>
  <r>
    <x v="0"/>
    <x v="0"/>
    <n v="33.333333333333336"/>
    <n v="3"/>
    <s v="GBN94"/>
    <n v="100"/>
    <n v="0"/>
    <s v="ร้านที่2"/>
    <s v="ว***พร  ศ***ฟัก"/>
    <s v="สุพรรณบุรี"/>
    <s v="-"/>
    <s v=""/>
    <s v="16/11/2025 17:18"/>
    <s v="-"/>
    <s v="J&amp;T COD"/>
    <s v="Tiktok"/>
    <s v="จ่ายทีหลัง / COD"/>
    <s v=""/>
    <s v="766520453381"/>
    <s v="16/11/2025 17:18"/>
  </r>
  <r>
    <x v="2"/>
    <x v="2"/>
    <n v="50"/>
    <n v="1"/>
    <s v="GBN93"/>
    <n v="100"/>
    <n v="0"/>
    <s v="ร้านที่4"/>
    <s v="ม***์"/>
    <s v="พระนครศรีอยุธยา"/>
    <s v="-"/>
    <s v=""/>
    <s v="16/11/2025 17:11"/>
    <s v="-"/>
    <s v="J&amp;T COD"/>
    <s v="Tiktok"/>
    <s v="จ่ายทีหลัง / COD"/>
    <s v=""/>
    <s v="766584886281"/>
    <s v="16/11/2025 17:11"/>
  </r>
  <r>
    <x v="1"/>
    <x v="1"/>
    <n v="50"/>
    <n v="1"/>
    <s v="GBN93"/>
    <n v="100"/>
    <n v="0"/>
    <s v="ร้านที่4"/>
    <s v="ม***์"/>
    <s v="พระนครศรีอยุธยา"/>
    <s v="-"/>
    <s v=""/>
    <s v="16/11/2025 17:11"/>
    <s v="-"/>
    <s v="J&amp;T COD"/>
    <s v="Tiktok"/>
    <s v="จ่ายทีหลัง / COD"/>
    <s v=""/>
    <s v="766584886281"/>
    <s v="16/11/2025 17:11"/>
  </r>
  <r>
    <x v="10"/>
    <x v="10"/>
    <n v="50"/>
    <n v="1"/>
    <s v="GBN93"/>
    <n v="100"/>
    <n v="0"/>
    <s v="ร้านที่4"/>
    <s v="ม***์"/>
    <s v="พระนครศรีอยุธยา"/>
    <s v="-"/>
    <s v=""/>
    <s v="16/11/2025 17:11"/>
    <s v="-"/>
    <s v="J&amp;T COD"/>
    <s v="Tiktok"/>
    <s v="จ่ายทีหลัง / COD"/>
    <s v=""/>
    <s v="766584886281"/>
    <s v="16/11/2025 17:11"/>
  </r>
  <r>
    <x v="11"/>
    <x v="11"/>
    <n v="15"/>
    <n v="5"/>
    <s v="GBN92"/>
    <n v="112"/>
    <n v="37"/>
    <s v="ร้านที่2"/>
    <s v="I*****a"/>
    <s v="******ิสัย ตำบลตาสัง อำเภอบรรพตพิสัย จังหวัดนครสวรรค์ 60180"/>
    <s v="60180"/>
    <s v="04"/>
    <s v="16/11/2025 17:35"/>
    <s v="-"/>
    <s v="Flash Express"/>
    <s v="Shopee"/>
    <s v="shopee"/>
    <s v=""/>
    <s v="TH5605805AFW9H"/>
    <s v="16/11/2025 17:05"/>
  </r>
  <r>
    <x v="0"/>
    <x v="0"/>
    <n v="33.333333333333336"/>
    <n v="3"/>
    <s v="GBN91"/>
    <n v="100"/>
    <n v="0"/>
    <s v="ร้านที่2"/>
    <s v="ส***"/>
    <s v="สุพรรณบุรี"/>
    <s v="-"/>
    <s v=""/>
    <s v="16/11/2025 16:46"/>
    <s v="-"/>
    <s v="J&amp;T COD"/>
    <s v="Tiktok"/>
    <s v="จ่ายทีหลัง / COD"/>
    <s v=""/>
    <s v="766550154355"/>
    <s v="16/11/2025 16:46"/>
  </r>
  <r>
    <x v="0"/>
    <x v="0"/>
    <n v="33.333333333333336"/>
    <n v="3"/>
    <s v="GBN90"/>
    <n v="100"/>
    <n v="0"/>
    <s v="ร้านที่2"/>
    <s v="น***ันทร์ เ***ภินันท์ชัย"/>
    <s v="Bangkok"/>
    <s v="-"/>
    <s v=""/>
    <s v="16/11/2025 16:48"/>
    <s v="-"/>
    <s v="J&amp;T Express"/>
    <s v="Tiktok"/>
    <s v="tiktok"/>
    <s v=""/>
    <s v="766509256310"/>
    <s v="16/11/2025 16:46"/>
  </r>
  <r>
    <x v="0"/>
    <x v="0"/>
    <n v="33.333333333333336"/>
    <n v="3"/>
    <s v="GBN88"/>
    <n v="100"/>
    <n v="0"/>
    <s v="ร้านที่2"/>
    <s v="ม* ส***"/>
    <s v="สุพรรณบุรี"/>
    <s v="-"/>
    <s v=""/>
    <s v="16/11/2025 16:39"/>
    <s v="-"/>
    <s v="J&amp;T COD"/>
    <s v="Tiktok"/>
    <s v="จ่ายทีหลัง / COD"/>
    <s v=""/>
    <s v="766586257323"/>
    <s v="16/11/2025 16:39"/>
  </r>
  <r>
    <x v="3"/>
    <x v="3"/>
    <n v="12"/>
    <n v="10"/>
    <s v="GBN87"/>
    <n v="121"/>
    <n v="0"/>
    <s v="ร้านที่1"/>
    <s v="จ******ร"/>
    <s v="****** (Leo residence), ตำบล บ่อวิน ตำบลบ่อวิน อำเภอศรีราชา จังหวัดชลบุรี 20230"/>
    <s v="20230"/>
    <s v="02"/>
    <s v="16/11/2025 16:38"/>
    <s v="-"/>
    <s v="SPX Express"/>
    <s v="Shopee"/>
    <s v="shopee"/>
    <s v=""/>
    <s v="TH253249616617N"/>
    <s v="16/11/2025 16:38"/>
  </r>
  <r>
    <x v="0"/>
    <x v="0"/>
    <n v="33.333333333333336"/>
    <n v="3"/>
    <s v="GBN86"/>
    <n v="100"/>
    <n v="0"/>
    <s v="ร้านที่2"/>
    <s v="ส***กร"/>
    <s v="สุพรรณบุรี"/>
    <s v="-"/>
    <s v=""/>
    <s v="16/11/2025 16:33"/>
    <s v="-"/>
    <s v="J&amp;T COD"/>
    <s v="Tiktok"/>
    <s v="จ่ายทีหลัง / COD"/>
    <s v=""/>
    <s v="766551156324"/>
    <s v="16/11/2025 16:33"/>
  </r>
  <r>
    <x v="2"/>
    <x v="2"/>
    <n v="50"/>
    <n v="1"/>
    <s v="GBN85"/>
    <n v="100"/>
    <n v="0"/>
    <s v="ร้านที่4"/>
    <s v="u***015967"/>
    <s v="สุราษฎร์ธานี"/>
    <s v="-"/>
    <s v=""/>
    <s v="16/11/2025 16:31"/>
    <s v="-"/>
    <s v="J&amp;T COD"/>
    <s v="Tiktok"/>
    <s v="จ่ายทีหลัง / COD"/>
    <s v=""/>
    <s v="766516481286"/>
    <s v="16/11/2025 16:31"/>
  </r>
  <r>
    <x v="1"/>
    <x v="1"/>
    <n v="50"/>
    <n v="1"/>
    <s v="GBN85"/>
    <n v="100"/>
    <n v="0"/>
    <s v="ร้านที่4"/>
    <s v="u***015967"/>
    <s v="สุราษฎร์ธานี"/>
    <s v="-"/>
    <s v=""/>
    <s v="16/11/2025 16:31"/>
    <s v="-"/>
    <s v="J&amp;T COD"/>
    <s v="Tiktok"/>
    <s v="จ่ายทีหลัง / COD"/>
    <s v=""/>
    <s v="766516481286"/>
    <s v="16/11/2025 16:31"/>
  </r>
  <r>
    <x v="10"/>
    <x v="10"/>
    <n v="50"/>
    <n v="1"/>
    <s v="GBN85"/>
    <n v="100"/>
    <n v="0"/>
    <s v="ร้านที่4"/>
    <s v="u***015967"/>
    <s v="สุราษฎร์ธานี"/>
    <s v="-"/>
    <s v=""/>
    <s v="16/11/2025 16:31"/>
    <s v="-"/>
    <s v="J&amp;T COD"/>
    <s v="Tiktok"/>
    <s v="จ่ายทีหลัง / COD"/>
    <s v=""/>
    <s v="766516481286"/>
    <s v="16/11/2025 16:31"/>
  </r>
  <r>
    <x v="0"/>
    <x v="0"/>
    <n v="33.333333333333336"/>
    <n v="3"/>
    <s v="GBN84"/>
    <n v="100"/>
    <n v="0"/>
    <s v="ร้านที่2"/>
    <s v="ส***กร"/>
    <s v="สุพรรณบุรี"/>
    <s v="-"/>
    <s v=""/>
    <s v="16/11/2025 16:27"/>
    <s v="-"/>
    <s v="J&amp;T COD"/>
    <s v="Tiktok"/>
    <s v="จ่ายทีหลัง / COD"/>
    <s v=""/>
    <s v="766596259380"/>
    <s v="16/11/2025 16:27"/>
  </r>
  <r>
    <x v="0"/>
    <x v="0"/>
    <n v="33.333333333333336"/>
    <n v="3"/>
    <s v="GBN83"/>
    <n v="100"/>
    <n v="0"/>
    <s v="ร้านที่2"/>
    <s v="ร***รัตน์ ส***หนองไผ่ ร***"/>
    <s v="ชัยนาท"/>
    <s v="-"/>
    <s v=""/>
    <s v="16/11/2025 16:24"/>
    <s v="-"/>
    <s v="J&amp;T Express"/>
    <s v="Tiktok"/>
    <s v="tiktok"/>
    <s v=""/>
    <s v="766502349384"/>
    <s v="16/11/2025 16:24"/>
  </r>
  <r>
    <x v="1"/>
    <x v="1"/>
    <n v="33.333333333333336"/>
    <n v="3"/>
    <s v="GBN82"/>
    <n v="199.99"/>
    <n v="0"/>
    <s v="ร้านที่2"/>
    <s v="จ***ร์ฉาย  ช***ลไกรษร"/>
    <s v="บุรีรัมย์"/>
    <s v="-"/>
    <s v=""/>
    <s v="16/11/2025 16:21"/>
    <s v="-"/>
    <s v="J&amp;T COD"/>
    <s v="Tiktok"/>
    <s v="จ่ายทีหลัง / COD"/>
    <s v=""/>
    <s v="766571827291"/>
    <s v="16/11/2025 16:21"/>
  </r>
  <r>
    <x v="0"/>
    <x v="0"/>
    <n v="33.333333333333336"/>
    <n v="3"/>
    <s v="GBN82"/>
    <n v="199.99"/>
    <n v="0"/>
    <s v="ร้านที่2"/>
    <s v="จ***ร์ฉาย  ช***ลไกรษร"/>
    <s v="บุรีรัมย์"/>
    <s v="-"/>
    <s v=""/>
    <s v="16/11/2025 16:21"/>
    <s v="-"/>
    <s v="J&amp;T COD"/>
    <s v="Tiktok"/>
    <s v="จ่ายทีหลัง / COD"/>
    <s v=""/>
    <s v="766571827291"/>
    <s v="16/11/2025 16:21"/>
  </r>
  <r>
    <x v="0"/>
    <x v="0"/>
    <n v="33.333333333333336"/>
    <n v="3"/>
    <s v="GBN81"/>
    <n v="100"/>
    <n v="0"/>
    <s v="ร้านที่2"/>
    <s v="ร***ี  เ***คชวงค์"/>
    <s v="เทศบาลนครนครศรีธรรมราช"/>
    <s v="-"/>
    <s v=""/>
    <s v="16/11/2025 16:20"/>
    <s v="-"/>
    <s v="J&amp;T COD"/>
    <s v="Tiktok"/>
    <s v="จ่ายทีหลัง / COD"/>
    <s v=""/>
    <s v="766504947390"/>
    <s v="16/11/2025 16:21"/>
  </r>
  <r>
    <x v="0"/>
    <x v="0"/>
    <n v="33.333333333333336"/>
    <n v="3"/>
    <s v="GBN80"/>
    <n v="100"/>
    <n v="0"/>
    <s v="ร้านที่2"/>
    <s v="อ***ลี  ค***ือง"/>
    <s v="สมุทรสาคร"/>
    <s v="-"/>
    <s v=""/>
    <s v="16/11/2025 16:15"/>
    <s v="-"/>
    <s v="J&amp;T Express"/>
    <s v="Tiktok"/>
    <s v="tiktok"/>
    <s v=""/>
    <s v="766521142391"/>
    <s v="16/11/2025 16:15"/>
  </r>
  <r>
    <x v="1"/>
    <x v="1"/>
    <n v="33.333333333333336"/>
    <n v="3"/>
    <s v="GBN79"/>
    <n v="200"/>
    <n v="0"/>
    <s v="ร้านที่2"/>
    <s v="น***ัทร  พ***้ย  ร***จ้ะโบว์"/>
    <s v="พังงา"/>
    <s v="-"/>
    <s v=""/>
    <s v="16/11/2025 16:15"/>
    <s v="-"/>
    <s v="J&amp;T COD"/>
    <s v="Tiktok"/>
    <s v="จ่ายทีหลัง / COD"/>
    <s v=""/>
    <s v="766577122242"/>
    <s v="16/11/2025 16:15"/>
  </r>
  <r>
    <x v="0"/>
    <x v="0"/>
    <n v="33.333333333333336"/>
    <n v="3"/>
    <s v="GBN79"/>
    <n v="200"/>
    <n v="0"/>
    <s v="ร้านที่2"/>
    <s v="น***ัทร  พ***้ย  ร***จ้ะโบว์"/>
    <s v="พังงา"/>
    <s v="-"/>
    <s v=""/>
    <s v="16/11/2025 16:15"/>
    <s v="-"/>
    <s v="J&amp;T COD"/>
    <s v="Tiktok"/>
    <s v="จ่ายทีหลัง / COD"/>
    <s v=""/>
    <s v="766577122242"/>
    <s v="16/11/2025 16:15"/>
  </r>
  <r>
    <x v="0"/>
    <x v="0"/>
    <n v="50"/>
    <n v="6"/>
    <s v="GBN77"/>
    <n v="200"/>
    <n v="0"/>
    <s v="ร้านที่2"/>
    <s v="น***ันติ โ***บัลลังค์"/>
    <s v="กำแพงเพชร"/>
    <s v="-"/>
    <s v=""/>
    <s v="16/11/2025 16:08"/>
    <s v="-"/>
    <s v="J&amp;T COD"/>
    <s v="Tiktok"/>
    <s v="จ่ายทีหลัง / COD"/>
    <s v=""/>
    <s v="766553340324"/>
    <s v="16/11/2025 16:09"/>
  </r>
  <r>
    <x v="12"/>
    <x v="12"/>
    <n v="66.666666666666671"/>
    <n v="3"/>
    <s v="GBN76"/>
    <n v="100"/>
    <n v="0"/>
    <s v="ร้านที่2"/>
    <s v="น***กัลยรัตน์ โ***์ชื่น"/>
    <s v="พิจิตร"/>
    <s v="-"/>
    <s v=""/>
    <s v="16/11/2025 15:59"/>
    <s v="-"/>
    <s v="J&amp;T COD"/>
    <s v="Tiktok"/>
    <s v="จ่ายทีหลัง / COD"/>
    <s v=""/>
    <s v="766531707373"/>
    <s v="16/11/2025 15:59"/>
  </r>
  <r>
    <x v="0"/>
    <x v="0"/>
    <n v="40"/>
    <n v="10"/>
    <s v="GBN75"/>
    <n v="395"/>
    <n v="0"/>
    <s v="ร้านที่2"/>
    <s v="บ***แม่วันเพ็ญ ข***ี้"/>
    <s v="ลำปาง"/>
    <s v="-"/>
    <s v=""/>
    <s v="16/11/2025 15:49"/>
    <s v="-"/>
    <s v="J&amp;T Express"/>
    <s v="Tiktok"/>
    <s v="tiktok"/>
    <s v=""/>
    <s v="766503433404"/>
    <s v="16/11/2025 15:49"/>
  </r>
  <r>
    <x v="12"/>
    <x v="12"/>
    <n v="66.666666666666671"/>
    <n v="3"/>
    <s v="GBN74"/>
    <n v="200"/>
    <n v="0"/>
    <s v="ร้านที่2"/>
    <s v="ส***พรรณ เ***ปีย"/>
    <s v="ชลบุรี"/>
    <s v="-"/>
    <s v=""/>
    <s v="16/11/2025 15:47"/>
    <s v="-"/>
    <s v="J&amp;T COD"/>
    <s v="Tiktok"/>
    <s v="จ่ายทีหลัง / COD"/>
    <s v=""/>
    <s v="766514036352"/>
    <s v="16/11/2025 15:47"/>
  </r>
  <r>
    <x v="0"/>
    <x v="0"/>
    <n v="50"/>
    <n v="6"/>
    <s v="GBN74"/>
    <n v="200"/>
    <n v="0"/>
    <s v="ร้านที่2"/>
    <s v="ส***พรรณ เ***ปีย"/>
    <s v="ชลบุรี"/>
    <s v="-"/>
    <s v=""/>
    <s v="16/11/2025 15:47"/>
    <s v="-"/>
    <s v="J&amp;T COD"/>
    <s v="Tiktok"/>
    <s v="จ่ายทีหลัง / COD"/>
    <s v=""/>
    <s v="766514036352"/>
    <s v="16/11/2025 15:47"/>
  </r>
  <r>
    <x v="0"/>
    <x v="0"/>
    <n v="50"/>
    <n v="12"/>
    <s v="GBN73"/>
    <n v="400"/>
    <n v="0"/>
    <s v="ร้านที่2"/>
    <s v="ม***า ไ***องศรี"/>
    <s v="กาฬสินธุ์"/>
    <s v="-"/>
    <s v=""/>
    <s v="16/11/2025 15:43"/>
    <s v="-"/>
    <s v="J&amp;T COD"/>
    <s v="Tiktok"/>
    <s v="จ่ายทีหลัง / COD"/>
    <s v=""/>
    <s v="766517233355"/>
    <s v="16/11/2025 15:43"/>
  </r>
  <r>
    <x v="1"/>
    <x v="1"/>
    <n v="33.333333333333336"/>
    <n v="3"/>
    <s v="GBN72"/>
    <n v="100"/>
    <n v="0"/>
    <s v="ร้านที่2"/>
    <s v="ค***บว์"/>
    <s v="กรุงเทพมหานคร"/>
    <s v="-"/>
    <s v=""/>
    <s v="16/11/2025 15:38"/>
    <s v="-"/>
    <s v="J&amp;T Express"/>
    <s v="Tiktok"/>
    <s v="tiktok"/>
    <s v=""/>
    <s v="766580628214"/>
    <s v="16/11/2025 15:38"/>
  </r>
  <r>
    <x v="0"/>
    <x v="0"/>
    <n v="33.333333333333336"/>
    <n v="3"/>
    <s v="GBN71"/>
    <n v="100"/>
    <n v="0"/>
    <s v="ร้านที่2"/>
    <s v="น***า ท***ำ"/>
    <s v="ปทุมธานี"/>
    <s v="-"/>
    <s v=""/>
    <s v="16/11/2025 15:37"/>
    <s v="-"/>
    <s v="Flash Express Thailand"/>
    <s v="Tiktok"/>
    <s v="tiktok"/>
    <s v=""/>
    <s v="THT040229SMVK7Z"/>
    <s v="16/11/2025 15:37"/>
  </r>
  <r>
    <x v="0"/>
    <x v="0"/>
    <n v="50"/>
    <n v="6"/>
    <s v="GBN70"/>
    <n v="100"/>
    <n v="0"/>
    <s v="ร้านที่2"/>
    <s v="ส***พรรณ เ***ปีย"/>
    <s v="ชลบุรี"/>
    <s v="-"/>
    <s v=""/>
    <s v="16/11/2025 15:35"/>
    <s v="-"/>
    <s v="J&amp;T COD"/>
    <s v="Tiktok"/>
    <s v="จ่ายทีหลัง / COD"/>
    <s v=""/>
    <s v="766527739390"/>
    <s v="16/11/2025 15:35"/>
  </r>
  <r>
    <x v="2"/>
    <x v="2"/>
    <n v="50"/>
    <n v="1"/>
    <s v="GBN69"/>
    <n v="100"/>
    <n v="0"/>
    <s v="ร้านที่4"/>
    <s v="โ***ศ อ***๊ะ"/>
    <s v="เชียงใหม่"/>
    <s v="-"/>
    <s v=""/>
    <s v="16/11/2025 15:33"/>
    <s v="-"/>
    <s v="J&amp;T COD"/>
    <s v="Tiktok"/>
    <s v="จ่ายทีหลัง / COD"/>
    <s v=""/>
    <s v="766503587253"/>
    <s v="16/11/2025 15:33"/>
  </r>
  <r>
    <x v="1"/>
    <x v="1"/>
    <n v="50"/>
    <n v="1"/>
    <s v="GBN69"/>
    <n v="100"/>
    <n v="0"/>
    <s v="ร้านที่4"/>
    <s v="โ***ศ อ***๊ะ"/>
    <s v="เชียงใหม่"/>
    <s v="-"/>
    <s v=""/>
    <s v="16/11/2025 15:33"/>
    <s v="-"/>
    <s v="J&amp;T COD"/>
    <s v="Tiktok"/>
    <s v="จ่ายทีหลัง / COD"/>
    <s v=""/>
    <s v="766503587253"/>
    <s v="16/11/2025 15:33"/>
  </r>
  <r>
    <x v="10"/>
    <x v="10"/>
    <n v="50"/>
    <n v="1"/>
    <s v="GBN69"/>
    <n v="100"/>
    <n v="0"/>
    <s v="ร้านที่4"/>
    <s v="โ***ศ อ***๊ะ"/>
    <s v="เชียงใหม่"/>
    <s v="-"/>
    <s v=""/>
    <s v="16/11/2025 15:33"/>
    <s v="-"/>
    <s v="J&amp;T COD"/>
    <s v="Tiktok"/>
    <s v="จ่ายทีหลัง / COD"/>
    <s v=""/>
    <s v="766503587253"/>
    <s v="16/11/2025 15:33"/>
  </r>
  <r>
    <x v="0"/>
    <x v="0"/>
    <n v="33.333333333333336"/>
    <n v="6"/>
    <s v="GBN68"/>
    <n v="200"/>
    <n v="0"/>
    <s v="ร้านที่2"/>
    <s v="ถ***ักดิ์ ศ***บวรเกียรติ"/>
    <s v="กรุงเทพฯ"/>
    <s v="-"/>
    <s v=""/>
    <s v="16/11/2025 15:31"/>
    <s v="-"/>
    <s v="J&amp;T COD"/>
    <s v="Tiktok"/>
    <s v="จ่ายทีหลัง / COD"/>
    <s v=""/>
    <s v="766579542326"/>
    <s v="16/11/2025 15:31"/>
  </r>
  <r>
    <x v="0"/>
    <x v="0"/>
    <n v="50"/>
    <n v="6"/>
    <s v="GBN67"/>
    <n v="200"/>
    <n v="0"/>
    <s v="ร้านที่2"/>
    <s v="ป***า ค***ย้ม"/>
    <s v="นครราชสีมา"/>
    <s v="-"/>
    <s v=""/>
    <s v="16/11/2025 15:30"/>
    <s v="-"/>
    <s v="J&amp;T COD"/>
    <s v="Tiktok"/>
    <s v="จ่ายทีหลัง / COD"/>
    <s v=""/>
    <s v="766585449350"/>
    <s v="16/11/2025 15:30"/>
  </r>
  <r>
    <x v="0"/>
    <x v="0"/>
    <n v="33.333333333333336"/>
    <n v="3"/>
    <s v="GBN66"/>
    <n v="100"/>
    <n v="0"/>
    <s v="ร้านที่2"/>
    <s v="ว***า ร***อบ"/>
    <s v="บุรีรัมย์"/>
    <s v="-"/>
    <s v=""/>
    <s v="16/11/2025 15:30"/>
    <s v="-"/>
    <s v="J&amp;T COD"/>
    <s v="Tiktok"/>
    <s v="จ่ายทีหลัง / COD"/>
    <s v=""/>
    <s v="766517341391"/>
    <s v="16/11/2025 15:30"/>
  </r>
  <r>
    <x v="2"/>
    <x v="2"/>
    <n v="33.333333333333336"/>
    <n v="3"/>
    <s v="GBN65"/>
    <n v="100"/>
    <n v="0"/>
    <s v="ร้านที่2"/>
    <s v="M**"/>
    <s v="กรุงเทพมหานคร"/>
    <s v="-"/>
    <s v=""/>
    <s v="16/11/2025 15:30"/>
    <s v="-"/>
    <s v="J&amp;T Express"/>
    <s v="Tiktok"/>
    <s v="tiktok"/>
    <s v=""/>
    <s v="766503500243"/>
    <s v="16/11/2025 15:30"/>
  </r>
  <r>
    <x v="1"/>
    <x v="1"/>
    <n v="33.333333333333336"/>
    <n v="3"/>
    <s v="GBN64"/>
    <n v="199.99"/>
    <n v="0"/>
    <s v="ร้านที่2"/>
    <s v="ภ***า เ***วงษ์"/>
    <s v="ชลบุรี"/>
    <s v="-"/>
    <s v=""/>
    <s v="16/11/2025 15:29"/>
    <s v="-"/>
    <s v="J&amp;T COD"/>
    <s v="Tiktok"/>
    <s v="จ่ายทีหลัง / COD"/>
    <s v=""/>
    <s v="766572126261"/>
    <s v="16/11/2025 15:29"/>
  </r>
  <r>
    <x v="0"/>
    <x v="0"/>
    <n v="33.333333333333336"/>
    <n v="3"/>
    <s v="GBN64"/>
    <n v="199.99"/>
    <n v="0"/>
    <s v="ร้านที่2"/>
    <s v="ภ***า เ***วงษ์"/>
    <s v="ชลบุรี"/>
    <s v="-"/>
    <s v=""/>
    <s v="16/11/2025 15:29"/>
    <s v="-"/>
    <s v="J&amp;T COD"/>
    <s v="Tiktok"/>
    <s v="จ่ายทีหลัง / COD"/>
    <s v=""/>
    <s v="766572126261"/>
    <s v="16/11/2025 15:29"/>
  </r>
  <r>
    <x v="0"/>
    <x v="0"/>
    <n v="40"/>
    <n v="10"/>
    <s v="GBN63"/>
    <n v="330"/>
    <n v="0"/>
    <s v="ร้านที่2"/>
    <s v="a***oy615"/>
    <s v="ลำปาง"/>
    <s v="-"/>
    <s v=""/>
    <s v="16/11/2025 15:27"/>
    <s v="-"/>
    <s v="J&amp;T COD"/>
    <s v="Tiktok"/>
    <s v="จ่ายทีหลัง / COD"/>
    <s v=""/>
    <s v="766596745316"/>
    <s v="16/11/2025 15:28"/>
  </r>
  <r>
    <x v="12"/>
    <x v="12"/>
    <n v="66.666666666666671"/>
    <n v="3"/>
    <s v="GBN62"/>
    <n v="100"/>
    <n v="0"/>
    <s v="ร้านที่2"/>
    <s v="พ***พย์ ก***"/>
    <s v="นครศรีธรรมราช"/>
    <s v="-"/>
    <s v=""/>
    <s v="16/11/2025 15:27"/>
    <s v="-"/>
    <s v="J&amp;T COD"/>
    <s v="Tiktok"/>
    <s v="จ่ายทีหลัง / COD"/>
    <s v=""/>
    <s v="766563609405"/>
    <s v="16/11/2025 15:27"/>
  </r>
  <r>
    <x v="2"/>
    <x v="2"/>
    <n v="33.333333333333336"/>
    <n v="3"/>
    <s v="GBN61"/>
    <n v="300"/>
    <n v="0"/>
    <s v="ร้านที่2"/>
    <s v="ร*** I A* C***EE"/>
    <s v="กาญจนบุรี"/>
    <s v="-"/>
    <s v=""/>
    <s v="16/11/2025 15:26"/>
    <s v="-"/>
    <s v="J&amp;T COD"/>
    <s v="Tiktok"/>
    <s v="จ่ายทีหลัง / COD"/>
    <s v=""/>
    <s v="766501401304"/>
    <s v="16/11/2025 15:26"/>
  </r>
  <r>
    <x v="1"/>
    <x v="1"/>
    <n v="33.333333333333336"/>
    <n v="6"/>
    <s v="GBN61"/>
    <n v="300"/>
    <n v="0"/>
    <s v="ร้านที่2"/>
    <s v="ร*** I A* C***EE"/>
    <s v="กาญจนบุรี"/>
    <s v="-"/>
    <s v=""/>
    <s v="16/11/2025 15:26"/>
    <s v="-"/>
    <s v="J&amp;T COD"/>
    <s v="Tiktok"/>
    <s v="จ่ายทีหลัง / COD"/>
    <s v=""/>
    <s v="766501401304"/>
    <s v="16/11/2025 15:26"/>
  </r>
  <r>
    <x v="0"/>
    <x v="0"/>
    <n v="33.333333333333336"/>
    <n v="3"/>
    <s v="GBN60"/>
    <n v="138"/>
    <n v="38"/>
    <s v="ร้านที่2"/>
    <s v="s***aluk1997"/>
    <s v="กาฬสินธุ์"/>
    <s v="-"/>
    <s v=""/>
    <s v="16/11/2025 15:26"/>
    <s v="-"/>
    <s v="J&amp;T COD"/>
    <s v="Tiktok"/>
    <s v="จ่ายทีหลัง / COD"/>
    <s v=""/>
    <s v="766595657332"/>
    <s v="16/11/2025 15:26"/>
  </r>
  <r>
    <x v="1"/>
    <x v="1"/>
    <n v="33.333333333333336"/>
    <n v="3"/>
    <s v="GBN59"/>
    <n v="100"/>
    <n v="0"/>
    <s v="ร้านที่2"/>
    <s v="น***รา อ***สถิตย์"/>
    <s v="พะเยา"/>
    <s v="-"/>
    <s v=""/>
    <s v="16/11/2025 15:24"/>
    <s v="-"/>
    <s v="J&amp;T COD"/>
    <s v="Tiktok"/>
    <s v="จ่ายทีหลัง / COD"/>
    <s v=""/>
    <s v="766524718293"/>
    <s v="16/11/2025 15:24"/>
  </r>
  <r>
    <x v="1"/>
    <x v="1"/>
    <n v="33.333333333333336"/>
    <n v="3"/>
    <s v="GBN58"/>
    <n v="100"/>
    <n v="0"/>
    <s v="ร้านที่2"/>
    <s v="ป***รรณ"/>
    <s v="อุบลราชธานี"/>
    <s v="-"/>
    <s v=""/>
    <s v="16/11/2025 15:20"/>
    <s v="-"/>
    <s v="J&amp;T Express"/>
    <s v="Tiktok"/>
    <s v="tiktok"/>
    <s v="เอาใบเตย ครีม ช็อค อย่าละแพคค่ะ"/>
    <s v="766521079273"/>
    <s v="16/11/2025 15:20"/>
  </r>
  <r>
    <x v="1"/>
    <x v="1"/>
    <n v="33.333333333333336"/>
    <n v="3"/>
    <s v="GBN57"/>
    <n v="100"/>
    <n v="0"/>
    <s v="ร้านที่2"/>
    <s v="อ***าไทธะนี"/>
    <s v="นครราชสีมา"/>
    <s v="-"/>
    <s v=""/>
    <s v="16/11/2025 15:20"/>
    <s v="-"/>
    <s v="J&amp;T COD"/>
    <s v="Tiktok"/>
    <s v="จ่ายทีหลัง / COD"/>
    <s v=""/>
    <s v="766526428264"/>
    <s v="16/11/2025 15:20"/>
  </r>
  <r>
    <x v="0"/>
    <x v="0"/>
    <n v="33.333333333333336"/>
    <n v="3"/>
    <s v="GBN55"/>
    <n v="100"/>
    <n v="0"/>
    <s v="ร้านที่2"/>
    <s v="เ***า  ค***วี แ***ายายมิเกล"/>
    <s v="อำนาจเจริญ"/>
    <s v="-"/>
    <s v=""/>
    <s v="16/11/2025 15:18"/>
    <s v="-"/>
    <s v="J&amp;T COD"/>
    <s v="Tiktok"/>
    <s v="จ่ายทีหลัง / COD"/>
    <s v=""/>
    <s v="766543055375"/>
    <s v="16/11/2025 15:18"/>
  </r>
  <r>
    <x v="1"/>
    <x v="1"/>
    <n v="33.333333333333336"/>
    <n v="3"/>
    <s v="GBN53"/>
    <n v="100"/>
    <n v="0"/>
    <s v="ร้านที่2"/>
    <s v="ไ***ง. ห***ญรัตน์"/>
    <s v="นนทบุรี"/>
    <s v="-"/>
    <s v=""/>
    <s v="16/11/2025 15:18"/>
    <s v="-"/>
    <s v="J&amp;T COD"/>
    <s v="Tiktok"/>
    <s v="จ่ายทีหลัง / COD"/>
    <s v=""/>
    <s v="766551823251"/>
    <s v="16/11/2025 15:18"/>
  </r>
  <r>
    <x v="1"/>
    <x v="1"/>
    <n v="33.333333333333336"/>
    <n v="3"/>
    <s v="GBN52"/>
    <n v="100"/>
    <n v="0"/>
    <s v="ร้านที่2"/>
    <s v="น***าวอำพร     พ***"/>
    <s v="เพชรบูรณ์"/>
    <s v="-"/>
    <s v=""/>
    <s v="16/11/2025 15:20"/>
    <s v="-"/>
    <s v="J&amp;T Express"/>
    <s v="Tiktok"/>
    <s v="tiktok"/>
    <s v=""/>
    <s v="766552917303"/>
    <s v="16/11/2025 15:17"/>
  </r>
  <r>
    <x v="0"/>
    <x v="0"/>
    <n v="40"/>
    <n v="10"/>
    <s v="GBN51"/>
    <n v="330"/>
    <n v="0"/>
    <s v="ร้านที่2"/>
    <s v="ด***ทัย  ธ***เนียม"/>
    <s v="สกลนคร"/>
    <s v="-"/>
    <s v=""/>
    <s v="16/11/2025 15:12"/>
    <s v="-"/>
    <s v="J&amp;T Express"/>
    <s v="Tiktok"/>
    <s v="tiktok"/>
    <s v=""/>
    <s v="766589830403"/>
    <s v="16/11/2025 15:12"/>
  </r>
  <r>
    <x v="1"/>
    <x v="1"/>
    <n v="33.333333333333336"/>
    <n v="3"/>
    <s v="GBN50"/>
    <n v="100"/>
    <n v="0"/>
    <s v="ร้านที่2"/>
    <s v="ธ***พ  ส***ัย"/>
    <s v="สงขลา"/>
    <s v="-"/>
    <s v=""/>
    <s v="16/11/2025 15:12"/>
    <s v="-"/>
    <s v="J&amp;T Express"/>
    <s v="Tiktok"/>
    <s v="tiktok"/>
    <s v=""/>
    <s v="766527725390"/>
    <s v="16/11/2025 15:12"/>
  </r>
  <r>
    <x v="0"/>
    <x v="0"/>
    <n v="33.333333333333336"/>
    <n v="3"/>
    <s v="GBN49"/>
    <n v="100"/>
    <n v="0"/>
    <s v="ร้านที่2"/>
    <s v="ส*** ว***ชวลิต"/>
    <s v="เพชรบูรณ์"/>
    <s v="-"/>
    <s v=""/>
    <s v="16/11/2025 15:12"/>
    <s v="-"/>
    <s v="J&amp;T Express"/>
    <s v="Tiktok"/>
    <s v="tiktok"/>
    <s v=""/>
    <s v="766528349344"/>
    <s v="16/11/2025 15:12"/>
  </r>
  <r>
    <x v="0"/>
    <x v="0"/>
    <n v="33.333333333333336"/>
    <n v="3"/>
    <s v="GBN47"/>
    <n v="100"/>
    <n v="0"/>
    <s v="ร้านที่2"/>
    <s v="อ***ิยา แ***ิ้ม"/>
    <s v="นครปฐม"/>
    <s v="-"/>
    <s v=""/>
    <s v="16/11/2025 15:06"/>
    <s v="-"/>
    <s v="J&amp;T COD"/>
    <s v="Tiktok"/>
    <s v="จ่ายทีหลัง / COD"/>
    <s v=""/>
    <s v="766591040386"/>
    <s v="16/11/2025 15:06"/>
  </r>
  <r>
    <x v="12"/>
    <x v="12"/>
    <n v="66.666666666666671"/>
    <n v="3"/>
    <s v="GBN45"/>
    <n v="208"/>
    <n v="8"/>
    <s v="ร้านที่2"/>
    <s v="ส***สา​ ส***ดิ​พล​วงศ์​"/>
    <s v="เชียงราย"/>
    <s v="-"/>
    <s v=""/>
    <s v="16/11/2025 15:04"/>
    <s v="-"/>
    <s v="J&amp;T COD"/>
    <s v="Tiktok"/>
    <s v="จ่ายทีหลัง / COD"/>
    <s v=""/>
    <s v="766534631310"/>
    <s v="16/11/2025 15:04"/>
  </r>
  <r>
    <x v="0"/>
    <x v="0"/>
    <n v="33.333333333333336"/>
    <n v="3"/>
    <s v="GBN45"/>
    <n v="208"/>
    <n v="8"/>
    <s v="ร้านที่2"/>
    <s v="ส***สา​ ส***ดิ​พล​วงศ์​"/>
    <s v="เชียงราย"/>
    <s v="-"/>
    <s v=""/>
    <s v="16/11/2025 15:04"/>
    <s v="-"/>
    <s v="J&amp;T COD"/>
    <s v="Tiktok"/>
    <s v="จ่ายทีหลัง / COD"/>
    <s v=""/>
    <s v="766534631310"/>
    <s v="16/11/2025 15:04"/>
  </r>
  <r>
    <x v="2"/>
    <x v="2"/>
    <n v="50"/>
    <n v="1"/>
    <s v="GBN44"/>
    <n v="100"/>
    <n v="0"/>
    <s v="ร้านที่4"/>
    <s v="ร***รา ส***บำรุง"/>
    <s v="เทศบาลนครนครปฐม"/>
    <s v="-"/>
    <s v=""/>
    <s v="16/11/2025 15:02"/>
    <s v="-"/>
    <s v="Flash Express Thailand COD"/>
    <s v="Tiktok"/>
    <s v="จ่ายทีหลัง / COD"/>
    <s v=""/>
    <s v="THT150629SE0H7Z"/>
    <s v="16/11/2025 15:03"/>
  </r>
  <r>
    <x v="1"/>
    <x v="1"/>
    <n v="50"/>
    <n v="1"/>
    <s v="GBN44"/>
    <n v="100"/>
    <n v="0"/>
    <s v="ร้านที่4"/>
    <s v="ร***รา ส***บำรุง"/>
    <s v="เทศบาลนครนครปฐม"/>
    <s v="-"/>
    <s v=""/>
    <s v="16/11/2025 15:02"/>
    <s v="-"/>
    <s v="Flash Express Thailand COD"/>
    <s v="Tiktok"/>
    <s v="จ่ายทีหลัง / COD"/>
    <s v=""/>
    <s v="THT150629SE0H7Z"/>
    <s v="16/11/2025 15:03"/>
  </r>
  <r>
    <x v="10"/>
    <x v="10"/>
    <n v="50"/>
    <n v="1"/>
    <s v="GBN44"/>
    <n v="100"/>
    <n v="0"/>
    <s v="ร้านที่4"/>
    <s v="ร***รา ส***บำรุง"/>
    <s v="เทศบาลนครนครปฐม"/>
    <s v="-"/>
    <s v=""/>
    <s v="16/11/2025 15:02"/>
    <s v="-"/>
    <s v="Flash Express Thailand COD"/>
    <s v="Tiktok"/>
    <s v="จ่ายทีหลัง / COD"/>
    <s v=""/>
    <s v="THT150629SE0H7Z"/>
    <s v="16/11/2025 15:03"/>
  </r>
  <r>
    <x v="12"/>
    <x v="12"/>
    <n v="66.666666666666671"/>
    <n v="3"/>
    <s v="GBN43"/>
    <n v="100"/>
    <n v="0"/>
    <s v="ร้านที่2"/>
    <s v="ร***พร โ***"/>
    <s v="กาฬสินธุ์"/>
    <s v="-"/>
    <s v=""/>
    <s v="16/11/2025 15:02"/>
    <s v="-"/>
    <s v="J&amp;T COD"/>
    <s v="Tiktok"/>
    <s v="จ่ายทีหลัง / COD"/>
    <s v=""/>
    <s v="766506013313"/>
    <s v="16/11/2025 15:02"/>
  </r>
  <r>
    <x v="0"/>
    <x v="0"/>
    <n v="40"/>
    <n v="10"/>
    <s v="GBN41"/>
    <n v="330"/>
    <n v="0"/>
    <s v="ร้านที่2"/>
    <s v="บ**"/>
    <s v="Samut Prakan"/>
    <s v="-"/>
    <s v=""/>
    <s v="16/11/2025 15:02"/>
    <s v="-"/>
    <s v="Flash Express Thailand COD"/>
    <s v="Tiktok"/>
    <s v="จ่ายทีหลัง / COD"/>
    <s v=""/>
    <s v="THT020329SES21Z"/>
    <s v="16/11/2025 15:02"/>
  </r>
  <r>
    <x v="2"/>
    <x v="2"/>
    <n v="33.333333333333336"/>
    <n v="3"/>
    <s v="GBN39"/>
    <n v="430"/>
    <n v="0"/>
    <s v="ร้านที่2"/>
    <s v="เ***พร โ***ผล"/>
    <s v="เทศบาลนครอุดรธานี"/>
    <s v="-"/>
    <s v=""/>
    <s v="16/11/2025 15:03"/>
    <s v="-"/>
    <s v="J&amp;T Express"/>
    <s v="Tiktok"/>
    <s v="tiktok"/>
    <s v=""/>
    <s v="766576034265"/>
    <s v="16/11/2025 15:02"/>
  </r>
  <r>
    <x v="0"/>
    <x v="0"/>
    <n v="40"/>
    <n v="10"/>
    <s v="GBN39"/>
    <n v="430"/>
    <n v="0"/>
    <s v="ร้านที่2"/>
    <s v="เ***พร โ***ผล"/>
    <s v="เทศบาลนครอุดรธานี"/>
    <s v="-"/>
    <s v=""/>
    <s v="16/11/2025 15:03"/>
    <s v="-"/>
    <s v="J&amp;T Express"/>
    <s v="Tiktok"/>
    <s v="tiktok"/>
    <s v=""/>
    <s v="766576034265"/>
    <s v="16/11/2025 15:02"/>
  </r>
  <r>
    <x v="0"/>
    <x v="0"/>
    <n v="50"/>
    <n v="6"/>
    <s v="GBN38"/>
    <n v="200"/>
    <n v="0"/>
    <s v="ร้านที่2"/>
    <s v="น***ีระศักดิ์ เ***ร"/>
    <s v="ฉะเชิงเทรา"/>
    <s v="-"/>
    <s v=""/>
    <s v="16/11/2025 14:59"/>
    <s v="-"/>
    <s v="J&amp;T Express"/>
    <s v="Tiktok"/>
    <s v="tiktok"/>
    <s v=""/>
    <s v="766531449331"/>
    <s v="16/11/2025 14:59"/>
  </r>
  <r>
    <x v="0"/>
    <x v="0"/>
    <n v="33.333333333333336"/>
    <n v="3"/>
    <s v="GBN37"/>
    <n v="100"/>
    <n v="0"/>
    <s v="ร้านที่2"/>
    <s v="ร***ส ย***ก้ว"/>
    <s v="เทศบาลเมืองบุรีรัมย์"/>
    <s v="-"/>
    <s v=""/>
    <s v="16/11/2025 14:55"/>
    <s v="-"/>
    <s v="J&amp;T COD"/>
    <s v="Tiktok"/>
    <s v="จ่ายทีหลัง / COD"/>
    <s v=""/>
    <s v="766582644391"/>
    <s v="16/11/2025 14:55"/>
  </r>
  <r>
    <x v="5"/>
    <x v="5"/>
    <n v="66.666666666666671"/>
    <n v="3"/>
    <s v="GBN36"/>
    <n v="100"/>
    <n v="0"/>
    <s v="ร้านที่2"/>
    <s v="a***m"/>
    <s v="ขอนแก่น"/>
    <s v="-"/>
    <s v=""/>
    <s v="16/11/2025 14:54"/>
    <s v="-"/>
    <s v="J&amp;T COD"/>
    <s v="Tiktok"/>
    <s v="จ่ายทีหลัง / COD"/>
    <s v=""/>
    <s v="766590352216"/>
    <s v="16/11/2025 14:54"/>
  </r>
  <r>
    <x v="5"/>
    <x v="5"/>
    <n v="66.666666666666671"/>
    <n v="3"/>
    <s v="GBN35"/>
    <n v="100"/>
    <n v="0"/>
    <s v="ร้านที่2"/>
    <s v="ท***ิดา ร***โรจน์"/>
    <s v="อำนาจเจริญ"/>
    <s v="-"/>
    <s v=""/>
    <s v="17/11/2025 04:12"/>
    <s v="-"/>
    <s v="J&amp;T Express"/>
    <s v="Tiktok"/>
    <s v="tiktok"/>
    <s v=""/>
    <s v="766571254256"/>
    <s v="16/11/2025 14:54"/>
  </r>
  <r>
    <x v="1"/>
    <x v="1"/>
    <n v="33.333333333333336"/>
    <n v="3"/>
    <s v="GBN34"/>
    <n v="100"/>
    <n v="0"/>
    <s v="ร้านที่2"/>
    <s v="อ***"/>
    <s v="เทศบาลนครอุบลราชธานี"/>
    <s v="-"/>
    <s v=""/>
    <s v="16/11/2025 14:53"/>
    <s v="-"/>
    <s v="J&amp;T COD"/>
    <s v="Tiktok"/>
    <s v="จ่ายทีหลัง / COD"/>
    <s v=""/>
    <s v="766545525233"/>
    <s v="16/11/2025 14:53"/>
  </r>
  <r>
    <x v="2"/>
    <x v="2"/>
    <n v="50"/>
    <n v="1"/>
    <s v="GBN33"/>
    <n v="99.99"/>
    <n v="0"/>
    <s v="ร้านที่2"/>
    <s v="ม***ญา  ล***ณ์อำนวยพร"/>
    <s v="ประจวบคีรีขันธ์"/>
    <s v="-"/>
    <s v=""/>
    <s v="16/11/2025 14:53"/>
    <s v="-"/>
    <s v="J&amp;T Express"/>
    <s v="Tiktok"/>
    <s v="tiktok"/>
    <s v=""/>
    <s v="766557083294"/>
    <s v="16/11/2025 14:53"/>
  </r>
  <r>
    <x v="1"/>
    <x v="1"/>
    <n v="50"/>
    <n v="1"/>
    <s v="GBN33"/>
    <n v="99.99"/>
    <n v="0"/>
    <s v="ร้านที่2"/>
    <s v="ม***ญา  ล***ณ์อำนวยพร"/>
    <s v="ประจวบคีรีขันธ์"/>
    <s v="-"/>
    <s v=""/>
    <s v="16/11/2025 14:53"/>
    <s v="-"/>
    <s v="J&amp;T Express"/>
    <s v="Tiktok"/>
    <s v="tiktok"/>
    <s v=""/>
    <s v="766557083294"/>
    <s v="16/11/2025 14:53"/>
  </r>
  <r>
    <x v="10"/>
    <x v="10"/>
    <n v="50"/>
    <n v="1"/>
    <s v="GBN33"/>
    <n v="99.99"/>
    <n v="0"/>
    <s v="ร้านที่2"/>
    <s v="ม***ญา  ล***ณ์อำนวยพร"/>
    <s v="ประจวบคีรีขันธ์"/>
    <s v="-"/>
    <s v=""/>
    <s v="16/11/2025 14:53"/>
    <s v="-"/>
    <s v="J&amp;T Express"/>
    <s v="Tiktok"/>
    <s v="tiktok"/>
    <s v=""/>
    <s v="766557083294"/>
    <s v="16/11/2025 14:53"/>
  </r>
  <r>
    <x v="12"/>
    <x v="12"/>
    <n v="66.666666666666671"/>
    <n v="3"/>
    <s v="GBN32"/>
    <n v="100"/>
    <n v="0"/>
    <s v="ร้านที่2"/>
    <s v="d***u2uokkh8"/>
    <s v="ราชบุรี"/>
    <s v="-"/>
    <s v=""/>
    <s v="16/11/2025 14:52"/>
    <s v="-"/>
    <s v="J&amp;T COD"/>
    <s v="Tiktok"/>
    <s v="จ่ายทีหลัง / COD"/>
    <s v=""/>
    <s v="766590217374"/>
    <s v="16/11/2025 14:52"/>
  </r>
  <r>
    <x v="12"/>
    <x v="12"/>
    <n v="66.666666666666671"/>
    <n v="3"/>
    <s v="GBN29"/>
    <n v="100"/>
    <n v="0"/>
    <s v="ร้านที่2"/>
    <s v="ช** พ***รัตน์"/>
    <s v="ชลบุรี"/>
    <s v="-"/>
    <s v=""/>
    <s v="16/11/2025 14:50"/>
    <s v="-"/>
    <s v="J&amp;T COD"/>
    <s v="Tiktok"/>
    <s v="จ่ายทีหลัง / COD"/>
    <s v=""/>
    <s v="766521402404"/>
    <s v="16/11/2025 14:50"/>
  </r>
  <r>
    <x v="12"/>
    <x v="12"/>
    <n v="66.666666666666671"/>
    <n v="3"/>
    <s v="GBN27"/>
    <n v="100"/>
    <n v="0"/>
    <s v="ร้านที่2"/>
    <s v="ร***ิกาณต์ โ***รัตน์"/>
    <s v="สุราษฎร์ธานี"/>
    <s v="-"/>
    <s v=""/>
    <s v="16/11/2025 14:49"/>
    <s v="-"/>
    <s v="J&amp;T Express"/>
    <s v="Tiktok"/>
    <s v="tiktok"/>
    <s v=""/>
    <s v="766549615344"/>
    <s v="16/11/2025 14:49"/>
  </r>
  <r>
    <x v="12"/>
    <x v="12"/>
    <n v="66.666666666666671"/>
    <n v="3"/>
    <s v="GBN26"/>
    <n v="100"/>
    <n v="0"/>
    <s v="ร้านที่2"/>
    <s v="ว***วัฒน์ ม***กะสงค์"/>
    <s v="พัทลุง"/>
    <s v="-"/>
    <s v=""/>
    <s v="16/11/2025 14:48"/>
    <s v="-"/>
    <s v="J&amp;T COD"/>
    <s v="Tiktok"/>
    <s v="จ่ายทีหลัง / COD"/>
    <s v=""/>
    <s v="766584012353"/>
    <s v="16/11/2025 14:49"/>
  </r>
  <r>
    <x v="12"/>
    <x v="12"/>
    <n v="66.666666666666671"/>
    <n v="3"/>
    <s v="GBN25"/>
    <n v="100"/>
    <n v="0"/>
    <s v="ร้านที่2"/>
    <s v="น***รัตน พ***ผลพฤกษ์"/>
    <s v="กรุงเทพฯ"/>
    <s v="-"/>
    <s v=""/>
    <s v="16/11/2025 14:47"/>
    <s v="-"/>
    <s v="J&amp;T COD"/>
    <s v="Tiktok"/>
    <s v="จ่ายทีหลัง / COD"/>
    <s v=""/>
    <s v="766547816355"/>
    <s v="16/11/2025 14:48"/>
  </r>
  <r>
    <x v="12"/>
    <x v="12"/>
    <n v="66.666666666666671"/>
    <n v="3"/>
    <s v="GBN24"/>
    <n v="100"/>
    <n v="0"/>
    <s v="ร้านที่2"/>
    <s v="ธ***ติ แ***ิ้ว"/>
    <s v="พิษณุโลก"/>
    <s v="-"/>
    <s v=""/>
    <s v="16/11/2025 14:46"/>
    <s v="-"/>
    <s v="J&amp;T Express"/>
    <s v="Tiktok"/>
    <s v="tiktok"/>
    <s v=""/>
    <s v="766561311320"/>
    <s v="16/11/2025 14:46"/>
  </r>
  <r>
    <x v="12"/>
    <x v="12"/>
    <n v="66.666666666666671"/>
    <n v="3"/>
    <s v="GBN23"/>
    <n v="100"/>
    <n v="0"/>
    <s v="ร้านที่2"/>
    <s v="ส***พัชร ภ***วี"/>
    <s v="ประจวบคีรีขันธ์"/>
    <s v="-"/>
    <s v=""/>
    <s v="16/11/2025 14:46"/>
    <s v="-"/>
    <s v="J&amp;T COD"/>
    <s v="Tiktok"/>
    <s v="จ่ายทีหลัง / COD"/>
    <s v=""/>
    <s v="766599910322"/>
    <s v="16/11/2025 14:46"/>
  </r>
  <r>
    <x v="12"/>
    <x v="12"/>
    <n v="66.666666666666671"/>
    <n v="6"/>
    <s v="GBN21"/>
    <n v="200"/>
    <n v="0"/>
    <s v="ร้านที่2"/>
    <s v="ข***ฐา"/>
    <s v="พิจิตร"/>
    <s v="-"/>
    <s v=""/>
    <s v="16/11/2025 14:46"/>
    <s v="-"/>
    <s v="J&amp;T Express"/>
    <s v="Tiktok"/>
    <s v="tiktok"/>
    <s v=""/>
    <s v="766582109392"/>
    <s v="16/11/2025 14:46"/>
  </r>
  <r>
    <x v="0"/>
    <x v="0"/>
    <n v="40"/>
    <n v="10"/>
    <s v="GBN20"/>
    <n v="330"/>
    <n v="0"/>
    <s v="ร้านที่2"/>
    <s v="บ***ัท จ***ก จ***ด"/>
    <s v="สงขลา"/>
    <s v="-"/>
    <s v=""/>
    <s v="16/11/2025 14:46"/>
    <s v="-"/>
    <s v="J&amp;T COD"/>
    <s v="Tiktok"/>
    <s v="จ่ายทีหลัง / COD"/>
    <s v="ไม่เอาเนยนมค่ะ"/>
    <s v="766538337320"/>
    <s v="16/11/2025 14:46"/>
  </r>
  <r>
    <x v="0"/>
    <x v="0"/>
    <n v="40"/>
    <n v="10"/>
    <s v="GBN19"/>
    <n v="330"/>
    <n v="0"/>
    <s v="ร้านที่2"/>
    <s v="บ***ัท จ***ก จ***ด"/>
    <s v="สงขลา"/>
    <s v="-"/>
    <s v=""/>
    <s v="16/11/2025 14:45"/>
    <s v="-"/>
    <s v="J&amp;T COD"/>
    <s v="Tiktok"/>
    <s v="จ่ายทีหลัง / COD"/>
    <s v="ไม่เอาเนยนมค่ะ"/>
    <s v="766598433370"/>
    <s v="16/11/2025 14:45"/>
  </r>
  <r>
    <x v="2"/>
    <x v="2"/>
    <n v="33.333333333333336"/>
    <n v="3"/>
    <s v="GBN17"/>
    <n v="100"/>
    <n v="0"/>
    <s v="ร้านที่2"/>
    <s v="โ***ัส"/>
    <s v="กรุงเทพฯ"/>
    <s v="-"/>
    <s v=""/>
    <s v="17/11/2025 03:30"/>
    <s v="-"/>
    <s v="J&amp;T Express"/>
    <s v="Tiktok"/>
    <s v="tiktok"/>
    <s v=""/>
    <s v="766548978230"/>
    <s v="16/11/2025 14:44"/>
  </r>
  <r>
    <x v="0"/>
    <x v="0"/>
    <n v="50"/>
    <n v="6"/>
    <s v="GBN16"/>
    <n v="200"/>
    <n v="0"/>
    <s v="ร้านที่2"/>
    <s v="m**"/>
    <s v="ปราจีนบุรี"/>
    <s v="-"/>
    <s v=""/>
    <s v="16/11/2025 14:43"/>
    <s v="-"/>
    <s v="J&amp;T COD"/>
    <s v="Tiktok"/>
    <s v="จ่ายทีหลัง / COD"/>
    <s v=""/>
    <s v="766549646354"/>
    <s v="16/11/2025 14:43"/>
  </r>
  <r>
    <x v="5"/>
    <x v="5"/>
    <n v="66.666666666666671"/>
    <n v="3"/>
    <s v="GBN15"/>
    <n v="100"/>
    <n v="0"/>
    <s v="ร้านที่2"/>
    <s v="ว***ดา ต***"/>
    <s v="ราชบุรี"/>
    <s v="-"/>
    <s v=""/>
    <s v="16/11/2025 14:43"/>
    <s v="-"/>
    <s v="J&amp;T COD"/>
    <s v="Tiktok"/>
    <s v="จ่ายทีหลัง / COD"/>
    <s v=""/>
    <s v="766582553251"/>
    <s v="16/11/2025 14:43"/>
  </r>
  <r>
    <x v="0"/>
    <x v="0"/>
    <n v="33.333333333333336"/>
    <n v="3"/>
    <s v="GBN13"/>
    <n v="100"/>
    <n v="0"/>
    <s v="ร้านที่2"/>
    <s v="น***าว พ*"/>
    <s v="กรุงเทพฯ"/>
    <s v="-"/>
    <s v=""/>
    <s v="16/11/2025 14:38"/>
    <s v="-"/>
    <s v="J&amp;T COD"/>
    <s v="Tiktok"/>
    <s v="จ่ายทีหลัง / COD"/>
    <s v=""/>
    <s v="766583445401"/>
    <s v="16/11/2025 14:38"/>
  </r>
  <r>
    <x v="11"/>
    <x v="11"/>
    <n v="15"/>
    <n v="1"/>
    <s v="GBN12"/>
    <n v="25"/>
    <n v="10"/>
    <s v="ร้านที่2"/>
    <s v="ธ******ว"/>
    <s v="******ตำบลมาบโป่ง อำเภอพานทอง จังหวัดชลบุรี 20160"/>
    <s v="20160"/>
    <s v="74"/>
    <s v="16/11/2025 14:36"/>
    <s v="-"/>
    <s v="SPX Express"/>
    <s v="Shopee"/>
    <s v="shopee"/>
    <s v=""/>
    <s v="TH2570434229460"/>
    <s v="16/11/2025 14:35"/>
  </r>
  <r>
    <x v="0"/>
    <x v="0"/>
    <n v="33.333333333333336"/>
    <n v="3"/>
    <s v="GBN11"/>
    <n v="100"/>
    <n v="0"/>
    <s v="ร้านที่2"/>
    <s v="น***ิพย์  พ***พัทธ์"/>
    <s v="นครราชสีมา"/>
    <s v="-"/>
    <s v=""/>
    <s v="16/11/2025 14:27"/>
    <s v="-"/>
    <s v="J&amp;T COD"/>
    <s v="Tiktok"/>
    <s v="จ่ายทีหลัง / COD"/>
    <s v=""/>
    <s v="766544141366"/>
    <s v="16/11/2025 14:27"/>
  </r>
  <r>
    <x v="0"/>
    <x v="0"/>
    <n v="33.333333333333336"/>
    <n v="3"/>
    <s v="GBN10"/>
    <n v="100"/>
    <n v="0"/>
    <s v="ร้านที่2"/>
    <s v="ก***า"/>
    <s v="พะเยา"/>
    <s v="-"/>
    <s v=""/>
    <s v="16/11/2025 14:27"/>
    <s v="-"/>
    <s v="J&amp;T Express"/>
    <s v="Tiktok"/>
    <s v="tiktok"/>
    <s v=""/>
    <s v="766552249396"/>
    <s v="16/11/2025 14:27"/>
  </r>
  <r>
    <x v="0"/>
    <x v="0"/>
    <n v="50"/>
    <n v="6"/>
    <s v="GBN9"/>
    <n v="200"/>
    <n v="0"/>
    <s v="ร้านที่2"/>
    <s v="p***love"/>
    <s v="พังงา"/>
    <s v="-"/>
    <s v=""/>
    <s v="16/11/2025 14:24"/>
    <s v="-"/>
    <s v="J&amp;T COD"/>
    <s v="Tiktok"/>
    <s v="จ่ายทีหลัง / COD"/>
    <s v=""/>
    <s v="766550646374"/>
    <s v="16/11/2025 14:24"/>
  </r>
  <r>
    <x v="6"/>
    <x v="13"/>
    <n v="139"/>
    <n v="1"/>
    <s v="GBN8"/>
    <n v="108.99"/>
    <n v="0"/>
    <s v="ร้านที่2"/>
    <s v="ส***ิพจน์ ท***อนน้อย"/>
    <s v="นครปฐม"/>
    <s v="-"/>
    <s v=""/>
    <s v="16/11/2025 14:24"/>
    <s v="-"/>
    <s v="J&amp;T Express"/>
    <s v="Tiktok"/>
    <s v="tiktok"/>
    <s v=""/>
    <s v="766553726400"/>
    <s v="16/11/2025 14:24"/>
  </r>
  <r>
    <x v="12"/>
    <x v="12"/>
    <n v="66.666666666666671"/>
    <n v="3"/>
    <s v="GBN7"/>
    <n v="101"/>
    <n v="1"/>
    <s v="ร้านที่2"/>
    <s v="ค***ิต ร***ิล"/>
    <s v="กำแพงเพชร"/>
    <s v="-"/>
    <s v=""/>
    <s v="16/11/2025 14:24"/>
    <s v="-"/>
    <s v="J&amp;T COD"/>
    <s v="Tiktok"/>
    <s v="จ่ายทีหลัง / COD"/>
    <s v=""/>
    <s v="766571904361"/>
    <s v="16/11/2025 14:24"/>
  </r>
  <r>
    <x v="0"/>
    <x v="0"/>
    <n v="33.333333333333336"/>
    <n v="3"/>
    <s v="GBN6"/>
    <n v="100"/>
    <n v="0"/>
    <s v="ร้านที่2"/>
    <s v="ป***ิม โ***"/>
    <s v="นครสวรรค์"/>
    <s v="-"/>
    <s v=""/>
    <s v="16/11/2025 14:16"/>
    <s v="-"/>
    <s v="J&amp;T COD"/>
    <s v="Tiktok"/>
    <s v="จ่ายทีหลัง / COD"/>
    <s v=""/>
    <s v="766547143364"/>
    <s v="16/11/2025 14:16"/>
  </r>
  <r>
    <x v="6"/>
    <x v="13"/>
    <n v="139"/>
    <n v="2"/>
    <s v="GBN5"/>
    <n v="217.98"/>
    <n v="0"/>
    <s v="ร้านที่2"/>
    <s v="พ***ิไล พ***ันธ์"/>
    <s v="ปราจีนบุรี"/>
    <s v="-"/>
    <s v=""/>
    <s v="16/11/2025 14:16"/>
    <s v="-"/>
    <s v="J&amp;T COD"/>
    <s v="Tiktok"/>
    <s v="จ่ายทีหลัง / COD"/>
    <s v=""/>
    <s v="766556319373"/>
    <s v="16/11/2025 14:16"/>
  </r>
  <r>
    <x v="12"/>
    <x v="12"/>
    <n v="66.666666666666671"/>
    <n v="3"/>
    <s v="GBN4"/>
    <n v="100"/>
    <n v="0"/>
    <s v="ร้านที่2"/>
    <s v="ไ***รณ ก***ามา"/>
    <s v="ชลบุรี"/>
    <s v="-"/>
    <s v=""/>
    <s v="16/11/2025 14:14"/>
    <s v="-"/>
    <s v="J&amp;T COD"/>
    <s v="Tiktok"/>
    <s v="จ่ายทีหลัง / COD"/>
    <s v=""/>
    <s v="766553415342"/>
    <s v="16/11/2025 14:15"/>
  </r>
  <r>
    <x v="2"/>
    <x v="2"/>
    <n v="33.333333333333336"/>
    <n v="3"/>
    <s v="GBN2"/>
    <n v="200"/>
    <n v="0"/>
    <s v="ร้านที่2"/>
    <s v="อ***พร เ***าม"/>
    <s v="ปราจีนบุรี"/>
    <s v="-"/>
    <s v=""/>
    <s v="16/11/2025 14:13"/>
    <s v="-"/>
    <s v="J&amp;T Express"/>
    <s v="Tiktok"/>
    <s v="tiktok"/>
    <s v=""/>
    <s v="766579607301"/>
    <s v="16/11/2025 14:14"/>
  </r>
  <r>
    <x v="1"/>
    <x v="1"/>
    <n v="33.333333333333336"/>
    <n v="3"/>
    <s v="GBN2"/>
    <n v="200"/>
    <n v="0"/>
    <s v="ร้านที่2"/>
    <s v="อ***พร เ***าม"/>
    <s v="ปราจีนบุรี"/>
    <s v="-"/>
    <s v=""/>
    <s v="16/11/2025 14:13"/>
    <s v="-"/>
    <s v="J&amp;T Express"/>
    <s v="Tiktok"/>
    <s v="tiktok"/>
    <s v=""/>
    <s v="766579607301"/>
    <s v="16/11/2025 14:14"/>
  </r>
  <r>
    <x v="1"/>
    <x v="1"/>
    <n v="33.333333333333336"/>
    <n v="3"/>
    <s v="GBN1"/>
    <n v="300"/>
    <n v="0"/>
    <s v="ร้านที่2"/>
    <s v="น***ช ป***ตังโข"/>
    <s v="ยโสธร"/>
    <s v="-"/>
    <s v=""/>
    <s v="16/11/2025 14:12"/>
    <s v="-"/>
    <s v="J&amp;T COD"/>
    <s v="Tiktok"/>
    <s v="จ่ายทีหลัง / COD"/>
    <s v=""/>
    <s v="766514705224"/>
    <s v="16/11/2025 14:14"/>
  </r>
  <r>
    <x v="2"/>
    <x v="2"/>
    <n v="33.333333333333336"/>
    <n v="3"/>
    <s v="GBN1"/>
    <n v="300"/>
    <n v="0"/>
    <s v="ร้านที่2"/>
    <s v="น***ช ป***ตังโข"/>
    <s v="ยโสธร"/>
    <s v="-"/>
    <s v=""/>
    <s v="16/11/2025 14:12"/>
    <s v="-"/>
    <s v="J&amp;T COD"/>
    <s v="Tiktok"/>
    <s v="จ่ายทีหลัง / COD"/>
    <s v=""/>
    <s v="766514705224"/>
    <s v="16/11/2025 14:14"/>
  </r>
  <r>
    <x v="0"/>
    <x v="0"/>
    <n v="33.333333333333336"/>
    <n v="3"/>
    <s v="GBN1"/>
    <n v="300"/>
    <n v="0"/>
    <s v="ร้านที่2"/>
    <s v="น***ช ป***ตังโข"/>
    <s v="ยโสธร"/>
    <s v="-"/>
    <s v=""/>
    <s v="16/11/2025 14:12"/>
    <s v="-"/>
    <s v="J&amp;T COD"/>
    <s v="Tiktok"/>
    <s v="จ่ายทีหลัง / COD"/>
    <s v=""/>
    <s v="766514705224"/>
    <s v="16/11/2025 14:14"/>
  </r>
  <r>
    <x v="0"/>
    <x v="0"/>
    <n v="50"/>
    <n v="12"/>
    <s v="GBN0"/>
    <n v="400"/>
    <n v="0"/>
    <s v="ร้านที่2"/>
    <s v="S***orn P***ru"/>
    <s v="นครราชสีมา"/>
    <s v="-"/>
    <s v=""/>
    <s v="16/11/2025 14:07"/>
    <s v="-"/>
    <s v="J&amp;T COD"/>
    <s v="Tiktok"/>
    <s v="จ่ายทีหลัง / COD"/>
    <s v=""/>
    <s v="766519126391"/>
    <s v="16/11/2025 14:12"/>
  </r>
  <r>
    <x v="0"/>
    <x v="0"/>
    <n v="33.333333333333336"/>
    <n v="3"/>
    <s v="GBM98"/>
    <n v="200"/>
    <n v="0"/>
    <s v="ร้านที่2"/>
    <s v="ศ***ระภา​ ส***์​ดวง"/>
    <s v="กรุงเทพฯ"/>
    <s v="-"/>
    <s v=""/>
    <s v="16/11/2025 14:06"/>
    <s v="-"/>
    <s v="J&amp;T Express"/>
    <s v="Tiktok"/>
    <s v="tiktok"/>
    <s v=""/>
    <s v="766552031291"/>
    <s v="16/11/2025 14:11"/>
  </r>
  <r>
    <x v="2"/>
    <x v="2"/>
    <n v="50"/>
    <n v="1"/>
    <s v="GBM98"/>
    <n v="200"/>
    <n v="0"/>
    <s v="ร้านที่2"/>
    <s v="ศ***ระภา​ ส***์​ดวง"/>
    <s v="กรุงเทพฯ"/>
    <s v="-"/>
    <s v=""/>
    <s v="16/11/2025 14:06"/>
    <s v="-"/>
    <s v="J&amp;T Express"/>
    <s v="Tiktok"/>
    <s v="tiktok"/>
    <s v=""/>
    <s v="766552031291"/>
    <s v="16/11/2025 14:11"/>
  </r>
  <r>
    <x v="1"/>
    <x v="1"/>
    <n v="50"/>
    <n v="1"/>
    <s v="GBM98"/>
    <n v="200"/>
    <n v="0"/>
    <s v="ร้านที่2"/>
    <s v="ศ***ระภา​ ส***์​ดวง"/>
    <s v="กรุงเทพฯ"/>
    <s v="-"/>
    <s v=""/>
    <s v="16/11/2025 14:06"/>
    <s v="-"/>
    <s v="J&amp;T Express"/>
    <s v="Tiktok"/>
    <s v="tiktok"/>
    <s v=""/>
    <s v="766552031291"/>
    <s v="16/11/2025 14:11"/>
  </r>
  <r>
    <x v="10"/>
    <x v="10"/>
    <n v="50"/>
    <n v="1"/>
    <s v="GBM98"/>
    <n v="200"/>
    <n v="0"/>
    <s v="ร้านที่2"/>
    <s v="ศ***ระภา​ ส***์​ดวง"/>
    <s v="กรุงเทพฯ"/>
    <s v="-"/>
    <s v=""/>
    <s v="16/11/2025 14:06"/>
    <s v="-"/>
    <s v="J&amp;T Express"/>
    <s v="Tiktok"/>
    <s v="tiktok"/>
    <s v=""/>
    <s v="766552031291"/>
    <s v="16/11/2025 14:11"/>
  </r>
  <r>
    <x v="0"/>
    <x v="0"/>
    <n v="50"/>
    <n v="12"/>
    <s v="GBM97"/>
    <n v="400"/>
    <n v="0"/>
    <s v="ร้านที่2"/>
    <s v="S***orn P***ru"/>
    <s v="นครราชสีมา"/>
    <s v="-"/>
    <s v=""/>
    <s v="16/11/2025 14:06"/>
    <s v="-"/>
    <s v="J&amp;T COD"/>
    <s v="Tiktok"/>
    <s v="จ่ายทีหลัง / COD"/>
    <s v=""/>
    <s v="766593232366"/>
    <s v="16/11/2025 14:11"/>
  </r>
  <r>
    <x v="2"/>
    <x v="2"/>
    <n v="60"/>
    <n v="2"/>
    <s v="GBM96"/>
    <n v="178"/>
    <n v="0"/>
    <s v="ร้านที่2"/>
    <s v="ก***ชากร ส***า"/>
    <s v="พิจิตร"/>
    <s v="-"/>
    <s v=""/>
    <s v="16/11/2025 14:06"/>
    <s v="-"/>
    <s v="J&amp;T COD"/>
    <s v="Tiktok"/>
    <s v="จ่ายทีหลัง / COD"/>
    <s v=""/>
    <s v="766590989275"/>
    <s v="16/11/2025 14:10"/>
  </r>
  <r>
    <x v="1"/>
    <x v="1"/>
    <n v="60"/>
    <n v="2"/>
    <s v="GBM96"/>
    <n v="178"/>
    <n v="0"/>
    <s v="ร้านที่2"/>
    <s v="ก***ชากร ส***า"/>
    <s v="พิจิตร"/>
    <s v="-"/>
    <s v=""/>
    <s v="16/11/2025 14:06"/>
    <s v="-"/>
    <s v="J&amp;T COD"/>
    <s v="Tiktok"/>
    <s v="จ่ายทีหลัง / COD"/>
    <s v=""/>
    <s v="766590989275"/>
    <s v="16/11/2025 14:10"/>
  </r>
  <r>
    <x v="10"/>
    <x v="10"/>
    <n v="60"/>
    <n v="2"/>
    <s v="GBM96"/>
    <n v="178"/>
    <n v="0"/>
    <s v="ร้านที่2"/>
    <s v="ก***ชากร ส***า"/>
    <s v="พิจิตร"/>
    <s v="-"/>
    <s v=""/>
    <s v="16/11/2025 14:06"/>
    <s v="-"/>
    <s v="J&amp;T COD"/>
    <s v="Tiktok"/>
    <s v="จ่ายทีหลัง / COD"/>
    <s v=""/>
    <s v="766590989275"/>
    <s v="16/11/2025 14:10"/>
  </r>
  <r>
    <x v="0"/>
    <x v="0"/>
    <n v="50"/>
    <n v="6"/>
    <s v="GBM94"/>
    <n v="208"/>
    <n v="8"/>
    <s v="ร้านที่2"/>
    <s v="P***ock R*"/>
    <s v="ตรัง"/>
    <s v="-"/>
    <s v=""/>
    <s v="16/11/2025 13:59"/>
    <s v="-"/>
    <s v="J&amp;T COD"/>
    <s v="Tiktok"/>
    <s v="จ่ายทีหลัง / COD"/>
    <s v=""/>
    <s v="766524935400"/>
    <s v="16/11/2025 13:59"/>
  </r>
  <r>
    <x v="0"/>
    <x v="0"/>
    <n v="50"/>
    <n v="6"/>
    <s v="GBM93"/>
    <n v="200"/>
    <n v="0"/>
    <s v="ร้านที่2"/>
    <s v="ด***ระกาย พ***อ่อน"/>
    <s v="เลย"/>
    <s v="-"/>
    <s v=""/>
    <s v="16/11/2025 13:55"/>
    <s v="-"/>
    <s v="J&amp;T COD"/>
    <s v="Tiktok"/>
    <s v="จ่ายทีหลัง / COD"/>
    <s v=""/>
    <s v="766518330406"/>
    <s v="16/11/2025 13:55"/>
  </r>
  <r>
    <x v="12"/>
    <x v="12"/>
    <n v="66.666666666666671"/>
    <n v="3"/>
    <s v="GBM92"/>
    <n v="100"/>
    <n v="0"/>
    <s v="ร้านที่2"/>
    <s v="ฮ***บ๊ะฮ์​ ห***บากา"/>
    <s v="สงขลา"/>
    <s v="-"/>
    <s v=""/>
    <s v="16/11/2025 13:53"/>
    <s v="-"/>
    <s v="J&amp;T Express"/>
    <s v="Tiktok"/>
    <s v="tiktok"/>
    <s v=""/>
    <s v="766530726404"/>
    <s v="16/11/2025 13:53"/>
  </r>
  <r>
    <x v="2"/>
    <x v="2"/>
    <n v="50"/>
    <n v="1"/>
    <s v="GBM90"/>
    <n v="100"/>
    <n v="0"/>
    <s v="ร้านที่4"/>
    <s v="น*** บ***ริกา แ***ตียว"/>
    <s v="พระนครศรีอยุธยา"/>
    <s v="-"/>
    <s v=""/>
    <s v="16/11/2025 13:36"/>
    <s v="-"/>
    <s v="J&amp;T COD"/>
    <s v="Tiktok"/>
    <s v="จ่ายทีหลัง / COD"/>
    <s v=""/>
    <s v="766565085274"/>
    <s v="16/11/2025 13:36"/>
  </r>
  <r>
    <x v="1"/>
    <x v="1"/>
    <n v="50"/>
    <n v="1"/>
    <s v="GBM90"/>
    <n v="100"/>
    <n v="0"/>
    <s v="ร้านที่4"/>
    <s v="น*** บ***ริกา แ***ตียว"/>
    <s v="พระนครศรีอยุธยา"/>
    <s v="-"/>
    <s v=""/>
    <s v="16/11/2025 13:36"/>
    <s v="-"/>
    <s v="J&amp;T COD"/>
    <s v="Tiktok"/>
    <s v="จ่ายทีหลัง / COD"/>
    <s v=""/>
    <s v="766565085274"/>
    <s v="16/11/2025 13:36"/>
  </r>
  <r>
    <x v="10"/>
    <x v="10"/>
    <n v="50"/>
    <n v="1"/>
    <s v="GBM90"/>
    <n v="100"/>
    <n v="0"/>
    <s v="ร้านที่4"/>
    <s v="น*** บ***ริกา แ***ตียว"/>
    <s v="พระนครศรีอยุธยา"/>
    <s v="-"/>
    <s v=""/>
    <s v="16/11/2025 13:36"/>
    <s v="-"/>
    <s v="J&amp;T COD"/>
    <s v="Tiktok"/>
    <s v="จ่ายทีหลัง / COD"/>
    <s v=""/>
    <s v="766565085274"/>
    <s v="16/11/2025 13:36"/>
  </r>
  <r>
    <x v="7"/>
    <x v="14"/>
    <n v="139"/>
    <n v="2"/>
    <s v="GBM89"/>
    <n v="215"/>
    <n v="0"/>
    <s v="ร้านที่1"/>
    <s v="แอน"/>
    <s v="112ม.8 ต.โนนแดง อ.บ้านเขว้า จ.ชัยภุมิ 36170_x000a_(ฟาร์มหมูแสงทองปศุสัตว์หลัง อบตโนนแดง)"/>
    <s v="36170"/>
    <s v="0837108969"/>
    <s v="16/11/2025 13:36"/>
    <s v="jaomui230544@gmail.com"/>
    <s v="EMS COD"/>
    <s v="facebook"/>
    <s v="จ่ายทีหลัง / COD"/>
    <s v=""/>
    <s v="WA044189574TH"/>
    <s v="16/11/2025 13:36"/>
  </r>
  <r>
    <x v="0"/>
    <x v="0"/>
    <n v="50"/>
    <n v="6"/>
    <s v="GBM88"/>
    <n v="100"/>
    <n v="0"/>
    <s v="ร้านที่2"/>
    <s v="ธ***รัตน์ ส***ท้าเอี้ยน"/>
    <s v="ราชบุรี"/>
    <s v="-"/>
    <s v=""/>
    <s v="16/11/2025 13:31"/>
    <s v="-"/>
    <s v="J&amp;T COD"/>
    <s v="Tiktok"/>
    <s v="จ่ายทีหลัง / COD"/>
    <s v=""/>
    <s v="766522644344"/>
    <s v="16/11/2025 13:31"/>
  </r>
  <r>
    <x v="5"/>
    <x v="5"/>
    <n v="66.666666666666671"/>
    <n v="3"/>
    <s v="GBM87"/>
    <n v="100"/>
    <n v="0"/>
    <s v="ร้านที่2"/>
    <s v="u***97827836131"/>
    <s v="นครปฐม"/>
    <s v="-"/>
    <s v=""/>
    <s v="16/11/2025 13:29"/>
    <s v="-"/>
    <s v="Flash Express Thailand COD"/>
    <s v="Tiktok"/>
    <s v="จ่ายทีหลัง / COD"/>
    <s v=""/>
    <s v="THT150729R3DT8Z"/>
    <s v="16/11/2025 13:29"/>
  </r>
  <r>
    <x v="8"/>
    <x v="15"/>
    <n v="66"/>
    <n v="1"/>
    <s v="GBM86"/>
    <n v="231"/>
    <n v="0"/>
    <s v="ร้านที่1"/>
    <s v="ม******ช"/>
    <s v="****** ต.ท่าโพธิ์ ตำบลท่าโพธิ์ อำเภอเมืองพิษณุโลก จังหวัดพิษณุโลก 65000"/>
    <s v="65000"/>
    <s v="18"/>
    <s v="16/11/2025 13:50"/>
    <s v="-"/>
    <s v="SPX Express"/>
    <s v="Shopee"/>
    <s v="shopee"/>
    <s v=""/>
    <s v="TH250313867272M"/>
    <s v="16/11/2025 13:24"/>
  </r>
  <r>
    <x v="13"/>
    <x v="16"/>
    <n v="66"/>
    <n v="1"/>
    <s v="GBM86"/>
    <n v="231"/>
    <n v="0"/>
    <s v="ร้านที่1"/>
    <s v="ม******ช"/>
    <s v="****** ต.ท่าโพธิ์ ตำบลท่าโพธิ์ อำเภอเมืองพิษณุโลก จังหวัดพิษณุโลก 65000"/>
    <s v="65000"/>
    <s v="18"/>
    <s v="16/11/2025 13:50"/>
    <s v="-"/>
    <s v="SPX Express"/>
    <s v="Shopee"/>
    <s v="shopee"/>
    <s v=""/>
    <s v="TH250313867272M"/>
    <s v="16/11/2025 13:24"/>
  </r>
  <r>
    <x v="4"/>
    <x v="4"/>
    <n v="67"/>
    <n v="1"/>
    <s v="GBM86"/>
    <n v="231"/>
    <n v="0"/>
    <s v="ร้านที่1"/>
    <s v="ม******ช"/>
    <s v="****** ต.ท่าโพธิ์ ตำบลท่าโพธิ์ อำเภอเมืองพิษณุโลก จังหวัดพิษณุโลก 65000"/>
    <s v="65000"/>
    <s v="18"/>
    <s v="16/11/2025 13:50"/>
    <s v="-"/>
    <s v="SPX Express"/>
    <s v="Shopee"/>
    <s v="shopee"/>
    <s v=""/>
    <s v="TH250313867272M"/>
    <s v="16/11/2025 13:24"/>
  </r>
  <r>
    <x v="2"/>
    <x v="2"/>
    <n v="60"/>
    <n v="2"/>
    <s v="GBM85"/>
    <n v="179.75"/>
    <n v="0"/>
    <s v="ร้านที่2"/>
    <s v="ส***ญญา ค***"/>
    <s v="มหาสารคาม"/>
    <s v="-"/>
    <s v=""/>
    <s v="16/11/2025 13:16"/>
    <s v="-"/>
    <s v="J&amp;T COD"/>
    <s v="Tiktok"/>
    <s v="จ่ายทีหลัง / COD"/>
    <s v="โปรดระบุห้ามโยน"/>
    <s v="766577585266"/>
    <s v="16/11/2025 13:16"/>
  </r>
  <r>
    <x v="1"/>
    <x v="1"/>
    <n v="60"/>
    <n v="2"/>
    <s v="GBM85"/>
    <n v="179.75"/>
    <n v="0"/>
    <s v="ร้านที่2"/>
    <s v="ส***ญญา ค***"/>
    <s v="มหาสารคาม"/>
    <s v="-"/>
    <s v=""/>
    <s v="16/11/2025 13:16"/>
    <s v="-"/>
    <s v="J&amp;T COD"/>
    <s v="Tiktok"/>
    <s v="จ่ายทีหลัง / COD"/>
    <s v="โปรดระบุห้ามโยน"/>
    <s v="766577585266"/>
    <s v="16/11/2025 13:16"/>
  </r>
  <r>
    <x v="10"/>
    <x v="10"/>
    <n v="60"/>
    <n v="2"/>
    <s v="GBM85"/>
    <n v="179.75"/>
    <n v="0"/>
    <s v="ร้านที่2"/>
    <s v="ส***ญญา ค***"/>
    <s v="มหาสารคาม"/>
    <s v="-"/>
    <s v=""/>
    <s v="16/11/2025 13:16"/>
    <s v="-"/>
    <s v="J&amp;T COD"/>
    <s v="Tiktok"/>
    <s v="จ่ายทีหลัง / COD"/>
    <s v="โปรดระบุห้ามโยน"/>
    <s v="766577585266"/>
    <s v="16/11/2025 13:16"/>
  </r>
  <r>
    <x v="0"/>
    <x v="0"/>
    <n v="33.333333333333336"/>
    <n v="3"/>
    <s v="GBM83"/>
    <n v="109"/>
    <n v="9"/>
    <s v="ร้านที่2"/>
    <s v="โ* ท***ี"/>
    <s v="พิษณุโลก"/>
    <s v="-"/>
    <s v=""/>
    <s v="16/11/2025 13:11"/>
    <s v="-"/>
    <s v="J&amp;T COD"/>
    <s v="Tiktok"/>
    <s v="จ่ายทีหลัง / COD"/>
    <s v=""/>
    <s v="766524156355"/>
    <s v="16/11/2025 13:11"/>
  </r>
  <r>
    <x v="0"/>
    <x v="0"/>
    <n v="33.333333333333336"/>
    <n v="3"/>
    <s v="GBM80"/>
    <n v="100"/>
    <n v="0"/>
    <s v="ร้านที่2"/>
    <s v="ป***ชาติ ท***า"/>
    <s v="สกลนคร"/>
    <s v="-"/>
    <s v=""/>
    <s v="16/11/2025 13:08"/>
    <s v="-"/>
    <s v="J&amp;T COD"/>
    <s v="Tiktok"/>
    <s v="จ่ายทีหลัง / COD"/>
    <s v=""/>
    <s v="766589959332"/>
    <s v="16/11/2025 13:08"/>
  </r>
  <r>
    <x v="5"/>
    <x v="5"/>
    <n v="66.666666666666671"/>
    <n v="3"/>
    <s v="GBM79"/>
    <n v="100"/>
    <n v="0"/>
    <s v="ร้านที่2"/>
    <s v="ป***ชาติ ท***า"/>
    <s v="สกลนคร"/>
    <s v="-"/>
    <s v=""/>
    <s v="16/11/2025 13:08"/>
    <s v="-"/>
    <s v="J&amp;T COD"/>
    <s v="Tiktok"/>
    <s v="จ่ายทีหลัง / COD"/>
    <s v=""/>
    <s v="766590051231"/>
    <s v="16/11/2025 13:08"/>
  </r>
  <r>
    <x v="0"/>
    <x v="0"/>
    <n v="33.333333333333336"/>
    <n v="3"/>
    <s v="GBM78"/>
    <n v="100"/>
    <n v="0"/>
    <s v="ร้านที่2"/>
    <s v="น***กร จ***ทอง"/>
    <s v="พระนครศรีอยุธยา"/>
    <s v="-"/>
    <s v=""/>
    <s v="16/11/2025 12:57"/>
    <s v="-"/>
    <s v="J&amp;T COD"/>
    <s v="Tiktok"/>
    <s v="จ่ายทีหลัง / COD"/>
    <s v=""/>
    <s v="766545848401"/>
    <s v="16/11/2025 12:57"/>
  </r>
  <r>
    <x v="4"/>
    <x v="4"/>
    <n v="78.5"/>
    <n v="2"/>
    <s v="GBM77"/>
    <n v="148"/>
    <n v="0"/>
    <s v="ร้านที่1"/>
    <s v="น******ล"/>
    <s v="******กปัง ตำบลผักปัง อำเภอภูเขียว จังหวัดชัยภูมิ 36110"/>
    <s v="36110"/>
    <s v="13"/>
    <s v="16/11/2025 12:55"/>
    <s v="-"/>
    <s v="SPX Express"/>
    <s v="Shopee"/>
    <s v="shopee"/>
    <s v=""/>
    <s v="TH2503977025585"/>
    <s v="16/11/2025 12:55"/>
  </r>
  <r>
    <x v="12"/>
    <x v="12"/>
    <n v="66.666666666666671"/>
    <n v="3"/>
    <s v="GBM74"/>
    <n v="100"/>
    <n v="0"/>
    <s v="ร้านที่2"/>
    <s v="ท***ุพร แ***เขียว"/>
    <s v="พะเยา"/>
    <s v="-"/>
    <s v=""/>
    <s v="16/11/2025 12:33"/>
    <s v="-"/>
    <s v="J&amp;T COD"/>
    <s v="Tiktok"/>
    <s v="จ่ายทีหลัง / COD"/>
    <s v=""/>
    <s v="766407120990"/>
    <s v="16/11/2025 12:33"/>
  </r>
  <r>
    <x v="12"/>
    <x v="12"/>
    <n v="66.666666666666671"/>
    <n v="3"/>
    <s v="GBM73"/>
    <n v="100"/>
    <n v="0"/>
    <s v="ร้านที่2"/>
    <s v="ม***ี ส***ษ์"/>
    <s v="เทศบาลนครนครราชสีมา"/>
    <s v="-"/>
    <s v=""/>
    <s v="16/11/2025 12:30"/>
    <s v="-"/>
    <s v="J&amp;T COD"/>
    <s v="Tiktok"/>
    <s v="จ่ายทีหลัง / COD"/>
    <s v=""/>
    <s v="766421721995"/>
    <s v="16/11/2025 12:30"/>
  </r>
  <r>
    <x v="2"/>
    <x v="2"/>
    <n v="50"/>
    <n v="1"/>
    <s v="GBM72"/>
    <n v="100"/>
    <n v="0"/>
    <s v="ร้านที่4"/>
    <s v="อ***้งโซ้ง"/>
    <s v="เพชรบูรณ์"/>
    <s v="-"/>
    <s v=""/>
    <s v="16/11/2025 12:24"/>
    <s v="-"/>
    <s v="J&amp;T COD"/>
    <s v="Tiktok"/>
    <s v="จ่ายทีหลัง / COD"/>
    <s v=""/>
    <s v="766436112960"/>
    <s v="16/11/2025 12:24"/>
  </r>
  <r>
    <x v="1"/>
    <x v="1"/>
    <n v="50"/>
    <n v="1"/>
    <s v="GBM72"/>
    <n v="100"/>
    <n v="0"/>
    <s v="ร้านที่4"/>
    <s v="อ***้งโซ้ง"/>
    <s v="เพชรบูรณ์"/>
    <s v="-"/>
    <s v=""/>
    <s v="16/11/2025 12:24"/>
    <s v="-"/>
    <s v="J&amp;T COD"/>
    <s v="Tiktok"/>
    <s v="จ่ายทีหลัง / COD"/>
    <s v=""/>
    <s v="766436112960"/>
    <s v="16/11/2025 12:24"/>
  </r>
  <r>
    <x v="10"/>
    <x v="10"/>
    <n v="50"/>
    <n v="1"/>
    <s v="GBM72"/>
    <n v="100"/>
    <n v="0"/>
    <s v="ร้านที่4"/>
    <s v="อ***้งโซ้ง"/>
    <s v="เพชรบูรณ์"/>
    <s v="-"/>
    <s v=""/>
    <s v="16/11/2025 12:24"/>
    <s v="-"/>
    <s v="J&amp;T COD"/>
    <s v="Tiktok"/>
    <s v="จ่ายทีหลัง / COD"/>
    <s v=""/>
    <s v="766436112960"/>
    <s v="16/11/2025 12:24"/>
  </r>
  <r>
    <x v="12"/>
    <x v="12"/>
    <n v="66.666666666666671"/>
    <n v="3"/>
    <s v="GBM71"/>
    <n v="100"/>
    <n v="0"/>
    <s v="ร้านที่2"/>
    <s v="u***111555450065"/>
    <s v="นครสวรรค์"/>
    <s v="-"/>
    <s v=""/>
    <s v="16/11/2025 12:21"/>
    <s v="-"/>
    <s v="J&amp;T COD"/>
    <s v="Tiktok"/>
    <s v="จ่ายทีหลัง / COD"/>
    <s v=""/>
    <s v="766490637953"/>
    <s v="16/11/2025 12:21"/>
  </r>
  <r>
    <x v="12"/>
    <x v="12"/>
    <n v="66.666666666666671"/>
    <n v="3"/>
    <s v="GBM70"/>
    <n v="100"/>
    <n v="0"/>
    <s v="ร้านที่2"/>
    <s v="ร***า ห***จรืญ"/>
    <s v="ปทุมธานี"/>
    <s v="-"/>
    <s v=""/>
    <s v="16/11/2025 12:21"/>
    <s v="-"/>
    <s v="J&amp;T COD"/>
    <s v="Tiktok"/>
    <s v="จ่ายทีหลัง / COD"/>
    <s v=""/>
    <s v="766412635951"/>
    <s v="16/11/2025 12:21"/>
  </r>
  <r>
    <x v="12"/>
    <x v="12"/>
    <n v="66.666666666666671"/>
    <n v="3"/>
    <s v="GBM69"/>
    <n v="100"/>
    <n v="0"/>
    <s v="ร้านที่2"/>
    <s v="ร***ข้าวอั่งเปาข้างร้านสีฟ้า"/>
    <s v="กรุงเทพฯ"/>
    <s v="-"/>
    <s v=""/>
    <s v="16/11/2025 12:18"/>
    <s v="-"/>
    <s v="J&amp;T COD"/>
    <s v="Tiktok"/>
    <s v="จ่ายทีหลัง / COD"/>
    <s v=""/>
    <s v="766492238956"/>
    <s v="16/11/2025 12:18"/>
  </r>
  <r>
    <x v="12"/>
    <x v="12"/>
    <n v="66.666666666666671"/>
    <n v="3"/>
    <s v="GBM65"/>
    <n v="100"/>
    <n v="0"/>
    <s v="ร้านที่2"/>
    <s v="จ***ร์สม เ***"/>
    <s v="ลำปาง"/>
    <s v="-"/>
    <s v=""/>
    <s v="16/11/2025 12:09"/>
    <s v="-"/>
    <s v="J&amp;T COD"/>
    <s v="Tiktok"/>
    <s v="จ่ายทีหลัง / COD"/>
    <s v=""/>
    <s v="766417836951"/>
    <s v="16/11/2025 12:09"/>
  </r>
  <r>
    <x v="0"/>
    <x v="0"/>
    <n v="33.333333333333336"/>
    <n v="3"/>
    <s v="GBM64"/>
    <n v="100"/>
    <n v="0"/>
    <s v="ร้านที่2"/>
    <s v="ป***ธิดา ม***อม"/>
    <s v="ขอนแก่น"/>
    <s v="-"/>
    <s v=""/>
    <s v="16/11/2025 12:06"/>
    <s v="-"/>
    <s v="J&amp;T COD"/>
    <s v="Tiktok"/>
    <s v="จ่ายทีหลัง / COD"/>
    <s v=""/>
    <s v="766460311945"/>
    <s v="16/11/2025 12:06"/>
  </r>
  <r>
    <x v="5"/>
    <x v="5"/>
    <n v="66.666666666666671"/>
    <n v="6"/>
    <s v="GBM63"/>
    <n v="200"/>
    <n v="0"/>
    <s v="ร้านที่2"/>
    <s v="เ***เรศ พ***ศาสตร์"/>
    <s v="มุกดาหาร"/>
    <s v="-"/>
    <s v=""/>
    <s v="16/11/2025 12:03"/>
    <s v="-"/>
    <s v="J&amp;T COD"/>
    <s v="Tiktok"/>
    <s v="จ่ายทีหลัง / COD"/>
    <s v=""/>
    <s v="766480708921"/>
    <s v="16/11/2025 12:03"/>
  </r>
  <r>
    <x v="14"/>
    <x v="17"/>
    <n v="75"/>
    <n v="1"/>
    <s v="GBM62"/>
    <n v="112"/>
    <n v="37"/>
    <s v="ร้านที่1"/>
    <s v="น******ี"/>
    <s v="******2, ตำบล สวนส้ม, อำเภอบ้านแพ้ว ตำบลสวนส้ม อำเภอบ้านแพ้ว จังหวัดสมุทรสาคร 74120"/>
    <s v="74120"/>
    <s v="16"/>
    <s v="16/11/2025 12:33"/>
    <s v="-"/>
    <s v="SPX Express"/>
    <s v="Shopee"/>
    <s v="shopee"/>
    <s v=""/>
    <s v="TH259099872790I"/>
    <s v="16/11/2025 12:03"/>
  </r>
  <r>
    <x v="0"/>
    <x v="0"/>
    <n v="33.333333333333336"/>
    <n v="3"/>
    <s v="GBM61"/>
    <n v="100"/>
    <n v="0"/>
    <s v="ร้านที่2"/>
    <s v="จ***ิน"/>
    <s v="ยโสธร"/>
    <s v="-"/>
    <s v=""/>
    <s v="16/11/2025 11:47"/>
    <s v="-"/>
    <s v="J&amp;T COD"/>
    <s v="Tiktok"/>
    <s v="จ่ายทีหลัง / COD"/>
    <s v="ขอแค่เผือกมะพร้าวล้วนเท่านั้นค่ะ"/>
    <s v="766421215921"/>
    <s v="16/11/2025 11:47"/>
  </r>
  <r>
    <x v="4"/>
    <x v="4"/>
    <n v="69.900000000000006"/>
    <n v="10"/>
    <s v="GBM60"/>
    <n v="800"/>
    <n v="0"/>
    <s v="ร้านที่1"/>
    <s v="น******ำ"/>
    <s v="******ตำบลบ้านต๊ำ อำเภอเมืองพะเยา จังหวัดพะเยา 56000"/>
    <s v="56000"/>
    <s v="33"/>
    <s v="16/11/2025 12:10"/>
    <s v="-"/>
    <s v="SPX Express"/>
    <s v="Shopee"/>
    <s v="shopee"/>
    <s v=""/>
    <s v="TH253776091203V"/>
    <s v="16/11/2025 11:40"/>
  </r>
  <r>
    <x v="0"/>
    <x v="0"/>
    <n v="33.333333333333336"/>
    <n v="3"/>
    <s v="GBM59"/>
    <n v="100"/>
    <n v="0"/>
    <s v="ร้านที่2"/>
    <s v="s***e"/>
    <s v="สุราษฎร์ธานี"/>
    <s v="-"/>
    <s v=""/>
    <s v="16/11/2025 11:38"/>
    <s v="-"/>
    <s v="J&amp;T COD"/>
    <s v="Tiktok"/>
    <s v="จ่ายทีหลัง / COD"/>
    <s v=""/>
    <s v="766478812993"/>
    <s v="16/11/2025 11:38"/>
  </r>
  <r>
    <x v="12"/>
    <x v="12"/>
    <n v="66.666666666666671"/>
    <n v="3"/>
    <s v="GBM58"/>
    <n v="100"/>
    <n v="0"/>
    <s v="ร้านที่2"/>
    <s v="ศ***อร อ***ศรี"/>
    <s v="สุพรรณบุรี"/>
    <s v="-"/>
    <s v=""/>
    <s v="16/11/2025 11:38"/>
    <s v="-"/>
    <s v="J&amp;T Express"/>
    <s v="Tiktok"/>
    <s v="tiktok"/>
    <s v=""/>
    <s v="766452619914"/>
    <s v="16/11/2025 11:37"/>
  </r>
  <r>
    <x v="12"/>
    <x v="12"/>
    <n v="66.666666666666671"/>
    <n v="3"/>
    <s v="GBM57"/>
    <n v="100"/>
    <n v="0"/>
    <s v="ร้านที่2"/>
    <s v="ด**  ป***ชาติ"/>
    <s v="ปทุมธานี"/>
    <s v="-"/>
    <s v=""/>
    <s v="16/11/2025 11:36"/>
    <s v="-"/>
    <s v="Flash Express Thailand"/>
    <s v="Tiktok"/>
    <s v="tiktok"/>
    <s v=""/>
    <s v="THT040129PMXA4Z"/>
    <s v="16/11/2025 11:35"/>
  </r>
  <r>
    <x v="12"/>
    <x v="12"/>
    <n v="66.666666666666671"/>
    <n v="3"/>
    <s v="GBM56"/>
    <n v="100"/>
    <n v="0"/>
    <s v="ร้านที่2"/>
    <s v="ข***ฐา  ง***ถื่อน"/>
    <s v="ราชบุรี"/>
    <s v="-"/>
    <s v=""/>
    <s v="16/11/2025 11:34"/>
    <s v="-"/>
    <s v="J&amp;T COD"/>
    <s v="Tiktok"/>
    <s v="จ่ายทีหลัง / COD"/>
    <s v=""/>
    <s v="766490837965"/>
    <s v="16/11/2025 11:34"/>
  </r>
  <r>
    <x v="12"/>
    <x v="12"/>
    <n v="66.666666666666671"/>
    <n v="3"/>
    <s v="GBM55"/>
    <n v="100"/>
    <n v="0"/>
    <s v="ร้านที่2"/>
    <s v="ส***ศ  ค***"/>
    <s v="สงขลา"/>
    <s v="-"/>
    <s v=""/>
    <s v="16/11/2025 11:32"/>
    <s v="-"/>
    <s v="J&amp;T COD"/>
    <s v="Tiktok"/>
    <s v="จ่ายทีหลัง / COD"/>
    <s v=""/>
    <s v="766467524955"/>
    <s v="16/11/2025 11:32"/>
  </r>
  <r>
    <x v="12"/>
    <x v="12"/>
    <n v="66.666666666666671"/>
    <n v="3"/>
    <s v="GBM54"/>
    <n v="100"/>
    <n v="0"/>
    <s v="ร้านที่2"/>
    <s v="ใ***ว"/>
    <s v="มุกดาหาร"/>
    <s v="-"/>
    <s v=""/>
    <s v="16/11/2025 11:31"/>
    <s v="-"/>
    <s v="J&amp;T COD"/>
    <s v="Tiktok"/>
    <s v="จ่ายทีหลัง / COD"/>
    <s v=""/>
    <s v="766406035916"/>
    <s v="16/11/2025 11:31"/>
  </r>
  <r>
    <x v="12"/>
    <x v="12"/>
    <n v="66.666666666666671"/>
    <n v="3"/>
    <s v="GBM53"/>
    <n v="100"/>
    <n v="0"/>
    <s v="ร้านที่2"/>
    <s v="S***ee D***ra"/>
    <s v="Samut Prakan"/>
    <s v="-"/>
    <s v=""/>
    <s v="16/11/2025 11:31"/>
    <s v="-"/>
    <s v="J&amp;T Express"/>
    <s v="Tiktok"/>
    <s v="tiktok"/>
    <s v=""/>
    <s v="766499033915"/>
    <s v="16/11/2025 11:31"/>
  </r>
  <r>
    <x v="6"/>
    <x v="13"/>
    <n v="139"/>
    <n v="2"/>
    <s v="GBM52"/>
    <n v="215"/>
    <n v="0"/>
    <s v="ร้านที่1"/>
    <s v="น้องนาง สุขโข"/>
    <s v="200 หมู่8 ต.ทุ่งพระยา_x000a_อ.สนามชัยเขต_x000a_ฉะเชิงเทรา 24160_x000a_"/>
    <s v="24160"/>
    <s v="0923659911"/>
    <s v="16/11/2025 11:30"/>
    <s v="raweewan5499@gmail.com"/>
    <s v="EMS COD"/>
    <s v="facebook"/>
    <s v="จ่ายทีหลัง / COD"/>
    <s v=""/>
    <s v="WA044189565TH"/>
    <s v="16/11/2025 11:30"/>
  </r>
  <r>
    <x v="0"/>
    <x v="0"/>
    <n v="33.333333333333336"/>
    <n v="3"/>
    <s v="GBM51"/>
    <n v="110"/>
    <n v="10"/>
    <s v="ร้านที่2"/>
    <s v="ร*** เ***ัณฑิตย์"/>
    <s v="ราชบุรี"/>
    <s v="-"/>
    <s v=""/>
    <s v="16/11/2025 11:29"/>
    <s v="-"/>
    <s v="J&amp;T Express"/>
    <s v="Tiktok"/>
    <s v="tiktok"/>
    <s v=""/>
    <s v="766461516940"/>
    <s v="16/11/2025 11:29"/>
  </r>
  <r>
    <x v="7"/>
    <x v="6"/>
    <n v="96.13"/>
    <n v="1"/>
    <s v="GBM50"/>
    <n v="202.88"/>
    <n v="26"/>
    <s v="ร้านที่1"/>
    <s v="ปาริฉัตร คิดถาง"/>
    <s v="386 บ้านไม้ ถนน นวมินทร์23 แขวง คลองจั่น · คลองจั่น/ Khlong Chan_x000a__x000a_บางกะปิ/ Bang Kapiกรุงเทพมหานคร/ Bangkok_x000a_10240"/>
    <s v="10240"/>
    <s v="660928533247"/>
    <s v="16/11/2025 11:28"/>
    <s v="-"/>
    <s v="Kerry_dropoff"/>
    <s v="Lazada"/>
    <s v="lazada"/>
    <s v=""/>
    <s v="LEXPU0629294065"/>
    <s v="16/11/2025 11:29"/>
  </r>
  <r>
    <x v="4"/>
    <x v="8"/>
    <n v="80.75"/>
    <n v="1"/>
    <s v="GBM50"/>
    <n v="202.88"/>
    <n v="26"/>
    <s v="ร้านที่1"/>
    <s v="ปาริฉัตร คิดถาง"/>
    <s v="386 บ้านไม้ ถนน นวมินทร์23 แขวง คลองจั่น · คลองจั่น/ Khlong Chan_x000a__x000a_บางกะปิ/ Bang Kapiกรุงเทพมหานคร/ Bangkok_x000a_10240"/>
    <s v="10240"/>
    <s v="660928533247"/>
    <s v="16/11/2025 11:28"/>
    <s v="-"/>
    <s v="Kerry_dropoff"/>
    <s v="Lazada"/>
    <s v="lazada"/>
    <s v=""/>
    <s v="LEXPU0629294065"/>
    <s v="16/11/2025 11:28"/>
  </r>
  <r>
    <x v="0"/>
    <x v="0"/>
    <n v="33.333333333333336"/>
    <n v="3"/>
    <s v="GBM49"/>
    <n v="199.99"/>
    <n v="0"/>
    <s v="ร้านที่2"/>
    <s v="ต***ะม่วงคู่หน้าบ้าน"/>
    <s v="สระแก้ว"/>
    <s v="-"/>
    <s v=""/>
    <s v="16/11/2025 11:23"/>
    <s v="-"/>
    <s v="J&amp;T COD"/>
    <s v="Tiktok"/>
    <s v="จ่ายทีหลัง / COD"/>
    <s v=""/>
    <s v="766457629932"/>
    <s v="16/11/2025 11:23"/>
  </r>
  <r>
    <x v="2"/>
    <x v="2"/>
    <n v="50"/>
    <n v="1"/>
    <s v="GBM49"/>
    <n v="199.99"/>
    <n v="0"/>
    <s v="ร้านที่2"/>
    <s v="ต***ะม่วงคู่หน้าบ้าน"/>
    <s v="สระแก้ว"/>
    <s v="-"/>
    <s v=""/>
    <s v="16/11/2025 11:23"/>
    <s v="-"/>
    <s v="J&amp;T COD"/>
    <s v="Tiktok"/>
    <s v="จ่ายทีหลัง / COD"/>
    <s v=""/>
    <s v="766457629932"/>
    <s v="16/11/2025 11:23"/>
  </r>
  <r>
    <x v="1"/>
    <x v="1"/>
    <n v="50"/>
    <n v="1"/>
    <s v="GBM49"/>
    <n v="199.99"/>
    <n v="0"/>
    <s v="ร้านที่2"/>
    <s v="ต***ะม่วงคู่หน้าบ้าน"/>
    <s v="สระแก้ว"/>
    <s v="-"/>
    <s v=""/>
    <s v="16/11/2025 11:23"/>
    <s v="-"/>
    <s v="J&amp;T COD"/>
    <s v="Tiktok"/>
    <s v="จ่ายทีหลัง / COD"/>
    <s v=""/>
    <s v="766457629932"/>
    <s v="16/11/2025 11:23"/>
  </r>
  <r>
    <x v="10"/>
    <x v="10"/>
    <n v="50"/>
    <n v="1"/>
    <s v="GBM49"/>
    <n v="199.99"/>
    <n v="0"/>
    <s v="ร้านที่2"/>
    <s v="ต***ะม่วงคู่หน้าบ้าน"/>
    <s v="สระแก้ว"/>
    <s v="-"/>
    <s v=""/>
    <s v="16/11/2025 11:23"/>
    <s v="-"/>
    <s v="J&amp;T COD"/>
    <s v="Tiktok"/>
    <s v="จ่ายทีหลัง / COD"/>
    <s v=""/>
    <s v="766457629932"/>
    <s v="16/11/2025 11:23"/>
  </r>
  <r>
    <x v="2"/>
    <x v="2"/>
    <n v="50"/>
    <n v="1"/>
    <s v="GBM48"/>
    <n v="100"/>
    <n v="0"/>
    <s v="ร้านที่2"/>
    <s v="ส***ริน  ช***ะกูล"/>
    <s v="นครสวรรค์"/>
    <s v="-"/>
    <s v=""/>
    <s v="16/11/2025 11:22"/>
    <s v="-"/>
    <s v="J&amp;T COD"/>
    <s v="Tiktok"/>
    <s v="จ่ายทีหลัง / COD"/>
    <s v=""/>
    <s v="766498426923"/>
    <s v="16/11/2025 11:22"/>
  </r>
  <r>
    <x v="1"/>
    <x v="1"/>
    <n v="50"/>
    <n v="1"/>
    <s v="GBM48"/>
    <n v="100"/>
    <n v="0"/>
    <s v="ร้านที่2"/>
    <s v="ส***ริน  ช***ะกูล"/>
    <s v="นครสวรรค์"/>
    <s v="-"/>
    <s v=""/>
    <s v="16/11/2025 11:22"/>
    <s v="-"/>
    <s v="J&amp;T COD"/>
    <s v="Tiktok"/>
    <s v="จ่ายทีหลัง / COD"/>
    <s v=""/>
    <s v="766498426923"/>
    <s v="16/11/2025 11:22"/>
  </r>
  <r>
    <x v="10"/>
    <x v="10"/>
    <n v="50"/>
    <n v="1"/>
    <s v="GBM48"/>
    <n v="100"/>
    <n v="0"/>
    <s v="ร้านที่2"/>
    <s v="ส***ริน  ช***ะกูล"/>
    <s v="นครสวรรค์"/>
    <s v="-"/>
    <s v=""/>
    <s v="16/11/2025 11:22"/>
    <s v="-"/>
    <s v="J&amp;T COD"/>
    <s v="Tiktok"/>
    <s v="จ่ายทีหลัง / COD"/>
    <s v=""/>
    <s v="766498426923"/>
    <s v="16/11/2025 11:22"/>
  </r>
  <r>
    <x v="12"/>
    <x v="12"/>
    <n v="33"/>
    <n v="10"/>
    <s v="GBM46"/>
    <n v="330"/>
    <n v="0"/>
    <s v="ร้านที่2"/>
    <s v="ไ***นทร์ อ***ล้า"/>
    <s v="กรุงเทพฯ"/>
    <s v="-"/>
    <s v=""/>
    <s v="16/11/2025 11:22"/>
    <s v="-"/>
    <s v="J&amp;T Express"/>
    <s v="Tiktok"/>
    <s v="tiktok"/>
    <s v=""/>
    <s v="766431308941"/>
    <s v="16/11/2025 11:21"/>
  </r>
  <r>
    <x v="3"/>
    <x v="3"/>
    <n v="12"/>
    <n v="20"/>
    <s v="GBM45"/>
    <n v="251"/>
    <n v="0"/>
    <s v="ร้านที่1"/>
    <s v="ม******์"/>
    <s v="******ตำบลโพธิ์ชัย อำเภอเมือง จังหวัดหนองคาย (ร้านถ่ายเอกสาร มิวกะเบสต์) ตำบลโพธิ์ชัย อำเภอเมืองหนองคาย จังหวัดหนองคาย 43000"/>
    <s v="43000"/>
    <s v="54"/>
    <s v="16/11/2025 11:18"/>
    <s v="-"/>
    <s v="SPX Express"/>
    <s v="Shopee"/>
    <s v="shopee"/>
    <s v=""/>
    <s v="TH255788102863N"/>
    <s v="16/11/2025 11:18"/>
  </r>
  <r>
    <x v="5"/>
    <x v="5"/>
    <n v="66.666666666666671"/>
    <n v="3"/>
    <s v="GBM44"/>
    <n v="100"/>
    <n v="0"/>
    <s v="ร้านที่2"/>
    <s v="ส***นญา ห***เวช"/>
    <s v="เทศบาลนครนครศรีธรรมราช"/>
    <s v="-"/>
    <s v=""/>
    <s v="16/11/2025 11:15"/>
    <s v="-"/>
    <s v="J&amp;T COD"/>
    <s v="Tiktok"/>
    <s v="จ่ายทีหลัง / COD"/>
    <s v=""/>
    <s v="766436904925"/>
    <s v="16/11/2025 11:16"/>
  </r>
  <r>
    <x v="10"/>
    <x v="10"/>
    <n v="45"/>
    <n v="1"/>
    <s v="GBM43"/>
    <n v="45"/>
    <n v="0"/>
    <s v="ร้านที่1"/>
    <s v="ส******น"/>
    <s v="****** บ้านโป่ง, อำเภอบ้านโป่ง ตำบลบ้านโป่ง อำเภอบ้านโป่ง จังหวัดราชบุรี 70110"/>
    <s v="70110"/>
    <s v="84"/>
    <s v="16/11/2025 11:13"/>
    <s v="-"/>
    <s v="SPX Express"/>
    <s v="Shopee"/>
    <s v="shopee"/>
    <s v=""/>
    <s v="TH257374503781F"/>
    <s v="16/11/2025 11:13"/>
  </r>
  <r>
    <x v="0"/>
    <x v="0"/>
    <n v="65"/>
    <n v="9"/>
    <s v="GBM42"/>
    <n v="610"/>
    <n v="0"/>
    <s v="ร้านที่2"/>
    <s v="ภ***ธิชา ใ***"/>
    <s v="ชลบุรี"/>
    <s v="-"/>
    <s v=""/>
    <s v="16/11/2025 11:11"/>
    <s v="-"/>
    <s v="J&amp;T COD"/>
    <s v="Tiktok"/>
    <s v="จ่ายทีหลัง / COD"/>
    <s v=""/>
    <s v="766453225996"/>
    <s v="16/11/2025 11:11"/>
  </r>
  <r>
    <x v="12"/>
    <x v="12"/>
    <n v="66.666666666666671"/>
    <n v="9"/>
    <s v="GBM42"/>
    <n v="610"/>
    <n v="0"/>
    <s v="ร้านที่2"/>
    <s v="ภ***ธิชา ใ***"/>
    <s v="ชลบุรี"/>
    <s v="-"/>
    <s v=""/>
    <s v="16/11/2025 11:11"/>
    <s v="-"/>
    <s v="J&amp;T COD"/>
    <s v="Tiktok"/>
    <s v="จ่ายทีหลัง / COD"/>
    <s v=""/>
    <s v="766453225996"/>
    <s v="16/11/2025 11:11"/>
  </r>
  <r>
    <x v="12"/>
    <x v="12"/>
    <n v="66.666666666666671"/>
    <n v="3"/>
    <s v="GBM41"/>
    <n v="110"/>
    <n v="10"/>
    <s v="ร้านที่2"/>
    <s v="ธ***รณ ช***ชื้อ"/>
    <s v="สระแก้ว"/>
    <s v="-"/>
    <s v=""/>
    <s v="16/11/2025 11:05"/>
    <s v="-"/>
    <s v="J&amp;T COD"/>
    <s v="Tiktok"/>
    <s v="จ่ายทีหลัง / COD"/>
    <s v=""/>
    <s v="766406432956"/>
    <s v="16/11/2025 11:05"/>
  </r>
  <r>
    <x v="2"/>
    <x v="2"/>
    <n v="50"/>
    <n v="1"/>
    <s v="GBM40"/>
    <n v="100"/>
    <n v="0"/>
    <s v="ร้านที่2"/>
    <s v="ก***าณิน ถ***บุญ"/>
    <s v="เชียงใหม่"/>
    <s v="-"/>
    <s v=""/>
    <s v="16/11/2025 11:03"/>
    <s v="-"/>
    <s v="J&amp;T COD"/>
    <s v="Tiktok"/>
    <s v="จ่ายทีหลัง / COD"/>
    <s v=""/>
    <s v="766406228921"/>
    <s v="16/11/2025 11:03"/>
  </r>
  <r>
    <x v="1"/>
    <x v="1"/>
    <n v="50"/>
    <n v="1"/>
    <s v="GBM40"/>
    <n v="100"/>
    <n v="0"/>
    <s v="ร้านที่2"/>
    <s v="ก***าณิน ถ***บุญ"/>
    <s v="เชียงใหม่"/>
    <s v="-"/>
    <s v=""/>
    <s v="16/11/2025 11:03"/>
    <s v="-"/>
    <s v="J&amp;T COD"/>
    <s v="Tiktok"/>
    <s v="จ่ายทีหลัง / COD"/>
    <s v=""/>
    <s v="766406228921"/>
    <s v="16/11/2025 11:03"/>
  </r>
  <r>
    <x v="10"/>
    <x v="10"/>
    <n v="50"/>
    <n v="1"/>
    <s v="GBM40"/>
    <n v="100"/>
    <n v="0"/>
    <s v="ร้านที่2"/>
    <s v="ก***าณิน ถ***บุญ"/>
    <s v="เชียงใหม่"/>
    <s v="-"/>
    <s v=""/>
    <s v="16/11/2025 11:03"/>
    <s v="-"/>
    <s v="J&amp;T COD"/>
    <s v="Tiktok"/>
    <s v="จ่ายทีหลัง / COD"/>
    <s v=""/>
    <s v="766406228921"/>
    <s v="16/11/2025 11:03"/>
  </r>
  <r>
    <x v="12"/>
    <x v="12"/>
    <n v="66.666666666666671"/>
    <n v="3"/>
    <s v="GBM39"/>
    <n v="100"/>
    <n v="0"/>
    <s v="ร้านที่2"/>
    <s v="ย***"/>
    <s v="พิจิตร"/>
    <s v="-"/>
    <s v=""/>
    <s v="16/11/2025 11:03"/>
    <s v="-"/>
    <s v="J&amp;T COD"/>
    <s v="Tiktok"/>
    <s v="จ่ายทีหลัง / COD"/>
    <s v=""/>
    <s v="766432329994"/>
    <s v="16/11/2025 11:03"/>
  </r>
  <r>
    <x v="5"/>
    <x v="5"/>
    <n v="66.666666666666671"/>
    <n v="3"/>
    <s v="GBM38"/>
    <n v="100"/>
    <n v="0"/>
    <s v="ร้านที่2"/>
    <s v="ว***นี แ***นาค"/>
    <s v="กรุงเทพฯ"/>
    <s v="-"/>
    <s v=""/>
    <s v="16/11/2025 10:56"/>
    <s v="-"/>
    <s v="J&amp;T Express"/>
    <s v="Tiktok"/>
    <s v="tiktok"/>
    <s v=""/>
    <s v="766478202000"/>
    <s v="16/11/2025 10:55"/>
  </r>
  <r>
    <x v="3"/>
    <x v="3"/>
    <n v="12"/>
    <n v="30"/>
    <s v="GBM37"/>
    <n v="390"/>
    <n v="0"/>
    <s v="ร้านที่1"/>
    <s v="ส******ง"/>
    <s v="******ำบลสามตำบล อำเภอจุฬาภรณ์ จังหวัดนครศรีธรรมราช 80130"/>
    <s v="80130"/>
    <s v="67"/>
    <s v="16/11/2025 10:55"/>
    <s v="-"/>
    <s v="SPX Express"/>
    <s v="Shopee"/>
    <s v="shopee"/>
    <s v=""/>
    <s v="TH258341248269W"/>
    <s v="16/11/2025 10:54"/>
  </r>
  <r>
    <x v="0"/>
    <x v="0"/>
    <n v="50"/>
    <n v="6"/>
    <s v="GBM36"/>
    <n v="200"/>
    <n v="0"/>
    <s v="ร้านที่2"/>
    <s v="ส***ิมนต์ แ***ึง"/>
    <s v="นครปฐม"/>
    <s v="-"/>
    <s v=""/>
    <s v="16/11/2025 10:49"/>
    <s v="-"/>
    <s v="J&amp;T COD"/>
    <s v="Tiktok"/>
    <s v="จ่ายทีหลัง / COD"/>
    <s v=""/>
    <s v="766475901962"/>
    <s v="16/11/2025 10:49"/>
  </r>
  <r>
    <x v="2"/>
    <x v="2"/>
    <n v="50"/>
    <n v="3"/>
    <s v="GBM35"/>
    <n v="300"/>
    <n v="0"/>
    <s v="ร้านที่4"/>
    <s v="น***าว เ***วรรณ ค***"/>
    <s v="อ่างทอง"/>
    <s v="-"/>
    <s v=""/>
    <s v="16/11/2025 10:49"/>
    <s v="-"/>
    <s v="J&amp;T COD"/>
    <s v="Tiktok"/>
    <s v="จ่ายทีหลัง / COD"/>
    <s v=""/>
    <s v="766402027926"/>
    <s v="16/11/2025 10:49"/>
  </r>
  <r>
    <x v="1"/>
    <x v="1"/>
    <n v="50"/>
    <n v="3"/>
    <s v="GBM35"/>
    <n v="300"/>
    <n v="0"/>
    <s v="ร้านที่4"/>
    <s v="น***าว เ***วรรณ ค***"/>
    <s v="อ่างทอง"/>
    <s v="-"/>
    <s v=""/>
    <s v="16/11/2025 10:49"/>
    <s v="-"/>
    <s v="J&amp;T COD"/>
    <s v="Tiktok"/>
    <s v="จ่ายทีหลัง / COD"/>
    <s v=""/>
    <s v="766402027926"/>
    <s v="16/11/2025 10:49"/>
  </r>
  <r>
    <x v="10"/>
    <x v="10"/>
    <n v="50"/>
    <n v="3"/>
    <s v="GBM35"/>
    <n v="300"/>
    <n v="0"/>
    <s v="ร้านที่4"/>
    <s v="น***าว เ***วรรณ ค***"/>
    <s v="อ่างทอง"/>
    <s v="-"/>
    <s v=""/>
    <s v="16/11/2025 10:49"/>
    <s v="-"/>
    <s v="J&amp;T COD"/>
    <s v="Tiktok"/>
    <s v="จ่ายทีหลัง / COD"/>
    <s v=""/>
    <s v="766402027926"/>
    <s v="16/11/2025 10:49"/>
  </r>
  <r>
    <x v="10"/>
    <x v="10"/>
    <n v="45"/>
    <n v="1"/>
    <s v="GBM34"/>
    <n v="45"/>
    <n v="0"/>
    <s v="ร้านที่1"/>
    <s v="อ******น"/>
    <s v="******เภอพุทไธสง ตำบลพุทไธสง อำเภอพุทไธสง จังหวัดบุรีรัมย์ 31120"/>
    <s v="31120"/>
    <s v="54"/>
    <s v="16/11/2025 12:50"/>
    <s v="-"/>
    <s v="SPX Express"/>
    <s v="Shopee"/>
    <s v="shopee"/>
    <s v=""/>
    <s v="TH251381422226J"/>
    <s v="16/11/2025 10:44"/>
  </r>
  <r>
    <x v="5"/>
    <x v="5"/>
    <n v="66.666666666666671"/>
    <n v="3"/>
    <s v="GBM33"/>
    <n v="100"/>
    <n v="0"/>
    <s v="ร้านที่2"/>
    <s v="ส***ดา แ***ทอง"/>
    <s v="กรุงเทพฯ"/>
    <s v="-"/>
    <s v=""/>
    <s v="16/11/2025 10:42"/>
    <s v="-"/>
    <s v="J&amp;T COD"/>
    <s v="Tiktok"/>
    <s v="จ่ายทีหลัง / COD"/>
    <s v=""/>
    <s v="766432204005"/>
    <s v="16/11/2025 10:42"/>
  </r>
  <r>
    <x v="5"/>
    <x v="5"/>
    <n v="66.666666666666671"/>
    <n v="3"/>
    <s v="GBM32"/>
    <n v="100"/>
    <n v="0"/>
    <s v="ร้านที่2"/>
    <s v="โ***ศ ส***รณไพโรจน์"/>
    <s v="สงขลา"/>
    <s v="-"/>
    <s v=""/>
    <s v="16/11/2025 10:41"/>
    <s v="-"/>
    <s v="J&amp;T COD"/>
    <s v="Tiktok"/>
    <s v="จ่ายทีหลัง / COD"/>
    <s v=""/>
    <s v="766425502920"/>
    <s v="16/11/2025 10:41"/>
  </r>
  <r>
    <x v="12"/>
    <x v="12"/>
    <n v="33"/>
    <n v="10"/>
    <s v="GBM31"/>
    <n v="330"/>
    <n v="0"/>
    <s v="ร้านที่2"/>
    <s v="ส***ศา พ***ุ๋มเอิบ"/>
    <s v="ปทุมธานี"/>
    <s v="-"/>
    <s v=""/>
    <s v="16/11/2025 10:41"/>
    <s v="-"/>
    <s v="Flash Express Thailand COD"/>
    <s v="Tiktok"/>
    <s v="จ่ายทีหลัง / COD"/>
    <s v=""/>
    <s v="THT040229QYDG9Z"/>
    <s v="16/11/2025 10:41"/>
  </r>
  <r>
    <x v="4"/>
    <x v="4"/>
    <n v="75"/>
    <n v="3"/>
    <s v="GBM29"/>
    <n v="217"/>
    <n v="0"/>
    <s v="ร้านที่1"/>
    <s v="อ******น"/>
    <s v="******เภอพุทไธสง ตำบลพุทไธสง อำเภอพุทไธสง จังหวัดบุรีรัมย์ 31120"/>
    <s v="31120"/>
    <s v="54"/>
    <s v="16/11/2025 10:39"/>
    <s v="-"/>
    <s v="SPX Express"/>
    <s v="Shopee"/>
    <s v="shopee"/>
    <s v=""/>
    <s v="TH2541859969959"/>
    <s v="16/11/2025 10:39"/>
  </r>
  <r>
    <x v="5"/>
    <x v="5"/>
    <n v="33"/>
    <n v="20"/>
    <s v="GBM28"/>
    <n v="990"/>
    <n v="0"/>
    <s v="ร้านที่2"/>
    <s v="ณ***ภา  ช***ษ์"/>
    <s v="แพร่"/>
    <s v="-"/>
    <s v=""/>
    <s v="16/11/2025 10:36"/>
    <s v="-"/>
    <s v="J&amp;T COD"/>
    <s v="Tiktok"/>
    <s v="จ่ายทีหลัง / COD"/>
    <s v=""/>
    <s v="766457903002"/>
    <s v="16/11/2025 10:36"/>
  </r>
  <r>
    <x v="0"/>
    <x v="0"/>
    <n v="40"/>
    <n v="10"/>
    <s v="GBM28"/>
    <n v="990"/>
    <n v="0"/>
    <s v="ร้านที่2"/>
    <s v="ณ***ภา  ช***ษ์"/>
    <s v="แพร่"/>
    <s v="-"/>
    <s v=""/>
    <s v="16/11/2025 10:36"/>
    <s v="-"/>
    <s v="J&amp;T COD"/>
    <s v="Tiktok"/>
    <s v="จ่ายทีหลัง / COD"/>
    <s v=""/>
    <s v="766457903002"/>
    <s v="16/11/2025 10:36"/>
  </r>
  <r>
    <x v="2"/>
    <x v="2"/>
    <n v="50"/>
    <n v="3"/>
    <s v="GBM27"/>
    <n v="288.39"/>
    <n v="0"/>
    <s v="ร้านที่2"/>
    <s v="ส***รณี"/>
    <s v="เลย"/>
    <s v="-"/>
    <s v=""/>
    <s v="16/11/2025 10:35"/>
    <s v="-"/>
    <s v="J&amp;T COD"/>
    <s v="Tiktok"/>
    <s v="จ่ายทีหลัง / COD"/>
    <s v=""/>
    <s v="766463422922"/>
    <s v="16/11/2025 10:35"/>
  </r>
  <r>
    <x v="1"/>
    <x v="1"/>
    <n v="50"/>
    <n v="3"/>
    <s v="GBM27"/>
    <n v="288.39"/>
    <n v="0"/>
    <s v="ร้านที่2"/>
    <s v="ส***รณี"/>
    <s v="เลย"/>
    <s v="-"/>
    <s v=""/>
    <s v="16/11/2025 10:35"/>
    <s v="-"/>
    <s v="J&amp;T COD"/>
    <s v="Tiktok"/>
    <s v="จ่ายทีหลัง / COD"/>
    <s v=""/>
    <s v="766463422922"/>
    <s v="16/11/2025 10:35"/>
  </r>
  <r>
    <x v="10"/>
    <x v="10"/>
    <n v="50"/>
    <n v="3"/>
    <s v="GBM27"/>
    <n v="288.39"/>
    <n v="0"/>
    <s v="ร้านที่2"/>
    <s v="ส***รณี"/>
    <s v="เลย"/>
    <s v="-"/>
    <s v=""/>
    <s v="16/11/2025 10:35"/>
    <s v="-"/>
    <s v="J&amp;T COD"/>
    <s v="Tiktok"/>
    <s v="จ่ายทีหลัง / COD"/>
    <s v=""/>
    <s v="766463422922"/>
    <s v="16/11/2025 10:35"/>
  </r>
  <r>
    <x v="5"/>
    <x v="5"/>
    <n v="66.666666666666671"/>
    <n v="6"/>
    <s v="GBM26"/>
    <n v="200"/>
    <n v="0"/>
    <s v="ร้านที่2"/>
    <s v="ส***รัตน์ ต***มัย"/>
    <s v="นครนายก"/>
    <s v="-"/>
    <s v=""/>
    <s v="16/11/2025 10:34"/>
    <s v="-"/>
    <s v="J&amp;T COD"/>
    <s v="Tiktok"/>
    <s v="จ่ายทีหลัง / COD"/>
    <s v=""/>
    <s v="766484007995"/>
    <s v="16/11/2025 10:34"/>
  </r>
  <r>
    <x v="0"/>
    <x v="0"/>
    <n v="49"/>
    <n v="1"/>
    <s v="GBM25"/>
    <n v="231"/>
    <n v="0"/>
    <s v="ร้านที่1"/>
    <s v="น*****า"/>
    <s v="******พนงาม, ตำบลโพนงาม, อำเภออากาศอำนวย ตำบลโพนงาม อำเภออากาศอำนวย จังหวัดสกลนคร 47170"/>
    <s v="47170"/>
    <s v="56"/>
    <s v="16/11/2025 10:30"/>
    <s v="-"/>
    <s v="SPX Express"/>
    <s v="Shopee"/>
    <s v="shopee"/>
    <s v=""/>
    <s v="TH2595237691217"/>
    <s v="16/11/2025 10:30"/>
  </r>
  <r>
    <x v="8"/>
    <x v="15"/>
    <n v="75"/>
    <n v="1"/>
    <s v="GBM25"/>
    <n v="231"/>
    <n v="0"/>
    <s v="ร้านที่1"/>
    <s v="น*****า"/>
    <s v="******พนงาม, ตำบลโพนงาม, อำเภออากาศอำนวย ตำบลโพนงาม อำเภออากาศอำนวย จังหวัดสกลนคร 47170"/>
    <s v="47170"/>
    <s v="56"/>
    <s v="16/11/2025 10:30"/>
    <s v="-"/>
    <s v="SPX Express"/>
    <s v="Shopee"/>
    <s v="shopee"/>
    <s v=""/>
    <s v="TH2595237691217"/>
    <s v="16/11/2025 10:30"/>
  </r>
  <r>
    <x v="4"/>
    <x v="4"/>
    <n v="76"/>
    <n v="1"/>
    <s v="GBM25"/>
    <n v="231"/>
    <n v="0"/>
    <s v="ร้านที่1"/>
    <s v="น*****า"/>
    <s v="******พนงาม, ตำบลโพนงาม, อำเภออากาศอำนวย ตำบลโพนงาม อำเภออากาศอำนวย จังหวัดสกลนคร 47170"/>
    <s v="47170"/>
    <s v="56"/>
    <s v="16/11/2025 10:30"/>
    <s v="-"/>
    <s v="SPX Express"/>
    <s v="Shopee"/>
    <s v="shopee"/>
    <s v=""/>
    <s v="TH2595237691217"/>
    <s v="16/11/2025 10:30"/>
  </r>
  <r>
    <x v="5"/>
    <x v="5"/>
    <n v="66.666666666666671"/>
    <n v="3"/>
    <s v="GBM24"/>
    <n v="100"/>
    <n v="0"/>
    <s v="ร้านที่2"/>
    <s v="ส***ญญา ฉ***"/>
    <s v="สมุทรปราการ"/>
    <s v="-"/>
    <s v=""/>
    <s v="16/11/2025 10:30"/>
    <s v="-"/>
    <s v="J&amp;T COD"/>
    <s v="Tiktok"/>
    <s v="จ่ายทีหลัง / COD"/>
    <s v=""/>
    <s v="766417805005"/>
    <s v="16/11/2025 10:30"/>
  </r>
  <r>
    <x v="12"/>
    <x v="12"/>
    <n v="66.666666666666671"/>
    <n v="3"/>
    <s v="GBM23"/>
    <n v="100"/>
    <n v="0"/>
    <s v="ร้านที่2"/>
    <s v="น***วัฒน์ ป***า"/>
    <s v="ชลบุรี"/>
    <s v="-"/>
    <s v=""/>
    <s v="16/11/2025 10:30"/>
    <s v="-"/>
    <s v="J&amp;T Express"/>
    <s v="Tiktok"/>
    <s v="tiktok"/>
    <s v=""/>
    <s v="766488521982"/>
    <s v="16/11/2025 10:30"/>
  </r>
  <r>
    <x v="5"/>
    <x v="5"/>
    <n v="66.666666666666671"/>
    <n v="3"/>
    <s v="GBM21"/>
    <n v="200"/>
    <n v="0"/>
    <s v="ร้านที่2"/>
    <s v="ภ***วรินทร์ื ท***ิณ"/>
    <s v="มหาสารคาม"/>
    <s v="-"/>
    <s v=""/>
    <s v="16/11/2025 10:27"/>
    <s v="-"/>
    <s v="J&amp;T Express"/>
    <s v="Tiktok"/>
    <s v="tiktok"/>
    <s v=""/>
    <s v="766429227911"/>
    <s v="16/11/2025 10:27"/>
  </r>
  <r>
    <x v="0"/>
    <x v="0"/>
    <n v="33.333333333333336"/>
    <n v="3"/>
    <s v="GBM21"/>
    <n v="200"/>
    <n v="0"/>
    <s v="ร้านที่2"/>
    <s v="ภ***วรินทร์ื ท***ิณ"/>
    <s v="มหาสารคาม"/>
    <s v="-"/>
    <s v=""/>
    <s v="16/11/2025 10:27"/>
    <s v="-"/>
    <s v="J&amp;T Express"/>
    <s v="Tiktok"/>
    <s v="tiktok"/>
    <s v=""/>
    <s v="766429227911"/>
    <s v="16/11/2025 10:27"/>
  </r>
  <r>
    <x v="12"/>
    <x v="12"/>
    <n v="33"/>
    <n v="10"/>
    <s v="GBM20"/>
    <n v="990"/>
    <n v="0"/>
    <s v="ร้านที่2"/>
    <s v="ก***ชากร ส***า"/>
    <s v="พิจิตร"/>
    <s v="-"/>
    <s v=""/>
    <s v="16/11/2025 10:24"/>
    <s v="-"/>
    <s v="J&amp;T COD"/>
    <s v="Tiktok"/>
    <s v="จ่ายทีหลัง / COD"/>
    <s v=""/>
    <s v="766414210936"/>
    <s v="16/11/2025 10:25"/>
  </r>
  <r>
    <x v="5"/>
    <x v="5"/>
    <n v="33"/>
    <n v="10"/>
    <s v="GBM20"/>
    <n v="990"/>
    <n v="0"/>
    <s v="ร้านที่2"/>
    <s v="ก***ชากร ส***า"/>
    <s v="พิจิตร"/>
    <s v="-"/>
    <s v=""/>
    <s v="16/11/2025 10:24"/>
    <s v="-"/>
    <s v="J&amp;T COD"/>
    <s v="Tiktok"/>
    <s v="จ่ายทีหลัง / COD"/>
    <s v=""/>
    <s v="766414210936"/>
    <s v="16/11/2025 10:25"/>
  </r>
  <r>
    <x v="0"/>
    <x v="0"/>
    <n v="40"/>
    <n v="10"/>
    <s v="GBM20"/>
    <n v="990"/>
    <n v="0"/>
    <s v="ร้านที่2"/>
    <s v="ก***ชากร ส***า"/>
    <s v="พิจิตร"/>
    <s v="-"/>
    <s v=""/>
    <s v="16/11/2025 10:24"/>
    <s v="-"/>
    <s v="J&amp;T COD"/>
    <s v="Tiktok"/>
    <s v="จ่ายทีหลัง / COD"/>
    <s v=""/>
    <s v="766414210936"/>
    <s v="16/11/2025 10:25"/>
  </r>
  <r>
    <x v="5"/>
    <x v="5"/>
    <n v="33"/>
    <n v="10"/>
    <s v="GBM19"/>
    <n v="316.14"/>
    <n v="0"/>
    <s v="ร้านที่2"/>
    <s v="อ***รา แ***ฮ้ง ก***"/>
    <s v="เพชรบุรี"/>
    <s v="-"/>
    <s v=""/>
    <s v="16/11/2025 10:20"/>
    <s v="-"/>
    <s v="J&amp;T COD"/>
    <s v="Tiktok"/>
    <s v="จ่ายทีหลัง / COD"/>
    <s v=""/>
    <s v="766443402992"/>
    <s v="16/11/2025 10:20"/>
  </r>
  <r>
    <x v="2"/>
    <x v="2"/>
    <n v="50"/>
    <n v="1"/>
    <s v="GBM18"/>
    <n v="99.99"/>
    <n v="0"/>
    <s v="ร้านที่2"/>
    <s v="อ***ไร เ***บปัด"/>
    <s v="กรุงเทพฯ"/>
    <s v="-"/>
    <s v=""/>
    <s v="16/11/2025 10:19"/>
    <s v="-"/>
    <s v="J&amp;T COD"/>
    <s v="Tiktok"/>
    <s v="จ่ายทีหลัง / COD"/>
    <s v=""/>
    <s v="766404629922"/>
    <s v="16/11/2025 10:19"/>
  </r>
  <r>
    <x v="1"/>
    <x v="1"/>
    <n v="50"/>
    <n v="1"/>
    <s v="GBM18"/>
    <n v="99.99"/>
    <n v="0"/>
    <s v="ร้านที่2"/>
    <s v="อ***ไร เ***บปัด"/>
    <s v="กรุงเทพฯ"/>
    <s v="-"/>
    <s v=""/>
    <s v="16/11/2025 10:19"/>
    <s v="-"/>
    <s v="J&amp;T COD"/>
    <s v="Tiktok"/>
    <s v="จ่ายทีหลัง / COD"/>
    <s v=""/>
    <s v="766404629922"/>
    <s v="16/11/2025 10:19"/>
  </r>
  <r>
    <x v="10"/>
    <x v="10"/>
    <n v="50"/>
    <n v="1"/>
    <s v="GBM18"/>
    <n v="99.99"/>
    <n v="0"/>
    <s v="ร้านที่2"/>
    <s v="อ***ไร เ***บปัด"/>
    <s v="กรุงเทพฯ"/>
    <s v="-"/>
    <s v=""/>
    <s v="16/11/2025 10:19"/>
    <s v="-"/>
    <s v="J&amp;T COD"/>
    <s v="Tiktok"/>
    <s v="จ่ายทีหลัง / COD"/>
    <s v=""/>
    <s v="766404629922"/>
    <s v="16/11/2025 10:19"/>
  </r>
  <r>
    <x v="0"/>
    <x v="0"/>
    <n v="33.333333333333336"/>
    <n v="3"/>
    <s v="GBM17"/>
    <n v="100"/>
    <n v="0"/>
    <s v="ร้านที่2"/>
    <s v="ล***ณา ส***ดิ์เอื้อ"/>
    <s v="ปราจีนบุรี"/>
    <s v="-"/>
    <s v=""/>
    <s v="16/11/2025 10:18"/>
    <s v="-"/>
    <s v="J&amp;T COD"/>
    <s v="Tiktok"/>
    <s v="จ่ายทีหลัง / COD"/>
    <s v=""/>
    <s v="766476812006"/>
    <s v="16/11/2025 10:18"/>
  </r>
  <r>
    <x v="0"/>
    <x v="0"/>
    <n v="50"/>
    <n v="12"/>
    <s v="GBM16"/>
    <n v="200"/>
    <n v="0"/>
    <s v="ร้านที่2"/>
    <s v="ร***ภรณ์  ศ***มรรัตน์"/>
    <s v="กาฬสินธุ์"/>
    <s v="-"/>
    <s v=""/>
    <s v="16/11/2025 10:17"/>
    <s v="-"/>
    <s v="J&amp;T COD"/>
    <s v="Tiktok"/>
    <s v="จ่ายทีหลัง / COD"/>
    <s v=""/>
    <s v="766455507952"/>
    <s v="16/11/2025 10:18"/>
  </r>
  <r>
    <x v="12"/>
    <x v="12"/>
    <n v="66.666666666666671"/>
    <n v="3"/>
    <s v="GBM15"/>
    <n v="100"/>
    <n v="0"/>
    <s v="ร้านที่2"/>
    <s v="ส***ชชา ม***ัว"/>
    <s v="นครสวรรค์"/>
    <s v="-"/>
    <s v=""/>
    <s v="16/11/2025 10:16"/>
    <s v="-"/>
    <s v="J&amp;T COD"/>
    <s v="Tiktok"/>
    <s v="จ่ายทีหลัง / COD"/>
    <s v=""/>
    <s v="766497721986"/>
    <s v="16/11/2025 10:16"/>
  </r>
  <r>
    <x v="2"/>
    <x v="2"/>
    <n v="50"/>
    <n v="1"/>
    <s v="GBM13"/>
    <n v="100"/>
    <n v="0"/>
    <s v="ร้านที่2"/>
    <s v="ว***ิสาข์ ค***มือง"/>
    <s v="อุบลราชธานี"/>
    <s v="-"/>
    <s v=""/>
    <s v="16/11/2025 10:15"/>
    <s v="-"/>
    <s v="J&amp;T COD"/>
    <s v="Tiktok"/>
    <s v="จ่ายทีหลัง / COD"/>
    <s v=""/>
    <s v="766408317964"/>
    <s v="16/11/2025 10:15"/>
  </r>
  <r>
    <x v="1"/>
    <x v="1"/>
    <n v="50"/>
    <n v="1"/>
    <s v="GBM13"/>
    <n v="100"/>
    <n v="0"/>
    <s v="ร้านที่2"/>
    <s v="ว***ิสาข์ ค***มือง"/>
    <s v="อุบลราชธานี"/>
    <s v="-"/>
    <s v=""/>
    <s v="16/11/2025 10:15"/>
    <s v="-"/>
    <s v="J&amp;T COD"/>
    <s v="Tiktok"/>
    <s v="จ่ายทีหลัง / COD"/>
    <s v=""/>
    <s v="766408317964"/>
    <s v="16/11/2025 10:15"/>
  </r>
  <r>
    <x v="10"/>
    <x v="10"/>
    <n v="50"/>
    <n v="1"/>
    <s v="GBM13"/>
    <n v="100"/>
    <n v="0"/>
    <s v="ร้านที่2"/>
    <s v="ว***ิสาข์ ค***มือง"/>
    <s v="อุบลราชธานี"/>
    <s v="-"/>
    <s v=""/>
    <s v="16/11/2025 10:15"/>
    <s v="-"/>
    <s v="J&amp;T COD"/>
    <s v="Tiktok"/>
    <s v="จ่ายทีหลัง / COD"/>
    <s v=""/>
    <s v="766408317964"/>
    <s v="16/11/2025 10:15"/>
  </r>
  <r>
    <x v="2"/>
    <x v="2"/>
    <n v="50"/>
    <n v="1"/>
    <s v="GBM12"/>
    <n v="100"/>
    <n v="0"/>
    <s v="ร้านที่2"/>
    <s v="น***าวศรัญญา  ว***ประยูร"/>
    <s v="นครศรีธรรมราช"/>
    <s v="-"/>
    <s v=""/>
    <s v="16/11/2025 10:14"/>
    <s v="-"/>
    <s v="J&amp;T Express"/>
    <s v="Tiktok"/>
    <s v="tiktok"/>
    <s v=""/>
    <s v="766445828934"/>
    <s v="16/11/2025 10:14"/>
  </r>
  <r>
    <x v="1"/>
    <x v="1"/>
    <n v="50"/>
    <n v="1"/>
    <s v="GBM12"/>
    <n v="100"/>
    <n v="0"/>
    <s v="ร้านที่2"/>
    <s v="น***าวศรัญญา  ว***ประยูร"/>
    <s v="นครศรีธรรมราช"/>
    <s v="-"/>
    <s v=""/>
    <s v="16/11/2025 10:14"/>
    <s v="-"/>
    <s v="J&amp;T Express"/>
    <s v="Tiktok"/>
    <s v="tiktok"/>
    <s v=""/>
    <s v="766445828934"/>
    <s v="16/11/2025 10:14"/>
  </r>
  <r>
    <x v="10"/>
    <x v="10"/>
    <n v="50"/>
    <n v="1"/>
    <s v="GBM12"/>
    <n v="100"/>
    <n v="0"/>
    <s v="ร้านที่2"/>
    <s v="น***าวศรัญญา  ว***ประยูร"/>
    <s v="นครศรีธรรมราช"/>
    <s v="-"/>
    <s v=""/>
    <s v="16/11/2025 10:14"/>
    <s v="-"/>
    <s v="J&amp;T Express"/>
    <s v="Tiktok"/>
    <s v="tiktok"/>
    <s v=""/>
    <s v="766445828934"/>
    <s v="16/11/2025 10:14"/>
  </r>
  <r>
    <x v="7"/>
    <x v="14"/>
    <n v="139"/>
    <n v="1"/>
    <s v="GBM10"/>
    <n v="199"/>
    <n v="0"/>
    <s v="ร้านที่1"/>
    <s v="น้องแป้งเค้ก"/>
    <s v="70ซ.2ถ.ประชาหรรษา_x000a_ต.ในเมือง อ.เมือง_x000a_จ.กำแพงเพชร 62000_x000a_"/>
    <s v="62000"/>
    <s v="0812841436"/>
    <s v="16/11/2025 10:10"/>
    <s v="raweewan5499@gmail.com"/>
    <s v="EMS COD"/>
    <s v="facebook"/>
    <s v="จ่ายทีหลัง / COD"/>
    <s v=""/>
    <s v="WA044189557TH"/>
    <s v="16/11/2025 10:10"/>
  </r>
  <r>
    <x v="6"/>
    <x v="13"/>
    <n v="139"/>
    <n v="1"/>
    <s v="GBM10"/>
    <n v="199"/>
    <n v="0"/>
    <s v="ร้านที่1"/>
    <s v="น้องแป้งเค้ก"/>
    <s v="70ซ.2ถ.ประชาหรรษา_x000a_ต.ในเมือง อ.เมือง_x000a_จ.กำแพงเพชร 62000_x000a_"/>
    <s v="62000"/>
    <s v="0812841436"/>
    <s v="16/11/2025 10:10"/>
    <s v="raweewan5499@gmail.com"/>
    <s v="EMS COD"/>
    <s v="facebook"/>
    <s v="จ่ายทีหลัง / COD"/>
    <s v=""/>
    <s v="WA044189557TH"/>
    <s v="16/11/2025 10:10"/>
  </r>
  <r>
    <x v="5"/>
    <x v="5"/>
    <n v="33"/>
    <n v="10"/>
    <s v="GBM9"/>
    <n v="330"/>
    <n v="0"/>
    <s v="ร้านที่2"/>
    <s v="ส***รัตน์  ผ***นทอง"/>
    <s v="นครศรีธรรมราช"/>
    <s v="-"/>
    <s v=""/>
    <s v="16/11/2025 10:10"/>
    <s v="-"/>
    <s v="J&amp;T COD"/>
    <s v="Tiktok"/>
    <s v="จ่ายทีหลัง / COD"/>
    <s v=""/>
    <s v="766421802996"/>
    <s v="16/11/2025 10:10"/>
  </r>
  <r>
    <x v="0"/>
    <x v="0"/>
    <n v="50"/>
    <n v="6"/>
    <s v="GBM7"/>
    <n v="100"/>
    <n v="0"/>
    <s v="ร้านที่2"/>
    <s v="ส***รัตน์ ส*** ฟ***ม2"/>
    <s v="ชลบุรี"/>
    <s v="-"/>
    <s v=""/>
    <s v="16/11/2025 10:05"/>
    <s v="-"/>
    <s v="J&amp;T Express"/>
    <s v="Tiktok"/>
    <s v="tiktok"/>
    <s v=""/>
    <s v="766413415946"/>
    <s v="16/11/2025 10:04"/>
  </r>
  <r>
    <x v="0"/>
    <x v="0"/>
    <n v="33.333333333333336"/>
    <n v="3"/>
    <s v="GBM6"/>
    <n v="100"/>
    <n v="0"/>
    <s v="ร้านที่2"/>
    <s v="ม***นต์ เ***นนท์"/>
    <s v="เชียงใหม่"/>
    <s v="-"/>
    <s v=""/>
    <s v="16/11/2025 10:01"/>
    <s v="-"/>
    <s v="J&amp;T Express"/>
    <s v="Tiktok"/>
    <s v="tiktok"/>
    <s v=""/>
    <s v="766455917931"/>
    <s v="16/11/2025 10:01"/>
  </r>
  <r>
    <x v="0"/>
    <x v="0"/>
    <n v="50"/>
    <n v="6"/>
    <s v="GBM5"/>
    <n v="200"/>
    <n v="0"/>
    <s v="ร้านที่2"/>
    <s v="น***มศรี ค***ชร"/>
    <s v="สุโขทัย"/>
    <s v="-"/>
    <s v=""/>
    <s v="16/11/2025 10:01"/>
    <s v="-"/>
    <s v="J&amp;T Express"/>
    <s v="Tiktok"/>
    <s v="tiktok"/>
    <s v=""/>
    <s v="766483215945"/>
    <s v="16/11/2025 10:00"/>
  </r>
  <r>
    <x v="12"/>
    <x v="12"/>
    <n v="66.666666666666671"/>
    <n v="3"/>
    <s v="GBM3"/>
    <n v="100"/>
    <n v="0"/>
    <s v="ร้านที่2"/>
    <s v="ส***วรรณ  อ***พงษ์"/>
    <s v="ชลบุรี"/>
    <s v="-"/>
    <s v=""/>
    <s v="16/11/2025 09:57"/>
    <s v="-"/>
    <s v="J&amp;T COD"/>
    <s v="Tiktok"/>
    <s v="จ่ายทีหลัง / COD"/>
    <s v=""/>
    <s v="766473325984"/>
    <s v="16/11/2025 09:57"/>
  </r>
  <r>
    <x v="2"/>
    <x v="2"/>
    <n v="50"/>
    <n v="1"/>
    <s v="GBM2"/>
    <n v="99.99"/>
    <n v="0"/>
    <s v="ร้านที่2"/>
    <s v="ส***วรรณ  อ***พงษ์"/>
    <s v="ชลบุรี"/>
    <s v="-"/>
    <s v=""/>
    <s v="16/11/2025 09:55"/>
    <s v="-"/>
    <s v="J&amp;T COD"/>
    <s v="Tiktok"/>
    <s v="จ่ายทีหลัง / COD"/>
    <s v=""/>
    <s v="766426222914"/>
    <s v="16/11/2025 09:55"/>
  </r>
  <r>
    <x v="1"/>
    <x v="1"/>
    <n v="50"/>
    <n v="1"/>
    <s v="GBM2"/>
    <n v="99.99"/>
    <n v="0"/>
    <s v="ร้านที่2"/>
    <s v="ส***วรรณ  อ***พงษ์"/>
    <s v="ชลบุรี"/>
    <s v="-"/>
    <s v=""/>
    <s v="16/11/2025 09:55"/>
    <s v="-"/>
    <s v="J&amp;T COD"/>
    <s v="Tiktok"/>
    <s v="จ่ายทีหลัง / COD"/>
    <s v=""/>
    <s v="766426222914"/>
    <s v="16/11/2025 09:55"/>
  </r>
  <r>
    <x v="10"/>
    <x v="10"/>
    <n v="50"/>
    <n v="1"/>
    <s v="GBM2"/>
    <n v="99.99"/>
    <n v="0"/>
    <s v="ร้านที่2"/>
    <s v="ส***วรรณ  อ***พงษ์"/>
    <s v="ชลบุรี"/>
    <s v="-"/>
    <s v=""/>
    <s v="16/11/2025 09:55"/>
    <s v="-"/>
    <s v="J&amp;T COD"/>
    <s v="Tiktok"/>
    <s v="จ่ายทีหลัง / COD"/>
    <s v=""/>
    <s v="766426222914"/>
    <s v="16/11/2025 09:55"/>
  </r>
  <r>
    <x v="2"/>
    <x v="2"/>
    <n v="50"/>
    <n v="1"/>
    <s v="GBM1"/>
    <n v="100"/>
    <n v="0"/>
    <s v="ร้านที่2"/>
    <s v="D***nee"/>
    <s v="Songkhla"/>
    <s v="-"/>
    <s v=""/>
    <s v="16/11/2025 09:53"/>
    <s v="-"/>
    <s v="J&amp;T COD"/>
    <s v="Tiktok"/>
    <s v="จ่ายทีหลัง / COD"/>
    <s v=""/>
    <s v="766423020930"/>
    <s v="16/11/2025 09:53"/>
  </r>
  <r>
    <x v="1"/>
    <x v="1"/>
    <n v="50"/>
    <n v="1"/>
    <s v="GBM1"/>
    <n v="100"/>
    <n v="0"/>
    <s v="ร้านที่2"/>
    <s v="D***nee"/>
    <s v="Songkhla"/>
    <s v="-"/>
    <s v=""/>
    <s v="16/11/2025 09:53"/>
    <s v="-"/>
    <s v="J&amp;T COD"/>
    <s v="Tiktok"/>
    <s v="จ่ายทีหลัง / COD"/>
    <s v=""/>
    <s v="766423020930"/>
    <s v="16/11/2025 09:53"/>
  </r>
  <r>
    <x v="10"/>
    <x v="10"/>
    <n v="50"/>
    <n v="1"/>
    <s v="GBM1"/>
    <n v="100"/>
    <n v="0"/>
    <s v="ร้านที่2"/>
    <s v="D***nee"/>
    <s v="Songkhla"/>
    <s v="-"/>
    <s v=""/>
    <s v="16/11/2025 09:53"/>
    <s v="-"/>
    <s v="J&amp;T COD"/>
    <s v="Tiktok"/>
    <s v="จ่ายทีหลัง / COD"/>
    <s v=""/>
    <s v="766423020930"/>
    <s v="16/11/2025 09:53"/>
  </r>
  <r>
    <x v="2"/>
    <x v="2"/>
    <n v="50"/>
    <n v="1"/>
    <s v="GBM0"/>
    <n v="100"/>
    <n v="0"/>
    <s v="ร้านที่2"/>
    <s v="ว***ุดา ช***ะกูล"/>
    <s v="ประจวบคีรีขันธ์"/>
    <s v="-"/>
    <s v=""/>
    <s v="16/11/2025 09:53"/>
    <s v="-"/>
    <s v="J&amp;T COD"/>
    <s v="Tiktok"/>
    <s v="จ่ายทีหลัง / COD"/>
    <s v=""/>
    <s v="766404826935"/>
    <s v="16/11/2025 09:53"/>
  </r>
  <r>
    <x v="1"/>
    <x v="1"/>
    <n v="50"/>
    <n v="1"/>
    <s v="GBM0"/>
    <n v="100"/>
    <n v="0"/>
    <s v="ร้านที่2"/>
    <s v="ว***ุดา ช***ะกูล"/>
    <s v="ประจวบคีรีขันธ์"/>
    <s v="-"/>
    <s v=""/>
    <s v="16/11/2025 09:53"/>
    <s v="-"/>
    <s v="J&amp;T COD"/>
    <s v="Tiktok"/>
    <s v="จ่ายทีหลัง / COD"/>
    <s v=""/>
    <s v="766404826935"/>
    <s v="16/11/2025 09:53"/>
  </r>
  <r>
    <x v="10"/>
    <x v="10"/>
    <n v="50"/>
    <n v="1"/>
    <s v="GBM0"/>
    <n v="100"/>
    <n v="0"/>
    <s v="ร้านที่2"/>
    <s v="ว***ุดา ช***ะกูล"/>
    <s v="ประจวบคีรีขันธ์"/>
    <s v="-"/>
    <s v=""/>
    <s v="16/11/2025 09:53"/>
    <s v="-"/>
    <s v="J&amp;T COD"/>
    <s v="Tiktok"/>
    <s v="จ่ายทีหลัง / COD"/>
    <s v=""/>
    <s v="766404826935"/>
    <s v="16/11/2025 09:53"/>
  </r>
  <r>
    <x v="15"/>
    <x v="18"/>
    <n v="54.5"/>
    <n v="2"/>
    <s v="GBL99"/>
    <n v="153"/>
    <n v="9"/>
    <s v="ร้านที่1"/>
    <s v="นางสาว จันทนา จุ้ยเล็ก"/>
    <s v="บ้านเลขที่ 279ถนนบางแวก7แขวงบางแวกเขตภาษีเจริญกรุงเทพฯ 10160 · บางแวก/ Bang Waek_x000a__x000a_ภาษีเจริญ/ Phasi Charoenกรุงเทพมหานคร/ Bangkok_x000a_10160"/>
    <s v="10160"/>
    <s v="660830925714"/>
    <s v="16/11/2025 09:53"/>
    <s v="-"/>
    <s v="Kerry_dropoff"/>
    <s v="Lazada"/>
    <s v="lazada"/>
    <s v=""/>
    <s v="LEXPU0629180721"/>
    <s v="16/11/2025 09:53"/>
  </r>
  <r>
    <x v="15"/>
    <x v="18"/>
    <n v="54.5"/>
    <n v="2"/>
    <s v="GBL99"/>
    <n v="153"/>
    <n v="9"/>
    <s v="ร้านที่1"/>
    <s v="นางสาว จันทนา จุ้ยเล็ก"/>
    <s v="บ้านเลขที่ 279ถนนบางแวก7แขวงบางแวกเขตภาษีเจริญกรุงเทพฯ 10160 · บางแวก/ Bang Waek_x000a__x000a_ภาษีเจริญ/ Phasi Charoenกรุงเทพมหานคร/ Bangkok_x000a_10160"/>
    <s v="10160"/>
    <s v="660830925714"/>
    <s v="16/11/2025 09:53"/>
    <s v="-"/>
    <s v="Kerry_dropoff"/>
    <s v="Lazada"/>
    <s v="lazada"/>
    <s v=""/>
    <s v="LEXPU0629180721"/>
    <s v="16/11/2025 09:53"/>
  </r>
  <r>
    <x v="2"/>
    <x v="2"/>
    <n v="50"/>
    <n v="1"/>
    <s v="GBL98"/>
    <n v="100"/>
    <n v="0"/>
    <s v="ร้านที่2"/>
    <s v="ช***ิป ร***อง"/>
    <s v="ราชบุรี"/>
    <s v="-"/>
    <s v=""/>
    <s v="16/11/2025 09:52"/>
    <s v="-"/>
    <s v="J&amp;T COD"/>
    <s v="Tiktok"/>
    <s v="จ่ายทีหลัง / COD"/>
    <s v=""/>
    <s v="766401621930"/>
    <s v="16/11/2025 09:52"/>
  </r>
  <r>
    <x v="1"/>
    <x v="1"/>
    <n v="50"/>
    <n v="1"/>
    <s v="GBL98"/>
    <n v="100"/>
    <n v="0"/>
    <s v="ร้านที่2"/>
    <s v="ช***ิป ร***อง"/>
    <s v="ราชบุรี"/>
    <s v="-"/>
    <s v=""/>
    <s v="16/11/2025 09:52"/>
    <s v="-"/>
    <s v="J&amp;T COD"/>
    <s v="Tiktok"/>
    <s v="จ่ายทีหลัง / COD"/>
    <s v=""/>
    <s v="766401621930"/>
    <s v="16/11/2025 09:52"/>
  </r>
  <r>
    <x v="10"/>
    <x v="10"/>
    <n v="50"/>
    <n v="1"/>
    <s v="GBL98"/>
    <n v="100"/>
    <n v="0"/>
    <s v="ร้านที่2"/>
    <s v="ช***ิป ร***อง"/>
    <s v="ราชบุรี"/>
    <s v="-"/>
    <s v=""/>
    <s v="16/11/2025 09:52"/>
    <s v="-"/>
    <s v="J&amp;T COD"/>
    <s v="Tiktok"/>
    <s v="จ่ายทีหลัง / COD"/>
    <s v=""/>
    <s v="766401621930"/>
    <s v="16/11/2025 09:52"/>
  </r>
  <r>
    <x v="5"/>
    <x v="5"/>
    <n v="66.666666666666671"/>
    <n v="3"/>
    <s v="GBL97"/>
    <n v="100"/>
    <n v="0"/>
    <s v="ร้านที่2"/>
    <s v="อ***ม"/>
    <s v="สุพรรณบุรี"/>
    <s v="-"/>
    <s v=""/>
    <s v="16/11/2025 09:51"/>
    <s v="-"/>
    <s v="J&amp;T COD"/>
    <s v="Tiktok"/>
    <s v="จ่ายทีหลัง / COD"/>
    <s v=""/>
    <s v="766417008991"/>
    <s v="16/11/2025 09:51"/>
  </r>
  <r>
    <x v="11"/>
    <x v="11"/>
    <n v="15"/>
    <n v="1"/>
    <s v="GBL96"/>
    <n v="15"/>
    <n v="0"/>
    <s v="ร้านที่2"/>
    <s v="ว******ญ"/>
    <s v="******ำบลถนนขาด อำเภอเมืองนครปฐม จังหวัดนครปฐม 73000"/>
    <s v="73000"/>
    <s v="04"/>
    <s v="16/11/2025 09:48"/>
    <s v="-"/>
    <s v="SPX Express"/>
    <s v="Shopee"/>
    <s v="shopee"/>
    <s v=""/>
    <s v="TH250758523991E"/>
    <s v="16/11/2025 09:48"/>
  </r>
  <r>
    <x v="12"/>
    <x v="12"/>
    <n v="66.666666666666671"/>
    <n v="3"/>
    <s v="GBL95"/>
    <n v="100"/>
    <n v="0"/>
    <s v="ร้านที่2"/>
    <s v="จ***า ไ***อง"/>
    <s v="กาญจนบุรี"/>
    <s v="-"/>
    <s v=""/>
    <s v="16/11/2025 09:47"/>
    <s v="-"/>
    <s v="J&amp;T COD"/>
    <s v="Tiktok"/>
    <s v="จ่ายทีหลัง / COD"/>
    <s v=""/>
    <s v="766404635942"/>
    <s v="16/11/2025 09:47"/>
  </r>
  <r>
    <x v="5"/>
    <x v="5"/>
    <n v="66.666666666666671"/>
    <n v="3"/>
    <s v="GBL94"/>
    <n v="100"/>
    <n v="0"/>
    <s v="ร้านที่2"/>
    <s v="น***  แ***เกลี้ยง"/>
    <s v="พัทลุง"/>
    <s v="-"/>
    <s v=""/>
    <s v="16/11/2025 09:46"/>
    <s v="-"/>
    <s v="J&amp;T COD"/>
    <s v="Tiktok"/>
    <s v="จ่ายทีหลัง / COD"/>
    <s v=""/>
    <s v="766444005003"/>
    <s v="16/11/2025 09:46"/>
  </r>
  <r>
    <x v="0"/>
    <x v="0"/>
    <n v="33.333333333333336"/>
    <n v="3"/>
    <s v="GBL93"/>
    <n v="100"/>
    <n v="0"/>
    <s v="ร้านที่2"/>
    <s v="เ***วรรณ ด***ก้ว"/>
    <s v="เทศบาลนครนครศรีธรรมราช"/>
    <s v="-"/>
    <s v=""/>
    <s v="16/11/2025 09:43"/>
    <s v="-"/>
    <s v="J&amp;T COD"/>
    <s v="Tiktok"/>
    <s v="จ่ายทีหลัง / COD"/>
    <s v=""/>
    <s v="766454516936"/>
    <s v="16/11/2025 09:43"/>
  </r>
  <r>
    <x v="0"/>
    <x v="0"/>
    <n v="33.333333333333336"/>
    <n v="3"/>
    <s v="GBL92"/>
    <n v="100"/>
    <n v="0"/>
    <s v="ร้านที่2"/>
    <s v="ภ***า​ จ***ยกลาง"/>
    <s v="ชลบุรี"/>
    <s v="-"/>
    <s v=""/>
    <s v="16/11/2025 09:42"/>
    <s v="-"/>
    <s v="J&amp;T Express"/>
    <s v="Tiktok"/>
    <s v="tiktok"/>
    <s v=""/>
    <s v="766435220003"/>
    <s v="16/11/2025 09:42"/>
  </r>
  <r>
    <x v="12"/>
    <x v="12"/>
    <n v="66.666666666666671"/>
    <n v="3"/>
    <s v="GBL91"/>
    <n v="100"/>
    <n v="0"/>
    <s v="ร้านที่2"/>
    <s v="บ***หลือ บ***อก"/>
    <s v="นนทบุรี"/>
    <s v="-"/>
    <s v=""/>
    <s v="16/11/2025 09:38"/>
    <s v="-"/>
    <s v="Flash Express Thailand COD"/>
    <s v="Tiktok"/>
    <s v="จ่ายทีหลัง / COD"/>
    <s v=""/>
    <s v="THT030629QYAJ9Z"/>
    <s v="16/11/2025 09:38"/>
  </r>
  <r>
    <x v="12"/>
    <x v="12"/>
    <n v="66.666666666666671"/>
    <n v="3"/>
    <s v="GBL90"/>
    <n v="100"/>
    <n v="0"/>
    <s v="ร้านที่2"/>
    <s v="ก***า แ***งามพรรณ์"/>
    <s v="กรุงเทพฯ"/>
    <s v="-"/>
    <s v=""/>
    <s v="16/11/2025 09:36"/>
    <s v="-"/>
    <s v="J&amp;T COD"/>
    <s v="Tiktok"/>
    <s v="จ่ายทีหลัง / COD"/>
    <s v=""/>
    <s v="766489837956"/>
    <s v="16/11/2025 09:36"/>
  </r>
  <r>
    <x v="0"/>
    <x v="0"/>
    <n v="33.333333333333336"/>
    <n v="3"/>
    <s v="GBL88"/>
    <n v="100"/>
    <n v="0"/>
    <s v="ร้านที่2"/>
    <s v="ว***า ไ***ตร"/>
    <s v="นครศรีธรรมราช"/>
    <s v="-"/>
    <s v=""/>
    <s v="16/11/2025 09:14"/>
    <s v="-"/>
    <s v="J&amp;T COD"/>
    <s v="Tiktok"/>
    <s v="จ่ายทีหลัง / COD"/>
    <s v=""/>
    <s v="766446416002"/>
    <s v="16/11/2025 09:14"/>
  </r>
  <r>
    <x v="2"/>
    <x v="2"/>
    <n v="50"/>
    <n v="1"/>
    <s v="GBL87"/>
    <n v="100"/>
    <n v="0"/>
    <s v="ร้านที่4"/>
    <s v="ต**"/>
    <s v="ชุมพร"/>
    <s v="-"/>
    <s v=""/>
    <s v="16/11/2025 09:12"/>
    <s v="-"/>
    <s v="J&amp;T COD"/>
    <s v="Tiktok"/>
    <s v="จ่ายทีหลัง / COD"/>
    <s v=""/>
    <s v="766450221935"/>
    <s v="16/11/2025 09:12"/>
  </r>
  <r>
    <x v="1"/>
    <x v="1"/>
    <n v="50"/>
    <n v="1"/>
    <s v="GBL87"/>
    <n v="100"/>
    <n v="0"/>
    <s v="ร้านที่4"/>
    <s v="ต**"/>
    <s v="ชุมพร"/>
    <s v="-"/>
    <s v=""/>
    <s v="16/11/2025 09:12"/>
    <s v="-"/>
    <s v="J&amp;T COD"/>
    <s v="Tiktok"/>
    <s v="จ่ายทีหลัง / COD"/>
    <s v=""/>
    <s v="766450221935"/>
    <s v="16/11/2025 09:12"/>
  </r>
  <r>
    <x v="10"/>
    <x v="10"/>
    <n v="50"/>
    <n v="1"/>
    <s v="GBL87"/>
    <n v="100"/>
    <n v="0"/>
    <s v="ร้านที่4"/>
    <s v="ต**"/>
    <s v="ชุมพร"/>
    <s v="-"/>
    <s v=""/>
    <s v="16/11/2025 09:12"/>
    <s v="-"/>
    <s v="J&amp;T COD"/>
    <s v="Tiktok"/>
    <s v="จ่ายทีหลัง / COD"/>
    <s v=""/>
    <s v="766450221935"/>
    <s v="16/11/2025 09:12"/>
  </r>
  <r>
    <x v="16"/>
    <x v="19"/>
    <n v="54.5"/>
    <n v="2"/>
    <s v="GBL86"/>
    <n v="144.80000000000001"/>
    <n v="7"/>
    <s v="ร้านที่1"/>
    <s v="สนธยา  กังเจริญ"/>
    <s v="55/72 มบ.แลนซีโอ ซ.19 เคหะร่มเกล้า 64.ถ.เคหะร่มเกล้า คลองสองต้นนุ่น_x000a__x000a_ลาดกระบัง/ Lat Krabangกรุงเทพมหานคร/ Bangkok_x000a_10520"/>
    <s v="10520"/>
    <s v="660948713051"/>
    <s v="16/11/2025 09:09"/>
    <s v="-"/>
    <s v="Kerry_dropoff"/>
    <s v="Lazada"/>
    <s v="lazada"/>
    <s v=""/>
    <s v="LEXPU0629289633"/>
    <s v="16/11/2025 09:09"/>
  </r>
  <r>
    <x v="10"/>
    <x v="20"/>
    <n v="29.47"/>
    <n v="1"/>
    <s v="GBL86"/>
    <n v="144.80000000000001"/>
    <n v="7"/>
    <s v="ร้านที่1"/>
    <s v="สนธยา  กังเจริญ"/>
    <s v="55/72 มบ.แลนซีโอ ซ.19 เคหะร่มเกล้า 64.ถ.เคหะร่มเกล้า คลองสองต้นนุ่น_x000a__x000a_ลาดกระบัง/ Lat Krabangกรุงเทพมหานคร/ Bangkok_x000a_10520"/>
    <s v="10520"/>
    <s v="660948713051"/>
    <s v="16/11/2025 09:09"/>
    <s v="-"/>
    <s v="Kerry_dropoff"/>
    <s v="Lazada"/>
    <s v="lazada"/>
    <s v=""/>
    <s v="LEXPU0629289633"/>
    <s v="16/11/2025 09:09"/>
  </r>
  <r>
    <x v="2"/>
    <x v="20"/>
    <n v="29.46"/>
    <n v="1"/>
    <s v="GBL86"/>
    <n v="144.80000000000001"/>
    <n v="7"/>
    <s v="ร้านที่1"/>
    <s v="สนธยา  กังเจริญ"/>
    <s v="55/72 มบ.แลนซีโอ ซ.19 เคหะร่มเกล้า 64.ถ.เคหะร่มเกล้า คลองสองต้นนุ่น_x000a__x000a_ลาดกระบัง/ Lat Krabangกรุงเทพมหานคร/ Bangkok_x000a_10520"/>
    <s v="10520"/>
    <s v="660948713051"/>
    <s v="16/11/2025 09:09"/>
    <s v="-"/>
    <s v="Kerry_dropoff"/>
    <s v="Lazada"/>
    <s v="lazada"/>
    <s v=""/>
    <s v="LEXPU0629289633"/>
    <s v="16/11/2025 09:09"/>
  </r>
  <r>
    <x v="10"/>
    <x v="10"/>
    <n v="42"/>
    <n v="1"/>
    <s v="GBL85"/>
    <n v="42"/>
    <n v="0"/>
    <s v="ร้านที่1"/>
    <s v="B*****a"/>
    <s v="****** ดีดี ซอย 12 ตำบลอุทัย ตำบลอุทัย อำเภออุทัย จังหวัดพระนครศรีอยุธยา 13210"/>
    <s v="13210"/>
    <s v="60"/>
    <s v="16/11/2025 09:06"/>
    <s v="-"/>
    <s v="SPX Express"/>
    <s v="Shopee"/>
    <s v="shopee"/>
    <s v=""/>
    <s v="TH259039869658D"/>
    <s v="16/11/2025 09:06"/>
  </r>
  <r>
    <x v="12"/>
    <x v="12"/>
    <n v="66.666666666666671"/>
    <n v="3"/>
    <s v="GBL84"/>
    <n v="100"/>
    <n v="0"/>
    <s v="ร้านที่2"/>
    <s v="ค** ช***สรี พ***รี"/>
    <s v="ยโสธร"/>
    <s v="-"/>
    <s v=""/>
    <s v="16/11/2025 09:05"/>
    <s v="-"/>
    <s v="J&amp;T Express"/>
    <s v="Tiktok"/>
    <s v="tiktok"/>
    <s v=""/>
    <s v="766454724980"/>
    <s v="16/11/2025 09:05"/>
  </r>
  <r>
    <x v="0"/>
    <x v="0"/>
    <n v="50"/>
    <n v="6"/>
    <s v="GBL83"/>
    <n v="200"/>
    <n v="0"/>
    <s v="ร้านที่2"/>
    <s v="อ***วย ไ***ิ้นฟ้า"/>
    <s v="ร้อยเอ็ด"/>
    <s v="-"/>
    <s v=""/>
    <s v="16/11/2025 08:59"/>
    <s v="-"/>
    <s v="J&amp;T COD"/>
    <s v="Tiktok"/>
    <s v="จ่ายทีหลัง / COD"/>
    <s v=""/>
    <s v="766420614945"/>
    <s v="16/11/2025 08:59"/>
  </r>
  <r>
    <x v="0"/>
    <x v="0"/>
    <n v="50"/>
    <n v="6"/>
    <s v="GBL82"/>
    <n v="200"/>
    <n v="0"/>
    <s v="ร้านที่2"/>
    <s v="ธ***ิพย์. จ***์เจริญรุ่ง.แขว ง***ด็จเจ้ายา"/>
    <s v="กรุงเทพฯ"/>
    <s v="-"/>
    <s v=""/>
    <s v="16/11/2025 08:57"/>
    <s v="-"/>
    <s v="J&amp;T COD"/>
    <s v="Tiktok"/>
    <s v="จ่ายทีหลัง / COD"/>
    <s v=""/>
    <s v="766466611934"/>
    <s v="16/11/2025 08:57"/>
  </r>
  <r>
    <x v="0"/>
    <x v="0"/>
    <n v="50"/>
    <n v="6"/>
    <s v="GBL81"/>
    <n v="200"/>
    <n v="0"/>
    <s v="ร้านที่2"/>
    <s v="น***รุณี  บ***าลี"/>
    <s v="ศรีสะเกษ"/>
    <s v="-"/>
    <s v=""/>
    <s v="16/11/2025 08:49"/>
    <s v="-"/>
    <s v="J&amp;T Express"/>
    <s v="Tiktok"/>
    <s v="tiktok"/>
    <s v=""/>
    <s v="766458701960"/>
    <s v="16/11/2025 08:49"/>
  </r>
  <r>
    <x v="5"/>
    <x v="5"/>
    <n v="66.666666666666671"/>
    <n v="3"/>
    <s v="GBL80"/>
    <n v="300"/>
    <n v="0"/>
    <s v="ร้านที่2"/>
    <s v="น** จ***ชญา เ***ัลย์"/>
    <s v="อุบลราชธานี"/>
    <s v="-"/>
    <s v=""/>
    <s v="16/11/2025 08:44"/>
    <s v="-"/>
    <s v="J&amp;T Express"/>
    <s v="Tiktok"/>
    <s v="tiktok"/>
    <s v=""/>
    <s v="766491102963"/>
    <s v="16/11/2025 08:43"/>
  </r>
  <r>
    <x v="12"/>
    <x v="12"/>
    <n v="66.666666666666671"/>
    <n v="3"/>
    <s v="GBL80"/>
    <n v="300"/>
    <n v="0"/>
    <s v="ร้านที่2"/>
    <s v="น** จ***ชญา เ***ัลย์"/>
    <s v="อุบลราชธานี"/>
    <s v="-"/>
    <s v=""/>
    <s v="16/11/2025 08:44"/>
    <s v="-"/>
    <s v="J&amp;T Express"/>
    <s v="Tiktok"/>
    <s v="tiktok"/>
    <s v=""/>
    <s v="766491102963"/>
    <s v="16/11/2025 08:43"/>
  </r>
  <r>
    <x v="0"/>
    <x v="0"/>
    <n v="33.333333333333336"/>
    <n v="3"/>
    <s v="GBL80"/>
    <n v="300"/>
    <n v="0"/>
    <s v="ร้านที่2"/>
    <s v="น** จ***ชญา เ***ัลย์"/>
    <s v="อุบลราชธานี"/>
    <s v="-"/>
    <s v=""/>
    <s v="16/11/2025 08:44"/>
    <s v="-"/>
    <s v="J&amp;T Express"/>
    <s v="Tiktok"/>
    <s v="tiktok"/>
    <s v=""/>
    <s v="766491102963"/>
    <s v="16/11/2025 08:43"/>
  </r>
  <r>
    <x v="0"/>
    <x v="0"/>
    <n v="65"/>
    <n v="18"/>
    <s v="GBL79"/>
    <n v="620"/>
    <n v="0"/>
    <s v="ร้านที่2"/>
    <s v="เ** ค***น้องเอ๋"/>
    <s v="สุราษฎร์ธานี"/>
    <s v="-"/>
    <s v=""/>
    <s v="16/11/2025 08:42"/>
    <s v="-"/>
    <s v="J&amp;T COD"/>
    <s v="Tiktok"/>
    <s v="จ่ายทีหลัง / COD"/>
    <s v=""/>
    <s v="766447611926"/>
    <s v="16/11/2025 08:42"/>
  </r>
  <r>
    <x v="12"/>
    <x v="12"/>
    <n v="66.666666666666671"/>
    <n v="6"/>
    <s v="GBL78"/>
    <n v="200"/>
    <n v="0"/>
    <s v="ร้านที่2"/>
    <s v="ด***ณีย์ ร***รพฤกษ์"/>
    <s v="นครศรีธรรมราช"/>
    <s v="-"/>
    <s v=""/>
    <s v="16/11/2025 08:42"/>
    <s v="-"/>
    <s v="J&amp;T COD"/>
    <s v="Tiktok"/>
    <s v="จ่ายทีหลัง / COD"/>
    <s v=""/>
    <s v="766478013910"/>
    <s v="16/11/2025 08:42"/>
  </r>
  <r>
    <x v="7"/>
    <x v="14"/>
    <n v="139"/>
    <n v="1"/>
    <s v="GBL77"/>
    <n v="215"/>
    <n v="0"/>
    <s v="ร้านที่1"/>
    <s v="คุณมลิวัลย์ "/>
    <s v="101/4 หมู่ที่ 1 ถนนนิสากร ตำบลกังแอน อำเภอปราสาท จังหวัดสุรินทร์ 32140_x000a_"/>
    <s v="32140"/>
    <s v="0952304822"/>
    <s v="16/11/2025 08:23"/>
    <s v="jaomui230544@gmail.com"/>
    <s v="EMS COD"/>
    <s v="facebook"/>
    <s v="จ่ายทีหลัง / COD"/>
    <s v=""/>
    <s v="WA044189543TH"/>
    <s v="16/11/2025 08:23"/>
  </r>
  <r>
    <x v="6"/>
    <x v="13"/>
    <n v="139"/>
    <n v="1"/>
    <s v="GBL77"/>
    <n v="215"/>
    <n v="0"/>
    <s v="ร้านที่1"/>
    <s v="คุณมลิวัลย์ "/>
    <s v="101/4 หมู่ที่ 1 ถนนนิสากร ตำบลกังแอน อำเภอปราสาท จังหวัดสุรินทร์ 32140_x000a_"/>
    <s v="32140"/>
    <s v="0952304822"/>
    <s v="16/11/2025 08:23"/>
    <s v="jaomui230544@gmail.com"/>
    <s v="EMS COD"/>
    <s v="facebook"/>
    <s v="จ่ายทีหลัง / COD"/>
    <s v=""/>
    <s v="WA044189543TH"/>
    <s v="16/11/2025 08:23"/>
  </r>
  <r>
    <x v="0"/>
    <x v="0"/>
    <n v="50"/>
    <n v="12"/>
    <s v="GBL76"/>
    <n v="400"/>
    <n v="0"/>
    <s v="ร้านที่2"/>
    <s v="ม***"/>
    <s v="จันทบุรี"/>
    <s v="-"/>
    <s v=""/>
    <s v="16/11/2025 08:21"/>
    <s v="-"/>
    <s v="J&amp;T COD"/>
    <s v="Tiktok"/>
    <s v="จ่ายทีหลัง / COD"/>
    <s v=""/>
    <s v="766402104952"/>
    <s v="16/11/2025 08:21"/>
  </r>
  <r>
    <x v="0"/>
    <x v="0"/>
    <n v="33.333333333333336"/>
    <n v="3"/>
    <s v="GBL75"/>
    <n v="139"/>
    <n v="0"/>
    <s v="ร้านที่1"/>
    <s v="ส******์"/>
    <s v="******่ 12, ตำบล ท่าวังทอง ตำบลท่าวังทอง อำเภอเมืองพะเยา จังหวัดพะเยา 56000"/>
    <s v="56000"/>
    <s v="72"/>
    <s v="16/11/2025 08:20"/>
    <s v="-"/>
    <s v="SPX Express"/>
    <s v="Shopee"/>
    <s v="shopee"/>
    <s v=""/>
    <s v="TH253637079754W"/>
    <s v="16/11/2025 08:19"/>
  </r>
  <r>
    <x v="0"/>
    <x v="0"/>
    <n v="50"/>
    <n v="6"/>
    <s v="GBL74"/>
    <n v="200"/>
    <n v="0"/>
    <s v="ร้านที่2"/>
    <s v="ท***าภรณ์"/>
    <s v="เทศบาลนครนครราชสีมา"/>
    <s v="-"/>
    <s v=""/>
    <s v="16/11/2025 08:17"/>
    <s v="-"/>
    <s v="J&amp;T COD"/>
    <s v="Tiktok"/>
    <s v="จ่ายทีหลัง / COD"/>
    <s v="รับ กาแฟ2กล่อง ฝอยทอง2กล่อง เนยนม1กล่อง  มะพร้าว1กล่อง"/>
    <s v="766452014926"/>
    <s v="16/11/2025 08:17"/>
  </r>
  <r>
    <x v="4"/>
    <x v="4"/>
    <n v="69.900000000000006"/>
    <n v="40"/>
    <s v="GBL73"/>
    <n v="2884"/>
    <n v="4"/>
    <s v="ร้านที่1"/>
    <s v="น******)"/>
    <s v="******.วังน้ำเขียว ตำบลวังน้ำเขียว อำเภอกำแพงแสน จังหวัดนครปฐม 73140"/>
    <s v="73140"/>
    <s v="27"/>
    <s v="16/11/2025 08:16"/>
    <s v="-"/>
    <s v="Express Delivery (SHP Food)"/>
    <s v="Shopee"/>
    <s v="shopee"/>
    <s v=""/>
    <s v="2832948565469696097"/>
    <s v="16/11/2025 08:16"/>
  </r>
  <r>
    <x v="2"/>
    <x v="2"/>
    <n v="50"/>
    <n v="1"/>
    <s v="GBL71"/>
    <n v="100"/>
    <n v="0"/>
    <s v="ร้านที่4"/>
    <s v="จ***   ก***่ายแก้ว"/>
    <s v="กรุงเทพฯ"/>
    <s v="-"/>
    <s v=""/>
    <s v="16/11/2025 07:39"/>
    <s v="-"/>
    <s v="J&amp;T COD"/>
    <s v="Tiktok"/>
    <s v="จ่ายทีหลัง / COD"/>
    <s v=""/>
    <s v="766453716965"/>
    <s v="16/11/2025 07:40"/>
  </r>
  <r>
    <x v="1"/>
    <x v="1"/>
    <n v="50"/>
    <n v="1"/>
    <s v="GBL71"/>
    <n v="100"/>
    <n v="0"/>
    <s v="ร้านที่4"/>
    <s v="จ***   ก***่ายแก้ว"/>
    <s v="กรุงเทพฯ"/>
    <s v="-"/>
    <s v=""/>
    <s v="16/11/2025 07:39"/>
    <s v="-"/>
    <s v="J&amp;T COD"/>
    <s v="Tiktok"/>
    <s v="จ่ายทีหลัง / COD"/>
    <s v=""/>
    <s v="766453716965"/>
    <s v="16/11/2025 07:40"/>
  </r>
  <r>
    <x v="10"/>
    <x v="10"/>
    <n v="50"/>
    <n v="1"/>
    <s v="GBL71"/>
    <n v="100"/>
    <n v="0"/>
    <s v="ร้านที่4"/>
    <s v="จ***   ก***่ายแก้ว"/>
    <s v="กรุงเทพฯ"/>
    <s v="-"/>
    <s v=""/>
    <s v="16/11/2025 07:39"/>
    <s v="-"/>
    <s v="J&amp;T COD"/>
    <s v="Tiktok"/>
    <s v="จ่ายทีหลัง / COD"/>
    <s v=""/>
    <s v="766453716965"/>
    <s v="16/11/2025 07:39"/>
  </r>
  <r>
    <x v="0"/>
    <x v="0"/>
    <n v="50"/>
    <n v="6"/>
    <s v="GBL70"/>
    <n v="200"/>
    <n v="0"/>
    <s v="ร้านที่2"/>
    <s v="ส***รี ว***มหาเทพ"/>
    <s v="สุราษฎร์ธานี"/>
    <s v="-"/>
    <s v=""/>
    <s v="16/11/2025 07:14"/>
    <s v="-"/>
    <s v="J&amp;T COD"/>
    <s v="Tiktok"/>
    <s v="จ่ายทีหลัง / COD"/>
    <s v=""/>
    <s v="766457613935"/>
    <s v="16/11/2025 07:14"/>
  </r>
  <r>
    <x v="0"/>
    <x v="0"/>
    <n v="50"/>
    <n v="6"/>
    <s v="GBL69"/>
    <n v="595"/>
    <n v="0"/>
    <s v="ร้านที่2"/>
    <s v="ม***วี ป***ัฒน์"/>
    <s v="สระบุรี"/>
    <s v="-"/>
    <s v=""/>
    <s v="16/11/2025 07:08"/>
    <s v="-"/>
    <s v="J&amp;T COD"/>
    <s v="Tiktok"/>
    <s v="จ่ายทีหลัง / COD"/>
    <s v=""/>
    <s v="766450502952"/>
    <s v="16/11/2025 07:10"/>
  </r>
  <r>
    <x v="0"/>
    <x v="0"/>
    <n v="50"/>
    <n v="12"/>
    <s v="GBL69"/>
    <n v="595"/>
    <n v="0"/>
    <s v="ร้านที่2"/>
    <s v="ม***วี ป***ัฒน์"/>
    <s v="สระบุรี"/>
    <s v="-"/>
    <s v=""/>
    <s v="16/11/2025 07:08"/>
    <s v="-"/>
    <s v="J&amp;T COD"/>
    <s v="Tiktok"/>
    <s v="จ่ายทีหลัง / COD"/>
    <s v=""/>
    <s v="766450502952"/>
    <s v="16/11/2025 07:10"/>
  </r>
  <r>
    <x v="5"/>
    <x v="5"/>
    <n v="66.666666666666671"/>
    <n v="3"/>
    <s v="GBL68"/>
    <n v="100"/>
    <n v="0"/>
    <s v="ร้านที่2"/>
    <s v="พ***วา บ***ะภา"/>
    <s v="เลย"/>
    <s v="-"/>
    <s v=""/>
    <s v="16/11/2025 06:55"/>
    <s v="-"/>
    <s v="J&amp;T COD"/>
    <s v="Tiktok"/>
    <s v="จ่ายทีหลัง / COD"/>
    <s v=""/>
    <s v="766474539832"/>
    <s v="16/11/2025 06:56"/>
  </r>
  <r>
    <x v="5"/>
    <x v="5"/>
    <n v="66.666666666666671"/>
    <n v="3"/>
    <s v="GBL67"/>
    <n v="100"/>
    <n v="0"/>
    <s v="ร้านที่2"/>
    <s v="ป***อง ข***ี"/>
    <s v="ขอนแก่น"/>
    <s v="-"/>
    <s v=""/>
    <s v="16/11/2025 06:54"/>
    <s v="-"/>
    <s v="J&amp;T COD"/>
    <s v="Tiktok"/>
    <s v="จ่ายทีหลัง / COD"/>
    <s v=""/>
    <s v="766403138830"/>
    <s v="16/11/2025 06:54"/>
  </r>
  <r>
    <x v="4"/>
    <x v="8"/>
    <n v="76"/>
    <n v="2"/>
    <s v="GBL65"/>
    <n v="200"/>
    <n v="48"/>
    <s v="ร้านที่1"/>
    <s v="กนก ศิโร"/>
    <s v="ติวานนท์ 24 แยก 4 9 · บางกระสอ/ Bang Kraso_x000a__x000a_เมืองนนทบุรี/ Mueang Nonthaburiนนทบุรี/ Nonthaburi_x000a_11000"/>
    <s v="11000"/>
    <s v="660655495294"/>
    <s v="16/11/2025 06:44"/>
    <s v="-"/>
    <s v="Kerry_dropoff"/>
    <s v="Lazada"/>
    <s v="lazada"/>
    <s v=""/>
    <s v="LEXPU0628911909"/>
    <s v="16/11/2025 06:44"/>
  </r>
  <r>
    <x v="0"/>
    <x v="0"/>
    <n v="33.333333333333336"/>
    <n v="3"/>
    <s v="GBL64"/>
    <n v="100"/>
    <n v="0"/>
    <s v="ร้านที่2"/>
    <s v="R***"/>
    <s v="นครศรีธรรมราช"/>
    <s v="-"/>
    <s v=""/>
    <s v="16/11/2025 06:41"/>
    <s v="-"/>
    <s v="J&amp;T COD"/>
    <s v="Tiktok"/>
    <s v="จ่ายทีหลัง / COD"/>
    <s v=""/>
    <s v="766463744896"/>
    <s v="16/11/2025 06:41"/>
  </r>
  <r>
    <x v="2"/>
    <x v="2"/>
    <n v="50"/>
    <n v="1"/>
    <s v="GBL63"/>
    <n v="100"/>
    <n v="0"/>
    <s v="ร้านที่4"/>
    <s v="น***ธ์  ก***มสันเทียะ"/>
    <s v="ปทุมธานี"/>
    <s v="-"/>
    <s v=""/>
    <s v="16/11/2025 06:04"/>
    <s v="-"/>
    <s v="J&amp;T COD"/>
    <s v="Tiktok"/>
    <s v="จ่ายทีหลัง / COD"/>
    <s v=""/>
    <s v="766407914904"/>
    <s v="16/11/2025 06:04"/>
  </r>
  <r>
    <x v="1"/>
    <x v="1"/>
    <n v="50"/>
    <n v="1"/>
    <s v="GBL63"/>
    <n v="100"/>
    <n v="0"/>
    <s v="ร้านที่4"/>
    <s v="น***ธ์  ก***มสันเทียะ"/>
    <s v="ปทุมธานี"/>
    <s v="-"/>
    <s v=""/>
    <s v="16/11/2025 06:04"/>
    <s v="-"/>
    <s v="J&amp;T COD"/>
    <s v="Tiktok"/>
    <s v="จ่ายทีหลัง / COD"/>
    <s v=""/>
    <s v="766407914904"/>
    <s v="16/11/2025 06:04"/>
  </r>
  <r>
    <x v="10"/>
    <x v="10"/>
    <n v="50"/>
    <n v="1"/>
    <s v="GBL63"/>
    <n v="100"/>
    <n v="0"/>
    <s v="ร้านที่4"/>
    <s v="น***ธ์  ก***มสันเทียะ"/>
    <s v="ปทุมธานี"/>
    <s v="-"/>
    <s v=""/>
    <s v="16/11/2025 06:04"/>
    <s v="-"/>
    <s v="J&amp;T COD"/>
    <s v="Tiktok"/>
    <s v="จ่ายทีหลัง / COD"/>
    <s v=""/>
    <s v="766407914904"/>
    <s v="16/11/2025 06:04"/>
  </r>
  <r>
    <x v="2"/>
    <x v="2"/>
    <n v="50"/>
    <n v="1"/>
    <s v="GBL62"/>
    <n v="100"/>
    <n v="0"/>
    <s v="ร้านที่4"/>
    <s v="ว***ต์"/>
    <s v="เชียงใหม่"/>
    <s v="-"/>
    <s v=""/>
    <s v="16/11/2025 05:37"/>
    <s v="-"/>
    <s v="J&amp;T Express"/>
    <s v="Tiktok"/>
    <s v="tiktok"/>
    <s v=""/>
    <s v="766459626881"/>
    <s v="16/11/2025 05:37"/>
  </r>
  <r>
    <x v="1"/>
    <x v="1"/>
    <n v="50"/>
    <n v="1"/>
    <s v="GBL62"/>
    <n v="100"/>
    <n v="0"/>
    <s v="ร้านที่4"/>
    <s v="ว***ต์"/>
    <s v="เชียงใหม่"/>
    <s v="-"/>
    <s v=""/>
    <s v="16/11/2025 05:37"/>
    <s v="-"/>
    <s v="J&amp;T Express"/>
    <s v="Tiktok"/>
    <s v="tiktok"/>
    <s v=""/>
    <s v="766459626881"/>
    <s v="16/11/2025 05:37"/>
  </r>
  <r>
    <x v="10"/>
    <x v="10"/>
    <n v="50"/>
    <n v="1"/>
    <s v="GBL62"/>
    <n v="100"/>
    <n v="0"/>
    <s v="ร้านที่4"/>
    <s v="ว***ต์"/>
    <s v="เชียงใหม่"/>
    <s v="-"/>
    <s v=""/>
    <s v="16/11/2025 05:37"/>
    <s v="-"/>
    <s v="J&amp;T Express"/>
    <s v="Tiktok"/>
    <s v="tiktok"/>
    <s v=""/>
    <s v="766459626881"/>
    <s v="16/11/2025 05:37"/>
  </r>
  <r>
    <x v="0"/>
    <x v="0"/>
    <n v="33.333333333333336"/>
    <n v="3"/>
    <s v="GBL61"/>
    <n v="139.80000000000001"/>
    <n v="7.5"/>
    <s v="ร้านที่1"/>
    <s v="jareerat khumvanet"/>
    <s v="หมู่บ้านกรีนพาร์ค เอเวนิว160/246 หมู่บ้าน 3 ต.บึง · บึง/ Bueng_x000a__x000a_ศรีราชา/ Si Rachaชลบุรี/ Chonburi_x000a_20230"/>
    <s v="20230"/>
    <s v="660969030044"/>
    <s v="16/11/2025 05:10"/>
    <s v="-"/>
    <s v="Kerry_dropoff"/>
    <s v="Lazada"/>
    <s v="lazada"/>
    <s v=""/>
    <s v="LEXPU0628910608"/>
    <s v="16/11/2025 05:10"/>
  </r>
  <r>
    <x v="0"/>
    <x v="0"/>
    <n v="33.333333333333336"/>
    <n v="9"/>
    <s v="GBL59"/>
    <n v="283.62"/>
    <n v="0"/>
    <s v="ร้านที่2"/>
    <s v="น***ร ข***อง"/>
    <s v="กรุงเทพฯ"/>
    <s v="-"/>
    <s v=""/>
    <s v="16/11/2025 03:38"/>
    <s v="-"/>
    <s v="J&amp;T Express"/>
    <s v="Tiktok"/>
    <s v="tiktok"/>
    <s v=""/>
    <s v="766401345846"/>
    <s v="16/11/2025 03:35"/>
  </r>
  <r>
    <x v="0"/>
    <x v="0"/>
    <n v="33.333333333333336"/>
    <n v="3"/>
    <s v="GBL58"/>
    <n v="269"/>
    <n v="0"/>
    <s v="ร้านที่1"/>
    <s v="ท******์"/>
    <s v="******แม่ลาว ตำบลดงมะดะ อำเภอแม่ลาว จังหวัดเชียงราย 57250"/>
    <s v="57250"/>
    <s v="50"/>
    <s v="16/11/2025 03:14"/>
    <s v="-"/>
    <s v="SPX Express"/>
    <s v="Shopee"/>
    <s v="shopee"/>
    <s v=""/>
    <s v="TH259797143204A"/>
    <s v="16/11/2025 03:14"/>
  </r>
  <r>
    <x v="3"/>
    <x v="3"/>
    <n v="12"/>
    <n v="10"/>
    <s v="GBL58"/>
    <n v="269"/>
    <n v="0"/>
    <s v="ร้านที่1"/>
    <s v="ท******์"/>
    <s v="******แม่ลาว ตำบลดงมะดะ อำเภอแม่ลาว จังหวัดเชียงราย 57250"/>
    <s v="57250"/>
    <s v="50"/>
    <s v="16/11/2025 03:14"/>
    <s v="-"/>
    <s v="SPX Express"/>
    <s v="Shopee"/>
    <s v="shopee"/>
    <s v=""/>
    <s v="TH259797143204A"/>
    <s v="16/11/2025 03:14"/>
  </r>
  <r>
    <x v="0"/>
    <x v="0"/>
    <n v="33.333333333333336"/>
    <n v="3"/>
    <s v="GBL56"/>
    <n v="100"/>
    <n v="0"/>
    <s v="ร้านที่2"/>
    <s v="ค***"/>
    <s v="นครปฐม"/>
    <s v="-"/>
    <s v=""/>
    <s v="16/11/2025 02:19"/>
    <s v="-"/>
    <s v="Flash Express Thailand COD"/>
    <s v="Tiktok"/>
    <s v="จ่ายทีหลัง / COD"/>
    <s v=""/>
    <s v="THT150629QNE87Z"/>
    <s v="16/11/2025 02:20"/>
  </r>
  <r>
    <x v="0"/>
    <x v="0"/>
    <n v="33.333333333333336"/>
    <n v="6"/>
    <s v="GBL55"/>
    <n v="300"/>
    <n v="0"/>
    <s v="ร้านที่2"/>
    <s v="น***สุวนันท์ ส***ทธิรินทร์"/>
    <s v="สุรินทร์"/>
    <s v="-"/>
    <s v=""/>
    <s v="16/11/2025 01:57"/>
    <s v="-"/>
    <s v="J&amp;T COD"/>
    <s v="Tiktok"/>
    <s v="จ่ายทีหลัง / COD"/>
    <s v=""/>
    <s v="766454945841"/>
    <s v="16/11/2025 01:57"/>
  </r>
  <r>
    <x v="0"/>
    <x v="0"/>
    <n v="33.333333333333336"/>
    <n v="3"/>
    <s v="GBL55"/>
    <n v="300"/>
    <n v="0"/>
    <s v="ร้านที่2"/>
    <s v="น***สุวนันท์ ส***ทธิรินทร์"/>
    <s v="สุรินทร์"/>
    <s v="-"/>
    <s v=""/>
    <s v="16/11/2025 01:57"/>
    <s v="-"/>
    <s v="J&amp;T COD"/>
    <s v="Tiktok"/>
    <s v="จ่ายทีหลัง / COD"/>
    <s v=""/>
    <s v="766454945841"/>
    <s v="16/11/2025 01:57"/>
  </r>
  <r>
    <x v="0"/>
    <x v="0"/>
    <n v="33.333333333333336"/>
    <n v="3"/>
    <s v="GBL54"/>
    <n v="107"/>
    <n v="7"/>
    <s v="ร้านที่2"/>
    <s v="น** ห*** บ***่วย"/>
    <s v="กรุงเทพฯ"/>
    <s v="-"/>
    <s v=""/>
    <s v="16/11/2025 01:49"/>
    <s v="-"/>
    <s v="J&amp;T Express"/>
    <s v="Tiktok"/>
    <s v="tiktok"/>
    <s v=""/>
    <s v="766471053902"/>
    <s v="16/11/2025 01:29"/>
  </r>
  <r>
    <x v="0"/>
    <x v="0"/>
    <n v="50"/>
    <n v="6"/>
    <s v="GBL53"/>
    <n v="200"/>
    <n v="0"/>
    <s v="ร้านที่2"/>
    <s v="พ***หม พ***ันธ์"/>
    <s v="เทศบาลเมืองบุรีรัมย์"/>
    <s v="-"/>
    <s v=""/>
    <s v="16/11/2025 01:19"/>
    <s v="-"/>
    <s v="J&amp;T COD"/>
    <s v="Tiktok"/>
    <s v="จ่ายทีหลัง / COD"/>
    <s v=""/>
    <s v="766405743832"/>
    <s v="16/11/2025 01:28"/>
  </r>
  <r>
    <x v="2"/>
    <x v="2"/>
    <n v="50"/>
    <n v="1"/>
    <s v="GBL51"/>
    <n v="100"/>
    <n v="0"/>
    <s v="ร้านที่4"/>
    <s v="น***ิพย์ ใ***้รอบ"/>
    <s v="ปทุมธานี"/>
    <s v="-"/>
    <s v=""/>
    <s v="16/11/2025 00:47"/>
    <s v="-"/>
    <s v="J&amp;T COD"/>
    <s v="Tiktok"/>
    <s v="จ่ายทีหลัง / COD"/>
    <s v=""/>
    <s v="766482037823"/>
    <s v="16/11/2025 00:47"/>
  </r>
  <r>
    <x v="1"/>
    <x v="1"/>
    <n v="50"/>
    <n v="1"/>
    <s v="GBL51"/>
    <n v="100"/>
    <n v="0"/>
    <s v="ร้านที่4"/>
    <s v="น***ิพย์ ใ***้รอบ"/>
    <s v="ปทุมธานี"/>
    <s v="-"/>
    <s v=""/>
    <s v="16/11/2025 00:47"/>
    <s v="-"/>
    <s v="J&amp;T COD"/>
    <s v="Tiktok"/>
    <s v="จ่ายทีหลัง / COD"/>
    <s v=""/>
    <s v="766482037823"/>
    <s v="16/11/2025 00:47"/>
  </r>
  <r>
    <x v="10"/>
    <x v="10"/>
    <n v="50"/>
    <n v="1"/>
    <s v="GBL51"/>
    <n v="100"/>
    <n v="0"/>
    <s v="ร้านที่4"/>
    <s v="น***ิพย์ ใ***้รอบ"/>
    <s v="ปทุมธานี"/>
    <s v="-"/>
    <s v=""/>
    <s v="16/11/2025 00:47"/>
    <s v="-"/>
    <s v="J&amp;T COD"/>
    <s v="Tiktok"/>
    <s v="จ่ายทีหลัง / COD"/>
    <s v=""/>
    <s v="766482037823"/>
    <s v="16/11/2025 00:47"/>
  </r>
  <r>
    <x v="2"/>
    <x v="2"/>
    <n v="50"/>
    <n v="1"/>
    <s v="GBL50"/>
    <n v="100"/>
    <n v="0"/>
    <s v="ร้านที่4"/>
    <s v="ณ***ิกา ค***อม"/>
    <s v="ลำพูน"/>
    <s v="-"/>
    <s v=""/>
    <s v="16/11/2025 00:39"/>
    <s v="-"/>
    <s v="J&amp;T COD"/>
    <s v="Tiktok"/>
    <s v="จ่ายทีหลัง / COD"/>
    <s v=""/>
    <s v="766477711860"/>
    <s v="16/11/2025 00:39"/>
  </r>
  <r>
    <x v="1"/>
    <x v="1"/>
    <n v="50"/>
    <n v="1"/>
    <s v="GBL50"/>
    <n v="100"/>
    <n v="0"/>
    <s v="ร้านที่4"/>
    <s v="ณ***ิกา ค***อม"/>
    <s v="ลำพูน"/>
    <s v="-"/>
    <s v=""/>
    <s v="16/11/2025 00:39"/>
    <s v="-"/>
    <s v="J&amp;T COD"/>
    <s v="Tiktok"/>
    <s v="จ่ายทีหลัง / COD"/>
    <s v=""/>
    <s v="766477711860"/>
    <s v="16/11/2025 00:39"/>
  </r>
  <r>
    <x v="10"/>
    <x v="10"/>
    <n v="50"/>
    <n v="1"/>
    <s v="GBL50"/>
    <n v="100"/>
    <n v="0"/>
    <s v="ร้านที่4"/>
    <s v="ณ***ิกา ค***อม"/>
    <s v="ลำพูน"/>
    <s v="-"/>
    <s v=""/>
    <s v="16/11/2025 00:39"/>
    <s v="-"/>
    <s v="J&amp;T COD"/>
    <s v="Tiktok"/>
    <s v="จ่ายทีหลัง / COD"/>
    <s v=""/>
    <s v="766477711860"/>
    <s v="16/11/2025 00:39"/>
  </r>
  <r>
    <x v="0"/>
    <x v="0"/>
    <n v="50"/>
    <n v="6"/>
    <s v="GBL49"/>
    <n v="200"/>
    <n v="0"/>
    <s v="ร้านที่2"/>
    <s v="ก***า น***ี"/>
    <s v="นครราชสีมา"/>
    <s v="-"/>
    <s v=""/>
    <s v="16/11/2025 00:31"/>
    <s v="-"/>
    <s v="J&amp;T Express"/>
    <s v="Tiktok"/>
    <s v="tiktok"/>
    <s v=""/>
    <s v="766472147884"/>
    <s v="16/11/2025 00:31"/>
  </r>
  <r>
    <x v="0"/>
    <x v="0"/>
    <n v="50"/>
    <n v="12"/>
    <s v="GBL48"/>
    <n v="384.54"/>
    <n v="0"/>
    <s v="ร้านที่2"/>
    <s v="ว***วรรณ อ***ร์น้อย"/>
    <s v="นครสวรรค์"/>
    <s v="-"/>
    <s v=""/>
    <s v="16/11/2025 00:09"/>
    <s v="-"/>
    <s v="J&amp;T Express"/>
    <s v="Tiktok"/>
    <s v="tiktok"/>
    <s v=""/>
    <s v="766426544811"/>
    <s v="16/11/2025 00:21"/>
  </r>
  <r>
    <x v="0"/>
    <x v="0"/>
    <n v="33.333333333333336"/>
    <n v="3"/>
    <s v="GBL47"/>
    <n v="208.99"/>
    <n v="0"/>
    <s v="ร้านที่2"/>
    <s v="ด***จ ท***ุตร"/>
    <s v="Amnat Charoen"/>
    <s v="-"/>
    <s v=""/>
    <s v="16/11/2025 00:01"/>
    <s v="-"/>
    <s v="J&amp;T Express"/>
    <s v="Tiktok"/>
    <s v="tiktok"/>
    <s v=""/>
    <s v="766483746836"/>
    <s v="16/11/2025 00:01"/>
  </r>
  <r>
    <x v="6"/>
    <x v="13"/>
    <n v="139"/>
    <n v="1"/>
    <s v="GBL47"/>
    <n v="208.99"/>
    <n v="0"/>
    <s v="ร้านที่2"/>
    <s v="ด***จ ท***ุตร"/>
    <s v="Amnat Charoen"/>
    <s v="-"/>
    <s v=""/>
    <s v="16/11/2025 00:01"/>
    <s v="-"/>
    <s v="J&amp;T Express"/>
    <s v="Tiktok"/>
    <s v="tiktok"/>
    <s v=""/>
    <s v="766483746836"/>
    <s v="16/11/2025 00:01"/>
  </r>
  <r>
    <x v="2"/>
    <x v="2"/>
    <n v="50"/>
    <n v="1"/>
    <s v="GBL46"/>
    <n v="138"/>
    <n v="38"/>
    <s v="ร้านที่4"/>
    <s v="ฟ***มา ธ***ดม"/>
    <s v="อุดรธานี"/>
    <s v="-"/>
    <s v=""/>
    <s v="16/11/2025 00:00"/>
    <s v="-"/>
    <s v="J&amp;T COD"/>
    <s v="Tiktok"/>
    <s v="จ่ายทีหลัง / COD"/>
    <s v=""/>
    <s v="766401721842"/>
    <s v="16/11/2025 00:00"/>
  </r>
  <r>
    <x v="1"/>
    <x v="1"/>
    <n v="50"/>
    <n v="1"/>
    <s v="GBL46"/>
    <n v="138"/>
    <n v="38"/>
    <s v="ร้านที่4"/>
    <s v="ฟ***มา ธ***ดม"/>
    <s v="อุดรธานี"/>
    <s v="-"/>
    <s v=""/>
    <s v="16/11/2025 00:00"/>
    <s v="-"/>
    <s v="J&amp;T COD"/>
    <s v="Tiktok"/>
    <s v="จ่ายทีหลัง / COD"/>
    <s v=""/>
    <s v="766401721842"/>
    <s v="16/11/2025 00:00"/>
  </r>
  <r>
    <x v="10"/>
    <x v="10"/>
    <n v="50"/>
    <n v="1"/>
    <s v="GBL46"/>
    <n v="138"/>
    <n v="38"/>
    <s v="ร้านที่4"/>
    <s v="ฟ***มา ธ***ดม"/>
    <s v="อุดรธานี"/>
    <s v="-"/>
    <s v=""/>
    <s v="16/11/2025 00:00"/>
    <s v="-"/>
    <s v="J&amp;T COD"/>
    <s v="Tiktok"/>
    <s v="จ่ายทีหลัง / COD"/>
    <s v=""/>
    <s v="766401721842"/>
    <s v="16/11/2025 00:00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x v="0"/>
    <x v="0"/>
    <n v="66.666666666666671"/>
    <n v="3"/>
    <s v="GBQ98"/>
    <n v="100"/>
    <n v="0"/>
    <s v="ร้านที่2"/>
    <s v="ส***วดี ถ***กาญจน์"/>
    <s v="นครศรีธรรมราช"/>
    <s v="-"/>
    <s v=""/>
    <s v="17/11/2025 23:24"/>
    <s v="-"/>
    <s v="J&amp;T Express"/>
    <s v="Tiktok"/>
    <s v="tiktok"/>
    <s v=""/>
    <s v="766511399743"/>
    <s v="17/11/2025 23:24"/>
  </r>
  <r>
    <x v="0"/>
    <x v="0"/>
    <n v="66.666666666666671"/>
    <n v="3"/>
    <s v="GBQ96"/>
    <n v="100"/>
    <n v="0"/>
    <s v="ร้านที่2"/>
    <s v="ณ***ภัทร ท***อบ"/>
    <s v="เพชรบูรณ์"/>
    <s v="-"/>
    <s v=""/>
    <s v="17/11/2025 22:28"/>
    <s v="-"/>
    <s v="J&amp;T COD"/>
    <s v="Tiktok"/>
    <s v="จ่ายทีหลัง / COD"/>
    <s v=""/>
    <s v="766597398744"/>
    <s v="17/11/2025 22:28"/>
  </r>
  <r>
    <x v="0"/>
    <x v="0"/>
    <n v="66.666666666666671"/>
    <n v="3"/>
    <s v="GBQ95"/>
    <n v="100"/>
    <n v="0"/>
    <s v="ร้านที่2"/>
    <s v="เ*** เ***ยว"/>
    <s v="เชียงใหม่"/>
    <s v="-"/>
    <s v=""/>
    <s v="17/11/2025 22:17"/>
    <s v="-"/>
    <s v="J&amp;T COD"/>
    <s v="Tiktok"/>
    <s v="จ่ายทีหลัง / COD"/>
    <s v=""/>
    <s v="766515292723"/>
    <s v="17/11/2025 22:17"/>
  </r>
  <r>
    <x v="1"/>
    <x v="1"/>
    <n v="13"/>
    <n v="2"/>
    <s v="GBQ94"/>
    <n v="30"/>
    <n v="4"/>
    <s v="ร้านที่1"/>
    <s v="พ******)"/>
    <s v="******ะมันนี่ มี ซอย 17 ตำบลบ้านเกาะ ตำบลบ้านเกาะ อำเภอเมืองสมุทรสาคร จังหวัดสมุทรสาคร 74000"/>
    <s v="74000"/>
    <s v="74"/>
    <s v="17/11/2025 22:13"/>
    <s v="-"/>
    <s v="Flash Express"/>
    <s v="Shopee"/>
    <s v="shopee"/>
    <s v=""/>
    <s v="TH160180ASHR2O"/>
    <s v="17/11/2025 22:13"/>
  </r>
  <r>
    <x v="2"/>
    <x v="2"/>
    <n v="72"/>
    <n v="1"/>
    <s v="GBQ93"/>
    <n v="275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17/11/2025 22:13"/>
    <s v="-"/>
    <s v="Flash Express"/>
    <s v="Shopee"/>
    <s v="shopee"/>
    <s v=""/>
    <s v="TH140180A0SA0I"/>
    <s v="17/11/2025 22:12"/>
  </r>
  <r>
    <x v="2"/>
    <x v="2"/>
    <n v="71"/>
    <n v="3"/>
    <s v="GBQ93"/>
    <n v="275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17/11/2025 22:13"/>
    <s v="-"/>
    <s v="Flash Express"/>
    <s v="Shopee"/>
    <s v="shopee"/>
    <s v=""/>
    <s v="TH140180A0SA0I"/>
    <s v="17/11/2025 22:12"/>
  </r>
  <r>
    <x v="2"/>
    <x v="2"/>
    <n v="79"/>
    <n v="1"/>
    <s v="GBQ91"/>
    <n v="79"/>
    <n v="0"/>
    <s v="ร้านที่1"/>
    <s v="น******์"/>
    <s v="******หล็กไฟ ตำบลหินเหล็กไฟ อำเภอหัวหิน จังหวัดประจวบคีรีขันธ์ 77110"/>
    <s v="77110"/>
    <s v="22"/>
    <s v="17/11/2025 22:41"/>
    <s v="-"/>
    <s v="Flash Express"/>
    <s v="Shopee"/>
    <s v="shopee"/>
    <s v=""/>
    <s v="TH190780A2NJ0C"/>
    <s v="17/11/2025 22:11"/>
  </r>
  <r>
    <x v="2"/>
    <x v="2"/>
    <n v="90"/>
    <n v="2"/>
    <s v="GBQ89"/>
    <n v="112.5"/>
    <n v="7.5"/>
    <s v="ร้านที่3"/>
    <s v="Navaporn Rattanasin"/>
    <s v="8/30 ซอยสวนยาม 9 แยก 3 (อมรพันธ์นคร 8) แขวงคันนายาว เขตคันนายาว กรุงเทพฯ 10230 · คันนายาว/ Khan Na Yao_x000a__x000a_คันนายาว/ Khan Na Yaoกรุงเทพมหานคร/ Bangkok_x000a_10230"/>
    <s v="10230"/>
    <s v="660816452270"/>
    <s v="17/11/2025 21:48"/>
    <s v="-"/>
    <s v="Kerry_dropoff"/>
    <s v="Lazada"/>
    <s v="lazada"/>
    <s v=""/>
    <s v="LEXPU0629592358"/>
    <s v="17/11/2025 21:48"/>
  </r>
  <r>
    <x v="2"/>
    <x v="2"/>
    <n v="79"/>
    <n v="1"/>
    <s v="GBQ88"/>
    <n v="79"/>
    <n v="0"/>
    <s v="ร้านที่1"/>
    <s v="น***น"/>
    <s v="******ลโคกโคเฒ่า อำเภอเมืองสุพรรณบุรี จังหวัดสุพรรณบุรี 72000"/>
    <s v="72000"/>
    <s v="82"/>
    <s v="17/11/2025 21:46"/>
    <s v="-"/>
    <s v="Flash Express"/>
    <s v="Shopee"/>
    <s v="shopee"/>
    <s v=""/>
    <s v="TH140180A1B19F"/>
    <s v="17/11/2025 21:45"/>
  </r>
  <r>
    <x v="3"/>
    <x v="3"/>
    <n v="60"/>
    <n v="3"/>
    <s v="GBQ86"/>
    <n v="99.99"/>
    <n v="0"/>
    <s v="ร้านที่2"/>
    <s v="อ*** เ***ผม"/>
    <s v="พิษณุโลก"/>
    <s v="-"/>
    <s v=""/>
    <s v="17/11/2025 21:37"/>
    <s v="-"/>
    <s v="J&amp;T COD"/>
    <s v="Tiktok"/>
    <s v="จ่ายทีหลัง / COD"/>
    <s v=""/>
    <s v="766595145724"/>
    <s v="17/11/2025 21:37"/>
  </r>
  <r>
    <x v="0"/>
    <x v="0"/>
    <n v="66.666666666666671"/>
    <n v="3"/>
    <s v="GBQ84"/>
    <n v="300"/>
    <n v="0"/>
    <s v="ร้านที่2"/>
    <s v="ม***า ก***"/>
    <s v="ลำปาง"/>
    <s v="-"/>
    <s v=""/>
    <s v="17/11/2025 21:15"/>
    <s v="-"/>
    <s v="J&amp;T Express"/>
    <s v="Tiktok"/>
    <s v="tiktok"/>
    <s v=""/>
    <s v="766520148763"/>
    <s v="17/11/2025 21:15"/>
  </r>
  <r>
    <x v="4"/>
    <x v="4"/>
    <n v="50"/>
    <n v="6"/>
    <s v="GBQ84"/>
    <n v="300"/>
    <n v="0"/>
    <s v="ร้านที่2"/>
    <s v="ม***า ก***"/>
    <s v="ลำปาง"/>
    <s v="-"/>
    <s v=""/>
    <s v="17/11/2025 21:15"/>
    <s v="-"/>
    <s v="J&amp;T Express"/>
    <s v="Tiktok"/>
    <s v="tiktok"/>
    <s v=""/>
    <s v="766520148763"/>
    <s v="17/11/2025 21:15"/>
  </r>
  <r>
    <x v="4"/>
    <x v="4"/>
    <n v="33.333333333333336"/>
    <n v="3"/>
    <s v="GBQ83"/>
    <n v="100"/>
    <n v="0"/>
    <s v="ร้านที่2"/>
    <s v="ธ***"/>
    <s v="กรุงเทพฯ"/>
    <s v="-"/>
    <s v=""/>
    <s v="17/11/2025 20:59"/>
    <s v="-"/>
    <s v="J&amp;T COD"/>
    <s v="Tiktok"/>
    <s v="จ่ายทีหลัง / COD"/>
    <s v=""/>
    <s v="766569483735"/>
    <s v="17/11/2025 21:00"/>
  </r>
  <r>
    <x v="5"/>
    <x v="5"/>
    <n v="66.666666666666671"/>
    <n v="3"/>
    <s v="GBQ82"/>
    <n v="100"/>
    <n v="0"/>
    <s v="ร้านที่2"/>
    <s v="จ***พ็ญ พ***จันโอ"/>
    <s v="ศรีสะเกษ"/>
    <s v="-"/>
    <s v=""/>
    <s v="17/11/2025 20:46"/>
    <s v="-"/>
    <s v="J&amp;T COD"/>
    <s v="Tiktok"/>
    <s v="จ่ายทีหลัง / COD"/>
    <s v=""/>
    <s v="766500882766"/>
    <s v="17/11/2025 20:46"/>
  </r>
  <r>
    <x v="0"/>
    <x v="0"/>
    <n v="66.666666666666671"/>
    <n v="3"/>
    <s v="GBQ80"/>
    <n v="100"/>
    <n v="0"/>
    <s v="ร้านที่2"/>
    <s v="ส***ตน์"/>
    <s v="กรุงเทพฯ"/>
    <s v="-"/>
    <s v=""/>
    <s v="17/11/2025 20:43"/>
    <s v="-"/>
    <s v="J&amp;T Express"/>
    <s v="Tiktok"/>
    <s v="tiktok"/>
    <s v=""/>
    <s v="766521492763"/>
    <s v="17/11/2025 20:43"/>
  </r>
  <r>
    <x v="4"/>
    <x v="4"/>
    <n v="50"/>
    <n v="6"/>
    <s v="GBQ79"/>
    <n v="100"/>
    <n v="0"/>
    <s v="ร้านที่2"/>
    <s v="ช***กาญจน์  ช***ุฒิ"/>
    <s v="เชียงใหม่"/>
    <s v="-"/>
    <s v=""/>
    <s v="17/11/2025 20:38"/>
    <s v="-"/>
    <s v="J&amp;T COD"/>
    <s v="Tiktok"/>
    <s v="จ่ายทีหลัง / COD"/>
    <s v=""/>
    <s v="766593459730"/>
    <s v="17/11/2025 20:38"/>
  </r>
  <r>
    <x v="4"/>
    <x v="4"/>
    <n v="33.333333333333336"/>
    <n v="3"/>
    <s v="GBQ78"/>
    <n v="100"/>
    <n v="0"/>
    <s v="ร้านที่2"/>
    <s v="จ***ร ใ***"/>
    <s v="เชียงใหม่"/>
    <s v="-"/>
    <s v=""/>
    <s v="17/11/2025 20:36"/>
    <s v="-"/>
    <s v="J&amp;T Express"/>
    <s v="Tiktok"/>
    <s v="tiktok"/>
    <s v=""/>
    <s v="766537889736"/>
    <s v="17/11/2025 20:36"/>
  </r>
  <r>
    <x v="5"/>
    <x v="5"/>
    <n v="66.666666666666671"/>
    <n v="3"/>
    <s v="GBQ77"/>
    <n v="100"/>
    <n v="0"/>
    <s v="ร้านที่2"/>
    <s v="ช***ร พ***วงค์"/>
    <s v="อ่างทอง"/>
    <s v="-"/>
    <s v=""/>
    <s v="17/11/2025 20:32"/>
    <s v="-"/>
    <s v="J&amp;T COD"/>
    <s v="Tiktok"/>
    <s v="จ่ายทีหลัง / COD"/>
    <s v=""/>
    <s v="766592683765"/>
    <s v="17/11/2025 20:32"/>
  </r>
  <r>
    <x v="2"/>
    <x v="2"/>
    <n v="66.333333333333329"/>
    <n v="3"/>
    <s v="GBQ76"/>
    <n v="222.71"/>
    <n v="0"/>
    <s v="ร้านที่2"/>
    <s v="พ***นันท์  โ***ู"/>
    <s v="ชุมพร"/>
    <s v="-"/>
    <s v=""/>
    <s v="17/11/2025 20:31"/>
    <s v="-"/>
    <s v="J&amp;T COD"/>
    <s v="Tiktok"/>
    <s v="จ่ายทีหลัง / COD"/>
    <s v=""/>
    <s v="766522388763"/>
    <s v="17/11/2025 20:31"/>
  </r>
  <r>
    <x v="5"/>
    <x v="5"/>
    <n v="66.666666666666671"/>
    <n v="3"/>
    <s v="GBQ75"/>
    <n v="100"/>
    <n v="0"/>
    <s v="ร้านที่2"/>
    <s v="ค***ี น***ดา"/>
    <s v="เลย"/>
    <s v="-"/>
    <s v=""/>
    <s v="17/11/2025 20:25"/>
    <s v="-"/>
    <s v="J&amp;T COD"/>
    <s v="Tiktok"/>
    <s v="จ่ายทีหลัง / COD"/>
    <s v=""/>
    <s v="766584999762"/>
    <s v="17/11/2025 20:25"/>
  </r>
  <r>
    <x v="4"/>
    <x v="4"/>
    <n v="50"/>
    <n v="6"/>
    <s v="GBQ74"/>
    <n v="200"/>
    <n v="0"/>
    <s v="ร้านที่2"/>
    <s v="u***58223792615390"/>
    <s v="ราชบุรี"/>
    <s v="-"/>
    <s v=""/>
    <s v="17/11/2025 20:11"/>
    <s v="-"/>
    <s v="J&amp;T COD"/>
    <s v="Tiktok"/>
    <s v="จ่ายทีหลัง / COD"/>
    <s v=""/>
    <s v="766569749805"/>
    <s v="17/11/2025 20:11"/>
  </r>
  <r>
    <x v="4"/>
    <x v="4"/>
    <n v="33.333333333333336"/>
    <n v="3"/>
    <s v="GBQ73"/>
    <n v="200"/>
    <n v="0"/>
    <s v="ร้านที่2"/>
    <s v="แ** ร**"/>
    <s v="ฉะเชิงเทรา"/>
    <s v="-"/>
    <s v=""/>
    <s v="17/11/2025 20:08"/>
    <s v="-"/>
    <s v="J&amp;T COD"/>
    <s v="Tiktok"/>
    <s v="จ่ายทีหลัง / COD"/>
    <s v=""/>
    <s v="766597385746"/>
    <s v="17/11/2025 20:08"/>
  </r>
  <r>
    <x v="5"/>
    <x v="5"/>
    <n v="66.666666666666671"/>
    <n v="3"/>
    <s v="GBQ73"/>
    <n v="200"/>
    <n v="0"/>
    <s v="ร้านที่2"/>
    <s v="แ** ร**"/>
    <s v="ฉะเชิงเทรา"/>
    <s v="-"/>
    <s v=""/>
    <s v="17/11/2025 20:08"/>
    <s v="-"/>
    <s v="J&amp;T COD"/>
    <s v="Tiktok"/>
    <s v="จ่ายทีหลัง / COD"/>
    <s v=""/>
    <s v="766597385746"/>
    <s v="17/11/2025 20:08"/>
  </r>
  <r>
    <x v="5"/>
    <x v="5"/>
    <n v="66.666666666666671"/>
    <n v="3"/>
    <s v="GBQ72"/>
    <n v="100"/>
    <n v="0"/>
    <s v="ร้านที่2"/>
    <s v="ว***รัตน์  ด***ัตน์"/>
    <s v="สมุทรสงคราม"/>
    <s v="-"/>
    <s v=""/>
    <s v="17/11/2025 20:06"/>
    <s v="-"/>
    <s v="J&amp;T COD"/>
    <s v="Tiktok"/>
    <s v="จ่ายทีหลัง / COD"/>
    <s v=""/>
    <s v="766515093783"/>
    <s v="17/11/2025 20:06"/>
  </r>
  <r>
    <x v="4"/>
    <x v="4"/>
    <n v="50"/>
    <n v="6"/>
    <s v="GBQ71"/>
    <n v="235"/>
    <n v="35"/>
    <s v="ร้านที่2"/>
    <s v="จ***"/>
    <s v="นนทบุรี"/>
    <s v="-"/>
    <s v=""/>
    <s v="17/11/2025 20:04"/>
    <s v="-"/>
    <s v="Flash Express Thailand"/>
    <s v="Tiktok"/>
    <s v="tiktok"/>
    <s v=""/>
    <s v="THT030629UBNC5Z"/>
    <s v="17/11/2025 20:03"/>
  </r>
  <r>
    <x v="5"/>
    <x v="5"/>
    <n v="66.666666666666671"/>
    <n v="3"/>
    <s v="GBQ70"/>
    <n v="100"/>
    <n v="0"/>
    <s v="ร้านที่2"/>
    <s v="ศ***อร อ***ศรี"/>
    <s v="สุพรรณบุรี"/>
    <s v="-"/>
    <s v=""/>
    <s v="17/11/2025 19:56"/>
    <s v="-"/>
    <s v="J&amp;T COD"/>
    <s v="Tiktok"/>
    <s v="จ่ายทีหลัง / COD"/>
    <s v=""/>
    <s v="766535291804"/>
    <s v="17/11/2025 19:57"/>
  </r>
  <r>
    <x v="6"/>
    <x v="6"/>
    <n v="66"/>
    <n v="1"/>
    <s v="GBQ69"/>
    <n v="230"/>
    <n v="0"/>
    <s v="ร้านที่1"/>
    <s v="น******ล"/>
    <s v="******ต.เชียงเคี่ยน ตำบลเชียงเคี่ยน อำเภอเทิง จังหวัดเชียงราย 57230"/>
    <s v="57230"/>
    <s v="15"/>
    <s v="17/11/2025 19:54"/>
    <s v="-"/>
    <s v="Flash Express"/>
    <s v="Shopee"/>
    <s v="shopee"/>
    <s v=""/>
    <s v="TH540480ASVK9E"/>
    <s v="17/11/2025 19:54"/>
  </r>
  <r>
    <x v="7"/>
    <x v="7"/>
    <n v="66"/>
    <n v="1"/>
    <s v="GBQ69"/>
    <n v="230"/>
    <n v="0"/>
    <s v="ร้านที่1"/>
    <s v="น******ล"/>
    <s v="******ต.เชียงเคี่ยน ตำบลเชียงเคี่ยน อำเภอเทิง จังหวัดเชียงราย 57230"/>
    <s v="57230"/>
    <s v="15"/>
    <s v="17/11/2025 19:54"/>
    <s v="-"/>
    <s v="Flash Express"/>
    <s v="Shopee"/>
    <s v="shopee"/>
    <s v=""/>
    <s v="TH540480ASVK9E"/>
    <s v="17/11/2025 19:54"/>
  </r>
  <r>
    <x v="2"/>
    <x v="2"/>
    <n v="67"/>
    <n v="1"/>
    <s v="GBQ69"/>
    <n v="230"/>
    <n v="0"/>
    <s v="ร้านที่1"/>
    <s v="น******ล"/>
    <s v="******ต.เชียงเคี่ยน ตำบลเชียงเคี่ยน อำเภอเทิง จังหวัดเชียงราย 57230"/>
    <s v="57230"/>
    <s v="15"/>
    <s v="17/11/2025 19:54"/>
    <s v="-"/>
    <s v="Flash Express"/>
    <s v="Shopee"/>
    <s v="shopee"/>
    <s v=""/>
    <s v="TH540480ASVK9E"/>
    <s v="17/11/2025 19:54"/>
  </r>
  <r>
    <x v="5"/>
    <x v="5"/>
    <n v="66.666666666666671"/>
    <n v="3"/>
    <s v="GBQ68"/>
    <n v="135"/>
    <n v="35"/>
    <s v="ร้านที่2"/>
    <s v="ม***ี"/>
    <s v="สมุทรปราการ"/>
    <s v="-"/>
    <s v=""/>
    <s v="17/11/2025 19:53"/>
    <s v="-"/>
    <s v="J&amp;T COD"/>
    <s v="Tiktok"/>
    <s v="จ่ายทีหลัง / COD"/>
    <s v=""/>
    <s v="766576997782"/>
    <s v="17/11/2025 19:53"/>
  </r>
  <r>
    <x v="0"/>
    <x v="0"/>
    <n v="66.666666666666671"/>
    <n v="3"/>
    <s v="GBQ67"/>
    <n v="100"/>
    <n v="0"/>
    <s v="ร้านที่2"/>
    <s v="ส***าว์ ช***ชูบุญ"/>
    <s v="อุดรธานี"/>
    <s v="-"/>
    <s v=""/>
    <s v="17/11/2025 19:53"/>
    <s v="-"/>
    <s v="J&amp;T COD"/>
    <s v="Tiktok"/>
    <s v="จ่ายทีหลัง / COD"/>
    <s v=""/>
    <s v="766565982792"/>
    <s v="17/11/2025 19:53"/>
  </r>
  <r>
    <x v="5"/>
    <x v="5"/>
    <n v="66.666666666666671"/>
    <n v="3"/>
    <s v="GBQ65"/>
    <n v="100"/>
    <n v="0"/>
    <s v="ร้านที่2"/>
    <s v="อ***ัตน์ แ***่อน"/>
    <s v="สุพรรณบุรี"/>
    <s v="-"/>
    <s v=""/>
    <s v="17/11/2025 19:45"/>
    <s v="-"/>
    <s v="J&amp;T Express"/>
    <s v="Tiktok"/>
    <s v="tiktok"/>
    <s v=""/>
    <s v="766529195784"/>
    <s v="17/11/2025 19:44"/>
  </r>
  <r>
    <x v="5"/>
    <x v="5"/>
    <n v="66.666666666666671"/>
    <n v="3"/>
    <s v="GBQ64"/>
    <n v="100"/>
    <n v="0"/>
    <s v="ร้านที่2"/>
    <s v="ว***า  ย***ละม้าย"/>
    <s v="ฉะเชิงเทรา"/>
    <s v="-"/>
    <s v=""/>
    <s v="17/11/2025 19:36"/>
    <s v="-"/>
    <s v="J&amp;T COD"/>
    <s v="Tiktok"/>
    <s v="จ่ายทีหลัง / COD"/>
    <s v=""/>
    <s v="766507398786"/>
    <s v="17/11/2025 19:36"/>
  </r>
  <r>
    <x v="4"/>
    <x v="4"/>
    <n v="50"/>
    <n v="6"/>
    <s v="GBQ63"/>
    <n v="300"/>
    <n v="0"/>
    <s v="ร้านที่2"/>
    <s v="ก***ิภร ส***องฮัก"/>
    <s v="ประจวบคีรีขันธ์"/>
    <s v="-"/>
    <s v=""/>
    <s v="17/11/2025 19:32"/>
    <s v="-"/>
    <s v="J&amp;T COD"/>
    <s v="Tiktok"/>
    <s v="จ่ายทีหลัง / COD"/>
    <s v=""/>
    <s v="766576930711"/>
    <s v="17/11/2025 19:32"/>
  </r>
  <r>
    <x v="4"/>
    <x v="4"/>
    <n v="33.333333333333336"/>
    <n v="3"/>
    <s v="GBQ63"/>
    <n v="300"/>
    <n v="0"/>
    <s v="ร้านที่2"/>
    <s v="ก***ิภร ส***องฮัก"/>
    <s v="ประจวบคีรีขันธ์"/>
    <s v="-"/>
    <s v=""/>
    <s v="17/11/2025 19:32"/>
    <s v="-"/>
    <s v="J&amp;T COD"/>
    <s v="Tiktok"/>
    <s v="จ่ายทีหลัง / COD"/>
    <s v=""/>
    <s v="766576930711"/>
    <s v="17/11/2025 19:32"/>
  </r>
  <r>
    <x v="2"/>
    <x v="2"/>
    <n v="66.333333333333329"/>
    <n v="3"/>
    <s v="GBQ62"/>
    <n v="222.71"/>
    <n v="0"/>
    <s v="ร้านที่2"/>
    <s v="ส***ชษฐ์  บ***า"/>
    <s v="สุพรรณบุรี"/>
    <s v="-"/>
    <s v=""/>
    <s v="17/11/2025 19:30"/>
    <s v="-"/>
    <s v="J&amp;T COD"/>
    <s v="Tiktok"/>
    <s v="จ่ายทีหลัง / COD"/>
    <s v=""/>
    <s v="766509781752"/>
    <s v="17/11/2025 19:30"/>
  </r>
  <r>
    <x v="4"/>
    <x v="4"/>
    <n v="33.333333333333336"/>
    <n v="3"/>
    <s v="GBQ61"/>
    <n v="100"/>
    <n v="0"/>
    <s v="ร้านที่2"/>
    <s v="ส***ญญา  ศ***ทย"/>
    <s v="กาญจนบุรี"/>
    <s v="-"/>
    <s v=""/>
    <s v="17/11/2025 19:17"/>
    <s v="-"/>
    <s v="J&amp;T COD"/>
    <s v="Tiktok"/>
    <s v="จ่ายทีหลัง / COD"/>
    <s v=""/>
    <s v="766517486744"/>
    <s v="17/11/2025 19:17"/>
  </r>
  <r>
    <x v="0"/>
    <x v="0"/>
    <n v="66.666666666666671"/>
    <n v="3"/>
    <s v="GBQ60"/>
    <n v="100"/>
    <n v="0"/>
    <s v="ร้านที่2"/>
    <s v="ส***าณี ด***าม น**"/>
    <s v="อุบลราชธานี"/>
    <s v="-"/>
    <s v=""/>
    <s v="17/11/2025 18:44"/>
    <s v="-"/>
    <s v="J&amp;T Express"/>
    <s v="Tiktok"/>
    <s v="tiktok"/>
    <s v=""/>
    <s v="766512388806"/>
    <s v="17/11/2025 18:43"/>
  </r>
  <r>
    <x v="4"/>
    <x v="4"/>
    <n v="33.333333333333336"/>
    <n v="3"/>
    <s v="GBQ59"/>
    <n v="100"/>
    <n v="0"/>
    <s v="ร้านที่2"/>
    <s v="ป***ุม เ***กระโทก"/>
    <s v="นครราชสีมา"/>
    <s v="-"/>
    <s v=""/>
    <s v="17/11/2025 18:40"/>
    <s v="-"/>
    <s v="J&amp;T COD"/>
    <s v="Tiktok"/>
    <s v="จ่ายทีหลัง / COD"/>
    <s v=""/>
    <s v="766535082740"/>
    <s v="17/11/2025 18:40"/>
  </r>
  <r>
    <x v="5"/>
    <x v="5"/>
    <n v="66.666666666666671"/>
    <n v="3"/>
    <s v="GBQ58"/>
    <n v="100"/>
    <n v="0"/>
    <s v="ร้านที่2"/>
    <s v="ส** บ***อม"/>
    <s v="ศรีสะเกษ"/>
    <s v="-"/>
    <s v=""/>
    <s v="17/11/2025 18:18"/>
    <s v="-"/>
    <s v="J&amp;T COD"/>
    <s v="Tiktok"/>
    <s v="จ่ายทีหลัง / COD"/>
    <s v=""/>
    <s v="766532192786"/>
    <s v="17/11/2025 18:18"/>
  </r>
  <r>
    <x v="4"/>
    <x v="4"/>
    <n v="33.333333333333336"/>
    <n v="3"/>
    <s v="GBQ57"/>
    <n v="100"/>
    <n v="0"/>
    <s v="ร้านที่2"/>
    <s v="ศ***วล ช***ญพล"/>
    <s v="ชัยภูมิ"/>
    <s v="-"/>
    <s v=""/>
    <s v="17/11/2025 17:48"/>
    <s v="-"/>
    <s v="J&amp;T Express"/>
    <s v="Tiktok"/>
    <s v="tiktok"/>
    <s v=""/>
    <s v="766561887744"/>
    <s v="17/11/2025 17:48"/>
  </r>
  <r>
    <x v="1"/>
    <x v="1"/>
    <n v="13"/>
    <n v="2"/>
    <s v="GBQ56"/>
    <n v="42"/>
    <n v="16"/>
    <s v="ร้านที่1"/>
    <s v="พ*ช"/>
    <s v="******่ที่ 11, ห้อง6 ตำบล หนองปรือ, อำเภอบางละมุง ตำบลหนองปรือ อำเภอบางละมุง จังหวัดชลบุรี 20150"/>
    <s v="20150"/>
    <s v="05"/>
    <s v="17/11/2025 17:42"/>
    <s v="-"/>
    <s v="SPX Express"/>
    <s v="Shopee"/>
    <s v="shopee"/>
    <s v=""/>
    <s v="TH257208331478K"/>
    <s v="17/11/2025 17:42"/>
  </r>
  <r>
    <x v="1"/>
    <x v="1"/>
    <n v="15"/>
    <n v="2"/>
    <s v="GBQ55"/>
    <n v="46"/>
    <n v="16"/>
    <s v="ร้านที่2"/>
    <s v="พ*ช"/>
    <s v="******่ที่ 11, ห้อง6 ตำบล หนองปรือ, อำเภอบางละมุง ตำบลหนองปรือ อำเภอบางละมุง จังหวัดชลบุรี 20150"/>
    <s v="20150"/>
    <s v="05"/>
    <s v="17/11/2025 17:42"/>
    <s v="-"/>
    <s v="SPX Express"/>
    <s v="Shopee"/>
    <s v="shopee"/>
    <s v=""/>
    <s v="TH259244071063Q"/>
    <s v="17/11/2025 17:42"/>
  </r>
  <r>
    <x v="1"/>
    <x v="1"/>
    <n v="13"/>
    <n v="2"/>
    <s v="GBQ54"/>
    <n v="32"/>
    <n v="6"/>
    <s v="ร้านที่1"/>
    <s v="ญ******า"/>
    <s v="******ย อำเภอปรางค์กู่ จังหวัดศรีสะเกษ 33170"/>
    <s v="33170"/>
    <s v="78"/>
    <s v="17/11/2025 18:04"/>
    <s v="-"/>
    <s v="SPX Express"/>
    <s v="Shopee"/>
    <s v="shopee"/>
    <s v=""/>
    <s v="TH258898404392D"/>
    <s v="17/11/2025 17:34"/>
  </r>
  <r>
    <x v="4"/>
    <x v="4"/>
    <n v="50"/>
    <n v="6"/>
    <s v="GBQ53"/>
    <n v="200"/>
    <n v="0"/>
    <s v="ร้านที่2"/>
    <s v="ด**  ป***ชาติ"/>
    <s v="ปทุมธานี"/>
    <s v="-"/>
    <s v=""/>
    <s v="17/11/2025 17:16"/>
    <s v="-"/>
    <s v="Flash Express Thailand"/>
    <s v="Tiktok"/>
    <s v="tiktok"/>
    <s v=""/>
    <s v="THT040129UBQ59Z"/>
    <s v="17/11/2025 17:15"/>
  </r>
  <r>
    <x v="3"/>
    <x v="8"/>
    <n v="40.1"/>
    <n v="1"/>
    <s v="GBQ52"/>
    <n v="72.709999999999994"/>
    <n v="32.61"/>
    <s v="ร้านที่3"/>
    <s v="อารีย์ แพพูน"/>
    <s v="ซอย 12 16/3 ม 16 · คลองสาม/ Khlong Sam_x000a__x000a_คลองหลวง/ Khlong Luangปทุมธานี/ Pathum Thani_x000a_12120"/>
    <s v="12120"/>
    <s v="660861352764"/>
    <s v="17/11/2025 17:08"/>
    <s v="-"/>
    <s v="Kerry_dropoff"/>
    <s v="Lazada"/>
    <s v="lazada"/>
    <s v=""/>
    <s v="LEXPU0629604717"/>
    <s v="17/11/2025 17:08"/>
  </r>
  <r>
    <x v="2"/>
    <x v="2"/>
    <n v="66.333333333333329"/>
    <n v="3"/>
    <s v="GBQ51"/>
    <n v="123.99"/>
    <n v="0"/>
    <s v="ร้านที่3"/>
    <s v="สุรชาติ"/>
    <s v="96/3 หมู่8 ถ.ท่าดงคอน ต.แพรกศรีราชา อ.สรรคบุรี จ.ชัยนาท_x000a__x000a_สรรคบุรี/ Sankhaburiชัยนาท/ Chainat_x000a_17140"/>
    <s v="17140"/>
    <s v="660812800859"/>
    <s v="17/11/2025 17:04"/>
    <s v="-"/>
    <s v="Kerry_dropoff"/>
    <s v="Lazada"/>
    <s v="lazada"/>
    <s v=""/>
    <s v="LEXPU0629591796"/>
    <s v="17/11/2025 17:04"/>
  </r>
  <r>
    <x v="4"/>
    <x v="4"/>
    <n v="50"/>
    <n v="6"/>
    <s v="GBQ50"/>
    <n v="200"/>
    <n v="0"/>
    <s v="ร้านที่2"/>
    <s v="ภ***ิญา บ**"/>
    <s v="อุทัยธานี"/>
    <s v="-"/>
    <s v=""/>
    <s v="17/11/2025 17:01"/>
    <s v="-"/>
    <s v="J&amp;T Express"/>
    <s v="Tiktok"/>
    <s v="tiktok"/>
    <s v=""/>
    <s v="766525055726"/>
    <s v="17/11/2025 17:01"/>
  </r>
  <r>
    <x v="4"/>
    <x v="4"/>
    <n v="50"/>
    <n v="6"/>
    <s v="GBQ49"/>
    <n v="100"/>
    <n v="0"/>
    <s v="ร้านที่2"/>
    <s v="น***า"/>
    <s v="นครศรีธรรมราช"/>
    <s v="-"/>
    <s v=""/>
    <s v="17/11/2025 16:54"/>
    <s v="-"/>
    <s v="J&amp;T COD"/>
    <s v="Tiktok"/>
    <s v="จ่ายทีหลัง / COD"/>
    <s v=""/>
    <s v="766530174771"/>
    <s v="17/11/2025 16:54"/>
  </r>
  <r>
    <x v="4"/>
    <x v="4"/>
    <n v="65"/>
    <n v="2"/>
    <s v="GBQ47"/>
    <n v="199"/>
    <n v="0"/>
    <s v="ร้านที่1"/>
    <s v="พัชรา สิงห์หลง"/>
    <s v="351โครงการA.P.P Village_x000a_ซอยธนาแลนด์ หมู่2_x000a_ต.แดงใหญ่ อ.เมือง_x000a_ขอนแก่น 40000_x000a_"/>
    <s v="40000"/>
    <s v="0883766304"/>
    <s v="10/11/2025 10:38"/>
    <s v="jaomui230544@gmail.com"/>
    <s v="EMS"/>
    <s v="facebook"/>
    <s v="กสิกร"/>
    <s v=""/>
    <s v="WB056129944TH"/>
    <s v="17/11/2025 16:48"/>
  </r>
  <r>
    <x v="6"/>
    <x v="6"/>
    <n v="100"/>
    <n v="1"/>
    <s v="GBQ47"/>
    <n v="199"/>
    <n v="0"/>
    <s v="ร้านที่1"/>
    <s v="พัชรา สิงห์หลง"/>
    <s v="351โครงการA.P.P Village_x000a_ซอยธนาแลนด์ หมู่2_x000a_ต.แดงใหญ่ อ.เมือง_x000a_ขอนแก่น 40000_x000a_"/>
    <s v="40000"/>
    <s v="0883766304"/>
    <s v="10/11/2025 10:38"/>
    <s v="jaomui230544@gmail.com"/>
    <s v="EMS"/>
    <s v="facebook"/>
    <s v="กสิกร"/>
    <s v=""/>
    <s v="WB056129944TH"/>
    <s v="17/11/2025 16:48"/>
  </r>
  <r>
    <x v="6"/>
    <x v="6"/>
    <n v="100"/>
    <n v="3"/>
    <s v="GBQ46"/>
    <n v="289"/>
    <n v="0"/>
    <s v="ร้านที่1"/>
    <s v="หลินฟ้า นิลฟัก "/>
    <s v="โรงงานพริกไทย 227 บ่อกรุ เดิมบางนางบวช สุพรรณบุรี 72120 "/>
    <s v="72120"/>
    <s v="0807882854"/>
    <s v="17/11/2025 16:36"/>
    <s v="jaomui230544@gmail.com"/>
    <s v="EMS"/>
    <s v="facebook"/>
    <s v="กสิกร"/>
    <s v=""/>
    <s v="WB056129935TH"/>
    <s v="17/11/2025 16:47"/>
  </r>
  <r>
    <x v="8"/>
    <x v="9"/>
    <n v="33.333333333333336"/>
    <n v="3"/>
    <s v="GBQ45"/>
    <n v="99.99"/>
    <n v="0"/>
    <s v="ร้านที่2"/>
    <s v="ป***มมี่"/>
    <s v="นครราชสีมา"/>
    <s v="-"/>
    <s v=""/>
    <s v="17/11/2025 16:45"/>
    <s v="-"/>
    <s v="J&amp;T COD"/>
    <s v="Tiktok"/>
    <s v="จ่ายทีหลัง / COD"/>
    <s v=""/>
    <s v="766504249766"/>
    <s v="17/11/2025 16:45"/>
  </r>
  <r>
    <x v="8"/>
    <x v="9"/>
    <n v="33.333333333333336"/>
    <n v="3"/>
    <s v="GBQ44"/>
    <n v="77.77"/>
    <n v="7"/>
    <s v="ร้านที่1"/>
    <s v="บุษณี. เจริญชนม์"/>
    <s v="229/2 หมู่1 ต ชากบก  อ บ้านค่าย จ ระยอง  21120_x000a__x000a_บ้านค่าย/ Ban Khaiระยอง/ Rayong_x000a_21120"/>
    <s v="21120"/>
    <s v="660950297224"/>
    <s v="17/11/2025 16:43"/>
    <s v="-"/>
    <s v="Kerry_dropoff"/>
    <s v="Lazada"/>
    <s v="lazada"/>
    <s v=""/>
    <s v="LEXPU0629605029"/>
    <s v="17/11/2025 16:43"/>
  </r>
  <r>
    <x v="9"/>
    <x v="10"/>
    <n v="75"/>
    <n v="1"/>
    <s v="GBQ43"/>
    <n v="135"/>
    <n v="60"/>
    <s v="ร้านที่1"/>
    <s v="ศ******ะ"/>
    <s v="******เมือง แขวงดอนเมือง เขตดอนเมือง จังหวัดกรุงเทพมหานคร 10210"/>
    <s v="10210"/>
    <s v="89"/>
    <s v="17/11/2025 16:36"/>
    <s v="-"/>
    <s v="SPX Express"/>
    <s v="Shopee"/>
    <s v="shopee"/>
    <s v=""/>
    <s v="TH251364147982M"/>
    <s v="17/11/2025 16:35"/>
  </r>
  <r>
    <x v="5"/>
    <x v="5"/>
    <n v="66.666666666666671"/>
    <n v="6"/>
    <s v="GBQ42"/>
    <n v="200"/>
    <n v="0"/>
    <s v="ร้านที่2"/>
    <s v="ว***า แ***ั่ว"/>
    <s v="สระบุรี"/>
    <s v="-"/>
    <s v=""/>
    <s v="17/11/2025 16:18"/>
    <s v="-"/>
    <s v="J&amp;T COD"/>
    <s v="Tiktok"/>
    <s v="จ่ายทีหลัง / COD"/>
    <s v=""/>
    <s v="766540492793"/>
    <s v="17/11/2025 16:18"/>
  </r>
  <r>
    <x v="0"/>
    <x v="0"/>
    <n v="66.666666666666671"/>
    <n v="3"/>
    <s v="GBQ41"/>
    <n v="100"/>
    <n v="0"/>
    <s v="ร้านที่2"/>
    <s v="ส***ดา  ข***เมือง"/>
    <s v="นครศรีธรรมราช"/>
    <s v="-"/>
    <s v=""/>
    <s v="17/11/2025 16:17"/>
    <s v="-"/>
    <s v="J&amp;T COD"/>
    <s v="Tiktok"/>
    <s v="จ่ายทีหลัง / COD"/>
    <s v=""/>
    <s v="766512278792"/>
    <s v="17/11/2025 16:17"/>
  </r>
  <r>
    <x v="4"/>
    <x v="4"/>
    <n v="33.333333333333336"/>
    <n v="3"/>
    <s v="GBQ40"/>
    <n v="100"/>
    <n v="0"/>
    <s v="ร้านที่2"/>
    <s v="น***   ธ***รักษา"/>
    <s v="กรุงเทพฯ"/>
    <s v="-"/>
    <s v=""/>
    <s v="17/11/2025 16:07"/>
    <s v="-"/>
    <s v="J&amp;T COD"/>
    <s v="Tiktok"/>
    <s v="จ่ายทีหลัง / COD"/>
    <s v=""/>
    <s v="766530380711"/>
    <s v="17/11/2025 16:07"/>
  </r>
  <r>
    <x v="5"/>
    <x v="5"/>
    <n v="66.666666666666671"/>
    <n v="3"/>
    <s v="GBQ39"/>
    <n v="100"/>
    <n v="0"/>
    <s v="ร้านที่2"/>
    <s v="อ***์ อ***นาคา"/>
    <s v="พระนครศรีอยุธยา"/>
    <s v="-"/>
    <s v=""/>
    <s v="17/11/2025 16:05"/>
    <s v="-"/>
    <s v="J&amp;T Express"/>
    <s v="Tiktok"/>
    <s v="tiktok"/>
    <s v=""/>
    <s v="766516695770"/>
    <s v="17/11/2025 16:04"/>
  </r>
  <r>
    <x v="4"/>
    <x v="4"/>
    <n v="33.333333333333336"/>
    <n v="3"/>
    <s v="GBQ38"/>
    <n v="100"/>
    <n v="0"/>
    <s v="ร้านที่2"/>
    <s v="น***เปียโน"/>
    <s v="สุพรรณบุรี"/>
    <s v="-"/>
    <s v=""/>
    <s v="17/11/2025 16:03"/>
    <s v="-"/>
    <s v="Flash Express Thailand COD"/>
    <s v="Tiktok"/>
    <s v="จ่ายทีหลัง / COD"/>
    <s v=""/>
    <s v="THT140129UBK69Z"/>
    <s v="17/11/2025 16:03"/>
  </r>
  <r>
    <x v="4"/>
    <x v="4"/>
    <n v="33.333333333333336"/>
    <n v="3"/>
    <s v="GBQ37"/>
    <n v="100"/>
    <n v="0"/>
    <s v="ร้านที่2"/>
    <s v="ส*** ป***พิมาย"/>
    <s v="นครราชสีมา"/>
    <s v="-"/>
    <s v=""/>
    <s v="17/11/2025 16:01"/>
    <s v="-"/>
    <s v="J&amp;T COD"/>
    <s v="Tiktok"/>
    <s v="จ่ายทีหลัง / COD"/>
    <s v=""/>
    <s v="766584289726"/>
    <s v="17/11/2025 16:01"/>
  </r>
  <r>
    <x v="2"/>
    <x v="2"/>
    <n v="120"/>
    <n v="1"/>
    <s v="GBQ36"/>
    <n v="99"/>
    <n v="0"/>
    <s v="ร้านที่4"/>
    <s v="จ***วรรณ น***ทิพย์"/>
    <s v="สมุทรปราการ"/>
    <s v="-"/>
    <s v=""/>
    <s v="17/11/2025 15:56"/>
    <s v="-"/>
    <s v="Flash Express Thailand COD"/>
    <s v="Tiktok"/>
    <s v="จ่ายทีหลัง / COD"/>
    <s v=""/>
    <s v="THT020329T18E4Z"/>
    <s v="17/11/2025 15:56"/>
  </r>
  <r>
    <x v="8"/>
    <x v="9"/>
    <n v="33.333333333333336"/>
    <n v="3"/>
    <s v="GBQ35"/>
    <n v="200"/>
    <n v="0"/>
    <s v="ร้านที่2"/>
    <s v="ร***นภา จ***วิขาม"/>
    <s v="ปทุมธานี"/>
    <s v="-"/>
    <s v=""/>
    <s v="17/11/2025 15:54"/>
    <s v="-"/>
    <s v="Flash Express Thailand COD"/>
    <s v="Tiktok"/>
    <s v="จ่ายทีหลัง / COD"/>
    <s v=""/>
    <s v="THT040229UBR03Z"/>
    <s v="17/11/2025 15:54"/>
  </r>
  <r>
    <x v="5"/>
    <x v="5"/>
    <n v="66.666666666666671"/>
    <n v="3"/>
    <s v="GBQ35"/>
    <n v="200"/>
    <n v="0"/>
    <s v="ร้านที่2"/>
    <s v="ร***นภา จ***วิขาม"/>
    <s v="ปทุมธานี"/>
    <s v="-"/>
    <s v=""/>
    <s v="17/11/2025 15:54"/>
    <s v="-"/>
    <s v="Flash Express Thailand COD"/>
    <s v="Tiktok"/>
    <s v="จ่ายทีหลัง / COD"/>
    <s v=""/>
    <s v="THT040229UBR03Z"/>
    <s v="17/11/2025 15:54"/>
  </r>
  <r>
    <x v="8"/>
    <x v="9"/>
    <n v="33.333333333333336"/>
    <n v="3"/>
    <s v="GBQ34"/>
    <n v="200"/>
    <n v="0"/>
    <s v="ร้านที่2"/>
    <s v="ป***ฉัตร ห***า"/>
    <s v="กระบี่"/>
    <s v="-"/>
    <s v=""/>
    <s v="17/11/2025 15:48"/>
    <s v="-"/>
    <s v="J&amp;T COD"/>
    <s v="Tiktok"/>
    <s v="จ่ายทีหลัง / COD"/>
    <s v=""/>
    <s v="766532130781"/>
    <s v="17/11/2025 15:48"/>
  </r>
  <r>
    <x v="3"/>
    <x v="3"/>
    <n v="60"/>
    <n v="3"/>
    <s v="GBQ34"/>
    <n v="200"/>
    <n v="0"/>
    <s v="ร้านที่2"/>
    <s v="ป***ฉัตร ห***า"/>
    <s v="กระบี่"/>
    <s v="-"/>
    <s v=""/>
    <s v="17/11/2025 15:48"/>
    <s v="-"/>
    <s v="J&amp;T COD"/>
    <s v="Tiktok"/>
    <s v="จ่ายทีหลัง / COD"/>
    <s v=""/>
    <s v="766532130781"/>
    <s v="17/11/2025 15:48"/>
  </r>
  <r>
    <x v="0"/>
    <x v="0"/>
    <n v="66.666666666666671"/>
    <n v="3"/>
    <s v="GBQ33"/>
    <n v="100"/>
    <n v="0"/>
    <s v="ร้านที่2"/>
    <s v="ท***มร บ***อน"/>
    <s v="ขอนแก่น"/>
    <s v="-"/>
    <s v=""/>
    <s v="17/11/2025 15:47"/>
    <s v="-"/>
    <s v="J&amp;T COD"/>
    <s v="Tiktok"/>
    <s v="จ่ายทีหลัง / COD"/>
    <s v=""/>
    <s v="766565981775"/>
    <s v="17/11/2025 15:47"/>
  </r>
  <r>
    <x v="5"/>
    <x v="5"/>
    <n v="66.666666666666671"/>
    <n v="3"/>
    <s v="GBQ32"/>
    <n v="100"/>
    <n v="0"/>
    <s v="ร้านที่2"/>
    <s v="เ***ณื  ส***ิยม"/>
    <s v="นครศรีธรรมราช"/>
    <s v="-"/>
    <s v=""/>
    <s v="17/11/2025 15:43"/>
    <s v="-"/>
    <s v="J&amp;T COD"/>
    <s v="Tiktok"/>
    <s v="จ่ายทีหลัง / COD"/>
    <s v=""/>
    <s v="766593001812"/>
    <s v="17/11/2025 15:43"/>
  </r>
  <r>
    <x v="4"/>
    <x v="4"/>
    <n v="40"/>
    <n v="10"/>
    <s v="GBQ31"/>
    <n v="330"/>
    <n v="0"/>
    <s v="ร้านที่2"/>
    <s v="บ***ัท จ***ก จ***ด"/>
    <s v="สงขลา"/>
    <s v="-"/>
    <s v=""/>
    <s v="17/11/2025 15:38"/>
    <s v="-"/>
    <s v="J&amp;T COD"/>
    <s v="Tiktok"/>
    <s v="จ่ายทีหลัง / COD"/>
    <s v=""/>
    <s v="766536437741"/>
    <s v="17/11/2025 15:38"/>
  </r>
  <r>
    <x v="0"/>
    <x v="0"/>
    <n v="33"/>
    <n v="10"/>
    <s v="GBQ30"/>
    <n v="330"/>
    <n v="0"/>
    <s v="ร้านที่2"/>
    <s v="บ***ัท จ***ก จ***ด"/>
    <s v="สงขลา"/>
    <s v="-"/>
    <s v=""/>
    <s v="17/11/2025 15:38"/>
    <s v="-"/>
    <s v="J&amp;T COD"/>
    <s v="Tiktok"/>
    <s v="จ่ายทีหลัง / COD"/>
    <s v=""/>
    <s v="766516276794"/>
    <s v="17/11/2025 15:38"/>
  </r>
  <r>
    <x v="5"/>
    <x v="5"/>
    <n v="33"/>
    <n v="10"/>
    <s v="GBQ29"/>
    <n v="330"/>
    <n v="0"/>
    <s v="ร้านที่2"/>
    <s v="บ***ัท จ***ก จ***ด"/>
    <s v="สงขลา"/>
    <s v="-"/>
    <s v=""/>
    <s v="17/11/2025 15:38"/>
    <s v="-"/>
    <s v="J&amp;T COD"/>
    <s v="Tiktok"/>
    <s v="จ่ายทีหลัง / COD"/>
    <s v=""/>
    <s v="766567999750"/>
    <s v="17/11/2025 15:38"/>
  </r>
  <r>
    <x v="0"/>
    <x v="0"/>
    <n v="66.666666666666671"/>
    <n v="3"/>
    <s v="GBQ28"/>
    <n v="100"/>
    <n v="0"/>
    <s v="ร้านที่2"/>
    <s v="ร***นภา  ย***งพันธ์"/>
    <s v="ระนอง"/>
    <s v="-"/>
    <s v=""/>
    <s v="17/11/2025 15:37"/>
    <s v="-"/>
    <s v="J&amp;T COD"/>
    <s v="Tiktok"/>
    <s v="จ่ายทีหลัง / COD"/>
    <s v=""/>
    <s v="766534687796"/>
    <s v="17/11/2025 15:37"/>
  </r>
  <r>
    <x v="0"/>
    <x v="0"/>
    <n v="66.666666666666671"/>
    <n v="6"/>
    <s v="GBQ27"/>
    <n v="600"/>
    <n v="0"/>
    <s v="ร้านที่2"/>
    <s v="น*** โ***ทอง"/>
    <s v="Prachuap Khiri Khan"/>
    <s v="-"/>
    <s v=""/>
    <s v="17/11/2025 15:36"/>
    <s v="-"/>
    <s v="J&amp;T Express"/>
    <s v="Tiktok"/>
    <s v="tiktok"/>
    <s v=""/>
    <s v="766520649786"/>
    <s v="17/11/2025 15:36"/>
  </r>
  <r>
    <x v="5"/>
    <x v="5"/>
    <n v="66.666666666666671"/>
    <n v="6"/>
    <s v="GBQ27"/>
    <n v="600"/>
    <n v="0"/>
    <s v="ร้านที่2"/>
    <s v="น*** โ***ทอง"/>
    <s v="Prachuap Khiri Khan"/>
    <s v="-"/>
    <s v=""/>
    <s v="17/11/2025 15:36"/>
    <s v="-"/>
    <s v="J&amp;T Express"/>
    <s v="Tiktok"/>
    <s v="tiktok"/>
    <s v=""/>
    <s v="766520649786"/>
    <s v="17/11/2025 15:36"/>
  </r>
  <r>
    <x v="4"/>
    <x v="4"/>
    <n v="50"/>
    <n v="6"/>
    <s v="GBQ27"/>
    <n v="600"/>
    <n v="0"/>
    <s v="ร้านที่2"/>
    <s v="น*** โ***ทอง"/>
    <s v="Prachuap Khiri Khan"/>
    <s v="-"/>
    <s v=""/>
    <s v="17/11/2025 15:36"/>
    <s v="-"/>
    <s v="J&amp;T Express"/>
    <s v="Tiktok"/>
    <s v="tiktok"/>
    <s v=""/>
    <s v="766520649786"/>
    <s v="17/11/2025 15:36"/>
  </r>
  <r>
    <x v="5"/>
    <x v="5"/>
    <n v="66.666666666666671"/>
    <n v="3"/>
    <s v="GBQ25"/>
    <n v="100"/>
    <n v="0"/>
    <s v="ร้านที่2"/>
    <s v="ก***านี  ว***สุข"/>
    <s v="กรุงเทพฯ"/>
    <s v="-"/>
    <s v=""/>
    <s v="17/11/2025 15:30"/>
    <s v="-"/>
    <s v="J&amp;T COD"/>
    <s v="Tiktok"/>
    <s v="จ่ายทีหลัง / COD"/>
    <s v=""/>
    <s v="766502408814"/>
    <s v="17/11/2025 15:30"/>
  </r>
  <r>
    <x v="4"/>
    <x v="4"/>
    <n v="33.333333333333336"/>
    <n v="3"/>
    <s v="GBQ24"/>
    <n v="100"/>
    <n v="0"/>
    <s v="ร้านที่2"/>
    <s v="ก***ชากร ส***า"/>
    <s v="พิจิตร"/>
    <s v="-"/>
    <s v=""/>
    <s v="17/11/2025 15:27"/>
    <s v="-"/>
    <s v="J&amp;T COD"/>
    <s v="Tiktok"/>
    <s v="จ่ายทีหลัง / COD"/>
    <s v=""/>
    <s v="766579781726"/>
    <s v="17/11/2025 15:27"/>
  </r>
  <r>
    <x v="4"/>
    <x v="4"/>
    <n v="33.333333333333336"/>
    <n v="3"/>
    <s v="GBQ23"/>
    <n v="100"/>
    <n v="0"/>
    <s v="ร้านที่2"/>
    <s v="น***พร ภ***ี"/>
    <s v="ชลบุรี"/>
    <s v="-"/>
    <s v=""/>
    <s v="17/11/2025 15:26"/>
    <s v="-"/>
    <s v="J&amp;T COD"/>
    <s v="Tiktok"/>
    <s v="จ่ายทีหลัง / COD"/>
    <s v=""/>
    <s v="766535682754"/>
    <s v="17/11/2025 15:26"/>
  </r>
  <r>
    <x v="4"/>
    <x v="4"/>
    <n v="33.333333333333336"/>
    <n v="3"/>
    <s v="GBQ22"/>
    <n v="100"/>
    <n v="0"/>
    <s v="ร้านที่2"/>
    <s v="แ***ต๋ว บ***โนนสง่า 2** ห*** 9  t** 0***753609"/>
    <s v="ขอนแก่น"/>
    <s v="-"/>
    <s v=""/>
    <s v="17/11/2025 15:24"/>
    <s v="-"/>
    <s v="J&amp;T COD"/>
    <s v="Tiktok"/>
    <s v="จ่ายทีหลัง / COD"/>
    <s v=""/>
    <s v="766528183724"/>
    <s v="17/11/2025 15:25"/>
  </r>
  <r>
    <x v="2"/>
    <x v="2"/>
    <n v="69.900000000000006"/>
    <n v="10"/>
    <s v="GBQ21"/>
    <n v="900"/>
    <n v="0"/>
    <s v="ร้านที่1"/>
    <s v="ด******น"/>
    <s v="******กเหล็ก, อำเภอมวกเหล็ก ตำบลมวกเหล็ก อำเภอมวกเหล็ก จังหวัดสระบุรี 18180"/>
    <s v="18180"/>
    <s v="46"/>
    <s v="17/11/2025 15:19"/>
    <s v="-"/>
    <s v="SPX Express"/>
    <s v="Shopee"/>
    <s v="shopee"/>
    <s v=""/>
    <s v="TH2599039378575"/>
    <s v="17/11/2025 15:19"/>
  </r>
  <r>
    <x v="2"/>
    <x v="2"/>
    <n v="75"/>
    <n v="2"/>
    <s v="GBQ21"/>
    <n v="900"/>
    <n v="0"/>
    <s v="ร้านที่1"/>
    <s v="ด******น"/>
    <s v="******กเหล็ก, อำเภอมวกเหล็ก ตำบลมวกเหล็ก อำเภอมวกเหล็ก จังหวัดสระบุรี 18180"/>
    <s v="18180"/>
    <s v="46"/>
    <s v="17/11/2025 15:19"/>
    <s v="-"/>
    <s v="SPX Express"/>
    <s v="Shopee"/>
    <s v="shopee"/>
    <s v=""/>
    <s v="TH2599039378575"/>
    <s v="17/11/2025 15:19"/>
  </r>
  <r>
    <x v="10"/>
    <x v="11"/>
    <n v="33.333333333333336"/>
    <n v="3"/>
    <s v="GBQ20"/>
    <n v="100"/>
    <n v="0"/>
    <s v="ร้านที่2"/>
    <s v="ธ***พ  ส***ัย"/>
    <s v="สงขลา"/>
    <s v="-"/>
    <s v=""/>
    <s v="17/11/2025 15:18"/>
    <s v="-"/>
    <s v="J&amp;T COD"/>
    <s v="Tiktok"/>
    <s v="จ่ายทีหลัง / COD"/>
    <s v=""/>
    <s v="766562032795"/>
    <s v="17/11/2025 15:18"/>
  </r>
  <r>
    <x v="0"/>
    <x v="0"/>
    <n v="66.666666666666671"/>
    <n v="3"/>
    <s v="GBQ19"/>
    <n v="100"/>
    <n v="0"/>
    <s v="ร้านที่2"/>
    <s v="J p***ila"/>
    <s v="นครราชสีมา"/>
    <s v="-"/>
    <s v=""/>
    <s v="17/11/2025 15:18"/>
    <s v="-"/>
    <s v="J&amp;T COD"/>
    <s v="Tiktok"/>
    <s v="จ่ายทีหลัง / COD"/>
    <s v=""/>
    <s v="766599286795"/>
    <s v="17/11/2025 15:18"/>
  </r>
  <r>
    <x v="11"/>
    <x v="12"/>
    <n v="10"/>
    <n v="20"/>
    <s v="GBQ18"/>
    <n v="199.99"/>
    <n v="0"/>
    <s v="ร้านที่2"/>
    <s v="s***ratoncham"/>
    <s v="แพร่"/>
    <s v="-"/>
    <s v=""/>
    <s v="17/11/2025 15:18"/>
    <s v="-"/>
    <s v="J&amp;T COD"/>
    <s v="Tiktok"/>
    <s v="จ่ายทีหลัง / COD"/>
    <s v=""/>
    <s v="766559992800"/>
    <s v="17/11/2025 15:18"/>
  </r>
  <r>
    <x v="5"/>
    <x v="5"/>
    <n v="66.666666666666671"/>
    <n v="9"/>
    <s v="GBQ17"/>
    <n v="300"/>
    <n v="0"/>
    <s v="ร้านที่2"/>
    <s v="A***Wiparat"/>
    <s v="สุราษฎร์ธานี"/>
    <s v="-"/>
    <s v=""/>
    <s v="17/11/2025 15:16"/>
    <s v="-"/>
    <s v="J&amp;T COD"/>
    <s v="Tiktok"/>
    <s v="จ่ายทีหลัง / COD"/>
    <s v=""/>
    <s v="766599597746"/>
    <s v="17/11/2025 15:17"/>
  </r>
  <r>
    <x v="0"/>
    <x v="0"/>
    <n v="66.666666666666671"/>
    <n v="3"/>
    <s v="GBQ15"/>
    <n v="100"/>
    <n v="0"/>
    <s v="ร้านที่2"/>
    <s v="u***2485202253669"/>
    <s v="กรุงเทพฯ"/>
    <s v="-"/>
    <s v=""/>
    <s v="17/11/2025 15:13"/>
    <s v="-"/>
    <s v="J&amp;T COD"/>
    <s v="Tiktok"/>
    <s v="จ่ายทีหลัง / COD"/>
    <s v=""/>
    <s v="766541585773"/>
    <s v="17/11/2025 15:13"/>
  </r>
  <r>
    <x v="4"/>
    <x v="4"/>
    <n v="33.333333333333336"/>
    <n v="3"/>
    <s v="GBQ14"/>
    <n v="100"/>
    <n v="0"/>
    <s v="ร้านที่2"/>
    <s v="ก***ชากร ส***า"/>
    <s v="พิจิตร"/>
    <s v="-"/>
    <s v=""/>
    <s v="17/11/2025 15:11"/>
    <s v="-"/>
    <s v="J&amp;T COD"/>
    <s v="Tiktok"/>
    <s v="จ่ายทีหลัง / COD"/>
    <s v=""/>
    <s v="766546771782"/>
    <s v="17/11/2025 15:11"/>
  </r>
  <r>
    <x v="5"/>
    <x v="5"/>
    <n v="66.666666666666671"/>
    <n v="3"/>
    <s v="GBQ13"/>
    <n v="100"/>
    <n v="0"/>
    <s v="ร้านที่2"/>
    <s v="น***ันทร์ อ***ยบาล"/>
    <s v="มหาสารคาม"/>
    <s v="-"/>
    <s v=""/>
    <s v="17/11/2025 15:06"/>
    <s v="-"/>
    <s v="J&amp;T Express"/>
    <s v="Tiktok"/>
    <s v="tiktok"/>
    <s v=""/>
    <s v="766566003814"/>
    <s v="17/11/2025 15:05"/>
  </r>
  <r>
    <x v="4"/>
    <x v="4"/>
    <n v="33.333333333333336"/>
    <n v="3"/>
    <s v="GBQ12"/>
    <n v="100"/>
    <n v="0"/>
    <s v="ร้านที่2"/>
    <s v="ก***นา  ช***เผือก"/>
    <s v="ปราจีนบุรี"/>
    <s v="-"/>
    <s v=""/>
    <s v="17/11/2025 15:03"/>
    <s v="-"/>
    <s v="J&amp;T COD"/>
    <s v="Tiktok"/>
    <s v="จ่ายทีหลัง / COD"/>
    <s v=""/>
    <s v="766518377785"/>
    <s v="17/11/2025 15:03"/>
  </r>
  <r>
    <x v="5"/>
    <x v="5"/>
    <n v="66.666666666666671"/>
    <n v="3"/>
    <s v="GBQ11"/>
    <n v="100"/>
    <n v="0"/>
    <s v="ร้านที่2"/>
    <s v="น***กษณ์​ ด***ี​ธรรม​โชติ​"/>
    <s v="กรุงเทพฯ"/>
    <s v="-"/>
    <s v=""/>
    <s v="17/11/2025 15:00"/>
    <s v="-"/>
    <s v="J&amp;T Express"/>
    <s v="Tiktok"/>
    <s v="tiktok"/>
    <s v=""/>
    <s v="766543593782"/>
    <s v="17/11/2025 14:59"/>
  </r>
  <r>
    <x v="4"/>
    <x v="4"/>
    <n v="33.333333333333336"/>
    <n v="3"/>
    <s v="GBQ10"/>
    <n v="378"/>
    <n v="0"/>
    <s v="ร้านที่1"/>
    <s v="น******ม"/>
    <s v="******่าตะโก ตำบลพนมรอก อำเภอท่าตะโก จังหวัดนครสวรรค์ 60160"/>
    <s v="60160"/>
    <s v="12"/>
    <s v="17/11/2025 14:58"/>
    <s v="-"/>
    <s v="SPX Express"/>
    <s v="Shopee"/>
    <s v="shopee"/>
    <s v=""/>
    <s v="TH256228267035V"/>
    <s v="17/11/2025 14:58"/>
  </r>
  <r>
    <x v="2"/>
    <x v="2"/>
    <n v="66.333333333333329"/>
    <n v="3"/>
    <s v="GBQ10"/>
    <n v="378"/>
    <n v="0"/>
    <s v="ร้านที่1"/>
    <s v="น******ม"/>
    <s v="******่าตะโก ตำบลพนมรอก อำเภอท่าตะโก จังหวัดนครสวรรค์ 60160"/>
    <s v="60160"/>
    <s v="12"/>
    <s v="17/11/2025 14:58"/>
    <s v="-"/>
    <s v="SPX Express"/>
    <s v="Shopee"/>
    <s v="shopee"/>
    <s v=""/>
    <s v="TH256228267035V"/>
    <s v="17/11/2025 14:58"/>
  </r>
  <r>
    <x v="0"/>
    <x v="0"/>
    <n v="66.666666666666671"/>
    <n v="3"/>
    <s v="GBQ9"/>
    <n v="100"/>
    <n v="0"/>
    <s v="ร้านที่2"/>
    <s v="ก*** ไ***"/>
    <s v="ชัยนาท"/>
    <s v="-"/>
    <s v=""/>
    <s v="17/11/2025 14:41"/>
    <s v="-"/>
    <s v="J&amp;T COD"/>
    <s v="Tiktok"/>
    <s v="จ่ายทีหลัง / COD"/>
    <s v=""/>
    <s v="766591280803"/>
    <s v="17/11/2025 14:41"/>
  </r>
  <r>
    <x v="5"/>
    <x v="5"/>
    <n v="66.666666666666671"/>
    <n v="3"/>
    <s v="GBQ8"/>
    <n v="100"/>
    <n v="0"/>
    <s v="ร้านที่2"/>
    <s v="พ***นิกา  ศ***ุล"/>
    <s v="เพชรบูรณ์"/>
    <s v="-"/>
    <s v=""/>
    <s v="17/11/2025 14:37"/>
    <s v="-"/>
    <s v="J&amp;T COD"/>
    <s v="Tiktok"/>
    <s v="จ่ายทีหลัง / COD"/>
    <s v=""/>
    <s v="766504394806"/>
    <s v="17/11/2025 14:37"/>
  </r>
  <r>
    <x v="0"/>
    <x v="0"/>
    <n v="66.666666666666671"/>
    <n v="3"/>
    <s v="GBQ7"/>
    <n v="100"/>
    <n v="0"/>
    <s v="ร้านที่2"/>
    <s v="ว***ญา อ***ักษ์สัตยา"/>
    <s v="สมุทรสาคร"/>
    <s v="-"/>
    <s v=""/>
    <s v="17/11/2025 14:36"/>
    <s v="-"/>
    <s v="J&amp;T COD"/>
    <s v="Tiktok"/>
    <s v="จ่ายทีหลัง / COD"/>
    <s v=""/>
    <s v="766524786786"/>
    <s v="17/11/2025 14:36"/>
  </r>
  <r>
    <x v="4"/>
    <x v="4"/>
    <n v="33.333333333333336"/>
    <n v="3"/>
    <s v="GBQ5"/>
    <n v="100"/>
    <n v="0"/>
    <s v="ร้านที่2"/>
    <s v="เ***กา"/>
    <s v="นครปฐม"/>
    <s v="-"/>
    <s v=""/>
    <s v="17/11/2025 14:35"/>
    <s v="-"/>
    <s v="Flash Express Thailand COD"/>
    <s v="Tiktok"/>
    <s v="จ่ายทีหลัง / COD"/>
    <s v="เอาเนยนม  เผือก  กาแฟ"/>
    <s v="THT150629U9SK5Z"/>
    <s v="17/11/2025 14:35"/>
  </r>
  <r>
    <x v="0"/>
    <x v="0"/>
    <n v="66.666666666666671"/>
    <n v="3"/>
    <s v="GBQ4"/>
    <n v="100"/>
    <n v="0"/>
    <s v="ร้านที่2"/>
    <s v="น***้าง ส***งแผ้ว"/>
    <s v="กาญจนบุรี"/>
    <s v="-"/>
    <s v=""/>
    <s v="17/11/2025 14:35"/>
    <s v="-"/>
    <s v="J&amp;T COD"/>
    <s v="Tiktok"/>
    <s v="จ่ายทีหลัง / COD"/>
    <s v=""/>
    <s v="766585726734"/>
    <s v="17/11/2025 14:35"/>
  </r>
  <r>
    <x v="0"/>
    <x v="0"/>
    <n v="66.666666666666671"/>
    <n v="3"/>
    <s v="GBQ3"/>
    <n v="100"/>
    <n v="0"/>
    <s v="ร้านที่2"/>
    <s v="ก***นา ว***ิภารมณ์"/>
    <s v="ฉะเชิงเทรา"/>
    <s v="-"/>
    <s v=""/>
    <s v="17/11/2025 14:34"/>
    <s v="-"/>
    <s v="J&amp;T COD"/>
    <s v="Tiktok"/>
    <s v="จ่ายทีหลัง / COD"/>
    <s v=""/>
    <s v="766501223784"/>
    <s v="17/11/2025 14:34"/>
  </r>
  <r>
    <x v="0"/>
    <x v="0"/>
    <n v="66.666666666666671"/>
    <n v="3"/>
    <s v="GBQ1"/>
    <n v="100"/>
    <n v="0"/>
    <s v="ร้านที่2"/>
    <s v="น***พิม"/>
    <s v="นนทบุรี"/>
    <s v="-"/>
    <s v=""/>
    <s v="17/11/2025 14:34"/>
    <s v="-"/>
    <s v="J&amp;T COD"/>
    <s v="Tiktok"/>
    <s v="จ่ายทีหลัง / COD"/>
    <s v=""/>
    <s v="766565626772"/>
    <s v="17/11/2025 14:34"/>
  </r>
  <r>
    <x v="0"/>
    <x v="0"/>
    <n v="66.666666666666671"/>
    <n v="3"/>
    <s v="GBP99"/>
    <n v="100"/>
    <n v="0"/>
    <s v="ร้านที่2"/>
    <s v="ต* ว**"/>
    <s v="กรุงเทพฯ"/>
    <s v="-"/>
    <s v=""/>
    <s v="17/11/2025 14:33"/>
    <s v="-"/>
    <s v="J&amp;T COD"/>
    <s v="Tiktok"/>
    <s v="จ่ายทีหลัง / COD"/>
    <s v=""/>
    <s v="766590423771"/>
    <s v="17/11/2025 14:33"/>
  </r>
  <r>
    <x v="0"/>
    <x v="0"/>
    <n v="66.666666666666671"/>
    <n v="3"/>
    <s v="GBP98"/>
    <n v="138"/>
    <n v="38"/>
    <s v="ร้านที่2"/>
    <s v="พ***าพร​ จ***ด"/>
    <s v="ลำปาง"/>
    <s v="-"/>
    <s v=""/>
    <s v="17/11/2025 14:33"/>
    <s v="-"/>
    <s v="J&amp;T COD"/>
    <s v="Tiktok"/>
    <s v="จ่ายทีหลัง / COD"/>
    <s v=""/>
    <s v="766525220764"/>
    <s v="17/11/2025 14:33"/>
  </r>
  <r>
    <x v="4"/>
    <x v="4"/>
    <n v="33.333333333333336"/>
    <n v="3"/>
    <s v="GBP97"/>
    <n v="100"/>
    <n v="0"/>
    <s v="ร้านที่2"/>
    <s v="ภ***ณัฐ บ***ัฒน์"/>
    <s v="สุราษฎร์ธานี"/>
    <s v="-"/>
    <s v=""/>
    <s v="17/11/2025 14:26"/>
    <s v="-"/>
    <s v="J&amp;T Express"/>
    <s v="Tiktok"/>
    <s v="tiktok"/>
    <s v=""/>
    <s v="766571778792"/>
    <s v="17/11/2025 14:26"/>
  </r>
  <r>
    <x v="4"/>
    <x v="4"/>
    <n v="33.333333333333336"/>
    <n v="3"/>
    <s v="GBP96"/>
    <n v="100"/>
    <n v="0"/>
    <s v="ร้านที่2"/>
    <s v="ก***ชากร ส***า"/>
    <s v="พิจิตร"/>
    <s v="-"/>
    <s v=""/>
    <s v="17/11/2025 14:26"/>
    <s v="-"/>
    <s v="J&amp;T COD"/>
    <s v="Tiktok"/>
    <s v="จ่ายทีหลัง / COD"/>
    <s v=""/>
    <s v="766526770796"/>
    <s v="17/11/2025 14:26"/>
  </r>
  <r>
    <x v="5"/>
    <x v="5"/>
    <n v="66.666666666666671"/>
    <n v="6"/>
    <s v="GBP95"/>
    <n v="200"/>
    <n v="0"/>
    <s v="ร้านที่2"/>
    <s v="ว***มาศ เ***ใจ"/>
    <s v="ขอนแก่น"/>
    <s v="-"/>
    <s v=""/>
    <s v="17/11/2025 14:22"/>
    <s v="-"/>
    <s v="J&amp;T COD"/>
    <s v="Tiktok"/>
    <s v="จ่ายทีหลัง / COD"/>
    <s v=""/>
    <s v="766509494785"/>
    <s v="17/11/2025 14:22"/>
  </r>
  <r>
    <x v="3"/>
    <x v="3"/>
    <n v="60"/>
    <n v="3"/>
    <s v="GBP93"/>
    <n v="100"/>
    <n v="0"/>
    <s v="ร้านที่2"/>
    <s v="ส***ตา จ***ร์พรหม"/>
    <s v="กรุงเทพฯ"/>
    <s v="-"/>
    <s v=""/>
    <s v="17/11/2025 14:18"/>
    <s v="-"/>
    <s v="J&amp;T Express"/>
    <s v="Tiktok"/>
    <s v="tiktok"/>
    <s v=""/>
    <s v="766598331730"/>
    <s v="17/11/2025 14:19"/>
  </r>
  <r>
    <x v="4"/>
    <x v="4"/>
    <n v="33.333333333333336"/>
    <n v="3"/>
    <s v="GBP91"/>
    <n v="100"/>
    <n v="0"/>
    <s v="ร้านที่2"/>
    <s v="ย***ีฟ่า"/>
    <s v="นครศรีธรรมราช"/>
    <s v="-"/>
    <s v=""/>
    <s v="17/11/2025 14:17"/>
    <s v="-"/>
    <s v="J&amp;T COD"/>
    <s v="Tiktok"/>
    <s v="จ่ายทีหลัง / COD"/>
    <s v=""/>
    <s v="766599877805"/>
    <s v="17/11/2025 14:19"/>
  </r>
  <r>
    <x v="4"/>
    <x v="4"/>
    <n v="50"/>
    <n v="6"/>
    <s v="GBP90"/>
    <n v="200"/>
    <n v="0"/>
    <s v="ร้านที่2"/>
    <s v="ว***ภา โ***สา"/>
    <s v="กาฬสินธุ์"/>
    <s v="-"/>
    <s v=""/>
    <s v="17/11/2025 14:17"/>
    <s v="-"/>
    <s v="J&amp;T COD"/>
    <s v="Tiktok"/>
    <s v="จ่ายทีหลัง / COD"/>
    <s v=""/>
    <s v="766527750726"/>
    <s v="17/11/2025 14:19"/>
  </r>
  <r>
    <x v="0"/>
    <x v="0"/>
    <n v="66.666666666666671"/>
    <n v="12"/>
    <s v="GBP89"/>
    <n v="400"/>
    <n v="0"/>
    <s v="ร้านที่2"/>
    <s v="ว*** ท***กษ์"/>
    <s v="กรุงเทพมหานคร"/>
    <s v="-"/>
    <s v=""/>
    <s v="17/11/2025 14:16"/>
    <s v="-"/>
    <s v="J&amp;T Express"/>
    <s v="Tiktok"/>
    <s v="tiktok"/>
    <s v=""/>
    <s v="766581473803"/>
    <s v="17/11/2025 14:18"/>
  </r>
  <r>
    <x v="0"/>
    <x v="0"/>
    <n v="66.666666666666671"/>
    <n v="3"/>
    <s v="GBP88"/>
    <n v="100"/>
    <n v="0"/>
    <s v="ร้านที่2"/>
    <s v=""/>
    <s v=""/>
    <s v="-"/>
    <s v=""/>
    <s v="-"/>
    <s v="-"/>
    <s v="Standard shipping"/>
    <s v="Tiktok"/>
    <s v="-"/>
    <s v=""/>
    <s v="-"/>
    <s v="17/11/2025 14:17"/>
  </r>
  <r>
    <x v="10"/>
    <x v="11"/>
    <n v="33.333333333333336"/>
    <n v="3"/>
    <s v="GBP87"/>
    <n v="100"/>
    <n v="0"/>
    <s v="ร้านที่2"/>
    <s v="ม***นี ป***าทิพย์"/>
    <s v="จันทบุรี"/>
    <s v="-"/>
    <s v=""/>
    <s v="17/11/2025 14:15"/>
    <s v="-"/>
    <s v="J&amp;T COD"/>
    <s v="Tiktok"/>
    <s v="จ่ายทีหลัง / COD"/>
    <s v=""/>
    <s v="766558337764"/>
    <s v="17/11/2025 14:15"/>
  </r>
  <r>
    <x v="4"/>
    <x v="4"/>
    <n v="40"/>
    <n v="10"/>
    <s v="GBP86"/>
    <n v="330"/>
    <n v="0"/>
    <s v="ร้านที่2"/>
    <s v="ก***ชากร ส***า"/>
    <s v="พิจิตร"/>
    <s v="-"/>
    <s v=""/>
    <s v="17/11/2025 14:14"/>
    <s v="-"/>
    <s v="J&amp;T COD"/>
    <s v="Tiktok"/>
    <s v="จ่ายทีหลัง / COD"/>
    <s v=""/>
    <s v="766585739721"/>
    <s v="17/11/2025 14:15"/>
  </r>
  <r>
    <x v="3"/>
    <x v="3"/>
    <n v="60"/>
    <n v="3"/>
    <s v="GBP85"/>
    <n v="110"/>
    <n v="10"/>
    <s v="ร้านที่2"/>
    <s v="เ***มพล  ศ***ก้ว"/>
    <s v="บึงกาฬ"/>
    <s v="-"/>
    <s v=""/>
    <s v="17/11/2025 14:11"/>
    <s v="-"/>
    <s v="J&amp;T COD"/>
    <s v="Tiktok"/>
    <s v="จ่ายทีหลัง / COD"/>
    <s v=""/>
    <s v="766547932743"/>
    <s v="17/11/2025 14:15"/>
  </r>
  <r>
    <x v="5"/>
    <x v="5"/>
    <n v="37"/>
    <n v="20"/>
    <s v="GBP84"/>
    <n v="1067"/>
    <n v="77"/>
    <s v="ร้านที่1"/>
    <s v="แ*ว"/>
    <s v="******ล แม่กุ, อำเภอแม่สอด ตำบลแม่กุ อำเภอแม่สอด จังหวัดตาก 63110"/>
    <s v="63110"/>
    <s v="77"/>
    <s v="17/11/2025 14:44"/>
    <s v="-"/>
    <s v="SPX Express"/>
    <s v="Shopee"/>
    <s v="shopee"/>
    <s v=""/>
    <s v="TH256438648662H"/>
    <s v="17/11/2025 14:15"/>
  </r>
  <r>
    <x v="5"/>
    <x v="5"/>
    <n v="66.666666666666671"/>
    <n v="3"/>
    <s v="GBP83"/>
    <n v="100"/>
    <n v="0"/>
    <s v="ร้านที่2"/>
    <s v="ส***ดา เ***อนสันเทียะ"/>
    <s v="นครราชสีมา"/>
    <s v="-"/>
    <s v=""/>
    <s v="17/11/2025 14:10"/>
    <s v="-"/>
    <s v="J&amp;T COD"/>
    <s v="Tiktok"/>
    <s v="จ่ายทีหลัง / COD"/>
    <s v=""/>
    <s v="766560003823"/>
    <s v="17/11/2025 14:15"/>
  </r>
  <r>
    <x v="4"/>
    <x v="4"/>
    <n v="33.333333333333336"/>
    <n v="3"/>
    <s v="GBP82"/>
    <n v="100"/>
    <n v="0"/>
    <s v="ร้านที่2"/>
    <s v="อ***วรรณ   ท***นต์"/>
    <s v="กาญจนบุรี"/>
    <s v="-"/>
    <s v=""/>
    <s v="17/11/2025 14:09"/>
    <s v="-"/>
    <s v="J&amp;T Express"/>
    <s v="Tiktok"/>
    <s v="tiktok"/>
    <s v=""/>
    <s v="766525288712"/>
    <s v="17/11/2025 14:14"/>
  </r>
  <r>
    <x v="0"/>
    <x v="0"/>
    <n v="66.666666666666671"/>
    <n v="3"/>
    <s v="GBP81"/>
    <n v="100"/>
    <n v="0"/>
    <s v="ร้านที่2"/>
    <s v="ส*** เ***ญวงค์ ม** ต***่ทอม อ***งกล่ำ จ***ขลา 9***0"/>
    <s v="สงขลา"/>
    <s v="-"/>
    <s v=""/>
    <s v="17/11/2025 14:08"/>
    <s v="-"/>
    <s v="J&amp;T COD"/>
    <s v="Tiktok"/>
    <s v="จ่ายทีหลัง / COD"/>
    <s v=""/>
    <s v="766572387755"/>
    <s v="17/11/2025 14:14"/>
  </r>
  <r>
    <x v="0"/>
    <x v="0"/>
    <n v="66.666666666666671"/>
    <n v="3"/>
    <s v="GBP80"/>
    <n v="100"/>
    <n v="0"/>
    <s v="ร้านที่2"/>
    <s v="น***้อง"/>
    <s v="ราชบุรี"/>
    <s v="-"/>
    <s v=""/>
    <s v="17/11/2025 14:07"/>
    <s v="-"/>
    <s v="J&amp;T COD"/>
    <s v="Tiktok"/>
    <s v="จ่ายทีหลัง / COD"/>
    <s v=""/>
    <s v="766560389755"/>
    <s v="17/11/2025 14:13"/>
  </r>
  <r>
    <x v="4"/>
    <x v="4"/>
    <n v="33.333333333333336"/>
    <n v="3"/>
    <s v="GBP78"/>
    <n v="100"/>
    <n v="0"/>
    <s v="ร้านที่2"/>
    <s v="ส***ธนา ก***ก้ว"/>
    <s v="นนทบุรี"/>
    <s v="-"/>
    <s v=""/>
    <s v="17/11/2025 14:04"/>
    <s v="-"/>
    <s v="J&amp;T Express"/>
    <s v="Tiktok"/>
    <s v="tiktok"/>
    <s v=""/>
    <s v="766500979801"/>
    <s v="17/11/2025 14:08"/>
  </r>
  <r>
    <x v="5"/>
    <x v="5"/>
    <n v="66.666666666666671"/>
    <n v="3"/>
    <s v="GBP77"/>
    <n v="100"/>
    <n v="0"/>
    <s v="ร้านที่2"/>
    <s v="อ***วรรณ ช***ุญ"/>
    <s v="เทศบาลนครขอนแก่น"/>
    <s v="-"/>
    <s v=""/>
    <s v="17/11/2025 14:04"/>
    <s v="-"/>
    <s v="J&amp;T COD"/>
    <s v="Tiktok"/>
    <s v="จ่ายทีหลัง / COD"/>
    <s v=""/>
    <s v="766559981736"/>
    <s v="17/11/2025 14:07"/>
  </r>
  <r>
    <x v="2"/>
    <x v="2"/>
    <n v="75"/>
    <n v="3"/>
    <s v="GBP76"/>
    <n v="215"/>
    <n v="0"/>
    <s v="ร้านที่1"/>
    <s v="อ******ง"/>
    <s v="******.บางปะอิน จ.อยุธยา ตำบลคลองจิก อำเภอบางปะอิน จังหวัดพระนครศรีอยุธยา 13160"/>
    <s v="13160"/>
    <s v="21"/>
    <s v="17/11/2025 14:30"/>
    <s v="-"/>
    <s v="SPX Express"/>
    <s v="Shopee"/>
    <s v="shopee"/>
    <s v=""/>
    <s v="TH252082979246G"/>
    <s v="17/11/2025 14:00"/>
  </r>
  <r>
    <x v="5"/>
    <x v="5"/>
    <n v="66.666666666666671"/>
    <n v="6"/>
    <s v="GBP75"/>
    <n v="200"/>
    <n v="0"/>
    <s v="ร้านที่2"/>
    <s v="น*** ห***ิต"/>
    <s v="เชียงราย"/>
    <s v="-"/>
    <s v=""/>
    <s v="17/11/2025 13:56"/>
    <s v="-"/>
    <s v="J&amp;T Express"/>
    <s v="Tiktok"/>
    <s v="tiktok"/>
    <s v=""/>
    <s v="766588197771"/>
    <s v="17/11/2025 13:55"/>
  </r>
  <r>
    <x v="4"/>
    <x v="4"/>
    <n v="33.333333333333336"/>
    <n v="3"/>
    <s v="GBP74"/>
    <n v="100"/>
    <n v="0"/>
    <s v="ร้านที่2"/>
    <s v="ช***ัย พ***เมือง"/>
    <s v="จังหวัดพิษณุโลก"/>
    <s v="-"/>
    <s v=""/>
    <s v="17/11/2025 13:55"/>
    <s v="-"/>
    <s v="J&amp;T COD"/>
    <s v="Tiktok"/>
    <s v="จ่ายทีหลัง / COD"/>
    <s v=""/>
    <s v="766546883712"/>
    <s v="17/11/2025 13:55"/>
  </r>
  <r>
    <x v="4"/>
    <x v="4"/>
    <n v="50"/>
    <n v="6"/>
    <s v="GBP73"/>
    <n v="200"/>
    <n v="0"/>
    <s v="ร้านที่2"/>
    <s v="ต***แตน"/>
    <s v="ระยอง"/>
    <s v="-"/>
    <s v=""/>
    <s v="17/11/2025 13:55"/>
    <s v="-"/>
    <s v="J&amp;T COD"/>
    <s v="Tiktok"/>
    <s v="จ่ายทีหลัง / COD"/>
    <s v=""/>
    <s v="766545475780"/>
    <s v="17/11/2025 13:55"/>
  </r>
  <r>
    <x v="2"/>
    <x v="2"/>
    <n v="69.900000000000006"/>
    <n v="10"/>
    <s v="GBP72"/>
    <n v="790"/>
    <n v="0"/>
    <s v="ร้านที่1"/>
    <s v="C******i"/>
    <s v="******รือนแก้ว, ตำบล มาบยางพร, อำเภอปลวกแดง ตำบลมาบยางพร อำเภอปลวกแดง จังหวัดระยอง 21140"/>
    <s v="21140"/>
    <s v="35"/>
    <s v="17/11/2025 14:15"/>
    <s v="-"/>
    <s v="SPX Express"/>
    <s v="Shopee"/>
    <s v="shopee"/>
    <s v=""/>
    <s v="TH255220000070X"/>
    <s v="17/11/2025 13:53"/>
  </r>
  <r>
    <x v="4"/>
    <x v="4"/>
    <n v="33.333333333333336"/>
    <n v="3"/>
    <s v="GBP71"/>
    <n v="100"/>
    <n v="0"/>
    <s v="ร้านที่2"/>
    <s v="น***น์ ก***มใจ"/>
    <s v="นนทบุรี"/>
    <s v="-"/>
    <s v=""/>
    <s v="17/11/2025 13:52"/>
    <s v="-"/>
    <s v="Flash Express Thailand"/>
    <s v="Tiktok"/>
    <s v="tiktok"/>
    <s v=""/>
    <s v="THT030129T0BF2Z"/>
    <s v="17/11/2025 13:52"/>
  </r>
  <r>
    <x v="5"/>
    <x v="5"/>
    <n v="66.666666666666671"/>
    <n v="3"/>
    <s v="GBP70"/>
    <n v="100"/>
    <n v="0"/>
    <s v="ร้านที่2"/>
    <s v="ค***ำจวน ศ***า"/>
    <s v="ราชบุรี"/>
    <s v="-"/>
    <s v=""/>
    <s v="17/11/2025 13:52"/>
    <s v="-"/>
    <s v="J&amp;T Express"/>
    <s v="Tiktok"/>
    <s v="tiktok"/>
    <s v=""/>
    <s v="766571490786"/>
    <s v="17/11/2025 13:52"/>
  </r>
  <r>
    <x v="3"/>
    <x v="3"/>
    <n v="60"/>
    <n v="3"/>
    <s v="GBP69"/>
    <n v="100"/>
    <n v="0"/>
    <s v="ร้านที่2"/>
    <s v="S**  S**"/>
    <s v="Bangkok"/>
    <s v="-"/>
    <s v=""/>
    <s v="17/11/2025 13:50"/>
    <s v="-"/>
    <s v="J&amp;T COD"/>
    <s v="Tiktok"/>
    <s v="จ่ายทีหลัง / COD"/>
    <s v=""/>
    <s v="766503232773"/>
    <s v="17/11/2025 13:50"/>
  </r>
  <r>
    <x v="4"/>
    <x v="4"/>
    <n v="33.333333333333336"/>
    <n v="6"/>
    <s v="GBP67"/>
    <n v="200"/>
    <n v="0"/>
    <s v="ร้านที่2"/>
    <s v="พ** J"/>
    <s v="ชัยนาท"/>
    <s v="-"/>
    <s v=""/>
    <s v="17/11/2025 13:48"/>
    <s v="-"/>
    <s v="J&amp;T COD"/>
    <s v="Tiktok"/>
    <s v="จ่ายทีหลัง / COD"/>
    <s v=""/>
    <s v="766590379763"/>
    <s v="17/11/2025 13:48"/>
  </r>
  <r>
    <x v="3"/>
    <x v="3"/>
    <n v="60"/>
    <n v="3"/>
    <s v="GBP65"/>
    <n v="100"/>
    <n v="0"/>
    <s v="ร้านที่2"/>
    <s v="น***ันทร์   น***า"/>
    <s v="ชุมพร"/>
    <s v="-"/>
    <s v=""/>
    <s v="17/11/2025 13:43"/>
    <s v="-"/>
    <s v="J&amp;T COD"/>
    <s v="Tiktok"/>
    <s v="จ่ายทีหลัง / COD"/>
    <s v=""/>
    <s v="766572936765"/>
    <s v="17/11/2025 13:43"/>
  </r>
  <r>
    <x v="5"/>
    <x v="5"/>
    <n v="66.666666666666671"/>
    <n v="3"/>
    <s v="GBP64"/>
    <n v="100"/>
    <n v="0"/>
    <s v="ร้านที่2"/>
    <s v="อ***เดช แ***ชลาลัย"/>
    <s v="ราชบุรี"/>
    <s v="-"/>
    <s v=""/>
    <s v="17/11/2025 13:41"/>
    <s v="-"/>
    <s v="J&amp;T COD"/>
    <s v="Tiktok"/>
    <s v="จ่ายทีหลัง / COD"/>
    <s v=""/>
    <s v="766524105815"/>
    <s v="17/11/2025 13:41"/>
  </r>
  <r>
    <x v="5"/>
    <x v="5"/>
    <n v="66.666666666666671"/>
    <n v="3"/>
    <s v="GBP63"/>
    <n v="100"/>
    <n v="0"/>
    <s v="ร้านที่2"/>
    <s v="v***t."/>
    <s v="Bangkok"/>
    <s v="-"/>
    <s v=""/>
    <s v="17/11/2025 13:35"/>
    <s v="-"/>
    <s v="J&amp;T COD"/>
    <s v="Tiktok"/>
    <s v="จ่ายทีหลัง / COD"/>
    <s v=""/>
    <s v="766553004825"/>
    <s v="17/11/2025 13:36"/>
  </r>
  <r>
    <x v="5"/>
    <x v="5"/>
    <n v="66.666666666666671"/>
    <n v="3"/>
    <s v="GBP62"/>
    <n v="100"/>
    <n v="0"/>
    <s v="ร้านที่2"/>
    <s v="เ***นี ล***โหฬาร"/>
    <s v="มุกดาหาร"/>
    <s v="-"/>
    <s v=""/>
    <s v="17/11/2025 13:35"/>
    <s v="-"/>
    <s v="J&amp;T COD"/>
    <s v="Tiktok"/>
    <s v="จ่ายทีหลัง / COD"/>
    <s v=""/>
    <s v="766544809822"/>
    <s v="17/11/2025 13:35"/>
  </r>
  <r>
    <x v="3"/>
    <x v="3"/>
    <n v="60"/>
    <n v="3"/>
    <s v="GBP61"/>
    <n v="100"/>
    <n v="0"/>
    <s v="ร้านที่2"/>
    <s v="บ***ิตา พ***ทธิ์"/>
    <s v="กาฬสินธุ์"/>
    <s v="-"/>
    <s v=""/>
    <s v="17/11/2025 13:34"/>
    <s v="-"/>
    <s v="J&amp;T COD"/>
    <s v="Tiktok"/>
    <s v="จ่ายทีหลัง / COD"/>
    <s v=""/>
    <s v="766553938754"/>
    <s v="17/11/2025 13:34"/>
  </r>
  <r>
    <x v="12"/>
    <x v="13"/>
    <n v="9.9333333333333336"/>
    <n v="15"/>
    <s v="GBP60"/>
    <n v="149"/>
    <n v="0"/>
    <s v="ร้านที่2"/>
    <s v="ส***า"/>
    <s v="สงขลา"/>
    <s v="-"/>
    <s v=""/>
    <s v="17/11/2025 13:34"/>
    <s v="-"/>
    <s v="J&amp;T COD"/>
    <s v="Tiktok"/>
    <s v="จ่ายทีหลัง / COD"/>
    <s v=""/>
    <s v="766526478771"/>
    <s v="17/11/2025 13:34"/>
  </r>
  <r>
    <x v="5"/>
    <x v="5"/>
    <n v="33"/>
    <n v="10"/>
    <s v="GBP59"/>
    <n v="335"/>
    <n v="0"/>
    <s v="ร้านที่2"/>
    <s v="ร***พร เ***เอี่ยม"/>
    <s v="ระนอง"/>
    <s v="-"/>
    <s v=""/>
    <s v="17/11/2025 13:31"/>
    <s v="-"/>
    <s v="J&amp;T COD"/>
    <s v="Tiktok"/>
    <s v="จ่ายทีหลัง / COD"/>
    <s v=""/>
    <s v="766523193752"/>
    <s v="17/11/2025 13:31"/>
  </r>
  <r>
    <x v="11"/>
    <x v="12"/>
    <n v="10"/>
    <n v="20"/>
    <s v="GBP58"/>
    <n v="193.2"/>
    <n v="7"/>
    <s v="ร้านที่1"/>
    <s v="ตี.ตี.ไล"/>
    <s v="333 moo2  ต.พะวง_x000a__x000a_เมืองสงขลา/ Mueang Songkhlaสงขลา/ Songkhla_x000a_90100"/>
    <s v="90100"/>
    <s v="660617601848"/>
    <s v="17/11/2025 13:29"/>
    <s v="-"/>
    <s v="Kerry_dropoff"/>
    <s v="Lazada"/>
    <s v="lazada"/>
    <s v=""/>
    <s v="LEXPU0629653232"/>
    <s v="17/11/2025 13:29"/>
  </r>
  <r>
    <x v="4"/>
    <x v="4"/>
    <n v="33.333333333333336"/>
    <n v="3"/>
    <s v="GBP57"/>
    <n v="100"/>
    <n v="0"/>
    <s v="ร้านที่2"/>
    <s v="อ*** ฤ***ศรีรี"/>
    <s v="นครปฐม"/>
    <s v="-"/>
    <s v=""/>
    <s v="17/11/2025 13:17"/>
    <s v="-"/>
    <s v="J&amp;T COD"/>
    <s v="Tiktok"/>
    <s v="จ่ายทีหลัง / COD"/>
    <s v=""/>
    <s v="766543971804"/>
    <s v="17/11/2025 13:17"/>
  </r>
  <r>
    <x v="5"/>
    <x v="5"/>
    <n v="66.666666666666671"/>
    <n v="9"/>
    <s v="GBP56"/>
    <n v="300"/>
    <n v="0"/>
    <s v="ร้านที่2"/>
    <s v="P***a"/>
    <s v="Tak"/>
    <s v="-"/>
    <s v=""/>
    <s v="17/11/2025 13:13"/>
    <s v="-"/>
    <s v="J&amp;T COD"/>
    <s v="Tiktok"/>
    <s v="จ่ายทีหลัง / COD"/>
    <s v=""/>
    <s v="766586691765"/>
    <s v="17/11/2025 13:13"/>
  </r>
  <r>
    <x v="4"/>
    <x v="4"/>
    <n v="33.333333333333336"/>
    <n v="3"/>
    <s v="GBP55"/>
    <n v="486"/>
    <n v="0"/>
    <s v="ร้านที่1"/>
    <s v="น******ี"/>
    <s v="******านถิ่น ตำบลบ้านถิ่น อำเภอโนนสัง จังหวัดหนองบัวลำภู 39140"/>
    <s v="39140"/>
    <s v="28"/>
    <s v="17/11/2025 13:01"/>
    <s v="-"/>
    <s v="SPX Express"/>
    <s v="Shopee"/>
    <s v="shopee"/>
    <s v=""/>
    <s v="TH2556847718834"/>
    <s v="17/11/2025 13:00"/>
  </r>
  <r>
    <x v="13"/>
    <x v="14"/>
    <n v="12"/>
    <n v="20"/>
    <s v="GBP55"/>
    <n v="486"/>
    <n v="0"/>
    <s v="ร้านที่1"/>
    <s v="น******ี"/>
    <s v="******านถิ่น ตำบลบ้านถิ่น อำเภอโนนสัง จังหวัดหนองบัวลำภู 39140"/>
    <s v="39140"/>
    <s v="28"/>
    <s v="17/11/2025 13:01"/>
    <s v="-"/>
    <s v="SPX Express"/>
    <s v="Shopee"/>
    <s v="shopee"/>
    <s v=""/>
    <s v="TH2556847718834"/>
    <s v="17/11/2025 13:00"/>
  </r>
  <r>
    <x v="3"/>
    <x v="3"/>
    <n v="44"/>
    <n v="2"/>
    <s v="GBP55"/>
    <n v="486"/>
    <n v="0"/>
    <s v="ร้านที่1"/>
    <s v="น******ี"/>
    <s v="******านถิ่น ตำบลบ้านถิ่น อำเภอโนนสัง จังหวัดหนองบัวลำภู 39140"/>
    <s v="39140"/>
    <s v="28"/>
    <s v="17/11/2025 13:01"/>
    <s v="-"/>
    <s v="SPX Express"/>
    <s v="Shopee"/>
    <s v="shopee"/>
    <s v=""/>
    <s v="TH2556847718834"/>
    <s v="17/11/2025 13:00"/>
  </r>
  <r>
    <x v="6"/>
    <x v="6"/>
    <n v="66"/>
    <n v="1"/>
    <s v="GBP54"/>
    <n v="193.75"/>
    <n v="7"/>
    <s v="ร้านที่9"/>
    <s v="นาย อดิศักดิ์ แซ่เตียว"/>
    <s v="1/4 หมู่4 ตำบล.คุ้งพยอม อำเภอ.บ้านโป่ง_x000a__x000a_บ้านโป่ง/ Ban Pongราชบุรี/ Ratchaburi_x000a_70110"/>
    <s v="70110"/>
    <s v="660652193096"/>
    <s v="17/11/2025 12:57"/>
    <s v="-"/>
    <s v="Kerry_dropoff"/>
    <s v="Lazada"/>
    <s v="lazada"/>
    <s v=""/>
    <s v="LEXPU0629638101"/>
    <s v="17/11/2025 12:57"/>
  </r>
  <r>
    <x v="7"/>
    <x v="7"/>
    <n v="66"/>
    <n v="1"/>
    <s v="GBP54"/>
    <n v="193.75"/>
    <n v="7"/>
    <s v="ร้านที่9"/>
    <s v="นาย อดิศักดิ์ แซ่เตียว"/>
    <s v="1/4 หมู่4 ตำบล.คุ้งพยอม อำเภอ.บ้านโป่ง_x000a__x000a_บ้านโป่ง/ Ban Pongราชบุรี/ Ratchaburi_x000a_70110"/>
    <s v="70110"/>
    <s v="660652193096"/>
    <s v="17/11/2025 12:57"/>
    <s v="-"/>
    <s v="Kerry_dropoff"/>
    <s v="Lazada"/>
    <s v="lazada"/>
    <s v=""/>
    <s v="LEXPU0629638101"/>
    <s v="17/11/2025 12:57"/>
  </r>
  <r>
    <x v="2"/>
    <x v="2"/>
    <n v="67"/>
    <n v="1"/>
    <s v="GBP54"/>
    <n v="193.75"/>
    <n v="7"/>
    <s v="ร้านที่9"/>
    <s v="นาย อดิศักดิ์ แซ่เตียว"/>
    <s v="1/4 หมู่4 ตำบล.คุ้งพยอม อำเภอ.บ้านโป่ง_x000a__x000a_บ้านโป่ง/ Ban Pongราชบุรี/ Ratchaburi_x000a_70110"/>
    <s v="70110"/>
    <s v="660652193096"/>
    <s v="17/11/2025 12:57"/>
    <s v="-"/>
    <s v="Kerry_dropoff"/>
    <s v="Lazada"/>
    <s v="lazada"/>
    <s v=""/>
    <s v="LEXPU0629638101"/>
    <s v="17/11/2025 12:57"/>
  </r>
  <r>
    <x v="4"/>
    <x v="4"/>
    <n v="40"/>
    <n v="10"/>
    <s v="GBP53"/>
    <n v="379.75"/>
    <n v="0"/>
    <s v="ร้านที่2"/>
    <s v="พ***มทวี จ***ร์ดี"/>
    <s v="หนองคาย"/>
    <s v="-"/>
    <s v=""/>
    <s v="17/11/2025 12:56"/>
    <s v="-"/>
    <s v="J&amp;T COD"/>
    <s v="Tiktok"/>
    <s v="จ่ายทีหลัง / COD"/>
    <s v=""/>
    <s v="766532532721"/>
    <s v="17/11/2025 12:56"/>
  </r>
  <r>
    <x v="13"/>
    <x v="14"/>
    <n v="12"/>
    <n v="20"/>
    <s v="GBP52"/>
    <n v="250"/>
    <n v="0"/>
    <s v="ร้านที่1"/>
    <s v="ว******ำ"/>
    <s v="******บลคลองด่าน ตำบลคลองด่าน อำเภอบางบ่อ จังหวัดสมุทรปราการ 10550"/>
    <s v="10550"/>
    <s v="20"/>
    <s v="17/11/2025 12:53"/>
    <s v="-"/>
    <s v="SPX Express"/>
    <s v="Shopee"/>
    <s v="shopee"/>
    <s v=""/>
    <s v="TH251506800568A"/>
    <s v="17/11/2025 12:53"/>
  </r>
  <r>
    <x v="5"/>
    <x v="5"/>
    <n v="66.666666666666671"/>
    <n v="3"/>
    <s v="GBP51"/>
    <n v="100"/>
    <n v="0"/>
    <s v="ร้านที่2"/>
    <s v="น*** แ***คำมา"/>
    <s v="เชียงใหม่"/>
    <s v="-"/>
    <s v=""/>
    <s v="17/11/2025 12:49"/>
    <s v="-"/>
    <s v="J&amp;T Express"/>
    <s v="Tiktok"/>
    <s v="tiktok"/>
    <s v=""/>
    <s v="766512699783"/>
    <s v="17/11/2025 12:49"/>
  </r>
  <r>
    <x v="0"/>
    <x v="0"/>
    <n v="66.666666666666671"/>
    <n v="3"/>
    <s v="GBP50"/>
    <n v="100"/>
    <n v="0"/>
    <s v="ร้านที่2"/>
    <s v="ช***ิพย์ แ***ันเทียะ"/>
    <s v="นครราชสีมา"/>
    <s v="-"/>
    <s v=""/>
    <s v="17/11/2025 12:48"/>
    <s v="-"/>
    <s v="J&amp;T Express"/>
    <s v="Tiktok"/>
    <s v="tiktok"/>
    <s v=""/>
    <s v="766500423791"/>
    <s v="17/11/2025 12:48"/>
  </r>
  <r>
    <x v="0"/>
    <x v="0"/>
    <n v="66.666666666666671"/>
    <n v="6"/>
    <s v="GBP49"/>
    <n v="200"/>
    <n v="0"/>
    <s v="ร้านที่2"/>
    <s v="พ***ักษณ์"/>
    <s v="กรุงเทพฯ"/>
    <s v="-"/>
    <s v=""/>
    <s v="17/11/2025 12:41"/>
    <s v="-"/>
    <s v="J&amp;T COD"/>
    <s v="Tiktok"/>
    <s v="จ่ายทีหลัง / COD"/>
    <s v=""/>
    <s v="766507383751"/>
    <s v="17/11/2025 12:41"/>
  </r>
  <r>
    <x v="4"/>
    <x v="4"/>
    <n v="33.333333333333336"/>
    <n v="3"/>
    <s v="GBP47"/>
    <n v="139"/>
    <n v="0"/>
    <s v="ร้านที่1"/>
    <s v="B*****b"/>
    <s v="******น พระราม 2 ตำบล พันท้ายนรสิงค์    ประเทศไทย ตำบลพันท้ายนรสิงห์ อำเภอเมืองสมุทรสาคร จังหวัดสมุทรสาคร 74000"/>
    <s v="74000"/>
    <s v="66"/>
    <s v="17/11/2025 12:39"/>
    <s v="-"/>
    <s v="SPX Express"/>
    <s v="Shopee"/>
    <s v="shopee"/>
    <s v=""/>
    <s v="TH2541686684532"/>
    <s v="17/11/2025 12:39"/>
  </r>
  <r>
    <x v="4"/>
    <x v="4"/>
    <n v="33.333333333333336"/>
    <n v="3"/>
    <s v="GBP46"/>
    <n v="100"/>
    <n v="0"/>
    <s v="ร้านที่2"/>
    <s v="n**"/>
    <s v="นนทบุรี"/>
    <s v="-"/>
    <s v=""/>
    <s v="17/11/2025 12:26"/>
    <s v="-"/>
    <s v="Flash Express Thailand COD"/>
    <s v="Tiktok"/>
    <s v="จ่ายทีหลัง / COD"/>
    <s v=""/>
    <s v="THT030629SZD43Z"/>
    <s v="17/11/2025 12:26"/>
  </r>
  <r>
    <x v="2"/>
    <x v="2"/>
    <n v="77.5"/>
    <n v="2"/>
    <s v="GBP45"/>
    <n v="147"/>
    <n v="0"/>
    <s v="ร้านที่1"/>
    <s v="จ******์"/>
    <s v="******ิ้น จ.แพร่ 54160 ตำบลวังชิ้น อำเภอวังชิ้น จังหวัดแพร่ 54160"/>
    <s v="54160"/>
    <s v="46"/>
    <s v="17/11/2025 12:42"/>
    <s v="-"/>
    <s v="SPX Express"/>
    <s v="Shopee"/>
    <s v="shopee"/>
    <s v=""/>
    <s v="TH254465107412G"/>
    <s v="17/11/2025 12:12"/>
  </r>
  <r>
    <x v="13"/>
    <x v="14"/>
    <n v="12"/>
    <n v="10"/>
    <s v="GBP44"/>
    <n v="123"/>
    <n v="0"/>
    <s v="ร้านที่1"/>
    <s v="น******ก"/>
    <s v="******งเมา, ตำบลสระว่านพระยา, อำเภอครบุรี ตำบลสระว่านพระยา อำเภอครบุรี จังหวัดนครราชสีมา 30250"/>
    <s v="30250"/>
    <s v="12"/>
    <s v="17/11/2025 12:08"/>
    <s v="-"/>
    <s v="SPX Express"/>
    <s v="Shopee"/>
    <s v="shopee"/>
    <s v=""/>
    <s v="TH259765540368G"/>
    <s v="17/11/2025 12:08"/>
  </r>
  <r>
    <x v="7"/>
    <x v="7"/>
    <n v="66.333333333333329"/>
    <n v="3"/>
    <s v="GBP43"/>
    <n v="230"/>
    <n v="0"/>
    <s v="ร้านที่1"/>
    <s v="อ*ม"/>
    <s v="******อยฟาร์มหนูเนียม ตำบลปากช่อง อำเภอจอมบึง จังหวัดราชบุรี 70150"/>
    <s v="70150"/>
    <s v="62"/>
    <s v="17/11/2025 11:59"/>
    <s v="-"/>
    <s v="SPX Express"/>
    <s v="Shopee"/>
    <s v="shopee"/>
    <s v=""/>
    <s v="TH257107402430E"/>
    <s v="17/11/2025 11:58"/>
  </r>
  <r>
    <x v="5"/>
    <x v="5"/>
    <n v="66.666666666666671"/>
    <n v="3"/>
    <s v="GBP42"/>
    <n v="100"/>
    <n v="0"/>
    <s v="ร้านที่2"/>
    <s v="ธ***ักษณ์ เ***ารอด"/>
    <s v="ราชบุรี"/>
    <s v="-"/>
    <s v=""/>
    <s v="17/11/2025 11:57"/>
    <s v="-"/>
    <s v="J&amp;T Express"/>
    <s v="Tiktok"/>
    <s v="tiktok"/>
    <s v=""/>
    <s v="766510232434"/>
    <s v="17/11/2025 11:57"/>
  </r>
  <r>
    <x v="9"/>
    <x v="15"/>
    <n v="63.68"/>
    <n v="1"/>
    <s v="GBP41"/>
    <n v="191.02"/>
    <n v="0"/>
    <s v="ร้านที่10"/>
    <s v="นายประพันธ์ คุ้มพยูร"/>
    <s v="ต.สงเปือย อ.คำเขื่อนแก้ว จ.ยโสธร 35110 108 หมู่ 5 บ้านโคกสะอาด · สงเปือย/ Song Pueai_x000a__x000a_คำเขื่อนแก้ว/ Kham Khuean Kaeoยโสธร/ Yasothon_x000a_35110"/>
    <s v="35110"/>
    <s v="660962850068"/>
    <s v="17/11/2025 11:47"/>
    <s v="-"/>
    <s v="Kerry_dropoff"/>
    <s v="Lazada"/>
    <s v="lazada"/>
    <s v=""/>
    <s v="LEXDO0173254597"/>
    <s v="17/11/2025 11:47"/>
  </r>
  <r>
    <x v="9"/>
    <x v="15"/>
    <n v="63.67"/>
    <n v="2"/>
    <s v="GBP41"/>
    <n v="191.02"/>
    <n v="0"/>
    <s v="ร้านที่10"/>
    <s v="นายประพันธ์ คุ้มพยูร"/>
    <s v="ต.สงเปือย อ.คำเขื่อนแก้ว จ.ยโสธร 35110 108 หมู่ 5 บ้านโคกสะอาด · สงเปือย/ Song Pueai_x000a__x000a_คำเขื่อนแก้ว/ Kham Khuean Kaeoยโสธร/ Yasothon_x000a_35110"/>
    <s v="35110"/>
    <s v="660962850068"/>
    <s v="17/11/2025 11:47"/>
    <s v="-"/>
    <s v="Kerry_dropoff"/>
    <s v="Lazada"/>
    <s v="lazada"/>
    <s v=""/>
    <s v="LEXDO0173254597"/>
    <s v="17/11/2025 11:47"/>
  </r>
  <r>
    <x v="4"/>
    <x v="4"/>
    <n v="33.333333333333336"/>
    <n v="3"/>
    <s v="GBP40"/>
    <n v="100"/>
    <n v="0"/>
    <s v="ร้านที่2"/>
    <s v="อ***ย ม***ฉัตร"/>
    <s v="พระนครศรีอยุธยา"/>
    <s v="-"/>
    <s v=""/>
    <s v="17/11/2025 11:44"/>
    <s v="-"/>
    <s v="J&amp;T COD"/>
    <s v="Tiktok"/>
    <s v="จ่ายทีหลัง / COD"/>
    <s v=""/>
    <s v="766576647476"/>
    <s v="17/11/2025 11:44"/>
  </r>
  <r>
    <x v="8"/>
    <x v="9"/>
    <n v="33.333333333333336"/>
    <n v="3"/>
    <s v="GBP39"/>
    <n v="100"/>
    <n v="0"/>
    <s v="ร้านที่2"/>
    <s v="อ***นท์ ข***เกิด"/>
    <s v="สงขลา"/>
    <s v="-"/>
    <s v=""/>
    <s v="17/11/2025 11:43"/>
    <s v="-"/>
    <s v="J&amp;T Express"/>
    <s v="Tiktok"/>
    <s v="tiktok"/>
    <s v=""/>
    <s v="766558126482"/>
    <s v="17/11/2025 11:43"/>
  </r>
  <r>
    <x v="4"/>
    <x v="4"/>
    <n v="33.333333333333336"/>
    <n v="3"/>
    <s v="GBP37"/>
    <n v="100"/>
    <n v="0"/>
    <s v="ร้านที่2"/>
    <s v="ป***เขก"/>
    <s v="กาญจนบุรี"/>
    <s v="-"/>
    <s v=""/>
    <s v="17/11/2025 11:38"/>
    <s v="-"/>
    <s v="J&amp;T COD"/>
    <s v="Tiktok"/>
    <s v="จ่ายทีหลัง / COD"/>
    <s v=""/>
    <s v="766587236494"/>
    <s v="17/11/2025 11:38"/>
  </r>
  <r>
    <x v="8"/>
    <x v="9"/>
    <n v="33.333333333333336"/>
    <n v="3"/>
    <s v="GBP36"/>
    <n v="100"/>
    <n v="0"/>
    <s v="ร้านที่2"/>
    <s v="t**"/>
    <s v="กรุงเทพฯ"/>
    <s v="-"/>
    <s v=""/>
    <s v="17/11/2025 11:37"/>
    <s v="-"/>
    <s v="J&amp;T COD"/>
    <s v="Tiktok"/>
    <s v="จ่ายทีหลัง / COD"/>
    <s v=""/>
    <s v="766568527480"/>
    <s v="17/11/2025 11:37"/>
  </r>
  <r>
    <x v="8"/>
    <x v="9"/>
    <n v="33.333333333333336"/>
    <n v="9"/>
    <s v="GBP35"/>
    <n v="300"/>
    <n v="0"/>
    <s v="ร้านที่4"/>
    <s v="ก***พร เ***อนภาพร"/>
    <s v="สมุทรสาคร"/>
    <s v="-"/>
    <s v=""/>
    <s v="17/11/2025 11:31"/>
    <s v="-"/>
    <s v="J&amp;T COD"/>
    <s v="Tiktok"/>
    <s v="จ่ายทีหลัง / COD"/>
    <s v=""/>
    <s v="766571823710"/>
    <s v="17/11/2025 11:31"/>
  </r>
  <r>
    <x v="8"/>
    <x v="9"/>
    <n v="33.333333333333336"/>
    <n v="3"/>
    <s v="GBP34"/>
    <n v="200"/>
    <n v="0"/>
    <s v="ร้านที่2"/>
    <s v="ภ***ณี อ***ัฒนานุกูล"/>
    <s v="พิจิตร"/>
    <s v="-"/>
    <s v=""/>
    <s v="17/11/2025 11:24"/>
    <s v="-"/>
    <s v="J&amp;T COD"/>
    <s v="Tiktok"/>
    <s v="จ่ายทีหลัง / COD"/>
    <s v=""/>
    <s v="766538431444"/>
    <s v="17/11/2025 11:24"/>
  </r>
  <r>
    <x v="0"/>
    <x v="0"/>
    <n v="66.666666666666671"/>
    <n v="3"/>
    <s v="GBP34"/>
    <n v="200"/>
    <n v="0"/>
    <s v="ร้านที่2"/>
    <s v="ภ***ณี อ***ัฒนานุกูล"/>
    <s v="พิจิตร"/>
    <s v="-"/>
    <s v=""/>
    <s v="17/11/2025 11:24"/>
    <s v="-"/>
    <s v="J&amp;T COD"/>
    <s v="Tiktok"/>
    <s v="จ่ายทีหลัง / COD"/>
    <s v=""/>
    <s v="766538431444"/>
    <s v="17/11/2025 11:24"/>
  </r>
  <r>
    <x v="10"/>
    <x v="11"/>
    <n v="50"/>
    <n v="1"/>
    <s v="GBP33"/>
    <n v="100"/>
    <n v="0"/>
    <s v="ร้านที่4"/>
    <s v="ธ***ณรัตน์ ม***"/>
    <s v="บุรีรัมย์"/>
    <s v="-"/>
    <s v=""/>
    <s v="17/11/2025 11:11"/>
    <s v="-"/>
    <s v="J&amp;T COD"/>
    <s v="Tiktok"/>
    <s v="จ่ายทีหลัง / COD"/>
    <s v=""/>
    <s v="766505635464"/>
    <s v="17/11/2025 11:11"/>
  </r>
  <r>
    <x v="8"/>
    <x v="9"/>
    <n v="50"/>
    <n v="1"/>
    <s v="GBP33"/>
    <n v="100"/>
    <n v="0"/>
    <s v="ร้านที่4"/>
    <s v="ธ***ณรัตน์ ม***"/>
    <s v="บุรีรัมย์"/>
    <s v="-"/>
    <s v=""/>
    <s v="17/11/2025 11:11"/>
    <s v="-"/>
    <s v="J&amp;T COD"/>
    <s v="Tiktok"/>
    <s v="จ่ายทีหลัง / COD"/>
    <s v=""/>
    <s v="766505635464"/>
    <s v="17/11/2025 11:11"/>
  </r>
  <r>
    <x v="3"/>
    <x v="3"/>
    <n v="50"/>
    <n v="1"/>
    <s v="GBP33"/>
    <n v="100"/>
    <n v="0"/>
    <s v="ร้านที่4"/>
    <s v="ธ***ณรัตน์ ม***"/>
    <s v="บุรีรัมย์"/>
    <s v="-"/>
    <s v=""/>
    <s v="17/11/2025 11:11"/>
    <s v="-"/>
    <s v="J&amp;T COD"/>
    <s v="Tiktok"/>
    <s v="จ่ายทีหลัง / COD"/>
    <s v=""/>
    <s v="766505635464"/>
    <s v="17/11/2025 11:11"/>
  </r>
  <r>
    <x v="10"/>
    <x v="11"/>
    <n v="50"/>
    <n v="1"/>
    <s v="GBP31"/>
    <n v="100"/>
    <n v="0"/>
    <s v="ร้านที่4"/>
    <s v="ฟ***ด๊ะ ห***เด็น"/>
    <s v="สตูล"/>
    <s v="-"/>
    <s v=""/>
    <s v="17/11/2025 11:08"/>
    <s v="-"/>
    <s v="J&amp;T COD"/>
    <s v="Tiktok"/>
    <s v="จ่ายทีหลัง / COD"/>
    <s v=""/>
    <s v="766540538444"/>
    <s v="17/11/2025 11:08"/>
  </r>
  <r>
    <x v="8"/>
    <x v="9"/>
    <n v="50"/>
    <n v="1"/>
    <s v="GBP31"/>
    <n v="100"/>
    <n v="0"/>
    <s v="ร้านที่4"/>
    <s v="ฟ***ด๊ะ ห***เด็น"/>
    <s v="สตูล"/>
    <s v="-"/>
    <s v=""/>
    <s v="17/11/2025 11:08"/>
    <s v="-"/>
    <s v="J&amp;T COD"/>
    <s v="Tiktok"/>
    <s v="จ่ายทีหลัง / COD"/>
    <s v=""/>
    <s v="766540538444"/>
    <s v="17/11/2025 11:08"/>
  </r>
  <r>
    <x v="3"/>
    <x v="3"/>
    <n v="50"/>
    <n v="1"/>
    <s v="GBP31"/>
    <n v="100"/>
    <n v="0"/>
    <s v="ร้านที่4"/>
    <s v="ฟ***ด๊ะ ห***เด็น"/>
    <s v="สตูล"/>
    <s v="-"/>
    <s v=""/>
    <s v="17/11/2025 11:08"/>
    <s v="-"/>
    <s v="J&amp;T COD"/>
    <s v="Tiktok"/>
    <s v="จ่ายทีหลัง / COD"/>
    <s v=""/>
    <s v="766540538444"/>
    <s v="17/11/2025 11:08"/>
  </r>
  <r>
    <x v="10"/>
    <x v="11"/>
    <n v="50"/>
    <n v="1"/>
    <s v="GBP30"/>
    <n v="100"/>
    <n v="0"/>
    <s v="ร้านที่4"/>
    <s v="ว***ฉลิม"/>
    <s v="ร้อยเอ็ด"/>
    <s v="-"/>
    <s v=""/>
    <s v="17/11/2025 11:08"/>
    <s v="-"/>
    <s v="J&amp;T COD"/>
    <s v="Tiktok"/>
    <s v="จ่ายทีหลัง / COD"/>
    <s v=""/>
    <s v="766501137441"/>
    <s v="17/11/2025 11:08"/>
  </r>
  <r>
    <x v="8"/>
    <x v="9"/>
    <n v="50"/>
    <n v="1"/>
    <s v="GBP30"/>
    <n v="100"/>
    <n v="0"/>
    <s v="ร้านที่4"/>
    <s v="ว***ฉลิม"/>
    <s v="ร้อยเอ็ด"/>
    <s v="-"/>
    <s v=""/>
    <s v="17/11/2025 11:08"/>
    <s v="-"/>
    <s v="J&amp;T COD"/>
    <s v="Tiktok"/>
    <s v="จ่ายทีหลัง / COD"/>
    <s v=""/>
    <s v="766501137441"/>
    <s v="17/11/2025 11:08"/>
  </r>
  <r>
    <x v="3"/>
    <x v="3"/>
    <n v="50"/>
    <n v="1"/>
    <s v="GBP30"/>
    <n v="100"/>
    <n v="0"/>
    <s v="ร้านที่4"/>
    <s v="ว***ฉลิม"/>
    <s v="ร้อยเอ็ด"/>
    <s v="-"/>
    <s v=""/>
    <s v="17/11/2025 11:08"/>
    <s v="-"/>
    <s v="J&amp;T COD"/>
    <s v="Tiktok"/>
    <s v="จ่ายทีหลัง / COD"/>
    <s v=""/>
    <s v="766501137441"/>
    <s v="17/11/2025 11:08"/>
  </r>
  <r>
    <x v="2"/>
    <x v="2"/>
    <n v="66.333333333333329"/>
    <n v="3"/>
    <s v="GBP29"/>
    <n v="189.95"/>
    <n v="7"/>
    <s v="ร้านที่3"/>
    <s v="ขนิษฐา"/>
    <s v="ถนนหมู่บ้าน ขอนแก่นวิลล่า 301/39 หมู่บ้านขอนแก่นวิลล่า (ห้องพักชยกร ติดกับ โรงแรม เจเจ วิลล่า ขอนแก่น) ถนนมิตรภาพ · ในเมือง/ Nai Mueang_x000a__x000a_เมืองขอนแก่น/ Mueang Khon Kaenขอนแก่น/ Khon Kaen_x000a_40000"/>
    <s v="40000"/>
    <s v="660990689070"/>
    <s v="17/11/2025 11:08"/>
    <s v="-"/>
    <s v="Kerry_dropoff"/>
    <s v="Lazada"/>
    <s v="lazada"/>
    <s v=""/>
    <s v="LEXPU0629591922"/>
    <s v="17/11/2025 11:08"/>
  </r>
  <r>
    <x v="10"/>
    <x v="11"/>
    <n v="50"/>
    <n v="1"/>
    <s v="GBP28"/>
    <n v="100"/>
    <n v="0"/>
    <s v="ร้านที่4"/>
    <s v="P***"/>
    <s v="Bangkok"/>
    <s v="-"/>
    <s v=""/>
    <s v="17/11/2025 11:08"/>
    <s v="-"/>
    <s v="J&amp;T Express"/>
    <s v="Tiktok"/>
    <s v="tiktok"/>
    <s v=""/>
    <s v="766558722506"/>
    <s v="17/11/2025 11:08"/>
  </r>
  <r>
    <x v="8"/>
    <x v="9"/>
    <n v="50"/>
    <n v="1"/>
    <s v="GBP28"/>
    <n v="100"/>
    <n v="0"/>
    <s v="ร้านที่4"/>
    <s v="P***"/>
    <s v="Bangkok"/>
    <s v="-"/>
    <s v=""/>
    <s v="17/11/2025 11:08"/>
    <s v="-"/>
    <s v="J&amp;T Express"/>
    <s v="Tiktok"/>
    <s v="tiktok"/>
    <s v=""/>
    <s v="766558722506"/>
    <s v="17/11/2025 11:08"/>
  </r>
  <r>
    <x v="3"/>
    <x v="3"/>
    <n v="50"/>
    <n v="1"/>
    <s v="GBP28"/>
    <n v="100"/>
    <n v="0"/>
    <s v="ร้านที่4"/>
    <s v="P***"/>
    <s v="Bangkok"/>
    <s v="-"/>
    <s v=""/>
    <s v="17/11/2025 11:08"/>
    <s v="-"/>
    <s v="J&amp;T Express"/>
    <s v="Tiktok"/>
    <s v="tiktok"/>
    <s v=""/>
    <s v="766558722506"/>
    <s v="17/11/2025 11:07"/>
  </r>
  <r>
    <x v="4"/>
    <x v="4"/>
    <n v="33.333333333333336"/>
    <n v="3"/>
    <s v="GBP25"/>
    <n v="100"/>
    <n v="0"/>
    <s v="ร้านที่2"/>
    <s v="ล*     ท***วรรณ์"/>
    <s v="นครสวรรค์"/>
    <s v="-"/>
    <s v=""/>
    <s v="17/11/2025 11:00"/>
    <s v="-"/>
    <s v="J&amp;T COD"/>
    <s v="Tiktok"/>
    <s v="จ่ายทีหลัง / COD"/>
    <s v=""/>
    <s v="766514440473"/>
    <s v="17/11/2025 11:00"/>
  </r>
  <r>
    <x v="5"/>
    <x v="5"/>
    <n v="66.666666666666671"/>
    <n v="3"/>
    <s v="GBP24"/>
    <n v="100"/>
    <n v="0"/>
    <s v="ร้านที่2"/>
    <s v="น***ย์     ม***"/>
    <s v="พะเยา"/>
    <s v="-"/>
    <s v=""/>
    <s v="17/11/2025 10:59"/>
    <s v="-"/>
    <s v="J&amp;T COD"/>
    <s v="Tiktok"/>
    <s v="จ่ายทีหลัง / COD"/>
    <s v=""/>
    <s v="766590927491"/>
    <s v="17/11/2025 10:59"/>
  </r>
  <r>
    <x v="10"/>
    <x v="11"/>
    <n v="50"/>
    <n v="1"/>
    <s v="GBP22"/>
    <n v="100"/>
    <n v="0"/>
    <s v="ร้านที่4"/>
    <s v="จ***า ส***์ลอ"/>
    <s v="เทศบาลนครนครสวรรค์"/>
    <s v="-"/>
    <s v=""/>
    <s v="17/11/2025 10:55"/>
    <s v="-"/>
    <s v="J&amp;T Express"/>
    <s v="Tiktok"/>
    <s v="tiktok"/>
    <s v=""/>
    <s v="766523233431"/>
    <s v="17/11/2025 10:55"/>
  </r>
  <r>
    <x v="8"/>
    <x v="9"/>
    <n v="50"/>
    <n v="1"/>
    <s v="GBP22"/>
    <n v="100"/>
    <n v="0"/>
    <s v="ร้านที่4"/>
    <s v="จ***า ส***์ลอ"/>
    <s v="เทศบาลนครนครสวรรค์"/>
    <s v="-"/>
    <s v=""/>
    <s v="17/11/2025 10:55"/>
    <s v="-"/>
    <s v="J&amp;T Express"/>
    <s v="Tiktok"/>
    <s v="tiktok"/>
    <s v=""/>
    <s v="766523233431"/>
    <s v="17/11/2025 10:55"/>
  </r>
  <r>
    <x v="3"/>
    <x v="3"/>
    <n v="50"/>
    <n v="1"/>
    <s v="GBP22"/>
    <n v="100"/>
    <n v="0"/>
    <s v="ร้านที่4"/>
    <s v="จ***า ส***์ลอ"/>
    <s v="เทศบาลนครนครสวรรค์"/>
    <s v="-"/>
    <s v=""/>
    <s v="17/11/2025 10:55"/>
    <s v="-"/>
    <s v="J&amp;T Express"/>
    <s v="Tiktok"/>
    <s v="tiktok"/>
    <s v=""/>
    <s v="766523233431"/>
    <s v="17/11/2025 10:55"/>
  </r>
  <r>
    <x v="10"/>
    <x v="11"/>
    <n v="50"/>
    <n v="1"/>
    <s v="GBP21"/>
    <n v="100"/>
    <n v="0"/>
    <s v="ร้านที่4"/>
    <s v="แ**"/>
    <s v="สงขลา"/>
    <s v="-"/>
    <s v=""/>
    <s v="17/11/2025 10:49"/>
    <s v="-"/>
    <s v="J&amp;T COD"/>
    <s v="Tiktok"/>
    <s v="จ่ายทีหลัง / COD"/>
    <s v=""/>
    <s v="766522834431"/>
    <s v="17/11/2025 10:49"/>
  </r>
  <r>
    <x v="8"/>
    <x v="9"/>
    <n v="50"/>
    <n v="1"/>
    <s v="GBP21"/>
    <n v="100"/>
    <n v="0"/>
    <s v="ร้านที่4"/>
    <s v="แ**"/>
    <s v="สงขลา"/>
    <s v="-"/>
    <s v=""/>
    <s v="17/11/2025 10:49"/>
    <s v="-"/>
    <s v="J&amp;T COD"/>
    <s v="Tiktok"/>
    <s v="จ่ายทีหลัง / COD"/>
    <s v=""/>
    <s v="766522834431"/>
    <s v="17/11/2025 10:49"/>
  </r>
  <r>
    <x v="3"/>
    <x v="3"/>
    <n v="50"/>
    <n v="1"/>
    <s v="GBP21"/>
    <n v="100"/>
    <n v="0"/>
    <s v="ร้านที่4"/>
    <s v="แ**"/>
    <s v="สงขลา"/>
    <s v="-"/>
    <s v=""/>
    <s v="17/11/2025 10:49"/>
    <s v="-"/>
    <s v="J&amp;T COD"/>
    <s v="Tiktok"/>
    <s v="จ่ายทีหลัง / COD"/>
    <s v=""/>
    <s v="766522834431"/>
    <s v="17/11/2025 10:49"/>
  </r>
  <r>
    <x v="10"/>
    <x v="11"/>
    <n v="50"/>
    <n v="1"/>
    <s v="GBP20"/>
    <n v="100"/>
    <n v="0"/>
    <s v="ร้านที่4"/>
    <s v="ส*** ส***รณ"/>
    <s v="เทศบาลนครนครราชสีมา"/>
    <s v="-"/>
    <s v=""/>
    <s v="17/11/2025 10:46"/>
    <s v="-"/>
    <s v="J&amp;T COD"/>
    <s v="Tiktok"/>
    <s v="จ่ายทีหลัง / COD"/>
    <s v=""/>
    <s v="766553330410"/>
    <s v="17/11/2025 10:46"/>
  </r>
  <r>
    <x v="8"/>
    <x v="9"/>
    <n v="50"/>
    <n v="1"/>
    <s v="GBP20"/>
    <n v="100"/>
    <n v="0"/>
    <s v="ร้านที่4"/>
    <s v="ส*** ส***รณ"/>
    <s v="เทศบาลนครนครราชสีมา"/>
    <s v="-"/>
    <s v=""/>
    <s v="17/11/2025 10:46"/>
    <s v="-"/>
    <s v="J&amp;T COD"/>
    <s v="Tiktok"/>
    <s v="จ่ายทีหลัง / COD"/>
    <s v=""/>
    <s v="766553330410"/>
    <s v="17/11/2025 10:46"/>
  </r>
  <r>
    <x v="3"/>
    <x v="3"/>
    <n v="50"/>
    <n v="1"/>
    <s v="GBP20"/>
    <n v="100"/>
    <n v="0"/>
    <s v="ร้านที่4"/>
    <s v="ส*** ส***รณ"/>
    <s v="เทศบาลนครนครราชสีมา"/>
    <s v="-"/>
    <s v=""/>
    <s v="17/11/2025 10:46"/>
    <s v="-"/>
    <s v="J&amp;T COD"/>
    <s v="Tiktok"/>
    <s v="จ่ายทีหลัง / COD"/>
    <s v=""/>
    <s v="766553330410"/>
    <s v="17/11/2025 10:46"/>
  </r>
  <r>
    <x v="10"/>
    <x v="11"/>
    <n v="50"/>
    <n v="1"/>
    <s v="GBP19"/>
    <n v="109"/>
    <n v="9"/>
    <s v="ร้านที่4"/>
    <s v="ไ***ุทธิ์ ช***คิด"/>
    <s v="พังงา"/>
    <s v="-"/>
    <s v=""/>
    <s v="17/11/2025 10:45"/>
    <s v="-"/>
    <s v="J&amp;T COD"/>
    <s v="Tiktok"/>
    <s v="จ่ายทีหลัง / COD"/>
    <s v=""/>
    <s v="766509634435"/>
    <s v="17/11/2025 10:45"/>
  </r>
  <r>
    <x v="8"/>
    <x v="9"/>
    <n v="50"/>
    <n v="1"/>
    <s v="GBP19"/>
    <n v="109"/>
    <n v="9"/>
    <s v="ร้านที่4"/>
    <s v="ไ***ุทธิ์ ช***คิด"/>
    <s v="พังงา"/>
    <s v="-"/>
    <s v=""/>
    <s v="17/11/2025 10:45"/>
    <s v="-"/>
    <s v="J&amp;T COD"/>
    <s v="Tiktok"/>
    <s v="จ่ายทีหลัง / COD"/>
    <s v=""/>
    <s v="766509634435"/>
    <s v="17/11/2025 10:45"/>
  </r>
  <r>
    <x v="3"/>
    <x v="3"/>
    <n v="50"/>
    <n v="1"/>
    <s v="GBP19"/>
    <n v="109"/>
    <n v="9"/>
    <s v="ร้านที่4"/>
    <s v="ไ***ุทธิ์ ช***คิด"/>
    <s v="พังงา"/>
    <s v="-"/>
    <s v=""/>
    <s v="17/11/2025 10:45"/>
    <s v="-"/>
    <s v="J&amp;T COD"/>
    <s v="Tiktok"/>
    <s v="จ่ายทีหลัง / COD"/>
    <s v=""/>
    <s v="766509634435"/>
    <s v="17/11/2025 10:45"/>
  </r>
  <r>
    <x v="0"/>
    <x v="0"/>
    <n v="66.666666666666671"/>
    <n v="3"/>
    <s v="GBP18"/>
    <n v="100"/>
    <n v="0"/>
    <s v="ร้านที่2"/>
    <s v="ป***ายทิพย์"/>
    <s v="นครศรีธรรมราช"/>
    <s v="-"/>
    <s v=""/>
    <s v="17/11/2025 10:43"/>
    <s v="-"/>
    <s v="J&amp;T COD"/>
    <s v="Tiktok"/>
    <s v="จ่ายทีหลัง / COD"/>
    <s v=""/>
    <s v="766541939450"/>
    <s v="17/11/2025 10:43"/>
  </r>
  <r>
    <x v="10"/>
    <x v="11"/>
    <n v="50"/>
    <n v="1"/>
    <s v="GBP17"/>
    <n v="100"/>
    <n v="0"/>
    <s v="ร้านที่4"/>
    <s v="p***zmx"/>
    <s v="สมุทรปราการ"/>
    <s v="-"/>
    <s v=""/>
    <s v="17/11/2025 10:41"/>
    <s v="-"/>
    <s v="J&amp;T COD"/>
    <s v="Tiktok"/>
    <s v="จ่ายทีหลัง / COD"/>
    <s v=""/>
    <s v="766516832432"/>
    <s v="17/11/2025 10:42"/>
  </r>
  <r>
    <x v="8"/>
    <x v="9"/>
    <n v="50"/>
    <n v="1"/>
    <s v="GBP17"/>
    <n v="100"/>
    <n v="0"/>
    <s v="ร้านที่4"/>
    <s v="p***zmx"/>
    <s v="สมุทรปราการ"/>
    <s v="-"/>
    <s v=""/>
    <s v="17/11/2025 10:41"/>
    <s v="-"/>
    <s v="J&amp;T COD"/>
    <s v="Tiktok"/>
    <s v="จ่ายทีหลัง / COD"/>
    <s v=""/>
    <s v="766516832432"/>
    <s v="17/11/2025 10:42"/>
  </r>
  <r>
    <x v="3"/>
    <x v="3"/>
    <n v="50"/>
    <n v="1"/>
    <s v="GBP17"/>
    <n v="100"/>
    <n v="0"/>
    <s v="ร้านที่4"/>
    <s v="p***zmx"/>
    <s v="สมุทรปราการ"/>
    <s v="-"/>
    <s v=""/>
    <s v="17/11/2025 10:41"/>
    <s v="-"/>
    <s v="J&amp;T COD"/>
    <s v="Tiktok"/>
    <s v="จ่ายทีหลัง / COD"/>
    <s v=""/>
    <s v="766516832432"/>
    <s v="17/11/2025 10:41"/>
  </r>
  <r>
    <x v="4"/>
    <x v="4"/>
    <n v="33.333333333333336"/>
    <n v="3"/>
    <s v="GBP16"/>
    <n v="100"/>
    <n v="0"/>
    <s v="ร้านที่2"/>
    <s v="จ***ร์"/>
    <s v="นครปฐม"/>
    <s v="-"/>
    <s v=""/>
    <s v="17/11/2025 10:38"/>
    <s v="-"/>
    <s v="J&amp;T Express"/>
    <s v="Tiktok"/>
    <s v="tiktok"/>
    <s v=""/>
    <s v="766564745446"/>
    <s v="17/11/2025 10:38"/>
  </r>
  <r>
    <x v="4"/>
    <x v="4"/>
    <n v="50"/>
    <n v="6"/>
    <s v="GBP15"/>
    <n v="200"/>
    <n v="0"/>
    <s v="ร้านที่2"/>
    <s v="ก***นา  ช***เผือก"/>
    <s v="ปราจีนบุรี"/>
    <s v="-"/>
    <s v=""/>
    <s v="17/11/2025 10:38"/>
    <s v="-"/>
    <s v="J&amp;T COD"/>
    <s v="Tiktok"/>
    <s v="จ่ายทีหลัง / COD"/>
    <s v=""/>
    <s v="766537040463"/>
    <s v="17/11/2025 10:38"/>
  </r>
  <r>
    <x v="10"/>
    <x v="11"/>
    <n v="50"/>
    <n v="1"/>
    <s v="GBP14"/>
    <n v="100"/>
    <n v="0"/>
    <s v="ร้านที่4"/>
    <s v="ช***ชา ม***ง"/>
    <s v="ตาก"/>
    <s v="-"/>
    <s v=""/>
    <s v="17/11/2025 10:34"/>
    <s v="-"/>
    <s v="J&amp;T COD"/>
    <s v="Tiktok"/>
    <s v="จ่ายทีหลัง / COD"/>
    <s v=""/>
    <s v="766576730415"/>
    <s v="17/11/2025 10:34"/>
  </r>
  <r>
    <x v="8"/>
    <x v="9"/>
    <n v="50"/>
    <n v="1"/>
    <s v="GBP14"/>
    <n v="100"/>
    <n v="0"/>
    <s v="ร้านที่4"/>
    <s v="ช***ชา ม***ง"/>
    <s v="ตาก"/>
    <s v="-"/>
    <s v=""/>
    <s v="17/11/2025 10:34"/>
    <s v="-"/>
    <s v="J&amp;T COD"/>
    <s v="Tiktok"/>
    <s v="จ่ายทีหลัง / COD"/>
    <s v=""/>
    <s v="766576730415"/>
    <s v="17/11/2025 10:34"/>
  </r>
  <r>
    <x v="3"/>
    <x v="3"/>
    <n v="50"/>
    <n v="1"/>
    <s v="GBP14"/>
    <n v="100"/>
    <n v="0"/>
    <s v="ร้านที่4"/>
    <s v="ช***ชา ม***ง"/>
    <s v="ตาก"/>
    <s v="-"/>
    <s v=""/>
    <s v="17/11/2025 10:34"/>
    <s v="-"/>
    <s v="J&amp;T COD"/>
    <s v="Tiktok"/>
    <s v="จ่ายทีหลัง / COD"/>
    <s v=""/>
    <s v="766576730415"/>
    <s v="17/11/2025 10:34"/>
  </r>
  <r>
    <x v="10"/>
    <x v="11"/>
    <n v="50"/>
    <n v="1"/>
    <s v="GBP13"/>
    <n v="100"/>
    <n v="0"/>
    <s v="ร้านที่4"/>
    <s v="เ***าภา ไ***่อเขตต์"/>
    <s v="ชุมพร"/>
    <s v="-"/>
    <s v=""/>
    <s v="17/11/2025 10:32"/>
    <s v="-"/>
    <s v="J&amp;T Express"/>
    <s v="Tiktok"/>
    <s v="tiktok"/>
    <s v=""/>
    <s v="766551635441"/>
    <s v="17/11/2025 10:32"/>
  </r>
  <r>
    <x v="8"/>
    <x v="9"/>
    <n v="50"/>
    <n v="1"/>
    <s v="GBP13"/>
    <n v="100"/>
    <n v="0"/>
    <s v="ร้านที่4"/>
    <s v="เ***าภา ไ***่อเขตต์"/>
    <s v="ชุมพร"/>
    <s v="-"/>
    <s v=""/>
    <s v="17/11/2025 10:32"/>
    <s v="-"/>
    <s v="J&amp;T Express"/>
    <s v="Tiktok"/>
    <s v="tiktok"/>
    <s v=""/>
    <s v="766551635441"/>
    <s v="17/11/2025 10:32"/>
  </r>
  <r>
    <x v="3"/>
    <x v="3"/>
    <n v="50"/>
    <n v="1"/>
    <s v="GBP13"/>
    <n v="100"/>
    <n v="0"/>
    <s v="ร้านที่4"/>
    <s v="เ***าภา ไ***่อเขตต์"/>
    <s v="ชุมพร"/>
    <s v="-"/>
    <s v=""/>
    <s v="17/11/2025 10:32"/>
    <s v="-"/>
    <s v="J&amp;T Express"/>
    <s v="Tiktok"/>
    <s v="tiktok"/>
    <s v=""/>
    <s v="766551635441"/>
    <s v="17/11/2025 10:32"/>
  </r>
  <r>
    <x v="2"/>
    <x v="2"/>
    <n v="120"/>
    <n v="1"/>
    <s v="GBP12"/>
    <n v="100"/>
    <n v="0"/>
    <s v="ร้านที่4"/>
    <s v="ก***รรณ ศ***ำนงค์"/>
    <s v="ปทุมธานี"/>
    <s v="-"/>
    <s v=""/>
    <s v="17/11/2025 10:32"/>
    <s v="-"/>
    <s v="J&amp;T Express"/>
    <s v="Tiktok"/>
    <s v="tiktok"/>
    <s v=""/>
    <s v="766559939412"/>
    <s v="17/11/2025 10:31"/>
  </r>
  <r>
    <x v="4"/>
    <x v="4"/>
    <n v="50"/>
    <n v="6"/>
    <s v="GBP11"/>
    <n v="200"/>
    <n v="0"/>
    <s v="ร้านที่2"/>
    <s v="ส***รี  ส***รี"/>
    <s v="กรุงเทพมหานคร"/>
    <s v="-"/>
    <s v=""/>
    <s v="17/11/2025 10:31"/>
    <s v="-"/>
    <s v="J&amp;T Express"/>
    <s v="Tiktok"/>
    <s v="tiktok"/>
    <s v=""/>
    <s v="766515846460"/>
    <s v="17/11/2025 10:31"/>
  </r>
  <r>
    <x v="5"/>
    <x v="5"/>
    <n v="66.666666666666671"/>
    <n v="3"/>
    <s v="GBP10"/>
    <n v="129"/>
    <n v="29"/>
    <s v="ร้านที่2"/>
    <s v="Y***"/>
    <s v="ลพบุรี"/>
    <s v="-"/>
    <s v=""/>
    <s v="17/11/2025 10:30"/>
    <s v="-"/>
    <s v="J&amp;T COD"/>
    <s v="Tiktok"/>
    <s v="จ่ายทีหลัง / COD"/>
    <s v=""/>
    <s v="766527638413"/>
    <s v="17/11/2025 10:30"/>
  </r>
  <r>
    <x v="4"/>
    <x v="4"/>
    <n v="50"/>
    <n v="6"/>
    <s v="GBP9"/>
    <n v="238"/>
    <n v="38"/>
    <s v="ร้านที่2"/>
    <s v="น***เสาวนีย์  ว***ค์"/>
    <s v="กาฬสินธุ์"/>
    <s v="-"/>
    <s v=""/>
    <s v="17/11/2025 10:24"/>
    <s v="-"/>
    <s v="J&amp;T COD"/>
    <s v="Tiktok"/>
    <s v="จ่ายทีหลัง / COD"/>
    <s v=""/>
    <s v="766529648463"/>
    <s v="17/11/2025 10:24"/>
  </r>
  <r>
    <x v="4"/>
    <x v="4"/>
    <n v="33.333333333333336"/>
    <n v="3"/>
    <s v="GBP8"/>
    <n v="100"/>
    <n v="0"/>
    <s v="ร้านที่2"/>
    <s v="ก***นา​ ช***เผือก"/>
    <s v="ปราจีนบุรี"/>
    <s v="-"/>
    <s v=""/>
    <s v="17/11/2025 10:24"/>
    <s v="-"/>
    <s v="J&amp;T COD"/>
    <s v="Tiktok"/>
    <s v="จ่ายทีหลัง / COD"/>
    <s v=""/>
    <s v="766554148441"/>
    <s v="17/11/2025 10:24"/>
  </r>
  <r>
    <x v="2"/>
    <x v="2"/>
    <n v="75"/>
    <n v="3"/>
    <s v="GBP7"/>
    <n v="215"/>
    <n v="0"/>
    <s v="ร้านที่1"/>
    <s v="ป******า"/>
    <s v="******ตำบลหนองบัว, อำเภอเมืองหนองบัวลำภู ตำบลหนองบัว อำเภอเมืองหนองบัวลำภู จังหวัดหนองบัวลำภู 39000"/>
    <s v="39000"/>
    <s v="39"/>
    <s v="17/11/2025 10:54"/>
    <s v="-"/>
    <s v="SPX Express"/>
    <s v="Shopee"/>
    <s v="shopee"/>
    <s v=""/>
    <s v="TH251178363131K"/>
    <s v="17/11/2025 10:24"/>
  </r>
  <r>
    <x v="4"/>
    <x v="4"/>
    <n v="33.333333333333336"/>
    <n v="3"/>
    <s v="GBP6"/>
    <n v="100"/>
    <n v="0"/>
    <s v="ร้านที่2"/>
    <s v="ป***ศา บ***รัตกลิน"/>
    <s v="Bangkok"/>
    <s v="-"/>
    <s v=""/>
    <s v="17/11/2025 10:18"/>
    <s v="-"/>
    <s v="J&amp;T Express"/>
    <s v="Tiktok"/>
    <s v="tiktok"/>
    <s v=""/>
    <s v="766585535461"/>
    <s v="17/11/2025 10:17"/>
  </r>
  <r>
    <x v="0"/>
    <x v="0"/>
    <n v="66.666666666666671"/>
    <n v="3"/>
    <s v="GBP5"/>
    <n v="100"/>
    <n v="0"/>
    <s v="ร้านที่2"/>
    <s v="เ***เรศ พ***งษ์"/>
    <s v="ปราจีนบุรี"/>
    <s v="-"/>
    <s v=""/>
    <s v="17/11/2025 10:17"/>
    <s v="-"/>
    <s v="J&amp;T Express"/>
    <s v="Tiktok"/>
    <s v="tiktok"/>
    <s v=""/>
    <s v="766512636481"/>
    <s v="17/11/2025 10:17"/>
  </r>
  <r>
    <x v="0"/>
    <x v="0"/>
    <n v="66.666666666666671"/>
    <n v="3"/>
    <s v="GBP4"/>
    <n v="100"/>
    <n v="0"/>
    <s v="ร้านที่2"/>
    <s v="ก***จี๊ยบ"/>
    <s v="สุราษฎร์ธานี"/>
    <s v="-"/>
    <s v=""/>
    <s v="17/11/2025 10:16"/>
    <s v="-"/>
    <s v="J&amp;T COD"/>
    <s v="Tiktok"/>
    <s v="จ่ายทีหลัง / COD"/>
    <s v=""/>
    <s v="766598834470"/>
    <s v="17/11/2025 10:16"/>
  </r>
  <r>
    <x v="0"/>
    <x v="0"/>
    <n v="66.666666666666671"/>
    <n v="3"/>
    <s v="GBP3"/>
    <n v="100"/>
    <n v="0"/>
    <s v="ร้านที่2"/>
    <s v="ว***ันทร์  เ***วัฒนาโรจน์"/>
    <s v="กรุงเทพฯ"/>
    <s v="-"/>
    <s v=""/>
    <s v="17/11/2025 10:16"/>
    <s v="-"/>
    <s v="J&amp;T Express"/>
    <s v="Tiktok"/>
    <s v="tiktok"/>
    <s v=""/>
    <s v="766599533442"/>
    <s v="17/11/2025 10:16"/>
  </r>
  <r>
    <x v="4"/>
    <x v="4"/>
    <n v="49"/>
    <n v="1"/>
    <s v="GBP1"/>
    <n v="131"/>
    <n v="38"/>
    <s v="ร้านที่1"/>
    <s v="ส******ร"/>
    <s v="******าง ตำบลท่าช้าง อำเภอสว่างวีระวงศ์ จังหวัดอุบลราชธานี 34190"/>
    <s v="34190"/>
    <s v="31"/>
    <s v="17/11/2025 10:45"/>
    <s v="-"/>
    <s v="SPX Express"/>
    <s v="Shopee"/>
    <s v="shopee"/>
    <s v=""/>
    <s v="TH253203160933Y"/>
    <s v="17/11/2025 10:15"/>
  </r>
  <r>
    <x v="4"/>
    <x v="4"/>
    <n v="49"/>
    <n v="1"/>
    <s v="GBP1"/>
    <n v="131"/>
    <n v="38"/>
    <s v="ร้านที่1"/>
    <s v="ส******ร"/>
    <s v="******าง ตำบลท่าช้าง อำเภอสว่างวีระวงศ์ จังหวัดอุบลราชธานี 34190"/>
    <s v="34190"/>
    <s v="31"/>
    <s v="17/11/2025 10:45"/>
    <s v="-"/>
    <s v="SPX Express"/>
    <s v="Shopee"/>
    <s v="shopee"/>
    <s v=""/>
    <s v="TH253203160933Y"/>
    <s v="17/11/2025 10:15"/>
  </r>
  <r>
    <x v="0"/>
    <x v="0"/>
    <n v="66.666666666666671"/>
    <n v="3"/>
    <s v="GBP0"/>
    <n v="100"/>
    <n v="0"/>
    <s v="ร้านที่2"/>
    <s v="ว***รณ์  ส***สริม"/>
    <s v="สตูล"/>
    <s v="-"/>
    <s v=""/>
    <s v="17/11/2025 10:14"/>
    <s v="-"/>
    <s v="J&amp;T COD"/>
    <s v="Tiktok"/>
    <s v="จ่ายทีหลัง / COD"/>
    <s v=""/>
    <s v="766588231474"/>
    <s v="17/11/2025 10:14"/>
  </r>
  <r>
    <x v="4"/>
    <x v="4"/>
    <n v="33.333333333333336"/>
    <n v="3"/>
    <s v="GBO99"/>
    <n v="100"/>
    <n v="0"/>
    <s v="ร้านที่2"/>
    <s v="ส***รี  ส***รี"/>
    <s v="กรุงเทพมหานคร"/>
    <s v="-"/>
    <s v=""/>
    <s v="17/11/2025 10:11"/>
    <s v="-"/>
    <s v="J&amp;T Express"/>
    <s v="Tiktok"/>
    <s v="tiktok"/>
    <s v=""/>
    <s v="766584040471"/>
    <s v="17/11/2025 10:11"/>
  </r>
  <r>
    <x v="4"/>
    <x v="4"/>
    <n v="33.333333333333336"/>
    <n v="3"/>
    <s v="GBO98"/>
    <n v="100"/>
    <n v="0"/>
    <s v="ร้านที่2"/>
    <s v="ธ***ช ศ***ันติสุข"/>
    <s v="มหาสารคาม"/>
    <s v="-"/>
    <s v=""/>
    <s v="17/11/2025 10:10"/>
    <s v="-"/>
    <s v="J&amp;T COD"/>
    <s v="Tiktok"/>
    <s v="จ่ายทีหลัง / COD"/>
    <s v=""/>
    <s v="766548631483"/>
    <s v="17/11/2025 10:10"/>
  </r>
  <r>
    <x v="8"/>
    <x v="9"/>
    <n v="33.333333333333336"/>
    <n v="3"/>
    <s v="GBO97"/>
    <n v="87.77"/>
    <n v="7"/>
    <s v="ร้านที่1"/>
    <s v="เพ็ญพักตร์ อึ่งชื่น"/>
    <s v="50/5ม.3ต.หนองไทร_x000a__x000a_พุนพิน/ Phunphinสุราษฎร์ธานี/ Surat Thani_x000a_84130"/>
    <s v="84130"/>
    <s v="660610751135"/>
    <s v="17/11/2025 10:10"/>
    <s v="-"/>
    <s v="Kerry_dropoff"/>
    <s v="Lazada"/>
    <s v="lazada"/>
    <s v=""/>
    <s v="LEXPU0629605240"/>
    <s v="17/11/2025 10:10"/>
  </r>
  <r>
    <x v="10"/>
    <x v="11"/>
    <n v="60"/>
    <n v="2"/>
    <s v="GBO96"/>
    <n v="178"/>
    <n v="0"/>
    <s v="ร้านที่2"/>
    <s v="น***์รวี ธ***ธิตินันท์"/>
    <s v="กรุงเทพฯ"/>
    <s v="-"/>
    <s v=""/>
    <s v="17/11/2025 10:08"/>
    <s v="-"/>
    <s v="J&amp;T COD"/>
    <s v="Tiktok"/>
    <s v="จ่ายทีหลัง / COD"/>
    <s v=""/>
    <s v="766512134426"/>
    <s v="17/11/2025 10:08"/>
  </r>
  <r>
    <x v="8"/>
    <x v="9"/>
    <n v="60"/>
    <n v="2"/>
    <s v="GBO96"/>
    <n v="178"/>
    <n v="0"/>
    <s v="ร้านที่2"/>
    <s v="น***์รวี ธ***ธิตินันท์"/>
    <s v="กรุงเทพฯ"/>
    <s v="-"/>
    <s v=""/>
    <s v="17/11/2025 10:08"/>
    <s v="-"/>
    <s v="J&amp;T COD"/>
    <s v="Tiktok"/>
    <s v="จ่ายทีหลัง / COD"/>
    <s v=""/>
    <s v="766512134426"/>
    <s v="17/11/2025 10:08"/>
  </r>
  <r>
    <x v="3"/>
    <x v="3"/>
    <n v="60"/>
    <n v="2"/>
    <s v="GBO96"/>
    <n v="178"/>
    <n v="0"/>
    <s v="ร้านที่2"/>
    <s v="น***์รวี ธ***ธิตินันท์"/>
    <s v="กรุงเทพฯ"/>
    <s v="-"/>
    <s v=""/>
    <s v="17/11/2025 10:08"/>
    <s v="-"/>
    <s v="J&amp;T COD"/>
    <s v="Tiktok"/>
    <s v="จ่ายทีหลัง / COD"/>
    <s v=""/>
    <s v="766512134426"/>
    <s v="17/11/2025 10:08"/>
  </r>
  <r>
    <x v="4"/>
    <x v="4"/>
    <n v="33.333333333333336"/>
    <n v="3"/>
    <s v="GBO95"/>
    <n v="100"/>
    <n v="0"/>
    <s v="ร้านที่2"/>
    <s v="จ***ร์สม เ***"/>
    <s v="ลำปาง"/>
    <s v="-"/>
    <s v=""/>
    <s v="17/11/2025 10:08"/>
    <s v="-"/>
    <s v="J&amp;T COD"/>
    <s v="Tiktok"/>
    <s v="จ่ายทีหลัง / COD"/>
    <s v=""/>
    <s v="766504448485"/>
    <s v="17/11/2025 10:08"/>
  </r>
  <r>
    <x v="4"/>
    <x v="4"/>
    <n v="33.333333333333336"/>
    <n v="3"/>
    <s v="GBO94"/>
    <n v="100"/>
    <n v="0"/>
    <s v="ร้านที่2"/>
    <s v="ส***นี เ***ไชยยงค์พานิช"/>
    <s v="สมุทรสงคราม"/>
    <s v="-"/>
    <s v=""/>
    <s v="17/11/2025 10:06"/>
    <s v="-"/>
    <s v="J&amp;T COD"/>
    <s v="Tiktok"/>
    <s v="จ่ายทีหลัง / COD"/>
    <s v=""/>
    <s v="766579542455"/>
    <s v="17/11/2025 10:07"/>
  </r>
  <r>
    <x v="5"/>
    <x v="5"/>
    <n v="66.666666666666671"/>
    <n v="3"/>
    <s v="GBO93"/>
    <n v="200"/>
    <n v="0"/>
    <s v="ร้านที่2"/>
    <s v="ณ***ิชา ก***จันทร์"/>
    <s v="กำแพงเพชร"/>
    <s v="-"/>
    <s v=""/>
    <s v="17/11/2025 10:05"/>
    <s v="-"/>
    <s v="J&amp;T COD"/>
    <s v="Tiktok"/>
    <s v="จ่ายทีหลัง / COD"/>
    <s v=""/>
    <s v="766584331472"/>
    <s v="17/11/2025 10:05"/>
  </r>
  <r>
    <x v="4"/>
    <x v="4"/>
    <n v="33.333333333333336"/>
    <n v="3"/>
    <s v="GBO93"/>
    <n v="200"/>
    <n v="0"/>
    <s v="ร้านที่2"/>
    <s v="ณ***ิชา ก***จันทร์"/>
    <s v="กำแพงเพชร"/>
    <s v="-"/>
    <s v=""/>
    <s v="17/11/2025 10:05"/>
    <s v="-"/>
    <s v="J&amp;T COD"/>
    <s v="Tiktok"/>
    <s v="จ่ายทีหลัง / COD"/>
    <s v=""/>
    <s v="766584331472"/>
    <s v="17/11/2025 10:05"/>
  </r>
  <r>
    <x v="5"/>
    <x v="5"/>
    <n v="66.666666666666671"/>
    <n v="3"/>
    <s v="GBO92"/>
    <n v="100"/>
    <n v="0"/>
    <s v="ร้านที่2"/>
    <s v="ค***ิริวรรณมาศ ย***ง"/>
    <s v="ระนอง"/>
    <s v="-"/>
    <s v=""/>
    <s v="17/11/2025 10:04"/>
    <s v="-"/>
    <s v="J&amp;T Express"/>
    <s v="Tiktok"/>
    <s v="tiktok"/>
    <s v=""/>
    <s v="766529528494"/>
    <s v="17/11/2025 10:05"/>
  </r>
  <r>
    <x v="0"/>
    <x v="0"/>
    <n v="66.666666666666671"/>
    <n v="6"/>
    <s v="GBO91"/>
    <n v="200"/>
    <n v="0"/>
    <s v="ร้านที่2"/>
    <s v="พ***จ  ใ***มอ"/>
    <s v="เทศบาลนครสุราษฎร์ธานี"/>
    <s v="-"/>
    <s v=""/>
    <s v="17/11/2025 10:04"/>
    <s v="-"/>
    <s v="J&amp;T COD"/>
    <s v="Tiktok"/>
    <s v="จ่ายทีหลัง / COD"/>
    <s v=""/>
    <s v="766513032460"/>
    <s v="17/11/2025 10:04"/>
  </r>
  <r>
    <x v="5"/>
    <x v="5"/>
    <n v="66.666666666666671"/>
    <n v="3"/>
    <s v="GBO90"/>
    <n v="100"/>
    <n v="0"/>
    <s v="ร้านที่2"/>
    <s v="ส***ตรีโรจนวิภาค"/>
    <s v="นครพนม"/>
    <s v="-"/>
    <s v=""/>
    <s v="17/11/2025 10:04"/>
    <s v="-"/>
    <s v="J&amp;T COD"/>
    <s v="Tiktok"/>
    <s v="จ่ายทีหลัง / COD"/>
    <s v=""/>
    <s v="766585435420"/>
    <s v="17/11/2025 10:04"/>
  </r>
  <r>
    <x v="0"/>
    <x v="0"/>
    <n v="66.666666666666671"/>
    <n v="3"/>
    <s v="GBO89"/>
    <n v="100"/>
    <n v="0"/>
    <s v="ร้านที่2"/>
    <s v="เ***ยา ก***ดินจี่"/>
    <s v="กาฬสินธุ์"/>
    <s v="-"/>
    <s v=""/>
    <s v="17/11/2025 10:02"/>
    <s v="-"/>
    <s v="J&amp;T COD"/>
    <s v="Tiktok"/>
    <s v="จ่ายทีหลัง / COD"/>
    <s v=""/>
    <s v="766535032454"/>
    <s v="17/11/2025 10:02"/>
  </r>
  <r>
    <x v="0"/>
    <x v="0"/>
    <n v="66.666666666666671"/>
    <n v="3"/>
    <s v="GBO88"/>
    <n v="200"/>
    <n v="0"/>
    <s v="ร้านที่2"/>
    <s v="ม***โอ้"/>
    <s v="กรุงเทพฯ"/>
    <s v="-"/>
    <s v=""/>
    <s v="17/11/2025 10:00"/>
    <s v="-"/>
    <s v="J&amp;T COD"/>
    <s v="Tiktok"/>
    <s v="จ่ายทีหลัง / COD"/>
    <s v=""/>
    <s v="766519631496"/>
    <s v="17/11/2025 10:00"/>
  </r>
  <r>
    <x v="4"/>
    <x v="4"/>
    <n v="33.333333333333336"/>
    <n v="3"/>
    <s v="GBO88"/>
    <n v="200"/>
    <n v="0"/>
    <s v="ร้านที่2"/>
    <s v="ม***โอ้"/>
    <s v="กรุงเทพฯ"/>
    <s v="-"/>
    <s v=""/>
    <s v="17/11/2025 10:00"/>
    <s v="-"/>
    <s v="J&amp;T COD"/>
    <s v="Tiktok"/>
    <s v="จ่ายทีหลัง / COD"/>
    <s v=""/>
    <s v="766519631496"/>
    <s v="17/11/2025 10:00"/>
  </r>
  <r>
    <x v="4"/>
    <x v="4"/>
    <n v="33.333333333333336"/>
    <n v="3"/>
    <s v="GBO87"/>
    <n v="100"/>
    <n v="0"/>
    <s v="ร้านที่2"/>
    <s v="A** อ***รณ"/>
    <s v="ชลบุรี"/>
    <s v="-"/>
    <s v=""/>
    <s v="17/11/2025 09:59"/>
    <s v="-"/>
    <s v="J&amp;T COD"/>
    <s v="Tiktok"/>
    <s v="จ่ายทีหลัง / COD"/>
    <s v=""/>
    <s v="766543738461"/>
    <s v="17/11/2025 09:59"/>
  </r>
  <r>
    <x v="0"/>
    <x v="0"/>
    <n v="66.666666666666671"/>
    <n v="3"/>
    <s v="GBO86"/>
    <n v="100"/>
    <n v="0"/>
    <s v="ร้านที่2"/>
    <s v="ว***ตน์  บ***ันธ์"/>
    <s v="กรุงเทพมหานคร"/>
    <s v="-"/>
    <s v=""/>
    <s v="17/11/2025 09:59"/>
    <s v="-"/>
    <s v="J&amp;T Express"/>
    <s v="Tiktok"/>
    <s v="tiktok"/>
    <s v=""/>
    <s v="766594039481"/>
    <s v="17/11/2025 09:59"/>
  </r>
  <r>
    <x v="0"/>
    <x v="0"/>
    <n v="66.666666666666671"/>
    <n v="3"/>
    <s v="GBO85"/>
    <n v="100"/>
    <n v="0"/>
    <s v="ร้านที่2"/>
    <s v="ท***ิม  เ***ญบุญ"/>
    <s v="สมุทรปราการ"/>
    <s v="-"/>
    <s v=""/>
    <s v="17/11/2025 09:58"/>
    <s v="-"/>
    <s v="Flash Express Thailand COD"/>
    <s v="Tiktok"/>
    <s v="จ่ายทีหลัง / COD"/>
    <s v=""/>
    <s v="THT020329RMQC8Z"/>
    <s v="17/11/2025 09:59"/>
  </r>
  <r>
    <x v="5"/>
    <x v="5"/>
    <n v="66.666666666666671"/>
    <n v="3"/>
    <s v="GBO82"/>
    <n v="100"/>
    <n v="0"/>
    <s v="ร้านที่2"/>
    <s v="ส***ฎา  อ***จริญ"/>
    <s v="กาญจนบุรี"/>
    <s v="-"/>
    <s v=""/>
    <s v="17/11/2025 09:56"/>
    <s v="-"/>
    <s v="J&amp;T Express"/>
    <s v="Tiktok"/>
    <s v="tiktok"/>
    <s v=""/>
    <s v="766596038423"/>
    <s v="17/11/2025 09:56"/>
  </r>
  <r>
    <x v="5"/>
    <x v="5"/>
    <n v="66.666666666666671"/>
    <n v="3"/>
    <s v="GBO81"/>
    <n v="300"/>
    <n v="0"/>
    <s v="ร้านที่2"/>
    <s v="ว***รา ล***นี"/>
    <s v="ร้อยเอ็ด"/>
    <s v="-"/>
    <s v=""/>
    <s v="17/11/2025 09:55"/>
    <s v="-"/>
    <s v="J&amp;T COD"/>
    <s v="Tiktok"/>
    <s v="จ่ายทีหลัง / COD"/>
    <s v=""/>
    <s v="766520744463"/>
    <s v="17/11/2025 09:55"/>
  </r>
  <r>
    <x v="4"/>
    <x v="4"/>
    <n v="50"/>
    <n v="6"/>
    <s v="GBO81"/>
    <n v="300"/>
    <n v="0"/>
    <s v="ร้านที่2"/>
    <s v="ว***รา ล***นี"/>
    <s v="ร้อยเอ็ด"/>
    <s v="-"/>
    <s v=""/>
    <s v="17/11/2025 09:55"/>
    <s v="-"/>
    <s v="J&amp;T COD"/>
    <s v="Tiktok"/>
    <s v="จ่ายทีหลัง / COD"/>
    <s v=""/>
    <s v="766520744463"/>
    <s v="17/11/2025 09:55"/>
  </r>
  <r>
    <x v="5"/>
    <x v="5"/>
    <n v="66.666666666666671"/>
    <n v="3"/>
    <s v="GBO80"/>
    <n v="100"/>
    <n v="0"/>
    <s v="ร้านที่2"/>
    <s v="P***524"/>
    <s v="ระยอง"/>
    <s v="-"/>
    <s v=""/>
    <s v="17/11/2025 09:54"/>
    <s v="-"/>
    <s v="J&amp;T COD"/>
    <s v="Tiktok"/>
    <s v="จ่ายทีหลัง / COD"/>
    <s v=""/>
    <s v="766516121490"/>
    <s v="17/11/2025 09:54"/>
  </r>
  <r>
    <x v="0"/>
    <x v="0"/>
    <n v="66.666666666666671"/>
    <n v="3"/>
    <s v="GBO79"/>
    <n v="100"/>
    <n v="0"/>
    <s v="ร้านที่2"/>
    <s v="เ***ยา ก***ดินจี่"/>
    <s v="กาฬสินธุ์"/>
    <s v="-"/>
    <s v=""/>
    <s v="17/11/2025 09:53"/>
    <s v="-"/>
    <s v="J&amp;T COD"/>
    <s v="Tiktok"/>
    <s v="จ่ายทีหลัง / COD"/>
    <s v=""/>
    <s v="766508236454"/>
    <s v="17/11/2025 09:53"/>
  </r>
  <r>
    <x v="0"/>
    <x v="0"/>
    <n v="66.666666666666671"/>
    <n v="6"/>
    <s v="GBO77"/>
    <n v="200"/>
    <n v="0"/>
    <s v="ร้านที่2"/>
    <s v="ค***สภี"/>
    <s v="ชัยภูมิ"/>
    <s v="-"/>
    <s v=""/>
    <s v="17/11/2025 09:51"/>
    <s v="-"/>
    <s v="J&amp;T Express"/>
    <s v="Tiktok"/>
    <s v="tiktok"/>
    <s v=""/>
    <s v="766526136445"/>
    <s v="17/11/2025 09:51"/>
  </r>
  <r>
    <x v="5"/>
    <x v="5"/>
    <n v="66.666666666666671"/>
    <n v="3"/>
    <s v="GBO76"/>
    <n v="100"/>
    <n v="0"/>
    <s v="ร้านที่2"/>
    <s v="ส***..สร้อยเพชร"/>
    <s v="กรุงเทพมหานคร"/>
    <s v="-"/>
    <s v=""/>
    <s v="17/11/2025 09:49"/>
    <s v="-"/>
    <s v="J&amp;T Express"/>
    <s v="Tiktok"/>
    <s v="tiktok"/>
    <s v=""/>
    <s v="766505535434"/>
    <s v="17/11/2025 09:49"/>
  </r>
  <r>
    <x v="4"/>
    <x v="4"/>
    <n v="33.333333333333336"/>
    <n v="3"/>
    <s v="GBO75"/>
    <n v="100"/>
    <n v="0"/>
    <s v="ร้านที่2"/>
    <s v="ศ***ร์"/>
    <s v="สกลนคร"/>
    <s v="-"/>
    <s v=""/>
    <s v="17/11/2025 09:48"/>
    <s v="-"/>
    <s v="J&amp;T COD"/>
    <s v="Tiktok"/>
    <s v="จ่ายทีหลัง / COD"/>
    <s v=""/>
    <s v="766545749454"/>
    <s v="17/11/2025 09:48"/>
  </r>
  <r>
    <x v="4"/>
    <x v="4"/>
    <n v="33.333333333333336"/>
    <n v="3"/>
    <s v="GBO74"/>
    <n v="100"/>
    <n v="0"/>
    <s v="ร้านที่2"/>
    <s v="ส*** ส***มนาค"/>
    <s v="พระนครศรีอยุธยา"/>
    <s v="-"/>
    <s v=""/>
    <s v="17/11/2025 09:49"/>
    <s v="-"/>
    <s v="J&amp;T Express"/>
    <s v="Tiktok"/>
    <s v="tiktok"/>
    <s v=""/>
    <s v="766520730474"/>
    <s v="17/11/2025 09:48"/>
  </r>
  <r>
    <x v="4"/>
    <x v="4"/>
    <n v="33.333333333333336"/>
    <n v="3"/>
    <s v="GBO73"/>
    <n v="100"/>
    <n v="0"/>
    <s v="ร้านที่2"/>
    <s v="อ***ชรินทร์​ ส***กัง​วาล​"/>
    <s v="กรุงเทพฯ"/>
    <s v="-"/>
    <s v=""/>
    <s v="17/11/2025 09:47"/>
    <s v="-"/>
    <s v="J&amp;T COD"/>
    <s v="Tiktok"/>
    <s v="จ่ายทีหลัง / COD"/>
    <s v=""/>
    <s v="766507543454"/>
    <s v="17/11/2025 09:47"/>
  </r>
  <r>
    <x v="4"/>
    <x v="4"/>
    <n v="50"/>
    <n v="6"/>
    <s v="GBO72"/>
    <n v="200"/>
    <n v="0"/>
    <s v="ร้านที่2"/>
    <s v="ว***า  ศ***าคาม"/>
    <s v="อุบลราชธานี"/>
    <s v="-"/>
    <s v=""/>
    <s v="17/11/2025 09:46"/>
    <s v="-"/>
    <s v="J&amp;T COD"/>
    <s v="Tiktok"/>
    <s v="จ่ายทีหลัง / COD"/>
    <s v=""/>
    <s v="766566144433"/>
    <s v="17/11/2025 09:46"/>
  </r>
  <r>
    <x v="0"/>
    <x v="0"/>
    <n v="66.666666666666671"/>
    <n v="6"/>
    <s v="GBO71"/>
    <n v="200"/>
    <n v="0"/>
    <s v="ร้านที่2"/>
    <s v="ว***า จ***รา"/>
    <s v="เลย"/>
    <s v="-"/>
    <s v=""/>
    <s v="17/11/2025 09:44"/>
    <s v="-"/>
    <s v="J&amp;T Express"/>
    <s v="Tiktok"/>
    <s v="tiktok"/>
    <s v=""/>
    <s v="766504331434"/>
    <s v="17/11/2025 09:44"/>
  </r>
  <r>
    <x v="5"/>
    <x v="5"/>
    <n v="66.666666666666671"/>
    <n v="3"/>
    <s v="GBO70"/>
    <n v="100"/>
    <n v="0"/>
    <s v="ร้านที่2"/>
    <s v="ร***าพร ด***ฤกษา"/>
    <s v="ราชบุรี"/>
    <s v="-"/>
    <s v=""/>
    <s v="17/11/2025 09:44"/>
    <s v="-"/>
    <s v="J&amp;T COD"/>
    <s v="Tiktok"/>
    <s v="จ่ายทีหลัง / COD"/>
    <s v=""/>
    <s v="766597930431"/>
    <s v="17/11/2025 09:44"/>
  </r>
  <r>
    <x v="4"/>
    <x v="4"/>
    <n v="33.333333333333336"/>
    <n v="3"/>
    <s v="GBO69"/>
    <n v="173"/>
    <n v="38"/>
    <s v="ร้านที่2"/>
    <s v="อ******ด"/>
    <s v="******ลึม)เสาไฟ73 ตำบลโพธิ์ศรี อำเภอพิบูลมังสาหาร จังหวัดอุบลราชธานี 34110"/>
    <s v="34110"/>
    <s v="25"/>
    <s v="17/11/2025 09:43"/>
    <s v="-"/>
    <s v="SPX Express"/>
    <s v="Shopee"/>
    <s v="shopee"/>
    <s v=""/>
    <s v="TH2523044820077"/>
    <s v="17/11/2025 09:43"/>
  </r>
  <r>
    <x v="1"/>
    <x v="1"/>
    <n v="15"/>
    <n v="2"/>
    <s v="GBO68"/>
    <n v="36"/>
    <n v="6"/>
    <s v="ร้านที่1"/>
    <s v="P******t"/>
    <s v="******ตำบลศรีโคตร, อำเภอจตุรพักตรพิมาน ตำบลศรีโคตร อำเภอจตุรพักตรพิมาน จังหวัดร้อยเอ็ด 45180"/>
    <s v="45180"/>
    <s v="57"/>
    <s v="17/11/2025 09:43"/>
    <s v="-"/>
    <s v="SPX Express"/>
    <s v="Shopee"/>
    <s v="shopee"/>
    <s v=""/>
    <s v="TH250057968333E"/>
    <s v="17/11/2025 09:42"/>
  </r>
  <r>
    <x v="4"/>
    <x v="4"/>
    <n v="33.333333333333336"/>
    <n v="3"/>
    <s v="GBO67"/>
    <n v="100"/>
    <n v="0"/>
    <s v="ร้านที่2"/>
    <s v="พ***ินันท์ ม***งเนิน"/>
    <s v="นครราชสีมา"/>
    <s v="-"/>
    <s v=""/>
    <s v="17/11/2025 09:43"/>
    <s v="-"/>
    <s v="J&amp;T Express"/>
    <s v="Tiktok"/>
    <s v="tiktok"/>
    <s v=""/>
    <s v="766541041486"/>
    <s v="17/11/2025 09:42"/>
  </r>
  <r>
    <x v="4"/>
    <x v="4"/>
    <n v="33.333333333333336"/>
    <n v="3"/>
    <s v="GBO66"/>
    <n v="100"/>
    <n v="0"/>
    <s v="ร้านที่2"/>
    <s v="ก***รณ ส***ุทธิลักษณ์"/>
    <s v="พระนครศรีอยุธยา"/>
    <s v="-"/>
    <s v=""/>
    <s v="17/11/2025 09:42"/>
    <s v="-"/>
    <s v="J&amp;T COD"/>
    <s v="Tiktok"/>
    <s v="จ่ายทีหลัง / COD"/>
    <s v=""/>
    <s v="766562243484"/>
    <s v="17/11/2025 09:42"/>
  </r>
  <r>
    <x v="10"/>
    <x v="11"/>
    <n v="50"/>
    <n v="1"/>
    <s v="GBO65"/>
    <n v="100"/>
    <n v="0"/>
    <s v="ร้านที่2"/>
    <s v="ก***กิดากร ถ***คุณ"/>
    <s v="ชลบุรี"/>
    <s v="-"/>
    <s v=""/>
    <s v="17/11/2025 09:41"/>
    <s v="-"/>
    <s v="J&amp;T COD"/>
    <s v="Tiktok"/>
    <s v="จ่ายทีหลัง / COD"/>
    <s v=""/>
    <s v="766595034446"/>
    <s v="17/11/2025 09:41"/>
  </r>
  <r>
    <x v="8"/>
    <x v="9"/>
    <n v="50"/>
    <n v="1"/>
    <s v="GBO65"/>
    <n v="100"/>
    <n v="0"/>
    <s v="ร้านที่2"/>
    <s v="ก***กิดากร ถ***คุณ"/>
    <s v="ชลบุรี"/>
    <s v="-"/>
    <s v=""/>
    <s v="17/11/2025 09:41"/>
    <s v="-"/>
    <s v="J&amp;T COD"/>
    <s v="Tiktok"/>
    <s v="จ่ายทีหลัง / COD"/>
    <s v=""/>
    <s v="766595034446"/>
    <s v="17/11/2025 09:41"/>
  </r>
  <r>
    <x v="3"/>
    <x v="3"/>
    <n v="50"/>
    <n v="1"/>
    <s v="GBO65"/>
    <n v="100"/>
    <n v="0"/>
    <s v="ร้านที่2"/>
    <s v="ก***กิดากร ถ***คุณ"/>
    <s v="ชลบุรี"/>
    <s v="-"/>
    <s v=""/>
    <s v="17/11/2025 09:41"/>
    <s v="-"/>
    <s v="J&amp;T COD"/>
    <s v="Tiktok"/>
    <s v="จ่ายทีหลัง / COD"/>
    <s v=""/>
    <s v="766595034446"/>
    <s v="17/11/2025 09:41"/>
  </r>
  <r>
    <x v="4"/>
    <x v="4"/>
    <n v="50"/>
    <n v="6"/>
    <s v="GBO64"/>
    <n v="200"/>
    <n v="0"/>
    <s v="ร้านที่2"/>
    <s v="ธ***มา"/>
    <s v="เพชรบูรณ์"/>
    <s v="-"/>
    <s v=""/>
    <s v="17/11/2025 09:41"/>
    <s v="-"/>
    <s v="J&amp;T COD"/>
    <s v="Tiktok"/>
    <s v="จ่ายทีหลัง / COD"/>
    <s v=""/>
    <s v="766599448462"/>
    <s v="17/11/2025 09:41"/>
  </r>
  <r>
    <x v="0"/>
    <x v="0"/>
    <n v="66.666666666666671"/>
    <n v="3"/>
    <s v="GBO62"/>
    <n v="100"/>
    <n v="0"/>
    <s v="ร้านที่2"/>
    <s v="ณ***ร  ภ***วัสดิ์"/>
    <s v="ศรีสะเกษ"/>
    <s v="-"/>
    <s v=""/>
    <s v="17/11/2025 09:38"/>
    <s v="-"/>
    <s v="J&amp;T COD"/>
    <s v="Tiktok"/>
    <s v="จ่ายทีหลัง / COD"/>
    <s v=""/>
    <s v="766587732444"/>
    <s v="17/11/2025 09:38"/>
  </r>
  <r>
    <x v="4"/>
    <x v="4"/>
    <n v="50"/>
    <n v="6"/>
    <s v="GBO61"/>
    <n v="200"/>
    <n v="0"/>
    <s v="ร้านที่2"/>
    <s v="ว***นต์"/>
    <s v="นครศรีธรรมราช"/>
    <s v="-"/>
    <s v=""/>
    <s v="17/11/2025 09:37"/>
    <s v="-"/>
    <s v="J&amp;T Express"/>
    <s v="Tiktok"/>
    <s v="tiktok"/>
    <s v=""/>
    <s v="766520948443"/>
    <s v="17/11/2025 09:37"/>
  </r>
  <r>
    <x v="0"/>
    <x v="0"/>
    <n v="66.666666666666671"/>
    <n v="6"/>
    <s v="GBO60"/>
    <n v="700"/>
    <n v="0"/>
    <s v="ร้านที่2"/>
    <s v="ภ***ธิชา ใ***"/>
    <s v="ชลบุรี"/>
    <s v="-"/>
    <s v=""/>
    <s v="17/11/2025 09:31"/>
    <s v="-"/>
    <s v="Flash Express Thailand COD"/>
    <s v="Tiktok"/>
    <s v="จ่ายทีหลัง / COD"/>
    <s v=""/>
    <s v="THT200129RNRK6Z"/>
    <s v="17/11/2025 09:31"/>
  </r>
  <r>
    <x v="4"/>
    <x v="4"/>
    <n v="33.333333333333336"/>
    <n v="15"/>
    <s v="GBO60"/>
    <n v="700"/>
    <n v="0"/>
    <s v="ร้านที่2"/>
    <s v="ภ***ธิชา ใ***"/>
    <s v="ชลบุรี"/>
    <s v="-"/>
    <s v=""/>
    <s v="17/11/2025 09:31"/>
    <s v="-"/>
    <s v="Flash Express Thailand COD"/>
    <s v="Tiktok"/>
    <s v="จ่ายทีหลัง / COD"/>
    <s v=""/>
    <s v="THT200129RNRK6Z"/>
    <s v="17/11/2025 09:31"/>
  </r>
  <r>
    <x v="0"/>
    <x v="0"/>
    <n v="66.666666666666671"/>
    <n v="3"/>
    <s v="GBO59"/>
    <n v="100"/>
    <n v="0"/>
    <s v="ร้านที่2"/>
    <s v="ช***นพร เ***วค้างพลู"/>
    <s v="สมุทรปราการ"/>
    <s v="-"/>
    <s v=""/>
    <s v="17/11/2025 09:30"/>
    <s v="-"/>
    <s v="Flash Express Thailand COD"/>
    <s v="Tiktok"/>
    <s v="จ่ายทีหลัง / COD"/>
    <s v=""/>
    <s v="THT020329SZQ85Z"/>
    <s v="17/11/2025 09:30"/>
  </r>
  <r>
    <x v="0"/>
    <x v="0"/>
    <n v="66.666666666666671"/>
    <n v="3"/>
    <s v="GBO58"/>
    <n v="100"/>
    <n v="0"/>
    <s v="ร้านที่2"/>
    <s v="อ***า"/>
    <s v="กาญจนบุรี"/>
    <s v="-"/>
    <s v=""/>
    <s v="17/11/2025 09:25"/>
    <s v="-"/>
    <s v="J&amp;T COD"/>
    <s v="Tiktok"/>
    <s v="จ่ายทีหลัง / COD"/>
    <s v=""/>
    <s v="766540138431"/>
    <s v="17/11/2025 09:25"/>
  </r>
  <r>
    <x v="5"/>
    <x v="5"/>
    <n v="66.666666666666671"/>
    <n v="3"/>
    <s v="GBO57"/>
    <n v="100"/>
    <n v="0"/>
    <s v="ร้านที่2"/>
    <s v="ว***ี ส***รษฐ์สกุล"/>
    <s v="กรุงเทพฯ"/>
    <s v="-"/>
    <s v=""/>
    <s v="17/11/2025 09:14"/>
    <s v="-"/>
    <s v="J&amp;T COD"/>
    <s v="Tiktok"/>
    <s v="จ่ายทีหลัง / COD"/>
    <s v=""/>
    <s v="766524921492"/>
    <s v="17/11/2025 09:14"/>
  </r>
  <r>
    <x v="0"/>
    <x v="0"/>
    <n v="66.666666666666671"/>
    <n v="3"/>
    <s v="GBO56"/>
    <n v="100"/>
    <n v="0"/>
    <s v="ร้านที่2"/>
    <s v="ณ***รรณี"/>
    <s v="เชียงใหม่"/>
    <s v="-"/>
    <s v=""/>
    <s v="17/11/2025 09:08"/>
    <s v="-"/>
    <s v="J&amp;T COD"/>
    <s v="Tiktok"/>
    <s v="จ่ายทีหลัง / COD"/>
    <s v=""/>
    <s v="766546038451"/>
    <s v="17/11/2025 09:08"/>
  </r>
  <r>
    <x v="10"/>
    <x v="11"/>
    <n v="50"/>
    <n v="1"/>
    <s v="GBO55"/>
    <n v="294.97000000000003"/>
    <n v="0"/>
    <s v="ร้านที่2"/>
    <s v="ป*** จ***าสุข"/>
    <s v="กรุงเทพฯ"/>
    <s v="-"/>
    <s v=""/>
    <s v="17/11/2025 09:03"/>
    <s v="-"/>
    <s v="J&amp;T COD"/>
    <s v="Tiktok"/>
    <s v="จ่ายทีหลัง / COD"/>
    <s v=""/>
    <s v="766591631455"/>
    <s v="17/11/2025 09:04"/>
  </r>
  <r>
    <x v="8"/>
    <x v="9"/>
    <n v="50"/>
    <n v="1"/>
    <s v="GBO55"/>
    <n v="294.97000000000003"/>
    <n v="0"/>
    <s v="ร้านที่2"/>
    <s v="ป*** จ***าสุข"/>
    <s v="กรุงเทพฯ"/>
    <s v="-"/>
    <s v=""/>
    <s v="17/11/2025 09:03"/>
    <s v="-"/>
    <s v="J&amp;T COD"/>
    <s v="Tiktok"/>
    <s v="จ่ายทีหลัง / COD"/>
    <s v=""/>
    <s v="766591631455"/>
    <s v="17/11/2025 09:04"/>
  </r>
  <r>
    <x v="3"/>
    <x v="3"/>
    <n v="50"/>
    <n v="1"/>
    <s v="GBO55"/>
    <n v="294.97000000000003"/>
    <n v="0"/>
    <s v="ร้านที่2"/>
    <s v="ป*** จ***าสุข"/>
    <s v="กรุงเทพฯ"/>
    <s v="-"/>
    <s v=""/>
    <s v="17/11/2025 09:03"/>
    <s v="-"/>
    <s v="J&amp;T COD"/>
    <s v="Tiktok"/>
    <s v="จ่ายทีหลัง / COD"/>
    <s v=""/>
    <s v="766591631455"/>
    <s v="17/11/2025 09:04"/>
  </r>
  <r>
    <x v="10"/>
    <x v="11"/>
    <n v="50"/>
    <n v="2"/>
    <s v="GBO55"/>
    <n v="294.97000000000003"/>
    <n v="0"/>
    <s v="ร้านที่2"/>
    <s v="ป*** จ***าสุข"/>
    <s v="กรุงเทพฯ"/>
    <s v="-"/>
    <s v=""/>
    <s v="17/11/2025 09:03"/>
    <s v="-"/>
    <s v="J&amp;T COD"/>
    <s v="Tiktok"/>
    <s v="จ่ายทีหลัง / COD"/>
    <s v=""/>
    <s v="766591631455"/>
    <s v="17/11/2025 09:03"/>
  </r>
  <r>
    <x v="8"/>
    <x v="9"/>
    <n v="50"/>
    <n v="2"/>
    <s v="GBO55"/>
    <n v="294.97000000000003"/>
    <n v="0"/>
    <s v="ร้านที่2"/>
    <s v="ป*** จ***าสุข"/>
    <s v="กรุงเทพฯ"/>
    <s v="-"/>
    <s v=""/>
    <s v="17/11/2025 09:03"/>
    <s v="-"/>
    <s v="J&amp;T COD"/>
    <s v="Tiktok"/>
    <s v="จ่ายทีหลัง / COD"/>
    <s v=""/>
    <s v="766591631455"/>
    <s v="17/11/2025 09:03"/>
  </r>
  <r>
    <x v="3"/>
    <x v="3"/>
    <n v="50"/>
    <n v="2"/>
    <s v="GBO55"/>
    <n v="294.97000000000003"/>
    <n v="0"/>
    <s v="ร้านที่2"/>
    <s v="ป*** จ***าสุข"/>
    <s v="กรุงเทพฯ"/>
    <s v="-"/>
    <s v=""/>
    <s v="17/11/2025 09:03"/>
    <s v="-"/>
    <s v="J&amp;T COD"/>
    <s v="Tiktok"/>
    <s v="จ่ายทีหลัง / COD"/>
    <s v=""/>
    <s v="766591631455"/>
    <s v="17/11/2025 09:03"/>
  </r>
  <r>
    <x v="2"/>
    <x v="2"/>
    <n v="69.900000000000006"/>
    <n v="20"/>
    <s v="GBO54"/>
    <n v="1638"/>
    <n v="80"/>
    <s v="ร้านที่1"/>
    <s v="น******ก"/>
    <s v="******์ อ.เขาฉกรรจ์ จ.สระแก้ว ตำบลเขาฉกรรจ์ อำเภอเขาฉกรรจ์ จังหวัดสระแก้ว 27000"/>
    <s v="27000"/>
    <s v="25"/>
    <s v="17/11/2025 09:25"/>
    <s v="-"/>
    <s v="SPX Express"/>
    <s v="Shopee"/>
    <s v="shopee"/>
    <s v=""/>
    <s v="TH254557280766P"/>
    <s v="17/11/2025 08:55"/>
  </r>
  <r>
    <x v="4"/>
    <x v="4"/>
    <n v="33.333333333333336"/>
    <n v="3"/>
    <s v="GBO53"/>
    <n v="100"/>
    <n v="0"/>
    <s v="ร้านที่2"/>
    <s v="u***7949594388381ปัน"/>
    <s v="นนทบุรี"/>
    <s v="-"/>
    <s v=""/>
    <s v="17/11/2025 08:45"/>
    <s v="-"/>
    <s v="J&amp;T COD"/>
    <s v="Tiktok"/>
    <s v="จ่ายทีหลัง / COD"/>
    <s v=""/>
    <s v="766545249470"/>
    <s v="17/11/2025 08:45"/>
  </r>
  <r>
    <x v="4"/>
    <x v="4"/>
    <n v="33.333333333333336"/>
    <n v="3"/>
    <s v="GBO51"/>
    <n v="100"/>
    <n v="0"/>
    <s v="ร้านที่2"/>
    <s v="พ***ักสิทธิ์ ค***ด"/>
    <s v="ปราจีนบุรี"/>
    <s v="-"/>
    <s v=""/>
    <s v="17/11/2025 08:01"/>
    <s v="-"/>
    <s v="J&amp;T COD"/>
    <s v="Tiktok"/>
    <s v="จ่ายทีหลัง / COD"/>
    <s v=""/>
    <s v="766533546450"/>
    <s v="17/11/2025 08:01"/>
  </r>
  <r>
    <x v="4"/>
    <x v="4"/>
    <n v="33.333333333333336"/>
    <n v="3"/>
    <s v="GBO50"/>
    <n v="100"/>
    <n v="0"/>
    <s v="ร้านที่2"/>
    <s v="เ***ดียร์หาดใหญ่"/>
    <s v="สงขลา"/>
    <s v="-"/>
    <s v=""/>
    <s v="17/11/2025 07:57"/>
    <s v="-"/>
    <s v="J&amp;T COD"/>
    <s v="Tiktok"/>
    <s v="จ่ายทีหลัง / COD"/>
    <s v=""/>
    <s v="766544544452"/>
    <s v="17/11/2025 07:57"/>
  </r>
  <r>
    <x v="11"/>
    <x v="12"/>
    <n v="10"/>
    <n v="50"/>
    <s v="GBO49"/>
    <n v="584.33000000000004"/>
    <n v="0"/>
    <s v="ร้านที่2"/>
    <s v="อ***ภรณ์ บ***ลูก"/>
    <s v="ศรีสะเกษ"/>
    <s v="-"/>
    <s v=""/>
    <s v="17/11/2025 07:44"/>
    <s v="-"/>
    <s v="J&amp;T COD"/>
    <s v="Tiktok"/>
    <s v="จ่ายทีหลัง / COD"/>
    <s v=""/>
    <s v="766565537426"/>
    <s v="17/11/2025 07:45"/>
  </r>
  <r>
    <x v="4"/>
    <x v="4"/>
    <n v="33.333333333333336"/>
    <n v="3"/>
    <s v="GBO48"/>
    <n v="100"/>
    <n v="0"/>
    <s v="ร้านที่2"/>
    <s v="อ***ย์หลักสอง"/>
    <s v="สมุทรสาคร"/>
    <s v="-"/>
    <s v=""/>
    <s v="17/11/2025 06:52"/>
    <s v="-"/>
    <s v="J&amp;T COD"/>
    <s v="Tiktok"/>
    <s v="จ่ายทีหลัง / COD"/>
    <s v=""/>
    <s v="766504954342"/>
    <s v="17/11/2025 06:52"/>
  </r>
  <r>
    <x v="4"/>
    <x v="4"/>
    <n v="33.333333333333336"/>
    <n v="3"/>
    <s v="GBO47"/>
    <n v="135"/>
    <n v="35"/>
    <s v="ร้านที่2"/>
    <s v="ช***อย เ***นทอง"/>
    <s v="นนทบุรี"/>
    <s v="-"/>
    <s v=""/>
    <s v="17/11/2025 06:35"/>
    <s v="-"/>
    <s v="J&amp;T COD"/>
    <s v="Tiktok"/>
    <s v="จ่ายทีหลัง / COD"/>
    <s v=""/>
    <s v="766574658371"/>
    <s v="17/11/2025 06:35"/>
  </r>
  <r>
    <x v="14"/>
    <x v="16"/>
    <n v="54"/>
    <n v="1"/>
    <s v="GBO46"/>
    <n v="166.06"/>
    <n v="0"/>
    <s v="ร้านที่1"/>
    <s v="ศรีสุดา ถุงสุวรรณ"/>
    <s v="249 หมู่ 5 ถ.เทศบาล6 · ภาชี/ Phachi_x000a__x000a_ภาชี/ Phachiพระนครศรีอยุธยา/ Phra Nakhon Si Ayutthaya_x000a_13140"/>
    <s v="13140"/>
    <s v="660979211595"/>
    <s v="17/11/2025 05:29"/>
    <s v="-"/>
    <s v="Kerry_dropoff"/>
    <s v="Lazada"/>
    <s v="lazada"/>
    <s v=""/>
    <s v="LEXPU0629184054"/>
    <s v="17/11/2025 05:29"/>
  </r>
  <r>
    <x v="15"/>
    <x v="17"/>
    <n v="55"/>
    <n v="1"/>
    <s v="GBO46"/>
    <n v="166.06"/>
    <n v="0"/>
    <s v="ร้านที่1"/>
    <s v="ศรีสุดา ถุงสุวรรณ"/>
    <s v="249 หมู่ 5 ถ.เทศบาล6 · ภาชี/ Phachi_x000a__x000a_ภาชี/ Phachiพระนครศรีอยุธยา/ Phra Nakhon Si Ayutthaya_x000a_13140"/>
    <s v="13140"/>
    <s v="660979211595"/>
    <s v="17/11/2025 05:29"/>
    <s v="-"/>
    <s v="Kerry_dropoff"/>
    <s v="Lazada"/>
    <s v="lazada"/>
    <s v=""/>
    <s v="LEXPU0629184054"/>
    <s v="17/11/2025 05:29"/>
  </r>
  <r>
    <x v="10"/>
    <x v="18"/>
    <n v="38.43"/>
    <n v="1"/>
    <s v="GBO46"/>
    <n v="166.06"/>
    <n v="0"/>
    <s v="ร้านที่1"/>
    <s v="ศรีสุดา ถุงสุวรรณ"/>
    <s v="249 หมู่ 5 ถ.เทศบาล6 · ภาชี/ Phachi_x000a__x000a_ภาชี/ Phachiพระนครศรีอยุธยา/ Phra Nakhon Si Ayutthaya_x000a_13140"/>
    <s v="13140"/>
    <s v="660979211595"/>
    <s v="17/11/2025 05:29"/>
    <s v="-"/>
    <s v="Kerry_dropoff"/>
    <s v="Lazada"/>
    <s v="lazada"/>
    <s v=""/>
    <s v="LEXPU0629184054"/>
    <s v="17/11/2025 05:29"/>
  </r>
  <r>
    <x v="8"/>
    <x v="18"/>
    <n v="38.43"/>
    <n v="1"/>
    <s v="GBO46"/>
    <n v="166.06"/>
    <n v="0"/>
    <s v="ร้านที่1"/>
    <s v="ศรีสุดา ถุงสุวรรณ"/>
    <s v="249 หมู่ 5 ถ.เทศบาล6 · ภาชี/ Phachi_x000a__x000a_ภาชี/ Phachiพระนครศรีอยุธยา/ Phra Nakhon Si Ayutthaya_x000a_13140"/>
    <s v="13140"/>
    <s v="660979211595"/>
    <s v="17/11/2025 05:29"/>
    <s v="-"/>
    <s v="Kerry_dropoff"/>
    <s v="Lazada"/>
    <s v="lazada"/>
    <s v=""/>
    <s v="LEXPU0629184054"/>
    <s v="17/11/2025 05:29"/>
  </r>
  <r>
    <x v="2"/>
    <x v="2"/>
    <n v="79"/>
    <n v="1"/>
    <s v="GBO45"/>
    <n v="79"/>
    <n v="0"/>
    <s v="ร้านที่1"/>
    <s v="K******์"/>
    <s v="******บลป่าสัก อำเภอเชียงแสน จังหวัดเชียงราย 57150"/>
    <s v="57150"/>
    <s v="29"/>
    <s v="17/11/2025 05:27"/>
    <s v="-"/>
    <s v="SPX Express"/>
    <s v="Shopee"/>
    <s v="shopee"/>
    <s v=""/>
    <s v="TH256879100631J"/>
    <s v="17/11/2025 05:27"/>
  </r>
  <r>
    <x v="13"/>
    <x v="14"/>
    <n v="12"/>
    <n v="10"/>
    <s v="GBO44"/>
    <n v="121"/>
    <n v="0"/>
    <s v="ร้านที่1"/>
    <s v="จ******ม"/>
    <s v="******ร, ตำบล บางลึก, อำเภอเมืองชุมพร ตำบลบางลึก อำเภอเมืองชุมพร จังหวัดชุมพร 86000"/>
    <s v="86000"/>
    <s v="28"/>
    <s v="17/11/2025 05:27"/>
    <s v="-"/>
    <s v="SPX Express"/>
    <s v="Shopee"/>
    <s v="shopee"/>
    <s v=""/>
    <s v="TH2557615283653"/>
    <s v="17/11/2025 04:57"/>
  </r>
  <r>
    <x v="4"/>
    <x v="4"/>
    <n v="33.333333333333336"/>
    <n v="3"/>
    <s v="GBO43"/>
    <n v="100"/>
    <n v="0"/>
    <s v="ร้านที่2"/>
    <s v="ก***า"/>
    <s v="Bangkok"/>
    <s v="-"/>
    <s v=""/>
    <s v="17/11/2025 04:25"/>
    <s v="-"/>
    <s v="J&amp;T COD"/>
    <s v="Tiktok"/>
    <s v="จ่ายทีหลัง / COD"/>
    <s v=""/>
    <s v="766545740376"/>
    <s v="17/11/2025 04:25"/>
  </r>
  <r>
    <x v="14"/>
    <x v="16"/>
    <n v="50"/>
    <n v="5"/>
    <s v="GBO42"/>
    <n v="220"/>
    <n v="0"/>
    <s v="ร้านที่1"/>
    <s v="ส******์"/>
    <s v="******า ต.บ้านฉาง ตำบลบ้านฉาง อำเภอเมืองปทุมธานี จังหวัดปทุมธานี 12000"/>
    <s v="12000"/>
    <s v="50"/>
    <s v="17/11/2025 04:05"/>
    <s v="-"/>
    <s v="SPX Express"/>
    <s v="Shopee"/>
    <s v="shopee"/>
    <s v=""/>
    <s v="TH252107873117N"/>
    <s v="17/11/2025 04:05"/>
  </r>
  <r>
    <x v="4"/>
    <x v="4"/>
    <n v="33.333333333333336"/>
    <n v="3"/>
    <s v="GBO41"/>
    <n v="100"/>
    <n v="0"/>
    <s v="ร้านที่2"/>
    <s v="พ***ีภรณ์ ป***านะ"/>
    <s v="ปทุมธานี"/>
    <s v="-"/>
    <s v=""/>
    <s v="17/11/2025 04:01"/>
    <s v="-"/>
    <s v="J&amp;T Express"/>
    <s v="Tiktok"/>
    <s v="tiktok"/>
    <s v=""/>
    <s v="766599142352"/>
    <s v="17/11/2025 04:01"/>
  </r>
  <r>
    <x v="2"/>
    <x v="19"/>
    <n v="80.75"/>
    <n v="1"/>
    <s v="GBO40"/>
    <n v="80.75"/>
    <n v="0"/>
    <s v="ร้านที่1"/>
    <s v="ณัฐวูฒิ ทองมีสี"/>
    <s v="ชาบูหมาชัย 68/101 ตำบลท่าทรายอำเภอเมืองจังหวัดสมุทรสาคร_x000a__x000a_เมืองสมุทรสาคร/ Mueang Samut Sakhonสมุทรสาคร/ Samut Sakhon_x000a_74000"/>
    <s v="74000"/>
    <s v="660967545547"/>
    <s v="17/11/2025 01:56"/>
    <s v="-"/>
    <s v="Kerry_dropoff"/>
    <s v="Lazada"/>
    <s v="lazada"/>
    <s v=""/>
    <s v="LEXPU0629287446"/>
    <s v="17/11/2025 01:56"/>
  </r>
  <r>
    <x v="16"/>
    <x v="20"/>
    <n v="54.5"/>
    <n v="2"/>
    <s v="GBO39"/>
    <n v="105.16"/>
    <n v="7"/>
    <s v="ร้านที่1"/>
    <s v="ทิพวรรณ นกพัฒน์"/>
    <s v="1 หมู่ 8 ซอยประชาอุทิศ 15 เขตราษฎร์บูรณะ กทมฺ                                            ราษฎร์บูรณะ_x000a__x000a_ราษฎร์บูรณะ/ Rat Buranaกรุงเทพมหานคร/ Bangkok_x000a_10140"/>
    <s v="10140"/>
    <s v="660979515353"/>
    <s v="17/11/2025 01:48"/>
    <s v="-"/>
    <s v="Kerry_dropoff"/>
    <s v="Lazada"/>
    <s v="lazada"/>
    <s v=""/>
    <s v="LEXPU0629179622"/>
    <s v="17/11/2025 01:48"/>
  </r>
  <r>
    <x v="10"/>
    <x v="21"/>
    <n v="34.159999999999997"/>
    <n v="1"/>
    <s v="GBO39"/>
    <n v="105.16"/>
    <n v="7"/>
    <s v="ร้านที่1"/>
    <s v="ทิพวรรณ นกพัฒน์"/>
    <s v="1 หมู่ 8 ซอยประชาอุทิศ 15 เขตราษฎร์บูรณะ กทมฺ                                            ราษฎร์บูรณะ_x000a__x000a_ราษฎร์บูรณะ/ Rat Buranaกรุงเทพมหานคร/ Bangkok_x000a_10140"/>
    <s v="10140"/>
    <s v="660979515353"/>
    <s v="17/11/2025 01:48"/>
    <s v="-"/>
    <s v="Kerry_dropoff"/>
    <s v="Lazada"/>
    <s v="lazada"/>
    <s v=""/>
    <s v="LEXPU0629179622"/>
    <s v="17/11/2025 01:48"/>
  </r>
  <r>
    <x v="2"/>
    <x v="2"/>
    <n v="66.333333333333329"/>
    <n v="3"/>
    <s v="GBO38"/>
    <n v="220"/>
    <n v="0"/>
    <s v="ร้านที่4"/>
    <s v="น***์นิชา ศ***ุตะโรจน์"/>
    <s v="กรุงเทพฯ"/>
    <s v="-"/>
    <s v=""/>
    <s v="17/11/2025 01:21"/>
    <s v="-"/>
    <s v="J&amp;T COD"/>
    <s v="Tiktok"/>
    <s v="จ่ายทีหลัง / COD"/>
    <s v=""/>
    <s v="766579606376"/>
    <s v="17/11/2025 01:24"/>
  </r>
  <r>
    <x v="2"/>
    <x v="19"/>
    <n v="68"/>
    <n v="1"/>
    <s v="GBO37"/>
    <n v="68"/>
    <n v="0"/>
    <s v="ร้านที่1"/>
    <s v="ดารา ห่วงญาติ"/>
    <s v="95/149 หมู่1 ต.บ้านใหม่  หมู่บ้านเทียนดัดวิลเลจ_x000a__x000a_สามพราน/ Sam Phranนครปฐม/ Nakhon Pathom_x000a_73110"/>
    <s v="73110"/>
    <s v="660973460502"/>
    <s v="17/11/2025 01:24"/>
    <s v="-"/>
    <s v="Kerry_dropoff"/>
    <s v="Lazada"/>
    <s v="lazada"/>
    <s v=""/>
    <s v="LEXPU0629286694"/>
    <s v="17/11/2025 01:24"/>
  </r>
  <r>
    <x v="2"/>
    <x v="2"/>
    <n v="66.333333333333329"/>
    <n v="6"/>
    <s v="GBO36"/>
    <n v="440"/>
    <n v="0"/>
    <s v="ร้านที่4"/>
    <s v="น***์นิชา ศ***ุตะโรจน์"/>
    <s v="กรุงเทพฯ"/>
    <s v="-"/>
    <s v=""/>
    <s v="17/11/2025 01:20"/>
    <s v="-"/>
    <s v="J&amp;T COD"/>
    <s v="Tiktok"/>
    <s v="จ่ายทีหลัง / COD"/>
    <s v=""/>
    <s v="766577500345"/>
    <s v="17/11/2025 01:24"/>
  </r>
  <r>
    <x v="4"/>
    <x v="4"/>
    <n v="50"/>
    <n v="6"/>
    <s v="GBO35"/>
    <n v="200"/>
    <n v="0"/>
    <s v="ร้านที่2"/>
    <s v="ด***ี ว***าดี"/>
    <s v="ยโสธร"/>
    <s v="-"/>
    <s v=""/>
    <s v="17/11/2025 00:26"/>
    <s v="-"/>
    <s v="J&amp;T COD"/>
    <s v="Tiktok"/>
    <s v="จ่ายทีหลัง / COD"/>
    <s v=""/>
    <s v="766554149340"/>
    <s v="17/11/2025 00:26"/>
  </r>
  <r>
    <x v="2"/>
    <x v="2"/>
    <n v="72"/>
    <n v="2"/>
    <s v="GBO34"/>
    <n v="72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17/11/2025 00:41"/>
    <s v="-"/>
    <s v="SPX Express"/>
    <s v="Shopee"/>
    <s v="shopee"/>
    <s v=""/>
    <s v="TH251951340299X"/>
    <s v="17/11/2025 00:22"/>
  </r>
  <r>
    <x v="2"/>
    <x v="2"/>
    <n v="72"/>
    <n v="3"/>
    <s v="GBO34"/>
    <n v="72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17/11/2025 00:41"/>
    <s v="-"/>
    <s v="SPX Express"/>
    <s v="Shopee"/>
    <s v="shopee"/>
    <s v=""/>
    <s v="TH251951340299X"/>
    <s v="17/11/2025 00:22"/>
  </r>
  <r>
    <x v="2"/>
    <x v="2"/>
    <n v="72"/>
    <n v="2"/>
    <s v="GBO34"/>
    <n v="72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17/11/2025 00:41"/>
    <s v="-"/>
    <s v="SPX Express"/>
    <s v="Shopee"/>
    <s v="shopee"/>
    <s v=""/>
    <s v="TH251951340299X"/>
    <s v="17/11/2025 00:22"/>
  </r>
  <r>
    <x v="2"/>
    <x v="2"/>
    <n v="77.5"/>
    <n v="2"/>
    <s v="GBO34"/>
    <n v="72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17/11/2025 00:41"/>
    <s v="-"/>
    <s v="SPX Express"/>
    <s v="Shopee"/>
    <s v="shopee"/>
    <s v=""/>
    <s v="TH251951340299X"/>
    <s v="17/11/2025 00:22"/>
  </r>
  <r>
    <x v="2"/>
    <x v="2"/>
    <n v="71"/>
    <n v="1"/>
    <s v="GBO34"/>
    <n v="72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17/11/2025 00:41"/>
    <s v="-"/>
    <s v="SPX Express"/>
    <s v="Shopee"/>
    <s v="shopee"/>
    <s v=""/>
    <s v="TH251951340299X"/>
    <s v="17/11/2025 00:22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7">
  <r>
    <x v="0"/>
    <x v="0"/>
    <n v="76.5"/>
    <n v="2"/>
    <s v="GBU7"/>
    <n v="145"/>
    <n v="0"/>
    <s v="ร้านที่1"/>
    <s v="ณ******ง"/>
    <s v="******ตึกสีเทา) ถนนเอกชัย เขตบางบอน แขวงบางบอน กรุงเทพฯ 10150 ถึงแล้วโทรหาด้วย แขวงคลองบางพราน เขตบางบอน จังหวัดกรุงเทพมหานคร 10150"/>
    <s v="10150"/>
    <s v="72"/>
    <s v="18/11/2025 23:22"/>
    <s v="-"/>
    <s v="Flash Express"/>
    <s v="Shopee"/>
    <s v="shopee"/>
    <s v=""/>
    <s v="TH012380ES571B"/>
    <s v="18/11/2025 23:22"/>
  </r>
  <r>
    <x v="1"/>
    <x v="1"/>
    <n v="33.333333333333336"/>
    <n v="3"/>
    <s v="GBU6"/>
    <n v="100"/>
    <n v="0"/>
    <s v="ร้านที่2"/>
    <s v="น***้าง ใ***ุล"/>
    <s v="ระยอง"/>
    <s v="-"/>
    <s v=""/>
    <s v="18/11/2025 23:14"/>
    <s v="-"/>
    <s v="J&amp;T COD"/>
    <s v="Tiktok"/>
    <s v="จ่ายทีหลัง / COD"/>
    <s v=""/>
    <s v="-"/>
    <s v="18/11/2025 23:14"/>
  </r>
  <r>
    <x v="1"/>
    <x v="1"/>
    <n v="33.333333333333336"/>
    <n v="3"/>
    <s v="GBU4"/>
    <n v="100"/>
    <n v="0"/>
    <s v="ร้านที่2"/>
    <s v="ท***าภรณ์"/>
    <s v="เทศบาลนครนครราชสีมา"/>
    <s v="-"/>
    <s v=""/>
    <s v="18/11/2025 22:50"/>
    <s v="-"/>
    <s v="J&amp;T COD"/>
    <s v="Tiktok"/>
    <s v="จ่ายทีหลัง / COD"/>
    <s v="รับ เนยนม1กล่อง ฝอยทอง1กล่อง มะพร้าวน้ำหอม1กล่อง"/>
    <s v="766664396164"/>
    <s v="18/11/2025 22:50"/>
  </r>
  <r>
    <x v="1"/>
    <x v="1"/>
    <n v="50"/>
    <n v="6"/>
    <s v="GBU3"/>
    <n v="200"/>
    <n v="0"/>
    <s v="ร้านที่2"/>
    <s v="เ***พิชชาพาช็อปของดีราคาถูก"/>
    <s v="สงขลา"/>
    <s v="-"/>
    <s v=""/>
    <s v="18/11/2025 22:48"/>
    <s v="-"/>
    <s v="J&amp;T COD"/>
    <s v="Tiktok"/>
    <s v="จ่ายทีหลัง / COD"/>
    <s v=""/>
    <s v="766673287170"/>
    <s v="18/11/2025 22:48"/>
  </r>
  <r>
    <x v="1"/>
    <x v="1"/>
    <n v="50"/>
    <n v="6"/>
    <s v="GBU2"/>
    <n v="200"/>
    <n v="0"/>
    <s v="ร้านที่2"/>
    <s v="s***r"/>
    <s v="สงขลา"/>
    <s v="-"/>
    <s v=""/>
    <s v="18/11/2025 22:04"/>
    <s v="-"/>
    <s v="J&amp;T COD"/>
    <s v="Tiktok"/>
    <s v="จ่ายทีหลัง / COD"/>
    <s v=""/>
    <s v="766697082163"/>
    <s v="18/11/2025 22:04"/>
  </r>
  <r>
    <x v="1"/>
    <x v="1"/>
    <n v="50"/>
    <n v="6"/>
    <s v="GBU1"/>
    <n v="200"/>
    <n v="0"/>
    <s v="ร้านที่2"/>
    <s v="แ** แ***งาม"/>
    <s v="ราชบุรี"/>
    <s v="-"/>
    <s v=""/>
    <s v="18/11/2025 22:03"/>
    <s v="-"/>
    <s v="J&amp;T COD"/>
    <s v="Tiktok"/>
    <s v="จ่ายทีหลัง / COD"/>
    <s v=""/>
    <s v="766636585142"/>
    <s v="18/11/2025 22:03"/>
  </r>
  <r>
    <x v="1"/>
    <x v="1"/>
    <n v="50"/>
    <n v="6"/>
    <s v="GBU0"/>
    <n v="200"/>
    <n v="0"/>
    <s v="ร้านที่2"/>
    <s v="ด***ี บ***ุศย์"/>
    <s v="พระนครศรีอยุธยา"/>
    <s v="-"/>
    <s v=""/>
    <s v="18/11/2025 22:00"/>
    <s v="-"/>
    <s v="J&amp;T COD"/>
    <s v="Tiktok"/>
    <s v="จ่ายทีหลัง / COD"/>
    <s v=""/>
    <s v="766649989162"/>
    <s v="18/11/2025 22:00"/>
  </r>
  <r>
    <x v="2"/>
    <x v="2"/>
    <n v="79"/>
    <n v="1"/>
    <s v="GBT99"/>
    <n v="79"/>
    <n v="0"/>
    <s v="ร้านที่1"/>
    <s v="บ******ก"/>
    <s v="****** 300 เมตร) ตำบลบางมัญ อำเภอเมืองสิงห์บุรี จังหวัดสิงห์บุรี 16000"/>
    <s v="16000"/>
    <s v="84"/>
    <s v="18/11/2025 21:54"/>
    <s v="-"/>
    <s v="Flash Express"/>
    <s v="Shopee"/>
    <s v="shopee"/>
    <s v=""/>
    <s v="-"/>
    <s v="18/11/2025 21:24"/>
  </r>
  <r>
    <x v="1"/>
    <x v="1"/>
    <n v="33.333333333333336"/>
    <n v="3"/>
    <s v="GBT98"/>
    <n v="100"/>
    <n v="0"/>
    <s v="ร้านที่2"/>
    <s v="ส***ภรณ์ พ***จะโปะ"/>
    <s v="กรุงเทพมหานคร"/>
    <s v="-"/>
    <s v=""/>
    <s v="18/11/2025 21:15"/>
    <s v="-"/>
    <s v="J&amp;T Express"/>
    <s v="Tiktok"/>
    <s v="tiktok"/>
    <s v=""/>
    <s v="-"/>
    <s v="18/11/2025 21:16"/>
  </r>
  <r>
    <x v="1"/>
    <x v="1"/>
    <n v="33.333333333333336"/>
    <n v="3"/>
    <s v="GBT96"/>
    <n v="100"/>
    <n v="0"/>
    <s v="ร้านที่2"/>
    <s v="ภ*** ป***โชติรัตน์"/>
    <s v="กรุงเทพฯ"/>
    <s v="-"/>
    <s v=""/>
    <s v="18/11/2025 21:05"/>
    <s v="-"/>
    <s v="J&amp;T COD"/>
    <s v="Tiktok"/>
    <s v="จ่ายทีหลัง / COD"/>
    <s v=""/>
    <s v="-"/>
    <s v="18/11/2025 21:07"/>
  </r>
  <r>
    <x v="1"/>
    <x v="1"/>
    <n v="33.333333333333336"/>
    <n v="3"/>
    <s v="GBT95"/>
    <n v="100"/>
    <n v="0"/>
    <s v="ร้านที่2"/>
    <s v="ว***ตร ล***ธิ"/>
    <s v="พิจิตร"/>
    <s v="-"/>
    <s v=""/>
    <s v="18/11/2025 21:03"/>
    <s v="-"/>
    <s v="J&amp;T COD"/>
    <s v="Tiktok"/>
    <s v="จ่ายทีหลัง / COD"/>
    <s v=""/>
    <s v="-"/>
    <s v="18/11/2025 21:04"/>
  </r>
  <r>
    <x v="2"/>
    <x v="2"/>
    <n v="66.333333333333329"/>
    <n v="3"/>
    <s v="GBT94"/>
    <n v="220"/>
    <n v="0"/>
    <s v="ร้านที่4"/>
    <s v="ภ***วดี  ด***ระทุม  "/>
    <s v="เชียงใหม่"/>
    <s v="-"/>
    <s v=""/>
    <s v="18/11/2025 20:55"/>
    <s v="-"/>
    <s v="J&amp;T COD"/>
    <s v="Tiktok"/>
    <s v="จ่ายทีหลัง / COD"/>
    <s v=""/>
    <s v="-"/>
    <s v="18/11/2025 20:55"/>
  </r>
  <r>
    <x v="1"/>
    <x v="1"/>
    <n v="50"/>
    <n v="6"/>
    <s v="GBT93"/>
    <n v="200"/>
    <n v="0"/>
    <s v="ร้านที่2"/>
    <s v=""/>
    <s v=""/>
    <s v="-"/>
    <s v=""/>
    <s v="-"/>
    <s v="-"/>
    <s v="Next-day delivery"/>
    <s v="Tiktok"/>
    <s v="-"/>
    <s v=""/>
    <s v="-"/>
    <s v="18/11/2025 20:54"/>
  </r>
  <r>
    <x v="1"/>
    <x v="1"/>
    <n v="50"/>
    <n v="6"/>
    <s v="GBT92"/>
    <n v="100"/>
    <n v="0"/>
    <s v="ร้านที่2"/>
    <s v="ธ***เทพ โ***าภ"/>
    <s v="นครนายก"/>
    <s v="-"/>
    <s v=""/>
    <s v="18/11/2025 20:53"/>
    <s v="-"/>
    <s v="J&amp;T COD"/>
    <s v="Tiktok"/>
    <s v="จ่ายทีหลัง / COD"/>
    <s v=""/>
    <s v="766687082173"/>
    <s v="18/11/2025 20:53"/>
  </r>
  <r>
    <x v="0"/>
    <x v="0"/>
    <n v="70"/>
    <n v="2"/>
    <s v="GBT91"/>
    <n v="272"/>
    <n v="0"/>
    <s v="ร้านที่1"/>
    <s v="น******่"/>
    <s v="******องไข่น้ำ, อำเภอหนองแค ตำบลหนองไข่น้ำ อำเภอหนองแค จังหวัดสระบุรี 18140"/>
    <s v="18140"/>
    <s v="45"/>
    <s v="18/11/2025 20:50"/>
    <s v="-"/>
    <s v="Flash Express"/>
    <s v="Shopee"/>
    <s v="shopee"/>
    <s v=""/>
    <s v="-"/>
    <s v="18/11/2025 20:50"/>
  </r>
  <r>
    <x v="2"/>
    <x v="2"/>
    <n v="71"/>
    <n v="2"/>
    <s v="GBT91"/>
    <n v="272"/>
    <n v="0"/>
    <s v="ร้านที่1"/>
    <s v="น******่"/>
    <s v="******องไข่น้ำ, อำเภอหนองแค ตำบลหนองไข่น้ำ อำเภอหนองแค จังหวัดสระบุรี 18140"/>
    <s v="18140"/>
    <s v="45"/>
    <s v="18/11/2025 20:50"/>
    <s v="-"/>
    <s v="Flash Express"/>
    <s v="Shopee"/>
    <s v="shopee"/>
    <s v=""/>
    <s v="-"/>
    <s v="18/11/2025 20:50"/>
  </r>
  <r>
    <x v="1"/>
    <x v="1"/>
    <n v="40"/>
    <n v="20"/>
    <s v="GBT90"/>
    <n v="754.8"/>
    <n v="4"/>
    <s v="ร้านที่2"/>
    <s v="ร***ิมา ร***ลา"/>
    <s v="ตราด"/>
    <s v="-"/>
    <s v=""/>
    <s v="18/11/2025 20:49"/>
    <s v="-"/>
    <s v="J&amp;T COD"/>
    <s v="Tiktok"/>
    <s v="จ่ายทีหลัง / COD"/>
    <s v=""/>
    <s v="766603560133"/>
    <s v="18/11/2025 20:49"/>
  </r>
  <r>
    <x v="3"/>
    <x v="3"/>
    <n v="66.666666666666671"/>
    <n v="3"/>
    <s v="GBT89"/>
    <n v="435"/>
    <n v="0"/>
    <s v="ร้านที่2"/>
    <s v="ภ***วดี  ด***ระทุม  "/>
    <s v="เชียงใหม่"/>
    <s v="-"/>
    <s v=""/>
    <s v="18/11/2025 20:30"/>
    <s v="-"/>
    <s v="J&amp;T COD"/>
    <s v="Tiktok"/>
    <s v="จ่ายทีหลัง / COD"/>
    <s v=""/>
    <s v="-"/>
    <s v="18/11/2025 20:30"/>
  </r>
  <r>
    <x v="3"/>
    <x v="3"/>
    <n v="33"/>
    <n v="10"/>
    <s v="GBT89"/>
    <n v="435"/>
    <n v="0"/>
    <s v="ร้านที่2"/>
    <s v="ภ***วดี  ด***ระทุม  "/>
    <s v="เชียงใหม่"/>
    <s v="-"/>
    <s v=""/>
    <s v="18/11/2025 20:30"/>
    <s v="-"/>
    <s v="J&amp;T COD"/>
    <s v="Tiktok"/>
    <s v="จ่ายทีหลัง / COD"/>
    <s v=""/>
    <s v="-"/>
    <s v="18/11/2025 20:30"/>
  </r>
  <r>
    <x v="1"/>
    <x v="1"/>
    <n v="33.333333333333336"/>
    <n v="3"/>
    <s v="GBT88"/>
    <n v="100"/>
    <n v="0"/>
    <s v="ร้านที่2"/>
    <s v="j**"/>
    <s v="สมุทรปราการ"/>
    <s v="-"/>
    <s v=""/>
    <s v="18/11/2025 20:29"/>
    <s v="-"/>
    <s v="J&amp;T Express"/>
    <s v="Tiktok"/>
    <s v="tiktok"/>
    <s v=""/>
    <s v="-"/>
    <s v="18/11/2025 20:28"/>
  </r>
  <r>
    <x v="1"/>
    <x v="1"/>
    <n v="33.333333333333336"/>
    <n v="3"/>
    <s v="GBT87"/>
    <n v="100"/>
    <n v="0"/>
    <s v="ร้านที่2"/>
    <s v="C***pakkred"/>
    <s v="Nonthaburi"/>
    <s v="-"/>
    <s v=""/>
    <s v="18/11/2025 20:23"/>
    <s v="-"/>
    <s v="Flash Express Thailand"/>
    <s v="Tiktok"/>
    <s v="tiktok"/>
    <s v=""/>
    <s v="THT030629W2M47Z"/>
    <s v="18/11/2025 20:23"/>
  </r>
  <r>
    <x v="1"/>
    <x v="1"/>
    <n v="50"/>
    <n v="6"/>
    <s v="GBT86"/>
    <n v="238"/>
    <n v="38"/>
    <s v="ร้านที่2"/>
    <s v="ค*** ท***ณี"/>
    <s v="ปราจีนบุรี"/>
    <s v="-"/>
    <s v=""/>
    <s v="18/11/2025 20:22"/>
    <s v="-"/>
    <s v="J&amp;T COD"/>
    <s v="Tiktok"/>
    <s v="จ่ายทีหลัง / COD"/>
    <s v=""/>
    <s v="766623096116"/>
    <s v="18/11/2025 20:22"/>
  </r>
  <r>
    <x v="4"/>
    <x v="4"/>
    <n v="60"/>
    <n v="3"/>
    <s v="GBT85"/>
    <n v="149.99"/>
    <n v="50"/>
    <s v="ร้านที่2"/>
    <s v="ป***จตามสั่งนะจ๊ะ"/>
    <s v="สุราษฎร์ธานี"/>
    <s v="-"/>
    <s v=""/>
    <s v="18/11/2025 20:18"/>
    <s v="-"/>
    <s v="J&amp;T COD"/>
    <s v="Tiktok"/>
    <s v="จ่ายทีหลัง / COD"/>
    <s v=""/>
    <s v="766622650150"/>
    <s v="18/11/2025 20:18"/>
  </r>
  <r>
    <x v="2"/>
    <x v="5"/>
    <n v="68"/>
    <n v="1"/>
    <s v="GBT84"/>
    <n v="118.7"/>
    <n v="7"/>
    <s v="ร้านที่1"/>
    <s v="วัชรากร วัยวัฒน์"/>
    <s v="67/2 ม.7 ต.สระแก้ว อ.ท่าศาลา ซอยน้ำทรัพย์  · สระแก้ว/ Sa Kaeo_x000a__x000a_ท่าศาลา/ Tha Salaนครศรีธรรมราช/ Nakhon Si Thammarat_x000a_80160"/>
    <s v="80160"/>
    <s v="660952392005"/>
    <s v="18/11/2025 20:10"/>
    <s v="-"/>
    <s v="Kerry_dropoff"/>
    <s v="Lazada"/>
    <s v="lazada"/>
    <s v=""/>
    <s v="TH640880EJRM0E"/>
    <s v="18/11/2025 20:10"/>
  </r>
  <r>
    <x v="4"/>
    <x v="6"/>
    <n v="43.7"/>
    <n v="1"/>
    <s v="GBT84"/>
    <n v="118.7"/>
    <n v="7"/>
    <s v="ร้านที่1"/>
    <s v="วัชรากร วัยวัฒน์"/>
    <s v="67/2 ม.7 ต.สระแก้ว อ.ท่าศาลา ซอยน้ำทรัพย์  · สระแก้ว/ Sa Kaeo_x000a__x000a_ท่าศาลา/ Tha Salaนครศรีธรรมราช/ Nakhon Si Thammarat_x000a_80160"/>
    <s v="80160"/>
    <s v="660952392005"/>
    <s v="18/11/2025 20:10"/>
    <s v="-"/>
    <s v="Kerry_dropoff"/>
    <s v="Lazada"/>
    <s v="lazada"/>
    <s v=""/>
    <s v="TH640880EJRM0E"/>
    <s v="18/11/2025 20:10"/>
  </r>
  <r>
    <x v="1"/>
    <x v="1"/>
    <n v="33.333333333333336"/>
    <n v="3"/>
    <s v="GBT83"/>
    <n v="100"/>
    <n v="0"/>
    <s v="ร้านที่2"/>
    <s v="B**"/>
    <s v="สมุทรปราการ"/>
    <s v="-"/>
    <s v=""/>
    <s v="18/11/2025 20:04"/>
    <s v="-"/>
    <s v="Flash Express Thailand COD"/>
    <s v="Tiktok"/>
    <s v="จ่ายทีหลัง / COD"/>
    <s v="เนยนมเปลี่ยนเปนมะพร้าวรึอย่างอื่นได้ไหมคะพอดีทานเนยไม่ได้ค่ะ"/>
    <s v="THT020329UQ2P0Z"/>
    <s v="18/11/2025 20:04"/>
  </r>
  <r>
    <x v="4"/>
    <x v="4"/>
    <n v="60"/>
    <n v="3"/>
    <s v="GBT82"/>
    <n v="99.99"/>
    <n v="0"/>
    <s v="ร้านที่2"/>
    <s v="พ***ินทร์ ก***เกตุ"/>
    <s v="ประจวบคีรีขันธ์"/>
    <s v="-"/>
    <s v=""/>
    <s v="18/11/2025 20:03"/>
    <s v="-"/>
    <s v="J&amp;T COD"/>
    <s v="Tiktok"/>
    <s v="จ่ายทีหลัง / COD"/>
    <s v=""/>
    <s v="766669261131"/>
    <s v="18/11/2025 20:03"/>
  </r>
  <r>
    <x v="1"/>
    <x v="1"/>
    <n v="40"/>
    <n v="10"/>
    <s v="GBT81"/>
    <n v="350"/>
    <n v="0"/>
    <s v="ร้านที่4"/>
    <s v="พ***ล"/>
    <s v="เลย"/>
    <s v="-"/>
    <s v=""/>
    <s v="18/11/2025 19:58"/>
    <s v="-"/>
    <s v="J&amp;T Express"/>
    <s v="Tiktok"/>
    <s v="tiktok"/>
    <s v=""/>
    <s v="766674344133"/>
    <s v="18/11/2025 19:58"/>
  </r>
  <r>
    <x v="5"/>
    <x v="7"/>
    <n v="162"/>
    <n v="1"/>
    <s v="GBT80"/>
    <n v="420"/>
    <n v="0"/>
    <s v="ร้านที่4"/>
    <s v="ส***น ม***รศ"/>
    <s v="ร้อยเอ็ด"/>
    <s v="-"/>
    <s v=""/>
    <s v="18/11/2025 19:54"/>
    <s v="-"/>
    <s v="J&amp;T Express"/>
    <s v="Tiktok"/>
    <s v="tiktok"/>
    <s v=""/>
    <s v="-"/>
    <s v="18/11/2025 19:54"/>
  </r>
  <r>
    <x v="0"/>
    <x v="0"/>
    <n v="117"/>
    <n v="1"/>
    <s v="GBT80"/>
    <n v="420"/>
    <n v="0"/>
    <s v="ร้านที่4"/>
    <s v="ส***น ม***รศ"/>
    <s v="ร้อยเอ็ด"/>
    <s v="-"/>
    <s v=""/>
    <s v="18/11/2025 19:54"/>
    <s v="-"/>
    <s v="J&amp;T Express"/>
    <s v="Tiktok"/>
    <s v="tiktok"/>
    <s v=""/>
    <s v="-"/>
    <s v="18/11/2025 19:54"/>
  </r>
  <r>
    <x v="2"/>
    <x v="2"/>
    <n v="66.333333333333329"/>
    <n v="3"/>
    <s v="GBT80"/>
    <n v="420"/>
    <n v="0"/>
    <s v="ร้านที่4"/>
    <s v="ส***น ม***รศ"/>
    <s v="ร้อยเอ็ด"/>
    <s v="-"/>
    <s v=""/>
    <s v="18/11/2025 19:54"/>
    <s v="-"/>
    <s v="J&amp;T Express"/>
    <s v="Tiktok"/>
    <s v="tiktok"/>
    <s v=""/>
    <s v="-"/>
    <s v="18/11/2025 19:54"/>
  </r>
  <r>
    <x v="1"/>
    <x v="1"/>
    <n v="33.333333333333336"/>
    <n v="3"/>
    <s v="GBT79"/>
    <n v="100"/>
    <n v="0"/>
    <s v="ร้านที่2"/>
    <s v="ณ***ล"/>
    <s v="เลย"/>
    <s v="-"/>
    <s v=""/>
    <s v="18/11/2025 19:50"/>
    <s v="-"/>
    <s v="J&amp;T COD"/>
    <s v="Tiktok"/>
    <s v="จ่ายทีหลัง / COD"/>
    <s v=""/>
    <s v="-"/>
    <s v="18/11/2025 19:50"/>
  </r>
  <r>
    <x v="1"/>
    <x v="1"/>
    <n v="33.333333333333336"/>
    <n v="3"/>
    <s v="GBT78"/>
    <n v="109"/>
    <n v="9"/>
    <s v="ร้านที่2"/>
    <s v="p***oulมวล"/>
    <s v="อุดรธานี"/>
    <s v="-"/>
    <s v=""/>
    <s v="18/11/2025 19:49"/>
    <s v="-"/>
    <s v="J&amp;T COD"/>
    <s v="Tiktok"/>
    <s v="จ่ายทีหลัง / COD"/>
    <s v=""/>
    <s v="-"/>
    <s v="18/11/2025 19:49"/>
  </r>
  <r>
    <x v="1"/>
    <x v="1"/>
    <n v="50"/>
    <n v="6"/>
    <s v="GBT77"/>
    <n v="200"/>
    <n v="0"/>
    <s v="ร้านที่2"/>
    <s v="ส***ศรา  พ***รหม"/>
    <s v="พระนครศรีอยุธยา"/>
    <s v="-"/>
    <s v=""/>
    <s v="18/11/2025 19:39"/>
    <s v="-"/>
    <s v="J&amp;T Express"/>
    <s v="Tiktok"/>
    <s v="tiktok"/>
    <s v=""/>
    <s v="766686988130"/>
    <s v="18/11/2025 19:38"/>
  </r>
  <r>
    <x v="4"/>
    <x v="4"/>
    <n v="60"/>
    <n v="3"/>
    <s v="GBT76"/>
    <n v="99.99"/>
    <n v="0"/>
    <s v="ร้านที่2"/>
    <s v="A***ebunnies"/>
    <s v="นครสวรรค์"/>
    <s v="-"/>
    <s v=""/>
    <s v="18/11/2025 19:38"/>
    <s v="-"/>
    <s v="J&amp;T Express"/>
    <s v="Tiktok"/>
    <s v="tiktok"/>
    <s v=""/>
    <s v="766621365112"/>
    <s v="18/11/2025 19:38"/>
  </r>
  <r>
    <x v="5"/>
    <x v="7"/>
    <n v="139"/>
    <n v="1"/>
    <s v="GBT75"/>
    <n v="108.99"/>
    <n v="0"/>
    <s v="ร้านที่2"/>
    <s v="น** ส***ธ แ***กองทรัพย์"/>
    <s v="กรุงเทพฯ"/>
    <s v="-"/>
    <s v=""/>
    <s v="18/11/2025 19:36"/>
    <s v="-"/>
    <s v="J&amp;T Express"/>
    <s v="Tiktok"/>
    <s v="tiktok"/>
    <s v=""/>
    <s v="766660531125"/>
    <s v="18/11/2025 19:36"/>
  </r>
  <r>
    <x v="2"/>
    <x v="8"/>
    <n v="76"/>
    <n v="1"/>
    <s v="GBT74"/>
    <n v="76"/>
    <n v="0"/>
    <s v="ร้านที่3"/>
    <s v="ขวัญตา แสงโพธิ์"/>
    <s v="146/1 หมู่2 ต.ท่าฉนวน อ.มโนรมย์_x000a__x000a_มโนรมย์/ Manoromชัยนาท/ Chainat_x000a_17110"/>
    <s v="17110"/>
    <s v="660857262465"/>
    <s v="18/11/2025 19:22"/>
    <s v="-"/>
    <s v="Kerry_dropoff"/>
    <s v="Lazada"/>
    <s v="lazada"/>
    <s v=""/>
    <s v="LEXPU0629864278"/>
    <s v="18/11/2025 19:22"/>
  </r>
  <r>
    <x v="1"/>
    <x v="1"/>
    <n v="33.333333333333336"/>
    <n v="3"/>
    <s v="GBT73"/>
    <n v="100"/>
    <n v="0"/>
    <s v="ร้านที่2"/>
    <s v="ก***งษ์ เ***ำ"/>
    <s v="Bangkok"/>
    <s v="-"/>
    <s v=""/>
    <s v="18/11/2025 19:21"/>
    <s v="-"/>
    <s v="J&amp;T Express"/>
    <s v="Tiktok"/>
    <s v="tiktok"/>
    <s v=""/>
    <s v="-"/>
    <s v="18/11/2025 19:20"/>
  </r>
  <r>
    <x v="2"/>
    <x v="2"/>
    <n v="78.5"/>
    <n v="2"/>
    <s v="GBT72"/>
    <n v="725"/>
    <n v="0"/>
    <s v="ร้านที่1"/>
    <s v="พ******ช"/>
    <s v="******กิจตาพระยา ตำบลตาพระยา อำเภอตาพระยา จังหวัดสระแก้ว 27180"/>
    <s v="27180"/>
    <s v="35"/>
    <s v="18/11/2025 19:20"/>
    <s v="-"/>
    <s v="SPX Express"/>
    <s v="Shopee"/>
    <s v="shopee"/>
    <s v=""/>
    <s v="-"/>
    <s v="18/11/2025 19:20"/>
  </r>
  <r>
    <x v="2"/>
    <x v="2"/>
    <n v="72"/>
    <n v="4"/>
    <s v="GBT72"/>
    <n v="725"/>
    <n v="0"/>
    <s v="ร้านที่1"/>
    <s v="พ******ช"/>
    <s v="******กิจตาพระยา ตำบลตาพระยา อำเภอตาพระยา จังหวัดสระแก้ว 27180"/>
    <s v="27180"/>
    <s v="35"/>
    <s v="18/11/2025 19:20"/>
    <s v="-"/>
    <s v="SPX Express"/>
    <s v="Shopee"/>
    <s v="shopee"/>
    <s v=""/>
    <s v="-"/>
    <s v="18/11/2025 19:20"/>
  </r>
  <r>
    <x v="2"/>
    <x v="2"/>
    <n v="72"/>
    <n v="4"/>
    <s v="GBT72"/>
    <n v="725"/>
    <n v="0"/>
    <s v="ร้านที่1"/>
    <s v="พ******ช"/>
    <s v="******กิจตาพระยา ตำบลตาพระยา อำเภอตาพระยา จังหวัดสระแก้ว 27180"/>
    <s v="27180"/>
    <s v="35"/>
    <s v="18/11/2025 19:20"/>
    <s v="-"/>
    <s v="SPX Express"/>
    <s v="Shopee"/>
    <s v="shopee"/>
    <s v=""/>
    <s v="-"/>
    <s v="18/11/2025 19:20"/>
  </r>
  <r>
    <x v="2"/>
    <x v="2"/>
    <n v="75"/>
    <n v="3"/>
    <s v="GBT71"/>
    <n v="215"/>
    <n v="0"/>
    <s v="ร้านที่1"/>
    <s v="พ******ช"/>
    <s v="******กิจตาพระยา ตำบลตาพระยา อำเภอตาพระยา จังหวัดสระแก้ว 27180"/>
    <s v="27180"/>
    <s v="35"/>
    <s v="18/11/2025 19:19"/>
    <s v="-"/>
    <s v="SPX Express"/>
    <s v="Shopee"/>
    <s v="shopee"/>
    <s v=""/>
    <s v="-"/>
    <s v="18/11/2025 19:19"/>
  </r>
  <r>
    <x v="1"/>
    <x v="1"/>
    <n v="50"/>
    <n v="6"/>
    <s v="GBT70"/>
    <n v="200"/>
    <n v="0"/>
    <s v="ร้านที่2"/>
    <s v="ส***รี  ส***รี"/>
    <s v="ประจวบคีรีขันธ์"/>
    <s v="-"/>
    <s v=""/>
    <s v="18/11/2025 19:10"/>
    <s v="-"/>
    <s v="J&amp;T Express"/>
    <s v="Tiktok"/>
    <s v="tiktok"/>
    <s v=""/>
    <s v="766601380204"/>
    <s v="18/11/2025 19:10"/>
  </r>
  <r>
    <x v="1"/>
    <x v="1"/>
    <n v="50"/>
    <n v="6"/>
    <s v="GBT69"/>
    <n v="300"/>
    <n v="0"/>
    <s v="ร้านที่2"/>
    <s v="เ***en"/>
    <s v="สุพรรณบุรี"/>
    <s v="-"/>
    <s v=""/>
    <s v="18/11/2025 19:03"/>
    <s v="-"/>
    <s v="Flash Express Thailand COD"/>
    <s v="Tiktok"/>
    <s v="จ่ายทีหลัง / COD"/>
    <s v=""/>
    <s v="THT140129W4QW5Z"/>
    <s v="18/11/2025 19:03"/>
  </r>
  <r>
    <x v="1"/>
    <x v="1"/>
    <n v="33.333333333333336"/>
    <n v="3"/>
    <s v="GBT69"/>
    <n v="300"/>
    <n v="0"/>
    <s v="ร้านที่2"/>
    <s v="เ***en"/>
    <s v="สุพรรณบุรี"/>
    <s v="-"/>
    <s v=""/>
    <s v="18/11/2025 19:03"/>
    <s v="-"/>
    <s v="Flash Express Thailand COD"/>
    <s v="Tiktok"/>
    <s v="จ่ายทีหลัง / COD"/>
    <s v=""/>
    <s v="THT140129W4QW5Z"/>
    <s v="18/11/2025 19:03"/>
  </r>
  <r>
    <x v="1"/>
    <x v="1"/>
    <n v="33.333333333333336"/>
    <n v="3"/>
    <s v="GBT68"/>
    <n v="100"/>
    <n v="0"/>
    <s v="ร้านที่2"/>
    <s v="บ***า ส***ณียกิจ"/>
    <s v="ชุมพร"/>
    <s v="-"/>
    <s v=""/>
    <s v="18/11/2025 18:47"/>
    <s v="-"/>
    <s v="J&amp;T COD"/>
    <s v="Tiktok"/>
    <s v="จ่ายทีหลัง / COD"/>
    <s v=""/>
    <s v="766664216216"/>
    <s v="18/11/2025 18:47"/>
  </r>
  <r>
    <x v="1"/>
    <x v="1"/>
    <n v="33.333333333333336"/>
    <n v="3"/>
    <s v="GBT67"/>
    <n v="100"/>
    <n v="0"/>
    <s v="ร้านที่2"/>
    <s v="L**"/>
    <s v="มหาสารคาม"/>
    <s v="-"/>
    <s v=""/>
    <s v="18/11/2025 18:42"/>
    <s v="-"/>
    <s v="J&amp;T COD"/>
    <s v="Tiktok"/>
    <s v="จ่ายทีหลัง / COD"/>
    <s v=""/>
    <s v="-"/>
    <s v="18/11/2025 18:42"/>
  </r>
  <r>
    <x v="1"/>
    <x v="1"/>
    <n v="50"/>
    <n v="6"/>
    <s v="GBT64"/>
    <n v="138"/>
    <n v="38"/>
    <s v="ร้านที่2"/>
    <s v="ม***ก"/>
    <s v="สระแก้ว"/>
    <s v="-"/>
    <s v=""/>
    <s v="18/11/2025 18:15"/>
    <s v="-"/>
    <s v="J&amp;T COD"/>
    <s v="Tiktok"/>
    <s v="จ่ายทีหลัง / COD"/>
    <s v=""/>
    <s v="766692187192"/>
    <s v="18/11/2025 18:16"/>
  </r>
  <r>
    <x v="2"/>
    <x v="2"/>
    <n v="66.333333333333329"/>
    <n v="3"/>
    <s v="GBT63"/>
    <n v="222.71"/>
    <n v="0"/>
    <s v="ร้านที่2"/>
    <s v="แ***ตา ค***ง"/>
    <s v="นครปฐม"/>
    <s v="-"/>
    <s v=""/>
    <s v="18/11/2025 18:09"/>
    <s v="-"/>
    <s v="Flash Express Thailand"/>
    <s v="Tiktok"/>
    <s v="tiktok"/>
    <s v=""/>
    <s v="THT150629UQH56Z"/>
    <s v="18/11/2025 18:07"/>
  </r>
  <r>
    <x v="1"/>
    <x v="1"/>
    <n v="33.333333333333336"/>
    <n v="3"/>
    <s v="GBT62"/>
    <n v="100"/>
    <n v="0"/>
    <s v="ร้านที่2"/>
    <s v="ด***จ ณ***์"/>
    <s v="บึงกาฬ"/>
    <s v="-"/>
    <s v=""/>
    <s v="18/11/2025 18:03"/>
    <s v="-"/>
    <s v="J&amp;T COD"/>
    <s v="Tiktok"/>
    <s v="จ่ายทีหลัง / COD"/>
    <s v=""/>
    <s v="-"/>
    <s v="18/11/2025 18:03"/>
  </r>
  <r>
    <x v="1"/>
    <x v="1"/>
    <n v="50"/>
    <n v="6"/>
    <s v="GBT60"/>
    <n v="200"/>
    <n v="0"/>
    <s v="ร้านที่2"/>
    <s v="พ***ริ ท***ิริ"/>
    <s v="กรุงเทพมหานคร"/>
    <s v="-"/>
    <s v=""/>
    <s v="18/11/2025 17:37"/>
    <s v="-"/>
    <s v="J&amp;T COD"/>
    <s v="Tiktok"/>
    <s v="จ่ายทีหลัง / COD"/>
    <s v=""/>
    <s v="766650997114"/>
    <s v="18/11/2025 17:37"/>
  </r>
  <r>
    <x v="6"/>
    <x v="9"/>
    <n v="66.666666666666671"/>
    <n v="3"/>
    <s v="GBT59"/>
    <n v="100"/>
    <n v="0"/>
    <s v="ร้านที่2"/>
    <s v="น***ัตน์ เ***ร์รัตน์"/>
    <s v="นครศรีธรรมราช"/>
    <s v="-"/>
    <s v=""/>
    <s v="18/11/2025 17:30"/>
    <s v="-"/>
    <s v="J&amp;T Express"/>
    <s v="Tiktok"/>
    <s v="tiktok"/>
    <s v=""/>
    <s v="-"/>
    <s v="18/11/2025 17:30"/>
  </r>
  <r>
    <x v="1"/>
    <x v="1"/>
    <n v="33.333333333333336"/>
    <n v="3"/>
    <s v="GBT58"/>
    <n v="100"/>
    <n v="0"/>
    <s v="ร้านที่2"/>
    <s v="ส***พิชญ์ อ***ทธิ์"/>
    <s v="ขอนแก่น"/>
    <s v="-"/>
    <s v=""/>
    <s v="18/11/2025 17:19"/>
    <s v="-"/>
    <s v="J&amp;T COD"/>
    <s v="Tiktok"/>
    <s v="จ่ายทีหลัง / COD"/>
    <s v=""/>
    <s v="-"/>
    <s v="18/11/2025 17:19"/>
  </r>
  <r>
    <x v="1"/>
    <x v="1"/>
    <n v="50"/>
    <n v="6"/>
    <s v="GBT57"/>
    <n v="208"/>
    <n v="8"/>
    <s v="ร้านที่2"/>
    <s v="อ***พ​ เ***นันต์​  ร***ทธิ์"/>
    <s v="ปัตตานี"/>
    <s v="-"/>
    <s v=""/>
    <s v="18/11/2025 17:16"/>
    <s v="-"/>
    <s v="J&amp;T COD"/>
    <s v="Tiktok"/>
    <s v="จ่ายทีหลัง / COD"/>
    <s v=""/>
    <s v="766645989126"/>
    <s v="18/11/2025 17:16"/>
  </r>
  <r>
    <x v="1"/>
    <x v="1"/>
    <n v="50"/>
    <n v="12"/>
    <s v="GBT56"/>
    <n v="200"/>
    <n v="0"/>
    <s v="ร้านที่2"/>
    <s v="อ***ิดา จ***บุญญาชัย"/>
    <s v="สกลนคร"/>
    <s v="-"/>
    <s v=""/>
    <s v="18/11/2025 17:15"/>
    <s v="-"/>
    <s v="J&amp;T COD"/>
    <s v="Tiktok"/>
    <s v="จ่ายทีหลัง / COD"/>
    <s v=""/>
    <s v="766666468175"/>
    <s v="18/11/2025 17:15"/>
  </r>
  <r>
    <x v="1"/>
    <x v="1"/>
    <n v="50"/>
    <n v="6"/>
    <s v="GBT55"/>
    <n v="208"/>
    <n v="8"/>
    <s v="ร้านที่2"/>
    <s v="อ***พ​ เ***นันต์​  ร***ทธิ์"/>
    <s v="ปัตตานี"/>
    <s v="-"/>
    <s v=""/>
    <s v="18/11/2025 17:15"/>
    <s v="-"/>
    <s v="J&amp;T COD"/>
    <s v="Tiktok"/>
    <s v="จ่ายทีหลัง / COD"/>
    <s v=""/>
    <s v="766613986143"/>
    <s v="18/11/2025 17:15"/>
  </r>
  <r>
    <x v="0"/>
    <x v="0"/>
    <n v="78"/>
    <n v="1"/>
    <s v="GBT54"/>
    <n v="78"/>
    <n v="0"/>
    <s v="ร้านที่1"/>
    <s v="น******ญ"/>
    <s v="******่ที่ 4, ตำบลบ้านสร้าง, อำเภอบางปะอิน ตำบลบ้านสร้าง อำเภอบางปะอิน จังหวัดพระนครศรีอยุธยา 13170"/>
    <s v="13170"/>
    <s v="29"/>
    <s v="18/11/2025 17:28"/>
    <s v="-"/>
    <s v="SPX Express"/>
    <s v="Shopee"/>
    <s v="shopee"/>
    <s v=""/>
    <s v="TH2566413974464"/>
    <s v="18/11/2025 16:58"/>
  </r>
  <r>
    <x v="1"/>
    <x v="1"/>
    <n v="33.333333333333336"/>
    <n v="3"/>
    <s v="GBT52"/>
    <n v="100"/>
    <n v="0"/>
    <s v="ร้านที่2"/>
    <s v="ห***ทียน พ***์เสน"/>
    <s v="กรุงเทพฯ"/>
    <s v="-"/>
    <s v=""/>
    <s v="18/11/2025 16:37"/>
    <s v="-"/>
    <s v="J&amp;T COD"/>
    <s v="Tiktok"/>
    <s v="จ่ายทีหลัง / COD"/>
    <s v=""/>
    <s v="-"/>
    <s v="18/11/2025 16:37"/>
  </r>
  <r>
    <x v="7"/>
    <x v="10"/>
    <n v="103.55"/>
    <n v="1"/>
    <s v="GBT51"/>
    <n v="110.55"/>
    <n v="7"/>
    <s v="ร้านที่1"/>
    <s v="สุภวรรณ อยู่ชา"/>
    <s v="430 บ้านริมภูรีสอร์ท · ทุ่งใหญ่/ Thung Yai_x000a__x000a_หาดใหญ่/ Hat Yaiสงขลา/ Songkhla_x000a_90110"/>
    <s v="90110"/>
    <s v="660921262883"/>
    <s v="18/11/2025 16:31"/>
    <s v="-"/>
    <s v="Kerry_dropoff"/>
    <s v="Lazada"/>
    <s v="lazada"/>
    <s v=""/>
    <s v="LEXPU0629854438"/>
    <s v="18/11/2025 16:30"/>
  </r>
  <r>
    <x v="3"/>
    <x v="3"/>
    <n v="66.666666666666671"/>
    <n v="3"/>
    <s v="GBT50"/>
    <n v="100"/>
    <n v="0"/>
    <s v="ร้านที่2"/>
    <s v="ร***ต.เลี่ยม ฉ***ิมาย"/>
    <s v="นครราชสีมา"/>
    <s v="-"/>
    <s v=""/>
    <s v="18/11/2025 16:29"/>
    <s v="-"/>
    <s v="J&amp;T Express"/>
    <s v="Tiktok"/>
    <s v="tiktok"/>
    <s v=""/>
    <s v="-"/>
    <s v="18/11/2025 16:29"/>
  </r>
  <r>
    <x v="4"/>
    <x v="4"/>
    <n v="60"/>
    <n v="3"/>
    <s v="GBT48"/>
    <n v="100"/>
    <n v="0"/>
    <s v="ร้านที่2"/>
    <s v="อ***วรรณ"/>
    <s v="สมุทรสาคร"/>
    <s v="-"/>
    <s v=""/>
    <s v="18/11/2025 16:27"/>
    <s v="-"/>
    <s v="J&amp;T COD"/>
    <s v="Tiktok"/>
    <s v="จ่ายทีหลัง / COD"/>
    <s v=""/>
    <s v="766671252174"/>
    <s v="18/11/2025 16:28"/>
  </r>
  <r>
    <x v="4"/>
    <x v="4"/>
    <n v="45"/>
    <n v="1"/>
    <s v="GBT47"/>
    <n v="45"/>
    <n v="0"/>
    <s v="ร้านที่1"/>
    <s v="ษ******ู"/>
    <s v="****** 183/3, หมู่ที่ 4, ตำบล หลวงเหนือ, อำเภองาว ตำบลหลวงเหนือ อำเภองาว จังหวัดลำปาง 52110"/>
    <s v="52110"/>
    <s v="50"/>
    <s v="18/11/2025 16:48"/>
    <s v="-"/>
    <s v="SPX Express"/>
    <s v="Shopee"/>
    <s v="shopee"/>
    <s v=""/>
    <s v="TH2537017429470"/>
    <s v="18/11/2025 16:18"/>
  </r>
  <r>
    <x v="4"/>
    <x v="4"/>
    <n v="60"/>
    <n v="3"/>
    <s v="GBT46"/>
    <n v="100"/>
    <n v="0"/>
    <s v="ร้านที่2"/>
    <s v="ห***  ไ***ัตตยา"/>
    <s v="เทศบาลนครสุราษฎร์ธานี"/>
    <s v="-"/>
    <s v=""/>
    <s v="18/11/2025 16:02"/>
    <s v="-"/>
    <s v="J&amp;T COD"/>
    <s v="Tiktok"/>
    <s v="จ่ายทีหลัง / COD"/>
    <s v=""/>
    <s v="766635759131"/>
    <s v="18/11/2025 16:02"/>
  </r>
  <r>
    <x v="1"/>
    <x v="1"/>
    <n v="33.333333333333336"/>
    <n v="3"/>
    <s v="GBT45"/>
    <n v="100"/>
    <n v="0"/>
    <s v="ร้านที่2"/>
    <s v="น***าวบุญนิศา ม***ตุ่น"/>
    <s v="อุตรดิตถ์"/>
    <s v="-"/>
    <s v=""/>
    <s v="18/11/2025 16:01"/>
    <s v="-"/>
    <s v="J&amp;T COD"/>
    <s v="Tiktok"/>
    <s v="จ่ายทีหลัง / COD"/>
    <s v=""/>
    <s v="-"/>
    <s v="18/11/2025 16:02"/>
  </r>
  <r>
    <x v="1"/>
    <x v="1"/>
    <n v="33.333333333333336"/>
    <n v="3"/>
    <s v="GBT44"/>
    <n v="100"/>
    <n v="0"/>
    <s v="ร้านที่2"/>
    <s v="ห***  ไ***ัตตยา"/>
    <s v="เทศบาลนครสุราษฎร์ธานี"/>
    <s v="-"/>
    <s v=""/>
    <s v="18/11/2025 16:01"/>
    <s v="-"/>
    <s v="J&amp;T COD"/>
    <s v="Tiktok"/>
    <s v="จ่ายทีหลัง / COD"/>
    <s v=""/>
    <s v="-"/>
    <s v="18/11/2025 16:01"/>
  </r>
  <r>
    <x v="4"/>
    <x v="4"/>
    <n v="60"/>
    <n v="3"/>
    <s v="GBT40"/>
    <n v="100"/>
    <n v="0"/>
    <s v="ร้านที่2"/>
    <s v="ป***ี ร***ั๋น"/>
    <s v="นครศรีธรรมราช"/>
    <s v="-"/>
    <s v=""/>
    <s v="18/11/2025 15:56"/>
    <s v="-"/>
    <s v="J&amp;T COD"/>
    <s v="Tiktok"/>
    <s v="จ่ายทีหลัง / COD"/>
    <s v=""/>
    <s v="766609759123"/>
    <s v="18/11/2025 15:56"/>
  </r>
  <r>
    <x v="8"/>
    <x v="11"/>
    <n v="33.333333333333336"/>
    <n v="3"/>
    <s v="GBT39"/>
    <n v="200"/>
    <n v="0"/>
    <s v="ร้านที่2"/>
    <s v="น***วัฒน์ ใ***้ว"/>
    <s v="เชียงใหม่"/>
    <s v="-"/>
    <s v=""/>
    <s v="18/11/2025 15:50"/>
    <s v="-"/>
    <s v="J&amp;T COD"/>
    <s v="Tiktok"/>
    <s v="จ่ายทีหลัง / COD"/>
    <s v=""/>
    <s v="766651277140"/>
    <s v="18/11/2025 15:50"/>
  </r>
  <r>
    <x v="4"/>
    <x v="4"/>
    <n v="60"/>
    <n v="3"/>
    <s v="GBT39"/>
    <n v="200"/>
    <n v="0"/>
    <s v="ร้านที่2"/>
    <s v="น***วัฒน์ ใ***้ว"/>
    <s v="เชียงใหม่"/>
    <s v="-"/>
    <s v=""/>
    <s v="18/11/2025 15:50"/>
    <s v="-"/>
    <s v="J&amp;T COD"/>
    <s v="Tiktok"/>
    <s v="จ่ายทีหลัง / COD"/>
    <s v=""/>
    <s v="766651277140"/>
    <s v="18/11/2025 15:50"/>
  </r>
  <r>
    <x v="8"/>
    <x v="11"/>
    <n v="50"/>
    <n v="1"/>
    <s v="GBT38"/>
    <n v="100"/>
    <n v="0"/>
    <s v="ร้านที่4"/>
    <s v="ว***า ส***ิพงษ์ "/>
    <s v="ชลบุรี"/>
    <s v="-"/>
    <s v=""/>
    <s v="18/11/2025 15:47"/>
    <s v="-"/>
    <s v="J&amp;T COD"/>
    <s v="Tiktok"/>
    <s v="จ่ายทีหลัง / COD"/>
    <s v=""/>
    <s v="766621088122"/>
    <s v="18/11/2025 15:47"/>
  </r>
  <r>
    <x v="9"/>
    <x v="12"/>
    <n v="50"/>
    <n v="1"/>
    <s v="GBT38"/>
    <n v="100"/>
    <n v="0"/>
    <s v="ร้านที่4"/>
    <s v="ว***า ส***ิพงษ์ "/>
    <s v="ชลบุรี"/>
    <s v="-"/>
    <s v=""/>
    <s v="18/11/2025 15:47"/>
    <s v="-"/>
    <s v="J&amp;T COD"/>
    <s v="Tiktok"/>
    <s v="จ่ายทีหลัง / COD"/>
    <s v=""/>
    <s v="766621088122"/>
    <s v="18/11/2025 15:47"/>
  </r>
  <r>
    <x v="4"/>
    <x v="4"/>
    <n v="50"/>
    <n v="1"/>
    <s v="GBT38"/>
    <n v="100"/>
    <n v="0"/>
    <s v="ร้านที่4"/>
    <s v="ว***า ส***ิพงษ์ "/>
    <s v="ชลบุรี"/>
    <s v="-"/>
    <s v=""/>
    <s v="18/11/2025 15:47"/>
    <s v="-"/>
    <s v="J&amp;T COD"/>
    <s v="Tiktok"/>
    <s v="จ่ายทีหลัง / COD"/>
    <s v=""/>
    <s v="766621088122"/>
    <s v="18/11/2025 15:47"/>
  </r>
  <r>
    <x v="1"/>
    <x v="1"/>
    <n v="33.333333333333336"/>
    <n v="3"/>
    <s v="GBT37"/>
    <n v="100"/>
    <n v="0"/>
    <s v="ร้านที่2"/>
    <s v="ส***ญญา ส***เนิด"/>
    <s v="พระนครศรีอยุธยา"/>
    <s v="-"/>
    <s v=""/>
    <s v="18/11/2025 15:45"/>
    <s v="-"/>
    <s v="J&amp;T COD"/>
    <s v="Tiktok"/>
    <s v="จ่ายทีหลัง / COD"/>
    <s v="ไม่เอากาแฟนะคะ เผือก2 น้ำตาล1ค่ะ"/>
    <s v="766620212223"/>
    <s v="18/11/2025 15:45"/>
  </r>
  <r>
    <x v="4"/>
    <x v="4"/>
    <n v="60"/>
    <n v="6"/>
    <s v="GBT36"/>
    <n v="200"/>
    <n v="0"/>
    <s v="ร้านที่2"/>
    <s v="ก***พร เ***อนภาพร"/>
    <s v="สมุทรสาคร"/>
    <s v="-"/>
    <s v=""/>
    <s v="18/11/2025 15:44"/>
    <s v="-"/>
    <s v="J&amp;T COD"/>
    <s v="Tiktok"/>
    <s v="จ่ายทีหลัง / COD"/>
    <s v=""/>
    <s v="766684058140"/>
    <s v="18/11/2025 15:44"/>
  </r>
  <r>
    <x v="3"/>
    <x v="3"/>
    <n v="66.666666666666671"/>
    <n v="6"/>
    <s v="GBT34"/>
    <n v="200"/>
    <n v="0"/>
    <s v="ร้านที่2"/>
    <s v="ค** จ***นี ด***ิศ"/>
    <s v="เชียงใหม่"/>
    <s v="-"/>
    <s v=""/>
    <s v="18/11/2025 15:37"/>
    <s v="-"/>
    <s v="J&amp;T COD"/>
    <s v="Tiktok"/>
    <s v="จ่ายทีหลัง / COD"/>
    <s v=""/>
    <s v="-"/>
    <s v="18/11/2025 15:37"/>
  </r>
  <r>
    <x v="6"/>
    <x v="9"/>
    <n v="66.666666666666671"/>
    <n v="3"/>
    <s v="GBT33"/>
    <n v="100"/>
    <n v="0"/>
    <s v="ร้านที่2"/>
    <s v="ก***ิยา บ***รี"/>
    <s v="นนทบุรี"/>
    <s v="-"/>
    <s v=""/>
    <s v="18/11/2025 15:36"/>
    <s v="-"/>
    <s v="J&amp;T COD"/>
    <s v="Tiktok"/>
    <s v="จ่ายทีหลัง / COD"/>
    <s v=""/>
    <s v="-"/>
    <s v="18/11/2025 15:36"/>
  </r>
  <r>
    <x v="1"/>
    <x v="1"/>
    <n v="33.333333333333336"/>
    <n v="3"/>
    <s v="GBT32"/>
    <n v="100"/>
    <n v="0"/>
    <s v="ร้านที่2"/>
    <s v="ศ***ุดา"/>
    <s v="กรุงเทพมหานคร"/>
    <s v="-"/>
    <s v=""/>
    <s v="18/11/2025 15:32"/>
    <s v="-"/>
    <s v="J&amp;T COD"/>
    <s v="Tiktok"/>
    <s v="จ่ายทีหลัง / COD"/>
    <s v=""/>
    <s v="-"/>
    <s v="18/11/2025 15:32"/>
  </r>
  <r>
    <x v="10"/>
    <x v="13"/>
    <n v="139"/>
    <n v="1"/>
    <s v="GBT30"/>
    <n v="399"/>
    <n v="0"/>
    <s v="ร้านที่10"/>
    <s v="คุณศิริ"/>
    <s v="บ้านเลขที่9_x000a_ซอยบางขุนเทียน5_x000a_แขวง/เขต บางบอน_x000a_กทม.  (หน้าบ้านมีอ่างปลา) 10150"/>
    <s v="10150"/>
    <s v="0886549516"/>
    <s v="18/11/2025 15:27"/>
    <s v="raweewan5499@gmail.com"/>
    <s v="EMS"/>
    <s v="facebook"/>
    <s v="กสิกร"/>
    <s v=""/>
    <s v="WB056245945TH"/>
    <s v="18/11/2025 15:28"/>
  </r>
  <r>
    <x v="5"/>
    <x v="7"/>
    <n v="139"/>
    <n v="1"/>
    <s v="GBT30"/>
    <n v="399"/>
    <n v="0"/>
    <s v="ร้านที่10"/>
    <s v="คุณศิริ"/>
    <s v="บ้านเลขที่9_x000a_ซอยบางขุนเทียน5_x000a_แขวง/เขต บางบอน_x000a_กทม.  (หน้าบ้านมีอ่างปลา) 10150"/>
    <s v="10150"/>
    <s v="0886549516"/>
    <s v="18/11/2025 15:27"/>
    <s v="raweewan5499@gmail.com"/>
    <s v="EMS"/>
    <s v="facebook"/>
    <s v="กสิกร"/>
    <s v=""/>
    <s v="WB056245945TH"/>
    <s v="18/11/2025 15:28"/>
  </r>
  <r>
    <x v="11"/>
    <x v="14"/>
    <n v="139"/>
    <n v="1"/>
    <s v="GBT30"/>
    <n v="399"/>
    <n v="0"/>
    <s v="ร้านที่10"/>
    <s v="คุณศิริ"/>
    <s v="บ้านเลขที่9_x000a_ซอยบางขุนเทียน5_x000a_แขวง/เขต บางบอน_x000a_กทม.  (หน้าบ้านมีอ่างปลา) 10150"/>
    <s v="10150"/>
    <s v="0886549516"/>
    <s v="18/11/2025 15:27"/>
    <s v="raweewan5499@gmail.com"/>
    <s v="EMS"/>
    <s v="facebook"/>
    <s v="กสิกร"/>
    <s v=""/>
    <s v="WB056245945TH"/>
    <s v="18/11/2025 15:28"/>
  </r>
  <r>
    <x v="7"/>
    <x v="15"/>
    <n v="139"/>
    <n v="1"/>
    <s v="GBT30"/>
    <n v="399"/>
    <n v="0"/>
    <s v="ร้านที่10"/>
    <s v="คุณศิริ"/>
    <s v="บ้านเลขที่9_x000a_ซอยบางขุนเทียน5_x000a_แขวง/เขต บางบอน_x000a_กทม.  (หน้าบ้านมีอ่างปลา) 10150"/>
    <s v="10150"/>
    <s v="0886549516"/>
    <s v="18/11/2025 15:27"/>
    <s v="raweewan5499@gmail.com"/>
    <s v="EMS"/>
    <s v="facebook"/>
    <s v="กสิกร"/>
    <s v=""/>
    <s v="WB056245945TH"/>
    <s v="18/11/2025 15:28"/>
  </r>
  <r>
    <x v="1"/>
    <x v="1"/>
    <n v="33.333333333333336"/>
    <n v="3"/>
    <s v="GBT29"/>
    <n v="129"/>
    <n v="29"/>
    <s v="ร้านที่2"/>
    <s v="น*** เ***มแสวง"/>
    <s v="สมุทรสาคร"/>
    <s v="-"/>
    <s v=""/>
    <s v="18/11/2025 15:26"/>
    <s v="-"/>
    <s v="J&amp;T COD"/>
    <s v="Tiktok"/>
    <s v="จ่ายทีหลัง / COD"/>
    <s v=""/>
    <s v="-"/>
    <s v="18/11/2025 15:26"/>
  </r>
  <r>
    <x v="1"/>
    <x v="1"/>
    <n v="33.333333333333336"/>
    <n v="3"/>
    <s v="GBT28"/>
    <n v="100"/>
    <n v="0"/>
    <s v="ร้านที่2"/>
    <s v="ฮ***บี ล***งเงิน"/>
    <s v="นครนายก"/>
    <s v="-"/>
    <s v=""/>
    <s v="18/11/2025 15:25"/>
    <s v="-"/>
    <s v="J&amp;T COD"/>
    <s v="Tiktok"/>
    <s v="จ่ายทีหลัง / COD"/>
    <s v=""/>
    <s v="-"/>
    <s v="18/11/2025 15:25"/>
  </r>
  <r>
    <x v="1"/>
    <x v="1"/>
    <n v="33.333333333333336"/>
    <n v="3"/>
    <s v="GBT27"/>
    <n v="100"/>
    <n v="0"/>
    <s v="ร้านที่2"/>
    <s v="จ***ิมา ส***มือง"/>
    <s v="ประจวบคีรีขันธ์"/>
    <s v="-"/>
    <s v=""/>
    <s v="18/11/2025 15:23"/>
    <s v="-"/>
    <s v="J&amp;T Express"/>
    <s v="Tiktok"/>
    <s v="tiktok"/>
    <s v=""/>
    <s v="-"/>
    <s v="18/11/2025 15:23"/>
  </r>
  <r>
    <x v="6"/>
    <x v="9"/>
    <n v="66.666666666666671"/>
    <n v="3"/>
    <s v="GBT26"/>
    <n v="100"/>
    <n v="0"/>
    <s v="ร้านที่2"/>
    <s v="น***ย์     ม***"/>
    <s v="พะเยา"/>
    <s v="-"/>
    <s v=""/>
    <s v="18/11/2025 15:22"/>
    <s v="-"/>
    <s v="J&amp;T COD"/>
    <s v="Tiktok"/>
    <s v="จ่ายทีหลัง / COD"/>
    <s v=""/>
    <s v="-"/>
    <s v="18/11/2025 15:22"/>
  </r>
  <r>
    <x v="1"/>
    <x v="1"/>
    <n v="50"/>
    <n v="6"/>
    <s v="GBT25"/>
    <n v="200"/>
    <n v="0"/>
    <s v="ร้านที่2"/>
    <s v="ว***ธิดา เ***ชู"/>
    <s v="ตรัง"/>
    <s v="-"/>
    <s v=""/>
    <s v="18/11/2025 15:21"/>
    <s v="-"/>
    <s v="J&amp;T COD"/>
    <s v="Tiktok"/>
    <s v="จ่ายทีหลัง / COD"/>
    <s v=""/>
    <s v="766689984130"/>
    <s v="18/11/2025 15:21"/>
  </r>
  <r>
    <x v="12"/>
    <x v="16"/>
    <n v="75"/>
    <n v="2"/>
    <s v="GBT24"/>
    <n v="320.5"/>
    <n v="170.5"/>
    <s v="ร้านที่10"/>
    <s v="วินัย หนุงมิตร"/>
    <s v="18 ม.11 ต.นิคมสร้างตนเอง_x000a__x000a_พิมาย/ Phimaiนครราชสีมา/ Nakhon Ratchasima_x000a_30110"/>
    <s v="30110"/>
    <s v="660936068263"/>
    <s v="18/11/2025 15:18"/>
    <s v="-"/>
    <s v="Kerry_dropoff"/>
    <s v="Lazada"/>
    <s v="lazada"/>
    <s v=""/>
    <s v="-"/>
    <s v="18/11/2025 15:18"/>
  </r>
  <r>
    <x v="4"/>
    <x v="4"/>
    <n v="60"/>
    <n v="3"/>
    <s v="GBT23"/>
    <n v="100"/>
    <n v="0"/>
    <s v="ร้านที่2"/>
    <s v="ณ***ันท์ ส***ญ"/>
    <s v="ฉะเชิงเทรา"/>
    <s v="-"/>
    <s v=""/>
    <s v="18/11/2025 15:17"/>
    <s v="-"/>
    <s v="J&amp;T COD"/>
    <s v="Tiktok"/>
    <s v="จ่ายทีหลัง / COD"/>
    <s v=""/>
    <s v="766626553206"/>
    <s v="18/11/2025 15:17"/>
  </r>
  <r>
    <x v="6"/>
    <x v="9"/>
    <n v="66.666666666666671"/>
    <n v="12"/>
    <s v="GBT22"/>
    <n v="400"/>
    <n v="0"/>
    <s v="ร้านที่2"/>
    <s v=""/>
    <s v=""/>
    <s v="-"/>
    <s v=""/>
    <s v="-"/>
    <s v="-"/>
    <s v="Standard shipping"/>
    <s v="Tiktok"/>
    <s v="-"/>
    <s v=""/>
    <s v="-"/>
    <s v="18/11/2025 15:17"/>
  </r>
  <r>
    <x v="1"/>
    <x v="1"/>
    <n v="33.333333333333336"/>
    <n v="3"/>
    <s v="GBT19"/>
    <n v="100"/>
    <n v="0"/>
    <s v="ร้านที่2"/>
    <s v="ส***พร น***การัตน์"/>
    <s v="กรุงเทพฯ"/>
    <s v="-"/>
    <s v=""/>
    <s v="18/11/2025 15:07"/>
    <s v="-"/>
    <s v="J&amp;T Express"/>
    <s v="Tiktok"/>
    <s v="tiktok"/>
    <s v=""/>
    <s v="766648408304"/>
    <s v="18/11/2025 15:07"/>
  </r>
  <r>
    <x v="1"/>
    <x v="1"/>
    <n v="33.333333333333336"/>
    <n v="3"/>
    <s v="GBT18"/>
    <n v="100"/>
    <n v="0"/>
    <s v="ร้านที่2"/>
    <s v="น***ี จ***มุนี"/>
    <s v="นครศรีธรรมราช"/>
    <s v="-"/>
    <s v=""/>
    <s v="18/11/2025 15:07"/>
    <s v="-"/>
    <s v="J&amp;T COD"/>
    <s v="Tiktok"/>
    <s v="จ่ายทีหลัง / COD"/>
    <s v=""/>
    <s v="766652307293"/>
    <s v="18/11/2025 15:07"/>
  </r>
  <r>
    <x v="1"/>
    <x v="1"/>
    <n v="33.333333333333336"/>
    <n v="3"/>
    <s v="GBT17"/>
    <n v="300"/>
    <n v="0"/>
    <s v="ร้านที่2"/>
    <s v="ป***าน ค***ีจริง"/>
    <s v="ฉะเชิงเทรา"/>
    <s v="-"/>
    <s v=""/>
    <s v="18/11/2025 15:06"/>
    <s v="-"/>
    <s v="J&amp;T Express"/>
    <s v="Tiktok"/>
    <s v="tiktok"/>
    <s v=""/>
    <s v="766668101216"/>
    <s v="18/11/2025 15:06"/>
  </r>
  <r>
    <x v="1"/>
    <x v="1"/>
    <n v="33.333333333333336"/>
    <n v="6"/>
    <s v="GBT17"/>
    <n v="300"/>
    <n v="0"/>
    <s v="ร้านที่2"/>
    <s v="ป***าน ค***ีจริง"/>
    <s v="ฉะเชิงเทรา"/>
    <s v="-"/>
    <s v=""/>
    <s v="18/11/2025 15:06"/>
    <s v="-"/>
    <s v="J&amp;T Express"/>
    <s v="Tiktok"/>
    <s v="tiktok"/>
    <s v=""/>
    <s v="766668101216"/>
    <s v="18/11/2025 15:06"/>
  </r>
  <r>
    <x v="4"/>
    <x v="4"/>
    <n v="60"/>
    <n v="3"/>
    <s v="GBT16"/>
    <n v="99.99"/>
    <n v="0"/>
    <s v="ร้านที่2"/>
    <s v="n***"/>
    <s v="นนทบุรี"/>
    <s v="-"/>
    <s v=""/>
    <s v="18/11/2025 15:06"/>
    <s v="-"/>
    <s v="Flash Express Thailand COD"/>
    <s v="Tiktok"/>
    <s v="จ่ายทีหลัง / COD"/>
    <s v=""/>
    <s v="THT030629W2TY1Z"/>
    <s v="18/11/2025 15:06"/>
  </r>
  <r>
    <x v="6"/>
    <x v="9"/>
    <n v="66.666666666666671"/>
    <n v="3"/>
    <s v="GBT15"/>
    <n v="100"/>
    <n v="0"/>
    <s v="ร้านที่2"/>
    <s v="อ***ิรา"/>
    <s v="ตำบล บึงกาฬ"/>
    <s v="-"/>
    <s v=""/>
    <s v="18/11/2025 15:04"/>
    <s v="-"/>
    <s v="J&amp;T COD"/>
    <s v="Tiktok"/>
    <s v="จ่ายทีหลัง / COD"/>
    <s v=""/>
    <s v="-"/>
    <s v="18/11/2025 15:04"/>
  </r>
  <r>
    <x v="1"/>
    <x v="1"/>
    <n v="33.333333333333336"/>
    <n v="3"/>
    <s v="GBT13"/>
    <n v="100"/>
    <n v="0"/>
    <s v="ร้านที่2"/>
    <s v="ธ***  เ***อมั่ง   โ***ร้านเจ๊ต้อยไผ่ดำ"/>
    <s v="ฉะเชิงเทรา"/>
    <s v="-"/>
    <s v=""/>
    <s v="18/11/2025 15:03"/>
    <s v="-"/>
    <s v="J&amp;T COD"/>
    <s v="Tiktok"/>
    <s v="จ่ายทีหลัง / COD"/>
    <s v=""/>
    <s v="-"/>
    <s v="18/11/2025 15:03"/>
  </r>
  <r>
    <x v="6"/>
    <x v="9"/>
    <n v="66.666666666666671"/>
    <n v="3"/>
    <s v="GBT9"/>
    <n v="100"/>
    <n v="0"/>
    <s v="ร้านที่2"/>
    <s v="ศ***พร ร***รวย"/>
    <s v="สุราษฎร์ธานี"/>
    <s v="-"/>
    <s v=""/>
    <s v="18/11/2025 14:59"/>
    <s v="-"/>
    <s v="J&amp;T COD"/>
    <s v="Tiktok"/>
    <s v="จ่ายทีหลัง / COD"/>
    <s v=""/>
    <s v="-"/>
    <s v="18/11/2025 14:59"/>
  </r>
  <r>
    <x v="4"/>
    <x v="4"/>
    <n v="60"/>
    <n v="3"/>
    <s v="GBT8"/>
    <n v="138"/>
    <n v="38"/>
    <s v="ร้านที่2"/>
    <s v="ว***นต์"/>
    <s v="กาญจนบุรี"/>
    <s v="-"/>
    <s v=""/>
    <s v="18/11/2025 14:58"/>
    <s v="-"/>
    <s v="J&amp;T COD"/>
    <s v="Tiktok"/>
    <s v="จ่ายทีหลัง / COD"/>
    <s v=""/>
    <s v="766694653185"/>
    <s v="18/11/2025 14:58"/>
  </r>
  <r>
    <x v="1"/>
    <x v="1"/>
    <n v="65"/>
    <n v="9"/>
    <s v="GBT4"/>
    <n v="310"/>
    <n v="0"/>
    <s v="ร้านที่2"/>
    <s v="เ***ี เ***งนิล"/>
    <s v="กำแพงเพชร"/>
    <s v="-"/>
    <s v=""/>
    <s v="18/11/2025 14:52"/>
    <s v="-"/>
    <s v="J&amp;T Express"/>
    <s v="Tiktok"/>
    <s v="tiktok"/>
    <s v=""/>
    <s v="766694608223"/>
    <s v="18/11/2025 14:51"/>
  </r>
  <r>
    <x v="4"/>
    <x v="4"/>
    <n v="60"/>
    <n v="3"/>
    <s v="GBT3"/>
    <n v="99.99"/>
    <n v="0"/>
    <s v="ร้านที่2"/>
    <s v="ก***ักษณ์"/>
    <s v="กาญจนบุรี"/>
    <s v="-"/>
    <s v=""/>
    <s v="18/11/2025 14:51"/>
    <s v="-"/>
    <s v="J&amp;T COD"/>
    <s v="Tiktok"/>
    <s v="จ่ายทีหลัง / COD"/>
    <s v=""/>
    <s v="766672153155"/>
    <s v="18/11/2025 14:51"/>
  </r>
  <r>
    <x v="1"/>
    <x v="1"/>
    <n v="33.333333333333336"/>
    <n v="3"/>
    <s v="GBT1"/>
    <n v="100"/>
    <n v="0"/>
    <s v="ร้านที่2"/>
    <s v="ว***ษา ร***ัว"/>
    <s v="กรุงเทพมหานคร"/>
    <s v="-"/>
    <s v=""/>
    <s v="18/11/2025 14:48"/>
    <s v="-"/>
    <s v="J&amp;T Express"/>
    <s v="Tiktok"/>
    <s v="tiktok"/>
    <s v=""/>
    <s v="-"/>
    <s v="18/11/2025 14:48"/>
  </r>
  <r>
    <x v="1"/>
    <x v="1"/>
    <n v="33.333333333333336"/>
    <n v="3"/>
    <s v="GBT0"/>
    <n v="107"/>
    <n v="7"/>
    <s v="ร้านที่2"/>
    <s v="ว***ริ.  พ***ัย"/>
    <s v="นนทบุรี"/>
    <s v="-"/>
    <s v=""/>
    <s v="18/11/2025 14:46"/>
    <s v="-"/>
    <s v="J&amp;T Express"/>
    <s v="Tiktok"/>
    <s v="tiktok"/>
    <s v=""/>
    <s v="766615700303"/>
    <s v="18/11/2025 14:46"/>
  </r>
  <r>
    <x v="4"/>
    <x v="4"/>
    <n v="60"/>
    <n v="3"/>
    <s v="GBS99"/>
    <n v="100"/>
    <n v="0"/>
    <s v="ร้านที่2"/>
    <s v="ว***า ล***เสรี"/>
    <s v="กรุงเทพฯ"/>
    <s v="-"/>
    <s v=""/>
    <s v="18/11/2025 14:45"/>
    <s v="-"/>
    <s v="J&amp;T COD"/>
    <s v="Tiktok"/>
    <s v="จ่ายทีหลัง / COD"/>
    <s v=""/>
    <s v="766606959193"/>
    <s v="18/11/2025 14:45"/>
  </r>
  <r>
    <x v="3"/>
    <x v="3"/>
    <n v="66.666666666666671"/>
    <n v="3"/>
    <s v="GBS97"/>
    <n v="107"/>
    <n v="7"/>
    <s v="ร้านที่2"/>
    <s v="ว***ริ.  พ***ัย"/>
    <s v="นนทบุรี"/>
    <s v="-"/>
    <s v=""/>
    <s v="18/11/2025 14:43"/>
    <s v="-"/>
    <s v="J&amp;T Express"/>
    <s v="Tiktok"/>
    <s v="tiktok"/>
    <s v=""/>
    <s v="-"/>
    <s v="18/11/2025 14:43"/>
  </r>
  <r>
    <x v="1"/>
    <x v="1"/>
    <n v="50"/>
    <n v="6"/>
    <s v="GBS96"/>
    <n v="530"/>
    <n v="0"/>
    <s v="ร้านที่2"/>
    <s v="จ***์​จุฑา​ ร***์​ส​ั​จ​จา​"/>
    <s v="นครราชสีมา"/>
    <s v="-"/>
    <s v=""/>
    <s v="18/11/2025 14:42"/>
    <s v="-"/>
    <s v="J&amp;T COD"/>
    <s v="Tiktok"/>
    <s v="จ่ายทีหลัง / COD"/>
    <s v=""/>
    <s v="766616119220"/>
    <s v="18/11/2025 14:43"/>
  </r>
  <r>
    <x v="3"/>
    <x v="3"/>
    <n v="33"/>
    <n v="10"/>
    <s v="GBS96"/>
    <n v="530"/>
    <n v="0"/>
    <s v="ร้านที่2"/>
    <s v="จ***์​จุฑา​ ร***์​ส​ั​จ​จา​"/>
    <s v="นครราชสีมา"/>
    <s v="-"/>
    <s v=""/>
    <s v="18/11/2025 14:42"/>
    <s v="-"/>
    <s v="J&amp;T COD"/>
    <s v="Tiktok"/>
    <s v="จ่ายทีหลัง / COD"/>
    <s v=""/>
    <s v="766616119220"/>
    <s v="18/11/2025 14:43"/>
  </r>
  <r>
    <x v="6"/>
    <x v="9"/>
    <n v="66.666666666666671"/>
    <n v="3"/>
    <s v="GBS93"/>
    <n v="100"/>
    <n v="0"/>
    <s v="ร้านที่2"/>
    <s v="อ***พร  แ***ทน"/>
    <s v="อุบลราชธานี"/>
    <s v="-"/>
    <s v=""/>
    <s v="18/11/2025 14:39"/>
    <s v="-"/>
    <s v="J&amp;T COD"/>
    <s v="Tiktok"/>
    <s v="จ่ายทีหลัง / COD"/>
    <s v=""/>
    <s v="-"/>
    <s v="18/11/2025 14:39"/>
  </r>
  <r>
    <x v="6"/>
    <x v="9"/>
    <n v="66.666666666666671"/>
    <n v="3"/>
    <s v="GBS91"/>
    <n v="100"/>
    <n v="0"/>
    <s v="ร้านที่2"/>
    <s v="n*** พ***ีย์. แ***ขาว"/>
    <s v="ปทุมธานี"/>
    <s v="-"/>
    <s v=""/>
    <s v="18/11/2025 14:38"/>
    <s v="-"/>
    <s v="Flash Express Thailand COD"/>
    <s v="Tiktok"/>
    <s v="จ่ายทีหลัง / COD"/>
    <s v=""/>
    <s v="THT040129UWV06Z"/>
    <s v="18/11/2025 14:38"/>
  </r>
  <r>
    <x v="1"/>
    <x v="1"/>
    <n v="33.333333333333336"/>
    <n v="3"/>
    <s v="GBS89"/>
    <n v="100"/>
    <n v="0"/>
    <s v="ร้านที่2"/>
    <s v="ช***้า น***รุง"/>
    <s v="กรุงเทพมหานคร"/>
    <s v="-"/>
    <s v=""/>
    <s v="18/11/2025 14:36"/>
    <s v="-"/>
    <s v="J&amp;T Express"/>
    <s v="Tiktok"/>
    <s v="tiktok"/>
    <s v="เอาฝอยทอง1 รสกาแฟ_x000a_1_x000a_รสมะพร้าวน้ำหอม1"/>
    <s v="766627490171"/>
    <s v="18/11/2025 14:36"/>
  </r>
  <r>
    <x v="3"/>
    <x v="3"/>
    <n v="66.666666666666671"/>
    <n v="3"/>
    <s v="GBS88"/>
    <n v="199.99"/>
    <n v="0"/>
    <s v="ร้านที่2"/>
    <s v="พ***ร จ***น์หอม"/>
    <s v="สมุทรสาคร"/>
    <s v="-"/>
    <s v=""/>
    <s v="18/11/2025 14:35"/>
    <s v="-"/>
    <s v="J&amp;T COD"/>
    <s v="Tiktok"/>
    <s v="จ่ายทีหลัง / COD"/>
    <s v=""/>
    <s v="-"/>
    <s v="18/11/2025 14:35"/>
  </r>
  <r>
    <x v="8"/>
    <x v="11"/>
    <n v="50"/>
    <n v="1"/>
    <s v="GBS88"/>
    <n v="199.99"/>
    <n v="0"/>
    <s v="ร้านที่2"/>
    <s v="พ***ร จ***น์หอม"/>
    <s v="สมุทรสาคร"/>
    <s v="-"/>
    <s v=""/>
    <s v="18/11/2025 14:35"/>
    <s v="-"/>
    <s v="J&amp;T COD"/>
    <s v="Tiktok"/>
    <s v="จ่ายทีหลัง / COD"/>
    <s v=""/>
    <s v="-"/>
    <s v="18/11/2025 14:35"/>
  </r>
  <r>
    <x v="9"/>
    <x v="12"/>
    <n v="50"/>
    <n v="1"/>
    <s v="GBS88"/>
    <n v="199.99"/>
    <n v="0"/>
    <s v="ร้านที่2"/>
    <s v="พ***ร จ***น์หอม"/>
    <s v="สมุทรสาคร"/>
    <s v="-"/>
    <s v=""/>
    <s v="18/11/2025 14:35"/>
    <s v="-"/>
    <s v="J&amp;T COD"/>
    <s v="Tiktok"/>
    <s v="จ่ายทีหลัง / COD"/>
    <s v=""/>
    <s v="-"/>
    <s v="18/11/2025 14:35"/>
  </r>
  <r>
    <x v="4"/>
    <x v="4"/>
    <n v="50"/>
    <n v="1"/>
    <s v="GBS88"/>
    <n v="199.99"/>
    <n v="0"/>
    <s v="ร้านที่2"/>
    <s v="พ***ร จ***น์หอม"/>
    <s v="สมุทรสาคร"/>
    <s v="-"/>
    <s v=""/>
    <s v="18/11/2025 14:35"/>
    <s v="-"/>
    <s v="J&amp;T COD"/>
    <s v="Tiktok"/>
    <s v="จ่ายทีหลัง / COD"/>
    <s v=""/>
    <s v="-"/>
    <s v="18/11/2025 14:35"/>
  </r>
  <r>
    <x v="1"/>
    <x v="1"/>
    <n v="33.333333333333336"/>
    <n v="3"/>
    <s v="GBS87"/>
    <n v="100"/>
    <n v="0"/>
    <s v="ร้านที่2"/>
    <s v="น***ยุพา แ***กอง"/>
    <s v="พิษณุโลก"/>
    <s v="-"/>
    <s v=""/>
    <s v="18/11/2025 14:34"/>
    <s v="-"/>
    <s v="J&amp;T COD"/>
    <s v="Tiktok"/>
    <s v="จ่ายทีหลัง / COD"/>
    <s v=""/>
    <s v="-"/>
    <s v="18/11/2025 14:34"/>
  </r>
  <r>
    <x v="3"/>
    <x v="3"/>
    <n v="66.666666666666671"/>
    <n v="3"/>
    <s v="GBS86"/>
    <n v="100"/>
    <n v="0"/>
    <s v="ร้านที่2"/>
    <s v="อ***ร​ ใ***ารี​ย์​"/>
    <s v="เทศบาลนครนครราชสีมา"/>
    <s v="-"/>
    <s v=""/>
    <s v="18/11/2025 14:34"/>
    <s v="-"/>
    <s v="J&amp;T Express"/>
    <s v="Tiktok"/>
    <s v="tiktok"/>
    <s v=""/>
    <s v="-"/>
    <s v="18/11/2025 14:33"/>
  </r>
  <r>
    <x v="4"/>
    <x v="4"/>
    <n v="60"/>
    <n v="3"/>
    <s v="GBS85"/>
    <n v="100"/>
    <n v="0"/>
    <s v="ร้านที่2"/>
    <s v="ล***าวัลย์ ป***านัง"/>
    <s v="นครราชสีมา"/>
    <s v="-"/>
    <s v=""/>
    <s v="18/11/2025 14:32"/>
    <s v="-"/>
    <s v="J&amp;T COD"/>
    <s v="Tiktok"/>
    <s v="จ่ายทีหลัง / COD"/>
    <s v=""/>
    <s v="766641056193"/>
    <s v="18/11/2025 14:32"/>
  </r>
  <r>
    <x v="1"/>
    <x v="1"/>
    <n v="50"/>
    <n v="6"/>
    <s v="GBS83"/>
    <n v="349.99"/>
    <n v="0"/>
    <s v="ร้านที่2"/>
    <s v="เ**"/>
    <s v="ปราจีนบุรี"/>
    <s v="-"/>
    <s v=""/>
    <s v="18/11/2025 14:31"/>
    <s v="-"/>
    <s v="J&amp;T Express"/>
    <s v="Tiktok"/>
    <s v="tiktok"/>
    <s v=""/>
    <s v="766632361165"/>
    <s v="18/11/2025 14:31"/>
  </r>
  <r>
    <x v="13"/>
    <x v="17"/>
    <n v="12"/>
    <n v="10"/>
    <s v="GBS83"/>
    <n v="349.99"/>
    <n v="0"/>
    <s v="ร้านที่2"/>
    <s v="เ**"/>
    <s v="ปราจีนบุรี"/>
    <s v="-"/>
    <s v=""/>
    <s v="18/11/2025 14:31"/>
    <s v="-"/>
    <s v="J&amp;T Express"/>
    <s v="Tiktok"/>
    <s v="tiktok"/>
    <s v=""/>
    <s v="766632361165"/>
    <s v="18/11/2025 14:31"/>
  </r>
  <r>
    <x v="3"/>
    <x v="3"/>
    <n v="66.666666666666671"/>
    <n v="3"/>
    <s v="GBS82"/>
    <n v="100"/>
    <n v="0"/>
    <s v="ร้านที่2"/>
    <s v="น***วรฐ ป***ุสานนท์"/>
    <s v="ชลบุรี"/>
    <s v="-"/>
    <s v=""/>
    <s v="18/11/2025 14:30"/>
    <s v="-"/>
    <s v="J&amp;T COD"/>
    <s v="Tiktok"/>
    <s v="จ่ายทีหลัง / COD"/>
    <s v=""/>
    <s v="-"/>
    <s v="18/11/2025 14:30"/>
  </r>
  <r>
    <x v="4"/>
    <x v="4"/>
    <n v="60"/>
    <n v="3"/>
    <s v="GBS81"/>
    <n v="100"/>
    <n v="0"/>
    <s v="ร้านที่2"/>
    <s v="อ*** ร***โรจน์"/>
    <s v="ชลบุรี"/>
    <s v="-"/>
    <s v=""/>
    <s v="18/11/2025 14:29"/>
    <s v="-"/>
    <s v="J&amp;T COD"/>
    <s v="Tiktok"/>
    <s v="จ่ายทีหลัง / COD"/>
    <s v=""/>
    <s v="766638353176"/>
    <s v="18/11/2025 14:29"/>
  </r>
  <r>
    <x v="4"/>
    <x v="4"/>
    <n v="60"/>
    <n v="3"/>
    <s v="GBS80"/>
    <n v="100"/>
    <n v="0"/>
    <s v="ร้านที่2"/>
    <s v="ฤ***รัตน์ น***ินทร์"/>
    <s v="กรุงเทพฯ"/>
    <s v="-"/>
    <s v=""/>
    <s v="18/11/2025 14:29"/>
    <s v="-"/>
    <s v="J&amp;T Express"/>
    <s v="Tiktok"/>
    <s v="tiktok"/>
    <s v=""/>
    <s v="766601757176"/>
    <s v="18/11/2025 14:29"/>
  </r>
  <r>
    <x v="1"/>
    <x v="1"/>
    <n v="33.333333333333336"/>
    <n v="3"/>
    <s v="GBS79"/>
    <n v="100"/>
    <n v="0"/>
    <s v="ร้านที่2"/>
    <s v="จ***นา บ***า"/>
    <s v="อำนาจเจริญ"/>
    <s v="-"/>
    <s v=""/>
    <s v="18/11/2025 14:28"/>
    <s v="-"/>
    <s v="J&amp;T COD"/>
    <s v="Tiktok"/>
    <s v="จ่ายทีหลัง / COD"/>
    <s v="รับเค้กรถมะพร้าวน้ำหอม,ฝอยทอง,เนยนม"/>
    <s v="766686596152"/>
    <s v="18/11/2025 14:28"/>
  </r>
  <r>
    <x v="1"/>
    <x v="1"/>
    <n v="33.333333333333336"/>
    <n v="3"/>
    <s v="GBS77"/>
    <n v="101"/>
    <n v="1"/>
    <s v="ร้านที่2"/>
    <s v="อ***ิรา ก***น"/>
    <s v="สระบุรี"/>
    <s v="-"/>
    <s v=""/>
    <s v="18/11/2025 14:26"/>
    <s v="-"/>
    <s v="J&amp;T COD"/>
    <s v="Tiktok"/>
    <s v="จ่ายทีหลัง / COD"/>
    <s v=""/>
    <s v="-"/>
    <s v="18/11/2025 14:27"/>
  </r>
  <r>
    <x v="13"/>
    <x v="17"/>
    <n v="12"/>
    <n v="10"/>
    <s v="GBS75"/>
    <n v="121"/>
    <n v="0"/>
    <s v="ร้านที่1"/>
    <s v="อ******า"/>
    <s v="******เจริญ ตำบลสินเจริญ อำเภอพระแสง จังหวัดสุราษฎร์ธานี 84210"/>
    <s v="84210"/>
    <s v="52"/>
    <s v="18/11/2025 14:55"/>
    <s v="-"/>
    <s v="SPX Express"/>
    <s v="Shopee"/>
    <s v="shopee"/>
    <s v=""/>
    <s v="-"/>
    <s v="18/11/2025 14:25"/>
  </r>
  <r>
    <x v="6"/>
    <x v="9"/>
    <n v="66.666666666666671"/>
    <n v="6"/>
    <s v="GBS74"/>
    <n v="200"/>
    <n v="0"/>
    <s v="ร้านที่2"/>
    <s v="ส***ี บ***นทด"/>
    <s v="กรุงเทพฯ"/>
    <s v="-"/>
    <s v=""/>
    <s v="18/11/2025 14:24"/>
    <s v="-"/>
    <s v="J&amp;T COD"/>
    <s v="Tiktok"/>
    <s v="จ่ายทีหลัง / COD"/>
    <s v=""/>
    <s v="-"/>
    <s v="18/11/2025 14:25"/>
  </r>
  <r>
    <x v="1"/>
    <x v="1"/>
    <n v="33.333333333333336"/>
    <n v="3"/>
    <s v="GBS72"/>
    <n v="100"/>
    <n v="0"/>
    <s v="ร้านที่2"/>
    <s v="ร***โรจน์ ป***าสะวัติ"/>
    <s v="สมุทรปราการ"/>
    <s v="-"/>
    <s v=""/>
    <s v="18/11/2025 14:21"/>
    <s v="-"/>
    <s v="J&amp;T Express"/>
    <s v="Tiktok"/>
    <s v="tiktok"/>
    <s v=""/>
    <s v="-"/>
    <s v="18/11/2025 14:21"/>
  </r>
  <r>
    <x v="3"/>
    <x v="3"/>
    <n v="66.666666666666671"/>
    <n v="3"/>
    <s v="GBS71"/>
    <n v="100"/>
    <n v="0"/>
    <s v="ร้านที่2"/>
    <s v="ณ*** ธ***สอย"/>
    <s v="เทศบาลนครเชียงใหม่"/>
    <s v="-"/>
    <s v=""/>
    <s v="18/11/2025 14:21"/>
    <s v="-"/>
    <s v="J&amp;T COD"/>
    <s v="Tiktok"/>
    <s v="จ่ายทีหลัง / COD"/>
    <s v=""/>
    <s v="-"/>
    <s v="18/11/2025 14:21"/>
  </r>
  <r>
    <x v="3"/>
    <x v="3"/>
    <n v="66.666666666666671"/>
    <n v="3"/>
    <s v="GBS70"/>
    <n v="100"/>
    <n v="0"/>
    <s v="ร้านที่2"/>
    <s v="ป***ัสสร  ส***ุเนตร"/>
    <s v="กรุงเทพฯ"/>
    <s v="-"/>
    <s v=""/>
    <s v="18/11/2025 14:21"/>
    <s v="-"/>
    <s v="J&amp;T COD"/>
    <s v="Tiktok"/>
    <s v="จ่ายทีหลัง / COD"/>
    <s v=""/>
    <s v="-"/>
    <s v="18/11/2025 14:21"/>
  </r>
  <r>
    <x v="1"/>
    <x v="1"/>
    <n v="33.333333333333336"/>
    <n v="6"/>
    <s v="GBS69"/>
    <n v="200"/>
    <n v="0"/>
    <s v="ร้านที่2"/>
    <s v="น***นันท์"/>
    <s v="กรุงเทพมหานคร"/>
    <s v="-"/>
    <s v=""/>
    <s v="18/11/2025 14:20"/>
    <s v="-"/>
    <s v="J&amp;T Express"/>
    <s v="Tiktok"/>
    <s v="tiktok"/>
    <s v=""/>
    <s v="766649887146"/>
    <s v="18/11/2025 14:20"/>
  </r>
  <r>
    <x v="14"/>
    <x v="18"/>
    <n v="54.5"/>
    <n v="2"/>
    <s v="GBS67"/>
    <n v="64"/>
    <n v="0"/>
    <s v="ร้านที่1"/>
    <s v="อำพร ล้อมสินทรัพย์"/>
    <s v="38/2หน้าสถานีรถไฟท่าแฉลบ ซ.เนเล่ท์ หมู่5 · ศรีษะทอง/ Sisa Thong_x000a__x000a_นครชัยศรี/ Nakhon Chai Siนครปฐม/ Nakhon Pathom_x000a_73120"/>
    <s v="73120"/>
    <s v="660875035751"/>
    <s v="18/11/2025 14:19"/>
    <s v="-"/>
    <s v="Kerry_dropoff"/>
    <s v="Lazada"/>
    <s v="lazada"/>
    <s v=""/>
    <s v="LEXPU0629851918"/>
    <s v="18/11/2025 14:19"/>
  </r>
  <r>
    <x v="1"/>
    <x v="1"/>
    <n v="33.333333333333336"/>
    <n v="3"/>
    <s v="GBS66"/>
    <n v="100"/>
    <n v="0"/>
    <s v="ร้านที่2"/>
    <s v="น***รา จ***มี"/>
    <s v="Uttaradit"/>
    <s v="-"/>
    <s v=""/>
    <s v="18/11/2025 14:18"/>
    <s v="-"/>
    <s v="J&amp;T COD"/>
    <s v="Tiktok"/>
    <s v="จ่ายทีหลัง / COD"/>
    <s v="ไม่รับกาแฟ"/>
    <s v="766696301243"/>
    <s v="18/11/2025 14:19"/>
  </r>
  <r>
    <x v="6"/>
    <x v="9"/>
    <n v="66.666666666666671"/>
    <n v="3"/>
    <s v="GBS64"/>
    <n v="100"/>
    <n v="0"/>
    <s v="ร้านที่2"/>
    <s v="ธ***พร    ก***มาลา"/>
    <s v="ปราจีนบุรี"/>
    <s v="-"/>
    <s v=""/>
    <s v="18/11/2025 14:16"/>
    <s v="-"/>
    <s v="J&amp;T COD"/>
    <s v="Tiktok"/>
    <s v="จ่ายทีหลัง / COD"/>
    <s v=""/>
    <s v="-"/>
    <s v="18/11/2025 14:18"/>
  </r>
  <r>
    <x v="1"/>
    <x v="1"/>
    <n v="33.333333333333336"/>
    <n v="3"/>
    <s v="GBS62"/>
    <n v="100"/>
    <n v="0"/>
    <s v="ร้านที่2"/>
    <s v="ร***า บ***าสวย"/>
    <s v="สมุทรปราการ"/>
    <s v="-"/>
    <s v=""/>
    <s v="18/11/2025 14:13"/>
    <s v="-"/>
    <s v="J&amp;T Express"/>
    <s v="Tiktok"/>
    <s v="tiktok"/>
    <s v=""/>
    <s v="766685008294"/>
    <s v="18/11/2025 14:17"/>
  </r>
  <r>
    <x v="4"/>
    <x v="4"/>
    <n v="60"/>
    <n v="6"/>
    <s v="GBS61"/>
    <n v="200"/>
    <n v="0"/>
    <s v="ร้านที่2"/>
    <s v="เ***กา ว***สุวรรณ"/>
    <s v="กรุงเทพฯ"/>
    <s v="-"/>
    <s v=""/>
    <s v="18/11/2025 14:13"/>
    <s v="-"/>
    <s v="J&amp;T COD"/>
    <s v="Tiktok"/>
    <s v="จ่ายทีหลัง / COD"/>
    <s v=""/>
    <s v="766653346196"/>
    <s v="18/11/2025 14:16"/>
  </r>
  <r>
    <x v="3"/>
    <x v="3"/>
    <n v="66.666666666666671"/>
    <n v="3"/>
    <s v="GBS60"/>
    <n v="100"/>
    <n v="0"/>
    <s v="ร้านที่2"/>
    <s v="ธ***ยา น***วงศ์"/>
    <s v="กรุงเทพฯ"/>
    <s v="-"/>
    <s v=""/>
    <s v="18/11/2025 14:14"/>
    <s v="-"/>
    <s v="J&amp;T Express"/>
    <s v="Tiktok"/>
    <s v="tiktok"/>
    <s v=""/>
    <s v="-"/>
    <s v="18/11/2025 14:16"/>
  </r>
  <r>
    <x v="3"/>
    <x v="3"/>
    <n v="66.666666666666671"/>
    <n v="3"/>
    <s v="GBS59"/>
    <n v="200"/>
    <n v="0"/>
    <s v="ร้านที่2"/>
    <s v="ร***งฝั่งลาวดพร้าว"/>
    <s v="กรุงเทพฯ"/>
    <s v="-"/>
    <s v=""/>
    <s v="18/11/2025 14:12"/>
    <s v="-"/>
    <s v="J&amp;T Express"/>
    <s v="Tiktok"/>
    <s v="tiktok"/>
    <s v=""/>
    <s v="-"/>
    <s v="18/11/2025 14:16"/>
  </r>
  <r>
    <x v="4"/>
    <x v="4"/>
    <n v="60"/>
    <n v="3"/>
    <s v="GBS59"/>
    <n v="200"/>
    <n v="0"/>
    <s v="ร้านที่2"/>
    <s v="ร***งฝั่งลาวดพร้าว"/>
    <s v="กรุงเทพฯ"/>
    <s v="-"/>
    <s v=""/>
    <s v="18/11/2025 14:12"/>
    <s v="-"/>
    <s v="J&amp;T Express"/>
    <s v="Tiktok"/>
    <s v="tiktok"/>
    <s v=""/>
    <s v="-"/>
    <s v="18/11/2025 14:16"/>
  </r>
  <r>
    <x v="4"/>
    <x v="4"/>
    <n v="60"/>
    <n v="3"/>
    <s v="GBS58"/>
    <n v="200"/>
    <n v="0"/>
    <s v="ร้านที่2"/>
    <s v=""/>
    <s v=""/>
    <s v="-"/>
    <s v=""/>
    <s v="-"/>
    <s v="-"/>
    <s v="Standard shipping"/>
    <s v="Tiktok"/>
    <s v="-"/>
    <s v=""/>
    <s v="-"/>
    <s v="18/11/2025 14:16"/>
  </r>
  <r>
    <x v="6"/>
    <x v="9"/>
    <n v="66.666666666666671"/>
    <n v="3"/>
    <s v="GBS58"/>
    <n v="200"/>
    <n v="0"/>
    <s v="ร้านที่2"/>
    <s v=""/>
    <s v=""/>
    <s v="-"/>
    <s v=""/>
    <s v="-"/>
    <s v="-"/>
    <s v="Standard shipping"/>
    <s v="Tiktok"/>
    <s v="-"/>
    <s v=""/>
    <s v="-"/>
    <s v="18/11/2025 14:16"/>
  </r>
  <r>
    <x v="1"/>
    <x v="1"/>
    <n v="33.333333333333336"/>
    <n v="6"/>
    <s v="GBS57"/>
    <n v="200"/>
    <n v="0"/>
    <s v="ร้านที่2"/>
    <s v="เ***พร ย***ัก"/>
    <s v="สมุทรปราการ"/>
    <s v="-"/>
    <s v=""/>
    <s v="18/11/2025 14:11"/>
    <s v="-"/>
    <s v="Flash Express Thailand COD"/>
    <s v="Tiktok"/>
    <s v="จ่ายทีหลัง / COD"/>
    <s v=""/>
    <s v="THT020329W76K1Z"/>
    <s v="18/11/2025 14:16"/>
  </r>
  <r>
    <x v="6"/>
    <x v="9"/>
    <n v="66.666666666666671"/>
    <n v="3"/>
    <s v="GBS56"/>
    <n v="100"/>
    <n v="0"/>
    <s v="ร้านที่2"/>
    <s v="ค***ม่สาคร.   อ***แก้ว"/>
    <s v="นครราชสีมา"/>
    <s v="-"/>
    <s v=""/>
    <s v="18/11/2025 14:10"/>
    <s v="-"/>
    <s v="J&amp;T COD"/>
    <s v="Tiktok"/>
    <s v="จ่ายทีหลัง / COD"/>
    <s v=""/>
    <s v="-"/>
    <s v="18/11/2025 14:15"/>
  </r>
  <r>
    <x v="1"/>
    <x v="1"/>
    <n v="33.333333333333336"/>
    <n v="3"/>
    <s v="GBS55"/>
    <n v="200"/>
    <n v="0"/>
    <s v="ร้านที่2"/>
    <s v="อ***์"/>
    <s v="นครนายก"/>
    <s v="-"/>
    <s v=""/>
    <s v="18/11/2025 14:09"/>
    <s v="-"/>
    <s v="J&amp;T COD"/>
    <s v="Tiktok"/>
    <s v="จ่ายทีหลัง / COD"/>
    <s v=""/>
    <s v="766666210262"/>
    <s v="18/11/2025 14:14"/>
  </r>
  <r>
    <x v="6"/>
    <x v="9"/>
    <n v="66.666666666666671"/>
    <n v="3"/>
    <s v="GBS55"/>
    <n v="200"/>
    <n v="0"/>
    <s v="ร้านที่2"/>
    <s v="อ***์"/>
    <s v="นครนายก"/>
    <s v="-"/>
    <s v=""/>
    <s v="18/11/2025 14:09"/>
    <s v="-"/>
    <s v="J&amp;T COD"/>
    <s v="Tiktok"/>
    <s v="จ่ายทีหลัง / COD"/>
    <s v=""/>
    <s v="766666210262"/>
    <s v="18/11/2025 14:14"/>
  </r>
  <r>
    <x v="1"/>
    <x v="1"/>
    <n v="33.333333333333336"/>
    <n v="3"/>
    <s v="GBS54"/>
    <n v="100"/>
    <n v="0"/>
    <s v="ร้านที่2"/>
    <s v="จ***ร์จิราพร   ช***มฆ"/>
    <s v="เทศบาลนครสุราษฎร์ธานี"/>
    <s v="-"/>
    <s v=""/>
    <s v="18/11/2025 14:08"/>
    <s v="-"/>
    <s v="J&amp;T COD"/>
    <s v="Tiktok"/>
    <s v="จ่ายทีหลัง / COD"/>
    <s v=""/>
    <s v="-"/>
    <s v="18/11/2025 14:14"/>
  </r>
  <r>
    <x v="15"/>
    <x v="19"/>
    <n v="13"/>
    <n v="1"/>
    <s v="GBS53"/>
    <n v="13"/>
    <n v="0"/>
    <s v="ร้านที่1"/>
    <s v="ช******3"/>
    <s v="******, อำเภอมหาราช (ใกล้โลตัสมหาราช)  ตำบลหัวไผ่ อำเภอมหาราช จังหวัดพระนครศรีอยุธยา 13150"/>
    <s v="13150"/>
    <s v="93"/>
    <s v="18/11/2025 14:13"/>
    <s v="-"/>
    <s v="SPX Express"/>
    <s v="Shopee"/>
    <s v="shopee"/>
    <s v=""/>
    <s v="TH250111107441P"/>
    <s v="18/11/2025 14:13"/>
  </r>
  <r>
    <x v="1"/>
    <x v="1"/>
    <n v="33.333333333333336"/>
    <n v="3"/>
    <s v="GBS52"/>
    <n v="100"/>
    <n v="0"/>
    <s v="ร้านที่2"/>
    <s v="ศ***ุดา ด***ิท"/>
    <s v="ชุมพร"/>
    <s v="-"/>
    <s v=""/>
    <s v="18/11/2025 14:07"/>
    <s v="-"/>
    <s v="J&amp;T COD"/>
    <s v="Tiktok"/>
    <s v="จ่ายทีหลัง / COD"/>
    <s v=""/>
    <s v="-"/>
    <s v="18/11/2025 14:13"/>
  </r>
  <r>
    <x v="3"/>
    <x v="3"/>
    <n v="66.666666666666671"/>
    <n v="3"/>
    <s v="GBS51"/>
    <n v="100"/>
    <n v="0"/>
    <s v="ร้านที่2"/>
    <s v="n***pangaphuangsi"/>
    <s v="นครสวรรค์"/>
    <s v="-"/>
    <s v=""/>
    <s v="18/11/2025 14:06"/>
    <s v="-"/>
    <s v="J&amp;T COD"/>
    <s v="Tiktok"/>
    <s v="จ่ายทีหลัง / COD"/>
    <s v=""/>
    <s v="-"/>
    <s v="18/11/2025 14:11"/>
  </r>
  <r>
    <x v="1"/>
    <x v="1"/>
    <n v="40"/>
    <n v="10"/>
    <s v="GBS50"/>
    <n v="330"/>
    <n v="0"/>
    <s v="ร้านที่2"/>
    <s v="ฐ***รีย์"/>
    <s v="จันทบุรี"/>
    <s v="-"/>
    <s v=""/>
    <s v="18/11/2025 14:05"/>
    <s v="-"/>
    <s v="J&amp;T COD"/>
    <s v="Tiktok"/>
    <s v="จ่ายทีหลัง / COD"/>
    <s v=""/>
    <s v="766612342145"/>
    <s v="18/11/2025 14:10"/>
  </r>
  <r>
    <x v="6"/>
    <x v="9"/>
    <n v="33"/>
    <n v="10"/>
    <s v="GBS49"/>
    <n v="330"/>
    <n v="0"/>
    <s v="ร้านที่2"/>
    <s v="ห***"/>
    <s v="ศรีสะเกษ"/>
    <s v="-"/>
    <s v=""/>
    <s v="18/11/2025 14:05"/>
    <s v="-"/>
    <s v="J&amp;T COD"/>
    <s v="Tiktok"/>
    <s v="จ่ายทีหลัง / COD"/>
    <s v=""/>
    <s v="-"/>
    <s v="18/11/2025 14:08"/>
  </r>
  <r>
    <x v="0"/>
    <x v="0"/>
    <n v="66"/>
    <n v="1"/>
    <s v="GBS48"/>
    <n v="230"/>
    <n v="0"/>
    <s v="ร้านที่1"/>
    <s v="น******์"/>
    <s v="******แข้ง ตำบลหมากแข้ง อำเภอเมืองอุดรธานี จังหวัดอุดรธานี 41000"/>
    <s v="41000"/>
    <s v="57"/>
    <s v="18/11/2025 14:04"/>
    <s v="-"/>
    <s v="SPX Express"/>
    <s v="Shopee"/>
    <s v="shopee"/>
    <s v=""/>
    <s v="-"/>
    <s v="18/11/2025 14:04"/>
  </r>
  <r>
    <x v="16"/>
    <x v="20"/>
    <n v="66"/>
    <n v="1"/>
    <s v="GBS48"/>
    <n v="230"/>
    <n v="0"/>
    <s v="ร้านที่1"/>
    <s v="น******์"/>
    <s v="******แข้ง ตำบลหมากแข้ง อำเภอเมืองอุดรธานี จังหวัดอุดรธานี 41000"/>
    <s v="41000"/>
    <s v="57"/>
    <s v="18/11/2025 14:04"/>
    <s v="-"/>
    <s v="SPX Express"/>
    <s v="Shopee"/>
    <s v="shopee"/>
    <s v=""/>
    <s v="-"/>
    <s v="18/11/2025 14:04"/>
  </r>
  <r>
    <x v="2"/>
    <x v="2"/>
    <n v="67"/>
    <n v="1"/>
    <s v="GBS48"/>
    <n v="230"/>
    <n v="0"/>
    <s v="ร้านที่1"/>
    <s v="น******์"/>
    <s v="******แข้ง ตำบลหมากแข้ง อำเภอเมืองอุดรธานี จังหวัดอุดรธานี 41000"/>
    <s v="41000"/>
    <s v="57"/>
    <s v="18/11/2025 14:04"/>
    <s v="-"/>
    <s v="SPX Express"/>
    <s v="Shopee"/>
    <s v="shopee"/>
    <s v=""/>
    <s v="-"/>
    <s v="18/11/2025 14:04"/>
  </r>
  <r>
    <x v="1"/>
    <x v="1"/>
    <n v="50"/>
    <n v="6"/>
    <s v="GBS47"/>
    <n v="200"/>
    <n v="0"/>
    <s v="ร้านที่2"/>
    <s v="ว***ภ โ***รี"/>
    <s v="กำแพงเพชร"/>
    <s v="-"/>
    <s v=""/>
    <s v="18/11/2025 14:02"/>
    <s v="-"/>
    <s v="J&amp;T COD"/>
    <s v="Tiktok"/>
    <s v="จ่ายทีหลัง / COD"/>
    <s v=""/>
    <s v="766664294126"/>
    <s v="18/11/2025 14:02"/>
  </r>
  <r>
    <x v="6"/>
    <x v="9"/>
    <n v="66.666666666666671"/>
    <n v="6"/>
    <s v="GBS46"/>
    <n v="200"/>
    <n v="0"/>
    <s v="ร้านที่2"/>
    <s v="ร***ทิพย์"/>
    <s v="นนทบุรี"/>
    <s v="-"/>
    <s v=""/>
    <s v="18/11/2025 14:00"/>
    <s v="-"/>
    <s v="J&amp;T COD"/>
    <s v="Tiktok"/>
    <s v="จ่ายทีหลัง / COD"/>
    <s v=""/>
    <s v="-"/>
    <s v="18/11/2025 14:00"/>
  </r>
  <r>
    <x v="1"/>
    <x v="1"/>
    <n v="33.333333333333336"/>
    <n v="3"/>
    <s v="GBS45"/>
    <n v="100"/>
    <n v="0"/>
    <s v="ร้านที่2"/>
    <s v="ว***า เ***ยมอยู่"/>
    <s v="ชัยภูมิ"/>
    <s v="-"/>
    <s v=""/>
    <s v="18/11/2025 13:57"/>
    <s v="-"/>
    <s v="J&amp;T COD"/>
    <s v="Tiktok"/>
    <s v="จ่ายทีหลัง / COD"/>
    <s v=""/>
    <s v="766639400295"/>
    <s v="18/11/2025 13:58"/>
  </r>
  <r>
    <x v="5"/>
    <x v="7"/>
    <n v="139"/>
    <n v="1"/>
    <s v="GBS44"/>
    <n v="108.99"/>
    <n v="0"/>
    <s v="ร้านที่2"/>
    <s v="ด***ร ค***"/>
    <s v="สมุทรปราการ"/>
    <s v="-"/>
    <s v=""/>
    <s v="18/11/2025 13:57"/>
    <s v="-"/>
    <s v="Flash Express Thailand COD"/>
    <s v="Tiktok"/>
    <s v="จ่ายทีหลัง / COD"/>
    <s v=""/>
    <s v="THT020329W2Y01Z"/>
    <s v="18/11/2025 13:58"/>
  </r>
  <r>
    <x v="1"/>
    <x v="1"/>
    <n v="33.333333333333336"/>
    <n v="3"/>
    <s v="GBS40"/>
    <n v="100"/>
    <n v="0"/>
    <s v="ร้านที่2"/>
    <s v="ส***ญญา ห***เหย็มเจริญ"/>
    <s v="สมุทรปราการ"/>
    <s v="-"/>
    <s v=""/>
    <s v="18/11/2025 13:38"/>
    <s v="-"/>
    <s v="J&amp;T COD"/>
    <s v="Tiktok"/>
    <s v="จ่ายทีหลัง / COD"/>
    <s v=""/>
    <s v="766630809302"/>
    <s v="18/11/2025 13:38"/>
  </r>
  <r>
    <x v="11"/>
    <x v="14"/>
    <n v="139"/>
    <n v="2"/>
    <s v="GBS39"/>
    <n v="215"/>
    <n v="0"/>
    <s v="ร้านที่10"/>
    <s v="ประนอม พลเยี่ยม"/>
    <s v="167 ม.9 บ้านสัมพันธ์ ต.บุ่งคล้า อ.เมือง จ.ชัยภูมิ  36000"/>
    <s v="36000"/>
    <s v="0860747909"/>
    <s v="18/11/2025 13:38"/>
    <s v="raweewan5499@gmail.com"/>
    <s v="EMS COD"/>
    <s v="facebook"/>
    <s v="กสิกร"/>
    <s v=""/>
    <s v="WA044823938TH"/>
    <s v="18/11/2025 13:38"/>
  </r>
  <r>
    <x v="6"/>
    <x v="9"/>
    <n v="66.666666666666671"/>
    <n v="3"/>
    <s v="GBS37"/>
    <n v="100"/>
    <n v="0"/>
    <s v="ร้านที่2"/>
    <s v="จ***ณี แ***ัยภูมิ"/>
    <s v="นครราชสีมา"/>
    <s v="-"/>
    <s v=""/>
    <s v="18/11/2025 13:26"/>
    <s v="-"/>
    <s v="J&amp;T Express"/>
    <s v="Tiktok"/>
    <s v="tiktok"/>
    <s v=""/>
    <s v="-"/>
    <s v="18/11/2025 13:26"/>
  </r>
  <r>
    <x v="3"/>
    <x v="3"/>
    <n v="66.666666666666671"/>
    <n v="6"/>
    <s v="GBS35"/>
    <n v="200"/>
    <n v="0"/>
    <s v="ร้านที่2"/>
    <s v="น** ร***ัทร ห***กุล"/>
    <s v="เทศบาลนครอุดรธานี"/>
    <s v="-"/>
    <s v=""/>
    <s v="18/11/2025 12:58"/>
    <s v="-"/>
    <s v="J&amp;T Express"/>
    <s v="Tiktok"/>
    <s v="tiktok"/>
    <s v=""/>
    <s v="-"/>
    <s v="18/11/2025 12:56"/>
  </r>
  <r>
    <x v="0"/>
    <x v="0"/>
    <n v="66"/>
    <n v="1"/>
    <s v="GBS34"/>
    <n v="230"/>
    <n v="0"/>
    <s v="ร้านที่1"/>
    <s v="พ******์"/>
    <s v="******ค้า, อำเภอพยุห์ ตำบลหนองค้า อำเภอพยุห์ จังหวัดศรีสะเกษ 33230"/>
    <s v="33230"/>
    <s v="28"/>
    <s v="18/11/2025 12:51"/>
    <s v="-"/>
    <s v="SPX Express"/>
    <s v="Shopee"/>
    <s v="shopee"/>
    <s v=""/>
    <s v="-"/>
    <s v="18/11/2025 12:51"/>
  </r>
  <r>
    <x v="16"/>
    <x v="20"/>
    <n v="66"/>
    <n v="1"/>
    <s v="GBS34"/>
    <n v="230"/>
    <n v="0"/>
    <s v="ร้านที่1"/>
    <s v="พ******์"/>
    <s v="******ค้า, อำเภอพยุห์ ตำบลหนองค้า อำเภอพยุห์ จังหวัดศรีสะเกษ 33230"/>
    <s v="33230"/>
    <s v="28"/>
    <s v="18/11/2025 12:51"/>
    <s v="-"/>
    <s v="SPX Express"/>
    <s v="Shopee"/>
    <s v="shopee"/>
    <s v=""/>
    <s v="-"/>
    <s v="18/11/2025 12:51"/>
  </r>
  <r>
    <x v="2"/>
    <x v="2"/>
    <n v="67"/>
    <n v="1"/>
    <s v="GBS34"/>
    <n v="230"/>
    <n v="0"/>
    <s v="ร้านที่1"/>
    <s v="พ******์"/>
    <s v="******ค้า, อำเภอพยุห์ ตำบลหนองค้า อำเภอพยุห์ จังหวัดศรีสะเกษ 33230"/>
    <s v="33230"/>
    <s v="28"/>
    <s v="18/11/2025 12:51"/>
    <s v="-"/>
    <s v="SPX Express"/>
    <s v="Shopee"/>
    <s v="shopee"/>
    <s v=""/>
    <s v="-"/>
    <s v="18/11/2025 12:51"/>
  </r>
  <r>
    <x v="3"/>
    <x v="3"/>
    <n v="66.666666666666671"/>
    <n v="3"/>
    <s v="GBS33"/>
    <n v="100"/>
    <n v="0"/>
    <s v="ร้านที่2"/>
    <s v="ก***า..แอสมจิตร์"/>
    <s v="สงขลา"/>
    <s v="-"/>
    <s v=""/>
    <s v="18/11/2025 12:49"/>
    <s v="-"/>
    <s v="J&amp;T COD"/>
    <s v="Tiktok"/>
    <s v="จ่ายทีหลัง / COD"/>
    <s v=""/>
    <s v="-"/>
    <s v="18/11/2025 12:50"/>
  </r>
  <r>
    <x v="3"/>
    <x v="3"/>
    <n v="66.666666666666671"/>
    <n v="6"/>
    <s v="GBS32"/>
    <n v="200"/>
    <n v="0"/>
    <s v="ร้านที่2"/>
    <s v="ต***ห้วยแก้ว  บ***อม"/>
    <s v="เชียงใหม่"/>
    <s v="-"/>
    <s v=""/>
    <s v="18/11/2025 12:46"/>
    <s v="-"/>
    <s v="J&amp;T COD"/>
    <s v="Tiktok"/>
    <s v="จ่ายทีหลัง / COD"/>
    <s v=""/>
    <s v="-"/>
    <s v="18/11/2025 12:47"/>
  </r>
  <r>
    <x v="12"/>
    <x v="21"/>
    <n v="75"/>
    <n v="1"/>
    <s v="GBS31"/>
    <n v="135"/>
    <n v="60"/>
    <s v="ร้านที่1"/>
    <s v="เ****ย"/>
    <s v="****** ต.หน้าไม้, อำเภอลาดหลุมแก้ว ตำบลหน้าไม้ อำเภอลาดหลุมแก้ว จังหวัดปทุมธานี 12140"/>
    <s v="12140"/>
    <s v="14"/>
    <s v="18/11/2025 12:45"/>
    <s v="-"/>
    <s v="SPX Express"/>
    <s v="Shopee"/>
    <s v="shopee"/>
    <s v=""/>
    <s v="TH2508888516404"/>
    <s v="18/11/2025 12:45"/>
  </r>
  <r>
    <x v="3"/>
    <x v="3"/>
    <n v="66.666666666666671"/>
    <n v="9"/>
    <s v="GBS30"/>
    <n v="305"/>
    <n v="5"/>
    <s v="ร้านที่2"/>
    <s v="ช***านต์ ส***รือง"/>
    <s v="กาญจนบุรี"/>
    <s v="-"/>
    <s v=""/>
    <s v="18/11/2025 12:44"/>
    <s v="-"/>
    <s v="Flash Express Thailand COD"/>
    <s v="Tiktok"/>
    <s v="จ่ายทีหลัง / COD"/>
    <s v=""/>
    <s v="THT130629W9QU9Z"/>
    <s v="18/11/2025 12:44"/>
  </r>
  <r>
    <x v="1"/>
    <x v="1"/>
    <n v="33.333333333333336"/>
    <n v="3"/>
    <s v="GBS29"/>
    <n v="100"/>
    <n v="0"/>
    <s v="ร้านที่2"/>
    <s v="ห***"/>
    <s v="สมุทรสาคร"/>
    <s v="-"/>
    <s v=""/>
    <s v="18/11/2025 12:43"/>
    <s v="-"/>
    <s v="J&amp;T COD"/>
    <s v="Tiktok"/>
    <s v="จ่ายทีหลัง / COD"/>
    <s v=""/>
    <s v="766698300281"/>
    <s v="18/11/2025 12:43"/>
  </r>
  <r>
    <x v="3"/>
    <x v="3"/>
    <n v="33"/>
    <n v="10"/>
    <s v="GBS28"/>
    <n v="335"/>
    <n v="0"/>
    <s v="ร้านที่2"/>
    <s v="ส***ษา ว***าว"/>
    <s v="กาฬสินธุ์"/>
    <s v="-"/>
    <s v=""/>
    <s v="18/11/2025 12:39"/>
    <s v="-"/>
    <s v="J&amp;T COD"/>
    <s v="Tiktok"/>
    <s v="จ่ายทีหลัง / COD"/>
    <s v=""/>
    <s v="-"/>
    <s v="18/11/2025 12:39"/>
  </r>
  <r>
    <x v="3"/>
    <x v="3"/>
    <n v="66.666666666666671"/>
    <n v="3"/>
    <s v="GBS27"/>
    <n v="100"/>
    <n v="0"/>
    <s v="ร้านที่2"/>
    <s v="อ***รีย์"/>
    <s v="กรุงเทพฯ"/>
    <s v="-"/>
    <s v=""/>
    <s v="18/11/2025 12:37"/>
    <s v="-"/>
    <s v="J&amp;T COD"/>
    <s v="Tiktok"/>
    <s v="จ่ายทีหลัง / COD"/>
    <s v=""/>
    <s v="-"/>
    <s v="18/11/2025 12:37"/>
  </r>
  <r>
    <x v="17"/>
    <x v="22"/>
    <n v="54.5"/>
    <n v="2"/>
    <s v="GBS26"/>
    <n v="165.9"/>
    <n v="7.5"/>
    <s v="ร้านที่1"/>
    <s v="ปานทิพย์ รักเจริญ"/>
    <s v="34/3 ม.8  ตำบลสองพี่น้อ · ท่าใหม่/ Tha Mai_x000a__x000a_ท่าใหม่/ Tha Maiจันทบุรี/ Chanthaburi_x000a_22120"/>
    <s v="22120"/>
    <s v="660957093656"/>
    <s v="18/11/2025 12:17"/>
    <s v="-"/>
    <s v="Kerry_dropoff"/>
    <s v="Lazada"/>
    <s v="lazada"/>
    <s v=""/>
    <s v="LEXPU0629852460"/>
    <s v="18/11/2025 12:17"/>
  </r>
  <r>
    <x v="17"/>
    <x v="22"/>
    <n v="54.5"/>
    <n v="2"/>
    <s v="GBS26"/>
    <n v="165.9"/>
    <n v="7.5"/>
    <s v="ร้านที่1"/>
    <s v="ปานทิพย์ รักเจริญ"/>
    <s v="34/3 ม.8  ตำบลสองพี่น้อ · ท่าใหม่/ Tha Mai_x000a__x000a_ท่าใหม่/ Tha Maiจันทบุรี/ Chanthaburi_x000a_22120"/>
    <s v="22120"/>
    <s v="660957093656"/>
    <s v="18/11/2025 12:17"/>
    <s v="-"/>
    <s v="Kerry_dropoff"/>
    <s v="Lazada"/>
    <s v="lazada"/>
    <s v=""/>
    <s v="LEXPU0629852460"/>
    <s v="18/11/2025 12:17"/>
  </r>
  <r>
    <x v="10"/>
    <x v="13"/>
    <n v="139"/>
    <n v="1"/>
    <s v="GBS25"/>
    <n v="261"/>
    <n v="26.5"/>
    <s v="ร้านที่1"/>
    <s v="กิ่งแก้ว  บุญสุข"/>
    <s v="635 หมู่ 5 บ้านณิชฌาณ ตำบลบ้านเกาะ_x000a__x000a_เมืองนครราชสีมา/ Mueng Nakorn Ratchasimaนครราชสีมา/ Nakhon Ratchasima_x000a_30000"/>
    <s v="30000"/>
    <s v="660902455629"/>
    <s v="18/11/2025 12:17"/>
    <s v="-"/>
    <s v="Kerry_dropoff"/>
    <s v="Lazada"/>
    <s v="lazada"/>
    <s v=""/>
    <s v="LEXPU0629856622"/>
    <s v="18/11/2025 12:17"/>
  </r>
  <r>
    <x v="5"/>
    <x v="7"/>
    <n v="139"/>
    <n v="1"/>
    <s v="GBS25"/>
    <n v="261"/>
    <n v="26.5"/>
    <s v="ร้านที่1"/>
    <s v="กิ่งแก้ว  บุญสุข"/>
    <s v="635 หมู่ 5 บ้านณิชฌาณ ตำบลบ้านเกาะ_x000a__x000a_เมืองนครราชสีมา/ Mueng Nakorn Ratchasimaนครราชสีมา/ Nakhon Ratchasima_x000a_30000"/>
    <s v="30000"/>
    <s v="660902455629"/>
    <s v="18/11/2025 12:17"/>
    <s v="-"/>
    <s v="Kerry_dropoff"/>
    <s v="Lazada"/>
    <s v="lazada"/>
    <s v=""/>
    <s v="LEXPU0629856622"/>
    <s v="18/11/2025 12:17"/>
  </r>
  <r>
    <x v="11"/>
    <x v="14"/>
    <n v="139"/>
    <n v="1"/>
    <s v="GBS25"/>
    <n v="261"/>
    <n v="26.5"/>
    <s v="ร้านที่1"/>
    <s v="กิ่งแก้ว  บุญสุข"/>
    <s v="635 หมู่ 5 บ้านณิชฌาณ ตำบลบ้านเกาะ_x000a__x000a_เมืองนครราชสีมา/ Mueng Nakorn Ratchasimaนครราชสีมา/ Nakhon Ratchasima_x000a_30000"/>
    <s v="30000"/>
    <s v="660902455629"/>
    <s v="18/11/2025 12:17"/>
    <s v="-"/>
    <s v="Kerry_dropoff"/>
    <s v="Lazada"/>
    <s v="lazada"/>
    <s v=""/>
    <s v="LEXPU0629856622"/>
    <s v="18/11/2025 12:17"/>
  </r>
  <r>
    <x v="7"/>
    <x v="15"/>
    <n v="139"/>
    <n v="1"/>
    <s v="GBS25"/>
    <n v="261"/>
    <n v="26.5"/>
    <s v="ร้านที่1"/>
    <s v="กิ่งแก้ว  บุญสุข"/>
    <s v="635 หมู่ 5 บ้านณิชฌาณ ตำบลบ้านเกาะ_x000a__x000a_เมืองนครราชสีมา/ Mueng Nakorn Ratchasimaนครราชสีมา/ Nakhon Ratchasima_x000a_30000"/>
    <s v="30000"/>
    <s v="660902455629"/>
    <s v="18/11/2025 12:17"/>
    <s v="-"/>
    <s v="Kerry_dropoff"/>
    <s v="Lazada"/>
    <s v="lazada"/>
    <s v=""/>
    <s v="LEXPU0629856622"/>
    <s v="18/11/2025 12:17"/>
  </r>
  <r>
    <x v="2"/>
    <x v="2"/>
    <n v="69.900000000000006"/>
    <n v="10"/>
    <s v="GBS24"/>
    <n v="909"/>
    <n v="9"/>
    <s v="ร้านที่1"/>
    <s v="ม******ำ"/>
    <s v="******แขวงบางชัน แขวงบางชัน เขตคลองสามวา จังหวัดกรุงเทพมหานคร 10510"/>
    <s v="10510"/>
    <s v="45"/>
    <s v="18/11/2025 12:14"/>
    <s v="-"/>
    <s v="SPX Express"/>
    <s v="Shopee"/>
    <s v="shopee"/>
    <s v=""/>
    <s v="-"/>
    <s v="18/11/2025 12:14"/>
  </r>
  <r>
    <x v="2"/>
    <x v="2"/>
    <n v="75"/>
    <n v="2"/>
    <s v="GBS24"/>
    <n v="909"/>
    <n v="9"/>
    <s v="ร้านที่1"/>
    <s v="ม******ำ"/>
    <s v="******แขวงบางชัน แขวงบางชัน เขตคลองสามวา จังหวัดกรุงเทพมหานคร 10510"/>
    <s v="10510"/>
    <s v="45"/>
    <s v="18/11/2025 12:14"/>
    <s v="-"/>
    <s v="SPX Express"/>
    <s v="Shopee"/>
    <s v="shopee"/>
    <s v=""/>
    <s v="-"/>
    <s v="18/11/2025 12:14"/>
  </r>
  <r>
    <x v="6"/>
    <x v="9"/>
    <n v="66.666666666666671"/>
    <n v="3"/>
    <s v="GBS23"/>
    <n v="100"/>
    <n v="0"/>
    <s v="ร้านที่2"/>
    <s v="ด***วรรณ. ศ***ุกข์"/>
    <s v="สุราษฎร์ธานี"/>
    <s v="-"/>
    <s v=""/>
    <s v="18/11/2025 12:06"/>
    <s v="-"/>
    <s v="J&amp;T COD"/>
    <s v="Tiktok"/>
    <s v="จ่ายทีหลัง / COD"/>
    <s v=""/>
    <s v="-"/>
    <s v="18/11/2025 12:06"/>
  </r>
  <r>
    <x v="1"/>
    <x v="1"/>
    <n v="33.333333333333336"/>
    <n v="6"/>
    <s v="GBS22"/>
    <n v="200"/>
    <n v="0"/>
    <s v="ร้านที่2"/>
    <s v="ร***ทิวา. ล***้"/>
    <s v="ปทุมธานี"/>
    <s v="-"/>
    <s v=""/>
    <s v="18/11/2025 12:05"/>
    <s v="-"/>
    <s v="J&amp;T COD"/>
    <s v="Tiktok"/>
    <s v="จ่ายทีหลัง / COD"/>
    <s v=""/>
    <s v="766613786131"/>
    <s v="18/11/2025 12:05"/>
  </r>
  <r>
    <x v="6"/>
    <x v="9"/>
    <n v="66.666666666666671"/>
    <n v="3"/>
    <s v="GBS19"/>
    <n v="100"/>
    <n v="0"/>
    <s v="ร้านที่2"/>
    <s v="เ***วรรณ. ร***้อย"/>
    <s v="นครปฐม"/>
    <s v="-"/>
    <s v=""/>
    <s v="18/11/2025 11:59"/>
    <s v="-"/>
    <s v="J&amp;T COD"/>
    <s v="Tiktok"/>
    <s v="จ่ายทีหลัง / COD"/>
    <s v=""/>
    <s v="-"/>
    <s v="18/11/2025 11:59"/>
  </r>
  <r>
    <x v="1"/>
    <x v="1"/>
    <n v="50"/>
    <n v="12"/>
    <s v="GBS16"/>
    <n v="400"/>
    <n v="0"/>
    <s v="ร้านที่2"/>
    <s v="S***orn P***ru"/>
    <s v="นครราชสีมา"/>
    <s v="-"/>
    <s v=""/>
    <s v="18/11/2025 11:54"/>
    <s v="-"/>
    <s v="J&amp;T COD"/>
    <s v="Tiktok"/>
    <s v="จ่ายทีหลัง / COD"/>
    <s v=""/>
    <s v="766674960144"/>
    <s v="18/11/2025 11:54"/>
  </r>
  <r>
    <x v="3"/>
    <x v="3"/>
    <n v="66.666666666666671"/>
    <n v="3"/>
    <s v="GBS15"/>
    <n v="100"/>
    <n v="0"/>
    <s v="ร้านที่2"/>
    <s v="อ***รัตน์  เ***และ"/>
    <s v="อุดรธานี"/>
    <s v="-"/>
    <s v=""/>
    <s v="18/11/2025 11:49"/>
    <s v="-"/>
    <s v="J&amp;T COD"/>
    <s v="Tiktok"/>
    <s v="จ่ายทีหลัง / COD"/>
    <s v=""/>
    <s v="-"/>
    <s v="18/11/2025 11:49"/>
  </r>
  <r>
    <x v="3"/>
    <x v="3"/>
    <n v="33"/>
    <n v="10"/>
    <s v="GBS14"/>
    <n v="335"/>
    <n v="0"/>
    <s v="ร้านที่2"/>
    <s v="อ***า เ***ฤทธิ์"/>
    <s v="ตรัง"/>
    <s v="-"/>
    <s v=""/>
    <s v="18/11/2025 11:50"/>
    <s v="-"/>
    <s v="J&amp;T Express"/>
    <s v="Tiktok"/>
    <s v="tiktok"/>
    <s v=""/>
    <s v="-"/>
    <s v="18/11/2025 11:49"/>
  </r>
  <r>
    <x v="5"/>
    <x v="7"/>
    <n v="139"/>
    <n v="2"/>
    <s v="GBS13"/>
    <n v="215"/>
    <n v="0"/>
    <s v="ร้านที่10"/>
    <s v="มยุรี พัฒนกุล"/>
    <s v="90 หมู่ 5_x000a_บ้านดงวังพัง_x000a_ต.สะแบง_x000a_อ.หนองหาน_x000a_จ.อุดรธานี 41130"/>
    <s v="41130"/>
    <s v="0868220328"/>
    <s v="18/11/2025 11:46"/>
    <s v="raweewan5499@gmail.com"/>
    <s v="EMS COD"/>
    <s v="facebook"/>
    <s v="กสิกร"/>
    <s v=""/>
    <s v="WA044823924TH"/>
    <s v="18/11/2025 11:46"/>
  </r>
  <r>
    <x v="3"/>
    <x v="3"/>
    <n v="66.666666666666671"/>
    <n v="3"/>
    <s v="GBS11"/>
    <n v="100"/>
    <n v="0"/>
    <s v="ร้านที่2"/>
    <s v="เ***ลีย์ เ***อจันทร์"/>
    <s v="นครศรีธรรมราช"/>
    <s v="-"/>
    <s v=""/>
    <s v="18/11/2025 11:39"/>
    <s v="-"/>
    <s v="J&amp;T COD"/>
    <s v="Tiktok"/>
    <s v="จ่ายทีหลัง / COD"/>
    <s v=""/>
    <s v="-"/>
    <s v="18/11/2025 11:39"/>
  </r>
  <r>
    <x v="8"/>
    <x v="11"/>
    <n v="60"/>
    <n v="2"/>
    <s v="GBS10"/>
    <n v="179.42"/>
    <n v="0"/>
    <s v="ร้านที่2"/>
    <s v="น***บล ป***ุมเวียง"/>
    <s v="เทศบาลนครอุบลราชธานี"/>
    <s v="-"/>
    <s v=""/>
    <s v="18/11/2025 11:31"/>
    <s v="-"/>
    <s v="J&amp;T COD"/>
    <s v="Tiktok"/>
    <s v="จ่ายทีหลัง / COD"/>
    <s v=""/>
    <s v="766675874204"/>
    <s v="18/11/2025 11:31"/>
  </r>
  <r>
    <x v="9"/>
    <x v="12"/>
    <n v="60"/>
    <n v="2"/>
    <s v="GBS10"/>
    <n v="179.42"/>
    <n v="0"/>
    <s v="ร้านที่2"/>
    <s v="น***บล ป***ุมเวียง"/>
    <s v="เทศบาลนครอุบลราชธานี"/>
    <s v="-"/>
    <s v=""/>
    <s v="18/11/2025 11:31"/>
    <s v="-"/>
    <s v="J&amp;T COD"/>
    <s v="Tiktok"/>
    <s v="จ่ายทีหลัง / COD"/>
    <s v=""/>
    <s v="766675874204"/>
    <s v="18/11/2025 11:31"/>
  </r>
  <r>
    <x v="4"/>
    <x v="4"/>
    <n v="60"/>
    <n v="2"/>
    <s v="GBS10"/>
    <n v="179.42"/>
    <n v="0"/>
    <s v="ร้านที่2"/>
    <s v="น***บล ป***ุมเวียง"/>
    <s v="เทศบาลนครอุบลราชธานี"/>
    <s v="-"/>
    <s v=""/>
    <s v="18/11/2025 11:31"/>
    <s v="-"/>
    <s v="J&amp;T COD"/>
    <s v="Tiktok"/>
    <s v="จ่ายทีหลัง / COD"/>
    <s v=""/>
    <s v="766675874204"/>
    <s v="18/11/2025 11:31"/>
  </r>
  <r>
    <x v="6"/>
    <x v="9"/>
    <n v="66.666666666666671"/>
    <n v="3"/>
    <s v="GBS8"/>
    <n v="100"/>
    <n v="0"/>
    <s v="ร้านที่2"/>
    <s v="อ***รา ท***ำดี"/>
    <s v="Nakhon Sawan"/>
    <s v="-"/>
    <s v=""/>
    <s v="18/11/2025 11:29"/>
    <s v="-"/>
    <s v="J&amp;T Express"/>
    <s v="Tiktok"/>
    <s v="tiktok"/>
    <s v=""/>
    <s v="-"/>
    <s v="18/11/2025 11:29"/>
  </r>
  <r>
    <x v="1"/>
    <x v="1"/>
    <n v="50"/>
    <n v="6"/>
    <s v="GBS7"/>
    <n v="200"/>
    <n v="0"/>
    <s v="ร้านที่2"/>
    <s v="ก***เอม"/>
    <s v="ชลบุรี"/>
    <s v="-"/>
    <s v=""/>
    <s v="18/11/2025 11:25"/>
    <s v="-"/>
    <s v="J&amp;T COD"/>
    <s v="Tiktok"/>
    <s v="จ่ายทีหลัง / COD"/>
    <s v=""/>
    <s v="766643587205"/>
    <s v="18/11/2025 11:25"/>
  </r>
  <r>
    <x v="1"/>
    <x v="1"/>
    <n v="33.333333333333336"/>
    <n v="3"/>
    <s v="GBS6"/>
    <n v="200"/>
    <n v="0"/>
    <s v="ร้านที่2"/>
    <s v="ส***กษณ์ ค***ี"/>
    <s v="จันทบุรี"/>
    <s v="-"/>
    <s v=""/>
    <s v="18/11/2025 11:21"/>
    <s v="-"/>
    <s v="J&amp;T COD"/>
    <s v="Tiktok"/>
    <s v="จ่ายทีหลัง / COD"/>
    <s v=""/>
    <s v="766691715241"/>
    <s v="18/11/2025 11:21"/>
  </r>
  <r>
    <x v="3"/>
    <x v="3"/>
    <n v="66.666666666666671"/>
    <n v="3"/>
    <s v="GBS6"/>
    <n v="200"/>
    <n v="0"/>
    <s v="ร้านที่2"/>
    <s v="ส***กษณ์ ค***ี"/>
    <s v="จันทบุรี"/>
    <s v="-"/>
    <s v=""/>
    <s v="18/11/2025 11:21"/>
    <s v="-"/>
    <s v="J&amp;T COD"/>
    <s v="Tiktok"/>
    <s v="จ่ายทีหลัง / COD"/>
    <s v=""/>
    <s v="766691715241"/>
    <s v="18/11/2025 11:21"/>
  </r>
  <r>
    <x v="3"/>
    <x v="3"/>
    <n v="66.666666666666671"/>
    <n v="3"/>
    <s v="GBS5"/>
    <n v="100"/>
    <n v="0"/>
    <s v="ร้านที่2"/>
    <s v="ช***ท์พิชญา บ***าม"/>
    <s v="พิษณุโลก"/>
    <s v="-"/>
    <s v=""/>
    <s v="18/11/2025 11:17"/>
    <s v="-"/>
    <s v="J&amp;T COD"/>
    <s v="Tiktok"/>
    <s v="จ่ายทีหลัง / COD"/>
    <s v=""/>
    <s v="-"/>
    <s v="18/11/2025 11:17"/>
  </r>
  <r>
    <x v="10"/>
    <x v="10"/>
    <n v="103.55"/>
    <n v="1"/>
    <s v="GBS3"/>
    <n v="110.55"/>
    <n v="7"/>
    <s v="ร้านที่1"/>
    <s v="นงเยาว์ ศรีจันทรา"/>
    <s v="62/15 ม 2 ซอย กาญจนาภิเษก 30 ถนนเลียบคลองทวีวัฒนาแขวงทวีวัฒนาเขตทวีวัฒนา_x000a__x000a_ทวีวัฒนา/ Thawi Watthanaกรุงเทพมหานคร/ Bangkok_x000a_10170"/>
    <s v="10170"/>
    <s v="660890773597"/>
    <s v="18/11/2025 11:16"/>
    <s v="-"/>
    <s v="Kerry_dropoff"/>
    <s v="Lazada"/>
    <s v="lazada"/>
    <s v=""/>
    <s v="LEXPU0629855259"/>
    <s v="18/11/2025 11:15"/>
  </r>
  <r>
    <x v="8"/>
    <x v="11"/>
    <n v="50"/>
    <n v="2"/>
    <s v="GBS1"/>
    <n v="200"/>
    <n v="0"/>
    <s v="ร้านที่4"/>
    <s v="ธ***รัตน์ ค***ศ์"/>
    <s v="หนองคาย"/>
    <s v="-"/>
    <s v=""/>
    <s v="18/11/2025 11:14"/>
    <s v="-"/>
    <s v="J&amp;T COD"/>
    <s v="Tiktok"/>
    <s v="จ่ายทีหลัง / COD"/>
    <s v=""/>
    <s v="766621681114"/>
    <s v="18/11/2025 11:14"/>
  </r>
  <r>
    <x v="9"/>
    <x v="12"/>
    <n v="50"/>
    <n v="2"/>
    <s v="GBS1"/>
    <n v="200"/>
    <n v="0"/>
    <s v="ร้านที่4"/>
    <s v="ธ***รัตน์ ค***ศ์"/>
    <s v="หนองคาย"/>
    <s v="-"/>
    <s v=""/>
    <s v="18/11/2025 11:14"/>
    <s v="-"/>
    <s v="J&amp;T COD"/>
    <s v="Tiktok"/>
    <s v="จ่ายทีหลัง / COD"/>
    <s v=""/>
    <s v="766621681114"/>
    <s v="18/11/2025 11:14"/>
  </r>
  <r>
    <x v="4"/>
    <x v="4"/>
    <n v="50"/>
    <n v="2"/>
    <s v="GBS1"/>
    <n v="200"/>
    <n v="0"/>
    <s v="ร้านที่4"/>
    <s v="ธ***รัตน์ ค***ศ์"/>
    <s v="หนองคาย"/>
    <s v="-"/>
    <s v=""/>
    <s v="18/11/2025 11:14"/>
    <s v="-"/>
    <s v="J&amp;T COD"/>
    <s v="Tiktok"/>
    <s v="จ่ายทีหลัง / COD"/>
    <s v=""/>
    <s v="766621681114"/>
    <s v="18/11/2025 11:14"/>
  </r>
  <r>
    <x v="1"/>
    <x v="1"/>
    <n v="33.333333333333336"/>
    <n v="3"/>
    <s v="GBS0"/>
    <n v="100"/>
    <n v="0"/>
    <s v="ร้านที่2"/>
    <s v="ด***ัน พ***จคำ"/>
    <s v="ลพบุรี"/>
    <s v="-"/>
    <s v=""/>
    <s v="18/11/2025 11:13"/>
    <s v="-"/>
    <s v="J&amp;T COD"/>
    <s v="Tiktok"/>
    <s v="จ่ายทีหลัง / COD"/>
    <s v=""/>
    <s v="766600408291"/>
    <s v="18/11/2025 11:13"/>
  </r>
  <r>
    <x v="8"/>
    <x v="11"/>
    <n v="50"/>
    <n v="1"/>
    <s v="GBR99"/>
    <n v="100"/>
    <n v="0"/>
    <s v="ร้านที่4"/>
    <s v="น***ุลนันท์  บ***ต"/>
    <s v="พิจิตร"/>
    <s v="-"/>
    <s v=""/>
    <s v="18/11/2025 11:12"/>
    <s v="-"/>
    <s v="J&amp;T COD"/>
    <s v="Tiktok"/>
    <s v="จ่ายทีหลัง / COD"/>
    <s v=""/>
    <s v="766659982115"/>
    <s v="18/11/2025 11:13"/>
  </r>
  <r>
    <x v="9"/>
    <x v="12"/>
    <n v="50"/>
    <n v="1"/>
    <s v="GBR99"/>
    <n v="100"/>
    <n v="0"/>
    <s v="ร้านที่4"/>
    <s v="น***ุลนันท์  บ***ต"/>
    <s v="พิจิตร"/>
    <s v="-"/>
    <s v=""/>
    <s v="18/11/2025 11:12"/>
    <s v="-"/>
    <s v="J&amp;T COD"/>
    <s v="Tiktok"/>
    <s v="จ่ายทีหลัง / COD"/>
    <s v=""/>
    <s v="766659982115"/>
    <s v="18/11/2025 11:13"/>
  </r>
  <r>
    <x v="4"/>
    <x v="4"/>
    <n v="50"/>
    <n v="1"/>
    <s v="GBR99"/>
    <n v="100"/>
    <n v="0"/>
    <s v="ร้านที่4"/>
    <s v="น***ุลนันท์  บ***ต"/>
    <s v="พิจิตร"/>
    <s v="-"/>
    <s v=""/>
    <s v="18/11/2025 11:12"/>
    <s v="-"/>
    <s v="J&amp;T COD"/>
    <s v="Tiktok"/>
    <s v="จ่ายทีหลัง / COD"/>
    <s v=""/>
    <s v="766659982115"/>
    <s v="18/11/2025 11:13"/>
  </r>
  <r>
    <x v="6"/>
    <x v="9"/>
    <n v="66.666666666666671"/>
    <n v="3"/>
    <s v="GBR98"/>
    <n v="100"/>
    <n v="0"/>
    <s v="ร้านที่2"/>
    <s v="เ** ส***น้าตึก R"/>
    <s v="กรุงเทพฯ"/>
    <s v="-"/>
    <s v=""/>
    <s v="18/11/2025 11:12"/>
    <s v="-"/>
    <s v="J&amp;T COD"/>
    <s v="Tiktok"/>
    <s v="จ่ายทีหลัง / COD"/>
    <s v=""/>
    <s v="-"/>
    <s v="18/11/2025 11:12"/>
  </r>
  <r>
    <x v="8"/>
    <x v="11"/>
    <n v="50"/>
    <n v="1"/>
    <s v="GBR96"/>
    <n v="100"/>
    <n v="0"/>
    <s v="ร้านที่4"/>
    <s v="น***ัตน์ เ***ร์รัตน์"/>
    <s v="นครศรีธรรมราช"/>
    <s v="-"/>
    <s v=""/>
    <s v="18/11/2025 11:09"/>
    <s v="-"/>
    <s v="J&amp;T Express"/>
    <s v="Tiktok"/>
    <s v="tiktok"/>
    <s v=""/>
    <s v="766668373170"/>
    <s v="18/11/2025 11:09"/>
  </r>
  <r>
    <x v="9"/>
    <x v="12"/>
    <n v="50"/>
    <n v="1"/>
    <s v="GBR96"/>
    <n v="100"/>
    <n v="0"/>
    <s v="ร้านที่4"/>
    <s v="น***ัตน์ เ***ร์รัตน์"/>
    <s v="นครศรีธรรมราช"/>
    <s v="-"/>
    <s v=""/>
    <s v="18/11/2025 11:09"/>
    <s v="-"/>
    <s v="J&amp;T Express"/>
    <s v="Tiktok"/>
    <s v="tiktok"/>
    <s v=""/>
    <s v="766668373170"/>
    <s v="18/11/2025 11:09"/>
  </r>
  <r>
    <x v="4"/>
    <x v="4"/>
    <n v="50"/>
    <n v="1"/>
    <s v="GBR96"/>
    <n v="100"/>
    <n v="0"/>
    <s v="ร้านที่4"/>
    <s v="น***ัตน์ เ***ร์รัตน์"/>
    <s v="นครศรีธรรมราช"/>
    <s v="-"/>
    <s v=""/>
    <s v="18/11/2025 11:09"/>
    <s v="-"/>
    <s v="J&amp;T Express"/>
    <s v="Tiktok"/>
    <s v="tiktok"/>
    <s v=""/>
    <s v="766668373170"/>
    <s v="18/11/2025 11:09"/>
  </r>
  <r>
    <x v="8"/>
    <x v="11"/>
    <n v="50"/>
    <n v="1"/>
    <s v="GBR95"/>
    <n v="100"/>
    <n v="0"/>
    <s v="ร้านที่4"/>
    <s v="เ***รติดำรงค์ เ***รติคุณไพศาล"/>
    <s v="กรุงเทพมหานคร"/>
    <s v="-"/>
    <s v=""/>
    <s v="18/11/2025 11:02"/>
    <s v="-"/>
    <s v="J&amp;T COD"/>
    <s v="Tiktok"/>
    <s v="จ่ายทีหลัง / COD"/>
    <s v=""/>
    <s v="766659875181"/>
    <s v="18/11/2025 11:02"/>
  </r>
  <r>
    <x v="9"/>
    <x v="12"/>
    <n v="50"/>
    <n v="1"/>
    <s v="GBR95"/>
    <n v="100"/>
    <n v="0"/>
    <s v="ร้านที่4"/>
    <s v="เ***รติดำรงค์ เ***รติคุณไพศาล"/>
    <s v="กรุงเทพมหานคร"/>
    <s v="-"/>
    <s v=""/>
    <s v="18/11/2025 11:02"/>
    <s v="-"/>
    <s v="J&amp;T COD"/>
    <s v="Tiktok"/>
    <s v="จ่ายทีหลัง / COD"/>
    <s v=""/>
    <s v="766659875181"/>
    <s v="18/11/2025 11:02"/>
  </r>
  <r>
    <x v="4"/>
    <x v="4"/>
    <n v="50"/>
    <n v="1"/>
    <s v="GBR95"/>
    <n v="100"/>
    <n v="0"/>
    <s v="ร้านที่4"/>
    <s v="เ***รติดำรงค์ เ***รติคุณไพศาล"/>
    <s v="กรุงเทพมหานคร"/>
    <s v="-"/>
    <s v=""/>
    <s v="18/11/2025 11:02"/>
    <s v="-"/>
    <s v="J&amp;T COD"/>
    <s v="Tiktok"/>
    <s v="จ่ายทีหลัง / COD"/>
    <s v=""/>
    <s v="766659875181"/>
    <s v="18/11/2025 11:02"/>
  </r>
  <r>
    <x v="8"/>
    <x v="11"/>
    <n v="50"/>
    <n v="1"/>
    <s v="GBR93"/>
    <n v="107"/>
    <n v="7"/>
    <s v="ร้านที่4"/>
    <s v="พ**"/>
    <s v="กรุงเทพฯ"/>
    <s v="-"/>
    <s v=""/>
    <s v="18/11/2025 11:00"/>
    <s v="-"/>
    <s v="J&amp;T COD"/>
    <s v="Tiktok"/>
    <s v="จ่ายทีหลัง / COD"/>
    <s v=""/>
    <s v="766679987113"/>
    <s v="18/11/2025 11:00"/>
  </r>
  <r>
    <x v="9"/>
    <x v="12"/>
    <n v="50"/>
    <n v="1"/>
    <s v="GBR93"/>
    <n v="107"/>
    <n v="7"/>
    <s v="ร้านที่4"/>
    <s v="พ**"/>
    <s v="กรุงเทพฯ"/>
    <s v="-"/>
    <s v=""/>
    <s v="18/11/2025 11:00"/>
    <s v="-"/>
    <s v="J&amp;T COD"/>
    <s v="Tiktok"/>
    <s v="จ่ายทีหลัง / COD"/>
    <s v=""/>
    <s v="766679987113"/>
    <s v="18/11/2025 11:00"/>
  </r>
  <r>
    <x v="4"/>
    <x v="4"/>
    <n v="50"/>
    <n v="1"/>
    <s v="GBR93"/>
    <n v="107"/>
    <n v="7"/>
    <s v="ร้านที่4"/>
    <s v="พ**"/>
    <s v="กรุงเทพฯ"/>
    <s v="-"/>
    <s v=""/>
    <s v="18/11/2025 11:00"/>
    <s v="-"/>
    <s v="J&amp;T COD"/>
    <s v="Tiktok"/>
    <s v="จ่ายทีหลัง / COD"/>
    <s v=""/>
    <s v="766679987113"/>
    <s v="18/11/2025 11:00"/>
  </r>
  <r>
    <x v="14"/>
    <x v="18"/>
    <n v="54.5"/>
    <n v="2"/>
    <s v="GBR92"/>
    <n v="79"/>
    <n v="7"/>
    <s v="ร้านที่1"/>
    <s v="บุญสม สุพจน์งามกุล"/>
    <s v="677 จรัญสนิทวงศ์ 46 แยก 13 บางยี่ขัน_x000a__x000a_บางพลัด/ Bang Phlatกรุงเทพมหานคร/ Bangkok_x000a_10700"/>
    <s v="10700"/>
    <s v="660917788000"/>
    <s v="18/11/2025 10:59"/>
    <s v="-"/>
    <s v="Kerry_dropoff"/>
    <s v="Lazada"/>
    <s v="lazada"/>
    <s v=""/>
    <s v="LEXPU0629851211"/>
    <s v="18/11/2025 10:59"/>
  </r>
  <r>
    <x v="4"/>
    <x v="4"/>
    <n v="60"/>
    <n v="3"/>
    <s v="GBR91"/>
    <n v="100"/>
    <n v="0"/>
    <s v="ร้านที่2"/>
    <s v="บ***ลัน  โ***บัว"/>
    <s v="เทศบาลนครขอนแก่น"/>
    <s v="-"/>
    <s v=""/>
    <s v="18/11/2025 10:58"/>
    <s v="-"/>
    <s v="J&amp;T COD"/>
    <s v="Tiktok"/>
    <s v="จ่ายทีหลัง / COD"/>
    <s v=""/>
    <s v="766608155180"/>
    <s v="18/11/2025 10:58"/>
  </r>
  <r>
    <x v="6"/>
    <x v="9"/>
    <n v="66.666666666666671"/>
    <n v="3"/>
    <s v="GBR88"/>
    <n v="100"/>
    <n v="0"/>
    <s v="ร้านที่2"/>
    <s v="S** T***58"/>
    <s v="สมุทรสาคร"/>
    <s v="-"/>
    <s v=""/>
    <s v="18/11/2025 10:49"/>
    <s v="-"/>
    <s v="J&amp;T COD"/>
    <s v="Tiktok"/>
    <s v="จ่ายทีหลัง / COD"/>
    <s v=""/>
    <s v="-"/>
    <s v="18/11/2025 10:49"/>
  </r>
  <r>
    <x v="8"/>
    <x v="11"/>
    <n v="50"/>
    <n v="1"/>
    <s v="GBR87"/>
    <n v="100"/>
    <n v="0"/>
    <s v="ร้านที่4"/>
    <s v="ช***ต น***พัฒนาวงศ์"/>
    <s v="กรุงเทพมหานคร"/>
    <s v="-"/>
    <s v=""/>
    <s v="18/11/2025 10:48"/>
    <s v="-"/>
    <s v="J&amp;T Express"/>
    <s v="Tiktok"/>
    <s v="tiktok"/>
    <s v=""/>
    <s v="766652879193"/>
    <s v="18/11/2025 10:48"/>
  </r>
  <r>
    <x v="9"/>
    <x v="12"/>
    <n v="50"/>
    <n v="1"/>
    <s v="GBR87"/>
    <n v="100"/>
    <n v="0"/>
    <s v="ร้านที่4"/>
    <s v="ช***ต น***พัฒนาวงศ์"/>
    <s v="กรุงเทพมหานคร"/>
    <s v="-"/>
    <s v=""/>
    <s v="18/11/2025 10:48"/>
    <s v="-"/>
    <s v="J&amp;T Express"/>
    <s v="Tiktok"/>
    <s v="tiktok"/>
    <s v=""/>
    <s v="766652879193"/>
    <s v="18/11/2025 10:48"/>
  </r>
  <r>
    <x v="4"/>
    <x v="4"/>
    <n v="50"/>
    <n v="1"/>
    <s v="GBR87"/>
    <n v="100"/>
    <n v="0"/>
    <s v="ร้านที่4"/>
    <s v="ช***ต น***พัฒนาวงศ์"/>
    <s v="กรุงเทพมหานคร"/>
    <s v="-"/>
    <s v=""/>
    <s v="18/11/2025 10:48"/>
    <s v="-"/>
    <s v="J&amp;T Express"/>
    <s v="Tiktok"/>
    <s v="tiktok"/>
    <s v=""/>
    <s v="766652879193"/>
    <s v="18/11/2025 10:48"/>
  </r>
  <r>
    <x v="8"/>
    <x v="11"/>
    <n v="60"/>
    <n v="2"/>
    <s v="GBR86"/>
    <n v="547.65"/>
    <n v="0"/>
    <s v="ร้านที่2"/>
    <s v="ป*** จ***าสุข"/>
    <s v="กรุงเทพฯ"/>
    <s v="-"/>
    <s v=""/>
    <s v="18/11/2025 10:47"/>
    <s v="-"/>
    <s v="J&amp;T COD"/>
    <s v="Tiktok"/>
    <s v="จ่ายทีหลัง / COD"/>
    <s v=""/>
    <s v="-"/>
    <s v="18/11/2025 10:47"/>
  </r>
  <r>
    <x v="9"/>
    <x v="12"/>
    <n v="60"/>
    <n v="2"/>
    <s v="GBR86"/>
    <n v="547.65"/>
    <n v="0"/>
    <s v="ร้านที่2"/>
    <s v="ป*** จ***าสุข"/>
    <s v="กรุงเทพฯ"/>
    <s v="-"/>
    <s v=""/>
    <s v="18/11/2025 10:47"/>
    <s v="-"/>
    <s v="J&amp;T COD"/>
    <s v="Tiktok"/>
    <s v="จ่ายทีหลัง / COD"/>
    <s v=""/>
    <s v="-"/>
    <s v="18/11/2025 10:47"/>
  </r>
  <r>
    <x v="4"/>
    <x v="4"/>
    <n v="60"/>
    <n v="2"/>
    <s v="GBR86"/>
    <n v="547.65"/>
    <n v="0"/>
    <s v="ร้านที่2"/>
    <s v="ป*** จ***าสุข"/>
    <s v="กรุงเทพฯ"/>
    <s v="-"/>
    <s v=""/>
    <s v="18/11/2025 10:47"/>
    <s v="-"/>
    <s v="J&amp;T COD"/>
    <s v="Tiktok"/>
    <s v="จ่ายทีหลัง / COD"/>
    <s v=""/>
    <s v="-"/>
    <s v="18/11/2025 10:47"/>
  </r>
  <r>
    <x v="6"/>
    <x v="9"/>
    <n v="66.666666666666671"/>
    <n v="6"/>
    <s v="GBR86"/>
    <n v="547.65"/>
    <n v="0"/>
    <s v="ร้านที่2"/>
    <s v="ป*** จ***าสุข"/>
    <s v="กรุงเทพฯ"/>
    <s v="-"/>
    <s v=""/>
    <s v="18/11/2025 10:47"/>
    <s v="-"/>
    <s v="J&amp;T COD"/>
    <s v="Tiktok"/>
    <s v="จ่ายทีหลัง / COD"/>
    <s v=""/>
    <s v="-"/>
    <s v="18/11/2025 10:47"/>
  </r>
  <r>
    <x v="3"/>
    <x v="3"/>
    <n v="66.666666666666671"/>
    <n v="6"/>
    <s v="GBR86"/>
    <n v="547.65"/>
    <n v="0"/>
    <s v="ร้านที่2"/>
    <s v="ป*** จ***าสุข"/>
    <s v="กรุงเทพฯ"/>
    <s v="-"/>
    <s v=""/>
    <s v="18/11/2025 10:47"/>
    <s v="-"/>
    <s v="J&amp;T COD"/>
    <s v="Tiktok"/>
    <s v="จ่ายทีหลัง / COD"/>
    <s v=""/>
    <s v="-"/>
    <s v="18/11/2025 10:47"/>
  </r>
  <r>
    <x v="3"/>
    <x v="3"/>
    <n v="66.666666666666671"/>
    <n v="3"/>
    <s v="GBR84"/>
    <n v="200"/>
    <n v="0"/>
    <s v="ร้านที่2"/>
    <s v="ม***รา ม***"/>
    <s v="เทศบาลเมืองบุรีรัมย์"/>
    <s v="-"/>
    <s v=""/>
    <s v="18/11/2025 10:45"/>
    <s v="-"/>
    <s v="J&amp;T COD"/>
    <s v="Tiktok"/>
    <s v="จ่ายทีหลัง / COD"/>
    <s v=""/>
    <s v="766689111230"/>
    <s v="18/11/2025 10:45"/>
  </r>
  <r>
    <x v="1"/>
    <x v="1"/>
    <n v="33.333333333333336"/>
    <n v="3"/>
    <s v="GBR84"/>
    <n v="200"/>
    <n v="0"/>
    <s v="ร้านที่2"/>
    <s v="ม***รา ม***"/>
    <s v="เทศบาลเมืองบุรีรัมย์"/>
    <s v="-"/>
    <s v=""/>
    <s v="18/11/2025 10:45"/>
    <s v="-"/>
    <s v="J&amp;T COD"/>
    <s v="Tiktok"/>
    <s v="จ่ายทีหลัง / COD"/>
    <s v=""/>
    <s v="766689111230"/>
    <s v="18/11/2025 10:45"/>
  </r>
  <r>
    <x v="6"/>
    <x v="9"/>
    <n v="66.666666666666671"/>
    <n v="3"/>
    <s v="GBR83"/>
    <n v="100"/>
    <n v="0"/>
    <s v="ร้านที่2"/>
    <s v="ศ***ุดา   ว***สกุลเกียรติ"/>
    <s v="นนทบุรี"/>
    <s v="-"/>
    <s v=""/>
    <s v="18/11/2025 10:44"/>
    <s v="-"/>
    <s v="Flash Express Thailand COD"/>
    <s v="Tiktok"/>
    <s v="จ่ายทีหลัง / COD"/>
    <s v=""/>
    <s v="THT030129W9GG5Z"/>
    <s v="18/11/2025 10:44"/>
  </r>
  <r>
    <x v="8"/>
    <x v="11"/>
    <n v="50"/>
    <n v="1"/>
    <s v="GBR82"/>
    <n v="100"/>
    <n v="0"/>
    <s v="ร้านที่4"/>
    <s v="อ***ัฒน์ เ***ญรักษ์  พ*"/>
    <s v="สุราษฎร์ธานี"/>
    <s v="-"/>
    <s v=""/>
    <s v="18/11/2025 10:44"/>
    <s v="-"/>
    <s v="J&amp;T COD"/>
    <s v="Tiktok"/>
    <s v="จ่ายทีหลัง / COD"/>
    <s v=""/>
    <s v="766692589110"/>
    <s v="18/11/2025 10:44"/>
  </r>
  <r>
    <x v="9"/>
    <x v="12"/>
    <n v="50"/>
    <n v="1"/>
    <s v="GBR82"/>
    <n v="100"/>
    <n v="0"/>
    <s v="ร้านที่4"/>
    <s v="อ***ัฒน์ เ***ญรักษ์  พ*"/>
    <s v="สุราษฎร์ธานี"/>
    <s v="-"/>
    <s v=""/>
    <s v="18/11/2025 10:44"/>
    <s v="-"/>
    <s v="J&amp;T COD"/>
    <s v="Tiktok"/>
    <s v="จ่ายทีหลัง / COD"/>
    <s v=""/>
    <s v="766692589110"/>
    <s v="18/11/2025 10:44"/>
  </r>
  <r>
    <x v="4"/>
    <x v="4"/>
    <n v="50"/>
    <n v="1"/>
    <s v="GBR82"/>
    <n v="100"/>
    <n v="0"/>
    <s v="ร้านที่4"/>
    <s v="อ***ัฒน์ เ***ญรักษ์  พ*"/>
    <s v="สุราษฎร์ธานี"/>
    <s v="-"/>
    <s v=""/>
    <s v="18/11/2025 10:44"/>
    <s v="-"/>
    <s v="J&amp;T COD"/>
    <s v="Tiktok"/>
    <s v="จ่ายทีหลัง / COD"/>
    <s v=""/>
    <s v="766692589110"/>
    <s v="18/11/2025 10:44"/>
  </r>
  <r>
    <x v="5"/>
    <x v="7"/>
    <n v="139"/>
    <n v="1"/>
    <s v="GBR81"/>
    <n v="108.99"/>
    <n v="0"/>
    <s v="ร้านที่2"/>
    <s v="ช***่หวาน"/>
    <s v="ราชบุรี"/>
    <s v="-"/>
    <s v=""/>
    <s v="18/11/2025 10:42"/>
    <s v="-"/>
    <s v="J&amp;T COD"/>
    <s v="Tiktok"/>
    <s v="จ่ายทีหลัง / COD"/>
    <s v=""/>
    <s v="766622732131"/>
    <s v="18/11/2025 10:42"/>
  </r>
  <r>
    <x v="6"/>
    <x v="9"/>
    <n v="66.666666666666671"/>
    <n v="3"/>
    <s v="GBR80"/>
    <n v="200"/>
    <n v="0"/>
    <s v="ร้านที่2"/>
    <s v="ว***วิไล แ***่ง"/>
    <s v="กรุงเทพมหานคร"/>
    <s v="-"/>
    <s v=""/>
    <s v="18/11/2025 10:42"/>
    <s v="-"/>
    <s v="J&amp;T Express"/>
    <s v="Tiktok"/>
    <s v="tiktok"/>
    <s v=""/>
    <s v="766678415252"/>
    <s v="18/11/2025 10:42"/>
  </r>
  <r>
    <x v="1"/>
    <x v="1"/>
    <n v="33.333333333333336"/>
    <n v="3"/>
    <s v="GBR80"/>
    <n v="200"/>
    <n v="0"/>
    <s v="ร้านที่2"/>
    <s v="ว***วิไล แ***่ง"/>
    <s v="กรุงเทพมหานคร"/>
    <s v="-"/>
    <s v=""/>
    <s v="18/11/2025 10:42"/>
    <s v="-"/>
    <s v="J&amp;T Express"/>
    <s v="Tiktok"/>
    <s v="tiktok"/>
    <s v=""/>
    <s v="766678415252"/>
    <s v="18/11/2025 10:42"/>
  </r>
  <r>
    <x v="8"/>
    <x v="11"/>
    <n v="50"/>
    <n v="1"/>
    <s v="GBR79"/>
    <n v="100"/>
    <n v="0"/>
    <s v="ร้านที่4"/>
    <s v="น***พร"/>
    <s v="นครราชสีมา"/>
    <s v="-"/>
    <s v=""/>
    <s v="18/11/2025 10:38"/>
    <s v="-"/>
    <s v="J&amp;T COD"/>
    <s v="Tiktok"/>
    <s v="จ่ายทีหลัง / COD"/>
    <s v=""/>
    <s v="766613786116"/>
    <s v="18/11/2025 10:39"/>
  </r>
  <r>
    <x v="9"/>
    <x v="12"/>
    <n v="50"/>
    <n v="1"/>
    <s v="GBR79"/>
    <n v="100"/>
    <n v="0"/>
    <s v="ร้านที่4"/>
    <s v="น***พร"/>
    <s v="นครราชสีมา"/>
    <s v="-"/>
    <s v=""/>
    <s v="18/11/2025 10:38"/>
    <s v="-"/>
    <s v="J&amp;T COD"/>
    <s v="Tiktok"/>
    <s v="จ่ายทีหลัง / COD"/>
    <s v=""/>
    <s v="766613786116"/>
    <s v="18/11/2025 10:38"/>
  </r>
  <r>
    <x v="4"/>
    <x v="4"/>
    <n v="50"/>
    <n v="1"/>
    <s v="GBR79"/>
    <n v="100"/>
    <n v="0"/>
    <s v="ร้านที่4"/>
    <s v="น***พร"/>
    <s v="นครราชสีมา"/>
    <s v="-"/>
    <s v=""/>
    <s v="18/11/2025 10:38"/>
    <s v="-"/>
    <s v="J&amp;T COD"/>
    <s v="Tiktok"/>
    <s v="จ่ายทีหลัง / COD"/>
    <s v=""/>
    <s v="766613786116"/>
    <s v="18/11/2025 10:38"/>
  </r>
  <r>
    <x v="8"/>
    <x v="11"/>
    <n v="50"/>
    <n v="1"/>
    <s v="GBR78"/>
    <n v="299.97000000000003"/>
    <n v="0"/>
    <s v="ร้านที่2"/>
    <s v="K** K**"/>
    <s v="ชัยนาท"/>
    <s v="-"/>
    <s v=""/>
    <s v="18/11/2025 10:20"/>
    <s v="-"/>
    <s v="J&amp;T COD"/>
    <s v="Tiktok"/>
    <s v="จ่ายทีหลัง / COD"/>
    <s v=""/>
    <s v="766685763200"/>
    <s v="18/11/2025 10:20"/>
  </r>
  <r>
    <x v="9"/>
    <x v="12"/>
    <n v="50"/>
    <n v="1"/>
    <s v="GBR78"/>
    <n v="299.97000000000003"/>
    <n v="0"/>
    <s v="ร้านที่2"/>
    <s v="K** K**"/>
    <s v="ชัยนาท"/>
    <s v="-"/>
    <s v=""/>
    <s v="18/11/2025 10:20"/>
    <s v="-"/>
    <s v="J&amp;T COD"/>
    <s v="Tiktok"/>
    <s v="จ่ายทีหลัง / COD"/>
    <s v=""/>
    <s v="766685763200"/>
    <s v="18/11/2025 10:20"/>
  </r>
  <r>
    <x v="4"/>
    <x v="4"/>
    <n v="50"/>
    <n v="1"/>
    <s v="GBR78"/>
    <n v="299.97000000000003"/>
    <n v="0"/>
    <s v="ร้านที่2"/>
    <s v="K** K**"/>
    <s v="ชัยนาท"/>
    <s v="-"/>
    <s v=""/>
    <s v="18/11/2025 10:20"/>
    <s v="-"/>
    <s v="J&amp;T COD"/>
    <s v="Tiktok"/>
    <s v="จ่ายทีหลัง / COD"/>
    <s v=""/>
    <s v="766685763200"/>
    <s v="18/11/2025 10:20"/>
  </r>
  <r>
    <x v="8"/>
    <x v="11"/>
    <n v="50"/>
    <n v="2"/>
    <s v="GBR78"/>
    <n v="299.97000000000003"/>
    <n v="0"/>
    <s v="ร้านที่2"/>
    <s v="K** K**"/>
    <s v="ชัยนาท"/>
    <s v="-"/>
    <s v=""/>
    <s v="18/11/2025 10:20"/>
    <s v="-"/>
    <s v="J&amp;T COD"/>
    <s v="Tiktok"/>
    <s v="จ่ายทีหลัง / COD"/>
    <s v=""/>
    <s v="766685763200"/>
    <s v="18/11/2025 10:20"/>
  </r>
  <r>
    <x v="9"/>
    <x v="12"/>
    <n v="50"/>
    <n v="2"/>
    <s v="GBR78"/>
    <n v="299.97000000000003"/>
    <n v="0"/>
    <s v="ร้านที่2"/>
    <s v="K** K**"/>
    <s v="ชัยนาท"/>
    <s v="-"/>
    <s v=""/>
    <s v="18/11/2025 10:20"/>
    <s v="-"/>
    <s v="J&amp;T COD"/>
    <s v="Tiktok"/>
    <s v="จ่ายทีหลัง / COD"/>
    <s v=""/>
    <s v="766685763200"/>
    <s v="18/11/2025 10:20"/>
  </r>
  <r>
    <x v="4"/>
    <x v="4"/>
    <n v="50"/>
    <n v="2"/>
    <s v="GBR78"/>
    <n v="299.97000000000003"/>
    <n v="0"/>
    <s v="ร้านที่2"/>
    <s v="K** K**"/>
    <s v="ชัยนาท"/>
    <s v="-"/>
    <s v=""/>
    <s v="18/11/2025 10:20"/>
    <s v="-"/>
    <s v="J&amp;T COD"/>
    <s v="Tiktok"/>
    <s v="จ่ายทีหลัง / COD"/>
    <s v=""/>
    <s v="766685763200"/>
    <s v="18/11/2025 10:20"/>
  </r>
  <r>
    <x v="3"/>
    <x v="3"/>
    <n v="66.666666666666671"/>
    <n v="3"/>
    <s v="GBR77"/>
    <n v="100"/>
    <n v="0"/>
    <s v="ร้านที่2"/>
    <s v="น** ป*** ค***มล"/>
    <s v="กำแพงเพชร"/>
    <s v="-"/>
    <s v=""/>
    <s v="18/11/2025 10:21"/>
    <s v="-"/>
    <s v="J&amp;T Express"/>
    <s v="Tiktok"/>
    <s v="tiktok"/>
    <s v=""/>
    <s v="-"/>
    <s v="18/11/2025 10:19"/>
  </r>
  <r>
    <x v="5"/>
    <x v="7"/>
    <n v="139"/>
    <n v="1"/>
    <s v="GBR76"/>
    <n v="108.99"/>
    <n v="0"/>
    <s v="ร้านที่2"/>
    <s v="ส***ร บ***มณี"/>
    <s v="สมุทรปราการ"/>
    <s v="-"/>
    <s v=""/>
    <s v="18/11/2025 10:15"/>
    <s v="-"/>
    <s v="Flash Express Thailand COD"/>
    <s v="Tiktok"/>
    <s v="จ่ายทีหลัง / COD"/>
    <s v=""/>
    <s v="THT020329W2ZA7Z"/>
    <s v="18/11/2025 10:15"/>
  </r>
  <r>
    <x v="8"/>
    <x v="11"/>
    <n v="50"/>
    <n v="1"/>
    <s v="GBR75"/>
    <n v="100"/>
    <n v="0"/>
    <s v="ร้านที่4"/>
    <s v="ส***ชชา โ***ี"/>
    <s v="สงขลา"/>
    <s v="-"/>
    <s v=""/>
    <s v="18/11/2025 10:13"/>
    <s v="-"/>
    <s v="J&amp;T COD"/>
    <s v="Tiktok"/>
    <s v="จ่ายทีหลัง / COD"/>
    <s v=""/>
    <s v="766656286126"/>
    <s v="18/11/2025 10:13"/>
  </r>
  <r>
    <x v="9"/>
    <x v="12"/>
    <n v="50"/>
    <n v="1"/>
    <s v="GBR75"/>
    <n v="100"/>
    <n v="0"/>
    <s v="ร้านที่4"/>
    <s v="ส***ชชา โ***ี"/>
    <s v="สงขลา"/>
    <s v="-"/>
    <s v=""/>
    <s v="18/11/2025 10:13"/>
    <s v="-"/>
    <s v="J&amp;T COD"/>
    <s v="Tiktok"/>
    <s v="จ่ายทีหลัง / COD"/>
    <s v=""/>
    <s v="766656286126"/>
    <s v="18/11/2025 10:13"/>
  </r>
  <r>
    <x v="4"/>
    <x v="4"/>
    <n v="50"/>
    <n v="1"/>
    <s v="GBR75"/>
    <n v="100"/>
    <n v="0"/>
    <s v="ร้านที่4"/>
    <s v="ส***ชชา โ***ี"/>
    <s v="สงขลา"/>
    <s v="-"/>
    <s v=""/>
    <s v="18/11/2025 10:13"/>
    <s v="-"/>
    <s v="J&amp;T COD"/>
    <s v="Tiktok"/>
    <s v="จ่ายทีหลัง / COD"/>
    <s v=""/>
    <s v="766656286126"/>
    <s v="18/11/2025 10:13"/>
  </r>
  <r>
    <x v="6"/>
    <x v="9"/>
    <n v="66.666666666666671"/>
    <n v="3"/>
    <s v="GBR74"/>
    <n v="100"/>
    <n v="0"/>
    <s v="ร้านที่2"/>
    <s v="ว***พ็ญ จ***ดช"/>
    <s v="กาญจนบุรี"/>
    <s v="-"/>
    <s v=""/>
    <s v="18/11/2025 10:11"/>
    <s v="-"/>
    <s v="J&amp;T COD"/>
    <s v="Tiktok"/>
    <s v="จ่ายทีหลัง / COD"/>
    <s v=""/>
    <s v="-"/>
    <s v="18/11/2025 10:12"/>
  </r>
  <r>
    <x v="6"/>
    <x v="9"/>
    <n v="66.666666666666671"/>
    <n v="3"/>
    <s v="GBR73"/>
    <n v="100"/>
    <n v="0"/>
    <s v="ร้านที่2"/>
    <s v="ก***าภัค  ม***น"/>
    <s v="กำแพงเพชร"/>
    <s v="-"/>
    <s v=""/>
    <s v="18/11/2025 10:11"/>
    <s v="-"/>
    <s v="J&amp;T COD"/>
    <s v="Tiktok"/>
    <s v="จ่ายทีหลัง / COD"/>
    <s v=""/>
    <s v="-"/>
    <s v="18/11/2025 10:11"/>
  </r>
  <r>
    <x v="8"/>
    <x v="11"/>
    <n v="60"/>
    <n v="2"/>
    <s v="GBR72"/>
    <n v="178"/>
    <n v="0"/>
    <s v="ร้านที่2"/>
    <s v="ส***ทร์ทิพย์ เ***นอก"/>
    <s v="เทศบาลนครนครราชสีมา"/>
    <s v="-"/>
    <s v=""/>
    <s v="18/11/2025 10:08"/>
    <s v="-"/>
    <s v="J&amp;T COD"/>
    <s v="Tiktok"/>
    <s v="จ่ายทีหลัง / COD"/>
    <s v=""/>
    <s v="766635880113"/>
    <s v="18/11/2025 10:08"/>
  </r>
  <r>
    <x v="9"/>
    <x v="12"/>
    <n v="60"/>
    <n v="2"/>
    <s v="GBR72"/>
    <n v="178"/>
    <n v="0"/>
    <s v="ร้านที่2"/>
    <s v="ส***ทร์ทิพย์ เ***นอก"/>
    <s v="เทศบาลนครนครราชสีมา"/>
    <s v="-"/>
    <s v=""/>
    <s v="18/11/2025 10:08"/>
    <s v="-"/>
    <s v="J&amp;T COD"/>
    <s v="Tiktok"/>
    <s v="จ่ายทีหลัง / COD"/>
    <s v=""/>
    <s v="766635880113"/>
    <s v="18/11/2025 10:08"/>
  </r>
  <r>
    <x v="4"/>
    <x v="4"/>
    <n v="60"/>
    <n v="2"/>
    <s v="GBR72"/>
    <n v="178"/>
    <n v="0"/>
    <s v="ร้านที่2"/>
    <s v="ส***ทร์ทิพย์ เ***นอก"/>
    <s v="เทศบาลนครนครราชสีมา"/>
    <s v="-"/>
    <s v=""/>
    <s v="18/11/2025 10:08"/>
    <s v="-"/>
    <s v="J&amp;T COD"/>
    <s v="Tiktok"/>
    <s v="จ่ายทีหลัง / COD"/>
    <s v=""/>
    <s v="766635880113"/>
    <s v="18/11/2025 10:08"/>
  </r>
  <r>
    <x v="1"/>
    <x v="1"/>
    <n v="33.333333333333336"/>
    <n v="3"/>
    <s v="GBR71"/>
    <n v="100"/>
    <n v="0"/>
    <s v="ร้านที่2"/>
    <s v="เ**"/>
    <s v="กรุงเทพฯ"/>
    <s v="-"/>
    <s v=""/>
    <s v="18/11/2025 10:05"/>
    <s v="-"/>
    <s v="J&amp;T COD"/>
    <s v="Tiktok"/>
    <s v="จ่ายทีหลัง / COD"/>
    <s v=""/>
    <s v="766675102270"/>
    <s v="18/11/2025 10:05"/>
  </r>
  <r>
    <x v="3"/>
    <x v="3"/>
    <n v="66.666666666666671"/>
    <n v="6"/>
    <s v="GBR70"/>
    <n v="200"/>
    <n v="0"/>
    <s v="ร้านที่2"/>
    <s v="น** บ***อย  ม***ะขัด"/>
    <s v="เพชรบูรณ์"/>
    <s v="-"/>
    <s v=""/>
    <s v="18/11/2025 10:04"/>
    <s v="-"/>
    <s v="J&amp;T COD"/>
    <s v="Tiktok"/>
    <s v="จ่ายทีหลัง / COD"/>
    <s v=""/>
    <s v="-"/>
    <s v="18/11/2025 10:04"/>
  </r>
  <r>
    <x v="2"/>
    <x v="2"/>
    <n v="66.333333333333329"/>
    <n v="3"/>
    <s v="GBR68"/>
    <n v="302"/>
    <n v="0"/>
    <s v="ร้านที่1"/>
    <s v="ฐ******ย"/>
    <s v="****** ซอย 18, ตำบล ศรีษะจรเข้น้อย, อำเภอบางเสาธง ตำบลศีรษะจรเข้น้อย อำเภอบางเสาธง จังหวัดสมุทรปราการ 10570"/>
    <s v="10570"/>
    <s v="46"/>
    <s v="18/11/2025 10:32"/>
    <s v="-"/>
    <s v="SPX Express"/>
    <s v="Shopee"/>
    <s v="shopee"/>
    <s v=""/>
    <s v="-"/>
    <s v="18/11/2025 10:02"/>
  </r>
  <r>
    <x v="2"/>
    <x v="2"/>
    <n v="77"/>
    <n v="1"/>
    <s v="GBR68"/>
    <n v="302"/>
    <n v="0"/>
    <s v="ร้านที่1"/>
    <s v="ฐ******ย"/>
    <s v="****** ซอย 18, ตำบล ศรีษะจรเข้น้อย, อำเภอบางเสาธง ตำบลศีรษะจรเข้น้อย อำเภอบางเสาธง จังหวัดสมุทรปราการ 10570"/>
    <s v="10570"/>
    <s v="46"/>
    <s v="18/11/2025 10:32"/>
    <s v="-"/>
    <s v="SPX Express"/>
    <s v="Shopee"/>
    <s v="shopee"/>
    <s v=""/>
    <s v="-"/>
    <s v="18/11/2025 10:02"/>
  </r>
  <r>
    <x v="8"/>
    <x v="11"/>
    <n v="50"/>
    <n v="1"/>
    <s v="GBR66"/>
    <n v="100"/>
    <n v="0"/>
    <s v="ร้านที่2"/>
    <s v="อ***า เ***าก"/>
    <s v="พิจิตร"/>
    <s v="-"/>
    <s v=""/>
    <s v="18/11/2025 09:57"/>
    <s v="-"/>
    <s v="J&amp;T COD"/>
    <s v="Tiktok"/>
    <s v="จ่ายทีหลัง / COD"/>
    <s v=""/>
    <s v="766699486125"/>
    <s v="18/11/2025 09:57"/>
  </r>
  <r>
    <x v="9"/>
    <x v="12"/>
    <n v="50"/>
    <n v="1"/>
    <s v="GBR66"/>
    <n v="100"/>
    <n v="0"/>
    <s v="ร้านที่2"/>
    <s v="อ***า เ***าก"/>
    <s v="พิจิตร"/>
    <s v="-"/>
    <s v=""/>
    <s v="18/11/2025 09:57"/>
    <s v="-"/>
    <s v="J&amp;T COD"/>
    <s v="Tiktok"/>
    <s v="จ่ายทีหลัง / COD"/>
    <s v=""/>
    <s v="766699486125"/>
    <s v="18/11/2025 09:57"/>
  </r>
  <r>
    <x v="4"/>
    <x v="4"/>
    <n v="50"/>
    <n v="1"/>
    <s v="GBR66"/>
    <n v="100"/>
    <n v="0"/>
    <s v="ร้านที่2"/>
    <s v="อ***า เ***าก"/>
    <s v="พิจิตร"/>
    <s v="-"/>
    <s v=""/>
    <s v="18/11/2025 09:57"/>
    <s v="-"/>
    <s v="J&amp;T COD"/>
    <s v="Tiktok"/>
    <s v="จ่ายทีหลัง / COD"/>
    <s v=""/>
    <s v="766699486125"/>
    <s v="18/11/2025 09:57"/>
  </r>
  <r>
    <x v="3"/>
    <x v="3"/>
    <n v="66.666666666666671"/>
    <n v="6"/>
    <s v="GBR65"/>
    <n v="200"/>
    <n v="0"/>
    <s v="ร้านที่2"/>
    <s v="ล***ง  น***ทย"/>
    <s v="ชัยภูมิ"/>
    <s v="-"/>
    <s v=""/>
    <s v="18/11/2025 09:57"/>
    <s v="-"/>
    <s v="J&amp;T Express"/>
    <s v="Tiktok"/>
    <s v="tiktok"/>
    <s v=""/>
    <s v="-"/>
    <s v="18/11/2025 09:57"/>
  </r>
  <r>
    <x v="1"/>
    <x v="1"/>
    <n v="33.333333333333336"/>
    <n v="3"/>
    <s v="GBR64"/>
    <n v="200"/>
    <n v="0"/>
    <s v="ร้านที่2"/>
    <s v="โ*** แ***สอนดี"/>
    <s v="นครพนม"/>
    <s v="-"/>
    <s v=""/>
    <s v="18/11/2025 09:57"/>
    <s v="-"/>
    <s v="J&amp;T Express"/>
    <s v="Tiktok"/>
    <s v="tiktok"/>
    <s v=""/>
    <s v="766681801222"/>
    <s v="18/11/2025 09:57"/>
  </r>
  <r>
    <x v="8"/>
    <x v="11"/>
    <n v="50"/>
    <n v="1"/>
    <s v="GBR64"/>
    <n v="200"/>
    <n v="0"/>
    <s v="ร้านที่2"/>
    <s v="โ*** แ***สอนดี"/>
    <s v="นครพนม"/>
    <s v="-"/>
    <s v=""/>
    <s v="18/11/2025 09:57"/>
    <s v="-"/>
    <s v="J&amp;T Express"/>
    <s v="Tiktok"/>
    <s v="tiktok"/>
    <s v=""/>
    <s v="766681801222"/>
    <s v="18/11/2025 09:57"/>
  </r>
  <r>
    <x v="9"/>
    <x v="12"/>
    <n v="50"/>
    <n v="1"/>
    <s v="GBR64"/>
    <n v="200"/>
    <n v="0"/>
    <s v="ร้านที่2"/>
    <s v="โ*** แ***สอนดี"/>
    <s v="นครพนม"/>
    <s v="-"/>
    <s v=""/>
    <s v="18/11/2025 09:57"/>
    <s v="-"/>
    <s v="J&amp;T Express"/>
    <s v="Tiktok"/>
    <s v="tiktok"/>
    <s v=""/>
    <s v="766681801222"/>
    <s v="18/11/2025 09:57"/>
  </r>
  <r>
    <x v="4"/>
    <x v="4"/>
    <n v="50"/>
    <n v="1"/>
    <s v="GBR64"/>
    <n v="200"/>
    <n v="0"/>
    <s v="ร้านที่2"/>
    <s v="โ*** แ***สอนดี"/>
    <s v="นครพนม"/>
    <s v="-"/>
    <s v=""/>
    <s v="18/11/2025 09:57"/>
    <s v="-"/>
    <s v="J&amp;T Express"/>
    <s v="Tiktok"/>
    <s v="tiktok"/>
    <s v=""/>
    <s v="766681801222"/>
    <s v="18/11/2025 09:57"/>
  </r>
  <r>
    <x v="3"/>
    <x v="3"/>
    <n v="66.666666666666671"/>
    <n v="6"/>
    <s v="GBR63"/>
    <n v="200"/>
    <n v="0"/>
    <s v="ร้านที่2"/>
    <s v="m***e"/>
    <s v="สุพรรณบุรี"/>
    <s v="-"/>
    <s v=""/>
    <s v="18/11/2025 09:56"/>
    <s v="-"/>
    <s v="Flash Express Thailand COD"/>
    <s v="Tiktok"/>
    <s v="จ่ายทีหลัง / COD"/>
    <s v=""/>
    <s v="THT140129UWN12Z"/>
    <s v="18/11/2025 09:56"/>
  </r>
  <r>
    <x v="6"/>
    <x v="9"/>
    <n v="66.666666666666671"/>
    <n v="3"/>
    <s v="GBR60"/>
    <n v="101"/>
    <n v="1"/>
    <s v="ร้านที่2"/>
    <s v="น** ส***ายสุจำนงค์"/>
    <s v="เพชรบูรณ์"/>
    <s v="-"/>
    <s v=""/>
    <s v="18/11/2025 09:54"/>
    <s v="-"/>
    <s v="J&amp;T Express"/>
    <s v="Tiktok"/>
    <s v="tiktok"/>
    <s v=""/>
    <s v="-"/>
    <s v="18/11/2025 09:53"/>
  </r>
  <r>
    <x v="6"/>
    <x v="9"/>
    <n v="66.666666666666671"/>
    <n v="3"/>
    <s v="GBR58"/>
    <n v="100"/>
    <n v="0"/>
    <s v="ร้านที่2"/>
    <s v="P***"/>
    <s v="ชลบุรี"/>
    <s v="-"/>
    <s v=""/>
    <s v="18/11/2025 09:53"/>
    <s v="-"/>
    <s v="J&amp;T COD"/>
    <s v="Tiktok"/>
    <s v="จ่ายทีหลัง / COD"/>
    <s v=""/>
    <s v="-"/>
    <s v="18/11/2025 09:53"/>
  </r>
  <r>
    <x v="6"/>
    <x v="9"/>
    <n v="66.666666666666671"/>
    <n v="3"/>
    <s v="GBR57"/>
    <n v="100"/>
    <n v="0"/>
    <s v="ร้านที่2"/>
    <s v="ธ***ช เ***ยมลาภพริ้ง"/>
    <s v="เชียงใหม่"/>
    <s v="-"/>
    <s v=""/>
    <s v="18/11/2025 09:53"/>
    <s v="-"/>
    <s v="J&amp;T COD"/>
    <s v="Tiktok"/>
    <s v="จ่ายทีหลัง / COD"/>
    <s v=""/>
    <s v="-"/>
    <s v="18/11/2025 09:53"/>
  </r>
  <r>
    <x v="6"/>
    <x v="9"/>
    <n v="66.666666666666671"/>
    <n v="3"/>
    <s v="GBR56"/>
    <n v="100"/>
    <n v="0"/>
    <s v="ร้านที่2"/>
    <s v="น***าล"/>
    <s v="ราชบุรี"/>
    <s v="-"/>
    <s v=""/>
    <s v="18/11/2025 09:51"/>
    <s v="-"/>
    <s v="J&amp;T Express"/>
    <s v="Tiktok"/>
    <s v="tiktok"/>
    <s v=""/>
    <s v="-"/>
    <s v="18/11/2025 09:51"/>
  </r>
  <r>
    <x v="8"/>
    <x v="11"/>
    <n v="50"/>
    <n v="1"/>
    <s v="GBR55"/>
    <n v="99.99"/>
    <n v="0"/>
    <s v="ร้านที่2"/>
    <s v="ม*** ส***ระสุน"/>
    <s v="สุรินทร์"/>
    <s v="-"/>
    <s v=""/>
    <s v="18/11/2025 09:46"/>
    <s v="-"/>
    <s v="J&amp;T COD"/>
    <s v="Tiktok"/>
    <s v="จ่ายทีหลัง / COD"/>
    <s v=""/>
    <s v="766605371173"/>
    <s v="18/11/2025 09:46"/>
  </r>
  <r>
    <x v="9"/>
    <x v="12"/>
    <n v="50"/>
    <n v="1"/>
    <s v="GBR55"/>
    <n v="99.99"/>
    <n v="0"/>
    <s v="ร้านที่2"/>
    <s v="ม*** ส***ระสุน"/>
    <s v="สุรินทร์"/>
    <s v="-"/>
    <s v=""/>
    <s v="18/11/2025 09:46"/>
    <s v="-"/>
    <s v="J&amp;T COD"/>
    <s v="Tiktok"/>
    <s v="จ่ายทีหลัง / COD"/>
    <s v=""/>
    <s v="766605371173"/>
    <s v="18/11/2025 09:46"/>
  </r>
  <r>
    <x v="4"/>
    <x v="4"/>
    <n v="50"/>
    <n v="1"/>
    <s v="GBR55"/>
    <n v="99.99"/>
    <n v="0"/>
    <s v="ร้านที่2"/>
    <s v="ม*** ส***ระสุน"/>
    <s v="สุรินทร์"/>
    <s v="-"/>
    <s v=""/>
    <s v="18/11/2025 09:46"/>
    <s v="-"/>
    <s v="J&amp;T COD"/>
    <s v="Tiktok"/>
    <s v="จ่ายทีหลัง / COD"/>
    <s v=""/>
    <s v="766605371173"/>
    <s v="18/11/2025 09:46"/>
  </r>
  <r>
    <x v="8"/>
    <x v="11"/>
    <n v="50"/>
    <n v="2"/>
    <s v="GBR54"/>
    <n v="200"/>
    <n v="0"/>
    <s v="ร้านที่2"/>
    <s v="จ***ิภา    ม***กิจ"/>
    <s v="สตูล"/>
    <s v="-"/>
    <s v=""/>
    <s v="18/11/2025 09:45"/>
    <s v="-"/>
    <s v="J&amp;T COD"/>
    <s v="Tiktok"/>
    <s v="จ่ายทีหลัง / COD"/>
    <s v=""/>
    <s v="766670272115"/>
    <s v="18/11/2025 09:45"/>
  </r>
  <r>
    <x v="9"/>
    <x v="12"/>
    <n v="50"/>
    <n v="2"/>
    <s v="GBR54"/>
    <n v="200"/>
    <n v="0"/>
    <s v="ร้านที่2"/>
    <s v="จ***ิภา    ม***กิจ"/>
    <s v="สตูล"/>
    <s v="-"/>
    <s v=""/>
    <s v="18/11/2025 09:45"/>
    <s v="-"/>
    <s v="J&amp;T COD"/>
    <s v="Tiktok"/>
    <s v="จ่ายทีหลัง / COD"/>
    <s v=""/>
    <s v="766670272115"/>
    <s v="18/11/2025 09:45"/>
  </r>
  <r>
    <x v="4"/>
    <x v="4"/>
    <n v="50"/>
    <n v="2"/>
    <s v="GBR54"/>
    <n v="200"/>
    <n v="0"/>
    <s v="ร้านที่2"/>
    <s v="จ***ิภา    ม***กิจ"/>
    <s v="สตูล"/>
    <s v="-"/>
    <s v=""/>
    <s v="18/11/2025 09:45"/>
    <s v="-"/>
    <s v="J&amp;T COD"/>
    <s v="Tiktok"/>
    <s v="จ่ายทีหลัง / COD"/>
    <s v=""/>
    <s v="766670272115"/>
    <s v="18/11/2025 09:45"/>
  </r>
  <r>
    <x v="4"/>
    <x v="4"/>
    <n v="60"/>
    <n v="3"/>
    <s v="GBR53"/>
    <n v="100"/>
    <n v="0"/>
    <s v="ร้านที่2"/>
    <s v="ส*** จ***รวิเชียร"/>
    <s v="เทศบาลนครนครศรีธรรมราช"/>
    <s v="-"/>
    <s v=""/>
    <s v="18/11/2025 09:43"/>
    <s v="-"/>
    <s v="J&amp;T COD"/>
    <s v="Tiktok"/>
    <s v="จ่ายทีหลัง / COD"/>
    <s v=""/>
    <s v="766669662113"/>
    <s v="18/11/2025 09:43"/>
  </r>
  <r>
    <x v="8"/>
    <x v="11"/>
    <n v="50"/>
    <n v="3"/>
    <s v="GBR52"/>
    <n v="299.97000000000003"/>
    <n v="0"/>
    <s v="ร้านที่2"/>
    <s v="d***e"/>
    <s v="สงขลา"/>
    <s v="-"/>
    <s v=""/>
    <s v="18/11/2025 09:43"/>
    <s v="-"/>
    <s v="J&amp;T Express"/>
    <s v="Tiktok"/>
    <s v="tiktok"/>
    <s v=""/>
    <s v="766689277126"/>
    <s v="18/11/2025 09:43"/>
  </r>
  <r>
    <x v="9"/>
    <x v="12"/>
    <n v="50"/>
    <n v="3"/>
    <s v="GBR52"/>
    <n v="299.97000000000003"/>
    <n v="0"/>
    <s v="ร้านที่2"/>
    <s v="d***e"/>
    <s v="สงขลา"/>
    <s v="-"/>
    <s v=""/>
    <s v="18/11/2025 09:43"/>
    <s v="-"/>
    <s v="J&amp;T Express"/>
    <s v="Tiktok"/>
    <s v="tiktok"/>
    <s v=""/>
    <s v="766689277126"/>
    <s v="18/11/2025 09:43"/>
  </r>
  <r>
    <x v="4"/>
    <x v="4"/>
    <n v="50"/>
    <n v="3"/>
    <s v="GBR52"/>
    <n v="299.97000000000003"/>
    <n v="0"/>
    <s v="ร้านที่2"/>
    <s v="d***e"/>
    <s v="สงขลา"/>
    <s v="-"/>
    <s v=""/>
    <s v="18/11/2025 09:43"/>
    <s v="-"/>
    <s v="J&amp;T Express"/>
    <s v="Tiktok"/>
    <s v="tiktok"/>
    <s v=""/>
    <s v="766689277126"/>
    <s v="18/11/2025 09:43"/>
  </r>
  <r>
    <x v="1"/>
    <x v="1"/>
    <n v="33.333333333333336"/>
    <n v="3"/>
    <s v="GBR50"/>
    <n v="100"/>
    <n v="0"/>
    <s v="ร้านที่2"/>
    <s v="ช***สา​ ​***อรรคเดช"/>
    <s v="กรุงเทพฯ"/>
    <s v="-"/>
    <s v=""/>
    <s v="18/11/2025 09:39"/>
    <s v="-"/>
    <s v="J&amp;T COD"/>
    <s v="Tiktok"/>
    <s v="จ่ายทีหลัง / COD"/>
    <s v=""/>
    <s v="766696809270"/>
    <s v="18/11/2025 09:39"/>
  </r>
  <r>
    <x v="3"/>
    <x v="3"/>
    <n v="66.666666666666671"/>
    <n v="3"/>
    <s v="GBR49"/>
    <n v="100"/>
    <n v="0"/>
    <s v="ร้านที่2"/>
    <s v="R***ikan S***sawat"/>
    <s v="พระนครศรีอยุธยา"/>
    <s v="-"/>
    <s v=""/>
    <s v="18/11/2025 09:33"/>
    <s v="-"/>
    <s v="J&amp;T COD"/>
    <s v="Tiktok"/>
    <s v="จ่ายทีหลัง / COD"/>
    <s v=""/>
    <s v="-"/>
    <s v="18/11/2025 09:33"/>
  </r>
  <r>
    <x v="1"/>
    <x v="1"/>
    <n v="33.333333333333336"/>
    <n v="3"/>
    <s v="GBR47"/>
    <n v="100"/>
    <n v="0"/>
    <s v="ร้านที่2"/>
    <s v="น***าล"/>
    <s v="ราชบุรี"/>
    <s v="-"/>
    <s v=""/>
    <s v="18/11/2025 09:30"/>
    <s v="-"/>
    <s v="J&amp;T Express"/>
    <s v="Tiktok"/>
    <s v="tiktok"/>
    <s v=""/>
    <s v="766661702273"/>
    <s v="18/11/2025 09:30"/>
  </r>
  <r>
    <x v="0"/>
    <x v="0"/>
    <n v="90"/>
    <n v="2"/>
    <s v="GBR46"/>
    <n v="216.5"/>
    <n v="45.5"/>
    <s v="ร้านที่8"/>
    <s v="นางสุดใจ  อรรถวิทยากุล"/>
    <s v="62 หมู่ 2 บ้านครสาร ต.ตะคุ_x000a__x000a_ปักธงชัย/ Pak Thong Chaiนครราชสีมา/ Nakhon Ratchasima_x000a_30150"/>
    <s v="30150"/>
    <s v="660873005757"/>
    <s v="18/11/2025 09:24"/>
    <s v="-"/>
    <s v="Kerry_dropoff"/>
    <s v="Lazada"/>
    <s v="lazada"/>
    <s v=""/>
    <s v="LEXPU0629856016"/>
    <s v="18/11/2025 09:24"/>
  </r>
  <r>
    <x v="8"/>
    <x v="11"/>
    <n v="50"/>
    <n v="1"/>
    <s v="GBR44"/>
    <n v="515"/>
    <n v="0"/>
    <s v="ร้านที่1"/>
    <s v="ป******์"/>
    <s v="******หว้า, ตำบลหนองนาคำ, อำเภอเมืองอุดรธานี ตำบลหนองนาคำ อำเภอเมืองอุดรธานี จังหวัดอุดรธานี 41000"/>
    <s v="41000"/>
    <s v="40"/>
    <s v="18/11/2025 09:14"/>
    <s v="-"/>
    <s v="SPX Express"/>
    <s v="Shopee"/>
    <s v="shopee"/>
    <s v=""/>
    <s v="-"/>
    <s v="18/11/2025 09:13"/>
  </r>
  <r>
    <x v="9"/>
    <x v="12"/>
    <n v="50"/>
    <n v="1"/>
    <s v="GBR44"/>
    <n v="515"/>
    <n v="0"/>
    <s v="ร้านที่1"/>
    <s v="ป******์"/>
    <s v="******หว้า, ตำบลหนองนาคำ, อำเภอเมืองอุดรธานี ตำบลหนองนาคำ อำเภอเมืองอุดรธานี จังหวัดอุดรธานี 41000"/>
    <s v="41000"/>
    <s v="40"/>
    <s v="18/11/2025 09:14"/>
    <s v="-"/>
    <s v="SPX Express"/>
    <s v="Shopee"/>
    <s v="shopee"/>
    <s v=""/>
    <s v="-"/>
    <s v="18/11/2025 09:13"/>
  </r>
  <r>
    <x v="4"/>
    <x v="4"/>
    <n v="50"/>
    <n v="1"/>
    <s v="GBR44"/>
    <n v="515"/>
    <n v="0"/>
    <s v="ร้านที่1"/>
    <s v="ป******์"/>
    <s v="******หว้า, ตำบลหนองนาคำ, อำเภอเมืองอุดรธานี ตำบลหนองนาคำ อำเภอเมืองอุดรธานี จังหวัดอุดรธานี 41000"/>
    <s v="41000"/>
    <s v="40"/>
    <s v="18/11/2025 09:14"/>
    <s v="-"/>
    <s v="SPX Express"/>
    <s v="Shopee"/>
    <s v="shopee"/>
    <s v=""/>
    <s v="-"/>
    <s v="18/11/2025 09:13"/>
  </r>
  <r>
    <x v="2"/>
    <x v="2"/>
    <n v="72"/>
    <n v="2"/>
    <s v="GBR44"/>
    <n v="515"/>
    <n v="0"/>
    <s v="ร้านที่1"/>
    <s v="ป******์"/>
    <s v="******หว้า, ตำบลหนองนาคำ, อำเภอเมืองอุดรธานี ตำบลหนองนาคำ อำเภอเมืองอุดรธานี จังหวัดอุดรธานี 41000"/>
    <s v="41000"/>
    <s v="40"/>
    <s v="18/11/2025 09:14"/>
    <s v="-"/>
    <s v="SPX Express"/>
    <s v="Shopee"/>
    <s v="shopee"/>
    <s v=""/>
    <s v="-"/>
    <s v="18/11/2025 09:13"/>
  </r>
  <r>
    <x v="0"/>
    <x v="0"/>
    <n v="76.5"/>
    <n v="2"/>
    <s v="GBR44"/>
    <n v="515"/>
    <n v="0"/>
    <s v="ร้านที่1"/>
    <s v="ป******์"/>
    <s v="******หว้า, ตำบลหนองนาคำ, อำเภอเมืองอุดรธานี ตำบลหนองนาคำ อำเภอเมืองอุดรธานี จังหวัดอุดรธานี 41000"/>
    <s v="41000"/>
    <s v="40"/>
    <s v="18/11/2025 09:14"/>
    <s v="-"/>
    <s v="SPX Express"/>
    <s v="Shopee"/>
    <s v="shopee"/>
    <s v=""/>
    <s v="-"/>
    <s v="18/11/2025 09:13"/>
  </r>
  <r>
    <x v="0"/>
    <x v="0"/>
    <n v="70"/>
    <n v="1"/>
    <s v="GBR44"/>
    <n v="515"/>
    <n v="0"/>
    <s v="ร้านที่1"/>
    <s v="ป******์"/>
    <s v="******หว้า, ตำบลหนองนาคำ, อำเภอเมืองอุดรธานี ตำบลหนองนาคำ อำเภอเมืองอุดรธานี จังหวัดอุดรธานี 41000"/>
    <s v="41000"/>
    <s v="40"/>
    <s v="18/11/2025 09:14"/>
    <s v="-"/>
    <s v="SPX Express"/>
    <s v="Shopee"/>
    <s v="shopee"/>
    <s v=""/>
    <s v="-"/>
    <s v="18/11/2025 09:13"/>
  </r>
  <r>
    <x v="2"/>
    <x v="2"/>
    <n v="66.333333333333329"/>
    <n v="3"/>
    <s v="GBR43"/>
    <n v="186.75"/>
    <n v="0"/>
    <s v="ร้านที่6"/>
    <s v="ศิริวรรณ เจริญดี"/>
    <s v="52ม.1ต.บ้านโพธิ์_x000a__x000a_เมืองสุพรรณบุรี/ Mueang Suphan Buriสุพรรณบุรี/ Suphanburi_x000a_72000"/>
    <s v="72000"/>
    <s v="660982497954"/>
    <s v="18/11/2025 09:13"/>
    <s v="-"/>
    <s v="Kerry_dropoff"/>
    <s v="Lazada"/>
    <s v="lazada"/>
    <s v=""/>
    <s v="-"/>
    <s v="18/11/2025 09:13"/>
  </r>
  <r>
    <x v="2"/>
    <x v="2"/>
    <n v="80"/>
    <n v="1"/>
    <s v="GBR42"/>
    <n v="80"/>
    <n v="0"/>
    <s v="ร้านที่1"/>
    <s v="ศ******ง"/>
    <s v="******จั่น แขวงคลองจั่น เขตบางกะปิ จังหวัดกรุงเทพมหานคร 10240"/>
    <s v="10240"/>
    <s v="44"/>
    <s v="18/11/2025 09:13"/>
    <s v="-"/>
    <s v="SPX Express"/>
    <s v="Shopee"/>
    <s v="shopee"/>
    <s v=""/>
    <s v="-"/>
    <s v="18/11/2025 09:13"/>
  </r>
  <r>
    <x v="8"/>
    <x v="11"/>
    <n v="60"/>
    <n v="2"/>
    <s v="GBR41"/>
    <n v="179.42"/>
    <n v="0"/>
    <s v="ร้านที่2"/>
    <s v="ว***ัย เ***รัตน์"/>
    <s v="อ่างทอง"/>
    <s v="-"/>
    <s v=""/>
    <s v="18/11/2025 09:10"/>
    <s v="-"/>
    <s v="J&amp;T Express"/>
    <s v="Tiktok"/>
    <s v="tiktok"/>
    <s v=""/>
    <s v="766658875113"/>
    <s v="18/11/2025 09:10"/>
  </r>
  <r>
    <x v="9"/>
    <x v="12"/>
    <n v="60"/>
    <n v="2"/>
    <s v="GBR41"/>
    <n v="179.42"/>
    <n v="0"/>
    <s v="ร้านที่2"/>
    <s v="ว***ัย เ***รัตน์"/>
    <s v="อ่างทอง"/>
    <s v="-"/>
    <s v=""/>
    <s v="18/11/2025 09:10"/>
    <s v="-"/>
    <s v="J&amp;T Express"/>
    <s v="Tiktok"/>
    <s v="tiktok"/>
    <s v=""/>
    <s v="766658875113"/>
    <s v="18/11/2025 09:10"/>
  </r>
  <r>
    <x v="4"/>
    <x v="4"/>
    <n v="60"/>
    <n v="2"/>
    <s v="GBR41"/>
    <n v="179.42"/>
    <n v="0"/>
    <s v="ร้านที่2"/>
    <s v="ว***ัย เ***รัตน์"/>
    <s v="อ่างทอง"/>
    <s v="-"/>
    <s v=""/>
    <s v="18/11/2025 09:10"/>
    <s v="-"/>
    <s v="J&amp;T Express"/>
    <s v="Tiktok"/>
    <s v="tiktok"/>
    <s v=""/>
    <s v="766658875113"/>
    <s v="18/11/2025 09:10"/>
  </r>
  <r>
    <x v="1"/>
    <x v="1"/>
    <n v="50"/>
    <n v="6"/>
    <s v="GBR39"/>
    <n v="400"/>
    <n v="0"/>
    <s v="ร้านที่2"/>
    <s v="ม***"/>
    <s v="จันทบุรี"/>
    <s v="-"/>
    <s v=""/>
    <s v="18/11/2025 09:03"/>
    <s v="-"/>
    <s v="J&amp;T COD"/>
    <s v="Tiktok"/>
    <s v="จ่ายทีหลัง / COD"/>
    <s v=""/>
    <s v="766600361170"/>
    <s v="18/11/2025 09:03"/>
  </r>
  <r>
    <x v="1"/>
    <x v="1"/>
    <n v="50"/>
    <n v="6"/>
    <s v="GBR39"/>
    <n v="400"/>
    <n v="0"/>
    <s v="ร้านที่2"/>
    <s v="ม***"/>
    <s v="จันทบุรี"/>
    <s v="-"/>
    <s v=""/>
    <s v="18/11/2025 09:03"/>
    <s v="-"/>
    <s v="J&amp;T COD"/>
    <s v="Tiktok"/>
    <s v="จ่ายทีหลัง / COD"/>
    <s v=""/>
    <s v="766600361170"/>
    <s v="18/11/2025 09:03"/>
  </r>
  <r>
    <x v="2"/>
    <x v="2"/>
    <n v="66.333333333333329"/>
    <n v="3"/>
    <s v="GBR38"/>
    <n v="152.5"/>
    <n v="0"/>
    <s v="ร้านที่3"/>
    <s v="ศิริวรรณ เจริญดี"/>
    <s v="52ม.1ต.บ้านโพธิ์_x000a__x000a_เมืองสุพรรณบุรี/ Mueang Suphan Buriสุพรรณบุรี/ Suphanburi_x000a_72000"/>
    <s v="72000"/>
    <s v="660982497954"/>
    <s v="18/11/2025 09:00"/>
    <s v="-"/>
    <s v="Kerry_dropoff"/>
    <s v="Lazada"/>
    <s v="lazada"/>
    <s v=""/>
    <s v="LEXPU0629865196"/>
    <s v="18/11/2025 09:00"/>
  </r>
  <r>
    <x v="3"/>
    <x v="3"/>
    <n v="66.666666666666671"/>
    <n v="3"/>
    <s v="GBR37"/>
    <n v="100"/>
    <n v="0"/>
    <s v="ร้านที่2"/>
    <s v="ส***สา"/>
    <s v="เชียงราย"/>
    <s v="-"/>
    <s v=""/>
    <s v="18/11/2025 08:58"/>
    <s v="-"/>
    <s v="J&amp;T COD"/>
    <s v="Tiktok"/>
    <s v="จ่ายทีหลัง / COD"/>
    <s v=""/>
    <s v="-"/>
    <s v="18/11/2025 08:58"/>
  </r>
  <r>
    <x v="13"/>
    <x v="17"/>
    <n v="12"/>
    <n v="20"/>
    <s v="GBR36"/>
    <n v="250"/>
    <n v="0"/>
    <s v="ร้านที่1"/>
    <s v="น******์"/>
    <s v="******่งน้ำสุวรรณภูมิ, ตำบล บางปลา ร้านค้า log 6 ตำบลบางปลา อำเภอบางพลี จังหวัดสมุทรปราการ 10540"/>
    <s v="10540"/>
    <s v="76"/>
    <s v="18/11/2025 09:15"/>
    <s v="-"/>
    <s v="SPX Express"/>
    <s v="Shopee"/>
    <s v="shopee"/>
    <s v=""/>
    <s v="-"/>
    <s v="18/11/2025 08:45"/>
  </r>
  <r>
    <x v="3"/>
    <x v="3"/>
    <n v="66.666666666666671"/>
    <n v="3"/>
    <s v="GBR35"/>
    <n v="100"/>
    <n v="0"/>
    <s v="ร้านที่2"/>
    <s v="อ**"/>
    <s v="นครปฐม"/>
    <s v="-"/>
    <s v=""/>
    <s v="18/11/2025 08:33"/>
    <s v="-"/>
    <s v="Flash Express Thailand COD"/>
    <s v="Tiktok"/>
    <s v="จ่ายทีหลัง / COD"/>
    <s v=""/>
    <s v="THT150629UWMD0Z"/>
    <s v="18/11/2025 08:33"/>
  </r>
  <r>
    <x v="11"/>
    <x v="14"/>
    <n v="139"/>
    <n v="2"/>
    <s v="GBR34"/>
    <n v="215"/>
    <n v="0"/>
    <s v="ร้านที่10"/>
    <s v="เทิ่ง ลำปะเทีย"/>
    <s v="ส่งบ้านชลธิชานนท์24ม16,ต เมืองไผ่ อ หนองกี่ จ บุรีรัมย์ 31210"/>
    <s v="31210"/>
    <s v="0993412427"/>
    <s v="18/11/2025 08:30"/>
    <s v="raweewan5499@gmail.com"/>
    <s v="EMS COD"/>
    <s v="facebook"/>
    <s v="กสิกร"/>
    <s v=""/>
    <s v="WA044823915TH"/>
    <s v="18/11/2025 08:29"/>
  </r>
  <r>
    <x v="4"/>
    <x v="23"/>
    <n v="40"/>
    <n v="1"/>
    <s v="GBR33"/>
    <n v="47"/>
    <n v="7"/>
    <s v="ร้านที่3"/>
    <s v="โชคชัยตั้งพงษ์จำเริญ"/>
    <s v="873/3ซอย  สามเสน 21 ถ.สามเสน แขวงถนนนครไชยศรี · ดุสิต/ Dusit_x000a__x000a_ดุสิต/ Dusitกรุงเทพมหานคร/ Bangkok_x000a_10300"/>
    <s v="10300"/>
    <s v="660886708275"/>
    <s v="18/11/2025 08:29"/>
    <s v="-"/>
    <s v="Kerry_dropoff"/>
    <s v="Lazada"/>
    <s v="lazada"/>
    <s v=""/>
    <s v="LEXPU0629853110"/>
    <s v="18/11/2025 08:28"/>
  </r>
  <r>
    <x v="9"/>
    <x v="12"/>
    <n v="33.333333333333336"/>
    <n v="6"/>
    <s v="GBR32"/>
    <n v="399.96"/>
    <n v="0"/>
    <s v="ร้านที่2"/>
    <s v="น***บิวตี้"/>
    <s v="อุบลราชธานี"/>
    <s v="-"/>
    <s v=""/>
    <s v="18/11/2025 08:21"/>
    <s v="-"/>
    <s v="J&amp;T COD"/>
    <s v="Tiktok"/>
    <s v="จ่ายทีหลัง / COD"/>
    <s v=""/>
    <s v="766623303250"/>
    <s v="18/11/2025 08:21"/>
  </r>
  <r>
    <x v="8"/>
    <x v="11"/>
    <n v="50"/>
    <n v="2"/>
    <s v="GBR32"/>
    <n v="399.96"/>
    <n v="0"/>
    <s v="ร้านที่2"/>
    <s v="น***บิวตี้"/>
    <s v="อุบลราชธานี"/>
    <s v="-"/>
    <s v=""/>
    <s v="18/11/2025 08:21"/>
    <s v="-"/>
    <s v="J&amp;T COD"/>
    <s v="Tiktok"/>
    <s v="จ่ายทีหลัง / COD"/>
    <s v=""/>
    <s v="766623303250"/>
    <s v="18/11/2025 08:21"/>
  </r>
  <r>
    <x v="9"/>
    <x v="12"/>
    <n v="50"/>
    <n v="2"/>
    <s v="GBR32"/>
    <n v="399.96"/>
    <n v="0"/>
    <s v="ร้านที่2"/>
    <s v="น***บิวตี้"/>
    <s v="อุบลราชธานี"/>
    <s v="-"/>
    <s v=""/>
    <s v="18/11/2025 08:21"/>
    <s v="-"/>
    <s v="J&amp;T COD"/>
    <s v="Tiktok"/>
    <s v="จ่ายทีหลัง / COD"/>
    <s v=""/>
    <s v="766623303250"/>
    <s v="18/11/2025 08:21"/>
  </r>
  <r>
    <x v="4"/>
    <x v="4"/>
    <n v="50"/>
    <n v="2"/>
    <s v="GBR32"/>
    <n v="399.96"/>
    <n v="0"/>
    <s v="ร้านที่2"/>
    <s v="น***บิวตี้"/>
    <s v="อุบลราชธานี"/>
    <s v="-"/>
    <s v=""/>
    <s v="18/11/2025 08:21"/>
    <s v="-"/>
    <s v="J&amp;T COD"/>
    <s v="Tiktok"/>
    <s v="จ่ายทีหลัง / COD"/>
    <s v=""/>
    <s v="766623303250"/>
    <s v="18/11/2025 08:21"/>
  </r>
  <r>
    <x v="3"/>
    <x v="3"/>
    <n v="66.666666666666671"/>
    <n v="3"/>
    <s v="GBR31"/>
    <n v="200"/>
    <n v="0"/>
    <s v="ร้านที่2"/>
    <s v="อ*** เ***มเมือง"/>
    <s v="สมุทรปราการ"/>
    <s v="-"/>
    <s v=""/>
    <s v="18/11/2025 08:14"/>
    <s v="-"/>
    <s v="J&amp;T COD"/>
    <s v="Tiktok"/>
    <s v="จ่ายทีหลัง / COD"/>
    <s v="เค้กเบาหวิวขอเป็นรวมพวกมะพร้าวนะคะ"/>
    <s v="766644949140"/>
    <s v="18/11/2025 08:14"/>
  </r>
  <r>
    <x v="1"/>
    <x v="1"/>
    <n v="33.333333333333336"/>
    <n v="3"/>
    <s v="GBR31"/>
    <n v="200"/>
    <n v="0"/>
    <s v="ร้านที่2"/>
    <s v="อ*** เ***มเมือง"/>
    <s v="สมุทรปราการ"/>
    <s v="-"/>
    <s v=""/>
    <s v="18/11/2025 08:14"/>
    <s v="-"/>
    <s v="J&amp;T COD"/>
    <s v="Tiktok"/>
    <s v="จ่ายทีหลัง / COD"/>
    <s v="เค้กเบาหวิวขอเป็นรวมพวกมะพร้าวนะคะ"/>
    <s v="766644949140"/>
    <s v="18/11/2025 08:14"/>
  </r>
  <r>
    <x v="2"/>
    <x v="2"/>
    <n v="66.333333333333329"/>
    <n v="3"/>
    <s v="GBR29"/>
    <n v="220"/>
    <n v="0"/>
    <s v="ร้านที่4"/>
    <s v="อ***าต ส***กิด"/>
    <s v="กรุงเทพฯ"/>
    <s v="-"/>
    <s v=""/>
    <s v="18/11/2025 08:03"/>
    <s v="-"/>
    <s v="J&amp;T Express"/>
    <s v="Tiktok"/>
    <s v="tiktok"/>
    <s v=""/>
    <s v="-"/>
    <s v="18/11/2025 08:02"/>
  </r>
  <r>
    <x v="2"/>
    <x v="2"/>
    <n v="66.333333333333329"/>
    <n v="3"/>
    <s v="GBR28"/>
    <n v="220"/>
    <n v="0"/>
    <s v="ร้านที่4"/>
    <s v="j***161629"/>
    <s v="สมุทรสาคร"/>
    <s v="-"/>
    <s v=""/>
    <s v="18/11/2025 07:53"/>
    <s v="-"/>
    <s v="J&amp;T Express"/>
    <s v="Tiktok"/>
    <s v="tiktok"/>
    <s v=""/>
    <s v="-"/>
    <s v="18/11/2025 07:53"/>
  </r>
  <r>
    <x v="15"/>
    <x v="19"/>
    <n v="15"/>
    <n v="1"/>
    <s v="GBR27"/>
    <n v="25"/>
    <n v="10"/>
    <s v="ร้านที่2"/>
    <s v="ณ******์"/>
    <s v="******คาม จังหวัดฉะเชิงเทรา 24120 ตำบลเกาะขนุน อำเภอพนมสารคาม จังหวัดฉะเชิงเทรา 24120"/>
    <s v="24120"/>
    <s v="55"/>
    <s v="18/11/2025 08:21"/>
    <s v="-"/>
    <s v="SPX Express"/>
    <s v="Shopee"/>
    <s v="shopee"/>
    <s v=""/>
    <s v="TH2559103084417"/>
    <s v="18/11/2025 07:51"/>
  </r>
  <r>
    <x v="1"/>
    <x v="1"/>
    <n v="33.333333333333336"/>
    <n v="3"/>
    <s v="GBR26"/>
    <n v="100"/>
    <n v="0"/>
    <s v="ร้านที่2"/>
    <s v="ก***า น***ทอง"/>
    <s v="พระนครศรีอยุธยา"/>
    <s v="-"/>
    <s v=""/>
    <s v="18/11/2025 07:50"/>
    <s v="-"/>
    <s v="J&amp;T COD"/>
    <s v="Tiktok"/>
    <s v="จ่ายทีหลัง / COD"/>
    <s v=""/>
    <s v="766659507250"/>
    <s v="18/11/2025 07:50"/>
  </r>
  <r>
    <x v="0"/>
    <x v="0"/>
    <n v="66"/>
    <n v="1"/>
    <s v="GBR25"/>
    <n v="230"/>
    <n v="0"/>
    <s v="ร้านที่1"/>
    <s v="น******ำ"/>
    <s v="******ตำบลเรือง อำเภอเมืองน่าน จังหวัดน่าน 55000"/>
    <s v="55000"/>
    <s v="38"/>
    <s v="18/11/2025 07:39"/>
    <s v="-"/>
    <s v="SPX Express"/>
    <s v="Shopee"/>
    <s v="shopee"/>
    <s v=""/>
    <s v="-"/>
    <s v="18/11/2025 07:39"/>
  </r>
  <r>
    <x v="16"/>
    <x v="20"/>
    <n v="66"/>
    <n v="1"/>
    <s v="GBR25"/>
    <n v="230"/>
    <n v="0"/>
    <s v="ร้านที่1"/>
    <s v="น******ำ"/>
    <s v="******ตำบลเรือง อำเภอเมืองน่าน จังหวัดน่าน 55000"/>
    <s v="55000"/>
    <s v="38"/>
    <s v="18/11/2025 07:39"/>
    <s v="-"/>
    <s v="SPX Express"/>
    <s v="Shopee"/>
    <s v="shopee"/>
    <s v=""/>
    <s v="-"/>
    <s v="18/11/2025 07:39"/>
  </r>
  <r>
    <x v="2"/>
    <x v="2"/>
    <n v="67"/>
    <n v="1"/>
    <s v="GBR25"/>
    <n v="230"/>
    <n v="0"/>
    <s v="ร้านที่1"/>
    <s v="น******ำ"/>
    <s v="******ตำบลเรือง อำเภอเมืองน่าน จังหวัดน่าน 55000"/>
    <s v="55000"/>
    <s v="38"/>
    <s v="18/11/2025 07:39"/>
    <s v="-"/>
    <s v="SPX Express"/>
    <s v="Shopee"/>
    <s v="shopee"/>
    <s v=""/>
    <s v="-"/>
    <s v="18/11/2025 07:39"/>
  </r>
  <r>
    <x v="1"/>
    <x v="1"/>
    <n v="33.333333333333336"/>
    <n v="6"/>
    <s v="GBR24"/>
    <n v="200"/>
    <n v="0"/>
    <s v="ร้านที่2"/>
    <s v="ส***ต.กลาง ป***วงค์"/>
    <s v="ศรีสะเกษ"/>
    <s v="-"/>
    <s v=""/>
    <s v="18/11/2025 07:21"/>
    <s v="-"/>
    <s v="J&amp;T Express"/>
    <s v="Tiktok"/>
    <s v="tiktok"/>
    <s v=""/>
    <s v="766661283183"/>
    <s v="18/11/2025 07:21"/>
  </r>
  <r>
    <x v="2"/>
    <x v="5"/>
    <n v="85"/>
    <n v="1"/>
    <s v="GBR23"/>
    <n v="92.5"/>
    <n v="7.5"/>
    <s v="ร้านที่1"/>
    <s v="สุพัตรา,โสภา"/>
    <s v="85/2บ้านศรีฐานตำบลศรีฐานภูกระดึงจังหวัดเลย หมู่ 1 335/1อ,ภูกระดึงจ,เลย · ภูกระดึง/ Phu Kradueng_x000a__x000a_ภูกระดึง/ Phu Kraduengเลย/ Loei_x000a_42180"/>
    <s v="42180"/>
    <s v="660655310729"/>
    <s v="18/11/2025 07:13"/>
    <s v="-"/>
    <s v="Kerry_dropoff"/>
    <s v="Lazada"/>
    <s v="lazada"/>
    <s v=""/>
    <s v="TH391080ENR29A"/>
    <s v="18/11/2025 07:13"/>
  </r>
  <r>
    <x v="0"/>
    <x v="0"/>
    <n v="66"/>
    <n v="1"/>
    <s v="GBR22"/>
    <n v="230"/>
    <n v="0"/>
    <s v="ร้านที่1"/>
    <s v="น******ง"/>
    <s v="******บลจันเสน อำเภอตาคลี จังหวัดนครสวรรค์ 60260"/>
    <s v="60260"/>
    <s v="94"/>
    <s v="18/11/2025 07:02"/>
    <s v="-"/>
    <s v="SPX Express"/>
    <s v="Shopee"/>
    <s v="shopee"/>
    <s v=""/>
    <s v="-"/>
    <s v="18/11/2025 07:02"/>
  </r>
  <r>
    <x v="16"/>
    <x v="20"/>
    <n v="66"/>
    <n v="1"/>
    <s v="GBR22"/>
    <n v="230"/>
    <n v="0"/>
    <s v="ร้านที่1"/>
    <s v="น******ง"/>
    <s v="******บลจันเสน อำเภอตาคลี จังหวัดนครสวรรค์ 60260"/>
    <s v="60260"/>
    <s v="94"/>
    <s v="18/11/2025 07:02"/>
    <s v="-"/>
    <s v="SPX Express"/>
    <s v="Shopee"/>
    <s v="shopee"/>
    <s v=""/>
    <s v="-"/>
    <s v="18/11/2025 07:02"/>
  </r>
  <r>
    <x v="2"/>
    <x v="2"/>
    <n v="67"/>
    <n v="1"/>
    <s v="GBR22"/>
    <n v="230"/>
    <n v="0"/>
    <s v="ร้านที่1"/>
    <s v="น******ง"/>
    <s v="******บลจันเสน อำเภอตาคลี จังหวัดนครสวรรค์ 60260"/>
    <s v="60260"/>
    <s v="94"/>
    <s v="18/11/2025 07:02"/>
    <s v="-"/>
    <s v="SPX Express"/>
    <s v="Shopee"/>
    <s v="shopee"/>
    <s v=""/>
    <s v="-"/>
    <s v="18/11/2025 07:02"/>
  </r>
  <r>
    <x v="6"/>
    <x v="9"/>
    <n v="66.666666666666671"/>
    <n v="3"/>
    <s v="GBR21"/>
    <n v="100"/>
    <n v="0"/>
    <s v="ร้านที่2"/>
    <s v="ก***รรณ ส***้าม"/>
    <s v="พระนครศรีอยุธยา"/>
    <s v="-"/>
    <s v=""/>
    <s v="18/11/2025 06:42"/>
    <s v="-"/>
    <s v="J&amp;T Express"/>
    <s v="Tiktok"/>
    <s v="tiktok"/>
    <s v=""/>
    <s v="766517491736"/>
    <s v="18/11/2025 06:42"/>
  </r>
  <r>
    <x v="2"/>
    <x v="5"/>
    <n v="68"/>
    <n v="1"/>
    <s v="GBR20"/>
    <n v="68"/>
    <n v="0"/>
    <s v="ร้านที่1"/>
    <s v="วนิดา"/>
    <s v="229/1หมู่2ถ.มุกดาอุทิศต.โพทะเลอ.โพทะเลจ.พิจิตร บ้าน_x000a__x000a_โพทะเล/ Pho Thaleพิจิตร/ Phichit_x000a_66130"/>
    <s v="66130"/>
    <s v="660984985830"/>
    <s v="18/11/2025 06:40"/>
    <s v="-"/>
    <s v="Kerry_dropoff"/>
    <s v="Lazada"/>
    <s v="lazada"/>
    <s v=""/>
    <s v="TH620680A3AG3A"/>
    <s v="18/11/2025 06:40"/>
  </r>
  <r>
    <x v="0"/>
    <x v="0"/>
    <n v="66"/>
    <n v="1"/>
    <s v="GBR19"/>
    <n v="303"/>
    <n v="0"/>
    <s v="ร้านที่1"/>
    <s v="ท******ล"/>
    <s v="******  แขวงสีกัน แขวงสีกัน เขตดอนเมือง จังหวัดกรุงเทพมหานคร 10210"/>
    <s v="10210"/>
    <s v="36"/>
    <s v="18/11/2025 06:40"/>
    <s v="-"/>
    <s v="SPX Express"/>
    <s v="Shopee"/>
    <s v="shopee"/>
    <s v=""/>
    <s v="TH259539092713C"/>
    <s v="18/11/2025 06:40"/>
  </r>
  <r>
    <x v="16"/>
    <x v="20"/>
    <n v="66"/>
    <n v="1"/>
    <s v="GBR19"/>
    <n v="303"/>
    <n v="0"/>
    <s v="ร้านที่1"/>
    <s v="ท******ล"/>
    <s v="******  แขวงสีกัน แขวงสีกัน เขตดอนเมือง จังหวัดกรุงเทพมหานคร 10210"/>
    <s v="10210"/>
    <s v="36"/>
    <s v="18/11/2025 06:40"/>
    <s v="-"/>
    <s v="SPX Express"/>
    <s v="Shopee"/>
    <s v="shopee"/>
    <s v=""/>
    <s v="TH259539092713C"/>
    <s v="18/11/2025 06:40"/>
  </r>
  <r>
    <x v="2"/>
    <x v="2"/>
    <n v="67"/>
    <n v="1"/>
    <s v="GBR19"/>
    <n v="303"/>
    <n v="0"/>
    <s v="ร้านที่1"/>
    <s v="ท******ล"/>
    <s v="******  แขวงสีกัน แขวงสีกัน เขตดอนเมือง จังหวัดกรุงเทพมหานคร 10210"/>
    <s v="10210"/>
    <s v="36"/>
    <s v="18/11/2025 06:40"/>
    <s v="-"/>
    <s v="SPX Express"/>
    <s v="Shopee"/>
    <s v="shopee"/>
    <s v=""/>
    <s v="TH259539092713C"/>
    <s v="18/11/2025 06:40"/>
  </r>
  <r>
    <x v="2"/>
    <x v="2"/>
    <n v="78"/>
    <n v="1"/>
    <s v="GBR19"/>
    <n v="303"/>
    <n v="0"/>
    <s v="ร้านที่1"/>
    <s v="ท******ล"/>
    <s v="******  แขวงสีกัน แขวงสีกัน เขตดอนเมือง จังหวัดกรุงเทพมหานคร 10210"/>
    <s v="10210"/>
    <s v="36"/>
    <s v="18/11/2025 06:40"/>
    <s v="-"/>
    <s v="SPX Express"/>
    <s v="Shopee"/>
    <s v="shopee"/>
    <s v=""/>
    <s v="TH259539092713C"/>
    <s v="18/11/2025 06:40"/>
  </r>
  <r>
    <x v="12"/>
    <x v="21"/>
    <n v="75"/>
    <n v="2"/>
    <s v="GBR18"/>
    <n v="273"/>
    <n v="132"/>
    <s v="ร้านที่1"/>
    <s v="ว******ี"/>
    <s v="******ปัด, ตำบลยางท่าแจ้ง, อำเภอโกสุมพิสัย ตำบลยางท่าแจ้ง อำเภอโกสุมพิสัย จังหวัดมหาสารคาม 44140"/>
    <s v="44140"/>
    <s v="22"/>
    <s v="18/11/2025 06:54"/>
    <s v="-"/>
    <s v="SPX Express"/>
    <s v="Shopee"/>
    <s v="shopee"/>
    <s v=""/>
    <s v="TH2572930006229"/>
    <s v="18/11/2025 06:24"/>
  </r>
  <r>
    <x v="18"/>
    <x v="24"/>
    <n v="54.5"/>
    <n v="2"/>
    <s v="GBR17"/>
    <n v="169"/>
    <n v="41"/>
    <s v="ร้านที่1"/>
    <s v="ศราวุธ พัฒนาภากรณ์"/>
    <s v="143/22 หมู่4 ถนนสุขสวัสดิ์ ต.บางพึ่ง_x000a__x000a_พระประแดง/ Phra Pradaengสมุทรปราการ/ Samut Prakan_x000a_10130"/>
    <s v="10130"/>
    <s v="660829557186"/>
    <s v="18/11/2025 06:21"/>
    <s v="-"/>
    <s v="Kerry_dropoff"/>
    <s v="Lazada"/>
    <s v="lazada"/>
    <s v=""/>
    <s v="LEXPU0629589498"/>
    <s v="18/11/2025 06:21"/>
  </r>
  <r>
    <x v="18"/>
    <x v="24"/>
    <n v="54.5"/>
    <n v="2"/>
    <s v="GBR17"/>
    <n v="169"/>
    <n v="41"/>
    <s v="ร้านที่1"/>
    <s v="ศราวุธ พัฒนาภากรณ์"/>
    <s v="143/22 หมู่4 ถนนสุขสวัสดิ์ ต.บางพึ่ง_x000a__x000a_พระประแดง/ Phra Pradaengสมุทรปราการ/ Samut Prakan_x000a_10130"/>
    <s v="10130"/>
    <s v="660829557186"/>
    <s v="18/11/2025 06:21"/>
    <s v="-"/>
    <s v="Kerry_dropoff"/>
    <s v="Lazada"/>
    <s v="lazada"/>
    <s v=""/>
    <s v="LEXPU0629589498"/>
    <s v="18/11/2025 06:21"/>
  </r>
  <r>
    <x v="0"/>
    <x v="0"/>
    <n v="66"/>
    <n v="1"/>
    <s v="GBR16"/>
    <n v="230"/>
    <n v="0"/>
    <s v="ร้านที่1"/>
    <s v="อ******น"/>
    <s v="******หล็กใน, ตำบลมิตรภาพ, อำเภอมวกเหล็ก ตำบลมิตรภาพ อำเภอมวกเหล็ก จังหวัดสระบุรี 18180"/>
    <s v="18180"/>
    <s v="42"/>
    <s v="18/11/2025 06:50"/>
    <s v="-"/>
    <s v="SPX Express"/>
    <s v="Shopee"/>
    <s v="shopee"/>
    <s v=""/>
    <s v="TH252232889765A"/>
    <s v="18/11/2025 06:14"/>
  </r>
  <r>
    <x v="16"/>
    <x v="20"/>
    <n v="66"/>
    <n v="1"/>
    <s v="GBR16"/>
    <n v="230"/>
    <n v="0"/>
    <s v="ร้านที่1"/>
    <s v="อ******น"/>
    <s v="******หล็กใน, ตำบลมิตรภาพ, อำเภอมวกเหล็ก ตำบลมิตรภาพ อำเภอมวกเหล็ก จังหวัดสระบุรี 18180"/>
    <s v="18180"/>
    <s v="42"/>
    <s v="18/11/2025 06:50"/>
    <s v="-"/>
    <s v="SPX Express"/>
    <s v="Shopee"/>
    <s v="shopee"/>
    <s v=""/>
    <s v="TH252232889765A"/>
    <s v="18/11/2025 06:14"/>
  </r>
  <r>
    <x v="2"/>
    <x v="2"/>
    <n v="67"/>
    <n v="1"/>
    <s v="GBR16"/>
    <n v="230"/>
    <n v="0"/>
    <s v="ร้านที่1"/>
    <s v="อ******น"/>
    <s v="******หล็กใน, ตำบลมิตรภาพ, อำเภอมวกเหล็ก ตำบลมิตรภาพ อำเภอมวกเหล็ก จังหวัดสระบุรี 18180"/>
    <s v="18180"/>
    <s v="42"/>
    <s v="18/11/2025 06:50"/>
    <s v="-"/>
    <s v="SPX Express"/>
    <s v="Shopee"/>
    <s v="shopee"/>
    <s v=""/>
    <s v="TH252232889765A"/>
    <s v="18/11/2025 06:14"/>
  </r>
  <r>
    <x v="6"/>
    <x v="9"/>
    <n v="66.666666666666671"/>
    <n v="3"/>
    <s v="GBR15"/>
    <n v="100"/>
    <n v="0"/>
    <s v="ร้านที่4"/>
    <s v="อ***ิษฐา ช***นุช"/>
    <s v="กรุงเทพฯ"/>
    <s v="-"/>
    <s v=""/>
    <s v="18/11/2025 05:43"/>
    <s v="-"/>
    <s v="J&amp;T COD"/>
    <s v="Tiktok"/>
    <s v="จ่ายทีหลัง / COD"/>
    <s v=""/>
    <s v="766581495735"/>
    <s v="18/11/2025 05:43"/>
  </r>
  <r>
    <x v="0"/>
    <x v="0"/>
    <n v="66"/>
    <n v="1"/>
    <s v="GBR14"/>
    <n v="230"/>
    <n v="0"/>
    <s v="ร้านที่1"/>
    <s v="น******์"/>
    <s v="******ซาว ตำบลนาซาว อำเภอเมืองน่าน จังหวัดน่าน 55000"/>
    <s v="55000"/>
    <s v="74"/>
    <s v="18/11/2025 05:36"/>
    <s v="-"/>
    <s v="SPX Express"/>
    <s v="Shopee"/>
    <s v="shopee"/>
    <s v=""/>
    <s v="TH2583290066418"/>
    <s v="18/11/2025 05:36"/>
  </r>
  <r>
    <x v="16"/>
    <x v="20"/>
    <n v="66"/>
    <n v="1"/>
    <s v="GBR14"/>
    <n v="230"/>
    <n v="0"/>
    <s v="ร้านที่1"/>
    <s v="น******์"/>
    <s v="******ซาว ตำบลนาซาว อำเภอเมืองน่าน จังหวัดน่าน 55000"/>
    <s v="55000"/>
    <s v="74"/>
    <s v="18/11/2025 05:36"/>
    <s v="-"/>
    <s v="SPX Express"/>
    <s v="Shopee"/>
    <s v="shopee"/>
    <s v=""/>
    <s v="TH2583290066418"/>
    <s v="18/11/2025 05:36"/>
  </r>
  <r>
    <x v="2"/>
    <x v="2"/>
    <n v="67"/>
    <n v="1"/>
    <s v="GBR14"/>
    <n v="230"/>
    <n v="0"/>
    <s v="ร้านที่1"/>
    <s v="น******์"/>
    <s v="******ซาว ตำบลนาซาว อำเภอเมืองน่าน จังหวัดน่าน 55000"/>
    <s v="55000"/>
    <s v="74"/>
    <s v="18/11/2025 05:36"/>
    <s v="-"/>
    <s v="SPX Express"/>
    <s v="Shopee"/>
    <s v="shopee"/>
    <s v=""/>
    <s v="TH2583290066418"/>
    <s v="18/11/2025 05:36"/>
  </r>
  <r>
    <x v="14"/>
    <x v="18"/>
    <n v="54.5"/>
    <n v="2"/>
    <s v="GBR12"/>
    <n v="79"/>
    <n v="7.5"/>
    <s v="ร้านที่1"/>
    <s v="วัลญา สุดเนตร"/>
    <s v="63/691 หมู่บ้านเคหธานี 4 ซอย 55 ถนนราษฎร์พัฒนา ซอยราษฎร์พัฒนา 5 แขวงราษฎร์พัฒนา เขตสะพานสูง · ราษฎร์พัฒนา/ Rat Phatthana_x000a__x000a_สะพานสูง/ Sapan Sungกรุงเทพมหานคร/ Bangkok_x000a_10240"/>
    <s v="10240"/>
    <s v="660850609145"/>
    <s v="18/11/2025 05:08"/>
    <s v="-"/>
    <s v="Kerry_dropoff"/>
    <s v="Lazada"/>
    <s v="lazada"/>
    <s v=""/>
    <s v="LEXPU0629589050"/>
    <s v="18/11/2025 05:08"/>
  </r>
  <r>
    <x v="6"/>
    <x v="9"/>
    <n v="66.666666666666671"/>
    <n v="3"/>
    <s v="GBR11"/>
    <n v="130"/>
    <n v="30"/>
    <s v="ร้านที่2"/>
    <s v="ส***รัตนพิชยวณิชชา"/>
    <s v="กรุงเทพฯ"/>
    <s v="-"/>
    <s v=""/>
    <s v="18/11/2025 04:10"/>
    <s v="-"/>
    <s v="J&amp;T COD"/>
    <s v="Tiktok"/>
    <s v="จ่ายทีหลัง / COD"/>
    <s v=""/>
    <s v="766508495723"/>
    <s v="18/11/2025 04:14"/>
  </r>
  <r>
    <x v="6"/>
    <x v="9"/>
    <n v="66.666666666666671"/>
    <n v="6"/>
    <s v="GBR10"/>
    <n v="200"/>
    <n v="0"/>
    <s v="ร้านที่2"/>
    <s v="ส***กดิ์ ค***ดใจ"/>
    <s v="เชียงใหม่"/>
    <s v="-"/>
    <s v=""/>
    <s v="18/11/2025 03:55"/>
    <s v="-"/>
    <s v="J&amp;T COD"/>
    <s v="Tiktok"/>
    <s v="จ่ายทีหลัง / COD"/>
    <s v=""/>
    <s v="766524584755"/>
    <s v="18/11/2025 03:55"/>
  </r>
  <r>
    <x v="1"/>
    <x v="1"/>
    <n v="33.333333333333336"/>
    <n v="3"/>
    <s v="GBR9"/>
    <n v="208.99"/>
    <n v="0"/>
    <s v="ร้านที่2"/>
    <s v="ส***นทร์ น***อก"/>
    <s v="นครสวรรค์"/>
    <s v="-"/>
    <s v=""/>
    <s v="18/11/2025 03:21"/>
    <s v="-"/>
    <s v="J&amp;T COD"/>
    <s v="Tiktok"/>
    <s v="จ่ายทีหลัง / COD"/>
    <s v=""/>
    <s v="766575033722"/>
    <s v="18/11/2025 03:21"/>
  </r>
  <r>
    <x v="7"/>
    <x v="15"/>
    <n v="139"/>
    <n v="1"/>
    <s v="GBR9"/>
    <n v="208.99"/>
    <n v="0"/>
    <s v="ร้านที่2"/>
    <s v="ส***นทร์ น***อก"/>
    <s v="นครสวรรค์"/>
    <s v="-"/>
    <s v=""/>
    <s v="18/11/2025 03:21"/>
    <s v="-"/>
    <s v="J&amp;T COD"/>
    <s v="Tiktok"/>
    <s v="จ่ายทีหลัง / COD"/>
    <s v=""/>
    <s v="766575033722"/>
    <s v="18/11/2025 03:21"/>
  </r>
  <r>
    <x v="6"/>
    <x v="9"/>
    <n v="66.666666666666671"/>
    <n v="3"/>
    <s v="GBR8"/>
    <n v="100"/>
    <n v="0"/>
    <s v="ร้านที่2"/>
    <s v="เ***บ ต***ูลรัมย์"/>
    <s v="บุรีรัมย์"/>
    <s v="-"/>
    <s v=""/>
    <s v="18/11/2025 03:18"/>
    <s v="-"/>
    <s v="J&amp;T Express"/>
    <s v="Tiktok"/>
    <s v="tiktok"/>
    <s v=""/>
    <s v="766554198734"/>
    <s v="18/11/2025 03:17"/>
  </r>
  <r>
    <x v="6"/>
    <x v="9"/>
    <n v="66.666666666666671"/>
    <n v="3"/>
    <s v="GBR7"/>
    <n v="100"/>
    <n v="0"/>
    <s v="ร้านที่2"/>
    <s v="เ***บ ต***ูลรัมย์"/>
    <s v="บุรีรัมย์"/>
    <s v="-"/>
    <s v=""/>
    <s v="18/11/2025 03:17"/>
    <s v="-"/>
    <s v="J&amp;T COD"/>
    <s v="Tiktok"/>
    <s v="จ่ายทีหลัง / COD"/>
    <s v=""/>
    <s v="766580684796"/>
    <s v="18/11/2025 03:17"/>
  </r>
  <r>
    <x v="4"/>
    <x v="4"/>
    <n v="60"/>
    <n v="3"/>
    <s v="GBR5"/>
    <n v="99.99"/>
    <n v="0"/>
    <s v="ร้านที่2"/>
    <s v="ว***ิดา"/>
    <s v="อุดรธานี"/>
    <s v="-"/>
    <s v=""/>
    <s v="18/11/2025 02:44"/>
    <s v="-"/>
    <s v="J&amp;T COD"/>
    <s v="Tiktok"/>
    <s v="จ่ายทีหลัง / COD"/>
    <s v=""/>
    <s v="766504844733"/>
    <s v="18/11/2025 02:44"/>
  </r>
  <r>
    <x v="1"/>
    <x v="1"/>
    <n v="33.333333333333336"/>
    <n v="3"/>
    <s v="GBR4"/>
    <n v="100"/>
    <n v="0"/>
    <s v="ร้านที่2"/>
    <s v="เ***ภา"/>
    <s v="ปทุมธานี"/>
    <s v="-"/>
    <s v=""/>
    <s v="18/11/2025 02:16"/>
    <s v="-"/>
    <s v="J&amp;T COD"/>
    <s v="Tiktok"/>
    <s v="จ่ายทีหลัง / COD"/>
    <s v=""/>
    <s v="766514584710"/>
    <s v="18/11/2025 02:16"/>
  </r>
  <r>
    <x v="1"/>
    <x v="1"/>
    <n v="45"/>
    <n v="4"/>
    <s v="GBR3"/>
    <n v="171"/>
    <n v="0"/>
    <s v="ร้านที่1"/>
    <s v="ร******์"/>
    <s v="******15 ตำบลสาริกา ตำบลสาริกา อำเภอเมืองนครนายก จังหวัดนครนายก 26000"/>
    <s v="26000"/>
    <s v="41"/>
    <s v="18/11/2025 02:35"/>
    <s v="-"/>
    <s v="SPX Express"/>
    <s v="Shopee"/>
    <s v="shopee"/>
    <s v=""/>
    <s v="TH255714188613A"/>
    <s v="18/11/2025 02:05"/>
  </r>
  <r>
    <x v="6"/>
    <x v="9"/>
    <n v="66.666666666666671"/>
    <n v="3"/>
    <s v="GBR2"/>
    <n v="100"/>
    <n v="0"/>
    <s v="ร้านที่2"/>
    <s v="พ***ิภา"/>
    <s v="สระแก้ว"/>
    <s v="-"/>
    <s v=""/>
    <s v="18/11/2025 01:14"/>
    <s v="-"/>
    <s v="J&amp;T COD"/>
    <s v="Tiktok"/>
    <s v="จ่ายทีหลัง / COD"/>
    <s v=""/>
    <s v="766503196723"/>
    <s v="18/11/2025 01:23"/>
  </r>
  <r>
    <x v="2"/>
    <x v="2"/>
    <n v="66.333333333333329"/>
    <n v="3"/>
    <s v="GBR1"/>
    <n v="220"/>
    <n v="0"/>
    <s v="ร้านที่4"/>
    <s v="บ***ัท ภ***ร ล***นา เ***ดิ้ง จ***ด"/>
    <s v="ลำปาง"/>
    <s v="-"/>
    <s v=""/>
    <s v="18/11/2025 00:55"/>
    <s v="-"/>
    <s v="J&amp;T COD"/>
    <s v="Tiktok"/>
    <s v="จ่ายทีหลัง / COD"/>
    <s v=""/>
    <s v="766573789763"/>
    <s v="18/11/2025 00:55"/>
  </r>
  <r>
    <x v="6"/>
    <x v="9"/>
    <n v="66.666666666666671"/>
    <n v="6"/>
    <s v="GBR0"/>
    <n v="200"/>
    <n v="0"/>
    <s v="ร้านที่2"/>
    <s v="น***ิพย์ ใ***้รอบ"/>
    <s v="ปทุมธานี"/>
    <s v="-"/>
    <s v=""/>
    <s v="18/11/2025 00:13"/>
    <s v="-"/>
    <s v="J&amp;T COD"/>
    <s v="Tiktok"/>
    <s v="จ่ายทีหลัง / COD"/>
    <s v=""/>
    <s v="766573078795"/>
    <s v="18/11/2025 00:23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">
  <r>
    <x v="0"/>
    <x v="0"/>
    <n v="66.666666666666671"/>
    <n v="3"/>
    <s v="GBW36"/>
    <n v="100"/>
    <n v="0"/>
    <s v="ร้านที่4"/>
    <s v="พ***ดา ห***มแก้ว"/>
    <s v="นนทบุรี"/>
    <s v="-"/>
    <s v=""/>
    <s v="19/11/2025 23:41"/>
    <s v="-"/>
    <s v="Flash Express Thailand COD"/>
    <s v="Tiktok"/>
    <s v="จ่ายทีหลัง / COD"/>
    <s v=""/>
    <s v="THT030129WWPD4Z"/>
    <s v="19/11/2025 23:41"/>
  </r>
  <r>
    <x v="0"/>
    <x v="0"/>
    <n v="66.666666666666671"/>
    <n v="3"/>
    <s v="GBW35"/>
    <n v="110"/>
    <n v="10"/>
    <s v="ร้านที่2"/>
    <s v="อ***ิศ น***ิด"/>
    <s v="สุราษฎร์ธานี"/>
    <s v="-"/>
    <s v=""/>
    <s v="19/11/2025 23:34"/>
    <s v="-"/>
    <s v="J&amp;T COD"/>
    <s v="Tiktok"/>
    <s v="จ่ายทีหลัง / COD"/>
    <s v=""/>
    <s v="766697667676"/>
    <s v="19/11/2025 23:35"/>
  </r>
  <r>
    <x v="1"/>
    <x v="1"/>
    <n v="81.75"/>
    <n v="1"/>
    <s v="GBW33"/>
    <n v="88.75"/>
    <n v="7"/>
    <s v="ร้านที่1"/>
    <s v="นวดลด  บุญสิน"/>
    <s v="บ้านน้ำท่อนไต้บ้านเลขที่24หมู่2ซอย2ตำบลด่านศรีสุข · ด่านศรีสุข/ Dan Si Suk_x000a__x000a_โพธิ์ตาก/ Pho Takหนองคาย/ Nong Khai_x000a_43130"/>
    <s v="43130"/>
    <s v="660651066839"/>
    <s v="20/11/2025 10:31"/>
    <s v="-"/>
    <s v="Kerry_dropoff"/>
    <s v="Lazada"/>
    <s v="lazada"/>
    <s v=""/>
    <s v="-"/>
    <s v="19/11/2025 23:19"/>
  </r>
  <r>
    <x v="2"/>
    <x v="2"/>
    <n v="33.333333333333336"/>
    <n v="3"/>
    <s v="GBW32"/>
    <n v="100"/>
    <n v="0"/>
    <s v="ร้านที่2"/>
    <s v="อ***พล ศ***ะสิทธิ์"/>
    <s v="สงขลา"/>
    <s v="-"/>
    <s v=""/>
    <s v="19/11/2025 23:11"/>
    <s v="-"/>
    <s v="J&amp;T COD"/>
    <s v="Tiktok"/>
    <s v="จ่ายทีหลัง / COD"/>
    <s v=""/>
    <s v="766638836666"/>
    <s v="19/11/2025 23:11"/>
  </r>
  <r>
    <x v="2"/>
    <x v="2"/>
    <n v="33.333333333333336"/>
    <n v="3"/>
    <s v="GBW29"/>
    <n v="100"/>
    <n v="0"/>
    <s v="ร้านที่2"/>
    <s v="ร***ิยา ท***ร่าม"/>
    <s v="สกลนคร"/>
    <s v="-"/>
    <s v=""/>
    <s v="19/11/2025 22:49"/>
    <s v="-"/>
    <s v="J&amp;T COD"/>
    <s v="Tiktok"/>
    <s v="จ่ายทีหลัง / COD"/>
    <s v=""/>
    <s v="766641935651"/>
    <s v="19/11/2025 22:49"/>
  </r>
  <r>
    <x v="3"/>
    <x v="3"/>
    <n v="66.666666666666671"/>
    <n v="6"/>
    <s v="GBW28"/>
    <n v="200"/>
    <n v="0"/>
    <s v="ร้านที่2"/>
    <s v="ท***องฉัน ไ***ช่ฝันของเธอ"/>
    <s v="ฉะเชิงเทรา"/>
    <s v="-"/>
    <s v=""/>
    <s v="19/11/2025 22:34"/>
    <s v="-"/>
    <s v="J&amp;T COD"/>
    <s v="Tiktok"/>
    <s v="จ่ายทีหลัง / COD"/>
    <s v=""/>
    <s v="766690958670"/>
    <s v="19/11/2025 22:34"/>
  </r>
  <r>
    <x v="3"/>
    <x v="3"/>
    <n v="66.666666666666671"/>
    <n v="3"/>
    <s v="GBW27"/>
    <n v="100"/>
    <n v="0"/>
    <s v="ร้านที่2"/>
    <s v="น***ัณศยา  ช***์"/>
    <s v="กรุงเทพฯ"/>
    <s v="-"/>
    <s v=""/>
    <s v="19/11/2025 22:28"/>
    <s v="-"/>
    <s v="J&amp;T COD"/>
    <s v="Tiktok"/>
    <s v="จ่ายทีหลัง / COD"/>
    <s v=""/>
    <s v="766668659702"/>
    <s v="19/11/2025 22:28"/>
  </r>
  <r>
    <x v="2"/>
    <x v="2"/>
    <n v="33.333333333333336"/>
    <n v="6"/>
    <s v="GBW26"/>
    <n v="200"/>
    <n v="0"/>
    <s v="ร้านที่2"/>
    <s v="ร***า ส***รณศรี"/>
    <s v="ราชบุรี"/>
    <s v="-"/>
    <s v=""/>
    <s v="19/11/2025 22:24"/>
    <s v="-"/>
    <s v="J&amp;T COD"/>
    <s v="Tiktok"/>
    <s v="จ่ายทีหลัง / COD"/>
    <s v=""/>
    <s v="766636521652"/>
    <s v="19/11/2025 22:24"/>
  </r>
  <r>
    <x v="4"/>
    <x v="4"/>
    <n v="72"/>
    <n v="4"/>
    <s v="GBW25"/>
    <n v="566"/>
    <n v="0"/>
    <s v="ร้านที่1"/>
    <s v="อ******น"/>
    <s v="******เภอพุทไธสง ตำบลพุทไธสง อำเภอพุทไธสง จังหวัดบุรีรัมย์ 31120"/>
    <s v="31120"/>
    <s v="54"/>
    <s v="19/11/2025 22:32"/>
    <s v="-"/>
    <s v="Flash Express"/>
    <s v="Shopee"/>
    <s v="shopee"/>
    <s v=""/>
    <s v="TH280980KESF5A"/>
    <s v="19/11/2025 22:01"/>
  </r>
  <r>
    <x v="4"/>
    <x v="4"/>
    <n v="72"/>
    <n v="4"/>
    <s v="GBW25"/>
    <n v="566"/>
    <n v="0"/>
    <s v="ร้านที่1"/>
    <s v="อ******น"/>
    <s v="******เภอพุทไธสง ตำบลพุทไธสง อำเภอพุทไธสง จังหวัดบุรีรัมย์ 31120"/>
    <s v="31120"/>
    <s v="54"/>
    <s v="19/11/2025 22:32"/>
    <s v="-"/>
    <s v="Flash Express"/>
    <s v="Shopee"/>
    <s v="shopee"/>
    <s v=""/>
    <s v="TH280980KESF5A"/>
    <s v="19/11/2025 22:01"/>
  </r>
  <r>
    <x v="2"/>
    <x v="2"/>
    <n v="33.333333333333336"/>
    <n v="3"/>
    <s v="GBW23"/>
    <n v="100"/>
    <n v="0"/>
    <s v="ร้านที่2"/>
    <s v="ม***"/>
    <s v="ฉะเชิงเทรา"/>
    <s v="-"/>
    <s v=""/>
    <s v="19/11/2025 21:58"/>
    <s v="-"/>
    <s v="J&amp;T COD"/>
    <s v="Tiktok"/>
    <s v="จ่ายทีหลัง / COD"/>
    <s v=""/>
    <s v="766695239656"/>
    <s v="19/11/2025 21:58"/>
  </r>
  <r>
    <x v="3"/>
    <x v="3"/>
    <n v="66.666666666666671"/>
    <n v="3"/>
    <s v="GBW22"/>
    <n v="100"/>
    <n v="0"/>
    <s v="ร้านที่2"/>
    <s v="บ***ร ง***้วน"/>
    <s v="นนทบุรี"/>
    <s v="-"/>
    <s v=""/>
    <s v="19/11/2025 21:49"/>
    <s v="-"/>
    <s v="J&amp;T COD"/>
    <s v="Tiktok"/>
    <s v="จ่ายทีหลัง / COD"/>
    <s v=""/>
    <s v="766658463631"/>
    <s v="19/11/2025 21:49"/>
  </r>
  <r>
    <x v="5"/>
    <x v="5"/>
    <n v="13"/>
    <n v="2"/>
    <s v="GBW21"/>
    <n v="42"/>
    <n v="16"/>
    <s v="ร้านที่1"/>
    <s v="ร*****ร"/>
    <s v="******นพฤกษา, ซอย 12, ตำบลหนองรี, อำเภอเมืองชลบุรี ตำบลหนองรี อำเภอเมืองชลบุรี จังหวัดชลบุรี 20000"/>
    <s v="20000"/>
    <s v="47"/>
    <s v="19/11/2025 21:50"/>
    <s v="-"/>
    <s v="Flash Express"/>
    <s v="Shopee"/>
    <s v="shopee"/>
    <s v=""/>
    <s v="TH200180ME7N0F"/>
    <s v="19/11/2025 21:49"/>
  </r>
  <r>
    <x v="6"/>
    <x v="1"/>
    <n v="103.55"/>
    <n v="1"/>
    <s v="GBW20"/>
    <n v="110.55"/>
    <n v="7"/>
    <s v="ร้านที่1"/>
    <s v="ณารา ณารา"/>
    <s v="บ้านโรงวัว 136หมู่1ซอย17 · น้ำบ่อหลวง/ Nam Bo Luang_x000a__x000a_สันป่าตอง/ San Pa Tongเชียงใหม่/ Chiang Mai_x000a_50120"/>
    <s v="50120"/>
    <s v="660944544234"/>
    <s v="19/11/2025 21:29"/>
    <s v="-"/>
    <s v="Kerry_dropoff"/>
    <s v="Lazada"/>
    <s v="lazada"/>
    <s v=""/>
    <s v="LEXPU0630188636"/>
    <s v="19/11/2025 21:29"/>
  </r>
  <r>
    <x v="2"/>
    <x v="2"/>
    <n v="50"/>
    <n v="6"/>
    <s v="GBW19"/>
    <n v="200"/>
    <n v="0"/>
    <s v="ร้านที่2"/>
    <s v="ส***ามาศ ศ***กตุ"/>
    <s v="ตรัง"/>
    <s v="-"/>
    <s v=""/>
    <s v="19/11/2025 21:24"/>
    <s v="-"/>
    <s v="J&amp;T COD"/>
    <s v="Tiktok"/>
    <s v="จ่ายทีหลัง / COD"/>
    <s v=""/>
    <s v="766669621701"/>
    <s v="19/11/2025 21:24"/>
  </r>
  <r>
    <x v="2"/>
    <x v="2"/>
    <n v="50"/>
    <n v="18"/>
    <s v="GBW18"/>
    <n v="600"/>
    <n v="0"/>
    <s v="ร้านที่2"/>
    <s v="ณ***ีญา บ***ระเสริฐ"/>
    <s v="Suphan Buri"/>
    <s v="-"/>
    <s v=""/>
    <s v="19/11/2025 21:21"/>
    <s v="-"/>
    <s v="Flash Express Thailand COD"/>
    <s v="Tiktok"/>
    <s v="จ่ายทีหลัง / COD"/>
    <s v=""/>
    <s v="THT140129Y6JH5Z"/>
    <s v="19/11/2025 21:22"/>
  </r>
  <r>
    <x v="7"/>
    <x v="6"/>
    <n v="100"/>
    <n v="10"/>
    <s v="GBW17"/>
    <n v="840"/>
    <n v="0"/>
    <s v="ร้านที่1"/>
    <s v="แ******์"/>
    <s v="******ร ตำบลบ้านไทร อำเภอประโคนชัย จังหวัดบุรีรัมย์ 31140"/>
    <s v="31140"/>
    <s v="56"/>
    <s v="19/11/2025 21:22"/>
    <s v="-"/>
    <s v="Flash Express"/>
    <s v="Shopee"/>
    <s v="shopee"/>
    <s v=""/>
    <s v="TH280780M7F43C"/>
    <s v="19/11/2025 21:22"/>
  </r>
  <r>
    <x v="0"/>
    <x v="0"/>
    <n v="66.666666666666671"/>
    <n v="3"/>
    <s v="GBW16"/>
    <n v="100"/>
    <n v="0"/>
    <s v="ร้านที่2"/>
    <s v="ส***ุธ เ***้ยงสะอาด"/>
    <s v="สงขลา"/>
    <s v="-"/>
    <s v=""/>
    <s v="19/11/2025 21:19"/>
    <s v="-"/>
    <s v="J&amp;T Express"/>
    <s v="Tiktok"/>
    <s v="tiktok"/>
    <s v=""/>
    <s v="766670160642"/>
    <s v="19/11/2025 21:19"/>
  </r>
  <r>
    <x v="0"/>
    <x v="0"/>
    <n v="66.666666666666671"/>
    <n v="3"/>
    <s v="GBW14"/>
    <n v="200"/>
    <n v="0"/>
    <s v="ร้านที่2"/>
    <s v="ด***ี ธ***พัฒน์สกุล"/>
    <s v="พะเยา"/>
    <s v="-"/>
    <s v=""/>
    <s v="19/11/2025 21:17"/>
    <s v="-"/>
    <s v="J&amp;T Express"/>
    <s v="Tiktok"/>
    <s v="tiktok"/>
    <s v=""/>
    <s v="766642261615"/>
    <s v="19/11/2025 21:17"/>
  </r>
  <r>
    <x v="3"/>
    <x v="3"/>
    <n v="66.666666666666671"/>
    <n v="3"/>
    <s v="GBW14"/>
    <n v="200"/>
    <n v="0"/>
    <s v="ร้านที่2"/>
    <s v="ด***ี ธ***พัฒน์สกุล"/>
    <s v="พะเยา"/>
    <s v="-"/>
    <s v=""/>
    <s v="19/11/2025 21:17"/>
    <s v="-"/>
    <s v="J&amp;T Express"/>
    <s v="Tiktok"/>
    <s v="tiktok"/>
    <s v=""/>
    <s v="766642261615"/>
    <s v="19/11/2025 21:17"/>
  </r>
  <r>
    <x v="4"/>
    <x v="7"/>
    <n v="62.13"/>
    <n v="1"/>
    <s v="GBW13"/>
    <n v="131.75"/>
    <n v="7.5"/>
    <s v="ร้านที่3"/>
    <s v="วรวรรณ สุวรรณนที"/>
    <s v="290 ม.5 ซอยพระราชวิรียาภรณ์ 3 ต.บางพึ่ง_x000a__x000a_พระประแดง/ Phra Pradaengสมุทรปราการ/ Samut Prakan_x000a_10130"/>
    <s v="10130"/>
    <s v="660860701500"/>
    <s v="19/11/2025 21:14"/>
    <s v="-"/>
    <s v="Kerry_dropoff"/>
    <s v="Lazada"/>
    <s v="lazada"/>
    <s v=""/>
    <s v="LEXPU0630184702"/>
    <s v="19/11/2025 21:14"/>
  </r>
  <r>
    <x v="4"/>
    <x v="7"/>
    <n v="62.12"/>
    <n v="1"/>
    <s v="GBW13"/>
    <n v="131.75"/>
    <n v="7.5"/>
    <s v="ร้านที่3"/>
    <s v="วรวรรณ สุวรรณนที"/>
    <s v="290 ม.5 ซอยพระราชวิรียาภรณ์ 3 ต.บางพึ่ง_x000a__x000a_พระประแดง/ Phra Pradaengสมุทรปราการ/ Samut Prakan_x000a_10130"/>
    <s v="10130"/>
    <s v="660860701500"/>
    <s v="19/11/2025 21:14"/>
    <s v="-"/>
    <s v="Kerry_dropoff"/>
    <s v="Lazada"/>
    <s v="lazada"/>
    <s v=""/>
    <s v="LEXPU0630184702"/>
    <s v="19/11/2025 21:14"/>
  </r>
  <r>
    <x v="4"/>
    <x v="4"/>
    <n v="66.333333333333329"/>
    <n v="3"/>
    <s v="GBW12"/>
    <n v="279.5"/>
    <n v="42"/>
    <s v="ร้านที่8"/>
    <s v="ขวัญจิรา ภูมรินทร์"/>
    <s v="62 หมู่ 13 ต. ทุ่งกระบ่ำ  อ. เลาขวัญ จ. กาญจนบุรี 71210_x000a__x000a_เลาขวัญ/ Lao Khwanกาญจนบุรี/ Kanchanaburi_x000a_71210"/>
    <s v="71210"/>
    <s v="660842622654"/>
    <s v="19/11/2025 21:12"/>
    <s v="-"/>
    <s v="Kerry_dropoff"/>
    <s v="Lazada"/>
    <s v="lazada"/>
    <s v=""/>
    <s v="TH130980KM5Y2A"/>
    <s v="19/11/2025 21:12"/>
  </r>
  <r>
    <x v="8"/>
    <x v="8"/>
    <n v="50"/>
    <n v="1"/>
    <s v="GBW11"/>
    <n v="100"/>
    <n v="0"/>
    <s v="ร้านที่4"/>
    <s v="ว***ตน์ ค***ฒน์"/>
    <s v="นครนายก"/>
    <s v="-"/>
    <s v=""/>
    <s v="19/11/2025 21:07"/>
    <s v="-"/>
    <s v="Flash Express Thailand COD"/>
    <s v="Tiktok"/>
    <s v="จ่ายทีหลัง / COD"/>
    <s v=""/>
    <s v="THT110129WXBJ4Z"/>
    <s v="19/11/2025 21:12"/>
  </r>
  <r>
    <x v="9"/>
    <x v="9"/>
    <n v="50"/>
    <n v="1"/>
    <s v="GBW11"/>
    <n v="100"/>
    <n v="0"/>
    <s v="ร้านที่4"/>
    <s v="ว***ตน์ ค***ฒน์"/>
    <s v="นครนายก"/>
    <s v="-"/>
    <s v=""/>
    <s v="19/11/2025 21:07"/>
    <s v="-"/>
    <s v="Flash Express Thailand COD"/>
    <s v="Tiktok"/>
    <s v="จ่ายทีหลัง / COD"/>
    <s v=""/>
    <s v="THT110129WXBJ4Z"/>
    <s v="19/11/2025 21:12"/>
  </r>
  <r>
    <x v="10"/>
    <x v="10"/>
    <n v="50"/>
    <n v="1"/>
    <s v="GBW11"/>
    <n v="100"/>
    <n v="0"/>
    <s v="ร้านที่4"/>
    <s v="ว***ตน์ ค***ฒน์"/>
    <s v="นครนายก"/>
    <s v="-"/>
    <s v=""/>
    <s v="19/11/2025 21:07"/>
    <s v="-"/>
    <s v="Flash Express Thailand COD"/>
    <s v="Tiktok"/>
    <s v="จ่ายทีหลัง / COD"/>
    <s v=""/>
    <s v="THT110129WXBJ4Z"/>
    <s v="19/11/2025 21:12"/>
  </r>
  <r>
    <x v="0"/>
    <x v="0"/>
    <n v="66.666666666666671"/>
    <n v="3"/>
    <s v="GBW10"/>
    <n v="100"/>
    <n v="0"/>
    <s v="ร้านที่2"/>
    <s v="ว***า จ***นุช"/>
    <s v="ประจวบคีรีขันธ์"/>
    <s v="-"/>
    <s v=""/>
    <s v="19/11/2025 21:03"/>
    <s v="-"/>
    <s v="J&amp;T COD"/>
    <s v="Tiktok"/>
    <s v="จ่ายทีหลัง / COD"/>
    <s v=""/>
    <s v="766651167645"/>
    <s v="19/11/2025 21:04"/>
  </r>
  <r>
    <x v="3"/>
    <x v="3"/>
    <n v="66.666666666666671"/>
    <n v="3"/>
    <s v="GBW9"/>
    <n v="100"/>
    <n v="0"/>
    <s v="ร้านที่2"/>
    <s v="u***8056308994323 ส***้ม"/>
    <s v="นนทบุรี"/>
    <s v="-"/>
    <s v=""/>
    <s v="19/11/2025 20:54"/>
    <s v="-"/>
    <s v="Flash Express Thailand COD"/>
    <s v="Tiktok"/>
    <s v="จ่ายทีหลัง / COD"/>
    <s v=""/>
    <s v="THT030129YBJF5Z"/>
    <s v="19/11/2025 20:54"/>
  </r>
  <r>
    <x v="2"/>
    <x v="2"/>
    <n v="50"/>
    <n v="12"/>
    <s v="GBW8"/>
    <n v="400"/>
    <n v="0"/>
    <s v="ร้านที่2"/>
    <s v="M* T** D**"/>
    <s v="Tak"/>
    <s v="-"/>
    <s v=""/>
    <s v="19/11/2025 20:53"/>
    <s v="-"/>
    <s v="J&amp;T COD"/>
    <s v="Tiktok"/>
    <s v="จ่ายทีหลัง / COD"/>
    <s v=""/>
    <s v="766660410681"/>
    <s v="19/11/2025 20:53"/>
  </r>
  <r>
    <x v="3"/>
    <x v="3"/>
    <n v="66.666666666666671"/>
    <n v="12"/>
    <s v="GBW7"/>
    <n v="400"/>
    <n v="0"/>
    <s v="ร้านที่2"/>
    <s v="M* T** D**"/>
    <s v="Tak"/>
    <s v="-"/>
    <s v=""/>
    <s v="19/11/2025 20:52"/>
    <s v="-"/>
    <s v="J&amp;T COD"/>
    <s v="Tiktok"/>
    <s v="จ่ายทีหลัง / COD"/>
    <s v=""/>
    <s v="766606751632"/>
    <s v="19/11/2025 20:52"/>
  </r>
  <r>
    <x v="0"/>
    <x v="0"/>
    <n v="66.666666666666671"/>
    <n v="3"/>
    <s v="GBW6"/>
    <n v="100"/>
    <n v="0"/>
    <s v="ร้านที่2"/>
    <s v="ณ***ร์  ฆ***าส"/>
    <s v="จังหวัดสมุทรปราการ"/>
    <s v="-"/>
    <s v=""/>
    <s v="19/11/2025 20:48"/>
    <s v="-"/>
    <s v="Flash Express Thailand"/>
    <s v="Tiktok"/>
    <s v="tiktok"/>
    <s v=""/>
    <s v="THT020329WWUS0Z"/>
    <s v="19/11/2025 20:48"/>
  </r>
  <r>
    <x v="2"/>
    <x v="2"/>
    <n v="40"/>
    <n v="10"/>
    <s v="GBW5"/>
    <n v="379.75"/>
    <n v="0"/>
    <s v="ร้านที่2"/>
    <s v="น* พ***งค์ พ***สิริรัตน์"/>
    <s v="นครปฐม"/>
    <s v="-"/>
    <s v=""/>
    <s v="19/11/2025 20:17"/>
    <s v="-"/>
    <s v="J&amp;T COD"/>
    <s v="Tiktok"/>
    <s v="จ่ายทีหลัง / COD"/>
    <s v=""/>
    <s v="766638227681"/>
    <s v="19/11/2025 20:17"/>
  </r>
  <r>
    <x v="11"/>
    <x v="11"/>
    <n v="139"/>
    <n v="1"/>
    <s v="GBW4"/>
    <n v="235.9"/>
    <n v="26"/>
    <s v="ร้านที่1"/>
    <s v="กาญจนา  พลับจะโปะ"/>
    <s v="144ม.9 บ.หัวนา ต.โคกไทย อ.ปักธงชัย จ.นครราชสีมา · โคกไทย_x000a__x000a_ปักธงชัย/ Pak Thong Chaiนครราชสีมา/ Nakhon Ratchasima_x000a_30150"/>
    <s v="30150"/>
    <s v="660872455809"/>
    <s v="19/11/2025 20:11"/>
    <s v="-"/>
    <s v="Kerry_dropoff"/>
    <s v="Lazada"/>
    <s v="lazada"/>
    <s v=""/>
    <s v="LEXPU0630181864"/>
    <s v="19/11/2025 20:11"/>
  </r>
  <r>
    <x v="1"/>
    <x v="12"/>
    <n v="139"/>
    <n v="1"/>
    <s v="GBW4"/>
    <n v="235.9"/>
    <n v="26"/>
    <s v="ร้านที่1"/>
    <s v="กาญจนา  พลับจะโปะ"/>
    <s v="144ม.9 บ.หัวนา ต.โคกไทย อ.ปักธงชัย จ.นครราชสีมา · โคกไทย_x000a__x000a_ปักธงชัย/ Pak Thong Chaiนครราชสีมา/ Nakhon Ratchasima_x000a_30150"/>
    <s v="30150"/>
    <s v="660872455809"/>
    <s v="19/11/2025 20:11"/>
    <s v="-"/>
    <s v="Kerry_dropoff"/>
    <s v="Lazada"/>
    <s v="lazada"/>
    <s v=""/>
    <s v="LEXPU0630181864"/>
    <s v="19/11/2025 20:11"/>
  </r>
  <r>
    <x v="6"/>
    <x v="13"/>
    <n v="139"/>
    <n v="1"/>
    <s v="GBW4"/>
    <n v="235.9"/>
    <n v="26"/>
    <s v="ร้านที่1"/>
    <s v="กาญจนา  พลับจะโปะ"/>
    <s v="144ม.9 บ.หัวนา ต.โคกไทย อ.ปักธงชัย จ.นครราชสีมา · โคกไทย_x000a__x000a_ปักธงชัย/ Pak Thong Chaiนครราชสีมา/ Nakhon Ratchasima_x000a_30150"/>
    <s v="30150"/>
    <s v="660872455809"/>
    <s v="19/11/2025 20:11"/>
    <s v="-"/>
    <s v="Kerry_dropoff"/>
    <s v="Lazada"/>
    <s v="lazada"/>
    <s v=""/>
    <s v="LEXPU0630181864"/>
    <s v="19/11/2025 20:11"/>
  </r>
  <r>
    <x v="12"/>
    <x v="14"/>
    <n v="139"/>
    <n v="1"/>
    <s v="GBW4"/>
    <n v="235.9"/>
    <n v="26"/>
    <s v="ร้านที่1"/>
    <s v="กาญจนา  พลับจะโปะ"/>
    <s v="144ม.9 บ.หัวนา ต.โคกไทย อ.ปักธงชัย จ.นครราชสีมา · โคกไทย_x000a__x000a_ปักธงชัย/ Pak Thong Chaiนครราชสีมา/ Nakhon Ratchasima_x000a_30150"/>
    <s v="30150"/>
    <s v="660872455809"/>
    <s v="19/11/2025 20:11"/>
    <s v="-"/>
    <s v="Kerry_dropoff"/>
    <s v="Lazada"/>
    <s v="lazada"/>
    <s v=""/>
    <s v="LEXPU0630181864"/>
    <s v="19/11/2025 20:11"/>
  </r>
  <r>
    <x v="3"/>
    <x v="3"/>
    <n v="33"/>
    <n v="10"/>
    <s v="GBW3"/>
    <n v="322.06"/>
    <n v="0"/>
    <s v="ร้านที่2"/>
    <s v="ค** ก***ก  เ***เต็ม"/>
    <s v="กรุงเทพฯ"/>
    <s v="-"/>
    <s v=""/>
    <s v="19/11/2025 20:18"/>
    <s v="-"/>
    <s v="J&amp;T Express"/>
    <s v="Tiktok"/>
    <s v="tiktok"/>
    <s v=""/>
    <s v="766620754653"/>
    <s v="19/11/2025 20:09"/>
  </r>
  <r>
    <x v="3"/>
    <x v="3"/>
    <n v="33"/>
    <n v="10"/>
    <s v="GBW2"/>
    <n v="322.06"/>
    <n v="0"/>
    <s v="ร้านที่2"/>
    <s v="ร***พร เ***เอี่ยม"/>
    <s v="ระนอง"/>
    <s v="-"/>
    <s v=""/>
    <s v="19/11/2025 20:06"/>
    <s v="-"/>
    <s v="J&amp;T COD"/>
    <s v="Tiktok"/>
    <s v="จ่ายทีหลัง / COD"/>
    <s v=""/>
    <s v="766652353655"/>
    <s v="19/11/2025 20:06"/>
  </r>
  <r>
    <x v="2"/>
    <x v="2"/>
    <n v="50"/>
    <n v="6"/>
    <s v="GBW1"/>
    <n v="100"/>
    <n v="0"/>
    <s v="ร้านที่2"/>
    <s v="เ***รติศักดิ์"/>
    <s v="กำแพงเพชร"/>
    <s v="-"/>
    <s v=""/>
    <s v="19/11/2025 20:05"/>
    <s v="-"/>
    <s v="J&amp;T COD"/>
    <s v="Tiktok"/>
    <s v="จ่ายทีหลัง / COD"/>
    <s v=""/>
    <s v="766603236641"/>
    <s v="19/11/2025 20:05"/>
  </r>
  <r>
    <x v="12"/>
    <x v="1"/>
    <n v="109"/>
    <n v="1"/>
    <s v="GBW0"/>
    <n v="263"/>
    <n v="45"/>
    <s v="ร้านที่1"/>
    <s v="คุณอนงค์  ชาติแดนไทย"/>
    <s v="24/6 ม.1 ติดวัดท่ากระทุ่ม · แสนตอ/ Saen To_x000a__x000a_ท่ามะกา/ Tha Makaกาญจนบุรี/ Kanchanaburi_x000a_71130"/>
    <s v="71130"/>
    <s v="660818698786"/>
    <s v="19/11/2025 19:47"/>
    <s v="-"/>
    <s v="Kerry_dropoff"/>
    <s v="Lazada"/>
    <s v="lazada"/>
    <s v=""/>
    <s v="LEXPU0630188885"/>
    <s v="19/11/2025 19:47"/>
  </r>
  <r>
    <x v="6"/>
    <x v="1"/>
    <n v="109"/>
    <n v="1"/>
    <s v="GBW0"/>
    <n v="263"/>
    <n v="45"/>
    <s v="ร้านที่1"/>
    <s v="คุณอนงค์  ชาติแดนไทย"/>
    <s v="24/6 ม.1 ติดวัดท่ากระทุ่ม · แสนตอ/ Saen To_x000a__x000a_ท่ามะกา/ Tha Makaกาญจนบุรี/ Kanchanaburi_x000a_71130"/>
    <s v="71130"/>
    <s v="660818698786"/>
    <s v="19/11/2025 19:47"/>
    <s v="-"/>
    <s v="Kerry_dropoff"/>
    <s v="Lazada"/>
    <s v="lazada"/>
    <s v=""/>
    <s v="LEXPU0630188885"/>
    <s v="19/11/2025 19:47"/>
  </r>
  <r>
    <x v="0"/>
    <x v="0"/>
    <n v="66.666666666666671"/>
    <n v="3"/>
    <s v="GBV99"/>
    <n v="100"/>
    <n v="0"/>
    <s v="ร้านที่4"/>
    <s v="น***เกศสุดา ก***สสัตย์"/>
    <s v="พระนครศรีอยุธยา"/>
    <s v="-"/>
    <s v=""/>
    <s v="19/11/2025 19:39"/>
    <s v="-"/>
    <s v="J&amp;T Express"/>
    <s v="Tiktok"/>
    <s v="tiktok"/>
    <s v=""/>
    <s v="766654766640"/>
    <s v="19/11/2025 19:39"/>
  </r>
  <r>
    <x v="3"/>
    <x v="3"/>
    <n v="66.666666666666671"/>
    <n v="3"/>
    <s v="GBV98"/>
    <n v="100"/>
    <n v="0"/>
    <s v="ร้านที่2"/>
    <s v="น*** ส***ัย​ แ***ู่"/>
    <s v="ราชบุรี"/>
    <s v="-"/>
    <s v=""/>
    <s v="19/11/2025 19:28"/>
    <s v="-"/>
    <s v="J&amp;T COD"/>
    <s v="Tiktok"/>
    <s v="จ่ายทีหลัง / COD"/>
    <s v=""/>
    <s v="766696751693"/>
    <s v="19/11/2025 19:28"/>
  </r>
  <r>
    <x v="3"/>
    <x v="3"/>
    <n v="66.666666666666671"/>
    <n v="3"/>
    <s v="GBV97"/>
    <n v="100"/>
    <n v="0"/>
    <s v="ร้านที่2"/>
    <s v="อ***ญา เ***อทอง"/>
    <s v="เทศบาลนครขอนแก่น"/>
    <s v="-"/>
    <s v=""/>
    <s v="19/11/2025 19:27"/>
    <s v="-"/>
    <s v="J&amp;T Express"/>
    <s v="Tiktok"/>
    <s v="tiktok"/>
    <s v=""/>
    <s v="766638357693"/>
    <s v="19/11/2025 19:27"/>
  </r>
  <r>
    <x v="3"/>
    <x v="3"/>
    <n v="66.666666666666671"/>
    <n v="9"/>
    <s v="GBV96"/>
    <n v="300"/>
    <n v="0"/>
    <s v="ร้านที่2"/>
    <s v="น***วัน ท***ส"/>
    <s v="ประจวบคีรีขันธ์"/>
    <s v="-"/>
    <s v=""/>
    <s v="19/11/2025 19:27"/>
    <s v="-"/>
    <s v="J&amp;T COD"/>
    <s v="Tiktok"/>
    <s v="จ่ายทีหลัง / COD"/>
    <s v=""/>
    <s v="766653559674"/>
    <s v="19/11/2025 19:27"/>
  </r>
  <r>
    <x v="4"/>
    <x v="4"/>
    <n v="66.333333333333329"/>
    <n v="3"/>
    <s v="GBV95"/>
    <n v="222.71"/>
    <n v="0"/>
    <s v="ร้านที่2"/>
    <s v="ก***ณ ห***องหลาง"/>
    <s v="นครราชสีมา"/>
    <s v="-"/>
    <s v=""/>
    <s v="19/11/2025 19:24"/>
    <s v="-"/>
    <s v="J&amp;T COD"/>
    <s v="Tiktok"/>
    <s v="จ่ายทีหลัง / COD"/>
    <s v=""/>
    <s v="766682655701"/>
    <s v="19/11/2025 19:24"/>
  </r>
  <r>
    <x v="3"/>
    <x v="3"/>
    <n v="66.666666666666671"/>
    <n v="3"/>
    <s v="GBV94"/>
    <n v="100"/>
    <n v="0"/>
    <s v="ร้านที่2"/>
    <s v="ส***ล"/>
    <s v="ราชบุรี"/>
    <s v="-"/>
    <s v=""/>
    <s v="19/11/2025 19:23"/>
    <s v="-"/>
    <s v="J&amp;T COD"/>
    <s v="Tiktok"/>
    <s v="จ่ายทีหลัง / COD"/>
    <s v=""/>
    <s v="766651757701"/>
    <s v="19/11/2025 19:23"/>
  </r>
  <r>
    <x v="3"/>
    <x v="3"/>
    <n v="66.666666666666671"/>
    <n v="6"/>
    <s v="GBV93"/>
    <n v="200"/>
    <n v="0"/>
    <s v="ร้านที่2"/>
    <s v="ส***  พ***อม"/>
    <s v="ปทุมธานี"/>
    <s v="-"/>
    <s v=""/>
    <s v="19/11/2025 19:23"/>
    <s v="-"/>
    <s v="Flash Express Thailand"/>
    <s v="Tiktok"/>
    <s v="tiktok"/>
    <s v=""/>
    <s v="THT040229YBK17Z"/>
    <s v="19/11/2025 19:23"/>
  </r>
  <r>
    <x v="3"/>
    <x v="3"/>
    <n v="33"/>
    <n v="10"/>
    <s v="GBV92"/>
    <n v="335"/>
    <n v="0"/>
    <s v="ร้านที่2"/>
    <s v="ว***พรรณ พ***องดี"/>
    <s v="สมุทรสาคร"/>
    <s v="-"/>
    <s v=""/>
    <s v="19/11/2025 19:11"/>
    <s v="-"/>
    <s v="J&amp;T COD"/>
    <s v="Tiktok"/>
    <s v="จ่ายทีหลัง / COD"/>
    <s v=""/>
    <s v="766629951640"/>
    <s v="19/11/2025 19:11"/>
  </r>
  <r>
    <x v="2"/>
    <x v="2"/>
    <n v="33.333333333333336"/>
    <n v="3"/>
    <s v="GBV91"/>
    <n v="100"/>
    <n v="0"/>
    <s v="ร้านที่2"/>
    <s v="น***ิ่งขวัญ ศ***งพาน"/>
    <s v="อุดรธานี"/>
    <s v="-"/>
    <s v=""/>
    <s v="19/11/2025 18:56"/>
    <s v="-"/>
    <s v="J&amp;T COD"/>
    <s v="Tiktok"/>
    <s v="จ่ายทีหลัง / COD"/>
    <s v=""/>
    <s v="766649037652"/>
    <s v="19/11/2025 18:56"/>
  </r>
  <r>
    <x v="3"/>
    <x v="3"/>
    <n v="66.666666666666671"/>
    <n v="3"/>
    <s v="GBV90"/>
    <n v="135"/>
    <n v="35"/>
    <s v="ร้านที่2"/>
    <s v="เ***งนภา  ป***ดิลก"/>
    <s v="ปทุมธานี"/>
    <s v="-"/>
    <s v=""/>
    <s v="19/11/2025 18:25"/>
    <s v="-"/>
    <s v="Flash Express Thailand COD"/>
    <s v="Tiktok"/>
    <s v="จ่ายทีหลัง / COD"/>
    <s v=""/>
    <s v="THT040229YBGR5Z"/>
    <s v="19/11/2025 18:26"/>
  </r>
  <r>
    <x v="2"/>
    <x v="2"/>
    <n v="50"/>
    <n v="6"/>
    <s v="GBV89"/>
    <n v="229"/>
    <n v="29"/>
    <s v="ร้านที่2"/>
    <s v="น***"/>
    <s v="สมุทรสาคร"/>
    <s v="-"/>
    <s v=""/>
    <s v="19/11/2025 18:21"/>
    <s v="-"/>
    <s v="J&amp;T COD"/>
    <s v="Tiktok"/>
    <s v="จ่ายทีหลัง / COD"/>
    <s v=""/>
    <s v="766659325692"/>
    <s v="19/11/2025 18:21"/>
  </r>
  <r>
    <x v="3"/>
    <x v="3"/>
    <n v="66.666666666666671"/>
    <n v="3"/>
    <s v="GBV88"/>
    <n v="100"/>
    <n v="0"/>
    <s v="ร้านที่2"/>
    <s v="จ***า แ***ินิจ"/>
    <s v="ระยอง"/>
    <s v="-"/>
    <s v=""/>
    <s v="19/11/2025 18:19"/>
    <s v="-"/>
    <s v="Flash Express Thailand"/>
    <s v="Tiktok"/>
    <s v="tiktok"/>
    <s v=""/>
    <s v="THT210829YBM87Z"/>
    <s v="19/11/2025 18:18"/>
  </r>
  <r>
    <x v="2"/>
    <x v="2"/>
    <n v="33.333333333333336"/>
    <n v="3"/>
    <s v="GBV87"/>
    <n v="100"/>
    <n v="0"/>
    <s v="ร้านที่2"/>
    <s v="พ***ิดา พ***น้อย"/>
    <s v="ฉะเชิงเทรา"/>
    <s v="-"/>
    <s v=""/>
    <s v="19/11/2025 18:01"/>
    <s v="-"/>
    <s v="J&amp;T COD"/>
    <s v="Tiktok"/>
    <s v="จ่ายทีหลัง / COD"/>
    <s v=""/>
    <s v="766662631663"/>
    <s v="19/11/2025 18:01"/>
  </r>
  <r>
    <x v="4"/>
    <x v="4"/>
    <n v="75"/>
    <n v="3"/>
    <s v="GBV86"/>
    <n v="215"/>
    <n v="0"/>
    <s v="ร้านที่1"/>
    <s v="โ*"/>
    <s v="******อย 2 ถนนปู่เจ้าสมิงพราย ตำบลบางหญ้าแพรก อำเภอพระประแดง จังหวัดสมุทรปราการ 10130"/>
    <s v="10130"/>
    <s v="55"/>
    <s v="19/11/2025 17:56"/>
    <s v="-"/>
    <s v="Flash Express"/>
    <s v="Shopee"/>
    <s v="shopee"/>
    <s v=""/>
    <s v="TH020480M83M6E"/>
    <s v="19/11/2025 17:56"/>
  </r>
  <r>
    <x v="3"/>
    <x v="3"/>
    <n v="66.666666666666671"/>
    <n v="3"/>
    <s v="GBV85"/>
    <n v="100"/>
    <n v="0"/>
    <s v="ร้านที่2"/>
    <s v="ว***า เ***าวี"/>
    <s v="พระนครศรีอยุธยา"/>
    <s v="-"/>
    <s v=""/>
    <s v="19/11/2025 17:51"/>
    <s v="-"/>
    <s v="J&amp;T COD"/>
    <s v="Tiktok"/>
    <s v="จ่ายทีหลัง / COD"/>
    <s v=""/>
    <s v="766684559701"/>
    <s v="19/11/2025 17:51"/>
  </r>
  <r>
    <x v="10"/>
    <x v="10"/>
    <n v="60"/>
    <n v="3"/>
    <s v="GBV82"/>
    <n v="99.99"/>
    <n v="0"/>
    <s v="ร้านที่2"/>
    <s v="ว***วิทย์ ช***แก้ว"/>
    <s v="สุราษฎร์ธานี"/>
    <s v="-"/>
    <s v=""/>
    <s v="19/11/2025 17:21"/>
    <s v="-"/>
    <s v="J&amp;T COD"/>
    <s v="Tiktok"/>
    <s v="จ่ายทีหลัง / COD"/>
    <s v=""/>
    <s v="766662010634"/>
    <s v="19/11/2025 17:21"/>
  </r>
  <r>
    <x v="2"/>
    <x v="2"/>
    <n v="33.333333333333336"/>
    <n v="3"/>
    <s v="GBV81"/>
    <n v="100"/>
    <n v="0"/>
    <s v="ร้านที่2"/>
    <s v="ส***ยา​  ส***เพียร​"/>
    <s v="พัทลุง"/>
    <s v="-"/>
    <s v=""/>
    <s v="19/11/2025 17:19"/>
    <s v="-"/>
    <s v="J&amp;T COD"/>
    <s v="Tiktok"/>
    <s v="จ่ายทีหลัง / COD"/>
    <s v=""/>
    <s v="766641234671"/>
    <s v="19/11/2025 17:19"/>
  </r>
  <r>
    <x v="5"/>
    <x v="5"/>
    <n v="13"/>
    <n v="2"/>
    <s v="GBV80"/>
    <n v="42"/>
    <n v="16"/>
    <s v="ร้านที่1"/>
    <s v="ภ******า"/>
    <s v="******เทพพานิช ซอย 9 ตำบลโพไร่หวาน อำเภอเมืองเพชรบุรี จังหวัดเพชรบุรี 76000"/>
    <s v="76000"/>
    <s v="25"/>
    <s v="19/11/2025 17:07"/>
    <s v="-"/>
    <s v="SPX Express"/>
    <s v="Shopee"/>
    <s v="shopee"/>
    <s v=""/>
    <s v="TH254082302187Z"/>
    <s v="19/11/2025 17:07"/>
  </r>
  <r>
    <x v="2"/>
    <x v="2"/>
    <n v="50"/>
    <n v="1"/>
    <s v="GBV79"/>
    <n v="85"/>
    <n v="35"/>
    <s v="ร้านที่1"/>
    <s v="L******]"/>
    <s v="******งเทพมหานคร เขตบางขุนเทียน 10150 แขวงแสมดำ เขตบางขุนเทียน จังหวัดกรุงเทพมหานคร 10150"/>
    <s v="10150"/>
    <s v="12"/>
    <s v="19/11/2025 16:46"/>
    <s v="-"/>
    <s v="SPX Express"/>
    <s v="Shopee"/>
    <s v="shopee"/>
    <s v=""/>
    <s v="TH254350823294T"/>
    <s v="19/11/2025 16:46"/>
  </r>
  <r>
    <x v="4"/>
    <x v="4"/>
    <n v="66.333333333333329"/>
    <n v="3"/>
    <s v="GBV78"/>
    <n v="270.54000000000002"/>
    <n v="55.74"/>
    <s v="ร้านที่1"/>
    <s v="ทิวากรณ์ มีจังหาร บอม"/>
    <s v="แจ้งสนิท 307 หมู่9 ต.เขื่องคำ อ.เมือง จ.ยโสธร_x000a__x000a_เมืองยโสธร/ Mueang Yasothonยโสธร/ Yasothon_x000a_35000"/>
    <s v="35000"/>
    <s v="660614026109"/>
    <s v="19/11/2025 16:43"/>
    <s v="-"/>
    <s v="Kerry_dropoff"/>
    <s v="Lazada"/>
    <s v="lazada"/>
    <s v=""/>
    <s v="LEXPU0630185153"/>
    <s v="19/11/2025 16:43"/>
  </r>
  <r>
    <x v="2"/>
    <x v="2"/>
    <n v="33.333333333333336"/>
    <n v="3"/>
    <s v="GBV77"/>
    <n v="100"/>
    <n v="0"/>
    <s v="ร้านที่2"/>
    <s v="ว***ชาติ จ***ดชกำจร"/>
    <s v="กรุงเทพมหานคร"/>
    <s v="-"/>
    <s v=""/>
    <s v="19/11/2025 16:43"/>
    <s v="-"/>
    <s v="J&amp;T Express"/>
    <s v="Tiktok"/>
    <s v="tiktok"/>
    <s v=""/>
    <s v="766696830675"/>
    <s v="19/11/2025 16:43"/>
  </r>
  <r>
    <x v="4"/>
    <x v="15"/>
    <n v="80.75"/>
    <n v="1"/>
    <s v="GBV76"/>
    <n v="87.75"/>
    <n v="7"/>
    <s v="ร้านที่1"/>
    <s v="ดวงดาว กุลสูตร"/>
    <s v="หมู่บ้านชวนชื่นวงแหวนปิ่นเกล้า_x000a__x000a_บางกรวย/ Bang Kruaiนนทบุรี/ Nonthaburi_x000a_11130"/>
    <s v="11130"/>
    <s v="660817759855"/>
    <s v="19/11/2025 16:43"/>
    <s v="-"/>
    <s v="Kerry_dropoff"/>
    <s v="Lazada"/>
    <s v="lazada"/>
    <s v=""/>
    <s v="LEXPU0630184195"/>
    <s v="19/11/2025 16:43"/>
  </r>
  <r>
    <x v="3"/>
    <x v="3"/>
    <n v="66.666666666666671"/>
    <n v="3"/>
    <s v="GBV74"/>
    <n v="100"/>
    <n v="0"/>
    <s v="ร้านที่2"/>
    <s v="a* n***k"/>
    <s v="กรุงเทพฯ"/>
    <s v="-"/>
    <s v=""/>
    <s v="19/11/2025 16:22"/>
    <s v="-"/>
    <s v="J&amp;T COD"/>
    <s v="Tiktok"/>
    <s v="จ่ายทีหลัง / COD"/>
    <s v=""/>
    <s v="766681669655"/>
    <s v="19/11/2025 16:22"/>
  </r>
  <r>
    <x v="3"/>
    <x v="3"/>
    <n v="66.666666666666671"/>
    <n v="3"/>
    <s v="GBV73"/>
    <n v="100"/>
    <n v="0"/>
    <s v="ร้านที่2"/>
    <s v="u***5982157950035"/>
    <s v="นครปฐม"/>
    <s v="-"/>
    <s v=""/>
    <s v="19/11/2025 16:20"/>
    <s v="-"/>
    <s v="Flash Express Thailand COD"/>
    <s v="Tiktok"/>
    <s v="จ่ายทีหลัง / COD"/>
    <s v=""/>
    <s v="THT150629WYS78Z"/>
    <s v="19/11/2025 16:21"/>
  </r>
  <r>
    <x v="5"/>
    <x v="5"/>
    <n v="13"/>
    <n v="1"/>
    <s v="GBV72"/>
    <n v="13"/>
    <n v="0"/>
    <s v="ร้านที่1"/>
    <s v="จ******​"/>
    <s v="******บลม่วงค่อม ตำบลม่วงค่อม อำเภอชัยบาดาล จังหวัดลพบุรี 15230"/>
    <s v="15230"/>
    <s v="49"/>
    <s v="19/11/2025 16:50"/>
    <s v="-"/>
    <s v="SPX Express"/>
    <s v="Shopee"/>
    <s v="shopee"/>
    <s v=""/>
    <s v="TH2514938771851"/>
    <s v="19/11/2025 16:20"/>
  </r>
  <r>
    <x v="2"/>
    <x v="2"/>
    <n v="33.333333333333336"/>
    <n v="3"/>
    <s v="GBV71"/>
    <n v="100"/>
    <n v="0"/>
    <s v="ร้านที่2"/>
    <s v="น***ระยุร ห***ญคำ"/>
    <s v="ชัยภูมิ"/>
    <s v="-"/>
    <s v=""/>
    <s v="19/11/2025 16:13"/>
    <s v="-"/>
    <s v="J&amp;T Express"/>
    <s v="Tiktok"/>
    <s v="tiktok"/>
    <s v=""/>
    <s v="766669936620"/>
    <s v="19/11/2025 16:11"/>
  </r>
  <r>
    <x v="11"/>
    <x v="11"/>
    <n v="139"/>
    <n v="1"/>
    <s v="GBV70"/>
    <n v="326.99"/>
    <n v="0"/>
    <s v="ร้านที่2"/>
    <s v="ก**"/>
    <s v="นนทบุรี"/>
    <s v="-"/>
    <s v=""/>
    <s v="19/11/2025 16:10"/>
    <s v="-"/>
    <s v="Flash Express Thailand COD"/>
    <s v="Tiktok"/>
    <s v="จ่ายทีหลัง / COD"/>
    <s v=""/>
    <s v="THT030129WRQR0Z"/>
    <s v="19/11/2025 16:10"/>
  </r>
  <r>
    <x v="1"/>
    <x v="12"/>
    <n v="139"/>
    <n v="1"/>
    <s v="GBV70"/>
    <n v="326.99"/>
    <n v="0"/>
    <s v="ร้านที่2"/>
    <s v="ก**"/>
    <s v="นนทบุรี"/>
    <s v="-"/>
    <s v=""/>
    <s v="19/11/2025 16:10"/>
    <s v="-"/>
    <s v="Flash Express Thailand COD"/>
    <s v="Tiktok"/>
    <s v="จ่ายทีหลัง / COD"/>
    <s v=""/>
    <s v="THT030129WRQR0Z"/>
    <s v="19/11/2025 16:10"/>
  </r>
  <r>
    <x v="6"/>
    <x v="13"/>
    <n v="139"/>
    <n v="1"/>
    <s v="GBV70"/>
    <n v="326.99"/>
    <n v="0"/>
    <s v="ร้านที่2"/>
    <s v="ก**"/>
    <s v="นนทบุรี"/>
    <s v="-"/>
    <s v=""/>
    <s v="19/11/2025 16:10"/>
    <s v="-"/>
    <s v="Flash Express Thailand COD"/>
    <s v="Tiktok"/>
    <s v="จ่ายทีหลัง / COD"/>
    <s v=""/>
    <s v="THT030129WRQR0Z"/>
    <s v="19/11/2025 16:10"/>
  </r>
  <r>
    <x v="12"/>
    <x v="14"/>
    <n v="139"/>
    <n v="1"/>
    <s v="GBV70"/>
    <n v="326.99"/>
    <n v="0"/>
    <s v="ร้านที่2"/>
    <s v="ก**"/>
    <s v="นนทบุรี"/>
    <s v="-"/>
    <s v=""/>
    <s v="19/11/2025 16:10"/>
    <s v="-"/>
    <s v="Flash Express Thailand COD"/>
    <s v="Tiktok"/>
    <s v="จ่ายทีหลัง / COD"/>
    <s v=""/>
    <s v="THT030129WRQR0Z"/>
    <s v="19/11/2025 16:10"/>
  </r>
  <r>
    <x v="1"/>
    <x v="1"/>
    <n v="103.55"/>
    <n v="1"/>
    <s v="GBV66"/>
    <n v="110.55"/>
    <n v="7"/>
    <s v="ร้านที่1"/>
    <s v="พรทิพย์ จำปาทอง"/>
    <s v="63 ม.5 บ้านไผ่แพะ_x000a__x000a_แจ้ห่ม/ Chae Homลำปาง/ Lampang_x000a_52120"/>
    <s v="52120"/>
    <s v="660932500838"/>
    <s v="19/11/2025 15:52"/>
    <s v="-"/>
    <s v="Kerry_dropoff"/>
    <s v="Lazada"/>
    <s v="lazada"/>
    <s v=""/>
    <s v="TH490680KNEE8E"/>
    <s v="19/11/2025 15:52"/>
  </r>
  <r>
    <x v="12"/>
    <x v="14"/>
    <n v="159"/>
    <n v="1"/>
    <s v="GBV65"/>
    <n v="150"/>
    <n v="0"/>
    <s v="ร้านที่1"/>
    <s v="น******า"/>
    <s v="******บลสระลงเรือ อำเภอห้วยกระเจา จังหวัดกาญจนบุรี 71170"/>
    <s v="71170"/>
    <s v="33"/>
    <s v="19/11/2025 15:47"/>
    <s v="-"/>
    <s v="SPX Express"/>
    <s v="Shopee"/>
    <s v="shopee"/>
    <s v=""/>
    <s v="TH259845786215L"/>
    <s v="19/11/2025 15:46"/>
  </r>
  <r>
    <x v="3"/>
    <x v="3"/>
    <n v="66.666666666666671"/>
    <n v="9"/>
    <s v="GBV64"/>
    <n v="300"/>
    <n v="0"/>
    <s v="ร้านที่2"/>
    <s v="ร***ี ภ***พันธุ์"/>
    <s v="สงขลา"/>
    <s v="-"/>
    <s v=""/>
    <s v="19/11/2025 15:30"/>
    <s v="-"/>
    <s v="J&amp;T COD"/>
    <s v="Tiktok"/>
    <s v="จ่ายทีหลัง / COD"/>
    <s v=""/>
    <s v="766647359671"/>
    <s v="19/11/2025 15:30"/>
  </r>
  <r>
    <x v="2"/>
    <x v="2"/>
    <n v="50"/>
    <n v="6"/>
    <s v="GBV63"/>
    <n v="200"/>
    <n v="0"/>
    <s v="ร้านที่2"/>
    <s v="ม***ดา ท***าย"/>
    <s v="มหาสารคาม"/>
    <s v="-"/>
    <s v=""/>
    <s v="19/11/2025 15:22"/>
    <s v="-"/>
    <s v="J&amp;T COD"/>
    <s v="Tiktok"/>
    <s v="จ่ายทีหลัง / COD"/>
    <s v=""/>
    <s v="766615726704"/>
    <s v="19/11/2025 15:22"/>
  </r>
  <r>
    <x v="3"/>
    <x v="3"/>
    <n v="60"/>
    <n v="1"/>
    <s v="GBV62"/>
    <n v="215"/>
    <n v="0"/>
    <s v="ร้านที่1"/>
    <s v="เยาวดี หยาดคำ"/>
    <s v=" 43  ถนน เทศบาลสาย 4 ต.ท่าใหม่ อ.ท่าใหม่ จว จันทบุรี 22120_x000a_0843463542_x000a_"/>
    <s v="22120"/>
    <s v="0982953922"/>
    <s v="19/11/2025 15:15"/>
    <s v="raweewan5499@gmail.com"/>
    <s v="EMS COD"/>
    <s v="facebook"/>
    <s v="จ่ายทีหลัง / COD"/>
    <s v=""/>
    <s v="WA045105828TH"/>
    <s v="19/11/2025 15:15"/>
  </r>
  <r>
    <x v="2"/>
    <x v="2"/>
    <n v="65"/>
    <n v="1"/>
    <s v="GBV62"/>
    <n v="215"/>
    <n v="0"/>
    <s v="ร้านที่1"/>
    <s v="เยาวดี หยาดคำ"/>
    <s v=" 43  ถนน เทศบาลสาย 4 ต.ท่าใหม่ อ.ท่าใหม่ จว จันทบุรี 22120_x000a_0843463542_x000a_"/>
    <s v="22120"/>
    <s v="0982953922"/>
    <s v="19/11/2025 15:15"/>
    <s v="raweewan5499@gmail.com"/>
    <s v="EMS COD"/>
    <s v="facebook"/>
    <s v="จ่ายทีหลัง / COD"/>
    <s v=""/>
    <s v="WA045105828TH"/>
    <s v="19/11/2025 15:15"/>
  </r>
  <r>
    <x v="6"/>
    <x v="13"/>
    <n v="139"/>
    <n v="1"/>
    <s v="GBV62"/>
    <n v="215"/>
    <n v="0"/>
    <s v="ร้านที่1"/>
    <s v="เยาวดี หยาดคำ"/>
    <s v=" 43  ถนน เทศบาลสาย 4 ต.ท่าใหม่ อ.ท่าใหม่ จว จันทบุรี 22120_x000a_0843463542_x000a_"/>
    <s v="22120"/>
    <s v="0982953922"/>
    <s v="19/11/2025 15:15"/>
    <s v="raweewan5499@gmail.com"/>
    <s v="EMS COD"/>
    <s v="facebook"/>
    <s v="จ่ายทีหลัง / COD"/>
    <s v=""/>
    <s v="WA045105828TH"/>
    <s v="19/11/2025 15:15"/>
  </r>
  <r>
    <x v="3"/>
    <x v="3"/>
    <n v="60"/>
    <n v="1"/>
    <s v="GBV61"/>
    <n v="215"/>
    <n v="0"/>
    <s v="ร้านที่1"/>
    <s v="คุณอนงค์ สอนใจ"/>
    <s v="31/4  ม.2 ต.น้ำพุ อ.เมือง  จ.ราชบุรี 70000"/>
    <s v="70000"/>
    <s v="0816045615"/>
    <s v="19/11/2025 15:12"/>
    <s v="raweewan5499@gmail.com"/>
    <s v="EMS COD"/>
    <s v="facebook"/>
    <s v="จ่ายทีหลัง / COD"/>
    <s v=""/>
    <s v="WA045105845TH"/>
    <s v="19/11/2025 15:12"/>
  </r>
  <r>
    <x v="2"/>
    <x v="2"/>
    <n v="65"/>
    <n v="1"/>
    <s v="GBV61"/>
    <n v="215"/>
    <n v="0"/>
    <s v="ร้านที่1"/>
    <s v="คุณอนงค์ สอนใจ"/>
    <s v="31/4  ม.2 ต.น้ำพุ อ.เมือง  จ.ราชบุรี 70000"/>
    <s v="70000"/>
    <s v="0816045615"/>
    <s v="19/11/2025 15:12"/>
    <s v="raweewan5499@gmail.com"/>
    <s v="EMS COD"/>
    <s v="facebook"/>
    <s v="จ่ายทีหลัง / COD"/>
    <s v=""/>
    <s v="WA045105845TH"/>
    <s v="19/11/2025 15:12"/>
  </r>
  <r>
    <x v="12"/>
    <x v="14"/>
    <n v="139"/>
    <n v="1"/>
    <s v="GBV61"/>
    <n v="215"/>
    <n v="0"/>
    <s v="ร้านที่1"/>
    <s v="คุณอนงค์ สอนใจ"/>
    <s v="31/4  ม.2 ต.น้ำพุ อ.เมือง  จ.ราชบุรี 70000"/>
    <s v="70000"/>
    <s v="0816045615"/>
    <s v="19/11/2025 15:12"/>
    <s v="raweewan5499@gmail.com"/>
    <s v="EMS COD"/>
    <s v="facebook"/>
    <s v="จ่ายทีหลัง / COD"/>
    <s v=""/>
    <s v="WA045105845TH"/>
    <s v="19/11/2025 15:12"/>
  </r>
  <r>
    <x v="3"/>
    <x v="3"/>
    <n v="60"/>
    <n v="1"/>
    <s v="GBV60"/>
    <n v="215"/>
    <n v="0"/>
    <s v="ร้านที่1"/>
    <s v="คุณทับทิม เสาร์สุด"/>
    <s v="63 หมู่9(ซอย 5)_x000a_ต.ทาสบเส้า_x000a_อ.แม่ทา ลำพูน_x000a_51140"/>
    <s v="51140"/>
    <s v="0929409736"/>
    <s v="19/11/2025 15:05"/>
    <s v="raweewan5499@gmail.com"/>
    <s v="EMS COD"/>
    <s v="facebook"/>
    <s v="จ่ายทีหลัง / COD"/>
    <s v=""/>
    <s v="WA045105862TH"/>
    <s v="19/11/2025 15:05"/>
  </r>
  <r>
    <x v="13"/>
    <x v="16"/>
    <n v="65"/>
    <n v="1"/>
    <s v="GBV60"/>
    <n v="215"/>
    <n v="0"/>
    <s v="ร้านที่1"/>
    <s v="คุณทับทิม เสาร์สุด"/>
    <s v="63 หมู่9(ซอย 5)_x000a_ต.ทาสบเส้า_x000a_อ.แม่ทา ลำพูน_x000a_51140"/>
    <s v="51140"/>
    <s v="0929409736"/>
    <s v="19/11/2025 15:05"/>
    <s v="raweewan5499@gmail.com"/>
    <s v="EMS COD"/>
    <s v="facebook"/>
    <s v="จ่ายทีหลัง / COD"/>
    <s v=""/>
    <s v="WA045105862TH"/>
    <s v="19/11/2025 15:05"/>
  </r>
  <r>
    <x v="12"/>
    <x v="14"/>
    <n v="139"/>
    <n v="1"/>
    <s v="GBV60"/>
    <n v="215"/>
    <n v="0"/>
    <s v="ร้านที่1"/>
    <s v="คุณทับทิม เสาร์สุด"/>
    <s v="63 หมู่9(ซอย 5)_x000a_ต.ทาสบเส้า_x000a_อ.แม่ทา ลำพูน_x000a_51140"/>
    <s v="51140"/>
    <s v="0929409736"/>
    <s v="19/11/2025 15:05"/>
    <s v="raweewan5499@gmail.com"/>
    <s v="EMS COD"/>
    <s v="facebook"/>
    <s v="จ่ายทีหลัง / COD"/>
    <s v=""/>
    <s v="WA045105862TH"/>
    <s v="19/11/2025 15:05"/>
  </r>
  <r>
    <x v="2"/>
    <x v="2"/>
    <n v="50"/>
    <n v="24"/>
    <s v="GBV59"/>
    <n v="795"/>
    <n v="0"/>
    <s v="ร้านที่2"/>
    <s v="ป***พ เ***าฤทธิไกร"/>
    <s v="ระยอง"/>
    <s v="-"/>
    <s v=""/>
    <s v="19/11/2025 15:00"/>
    <s v="-"/>
    <s v="J&amp;T COD"/>
    <s v="Tiktok"/>
    <s v="จ่ายทีหลัง / COD"/>
    <s v=""/>
    <s v="766686220650"/>
    <s v="19/11/2025 15:00"/>
  </r>
  <r>
    <x v="14"/>
    <x v="17"/>
    <n v="75"/>
    <n v="2"/>
    <s v="GBV58"/>
    <n v="311"/>
    <n v="170"/>
    <s v="ร้านที่1"/>
    <s v="ว******ส"/>
    <s v="******ต ตำบลรังสิต อำเภอธัญบุรี จังหวัดปทุมธานี 12110"/>
    <s v="12110"/>
    <s v="01"/>
    <s v="19/11/2025 15:00"/>
    <s v="-"/>
    <s v="SPX Express"/>
    <s v="Shopee"/>
    <s v="shopee"/>
    <s v=""/>
    <s v="TH251538957125K"/>
    <s v="19/11/2025 15:00"/>
  </r>
  <r>
    <x v="4"/>
    <x v="15"/>
    <n v="80.75"/>
    <n v="1"/>
    <s v="GBV57"/>
    <n v="87.75"/>
    <n v="7"/>
    <s v="ร้านที่1"/>
    <s v="อิงอร ขวัญงาม"/>
    <s v="57/49ม.ราญทองซ.พหลโยธิน67ม.ราญทองตอนุสาวรีย์อ.บางเขน_x000a__x000a_บางเขน/ Bang Khenกรุงเทพมหานคร/ Bangkok_x000a_10220"/>
    <s v="10220"/>
    <s v=""/>
    <s v="-"/>
    <s v="-"/>
    <s v="Kerry_dropoff"/>
    <s v="Lazada"/>
    <s v="-"/>
    <s v=""/>
    <s v="-"/>
    <s v="19/11/2025 14:46"/>
  </r>
  <r>
    <x v="3"/>
    <x v="3"/>
    <n v="66.666666666666671"/>
    <n v="3"/>
    <s v="GBV56"/>
    <n v="130"/>
    <n v="30"/>
    <s v="ร้านที่2"/>
    <s v="น***ายพิณ ก***นสระน้อย"/>
    <s v="Nakhon Ratchasima"/>
    <s v="-"/>
    <s v=""/>
    <s v="19/11/2025 14:42"/>
    <s v="-"/>
    <s v="J&amp;T Express"/>
    <s v="Tiktok"/>
    <s v="tiktok"/>
    <s v=""/>
    <s v="766610262633"/>
    <s v="19/11/2025 14:42"/>
  </r>
  <r>
    <x v="3"/>
    <x v="3"/>
    <n v="66.666666666666671"/>
    <n v="3"/>
    <s v="GBV55"/>
    <n v="100"/>
    <n v="0"/>
    <s v="ร้านที่2"/>
    <s v="ส***ี จ***งาม"/>
    <s v="นนทบุรี"/>
    <s v="-"/>
    <s v=""/>
    <s v="19/11/2025 14:40"/>
    <s v="-"/>
    <s v="J&amp;T COD"/>
    <s v="Tiktok"/>
    <s v="จ่ายทีหลัง / COD"/>
    <s v=""/>
    <s v="766677153642"/>
    <s v="19/11/2025 14:40"/>
  </r>
  <r>
    <x v="15"/>
    <x v="18"/>
    <n v="66.333333333333329"/>
    <n v="3"/>
    <s v="GBV54"/>
    <n v="230"/>
    <n v="0"/>
    <s v="ร้านที่1"/>
    <s v="ม******า"/>
    <s v="******ทุ่งสง อำเภอนาบอน จังหวัดนครศรีธรรมราช 80220"/>
    <s v="80220"/>
    <s v="14"/>
    <s v="19/11/2025 14:36"/>
    <s v="-"/>
    <s v="Flash Express"/>
    <s v="Shopee"/>
    <s v="shopee"/>
    <s v=""/>
    <s v="TH641080KGHF2B"/>
    <s v="19/11/2025 14:35"/>
  </r>
  <r>
    <x v="3"/>
    <x v="3"/>
    <n v="66.666666666666671"/>
    <n v="3"/>
    <s v="GBV53"/>
    <n v="100"/>
    <n v="0"/>
    <s v="ร้านที่2"/>
    <s v="ป***ีป  น***ลั่น"/>
    <s v="ประจวบคีรีขันธ์"/>
    <s v="-"/>
    <s v=""/>
    <s v="19/11/2025 14:31"/>
    <s v="-"/>
    <s v="J&amp;T COD"/>
    <s v="Tiktok"/>
    <s v="จ่ายทีหลัง / COD"/>
    <s v=""/>
    <s v="766608063620"/>
    <s v="19/11/2025 14:31"/>
  </r>
  <r>
    <x v="3"/>
    <x v="3"/>
    <n v="66.666666666666671"/>
    <n v="3"/>
    <s v="GBV52"/>
    <n v="100"/>
    <n v="0"/>
    <s v="ร้านที่2"/>
    <s v="อ***ัตน์ แ***่อน"/>
    <s v="สุพรรณบุรี"/>
    <s v="-"/>
    <s v=""/>
    <s v="19/11/2025 14:28"/>
    <s v="-"/>
    <s v="J&amp;T COD"/>
    <s v="Tiktok"/>
    <s v="จ่ายทีหลัง / COD"/>
    <s v=""/>
    <s v="766654850706"/>
    <s v="19/11/2025 14:28"/>
  </r>
  <r>
    <x v="2"/>
    <x v="2"/>
    <n v="50"/>
    <n v="6"/>
    <s v="GBV51"/>
    <n v="200"/>
    <n v="0"/>
    <s v="ร้านที่2"/>
    <s v="u***3914093558120"/>
    <s v="นครราชสีมา"/>
    <s v="-"/>
    <s v=""/>
    <s v="19/11/2025 14:27"/>
    <s v="-"/>
    <s v="J&amp;T COD"/>
    <s v="Tiktok"/>
    <s v="จ่ายทีหลัง / COD"/>
    <s v=""/>
    <s v="766644238614"/>
    <s v="19/11/2025 14:27"/>
  </r>
  <r>
    <x v="4"/>
    <x v="4"/>
    <n v="79"/>
    <n v="1"/>
    <s v="GBV50"/>
    <n v="112"/>
    <n v="38"/>
    <s v="ร้านที่1"/>
    <s v="ส******ล"/>
    <s v="******จน์,(ท่าล้อ) ซอย ท่าล้อ 38, ถนน แสงชูโต ตำบลท่าล้อ อำเภอท่าม่วง จังหวัดกาญจนบุรี 71110"/>
    <s v="71110"/>
    <s v="51"/>
    <s v="19/11/2025 14:11"/>
    <s v="-"/>
    <s v="SPX Express"/>
    <s v="Shopee"/>
    <s v="shopee"/>
    <s v=""/>
    <s v="TH250562508031H"/>
    <s v="19/11/2025 14:11"/>
  </r>
  <r>
    <x v="16"/>
    <x v="19"/>
    <n v="54"/>
    <n v="1"/>
    <s v="GBV49"/>
    <n v="88.3"/>
    <n v="7"/>
    <s v="ร้านที่1"/>
    <s v="สุชานันท์  แสงคำ"/>
    <s v="29/3 ม.6 ต.ลาดบัวขาว อ.บ้านโป่ง (ร้านค้าบนคลองขวามือ)_x000a__x000a_บ้านโป่ง/ Ban Pongราชบุรี/ Ratchaburi_x000a_70110"/>
    <s v="70110"/>
    <s v="660625199977"/>
    <s v="19/11/2025 14:02"/>
    <s v="-"/>
    <s v="Kerry_dropoff"/>
    <s v="Lazada"/>
    <s v="lazada"/>
    <s v=""/>
    <s v="LEXPU0630186810"/>
    <s v="19/11/2025 14:02"/>
  </r>
  <r>
    <x v="17"/>
    <x v="20"/>
    <n v="55"/>
    <n v="1"/>
    <s v="GBV49"/>
    <n v="88.3"/>
    <n v="7"/>
    <s v="ร้านที่1"/>
    <s v="สุชานันท์  แสงคำ"/>
    <s v="29/3 ม.6 ต.ลาดบัวขาว อ.บ้านโป่ง (ร้านค้าบนคลองขวามือ)_x000a__x000a_บ้านโป่ง/ Ban Pongราชบุรี/ Ratchaburi_x000a_70110"/>
    <s v="70110"/>
    <s v="660625199977"/>
    <s v="19/11/2025 14:02"/>
    <s v="-"/>
    <s v="Kerry_dropoff"/>
    <s v="Lazada"/>
    <s v="lazada"/>
    <s v=""/>
    <s v="LEXPU0630186810"/>
    <s v="19/11/2025 14:02"/>
  </r>
  <r>
    <x v="2"/>
    <x v="2"/>
    <n v="50"/>
    <n v="6"/>
    <s v="GBV48"/>
    <n v="200"/>
    <n v="0"/>
    <s v="ร้านที่2"/>
    <s v="พ***ิตา"/>
    <s v="นครศรีธรรมราช"/>
    <s v="-"/>
    <s v=""/>
    <s v="19/11/2025 14:01"/>
    <s v="-"/>
    <s v="J&amp;T COD"/>
    <s v="Tiktok"/>
    <s v="จ่ายทีหลัง / COD"/>
    <s v=""/>
    <s v="766603438613"/>
    <s v="19/11/2025 14:01"/>
  </r>
  <r>
    <x v="3"/>
    <x v="3"/>
    <n v="66.666666666666671"/>
    <n v="3"/>
    <s v="GBV47"/>
    <n v="100"/>
    <n v="0"/>
    <s v="ร้านที่2"/>
    <s v="ด***พ็ญ   ด***ก้วภู่"/>
    <s v="นครสวรรค์"/>
    <s v="-"/>
    <s v=""/>
    <s v="19/11/2025 14:01"/>
    <s v="-"/>
    <s v="J&amp;T COD"/>
    <s v="Tiktok"/>
    <s v="จ่ายทีหลัง / COD"/>
    <s v=""/>
    <s v="766631265654"/>
    <s v="19/11/2025 14:01"/>
  </r>
  <r>
    <x v="10"/>
    <x v="10"/>
    <n v="60"/>
    <n v="3"/>
    <s v="GBV45"/>
    <n v="100"/>
    <n v="0"/>
    <s v="ร้านที่2"/>
    <s v="ส***ณี เ***กเพ็ชร"/>
    <s v="กระบี่"/>
    <s v="-"/>
    <s v=""/>
    <s v="19/11/2025 13:57"/>
    <s v="-"/>
    <s v="J&amp;T COD"/>
    <s v="Tiktok"/>
    <s v="จ่ายทีหลัง / COD"/>
    <s v=""/>
    <s v="766675301663"/>
    <s v="19/11/2025 13:58"/>
  </r>
  <r>
    <x v="10"/>
    <x v="10"/>
    <n v="60"/>
    <n v="3"/>
    <s v="GBV44"/>
    <n v="100"/>
    <n v="0"/>
    <s v="ร้านที่2"/>
    <s v="น***"/>
    <s v="กรุงเทพมหานคร"/>
    <s v="-"/>
    <s v=""/>
    <s v="19/11/2025 13:57"/>
    <s v="-"/>
    <s v="J&amp;T COD"/>
    <s v="Tiktok"/>
    <s v="จ่ายทีหลัง / COD"/>
    <s v=""/>
    <s v="766680619622"/>
    <s v="19/11/2025 13:57"/>
  </r>
  <r>
    <x v="2"/>
    <x v="2"/>
    <n v="40"/>
    <n v="10"/>
    <s v="GBV43"/>
    <n v="330"/>
    <n v="0"/>
    <s v="ร้านที่2"/>
    <s v="ข***ฤทัย อ***แก้ว"/>
    <s v="สิงห์บุรี"/>
    <s v="-"/>
    <s v=""/>
    <s v="19/11/2025 13:56"/>
    <s v="-"/>
    <s v="J&amp;T Express"/>
    <s v="Tiktok"/>
    <s v="tiktok"/>
    <s v=""/>
    <s v="766654025690"/>
    <s v="19/11/2025 13:55"/>
  </r>
  <r>
    <x v="3"/>
    <x v="3"/>
    <n v="66.666666666666671"/>
    <n v="3"/>
    <s v="GBV42"/>
    <n v="100"/>
    <n v="0"/>
    <s v="ร้านที่2"/>
    <s v="ว***ย​  โ***​ส​ั​จ​จ​า​นันท์​"/>
    <s v="สมุทรปราการ"/>
    <s v="-"/>
    <s v=""/>
    <s v="19/11/2025 13:55"/>
    <s v="-"/>
    <s v="Flash Express Thailand COD"/>
    <s v="Tiktok"/>
    <s v="จ่ายทีหลัง / COD"/>
    <s v=""/>
    <s v="THT020329WYFR2Z"/>
    <s v="19/11/2025 13:55"/>
  </r>
  <r>
    <x v="0"/>
    <x v="0"/>
    <n v="66.666666666666671"/>
    <n v="3"/>
    <s v="GBV41"/>
    <n v="100"/>
    <n v="0"/>
    <s v="ร้านที่2"/>
    <s v="ณ***ิกา เ***กกล้า"/>
    <s v="เทศบาลนครนครราชสีมา"/>
    <s v="-"/>
    <s v=""/>
    <s v="19/11/2025 13:53"/>
    <s v="-"/>
    <s v="J&amp;T COD"/>
    <s v="Tiktok"/>
    <s v="จ่ายทีหลัง / COD"/>
    <s v=""/>
    <s v="766648064696"/>
    <s v="19/11/2025 13:53"/>
  </r>
  <r>
    <x v="10"/>
    <x v="10"/>
    <n v="60"/>
    <n v="3"/>
    <s v="GBV40"/>
    <n v="200"/>
    <n v="0"/>
    <s v="ร้านที่2"/>
    <s v="น***รัตน์ ธ***ะ"/>
    <s v="ลำพูน"/>
    <s v="-"/>
    <s v=""/>
    <s v="19/11/2025 13:51"/>
    <s v="-"/>
    <s v="J&amp;T Express"/>
    <s v="Tiktok"/>
    <s v="tiktok"/>
    <s v=""/>
    <s v="766634865614"/>
    <s v="19/11/2025 13:51"/>
  </r>
  <r>
    <x v="3"/>
    <x v="3"/>
    <n v="66.666666666666671"/>
    <n v="3"/>
    <s v="GBV40"/>
    <n v="200"/>
    <n v="0"/>
    <s v="ร้านที่2"/>
    <s v="น***รัตน์ ธ***ะ"/>
    <s v="ลำพูน"/>
    <s v="-"/>
    <s v=""/>
    <s v="19/11/2025 13:51"/>
    <s v="-"/>
    <s v="J&amp;T Express"/>
    <s v="Tiktok"/>
    <s v="tiktok"/>
    <s v=""/>
    <s v="766634865614"/>
    <s v="19/11/2025 13:51"/>
  </r>
  <r>
    <x v="2"/>
    <x v="2"/>
    <n v="33.333333333333336"/>
    <n v="3"/>
    <s v="GBV39"/>
    <n v="100"/>
    <n v="0"/>
    <s v="ร้านที่2"/>
    <s v="ไ** ท***ั้น"/>
    <s v="เลย"/>
    <s v="-"/>
    <s v=""/>
    <s v="19/11/2025 13:50"/>
    <s v="-"/>
    <s v="J&amp;T COD"/>
    <s v="Tiktok"/>
    <s v="จ่ายทีหลัง / COD"/>
    <s v=""/>
    <s v="766676538655"/>
    <s v="19/11/2025 13:50"/>
  </r>
  <r>
    <x v="2"/>
    <x v="2"/>
    <n v="33.333333333333336"/>
    <n v="3"/>
    <s v="GBV37"/>
    <n v="100"/>
    <n v="0"/>
    <s v="ร้านที่2"/>
    <s v="ว***ชัย ท***ิมทอง"/>
    <s v="ชลบุรี"/>
    <s v="-"/>
    <s v=""/>
    <s v="19/11/2025 13:48"/>
    <s v="-"/>
    <s v="J&amp;T Express"/>
    <s v="Tiktok"/>
    <s v="tiktok"/>
    <s v=""/>
    <s v="766667733650"/>
    <s v="19/11/2025 13:48"/>
  </r>
  <r>
    <x v="2"/>
    <x v="2"/>
    <n v="50"/>
    <n v="6"/>
    <s v="GBV36"/>
    <n v="100"/>
    <n v="0"/>
    <s v="ร้านที่2"/>
    <s v="พ***ชมพู น***ปี้ย"/>
    <s v="เพชรบุรี"/>
    <s v="-"/>
    <s v=""/>
    <s v="19/11/2025 13:38"/>
    <s v="-"/>
    <s v="J&amp;T COD"/>
    <s v="Tiktok"/>
    <s v="จ่ายทีหลัง / COD"/>
    <s v=""/>
    <s v="766679231614"/>
    <s v="19/11/2025 13:38"/>
  </r>
  <r>
    <x v="0"/>
    <x v="0"/>
    <n v="66.666666666666671"/>
    <n v="3"/>
    <s v="GBV35"/>
    <n v="100"/>
    <n v="0"/>
    <s v="ร้านที่2"/>
    <s v="ก***ยาณี น***ีหมอก"/>
    <s v="ขอนแก่น"/>
    <s v="-"/>
    <s v=""/>
    <s v="19/11/2025 13:38"/>
    <s v="-"/>
    <s v="J&amp;T COD"/>
    <s v="Tiktok"/>
    <s v="จ่ายทีหลัง / COD"/>
    <s v=""/>
    <s v="766667286685"/>
    <s v="19/11/2025 13:38"/>
  </r>
  <r>
    <x v="2"/>
    <x v="2"/>
    <n v="33.333333333333336"/>
    <n v="6"/>
    <s v="GBV34"/>
    <n v="200"/>
    <n v="0"/>
    <s v="ร้านที่2"/>
    <s v="ภ***ิรา"/>
    <s v="เชียงราย"/>
    <s v="-"/>
    <s v=""/>
    <s v="19/11/2025 13:36"/>
    <s v="-"/>
    <s v="J&amp;T COD"/>
    <s v="Tiktok"/>
    <s v="จ่ายทีหลัง / COD"/>
    <s v=""/>
    <s v="766616237612"/>
    <s v="19/11/2025 13:36"/>
  </r>
  <r>
    <x v="12"/>
    <x v="14"/>
    <n v="139"/>
    <n v="1"/>
    <s v="GBV33"/>
    <n v="146.99"/>
    <n v="38"/>
    <s v="ร้านที่2"/>
    <s v="จ***วรรณ ส***์แม่ง"/>
    <s v="บึงกาฬ"/>
    <s v="-"/>
    <s v=""/>
    <s v="19/11/2025 13:31"/>
    <s v="-"/>
    <s v="J&amp;T COD"/>
    <s v="Tiktok"/>
    <s v="จ่ายทีหลัง / COD"/>
    <s v=""/>
    <s v="766647902624"/>
    <s v="19/11/2025 13:31"/>
  </r>
  <r>
    <x v="12"/>
    <x v="14"/>
    <n v="139"/>
    <n v="1"/>
    <s v="GBV31"/>
    <n v="199"/>
    <n v="0"/>
    <s v="ร้านที่1"/>
    <s v="อรวรรณ แสงทอง"/>
    <s v="รพ.สต.นาคำ ต.นาคำ_x000a_อ.คำเขื่อนแก้ว จ.ยโสธร_x000a_35180"/>
    <s v="35180"/>
    <s v="0818798897"/>
    <s v="19/11/2025 13:25"/>
    <s v="raweewan5499@gmail.com"/>
    <s v="EMS COD"/>
    <s v="facebook"/>
    <s v="จ่ายทีหลัง / COD"/>
    <s v=""/>
    <s v="WA045105893TH"/>
    <s v="19/11/2025 13:25"/>
  </r>
  <r>
    <x v="6"/>
    <x v="13"/>
    <n v="139"/>
    <n v="1"/>
    <s v="GBV31"/>
    <n v="199"/>
    <n v="0"/>
    <s v="ร้านที่1"/>
    <s v="อรวรรณ แสงทอง"/>
    <s v="รพ.สต.นาคำ ต.นาคำ_x000a_อ.คำเขื่อนแก้ว จ.ยโสธร_x000a_35180"/>
    <s v="35180"/>
    <s v="0818798897"/>
    <s v="19/11/2025 13:25"/>
    <s v="raweewan5499@gmail.com"/>
    <s v="EMS COD"/>
    <s v="facebook"/>
    <s v="จ่ายทีหลัง / COD"/>
    <s v=""/>
    <s v="WA045105893TH"/>
    <s v="19/11/2025 13:25"/>
  </r>
  <r>
    <x v="2"/>
    <x v="2"/>
    <n v="50"/>
    <n v="12"/>
    <s v="GBV30"/>
    <n v="200"/>
    <n v="0"/>
    <s v="ร้านที่2"/>
    <s v="T*** B***oey"/>
    <s v="พิจิตร"/>
    <s v="-"/>
    <s v=""/>
    <s v="19/11/2025 13:23"/>
    <s v="-"/>
    <s v="J&amp;T COD"/>
    <s v="Tiktok"/>
    <s v="จ่ายทีหลัง / COD"/>
    <s v=""/>
    <s v="766694416670"/>
    <s v="19/11/2025 13:23"/>
  </r>
  <r>
    <x v="3"/>
    <x v="3"/>
    <n v="66.666666666666671"/>
    <n v="3"/>
    <s v="GBV28"/>
    <n v="100"/>
    <n v="0"/>
    <s v="ร้านที่2"/>
    <s v="จ***ภา ข***ะควน"/>
    <s v="ปทุมธานี"/>
    <s v="-"/>
    <s v=""/>
    <s v="19/11/2025 13:21"/>
    <s v="-"/>
    <s v="J&amp;T COD"/>
    <s v="Tiktok"/>
    <s v="จ่ายทีหลัง / COD"/>
    <s v=""/>
    <s v="766601166612"/>
    <s v="19/11/2025 13:21"/>
  </r>
  <r>
    <x v="7"/>
    <x v="6"/>
    <n v="100"/>
    <n v="1"/>
    <s v="GBV27"/>
    <n v="215"/>
    <n v="0"/>
    <s v="ร้านที่1"/>
    <s v="ศรีนวล เพชรทอง"/>
    <s v="598 ม.4_x000a_ต.คู้ยายหมี_x000a_อ.สนามชัยเขต_x000a_จ.ฉะเชิงเทรา_x000a_24160"/>
    <s v="24160"/>
    <s v="0824793959"/>
    <s v="19/11/2025 13:14"/>
    <s v="raweewan5499@gmail.com"/>
    <s v="EMS COD"/>
    <s v="facebook"/>
    <s v="จ่ายทีหลัง / COD"/>
    <s v=""/>
    <s v="WA045105902TH"/>
    <s v="19/11/2025 13:14"/>
  </r>
  <r>
    <x v="12"/>
    <x v="14"/>
    <n v="139"/>
    <n v="1"/>
    <s v="GBV27"/>
    <n v="215"/>
    <n v="0"/>
    <s v="ร้านที่1"/>
    <s v="ศรีนวล เพชรทอง"/>
    <s v="598 ม.4_x000a_ต.คู้ยายหมี_x000a_อ.สนามชัยเขต_x000a_จ.ฉะเชิงเทรา_x000a_24160"/>
    <s v="24160"/>
    <s v="0824793959"/>
    <s v="19/11/2025 13:14"/>
    <s v="raweewan5499@gmail.com"/>
    <s v="EMS COD"/>
    <s v="facebook"/>
    <s v="จ่ายทีหลัง / COD"/>
    <s v=""/>
    <s v="WA045105902TH"/>
    <s v="19/11/2025 13:14"/>
  </r>
  <r>
    <x v="2"/>
    <x v="2"/>
    <n v="50"/>
    <n v="6"/>
    <s v="GBV26"/>
    <n v="200"/>
    <n v="0"/>
    <s v="ร้านที่2"/>
    <s v="จ***วรรณ ส***์แม่ง"/>
    <s v="บึงกาฬ"/>
    <s v="-"/>
    <s v=""/>
    <s v="19/11/2025 13:11"/>
    <s v="-"/>
    <s v="J&amp;T COD"/>
    <s v="Tiktok"/>
    <s v="จ่ายทีหลัง / COD"/>
    <s v=""/>
    <s v="766621124695"/>
    <s v="19/11/2025 13:11"/>
  </r>
  <r>
    <x v="2"/>
    <x v="2"/>
    <n v="33.333333333333336"/>
    <n v="3"/>
    <s v="GBV25"/>
    <n v="100"/>
    <n v="0"/>
    <s v="ร้านที่2"/>
    <s v="น***์นภัส ว***วิทย์"/>
    <s v="ปทุมธานี"/>
    <s v="-"/>
    <s v=""/>
    <s v="19/11/2025 13:01"/>
    <s v="-"/>
    <s v="Flash Express Thailand"/>
    <s v="Tiktok"/>
    <s v="tiktok"/>
    <s v=""/>
    <s v="THT040229YABB7Z"/>
    <s v="19/11/2025 13:01"/>
  </r>
  <r>
    <x v="2"/>
    <x v="2"/>
    <n v="33.333333333333336"/>
    <n v="3"/>
    <s v="GBV23"/>
    <n v="100"/>
    <n v="0"/>
    <s v="ร้านที่2"/>
    <s v="บ***ยายแมว"/>
    <s v="นครพนม"/>
    <s v="-"/>
    <s v=""/>
    <s v="19/11/2025 12:53"/>
    <s v="-"/>
    <s v="J&amp;T COD"/>
    <s v="Tiktok"/>
    <s v="จ่ายทีหลัง / COD"/>
    <s v=""/>
    <s v="766671538640"/>
    <s v="19/11/2025 12:53"/>
  </r>
  <r>
    <x v="14"/>
    <x v="17"/>
    <n v="75"/>
    <n v="1"/>
    <s v="GBV22"/>
    <n v="137"/>
    <n v="67"/>
    <s v="ร้านที่1"/>
    <s v="ธ******ะ"/>
    <s v="******แสนสุข, อำเภอเมืองชลบุรี  (ส่งร้านค้าหน้าซอย) ตำบลแสนสุข อำเภอเมืองชลบุรี จังหวัดชลบุรี 20130"/>
    <s v="20130"/>
    <s v="75"/>
    <s v="19/11/2025 12:54"/>
    <s v="-"/>
    <s v="SPX Express"/>
    <s v="Shopee"/>
    <s v="shopee"/>
    <s v=""/>
    <s v="TH251645885762F"/>
    <s v="19/11/2025 12:53"/>
  </r>
  <r>
    <x v="2"/>
    <x v="2"/>
    <n v="50"/>
    <n v="6"/>
    <s v="GBV21"/>
    <n v="100"/>
    <n v="0"/>
    <s v="ร้านที่2"/>
    <s v="แ***ิ้นท์ราชบุรีรีวิว"/>
    <s v="กาญจนบุรี"/>
    <s v="-"/>
    <s v=""/>
    <s v="19/11/2025 12:42"/>
    <s v="-"/>
    <s v="J&amp;T Express"/>
    <s v="Tiktok"/>
    <s v="tiktok"/>
    <s v=""/>
    <s v="766664320682"/>
    <s v="19/11/2025 12:40"/>
  </r>
  <r>
    <x v="10"/>
    <x v="21"/>
    <n v="43.7"/>
    <n v="3"/>
    <s v="GBV20"/>
    <n v="160.1"/>
    <n v="29"/>
    <s v="ร้านที่1"/>
    <s v="สุรัตนา สุวรรณพงษ์"/>
    <s v="138/74 หมู่ 7 (ตลาดจอมพล ป.) ต.ธารเกษม_x000a__x000a_พระพุทธบาท/ Phra Phutthabatสระบุรี/ Saraburi_x000a_18120"/>
    <s v="18120"/>
    <s v="660832686635"/>
    <s v="19/11/2025 12:40"/>
    <s v="-"/>
    <s v="Kerry_dropoff"/>
    <s v="Lazada"/>
    <s v="lazada"/>
    <s v=""/>
    <s v="LEXPU0630187700"/>
    <s v="19/11/2025 12:40"/>
  </r>
  <r>
    <x v="2"/>
    <x v="2"/>
    <n v="50"/>
    <n v="6"/>
    <s v="GBV19"/>
    <n v="200"/>
    <n v="0"/>
    <s v="ร้านที่2"/>
    <s v="น***ุมาลี เ***ยรุจิกานนท์"/>
    <s v="กาญจนบุรี"/>
    <s v="-"/>
    <s v=""/>
    <s v="19/11/2025 12:38"/>
    <s v="-"/>
    <s v="J&amp;T COD"/>
    <s v="Tiktok"/>
    <s v="จ่ายทีหลัง / COD"/>
    <s v=""/>
    <s v="766617329682"/>
    <s v="19/11/2025 12:38"/>
  </r>
  <r>
    <x v="2"/>
    <x v="2"/>
    <n v="50"/>
    <n v="6"/>
    <s v="GBV18"/>
    <n v="200"/>
    <n v="0"/>
    <s v="ร้านที่2"/>
    <s v="แ**"/>
    <s v="สุพรรณบุรี"/>
    <s v="-"/>
    <s v=""/>
    <s v="19/11/2025 12:37"/>
    <s v="-"/>
    <s v="J&amp;T COD"/>
    <s v="Tiktok"/>
    <s v="จ่ายทีหลัง / COD"/>
    <s v=""/>
    <s v="766646524685"/>
    <s v="19/11/2025 12:37"/>
  </r>
  <r>
    <x v="0"/>
    <x v="0"/>
    <n v="66.666666666666671"/>
    <n v="3"/>
    <s v="GBV17"/>
    <n v="100"/>
    <n v="0"/>
    <s v="ร้านที่2"/>
    <s v="s* s* k***nge"/>
    <s v="Surat Thani"/>
    <s v="-"/>
    <s v=""/>
    <s v="19/11/2025 12:35"/>
    <s v="-"/>
    <s v="J&amp;T COD"/>
    <s v="Tiktok"/>
    <s v="จ่ายทีหลัง / COD"/>
    <s v=""/>
    <s v="766652786642"/>
    <s v="19/11/2025 12:36"/>
  </r>
  <r>
    <x v="2"/>
    <x v="2"/>
    <n v="33.333333333333336"/>
    <n v="3"/>
    <s v="GBV16"/>
    <n v="100"/>
    <n v="0"/>
    <s v="ร้านที่2"/>
    <s v="s* s* k***nge"/>
    <s v="Surat Thani"/>
    <s v="-"/>
    <s v=""/>
    <s v="19/11/2025 12:34"/>
    <s v="-"/>
    <s v="J&amp;T COD"/>
    <s v="Tiktok"/>
    <s v="จ่ายทีหลัง / COD"/>
    <s v=""/>
    <s v="766691735644"/>
    <s v="19/11/2025 12:34"/>
  </r>
  <r>
    <x v="2"/>
    <x v="2"/>
    <n v="33.333333333333336"/>
    <n v="3"/>
    <s v="GBV15"/>
    <n v="100"/>
    <n v="0"/>
    <s v="ร้านที่2"/>
    <s v="a***"/>
    <s v="เทศบาลนครอุบลราชธานี"/>
    <s v="-"/>
    <s v=""/>
    <s v="19/11/2025 12:30"/>
    <s v="-"/>
    <s v="J&amp;T COD"/>
    <s v="Tiktok"/>
    <s v="จ่ายทีหลัง / COD"/>
    <s v=""/>
    <s v="766668238700"/>
    <s v="19/11/2025 12:30"/>
  </r>
  <r>
    <x v="4"/>
    <x v="4"/>
    <n v="75"/>
    <n v="3"/>
    <s v="GBV14"/>
    <n v="225"/>
    <n v="0"/>
    <s v="ร้านที่1"/>
    <s v="อ******์"/>
    <s v="******นหมาก ตำบลบางขันหมาก อำเภอเมืองลพบุรี จังหวัดลพบุรี 15000"/>
    <s v="15000"/>
    <s v="82"/>
    <s v="19/11/2025 12:25"/>
    <s v="-"/>
    <s v="SPX Express"/>
    <s v="Shopee"/>
    <s v="shopee"/>
    <s v=""/>
    <s v="TH254430552980G"/>
    <s v="19/11/2025 12:25"/>
  </r>
  <r>
    <x v="16"/>
    <x v="19"/>
    <n v="54.5"/>
    <n v="2"/>
    <s v="GBV13"/>
    <n v="101.05"/>
    <n v="7"/>
    <s v="ร้านที่1"/>
    <s v="ยุพาพร สิงหา"/>
    <s v="3/24 ม.8 หมู่บ้านนิรันดร์วิลล์10ซ.วัดศรีวารีน้อย ต.บางโฉลง อ.บางพลี จ.สมุทรปราการ 10540_x000a__x000a_บางพลี/ Bang Phliสมุทรปราการ/ Samut Prakan_x000a_10540"/>
    <s v="10540"/>
    <s v="660917420394"/>
    <s v="19/11/2025 12:18"/>
    <s v="-"/>
    <s v="Kerry_dropoff"/>
    <s v="Lazada"/>
    <s v="lazada"/>
    <s v=""/>
    <s v="LEXPU0630186091"/>
    <s v="19/11/2025 12:18"/>
  </r>
  <r>
    <x v="11"/>
    <x v="1"/>
    <n v="81.75"/>
    <n v="1"/>
    <s v="GBV11"/>
    <n v="88.75"/>
    <n v="7"/>
    <s v="ร้านที่1"/>
    <s v="นพดล แตงเกษ"/>
    <s v="2/2หมู่1ต.เขาย้อย ไฟแดงห้วยกระแทก เลี้ยวซ้ายศาลา หลังร้านต้นขาม ริมคลอง · เขาย้อย/ Khao Yoi_x000a__x000a_เขาย้อย/ Khao Yoiเพชรบุรี/ Phetchaburi_x000a_76140"/>
    <s v="76140"/>
    <s v="660929753852"/>
    <s v="19/11/2025 12:12"/>
    <s v="-"/>
    <s v="Kerry_dropoff"/>
    <s v="Lazada"/>
    <s v="lazada"/>
    <s v=""/>
    <s v="LEXPU0630181898"/>
    <s v="19/11/2025 12:10"/>
  </r>
  <r>
    <x v="4"/>
    <x v="4"/>
    <n v="66.333333333333329"/>
    <n v="6"/>
    <s v="GBV10"/>
    <n v="508"/>
    <n v="48"/>
    <s v="ร้านที่1"/>
    <s v="น******ำ"/>
    <s v="******บลประจวบคีรีขันธ์ อำเภอเมืองประจวบคีรีขันธ์ จังหวัดประจวบคีรีขันธ์ 77000"/>
    <s v="77000"/>
    <s v="38"/>
    <s v="19/11/2025 12:39"/>
    <s v="-"/>
    <s v="SPX Express"/>
    <s v="Shopee"/>
    <s v="shopee"/>
    <s v=""/>
    <s v="TH2565366282480"/>
    <s v="19/11/2025 12:09"/>
  </r>
  <r>
    <x v="4"/>
    <x v="4"/>
    <n v="66.333333333333329"/>
    <n v="6"/>
    <s v="GBV9"/>
    <n v="462"/>
    <n v="0"/>
    <s v="ร้านที่1"/>
    <s v="อ******์"/>
    <s v="******นหมาก ตำบลบางขันหมาก อำเภอเมืองลพบุรี จังหวัดลพบุรี 15000"/>
    <s v="15000"/>
    <s v="82"/>
    <s v="19/11/2025 12:06"/>
    <s v="-"/>
    <s v="SPX Express"/>
    <s v="Shopee"/>
    <s v="shopee"/>
    <s v=""/>
    <s v="TH258881479541D"/>
    <s v="19/11/2025 12:06"/>
  </r>
  <r>
    <x v="4"/>
    <x v="4"/>
    <n v="66.333333333333329"/>
    <n v="6"/>
    <s v="GBV8"/>
    <n v="460"/>
    <n v="0"/>
    <s v="ร้านที่1"/>
    <s v="อ******์"/>
    <s v="******นหมาก ตำบลบางขันหมาก อำเภอเมืองลพบุรี จังหวัดลพบุรี 15000"/>
    <s v="15000"/>
    <s v="82"/>
    <s v="19/11/2025 12:05"/>
    <s v="-"/>
    <s v="SPX Express"/>
    <s v="Shopee"/>
    <s v="shopee"/>
    <s v=""/>
    <s v="TH256379519841K"/>
    <s v="19/11/2025 12:04"/>
  </r>
  <r>
    <x v="3"/>
    <x v="3"/>
    <n v="66.666666666666671"/>
    <n v="3"/>
    <s v="GBV5"/>
    <n v="100"/>
    <n v="0"/>
    <s v="ร้านที่2"/>
    <s v="y***alakwanchuen"/>
    <s v="ระนอง"/>
    <s v="-"/>
    <s v=""/>
    <s v="19/11/2025 11:56"/>
    <s v="-"/>
    <s v="J&amp;T COD"/>
    <s v="Tiktok"/>
    <s v="จ่ายทีหลัง / COD"/>
    <s v=""/>
    <s v="766640061633"/>
    <s v="19/11/2025 11:56"/>
  </r>
  <r>
    <x v="1"/>
    <x v="1"/>
    <n v="103.55"/>
    <n v="1"/>
    <s v="GBV2"/>
    <n v="214.6"/>
    <n v="7.5"/>
    <s v="ร้านที่1"/>
    <s v="คุณปิ่นทอง ตันเจริญ"/>
    <s v="84 หมู่บ้านเศรษฐกิจ 31/1 วงเวียน2_x000a__x000a_บางแค/ Bang Khaeกรุงเทพมหานคร/ Bangkok_x000a_10160"/>
    <s v="10160"/>
    <s v="660837724598"/>
    <s v="19/11/2025 11:45"/>
    <s v="-"/>
    <s v="Kerry_dropoff"/>
    <s v="Lazada"/>
    <s v="lazada"/>
    <s v=""/>
    <s v="LEXPU0630189158"/>
    <s v="19/11/2025 11:44"/>
  </r>
  <r>
    <x v="11"/>
    <x v="1"/>
    <n v="103.55"/>
    <n v="1"/>
    <s v="GBV2"/>
    <n v="214.6"/>
    <n v="7.5"/>
    <s v="ร้านที่1"/>
    <s v="คุณปิ่นทอง ตันเจริญ"/>
    <s v="84 หมู่บ้านเศรษฐกิจ 31/1 วงเวียน2_x000a__x000a_บางแค/ Bang Khaeกรุงเทพมหานคร/ Bangkok_x000a_10160"/>
    <s v="10160"/>
    <s v="660837724598"/>
    <s v="19/11/2025 11:45"/>
    <s v="-"/>
    <s v="Kerry_dropoff"/>
    <s v="Lazada"/>
    <s v="lazada"/>
    <s v=""/>
    <s v="LEXPU0630189158"/>
    <s v="19/11/2025 11:44"/>
  </r>
  <r>
    <x v="1"/>
    <x v="1"/>
    <n v="103.55"/>
    <n v="1"/>
    <s v="GBV1"/>
    <n v="214.6"/>
    <n v="7.5"/>
    <s v="ร้านที่1"/>
    <s v="คุณจันทร์แดง สาลีอ่อน"/>
    <s v="บ้านคุณจันทรแดง 256 ม.1 · บ้านค่าย/ Ban Khai_x000a__x000a_เมืองชัยภูมิ/ Mueang Chaiyaphumชัยภูมิ/ Chaiyaphum_x000a_36240"/>
    <s v="36240"/>
    <s v="660837724598"/>
    <s v="19/11/2025 11:40"/>
    <s v="-"/>
    <s v="Kerry_dropoff"/>
    <s v="Lazada"/>
    <s v="lazada"/>
    <s v=""/>
    <s v="LEXPU0630176574"/>
    <s v="19/11/2025 11:39"/>
  </r>
  <r>
    <x v="6"/>
    <x v="1"/>
    <n v="103.55"/>
    <n v="1"/>
    <s v="GBV1"/>
    <n v="214.6"/>
    <n v="7.5"/>
    <s v="ร้านที่1"/>
    <s v="คุณจันทร์แดง สาลีอ่อน"/>
    <s v="บ้านคุณจันทรแดง 256 ม.1 · บ้านค่าย/ Ban Khai_x000a__x000a_เมืองชัยภูมิ/ Mueang Chaiyaphumชัยภูมิ/ Chaiyaphum_x000a_36240"/>
    <s v="36240"/>
    <s v="660837724598"/>
    <s v="19/11/2025 11:40"/>
    <s v="-"/>
    <s v="Kerry_dropoff"/>
    <s v="Lazada"/>
    <s v="lazada"/>
    <s v=""/>
    <s v="LEXPU0630176574"/>
    <s v="19/11/2025 11:39"/>
  </r>
  <r>
    <x v="2"/>
    <x v="2"/>
    <n v="33.333333333333336"/>
    <n v="6"/>
    <s v="GBV0"/>
    <n v="200"/>
    <n v="0"/>
    <s v="ร้านที่2"/>
    <s v="ม***ูด"/>
    <s v="กรุงเทพมหานคร"/>
    <s v="-"/>
    <s v=""/>
    <s v="19/11/2025 11:38"/>
    <s v="-"/>
    <s v="J&amp;T COD"/>
    <s v="Tiktok"/>
    <s v="จ่ายทีหลัง / COD"/>
    <s v=""/>
    <s v="766640320681"/>
    <s v="19/11/2025 11:38"/>
  </r>
  <r>
    <x v="0"/>
    <x v="0"/>
    <n v="66.666666666666671"/>
    <n v="3"/>
    <s v="GBU99"/>
    <n v="100"/>
    <n v="0"/>
    <s v="ร้านที่2"/>
    <s v="น***ีรพงศ์ จ***ศรี"/>
    <s v="สงขลา"/>
    <s v="-"/>
    <s v=""/>
    <s v="19/11/2025 11:39"/>
    <s v="-"/>
    <s v="J&amp;T Express"/>
    <s v="Tiktok"/>
    <s v="tiktok"/>
    <s v=""/>
    <s v="766663878632"/>
    <s v="19/11/2025 11:38"/>
  </r>
  <r>
    <x v="1"/>
    <x v="12"/>
    <n v="139"/>
    <n v="2"/>
    <s v="GBU98"/>
    <n v="430"/>
    <n v="0"/>
    <s v="ร้านที่1"/>
    <s v="สุพิศ สุทธิประภา"/>
    <s v="69 หมู่ 1 บ้านโนนเพ็ด ตำบลวังหิน อำเภอโนนแดง จังหวัดนครราชสีมา 30360"/>
    <s v="30360"/>
    <s v="0957406246"/>
    <s v="19/11/2025 11:36"/>
    <s v="raweewan5499@gmail.com"/>
    <s v="EMS COD"/>
    <s v="facebook"/>
    <s v="จ่ายทีหลัง / COD"/>
    <s v=""/>
    <s v="WA045105920TH"/>
    <s v="19/11/2025 11:36"/>
  </r>
  <r>
    <x v="6"/>
    <x v="13"/>
    <n v="139"/>
    <n v="2"/>
    <s v="GBU98"/>
    <n v="430"/>
    <n v="0"/>
    <s v="ร้านที่1"/>
    <s v="สุพิศ สุทธิประภา"/>
    <s v="69 หมู่ 1 บ้านโนนเพ็ด ตำบลวังหิน อำเภอโนนแดง จังหวัดนครราชสีมา 30360"/>
    <s v="30360"/>
    <s v="0957406246"/>
    <s v="19/11/2025 11:36"/>
    <s v="raweewan5499@gmail.com"/>
    <s v="EMS COD"/>
    <s v="facebook"/>
    <s v="จ่ายทีหลัง / COD"/>
    <s v=""/>
    <s v="WA045105920TH"/>
    <s v="19/11/2025 11:36"/>
  </r>
  <r>
    <x v="1"/>
    <x v="12"/>
    <n v="139"/>
    <n v="2"/>
    <s v="GBU96"/>
    <n v="215"/>
    <n v="0"/>
    <s v="ร้านที่1"/>
    <s v="ร้านเอนกท่อไอเสีย"/>
    <s v="82/1 ถ.พหลโยธิน ต.แม่ต๋ำ อ_x000a_เมือง จ.พะเยา 56000 "/>
    <s v="56000"/>
    <s v="0869842841"/>
    <s v="19/11/2025 11:33"/>
    <s v="raweewan5499@gmail.com"/>
    <s v="EMS COD"/>
    <s v="facebook"/>
    <s v="จ่ายทีหลัง / COD"/>
    <s v=""/>
    <s v="WA045105947TH"/>
    <s v="19/11/2025 11:33"/>
  </r>
  <r>
    <x v="11"/>
    <x v="11"/>
    <n v="139"/>
    <n v="1"/>
    <s v="GBU95"/>
    <n v="215"/>
    <n v="0"/>
    <s v="ร้านที่1"/>
    <s v="วรรณภา"/>
    <s v="105/1_x000a_ถ.เพชรเกษม_x000a_ต.กะเปอร์_x000a_อ.กะเปอร์_x000a_จ.ระนอง85120_x000a_"/>
    <s v="85120"/>
    <s v="0896958558"/>
    <s v="19/11/2025 11:32"/>
    <s v="raweewan5499@gmail.com"/>
    <s v="EMS COD"/>
    <s v="facebook"/>
    <s v="จ่ายทีหลัง / COD"/>
    <s v=""/>
    <s v="WA045105978TH"/>
    <s v="19/11/2025 11:32"/>
  </r>
  <r>
    <x v="6"/>
    <x v="13"/>
    <n v="139"/>
    <n v="1"/>
    <s v="GBU95"/>
    <n v="215"/>
    <n v="0"/>
    <s v="ร้านที่1"/>
    <s v="วรรณภา"/>
    <s v="105/1_x000a_ถ.เพชรเกษม_x000a_ต.กะเปอร์_x000a_อ.กะเปอร์_x000a_จ.ระนอง85120_x000a_"/>
    <s v="85120"/>
    <s v="0896958558"/>
    <s v="19/11/2025 11:32"/>
    <s v="raweewan5499@gmail.com"/>
    <s v="EMS COD"/>
    <s v="facebook"/>
    <s v="จ่ายทีหลัง / COD"/>
    <s v=""/>
    <s v="WA045105978TH"/>
    <s v="19/11/2025 11:32"/>
  </r>
  <r>
    <x v="11"/>
    <x v="11"/>
    <n v="139"/>
    <n v="1"/>
    <s v="GBU94"/>
    <n v="215"/>
    <n v="0"/>
    <s v="ร้านที่1"/>
    <s v="คุณไพรรัตน์"/>
    <s v="47/1 ม.12  ต.ปากช่อง อ.ปากช่อง จ.นครราชสีมา30130"/>
    <s v="30130"/>
    <s v="0842635801"/>
    <s v="19/11/2025 11:30"/>
    <s v="raweewan5499@gmail.com"/>
    <s v="EMS COD"/>
    <s v="facebook"/>
    <s v="จ่ายทีหลัง / COD"/>
    <s v=""/>
    <s v="WA045105995TH"/>
    <s v="19/11/2025 11:30"/>
  </r>
  <r>
    <x v="1"/>
    <x v="12"/>
    <n v="139"/>
    <n v="1"/>
    <s v="GBU94"/>
    <n v="215"/>
    <n v="0"/>
    <s v="ร้านที่1"/>
    <s v="คุณไพรรัตน์"/>
    <s v="47/1 ม.12  ต.ปากช่อง อ.ปากช่อง จ.นครราชสีมา30130"/>
    <s v="30130"/>
    <s v="0842635801"/>
    <s v="19/11/2025 11:30"/>
    <s v="raweewan5499@gmail.com"/>
    <s v="EMS COD"/>
    <s v="facebook"/>
    <s v="จ่ายทีหลัง / COD"/>
    <s v=""/>
    <s v="WA045105995TH"/>
    <s v="19/11/2025 11:30"/>
  </r>
  <r>
    <x v="6"/>
    <x v="13"/>
    <n v="139"/>
    <n v="1"/>
    <s v="GBU93"/>
    <n v="215"/>
    <n v="0"/>
    <s v="ร้านที่1"/>
    <s v="นายสะอาด  ทิพย์ประจา"/>
    <s v="35/1  ม. 6  บ้านขามแดง  ต.ห้างฉัตร  อ.ห้างฉัตร  จ.ลำปาง  52190  "/>
    <s v="52190"/>
    <s v="0807930259"/>
    <s v="19/11/2025 11:26"/>
    <s v="raweewan5499@gmail.com"/>
    <s v="EMS COD"/>
    <s v="facebook"/>
    <s v="จ่ายทีหลัง / COD"/>
    <s v=""/>
    <s v="WA045106015TH"/>
    <s v="19/11/2025 11:26"/>
  </r>
  <r>
    <x v="12"/>
    <x v="14"/>
    <n v="139"/>
    <n v="1"/>
    <s v="GBU93"/>
    <n v="215"/>
    <n v="0"/>
    <s v="ร้านที่1"/>
    <s v="นายสะอาด  ทิพย์ประจา"/>
    <s v="35/1  ม. 6  บ้านขามแดง  ต.ห้างฉัตร  อ.ห้างฉัตร  จ.ลำปาง  52190  "/>
    <s v="52190"/>
    <s v="0807930259"/>
    <s v="19/11/2025 11:26"/>
    <s v="raweewan5499@gmail.com"/>
    <s v="EMS COD"/>
    <s v="facebook"/>
    <s v="จ่ายทีหลัง / COD"/>
    <s v=""/>
    <s v="WA045106015TH"/>
    <s v="19/11/2025 11:26"/>
  </r>
  <r>
    <x v="3"/>
    <x v="3"/>
    <n v="66.666666666666671"/>
    <n v="3"/>
    <s v="GBU92"/>
    <n v="109"/>
    <n v="9"/>
    <s v="ร้านที่2"/>
    <s v="ว***า ส***รือง"/>
    <s v="นครศรีธรรมราช"/>
    <s v="-"/>
    <s v=""/>
    <s v="19/11/2025 11:24"/>
    <s v="-"/>
    <s v="J&amp;T COD"/>
    <s v="Tiktok"/>
    <s v="จ่ายทีหลัง / COD"/>
    <s v=""/>
    <s v="766601269630"/>
    <s v="19/11/2025 11:24"/>
  </r>
  <r>
    <x v="12"/>
    <x v="14"/>
    <n v="139"/>
    <n v="1"/>
    <s v="GBU91"/>
    <n v="215"/>
    <n v="0"/>
    <s v="ร้านที่1"/>
    <s v="พาภรณ์ หมันหลิน ( คุณตี้)"/>
    <s v="ตึกอัมรินทร์ เกษร พลาซ่า (ชั้น 11)  แยกราชประสงค์_x000a_ลุมพินี_x000a_ประทุมวัน_x000a_กรุงเทพมหานคร_x000a_10330"/>
    <s v="10330"/>
    <s v="0645104673"/>
    <s v="19/11/2025 11:24"/>
    <s v="raweewan5499@gmail.com"/>
    <s v="EMS COD"/>
    <s v="facebook"/>
    <s v="จ่ายทีหลัง / COD"/>
    <s v=""/>
    <s v="WA045106046TH"/>
    <s v="19/11/2025 11:24"/>
  </r>
  <r>
    <x v="12"/>
    <x v="14"/>
    <n v="139"/>
    <n v="1"/>
    <s v="GBU91"/>
    <n v="215"/>
    <n v="0"/>
    <s v="ร้านที่1"/>
    <s v="พาภรณ์ หมันหลิน ( คุณตี้)"/>
    <s v="ตึกอัมรินทร์ เกษร พลาซ่า (ชั้น 11)  แยกราชประสงค์_x000a_ลุมพินี_x000a_ประทุมวัน_x000a_กรุงเทพมหานคร_x000a_10330"/>
    <s v="10330"/>
    <s v="0645104673"/>
    <s v="19/11/2025 11:24"/>
    <s v="raweewan5499@gmail.com"/>
    <s v="EMS COD"/>
    <s v="facebook"/>
    <s v="จ่ายทีหลัง / COD"/>
    <s v=""/>
    <s v="WA045106046TH"/>
    <s v="19/11/2025 11:24"/>
  </r>
  <r>
    <x v="11"/>
    <x v="11"/>
    <n v="139"/>
    <n v="1"/>
    <s v="GBU90"/>
    <n v="215"/>
    <n v="0"/>
    <s v="ร้านที่1"/>
    <s v="ประสงค์  อภิวัฒน์ชาติ"/>
    <s v="268 ซ.รัชดา 13_x000a_แขวง ดินแดง_x000a_เขต ดินแดง ก.ท.ม 10400 "/>
    <s v="10400"/>
    <s v="0816260641"/>
    <s v="19/11/2025 11:18"/>
    <s v="raweewan5499@gmail.com"/>
    <s v="EMS COD"/>
    <s v="facebook"/>
    <s v="จ่ายทีหลัง / COD"/>
    <s v=""/>
    <s v="WA045106063TH"/>
    <s v="19/11/2025 11:18"/>
  </r>
  <r>
    <x v="1"/>
    <x v="12"/>
    <n v="139"/>
    <n v="1"/>
    <s v="GBU90"/>
    <n v="215"/>
    <n v="0"/>
    <s v="ร้านที่1"/>
    <s v="ประสงค์  อภิวัฒน์ชาติ"/>
    <s v="268 ซ.รัชดา 13_x000a_แขวง ดินแดง_x000a_เขต ดินแดง ก.ท.ม 10400 "/>
    <s v="10400"/>
    <s v="0816260641"/>
    <s v="19/11/2025 11:18"/>
    <s v="raweewan5499@gmail.com"/>
    <s v="EMS COD"/>
    <s v="facebook"/>
    <s v="จ่ายทีหลัง / COD"/>
    <s v=""/>
    <s v="WA045106063TH"/>
    <s v="19/11/2025 11:18"/>
  </r>
  <r>
    <x v="4"/>
    <x v="4"/>
    <n v="79"/>
    <n v="1"/>
    <s v="GBU89"/>
    <n v="117"/>
    <n v="38"/>
    <s v="ร้านที่1"/>
    <s v="น******์"/>
    <s v="******ตำบลตาลเนิ้ง ตำบลตาลเนิ้ง อำเภอสว่างแดนดิน จังหวัดสกลนคร 47240"/>
    <s v="47240"/>
    <s v="51"/>
    <s v="19/11/2025 11:17"/>
    <s v="-"/>
    <s v="SPX Express"/>
    <s v="Shopee"/>
    <s v="shopee"/>
    <s v=""/>
    <s v="TH254061471587D"/>
    <s v="19/11/2025 11:17"/>
  </r>
  <r>
    <x v="12"/>
    <x v="14"/>
    <n v="139"/>
    <n v="1"/>
    <s v="GBU88"/>
    <n v="215"/>
    <n v="0"/>
    <s v="ร้านที่1"/>
    <s v="เนติมา เลิศนิมิตเทว้ญ"/>
    <s v="ที่อยู่: 168/79ม.3.ต.เสม็ด.อ.เมือง.ชลบุรี 20000"/>
    <s v="20000"/>
    <s v="0819490571"/>
    <s v="19/11/2025 11:15"/>
    <s v="raweewan5499@gmail.com"/>
    <s v="EMS COD"/>
    <s v="facebook"/>
    <s v="จ่ายทีหลัง / COD"/>
    <s v=""/>
    <s v="WA045106085TH"/>
    <s v="19/11/2025 11:15"/>
  </r>
  <r>
    <x v="6"/>
    <x v="13"/>
    <n v="139"/>
    <n v="1"/>
    <s v="GBU88"/>
    <n v="215"/>
    <n v="0"/>
    <s v="ร้านที่1"/>
    <s v="เนติมา เลิศนิมิตเทว้ญ"/>
    <s v="ที่อยู่: 168/79ม.3.ต.เสม็ด.อ.เมือง.ชลบุรี 20000"/>
    <s v="20000"/>
    <s v="0819490571"/>
    <s v="19/11/2025 11:15"/>
    <s v="raweewan5499@gmail.com"/>
    <s v="EMS COD"/>
    <s v="facebook"/>
    <s v="จ่ายทีหลัง / COD"/>
    <s v=""/>
    <s v="WA045106085TH"/>
    <s v="19/11/2025 11:15"/>
  </r>
  <r>
    <x v="6"/>
    <x v="13"/>
    <n v="139"/>
    <n v="1"/>
    <s v="GBU87"/>
    <n v="99"/>
    <n v="0"/>
    <s v="ร้านที่2"/>
    <s v="ฉ***สินี"/>
    <s v="Bangkok"/>
    <s v="-"/>
    <s v=""/>
    <s v="19/11/2025 11:15"/>
    <s v="-"/>
    <s v="J&amp;T Express"/>
    <s v="Tiktok"/>
    <s v="tiktok"/>
    <s v=""/>
    <s v="766614010691"/>
    <s v="19/11/2025 11:15"/>
  </r>
  <r>
    <x v="11"/>
    <x v="11"/>
    <n v="139"/>
    <n v="1"/>
    <s v="GBU86"/>
    <n v="215"/>
    <n v="0"/>
    <s v="ร้านที่1"/>
    <s v="จันทรา มอญพันธ์"/>
    <s v="253ม.9 ต.พงสวาย อ.เมือง จ.ราชบุรี_x000a_70000_x000a_"/>
    <s v="70000"/>
    <s v="0649313037"/>
    <s v="19/11/2025 11:12"/>
    <s v="raweewan5499@gmail.com"/>
    <s v="EMS COD"/>
    <s v="facebook"/>
    <s v="จ่ายทีหลัง / COD"/>
    <s v=""/>
    <s v="WA045106103TH"/>
    <s v="19/11/2025 11:12"/>
  </r>
  <r>
    <x v="1"/>
    <x v="12"/>
    <n v="139"/>
    <n v="1"/>
    <s v="GBU86"/>
    <n v="215"/>
    <n v="0"/>
    <s v="ร้านที่1"/>
    <s v="จันทรา มอญพันธ์"/>
    <s v="253ม.9 ต.พงสวาย อ.เมือง จ.ราชบุรี_x000a_70000_x000a_"/>
    <s v="70000"/>
    <s v="0649313037"/>
    <s v="19/11/2025 11:12"/>
    <s v="raweewan5499@gmail.com"/>
    <s v="EMS COD"/>
    <s v="facebook"/>
    <s v="จ่ายทีหลัง / COD"/>
    <s v=""/>
    <s v="WA045106103TH"/>
    <s v="19/11/2025 11:12"/>
  </r>
  <r>
    <x v="0"/>
    <x v="0"/>
    <n v="50"/>
    <n v="2"/>
    <s v="GBU85"/>
    <n v="430"/>
    <n v="0"/>
    <s v="ร้านที่1"/>
    <s v="ชื่อ สุรีรัตน์ ศรีอุทัย"/>
    <s v="ที่อยู่ 444หมู่13บ.สุขสมบูรณ์ ตำบลหนองไผ่ อำเภอชุมแพ จังหวัดขอนแก่น 40130_x000a_"/>
    <s v="40130"/>
    <s v="0852596582"/>
    <s v="19/11/2025 11:09"/>
    <s v="raweewan5499@gmail.com"/>
    <s v="EMS COD"/>
    <s v="facebook"/>
    <s v="จ่ายทีหลัง / COD"/>
    <s v=""/>
    <s v="WA045106125TH"/>
    <s v="19/11/2025 11:09"/>
  </r>
  <r>
    <x v="2"/>
    <x v="2"/>
    <n v="65"/>
    <n v="2"/>
    <s v="GBU85"/>
    <n v="430"/>
    <n v="0"/>
    <s v="ร้านที่1"/>
    <s v="ชื่อ สุรีรัตน์ ศรีอุทัย"/>
    <s v="ที่อยู่ 444หมู่13บ.สุขสมบูรณ์ ตำบลหนองไผ่ อำเภอชุมแพ จังหวัดขอนแก่น 40130_x000a_"/>
    <s v="40130"/>
    <s v="0852596582"/>
    <s v="19/11/2025 11:09"/>
    <s v="raweewan5499@gmail.com"/>
    <s v="EMS COD"/>
    <s v="facebook"/>
    <s v="จ่ายทีหลัง / COD"/>
    <s v=""/>
    <s v="WA045106125TH"/>
    <s v="19/11/2025 11:09"/>
  </r>
  <r>
    <x v="1"/>
    <x v="12"/>
    <n v="139"/>
    <n v="1"/>
    <s v="GBU85"/>
    <n v="430"/>
    <n v="0"/>
    <s v="ร้านที่1"/>
    <s v="ชื่อ สุรีรัตน์ ศรีอุทัย"/>
    <s v="ที่อยู่ 444หมู่13บ.สุขสมบูรณ์ ตำบลหนองไผ่ อำเภอชุมแพ จังหวัดขอนแก่น 40130_x000a_"/>
    <s v="40130"/>
    <s v="0852596582"/>
    <s v="19/11/2025 11:09"/>
    <s v="raweewan5499@gmail.com"/>
    <s v="EMS COD"/>
    <s v="facebook"/>
    <s v="จ่ายทีหลัง / COD"/>
    <s v=""/>
    <s v="WA045106125TH"/>
    <s v="19/11/2025 11:09"/>
  </r>
  <r>
    <x v="12"/>
    <x v="14"/>
    <n v="139"/>
    <n v="1"/>
    <s v="GBU85"/>
    <n v="430"/>
    <n v="0"/>
    <s v="ร้านที่1"/>
    <s v="ชื่อ สุรีรัตน์ ศรีอุทัย"/>
    <s v="ที่อยู่ 444หมู่13บ.สุขสมบูรณ์ ตำบลหนองไผ่ อำเภอชุมแพ จังหวัดขอนแก่น 40130_x000a_"/>
    <s v="40130"/>
    <s v="0852596582"/>
    <s v="19/11/2025 11:09"/>
    <s v="raweewan5499@gmail.com"/>
    <s v="EMS COD"/>
    <s v="facebook"/>
    <s v="จ่ายทีหลัง / COD"/>
    <s v=""/>
    <s v="WA045106125TH"/>
    <s v="19/11/2025 11:09"/>
  </r>
  <r>
    <x v="3"/>
    <x v="3"/>
    <n v="60"/>
    <n v="1"/>
    <s v="GBU84"/>
    <n v="215"/>
    <n v="0"/>
    <s v="ร้านที่1"/>
    <s v="สุพิศ ศรีมนตรี"/>
    <s v="16 ม.2 บ้านดอนหัน ต.กุดใส้จ่อ อ.กันทรวิชัย จ.มหาสารคาม 44150"/>
    <s v="44150"/>
    <s v="0845248008"/>
    <s v="19/11/2025 11:06"/>
    <s v="raweewan5499@gmail.com"/>
    <s v="EMS COD"/>
    <s v="facebook"/>
    <s v="จ่ายทีหลัง / COD"/>
    <s v=""/>
    <s v="WA045106134TH"/>
    <s v="19/11/2025 11:06"/>
  </r>
  <r>
    <x v="2"/>
    <x v="2"/>
    <n v="65"/>
    <n v="1"/>
    <s v="GBU84"/>
    <n v="215"/>
    <n v="0"/>
    <s v="ร้านที่1"/>
    <s v="สุพิศ ศรีมนตรี"/>
    <s v="16 ม.2 บ้านดอนหัน ต.กุดใส้จ่อ อ.กันทรวิชัย จ.มหาสารคาม 44150"/>
    <s v="44150"/>
    <s v="0845248008"/>
    <s v="19/11/2025 11:06"/>
    <s v="raweewan5499@gmail.com"/>
    <s v="EMS COD"/>
    <s v="facebook"/>
    <s v="จ่ายทีหลัง / COD"/>
    <s v=""/>
    <s v="WA045106134TH"/>
    <s v="19/11/2025 11:06"/>
  </r>
  <r>
    <x v="12"/>
    <x v="14"/>
    <n v="139"/>
    <n v="1"/>
    <s v="GBU84"/>
    <n v="215"/>
    <n v="0"/>
    <s v="ร้านที่1"/>
    <s v="สุพิศ ศรีมนตรี"/>
    <s v="16 ม.2 บ้านดอนหัน ต.กุดใส้จ่อ อ.กันทรวิชัย จ.มหาสารคาม 44150"/>
    <s v="44150"/>
    <s v="0845248008"/>
    <s v="19/11/2025 11:06"/>
    <s v="raweewan5499@gmail.com"/>
    <s v="EMS COD"/>
    <s v="facebook"/>
    <s v="จ่ายทีหลัง / COD"/>
    <s v=""/>
    <s v="WA045106134TH"/>
    <s v="19/11/2025 11:06"/>
  </r>
  <r>
    <x v="1"/>
    <x v="12"/>
    <n v="139"/>
    <n v="1"/>
    <s v="GBU82"/>
    <n v="215"/>
    <n v="0"/>
    <s v="ร้านที่1"/>
    <s v="นาง ทองคูณ ลาสม "/>
    <s v="465/2  ม.8 บ้านดงงูใหม่ ต.เนินมะปราง อำเภอเนินมะปราง จังหวัดพิษณุโลก 65190_x000a_"/>
    <s v="65190"/>
    <s v="0951747249"/>
    <s v="19/11/2025 11:02"/>
    <s v="raweewan5499@gmail.com"/>
    <s v="EMS COD"/>
    <s v="facebook"/>
    <s v="จ่ายทีหลัง / COD"/>
    <s v=""/>
    <s v="WA045106148TH"/>
    <s v="19/11/2025 11:02"/>
  </r>
  <r>
    <x v="12"/>
    <x v="14"/>
    <n v="139"/>
    <n v="1"/>
    <s v="GBU82"/>
    <n v="215"/>
    <n v="0"/>
    <s v="ร้านที่1"/>
    <s v="นาง ทองคูณ ลาสม "/>
    <s v="465/2  ม.8 บ้านดงงูใหม่ ต.เนินมะปราง อำเภอเนินมะปราง จังหวัดพิษณุโลก 65190_x000a_"/>
    <s v="65190"/>
    <s v="0951747249"/>
    <s v="19/11/2025 11:02"/>
    <s v="raweewan5499@gmail.com"/>
    <s v="EMS COD"/>
    <s v="facebook"/>
    <s v="จ่ายทีหลัง / COD"/>
    <s v=""/>
    <s v="WA045106148TH"/>
    <s v="19/11/2025 11:02"/>
  </r>
  <r>
    <x v="2"/>
    <x v="2"/>
    <n v="50"/>
    <n v="6"/>
    <s v="GBU81"/>
    <n v="208"/>
    <n v="8"/>
    <s v="ร้านที่2"/>
    <s v="ป***อม ห***เก้ว"/>
    <s v="เทศบาลนครสุราษฎร์ธานี"/>
    <s v="-"/>
    <s v=""/>
    <s v="19/11/2025 10:56"/>
    <s v="-"/>
    <s v="J&amp;T COD"/>
    <s v="Tiktok"/>
    <s v="จ่ายทีหลัง / COD"/>
    <s v=""/>
    <s v="766679236621"/>
    <s v="19/11/2025 10:56"/>
  </r>
  <r>
    <x v="3"/>
    <x v="3"/>
    <n v="66.666666666666671"/>
    <n v="3"/>
    <s v="GBU80"/>
    <n v="100"/>
    <n v="0"/>
    <s v="ร้านที่2"/>
    <s v="ป***า   เ***โก"/>
    <s v="นครศรีธรรมราช"/>
    <s v="-"/>
    <s v=""/>
    <s v="19/11/2025 10:54"/>
    <s v="-"/>
    <s v="J&amp;T COD"/>
    <s v="Tiktok"/>
    <s v="จ่ายทีหลัง / COD"/>
    <s v=""/>
    <s v="766686455706"/>
    <s v="19/11/2025 10:54"/>
  </r>
  <r>
    <x v="1"/>
    <x v="1"/>
    <n v="98.1"/>
    <n v="1"/>
    <s v="GBU79"/>
    <n v="98.1"/>
    <n v="0"/>
    <s v="ร้านที่1"/>
    <s v="ธนารีย์ บุญมี"/>
    <s v="29/5 ม.1 · หนองจิก/ Nong Chik_x000a__x000a_หนองแค/ Nong Khaeสระบุรี/ Saraburi_x000a_18230"/>
    <s v="18230"/>
    <s v="660955149617"/>
    <s v="19/11/2025 10:52"/>
    <s v="-"/>
    <s v="Kerry_dropoff"/>
    <s v="Lazada"/>
    <s v="lazada"/>
    <s v=""/>
    <s v="LEXPU0630176549"/>
    <s v="19/11/2025 10:52"/>
  </r>
  <r>
    <x v="2"/>
    <x v="2"/>
    <n v="33.333333333333336"/>
    <n v="3"/>
    <s v="GBU77"/>
    <n v="100"/>
    <n v="0"/>
    <s v="ร้านที่2"/>
    <s v="น***า ช***ศ"/>
    <s v="สุราษฎร์ธานี"/>
    <s v="-"/>
    <s v=""/>
    <s v="19/11/2025 10:48"/>
    <s v="-"/>
    <s v="J&amp;T Express"/>
    <s v="Tiktok"/>
    <s v="tiktok"/>
    <s v="ขอไม่เอารสกาแฟนะคะ ขอบคุณค่ะ"/>
    <s v="766699226624"/>
    <s v="19/11/2025 10:48"/>
  </r>
  <r>
    <x v="2"/>
    <x v="2"/>
    <n v="49"/>
    <n v="1"/>
    <s v="GBU76"/>
    <n v="573"/>
    <n v="0"/>
    <s v="ร้านที่1"/>
    <s v="ก******ร"/>
    <s v="******มบ้านพักเทศบาลสีขาว) ตำบลบางเมืองใหม่ อำเภอเมืองสมุทรปราการ จังหวัดสมุทรปราการ 10270"/>
    <s v="10270"/>
    <s v="92"/>
    <s v="19/11/2025 10:50"/>
    <s v="-"/>
    <s v="SPX Express"/>
    <s v="Shopee"/>
    <s v="shopee"/>
    <s v=""/>
    <s v="TH258758901259H"/>
    <s v="19/11/2025 10:43"/>
  </r>
  <r>
    <x v="7"/>
    <x v="6"/>
    <n v="75"/>
    <n v="1"/>
    <s v="GBU76"/>
    <n v="573"/>
    <n v="0"/>
    <s v="ร้านที่1"/>
    <s v="ก******ร"/>
    <s v="******มบ้านพักเทศบาลสีขาว) ตำบลบางเมืองใหม่ อำเภอเมืองสมุทรปราการ จังหวัดสมุทรปราการ 10270"/>
    <s v="10270"/>
    <s v="92"/>
    <s v="19/11/2025 10:50"/>
    <s v="-"/>
    <s v="SPX Express"/>
    <s v="Shopee"/>
    <s v="shopee"/>
    <s v=""/>
    <s v="TH258758901259H"/>
    <s v="19/11/2025 10:43"/>
  </r>
  <r>
    <x v="4"/>
    <x v="4"/>
    <n v="76"/>
    <n v="1"/>
    <s v="GBU76"/>
    <n v="573"/>
    <n v="0"/>
    <s v="ร้านที่1"/>
    <s v="ก******ร"/>
    <s v="******มบ้านพักเทศบาลสีขาว) ตำบลบางเมืองใหม่ อำเภอเมืองสมุทรปราการ จังหวัดสมุทรปราการ 10270"/>
    <s v="10270"/>
    <s v="92"/>
    <s v="19/11/2025 10:50"/>
    <s v="-"/>
    <s v="SPX Express"/>
    <s v="Shopee"/>
    <s v="shopee"/>
    <s v=""/>
    <s v="TH258758901259H"/>
    <s v="19/11/2025 10:43"/>
  </r>
  <r>
    <x v="7"/>
    <x v="6"/>
    <n v="83.333333333333329"/>
    <n v="3"/>
    <s v="GBU76"/>
    <n v="573"/>
    <n v="0"/>
    <s v="ร้านที่1"/>
    <s v="ก******ร"/>
    <s v="******มบ้านพักเทศบาลสีขาว) ตำบลบางเมืองใหม่ อำเภอเมืองสมุทรปราการ จังหวัดสมุทรปราการ 10270"/>
    <s v="10270"/>
    <s v="92"/>
    <s v="19/11/2025 10:50"/>
    <s v="-"/>
    <s v="SPX Express"/>
    <s v="Shopee"/>
    <s v="shopee"/>
    <s v=""/>
    <s v="TH258758901259H"/>
    <s v="19/11/2025 10:43"/>
  </r>
  <r>
    <x v="4"/>
    <x v="4"/>
    <n v="72"/>
    <n v="1"/>
    <s v="GBU76"/>
    <n v="573"/>
    <n v="0"/>
    <s v="ร้านที่1"/>
    <s v="ก******ร"/>
    <s v="******มบ้านพักเทศบาลสีขาว) ตำบลบางเมืองใหม่ อำเภอเมืองสมุทรปราการ จังหวัดสมุทรปราการ 10270"/>
    <s v="10270"/>
    <s v="92"/>
    <s v="19/11/2025 10:50"/>
    <s v="-"/>
    <s v="SPX Express"/>
    <s v="Shopee"/>
    <s v="shopee"/>
    <s v=""/>
    <s v="TH258758901259H"/>
    <s v="19/11/2025 10:43"/>
  </r>
  <r>
    <x v="7"/>
    <x v="6"/>
    <n v="70"/>
    <n v="1"/>
    <s v="GBU76"/>
    <n v="573"/>
    <n v="0"/>
    <s v="ร้านที่1"/>
    <s v="ก******ร"/>
    <s v="******มบ้านพักเทศบาลสีขาว) ตำบลบางเมืองใหม่ อำเภอเมืองสมุทรปราการ จังหวัดสมุทรปราการ 10270"/>
    <s v="10270"/>
    <s v="92"/>
    <s v="19/11/2025 10:50"/>
    <s v="-"/>
    <s v="SPX Express"/>
    <s v="Shopee"/>
    <s v="shopee"/>
    <s v=""/>
    <s v="TH258758901259H"/>
    <s v="19/11/2025 10:43"/>
  </r>
  <r>
    <x v="10"/>
    <x v="10"/>
    <n v="60"/>
    <n v="3"/>
    <s v="GBU75"/>
    <n v="100"/>
    <n v="0"/>
    <s v="ร้านที่2"/>
    <s v="บ*  แ*** C***"/>
    <s v="อุดรธานี"/>
    <s v="-"/>
    <s v=""/>
    <s v="19/11/2025 10:42"/>
    <s v="-"/>
    <s v="J&amp;T Express"/>
    <s v="Tiktok"/>
    <s v="tiktok"/>
    <s v=""/>
    <s v="766636015633"/>
    <s v="19/11/2025 10:42"/>
  </r>
  <r>
    <x v="1"/>
    <x v="1"/>
    <n v="103.55"/>
    <n v="1"/>
    <s v="GBU74"/>
    <n v="110.55"/>
    <n v="7"/>
    <s v="ร้านที่1"/>
    <s v="ธารารัตน์.      บุญทา"/>
    <s v="74ม.9 · ดงขี้เหล็ก/ Dong Khilek_x000a__x000a_เมืองปราจีนบุรี/ Mueang Prachin Buriปราจีนบุรี/ Prachin Buri_x000a_25000"/>
    <s v="25000"/>
    <s v="660982012691"/>
    <s v="19/11/2025 10:40"/>
    <s v="-"/>
    <s v="Kerry_dropoff"/>
    <s v="Lazada"/>
    <s v="lazada"/>
    <s v=""/>
    <s v="LEXPU0630181193"/>
    <s v="19/11/2025 10:40"/>
  </r>
  <r>
    <x v="3"/>
    <x v="3"/>
    <n v="66.666666666666671"/>
    <n v="3"/>
    <s v="GBU73"/>
    <n v="100"/>
    <n v="0"/>
    <s v="ร้านที่2"/>
    <s v="ป***ชาติ.ทาแจ่ม"/>
    <s v="พิษณุโลก"/>
    <s v="-"/>
    <s v=""/>
    <s v="19/11/2025 10:39"/>
    <s v="-"/>
    <s v="J&amp;T COD"/>
    <s v="Tiktok"/>
    <s v="จ่ายทีหลัง / COD"/>
    <s v=""/>
    <s v="766644061632"/>
    <s v="19/11/2025 10:39"/>
  </r>
  <r>
    <x v="12"/>
    <x v="14"/>
    <n v="159"/>
    <n v="1"/>
    <s v="GBU71"/>
    <n v="150"/>
    <n v="0"/>
    <s v="ร้านที่1"/>
    <s v="น******ล"/>
    <s v="****** 147/74 ม.6 แถวที่ 4 ก่อนถึงสนามบาส ต้นลำไยคู่ ตำบลไชยมงคล อำเภอเมืองนครราชสีมา จังหวัดนครราชสีมา 30000"/>
    <s v="30000"/>
    <s v="09"/>
    <s v="19/11/2025 11:06"/>
    <s v="-"/>
    <s v="SPX Express"/>
    <s v="Shopee"/>
    <s v="shopee"/>
    <s v=""/>
    <s v="TH2541665039887"/>
    <s v="19/11/2025 10:36"/>
  </r>
  <r>
    <x v="10"/>
    <x v="10"/>
    <n v="60"/>
    <n v="6"/>
    <s v="GBU69"/>
    <n v="296.01"/>
    <n v="0"/>
    <s v="ร้านที่2"/>
    <s v="J***"/>
    <s v="พิษณุโลก"/>
    <s v="-"/>
    <s v=""/>
    <s v="19/11/2025 10:25"/>
    <s v="-"/>
    <s v="J&amp;T COD"/>
    <s v="Tiktok"/>
    <s v="จ่ายทีหลัง / COD"/>
    <s v=""/>
    <s v="766602828633"/>
    <s v="19/11/2025 10:25"/>
  </r>
  <r>
    <x v="6"/>
    <x v="13"/>
    <n v="139"/>
    <n v="1"/>
    <s v="GBU69"/>
    <n v="296.01"/>
    <n v="0"/>
    <s v="ร้านที่2"/>
    <s v="J***"/>
    <s v="พิษณุโลก"/>
    <s v="-"/>
    <s v=""/>
    <s v="19/11/2025 10:25"/>
    <s v="-"/>
    <s v="J&amp;T COD"/>
    <s v="Tiktok"/>
    <s v="จ่ายทีหลัง / COD"/>
    <s v=""/>
    <s v="766602828633"/>
    <s v="19/11/2025 10:25"/>
  </r>
  <r>
    <x v="5"/>
    <x v="5"/>
    <n v="13"/>
    <n v="2"/>
    <s v="GBU68"/>
    <n v="80"/>
    <n v="54"/>
    <s v="ร้านที่1"/>
    <s v="ภ******ี"/>
    <s v="******ะ ตำบลราชาเทวะ อำเภอบางพลี จังหวัดสมุทรปราการ 10540"/>
    <s v="10540"/>
    <s v="11"/>
    <s v="19/11/2025 10:24"/>
    <s v="-"/>
    <s v="SPX Express"/>
    <s v="Shopee"/>
    <s v="shopee"/>
    <s v=""/>
    <s v="TH251261752337Y"/>
    <s v="19/11/2025 10:24"/>
  </r>
  <r>
    <x v="11"/>
    <x v="11"/>
    <n v="139"/>
    <n v="1"/>
    <s v="GBU67"/>
    <n v="255.4"/>
    <n v="26.5"/>
    <s v="ร้านที่1"/>
    <s v="สมเกียรติ มณฑีรรัตน์"/>
    <s v="ที่ว่าการอำเภอศรีเชียงใหม่_x000a__x000a_ศรีเชียงใหม่/ Si Chiang Maiหนองคาย/ Nong Khai_x000a_43130"/>
    <s v="43130"/>
    <s v="660889814860"/>
    <s v="19/11/2025 10:21"/>
    <s v="-"/>
    <s v="Kerry_dropoff"/>
    <s v="Lazada"/>
    <s v="lazada"/>
    <s v=""/>
    <s v="TH400780KJWR1C"/>
    <s v="19/11/2025 10:21"/>
  </r>
  <r>
    <x v="1"/>
    <x v="12"/>
    <n v="139"/>
    <n v="1"/>
    <s v="GBU67"/>
    <n v="255.4"/>
    <n v="26.5"/>
    <s v="ร้านที่1"/>
    <s v="สมเกียรติ มณฑีรรัตน์"/>
    <s v="ที่ว่าการอำเภอศรีเชียงใหม่_x000a__x000a_ศรีเชียงใหม่/ Si Chiang Maiหนองคาย/ Nong Khai_x000a_43130"/>
    <s v="43130"/>
    <s v="660889814860"/>
    <s v="19/11/2025 10:21"/>
    <s v="-"/>
    <s v="Kerry_dropoff"/>
    <s v="Lazada"/>
    <s v="lazada"/>
    <s v=""/>
    <s v="TH400780KJWR1C"/>
    <s v="19/11/2025 10:21"/>
  </r>
  <r>
    <x v="6"/>
    <x v="13"/>
    <n v="139"/>
    <n v="1"/>
    <s v="GBU67"/>
    <n v="255.4"/>
    <n v="26.5"/>
    <s v="ร้านที่1"/>
    <s v="สมเกียรติ มณฑีรรัตน์"/>
    <s v="ที่ว่าการอำเภอศรีเชียงใหม่_x000a__x000a_ศรีเชียงใหม่/ Si Chiang Maiหนองคาย/ Nong Khai_x000a_43130"/>
    <s v="43130"/>
    <s v="660889814860"/>
    <s v="19/11/2025 10:21"/>
    <s v="-"/>
    <s v="Kerry_dropoff"/>
    <s v="Lazada"/>
    <s v="lazada"/>
    <s v=""/>
    <s v="TH400780KJWR1C"/>
    <s v="19/11/2025 10:21"/>
  </r>
  <r>
    <x v="12"/>
    <x v="14"/>
    <n v="139"/>
    <n v="1"/>
    <s v="GBU67"/>
    <n v="255.4"/>
    <n v="26.5"/>
    <s v="ร้านที่1"/>
    <s v="สมเกียรติ มณฑีรรัตน์"/>
    <s v="ที่ว่าการอำเภอศรีเชียงใหม่_x000a__x000a_ศรีเชียงใหม่/ Si Chiang Maiหนองคาย/ Nong Khai_x000a_43130"/>
    <s v="43130"/>
    <s v="660889814860"/>
    <s v="19/11/2025 10:21"/>
    <s v="-"/>
    <s v="Kerry_dropoff"/>
    <s v="Lazada"/>
    <s v="lazada"/>
    <s v=""/>
    <s v="TH400780KJWR1C"/>
    <s v="19/11/2025 10:21"/>
  </r>
  <r>
    <x v="3"/>
    <x v="3"/>
    <n v="66.666666666666671"/>
    <n v="3"/>
    <s v="GBU66"/>
    <n v="100"/>
    <n v="0"/>
    <s v="ร้านที่2"/>
    <s v="ล***าย ค***ง"/>
    <s v="นครศรีธรรมราช"/>
    <s v="-"/>
    <s v=""/>
    <s v="19/11/2025 10:18"/>
    <s v="-"/>
    <s v="J&amp;T Express"/>
    <s v="Tiktok"/>
    <s v="tiktok"/>
    <s v=""/>
    <s v="766687464631"/>
    <s v="19/11/2025 10:18"/>
  </r>
  <r>
    <x v="3"/>
    <x v="3"/>
    <n v="66.666666666666671"/>
    <n v="3"/>
    <s v="GBU64"/>
    <n v="100"/>
    <n v="0"/>
    <s v="ร้านที่2"/>
    <s v="ด***า พ***เดช"/>
    <s v="เพชรบุรี"/>
    <s v="-"/>
    <s v=""/>
    <s v="19/11/2025 10:14"/>
    <s v="-"/>
    <s v="J&amp;T COD"/>
    <s v="Tiktok"/>
    <s v="จ่ายทีหลัง / COD"/>
    <s v=""/>
    <s v="766605667634"/>
    <s v="19/11/2025 10:14"/>
  </r>
  <r>
    <x v="0"/>
    <x v="0"/>
    <n v="66.666666666666671"/>
    <n v="3"/>
    <s v="GBU63"/>
    <n v="100"/>
    <n v="0"/>
    <s v="ร้านที่2"/>
    <s v="ก***รณ ส***ุทธิลักษณ์"/>
    <s v="พระนครศรีอยุธยา"/>
    <s v="-"/>
    <s v=""/>
    <s v="19/11/2025 10:12"/>
    <s v="-"/>
    <s v="J&amp;T COD"/>
    <s v="Tiktok"/>
    <s v="จ่ายทีหลัง / COD"/>
    <s v=""/>
    <s v="766653871616"/>
    <s v="19/11/2025 10:12"/>
  </r>
  <r>
    <x v="0"/>
    <x v="0"/>
    <n v="66.666666666666671"/>
    <n v="3"/>
    <s v="GBU61"/>
    <n v="100"/>
    <n v="0"/>
    <s v="ร้านที่2"/>
    <s v="ก***ร ภ***อง"/>
    <s v="กรุงเทพมหานคร"/>
    <s v="-"/>
    <s v=""/>
    <s v="19/11/2025 10:03"/>
    <s v="-"/>
    <s v="J&amp;T COD"/>
    <s v="Tiktok"/>
    <s v="จ่ายทีหลัง / COD"/>
    <s v=""/>
    <s v="766640560685"/>
    <s v="19/11/2025 10:03"/>
  </r>
  <r>
    <x v="3"/>
    <x v="3"/>
    <n v="66.666666666666671"/>
    <n v="3"/>
    <s v="GBU60"/>
    <n v="100"/>
    <n v="0"/>
    <s v="ร้านที่2"/>
    <s v="m***in"/>
    <s v="Tỉnh Samut Prakan"/>
    <s v="-"/>
    <s v=""/>
    <s v="19/11/2025 10:02"/>
    <s v="-"/>
    <s v="J&amp;T COD"/>
    <s v="Tiktok"/>
    <s v="จ่ายทีหลัง / COD"/>
    <s v=""/>
    <s v="766663653700"/>
    <s v="19/11/2025 10:02"/>
  </r>
  <r>
    <x v="3"/>
    <x v="3"/>
    <n v="66.666666666666671"/>
    <n v="3"/>
    <s v="GBU59"/>
    <n v="400"/>
    <n v="0"/>
    <s v="ร้านที่2"/>
    <s v="เ***จพร พ***ศาสตร์"/>
    <s v="ร้อยเอ็ด"/>
    <s v="-"/>
    <s v=""/>
    <s v="19/11/2025 09:59"/>
    <s v="-"/>
    <s v="J&amp;T COD"/>
    <s v="Tiktok"/>
    <s v="จ่ายทีหลัง / COD"/>
    <s v=""/>
    <s v="766633658696"/>
    <s v="19/11/2025 09:59"/>
  </r>
  <r>
    <x v="2"/>
    <x v="2"/>
    <n v="33.333333333333336"/>
    <n v="9"/>
    <s v="GBU59"/>
    <n v="400"/>
    <n v="0"/>
    <s v="ร้านที่2"/>
    <s v="เ***จพร พ***ศาสตร์"/>
    <s v="ร้อยเอ็ด"/>
    <s v="-"/>
    <s v=""/>
    <s v="19/11/2025 09:59"/>
    <s v="-"/>
    <s v="J&amp;T COD"/>
    <s v="Tiktok"/>
    <s v="จ่ายทีหลัง / COD"/>
    <s v=""/>
    <s v="766633658696"/>
    <s v="19/11/2025 09:59"/>
  </r>
  <r>
    <x v="2"/>
    <x v="2"/>
    <n v="50"/>
    <n v="12"/>
    <s v="GBU58"/>
    <n v="200"/>
    <n v="0"/>
    <s v="ร้านที่2"/>
    <s v="ร***ภรณ์  ศ***มรรัตน์"/>
    <s v="กาฬสินธุ์"/>
    <s v="-"/>
    <s v=""/>
    <s v="19/11/2025 09:58"/>
    <s v="-"/>
    <s v="J&amp;T COD"/>
    <s v="Tiktok"/>
    <s v="จ่ายทีหลัง / COD"/>
    <s v="ไม่เอารสกาแฟค่ะ"/>
    <s v="766666308693"/>
    <s v="19/11/2025 09:58"/>
  </r>
  <r>
    <x v="2"/>
    <x v="2"/>
    <n v="33.333333333333336"/>
    <n v="3"/>
    <s v="GBU57"/>
    <n v="100"/>
    <n v="0"/>
    <s v="ร้านที่2"/>
    <s v="ร***าภรณ์ เ***อาจ"/>
    <s v="อุดรธานี"/>
    <s v="-"/>
    <s v=""/>
    <s v="19/11/2025 09:53"/>
    <s v="-"/>
    <s v="J&amp;T COD"/>
    <s v="Tiktok"/>
    <s v="จ่ายทีหลัง / COD"/>
    <s v=""/>
    <s v="766623233692"/>
    <s v="19/11/2025 09:53"/>
  </r>
  <r>
    <x v="0"/>
    <x v="0"/>
    <n v="66.666666666666671"/>
    <n v="3"/>
    <s v="GBU56"/>
    <n v="100"/>
    <n v="0"/>
    <s v="ร้านที่2"/>
    <s v="อ***ิดา  ท***มอน"/>
    <s v="สกลนคร"/>
    <s v="-"/>
    <s v=""/>
    <s v="19/11/2025 09:49"/>
    <s v="-"/>
    <s v="J&amp;T COD"/>
    <s v="Tiktok"/>
    <s v="จ่ายทีหลัง / COD"/>
    <s v=""/>
    <s v="766636162644"/>
    <s v="19/11/2025 09:49"/>
  </r>
  <r>
    <x v="0"/>
    <x v="0"/>
    <n v="66.666666666666671"/>
    <n v="3"/>
    <s v="GBU53"/>
    <n v="100"/>
    <n v="0"/>
    <s v="ร้านที่2"/>
    <s v="อ***ิดา  ท***มอน"/>
    <s v="สกลนคร"/>
    <s v="-"/>
    <s v=""/>
    <s v="19/11/2025 09:47"/>
    <s v="-"/>
    <s v="J&amp;T COD"/>
    <s v="Tiktok"/>
    <s v="จ่ายทีหลัง / COD"/>
    <s v=""/>
    <s v="766629162644"/>
    <s v="19/11/2025 09:47"/>
  </r>
  <r>
    <x v="0"/>
    <x v="0"/>
    <n v="66.666666666666671"/>
    <n v="6"/>
    <s v="GBU52"/>
    <n v="200"/>
    <n v="0"/>
    <s v="ร้านที่2"/>
    <s v="อ***ัตน์ ว***ุญคง"/>
    <s v="นครศรีธรรมราช"/>
    <s v="-"/>
    <s v=""/>
    <s v="19/11/2025 09:47"/>
    <s v="-"/>
    <s v="J&amp;T COD"/>
    <s v="Tiktok"/>
    <s v="จ่ายทีหลัง / COD"/>
    <s v=""/>
    <s v="766620669706"/>
    <s v="19/11/2025 09:47"/>
  </r>
  <r>
    <x v="3"/>
    <x v="3"/>
    <n v="66.666666666666671"/>
    <n v="3"/>
    <s v="GBU50"/>
    <n v="129"/>
    <n v="29"/>
    <s v="ร้านที่2"/>
    <s v="ฟ**"/>
    <s v="สมุทรสาคร"/>
    <s v="-"/>
    <s v=""/>
    <s v="19/11/2025 09:39"/>
    <s v="-"/>
    <s v="J&amp;T COD"/>
    <s v="Tiktok"/>
    <s v="จ่ายทีหลัง / COD"/>
    <s v=""/>
    <s v="766686261633"/>
    <s v="19/11/2025 09:39"/>
  </r>
  <r>
    <x v="2"/>
    <x v="2"/>
    <n v="33.333333333333336"/>
    <n v="6"/>
    <s v="GBU49"/>
    <n v="200"/>
    <n v="0"/>
    <s v="ร้านที่2"/>
    <s v="พ***์รฐา ภ***กังวาฬสิน"/>
    <s v="เพชรบุรี"/>
    <s v="-"/>
    <s v=""/>
    <s v="19/11/2025 09:30"/>
    <s v="-"/>
    <s v="J&amp;T COD"/>
    <s v="Tiktok"/>
    <s v="จ่ายทีหลัง / COD"/>
    <s v=""/>
    <s v="766610033641"/>
    <s v="19/11/2025 09:30"/>
  </r>
  <r>
    <x v="3"/>
    <x v="3"/>
    <n v="66.666666666666671"/>
    <n v="3"/>
    <s v="GBU47"/>
    <n v="100"/>
    <n v="0"/>
    <s v="ร้านที่2"/>
    <s v="ส***ตรา ส***า"/>
    <s v="กรุงเทพมหานคร"/>
    <s v="-"/>
    <s v=""/>
    <s v="19/11/2025 09:27"/>
    <s v="-"/>
    <s v="J&amp;T COD"/>
    <s v="Tiktok"/>
    <s v="จ่ายทีหลัง / COD"/>
    <s v=""/>
    <s v="766636655702"/>
    <s v="19/11/2025 09:27"/>
  </r>
  <r>
    <x v="3"/>
    <x v="3"/>
    <n v="60"/>
    <n v="2"/>
    <s v="GBU46"/>
    <n v="430"/>
    <n v="0"/>
    <s v="ร้านที่1"/>
    <s v="คุณปิยะนุช ป้องคำ"/>
    <s v="178/6 ม.6 บ.โนนป่าบาก ต.บัวตู มอ.โซ่พิสัย จ.บึงกาฬ 38170"/>
    <s v="38170"/>
    <s v="0822297460"/>
    <s v="19/11/2025 09:25"/>
    <s v="raweewan5499@gmail.com"/>
    <s v="EMS COD"/>
    <s v="facebook"/>
    <s v="จ่ายทีหลัง / COD"/>
    <s v=""/>
    <s v="WA045106151TH"/>
    <s v="19/11/2025 09:26"/>
  </r>
  <r>
    <x v="13"/>
    <x v="16"/>
    <n v="65"/>
    <n v="1"/>
    <s v="GBU46"/>
    <n v="430"/>
    <n v="0"/>
    <s v="ร้านที่1"/>
    <s v="คุณปิยะนุช ป้องคำ"/>
    <s v="178/6 ม.6 บ.โนนป่าบาก ต.บัวตู มอ.โซ่พิสัย จ.บึงกาฬ 38170"/>
    <s v="38170"/>
    <s v="0822297460"/>
    <s v="19/11/2025 09:25"/>
    <s v="raweewan5499@gmail.com"/>
    <s v="EMS COD"/>
    <s v="facebook"/>
    <s v="จ่ายทีหลัง / COD"/>
    <s v=""/>
    <s v="WA045106151TH"/>
    <s v="19/11/2025 09:26"/>
  </r>
  <r>
    <x v="17"/>
    <x v="20"/>
    <n v="65"/>
    <n v="1"/>
    <s v="GBU46"/>
    <n v="430"/>
    <n v="0"/>
    <s v="ร้านที่1"/>
    <s v="คุณปิยะนุช ป้องคำ"/>
    <s v="178/6 ม.6 บ.โนนป่าบาก ต.บัวตู มอ.โซ่พิสัย จ.บึงกาฬ 38170"/>
    <s v="38170"/>
    <s v="0822297460"/>
    <s v="19/11/2025 09:25"/>
    <s v="raweewan5499@gmail.com"/>
    <s v="EMS COD"/>
    <s v="facebook"/>
    <s v="จ่ายทีหลัง / COD"/>
    <s v=""/>
    <s v="WA045106151TH"/>
    <s v="19/11/2025 09:25"/>
  </r>
  <r>
    <x v="6"/>
    <x v="13"/>
    <n v="139"/>
    <n v="1"/>
    <s v="GBU46"/>
    <n v="430"/>
    <n v="0"/>
    <s v="ร้านที่1"/>
    <s v="คุณปิยะนุช ป้องคำ"/>
    <s v="178/6 ม.6 บ.โนนป่าบาก ต.บัวตู มอ.โซ่พิสัย จ.บึงกาฬ 38170"/>
    <s v="38170"/>
    <s v="0822297460"/>
    <s v="19/11/2025 09:25"/>
    <s v="raweewan5499@gmail.com"/>
    <s v="EMS COD"/>
    <s v="facebook"/>
    <s v="จ่ายทีหลัง / COD"/>
    <s v=""/>
    <s v="WA045106151TH"/>
    <s v="19/11/2025 09:25"/>
  </r>
  <r>
    <x v="12"/>
    <x v="14"/>
    <n v="139"/>
    <n v="1"/>
    <s v="GBU46"/>
    <n v="430"/>
    <n v="0"/>
    <s v="ร้านที่1"/>
    <s v="คุณปิยะนุช ป้องคำ"/>
    <s v="178/6 ม.6 บ.โนนป่าบาก ต.บัวตู มอ.โซ่พิสัย จ.บึงกาฬ 38170"/>
    <s v="38170"/>
    <s v="0822297460"/>
    <s v="19/11/2025 09:25"/>
    <s v="raweewan5499@gmail.com"/>
    <s v="EMS COD"/>
    <s v="facebook"/>
    <s v="จ่ายทีหลัง / COD"/>
    <s v=""/>
    <s v="WA045106151TH"/>
    <s v="19/11/2025 09:25"/>
  </r>
  <r>
    <x v="3"/>
    <x v="3"/>
    <n v="66.666666666666671"/>
    <n v="6"/>
    <s v="GBU44"/>
    <n v="200"/>
    <n v="0"/>
    <s v="ร้านที่2"/>
    <s v="ส***ตรา จ***ร์อร่าม"/>
    <s v="ชัยภูมิ"/>
    <s v="-"/>
    <s v=""/>
    <s v="19/11/2025 09:21"/>
    <s v="-"/>
    <s v="J&amp;T COD"/>
    <s v="Tiktok"/>
    <s v="จ่ายทีหลัง / COD"/>
    <s v=""/>
    <s v="766672750675"/>
    <s v="19/11/2025 09:21"/>
  </r>
  <r>
    <x v="3"/>
    <x v="3"/>
    <n v="66.666666666666671"/>
    <n v="3"/>
    <s v="GBU43"/>
    <n v="135"/>
    <n v="0"/>
    <s v="ร้านที่1"/>
    <s v="ก***ร"/>
    <s v="******บสีน้ำเงิน) ถนนกัลปพฤกษ์4 แขวงบางหว้า เขตภาษีเจริญ จังหวัดกรุงเทพมหานคร 10160"/>
    <s v="10160"/>
    <s v="18"/>
    <s v="19/11/2025 09:21"/>
    <s v="-"/>
    <s v="SPX Express"/>
    <s v="Shopee"/>
    <s v="shopee"/>
    <s v=""/>
    <s v="TH258586067794C"/>
    <s v="19/11/2025 09:21"/>
  </r>
  <r>
    <x v="10"/>
    <x v="10"/>
    <n v="60"/>
    <n v="6"/>
    <s v="GBU42"/>
    <n v="200"/>
    <n v="0"/>
    <s v="ร้านที่2"/>
    <s v="ส***ตรี"/>
    <s v="อ่างทอง"/>
    <s v="-"/>
    <s v=""/>
    <s v="19/11/2025 09:20"/>
    <s v="-"/>
    <s v="J&amp;T COD"/>
    <s v="Tiktok"/>
    <s v="จ่ายทีหลัง / COD"/>
    <s v=""/>
    <s v="766642902701"/>
    <s v="19/11/2025 09:20"/>
  </r>
  <r>
    <x v="0"/>
    <x v="0"/>
    <n v="66.666666666666671"/>
    <n v="18"/>
    <s v="GBU41"/>
    <n v="800"/>
    <n v="0"/>
    <s v="ร้านที่2"/>
    <s v="ภ***ธิชา ใ***"/>
    <s v="ชลบุรี"/>
    <s v="-"/>
    <s v=""/>
    <s v="19/11/2025 09:20"/>
    <s v="-"/>
    <s v="Flash Express Thailand COD"/>
    <s v="Tiktok"/>
    <s v="จ่ายทีหลัง / COD"/>
    <s v=""/>
    <s v="THT200129YHVN5Z"/>
    <s v="19/11/2025 09:20"/>
  </r>
  <r>
    <x v="3"/>
    <x v="3"/>
    <n v="66.666666666666671"/>
    <n v="6"/>
    <s v="GBU41"/>
    <n v="800"/>
    <n v="0"/>
    <s v="ร้านที่2"/>
    <s v="ภ***ธิชา ใ***"/>
    <s v="ชลบุรี"/>
    <s v="-"/>
    <s v=""/>
    <s v="19/11/2025 09:20"/>
    <s v="-"/>
    <s v="Flash Express Thailand COD"/>
    <s v="Tiktok"/>
    <s v="จ่ายทีหลัง / COD"/>
    <s v=""/>
    <s v="THT200129YHVN5Z"/>
    <s v="19/11/2025 09:20"/>
  </r>
  <r>
    <x v="3"/>
    <x v="3"/>
    <n v="66.666666666666671"/>
    <n v="3"/>
    <s v="GBU39"/>
    <n v="100"/>
    <n v="0"/>
    <s v="ร้านที่2"/>
    <s v="L**"/>
    <s v="มหาสารคาม"/>
    <s v="-"/>
    <s v=""/>
    <s v="19/11/2025 09:19"/>
    <s v="-"/>
    <s v="J&amp;T COD"/>
    <s v="Tiktok"/>
    <s v="จ่ายทีหลัง / COD"/>
    <s v=""/>
    <s v="766671568633"/>
    <s v="19/11/2025 09:19"/>
  </r>
  <r>
    <x v="11"/>
    <x v="11"/>
    <n v="139"/>
    <n v="1"/>
    <s v="GBU38"/>
    <n v="213.9"/>
    <n v="9"/>
    <s v="ร้านที่1"/>
    <s v="จันทนา"/>
    <s v="บ้านเลขที่52หมู่10บ้านแก่งน้อยอำเภอท่าไหม่ตำบลเขาแก้ว · เขาแก้ว/ Khao Kaeo_x000a__x000a_ท่าใหม่/ Tha Maiจันทบุรี/ Chanthaburi_x000a_22170"/>
    <s v="22170"/>
    <s v="660848731200"/>
    <s v="19/11/2025 09:11"/>
    <s v="-"/>
    <s v="Kerry_dropoff"/>
    <s v="Lazada"/>
    <s v="lazada"/>
    <s v=""/>
    <s v="LEXPU0630182372"/>
    <s v="19/11/2025 09:11"/>
  </r>
  <r>
    <x v="1"/>
    <x v="12"/>
    <n v="139"/>
    <n v="1"/>
    <s v="GBU38"/>
    <n v="213.9"/>
    <n v="9"/>
    <s v="ร้านที่1"/>
    <s v="จันทนา"/>
    <s v="บ้านเลขที่52หมู่10บ้านแก่งน้อยอำเภอท่าไหม่ตำบลเขาแก้ว · เขาแก้ว/ Khao Kaeo_x000a__x000a_ท่าใหม่/ Tha Maiจันทบุรี/ Chanthaburi_x000a_22170"/>
    <s v="22170"/>
    <s v="660848731200"/>
    <s v="19/11/2025 09:11"/>
    <s v="-"/>
    <s v="Kerry_dropoff"/>
    <s v="Lazada"/>
    <s v="lazada"/>
    <s v=""/>
    <s v="LEXPU0630182372"/>
    <s v="19/11/2025 09:11"/>
  </r>
  <r>
    <x v="6"/>
    <x v="13"/>
    <n v="139"/>
    <n v="1"/>
    <s v="GBU38"/>
    <n v="213.9"/>
    <n v="9"/>
    <s v="ร้านที่1"/>
    <s v="จันทนา"/>
    <s v="บ้านเลขที่52หมู่10บ้านแก่งน้อยอำเภอท่าไหม่ตำบลเขาแก้ว · เขาแก้ว/ Khao Kaeo_x000a__x000a_ท่าใหม่/ Tha Maiจันทบุรี/ Chanthaburi_x000a_22170"/>
    <s v="22170"/>
    <s v="660848731200"/>
    <s v="19/11/2025 09:11"/>
    <s v="-"/>
    <s v="Kerry_dropoff"/>
    <s v="Lazada"/>
    <s v="lazada"/>
    <s v=""/>
    <s v="LEXPU0630182372"/>
    <s v="19/11/2025 09:11"/>
  </r>
  <r>
    <x v="12"/>
    <x v="14"/>
    <n v="139"/>
    <n v="1"/>
    <s v="GBU38"/>
    <n v="213.9"/>
    <n v="9"/>
    <s v="ร้านที่1"/>
    <s v="จันทนา"/>
    <s v="บ้านเลขที่52หมู่10บ้านแก่งน้อยอำเภอท่าไหม่ตำบลเขาแก้ว · เขาแก้ว/ Khao Kaeo_x000a__x000a_ท่าใหม่/ Tha Maiจันทบุรี/ Chanthaburi_x000a_22170"/>
    <s v="22170"/>
    <s v="660848731200"/>
    <s v="19/11/2025 09:11"/>
    <s v="-"/>
    <s v="Kerry_dropoff"/>
    <s v="Lazada"/>
    <s v="lazada"/>
    <s v=""/>
    <s v="LEXPU0630182372"/>
    <s v="19/11/2025 09:11"/>
  </r>
  <r>
    <x v="0"/>
    <x v="0"/>
    <n v="66.666666666666671"/>
    <n v="9"/>
    <s v="GBU37"/>
    <n v="1000"/>
    <n v="0"/>
    <s v="ร้านที่2"/>
    <s v="ภ***ธิชา ใ***"/>
    <s v="ชลบุรี"/>
    <s v="-"/>
    <s v=""/>
    <s v="19/11/2025 09:08"/>
    <s v="-"/>
    <s v="Flash Express Thailand COD"/>
    <s v="Tiktok"/>
    <s v="จ่ายทีหลัง / COD"/>
    <s v=""/>
    <s v="THT200129X3WV6Z"/>
    <s v="19/11/2025 09:08"/>
  </r>
  <r>
    <x v="3"/>
    <x v="3"/>
    <n v="66.666666666666671"/>
    <n v="9"/>
    <s v="GBU37"/>
    <n v="1000"/>
    <n v="0"/>
    <s v="ร้านที่2"/>
    <s v="ภ***ธิชา ใ***"/>
    <s v="ชลบุรี"/>
    <s v="-"/>
    <s v=""/>
    <s v="19/11/2025 09:08"/>
    <s v="-"/>
    <s v="Flash Express Thailand COD"/>
    <s v="Tiktok"/>
    <s v="จ่ายทีหลัง / COD"/>
    <s v=""/>
    <s v="THT200129X3WV6Z"/>
    <s v="19/11/2025 09:08"/>
  </r>
  <r>
    <x v="2"/>
    <x v="2"/>
    <n v="50"/>
    <n v="12"/>
    <s v="GBU37"/>
    <n v="1000"/>
    <n v="0"/>
    <s v="ร้านที่2"/>
    <s v="ภ***ธิชา ใ***"/>
    <s v="ชลบุรี"/>
    <s v="-"/>
    <s v=""/>
    <s v="19/11/2025 09:08"/>
    <s v="-"/>
    <s v="Flash Express Thailand COD"/>
    <s v="Tiktok"/>
    <s v="จ่ายทีหลัง / COD"/>
    <s v=""/>
    <s v="THT200129X3WV6Z"/>
    <s v="19/11/2025 09:08"/>
  </r>
  <r>
    <x v="2"/>
    <x v="2"/>
    <n v="33.333333333333336"/>
    <n v="3"/>
    <s v="GBU36"/>
    <n v="100"/>
    <n v="0"/>
    <s v="ร้านที่2"/>
    <s v="ว*** โ***วัน"/>
    <s v="ตรัง"/>
    <s v="-"/>
    <s v=""/>
    <s v="19/11/2025 09:07"/>
    <s v="-"/>
    <s v="J&amp;T COD"/>
    <s v="Tiktok"/>
    <s v="จ่ายทีหลัง / COD"/>
    <s v=""/>
    <s v="766673434682"/>
    <s v="19/11/2025 09:07"/>
  </r>
  <r>
    <x v="4"/>
    <x v="4"/>
    <n v="66.333333333333329"/>
    <n v="3"/>
    <s v="GBU35"/>
    <n v="186.75"/>
    <n v="0"/>
    <s v="ร้านที่6"/>
    <s v="ศิริวรรณ เจริญดี"/>
    <s v="52ม.1ต.บ้านโพธิ์_x000a__x000a_เมืองสุพรรณบุรี/ Mueang Suphan Buriสุพรรณบุรี/ Suphanburi_x000a_72000"/>
    <s v="72000"/>
    <s v="660982497954"/>
    <s v="19/11/2025 09:02"/>
    <s v="-"/>
    <s v="Kerry_dropoff"/>
    <s v="Lazada"/>
    <s v="lazada"/>
    <s v=""/>
    <s v="LEXPU0630184769"/>
    <s v="19/11/2025 09:02"/>
  </r>
  <r>
    <x v="2"/>
    <x v="2"/>
    <n v="40"/>
    <n v="10"/>
    <s v="GBU34"/>
    <n v="330"/>
    <n v="0"/>
    <s v="ร้านที่2"/>
    <s v="ว** ร***ว"/>
    <s v="สระบุรี"/>
    <s v="-"/>
    <s v=""/>
    <s v="19/11/2025 09:00"/>
    <s v="-"/>
    <s v="J&amp;T COD"/>
    <s v="Tiktok"/>
    <s v="จ่ายทีหลัง / COD"/>
    <s v=""/>
    <s v="766682521640"/>
    <s v="19/11/2025 09:00"/>
  </r>
  <r>
    <x v="17"/>
    <x v="20"/>
    <n v="54.5"/>
    <n v="2"/>
    <s v="GBU33"/>
    <n v="38.75"/>
    <n v="0"/>
    <s v="ร้านที่1"/>
    <s v="สุรีย์รัตน์  มีเปี่ยม"/>
    <s v="163 หมู่ 2 ต.หนองเต่า อ.บ้านหมี่ จ.ลพบุรี 15110 ุ_x000a__x000a_บ้านหมี่/ Ban Miลพบุรี/ Lopburi_x000a_15110"/>
    <s v="15110"/>
    <s v="660868947017"/>
    <s v="19/11/2025 08:51"/>
    <s v="-"/>
    <s v="Kerry_dropoff"/>
    <s v="Lazada"/>
    <s v="lazada"/>
    <s v=""/>
    <s v="LEXPU0630187182"/>
    <s v="19/11/2025 08:51"/>
  </r>
  <r>
    <x v="3"/>
    <x v="3"/>
    <n v="37"/>
    <n v="10"/>
    <s v="GBU32"/>
    <n v="495"/>
    <n v="0"/>
    <s v="ร้านที่1"/>
    <s v="ต**ย"/>
    <s v="******ทรไม่ติดฝากไว้ที่ อบต.บางกระบือ) ตำบลบางกระบือ อำเภอสามโคก จังหวัดปทุมธานี 12160"/>
    <s v="12160"/>
    <s v="69"/>
    <s v="19/11/2025 08:49"/>
    <s v="-"/>
    <s v="SPX Express"/>
    <s v="Shopee"/>
    <s v="shopee"/>
    <s v=""/>
    <s v="TH250593099694J"/>
    <s v="19/11/2025 08:49"/>
  </r>
  <r>
    <x v="4"/>
    <x v="4"/>
    <n v="66.333333333333329"/>
    <n v="3"/>
    <s v="GBU31"/>
    <n v="189.5"/>
    <n v="7"/>
    <s v="ร้านที่3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19/11/2025 08:32"/>
    <s v="-"/>
    <s v="Kerry_dropoff"/>
    <s v="Lazada"/>
    <s v="lazada"/>
    <s v=""/>
    <s v="LEXPU0630185195"/>
    <s v="19/11/2025 08:32"/>
  </r>
  <r>
    <x v="2"/>
    <x v="2"/>
    <n v="50"/>
    <n v="6"/>
    <s v="GBU30"/>
    <n v="300"/>
    <n v="0"/>
    <s v="ร้านที่2"/>
    <s v="ช***"/>
    <s v="สงขลา"/>
    <s v="-"/>
    <s v=""/>
    <s v="19/11/2025 08:03"/>
    <s v="-"/>
    <s v="J&amp;T COD"/>
    <s v="Tiktok"/>
    <s v="จ่ายทีหลัง / COD"/>
    <s v=""/>
    <s v="766607525633"/>
    <s v="19/11/2025 08:03"/>
  </r>
  <r>
    <x v="2"/>
    <x v="2"/>
    <n v="33.333333333333336"/>
    <n v="3"/>
    <s v="GBU30"/>
    <n v="300"/>
    <n v="0"/>
    <s v="ร้านที่2"/>
    <s v="ช***"/>
    <s v="สงขลา"/>
    <s v="-"/>
    <s v=""/>
    <s v="19/11/2025 08:03"/>
    <s v="-"/>
    <s v="J&amp;T COD"/>
    <s v="Tiktok"/>
    <s v="จ่ายทีหลัง / COD"/>
    <s v=""/>
    <s v="766607525633"/>
    <s v="19/11/2025 08:03"/>
  </r>
  <r>
    <x v="4"/>
    <x v="4"/>
    <n v="76"/>
    <n v="3"/>
    <s v="GBU29"/>
    <n v="218"/>
    <n v="0"/>
    <s v="ร้านที่1"/>
    <s v="พ******ิ"/>
    <s v="******มูสี, อำเภอปากช่อง ตำบลหมูสี อำเภอปากช่อง จังหวัดนครราชสีมา 30450"/>
    <s v="30450"/>
    <s v="33"/>
    <s v="19/11/2025 08:27"/>
    <s v="-"/>
    <s v="SPX Express"/>
    <s v="Shopee"/>
    <s v="shopee"/>
    <s v=""/>
    <s v="TH250141950420T"/>
    <s v="19/11/2025 07:57"/>
  </r>
  <r>
    <x v="2"/>
    <x v="2"/>
    <n v="33.333333333333336"/>
    <n v="3"/>
    <s v="GBU28"/>
    <n v="100"/>
    <n v="0"/>
    <s v="ร้านที่2"/>
    <s v="j***pornsirinukul"/>
    <s v="ราชบุรี"/>
    <s v="-"/>
    <s v=""/>
    <s v="19/11/2025 07:52"/>
    <s v="-"/>
    <s v="J&amp;T COD"/>
    <s v="Tiktok"/>
    <s v="จ่ายทีหลัง / COD"/>
    <s v=""/>
    <s v="766626831681"/>
    <s v="19/11/2025 07:52"/>
  </r>
  <r>
    <x v="10"/>
    <x v="10"/>
    <n v="60"/>
    <n v="9"/>
    <s v="GBU27"/>
    <n v="440"/>
    <n v="0"/>
    <s v="ร้านที่1"/>
    <s v="ต******ำ"/>
    <s v="******15 หมู่ที่ 1 ตำบลบางกระบือ ตำบลบางกระบือ อำเภอสามโคก จังหวัดปทุมธานี 12160"/>
    <s v="12160"/>
    <s v="69"/>
    <s v="19/11/2025 07:46"/>
    <s v="-"/>
    <s v="SPX Express"/>
    <s v="Shopee"/>
    <s v="shopee"/>
    <s v=""/>
    <s v="TH254914184180S"/>
    <s v="19/11/2025 07:46"/>
  </r>
  <r>
    <x v="7"/>
    <x v="6"/>
    <n v="74"/>
    <n v="1"/>
    <s v="GBU25"/>
    <n v="214"/>
    <n v="0"/>
    <s v="ร้านที่1"/>
    <s v="พ******ห"/>
    <s v="****** 72 ถนนประชาอุทิศ แขวงทุ่งครุ แขวงทุ่งครุ เขตทุ่งครุ จังหวัดกรุงเทพมหานคร 10140"/>
    <s v="10140"/>
    <s v="64"/>
    <s v="19/11/2025 06:46"/>
    <s v="-"/>
    <s v="SPX Express"/>
    <s v="Shopee"/>
    <s v="shopee"/>
    <s v=""/>
    <s v="TH258582451994B"/>
    <s v="19/11/2025 06:46"/>
  </r>
  <r>
    <x v="4"/>
    <x v="4"/>
    <n v="75"/>
    <n v="2"/>
    <s v="GBU25"/>
    <n v="214"/>
    <n v="0"/>
    <s v="ร้านที่1"/>
    <s v="พ******ห"/>
    <s v="****** 72 ถนนประชาอุทิศ แขวงทุ่งครุ แขวงทุ่งครุ เขตทุ่งครุ จังหวัดกรุงเทพมหานคร 10140"/>
    <s v="10140"/>
    <s v="64"/>
    <s v="19/11/2025 06:46"/>
    <s v="-"/>
    <s v="SPX Express"/>
    <s v="Shopee"/>
    <s v="shopee"/>
    <s v=""/>
    <s v="TH258582451994B"/>
    <s v="19/11/2025 06:46"/>
  </r>
  <r>
    <x v="2"/>
    <x v="2"/>
    <n v="50"/>
    <n v="6"/>
    <s v="GBU24"/>
    <n v="200"/>
    <n v="0"/>
    <s v="ร้านที่2"/>
    <s v="พ***์ลภัส"/>
    <s v="กาญจนบุรี"/>
    <s v="-"/>
    <s v=""/>
    <s v="19/11/2025 06:31"/>
    <s v="-"/>
    <s v="J&amp;T COD"/>
    <s v="Tiktok"/>
    <s v="จ่ายทีหลัง / COD"/>
    <s v=""/>
    <s v="766626986171"/>
    <s v="19/11/2025 06:31"/>
  </r>
  <r>
    <x v="4"/>
    <x v="15"/>
    <n v="68"/>
    <n v="1"/>
    <s v="GBU23"/>
    <n v="68"/>
    <n v="0"/>
    <s v="ร้านที่1"/>
    <s v="ขวัญตา แสงโพธิ์"/>
    <s v="146/1 หมู่2 ต.ท่าฉนวน อ.มโนรมย์_x000a__x000a_มโนรมย์/ Manoromชัยนาท/ Chainat_x000a_17110"/>
    <s v="17110"/>
    <s v="660857262465"/>
    <s v="19/11/2025 06:28"/>
    <s v="-"/>
    <s v="Kerry_dropoff"/>
    <s v="Lazada"/>
    <s v="lazada"/>
    <s v=""/>
    <s v="LEXPU0629863813"/>
    <s v="19/11/2025 06:28"/>
  </r>
  <r>
    <x v="2"/>
    <x v="2"/>
    <n v="50"/>
    <n v="6"/>
    <s v="GBU22"/>
    <n v="200"/>
    <n v="0"/>
    <s v="ร้านที่2"/>
    <s v="u***9236101943915"/>
    <s v="หนองคาย"/>
    <s v="-"/>
    <s v=""/>
    <s v="19/11/2025 06:21"/>
    <s v="-"/>
    <s v="J&amp;T COD"/>
    <s v="Tiktok"/>
    <s v="จ่ายทีหลัง / COD"/>
    <s v=""/>
    <s v="766690987160"/>
    <s v="19/11/2025 06:21"/>
  </r>
  <r>
    <x v="10"/>
    <x v="10"/>
    <n v="60"/>
    <n v="6"/>
    <s v="GBU21"/>
    <n v="199.98"/>
    <n v="0"/>
    <s v="ร้านที่2"/>
    <s v="น***น เ***บุญมา"/>
    <s v="อ่างทอง"/>
    <s v="-"/>
    <s v=""/>
    <s v="19/11/2025 06:10"/>
    <s v="-"/>
    <s v="J&amp;T COD"/>
    <s v="Tiktok"/>
    <s v="จ่ายทีหลัง / COD"/>
    <s v=""/>
    <s v="766666142200"/>
    <s v="19/11/2025 06:10"/>
  </r>
  <r>
    <x v="2"/>
    <x v="2"/>
    <n v="33.333333333333336"/>
    <n v="6"/>
    <s v="GBU20"/>
    <n v="300"/>
    <n v="0"/>
    <s v="ร้านที่2"/>
    <s v="a***my"/>
    <s v="สุรินทร์"/>
    <s v="-"/>
    <s v=""/>
    <s v="19/11/2025 06:09"/>
    <s v="-"/>
    <s v="J&amp;T Express"/>
    <s v="Tiktok"/>
    <s v="tiktok"/>
    <s v=""/>
    <s v="766688208226"/>
    <s v="19/11/2025 06:04"/>
  </r>
  <r>
    <x v="2"/>
    <x v="2"/>
    <n v="33.333333333333336"/>
    <n v="3"/>
    <s v="GBU20"/>
    <n v="300"/>
    <n v="0"/>
    <s v="ร้านที่2"/>
    <s v="a***my"/>
    <s v="สุรินทร์"/>
    <s v="-"/>
    <s v=""/>
    <s v="19/11/2025 06:09"/>
    <s v="-"/>
    <s v="J&amp;T Express"/>
    <s v="Tiktok"/>
    <s v="tiktok"/>
    <s v=""/>
    <s v="766688208226"/>
    <s v="19/11/2025 06:04"/>
  </r>
  <r>
    <x v="2"/>
    <x v="2"/>
    <n v="50"/>
    <n v="1"/>
    <s v="GBU19"/>
    <n v="50"/>
    <n v="0"/>
    <s v="ร้านที่1"/>
    <s v="ก******า"/>
    <s v="******งบัวทอง ตำบลบางบัวทอง อำเภอบางบัวทอง จังหวัดนนทบุรี 11110"/>
    <s v="11110"/>
    <s v="88"/>
    <s v="19/11/2025 06:25"/>
    <s v="-"/>
    <s v="SPX Express"/>
    <s v="Shopee"/>
    <s v="shopee"/>
    <s v=""/>
    <s v="TH256589683262E"/>
    <s v="19/11/2025 05:55"/>
  </r>
  <r>
    <x v="2"/>
    <x v="2"/>
    <n v="50"/>
    <n v="6"/>
    <s v="GBU18"/>
    <n v="100"/>
    <n v="0"/>
    <s v="ร้านที่2"/>
    <s v="น***  ช***ุนทด"/>
    <s v="นครราชสีมา"/>
    <s v="-"/>
    <s v=""/>
    <s v="19/11/2025 05:19"/>
    <s v="-"/>
    <s v="J&amp;T Express"/>
    <s v="Tiktok"/>
    <s v="tiktok"/>
    <s v="รบกวนห่อกันกระเเทกให้หน่อยค่า ขอบคุณค่า"/>
    <s v="766656193144"/>
    <s v="19/11/2025 05:18"/>
  </r>
  <r>
    <x v="2"/>
    <x v="2"/>
    <n v="33.333333333333336"/>
    <n v="3"/>
    <s v="GBU17"/>
    <n v="100"/>
    <n v="0"/>
    <s v="ร้านที่2"/>
    <s v="ร***า ท***านิชย์"/>
    <s v="กรุงเทพฯ"/>
    <s v="-"/>
    <s v=""/>
    <s v="19/11/2025 04:32"/>
    <s v="-"/>
    <s v="J&amp;T COD"/>
    <s v="Tiktok"/>
    <s v="จ่ายทีหลัง / COD"/>
    <s v=""/>
    <s v="766684938250"/>
    <s v="19/11/2025 04:32"/>
  </r>
  <r>
    <x v="4"/>
    <x v="4"/>
    <n v="66.333333333333329"/>
    <n v="3"/>
    <s v="GBU16"/>
    <n v="163.5"/>
    <n v="0"/>
    <s v="ร้านที่3"/>
    <s v="กนกวรรณ ชาวบางงาม"/>
    <s v="53/1 ม. 5 ต.วังน้ำซับ_x000a__x000a_ศรีประจันต์/ Si Prachanสุพรรณบุรี/ Suphanburi_x000a_72140"/>
    <s v="72140"/>
    <s v="660867983942"/>
    <s v="19/11/2025 04:23"/>
    <s v="-"/>
    <s v="Kerry_dropoff"/>
    <s v="Lazada"/>
    <s v="lazada"/>
    <s v=""/>
    <s v="TH140580FD5R4H"/>
    <s v="19/11/2025 04:23"/>
  </r>
  <r>
    <x v="8"/>
    <x v="8"/>
    <n v="50"/>
    <n v="1"/>
    <s v="GBU15"/>
    <n v="99.99"/>
    <n v="0"/>
    <s v="ร้านที่2"/>
    <s v="น***ิพย์ ใ***้รอบ"/>
    <s v="ปทุมธานี"/>
    <s v="-"/>
    <s v=""/>
    <s v="19/11/2025 03:17"/>
    <s v="-"/>
    <s v="J&amp;T COD"/>
    <s v="Tiktok"/>
    <s v="จ่ายทีหลัง / COD"/>
    <s v=""/>
    <s v="766609172206"/>
    <s v="19/11/2025 03:17"/>
  </r>
  <r>
    <x v="9"/>
    <x v="9"/>
    <n v="50"/>
    <n v="1"/>
    <s v="GBU15"/>
    <n v="99.99"/>
    <n v="0"/>
    <s v="ร้านที่2"/>
    <s v="น***ิพย์ ใ***้รอบ"/>
    <s v="ปทุมธานี"/>
    <s v="-"/>
    <s v=""/>
    <s v="19/11/2025 03:17"/>
    <s v="-"/>
    <s v="J&amp;T COD"/>
    <s v="Tiktok"/>
    <s v="จ่ายทีหลัง / COD"/>
    <s v=""/>
    <s v="766609172206"/>
    <s v="19/11/2025 03:17"/>
  </r>
  <r>
    <x v="10"/>
    <x v="10"/>
    <n v="50"/>
    <n v="1"/>
    <s v="GBU15"/>
    <n v="99.99"/>
    <n v="0"/>
    <s v="ร้านที่2"/>
    <s v="น***ิพย์ ใ***้รอบ"/>
    <s v="ปทุมธานี"/>
    <s v="-"/>
    <s v=""/>
    <s v="19/11/2025 03:17"/>
    <s v="-"/>
    <s v="J&amp;T COD"/>
    <s v="Tiktok"/>
    <s v="จ่ายทีหลัง / COD"/>
    <s v=""/>
    <s v="766609172206"/>
    <s v="19/11/2025 03:17"/>
  </r>
  <r>
    <x v="4"/>
    <x v="4"/>
    <n v="90"/>
    <n v="2"/>
    <s v="GBU14"/>
    <n v="200"/>
    <n v="29"/>
    <s v="ร้านที่3"/>
    <s v="จันทนาบุตรพา"/>
    <s v="69/1ม.9ต.หนองงูเหลือม_x000a__x000a_เมืองนครปฐม/ Mueang Nakhon Pathomนครปฐม/ Nakhon Pathom_x000a_73000"/>
    <s v="73000"/>
    <s v="660810152801"/>
    <s v="19/11/2025 03:05"/>
    <s v="-"/>
    <s v="Kerry_dropoff"/>
    <s v="Lazada"/>
    <s v="lazada"/>
    <s v=""/>
    <s v="LEXPU0629919536"/>
    <s v="19/11/2025 03:05"/>
  </r>
  <r>
    <x v="2"/>
    <x v="2"/>
    <n v="33.333333333333336"/>
    <n v="6"/>
    <s v="GBU13"/>
    <n v="308"/>
    <n v="38"/>
    <s v="ร้านที่2"/>
    <s v="ค******า"/>
    <s v="******นโนนเสลา, ตำบลหนองตูม, อำเภอภูเขียว ตำบลหนองตูม อำเภอภูเขียว จังหวัดชัยภูมิ 36110"/>
    <s v="36110"/>
    <s v="04"/>
    <s v="19/11/2025 02:34"/>
    <s v="-"/>
    <s v="SPX Express"/>
    <s v="Shopee"/>
    <s v="shopee"/>
    <s v=""/>
    <s v="TH2563094242314"/>
    <s v="19/11/2025 02:34"/>
  </r>
  <r>
    <x v="2"/>
    <x v="2"/>
    <n v="50"/>
    <n v="6"/>
    <s v="GBU12"/>
    <n v="200"/>
    <n v="0"/>
    <s v="ร้านที่2"/>
    <s v="เ***วดี ว***กษณ์สกุล"/>
    <s v="กรุงเทพฯ"/>
    <s v="-"/>
    <s v=""/>
    <s v="19/11/2025 01:09"/>
    <s v="-"/>
    <s v="J&amp;T Express"/>
    <s v="Tiktok"/>
    <s v="tiktok"/>
    <s v=""/>
    <s v="766640981186"/>
    <s v="19/11/2025 01:18"/>
  </r>
  <r>
    <x v="10"/>
    <x v="10"/>
    <n v="45"/>
    <n v="1"/>
    <s v="GBU11"/>
    <n v="45"/>
    <n v="0"/>
    <s v="ร้านที่1"/>
    <s v="น******จ"/>
    <s v="******วัดสวรรนิเวสเลี้ยวขวาตรงมาเรื่อยๆก่อนถึงแยกบ้านผู้ใหญ่ ตำบลทุ่งกวาว อำเภอเมืองแพร่ จังหวัดแพร่ 54000"/>
    <s v="54000"/>
    <s v="92"/>
    <s v="19/11/2025 01:29"/>
    <s v="-"/>
    <s v="SPX Express"/>
    <s v="Shopee"/>
    <s v="shopee"/>
    <s v=""/>
    <s v="TH251955549149A"/>
    <s v="19/11/2025 00:56"/>
  </r>
  <r>
    <x v="18"/>
    <x v="22"/>
    <n v="12"/>
    <n v="10"/>
    <s v="GBU10"/>
    <n v="121"/>
    <n v="0"/>
    <s v="ร้านที่1"/>
    <s v="จ******ฐ"/>
    <s v="******านกร่าง ตำบลบ้านกร่าง อำเภอเมืองพิษณุโลก จังหวัดพิษณุโลก 65000"/>
    <s v="65000"/>
    <s v="51"/>
    <s v="19/11/2025 01:27"/>
    <s v="-"/>
    <s v="SPX Express"/>
    <s v="Shopee"/>
    <s v="shopee"/>
    <s v=""/>
    <s v="TH255996481908J"/>
    <s v="19/11/2025 00:55"/>
  </r>
  <r>
    <x v="4"/>
    <x v="4"/>
    <n v="66.333333333333329"/>
    <n v="3"/>
    <s v="GBU9"/>
    <n v="220"/>
    <n v="0"/>
    <s v="ร้านที่4"/>
    <s v="อ***มา ย***กุล"/>
    <s v="กรุงเทพฯ"/>
    <s v="-"/>
    <s v=""/>
    <s v="19/11/2025 00:04"/>
    <s v="-"/>
    <s v="J&amp;T Express"/>
    <s v="Tiktok"/>
    <s v="tiktok"/>
    <s v=""/>
    <s v="766616939211"/>
    <s v="19/11/2025 00:06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x v="0"/>
    <x v="0"/>
    <n v="54.5"/>
    <n v="2"/>
    <s v="GBY72"/>
    <n v="63.5"/>
    <n v="7.5"/>
    <s v="ร้านที่1"/>
    <s v="ปอนด์ นรัตถรักษา"/>
    <s v="9 หมู่ 12 · นาไม้ไผ่/ Na Mai Phai_x000a__x000a_ทุ่งสง/ Thung Songนครศรีธรรมราช/ Nakhon Si Thammarat_x000a_80110"/>
    <s v="80110"/>
    <s v="660815655651"/>
    <s v="20/11/2025 23:59"/>
    <s v="-"/>
    <s v="Kerry_dropoff"/>
    <s v="Lazada"/>
    <s v="lazada"/>
    <s v=""/>
    <s v="-"/>
    <s v="20/11/2025 23:59"/>
  </r>
  <r>
    <x v="1"/>
    <x v="1"/>
    <n v="33.333333333333336"/>
    <n v="3"/>
    <s v="GBY71"/>
    <n v="100"/>
    <n v="0"/>
    <s v="ร้านที่2"/>
    <s v="u***852830"/>
    <s v="นครศรีธรรมราช"/>
    <s v="-"/>
    <s v=""/>
    <s v="20/11/2025 23:58"/>
    <s v="-"/>
    <s v="J&amp;T COD"/>
    <s v="Tiktok"/>
    <s v="จ่ายทีหลัง / COD"/>
    <s v=""/>
    <s v="-"/>
    <s v="20/11/2025 23:58"/>
  </r>
  <r>
    <x v="2"/>
    <x v="2"/>
    <n v="66"/>
    <n v="1"/>
    <s v="GBY68"/>
    <n v="194.25"/>
    <n v="7.5"/>
    <s v="ร้านที่9"/>
    <s v="รักษ์ หินกลิ้ง"/>
    <s v="77/7หมู่1 ต.คลองใหญ่_x000a__x000a_คลองใหญ่/ Khlong Yaiตราด/ Trat_x000a_23110"/>
    <s v="23110"/>
    <s v=""/>
    <s v="-"/>
    <s v="-"/>
    <s v="Kerry_dropoff"/>
    <s v="Lazada"/>
    <s v="-"/>
    <s v=""/>
    <s v="-"/>
    <s v="20/11/2025 22:56"/>
  </r>
  <r>
    <x v="3"/>
    <x v="3"/>
    <n v="66"/>
    <n v="1"/>
    <s v="GBY68"/>
    <n v="194.25"/>
    <n v="7.5"/>
    <s v="ร้านที่9"/>
    <s v="รักษ์ หินกลิ้ง"/>
    <s v="77/7หมู่1 ต.คลองใหญ่_x000a__x000a_คลองใหญ่/ Khlong Yaiตราด/ Trat_x000a_23110"/>
    <s v="23110"/>
    <s v=""/>
    <s v="-"/>
    <s v="-"/>
    <s v="Kerry_dropoff"/>
    <s v="Lazada"/>
    <s v="-"/>
    <s v=""/>
    <s v="-"/>
    <s v="20/11/2025 22:56"/>
  </r>
  <r>
    <x v="4"/>
    <x v="4"/>
    <n v="67"/>
    <n v="1"/>
    <s v="GBY68"/>
    <n v="194.25"/>
    <n v="7.5"/>
    <s v="ร้านที่9"/>
    <s v="รักษ์ หินกลิ้ง"/>
    <s v="77/7หมู่1 ต.คลองใหญ่_x000a__x000a_คลองใหญ่/ Khlong Yaiตราด/ Trat_x000a_23110"/>
    <s v="23110"/>
    <s v=""/>
    <s v="-"/>
    <s v="-"/>
    <s v="Kerry_dropoff"/>
    <s v="Lazada"/>
    <s v="-"/>
    <s v=""/>
    <s v="-"/>
    <s v="20/11/2025 22:56"/>
  </r>
  <r>
    <x v="5"/>
    <x v="5"/>
    <n v="50"/>
    <n v="1"/>
    <s v="GBY67"/>
    <n v="100"/>
    <n v="0"/>
    <s v="ร้านที่4"/>
    <s v="u***owu4nfthew"/>
    <s v="ปราจีนบุรี"/>
    <s v="-"/>
    <s v=""/>
    <s v="20/11/2025 22:52"/>
    <s v="-"/>
    <s v="J&amp;T Express"/>
    <s v="Tiktok"/>
    <s v="tiktok"/>
    <s v=""/>
    <s v="-"/>
    <s v="20/11/2025 22:52"/>
  </r>
  <r>
    <x v="6"/>
    <x v="6"/>
    <n v="50"/>
    <n v="1"/>
    <s v="GBY67"/>
    <n v="100"/>
    <n v="0"/>
    <s v="ร้านที่4"/>
    <s v="u***owu4nfthew"/>
    <s v="ปราจีนบุรี"/>
    <s v="-"/>
    <s v=""/>
    <s v="20/11/2025 22:52"/>
    <s v="-"/>
    <s v="J&amp;T Express"/>
    <s v="Tiktok"/>
    <s v="tiktok"/>
    <s v=""/>
    <s v="-"/>
    <s v="20/11/2025 22:52"/>
  </r>
  <r>
    <x v="7"/>
    <x v="7"/>
    <n v="50"/>
    <n v="1"/>
    <s v="GBY67"/>
    <n v="100"/>
    <n v="0"/>
    <s v="ร้านที่4"/>
    <s v="u***owu4nfthew"/>
    <s v="ปราจีนบุรี"/>
    <s v="-"/>
    <s v=""/>
    <s v="20/11/2025 22:52"/>
    <s v="-"/>
    <s v="J&amp;T Express"/>
    <s v="Tiktok"/>
    <s v="tiktok"/>
    <s v=""/>
    <s v="-"/>
    <s v="20/11/2025 22:52"/>
  </r>
  <r>
    <x v="8"/>
    <x v="8"/>
    <n v="66.666666666666671"/>
    <n v="3"/>
    <s v="GBY66"/>
    <n v="100"/>
    <n v="0"/>
    <s v="ร้านที่2"/>
    <s v="M***ee9879"/>
    <s v="ปทุมธานี"/>
    <s v="-"/>
    <s v=""/>
    <s v="20/11/2025 22:01"/>
    <s v="-"/>
    <s v="Flash Express Thailand COD"/>
    <s v="Tiktok"/>
    <s v="จ่ายทีหลัง / COD"/>
    <s v=""/>
    <s v="-"/>
    <s v="20/11/2025 22:01"/>
  </r>
  <r>
    <x v="9"/>
    <x v="9"/>
    <n v="103.55"/>
    <n v="1"/>
    <s v="GBY65"/>
    <n v="214.1"/>
    <n v="7"/>
    <s v="ร้านที่1"/>
    <s v="มานิตย์ สามารถ"/>
    <s v="23/23หมู่ 9 ถนนเลี่ยงเมืองปากเกร็ดซอย15 ต.บางพูด อ.ปากเกร็ด จ.นนทบุรี · บางพูด/ Bang Phut_x000a__x000a_ปากเกร็ด/ Pak Kretนนทบุรี/ Nonthaburi_x000a_11120"/>
    <s v="11120"/>
    <s v="660928932418"/>
    <s v="20/11/2025 21:52"/>
    <s v="-"/>
    <s v="Kerry_dropoff"/>
    <s v="Lazada"/>
    <s v="lazada"/>
    <s v=""/>
    <s v="-"/>
    <s v="20/11/2025 21:52"/>
  </r>
  <r>
    <x v="10"/>
    <x v="9"/>
    <n v="103.55"/>
    <n v="1"/>
    <s v="GBY65"/>
    <n v="214.1"/>
    <n v="7"/>
    <s v="ร้านที่1"/>
    <s v="มานิตย์ สามารถ"/>
    <s v="23/23หมู่ 9 ถนนเลี่ยงเมืองปากเกร็ดซอย15 ต.บางพูด อ.ปากเกร็ด จ.นนทบุรี · บางพูด/ Bang Phut_x000a__x000a_ปากเกร็ด/ Pak Kretนนทบุรี/ Nonthaburi_x000a_11120"/>
    <s v="11120"/>
    <s v="660928932418"/>
    <s v="20/11/2025 21:52"/>
    <s v="-"/>
    <s v="Kerry_dropoff"/>
    <s v="Lazada"/>
    <s v="lazada"/>
    <s v=""/>
    <s v="-"/>
    <s v="20/11/2025 21:52"/>
  </r>
  <r>
    <x v="2"/>
    <x v="2"/>
    <n v="66"/>
    <n v="2"/>
    <s v="GBY64"/>
    <n v="460"/>
    <n v="0"/>
    <s v="ร้านที่1"/>
    <s v="น******ร"/>
    <s v="****** ต.บึงกาสาม ตำบลบึงกาสาม อำเภอหนองเสือ จังหวัดปทุมธานี 12170"/>
    <s v="12170"/>
    <s v="94"/>
    <s v="20/11/2025 21:44"/>
    <s v="-"/>
    <s v="SPX Express"/>
    <s v="Shopee"/>
    <s v="shopee"/>
    <s v=""/>
    <s v="-"/>
    <s v="20/11/2025 21:44"/>
  </r>
  <r>
    <x v="3"/>
    <x v="3"/>
    <n v="66"/>
    <n v="2"/>
    <s v="GBY64"/>
    <n v="460"/>
    <n v="0"/>
    <s v="ร้านที่1"/>
    <s v="น******ร"/>
    <s v="****** ต.บึงกาสาม ตำบลบึงกาสาม อำเภอหนองเสือ จังหวัดปทุมธานี 12170"/>
    <s v="12170"/>
    <s v="94"/>
    <s v="20/11/2025 21:44"/>
    <s v="-"/>
    <s v="SPX Express"/>
    <s v="Shopee"/>
    <s v="shopee"/>
    <s v=""/>
    <s v="-"/>
    <s v="20/11/2025 21:44"/>
  </r>
  <r>
    <x v="4"/>
    <x v="4"/>
    <n v="67"/>
    <n v="2"/>
    <s v="GBY64"/>
    <n v="460"/>
    <n v="0"/>
    <s v="ร้านที่1"/>
    <s v="น******ร"/>
    <s v="****** ต.บึงกาสาม ตำบลบึงกาสาม อำเภอหนองเสือ จังหวัดปทุมธานี 12170"/>
    <s v="12170"/>
    <s v="94"/>
    <s v="20/11/2025 21:44"/>
    <s v="-"/>
    <s v="SPX Express"/>
    <s v="Shopee"/>
    <s v="shopee"/>
    <s v=""/>
    <s v="-"/>
    <s v="20/11/2025 21:44"/>
  </r>
  <r>
    <x v="8"/>
    <x v="8"/>
    <n v="66.666666666666671"/>
    <n v="3"/>
    <s v="GBY63"/>
    <n v="135"/>
    <n v="35"/>
    <s v="ร้านที่2"/>
    <s v="น***กร จ***์เปราะ"/>
    <s v="กรุงเทพฯ"/>
    <s v="-"/>
    <s v=""/>
    <s v="20/11/2025 21:41"/>
    <s v="-"/>
    <s v="J&amp;T COD"/>
    <s v="Tiktok"/>
    <s v="จ่ายทีหลัง / COD"/>
    <s v=""/>
    <s v="-"/>
    <s v="20/11/2025 21:41"/>
  </r>
  <r>
    <x v="8"/>
    <x v="8"/>
    <n v="66.666666666666671"/>
    <n v="3"/>
    <s v="GBY62"/>
    <n v="200"/>
    <n v="0"/>
    <s v="ร้านที่2"/>
    <s v="ช***ิศ "/>
    <s v="ชลบุรี"/>
    <s v="-"/>
    <s v=""/>
    <s v="20/11/2025 21:17"/>
    <s v="-"/>
    <s v="J&amp;T COD"/>
    <s v="Tiktok"/>
    <s v="จ่ายทีหลัง / COD"/>
    <s v=""/>
    <s v="-"/>
    <s v="20/11/2025 21:17"/>
  </r>
  <r>
    <x v="11"/>
    <x v="10"/>
    <n v="66.666666666666671"/>
    <n v="3"/>
    <s v="GBY62"/>
    <n v="200"/>
    <n v="0"/>
    <s v="ร้านที่2"/>
    <s v="ช***ิศ "/>
    <s v="ชลบุรี"/>
    <s v="-"/>
    <s v=""/>
    <s v="20/11/2025 21:17"/>
    <s v="-"/>
    <s v="J&amp;T COD"/>
    <s v="Tiktok"/>
    <s v="จ่ายทีหลัง / COD"/>
    <s v=""/>
    <s v="-"/>
    <s v="20/11/2025 21:17"/>
  </r>
  <r>
    <x v="12"/>
    <x v="11"/>
    <n v="139"/>
    <n v="1"/>
    <s v="GBY61"/>
    <n v="391"/>
    <n v="64"/>
    <s v="ร้านที่1"/>
    <s v="ศศิธร สุราย"/>
    <s v="56 ม.7 ต.บ้านโคก  อ.หนองนาคำ จ.ขอนแก่น 40150 093-107-8856 · ภูเวียง/ Phu Wiang_x000a__x000a_ภูเวียง/ Phu Wiangขอนแก่น/ Khon Kaen_x000a_40150"/>
    <s v="40150"/>
    <s v="660931078856"/>
    <s v="20/11/2025 21:18"/>
    <s v="-"/>
    <s v="Kerry_dropoff"/>
    <s v="Lazada"/>
    <s v="lazada"/>
    <s v=""/>
    <s v="-"/>
    <s v="20/11/2025 21:16"/>
  </r>
  <r>
    <x v="13"/>
    <x v="12"/>
    <n v="139"/>
    <n v="1"/>
    <s v="GBY61"/>
    <n v="391"/>
    <n v="64"/>
    <s v="ร้านที่1"/>
    <s v="ศศิธร สุราย"/>
    <s v="56 ม.7 ต.บ้านโคก  อ.หนองนาคำ จ.ขอนแก่น 40150 093-107-8856 · ภูเวียง/ Phu Wiang_x000a__x000a_ภูเวียง/ Phu Wiangขอนแก่น/ Khon Kaen_x000a_40150"/>
    <s v="40150"/>
    <s v="660931078856"/>
    <s v="20/11/2025 21:18"/>
    <s v="-"/>
    <s v="Kerry_dropoff"/>
    <s v="Lazada"/>
    <s v="lazada"/>
    <s v=""/>
    <s v="-"/>
    <s v="20/11/2025 21:16"/>
  </r>
  <r>
    <x v="9"/>
    <x v="13"/>
    <n v="139"/>
    <n v="1"/>
    <s v="GBY61"/>
    <n v="391"/>
    <n v="64"/>
    <s v="ร้านที่1"/>
    <s v="ศศิธร สุราย"/>
    <s v="56 ม.7 ต.บ้านโคก  อ.หนองนาคำ จ.ขอนแก่น 40150 093-107-8856 · ภูเวียง/ Phu Wiang_x000a__x000a_ภูเวียง/ Phu Wiangขอนแก่น/ Khon Kaen_x000a_40150"/>
    <s v="40150"/>
    <s v="660931078856"/>
    <s v="20/11/2025 21:18"/>
    <s v="-"/>
    <s v="Kerry_dropoff"/>
    <s v="Lazada"/>
    <s v="lazada"/>
    <s v=""/>
    <s v="-"/>
    <s v="20/11/2025 21:16"/>
  </r>
  <r>
    <x v="10"/>
    <x v="14"/>
    <n v="139"/>
    <n v="1"/>
    <s v="GBY61"/>
    <n v="391"/>
    <n v="64"/>
    <s v="ร้านที่1"/>
    <s v="ศศิธร สุราย"/>
    <s v="56 ม.7 ต.บ้านโคก  อ.หนองนาคำ จ.ขอนแก่น 40150 093-107-8856 · ภูเวียง/ Phu Wiang_x000a__x000a_ภูเวียง/ Phu Wiangขอนแก่น/ Khon Kaen_x000a_40150"/>
    <s v="40150"/>
    <s v="660931078856"/>
    <s v="20/11/2025 21:18"/>
    <s v="-"/>
    <s v="Kerry_dropoff"/>
    <s v="Lazada"/>
    <s v="lazada"/>
    <s v=""/>
    <s v="-"/>
    <s v="20/11/2025 21:16"/>
  </r>
  <r>
    <x v="11"/>
    <x v="10"/>
    <n v="66.666666666666671"/>
    <n v="9"/>
    <s v="GBY60"/>
    <n v="300"/>
    <n v="0"/>
    <s v="ร้านที่2"/>
    <s v="ข***"/>
    <s v="เชียงใหม่"/>
    <s v="-"/>
    <s v=""/>
    <s v="20/11/2025 21:16"/>
    <s v="-"/>
    <s v="J&amp;T COD"/>
    <s v="Tiktok"/>
    <s v="จ่ายทีหลัง / COD"/>
    <s v=""/>
    <s v="-"/>
    <s v="20/11/2025 21:16"/>
  </r>
  <r>
    <x v="12"/>
    <x v="11"/>
    <n v="139"/>
    <n v="1"/>
    <s v="GBY59"/>
    <n v="341.95"/>
    <n v="64"/>
    <s v="ร้านที่1"/>
    <s v="พัด ปากมงคล"/>
    <s v="ซอย12 บ้านกองนาง  210 หมู่ 1 · กองนาง/ Kong Nang_x000a__x000a_ท่าบ่อ/ Tha Boหนองคาย/ Nong Khai_x000a_43110"/>
    <s v="43110"/>
    <s v="660934593604"/>
    <s v="20/11/2025 21:12"/>
    <s v="-"/>
    <s v="Kerry_dropoff"/>
    <s v="Lazada"/>
    <s v="lazada"/>
    <s v=""/>
    <s v="-"/>
    <s v="20/11/2025 21:12"/>
  </r>
  <r>
    <x v="13"/>
    <x v="12"/>
    <n v="139"/>
    <n v="1"/>
    <s v="GBY59"/>
    <n v="341.95"/>
    <n v="64"/>
    <s v="ร้านที่1"/>
    <s v="พัด ปากมงคล"/>
    <s v="ซอย12 บ้านกองนาง  210 หมู่ 1 · กองนาง/ Kong Nang_x000a__x000a_ท่าบ่อ/ Tha Boหนองคาย/ Nong Khai_x000a_43110"/>
    <s v="43110"/>
    <s v="660934593604"/>
    <s v="20/11/2025 21:12"/>
    <s v="-"/>
    <s v="Kerry_dropoff"/>
    <s v="Lazada"/>
    <s v="lazada"/>
    <s v=""/>
    <s v="-"/>
    <s v="20/11/2025 21:12"/>
  </r>
  <r>
    <x v="9"/>
    <x v="13"/>
    <n v="139"/>
    <n v="1"/>
    <s v="GBY59"/>
    <n v="341.95"/>
    <n v="64"/>
    <s v="ร้านที่1"/>
    <s v="พัด ปากมงคล"/>
    <s v="ซอย12 บ้านกองนาง  210 หมู่ 1 · กองนาง/ Kong Nang_x000a__x000a_ท่าบ่อ/ Tha Boหนองคาย/ Nong Khai_x000a_43110"/>
    <s v="43110"/>
    <s v="660934593604"/>
    <s v="20/11/2025 21:12"/>
    <s v="-"/>
    <s v="Kerry_dropoff"/>
    <s v="Lazada"/>
    <s v="lazada"/>
    <s v=""/>
    <s v="-"/>
    <s v="20/11/2025 21:12"/>
  </r>
  <r>
    <x v="10"/>
    <x v="14"/>
    <n v="139"/>
    <n v="1"/>
    <s v="GBY59"/>
    <n v="341.95"/>
    <n v="64"/>
    <s v="ร้านที่1"/>
    <s v="พัด ปากมงคล"/>
    <s v="ซอย12 บ้านกองนาง  210 หมู่ 1 · กองนาง/ Kong Nang_x000a__x000a_ท่าบ่อ/ Tha Boหนองคาย/ Nong Khai_x000a_43110"/>
    <s v="43110"/>
    <s v="660934593604"/>
    <s v="20/11/2025 21:12"/>
    <s v="-"/>
    <s v="Kerry_dropoff"/>
    <s v="Lazada"/>
    <s v="lazada"/>
    <s v=""/>
    <s v="-"/>
    <s v="20/11/2025 21:12"/>
  </r>
  <r>
    <x v="4"/>
    <x v="15"/>
    <n v="80.400000000000006"/>
    <n v="1"/>
    <s v="GBY58"/>
    <n v="80.400000000000006"/>
    <n v="0"/>
    <s v="ร้านที่1"/>
    <s v="นงเยาว์..ศรีตองออ่น"/>
    <s v="60/24.ม.8ม.บ.ว.นิเวศ.ช.2/1.กระทุ่มล้ม14.ถ.พุทธมณฑลสาย4.ต.กระทุ่มล้ม.อ.สามพราน.จ.นครปฐม.73220_x000a__x000a_สามพราน/ Sam Phranนครปฐม/ Nakhon Pathom_x000a_73220"/>
    <s v="73220"/>
    <s v="660851452918"/>
    <s v="20/11/2025 21:10"/>
    <s v="-"/>
    <s v="Kerry_dropoff"/>
    <s v="Lazada"/>
    <s v="lazada"/>
    <s v=""/>
    <s v="-"/>
    <s v="20/11/2025 21:10"/>
  </r>
  <r>
    <x v="1"/>
    <x v="1"/>
    <n v="50"/>
    <n v="6"/>
    <s v="GBY57"/>
    <n v="228"/>
    <n v="28"/>
    <s v="ร้านที่2"/>
    <s v="ก***"/>
    <s v="กรุงเทพมหานคร"/>
    <s v="-"/>
    <s v=""/>
    <s v="20/11/2025 20:55"/>
    <s v="-"/>
    <s v="J&amp;T Express"/>
    <s v="Tiktok"/>
    <s v="tiktok"/>
    <s v=""/>
    <s v="-"/>
    <s v="20/11/2025 20:55"/>
  </r>
  <r>
    <x v="8"/>
    <x v="8"/>
    <n v="66.666666666666671"/>
    <n v="3"/>
    <s v="GBY56"/>
    <n v="100"/>
    <n v="0"/>
    <s v="ร้านที่2"/>
    <s v="พ***า ช***าค"/>
    <s v="นครศรีธรรมราช"/>
    <s v="-"/>
    <s v=""/>
    <s v="20/11/2025 20:51"/>
    <s v="-"/>
    <s v="J&amp;T COD"/>
    <s v="Tiktok"/>
    <s v="จ่ายทีหลัง / COD"/>
    <s v=""/>
    <s v="-"/>
    <s v="20/11/2025 20:51"/>
  </r>
  <r>
    <x v="4"/>
    <x v="4"/>
    <n v="69.900000000000006"/>
    <n v="10"/>
    <s v="GBY55"/>
    <n v="494.3"/>
    <n v="0"/>
    <s v="ร้านที่1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20/11/2025 20:50"/>
  </r>
  <r>
    <x v="8"/>
    <x v="8"/>
    <n v="66.666666666666671"/>
    <n v="3"/>
    <s v="GBY54"/>
    <n v="100"/>
    <n v="0"/>
    <s v="ร้านที่2"/>
    <s v="ว***า ส***ะลิ"/>
    <s v="สระบุรี"/>
    <s v="-"/>
    <s v=""/>
    <s v="20/11/2025 20:50"/>
    <s v="-"/>
    <s v="J&amp;T COD"/>
    <s v="Tiktok"/>
    <s v="จ่ายทีหลัง / COD"/>
    <s v=""/>
    <s v="-"/>
    <s v="20/11/2025 20:50"/>
  </r>
  <r>
    <x v="5"/>
    <x v="5"/>
    <n v="50"/>
    <n v="1"/>
    <s v="GBY53"/>
    <n v="100"/>
    <n v="0"/>
    <s v="ร้านที่4"/>
    <s v="ธ*** บ***ุญ"/>
    <s v="กำแพงเพชร"/>
    <s v="-"/>
    <s v=""/>
    <s v="20/11/2025 20:49"/>
    <s v="-"/>
    <s v="J&amp;T COD"/>
    <s v="Tiktok"/>
    <s v="จ่ายทีหลัง / COD"/>
    <s v=""/>
    <s v="-"/>
    <s v="20/11/2025 20:49"/>
  </r>
  <r>
    <x v="6"/>
    <x v="6"/>
    <n v="50"/>
    <n v="1"/>
    <s v="GBY53"/>
    <n v="100"/>
    <n v="0"/>
    <s v="ร้านที่4"/>
    <s v="ธ*** บ***ุญ"/>
    <s v="กำแพงเพชร"/>
    <s v="-"/>
    <s v=""/>
    <s v="20/11/2025 20:49"/>
    <s v="-"/>
    <s v="J&amp;T COD"/>
    <s v="Tiktok"/>
    <s v="จ่ายทีหลัง / COD"/>
    <s v=""/>
    <s v="-"/>
    <s v="20/11/2025 20:49"/>
  </r>
  <r>
    <x v="7"/>
    <x v="7"/>
    <n v="50"/>
    <n v="1"/>
    <s v="GBY53"/>
    <n v="100"/>
    <n v="0"/>
    <s v="ร้านที่4"/>
    <s v="ธ*** บ***ุญ"/>
    <s v="กำแพงเพชร"/>
    <s v="-"/>
    <s v=""/>
    <s v="20/11/2025 20:49"/>
    <s v="-"/>
    <s v="J&amp;T COD"/>
    <s v="Tiktok"/>
    <s v="จ่ายทีหลัง / COD"/>
    <s v=""/>
    <s v="-"/>
    <s v="20/11/2025 20:49"/>
  </r>
  <r>
    <x v="1"/>
    <x v="1"/>
    <n v="50"/>
    <n v="6"/>
    <s v="GBY52"/>
    <n v="208"/>
    <n v="8"/>
    <s v="ร้านที่2"/>
    <s v="ป***จตามสั่งนะจ๊ะ"/>
    <s v="สุราษฎร์ธานี"/>
    <s v="-"/>
    <s v=""/>
    <s v="20/11/2025 20:45"/>
    <s v="-"/>
    <s v="J&amp;T COD"/>
    <s v="Tiktok"/>
    <s v="จ่ายทีหลัง / COD"/>
    <s v=""/>
    <s v="-"/>
    <s v="20/11/2025 20:46"/>
  </r>
  <r>
    <x v="8"/>
    <x v="8"/>
    <n v="66.666666666666671"/>
    <n v="3"/>
    <s v="GBY51"/>
    <n v="100"/>
    <n v="0"/>
    <s v="ร้านที่2"/>
    <s v="เ*** ป***กาพัง"/>
    <s v="มหาสารคาม"/>
    <s v="-"/>
    <s v=""/>
    <s v="20/11/2025 20:43"/>
    <s v="-"/>
    <s v="J&amp;T COD"/>
    <s v="Tiktok"/>
    <s v="จ่ายทีหลัง / COD"/>
    <s v=""/>
    <s v="-"/>
    <s v="20/11/2025 20:43"/>
  </r>
  <r>
    <x v="1"/>
    <x v="1"/>
    <n v="33.333333333333336"/>
    <n v="3"/>
    <s v="GBY50"/>
    <n v="100"/>
    <n v="0"/>
    <s v="ร้านที่2"/>
    <s v="s***anitpoonkum"/>
    <s v="ฉะเชิงเทรา"/>
    <s v="-"/>
    <s v=""/>
    <s v="20/11/2025 20:38"/>
    <s v="-"/>
    <s v="J&amp;T COD"/>
    <s v="Tiktok"/>
    <s v="จ่ายทีหลัง / COD"/>
    <s v=""/>
    <s v="-"/>
    <s v="20/11/2025 20:38"/>
  </r>
  <r>
    <x v="5"/>
    <x v="5"/>
    <n v="50"/>
    <n v="1"/>
    <s v="GBY49"/>
    <n v="100"/>
    <n v="0"/>
    <s v="ร้านที่4"/>
    <s v="ช***ธร ป***จรัสวาณิชย์"/>
    <s v="เชียงใหม่"/>
    <s v="-"/>
    <s v=""/>
    <s v="20/11/2025 20:39"/>
    <s v="-"/>
    <s v="J&amp;T Express"/>
    <s v="Tiktok"/>
    <s v="tiktok"/>
    <s v=""/>
    <s v="-"/>
    <s v="20/11/2025 20:38"/>
  </r>
  <r>
    <x v="6"/>
    <x v="6"/>
    <n v="50"/>
    <n v="1"/>
    <s v="GBY49"/>
    <n v="100"/>
    <n v="0"/>
    <s v="ร้านที่4"/>
    <s v="ช***ธร ป***จรัสวาณิชย์"/>
    <s v="เชียงใหม่"/>
    <s v="-"/>
    <s v=""/>
    <s v="20/11/2025 20:39"/>
    <s v="-"/>
    <s v="J&amp;T Express"/>
    <s v="Tiktok"/>
    <s v="tiktok"/>
    <s v=""/>
    <s v="-"/>
    <s v="20/11/2025 20:38"/>
  </r>
  <r>
    <x v="7"/>
    <x v="7"/>
    <n v="50"/>
    <n v="1"/>
    <s v="GBY49"/>
    <n v="100"/>
    <n v="0"/>
    <s v="ร้านที่4"/>
    <s v="ช***ธร ป***จรัสวาณิชย์"/>
    <s v="เชียงใหม่"/>
    <s v="-"/>
    <s v=""/>
    <s v="20/11/2025 20:39"/>
    <s v="-"/>
    <s v="J&amp;T Express"/>
    <s v="Tiktok"/>
    <s v="tiktok"/>
    <s v=""/>
    <s v="-"/>
    <s v="20/11/2025 20:38"/>
  </r>
  <r>
    <x v="1"/>
    <x v="1"/>
    <n v="50"/>
    <n v="6"/>
    <s v="GBY48"/>
    <n v="100"/>
    <n v="0"/>
    <s v="ร้านที่2"/>
    <s v="ศ***รัตน์ ม***ก"/>
    <s v="สุพรรณบุรี"/>
    <s v="-"/>
    <s v=""/>
    <s v="20/11/2025 20:33"/>
    <s v="-"/>
    <s v="J&amp;T Express"/>
    <s v="Tiktok"/>
    <s v="tiktok"/>
    <s v=""/>
    <s v="-"/>
    <s v="20/11/2025 20:33"/>
  </r>
  <r>
    <x v="8"/>
    <x v="8"/>
    <n v="66.666666666666671"/>
    <n v="3"/>
    <s v="GBY47"/>
    <n v="129"/>
    <n v="29"/>
    <s v="ร้านที่2"/>
    <s v="น***้าง  ศ***พงษ์"/>
    <s v="สมุทรสาคร"/>
    <s v="-"/>
    <s v=""/>
    <s v="20/11/2025 20:23"/>
    <s v="-"/>
    <s v="J&amp;T COD"/>
    <s v="Tiktok"/>
    <s v="จ่ายทีหลัง / COD"/>
    <s v=""/>
    <s v="-"/>
    <s v="20/11/2025 20:23"/>
  </r>
  <r>
    <x v="8"/>
    <x v="8"/>
    <n v="66.666666666666671"/>
    <n v="3"/>
    <s v="GBY46"/>
    <n v="100"/>
    <n v="0"/>
    <s v="ร้านที่2"/>
    <s v="น***ำดวน น***า"/>
    <s v="อุตรดิตถ์"/>
    <s v="-"/>
    <s v=""/>
    <s v="20/11/2025 20:22"/>
    <s v="-"/>
    <s v="J&amp;T COD"/>
    <s v="Tiktok"/>
    <s v="จ่ายทีหลัง / COD"/>
    <s v=""/>
    <s v="-"/>
    <s v="20/11/2025 20:22"/>
  </r>
  <r>
    <x v="1"/>
    <x v="1"/>
    <n v="33.333333333333336"/>
    <n v="3"/>
    <s v="GBY45"/>
    <n v="100"/>
    <n v="0"/>
    <s v="ร้านที่2"/>
    <s v="อ***รา.  ด***ี"/>
    <s v="สระบุรี"/>
    <s v="-"/>
    <s v=""/>
    <s v="20/11/2025 20:18"/>
    <s v="-"/>
    <s v="J&amp;T Express"/>
    <s v="Tiktok"/>
    <s v="tiktok"/>
    <s v=""/>
    <s v="-"/>
    <s v="20/11/2025 20:18"/>
  </r>
  <r>
    <x v="8"/>
    <x v="8"/>
    <n v="33"/>
    <n v="10"/>
    <s v="GBY44"/>
    <n v="322.06"/>
    <n v="0"/>
    <s v="ร้านที่2"/>
    <s v="ม***า เ***วเหลือง"/>
    <s v="ตาก"/>
    <s v="-"/>
    <s v=""/>
    <s v="20/11/2025 20:13"/>
    <s v="-"/>
    <s v="J&amp;T COD"/>
    <s v="Tiktok"/>
    <s v="จ่ายทีหลัง / COD"/>
    <s v=""/>
    <s v="-"/>
    <s v="20/11/2025 20:13"/>
  </r>
  <r>
    <x v="4"/>
    <x v="15"/>
    <n v="68"/>
    <n v="1"/>
    <s v="GBY43"/>
    <n v="68"/>
    <n v="0"/>
    <s v="ร้านที่1"/>
    <s v="ศิริเพ็ญ  สง่าเนตรเพชร"/>
    <s v="42/1 ม 2  ต อ้อมใหญ่_x000a__x000a_สามพราน/ Sam Phranนครปฐม/ Nakhon Pathom_x000a_73160"/>
    <s v="73160"/>
    <s v="660891488975"/>
    <s v="20/11/2025 20:12"/>
    <s v="-"/>
    <s v="Kerry_dropoff"/>
    <s v="Lazada"/>
    <s v="lazada"/>
    <s v=""/>
    <s v="-"/>
    <s v="20/11/2025 20:11"/>
  </r>
  <r>
    <x v="1"/>
    <x v="1"/>
    <n v="33.333333333333336"/>
    <n v="3"/>
    <s v="GBY42"/>
    <n v="208.99"/>
    <n v="0"/>
    <s v="ร้านที่2"/>
    <s v="อ***ภรณ์ โ***์ไพจิตร์"/>
    <s v="สระบุรี"/>
    <s v="-"/>
    <s v=""/>
    <s v="20/11/2025 20:10"/>
    <s v="-"/>
    <s v="J&amp;T COD"/>
    <s v="Tiktok"/>
    <s v="จ่ายทีหลัง / COD"/>
    <s v=""/>
    <s v="-"/>
    <s v="20/11/2025 20:10"/>
  </r>
  <r>
    <x v="13"/>
    <x v="12"/>
    <n v="139"/>
    <n v="1"/>
    <s v="GBY42"/>
    <n v="208.99"/>
    <n v="0"/>
    <s v="ร้านที่2"/>
    <s v="อ***ภรณ์ โ***์ไพจิตร์"/>
    <s v="สระบุรี"/>
    <s v="-"/>
    <s v=""/>
    <s v="20/11/2025 20:10"/>
    <s v="-"/>
    <s v="J&amp;T COD"/>
    <s v="Tiktok"/>
    <s v="จ่ายทีหลัง / COD"/>
    <s v=""/>
    <s v="-"/>
    <s v="20/11/2025 20:10"/>
  </r>
  <r>
    <x v="4"/>
    <x v="4"/>
    <n v="66.333333333333329"/>
    <n v="3"/>
    <s v="GBY41"/>
    <n v="158.5"/>
    <n v="0"/>
    <s v="ร้านที่3"/>
    <s v="ศิริเพ็ญ  สง่าเนตรเพชร"/>
    <s v="42/1 ม 2  ต อ้อมใหญ่_x000a__x000a_สามพราน/ Sam Phranนครปฐม/ Nakhon Pathom_x000a_73160"/>
    <s v="73160"/>
    <s v="660891488975"/>
    <s v="20/11/2025 20:10"/>
    <s v="-"/>
    <s v="Kerry_dropoff"/>
    <s v="Lazada"/>
    <s v="lazada"/>
    <s v=""/>
    <s v="-"/>
    <s v="20/11/2025 20:10"/>
  </r>
  <r>
    <x v="3"/>
    <x v="3"/>
    <n v="66.333333333333329"/>
    <n v="3"/>
    <s v="GBY40"/>
    <n v="230"/>
    <n v="0"/>
    <s v="ร้านที่1"/>
    <s v="ธ******ว"/>
    <s v="******ดง อำเภอชาติตระการ จังหวัดพิษณุโลก 65170"/>
    <s v="65170"/>
    <s v="23"/>
    <s v="20/11/2025 20:10"/>
    <s v="-"/>
    <s v="SPX Express"/>
    <s v="Shopee"/>
    <s v="shopee"/>
    <s v=""/>
    <s v="-"/>
    <s v="20/11/2025 20:09"/>
  </r>
  <r>
    <x v="1"/>
    <x v="1"/>
    <n v="33.333333333333336"/>
    <n v="6"/>
    <s v="GBY39"/>
    <n v="288.08"/>
    <n v="0"/>
    <s v="ร้านที่2"/>
    <s v="อ***"/>
    <s v="นครราชสีมา"/>
    <s v="-"/>
    <s v=""/>
    <s v="20/11/2025 20:07"/>
    <s v="-"/>
    <s v="J&amp;T COD"/>
    <s v="Tiktok"/>
    <s v="จ่ายทีหลัง / COD"/>
    <s v=""/>
    <s v="-"/>
    <s v="20/11/2025 20:08"/>
  </r>
  <r>
    <x v="11"/>
    <x v="10"/>
    <n v="66.666666666666671"/>
    <n v="3"/>
    <s v="GBY39"/>
    <n v="288.08"/>
    <n v="0"/>
    <s v="ร้านที่2"/>
    <s v="อ***"/>
    <s v="นครราชสีมา"/>
    <s v="-"/>
    <s v=""/>
    <s v="20/11/2025 20:07"/>
    <s v="-"/>
    <s v="J&amp;T COD"/>
    <s v="Tiktok"/>
    <s v="จ่ายทีหลัง / COD"/>
    <s v=""/>
    <s v="-"/>
    <s v="20/11/2025 20:08"/>
  </r>
  <r>
    <x v="12"/>
    <x v="11"/>
    <n v="139"/>
    <n v="1"/>
    <s v="GBY38"/>
    <n v="211.5"/>
    <n v="9"/>
    <s v="ร้านที่1"/>
    <s v="ประนอม สังข์สุวรรณ"/>
    <s v="143 ม.4 ต.ชัยบาดาล อ.ชัยบาดาล จ.ลพบุรี · ชัยบาดาล/ Chai Badan_x000a__x000a_ชัยบาดาล/ Chai Badanลพบุรี/ Lopburi_x000a_15230"/>
    <s v="15230"/>
    <s v="660870756820"/>
    <s v="20/11/2025 20:21"/>
    <s v="-"/>
    <s v="Kerry_dropoff"/>
    <s v="Lazada"/>
    <s v="lazada"/>
    <s v=""/>
    <s v="-"/>
    <s v="20/11/2025 20:02"/>
  </r>
  <r>
    <x v="13"/>
    <x v="12"/>
    <n v="139"/>
    <n v="1"/>
    <s v="GBY38"/>
    <n v="211.5"/>
    <n v="9"/>
    <s v="ร้านที่1"/>
    <s v="ประนอม สังข์สุวรรณ"/>
    <s v="143 ม.4 ต.ชัยบาดาล อ.ชัยบาดาล จ.ลพบุรี · ชัยบาดาล/ Chai Badan_x000a__x000a_ชัยบาดาล/ Chai Badanลพบุรี/ Lopburi_x000a_15230"/>
    <s v="15230"/>
    <s v="660870756820"/>
    <s v="20/11/2025 20:21"/>
    <s v="-"/>
    <s v="Kerry_dropoff"/>
    <s v="Lazada"/>
    <s v="lazada"/>
    <s v=""/>
    <s v="-"/>
    <s v="20/11/2025 20:02"/>
  </r>
  <r>
    <x v="9"/>
    <x v="13"/>
    <n v="139"/>
    <n v="1"/>
    <s v="GBY38"/>
    <n v="211.5"/>
    <n v="9"/>
    <s v="ร้านที่1"/>
    <s v="ประนอม สังข์สุวรรณ"/>
    <s v="143 ม.4 ต.ชัยบาดาล อ.ชัยบาดาล จ.ลพบุรี · ชัยบาดาล/ Chai Badan_x000a__x000a_ชัยบาดาล/ Chai Badanลพบุรี/ Lopburi_x000a_15230"/>
    <s v="15230"/>
    <s v="660870756820"/>
    <s v="20/11/2025 20:21"/>
    <s v="-"/>
    <s v="Kerry_dropoff"/>
    <s v="Lazada"/>
    <s v="lazada"/>
    <s v=""/>
    <s v="-"/>
    <s v="20/11/2025 20:02"/>
  </r>
  <r>
    <x v="10"/>
    <x v="14"/>
    <n v="139"/>
    <n v="1"/>
    <s v="GBY38"/>
    <n v="211.5"/>
    <n v="9"/>
    <s v="ร้านที่1"/>
    <s v="ประนอม สังข์สุวรรณ"/>
    <s v="143 ม.4 ต.ชัยบาดาล อ.ชัยบาดาล จ.ลพบุรี · ชัยบาดาล/ Chai Badan_x000a__x000a_ชัยบาดาล/ Chai Badanลพบุรี/ Lopburi_x000a_15230"/>
    <s v="15230"/>
    <s v="660870756820"/>
    <s v="20/11/2025 20:21"/>
    <s v="-"/>
    <s v="Kerry_dropoff"/>
    <s v="Lazada"/>
    <s v="lazada"/>
    <s v=""/>
    <s v="-"/>
    <s v="20/11/2025 20:02"/>
  </r>
  <r>
    <x v="5"/>
    <x v="5"/>
    <n v="60"/>
    <n v="2"/>
    <s v="GBY37"/>
    <n v="579.41999999999996"/>
    <n v="0"/>
    <s v="ร้านที่2"/>
    <s v="น***าวพัชรินทร์ ใ***ญ"/>
    <s v="ตาก"/>
    <s v="-"/>
    <s v=""/>
    <s v="20/11/2025 19:51"/>
    <s v="-"/>
    <s v="J&amp;T COD"/>
    <s v="Tiktok"/>
    <s v="จ่ายทีหลัง / COD"/>
    <s v=""/>
    <s v="-"/>
    <s v="20/11/2025 19:51"/>
  </r>
  <r>
    <x v="6"/>
    <x v="6"/>
    <n v="60"/>
    <n v="2"/>
    <s v="GBY37"/>
    <n v="579.41999999999996"/>
    <n v="0"/>
    <s v="ร้านที่2"/>
    <s v="น***าวพัชรินทร์ ใ***ญ"/>
    <s v="ตาก"/>
    <s v="-"/>
    <s v=""/>
    <s v="20/11/2025 19:51"/>
    <s v="-"/>
    <s v="J&amp;T COD"/>
    <s v="Tiktok"/>
    <s v="จ่ายทีหลัง / COD"/>
    <s v=""/>
    <s v="-"/>
    <s v="20/11/2025 19:51"/>
  </r>
  <r>
    <x v="7"/>
    <x v="7"/>
    <n v="60"/>
    <n v="2"/>
    <s v="GBY37"/>
    <n v="579.41999999999996"/>
    <n v="0"/>
    <s v="ร้านที่2"/>
    <s v="น***าวพัชรินทร์ ใ***ญ"/>
    <s v="ตาก"/>
    <s v="-"/>
    <s v=""/>
    <s v="20/11/2025 19:51"/>
    <s v="-"/>
    <s v="J&amp;T COD"/>
    <s v="Tiktok"/>
    <s v="จ่ายทีหลัง / COD"/>
    <s v=""/>
    <s v="-"/>
    <s v="20/11/2025 19:51"/>
  </r>
  <r>
    <x v="11"/>
    <x v="10"/>
    <n v="66.666666666666671"/>
    <n v="6"/>
    <s v="GBY37"/>
    <n v="579.41999999999996"/>
    <n v="0"/>
    <s v="ร้านที่2"/>
    <s v="น***าวพัชรินทร์ ใ***ญ"/>
    <s v="ตาก"/>
    <s v="-"/>
    <s v=""/>
    <s v="20/11/2025 19:51"/>
    <s v="-"/>
    <s v="J&amp;T COD"/>
    <s v="Tiktok"/>
    <s v="จ่ายทีหลัง / COD"/>
    <s v=""/>
    <s v="-"/>
    <s v="20/11/2025 19:51"/>
  </r>
  <r>
    <x v="8"/>
    <x v="8"/>
    <n v="66.666666666666671"/>
    <n v="6"/>
    <s v="GBY37"/>
    <n v="579.41999999999996"/>
    <n v="0"/>
    <s v="ร้านที่2"/>
    <s v="น***าวพัชรินทร์ ใ***ญ"/>
    <s v="ตาก"/>
    <s v="-"/>
    <s v=""/>
    <s v="20/11/2025 19:51"/>
    <s v="-"/>
    <s v="J&amp;T COD"/>
    <s v="Tiktok"/>
    <s v="จ่ายทีหลัง / COD"/>
    <s v=""/>
    <s v="-"/>
    <s v="20/11/2025 19:51"/>
  </r>
  <r>
    <x v="8"/>
    <x v="8"/>
    <n v="66.666666666666671"/>
    <n v="3"/>
    <s v="GBY36"/>
    <n v="200"/>
    <n v="0"/>
    <s v="ร้านที่2"/>
    <s v="ค*** ห***่ทน"/>
    <s v="Uttaradit"/>
    <s v="-"/>
    <s v=""/>
    <s v="20/11/2025 19:49"/>
    <s v="-"/>
    <s v="Flash Express Thailand"/>
    <s v="Tiktok"/>
    <s v="tiktok"/>
    <s v=""/>
    <s v="-"/>
    <s v="20/11/2025 19:49"/>
  </r>
  <r>
    <x v="1"/>
    <x v="1"/>
    <n v="33.333333333333336"/>
    <n v="3"/>
    <s v="GBY36"/>
    <n v="200"/>
    <n v="0"/>
    <s v="ร้านที่2"/>
    <s v="ค*** ห***่ทน"/>
    <s v="Uttaradit"/>
    <s v="-"/>
    <s v=""/>
    <s v="20/11/2025 19:49"/>
    <s v="-"/>
    <s v="Flash Express Thailand"/>
    <s v="Tiktok"/>
    <s v="tiktok"/>
    <s v=""/>
    <s v="-"/>
    <s v="20/11/2025 19:49"/>
  </r>
  <r>
    <x v="10"/>
    <x v="14"/>
    <n v="139"/>
    <n v="2"/>
    <s v="GBY35"/>
    <n v="217.98"/>
    <n v="0"/>
    <s v="ร้านที่2"/>
    <s v="เ*** ห***กลาง"/>
    <s v="นครราชสีมา"/>
    <s v="-"/>
    <s v=""/>
    <s v="20/11/2025 19:49"/>
    <s v="-"/>
    <s v="Flash Express Thailand COD"/>
    <s v="Tiktok"/>
    <s v="จ่ายทีหลัง / COD"/>
    <s v=""/>
    <s v="-"/>
    <s v="20/11/2025 19:49"/>
  </r>
  <r>
    <x v="1"/>
    <x v="1"/>
    <n v="50"/>
    <n v="6"/>
    <s v="GBY34"/>
    <n v="200"/>
    <n v="0"/>
    <s v="ร้านที่2"/>
    <s v="จ***า  ค***"/>
    <s v="นครสวรรค์"/>
    <s v="-"/>
    <s v=""/>
    <s v="20/11/2025 19:47"/>
    <s v="-"/>
    <s v="J&amp;T COD"/>
    <s v="Tiktok"/>
    <s v="จ่ายทีหลัง / COD"/>
    <s v=""/>
    <s v="-"/>
    <s v="20/11/2025 19:47"/>
  </r>
  <r>
    <x v="8"/>
    <x v="8"/>
    <n v="66.666666666666671"/>
    <n v="3"/>
    <s v="GBY33"/>
    <n v="129"/>
    <n v="29"/>
    <s v="ร้านที่2"/>
    <s v="พ***์ชนก น***กิด"/>
    <s v="สระบุรี"/>
    <s v="-"/>
    <s v=""/>
    <s v="20/11/2025 19:35"/>
    <s v="-"/>
    <s v="J&amp;T COD"/>
    <s v="Tiktok"/>
    <s v="จ่ายทีหลัง / COD"/>
    <s v=""/>
    <s v="-"/>
    <s v="20/11/2025 19:35"/>
  </r>
  <r>
    <x v="5"/>
    <x v="5"/>
    <n v="50"/>
    <n v="1"/>
    <s v="GBY32"/>
    <n v="100"/>
    <n v="0"/>
    <s v="ร้านที่4"/>
    <s v="น***แก้ว ท***อนตัน"/>
    <s v="เพชรบูรณ์"/>
    <s v="-"/>
    <s v=""/>
    <s v="20/11/2025 19:34"/>
    <s v="-"/>
    <s v="Flash Express Thailand COD"/>
    <s v="Tiktok"/>
    <s v="จ่ายทีหลัง / COD"/>
    <s v=""/>
    <s v="-"/>
    <s v="20/11/2025 19:34"/>
  </r>
  <r>
    <x v="6"/>
    <x v="6"/>
    <n v="50"/>
    <n v="1"/>
    <s v="GBY32"/>
    <n v="100"/>
    <n v="0"/>
    <s v="ร้านที่4"/>
    <s v="น***แก้ว ท***อนตัน"/>
    <s v="เพชรบูรณ์"/>
    <s v="-"/>
    <s v=""/>
    <s v="20/11/2025 19:34"/>
    <s v="-"/>
    <s v="Flash Express Thailand COD"/>
    <s v="Tiktok"/>
    <s v="จ่ายทีหลัง / COD"/>
    <s v=""/>
    <s v="-"/>
    <s v="20/11/2025 19:34"/>
  </r>
  <r>
    <x v="7"/>
    <x v="7"/>
    <n v="50"/>
    <n v="1"/>
    <s v="GBY32"/>
    <n v="100"/>
    <n v="0"/>
    <s v="ร้านที่4"/>
    <s v="น***แก้ว ท***อนตัน"/>
    <s v="เพชรบูรณ์"/>
    <s v="-"/>
    <s v=""/>
    <s v="20/11/2025 19:34"/>
    <s v="-"/>
    <s v="Flash Express Thailand COD"/>
    <s v="Tiktok"/>
    <s v="จ่ายทีหลัง / COD"/>
    <s v=""/>
    <s v="-"/>
    <s v="20/11/2025 19:34"/>
  </r>
  <r>
    <x v="8"/>
    <x v="8"/>
    <n v="66.666666666666671"/>
    <n v="3"/>
    <s v="GBY31"/>
    <n v="100"/>
    <n v="0"/>
    <s v="ร้านที่2"/>
    <s v="ด***้อ  ใ***ง"/>
    <s v="มุกดาหาร"/>
    <s v="-"/>
    <s v=""/>
    <s v="20/11/2025 19:29"/>
    <s v="-"/>
    <s v="J&amp;T COD"/>
    <s v="Tiktok"/>
    <s v="จ่ายทีหลัง / COD"/>
    <s v=""/>
    <s v="-"/>
    <s v="20/11/2025 19:29"/>
  </r>
  <r>
    <x v="1"/>
    <x v="1"/>
    <n v="50"/>
    <n v="6"/>
    <s v="GBY30"/>
    <n v="100"/>
    <n v="0"/>
    <s v="ร้านที่2"/>
    <s v="ธ***เทพ โ***าภ"/>
    <s v="นครนายก"/>
    <s v="-"/>
    <s v=""/>
    <s v="20/11/2025 19:26"/>
    <s v="-"/>
    <s v="J&amp;T COD"/>
    <s v="Tiktok"/>
    <s v="จ่ายทีหลัง / COD"/>
    <s v=""/>
    <s v="-"/>
    <s v="20/11/2025 19:26"/>
  </r>
  <r>
    <x v="12"/>
    <x v="11"/>
    <n v="139"/>
    <n v="1"/>
    <s v="GBY29"/>
    <n v="326.99"/>
    <n v="0"/>
    <s v="ร้านที่2"/>
    <s v="W***ipa"/>
    <s v="กำแพงเพชร"/>
    <s v="-"/>
    <s v=""/>
    <s v="20/11/2025 19:22"/>
    <s v="-"/>
    <s v="Flash Express Thailand COD"/>
    <s v="Tiktok"/>
    <s v="จ่ายทีหลัง / COD"/>
    <s v=""/>
    <s v="-"/>
    <s v="20/11/2025 19:22"/>
  </r>
  <r>
    <x v="13"/>
    <x v="12"/>
    <n v="139"/>
    <n v="1"/>
    <s v="GBY29"/>
    <n v="326.99"/>
    <n v="0"/>
    <s v="ร้านที่2"/>
    <s v="W***ipa"/>
    <s v="กำแพงเพชร"/>
    <s v="-"/>
    <s v=""/>
    <s v="20/11/2025 19:22"/>
    <s v="-"/>
    <s v="Flash Express Thailand COD"/>
    <s v="Tiktok"/>
    <s v="จ่ายทีหลัง / COD"/>
    <s v=""/>
    <s v="-"/>
    <s v="20/11/2025 19:22"/>
  </r>
  <r>
    <x v="9"/>
    <x v="13"/>
    <n v="139"/>
    <n v="1"/>
    <s v="GBY29"/>
    <n v="326.99"/>
    <n v="0"/>
    <s v="ร้านที่2"/>
    <s v="W***ipa"/>
    <s v="กำแพงเพชร"/>
    <s v="-"/>
    <s v=""/>
    <s v="20/11/2025 19:22"/>
    <s v="-"/>
    <s v="Flash Express Thailand COD"/>
    <s v="Tiktok"/>
    <s v="จ่ายทีหลัง / COD"/>
    <s v=""/>
    <s v="-"/>
    <s v="20/11/2025 19:22"/>
  </r>
  <r>
    <x v="10"/>
    <x v="14"/>
    <n v="139"/>
    <n v="1"/>
    <s v="GBY29"/>
    <n v="326.99"/>
    <n v="0"/>
    <s v="ร้านที่2"/>
    <s v="W***ipa"/>
    <s v="กำแพงเพชร"/>
    <s v="-"/>
    <s v=""/>
    <s v="20/11/2025 19:22"/>
    <s v="-"/>
    <s v="Flash Express Thailand COD"/>
    <s v="Tiktok"/>
    <s v="จ่ายทีหลัง / COD"/>
    <s v=""/>
    <s v="-"/>
    <s v="20/11/2025 19:22"/>
  </r>
  <r>
    <x v="14"/>
    <x v="16"/>
    <n v="12"/>
    <n v="50"/>
    <s v="GBY27"/>
    <n v="570.5"/>
    <n v="26.5"/>
    <s v="ร้านที่8"/>
    <s v="สุนทราภรณ์ โครงพิมาย"/>
    <s v="79/5 ม.7 ต.ดอนอะราง  อ.หนองกี่ จ.บุรีรัมย์  31210   0961730937 · ดอนอะราง/ Don Arang_x000a__x000a_หนองกี่/ Nong Kiบุรีรัมย์/ Buriram_x000a_31210"/>
    <s v="31210"/>
    <s v="660961730937"/>
    <s v="20/11/2025 19:09"/>
    <s v="-"/>
    <s v="Kerry_dropoff"/>
    <s v="Lazada"/>
    <s v="lazada"/>
    <s v=""/>
    <s v="-"/>
    <s v="20/11/2025 19:09"/>
  </r>
  <r>
    <x v="8"/>
    <x v="8"/>
    <n v="66.666666666666671"/>
    <n v="3"/>
    <s v="GBY26"/>
    <n v="100"/>
    <n v="0"/>
    <s v="ร้านที่2"/>
    <s v="น** ณ***กร ช***ร"/>
    <s v="พระนครศรีอยุธยา"/>
    <s v="-"/>
    <s v=""/>
    <s v="20/11/2025 19:03"/>
    <s v="-"/>
    <s v="J&amp;T COD"/>
    <s v="Tiktok"/>
    <s v="จ่ายทีหลัง / COD"/>
    <s v=""/>
    <s v="-"/>
    <s v="20/11/2025 19:03"/>
  </r>
  <r>
    <x v="8"/>
    <x v="8"/>
    <n v="66.666666666666671"/>
    <n v="3"/>
    <s v="GBY25"/>
    <n v="100"/>
    <n v="0"/>
    <s v="ร้านที่2"/>
    <s v="ร***ี บ***พิ่มพูล"/>
    <s v="เชียงใหม่"/>
    <s v="-"/>
    <s v=""/>
    <s v="20/11/2025 18:45"/>
    <s v="-"/>
    <s v="J&amp;T COD"/>
    <s v="Tiktok"/>
    <s v="จ่ายทีหลัง / COD"/>
    <s v=""/>
    <s v="-"/>
    <s v="20/11/2025 18:45"/>
  </r>
  <r>
    <x v="1"/>
    <x v="1"/>
    <n v="33.333333333333336"/>
    <n v="3"/>
    <s v="GBY24"/>
    <n v="100"/>
    <n v="0"/>
    <s v="ร้านที่2"/>
    <s v="น* น*"/>
    <s v="กรุงเทพฯ"/>
    <s v="-"/>
    <s v=""/>
    <s v="20/11/2025 18:43"/>
    <s v="-"/>
    <s v="J&amp;T COD"/>
    <s v="Tiktok"/>
    <s v="จ่ายทีหลัง / COD"/>
    <s v=""/>
    <s v="-"/>
    <s v="20/11/2025 18:43"/>
  </r>
  <r>
    <x v="10"/>
    <x v="14"/>
    <n v="159"/>
    <n v="2"/>
    <s v="GBY23"/>
    <n v="308"/>
    <n v="0"/>
    <s v="ร้านที่1"/>
    <s v="น******ี"/>
    <s v="******กใต้, ซอย 10, ตำบลท่าวังตาล, อำเภอสารภี ตำบลท่าวังตาล อำเภอสารภี จังหวัดเชียงใหม่ 50140"/>
    <s v="50140"/>
    <s v="36"/>
    <s v="20/11/2025 18:40"/>
    <s v="-"/>
    <s v="Flash Express"/>
    <s v="Shopee"/>
    <s v="shopee"/>
    <s v=""/>
    <s v="-"/>
    <s v="20/11/2025 18:40"/>
  </r>
  <r>
    <x v="5"/>
    <x v="5"/>
    <n v="50"/>
    <n v="3"/>
    <s v="GBY22"/>
    <n v="300"/>
    <n v="0"/>
    <s v="ร้านที่4"/>
    <s v="ช***สรา อ***พันธ์"/>
    <s v="อุบลราชธานี"/>
    <s v="-"/>
    <s v=""/>
    <s v="20/11/2025 18:38"/>
    <s v="-"/>
    <s v="J&amp;T COD"/>
    <s v="Tiktok"/>
    <s v="จ่ายทีหลัง / COD"/>
    <s v=""/>
    <s v="-"/>
    <s v="20/11/2025 18:38"/>
  </r>
  <r>
    <x v="6"/>
    <x v="6"/>
    <n v="50"/>
    <n v="3"/>
    <s v="GBY22"/>
    <n v="300"/>
    <n v="0"/>
    <s v="ร้านที่4"/>
    <s v="ช***สรา อ***พันธ์"/>
    <s v="อุบลราชธานี"/>
    <s v="-"/>
    <s v=""/>
    <s v="20/11/2025 18:38"/>
    <s v="-"/>
    <s v="J&amp;T COD"/>
    <s v="Tiktok"/>
    <s v="จ่ายทีหลัง / COD"/>
    <s v=""/>
    <s v="-"/>
    <s v="20/11/2025 18:38"/>
  </r>
  <r>
    <x v="7"/>
    <x v="7"/>
    <n v="50"/>
    <n v="3"/>
    <s v="GBY22"/>
    <n v="300"/>
    <n v="0"/>
    <s v="ร้านที่4"/>
    <s v="ช***สรา อ***พันธ์"/>
    <s v="อุบลราชธานี"/>
    <s v="-"/>
    <s v=""/>
    <s v="20/11/2025 18:38"/>
    <s v="-"/>
    <s v="J&amp;T COD"/>
    <s v="Tiktok"/>
    <s v="จ่ายทีหลัง / COD"/>
    <s v=""/>
    <s v="-"/>
    <s v="20/11/2025 18:38"/>
  </r>
  <r>
    <x v="8"/>
    <x v="8"/>
    <n v="66.666666666666671"/>
    <n v="3"/>
    <s v="GBY21"/>
    <n v="100"/>
    <n v="0"/>
    <s v="ร้านที่2"/>
    <s v="o* o*"/>
    <s v="สุรินทร์"/>
    <s v="-"/>
    <s v=""/>
    <s v="20/11/2025 18:36"/>
    <s v="-"/>
    <s v="J&amp;T COD"/>
    <s v="Tiktok"/>
    <s v="จ่ายทีหลัง / COD"/>
    <s v=""/>
    <s v="-"/>
    <s v="20/11/2025 18:37"/>
  </r>
  <r>
    <x v="12"/>
    <x v="11"/>
    <n v="139"/>
    <n v="1"/>
    <s v="GBY20"/>
    <n v="326.99"/>
    <n v="0"/>
    <s v="ร้านที่2"/>
    <s v="ก***นก ท***์สุราษฎร์"/>
    <s v="เทศบาลนครนครศรีธรรมราช"/>
    <s v="-"/>
    <s v=""/>
    <s v="20/11/2025 18:34"/>
    <s v="-"/>
    <s v="J&amp;T COD"/>
    <s v="Tiktok"/>
    <s v="จ่ายทีหลัง / COD"/>
    <s v=""/>
    <s v="-"/>
    <s v="20/11/2025 18:34"/>
  </r>
  <r>
    <x v="13"/>
    <x v="12"/>
    <n v="139"/>
    <n v="1"/>
    <s v="GBY20"/>
    <n v="326.99"/>
    <n v="0"/>
    <s v="ร้านที่2"/>
    <s v="ก***นก ท***์สุราษฎร์"/>
    <s v="เทศบาลนครนครศรีธรรมราช"/>
    <s v="-"/>
    <s v=""/>
    <s v="20/11/2025 18:34"/>
    <s v="-"/>
    <s v="J&amp;T COD"/>
    <s v="Tiktok"/>
    <s v="จ่ายทีหลัง / COD"/>
    <s v=""/>
    <s v="-"/>
    <s v="20/11/2025 18:34"/>
  </r>
  <r>
    <x v="9"/>
    <x v="13"/>
    <n v="139"/>
    <n v="1"/>
    <s v="GBY20"/>
    <n v="326.99"/>
    <n v="0"/>
    <s v="ร้านที่2"/>
    <s v="ก***นก ท***์สุราษฎร์"/>
    <s v="เทศบาลนครนครศรีธรรมราช"/>
    <s v="-"/>
    <s v=""/>
    <s v="20/11/2025 18:34"/>
    <s v="-"/>
    <s v="J&amp;T COD"/>
    <s v="Tiktok"/>
    <s v="จ่ายทีหลัง / COD"/>
    <s v=""/>
    <s v="-"/>
    <s v="20/11/2025 18:34"/>
  </r>
  <r>
    <x v="10"/>
    <x v="14"/>
    <n v="139"/>
    <n v="1"/>
    <s v="GBY20"/>
    <n v="326.99"/>
    <n v="0"/>
    <s v="ร้านที่2"/>
    <s v="ก***นก ท***์สุราษฎร์"/>
    <s v="เทศบาลนครนครศรีธรรมราช"/>
    <s v="-"/>
    <s v=""/>
    <s v="20/11/2025 18:34"/>
    <s v="-"/>
    <s v="J&amp;T COD"/>
    <s v="Tiktok"/>
    <s v="จ่ายทีหลัง / COD"/>
    <s v=""/>
    <s v="-"/>
    <s v="20/11/2025 18:34"/>
  </r>
  <r>
    <x v="8"/>
    <x v="8"/>
    <n v="66.666666666666671"/>
    <n v="6"/>
    <s v="GBY19"/>
    <n v="200"/>
    <n v="0"/>
    <s v="ร้านที่2"/>
    <s v="โ***"/>
    <s v="Samut Sakhon"/>
    <s v="-"/>
    <s v=""/>
    <s v="20/11/2025 18:34"/>
    <s v="-"/>
    <s v="J&amp;T COD"/>
    <s v="Tiktok"/>
    <s v="จ่ายทีหลัง / COD"/>
    <s v=""/>
    <s v="-"/>
    <s v="20/11/2025 18:34"/>
  </r>
  <r>
    <x v="15"/>
    <x v="17"/>
    <n v="13"/>
    <n v="2"/>
    <s v="GBY18"/>
    <n v="29"/>
    <n v="3"/>
    <s v="ร้านที่1"/>
    <s v="โ******่"/>
    <s v="******ลยางซ้าย ตำบลยางซ้าย อำเภอเมืองสุโขทัย จังหวัดสุโขทัย 64000"/>
    <s v="64000"/>
    <s v="67"/>
    <s v="20/11/2025 18:47"/>
    <s v="-"/>
    <s v="SPX Express"/>
    <s v="Shopee"/>
    <s v="shopee"/>
    <s v=""/>
    <s v="-"/>
    <s v="20/11/2025 18:17"/>
  </r>
  <r>
    <x v="8"/>
    <x v="8"/>
    <n v="66.666666666666671"/>
    <n v="3"/>
    <s v="GBY17"/>
    <n v="100"/>
    <n v="0"/>
    <s v="ร้านที่2"/>
    <s v="น***้ย ค***ง"/>
    <s v="ยโสธร"/>
    <s v="-"/>
    <s v=""/>
    <s v="20/11/2025 18:16"/>
    <s v="-"/>
    <s v="J&amp;T COD"/>
    <s v="Tiktok"/>
    <s v="จ่ายทีหลัง / COD"/>
    <s v=""/>
    <s v="-"/>
    <s v="20/11/2025 18:16"/>
  </r>
  <r>
    <x v="8"/>
    <x v="8"/>
    <n v="33"/>
    <n v="10"/>
    <s v="GBY16"/>
    <n v="335"/>
    <n v="0"/>
    <s v="ร้านที่2"/>
    <s v="ณ***ิตติ์"/>
    <s v="สุราษฎร์ธานี"/>
    <s v="-"/>
    <s v=""/>
    <s v="20/11/2025 17:03"/>
    <s v="-"/>
    <s v="J&amp;T COD"/>
    <s v="Tiktok"/>
    <s v="จ่ายทีหลัง / COD"/>
    <s v=""/>
    <s v="-"/>
    <s v="20/11/2025 17:03"/>
  </r>
  <r>
    <x v="1"/>
    <x v="1"/>
    <n v="40"/>
    <n v="10"/>
    <s v="GBY15"/>
    <n v="379.75"/>
    <n v="0"/>
    <s v="ร้านที่2"/>
    <s v="ณ***ิตติ์"/>
    <s v="สุราษฎร์ธานี"/>
    <s v="-"/>
    <s v=""/>
    <s v="20/11/2025 16:56"/>
    <s v="-"/>
    <s v="J&amp;T COD"/>
    <s v="Tiktok"/>
    <s v="จ่ายทีหลัง / COD"/>
    <s v=""/>
    <s v="-"/>
    <s v="20/11/2025 16:56"/>
  </r>
  <r>
    <x v="8"/>
    <x v="8"/>
    <n v="66.666666666666671"/>
    <n v="3"/>
    <s v="GBY14"/>
    <n v="100"/>
    <n v="0"/>
    <s v="ร้านที่2"/>
    <s v="ร***ง ร***งศ์บุตร"/>
    <s v="กรุงเทพฯ"/>
    <s v="-"/>
    <s v=""/>
    <s v="20/11/2025 16:51"/>
    <s v="-"/>
    <s v="J&amp;T COD"/>
    <s v="Tiktok"/>
    <s v="จ่ายทีหลัง / COD"/>
    <s v=""/>
    <s v="-"/>
    <s v="20/11/2025 16:51"/>
  </r>
  <r>
    <x v="9"/>
    <x v="13"/>
    <n v="139"/>
    <n v="1"/>
    <s v="GBY13"/>
    <n v="115.99"/>
    <n v="7"/>
    <s v="ร้านที่2"/>
    <s v="พ***ทิภา ภ***อง"/>
    <s v="กรุงเทพมหานคร"/>
    <s v="-"/>
    <s v=""/>
    <s v="20/11/2025 16:50"/>
    <s v="-"/>
    <s v="J&amp;T COD"/>
    <s v="Tiktok"/>
    <s v="จ่ายทีหลัง / COD"/>
    <s v=""/>
    <s v="-"/>
    <s v="20/11/2025 16:50"/>
  </r>
  <r>
    <x v="2"/>
    <x v="2"/>
    <n v="100"/>
    <n v="1"/>
    <s v="GBY12"/>
    <n v="215"/>
    <n v="0"/>
    <s v="ร้านที่10"/>
    <s v="คำมูล ทรายลุน"/>
    <s v="35.ม1  .ต.สันทราย. อ.พร้าว .จ.เชียงใหม่ 50190"/>
    <s v="50190"/>
    <s v="0979768274"/>
    <s v="20/11/2025 16:39"/>
    <s v="raweewan5499@gmail.com"/>
    <s v="EMS COD"/>
    <s v="facebook"/>
    <s v="กสิกร"/>
    <s v=""/>
    <s v="-"/>
    <s v="20/11/2025 16:39"/>
  </r>
  <r>
    <x v="13"/>
    <x v="12"/>
    <n v="139"/>
    <n v="1"/>
    <s v="GBY12"/>
    <n v="215"/>
    <n v="0"/>
    <s v="ร้านที่10"/>
    <s v="คำมูล ทรายลุน"/>
    <s v="35.ม1  .ต.สันทราย. อ.พร้าว .จ.เชียงใหม่ 50190"/>
    <s v="50190"/>
    <s v="0979768274"/>
    <s v="20/11/2025 16:39"/>
    <s v="raweewan5499@gmail.com"/>
    <s v="EMS COD"/>
    <s v="facebook"/>
    <s v="กสิกร"/>
    <s v=""/>
    <s v="-"/>
    <s v="20/11/2025 16:39"/>
  </r>
  <r>
    <x v="1"/>
    <x v="1"/>
    <n v="33.333333333333336"/>
    <n v="3"/>
    <s v="GBY11"/>
    <n v="100"/>
    <n v="0"/>
    <s v="ร้านที่2"/>
    <s v="แ***ิดา ใ***จริญ"/>
    <s v="นครปฐม"/>
    <s v="-"/>
    <s v=""/>
    <s v="20/11/2025 16:38"/>
    <s v="-"/>
    <s v="J&amp;T COD"/>
    <s v="Tiktok"/>
    <s v="จ่ายทีหลัง / COD"/>
    <s v="ไม่เอากาแฟกับเนยนม"/>
    <s v="-"/>
    <s v="20/11/2025 16:38"/>
  </r>
  <r>
    <x v="11"/>
    <x v="10"/>
    <n v="66.666666666666671"/>
    <n v="3"/>
    <s v="GBY10"/>
    <n v="100"/>
    <n v="0"/>
    <s v="ร้านที่2"/>
    <s v="แ**"/>
    <s v="ระยอง"/>
    <s v="-"/>
    <s v=""/>
    <s v="20/11/2025 16:32"/>
    <s v="-"/>
    <s v="J&amp;T COD"/>
    <s v="Tiktok"/>
    <s v="จ่ายทีหลัง / COD"/>
    <s v=""/>
    <s v="-"/>
    <s v="20/11/2025 16:32"/>
  </r>
  <r>
    <x v="5"/>
    <x v="5"/>
    <n v="50"/>
    <n v="1"/>
    <s v="GBY9"/>
    <n v="100"/>
    <n v="0"/>
    <s v="ร้านที่4"/>
    <s v="น***รัตน์ ส***สมา"/>
    <s v="สุรินทร์"/>
    <s v="-"/>
    <s v=""/>
    <s v="20/11/2025 16:31"/>
    <s v="-"/>
    <s v="J&amp;T COD"/>
    <s v="Tiktok"/>
    <s v="จ่ายทีหลัง / COD"/>
    <s v=""/>
    <s v="-"/>
    <s v="20/11/2025 16:31"/>
  </r>
  <r>
    <x v="6"/>
    <x v="6"/>
    <n v="50"/>
    <n v="1"/>
    <s v="GBY9"/>
    <n v="100"/>
    <n v="0"/>
    <s v="ร้านที่4"/>
    <s v="น***รัตน์ ส***สมา"/>
    <s v="สุรินทร์"/>
    <s v="-"/>
    <s v=""/>
    <s v="20/11/2025 16:31"/>
    <s v="-"/>
    <s v="J&amp;T COD"/>
    <s v="Tiktok"/>
    <s v="จ่ายทีหลัง / COD"/>
    <s v=""/>
    <s v="-"/>
    <s v="20/11/2025 16:31"/>
  </r>
  <r>
    <x v="7"/>
    <x v="7"/>
    <n v="50"/>
    <n v="1"/>
    <s v="GBY9"/>
    <n v="100"/>
    <n v="0"/>
    <s v="ร้านที่4"/>
    <s v="น***รัตน์ ส***สมา"/>
    <s v="สุรินทร์"/>
    <s v="-"/>
    <s v=""/>
    <s v="20/11/2025 16:31"/>
    <s v="-"/>
    <s v="J&amp;T COD"/>
    <s v="Tiktok"/>
    <s v="จ่ายทีหลัง / COD"/>
    <s v=""/>
    <s v="-"/>
    <s v="20/11/2025 16:31"/>
  </r>
  <r>
    <x v="11"/>
    <x v="10"/>
    <n v="66.666666666666671"/>
    <n v="3"/>
    <s v="GBY8"/>
    <n v="100"/>
    <n v="0"/>
    <s v="ร้านที่2"/>
    <s v="ธ***ร อ***ผล"/>
    <s v="นครปฐม"/>
    <s v="-"/>
    <s v=""/>
    <s v="20/11/2025 16:28"/>
    <s v="-"/>
    <s v="J&amp;T COD"/>
    <s v="Tiktok"/>
    <s v="จ่ายทีหลัง / COD"/>
    <s v=""/>
    <s v="-"/>
    <s v="20/11/2025 16:28"/>
  </r>
  <r>
    <x v="1"/>
    <x v="1"/>
    <n v="33.333333333333336"/>
    <n v="6"/>
    <s v="GBY7"/>
    <n v="200"/>
    <n v="0"/>
    <s v="ร้านที่2"/>
    <s v="ช***ทร์ทิพย์ ค***้ว"/>
    <s v="กรุงเทพมหานคร"/>
    <s v="-"/>
    <s v=""/>
    <s v="20/11/2025 16:28"/>
    <s v="-"/>
    <s v="J&amp;T COD"/>
    <s v="Tiktok"/>
    <s v="จ่ายทีหลัง / COD"/>
    <s v=""/>
    <s v="-"/>
    <s v="20/11/2025 16:28"/>
  </r>
  <r>
    <x v="8"/>
    <x v="8"/>
    <n v="66.666666666666671"/>
    <n v="3"/>
    <s v="GBY6"/>
    <n v="100"/>
    <n v="0"/>
    <s v="ร้านที่2"/>
    <s v="ช*** ช*** น***น"/>
    <s v="สิงห์บุรี"/>
    <s v="-"/>
    <s v=""/>
    <s v="20/11/2025 16:25"/>
    <s v="-"/>
    <s v="J&amp;T COD"/>
    <s v="Tiktok"/>
    <s v="จ่ายทีหลัง / COD"/>
    <s v=""/>
    <s v="-"/>
    <s v="20/11/2025 16:25"/>
  </r>
  <r>
    <x v="11"/>
    <x v="10"/>
    <n v="66.666666666666671"/>
    <n v="3"/>
    <s v="GBY4"/>
    <n v="100"/>
    <n v="0"/>
    <s v="ร้านที่2"/>
    <s v="ค***ัตนา  จ***รีย์"/>
    <s v="กรุงเทพมหานคร"/>
    <s v="-"/>
    <s v=""/>
    <s v="20/11/2025 16:24"/>
    <s v="-"/>
    <s v="J&amp;T COD"/>
    <s v="Tiktok"/>
    <s v="จ่ายทีหลัง / COD"/>
    <s v=""/>
    <s v="-"/>
    <s v="20/11/2025 16:24"/>
  </r>
  <r>
    <x v="1"/>
    <x v="1"/>
    <n v="33.333333333333336"/>
    <n v="3"/>
    <s v="GBY3"/>
    <n v="100"/>
    <n v="0"/>
    <s v="ร้านที่2"/>
    <s v="ป***า  ส***ุวรรณ"/>
    <s v="อุตรดิตถ์"/>
    <s v="-"/>
    <s v=""/>
    <s v="20/11/2025 16:24"/>
    <s v="-"/>
    <s v="J&amp;T COD"/>
    <s v="Tiktok"/>
    <s v="จ่ายทีหลัง / COD"/>
    <s v=""/>
    <s v="-"/>
    <s v="20/11/2025 16:24"/>
  </r>
  <r>
    <x v="1"/>
    <x v="1"/>
    <n v="33.333333333333336"/>
    <n v="6"/>
    <s v="GBY2"/>
    <n v="200"/>
    <n v="0"/>
    <s v="ร้านที่2"/>
    <s v="ว***รีย์ ท***ิรัญ"/>
    <s v="กรุงเทพฯ"/>
    <s v="-"/>
    <s v=""/>
    <s v="20/11/2025 16:19"/>
    <s v="-"/>
    <s v="J&amp;T COD"/>
    <s v="Tiktok"/>
    <s v="จ่ายทีหลัง / COD"/>
    <s v=""/>
    <s v="-"/>
    <s v="20/11/2025 16:19"/>
  </r>
  <r>
    <x v="1"/>
    <x v="1"/>
    <n v="50"/>
    <n v="6"/>
    <s v="GBY1"/>
    <n v="200"/>
    <n v="0"/>
    <s v="ร้านที่2"/>
    <s v="พ***นันท์ ว***ศรี"/>
    <s v="สมุทรปราการ"/>
    <s v="-"/>
    <s v=""/>
    <s v="20/11/2025 16:19"/>
    <s v="-"/>
    <s v="J&amp;T COD"/>
    <s v="Tiktok"/>
    <s v="จ่ายทีหลัง / COD"/>
    <s v=""/>
    <s v="-"/>
    <s v="20/11/2025 16:19"/>
  </r>
  <r>
    <x v="1"/>
    <x v="1"/>
    <n v="50"/>
    <n v="6"/>
    <s v="GBY0"/>
    <n v="200"/>
    <n v="0"/>
    <s v="ร้านที่2"/>
    <s v="น***อย"/>
    <s v="ราชบุรี"/>
    <s v="-"/>
    <s v=""/>
    <s v="20/11/2025 16:17"/>
    <s v="-"/>
    <s v="J&amp;T COD"/>
    <s v="Tiktok"/>
    <s v="จ่ายทีหลัง / COD"/>
    <s v=""/>
    <s v="-"/>
    <s v="20/11/2025 16:17"/>
  </r>
  <r>
    <x v="1"/>
    <x v="1"/>
    <n v="65"/>
    <n v="1"/>
    <s v="GBX99"/>
    <n v="215"/>
    <n v="0"/>
    <s v="ร้านที่10"/>
    <s v="ธวัชชัย ทับ แก้ว"/>
    <s v="8/1ม.3ต.รั้วใหญ่_x000a_อ.เมือง จ.สุพรรณบุรี 72000"/>
    <s v="72000"/>
    <s v="0824660978"/>
    <s v="20/11/2025 16:10"/>
    <s v="raweewan5499@gmail.com"/>
    <s v="EMS COD"/>
    <s v="facebook"/>
    <s v="กสิกร"/>
    <s v=""/>
    <s v="-"/>
    <s v="20/11/2025 16:10"/>
  </r>
  <r>
    <x v="8"/>
    <x v="8"/>
    <n v="60"/>
    <n v="1"/>
    <s v="GBX99"/>
    <n v="215"/>
    <n v="0"/>
    <s v="ร้านที่10"/>
    <s v="ธวัชชัย ทับ แก้ว"/>
    <s v="8/1ม.3ต.รั้วใหญ่_x000a_อ.เมือง จ.สุพรรณบุรี 72000"/>
    <s v="72000"/>
    <s v="0824660978"/>
    <s v="20/11/2025 16:10"/>
    <s v="raweewan5499@gmail.com"/>
    <s v="EMS COD"/>
    <s v="facebook"/>
    <s v="กสิกร"/>
    <s v=""/>
    <s v="-"/>
    <s v="20/11/2025 16:10"/>
  </r>
  <r>
    <x v="13"/>
    <x v="12"/>
    <n v="139"/>
    <n v="1"/>
    <s v="GBX99"/>
    <n v="215"/>
    <n v="0"/>
    <s v="ร้านที่10"/>
    <s v="ธวัชชัย ทับ แก้ว"/>
    <s v="8/1ม.3ต.รั้วใหญ่_x000a_อ.เมือง จ.สุพรรณบุรี 72000"/>
    <s v="72000"/>
    <s v="0824660978"/>
    <s v="20/11/2025 16:10"/>
    <s v="raweewan5499@gmail.com"/>
    <s v="EMS COD"/>
    <s v="facebook"/>
    <s v="กสิกร"/>
    <s v=""/>
    <s v="-"/>
    <s v="20/11/2025 16:10"/>
  </r>
  <r>
    <x v="1"/>
    <x v="1"/>
    <n v="65"/>
    <n v="2"/>
    <s v="GBX98"/>
    <n v="860"/>
    <n v="0"/>
    <s v="ร้านที่10"/>
    <s v="สายชล ใจมนต์"/>
    <s v="59หมู่3ต.จะกง_x000a_อ.ขุขันธ์_x000a_จ.ศรีสะเกษ 33140"/>
    <s v="33140"/>
    <s v="0985859963"/>
    <s v="20/11/2025 14:39"/>
    <s v="raweewan5499@gmail.com"/>
    <s v="EMS"/>
    <s v="facebook"/>
    <s v="กสิกร"/>
    <s v=""/>
    <s v="-"/>
    <s v="20/11/2025 16:09"/>
  </r>
  <r>
    <x v="8"/>
    <x v="8"/>
    <n v="60"/>
    <n v="2"/>
    <s v="GBX98"/>
    <n v="860"/>
    <n v="0"/>
    <s v="ร้านที่10"/>
    <s v="สายชล ใจมนต์"/>
    <s v="59หมู่3ต.จะกง_x000a_อ.ขุขันธ์_x000a_จ.ศรีสะเกษ 33140"/>
    <s v="33140"/>
    <s v="0985859963"/>
    <s v="20/11/2025 14:39"/>
    <s v="raweewan5499@gmail.com"/>
    <s v="EMS"/>
    <s v="facebook"/>
    <s v="กสิกร"/>
    <s v=""/>
    <s v="-"/>
    <s v="20/11/2025 16:09"/>
  </r>
  <r>
    <x v="2"/>
    <x v="2"/>
    <n v="100"/>
    <n v="2"/>
    <s v="GBX98"/>
    <n v="860"/>
    <n v="0"/>
    <s v="ร้านที่10"/>
    <s v="สายชล ใจมนต์"/>
    <s v="59หมู่3ต.จะกง_x000a_อ.ขุขันธ์_x000a_จ.ศรีสะเกษ 33140"/>
    <s v="33140"/>
    <s v="0985859963"/>
    <s v="20/11/2025 14:39"/>
    <s v="raweewan5499@gmail.com"/>
    <s v="EMS"/>
    <s v="facebook"/>
    <s v="กสิกร"/>
    <s v=""/>
    <s v="-"/>
    <s v="20/11/2025 16:09"/>
  </r>
  <r>
    <x v="9"/>
    <x v="13"/>
    <n v="139"/>
    <n v="4"/>
    <s v="GBX98"/>
    <n v="860"/>
    <n v="0"/>
    <s v="ร้านที่10"/>
    <s v="สายชล ใจมนต์"/>
    <s v="59หมู่3ต.จะกง_x000a_อ.ขุขันธ์_x000a_จ.ศรีสะเกษ 33140"/>
    <s v="33140"/>
    <s v="0985859963"/>
    <s v="20/11/2025 14:39"/>
    <s v="raweewan5499@gmail.com"/>
    <s v="EMS"/>
    <s v="facebook"/>
    <s v="กสิกร"/>
    <s v=""/>
    <s v="-"/>
    <s v="20/11/2025 16:09"/>
  </r>
  <r>
    <x v="11"/>
    <x v="10"/>
    <n v="33"/>
    <n v="10"/>
    <s v="GBX97"/>
    <n v="330"/>
    <n v="0"/>
    <s v="ร้านที่2"/>
    <s v="ฐ***รีย์"/>
    <s v="จันทบุรี"/>
    <s v="-"/>
    <s v=""/>
    <s v="20/11/2025 16:06"/>
    <s v="-"/>
    <s v="J&amp;T COD"/>
    <s v="Tiktok"/>
    <s v="จ่ายทีหลัง / COD"/>
    <s v=""/>
    <s v="-"/>
    <s v="20/11/2025 16:06"/>
  </r>
  <r>
    <x v="1"/>
    <x v="1"/>
    <n v="65"/>
    <n v="1"/>
    <s v="GBX96"/>
    <n v="215"/>
    <n v="0"/>
    <s v="ร้านที่10"/>
    <s v="นาตยา  ศรีนอก"/>
    <s v="ที่อยู่ 99 ม.10 ตำบลกำแพง อำเภอเกษตรวิสัย จังหวัดร้อยเอ็ด  45150"/>
    <s v="45150"/>
    <s v="0849902159"/>
    <s v="20/11/2025 16:05"/>
    <s v="raweewan5499@gmail.com"/>
    <s v="EMS COD"/>
    <s v="facebook"/>
    <s v="กสิกร"/>
    <s v=""/>
    <s v="-"/>
    <s v="20/11/2025 16:05"/>
  </r>
  <r>
    <x v="8"/>
    <x v="8"/>
    <n v="60"/>
    <n v="1"/>
    <s v="GBX96"/>
    <n v="215"/>
    <n v="0"/>
    <s v="ร้านที่10"/>
    <s v="นาตยา  ศรีนอก"/>
    <s v="ที่อยู่ 99 ม.10 ตำบลกำแพง อำเภอเกษตรวิสัย จังหวัดร้อยเอ็ด  45150"/>
    <s v="45150"/>
    <s v="0849902159"/>
    <s v="20/11/2025 16:05"/>
    <s v="raweewan5499@gmail.com"/>
    <s v="EMS COD"/>
    <s v="facebook"/>
    <s v="กสิกร"/>
    <s v=""/>
    <s v="-"/>
    <s v="20/11/2025 16:05"/>
  </r>
  <r>
    <x v="13"/>
    <x v="12"/>
    <n v="139"/>
    <n v="1"/>
    <s v="GBX96"/>
    <n v="215"/>
    <n v="0"/>
    <s v="ร้านที่10"/>
    <s v="นาตยา  ศรีนอก"/>
    <s v="ที่อยู่ 99 ม.10 ตำบลกำแพง อำเภอเกษตรวิสัย จังหวัดร้อยเอ็ด  45150"/>
    <s v="45150"/>
    <s v="0849902159"/>
    <s v="20/11/2025 16:05"/>
    <s v="raweewan5499@gmail.com"/>
    <s v="EMS COD"/>
    <s v="facebook"/>
    <s v="กสิกร"/>
    <s v=""/>
    <s v="-"/>
    <s v="20/11/2025 16:05"/>
  </r>
  <r>
    <x v="11"/>
    <x v="10"/>
    <n v="66.666666666666671"/>
    <n v="3"/>
    <s v="GBX95"/>
    <n v="100"/>
    <n v="0"/>
    <s v="ร้านที่2"/>
    <s v="K***ภัทร อ***ะสุทธิ์"/>
    <s v="ราชบุรี"/>
    <s v="-"/>
    <s v=""/>
    <s v="20/11/2025 16:04"/>
    <s v="-"/>
    <s v="J&amp;T COD"/>
    <s v="Tiktok"/>
    <s v="จ่ายทีหลัง / COD"/>
    <s v=""/>
    <s v="-"/>
    <s v="20/11/2025 16:04"/>
  </r>
  <r>
    <x v="5"/>
    <x v="5"/>
    <n v="50"/>
    <n v="1"/>
    <s v="GBX94"/>
    <n v="100"/>
    <n v="0"/>
    <s v="ร้านที่2"/>
    <s v="พ***พย์  เ***นเมืองปัก"/>
    <s v="กรุงเทพมหานคร"/>
    <s v="-"/>
    <s v=""/>
    <s v="20/11/2025 16:02"/>
    <s v="-"/>
    <s v="J&amp;T COD"/>
    <s v="Tiktok"/>
    <s v="จ่ายทีหลัง / COD"/>
    <s v="ขอเป็นขนส่งJ&amp;T ไม่เอาแฟลช"/>
    <s v="-"/>
    <s v="20/11/2025 16:02"/>
  </r>
  <r>
    <x v="6"/>
    <x v="6"/>
    <n v="50"/>
    <n v="1"/>
    <s v="GBX94"/>
    <n v="100"/>
    <n v="0"/>
    <s v="ร้านที่2"/>
    <s v="พ***พย์  เ***นเมืองปัก"/>
    <s v="กรุงเทพมหานคร"/>
    <s v="-"/>
    <s v=""/>
    <s v="20/11/2025 16:02"/>
    <s v="-"/>
    <s v="J&amp;T COD"/>
    <s v="Tiktok"/>
    <s v="จ่ายทีหลัง / COD"/>
    <s v="ขอเป็นขนส่งJ&amp;T ไม่เอาแฟลช"/>
    <s v="-"/>
    <s v="20/11/2025 16:02"/>
  </r>
  <r>
    <x v="7"/>
    <x v="7"/>
    <n v="50"/>
    <n v="1"/>
    <s v="GBX94"/>
    <n v="100"/>
    <n v="0"/>
    <s v="ร้านที่2"/>
    <s v="พ***พย์  เ***นเมืองปัก"/>
    <s v="กรุงเทพมหานคร"/>
    <s v="-"/>
    <s v=""/>
    <s v="20/11/2025 16:02"/>
    <s v="-"/>
    <s v="J&amp;T COD"/>
    <s v="Tiktok"/>
    <s v="จ่ายทีหลัง / COD"/>
    <s v="ขอเป็นขนส่งJ&amp;T ไม่เอาแฟลช"/>
    <s v="-"/>
    <s v="20/11/2025 16:02"/>
  </r>
  <r>
    <x v="9"/>
    <x v="13"/>
    <n v="139"/>
    <n v="1"/>
    <s v="GBX93"/>
    <n v="215"/>
    <n v="0"/>
    <s v="ร้านที่10"/>
    <s v="Wattana Khongnoy"/>
    <s v="65/1ม6ซ.ดรากอน ถ.บางนาตราดก.ม.25_x000a_บางเสาธง_x000a_สมุทรปราการ_x000a_Thailand 10570"/>
    <s v="10570"/>
    <s v="0829462495"/>
    <s v="20/11/2025 16:01"/>
    <s v="raweewan5499@gmail.com"/>
    <s v="EMS COD"/>
    <s v="facebook"/>
    <s v="กสิกร"/>
    <s v=""/>
    <s v="-"/>
    <s v="20/11/2025 16:01"/>
  </r>
  <r>
    <x v="13"/>
    <x v="12"/>
    <n v="139"/>
    <n v="1"/>
    <s v="GBX93"/>
    <n v="215"/>
    <n v="0"/>
    <s v="ร้านที่10"/>
    <s v="Wattana Khongnoy"/>
    <s v="65/1ม6ซ.ดรากอน ถ.บางนาตราดก.ม.25_x000a_บางเสาธง_x000a_สมุทรปราการ_x000a_Thailand 10570"/>
    <s v="10570"/>
    <s v="0829462495"/>
    <s v="20/11/2025 16:01"/>
    <s v="raweewan5499@gmail.com"/>
    <s v="EMS COD"/>
    <s v="facebook"/>
    <s v="กสิกร"/>
    <s v=""/>
    <s v="-"/>
    <s v="20/11/2025 16:01"/>
  </r>
  <r>
    <x v="8"/>
    <x v="8"/>
    <n v="66.666666666666671"/>
    <n v="3"/>
    <s v="GBX92"/>
    <n v="135"/>
    <n v="35"/>
    <s v="ร้านที่2"/>
    <s v="k***"/>
    <s v="กรุงเทพฯ"/>
    <s v="-"/>
    <s v=""/>
    <s v="20/11/2025 15:55"/>
    <s v="-"/>
    <s v="J&amp;T COD"/>
    <s v="Tiktok"/>
    <s v="จ่ายทีหลัง / COD"/>
    <s v=""/>
    <s v="-"/>
    <s v="20/11/2025 15:55"/>
  </r>
  <r>
    <x v="12"/>
    <x v="9"/>
    <n v="109"/>
    <n v="1"/>
    <s v="GBX91"/>
    <n v="116"/>
    <n v="7"/>
    <s v="ร้านที่1"/>
    <s v="ยุพา พานพบ"/>
    <s v="----- 209 หมู่6 หนองบัว ตำบลตะแบกบาน อำเภอครบุรี จังหวัดนครราชสีมา 30250 · ตะแบกบาน/ Tabaek Ban_x000a__x000a_ครบุรี/ Khon Buriนครราชสีมา/ Nakhon Ratchasima_x000a_30250"/>
    <s v="30250"/>
    <s v="660652249146"/>
    <s v="20/11/2025 15:52"/>
    <s v="-"/>
    <s v="Kerry_dropoff"/>
    <s v="Lazada"/>
    <s v="lazada"/>
    <s v=""/>
    <s v="-"/>
    <s v="20/11/2025 15:51"/>
  </r>
  <r>
    <x v="1"/>
    <x v="1"/>
    <n v="50"/>
    <n v="6"/>
    <s v="GBX90"/>
    <n v="200"/>
    <n v="0"/>
    <s v="ร้านที่2"/>
    <s v="ร**"/>
    <s v="สมุทรปราการ"/>
    <s v="-"/>
    <s v=""/>
    <s v="20/11/2025 15:50"/>
    <s v="-"/>
    <s v="Flash Express Thailand"/>
    <s v="Tiktok"/>
    <s v="tiktok"/>
    <s v=""/>
    <s v="-"/>
    <s v="20/11/2025 15:50"/>
  </r>
  <r>
    <x v="5"/>
    <x v="5"/>
    <n v="50"/>
    <n v="1"/>
    <s v="GBX89"/>
    <n v="100"/>
    <n v="0"/>
    <s v="ร้านที่4"/>
    <s v="อ***ฝัด ร***ซ"/>
    <s v="นครศรีธรรมราช"/>
    <s v="-"/>
    <s v=""/>
    <s v="20/11/2025 15:49"/>
    <s v="-"/>
    <s v="J&amp;T COD"/>
    <s v="Tiktok"/>
    <s v="จ่ายทีหลัง / COD"/>
    <s v=""/>
    <s v="-"/>
    <s v="20/11/2025 15:49"/>
  </r>
  <r>
    <x v="6"/>
    <x v="6"/>
    <n v="50"/>
    <n v="1"/>
    <s v="GBX89"/>
    <n v="100"/>
    <n v="0"/>
    <s v="ร้านที่4"/>
    <s v="อ***ฝัด ร***ซ"/>
    <s v="นครศรีธรรมราช"/>
    <s v="-"/>
    <s v=""/>
    <s v="20/11/2025 15:49"/>
    <s v="-"/>
    <s v="J&amp;T COD"/>
    <s v="Tiktok"/>
    <s v="จ่ายทีหลัง / COD"/>
    <s v=""/>
    <s v="-"/>
    <s v="20/11/2025 15:49"/>
  </r>
  <r>
    <x v="7"/>
    <x v="7"/>
    <n v="50"/>
    <n v="1"/>
    <s v="GBX89"/>
    <n v="100"/>
    <n v="0"/>
    <s v="ร้านที่4"/>
    <s v="อ***ฝัด ร***ซ"/>
    <s v="นครศรีธรรมราช"/>
    <s v="-"/>
    <s v=""/>
    <s v="20/11/2025 15:49"/>
    <s v="-"/>
    <s v="J&amp;T COD"/>
    <s v="Tiktok"/>
    <s v="จ่ายทีหลัง / COD"/>
    <s v=""/>
    <s v="-"/>
    <s v="20/11/2025 15:49"/>
  </r>
  <r>
    <x v="9"/>
    <x v="13"/>
    <n v="139"/>
    <n v="1"/>
    <s v="GBX88"/>
    <n v="108.99"/>
    <n v="0"/>
    <s v="ร้านที่2"/>
    <s v="ส***ทรา ม***กิ"/>
    <s v="อุบลราชธานี"/>
    <s v="-"/>
    <s v=""/>
    <s v="20/11/2025 15:42"/>
    <s v="-"/>
    <s v="J&amp;T Express"/>
    <s v="Tiktok"/>
    <s v="tiktok"/>
    <s v=""/>
    <s v="-"/>
    <s v="20/11/2025 15:42"/>
  </r>
  <r>
    <x v="1"/>
    <x v="1"/>
    <n v="33.333333333333336"/>
    <n v="6"/>
    <s v="GBX85"/>
    <n v="200"/>
    <n v="0"/>
    <s v="ร้านที่2"/>
    <s v="แ***บมคิดถึงป้า"/>
    <s v="ร้อยเอ็ด"/>
    <s v="-"/>
    <s v=""/>
    <s v="20/11/2025 15:28"/>
    <s v="-"/>
    <s v="Flash Express Thailand"/>
    <s v="Tiktok"/>
    <s v="tiktok"/>
    <s v=""/>
    <s v="-"/>
    <s v="20/11/2025 15:27"/>
  </r>
  <r>
    <x v="11"/>
    <x v="10"/>
    <n v="66.666666666666671"/>
    <n v="3"/>
    <s v="GBX84"/>
    <n v="100"/>
    <n v="0"/>
    <s v="ร้านที่2"/>
    <s v="ก***ร ป***ใจ"/>
    <s v="เทศบาลเมืองจันทบุรี"/>
    <s v="-"/>
    <s v=""/>
    <s v="20/11/2025 15:23"/>
    <s v="-"/>
    <s v="J&amp;T COD"/>
    <s v="Tiktok"/>
    <s v="จ่ายทีหลัง / COD"/>
    <s v=""/>
    <s v="-"/>
    <s v="20/11/2025 15:23"/>
  </r>
  <r>
    <x v="8"/>
    <x v="8"/>
    <n v="60"/>
    <n v="1"/>
    <s v="GBX83"/>
    <n v="215"/>
    <n v="0"/>
    <s v="ร้านที่10"/>
    <s v="วรรณวิศา  คำดี"/>
    <s v=" 9/36 หมู่บ้านธนัชชา_x000a_ม 4_x000a_บางหลวง_x000a_อำเภอ เมือง_x000a_ปทุมธานี 10200"/>
    <s v="10200"/>
    <s v="0650240306"/>
    <s v="20/11/2025 15:13"/>
    <s v="raweewan5499@gmail.com"/>
    <s v="EMS"/>
    <s v="facebook"/>
    <s v="กสิกร"/>
    <s v=""/>
    <s v="-"/>
    <s v="20/11/2025 15:15"/>
  </r>
  <r>
    <x v="16"/>
    <x v="18"/>
    <n v="65"/>
    <n v="1"/>
    <s v="GBX83"/>
    <n v="215"/>
    <n v="0"/>
    <s v="ร้านที่10"/>
    <s v="วรรณวิศา  คำดี"/>
    <s v=" 9/36 หมู่บ้านธนัชชา_x000a_ม 4_x000a_บางหลวง_x000a_อำเภอ เมือง_x000a_ปทุมธานี 10200"/>
    <s v="10200"/>
    <s v="0650240306"/>
    <s v="20/11/2025 15:13"/>
    <s v="raweewan5499@gmail.com"/>
    <s v="EMS"/>
    <s v="facebook"/>
    <s v="กสิกร"/>
    <s v=""/>
    <s v="-"/>
    <s v="20/11/2025 15:15"/>
  </r>
  <r>
    <x v="10"/>
    <x v="14"/>
    <n v="139"/>
    <n v="1"/>
    <s v="GBX83"/>
    <n v="215"/>
    <n v="0"/>
    <s v="ร้านที่10"/>
    <s v="วรรณวิศา  คำดี"/>
    <s v=" 9/36 หมู่บ้านธนัชชา_x000a_ม 4_x000a_บางหลวง_x000a_อำเภอ เมือง_x000a_ปทุมธานี 10200"/>
    <s v="10200"/>
    <s v="0650240306"/>
    <s v="20/11/2025 15:13"/>
    <s v="raweewan5499@gmail.com"/>
    <s v="EMS"/>
    <s v="facebook"/>
    <s v="กสิกร"/>
    <s v=""/>
    <s v="-"/>
    <s v="20/11/2025 15:15"/>
  </r>
  <r>
    <x v="2"/>
    <x v="2"/>
    <n v="100"/>
    <n v="1"/>
    <s v="GBX82"/>
    <n v="215"/>
    <n v="0"/>
    <s v="ร้านที่10"/>
    <s v="กุหลาบ  ศรีสุวรรณ"/>
    <s v="60/2 หมูที่16 บ้านห้วยเจริญ_x000a_ต.หนองไฮ  อ.เมือง_x000a_จ.อุดรธานี 41000"/>
    <s v="41000"/>
    <s v="0937909575"/>
    <s v="19/11/2025 16:50"/>
    <s v="raweewan5499@gmail.com"/>
    <s v="EMS"/>
    <s v="facebook"/>
    <s v="กสิกร"/>
    <s v=""/>
    <s v="-"/>
    <s v="20/11/2025 15:11"/>
  </r>
  <r>
    <x v="13"/>
    <x v="12"/>
    <n v="139"/>
    <n v="1"/>
    <s v="GBX82"/>
    <n v="215"/>
    <n v="0"/>
    <s v="ร้านที่10"/>
    <s v="กุหลาบ  ศรีสุวรรณ"/>
    <s v="60/2 หมูที่16 บ้านห้วยเจริญ_x000a_ต.หนองไฮ  อ.เมือง_x000a_จ.อุดรธานี 41000"/>
    <s v="41000"/>
    <s v="0937909575"/>
    <s v="19/11/2025 16:50"/>
    <s v="raweewan5499@gmail.com"/>
    <s v="EMS"/>
    <s v="facebook"/>
    <s v="กสิกร"/>
    <s v=""/>
    <s v="-"/>
    <s v="20/11/2025 15:11"/>
  </r>
  <r>
    <x v="1"/>
    <x v="1"/>
    <n v="50"/>
    <n v="6"/>
    <s v="GBX81"/>
    <n v="200"/>
    <n v="0"/>
    <s v="ร้านที่2"/>
    <s v="โ***า ส***"/>
    <s v="สงขลา"/>
    <s v="-"/>
    <s v=""/>
    <s v="20/11/2025 15:01"/>
    <s v="-"/>
    <s v="J&amp;T COD"/>
    <s v="Tiktok"/>
    <s v="จ่ายทีหลัง / COD"/>
    <s v=""/>
    <s v="-"/>
    <s v="20/11/2025 15:01"/>
  </r>
  <r>
    <x v="5"/>
    <x v="5"/>
    <n v="50"/>
    <n v="1"/>
    <s v="GBX80"/>
    <n v="109"/>
    <n v="9"/>
    <s v="ร้านที่4"/>
    <s v="บ***ร ส***ยะ"/>
    <s v="สุรินทร์"/>
    <s v="-"/>
    <s v=""/>
    <s v="20/11/2025 14:51"/>
    <s v="-"/>
    <s v="J&amp;T COD"/>
    <s v="Tiktok"/>
    <s v="จ่ายทีหลัง / COD"/>
    <s v=""/>
    <s v="-"/>
    <s v="20/11/2025 14:51"/>
  </r>
  <r>
    <x v="6"/>
    <x v="6"/>
    <n v="50"/>
    <n v="1"/>
    <s v="GBX80"/>
    <n v="109"/>
    <n v="9"/>
    <s v="ร้านที่4"/>
    <s v="บ***ร ส***ยะ"/>
    <s v="สุรินทร์"/>
    <s v="-"/>
    <s v=""/>
    <s v="20/11/2025 14:51"/>
    <s v="-"/>
    <s v="J&amp;T COD"/>
    <s v="Tiktok"/>
    <s v="จ่ายทีหลัง / COD"/>
    <s v=""/>
    <s v="-"/>
    <s v="20/11/2025 14:51"/>
  </r>
  <r>
    <x v="7"/>
    <x v="7"/>
    <n v="50"/>
    <n v="1"/>
    <s v="GBX80"/>
    <n v="109"/>
    <n v="9"/>
    <s v="ร้านที่4"/>
    <s v="บ***ร ส***ยะ"/>
    <s v="สุรินทร์"/>
    <s v="-"/>
    <s v=""/>
    <s v="20/11/2025 14:51"/>
    <s v="-"/>
    <s v="J&amp;T COD"/>
    <s v="Tiktok"/>
    <s v="จ่ายทีหลัง / COD"/>
    <s v=""/>
    <s v="-"/>
    <s v="20/11/2025 14:51"/>
  </r>
  <r>
    <x v="1"/>
    <x v="1"/>
    <n v="65"/>
    <n v="1"/>
    <s v="GBX77"/>
    <n v="215"/>
    <n v="0"/>
    <s v="ร้านที่10"/>
    <s v="อำพร สกุลพานิชชัย"/>
    <s v=" 277/2 หมู่7_x000a_ร้านก๋วยเตี๋ยวต้มยำหมูมะนาวตัวแม่_x000a_ต.ท่าโพธิ์_x000a_อ.เมืองพิษณุโลก_x000a_จ.พิษณุโลก 65000"/>
    <s v="65000"/>
    <s v="0813340167"/>
    <s v="20/11/2025 13:56"/>
    <s v="raweewan5499@gmail.com"/>
    <s v="EMS"/>
    <s v="facebook"/>
    <s v="กสิกร"/>
    <s v=""/>
    <s v="-"/>
    <s v="20/11/2025 14:41"/>
  </r>
  <r>
    <x v="8"/>
    <x v="8"/>
    <n v="60"/>
    <n v="1"/>
    <s v="GBX77"/>
    <n v="215"/>
    <n v="0"/>
    <s v="ร้านที่10"/>
    <s v="อำพร สกุลพานิชชัย"/>
    <s v=" 277/2 หมู่7_x000a_ร้านก๋วยเตี๋ยวต้มยำหมูมะนาวตัวแม่_x000a_ต.ท่าโพธิ์_x000a_อ.เมืองพิษณุโลก_x000a_จ.พิษณุโลก 65000"/>
    <s v="65000"/>
    <s v="0813340167"/>
    <s v="20/11/2025 13:56"/>
    <s v="raweewan5499@gmail.com"/>
    <s v="EMS"/>
    <s v="facebook"/>
    <s v="กสิกร"/>
    <s v=""/>
    <s v="-"/>
    <s v="20/11/2025 14:41"/>
  </r>
  <r>
    <x v="13"/>
    <x v="12"/>
    <n v="139"/>
    <n v="1"/>
    <s v="GBX77"/>
    <n v="215"/>
    <n v="0"/>
    <s v="ร้านที่10"/>
    <s v="อำพร สกุลพานิชชัย"/>
    <s v=" 277/2 หมู่7_x000a_ร้านก๋วยเตี๋ยวต้มยำหมูมะนาวตัวแม่_x000a_ต.ท่าโพธิ์_x000a_อ.เมืองพิษณุโลก_x000a_จ.พิษณุโลก 65000"/>
    <s v="65000"/>
    <s v="0813340167"/>
    <s v="20/11/2025 13:56"/>
    <s v="raweewan5499@gmail.com"/>
    <s v="EMS"/>
    <s v="facebook"/>
    <s v="กสิกร"/>
    <s v=""/>
    <s v="-"/>
    <s v="20/11/2025 14:41"/>
  </r>
  <r>
    <x v="12"/>
    <x v="11"/>
    <n v="139"/>
    <n v="1"/>
    <s v="GBX76"/>
    <n v="199"/>
    <n v="0"/>
    <s v="ร้านที่10"/>
    <s v="คุณพนมรักษ์  สุหงษา"/>
    <s v="52  ซอย เทิดราชัน 27 _x000a_แยก 1  สีกัน  ดอนเมือง_x000a_กทม .  10210"/>
    <s v="10210"/>
    <s v="0891357210"/>
    <s v="10/11/2025 10:48"/>
    <s v="raweewan5499@gmail.com"/>
    <s v="EMS"/>
    <s v="facebook"/>
    <s v="กสิกร"/>
    <s v=""/>
    <s v="-"/>
    <s v="20/11/2025 14:39"/>
  </r>
  <r>
    <x v="9"/>
    <x v="13"/>
    <n v="139"/>
    <n v="1"/>
    <s v="GBX76"/>
    <n v="199"/>
    <n v="0"/>
    <s v="ร้านที่10"/>
    <s v="คุณพนมรักษ์  สุหงษา"/>
    <s v="52  ซอย เทิดราชัน 27 _x000a_แยก 1  สีกัน  ดอนเมือง_x000a_กทม .  10210"/>
    <s v="10210"/>
    <s v="0891357210"/>
    <s v="10/11/2025 10:48"/>
    <s v="raweewan5499@gmail.com"/>
    <s v="EMS"/>
    <s v="facebook"/>
    <s v="กสิกร"/>
    <s v=""/>
    <s v="-"/>
    <s v="20/11/2025 14:39"/>
  </r>
  <r>
    <x v="12"/>
    <x v="11"/>
    <n v="139"/>
    <n v="1"/>
    <s v="GBX75"/>
    <n v="199"/>
    <n v="0"/>
    <s v="ร้านที่10"/>
    <s v="คุณฐิติมา  วิทยาวงศรุจิ"/>
    <s v="135/22 หมู่ 8 _x000a_หมู่บ้านนุชดา  ต. หัวรอ_x000a_อ. เมือง  จ. พิษณุโลก 65000"/>
    <s v="65000"/>
    <s v="0819831024"/>
    <s v="10/11/2025 10:16"/>
    <s v="raweewan5499@gmail.com"/>
    <s v="EMS"/>
    <s v="facebook"/>
    <s v="กสิกร"/>
    <s v=""/>
    <s v="-"/>
    <s v="20/11/2025 14:36"/>
  </r>
  <r>
    <x v="9"/>
    <x v="13"/>
    <n v="139"/>
    <n v="1"/>
    <s v="GBX75"/>
    <n v="199"/>
    <n v="0"/>
    <s v="ร้านที่10"/>
    <s v="คุณฐิติมา  วิทยาวงศรุจิ"/>
    <s v="135/22 หมู่ 8 _x000a_หมู่บ้านนุชดา  ต. หัวรอ_x000a_อ. เมือง  จ. พิษณุโลก 65000"/>
    <s v="65000"/>
    <s v="0819831024"/>
    <s v="10/11/2025 10:16"/>
    <s v="raweewan5499@gmail.com"/>
    <s v="EMS"/>
    <s v="facebook"/>
    <s v="กสิกร"/>
    <s v=""/>
    <s v="-"/>
    <s v="20/11/2025 14:36"/>
  </r>
  <r>
    <x v="8"/>
    <x v="8"/>
    <n v="66.666666666666671"/>
    <n v="3"/>
    <s v="GBX74"/>
    <n v="100"/>
    <n v="0"/>
    <s v="ร้านที่2"/>
    <s v="ฐ***นาถ ช***น"/>
    <s v="พังงา"/>
    <s v="-"/>
    <s v=""/>
    <s v="20/11/2025 14:33"/>
    <s v="-"/>
    <s v="J&amp;T COD"/>
    <s v="Tiktok"/>
    <s v="จ่ายทีหลัง / COD"/>
    <s v=""/>
    <s v="-"/>
    <s v="20/11/2025 14:33"/>
  </r>
  <r>
    <x v="12"/>
    <x v="11"/>
    <n v="139"/>
    <n v="2"/>
    <s v="GBX73"/>
    <n v="215"/>
    <n v="0"/>
    <s v="ร้านที่10"/>
    <s v="นนทญา  ประทุมมาศ"/>
    <s v="37ม.5 ต.เขาขี้ฝอย_x000a_อ.ทัพทัน จ.อุทัยธานี 61120"/>
    <s v="61120"/>
    <s v="0987465443"/>
    <s v="20/11/2025 14:31"/>
    <s v="raweewan5499@gmail.com"/>
    <s v="EMS COD"/>
    <s v="facebook"/>
    <s v="กสิกร"/>
    <s v=""/>
    <s v="-"/>
    <s v="20/11/2025 14:31"/>
  </r>
  <r>
    <x v="8"/>
    <x v="8"/>
    <n v="66.666666666666671"/>
    <n v="3"/>
    <s v="GBX72"/>
    <n v="100"/>
    <n v="0"/>
    <s v="ร้านที่2"/>
    <s v="ศ***ุธ บ***ระดับ"/>
    <s v="เชียงใหม่"/>
    <s v="-"/>
    <s v=""/>
    <s v="20/11/2025 14:24"/>
    <s v="-"/>
    <s v="J&amp;T Express"/>
    <s v="Tiktok"/>
    <s v="tiktok"/>
    <s v=""/>
    <s v="-"/>
    <s v="20/11/2025 14:22"/>
  </r>
  <r>
    <x v="5"/>
    <x v="5"/>
    <n v="60"/>
    <n v="2"/>
    <s v="GBX71"/>
    <n v="179.42"/>
    <n v="0"/>
    <s v="ร้านที่2"/>
    <s v="พ***ร จ***น์หอม"/>
    <s v="สมุทรสาคร"/>
    <s v="-"/>
    <s v=""/>
    <s v="20/11/2025 14:17"/>
    <s v="-"/>
    <s v="J&amp;T COD"/>
    <s v="Tiktok"/>
    <s v="จ่ายทีหลัง / COD"/>
    <s v=""/>
    <s v="-"/>
    <s v="20/11/2025 14:17"/>
  </r>
  <r>
    <x v="6"/>
    <x v="6"/>
    <n v="60"/>
    <n v="2"/>
    <s v="GBX71"/>
    <n v="179.42"/>
    <n v="0"/>
    <s v="ร้านที่2"/>
    <s v="พ***ร จ***น์หอม"/>
    <s v="สมุทรสาคร"/>
    <s v="-"/>
    <s v=""/>
    <s v="20/11/2025 14:17"/>
    <s v="-"/>
    <s v="J&amp;T COD"/>
    <s v="Tiktok"/>
    <s v="จ่ายทีหลัง / COD"/>
    <s v=""/>
    <s v="-"/>
    <s v="20/11/2025 14:17"/>
  </r>
  <r>
    <x v="7"/>
    <x v="7"/>
    <n v="60"/>
    <n v="2"/>
    <s v="GBX71"/>
    <n v="179.42"/>
    <n v="0"/>
    <s v="ร้านที่2"/>
    <s v="พ***ร จ***น์หอม"/>
    <s v="สมุทรสาคร"/>
    <s v="-"/>
    <s v=""/>
    <s v="20/11/2025 14:17"/>
    <s v="-"/>
    <s v="J&amp;T COD"/>
    <s v="Tiktok"/>
    <s v="จ่ายทีหลัง / COD"/>
    <s v=""/>
    <s v="-"/>
    <s v="20/11/2025 14:17"/>
  </r>
  <r>
    <x v="8"/>
    <x v="8"/>
    <n v="66.666666666666671"/>
    <n v="3"/>
    <s v="GBX70"/>
    <n v="100"/>
    <n v="0"/>
    <s v="ร้านที่2"/>
    <s v="อ***ย์ ไ***อม"/>
    <s v="กรุงเทพฯ"/>
    <s v="-"/>
    <s v=""/>
    <s v="20/11/2025 13:59"/>
    <s v="-"/>
    <s v="J&amp;T COD"/>
    <s v="Tiktok"/>
    <s v="จ่ายทีหลัง / COD"/>
    <s v=""/>
    <s v="-"/>
    <s v="20/11/2025 13:59"/>
  </r>
  <r>
    <x v="10"/>
    <x v="9"/>
    <n v="81.75"/>
    <n v="2"/>
    <s v="GBX69"/>
    <n v="170.5"/>
    <n v="7"/>
    <s v="ร้านที่1"/>
    <s v="เมธิ  khun"/>
    <s v="698/128 IDEO MIX  พหลโยธิน สามเสน พญาไท 10400 IDEO MIX คอนโดมีเนี่ยม พหลโยธิน สามเสน พญาไท · พญาไท/ Phaya Thai_x000a__x000a_พญาไท/ Phaya Thaiกรุงเทพมหานคร/ Bangkok_x000a_10400"/>
    <s v="10400"/>
    <s v=""/>
    <s v="-"/>
    <s v="-"/>
    <s v="Kerry_dropoff"/>
    <s v="Lazada"/>
    <s v="-"/>
    <s v=""/>
    <s v="-"/>
    <s v="20/11/2025 13:54"/>
  </r>
  <r>
    <x v="1"/>
    <x v="1"/>
    <n v="50"/>
    <n v="6"/>
    <s v="GBX67"/>
    <n v="200"/>
    <n v="0"/>
    <s v="ร้านที่2"/>
    <s v="น***นาถ ศ***ี"/>
    <s v="พระนครศรีอยุธยา"/>
    <s v="-"/>
    <s v=""/>
    <s v="20/11/2025 13:50"/>
    <s v="-"/>
    <s v="Flash Express Thailand COD"/>
    <s v="Tiktok"/>
    <s v="จ่ายทีหลัง / COD"/>
    <s v=""/>
    <s v="-"/>
    <s v="20/11/2025 13:51"/>
  </r>
  <r>
    <x v="1"/>
    <x v="1"/>
    <n v="33.333333333333336"/>
    <n v="3"/>
    <s v="GBX66"/>
    <n v="100"/>
    <n v="0"/>
    <s v="ร้านที่2"/>
    <s v="เ***วุธ ส***รมณ์"/>
    <s v="นครปฐม"/>
    <s v="-"/>
    <s v=""/>
    <s v="20/11/2025 13:48"/>
    <s v="-"/>
    <s v="Flash Express Thailand"/>
    <s v="Tiktok"/>
    <s v="tiktok"/>
    <s v=""/>
    <s v="-"/>
    <s v="20/11/2025 13:48"/>
  </r>
  <r>
    <x v="1"/>
    <x v="1"/>
    <n v="50"/>
    <n v="6"/>
    <s v="GBX65"/>
    <n v="100"/>
    <n v="0"/>
    <s v="ร้านที่2"/>
    <s v="จ***ียร"/>
    <s v="นครศรีธรรมราช"/>
    <s v="-"/>
    <s v=""/>
    <s v="20/11/2025 13:43"/>
    <s v="-"/>
    <s v="J&amp;T COD"/>
    <s v="Tiktok"/>
    <s v="จ่ายทีหลัง / COD"/>
    <s v=""/>
    <s v="-"/>
    <s v="20/11/2025 13:43"/>
  </r>
  <r>
    <x v="5"/>
    <x v="5"/>
    <n v="50"/>
    <n v="1"/>
    <s v="GBX64"/>
    <n v="99.99"/>
    <n v="0"/>
    <s v="ร้านที่2"/>
    <s v="พ***าภรณ์ อ***ักดี"/>
    <s v="ชัยภูมิ"/>
    <s v="-"/>
    <s v=""/>
    <s v="20/11/2025 13:35"/>
    <s v="-"/>
    <s v="J&amp;T COD"/>
    <s v="Tiktok"/>
    <s v="จ่ายทีหลัง / COD"/>
    <s v=""/>
    <s v="-"/>
    <s v="20/11/2025 13:35"/>
  </r>
  <r>
    <x v="6"/>
    <x v="6"/>
    <n v="50"/>
    <n v="1"/>
    <s v="GBX64"/>
    <n v="99.99"/>
    <n v="0"/>
    <s v="ร้านที่2"/>
    <s v="พ***าภรณ์ อ***ักดี"/>
    <s v="ชัยภูมิ"/>
    <s v="-"/>
    <s v=""/>
    <s v="20/11/2025 13:35"/>
    <s v="-"/>
    <s v="J&amp;T COD"/>
    <s v="Tiktok"/>
    <s v="จ่ายทีหลัง / COD"/>
    <s v=""/>
    <s v="-"/>
    <s v="20/11/2025 13:35"/>
  </r>
  <r>
    <x v="7"/>
    <x v="7"/>
    <n v="50"/>
    <n v="1"/>
    <s v="GBX64"/>
    <n v="99.99"/>
    <n v="0"/>
    <s v="ร้านที่2"/>
    <s v="พ***าภรณ์ อ***ักดี"/>
    <s v="ชัยภูมิ"/>
    <s v="-"/>
    <s v=""/>
    <s v="20/11/2025 13:35"/>
    <s v="-"/>
    <s v="J&amp;T COD"/>
    <s v="Tiktok"/>
    <s v="จ่ายทีหลัง / COD"/>
    <s v=""/>
    <s v="-"/>
    <s v="20/11/2025 13:35"/>
  </r>
  <r>
    <x v="1"/>
    <x v="1"/>
    <n v="50"/>
    <n v="6"/>
    <s v="GBX63"/>
    <n v="209"/>
    <n v="9"/>
    <s v="ร้านที่2"/>
    <s v="ร***พร เ***เอี่ยม"/>
    <s v="ระนอง"/>
    <s v="-"/>
    <s v=""/>
    <s v="20/11/2025 13:20"/>
    <s v="-"/>
    <s v="J&amp;T COD"/>
    <s v="Tiktok"/>
    <s v="จ่ายทีหลัง / COD"/>
    <s v=""/>
    <s v="-"/>
    <s v="20/11/2025 13:21"/>
  </r>
  <r>
    <x v="1"/>
    <x v="1"/>
    <n v="33.333333333333336"/>
    <n v="3"/>
    <s v="GBX62"/>
    <n v="100"/>
    <n v="0"/>
    <s v="ร้านที่2"/>
    <s v="น***ยุ"/>
    <s v="กาญจนบุรี"/>
    <s v="-"/>
    <s v=""/>
    <s v="20/11/2025 13:14"/>
    <s v="-"/>
    <s v="J&amp;T COD"/>
    <s v="Tiktok"/>
    <s v="จ่ายทีหลัง / COD"/>
    <s v=""/>
    <s v="766673858790"/>
    <s v="20/11/2025 13:14"/>
  </r>
  <r>
    <x v="1"/>
    <x v="1"/>
    <n v="33.333333333333336"/>
    <n v="3"/>
    <s v="GBX61"/>
    <n v="100"/>
    <n v="0"/>
    <s v="ร้านที่2"/>
    <s v="ค***ีระศักดิ์ ห***ญาติ"/>
    <s v="ชัยนาท"/>
    <s v="-"/>
    <s v=""/>
    <s v="20/11/2025 13:13"/>
    <s v="-"/>
    <s v="J&amp;T Express"/>
    <s v="Tiktok"/>
    <s v="tiktok"/>
    <s v=""/>
    <s v="766620559762"/>
    <s v="20/11/2025 13:13"/>
  </r>
  <r>
    <x v="10"/>
    <x v="14"/>
    <n v="159"/>
    <n v="1"/>
    <s v="GBX60"/>
    <n v="150"/>
    <n v="0"/>
    <s v="ร้านที่1"/>
    <s v="น******ร"/>
    <s v="******จีนบุรี ตำบลบ้านพระ อำเภอเมืองปราจีนบุรี จังหวัดปราจีนบุรี 25230"/>
    <s v="25230"/>
    <s v="58"/>
    <s v="20/11/2025 13:43"/>
    <s v="-"/>
    <s v="SPX Express"/>
    <s v="Shopee"/>
    <s v="shopee"/>
    <s v=""/>
    <s v="-"/>
    <s v="20/11/2025 13:13"/>
  </r>
  <r>
    <x v="5"/>
    <x v="5"/>
    <n v="50"/>
    <n v="1"/>
    <s v="GBX59"/>
    <n v="100"/>
    <n v="0"/>
    <s v="ร้านที่4"/>
    <s v="ป***จ๋ว บ***าม"/>
    <s v="ราชบุรี"/>
    <s v="-"/>
    <s v=""/>
    <s v="20/11/2025 13:11"/>
    <s v="-"/>
    <s v="J&amp;T COD"/>
    <s v="Tiktok"/>
    <s v="จ่ายทีหลัง / COD"/>
    <s v=""/>
    <s v="766617752740"/>
    <s v="20/11/2025 13:11"/>
  </r>
  <r>
    <x v="6"/>
    <x v="6"/>
    <n v="50"/>
    <n v="1"/>
    <s v="GBX59"/>
    <n v="100"/>
    <n v="0"/>
    <s v="ร้านที่4"/>
    <s v="ป***จ๋ว บ***าม"/>
    <s v="ราชบุรี"/>
    <s v="-"/>
    <s v=""/>
    <s v="20/11/2025 13:11"/>
    <s v="-"/>
    <s v="J&amp;T COD"/>
    <s v="Tiktok"/>
    <s v="จ่ายทีหลัง / COD"/>
    <s v=""/>
    <s v="766617752740"/>
    <s v="20/11/2025 13:11"/>
  </r>
  <r>
    <x v="7"/>
    <x v="7"/>
    <n v="50"/>
    <n v="1"/>
    <s v="GBX59"/>
    <n v="100"/>
    <n v="0"/>
    <s v="ร้านที่4"/>
    <s v="ป***จ๋ว บ***าม"/>
    <s v="ราชบุรี"/>
    <s v="-"/>
    <s v=""/>
    <s v="20/11/2025 13:11"/>
    <s v="-"/>
    <s v="J&amp;T COD"/>
    <s v="Tiktok"/>
    <s v="จ่ายทีหลัง / COD"/>
    <s v=""/>
    <s v="766617752740"/>
    <s v="20/11/2025 13:11"/>
  </r>
  <r>
    <x v="12"/>
    <x v="11"/>
    <n v="139"/>
    <n v="1"/>
    <s v="GBX58"/>
    <n v="221.7"/>
    <n v="26"/>
    <s v="ร้านที่1"/>
    <s v="คุณมณี เผชิญมหาโยธิน"/>
    <s v="53/26 มบ.สุนันทา หมู่ 3 ถ.กิจมณี ต.บางหญ้าแพรก อ.เมือง_x000a__x000a_เมืองสมุทรสาคร/ Mueang Samut Sakhonสมุทรสาคร/ Samut Sakhon_x000a_74000"/>
    <s v="74000"/>
    <s v="660851404262"/>
    <s v="20/11/2025 13:08"/>
    <s v="-"/>
    <s v="Kerry_dropoff"/>
    <s v="Lazada"/>
    <s v="lazada"/>
    <s v=""/>
    <s v="-"/>
    <s v="20/11/2025 13:08"/>
  </r>
  <r>
    <x v="13"/>
    <x v="12"/>
    <n v="139"/>
    <n v="1"/>
    <s v="GBX58"/>
    <n v="221.7"/>
    <n v="26"/>
    <s v="ร้านที่1"/>
    <s v="คุณมณี เผชิญมหาโยธิน"/>
    <s v="53/26 มบ.สุนันทา หมู่ 3 ถ.กิจมณี ต.บางหญ้าแพรก อ.เมือง_x000a__x000a_เมืองสมุทรสาคร/ Mueang Samut Sakhonสมุทรสาคร/ Samut Sakhon_x000a_74000"/>
    <s v="74000"/>
    <s v="660851404262"/>
    <s v="20/11/2025 13:08"/>
    <s v="-"/>
    <s v="Kerry_dropoff"/>
    <s v="Lazada"/>
    <s v="lazada"/>
    <s v=""/>
    <s v="-"/>
    <s v="20/11/2025 13:08"/>
  </r>
  <r>
    <x v="9"/>
    <x v="13"/>
    <n v="139"/>
    <n v="1"/>
    <s v="GBX58"/>
    <n v="221.7"/>
    <n v="26"/>
    <s v="ร้านที่1"/>
    <s v="คุณมณี เผชิญมหาโยธิน"/>
    <s v="53/26 มบ.สุนันทา หมู่ 3 ถ.กิจมณี ต.บางหญ้าแพรก อ.เมือง_x000a__x000a_เมืองสมุทรสาคร/ Mueang Samut Sakhonสมุทรสาคร/ Samut Sakhon_x000a_74000"/>
    <s v="74000"/>
    <s v="660851404262"/>
    <s v="20/11/2025 13:08"/>
    <s v="-"/>
    <s v="Kerry_dropoff"/>
    <s v="Lazada"/>
    <s v="lazada"/>
    <s v=""/>
    <s v="-"/>
    <s v="20/11/2025 13:08"/>
  </r>
  <r>
    <x v="10"/>
    <x v="14"/>
    <n v="139"/>
    <n v="1"/>
    <s v="GBX58"/>
    <n v="221.7"/>
    <n v="26"/>
    <s v="ร้านที่1"/>
    <s v="คุณมณี เผชิญมหาโยธิน"/>
    <s v="53/26 มบ.สุนันทา หมู่ 3 ถ.กิจมณี ต.บางหญ้าแพรก อ.เมือง_x000a__x000a_เมืองสมุทรสาคร/ Mueang Samut Sakhonสมุทรสาคร/ Samut Sakhon_x000a_74000"/>
    <s v="74000"/>
    <s v="660851404262"/>
    <s v="20/11/2025 13:08"/>
    <s v="-"/>
    <s v="Kerry_dropoff"/>
    <s v="Lazada"/>
    <s v="lazada"/>
    <s v=""/>
    <s v="-"/>
    <s v="20/11/2025 13:08"/>
  </r>
  <r>
    <x v="8"/>
    <x v="8"/>
    <n v="66.666666666666671"/>
    <n v="6"/>
    <s v="GBX57"/>
    <n v="200"/>
    <n v="0"/>
    <s v="ร้านที่2"/>
    <s v="ส***ัย เ***นทับ"/>
    <s v="จันทบุรี"/>
    <s v="-"/>
    <s v=""/>
    <s v="20/11/2025 13:00"/>
    <s v="-"/>
    <s v="J&amp;T Express"/>
    <s v="Tiktok"/>
    <s v="tiktok"/>
    <s v=""/>
    <s v="766691457744"/>
    <s v="20/11/2025 13:00"/>
  </r>
  <r>
    <x v="11"/>
    <x v="10"/>
    <n v="66.666666666666671"/>
    <n v="3"/>
    <s v="GBX56"/>
    <n v="100"/>
    <n v="0"/>
    <s v="ร้านที่2"/>
    <s v="ร***า  ส*** 6***ู่1ต.ดอนตาล อ***นตาล จ***กดาหาร49120"/>
    <s v="เทศบาลเมืองมุกดาหาร"/>
    <s v="-"/>
    <s v=""/>
    <s v="20/11/2025 12:53"/>
    <s v="-"/>
    <s v="J&amp;T COD"/>
    <s v="Tiktok"/>
    <s v="จ่ายทีหลัง / COD"/>
    <s v=""/>
    <s v="766613669732"/>
    <s v="20/11/2025 12:53"/>
  </r>
  <r>
    <x v="8"/>
    <x v="8"/>
    <n v="66.666666666666671"/>
    <n v="3"/>
    <s v="GBX55"/>
    <n v="100"/>
    <n v="0"/>
    <s v="ร้านที่2"/>
    <s v="อ***ช"/>
    <s v="กรุงเทพฯ"/>
    <s v="-"/>
    <s v=""/>
    <s v="20/11/2025 12:49"/>
    <s v="-"/>
    <s v="J&amp;T COD"/>
    <s v="Tiktok"/>
    <s v="จ่ายทีหลัง / COD"/>
    <s v=""/>
    <s v="766651559715"/>
    <s v="20/11/2025 12:49"/>
  </r>
  <r>
    <x v="4"/>
    <x v="15"/>
    <n v="68"/>
    <n v="1"/>
    <s v="GBX54"/>
    <n v="75"/>
    <n v="7"/>
    <s v="ร้านที่1"/>
    <s v="ภิญญาพัชญ์ โกสัยพันธ์"/>
    <s v="122/3 ม.3 · หนองอิรุณ/ Nong Irun_x000a__x000a_บ้านบึง/ Ban Buengชลบุรี/ Chonburi_x000a_20220"/>
    <s v="20220"/>
    <s v="660992863528"/>
    <s v="20/11/2025 12:48"/>
    <s v="-"/>
    <s v="Kerry_dropoff"/>
    <s v="Lazada"/>
    <s v="lazada"/>
    <s v=""/>
    <s v="LEXPU0630276323"/>
    <s v="20/11/2025 12:48"/>
  </r>
  <r>
    <x v="1"/>
    <x v="1"/>
    <n v="33.333333333333336"/>
    <n v="3"/>
    <s v="GBX53"/>
    <n v="100"/>
    <n v="0"/>
    <s v="ร้านที่2"/>
    <s v="อ***ร จ***ระสงค์"/>
    <s v="ชลบุรี"/>
    <s v="-"/>
    <s v=""/>
    <s v="20/11/2025 12:47"/>
    <s v="-"/>
    <s v="Flash Express Thailand COD"/>
    <s v="Tiktok"/>
    <s v="จ่ายทีหลัง / COD"/>
    <s v=""/>
    <s v="THT200129YMG55Z"/>
    <s v="20/11/2025 12:47"/>
  </r>
  <r>
    <x v="5"/>
    <x v="5"/>
    <n v="50"/>
    <n v="1"/>
    <s v="GBX52"/>
    <n v="100"/>
    <n v="0"/>
    <s v="ร้านที่4"/>
    <s v="พ***ทิพย์ ช***ำรุง"/>
    <s v="กระบี่"/>
    <s v="-"/>
    <s v=""/>
    <s v="20/11/2025 12:37"/>
    <s v="-"/>
    <s v="J&amp;T COD"/>
    <s v="Tiktok"/>
    <s v="จ่ายทีหลัง / COD"/>
    <s v=""/>
    <s v="766625056783"/>
    <s v="20/11/2025 12:37"/>
  </r>
  <r>
    <x v="6"/>
    <x v="6"/>
    <n v="50"/>
    <n v="1"/>
    <s v="GBX52"/>
    <n v="100"/>
    <n v="0"/>
    <s v="ร้านที่4"/>
    <s v="พ***ทิพย์ ช***ำรุง"/>
    <s v="กระบี่"/>
    <s v="-"/>
    <s v=""/>
    <s v="20/11/2025 12:37"/>
    <s v="-"/>
    <s v="J&amp;T COD"/>
    <s v="Tiktok"/>
    <s v="จ่ายทีหลัง / COD"/>
    <s v=""/>
    <s v="766625056783"/>
    <s v="20/11/2025 12:37"/>
  </r>
  <r>
    <x v="7"/>
    <x v="7"/>
    <n v="50"/>
    <n v="1"/>
    <s v="GBX52"/>
    <n v="100"/>
    <n v="0"/>
    <s v="ร้านที่4"/>
    <s v="พ***ทิพย์ ช***ำรุง"/>
    <s v="กระบี่"/>
    <s v="-"/>
    <s v=""/>
    <s v="20/11/2025 12:37"/>
    <s v="-"/>
    <s v="J&amp;T COD"/>
    <s v="Tiktok"/>
    <s v="จ่ายทีหลัง / COD"/>
    <s v=""/>
    <s v="766625056783"/>
    <s v="20/11/2025 12:37"/>
  </r>
  <r>
    <x v="4"/>
    <x v="4"/>
    <n v="79"/>
    <n v="1"/>
    <s v="GBX51"/>
    <n v="74"/>
    <n v="0"/>
    <s v="ร้านที่1"/>
    <s v="เ*****ี"/>
    <s v="******ตำบลบางคูวัด, อำเภอเมืองปทุมธานี ตำบลบางคูวัด อำเภอเมืองปทุมธานี จังหวัดปทุมธานี 12000"/>
    <s v="12000"/>
    <s v="65"/>
    <s v="20/11/2025 16:11"/>
    <s v="-"/>
    <s v="SPX Express"/>
    <s v="Shopee"/>
    <s v="shopee"/>
    <s v=""/>
    <s v="-"/>
    <s v="20/11/2025 12:32"/>
  </r>
  <r>
    <x v="11"/>
    <x v="10"/>
    <n v="66.666666666666671"/>
    <n v="3"/>
    <s v="GBX50"/>
    <n v="100"/>
    <n v="0"/>
    <s v="ร้านที่2"/>
    <s v="ช***โชติวิทยพร"/>
    <s v="กรุงเทพฯ"/>
    <s v="-"/>
    <s v=""/>
    <s v="20/11/2025 12:31"/>
    <s v="-"/>
    <s v="J&amp;T COD"/>
    <s v="Tiktok"/>
    <s v="จ่ายทีหลัง / COD"/>
    <s v=""/>
    <s v="766688751791"/>
    <s v="20/11/2025 12:31"/>
  </r>
  <r>
    <x v="5"/>
    <x v="5"/>
    <n v="50"/>
    <n v="1"/>
    <s v="GBX49"/>
    <n v="100"/>
    <n v="0"/>
    <s v="ร้านที่4"/>
    <s v="จ**"/>
    <s v="สุราษฎร์ธานี"/>
    <s v="-"/>
    <s v=""/>
    <s v="20/11/2025 12:31"/>
    <s v="-"/>
    <s v="J&amp;T COD"/>
    <s v="Tiktok"/>
    <s v="จ่ายทีหลัง / COD"/>
    <s v=""/>
    <s v="766656951745"/>
    <s v="20/11/2025 12:31"/>
  </r>
  <r>
    <x v="6"/>
    <x v="6"/>
    <n v="50"/>
    <n v="1"/>
    <s v="GBX49"/>
    <n v="100"/>
    <n v="0"/>
    <s v="ร้านที่4"/>
    <s v="จ**"/>
    <s v="สุราษฎร์ธานี"/>
    <s v="-"/>
    <s v=""/>
    <s v="20/11/2025 12:31"/>
    <s v="-"/>
    <s v="J&amp;T COD"/>
    <s v="Tiktok"/>
    <s v="จ่ายทีหลัง / COD"/>
    <s v=""/>
    <s v="766656951745"/>
    <s v="20/11/2025 12:31"/>
  </r>
  <r>
    <x v="7"/>
    <x v="7"/>
    <n v="50"/>
    <n v="1"/>
    <s v="GBX49"/>
    <n v="100"/>
    <n v="0"/>
    <s v="ร้านที่4"/>
    <s v="จ**"/>
    <s v="สุราษฎร์ธานี"/>
    <s v="-"/>
    <s v=""/>
    <s v="20/11/2025 12:31"/>
    <s v="-"/>
    <s v="J&amp;T COD"/>
    <s v="Tiktok"/>
    <s v="จ่ายทีหลัง / COD"/>
    <s v=""/>
    <s v="766656951745"/>
    <s v="20/11/2025 12:31"/>
  </r>
  <r>
    <x v="8"/>
    <x v="8"/>
    <n v="66.666666666666671"/>
    <n v="3"/>
    <s v="GBX48"/>
    <n v="100"/>
    <n v="0"/>
    <s v="ร้านที่2"/>
    <s v="ใ***"/>
    <s v="ปทุมธานี"/>
    <s v="-"/>
    <s v=""/>
    <s v="20/11/2025 12:29"/>
    <s v="-"/>
    <s v="J&amp;T COD"/>
    <s v="Tiktok"/>
    <s v="จ่ายทีหลัง / COD"/>
    <s v=""/>
    <s v="766612748801"/>
    <s v="20/11/2025 12:29"/>
  </r>
  <r>
    <x v="1"/>
    <x v="1"/>
    <n v="33.333333333333336"/>
    <n v="3"/>
    <s v="GBX46"/>
    <n v="100"/>
    <n v="0"/>
    <s v="ร้านที่2"/>
    <s v="ต***ัตน์ พ***ชาติ"/>
    <s v="เชียงใหม่"/>
    <s v="-"/>
    <s v=""/>
    <s v="20/11/2025 12:26"/>
    <s v="-"/>
    <s v="J&amp;T Express"/>
    <s v="Tiktok"/>
    <s v="tiktok"/>
    <s v=""/>
    <s v="766612753760"/>
    <s v="20/11/2025 12:26"/>
  </r>
  <r>
    <x v="8"/>
    <x v="8"/>
    <n v="66.666666666666671"/>
    <n v="3"/>
    <s v="GBX45"/>
    <n v="100"/>
    <n v="0"/>
    <s v="ร้านที่2"/>
    <s v="น***​ ธ***​วัน​"/>
    <s v="สมุทรปราการ"/>
    <s v="-"/>
    <s v=""/>
    <s v="20/11/2025 12:24"/>
    <s v="-"/>
    <s v="J&amp;T COD"/>
    <s v="Tiktok"/>
    <s v="จ่ายทีหลัง / COD"/>
    <s v=""/>
    <s v="766681749805"/>
    <s v="20/11/2025 12:24"/>
  </r>
  <r>
    <x v="5"/>
    <x v="5"/>
    <n v="50"/>
    <n v="1"/>
    <s v="GBX44"/>
    <n v="129"/>
    <n v="29"/>
    <s v="ร้านที่4"/>
    <s v="V***halee l***beeharry"/>
    <s v="Phetchabun"/>
    <s v="-"/>
    <s v=""/>
    <s v="20/11/2025 12:13"/>
    <s v="-"/>
    <s v="Flash Express Thailand"/>
    <s v="Tiktok"/>
    <s v="tiktok"/>
    <s v=""/>
    <s v="THT630129YNM21Z"/>
    <s v="20/11/2025 12:13"/>
  </r>
  <r>
    <x v="6"/>
    <x v="6"/>
    <n v="50"/>
    <n v="1"/>
    <s v="GBX44"/>
    <n v="129"/>
    <n v="29"/>
    <s v="ร้านที่4"/>
    <s v="V***halee l***beeharry"/>
    <s v="Phetchabun"/>
    <s v="-"/>
    <s v=""/>
    <s v="20/11/2025 12:13"/>
    <s v="-"/>
    <s v="Flash Express Thailand"/>
    <s v="Tiktok"/>
    <s v="tiktok"/>
    <s v=""/>
    <s v="THT630129YNM21Z"/>
    <s v="20/11/2025 12:13"/>
  </r>
  <r>
    <x v="7"/>
    <x v="7"/>
    <n v="50"/>
    <n v="1"/>
    <s v="GBX44"/>
    <n v="129"/>
    <n v="29"/>
    <s v="ร้านที่4"/>
    <s v="V***halee l***beeharry"/>
    <s v="Phetchabun"/>
    <s v="-"/>
    <s v=""/>
    <s v="20/11/2025 12:13"/>
    <s v="-"/>
    <s v="Flash Express Thailand"/>
    <s v="Tiktok"/>
    <s v="tiktok"/>
    <s v=""/>
    <s v="THT630129YNM21Z"/>
    <s v="20/11/2025 12:13"/>
  </r>
  <r>
    <x v="5"/>
    <x v="5"/>
    <n v="50"/>
    <n v="1"/>
    <s v="GBX43"/>
    <n v="100"/>
    <n v="0"/>
    <s v="ร้านที่4"/>
    <s v="พ***า ข***่าเรือ"/>
    <s v="เทศบาลนครนครศรีธรรมราช"/>
    <s v="-"/>
    <s v=""/>
    <s v="20/11/2025 12:05"/>
    <s v="-"/>
    <s v="J&amp;T Express"/>
    <s v="Tiktok"/>
    <s v="tiktok"/>
    <s v=""/>
    <s v="766682150754"/>
    <s v="20/11/2025 12:05"/>
  </r>
  <r>
    <x v="6"/>
    <x v="6"/>
    <n v="50"/>
    <n v="1"/>
    <s v="GBX43"/>
    <n v="100"/>
    <n v="0"/>
    <s v="ร้านที่4"/>
    <s v="พ***า ข***่าเรือ"/>
    <s v="เทศบาลนครนครศรีธรรมราช"/>
    <s v="-"/>
    <s v=""/>
    <s v="20/11/2025 12:05"/>
    <s v="-"/>
    <s v="J&amp;T Express"/>
    <s v="Tiktok"/>
    <s v="tiktok"/>
    <s v=""/>
    <s v="766682150754"/>
    <s v="20/11/2025 12:05"/>
  </r>
  <r>
    <x v="7"/>
    <x v="7"/>
    <n v="50"/>
    <n v="1"/>
    <s v="GBX43"/>
    <n v="100"/>
    <n v="0"/>
    <s v="ร้านที่4"/>
    <s v="พ***า ข***่าเรือ"/>
    <s v="เทศบาลนครนครศรีธรรมราช"/>
    <s v="-"/>
    <s v=""/>
    <s v="20/11/2025 12:05"/>
    <s v="-"/>
    <s v="J&amp;T Express"/>
    <s v="Tiktok"/>
    <s v="tiktok"/>
    <s v=""/>
    <s v="766682150754"/>
    <s v="20/11/2025 12:05"/>
  </r>
  <r>
    <x v="5"/>
    <x v="5"/>
    <n v="50"/>
    <n v="1"/>
    <s v="GBX42"/>
    <n v="100"/>
    <n v="0"/>
    <s v="ร้านที่4"/>
    <s v="ว*** แ***อง"/>
    <s v="เลย"/>
    <s v="-"/>
    <s v=""/>
    <s v="20/11/2025 11:54"/>
    <s v="-"/>
    <s v="J&amp;T COD"/>
    <s v="Tiktok"/>
    <s v="จ่ายทีหลัง / COD"/>
    <s v=""/>
    <s v="766652351754"/>
    <s v="20/11/2025 11:54"/>
  </r>
  <r>
    <x v="6"/>
    <x v="6"/>
    <n v="50"/>
    <n v="1"/>
    <s v="GBX42"/>
    <n v="100"/>
    <n v="0"/>
    <s v="ร้านที่4"/>
    <s v="ว*** แ***อง"/>
    <s v="เลย"/>
    <s v="-"/>
    <s v=""/>
    <s v="20/11/2025 11:54"/>
    <s v="-"/>
    <s v="J&amp;T COD"/>
    <s v="Tiktok"/>
    <s v="จ่ายทีหลัง / COD"/>
    <s v=""/>
    <s v="766652351754"/>
    <s v="20/11/2025 11:54"/>
  </r>
  <r>
    <x v="7"/>
    <x v="7"/>
    <n v="50"/>
    <n v="1"/>
    <s v="GBX42"/>
    <n v="100"/>
    <n v="0"/>
    <s v="ร้านที่4"/>
    <s v="ว*** แ***อง"/>
    <s v="เลย"/>
    <s v="-"/>
    <s v=""/>
    <s v="20/11/2025 11:54"/>
    <s v="-"/>
    <s v="J&amp;T COD"/>
    <s v="Tiktok"/>
    <s v="จ่ายทีหลัง / COD"/>
    <s v=""/>
    <s v="766652351754"/>
    <s v="20/11/2025 11:54"/>
  </r>
  <r>
    <x v="1"/>
    <x v="1"/>
    <n v="33.333333333333336"/>
    <n v="3"/>
    <s v="GBX41"/>
    <n v="100"/>
    <n v="0"/>
    <s v="ร้านที่2"/>
    <s v="ฝ***้ายคลอง3"/>
    <s v="ปทุมธานี"/>
    <s v="-"/>
    <s v=""/>
    <s v="20/11/2025 11:53"/>
    <s v="-"/>
    <s v="Flash Express Thailand COD"/>
    <s v="Tiktok"/>
    <s v="จ่ายทีหลัง / COD"/>
    <s v=""/>
    <s v="THT040229X6E54Z"/>
    <s v="20/11/2025 11:53"/>
  </r>
  <r>
    <x v="8"/>
    <x v="8"/>
    <n v="66.666666666666671"/>
    <n v="3"/>
    <s v="GBX40"/>
    <n v="100"/>
    <n v="0"/>
    <s v="ร้านที่2"/>
    <s v="ก***"/>
    <s v="กระบี่"/>
    <s v="-"/>
    <s v=""/>
    <s v="20/11/2025 11:43"/>
    <s v="-"/>
    <s v="J&amp;T COD"/>
    <s v="Tiktok"/>
    <s v="จ่ายทีหลัง / COD"/>
    <s v=""/>
    <s v="766626054736"/>
    <s v="20/11/2025 11:43"/>
  </r>
  <r>
    <x v="5"/>
    <x v="5"/>
    <n v="50"/>
    <n v="1"/>
    <s v="GBX39"/>
    <n v="100"/>
    <n v="0"/>
    <s v="ร้านที่4"/>
    <s v="ร***คนธ์ ศ***มุทร"/>
    <s v="จันทบุรี"/>
    <s v="-"/>
    <s v=""/>
    <s v="20/11/2025 11:43"/>
    <s v="-"/>
    <s v="J&amp;T COD"/>
    <s v="Tiktok"/>
    <s v="จ่ายทีหลัง / COD"/>
    <s v=""/>
    <s v="766675550745"/>
    <s v="20/11/2025 11:43"/>
  </r>
  <r>
    <x v="6"/>
    <x v="6"/>
    <n v="50"/>
    <n v="1"/>
    <s v="GBX39"/>
    <n v="100"/>
    <n v="0"/>
    <s v="ร้านที่4"/>
    <s v="ร***คนธ์ ศ***มุทร"/>
    <s v="จันทบุรี"/>
    <s v="-"/>
    <s v=""/>
    <s v="20/11/2025 11:43"/>
    <s v="-"/>
    <s v="J&amp;T COD"/>
    <s v="Tiktok"/>
    <s v="จ่ายทีหลัง / COD"/>
    <s v=""/>
    <s v="766675550745"/>
    <s v="20/11/2025 11:43"/>
  </r>
  <r>
    <x v="7"/>
    <x v="7"/>
    <n v="50"/>
    <n v="1"/>
    <s v="GBX39"/>
    <n v="100"/>
    <n v="0"/>
    <s v="ร้านที่4"/>
    <s v="ร***คนธ์ ศ***มุทร"/>
    <s v="จันทบุรี"/>
    <s v="-"/>
    <s v=""/>
    <s v="20/11/2025 11:43"/>
    <s v="-"/>
    <s v="J&amp;T COD"/>
    <s v="Tiktok"/>
    <s v="จ่ายทีหลัง / COD"/>
    <s v=""/>
    <s v="766675550745"/>
    <s v="20/11/2025 11:43"/>
  </r>
  <r>
    <x v="1"/>
    <x v="1"/>
    <n v="33.333333333333336"/>
    <n v="3"/>
    <s v="GBX38"/>
    <n v="100"/>
    <n v="0"/>
    <s v="ร้านที่2"/>
    <s v="ม***ียร​ แ***นวล"/>
    <s v="ระยอง"/>
    <s v="-"/>
    <s v=""/>
    <s v="20/11/2025 11:44"/>
    <s v="-"/>
    <s v="J&amp;T Express"/>
    <s v="Tiktok"/>
    <s v="tiktok"/>
    <s v=""/>
    <s v="766634653794"/>
    <s v="20/11/2025 11:41"/>
  </r>
  <r>
    <x v="5"/>
    <x v="5"/>
    <n v="60"/>
    <n v="2"/>
    <s v="GBX37"/>
    <n v="178"/>
    <n v="0"/>
    <s v="ร้านที่2"/>
    <s v="ท***ภรณ์  ส***งค์"/>
    <s v="ราชบุรี"/>
    <s v="-"/>
    <s v=""/>
    <s v="20/11/2025 11:36"/>
    <s v="-"/>
    <s v="J&amp;T COD"/>
    <s v="Tiktok"/>
    <s v="จ่ายทีหลัง / COD"/>
    <s v="ขอเน้นช็อคโกแลตนะคะ "/>
    <s v="766635155720"/>
    <s v="20/11/2025 11:37"/>
  </r>
  <r>
    <x v="6"/>
    <x v="6"/>
    <n v="60"/>
    <n v="2"/>
    <s v="GBX37"/>
    <n v="178"/>
    <n v="0"/>
    <s v="ร้านที่2"/>
    <s v="ท***ภรณ์  ส***งค์"/>
    <s v="ราชบุรี"/>
    <s v="-"/>
    <s v=""/>
    <s v="20/11/2025 11:36"/>
    <s v="-"/>
    <s v="J&amp;T COD"/>
    <s v="Tiktok"/>
    <s v="จ่ายทีหลัง / COD"/>
    <s v="ขอเน้นช็อคโกแลตนะคะ "/>
    <s v="766635155720"/>
    <s v="20/11/2025 11:37"/>
  </r>
  <r>
    <x v="7"/>
    <x v="7"/>
    <n v="60"/>
    <n v="2"/>
    <s v="GBX37"/>
    <n v="178"/>
    <n v="0"/>
    <s v="ร้านที่2"/>
    <s v="ท***ภรณ์  ส***งค์"/>
    <s v="ราชบุรี"/>
    <s v="-"/>
    <s v=""/>
    <s v="20/11/2025 11:36"/>
    <s v="-"/>
    <s v="J&amp;T COD"/>
    <s v="Tiktok"/>
    <s v="จ่ายทีหลัง / COD"/>
    <s v="ขอเน้นช็อคโกแลตนะคะ "/>
    <s v="766635155720"/>
    <s v="20/11/2025 11:36"/>
  </r>
  <r>
    <x v="5"/>
    <x v="5"/>
    <n v="50"/>
    <n v="1"/>
    <s v="GBX36"/>
    <n v="99.99"/>
    <n v="0"/>
    <s v="ร้านที่2"/>
    <s v="ณ***รวิชญ์"/>
    <s v="นครพนม"/>
    <s v="-"/>
    <s v=""/>
    <s v="20/11/2025 11:35"/>
    <s v="-"/>
    <s v="J&amp;T Express"/>
    <s v="Tiktok"/>
    <s v="tiktok"/>
    <s v=""/>
    <s v="766660456774"/>
    <s v="20/11/2025 11:34"/>
  </r>
  <r>
    <x v="6"/>
    <x v="6"/>
    <n v="50"/>
    <n v="1"/>
    <s v="GBX36"/>
    <n v="99.99"/>
    <n v="0"/>
    <s v="ร้านที่2"/>
    <s v="ณ***รวิชญ์"/>
    <s v="นครพนม"/>
    <s v="-"/>
    <s v=""/>
    <s v="20/11/2025 11:35"/>
    <s v="-"/>
    <s v="J&amp;T Express"/>
    <s v="Tiktok"/>
    <s v="tiktok"/>
    <s v=""/>
    <s v="766660456774"/>
    <s v="20/11/2025 11:34"/>
  </r>
  <r>
    <x v="7"/>
    <x v="7"/>
    <n v="50"/>
    <n v="1"/>
    <s v="GBX36"/>
    <n v="99.99"/>
    <n v="0"/>
    <s v="ร้านที่2"/>
    <s v="ณ***รวิชญ์"/>
    <s v="นครพนม"/>
    <s v="-"/>
    <s v=""/>
    <s v="20/11/2025 11:35"/>
    <s v="-"/>
    <s v="J&amp;T Express"/>
    <s v="Tiktok"/>
    <s v="tiktok"/>
    <s v=""/>
    <s v="766660456774"/>
    <s v="20/11/2025 11:34"/>
  </r>
  <r>
    <x v="5"/>
    <x v="5"/>
    <n v="50"/>
    <n v="1"/>
    <s v="GBX35"/>
    <n v="100"/>
    <n v="0"/>
    <s v="ร้านที่2"/>
    <s v="ป***ธิดา ม***อม"/>
    <s v="ขอนแก่น"/>
    <s v="-"/>
    <s v=""/>
    <s v="20/11/2025 11:31"/>
    <s v="-"/>
    <s v="J&amp;T COD"/>
    <s v="Tiktok"/>
    <s v="จ่ายทีหลัง / COD"/>
    <s v=""/>
    <s v="766624952741"/>
    <s v="20/11/2025 11:32"/>
  </r>
  <r>
    <x v="6"/>
    <x v="6"/>
    <n v="50"/>
    <n v="1"/>
    <s v="GBX35"/>
    <n v="100"/>
    <n v="0"/>
    <s v="ร้านที่2"/>
    <s v="ป***ธิดา ม***อม"/>
    <s v="ขอนแก่น"/>
    <s v="-"/>
    <s v=""/>
    <s v="20/11/2025 11:31"/>
    <s v="-"/>
    <s v="J&amp;T COD"/>
    <s v="Tiktok"/>
    <s v="จ่ายทีหลัง / COD"/>
    <s v=""/>
    <s v="766624952741"/>
    <s v="20/11/2025 11:32"/>
  </r>
  <r>
    <x v="7"/>
    <x v="7"/>
    <n v="50"/>
    <n v="1"/>
    <s v="GBX35"/>
    <n v="100"/>
    <n v="0"/>
    <s v="ร้านที่2"/>
    <s v="ป***ธิดา ม***อม"/>
    <s v="ขอนแก่น"/>
    <s v="-"/>
    <s v=""/>
    <s v="20/11/2025 11:31"/>
    <s v="-"/>
    <s v="J&amp;T COD"/>
    <s v="Tiktok"/>
    <s v="จ่ายทีหลัง / COD"/>
    <s v=""/>
    <s v="766624952741"/>
    <s v="20/11/2025 11:32"/>
  </r>
  <r>
    <x v="8"/>
    <x v="8"/>
    <n v="66.666666666666671"/>
    <n v="3"/>
    <s v="GBX34"/>
    <n v="100"/>
    <n v="0"/>
    <s v="ร้านที่2"/>
    <s v="ม***ียร​ แ***นวล"/>
    <s v="ระยอง"/>
    <s v="-"/>
    <s v=""/>
    <s v="20/11/2025 11:30"/>
    <s v="-"/>
    <s v="J&amp;T Express"/>
    <s v="Tiktok"/>
    <s v="tiktok"/>
    <s v=""/>
    <s v="766615458722"/>
    <s v="20/11/2025 11:30"/>
  </r>
  <r>
    <x v="1"/>
    <x v="1"/>
    <n v="50"/>
    <n v="12"/>
    <s v="GBX33"/>
    <n v="200"/>
    <n v="0"/>
    <s v="ร้านที่2"/>
    <s v="อ***า ม***เลิศภักดี"/>
    <s v="ศรีสะเกษ"/>
    <s v="-"/>
    <s v=""/>
    <s v="20/11/2025 11:28"/>
    <s v="-"/>
    <s v="J&amp;T COD"/>
    <s v="Tiktok"/>
    <s v="จ่ายทีหลัง / COD"/>
    <s v=""/>
    <s v="766658754772"/>
    <s v="20/11/2025 11:29"/>
  </r>
  <r>
    <x v="1"/>
    <x v="1"/>
    <n v="33.333333333333336"/>
    <n v="3"/>
    <s v="GBX32"/>
    <n v="100"/>
    <n v="0"/>
    <s v="ร้านที่2"/>
    <s v="P***nya K***arong"/>
    <s v="Bangkok"/>
    <s v="-"/>
    <s v=""/>
    <s v="20/11/2025 11:28"/>
    <s v="-"/>
    <s v="J&amp;T COD"/>
    <s v="Tiktok"/>
    <s v="จ่ายทีหลัง / COD"/>
    <s v=""/>
    <s v="766644953760"/>
    <s v="20/11/2025 11:28"/>
  </r>
  <r>
    <x v="7"/>
    <x v="7"/>
    <n v="60"/>
    <n v="3"/>
    <s v="GBX31"/>
    <n v="100"/>
    <n v="0"/>
    <s v="ร้านที่2"/>
    <s v="ส***สินี ส***ล้น"/>
    <s v="ลพบุรี"/>
    <s v="-"/>
    <s v=""/>
    <s v="20/11/2025 11:27"/>
    <s v="-"/>
    <s v="J&amp;T COD"/>
    <s v="Tiktok"/>
    <s v="จ่ายทีหลัง / COD"/>
    <s v=""/>
    <s v="766684052750"/>
    <s v="20/11/2025 11:27"/>
  </r>
  <r>
    <x v="1"/>
    <x v="1"/>
    <n v="33.333333333333336"/>
    <n v="6"/>
    <s v="GBX30"/>
    <n v="200"/>
    <n v="0"/>
    <s v="ร้านที่2"/>
    <s v="ท***ีย์    อ***เมือง"/>
    <s v="กระบี่"/>
    <s v="-"/>
    <s v=""/>
    <s v="20/11/2025 11:22"/>
    <s v="-"/>
    <s v="J&amp;T COD"/>
    <s v="Tiktok"/>
    <s v="จ่ายทีหลัง / COD"/>
    <s v=""/>
    <s v="766678559732"/>
    <s v="20/11/2025 11:22"/>
  </r>
  <r>
    <x v="1"/>
    <x v="1"/>
    <n v="33.333333333333336"/>
    <n v="3"/>
    <s v="GBX29"/>
    <n v="100"/>
    <n v="0"/>
    <s v="ร้านที่2"/>
    <s v="Z** Z**"/>
    <s v="Ranong"/>
    <s v="-"/>
    <s v=""/>
    <s v="20/11/2025 11:19"/>
    <s v="-"/>
    <s v="J&amp;T COD"/>
    <s v="Tiktok"/>
    <s v="จ่ายทีหลัง / COD"/>
    <s v=""/>
    <s v="766647954763"/>
    <s v="20/11/2025 11:19"/>
  </r>
  <r>
    <x v="5"/>
    <x v="5"/>
    <n v="50"/>
    <n v="1"/>
    <s v="GBX28"/>
    <n v="1089.99"/>
    <n v="0"/>
    <s v="ร้านที่2"/>
    <s v=""/>
    <s v=""/>
    <s v="-"/>
    <s v=""/>
    <s v="-"/>
    <s v="-"/>
    <s v="Standard shipping"/>
    <s v="Tiktok"/>
    <s v="-"/>
    <s v=""/>
    <s v="-"/>
    <s v="20/11/2025 11:17"/>
  </r>
  <r>
    <x v="6"/>
    <x v="6"/>
    <n v="50"/>
    <n v="1"/>
    <s v="GBX28"/>
    <n v="1089.99"/>
    <n v="0"/>
    <s v="ร้านที่2"/>
    <s v=""/>
    <s v=""/>
    <s v="-"/>
    <s v=""/>
    <s v="-"/>
    <s v="-"/>
    <s v="Standard shipping"/>
    <s v="Tiktok"/>
    <s v="-"/>
    <s v=""/>
    <s v="-"/>
    <s v="20/11/2025 11:17"/>
  </r>
  <r>
    <x v="7"/>
    <x v="7"/>
    <n v="50"/>
    <n v="1"/>
    <s v="GBX28"/>
    <n v="1089.99"/>
    <n v="0"/>
    <s v="ร้านที่2"/>
    <s v=""/>
    <s v=""/>
    <s v="-"/>
    <s v=""/>
    <s v="-"/>
    <s v="-"/>
    <s v="Standard shipping"/>
    <s v="Tiktok"/>
    <s v="-"/>
    <s v=""/>
    <s v="-"/>
    <s v="20/11/2025 11:17"/>
  </r>
  <r>
    <x v="11"/>
    <x v="10"/>
    <n v="33"/>
    <n v="10"/>
    <s v="GBX28"/>
    <n v="1089.99"/>
    <n v="0"/>
    <s v="ร้านที่2"/>
    <s v=""/>
    <s v=""/>
    <s v="-"/>
    <s v=""/>
    <s v="-"/>
    <s v="-"/>
    <s v="Standard shipping"/>
    <s v="Tiktok"/>
    <s v="-"/>
    <s v=""/>
    <s v="-"/>
    <s v="20/11/2025 11:17"/>
  </r>
  <r>
    <x v="1"/>
    <x v="1"/>
    <n v="40"/>
    <n v="20"/>
    <s v="GBX28"/>
    <n v="1089.99"/>
    <n v="0"/>
    <s v="ร้านที่2"/>
    <s v=""/>
    <s v=""/>
    <s v="-"/>
    <s v=""/>
    <s v="-"/>
    <s v="-"/>
    <s v="Standard shipping"/>
    <s v="Tiktok"/>
    <s v="-"/>
    <s v=""/>
    <s v="-"/>
    <s v="20/11/2025 11:17"/>
  </r>
  <r>
    <x v="5"/>
    <x v="5"/>
    <n v="50"/>
    <n v="1"/>
    <s v="GBX27"/>
    <n v="100"/>
    <n v="0"/>
    <s v="ร้านที่2"/>
    <s v="Z** Z**"/>
    <s v="Ranong"/>
    <s v="-"/>
    <s v=""/>
    <s v="20/11/2025 11:16"/>
    <s v="-"/>
    <s v="J&amp;T COD"/>
    <s v="Tiktok"/>
    <s v="จ่ายทีหลัง / COD"/>
    <s v=""/>
    <s v="766609050760"/>
    <s v="20/11/2025 11:17"/>
  </r>
  <r>
    <x v="6"/>
    <x v="6"/>
    <n v="50"/>
    <n v="1"/>
    <s v="GBX27"/>
    <n v="100"/>
    <n v="0"/>
    <s v="ร้านที่2"/>
    <s v="Z** Z**"/>
    <s v="Ranong"/>
    <s v="-"/>
    <s v=""/>
    <s v="20/11/2025 11:16"/>
    <s v="-"/>
    <s v="J&amp;T COD"/>
    <s v="Tiktok"/>
    <s v="จ่ายทีหลัง / COD"/>
    <s v=""/>
    <s v="766609050760"/>
    <s v="20/11/2025 11:17"/>
  </r>
  <r>
    <x v="7"/>
    <x v="7"/>
    <n v="50"/>
    <n v="1"/>
    <s v="GBX27"/>
    <n v="100"/>
    <n v="0"/>
    <s v="ร้านที่2"/>
    <s v="Z** Z**"/>
    <s v="Ranong"/>
    <s v="-"/>
    <s v=""/>
    <s v="20/11/2025 11:16"/>
    <s v="-"/>
    <s v="J&amp;T COD"/>
    <s v="Tiktok"/>
    <s v="จ่ายทีหลัง / COD"/>
    <s v=""/>
    <s v="766609050760"/>
    <s v="20/11/2025 11:17"/>
  </r>
  <r>
    <x v="16"/>
    <x v="18"/>
    <n v="65"/>
    <n v="1"/>
    <s v="GBX26"/>
    <n v="215"/>
    <n v="0"/>
    <s v="ร้านที่10"/>
    <s v="น.ส. นาถนลิน ผาริโน"/>
    <s v="50 ม. 13 บ.หนองแคน ต.รอบเมือง อ.เมืองร้อยเอ็ด จ.ร้อยเอ็ด 45000"/>
    <s v="45000"/>
    <s v="0625281365"/>
    <s v="20/11/2025 11:15"/>
    <s v="raweewan5499@gmail.com"/>
    <s v="EMS COD"/>
    <s v="facebook"/>
    <s v="กสิกร"/>
    <s v=""/>
    <s v="-"/>
    <s v="20/11/2025 11:15"/>
  </r>
  <r>
    <x v="8"/>
    <x v="8"/>
    <n v="60"/>
    <n v="1"/>
    <s v="GBX26"/>
    <n v="215"/>
    <n v="0"/>
    <s v="ร้านที่10"/>
    <s v="น.ส. นาถนลิน ผาริโน"/>
    <s v="50 ม. 13 บ.หนองแคน ต.รอบเมือง อ.เมืองร้อยเอ็ด จ.ร้อยเอ็ด 45000"/>
    <s v="45000"/>
    <s v="0625281365"/>
    <s v="20/11/2025 11:15"/>
    <s v="raweewan5499@gmail.com"/>
    <s v="EMS COD"/>
    <s v="facebook"/>
    <s v="กสิกร"/>
    <s v=""/>
    <s v="-"/>
    <s v="20/11/2025 11:15"/>
  </r>
  <r>
    <x v="10"/>
    <x v="14"/>
    <n v="139"/>
    <n v="1"/>
    <s v="GBX26"/>
    <n v="215"/>
    <n v="0"/>
    <s v="ร้านที่10"/>
    <s v="น.ส. นาถนลิน ผาริโน"/>
    <s v="50 ม. 13 บ.หนองแคน ต.รอบเมือง อ.เมืองร้อยเอ็ด จ.ร้อยเอ็ด 45000"/>
    <s v="45000"/>
    <s v="0625281365"/>
    <s v="20/11/2025 11:15"/>
    <s v="raweewan5499@gmail.com"/>
    <s v="EMS COD"/>
    <s v="facebook"/>
    <s v="กสิกร"/>
    <s v=""/>
    <s v="-"/>
    <s v="20/11/2025 11:15"/>
  </r>
  <r>
    <x v="12"/>
    <x v="11"/>
    <n v="139"/>
    <n v="1"/>
    <s v="GBX25"/>
    <n v="230.3"/>
    <n v="26"/>
    <s v="ร้านที่1"/>
    <s v="ณัฐธยาน์ ศรีเพชร"/>
    <s v="เขาวิเศษ 72/2 ม.4 ต.เขาวิเศษ อ.วังวิเศษ จ.ตรัง_x000a__x000a_วังวิเศษ/ Wang Wisetตรัง/ Trang_x000a_92220"/>
    <s v="92220"/>
    <s v="660819982086"/>
    <s v="20/11/2025 11:15"/>
    <s v="-"/>
    <s v="Kerry_dropoff"/>
    <s v="Lazada"/>
    <s v="lazada"/>
    <s v=""/>
    <s v="TH730780N4HC8A"/>
    <s v="20/11/2025 11:15"/>
  </r>
  <r>
    <x v="13"/>
    <x v="12"/>
    <n v="139"/>
    <n v="1"/>
    <s v="GBX25"/>
    <n v="230.3"/>
    <n v="26"/>
    <s v="ร้านที่1"/>
    <s v="ณัฐธยาน์ ศรีเพชร"/>
    <s v="เขาวิเศษ 72/2 ม.4 ต.เขาวิเศษ อ.วังวิเศษ จ.ตรัง_x000a__x000a_วังวิเศษ/ Wang Wisetตรัง/ Trang_x000a_92220"/>
    <s v="92220"/>
    <s v="660819982086"/>
    <s v="20/11/2025 11:15"/>
    <s v="-"/>
    <s v="Kerry_dropoff"/>
    <s v="Lazada"/>
    <s v="lazada"/>
    <s v=""/>
    <s v="TH730780N4HC8A"/>
    <s v="20/11/2025 11:15"/>
  </r>
  <r>
    <x v="9"/>
    <x v="13"/>
    <n v="139"/>
    <n v="1"/>
    <s v="GBX25"/>
    <n v="230.3"/>
    <n v="26"/>
    <s v="ร้านที่1"/>
    <s v="ณัฐธยาน์ ศรีเพชร"/>
    <s v="เขาวิเศษ 72/2 ม.4 ต.เขาวิเศษ อ.วังวิเศษ จ.ตรัง_x000a__x000a_วังวิเศษ/ Wang Wisetตรัง/ Trang_x000a_92220"/>
    <s v="92220"/>
    <s v="660819982086"/>
    <s v="20/11/2025 11:15"/>
    <s v="-"/>
    <s v="Kerry_dropoff"/>
    <s v="Lazada"/>
    <s v="lazada"/>
    <s v=""/>
    <s v="TH730780N4HC8A"/>
    <s v="20/11/2025 11:15"/>
  </r>
  <r>
    <x v="10"/>
    <x v="14"/>
    <n v="139"/>
    <n v="1"/>
    <s v="GBX25"/>
    <n v="230.3"/>
    <n v="26"/>
    <s v="ร้านที่1"/>
    <s v="ณัฐธยาน์ ศรีเพชร"/>
    <s v="เขาวิเศษ 72/2 ม.4 ต.เขาวิเศษ อ.วังวิเศษ จ.ตรัง_x000a__x000a_วังวิเศษ/ Wang Wisetตรัง/ Trang_x000a_92220"/>
    <s v="92220"/>
    <s v="660819982086"/>
    <s v="20/11/2025 11:15"/>
    <s v="-"/>
    <s v="Kerry_dropoff"/>
    <s v="Lazada"/>
    <s v="lazada"/>
    <s v=""/>
    <s v="TH730780N4HC8A"/>
    <s v="20/11/2025 11:15"/>
  </r>
  <r>
    <x v="4"/>
    <x v="4"/>
    <n v="75"/>
    <n v="3"/>
    <s v="GBX24"/>
    <n v="215"/>
    <n v="0"/>
    <s v="ร้านที่1"/>
    <s v="N******."/>
    <s v="****** ตำบล ห้องแซง ตำบลห้องแซง อำเภอเลิงนกทา จังหวัดยโสธร 35120"/>
    <s v="35120"/>
    <s v="94"/>
    <s v="-"/>
    <s v="-"/>
    <s v=""/>
    <s v="Shopee"/>
    <s v="-"/>
    <s v=""/>
    <s v="-"/>
    <s v="20/11/2025 11:14"/>
  </r>
  <r>
    <x v="1"/>
    <x v="1"/>
    <n v="33.333333333333336"/>
    <n v="3"/>
    <s v="GBX23"/>
    <n v="100"/>
    <n v="0"/>
    <s v="ร้านที่2"/>
    <s v="ส***สสร ว***แก้วรุ่งเรือง"/>
    <s v="สมุทรปราการ"/>
    <s v="-"/>
    <s v=""/>
    <s v="20/11/2025 11:14"/>
    <s v="-"/>
    <s v="J&amp;T COD"/>
    <s v="Tiktok"/>
    <s v="จ่ายทีหลัง / COD"/>
    <s v=""/>
    <s v="766665550766"/>
    <s v="20/11/2025 11:14"/>
  </r>
  <r>
    <x v="9"/>
    <x v="13"/>
    <n v="139"/>
    <n v="1"/>
    <s v="GBX22"/>
    <n v="108.99"/>
    <n v="0"/>
    <s v="ร้านที่2"/>
    <s v="ส***ย์  ก***่วง"/>
    <s v="สุพรรณบุรี"/>
    <s v="-"/>
    <s v=""/>
    <s v="20/11/2025 11:12"/>
    <s v="-"/>
    <s v="J&amp;T COD"/>
    <s v="Tiktok"/>
    <s v="จ่ายทีหลัง / COD"/>
    <s v=""/>
    <s v="766607257754"/>
    <s v="20/11/2025 11:12"/>
  </r>
  <r>
    <x v="11"/>
    <x v="10"/>
    <n v="33"/>
    <n v="20"/>
    <s v="GBX21"/>
    <n v="660"/>
    <n v="0"/>
    <s v="ร้านที่2"/>
    <s v="ภ***ธิชา ใ***"/>
    <s v="ชลบุรี"/>
    <s v="-"/>
    <s v=""/>
    <s v="20/11/2025 11:05"/>
    <s v="-"/>
    <s v="J&amp;T COD"/>
    <s v="Tiktok"/>
    <s v="จ่ายทีหลัง / COD"/>
    <s v=""/>
    <s v="766613557710"/>
    <s v="20/11/2025 11:05"/>
  </r>
  <r>
    <x v="11"/>
    <x v="10"/>
    <n v="66.666666666666671"/>
    <n v="3"/>
    <s v="GBX20"/>
    <n v="100"/>
    <n v="0"/>
    <s v="ร้านที่2"/>
    <s v="พ***ี้"/>
    <s v="พระนครศรีอยุธยา"/>
    <s v="-"/>
    <s v=""/>
    <s v="20/11/2025 11:00"/>
    <s v="-"/>
    <s v="J&amp;T Express"/>
    <s v="Tiktok"/>
    <s v="tiktok"/>
    <s v=""/>
    <s v="766621552804"/>
    <s v="20/11/2025 11:00"/>
  </r>
  <r>
    <x v="15"/>
    <x v="17"/>
    <n v="13"/>
    <n v="2"/>
    <s v="GBX19"/>
    <n v="42"/>
    <n v="16"/>
    <s v="ร้านที่1"/>
    <s v="K******ด"/>
    <s v="******.บัลลังก์ ตำบลบัลลังก์ อำเภอโนนไทย จังหวัดนครราชสีมา 30220"/>
    <s v="30220"/>
    <s v="58"/>
    <s v="20/11/2025 11:30"/>
    <s v="-"/>
    <s v="SPX Express"/>
    <s v="Shopee"/>
    <s v="shopee"/>
    <s v=""/>
    <s v="TH2583878905727"/>
    <s v="20/11/2025 11:00"/>
  </r>
  <r>
    <x v="5"/>
    <x v="5"/>
    <n v="50"/>
    <n v="1"/>
    <s v="GBX18"/>
    <n v="100"/>
    <n v="0"/>
    <s v="ร้านที่2"/>
    <s v=""/>
    <s v=""/>
    <s v="-"/>
    <s v=""/>
    <s v="-"/>
    <s v="-"/>
    <s v="Next-day delivery"/>
    <s v="Tiktok"/>
    <s v="-"/>
    <s v=""/>
    <s v="-"/>
    <s v="20/11/2025 10:59"/>
  </r>
  <r>
    <x v="6"/>
    <x v="6"/>
    <n v="50"/>
    <n v="1"/>
    <s v="GBX18"/>
    <n v="100"/>
    <n v="0"/>
    <s v="ร้านที่2"/>
    <s v=""/>
    <s v=""/>
    <s v="-"/>
    <s v=""/>
    <s v="-"/>
    <s v="-"/>
    <s v="Next-day delivery"/>
    <s v="Tiktok"/>
    <s v="-"/>
    <s v=""/>
    <s v="-"/>
    <s v="20/11/2025 10:58"/>
  </r>
  <r>
    <x v="7"/>
    <x v="7"/>
    <n v="50"/>
    <n v="1"/>
    <s v="GBX18"/>
    <n v="100"/>
    <n v="0"/>
    <s v="ร้านที่2"/>
    <s v=""/>
    <s v=""/>
    <s v="-"/>
    <s v=""/>
    <s v="-"/>
    <s v="-"/>
    <s v="Next-day delivery"/>
    <s v="Tiktok"/>
    <s v="-"/>
    <s v=""/>
    <s v="-"/>
    <s v="20/11/2025 10:58"/>
  </r>
  <r>
    <x v="2"/>
    <x v="2"/>
    <n v="100"/>
    <n v="2"/>
    <s v="GBX17"/>
    <n v="430"/>
    <n v="0"/>
    <s v="ร้านที่10"/>
    <s v="สุกัญญา หลีล้วน"/>
    <s v="117 หมู่1 ต.ดอน กระเบื้อง อ.โพธาราม จ.ราชบุรี 70120"/>
    <s v="70120"/>
    <s v="0919147678"/>
    <s v="20/11/2025 10:58"/>
    <s v="raweewan5499@gmail.com"/>
    <s v="EMS COD"/>
    <s v="facebook"/>
    <s v="กสิกร"/>
    <s v=""/>
    <s v="-"/>
    <s v="20/11/2025 10:58"/>
  </r>
  <r>
    <x v="10"/>
    <x v="14"/>
    <n v="139"/>
    <n v="2"/>
    <s v="GBX17"/>
    <n v="430"/>
    <n v="0"/>
    <s v="ร้านที่10"/>
    <s v="สุกัญญา หลีล้วน"/>
    <s v="117 หมู่1 ต.ดอน กระเบื้อง อ.โพธาราม จ.ราชบุรี 70120"/>
    <s v="70120"/>
    <s v="0919147678"/>
    <s v="20/11/2025 10:58"/>
    <s v="raweewan5499@gmail.com"/>
    <s v="EMS COD"/>
    <s v="facebook"/>
    <s v="กสิกร"/>
    <s v=""/>
    <s v="-"/>
    <s v="20/11/2025 10:58"/>
  </r>
  <r>
    <x v="8"/>
    <x v="8"/>
    <n v="66.666666666666671"/>
    <n v="3"/>
    <s v="GBX16"/>
    <n v="100"/>
    <n v="0"/>
    <s v="ร้านที่2"/>
    <s v="อ***์จิต ค***้ว"/>
    <s v="นครศรีธรรมราช"/>
    <s v="-"/>
    <s v=""/>
    <s v="20/11/2025 10:56"/>
    <s v="-"/>
    <s v="J&amp;T COD"/>
    <s v="Tiktok"/>
    <s v="จ่ายทีหลัง / COD"/>
    <s v=""/>
    <s v="766661955721"/>
    <s v="20/11/2025 10:56"/>
  </r>
  <r>
    <x v="1"/>
    <x v="1"/>
    <n v="50"/>
    <n v="6"/>
    <s v="GBX15"/>
    <n v="400"/>
    <n v="0"/>
    <s v="ร้านที่2"/>
    <s v="ศ***ย์ เ***ญพัฒนานุกูล"/>
    <s v="ชลบุรี"/>
    <s v="-"/>
    <s v=""/>
    <s v="20/11/2025 10:56"/>
    <s v="-"/>
    <s v="J&amp;T Express"/>
    <s v="Tiktok"/>
    <s v="tiktok"/>
    <s v=""/>
    <s v="766604354714"/>
    <s v="20/11/2025 10:55"/>
  </r>
  <r>
    <x v="11"/>
    <x v="10"/>
    <n v="66.666666666666671"/>
    <n v="3"/>
    <s v="GBX15"/>
    <n v="400"/>
    <n v="0"/>
    <s v="ร้านที่2"/>
    <s v="ศ***ย์ เ***ญพัฒนานุกูล"/>
    <s v="ชลบุรี"/>
    <s v="-"/>
    <s v=""/>
    <s v="20/11/2025 10:56"/>
    <s v="-"/>
    <s v="J&amp;T Express"/>
    <s v="Tiktok"/>
    <s v="tiktok"/>
    <s v=""/>
    <s v="766604354714"/>
    <s v="20/11/2025 10:55"/>
  </r>
  <r>
    <x v="8"/>
    <x v="8"/>
    <n v="66.666666666666671"/>
    <n v="3"/>
    <s v="GBX15"/>
    <n v="400"/>
    <n v="0"/>
    <s v="ร้านที่2"/>
    <s v="ศ***ย์ เ***ญพัฒนานุกูล"/>
    <s v="ชลบุรี"/>
    <s v="-"/>
    <s v=""/>
    <s v="20/11/2025 10:56"/>
    <s v="-"/>
    <s v="J&amp;T Express"/>
    <s v="Tiktok"/>
    <s v="tiktok"/>
    <s v=""/>
    <s v="766604354714"/>
    <s v="20/11/2025 10:55"/>
  </r>
  <r>
    <x v="9"/>
    <x v="13"/>
    <n v="139"/>
    <n v="2"/>
    <s v="GBX12"/>
    <n v="430"/>
    <n v="0"/>
    <s v="ร้านที่10"/>
    <s v="ร้านดีดีคอฟฟี่"/>
    <s v="4/12 ซ.รามอินทรา 127_x000a_เขตมีนบุรี แขวงมีนบุรี_x000a_กทม 10510"/>
    <s v="10510"/>
    <s v="0998296658"/>
    <s v="20/11/2025 10:43"/>
    <s v="raweewan5499@gmail.com"/>
    <s v="EMS COD"/>
    <s v="facebook"/>
    <s v="กสิกร"/>
    <s v=""/>
    <s v="-"/>
    <s v="20/11/2025 10:49"/>
  </r>
  <r>
    <x v="2"/>
    <x v="2"/>
    <n v="100"/>
    <n v="1"/>
    <s v="GBX14"/>
    <n v="215"/>
    <n v="0"/>
    <s v="ร้านที่10"/>
    <s v="ส่งที่คุณพูนศรี น้อย บางยาง"/>
    <s v="180/4หมู่12_x000a_ต.ธารเกษม _x000a_อ.พระพุทธบาท_x000a_จ.สระบุรี 18120"/>
    <s v="18120"/>
    <s v="0818085897"/>
    <s v="20/11/2025 10:46"/>
    <s v="raweewan5499@gmail.com"/>
    <s v="EMS COD"/>
    <s v="facebook"/>
    <s v="กสิกร"/>
    <s v=""/>
    <s v="-"/>
    <s v="20/11/2025 10:47"/>
  </r>
  <r>
    <x v="12"/>
    <x v="11"/>
    <n v="139"/>
    <n v="1"/>
    <s v="GBX14"/>
    <n v="215"/>
    <n v="0"/>
    <s v="ร้านที่10"/>
    <s v="ส่งที่คุณพูนศรี น้อย บางยาง"/>
    <s v="180/4หมู่12_x000a_ต.ธารเกษม _x000a_อ.พระพุทธบาท_x000a_จ.สระบุรี 18120"/>
    <s v="18120"/>
    <s v="0818085897"/>
    <s v="20/11/2025 10:46"/>
    <s v="raweewan5499@gmail.com"/>
    <s v="EMS COD"/>
    <s v="facebook"/>
    <s v="กสิกร"/>
    <s v=""/>
    <s v="-"/>
    <s v="20/11/2025 10:47"/>
  </r>
  <r>
    <x v="2"/>
    <x v="2"/>
    <n v="100"/>
    <n v="1"/>
    <s v="GBX13"/>
    <n v="215"/>
    <n v="0"/>
    <s v="ร้านที่10"/>
    <s v="Tae Theerasak Sopholwichitkul"/>
    <s v="บริษัท Y. R Cเท็กไทล์ จำกัด 134หมู่6 ต.อ้อมน้อย อ.กระทุ่มแบน จ.สมุทรสาคร_x000a_อ้อมน้อย_x000a_กระทุ่มแบน_x000a_สมุทรสาคร"/>
    <s v="-"/>
    <s v="0817720790"/>
    <s v="20/11/2025 10:45"/>
    <s v="raweewan5499@gmail.com"/>
    <s v="EMS COD"/>
    <s v="facebook"/>
    <s v="กสิกร"/>
    <s v=""/>
    <s v="-"/>
    <s v="20/11/2025 10:44"/>
  </r>
  <r>
    <x v="13"/>
    <x v="12"/>
    <n v="139"/>
    <n v="1"/>
    <s v="GBX13"/>
    <n v="215"/>
    <n v="0"/>
    <s v="ร้านที่10"/>
    <s v="Tae Theerasak Sopholwichitkul"/>
    <s v="บริษัท Y. R Cเท็กไทล์ จำกัด 134หมู่6 ต.อ้อมน้อย อ.กระทุ่มแบน จ.สมุทรสาคร_x000a_อ้อมน้อย_x000a_กระทุ่มแบน_x000a_สมุทรสาคร"/>
    <s v="-"/>
    <s v="0817720790"/>
    <s v="20/11/2025 10:45"/>
    <s v="raweewan5499@gmail.com"/>
    <s v="EMS COD"/>
    <s v="facebook"/>
    <s v="กสิกร"/>
    <s v=""/>
    <s v="-"/>
    <s v="20/11/2025 10:44"/>
  </r>
  <r>
    <x v="2"/>
    <x v="2"/>
    <n v="100"/>
    <n v="2"/>
    <s v="GBX12"/>
    <n v="430"/>
    <n v="0"/>
    <s v="ร้านที่10"/>
    <s v="ร้านดีดีคอฟฟี่"/>
    <s v="4/12 ซ.รามอินทรา 127_x000a_เขตมีนบุรี แขวงมีนบุรี_x000a_กทม 10510"/>
    <s v="10510"/>
    <s v="0998296658"/>
    <s v="20/11/2025 10:43"/>
    <s v="raweewan5499@gmail.com"/>
    <s v="EMS COD"/>
    <s v="facebook"/>
    <s v="กสิกร"/>
    <s v=""/>
    <s v="-"/>
    <s v="20/11/2025 10:43"/>
  </r>
  <r>
    <x v="5"/>
    <x v="5"/>
    <n v="50"/>
    <n v="1"/>
    <s v="GBX11"/>
    <n v="100"/>
    <n v="0"/>
    <s v="ร้านที่4"/>
    <s v="ห***ันทร์  ภ***กแผว"/>
    <s v="อุบลราชธานี"/>
    <s v="-"/>
    <s v=""/>
    <s v="20/11/2025 10:43"/>
    <s v="-"/>
    <s v="J&amp;T Express"/>
    <s v="Tiktok"/>
    <s v="tiktok"/>
    <s v=""/>
    <s v="766699755754"/>
    <s v="20/11/2025 10:42"/>
  </r>
  <r>
    <x v="6"/>
    <x v="6"/>
    <n v="50"/>
    <n v="1"/>
    <s v="GBX11"/>
    <n v="100"/>
    <n v="0"/>
    <s v="ร้านที่4"/>
    <s v="ห***ันทร์  ภ***กแผว"/>
    <s v="อุบลราชธานี"/>
    <s v="-"/>
    <s v=""/>
    <s v="20/11/2025 10:43"/>
    <s v="-"/>
    <s v="J&amp;T Express"/>
    <s v="Tiktok"/>
    <s v="tiktok"/>
    <s v=""/>
    <s v="766699755754"/>
    <s v="20/11/2025 10:42"/>
  </r>
  <r>
    <x v="7"/>
    <x v="7"/>
    <n v="50"/>
    <n v="1"/>
    <s v="GBX11"/>
    <n v="100"/>
    <n v="0"/>
    <s v="ร้านที่4"/>
    <s v="ห***ันทร์  ภ***กแผว"/>
    <s v="อุบลราชธานี"/>
    <s v="-"/>
    <s v=""/>
    <s v="20/11/2025 10:43"/>
    <s v="-"/>
    <s v="J&amp;T Express"/>
    <s v="Tiktok"/>
    <s v="tiktok"/>
    <s v=""/>
    <s v="766699755754"/>
    <s v="20/11/2025 10:42"/>
  </r>
  <r>
    <x v="9"/>
    <x v="13"/>
    <n v="139"/>
    <n v="2"/>
    <s v="GBX10"/>
    <n v="1299"/>
    <n v="0"/>
    <s v="ร้านที่10"/>
    <s v="นางสาวจารุวรรณ ยิ่งจอหอ"/>
    <s v="8 ม.3 บ้านแปะ ต.พะงาด อ.ขามสะแกแสง จ.นครราชสีมา 30290"/>
    <s v="30290"/>
    <s v="0651065767"/>
    <s v="20/11/2025 09:01"/>
    <s v="raweewan5499@gmail.com"/>
    <s v="EMS"/>
    <s v="facebook"/>
    <s v="กสิกร"/>
    <s v=""/>
    <s v="-"/>
    <s v="20/11/2025 10:41"/>
  </r>
  <r>
    <x v="10"/>
    <x v="14"/>
    <n v="139"/>
    <n v="2"/>
    <s v="GBX10"/>
    <n v="1299"/>
    <n v="0"/>
    <s v="ร้านที่10"/>
    <s v="นางสาวจารุวรรณ ยิ่งจอหอ"/>
    <s v="8 ม.3 บ้านแปะ ต.พะงาด อ.ขามสะแกแสง จ.นครราชสีมา 30290"/>
    <s v="30290"/>
    <s v="0651065767"/>
    <s v="20/11/2025 09:01"/>
    <s v="raweewan5499@gmail.com"/>
    <s v="EMS"/>
    <s v="facebook"/>
    <s v="กสิกร"/>
    <s v=""/>
    <s v="-"/>
    <s v="20/11/2025 10:41"/>
  </r>
  <r>
    <x v="1"/>
    <x v="1"/>
    <n v="65"/>
    <n v="4"/>
    <s v="GBX10"/>
    <n v="1299"/>
    <n v="0"/>
    <s v="ร้านที่10"/>
    <s v="นางสาวจารุวรรณ ยิ่งจอหอ"/>
    <s v="8 ม.3 บ้านแปะ ต.พะงาด อ.ขามสะแกแสง จ.นครราชสีมา 30290"/>
    <s v="30290"/>
    <s v="0651065767"/>
    <s v="20/11/2025 09:01"/>
    <s v="raweewan5499@gmail.com"/>
    <s v="EMS"/>
    <s v="facebook"/>
    <s v="กสิกร"/>
    <s v=""/>
    <s v="-"/>
    <s v="20/11/2025 10:41"/>
  </r>
  <r>
    <x v="5"/>
    <x v="5"/>
    <n v="50"/>
    <n v="1"/>
    <s v="GBX10"/>
    <n v="1299"/>
    <n v="0"/>
    <s v="ร้านที่10"/>
    <s v="นางสาวจารุวรรณ ยิ่งจอหอ"/>
    <s v="8 ม.3 บ้านแปะ ต.พะงาด อ.ขามสะแกแสง จ.นครราชสีมา 30290"/>
    <s v="30290"/>
    <s v="0651065767"/>
    <s v="20/11/2025 09:01"/>
    <s v="raweewan5499@gmail.com"/>
    <s v="EMS"/>
    <s v="facebook"/>
    <s v="กสิกร"/>
    <s v=""/>
    <s v="-"/>
    <s v="20/11/2025 10:41"/>
  </r>
  <r>
    <x v="7"/>
    <x v="7"/>
    <n v="50"/>
    <n v="1"/>
    <s v="GBX10"/>
    <n v="1299"/>
    <n v="0"/>
    <s v="ร้านที่10"/>
    <s v="นางสาวจารุวรรณ ยิ่งจอหอ"/>
    <s v="8 ม.3 บ้านแปะ ต.พะงาด อ.ขามสะแกแสง จ.นครราชสีมา 30290"/>
    <s v="30290"/>
    <s v="0651065767"/>
    <s v="20/11/2025 09:01"/>
    <s v="raweewan5499@gmail.com"/>
    <s v="EMS"/>
    <s v="facebook"/>
    <s v="กสิกร"/>
    <s v=""/>
    <s v="-"/>
    <s v="20/11/2025 10:41"/>
  </r>
  <r>
    <x v="6"/>
    <x v="6"/>
    <n v="50"/>
    <n v="2"/>
    <s v="GBX10"/>
    <n v="1299"/>
    <n v="0"/>
    <s v="ร้านที่10"/>
    <s v="นางสาวจารุวรรณ ยิ่งจอหอ"/>
    <s v="8 ม.3 บ้านแปะ ต.พะงาด อ.ขามสะแกแสง จ.นครราชสีมา 30290"/>
    <s v="30290"/>
    <s v="0651065767"/>
    <s v="20/11/2025 09:01"/>
    <s v="raweewan5499@gmail.com"/>
    <s v="EMS"/>
    <s v="facebook"/>
    <s v="กสิกร"/>
    <s v=""/>
    <s v="-"/>
    <s v="20/11/2025 10:41"/>
  </r>
  <r>
    <x v="4"/>
    <x v="4"/>
    <n v="100"/>
    <n v="5"/>
    <s v="GBX10"/>
    <n v="1299"/>
    <n v="0"/>
    <s v="ร้านที่10"/>
    <s v="นางสาวจารุวรรณ ยิ่งจอหอ"/>
    <s v="8 ม.3 บ้านแปะ ต.พะงาด อ.ขามสะแกแสง จ.นครราชสีมา 30290"/>
    <s v="30290"/>
    <s v="0651065767"/>
    <s v="20/11/2025 09:01"/>
    <s v="raweewan5499@gmail.com"/>
    <s v="EMS"/>
    <s v="facebook"/>
    <s v="กสิกร"/>
    <s v=""/>
    <s v="-"/>
    <s v="20/11/2025 10:41"/>
  </r>
  <r>
    <x v="5"/>
    <x v="5"/>
    <n v="50"/>
    <n v="1"/>
    <s v="GBX9"/>
    <n v="100"/>
    <n v="0"/>
    <s v="ร้านที่4"/>
    <s v="ส***"/>
    <s v="สิงห์บุรี"/>
    <s v="-"/>
    <s v=""/>
    <s v="20/11/2025 10:40"/>
    <s v="-"/>
    <s v="J&amp;T Express"/>
    <s v="Tiktok"/>
    <s v="tiktok"/>
    <s v=""/>
    <s v="766615157733"/>
    <s v="20/11/2025 10:40"/>
  </r>
  <r>
    <x v="6"/>
    <x v="6"/>
    <n v="50"/>
    <n v="1"/>
    <s v="GBX9"/>
    <n v="100"/>
    <n v="0"/>
    <s v="ร้านที่4"/>
    <s v="ส***"/>
    <s v="สิงห์บุรี"/>
    <s v="-"/>
    <s v=""/>
    <s v="20/11/2025 10:40"/>
    <s v="-"/>
    <s v="J&amp;T Express"/>
    <s v="Tiktok"/>
    <s v="tiktok"/>
    <s v=""/>
    <s v="766615157733"/>
    <s v="20/11/2025 10:40"/>
  </r>
  <r>
    <x v="7"/>
    <x v="7"/>
    <n v="50"/>
    <n v="1"/>
    <s v="GBX9"/>
    <n v="100"/>
    <n v="0"/>
    <s v="ร้านที่4"/>
    <s v="ส***"/>
    <s v="สิงห์บุรี"/>
    <s v="-"/>
    <s v=""/>
    <s v="20/11/2025 10:40"/>
    <s v="-"/>
    <s v="J&amp;T Express"/>
    <s v="Tiktok"/>
    <s v="tiktok"/>
    <s v=""/>
    <s v="766615157733"/>
    <s v="20/11/2025 10:40"/>
  </r>
  <r>
    <x v="1"/>
    <x v="1"/>
    <n v="50"/>
    <n v="6"/>
    <s v="GBX8"/>
    <n v="238"/>
    <n v="38"/>
    <s v="ร้านที่2"/>
    <s v="ป***ีย์ ก***อก"/>
    <s v="บุรีรัมย์"/>
    <s v="-"/>
    <s v=""/>
    <s v="20/11/2025 10:37"/>
    <s v="-"/>
    <s v="J&amp;T Express"/>
    <s v="Tiktok"/>
    <s v="tiktok"/>
    <s v=""/>
    <s v="766634551734"/>
    <s v="20/11/2025 10:37"/>
  </r>
  <r>
    <x v="1"/>
    <x v="1"/>
    <n v="50"/>
    <n v="6"/>
    <s v="GBX7"/>
    <n v="229"/>
    <n v="29"/>
    <s v="ร้านที่2"/>
    <s v="อ***รย์ตั้มคุณปาย"/>
    <s v="นครนายก"/>
    <s v="-"/>
    <s v=""/>
    <s v="20/11/2025 10:36"/>
    <s v="-"/>
    <s v="J&amp;T Express"/>
    <s v="Tiktok"/>
    <s v="tiktok"/>
    <s v=""/>
    <s v="766678558730"/>
    <s v="20/11/2025 10:35"/>
  </r>
  <r>
    <x v="5"/>
    <x v="5"/>
    <n v="50"/>
    <n v="1"/>
    <s v="GBX6"/>
    <n v="100"/>
    <n v="0"/>
    <s v="ร้านที่2"/>
    <s v="ล***าวัลย์"/>
    <s v="นครราชสีมา"/>
    <s v="-"/>
    <s v=""/>
    <s v="20/11/2025 10:30"/>
    <s v="-"/>
    <s v="J&amp;T COD"/>
    <s v="Tiktok"/>
    <s v="จ่ายทีหลัง / COD"/>
    <s v=""/>
    <s v="766698454782"/>
    <s v="20/11/2025 10:31"/>
  </r>
  <r>
    <x v="6"/>
    <x v="6"/>
    <n v="50"/>
    <n v="1"/>
    <s v="GBX6"/>
    <n v="100"/>
    <n v="0"/>
    <s v="ร้านที่2"/>
    <s v="ล***าวัลย์"/>
    <s v="นครราชสีมา"/>
    <s v="-"/>
    <s v=""/>
    <s v="20/11/2025 10:30"/>
    <s v="-"/>
    <s v="J&amp;T COD"/>
    <s v="Tiktok"/>
    <s v="จ่ายทีหลัง / COD"/>
    <s v=""/>
    <s v="766698454782"/>
    <s v="20/11/2025 10:31"/>
  </r>
  <r>
    <x v="7"/>
    <x v="7"/>
    <n v="50"/>
    <n v="1"/>
    <s v="GBX6"/>
    <n v="100"/>
    <n v="0"/>
    <s v="ร้านที่2"/>
    <s v="ล***าวัลย์"/>
    <s v="นครราชสีมา"/>
    <s v="-"/>
    <s v=""/>
    <s v="20/11/2025 10:30"/>
    <s v="-"/>
    <s v="J&amp;T COD"/>
    <s v="Tiktok"/>
    <s v="จ่ายทีหลัง / COD"/>
    <s v=""/>
    <s v="766698454782"/>
    <s v="20/11/2025 10:31"/>
  </r>
  <r>
    <x v="11"/>
    <x v="10"/>
    <n v="66.666666666666671"/>
    <n v="3"/>
    <s v="GBX5"/>
    <n v="100"/>
    <n v="0"/>
    <s v="ร้านที่2"/>
    <s v="อ***จ อ***ิญ จ***ยก"/>
    <s v="นครปฐม"/>
    <s v="-"/>
    <s v=""/>
    <s v="20/11/2025 10:30"/>
    <s v="-"/>
    <s v="J&amp;T Express"/>
    <s v="Tiktok"/>
    <s v="tiktok"/>
    <s v=""/>
    <s v="766666559794"/>
    <s v="20/11/2025 10:29"/>
  </r>
  <r>
    <x v="11"/>
    <x v="10"/>
    <n v="66.666666666666671"/>
    <n v="3"/>
    <s v="GBX4"/>
    <n v="100"/>
    <n v="0"/>
    <s v="ร้านที่2"/>
    <s v="ร***ก"/>
    <s v="สระบุรี"/>
    <s v="-"/>
    <s v=""/>
    <s v="20/11/2025 10:27"/>
    <s v="-"/>
    <s v="J&amp;T COD"/>
    <s v="Tiktok"/>
    <s v="จ่ายทีหลัง / COD"/>
    <s v=""/>
    <s v="766671461732"/>
    <s v="20/11/2025 10:27"/>
  </r>
  <r>
    <x v="1"/>
    <x v="1"/>
    <n v="50"/>
    <n v="12"/>
    <s v="GBX3"/>
    <n v="400"/>
    <n v="0"/>
    <s v="ร้านที่2"/>
    <s v="น***วรรณ บ***ิเรกภินันท์"/>
    <s v="ระยอง"/>
    <s v="-"/>
    <s v=""/>
    <s v="20/11/2025 10:24"/>
    <s v="-"/>
    <s v="J&amp;T Express"/>
    <s v="Tiktok"/>
    <s v="tiktok"/>
    <s v=""/>
    <s v="766609156762"/>
    <s v="20/11/2025 10:24"/>
  </r>
  <r>
    <x v="5"/>
    <x v="5"/>
    <n v="50"/>
    <n v="1"/>
    <s v="GBX1"/>
    <n v="100"/>
    <n v="0"/>
    <s v="ร้านที่4"/>
    <s v="อ***"/>
    <s v="สมุทรปราการ"/>
    <s v="-"/>
    <s v=""/>
    <s v="20/11/2025 10:20"/>
    <s v="-"/>
    <s v="J&amp;T COD"/>
    <s v="Tiktok"/>
    <s v="จ่ายทีหลัง / COD"/>
    <s v=""/>
    <s v="766638056785"/>
    <s v="20/11/2025 10:20"/>
  </r>
  <r>
    <x v="6"/>
    <x v="6"/>
    <n v="50"/>
    <n v="1"/>
    <s v="GBX1"/>
    <n v="100"/>
    <n v="0"/>
    <s v="ร้านที่4"/>
    <s v="อ***"/>
    <s v="สมุทรปราการ"/>
    <s v="-"/>
    <s v=""/>
    <s v="20/11/2025 10:20"/>
    <s v="-"/>
    <s v="J&amp;T COD"/>
    <s v="Tiktok"/>
    <s v="จ่ายทีหลัง / COD"/>
    <s v=""/>
    <s v="766638056785"/>
    <s v="20/11/2025 10:20"/>
  </r>
  <r>
    <x v="7"/>
    <x v="7"/>
    <n v="50"/>
    <n v="1"/>
    <s v="GBX1"/>
    <n v="100"/>
    <n v="0"/>
    <s v="ร้านที่4"/>
    <s v="อ***"/>
    <s v="สมุทรปราการ"/>
    <s v="-"/>
    <s v=""/>
    <s v="20/11/2025 10:20"/>
    <s v="-"/>
    <s v="J&amp;T COD"/>
    <s v="Tiktok"/>
    <s v="จ่ายทีหลัง / COD"/>
    <s v=""/>
    <s v="766638056785"/>
    <s v="20/11/2025 10:20"/>
  </r>
  <r>
    <x v="1"/>
    <x v="1"/>
    <n v="33.333333333333336"/>
    <n v="6"/>
    <s v="GBX0"/>
    <n v="200"/>
    <n v="0"/>
    <s v="ร้านที่2"/>
    <s v="ป***จ๋ว บ***าม"/>
    <s v="ราชบุรี"/>
    <s v="-"/>
    <s v=""/>
    <s v="20/11/2025 10:18"/>
    <s v="-"/>
    <s v="J&amp;T COD"/>
    <s v="Tiktok"/>
    <s v="จ่ายทีหลัง / COD"/>
    <s v=""/>
    <s v="766645952752"/>
    <s v="20/11/2025 10:18"/>
  </r>
  <r>
    <x v="11"/>
    <x v="10"/>
    <n v="66.666666666666671"/>
    <n v="3"/>
    <s v="GBW99"/>
    <n v="208.99"/>
    <n v="0"/>
    <s v="ร้านที่2"/>
    <s v="ส***ตรา ค***เที่ยง"/>
    <s v="สุพรรณบุรี"/>
    <s v="-"/>
    <s v=""/>
    <s v="20/11/2025 10:14"/>
    <s v="-"/>
    <s v="J&amp;T Express"/>
    <s v="Tiktok"/>
    <s v="tiktok"/>
    <s v=""/>
    <s v="766607359711"/>
    <s v="20/11/2025 10:14"/>
  </r>
  <r>
    <x v="12"/>
    <x v="11"/>
    <n v="139"/>
    <n v="1"/>
    <s v="GBW99"/>
    <n v="208.99"/>
    <n v="0"/>
    <s v="ร้านที่2"/>
    <s v="ส***ตรา ค***เที่ยง"/>
    <s v="สุพรรณบุรี"/>
    <s v="-"/>
    <s v=""/>
    <s v="20/11/2025 10:14"/>
    <s v="-"/>
    <s v="J&amp;T Express"/>
    <s v="Tiktok"/>
    <s v="tiktok"/>
    <s v=""/>
    <s v="766607359711"/>
    <s v="20/11/2025 10:14"/>
  </r>
  <r>
    <x v="8"/>
    <x v="8"/>
    <n v="66.666666666666671"/>
    <n v="3"/>
    <s v="GBW98"/>
    <n v="100"/>
    <n v="0"/>
    <s v="ร้านที่2"/>
    <s v="ณ***ิดา"/>
    <s v="อุทัยธานี"/>
    <s v="-"/>
    <s v=""/>
    <s v="20/11/2025 10:12"/>
    <s v="-"/>
    <s v="J&amp;T Express"/>
    <s v="Tiktok"/>
    <s v="tiktok"/>
    <s v=""/>
    <s v="766661754725"/>
    <s v="20/11/2025 10:11"/>
  </r>
  <r>
    <x v="1"/>
    <x v="1"/>
    <n v="33.333333333333336"/>
    <n v="3"/>
    <s v="GBW97"/>
    <n v="100"/>
    <n v="0"/>
    <s v="ร้านที่2"/>
    <s v="เ***ลักษณ์ ผ***ว"/>
    <s v="อุบลราชธานี"/>
    <s v="-"/>
    <s v=""/>
    <s v="20/11/2025 10:07"/>
    <s v="-"/>
    <s v="J&amp;T COD"/>
    <s v="Tiktok"/>
    <s v="จ่ายทีหลัง / COD"/>
    <s v=""/>
    <s v="766668758763"/>
    <s v="20/11/2025 10:07"/>
  </r>
  <r>
    <x v="13"/>
    <x v="12"/>
    <n v="139"/>
    <n v="1"/>
    <s v="GBW96"/>
    <n v="215"/>
    <n v="0"/>
    <s v="ร้านที่10"/>
    <s v="กัญญาวีร์ เพ็ญสุทธิชาติบุตร"/>
    <s v="2452/7 ถนนเดชอุดม ซอย 6 ตำบลในเมือง อำเภอเมือง จังหวัดนครราชสีมา (สมาคมชาวสนุกเกอร์คลับ)_x000a_ในเมือง_x000a_นครราชสีมา 30000"/>
    <s v="30000"/>
    <s v="0872449439"/>
    <s v="20/11/2025 10:05"/>
    <s v="raweewan5499@gmail.com"/>
    <s v="EMS COD"/>
    <s v="facebook"/>
    <s v="กสิกร"/>
    <s v=""/>
    <s v="-"/>
    <s v="20/11/2025 10:06"/>
  </r>
  <r>
    <x v="10"/>
    <x v="14"/>
    <n v="139"/>
    <n v="1"/>
    <s v="GBW96"/>
    <n v="215"/>
    <n v="0"/>
    <s v="ร้านที่10"/>
    <s v="กัญญาวีร์ เพ็ญสุทธิชาติบุตร"/>
    <s v="2452/7 ถนนเดชอุดม ซอย 6 ตำบลในเมือง อำเภอเมือง จังหวัดนครราชสีมา (สมาคมชาวสนุกเกอร์คลับ)_x000a_ในเมือง_x000a_นครราชสีมา 30000"/>
    <s v="30000"/>
    <s v="0872449439"/>
    <s v="20/11/2025 10:05"/>
    <s v="raweewan5499@gmail.com"/>
    <s v="EMS COD"/>
    <s v="facebook"/>
    <s v="กสิกร"/>
    <s v=""/>
    <s v="-"/>
    <s v="20/11/2025 10:06"/>
  </r>
  <r>
    <x v="8"/>
    <x v="8"/>
    <n v="60"/>
    <n v="1"/>
    <s v="GBW95"/>
    <n v="215"/>
    <n v="0"/>
    <s v="ร้านที่10"/>
    <s v="นายทุน ทุนคำ"/>
    <s v="118_x000a_ม.4_x000a_น้ำแพร่_x000a_หางดง_x000a_เชียงใหม่ 50230"/>
    <s v="50230"/>
    <s v="66861825977"/>
    <s v="20/11/2025 10:05"/>
    <s v="raweewan5499@gmail.com"/>
    <s v="EMS COD"/>
    <s v="facebook"/>
    <s v="กสิกร"/>
    <s v=""/>
    <s v="-"/>
    <s v="20/11/2025 10:05"/>
  </r>
  <r>
    <x v="1"/>
    <x v="1"/>
    <n v="65"/>
    <n v="1"/>
    <s v="GBW95"/>
    <n v="215"/>
    <n v="0"/>
    <s v="ร้านที่10"/>
    <s v="นายทุน ทุนคำ"/>
    <s v="118_x000a_ม.4_x000a_น้ำแพร่_x000a_หางดง_x000a_เชียงใหม่ 50230"/>
    <s v="50230"/>
    <s v="66861825977"/>
    <s v="20/11/2025 10:05"/>
    <s v="raweewan5499@gmail.com"/>
    <s v="EMS COD"/>
    <s v="facebook"/>
    <s v="กสิกร"/>
    <s v=""/>
    <s v="-"/>
    <s v="20/11/2025 10:05"/>
  </r>
  <r>
    <x v="10"/>
    <x v="14"/>
    <n v="139"/>
    <n v="1"/>
    <s v="GBW95"/>
    <n v="215"/>
    <n v="0"/>
    <s v="ร้านที่10"/>
    <s v="นายทุน ทุนคำ"/>
    <s v="118_x000a_ม.4_x000a_น้ำแพร่_x000a_หางดง_x000a_เชียงใหม่ 50230"/>
    <s v="50230"/>
    <s v="66861825977"/>
    <s v="20/11/2025 10:05"/>
    <s v="raweewan5499@gmail.com"/>
    <s v="EMS COD"/>
    <s v="facebook"/>
    <s v="กสิกร"/>
    <s v=""/>
    <s v="-"/>
    <s v="20/11/2025 10:05"/>
  </r>
  <r>
    <x v="1"/>
    <x v="1"/>
    <n v="65"/>
    <n v="1"/>
    <s v="GBW94"/>
    <n v="215"/>
    <n v="0"/>
    <s v="ร้านที่10"/>
    <s v="Chitrawadee TA"/>
    <s v="2/2หมู่12บ.ใหม่_x000a_จ.นครราชสีมา_x000a_ใหม่_x000a_อ.โนนสูง_x000a_นครราชสีมา 30160"/>
    <s v="30160"/>
    <s v="66837976839"/>
    <s v="20/11/2025 10:04"/>
    <s v="raweewan5499@gmail.com"/>
    <s v="EMS COD"/>
    <s v="facebook"/>
    <s v="กสิกร"/>
    <s v=""/>
    <s v="-"/>
    <s v="20/11/2025 10:04"/>
  </r>
  <r>
    <x v="8"/>
    <x v="8"/>
    <n v="60"/>
    <n v="1"/>
    <s v="GBW94"/>
    <n v="215"/>
    <n v="0"/>
    <s v="ร้านที่10"/>
    <s v="Chitrawadee TA"/>
    <s v="2/2หมู่12บ.ใหม่_x000a_จ.นครราชสีมา_x000a_ใหม่_x000a_อ.โนนสูง_x000a_นครราชสีมา 30160"/>
    <s v="30160"/>
    <s v="66837976839"/>
    <s v="20/11/2025 10:04"/>
    <s v="raweewan5499@gmail.com"/>
    <s v="EMS COD"/>
    <s v="facebook"/>
    <s v="กสิกร"/>
    <s v=""/>
    <s v="-"/>
    <s v="20/11/2025 10:04"/>
  </r>
  <r>
    <x v="10"/>
    <x v="14"/>
    <n v="139"/>
    <n v="1"/>
    <s v="GBW94"/>
    <n v="215"/>
    <n v="0"/>
    <s v="ร้านที่10"/>
    <s v="Chitrawadee TA"/>
    <s v="2/2หมู่12บ.ใหม่_x000a_จ.นครราชสีมา_x000a_ใหม่_x000a_อ.โนนสูง_x000a_นครราชสีมา 30160"/>
    <s v="30160"/>
    <s v="66837976839"/>
    <s v="20/11/2025 10:04"/>
    <s v="raweewan5499@gmail.com"/>
    <s v="EMS COD"/>
    <s v="facebook"/>
    <s v="กสิกร"/>
    <s v=""/>
    <s v="-"/>
    <s v="20/11/2025 10:04"/>
  </r>
  <r>
    <x v="1"/>
    <x v="1"/>
    <n v="50"/>
    <n v="6"/>
    <s v="GBW93"/>
    <n v="300"/>
    <n v="0"/>
    <s v="ร้านที่2"/>
    <s v="ภ***ลีน"/>
    <s v="ปทุมธานี"/>
    <s v="-"/>
    <s v=""/>
    <s v="20/11/2025 10:03"/>
    <s v="-"/>
    <s v="J&amp;T COD"/>
    <s v="Tiktok"/>
    <s v="จ่ายทีหลัง / COD"/>
    <s v=""/>
    <s v="766610053764"/>
    <s v="20/11/2025 10:04"/>
  </r>
  <r>
    <x v="1"/>
    <x v="1"/>
    <n v="33.333333333333336"/>
    <n v="3"/>
    <s v="GBW93"/>
    <n v="300"/>
    <n v="0"/>
    <s v="ร้านที่2"/>
    <s v="ภ***ลีน"/>
    <s v="ปทุมธานี"/>
    <s v="-"/>
    <s v=""/>
    <s v="20/11/2025 10:03"/>
    <s v="-"/>
    <s v="J&amp;T COD"/>
    <s v="Tiktok"/>
    <s v="จ่ายทีหลัง / COD"/>
    <s v=""/>
    <s v="766610053764"/>
    <s v="20/11/2025 10:04"/>
  </r>
  <r>
    <x v="1"/>
    <x v="1"/>
    <n v="65"/>
    <n v="1"/>
    <s v="GBW92"/>
    <n v="215"/>
    <n v="0"/>
    <s v="ร้านที่10"/>
    <s v="ปณิชา พลแสน"/>
    <s v="159/6 ม.1 ต.วังน้ำซับ อ.ศรีประจันต์ จ.สุพรรณบุรี โทร  72140"/>
    <s v="72140"/>
    <s v="0954954561"/>
    <s v="20/11/2025 10:03"/>
    <s v="raweewan5499@gmail.com"/>
    <s v="EMS COD"/>
    <s v="facebook"/>
    <s v="กสิกร"/>
    <s v=""/>
    <s v="-"/>
    <s v="20/11/2025 10:03"/>
  </r>
  <r>
    <x v="8"/>
    <x v="8"/>
    <n v="60"/>
    <n v="1"/>
    <s v="GBW92"/>
    <n v="215"/>
    <n v="0"/>
    <s v="ร้านที่10"/>
    <s v="ปณิชา พลแสน"/>
    <s v="159/6 ม.1 ต.วังน้ำซับ อ.ศรีประจันต์ จ.สุพรรณบุรี โทร  72140"/>
    <s v="72140"/>
    <s v="0954954561"/>
    <s v="20/11/2025 10:03"/>
    <s v="raweewan5499@gmail.com"/>
    <s v="EMS COD"/>
    <s v="facebook"/>
    <s v="กสิกร"/>
    <s v=""/>
    <s v="-"/>
    <s v="20/11/2025 10:03"/>
  </r>
  <r>
    <x v="10"/>
    <x v="14"/>
    <n v="139"/>
    <n v="1"/>
    <s v="GBW92"/>
    <n v="215"/>
    <n v="0"/>
    <s v="ร้านที่10"/>
    <s v="ปณิชา พลแสน"/>
    <s v="159/6 ม.1 ต.วังน้ำซับ อ.ศรีประจันต์ จ.สุพรรณบุรี โทร  72140"/>
    <s v="72140"/>
    <s v="0954954561"/>
    <s v="20/11/2025 10:03"/>
    <s v="raweewan5499@gmail.com"/>
    <s v="EMS COD"/>
    <s v="facebook"/>
    <s v="กสิกร"/>
    <s v=""/>
    <s v="-"/>
    <s v="20/11/2025 10:03"/>
  </r>
  <r>
    <x v="2"/>
    <x v="2"/>
    <n v="100"/>
    <n v="1"/>
    <s v="GBW91"/>
    <n v="215"/>
    <n v="0"/>
    <s v="ร้านที่10"/>
    <s v="ปัทมวรรณ ขุนทอง"/>
    <s v="14 ม.6 ต.ตะขบ อ.ปักรงชัย จ.นครราชสีมา _x000a_ 30150"/>
    <s v="30150"/>
    <s v="0889408072"/>
    <s v="20/11/2025 10:00"/>
    <s v="raweewan5499@gmail.com"/>
    <s v="EMS"/>
    <s v="facebook"/>
    <s v="กสิกร"/>
    <s v=""/>
    <s v="-"/>
    <s v="20/11/2025 10:02"/>
  </r>
  <r>
    <x v="10"/>
    <x v="14"/>
    <n v="139"/>
    <n v="1"/>
    <s v="GBW91"/>
    <n v="215"/>
    <n v="0"/>
    <s v="ร้านที่10"/>
    <s v="ปัทมวรรณ ขุนทอง"/>
    <s v="14 ม.6 ต.ตะขบ อ.ปักรงชัย จ.นครราชสีมา _x000a_ 30150"/>
    <s v="30150"/>
    <s v="0889408072"/>
    <s v="20/11/2025 10:00"/>
    <s v="raweewan5499@gmail.com"/>
    <s v="EMS"/>
    <s v="facebook"/>
    <s v="กสิกร"/>
    <s v=""/>
    <s v="-"/>
    <s v="20/11/2025 10:02"/>
  </r>
  <r>
    <x v="7"/>
    <x v="7"/>
    <n v="60"/>
    <n v="3"/>
    <s v="GBW88"/>
    <n v="300"/>
    <n v="0"/>
    <s v="ร้านที่2"/>
    <s v="S* S***nda"/>
    <s v="ราชบุรี"/>
    <s v="-"/>
    <s v=""/>
    <s v="20/11/2025 09:51"/>
    <s v="-"/>
    <s v="J&amp;T COD"/>
    <s v="Tiktok"/>
    <s v="จ่ายทีหลัง / COD"/>
    <s v=""/>
    <s v="766637655744"/>
    <s v="20/11/2025 09:51"/>
  </r>
  <r>
    <x v="11"/>
    <x v="10"/>
    <n v="66.666666666666671"/>
    <n v="3"/>
    <s v="GBW88"/>
    <n v="300"/>
    <n v="0"/>
    <s v="ร้านที่2"/>
    <s v="S* S***nda"/>
    <s v="ราชบุรี"/>
    <s v="-"/>
    <s v=""/>
    <s v="20/11/2025 09:51"/>
    <s v="-"/>
    <s v="J&amp;T COD"/>
    <s v="Tiktok"/>
    <s v="จ่ายทีหลัง / COD"/>
    <s v=""/>
    <s v="766637655744"/>
    <s v="20/11/2025 09:51"/>
  </r>
  <r>
    <x v="1"/>
    <x v="1"/>
    <n v="33.333333333333336"/>
    <n v="3"/>
    <s v="GBW88"/>
    <n v="300"/>
    <n v="0"/>
    <s v="ร้านที่2"/>
    <s v="S* S***nda"/>
    <s v="ราชบุรี"/>
    <s v="-"/>
    <s v=""/>
    <s v="20/11/2025 09:51"/>
    <s v="-"/>
    <s v="J&amp;T COD"/>
    <s v="Tiktok"/>
    <s v="จ่ายทีหลัง / COD"/>
    <s v=""/>
    <s v="766637655744"/>
    <s v="20/11/2025 09:51"/>
  </r>
  <r>
    <x v="7"/>
    <x v="7"/>
    <n v="60"/>
    <n v="3"/>
    <s v="GBW87"/>
    <n v="100"/>
    <n v="0"/>
    <s v="ร้านที่2"/>
    <s v="ภ***ิรา ใ***พรมราช"/>
    <s v="สุพรรณบุรี"/>
    <s v="-"/>
    <s v=""/>
    <s v="20/11/2025 09:51"/>
    <s v="-"/>
    <s v="J&amp;T Express"/>
    <s v="Tiktok"/>
    <s v="tiktok"/>
    <s v=""/>
    <s v="766685956724"/>
    <s v="20/11/2025 09:51"/>
  </r>
  <r>
    <x v="11"/>
    <x v="10"/>
    <n v="66.666666666666671"/>
    <n v="3"/>
    <s v="GBW86"/>
    <n v="200"/>
    <n v="0"/>
    <s v="ร้านที่2"/>
    <s v="เ***ิทธิ์​ แ***ันทร์​"/>
    <s v="สมุทรปราการ"/>
    <s v="-"/>
    <s v=""/>
    <s v="20/11/2025 09:49"/>
    <s v="-"/>
    <s v="J&amp;T COD"/>
    <s v="Tiktok"/>
    <s v="จ่ายทีหลัง / COD"/>
    <s v=""/>
    <s v="766674941804"/>
    <s v="20/11/2025 09:49"/>
  </r>
  <r>
    <x v="8"/>
    <x v="8"/>
    <n v="66.666666666666671"/>
    <n v="3"/>
    <s v="GBW86"/>
    <n v="200"/>
    <n v="0"/>
    <s v="ร้านที่2"/>
    <s v="เ***ิทธิ์​ แ***ันทร์​"/>
    <s v="สมุทรปราการ"/>
    <s v="-"/>
    <s v=""/>
    <s v="20/11/2025 09:49"/>
    <s v="-"/>
    <s v="J&amp;T COD"/>
    <s v="Tiktok"/>
    <s v="จ่ายทีหลัง / COD"/>
    <s v=""/>
    <s v="766674941804"/>
    <s v="20/11/2025 09:49"/>
  </r>
  <r>
    <x v="8"/>
    <x v="8"/>
    <n v="66.666666666666671"/>
    <n v="3"/>
    <s v="GBW85"/>
    <n v="100"/>
    <n v="0"/>
    <s v="ร้านที่2"/>
    <s v="ิ***พราว"/>
    <s v="กรุงเทพฯ"/>
    <s v="-"/>
    <s v=""/>
    <s v="20/11/2025 09:49"/>
    <s v="-"/>
    <s v="J&amp;T COD"/>
    <s v="Tiktok"/>
    <s v="จ่ายทีหลัง / COD"/>
    <s v=""/>
    <s v="766640158723"/>
    <s v="20/11/2025 09:49"/>
  </r>
  <r>
    <x v="5"/>
    <x v="5"/>
    <n v="50"/>
    <n v="1"/>
    <s v="GBW84"/>
    <n v="100"/>
    <n v="0"/>
    <s v="ร้านที่2"/>
    <s v="ว***ุดา เ***ตัวรัมย์"/>
    <s v="พระนครศรีอยุธยา"/>
    <s v="-"/>
    <s v=""/>
    <s v="20/11/2025 09:45"/>
    <s v="-"/>
    <s v="J&amp;T COD"/>
    <s v="Tiktok"/>
    <s v="จ่ายทีหลัง / COD"/>
    <s v=""/>
    <s v="766697752752"/>
    <s v="20/11/2025 09:45"/>
  </r>
  <r>
    <x v="6"/>
    <x v="6"/>
    <n v="50"/>
    <n v="1"/>
    <s v="GBW84"/>
    <n v="100"/>
    <n v="0"/>
    <s v="ร้านที่2"/>
    <s v="ว***ุดา เ***ตัวรัมย์"/>
    <s v="พระนครศรีอยุธยา"/>
    <s v="-"/>
    <s v=""/>
    <s v="20/11/2025 09:45"/>
    <s v="-"/>
    <s v="J&amp;T COD"/>
    <s v="Tiktok"/>
    <s v="จ่ายทีหลัง / COD"/>
    <s v=""/>
    <s v="766697752752"/>
    <s v="20/11/2025 09:45"/>
  </r>
  <r>
    <x v="7"/>
    <x v="7"/>
    <n v="50"/>
    <n v="1"/>
    <s v="GBW84"/>
    <n v="100"/>
    <n v="0"/>
    <s v="ร้านที่2"/>
    <s v="ว***ุดา เ***ตัวรัมย์"/>
    <s v="พระนครศรีอยุธยา"/>
    <s v="-"/>
    <s v=""/>
    <s v="20/11/2025 09:45"/>
    <s v="-"/>
    <s v="J&amp;T COD"/>
    <s v="Tiktok"/>
    <s v="จ่ายทีหลัง / COD"/>
    <s v=""/>
    <s v="766697752752"/>
    <s v="20/11/2025 09:45"/>
  </r>
  <r>
    <x v="1"/>
    <x v="1"/>
    <n v="50"/>
    <n v="6"/>
    <s v="GBW83"/>
    <n v="200"/>
    <n v="0"/>
    <s v="ร้านที่2"/>
    <s v="น***าว ฟ***มะ เ***รา"/>
    <s v="นครนายก"/>
    <s v="-"/>
    <s v=""/>
    <s v="20/11/2025 09:44"/>
    <s v="-"/>
    <s v="J&amp;T COD"/>
    <s v="Tiktok"/>
    <s v="จ่ายทีหลัง / COD"/>
    <s v=""/>
    <s v="766664351751"/>
    <s v="20/11/2025 09:44"/>
  </r>
  <r>
    <x v="11"/>
    <x v="10"/>
    <n v="66.666666666666671"/>
    <n v="3"/>
    <s v="GBW82"/>
    <n v="100"/>
    <n v="0"/>
    <s v="ร้านที่2"/>
    <s v="B***onjan"/>
    <s v="มหาสารคาม"/>
    <s v="-"/>
    <s v=""/>
    <s v="20/11/2025 09:42"/>
    <s v="-"/>
    <s v="J&amp;T COD"/>
    <s v="Tiktok"/>
    <s v="จ่ายทีหลัง / COD"/>
    <s v=""/>
    <s v="766608265721"/>
    <s v="20/11/2025 09:42"/>
  </r>
  <r>
    <x v="0"/>
    <x v="0"/>
    <n v="54.5"/>
    <n v="2"/>
    <s v="GBW80"/>
    <n v="64"/>
    <n v="0"/>
    <s v="ร้านที่1"/>
    <s v="วรรณวิสา​ โต​พันธุ์​"/>
    <s v="23 ม.2 ต.ทับผึ้ง_x000a__x000a_ศรีสำโรง/ Si Samrongสุโขทัย/ Sukhothai_x000a_64120"/>
    <s v="64120"/>
    <s v="660846241506"/>
    <s v="20/11/2025 09:42"/>
    <s v="-"/>
    <s v="Kerry_dropoff"/>
    <s v="Lazada"/>
    <s v="lazada"/>
    <s v=""/>
    <s v="TH600680N3ZQ3J"/>
    <s v="20/11/2025 09:42"/>
  </r>
  <r>
    <x v="1"/>
    <x v="1"/>
    <n v="33.333333333333336"/>
    <n v="6"/>
    <s v="GBW79"/>
    <n v="200"/>
    <n v="0"/>
    <s v="ร้านที่2"/>
    <s v="น***าว ฟ***มะ เ***รา"/>
    <s v="นครนายก"/>
    <s v="-"/>
    <s v=""/>
    <s v="20/11/2025 09:41"/>
    <s v="-"/>
    <s v="J&amp;T COD"/>
    <s v="Tiktok"/>
    <s v="จ่ายทีหลัง / COD"/>
    <s v=""/>
    <s v="766603056785"/>
    <s v="20/11/2025 09:41"/>
  </r>
  <r>
    <x v="5"/>
    <x v="5"/>
    <n v="50"/>
    <n v="1"/>
    <s v="GBW78"/>
    <n v="100"/>
    <n v="0"/>
    <s v="ร้านที่2"/>
    <s v="น***ิรา  น***ม"/>
    <s v="พังงา"/>
    <s v="-"/>
    <s v=""/>
    <s v="20/11/2025 09:41"/>
    <s v="-"/>
    <s v="J&amp;T COD"/>
    <s v="Tiktok"/>
    <s v="จ่ายทีหลัง / COD"/>
    <s v=""/>
    <s v="766617452786"/>
    <s v="20/11/2025 09:41"/>
  </r>
  <r>
    <x v="6"/>
    <x v="6"/>
    <n v="50"/>
    <n v="1"/>
    <s v="GBW78"/>
    <n v="100"/>
    <n v="0"/>
    <s v="ร้านที่2"/>
    <s v="น***ิรา  น***ม"/>
    <s v="พังงา"/>
    <s v="-"/>
    <s v=""/>
    <s v="20/11/2025 09:41"/>
    <s v="-"/>
    <s v="J&amp;T COD"/>
    <s v="Tiktok"/>
    <s v="จ่ายทีหลัง / COD"/>
    <s v=""/>
    <s v="766617452786"/>
    <s v="20/11/2025 09:41"/>
  </r>
  <r>
    <x v="7"/>
    <x v="7"/>
    <n v="50"/>
    <n v="1"/>
    <s v="GBW78"/>
    <n v="100"/>
    <n v="0"/>
    <s v="ร้านที่2"/>
    <s v="น***ิรา  น***ม"/>
    <s v="พังงา"/>
    <s v="-"/>
    <s v=""/>
    <s v="20/11/2025 09:41"/>
    <s v="-"/>
    <s v="J&amp;T COD"/>
    <s v="Tiktok"/>
    <s v="จ่ายทีหลัง / COD"/>
    <s v=""/>
    <s v="766617452786"/>
    <s v="20/11/2025 09:41"/>
  </r>
  <r>
    <x v="8"/>
    <x v="8"/>
    <n v="33"/>
    <n v="20"/>
    <s v="GBW77"/>
    <n v="927"/>
    <n v="127"/>
    <s v="ร้านที่2"/>
    <s v="T***i T***i"/>
    <s v="Surat Thani"/>
    <s v="-"/>
    <s v=""/>
    <s v="20/11/2025 09:37"/>
    <s v="-"/>
    <s v="J&amp;T COD"/>
    <s v="Tiktok"/>
    <s v="จ่ายทีหลัง / COD"/>
    <s v=""/>
    <s v="766611258722"/>
    <s v="20/11/2025 09:37"/>
  </r>
  <r>
    <x v="1"/>
    <x v="1"/>
    <n v="33.333333333333336"/>
    <n v="3"/>
    <s v="GBW76"/>
    <n v="100"/>
    <n v="0"/>
    <s v="ร้านที่2"/>
    <s v="ช*** ส***ท์"/>
    <s v="ร้อยเอ็ด"/>
    <s v="-"/>
    <s v=""/>
    <s v="20/11/2025 09:36"/>
    <s v="-"/>
    <s v="J&amp;T Express"/>
    <s v="Tiktok"/>
    <s v="tiktok"/>
    <s v=""/>
    <s v="766606057803"/>
    <s v="20/11/2025 09:36"/>
  </r>
  <r>
    <x v="1"/>
    <x v="1"/>
    <n v="33.333333333333336"/>
    <n v="3"/>
    <s v="GBW75"/>
    <n v="100"/>
    <n v="0"/>
    <s v="ร้านที่2"/>
    <s v="ส***ัตน์ ม***นวัฒน์"/>
    <s v="กรุงเทพฯ"/>
    <s v="-"/>
    <s v=""/>
    <s v="20/11/2025 09:28"/>
    <s v="-"/>
    <s v="J&amp;T COD"/>
    <s v="Tiktok"/>
    <s v="จ่ายทีหลัง / COD"/>
    <s v=""/>
    <s v="766683956776"/>
    <s v="20/11/2025 09:29"/>
  </r>
  <r>
    <x v="11"/>
    <x v="10"/>
    <n v="66.666666666666671"/>
    <n v="3"/>
    <s v="GBW74"/>
    <n v="100"/>
    <n v="0"/>
    <s v="ร้านที่2"/>
    <s v="ก***ิพร  บ***ันธ์"/>
    <s v="อุตรดิตถ์"/>
    <s v="-"/>
    <s v=""/>
    <s v="20/11/2025 09:28"/>
    <s v="-"/>
    <s v="J&amp;T COD"/>
    <s v="Tiktok"/>
    <s v="จ่ายทีหลัง / COD"/>
    <s v=""/>
    <s v="766625065721"/>
    <s v="20/11/2025 09:28"/>
  </r>
  <r>
    <x v="4"/>
    <x v="15"/>
    <n v="38"/>
    <n v="1"/>
    <s v="GBW73"/>
    <n v="38"/>
    <n v="0"/>
    <s v="ร้านที่1"/>
    <s v="สุธินี​ โปร่งจันทึก"/>
    <s v="25/3 ม.10 บ้านไทรงาม ต.ท่าหมื่นราม_x000a__x000a_วังทอง/ Wang Thongพิษณุโลก/ Phitsanulok_x000a_65130"/>
    <s v="65130"/>
    <s v="660928578274"/>
    <s v="20/11/2025 09:25"/>
    <s v="-"/>
    <s v="Kerry_dropoff"/>
    <s v="Lazada"/>
    <s v="lazada"/>
    <s v=""/>
    <s v="LEXPU0630276604"/>
    <s v="20/11/2025 09:25"/>
  </r>
  <r>
    <x v="1"/>
    <x v="1"/>
    <n v="33.333333333333336"/>
    <n v="3"/>
    <s v="GBW72"/>
    <n v="100"/>
    <n v="0"/>
    <s v="ร้านที่2"/>
    <s v="ย***ละ ส***ร"/>
    <s v="พังงา"/>
    <s v="-"/>
    <s v=""/>
    <s v="20/11/2025 09:24"/>
    <s v="-"/>
    <s v="J&amp;T COD"/>
    <s v="Tiktok"/>
    <s v="จ่ายทีหลัง / COD"/>
    <s v=""/>
    <s v="766617959774"/>
    <s v="20/11/2025 09:24"/>
  </r>
  <r>
    <x v="8"/>
    <x v="8"/>
    <n v="66.666666666666671"/>
    <n v="3"/>
    <s v="GBW71"/>
    <n v="100"/>
    <n v="0"/>
    <s v="ร้านที่2"/>
    <s v="ร***ี ป***ย้ม"/>
    <s v="พัทลุง"/>
    <s v="-"/>
    <s v=""/>
    <s v="20/11/2025 09:21"/>
    <s v="-"/>
    <s v="J&amp;T COD"/>
    <s v="Tiktok"/>
    <s v="จ่ายทีหลัง / COD"/>
    <s v=""/>
    <s v="766610754722"/>
    <s v="20/11/2025 09:21"/>
  </r>
  <r>
    <x v="1"/>
    <x v="1"/>
    <n v="33.333333333333336"/>
    <n v="3"/>
    <s v="GBW70"/>
    <n v="100"/>
    <n v="0"/>
    <s v="ร้านที่2"/>
    <s v="ศ***ณัฎฐ์ น***ูล"/>
    <s v="เทศบาลนครนครศรีธรรมราช"/>
    <s v="-"/>
    <s v=""/>
    <s v="20/11/2025 09:19"/>
    <s v="-"/>
    <s v="J&amp;T COD"/>
    <s v="Tiktok"/>
    <s v="จ่ายทีหลัง / COD"/>
    <s v="ไม่เอารสกาแฟนะคะไม่กินกาแฟค่ะแม่ค้า"/>
    <s v="766604050774"/>
    <s v="20/11/2025 09:19"/>
  </r>
  <r>
    <x v="1"/>
    <x v="1"/>
    <n v="50"/>
    <n v="6"/>
    <s v="GBW69"/>
    <n v="200"/>
    <n v="0"/>
    <s v="ร้านที่2"/>
    <s v="เ***"/>
    <s v="นครศรีธรรมราช"/>
    <s v="-"/>
    <s v=""/>
    <s v="20/11/2025 09:16"/>
    <s v="-"/>
    <s v="J&amp;T COD"/>
    <s v="Tiktok"/>
    <s v="จ่ายทีหลัง / COD"/>
    <s v=""/>
    <s v="766663453776"/>
    <s v="20/11/2025 09:16"/>
  </r>
  <r>
    <x v="11"/>
    <x v="10"/>
    <n v="66.666666666666671"/>
    <n v="3"/>
    <s v="GBW68"/>
    <n v="100"/>
    <n v="0"/>
    <s v="ร้านที่2"/>
    <s v="อ***ิซาม บ***าเลิศ"/>
    <s v="กรุงเทพฯ"/>
    <s v="-"/>
    <s v=""/>
    <s v="20/11/2025 08:56"/>
    <s v="-"/>
    <s v="J&amp;T Express"/>
    <s v="Tiktok"/>
    <s v="tiktok"/>
    <s v=""/>
    <s v="766643350804"/>
    <s v="20/11/2025 08:56"/>
  </r>
  <r>
    <x v="8"/>
    <x v="8"/>
    <n v="66.666666666666671"/>
    <n v="12"/>
    <s v="GBW67"/>
    <n v="400"/>
    <n v="0"/>
    <s v="ร้านที่2"/>
    <s v="ก***า.ทรงแตง"/>
    <s v="ปทุมธานี"/>
    <s v="-"/>
    <s v=""/>
    <s v="20/11/2025 08:49"/>
    <s v="-"/>
    <s v="J&amp;T COD"/>
    <s v="Tiktok"/>
    <s v="จ่ายทีหลัง / COD"/>
    <s v=""/>
    <s v="766623053722"/>
    <s v="20/11/2025 08:49"/>
  </r>
  <r>
    <x v="12"/>
    <x v="11"/>
    <n v="139"/>
    <n v="1"/>
    <s v="GBW65"/>
    <n v="254.9"/>
    <n v="26"/>
    <s v="ร้านที่1"/>
    <s v="เสาวลักษณ์  ซำกลาง"/>
    <s v="โรงสี ชม ดอนตำแย 617 หมู่ 5 ตำบล หนองหัวฟาน_x000a__x000a_ขามสะแกแสง/ Kham Sakaesaengนครราชสีมา/ Nakhon Ratchasima_x000a_30290"/>
    <s v="30290"/>
    <s v="660621956210"/>
    <s v="20/11/2025 08:37"/>
    <s v="-"/>
    <s v="Kerry_dropoff"/>
    <s v="Lazada"/>
    <s v="lazada"/>
    <s v=""/>
    <s v="-"/>
    <s v="20/11/2025 08:37"/>
  </r>
  <r>
    <x v="13"/>
    <x v="12"/>
    <n v="139"/>
    <n v="1"/>
    <s v="GBW65"/>
    <n v="254.9"/>
    <n v="26"/>
    <s v="ร้านที่1"/>
    <s v="เสาวลักษณ์  ซำกลาง"/>
    <s v="โรงสี ชม ดอนตำแย 617 หมู่ 5 ตำบล หนองหัวฟาน_x000a__x000a_ขามสะแกแสง/ Kham Sakaesaengนครราชสีมา/ Nakhon Ratchasima_x000a_30290"/>
    <s v="30290"/>
    <s v="660621956210"/>
    <s v="20/11/2025 08:37"/>
    <s v="-"/>
    <s v="Kerry_dropoff"/>
    <s v="Lazada"/>
    <s v="lazada"/>
    <s v=""/>
    <s v="-"/>
    <s v="20/11/2025 08:37"/>
  </r>
  <r>
    <x v="9"/>
    <x v="13"/>
    <n v="139"/>
    <n v="1"/>
    <s v="GBW65"/>
    <n v="254.9"/>
    <n v="26"/>
    <s v="ร้านที่1"/>
    <s v="เสาวลักษณ์  ซำกลาง"/>
    <s v="โรงสี ชม ดอนตำแย 617 หมู่ 5 ตำบล หนองหัวฟาน_x000a__x000a_ขามสะแกแสง/ Kham Sakaesaengนครราชสีมา/ Nakhon Ratchasima_x000a_30290"/>
    <s v="30290"/>
    <s v="660621956210"/>
    <s v="20/11/2025 08:37"/>
    <s v="-"/>
    <s v="Kerry_dropoff"/>
    <s v="Lazada"/>
    <s v="lazada"/>
    <s v=""/>
    <s v="-"/>
    <s v="20/11/2025 08:37"/>
  </r>
  <r>
    <x v="10"/>
    <x v="14"/>
    <n v="139"/>
    <n v="1"/>
    <s v="GBW65"/>
    <n v="254.9"/>
    <n v="26"/>
    <s v="ร้านที่1"/>
    <s v="เสาวลักษณ์  ซำกลาง"/>
    <s v="โรงสี ชม ดอนตำแย 617 หมู่ 5 ตำบล หนองหัวฟาน_x000a__x000a_ขามสะแกแสง/ Kham Sakaesaengนครราชสีมา/ Nakhon Ratchasima_x000a_30290"/>
    <s v="30290"/>
    <s v="660621956210"/>
    <s v="20/11/2025 08:37"/>
    <s v="-"/>
    <s v="Kerry_dropoff"/>
    <s v="Lazada"/>
    <s v="lazada"/>
    <s v=""/>
    <s v="-"/>
    <s v="20/11/2025 08:37"/>
  </r>
  <r>
    <x v="11"/>
    <x v="10"/>
    <n v="66.666666666666671"/>
    <n v="3"/>
    <s v="GBW64"/>
    <n v="100"/>
    <n v="0"/>
    <s v="ร้านที่2"/>
    <s v="ล***าวัลย์"/>
    <s v="ชลบุรี"/>
    <s v="-"/>
    <s v=""/>
    <s v="20/11/2025 08:36"/>
    <s v="-"/>
    <s v="Flash Express Thailand"/>
    <s v="Tiktok"/>
    <s v="tiktok"/>
    <s v=""/>
    <s v="THT200129YMAF7Z"/>
    <s v="20/11/2025 08:36"/>
  </r>
  <r>
    <x v="1"/>
    <x v="1"/>
    <n v="33.333333333333336"/>
    <n v="3"/>
    <s v="GBW63"/>
    <n v="100"/>
    <n v="0"/>
    <s v="ร้านที่2"/>
    <s v="อ***์ภัทร"/>
    <s v="กรุงเทพฯ"/>
    <s v="-"/>
    <s v=""/>
    <s v="20/11/2025 08:29"/>
    <s v="-"/>
    <s v="J&amp;T COD"/>
    <s v="Tiktok"/>
    <s v="จ่ายทีหลัง / COD"/>
    <s v=""/>
    <s v="766613652792"/>
    <s v="20/11/2025 08:29"/>
  </r>
  <r>
    <x v="1"/>
    <x v="1"/>
    <n v="33.333333333333336"/>
    <n v="6"/>
    <s v="GBW62"/>
    <n v="200"/>
    <n v="0"/>
    <s v="ร้านที่2"/>
    <s v="k* ธ***์ชนก  ค***าร"/>
    <s v="สมุทรสาคร"/>
    <s v="-"/>
    <s v=""/>
    <s v="20/11/2025 08:23"/>
    <s v="-"/>
    <s v="J&amp;T COD"/>
    <s v="Tiktok"/>
    <s v="จ่ายทีหลัง / COD"/>
    <s v=""/>
    <s v="766623150731"/>
    <s v="20/11/2025 08:23"/>
  </r>
  <r>
    <x v="1"/>
    <x v="1"/>
    <n v="50"/>
    <n v="6"/>
    <s v="GBW60"/>
    <n v="200"/>
    <n v="0"/>
    <s v="ร้านที่2"/>
    <s v="ศ***ุธ ด***่น"/>
    <s v="กรุงเทพฯ"/>
    <s v="-"/>
    <s v=""/>
    <s v="20/11/2025 07:22"/>
    <s v="-"/>
    <s v="J&amp;T COD"/>
    <s v="Tiktok"/>
    <s v="จ่ายทีหลัง / COD"/>
    <s v=""/>
    <s v="766624752736"/>
    <s v="20/11/2025 07:23"/>
  </r>
  <r>
    <x v="1"/>
    <x v="1"/>
    <n v="50"/>
    <n v="6"/>
    <s v="GBW59"/>
    <n v="200"/>
    <n v="0"/>
    <s v="ร้านที่2"/>
    <s v="ศ***นภา ศ***โยธา"/>
    <s v="อุทัยธานี"/>
    <s v="-"/>
    <s v=""/>
    <s v="20/11/2025 07:17"/>
    <s v="-"/>
    <s v="J&amp;T COD"/>
    <s v="Tiktok"/>
    <s v="จ่ายทีหลัง / COD"/>
    <s v=""/>
    <s v="766607551732"/>
    <s v="20/11/2025 07:17"/>
  </r>
  <r>
    <x v="1"/>
    <x v="1"/>
    <n v="50"/>
    <n v="6"/>
    <s v="GBW58"/>
    <n v="200"/>
    <n v="0"/>
    <s v="ร้านที่2"/>
    <s v="ร***ช่างสมบูรณ์"/>
    <s v="อุบลราชธานี"/>
    <s v="-"/>
    <s v=""/>
    <s v="20/11/2025 07:16"/>
    <s v="-"/>
    <s v="J&amp;T Express"/>
    <s v="Tiktok"/>
    <s v="tiktok"/>
    <s v=""/>
    <s v="766660650766"/>
    <s v="20/11/2025 07:15"/>
  </r>
  <r>
    <x v="11"/>
    <x v="10"/>
    <n v="66.666666666666671"/>
    <n v="3"/>
    <s v="GBW57"/>
    <n v="100"/>
    <n v="0"/>
    <s v="ร้านที่2"/>
    <s v="จ***า ส***์ลอ"/>
    <s v="เทศบาลนครนครสวรรค์"/>
    <s v="-"/>
    <s v=""/>
    <s v="20/11/2025 06:46"/>
    <s v="-"/>
    <s v="J&amp;T Express"/>
    <s v="Tiktok"/>
    <s v="tiktok"/>
    <s v=""/>
    <s v="766647267676"/>
    <s v="20/11/2025 06:46"/>
  </r>
  <r>
    <x v="11"/>
    <x v="10"/>
    <n v="66.666666666666671"/>
    <n v="3"/>
    <s v="GBW56"/>
    <n v="100"/>
    <n v="0"/>
    <s v="ร้านที่2"/>
    <s v="พ***ุ พ***่งตัว"/>
    <s v="นครปฐม"/>
    <s v="-"/>
    <s v=""/>
    <s v="20/11/2025 06:38"/>
    <s v="-"/>
    <s v="J&amp;T COD"/>
    <s v="Tiktok"/>
    <s v="จ่ายทีหลัง / COD"/>
    <s v=""/>
    <s v="766636665675"/>
    <s v="20/11/2025 06:38"/>
  </r>
  <r>
    <x v="8"/>
    <x v="8"/>
    <n v="66.666666666666671"/>
    <n v="3"/>
    <s v="GBW55"/>
    <n v="100"/>
    <n v="0"/>
    <s v="ร้านที่2"/>
    <s v="จ***ภา ร***งษา"/>
    <s v="พิษณุโลก"/>
    <s v="-"/>
    <s v=""/>
    <s v="20/11/2025 06:34"/>
    <s v="-"/>
    <s v="J&amp;T COD"/>
    <s v="Tiktok"/>
    <s v="จ่ายทีหลัง / COD"/>
    <s v=""/>
    <s v="766612151664"/>
    <s v="20/11/2025 06:34"/>
  </r>
  <r>
    <x v="1"/>
    <x v="1"/>
    <n v="50"/>
    <n v="6"/>
    <s v="GBW53"/>
    <n v="100"/>
    <n v="0"/>
    <s v="ร้านที่2"/>
    <s v="ค***หมียว ค***ัสดิ์"/>
    <s v="สระบุรี"/>
    <s v="-"/>
    <s v=""/>
    <s v="20/11/2025 05:49"/>
    <s v="-"/>
    <s v="J&amp;T COD"/>
    <s v="Tiktok"/>
    <s v="จ่ายทีหลัง / COD"/>
    <s v=""/>
    <s v="766642725656"/>
    <s v="20/11/2025 05:49"/>
  </r>
  <r>
    <x v="1"/>
    <x v="1"/>
    <n v="50"/>
    <n v="6"/>
    <s v="GBW52"/>
    <n v="100"/>
    <n v="0"/>
    <s v="ร้านที่2"/>
    <s v="ค***หมียว ค***ัสดิ์"/>
    <s v="สระบุรี"/>
    <s v="-"/>
    <s v=""/>
    <s v="20/11/2025 05:40"/>
    <s v="-"/>
    <s v="J&amp;T COD"/>
    <s v="Tiktok"/>
    <s v="จ่ายทีหลัง / COD"/>
    <s v=""/>
    <s v="766644120653"/>
    <s v="20/11/2025 05:40"/>
  </r>
  <r>
    <x v="4"/>
    <x v="4"/>
    <n v="77.5"/>
    <n v="2"/>
    <s v="GBW51"/>
    <n v="147"/>
    <n v="0"/>
    <s v="ร้านที่1"/>
    <s v="ร******์"/>
    <s v="****** จตุจักร แขวงจตุจักร เขตจตุจักร จังหวัดกรุงเทพมหานคร 10900"/>
    <s v="10900"/>
    <s v="54"/>
    <s v="20/11/2025 04:42"/>
    <s v="-"/>
    <s v="SPX Express"/>
    <s v="Shopee"/>
    <s v="shopee"/>
    <s v=""/>
    <s v="TH257337164099E"/>
    <s v="20/11/2025 04:42"/>
  </r>
  <r>
    <x v="11"/>
    <x v="10"/>
    <n v="66.666666666666671"/>
    <n v="3"/>
    <s v="GBW50"/>
    <n v="100"/>
    <n v="0"/>
    <s v="ร้านที่2"/>
    <s v="ร***รัตน์  ศ***ุญ"/>
    <s v="นครราชสีมา"/>
    <s v="-"/>
    <s v=""/>
    <s v="20/11/2025 04:16"/>
    <s v="-"/>
    <s v="J&amp;T COD"/>
    <s v="Tiktok"/>
    <s v="จ่ายทีหลัง / COD"/>
    <s v=""/>
    <s v="766652270635"/>
    <s v="20/11/2025 04:24"/>
  </r>
  <r>
    <x v="11"/>
    <x v="10"/>
    <n v="66.666666666666671"/>
    <n v="3"/>
    <s v="GBW49"/>
    <n v="100"/>
    <n v="0"/>
    <s v="ร้านที่2"/>
    <s v="P***maporn"/>
    <s v="Samut Prakan"/>
    <s v="-"/>
    <s v=""/>
    <s v="20/11/2025 04:07"/>
    <s v="-"/>
    <s v="J&amp;T Express"/>
    <s v="Tiktok"/>
    <s v="tiktok"/>
    <s v=""/>
    <s v="766624268686"/>
    <s v="20/11/2025 04:10"/>
  </r>
  <r>
    <x v="11"/>
    <x v="10"/>
    <n v="66.666666666666671"/>
    <n v="3"/>
    <s v="GBW48"/>
    <n v="100"/>
    <n v="0"/>
    <s v="ร้านที่2"/>
    <s v="S***porn K***siri"/>
    <s v="สมุทรสงคราม"/>
    <s v="-"/>
    <s v=""/>
    <s v="20/11/2025 03:07"/>
    <s v="-"/>
    <s v="J&amp;T COD"/>
    <s v="Tiktok"/>
    <s v="จ่ายทีหลัง / COD"/>
    <s v=""/>
    <s v="766682863682"/>
    <s v="20/11/2025 03:07"/>
  </r>
  <r>
    <x v="1"/>
    <x v="1"/>
    <n v="33.333333333333336"/>
    <n v="3"/>
    <s v="GBW47"/>
    <n v="115"/>
    <n v="15"/>
    <s v="ร้านที่2"/>
    <s v="ป***เดง"/>
    <s v="กรุงเทพฯ"/>
    <s v="-"/>
    <s v=""/>
    <s v="20/11/2025 01:54"/>
    <s v="-"/>
    <s v="J&amp;T COD"/>
    <s v="Tiktok"/>
    <s v="จ่ายทีหลัง / COD"/>
    <s v=""/>
    <s v="766607337646"/>
    <s v="20/11/2025 01:54"/>
  </r>
  <r>
    <x v="13"/>
    <x v="12"/>
    <n v="139"/>
    <n v="1"/>
    <s v="GBW45"/>
    <n v="108.99"/>
    <n v="0"/>
    <s v="ร้านที่2"/>
    <s v="ส***งค์รัตน์ ก***ะวงหา"/>
    <s v="กรุงเทพฯ"/>
    <s v="-"/>
    <s v=""/>
    <s v="20/11/2025 01:40"/>
    <s v="-"/>
    <s v="J&amp;T COD"/>
    <s v="Tiktok"/>
    <s v="จ่ายทีหลัง / COD"/>
    <s v=""/>
    <s v="766697300644"/>
    <s v="20/11/2025 01:40"/>
  </r>
  <r>
    <x v="2"/>
    <x v="2"/>
    <n v="66"/>
    <n v="2"/>
    <s v="GBW44"/>
    <n v="460"/>
    <n v="0"/>
    <s v="ร้านที่1"/>
    <s v="พ******ม"/>
    <s v="******นหัวโค้งหักศอกเข้าป่ายางหลังแรกซ้ายมือ) ตำบลเกาะเต่า อำเภอป่าพะยอม จังหวัดพัทลุง 93210"/>
    <s v="93210"/>
    <s v="50"/>
    <s v="20/11/2025 01:19"/>
    <s v="-"/>
    <s v="SPX Express"/>
    <s v="Shopee"/>
    <s v="shopee"/>
    <s v=""/>
    <s v="TH254674772640F"/>
    <s v="20/11/2025 01:19"/>
  </r>
  <r>
    <x v="3"/>
    <x v="3"/>
    <n v="66"/>
    <n v="2"/>
    <s v="GBW44"/>
    <n v="460"/>
    <n v="0"/>
    <s v="ร้านที่1"/>
    <s v="พ******ม"/>
    <s v="******นหัวโค้งหักศอกเข้าป่ายางหลังแรกซ้ายมือ) ตำบลเกาะเต่า อำเภอป่าพะยอม จังหวัดพัทลุง 93210"/>
    <s v="93210"/>
    <s v="50"/>
    <s v="20/11/2025 01:19"/>
    <s v="-"/>
    <s v="SPX Express"/>
    <s v="Shopee"/>
    <s v="shopee"/>
    <s v=""/>
    <s v="TH254674772640F"/>
    <s v="20/11/2025 01:19"/>
  </r>
  <r>
    <x v="4"/>
    <x v="4"/>
    <n v="67"/>
    <n v="2"/>
    <s v="GBW44"/>
    <n v="460"/>
    <n v="0"/>
    <s v="ร้านที่1"/>
    <s v="พ******ม"/>
    <s v="******นหัวโค้งหักศอกเข้าป่ายางหลังแรกซ้ายมือ) ตำบลเกาะเต่า อำเภอป่าพะยอม จังหวัดพัทลุง 93210"/>
    <s v="93210"/>
    <s v="50"/>
    <s v="20/11/2025 01:19"/>
    <s v="-"/>
    <s v="SPX Express"/>
    <s v="Shopee"/>
    <s v="shopee"/>
    <s v=""/>
    <s v="TH254674772640F"/>
    <s v="20/11/2025 01:19"/>
  </r>
  <r>
    <x v="17"/>
    <x v="19"/>
    <n v="75"/>
    <n v="1"/>
    <s v="GBW43"/>
    <n v="151"/>
    <n v="37"/>
    <s v="ร้านที่1"/>
    <s v="เ******์"/>
    <s v="******ระราม2, ซอย 9, ตำบลพันท้ายนรสิงห์, อำเภอเมืองสมุทรสาคร ตำบลพันท้ายนรสิงห์ อำเภอเมืองสมุทรสาคร จังหวัดสมุทรสาคร 74000"/>
    <s v="74000"/>
    <s v="93"/>
    <s v="20/11/2025 00:58"/>
    <s v="-"/>
    <s v="SPX Express"/>
    <s v="Shopee"/>
    <s v="shopee"/>
    <s v=""/>
    <s v="TH2570863655028"/>
    <s v="20/11/2025 00:57"/>
  </r>
  <r>
    <x v="7"/>
    <x v="7"/>
    <n v="45"/>
    <n v="1"/>
    <s v="GBW43"/>
    <n v="151"/>
    <n v="37"/>
    <s v="ร้านที่1"/>
    <s v="เ******์"/>
    <s v="******ระราม2, ซอย 9, ตำบลพันท้ายนรสิงห์, อำเภอเมืองสมุทรสาคร ตำบลพันท้ายนรสิงห์ อำเภอเมืองสมุทรสาคร จังหวัดสมุทรสาคร 74000"/>
    <s v="74000"/>
    <s v="93"/>
    <s v="20/11/2025 00:58"/>
    <s v="-"/>
    <s v="SPX Express"/>
    <s v="Shopee"/>
    <s v="shopee"/>
    <s v=""/>
    <s v="TH2570863655028"/>
    <s v="20/11/2025 00:57"/>
  </r>
  <r>
    <x v="0"/>
    <x v="0"/>
    <n v="54.5"/>
    <n v="2"/>
    <s v="GBW42"/>
    <n v="71"/>
    <n v="7"/>
    <s v="ร้านที่1"/>
    <s v="วชรศร  วงศ์รัตนโชคชัย"/>
    <s v="18/311(เลขที่เดิม123/311)หมู่บ้าน Swiss Town เกษตร-นวมินทร์  ซอยประเสริฐมนูกิจ25  ถนนประเสริฐมนูกิจ · จรเข้บัว/ Chorakhe Bua_x000a__x000a_ลาดพร้าว/ Lad Phrawกรุงเทพมหานคร/ Bangkok_x000a_10230"/>
    <s v="10230"/>
    <s v="660969926159"/>
    <s v="20/11/2025 00:40"/>
    <s v="-"/>
    <s v="Kerry_dropoff"/>
    <s v="Lazada"/>
    <s v="lazada"/>
    <s v=""/>
    <s v="LEXPU0630187396"/>
    <s v="20/11/2025 00:40"/>
  </r>
  <r>
    <x v="1"/>
    <x v="1"/>
    <n v="33.333333333333336"/>
    <n v="3"/>
    <s v="GBW40"/>
    <n v="100"/>
    <n v="0"/>
    <s v="ร้านที่2"/>
    <s v="ป***ค์ทิพย์ พ***ีมา"/>
    <s v="พระนครศรีอยุธยา"/>
    <s v="-"/>
    <s v=""/>
    <s v="20/11/2025 00:33"/>
    <s v="-"/>
    <s v="J&amp;T Express"/>
    <s v="Tiktok"/>
    <s v="tiktok"/>
    <s v=""/>
    <s v="766669937644"/>
    <s v="20/11/2025 00:28"/>
  </r>
  <r>
    <x v="1"/>
    <x v="1"/>
    <n v="40"/>
    <n v="10"/>
    <s v="GBW39"/>
    <n v="684.71"/>
    <n v="0"/>
    <s v="ร้านที่2"/>
    <s v="ช***ิศ   แ***ประจุ"/>
    <s v="กรุงเทพฯ"/>
    <s v="-"/>
    <s v=""/>
    <s v="20/11/2025 00:26"/>
    <s v="-"/>
    <s v="J&amp;T Express"/>
    <s v="Tiktok"/>
    <s v="tiktok"/>
    <s v=""/>
    <s v="766677307701"/>
    <s v="20/11/2025 00:26"/>
  </r>
  <r>
    <x v="10"/>
    <x v="14"/>
    <n v="139"/>
    <n v="1"/>
    <s v="GBW39"/>
    <n v="684.71"/>
    <n v="0"/>
    <s v="ร้านที่2"/>
    <s v="ช***ิศ   แ***ประจุ"/>
    <s v="กรุงเทพฯ"/>
    <s v="-"/>
    <s v=""/>
    <s v="20/11/2025 00:26"/>
    <s v="-"/>
    <s v="J&amp;T Express"/>
    <s v="Tiktok"/>
    <s v="tiktok"/>
    <s v=""/>
    <s v="766677307701"/>
    <s v="20/11/2025 00:26"/>
  </r>
  <r>
    <x v="9"/>
    <x v="13"/>
    <n v="139"/>
    <n v="1"/>
    <s v="GBW39"/>
    <n v="684.71"/>
    <n v="0"/>
    <s v="ร้านที่2"/>
    <s v="ช***ิศ   แ***ประจุ"/>
    <s v="กรุงเทพฯ"/>
    <s v="-"/>
    <s v=""/>
    <s v="20/11/2025 00:26"/>
    <s v="-"/>
    <s v="J&amp;T Express"/>
    <s v="Tiktok"/>
    <s v="tiktok"/>
    <s v=""/>
    <s v="766677307701"/>
    <s v="20/11/2025 00:26"/>
  </r>
  <r>
    <x v="10"/>
    <x v="14"/>
    <n v="139"/>
    <n v="1"/>
    <s v="GBW39"/>
    <n v="684.71"/>
    <n v="0"/>
    <s v="ร้านที่2"/>
    <s v="ช***ิศ   แ***ประจุ"/>
    <s v="กรุงเทพฯ"/>
    <s v="-"/>
    <s v=""/>
    <s v="20/11/2025 00:26"/>
    <s v="-"/>
    <s v="J&amp;T Express"/>
    <s v="Tiktok"/>
    <s v="tiktok"/>
    <s v=""/>
    <s v="766677307701"/>
    <s v="20/11/2025 00:26"/>
  </r>
  <r>
    <x v="1"/>
    <x v="1"/>
    <n v="50"/>
    <n v="6"/>
    <s v="GBW38"/>
    <n v="100"/>
    <n v="0"/>
    <s v="ร้านที่2"/>
    <s v="ย***พงษ์ ว***ปัญญา"/>
    <s v="Phayao"/>
    <s v="-"/>
    <s v=""/>
    <s v="20/11/2025 00:24"/>
    <s v="-"/>
    <s v="J&amp;T Express"/>
    <s v="Tiktok"/>
    <s v="tiktok"/>
    <s v=""/>
    <s v="766678122641"/>
    <s v="20/11/2025 00:24"/>
  </r>
  <r>
    <x v="15"/>
    <x v="17"/>
    <n v="13"/>
    <n v="2"/>
    <s v="GBW37"/>
    <n v="41"/>
    <n v="15"/>
    <s v="ร้านที่1"/>
    <s v="ป******ย"/>
    <s v="****** ดงใหญ่, อำเภอพิมาย ตำบลดงใหญ่ อำเภอพิมาย จังหวัดนครราชสีมา 30110"/>
    <s v="30110"/>
    <s v="01"/>
    <s v="20/11/2025 00:24"/>
    <s v="-"/>
    <s v="SPX Express"/>
    <s v="Shopee"/>
    <s v="shopee"/>
    <s v=""/>
    <s v="TH255147810673J"/>
    <s v="20/11/2025 00:24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7">
  <r>
    <x v="0"/>
    <x v="0"/>
    <n v="66.666666666666671"/>
    <n v="6"/>
    <s v="GCC8"/>
    <n v="200"/>
    <n v="0"/>
    <s v="ร้านที่2"/>
    <s v="a**"/>
    <s v="นครปฐม"/>
    <s v="-"/>
    <s v=""/>
    <s v="21/11/2025 22:40"/>
    <s v="-"/>
    <s v="Flash Express Thailand COD"/>
    <s v="Tiktok"/>
    <s v="จ่ายทีหลัง / COD"/>
    <s v=""/>
    <s v="THT15062A0KYK8Z"/>
    <s v="21/11/2025 22:40"/>
  </r>
  <r>
    <x v="1"/>
    <x v="1"/>
    <n v="139"/>
    <n v="1"/>
    <s v="GCC7"/>
    <n v="108.99"/>
    <n v="0"/>
    <s v="ร้านที่2"/>
    <s v="ค** ว***ะพงษ์ ว***ะ"/>
    <s v="เชียงใหม่"/>
    <s v="-"/>
    <s v=""/>
    <s v="21/11/2025 22:25"/>
    <s v="-"/>
    <s v="J&amp;T Express"/>
    <s v="Tiktok"/>
    <s v="tiktok"/>
    <s v=""/>
    <s v="766795250605"/>
    <s v="21/11/2025 22:25"/>
  </r>
  <r>
    <x v="2"/>
    <x v="2"/>
    <n v="33.333333333333336"/>
    <n v="3"/>
    <s v="GCC5"/>
    <n v="100"/>
    <n v="0"/>
    <s v="ร้านที่2"/>
    <s v="ศ***ปภา จ***กระโทก"/>
    <s v="ชลบุรี"/>
    <s v="-"/>
    <s v=""/>
    <s v="21/11/2025 22:13"/>
    <s v="-"/>
    <s v="J&amp;T COD"/>
    <s v="Tiktok"/>
    <s v="จ่ายทีหลัง / COD"/>
    <s v=""/>
    <s v="766762442526"/>
    <s v="21/11/2025 22:13"/>
  </r>
  <r>
    <x v="3"/>
    <x v="3"/>
    <n v="66.666666666666671"/>
    <n v="3"/>
    <s v="GCC4"/>
    <n v="100"/>
    <n v="0"/>
    <s v="ร้านที่2"/>
    <s v="ศ***ปภา จ***กระโทก"/>
    <s v="ชลบุรี"/>
    <s v="-"/>
    <s v=""/>
    <s v="21/11/2025 22:11"/>
    <s v="-"/>
    <s v="J&amp;T COD"/>
    <s v="Tiktok"/>
    <s v="จ่ายทีหลัง / COD"/>
    <s v=""/>
    <s v="766727139522"/>
    <s v="21/11/2025 22:11"/>
  </r>
  <r>
    <x v="2"/>
    <x v="2"/>
    <n v="33.333333333333336"/>
    <n v="6"/>
    <s v="GCC3"/>
    <n v="200"/>
    <n v="0"/>
    <s v="ร้านที่2"/>
    <s v="ร* ส***าย ธ***รจน์"/>
    <s v="Phra Nakhon Si Ayutthaya"/>
    <s v="-"/>
    <s v=""/>
    <s v="21/11/2025 22:07"/>
    <s v="-"/>
    <s v="Flash Express Thailand"/>
    <s v="Tiktok"/>
    <s v="tiktok"/>
    <s v=""/>
    <s v="THT05062A23ZD9Z"/>
    <s v="21/11/2025 22:07"/>
  </r>
  <r>
    <x v="4"/>
    <x v="4"/>
    <n v="54.5"/>
    <n v="2"/>
    <s v="GCC2"/>
    <n v="189"/>
    <n v="0"/>
    <s v="ร้านที่1"/>
    <s v="นิตยา โฉมพลกรัง"/>
    <s v="311ม.3 · เขาน้อย/ Khao Noi_x000a__x000a_ลำสนธิ/ Lam Sonthiลพบุรี/ Lopburi_x000a_15190"/>
    <s v="15190"/>
    <s v="660617455377"/>
    <s v="21/11/2025 22:07"/>
    <s v="-"/>
    <s v="Kerry_dropoff"/>
    <s v="Lazada"/>
    <s v="lazada"/>
    <s v=""/>
    <s v="TH071080VCXW2F"/>
    <s v="21/11/2025 22:07"/>
  </r>
  <r>
    <x v="1"/>
    <x v="5"/>
    <n v="109"/>
    <n v="1"/>
    <s v="GCC2"/>
    <n v="189"/>
    <n v="0"/>
    <s v="ร้านที่1"/>
    <s v="นิตยา โฉมพลกรัง"/>
    <s v="311ม.3 · เขาน้อย/ Khao Noi_x000a__x000a_ลำสนธิ/ Lam Sonthiลพบุรี/ Lopburi_x000a_15190"/>
    <s v="15190"/>
    <s v="660617455377"/>
    <s v="21/11/2025 22:07"/>
    <s v="-"/>
    <s v="Kerry_dropoff"/>
    <s v="Lazada"/>
    <s v="lazada"/>
    <s v=""/>
    <s v="TH071080VCXW2F"/>
    <s v="21/11/2025 22:07"/>
  </r>
  <r>
    <x v="2"/>
    <x v="2"/>
    <n v="33.333333333333336"/>
    <n v="3"/>
    <s v="GCC1"/>
    <n v="100"/>
    <n v="0"/>
    <s v="ร้านที่2"/>
    <s v="น* ใ***ี้ย"/>
    <s v="นครนายก"/>
    <s v="-"/>
    <s v=""/>
    <s v="21/11/2025 22:06"/>
    <s v="-"/>
    <s v="J&amp;T COD"/>
    <s v="Tiktok"/>
    <s v="จ่ายทีหลัง / COD"/>
    <s v=""/>
    <s v="766702145554"/>
    <s v="21/11/2025 22:06"/>
  </r>
  <r>
    <x v="0"/>
    <x v="0"/>
    <n v="66.666666666666671"/>
    <n v="3"/>
    <s v="GCC0"/>
    <n v="100"/>
    <n v="0"/>
    <s v="ร้านที่2"/>
    <s v="อ***นา ส***ิบุตร"/>
    <s v="กาญจนบุรี"/>
    <s v="-"/>
    <s v=""/>
    <s v="21/11/2025 22:01"/>
    <s v="-"/>
    <s v="J&amp;T COD"/>
    <s v="Tiktok"/>
    <s v="จ่ายทีหลัง / COD"/>
    <s v=""/>
    <s v="766701633563"/>
    <s v="21/11/2025 22:01"/>
  </r>
  <r>
    <x v="2"/>
    <x v="2"/>
    <n v="50"/>
    <n v="6"/>
    <s v="GCB99"/>
    <n v="200"/>
    <n v="0"/>
    <s v="ร้านที่2"/>
    <s v="น* อ***ลี ผ***นธ์"/>
    <s v="เทศบาลนครนครราชสีมา"/>
    <s v="-"/>
    <s v=""/>
    <s v="21/11/2025 21:43"/>
    <s v="-"/>
    <s v="J&amp;T Express"/>
    <s v="Tiktok"/>
    <s v="tiktok"/>
    <s v=""/>
    <s v="766799742520"/>
    <s v="21/11/2025 21:42"/>
  </r>
  <r>
    <x v="2"/>
    <x v="2"/>
    <n v="33.333333333333336"/>
    <n v="3"/>
    <s v="GCB98"/>
    <n v="100"/>
    <n v="0"/>
    <s v="ร้านที่2"/>
    <s v="ค***ม"/>
    <s v="สมุทรสงคราม"/>
    <s v="-"/>
    <s v=""/>
    <s v="21/11/2025 21:41"/>
    <s v="-"/>
    <s v="J&amp;T COD"/>
    <s v="Tiktok"/>
    <s v="จ่ายทีหลัง / COD"/>
    <s v=""/>
    <s v="766761736602"/>
    <s v="21/11/2025 21:41"/>
  </r>
  <r>
    <x v="5"/>
    <x v="6"/>
    <n v="66.333333333333329"/>
    <n v="3"/>
    <s v="GCB96"/>
    <n v="222.71"/>
    <n v="0"/>
    <s v="ร้านที่2"/>
    <s v="ร***วรรณ จ***ง"/>
    <s v="พิษณุโลก"/>
    <s v="-"/>
    <s v=""/>
    <s v="21/11/2025 21:24"/>
    <s v="-"/>
    <s v="J&amp;T Express"/>
    <s v="Tiktok"/>
    <s v="tiktok"/>
    <s v=""/>
    <s v="766797964494"/>
    <s v="21/11/2025 21:23"/>
  </r>
  <r>
    <x v="2"/>
    <x v="2"/>
    <n v="33.333333333333336"/>
    <n v="3"/>
    <s v="GCB95"/>
    <n v="100"/>
    <n v="0"/>
    <s v="ร้านที่2"/>
    <s v="ส***แก้วสุข"/>
    <s v="พระนครศรีอยุธยา"/>
    <s v="-"/>
    <s v=""/>
    <s v="21/11/2025 20:53"/>
    <s v="-"/>
    <s v="J&amp;T COD"/>
    <s v="Tiktok"/>
    <s v="จ่ายทีหลัง / COD"/>
    <s v=""/>
    <s v="766702334602"/>
    <s v="21/11/2025 20:53"/>
  </r>
  <r>
    <x v="2"/>
    <x v="2"/>
    <n v="33.333333333333336"/>
    <n v="3"/>
    <s v="GCB94"/>
    <n v="100"/>
    <n v="0"/>
    <s v="ร้านที่2"/>
    <s v="อ***ณา เ***รุ่ง"/>
    <s v="หนองคาย"/>
    <s v="-"/>
    <s v=""/>
    <s v="21/11/2025 20:51"/>
    <s v="-"/>
    <s v="J&amp;T COD"/>
    <s v="Tiktok"/>
    <s v="จ่ายทีหลัง / COD"/>
    <s v=""/>
    <s v="766749036572"/>
    <s v="21/11/2025 20:51"/>
  </r>
  <r>
    <x v="3"/>
    <x v="3"/>
    <n v="66.666666666666671"/>
    <n v="3"/>
    <s v="GCB93"/>
    <n v="100"/>
    <n v="0"/>
    <s v="ร้านที่2"/>
    <s v="ค***วงฤดี ส***นาว์"/>
    <s v="กรุงเทพฯ"/>
    <s v="-"/>
    <s v=""/>
    <s v="21/11/2025 20:14"/>
    <s v="-"/>
    <s v="J&amp;T COD"/>
    <s v="Tiktok"/>
    <s v="จ่ายทีหลัง / COD"/>
    <s v=""/>
    <s v="766723923571"/>
    <s v="21/11/2025 20:14"/>
  </r>
  <r>
    <x v="3"/>
    <x v="3"/>
    <n v="66.666666666666671"/>
    <n v="3"/>
    <s v="GCB92"/>
    <n v="100"/>
    <n v="0"/>
    <s v="ร้านที่2"/>
    <s v="ส*** ห***ะ"/>
    <s v="นครศรีธรรมราช"/>
    <s v="-"/>
    <s v=""/>
    <s v="21/11/2025 20:11"/>
    <s v="-"/>
    <s v="J&amp;T COD"/>
    <s v="Tiktok"/>
    <s v="จ่ายทีหลัง / COD"/>
    <s v=""/>
    <s v="766711536533"/>
    <s v="21/11/2025 20:11"/>
  </r>
  <r>
    <x v="6"/>
    <x v="7"/>
    <n v="50"/>
    <n v="1"/>
    <s v="GCB91"/>
    <n v="99.99"/>
    <n v="0"/>
    <s v="ร้านที่2"/>
    <s v="ก***ิ ธ***น - น**"/>
    <s v="Pathum Thani"/>
    <s v="-"/>
    <s v=""/>
    <s v="21/11/2025 20:09"/>
    <s v="-"/>
    <s v="J&amp;T Express"/>
    <s v="Tiktok"/>
    <s v="tiktok"/>
    <s v=""/>
    <s v="766744555511"/>
    <s v="21/11/2025 20:09"/>
  </r>
  <r>
    <x v="7"/>
    <x v="8"/>
    <n v="50"/>
    <n v="1"/>
    <s v="GCB91"/>
    <n v="99.99"/>
    <n v="0"/>
    <s v="ร้านที่2"/>
    <s v="ก***ิ ธ***น - น**"/>
    <s v="Pathum Thani"/>
    <s v="-"/>
    <s v=""/>
    <s v="21/11/2025 20:09"/>
    <s v="-"/>
    <s v="J&amp;T Express"/>
    <s v="Tiktok"/>
    <s v="tiktok"/>
    <s v=""/>
    <s v="766744555511"/>
    <s v="21/11/2025 20:09"/>
  </r>
  <r>
    <x v="8"/>
    <x v="9"/>
    <n v="50"/>
    <n v="1"/>
    <s v="GCB91"/>
    <n v="99.99"/>
    <n v="0"/>
    <s v="ร้านที่2"/>
    <s v="ก***ิ ธ***น - น**"/>
    <s v="Pathum Thani"/>
    <s v="-"/>
    <s v=""/>
    <s v="21/11/2025 20:09"/>
    <s v="-"/>
    <s v="J&amp;T Express"/>
    <s v="Tiktok"/>
    <s v="tiktok"/>
    <s v=""/>
    <s v="766744555511"/>
    <s v="21/11/2025 20:09"/>
  </r>
  <r>
    <x v="2"/>
    <x v="2"/>
    <n v="33.333333333333336"/>
    <n v="3"/>
    <s v="GCB90"/>
    <n v="100"/>
    <n v="0"/>
    <s v="ร้านที่2"/>
    <s v="ท***าภรณ์"/>
    <s v="เทศบาลนครนครราชสีมา"/>
    <s v="-"/>
    <s v=""/>
    <s v="21/11/2025 20:04"/>
    <s v="-"/>
    <s v="J&amp;T COD"/>
    <s v="Tiktok"/>
    <s v="จ่ายทีหลัง / COD"/>
    <s v="รับ กาแฟ1 ฝอยทอง1 เนยนม1"/>
    <s v="766770849585"/>
    <s v="21/11/2025 20:04"/>
  </r>
  <r>
    <x v="0"/>
    <x v="0"/>
    <n v="66.666666666666671"/>
    <n v="3"/>
    <s v="GCB89"/>
    <n v="100"/>
    <n v="0"/>
    <s v="ร้านที่2"/>
    <s v="ศ***ินทร์ ก***นประเสริฐ ต***"/>
    <s v="ประจวบคีรีขันธ์"/>
    <s v="-"/>
    <s v=""/>
    <s v="21/11/2025 19:59"/>
    <s v="-"/>
    <s v="J&amp;T COD"/>
    <s v="Tiktok"/>
    <s v="จ่ายทีหลัง / COD"/>
    <s v=""/>
    <s v="766799632550"/>
    <s v="21/11/2025 19:59"/>
  </r>
  <r>
    <x v="3"/>
    <x v="3"/>
    <n v="66.666666666666671"/>
    <n v="6"/>
    <s v="GCB88"/>
    <n v="200"/>
    <n v="0"/>
    <s v="ร้านที่2"/>
    <s v="W***iporn"/>
    <s v="นครนายก"/>
    <s v="-"/>
    <s v=""/>
    <s v="21/11/2025 19:54"/>
    <s v="-"/>
    <s v="Flash Express Thailand COD"/>
    <s v="Tiktok"/>
    <s v="จ่ายทีหลัง / COD"/>
    <s v=""/>
    <s v="THT11012A22VQ1Z"/>
    <s v="21/11/2025 19:54"/>
  </r>
  <r>
    <x v="3"/>
    <x v="3"/>
    <n v="66.666666666666671"/>
    <n v="3"/>
    <s v="GCB86"/>
    <n v="100"/>
    <n v="0"/>
    <s v="ร้านที่2"/>
    <s v="ว***สินี ธ***อุดร"/>
    <s v="พัทลุง"/>
    <s v="-"/>
    <s v=""/>
    <s v="21/11/2025 19:44"/>
    <s v="-"/>
    <s v="J&amp;T COD"/>
    <s v="Tiktok"/>
    <s v="จ่ายทีหลัง / COD"/>
    <s v=""/>
    <s v="766752223602"/>
    <s v="21/11/2025 19:45"/>
  </r>
  <r>
    <x v="0"/>
    <x v="0"/>
    <n v="66.666666666666671"/>
    <n v="3"/>
    <s v="GCB85"/>
    <n v="100"/>
    <n v="0"/>
    <s v="ร้านที่2"/>
    <s v="น***าวณัฐพร ล***ลือ"/>
    <s v="สมุทรปราการ"/>
    <s v="-"/>
    <s v=""/>
    <s v="21/11/2025 19:44"/>
    <s v="-"/>
    <s v="J&amp;T COD"/>
    <s v="Tiktok"/>
    <s v="จ่ายทีหลัง / COD"/>
    <s v=""/>
    <s v="766775239554"/>
    <s v="21/11/2025 19:45"/>
  </r>
  <r>
    <x v="2"/>
    <x v="2"/>
    <n v="33.333333333333336"/>
    <n v="3"/>
    <s v="GCB84"/>
    <n v="100"/>
    <n v="0"/>
    <s v="ร้านที่2"/>
    <s v="k***"/>
    <s v="Bangkok"/>
    <s v="-"/>
    <s v=""/>
    <s v="21/11/2025 19:43"/>
    <s v="-"/>
    <s v="J&amp;T COD"/>
    <s v="Tiktok"/>
    <s v="จ่ายทีหลัง / COD"/>
    <s v=""/>
    <s v="766779732596"/>
    <s v="21/11/2025 19:43"/>
  </r>
  <r>
    <x v="3"/>
    <x v="3"/>
    <n v="66.666666666666671"/>
    <n v="3"/>
    <s v="GCB83"/>
    <n v="100"/>
    <n v="0"/>
    <s v="ร้านที่2"/>
    <s v="Y***"/>
    <s v="ลพบุรี"/>
    <s v="-"/>
    <s v=""/>
    <s v="21/11/2025 19:35"/>
    <s v="-"/>
    <s v="J&amp;T COD"/>
    <s v="Tiktok"/>
    <s v="จ่ายทีหลัง / COD"/>
    <s v=""/>
    <s v="766784023541"/>
    <s v="21/11/2025 19:35"/>
  </r>
  <r>
    <x v="3"/>
    <x v="3"/>
    <n v="66.666666666666671"/>
    <n v="3"/>
    <s v="GCB82"/>
    <n v="100"/>
    <n v="0"/>
    <s v="ร้านที่2"/>
    <s v="อ***รา พ***กาะ"/>
    <s v="นครราชสีมา"/>
    <s v="-"/>
    <s v=""/>
    <s v="21/11/2025 19:23"/>
    <s v="-"/>
    <s v="J&amp;T COD"/>
    <s v="Tiktok"/>
    <s v="จ่ายทีหลัง / COD"/>
    <s v=""/>
    <s v="766767324562"/>
    <s v="21/11/2025 19:23"/>
  </r>
  <r>
    <x v="6"/>
    <x v="7"/>
    <n v="50"/>
    <n v="1"/>
    <s v="GCB81"/>
    <n v="99.99"/>
    <n v="0"/>
    <s v="ร้านที่2"/>
    <s v="ค** เ***ดดาว ท***ระโทก"/>
    <s v="นครราชสีมา"/>
    <s v="-"/>
    <s v=""/>
    <s v="21/11/2025 19:22"/>
    <s v="-"/>
    <s v="J&amp;T COD"/>
    <s v="Tiktok"/>
    <s v="จ่ายทีหลัง / COD"/>
    <s v=""/>
    <s v="766728558514"/>
    <s v="21/11/2025 19:22"/>
  </r>
  <r>
    <x v="7"/>
    <x v="8"/>
    <n v="50"/>
    <n v="1"/>
    <s v="GCB81"/>
    <n v="99.99"/>
    <n v="0"/>
    <s v="ร้านที่2"/>
    <s v="ค** เ***ดดาว ท***ระโทก"/>
    <s v="นครราชสีมา"/>
    <s v="-"/>
    <s v=""/>
    <s v="21/11/2025 19:22"/>
    <s v="-"/>
    <s v="J&amp;T COD"/>
    <s v="Tiktok"/>
    <s v="จ่ายทีหลัง / COD"/>
    <s v=""/>
    <s v="766728558514"/>
    <s v="21/11/2025 19:22"/>
  </r>
  <r>
    <x v="8"/>
    <x v="9"/>
    <n v="50"/>
    <n v="1"/>
    <s v="GCB81"/>
    <n v="99.99"/>
    <n v="0"/>
    <s v="ร้านที่2"/>
    <s v="ค** เ***ดดาว ท***ระโทก"/>
    <s v="นครราชสีมา"/>
    <s v="-"/>
    <s v=""/>
    <s v="21/11/2025 19:22"/>
    <s v="-"/>
    <s v="J&amp;T COD"/>
    <s v="Tiktok"/>
    <s v="จ่ายทีหลัง / COD"/>
    <s v=""/>
    <s v="766728558514"/>
    <s v="21/11/2025 19:22"/>
  </r>
  <r>
    <x v="3"/>
    <x v="3"/>
    <n v="66.666666666666671"/>
    <n v="3"/>
    <s v="GCB80"/>
    <n v="100"/>
    <n v="0"/>
    <s v="ร้านที่2"/>
    <s v="ว***ย พ***โพธิ์ทอง"/>
    <s v="ชลบุรี"/>
    <s v="-"/>
    <s v=""/>
    <s v="21/11/2025 19:17"/>
    <s v="-"/>
    <s v="J&amp;T Express"/>
    <s v="Tiktok"/>
    <s v="tiktok"/>
    <s v=""/>
    <s v="766727221540"/>
    <s v="21/11/2025 19:17"/>
  </r>
  <r>
    <x v="2"/>
    <x v="2"/>
    <n v="33.333333333333336"/>
    <n v="3"/>
    <s v="GCB78"/>
    <n v="100"/>
    <n v="0"/>
    <s v="ร้านที่2"/>
    <s v="ส***รณี พ***ัก"/>
    <s v="นครราชสีมา"/>
    <s v="-"/>
    <s v=""/>
    <s v="21/11/2025 19:14"/>
    <s v="-"/>
    <s v="J&amp;T COD"/>
    <s v="Tiktok"/>
    <s v="จ่ายทีหลัง / COD"/>
    <s v=""/>
    <s v="766717649515"/>
    <s v="21/11/2025 19:14"/>
  </r>
  <r>
    <x v="3"/>
    <x v="3"/>
    <n v="66.666666666666671"/>
    <n v="3"/>
    <s v="GCB77"/>
    <n v="100"/>
    <n v="0"/>
    <s v="ร้านที่2"/>
    <s v="u***4614186843394စပယ်ချစ်သူ"/>
    <s v="Prachuap Khiri Khan"/>
    <s v="-"/>
    <s v=""/>
    <s v="21/11/2025 19:12"/>
    <s v="-"/>
    <s v="Flash Express Thailand COD"/>
    <s v="Tiktok"/>
    <s v="จ่ายทีหลัง / COD"/>
    <s v=""/>
    <s v="THT19062A0JU32Z"/>
    <s v="21/11/2025 19:12"/>
  </r>
  <r>
    <x v="0"/>
    <x v="0"/>
    <n v="66.666666666666671"/>
    <n v="3"/>
    <s v="GCB76"/>
    <n v="101"/>
    <n v="1"/>
    <s v="ร้านที่2"/>
    <s v="บ***่ง โ***่น"/>
    <s v="กำแพงเพชร"/>
    <s v="-"/>
    <s v=""/>
    <s v="21/11/2025 19:11"/>
    <s v="-"/>
    <s v="J&amp;T COD"/>
    <s v="Tiktok"/>
    <s v="จ่ายทีหลัง / COD"/>
    <s v=""/>
    <s v="766742839564"/>
    <s v="21/11/2025 19:11"/>
  </r>
  <r>
    <x v="2"/>
    <x v="2"/>
    <n v="33.333333333333336"/>
    <n v="3"/>
    <s v="GCB75"/>
    <n v="100"/>
    <n v="0"/>
    <s v="ร้านที่2"/>
    <s v="L***nit"/>
    <s v="ชลบุรี"/>
    <s v="-"/>
    <s v=""/>
    <s v="21/11/2025 19:07"/>
    <s v="-"/>
    <s v="J&amp;T Express"/>
    <s v="Tiktok"/>
    <s v="tiktok"/>
    <s v=""/>
    <s v="766738549544"/>
    <s v="21/11/2025 19:07"/>
  </r>
  <r>
    <x v="2"/>
    <x v="2"/>
    <n v="49"/>
    <n v="1"/>
    <s v="GCB74"/>
    <n v="117"/>
    <n v="0"/>
    <s v="ร้านที่1"/>
    <s v="เ******ศ"/>
    <s v="******ลช้างกลาง อำเภอช้างกลาง จังหวัดนครศรีธรรมราช 80250"/>
    <s v="80250"/>
    <s v="59"/>
    <s v="21/11/2025 19:04"/>
    <s v="-"/>
    <s v="Flash Express"/>
    <s v="Shopee"/>
    <s v="shopee"/>
    <s v=""/>
    <s v="TH642280UKXE2A"/>
    <s v="21/11/2025 19:04"/>
  </r>
  <r>
    <x v="5"/>
    <x v="6"/>
    <n v="77"/>
    <n v="1"/>
    <s v="GCB74"/>
    <n v="117"/>
    <n v="0"/>
    <s v="ร้านที่1"/>
    <s v="เ******ศ"/>
    <s v="******ลช้างกลาง อำเภอช้างกลาง จังหวัดนครศรีธรรมราช 80250"/>
    <s v="80250"/>
    <s v="59"/>
    <s v="21/11/2025 19:04"/>
    <s v="-"/>
    <s v="Flash Express"/>
    <s v="Shopee"/>
    <s v="shopee"/>
    <s v=""/>
    <s v="TH642280UKXE2A"/>
    <s v="21/11/2025 19:04"/>
  </r>
  <r>
    <x v="5"/>
    <x v="10"/>
    <n v="76"/>
    <n v="1"/>
    <s v="GCB73"/>
    <n v="121.5"/>
    <n v="45.5"/>
    <s v="ร้านที่3"/>
    <s v="มณีรัตน์ พุกสอน"/>
    <s v="บ้านช่องเขา 266 หมู่ที่ 6 · เขาทอง/ Khao Thong_x000a__x000a_เมืองกระบี่/ Mueang Krabiกระบี่/ Krabi_x000a_81000"/>
    <s v="81000"/>
    <s v="660653718496"/>
    <s v="21/11/2025 19:04"/>
    <s v="-"/>
    <s v="Kerry_dropoff"/>
    <s v="Lazada"/>
    <s v="lazada"/>
    <s v=""/>
    <s v="LEXPU0630709117"/>
    <s v="21/11/2025 19:03"/>
  </r>
  <r>
    <x v="2"/>
    <x v="2"/>
    <n v="50"/>
    <n v="6"/>
    <s v="GCB71"/>
    <n v="100"/>
    <n v="0"/>
    <s v="ร้านที่2"/>
    <s v="ล*     ท***วรรณ์"/>
    <s v="นครสวรรค์"/>
    <s v="-"/>
    <s v=""/>
    <s v="21/11/2025 18:54"/>
    <s v="-"/>
    <s v="J&amp;T COD"/>
    <s v="Tiktok"/>
    <s v="จ่ายทีหลัง / COD"/>
    <s v=""/>
    <s v="766701144521"/>
    <s v="21/11/2025 18:55"/>
  </r>
  <r>
    <x v="3"/>
    <x v="3"/>
    <n v="66.666666666666671"/>
    <n v="6"/>
    <s v="GCB69"/>
    <n v="200"/>
    <n v="0"/>
    <s v="ร้านที่2"/>
    <s v="ร***ค้าโบว์"/>
    <s v="นครศรีธรรมราช"/>
    <s v="-"/>
    <s v=""/>
    <s v="21/11/2025 18:49"/>
    <s v="-"/>
    <s v="J&amp;T COD"/>
    <s v="Tiktok"/>
    <s v="จ่ายทีหลัง / COD"/>
    <s v=""/>
    <s v="766747375424"/>
    <s v="21/11/2025 18:49"/>
  </r>
  <r>
    <x v="2"/>
    <x v="2"/>
    <n v="50"/>
    <n v="6"/>
    <s v="GCB68"/>
    <n v="200"/>
    <n v="0"/>
    <s v="ร้านที่2"/>
    <s v="น***าวปริญากร บ***รรจง"/>
    <s v="สุรินทร์"/>
    <s v="-"/>
    <s v=""/>
    <s v="21/11/2025 18:45"/>
    <s v="-"/>
    <s v="J&amp;T COD"/>
    <s v="Tiktok"/>
    <s v="จ่ายทีหลัง / COD"/>
    <s v=""/>
    <s v="766711436606"/>
    <s v="21/11/2025 18:45"/>
  </r>
  <r>
    <x v="3"/>
    <x v="3"/>
    <n v="66.666666666666671"/>
    <n v="6"/>
    <s v="GCB67"/>
    <n v="200"/>
    <n v="0"/>
    <s v="ร้านที่2"/>
    <s v="ส***รรณ ส***ปุย"/>
    <s v="สมุทรปราการ"/>
    <s v="-"/>
    <s v=""/>
    <s v="21/11/2025 18:45"/>
    <s v="-"/>
    <s v="J&amp;T COD"/>
    <s v="Tiktok"/>
    <s v="จ่ายทีหลัง / COD"/>
    <s v=""/>
    <s v="766709678464"/>
    <s v="21/11/2025 18:45"/>
  </r>
  <r>
    <x v="2"/>
    <x v="2"/>
    <n v="33.333333333333336"/>
    <n v="3"/>
    <s v="GCB66"/>
    <n v="100"/>
    <n v="0"/>
    <s v="ร้านที่2"/>
    <s v="น***พรัตน์  ป***ุดม"/>
    <s v="กรุงเทพฯ"/>
    <s v="-"/>
    <s v=""/>
    <s v="21/11/2025 18:43"/>
    <s v="-"/>
    <s v="J&amp;T COD"/>
    <s v="Tiktok"/>
    <s v="จ่ายทีหลัง / COD"/>
    <s v=""/>
    <s v="766757132595"/>
    <s v="21/11/2025 18:43"/>
  </r>
  <r>
    <x v="2"/>
    <x v="2"/>
    <n v="33.333333333333336"/>
    <n v="3"/>
    <s v="GCB65"/>
    <n v="139"/>
    <n v="0"/>
    <s v="ร้านที่1"/>
    <s v="อ******ะ"/>
    <s v="******ียนบ้านเหล่า ตรงมาเลี้ยวขวาตรงมาสุดซอยเกือบถึงทางแยกบ้านครึ่งปูนครึ่งไม้ ตำบลบ้านเหล่า อำเภอแม่ใจ จังหวัดพะเยา 56130"/>
    <s v="56130"/>
    <s v="43"/>
    <s v="21/11/2025 18:32"/>
    <s v="-"/>
    <s v="SPX Express"/>
    <s v="Shopee"/>
    <s v="shopee"/>
    <s v=""/>
    <s v="TH2516217755998"/>
    <s v="21/11/2025 18:32"/>
  </r>
  <r>
    <x v="9"/>
    <x v="11"/>
    <n v="139"/>
    <n v="1"/>
    <s v="GCB64"/>
    <n v="108.99"/>
    <n v="0"/>
    <s v="ร้านที่2"/>
    <s v="ว***"/>
    <s v="กรุงเทพฯ"/>
    <s v="-"/>
    <s v=""/>
    <s v="21/11/2025 18:27"/>
    <s v="-"/>
    <s v="J&amp;T COD"/>
    <s v="Tiktok"/>
    <s v="จ่ายทีหลัง / COD"/>
    <s v=""/>
    <s v="766712355474"/>
    <s v="21/11/2025 18:27"/>
  </r>
  <r>
    <x v="2"/>
    <x v="2"/>
    <n v="45"/>
    <n v="4"/>
    <s v="GCB63"/>
    <n v="658"/>
    <n v="0"/>
    <s v="ร้านที่1"/>
    <s v="อ******2"/>
    <s v="******ุมแสง, อำเภอหนองบัวแดง (ถ้าไม่มีคนอยู่เปิดประตูเอาไปไว้ข้างในบ้านได้เลย) ตำบลกุดชุมแสง อำเภอหนองบัวแดง จังหวัดชัยภูมิ 36210"/>
    <s v="36210"/>
    <s v="39"/>
    <s v="21/11/2025 18:14"/>
    <s v="-"/>
    <s v="SPX Express"/>
    <s v="Shopee"/>
    <s v="shopee"/>
    <s v=""/>
    <s v="TH256655585733N"/>
    <s v="21/11/2025 18:14"/>
  </r>
  <r>
    <x v="2"/>
    <x v="2"/>
    <n v="45"/>
    <n v="1"/>
    <s v="GCB63"/>
    <n v="658"/>
    <n v="0"/>
    <s v="ร้านที่1"/>
    <s v="อ******2"/>
    <s v="******ุมแสง, อำเภอหนองบัวแดง (ถ้าไม่มีคนอยู่เปิดประตูเอาไปไว้ข้างในบ้านได้เลย) ตำบลกุดชุมแสง อำเภอหนองบัวแดง จังหวัดชัยภูมิ 36210"/>
    <s v="36210"/>
    <s v="39"/>
    <s v="21/11/2025 18:14"/>
    <s v="-"/>
    <s v="SPX Express"/>
    <s v="Shopee"/>
    <s v="shopee"/>
    <s v=""/>
    <s v="TH256655585733N"/>
    <s v="21/11/2025 18:14"/>
  </r>
  <r>
    <x v="2"/>
    <x v="2"/>
    <n v="50"/>
    <n v="1"/>
    <s v="GCB63"/>
    <n v="658"/>
    <n v="0"/>
    <s v="ร้านที่1"/>
    <s v="อ******2"/>
    <s v="******ุมแสง, อำเภอหนองบัวแดง (ถ้าไม่มีคนอยู่เปิดประตูเอาไปไว้ข้างในบ้านได้เลย) ตำบลกุดชุมแสง อำเภอหนองบัวแดง จังหวัดชัยภูมิ 36210"/>
    <s v="36210"/>
    <s v="39"/>
    <s v="21/11/2025 18:14"/>
    <s v="-"/>
    <s v="SPX Express"/>
    <s v="Shopee"/>
    <s v="shopee"/>
    <s v=""/>
    <s v="TH256655585733N"/>
    <s v="21/11/2025 18:14"/>
  </r>
  <r>
    <x v="2"/>
    <x v="2"/>
    <n v="45"/>
    <n v="4"/>
    <s v="GCB63"/>
    <n v="658"/>
    <n v="0"/>
    <s v="ร้านที่1"/>
    <s v="อ******2"/>
    <s v="******ุมแสง, อำเภอหนองบัวแดง (ถ้าไม่มีคนอยู่เปิดประตูเอาไปไว้ข้างในบ้านได้เลย) ตำบลกุดชุมแสง อำเภอหนองบัวแดง จังหวัดชัยภูมิ 36210"/>
    <s v="36210"/>
    <s v="39"/>
    <s v="21/11/2025 18:14"/>
    <s v="-"/>
    <s v="SPX Express"/>
    <s v="Shopee"/>
    <s v="shopee"/>
    <s v=""/>
    <s v="TH256655585733N"/>
    <s v="21/11/2025 18:14"/>
  </r>
  <r>
    <x v="5"/>
    <x v="6"/>
    <n v="71"/>
    <n v="3"/>
    <s v="GCB63"/>
    <n v="658"/>
    <n v="0"/>
    <s v="ร้านที่1"/>
    <s v="อ******2"/>
    <s v="******ุมแสง, อำเภอหนองบัวแดง (ถ้าไม่มีคนอยู่เปิดประตูเอาไปไว้ข้างในบ้านได้เลย) ตำบลกุดชุมแสง อำเภอหนองบัวแดง จังหวัดชัยภูมิ 36210"/>
    <s v="36210"/>
    <s v="39"/>
    <s v="21/11/2025 18:14"/>
    <s v="-"/>
    <s v="SPX Express"/>
    <s v="Shopee"/>
    <s v="shopee"/>
    <s v=""/>
    <s v="TH256655585733N"/>
    <s v="21/11/2025 18:14"/>
  </r>
  <r>
    <x v="2"/>
    <x v="2"/>
    <n v="33.333333333333336"/>
    <n v="3"/>
    <s v="GCB62"/>
    <n v="100"/>
    <n v="0"/>
    <s v="ร้านที่2"/>
    <s v="a***hamek"/>
    <s v="สมุทรสงคราม"/>
    <s v="-"/>
    <s v=""/>
    <s v="21/11/2025 18:14"/>
    <s v="-"/>
    <s v="J&amp;T COD"/>
    <s v="Tiktok"/>
    <s v="จ่ายทีหลัง / COD"/>
    <s v=""/>
    <s v="766701032576"/>
    <s v="21/11/2025 18:14"/>
  </r>
  <r>
    <x v="3"/>
    <x v="3"/>
    <n v="66.666666666666671"/>
    <n v="6"/>
    <s v="GCB61"/>
    <n v="200"/>
    <n v="0"/>
    <s v="ร้านที่2"/>
    <s v="พ***์ชนก เ***วอ่อน"/>
    <s v="ชลบุรี"/>
    <s v="-"/>
    <s v=""/>
    <s v="21/11/2025 18:12"/>
    <s v="-"/>
    <s v="J&amp;T COD"/>
    <s v="Tiktok"/>
    <s v="จ่ายทีหลัง / COD"/>
    <s v=""/>
    <s v="766758271440"/>
    <s v="21/11/2025 18:13"/>
  </r>
  <r>
    <x v="3"/>
    <x v="3"/>
    <n v="66.666666666666671"/>
    <n v="3"/>
    <s v="GCB60"/>
    <n v="100"/>
    <n v="0"/>
    <s v="ร้านที่2"/>
    <s v="น* ส***ทิพย์"/>
    <s v="สมุทรสงคราม"/>
    <s v="-"/>
    <s v=""/>
    <s v="21/11/2025 18:06"/>
    <s v="-"/>
    <s v="J&amp;T COD"/>
    <s v="Tiktok"/>
    <s v="จ่ายทีหลัง / COD"/>
    <s v=""/>
    <s v="766701229556"/>
    <s v="21/11/2025 18:06"/>
  </r>
  <r>
    <x v="6"/>
    <x v="7"/>
    <n v="50"/>
    <n v="1"/>
    <s v="GCB59"/>
    <n v="100"/>
    <n v="0"/>
    <s v="ร้านที่4"/>
    <s v="พ***ระพี แ***รี"/>
    <s v="จังหวัดบุรีรัมย์"/>
    <s v="-"/>
    <s v=""/>
    <s v="21/11/2025 18:03"/>
    <s v="-"/>
    <s v="J&amp;T COD"/>
    <s v="Tiktok"/>
    <s v="จ่ายทีหลัง / COD"/>
    <s v=""/>
    <s v="766762952513"/>
    <s v="21/11/2025 18:03"/>
  </r>
  <r>
    <x v="7"/>
    <x v="8"/>
    <n v="50"/>
    <n v="1"/>
    <s v="GCB59"/>
    <n v="100"/>
    <n v="0"/>
    <s v="ร้านที่4"/>
    <s v="พ***ระพี แ***รี"/>
    <s v="จังหวัดบุรีรัมย์"/>
    <s v="-"/>
    <s v=""/>
    <s v="21/11/2025 18:03"/>
    <s v="-"/>
    <s v="J&amp;T COD"/>
    <s v="Tiktok"/>
    <s v="จ่ายทีหลัง / COD"/>
    <s v=""/>
    <s v="766762952513"/>
    <s v="21/11/2025 18:03"/>
  </r>
  <r>
    <x v="8"/>
    <x v="9"/>
    <n v="50"/>
    <n v="1"/>
    <s v="GCB59"/>
    <n v="100"/>
    <n v="0"/>
    <s v="ร้านที่4"/>
    <s v="พ***ระพี แ***รี"/>
    <s v="จังหวัดบุรีรัมย์"/>
    <s v="-"/>
    <s v=""/>
    <s v="21/11/2025 18:03"/>
    <s v="-"/>
    <s v="J&amp;T COD"/>
    <s v="Tiktok"/>
    <s v="จ่ายทีหลัง / COD"/>
    <s v=""/>
    <s v="766762952513"/>
    <s v="21/11/2025 18:03"/>
  </r>
  <r>
    <x v="10"/>
    <x v="12"/>
    <n v="66"/>
    <n v="2"/>
    <s v="GCB58"/>
    <n v="460"/>
    <n v="0"/>
    <s v="ร้านที่1"/>
    <s v="อ******ง"/>
    <s v="******บางปลา 47 ถ.เทพารักษ์ ตำบลบางปลา อำเภอบางพลี จังหวัดสมุทรปราการ 10540"/>
    <s v="10540"/>
    <s v="65"/>
    <s v="21/11/2025 18:10"/>
    <s v="-"/>
    <s v="SPX Express"/>
    <s v="Shopee"/>
    <s v="shopee"/>
    <s v=""/>
    <s v="TH2575341526164"/>
    <s v="21/11/2025 18:03"/>
  </r>
  <r>
    <x v="11"/>
    <x v="13"/>
    <n v="66"/>
    <n v="2"/>
    <s v="GCB58"/>
    <n v="460"/>
    <n v="0"/>
    <s v="ร้านที่1"/>
    <s v="อ******ง"/>
    <s v="******บางปลา 47 ถ.เทพารักษ์ ตำบลบางปลา อำเภอบางพลี จังหวัดสมุทรปราการ 10540"/>
    <s v="10540"/>
    <s v="65"/>
    <s v="21/11/2025 18:10"/>
    <s v="-"/>
    <s v="SPX Express"/>
    <s v="Shopee"/>
    <s v="shopee"/>
    <s v=""/>
    <s v="TH2575341526164"/>
    <s v="21/11/2025 18:03"/>
  </r>
  <r>
    <x v="5"/>
    <x v="6"/>
    <n v="67"/>
    <n v="2"/>
    <s v="GCB58"/>
    <n v="460"/>
    <n v="0"/>
    <s v="ร้านที่1"/>
    <s v="อ******ง"/>
    <s v="******บางปลา 47 ถ.เทพารักษ์ ตำบลบางปลา อำเภอบางพลี จังหวัดสมุทรปราการ 10540"/>
    <s v="10540"/>
    <s v="65"/>
    <s v="21/11/2025 18:10"/>
    <s v="-"/>
    <s v="SPX Express"/>
    <s v="Shopee"/>
    <s v="shopee"/>
    <s v=""/>
    <s v="TH2575341526164"/>
    <s v="21/11/2025 18:02"/>
  </r>
  <r>
    <x v="3"/>
    <x v="3"/>
    <n v="66.666666666666671"/>
    <n v="3"/>
    <s v="GCB57"/>
    <n v="208"/>
    <n v="8"/>
    <s v="ร้านที่2"/>
    <s v="น***ำพรรณ์ ก***มณี"/>
    <s v="แม่ฮ่องสอน"/>
    <s v="-"/>
    <s v=""/>
    <s v="21/11/2025 17:56"/>
    <s v="-"/>
    <s v="J&amp;T Express"/>
    <s v="Tiktok"/>
    <s v="tiktok"/>
    <s v=""/>
    <s v="766733441596"/>
    <s v="21/11/2025 17:56"/>
  </r>
  <r>
    <x v="2"/>
    <x v="2"/>
    <n v="33.333333333333336"/>
    <n v="3"/>
    <s v="GCB57"/>
    <n v="208"/>
    <n v="8"/>
    <s v="ร้านที่2"/>
    <s v="น***ำพรรณ์ ก***มณี"/>
    <s v="แม่ฮ่องสอน"/>
    <s v="-"/>
    <s v=""/>
    <s v="21/11/2025 17:56"/>
    <s v="-"/>
    <s v="J&amp;T Express"/>
    <s v="Tiktok"/>
    <s v="tiktok"/>
    <s v=""/>
    <s v="766733441596"/>
    <s v="21/11/2025 17:56"/>
  </r>
  <r>
    <x v="3"/>
    <x v="3"/>
    <n v="33"/>
    <n v="10"/>
    <s v="GCB56"/>
    <n v="335"/>
    <n v="0"/>
    <s v="ร้านที่2"/>
    <s v="ส***ล ศ***ภัย"/>
    <s v="นครราชสีมา"/>
    <s v="-"/>
    <s v=""/>
    <s v="21/11/2025 17:51"/>
    <s v="-"/>
    <s v="J&amp;T COD"/>
    <s v="Tiktok"/>
    <s v="จ่ายทีหลัง / COD"/>
    <s v=""/>
    <s v="766762172433"/>
    <s v="21/11/2025 17:51"/>
  </r>
  <r>
    <x v="2"/>
    <x v="2"/>
    <n v="50"/>
    <n v="6"/>
    <s v="GCB55"/>
    <n v="200"/>
    <n v="0"/>
    <s v="ร้านที่2"/>
    <s v="ห***นภา อ***โนะโมะโต๊ะ"/>
    <s v="ระนอง"/>
    <s v="-"/>
    <s v=""/>
    <s v="21/11/2025 17:49"/>
    <s v="-"/>
    <s v="J&amp;T COD"/>
    <s v="Tiktok"/>
    <s v="จ่ายทีหลัง / COD"/>
    <s v=""/>
    <s v="766732638604"/>
    <s v="21/11/2025 17:49"/>
  </r>
  <r>
    <x v="3"/>
    <x v="3"/>
    <n v="66.666666666666671"/>
    <n v="3"/>
    <s v="GCB54"/>
    <n v="100"/>
    <n v="0"/>
    <s v="ร้านที่2"/>
    <s v="ค***ต่า ณ**"/>
    <s v="นครราชสีมา"/>
    <s v="-"/>
    <s v=""/>
    <s v="21/11/2025 17:49"/>
    <s v="-"/>
    <s v="J&amp;T COD"/>
    <s v="Tiktok"/>
    <s v="จ่ายทีหลัง / COD"/>
    <s v=""/>
    <s v="766701226546"/>
    <s v="21/11/2025 17:49"/>
  </r>
  <r>
    <x v="3"/>
    <x v="3"/>
    <n v="66.666666666666671"/>
    <n v="6"/>
    <s v="GCB53"/>
    <n v="400"/>
    <n v="0"/>
    <s v="ร้านที่2"/>
    <s v="ส***ตรา    เ***จิตต์"/>
    <s v="กรุงเทพฯ"/>
    <s v="-"/>
    <s v=""/>
    <s v="21/11/2025 17:46"/>
    <s v="-"/>
    <s v="J&amp;T COD"/>
    <s v="Tiktok"/>
    <s v="จ่ายทีหลัง / COD"/>
    <s v=""/>
    <s v="766742405553"/>
    <s v="21/11/2025 17:46"/>
  </r>
  <r>
    <x v="2"/>
    <x v="2"/>
    <n v="33.333333333333336"/>
    <n v="6"/>
    <s v="GCB53"/>
    <n v="400"/>
    <n v="0"/>
    <s v="ร้านที่2"/>
    <s v="ส***ตรา    เ***จิตต์"/>
    <s v="กรุงเทพฯ"/>
    <s v="-"/>
    <s v=""/>
    <s v="21/11/2025 17:46"/>
    <s v="-"/>
    <s v="J&amp;T COD"/>
    <s v="Tiktok"/>
    <s v="จ่ายทีหลัง / COD"/>
    <s v=""/>
    <s v="766742405553"/>
    <s v="21/11/2025 17:46"/>
  </r>
  <r>
    <x v="2"/>
    <x v="2"/>
    <n v="33.333333333333336"/>
    <n v="3"/>
    <s v="GCB52"/>
    <n v="100"/>
    <n v="0"/>
    <s v="ร้านที่2"/>
    <s v="น*** พ***มพันธ์"/>
    <s v="เพชรบุรี"/>
    <s v="-"/>
    <s v=""/>
    <s v="21/11/2025 17:44"/>
    <s v="-"/>
    <s v="J&amp;T COD"/>
    <s v="Tiktok"/>
    <s v="จ่ายทีหลัง / COD"/>
    <s v=""/>
    <s v="766745242513"/>
    <s v="21/11/2025 17:44"/>
  </r>
  <r>
    <x v="3"/>
    <x v="3"/>
    <n v="66.666666666666671"/>
    <n v="3"/>
    <s v="GCB51"/>
    <n v="138"/>
    <n v="38"/>
    <s v="ร้านที่2"/>
    <s v="น***ชญ์  เ***สุวรรณ"/>
    <s v="สุราษฎร์ธานี"/>
    <s v="-"/>
    <s v=""/>
    <s v="21/11/2025 17:38"/>
    <s v="-"/>
    <s v="J&amp;T COD"/>
    <s v="Tiktok"/>
    <s v="จ่ายทีหลัง / COD"/>
    <s v=""/>
    <s v="766702227550"/>
    <s v="21/11/2025 17:38"/>
  </r>
  <r>
    <x v="2"/>
    <x v="2"/>
    <n v="50"/>
    <n v="6"/>
    <s v="GCB50"/>
    <n v="754.77"/>
    <n v="0"/>
    <s v="ร้านที่2"/>
    <s v="D***"/>
    <s v="ภูเก็ต"/>
    <s v="-"/>
    <s v=""/>
    <s v="21/11/2025 17:22"/>
    <s v="-"/>
    <s v="J&amp;T COD"/>
    <s v="Tiktok"/>
    <s v="จ่ายทีหลัง / COD"/>
    <s v=""/>
    <s v="766711176486"/>
    <s v="21/11/2025 17:22"/>
  </r>
  <r>
    <x v="2"/>
    <x v="2"/>
    <n v="50"/>
    <n v="6"/>
    <s v="GCB50"/>
    <n v="754.77"/>
    <n v="0"/>
    <s v="ร้านที่2"/>
    <s v="D***"/>
    <s v="ภูเก็ต"/>
    <s v="-"/>
    <s v=""/>
    <s v="21/11/2025 17:22"/>
    <s v="-"/>
    <s v="J&amp;T COD"/>
    <s v="Tiktok"/>
    <s v="จ่ายทีหลัง / COD"/>
    <s v=""/>
    <s v="766711176486"/>
    <s v="21/11/2025 17:22"/>
  </r>
  <r>
    <x v="2"/>
    <x v="2"/>
    <n v="40"/>
    <n v="10"/>
    <s v="GCB50"/>
    <n v="754.77"/>
    <n v="0"/>
    <s v="ร้านที่2"/>
    <s v="D***"/>
    <s v="ภูเก็ต"/>
    <s v="-"/>
    <s v=""/>
    <s v="21/11/2025 17:22"/>
    <s v="-"/>
    <s v="J&amp;T COD"/>
    <s v="Tiktok"/>
    <s v="จ่ายทีหลัง / COD"/>
    <s v=""/>
    <s v="766711176486"/>
    <s v="21/11/2025 17:22"/>
  </r>
  <r>
    <x v="3"/>
    <x v="3"/>
    <n v="66.666666666666671"/>
    <n v="6"/>
    <s v="GCB49"/>
    <n v="200"/>
    <n v="0"/>
    <s v="ร้านที่2"/>
    <s v="อ***ต์ เ***มกลาง"/>
    <s v="นครราชสีมา"/>
    <s v="-"/>
    <s v=""/>
    <s v="21/11/2025 17:15"/>
    <s v="-"/>
    <s v="Flash Express Thailand COD"/>
    <s v="Tiktok"/>
    <s v="จ่ายทีหลัง / COD"/>
    <s v=""/>
    <s v="THT27112A22XC9Z"/>
    <s v="21/11/2025 17:15"/>
  </r>
  <r>
    <x v="3"/>
    <x v="3"/>
    <n v="66.666666666666671"/>
    <n v="12"/>
    <s v="GCB48"/>
    <n v="400"/>
    <n v="0"/>
    <s v="ร้านที่2"/>
    <s v="ธ***รัตน์ โ***"/>
    <s v="กรุงเทพมหานคร"/>
    <s v="-"/>
    <s v=""/>
    <s v="21/11/2025 17:14"/>
    <s v="-"/>
    <s v="J&amp;T Express"/>
    <s v="Tiktok"/>
    <s v="tiktok"/>
    <s v=""/>
    <s v="766771977440"/>
    <s v="21/11/2025 17:14"/>
  </r>
  <r>
    <x v="6"/>
    <x v="7"/>
    <n v="50"/>
    <n v="1"/>
    <s v="GCB46"/>
    <n v="100"/>
    <n v="0"/>
    <s v="ร้านที่4"/>
    <s v="แ**"/>
    <s v="กรุงเทพฯ"/>
    <s v="-"/>
    <s v=""/>
    <s v="21/11/2025 17:02"/>
    <s v="-"/>
    <s v="J&amp;T COD"/>
    <s v="Tiktok"/>
    <s v="จ่ายทีหลัง / COD"/>
    <s v=""/>
    <s v="766755449574"/>
    <s v="21/11/2025 17:02"/>
  </r>
  <r>
    <x v="7"/>
    <x v="8"/>
    <n v="50"/>
    <n v="1"/>
    <s v="GCB46"/>
    <n v="100"/>
    <n v="0"/>
    <s v="ร้านที่4"/>
    <s v="แ**"/>
    <s v="กรุงเทพฯ"/>
    <s v="-"/>
    <s v=""/>
    <s v="21/11/2025 17:02"/>
    <s v="-"/>
    <s v="J&amp;T COD"/>
    <s v="Tiktok"/>
    <s v="จ่ายทีหลัง / COD"/>
    <s v=""/>
    <s v="766755449574"/>
    <s v="21/11/2025 17:02"/>
  </r>
  <r>
    <x v="8"/>
    <x v="9"/>
    <n v="50"/>
    <n v="1"/>
    <s v="GCB46"/>
    <n v="100"/>
    <n v="0"/>
    <s v="ร้านที่4"/>
    <s v="แ**"/>
    <s v="กรุงเทพฯ"/>
    <s v="-"/>
    <s v=""/>
    <s v="21/11/2025 17:02"/>
    <s v="-"/>
    <s v="J&amp;T COD"/>
    <s v="Tiktok"/>
    <s v="จ่ายทีหลัง / COD"/>
    <s v=""/>
    <s v="766755449574"/>
    <s v="21/11/2025 17:02"/>
  </r>
  <r>
    <x v="6"/>
    <x v="7"/>
    <n v="50"/>
    <n v="1"/>
    <s v="GCB44"/>
    <n v="99.99"/>
    <n v="0"/>
    <s v="ร้านที่2"/>
    <s v="พ***าญณรงค์"/>
    <s v="ลพบุรี"/>
    <s v="-"/>
    <s v=""/>
    <s v="21/11/2025 17:00"/>
    <s v="-"/>
    <s v="J&amp;T COD"/>
    <s v="Tiktok"/>
    <s v="จ่ายทีหลัง / COD"/>
    <s v=""/>
    <s v="766717443575"/>
    <s v="21/11/2025 17:00"/>
  </r>
  <r>
    <x v="7"/>
    <x v="8"/>
    <n v="50"/>
    <n v="1"/>
    <s v="GCB44"/>
    <n v="99.99"/>
    <n v="0"/>
    <s v="ร้านที่2"/>
    <s v="พ***าญณรงค์"/>
    <s v="ลพบุรี"/>
    <s v="-"/>
    <s v=""/>
    <s v="21/11/2025 17:00"/>
    <s v="-"/>
    <s v="J&amp;T COD"/>
    <s v="Tiktok"/>
    <s v="จ่ายทีหลัง / COD"/>
    <s v=""/>
    <s v="766717443575"/>
    <s v="21/11/2025 17:00"/>
  </r>
  <r>
    <x v="8"/>
    <x v="9"/>
    <n v="50"/>
    <n v="1"/>
    <s v="GCB44"/>
    <n v="99.99"/>
    <n v="0"/>
    <s v="ร้านที่2"/>
    <s v="พ***าญณรงค์"/>
    <s v="ลพบุรี"/>
    <s v="-"/>
    <s v=""/>
    <s v="21/11/2025 17:00"/>
    <s v="-"/>
    <s v="J&amp;T COD"/>
    <s v="Tiktok"/>
    <s v="จ่ายทีหลัง / COD"/>
    <s v=""/>
    <s v="766717443575"/>
    <s v="21/11/2025 17:00"/>
  </r>
  <r>
    <x v="6"/>
    <x v="7"/>
    <n v="50"/>
    <n v="1"/>
    <s v="GCB42"/>
    <n v="99.99"/>
    <n v="0"/>
    <s v="ร้านที่2"/>
    <s v="ค***นกฤต  ร***ีวงศ์"/>
    <s v="กรุงเทพมหานคร"/>
    <s v="-"/>
    <s v=""/>
    <s v="21/11/2025 16:54"/>
    <s v="-"/>
    <s v="J&amp;T Express"/>
    <s v="Tiktok"/>
    <s v="tiktok"/>
    <s v=""/>
    <s v="766733956516"/>
    <s v="21/11/2025 16:54"/>
  </r>
  <r>
    <x v="7"/>
    <x v="8"/>
    <n v="50"/>
    <n v="1"/>
    <s v="GCB42"/>
    <n v="99.99"/>
    <n v="0"/>
    <s v="ร้านที่2"/>
    <s v="ค***นกฤต  ร***ีวงศ์"/>
    <s v="กรุงเทพมหานคร"/>
    <s v="-"/>
    <s v=""/>
    <s v="21/11/2025 16:54"/>
    <s v="-"/>
    <s v="J&amp;T Express"/>
    <s v="Tiktok"/>
    <s v="tiktok"/>
    <s v=""/>
    <s v="766733956516"/>
    <s v="21/11/2025 16:54"/>
  </r>
  <r>
    <x v="8"/>
    <x v="9"/>
    <n v="50"/>
    <n v="1"/>
    <s v="GCB42"/>
    <n v="99.99"/>
    <n v="0"/>
    <s v="ร้านที่2"/>
    <s v="ค***นกฤต  ร***ีวงศ์"/>
    <s v="กรุงเทพมหานคร"/>
    <s v="-"/>
    <s v=""/>
    <s v="21/11/2025 16:54"/>
    <s v="-"/>
    <s v="J&amp;T Express"/>
    <s v="Tiktok"/>
    <s v="tiktok"/>
    <s v=""/>
    <s v="766733956516"/>
    <s v="21/11/2025 16:54"/>
  </r>
  <r>
    <x v="0"/>
    <x v="0"/>
    <n v="66.666666666666671"/>
    <n v="3"/>
    <s v="GCB40"/>
    <n v="100"/>
    <n v="0"/>
    <s v="ร้านที่2"/>
    <s v="ม***รา"/>
    <s v="สุรินทร์"/>
    <s v="-"/>
    <s v=""/>
    <s v="21/11/2025 16:53"/>
    <s v="-"/>
    <s v="J&amp;T COD"/>
    <s v="Tiktok"/>
    <s v="จ่ายทีหลัง / COD"/>
    <s v=""/>
    <s v="766792031552"/>
    <s v="21/11/2025 16:53"/>
  </r>
  <r>
    <x v="3"/>
    <x v="3"/>
    <n v="66.666666666666671"/>
    <n v="3"/>
    <s v="GCB39"/>
    <n v="100"/>
    <n v="0"/>
    <s v="ร้านที่2"/>
    <s v="ก***นา ด***กกิจ"/>
    <s v="สงขลา"/>
    <s v="-"/>
    <s v=""/>
    <s v="21/11/2025 16:51"/>
    <s v="-"/>
    <s v="J&amp;T COD"/>
    <s v="Tiktok"/>
    <s v="จ่ายทีหลัง / COD"/>
    <s v=""/>
    <s v="766704322543"/>
    <s v="21/11/2025 16:51"/>
  </r>
  <r>
    <x v="3"/>
    <x v="3"/>
    <n v="66.666666666666671"/>
    <n v="3"/>
    <s v="GCB38"/>
    <n v="100"/>
    <n v="0"/>
    <s v="ร้านที่2"/>
    <s v="น***สร"/>
    <s v="เทศบาลนครนครราชสีมา"/>
    <s v="-"/>
    <s v=""/>
    <s v="21/11/2025 16:47"/>
    <s v="-"/>
    <s v="J&amp;T COD"/>
    <s v="Tiktok"/>
    <s v="จ่ายทีหลัง / COD"/>
    <s v=""/>
    <s v="766754828512"/>
    <s v="21/11/2025 16:47"/>
  </r>
  <r>
    <x v="6"/>
    <x v="7"/>
    <n v="50"/>
    <n v="1"/>
    <s v="GCB37"/>
    <n v="99.99"/>
    <n v="0"/>
    <s v="ร้านที่2"/>
    <s v="ว***า อ***เรียบร้อย"/>
    <s v="นครพนม"/>
    <s v="-"/>
    <s v=""/>
    <s v="21/11/2025 16:47"/>
    <s v="-"/>
    <s v="J&amp;T COD"/>
    <s v="Tiktok"/>
    <s v="จ่ายทีหลัง / COD"/>
    <s v=""/>
    <s v="766745147604"/>
    <s v="21/11/2025 16:47"/>
  </r>
  <r>
    <x v="7"/>
    <x v="8"/>
    <n v="50"/>
    <n v="1"/>
    <s v="GCB37"/>
    <n v="99.99"/>
    <n v="0"/>
    <s v="ร้านที่2"/>
    <s v="ว***า อ***เรียบร้อย"/>
    <s v="นครพนม"/>
    <s v="-"/>
    <s v=""/>
    <s v="21/11/2025 16:47"/>
    <s v="-"/>
    <s v="J&amp;T COD"/>
    <s v="Tiktok"/>
    <s v="จ่ายทีหลัง / COD"/>
    <s v=""/>
    <s v="766745147604"/>
    <s v="21/11/2025 16:47"/>
  </r>
  <r>
    <x v="8"/>
    <x v="9"/>
    <n v="50"/>
    <n v="1"/>
    <s v="GCB37"/>
    <n v="99.99"/>
    <n v="0"/>
    <s v="ร้านที่2"/>
    <s v="ว***า อ***เรียบร้อย"/>
    <s v="นครพนม"/>
    <s v="-"/>
    <s v=""/>
    <s v="21/11/2025 16:47"/>
    <s v="-"/>
    <s v="J&amp;T COD"/>
    <s v="Tiktok"/>
    <s v="จ่ายทีหลัง / COD"/>
    <s v=""/>
    <s v="766745147604"/>
    <s v="21/11/2025 16:47"/>
  </r>
  <r>
    <x v="0"/>
    <x v="0"/>
    <n v="66.666666666666671"/>
    <n v="3"/>
    <s v="GCB35"/>
    <n v="100"/>
    <n v="0"/>
    <s v="ร้านที่2"/>
    <s v="พ***ดา ช***รงค์"/>
    <s v="เทศบาลนครนครสวรรค์"/>
    <s v="-"/>
    <s v=""/>
    <s v="21/11/2025 16:40"/>
    <s v="-"/>
    <s v="J&amp;T COD"/>
    <s v="Tiktok"/>
    <s v="จ่ายทีหลัง / COD"/>
    <s v=""/>
    <s v="766766533573"/>
    <s v="21/11/2025 16:41"/>
  </r>
  <r>
    <x v="3"/>
    <x v="3"/>
    <n v="66.666666666666671"/>
    <n v="3"/>
    <s v="GCB34"/>
    <n v="100"/>
    <n v="0"/>
    <s v="ร้านที่2"/>
    <s v="ส***ิณฐ์"/>
    <s v="กรุงเทพฯ"/>
    <s v="-"/>
    <s v=""/>
    <s v="21/11/2025 16:39"/>
    <s v="-"/>
    <s v="J&amp;T Express"/>
    <s v="Tiktok"/>
    <s v="tiktok"/>
    <s v=""/>
    <s v="766723620526"/>
    <s v="21/11/2025 16:38"/>
  </r>
  <r>
    <x v="2"/>
    <x v="2"/>
    <n v="33.333333333333336"/>
    <n v="3"/>
    <s v="GCB33"/>
    <n v="100"/>
    <n v="0"/>
    <s v="ร้านที่2"/>
    <s v="ว*** ฉ***อโณทัย"/>
    <s v="กรุงเทพฯ"/>
    <s v="-"/>
    <s v=""/>
    <s v="21/11/2025 16:32"/>
    <s v="-"/>
    <s v="J&amp;T COD"/>
    <s v="Tiktok"/>
    <s v="จ่ายทีหลัง / COD"/>
    <s v=""/>
    <s v="766738831563"/>
    <s v="21/11/2025 16:33"/>
  </r>
  <r>
    <x v="0"/>
    <x v="0"/>
    <n v="66.666666666666671"/>
    <n v="6"/>
    <s v="GCB31"/>
    <n v="200"/>
    <n v="0"/>
    <s v="ร้านที่4"/>
    <s v="u***2834810830632"/>
    <s v="พระนครศรีอยุธยา"/>
    <s v="-"/>
    <s v=""/>
    <s v="21/11/2025 16:24"/>
    <s v="-"/>
    <s v="J&amp;T COD"/>
    <s v="Tiktok"/>
    <s v="จ่ายทีหลัง / COD"/>
    <s v=""/>
    <s v="766736831512"/>
    <s v="21/11/2025 16:24"/>
  </r>
  <r>
    <x v="2"/>
    <x v="2"/>
    <n v="40"/>
    <n v="10"/>
    <s v="GCB30"/>
    <n v="379.75"/>
    <n v="0"/>
    <s v="ร้านที่2"/>
    <s v="น***พร ท***ิชัย"/>
    <s v="ชลบุรี"/>
    <s v="-"/>
    <s v=""/>
    <s v="21/11/2025 16:23"/>
    <s v="-"/>
    <s v="J&amp;T COD"/>
    <s v="Tiktok"/>
    <s v="จ่ายทีหลัง / COD"/>
    <s v=""/>
    <s v="766728302605"/>
    <s v="21/11/2025 16:23"/>
  </r>
  <r>
    <x v="12"/>
    <x v="14"/>
    <n v="139"/>
    <n v="1"/>
    <s v="GCB29"/>
    <n v="108.99"/>
    <n v="0"/>
    <s v="ร้านที่2"/>
    <s v="น***ยา ห***ระเด็น"/>
    <s v="สงขลา"/>
    <s v="-"/>
    <s v=""/>
    <s v="21/11/2025 16:23"/>
    <s v="-"/>
    <s v="J&amp;T Express"/>
    <s v="Tiktok"/>
    <s v="tiktok"/>
    <s v=""/>
    <s v="766728453466"/>
    <s v="21/11/2025 16:23"/>
  </r>
  <r>
    <x v="6"/>
    <x v="7"/>
    <n v="50"/>
    <n v="1"/>
    <s v="GCB27"/>
    <n v="100"/>
    <n v="0"/>
    <s v="ร้านที่4"/>
    <s v="ก***ฟ"/>
    <s v="นนทบุรี"/>
    <s v="-"/>
    <s v=""/>
    <s v="21/11/2025 16:17"/>
    <s v="-"/>
    <s v="Flash Express Thailand COD"/>
    <s v="Tiktok"/>
    <s v="จ่ายทีหลัง / COD"/>
    <s v=""/>
    <s v="THT03012A0SSD4Z"/>
    <s v="21/11/2025 16:17"/>
  </r>
  <r>
    <x v="7"/>
    <x v="8"/>
    <n v="50"/>
    <n v="1"/>
    <s v="GCB27"/>
    <n v="100"/>
    <n v="0"/>
    <s v="ร้านที่4"/>
    <s v="ก***ฟ"/>
    <s v="นนทบุรี"/>
    <s v="-"/>
    <s v=""/>
    <s v="21/11/2025 16:17"/>
    <s v="-"/>
    <s v="Flash Express Thailand COD"/>
    <s v="Tiktok"/>
    <s v="จ่ายทีหลัง / COD"/>
    <s v=""/>
    <s v="THT03012A0SSD4Z"/>
    <s v="21/11/2025 16:17"/>
  </r>
  <r>
    <x v="8"/>
    <x v="9"/>
    <n v="50"/>
    <n v="1"/>
    <s v="GCB27"/>
    <n v="100"/>
    <n v="0"/>
    <s v="ร้านที่4"/>
    <s v="ก***ฟ"/>
    <s v="นนทบุรี"/>
    <s v="-"/>
    <s v=""/>
    <s v="21/11/2025 16:17"/>
    <s v="-"/>
    <s v="Flash Express Thailand COD"/>
    <s v="Tiktok"/>
    <s v="จ่ายทีหลัง / COD"/>
    <s v=""/>
    <s v="THT03012A0SSD4Z"/>
    <s v="21/11/2025 16:17"/>
  </r>
  <r>
    <x v="6"/>
    <x v="7"/>
    <n v="50"/>
    <n v="1"/>
    <s v="GCB26"/>
    <n v="99.99"/>
    <n v="0"/>
    <s v="ร้านที่2"/>
    <s v="ข***ตา.สุนิกร"/>
    <s v="อุบลราชธานี"/>
    <s v="-"/>
    <s v=""/>
    <s v="21/11/2025 16:13"/>
    <s v="-"/>
    <s v="Flash Express Thailand COD"/>
    <s v="Tiktok"/>
    <s v="จ่ายทีหลัง / COD"/>
    <s v=""/>
    <s v="THT31022A0SYB8Z"/>
    <s v="21/11/2025 16:14"/>
  </r>
  <r>
    <x v="7"/>
    <x v="8"/>
    <n v="50"/>
    <n v="1"/>
    <s v="GCB26"/>
    <n v="99.99"/>
    <n v="0"/>
    <s v="ร้านที่2"/>
    <s v="ข***ตา.สุนิกร"/>
    <s v="อุบลราชธานี"/>
    <s v="-"/>
    <s v=""/>
    <s v="21/11/2025 16:13"/>
    <s v="-"/>
    <s v="Flash Express Thailand COD"/>
    <s v="Tiktok"/>
    <s v="จ่ายทีหลัง / COD"/>
    <s v=""/>
    <s v="THT31022A0SYB8Z"/>
    <s v="21/11/2025 16:14"/>
  </r>
  <r>
    <x v="8"/>
    <x v="9"/>
    <n v="50"/>
    <n v="1"/>
    <s v="GCB26"/>
    <n v="99.99"/>
    <n v="0"/>
    <s v="ร้านที่2"/>
    <s v="ข***ตา.สุนิกร"/>
    <s v="อุบลราชธานี"/>
    <s v="-"/>
    <s v=""/>
    <s v="21/11/2025 16:13"/>
    <s v="-"/>
    <s v="Flash Express Thailand COD"/>
    <s v="Tiktok"/>
    <s v="จ่ายทีหลัง / COD"/>
    <s v=""/>
    <s v="THT31022A0SYB8Z"/>
    <s v="21/11/2025 16:14"/>
  </r>
  <r>
    <x v="3"/>
    <x v="3"/>
    <n v="66.666666666666671"/>
    <n v="3"/>
    <s v="GCB25"/>
    <n v="100"/>
    <n v="0"/>
    <s v="ร้านที่2"/>
    <s v="ย*** เ***ยงรัก"/>
    <s v="สมุทรปราการ"/>
    <s v="-"/>
    <s v=""/>
    <s v="21/11/2025 15:59"/>
    <s v="-"/>
    <s v="J&amp;T COD"/>
    <s v="Tiktok"/>
    <s v="จ่ายทีหลัง / COD"/>
    <s v=""/>
    <s v="766765024550"/>
    <s v="21/11/2025 15:59"/>
  </r>
  <r>
    <x v="8"/>
    <x v="9"/>
    <n v="60"/>
    <n v="3"/>
    <s v="GCB24"/>
    <n v="99.99"/>
    <n v="0"/>
    <s v="ร้านที่2"/>
    <s v="เ***จิตร อ***โคตร"/>
    <s v="ชัยภูมิ"/>
    <s v="-"/>
    <s v=""/>
    <s v="21/11/2025 15:57"/>
    <s v="-"/>
    <s v="J&amp;T COD"/>
    <s v="Tiktok"/>
    <s v="จ่ายทีหลัง / COD"/>
    <s v=""/>
    <s v="766739558502"/>
    <s v="21/11/2025 15:57"/>
  </r>
  <r>
    <x v="6"/>
    <x v="7"/>
    <n v="50"/>
    <n v="1"/>
    <s v="GCB23"/>
    <n v="100"/>
    <n v="0"/>
    <s v="ร้านที่4"/>
    <s v="พ***ุ๋ย"/>
    <s v="สมุทรปราการ"/>
    <s v="-"/>
    <s v=""/>
    <s v="21/11/2025 15:49"/>
    <s v="-"/>
    <s v="J&amp;T COD"/>
    <s v="Tiktok"/>
    <s v="จ่ายทีหลัง / COD"/>
    <s v=""/>
    <s v="766772941605"/>
    <s v="21/11/2025 15:49"/>
  </r>
  <r>
    <x v="7"/>
    <x v="8"/>
    <n v="50"/>
    <n v="1"/>
    <s v="GCB23"/>
    <n v="100"/>
    <n v="0"/>
    <s v="ร้านที่4"/>
    <s v="พ***ุ๋ย"/>
    <s v="สมุทรปราการ"/>
    <s v="-"/>
    <s v=""/>
    <s v="21/11/2025 15:49"/>
    <s v="-"/>
    <s v="J&amp;T COD"/>
    <s v="Tiktok"/>
    <s v="จ่ายทีหลัง / COD"/>
    <s v=""/>
    <s v="766772941605"/>
    <s v="21/11/2025 15:49"/>
  </r>
  <r>
    <x v="8"/>
    <x v="9"/>
    <n v="50"/>
    <n v="1"/>
    <s v="GCB23"/>
    <n v="100"/>
    <n v="0"/>
    <s v="ร้านที่4"/>
    <s v="พ***ุ๋ย"/>
    <s v="สมุทรปราการ"/>
    <s v="-"/>
    <s v=""/>
    <s v="21/11/2025 15:49"/>
    <s v="-"/>
    <s v="J&amp;T COD"/>
    <s v="Tiktok"/>
    <s v="จ่ายทีหลัง / COD"/>
    <s v=""/>
    <s v="766772941605"/>
    <s v="21/11/2025 15:49"/>
  </r>
  <r>
    <x v="2"/>
    <x v="2"/>
    <n v="33.333333333333336"/>
    <n v="3"/>
    <s v="GCB22"/>
    <n v="100"/>
    <n v="0"/>
    <s v="ร้านที่2"/>
    <s v="น*** โ***กา ค***ะพันธ์"/>
    <s v="สงขลา"/>
    <s v="-"/>
    <s v=""/>
    <s v="21/11/2025 15:47"/>
    <s v="-"/>
    <s v="J&amp;T COD"/>
    <s v="Tiktok"/>
    <s v="จ่ายทีหลัง / COD"/>
    <s v=""/>
    <s v="766766631562"/>
    <s v="21/11/2025 15:47"/>
  </r>
  <r>
    <x v="3"/>
    <x v="3"/>
    <n v="33"/>
    <n v="10"/>
    <s v="GCB21"/>
    <n v="335"/>
    <n v="0"/>
    <s v="ร้านที่2"/>
    <s v="ศ***ุธ ด***่น"/>
    <s v="กรุงเทพฯ"/>
    <s v="-"/>
    <s v=""/>
    <s v="21/11/2025 15:46"/>
    <s v="-"/>
    <s v="J&amp;T COD"/>
    <s v="Tiktok"/>
    <s v="จ่ายทีหลัง / COD"/>
    <s v=""/>
    <s v="766777878436"/>
    <s v="21/11/2025 15:46"/>
  </r>
  <r>
    <x v="6"/>
    <x v="7"/>
    <n v="50"/>
    <n v="1"/>
    <s v="GCB20"/>
    <n v="100"/>
    <n v="0"/>
    <s v="ร้านที่2"/>
    <s v="น*** เ***เงินทอง"/>
    <s v="สงขลา"/>
    <s v="-"/>
    <s v=""/>
    <s v="21/11/2025 15:39"/>
    <s v="-"/>
    <s v="J&amp;T Express"/>
    <s v="Tiktok"/>
    <s v="tiktok"/>
    <s v=""/>
    <s v="766715641576"/>
    <s v="21/11/2025 15:39"/>
  </r>
  <r>
    <x v="7"/>
    <x v="8"/>
    <n v="50"/>
    <n v="1"/>
    <s v="GCB20"/>
    <n v="100"/>
    <n v="0"/>
    <s v="ร้านที่2"/>
    <s v="น*** เ***เงินทอง"/>
    <s v="สงขลา"/>
    <s v="-"/>
    <s v=""/>
    <s v="21/11/2025 15:39"/>
    <s v="-"/>
    <s v="J&amp;T Express"/>
    <s v="Tiktok"/>
    <s v="tiktok"/>
    <s v=""/>
    <s v="766715641576"/>
    <s v="21/11/2025 15:39"/>
  </r>
  <r>
    <x v="8"/>
    <x v="9"/>
    <n v="50"/>
    <n v="1"/>
    <s v="GCB20"/>
    <n v="100"/>
    <n v="0"/>
    <s v="ร้านที่2"/>
    <s v="น*** เ***เงินทอง"/>
    <s v="สงขลา"/>
    <s v="-"/>
    <s v=""/>
    <s v="21/11/2025 15:39"/>
    <s v="-"/>
    <s v="J&amp;T Express"/>
    <s v="Tiktok"/>
    <s v="tiktok"/>
    <s v=""/>
    <s v="766715641576"/>
    <s v="21/11/2025 15:39"/>
  </r>
  <r>
    <x v="2"/>
    <x v="2"/>
    <n v="33.333333333333336"/>
    <n v="6"/>
    <s v="GCB18"/>
    <n v="200"/>
    <n v="0"/>
    <s v="ร้านที่2"/>
    <s v="น***อย  ข***ก้ว"/>
    <s v="สุโขทัย"/>
    <s v="-"/>
    <s v=""/>
    <s v="21/11/2025 15:38"/>
    <s v="-"/>
    <s v="J&amp;T COD"/>
    <s v="Tiktok"/>
    <s v="จ่ายทีหลัง / COD"/>
    <s v=""/>
    <s v="766714632600"/>
    <s v="21/11/2025 15:38"/>
  </r>
  <r>
    <x v="2"/>
    <x v="2"/>
    <n v="33.333333333333336"/>
    <n v="3"/>
    <s v="GCB17"/>
    <n v="100"/>
    <n v="0"/>
    <s v="ร้านที่2"/>
    <s v="น***เบ็ญมาส  ร***บ"/>
    <s v="สิงห์บุรี"/>
    <s v="-"/>
    <s v=""/>
    <s v="21/11/2025 15:37"/>
    <s v="-"/>
    <s v="J&amp;T COD"/>
    <s v="Tiktok"/>
    <s v="จ่ายทีหลัง / COD"/>
    <s v=""/>
    <s v="766744448562"/>
    <s v="21/11/2025 15:37"/>
  </r>
  <r>
    <x v="3"/>
    <x v="3"/>
    <n v="66.666666666666671"/>
    <n v="3"/>
    <s v="GCB16"/>
    <n v="100"/>
    <n v="0"/>
    <s v="ร้านที่2"/>
    <s v="ส*** เ***ยมอุ่น"/>
    <s v="ปทุมธานี"/>
    <s v="-"/>
    <s v=""/>
    <s v="21/11/2025 15:37"/>
    <s v="-"/>
    <s v="J&amp;T COD"/>
    <s v="Tiktok"/>
    <s v="จ่ายทีหลัง / COD"/>
    <s v=""/>
    <s v="766781828536"/>
    <s v="21/11/2025 15:37"/>
  </r>
  <r>
    <x v="2"/>
    <x v="2"/>
    <n v="33.333333333333336"/>
    <n v="6"/>
    <s v="GCB15"/>
    <n v="200"/>
    <n v="0"/>
    <s v="ร้านที่2"/>
    <s v="เ***มาส ร***บ"/>
    <s v="ลพบุรี"/>
    <s v="-"/>
    <s v=""/>
    <s v="21/11/2025 15:36"/>
    <s v="-"/>
    <s v="J&amp;T COD"/>
    <s v="Tiktok"/>
    <s v="จ่ายทีหลัง / COD"/>
    <s v=""/>
    <s v="766777837604"/>
    <s v="21/11/2025 15:36"/>
  </r>
  <r>
    <x v="6"/>
    <x v="7"/>
    <n v="50"/>
    <n v="1"/>
    <s v="GCB14"/>
    <n v="100"/>
    <n v="0"/>
    <s v="ร้านที่4"/>
    <s v="อ***ตยา  ส***ุข"/>
    <s v="นครราชสีมา"/>
    <s v="-"/>
    <s v=""/>
    <s v="21/11/2025 15:34"/>
    <s v="-"/>
    <s v="J&amp;T COD"/>
    <s v="Tiktok"/>
    <s v="จ่ายทีหลัง / COD"/>
    <s v=""/>
    <s v="766753543603"/>
    <s v="21/11/2025 15:34"/>
  </r>
  <r>
    <x v="7"/>
    <x v="8"/>
    <n v="50"/>
    <n v="1"/>
    <s v="GCB14"/>
    <n v="100"/>
    <n v="0"/>
    <s v="ร้านที่4"/>
    <s v="อ***ตยา  ส***ุข"/>
    <s v="นครราชสีมา"/>
    <s v="-"/>
    <s v=""/>
    <s v="21/11/2025 15:34"/>
    <s v="-"/>
    <s v="J&amp;T COD"/>
    <s v="Tiktok"/>
    <s v="จ่ายทีหลัง / COD"/>
    <s v=""/>
    <s v="766753543603"/>
    <s v="21/11/2025 15:34"/>
  </r>
  <r>
    <x v="8"/>
    <x v="9"/>
    <n v="50"/>
    <n v="1"/>
    <s v="GCB14"/>
    <n v="100"/>
    <n v="0"/>
    <s v="ร้านที่4"/>
    <s v="อ***ตยา  ส***ุข"/>
    <s v="นครราชสีมา"/>
    <s v="-"/>
    <s v=""/>
    <s v="21/11/2025 15:34"/>
    <s v="-"/>
    <s v="J&amp;T COD"/>
    <s v="Tiktok"/>
    <s v="จ่ายทีหลัง / COD"/>
    <s v=""/>
    <s v="766753543603"/>
    <s v="21/11/2025 15:34"/>
  </r>
  <r>
    <x v="5"/>
    <x v="10"/>
    <n v="76"/>
    <n v="1"/>
    <s v="GCB13"/>
    <n v="83"/>
    <n v="7"/>
    <s v="ร้านที่3"/>
    <s v="ร้านบ้านสบายวัสดุ"/>
    <s v="58หมู่8 บ้านสบาย · น้ำเกลี้ยง/ Nam Kliang_x000a__x000a_น้ำเกลี้ยง/ Nam Kliangศรีสะเกษ/ Sisaket_x000a_33130"/>
    <s v="33130"/>
    <s v="660805419546"/>
    <s v="21/11/2025 15:29"/>
    <s v="-"/>
    <s v="Kerry_dropoff"/>
    <s v="Lazada"/>
    <s v="lazada"/>
    <s v=""/>
    <s v="LEXPU0630710206"/>
    <s v="21/11/2025 15:29"/>
  </r>
  <r>
    <x v="3"/>
    <x v="3"/>
    <n v="66.666666666666671"/>
    <n v="3"/>
    <s v="GCB12"/>
    <n v="100"/>
    <n v="0"/>
    <s v="ร้านที่2"/>
    <s v="J p***ila"/>
    <s v="นครราชสีมา"/>
    <s v="-"/>
    <s v=""/>
    <s v="21/11/2025 15:16"/>
    <s v="-"/>
    <s v="J&amp;T COD"/>
    <s v="Tiktok"/>
    <s v="จ่ายทีหลัง / COD"/>
    <s v=""/>
    <s v="766706629511"/>
    <s v="21/11/2025 15:16"/>
  </r>
  <r>
    <x v="2"/>
    <x v="2"/>
    <n v="33.333333333333336"/>
    <n v="3"/>
    <s v="GCB11"/>
    <n v="100"/>
    <n v="0"/>
    <s v="ร้านที่2"/>
    <s v="น** น*** ส***ันต์"/>
    <s v="เชียงใหม่"/>
    <s v="-"/>
    <s v=""/>
    <s v="21/11/2025 15:16"/>
    <s v="-"/>
    <s v="J&amp;T COD"/>
    <s v="Tiktok"/>
    <s v="จ่ายทีหลัง / COD"/>
    <s v=""/>
    <s v="766705743591"/>
    <s v="21/11/2025 15:16"/>
  </r>
  <r>
    <x v="3"/>
    <x v="3"/>
    <n v="66.666666666666671"/>
    <n v="3"/>
    <s v="GCB10"/>
    <n v="100"/>
    <n v="0"/>
    <s v="ร้านที่2"/>
    <s v="น***าท ห***ิไล"/>
    <s v="สตูล"/>
    <s v="-"/>
    <s v=""/>
    <s v="21/11/2025 15:15"/>
    <s v="-"/>
    <s v="J&amp;T COD"/>
    <s v="Tiktok"/>
    <s v="จ่ายทีหลัง / COD"/>
    <s v=""/>
    <s v="766705530511"/>
    <s v="21/11/2025 15:15"/>
  </r>
  <r>
    <x v="3"/>
    <x v="3"/>
    <n v="66.666666666666671"/>
    <n v="3"/>
    <s v="GCB9"/>
    <n v="100"/>
    <n v="0"/>
    <s v="ร้านที่2"/>
    <s v="ส***ข  ส***มบัติ"/>
    <s v="กรุงเทพฯ"/>
    <s v="-"/>
    <s v=""/>
    <s v="21/11/2025 15:14"/>
    <s v="-"/>
    <s v="J&amp;T COD"/>
    <s v="Tiktok"/>
    <s v="จ่ายทีหลัง / COD"/>
    <s v=""/>
    <s v="766700737526"/>
    <s v="21/11/2025 15:14"/>
  </r>
  <r>
    <x v="3"/>
    <x v="3"/>
    <n v="66.666666666666671"/>
    <n v="3"/>
    <s v="GCB8"/>
    <n v="100"/>
    <n v="0"/>
    <s v="ร้านที่2"/>
    <s v="A*** k***jeng"/>
    <s v="สมุทรปราการ"/>
    <s v="-"/>
    <s v=""/>
    <s v="21/11/2025 15:10"/>
    <s v="-"/>
    <s v="J&amp;T COD"/>
    <s v="Tiktok"/>
    <s v="จ่ายทีหลัง / COD"/>
    <s v=""/>
    <s v="766700423591"/>
    <s v="21/11/2025 15:10"/>
  </r>
  <r>
    <x v="10"/>
    <x v="12"/>
    <n v="66"/>
    <n v="1"/>
    <s v="GCB7"/>
    <n v="186.75"/>
    <n v="0"/>
    <s v="ร้านที่9"/>
    <s v="ปริศนา พุกสุริย์วงศ์"/>
    <s v="26/1 หมู่4ต.สัมปทวน อ.นครชัยศรี จ.นครปฐม_x000a__x000a_นครชัยศรี/ Nakhon Chai Siนครปฐม/ Nakhon Pathom_x000a_73120"/>
    <s v="73120"/>
    <s v="660823590383"/>
    <s v="21/11/2025 15:09"/>
    <s v="-"/>
    <s v="Kerry_dropoff"/>
    <s v="Lazada"/>
    <s v="lazada"/>
    <s v=""/>
    <s v="LEXPU0630707339"/>
    <s v="21/11/2025 15:09"/>
  </r>
  <r>
    <x v="11"/>
    <x v="13"/>
    <n v="66"/>
    <n v="1"/>
    <s v="GCB7"/>
    <n v="186.75"/>
    <n v="0"/>
    <s v="ร้านที่9"/>
    <s v="ปริศนา พุกสุริย์วงศ์"/>
    <s v="26/1 หมู่4ต.สัมปทวน อ.นครชัยศรี จ.นครปฐม_x000a__x000a_นครชัยศรี/ Nakhon Chai Siนครปฐม/ Nakhon Pathom_x000a_73120"/>
    <s v="73120"/>
    <s v="660823590383"/>
    <s v="21/11/2025 15:09"/>
    <s v="-"/>
    <s v="Kerry_dropoff"/>
    <s v="Lazada"/>
    <s v="lazada"/>
    <s v=""/>
    <s v="LEXPU0630707339"/>
    <s v="21/11/2025 15:09"/>
  </r>
  <r>
    <x v="5"/>
    <x v="6"/>
    <n v="67"/>
    <n v="1"/>
    <s v="GCB7"/>
    <n v="186.75"/>
    <n v="0"/>
    <s v="ร้านที่9"/>
    <s v="ปริศนา พุกสุริย์วงศ์"/>
    <s v="26/1 หมู่4ต.สัมปทวน อ.นครชัยศรี จ.นครปฐม_x000a__x000a_นครชัยศรี/ Nakhon Chai Siนครปฐม/ Nakhon Pathom_x000a_73120"/>
    <s v="73120"/>
    <s v="660823590383"/>
    <s v="21/11/2025 15:09"/>
    <s v="-"/>
    <s v="Kerry_dropoff"/>
    <s v="Lazada"/>
    <s v="lazada"/>
    <s v=""/>
    <s v="LEXPU0630707339"/>
    <s v="21/11/2025 15:09"/>
  </r>
  <r>
    <x v="12"/>
    <x v="14"/>
    <n v="139"/>
    <n v="1"/>
    <s v="GCB6"/>
    <n v="215"/>
    <n v="0"/>
    <s v="ร้านที่10"/>
    <s v="คุณจินดา ศิริวรรณ"/>
    <s v="112 ม.2 า ต.ต้นยวน อ.พนม จังหวัดสุราษฎร์ธานี 84250"/>
    <s v="84250"/>
    <s v="0801265295"/>
    <s v="21/11/2025 15:10"/>
    <s v="raweewan5499@gmail.com"/>
    <s v="EMS COD"/>
    <s v="facebook"/>
    <s v="กสิกร"/>
    <s v=""/>
    <s v="WA045630117TH"/>
    <s v="21/11/2025 15:09"/>
  </r>
  <r>
    <x v="9"/>
    <x v="11"/>
    <n v="139"/>
    <n v="1"/>
    <s v="GCB6"/>
    <n v="215"/>
    <n v="0"/>
    <s v="ร้านที่10"/>
    <s v="คุณจินดา ศิริวรรณ"/>
    <s v="112 ม.2 า ต.ต้นยวน อ.พนม จังหวัดสุราษฎร์ธานี 84250"/>
    <s v="84250"/>
    <s v="0801265295"/>
    <s v="21/11/2025 15:10"/>
    <s v="raweewan5499@gmail.com"/>
    <s v="EMS COD"/>
    <s v="facebook"/>
    <s v="กสิกร"/>
    <s v=""/>
    <s v="WA045630117TH"/>
    <s v="21/11/2025 15:09"/>
  </r>
  <r>
    <x v="6"/>
    <x v="7"/>
    <n v="50"/>
    <n v="1"/>
    <s v="GCB5"/>
    <n v="100"/>
    <n v="0"/>
    <s v="ร้านที่4"/>
    <s v="แ***บว์ ผ***ิง"/>
    <s v="พังงา"/>
    <s v="-"/>
    <s v=""/>
    <s v="21/11/2025 15:09"/>
    <s v="-"/>
    <s v="J&amp;T COD"/>
    <s v="Tiktok"/>
    <s v="จ่ายทีหลัง / COD"/>
    <s v=""/>
    <s v="766756044563"/>
    <s v="21/11/2025 15:09"/>
  </r>
  <r>
    <x v="7"/>
    <x v="8"/>
    <n v="50"/>
    <n v="1"/>
    <s v="GCB5"/>
    <n v="100"/>
    <n v="0"/>
    <s v="ร้านที่4"/>
    <s v="แ***บว์ ผ***ิง"/>
    <s v="พังงา"/>
    <s v="-"/>
    <s v=""/>
    <s v="21/11/2025 15:09"/>
    <s v="-"/>
    <s v="J&amp;T COD"/>
    <s v="Tiktok"/>
    <s v="จ่ายทีหลัง / COD"/>
    <s v=""/>
    <s v="766756044563"/>
    <s v="21/11/2025 15:09"/>
  </r>
  <r>
    <x v="8"/>
    <x v="9"/>
    <n v="50"/>
    <n v="1"/>
    <s v="GCB5"/>
    <n v="100"/>
    <n v="0"/>
    <s v="ร้านที่4"/>
    <s v="แ***บว์ ผ***ิง"/>
    <s v="พังงา"/>
    <s v="-"/>
    <s v=""/>
    <s v="21/11/2025 15:09"/>
    <s v="-"/>
    <s v="J&amp;T COD"/>
    <s v="Tiktok"/>
    <s v="จ่ายทีหลัง / COD"/>
    <s v=""/>
    <s v="766756044563"/>
    <s v="21/11/2025 15:09"/>
  </r>
  <r>
    <x v="13"/>
    <x v="15"/>
    <n v="65"/>
    <n v="1"/>
    <s v="GCB4"/>
    <n v="199"/>
    <n v="0"/>
    <s v="ร้านที่10"/>
    <s v="พัชรา สิงห์หลง"/>
    <s v="351โครงการA.P.P Village_x000a_ซอยธนาแลนด์ หมู่2_x000a_ต.แดงใหญ่ อ.เมือง_x000a_ขอนแก่น  40000"/>
    <s v="40000"/>
    <s v="0883766304"/>
    <s v="21/11/2025 11:51"/>
    <s v="raweewan5499@gmail.com"/>
    <s v="EMS"/>
    <s v="facebook"/>
    <s v="กสิกร"/>
    <s v=""/>
    <s v="WB056561236TH"/>
    <s v="21/11/2025 15:07"/>
  </r>
  <r>
    <x v="4"/>
    <x v="4"/>
    <n v="65"/>
    <n v="1"/>
    <s v="GCB4"/>
    <n v="199"/>
    <n v="0"/>
    <s v="ร้านที่10"/>
    <s v="พัชรา สิงห์หลง"/>
    <s v="351โครงการA.P.P Village_x000a_ซอยธนาแลนด์ หมู่2_x000a_ต.แดงใหญ่ อ.เมือง_x000a_ขอนแก่น  40000"/>
    <s v="40000"/>
    <s v="0883766304"/>
    <s v="21/11/2025 11:51"/>
    <s v="raweewan5499@gmail.com"/>
    <s v="EMS"/>
    <s v="facebook"/>
    <s v="กสิกร"/>
    <s v=""/>
    <s v="WB056561236TH"/>
    <s v="21/11/2025 15:07"/>
  </r>
  <r>
    <x v="14"/>
    <x v="16"/>
    <n v="65"/>
    <n v="1"/>
    <s v="GCB4"/>
    <n v="199"/>
    <n v="0"/>
    <s v="ร้านที่10"/>
    <s v="พัชรา สิงห์หลง"/>
    <s v="351โครงการA.P.P Village_x000a_ซอยธนาแลนด์ หมู่2_x000a_ต.แดงใหญ่ อ.เมือง_x000a_ขอนแก่น  40000"/>
    <s v="40000"/>
    <s v="0883766304"/>
    <s v="21/11/2025 11:51"/>
    <s v="raweewan5499@gmail.com"/>
    <s v="EMS"/>
    <s v="facebook"/>
    <s v="กสิกร"/>
    <s v=""/>
    <s v="WB056561236TH"/>
    <s v="21/11/2025 15:07"/>
  </r>
  <r>
    <x v="15"/>
    <x v="17"/>
    <n v="65"/>
    <n v="1"/>
    <s v="GCB4"/>
    <n v="199"/>
    <n v="0"/>
    <s v="ร้านที่10"/>
    <s v="พัชรา สิงห์หลง"/>
    <s v="351โครงการA.P.P Village_x000a_ซอยธนาแลนด์ หมู่2_x000a_ต.แดงใหญ่ อ.เมือง_x000a_ขอนแก่น  40000"/>
    <s v="40000"/>
    <s v="0883766304"/>
    <s v="21/11/2025 11:51"/>
    <s v="raweewan5499@gmail.com"/>
    <s v="EMS"/>
    <s v="facebook"/>
    <s v="กสิกร"/>
    <s v=""/>
    <s v="WB056561236TH"/>
    <s v="21/11/2025 15:07"/>
  </r>
  <r>
    <x v="2"/>
    <x v="2"/>
    <n v="50"/>
    <n v="6"/>
    <s v="GCB3"/>
    <n v="200"/>
    <n v="0"/>
    <s v="ร้านที่2"/>
    <s v="เ***ญ แ***ใส"/>
    <s v="สระบุรี"/>
    <s v="-"/>
    <s v=""/>
    <s v="21/11/2025 15:07"/>
    <s v="-"/>
    <s v="J&amp;T Express"/>
    <s v="Tiktok"/>
    <s v="tiktok"/>
    <s v=""/>
    <s v="766715941515"/>
    <s v="21/11/2025 15:07"/>
  </r>
  <r>
    <x v="6"/>
    <x v="7"/>
    <n v="50"/>
    <n v="1"/>
    <s v="GCB2"/>
    <n v="99.99"/>
    <n v="0"/>
    <s v="ร้านที่2"/>
    <s v="น***ิกา พ***เจริญ"/>
    <s v="กาญจนบุรี"/>
    <s v="-"/>
    <s v=""/>
    <s v="21/11/2025 15:04"/>
    <s v="-"/>
    <s v="J&amp;T COD"/>
    <s v="Tiktok"/>
    <s v="จ่ายทีหลัง / COD"/>
    <s v=""/>
    <s v="-"/>
    <s v="21/11/2025 15:05"/>
  </r>
  <r>
    <x v="7"/>
    <x v="8"/>
    <n v="50"/>
    <n v="1"/>
    <s v="GCB2"/>
    <n v="99.99"/>
    <n v="0"/>
    <s v="ร้านที่2"/>
    <s v="น***ิกา พ***เจริญ"/>
    <s v="กาญจนบุรี"/>
    <s v="-"/>
    <s v=""/>
    <s v="21/11/2025 15:04"/>
    <s v="-"/>
    <s v="J&amp;T COD"/>
    <s v="Tiktok"/>
    <s v="จ่ายทีหลัง / COD"/>
    <s v=""/>
    <s v="-"/>
    <s v="21/11/2025 15:05"/>
  </r>
  <r>
    <x v="8"/>
    <x v="9"/>
    <n v="50"/>
    <n v="1"/>
    <s v="GCB2"/>
    <n v="99.99"/>
    <n v="0"/>
    <s v="ร้านที่2"/>
    <s v="น***ิกา พ***เจริญ"/>
    <s v="กาญจนบุรี"/>
    <s v="-"/>
    <s v=""/>
    <s v="21/11/2025 15:04"/>
    <s v="-"/>
    <s v="J&amp;T COD"/>
    <s v="Tiktok"/>
    <s v="จ่ายทีหลัง / COD"/>
    <s v=""/>
    <s v="-"/>
    <s v="21/11/2025 15:05"/>
  </r>
  <r>
    <x v="3"/>
    <x v="3"/>
    <n v="66.666666666666671"/>
    <n v="3"/>
    <s v="GCB1"/>
    <n v="100"/>
    <n v="0"/>
    <s v="ร้านที่2"/>
    <s v="ส***วัลย์ ช***เกวียนดี"/>
    <s v="พระนครศรีอยุธยา"/>
    <s v="-"/>
    <s v=""/>
    <s v="21/11/2025 15:03"/>
    <s v="-"/>
    <s v="J&amp;T COD"/>
    <s v="Tiktok"/>
    <s v="จ่ายทีหลัง / COD"/>
    <s v=""/>
    <s v="766787024592"/>
    <s v="21/11/2025 15:03"/>
  </r>
  <r>
    <x v="16"/>
    <x v="18"/>
    <n v="13"/>
    <n v="1"/>
    <s v="GCB0"/>
    <n v="13"/>
    <n v="0"/>
    <s v="ร้านที่1"/>
    <s v="เ******."/>
    <s v="******่ 332/63-66 หมู่ที่ 7 ตำบลท่าโพธิ์ ตำบลท่าโพธิ์ อำเภอเมืองพิษณุโลก จังหวัดพิษณุโลก 65000"/>
    <s v="65000"/>
    <s v="39"/>
    <s v="21/11/2025 15:02"/>
    <s v="-"/>
    <s v="SPX Express"/>
    <s v="Shopee"/>
    <s v="shopee"/>
    <s v=""/>
    <s v="TH258560491199L"/>
    <s v="21/11/2025 15:02"/>
  </r>
  <r>
    <x v="3"/>
    <x v="3"/>
    <n v="66.666666666666671"/>
    <n v="3"/>
    <s v="GCA99"/>
    <n v="100"/>
    <n v="0"/>
    <s v="ร้านที่2"/>
    <s v="อ***"/>
    <s v="กรุงเทพฯ"/>
    <s v="-"/>
    <s v=""/>
    <s v="21/11/2025 14:58"/>
    <s v="-"/>
    <s v="J&amp;T COD"/>
    <s v="Tiktok"/>
    <s v="จ่ายทีหลัง / COD"/>
    <s v=""/>
    <s v="766705120554"/>
    <s v="21/11/2025 14:58"/>
  </r>
  <r>
    <x v="3"/>
    <x v="3"/>
    <n v="66.666666666666671"/>
    <n v="3"/>
    <s v="GCA98"/>
    <n v="100"/>
    <n v="0"/>
    <s v="ร้านที่2"/>
    <s v="เ***ญ แ***ใส"/>
    <s v="สระบุรี"/>
    <s v="-"/>
    <s v=""/>
    <s v="21/11/2025 14:56"/>
    <s v="-"/>
    <s v="J&amp;T Express"/>
    <s v="Tiktok"/>
    <s v="tiktok"/>
    <s v=""/>
    <s v="766747323554"/>
    <s v="21/11/2025 14:56"/>
  </r>
  <r>
    <x v="6"/>
    <x v="7"/>
    <n v="50"/>
    <n v="1"/>
    <s v="GCA97"/>
    <n v="100"/>
    <n v="0"/>
    <s v="ร้านที่4"/>
    <s v="จ***ิมา พ***ั่ง"/>
    <s v="ระนอง"/>
    <s v="-"/>
    <s v=""/>
    <s v="21/11/2025 14:55"/>
    <s v="-"/>
    <s v="J&amp;T COD"/>
    <s v="Tiktok"/>
    <s v="จ่ายทีหลัง / COD"/>
    <s v=""/>
    <s v="-"/>
    <s v="21/11/2025 14:55"/>
  </r>
  <r>
    <x v="7"/>
    <x v="8"/>
    <n v="50"/>
    <n v="1"/>
    <s v="GCA97"/>
    <n v="100"/>
    <n v="0"/>
    <s v="ร้านที่4"/>
    <s v="จ***ิมา พ***ั่ง"/>
    <s v="ระนอง"/>
    <s v="-"/>
    <s v=""/>
    <s v="21/11/2025 14:55"/>
    <s v="-"/>
    <s v="J&amp;T COD"/>
    <s v="Tiktok"/>
    <s v="จ่ายทีหลัง / COD"/>
    <s v=""/>
    <s v="-"/>
    <s v="21/11/2025 14:55"/>
  </r>
  <r>
    <x v="8"/>
    <x v="9"/>
    <n v="50"/>
    <n v="1"/>
    <s v="GCA97"/>
    <n v="100"/>
    <n v="0"/>
    <s v="ร้านที่4"/>
    <s v="จ***ิมา พ***ั่ง"/>
    <s v="ระนอง"/>
    <s v="-"/>
    <s v=""/>
    <s v="21/11/2025 14:55"/>
    <s v="-"/>
    <s v="J&amp;T COD"/>
    <s v="Tiktok"/>
    <s v="จ่ายทีหลัง / COD"/>
    <s v=""/>
    <s v="-"/>
    <s v="21/11/2025 14:55"/>
  </r>
  <r>
    <x v="3"/>
    <x v="3"/>
    <n v="66.666666666666671"/>
    <n v="3"/>
    <s v="GCA96"/>
    <n v="100"/>
    <n v="0"/>
    <s v="ร้านที่2"/>
    <s v="ศ***ันท์"/>
    <s v="กรุงเทพมหานคร"/>
    <s v="-"/>
    <s v=""/>
    <s v="21/11/2025 14:53"/>
    <s v="-"/>
    <s v="J&amp;T Express"/>
    <s v="Tiktok"/>
    <s v="tiktok"/>
    <s v=""/>
    <s v="766761427585"/>
    <s v="21/11/2025 14:53"/>
  </r>
  <r>
    <x v="6"/>
    <x v="7"/>
    <n v="50"/>
    <n v="1"/>
    <s v="GCA95"/>
    <n v="99.99"/>
    <n v="0"/>
    <s v="ร้านที่2"/>
    <s v="ป***ดา ส***"/>
    <s v="เพชรบุรี"/>
    <s v="-"/>
    <s v=""/>
    <s v="21/11/2025 14:50"/>
    <s v="-"/>
    <s v="J&amp;T COD"/>
    <s v="Tiktok"/>
    <s v="จ่ายทีหลัง / COD"/>
    <s v=""/>
    <s v="-"/>
    <s v="21/11/2025 14:50"/>
  </r>
  <r>
    <x v="7"/>
    <x v="8"/>
    <n v="50"/>
    <n v="1"/>
    <s v="GCA95"/>
    <n v="99.99"/>
    <n v="0"/>
    <s v="ร้านที่2"/>
    <s v="ป***ดา ส***"/>
    <s v="เพชรบุรี"/>
    <s v="-"/>
    <s v=""/>
    <s v="21/11/2025 14:50"/>
    <s v="-"/>
    <s v="J&amp;T COD"/>
    <s v="Tiktok"/>
    <s v="จ่ายทีหลัง / COD"/>
    <s v=""/>
    <s v="-"/>
    <s v="21/11/2025 14:50"/>
  </r>
  <r>
    <x v="8"/>
    <x v="9"/>
    <n v="50"/>
    <n v="1"/>
    <s v="GCA95"/>
    <n v="99.99"/>
    <n v="0"/>
    <s v="ร้านที่2"/>
    <s v="ป***ดา ส***"/>
    <s v="เพชรบุรี"/>
    <s v="-"/>
    <s v=""/>
    <s v="21/11/2025 14:50"/>
    <s v="-"/>
    <s v="J&amp;T COD"/>
    <s v="Tiktok"/>
    <s v="จ่ายทีหลัง / COD"/>
    <s v=""/>
    <s v="-"/>
    <s v="21/11/2025 14:50"/>
  </r>
  <r>
    <x v="3"/>
    <x v="3"/>
    <n v="66.666666666666671"/>
    <n v="6"/>
    <s v="GCA94"/>
    <n v="200"/>
    <n v="0"/>
    <s v="ร้านที่2"/>
    <s v="Y** Y**"/>
    <s v="Chumphon"/>
    <s v="-"/>
    <s v=""/>
    <s v="21/11/2025 14:49"/>
    <s v="-"/>
    <s v="J&amp;T COD"/>
    <s v="Tiktok"/>
    <s v="จ่ายทีหลัง / COD"/>
    <s v=""/>
    <s v="766716075451"/>
    <s v="21/11/2025 14:50"/>
  </r>
  <r>
    <x v="6"/>
    <x v="7"/>
    <n v="50"/>
    <n v="1"/>
    <s v="GCA93"/>
    <n v="100"/>
    <n v="0"/>
    <s v="ร้านที่2"/>
    <s v="ก*** ศ***รัตน์"/>
    <s v="พิษณุโลก"/>
    <s v="-"/>
    <s v=""/>
    <s v="21/11/2025 14:47"/>
    <s v="-"/>
    <s v="J&amp;T COD"/>
    <s v="Tiktok"/>
    <s v="จ่ายทีหลัง / COD"/>
    <s v=""/>
    <s v="-"/>
    <s v="21/11/2025 14:47"/>
  </r>
  <r>
    <x v="7"/>
    <x v="8"/>
    <n v="50"/>
    <n v="1"/>
    <s v="GCA93"/>
    <n v="100"/>
    <n v="0"/>
    <s v="ร้านที่2"/>
    <s v="ก*** ศ***รัตน์"/>
    <s v="พิษณุโลก"/>
    <s v="-"/>
    <s v=""/>
    <s v="21/11/2025 14:47"/>
    <s v="-"/>
    <s v="J&amp;T COD"/>
    <s v="Tiktok"/>
    <s v="จ่ายทีหลัง / COD"/>
    <s v=""/>
    <s v="-"/>
    <s v="21/11/2025 14:47"/>
  </r>
  <r>
    <x v="8"/>
    <x v="9"/>
    <n v="50"/>
    <n v="1"/>
    <s v="GCA93"/>
    <n v="100"/>
    <n v="0"/>
    <s v="ร้านที่2"/>
    <s v="ก*** ศ***รัตน์"/>
    <s v="พิษณุโลก"/>
    <s v="-"/>
    <s v=""/>
    <s v="21/11/2025 14:47"/>
    <s v="-"/>
    <s v="J&amp;T COD"/>
    <s v="Tiktok"/>
    <s v="จ่ายทีหลัง / COD"/>
    <s v=""/>
    <s v="-"/>
    <s v="21/11/2025 14:47"/>
  </r>
  <r>
    <x v="6"/>
    <x v="7"/>
    <n v="50"/>
    <n v="1"/>
    <s v="GCA92"/>
    <n v="100"/>
    <n v="0"/>
    <s v="ร้านที่2"/>
    <s v="ฉ***มงคล ท***รี"/>
    <s v="สงขลา"/>
    <s v="-"/>
    <s v=""/>
    <s v="21/11/2025 14:46"/>
    <s v="-"/>
    <s v="J&amp;T COD"/>
    <s v="Tiktok"/>
    <s v="จ่ายทีหลัง / COD"/>
    <s v=""/>
    <s v="-"/>
    <s v="21/11/2025 14:47"/>
  </r>
  <r>
    <x v="7"/>
    <x v="8"/>
    <n v="50"/>
    <n v="1"/>
    <s v="GCA92"/>
    <n v="100"/>
    <n v="0"/>
    <s v="ร้านที่2"/>
    <s v="ฉ***มงคล ท***รี"/>
    <s v="สงขลา"/>
    <s v="-"/>
    <s v=""/>
    <s v="21/11/2025 14:46"/>
    <s v="-"/>
    <s v="J&amp;T COD"/>
    <s v="Tiktok"/>
    <s v="จ่ายทีหลัง / COD"/>
    <s v=""/>
    <s v="-"/>
    <s v="21/11/2025 14:47"/>
  </r>
  <r>
    <x v="8"/>
    <x v="9"/>
    <n v="50"/>
    <n v="1"/>
    <s v="GCA92"/>
    <n v="100"/>
    <n v="0"/>
    <s v="ร้านที่2"/>
    <s v="ฉ***มงคล ท***รี"/>
    <s v="สงขลา"/>
    <s v="-"/>
    <s v=""/>
    <s v="21/11/2025 14:46"/>
    <s v="-"/>
    <s v="J&amp;T COD"/>
    <s v="Tiktok"/>
    <s v="จ่ายทีหลัง / COD"/>
    <s v=""/>
    <s v="-"/>
    <s v="21/11/2025 14:47"/>
  </r>
  <r>
    <x v="2"/>
    <x v="2"/>
    <n v="33.333333333333336"/>
    <n v="3"/>
    <s v="GCA91"/>
    <n v="100"/>
    <n v="0"/>
    <s v="ร้านที่2"/>
    <s v="ส***วดี  ผ***ผดุง"/>
    <s v="นครศรีธรรมราช"/>
    <s v="-"/>
    <s v=""/>
    <s v="21/11/2025 14:45"/>
    <s v="-"/>
    <s v="J&amp;T COD"/>
    <s v="Tiktok"/>
    <s v="จ่ายทีหลัง / COD"/>
    <s v=""/>
    <s v="766754548545"/>
    <s v="21/11/2025 14:45"/>
  </r>
  <r>
    <x v="8"/>
    <x v="9"/>
    <n v="42.666666666666657"/>
    <n v="3"/>
    <s v="GCA90"/>
    <n v="121"/>
    <n v="0"/>
    <s v="ร้านที่1"/>
    <s v="ค*****ก"/>
    <s v="******บลหนองหว้า, อำเภอเมืองหนองบัวลำภู ตำบลหนองหว้า อำเภอเมืองหนองบัวลำภู จังหวัดหนองบัวลำภู 39000"/>
    <s v="39000"/>
    <s v="50"/>
    <s v="21/11/2025 14:44"/>
    <s v="-"/>
    <s v="SPX Express"/>
    <s v="Shopee"/>
    <s v="shopee"/>
    <s v=""/>
    <s v="TH2528823222333"/>
    <s v="21/11/2025 14:44"/>
  </r>
  <r>
    <x v="2"/>
    <x v="2"/>
    <n v="33.333333333333336"/>
    <n v="3"/>
    <s v="GCA88"/>
    <n v="100"/>
    <n v="0"/>
    <s v="ร้านที่2"/>
    <s v="B***song"/>
    <s v="นครราชสีมา"/>
    <s v="-"/>
    <s v=""/>
    <s v="21/11/2025 14:41"/>
    <s v="-"/>
    <s v="J&amp;T COD"/>
    <s v="Tiktok"/>
    <s v="จ่ายทีหลัง / COD"/>
    <s v=""/>
    <s v="766783348542"/>
    <s v="21/11/2025 14:41"/>
  </r>
  <r>
    <x v="2"/>
    <x v="2"/>
    <n v="33.333333333333336"/>
    <n v="3"/>
    <s v="GCA87"/>
    <n v="100"/>
    <n v="0"/>
    <s v="ร้านที่2"/>
    <s v="ช***อย เ***นทอง"/>
    <s v="นนทบุรี"/>
    <s v="-"/>
    <s v=""/>
    <s v="21/11/2025 14:39"/>
    <s v="-"/>
    <s v="Flash Express Thailand COD"/>
    <s v="Tiktok"/>
    <s v="จ่ายทีหลัง / COD"/>
    <s v=""/>
    <s v="THT03012A0KMW6Z"/>
    <s v="21/11/2025 14:39"/>
  </r>
  <r>
    <x v="3"/>
    <x v="3"/>
    <n v="66.666666666666671"/>
    <n v="6"/>
    <s v="GCA86"/>
    <n v="200"/>
    <n v="0"/>
    <s v="ร้านที่2"/>
    <s v="ก***รรณ ส***รณยี่"/>
    <s v="สงขลา"/>
    <s v="-"/>
    <s v=""/>
    <s v="21/11/2025 14:38"/>
    <s v="-"/>
    <s v="J&amp;T Express"/>
    <s v="Tiktok"/>
    <s v="tiktok"/>
    <s v=""/>
    <s v="766703775456"/>
    <s v="21/11/2025 14:38"/>
  </r>
  <r>
    <x v="0"/>
    <x v="0"/>
    <n v="66.666666666666671"/>
    <n v="3"/>
    <s v="GCA85"/>
    <n v="200"/>
    <n v="0"/>
    <s v="ร้านที่2"/>
    <s v="G***"/>
    <s v="บุรีรัมย์"/>
    <s v="-"/>
    <s v=""/>
    <s v="21/11/2025 14:37"/>
    <s v="-"/>
    <s v="J&amp;T COD"/>
    <s v="Tiktok"/>
    <s v="จ่ายทีหลัง / COD"/>
    <s v=""/>
    <s v="766720444593"/>
    <s v="21/11/2025 14:37"/>
  </r>
  <r>
    <x v="2"/>
    <x v="2"/>
    <n v="33.333333333333336"/>
    <n v="3"/>
    <s v="GCA85"/>
    <n v="200"/>
    <n v="0"/>
    <s v="ร้านที่2"/>
    <s v="G***"/>
    <s v="บุรีรัมย์"/>
    <s v="-"/>
    <s v=""/>
    <s v="21/11/2025 14:37"/>
    <s v="-"/>
    <s v="J&amp;T COD"/>
    <s v="Tiktok"/>
    <s v="จ่ายทีหลัง / COD"/>
    <s v=""/>
    <s v="766720444593"/>
    <s v="21/11/2025 14:37"/>
  </r>
  <r>
    <x v="3"/>
    <x v="3"/>
    <n v="66.666666666666671"/>
    <n v="3"/>
    <s v="GCA83"/>
    <n v="100"/>
    <n v="0"/>
    <s v="ร้านที่2"/>
    <s v="ว***วรรณ พ***ัย"/>
    <s v="เทศบาลนครเชียงราย"/>
    <s v="-"/>
    <s v=""/>
    <s v="21/11/2025 14:36"/>
    <s v="-"/>
    <s v="J&amp;T Express"/>
    <s v="Tiktok"/>
    <s v="tiktok"/>
    <s v=""/>
    <s v="766788429551"/>
    <s v="21/11/2025 14:36"/>
  </r>
  <r>
    <x v="3"/>
    <x v="3"/>
    <n v="66.666666666666671"/>
    <n v="6"/>
    <s v="GCA82"/>
    <n v="200"/>
    <n v="0"/>
    <s v="ร้านที่2"/>
    <s v="G***"/>
    <s v="บุรีรัมย์"/>
    <s v="-"/>
    <s v=""/>
    <s v="21/11/2025 14:35"/>
    <s v="-"/>
    <s v="J&amp;T COD"/>
    <s v="Tiktok"/>
    <s v="จ่ายทีหลัง / COD"/>
    <s v=""/>
    <s v="766721479462"/>
    <s v="21/11/2025 14:35"/>
  </r>
  <r>
    <x v="3"/>
    <x v="3"/>
    <n v="66.666666666666671"/>
    <n v="3"/>
    <s v="GCA81"/>
    <n v="100"/>
    <n v="0"/>
    <s v="ร้านที่2"/>
    <s v="ร***า ต***ฮง"/>
    <s v="สมุทรปราการ"/>
    <s v="-"/>
    <s v=""/>
    <s v="21/11/2025 14:35"/>
    <s v="-"/>
    <s v="Flash Express Thailand COD"/>
    <s v="Tiktok"/>
    <s v="จ่ายทีหลัง / COD"/>
    <s v=""/>
    <s v="THT02032A0K2F0Z"/>
    <s v="21/11/2025 14:35"/>
  </r>
  <r>
    <x v="2"/>
    <x v="2"/>
    <n v="50"/>
    <n v="6"/>
    <s v="GCA80"/>
    <n v="200"/>
    <n v="0"/>
    <s v="ร้านที่2"/>
    <s v="ม***นา​สุขารมย์"/>
    <s v="นนทบุรี"/>
    <s v="-"/>
    <s v=""/>
    <s v="21/11/2025 14:35"/>
    <s v="-"/>
    <s v="J&amp;T Express"/>
    <s v="Tiktok"/>
    <s v="tiktok"/>
    <s v=""/>
    <s v="766713036596"/>
    <s v="21/11/2025 14:35"/>
  </r>
  <r>
    <x v="0"/>
    <x v="0"/>
    <n v="66.666666666666671"/>
    <n v="3"/>
    <s v="GCA79"/>
    <n v="100"/>
    <n v="0"/>
    <s v="ร้านที่2"/>
    <s v="ก***า ม***"/>
    <s v="นนทบุรี"/>
    <s v="-"/>
    <s v=""/>
    <s v="21/11/2025 14:33"/>
    <s v="-"/>
    <s v="J&amp;T COD"/>
    <s v="Tiktok"/>
    <s v="จ่ายทีหลัง / COD"/>
    <s v=""/>
    <s v="766766222596"/>
    <s v="21/11/2025 14:33"/>
  </r>
  <r>
    <x v="3"/>
    <x v="3"/>
    <n v="66.666666666666671"/>
    <n v="3"/>
    <s v="GCA76"/>
    <n v="100"/>
    <n v="0"/>
    <s v="ร้านที่2"/>
    <s v="ส***ย"/>
    <s v="นครศรีธรรมราช"/>
    <s v="-"/>
    <s v=""/>
    <s v="21/11/2025 14:31"/>
    <s v="-"/>
    <s v="J&amp;T COD"/>
    <s v="Tiktok"/>
    <s v="จ่ายทีหลัง / COD"/>
    <s v=""/>
    <s v="766754120580"/>
    <s v="21/11/2025 14:31"/>
  </r>
  <r>
    <x v="0"/>
    <x v="0"/>
    <n v="66.666666666666671"/>
    <n v="3"/>
    <s v="GCA75"/>
    <n v="100"/>
    <n v="0"/>
    <s v="ร้านที่2"/>
    <s v="ส***มล โ***ศิลปศาสตร์"/>
    <s v="มหาสารคาม"/>
    <s v="-"/>
    <s v=""/>
    <s v="21/11/2025 14:31"/>
    <s v="-"/>
    <s v="J&amp;T COD"/>
    <s v="Tiktok"/>
    <s v="จ่ายทีหลัง / COD"/>
    <s v="ขอเป็นกาแฟทั้ง3กล่องนะคะ"/>
    <s v="766707440586"/>
    <s v="21/11/2025 14:31"/>
  </r>
  <r>
    <x v="6"/>
    <x v="7"/>
    <n v="50"/>
    <n v="1"/>
    <s v="GCA74"/>
    <n v="100"/>
    <n v="0"/>
    <s v="ร้านที่4"/>
    <s v="ด**  ป***ชาติ"/>
    <s v="ปทุมธานี"/>
    <s v="-"/>
    <s v=""/>
    <s v="21/11/2025 14:30"/>
    <s v="-"/>
    <s v="Flash Express Thailand"/>
    <s v="Tiktok"/>
    <s v="tiktok"/>
    <s v=""/>
    <s v="THT04012A2A6Q7Z"/>
    <s v="21/11/2025 14:29"/>
  </r>
  <r>
    <x v="7"/>
    <x v="8"/>
    <n v="50"/>
    <n v="1"/>
    <s v="GCA74"/>
    <n v="100"/>
    <n v="0"/>
    <s v="ร้านที่4"/>
    <s v="ด**  ป***ชาติ"/>
    <s v="ปทุมธานี"/>
    <s v="-"/>
    <s v=""/>
    <s v="21/11/2025 14:30"/>
    <s v="-"/>
    <s v="Flash Express Thailand"/>
    <s v="Tiktok"/>
    <s v="tiktok"/>
    <s v=""/>
    <s v="THT04012A2A6Q7Z"/>
    <s v="21/11/2025 14:29"/>
  </r>
  <r>
    <x v="8"/>
    <x v="9"/>
    <n v="50"/>
    <n v="1"/>
    <s v="GCA74"/>
    <n v="100"/>
    <n v="0"/>
    <s v="ร้านที่4"/>
    <s v="ด**  ป***ชาติ"/>
    <s v="ปทุมธานี"/>
    <s v="-"/>
    <s v=""/>
    <s v="21/11/2025 14:30"/>
    <s v="-"/>
    <s v="Flash Express Thailand"/>
    <s v="Tiktok"/>
    <s v="tiktok"/>
    <s v=""/>
    <s v="THT04012A2A6Q7Z"/>
    <s v="21/11/2025 14:29"/>
  </r>
  <r>
    <x v="0"/>
    <x v="0"/>
    <n v="66.666666666666671"/>
    <n v="3"/>
    <s v="GCA73"/>
    <n v="300"/>
    <n v="0"/>
    <s v="ร้านที่2"/>
    <s v="P***s"/>
    <s v="หนองบัวลำภู"/>
    <s v="-"/>
    <s v=""/>
    <s v="21/11/2025 14:29"/>
    <s v="-"/>
    <s v="J&amp;T COD"/>
    <s v="Tiktok"/>
    <s v="จ่ายทีหลัง / COD"/>
    <s v=""/>
    <s v="766777107585"/>
    <s v="21/11/2025 14:29"/>
  </r>
  <r>
    <x v="2"/>
    <x v="2"/>
    <n v="50"/>
    <n v="6"/>
    <s v="GCA73"/>
    <n v="300"/>
    <n v="0"/>
    <s v="ร้านที่2"/>
    <s v="P***s"/>
    <s v="หนองบัวลำภู"/>
    <s v="-"/>
    <s v=""/>
    <s v="21/11/2025 14:29"/>
    <s v="-"/>
    <s v="J&amp;T COD"/>
    <s v="Tiktok"/>
    <s v="จ่ายทีหลัง / COD"/>
    <s v=""/>
    <s v="766777107585"/>
    <s v="21/11/2025 14:29"/>
  </r>
  <r>
    <x v="2"/>
    <x v="2"/>
    <n v="33.333333333333336"/>
    <n v="3"/>
    <s v="GCA72"/>
    <n v="100"/>
    <n v="0"/>
    <s v="ร้านที่2"/>
    <s v="ม***  ส***ิท"/>
    <s v="สุราษฎร์ธานี"/>
    <s v="-"/>
    <s v=""/>
    <s v="21/11/2025 14:29"/>
    <s v="-"/>
    <s v="J&amp;T COD"/>
    <s v="Tiktok"/>
    <s v="จ่ายทีหลัง / COD"/>
    <s v=""/>
    <s v="766794233586"/>
    <s v="21/11/2025 14:29"/>
  </r>
  <r>
    <x v="0"/>
    <x v="0"/>
    <n v="66.666666666666671"/>
    <n v="3"/>
    <s v="GCA71"/>
    <n v="100"/>
    <n v="0"/>
    <s v="ร้านที่2"/>
    <s v="ส***รัตน์ แ***ี้"/>
    <s v="ชลบุรี"/>
    <s v="-"/>
    <s v=""/>
    <s v="21/11/2025 14:28"/>
    <s v="-"/>
    <s v="J&amp;T COD"/>
    <s v="Tiktok"/>
    <s v="จ่ายทีหลัง / COD"/>
    <s v=""/>
    <s v="766786134531"/>
    <s v="21/11/2025 14:28"/>
  </r>
  <r>
    <x v="2"/>
    <x v="2"/>
    <n v="33.333333333333336"/>
    <n v="3"/>
    <s v="GCA70"/>
    <n v="100"/>
    <n v="0"/>
    <s v="ร้านที่2"/>
    <s v="ร***เจ๊เปิ้ล"/>
    <s v="ชลบุรี"/>
    <s v="-"/>
    <s v=""/>
    <s v="21/11/2025 14:28"/>
    <s v="-"/>
    <s v="J&amp;T COD"/>
    <s v="Tiktok"/>
    <s v="จ่ายทีหลัง / COD"/>
    <s v=""/>
    <s v="766721143543"/>
    <s v="21/11/2025 14:28"/>
  </r>
  <r>
    <x v="6"/>
    <x v="7"/>
    <n v="50"/>
    <n v="1"/>
    <s v="GCA69"/>
    <n v="100"/>
    <n v="0"/>
    <s v="ร้านที่2"/>
    <s v="อ***ย"/>
    <s v="ระยอง"/>
    <s v="-"/>
    <s v=""/>
    <s v="21/11/2025 14:27"/>
    <s v="-"/>
    <s v="J&amp;T COD"/>
    <s v="Tiktok"/>
    <s v="จ่ายทีหลัง / COD"/>
    <s v=""/>
    <s v="-"/>
    <s v="21/11/2025 14:27"/>
  </r>
  <r>
    <x v="7"/>
    <x v="8"/>
    <n v="50"/>
    <n v="1"/>
    <s v="GCA69"/>
    <n v="100"/>
    <n v="0"/>
    <s v="ร้านที่2"/>
    <s v="อ***ย"/>
    <s v="ระยอง"/>
    <s v="-"/>
    <s v=""/>
    <s v="21/11/2025 14:27"/>
    <s v="-"/>
    <s v="J&amp;T COD"/>
    <s v="Tiktok"/>
    <s v="จ่ายทีหลัง / COD"/>
    <s v=""/>
    <s v="-"/>
    <s v="21/11/2025 14:27"/>
  </r>
  <r>
    <x v="8"/>
    <x v="9"/>
    <n v="50"/>
    <n v="1"/>
    <s v="GCA69"/>
    <n v="100"/>
    <n v="0"/>
    <s v="ร้านที่2"/>
    <s v="อ***ย"/>
    <s v="ระยอง"/>
    <s v="-"/>
    <s v=""/>
    <s v="21/11/2025 14:27"/>
    <s v="-"/>
    <s v="J&amp;T COD"/>
    <s v="Tiktok"/>
    <s v="จ่ายทีหลัง / COD"/>
    <s v=""/>
    <s v="-"/>
    <s v="21/11/2025 14:27"/>
  </r>
  <r>
    <x v="2"/>
    <x v="2"/>
    <n v="33.333333333333336"/>
    <n v="3"/>
    <s v="GCA67"/>
    <n v="100"/>
    <n v="0"/>
    <s v="ร้านที่2"/>
    <s v="A***N"/>
    <s v="กรุงเทพฯ"/>
    <s v="-"/>
    <s v=""/>
    <s v="21/11/2025 14:26"/>
    <s v="-"/>
    <s v="J&amp;T COD"/>
    <s v="Tiktok"/>
    <s v="จ่ายทีหลัง / COD"/>
    <s v=""/>
    <s v="766707049544"/>
    <s v="21/11/2025 14:26"/>
  </r>
  <r>
    <x v="17"/>
    <x v="19"/>
    <n v="10"/>
    <n v="150"/>
    <s v="GCA66"/>
    <n v="1415"/>
    <n v="0"/>
    <s v="ร้านที่1"/>
    <s v="ช******ี"/>
    <s v="******วงดินแดง เขตดินแดง กทม 10400 แขวงดินแดง เขตดินแดง จังหวัดกรุงเทพมหานคร 10400"/>
    <s v="10400"/>
    <s v="11"/>
    <s v="21/11/2025 14:25"/>
    <s v="-"/>
    <s v="Flash Express"/>
    <s v="Shopee"/>
    <s v="shopee"/>
    <s v=""/>
    <s v="TH010880VD3Q8B"/>
    <s v="21/11/2025 14:25"/>
  </r>
  <r>
    <x v="0"/>
    <x v="0"/>
    <n v="66.666666666666671"/>
    <n v="3"/>
    <s v="GCA65"/>
    <n v="100"/>
    <n v="0"/>
    <s v="ร้านที่2"/>
    <s v="ศ***ขวัญ ป***ฤติธรรม"/>
    <s v="อ่างทอง"/>
    <s v="-"/>
    <s v=""/>
    <s v="21/11/2025 14:24"/>
    <s v="-"/>
    <s v="J&amp;T COD"/>
    <s v="Tiktok"/>
    <s v="จ่ายทีหลัง / COD"/>
    <s v=""/>
    <s v="766745837546"/>
    <s v="21/11/2025 14:24"/>
  </r>
  <r>
    <x v="2"/>
    <x v="2"/>
    <n v="33.333333333333336"/>
    <n v="3"/>
    <s v="GCA64"/>
    <n v="100"/>
    <n v="0"/>
    <s v="ร้านที่2"/>
    <s v="ก***ินันท์ บ***ักษา"/>
    <s v="นครศรีธรรมราช"/>
    <s v="-"/>
    <s v=""/>
    <s v="21/11/2025 14:24"/>
    <s v="-"/>
    <s v="J&amp;T COD"/>
    <s v="Tiktok"/>
    <s v="จ่ายทีหลัง / COD"/>
    <s v=""/>
    <s v="766711842551"/>
    <s v="21/11/2025 14:24"/>
  </r>
  <r>
    <x v="0"/>
    <x v="0"/>
    <n v="66.666666666666671"/>
    <n v="3"/>
    <s v="GCA63"/>
    <n v="100"/>
    <n v="0"/>
    <s v="ร้านที่2"/>
    <s v="อ***ร ป***ก้ว"/>
    <s v="สมุทรปราการ"/>
    <s v="-"/>
    <s v=""/>
    <s v="21/11/2025 14:22"/>
    <s v="-"/>
    <s v="J&amp;T COD"/>
    <s v="Tiktok"/>
    <s v="จ่ายทีหลัง / COD"/>
    <s v=""/>
    <s v="766734637550"/>
    <s v="21/11/2025 14:22"/>
  </r>
  <r>
    <x v="2"/>
    <x v="2"/>
    <n v="33.333333333333336"/>
    <n v="3"/>
    <s v="GCA62"/>
    <n v="100"/>
    <n v="0"/>
    <s v="ร้านที่2"/>
    <s v="ศ***า  ด***ระจ่าง"/>
    <s v="สมุทรปราการ"/>
    <s v="-"/>
    <s v=""/>
    <s v="21/11/2025 14:22"/>
    <s v="-"/>
    <s v="J&amp;T Express"/>
    <s v="Tiktok"/>
    <s v="tiktok"/>
    <s v=""/>
    <s v="766785546575"/>
    <s v="21/11/2025 14:22"/>
  </r>
  <r>
    <x v="2"/>
    <x v="2"/>
    <n v="33.333333333333336"/>
    <n v="3"/>
    <s v="GCA61"/>
    <n v="100"/>
    <n v="0"/>
    <s v="ร้านที่2"/>
    <s v="ด***า ห***ประดิษฐ์"/>
    <s v="พังงา"/>
    <s v="-"/>
    <s v=""/>
    <s v="21/11/2025 14:20"/>
    <s v="-"/>
    <s v="J&amp;T COD"/>
    <s v="Tiktok"/>
    <s v="จ่ายทีหลัง / COD"/>
    <s v=""/>
    <s v="766780349565"/>
    <s v="21/11/2025 14:20"/>
  </r>
  <r>
    <x v="0"/>
    <x v="0"/>
    <n v="66.666666666666671"/>
    <n v="3"/>
    <s v="GCA58"/>
    <n v="200"/>
    <n v="0"/>
    <s v="ร้านที่2"/>
    <s v="A** P** P**"/>
    <s v="อุดรธานี"/>
    <s v="-"/>
    <s v=""/>
    <s v="21/11/2025 14:16"/>
    <s v="-"/>
    <s v="J&amp;T COD"/>
    <s v="Tiktok"/>
    <s v="จ่ายทีหลัง / COD"/>
    <s v=""/>
    <s v="766788352525"/>
    <s v="21/11/2025 14:17"/>
  </r>
  <r>
    <x v="2"/>
    <x v="2"/>
    <n v="33.333333333333336"/>
    <n v="3"/>
    <s v="GCA58"/>
    <n v="200"/>
    <n v="0"/>
    <s v="ร้านที่2"/>
    <s v="A** P** P**"/>
    <s v="อุดรธานี"/>
    <s v="-"/>
    <s v=""/>
    <s v="21/11/2025 14:16"/>
    <s v="-"/>
    <s v="J&amp;T COD"/>
    <s v="Tiktok"/>
    <s v="จ่ายทีหลัง / COD"/>
    <s v=""/>
    <s v="766788352525"/>
    <s v="21/11/2025 14:17"/>
  </r>
  <r>
    <x v="2"/>
    <x v="2"/>
    <n v="33.333333333333336"/>
    <n v="3"/>
    <s v="GCA57"/>
    <n v="199.99"/>
    <n v="0"/>
    <s v="ร้านที่2"/>
    <s v="จ***รา​ โ***์​เกิด​"/>
    <s v="สมุทรปราการ"/>
    <s v="-"/>
    <s v=""/>
    <s v="21/11/2025 14:16"/>
    <s v="-"/>
    <s v="J&amp;T COD"/>
    <s v="Tiktok"/>
    <s v="จ่ายทีหลัง / COD"/>
    <s v=""/>
    <s v="766784965472"/>
    <s v="21/11/2025 14:17"/>
  </r>
  <r>
    <x v="6"/>
    <x v="7"/>
    <n v="50"/>
    <n v="1"/>
    <s v="GCA57"/>
    <n v="199.99"/>
    <n v="0"/>
    <s v="ร้านที่2"/>
    <s v="จ***รา​ โ***์​เกิด​"/>
    <s v="สมุทรปราการ"/>
    <s v="-"/>
    <s v=""/>
    <s v="21/11/2025 14:16"/>
    <s v="-"/>
    <s v="J&amp;T COD"/>
    <s v="Tiktok"/>
    <s v="จ่ายทีหลัง / COD"/>
    <s v=""/>
    <s v="766784965472"/>
    <s v="21/11/2025 14:17"/>
  </r>
  <r>
    <x v="7"/>
    <x v="8"/>
    <n v="50"/>
    <n v="1"/>
    <s v="GCA57"/>
    <n v="199.99"/>
    <n v="0"/>
    <s v="ร้านที่2"/>
    <s v="จ***รา​ โ***์​เกิด​"/>
    <s v="สมุทรปราการ"/>
    <s v="-"/>
    <s v=""/>
    <s v="21/11/2025 14:16"/>
    <s v="-"/>
    <s v="J&amp;T COD"/>
    <s v="Tiktok"/>
    <s v="จ่ายทีหลัง / COD"/>
    <s v=""/>
    <s v="766784965472"/>
    <s v="21/11/2025 14:17"/>
  </r>
  <r>
    <x v="8"/>
    <x v="9"/>
    <n v="50"/>
    <n v="1"/>
    <s v="GCA57"/>
    <n v="199.99"/>
    <n v="0"/>
    <s v="ร้านที่2"/>
    <s v="จ***รา​ โ***์​เกิด​"/>
    <s v="สมุทรปราการ"/>
    <s v="-"/>
    <s v=""/>
    <s v="21/11/2025 14:16"/>
    <s v="-"/>
    <s v="J&amp;T COD"/>
    <s v="Tiktok"/>
    <s v="จ่ายทีหลัง / COD"/>
    <s v=""/>
    <s v="766784965472"/>
    <s v="21/11/2025 14:17"/>
  </r>
  <r>
    <x v="6"/>
    <x v="7"/>
    <n v="50"/>
    <n v="1"/>
    <s v="GCA56"/>
    <n v="100"/>
    <n v="0"/>
    <s v="ร้านที่2"/>
    <s v="ค***ิกแว่นตา J* อ***ิค"/>
    <s v="นครราชสีมา"/>
    <s v="-"/>
    <s v=""/>
    <s v="21/11/2025 14:13"/>
    <s v="-"/>
    <s v="J&amp;T COD"/>
    <s v="Tiktok"/>
    <s v="จ่ายทีหลัง / COD"/>
    <s v=""/>
    <s v="-"/>
    <s v="21/11/2025 14:15"/>
  </r>
  <r>
    <x v="7"/>
    <x v="8"/>
    <n v="50"/>
    <n v="1"/>
    <s v="GCA56"/>
    <n v="100"/>
    <n v="0"/>
    <s v="ร้านที่2"/>
    <s v="ค***ิกแว่นตา J* อ***ิค"/>
    <s v="นครราชสีมา"/>
    <s v="-"/>
    <s v=""/>
    <s v="21/11/2025 14:13"/>
    <s v="-"/>
    <s v="J&amp;T COD"/>
    <s v="Tiktok"/>
    <s v="จ่ายทีหลัง / COD"/>
    <s v=""/>
    <s v="-"/>
    <s v="21/11/2025 14:15"/>
  </r>
  <r>
    <x v="8"/>
    <x v="9"/>
    <n v="50"/>
    <n v="1"/>
    <s v="GCA56"/>
    <n v="100"/>
    <n v="0"/>
    <s v="ร้านที่2"/>
    <s v="ค***ิกแว่นตา J* อ***ิค"/>
    <s v="นครราชสีมา"/>
    <s v="-"/>
    <s v=""/>
    <s v="21/11/2025 14:13"/>
    <s v="-"/>
    <s v="J&amp;T COD"/>
    <s v="Tiktok"/>
    <s v="จ่ายทีหลัง / COD"/>
    <s v=""/>
    <s v="-"/>
    <s v="21/11/2025 14:15"/>
  </r>
  <r>
    <x v="16"/>
    <x v="18"/>
    <n v="15"/>
    <n v="2"/>
    <s v="GCA54"/>
    <n v="84"/>
    <n v="54"/>
    <s v="ร้านที่2"/>
    <s v="น******์"/>
    <s v="******้า, แขวงศาลาธรรมสพน์, เขตทวีวัฒนา แขวงศาลาธรรมสพน์ เขตทวีวัฒนา จังหวัดกรุงเทพมหานคร 10170"/>
    <s v="10170"/>
    <s v="42"/>
    <s v="21/11/2025 14:14"/>
    <s v="-"/>
    <s v="SPX Express"/>
    <s v="Shopee"/>
    <s v="shopee"/>
    <s v=""/>
    <s v="TH256878949787P"/>
    <s v="21/11/2025 14:14"/>
  </r>
  <r>
    <x v="2"/>
    <x v="2"/>
    <n v="40"/>
    <n v="10"/>
    <s v="GCA53"/>
    <n v="330"/>
    <n v="0"/>
    <s v="ร้านที่2"/>
    <s v="ภ***ณ​"/>
    <s v="ลำปาง"/>
    <s v="-"/>
    <s v=""/>
    <s v="21/11/2025 14:07"/>
    <s v="-"/>
    <s v="J&amp;T COD"/>
    <s v="Tiktok"/>
    <s v="จ่ายทีหลัง / COD"/>
    <s v=""/>
    <s v="766726309602"/>
    <s v="21/11/2025 14:13"/>
  </r>
  <r>
    <x v="2"/>
    <x v="2"/>
    <n v="40"/>
    <n v="10"/>
    <s v="GCA52"/>
    <n v="330"/>
    <n v="0"/>
    <s v="ร้านที่2"/>
    <s v="น** ป***ชาติ  ส***ขใจ"/>
    <s v="ปราจีนบุรี"/>
    <s v="-"/>
    <s v=""/>
    <s v="21/11/2025 14:05"/>
    <s v="-"/>
    <s v="J&amp;T COD"/>
    <s v="Tiktok"/>
    <s v="จ่ายทีหลัง / COD"/>
    <s v=""/>
    <s v="766707003580"/>
    <s v="21/11/2025 14:09"/>
  </r>
  <r>
    <x v="3"/>
    <x v="3"/>
    <n v="33"/>
    <n v="10"/>
    <s v="GCA51"/>
    <n v="990"/>
    <n v="0"/>
    <s v="ร้านที่2"/>
    <s v="J** M** K***M"/>
    <s v="กรุงเทพฯ"/>
    <s v="-"/>
    <s v=""/>
    <s v="21/11/2025 14:04"/>
    <s v="-"/>
    <s v="J&amp;T COD"/>
    <s v="Tiktok"/>
    <s v="จ่ายทีหลัง / COD"/>
    <s v=""/>
    <s v="766716900596"/>
    <s v="21/11/2025 14:06"/>
  </r>
  <r>
    <x v="2"/>
    <x v="2"/>
    <n v="40"/>
    <n v="20"/>
    <s v="GCA51"/>
    <n v="990"/>
    <n v="0"/>
    <s v="ร้านที่2"/>
    <s v="J** M** K***M"/>
    <s v="กรุงเทพฯ"/>
    <s v="-"/>
    <s v=""/>
    <s v="21/11/2025 14:04"/>
    <s v="-"/>
    <s v="J&amp;T COD"/>
    <s v="Tiktok"/>
    <s v="จ่ายทีหลัง / COD"/>
    <s v=""/>
    <s v="766716900596"/>
    <s v="21/11/2025 14:06"/>
  </r>
  <r>
    <x v="2"/>
    <x v="2"/>
    <n v="33.333333333333336"/>
    <n v="3"/>
    <s v="GCA48"/>
    <n v="100"/>
    <n v="0"/>
    <s v="ร้านที่2"/>
    <s v="T** Z**"/>
    <s v="Samut Prakan"/>
    <s v="-"/>
    <s v=""/>
    <s v="21/11/2025 14:01"/>
    <s v="-"/>
    <s v="J&amp;T COD"/>
    <s v="Tiktok"/>
    <s v="จ่ายทีหลัง / COD"/>
    <s v=""/>
    <s v="766751942563"/>
    <s v="21/11/2025 14:01"/>
  </r>
  <r>
    <x v="17"/>
    <x v="19"/>
    <n v="10"/>
    <n v="10"/>
    <s v="GCA47"/>
    <n v="99.99"/>
    <n v="0"/>
    <s v="ร้านที่2"/>
    <s v="เ***ภา พ***กษ์วงศ์"/>
    <s v="ลำพูน"/>
    <s v="-"/>
    <s v=""/>
    <s v="21/11/2025 13:55"/>
    <s v="-"/>
    <s v="J&amp;T COD"/>
    <s v="Tiktok"/>
    <s v="จ่ายทีหลัง / COD"/>
    <s v=""/>
    <s v="766799128535"/>
    <s v="21/11/2025 13:55"/>
  </r>
  <r>
    <x v="6"/>
    <x v="7"/>
    <n v="50"/>
    <n v="1"/>
    <s v="GCA45"/>
    <n v="99.99"/>
    <n v="0"/>
    <s v="ร้านที่2"/>
    <s v="พ***นันท์ ว***ศรี"/>
    <s v="สมุทรปราการ"/>
    <s v="-"/>
    <s v=""/>
    <s v="21/11/2025 13:46"/>
    <s v="-"/>
    <s v="J&amp;T COD"/>
    <s v="Tiktok"/>
    <s v="จ่ายทีหลัง / COD"/>
    <s v=""/>
    <s v="-"/>
    <s v="21/11/2025 13:46"/>
  </r>
  <r>
    <x v="7"/>
    <x v="8"/>
    <n v="50"/>
    <n v="1"/>
    <s v="GCA45"/>
    <n v="99.99"/>
    <n v="0"/>
    <s v="ร้านที่2"/>
    <s v="พ***นันท์ ว***ศรี"/>
    <s v="สมุทรปราการ"/>
    <s v="-"/>
    <s v=""/>
    <s v="21/11/2025 13:46"/>
    <s v="-"/>
    <s v="J&amp;T COD"/>
    <s v="Tiktok"/>
    <s v="จ่ายทีหลัง / COD"/>
    <s v=""/>
    <s v="-"/>
    <s v="21/11/2025 13:46"/>
  </r>
  <r>
    <x v="8"/>
    <x v="9"/>
    <n v="50"/>
    <n v="1"/>
    <s v="GCA45"/>
    <n v="99.99"/>
    <n v="0"/>
    <s v="ร้านที่2"/>
    <s v="พ***นันท์ ว***ศรี"/>
    <s v="สมุทรปราการ"/>
    <s v="-"/>
    <s v=""/>
    <s v="21/11/2025 13:46"/>
    <s v="-"/>
    <s v="J&amp;T COD"/>
    <s v="Tiktok"/>
    <s v="จ่ายทีหลัง / COD"/>
    <s v=""/>
    <s v="-"/>
    <s v="21/11/2025 13:46"/>
  </r>
  <r>
    <x v="6"/>
    <x v="7"/>
    <n v="50"/>
    <n v="1"/>
    <s v="GCA44"/>
    <n v="100"/>
    <n v="0"/>
    <s v="ร้านที่4"/>
    <s v="เ***นภา บ***อง"/>
    <s v="เทศบาลนครสุราษฎร์ธานี"/>
    <s v="-"/>
    <s v=""/>
    <s v="21/11/2025 13:45"/>
    <s v="-"/>
    <s v="J&amp;T COD"/>
    <s v="Tiktok"/>
    <s v="จ่ายทีหลัง / COD"/>
    <s v=""/>
    <s v="-"/>
    <s v="21/11/2025 13:45"/>
  </r>
  <r>
    <x v="7"/>
    <x v="8"/>
    <n v="50"/>
    <n v="1"/>
    <s v="GCA44"/>
    <n v="100"/>
    <n v="0"/>
    <s v="ร้านที่4"/>
    <s v="เ***นภา บ***อง"/>
    <s v="เทศบาลนครสุราษฎร์ธานี"/>
    <s v="-"/>
    <s v=""/>
    <s v="21/11/2025 13:45"/>
    <s v="-"/>
    <s v="J&amp;T COD"/>
    <s v="Tiktok"/>
    <s v="จ่ายทีหลัง / COD"/>
    <s v=""/>
    <s v="-"/>
    <s v="21/11/2025 13:45"/>
  </r>
  <r>
    <x v="8"/>
    <x v="9"/>
    <n v="50"/>
    <n v="1"/>
    <s v="GCA44"/>
    <n v="100"/>
    <n v="0"/>
    <s v="ร้านที่4"/>
    <s v="เ***นภา บ***อง"/>
    <s v="เทศบาลนครสุราษฎร์ธานี"/>
    <s v="-"/>
    <s v=""/>
    <s v="21/11/2025 13:45"/>
    <s v="-"/>
    <s v="J&amp;T COD"/>
    <s v="Tiktok"/>
    <s v="จ่ายทีหลัง / COD"/>
    <s v=""/>
    <s v="-"/>
    <s v="21/11/2025 13:45"/>
  </r>
  <r>
    <x v="0"/>
    <x v="0"/>
    <n v="66.666666666666671"/>
    <n v="21"/>
    <s v="GCA43"/>
    <n v="700"/>
    <n v="0"/>
    <s v="ร้านที่2"/>
    <s v="เ***นัย ส***รณชาติ"/>
    <s v="นนทบุรี"/>
    <s v="-"/>
    <s v=""/>
    <s v="21/11/2025 13:42"/>
    <s v="-"/>
    <s v="Flash Express Thailand"/>
    <s v="Tiktok"/>
    <s v="tiktok"/>
    <s v=""/>
    <s v="THT03032A0JRZ4Z"/>
    <s v="21/11/2025 13:41"/>
  </r>
  <r>
    <x v="8"/>
    <x v="9"/>
    <n v="45"/>
    <n v="1"/>
    <s v="GCA42"/>
    <n v="45"/>
    <n v="0"/>
    <s v="ร้านที่1"/>
    <s v="ว****า"/>
    <s v="****** อำเภอไชยปราการ ตำบลศรีดงเย็น อำเภอไชยปราการ จังหวัดเชียงใหม่ 50320"/>
    <s v="50320"/>
    <s v="29"/>
    <s v="21/11/2025 14:14"/>
    <s v="-"/>
    <s v="SPX Express"/>
    <s v="Shopee"/>
    <s v="shopee"/>
    <s v=""/>
    <s v="TH2574136960883"/>
    <s v="21/11/2025 13:39"/>
  </r>
  <r>
    <x v="3"/>
    <x v="3"/>
    <n v="66.666666666666671"/>
    <n v="3"/>
    <s v="GCA40"/>
    <n v="100"/>
    <n v="0"/>
    <s v="ร้านที่2"/>
    <s v="ร***ค้าปลา"/>
    <s v="ขอนแก่น"/>
    <s v="-"/>
    <s v=""/>
    <s v="21/11/2025 13:37"/>
    <s v="-"/>
    <s v="Flash Express Thailand COD"/>
    <s v="Tiktok"/>
    <s v="จ่ายทีหลัง / COD"/>
    <s v=""/>
    <s v="THT37062A22UP5Z"/>
    <s v="21/11/2025 13:38"/>
  </r>
  <r>
    <x v="0"/>
    <x v="0"/>
    <n v="66.666666666666671"/>
    <n v="15"/>
    <s v="GCA39"/>
    <n v="500"/>
    <n v="0"/>
    <s v="ร้านที่2"/>
    <s v="เ***นัย ส***รณชาติ"/>
    <s v="นนทบุรี"/>
    <s v="-"/>
    <s v=""/>
    <s v="21/11/2025 13:38"/>
    <s v="-"/>
    <s v="J&amp;T Express"/>
    <s v="Tiktok"/>
    <s v="tiktok"/>
    <s v=""/>
    <s v="766728130545"/>
    <s v="21/11/2025 13:37"/>
  </r>
  <r>
    <x v="6"/>
    <x v="7"/>
    <n v="50"/>
    <n v="1"/>
    <s v="GCA38"/>
    <n v="99.99"/>
    <n v="0"/>
    <s v="ร้านที่2"/>
    <s v="น***เมธาวี พ***มบัติ"/>
    <s v="ร้อยเอ็ด"/>
    <s v="-"/>
    <s v=""/>
    <s v="21/11/2025 13:37"/>
    <s v="-"/>
    <s v="J&amp;T COD"/>
    <s v="Tiktok"/>
    <s v="จ่ายทีหลัง / COD"/>
    <s v=""/>
    <s v="-"/>
    <s v="21/11/2025 13:37"/>
  </r>
  <r>
    <x v="7"/>
    <x v="8"/>
    <n v="50"/>
    <n v="1"/>
    <s v="GCA38"/>
    <n v="99.99"/>
    <n v="0"/>
    <s v="ร้านที่2"/>
    <s v="น***เมธาวี พ***มบัติ"/>
    <s v="ร้อยเอ็ด"/>
    <s v="-"/>
    <s v=""/>
    <s v="21/11/2025 13:37"/>
    <s v="-"/>
    <s v="J&amp;T COD"/>
    <s v="Tiktok"/>
    <s v="จ่ายทีหลัง / COD"/>
    <s v=""/>
    <s v="-"/>
    <s v="21/11/2025 13:37"/>
  </r>
  <r>
    <x v="8"/>
    <x v="9"/>
    <n v="50"/>
    <n v="1"/>
    <s v="GCA38"/>
    <n v="99.99"/>
    <n v="0"/>
    <s v="ร้านที่2"/>
    <s v="น***เมธาวี พ***มบัติ"/>
    <s v="ร้อยเอ็ด"/>
    <s v="-"/>
    <s v=""/>
    <s v="21/11/2025 13:37"/>
    <s v="-"/>
    <s v="J&amp;T COD"/>
    <s v="Tiktok"/>
    <s v="จ่ายทีหลัง / COD"/>
    <s v=""/>
    <s v="-"/>
    <s v="21/11/2025 13:37"/>
  </r>
  <r>
    <x v="3"/>
    <x v="3"/>
    <n v="66.666666666666671"/>
    <n v="36"/>
    <s v="GCA37"/>
    <n v="1200"/>
    <n v="0"/>
    <s v="ร้านที่2"/>
    <s v="เ***นัย ส***รณชาติ"/>
    <s v="นนทบุรี"/>
    <s v="-"/>
    <s v=""/>
    <s v="21/11/2025 13:36"/>
    <s v="-"/>
    <s v="Flash Express Thailand"/>
    <s v="Tiktok"/>
    <s v="tiktok"/>
    <s v=""/>
    <s v="THT03032A21PB9Z"/>
    <s v="21/11/2025 13:36"/>
  </r>
  <r>
    <x v="2"/>
    <x v="2"/>
    <n v="33.333333333333336"/>
    <n v="36"/>
    <s v="GCA36"/>
    <n v="1200"/>
    <n v="0"/>
    <s v="ร้านที่2"/>
    <s v="เ***นัย ส***รณชาติ"/>
    <s v="นนทบุรี"/>
    <s v="-"/>
    <s v=""/>
    <s v="21/11/2025 13:34"/>
    <s v="-"/>
    <s v="Flash Express Thailand"/>
    <s v="Tiktok"/>
    <s v="tiktok"/>
    <s v=""/>
    <s v="THT03032A0JGV2Z"/>
    <s v="21/11/2025 13:34"/>
  </r>
  <r>
    <x v="3"/>
    <x v="3"/>
    <n v="66.666666666666671"/>
    <n v="3"/>
    <s v="GCA35"/>
    <n v="100"/>
    <n v="0"/>
    <s v="ร้านที่2"/>
    <s v="ว***พร อ***"/>
    <s v="กรุงเทพมหานคร"/>
    <s v="-"/>
    <s v=""/>
    <s v="21/11/2025 13:32"/>
    <s v="-"/>
    <s v="J&amp;T Express"/>
    <s v="Tiktok"/>
    <s v="tiktok"/>
    <s v=""/>
    <s v="766729923584"/>
    <s v="21/11/2025 13:32"/>
  </r>
  <r>
    <x v="2"/>
    <x v="2"/>
    <n v="33.333333333333336"/>
    <n v="3"/>
    <s v="GCA34"/>
    <n v="100"/>
    <n v="0"/>
    <s v="ร้านที่2"/>
    <s v="โ***ต บ***วล"/>
    <s v="ขอนแก่น"/>
    <s v="-"/>
    <s v=""/>
    <s v="21/11/2025 13:32"/>
    <s v="-"/>
    <s v="J&amp;T Express"/>
    <s v="Tiktok"/>
    <s v="tiktok"/>
    <s v=""/>
    <s v="766712634586"/>
    <s v="21/11/2025 13:32"/>
  </r>
  <r>
    <x v="2"/>
    <x v="2"/>
    <n v="33.333333333333336"/>
    <n v="3"/>
    <s v="GCA33"/>
    <n v="100"/>
    <n v="0"/>
    <s v="ร้านที่2"/>
    <s v="ว***วัลย์  ส***ก"/>
    <s v="ลำปาง"/>
    <s v="-"/>
    <s v=""/>
    <s v="21/11/2025 13:30"/>
    <s v="-"/>
    <s v="Flash Express Thailand COD"/>
    <s v="Tiktok"/>
    <s v="จ่ายทีหลัง / COD"/>
    <s v=""/>
    <s v="THT49012A0KRH0Z"/>
    <s v="21/11/2025 13:30"/>
  </r>
  <r>
    <x v="0"/>
    <x v="0"/>
    <n v="66.666666666666671"/>
    <n v="3"/>
    <s v="GCA32"/>
    <n v="200"/>
    <n v="0"/>
    <s v="ร้านที่2"/>
    <s v="ค***ฤษณิ์ อ***ธนัน"/>
    <s v="สงขลา"/>
    <s v="-"/>
    <s v=""/>
    <s v="21/11/2025 13:29"/>
    <s v="-"/>
    <s v="J&amp;T Express"/>
    <s v="Tiktok"/>
    <s v="tiktok"/>
    <s v=""/>
    <s v="766777325554"/>
    <s v="21/11/2025 13:29"/>
  </r>
  <r>
    <x v="3"/>
    <x v="3"/>
    <n v="66.666666666666671"/>
    <n v="3"/>
    <s v="GCA32"/>
    <n v="200"/>
    <n v="0"/>
    <s v="ร้านที่2"/>
    <s v="ค***ฤษณิ์ อ***ธนัน"/>
    <s v="สงขลา"/>
    <s v="-"/>
    <s v=""/>
    <s v="21/11/2025 13:29"/>
    <s v="-"/>
    <s v="J&amp;T Express"/>
    <s v="Tiktok"/>
    <s v="tiktok"/>
    <s v=""/>
    <s v="766777325554"/>
    <s v="21/11/2025 13:29"/>
  </r>
  <r>
    <x v="2"/>
    <x v="2"/>
    <n v="33.333333333333336"/>
    <n v="3"/>
    <s v="GCA31"/>
    <n v="100"/>
    <n v="0"/>
    <s v="ร้านที่2"/>
    <s v="ก***มา  เ***เปี่ยม"/>
    <s v="กรุงเทพฯ"/>
    <s v="-"/>
    <s v=""/>
    <s v="21/11/2025 13:23"/>
    <s v="-"/>
    <s v="J&amp;T COD"/>
    <s v="Tiktok"/>
    <s v="จ่ายทีหลัง / COD"/>
    <s v=""/>
    <s v="766700239583"/>
    <s v="21/11/2025 13:23"/>
  </r>
  <r>
    <x v="6"/>
    <x v="7"/>
    <n v="50"/>
    <n v="1"/>
    <s v="GCA30"/>
    <n v="99.99"/>
    <n v="0"/>
    <s v="ร้านที่2"/>
    <s v="อ***วรรณ ว***่นทอง"/>
    <s v="กรุงเทพมหานคร"/>
    <s v="-"/>
    <s v=""/>
    <s v="21/11/2025 13:21"/>
    <s v="-"/>
    <s v="J&amp;T COD"/>
    <s v="Tiktok"/>
    <s v="จ่ายทีหลัง / COD"/>
    <s v=""/>
    <s v="-"/>
    <s v="21/11/2025 13:21"/>
  </r>
  <r>
    <x v="7"/>
    <x v="8"/>
    <n v="50"/>
    <n v="1"/>
    <s v="GCA30"/>
    <n v="99.99"/>
    <n v="0"/>
    <s v="ร้านที่2"/>
    <s v="อ***วรรณ ว***่นทอง"/>
    <s v="กรุงเทพมหานคร"/>
    <s v="-"/>
    <s v=""/>
    <s v="21/11/2025 13:21"/>
    <s v="-"/>
    <s v="J&amp;T COD"/>
    <s v="Tiktok"/>
    <s v="จ่ายทีหลัง / COD"/>
    <s v=""/>
    <s v="-"/>
    <s v="21/11/2025 13:21"/>
  </r>
  <r>
    <x v="8"/>
    <x v="9"/>
    <n v="50"/>
    <n v="1"/>
    <s v="GCA30"/>
    <n v="99.99"/>
    <n v="0"/>
    <s v="ร้านที่2"/>
    <s v="อ***วรรณ ว***่นทอง"/>
    <s v="กรุงเทพมหานคร"/>
    <s v="-"/>
    <s v=""/>
    <s v="21/11/2025 13:21"/>
    <s v="-"/>
    <s v="J&amp;T COD"/>
    <s v="Tiktok"/>
    <s v="จ่ายทีหลัง / COD"/>
    <s v=""/>
    <s v="-"/>
    <s v="21/11/2025 13:21"/>
  </r>
  <r>
    <x v="3"/>
    <x v="3"/>
    <n v="66.666666666666671"/>
    <n v="3"/>
    <s v="GCA29"/>
    <n v="100"/>
    <n v="0"/>
    <s v="ร้านที่2"/>
    <s v="พ***นิภา  พ***ฐวรกุล"/>
    <s v="กรุงเทพฯ"/>
    <s v="-"/>
    <s v=""/>
    <s v="21/11/2025 13:20"/>
    <s v="-"/>
    <s v="J&amp;T COD"/>
    <s v="Tiktok"/>
    <s v="จ่ายทีหลัง / COD"/>
    <s v=""/>
    <s v="766765225564"/>
    <s v="21/11/2025 13:21"/>
  </r>
  <r>
    <x v="0"/>
    <x v="0"/>
    <n v="66.666666666666671"/>
    <n v="3"/>
    <s v="GCA27"/>
    <n v="100"/>
    <n v="0"/>
    <s v="ร้านที่2"/>
    <s v="ร*** เ***อตระกูล"/>
    <s v="ปทุมธานี"/>
    <s v="-"/>
    <s v=""/>
    <s v="21/11/2025 13:13"/>
    <s v="-"/>
    <s v="Flash Express Thailand COD"/>
    <s v="Tiktok"/>
    <s v="จ่ายทีหลัง / COD"/>
    <s v=""/>
    <s v="THT04022A0KX18Z"/>
    <s v="21/11/2025 13:13"/>
  </r>
  <r>
    <x v="2"/>
    <x v="2"/>
    <n v="50"/>
    <n v="6"/>
    <s v="GCA26"/>
    <n v="200"/>
    <n v="0"/>
    <s v="ร้านที่2"/>
    <s v="จ***วรรณ เ***อด"/>
    <s v="ประจวบคีรีขันธ์"/>
    <s v="-"/>
    <s v=""/>
    <s v="21/11/2025 13:12"/>
    <s v="-"/>
    <s v="J&amp;T COD"/>
    <s v="Tiktok"/>
    <s v="จ่ายทีหลัง / COD"/>
    <s v=""/>
    <s v="766717146510"/>
    <s v="21/11/2025 13:12"/>
  </r>
  <r>
    <x v="5"/>
    <x v="6"/>
    <n v="120"/>
    <n v="2"/>
    <s v="GCA25"/>
    <n v="198"/>
    <n v="0"/>
    <s v="ร้านที่2"/>
    <s v="พ***์ชยา"/>
    <s v="กรุงเทพฯ"/>
    <s v="-"/>
    <s v=""/>
    <s v="21/11/2025 13:10"/>
    <s v="-"/>
    <s v="J&amp;T COD"/>
    <s v="Tiktok"/>
    <s v="จ่ายทีหลัง / COD"/>
    <s v=""/>
    <s v="766712969492"/>
    <s v="21/11/2025 13:10"/>
  </r>
  <r>
    <x v="3"/>
    <x v="3"/>
    <n v="60"/>
    <n v="1"/>
    <s v="GCA24"/>
    <n v="215"/>
    <n v="0"/>
    <s v="ร้านที่10"/>
    <s v="ละม่อม สามัคคีธรรม"/>
    <s v="113/3 หมู่ 1 ต.แม่น้ำ_x000a_อ.เกาะสมุย_x000a_จ.สุราษฎร์ธานี 84330"/>
    <s v="84330"/>
    <s v="0819165862"/>
    <s v="21/11/2025 13:04"/>
    <s v="raweewan5499@gmail.com"/>
    <s v="EMS COD"/>
    <s v="facebook"/>
    <s v="กสิกร"/>
    <s v=""/>
    <s v="WA045630103TH"/>
    <s v="21/11/2025 13:04"/>
  </r>
  <r>
    <x v="15"/>
    <x v="17"/>
    <n v="65"/>
    <n v="1"/>
    <s v="GCA24"/>
    <n v="215"/>
    <n v="0"/>
    <s v="ร้านที่10"/>
    <s v="ละม่อม สามัคคีธรรม"/>
    <s v="113/3 หมู่ 1 ต.แม่น้ำ_x000a_อ.เกาะสมุย_x000a_จ.สุราษฎร์ธานี 84330"/>
    <s v="84330"/>
    <s v="0819165862"/>
    <s v="21/11/2025 13:04"/>
    <s v="raweewan5499@gmail.com"/>
    <s v="EMS COD"/>
    <s v="facebook"/>
    <s v="กสิกร"/>
    <s v=""/>
    <s v="WA045630103TH"/>
    <s v="21/11/2025 13:04"/>
  </r>
  <r>
    <x v="9"/>
    <x v="11"/>
    <n v="139"/>
    <n v="1"/>
    <s v="GCA24"/>
    <n v="215"/>
    <n v="0"/>
    <s v="ร้านที่10"/>
    <s v="ละม่อม สามัคคีธรรม"/>
    <s v="113/3 หมู่ 1 ต.แม่น้ำ_x000a_อ.เกาะสมุย_x000a_จ.สุราษฎร์ธานี 84330"/>
    <s v="84330"/>
    <s v="0819165862"/>
    <s v="21/11/2025 13:04"/>
    <s v="raweewan5499@gmail.com"/>
    <s v="EMS COD"/>
    <s v="facebook"/>
    <s v="กสิกร"/>
    <s v=""/>
    <s v="WA045630103TH"/>
    <s v="21/11/2025 13:04"/>
  </r>
  <r>
    <x v="5"/>
    <x v="6"/>
    <n v="120"/>
    <n v="1"/>
    <s v="GCA23"/>
    <n v="99"/>
    <n v="0"/>
    <s v="ร้านที่2"/>
    <s v="บ***า บ***งศรี"/>
    <s v="นนทบุรี"/>
    <s v="-"/>
    <s v=""/>
    <s v="21/11/2025 12:56"/>
    <s v="-"/>
    <s v="Flash Express Thailand"/>
    <s v="Tiktok"/>
    <s v="tiktok"/>
    <s v=""/>
    <s v="THT03062A0K5D4Z"/>
    <s v="21/11/2025 12:56"/>
  </r>
  <r>
    <x v="6"/>
    <x v="7"/>
    <n v="50"/>
    <n v="1"/>
    <s v="GCA22"/>
    <n v="99.99"/>
    <n v="0"/>
    <s v="ร้านที่2"/>
    <s v="ป***ดี ข***ิพย์"/>
    <s v="ระนอง"/>
    <s v="-"/>
    <s v=""/>
    <s v="21/11/2025 12:55"/>
    <s v="-"/>
    <s v="J&amp;T COD"/>
    <s v="Tiktok"/>
    <s v="จ่ายทีหลัง / COD"/>
    <s v=""/>
    <s v="-"/>
    <s v="21/11/2025 12:55"/>
  </r>
  <r>
    <x v="7"/>
    <x v="8"/>
    <n v="50"/>
    <n v="1"/>
    <s v="GCA22"/>
    <n v="99.99"/>
    <n v="0"/>
    <s v="ร้านที่2"/>
    <s v="ป***ดี ข***ิพย์"/>
    <s v="ระนอง"/>
    <s v="-"/>
    <s v=""/>
    <s v="21/11/2025 12:55"/>
    <s v="-"/>
    <s v="J&amp;T COD"/>
    <s v="Tiktok"/>
    <s v="จ่ายทีหลัง / COD"/>
    <s v=""/>
    <s v="-"/>
    <s v="21/11/2025 12:55"/>
  </r>
  <r>
    <x v="8"/>
    <x v="9"/>
    <n v="50"/>
    <n v="1"/>
    <s v="GCA22"/>
    <n v="99.99"/>
    <n v="0"/>
    <s v="ร้านที่2"/>
    <s v="ป***ดี ข***ิพย์"/>
    <s v="ระนอง"/>
    <s v="-"/>
    <s v=""/>
    <s v="21/11/2025 12:55"/>
    <s v="-"/>
    <s v="J&amp;T COD"/>
    <s v="Tiktok"/>
    <s v="จ่ายทีหลัง / COD"/>
    <s v=""/>
    <s v="-"/>
    <s v="21/11/2025 12:55"/>
  </r>
  <r>
    <x v="2"/>
    <x v="2"/>
    <n v="33.333333333333336"/>
    <n v="3"/>
    <s v="GCA21"/>
    <n v="100"/>
    <n v="0"/>
    <s v="ร้านที่2"/>
    <s v="u***2274531159372"/>
    <s v="ฉะเชิงเทรา"/>
    <s v="-"/>
    <s v=""/>
    <s v="21/11/2025 12:55"/>
    <s v="-"/>
    <s v="J&amp;T COD"/>
    <s v="Tiktok"/>
    <s v="จ่ายทีหลัง / COD"/>
    <s v=""/>
    <s v="766769340551"/>
    <s v="21/11/2025 12:55"/>
  </r>
  <r>
    <x v="16"/>
    <x v="18"/>
    <n v="13"/>
    <n v="1"/>
    <s v="GCA20"/>
    <n v="13"/>
    <n v="0"/>
    <s v="ร้านที่1"/>
    <s v="น******์"/>
    <s v="******บ้านโคกสะอาด ตำบลม่วงค่อม ตำบลม่วงค่อม อำเภอชัยบาดาล จังหวัดลพบุรี 15230"/>
    <s v="15230"/>
    <s v="36"/>
    <s v="21/11/2025 13:23"/>
    <s v="-"/>
    <s v="SPX Express"/>
    <s v="Shopee"/>
    <s v="shopee"/>
    <s v=""/>
    <s v="TH255486555830A"/>
    <s v="21/11/2025 12:53"/>
  </r>
  <r>
    <x v="2"/>
    <x v="2"/>
    <n v="33.333333333333336"/>
    <n v="3"/>
    <s v="GCA18"/>
    <n v="100"/>
    <n v="0"/>
    <s v="ร้านที่2"/>
    <s v="ป***พ ช***นตร"/>
    <s v="หนองคาย"/>
    <s v="-"/>
    <s v=""/>
    <s v="21/11/2025 12:40"/>
    <s v="-"/>
    <s v="J&amp;T COD"/>
    <s v="Tiktok"/>
    <s v="จ่ายทีหลัง / COD"/>
    <s v=""/>
    <s v="766762292155"/>
    <s v="21/11/2025 12:40"/>
  </r>
  <r>
    <x v="2"/>
    <x v="2"/>
    <n v="33.333333333333336"/>
    <n v="6"/>
    <s v="GCA17"/>
    <n v="300"/>
    <n v="0"/>
    <s v="ร้านที่2"/>
    <s v="ป*** ก***ิการ์"/>
    <s v="สมุทรสาคร"/>
    <s v="-"/>
    <s v=""/>
    <s v="21/11/2025 12:40"/>
    <s v="-"/>
    <s v="J&amp;T Express"/>
    <s v="Tiktok"/>
    <s v="tiktok"/>
    <s v=""/>
    <s v="766703586180"/>
    <s v="21/11/2025 12:40"/>
  </r>
  <r>
    <x v="2"/>
    <x v="2"/>
    <n v="33.333333333333336"/>
    <n v="3"/>
    <s v="GCA17"/>
    <n v="300"/>
    <n v="0"/>
    <s v="ร้านที่2"/>
    <s v="ป*** ก***ิการ์"/>
    <s v="สมุทรสาคร"/>
    <s v="-"/>
    <s v=""/>
    <s v="21/11/2025 12:40"/>
    <s v="-"/>
    <s v="J&amp;T Express"/>
    <s v="Tiktok"/>
    <s v="tiktok"/>
    <s v=""/>
    <s v="766703586180"/>
    <s v="21/11/2025 12:40"/>
  </r>
  <r>
    <x v="6"/>
    <x v="7"/>
    <n v="50"/>
    <n v="1"/>
    <s v="GCA16"/>
    <n v="100"/>
    <n v="0"/>
    <s v="ร้านที่4"/>
    <s v="P** R***pat"/>
    <s v="สุราษฎร์ธานี"/>
    <s v="-"/>
    <s v=""/>
    <s v="21/11/2025 12:37"/>
    <s v="-"/>
    <s v="J&amp;T COD"/>
    <s v="Tiktok"/>
    <s v="จ่ายทีหลัง / COD"/>
    <s v=""/>
    <s v="766706448244"/>
    <s v="21/11/2025 12:37"/>
  </r>
  <r>
    <x v="7"/>
    <x v="8"/>
    <n v="50"/>
    <n v="1"/>
    <s v="GCA16"/>
    <n v="100"/>
    <n v="0"/>
    <s v="ร้านที่4"/>
    <s v="P** R***pat"/>
    <s v="สุราษฎร์ธานี"/>
    <s v="-"/>
    <s v=""/>
    <s v="21/11/2025 12:37"/>
    <s v="-"/>
    <s v="J&amp;T COD"/>
    <s v="Tiktok"/>
    <s v="จ่ายทีหลัง / COD"/>
    <s v=""/>
    <s v="766706448244"/>
    <s v="21/11/2025 12:37"/>
  </r>
  <r>
    <x v="8"/>
    <x v="9"/>
    <n v="50"/>
    <n v="1"/>
    <s v="GCA16"/>
    <n v="100"/>
    <n v="0"/>
    <s v="ร้านที่4"/>
    <s v="P** R***pat"/>
    <s v="สุราษฎร์ธานี"/>
    <s v="-"/>
    <s v=""/>
    <s v="21/11/2025 12:37"/>
    <s v="-"/>
    <s v="J&amp;T COD"/>
    <s v="Tiktok"/>
    <s v="จ่ายทีหลัง / COD"/>
    <s v=""/>
    <s v="766706448244"/>
    <s v="21/11/2025 12:37"/>
  </r>
  <r>
    <x v="2"/>
    <x v="2"/>
    <n v="50"/>
    <n v="6"/>
    <s v="GCA15"/>
    <n v="200"/>
    <n v="0"/>
    <s v="ร้านที่2"/>
    <s v="ม*** บ***ังข์"/>
    <s v="เชียงใหม่"/>
    <s v="-"/>
    <s v=""/>
    <s v="21/11/2025 12:36"/>
    <s v="-"/>
    <s v="J&amp;T COD"/>
    <s v="Tiktok"/>
    <s v="จ่ายทีหลัง / COD"/>
    <s v=""/>
    <s v="766795083191"/>
    <s v="21/11/2025 12:36"/>
  </r>
  <r>
    <x v="6"/>
    <x v="7"/>
    <n v="50"/>
    <n v="1"/>
    <s v="GCA14"/>
    <n v="99.99"/>
    <n v="0"/>
    <s v="ร้านที่2"/>
    <s v="ว***า  เ***งแก้ว"/>
    <s v="สุราษฎร์ธานี"/>
    <s v="-"/>
    <s v=""/>
    <s v="21/11/2025 12:32"/>
    <s v="-"/>
    <s v="J&amp;T COD"/>
    <s v="Tiktok"/>
    <s v="จ่ายทีหลัง / COD"/>
    <s v=""/>
    <s v="766749845223"/>
    <s v="21/11/2025 12:32"/>
  </r>
  <r>
    <x v="7"/>
    <x v="8"/>
    <n v="50"/>
    <n v="1"/>
    <s v="GCA14"/>
    <n v="99.99"/>
    <n v="0"/>
    <s v="ร้านที่2"/>
    <s v="ว***า  เ***งแก้ว"/>
    <s v="สุราษฎร์ธานี"/>
    <s v="-"/>
    <s v=""/>
    <s v="21/11/2025 12:32"/>
    <s v="-"/>
    <s v="J&amp;T COD"/>
    <s v="Tiktok"/>
    <s v="จ่ายทีหลัง / COD"/>
    <s v=""/>
    <s v="766749845223"/>
    <s v="21/11/2025 12:32"/>
  </r>
  <r>
    <x v="8"/>
    <x v="9"/>
    <n v="50"/>
    <n v="1"/>
    <s v="GCA14"/>
    <n v="99.99"/>
    <n v="0"/>
    <s v="ร้านที่2"/>
    <s v="ว***า  เ***งแก้ว"/>
    <s v="สุราษฎร์ธานี"/>
    <s v="-"/>
    <s v=""/>
    <s v="21/11/2025 12:32"/>
    <s v="-"/>
    <s v="J&amp;T COD"/>
    <s v="Tiktok"/>
    <s v="จ่ายทีหลัง / COD"/>
    <s v=""/>
    <s v="766749845223"/>
    <s v="21/11/2025 12:32"/>
  </r>
  <r>
    <x v="2"/>
    <x v="2"/>
    <n v="33.333333333333336"/>
    <n v="3"/>
    <s v="GCA13"/>
    <n v="100"/>
    <n v="0"/>
    <s v="ร้านที่2"/>
    <s v="จ***า บ***ัติรัตนกุล"/>
    <s v="กรุงเทพมหานคร"/>
    <s v="-"/>
    <s v=""/>
    <s v="21/11/2025 12:29"/>
    <s v="-"/>
    <s v="J&amp;T COD"/>
    <s v="Tiktok"/>
    <s v="จ่ายทีหลัง / COD"/>
    <s v=""/>
    <s v="766708992184"/>
    <s v="21/11/2025 12:30"/>
  </r>
  <r>
    <x v="6"/>
    <x v="7"/>
    <n v="50"/>
    <n v="1"/>
    <s v="GCA12"/>
    <n v="99.99"/>
    <n v="0"/>
    <s v="ร้านที่2"/>
    <s v="น***ิดา ส***ำโรง"/>
    <s v="หนองคาย"/>
    <s v="-"/>
    <s v=""/>
    <s v="21/11/2025 12:25"/>
    <s v="-"/>
    <s v="J&amp;T COD"/>
    <s v="Tiktok"/>
    <s v="จ่ายทีหลัง / COD"/>
    <s v=""/>
    <s v="766763047245"/>
    <s v="21/11/2025 12:25"/>
  </r>
  <r>
    <x v="7"/>
    <x v="8"/>
    <n v="50"/>
    <n v="1"/>
    <s v="GCA12"/>
    <n v="99.99"/>
    <n v="0"/>
    <s v="ร้านที่2"/>
    <s v="น***ิดา ส***ำโรง"/>
    <s v="หนองคาย"/>
    <s v="-"/>
    <s v=""/>
    <s v="21/11/2025 12:25"/>
    <s v="-"/>
    <s v="J&amp;T COD"/>
    <s v="Tiktok"/>
    <s v="จ่ายทีหลัง / COD"/>
    <s v=""/>
    <s v="766763047245"/>
    <s v="21/11/2025 12:25"/>
  </r>
  <r>
    <x v="8"/>
    <x v="9"/>
    <n v="50"/>
    <n v="1"/>
    <s v="GCA12"/>
    <n v="99.99"/>
    <n v="0"/>
    <s v="ร้านที่2"/>
    <s v="น***ิดา ส***ำโรง"/>
    <s v="หนองคาย"/>
    <s v="-"/>
    <s v=""/>
    <s v="21/11/2025 12:25"/>
    <s v="-"/>
    <s v="J&amp;T COD"/>
    <s v="Tiktok"/>
    <s v="จ่ายทีหลัง / COD"/>
    <s v=""/>
    <s v="766763047245"/>
    <s v="21/11/2025 12:25"/>
  </r>
  <r>
    <x v="2"/>
    <x v="2"/>
    <n v="33.333333333333336"/>
    <n v="3"/>
    <s v="GCA11"/>
    <n v="100"/>
    <n v="0"/>
    <s v="ร้านที่2"/>
    <s v="ร***านนท์"/>
    <s v="พัทลุง"/>
    <s v="-"/>
    <s v=""/>
    <s v="21/11/2025 12:22"/>
    <s v="-"/>
    <s v="J&amp;T COD"/>
    <s v="Tiktok"/>
    <s v="จ่ายทีหลัง / COD"/>
    <s v=""/>
    <s v="766729994181"/>
    <s v="21/11/2025 12:23"/>
  </r>
  <r>
    <x v="3"/>
    <x v="3"/>
    <n v="66.666666666666671"/>
    <n v="3"/>
    <s v="GCA10"/>
    <n v="100"/>
    <n v="0"/>
    <s v="ร้านที่2"/>
    <s v="อ***ญา ห***นการ"/>
    <s v="นครราชสีมา"/>
    <s v="-"/>
    <s v=""/>
    <s v="21/11/2025 12:22"/>
    <s v="-"/>
    <s v="J&amp;T COD"/>
    <s v="Tiktok"/>
    <s v="จ่ายทีหลัง / COD"/>
    <s v=""/>
    <s v="766709896153"/>
    <s v="21/11/2025 12:22"/>
  </r>
  <r>
    <x v="2"/>
    <x v="2"/>
    <n v="50"/>
    <n v="6"/>
    <s v="GCA9"/>
    <n v="100"/>
    <n v="0"/>
    <s v="ร้านที่2"/>
    <s v="ว*** ส***ู"/>
    <s v="นครปฐม"/>
    <s v="-"/>
    <s v=""/>
    <s v="21/11/2025 12:19"/>
    <s v="-"/>
    <s v="J&amp;T COD"/>
    <s v="Tiktok"/>
    <s v="จ่ายทีหลัง / COD"/>
    <s v=""/>
    <s v="766750489190"/>
    <s v="21/11/2025 12:19"/>
  </r>
  <r>
    <x v="3"/>
    <x v="3"/>
    <n v="66.666666666666671"/>
    <n v="3"/>
    <s v="GCA8"/>
    <n v="100"/>
    <n v="0"/>
    <s v="ร้านที่2"/>
    <s v="ส***ดา"/>
    <s v="ประจวบคีรีขันธ์"/>
    <s v="-"/>
    <s v=""/>
    <s v="21/11/2025 12:13"/>
    <s v="-"/>
    <s v="J&amp;T COD"/>
    <s v="Tiktok"/>
    <s v="จ่ายทีหลัง / COD"/>
    <s v=""/>
    <s v="766770490161"/>
    <s v="21/11/2025 12:13"/>
  </r>
  <r>
    <x v="3"/>
    <x v="3"/>
    <n v="66.666666666666671"/>
    <n v="3"/>
    <s v="GCA7"/>
    <n v="100"/>
    <n v="0"/>
    <s v="ร้านที่2"/>
    <s v="พ***มื่น"/>
    <s v="ระยอง"/>
    <s v="-"/>
    <s v=""/>
    <s v="21/11/2025 12:13"/>
    <s v="-"/>
    <s v="J&amp;T COD"/>
    <s v="Tiktok"/>
    <s v="จ่ายทีหลัง / COD"/>
    <s v=""/>
    <s v="766758994190"/>
    <s v="21/11/2025 12:13"/>
  </r>
  <r>
    <x v="3"/>
    <x v="3"/>
    <n v="66.666666666666671"/>
    <n v="3"/>
    <s v="GCA6"/>
    <n v="110"/>
    <n v="10"/>
    <s v="ร้านที่2"/>
    <s v="ส***ญญา"/>
    <s v="สุราษฎร์ธานี"/>
    <s v="-"/>
    <s v=""/>
    <s v="21/11/2025 12:12"/>
    <s v="-"/>
    <s v="J&amp;T COD"/>
    <s v="Tiktok"/>
    <s v="จ่ายทีหลัง / COD"/>
    <s v=""/>
    <s v="766773493161"/>
    <s v="21/11/2025 12:12"/>
  </r>
  <r>
    <x v="2"/>
    <x v="2"/>
    <n v="33.333333333333336"/>
    <n v="3"/>
    <s v="GCA5"/>
    <n v="100"/>
    <n v="0"/>
    <s v="ร้านที่2"/>
    <s v="บ***อด ม***ม"/>
    <s v="ชัยนาท"/>
    <s v="-"/>
    <s v=""/>
    <s v="21/11/2025 12:12"/>
    <s v="-"/>
    <s v="J&amp;T COD"/>
    <s v="Tiktok"/>
    <s v="จ่ายทีหลัง / COD"/>
    <s v=""/>
    <s v="766745092153"/>
    <s v="21/11/2025 12:12"/>
  </r>
  <r>
    <x v="3"/>
    <x v="3"/>
    <n v="33"/>
    <n v="10"/>
    <s v="GCA4"/>
    <n v="322.06"/>
    <n v="0"/>
    <s v="ร้านที่2"/>
    <s v="ร***านนท์"/>
    <s v="พัทลุง"/>
    <s v="-"/>
    <s v=""/>
    <s v="21/11/2025 12:11"/>
    <s v="-"/>
    <s v="J&amp;T COD"/>
    <s v="Tiktok"/>
    <s v="จ่ายทีหลัง / COD"/>
    <s v=""/>
    <s v="766743093174"/>
    <s v="21/11/2025 12:12"/>
  </r>
  <r>
    <x v="6"/>
    <x v="7"/>
    <n v="50"/>
    <n v="4"/>
    <s v="GCA3"/>
    <n v="399.96"/>
    <n v="0"/>
    <s v="ร้านที่2"/>
    <s v="ป**"/>
    <s v="พัทลุง"/>
    <s v="-"/>
    <s v=""/>
    <s v="21/11/2025 12:07"/>
    <s v="-"/>
    <s v="J&amp;T COD"/>
    <s v="Tiktok"/>
    <s v="จ่ายทีหลัง / COD"/>
    <s v=""/>
    <s v="766724749243"/>
    <s v="21/11/2025 12:08"/>
  </r>
  <r>
    <x v="7"/>
    <x v="8"/>
    <n v="50"/>
    <n v="4"/>
    <s v="GCA3"/>
    <n v="399.96"/>
    <n v="0"/>
    <s v="ร้านที่2"/>
    <s v="ป**"/>
    <s v="พัทลุง"/>
    <s v="-"/>
    <s v=""/>
    <s v="21/11/2025 12:07"/>
    <s v="-"/>
    <s v="J&amp;T COD"/>
    <s v="Tiktok"/>
    <s v="จ่ายทีหลัง / COD"/>
    <s v=""/>
    <s v="766724749243"/>
    <s v="21/11/2025 12:08"/>
  </r>
  <r>
    <x v="8"/>
    <x v="9"/>
    <n v="50"/>
    <n v="4"/>
    <s v="GCA3"/>
    <n v="399.96"/>
    <n v="0"/>
    <s v="ร้านที่2"/>
    <s v="ป**"/>
    <s v="พัทลุง"/>
    <s v="-"/>
    <s v=""/>
    <s v="21/11/2025 12:07"/>
    <s v="-"/>
    <s v="J&amp;T COD"/>
    <s v="Tiktok"/>
    <s v="จ่ายทีหลัง / COD"/>
    <s v=""/>
    <s v="766724749243"/>
    <s v="21/11/2025 12:08"/>
  </r>
  <r>
    <x v="2"/>
    <x v="2"/>
    <n v="50"/>
    <n v="6"/>
    <s v="GCA0"/>
    <n v="200"/>
    <n v="0"/>
    <s v="ร้านที่2"/>
    <s v="น*** น***ี"/>
    <s v="นครราชสีมา"/>
    <s v="-"/>
    <s v=""/>
    <s v="21/11/2025 11:59"/>
    <s v="-"/>
    <s v="J&amp;T COD"/>
    <s v="Tiktok"/>
    <s v="จ่ายทีหลัง / COD"/>
    <s v=""/>
    <s v="766752488191"/>
    <s v="21/11/2025 11:59"/>
  </r>
  <r>
    <x v="0"/>
    <x v="0"/>
    <n v="66.666666666666671"/>
    <n v="15"/>
    <s v="GBZ99"/>
    <n v="500"/>
    <n v="0"/>
    <s v="ร้านที่2"/>
    <s v="พ***าร้านของฝาก"/>
    <s v="สุพรรณบุรี"/>
    <s v="-"/>
    <s v=""/>
    <s v="21/11/2025 11:57"/>
    <s v="-"/>
    <s v="J&amp;T COD"/>
    <s v="Tiktok"/>
    <s v="จ่ายทีหลัง / COD"/>
    <s v=""/>
    <s v="766708497203"/>
    <s v="21/11/2025 11:57"/>
  </r>
  <r>
    <x v="3"/>
    <x v="3"/>
    <n v="66.666666666666671"/>
    <n v="3"/>
    <s v="GBZ98"/>
    <n v="100"/>
    <n v="0"/>
    <s v="ร้านที่2"/>
    <s v="ส*** พ***อง"/>
    <s v="พระนครศรีอยุธยา"/>
    <s v="-"/>
    <s v=""/>
    <s v="21/11/2025 11:51"/>
    <s v="-"/>
    <s v="J&amp;T COD"/>
    <s v="Tiktok"/>
    <s v="จ่ายทีหลัง / COD"/>
    <s v=""/>
    <s v="766746104235"/>
    <s v="21/11/2025 11:51"/>
  </r>
  <r>
    <x v="11"/>
    <x v="13"/>
    <n v="66.333333333333329"/>
    <n v="3"/>
    <s v="GBZ97"/>
    <n v="230"/>
    <n v="0"/>
    <s v="ร้านที่1"/>
    <s v="ไ******ด"/>
    <s v="******5/42 ม.12 ตำบลไร่ขิง อำเภอสามพราน จังหวัดนครปฐม 73210"/>
    <s v="73210"/>
    <s v="33"/>
    <s v="21/11/2025 12:18"/>
    <s v="-"/>
    <s v="Flash Express"/>
    <s v="Shopee"/>
    <s v="shopee"/>
    <s v=""/>
    <s v="TH150680S1W26H"/>
    <s v="21/11/2025 11:48"/>
  </r>
  <r>
    <x v="3"/>
    <x v="3"/>
    <n v="66.666666666666671"/>
    <n v="3"/>
    <s v="GBZ95"/>
    <n v="100"/>
    <n v="0"/>
    <s v="ร้านที่2"/>
    <s v="ป***าภรณ์  พ***า"/>
    <s v="ปทุมธานี"/>
    <s v="-"/>
    <s v=""/>
    <s v="21/11/2025 11:40"/>
    <s v="-"/>
    <s v="J&amp;T COD"/>
    <s v="Tiktok"/>
    <s v="จ่ายทีหลัง / COD"/>
    <s v=""/>
    <s v="766716696196"/>
    <s v="21/11/2025 11:40"/>
  </r>
  <r>
    <x v="3"/>
    <x v="3"/>
    <n v="66.666666666666671"/>
    <n v="3"/>
    <s v="GBZ93"/>
    <n v="100"/>
    <n v="0"/>
    <s v="ร้านที่2"/>
    <s v="ม***า เ***อนทองเกื้อ"/>
    <s v="สงขลา"/>
    <s v="-"/>
    <s v=""/>
    <s v="21/11/2025 11:35"/>
    <s v="-"/>
    <s v="J&amp;T COD"/>
    <s v="Tiktok"/>
    <s v="จ่ายทีหลัง / COD"/>
    <s v=""/>
    <s v="766787903232"/>
    <s v="21/11/2025 11:35"/>
  </r>
  <r>
    <x v="5"/>
    <x v="6"/>
    <n v="75"/>
    <n v="3"/>
    <s v="GBZ91"/>
    <n v="215"/>
    <n v="0"/>
    <s v="ร้านที่1"/>
    <s v="ช******์"/>
    <s v="******บลเชียงเงิน อำเภอเมืองตาก จังหวัดตาก 63000"/>
    <s v="63000"/>
    <s v="86"/>
    <s v="21/11/2025 11:59"/>
    <s v="-"/>
    <s v="SPX Express"/>
    <s v="Shopee"/>
    <s v="shopee"/>
    <s v=""/>
    <s v="TH2577688832878"/>
    <s v="21/11/2025 11:29"/>
  </r>
  <r>
    <x v="6"/>
    <x v="7"/>
    <n v="60"/>
    <n v="2"/>
    <s v="GBZ90"/>
    <n v="179.42"/>
    <n v="0"/>
    <s v="ร้านที่2"/>
    <s v="น***ปัน ป**"/>
    <s v="กรุงเทพมหานคร"/>
    <s v="-"/>
    <s v=""/>
    <s v="21/11/2025 11:26"/>
    <s v="-"/>
    <s v="J&amp;T Express"/>
    <s v="Tiktok"/>
    <s v="tiktok"/>
    <s v=""/>
    <s v="766706443215"/>
    <s v="21/11/2025 11:26"/>
  </r>
  <r>
    <x v="7"/>
    <x v="8"/>
    <n v="60"/>
    <n v="2"/>
    <s v="GBZ90"/>
    <n v="179.42"/>
    <n v="0"/>
    <s v="ร้านที่2"/>
    <s v="น***ปัน ป**"/>
    <s v="กรุงเทพมหานคร"/>
    <s v="-"/>
    <s v=""/>
    <s v="21/11/2025 11:26"/>
    <s v="-"/>
    <s v="J&amp;T Express"/>
    <s v="Tiktok"/>
    <s v="tiktok"/>
    <s v=""/>
    <s v="766706443215"/>
    <s v="21/11/2025 11:26"/>
  </r>
  <r>
    <x v="8"/>
    <x v="9"/>
    <n v="60"/>
    <n v="2"/>
    <s v="GBZ90"/>
    <n v="179.42"/>
    <n v="0"/>
    <s v="ร้านที่2"/>
    <s v="น***ปัน ป**"/>
    <s v="กรุงเทพมหานคร"/>
    <s v="-"/>
    <s v=""/>
    <s v="21/11/2025 11:26"/>
    <s v="-"/>
    <s v="J&amp;T Express"/>
    <s v="Tiktok"/>
    <s v="tiktok"/>
    <s v=""/>
    <s v="766706443215"/>
    <s v="21/11/2025 11:26"/>
  </r>
  <r>
    <x v="2"/>
    <x v="2"/>
    <n v="50"/>
    <n v="6"/>
    <s v="GBZ89"/>
    <n v="200"/>
    <n v="0"/>
    <s v="ร้านที่2"/>
    <s v="ม***นดา​ น***ศรี"/>
    <s v="Nakhon Ratchasima"/>
    <s v="-"/>
    <s v=""/>
    <s v="21/11/2025 11:19"/>
    <s v="-"/>
    <s v="J&amp;T COD"/>
    <s v="Tiktok"/>
    <s v="จ่ายทีหลัง / COD"/>
    <s v=""/>
    <s v="766748886190"/>
    <s v="21/11/2025 11:19"/>
  </r>
  <r>
    <x v="2"/>
    <x v="2"/>
    <n v="33.333333333333336"/>
    <n v="3"/>
    <s v="GBZ88"/>
    <n v="100"/>
    <n v="0"/>
    <s v="ร้านที่2"/>
    <s v="น***ยุพเรศ โ***งศ์"/>
    <s v="เทศบาลนครสกลนคร"/>
    <s v="-"/>
    <s v=""/>
    <s v="21/11/2025 11:19"/>
    <s v="-"/>
    <s v="J&amp;T COD"/>
    <s v="Tiktok"/>
    <s v="จ่ายทีหลัง / COD"/>
    <s v=""/>
    <s v="766763199193"/>
    <s v="21/11/2025 11:19"/>
  </r>
  <r>
    <x v="2"/>
    <x v="2"/>
    <n v="33.333333333333336"/>
    <n v="3"/>
    <s v="GBZ87"/>
    <n v="100"/>
    <n v="0"/>
    <s v="ร้านที่2"/>
    <s v="ช***า ศ***ามา"/>
    <s v="เลย"/>
    <s v="-"/>
    <s v=""/>
    <s v="21/11/2025 11:18"/>
    <s v="-"/>
    <s v="J&amp;T COD"/>
    <s v="Tiktok"/>
    <s v="จ่ายทีหลัง / COD"/>
    <s v=""/>
    <s v="766755991190"/>
    <s v="21/11/2025 11:18"/>
  </r>
  <r>
    <x v="0"/>
    <x v="0"/>
    <n v="66.666666666666671"/>
    <n v="3"/>
    <s v="GBZ86"/>
    <n v="100"/>
    <n v="0"/>
    <s v="ร้านที่2"/>
    <s v="ว*** โ***วัน"/>
    <s v="ตรัง"/>
    <s v="-"/>
    <s v=""/>
    <s v="21/11/2025 11:12"/>
    <s v="-"/>
    <s v="J&amp;T COD"/>
    <s v="Tiktok"/>
    <s v="จ่ายทีหลัง / COD"/>
    <s v=""/>
    <s v="766717794113"/>
    <s v="21/11/2025 11:12"/>
  </r>
  <r>
    <x v="3"/>
    <x v="3"/>
    <n v="66.666666666666671"/>
    <n v="3"/>
    <s v="GBZ84"/>
    <n v="100"/>
    <n v="0"/>
    <s v="ร้านที่2"/>
    <s v="โ***า เ***จคาน"/>
    <s v="สมุทรปราการ"/>
    <s v="-"/>
    <s v=""/>
    <s v="21/11/2025 11:04"/>
    <s v="-"/>
    <s v="J&amp;T COD"/>
    <s v="Tiktok"/>
    <s v="จ่ายทีหลัง / COD"/>
    <s v=""/>
    <s v="766769509225"/>
    <s v="21/11/2025 11:04"/>
  </r>
  <r>
    <x v="2"/>
    <x v="2"/>
    <n v="33.333333333333336"/>
    <n v="3"/>
    <s v="GBZ82"/>
    <n v="100"/>
    <n v="0"/>
    <s v="ร้านที่2"/>
    <s v="ป***อม ป***ามานัง"/>
    <s v="บุรีรัมย์"/>
    <s v="-"/>
    <s v=""/>
    <s v="21/11/2025 10:54"/>
    <s v="-"/>
    <s v="J&amp;T Express"/>
    <s v="Tiktok"/>
    <s v="tiktok"/>
    <s v=""/>
    <s v="766765496151"/>
    <s v="21/11/2025 10:54"/>
  </r>
  <r>
    <x v="0"/>
    <x v="0"/>
    <n v="66.666666666666671"/>
    <n v="3"/>
    <s v="GBZ81"/>
    <n v="100"/>
    <n v="0"/>
    <s v="ร้านที่2"/>
    <s v="ช***ธร อ***ุ่ง"/>
    <s v="ตาก"/>
    <s v="-"/>
    <s v=""/>
    <s v="21/11/2025 10:48"/>
    <s v="-"/>
    <s v="J&amp;T COD"/>
    <s v="Tiktok"/>
    <s v="จ่ายทีหลัง / COD"/>
    <s v=""/>
    <s v="766714197115"/>
    <s v="21/11/2025 10:48"/>
  </r>
  <r>
    <x v="3"/>
    <x v="3"/>
    <n v="66.666666666666671"/>
    <n v="3"/>
    <s v="GBZ80"/>
    <n v="100"/>
    <n v="0"/>
    <s v="ร้านที่2"/>
    <s v="พ***  บ***พันธ์"/>
    <s v="ชลบุรี"/>
    <s v="-"/>
    <s v=""/>
    <s v="21/11/2025 10:47"/>
    <s v="-"/>
    <s v="J&amp;T COD"/>
    <s v="Tiktok"/>
    <s v="จ่ายทีหลัง / COD"/>
    <s v=""/>
    <s v="766701294192"/>
    <s v="21/11/2025 10:47"/>
  </r>
  <r>
    <x v="0"/>
    <x v="0"/>
    <n v="33"/>
    <n v="10"/>
    <s v="GBZ78"/>
    <n v="330"/>
    <n v="0"/>
    <s v="ร้านที่2"/>
    <s v="ก***ชากร ส***า"/>
    <s v="พิจิตร"/>
    <s v="-"/>
    <s v=""/>
    <s v="21/11/2025 10:47"/>
    <s v="-"/>
    <s v="J&amp;T COD"/>
    <s v="Tiktok"/>
    <s v="จ่ายทีหลัง / COD"/>
    <s v=""/>
    <s v="766798795114"/>
    <s v="21/11/2025 10:47"/>
  </r>
  <r>
    <x v="3"/>
    <x v="3"/>
    <n v="66.666666666666671"/>
    <n v="3"/>
    <s v="GBZ77"/>
    <n v="100"/>
    <n v="0"/>
    <s v="ร้านที่2"/>
    <s v="ี***ัย   แ***ันทร์"/>
    <s v="ชลบุรี"/>
    <s v="-"/>
    <s v=""/>
    <s v="21/11/2025 10:47"/>
    <s v="-"/>
    <s v="J&amp;T COD"/>
    <s v="Tiktok"/>
    <s v="จ่ายทีหลัง / COD"/>
    <s v=""/>
    <s v="766750901232"/>
    <s v="21/11/2025 10:47"/>
  </r>
  <r>
    <x v="6"/>
    <x v="7"/>
    <n v="50"/>
    <n v="1"/>
    <s v="GBZ76"/>
    <n v="100"/>
    <n v="0"/>
    <s v="ร้านที่4"/>
    <s v="บ***า พ***ศิริ"/>
    <s v="เพชรบูรณ์"/>
    <s v="-"/>
    <s v=""/>
    <s v="21/11/2025 10:46"/>
    <s v="-"/>
    <s v="J&amp;T COD"/>
    <s v="Tiktok"/>
    <s v="จ่ายทีหลัง / COD"/>
    <s v=""/>
    <s v="766755841235"/>
    <s v="21/11/2025 10:46"/>
  </r>
  <r>
    <x v="7"/>
    <x v="8"/>
    <n v="50"/>
    <n v="1"/>
    <s v="GBZ76"/>
    <n v="100"/>
    <n v="0"/>
    <s v="ร้านที่4"/>
    <s v="บ***า พ***ศิริ"/>
    <s v="เพชรบูรณ์"/>
    <s v="-"/>
    <s v=""/>
    <s v="21/11/2025 10:46"/>
    <s v="-"/>
    <s v="J&amp;T COD"/>
    <s v="Tiktok"/>
    <s v="จ่ายทีหลัง / COD"/>
    <s v=""/>
    <s v="766755841235"/>
    <s v="21/11/2025 10:46"/>
  </r>
  <r>
    <x v="8"/>
    <x v="9"/>
    <n v="50"/>
    <n v="1"/>
    <s v="GBZ76"/>
    <n v="100"/>
    <n v="0"/>
    <s v="ร้านที่4"/>
    <s v="บ***า พ***ศิริ"/>
    <s v="เพชรบูรณ์"/>
    <s v="-"/>
    <s v=""/>
    <s v="21/11/2025 10:46"/>
    <s v="-"/>
    <s v="J&amp;T COD"/>
    <s v="Tiktok"/>
    <s v="จ่ายทีหลัง / COD"/>
    <s v=""/>
    <s v="766755841235"/>
    <s v="21/11/2025 10:46"/>
  </r>
  <r>
    <x v="3"/>
    <x v="3"/>
    <n v="33"/>
    <n v="10"/>
    <s v="GBZ75"/>
    <n v="335"/>
    <n v="0"/>
    <s v="ร้านที่2"/>
    <s v="ไ***นทร์ อ***ล้า"/>
    <s v="กรุงเทพฯ"/>
    <s v="-"/>
    <s v=""/>
    <s v="21/11/2025 10:40"/>
    <s v="-"/>
    <s v="J&amp;T Express"/>
    <s v="Tiktok"/>
    <s v="tiktok"/>
    <s v=""/>
    <s v="766709091164"/>
    <s v="21/11/2025 10:39"/>
  </r>
  <r>
    <x v="3"/>
    <x v="3"/>
    <n v="66.666666666666671"/>
    <n v="3"/>
    <s v="GBZ74"/>
    <n v="100"/>
    <n v="0"/>
    <s v="ร้านที่2"/>
    <s v="ว***า แ***ั่ว"/>
    <s v="สระบุรี"/>
    <s v="-"/>
    <s v=""/>
    <s v="21/11/2025 10:36"/>
    <s v="-"/>
    <s v="J&amp;T COD"/>
    <s v="Tiktok"/>
    <s v="จ่ายทีหลัง / COD"/>
    <s v=""/>
    <s v="766720291190"/>
    <s v="21/11/2025 10:36"/>
  </r>
  <r>
    <x v="18"/>
    <x v="20"/>
    <n v="12"/>
    <n v="10"/>
    <s v="GBZ73"/>
    <n v="121"/>
    <n v="0"/>
    <s v="ร้านที่1"/>
    <s v="ร******ย"/>
    <s v="******น นเรศวร, ตำบลหอรัตนไชย, อำเภอพระนครศรีอยุธยา ตำบลหอรัตนไชย อำเภอพระนครศรีอยุธยา จังหวัดพระนครศรีอยุธยา 13000"/>
    <s v="13000"/>
    <s v="85"/>
    <s v="21/11/2025 10:33"/>
    <s v="-"/>
    <s v="SPX Express"/>
    <s v="Shopee"/>
    <s v="shopee"/>
    <s v=""/>
    <s v="TH253327614229Q"/>
    <s v="21/11/2025 10:33"/>
  </r>
  <r>
    <x v="3"/>
    <x v="3"/>
    <n v="60"/>
    <n v="1"/>
    <s v="GBZ72"/>
    <n v="215"/>
    <n v="0"/>
    <s v="ร้านที่10"/>
    <s v="อ้อ"/>
    <s v="21 ซอยพระราม3/29_x000a_ถนนพระราม3_x000a_แขวงบางโพงพาง_x000a_เขตยานนาวา_x000a_กรุงเทพฯ 10120"/>
    <s v="10120"/>
    <s v="0898995506"/>
    <s v="21/11/2025 10:29"/>
    <s v="raweewan5499@gmail.com"/>
    <s v="EMS COD"/>
    <s v="facebook"/>
    <s v="กสิกร"/>
    <s v=""/>
    <s v="WA045630094TH"/>
    <s v="21/11/2025 10:29"/>
  </r>
  <r>
    <x v="15"/>
    <x v="17"/>
    <n v="65"/>
    <n v="1"/>
    <s v="GBZ72"/>
    <n v="215"/>
    <n v="0"/>
    <s v="ร้านที่10"/>
    <s v="อ้อ"/>
    <s v="21 ซอยพระราม3/29_x000a_ถนนพระราม3_x000a_แขวงบางโพงพาง_x000a_เขตยานนาวา_x000a_กรุงเทพฯ 10120"/>
    <s v="10120"/>
    <s v="0898995506"/>
    <s v="21/11/2025 10:29"/>
    <s v="raweewan5499@gmail.com"/>
    <s v="EMS COD"/>
    <s v="facebook"/>
    <s v="กสิกร"/>
    <s v=""/>
    <s v="WA045630094TH"/>
    <s v="21/11/2025 10:29"/>
  </r>
  <r>
    <x v="1"/>
    <x v="1"/>
    <n v="139"/>
    <n v="1"/>
    <s v="GBZ72"/>
    <n v="215"/>
    <n v="0"/>
    <s v="ร้านที่10"/>
    <s v="อ้อ"/>
    <s v="21 ซอยพระราม3/29_x000a_ถนนพระราม3_x000a_แขวงบางโพงพาง_x000a_เขตยานนาวา_x000a_กรุงเทพฯ 10120"/>
    <s v="10120"/>
    <s v="0898995506"/>
    <s v="21/11/2025 10:29"/>
    <s v="raweewan5499@gmail.com"/>
    <s v="EMS COD"/>
    <s v="facebook"/>
    <s v="กสิกร"/>
    <s v=""/>
    <s v="WA045630094TH"/>
    <s v="21/11/2025 10:29"/>
  </r>
  <r>
    <x v="2"/>
    <x v="2"/>
    <n v="33.333333333333336"/>
    <n v="3"/>
    <s v="GBZ71"/>
    <n v="120"/>
    <n v="7.5"/>
    <s v="ร้านที่1"/>
    <s v="รัศมี สามารถ"/>
    <s v="4/487 หมู่5 หมู่บ้านอาสาเฮาส์ ซอย14 ถนนวัดต้นเชือก_x000a__x000a_บางใหญ่/ Bang Yaiนนทบุรี/ Nonthaburi_x000a_11140"/>
    <s v="11140"/>
    <s v="660636289524"/>
    <s v="21/11/2025 10:27"/>
    <s v="-"/>
    <s v="Kerry_dropoff"/>
    <s v="Lazada"/>
    <s v="lazada"/>
    <s v=""/>
    <s v="LEXPU0630705682"/>
    <s v="21/11/2025 10:27"/>
  </r>
  <r>
    <x v="6"/>
    <x v="7"/>
    <n v="50"/>
    <n v="1"/>
    <s v="GBZ70"/>
    <n v="99.99"/>
    <n v="0"/>
    <s v="ร้านที่2"/>
    <s v="ธ***ารัตน์ เ***ยวคุ้มภัย"/>
    <s v="เพชรบุรี"/>
    <s v="-"/>
    <s v=""/>
    <s v="21/11/2025 10:26"/>
    <s v="-"/>
    <s v="J&amp;T COD"/>
    <s v="Tiktok"/>
    <s v="จ่ายทีหลัง / COD"/>
    <s v=""/>
    <s v="766792543274"/>
    <s v="21/11/2025 10:26"/>
  </r>
  <r>
    <x v="7"/>
    <x v="8"/>
    <n v="50"/>
    <n v="1"/>
    <s v="GBZ70"/>
    <n v="99.99"/>
    <n v="0"/>
    <s v="ร้านที่2"/>
    <s v="ธ***ารัตน์ เ***ยวคุ้มภัย"/>
    <s v="เพชรบุรี"/>
    <s v="-"/>
    <s v=""/>
    <s v="21/11/2025 10:26"/>
    <s v="-"/>
    <s v="J&amp;T COD"/>
    <s v="Tiktok"/>
    <s v="จ่ายทีหลัง / COD"/>
    <s v=""/>
    <s v="766792543274"/>
    <s v="21/11/2025 10:26"/>
  </r>
  <r>
    <x v="8"/>
    <x v="9"/>
    <n v="50"/>
    <n v="1"/>
    <s v="GBZ70"/>
    <n v="99.99"/>
    <n v="0"/>
    <s v="ร้านที่2"/>
    <s v="ธ***ารัตน์ เ***ยวคุ้มภัย"/>
    <s v="เพชรบุรี"/>
    <s v="-"/>
    <s v=""/>
    <s v="21/11/2025 10:26"/>
    <s v="-"/>
    <s v="J&amp;T COD"/>
    <s v="Tiktok"/>
    <s v="จ่ายทีหลัง / COD"/>
    <s v=""/>
    <s v="766792543274"/>
    <s v="21/11/2025 10:26"/>
  </r>
  <r>
    <x v="2"/>
    <x v="2"/>
    <n v="50"/>
    <n v="6"/>
    <s v="GBZ69"/>
    <n v="200"/>
    <n v="0"/>
    <s v="ร้านที่2"/>
    <s v="ป*** จ***าสุข"/>
    <s v="กรุงเทพฯ"/>
    <s v="-"/>
    <s v=""/>
    <s v="21/11/2025 10:25"/>
    <s v="-"/>
    <s v="J&amp;T COD"/>
    <s v="Tiktok"/>
    <s v="จ่ายทีหลัง / COD"/>
    <s v=""/>
    <s v="766772195114"/>
    <s v="21/11/2025 10:25"/>
  </r>
  <r>
    <x v="6"/>
    <x v="7"/>
    <n v="50"/>
    <n v="1"/>
    <s v="GBZ68"/>
    <n v="99.99"/>
    <n v="0"/>
    <s v="ร้านที่2"/>
    <s v="น** ส***าร  บ***ชารี"/>
    <s v="ลพบุรี"/>
    <s v="-"/>
    <s v=""/>
    <s v="21/11/2025 10:24"/>
    <s v="-"/>
    <s v="J&amp;T Express"/>
    <s v="Tiktok"/>
    <s v="tiktok"/>
    <s v=""/>
    <s v="766719442230"/>
    <s v="21/11/2025 10:24"/>
  </r>
  <r>
    <x v="7"/>
    <x v="8"/>
    <n v="50"/>
    <n v="1"/>
    <s v="GBZ68"/>
    <n v="99.99"/>
    <n v="0"/>
    <s v="ร้านที่2"/>
    <s v="น** ส***าร  บ***ชารี"/>
    <s v="ลพบุรี"/>
    <s v="-"/>
    <s v=""/>
    <s v="21/11/2025 10:24"/>
    <s v="-"/>
    <s v="J&amp;T Express"/>
    <s v="Tiktok"/>
    <s v="tiktok"/>
    <s v=""/>
    <s v="766719442230"/>
    <s v="21/11/2025 10:24"/>
  </r>
  <r>
    <x v="8"/>
    <x v="9"/>
    <n v="50"/>
    <n v="1"/>
    <s v="GBZ68"/>
    <n v="99.99"/>
    <n v="0"/>
    <s v="ร้านที่2"/>
    <s v="น** ส***าร  บ***ชารี"/>
    <s v="ลพบุรี"/>
    <s v="-"/>
    <s v=""/>
    <s v="21/11/2025 10:24"/>
    <s v="-"/>
    <s v="J&amp;T Express"/>
    <s v="Tiktok"/>
    <s v="tiktok"/>
    <s v=""/>
    <s v="766719442230"/>
    <s v="21/11/2025 10:24"/>
  </r>
  <r>
    <x v="2"/>
    <x v="2"/>
    <n v="50"/>
    <n v="6"/>
    <s v="GBZ67"/>
    <n v="200"/>
    <n v="0"/>
    <s v="ร้านที่2"/>
    <s v="ป*** จ***าสุข"/>
    <s v="กรุงเทพฯ"/>
    <s v="-"/>
    <s v=""/>
    <s v="21/11/2025 10:23"/>
    <s v="-"/>
    <s v="J&amp;T COD"/>
    <s v="Tiktok"/>
    <s v="จ่ายทีหลัง / COD"/>
    <s v=""/>
    <s v="766725798134"/>
    <s v="21/11/2025 10:24"/>
  </r>
  <r>
    <x v="3"/>
    <x v="3"/>
    <n v="33"/>
    <n v="10"/>
    <s v="GBZ66"/>
    <n v="322.06"/>
    <n v="0"/>
    <s v="ร้านที่2"/>
    <s v="M***reeร้านปากหม้อชายเดี่ยว"/>
    <s v="มุกดาหาร"/>
    <s v="-"/>
    <s v=""/>
    <s v="21/11/2025 10:18"/>
    <s v="-"/>
    <s v="J&amp;T Express"/>
    <s v="Tiktok"/>
    <s v="tiktok"/>
    <s v=""/>
    <s v="766755694176"/>
    <s v="21/11/2025 10:17"/>
  </r>
  <r>
    <x v="6"/>
    <x v="7"/>
    <n v="50"/>
    <n v="1"/>
    <s v="GBZ65"/>
    <n v="100"/>
    <n v="0"/>
    <s v="ร้านที่2"/>
    <s v="ช***ันท์ บ***่ง"/>
    <s v="นครสวรรค์"/>
    <s v="-"/>
    <s v=""/>
    <s v="21/11/2025 10:15"/>
    <s v="-"/>
    <s v="J&amp;T Express"/>
    <s v="Tiktok"/>
    <s v="tiktok"/>
    <s v=""/>
    <s v="766700347280"/>
    <s v="21/11/2025 10:15"/>
  </r>
  <r>
    <x v="7"/>
    <x v="8"/>
    <n v="50"/>
    <n v="1"/>
    <s v="GBZ65"/>
    <n v="100"/>
    <n v="0"/>
    <s v="ร้านที่2"/>
    <s v="ช***ันท์ บ***่ง"/>
    <s v="นครสวรรค์"/>
    <s v="-"/>
    <s v=""/>
    <s v="21/11/2025 10:15"/>
    <s v="-"/>
    <s v="J&amp;T Express"/>
    <s v="Tiktok"/>
    <s v="tiktok"/>
    <s v=""/>
    <s v="766700347280"/>
    <s v="21/11/2025 10:15"/>
  </r>
  <r>
    <x v="8"/>
    <x v="9"/>
    <n v="50"/>
    <n v="1"/>
    <s v="GBZ65"/>
    <n v="100"/>
    <n v="0"/>
    <s v="ร้านที่2"/>
    <s v="ช***ันท์ บ***่ง"/>
    <s v="นครสวรรค์"/>
    <s v="-"/>
    <s v=""/>
    <s v="21/11/2025 10:15"/>
    <s v="-"/>
    <s v="J&amp;T Express"/>
    <s v="Tiktok"/>
    <s v="tiktok"/>
    <s v=""/>
    <s v="766700347280"/>
    <s v="21/11/2025 10:15"/>
  </r>
  <r>
    <x v="3"/>
    <x v="3"/>
    <n v="66.666666666666671"/>
    <n v="12"/>
    <s v="GBZ64"/>
    <n v="410"/>
    <n v="10"/>
    <s v="ร้านที่2"/>
    <s v="ส***ก พ***์คุณาวัฒน์"/>
    <s v="ชลบุรี"/>
    <s v="-"/>
    <s v=""/>
    <s v="21/11/2025 10:09"/>
    <s v="-"/>
    <s v="J&amp;T COD"/>
    <s v="Tiktok"/>
    <s v="จ่ายทีหลัง / COD"/>
    <s v=""/>
    <s v="766712697144"/>
    <s v="21/11/2025 10:09"/>
  </r>
  <r>
    <x v="3"/>
    <x v="3"/>
    <n v="66.666666666666671"/>
    <n v="3"/>
    <s v="GBZ63"/>
    <n v="100"/>
    <n v="0"/>
    <s v="ร้านที่2"/>
    <s v="พ***ราณี ศ***ุภา"/>
    <s v="มุกดาหาร"/>
    <s v="-"/>
    <s v=""/>
    <s v="21/11/2025 10:06"/>
    <s v="-"/>
    <s v="Flash Express Thailand COD"/>
    <s v="Tiktok"/>
    <s v="จ่ายทีหลัง / COD"/>
    <s v=""/>
    <s v="THT460529Z5F16Z"/>
    <s v="21/11/2025 10:06"/>
  </r>
  <r>
    <x v="3"/>
    <x v="3"/>
    <n v="66.666666666666671"/>
    <n v="3"/>
    <s v="GBZ62"/>
    <n v="100"/>
    <n v="0"/>
    <s v="ร้านที่2"/>
    <s v="ต***"/>
    <s v="นครศรีธรรมราช"/>
    <s v="-"/>
    <s v=""/>
    <s v="21/11/2025 10:05"/>
    <s v="-"/>
    <s v="J&amp;T COD"/>
    <s v="Tiktok"/>
    <s v="จ่ายทีหลัง / COD"/>
    <s v=""/>
    <s v="766764696165"/>
    <s v="21/11/2025 10:05"/>
  </r>
  <r>
    <x v="3"/>
    <x v="3"/>
    <n v="66.666666666666671"/>
    <n v="12"/>
    <s v="GBZ60"/>
    <n v="400"/>
    <n v="0"/>
    <s v="ร้านที่2"/>
    <s v="ล***า"/>
    <s v="พิจิตร"/>
    <s v="-"/>
    <s v=""/>
    <s v="21/11/2025 09:54"/>
    <s v="-"/>
    <s v="J&amp;T Express"/>
    <s v="Tiktok"/>
    <s v="tiktok"/>
    <s v=""/>
    <s v="766715892143"/>
    <s v="21/11/2025 09:53"/>
  </r>
  <r>
    <x v="2"/>
    <x v="2"/>
    <n v="33.333333333333336"/>
    <n v="3"/>
    <s v="GBZ59"/>
    <n v="100"/>
    <n v="0"/>
    <s v="ร้านที่2"/>
    <s v="จ***ภา"/>
    <s v="ระยอง"/>
    <s v="-"/>
    <s v=""/>
    <s v="21/11/2025 09:51"/>
    <s v="-"/>
    <s v="J&amp;T Express"/>
    <s v="Tiktok"/>
    <s v="tiktok"/>
    <s v=""/>
    <s v="766728298140"/>
    <s v="21/11/2025 09:51"/>
  </r>
  <r>
    <x v="6"/>
    <x v="7"/>
    <n v="50"/>
    <n v="1"/>
    <s v="GBZ58"/>
    <n v="99.99"/>
    <n v="0"/>
    <s v="ร้านที่2"/>
    <s v="จ***หรา  ล***ือง"/>
    <s v="ชัยภูมิ"/>
    <s v="-"/>
    <s v=""/>
    <s v="21/11/2025 09:50"/>
    <s v="-"/>
    <s v="J&amp;T COD"/>
    <s v="Tiktok"/>
    <s v="จ่ายทีหลัง / COD"/>
    <s v=""/>
    <s v="766787947273"/>
    <s v="21/11/2025 09:50"/>
  </r>
  <r>
    <x v="7"/>
    <x v="8"/>
    <n v="50"/>
    <n v="1"/>
    <s v="GBZ58"/>
    <n v="99.99"/>
    <n v="0"/>
    <s v="ร้านที่2"/>
    <s v="จ***หรา  ล***ือง"/>
    <s v="ชัยภูมิ"/>
    <s v="-"/>
    <s v=""/>
    <s v="21/11/2025 09:50"/>
    <s v="-"/>
    <s v="J&amp;T COD"/>
    <s v="Tiktok"/>
    <s v="จ่ายทีหลัง / COD"/>
    <s v=""/>
    <s v="766787947273"/>
    <s v="21/11/2025 09:50"/>
  </r>
  <r>
    <x v="8"/>
    <x v="9"/>
    <n v="50"/>
    <n v="1"/>
    <s v="GBZ58"/>
    <n v="99.99"/>
    <n v="0"/>
    <s v="ร้านที่2"/>
    <s v="จ***หรา  ล***ือง"/>
    <s v="ชัยภูมิ"/>
    <s v="-"/>
    <s v=""/>
    <s v="21/11/2025 09:50"/>
    <s v="-"/>
    <s v="J&amp;T COD"/>
    <s v="Tiktok"/>
    <s v="จ่ายทีหลัง / COD"/>
    <s v=""/>
    <s v="766787947273"/>
    <s v="21/11/2025 09:50"/>
  </r>
  <r>
    <x v="2"/>
    <x v="2"/>
    <n v="33.333333333333336"/>
    <n v="3"/>
    <s v="GBZ57"/>
    <n v="100"/>
    <n v="0"/>
    <s v="ร้านที่2"/>
    <s v="เ***ยบไง"/>
    <s v="สมุทรปราการ"/>
    <s v="-"/>
    <s v=""/>
    <s v="21/11/2025 09:49"/>
    <s v="-"/>
    <s v="Flash Express Thailand COD"/>
    <s v="Tiktok"/>
    <s v="จ่ายทีหลัง / COD"/>
    <s v=""/>
    <s v="THT020329Z5EG8Z"/>
    <s v="21/11/2025 09:49"/>
  </r>
  <r>
    <x v="6"/>
    <x v="7"/>
    <n v="50"/>
    <n v="1"/>
    <s v="GBZ55"/>
    <n v="99.99"/>
    <n v="0"/>
    <s v="ร้านที่2"/>
    <s v="ร***ิกร  แ***งสกุล"/>
    <s v="นครราชสีมา"/>
    <s v="-"/>
    <s v=""/>
    <s v="21/11/2025 09:47"/>
    <s v="-"/>
    <s v="J&amp;T COD"/>
    <s v="Tiktok"/>
    <s v="จ่ายทีหลัง / COD"/>
    <s v=""/>
    <s v="766727749270"/>
    <s v="21/11/2025 09:47"/>
  </r>
  <r>
    <x v="7"/>
    <x v="8"/>
    <n v="50"/>
    <n v="1"/>
    <s v="GBZ55"/>
    <n v="99.99"/>
    <n v="0"/>
    <s v="ร้านที่2"/>
    <s v="ร***ิกร  แ***งสกุล"/>
    <s v="นครราชสีมา"/>
    <s v="-"/>
    <s v=""/>
    <s v="21/11/2025 09:47"/>
    <s v="-"/>
    <s v="J&amp;T COD"/>
    <s v="Tiktok"/>
    <s v="จ่ายทีหลัง / COD"/>
    <s v=""/>
    <s v="766727749270"/>
    <s v="21/11/2025 09:47"/>
  </r>
  <r>
    <x v="8"/>
    <x v="9"/>
    <n v="50"/>
    <n v="1"/>
    <s v="GBZ55"/>
    <n v="99.99"/>
    <n v="0"/>
    <s v="ร้านที่2"/>
    <s v="ร***ิกร  แ***งสกุล"/>
    <s v="นครราชสีมา"/>
    <s v="-"/>
    <s v=""/>
    <s v="21/11/2025 09:47"/>
    <s v="-"/>
    <s v="J&amp;T COD"/>
    <s v="Tiktok"/>
    <s v="จ่ายทีหลัง / COD"/>
    <s v=""/>
    <s v="766727749270"/>
    <s v="21/11/2025 09:47"/>
  </r>
  <r>
    <x v="3"/>
    <x v="3"/>
    <n v="66.666666666666671"/>
    <n v="3"/>
    <s v="GBZ54"/>
    <n v="100"/>
    <n v="0"/>
    <s v="ร้านที่2"/>
    <s v="ส***ช ค***า"/>
    <s v="ชลบุรี"/>
    <s v="-"/>
    <s v=""/>
    <s v="21/11/2025 09:45"/>
    <s v="-"/>
    <s v="J&amp;T Express"/>
    <s v="Tiktok"/>
    <s v="tiktok"/>
    <s v=""/>
    <s v="766724499166"/>
    <s v="21/11/2025 09:44"/>
  </r>
  <r>
    <x v="3"/>
    <x v="3"/>
    <n v="66.666666666666671"/>
    <n v="3"/>
    <s v="GBZ53"/>
    <n v="100"/>
    <n v="0"/>
    <s v="ร้านที่2"/>
    <s v="อ***ัตน์ แ***บ่องาม"/>
    <s v="นครราชสีมา"/>
    <s v="-"/>
    <s v=""/>
    <s v="21/11/2025 09:43"/>
    <s v="-"/>
    <s v="J&amp;T COD"/>
    <s v="Tiktok"/>
    <s v="จ่ายทีหลัง / COD"/>
    <s v=""/>
    <s v="766702991202"/>
    <s v="21/11/2025 09:43"/>
  </r>
  <r>
    <x v="2"/>
    <x v="2"/>
    <n v="33.333333333333336"/>
    <n v="3"/>
    <s v="GBZ52"/>
    <n v="100"/>
    <n v="0"/>
    <s v="ร้านที่2"/>
    <s v="u***5929056177490"/>
    <s v="พิษณุโลก"/>
    <s v="-"/>
    <s v=""/>
    <s v="21/11/2025 09:39"/>
    <s v="-"/>
    <s v="J&amp;T COD"/>
    <s v="Tiktok"/>
    <s v="จ่ายทีหลัง / COD"/>
    <s v=""/>
    <s v="766795394186"/>
    <s v="21/11/2025 09:39"/>
  </r>
  <r>
    <x v="3"/>
    <x v="3"/>
    <n v="66.666666666666671"/>
    <n v="3"/>
    <s v="GBZ51"/>
    <n v="100"/>
    <n v="0"/>
    <s v="ร้านที่2"/>
    <s v="ว***"/>
    <s v="นครปฐม"/>
    <s v="-"/>
    <s v=""/>
    <s v="21/11/2025 09:37"/>
    <s v="-"/>
    <s v="Flash Express Thailand COD"/>
    <s v="Tiktok"/>
    <s v="จ่ายทีหลัง / COD"/>
    <s v=""/>
    <s v="THT15062A0MS21Z"/>
    <s v="21/11/2025 09:37"/>
  </r>
  <r>
    <x v="2"/>
    <x v="2"/>
    <n v="33.333333333333336"/>
    <n v="3"/>
    <s v="GBZ50"/>
    <n v="100"/>
    <n v="0"/>
    <s v="ร้านที่2"/>
    <s v="u***1928043641438"/>
    <s v="น่าน"/>
    <s v="-"/>
    <s v=""/>
    <s v="21/11/2025 09:36"/>
    <s v="-"/>
    <s v="J&amp;T COD"/>
    <s v="Tiktok"/>
    <s v="จ่ายทีหลัง / COD"/>
    <s v=""/>
    <s v="766776590182"/>
    <s v="21/11/2025 09:36"/>
  </r>
  <r>
    <x v="2"/>
    <x v="2"/>
    <n v="33.333333333333336"/>
    <n v="3"/>
    <s v="GBZ49"/>
    <n v="100"/>
    <n v="0"/>
    <s v="ร้านที่2"/>
    <s v="น*** ช***กษ์"/>
    <s v="สงขลา"/>
    <s v="-"/>
    <s v=""/>
    <s v="21/11/2025 09:32"/>
    <s v="-"/>
    <s v="J&amp;T COD"/>
    <s v="Tiktok"/>
    <s v="จ่ายทีหลัง / COD"/>
    <s v=""/>
    <s v="766725391180"/>
    <s v="21/11/2025 09:32"/>
  </r>
  <r>
    <x v="3"/>
    <x v="3"/>
    <n v="66.666666666666671"/>
    <n v="3"/>
    <s v="GBZ48"/>
    <n v="100"/>
    <n v="0"/>
    <s v="ร้านที่2"/>
    <s v="ร***ิกร  แ***งสกุล"/>
    <s v="นครราชสีมา"/>
    <s v="-"/>
    <s v=""/>
    <s v="21/11/2025 09:32"/>
    <s v="-"/>
    <s v="J&amp;T COD"/>
    <s v="Tiktok"/>
    <s v="จ่ายทีหลัง / COD"/>
    <s v=""/>
    <s v="766726693165"/>
    <s v="21/11/2025 09:32"/>
  </r>
  <r>
    <x v="6"/>
    <x v="7"/>
    <n v="50"/>
    <n v="1"/>
    <s v="GBZ47"/>
    <n v="100"/>
    <n v="0"/>
    <s v="ร้านที่2"/>
    <s v="ม***า ก***่นทา"/>
    <s v="เทศบาลนครสกลนคร"/>
    <s v="-"/>
    <s v=""/>
    <s v="21/11/2025 09:29"/>
    <s v="-"/>
    <s v="J&amp;T COD"/>
    <s v="Tiktok"/>
    <s v="จ่ายทีหลัง / COD"/>
    <s v=""/>
    <s v="766724443236"/>
    <s v="21/11/2025 09:29"/>
  </r>
  <r>
    <x v="7"/>
    <x v="8"/>
    <n v="50"/>
    <n v="1"/>
    <s v="GBZ47"/>
    <n v="100"/>
    <n v="0"/>
    <s v="ร้านที่2"/>
    <s v="ม***า ก***่นทา"/>
    <s v="เทศบาลนครสกลนคร"/>
    <s v="-"/>
    <s v=""/>
    <s v="21/11/2025 09:29"/>
    <s v="-"/>
    <s v="J&amp;T COD"/>
    <s v="Tiktok"/>
    <s v="จ่ายทีหลัง / COD"/>
    <s v=""/>
    <s v="766724443236"/>
    <s v="21/11/2025 09:29"/>
  </r>
  <r>
    <x v="8"/>
    <x v="9"/>
    <n v="50"/>
    <n v="1"/>
    <s v="GBZ47"/>
    <n v="100"/>
    <n v="0"/>
    <s v="ร้านที่2"/>
    <s v="ม***า ก***่นทา"/>
    <s v="เทศบาลนครสกลนคร"/>
    <s v="-"/>
    <s v=""/>
    <s v="21/11/2025 09:29"/>
    <s v="-"/>
    <s v="J&amp;T COD"/>
    <s v="Tiktok"/>
    <s v="จ่ายทีหลัง / COD"/>
    <s v=""/>
    <s v="766724443236"/>
    <s v="21/11/2025 09:29"/>
  </r>
  <r>
    <x v="2"/>
    <x v="2"/>
    <n v="33.333333333333336"/>
    <n v="3"/>
    <s v="GBZ46"/>
    <n v="100"/>
    <n v="0"/>
    <s v="ร้านที่2"/>
    <s v="ส***ง โ***ี่ยม"/>
    <s v="ตาก"/>
    <s v="-"/>
    <s v=""/>
    <s v="21/11/2025 09:29"/>
    <s v="-"/>
    <s v="J&amp;T COD"/>
    <s v="Tiktok"/>
    <s v="จ่ายทีหลัง / COD"/>
    <s v=""/>
    <s v="766784390190"/>
    <s v="21/11/2025 09:29"/>
  </r>
  <r>
    <x v="2"/>
    <x v="2"/>
    <n v="50"/>
    <n v="6"/>
    <s v="GBZ45"/>
    <n v="200"/>
    <n v="0"/>
    <s v="ร้านที่2"/>
    <s v="R**"/>
    <s v="อุดรธานี"/>
    <s v="-"/>
    <s v=""/>
    <s v="21/11/2025 09:22"/>
    <s v="-"/>
    <s v="J&amp;T COD"/>
    <s v="Tiktok"/>
    <s v="จ่ายทีหลัง / COD"/>
    <s v=""/>
    <s v="766775088170"/>
    <s v="21/11/2025 09:22"/>
  </r>
  <r>
    <x v="0"/>
    <x v="0"/>
    <n v="66.666666666666671"/>
    <n v="3"/>
    <s v="GBZ44"/>
    <n v="100"/>
    <n v="0"/>
    <s v="ร้านที่2"/>
    <s v="ก***ิดา  ก***บัวบาน"/>
    <s v="ชลบุรี"/>
    <s v="-"/>
    <s v=""/>
    <s v="21/11/2025 09:21"/>
    <s v="-"/>
    <s v="J&amp;T COD"/>
    <s v="Tiktok"/>
    <s v="จ่ายทีหลัง / COD"/>
    <s v=""/>
    <s v="766720489183"/>
    <s v="21/11/2025 09:21"/>
  </r>
  <r>
    <x v="6"/>
    <x v="7"/>
    <n v="50"/>
    <n v="2"/>
    <s v="GBZ43"/>
    <n v="200"/>
    <n v="0"/>
    <s v="ร้านที่4"/>
    <s v="ฟ***ล"/>
    <s v="สงขลา"/>
    <s v="-"/>
    <s v=""/>
    <s v="21/11/2025 09:20"/>
    <s v="-"/>
    <s v="J&amp;T COD"/>
    <s v="Tiktok"/>
    <s v="จ่ายทีหลัง / COD"/>
    <s v=""/>
    <s v="766707844210"/>
    <s v="21/11/2025 09:21"/>
  </r>
  <r>
    <x v="7"/>
    <x v="8"/>
    <n v="50"/>
    <n v="2"/>
    <s v="GBZ43"/>
    <n v="200"/>
    <n v="0"/>
    <s v="ร้านที่4"/>
    <s v="ฟ***ล"/>
    <s v="สงขลา"/>
    <s v="-"/>
    <s v=""/>
    <s v="21/11/2025 09:20"/>
    <s v="-"/>
    <s v="J&amp;T COD"/>
    <s v="Tiktok"/>
    <s v="จ่ายทีหลัง / COD"/>
    <s v=""/>
    <s v="766707844210"/>
    <s v="21/11/2025 09:21"/>
  </r>
  <r>
    <x v="8"/>
    <x v="9"/>
    <n v="50"/>
    <n v="2"/>
    <s v="GBZ43"/>
    <n v="200"/>
    <n v="0"/>
    <s v="ร้านที่4"/>
    <s v="ฟ***ล"/>
    <s v="สงขลา"/>
    <s v="-"/>
    <s v=""/>
    <s v="21/11/2025 09:20"/>
    <s v="-"/>
    <s v="J&amp;T COD"/>
    <s v="Tiktok"/>
    <s v="จ่ายทีหลัง / COD"/>
    <s v=""/>
    <s v="766707844210"/>
    <s v="21/11/2025 09:21"/>
  </r>
  <r>
    <x v="3"/>
    <x v="3"/>
    <n v="66.666666666666671"/>
    <n v="3"/>
    <s v="GBZ42"/>
    <n v="100"/>
    <n v="0"/>
    <s v="ร้านที่2"/>
    <s v="อ***ย์หลักสอง"/>
    <s v="สมุทรสาคร"/>
    <s v="-"/>
    <s v=""/>
    <s v="21/11/2025 09:00"/>
    <s v="-"/>
    <s v="J&amp;T COD"/>
    <s v="Tiktok"/>
    <s v="จ่ายทีหลัง / COD"/>
    <s v=""/>
    <s v="766747690166"/>
    <s v="21/11/2025 09:00"/>
  </r>
  <r>
    <x v="18"/>
    <x v="20"/>
    <n v="12"/>
    <n v="10"/>
    <s v="GBZ41"/>
    <n v="121"/>
    <n v="0"/>
    <s v="ร้านที่1"/>
    <s v="ส******ข"/>
    <s v="******ตำบลอ่างทอง อำเภอทับสะแก จังหวัดประจวบคีรีขันธ์ 77130"/>
    <s v="77130"/>
    <s v="30"/>
    <s v="21/11/2025 08:56"/>
    <s v="-"/>
    <s v="SPX Express"/>
    <s v="Shopee"/>
    <s v="shopee"/>
    <s v=""/>
    <s v="TH258390390482N"/>
    <s v="21/11/2025 08:56"/>
  </r>
  <r>
    <x v="6"/>
    <x v="7"/>
    <n v="50"/>
    <n v="1"/>
    <s v="GBZ40"/>
    <n v="99.99"/>
    <n v="0"/>
    <s v="ร้านที่2"/>
    <s v="ศ***ญา อ***รัตน์โสภณ"/>
    <s v="ชัยภูมิ"/>
    <s v="-"/>
    <s v=""/>
    <s v="21/11/2025 08:51"/>
    <s v="-"/>
    <s v="J&amp;T COD"/>
    <s v="Tiktok"/>
    <s v="จ่ายทีหลัง / COD"/>
    <s v=""/>
    <s v="766781445242"/>
    <s v="21/11/2025 08:51"/>
  </r>
  <r>
    <x v="7"/>
    <x v="8"/>
    <n v="50"/>
    <n v="1"/>
    <s v="GBZ40"/>
    <n v="99.99"/>
    <n v="0"/>
    <s v="ร้านที่2"/>
    <s v="ศ***ญา อ***รัตน์โสภณ"/>
    <s v="ชัยภูมิ"/>
    <s v="-"/>
    <s v=""/>
    <s v="21/11/2025 08:51"/>
    <s v="-"/>
    <s v="J&amp;T COD"/>
    <s v="Tiktok"/>
    <s v="จ่ายทีหลัง / COD"/>
    <s v=""/>
    <s v="766781445242"/>
    <s v="21/11/2025 08:51"/>
  </r>
  <r>
    <x v="8"/>
    <x v="9"/>
    <n v="50"/>
    <n v="1"/>
    <s v="GBZ40"/>
    <n v="99.99"/>
    <n v="0"/>
    <s v="ร้านที่2"/>
    <s v="ศ***ญา อ***รัตน์โสภณ"/>
    <s v="ชัยภูมิ"/>
    <s v="-"/>
    <s v=""/>
    <s v="21/11/2025 08:51"/>
    <s v="-"/>
    <s v="J&amp;T COD"/>
    <s v="Tiktok"/>
    <s v="จ่ายทีหลัง / COD"/>
    <s v=""/>
    <s v="766781445242"/>
    <s v="21/11/2025 08:51"/>
  </r>
  <r>
    <x v="18"/>
    <x v="20"/>
    <n v="12"/>
    <n v="10"/>
    <s v="GBZ38"/>
    <n v="200"/>
    <n v="0"/>
    <s v="ร้านที่1"/>
    <s v="ห******น"/>
    <s v="******ำบลป่าหวาย อำเภอสวนผึ้ง จังหวัดราชบุรี 70180"/>
    <s v="70180"/>
    <s v="39"/>
    <s v="21/11/2025 09:20"/>
    <s v="-"/>
    <s v="SPX Express"/>
    <s v="Shopee"/>
    <s v="shopee"/>
    <s v=""/>
    <s v="TH257536608045K"/>
    <s v="21/11/2025 08:50"/>
  </r>
  <r>
    <x v="5"/>
    <x v="6"/>
    <n v="79"/>
    <n v="1"/>
    <s v="GBZ38"/>
    <n v="200"/>
    <n v="0"/>
    <s v="ร้านที่1"/>
    <s v="ห******น"/>
    <s v="******ำบลป่าหวาย อำเภอสวนผึ้ง จังหวัดราชบุรี 70180"/>
    <s v="70180"/>
    <s v="39"/>
    <s v="21/11/2025 09:20"/>
    <s v="-"/>
    <s v="SPX Express"/>
    <s v="Shopee"/>
    <s v="shopee"/>
    <s v=""/>
    <s v="TH257536608045K"/>
    <s v="21/11/2025 08:50"/>
  </r>
  <r>
    <x v="5"/>
    <x v="6"/>
    <n v="90"/>
    <n v="2"/>
    <s v="GBZ37"/>
    <n v="135"/>
    <n v="0"/>
    <s v="ร้านที่3"/>
    <s v="คุณณัฐญา ยะเจริญ"/>
    <s v="129/3 หมู่บ้านแมกไม้ หมู่ 1 ตำบลตะเคียนเตี้ย_x000a__x000a_บางละมุง/ Bang Lamungชลบุรี/ Chonburi_x000a_20150"/>
    <s v="20150"/>
    <s v="660868416601"/>
    <s v="21/11/2025 08:48"/>
    <s v="-"/>
    <s v="Kerry_dropoff"/>
    <s v="Lazada"/>
    <s v="lazada"/>
    <s v=""/>
    <s v="LEXPU0630710259"/>
    <s v="21/11/2025 08:48"/>
  </r>
  <r>
    <x v="3"/>
    <x v="3"/>
    <n v="66.666666666666671"/>
    <n v="6"/>
    <s v="GBZ36"/>
    <n v="200"/>
    <n v="0"/>
    <s v="ร้านที่2"/>
    <s v="จ***พร พ***ระไพ"/>
    <s v="นนทบุรี"/>
    <s v="-"/>
    <s v=""/>
    <s v="21/11/2025 08:42"/>
    <s v="-"/>
    <s v="Flash Express Thailand COD"/>
    <s v="Tiktok"/>
    <s v="จ่ายทีหลัง / COD"/>
    <s v=""/>
    <s v="THT030129Z54Z8Z"/>
    <s v="21/11/2025 08:42"/>
  </r>
  <r>
    <x v="3"/>
    <x v="3"/>
    <n v="66.666666666666671"/>
    <n v="3"/>
    <s v="GBZ35"/>
    <n v="100"/>
    <n v="0"/>
    <s v="ร้านที่2"/>
    <s v="น***ิ​ยา​ จ***า​ธน​ธรรม​"/>
    <s v="ชลบุรี"/>
    <s v="-"/>
    <s v=""/>
    <s v="21/11/2025 08:33"/>
    <s v="-"/>
    <s v="J&amp;T COD"/>
    <s v="Tiktok"/>
    <s v="จ่ายทีหลัง / COD"/>
    <s v=""/>
    <s v="766706191204"/>
    <s v="21/11/2025 08:34"/>
  </r>
  <r>
    <x v="2"/>
    <x v="2"/>
    <n v="33.333333333333336"/>
    <n v="3"/>
    <s v="GBZ34"/>
    <n v="100"/>
    <n v="0"/>
    <s v="ร้านที่2"/>
    <s v="ด***รัตน์ ช***วรรณ"/>
    <s v="กรุงเทพฯ"/>
    <s v="-"/>
    <s v=""/>
    <s v="21/11/2025 08:33"/>
    <s v="-"/>
    <s v="J&amp;T COD"/>
    <s v="Tiktok"/>
    <s v="จ่ายทีหลัง / COD"/>
    <s v=""/>
    <s v="766740993185"/>
    <s v="21/11/2025 08:33"/>
  </r>
  <r>
    <x v="3"/>
    <x v="3"/>
    <n v="66.666666666666671"/>
    <n v="3"/>
    <s v="GBZ33"/>
    <n v="100"/>
    <n v="0"/>
    <s v="ร้านที่2"/>
    <s v="ท***บ35"/>
    <s v="สมุทรปราการ"/>
    <s v="-"/>
    <s v=""/>
    <s v="21/11/2025 08:28"/>
    <s v="-"/>
    <s v="Flash Express Thailand COD"/>
    <s v="Tiktok"/>
    <s v="จ่ายทีหลัง / COD"/>
    <s v=""/>
    <s v="THT02032A0MSN9Z"/>
    <s v="21/11/2025 08:28"/>
  </r>
  <r>
    <x v="6"/>
    <x v="7"/>
    <n v="50"/>
    <n v="1"/>
    <s v="GBZ32"/>
    <n v="100"/>
    <n v="0"/>
    <s v="ร้านที่4"/>
    <s v="เ***นภา  โ***รัตน์"/>
    <s v="นครศรีธรรมราช"/>
    <s v="-"/>
    <s v=""/>
    <s v="21/11/2025 08:20"/>
    <s v="-"/>
    <s v="J&amp;T COD"/>
    <s v="Tiktok"/>
    <s v="จ่ายทีหลัง / COD"/>
    <s v=""/>
    <s v="766792109300"/>
    <s v="21/11/2025 08:20"/>
  </r>
  <r>
    <x v="7"/>
    <x v="8"/>
    <n v="50"/>
    <n v="1"/>
    <s v="GBZ32"/>
    <n v="100"/>
    <n v="0"/>
    <s v="ร้านที่4"/>
    <s v="เ***นภา  โ***รัตน์"/>
    <s v="นครศรีธรรมราช"/>
    <s v="-"/>
    <s v=""/>
    <s v="21/11/2025 08:20"/>
    <s v="-"/>
    <s v="J&amp;T COD"/>
    <s v="Tiktok"/>
    <s v="จ่ายทีหลัง / COD"/>
    <s v=""/>
    <s v="766792109300"/>
    <s v="21/11/2025 08:20"/>
  </r>
  <r>
    <x v="8"/>
    <x v="9"/>
    <n v="50"/>
    <n v="1"/>
    <s v="GBZ32"/>
    <n v="100"/>
    <n v="0"/>
    <s v="ร้านที่4"/>
    <s v="เ***นภา  โ***รัตน์"/>
    <s v="นครศรีธรรมราช"/>
    <s v="-"/>
    <s v=""/>
    <s v="21/11/2025 08:20"/>
    <s v="-"/>
    <s v="J&amp;T COD"/>
    <s v="Tiktok"/>
    <s v="จ่ายทีหลัง / COD"/>
    <s v=""/>
    <s v="766792109300"/>
    <s v="21/11/2025 08:20"/>
  </r>
  <r>
    <x v="3"/>
    <x v="3"/>
    <n v="66.666666666666671"/>
    <n v="3"/>
    <s v="GBZ31"/>
    <n v="100"/>
    <n v="0"/>
    <s v="ร้านที่2"/>
    <s v="แ***ันทร์ยานะ"/>
    <s v="ชลบุรี"/>
    <s v="-"/>
    <s v=""/>
    <s v="21/11/2025 08:19"/>
    <s v="-"/>
    <s v="J&amp;T COD"/>
    <s v="Tiktok"/>
    <s v="จ่ายทีหลัง / COD"/>
    <s v=""/>
    <s v="766766995201"/>
    <s v="21/11/2025 08:19"/>
  </r>
  <r>
    <x v="2"/>
    <x v="2"/>
    <n v="33.333333333333336"/>
    <n v="3"/>
    <s v="GBZ30"/>
    <n v="100"/>
    <n v="0"/>
    <s v="ร้านที่2"/>
    <s v="ฟ**"/>
    <s v="บุรีรัมย์"/>
    <s v="-"/>
    <s v=""/>
    <s v="21/11/2025 08:19"/>
    <s v="-"/>
    <s v="Flash Express Thailand COD"/>
    <s v="Tiktok"/>
    <s v="จ่ายทีหลัง / COD"/>
    <s v="เอารสชาติอื่นแล้วทนกาแฟนะคะ"/>
    <s v="THT28042A0MRS5Z"/>
    <s v="21/11/2025 08:19"/>
  </r>
  <r>
    <x v="2"/>
    <x v="2"/>
    <n v="50"/>
    <n v="6"/>
    <s v="GBZ29"/>
    <n v="300"/>
    <n v="0"/>
    <s v="ร้านที่2"/>
    <s v="ส***รษา ส***รณะ"/>
    <s v="นครศรีธรรมราช"/>
    <s v="-"/>
    <s v=""/>
    <s v="21/11/2025 08:17"/>
    <s v="-"/>
    <s v="J&amp;T COD"/>
    <s v="Tiktok"/>
    <s v="จ่ายทีหลัง / COD"/>
    <s v=""/>
    <s v="766789485140"/>
    <s v="21/11/2025 08:17"/>
  </r>
  <r>
    <x v="2"/>
    <x v="2"/>
    <n v="33.333333333333336"/>
    <n v="3"/>
    <s v="GBZ29"/>
    <n v="300"/>
    <n v="0"/>
    <s v="ร้านที่2"/>
    <s v="ส***รษา ส***รณะ"/>
    <s v="นครศรีธรรมราช"/>
    <s v="-"/>
    <s v=""/>
    <s v="21/11/2025 08:17"/>
    <s v="-"/>
    <s v="J&amp;T COD"/>
    <s v="Tiktok"/>
    <s v="จ่ายทีหลัง / COD"/>
    <s v=""/>
    <s v="766789485140"/>
    <s v="21/11/2025 08:17"/>
  </r>
  <r>
    <x v="6"/>
    <x v="7"/>
    <n v="50"/>
    <n v="1"/>
    <s v="GBZ28"/>
    <n v="100"/>
    <n v="0"/>
    <s v="ร้านที่4"/>
    <s v="น***วัลย์ ว***ษจันทร์"/>
    <s v="อุดรธานี"/>
    <s v="-"/>
    <s v=""/>
    <s v="21/11/2025 08:10"/>
    <s v="-"/>
    <s v="J&amp;T COD"/>
    <s v="Tiktok"/>
    <s v="จ่ายทีหลัง / COD"/>
    <s v=""/>
    <s v="766731643241"/>
    <s v="21/11/2025 08:10"/>
  </r>
  <r>
    <x v="7"/>
    <x v="8"/>
    <n v="50"/>
    <n v="1"/>
    <s v="GBZ28"/>
    <n v="100"/>
    <n v="0"/>
    <s v="ร้านที่4"/>
    <s v="น***วัลย์ ว***ษจันทร์"/>
    <s v="อุดรธานี"/>
    <s v="-"/>
    <s v=""/>
    <s v="21/11/2025 08:10"/>
    <s v="-"/>
    <s v="J&amp;T COD"/>
    <s v="Tiktok"/>
    <s v="จ่ายทีหลัง / COD"/>
    <s v=""/>
    <s v="766731643241"/>
    <s v="21/11/2025 08:10"/>
  </r>
  <r>
    <x v="8"/>
    <x v="9"/>
    <n v="50"/>
    <n v="1"/>
    <s v="GBZ28"/>
    <n v="100"/>
    <n v="0"/>
    <s v="ร้านที่4"/>
    <s v="น***วัลย์ ว***ษจันทร์"/>
    <s v="อุดรธานี"/>
    <s v="-"/>
    <s v=""/>
    <s v="21/11/2025 08:10"/>
    <s v="-"/>
    <s v="J&amp;T COD"/>
    <s v="Tiktok"/>
    <s v="จ่ายทีหลัง / COD"/>
    <s v=""/>
    <s v="766731643241"/>
    <s v="21/11/2025 08:10"/>
  </r>
  <r>
    <x v="6"/>
    <x v="7"/>
    <n v="50"/>
    <n v="1"/>
    <s v="GBZ27"/>
    <n v="100"/>
    <n v="0"/>
    <s v="ร้านที่4"/>
    <s v="น***วัลย์ ว***ษจันทร์"/>
    <s v="อุดรธานี"/>
    <s v="-"/>
    <s v=""/>
    <s v="21/11/2025 08:08"/>
    <s v="-"/>
    <s v="J&amp;T COD"/>
    <s v="Tiktok"/>
    <s v="จ่ายทีหลัง / COD"/>
    <s v=""/>
    <s v="766759248231"/>
    <s v="21/11/2025 08:08"/>
  </r>
  <r>
    <x v="7"/>
    <x v="8"/>
    <n v="50"/>
    <n v="1"/>
    <s v="GBZ27"/>
    <n v="100"/>
    <n v="0"/>
    <s v="ร้านที่4"/>
    <s v="น***วัลย์ ว***ษจันทร์"/>
    <s v="อุดรธานี"/>
    <s v="-"/>
    <s v=""/>
    <s v="21/11/2025 08:08"/>
    <s v="-"/>
    <s v="J&amp;T COD"/>
    <s v="Tiktok"/>
    <s v="จ่ายทีหลัง / COD"/>
    <s v=""/>
    <s v="766759248231"/>
    <s v="21/11/2025 08:08"/>
  </r>
  <r>
    <x v="8"/>
    <x v="9"/>
    <n v="50"/>
    <n v="1"/>
    <s v="GBZ27"/>
    <n v="100"/>
    <n v="0"/>
    <s v="ร้านที่4"/>
    <s v="น***วัลย์ ว***ษจันทร์"/>
    <s v="อุดรธานี"/>
    <s v="-"/>
    <s v=""/>
    <s v="21/11/2025 08:08"/>
    <s v="-"/>
    <s v="J&amp;T COD"/>
    <s v="Tiktok"/>
    <s v="จ่ายทีหลัง / COD"/>
    <s v=""/>
    <s v="766759248231"/>
    <s v="21/11/2025 08:08"/>
  </r>
  <r>
    <x v="2"/>
    <x v="2"/>
    <n v="50"/>
    <n v="6"/>
    <s v="GBZ26"/>
    <n v="100"/>
    <n v="0"/>
    <s v="ร้านที่2"/>
    <s v="น***วัลย์ ว***ษจันทร์"/>
    <s v="อุดรธานี"/>
    <s v="-"/>
    <s v=""/>
    <s v="21/11/2025 08:06"/>
    <s v="-"/>
    <s v="J&amp;T COD"/>
    <s v="Tiktok"/>
    <s v="จ่ายทีหลัง / COD"/>
    <s v=""/>
    <s v="766786583205"/>
    <s v="21/11/2025 08:06"/>
  </r>
  <r>
    <x v="3"/>
    <x v="3"/>
    <n v="66.666666666666671"/>
    <n v="3"/>
    <s v="GBZ25"/>
    <n v="100"/>
    <n v="0"/>
    <s v="ร้านที่2"/>
    <s v="อ***ณ์"/>
    <s v="พระนครศรีอยุธยา"/>
    <s v="-"/>
    <s v=""/>
    <s v="21/11/2025 07:55"/>
    <s v="-"/>
    <s v="J&amp;T COD"/>
    <s v="Tiktok"/>
    <s v="จ่ายทีหลัง / COD"/>
    <s v=""/>
    <s v="766736897205"/>
    <s v="21/11/2025 07:55"/>
  </r>
  <r>
    <x v="6"/>
    <x v="7"/>
    <n v="50"/>
    <n v="2"/>
    <s v="GBZ24"/>
    <n v="199.98"/>
    <n v="0"/>
    <s v="ร้านที่2"/>
    <s v="ร***าภรณ์ อ***สุข"/>
    <s v="สุโขทัย"/>
    <s v="-"/>
    <s v=""/>
    <s v="21/11/2025 07:49"/>
    <s v="-"/>
    <s v="J&amp;T COD"/>
    <s v="Tiktok"/>
    <s v="จ่ายทีหลัง / COD"/>
    <s v=""/>
    <s v="766707245216"/>
    <s v="21/11/2025 07:49"/>
  </r>
  <r>
    <x v="7"/>
    <x v="8"/>
    <n v="50"/>
    <n v="2"/>
    <s v="GBZ24"/>
    <n v="199.98"/>
    <n v="0"/>
    <s v="ร้านที่2"/>
    <s v="ร***าภรณ์ อ***สุข"/>
    <s v="สุโขทัย"/>
    <s v="-"/>
    <s v=""/>
    <s v="21/11/2025 07:49"/>
    <s v="-"/>
    <s v="J&amp;T COD"/>
    <s v="Tiktok"/>
    <s v="จ่ายทีหลัง / COD"/>
    <s v=""/>
    <s v="766707245216"/>
    <s v="21/11/2025 07:49"/>
  </r>
  <r>
    <x v="8"/>
    <x v="9"/>
    <n v="50"/>
    <n v="2"/>
    <s v="GBZ24"/>
    <n v="199.98"/>
    <n v="0"/>
    <s v="ร้านที่2"/>
    <s v="ร***าภรณ์ อ***สุข"/>
    <s v="สุโขทัย"/>
    <s v="-"/>
    <s v=""/>
    <s v="21/11/2025 07:49"/>
    <s v="-"/>
    <s v="J&amp;T COD"/>
    <s v="Tiktok"/>
    <s v="จ่ายทีหลัง / COD"/>
    <s v=""/>
    <s v="766707245216"/>
    <s v="21/11/2025 07:49"/>
  </r>
  <r>
    <x v="6"/>
    <x v="7"/>
    <n v="50"/>
    <n v="1"/>
    <s v="GBZ23"/>
    <n v="100"/>
    <n v="0"/>
    <s v="ร้านที่4"/>
    <s v="น***น"/>
    <s v="ปราจีนบุรี"/>
    <s v="-"/>
    <s v=""/>
    <s v="21/11/2025 07:48"/>
    <s v="-"/>
    <s v="J&amp;T COD"/>
    <s v="Tiktok"/>
    <s v="จ่ายทีหลัง / COD"/>
    <s v=""/>
    <s v="766767644241"/>
    <s v="21/11/2025 07:48"/>
  </r>
  <r>
    <x v="7"/>
    <x v="8"/>
    <n v="50"/>
    <n v="1"/>
    <s v="GBZ23"/>
    <n v="100"/>
    <n v="0"/>
    <s v="ร้านที่4"/>
    <s v="น***น"/>
    <s v="ปราจีนบุรี"/>
    <s v="-"/>
    <s v=""/>
    <s v="21/11/2025 07:48"/>
    <s v="-"/>
    <s v="J&amp;T COD"/>
    <s v="Tiktok"/>
    <s v="จ่ายทีหลัง / COD"/>
    <s v=""/>
    <s v="766767644241"/>
    <s v="21/11/2025 07:48"/>
  </r>
  <r>
    <x v="8"/>
    <x v="9"/>
    <n v="50"/>
    <n v="1"/>
    <s v="GBZ23"/>
    <n v="100"/>
    <n v="0"/>
    <s v="ร้านที่4"/>
    <s v="น***น"/>
    <s v="ปราจีนบุรี"/>
    <s v="-"/>
    <s v=""/>
    <s v="21/11/2025 07:48"/>
    <s v="-"/>
    <s v="J&amp;T COD"/>
    <s v="Tiktok"/>
    <s v="จ่ายทีหลัง / COD"/>
    <s v=""/>
    <s v="766767644241"/>
    <s v="21/11/2025 07:48"/>
  </r>
  <r>
    <x v="5"/>
    <x v="6"/>
    <n v="66.333333333333329"/>
    <n v="6"/>
    <s v="GBZ22"/>
    <n v="1018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1/11/2025 08:13"/>
    <s v="-"/>
    <s v="SPX Express"/>
    <s v="Shopee"/>
    <s v="shopee"/>
    <s v=""/>
    <s v="TH257462344271X"/>
    <s v="21/11/2025 07:44"/>
  </r>
  <r>
    <x v="5"/>
    <x v="6"/>
    <n v="72"/>
    <n v="3"/>
    <s v="GBZ22"/>
    <n v="1018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1/11/2025 08:13"/>
    <s v="-"/>
    <s v="SPX Express"/>
    <s v="Shopee"/>
    <s v="shopee"/>
    <s v=""/>
    <s v="TH257462344271X"/>
    <s v="21/11/2025 07:44"/>
  </r>
  <r>
    <x v="5"/>
    <x v="6"/>
    <n v="72"/>
    <n v="2"/>
    <s v="GBZ22"/>
    <n v="1018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1/11/2025 08:13"/>
    <s v="-"/>
    <s v="SPX Express"/>
    <s v="Shopee"/>
    <s v="shopee"/>
    <s v=""/>
    <s v="TH257462344271X"/>
    <s v="21/11/2025 07:44"/>
  </r>
  <r>
    <x v="5"/>
    <x v="6"/>
    <n v="77.5"/>
    <n v="2"/>
    <s v="GBZ22"/>
    <n v="1018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1/11/2025 08:13"/>
    <s v="-"/>
    <s v="SPX Express"/>
    <s v="Shopee"/>
    <s v="shopee"/>
    <s v=""/>
    <s v="TH257462344271X"/>
    <s v="21/11/2025 07:44"/>
  </r>
  <r>
    <x v="5"/>
    <x v="6"/>
    <n v="71"/>
    <n v="1"/>
    <s v="GBZ22"/>
    <n v="1018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1/11/2025 08:13"/>
    <s v="-"/>
    <s v="SPX Express"/>
    <s v="Shopee"/>
    <s v="shopee"/>
    <s v=""/>
    <s v="TH257462344271X"/>
    <s v="21/11/2025 07:44"/>
  </r>
  <r>
    <x v="6"/>
    <x v="7"/>
    <n v="50"/>
    <n v="1"/>
    <s v="GBZ21"/>
    <n v="99.99"/>
    <n v="0"/>
    <s v="ร้านที่2"/>
    <s v="ภ***  เ***ับทิม"/>
    <s v="กาฬสินธุ์"/>
    <s v="-"/>
    <s v=""/>
    <s v="21/11/2025 07:43"/>
    <s v="-"/>
    <s v="J&amp;T COD"/>
    <s v="Tiktok"/>
    <s v="จ่ายทีหลัง / COD"/>
    <s v=""/>
    <s v="766797742266"/>
    <s v="21/11/2025 07:43"/>
  </r>
  <r>
    <x v="7"/>
    <x v="8"/>
    <n v="50"/>
    <n v="1"/>
    <s v="GBZ21"/>
    <n v="99.99"/>
    <n v="0"/>
    <s v="ร้านที่2"/>
    <s v="ภ***  เ***ับทิม"/>
    <s v="กาฬสินธุ์"/>
    <s v="-"/>
    <s v=""/>
    <s v="21/11/2025 07:43"/>
    <s v="-"/>
    <s v="J&amp;T COD"/>
    <s v="Tiktok"/>
    <s v="จ่ายทีหลัง / COD"/>
    <s v=""/>
    <s v="766797742266"/>
    <s v="21/11/2025 07:43"/>
  </r>
  <r>
    <x v="8"/>
    <x v="9"/>
    <n v="50"/>
    <n v="1"/>
    <s v="GBZ21"/>
    <n v="99.99"/>
    <n v="0"/>
    <s v="ร้านที่2"/>
    <s v="ภ***  เ***ับทิม"/>
    <s v="กาฬสินธุ์"/>
    <s v="-"/>
    <s v=""/>
    <s v="21/11/2025 07:43"/>
    <s v="-"/>
    <s v="J&amp;T COD"/>
    <s v="Tiktok"/>
    <s v="จ่ายทีหลัง / COD"/>
    <s v=""/>
    <s v="766797742266"/>
    <s v="21/11/2025 07:43"/>
  </r>
  <r>
    <x v="3"/>
    <x v="3"/>
    <n v="66.666666666666671"/>
    <n v="3"/>
    <s v="GBZ20"/>
    <n v="100"/>
    <n v="0"/>
    <s v="ร้านที่2"/>
    <s v="พ***วา บ***ะภา"/>
    <s v="เลย"/>
    <s v="-"/>
    <s v=""/>
    <s v="21/11/2025 07:37"/>
    <s v="-"/>
    <s v="J&amp;T COD"/>
    <s v="Tiktok"/>
    <s v="จ่ายทีหลัง / COD"/>
    <s v=""/>
    <s v="766788903226"/>
    <s v="21/11/2025 07:37"/>
  </r>
  <r>
    <x v="2"/>
    <x v="2"/>
    <n v="33.333333333333336"/>
    <n v="3"/>
    <s v="GBZ19"/>
    <n v="100"/>
    <n v="0"/>
    <s v="ร้านที่2"/>
    <s v="พ***วา บ***ะภา"/>
    <s v="เลย"/>
    <s v="-"/>
    <s v=""/>
    <s v="21/11/2025 07:34"/>
    <s v="-"/>
    <s v="J&amp;T COD"/>
    <s v="Tiktok"/>
    <s v="จ่ายทีหลัง / COD"/>
    <s v=""/>
    <s v="766712397194"/>
    <s v="21/11/2025 07:34"/>
  </r>
  <r>
    <x v="6"/>
    <x v="7"/>
    <n v="50"/>
    <n v="1"/>
    <s v="GBZ17"/>
    <n v="100"/>
    <n v="0"/>
    <s v="ร้านที่4"/>
    <s v="น***ิติวุฒิ ป***สุวรรณกุล"/>
    <s v="ชลบุรี"/>
    <s v="-"/>
    <s v=""/>
    <s v="21/11/2025 07:24"/>
    <s v="-"/>
    <s v="J&amp;T Express"/>
    <s v="Tiktok"/>
    <s v="tiktok"/>
    <s v=""/>
    <s v="766746741272"/>
    <s v="21/11/2025 07:23"/>
  </r>
  <r>
    <x v="7"/>
    <x v="8"/>
    <n v="50"/>
    <n v="1"/>
    <s v="GBZ17"/>
    <n v="100"/>
    <n v="0"/>
    <s v="ร้านที่4"/>
    <s v="น***ิติวุฒิ ป***สุวรรณกุล"/>
    <s v="ชลบุรี"/>
    <s v="-"/>
    <s v=""/>
    <s v="21/11/2025 07:24"/>
    <s v="-"/>
    <s v="J&amp;T Express"/>
    <s v="Tiktok"/>
    <s v="tiktok"/>
    <s v=""/>
    <s v="766746741272"/>
    <s v="21/11/2025 07:23"/>
  </r>
  <r>
    <x v="8"/>
    <x v="9"/>
    <n v="50"/>
    <n v="1"/>
    <s v="GBZ17"/>
    <n v="100"/>
    <n v="0"/>
    <s v="ร้านที่4"/>
    <s v="น***ิติวุฒิ ป***สุวรรณกุล"/>
    <s v="ชลบุรี"/>
    <s v="-"/>
    <s v=""/>
    <s v="21/11/2025 07:24"/>
    <s v="-"/>
    <s v="J&amp;T Express"/>
    <s v="Tiktok"/>
    <s v="tiktok"/>
    <s v=""/>
    <s v="766746741272"/>
    <s v="21/11/2025 07:23"/>
  </r>
  <r>
    <x v="2"/>
    <x v="2"/>
    <n v="50"/>
    <n v="6"/>
    <s v="GBZ16"/>
    <n v="100"/>
    <n v="0"/>
    <s v="ร้านที่2"/>
    <s v="ศ***ุฒิ  ท***ุรักษ์"/>
    <s v="อ่างทอง"/>
    <s v="-"/>
    <s v=""/>
    <s v="21/11/2025 07:22"/>
    <s v="-"/>
    <s v="J&amp;T COD"/>
    <s v="Tiktok"/>
    <s v="จ่ายทีหลัง / COD"/>
    <s v=""/>
    <s v="766774186205"/>
    <s v="21/11/2025 07:22"/>
  </r>
  <r>
    <x v="9"/>
    <x v="5"/>
    <n v="81.75"/>
    <n v="1"/>
    <s v="GBZ15"/>
    <n v="88.75"/>
    <n v="7"/>
    <s v="ร้านที่1"/>
    <s v="น.ส วิชิราภรณ์ ศรมณี"/>
    <s v="ทรัพยงค์ อพาร์ทเม้นท์ ตึก 3 ห้อง 506 662/40 ซอย เจริญสุข ถนน พระราม4 คลองเตย 10110 · คลองเตย/ Khlong Toei_x000a__x000a_คลองเตย/ Khlong Toeiกรุงเทพมหานคร/ Bangkok_x000a_10110"/>
    <s v="10110"/>
    <s v="660949648992"/>
    <s v="21/11/2025 07:22"/>
    <s v="-"/>
    <s v="Kerry_dropoff"/>
    <s v="Lazada"/>
    <s v="lazada"/>
    <s v=""/>
    <s v="LEXPU0630781641"/>
    <s v="21/11/2025 07:21"/>
  </r>
  <r>
    <x v="3"/>
    <x v="3"/>
    <n v="66.666666666666671"/>
    <n v="3"/>
    <s v="GBZ14"/>
    <n v="100"/>
    <n v="0"/>
    <s v="ร้านที่2"/>
    <s v="ข***ใจ อ***"/>
    <s v="สมุทรปราการ"/>
    <s v="-"/>
    <s v=""/>
    <s v="21/11/2025 07:18"/>
    <s v="-"/>
    <s v="J&amp;T Express"/>
    <s v="Tiktok"/>
    <s v="tiktok"/>
    <s v=""/>
    <s v="766721508221"/>
    <s v="21/11/2025 07:17"/>
  </r>
  <r>
    <x v="6"/>
    <x v="7"/>
    <n v="50"/>
    <n v="1"/>
    <s v="GBZ13"/>
    <n v="99.99"/>
    <n v="0"/>
    <s v="ร้านที่2"/>
    <s v="ก***า"/>
    <s v="เชียงใหม่"/>
    <s v="-"/>
    <s v=""/>
    <s v="21/11/2025 07:14"/>
    <s v="-"/>
    <s v="J&amp;T COD"/>
    <s v="Tiktok"/>
    <s v="จ่ายทีหลัง / COD"/>
    <s v=""/>
    <s v="766739546263"/>
    <s v="21/11/2025 07:15"/>
  </r>
  <r>
    <x v="7"/>
    <x v="8"/>
    <n v="50"/>
    <n v="1"/>
    <s v="GBZ13"/>
    <n v="99.99"/>
    <n v="0"/>
    <s v="ร้านที่2"/>
    <s v="ก***า"/>
    <s v="เชียงใหม่"/>
    <s v="-"/>
    <s v=""/>
    <s v="21/11/2025 07:14"/>
    <s v="-"/>
    <s v="J&amp;T COD"/>
    <s v="Tiktok"/>
    <s v="จ่ายทีหลัง / COD"/>
    <s v=""/>
    <s v="766739546263"/>
    <s v="21/11/2025 07:15"/>
  </r>
  <r>
    <x v="8"/>
    <x v="9"/>
    <n v="50"/>
    <n v="1"/>
    <s v="GBZ13"/>
    <n v="99.99"/>
    <n v="0"/>
    <s v="ร้านที่2"/>
    <s v="ก***า"/>
    <s v="เชียงใหม่"/>
    <s v="-"/>
    <s v=""/>
    <s v="21/11/2025 07:14"/>
    <s v="-"/>
    <s v="J&amp;T COD"/>
    <s v="Tiktok"/>
    <s v="จ่ายทีหลัง / COD"/>
    <s v=""/>
    <s v="766739546263"/>
    <s v="21/11/2025 07:15"/>
  </r>
  <r>
    <x v="3"/>
    <x v="3"/>
    <n v="66.666666666666671"/>
    <n v="3"/>
    <s v="GBZ12"/>
    <n v="100"/>
    <n v="0"/>
    <s v="ร้านที่2"/>
    <s v="p***ky142"/>
    <s v="สุรินทร์"/>
    <s v="-"/>
    <s v=""/>
    <s v="21/11/2025 07:14"/>
    <s v="-"/>
    <s v="J&amp;T COD"/>
    <s v="Tiktok"/>
    <s v="จ่ายทีหลัง / COD"/>
    <s v=""/>
    <s v="766758893202"/>
    <s v="21/11/2025 07:14"/>
  </r>
  <r>
    <x v="3"/>
    <x v="3"/>
    <n v="66.666666666666671"/>
    <n v="3"/>
    <s v="GBZ11"/>
    <n v="100"/>
    <n v="0"/>
    <s v="ร้านที่2"/>
    <s v="จ***า ส***ียน"/>
    <s v="กรุงเทพมหานคร"/>
    <s v="-"/>
    <s v=""/>
    <s v="21/11/2025 07:11"/>
    <s v="-"/>
    <s v="J&amp;T COD"/>
    <s v="Tiktok"/>
    <s v="จ่ายทีหลัง / COD"/>
    <s v=""/>
    <s v="766740502242"/>
    <s v="21/11/2025 07:12"/>
  </r>
  <r>
    <x v="5"/>
    <x v="6"/>
    <n v="66.333333333333329"/>
    <n v="3"/>
    <s v="GBZ10"/>
    <n v="165.5"/>
    <n v="7"/>
    <s v="ร้านที่3"/>
    <s v="ยุวพักตร์สริน ยอดอ่อน"/>
    <s v="51/348หมู่บ้านรินทร์ทองซอย3_x000a__x000a_ลำลูกกา/ Lam Luk Kaปทุมธานี/ Pathum Thani_x000a_12130"/>
    <s v="12130"/>
    <s v="660959498262"/>
    <s v="21/11/2025 07:02"/>
    <s v="-"/>
    <s v="Kerry_dropoff"/>
    <s v="Lazada"/>
    <s v="lazada"/>
    <s v=""/>
    <s v="LEXPU0630445313"/>
    <s v="21/11/2025 07:02"/>
  </r>
  <r>
    <x v="0"/>
    <x v="0"/>
    <n v="66.666666666666671"/>
    <n v="3"/>
    <s v="GBZ7"/>
    <n v="100"/>
    <n v="0"/>
    <s v="ร้านที่2"/>
    <s v="ฮ***ี่"/>
    <s v="ชุมพร"/>
    <s v="-"/>
    <s v=""/>
    <s v="21/11/2025 06:37"/>
    <s v="-"/>
    <s v="J&amp;T COD"/>
    <s v="Tiktok"/>
    <s v="จ่ายทีหลัง / COD"/>
    <s v=""/>
    <s v="766726509150"/>
    <s v="21/11/2025 06:37"/>
  </r>
  <r>
    <x v="6"/>
    <x v="7"/>
    <n v="50"/>
    <n v="1"/>
    <s v="GBZ5"/>
    <n v="100"/>
    <n v="0"/>
    <s v="ร้านที่4"/>
    <s v="ฮ***นะ"/>
    <s v="กรุงเทพฯ"/>
    <s v="-"/>
    <s v=""/>
    <s v="21/11/2025 06:25"/>
    <s v="-"/>
    <s v="J&amp;T COD"/>
    <s v="Tiktok"/>
    <s v="จ่ายทีหลัง / COD"/>
    <s v=""/>
    <s v="766798700290"/>
    <s v="21/11/2025 06:25"/>
  </r>
  <r>
    <x v="7"/>
    <x v="8"/>
    <n v="50"/>
    <n v="1"/>
    <s v="GBZ5"/>
    <n v="100"/>
    <n v="0"/>
    <s v="ร้านที่4"/>
    <s v="ฮ***นะ"/>
    <s v="กรุงเทพฯ"/>
    <s v="-"/>
    <s v=""/>
    <s v="21/11/2025 06:25"/>
    <s v="-"/>
    <s v="J&amp;T COD"/>
    <s v="Tiktok"/>
    <s v="จ่ายทีหลัง / COD"/>
    <s v=""/>
    <s v="766798700290"/>
    <s v="21/11/2025 06:25"/>
  </r>
  <r>
    <x v="8"/>
    <x v="9"/>
    <n v="50"/>
    <n v="1"/>
    <s v="GBZ5"/>
    <n v="100"/>
    <n v="0"/>
    <s v="ร้านที่4"/>
    <s v="ฮ***นะ"/>
    <s v="กรุงเทพฯ"/>
    <s v="-"/>
    <s v=""/>
    <s v="21/11/2025 06:25"/>
    <s v="-"/>
    <s v="J&amp;T COD"/>
    <s v="Tiktok"/>
    <s v="จ่ายทีหลัง / COD"/>
    <s v=""/>
    <s v="766798700290"/>
    <s v="21/11/2025 06:25"/>
  </r>
  <r>
    <x v="2"/>
    <x v="2"/>
    <n v="33.333333333333336"/>
    <n v="3"/>
    <s v="GBZ4"/>
    <n v="100"/>
    <n v="0"/>
    <s v="ร้านที่2"/>
    <s v="ร***ิกร  แ***งสกุล"/>
    <s v="นครราชสีมา"/>
    <s v="-"/>
    <s v=""/>
    <s v="21/11/2025 06:08"/>
    <s v="-"/>
    <s v="J&amp;T COD"/>
    <s v="Tiktok"/>
    <s v="จ่ายทีหลัง / COD"/>
    <s v=""/>
    <s v="766779579042"/>
    <s v="21/11/2025 06:08"/>
  </r>
  <r>
    <x v="0"/>
    <x v="0"/>
    <n v="66.666666666666671"/>
    <n v="3"/>
    <s v="GBZ3"/>
    <n v="100"/>
    <n v="0"/>
    <s v="ร้านที่2"/>
    <s v="ร***นภา  ย***งพันธ์"/>
    <s v="ระนอง"/>
    <s v="-"/>
    <s v=""/>
    <s v="21/11/2025 05:57"/>
    <s v="-"/>
    <s v="J&amp;T COD"/>
    <s v="Tiktok"/>
    <s v="จ่ายทีหลัง / COD"/>
    <s v=""/>
    <s v="766705303206"/>
    <s v="21/11/2025 05:57"/>
  </r>
  <r>
    <x v="16"/>
    <x v="18"/>
    <n v="13"/>
    <n v="1"/>
    <s v="GBZ2"/>
    <n v="13"/>
    <n v="0"/>
    <s v="ร้านที่1"/>
    <s v="I****e"/>
    <s v="******หลวง ตำบลบ่อโพง อำเภอนครหลวง จังหวัดพระนครศรีอยุธยา 13260 ตำบลบ่อโพง อำเภอนครหลวง จังหวัดพระนครศรีอยุธยา 13260"/>
    <s v="13260"/>
    <s v="26"/>
    <s v="21/11/2025 06:18"/>
    <s v="-"/>
    <s v="SPX Express"/>
    <s v="Shopee"/>
    <s v="shopee"/>
    <s v=""/>
    <s v="TH254381372834O"/>
    <s v="21/11/2025 05:48"/>
  </r>
  <r>
    <x v="2"/>
    <x v="2"/>
    <n v="33.333333333333336"/>
    <n v="3"/>
    <s v="GBZ1"/>
    <n v="100"/>
    <n v="0"/>
    <s v="ร้านที่2"/>
    <s v="ื***า เ***อวุฒิ"/>
    <s v="สุพรรณบุรี"/>
    <s v="-"/>
    <s v=""/>
    <s v="21/11/2025 05:30"/>
    <s v="-"/>
    <s v="J&amp;T COD"/>
    <s v="Tiktok"/>
    <s v="จ่ายทีหลัง / COD"/>
    <s v=""/>
    <s v="766753465085"/>
    <s v="21/11/2025 05:30"/>
  </r>
  <r>
    <x v="2"/>
    <x v="2"/>
    <n v="33.333333333333336"/>
    <n v="3"/>
    <s v="GBZ0"/>
    <n v="100"/>
    <n v="0"/>
    <s v="ร้านที่2"/>
    <s v="ศ***า  เ***เชนทร์"/>
    <s v="สุราษฎร์ธานี"/>
    <s v="-"/>
    <s v=""/>
    <s v="21/11/2025 05:20"/>
    <s v="-"/>
    <s v="J&amp;T Express"/>
    <s v="Tiktok"/>
    <s v="tiktok"/>
    <s v=""/>
    <s v="766726170055"/>
    <s v="21/11/2025 05:20"/>
  </r>
  <r>
    <x v="2"/>
    <x v="2"/>
    <n v="50"/>
    <n v="18"/>
    <s v="GBY99"/>
    <n v="300"/>
    <n v="0"/>
    <s v="ร้านที่2"/>
    <s v="น** ฤ*** อ***"/>
    <s v="สกลนคร"/>
    <s v="-"/>
    <s v=""/>
    <s v="21/11/2025 05:17"/>
    <s v="-"/>
    <s v="J&amp;T COD"/>
    <s v="Tiktok"/>
    <s v="จ่ายทีหลัง / COD"/>
    <s v=""/>
    <s v="766771361064"/>
    <s v="21/11/2025 05:17"/>
  </r>
  <r>
    <x v="6"/>
    <x v="7"/>
    <n v="50"/>
    <n v="2"/>
    <s v="GBY98"/>
    <n v="200"/>
    <n v="0"/>
    <s v="ร้านที่2"/>
    <s v="น** ฤ*** อ***"/>
    <s v="สกลนคร"/>
    <s v="-"/>
    <s v=""/>
    <s v="21/11/2025 05:15"/>
    <s v="-"/>
    <s v="J&amp;T COD"/>
    <s v="Tiktok"/>
    <s v="จ่ายทีหลัง / COD"/>
    <s v=""/>
    <s v="766714618062"/>
    <s v="21/11/2025 05:16"/>
  </r>
  <r>
    <x v="7"/>
    <x v="8"/>
    <n v="50"/>
    <n v="2"/>
    <s v="GBY98"/>
    <n v="200"/>
    <n v="0"/>
    <s v="ร้านที่2"/>
    <s v="น** ฤ*** อ***"/>
    <s v="สกลนคร"/>
    <s v="-"/>
    <s v=""/>
    <s v="21/11/2025 05:15"/>
    <s v="-"/>
    <s v="J&amp;T COD"/>
    <s v="Tiktok"/>
    <s v="จ่ายทีหลัง / COD"/>
    <s v=""/>
    <s v="766714618062"/>
    <s v="21/11/2025 05:16"/>
  </r>
  <r>
    <x v="8"/>
    <x v="9"/>
    <n v="50"/>
    <n v="2"/>
    <s v="GBY98"/>
    <n v="200"/>
    <n v="0"/>
    <s v="ร้านที่2"/>
    <s v="น** ฤ*** อ***"/>
    <s v="สกลนคร"/>
    <s v="-"/>
    <s v=""/>
    <s v="21/11/2025 05:15"/>
    <s v="-"/>
    <s v="J&amp;T COD"/>
    <s v="Tiktok"/>
    <s v="จ่ายทีหลัง / COD"/>
    <s v=""/>
    <s v="766714618062"/>
    <s v="21/11/2025 05:16"/>
  </r>
  <r>
    <x v="2"/>
    <x v="2"/>
    <n v="33.333333333333336"/>
    <n v="3"/>
    <s v="GBY96"/>
    <n v="100"/>
    <n v="0"/>
    <s v="ร้านที่2"/>
    <s v="ว*** ส***ู"/>
    <s v="นครปฐม"/>
    <s v="-"/>
    <s v=""/>
    <s v="21/11/2025 05:00"/>
    <s v="-"/>
    <s v="J&amp;T COD"/>
    <s v="Tiktok"/>
    <s v="จ่ายทีหลัง / COD"/>
    <s v=""/>
    <s v="766770660106"/>
    <s v="21/11/2025 05:00"/>
  </r>
  <r>
    <x v="2"/>
    <x v="2"/>
    <n v="33.333333333333336"/>
    <n v="3"/>
    <s v="GBY95"/>
    <n v="100"/>
    <n v="0"/>
    <s v="ร้านที่2"/>
    <s v="ื***า เ***อวุฒิ"/>
    <s v="สุพรรณบุรี"/>
    <s v="-"/>
    <s v=""/>
    <s v="21/11/2025 04:43"/>
    <s v="-"/>
    <s v="J&amp;T COD"/>
    <s v="Tiktok"/>
    <s v="จ่ายทีหลัง / COD"/>
    <s v=""/>
    <s v="766704175042"/>
    <s v="21/11/2025 04:43"/>
  </r>
  <r>
    <x v="0"/>
    <x v="0"/>
    <n v="66.666666666666671"/>
    <n v="3"/>
    <s v="GBY93"/>
    <n v="100"/>
    <n v="0"/>
    <s v="ร้านที่2"/>
    <s v="พ***าส"/>
    <s v="กระบี่"/>
    <s v="-"/>
    <s v=""/>
    <s v="21/11/2025 04:39"/>
    <s v="-"/>
    <s v="J&amp;T COD"/>
    <s v="Tiktok"/>
    <s v="จ่ายทีหลัง / COD"/>
    <s v=""/>
    <s v="766782699093"/>
    <s v="21/11/2025 04:39"/>
  </r>
  <r>
    <x v="3"/>
    <x v="3"/>
    <n v="66.666666666666671"/>
    <n v="3"/>
    <s v="GBY92"/>
    <n v="100"/>
    <n v="0"/>
    <s v="ร้านที่2"/>
    <s v="ส***รณี พ***กษ์สังข์"/>
    <s v="Kamphaeng Phet"/>
    <s v="-"/>
    <s v=""/>
    <s v="21/11/2025 04:29"/>
    <s v="-"/>
    <s v="J&amp;T Express"/>
    <s v="Tiktok"/>
    <s v="tiktok"/>
    <s v=""/>
    <s v="766784004125"/>
    <s v="21/11/2025 04:28"/>
  </r>
  <r>
    <x v="3"/>
    <x v="3"/>
    <n v="66.666666666666671"/>
    <n v="3"/>
    <s v="GBY91"/>
    <n v="100"/>
    <n v="0"/>
    <s v="ร้านที่2"/>
    <s v="น***า  ท***ริก"/>
    <s v="ชลบุรี"/>
    <s v="-"/>
    <s v=""/>
    <s v="21/11/2025 04:03"/>
    <s v="-"/>
    <s v="J&amp;T Express"/>
    <s v="Tiktok"/>
    <s v="tiktok"/>
    <s v=""/>
    <s v="766796906190"/>
    <s v="21/11/2025 04:02"/>
  </r>
  <r>
    <x v="6"/>
    <x v="7"/>
    <n v="50"/>
    <n v="1"/>
    <s v="GBY90"/>
    <n v="100"/>
    <n v="0"/>
    <s v="ร้านที่4"/>
    <s v="เ***สเวอย เ***หมาคาบ"/>
    <s v="กรุงเทพฯ"/>
    <s v="-"/>
    <s v=""/>
    <s v="21/11/2025 03:24"/>
    <s v="-"/>
    <s v="J&amp;T COD"/>
    <s v="Tiktok"/>
    <s v="จ่ายทีหลัง / COD"/>
    <s v=""/>
    <s v="766712106300"/>
    <s v="21/11/2025 03:24"/>
  </r>
  <r>
    <x v="7"/>
    <x v="8"/>
    <n v="50"/>
    <n v="1"/>
    <s v="GBY90"/>
    <n v="100"/>
    <n v="0"/>
    <s v="ร้านที่4"/>
    <s v="เ***สเวอย เ***หมาคาบ"/>
    <s v="กรุงเทพฯ"/>
    <s v="-"/>
    <s v=""/>
    <s v="21/11/2025 03:24"/>
    <s v="-"/>
    <s v="J&amp;T COD"/>
    <s v="Tiktok"/>
    <s v="จ่ายทีหลัง / COD"/>
    <s v=""/>
    <s v="766712106300"/>
    <s v="21/11/2025 03:24"/>
  </r>
  <r>
    <x v="8"/>
    <x v="9"/>
    <n v="50"/>
    <n v="1"/>
    <s v="GBY90"/>
    <n v="100"/>
    <n v="0"/>
    <s v="ร้านที่4"/>
    <s v="เ***สเวอย เ***หมาคาบ"/>
    <s v="กรุงเทพฯ"/>
    <s v="-"/>
    <s v=""/>
    <s v="21/11/2025 03:24"/>
    <s v="-"/>
    <s v="J&amp;T COD"/>
    <s v="Tiktok"/>
    <s v="จ่ายทีหลัง / COD"/>
    <s v=""/>
    <s v="766712106300"/>
    <s v="21/11/2025 03:24"/>
  </r>
  <r>
    <x v="2"/>
    <x v="2"/>
    <n v="33.333333333333336"/>
    <n v="3"/>
    <s v="GBY89"/>
    <n v="100"/>
    <n v="0"/>
    <s v="ร้านที่2"/>
    <s v="ร***ิยา ส***ะอาด"/>
    <s v="ชลบุรี"/>
    <s v="-"/>
    <s v=""/>
    <s v="21/11/2025 03:17"/>
    <s v="-"/>
    <s v="J&amp;T Express"/>
    <s v="Tiktok"/>
    <s v="tiktok"/>
    <s v=""/>
    <s v="766701178040"/>
    <s v="21/11/2025 03:16"/>
  </r>
  <r>
    <x v="19"/>
    <x v="5"/>
    <n v="81.75"/>
    <n v="1"/>
    <s v="GBY88"/>
    <n v="81.75"/>
    <n v="0"/>
    <s v="ร้านที่1"/>
    <s v="นนทิยา แผนพิมาย"/>
    <s v="สถานปฏิบัติธรรมพุทธพรหมปัญโญสาขายางงาม 47 หมู่6 · ยางงาม/ Yang Ngam_x000a__x000a_หนองไผ่/ Nong Phaiเพชรบูรณ์/ Phetchabun_x000a_67220"/>
    <s v="67220"/>
    <s v="660949879414"/>
    <s v="21/11/2025 03:05"/>
    <s v="-"/>
    <s v="Kerry_dropoff"/>
    <s v="Lazada"/>
    <s v="lazada"/>
    <s v=""/>
    <s v="TH630780QVAD3L"/>
    <s v="21/11/2025 03:05"/>
  </r>
  <r>
    <x v="4"/>
    <x v="4"/>
    <n v="54.5"/>
    <n v="2"/>
    <s v="GBY87"/>
    <n v="14"/>
    <n v="0"/>
    <s v="ร้านที่1"/>
    <s v="K.aon"/>
    <s v="หมู่บ้านทัพผึ้งน้อย 78/1 ม.3 · วังคัน/ Wang Khan_x000a__x000a_ด่านช้าง/ Dan Changสุพรรณบุรี/ Suphanburi_x000a_72180"/>
    <s v="72180"/>
    <s v="660815629254"/>
    <s v="21/11/2025 02:24"/>
    <s v="-"/>
    <s v="Kerry_dropoff"/>
    <s v="Lazada"/>
    <s v="lazada"/>
    <s v=""/>
    <s v="TH140380QJDZ8E"/>
    <s v="21/11/2025 02:24"/>
  </r>
  <r>
    <x v="2"/>
    <x v="2"/>
    <n v="33.333333333333336"/>
    <n v="3"/>
    <s v="GBY86"/>
    <n v="100"/>
    <n v="0"/>
    <s v="ร้านที่2"/>
    <s v="พ***ัตน์  พ***อง"/>
    <s v="สระบุรี"/>
    <s v="-"/>
    <s v=""/>
    <s v="21/11/2025 01:27"/>
    <s v="-"/>
    <s v="J&amp;T COD"/>
    <s v="Tiktok"/>
    <s v="จ่ายทีหลัง / COD"/>
    <s v=""/>
    <s v="766715379043"/>
    <s v="21/11/2025 01:27"/>
  </r>
  <r>
    <x v="3"/>
    <x v="3"/>
    <n v="66.666666666666671"/>
    <n v="3"/>
    <s v="GBY85"/>
    <n v="100"/>
    <n v="0"/>
    <s v="ร้านที่2"/>
    <s v="พ***ดา ส***าติ"/>
    <s v="อุบลราชธานี"/>
    <s v="-"/>
    <s v=""/>
    <s v="21/11/2025 01:21"/>
    <s v="-"/>
    <s v="J&amp;T COD"/>
    <s v="Tiktok"/>
    <s v="จ่ายทีหลัง / COD"/>
    <s v=""/>
    <s v="766779304185"/>
    <s v="21/11/2025 01:25"/>
  </r>
  <r>
    <x v="2"/>
    <x v="2"/>
    <n v="33.333333333333336"/>
    <n v="3"/>
    <s v="GBY84"/>
    <n v="100"/>
    <n v="0"/>
    <s v="ร้านที่2"/>
    <s v="p***"/>
    <s v="กรุงเทพมหานคร"/>
    <s v="-"/>
    <s v=""/>
    <s v="21/11/2025 13:43"/>
    <s v="-"/>
    <s v="J&amp;T Express"/>
    <s v="Tiktok"/>
    <s v="tiktok"/>
    <s v=""/>
    <s v="766709445526"/>
    <s v="21/11/2025 01:24"/>
  </r>
  <r>
    <x v="3"/>
    <x v="3"/>
    <n v="66.666666666666671"/>
    <n v="6"/>
    <s v="GBY83"/>
    <n v="200"/>
    <n v="0"/>
    <s v="ร้านที่2"/>
    <s v="น***ไอคิว"/>
    <s v="ศรีสะเกษ"/>
    <s v="-"/>
    <s v=""/>
    <s v="21/11/2025 01:10"/>
    <s v="-"/>
    <s v="J&amp;T Express"/>
    <s v="Tiktok"/>
    <s v="tiktok"/>
    <s v=""/>
    <s v="766701300120"/>
    <s v="21/11/2025 01:20"/>
  </r>
  <r>
    <x v="2"/>
    <x v="2"/>
    <n v="33.333333333333336"/>
    <n v="3"/>
    <s v="GBY82"/>
    <n v="140"/>
    <n v="0"/>
    <s v="ร้านที่1"/>
    <s v="น******์"/>
    <s v="******ิช, ตำบล หาดใหญ, อำเภอหาดใหญ่ ตำบลหาดใหญ่ อำเภอหาดใหญ่ จังหวัดสงขลา 90110"/>
    <s v="90110"/>
    <s v="06"/>
    <s v="21/11/2025 01:13"/>
    <s v="-"/>
    <s v="SPX Express"/>
    <s v="Shopee"/>
    <s v="shopee"/>
    <s v=""/>
    <s v="TH258877057485S"/>
    <s v="21/11/2025 01:13"/>
  </r>
  <r>
    <x v="3"/>
    <x v="3"/>
    <n v="66.666666666666671"/>
    <n v="3"/>
    <s v="GBY81"/>
    <n v="100"/>
    <n v="0"/>
    <s v="ร้านที่2"/>
    <s v="ค** ธ***ัตน์ แ***ะกา"/>
    <s v="กรุงเทพฯ"/>
    <s v="-"/>
    <s v=""/>
    <s v="21/11/2025 01:05"/>
    <s v="-"/>
    <s v="J&amp;T Express"/>
    <s v="Tiktok"/>
    <s v="tiktok"/>
    <s v=""/>
    <s v="766790904191"/>
    <s v="21/11/2025 01:10"/>
  </r>
  <r>
    <x v="6"/>
    <x v="7"/>
    <n v="50"/>
    <n v="1"/>
    <s v="GBY80"/>
    <n v="99.99"/>
    <n v="0"/>
    <s v="ร้านที่2"/>
    <s v="เ***วรรณ ส***ทย"/>
    <s v="อ่างทอง"/>
    <s v="-"/>
    <s v=""/>
    <s v="21/11/2025 00:59"/>
    <s v="-"/>
    <s v="J&amp;T COD"/>
    <s v="Tiktok"/>
    <s v="จ่ายทีหลัง / COD"/>
    <s v=""/>
    <s v="766709404263"/>
    <s v="21/11/2025 00:59"/>
  </r>
  <r>
    <x v="7"/>
    <x v="8"/>
    <n v="50"/>
    <n v="1"/>
    <s v="GBY80"/>
    <n v="99.99"/>
    <n v="0"/>
    <s v="ร้านที่2"/>
    <s v="เ***วรรณ ส***ทย"/>
    <s v="อ่างทอง"/>
    <s v="-"/>
    <s v=""/>
    <s v="21/11/2025 00:59"/>
    <s v="-"/>
    <s v="J&amp;T COD"/>
    <s v="Tiktok"/>
    <s v="จ่ายทีหลัง / COD"/>
    <s v=""/>
    <s v="766709404263"/>
    <s v="21/11/2025 00:59"/>
  </r>
  <r>
    <x v="8"/>
    <x v="9"/>
    <n v="50"/>
    <n v="1"/>
    <s v="GBY80"/>
    <n v="99.99"/>
    <n v="0"/>
    <s v="ร้านที่2"/>
    <s v="เ***วรรณ ส***ทย"/>
    <s v="อ่างทอง"/>
    <s v="-"/>
    <s v=""/>
    <s v="21/11/2025 00:59"/>
    <s v="-"/>
    <s v="J&amp;T COD"/>
    <s v="Tiktok"/>
    <s v="จ่ายทีหลัง / COD"/>
    <s v=""/>
    <s v="766709404263"/>
    <s v="21/11/2025 00:59"/>
  </r>
  <r>
    <x v="3"/>
    <x v="3"/>
    <n v="66.666666666666671"/>
    <n v="3"/>
    <s v="GBY79"/>
    <n v="100"/>
    <n v="0"/>
    <s v="ร้านที่2"/>
    <s v="ว***ภา ร***ธราดล"/>
    <s v="กรุงเทพฯ"/>
    <s v="-"/>
    <s v=""/>
    <s v="21/11/2025 00:51"/>
    <s v="-"/>
    <s v="J&amp;T COD"/>
    <s v="Tiktok"/>
    <s v="จ่ายทีหลัง / COD"/>
    <s v=""/>
    <s v="766794809126"/>
    <s v="21/11/2025 00:51"/>
  </r>
  <r>
    <x v="2"/>
    <x v="2"/>
    <n v="33.333333333333336"/>
    <n v="3"/>
    <s v="GBY78"/>
    <n v="100"/>
    <n v="0"/>
    <s v="ร้านที่2"/>
    <s v="ส***ง ส***วงศ์"/>
    <s v="ฉะเชิงเทรา"/>
    <s v="-"/>
    <s v=""/>
    <s v="21/11/2025 00:30"/>
    <s v="-"/>
    <s v="J&amp;T Express"/>
    <s v="Tiktok"/>
    <s v="tiktok"/>
    <s v=""/>
    <s v="766727779042"/>
    <s v="21/11/2025 00:30"/>
  </r>
  <r>
    <x v="5"/>
    <x v="6"/>
    <n v="72"/>
    <n v="1"/>
    <s v="GBY77"/>
    <n v="285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21/11/2025 00:50"/>
    <s v="-"/>
    <s v="SPX Express"/>
    <s v="Shopee"/>
    <s v="shopee"/>
    <s v=""/>
    <s v="TH257855758163Z"/>
    <s v="21/11/2025 00:26"/>
  </r>
  <r>
    <x v="5"/>
    <x v="6"/>
    <n v="71"/>
    <n v="3"/>
    <s v="GBY77"/>
    <n v="285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21/11/2025 00:50"/>
    <s v="-"/>
    <s v="SPX Express"/>
    <s v="Shopee"/>
    <s v="shopee"/>
    <s v=""/>
    <s v="TH257855758163Z"/>
    <s v="21/11/2025 00:26"/>
  </r>
  <r>
    <x v="6"/>
    <x v="7"/>
    <n v="50"/>
    <n v="1"/>
    <s v="GBY76"/>
    <n v="100"/>
    <n v="0"/>
    <s v="ร้านที่4"/>
    <s v="อ*** ใ***"/>
    <s v="เชียงราย"/>
    <s v="-"/>
    <s v=""/>
    <s v="21/11/2025 00:19"/>
    <s v="-"/>
    <s v="J&amp;T COD"/>
    <s v="Tiktok"/>
    <s v="จ่ายทีหลัง / COD"/>
    <s v=""/>
    <s v="766761203261"/>
    <s v="21/11/2025 00:24"/>
  </r>
  <r>
    <x v="7"/>
    <x v="8"/>
    <n v="50"/>
    <n v="1"/>
    <s v="GBY76"/>
    <n v="100"/>
    <n v="0"/>
    <s v="ร้านที่4"/>
    <s v="อ*** ใ***"/>
    <s v="เชียงราย"/>
    <s v="-"/>
    <s v=""/>
    <s v="21/11/2025 00:19"/>
    <s v="-"/>
    <s v="J&amp;T COD"/>
    <s v="Tiktok"/>
    <s v="จ่ายทีหลัง / COD"/>
    <s v=""/>
    <s v="766761203261"/>
    <s v="21/11/2025 00:24"/>
  </r>
  <r>
    <x v="8"/>
    <x v="9"/>
    <n v="50"/>
    <n v="1"/>
    <s v="GBY76"/>
    <n v="100"/>
    <n v="0"/>
    <s v="ร้านที่4"/>
    <s v="อ*** ใ***"/>
    <s v="เชียงราย"/>
    <s v="-"/>
    <s v=""/>
    <s v="21/11/2025 00:19"/>
    <s v="-"/>
    <s v="J&amp;T COD"/>
    <s v="Tiktok"/>
    <s v="จ่ายทีหลัง / COD"/>
    <s v=""/>
    <s v="766761203261"/>
    <s v="21/11/2025 00:24"/>
  </r>
  <r>
    <x v="6"/>
    <x v="7"/>
    <n v="50"/>
    <n v="1"/>
    <s v="GBY74"/>
    <n v="384.24"/>
    <n v="0"/>
    <s v="ร้านที่2"/>
    <s v="ร* ช***ทร์  ส***พัฒน์"/>
    <s v="ชลบุรี"/>
    <s v="-"/>
    <s v=""/>
    <s v="21/11/2025 00:14"/>
    <s v="-"/>
    <s v="J&amp;T Express"/>
    <s v="Tiktok"/>
    <s v="tiktok"/>
    <s v=""/>
    <s v="766775403085"/>
    <s v="21/11/2025 00:23"/>
  </r>
  <r>
    <x v="7"/>
    <x v="8"/>
    <n v="50"/>
    <n v="1"/>
    <s v="GBY74"/>
    <n v="384.24"/>
    <n v="0"/>
    <s v="ร้านที่2"/>
    <s v="ร* ช***ทร์  ส***พัฒน์"/>
    <s v="ชลบุรี"/>
    <s v="-"/>
    <s v=""/>
    <s v="21/11/2025 00:14"/>
    <s v="-"/>
    <s v="J&amp;T Express"/>
    <s v="Tiktok"/>
    <s v="tiktok"/>
    <s v=""/>
    <s v="766775403085"/>
    <s v="21/11/2025 00:23"/>
  </r>
  <r>
    <x v="8"/>
    <x v="9"/>
    <n v="50"/>
    <n v="1"/>
    <s v="GBY74"/>
    <n v="384.24"/>
    <n v="0"/>
    <s v="ร้านที่2"/>
    <s v="ร* ช***ทร์  ส***พัฒน์"/>
    <s v="ชลบุรี"/>
    <s v="-"/>
    <s v=""/>
    <s v="21/11/2025 00:14"/>
    <s v="-"/>
    <s v="J&amp;T Express"/>
    <s v="Tiktok"/>
    <s v="tiktok"/>
    <s v=""/>
    <s v="766775403085"/>
    <s v="21/11/2025 00:23"/>
  </r>
  <r>
    <x v="2"/>
    <x v="2"/>
    <n v="50"/>
    <n v="6"/>
    <s v="GBY74"/>
    <n v="384.24"/>
    <n v="0"/>
    <s v="ร้านที่2"/>
    <s v="ร* ช***ทร์  ส***พัฒน์"/>
    <s v="ชลบุรี"/>
    <s v="-"/>
    <s v=""/>
    <s v="21/11/2025 00:14"/>
    <s v="-"/>
    <s v="J&amp;T Express"/>
    <s v="Tiktok"/>
    <s v="tiktok"/>
    <s v=""/>
    <s v="766775403085"/>
    <s v="21/11/2025 00:23"/>
  </r>
  <r>
    <x v="2"/>
    <x v="2"/>
    <n v="33.333333333333336"/>
    <n v="3"/>
    <s v="GBY74"/>
    <n v="384.24"/>
    <n v="0"/>
    <s v="ร้านที่2"/>
    <s v="ร* ช***ทร์  ส***พัฒน์"/>
    <s v="ชลบุรี"/>
    <s v="-"/>
    <s v=""/>
    <s v="21/11/2025 00:14"/>
    <s v="-"/>
    <s v="J&amp;T Express"/>
    <s v="Tiktok"/>
    <s v="tiktok"/>
    <s v=""/>
    <s v="766775403085"/>
    <s v="21/11/2025 00:23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">
  <r>
    <x v="0"/>
    <x v="0"/>
    <n v="33"/>
    <n v="10"/>
    <s v="GCE7"/>
    <n v="335"/>
    <n v="0"/>
    <s v="ร้านที่2"/>
    <s v="ส***ทิพย์ จ***ร์ละออง"/>
    <s v="ระนอง"/>
    <s v="-"/>
    <s v=""/>
    <s v="22/11/2025 23:47"/>
    <s v="-"/>
    <s v="J&amp;T COD"/>
    <s v="Tiktok"/>
    <s v="จ่ายทีหลัง / COD"/>
    <s v=""/>
    <s v="-"/>
    <s v="22/11/2025 23:47"/>
  </r>
  <r>
    <x v="1"/>
    <x v="1"/>
    <n v="54.5"/>
    <n v="2"/>
    <s v="GCE6"/>
    <n v="64"/>
    <n v="0"/>
    <s v="ร้านที่1"/>
    <s v="ภัทรหทัย ครูอ๋องส่งที่บ้าน"/>
    <s v="682/2 หมู่ 9 ตำบลวังโพรง  อำเภอเนินมะปราง จังหวัดพิษณุโลก 65190 (รั้วเขียวต้นเข็ม)_x000a__x000a_เนินมะปราง/ Noen Maprangพิษณุโลก/ Phitsanulok_x000a_65190"/>
    <s v="65190"/>
    <s v="660856016073"/>
    <s v="22/11/2025 23:29"/>
    <s v="-"/>
    <s v="Kerry_dropoff"/>
    <s v="Lazada"/>
    <s v="lazada"/>
    <s v=""/>
    <s v="TH610980Y34Z3D"/>
    <s v="22/11/2025 23:29"/>
  </r>
  <r>
    <x v="2"/>
    <x v="2"/>
    <n v="50"/>
    <n v="6"/>
    <s v="GCE5"/>
    <n v="200"/>
    <n v="0"/>
    <s v="ร้านที่2"/>
    <s v="ว***ร ม***ิริ"/>
    <s v="ชลบุรี"/>
    <s v="-"/>
    <s v=""/>
    <s v="22/11/2025 23:15"/>
    <s v="-"/>
    <s v="J&amp;T COD"/>
    <s v="Tiktok"/>
    <s v="จ่ายทีหลัง / COD"/>
    <s v=""/>
    <s v="-"/>
    <s v="22/11/2025 23:15"/>
  </r>
  <r>
    <x v="0"/>
    <x v="0"/>
    <n v="66.666666666666671"/>
    <n v="3"/>
    <s v="GCE4"/>
    <n v="100"/>
    <n v="0"/>
    <s v="ร้านที่2"/>
    <s v=""/>
    <s v=""/>
    <s v="-"/>
    <s v=""/>
    <s v="-"/>
    <s v="-"/>
    <s v="Next-day delivery"/>
    <s v="Tiktok"/>
    <s v="-"/>
    <s v=""/>
    <s v="-"/>
    <s v="22/11/2025 23:12"/>
  </r>
  <r>
    <x v="3"/>
    <x v="3"/>
    <n v="66.666666666666671"/>
    <n v="3"/>
    <s v="GCE3"/>
    <n v="100"/>
    <n v="0"/>
    <s v="ร้านที่2"/>
    <s v="ย***วรรณ  จ***ะ"/>
    <s v="สมุทรปราการ"/>
    <s v="-"/>
    <s v=""/>
    <s v="22/11/2025 23:03"/>
    <s v="-"/>
    <s v="Flash Express Thailand COD"/>
    <s v="Tiktok"/>
    <s v="จ่ายทีหลัง / COD"/>
    <s v=""/>
    <s v="-"/>
    <s v="22/11/2025 23:03"/>
  </r>
  <r>
    <x v="0"/>
    <x v="0"/>
    <n v="66.666666666666671"/>
    <n v="6"/>
    <s v="GCE2"/>
    <n v="200"/>
    <n v="0"/>
    <s v="ร้านที่2"/>
    <s v="อ***ตการณ์ ว***ักดิ์"/>
    <s v="เทศบาลนครนครสวรรค์"/>
    <s v="-"/>
    <s v=""/>
    <s v="22/11/2025 23:00"/>
    <s v="-"/>
    <s v="J&amp;T COD"/>
    <s v="Tiktok"/>
    <s v="จ่ายทีหลัง / COD"/>
    <s v=""/>
    <s v="-"/>
    <s v="22/11/2025 23:00"/>
  </r>
  <r>
    <x v="2"/>
    <x v="2"/>
    <n v="50"/>
    <n v="6"/>
    <s v="GCE1"/>
    <n v="208"/>
    <n v="8"/>
    <s v="ร้านที่2"/>
    <s v="น***รีหม๊ะ น***ะ"/>
    <s v="ยะลา"/>
    <s v="-"/>
    <s v=""/>
    <s v="22/11/2025 22:56"/>
    <s v="-"/>
    <s v="J&amp;T Express"/>
    <s v="Tiktok"/>
    <s v="tiktok"/>
    <s v=""/>
    <s v="-"/>
    <s v="22/11/2025 22:56"/>
  </r>
  <r>
    <x v="0"/>
    <x v="0"/>
    <n v="66.666666666666671"/>
    <n v="3"/>
    <s v="GCE0"/>
    <n v="100"/>
    <n v="0"/>
    <s v="ร้านที่2"/>
    <s v="น***ิการ  อ***น"/>
    <s v="สุรินทร์"/>
    <s v="-"/>
    <s v=""/>
    <s v="22/11/2025 22:28"/>
    <s v="-"/>
    <s v="J&amp;T COD"/>
    <s v="Tiktok"/>
    <s v="จ่ายทีหลัง / COD"/>
    <s v=""/>
    <s v="-"/>
    <s v="22/11/2025 22:28"/>
  </r>
  <r>
    <x v="0"/>
    <x v="0"/>
    <n v="66.666666666666671"/>
    <n v="6"/>
    <s v="GCD98"/>
    <n v="200"/>
    <n v="0"/>
    <s v="ร้านที่2"/>
    <s v="ณ***ีญา บ***ระเสริฐ"/>
    <s v="Suphan Buri"/>
    <s v="-"/>
    <s v=""/>
    <s v="22/11/2025 22:19"/>
    <s v="-"/>
    <s v="Flash Express Thailand COD"/>
    <s v="Tiktok"/>
    <s v="จ่ายทีหลัง / COD"/>
    <s v=""/>
    <s v="THT14012A3WEG5Z"/>
    <s v="22/11/2025 22:19"/>
  </r>
  <r>
    <x v="3"/>
    <x v="3"/>
    <n v="66.666666666666671"/>
    <n v="12"/>
    <s v="GCD97"/>
    <n v="400"/>
    <n v="0"/>
    <s v="ร้านที่2"/>
    <s v="ณ***ีญา บ***ระเสริฐ"/>
    <s v="Suphan Buri"/>
    <s v="-"/>
    <s v=""/>
    <s v="22/11/2025 22:15"/>
    <s v="-"/>
    <s v="Flash Express Thailand COD"/>
    <s v="Tiktok"/>
    <s v="จ่ายทีหลัง / COD"/>
    <s v=""/>
    <s v="-"/>
    <s v="22/11/2025 22:15"/>
  </r>
  <r>
    <x v="2"/>
    <x v="2"/>
    <n v="50"/>
    <n v="6"/>
    <s v="GCD96"/>
    <n v="100"/>
    <n v="0"/>
    <s v="ร้านที่2"/>
    <s v="W***ISA"/>
    <s v="ประจวบคีรีขันธ์"/>
    <s v="-"/>
    <s v=""/>
    <s v="22/11/2025 22:14"/>
    <s v="-"/>
    <s v="J&amp;T COD"/>
    <s v="Tiktok"/>
    <s v="จ่ายทีหลัง / COD"/>
    <s v=""/>
    <s v="-"/>
    <s v="22/11/2025 22:14"/>
  </r>
  <r>
    <x v="4"/>
    <x v="4"/>
    <n v="78"/>
    <n v="1"/>
    <s v="GCD95"/>
    <n v="73"/>
    <n v="0"/>
    <s v="ร้านที่1"/>
    <s v="น******์"/>
    <s v="******บลนครสวรรค์ตก ตำบลนครสวรรค์ตก อำเภอเมืองนครสวรรค์ จังหวัดนครสวรรค์ 60000"/>
    <s v="60000"/>
    <s v="70"/>
    <s v="22/11/2025 22:07"/>
    <s v="-"/>
    <s v="SPX Express"/>
    <s v="Shopee"/>
    <s v="shopee"/>
    <s v=""/>
    <s v="TH2585954188817"/>
    <s v="22/11/2025 22:07"/>
  </r>
  <r>
    <x v="0"/>
    <x v="0"/>
    <n v="33"/>
    <n v="10"/>
    <s v="GCD94"/>
    <n v="335"/>
    <n v="0"/>
    <s v="ร้านที่2"/>
    <s v="T***hi"/>
    <s v="ชัยนาท"/>
    <s v="-"/>
    <s v=""/>
    <s v="22/11/2025 22:04"/>
    <s v="-"/>
    <s v="J&amp;T COD"/>
    <s v="Tiktok"/>
    <s v="จ่ายทีหลัง / COD"/>
    <s v=""/>
    <s v="766789375866"/>
    <s v="22/11/2025 22:04"/>
  </r>
  <r>
    <x v="2"/>
    <x v="2"/>
    <n v="50"/>
    <n v="6"/>
    <s v="GCD93"/>
    <n v="100"/>
    <n v="0"/>
    <s v="ร้านที่2"/>
    <s v="t***"/>
    <s v="ประจวบคีรีขันธ์"/>
    <s v="-"/>
    <s v=""/>
    <s v="22/11/2025 22:03"/>
    <s v="-"/>
    <s v="J&amp;T COD"/>
    <s v="Tiktok"/>
    <s v="จ่ายทีหลัง / COD"/>
    <s v=""/>
    <s v="-"/>
    <s v="22/11/2025 22:03"/>
  </r>
  <r>
    <x v="0"/>
    <x v="0"/>
    <n v="66.666666666666671"/>
    <n v="6"/>
    <s v="GCD92"/>
    <n v="572"/>
    <n v="0"/>
    <s v="ร้านที่2"/>
    <s v="จ***ร"/>
    <s v="สุพรรณบุรี"/>
    <s v="-"/>
    <s v=""/>
    <s v="22/11/2025 21:55"/>
    <s v="-"/>
    <s v="Flash Express Thailand COD"/>
    <s v="Tiktok"/>
    <s v="จ่ายทีหลัง / COD"/>
    <s v=""/>
    <s v="THT14102A2BVR2Z"/>
    <s v="22/11/2025 21:55"/>
  </r>
  <r>
    <x v="0"/>
    <x v="0"/>
    <n v="66.666666666666671"/>
    <n v="12"/>
    <s v="GCD92"/>
    <n v="572"/>
    <n v="0"/>
    <s v="ร้านที่2"/>
    <s v="จ***ร"/>
    <s v="สุพรรณบุรี"/>
    <s v="-"/>
    <s v=""/>
    <s v="22/11/2025 21:55"/>
    <s v="-"/>
    <s v="Flash Express Thailand COD"/>
    <s v="Tiktok"/>
    <s v="จ่ายทีหลัง / COD"/>
    <s v=""/>
    <s v="THT14102A2BVR2Z"/>
    <s v="22/11/2025 21:55"/>
  </r>
  <r>
    <x v="0"/>
    <x v="0"/>
    <n v="66.666666666666671"/>
    <n v="3"/>
    <s v="GCD91"/>
    <n v="100"/>
    <n v="0"/>
    <s v="ร้านที่2"/>
    <s v="ล***ณา จ***รมาลา"/>
    <s v="สมุทรสาคร"/>
    <s v="-"/>
    <s v=""/>
    <s v="22/11/2025 21:54"/>
    <s v="-"/>
    <s v="J&amp;T COD"/>
    <s v="Tiktok"/>
    <s v="จ่ายทีหลัง / COD"/>
    <s v=""/>
    <s v="-"/>
    <s v="22/11/2025 21:54"/>
  </r>
  <r>
    <x v="2"/>
    <x v="2"/>
    <n v="33.333333333333336"/>
    <n v="3"/>
    <s v="GCD90"/>
    <n v="100"/>
    <n v="0"/>
    <s v="ร้านที่2"/>
    <s v="จ***า พ***เดช"/>
    <s v="มหาสารคาม"/>
    <s v="-"/>
    <s v=""/>
    <s v="22/11/2025 21:51"/>
    <s v="-"/>
    <s v="J&amp;T Express"/>
    <s v="Tiktok"/>
    <s v="tiktok"/>
    <s v=""/>
    <s v="-"/>
    <s v="22/11/2025 21:51"/>
  </r>
  <r>
    <x v="5"/>
    <x v="5"/>
    <n v="66.333333333333329"/>
    <n v="3"/>
    <s v="GCD89"/>
    <n v="117.1"/>
    <n v="0"/>
    <s v="ร้านที่3"/>
    <s v="ประเมิน"/>
    <s v="96/3 ม.8 ถ.ท่าดงคอน ต.แพรกศรีราชา อ.สรรคบุรี จ.ชัยนาท_x000a__x000a_สรรคบุรี/ Sankhaburiชัยนาท/ Chainat_x000a_17140"/>
    <s v="17140"/>
    <s v="660841784838"/>
    <s v="22/11/2025 21:48"/>
    <s v="-"/>
    <s v="Kerry_dropoff"/>
    <s v="Lazada"/>
    <s v="lazada"/>
    <s v=""/>
    <s v="LEXPU0630933913"/>
    <s v="22/11/2025 21:48"/>
  </r>
  <r>
    <x v="2"/>
    <x v="2"/>
    <n v="50"/>
    <n v="6"/>
    <s v="GCD88"/>
    <n v="200"/>
    <n v="0"/>
    <s v="ร้านที่2"/>
    <s v="น***ช ป***ตังโข"/>
    <s v="ยโสธร"/>
    <s v="-"/>
    <s v=""/>
    <s v="22/11/2025 21:46"/>
    <s v="-"/>
    <s v="J&amp;T COD"/>
    <s v="Tiktok"/>
    <s v="จ่ายทีหลัง / COD"/>
    <s v=""/>
    <s v="-"/>
    <s v="22/11/2025 21:46"/>
  </r>
  <r>
    <x v="0"/>
    <x v="0"/>
    <n v="66.666666666666671"/>
    <n v="3"/>
    <s v="GCD87"/>
    <n v="100"/>
    <n v="0"/>
    <s v="ร้านที่2"/>
    <s v="น***ช ป***ตังโข"/>
    <s v="ยโสธร"/>
    <s v="-"/>
    <s v=""/>
    <s v="22/11/2025 21:45"/>
    <s v="-"/>
    <s v="J&amp;T COD"/>
    <s v="Tiktok"/>
    <s v="จ่ายทีหลัง / COD"/>
    <s v=""/>
    <s v="-"/>
    <s v="22/11/2025 21:46"/>
  </r>
  <r>
    <x v="0"/>
    <x v="0"/>
    <n v="66.666666666666671"/>
    <n v="3"/>
    <s v="GCD85"/>
    <n v="100"/>
    <n v="0"/>
    <s v="ร้านที่2"/>
    <s v="ป***หม่ม"/>
    <s v="สมุทรสาคร"/>
    <s v="-"/>
    <s v=""/>
    <s v="22/11/2025 21:35"/>
    <s v="-"/>
    <s v="J&amp;T COD"/>
    <s v="Tiktok"/>
    <s v="จ่ายทีหลัง / COD"/>
    <s v=""/>
    <s v="-"/>
    <s v="22/11/2025 21:35"/>
  </r>
  <r>
    <x v="3"/>
    <x v="3"/>
    <n v="66.666666666666671"/>
    <n v="6"/>
    <s v="GCD83"/>
    <n v="535"/>
    <n v="0"/>
    <s v="ร้านที่2"/>
    <s v="เ***ชนก พ***์ทะวงศ์"/>
    <s v="กาฬสินธุ์"/>
    <s v="-"/>
    <s v=""/>
    <s v="22/11/2025 21:31"/>
    <s v="-"/>
    <s v="J&amp;T COD"/>
    <s v="Tiktok"/>
    <s v="จ่ายทีหลัง / COD"/>
    <s v=""/>
    <s v="-"/>
    <s v="22/11/2025 21:31"/>
  </r>
  <r>
    <x v="0"/>
    <x v="0"/>
    <n v="33"/>
    <n v="10"/>
    <s v="GCD83"/>
    <n v="535"/>
    <n v="0"/>
    <s v="ร้านที่2"/>
    <s v="เ***ชนก พ***์ทะวงศ์"/>
    <s v="กาฬสินธุ์"/>
    <s v="-"/>
    <s v=""/>
    <s v="22/11/2025 21:31"/>
    <s v="-"/>
    <s v="J&amp;T COD"/>
    <s v="Tiktok"/>
    <s v="จ่ายทีหลัง / COD"/>
    <s v=""/>
    <s v="-"/>
    <s v="22/11/2025 21:31"/>
  </r>
  <r>
    <x v="3"/>
    <x v="3"/>
    <n v="66.666666666666671"/>
    <n v="3"/>
    <s v="GCD82"/>
    <n v="100"/>
    <n v="0"/>
    <s v="ร้านที่2"/>
    <s v="เ***กา ส***งนอก"/>
    <s v="สระแก้ว"/>
    <s v="-"/>
    <s v=""/>
    <s v="22/11/2025 21:18"/>
    <s v="-"/>
    <s v="J&amp;T Express"/>
    <s v="Tiktok"/>
    <s v="tiktok"/>
    <s v=""/>
    <s v="-"/>
    <s v="22/11/2025 21:18"/>
  </r>
  <r>
    <x v="2"/>
    <x v="2"/>
    <n v="33.333333333333336"/>
    <n v="3"/>
    <s v="GCD81"/>
    <n v="100"/>
    <n v="0"/>
    <s v="ร้านที่2"/>
    <s v="ช***ร อ***ต"/>
    <s v="ลำปาง"/>
    <s v="-"/>
    <s v=""/>
    <s v="22/11/2025 21:14"/>
    <s v="-"/>
    <s v="J&amp;T COD"/>
    <s v="Tiktok"/>
    <s v="จ่ายทีหลัง / COD"/>
    <s v=""/>
    <s v="-"/>
    <s v="22/11/2025 21:15"/>
  </r>
  <r>
    <x v="0"/>
    <x v="0"/>
    <n v="66.666666666666671"/>
    <n v="3"/>
    <s v="GCD80"/>
    <n v="100"/>
    <n v="0"/>
    <s v="ร้านที่2"/>
    <s v="ร***วรรณ จ***ง"/>
    <s v="พิษณุโลก"/>
    <s v="-"/>
    <s v=""/>
    <s v="22/11/2025 21:07"/>
    <s v="-"/>
    <s v="J&amp;T Express"/>
    <s v="Tiktok"/>
    <s v="tiktok"/>
    <s v=""/>
    <s v="-"/>
    <s v="22/11/2025 21:08"/>
  </r>
  <r>
    <x v="0"/>
    <x v="0"/>
    <n v="66.666666666666671"/>
    <n v="3"/>
    <s v="GCD79"/>
    <n v="100"/>
    <n v="0"/>
    <s v="ร้านที่2"/>
    <s v="จ***าภรณ์โทมถา"/>
    <s v="กาญจนบุรี"/>
    <s v="-"/>
    <s v=""/>
    <s v="22/11/2025 20:55"/>
    <s v="-"/>
    <s v="J&amp;T COD"/>
    <s v="Tiktok"/>
    <s v="จ่ายทีหลัง / COD"/>
    <s v=""/>
    <s v="-"/>
    <s v="22/11/2025 20:55"/>
  </r>
  <r>
    <x v="0"/>
    <x v="0"/>
    <n v="66.666666666666671"/>
    <n v="3"/>
    <s v="GCD78"/>
    <n v="100"/>
    <n v="0"/>
    <s v="ร้านที่2"/>
    <s v="ธ***ย ว***พงษ์"/>
    <s v="ระยอง"/>
    <s v="-"/>
    <s v=""/>
    <s v="22/11/2025 20:54"/>
    <s v="-"/>
    <s v="Flash Express Thailand COD"/>
    <s v="Tiktok"/>
    <s v="จ่ายทีหลัง / COD"/>
    <s v=""/>
    <s v="THT21012A3W3S7Z"/>
    <s v="22/11/2025 20:54"/>
  </r>
  <r>
    <x v="2"/>
    <x v="2"/>
    <n v="33.333333333333336"/>
    <n v="3"/>
    <s v="GCD77"/>
    <n v="100"/>
    <n v="0"/>
    <s v="ร้านที่2"/>
    <s v="ด***ี บ***ิต"/>
    <s v="เทศบาลนครสกลนคร"/>
    <s v="-"/>
    <s v=""/>
    <s v="22/11/2025 20:50"/>
    <s v="-"/>
    <s v="J&amp;T COD"/>
    <s v="Tiktok"/>
    <s v="จ่ายทีหลัง / COD"/>
    <s v=""/>
    <s v="-"/>
    <s v="22/11/2025 20:50"/>
  </r>
  <r>
    <x v="2"/>
    <x v="2"/>
    <n v="50"/>
    <n v="12"/>
    <s v="GCD76"/>
    <n v="200"/>
    <n v="0"/>
    <s v="ร้านที่2"/>
    <s v="ไ***กษแก้ว ห***นะ"/>
    <s v="สกลนคร"/>
    <s v="-"/>
    <s v=""/>
    <s v="22/11/2025 20:43"/>
    <s v="-"/>
    <s v="J&amp;T COD"/>
    <s v="Tiktok"/>
    <s v="จ่ายทีหลัง / COD"/>
    <s v=""/>
    <s v="-"/>
    <s v="22/11/2025 20:43"/>
  </r>
  <r>
    <x v="0"/>
    <x v="0"/>
    <n v="66.666666666666671"/>
    <n v="3"/>
    <s v="GCD75"/>
    <n v="100"/>
    <n v="0"/>
    <s v="ร้านที่2"/>
    <s v="S***cha R***anapreechachai"/>
    <s v="ปทุมธานี"/>
    <s v="-"/>
    <s v=""/>
    <s v="22/11/2025 20:43"/>
    <s v="-"/>
    <s v="Flash Express Thailand"/>
    <s v="Tiktok"/>
    <s v="tiktok"/>
    <s v=""/>
    <s v="THT04012A3WB61Z"/>
    <s v="22/11/2025 20:42"/>
  </r>
  <r>
    <x v="0"/>
    <x v="0"/>
    <n v="66.666666666666671"/>
    <n v="3"/>
    <s v="GCD74"/>
    <n v="100"/>
    <n v="0"/>
    <s v="ร้านที่2"/>
    <s v="อ*** เ***งอินทร์"/>
    <s v="น่าน"/>
    <s v="-"/>
    <s v=""/>
    <s v="22/11/2025 20:31"/>
    <s v="-"/>
    <s v="J&amp;T COD"/>
    <s v="Tiktok"/>
    <s v="จ่ายทีหลัง / COD"/>
    <s v=""/>
    <s v="-"/>
    <s v="22/11/2025 20:31"/>
  </r>
  <r>
    <x v="3"/>
    <x v="3"/>
    <n v="66.666666666666671"/>
    <n v="3"/>
    <s v="GCD73"/>
    <n v="100"/>
    <n v="0"/>
    <s v="ร้านที่2"/>
    <s v="อ***ริน ว***คำ"/>
    <s v="แพร่"/>
    <s v="-"/>
    <s v=""/>
    <s v="22/11/2025 20:31"/>
    <s v="-"/>
    <s v="J&amp;T COD"/>
    <s v="Tiktok"/>
    <s v="จ่ายทีหลัง / COD"/>
    <s v=""/>
    <s v="-"/>
    <s v="22/11/2025 20:31"/>
  </r>
  <r>
    <x v="2"/>
    <x v="2"/>
    <n v="50"/>
    <n v="6"/>
    <s v="GCD72"/>
    <n v="200"/>
    <n v="0"/>
    <s v="ร้านที่2"/>
    <s v="ว***วรรณ ส***ทัพ"/>
    <s v="ราชบุรี"/>
    <s v="-"/>
    <s v=""/>
    <s v="22/11/2025 20:28"/>
    <s v="-"/>
    <s v="J&amp;T COD"/>
    <s v="Tiktok"/>
    <s v="จ่ายทีหลัง / COD"/>
    <s v=""/>
    <s v="-"/>
    <s v="22/11/2025 20:29"/>
  </r>
  <r>
    <x v="0"/>
    <x v="0"/>
    <n v="33"/>
    <n v="10"/>
    <s v="GCD71"/>
    <n v="322.06"/>
    <n v="0"/>
    <s v="ร้านที่2"/>
    <s v="ส***พร ท***ทอง"/>
    <s v="สุพรรณบุรี"/>
    <s v="-"/>
    <s v=""/>
    <s v="22/11/2025 20:21"/>
    <s v="-"/>
    <s v="J&amp;T COD"/>
    <s v="Tiktok"/>
    <s v="จ่ายทีหลัง / COD"/>
    <s v=""/>
    <s v="766778863900"/>
    <s v="22/11/2025 20:22"/>
  </r>
  <r>
    <x v="0"/>
    <x v="0"/>
    <n v="66.666666666666671"/>
    <n v="3"/>
    <s v="GCD70"/>
    <n v="100"/>
    <n v="0"/>
    <s v="ร้านที่2"/>
    <s v="น***พร ศ***ะ"/>
    <s v="ศรีสะเกษ"/>
    <s v="-"/>
    <s v=""/>
    <s v="22/11/2025 20:21"/>
    <s v="-"/>
    <s v="J&amp;T COD"/>
    <s v="Tiktok"/>
    <s v="จ่ายทีหลัง / COD"/>
    <s v=""/>
    <s v="-"/>
    <s v="22/11/2025 20:21"/>
  </r>
  <r>
    <x v="0"/>
    <x v="0"/>
    <n v="66.666666666666671"/>
    <n v="3"/>
    <s v="GCD68"/>
    <n v="100"/>
    <n v="0"/>
    <s v="ร้านที่2"/>
    <s v="u***6957832272259"/>
    <s v="กรุงเทพฯ"/>
    <s v="-"/>
    <s v=""/>
    <s v="22/11/2025 20:06"/>
    <s v="-"/>
    <s v="J&amp;T COD"/>
    <s v="Tiktok"/>
    <s v="จ่ายทีหลัง / COD"/>
    <s v=""/>
    <s v="-"/>
    <s v="22/11/2025 20:06"/>
  </r>
  <r>
    <x v="5"/>
    <x v="5"/>
    <n v="120"/>
    <n v="1"/>
    <s v="GCD67"/>
    <n v="100"/>
    <n v="0"/>
    <s v="ร้านที่4"/>
    <s v="จ***รรัตน์ น***สภา"/>
    <s v="กรุงเทพฯ"/>
    <s v="-"/>
    <s v=""/>
    <s v="22/11/2025 20:05"/>
    <s v="-"/>
    <s v="J&amp;T Express"/>
    <s v="Tiktok"/>
    <s v="tiktok"/>
    <s v=""/>
    <s v="-"/>
    <s v="22/11/2025 20:05"/>
  </r>
  <r>
    <x v="2"/>
    <x v="2"/>
    <n v="50"/>
    <n v="6"/>
    <s v="GCD66"/>
    <n v="200"/>
    <n v="0"/>
    <s v="ร้านที่2"/>
    <s v="ค** ศ***ญา แ***่อน"/>
    <s v="ปราจีนบุรี"/>
    <s v="-"/>
    <s v=""/>
    <s v="22/11/2025 19:59"/>
    <s v="-"/>
    <s v="J&amp;T COD"/>
    <s v="Tiktok"/>
    <s v="จ่ายทีหลัง / COD"/>
    <s v=""/>
    <s v="-"/>
    <s v="22/11/2025 19:59"/>
  </r>
  <r>
    <x v="2"/>
    <x v="2"/>
    <n v="33.333333333333336"/>
    <n v="3"/>
    <s v="GCD65"/>
    <n v="100"/>
    <n v="0"/>
    <s v="ร้านที่2"/>
    <s v="ว***ฒน์​ ล***อย​ อ***"/>
    <s v="พิจิตร"/>
    <s v="-"/>
    <s v=""/>
    <s v="22/11/2025 19:51"/>
    <s v="-"/>
    <s v="J&amp;T COD"/>
    <s v="Tiktok"/>
    <s v="จ่ายทีหลัง / COD"/>
    <s v=""/>
    <s v="-"/>
    <s v="22/11/2025 19:52"/>
  </r>
  <r>
    <x v="2"/>
    <x v="2"/>
    <n v="33.333333333333336"/>
    <n v="3"/>
    <s v="GCD64"/>
    <n v="100"/>
    <n v="0"/>
    <s v="ร้านที่2"/>
    <s v="เ***นี​ ร***คช"/>
    <s v="นครศรีธรรมราช"/>
    <s v="-"/>
    <s v=""/>
    <s v="22/11/2025 19:46"/>
    <s v="-"/>
    <s v="J&amp;T COD"/>
    <s v="Tiktok"/>
    <s v="จ่ายทีหลัง / COD"/>
    <s v=""/>
    <s v="-"/>
    <s v="22/11/2025 19:46"/>
  </r>
  <r>
    <x v="0"/>
    <x v="0"/>
    <n v="66.666666666666671"/>
    <n v="3"/>
    <s v="GCD61"/>
    <n v="100"/>
    <n v="0"/>
    <s v="ร้านที่2"/>
    <s v="ก***ิลักษณ์.  ป***โม"/>
    <s v="กระบี่"/>
    <s v="-"/>
    <s v=""/>
    <s v="22/11/2025 19:34"/>
    <s v="-"/>
    <s v="J&amp;T COD"/>
    <s v="Tiktok"/>
    <s v="จ่ายทีหลัง / COD"/>
    <s v=""/>
    <s v="-"/>
    <s v="22/11/2025 19:35"/>
  </r>
  <r>
    <x v="0"/>
    <x v="0"/>
    <n v="66.666666666666671"/>
    <n v="3"/>
    <s v="GCD60"/>
    <n v="100"/>
    <n v="0"/>
    <s v="ร้านที่2"/>
    <s v="ก***กมล พ***กเขต"/>
    <s v="สมุทรปราการ"/>
    <s v="-"/>
    <s v=""/>
    <s v="22/11/2025 19:32"/>
    <s v="-"/>
    <s v="J&amp;T COD"/>
    <s v="Tiktok"/>
    <s v="จ่ายทีหลัง / COD"/>
    <s v=""/>
    <s v="-"/>
    <s v="22/11/2025 19:32"/>
  </r>
  <r>
    <x v="0"/>
    <x v="0"/>
    <n v="66.666666666666671"/>
    <n v="3"/>
    <s v="GCD59"/>
    <n v="100"/>
    <n v="0"/>
    <s v="ร้านที่2"/>
    <s v="ก***ิดา ท***ท้"/>
    <s v="ตรัง"/>
    <s v="-"/>
    <s v=""/>
    <s v="22/11/2025 19:30"/>
    <s v="-"/>
    <s v="Flash Express Thailand COD"/>
    <s v="Tiktok"/>
    <s v="จ่ายทีหลัง / COD"/>
    <s v=""/>
    <s v="THT73062A2BNP8Z"/>
    <s v="22/11/2025 19:30"/>
  </r>
  <r>
    <x v="6"/>
    <x v="6"/>
    <n v="13"/>
    <n v="2"/>
    <s v="GCD58"/>
    <n v="42"/>
    <n v="16"/>
    <s v="ร้านที่1"/>
    <s v="น******ฐ"/>
    <s v="******ราม จ.ราชบุรี ตำบลคลองตาคต อำเภอโพธาราม จังหวัดราชบุรี 70120"/>
    <s v="70120"/>
    <s v="54"/>
    <s v="22/11/2025 19:28"/>
    <s v="-"/>
    <s v="SPX Express"/>
    <s v="Shopee"/>
    <s v="shopee"/>
    <s v=""/>
    <s v="-"/>
    <s v="22/11/2025 19:28"/>
  </r>
  <r>
    <x v="0"/>
    <x v="0"/>
    <n v="66.666666666666671"/>
    <n v="9"/>
    <s v="GCD56"/>
    <n v="300"/>
    <n v="0"/>
    <s v="ร้านที่2"/>
    <s v="ฐ***สร์ พ***ประสาทพร"/>
    <s v="นนทบุรี"/>
    <s v="-"/>
    <s v=""/>
    <s v="22/11/2025 19:20"/>
    <s v="-"/>
    <s v="J&amp;T COD"/>
    <s v="Tiktok"/>
    <s v="จ่ายทีหลัง / COD"/>
    <s v=""/>
    <s v="-"/>
    <s v="22/11/2025 19:20"/>
  </r>
  <r>
    <x v="3"/>
    <x v="3"/>
    <n v="66.666666666666671"/>
    <n v="3"/>
    <s v="GCD55"/>
    <n v="100"/>
    <n v="0"/>
    <s v="ร้านที่2"/>
    <s v="เ***ลักษณ์  พ***ารักษ์"/>
    <s v="กาฬสินธุ์"/>
    <s v="-"/>
    <s v=""/>
    <s v="22/11/2025 19:15"/>
    <s v="-"/>
    <s v="J&amp;T Express"/>
    <s v="Tiktok"/>
    <s v="tiktok"/>
    <s v=""/>
    <s v="-"/>
    <s v="22/11/2025 19:15"/>
  </r>
  <r>
    <x v="2"/>
    <x v="2"/>
    <n v="33.333333333333336"/>
    <n v="3"/>
    <s v="GCD54"/>
    <n v="100"/>
    <n v="0"/>
    <s v="ร้านที่2"/>
    <s v="น***ภร อ***วงษ์"/>
    <s v="แพร่"/>
    <s v="-"/>
    <s v=""/>
    <s v="22/11/2025 19:12"/>
    <s v="-"/>
    <s v="J&amp;T Express"/>
    <s v="Tiktok"/>
    <s v="tiktok"/>
    <s v=""/>
    <s v="-"/>
    <s v="22/11/2025 19:12"/>
  </r>
  <r>
    <x v="3"/>
    <x v="3"/>
    <n v="66.666666666666671"/>
    <n v="3"/>
    <s v="GCD53"/>
    <n v="100"/>
    <n v="0"/>
    <s v="ร้านที่2"/>
    <s v="น***าลี  ศ***ุกข์"/>
    <s v="นครศรีธรรมราช"/>
    <s v="-"/>
    <s v=""/>
    <s v="22/11/2025 19:11"/>
    <s v="-"/>
    <s v="J&amp;T COD"/>
    <s v="Tiktok"/>
    <s v="จ่ายทีหลัง / COD"/>
    <s v=""/>
    <s v="-"/>
    <s v="22/11/2025 19:11"/>
  </r>
  <r>
    <x v="2"/>
    <x v="2"/>
    <n v="33.333333333333336"/>
    <n v="3"/>
    <s v="GCD52"/>
    <n v="100"/>
    <n v="0"/>
    <s v="ร้านที่2"/>
    <s v="อ***ญา ส***์ทิพย์"/>
    <s v="ยโสธร"/>
    <s v="-"/>
    <s v=""/>
    <s v="22/11/2025 19:05"/>
    <s v="-"/>
    <s v="J&amp;T COD"/>
    <s v="Tiktok"/>
    <s v="จ่ายทีหลัง / COD"/>
    <s v=""/>
    <s v="-"/>
    <s v="22/11/2025 19:06"/>
  </r>
  <r>
    <x v="0"/>
    <x v="0"/>
    <n v="66.666666666666671"/>
    <n v="3"/>
    <s v="GCD51"/>
    <n v="100"/>
    <n v="0"/>
    <s v="ร้านที่2"/>
    <s v="อ***ญา ส***์ทิพย์"/>
    <s v="ยโสธร"/>
    <s v="-"/>
    <s v=""/>
    <s v="22/11/2025 19:05"/>
    <s v="-"/>
    <s v="J&amp;T COD"/>
    <s v="Tiktok"/>
    <s v="จ่ายทีหลัง / COD"/>
    <s v=""/>
    <s v="-"/>
    <s v="22/11/2025 19:05"/>
  </r>
  <r>
    <x v="0"/>
    <x v="0"/>
    <n v="66.666666666666671"/>
    <n v="3"/>
    <s v="GCD50"/>
    <n v="100"/>
    <n v="0"/>
    <s v="ร้านที่2"/>
    <s v="ส***ลี  เ***พันธ์"/>
    <s v="สระบุรี"/>
    <s v="-"/>
    <s v=""/>
    <s v="22/11/2025 19:03"/>
    <s v="-"/>
    <s v="J&amp;T COD"/>
    <s v="Tiktok"/>
    <s v="จ่ายทีหลัง / COD"/>
    <s v=""/>
    <s v="-"/>
    <s v="22/11/2025 19:04"/>
  </r>
  <r>
    <x v="7"/>
    <x v="7"/>
    <n v="139"/>
    <n v="1"/>
    <s v="GCD49"/>
    <n v="108.99"/>
    <n v="0"/>
    <s v="ร้านที่2"/>
    <s v="ส***จน์ ส***งศรี"/>
    <s v="นนทบุรี"/>
    <s v="-"/>
    <s v=""/>
    <s v="22/11/2025 19:03"/>
    <s v="-"/>
    <s v="J&amp;T COD"/>
    <s v="Tiktok"/>
    <s v="จ่ายทีหลัง / COD"/>
    <s v=""/>
    <s v="766758064866"/>
    <s v="22/11/2025 19:03"/>
  </r>
  <r>
    <x v="0"/>
    <x v="0"/>
    <n v="66.666666666666671"/>
    <n v="3"/>
    <s v="GCD48"/>
    <n v="100"/>
    <n v="0"/>
    <s v="ร้านที่2"/>
    <s v="a***uma ณ***รณ์  ค***ธิ์"/>
    <s v="ตาก"/>
    <s v="-"/>
    <s v=""/>
    <s v="22/11/2025 19:02"/>
    <s v="-"/>
    <s v="J&amp;T COD"/>
    <s v="Tiktok"/>
    <s v="จ่ายทีหลัง / COD"/>
    <s v=""/>
    <s v="-"/>
    <s v="22/11/2025 19:02"/>
  </r>
  <r>
    <x v="2"/>
    <x v="2"/>
    <n v="33.333333333333336"/>
    <n v="3"/>
    <s v="GCD47"/>
    <n v="100"/>
    <n v="0"/>
    <s v="ร้านที่2"/>
    <s v="จ***แดง"/>
    <s v="พังงา"/>
    <s v="-"/>
    <s v=""/>
    <s v="22/11/2025 19:00"/>
    <s v="-"/>
    <s v="J&amp;T COD"/>
    <s v="Tiktok"/>
    <s v="จ่ายทีหลัง / COD"/>
    <s v=""/>
    <s v="-"/>
    <s v="22/11/2025 19:00"/>
  </r>
  <r>
    <x v="8"/>
    <x v="8"/>
    <n v="139"/>
    <n v="1"/>
    <s v="GCD46"/>
    <n v="108.99"/>
    <n v="0"/>
    <s v="ร้านที่2"/>
    <s v="ก***นา. ก***ดี"/>
    <s v="พระนครศรีอยุธยา"/>
    <s v="-"/>
    <s v=""/>
    <s v="22/11/2025 18:58"/>
    <s v="-"/>
    <s v="J&amp;T Express"/>
    <s v="Tiktok"/>
    <s v="tiktok"/>
    <s v=""/>
    <s v="766778469855"/>
    <s v="22/11/2025 18:58"/>
  </r>
  <r>
    <x v="0"/>
    <x v="0"/>
    <n v="66.666666666666671"/>
    <n v="3"/>
    <s v="GCD45"/>
    <n v="100"/>
    <n v="0"/>
    <s v="ร้านที่2"/>
    <s v="ส** บ***หลือ"/>
    <s v="กรุงเทพฯ"/>
    <s v="-"/>
    <s v=""/>
    <s v="22/11/2025 18:58"/>
    <s v="-"/>
    <s v="J&amp;T Express"/>
    <s v="Tiktok"/>
    <s v="tiktok"/>
    <s v=""/>
    <s v="-"/>
    <s v="22/11/2025 18:58"/>
  </r>
  <r>
    <x v="3"/>
    <x v="3"/>
    <n v="33"/>
    <n v="10"/>
    <s v="GCD44"/>
    <n v="395"/>
    <n v="0"/>
    <s v="ร้านที่2"/>
    <s v="ส***พร ท***ทอง"/>
    <s v="สุพรรณบุรี"/>
    <s v="-"/>
    <s v=""/>
    <s v="22/11/2025 18:57"/>
    <s v="-"/>
    <s v="J&amp;T COD"/>
    <s v="Tiktok"/>
    <s v="จ่ายทีหลัง / COD"/>
    <s v=""/>
    <s v="-"/>
    <s v="22/11/2025 18:57"/>
  </r>
  <r>
    <x v="5"/>
    <x v="5"/>
    <n v="79"/>
    <n v="1"/>
    <s v="GCD41"/>
    <n v="79"/>
    <n v="0"/>
    <s v="ร้านที่1"/>
    <s v="ร******ง"/>
    <s v="****** หมู่ 4 ต.มะเริง ตำบลมะเริง อำเภอเมืองนครราชสีมา จังหวัดนครราชสีมา 30000"/>
    <s v="30000"/>
    <s v="04"/>
    <s v="22/11/2025 18:31"/>
    <s v="-"/>
    <s v="SPX Express"/>
    <s v="Shopee"/>
    <s v="shopee"/>
    <s v=""/>
    <s v="TH2570173433094"/>
    <s v="22/11/2025 18:01"/>
  </r>
  <r>
    <x v="2"/>
    <x v="2"/>
    <n v="33.333333333333336"/>
    <n v="3"/>
    <s v="GCD40"/>
    <n v="138"/>
    <n v="38"/>
    <s v="ร้านที่2"/>
    <s v="ธ***รัตน์ ไ***ทธิ์"/>
    <s v="นครศรีธรรมราช"/>
    <s v="-"/>
    <s v=""/>
    <s v="22/11/2025 17:51"/>
    <s v="-"/>
    <s v="J&amp;T COD"/>
    <s v="Tiktok"/>
    <s v="จ่ายทีหลัง / COD"/>
    <s v=""/>
    <s v="-"/>
    <s v="22/11/2025 17:52"/>
  </r>
  <r>
    <x v="0"/>
    <x v="0"/>
    <n v="66.666666666666671"/>
    <n v="3"/>
    <s v="GCD39"/>
    <n v="100"/>
    <n v="0"/>
    <s v="ร้านที่2"/>
    <s v="ส***าลย์ ด***ย"/>
    <s v="ชลบุรี"/>
    <s v="-"/>
    <s v=""/>
    <s v="22/11/2025 17:48"/>
    <s v="-"/>
    <s v="J&amp;T COD"/>
    <s v="Tiktok"/>
    <s v="จ่ายทีหลัง / COD"/>
    <s v=""/>
    <s v="-"/>
    <s v="22/11/2025 17:48"/>
  </r>
  <r>
    <x v="3"/>
    <x v="3"/>
    <n v="66.666666666666671"/>
    <n v="3"/>
    <s v="GCD38"/>
    <n v="100"/>
    <n v="0"/>
    <s v="ร้านที่2"/>
    <s v="ส***มล ห***สมบูรณ์"/>
    <s v="สระแก้ว"/>
    <s v="-"/>
    <s v=""/>
    <s v="22/11/2025 17:36"/>
    <s v="-"/>
    <s v="J&amp;T COD"/>
    <s v="Tiktok"/>
    <s v="จ่ายทีหลัง / COD"/>
    <s v=""/>
    <s v="-"/>
    <s v="22/11/2025 17:36"/>
  </r>
  <r>
    <x v="0"/>
    <x v="0"/>
    <n v="66.666666666666671"/>
    <n v="3"/>
    <s v="GCD37"/>
    <n v="100"/>
    <n v="0"/>
    <s v="ร้านที่2"/>
    <s v="ส***พร โ***ด"/>
    <s v="ลำปาง"/>
    <s v="-"/>
    <s v=""/>
    <s v="22/11/2025 17:34"/>
    <s v="-"/>
    <s v="Flash Express Thailand COD"/>
    <s v="Tiktok"/>
    <s v="จ่ายทีหลัง / COD"/>
    <s v=""/>
    <s v="THT49012A2BN12Z"/>
    <s v="22/11/2025 17:34"/>
  </r>
  <r>
    <x v="0"/>
    <x v="0"/>
    <n v="66.666666666666671"/>
    <n v="3"/>
    <s v="GCD36"/>
    <n v="100"/>
    <n v="0"/>
    <s v="ร้านที่2"/>
    <s v="ส***น โ***ี"/>
    <s v="ลพบุรี"/>
    <s v="-"/>
    <s v=""/>
    <s v="22/11/2025 17:27"/>
    <s v="-"/>
    <s v="J&amp;T COD"/>
    <s v="Tiktok"/>
    <s v="จ่ายทีหลัง / COD"/>
    <s v=""/>
    <s v="-"/>
    <s v="22/11/2025 17:27"/>
  </r>
  <r>
    <x v="9"/>
    <x v="9"/>
    <n v="81.75"/>
    <n v="1"/>
    <s v="GCD35"/>
    <n v="81.75"/>
    <n v="0"/>
    <s v="ร้านที่1"/>
    <s v="จุฑามาศ"/>
    <s v="บ้านหนองแก่นมะเกลือ 140 ม.13 ต.เนินขาม อ.เนินขาม · เนินขาม/ Noen Kham_x000a__x000a_เนินขาม/ Noen Khamชัยนาท/ Chainat_x000a_17130"/>
    <s v="17130"/>
    <s v="660902631496"/>
    <s v="22/11/2025 17:17"/>
    <s v="-"/>
    <s v="Kerry_dropoff"/>
    <s v="Lazada"/>
    <s v="lazada"/>
    <s v=""/>
    <s v="TH090880Y43A8C"/>
    <s v="22/11/2025 17:17"/>
  </r>
  <r>
    <x v="2"/>
    <x v="2"/>
    <n v="33.333333333333336"/>
    <n v="3"/>
    <s v="GCD34"/>
    <n v="100"/>
    <n v="0"/>
    <s v="ร้านที่2"/>
    <s v="ว***รณ์   บ***ลื้ม"/>
    <s v="กรุงเทพฯ"/>
    <s v="-"/>
    <s v=""/>
    <s v="22/11/2025 17:11"/>
    <s v="-"/>
    <s v="J&amp;T COD"/>
    <s v="Tiktok"/>
    <s v="จ่ายทีหลัง / COD"/>
    <s v=""/>
    <s v="-"/>
    <s v="22/11/2025 17:11"/>
  </r>
  <r>
    <x v="2"/>
    <x v="2"/>
    <n v="50"/>
    <n v="12"/>
    <s v="GCD33"/>
    <n v="383.96"/>
    <n v="0"/>
    <s v="ร้านที่2"/>
    <s v="ส***ิรักษ์ ส***มือง"/>
    <s v="นครสวรรค์"/>
    <s v="-"/>
    <s v=""/>
    <s v="22/11/2025 16:53"/>
    <s v="-"/>
    <s v="J&amp;T COD"/>
    <s v="Tiktok"/>
    <s v="จ่ายทีหลัง / COD"/>
    <s v=""/>
    <s v="-"/>
    <s v="22/11/2025 16:53"/>
  </r>
  <r>
    <x v="10"/>
    <x v="10"/>
    <n v="12"/>
    <n v="50"/>
    <s v="GCD31"/>
    <n v="656"/>
    <n v="14"/>
    <s v="ร้านที่1"/>
    <s v="ว******อ"/>
    <s v="******5 ตำบลไสไทย ตำบลไสไทย อำเภอเมืองกระบี่ จังหวัดกระบี่ 81000"/>
    <s v="81000"/>
    <s v="67"/>
    <s v="22/11/2025 17:15"/>
    <s v="-"/>
    <s v="SPX Express"/>
    <s v="Shopee"/>
    <s v="shopee"/>
    <s v=""/>
    <s v="-"/>
    <s v="22/11/2025 16:45"/>
  </r>
  <r>
    <x v="11"/>
    <x v="11"/>
    <n v="10"/>
    <n v="200"/>
    <s v="GCD30"/>
    <n v="1990"/>
    <n v="0"/>
    <s v="ร้านที่1"/>
    <s v="ว******อ"/>
    <s v="******5 ตำบลไสไทย ตำบลไสไทย อำเภอเมืองกระบี่ จังหวัดกระบี่ 81000"/>
    <s v="81000"/>
    <s v="67"/>
    <s v="22/11/2025 17:13"/>
    <s v="-"/>
    <s v="SPX Express"/>
    <s v="Shopee"/>
    <s v="shopee"/>
    <s v=""/>
    <s v="-"/>
    <s v="22/11/2025 16:43"/>
  </r>
  <r>
    <x v="2"/>
    <x v="2"/>
    <n v="50"/>
    <n v="6"/>
    <s v="GCD29"/>
    <n v="200"/>
    <n v="0"/>
    <s v="ร้านที่2"/>
    <s v="เ***ีย์ ป***"/>
    <s v="เชียงใหม่"/>
    <s v="-"/>
    <s v=""/>
    <s v="22/11/2025 16:38"/>
    <s v="-"/>
    <s v="J&amp;T COD"/>
    <s v="Tiktok"/>
    <s v="จ่ายทีหลัง / COD"/>
    <s v=""/>
    <s v="-"/>
    <s v="22/11/2025 16:38"/>
  </r>
  <r>
    <x v="0"/>
    <x v="0"/>
    <n v="66.666666666666671"/>
    <n v="6"/>
    <s v="GCD28"/>
    <n v="200"/>
    <n v="0"/>
    <s v="ร้านที่2"/>
    <s v="เ***ีย์ ป***"/>
    <s v="เชียงใหม่"/>
    <s v="-"/>
    <s v=""/>
    <s v="22/11/2025 16:35"/>
    <s v="-"/>
    <s v="J&amp;T COD"/>
    <s v="Tiktok"/>
    <s v="จ่ายทีหลัง / COD"/>
    <s v=""/>
    <s v="-"/>
    <s v="22/11/2025 16:35"/>
  </r>
  <r>
    <x v="10"/>
    <x v="10"/>
    <n v="12"/>
    <n v="50"/>
    <s v="GCD27"/>
    <n v="640"/>
    <n v="0"/>
    <s v="ร้านที่1"/>
    <s v="อ*ง"/>
    <s v="******มือง    ประเทศไทย (บ้านพักครูสรน. ซอยตรงกลางบ้านหลังที่ 2) ตำบลในเมือง อำเภอเมืองนครราชสีมา จังหวัดนครราชสีมา 30000"/>
    <s v="30000"/>
    <s v="61"/>
    <s v="22/11/2025 16:21"/>
    <s v="-"/>
    <s v="SPX Express"/>
    <s v="Shopee"/>
    <s v="shopee"/>
    <s v=""/>
    <s v="-"/>
    <s v="22/11/2025 16:21"/>
  </r>
  <r>
    <x v="2"/>
    <x v="2"/>
    <n v="40"/>
    <n v="20"/>
    <s v="GCD26"/>
    <n v="750.8"/>
    <n v="0"/>
    <s v="ร้านที่2"/>
    <s v="ว***จน์"/>
    <s v="กระบี่"/>
    <s v="-"/>
    <s v=""/>
    <s v="22/11/2025 16:12"/>
    <s v="-"/>
    <s v="J&amp;T COD"/>
    <s v="Tiktok"/>
    <s v="จ่ายทีหลัง / COD"/>
    <s v=""/>
    <s v="766751060891"/>
    <s v="22/11/2025 16:12"/>
  </r>
  <r>
    <x v="0"/>
    <x v="0"/>
    <n v="66.666666666666671"/>
    <n v="3"/>
    <s v="GCD25"/>
    <n v="100"/>
    <n v="0"/>
    <s v="ร้านที่2"/>
    <s v="เ***ประภา เ***สุทธาวาส"/>
    <s v="กรุงเทพฯ"/>
    <s v="-"/>
    <s v=""/>
    <s v="22/11/2025 15:58"/>
    <s v="-"/>
    <s v="J&amp;T COD"/>
    <s v="Tiktok"/>
    <s v="จ่ายทีหลัง / COD"/>
    <s v=""/>
    <s v="-"/>
    <s v="22/11/2025 15:58"/>
  </r>
  <r>
    <x v="9"/>
    <x v="9"/>
    <n v="81.75"/>
    <n v="1"/>
    <s v="GCD24"/>
    <n v="88.75"/>
    <n v="7"/>
    <s v="ร้านที่1"/>
    <s v="สุภาพร เลิศธนาภรณ์"/>
    <s v="ถนน ปู่เจ้าสมิงพราย  ปากซอยร่วมพัฒนา 1· สำโรงกลาง 283/6 · สำโรงกลาง/ Samrong Klang_x000a__x000a_พระประแดง/ Phra Pradaengสมุทรปราการ/ Samut Prakan_x000a_10130"/>
    <s v="10130"/>
    <s v="660894914484"/>
    <s v="22/11/2025 15:55"/>
    <s v="-"/>
    <s v="Kerry_dropoff"/>
    <s v="Lazada"/>
    <s v="lazada"/>
    <s v=""/>
    <s v="LEXPU0630934833"/>
    <s v="22/11/2025 15:55"/>
  </r>
  <r>
    <x v="0"/>
    <x v="0"/>
    <n v="66.666666666666671"/>
    <n v="3"/>
    <s v="GCD23"/>
    <n v="100"/>
    <n v="0"/>
    <s v="ร้านที่2"/>
    <s v="ช***านต์. ช***ทอง"/>
    <s v="นครสวรรค์"/>
    <s v="-"/>
    <s v=""/>
    <s v="22/11/2025 15:55"/>
    <s v="-"/>
    <s v="J&amp;T COD"/>
    <s v="Tiktok"/>
    <s v="จ่ายทีหลัง / COD"/>
    <s v=""/>
    <s v="-"/>
    <s v="22/11/2025 15:55"/>
  </r>
  <r>
    <x v="9"/>
    <x v="12"/>
    <n v="139"/>
    <n v="1"/>
    <s v="GCD22"/>
    <n v="399"/>
    <n v="0"/>
    <s v="ร้านที่1"/>
    <s v="ศรีนวล เพชรทอง"/>
    <s v="_x000a_598 ม.4_x000a_ต.คู้ยายหมี_x000a_อ.สนามชัยเขต_x000a_จ.ฉะเชิงเทรา_x000a_24160"/>
    <s v="24160"/>
    <s v="0824793959"/>
    <s v="22/11/2025 15:52"/>
    <s v="jaomui230544@gmail.com"/>
    <s v="EMS COD"/>
    <s v="facebook"/>
    <s v="จ่ายทีหลัง / COD"/>
    <s v=""/>
    <s v="-"/>
    <s v="22/11/2025 15:52"/>
  </r>
  <r>
    <x v="8"/>
    <x v="8"/>
    <n v="139"/>
    <n v="1"/>
    <s v="GCD22"/>
    <n v="399"/>
    <n v="0"/>
    <s v="ร้านที่1"/>
    <s v="ศรีนวล เพชรทอง"/>
    <s v="_x000a_598 ม.4_x000a_ต.คู้ยายหมี_x000a_อ.สนามชัยเขต_x000a_จ.ฉะเชิงเทรา_x000a_24160"/>
    <s v="24160"/>
    <s v="0824793959"/>
    <s v="22/11/2025 15:52"/>
    <s v="jaomui230544@gmail.com"/>
    <s v="EMS COD"/>
    <s v="facebook"/>
    <s v="จ่ายทีหลัง / COD"/>
    <s v=""/>
    <s v="-"/>
    <s v="22/11/2025 15:52"/>
  </r>
  <r>
    <x v="12"/>
    <x v="13"/>
    <n v="139"/>
    <n v="1"/>
    <s v="GCD22"/>
    <n v="399"/>
    <n v="0"/>
    <s v="ร้านที่1"/>
    <s v="ศรีนวล เพชรทอง"/>
    <s v="_x000a_598 ม.4_x000a_ต.คู้ยายหมี_x000a_อ.สนามชัยเขต_x000a_จ.ฉะเชิงเทรา_x000a_24160"/>
    <s v="24160"/>
    <s v="0824793959"/>
    <s v="22/11/2025 15:52"/>
    <s v="jaomui230544@gmail.com"/>
    <s v="EMS COD"/>
    <s v="facebook"/>
    <s v="จ่ายทีหลัง / COD"/>
    <s v=""/>
    <s v="-"/>
    <s v="22/11/2025 15:52"/>
  </r>
  <r>
    <x v="7"/>
    <x v="7"/>
    <n v="139"/>
    <n v="1"/>
    <s v="GCD22"/>
    <n v="399"/>
    <n v="0"/>
    <s v="ร้านที่1"/>
    <s v="ศรีนวล เพชรทอง"/>
    <s v="_x000a_598 ม.4_x000a_ต.คู้ยายหมี_x000a_อ.สนามชัยเขต_x000a_จ.ฉะเชิงเทรา_x000a_24160"/>
    <s v="24160"/>
    <s v="0824793959"/>
    <s v="22/11/2025 15:52"/>
    <s v="jaomui230544@gmail.com"/>
    <s v="EMS COD"/>
    <s v="facebook"/>
    <s v="จ่ายทีหลัง / COD"/>
    <s v=""/>
    <s v="-"/>
    <s v="22/11/2025 15:52"/>
  </r>
  <r>
    <x v="4"/>
    <x v="4"/>
    <n v="100"/>
    <n v="1"/>
    <s v="GCD20"/>
    <n v="215"/>
    <n v="0"/>
    <s v="ร้านที่1"/>
    <s v="สุวดี  ธรรมกิจ"/>
    <s v="เลขที่ 1 ม.6_x000a_ รพ.พัฒนานิคม(ตึกผู้ป่วยในหญิง1)_x000a_ต.พัฒนานิคม_x000a_อ.พัฒนานิคม_x000a_จ.ลพบุรี 15140_x000a_"/>
    <s v="15140"/>
    <s v="0993931911"/>
    <s v="22/11/2025 15:37"/>
    <s v="jaomui230544@gmail.com"/>
    <s v="EMS"/>
    <s v="facebook"/>
    <s v="กสิกร"/>
    <s v=""/>
    <s v="-"/>
    <s v="22/11/2025 15:45"/>
  </r>
  <r>
    <x v="8"/>
    <x v="8"/>
    <n v="139"/>
    <n v="1"/>
    <s v="GCD20"/>
    <n v="215"/>
    <n v="0"/>
    <s v="ร้านที่1"/>
    <s v="สุวดี  ธรรมกิจ"/>
    <s v="เลขที่ 1 ม.6_x000a_ รพ.พัฒนานิคม(ตึกผู้ป่วยในหญิง1)_x000a_ต.พัฒนานิคม_x000a_อ.พัฒนานิคม_x000a_จ.ลพบุรี 15140_x000a_"/>
    <s v="15140"/>
    <s v="0993931911"/>
    <s v="22/11/2025 15:37"/>
    <s v="jaomui230544@gmail.com"/>
    <s v="EMS"/>
    <s v="facebook"/>
    <s v="กสิกร"/>
    <s v=""/>
    <s v="-"/>
    <s v="22/11/2025 15:45"/>
  </r>
  <r>
    <x v="0"/>
    <x v="0"/>
    <n v="60"/>
    <n v="2"/>
    <s v="GCD19"/>
    <n v="430"/>
    <n v="0"/>
    <s v="ร้านที่1"/>
    <s v="สุวนันท์ จันทร์แจ่ม"/>
    <s v="11/2 ม.4 ต.เมืองน้อย อ.กันทรารมย์ จ.ศรีสะเกษ_x000a_33130_x000a_"/>
    <s v="33130"/>
    <s v="0957194354"/>
    <s v="22/11/2025 15:43"/>
    <s v="jaomui230544@gmail.com"/>
    <s v="EMS COD"/>
    <s v="facebook"/>
    <s v="จ่ายทีหลัง / COD"/>
    <s v=""/>
    <s v="-"/>
    <s v="22/11/2025 15:43"/>
  </r>
  <r>
    <x v="2"/>
    <x v="2"/>
    <n v="65"/>
    <n v="2"/>
    <s v="GCD19"/>
    <n v="430"/>
    <n v="0"/>
    <s v="ร้านที่1"/>
    <s v="สุวนันท์ จันทร์แจ่ม"/>
    <s v="11/2 ม.4 ต.เมืองน้อย อ.กันทรารมย์ จ.ศรีสะเกษ_x000a_33130_x000a_"/>
    <s v="33130"/>
    <s v="0957194354"/>
    <s v="22/11/2025 15:43"/>
    <s v="jaomui230544@gmail.com"/>
    <s v="EMS COD"/>
    <s v="facebook"/>
    <s v="จ่ายทีหลัง / COD"/>
    <s v=""/>
    <s v="-"/>
    <s v="22/11/2025 15:43"/>
  </r>
  <r>
    <x v="8"/>
    <x v="8"/>
    <n v="139"/>
    <n v="1"/>
    <s v="GCD19"/>
    <n v="430"/>
    <n v="0"/>
    <s v="ร้านที่1"/>
    <s v="สุวนันท์ จันทร์แจ่ม"/>
    <s v="11/2 ม.4 ต.เมืองน้อย อ.กันทรารมย์ จ.ศรีสะเกษ_x000a_33130_x000a_"/>
    <s v="33130"/>
    <s v="0957194354"/>
    <s v="22/11/2025 15:43"/>
    <s v="jaomui230544@gmail.com"/>
    <s v="EMS COD"/>
    <s v="facebook"/>
    <s v="จ่ายทีหลัง / COD"/>
    <s v=""/>
    <s v="-"/>
    <s v="22/11/2025 15:43"/>
  </r>
  <r>
    <x v="7"/>
    <x v="7"/>
    <n v="139"/>
    <n v="1"/>
    <s v="GCD19"/>
    <n v="430"/>
    <n v="0"/>
    <s v="ร้านที่1"/>
    <s v="สุวนันท์ จันทร์แจ่ม"/>
    <s v="11/2 ม.4 ต.เมืองน้อย อ.กันทรารมย์ จ.ศรีสะเกษ_x000a_33130_x000a_"/>
    <s v="33130"/>
    <s v="0957194354"/>
    <s v="22/11/2025 15:43"/>
    <s v="jaomui230544@gmail.com"/>
    <s v="EMS COD"/>
    <s v="facebook"/>
    <s v="จ่ายทีหลัง / COD"/>
    <s v=""/>
    <s v="-"/>
    <s v="22/11/2025 15:43"/>
  </r>
  <r>
    <x v="12"/>
    <x v="13"/>
    <n v="139"/>
    <n v="4"/>
    <s v="GCD18"/>
    <n v="430"/>
    <n v="0"/>
    <s v="ร้านที่1"/>
    <s v="พ่ออ้าย ป้องแดง "/>
    <s v="2 หมู่ 3 บ้านหนองตาแสงตำบลบ้านฝางอำเภอเกษตรวิสัยจังหวัดร้อยเอ็ด 45150"/>
    <s v="45150"/>
    <s v="0830268718"/>
    <s v="22/11/2025 15:36"/>
    <s v="jaomui230544@gmail.com"/>
    <s v="EMS"/>
    <s v="facebook"/>
    <s v="กสิกร"/>
    <s v=""/>
    <s v="-"/>
    <s v="22/11/2025 15:41"/>
  </r>
  <r>
    <x v="0"/>
    <x v="0"/>
    <n v="66.666666666666671"/>
    <n v="3"/>
    <s v="GCD17"/>
    <n v="100"/>
    <n v="0"/>
    <s v="ร้านที่2"/>
    <s v="ร***วไล เ***ศาสตร์"/>
    <s v="อ่างทอง"/>
    <s v="-"/>
    <s v=""/>
    <s v="22/11/2025 15:36"/>
    <s v="-"/>
    <s v="J&amp;T COD"/>
    <s v="Tiktok"/>
    <s v="จ่ายทีหลัง / COD"/>
    <s v=""/>
    <s v="-"/>
    <s v="22/11/2025 15:36"/>
  </r>
  <r>
    <x v="3"/>
    <x v="3"/>
    <n v="66.666666666666671"/>
    <n v="6"/>
    <s v="GCD16"/>
    <n v="200"/>
    <n v="0"/>
    <s v="ร้านที่2"/>
    <s v="ค***วัญรักษ์ เ***นน้อย"/>
    <s v="ราชบุรี"/>
    <s v="-"/>
    <s v=""/>
    <s v="22/11/2025 15:29"/>
    <s v="-"/>
    <s v="J&amp;T Express"/>
    <s v="Tiktok"/>
    <s v="tiktok"/>
    <s v="ไม่เอารสกาแฟนะคะ"/>
    <s v="-"/>
    <s v="22/11/2025 15:28"/>
  </r>
  <r>
    <x v="2"/>
    <x v="2"/>
    <n v="50"/>
    <n v="6"/>
    <s v="GCD15"/>
    <n v="100"/>
    <n v="0"/>
    <s v="ร้านที่2"/>
    <s v="ม***ก"/>
    <s v="สระแก้ว"/>
    <s v="-"/>
    <s v=""/>
    <s v="22/11/2025 15:25"/>
    <s v="-"/>
    <s v="J&amp;T COD"/>
    <s v="Tiktok"/>
    <s v="จ่ายทีหลัง / COD"/>
    <s v=""/>
    <s v="-"/>
    <s v="22/11/2025 15:25"/>
  </r>
  <r>
    <x v="5"/>
    <x v="14"/>
    <n v="80.75"/>
    <n v="1"/>
    <s v="GCD14"/>
    <n v="87.75"/>
    <n v="7"/>
    <s v="ร้านที่1"/>
    <s v="ศิริทรัพย์"/>
    <s v="54/5 ซอย.รุ่งเรือง ต.ท่าข้าม อ.พุนพิน จ.สุราษฎร์ธานี · ท่าข้าม/ Tha Kham_x000a__x000a_พุนพิน/ Phunphinสุราษฎร์ธานี/ Surat Thani_x000a_84130"/>
    <s v="84130"/>
    <s v="660962259800"/>
    <s v="22/11/2025 15:21"/>
    <s v="-"/>
    <s v="Kerry_dropoff"/>
    <s v="Lazada"/>
    <s v="lazada"/>
    <s v=""/>
    <s v="LEXPU0630933333"/>
    <s v="22/11/2025 15:21"/>
  </r>
  <r>
    <x v="2"/>
    <x v="2"/>
    <n v="50"/>
    <n v="12"/>
    <s v="GCD13"/>
    <n v="200"/>
    <n v="0"/>
    <s v="ร้านที่2"/>
    <s v="ส***พรรณ เ***ปีย"/>
    <s v="ชลบุรี"/>
    <s v="-"/>
    <s v=""/>
    <s v="22/11/2025 15:20"/>
    <s v="-"/>
    <s v="J&amp;T COD"/>
    <s v="Tiktok"/>
    <s v="จ่ายทีหลัง / COD"/>
    <s v=""/>
    <s v="-"/>
    <s v="22/11/2025 15:20"/>
  </r>
  <r>
    <x v="0"/>
    <x v="0"/>
    <n v="66.666666666666671"/>
    <n v="3"/>
    <s v="GCD12"/>
    <n v="100"/>
    <n v="0"/>
    <s v="ร้านที่2"/>
    <s v="อ***า แ***ทอง"/>
    <s v="สงขลา"/>
    <s v="-"/>
    <s v=""/>
    <s v="22/11/2025 15:03"/>
    <s v="-"/>
    <s v="J&amp;T COD"/>
    <s v="Tiktok"/>
    <s v="จ่ายทีหลัง / COD"/>
    <s v=""/>
    <s v="-"/>
    <s v="22/11/2025 15:03"/>
  </r>
  <r>
    <x v="0"/>
    <x v="0"/>
    <n v="66.666666666666671"/>
    <n v="9"/>
    <s v="GCD11"/>
    <n v="300"/>
    <n v="0"/>
    <s v="ร้านที่2"/>
    <s v="ร***ี น***ลป์ธนสาร"/>
    <s v="อ่างทอง"/>
    <s v="-"/>
    <s v=""/>
    <s v="22/11/2025 15:01"/>
    <s v="-"/>
    <s v="J&amp;T COD"/>
    <s v="Tiktok"/>
    <s v="จ่ายทีหลัง / COD"/>
    <s v=""/>
    <s v="-"/>
    <s v="22/11/2025 15:01"/>
  </r>
  <r>
    <x v="6"/>
    <x v="6"/>
    <n v="13"/>
    <n v="2"/>
    <s v="GCD10"/>
    <n v="30"/>
    <n v="4"/>
    <s v="ร้านที่1"/>
    <s v="C***y"/>
    <s v="******าท จ.สระบุรี  18120 ตำบลพระพุทธบาท อำเภอพระพุทธบาท จังหวัดสระบุรี 18120"/>
    <s v="18120"/>
    <s v="32"/>
    <s v="22/11/2025 15:26"/>
    <s v="-"/>
    <s v="SPX Express"/>
    <s v="Shopee"/>
    <s v="shopee"/>
    <s v=""/>
    <s v="-"/>
    <s v="22/11/2025 14:56"/>
  </r>
  <r>
    <x v="0"/>
    <x v="0"/>
    <n v="66.666666666666671"/>
    <n v="6"/>
    <s v="GCD9"/>
    <n v="200"/>
    <n v="0"/>
    <s v="ร้านที่2"/>
    <s v="ท***บ น***ครือ"/>
    <s v="ราชบุรี"/>
    <s v="-"/>
    <s v=""/>
    <s v="22/11/2025 14:48"/>
    <s v="-"/>
    <s v="J&amp;T COD"/>
    <s v="Tiktok"/>
    <s v="จ่ายทีหลัง / COD"/>
    <s v=""/>
    <s v="-"/>
    <s v="22/11/2025 14:48"/>
  </r>
  <r>
    <x v="2"/>
    <x v="2"/>
    <n v="33.333333333333336"/>
    <n v="6"/>
    <s v="GCD8"/>
    <n v="200"/>
    <n v="0"/>
    <s v="ร้านที่2"/>
    <s v="แ**"/>
    <s v="สมุทรปราการ"/>
    <s v="-"/>
    <s v=""/>
    <s v="22/11/2025 14:48"/>
    <s v="-"/>
    <s v="J&amp;T COD"/>
    <s v="Tiktok"/>
    <s v="จ่ายทีหลัง / COD"/>
    <s v=""/>
    <s v="-"/>
    <s v="22/11/2025 14:48"/>
  </r>
  <r>
    <x v="0"/>
    <x v="0"/>
    <n v="66.666666666666671"/>
    <n v="3"/>
    <s v="GCD7"/>
    <n v="100"/>
    <n v="0"/>
    <s v="ร้านที่2"/>
    <s v="ศ***ปภา"/>
    <s v="ขอนแก่น"/>
    <s v="-"/>
    <s v=""/>
    <s v="22/11/2025 14:45"/>
    <s v="-"/>
    <s v="J&amp;T COD"/>
    <s v="Tiktok"/>
    <s v="จ่ายทีหลัง / COD"/>
    <s v=""/>
    <s v="-"/>
    <s v="22/11/2025 14:45"/>
  </r>
  <r>
    <x v="3"/>
    <x v="3"/>
    <n v="66.666666666666671"/>
    <n v="3"/>
    <s v="GCD6"/>
    <n v="100"/>
    <n v="0"/>
    <s v="ร้านที่4"/>
    <s v="เ***ื่อ ต*** แ**"/>
    <s v="เพชรบุรี"/>
    <s v="-"/>
    <s v=""/>
    <s v="22/11/2025 14:43"/>
    <s v="-"/>
    <s v="J&amp;T COD"/>
    <s v="Tiktok"/>
    <s v="จ่ายทีหลัง / COD"/>
    <s v=""/>
    <s v="-"/>
    <s v="22/11/2025 14:43"/>
  </r>
  <r>
    <x v="2"/>
    <x v="2"/>
    <n v="33.333333333333336"/>
    <n v="6"/>
    <s v="GCD5"/>
    <n v="200"/>
    <n v="0"/>
    <s v="ร้านที่2"/>
    <s v="ถ***ักดิ์ ศ***บวรเกียรติ"/>
    <s v="กรุงเทพฯ"/>
    <s v="-"/>
    <s v=""/>
    <s v="22/11/2025 14:39"/>
    <s v="-"/>
    <s v="J&amp;T COD"/>
    <s v="Tiktok"/>
    <s v="จ่ายทีหลัง / COD"/>
    <s v=""/>
    <s v="-"/>
    <s v="22/11/2025 14:40"/>
  </r>
  <r>
    <x v="0"/>
    <x v="0"/>
    <n v="66.666666666666671"/>
    <n v="3"/>
    <s v="GCD4"/>
    <n v="100"/>
    <n v="0"/>
    <s v="ร้านที่2"/>
    <s v="ก***นา ว***ิภารมณ์"/>
    <s v="ฉะเชิงเทรา"/>
    <s v="-"/>
    <s v=""/>
    <s v="22/11/2025 14:33"/>
    <s v="-"/>
    <s v="J&amp;T COD"/>
    <s v="Tiktok"/>
    <s v="จ่ายทีหลัง / COD"/>
    <s v=""/>
    <s v="-"/>
    <s v="22/11/2025 14:33"/>
  </r>
  <r>
    <x v="8"/>
    <x v="8"/>
    <n v="139"/>
    <n v="1"/>
    <s v="GCD3"/>
    <n v="209.98"/>
    <n v="0"/>
    <s v="ร้านที่2"/>
    <s v="ศ***ร น***วิไล"/>
    <s v="กรุงเทพมหานคร"/>
    <s v="-"/>
    <s v=""/>
    <s v="22/11/2025 14:19"/>
    <s v="-"/>
    <s v="J&amp;T COD"/>
    <s v="Tiktok"/>
    <s v="จ่ายทีหลัง / COD"/>
    <s v=""/>
    <s v="766766978843"/>
    <s v="22/11/2025 14:19"/>
  </r>
  <r>
    <x v="12"/>
    <x v="13"/>
    <n v="139"/>
    <n v="1"/>
    <s v="GCD3"/>
    <n v="209.98"/>
    <n v="0"/>
    <s v="ร้านที่2"/>
    <s v="ศ***ร น***วิไล"/>
    <s v="กรุงเทพมหานคร"/>
    <s v="-"/>
    <s v=""/>
    <s v="22/11/2025 14:19"/>
    <s v="-"/>
    <s v="J&amp;T COD"/>
    <s v="Tiktok"/>
    <s v="จ่ายทีหลัง / COD"/>
    <s v=""/>
    <s v="766766978843"/>
    <s v="22/11/2025 14:19"/>
  </r>
  <r>
    <x v="0"/>
    <x v="0"/>
    <n v="33"/>
    <n v="10"/>
    <s v="GCD2"/>
    <n v="335"/>
    <n v="0"/>
    <s v="ร้านที่2"/>
    <s v="ค***วียง"/>
    <s v="Kamphaeng Phet"/>
    <s v="-"/>
    <s v=""/>
    <s v="22/11/2025 14:04"/>
    <s v="-"/>
    <s v="J&amp;T Express"/>
    <s v="Tiktok"/>
    <s v="tiktok"/>
    <s v=""/>
    <s v="766730476816"/>
    <s v="22/11/2025 14:04"/>
  </r>
  <r>
    <x v="5"/>
    <x v="5"/>
    <n v="79"/>
    <n v="1"/>
    <s v="GCD0"/>
    <n v="74"/>
    <n v="0"/>
    <s v="ร้านที่1"/>
    <s v="ค******ง"/>
    <s v="******ลาไสย, อำเภอกมลาไสย ตำบลกมลาไสย อำเภอกมลาไสย จังหวัดกาฬสินธุ์ 46130"/>
    <s v="46130"/>
    <s v="37"/>
    <s v="22/11/2025 14:14"/>
    <s v="-"/>
    <s v="SPX Express"/>
    <s v="Shopee"/>
    <s v="shopee"/>
    <s v=""/>
    <s v="TH2529663839849"/>
    <s v="22/11/2025 13:40"/>
  </r>
  <r>
    <x v="2"/>
    <x v="2"/>
    <n v="50"/>
    <n v="6"/>
    <s v="GCC99"/>
    <n v="200"/>
    <n v="0"/>
    <s v="ร้านที่2"/>
    <s v="ศ***รา   แ***สอาด"/>
    <s v="เพชรบุรี"/>
    <s v="-"/>
    <s v=""/>
    <s v="22/11/2025 13:33"/>
    <s v="-"/>
    <s v="J&amp;T COD"/>
    <s v="Tiktok"/>
    <s v="จ่ายทีหลัง / COD"/>
    <s v=""/>
    <s v="-"/>
    <s v="22/11/2025 13:33"/>
  </r>
  <r>
    <x v="0"/>
    <x v="0"/>
    <n v="66.666666666666671"/>
    <n v="3"/>
    <s v="GCC98"/>
    <n v="100"/>
    <n v="0"/>
    <s v="ร้านที่2"/>
    <s v="ก***ิลักษณ์.  ป***โม"/>
    <s v="กระบี่"/>
    <s v="-"/>
    <s v=""/>
    <s v="22/11/2025 13:28"/>
    <s v="-"/>
    <s v="J&amp;T COD"/>
    <s v="Tiktok"/>
    <s v="จ่ายทีหลัง / COD"/>
    <s v=""/>
    <s v="-"/>
    <s v="22/11/2025 13:28"/>
  </r>
  <r>
    <x v="5"/>
    <x v="5"/>
    <n v="75"/>
    <n v="3"/>
    <s v="GCC97"/>
    <n v="215"/>
    <n v="0"/>
    <s v="ร้านที่1"/>
    <s v="เ******ก"/>
    <s v="******้านเขาน้อย ต.หัวหิน ตำบลหัวหิน อำเภอหัวหิน จังหวัดประจวบคีรีขันธ์ 77110"/>
    <s v="77110"/>
    <s v="50"/>
    <s v="22/11/2025 13:44"/>
    <s v="-"/>
    <s v="SPX Express"/>
    <s v="Shopee"/>
    <s v="shopee"/>
    <s v=""/>
    <s v="TH2546886136233"/>
    <s v="22/11/2025 13:14"/>
  </r>
  <r>
    <x v="3"/>
    <x v="3"/>
    <n v="66.666666666666671"/>
    <n v="3"/>
    <s v="GCC96"/>
    <n v="100"/>
    <n v="0"/>
    <s v="ร้านที่2"/>
    <s v="น***"/>
    <s v="Bangkok"/>
    <s v="-"/>
    <s v=""/>
    <s v="22/11/2025 13:10"/>
    <s v="-"/>
    <s v="J&amp;T COD"/>
    <s v="Tiktok"/>
    <s v="จ่ายทีหลัง / COD"/>
    <s v=""/>
    <s v="-"/>
    <s v="22/11/2025 13:10"/>
  </r>
  <r>
    <x v="13"/>
    <x v="15"/>
    <n v="66.333333333333329"/>
    <n v="3"/>
    <s v="GCC94"/>
    <n v="265"/>
    <n v="35"/>
    <s v="ร้านที่1"/>
    <s v="ส******้"/>
    <s v="******บสวนและนิติการ กรมการปกครอง(วังไชยา) ถนนนครสวรรค์ แขวงสี่แยกมหานาค เขตดุสิต จังหวัดกรุงเทพมหานคร 10300"/>
    <s v="10300"/>
    <s v="87"/>
    <s v="22/11/2025 12:54"/>
    <s v="-"/>
    <s v="SPX Express"/>
    <s v="Shopee"/>
    <s v="shopee"/>
    <s v=""/>
    <s v="-"/>
    <s v="22/11/2025 12:54"/>
  </r>
  <r>
    <x v="0"/>
    <x v="0"/>
    <n v="66.666666666666671"/>
    <n v="3"/>
    <s v="GCC93"/>
    <n v="100"/>
    <n v="0"/>
    <s v="ร้านที่2"/>
    <s v="เ***ุใบดะห์  ว***"/>
    <s v="สงขลา"/>
    <s v="-"/>
    <s v=""/>
    <s v="22/11/2025 12:53"/>
    <s v="-"/>
    <s v="J&amp;T COD"/>
    <s v="Tiktok"/>
    <s v="จ่ายทีหลัง / COD"/>
    <s v=""/>
    <s v="766799551615"/>
    <s v="22/11/2025 12:53"/>
  </r>
  <r>
    <x v="3"/>
    <x v="3"/>
    <n v="66.666666666666671"/>
    <n v="6"/>
    <s v="GCC92"/>
    <n v="200"/>
    <n v="0"/>
    <s v="ร้านที่2"/>
    <s v="ส***ล เ***ญสุข"/>
    <s v="กรุงเทพฯ"/>
    <s v="-"/>
    <s v=""/>
    <s v="22/11/2025 12:52"/>
    <s v="-"/>
    <s v="J&amp;T Express"/>
    <s v="Tiktok"/>
    <s v="tiktok"/>
    <s v=""/>
    <s v="766725652663"/>
    <s v="22/11/2025 12:52"/>
  </r>
  <r>
    <x v="0"/>
    <x v="0"/>
    <n v="66.666666666666671"/>
    <n v="6"/>
    <s v="GCC91"/>
    <n v="200"/>
    <n v="0"/>
    <s v="ร้านที่2"/>
    <s v="น***ยุพเรศ ส***กุลวิวัฒน์"/>
    <s v="น่าน"/>
    <s v="-"/>
    <s v=""/>
    <s v="22/11/2025 12:50"/>
    <s v="-"/>
    <s v="J&amp;T COD"/>
    <s v="Tiktok"/>
    <s v="จ่ายทีหลัง / COD"/>
    <s v=""/>
    <s v="766772644680"/>
    <s v="22/11/2025 12:50"/>
  </r>
  <r>
    <x v="0"/>
    <x v="0"/>
    <n v="66.666666666666671"/>
    <n v="3"/>
    <s v="GCC90"/>
    <n v="100"/>
    <n v="0"/>
    <s v="ร้านที่2"/>
    <s v="ก***า"/>
    <s v="ตราด"/>
    <s v="-"/>
    <s v=""/>
    <s v="22/11/2025 12:48"/>
    <s v="-"/>
    <s v="J&amp;T COD"/>
    <s v="Tiktok"/>
    <s v="จ่ายทีหลัง / COD"/>
    <s v=""/>
    <s v="766736755610"/>
    <s v="22/11/2025 12:48"/>
  </r>
  <r>
    <x v="0"/>
    <x v="0"/>
    <n v="66.666666666666671"/>
    <n v="3"/>
    <s v="GCC89"/>
    <n v="100"/>
    <n v="0"/>
    <s v="ร้านที่2"/>
    <s v="เ*** อ***ล"/>
    <s v="กรุงเทพฯ"/>
    <s v="-"/>
    <s v=""/>
    <s v="22/11/2025 12:45"/>
    <s v="-"/>
    <s v="J&amp;T COD"/>
    <s v="Tiktok"/>
    <s v="จ่ายทีหลัง / COD"/>
    <s v=""/>
    <s v="766744755615"/>
    <s v="22/11/2025 12:46"/>
  </r>
  <r>
    <x v="2"/>
    <x v="2"/>
    <n v="33.333333333333336"/>
    <n v="3"/>
    <s v="GCC88"/>
    <n v="100"/>
    <n v="0"/>
    <s v="ร้านที่2"/>
    <s v="อ***ย์หลักสอง"/>
    <s v="สมุทรสาคร"/>
    <s v="-"/>
    <s v=""/>
    <s v="22/11/2025 12:30"/>
    <s v="-"/>
    <s v="J&amp;T COD"/>
    <s v="Tiktok"/>
    <s v="จ่ายทีหลัง / COD"/>
    <s v=""/>
    <s v="766703459631"/>
    <s v="22/11/2025 12:30"/>
  </r>
  <r>
    <x v="5"/>
    <x v="16"/>
    <n v="0"/>
    <n v="1"/>
    <s v="GCC87"/>
    <n v="0"/>
    <n v="0"/>
    <s v="ร้านที่3"/>
    <s v="มาริษา ทองสิทธิ์"/>
    <s v="151/1 ม.3 ต.บางระกำ_x000a__x000a_นครหลวง/ Nakhon Luangพระนครศรีอยุธยา/ Phra Nakhon Si Ayutthaya_x000a_13260"/>
    <s v="13260"/>
    <s v="660989261626"/>
    <s v="22/11/2025 12:28"/>
    <s v="-"/>
    <s v="Kerry_dropoff"/>
    <s v="Lazada"/>
    <s v="lazada"/>
    <s v=""/>
    <s v="LEXPU0630933680"/>
    <s v="22/11/2025 12:28"/>
  </r>
  <r>
    <x v="0"/>
    <x v="0"/>
    <n v="66.666666666666671"/>
    <n v="9"/>
    <s v="GCC86"/>
    <n v="288.42"/>
    <n v="0"/>
    <s v="ร้านที่2"/>
    <s v="ข***ฐา  ง***ถื่อน"/>
    <s v="ราชบุรี"/>
    <s v="-"/>
    <s v=""/>
    <s v="22/11/2025 12:21"/>
    <s v="-"/>
    <s v="J&amp;T COD"/>
    <s v="Tiktok"/>
    <s v="จ่ายทีหลัง / COD"/>
    <s v=""/>
    <s v="766727155622"/>
    <s v="22/11/2025 12:21"/>
  </r>
  <r>
    <x v="0"/>
    <x v="0"/>
    <n v="66.666666666666671"/>
    <n v="6"/>
    <s v="GCC85"/>
    <n v="200"/>
    <n v="0"/>
    <s v="ร้านที่2"/>
    <s v="ด***จ เ***ศรี"/>
    <s v="สกลนคร"/>
    <s v="-"/>
    <s v=""/>
    <s v="22/11/2025 12:15"/>
    <s v="-"/>
    <s v="J&amp;T COD"/>
    <s v="Tiktok"/>
    <s v="จ่ายทีหลัง / COD"/>
    <s v=""/>
    <s v="766747151623"/>
    <s v="22/11/2025 12:15"/>
  </r>
  <r>
    <x v="10"/>
    <x v="10"/>
    <n v="12"/>
    <n v="30"/>
    <s v="GCC84"/>
    <n v="382"/>
    <n v="0"/>
    <s v="ร้านที่1"/>
    <s v="อ******ษ"/>
    <s v="******รัตน์ ตำบลต้นธงชัย อำเภอเมืองลำปาง จังหวัดลำปาง 52000"/>
    <s v="52000"/>
    <s v="74"/>
    <s v="22/11/2025 12:44"/>
    <s v="-"/>
    <s v="SPX Express"/>
    <s v="Shopee"/>
    <s v="shopee"/>
    <s v=""/>
    <s v="TH252810403936T"/>
    <s v="22/11/2025 12:14"/>
  </r>
  <r>
    <x v="5"/>
    <x v="5"/>
    <n v="66.333333333333329"/>
    <n v="3"/>
    <s v="GCC83"/>
    <n v="222.71"/>
    <n v="0"/>
    <s v="ร้านที่2"/>
    <s v="ก***ณ ห***องหลาง"/>
    <s v="นครราชสีมา"/>
    <s v="-"/>
    <s v=""/>
    <s v="22/11/2025 12:09"/>
    <s v="-"/>
    <s v="J&amp;T COD"/>
    <s v="Tiktok"/>
    <s v="จ่ายทีหลัง / COD"/>
    <s v=""/>
    <s v="766768241610"/>
    <s v="22/11/2025 12:09"/>
  </r>
  <r>
    <x v="10"/>
    <x v="10"/>
    <n v="12"/>
    <n v="10"/>
    <s v="GCC82"/>
    <n v="121"/>
    <n v="0"/>
    <s v="ร้านที่1"/>
    <s v="ศ******า"/>
    <s v="******มือดแอ่ ตำบลคอกช้าง อำเภอสระใคร จังหวัดหนองคาย 43100"/>
    <s v="43100"/>
    <s v="99"/>
    <s v="22/11/2025 11:53"/>
    <s v="-"/>
    <s v="SPX Express"/>
    <s v="Shopee"/>
    <s v="shopee"/>
    <s v=""/>
    <s v="TH2544676486540"/>
    <s v="22/11/2025 11:53"/>
  </r>
  <r>
    <x v="0"/>
    <x v="0"/>
    <n v="66.666666666666671"/>
    <n v="3"/>
    <s v="GCC81"/>
    <n v="100"/>
    <n v="0"/>
    <s v="ร้านที่2"/>
    <s v="เ** ส***น้าตึก R"/>
    <s v="กรุงเทพฯ"/>
    <s v="-"/>
    <s v=""/>
    <s v="22/11/2025 11:49"/>
    <s v="-"/>
    <s v="J&amp;T COD"/>
    <s v="Tiktok"/>
    <s v="จ่ายทีหลัง / COD"/>
    <s v=""/>
    <s v="766714950632"/>
    <s v="22/11/2025 11:49"/>
  </r>
  <r>
    <x v="14"/>
    <x v="17"/>
    <n v="69"/>
    <n v="4"/>
    <s v="GCC80"/>
    <n v="276"/>
    <n v="0"/>
    <s v="ร้านที่10"/>
    <s v="ภานุชัย อาวรุณ"/>
    <s v="ตำบล หนองแวง 20 หมู่ 12 บ.น้องสำราญ · หนองแวง/ Nong Waeng_x000a__x000a_หนองบัวแดง/ Nong Bua Daengชัยภูมิ/ Chaiyaphum_x000a_36210"/>
    <s v="36210"/>
    <s v="660825969054"/>
    <s v="22/11/2025 11:49"/>
    <s v="-"/>
    <s v="Kerry_dropoff"/>
    <s v="Lazada"/>
    <s v="lazada"/>
    <s v=""/>
    <s v="-"/>
    <s v="22/11/2025 11:49"/>
  </r>
  <r>
    <x v="6"/>
    <x v="6"/>
    <n v="13"/>
    <n v="2"/>
    <s v="GCC79"/>
    <n v="29"/>
    <n v="3"/>
    <s v="ร้านที่1"/>
    <s v="เ******)"/>
    <s v="******ำบลสวนหลวง อำเภอกระทุ่มแบน จังหวัดสมุทรสาคร 74110"/>
    <s v="74110"/>
    <s v="74"/>
    <s v="22/11/2025 11:47"/>
    <s v="-"/>
    <s v="SPX Express"/>
    <s v="Shopee"/>
    <s v="shopee"/>
    <s v=""/>
    <s v="TH2516341090731"/>
    <s v="22/11/2025 11:46"/>
  </r>
  <r>
    <x v="6"/>
    <x v="6"/>
    <n v="13"/>
    <n v="2"/>
    <s v="GCC78"/>
    <n v="29"/>
    <n v="3"/>
    <s v="ร้านที่1"/>
    <s v="เ******)"/>
    <s v="******ำบลสวนหลวง อำเภอกระทุ่มแบน จังหวัดสมุทรสาคร 74110"/>
    <s v="74110"/>
    <s v="74"/>
    <s v="22/11/2025 11:44"/>
    <s v="-"/>
    <s v="SPX Express"/>
    <s v="Shopee"/>
    <s v="shopee"/>
    <s v=""/>
    <s v="TH257691443627C"/>
    <s v="22/11/2025 11:44"/>
  </r>
  <r>
    <x v="1"/>
    <x v="1"/>
    <n v="54.5"/>
    <n v="2"/>
    <s v="GCC77"/>
    <n v="64"/>
    <n v="0"/>
    <s v="ร้านที่1"/>
    <s v="อำพร ล้อมสินทรัพย์"/>
    <s v="38/2หน้าสถานีรถไฟท่าแฉลบ ซ.เนเล่ท์ หมู่5 · ศรีษะทอง/ Sisa Thong_x000a__x000a_นครชัยศรี/ Nakhon Chai Siนครปฐม/ Nakhon Pathom_x000a_73120"/>
    <s v="73120"/>
    <s v="660875035751"/>
    <s v="22/11/2025 11:44"/>
    <s v="-"/>
    <s v="Kerry_dropoff"/>
    <s v="Lazada"/>
    <s v="lazada"/>
    <s v=""/>
    <s v="LEXPU0630932816"/>
    <s v="22/11/2025 11:44"/>
  </r>
  <r>
    <x v="8"/>
    <x v="8"/>
    <n v="139"/>
    <n v="1"/>
    <s v="GCC76"/>
    <n v="215"/>
    <n v="0"/>
    <s v="ร้านที่1"/>
    <s v="เข็มทองยังฉิม"/>
    <s v="บ้านเลขที่144/4ม.12_x000a_ต.ช่องสาริกา อ.พัฒนานิคม_x000a_จ.ลพบุรี 15220_x000a_"/>
    <s v="15220"/>
    <s v="0654394001"/>
    <s v="22/11/2025 11:19"/>
    <s v="jaomui230544@gmail.com"/>
    <s v="EMS"/>
    <s v="facebook"/>
    <s v="กสิกร"/>
    <s v="**โอนรวมกับGCC75**"/>
    <s v="-"/>
    <s v="22/11/2025 11:42"/>
  </r>
  <r>
    <x v="7"/>
    <x v="7"/>
    <n v="139"/>
    <n v="1"/>
    <s v="GCC76"/>
    <n v="215"/>
    <n v="0"/>
    <s v="ร้านที่1"/>
    <s v="เข็มทองยังฉิม"/>
    <s v="บ้านเลขที่144/4ม.12_x000a_ต.ช่องสาริกา อ.พัฒนานิคม_x000a_จ.ลพบุรี 15220_x000a_"/>
    <s v="15220"/>
    <s v="0654394001"/>
    <s v="22/11/2025 11:19"/>
    <s v="jaomui230544@gmail.com"/>
    <s v="EMS"/>
    <s v="facebook"/>
    <s v="กสิกร"/>
    <s v="**โอนรวมกับGCC75**"/>
    <s v="-"/>
    <s v="22/11/2025 11:42"/>
  </r>
  <r>
    <x v="8"/>
    <x v="8"/>
    <n v="139"/>
    <n v="1"/>
    <s v="GCC75"/>
    <n v="215"/>
    <n v="0"/>
    <s v="ร้านที่1"/>
    <s v="ทิพาวดี  สร้อยมุกดา"/>
    <s v="บ้านเลขที่ 150/11ม.6_x000a_ต.บางเลน_x000a_อ.บางเลน_x000a_จ.นครปฐม_x000a_73130_x000a_"/>
    <s v="73130"/>
    <s v="0842831395"/>
    <s v="22/11/2025 11:19"/>
    <s v="jaomui230544@gmail.com"/>
    <s v="EMS"/>
    <s v="facebook"/>
    <s v="กสิกร"/>
    <s v=""/>
    <s v="-"/>
    <s v="22/11/2025 11:41"/>
  </r>
  <r>
    <x v="7"/>
    <x v="7"/>
    <n v="139"/>
    <n v="1"/>
    <s v="GCC75"/>
    <n v="215"/>
    <n v="0"/>
    <s v="ร้านที่1"/>
    <s v="ทิพาวดี  สร้อยมุกดา"/>
    <s v="บ้านเลขที่ 150/11ม.6_x000a_ต.บางเลน_x000a_อ.บางเลน_x000a_จ.นครปฐม_x000a_73130_x000a_"/>
    <s v="73130"/>
    <s v="0842831395"/>
    <s v="22/11/2025 11:19"/>
    <s v="jaomui230544@gmail.com"/>
    <s v="EMS"/>
    <s v="facebook"/>
    <s v="กสิกร"/>
    <s v=""/>
    <s v="-"/>
    <s v="22/11/2025 11:41"/>
  </r>
  <r>
    <x v="12"/>
    <x v="13"/>
    <n v="139"/>
    <n v="1"/>
    <s v="GCC74"/>
    <n v="215"/>
    <n v="0"/>
    <s v="ร้านที่1"/>
    <s v="Sonthichai Jakkhoom"/>
    <s v="_x000a_บริษัท ซีโปรโลจิสติกส์_x000a_ซ.แฮปปี้เพลส 14_x000a_คลองสามประเวช_x000a_ลาดกระบัง_x000a_กรุงเทพ_x000a_10520"/>
    <s v="10520"/>
    <s v="0863255228"/>
    <s v="22/11/2025 11:39"/>
    <s v="jaomui230544@gmail.com"/>
    <s v="EMS COD"/>
    <s v="facebook"/>
    <s v="จ่ายทีหลัง / COD"/>
    <s v=""/>
    <s v="-"/>
    <s v="22/11/2025 11:39"/>
  </r>
  <r>
    <x v="7"/>
    <x v="7"/>
    <n v="139"/>
    <n v="1"/>
    <s v="GCC74"/>
    <n v="215"/>
    <n v="0"/>
    <s v="ร้านที่1"/>
    <s v="Sonthichai Jakkhoom"/>
    <s v="_x000a_บริษัท ซีโปรโลจิสติกส์_x000a_ซ.แฮปปี้เพลส 14_x000a_คลองสามประเวช_x000a_ลาดกระบัง_x000a_กรุงเทพ_x000a_10520"/>
    <s v="10520"/>
    <s v="0863255228"/>
    <s v="22/11/2025 11:39"/>
    <s v="jaomui230544@gmail.com"/>
    <s v="EMS COD"/>
    <s v="facebook"/>
    <s v="จ่ายทีหลัง / COD"/>
    <s v=""/>
    <s v="-"/>
    <s v="22/11/2025 11:39"/>
  </r>
  <r>
    <x v="0"/>
    <x v="0"/>
    <n v="66.666666666666671"/>
    <n v="3"/>
    <s v="GCC73"/>
    <n v="100"/>
    <n v="0"/>
    <s v="ร้านที่2"/>
    <s v="ไ***รีมณีเด้ง"/>
    <s v="ร้อยเอ็ด"/>
    <s v="-"/>
    <s v=""/>
    <s v="22/11/2025 11:38"/>
    <s v="-"/>
    <s v="J&amp;T COD"/>
    <s v="Tiktok"/>
    <s v="จ่ายทีหลัง / COD"/>
    <s v=""/>
    <s v="766721446680"/>
    <s v="22/11/2025 11:38"/>
  </r>
  <r>
    <x v="0"/>
    <x v="0"/>
    <n v="66.666666666666671"/>
    <n v="3"/>
    <s v="GCC72"/>
    <n v="100"/>
    <n v="0"/>
    <s v="ร้านที่2"/>
    <s v="ส***ญญา ค***"/>
    <s v="มหาสารคาม"/>
    <s v="-"/>
    <s v=""/>
    <s v="22/11/2025 11:38"/>
    <s v="-"/>
    <s v="J&amp;T COD"/>
    <s v="Tiktok"/>
    <s v="จ่ายทีหลัง / COD"/>
    <s v="ระบุห้ามโยน"/>
    <s v="766741354632"/>
    <s v="22/11/2025 11:38"/>
  </r>
  <r>
    <x v="2"/>
    <x v="2"/>
    <n v="33.333333333333336"/>
    <n v="3"/>
    <s v="GCC70"/>
    <n v="100"/>
    <n v="0"/>
    <s v="ร้านที่2"/>
    <s v="ใ***ง"/>
    <s v="นครนายก"/>
    <s v="-"/>
    <s v=""/>
    <s v="22/11/2025 11:27"/>
    <s v="-"/>
    <s v="Flash Express Thailand COD"/>
    <s v="Tiktok"/>
    <s v="จ่ายทีหลัง / COD"/>
    <s v=""/>
    <s v="THT11012A15VH4Z"/>
    <s v="22/11/2025 11:28"/>
  </r>
  <r>
    <x v="10"/>
    <x v="10"/>
    <n v="12"/>
    <n v="30"/>
    <s v="GCC69"/>
    <n v="380"/>
    <n v="0"/>
    <s v="ร้านที่1"/>
    <s v="ห******า"/>
    <s v="******, ตำบลพันท้ายนรสิงห์, อำเภอเมืองสมุทรสาคร ตำบลพันท้ายนรสิงห์ อำเภอเมืองสมุทรสาคร จังหวัดสมุทรสาคร 74000"/>
    <s v="74000"/>
    <s v="07"/>
    <s v="22/11/2025 11:53"/>
    <s v="-"/>
    <s v="SPX Express"/>
    <s v="Shopee"/>
    <s v="shopee"/>
    <s v=""/>
    <s v="TH254438045377V"/>
    <s v="22/11/2025 11:23"/>
  </r>
  <r>
    <x v="2"/>
    <x v="2"/>
    <n v="40"/>
    <n v="10"/>
    <s v="GCC68"/>
    <n v="395"/>
    <n v="0"/>
    <s v="ร้านที่2"/>
    <s v="ว***า จ***จียง"/>
    <s v="เทศบาลนครสุราษฎร์ธานี"/>
    <s v="-"/>
    <s v=""/>
    <s v="22/11/2025 11:06"/>
    <s v="-"/>
    <s v="J&amp;T Express"/>
    <s v="Tiktok"/>
    <s v="tiktok"/>
    <s v=""/>
    <s v="766787755661"/>
    <s v="22/11/2025 11:06"/>
  </r>
  <r>
    <x v="2"/>
    <x v="2"/>
    <n v="50"/>
    <n v="12"/>
    <s v="GCC67"/>
    <n v="400"/>
    <n v="0"/>
    <s v="ร้านที่2"/>
    <s v="ว***ะ เ***าเทวาพิทักษ์"/>
    <s v="อุดรธานี"/>
    <s v="-"/>
    <s v=""/>
    <s v="22/11/2025 11:04"/>
    <s v="-"/>
    <s v="J&amp;T COD"/>
    <s v="Tiktok"/>
    <s v="จ่ายทีหลัง / COD"/>
    <s v=""/>
    <s v="766707754632"/>
    <s v="22/11/2025 11:04"/>
  </r>
  <r>
    <x v="6"/>
    <x v="6"/>
    <n v="13"/>
    <n v="2"/>
    <s v="GCC66"/>
    <n v="42"/>
    <n v="16"/>
    <s v="ร้านที่1"/>
    <s v="ย******ฎ"/>
    <s v="******บลนาดี, อำเภอเมืองอุดรธานี ตำบลนาดี อำเภอเมืองอุดรธานี จังหวัดอุดรธานี 41000"/>
    <s v="41000"/>
    <s v="33"/>
    <s v="22/11/2025 11:27"/>
    <s v="-"/>
    <s v="SPX Express"/>
    <s v="Shopee"/>
    <s v="shopee"/>
    <s v=""/>
    <s v="TH253495526364I"/>
    <s v="22/11/2025 10:54"/>
  </r>
  <r>
    <x v="2"/>
    <x v="2"/>
    <n v="50"/>
    <n v="6"/>
    <s v="GCC65"/>
    <n v="200"/>
    <n v="0"/>
    <s v="ร้านที่2"/>
    <s v="ป***งค์ พ***รัมย์"/>
    <s v="บุรีรัมย์"/>
    <s v="-"/>
    <s v=""/>
    <s v="22/11/2025 10:53"/>
    <s v="-"/>
    <s v="J&amp;T COD"/>
    <s v="Tiktok"/>
    <s v="จ่ายทีหลัง / COD"/>
    <s v=""/>
    <s v="766790152660"/>
    <s v="22/11/2025 10:53"/>
  </r>
  <r>
    <x v="0"/>
    <x v="0"/>
    <n v="66.666666666666671"/>
    <n v="3"/>
    <s v="GCC64"/>
    <n v="100"/>
    <n v="0"/>
    <s v="ร้านที่2"/>
    <s v="ก***า ค***ท์"/>
    <s v="มุกดาหาร"/>
    <s v="-"/>
    <s v=""/>
    <s v="22/11/2025 10:52"/>
    <s v="-"/>
    <s v="J&amp;T COD"/>
    <s v="Tiktok"/>
    <s v="จ่ายทีหลัง / COD"/>
    <s v=""/>
    <s v="766785352631"/>
    <s v="22/11/2025 10:52"/>
  </r>
  <r>
    <x v="2"/>
    <x v="2"/>
    <n v="33.333333333333336"/>
    <n v="3"/>
    <s v="GCC63"/>
    <n v="100"/>
    <n v="0"/>
    <s v="ร้านที่2"/>
    <s v="ห***า ม***ศรี"/>
    <s v="ชัยภูมิ"/>
    <s v="-"/>
    <s v=""/>
    <s v="22/11/2025 10:47"/>
    <s v="-"/>
    <s v="J&amp;T COD"/>
    <s v="Tiktok"/>
    <s v="จ่ายทีหลัง / COD"/>
    <s v=""/>
    <s v="766733654632"/>
    <s v="22/11/2025 10:47"/>
  </r>
  <r>
    <x v="2"/>
    <x v="2"/>
    <n v="49"/>
    <n v="1"/>
    <s v="GCC62"/>
    <n v="230"/>
    <n v="0"/>
    <s v="ร้านที่1"/>
    <s v="ธ******ี"/>
    <s v="******งชมภู ตำบลวังชมภู อำเภอเมืองเพชรบูรณ์ จังหวัดเพชรบูรณ์ 67210"/>
    <s v="67210"/>
    <s v="61"/>
    <s v="22/11/2025 10:53"/>
    <s v="-"/>
    <s v="SPX Express"/>
    <s v="Shopee"/>
    <s v="shopee"/>
    <s v=""/>
    <s v="TH250797415345B"/>
    <s v="22/11/2025 10:46"/>
  </r>
  <r>
    <x v="4"/>
    <x v="4"/>
    <n v="75"/>
    <n v="1"/>
    <s v="GCC62"/>
    <n v="230"/>
    <n v="0"/>
    <s v="ร้านที่1"/>
    <s v="ธ******ี"/>
    <s v="******งชมภู ตำบลวังชมภู อำเภอเมืองเพชรบูรณ์ จังหวัดเพชรบูรณ์ 67210"/>
    <s v="67210"/>
    <s v="61"/>
    <s v="22/11/2025 10:53"/>
    <s v="-"/>
    <s v="SPX Express"/>
    <s v="Shopee"/>
    <s v="shopee"/>
    <s v=""/>
    <s v="TH250797415345B"/>
    <s v="22/11/2025 10:46"/>
  </r>
  <r>
    <x v="5"/>
    <x v="5"/>
    <n v="76"/>
    <n v="1"/>
    <s v="GCC62"/>
    <n v="230"/>
    <n v="0"/>
    <s v="ร้านที่1"/>
    <s v="ธ******ี"/>
    <s v="******งชมภู ตำบลวังชมภู อำเภอเมืองเพชรบูรณ์ จังหวัดเพชรบูรณ์ 67210"/>
    <s v="67210"/>
    <s v="61"/>
    <s v="22/11/2025 10:53"/>
    <s v="-"/>
    <s v="SPX Express"/>
    <s v="Shopee"/>
    <s v="shopee"/>
    <s v=""/>
    <s v="TH250797415345B"/>
    <s v="22/11/2025 10:46"/>
  </r>
  <r>
    <x v="2"/>
    <x v="2"/>
    <n v="33.333333333333336"/>
    <n v="3"/>
    <s v="GCC61"/>
    <n v="100"/>
    <n v="0"/>
    <s v="ร้านที่2"/>
    <s v=""/>
    <s v=""/>
    <s v="-"/>
    <s v=""/>
    <s v="-"/>
    <s v="-"/>
    <s v="Standard shipping"/>
    <s v="Tiktok"/>
    <s v="-"/>
    <s v=""/>
    <s v="-"/>
    <s v="22/11/2025 10:46"/>
  </r>
  <r>
    <x v="8"/>
    <x v="8"/>
    <n v="139"/>
    <n v="1"/>
    <s v="GCC60"/>
    <n v="215"/>
    <n v="0"/>
    <s v="ร้านที่1"/>
    <s v="กรรณิกา   หวันธรรมมา"/>
    <s v="222/236_x000a_ธนาทรัพย์สิน_x000a_ซอย 8 ตำบลชะแมบ_x000a_อำเภอวังน้อย_x000a_จังหวัดพระนครศรีอยุธยา  13170_x000a_"/>
    <s v="13170"/>
    <s v="0610122710"/>
    <s v="22/11/2025 10:37"/>
    <s v="jaomui230544@gmail.com"/>
    <s v="EMS COD"/>
    <s v="facebook"/>
    <s v="กสิกร"/>
    <s v=""/>
    <s v="-"/>
    <s v="22/11/2025 10:37"/>
  </r>
  <r>
    <x v="7"/>
    <x v="7"/>
    <n v="139"/>
    <n v="1"/>
    <s v="GCC60"/>
    <n v="215"/>
    <n v="0"/>
    <s v="ร้านที่1"/>
    <s v="กรรณิกา   หวันธรรมมา"/>
    <s v="222/236_x000a_ธนาทรัพย์สิน_x000a_ซอย 8 ตำบลชะแมบ_x000a_อำเภอวังน้อย_x000a_จังหวัดพระนครศรีอยุธยา  13170_x000a_"/>
    <s v="13170"/>
    <s v="0610122710"/>
    <s v="22/11/2025 10:37"/>
    <s v="jaomui230544@gmail.com"/>
    <s v="EMS COD"/>
    <s v="facebook"/>
    <s v="กสิกร"/>
    <s v=""/>
    <s v="-"/>
    <s v="22/11/2025 10:37"/>
  </r>
  <r>
    <x v="15"/>
    <x v="18"/>
    <n v="47.5"/>
    <n v="4"/>
    <s v="GCC59"/>
    <n v="1009.68"/>
    <n v="104.5"/>
    <s v="ร้านที่1"/>
    <s v="อุทัยวรรณ พิมโคตร"/>
    <s v="162ิ หมู่ 16 บ้านน้อยหม้อทอง · จานลาน/ Chan Lan_x000a__x000a_พนา/ Phanaอำนาจเจริญ/ Amnat Charoen_x000a_37180"/>
    <s v="37180"/>
    <s v="660806930502"/>
    <s v="22/11/2025 10:35"/>
    <s v="-"/>
    <s v="Kerry_dropoff"/>
    <s v="Lazada"/>
    <s v="lazada"/>
    <s v=""/>
    <s v="-"/>
    <s v="22/11/2025 10:35"/>
  </r>
  <r>
    <x v="5"/>
    <x v="5"/>
    <n v="69.900000000000006"/>
    <n v="10"/>
    <s v="GCC59"/>
    <n v="1009.68"/>
    <n v="104.5"/>
    <s v="ร้านที่1"/>
    <s v="อุทัยวรรณ พิมโคตร"/>
    <s v="162ิ หมู่ 16 บ้านน้อยหม้อทอง · จานลาน/ Chan Lan_x000a__x000a_พนา/ Phanaอำนาจเจริญ/ Amnat Charoen_x000a_37180"/>
    <s v="37180"/>
    <s v="660806930502"/>
    <s v="22/11/2025 10:35"/>
    <s v="-"/>
    <s v="Kerry_dropoff"/>
    <s v="Lazada"/>
    <s v="lazada"/>
    <s v=""/>
    <s v="-"/>
    <s v="22/11/2025 10:35"/>
  </r>
  <r>
    <x v="2"/>
    <x v="2"/>
    <n v="65"/>
    <n v="18"/>
    <s v="GCC58"/>
    <n v="630"/>
    <n v="0"/>
    <s v="ร้านที่2"/>
    <s v="จ***ี่"/>
    <s v="สุราษฎร์ธานี"/>
    <s v="-"/>
    <s v=""/>
    <s v="22/11/2025 10:35"/>
    <s v="-"/>
    <s v="Flash Express Thailand COD"/>
    <s v="Tiktok"/>
    <s v="จ่ายทีหลัง / COD"/>
    <s v=""/>
    <s v="THT68142A2PCA9Z"/>
    <s v="22/11/2025 10:35"/>
  </r>
  <r>
    <x v="2"/>
    <x v="2"/>
    <n v="50"/>
    <n v="12"/>
    <s v="GCC57"/>
    <n v="400"/>
    <n v="0"/>
    <s v="ร้านที่2"/>
    <s v="ท***ากร"/>
    <s v="ขอนแก่น"/>
    <s v="-"/>
    <s v=""/>
    <s v="22/11/2025 10:34"/>
    <s v="-"/>
    <s v="J&amp;T COD"/>
    <s v="Tiktok"/>
    <s v="จ่ายทีหลัง / COD"/>
    <s v=""/>
    <s v="766706247705"/>
    <s v="22/11/2025 10:34"/>
  </r>
  <r>
    <x v="0"/>
    <x v="0"/>
    <n v="66.666666666666671"/>
    <n v="12"/>
    <s v="GCC55"/>
    <n v="759.5"/>
    <n v="0"/>
    <s v="ร้านที่2"/>
    <s v="r***ana"/>
    <s v="ชัยนาท"/>
    <s v="-"/>
    <s v=""/>
    <s v="22/11/2025 10:22"/>
    <s v="-"/>
    <s v="J&amp;T COD"/>
    <s v="Tiktok"/>
    <s v="จ่ายทีหลัง / COD"/>
    <s v=""/>
    <s v="766707447682"/>
    <s v="22/11/2025 10:22"/>
  </r>
  <r>
    <x v="2"/>
    <x v="2"/>
    <n v="50"/>
    <n v="12"/>
    <s v="GCC55"/>
    <n v="759.5"/>
    <n v="0"/>
    <s v="ร้านที่2"/>
    <s v="r***ana"/>
    <s v="ชัยนาท"/>
    <s v="-"/>
    <s v=""/>
    <s v="22/11/2025 10:22"/>
    <s v="-"/>
    <s v="J&amp;T COD"/>
    <s v="Tiktok"/>
    <s v="จ่ายทีหลัง / COD"/>
    <s v=""/>
    <s v="766707447682"/>
    <s v="22/11/2025 10:22"/>
  </r>
  <r>
    <x v="16"/>
    <x v="19"/>
    <n v="50"/>
    <n v="1"/>
    <s v="GCC54"/>
    <n v="99.99"/>
    <n v="0"/>
    <s v="ร้านที่2"/>
    <s v="ย** ม***ดา"/>
    <s v="อุบลราชธานี"/>
    <s v="-"/>
    <s v=""/>
    <s v="22/11/2025 10:19"/>
    <s v="-"/>
    <s v="J&amp;T Express"/>
    <s v="Tiktok"/>
    <s v="tiktok"/>
    <s v=""/>
    <s v="-"/>
    <s v="22/11/2025 10:18"/>
  </r>
  <r>
    <x v="17"/>
    <x v="20"/>
    <n v="50"/>
    <n v="1"/>
    <s v="GCC54"/>
    <n v="99.99"/>
    <n v="0"/>
    <s v="ร้านที่2"/>
    <s v="ย** ม***ดา"/>
    <s v="อุบลราชธานี"/>
    <s v="-"/>
    <s v=""/>
    <s v="22/11/2025 10:19"/>
    <s v="-"/>
    <s v="J&amp;T Express"/>
    <s v="Tiktok"/>
    <s v="tiktok"/>
    <s v=""/>
    <s v="-"/>
    <s v="22/11/2025 10:18"/>
  </r>
  <r>
    <x v="15"/>
    <x v="18"/>
    <n v="50"/>
    <n v="1"/>
    <s v="GCC54"/>
    <n v="99.99"/>
    <n v="0"/>
    <s v="ร้านที่2"/>
    <s v="ย** ม***ดา"/>
    <s v="อุบลราชธานี"/>
    <s v="-"/>
    <s v=""/>
    <s v="22/11/2025 10:19"/>
    <s v="-"/>
    <s v="J&amp;T Express"/>
    <s v="Tiktok"/>
    <s v="tiktok"/>
    <s v=""/>
    <s v="-"/>
    <s v="22/11/2025 10:18"/>
  </r>
  <r>
    <x v="0"/>
    <x v="0"/>
    <n v="66.666666666666671"/>
    <n v="3"/>
    <s v="GCC52"/>
    <n v="100"/>
    <n v="0"/>
    <s v="ร้านที่2"/>
    <s v="ว***ือน  จ***ชค"/>
    <s v="สระบุรี"/>
    <s v="-"/>
    <s v=""/>
    <s v="22/11/2025 10:08"/>
    <s v="-"/>
    <s v="J&amp;T COD"/>
    <s v="Tiktok"/>
    <s v="จ่ายทีหลัง / COD"/>
    <s v=""/>
    <s v="766723551613"/>
    <s v="22/11/2025 10:08"/>
  </r>
  <r>
    <x v="9"/>
    <x v="12"/>
    <n v="139"/>
    <n v="1"/>
    <s v="GCC51"/>
    <n v="254.9"/>
    <n v="26"/>
    <s v="ร้านที่1"/>
    <s v="คุณหล้า บัวผาย"/>
    <s v="34 หมู่ 10 · ไผ่ล้อม/ Phai Lom_x000a__x000a_ภาชี/ Phachiพระนครศรีอยุธยา/ Phra Nakhon Si Ayutthaya_x000a_13140"/>
    <s v="13140"/>
    <s v="660925236949"/>
    <s v="22/11/2025 10:08"/>
    <s v="-"/>
    <s v="Kerry_dropoff"/>
    <s v="Lazada"/>
    <s v="lazada"/>
    <s v=""/>
    <s v="LEXPU0630935665"/>
    <s v="22/11/2025 10:07"/>
  </r>
  <r>
    <x v="8"/>
    <x v="8"/>
    <n v="139"/>
    <n v="1"/>
    <s v="GCC51"/>
    <n v="254.9"/>
    <n v="26"/>
    <s v="ร้านที่1"/>
    <s v="คุณหล้า บัวผาย"/>
    <s v="34 หมู่ 10 · ไผ่ล้อม/ Phai Lom_x000a__x000a_ภาชี/ Phachiพระนครศรีอยุธยา/ Phra Nakhon Si Ayutthaya_x000a_13140"/>
    <s v="13140"/>
    <s v="660925236949"/>
    <s v="22/11/2025 10:08"/>
    <s v="-"/>
    <s v="Kerry_dropoff"/>
    <s v="Lazada"/>
    <s v="lazada"/>
    <s v=""/>
    <s v="LEXPU0630935665"/>
    <s v="22/11/2025 10:07"/>
  </r>
  <r>
    <x v="12"/>
    <x v="13"/>
    <n v="139"/>
    <n v="1"/>
    <s v="GCC51"/>
    <n v="254.9"/>
    <n v="26"/>
    <s v="ร้านที่1"/>
    <s v="คุณหล้า บัวผาย"/>
    <s v="34 หมู่ 10 · ไผ่ล้อม/ Phai Lom_x000a__x000a_ภาชี/ Phachiพระนครศรีอยุธยา/ Phra Nakhon Si Ayutthaya_x000a_13140"/>
    <s v="13140"/>
    <s v="660925236949"/>
    <s v="22/11/2025 10:08"/>
    <s v="-"/>
    <s v="Kerry_dropoff"/>
    <s v="Lazada"/>
    <s v="lazada"/>
    <s v=""/>
    <s v="LEXPU0630935665"/>
    <s v="22/11/2025 10:07"/>
  </r>
  <r>
    <x v="7"/>
    <x v="7"/>
    <n v="139"/>
    <n v="1"/>
    <s v="GCC51"/>
    <n v="254.9"/>
    <n v="26"/>
    <s v="ร้านที่1"/>
    <s v="คุณหล้า บัวผาย"/>
    <s v="34 หมู่ 10 · ไผ่ล้อม/ Phai Lom_x000a__x000a_ภาชี/ Phachiพระนครศรีอยุธยา/ Phra Nakhon Si Ayutthaya_x000a_13140"/>
    <s v="13140"/>
    <s v="660925236949"/>
    <s v="22/11/2025 10:08"/>
    <s v="-"/>
    <s v="Kerry_dropoff"/>
    <s v="Lazada"/>
    <s v="lazada"/>
    <s v=""/>
    <s v="LEXPU0630935665"/>
    <s v="22/11/2025 10:07"/>
  </r>
  <r>
    <x v="4"/>
    <x v="4"/>
    <n v="78"/>
    <n v="1"/>
    <s v="GCC50"/>
    <n v="78"/>
    <n v="0"/>
    <s v="ร้านที่1"/>
    <s v="น******ญ"/>
    <s v="******่ที่ 4, ตำบลบ้านสร้าง, อำเภอบางปะอิน ตำบลบ้านสร้าง อำเภอบางปะอิน จังหวัดพระนครศรีอยุธยา 13170"/>
    <s v="13170"/>
    <s v="29"/>
    <s v="22/11/2025 10:36"/>
    <s v="-"/>
    <s v="SPX Express"/>
    <s v="Shopee"/>
    <s v="shopee"/>
    <s v=""/>
    <s v="TH251810570751V"/>
    <s v="22/11/2025 10:06"/>
  </r>
  <r>
    <x v="3"/>
    <x v="3"/>
    <n v="66.666666666666671"/>
    <n v="3"/>
    <s v="GCC49"/>
    <n v="100"/>
    <n v="0"/>
    <s v="ร้านที่2"/>
    <s v="ิ***พราว"/>
    <s v="กรุงเทพฯ"/>
    <s v="-"/>
    <s v=""/>
    <s v="22/11/2025 09:58"/>
    <s v="-"/>
    <s v="J&amp;T COD"/>
    <s v="Tiktok"/>
    <s v="จ่ายทีหลัง / COD"/>
    <s v=""/>
    <s v="766734556700"/>
    <s v="22/11/2025 09:58"/>
  </r>
  <r>
    <x v="3"/>
    <x v="3"/>
    <n v="66.666666666666671"/>
    <n v="3"/>
    <s v="GCC48"/>
    <n v="100"/>
    <n v="0"/>
    <s v="ร้านที่2"/>
    <s v="เ** ท***ีส"/>
    <s v="กรุงเทพฯ"/>
    <s v="-"/>
    <s v=""/>
    <s v="22/11/2025 09:51"/>
    <s v="-"/>
    <s v="J&amp;T COD"/>
    <s v="Tiktok"/>
    <s v="จ่ายทีหลัง / COD"/>
    <s v=""/>
    <s v="766768857665"/>
    <s v="22/11/2025 09:52"/>
  </r>
  <r>
    <x v="14"/>
    <x v="21"/>
    <n v="71.25"/>
    <n v="1"/>
    <s v="GCC47"/>
    <n v="167.25"/>
    <n v="96"/>
    <s v="ร้านที่1"/>
    <s v="ภัทรจิราส์ แกล้วทนงค์"/>
    <s v="67/136 ซอย ประชาชื่น 33 แยก 3-4 · วงศ์สว่าง/ Wong Sawang_x000a__x000a_บางซื่อ/ Bang Sueกรุงเทพมหานคร/ Bangkok_x000a_10800"/>
    <s v="10800"/>
    <s v="660995563545"/>
    <s v="22/11/2025 09:41"/>
    <s v="-"/>
    <s v="Kerry_dropoff"/>
    <s v="Lazada"/>
    <s v="lazada"/>
    <s v=""/>
    <s v="-"/>
    <s v="22/11/2025 09:41"/>
  </r>
  <r>
    <x v="16"/>
    <x v="19"/>
    <n v="60"/>
    <n v="2"/>
    <s v="GCC46"/>
    <n v="179.42"/>
    <n v="0"/>
    <s v="ร้านที่2"/>
    <s v="ร***รา ท***ร"/>
    <s v="ศรีสะเกษ"/>
    <s v="-"/>
    <s v=""/>
    <s v="22/11/2025 09:41"/>
    <s v="-"/>
    <s v="J&amp;T Express"/>
    <s v="Tiktok"/>
    <s v="tiktok"/>
    <s v=""/>
    <s v="-"/>
    <s v="22/11/2025 09:41"/>
  </r>
  <r>
    <x v="17"/>
    <x v="20"/>
    <n v="60"/>
    <n v="2"/>
    <s v="GCC46"/>
    <n v="179.42"/>
    <n v="0"/>
    <s v="ร้านที่2"/>
    <s v="ร***รา ท***ร"/>
    <s v="ศรีสะเกษ"/>
    <s v="-"/>
    <s v=""/>
    <s v="22/11/2025 09:41"/>
    <s v="-"/>
    <s v="J&amp;T Express"/>
    <s v="Tiktok"/>
    <s v="tiktok"/>
    <s v=""/>
    <s v="-"/>
    <s v="22/11/2025 09:41"/>
  </r>
  <r>
    <x v="15"/>
    <x v="18"/>
    <n v="60"/>
    <n v="2"/>
    <s v="GCC46"/>
    <n v="179.42"/>
    <n v="0"/>
    <s v="ร้านที่2"/>
    <s v="ร***รา ท***ร"/>
    <s v="ศรีสะเกษ"/>
    <s v="-"/>
    <s v=""/>
    <s v="22/11/2025 09:41"/>
    <s v="-"/>
    <s v="J&amp;T Express"/>
    <s v="Tiktok"/>
    <s v="tiktok"/>
    <s v=""/>
    <s v="-"/>
    <s v="22/11/2025 09:41"/>
  </r>
  <r>
    <x v="0"/>
    <x v="0"/>
    <n v="66.666666666666671"/>
    <n v="3"/>
    <s v="GCC45"/>
    <n v="100"/>
    <n v="0"/>
    <s v="ร้านที่2"/>
    <s v="ก***าลีน"/>
    <s v="พะเยา"/>
    <s v="-"/>
    <s v=""/>
    <s v="22/11/2025 09:39"/>
    <s v="-"/>
    <s v="J&amp;T Express"/>
    <s v="Tiktok"/>
    <s v="tiktok"/>
    <s v=""/>
    <s v="766714245706"/>
    <s v="22/11/2025 09:38"/>
  </r>
  <r>
    <x v="16"/>
    <x v="19"/>
    <n v="50"/>
    <n v="1"/>
    <s v="GCC44"/>
    <n v="100"/>
    <n v="0"/>
    <s v="ร้านที่4"/>
    <s v="s***hai c***nsombat"/>
    <s v="ปทุมธานี"/>
    <s v="-"/>
    <s v=""/>
    <s v="22/11/2025 09:36"/>
    <s v="-"/>
    <s v="J&amp;T COD"/>
    <s v="Tiktok"/>
    <s v="จ่ายทีหลัง / COD"/>
    <s v=""/>
    <s v="-"/>
    <s v="22/11/2025 09:36"/>
  </r>
  <r>
    <x v="17"/>
    <x v="20"/>
    <n v="50"/>
    <n v="1"/>
    <s v="GCC44"/>
    <n v="100"/>
    <n v="0"/>
    <s v="ร้านที่4"/>
    <s v="s***hai c***nsombat"/>
    <s v="ปทุมธานี"/>
    <s v="-"/>
    <s v=""/>
    <s v="22/11/2025 09:36"/>
    <s v="-"/>
    <s v="J&amp;T COD"/>
    <s v="Tiktok"/>
    <s v="จ่ายทีหลัง / COD"/>
    <s v=""/>
    <s v="-"/>
    <s v="22/11/2025 09:36"/>
  </r>
  <r>
    <x v="15"/>
    <x v="18"/>
    <n v="50"/>
    <n v="1"/>
    <s v="GCC44"/>
    <n v="100"/>
    <n v="0"/>
    <s v="ร้านที่4"/>
    <s v="s***hai c***nsombat"/>
    <s v="ปทุมธานี"/>
    <s v="-"/>
    <s v=""/>
    <s v="22/11/2025 09:36"/>
    <s v="-"/>
    <s v="J&amp;T COD"/>
    <s v="Tiktok"/>
    <s v="จ่ายทีหลัง / COD"/>
    <s v=""/>
    <s v="-"/>
    <s v="22/11/2025 09:36"/>
  </r>
  <r>
    <x v="2"/>
    <x v="2"/>
    <n v="50"/>
    <n v="6"/>
    <s v="GCC43"/>
    <n v="100"/>
    <n v="0"/>
    <s v="ร้านที่2"/>
    <s v="พ***ชมพู น***ปี้ย"/>
    <s v="เพชรบุรี"/>
    <s v="-"/>
    <s v=""/>
    <s v="22/11/2025 09:20"/>
    <s v="-"/>
    <s v="J&amp;T COD"/>
    <s v="Tiktok"/>
    <s v="จ่ายทีหลัง / COD"/>
    <s v=""/>
    <s v="766786659634"/>
    <s v="22/11/2025 09:20"/>
  </r>
  <r>
    <x v="15"/>
    <x v="18"/>
    <n v="60"/>
    <n v="6"/>
    <s v="GCC42"/>
    <n v="199.98"/>
    <n v="0"/>
    <s v="ร้านที่2"/>
    <s v="น***น เ***บุญมา"/>
    <s v="อ่างทอง"/>
    <s v="-"/>
    <s v=""/>
    <s v="22/11/2025 09:19"/>
    <s v="-"/>
    <s v="J&amp;T COD"/>
    <s v="Tiktok"/>
    <s v="จ่ายทีหลัง / COD"/>
    <s v=""/>
    <s v="-"/>
    <s v="22/11/2025 09:19"/>
  </r>
  <r>
    <x v="2"/>
    <x v="2"/>
    <n v="50"/>
    <n v="6"/>
    <s v="GCC41"/>
    <n v="200"/>
    <n v="0"/>
    <s v="ร้านที่2"/>
    <s v="ว***มาศ ล***มรกต"/>
    <s v="สระบุรี"/>
    <s v="-"/>
    <s v=""/>
    <s v="22/11/2025 09:07"/>
    <s v="-"/>
    <s v="J&amp;T Express"/>
    <s v="Tiktok"/>
    <s v="tiktok"/>
    <s v=""/>
    <s v="766771958665"/>
    <s v="22/11/2025 09:07"/>
  </r>
  <r>
    <x v="0"/>
    <x v="0"/>
    <n v="66.666666666666671"/>
    <n v="3"/>
    <s v="GCC40"/>
    <n v="100"/>
    <n v="0"/>
    <s v="ร้านที่2"/>
    <s v="ว***รัตน์ ช***งศ์"/>
    <s v="สงขลา"/>
    <s v="-"/>
    <s v=""/>
    <s v="22/11/2025 09:03"/>
    <s v="-"/>
    <s v="J&amp;T COD"/>
    <s v="Tiktok"/>
    <s v="จ่ายทีหลัง / COD"/>
    <s v=""/>
    <s v="766793949703"/>
    <s v="22/11/2025 09:03"/>
  </r>
  <r>
    <x v="5"/>
    <x v="5"/>
    <n v="120"/>
    <n v="1"/>
    <s v="GCC39"/>
    <n v="99"/>
    <n v="0"/>
    <s v="ร้านที่2"/>
    <s v="โ***้ ว***ญา ท***์เดช"/>
    <s v="เทศบาลนครสุราษฎร์ธานี"/>
    <s v="-"/>
    <s v=""/>
    <s v="22/11/2025 08:44"/>
    <s v="-"/>
    <s v="J&amp;T COD"/>
    <s v="Tiktok"/>
    <s v="จ่ายทีหลัง / COD"/>
    <s v=""/>
    <s v="766751644610"/>
    <s v="22/11/2025 08:44"/>
  </r>
  <r>
    <x v="0"/>
    <x v="0"/>
    <n v="66.666666666666671"/>
    <n v="3"/>
    <s v="GCC38"/>
    <n v="100"/>
    <n v="0"/>
    <s v="ร้านที่2"/>
    <s v="อ***รา"/>
    <s v="นครราชสีมา"/>
    <s v="-"/>
    <s v=""/>
    <s v="22/11/2025 08:41"/>
    <s v="-"/>
    <s v="J&amp;T COD"/>
    <s v="Tiktok"/>
    <s v="จ่ายทีหลัง / COD"/>
    <s v=""/>
    <s v="766744043671"/>
    <s v="22/11/2025 08:42"/>
  </r>
  <r>
    <x v="0"/>
    <x v="0"/>
    <n v="66.666666666666671"/>
    <n v="3"/>
    <s v="GCC37"/>
    <n v="100"/>
    <n v="0"/>
    <s v="ร้านที่2"/>
    <s v="จ***รัตน์ ว***ตรพันธุ์"/>
    <s v="สงขลา"/>
    <s v="-"/>
    <s v=""/>
    <s v="22/11/2025 08:36"/>
    <s v="-"/>
    <s v="J&amp;T COD"/>
    <s v="Tiktok"/>
    <s v="จ่ายทีหลัง / COD"/>
    <s v=""/>
    <s v="766713444674"/>
    <s v="22/11/2025 08:36"/>
  </r>
  <r>
    <x v="0"/>
    <x v="0"/>
    <n v="66.666666666666671"/>
    <n v="3"/>
    <s v="GCC36"/>
    <n v="100"/>
    <n v="0"/>
    <s v="ร้านที่2"/>
    <s v="จ***  เ***ทอง"/>
    <s v="เทศบาลเมืองบุรีรัมย์"/>
    <s v="-"/>
    <s v=""/>
    <s v="22/11/2025 08:28"/>
    <s v="-"/>
    <s v="J&amp;T COD"/>
    <s v="Tiktok"/>
    <s v="จ่ายทีหลัง / COD"/>
    <s v=""/>
    <s v="766778343704"/>
    <s v="22/11/2025 08:28"/>
  </r>
  <r>
    <x v="0"/>
    <x v="0"/>
    <n v="66.666666666666671"/>
    <n v="3"/>
    <s v="GCC35"/>
    <n v="110"/>
    <n v="10"/>
    <s v="ร้านที่2"/>
    <s v="ว*** น***ินทร์"/>
    <s v="จันทบุรี"/>
    <s v="-"/>
    <s v=""/>
    <s v="22/11/2025 08:27"/>
    <s v="-"/>
    <s v="J&amp;T COD"/>
    <s v="Tiktok"/>
    <s v="จ่ายทีหลัง / COD"/>
    <s v=""/>
    <s v="766763246701"/>
    <s v="22/11/2025 08:27"/>
  </r>
  <r>
    <x v="8"/>
    <x v="8"/>
    <n v="139"/>
    <n v="1"/>
    <s v="GCC34"/>
    <n v="199"/>
    <n v="0"/>
    <s v="ร้านที่1"/>
    <s v="คุณนฤวรรณ คารมปราชญ์"/>
    <s v="188/77 หมู่บ้านรวยยิ่ง  เฟส 4 ซอย 11 หมู่ 2 ถนนมาลัยแมน_x000a_ตำบลดอนกำยาน อำเภอเมืองสุพรรณบุรี จังหวัดสุพรรณบุรี 72000_x000a_"/>
    <s v="72000"/>
    <s v="0615565566"/>
    <s v="22/11/2025 07:06"/>
    <s v="jaomui230544@gmail.com"/>
    <s v="EMS"/>
    <s v="facebook"/>
    <s v="กสิกร"/>
    <s v=""/>
    <s v="-"/>
    <s v="22/11/2025 08:20"/>
  </r>
  <r>
    <x v="7"/>
    <x v="7"/>
    <n v="139"/>
    <n v="1"/>
    <s v="GCC34"/>
    <n v="199"/>
    <n v="0"/>
    <s v="ร้านที่1"/>
    <s v="คุณนฤวรรณ คารมปราชญ์"/>
    <s v="188/77 หมู่บ้านรวยยิ่ง  เฟส 4 ซอย 11 หมู่ 2 ถนนมาลัยแมน_x000a_ตำบลดอนกำยาน อำเภอเมืองสุพรรณบุรี จังหวัดสุพรรณบุรี 72000_x000a_"/>
    <s v="72000"/>
    <s v="0615565566"/>
    <s v="22/11/2025 07:06"/>
    <s v="jaomui230544@gmail.com"/>
    <s v="EMS"/>
    <s v="facebook"/>
    <s v="กสิกร"/>
    <s v=""/>
    <s v="-"/>
    <s v="22/11/2025 08:20"/>
  </r>
  <r>
    <x v="4"/>
    <x v="4"/>
    <n v="78"/>
    <n v="1"/>
    <s v="GCC33"/>
    <n v="78"/>
    <n v="0"/>
    <s v="ร้านที่1"/>
    <s v="ณ******์"/>
    <s v="******าดหลุมแก้ว, ตำบลระแหง, อำเภอลาดหลุมแก้ว ตำบลระแหง อำเภอลาดหลุมแก้ว จังหวัดปทุมธานี 12140"/>
    <s v="12140"/>
    <s v="61"/>
    <s v="22/11/2025 08:18"/>
    <s v="-"/>
    <s v="SPX Express"/>
    <s v="Shopee"/>
    <s v="shopee"/>
    <s v=""/>
    <s v="TH2512364826905"/>
    <s v="22/11/2025 08:17"/>
  </r>
  <r>
    <x v="18"/>
    <x v="22"/>
    <n v="54.5"/>
    <n v="2"/>
    <s v="GCC32"/>
    <n v="63"/>
    <n v="26"/>
    <s v="ร้านที่1"/>
    <s v="นิพันธ์    โล่ห์ล้ำเลิศ"/>
    <s v="95/76-80 ถ.พระราม3ซอย56 · ช่องนนทรี/ Chong Nonsi_x000a__x000a_ยานนาวา/ Yan Nawaกรุงเทพมหานคร/ Bangkok_x000a_10120"/>
    <s v="10120"/>
    <s v="660816363270"/>
    <s v="22/11/2025 08:05"/>
    <s v="-"/>
    <s v="Kerry_dropoff"/>
    <s v="Lazada"/>
    <s v="lazada"/>
    <s v=""/>
    <s v="LEXPU0630933560"/>
    <s v="22/11/2025 08:05"/>
  </r>
  <r>
    <x v="3"/>
    <x v="3"/>
    <n v="66.666666666666671"/>
    <n v="6"/>
    <s v="GCC31"/>
    <n v="200"/>
    <n v="0"/>
    <s v="ร้านที่2"/>
    <s v="ค***ุ๋ม"/>
    <s v="กรุงเทพมหานคร"/>
    <s v="-"/>
    <s v=""/>
    <s v="22/11/2025 07:37"/>
    <s v="-"/>
    <s v="J&amp;T COD"/>
    <s v="Tiktok"/>
    <s v="จ่ายทีหลัง / COD"/>
    <s v=""/>
    <s v="766741253666"/>
    <s v="22/11/2025 07:37"/>
  </r>
  <r>
    <x v="2"/>
    <x v="2"/>
    <n v="50"/>
    <n v="6"/>
    <s v="GCC30"/>
    <n v="100"/>
    <n v="0"/>
    <s v="ร้านที่2"/>
    <s v="เ***นทิพย์ จ***อง"/>
    <s v="เทศบาลนครนครปฐม"/>
    <s v="-"/>
    <s v=""/>
    <s v="22/11/2025 07:29"/>
    <s v="-"/>
    <s v="J&amp;T COD"/>
    <s v="Tiktok"/>
    <s v="จ่ายทีหลัง / COD"/>
    <s v=""/>
    <s v="766769050622"/>
    <s v="22/11/2025 07:29"/>
  </r>
  <r>
    <x v="3"/>
    <x v="3"/>
    <n v="66.666666666666671"/>
    <n v="3"/>
    <s v="GCC29"/>
    <n v="100"/>
    <n v="0"/>
    <s v="ร้านที่2"/>
    <s v="อ***พร พ***อง"/>
    <s v="ชุมพร"/>
    <s v="-"/>
    <s v=""/>
    <s v="22/11/2025 07:27"/>
    <s v="-"/>
    <s v="J&amp;T COD"/>
    <s v="Tiktok"/>
    <s v="จ่ายทีหลัง / COD"/>
    <s v=""/>
    <s v="766799654666"/>
    <s v="22/11/2025 07:27"/>
  </r>
  <r>
    <x v="1"/>
    <x v="1"/>
    <n v="54.5"/>
    <n v="2"/>
    <s v="GCC28"/>
    <n v="64"/>
    <n v="0"/>
    <s v="ร้านที่1"/>
    <s v="อรอุมา  ปิ่นทอง"/>
    <s v="ปตท.บริหารธุรกิจค้าปลีกจำกัด 111 ม.2 ต.ท่างาม อ.อินทร์บุรี จ.สิงห์บุรี_x000a__x000a_อินทร์บุรี/ In Buriสิงห์บุรี/ Sing Buri_x000a_16110"/>
    <s v="16110"/>
    <s v="660873533902"/>
    <s v="22/11/2025 07:10"/>
    <s v="-"/>
    <s v="Kerry_dropoff"/>
    <s v="Lazada"/>
    <s v="lazada"/>
    <s v=""/>
    <s v="LEXPU0630932793"/>
    <s v="22/11/2025 07:10"/>
  </r>
  <r>
    <x v="2"/>
    <x v="2"/>
    <n v="33.333333333333336"/>
    <n v="9"/>
    <s v="GCC27"/>
    <n v="300"/>
    <n v="0"/>
    <s v="ร้านที่2"/>
    <s v="ก***กมล"/>
    <s v="กรุงเทพฯ"/>
    <s v="-"/>
    <s v=""/>
    <s v="22/11/2025 06:40"/>
    <s v="-"/>
    <s v="J&amp;T Express"/>
    <s v="Tiktok"/>
    <s v="tiktok"/>
    <s v=""/>
    <s v="766726405572"/>
    <s v="22/11/2025 06:39"/>
  </r>
  <r>
    <x v="5"/>
    <x v="5"/>
    <n v="66.333333333333329"/>
    <n v="3"/>
    <s v="GCC26"/>
    <n v="222.71"/>
    <n v="0"/>
    <s v="ร้านที่2"/>
    <s v="ร***ี น***ลป์ธนสาร"/>
    <s v="อ่างทอง"/>
    <s v="-"/>
    <s v=""/>
    <s v="22/11/2025 06:23"/>
    <s v="-"/>
    <s v="J&amp;T COD"/>
    <s v="Tiktok"/>
    <s v="จ่ายทีหลัง / COD"/>
    <s v=""/>
    <s v="766730060493"/>
    <s v="22/11/2025 06:23"/>
  </r>
  <r>
    <x v="3"/>
    <x v="3"/>
    <n v="66.666666666666671"/>
    <n v="6"/>
    <s v="GCC25"/>
    <n v="200"/>
    <n v="0"/>
    <s v="ร้านที่2"/>
    <s v="ร***ี น***ลป์ธนสาร"/>
    <s v="อ่างทอง"/>
    <s v="-"/>
    <s v=""/>
    <s v="22/11/2025 06:02"/>
    <s v="-"/>
    <s v="J&amp;T COD"/>
    <s v="Tiktok"/>
    <s v="จ่ายทีหลัง / COD"/>
    <s v=""/>
    <s v="766773031511"/>
    <s v="22/11/2025 06:02"/>
  </r>
  <r>
    <x v="2"/>
    <x v="2"/>
    <n v="50"/>
    <n v="12"/>
    <s v="GCC24"/>
    <n v="400"/>
    <n v="0"/>
    <s v="ร้านที่2"/>
    <s v="อ***รัตน์"/>
    <s v="บุรีรัมย์"/>
    <s v="-"/>
    <s v=""/>
    <s v="22/11/2025 05:58"/>
    <s v="-"/>
    <s v="J&amp;T COD"/>
    <s v="Tiktok"/>
    <s v="จ่ายทีหลัง / COD"/>
    <s v=""/>
    <s v="766704407560"/>
    <s v="22/11/2025 05:58"/>
  </r>
  <r>
    <x v="2"/>
    <x v="2"/>
    <n v="33.333333333333336"/>
    <n v="3"/>
    <s v="GCC23"/>
    <n v="100"/>
    <n v="0"/>
    <s v="ร้านที่2"/>
    <s v="อ***ร ห***กะเหร็ม"/>
    <s v="สมุทรสาคร"/>
    <s v="-"/>
    <s v=""/>
    <s v="22/11/2025 05:25"/>
    <s v="-"/>
    <s v="J&amp;T COD"/>
    <s v="Tiktok"/>
    <s v="จ่ายทีหลัง / COD"/>
    <s v=""/>
    <s v="766783848526"/>
    <s v="22/11/2025 05:25"/>
  </r>
  <r>
    <x v="10"/>
    <x v="10"/>
    <n v="12"/>
    <n v="50"/>
    <s v="GCC21"/>
    <n v="640"/>
    <n v="0"/>
    <s v="ร้านที่1"/>
    <s v="อ******ษ"/>
    <s v="******รัตน์ ตำบลต้นธงชัย อำเภอเมืองลำปาง จังหวัดลำปาง 52000"/>
    <s v="52000"/>
    <s v="74"/>
    <s v="22/11/2025 03:48"/>
    <s v="-"/>
    <s v="SPX Express"/>
    <s v="Shopee"/>
    <s v="shopee"/>
    <s v=""/>
    <s v="TH252718903512C"/>
    <s v="22/11/2025 03:47"/>
  </r>
  <r>
    <x v="2"/>
    <x v="2"/>
    <n v="33.333333333333336"/>
    <n v="3"/>
    <s v="GCC20"/>
    <n v="100"/>
    <n v="0"/>
    <s v="ร้านที่2"/>
    <s v="ร***หมูปิ้ง"/>
    <s v="นนทบุรี"/>
    <s v="-"/>
    <s v=""/>
    <s v="22/11/2025 03:45"/>
    <s v="-"/>
    <s v="J&amp;T COD"/>
    <s v="Tiktok"/>
    <s v="จ่ายทีหลัง / COD"/>
    <s v=""/>
    <s v="766757844521"/>
    <s v="22/11/2025 03:46"/>
  </r>
  <r>
    <x v="2"/>
    <x v="2"/>
    <n v="33.333333333333336"/>
    <n v="6"/>
    <s v="GCC19"/>
    <n v="200"/>
    <n v="0"/>
    <s v="ร้านที่2"/>
    <s v="ร***หมูปิ้ง"/>
    <s v="นนทบุรี"/>
    <s v="-"/>
    <s v=""/>
    <s v="22/11/2025 03:34"/>
    <s v="-"/>
    <s v="J&amp;T COD"/>
    <s v="Tiktok"/>
    <s v="จ่ายทีหลัง / COD"/>
    <s v=""/>
    <s v="766778833590"/>
    <s v="22/11/2025 03:34"/>
  </r>
  <r>
    <x v="2"/>
    <x v="2"/>
    <n v="50"/>
    <n v="12"/>
    <s v="GCC16"/>
    <n v="200"/>
    <n v="0"/>
    <s v="ร้านที่2"/>
    <s v="อ***าติ แ***ย็น"/>
    <s v="ปราจีนบุรี"/>
    <s v="-"/>
    <s v=""/>
    <s v="22/11/2025 03:00"/>
    <s v="-"/>
    <s v="J&amp;T COD"/>
    <s v="Tiktok"/>
    <s v="จ่ายทีหลัง / COD"/>
    <s v=""/>
    <s v="766778604550"/>
    <s v="22/11/2025 03:00"/>
  </r>
  <r>
    <x v="2"/>
    <x v="2"/>
    <n v="33.333333333333336"/>
    <n v="3"/>
    <s v="GCC15"/>
    <n v="100"/>
    <n v="0"/>
    <s v="ร้านที่2"/>
    <s v="น***ชน พ***ี"/>
    <s v="ประจวบคีรีขันธ์"/>
    <s v="-"/>
    <s v=""/>
    <s v="22/11/2025 03:00"/>
    <s v="-"/>
    <s v="J&amp;T COD"/>
    <s v="Tiktok"/>
    <s v="จ่ายทีหลัง / COD"/>
    <s v=""/>
    <s v="766743147553"/>
    <s v="22/11/2025 03:00"/>
  </r>
  <r>
    <x v="5"/>
    <x v="5"/>
    <n v="78.5"/>
    <n v="2"/>
    <s v="GCC13"/>
    <n v="723"/>
    <n v="0"/>
    <s v="ร้านที่1"/>
    <s v="ค*****ย"/>
    <s v="******ตรี ประชาอุทิศ 54 แขวงทุ่งครุ เขตทุ่งครุ จังหวัดกรุงเทพมหานคร 10140"/>
    <s v="10140"/>
    <s v="81"/>
    <s v="22/11/2025 01:03"/>
    <s v="-"/>
    <s v="SPX Express"/>
    <s v="Shopee"/>
    <s v="shopee"/>
    <s v=""/>
    <s v="TH255916729510P"/>
    <s v="22/11/2025 00:33"/>
  </r>
  <r>
    <x v="5"/>
    <x v="5"/>
    <n v="72"/>
    <n v="4"/>
    <s v="GCC13"/>
    <n v="723"/>
    <n v="0"/>
    <s v="ร้านที่1"/>
    <s v="ค*****ย"/>
    <s v="******ตรี ประชาอุทิศ 54 แขวงทุ่งครุ เขตทุ่งครุ จังหวัดกรุงเทพมหานคร 10140"/>
    <s v="10140"/>
    <s v="81"/>
    <s v="22/11/2025 01:03"/>
    <s v="-"/>
    <s v="SPX Express"/>
    <s v="Shopee"/>
    <s v="shopee"/>
    <s v=""/>
    <s v="TH255916729510P"/>
    <s v="22/11/2025 00:33"/>
  </r>
  <r>
    <x v="5"/>
    <x v="5"/>
    <n v="72"/>
    <n v="4"/>
    <s v="GCC13"/>
    <n v="723"/>
    <n v="0"/>
    <s v="ร้านที่1"/>
    <s v="ค*****ย"/>
    <s v="******ตรี ประชาอุทิศ 54 แขวงทุ่งครุ เขตทุ่งครุ จังหวัดกรุงเทพมหานคร 10140"/>
    <s v="10140"/>
    <s v="81"/>
    <s v="22/11/2025 01:03"/>
    <s v="-"/>
    <s v="SPX Express"/>
    <s v="Shopee"/>
    <s v="shopee"/>
    <s v=""/>
    <s v="TH255916729510P"/>
    <s v="22/11/2025 00:33"/>
  </r>
  <r>
    <x v="2"/>
    <x v="2"/>
    <n v="33.333333333333336"/>
    <n v="3"/>
    <s v="GCC11"/>
    <n v="139"/>
    <n v="0"/>
    <s v="ร้านที่1"/>
    <s v="อ******จ"/>
    <s v="******ุราษฎร์ธานี 84250 ตำบลพลูเถื่อน อำเภอพนม จังหวัดสุราษฎร์ธานี 84250"/>
    <s v="84250"/>
    <s v="99"/>
    <s v="22/11/2025 00:45"/>
    <s v="-"/>
    <s v="SPX Express"/>
    <s v="Shopee"/>
    <s v="shopee"/>
    <s v=""/>
    <s v="TH255186663087Z"/>
    <s v="22/11/2025 00:22"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">
  <r>
    <x v="0"/>
    <x v="0"/>
    <n v="66.666666666666671"/>
    <n v="3"/>
    <s v="GCG97"/>
    <n v="100"/>
    <n v="0"/>
    <s v="ร้านที่2"/>
    <s v="ส***ญ"/>
    <s v="ปทุมธานี"/>
    <s v="-"/>
    <s v=""/>
    <s v="23/11/2025 23:59"/>
    <s v="-"/>
    <s v="J&amp;T COD"/>
    <s v="Tiktok"/>
    <s v="จ่ายทีหลัง / COD"/>
    <s v=""/>
    <s v="-"/>
    <s v="23/11/2025 23:59"/>
  </r>
  <r>
    <x v="1"/>
    <x v="1"/>
    <n v="66.666666666666671"/>
    <n v="3"/>
    <s v="GCG96"/>
    <n v="100"/>
    <n v="0"/>
    <s v="ร้านที่2"/>
    <s v="ว***ะ ส***งรัตน์ ส** p"/>
    <s v="พัทลุง"/>
    <s v="-"/>
    <s v=""/>
    <s v="23/11/2025 23:57"/>
    <s v="-"/>
    <s v="Flash Express Thailand COD"/>
    <s v="Tiktok"/>
    <s v="จ่ายทีหลัง / COD"/>
    <s v=""/>
    <s v="-"/>
    <s v="23/11/2025 23:57"/>
  </r>
  <r>
    <x v="1"/>
    <x v="1"/>
    <n v="66.666666666666671"/>
    <n v="3"/>
    <s v="GCG95"/>
    <n v="100"/>
    <n v="0"/>
    <s v="ร้านที่2"/>
    <s v="เ*** จ***มาศ ศ***องคำ"/>
    <s v="สุราษฎร์ธานี"/>
    <s v="-"/>
    <s v=""/>
    <s v="23/11/2025 23:55"/>
    <s v="-"/>
    <s v="J&amp;T COD"/>
    <s v="Tiktok"/>
    <s v="จ่ายทีหลัง / COD"/>
    <s v=""/>
    <s v="-"/>
    <s v="23/11/2025 23:55"/>
  </r>
  <r>
    <x v="0"/>
    <x v="0"/>
    <n v="66.666666666666671"/>
    <n v="3"/>
    <s v="GCG94"/>
    <n v="100"/>
    <n v="0"/>
    <s v="ร้านที่2"/>
    <s v="เ*** จ***มาศ ศ***องคำ"/>
    <s v="สุราษฎร์ธานี"/>
    <s v="-"/>
    <s v=""/>
    <s v="23/11/2025 23:52"/>
    <s v="-"/>
    <s v="J&amp;T COD"/>
    <s v="Tiktok"/>
    <s v="จ่ายทีหลัง / COD"/>
    <s v=""/>
    <s v="-"/>
    <s v="23/11/2025 23:52"/>
  </r>
  <r>
    <x v="0"/>
    <x v="0"/>
    <n v="66.666666666666671"/>
    <n v="3"/>
    <s v="GCG93"/>
    <n v="100"/>
    <n v="0"/>
    <s v="ร้านที่2"/>
    <s v="ส***ิพย์"/>
    <s v="กระบี่"/>
    <s v="-"/>
    <s v=""/>
    <s v="23/11/2025 23:48"/>
    <s v="-"/>
    <s v="J&amp;T Express"/>
    <s v="Tiktok"/>
    <s v="tiktok"/>
    <s v=""/>
    <s v="-"/>
    <s v="23/11/2025 23:48"/>
  </r>
  <r>
    <x v="0"/>
    <x v="0"/>
    <n v="66.666666666666671"/>
    <n v="3"/>
    <s v="GCG92"/>
    <n v="100"/>
    <n v="0"/>
    <s v="ร้านที่2"/>
    <s v="เ***รทอง โ***์นอก"/>
    <s v="ยโสธร"/>
    <s v="-"/>
    <s v=""/>
    <s v="23/11/2025 23:42"/>
    <s v="-"/>
    <s v="Flash Express Thailand COD"/>
    <s v="Tiktok"/>
    <s v="จ่ายทีหลัง / COD"/>
    <s v=""/>
    <s v="-"/>
    <s v="23/11/2025 23:42"/>
  </r>
  <r>
    <x v="2"/>
    <x v="2"/>
    <n v="50"/>
    <n v="6"/>
    <s v="GCG91"/>
    <n v="200"/>
    <n v="0"/>
    <s v="ร้านที่2"/>
    <s v="น***ัชกช ไ***ขียว"/>
    <s v="เทศบาลนครนครสวรรค์"/>
    <s v="-"/>
    <s v=""/>
    <s v="23/11/2025 23:32"/>
    <s v="-"/>
    <s v="J&amp;T COD"/>
    <s v="Tiktok"/>
    <s v="จ่ายทีหลัง / COD"/>
    <s v=""/>
    <s v="-"/>
    <s v="23/11/2025 23:32"/>
  </r>
  <r>
    <x v="0"/>
    <x v="0"/>
    <n v="66.666666666666671"/>
    <n v="3"/>
    <s v="GCG89"/>
    <n v="300"/>
    <n v="0"/>
    <s v="ร้านที่2"/>
    <s v="ช***าภา ท***งษ์"/>
    <s v="นครนายก"/>
    <s v="-"/>
    <s v=""/>
    <s v="23/11/2025 23:23"/>
    <s v="-"/>
    <s v="Flash Express Thailand"/>
    <s v="Tiktok"/>
    <s v="tiktok"/>
    <s v=""/>
    <s v="-"/>
    <s v="23/11/2025 23:22"/>
  </r>
  <r>
    <x v="2"/>
    <x v="2"/>
    <n v="50"/>
    <n v="6"/>
    <s v="GCG89"/>
    <n v="300"/>
    <n v="0"/>
    <s v="ร้านที่2"/>
    <s v="ช***าภา ท***งษ์"/>
    <s v="นครนายก"/>
    <s v="-"/>
    <s v=""/>
    <s v="23/11/2025 23:23"/>
    <s v="-"/>
    <s v="Flash Express Thailand"/>
    <s v="Tiktok"/>
    <s v="tiktok"/>
    <s v=""/>
    <s v="-"/>
    <s v="23/11/2025 23:22"/>
  </r>
  <r>
    <x v="3"/>
    <x v="3"/>
    <n v="74"/>
    <n v="1"/>
    <s v="GCG88"/>
    <n v="134"/>
    <n v="60"/>
    <s v="ร้านที่1"/>
    <s v="ก******์"/>
    <s v="******สว่าง 11, แขวงวงศ์สว่าง, เขตบางซื่อ แขวงวงศ์สว่าง เขตบางซื่อ จังหวัดกรุงเทพมหานคร 10800"/>
    <s v="10800"/>
    <s v="68"/>
    <s v="23/11/2025 23:19"/>
    <s v="-"/>
    <s v="Flash Express"/>
    <s v="Shopee"/>
    <s v="shopee"/>
    <s v=""/>
    <s v="-"/>
    <s v="23/11/2025 23:18"/>
  </r>
  <r>
    <x v="0"/>
    <x v="0"/>
    <n v="66.666666666666671"/>
    <n v="3"/>
    <s v="GCG87"/>
    <n v="100"/>
    <n v="0"/>
    <s v="ร้านที่2"/>
    <s v="จ**"/>
    <s v="Surat Thani"/>
    <s v="-"/>
    <s v=""/>
    <s v="23/11/2025 23:18"/>
    <s v="-"/>
    <s v="Flash Express Thailand COD"/>
    <s v="Tiktok"/>
    <s v="จ่ายทีหลัง / COD"/>
    <s v=""/>
    <s v="-"/>
    <s v="23/11/2025 23:18"/>
  </r>
  <r>
    <x v="0"/>
    <x v="0"/>
    <n v="66.666666666666671"/>
    <n v="3"/>
    <s v="GCG86"/>
    <n v="100"/>
    <n v="0"/>
    <s v="ร้านที่2"/>
    <s v="ส***รัตน์ ท***์ป่าเว"/>
    <s v="สุราษฎร์ธานี"/>
    <s v="-"/>
    <s v=""/>
    <s v="23/11/2025 23:02"/>
    <s v="-"/>
    <s v="J&amp;T COD"/>
    <s v="Tiktok"/>
    <s v="จ่ายทีหลัง / COD"/>
    <s v=""/>
    <s v="-"/>
    <s v="23/11/2025 23:02"/>
  </r>
  <r>
    <x v="4"/>
    <x v="4"/>
    <n v="139"/>
    <n v="1"/>
    <s v="GCG85"/>
    <n v="108.99"/>
    <n v="0"/>
    <s v="ร้านที่2"/>
    <s v="ศ***ญา  บ***ย็น"/>
    <s v="ชลบุรี"/>
    <s v="-"/>
    <s v=""/>
    <s v="23/11/2025 23:01"/>
    <s v="-"/>
    <s v="J&amp;T COD"/>
    <s v="Tiktok"/>
    <s v="จ่ายทีหลัง / COD"/>
    <s v=""/>
    <s v="-"/>
    <s v="23/11/2025 23:01"/>
  </r>
  <r>
    <x v="1"/>
    <x v="1"/>
    <n v="66.666666666666671"/>
    <n v="3"/>
    <s v="GCG83"/>
    <n v="200"/>
    <n v="0"/>
    <s v="ร้านที่2"/>
    <s v="ค***้า - อ***ิศ"/>
    <s v="ชลบุรี"/>
    <s v="-"/>
    <s v=""/>
    <s v="23/11/2025 22:50"/>
    <s v="-"/>
    <s v="J&amp;T Express"/>
    <s v="Tiktok"/>
    <s v="tiktok"/>
    <s v=""/>
    <s v="-"/>
    <s v="23/11/2025 22:50"/>
  </r>
  <r>
    <x v="0"/>
    <x v="0"/>
    <n v="66.666666666666671"/>
    <n v="3"/>
    <s v="GCG83"/>
    <n v="200"/>
    <n v="0"/>
    <s v="ร้านที่2"/>
    <s v="ค***้า - อ***ิศ"/>
    <s v="ชลบุรี"/>
    <s v="-"/>
    <s v=""/>
    <s v="23/11/2025 22:50"/>
    <s v="-"/>
    <s v="J&amp;T Express"/>
    <s v="Tiktok"/>
    <s v="tiktok"/>
    <s v=""/>
    <s v="-"/>
    <s v="23/11/2025 22:50"/>
  </r>
  <r>
    <x v="2"/>
    <x v="2"/>
    <n v="33.333333333333336"/>
    <n v="3"/>
    <s v="GCG82"/>
    <n v="100"/>
    <n v="0"/>
    <s v="ร้านที่2"/>
    <s v="l***ekchunmajcha"/>
    <s v="นนทบุรี"/>
    <s v="-"/>
    <s v=""/>
    <s v="23/11/2025 22:46"/>
    <s v="-"/>
    <s v="Flash Express Thailand COD"/>
    <s v="Tiktok"/>
    <s v="จ่ายทีหลัง / COD"/>
    <s v=""/>
    <s v="-"/>
    <s v="23/11/2025 22:46"/>
  </r>
  <r>
    <x v="5"/>
    <x v="5"/>
    <n v="139"/>
    <n v="1"/>
    <s v="GCG80"/>
    <n v="108.99"/>
    <n v="0"/>
    <s v="ร้านที่2"/>
    <s v="ว***ชัย แ***บัวเคน"/>
    <s v="นครราชสีมา"/>
    <s v="-"/>
    <s v=""/>
    <s v="23/11/2025 22:37"/>
    <s v="-"/>
    <s v="J&amp;T COD"/>
    <s v="Tiktok"/>
    <s v="จ่ายทีหลัง / COD"/>
    <s v=""/>
    <s v="-"/>
    <s v="23/11/2025 22:37"/>
  </r>
  <r>
    <x v="0"/>
    <x v="0"/>
    <n v="66.666666666666671"/>
    <n v="3"/>
    <s v="GCG79"/>
    <n v="100"/>
    <n v="0"/>
    <s v="ร้านที่2"/>
    <s v="ข***ตา"/>
    <s v="พระนครศรีอยุธยา"/>
    <s v="-"/>
    <s v=""/>
    <s v="23/11/2025 22:28"/>
    <s v="-"/>
    <s v="Flash Express Thailand COD"/>
    <s v="Tiktok"/>
    <s v="จ่ายทีหลัง / COD"/>
    <s v=""/>
    <s v="-"/>
    <s v="23/11/2025 22:28"/>
  </r>
  <r>
    <x v="0"/>
    <x v="0"/>
    <n v="66.666666666666671"/>
    <n v="3"/>
    <s v="GCG77"/>
    <n v="100"/>
    <n v="0"/>
    <s v="ร้านที่2"/>
    <s v="ม***วัลย์ ช***วน"/>
    <s v="กรุงเทพฯ"/>
    <s v="-"/>
    <s v=""/>
    <s v="23/11/2025 22:21"/>
    <s v="-"/>
    <s v="J&amp;T COD"/>
    <s v="Tiktok"/>
    <s v="จ่ายทีหลัง / COD"/>
    <s v=""/>
    <s v="-"/>
    <s v="23/11/2025 22:22"/>
  </r>
  <r>
    <x v="0"/>
    <x v="0"/>
    <n v="66.666666666666671"/>
    <n v="6"/>
    <s v="GCG76"/>
    <n v="200"/>
    <n v="0"/>
    <s v="ร้านที่2"/>
    <s v="อ***กร  ส***ันท์"/>
    <s v="กรุงเทพฯ"/>
    <s v="-"/>
    <s v=""/>
    <s v="23/11/2025 22:20"/>
    <s v="-"/>
    <s v="J&amp;T COD"/>
    <s v="Tiktok"/>
    <s v="จ่ายทีหลัง / COD"/>
    <s v=""/>
    <s v="-"/>
    <s v="23/11/2025 22:21"/>
  </r>
  <r>
    <x v="0"/>
    <x v="0"/>
    <n v="66.666666666666671"/>
    <n v="3"/>
    <s v="GCG75"/>
    <n v="300"/>
    <n v="0"/>
    <s v="ร้านที่2"/>
    <s v="ร***ิณากานต์ อ***สัมพันธ์"/>
    <s v="กรุงเทพฯ"/>
    <s v="-"/>
    <s v=""/>
    <s v="23/11/2025 22:18"/>
    <s v="-"/>
    <s v="J&amp;T Express"/>
    <s v="Tiktok"/>
    <s v="tiktok"/>
    <s v=""/>
    <s v="-"/>
    <s v="23/11/2025 22:18"/>
  </r>
  <r>
    <x v="2"/>
    <x v="2"/>
    <n v="33.333333333333336"/>
    <n v="6"/>
    <s v="GCG75"/>
    <n v="300"/>
    <n v="0"/>
    <s v="ร้านที่2"/>
    <s v="ร***ิณากานต์ อ***สัมพันธ์"/>
    <s v="กรุงเทพฯ"/>
    <s v="-"/>
    <s v=""/>
    <s v="23/11/2025 22:18"/>
    <s v="-"/>
    <s v="J&amp;T Express"/>
    <s v="Tiktok"/>
    <s v="tiktok"/>
    <s v=""/>
    <s v="-"/>
    <s v="23/11/2025 22:18"/>
  </r>
  <r>
    <x v="2"/>
    <x v="2"/>
    <n v="33.333333333333336"/>
    <n v="3"/>
    <s v="GCG74"/>
    <n v="100"/>
    <n v="0"/>
    <s v="ร้านที่2"/>
    <s v="จ***ุฒิ พ***ร"/>
    <s v="นครศรีธรรมราช"/>
    <s v="-"/>
    <s v=""/>
    <s v="23/11/2025 22:17"/>
    <s v="-"/>
    <s v="Flash Express Thailand COD"/>
    <s v="Tiktok"/>
    <s v="จ่ายทีหลัง / COD"/>
    <s v=""/>
    <s v="-"/>
    <s v="23/11/2025 22:17"/>
  </r>
  <r>
    <x v="5"/>
    <x v="5"/>
    <n v="139"/>
    <n v="1"/>
    <s v="GCG73"/>
    <n v="213"/>
    <n v="9"/>
    <s v="ร้านที่1"/>
    <s v="ประนอม สังข์สุวรรณ"/>
    <s v="143 ม.4 ต.ชัยบาดาล อ.ชัยบาดาล จ.ลพบุรี · ชัยบาดาล/ Chai Badan_x000a__x000a_ชัยบาดาล/ Chai Badanลพบุรี/ Lopburi_x000a_15230"/>
    <s v="15230"/>
    <s v="660870756820"/>
    <s v="23/11/2025 22:13"/>
    <s v="-"/>
    <s v="Kerry_dropoff"/>
    <s v="Lazada"/>
    <s v="lazada"/>
    <s v=""/>
    <s v="-"/>
    <s v="23/11/2025 22:12"/>
  </r>
  <r>
    <x v="6"/>
    <x v="6"/>
    <n v="139"/>
    <n v="1"/>
    <s v="GCG73"/>
    <n v="213"/>
    <n v="9"/>
    <s v="ร้านที่1"/>
    <s v="ประนอม สังข์สุวรรณ"/>
    <s v="143 ม.4 ต.ชัยบาดาล อ.ชัยบาดาล จ.ลพบุรี · ชัยบาดาล/ Chai Badan_x000a__x000a_ชัยบาดาล/ Chai Badanลพบุรี/ Lopburi_x000a_15230"/>
    <s v="15230"/>
    <s v="660870756820"/>
    <s v="23/11/2025 22:13"/>
    <s v="-"/>
    <s v="Kerry_dropoff"/>
    <s v="Lazada"/>
    <s v="lazada"/>
    <s v=""/>
    <s v="-"/>
    <s v="23/11/2025 22:12"/>
  </r>
  <r>
    <x v="4"/>
    <x v="4"/>
    <n v="139"/>
    <n v="1"/>
    <s v="GCG73"/>
    <n v="213"/>
    <n v="9"/>
    <s v="ร้านที่1"/>
    <s v="ประนอม สังข์สุวรรณ"/>
    <s v="143 ม.4 ต.ชัยบาดาล อ.ชัยบาดาล จ.ลพบุรี · ชัยบาดาล/ Chai Badan_x000a__x000a_ชัยบาดาล/ Chai Badanลพบุรี/ Lopburi_x000a_15230"/>
    <s v="15230"/>
    <s v="660870756820"/>
    <s v="23/11/2025 22:13"/>
    <s v="-"/>
    <s v="Kerry_dropoff"/>
    <s v="Lazada"/>
    <s v="lazada"/>
    <s v=""/>
    <s v="-"/>
    <s v="23/11/2025 22:12"/>
  </r>
  <r>
    <x v="7"/>
    <x v="7"/>
    <n v="139"/>
    <n v="1"/>
    <s v="GCG73"/>
    <n v="213"/>
    <n v="9"/>
    <s v="ร้านที่1"/>
    <s v="ประนอม สังข์สุวรรณ"/>
    <s v="143 ม.4 ต.ชัยบาดาล อ.ชัยบาดาล จ.ลพบุรี · ชัยบาดาล/ Chai Badan_x000a__x000a_ชัยบาดาล/ Chai Badanลพบุรี/ Lopburi_x000a_15230"/>
    <s v="15230"/>
    <s v="660870756820"/>
    <s v="23/11/2025 22:13"/>
    <s v="-"/>
    <s v="Kerry_dropoff"/>
    <s v="Lazada"/>
    <s v="lazada"/>
    <s v=""/>
    <s v="-"/>
    <s v="23/11/2025 22:12"/>
  </r>
  <r>
    <x v="2"/>
    <x v="2"/>
    <n v="33.333333333333336"/>
    <n v="3"/>
    <s v="GCG72"/>
    <n v="100"/>
    <n v="0"/>
    <s v="ร้านที่2"/>
    <s v="ป***ยัด จ***ะณี"/>
    <s v="จันทบุรี"/>
    <s v="-"/>
    <s v=""/>
    <s v="23/11/2025 22:04"/>
    <s v="-"/>
    <s v="J&amp;T COD"/>
    <s v="Tiktok"/>
    <s v="จ่ายทีหลัง / COD"/>
    <s v=""/>
    <s v="-"/>
    <s v="23/11/2025 22:04"/>
  </r>
  <r>
    <x v="7"/>
    <x v="7"/>
    <n v="139"/>
    <n v="1"/>
    <s v="GCG71"/>
    <n v="108.99"/>
    <n v="0"/>
    <s v="ร้านที่2"/>
    <s v="จ***รียา ว***หาราช"/>
    <s v="ขอนแก่น"/>
    <s v="-"/>
    <s v=""/>
    <s v="23/11/2025 22:02"/>
    <s v="-"/>
    <s v="J&amp;T COD"/>
    <s v="Tiktok"/>
    <s v="จ่ายทีหลัง / COD"/>
    <s v=""/>
    <s v="-"/>
    <s v="23/11/2025 22:02"/>
  </r>
  <r>
    <x v="2"/>
    <x v="2"/>
    <n v="50"/>
    <n v="1"/>
    <s v="GCG70"/>
    <n v="220"/>
    <n v="0"/>
    <s v="ร้านที่1"/>
    <s v="ร******​"/>
    <s v="******งรอง 15 ตำบลสาริกา อำเภอเมืองนครนายก จังหวัดนครนายก 26000"/>
    <s v="26000"/>
    <s v="61"/>
    <s v="23/11/2025 22:31"/>
    <s v="-"/>
    <s v="Flash Express"/>
    <s v="Shopee"/>
    <s v="shopee"/>
    <s v=""/>
    <s v="-"/>
    <s v="23/11/2025 22:01"/>
  </r>
  <r>
    <x v="2"/>
    <x v="2"/>
    <n v="45"/>
    <n v="4"/>
    <s v="GCG70"/>
    <n v="220"/>
    <n v="0"/>
    <s v="ร้านที่1"/>
    <s v="ร******​"/>
    <s v="******งรอง 15 ตำบลสาริกา อำเภอเมืองนครนายก จังหวัดนครนายก 26000"/>
    <s v="26000"/>
    <s v="61"/>
    <s v="23/11/2025 22:31"/>
    <s v="-"/>
    <s v="Flash Express"/>
    <s v="Shopee"/>
    <s v="shopee"/>
    <s v=""/>
    <s v="-"/>
    <s v="23/11/2025 22:01"/>
  </r>
  <r>
    <x v="8"/>
    <x v="8"/>
    <n v="66"/>
    <n v="1"/>
    <s v="GCG69"/>
    <n v="230"/>
    <n v="0"/>
    <s v="ร้านที่1"/>
    <s v="จ***J"/>
    <s v="******อินทรา39 แยก 1 แขวงอนุสาวรีย์ แขวงอนุสาวรีย์ เขตบางเขน จังหวัดกรุงเทพมหานคร 10220"/>
    <s v="10220"/>
    <s v="75"/>
    <s v="23/11/2025 22:00"/>
    <s v="-"/>
    <s v="Flash Express"/>
    <s v="Shopee"/>
    <s v="shopee"/>
    <s v=""/>
    <s v="-"/>
    <s v="23/11/2025 22:00"/>
  </r>
  <r>
    <x v="9"/>
    <x v="9"/>
    <n v="66"/>
    <n v="1"/>
    <s v="GCG69"/>
    <n v="230"/>
    <n v="0"/>
    <s v="ร้านที่1"/>
    <s v="จ***J"/>
    <s v="******อินทรา39 แยก 1 แขวงอนุสาวรีย์ แขวงอนุสาวรีย์ เขตบางเขน จังหวัดกรุงเทพมหานคร 10220"/>
    <s v="10220"/>
    <s v="75"/>
    <s v="23/11/2025 22:00"/>
    <s v="-"/>
    <s v="Flash Express"/>
    <s v="Shopee"/>
    <s v="shopee"/>
    <s v=""/>
    <s v="-"/>
    <s v="23/11/2025 22:00"/>
  </r>
  <r>
    <x v="10"/>
    <x v="10"/>
    <n v="67"/>
    <n v="1"/>
    <s v="GCG69"/>
    <n v="230"/>
    <n v="0"/>
    <s v="ร้านที่1"/>
    <s v="จ***J"/>
    <s v="******อินทรา39 แยก 1 แขวงอนุสาวรีย์ แขวงอนุสาวรีย์ เขตบางเขน จังหวัดกรุงเทพมหานคร 10220"/>
    <s v="10220"/>
    <s v="75"/>
    <s v="23/11/2025 22:00"/>
    <s v="-"/>
    <s v="Flash Express"/>
    <s v="Shopee"/>
    <s v="shopee"/>
    <s v=""/>
    <s v="-"/>
    <s v="23/11/2025 22:00"/>
  </r>
  <r>
    <x v="2"/>
    <x v="2"/>
    <n v="33.333333333333336"/>
    <n v="3"/>
    <s v="GCG68"/>
    <n v="100"/>
    <n v="0"/>
    <s v="ร้านที่2"/>
    <s v="B** B**"/>
    <s v="ลำพูน"/>
    <s v="-"/>
    <s v=""/>
    <s v="23/11/2025 21:55"/>
    <s v="-"/>
    <s v="Flash Express Thailand COD"/>
    <s v="Tiktok"/>
    <s v="จ่ายทีหลัง / COD"/>
    <s v=""/>
    <s v="-"/>
    <s v="23/11/2025 21:55"/>
  </r>
  <r>
    <x v="2"/>
    <x v="2"/>
    <n v="50"/>
    <n v="6"/>
    <s v="GCG67"/>
    <n v="208"/>
    <n v="8"/>
    <s v="ร้านที่2"/>
    <s v=""/>
    <s v=""/>
    <s v="-"/>
    <s v=""/>
    <s v="-"/>
    <s v="-"/>
    <s v="Standard shipping"/>
    <s v="Tiktok"/>
    <s v="-"/>
    <s v=""/>
    <s v="-"/>
    <s v="23/11/2025 21:43"/>
  </r>
  <r>
    <x v="0"/>
    <x v="0"/>
    <n v="66.666666666666671"/>
    <n v="3"/>
    <s v="GCG66"/>
    <n v="100"/>
    <n v="0"/>
    <s v="ร้านที่2"/>
    <s v="เ*** อ***ล"/>
    <s v="กรุงเทพฯ"/>
    <s v="-"/>
    <s v=""/>
    <s v="23/11/2025 21:42"/>
    <s v="-"/>
    <s v="J&amp;T COD"/>
    <s v="Tiktok"/>
    <s v="จ่ายทีหลัง / COD"/>
    <s v=""/>
    <s v="-"/>
    <s v="23/11/2025 21:43"/>
  </r>
  <r>
    <x v="0"/>
    <x v="0"/>
    <n v="66.666666666666671"/>
    <n v="3"/>
    <s v="GCG65"/>
    <n v="100"/>
    <n v="0"/>
    <s v="ร้านที่2"/>
    <s v="น***นุช ส***รณไชย"/>
    <s v="กรุงเทพฯ"/>
    <s v="-"/>
    <s v=""/>
    <s v="23/11/2025 21:42"/>
    <s v="-"/>
    <s v="J&amp;T COD"/>
    <s v="Tiktok"/>
    <s v="จ่ายทีหลัง / COD"/>
    <s v=""/>
    <s v="-"/>
    <s v="23/11/2025 21:42"/>
  </r>
  <r>
    <x v="0"/>
    <x v="0"/>
    <n v="66.666666666666671"/>
    <n v="3"/>
    <s v="GCG64"/>
    <n v="100"/>
    <n v="0"/>
    <s v="ร้านที่2"/>
    <s v="ณ***ุฒิ ป***สอน"/>
    <s v="กรุงเทพมหานคร"/>
    <s v="-"/>
    <s v=""/>
    <s v="23/11/2025 21:31"/>
    <s v="-"/>
    <s v="J&amp;T COD"/>
    <s v="Tiktok"/>
    <s v="จ่ายทีหลัง / COD"/>
    <s v=""/>
    <s v="-"/>
    <s v="23/11/2025 21:32"/>
  </r>
  <r>
    <x v="0"/>
    <x v="0"/>
    <n v="66.666666666666671"/>
    <n v="3"/>
    <s v="GCG63"/>
    <n v="100"/>
    <n v="0"/>
    <s v="ร้านที่2"/>
    <s v="ท***  พ***ุ์เสือทอง"/>
    <s v="สมุทรปราการ"/>
    <s v="-"/>
    <s v=""/>
    <s v="23/11/2025 21:28"/>
    <s v="-"/>
    <s v="Flash Express Thailand COD"/>
    <s v="Tiktok"/>
    <s v="จ่ายทีหลัง / COD"/>
    <s v=""/>
    <s v="-"/>
    <s v="23/11/2025 21:28"/>
  </r>
  <r>
    <x v="0"/>
    <x v="0"/>
    <n v="66.666666666666671"/>
    <n v="3"/>
    <s v="GCG62"/>
    <n v="100"/>
    <n v="0"/>
    <s v="ร้านที่2"/>
    <s v="ว***ิสา โ***"/>
    <s v="เชียงใหม่"/>
    <s v="-"/>
    <s v=""/>
    <s v="23/11/2025 21:26"/>
    <s v="-"/>
    <s v="J&amp;T COD"/>
    <s v="Tiktok"/>
    <s v="จ่ายทีหลัง / COD"/>
    <s v=""/>
    <s v="-"/>
    <s v="23/11/2025 21:26"/>
  </r>
  <r>
    <x v="10"/>
    <x v="10"/>
    <n v="66.333333333333329"/>
    <n v="3"/>
    <s v="GCG61"/>
    <n v="230"/>
    <n v="0"/>
    <s v="ร้านที่1"/>
    <s v="อ******ญ"/>
    <s v="******บล หนองทัพไทย ตำบลหนองทัพไทย อำเภอพนมไพร จังหวัดร้อยเอ็ด 45140"/>
    <s v="45140"/>
    <s v="10"/>
    <s v="23/11/2025 21:26"/>
    <s v="-"/>
    <s v="Flash Express"/>
    <s v="Shopee"/>
    <s v="shopee"/>
    <s v=""/>
    <s v="-"/>
    <s v="23/11/2025 21:25"/>
  </r>
  <r>
    <x v="2"/>
    <x v="2"/>
    <n v="50"/>
    <n v="6"/>
    <s v="GCG60"/>
    <n v="100"/>
    <n v="0"/>
    <s v="ร้านที่2"/>
    <s v="ร*** อ***ภักดิ์"/>
    <s v="เทศบาลนครนครสวรรค์"/>
    <s v="-"/>
    <s v=""/>
    <s v="23/11/2025 21:22"/>
    <s v="-"/>
    <s v="J&amp;T COD"/>
    <s v="Tiktok"/>
    <s v="จ่ายทีหลัง / COD"/>
    <s v=""/>
    <s v="-"/>
    <s v="23/11/2025 21:22"/>
  </r>
  <r>
    <x v="0"/>
    <x v="0"/>
    <n v="66.666666666666671"/>
    <n v="3"/>
    <s v="GCG59"/>
    <n v="100"/>
    <n v="0"/>
    <s v="ร้านที่2"/>
    <s v="ร***กะตูน อ***รพานิช"/>
    <s v="สมุทรปราการ"/>
    <s v="-"/>
    <s v=""/>
    <s v="23/11/2025 21:17"/>
    <s v="-"/>
    <s v="Flash Express Thailand COD"/>
    <s v="Tiktok"/>
    <s v="จ่ายทีหลัง / COD"/>
    <s v=""/>
    <s v="-"/>
    <s v="23/11/2025 21:17"/>
  </r>
  <r>
    <x v="2"/>
    <x v="2"/>
    <n v="33.333333333333336"/>
    <n v="3"/>
    <s v="GCG58"/>
    <n v="100"/>
    <n v="0"/>
    <s v="ร้านที่2"/>
    <s v="ล***น อ***ำ"/>
    <s v="พิษณุโลก"/>
    <s v="-"/>
    <s v=""/>
    <s v="23/11/2025 21:15"/>
    <s v="-"/>
    <s v="J&amp;T COD"/>
    <s v="Tiktok"/>
    <s v="จ่ายทีหลัง / COD"/>
    <s v=""/>
    <s v="-"/>
    <s v="23/11/2025 21:15"/>
  </r>
  <r>
    <x v="2"/>
    <x v="2"/>
    <n v="33.333333333333336"/>
    <n v="3"/>
    <s v="GCG57"/>
    <n v="100"/>
    <n v="0"/>
    <s v="ร้านที่2"/>
    <s v="จ***วรรณ ส***รณวิจิตร"/>
    <s v="มหาสารคาม"/>
    <s v="-"/>
    <s v=""/>
    <s v="23/11/2025 21:10"/>
    <s v="-"/>
    <s v="J&amp;T COD"/>
    <s v="Tiktok"/>
    <s v="จ่ายทีหลัง / COD"/>
    <s v=""/>
    <s v="-"/>
    <s v="23/11/2025 21:11"/>
  </r>
  <r>
    <x v="0"/>
    <x v="0"/>
    <n v="66.666666666666671"/>
    <n v="3"/>
    <s v="GCG56"/>
    <n v="100"/>
    <n v="0"/>
    <s v="ร้านที่2"/>
    <s v="ร***ชาลี ว***ียรรัตน์"/>
    <s v="ชลบุรี"/>
    <s v="-"/>
    <s v=""/>
    <s v="23/11/2025 21:09"/>
    <s v="-"/>
    <s v="J&amp;T COD"/>
    <s v="Tiktok"/>
    <s v="จ่ายทีหลัง / COD"/>
    <s v=""/>
    <s v="-"/>
    <s v="23/11/2025 21:11"/>
  </r>
  <r>
    <x v="11"/>
    <x v="11"/>
    <n v="54.5"/>
    <n v="2"/>
    <s v="GCG55"/>
    <n v="71"/>
    <n v="7"/>
    <s v="ร้านที่1"/>
    <s v="สุพัตรา.. เจริญบรรณวาที"/>
    <s v="หมู่บ้านอินดี้ 2  89/100 ซ.7 ม.10 ถ.เทิดพระเกียรติ ต.บางแม่นาง · บางแม่นาง/ Bang Mae Nang_x000a__x000a_บางใหญ่/ Bang Yaiนนทบุรี/ Nonthaburi_x000a_11140"/>
    <s v="11140"/>
    <s v="660839475189"/>
    <s v="23/11/2025 21:08"/>
    <s v="-"/>
    <s v="Kerry_dropoff"/>
    <s v="Lazada"/>
    <s v="lazada"/>
    <s v=""/>
    <s v="-"/>
    <s v="23/11/2025 21:08"/>
  </r>
  <r>
    <x v="12"/>
    <x v="12"/>
    <n v="10"/>
    <n v="10"/>
    <s v="GCG54"/>
    <n v="137.99"/>
    <n v="38"/>
    <s v="ร้านที่2"/>
    <s v="ด***  ไ***ักดี"/>
    <s v="ศรีสะเกษ"/>
    <s v="-"/>
    <s v=""/>
    <s v="23/11/2025 21:04"/>
    <s v="-"/>
    <s v="J&amp;T Express"/>
    <s v="Tiktok"/>
    <s v="tiktok"/>
    <s v=""/>
    <s v="-"/>
    <s v="23/11/2025 21:05"/>
  </r>
  <r>
    <x v="1"/>
    <x v="1"/>
    <n v="66.666666666666671"/>
    <n v="3"/>
    <s v="GCG53"/>
    <n v="100"/>
    <n v="0"/>
    <s v="ร้านที่2"/>
    <s v="J***"/>
    <s v="ลำปาง"/>
    <s v="-"/>
    <s v=""/>
    <s v="23/11/2025 21:04"/>
    <s v="-"/>
    <s v="J&amp;T Express"/>
    <s v="Tiktok"/>
    <s v="tiktok"/>
    <s v=""/>
    <s v="-"/>
    <s v="23/11/2025 21:04"/>
  </r>
  <r>
    <x v="2"/>
    <x v="2"/>
    <n v="33.333333333333336"/>
    <n v="3"/>
    <s v="GCG52"/>
    <n v="100"/>
    <n v="0"/>
    <s v="ร้านที่2"/>
    <s v="น* เ***นพิศ"/>
    <s v="ร้อยเอ็ด"/>
    <s v="-"/>
    <s v=""/>
    <s v="23/11/2025 20:59"/>
    <s v="-"/>
    <s v="J&amp;T COD"/>
    <s v="Tiktok"/>
    <s v="จ่ายทีหลัง / COD"/>
    <s v=""/>
    <s v="-"/>
    <s v="23/11/2025 20:59"/>
  </r>
  <r>
    <x v="1"/>
    <x v="1"/>
    <n v="66.666666666666671"/>
    <n v="3"/>
    <s v="GCG51"/>
    <n v="100"/>
    <n v="0"/>
    <s v="ร้านที่2"/>
    <s v="น***ำรวย ข***นกลาง"/>
    <s v="นครราชสีมา"/>
    <s v="-"/>
    <s v=""/>
    <s v="23/11/2025 20:46"/>
    <s v="-"/>
    <s v="J&amp;T COD"/>
    <s v="Tiktok"/>
    <s v="จ่ายทีหลัง / COD"/>
    <s v=""/>
    <s v="-"/>
    <s v="23/11/2025 20:46"/>
  </r>
  <r>
    <x v="0"/>
    <x v="0"/>
    <n v="66.666666666666671"/>
    <n v="3"/>
    <s v="GCG50"/>
    <n v="100"/>
    <n v="0"/>
    <s v="ร้านที่2"/>
    <s v="อ***ฉ๊ะ ท***าลี"/>
    <s v="สตูล"/>
    <s v="-"/>
    <s v=""/>
    <s v="23/11/2025 20:42"/>
    <s v="-"/>
    <s v="J&amp;T COD"/>
    <s v="Tiktok"/>
    <s v="จ่ายทีหลัง / COD"/>
    <s v=""/>
    <s v="-"/>
    <s v="23/11/2025 20:42"/>
  </r>
  <r>
    <x v="0"/>
    <x v="0"/>
    <n v="66.666666666666671"/>
    <n v="3"/>
    <s v="GCG49"/>
    <n v="100"/>
    <n v="0"/>
    <s v="ร้านที่2"/>
    <s v="s***tree"/>
    <s v="ร้อยเอ็ด"/>
    <s v="-"/>
    <s v=""/>
    <s v="23/11/2025 20:37"/>
    <s v="-"/>
    <s v="Flash Express Thailand COD"/>
    <s v="Tiktok"/>
    <s v="จ่ายทีหลัง / COD"/>
    <s v=""/>
    <s v="-"/>
    <s v="23/11/2025 20:37"/>
  </r>
  <r>
    <x v="12"/>
    <x v="12"/>
    <n v="10"/>
    <n v="10"/>
    <s v="GCG48"/>
    <n v="137.99"/>
    <n v="38"/>
    <s v="ร้านที่2"/>
    <s v="ว** ป**"/>
    <s v="ชลบุรี"/>
    <s v="-"/>
    <s v=""/>
    <s v="23/11/2025 20:36"/>
    <s v="-"/>
    <s v="J&amp;T Express"/>
    <s v="Tiktok"/>
    <s v="tiktok"/>
    <s v=""/>
    <s v="-"/>
    <s v="23/11/2025 20:36"/>
  </r>
  <r>
    <x v="1"/>
    <x v="1"/>
    <n v="66.666666666666671"/>
    <n v="3"/>
    <s v="GCG46"/>
    <n v="100"/>
    <n v="0"/>
    <s v="ร้านที่2"/>
    <s v="น*** ส***มล"/>
    <s v="ตาก"/>
    <s v="-"/>
    <s v=""/>
    <s v="23/11/2025 20:35"/>
    <s v="-"/>
    <s v="Flash Express Thailand COD"/>
    <s v="Tiktok"/>
    <s v="จ่ายทีหลัง / COD"/>
    <s v=""/>
    <s v="-"/>
    <s v="23/11/2025 20:35"/>
  </r>
  <r>
    <x v="1"/>
    <x v="1"/>
    <n v="66.666666666666671"/>
    <n v="3"/>
    <s v="GCG45"/>
    <n v="100"/>
    <n v="0"/>
    <s v="ร้านที่2"/>
    <s v="อ***รรณ​ไชย​นา​ศรี"/>
    <s v="กรุงเทพฯ"/>
    <s v="-"/>
    <s v=""/>
    <s v="23/11/2025 20:35"/>
    <s v="-"/>
    <s v="J&amp;T COD"/>
    <s v="Tiktok"/>
    <s v="จ่ายทีหลัง / COD"/>
    <s v=""/>
    <s v="-"/>
    <s v="23/11/2025 20:35"/>
  </r>
  <r>
    <x v="0"/>
    <x v="0"/>
    <n v="66.666666666666671"/>
    <n v="3"/>
    <s v="GCG44"/>
    <n v="100"/>
    <n v="0"/>
    <s v="ร้านที่2"/>
    <s v="ค** ท***ุข  ภ***ี"/>
    <s v="สระแก้ว"/>
    <s v="-"/>
    <s v=""/>
    <s v="23/11/2025 20:31"/>
    <s v="-"/>
    <s v="J&amp;T COD"/>
    <s v="Tiktok"/>
    <s v="จ่ายทีหลัง / COD"/>
    <s v=""/>
    <s v="-"/>
    <s v="23/11/2025 20:31"/>
  </r>
  <r>
    <x v="1"/>
    <x v="1"/>
    <n v="66.666666666666671"/>
    <n v="3"/>
    <s v="GCG40"/>
    <n v="100"/>
    <n v="0"/>
    <s v="ร้านที่2"/>
    <s v="ว***รัตน์ ส***14ม.10ต.นากอก"/>
    <s v="มุกดาหาร"/>
    <s v="-"/>
    <s v=""/>
    <s v="23/11/2025 20:21"/>
    <s v="-"/>
    <s v="J&amp;T COD"/>
    <s v="Tiktok"/>
    <s v="จ่ายทีหลัง / COD"/>
    <s v=""/>
    <s v="-"/>
    <s v="23/11/2025 20:21"/>
  </r>
  <r>
    <x v="2"/>
    <x v="2"/>
    <n v="50"/>
    <n v="6"/>
    <s v="GCG39"/>
    <n v="200"/>
    <n v="0"/>
    <s v="ร้านที่2"/>
    <s v="ณ***ยา ส***ิ์ทอง"/>
    <s v="ขอนแก่น"/>
    <s v="-"/>
    <s v=""/>
    <s v="23/11/2025 20:15"/>
    <s v="-"/>
    <s v="J&amp;T COD"/>
    <s v="Tiktok"/>
    <s v="จ่ายทีหลัง / COD"/>
    <s v=""/>
    <s v="-"/>
    <s v="23/11/2025 20:15"/>
  </r>
  <r>
    <x v="0"/>
    <x v="0"/>
    <n v="66.666666666666671"/>
    <n v="3"/>
    <s v="GCG38"/>
    <n v="100"/>
    <n v="0"/>
    <s v="ร้านที่2"/>
    <s v="น***าววารี ส***ษ์เวช"/>
    <s v="หนองบัวลำภู"/>
    <s v="-"/>
    <s v=""/>
    <s v="23/11/2025 20:13"/>
    <s v="-"/>
    <s v="J&amp;T COD"/>
    <s v="Tiktok"/>
    <s v="จ่ายทีหลัง / COD"/>
    <s v=""/>
    <s v="-"/>
    <s v="23/11/2025 20:13"/>
  </r>
  <r>
    <x v="5"/>
    <x v="5"/>
    <n v="139"/>
    <n v="1"/>
    <s v="GCG37"/>
    <n v="108.99"/>
    <n v="0"/>
    <s v="ร้านที่2"/>
    <s v="ส***นาฎ​บ​า​ลลา​"/>
    <s v="กาฬสินธุ์"/>
    <s v="-"/>
    <s v=""/>
    <s v="23/11/2025 20:09"/>
    <s v="-"/>
    <s v="J&amp;T Express"/>
    <s v="Tiktok"/>
    <s v="tiktok"/>
    <s v=""/>
    <s v="-"/>
    <s v="23/11/2025 20:09"/>
  </r>
  <r>
    <x v="2"/>
    <x v="2"/>
    <n v="50"/>
    <n v="6"/>
    <s v="GCG36"/>
    <n v="200"/>
    <n v="0"/>
    <s v="ร้านที่2"/>
    <s v="จ***นา ส***ตทอง"/>
    <s v="เพชรบูรณ์"/>
    <s v="-"/>
    <s v=""/>
    <s v="23/11/2025 19:57"/>
    <s v="-"/>
    <s v="J&amp;T COD"/>
    <s v="Tiktok"/>
    <s v="จ่ายทีหลัง / COD"/>
    <s v=""/>
    <s v="-"/>
    <s v="23/11/2025 19:57"/>
  </r>
  <r>
    <x v="4"/>
    <x v="13"/>
    <n v="103.55"/>
    <n v="1"/>
    <s v="GCG35"/>
    <n v="110.55"/>
    <n v="7"/>
    <s v="ร้านที่1"/>
    <s v="รัตพงษ์​ เกษร​ไพบูลย์​"/>
    <s v="9/12 ม.14 ซ.เปรมฤทัย ล็อค14 ถ.บางนา-ตราด กม.5 ตำบล บางแก้ว · บางแก้ว/ Bang Kaeo_x000a__x000a_บางพลี/ Bang Phliสมุทรปราการ/ Samut Prakan_x000a_10540"/>
    <s v="10540"/>
    <s v="660948754433"/>
    <s v="23/11/2025 19:55"/>
    <s v="-"/>
    <s v="Kerry_dropoff"/>
    <s v="Lazada"/>
    <s v="lazada"/>
    <s v=""/>
    <s v="-"/>
    <s v="23/11/2025 19:54"/>
  </r>
  <r>
    <x v="0"/>
    <x v="0"/>
    <n v="66.666666666666671"/>
    <n v="3"/>
    <s v="GCG34"/>
    <n v="100"/>
    <n v="0"/>
    <s v="ร้านที่2"/>
    <s v="p***an019"/>
    <s v="ชลบุรี"/>
    <s v="-"/>
    <s v=""/>
    <s v="23/11/2025 19:51"/>
    <s v="-"/>
    <s v="J&amp;T COD"/>
    <s v="Tiktok"/>
    <s v="จ่ายทีหลัง / COD"/>
    <s v=""/>
    <s v="-"/>
    <s v="23/11/2025 19:51"/>
  </r>
  <r>
    <x v="2"/>
    <x v="2"/>
    <n v="33.333333333333336"/>
    <n v="3"/>
    <s v="GCG32"/>
    <n v="100"/>
    <n v="0"/>
    <s v="ร้านที่2"/>
    <s v="p***srikhongfug"/>
    <s v="สมุทรปราการ"/>
    <s v="-"/>
    <s v=""/>
    <s v="23/11/2025 19:45"/>
    <s v="-"/>
    <s v="J&amp;T COD"/>
    <s v="Tiktok"/>
    <s v="จ่ายทีหลัง / COD"/>
    <s v=""/>
    <s v="-"/>
    <s v="23/11/2025 19:45"/>
  </r>
  <r>
    <x v="2"/>
    <x v="2"/>
    <n v="50"/>
    <n v="6"/>
    <s v="GCG31"/>
    <n v="200"/>
    <n v="0"/>
    <s v="ร้านที่2"/>
    <s v="ม***ตา  ไ***ก้ว"/>
    <s v="สุราษฎร์ธานี"/>
    <s v="-"/>
    <s v=""/>
    <s v="23/11/2025 19:44"/>
    <s v="-"/>
    <s v="J&amp;T COD"/>
    <s v="Tiktok"/>
    <s v="จ่ายทีหลัง / COD"/>
    <s v=""/>
    <s v="-"/>
    <s v="23/11/2025 19:44"/>
  </r>
  <r>
    <x v="0"/>
    <x v="0"/>
    <n v="66.666666666666671"/>
    <n v="3"/>
    <s v="GCG30"/>
    <n v="100"/>
    <n v="0"/>
    <s v="ร้านที่2"/>
    <s v="ส***นท์ ท***บ"/>
    <s v="นครปฐม"/>
    <s v="-"/>
    <s v=""/>
    <s v="23/11/2025 19:42"/>
    <s v="-"/>
    <s v="J&amp;T COD"/>
    <s v="Tiktok"/>
    <s v="จ่ายทีหลัง / COD"/>
    <s v=""/>
    <s v="-"/>
    <s v="23/11/2025 19:42"/>
  </r>
  <r>
    <x v="0"/>
    <x v="0"/>
    <n v="33"/>
    <n v="10"/>
    <s v="GCG29"/>
    <n v="335"/>
    <n v="0"/>
    <s v="ร้านที่2"/>
    <s v="ว** ร***ว"/>
    <s v="สระบุรี"/>
    <s v="-"/>
    <s v=""/>
    <s v="23/11/2025 19:30"/>
    <s v="-"/>
    <s v="J&amp;T COD"/>
    <s v="Tiktok"/>
    <s v="จ่ายทีหลัง / COD"/>
    <s v=""/>
    <s v="-"/>
    <s v="23/11/2025 19:30"/>
  </r>
  <r>
    <x v="0"/>
    <x v="0"/>
    <n v="66.666666666666671"/>
    <n v="3"/>
    <s v="GCG28"/>
    <n v="100"/>
    <n v="0"/>
    <s v="ร้านที่2"/>
    <s v="ร***ก๋วยเตี๋ยวชามยักษ์ยกสมุทร"/>
    <s v="Suphan Buri"/>
    <s v="-"/>
    <s v=""/>
    <s v="23/11/2025 19:29"/>
    <s v="-"/>
    <s v="Flash Express Thailand COD"/>
    <s v="Tiktok"/>
    <s v="จ่ายทีหลัง / COD"/>
    <s v=""/>
    <s v="-"/>
    <s v="23/11/2025 19:30"/>
  </r>
  <r>
    <x v="2"/>
    <x v="2"/>
    <n v="65"/>
    <n v="9"/>
    <s v="GCG27"/>
    <n v="310"/>
    <n v="0"/>
    <s v="ร้านที่2"/>
    <s v="ว** ร***ว"/>
    <s v="สระบุรี"/>
    <s v="-"/>
    <s v=""/>
    <s v="23/11/2025 19:27"/>
    <s v="-"/>
    <s v="J&amp;T COD"/>
    <s v="Tiktok"/>
    <s v="จ่ายทีหลัง / COD"/>
    <s v=""/>
    <s v="-"/>
    <s v="23/11/2025 19:28"/>
  </r>
  <r>
    <x v="0"/>
    <x v="0"/>
    <n v="66.666666666666671"/>
    <n v="3"/>
    <s v="GCG26"/>
    <n v="100"/>
    <n v="0"/>
    <s v="ร้านที่2"/>
    <s v="พ***ตร ส***ุประเสริฐ"/>
    <s v="จันทบุรี"/>
    <s v="-"/>
    <s v=""/>
    <s v="23/11/2025 19:26"/>
    <s v="-"/>
    <s v="J&amp;T COD"/>
    <s v="Tiktok"/>
    <s v="จ่ายทีหลัง / COD"/>
    <s v=""/>
    <s v="-"/>
    <s v="23/11/2025 19:26"/>
  </r>
  <r>
    <x v="2"/>
    <x v="2"/>
    <n v="50"/>
    <n v="6"/>
    <s v="GCG25"/>
    <n v="200"/>
    <n v="0"/>
    <s v="ร้านที่2"/>
    <s v="จ**"/>
    <s v="พัทลุง"/>
    <s v="-"/>
    <s v=""/>
    <s v="23/11/2025 19:23"/>
    <s v="-"/>
    <s v="J&amp;T Express"/>
    <s v="Tiktok"/>
    <s v="tiktok"/>
    <s v=""/>
    <s v="-"/>
    <s v="23/11/2025 19:23"/>
  </r>
  <r>
    <x v="0"/>
    <x v="0"/>
    <n v="66.666666666666671"/>
    <n v="9"/>
    <s v="GCG24"/>
    <n v="300"/>
    <n v="0"/>
    <s v="ร้านที่2"/>
    <s v="ป***จตามสั่งนะจ๊ะ"/>
    <s v="สุราษฎร์ธานี"/>
    <s v="-"/>
    <s v=""/>
    <s v="23/11/2025 19:10"/>
    <s v="-"/>
    <s v="J&amp;T COD"/>
    <s v="Tiktok"/>
    <s v="จ่ายทีหลัง / COD"/>
    <s v=""/>
    <s v="-"/>
    <s v="23/11/2025 19:10"/>
  </r>
  <r>
    <x v="13"/>
    <x v="14"/>
    <n v="54"/>
    <n v="1"/>
    <s v="GCG22"/>
    <n v="145.25"/>
    <n v="7.5"/>
    <s v="ร้านที่1"/>
    <s v="สุภาวดี สุนันต์"/>
    <s v="155 หมู่16 บ.โนนเม๊ะ ต.ไพรบึง อ.ไพรบึง_x000a__x000a_ไพรบึง/ Phrai Buengศรีสะเกษ/ Sisaket_x000a_33180"/>
    <s v="33180"/>
    <s v="660658591273"/>
    <s v="23/11/2025 19:00"/>
    <s v="-"/>
    <s v="Kerry_dropoff"/>
    <s v="Lazada"/>
    <s v="lazada"/>
    <s v=""/>
    <s v="-"/>
    <s v="23/11/2025 19:00"/>
  </r>
  <r>
    <x v="11"/>
    <x v="11"/>
    <n v="55"/>
    <n v="1"/>
    <s v="GCG22"/>
    <n v="145.25"/>
    <n v="7.5"/>
    <s v="ร้านที่1"/>
    <s v="สุภาวดี สุนันต์"/>
    <s v="155 หมู่16 บ.โนนเม๊ะ ต.ไพรบึง อ.ไพรบึง_x000a__x000a_ไพรบึง/ Phrai Buengศรีสะเกษ/ Sisaket_x000a_33180"/>
    <s v="33180"/>
    <s v="660658591273"/>
    <s v="23/11/2025 19:00"/>
    <s v="-"/>
    <s v="Kerry_dropoff"/>
    <s v="Lazada"/>
    <s v="lazada"/>
    <s v=""/>
    <s v="-"/>
    <s v="23/11/2025 19:00"/>
  </r>
  <r>
    <x v="14"/>
    <x v="15"/>
    <n v="43.7"/>
    <n v="1"/>
    <s v="GCG22"/>
    <n v="145.25"/>
    <n v="7.5"/>
    <s v="ร้านที่1"/>
    <s v="สุภาวดี สุนันต์"/>
    <s v="155 หมู่16 บ.โนนเม๊ะ ต.ไพรบึง อ.ไพรบึง_x000a__x000a_ไพรบึง/ Phrai Buengศรีสะเกษ/ Sisaket_x000a_33180"/>
    <s v="33180"/>
    <s v="660658591273"/>
    <s v="23/11/2025 19:00"/>
    <s v="-"/>
    <s v="Kerry_dropoff"/>
    <s v="Lazada"/>
    <s v="lazada"/>
    <s v=""/>
    <s v="-"/>
    <s v="23/11/2025 19:00"/>
  </r>
  <r>
    <x v="2"/>
    <x v="2"/>
    <n v="33.333333333333336"/>
    <n v="3"/>
    <s v="GCG21"/>
    <n v="100"/>
    <n v="0"/>
    <s v="ร้านที่2"/>
    <s v="I l*** m* s***e"/>
    <s v="กาฬสินธุ์"/>
    <s v="-"/>
    <s v=""/>
    <s v="23/11/2025 18:53"/>
    <s v="-"/>
    <s v="J&amp;T COD"/>
    <s v="Tiktok"/>
    <s v="จ่ายทีหลัง / COD"/>
    <s v=""/>
    <s v="-"/>
    <s v="23/11/2025 18:53"/>
  </r>
  <r>
    <x v="1"/>
    <x v="1"/>
    <n v="66.666666666666671"/>
    <n v="3"/>
    <s v="GCG20"/>
    <n v="100"/>
    <n v="0"/>
    <s v="ร้านที่2"/>
    <s v="อ***ย  ป***งจัด"/>
    <s v="นนทบุรี"/>
    <s v="-"/>
    <s v=""/>
    <s v="23/11/2025 18:52"/>
    <s v="-"/>
    <s v="Flash Express Thailand COD"/>
    <s v="Tiktok"/>
    <s v="จ่ายทีหลัง / COD"/>
    <s v=""/>
    <s v="-"/>
    <s v="23/11/2025 18:52"/>
  </r>
  <r>
    <x v="0"/>
    <x v="0"/>
    <n v="66.666666666666671"/>
    <n v="3"/>
    <s v="GCG19"/>
    <n v="100"/>
    <n v="0"/>
    <s v="ร้านที่2"/>
    <s v="ป***ำ"/>
    <s v="มหาสารคาม"/>
    <s v="-"/>
    <s v=""/>
    <s v="23/11/2025 18:43"/>
    <s v="-"/>
    <s v="J&amp;T COD"/>
    <s v="Tiktok"/>
    <s v="จ่ายทีหลัง / COD"/>
    <s v=""/>
    <s v="-"/>
    <s v="23/11/2025 18:43"/>
  </r>
  <r>
    <x v="0"/>
    <x v="0"/>
    <n v="66.666666666666671"/>
    <n v="6"/>
    <s v="GCG18"/>
    <n v="200"/>
    <n v="0"/>
    <s v="ร้านที่2"/>
    <s v="พ***ันใด อ***ยทะวัง"/>
    <s v="กาฬสินธุ์"/>
    <s v="-"/>
    <s v=""/>
    <s v="23/11/2025 18:42"/>
    <s v="-"/>
    <s v="J&amp;T COD"/>
    <s v="Tiktok"/>
    <s v="จ่ายทีหลัง / COD"/>
    <s v=""/>
    <s v="-"/>
    <s v="23/11/2025 18:42"/>
  </r>
  <r>
    <x v="10"/>
    <x v="10"/>
    <n v="77.5"/>
    <n v="2"/>
    <s v="GCG16"/>
    <n v="147"/>
    <n v="0"/>
    <s v="ร้านที่1"/>
    <s v="ก******์"/>
    <s v="******้ามตึก The HIRiver Park ตำบลเชิงเนิน อำเภอเมืองระยอง จังหวัดระยอง 21000"/>
    <s v="21000"/>
    <s v="55"/>
    <s v="23/11/2025 18:33"/>
    <s v="-"/>
    <s v="SPX Express"/>
    <s v="Shopee"/>
    <s v="shopee"/>
    <s v=""/>
    <s v="-"/>
    <s v="23/11/2025 18:33"/>
  </r>
  <r>
    <x v="2"/>
    <x v="2"/>
    <n v="50"/>
    <n v="6"/>
    <s v="GCG15"/>
    <n v="200"/>
    <n v="0"/>
    <s v="ร้านที่2"/>
    <s v="น***ระ  พ***รัตน์"/>
    <s v="อุบลราชธานี"/>
    <s v="-"/>
    <s v=""/>
    <s v="23/11/2025 18:32"/>
    <s v="-"/>
    <s v="J&amp;T COD"/>
    <s v="Tiktok"/>
    <s v="จ่ายทีหลัง / COD"/>
    <s v=""/>
    <s v="-"/>
    <s v="23/11/2025 18:32"/>
  </r>
  <r>
    <x v="0"/>
    <x v="0"/>
    <n v="66.666666666666671"/>
    <n v="3"/>
    <s v="GCG14"/>
    <n v="100"/>
    <n v="0"/>
    <s v="ร้านที่2"/>
    <s v="ป***าฬ"/>
    <s v="สมุทรสาคร"/>
    <s v="-"/>
    <s v=""/>
    <s v="23/11/2025 18:15"/>
    <s v="-"/>
    <s v="J&amp;T COD"/>
    <s v="Tiktok"/>
    <s v="จ่ายทีหลัง / COD"/>
    <s v=""/>
    <s v="-"/>
    <s v="23/11/2025 18:15"/>
  </r>
  <r>
    <x v="0"/>
    <x v="0"/>
    <n v="66.666666666666671"/>
    <n v="3"/>
    <s v="GCG13"/>
    <n v="100"/>
    <n v="0"/>
    <s v="ร้านที่2"/>
    <s v="จ***ุดา ส***ิเสนา"/>
    <s v="ตาก"/>
    <s v="-"/>
    <s v=""/>
    <s v="23/11/2025 18:15"/>
    <s v="-"/>
    <s v="Flash Express Thailand"/>
    <s v="Tiktok"/>
    <s v="tiktok"/>
    <s v=""/>
    <s v="-"/>
    <s v="23/11/2025 18:15"/>
  </r>
  <r>
    <x v="2"/>
    <x v="2"/>
    <n v="40"/>
    <n v="10"/>
    <s v="GCG12"/>
    <n v="395"/>
    <n v="0"/>
    <s v="ร้านที่2"/>
    <s v="ร***ปวีณาการค้า"/>
    <s v="ตำบล กาฬสินธุ์"/>
    <s v="-"/>
    <s v=""/>
    <s v="23/11/2025 18:10"/>
    <s v="-"/>
    <s v="J&amp;T Express"/>
    <s v="Tiktok"/>
    <s v="tiktok"/>
    <s v=""/>
    <s v="-"/>
    <s v="23/11/2025 18:10"/>
  </r>
  <r>
    <x v="2"/>
    <x v="2"/>
    <n v="33.333333333333336"/>
    <n v="3"/>
    <s v="GCG11"/>
    <n v="135"/>
    <n v="35"/>
    <s v="ร้านที่2"/>
    <s v="ว***ย"/>
    <s v="สมุทรปราการ"/>
    <s v="-"/>
    <s v=""/>
    <s v="23/11/2025 18:05"/>
    <s v="-"/>
    <s v="J&amp;T Express"/>
    <s v="Tiktok"/>
    <s v="tiktok"/>
    <s v=""/>
    <s v="-"/>
    <s v="23/11/2025 18:04"/>
  </r>
  <r>
    <x v="1"/>
    <x v="1"/>
    <n v="33"/>
    <n v="10"/>
    <s v="GCG10"/>
    <n v="378"/>
    <n v="48"/>
    <s v="ร้านที่4"/>
    <s v="บ*** โ***์ศิริกุลชัย"/>
    <s v="ชลบุรี"/>
    <s v="-"/>
    <s v=""/>
    <s v="23/11/2025 17:53"/>
    <s v="-"/>
    <s v="J&amp;T Express"/>
    <s v="Tiktok"/>
    <s v="tiktok"/>
    <s v=""/>
    <s v="-"/>
    <s v="23/11/2025 17:52"/>
  </r>
  <r>
    <x v="0"/>
    <x v="0"/>
    <n v="66.666666666666671"/>
    <n v="3"/>
    <s v="GCG9"/>
    <n v="100"/>
    <n v="0"/>
    <s v="ร้านที่2"/>
    <s v="ร***า พ***์สนิท"/>
    <s v="นครศรีธรรมราช"/>
    <s v="-"/>
    <s v=""/>
    <s v="23/11/2025 17:36"/>
    <s v="-"/>
    <s v="J&amp;T COD"/>
    <s v="Tiktok"/>
    <s v="จ่ายทีหลัง / COD"/>
    <s v=""/>
    <s v="-"/>
    <s v="23/11/2025 17:36"/>
  </r>
  <r>
    <x v="2"/>
    <x v="2"/>
    <n v="33.333333333333336"/>
    <n v="15"/>
    <s v="GCG8"/>
    <n v="500"/>
    <n v="0"/>
    <s v="ร้านที่2"/>
    <s v="ณ***ีญา บ***ระเสริฐ"/>
    <s v="Suphan Buri"/>
    <s v="-"/>
    <s v=""/>
    <s v="23/11/2025 17:23"/>
    <s v="-"/>
    <s v="Flash Express Thailand COD"/>
    <s v="Tiktok"/>
    <s v="จ่ายทีหลัง / COD"/>
    <s v=""/>
    <s v="-"/>
    <s v="23/11/2025 17:24"/>
  </r>
  <r>
    <x v="10"/>
    <x v="10"/>
    <n v="66.333333333333329"/>
    <n v="3"/>
    <s v="GCG7"/>
    <n v="222.71"/>
    <n v="0"/>
    <s v="ร้านที่2"/>
    <s v="น***าวอัญชลี โ***ต"/>
    <s v="ชุมพร"/>
    <s v="-"/>
    <s v=""/>
    <s v="23/11/2025 17:22"/>
    <s v="-"/>
    <s v="J&amp;T COD"/>
    <s v="Tiktok"/>
    <s v="จ่ายทีหลัง / COD"/>
    <s v=""/>
    <s v="-"/>
    <s v="23/11/2025 17:22"/>
  </r>
  <r>
    <x v="2"/>
    <x v="2"/>
    <n v="50"/>
    <n v="12"/>
    <s v="GCG6"/>
    <n v="400"/>
    <n v="0"/>
    <s v="ร้านที่2"/>
    <s v="ณ***ีญา บ***ระเสริฐ"/>
    <s v="Suphan Buri"/>
    <s v="-"/>
    <s v=""/>
    <s v="23/11/2025 17:20"/>
    <s v="-"/>
    <s v="Flash Express Thailand COD"/>
    <s v="Tiktok"/>
    <s v="จ่ายทีหลัง / COD"/>
    <s v=""/>
    <s v="-"/>
    <s v="23/11/2025 17:20"/>
  </r>
  <r>
    <x v="10"/>
    <x v="10"/>
    <n v="80"/>
    <n v="1"/>
    <s v="GCG3"/>
    <n v="75"/>
    <n v="0"/>
    <s v="ร้านที่1"/>
    <s v="แ******ร"/>
    <s v="******่งเสลี่ยม, อำเภอทุ่งเสลี่ยม จ.สุโขทัย 64150 ตำบลทุ่งเสลี่ยม อำเภอทุ่งเสลี่ยม จังหวัดสุโขทัย 64150"/>
    <s v="64150"/>
    <s v="78"/>
    <s v="23/11/2025 17:14"/>
    <s v="-"/>
    <s v="SPX Express"/>
    <s v="Shopee"/>
    <s v="shopee"/>
    <s v=""/>
    <s v="-"/>
    <s v="23/11/2025 17:12"/>
  </r>
  <r>
    <x v="0"/>
    <x v="0"/>
    <n v="66.666666666666671"/>
    <n v="6"/>
    <s v="GCG2"/>
    <n v="200"/>
    <n v="0"/>
    <s v="ร้านที่2"/>
    <s v="ส***รัตน์ พ***ริญ"/>
    <s v="สมุทรสาคร"/>
    <s v="-"/>
    <s v=""/>
    <s v="23/11/2025 17:09"/>
    <s v="-"/>
    <s v="J&amp;T Express"/>
    <s v="Tiktok"/>
    <s v="tiktok"/>
    <s v=""/>
    <s v="-"/>
    <s v="23/11/2025 17:09"/>
  </r>
  <r>
    <x v="1"/>
    <x v="1"/>
    <n v="66.666666666666671"/>
    <n v="3"/>
    <s v="GCG1"/>
    <n v="100"/>
    <n v="0"/>
    <s v="ร้านที่2"/>
    <s v="ป***า   เ***โก"/>
    <s v="นครศรีธรรมราช"/>
    <s v="-"/>
    <s v=""/>
    <s v="23/11/2025 16:59"/>
    <s v="-"/>
    <s v="J&amp;T COD"/>
    <s v="Tiktok"/>
    <s v="จ่ายทีหลัง / COD"/>
    <s v=""/>
    <s v="-"/>
    <s v="23/11/2025 16:59"/>
  </r>
  <r>
    <x v="2"/>
    <x v="2"/>
    <n v="33.333333333333336"/>
    <n v="3"/>
    <s v="GCG0"/>
    <n v="100"/>
    <n v="0"/>
    <s v="ร้านที่2"/>
    <s v="เ***วรรณ  ป***งไม้"/>
    <s v="ชลบุรี"/>
    <s v="-"/>
    <s v=""/>
    <s v="23/11/2025 16:50"/>
    <s v="-"/>
    <s v="J&amp;T Express"/>
    <s v="Tiktok"/>
    <s v="tiktok"/>
    <s v=""/>
    <s v="-"/>
    <s v="23/11/2025 16:50"/>
  </r>
  <r>
    <x v="1"/>
    <x v="1"/>
    <n v="66.666666666666671"/>
    <n v="3"/>
    <s v="GCF99"/>
    <n v="100"/>
    <n v="0"/>
    <s v="ร้านที่2"/>
    <s v="จ***า ม***ะ"/>
    <s v="ลำปาง"/>
    <s v="-"/>
    <s v=""/>
    <s v="23/11/2025 16:42"/>
    <s v="-"/>
    <s v="J&amp;T COD"/>
    <s v="Tiktok"/>
    <s v="จ่ายทีหลัง / COD"/>
    <s v=""/>
    <s v="-"/>
    <s v="23/11/2025 16:42"/>
  </r>
  <r>
    <x v="1"/>
    <x v="1"/>
    <n v="66.666666666666671"/>
    <n v="3"/>
    <s v="GCF98"/>
    <n v="100"/>
    <n v="0"/>
    <s v="ร้านที่2"/>
    <s v="ศ***รัตน์ อ***ร์ศักดิ์"/>
    <s v="นครสวรรค์"/>
    <s v="-"/>
    <s v=""/>
    <s v="23/11/2025 16:38"/>
    <s v="-"/>
    <s v="J&amp;T Express"/>
    <s v="Tiktok"/>
    <s v="tiktok"/>
    <s v=""/>
    <s v="-"/>
    <s v="23/11/2025 16:38"/>
  </r>
  <r>
    <x v="1"/>
    <x v="1"/>
    <n v="66.666666666666671"/>
    <n v="3"/>
    <s v="GCF97"/>
    <n v="100"/>
    <n v="0"/>
    <s v="ร้านที่2"/>
    <s v="ว***ตา"/>
    <s v="นนทบุรี"/>
    <s v="-"/>
    <s v=""/>
    <s v="23/11/2025 16:38"/>
    <s v="-"/>
    <s v="Flash Express Thailand"/>
    <s v="Tiktok"/>
    <s v="tiktok"/>
    <s v=""/>
    <s v="-"/>
    <s v="23/11/2025 16:37"/>
  </r>
  <r>
    <x v="0"/>
    <x v="0"/>
    <n v="66.666666666666671"/>
    <n v="3"/>
    <s v="GCF96"/>
    <n v="100"/>
    <n v="0"/>
    <s v="ร้านที่2"/>
    <s v="ธ***า   ฝ***งกร"/>
    <s v="พังงา"/>
    <s v="-"/>
    <s v=""/>
    <s v="23/11/2025 16:34"/>
    <s v="-"/>
    <s v="J&amp;T COD"/>
    <s v="Tiktok"/>
    <s v="จ่ายทีหลัง / COD"/>
    <s v=""/>
    <s v="-"/>
    <s v="23/11/2025 16:34"/>
  </r>
  <r>
    <x v="0"/>
    <x v="0"/>
    <n v="66.666666666666671"/>
    <n v="3"/>
    <s v="GCF95"/>
    <n v="100"/>
    <n v="0"/>
    <s v="ร้านที่2"/>
    <s v="ภ***นัญฑ์ ป***ดิน"/>
    <s v="สมุทรสงคราม"/>
    <s v="-"/>
    <s v=""/>
    <s v="23/11/2025 16:29"/>
    <s v="-"/>
    <s v="J&amp;T COD"/>
    <s v="Tiktok"/>
    <s v="จ่ายทีหลัง / COD"/>
    <s v=""/>
    <s v="-"/>
    <s v="23/11/2025 16:29"/>
  </r>
  <r>
    <x v="2"/>
    <x v="2"/>
    <n v="50"/>
    <n v="6"/>
    <s v="GCF94"/>
    <n v="200"/>
    <n v="0"/>
    <s v="ร้านที่2"/>
    <s v="ฐ***ี พ***ทอง"/>
    <s v="กรุงเทพฯ"/>
    <s v="-"/>
    <s v=""/>
    <s v="23/11/2025 16:23"/>
    <s v="-"/>
    <s v="J&amp;T COD"/>
    <s v="Tiktok"/>
    <s v="จ่ายทีหลัง / COD"/>
    <s v=""/>
    <s v="-"/>
    <s v="23/11/2025 16:23"/>
  </r>
  <r>
    <x v="0"/>
    <x v="0"/>
    <n v="66.666666666666671"/>
    <n v="3"/>
    <s v="GCF93"/>
    <n v="100"/>
    <n v="0"/>
    <s v="ร้านที่2"/>
    <s v="ส***า เ***ชม"/>
    <s v="ชลบุรี"/>
    <s v="-"/>
    <s v=""/>
    <s v="23/11/2025 16:22"/>
    <s v="-"/>
    <s v="J&amp;T Express"/>
    <s v="Tiktok"/>
    <s v="tiktok"/>
    <s v=""/>
    <s v="-"/>
    <s v="23/11/2025 16:22"/>
  </r>
  <r>
    <x v="7"/>
    <x v="7"/>
    <n v="139"/>
    <n v="1"/>
    <s v="GCF92"/>
    <n v="108.99"/>
    <n v="0"/>
    <s v="ร้านที่2"/>
    <s v="ส*** น***พ็ชร"/>
    <s v="ชลบุรี"/>
    <s v="-"/>
    <s v=""/>
    <s v="23/11/2025 16:21"/>
    <s v="-"/>
    <s v="J&amp;T COD"/>
    <s v="Tiktok"/>
    <s v="จ่ายทีหลัง / COD"/>
    <s v=""/>
    <s v="-"/>
    <s v="23/11/2025 16:21"/>
  </r>
  <r>
    <x v="2"/>
    <x v="2"/>
    <n v="50"/>
    <n v="6"/>
    <s v="GCF91"/>
    <n v="200"/>
    <n v="0"/>
    <s v="ร้านที่2"/>
    <s v="ว***า อ***รัมย์"/>
    <s v="บุรีรัมย์"/>
    <s v="-"/>
    <s v=""/>
    <s v="23/11/2025 16:20"/>
    <s v="-"/>
    <s v="J&amp;T COD"/>
    <s v="Tiktok"/>
    <s v="จ่ายทีหลัง / COD"/>
    <s v=""/>
    <s v="-"/>
    <s v="23/11/2025 16:21"/>
  </r>
  <r>
    <x v="0"/>
    <x v="0"/>
    <n v="66.666666666666671"/>
    <n v="3"/>
    <s v="GCF90"/>
    <n v="100"/>
    <n v="0"/>
    <s v="ร้านที่2"/>
    <s v="n***"/>
    <s v="สระแก้ว"/>
    <s v="-"/>
    <s v=""/>
    <s v="23/11/2025 16:20"/>
    <s v="-"/>
    <s v="J&amp;T COD"/>
    <s v="Tiktok"/>
    <s v="จ่ายทีหลัง / COD"/>
    <s v=""/>
    <s v="-"/>
    <s v="23/11/2025 16:20"/>
  </r>
  <r>
    <x v="14"/>
    <x v="16"/>
    <n v="33.333333333333336"/>
    <n v="3"/>
    <s v="GCF89"/>
    <n v="200"/>
    <n v="0"/>
    <s v="ร้านที่2"/>
    <s v="แ***ันทร์ ค***ยหลง"/>
    <s v="Chon Buri"/>
    <s v="-"/>
    <s v=""/>
    <s v="23/11/2025 16:20"/>
    <s v="-"/>
    <s v="J&amp;T COD"/>
    <s v="Tiktok"/>
    <s v="จ่ายทีหลัง / COD"/>
    <s v=""/>
    <s v="-"/>
    <s v="23/11/2025 16:20"/>
  </r>
  <r>
    <x v="0"/>
    <x v="0"/>
    <n v="66.666666666666671"/>
    <n v="3"/>
    <s v="GCF89"/>
    <n v="200"/>
    <n v="0"/>
    <s v="ร้านที่2"/>
    <s v="แ***ันทร์ ค***ยหลง"/>
    <s v="Chon Buri"/>
    <s v="-"/>
    <s v=""/>
    <s v="23/11/2025 16:20"/>
    <s v="-"/>
    <s v="J&amp;T COD"/>
    <s v="Tiktok"/>
    <s v="จ่ายทีหลัง / COD"/>
    <s v=""/>
    <s v="-"/>
    <s v="23/11/2025 16:20"/>
  </r>
  <r>
    <x v="2"/>
    <x v="2"/>
    <n v="33.333333333333336"/>
    <n v="3"/>
    <s v="GCF88"/>
    <n v="100"/>
    <n v="0"/>
    <s v="ร้านที่2"/>
    <s v="ท***าว น***มือง"/>
    <s v="สุพรรณบุรี"/>
    <s v="-"/>
    <s v=""/>
    <s v="23/11/2025 16:19"/>
    <s v="-"/>
    <s v="J&amp;T COD"/>
    <s v="Tiktok"/>
    <s v="จ่ายทีหลัง / COD"/>
    <s v=""/>
    <s v="-"/>
    <s v="23/11/2025 16:19"/>
  </r>
  <r>
    <x v="14"/>
    <x v="16"/>
    <n v="33.333333333333336"/>
    <n v="3"/>
    <s v="GCF87"/>
    <n v="100"/>
    <n v="0"/>
    <s v="ร้านที่2"/>
    <s v="ก***นา  ช***เผือก"/>
    <s v="ปราจีนบุรี"/>
    <s v="-"/>
    <s v=""/>
    <s v="23/11/2025 16:19"/>
    <s v="-"/>
    <s v="J&amp;T COD"/>
    <s v="Tiktok"/>
    <s v="จ่ายทีหลัง / COD"/>
    <s v=""/>
    <s v="-"/>
    <s v="23/11/2025 16:19"/>
  </r>
  <r>
    <x v="1"/>
    <x v="1"/>
    <n v="66.666666666666671"/>
    <n v="3"/>
    <s v="GCF85"/>
    <n v="100"/>
    <n v="0"/>
    <s v="ร้านที่2"/>
    <s v="ท***าว น***มือง"/>
    <s v="สุพรรณบุรี"/>
    <s v="-"/>
    <s v=""/>
    <s v="23/11/2025 16:18"/>
    <s v="-"/>
    <s v="J&amp;T Express"/>
    <s v="Tiktok"/>
    <s v="tiktok"/>
    <s v=""/>
    <s v="-"/>
    <s v="23/11/2025 16:18"/>
  </r>
  <r>
    <x v="2"/>
    <x v="2"/>
    <n v="40"/>
    <n v="10"/>
    <s v="GCF84"/>
    <n v="378"/>
    <n v="48"/>
    <s v="ร้านที่2"/>
    <s v="ภ***านิษฐ์ ส***ิมณีกุล"/>
    <s v="กรุงเทพฯ"/>
    <s v="-"/>
    <s v=""/>
    <s v="23/11/2025 16:17"/>
    <s v="-"/>
    <s v="J&amp;T COD"/>
    <s v="Tiktok"/>
    <s v="จ่ายทีหลัง / COD"/>
    <s v=""/>
    <s v="-"/>
    <s v="23/11/2025 16:18"/>
  </r>
  <r>
    <x v="1"/>
    <x v="1"/>
    <n v="66.666666666666671"/>
    <n v="3"/>
    <s v="GCF83"/>
    <n v="490.87"/>
    <n v="0"/>
    <s v="ร้านที่2"/>
    <s v="น***ปัน ป**"/>
    <s v="กรุงเทพมหานคร"/>
    <s v="-"/>
    <s v=""/>
    <s v="23/11/2025 16:12"/>
    <s v="-"/>
    <s v="J&amp;T Express"/>
    <s v="Tiktok"/>
    <s v="tiktok"/>
    <s v=""/>
    <s v="-"/>
    <s v="23/11/2025 16:12"/>
  </r>
  <r>
    <x v="0"/>
    <x v="0"/>
    <n v="66.666666666666671"/>
    <n v="3"/>
    <s v="GCF83"/>
    <n v="490.87"/>
    <n v="0"/>
    <s v="ร้านที่2"/>
    <s v="น***ปัน ป**"/>
    <s v="กรุงเทพมหานคร"/>
    <s v="-"/>
    <s v=""/>
    <s v="23/11/2025 16:12"/>
    <s v="-"/>
    <s v="J&amp;T Express"/>
    <s v="Tiktok"/>
    <s v="tiktok"/>
    <s v=""/>
    <s v="-"/>
    <s v="23/11/2025 16:12"/>
  </r>
  <r>
    <x v="2"/>
    <x v="2"/>
    <n v="33.333333333333336"/>
    <n v="3"/>
    <s v="GCF83"/>
    <n v="490.87"/>
    <n v="0"/>
    <s v="ร้านที่2"/>
    <s v="น***ปัน ป**"/>
    <s v="กรุงเทพมหานคร"/>
    <s v="-"/>
    <s v=""/>
    <s v="23/11/2025 16:12"/>
    <s v="-"/>
    <s v="J&amp;T Express"/>
    <s v="Tiktok"/>
    <s v="tiktok"/>
    <s v=""/>
    <s v="-"/>
    <s v="23/11/2025 16:12"/>
  </r>
  <r>
    <x v="6"/>
    <x v="6"/>
    <n v="139"/>
    <n v="1"/>
    <s v="GCF83"/>
    <n v="490.87"/>
    <n v="0"/>
    <s v="ร้านที่2"/>
    <s v="น***ปัน ป**"/>
    <s v="กรุงเทพมหานคร"/>
    <s v="-"/>
    <s v=""/>
    <s v="23/11/2025 16:12"/>
    <s v="-"/>
    <s v="J&amp;T Express"/>
    <s v="Tiktok"/>
    <s v="tiktok"/>
    <s v=""/>
    <s v="-"/>
    <s v="23/11/2025 16:12"/>
  </r>
  <r>
    <x v="7"/>
    <x v="7"/>
    <n v="139"/>
    <n v="1"/>
    <s v="GCF83"/>
    <n v="490.87"/>
    <n v="0"/>
    <s v="ร้านที่2"/>
    <s v="น***ปัน ป**"/>
    <s v="กรุงเทพมหานคร"/>
    <s v="-"/>
    <s v=""/>
    <s v="23/11/2025 16:12"/>
    <s v="-"/>
    <s v="J&amp;T Express"/>
    <s v="Tiktok"/>
    <s v="tiktok"/>
    <s v=""/>
    <s v="-"/>
    <s v="23/11/2025 16:12"/>
  </r>
  <r>
    <x v="7"/>
    <x v="7"/>
    <n v="139"/>
    <n v="1"/>
    <s v="GCF82"/>
    <n v="108.99"/>
    <n v="0"/>
    <s v="ร้านที่2"/>
    <s v="ก***นา  ช***เผือก"/>
    <s v="ปราจีนบุรี"/>
    <s v="-"/>
    <s v=""/>
    <s v="23/11/2025 16:10"/>
    <s v="-"/>
    <s v="J&amp;T COD"/>
    <s v="Tiktok"/>
    <s v="จ่ายทีหลัง / COD"/>
    <s v=""/>
    <s v="-"/>
    <s v="23/11/2025 16:10"/>
  </r>
  <r>
    <x v="2"/>
    <x v="2"/>
    <n v="50"/>
    <n v="6"/>
    <s v="GCF81"/>
    <n v="200"/>
    <n v="0"/>
    <s v="ร้านที่2"/>
    <s v="ด***้อ  ใ***ง"/>
    <s v="มุกดาหาร"/>
    <s v="-"/>
    <s v=""/>
    <s v="23/11/2025 16:06"/>
    <s v="-"/>
    <s v="J&amp;T COD"/>
    <s v="Tiktok"/>
    <s v="จ่ายทีหลัง / COD"/>
    <s v=""/>
    <s v="-"/>
    <s v="23/11/2025 16:06"/>
  </r>
  <r>
    <x v="2"/>
    <x v="2"/>
    <n v="50"/>
    <n v="6"/>
    <s v="GCF80"/>
    <n v="200"/>
    <n v="0"/>
    <s v="ร้านที่2"/>
    <s v="ก***นา​ ช***เผือก"/>
    <s v="ปราจีนบุรี"/>
    <s v="-"/>
    <s v=""/>
    <s v="23/11/2025 16:04"/>
    <s v="-"/>
    <s v="J&amp;T COD"/>
    <s v="Tiktok"/>
    <s v="จ่ายทีหลัง / COD"/>
    <s v=""/>
    <s v="-"/>
    <s v="23/11/2025 16:04"/>
  </r>
  <r>
    <x v="5"/>
    <x v="5"/>
    <n v="139"/>
    <n v="1"/>
    <s v="GCF79"/>
    <n v="215"/>
    <n v="0"/>
    <s v="ร้านที่10"/>
    <s v="ยุทธนา เฮงพลอย"/>
    <s v="ร้าน บูมคาร์แคร์ ห้าแยกนครไทย_x000a_เลขที่ 299/1 หมู่ 11 ต.นครไทย_x000a_อ.นครไทย จ.พิษณุโลก 65120"/>
    <s v="65120"/>
    <s v="0935768007"/>
    <s v="23/11/2025 15:59"/>
    <s v="raweewan5499@gmail.com"/>
    <s v="EMS"/>
    <s v="facebook"/>
    <s v="กสิกร"/>
    <s v=""/>
    <s v="-"/>
    <s v="23/11/2025 16:03"/>
  </r>
  <r>
    <x v="4"/>
    <x v="4"/>
    <n v="139"/>
    <n v="1"/>
    <s v="GCF79"/>
    <n v="215"/>
    <n v="0"/>
    <s v="ร้านที่10"/>
    <s v="ยุทธนา เฮงพลอย"/>
    <s v="ร้าน บูมคาร์แคร์ ห้าแยกนครไทย_x000a_เลขที่ 299/1 หมู่ 11 ต.นครไทย_x000a_อ.นครไทย จ.พิษณุโลก 65120"/>
    <s v="65120"/>
    <s v="0935768007"/>
    <s v="23/11/2025 15:59"/>
    <s v="raweewan5499@gmail.com"/>
    <s v="EMS"/>
    <s v="facebook"/>
    <s v="กสิกร"/>
    <s v=""/>
    <s v="-"/>
    <s v="23/11/2025 16:03"/>
  </r>
  <r>
    <x v="1"/>
    <x v="1"/>
    <n v="66.666666666666671"/>
    <n v="6"/>
    <s v="GCF78"/>
    <n v="200"/>
    <n v="0"/>
    <s v="ร้านที่2"/>
    <s v="ร***าภรณ์ อ***สุข"/>
    <s v="สุโขทัย"/>
    <s v="-"/>
    <s v=""/>
    <s v="23/11/2025 16:01"/>
    <s v="-"/>
    <s v="J&amp;T COD"/>
    <s v="Tiktok"/>
    <s v="จ่ายทีหลัง / COD"/>
    <s v=""/>
    <s v="-"/>
    <s v="23/11/2025 16:01"/>
  </r>
  <r>
    <x v="0"/>
    <x v="0"/>
    <n v="66.666666666666671"/>
    <n v="3"/>
    <s v="GCF77"/>
    <n v="100"/>
    <n v="0"/>
    <s v="ร้านที่2"/>
    <s v="อ***ักดิ์ ว***ไกรวิบูลย์"/>
    <s v="ชุมพร"/>
    <s v="-"/>
    <s v=""/>
    <s v="23/11/2025 16:01"/>
    <s v="-"/>
    <s v="J&amp;T COD"/>
    <s v="Tiktok"/>
    <s v="จ่ายทีหลัง / COD"/>
    <s v=""/>
    <s v="-"/>
    <s v="23/11/2025 16:01"/>
  </r>
  <r>
    <x v="2"/>
    <x v="2"/>
    <n v="50"/>
    <n v="6"/>
    <s v="GCF76"/>
    <n v="200"/>
    <n v="0"/>
    <s v="ร้านที่2"/>
    <s v="ก***ิมา"/>
    <s v="หนองคาย"/>
    <s v="-"/>
    <s v=""/>
    <s v="23/11/2025 16:00"/>
    <s v="-"/>
    <s v="J&amp;T COD"/>
    <s v="Tiktok"/>
    <s v="จ่ายทีหลัง / COD"/>
    <s v=""/>
    <s v="-"/>
    <s v="23/11/2025 16:01"/>
  </r>
  <r>
    <x v="1"/>
    <x v="1"/>
    <n v="66.666666666666671"/>
    <n v="3"/>
    <s v="GCF75"/>
    <n v="100"/>
    <n v="0"/>
    <s v="ร้านที่2"/>
    <s v="ว***วรรณ ส***สูตร"/>
    <s v="เชียงราย"/>
    <s v="-"/>
    <s v=""/>
    <s v="23/11/2025 15:59"/>
    <s v="-"/>
    <s v="Flash Express Thailand"/>
    <s v="Tiktok"/>
    <s v="tiktok"/>
    <s v=""/>
    <s v="-"/>
    <s v="23/11/2025 15:59"/>
  </r>
  <r>
    <x v="1"/>
    <x v="1"/>
    <n v="66.666666666666671"/>
    <n v="3"/>
    <s v="GCF74"/>
    <n v="100"/>
    <n v="0"/>
    <s v="ร้านที่2"/>
    <s v="น*** พ***ัย   ม***"/>
    <s v="สงขลา"/>
    <s v="-"/>
    <s v=""/>
    <s v="23/11/2025 15:57"/>
    <s v="-"/>
    <s v="J&amp;T COD"/>
    <s v="Tiktok"/>
    <s v="จ่ายทีหลัง / COD"/>
    <s v=""/>
    <s v="-"/>
    <s v="23/11/2025 15:57"/>
  </r>
  <r>
    <x v="2"/>
    <x v="2"/>
    <n v="33.333333333333336"/>
    <n v="3"/>
    <s v="GCF73"/>
    <n v="100"/>
    <n v="0"/>
    <s v="ร้านที่2"/>
    <s v="ล***าวัลย์ ท***ระโทก"/>
    <s v="บุรีรัมย์"/>
    <s v="-"/>
    <s v=""/>
    <s v="23/11/2025 15:56"/>
    <s v="-"/>
    <s v="J&amp;T COD"/>
    <s v="Tiktok"/>
    <s v="จ่ายทีหลัง / COD"/>
    <s v=""/>
    <s v="-"/>
    <s v="23/11/2025 15:56"/>
  </r>
  <r>
    <x v="2"/>
    <x v="2"/>
    <n v="33.333333333333336"/>
    <n v="3"/>
    <s v="GCF72"/>
    <n v="100"/>
    <n v="0"/>
    <s v="ร้านที่2"/>
    <s v="ช***มา   ด***รือง"/>
    <s v="สระแก้ว"/>
    <s v="-"/>
    <s v=""/>
    <s v="23/11/2025 15:56"/>
    <s v="-"/>
    <s v="J&amp;T Express"/>
    <s v="Tiktok"/>
    <s v="tiktok"/>
    <s v=""/>
    <s v="-"/>
    <s v="23/11/2025 15:56"/>
  </r>
  <r>
    <x v="2"/>
    <x v="2"/>
    <n v="33.333333333333336"/>
    <n v="3"/>
    <s v="GCF70"/>
    <n v="100"/>
    <n v="0"/>
    <s v="ร้านที่2"/>
    <s v="น***ัฒนา​  ม***วิเศษ"/>
    <s v="ชลบุรี"/>
    <s v="-"/>
    <s v=""/>
    <s v="23/11/2025 15:49"/>
    <s v="-"/>
    <s v="J&amp;T Express"/>
    <s v="Tiktok"/>
    <s v="tiktok"/>
    <s v=""/>
    <s v="-"/>
    <s v="23/11/2025 15:49"/>
  </r>
  <r>
    <x v="5"/>
    <x v="5"/>
    <n v="139"/>
    <n v="1"/>
    <s v="GCF68"/>
    <n v="228.9"/>
    <n v="26"/>
    <s v="ร้านที่1"/>
    <s v="นายวิโรจน์ เพ็งประพันธ์"/>
    <s v="97 หมู่.12 ต.วังหิน อ.บางขัน_x000a__x000a_บางขัน/ Bang Khanนครศรีธรรมราช/ Nakhon Si Thammarat_x000a_80360"/>
    <s v="80360"/>
    <s v="660653571430"/>
    <s v="23/11/2025 15:49"/>
    <s v="-"/>
    <s v="Kerry_dropoff"/>
    <s v="Lazada"/>
    <s v="lazada"/>
    <s v=""/>
    <s v="-"/>
    <s v="23/11/2025 15:49"/>
  </r>
  <r>
    <x v="6"/>
    <x v="6"/>
    <n v="139"/>
    <n v="1"/>
    <s v="GCF68"/>
    <n v="228.9"/>
    <n v="26"/>
    <s v="ร้านที่1"/>
    <s v="นายวิโรจน์ เพ็งประพันธ์"/>
    <s v="97 หมู่.12 ต.วังหิน อ.บางขัน_x000a__x000a_บางขัน/ Bang Khanนครศรีธรรมราช/ Nakhon Si Thammarat_x000a_80360"/>
    <s v="80360"/>
    <s v="660653571430"/>
    <s v="23/11/2025 15:49"/>
    <s v="-"/>
    <s v="Kerry_dropoff"/>
    <s v="Lazada"/>
    <s v="lazada"/>
    <s v=""/>
    <s v="-"/>
    <s v="23/11/2025 15:49"/>
  </r>
  <r>
    <x v="4"/>
    <x v="4"/>
    <n v="139"/>
    <n v="1"/>
    <s v="GCF68"/>
    <n v="228.9"/>
    <n v="26"/>
    <s v="ร้านที่1"/>
    <s v="นายวิโรจน์ เพ็งประพันธ์"/>
    <s v="97 หมู่.12 ต.วังหิน อ.บางขัน_x000a__x000a_บางขัน/ Bang Khanนครศรีธรรมราช/ Nakhon Si Thammarat_x000a_80360"/>
    <s v="80360"/>
    <s v="660653571430"/>
    <s v="23/11/2025 15:49"/>
    <s v="-"/>
    <s v="Kerry_dropoff"/>
    <s v="Lazada"/>
    <s v="lazada"/>
    <s v=""/>
    <s v="-"/>
    <s v="23/11/2025 15:49"/>
  </r>
  <r>
    <x v="7"/>
    <x v="7"/>
    <n v="139"/>
    <n v="1"/>
    <s v="GCF68"/>
    <n v="228.9"/>
    <n v="26"/>
    <s v="ร้านที่1"/>
    <s v="นายวิโรจน์ เพ็งประพันธ์"/>
    <s v="97 หมู่.12 ต.วังหิน อ.บางขัน_x000a__x000a_บางขัน/ Bang Khanนครศรีธรรมราช/ Nakhon Si Thammarat_x000a_80360"/>
    <s v="80360"/>
    <s v="660653571430"/>
    <s v="23/11/2025 15:49"/>
    <s v="-"/>
    <s v="Kerry_dropoff"/>
    <s v="Lazada"/>
    <s v="lazada"/>
    <s v=""/>
    <s v="-"/>
    <s v="23/11/2025 15:49"/>
  </r>
  <r>
    <x v="2"/>
    <x v="2"/>
    <n v="33.333333333333336"/>
    <n v="3"/>
    <s v="GCF67"/>
    <n v="100"/>
    <n v="0"/>
    <s v="ร้านที่2"/>
    <s v="น***ีระศักดิ์ เ***ร"/>
    <s v="ฉะเชิงเทรา"/>
    <s v="-"/>
    <s v=""/>
    <s v="23/11/2025 15:48"/>
    <s v="-"/>
    <s v="J&amp;T Express"/>
    <s v="Tiktok"/>
    <s v="tiktok"/>
    <s v="อยากได้ฝอยทอง 2 กล่องครับ"/>
    <s v="-"/>
    <s v="23/11/2025 15:48"/>
  </r>
  <r>
    <x v="1"/>
    <x v="1"/>
    <n v="66.666666666666671"/>
    <n v="3"/>
    <s v="GCF66"/>
    <n v="100"/>
    <n v="0"/>
    <s v="ร้านที่2"/>
    <s v="ข***ฐา ต***ันทึก"/>
    <s v="เทศบาลนครนครราชสีมา"/>
    <s v="-"/>
    <s v=""/>
    <s v="23/11/2025 15:47"/>
    <s v="-"/>
    <s v="J&amp;T COD"/>
    <s v="Tiktok"/>
    <s v="จ่ายทีหลัง / COD"/>
    <s v=""/>
    <s v="-"/>
    <s v="23/11/2025 15:47"/>
  </r>
  <r>
    <x v="2"/>
    <x v="2"/>
    <n v="33.333333333333336"/>
    <n v="3"/>
    <s v="GCF65"/>
    <n v="100"/>
    <n v="0"/>
    <s v="ร้านที่2"/>
    <s v="t**"/>
    <s v="กรุงเทพฯ"/>
    <s v="-"/>
    <s v=""/>
    <s v="23/11/2025 15:47"/>
    <s v="-"/>
    <s v="J&amp;T Express"/>
    <s v="Tiktok"/>
    <s v="tiktok"/>
    <s v=""/>
    <s v="-"/>
    <s v="23/11/2025 15:47"/>
  </r>
  <r>
    <x v="11"/>
    <x v="11"/>
    <n v="54.5"/>
    <n v="2"/>
    <s v="GCF64"/>
    <n v="780"/>
    <n v="0"/>
    <s v="ร้านที่1"/>
    <s v="สำรวย สุนาพรหม"/>
    <s v="94 ม .12บ้านโนนแดง พรสวรรค์ ตลาดหนองแก · โนนสะอาด/ Non Sa-at_x000a__x000a_หนองเรือ/ Nong Rueaขอนแก่น/ Khon Kaen_x000a_40210"/>
    <s v="40210"/>
    <s v="660936510445"/>
    <s v="23/11/2025 15:48"/>
    <s v="-"/>
    <s v="Kerry_dropoff"/>
    <s v="Lazada"/>
    <s v="lazada"/>
    <s v=""/>
    <s v="-"/>
    <s v="23/11/2025 15:47"/>
  </r>
  <r>
    <x v="10"/>
    <x v="10"/>
    <n v="69.900000000000006"/>
    <n v="10"/>
    <s v="GCF64"/>
    <n v="780"/>
    <n v="0"/>
    <s v="ร้านที่1"/>
    <s v="สำรวย สุนาพรหม"/>
    <s v="94 ม .12บ้านโนนแดง พรสวรรค์ ตลาดหนองแก · โนนสะอาด/ Non Sa-at_x000a__x000a_หนองเรือ/ Nong Rueaขอนแก่น/ Khon Kaen_x000a_40210"/>
    <s v="40210"/>
    <s v="660936510445"/>
    <s v="23/11/2025 15:48"/>
    <s v="-"/>
    <s v="Kerry_dropoff"/>
    <s v="Lazada"/>
    <s v="lazada"/>
    <s v=""/>
    <s v="-"/>
    <s v="23/11/2025 15:47"/>
  </r>
  <r>
    <x v="5"/>
    <x v="5"/>
    <n v="139"/>
    <n v="1"/>
    <s v="GCF63"/>
    <n v="215"/>
    <n v="0"/>
    <s v="ร้านที่10"/>
    <s v="เขมจิรา เจริญพจน์"/>
    <s v="87 ม4_x000a_ต ช่องด่าน_x000a_อ บ่อพลอย_x000a_จ กาญจนบุรี 71160"/>
    <s v="71160"/>
    <s v="0844142495"/>
    <s v="23/11/2025 15:45"/>
    <s v="raweewan5499@gmail.com"/>
    <s v="EMS COD"/>
    <s v="facebook"/>
    <s v="กสิกร"/>
    <s v=""/>
    <s v="-"/>
    <s v="23/11/2025 15:44"/>
  </r>
  <r>
    <x v="6"/>
    <x v="6"/>
    <n v="139"/>
    <n v="1"/>
    <s v="GCF63"/>
    <n v="215"/>
    <n v="0"/>
    <s v="ร้านที่10"/>
    <s v="เขมจิรา เจริญพจน์"/>
    <s v="87 ม4_x000a_ต ช่องด่าน_x000a_อ บ่อพลอย_x000a_จ กาญจนบุรี 71160"/>
    <s v="71160"/>
    <s v="0844142495"/>
    <s v="23/11/2025 15:45"/>
    <s v="raweewan5499@gmail.com"/>
    <s v="EMS COD"/>
    <s v="facebook"/>
    <s v="กสิกร"/>
    <s v=""/>
    <s v="-"/>
    <s v="23/11/2025 15:44"/>
  </r>
  <r>
    <x v="2"/>
    <x v="2"/>
    <n v="33.333333333333336"/>
    <n v="3"/>
    <s v="GCF62"/>
    <n v="100"/>
    <n v="0"/>
    <s v="ร้านที่2"/>
    <s v="ว***วรรณ ภ***บุตร"/>
    <s v="ชลบุรี"/>
    <s v="-"/>
    <s v=""/>
    <s v="23/11/2025 15:41"/>
    <s v="-"/>
    <s v="J&amp;T COD"/>
    <s v="Tiktok"/>
    <s v="จ่ายทีหลัง / COD"/>
    <s v=""/>
    <s v="-"/>
    <s v="23/11/2025 15:41"/>
  </r>
  <r>
    <x v="1"/>
    <x v="1"/>
    <n v="33"/>
    <n v="10"/>
    <s v="GCF61"/>
    <n v="330"/>
    <n v="0"/>
    <s v="ร้านที่2"/>
    <s v="ว***ฐา ช***ั่ว"/>
    <s v="กำแพงเพชร"/>
    <s v="-"/>
    <s v=""/>
    <s v="23/11/2025 15:38"/>
    <s v="-"/>
    <s v="J&amp;T COD"/>
    <s v="Tiktok"/>
    <s v="จ่ายทีหลัง / COD"/>
    <s v=""/>
    <s v="-"/>
    <s v="23/11/2025 15:38"/>
  </r>
  <r>
    <x v="2"/>
    <x v="2"/>
    <n v="40"/>
    <n v="10"/>
    <s v="GCF60"/>
    <n v="330"/>
    <n v="0"/>
    <s v="ร้านที่2"/>
    <s v="ว***ฐา ช***ั่ว"/>
    <s v="กำแพงเพชร"/>
    <s v="-"/>
    <s v=""/>
    <s v="23/11/2025 15:38"/>
    <s v="-"/>
    <s v="J&amp;T COD"/>
    <s v="Tiktok"/>
    <s v="จ่ายทีหลัง / COD"/>
    <s v=""/>
    <s v="-"/>
    <s v="23/11/2025 15:38"/>
  </r>
  <r>
    <x v="0"/>
    <x v="0"/>
    <n v="33"/>
    <n v="10"/>
    <s v="GCF58"/>
    <n v="330"/>
    <n v="0"/>
    <s v="ร้านที่2"/>
    <s v="ว***ฐา ช***ั่ว"/>
    <s v="กำแพงเพชร"/>
    <s v="-"/>
    <s v=""/>
    <s v="23/11/2025 15:37"/>
    <s v="-"/>
    <s v="J&amp;T COD"/>
    <s v="Tiktok"/>
    <s v="จ่ายทีหลัง / COD"/>
    <s v=""/>
    <s v="-"/>
    <s v="23/11/2025 15:37"/>
  </r>
  <r>
    <x v="2"/>
    <x v="2"/>
    <n v="65"/>
    <n v="9"/>
    <s v="GCF57"/>
    <n v="310"/>
    <n v="0"/>
    <s v="ร้านที่2"/>
    <s v="อ***าวดี ห***อน"/>
    <s v="นครราชสีมา"/>
    <s v="-"/>
    <s v=""/>
    <s v="23/11/2025 15:37"/>
    <s v="-"/>
    <s v="J&amp;T Express"/>
    <s v="Tiktok"/>
    <s v="tiktok"/>
    <s v=""/>
    <s v="-"/>
    <s v="23/11/2025 15:36"/>
  </r>
  <r>
    <x v="2"/>
    <x v="2"/>
    <n v="33.333333333333336"/>
    <n v="3"/>
    <s v="GCF56"/>
    <n v="100"/>
    <n v="0"/>
    <s v="ร้านที่2"/>
    <s v="N***noo"/>
    <s v="กรุงเทพฯ"/>
    <s v="-"/>
    <s v=""/>
    <s v="23/11/2025 15:29"/>
    <s v="-"/>
    <s v="J&amp;T COD"/>
    <s v="Tiktok"/>
    <s v="จ่ายทีหลัง / COD"/>
    <s v=""/>
    <s v="-"/>
    <s v="23/11/2025 15:29"/>
  </r>
  <r>
    <x v="2"/>
    <x v="2"/>
    <n v="33.333333333333336"/>
    <n v="3"/>
    <s v="GCF55"/>
    <n v="165.99"/>
    <n v="6"/>
    <s v="ร้านที่2"/>
    <s v="ก***ิภา เ***งษ์"/>
    <s v="ปทุมธานี"/>
    <s v="-"/>
    <s v=""/>
    <s v="23/11/2025 15:27"/>
    <s v="-"/>
    <s v="Flash Express Thailand"/>
    <s v="Tiktok"/>
    <s v="tiktok"/>
    <s v=""/>
    <s v="-"/>
    <s v="23/11/2025 15:26"/>
  </r>
  <r>
    <x v="2"/>
    <x v="2"/>
    <n v="65"/>
    <n v="1"/>
    <s v="GCF55"/>
    <n v="165.99"/>
    <n v="6"/>
    <s v="ร้านที่2"/>
    <s v="ก***ิภา เ***งษ์"/>
    <s v="ปทุมธานี"/>
    <s v="-"/>
    <s v=""/>
    <s v="23/11/2025 15:27"/>
    <s v="-"/>
    <s v="Flash Express Thailand"/>
    <s v="Tiktok"/>
    <s v="tiktok"/>
    <s v=""/>
    <s v="-"/>
    <s v="23/11/2025 15:26"/>
  </r>
  <r>
    <x v="1"/>
    <x v="1"/>
    <n v="66.666666666666671"/>
    <n v="3"/>
    <s v="GCF54"/>
    <n v="100"/>
    <n v="0"/>
    <s v="ร้านที่2"/>
    <s v="ศ***ร ส***์ทอง"/>
    <s v="มหาสารคาม"/>
    <s v="-"/>
    <s v=""/>
    <s v="23/11/2025 15:19"/>
    <s v="-"/>
    <s v="J&amp;T COD"/>
    <s v="Tiktok"/>
    <s v="จ่ายทีหลัง / COD"/>
    <s v=""/>
    <s v="-"/>
    <s v="23/11/2025 15:19"/>
  </r>
  <r>
    <x v="10"/>
    <x v="10"/>
    <n v="66.333333333333329"/>
    <n v="3"/>
    <s v="GCF53"/>
    <n v="220"/>
    <n v="0"/>
    <s v="ร้านที่4"/>
    <s v="น***ระ  พ***รัตน์"/>
    <s v="อุบลราชธานี"/>
    <s v="-"/>
    <s v=""/>
    <s v="23/11/2025 15:11"/>
    <s v="-"/>
    <s v="J&amp;T COD"/>
    <s v="Tiktok"/>
    <s v="จ่ายทีหลัง / COD"/>
    <s v=""/>
    <s v="-"/>
    <s v="23/11/2025 15:11"/>
  </r>
  <r>
    <x v="2"/>
    <x v="2"/>
    <n v="33.333333333333336"/>
    <n v="3"/>
    <s v="GCF52"/>
    <n v="100"/>
    <n v="0"/>
    <s v="ร้านที่2"/>
    <s v="P***sunt L***ikitnont"/>
    <s v="สมุทรปราการ"/>
    <s v="-"/>
    <s v=""/>
    <s v="23/11/2025 15:09"/>
    <s v="-"/>
    <s v="Flash Express Thailand COD"/>
    <s v="Tiktok"/>
    <s v="จ่ายทีหลัง / COD"/>
    <s v=""/>
    <s v="-"/>
    <s v="23/11/2025 15:09"/>
  </r>
  <r>
    <x v="8"/>
    <x v="8"/>
    <n v="66"/>
    <n v="1"/>
    <s v="GCF51"/>
    <n v="194.5"/>
    <n v="26"/>
    <s v="ร้านที่1"/>
    <s v="ชนกชื่น จันทร์ถนอมสุข"/>
    <s v="25/29 หมู่ 2 ต.พรหมณี_x000a__x000a_เมืองนครนายก/ Mueang Nakhon Nayokนครนายก/ Nakhon Nayok_x000a_26000"/>
    <s v="26000"/>
    <s v="660868881501"/>
    <s v="23/11/2025 15:07"/>
    <s v="-"/>
    <s v="Kerry_dropoff"/>
    <s v="Lazada"/>
    <s v="lazada"/>
    <s v=""/>
    <s v="-"/>
    <s v="23/11/2025 15:07"/>
  </r>
  <r>
    <x v="9"/>
    <x v="9"/>
    <n v="66"/>
    <n v="1"/>
    <s v="GCF51"/>
    <n v="194.5"/>
    <n v="26"/>
    <s v="ร้านที่1"/>
    <s v="ชนกชื่น จันทร์ถนอมสุข"/>
    <s v="25/29 หมู่ 2 ต.พรหมณี_x000a__x000a_เมืองนครนายก/ Mueang Nakhon Nayokนครนายก/ Nakhon Nayok_x000a_26000"/>
    <s v="26000"/>
    <s v="660868881501"/>
    <s v="23/11/2025 15:07"/>
    <s v="-"/>
    <s v="Kerry_dropoff"/>
    <s v="Lazada"/>
    <s v="lazada"/>
    <s v=""/>
    <s v="-"/>
    <s v="23/11/2025 15:07"/>
  </r>
  <r>
    <x v="10"/>
    <x v="10"/>
    <n v="67"/>
    <n v="1"/>
    <s v="GCF51"/>
    <n v="194.5"/>
    <n v="26"/>
    <s v="ร้านที่1"/>
    <s v="ชนกชื่น จันทร์ถนอมสุข"/>
    <s v="25/29 หมู่ 2 ต.พรหมณี_x000a__x000a_เมืองนครนายก/ Mueang Nakhon Nayokนครนายก/ Nakhon Nayok_x000a_26000"/>
    <s v="26000"/>
    <s v="660868881501"/>
    <s v="23/11/2025 15:07"/>
    <s v="-"/>
    <s v="Kerry_dropoff"/>
    <s v="Lazada"/>
    <s v="lazada"/>
    <s v=""/>
    <s v="-"/>
    <s v="23/11/2025 15:07"/>
  </r>
  <r>
    <x v="2"/>
    <x v="2"/>
    <n v="33.333333333333336"/>
    <n v="3"/>
    <s v="GCF50"/>
    <n v="100"/>
    <n v="0"/>
    <s v="ร้านที่2"/>
    <s v="อ*** เ***ยวง"/>
    <s v="เชียงราย"/>
    <s v="-"/>
    <s v=""/>
    <s v="23/11/2025 15:07"/>
    <s v="-"/>
    <s v="J&amp;T Express"/>
    <s v="Tiktok"/>
    <s v="tiktok"/>
    <s v=""/>
    <s v="-"/>
    <s v="23/11/2025 15:06"/>
  </r>
  <r>
    <x v="2"/>
    <x v="2"/>
    <n v="33.333333333333336"/>
    <n v="3"/>
    <s v="GCF49"/>
    <n v="100"/>
    <n v="0"/>
    <s v="ร้านที่2"/>
    <s v="ร***า ค***ิษฐ์"/>
    <s v="พระนครศรีอยุธยา"/>
    <s v="-"/>
    <s v=""/>
    <s v="23/11/2025 15:05"/>
    <s v="-"/>
    <s v="J&amp;T Express"/>
    <s v="Tiktok"/>
    <s v="tiktok"/>
    <s v=""/>
    <s v="-"/>
    <s v="23/11/2025 15:05"/>
  </r>
  <r>
    <x v="2"/>
    <x v="2"/>
    <n v="33.333333333333336"/>
    <n v="6"/>
    <s v="GCF48"/>
    <n v="200"/>
    <n v="0"/>
    <s v="ร้านที่2"/>
    <s v="ศ***มา"/>
    <s v="ขอนแก่น"/>
    <s v="-"/>
    <s v=""/>
    <s v="23/11/2025 15:04"/>
    <s v="-"/>
    <s v="J&amp;T COD"/>
    <s v="Tiktok"/>
    <s v="จ่ายทีหลัง / COD"/>
    <s v=""/>
    <s v="-"/>
    <s v="23/11/2025 15:04"/>
  </r>
  <r>
    <x v="2"/>
    <x v="2"/>
    <n v="33.333333333333336"/>
    <n v="3"/>
    <s v="GCF47"/>
    <n v="100"/>
    <n v="0"/>
    <s v="ร้านที่2"/>
    <s v="ป***ดา.จินดา."/>
    <s v="ระยอง"/>
    <s v="-"/>
    <s v=""/>
    <s v="23/11/2025 15:04"/>
    <s v="-"/>
    <s v="J&amp;T COD"/>
    <s v="Tiktok"/>
    <s v="จ่ายทีหลัง / COD"/>
    <s v=""/>
    <s v="-"/>
    <s v="23/11/2025 15:04"/>
  </r>
  <r>
    <x v="15"/>
    <x v="17"/>
    <n v="14"/>
    <n v="5"/>
    <s v="GCF45"/>
    <n v="168"/>
    <n v="98"/>
    <s v="ร้านที่2"/>
    <s v="อ******์"/>
    <s v="******2 ศรีนครินทร์-บางนา ซอยบัวนครินทร์ ตำบลบางแก้ว อำเภอบางพลี จังหวัดสมุทรปราการ 10540"/>
    <s v="10540"/>
    <s v="91"/>
    <s v="23/11/2025 15:27"/>
    <s v="-"/>
    <s v="SPX Express"/>
    <s v="Shopee"/>
    <s v="shopee"/>
    <s v=""/>
    <s v="-"/>
    <s v="23/11/2025 14:57"/>
  </r>
  <r>
    <x v="0"/>
    <x v="0"/>
    <n v="66.666666666666671"/>
    <n v="3"/>
    <s v="GCF44"/>
    <n v="100"/>
    <n v="0"/>
    <s v="ร้านที่2"/>
    <s v="อ***ณ์"/>
    <s v="พระนครศรีอยุธยา"/>
    <s v="-"/>
    <s v=""/>
    <s v="23/11/2025 14:55"/>
    <s v="-"/>
    <s v="J&amp;T COD"/>
    <s v="Tiktok"/>
    <s v="จ่ายทีหลัง / COD"/>
    <s v=""/>
    <s v="-"/>
    <s v="23/11/2025 14:55"/>
  </r>
  <r>
    <x v="0"/>
    <x v="0"/>
    <n v="66.666666666666671"/>
    <n v="3"/>
    <s v="GCF43"/>
    <n v="100"/>
    <n v="0"/>
    <s v="ร้านที่2"/>
    <s v="ก***ิดา  ก***บัวบาน"/>
    <s v="ชลบุรี"/>
    <s v="-"/>
    <s v=""/>
    <s v="23/11/2025 14:40"/>
    <s v="-"/>
    <s v="J&amp;T COD"/>
    <s v="Tiktok"/>
    <s v="จ่ายทีหลัง / COD"/>
    <s v=""/>
    <s v="-"/>
    <s v="23/11/2025 14:40"/>
  </r>
  <r>
    <x v="0"/>
    <x v="0"/>
    <n v="66.666666666666671"/>
    <n v="3"/>
    <s v="GCF42"/>
    <n v="100"/>
    <n v="0"/>
    <s v="ร้านที่2"/>
    <s v="อ***ช แ***ศิลา"/>
    <s v="เทศบาลนครสุราษฎร์ธานี"/>
    <s v="-"/>
    <s v=""/>
    <s v="23/11/2025 14:33"/>
    <s v="-"/>
    <s v="J&amp;T COD"/>
    <s v="Tiktok"/>
    <s v="จ่ายทีหลัง / COD"/>
    <s v=""/>
    <s v="-"/>
    <s v="23/11/2025 14:33"/>
  </r>
  <r>
    <x v="0"/>
    <x v="0"/>
    <n v="49"/>
    <n v="1"/>
    <s v="GCF41"/>
    <n v="117"/>
    <n v="0"/>
    <s v="ร้านที่1"/>
    <s v="B******)"/>
    <s v="******น ชนเกษม, ตำบลมะขามเตี้ย, อำเภอเมืองสุราษฎร์ธานี ตำบลขุนทะเล อำเภอเมืองสุราษฎร์ธานี จังหวัดสุราษฎร์ธานี 84100"/>
    <s v="84100"/>
    <s v="99"/>
    <s v="23/11/2025 15:00"/>
    <s v="-"/>
    <s v="SPX Express"/>
    <s v="Shopee"/>
    <s v="shopee"/>
    <s v=""/>
    <s v="-"/>
    <s v="23/11/2025 14:30"/>
  </r>
  <r>
    <x v="10"/>
    <x v="10"/>
    <n v="77"/>
    <n v="1"/>
    <s v="GCF41"/>
    <n v="117"/>
    <n v="0"/>
    <s v="ร้านที่1"/>
    <s v="B******)"/>
    <s v="******น ชนเกษม, ตำบลมะขามเตี้ย, อำเภอเมืองสุราษฎร์ธานี ตำบลขุนทะเล อำเภอเมืองสุราษฎร์ธานี จังหวัดสุราษฎร์ธานี 84100"/>
    <s v="84100"/>
    <s v="99"/>
    <s v="23/11/2025 15:00"/>
    <s v="-"/>
    <s v="SPX Express"/>
    <s v="Shopee"/>
    <s v="shopee"/>
    <s v=""/>
    <s v="-"/>
    <s v="23/11/2025 14:30"/>
  </r>
  <r>
    <x v="1"/>
    <x v="1"/>
    <n v="66.666666666666671"/>
    <n v="3"/>
    <s v="GCF40"/>
    <n v="100"/>
    <n v="0"/>
    <s v="ร้านที่2"/>
    <s v="แ** พ***าภา"/>
    <s v="กรุงเทพฯ"/>
    <s v="-"/>
    <s v=""/>
    <s v="23/11/2025 14:30"/>
    <s v="-"/>
    <s v="J&amp;T Express"/>
    <s v="Tiktok"/>
    <s v="tiktok"/>
    <s v=""/>
    <s v="-"/>
    <s v="23/11/2025 14:30"/>
  </r>
  <r>
    <x v="0"/>
    <x v="0"/>
    <n v="33"/>
    <n v="10"/>
    <s v="GCF39"/>
    <n v="330"/>
    <n v="0"/>
    <s v="ร้านที่2"/>
    <s v="ส***ษา ว***าว"/>
    <s v="กาฬสินธุ์"/>
    <s v="-"/>
    <s v=""/>
    <s v="23/11/2025 14:29"/>
    <s v="-"/>
    <s v="J&amp;T COD"/>
    <s v="Tiktok"/>
    <s v="จ่ายทีหลัง / COD"/>
    <s v=""/>
    <s v="-"/>
    <s v="23/11/2025 14:29"/>
  </r>
  <r>
    <x v="10"/>
    <x v="18"/>
    <n v="76"/>
    <n v="1"/>
    <s v="GCF38"/>
    <n v="225.05"/>
    <n v="45.5"/>
    <s v="ร้านที่3"/>
    <s v="ชนาภา จันทร์หอม"/>
    <s v="699/109 หมู่บ้านภัคภิรมย์ ซอยศรีบุญเรือง(สงวน10) · เทพารักษ์/ Thepharak_x000a__x000a_เมืองสมุทรปราการ/ Mueang Samut Prakanสมุทรปราการ/ Samut Prakan_x000a_10270"/>
    <s v="10270"/>
    <s v="660989632921"/>
    <s v="23/11/2025 14:28"/>
    <s v="-"/>
    <s v="Kerry_dropoff"/>
    <s v="Lazada"/>
    <s v="lazada"/>
    <s v=""/>
    <s v="-"/>
    <s v="23/11/2025 14:28"/>
  </r>
  <r>
    <x v="16"/>
    <x v="19"/>
    <n v="54.5"/>
    <n v="2"/>
    <s v="GCF38"/>
    <n v="225.05"/>
    <n v="45.5"/>
    <s v="ร้านที่3"/>
    <s v="ชนาภา จันทร์หอม"/>
    <s v="699/109 หมู่บ้านภัคภิรมย์ ซอยศรีบุญเรือง(สงวน10) · เทพารักษ์/ Thepharak_x000a__x000a_เมืองสมุทรปราการ/ Mueang Samut Prakanสมุทรปราการ/ Samut Prakan_x000a_10270"/>
    <s v="10270"/>
    <s v="660989632921"/>
    <s v="23/11/2025 14:28"/>
    <s v="-"/>
    <s v="Kerry_dropoff"/>
    <s v="Lazada"/>
    <s v="lazada"/>
    <s v=""/>
    <s v="-"/>
    <s v="23/11/2025 14:28"/>
  </r>
  <r>
    <x v="2"/>
    <x v="2"/>
    <n v="33.333333333333336"/>
    <n v="3"/>
    <s v="GCF37"/>
    <n v="100"/>
    <n v="0"/>
    <s v="ร้านที่2"/>
    <s v="น***ชนานันท์ ม***ย"/>
    <s v="ชลบุรี"/>
    <s v="-"/>
    <s v=""/>
    <s v="23/11/2025 14:22"/>
    <s v="-"/>
    <s v="J&amp;T Express"/>
    <s v="Tiktok"/>
    <s v="tiktok"/>
    <s v=""/>
    <s v="-"/>
    <s v="23/11/2025 14:22"/>
  </r>
  <r>
    <x v="0"/>
    <x v="0"/>
    <n v="66.666666666666671"/>
    <n v="3"/>
    <s v="GCF35"/>
    <n v="100"/>
    <n v="0"/>
    <s v="ร้านที่2"/>
    <s v="I*** O"/>
    <s v="กรุงเทพฯ"/>
    <s v="-"/>
    <s v=""/>
    <s v="23/11/2025 14:20"/>
    <s v="-"/>
    <s v="J&amp;T COD"/>
    <s v="Tiktok"/>
    <s v="จ่ายทีหลัง / COD"/>
    <s v=""/>
    <s v="-"/>
    <s v="23/11/2025 14:20"/>
  </r>
  <r>
    <x v="1"/>
    <x v="1"/>
    <n v="66.666666666666671"/>
    <n v="3"/>
    <s v="GCF34"/>
    <n v="100"/>
    <n v="0"/>
    <s v="ร้านที่2"/>
    <s v="t***tai พ***สสร"/>
    <s v="จันทบุรี"/>
    <s v="-"/>
    <s v=""/>
    <s v="23/11/2025 14:19"/>
    <s v="-"/>
    <s v="J&amp;T COD"/>
    <s v="Tiktok"/>
    <s v="จ่ายทีหลัง / COD"/>
    <s v=""/>
    <s v="-"/>
    <s v="23/11/2025 14:19"/>
  </r>
  <r>
    <x v="2"/>
    <x v="2"/>
    <n v="33.333333333333336"/>
    <n v="3"/>
    <s v="GCF33"/>
    <n v="100"/>
    <n v="0"/>
    <s v="ร้านที่2"/>
    <s v="น***ชล แ***ุล"/>
    <s v="ตาก"/>
    <s v="-"/>
    <s v=""/>
    <s v="23/11/2025 14:11"/>
    <s v="-"/>
    <s v="J&amp;T COD"/>
    <s v="Tiktok"/>
    <s v="จ่ายทีหลัง / COD"/>
    <s v=""/>
    <s v="-"/>
    <s v="23/11/2025 14:14"/>
  </r>
  <r>
    <x v="8"/>
    <x v="8"/>
    <n v="66"/>
    <n v="4"/>
    <s v="GCF32"/>
    <n v="1718"/>
    <n v="0"/>
    <s v="ร้านที่1"/>
    <s v="ส******ณ"/>
    <s v="******อ.เมือง จ.ขอนแก่น 40000 ตำบลดอนช้าง อำเภอเมืองขอนแก่น จังหวัดขอนแก่น 40000"/>
    <s v="40000"/>
    <s v="25"/>
    <s v="23/11/2025 14:41"/>
    <s v="-"/>
    <s v="SPX Express"/>
    <s v="Shopee"/>
    <s v="shopee"/>
    <s v=""/>
    <s v="-"/>
    <s v="23/11/2025 14:13"/>
  </r>
  <r>
    <x v="9"/>
    <x v="9"/>
    <n v="66"/>
    <n v="4"/>
    <s v="GCF32"/>
    <n v="1718"/>
    <n v="0"/>
    <s v="ร้านที่1"/>
    <s v="ส******ณ"/>
    <s v="******อ.เมือง จ.ขอนแก่น 40000 ตำบลดอนช้าง อำเภอเมืองขอนแก่น จังหวัดขอนแก่น 40000"/>
    <s v="40000"/>
    <s v="25"/>
    <s v="23/11/2025 14:41"/>
    <s v="-"/>
    <s v="SPX Express"/>
    <s v="Shopee"/>
    <s v="shopee"/>
    <s v=""/>
    <s v="-"/>
    <s v="23/11/2025 14:13"/>
  </r>
  <r>
    <x v="10"/>
    <x v="10"/>
    <n v="67"/>
    <n v="4"/>
    <s v="GCF32"/>
    <n v="1718"/>
    <n v="0"/>
    <s v="ร้านที่1"/>
    <s v="ส******ณ"/>
    <s v="******อ.เมือง จ.ขอนแก่น 40000 ตำบลดอนช้าง อำเภอเมืองขอนแก่น จังหวัดขอนแก่น 40000"/>
    <s v="40000"/>
    <s v="25"/>
    <s v="23/11/2025 14:41"/>
    <s v="-"/>
    <s v="SPX Express"/>
    <s v="Shopee"/>
    <s v="shopee"/>
    <s v=""/>
    <s v="-"/>
    <s v="23/11/2025 14:13"/>
  </r>
  <r>
    <x v="8"/>
    <x v="8"/>
    <n v="66"/>
    <n v="4"/>
    <s v="GCF32"/>
    <n v="1718"/>
    <n v="0"/>
    <s v="ร้านที่1"/>
    <s v="ส******ณ"/>
    <s v="******อ.เมือง จ.ขอนแก่น 40000 ตำบลดอนช้าง อำเภอเมืองขอนแก่น จังหวัดขอนแก่น 40000"/>
    <s v="40000"/>
    <s v="25"/>
    <s v="23/11/2025 14:41"/>
    <s v="-"/>
    <s v="SPX Express"/>
    <s v="Shopee"/>
    <s v="shopee"/>
    <s v=""/>
    <s v="-"/>
    <s v="23/11/2025 14:13"/>
  </r>
  <r>
    <x v="9"/>
    <x v="9"/>
    <n v="66"/>
    <n v="4"/>
    <s v="GCF32"/>
    <n v="1718"/>
    <n v="0"/>
    <s v="ร้านที่1"/>
    <s v="ส******ณ"/>
    <s v="******อ.เมือง จ.ขอนแก่น 40000 ตำบลดอนช้าง อำเภอเมืองขอนแก่น จังหวัดขอนแก่น 40000"/>
    <s v="40000"/>
    <s v="25"/>
    <s v="23/11/2025 14:41"/>
    <s v="-"/>
    <s v="SPX Express"/>
    <s v="Shopee"/>
    <s v="shopee"/>
    <s v=""/>
    <s v="-"/>
    <s v="23/11/2025 14:13"/>
  </r>
  <r>
    <x v="10"/>
    <x v="10"/>
    <n v="67"/>
    <n v="4"/>
    <s v="GCF32"/>
    <n v="1718"/>
    <n v="0"/>
    <s v="ร้านที่1"/>
    <s v="ส******ณ"/>
    <s v="******อ.เมือง จ.ขอนแก่น 40000 ตำบลดอนช้าง อำเภอเมืองขอนแก่น จังหวัดขอนแก่น 40000"/>
    <s v="40000"/>
    <s v="25"/>
    <s v="23/11/2025 14:41"/>
    <s v="-"/>
    <s v="SPX Express"/>
    <s v="Shopee"/>
    <s v="shopee"/>
    <s v=""/>
    <s v="-"/>
    <s v="23/11/2025 14:13"/>
  </r>
  <r>
    <x v="2"/>
    <x v="2"/>
    <n v="33.333333333333336"/>
    <n v="3"/>
    <s v="GCF31"/>
    <n v="100"/>
    <n v="0"/>
    <s v="ร้านที่2"/>
    <s v="ส*** ส***มนาค"/>
    <s v="พระนครศรีอยุธยา"/>
    <s v="-"/>
    <s v=""/>
    <s v="23/11/2025 14:10"/>
    <s v="-"/>
    <s v="J&amp;T Express"/>
    <s v="Tiktok"/>
    <s v="tiktok"/>
    <s v="ขอรสมะพร้าวค่ะ"/>
    <s v="-"/>
    <s v="23/11/2025 14:13"/>
  </r>
  <r>
    <x v="2"/>
    <x v="2"/>
    <n v="33.333333333333336"/>
    <n v="3"/>
    <s v="GCF30"/>
    <n v="100"/>
    <n v="0"/>
    <s v="ร้านที่2"/>
    <s v="ธ***ต์  ท***"/>
    <s v="สุพรรณบุรี"/>
    <s v="-"/>
    <s v=""/>
    <s v="23/11/2025 14:09"/>
    <s v="-"/>
    <s v="J&amp;T COD"/>
    <s v="Tiktok"/>
    <s v="จ่ายทีหลัง / COD"/>
    <s v=""/>
    <s v="-"/>
    <s v="23/11/2025 14:13"/>
  </r>
  <r>
    <x v="1"/>
    <x v="1"/>
    <n v="33"/>
    <n v="10"/>
    <s v="GCF29"/>
    <n v="330"/>
    <n v="0"/>
    <s v="ร้านที่2"/>
    <s v="ภ***ณี อ***ัฒนานุกูล"/>
    <s v="พิจิตร"/>
    <s v="-"/>
    <s v=""/>
    <s v="23/11/2025 14:08"/>
    <s v="-"/>
    <s v="J&amp;T COD"/>
    <s v="Tiktok"/>
    <s v="จ่ายทีหลัง / COD"/>
    <s v=""/>
    <s v="-"/>
    <s v="23/11/2025 14:12"/>
  </r>
  <r>
    <x v="2"/>
    <x v="2"/>
    <n v="33.333333333333336"/>
    <n v="3"/>
    <s v="GCF28"/>
    <n v="100"/>
    <n v="0"/>
    <s v="ร้านที่2"/>
    <s v="น***าวลัยลา  เ***ยมสำอางค์"/>
    <s v="กรุงเทพฯ"/>
    <s v="-"/>
    <s v=""/>
    <s v="23/11/2025 14:08"/>
    <s v="-"/>
    <s v="J&amp;T COD"/>
    <s v="Tiktok"/>
    <s v="จ่ายทีหลัง / COD"/>
    <s v=""/>
    <s v="-"/>
    <s v="23/11/2025 14:12"/>
  </r>
  <r>
    <x v="9"/>
    <x v="9"/>
    <n v="66.333333333333329"/>
    <n v="6"/>
    <s v="GCF27"/>
    <n v="460"/>
    <n v="0"/>
    <s v="ร้านที่1"/>
    <s v="อ******​"/>
    <s v="******ื่องคำ อำเภอเมือง ตำบลเขื่องคำ อำเภอเมืองยโสธร จังหวัดยโสธร 35000"/>
    <s v="35000"/>
    <s v="59"/>
    <s v="23/11/2025 14:08"/>
    <s v="-"/>
    <s v="SPX Express"/>
    <s v="Shopee"/>
    <s v="shopee"/>
    <s v=""/>
    <s v="-"/>
    <s v="23/11/2025 14:08"/>
  </r>
  <r>
    <x v="0"/>
    <x v="0"/>
    <n v="66.666666666666671"/>
    <n v="3"/>
    <s v="GCF26"/>
    <n v="200"/>
    <n v="0"/>
    <s v="ร้านที่2"/>
    <s v="ศ***ณี"/>
    <s v="พระนครศรีอยุธยา"/>
    <s v="-"/>
    <s v=""/>
    <s v="23/11/2025 14:05"/>
    <s v="-"/>
    <s v="J&amp;T COD"/>
    <s v="Tiktok"/>
    <s v="จ่ายทีหลัง / COD"/>
    <s v=""/>
    <s v="-"/>
    <s v="23/11/2025 14:08"/>
  </r>
  <r>
    <x v="2"/>
    <x v="2"/>
    <n v="33.333333333333336"/>
    <n v="3"/>
    <s v="GCF26"/>
    <n v="200"/>
    <n v="0"/>
    <s v="ร้านที่2"/>
    <s v="ศ***ณี"/>
    <s v="พระนครศรีอยุธยา"/>
    <s v="-"/>
    <s v=""/>
    <s v="23/11/2025 14:05"/>
    <s v="-"/>
    <s v="J&amp;T COD"/>
    <s v="Tiktok"/>
    <s v="จ่ายทีหลัง / COD"/>
    <s v=""/>
    <s v="-"/>
    <s v="23/11/2025 14:08"/>
  </r>
  <r>
    <x v="2"/>
    <x v="2"/>
    <n v="33.333333333333336"/>
    <n v="6"/>
    <s v="GCF25"/>
    <n v="200"/>
    <n v="0"/>
    <s v="ร้านที่2"/>
    <s v="ด***ค์  ว***ยิ่ง"/>
    <s v="สมุทรสงคราม"/>
    <s v="-"/>
    <s v=""/>
    <s v="23/11/2025 14:03"/>
    <s v="-"/>
    <s v="J&amp;T COD"/>
    <s v="Tiktok"/>
    <s v="จ่ายทีหลัง / COD"/>
    <s v=""/>
    <s v="-"/>
    <s v="23/11/2025 14:04"/>
  </r>
  <r>
    <x v="2"/>
    <x v="2"/>
    <n v="33.333333333333336"/>
    <n v="3"/>
    <s v="GCF24"/>
    <n v="100"/>
    <n v="0"/>
    <s v="ร้านที่2"/>
    <s v="บ** ณ***นษ์"/>
    <s v="กรุงเทพมหานคร"/>
    <s v="-"/>
    <s v=""/>
    <s v="23/11/2025 14:03"/>
    <s v="-"/>
    <s v="J&amp;T Express"/>
    <s v="Tiktok"/>
    <s v="tiktok"/>
    <s v=""/>
    <s v="-"/>
    <s v="23/11/2025 14:03"/>
  </r>
  <r>
    <x v="2"/>
    <x v="2"/>
    <n v="33.333333333333336"/>
    <n v="3"/>
    <s v="GCF23"/>
    <n v="100"/>
    <n v="0"/>
    <s v="ร้านที่2"/>
    <s v="น***ันท์ ล***่วน"/>
    <s v="สมุทรปราการ"/>
    <s v="-"/>
    <s v=""/>
    <s v="23/11/2025 14:02"/>
    <s v="-"/>
    <s v="Flash Express Thailand COD"/>
    <s v="Tiktok"/>
    <s v="จ่ายทีหลัง / COD"/>
    <s v=""/>
    <s v="-"/>
    <s v="23/11/2025 14:03"/>
  </r>
  <r>
    <x v="2"/>
    <x v="2"/>
    <n v="33.333333333333336"/>
    <n v="3"/>
    <s v="GCF22"/>
    <n v="100"/>
    <n v="0"/>
    <s v="ร้านที่2"/>
    <s v="อ***ย พ***งศ์"/>
    <s v="ศรีสะเกษ"/>
    <s v="-"/>
    <s v=""/>
    <s v="23/11/2025 14:01"/>
    <s v="-"/>
    <s v="J&amp;T COD"/>
    <s v="Tiktok"/>
    <s v="จ่ายทีหลัง / COD"/>
    <s v=""/>
    <s v="-"/>
    <s v="23/11/2025 14:01"/>
  </r>
  <r>
    <x v="2"/>
    <x v="2"/>
    <n v="40"/>
    <n v="10"/>
    <s v="GCF21"/>
    <n v="322"/>
    <n v="0"/>
    <s v="ร้านที่2"/>
    <s v="บ**"/>
    <s v="Samut Prakan"/>
    <s v="-"/>
    <s v=""/>
    <s v="23/11/2025 13:58"/>
    <s v="-"/>
    <s v="Flash Express Thailand COD"/>
    <s v="Tiktok"/>
    <s v="จ่ายทีหลัง / COD"/>
    <s v=""/>
    <s v="-"/>
    <s v="23/11/2025 13:58"/>
  </r>
  <r>
    <x v="1"/>
    <x v="1"/>
    <n v="66.666666666666671"/>
    <n v="6"/>
    <s v="GCF20"/>
    <n v="200"/>
    <n v="0"/>
    <s v="ร้านที่2"/>
    <s v="ว***า แ***ั่ว"/>
    <s v="สระบุรี"/>
    <s v="-"/>
    <s v=""/>
    <s v="23/11/2025 13:57"/>
    <s v="-"/>
    <s v="J&amp;T COD"/>
    <s v="Tiktok"/>
    <s v="จ่ายทีหลัง / COD"/>
    <s v=""/>
    <s v="-"/>
    <s v="23/11/2025 13:57"/>
  </r>
  <r>
    <x v="17"/>
    <x v="20"/>
    <n v="12"/>
    <n v="10"/>
    <s v="GCF19"/>
    <n v="121"/>
    <n v="0"/>
    <s v="ร้านที่1"/>
    <s v="น******า"/>
    <s v="******คกนาโก ตำบลโคกนาโก อำเภอป่าติ้ว จังหวัดยโสธร 35150"/>
    <s v="35150"/>
    <s v="15"/>
    <s v="24/11/2025 07:17"/>
    <s v="-"/>
    <s v="SPX Express"/>
    <s v="Shopee"/>
    <s v="shopee"/>
    <s v=""/>
    <s v="-"/>
    <s v="23/11/2025 13:57"/>
  </r>
  <r>
    <x v="2"/>
    <x v="2"/>
    <n v="33.333333333333336"/>
    <n v="3"/>
    <s v="GCF18"/>
    <n v="100"/>
    <n v="0"/>
    <s v="ร้านที่2"/>
    <s v="น***ภา อ***สม"/>
    <s v="ปราจีนบุรี"/>
    <s v="-"/>
    <s v=""/>
    <s v="23/11/2025 13:57"/>
    <s v="-"/>
    <s v="J&amp;T Express"/>
    <s v="Tiktok"/>
    <s v="tiktok"/>
    <s v=""/>
    <s v="-"/>
    <s v="23/11/2025 13:57"/>
  </r>
  <r>
    <x v="1"/>
    <x v="1"/>
    <n v="66.666666666666671"/>
    <n v="3"/>
    <s v="GCF16"/>
    <n v="100"/>
    <n v="0"/>
    <s v="ร้านที่2"/>
    <s v="แ** พ***าภา"/>
    <s v="กรุงเทพมหานคร"/>
    <s v="-"/>
    <s v=""/>
    <s v="23/11/2025 13:55"/>
    <s v="-"/>
    <s v="J&amp;T Express"/>
    <s v="Tiktok"/>
    <s v="tiktok"/>
    <s v=""/>
    <s v="-"/>
    <s v="23/11/2025 13:55"/>
  </r>
  <r>
    <x v="1"/>
    <x v="1"/>
    <n v="66.666666666666671"/>
    <n v="3"/>
    <s v="GCF15"/>
    <n v="200"/>
    <n v="0"/>
    <s v="ร้านที่2"/>
    <s v="พ***า เ***กล่ำ K***า"/>
    <s v="เพชรบุรี"/>
    <s v="-"/>
    <s v=""/>
    <s v="23/11/2025 13:51"/>
    <s v="-"/>
    <s v="J&amp;T COD"/>
    <s v="Tiktok"/>
    <s v="จ่ายทีหลัง / COD"/>
    <s v=""/>
    <s v="-"/>
    <s v="23/11/2025 13:51"/>
  </r>
  <r>
    <x v="2"/>
    <x v="2"/>
    <n v="33.333333333333336"/>
    <n v="3"/>
    <s v="GCF15"/>
    <n v="200"/>
    <n v="0"/>
    <s v="ร้านที่2"/>
    <s v="พ***า เ***กล่ำ K***า"/>
    <s v="เพชรบุรี"/>
    <s v="-"/>
    <s v=""/>
    <s v="23/11/2025 13:51"/>
    <s v="-"/>
    <s v="J&amp;T COD"/>
    <s v="Tiktok"/>
    <s v="จ่ายทีหลัง / COD"/>
    <s v=""/>
    <s v="-"/>
    <s v="23/11/2025 13:51"/>
  </r>
  <r>
    <x v="12"/>
    <x v="12"/>
    <n v="10"/>
    <n v="10"/>
    <s v="GCF14"/>
    <n v="99.99"/>
    <n v="0"/>
    <s v="ร้านที่2"/>
    <s v="ป***แป๋ม"/>
    <s v="ประจวบคีรีขันธ์"/>
    <s v="-"/>
    <s v=""/>
    <s v="23/11/2025 13:50"/>
    <s v="-"/>
    <s v="J&amp;T COD"/>
    <s v="Tiktok"/>
    <s v="จ่ายทีหลัง / COD"/>
    <s v=""/>
    <s v="-"/>
    <s v="23/11/2025 13:50"/>
  </r>
  <r>
    <x v="2"/>
    <x v="2"/>
    <n v="33.333333333333336"/>
    <n v="3"/>
    <s v="GCF12"/>
    <n v="100"/>
    <n v="0"/>
    <s v="ร้านที่2"/>
    <s v="น***วราลักษณ์ พ***า"/>
    <s v="ปราจีนบุรี"/>
    <s v="-"/>
    <s v=""/>
    <s v="23/11/2025 13:49"/>
    <s v="-"/>
    <s v="J&amp;T COD"/>
    <s v="Tiktok"/>
    <s v="จ่ายทีหลัง / COD"/>
    <s v=""/>
    <s v="-"/>
    <s v="23/11/2025 13:50"/>
  </r>
  <r>
    <x v="2"/>
    <x v="2"/>
    <n v="33.333333333333336"/>
    <n v="3"/>
    <s v="GCF11"/>
    <n v="100"/>
    <n v="0"/>
    <s v="ร้านที่2"/>
    <s v="ล***า"/>
    <s v="กรุงเทพฯ"/>
    <s v="-"/>
    <s v=""/>
    <s v="23/11/2025 13:49"/>
    <s v="-"/>
    <s v="J&amp;T Express"/>
    <s v="Tiktok"/>
    <s v="tiktok"/>
    <s v=""/>
    <s v="-"/>
    <s v="23/11/2025 13:49"/>
  </r>
  <r>
    <x v="0"/>
    <x v="0"/>
    <n v="66.666666666666671"/>
    <n v="3"/>
    <s v="GCF9"/>
    <n v="100"/>
    <n v="0"/>
    <s v="ร้านที่2"/>
    <s v="ณ***์ ถ***การ"/>
    <s v="ปราจีนบุรี"/>
    <s v="-"/>
    <s v=""/>
    <s v="23/11/2025 13:47"/>
    <s v="-"/>
    <s v="J&amp;T COD"/>
    <s v="Tiktok"/>
    <s v="จ่ายทีหลัง / COD"/>
    <s v=""/>
    <s v="-"/>
    <s v="23/11/2025 13:47"/>
  </r>
  <r>
    <x v="2"/>
    <x v="2"/>
    <n v="50"/>
    <n v="6"/>
    <s v="GCF8"/>
    <n v="100"/>
    <n v="0"/>
    <s v="ร้านที่2"/>
    <s v="ว***พงษ์  ป***ญาพรกุล"/>
    <s v="สมุทรปราการ"/>
    <s v="-"/>
    <s v=""/>
    <s v="23/11/2025 13:46"/>
    <s v="-"/>
    <s v="J&amp;T COD"/>
    <s v="Tiktok"/>
    <s v="จ่ายทีหลัง / COD"/>
    <s v=""/>
    <s v="-"/>
    <s v="23/11/2025 13:46"/>
  </r>
  <r>
    <x v="1"/>
    <x v="1"/>
    <n v="66.666666666666671"/>
    <n v="3"/>
    <s v="GCF7"/>
    <n v="100"/>
    <n v="0"/>
    <s v="ร้านที่2"/>
    <s v="จ***นิภา ย***"/>
    <s v="ชัยนาท"/>
    <s v="-"/>
    <s v=""/>
    <s v="23/11/2025 13:46"/>
    <s v="-"/>
    <s v="J&amp;T COD"/>
    <s v="Tiktok"/>
    <s v="จ่ายทีหลัง / COD"/>
    <s v=""/>
    <s v="-"/>
    <s v="23/11/2025 13:46"/>
  </r>
  <r>
    <x v="0"/>
    <x v="0"/>
    <n v="66.666666666666671"/>
    <n v="3"/>
    <s v="GCF6"/>
    <n v="100"/>
    <n v="0"/>
    <s v="ร้านที่2"/>
    <s v="ส***ิณ อ***รา"/>
    <s v="นครศรีธรรมราช"/>
    <s v="-"/>
    <s v=""/>
    <s v="23/11/2025 13:43"/>
    <s v="-"/>
    <s v="J&amp;T COD"/>
    <s v="Tiktok"/>
    <s v="จ่ายทีหลัง / COD"/>
    <s v=""/>
    <s v="-"/>
    <s v="23/11/2025 13:44"/>
  </r>
  <r>
    <x v="15"/>
    <x v="17"/>
    <n v="13"/>
    <n v="2"/>
    <s v="GCF5"/>
    <n v="30"/>
    <n v="4"/>
    <s v="ร้านที่1"/>
    <s v="เ******ญ"/>
    <s v="******บลบางปลา อำเภอบางเลน จังหวัดนครปฐม 73130"/>
    <s v="73130"/>
    <s v="14"/>
    <s v="23/11/2025 14:13"/>
    <s v="-"/>
    <s v="SPX Express"/>
    <s v="Shopee"/>
    <s v="shopee"/>
    <s v=""/>
    <s v="-"/>
    <s v="23/11/2025 13:38"/>
  </r>
  <r>
    <x v="10"/>
    <x v="10"/>
    <n v="75"/>
    <n v="3"/>
    <s v="GCF4"/>
    <n v="215"/>
    <n v="0"/>
    <s v="ร้านที่1"/>
    <s v="N******."/>
    <s v="****** ตำบล ห้องแซง ตำบลห้องแซง อำเภอเลิงนกทา จังหวัดยโสธร 35120"/>
    <s v="35120"/>
    <s v="94"/>
    <s v="23/11/2025 13:38"/>
    <s v="-"/>
    <s v="SPX Express"/>
    <s v="Shopee"/>
    <s v="shopee"/>
    <s v=""/>
    <s v="-"/>
    <s v="23/11/2025 13:38"/>
  </r>
  <r>
    <x v="15"/>
    <x v="17"/>
    <n v="13"/>
    <n v="1"/>
    <s v="GCF3"/>
    <n v="13"/>
    <n v="0"/>
    <s v="ร้านที่1"/>
    <s v="แ***ม"/>
    <s v="******บลม่วงค่อม ตำบลม่วงค่อม อำเภอชัยบาดาล จังหวัดลพบุรี 15230"/>
    <s v="15230"/>
    <s v="49"/>
    <s v="23/11/2025 14:07"/>
    <s v="-"/>
    <s v="SPX Express"/>
    <s v="Shopee"/>
    <s v="shopee"/>
    <s v=""/>
    <s v="-"/>
    <s v="23/11/2025 13:34"/>
  </r>
  <r>
    <x v="10"/>
    <x v="21"/>
    <n v="68"/>
    <n v="2"/>
    <s v="GCF2"/>
    <n v="200"/>
    <n v="64"/>
    <s v="ร้านที่1"/>
    <s v="ธนวัฒน์ เคารพาพงศ์"/>
    <s v="เลขที่ 20 บริษัท  วีวี ดิสทริบิวชั่น จำกัด อาคารคลังสินค้า 1 ซ.งามวงศ์วาน 9 ถ.งามวงศ์วาน · บางกระสอ/ Bang Kraso_x000a__x000a_เมืองนนทบุรี/ Mueang Nonthaburiนนทบุรี/ Nonthaburi_x000a_11000"/>
    <s v="11000"/>
    <s v="660653535652"/>
    <s v="23/11/2025 13:20"/>
    <s v="-"/>
    <s v="Kerry_dropoff"/>
    <s v="Lazada"/>
    <s v="lazada"/>
    <s v=""/>
    <s v="-"/>
    <s v="23/11/2025 13:20"/>
  </r>
  <r>
    <x v="0"/>
    <x v="0"/>
    <n v="66.666666666666671"/>
    <n v="6"/>
    <s v="GCF1"/>
    <n v="200"/>
    <n v="0"/>
    <s v="ร้านที่2"/>
    <s v="ส*** พ***ทพ"/>
    <s v="ราชบุรี"/>
    <s v="-"/>
    <s v=""/>
    <s v="23/11/2025 13:18"/>
    <s v="-"/>
    <s v="J&amp;T Express"/>
    <s v="Tiktok"/>
    <s v="tiktok"/>
    <s v=""/>
    <s v="-"/>
    <s v="23/11/2025 13:18"/>
  </r>
  <r>
    <x v="0"/>
    <x v="0"/>
    <n v="66.666666666666671"/>
    <n v="3"/>
    <s v="GCF0"/>
    <n v="100"/>
    <n v="0"/>
    <s v="ร้านที่2"/>
    <s v="ว***ดา"/>
    <s v="นครศรีธรรมราช"/>
    <s v="-"/>
    <s v=""/>
    <s v="23/11/2025 13:14"/>
    <s v="-"/>
    <s v="J&amp;T COD"/>
    <s v="Tiktok"/>
    <s v="จ่ายทีหลัง / COD"/>
    <s v=""/>
    <s v="-"/>
    <s v="23/11/2025 13:14"/>
  </r>
  <r>
    <x v="14"/>
    <x v="16"/>
    <n v="50"/>
    <n v="1"/>
    <s v="GCE99"/>
    <n v="100"/>
    <n v="0"/>
    <s v="ร้านที่4"/>
    <s v="ร***ัตน์"/>
    <s v="บุรีรัมย์"/>
    <s v="-"/>
    <s v=""/>
    <s v="23/11/2025 13:05"/>
    <s v="-"/>
    <s v="J&amp;T COD"/>
    <s v="Tiktok"/>
    <s v="จ่ายทีหลัง / COD"/>
    <s v=""/>
    <s v="-"/>
    <s v="23/11/2025 13:05"/>
  </r>
  <r>
    <x v="18"/>
    <x v="22"/>
    <n v="50"/>
    <n v="1"/>
    <s v="GCE99"/>
    <n v="100"/>
    <n v="0"/>
    <s v="ร้านที่4"/>
    <s v="ร***ัตน์"/>
    <s v="บุรีรัมย์"/>
    <s v="-"/>
    <s v=""/>
    <s v="23/11/2025 13:05"/>
    <s v="-"/>
    <s v="J&amp;T COD"/>
    <s v="Tiktok"/>
    <s v="จ่ายทีหลัง / COD"/>
    <s v=""/>
    <s v="-"/>
    <s v="23/11/2025 13:05"/>
  </r>
  <r>
    <x v="19"/>
    <x v="23"/>
    <n v="50"/>
    <n v="1"/>
    <s v="GCE99"/>
    <n v="100"/>
    <n v="0"/>
    <s v="ร้านที่4"/>
    <s v="ร***ัตน์"/>
    <s v="บุรีรัมย์"/>
    <s v="-"/>
    <s v=""/>
    <s v="23/11/2025 13:05"/>
    <s v="-"/>
    <s v="J&amp;T COD"/>
    <s v="Tiktok"/>
    <s v="จ่ายทีหลัง / COD"/>
    <s v=""/>
    <s v="-"/>
    <s v="23/11/2025 13:05"/>
  </r>
  <r>
    <x v="0"/>
    <x v="0"/>
    <n v="66.666666666666671"/>
    <n v="3"/>
    <s v="GCE98"/>
    <n v="200"/>
    <n v="0"/>
    <s v="ร้านที่2"/>
    <s v="ไ***ลย์    อ***ลังษีกุล"/>
    <s v="ชุมพร"/>
    <s v="-"/>
    <s v=""/>
    <s v="23/11/2025 13:03"/>
    <s v="-"/>
    <s v="J&amp;T Express"/>
    <s v="Tiktok"/>
    <s v="tiktok"/>
    <s v=""/>
    <s v="-"/>
    <s v="23/11/2025 13:03"/>
  </r>
  <r>
    <x v="2"/>
    <x v="2"/>
    <n v="33.333333333333336"/>
    <n v="3"/>
    <s v="GCE98"/>
    <n v="200"/>
    <n v="0"/>
    <s v="ร้านที่2"/>
    <s v="ไ***ลย์    อ***ลังษีกุล"/>
    <s v="ชุมพร"/>
    <s v="-"/>
    <s v=""/>
    <s v="23/11/2025 13:03"/>
    <s v="-"/>
    <s v="J&amp;T Express"/>
    <s v="Tiktok"/>
    <s v="tiktok"/>
    <s v=""/>
    <s v="-"/>
    <s v="23/11/2025 13:03"/>
  </r>
  <r>
    <x v="19"/>
    <x v="23"/>
    <n v="42"/>
    <n v="1"/>
    <s v="GCE97"/>
    <n v="42"/>
    <n v="0"/>
    <s v="ร้านที่1"/>
    <s v="ส******์"/>
    <s v="******เม็ก, อำเภอสิรินธร ตำบลช่องเม็ก อำเภอสิรินธร จังหวัดอุบลราชธานี 34350"/>
    <s v="34350"/>
    <s v="09"/>
    <s v="23/11/2025 13:32"/>
    <s v="-"/>
    <s v="SPX Express"/>
    <s v="Shopee"/>
    <s v="shopee"/>
    <s v=""/>
    <s v="-"/>
    <s v="23/11/2025 13:02"/>
  </r>
  <r>
    <x v="12"/>
    <x v="12"/>
    <n v="10"/>
    <n v="20"/>
    <s v="GCE96"/>
    <n v="200.98"/>
    <n v="0"/>
    <s v="ร้านที่1"/>
    <s v="สุ​วัฒนา​ สุว​รรณวัฒน์"/>
    <s v="110ช่างอากาศอุทิศ10แยก1-2-2_x000a__x000a_ดอนเมือง/ Don Mueangกรุงเทพมหานคร/ Bangkok_x000a_10210"/>
    <s v="10210"/>
    <s v="660929365439"/>
    <s v="23/11/2025 12:58"/>
    <s v="-"/>
    <s v="Kerry_dropoff"/>
    <s v="Lazada"/>
    <s v="lazada"/>
    <s v=""/>
    <s v="-"/>
    <s v="23/11/2025 12:58"/>
  </r>
  <r>
    <x v="0"/>
    <x v="0"/>
    <n v="66.666666666666671"/>
    <n v="3"/>
    <s v="GCE95"/>
    <n v="100"/>
    <n v="0"/>
    <s v="ร้านที่2"/>
    <s v="ก***าส ส***พศาลสุข"/>
    <s v="ชัยนาท"/>
    <s v="-"/>
    <s v=""/>
    <s v="23/11/2025 12:55"/>
    <s v="-"/>
    <s v="J&amp;T COD"/>
    <s v="Tiktok"/>
    <s v="จ่ายทีหลัง / COD"/>
    <s v=""/>
    <s v="-"/>
    <s v="23/11/2025 12:55"/>
  </r>
  <r>
    <x v="1"/>
    <x v="1"/>
    <n v="66.666666666666671"/>
    <n v="3"/>
    <s v="GCE94"/>
    <n v="100"/>
    <n v="0"/>
    <s v="ร้านที่2"/>
    <s v="เ***นี เ***มน"/>
    <s v="Bangkok"/>
    <s v="-"/>
    <s v=""/>
    <s v="23/11/2025 12:52"/>
    <s v="-"/>
    <s v="J&amp;T COD"/>
    <s v="Tiktok"/>
    <s v="จ่ายทีหลัง / COD"/>
    <s v=""/>
    <s v="-"/>
    <s v="23/11/2025 12:52"/>
  </r>
  <r>
    <x v="12"/>
    <x v="12"/>
    <n v="10"/>
    <n v="10"/>
    <s v="GCE93"/>
    <n v="99.99"/>
    <n v="0"/>
    <s v="ร้านที่2"/>
    <s v="ก***นา ว***ิภารมณ์"/>
    <s v="ฉะเชิงเทรา"/>
    <s v="-"/>
    <s v=""/>
    <s v="23/11/2025 12:49"/>
    <s v="-"/>
    <s v="J&amp;T COD"/>
    <s v="Tiktok"/>
    <s v="จ่ายทีหลัง / COD"/>
    <s v=""/>
    <s v="-"/>
    <s v="23/11/2025 12:49"/>
  </r>
  <r>
    <x v="2"/>
    <x v="2"/>
    <n v="33.333333333333336"/>
    <n v="3"/>
    <s v="GCE92"/>
    <n v="100"/>
    <n v="0"/>
    <s v="ร้านที่2"/>
    <s v="ก***นา ว***ิภารมณ์"/>
    <s v="ฉะเชิงเทรา"/>
    <s v="-"/>
    <s v=""/>
    <s v="23/11/2025 12:45"/>
    <s v="-"/>
    <s v="J&amp;T COD"/>
    <s v="Tiktok"/>
    <s v="จ่ายทีหลัง / COD"/>
    <s v=""/>
    <s v="-"/>
    <s v="23/11/2025 12:45"/>
  </r>
  <r>
    <x v="2"/>
    <x v="2"/>
    <n v="33.333333333333336"/>
    <n v="3"/>
    <s v="GCE91"/>
    <n v="100"/>
    <n v="0"/>
    <s v="ร้านที่2"/>
    <s v="S***i T***tong"/>
    <s v="ประจวบคีรีขันธ์"/>
    <s v="-"/>
    <s v=""/>
    <s v="23/11/2025 12:34"/>
    <s v="-"/>
    <s v="J&amp;T COD"/>
    <s v="Tiktok"/>
    <s v="จ่ายทีหลัง / COD"/>
    <s v=""/>
    <s v="766785787961"/>
    <s v="23/11/2025 12:35"/>
  </r>
  <r>
    <x v="0"/>
    <x v="0"/>
    <n v="33"/>
    <n v="10"/>
    <s v="GCE90"/>
    <n v="322.06"/>
    <n v="0"/>
    <s v="ร้านที่2"/>
    <s v="ก***า ศ***ะนัน"/>
    <s v="กรุงเทพฯ"/>
    <s v="-"/>
    <s v=""/>
    <s v="23/11/2025 12:31"/>
    <s v="-"/>
    <s v="J&amp;T COD"/>
    <s v="Tiktok"/>
    <s v="จ่ายทีหลัง / COD"/>
    <s v=""/>
    <s v="766773083941"/>
    <s v="23/11/2025 12:31"/>
  </r>
  <r>
    <x v="11"/>
    <x v="11"/>
    <n v="54.5"/>
    <n v="2"/>
    <s v="GCE87"/>
    <n v="71"/>
    <n v="7"/>
    <s v="ร้านที่1"/>
    <s v="ศุภัคชญา วีรสกุล"/>
    <s v="110/51 มบ.ปาล์มวิลล่า ต.ป่าคลอก_x000a__x000a_ถลาง/ Thalangภูเก็ต/ Phuket_x000a_83110"/>
    <s v="83110"/>
    <s v="660910341127"/>
    <s v="23/11/2025 12:20"/>
    <s v="-"/>
    <s v="Kerry_dropoff"/>
    <s v="Lazada"/>
    <s v="lazada"/>
    <s v=""/>
    <s v="-"/>
    <s v="23/11/2025 12:20"/>
  </r>
  <r>
    <x v="2"/>
    <x v="2"/>
    <n v="33.333333333333336"/>
    <n v="3"/>
    <s v="GCE86"/>
    <n v="100"/>
    <n v="0"/>
    <s v="ร้านที่2"/>
    <s v="พ***นภา ว***า"/>
    <s v="พระนครศรีอยุธยา"/>
    <s v="-"/>
    <s v=""/>
    <s v="23/11/2025 12:10"/>
    <s v="-"/>
    <s v="Flash Express Thailand COD"/>
    <s v="Tiktok"/>
    <s v="จ่ายทีหลัง / COD"/>
    <s v=""/>
    <s v="THT05062A2QWM6Z"/>
    <s v="23/11/2025 12:10"/>
  </r>
  <r>
    <x v="8"/>
    <x v="8"/>
    <n v="66"/>
    <n v="1"/>
    <s v="GCE85"/>
    <n v="230"/>
    <n v="0"/>
    <s v="ร้านที่1"/>
    <s v="ส******์"/>
    <s v="******ม.3 ต.ท่าพญา อ.ปะเหลียน จ.ตรัง 92140 ตำบลท่าพญา อำเภอปะเหลียน จังหวัดตรัง 92140"/>
    <s v="92140"/>
    <s v="68"/>
    <s v="23/11/2025 12:36"/>
    <s v="-"/>
    <s v="SPX Express"/>
    <s v="Shopee"/>
    <s v="shopee"/>
    <s v=""/>
    <s v="TH254830451857U"/>
    <s v="23/11/2025 12:06"/>
  </r>
  <r>
    <x v="9"/>
    <x v="9"/>
    <n v="66"/>
    <n v="1"/>
    <s v="GCE85"/>
    <n v="230"/>
    <n v="0"/>
    <s v="ร้านที่1"/>
    <s v="ส******์"/>
    <s v="******ม.3 ต.ท่าพญา อ.ปะเหลียน จ.ตรัง 92140 ตำบลท่าพญา อำเภอปะเหลียน จังหวัดตรัง 92140"/>
    <s v="92140"/>
    <s v="68"/>
    <s v="23/11/2025 12:36"/>
    <s v="-"/>
    <s v="SPX Express"/>
    <s v="Shopee"/>
    <s v="shopee"/>
    <s v=""/>
    <s v="TH254830451857U"/>
    <s v="23/11/2025 12:06"/>
  </r>
  <r>
    <x v="10"/>
    <x v="10"/>
    <n v="67"/>
    <n v="1"/>
    <s v="GCE85"/>
    <n v="230"/>
    <n v="0"/>
    <s v="ร้านที่1"/>
    <s v="ส******์"/>
    <s v="******ม.3 ต.ท่าพญา อ.ปะเหลียน จ.ตรัง 92140 ตำบลท่าพญา อำเภอปะเหลียน จังหวัดตรัง 92140"/>
    <s v="92140"/>
    <s v="68"/>
    <s v="23/11/2025 12:36"/>
    <s v="-"/>
    <s v="SPX Express"/>
    <s v="Shopee"/>
    <s v="shopee"/>
    <s v=""/>
    <s v="TH254830451857U"/>
    <s v="23/11/2025 12:06"/>
  </r>
  <r>
    <x v="10"/>
    <x v="21"/>
    <n v="76.5"/>
    <n v="1"/>
    <s v="GCE84"/>
    <n v="76.5"/>
    <n v="0"/>
    <s v="ร้านที่1"/>
    <s v="นภัทร ลุนจักร์"/>
    <s v="48 หมู่2 ต.ชอนม่วง อ.บ้านหมี่ จ.ลพบุรี บ้านป้ามวล ลุงขาว_x000a__x000a_บ้านหมี่/ Ban Miลพบุรี/ Lopburi_x000a_15110"/>
    <s v="15110"/>
    <s v=""/>
    <s v="-"/>
    <s v="-"/>
    <s v="Kerry_dropoff"/>
    <s v="Lazada"/>
    <s v="-"/>
    <s v=""/>
    <s v="-"/>
    <s v="23/11/2025 12:02"/>
  </r>
  <r>
    <x v="10"/>
    <x v="10"/>
    <n v="66.333333333333329"/>
    <n v="3"/>
    <s v="GCE83"/>
    <n v="220"/>
    <n v="0"/>
    <s v="ร้านที่4"/>
    <s v="พ***นอง ค***วัด"/>
    <s v="ร้อยเอ็ด"/>
    <s v="-"/>
    <s v=""/>
    <s v="23/11/2025 11:48"/>
    <s v="-"/>
    <s v="J&amp;T Express"/>
    <s v="Tiktok"/>
    <s v="tiktok"/>
    <s v=""/>
    <s v="766764383910"/>
    <s v="23/11/2025 11:48"/>
  </r>
  <r>
    <x v="12"/>
    <x v="12"/>
    <n v="10"/>
    <n v="30"/>
    <s v="GCE82"/>
    <n v="320"/>
    <n v="20"/>
    <s v="ร้านที่10"/>
    <s v="นางนวลจันทร์ เกลียวทอง"/>
    <s v="40ซ.โดนไข2ต.ในเมืองอ.เมืองจ.สุรินทร์ 32000"/>
    <s v="32000"/>
    <s v="0850253928"/>
    <s v="23/11/2025 10:11"/>
    <s v="raweewan5499@gmail.com"/>
    <s v="EMS"/>
    <s v="facebook"/>
    <s v="กสิกร"/>
    <s v="**ถ้ามีกาแฟ ขอกาแฟ10ชิ้น"/>
    <s v="-"/>
    <s v="23/11/2025 11:42"/>
  </r>
  <r>
    <x v="0"/>
    <x v="0"/>
    <n v="66.666666666666671"/>
    <n v="3"/>
    <s v="GCE81"/>
    <n v="100"/>
    <n v="0"/>
    <s v="ร้านที่2"/>
    <s v="ส*** พ***าลา"/>
    <s v="สระบุรี"/>
    <s v="-"/>
    <s v=""/>
    <s v="23/11/2025 11:41"/>
    <s v="-"/>
    <s v="Flash Express Thailand COD"/>
    <s v="Tiktok"/>
    <s v="จ่ายทีหลัง / COD"/>
    <s v=""/>
    <s v="THT10042A2QV98Z"/>
    <s v="23/11/2025 11:42"/>
  </r>
  <r>
    <x v="0"/>
    <x v="0"/>
    <n v="66.666666666666671"/>
    <n v="3"/>
    <s v="GCE80"/>
    <n v="100"/>
    <n v="0"/>
    <s v="ร้านที่2"/>
    <s v="บ***ร ช***งเนิน"/>
    <s v="นครปฐม"/>
    <s v="-"/>
    <s v=""/>
    <s v="23/11/2025 11:38"/>
    <s v="-"/>
    <s v="Flash Express Thailand COD"/>
    <s v="Tiktok"/>
    <s v="จ่ายทีหลัง / COD"/>
    <s v=""/>
    <s v="THT15062A48Q85Z"/>
    <s v="23/11/2025 11:38"/>
  </r>
  <r>
    <x v="1"/>
    <x v="1"/>
    <n v="66.666666666666671"/>
    <n v="3"/>
    <s v="GCE79"/>
    <n v="100"/>
    <n v="0"/>
    <s v="ร้านที่2"/>
    <s v="จ***กฤษณ์  ส***ก"/>
    <s v="พิษณุโลก"/>
    <s v="-"/>
    <s v=""/>
    <s v="23/11/2025 11:32"/>
    <s v="-"/>
    <s v="J&amp;T Express"/>
    <s v="Tiktok"/>
    <s v="tiktok"/>
    <s v=""/>
    <s v="766718682925"/>
    <s v="23/11/2025 11:31"/>
  </r>
  <r>
    <x v="10"/>
    <x v="10"/>
    <n v="66.333333333333329"/>
    <n v="3"/>
    <s v="GCE78"/>
    <n v="220"/>
    <n v="0"/>
    <s v="ร้านที่4"/>
    <s v="อ***รา ส***วงค์"/>
    <s v="สุพรรณบุรี"/>
    <s v="-"/>
    <s v=""/>
    <s v="23/11/2025 11:29"/>
    <s v="-"/>
    <s v="J&amp;T COD"/>
    <s v="Tiktok"/>
    <s v="จ่ายทีหลัง / COD"/>
    <s v=""/>
    <s v="766747672950"/>
    <s v="23/11/2025 11:29"/>
  </r>
  <r>
    <x v="2"/>
    <x v="2"/>
    <n v="50"/>
    <n v="6"/>
    <s v="GCE77"/>
    <n v="200"/>
    <n v="0"/>
    <s v="ร้านที่2"/>
    <s v="ส***ียง ท***ต็ม"/>
    <s v="ชลบุรี"/>
    <s v="-"/>
    <s v=""/>
    <s v="23/11/2025 11:27"/>
    <s v="-"/>
    <s v="J&amp;T Express"/>
    <s v="Tiktok"/>
    <s v="tiktok"/>
    <s v=""/>
    <s v="766708788930"/>
    <s v="23/11/2025 11:27"/>
  </r>
  <r>
    <x v="2"/>
    <x v="2"/>
    <n v="33.333333333333336"/>
    <n v="3"/>
    <s v="GCE76"/>
    <n v="100"/>
    <n v="0"/>
    <s v="ร้านที่2"/>
    <s v="แ** ร***าติ"/>
    <s v="สุราษฎร์ธานี"/>
    <s v="-"/>
    <s v=""/>
    <s v="23/11/2025 11:25"/>
    <s v="-"/>
    <s v="J&amp;T COD"/>
    <s v="Tiktok"/>
    <s v="จ่ายทีหลัง / COD"/>
    <s v=""/>
    <s v="766763585965"/>
    <s v="23/11/2025 11:25"/>
  </r>
  <r>
    <x v="0"/>
    <x v="0"/>
    <n v="66.666666666666671"/>
    <n v="3"/>
    <s v="GCE75"/>
    <n v="100"/>
    <n v="0"/>
    <s v="ร้านที่2"/>
    <s v="แ*** ค***น้ำ"/>
    <s v="กรุงเทพฯ"/>
    <s v="-"/>
    <s v=""/>
    <s v="23/11/2025 11:22"/>
    <s v="-"/>
    <s v="J&amp;T COD"/>
    <s v="Tiktok"/>
    <s v="จ่ายทีหลัง / COD"/>
    <s v=""/>
    <s v="766704186975"/>
    <s v="23/11/2025 11:22"/>
  </r>
  <r>
    <x v="2"/>
    <x v="2"/>
    <n v="50"/>
    <n v="6"/>
    <s v="GCE74"/>
    <n v="200"/>
    <n v="0"/>
    <s v="ร้านที่2"/>
    <s v="น***ัศมี อ***วรทัต"/>
    <s v="นครราชสีมา"/>
    <s v="-"/>
    <s v=""/>
    <s v="23/11/2025 11:20"/>
    <s v="-"/>
    <s v="J&amp;T COD"/>
    <s v="Tiktok"/>
    <s v="จ่ายทีหลัง / COD"/>
    <s v=""/>
    <s v="766775581935"/>
    <s v="23/11/2025 11:20"/>
  </r>
  <r>
    <x v="2"/>
    <x v="2"/>
    <n v="50"/>
    <n v="6"/>
    <s v="GCE73"/>
    <n v="200"/>
    <n v="0"/>
    <s v="ร้านที่2"/>
    <s v="น***ัศมี อ***วรทัต"/>
    <s v="นครราชสีมา"/>
    <s v="-"/>
    <s v=""/>
    <s v="23/11/2025 11:18"/>
    <s v="-"/>
    <s v="J&amp;T COD"/>
    <s v="Tiktok"/>
    <s v="จ่ายทีหลัง / COD"/>
    <s v=""/>
    <s v="766705184932"/>
    <s v="23/11/2025 11:18"/>
  </r>
  <r>
    <x v="0"/>
    <x v="0"/>
    <n v="66.666666666666671"/>
    <n v="3"/>
    <s v="GCE72"/>
    <n v="100"/>
    <n v="0"/>
    <s v="ร้านที่2"/>
    <s v="ม***ี เ***ยมกล้า"/>
    <s v="สุพรรณบุรี"/>
    <s v="-"/>
    <s v=""/>
    <s v="23/11/2025 11:13"/>
    <s v="-"/>
    <s v="Flash Express Thailand COD"/>
    <s v="Tiktok"/>
    <s v="จ่ายทีหลัง / COD"/>
    <s v=""/>
    <s v="THT14012A48PN3Z"/>
    <s v="23/11/2025 11:14"/>
  </r>
  <r>
    <x v="0"/>
    <x v="0"/>
    <n v="66.666666666666671"/>
    <n v="6"/>
    <s v="GCE71"/>
    <n v="200"/>
    <n v="0"/>
    <s v="ร้านที่2"/>
    <s v="พ***ร ส***งวรรณศิริ"/>
    <s v="สกลนคร"/>
    <s v="-"/>
    <s v=""/>
    <s v="23/11/2025 11:08"/>
    <s v="-"/>
    <s v="J&amp;T COD"/>
    <s v="Tiktok"/>
    <s v="จ่ายทีหลัง / COD"/>
    <s v=""/>
    <s v="766742385986"/>
    <s v="23/11/2025 11:09"/>
  </r>
  <r>
    <x v="2"/>
    <x v="2"/>
    <n v="33.333333333333336"/>
    <n v="3"/>
    <s v="GCE70"/>
    <n v="100"/>
    <n v="0"/>
    <s v="ร้านที่2"/>
    <s v="ส***ย  จ***ร์ภักดี"/>
    <s v="ประจวบคีรีขันธ์"/>
    <s v="-"/>
    <s v=""/>
    <s v="23/11/2025 11:08"/>
    <s v="-"/>
    <s v="J&amp;T COD"/>
    <s v="Tiktok"/>
    <s v="จ่ายทีหลัง / COD"/>
    <s v=""/>
    <s v="766774886916"/>
    <s v="23/11/2025 11:08"/>
  </r>
  <r>
    <x v="7"/>
    <x v="7"/>
    <n v="139"/>
    <n v="1"/>
    <s v="GCE69"/>
    <n v="108.99"/>
    <n v="0"/>
    <s v="ร้านที่2"/>
    <s v="ม***"/>
    <s v="กรุงเทพฯ"/>
    <s v="-"/>
    <s v=""/>
    <s v="23/11/2025 11:07"/>
    <s v="-"/>
    <s v="J&amp;T Express"/>
    <s v="Tiktok"/>
    <s v="tiktok"/>
    <s v=""/>
    <s v="766746577004"/>
    <s v="23/11/2025 11:07"/>
  </r>
  <r>
    <x v="0"/>
    <x v="0"/>
    <n v="66.666666666666671"/>
    <n v="3"/>
    <s v="GCE68"/>
    <n v="100"/>
    <n v="0"/>
    <s v="ร้านที่2"/>
    <s v="ป***รดา ก***วัฒน์"/>
    <s v="ศรีสะเกษ"/>
    <s v="-"/>
    <s v=""/>
    <s v="23/11/2025 11:01"/>
    <s v="-"/>
    <s v="J&amp;T Express"/>
    <s v="Tiktok"/>
    <s v="tiktok"/>
    <s v=""/>
    <s v="766743388972"/>
    <s v="23/11/2025 11:01"/>
  </r>
  <r>
    <x v="15"/>
    <x v="17"/>
    <n v="13"/>
    <n v="2"/>
    <s v="GCE67"/>
    <n v="30"/>
    <n v="4"/>
    <s v="ร้านที่1"/>
    <s v="ช**า"/>
    <s v="******นตั้ง ตำบลหินตั้ง อำเภอเมืองนครนายก จังหวัดนครนายก 26000"/>
    <s v="26000"/>
    <s v="69"/>
    <s v="23/11/2025 10:56"/>
    <s v="-"/>
    <s v="SPX Express"/>
    <s v="Shopee"/>
    <s v="shopee"/>
    <s v=""/>
    <s v="TH2587845530949"/>
    <s v="23/11/2025 10:56"/>
  </r>
  <r>
    <x v="0"/>
    <x v="0"/>
    <n v="66.666666666666671"/>
    <n v="3"/>
    <s v="GCE66"/>
    <n v="100"/>
    <n v="0"/>
    <s v="ร้านที่2"/>
    <s v="ฐ***ภา ห***สุภา"/>
    <s v="ตาก"/>
    <s v="-"/>
    <s v=""/>
    <s v="23/11/2025 10:53"/>
    <s v="-"/>
    <s v="J&amp;T COD"/>
    <s v="Tiktok"/>
    <s v="จ่ายทีหลัง / COD"/>
    <s v=""/>
    <s v="766759081922"/>
    <s v="23/11/2025 10:53"/>
  </r>
  <r>
    <x v="2"/>
    <x v="2"/>
    <n v="33.333333333333336"/>
    <n v="3"/>
    <s v="GCE65"/>
    <n v="100"/>
    <n v="0"/>
    <s v="ร้านที่2"/>
    <s v="จ***รัตน์ เ***แจ่ม"/>
    <s v="กรุงเทพฯ"/>
    <s v="-"/>
    <s v=""/>
    <s v="23/11/2025 10:39"/>
    <s v="-"/>
    <s v="J&amp;T Express"/>
    <s v="Tiktok"/>
    <s v="tiktok"/>
    <s v=""/>
    <s v="766787386960"/>
    <s v="23/11/2025 10:39"/>
  </r>
  <r>
    <x v="0"/>
    <x v="0"/>
    <n v="66.666666666666671"/>
    <n v="6"/>
    <s v="GCE64"/>
    <n v="200"/>
    <n v="0"/>
    <s v="ร้านที่2"/>
    <s v="ส***นทร์  ย***ใหญ่"/>
    <s v="พระนครศรีอยุธยา"/>
    <s v="-"/>
    <s v=""/>
    <s v="23/11/2025 10:34"/>
    <s v="-"/>
    <s v="J&amp;T Express"/>
    <s v="Tiktok"/>
    <s v="tiktok"/>
    <s v=""/>
    <s v="766753787973"/>
    <s v="23/11/2025 10:33"/>
  </r>
  <r>
    <x v="10"/>
    <x v="21"/>
    <n v="80.75"/>
    <n v="1"/>
    <s v="GCE63"/>
    <n v="87.75"/>
    <n v="7"/>
    <s v="ร้านที่1"/>
    <s v="อิงอร ขวัญงาม"/>
    <s v="57/49ม.ราญทองซ.พหลโยธิน67ม.ราญทองตอนุสาวรีย์อ.บางเขน_x000a__x000a_บางเขน/ Bang Khenกรุงเทพมหานคร/ Bangkok_x000a_10220"/>
    <s v="10220"/>
    <s v="660634214741"/>
    <s v="23/11/2025 10:32"/>
    <s v="-"/>
    <s v="Kerry_dropoff"/>
    <s v="Lazada"/>
    <s v="lazada"/>
    <s v=""/>
    <s v="-"/>
    <s v="23/11/2025 10:29"/>
  </r>
  <r>
    <x v="0"/>
    <x v="0"/>
    <n v="66.666666666666671"/>
    <n v="3"/>
    <s v="GCE62"/>
    <n v="100"/>
    <n v="0"/>
    <s v="ร้านที่2"/>
    <s v="ป***้"/>
    <s v="นครสวรรค์"/>
    <s v="-"/>
    <s v=""/>
    <s v="23/11/2025 10:22"/>
    <s v="-"/>
    <s v="J&amp;T Express"/>
    <s v="Tiktok"/>
    <s v="tiktok"/>
    <s v=""/>
    <s v="766769182970"/>
    <s v="23/11/2025 10:22"/>
  </r>
  <r>
    <x v="2"/>
    <x v="2"/>
    <n v="50"/>
    <n v="6"/>
    <s v="GCE61"/>
    <n v="200"/>
    <n v="0"/>
    <s v="ร้านที่2"/>
    <s v="ช***ิยา ป***ารักษ์"/>
    <s v="นครศรีธรรมราช"/>
    <s v="-"/>
    <s v=""/>
    <s v="23/11/2025 10:18"/>
    <s v="-"/>
    <s v="Flash Express Thailand COD"/>
    <s v="Tiktok"/>
    <s v="จ่ายทีหลัง / COD"/>
    <s v=""/>
    <s v="THT64012A2QRG4Z"/>
    <s v="23/11/2025 10:18"/>
  </r>
  <r>
    <x v="2"/>
    <x v="2"/>
    <n v="33.333333333333336"/>
    <n v="3"/>
    <s v="GCE61"/>
    <n v="200"/>
    <n v="0"/>
    <s v="ร้านที่2"/>
    <s v="ช***ิยา ป***ารักษ์"/>
    <s v="นครศรีธรรมราช"/>
    <s v="-"/>
    <s v=""/>
    <s v="23/11/2025 10:18"/>
    <s v="-"/>
    <s v="Flash Express Thailand COD"/>
    <s v="Tiktok"/>
    <s v="จ่ายทีหลัง / COD"/>
    <s v=""/>
    <s v="THT64012A2QRG4Z"/>
    <s v="23/11/2025 10:18"/>
  </r>
  <r>
    <x v="2"/>
    <x v="2"/>
    <n v="33.333333333333336"/>
    <n v="3"/>
    <s v="GCE60"/>
    <n v="106"/>
    <n v="6"/>
    <s v="ร้านที่2"/>
    <s v="ฮ**"/>
    <s v="กรุงเทพฯ"/>
    <s v="-"/>
    <s v=""/>
    <s v="23/11/2025 10:17"/>
    <s v="-"/>
    <s v="J&amp;T COD"/>
    <s v="Tiktok"/>
    <s v="จ่ายทีหลัง / COD"/>
    <s v=""/>
    <s v="766781985966"/>
    <s v="23/11/2025 10:17"/>
  </r>
  <r>
    <x v="2"/>
    <x v="2"/>
    <n v="33.333333333333336"/>
    <n v="3"/>
    <s v="GCE58"/>
    <n v="100"/>
    <n v="0"/>
    <s v="ร้านที่2"/>
    <s v="m**"/>
    <s v="Bangkok"/>
    <s v="-"/>
    <s v=""/>
    <s v="23/11/2025 10:13"/>
    <s v="-"/>
    <s v="J&amp;T COD"/>
    <s v="Tiktok"/>
    <s v="จ่ายทีหลัง / COD"/>
    <s v=""/>
    <s v="766713684925"/>
    <s v="23/11/2025 10:13"/>
  </r>
  <r>
    <x v="0"/>
    <x v="0"/>
    <n v="33"/>
    <n v="10"/>
    <s v="GCE57"/>
    <n v="322.06"/>
    <n v="0"/>
    <s v="ร้านที่2"/>
    <s v="ส***ล ศ***ภัย"/>
    <s v="นครราชสีมา"/>
    <s v="-"/>
    <s v=""/>
    <s v="23/11/2025 10:02"/>
    <s v="-"/>
    <s v="J&amp;T COD"/>
    <s v="Tiktok"/>
    <s v="จ่ายทีหลัง / COD"/>
    <s v=""/>
    <s v="766742083940"/>
    <s v="23/11/2025 10:02"/>
  </r>
  <r>
    <x v="2"/>
    <x v="2"/>
    <n v="50"/>
    <n v="6"/>
    <s v="GCE56"/>
    <n v="100"/>
    <n v="0"/>
    <s v="ร้านที่2"/>
    <s v="u***9713008069344"/>
    <s v="ราชบุรี"/>
    <s v="-"/>
    <s v=""/>
    <s v="23/11/2025 09:54"/>
    <s v="-"/>
    <s v="J&amp;T COD"/>
    <s v="Tiktok"/>
    <s v="จ่ายทีหลัง / COD"/>
    <s v=""/>
    <s v="766703672000"/>
    <s v="23/11/2025 09:54"/>
  </r>
  <r>
    <x v="0"/>
    <x v="0"/>
    <n v="66.666666666666671"/>
    <n v="3"/>
    <s v="GCE55"/>
    <n v="100"/>
    <n v="0"/>
    <s v="ร้านที่2"/>
    <s v="ห***ย เ***งสิยานันท์"/>
    <s v="พังงา"/>
    <s v="-"/>
    <s v=""/>
    <s v="23/11/2025 09:51"/>
    <s v="-"/>
    <s v="J&amp;T COD"/>
    <s v="Tiktok"/>
    <s v="จ่ายทีหลัง / COD"/>
    <s v=""/>
    <s v="766769686933"/>
    <s v="23/11/2025 09:51"/>
  </r>
  <r>
    <x v="2"/>
    <x v="2"/>
    <n v="50"/>
    <n v="6"/>
    <s v="GCE54"/>
    <n v="200"/>
    <n v="0"/>
    <s v="ร้านที่2"/>
    <s v="แ***จีย"/>
    <s v="ปราจีนบุรี"/>
    <s v="-"/>
    <s v=""/>
    <s v="23/11/2025 09:49"/>
    <s v="-"/>
    <s v="J&amp;T COD"/>
    <s v="Tiktok"/>
    <s v="จ่ายทีหลัง / COD"/>
    <s v=""/>
    <s v="766720981935"/>
    <s v="23/11/2025 09:49"/>
  </r>
  <r>
    <x v="2"/>
    <x v="2"/>
    <n v="33.333333333333336"/>
    <n v="9"/>
    <s v="GCE53"/>
    <n v="300"/>
    <n v="0"/>
    <s v="ร้านที่2"/>
    <s v="ณ***รี แ***"/>
    <s v="ชลบุรี"/>
    <s v="-"/>
    <s v=""/>
    <s v="23/11/2025 09:48"/>
    <s v="-"/>
    <s v="J&amp;T Express"/>
    <s v="Tiktok"/>
    <s v="tiktok"/>
    <s v=""/>
    <s v="766798274966"/>
    <s v="23/11/2025 09:48"/>
  </r>
  <r>
    <x v="6"/>
    <x v="13"/>
    <n v="109"/>
    <n v="1"/>
    <s v="GCE51"/>
    <n v="116"/>
    <n v="7"/>
    <s v="ร้านที่1"/>
    <s v="เพ็ญศรี บุญคํา"/>
    <s v="114/37 ปากทางเข้าบ้านบ่ ถ.นิคม.ต.ชะอํา.อ.ชะอํา.จ.เพชรบุรี 76120 · ชะอำ/ Cha-am_x000a__x000a_ชะอำ/ Cha-amเพชรบุรี/ Phetchaburi_x000a_76120"/>
    <s v="76120"/>
    <s v="660953433437"/>
    <s v="23/11/2025 09:24"/>
    <s v="-"/>
    <s v="Kerry_dropoff"/>
    <s v="Lazada"/>
    <s v="lazada"/>
    <s v=""/>
    <s v="-"/>
    <s v="23/11/2025 09:24"/>
  </r>
  <r>
    <x v="2"/>
    <x v="2"/>
    <n v="33.333333333333336"/>
    <n v="3"/>
    <s v="GCE50"/>
    <n v="100"/>
    <n v="0"/>
    <s v="ร้านที่2"/>
    <s v="B*** ต***ม"/>
    <s v="ชลบุรี"/>
    <s v="-"/>
    <s v=""/>
    <s v="23/11/2025 09:22"/>
    <s v="-"/>
    <s v="J&amp;T COD"/>
    <s v="Tiktok"/>
    <s v="จ่ายทีหลัง / COD"/>
    <s v=""/>
    <s v="766788584951"/>
    <s v="23/11/2025 09:22"/>
  </r>
  <r>
    <x v="0"/>
    <x v="0"/>
    <n v="66.666666666666671"/>
    <n v="3"/>
    <s v="GCE49"/>
    <n v="100"/>
    <n v="0"/>
    <s v="ร้านที่2"/>
    <s v="ป***ัสสร  ม***เฉี่ยว"/>
    <s v="นครศรีธรรมราช"/>
    <s v="-"/>
    <s v=""/>
    <s v="23/11/2025 09:19"/>
    <s v="-"/>
    <s v="J&amp;T Express"/>
    <s v="Tiktok"/>
    <s v="tiktok"/>
    <s v=""/>
    <s v="766780580974"/>
    <s v="23/11/2025 09:18"/>
  </r>
  <r>
    <x v="10"/>
    <x v="10"/>
    <n v="77.5"/>
    <n v="2"/>
    <s v="GCE48"/>
    <n v="146"/>
    <n v="0"/>
    <s v="ร้านที่1"/>
    <s v="ว******ง"/>
    <s v="******ล ซอยพหลโยธิน 30 แยก 2 แขวงจันทรเกษม เขตจตุจักร จังหวัดกรุงเทพมหานคร 10900"/>
    <s v="10900"/>
    <s v="51"/>
    <s v="23/11/2025 09:48"/>
    <s v="-"/>
    <s v="SPX Express"/>
    <s v="Shopee"/>
    <s v="shopee"/>
    <s v=""/>
    <s v="TH258012134589N"/>
    <s v="23/11/2025 09:18"/>
  </r>
  <r>
    <x v="12"/>
    <x v="12"/>
    <n v="10"/>
    <n v="20"/>
    <s v="GCE47"/>
    <n v="222"/>
    <n v="0"/>
    <s v="ร้านที่1"/>
    <s v="น******ำ"/>
    <s v="******งจังหวัดนครนายก ตำบลท่าช้าง อำเภอเมืองนครนายก จังหวัดนครนายก 26000"/>
    <s v="26000"/>
    <s v="09"/>
    <s v="23/11/2025 09:14"/>
    <s v="-"/>
    <s v="SPX Express"/>
    <s v="Shopee"/>
    <s v="shopee"/>
    <s v=""/>
    <s v="TH252769398124L"/>
    <s v="23/11/2025 09:14"/>
  </r>
  <r>
    <x v="2"/>
    <x v="2"/>
    <n v="33.333333333333336"/>
    <n v="3"/>
    <s v="GCE46"/>
    <n v="100"/>
    <n v="0"/>
    <s v="ร้านที่2"/>
    <s v="จ***า  ค***รรณ"/>
    <s v="อุดรธานี"/>
    <s v="-"/>
    <s v=""/>
    <s v="23/11/2025 09:13"/>
    <s v="-"/>
    <s v="J&amp;T COD"/>
    <s v="Tiktok"/>
    <s v="จ่ายทีหลัง / COD"/>
    <s v=""/>
    <s v="766709488915"/>
    <s v="23/11/2025 09:13"/>
  </r>
  <r>
    <x v="1"/>
    <x v="1"/>
    <n v="66.666666666666671"/>
    <n v="6"/>
    <s v="GCE45"/>
    <n v="400"/>
    <n v="0"/>
    <s v="ร้านที่2"/>
    <s v="น***าวสุนิสา ศ***สมบัติ"/>
    <s v="ชุมพร"/>
    <s v="-"/>
    <s v=""/>
    <s v="23/11/2025 09:12"/>
    <s v="-"/>
    <s v="J&amp;T COD"/>
    <s v="Tiktok"/>
    <s v="จ่ายทีหลัง / COD"/>
    <s v=""/>
    <s v="766714878005"/>
    <s v="23/11/2025 09:12"/>
  </r>
  <r>
    <x v="2"/>
    <x v="2"/>
    <n v="33.333333333333336"/>
    <n v="6"/>
    <s v="GCE45"/>
    <n v="400"/>
    <n v="0"/>
    <s v="ร้านที่2"/>
    <s v="น***าวสุนิสา ศ***สมบัติ"/>
    <s v="ชุมพร"/>
    <s v="-"/>
    <s v=""/>
    <s v="23/11/2025 09:12"/>
    <s v="-"/>
    <s v="J&amp;T COD"/>
    <s v="Tiktok"/>
    <s v="จ่ายทีหลัง / COD"/>
    <s v=""/>
    <s v="766714878005"/>
    <s v="23/11/2025 09:12"/>
  </r>
  <r>
    <x v="0"/>
    <x v="0"/>
    <n v="66.666666666666671"/>
    <n v="6"/>
    <s v="GCE44"/>
    <n v="200"/>
    <n v="0"/>
    <s v="ร้านที่2"/>
    <s v="น***าวปิ่นมณี ป***ทอง"/>
    <s v="ศรีสะเกษ"/>
    <s v="-"/>
    <s v=""/>
    <s v="23/11/2025 09:12"/>
    <s v="-"/>
    <s v="J&amp;T Express"/>
    <s v="Tiktok"/>
    <s v="tiktok"/>
    <s v=""/>
    <s v="766713888931"/>
    <s v="23/11/2025 09:12"/>
  </r>
  <r>
    <x v="0"/>
    <x v="0"/>
    <n v="66.666666666666671"/>
    <n v="3"/>
    <s v="GCE42"/>
    <n v="100"/>
    <n v="0"/>
    <s v="ร้านที่2"/>
    <s v="ณ***า ส***ิเดช"/>
    <s v="กรุงเทพมหานคร"/>
    <s v="-"/>
    <s v=""/>
    <s v="23/11/2025 09:07"/>
    <s v="-"/>
    <s v="J&amp;T Express"/>
    <s v="Tiktok"/>
    <s v="tiktok"/>
    <s v=""/>
    <s v="766732388984"/>
    <s v="23/11/2025 09:07"/>
  </r>
  <r>
    <x v="1"/>
    <x v="1"/>
    <n v="66.666666666666671"/>
    <n v="3"/>
    <s v="GCE41"/>
    <n v="100"/>
    <n v="0"/>
    <s v="ร้านที่4"/>
    <s v="น***"/>
    <s v="นครราชสีมา"/>
    <s v="-"/>
    <s v=""/>
    <s v="23/11/2025 08:59"/>
    <s v="-"/>
    <s v="J&amp;T COD"/>
    <s v="Tiktok"/>
    <s v="จ่ายทีหลัง / COD"/>
    <s v=""/>
    <s v="766729582964"/>
    <s v="23/11/2025 08:59"/>
  </r>
  <r>
    <x v="0"/>
    <x v="0"/>
    <n v="33"/>
    <n v="10"/>
    <s v="GCE40"/>
    <n v="335"/>
    <n v="0"/>
    <s v="ร้านที่2"/>
    <s v="อ***ช ค***นกลาง"/>
    <s v="นครราชสีมา"/>
    <s v="-"/>
    <s v=""/>
    <s v="23/11/2025 08:56"/>
    <s v="-"/>
    <s v="J&amp;T COD"/>
    <s v="Tiktok"/>
    <s v="จ่ายทีหลัง / COD"/>
    <s v=""/>
    <s v="766756580984"/>
    <s v="23/11/2025 08:56"/>
  </r>
  <r>
    <x v="2"/>
    <x v="2"/>
    <n v="33.333333333333336"/>
    <n v="3"/>
    <s v="GCE39"/>
    <n v="100"/>
    <n v="0"/>
    <s v="ร้านที่2"/>
    <s v="อ***ลิศ ศ***ะ"/>
    <s v="นครพนม"/>
    <s v="-"/>
    <s v=""/>
    <s v="23/11/2025 08:47"/>
    <s v="-"/>
    <s v="J&amp;T COD"/>
    <s v="Tiktok"/>
    <s v="จ่ายทีหลัง / COD"/>
    <s v=""/>
    <s v="766789686913"/>
    <s v="23/11/2025 08:47"/>
  </r>
  <r>
    <x v="2"/>
    <x v="2"/>
    <n v="33.333333333333336"/>
    <n v="6"/>
    <s v="GCE38"/>
    <n v="200"/>
    <n v="0"/>
    <s v="ร้านที่2"/>
    <s v="ม***ิน"/>
    <s v="พัทลุง"/>
    <s v="-"/>
    <s v=""/>
    <s v="23/11/2025 08:45"/>
    <s v="-"/>
    <s v="J&amp;T COD"/>
    <s v="Tiktok"/>
    <s v="จ่ายทีหลัง / COD"/>
    <s v="เค้กเผือกมะพร้าวอ่อน5   เค้กมะพร้าวนํ้าหอม1"/>
    <s v="766736172005"/>
    <s v="23/11/2025 08:45"/>
  </r>
  <r>
    <x v="2"/>
    <x v="2"/>
    <n v="33.333333333333336"/>
    <n v="3"/>
    <s v="GCE37"/>
    <n v="100"/>
    <n v="0"/>
    <s v="ร้านที่2"/>
    <s v="ว***วรรณ ก***ช้าง"/>
    <s v="ปทุมธานี"/>
    <s v="-"/>
    <s v=""/>
    <s v="23/11/2025 08:45"/>
    <s v="-"/>
    <s v="Flash Express Thailand COD"/>
    <s v="Tiktok"/>
    <s v="จ่ายทีหลัง / COD"/>
    <s v=""/>
    <s v="THT04012A2QZR2Z"/>
    <s v="23/11/2025 08:45"/>
  </r>
  <r>
    <x v="0"/>
    <x v="0"/>
    <n v="66.666666666666671"/>
    <n v="3"/>
    <s v="GCE36"/>
    <n v="100"/>
    <n v="0"/>
    <s v="ร้านที่2"/>
    <s v="น***ักรพรรณ์ ร***ิน"/>
    <s v="สุโขทัย"/>
    <s v="-"/>
    <s v=""/>
    <s v="23/11/2025 08:44"/>
    <s v="-"/>
    <s v="J&amp;T COD"/>
    <s v="Tiktok"/>
    <s v="จ่ายทีหลัง / COD"/>
    <s v=""/>
    <s v="766709987971"/>
    <s v="23/11/2025 08:44"/>
  </r>
  <r>
    <x v="2"/>
    <x v="2"/>
    <n v="65"/>
    <n v="9"/>
    <s v="GCE35"/>
    <n v="342"/>
    <n v="32"/>
    <s v="ร้านที่2"/>
    <s v="เ***นภา ใ***่น 1** ห***2 บ***หนองแสง ต***มใหญ่ "/>
    <s v="จังหวัดอุบลราชธานี"/>
    <s v="-"/>
    <s v=""/>
    <s v="23/11/2025 08:37"/>
    <s v="-"/>
    <s v="J&amp;T COD"/>
    <s v="Tiktok"/>
    <s v="จ่ายทีหลัง / COD"/>
    <s v=""/>
    <s v="766718473964"/>
    <s v="23/11/2025 08:37"/>
  </r>
  <r>
    <x v="8"/>
    <x v="8"/>
    <n v="66"/>
    <n v="1"/>
    <s v="GCE34"/>
    <n v="230"/>
    <n v="0"/>
    <s v="ร้านที่1"/>
    <s v="แ******ี"/>
    <s v="******ต้ อำเภอสามชัย จังหวัดกาฬสินธุ์ ตำบลสำราญใต้ อำเภอสามชัย จังหวัดกาฬสินธุ์ 46180"/>
    <s v="46180"/>
    <s v="83"/>
    <s v="23/11/2025 08:50"/>
    <s v="-"/>
    <s v="Flash Express"/>
    <s v="Shopee"/>
    <s v="shopee"/>
    <s v=""/>
    <s v="TH431580Z61H8B"/>
    <s v="23/11/2025 08:34"/>
  </r>
  <r>
    <x v="9"/>
    <x v="9"/>
    <n v="66"/>
    <n v="1"/>
    <s v="GCE34"/>
    <n v="230"/>
    <n v="0"/>
    <s v="ร้านที่1"/>
    <s v="แ******ี"/>
    <s v="******ต้ อำเภอสามชัย จังหวัดกาฬสินธุ์ ตำบลสำราญใต้ อำเภอสามชัย จังหวัดกาฬสินธุ์ 46180"/>
    <s v="46180"/>
    <s v="83"/>
    <s v="23/11/2025 08:50"/>
    <s v="-"/>
    <s v="Flash Express"/>
    <s v="Shopee"/>
    <s v="shopee"/>
    <s v=""/>
    <s v="TH431580Z61H8B"/>
    <s v="23/11/2025 08:34"/>
  </r>
  <r>
    <x v="10"/>
    <x v="10"/>
    <n v="67"/>
    <n v="1"/>
    <s v="GCE34"/>
    <n v="230"/>
    <n v="0"/>
    <s v="ร้านที่1"/>
    <s v="แ******ี"/>
    <s v="******ต้ อำเภอสามชัย จังหวัดกาฬสินธุ์ ตำบลสำราญใต้ อำเภอสามชัย จังหวัดกาฬสินธุ์ 46180"/>
    <s v="46180"/>
    <s v="83"/>
    <s v="23/11/2025 08:50"/>
    <s v="-"/>
    <s v="Flash Express"/>
    <s v="Shopee"/>
    <s v="shopee"/>
    <s v=""/>
    <s v="TH431580Z61H8B"/>
    <s v="23/11/2025 08:34"/>
  </r>
  <r>
    <x v="2"/>
    <x v="2"/>
    <n v="33.333333333333336"/>
    <n v="3"/>
    <s v="GCE33"/>
    <n v="100"/>
    <n v="0"/>
    <s v="ร้านที่2"/>
    <s v="ร***ราภรณ์ เ***รบุรี"/>
    <s v="เทศบาลนครนครราชสีมา"/>
    <s v="-"/>
    <s v=""/>
    <s v="23/11/2025 08:28"/>
    <s v="-"/>
    <s v="Flash Express Thailand"/>
    <s v="Tiktok"/>
    <s v="tiktok"/>
    <s v=""/>
    <s v="THT27032A2QVV2Z"/>
    <s v="23/11/2025 08:28"/>
  </r>
  <r>
    <x v="2"/>
    <x v="2"/>
    <n v="50"/>
    <n v="6"/>
    <s v="GCE32"/>
    <n v="100"/>
    <n v="0"/>
    <s v="ร้านที่2"/>
    <s v="ป***ถนา บ***ูม"/>
    <s v="ราชบุรี"/>
    <s v="-"/>
    <s v=""/>
    <s v="23/11/2025 08:21"/>
    <s v="-"/>
    <s v="J&amp;T COD"/>
    <s v="Tiktok"/>
    <s v="จ่ายทีหลัง / COD"/>
    <s v=""/>
    <s v="766760780940"/>
    <s v="23/11/2025 08:21"/>
  </r>
  <r>
    <x v="10"/>
    <x v="10"/>
    <n v="66.333333333333329"/>
    <n v="3"/>
    <s v="GCE31"/>
    <n v="222.71"/>
    <n v="0"/>
    <s v="ร้านที่2"/>
    <s v="ค***รทัย  ม***ัสถ์สุข"/>
    <s v="ฉะเชิงเทรา"/>
    <s v="-"/>
    <s v=""/>
    <s v="23/11/2025 08:16"/>
    <s v="-"/>
    <s v="J&amp;T Express"/>
    <s v="Tiktok"/>
    <s v="tiktok"/>
    <s v=""/>
    <s v="766771675961"/>
    <s v="23/11/2025 08:16"/>
  </r>
  <r>
    <x v="0"/>
    <x v="0"/>
    <n v="66.666666666666671"/>
    <n v="3"/>
    <s v="GCE30"/>
    <n v="100"/>
    <n v="0"/>
    <s v="ร้านที่2"/>
    <s v="ว***า บ***งษ์ศรี"/>
    <s v="ชุมพร"/>
    <s v="-"/>
    <s v=""/>
    <s v="23/11/2025 08:08"/>
    <s v="-"/>
    <s v="J&amp;T COD"/>
    <s v="Tiktok"/>
    <s v="จ่ายทีหลัง / COD"/>
    <s v=""/>
    <s v="766781786971"/>
    <s v="23/11/2025 08:08"/>
  </r>
  <r>
    <x v="2"/>
    <x v="2"/>
    <n v="40"/>
    <n v="10"/>
    <s v="GCE29"/>
    <n v="322"/>
    <n v="0"/>
    <s v="ร้านที่2"/>
    <s v="โ***ณ ช***รา"/>
    <s v="สุราษฎร์ธานี"/>
    <s v="-"/>
    <s v=""/>
    <s v="23/11/2025 08:06"/>
    <s v="-"/>
    <s v="J&amp;T COD"/>
    <s v="Tiktok"/>
    <s v="จ่ายทีหลัง / COD"/>
    <s v=""/>
    <s v="766790679970"/>
    <s v="23/11/2025 08:06"/>
  </r>
  <r>
    <x v="0"/>
    <x v="0"/>
    <n v="66.666666666666671"/>
    <n v="3"/>
    <s v="GCE28"/>
    <n v="100"/>
    <n v="0"/>
    <s v="ร้านที่2"/>
    <s v="พ***พย์ ส***ลิศ"/>
    <s v="สุรินทร์"/>
    <s v="-"/>
    <s v=""/>
    <s v="23/11/2025 07:45"/>
    <s v="-"/>
    <s v="J&amp;T COD"/>
    <s v="Tiktok"/>
    <s v="จ่ายทีหลัง / COD"/>
    <s v=""/>
    <s v="766733686935"/>
    <s v="23/11/2025 07:45"/>
  </r>
  <r>
    <x v="17"/>
    <x v="20"/>
    <n v="12"/>
    <n v="10"/>
    <s v="GCE27"/>
    <n v="121"/>
    <n v="0"/>
    <s v="ร้านที่1"/>
    <s v="บ******ย"/>
    <s v="******อำเภอเมืองชลบุรี ชลบุรี 20000 ประเทศไทย ตำบลบ้านสวน อำเภอเมืองชลบุรี จังหวัดชลบุรี 20000"/>
    <s v="20000"/>
    <s v="55"/>
    <s v="23/11/2025 08:11"/>
    <s v="-"/>
    <s v="SPX Express"/>
    <s v="Shopee"/>
    <s v="shopee"/>
    <s v=""/>
    <s v="TH254601632528O"/>
    <s v="23/11/2025 07:41"/>
  </r>
  <r>
    <x v="15"/>
    <x v="17"/>
    <n v="13"/>
    <n v="2"/>
    <s v="GCE25"/>
    <n v="30"/>
    <n v="4"/>
    <s v="ร้านที่1"/>
    <s v="ไ******ญ"/>
    <s v="****** ตำบลวังยาว อำเภอด่านช้าง จังหวัดสุพรรณบุรี 72180"/>
    <s v="72180"/>
    <s v="50"/>
    <s v="23/11/2025 07:56"/>
    <s v="-"/>
    <s v="Flash Express"/>
    <s v="Shopee"/>
    <s v="shopee"/>
    <s v=""/>
    <s v="TH140380Z5Z92G"/>
    <s v="23/11/2025 07:26"/>
  </r>
  <r>
    <x v="0"/>
    <x v="0"/>
    <n v="66.666666666666671"/>
    <n v="15"/>
    <s v="GCE24"/>
    <n v="500"/>
    <n v="0"/>
    <s v="ร้านที่2"/>
    <s v="ร***วิภา  ด***ทอง"/>
    <s v="ปทุมธานี"/>
    <s v="-"/>
    <s v=""/>
    <s v="23/11/2025 07:20"/>
    <s v="-"/>
    <s v="Flash Express Thailand"/>
    <s v="Tiktok"/>
    <s v="tiktok"/>
    <s v=""/>
    <s v="THT04012A2QTN8Z"/>
    <s v="23/11/2025 07:20"/>
  </r>
  <r>
    <x v="0"/>
    <x v="0"/>
    <n v="66.666666666666671"/>
    <n v="3"/>
    <s v="GCE23"/>
    <n v="100"/>
    <n v="0"/>
    <s v="ร้านที่2"/>
    <s v="เ***พงษ์  น***ศรี"/>
    <s v="ประจวบคีรีขันธ์"/>
    <s v="-"/>
    <s v=""/>
    <s v="23/11/2025 07:02"/>
    <s v="-"/>
    <s v="J&amp;T COD"/>
    <s v="Tiktok"/>
    <s v="จ่ายทีหลัง / COD"/>
    <s v=""/>
    <s v="766733079895"/>
    <s v="23/11/2025 07:02"/>
  </r>
  <r>
    <x v="0"/>
    <x v="0"/>
    <n v="66.666666666666671"/>
    <n v="3"/>
    <s v="GCE22"/>
    <n v="100"/>
    <n v="0"/>
    <s v="ร้านที่2"/>
    <s v="ศ***รรณ  บ***านันท์"/>
    <s v="กรุงเทพฯ"/>
    <s v="-"/>
    <s v=""/>
    <s v="23/11/2025 07:01"/>
    <s v="-"/>
    <s v="J&amp;T COD"/>
    <s v="Tiktok"/>
    <s v="จ่ายทีหลัง / COD"/>
    <s v=""/>
    <s v="766710475893"/>
    <s v="23/11/2025 07:01"/>
  </r>
  <r>
    <x v="2"/>
    <x v="2"/>
    <n v="50"/>
    <n v="6"/>
    <s v="GCE21"/>
    <n v="200"/>
    <n v="0"/>
    <s v="ร้านที่2"/>
    <s v="พ***ัฒน์ เ***แดง"/>
    <s v="ตาก"/>
    <s v="-"/>
    <s v=""/>
    <s v="23/11/2025 06:25"/>
    <s v="-"/>
    <s v="J&amp;T Express"/>
    <s v="Tiktok"/>
    <s v="tiktok"/>
    <s v=""/>
    <s v="766752377882"/>
    <s v="23/11/2025 06:25"/>
  </r>
  <r>
    <x v="10"/>
    <x v="10"/>
    <n v="79"/>
    <n v="1"/>
    <s v="GCE19"/>
    <n v="79"/>
    <n v="0"/>
    <s v="ร้านที่1"/>
    <s v="ก******ข"/>
    <s v="******ำบลท้ายตลาด อำเภอเมืองลพบุรี จังหวัดลพบุรี 15000"/>
    <s v="15000"/>
    <s v="01"/>
    <s v="23/11/2025 05:45"/>
    <s v="-"/>
    <s v="SPX Express"/>
    <s v="Shopee"/>
    <s v="shopee"/>
    <s v=""/>
    <s v="TH2579755329579"/>
    <s v="23/11/2025 05:43"/>
  </r>
  <r>
    <x v="0"/>
    <x v="0"/>
    <n v="66.666666666666671"/>
    <n v="6"/>
    <s v="GCE18"/>
    <n v="200"/>
    <n v="0"/>
    <s v="ร้านที่2"/>
    <s v="ก***"/>
    <s v="ชลบุรี"/>
    <s v="-"/>
    <s v=""/>
    <s v="23/11/2025 05:35"/>
    <s v="-"/>
    <s v="J&amp;T COD"/>
    <s v="Tiktok"/>
    <s v="จ่ายทีหลัง / COD"/>
    <s v=""/>
    <s v="766784877810"/>
    <s v="23/11/2025 05:35"/>
  </r>
  <r>
    <x v="17"/>
    <x v="20"/>
    <n v="12"/>
    <n v="20"/>
    <s v="GCE17"/>
    <n v="250"/>
    <n v="0"/>
    <s v="ร้านที่1"/>
    <s v="ว******ร"/>
    <s v="******ราม 4, แขวง คลองเตย, เขตคลองเตย แขวงคลองเตย เขตคลองเตย จังหวัดกรุงเทพมหานคร 10110"/>
    <s v="10110"/>
    <s v="16"/>
    <s v="23/11/2025 05:04"/>
    <s v="-"/>
    <s v="Flash Express"/>
    <s v="Shopee"/>
    <s v="shopee"/>
    <s v=""/>
    <s v="TH010180Y9NM1B0"/>
    <s v="23/11/2025 04:58"/>
  </r>
  <r>
    <x v="4"/>
    <x v="4"/>
    <n v="139"/>
    <n v="1"/>
    <s v="GCE16"/>
    <n v="108.99"/>
    <n v="0"/>
    <s v="ร้านที่2"/>
    <s v="เ***ุดา ร***เดชาธร"/>
    <s v="เชียงใหม่"/>
    <s v="-"/>
    <s v=""/>
    <s v="23/11/2025 04:44"/>
    <s v="-"/>
    <s v="J&amp;T COD"/>
    <s v="Tiktok"/>
    <s v="จ่ายทีหลัง / COD"/>
    <s v=""/>
    <s v="766789175832"/>
    <s v="23/11/2025 04:44"/>
  </r>
  <r>
    <x v="2"/>
    <x v="2"/>
    <n v="33.333333333333336"/>
    <n v="3"/>
    <s v="GCE15"/>
    <n v="100"/>
    <n v="0"/>
    <s v="ร้านที่2"/>
    <s v="แ***"/>
    <s v="กรุงเทพฯ"/>
    <s v="-"/>
    <s v=""/>
    <s v="23/11/2025 02:28"/>
    <s v="-"/>
    <s v="J&amp;T Express"/>
    <s v="Tiktok"/>
    <s v="tiktok"/>
    <s v=""/>
    <s v="766791799863"/>
    <s v="23/11/2025 02:28"/>
  </r>
  <r>
    <x v="10"/>
    <x v="10"/>
    <n v="66.333333333333329"/>
    <n v="3"/>
    <s v="GCE14"/>
    <n v="220"/>
    <n v="0"/>
    <s v="ร้านที่4"/>
    <s v="ม***ี ร***ปากหม้อชายเดี่ยว"/>
    <s v="เทศบาลเมืองมุกดาหาร"/>
    <s v="-"/>
    <s v=""/>
    <s v="23/11/2025 01:49"/>
    <s v="-"/>
    <s v="J&amp;T Express"/>
    <s v="Tiktok"/>
    <s v="tiktok"/>
    <s v=""/>
    <s v="766790684903"/>
    <s v="23/11/2025 01:49"/>
  </r>
  <r>
    <x v="17"/>
    <x v="20"/>
    <n v="12"/>
    <n v="50"/>
    <s v="GCE13"/>
    <n v="640"/>
    <n v="0"/>
    <s v="ร้านที่1"/>
    <s v="แ*น"/>
    <s v="******เลีย 4 (235/33) ตำบลหนองปรือ อำเภอบางละมุง จังหวัดชลบุรี 20150"/>
    <s v="20150"/>
    <s v="61"/>
    <s v="23/11/2025 02:06"/>
    <s v="-"/>
    <s v="SPX Express"/>
    <s v="Shopee"/>
    <s v="shopee"/>
    <s v=""/>
    <s v="TH259955989120N"/>
    <s v="23/11/2025 01:36"/>
  </r>
  <r>
    <x v="0"/>
    <x v="0"/>
    <n v="66.666666666666671"/>
    <n v="3"/>
    <s v="GCE12"/>
    <n v="100"/>
    <n v="0"/>
    <s v="ร้านที่2"/>
    <s v="เ***อม"/>
    <s v="ปทุมธานี"/>
    <s v="-"/>
    <s v=""/>
    <s v="23/11/2025 01:34"/>
    <s v="-"/>
    <s v="Flash Express Thailand COD"/>
    <s v="Tiktok"/>
    <s v="จ่ายทีหลัง / COD"/>
    <s v=""/>
    <s v="THT04012A3WF31Z"/>
    <s v="23/11/2025 01:34"/>
  </r>
  <r>
    <x v="2"/>
    <x v="2"/>
    <n v="33.333333333333336"/>
    <n v="3"/>
    <s v="GCE11"/>
    <n v="100"/>
    <n v="0"/>
    <s v="ร้านที่2"/>
    <s v="จ***นา  ท***ก้ว"/>
    <s v="ระนอง"/>
    <s v="-"/>
    <s v=""/>
    <s v="23/11/2025 01:11"/>
    <s v="-"/>
    <s v="J&amp;T COD"/>
    <s v="Tiktok"/>
    <s v="จ่ายทีหลัง / COD"/>
    <s v=""/>
    <s v="766792196866"/>
    <s v="23/11/2025 01:24"/>
  </r>
  <r>
    <x v="15"/>
    <x v="17"/>
    <n v="13"/>
    <n v="2"/>
    <s v="GCE10"/>
    <n v="30"/>
    <n v="4"/>
    <s v="ร้านที่1"/>
    <s v="ว******ด"/>
    <s v="******บลมาบแค อำเภอเมืองนครปฐม จังหวัดนครปฐม 73000"/>
    <s v="73000"/>
    <s v="58"/>
    <s v="23/11/2025 00:39"/>
    <s v="-"/>
    <s v="SPX Express"/>
    <s v="Shopee"/>
    <s v="shopee"/>
    <s v=""/>
    <s v="TH254782196835X"/>
    <s v="23/11/2025 00:38"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">
  <r>
    <x v="0"/>
    <x v="0"/>
    <n v="65"/>
    <n v="9"/>
    <s v="GCO96"/>
    <n v="310"/>
    <n v="0"/>
    <s v="ร้านที่2"/>
    <s v="น***ณ ว***าวรรณ์"/>
    <s v="ระยอง"/>
    <s v="-"/>
    <s v=""/>
    <s v="26/11/2025 23:56"/>
    <s v="-"/>
    <s v="J&amp;T Express"/>
    <s v="Tiktok"/>
    <s v="tiktok"/>
    <s v=""/>
    <s v="766977153725"/>
    <s v="26/11/2025 23:56"/>
  </r>
  <r>
    <x v="1"/>
    <x v="1"/>
    <n v="72"/>
    <n v="1"/>
    <s v="GCO95"/>
    <n v="339"/>
    <n v="21"/>
    <s v="ร้านที่1"/>
    <s v="ว******น"/>
    <s v="******ตำบลเกาะเต่า อำเภอเกาะพะงัน จังหวัดสุราษฎร์ธานี 84360"/>
    <s v="84360"/>
    <s v="15"/>
    <s v="27/11/2025 00:25"/>
    <s v="-"/>
    <s v="Flash Express"/>
    <s v="Shopee"/>
    <s v="shopee"/>
    <s v=""/>
    <s v="TH680581H45W9C"/>
    <s v="26/11/2025 23:55"/>
  </r>
  <r>
    <x v="0"/>
    <x v="0"/>
    <n v="50"/>
    <n v="1"/>
    <s v="GCO95"/>
    <n v="339"/>
    <n v="21"/>
    <s v="ร้านที่1"/>
    <s v="ว******น"/>
    <s v="******ตำบลเกาะเต่า อำเภอเกาะพะงัน จังหวัดสุราษฎร์ธานี 84360"/>
    <s v="84360"/>
    <s v="15"/>
    <s v="27/11/2025 00:25"/>
    <s v="-"/>
    <s v="Flash Express"/>
    <s v="Shopee"/>
    <s v="shopee"/>
    <s v=""/>
    <s v="TH680581H45W9C"/>
    <s v="26/11/2025 23:55"/>
  </r>
  <r>
    <x v="2"/>
    <x v="2"/>
    <n v="72"/>
    <n v="1"/>
    <s v="GCO95"/>
    <n v="339"/>
    <n v="21"/>
    <s v="ร้านที่1"/>
    <s v="ว******น"/>
    <s v="******ตำบลเกาะเต่า อำเภอเกาะพะงัน จังหวัดสุราษฎร์ธานี 84360"/>
    <s v="84360"/>
    <s v="15"/>
    <s v="27/11/2025 00:25"/>
    <s v="-"/>
    <s v="Flash Express"/>
    <s v="Shopee"/>
    <s v="shopee"/>
    <s v=""/>
    <s v="TH680581H45W9C"/>
    <s v="26/11/2025 23:55"/>
  </r>
  <r>
    <x v="1"/>
    <x v="1"/>
    <n v="72"/>
    <n v="2"/>
    <s v="GCO95"/>
    <n v="339"/>
    <n v="21"/>
    <s v="ร้านที่1"/>
    <s v="ว******น"/>
    <s v="******ตำบลเกาะเต่า อำเภอเกาะพะงัน จังหวัดสุราษฎร์ธานี 84360"/>
    <s v="84360"/>
    <s v="15"/>
    <s v="27/11/2025 00:25"/>
    <s v="-"/>
    <s v="Flash Express"/>
    <s v="Shopee"/>
    <s v="shopee"/>
    <s v=""/>
    <s v="TH680581H45W9C"/>
    <s v="26/11/2025 23:55"/>
  </r>
  <r>
    <x v="3"/>
    <x v="3"/>
    <n v="66.666666666666671"/>
    <n v="3"/>
    <s v="GCO94"/>
    <n v="100"/>
    <n v="0"/>
    <s v="ร้านที่2"/>
    <s v="จ***ียร ค***ญเรือง"/>
    <s v="พะเยา"/>
    <s v="-"/>
    <s v=""/>
    <s v="26/11/2025 23:43"/>
    <s v="-"/>
    <s v="Flash Express Thailand"/>
    <s v="Tiktok"/>
    <s v="tiktok"/>
    <s v=""/>
    <s v="THT53052AAAXR4Z"/>
    <s v="26/11/2025 23:43"/>
  </r>
  <r>
    <x v="3"/>
    <x v="3"/>
    <n v="66.666666666666671"/>
    <n v="3"/>
    <s v="GCO93"/>
    <n v="100"/>
    <n v="0"/>
    <s v="ร้านที่2"/>
    <s v="ว***ภา ม***ิน"/>
    <s v="กรุงเทพฯ"/>
    <s v="-"/>
    <s v=""/>
    <s v="26/11/2025 23:30"/>
    <s v="-"/>
    <s v="J&amp;T COD"/>
    <s v="Tiktok"/>
    <s v="จ่ายทีหลัง / COD"/>
    <s v=""/>
    <s v="-"/>
    <s v="26/11/2025 23:30"/>
  </r>
  <r>
    <x v="3"/>
    <x v="3"/>
    <n v="66.666666666666671"/>
    <n v="3"/>
    <s v="GCO92"/>
    <n v="100"/>
    <n v="0"/>
    <s v="ร้านที่2"/>
    <s v="อ***ญา ไ***ีจิตร"/>
    <s v="กรุงเทพฯ"/>
    <s v="-"/>
    <s v=""/>
    <s v="26/11/2025 23:24"/>
    <s v="-"/>
    <s v="J&amp;T COD"/>
    <s v="Tiktok"/>
    <s v="จ่ายทีหลัง / COD"/>
    <s v=""/>
    <s v="-"/>
    <s v="26/11/2025 23:24"/>
  </r>
  <r>
    <x v="2"/>
    <x v="2"/>
    <n v="78"/>
    <n v="1"/>
    <s v="GCO91"/>
    <n v="136"/>
    <n v="0"/>
    <s v="ร้านที่1"/>
    <s v="ธ******ม"/>
    <s v="****** ตำบลวังตะกอ อำเภอหลังสวน จังหวัดชุมพร 86110"/>
    <s v="86110"/>
    <s v="99"/>
    <s v="26/11/2025 23:36"/>
    <s v="-"/>
    <s v="Flash Express"/>
    <s v="Shopee"/>
    <s v="shopee"/>
    <s v=""/>
    <s v="TH700481H3BD0L"/>
    <s v="26/11/2025 23:06"/>
  </r>
  <r>
    <x v="1"/>
    <x v="1"/>
    <n v="78"/>
    <n v="1"/>
    <s v="GCO91"/>
    <n v="136"/>
    <n v="0"/>
    <s v="ร้านที่1"/>
    <s v="ธ******ม"/>
    <s v="****** ตำบลวังตะกอ อำเภอหลังสวน จังหวัดชุมพร 86110"/>
    <s v="86110"/>
    <s v="99"/>
    <s v="26/11/2025 23:36"/>
    <s v="-"/>
    <s v="Flash Express"/>
    <s v="Shopee"/>
    <s v="shopee"/>
    <s v=""/>
    <s v="TH700481H3BD0L"/>
    <s v="26/11/2025 23:06"/>
  </r>
  <r>
    <x v="1"/>
    <x v="1"/>
    <n v="78.5"/>
    <n v="2"/>
    <s v="GCO90"/>
    <n v="137"/>
    <n v="0"/>
    <s v="ร้านที่1"/>
    <s v="ห******์"/>
    <s v="******.กลาง ถ.เดช-บุนฑริก ตำบลกลาง อำเภอเดชอุดม จังหวัดอุบลราชธานี 34160"/>
    <s v="34160"/>
    <s v="40"/>
    <s v="26/11/2025 22:52"/>
    <s v="-"/>
    <s v="Flash Express"/>
    <s v="Shopee"/>
    <s v="shopee"/>
    <s v=""/>
    <s v="TH310681H4XR9H"/>
    <s v="26/11/2025 22:51"/>
  </r>
  <r>
    <x v="3"/>
    <x v="3"/>
    <n v="66.666666666666671"/>
    <n v="3"/>
    <s v="GCO88"/>
    <n v="138"/>
    <n v="38"/>
    <s v="ร้านที่2"/>
    <s v="ส***า ผ***ล"/>
    <s v="ชุมพร"/>
    <s v="-"/>
    <s v=""/>
    <s v="26/11/2025 22:23"/>
    <s v="-"/>
    <s v="J&amp;T COD"/>
    <s v="Tiktok"/>
    <s v="จ่ายทีหลัง / COD"/>
    <s v=""/>
    <s v="-"/>
    <s v="26/11/2025 22:23"/>
  </r>
  <r>
    <x v="0"/>
    <x v="0"/>
    <n v="49"/>
    <n v="1"/>
    <s v="GCO87"/>
    <n v="107"/>
    <n v="0"/>
    <s v="ร้านที่1"/>
    <s v="ย******)"/>
    <s v="******างด่วนวัดบัวขวัญ ตรงข้ามประตู5 เยื้องกับหมู่บ้าน บ้านกลางเมือง ตำบลบางกระสอ อำเภอเมืองนนทบุรี จังหวัดนนทบุรี 11000"/>
    <s v="11000"/>
    <s v="82"/>
    <s v="26/11/2025 22:19"/>
    <s v="-"/>
    <s v="Flash Express"/>
    <s v="Shopee"/>
    <s v="shopee"/>
    <s v=""/>
    <s v="TH030181H3EK8D"/>
    <s v="26/11/2025 22:19"/>
  </r>
  <r>
    <x v="2"/>
    <x v="2"/>
    <n v="78"/>
    <n v="1"/>
    <s v="GCO87"/>
    <n v="107"/>
    <n v="0"/>
    <s v="ร้านที่1"/>
    <s v="ย******)"/>
    <s v="******างด่วนวัดบัวขวัญ ตรงข้ามประตู5 เยื้องกับหมู่บ้าน บ้านกลางเมือง ตำบลบางกระสอ อำเภอเมืองนนทบุรี จังหวัดนนทบุรี 11000"/>
    <s v="11000"/>
    <s v="82"/>
    <s v="26/11/2025 22:19"/>
    <s v="-"/>
    <s v="Flash Express"/>
    <s v="Shopee"/>
    <s v="shopee"/>
    <s v=""/>
    <s v="TH030181H3EK8D"/>
    <s v="26/11/2025 22:19"/>
  </r>
  <r>
    <x v="3"/>
    <x v="3"/>
    <n v="33"/>
    <n v="50"/>
    <s v="GCO86"/>
    <n v="1675"/>
    <n v="0"/>
    <s v="ร้านที่2"/>
    <s v="เ***ีรา"/>
    <s v="พะเยา"/>
    <s v="-"/>
    <s v=""/>
    <s v="26/11/2025 22:04"/>
    <s v="-"/>
    <s v="J&amp;T COD"/>
    <s v="Tiktok"/>
    <s v="จ่ายทีหลัง / COD"/>
    <s v=""/>
    <s v="766957198803"/>
    <s v="26/11/2025 22:04"/>
  </r>
  <r>
    <x v="3"/>
    <x v="3"/>
    <n v="66.666666666666671"/>
    <n v="3"/>
    <s v="GCO85"/>
    <n v="138"/>
    <n v="38"/>
    <s v="ร้านที่2"/>
    <s v="อ***ร ห***นียม"/>
    <s v="สุรินทร์"/>
    <s v="-"/>
    <s v=""/>
    <s v="26/11/2025 21:58"/>
    <s v="-"/>
    <s v="J&amp;T COD"/>
    <s v="Tiktok"/>
    <s v="จ่ายทีหลัง / COD"/>
    <s v=""/>
    <s v="-"/>
    <s v="26/11/2025 21:58"/>
  </r>
  <r>
    <x v="0"/>
    <x v="0"/>
    <n v="33.333333333333336"/>
    <n v="3"/>
    <s v="GCO84"/>
    <n v="208.99"/>
    <n v="0"/>
    <s v="ร้านที่2"/>
    <s v="แ***อม"/>
    <s v="ชัยภูมิ"/>
    <s v="-"/>
    <s v=""/>
    <s v="26/11/2025 21:32"/>
    <s v="-"/>
    <s v="J&amp;T Express"/>
    <s v="Tiktok"/>
    <s v="tiktok"/>
    <s v=""/>
    <s v="766918075755"/>
    <s v="26/11/2025 21:32"/>
  </r>
  <r>
    <x v="4"/>
    <x v="4"/>
    <n v="139"/>
    <n v="1"/>
    <s v="GCO84"/>
    <n v="208.99"/>
    <n v="0"/>
    <s v="ร้านที่2"/>
    <s v="แ***อม"/>
    <s v="ชัยภูมิ"/>
    <s v="-"/>
    <s v=""/>
    <s v="26/11/2025 21:32"/>
    <s v="-"/>
    <s v="J&amp;T Express"/>
    <s v="Tiktok"/>
    <s v="tiktok"/>
    <s v=""/>
    <s v="766918075755"/>
    <s v="26/11/2025 21:32"/>
  </r>
  <r>
    <x v="2"/>
    <x v="2"/>
    <n v="66"/>
    <n v="1"/>
    <s v="GCO83"/>
    <n v="293"/>
    <n v="0"/>
    <s v="ร้านที่1"/>
    <s v="น******์"/>
    <s v="******อ.วาริชภูมิ จ.สกลนคร 47150 ตำบลปลาโหล อำเภอวาริชภูมิ จังหวัดสกลนคร 47150"/>
    <s v="47150"/>
    <s v="22"/>
    <s v="26/11/2025 21:23"/>
    <s v="-"/>
    <s v="Flash Express"/>
    <s v="Shopee"/>
    <s v="shopee"/>
    <s v=""/>
    <s v="TH440681H48H4B"/>
    <s v="26/11/2025 21:23"/>
  </r>
  <r>
    <x v="5"/>
    <x v="5"/>
    <n v="66"/>
    <n v="1"/>
    <s v="GCO83"/>
    <n v="293"/>
    <n v="0"/>
    <s v="ร้านที่1"/>
    <s v="น******์"/>
    <s v="******อ.วาริชภูมิ จ.สกลนคร 47150 ตำบลปลาโหล อำเภอวาริชภูมิ จังหวัดสกลนคร 47150"/>
    <s v="47150"/>
    <s v="22"/>
    <s v="26/11/2025 21:23"/>
    <s v="-"/>
    <s v="Flash Express"/>
    <s v="Shopee"/>
    <s v="shopee"/>
    <s v=""/>
    <s v="TH440681H48H4B"/>
    <s v="26/11/2025 21:23"/>
  </r>
  <r>
    <x v="1"/>
    <x v="1"/>
    <n v="67"/>
    <n v="1"/>
    <s v="GCO83"/>
    <n v="293"/>
    <n v="0"/>
    <s v="ร้านที่1"/>
    <s v="น******์"/>
    <s v="******อ.วาริชภูมิ จ.สกลนคร 47150 ตำบลปลาโหล อำเภอวาริชภูมิ จังหวัดสกลนคร 47150"/>
    <s v="47150"/>
    <s v="22"/>
    <s v="26/11/2025 21:23"/>
    <s v="-"/>
    <s v="Flash Express"/>
    <s v="Shopee"/>
    <s v="shopee"/>
    <s v=""/>
    <s v="TH440681H48H4B"/>
    <s v="26/11/2025 21:23"/>
  </r>
  <r>
    <x v="2"/>
    <x v="2"/>
    <n v="78"/>
    <n v="1"/>
    <s v="GCO83"/>
    <n v="293"/>
    <n v="0"/>
    <s v="ร้านที่1"/>
    <s v="น******์"/>
    <s v="******อ.วาริชภูมิ จ.สกลนคร 47150 ตำบลปลาโหล อำเภอวาริชภูมิ จังหวัดสกลนคร 47150"/>
    <s v="47150"/>
    <s v="22"/>
    <s v="26/11/2025 21:23"/>
    <s v="-"/>
    <s v="Flash Express"/>
    <s v="Shopee"/>
    <s v="shopee"/>
    <s v=""/>
    <s v="TH440681H48H4B"/>
    <s v="26/11/2025 21:23"/>
  </r>
  <r>
    <x v="1"/>
    <x v="1"/>
    <n v="78.5"/>
    <n v="2"/>
    <s v="GCO82"/>
    <n v="137"/>
    <n v="0"/>
    <s v="ร้านที่1"/>
    <s v="ส******ง"/>
    <s v="******นองหอย ตำบลหนองหอย อำเภอพระทองคำ จังหวัดนครราชสีมา 30220"/>
    <s v="30220"/>
    <s v="01"/>
    <s v="26/11/2025 21:51"/>
    <s v="-"/>
    <s v="Flash Express"/>
    <s v="Shopee"/>
    <s v="shopee"/>
    <s v=""/>
    <s v="TH272881H4JH9E"/>
    <s v="26/11/2025 21:21"/>
  </r>
  <r>
    <x v="3"/>
    <x v="3"/>
    <n v="33"/>
    <n v="10"/>
    <s v="GCO81"/>
    <n v="335"/>
    <n v="0"/>
    <s v="ร้านที่2"/>
    <s v="T***hi"/>
    <s v="ชัยนาท"/>
    <s v="-"/>
    <s v=""/>
    <s v="26/11/2025 21:16"/>
    <s v="-"/>
    <s v="J&amp;T COD"/>
    <s v="Tiktok"/>
    <s v="จ่ายทีหลัง / COD"/>
    <s v=""/>
    <s v="766902308826"/>
    <s v="26/11/2025 21:16"/>
  </r>
  <r>
    <x v="1"/>
    <x v="1"/>
    <n v="66.333333333333329"/>
    <n v="3"/>
    <s v="GCO80"/>
    <n v="220"/>
    <n v="0"/>
    <s v="ร้านที่1"/>
    <s v="น******ม"/>
    <s v="******ยูเทริ์น หมู่ 10 ตำบลโพธิ์ อำเภอเมืองศรีสะเกษ จังหวัดศรีสะเกษ 33000"/>
    <s v="33000"/>
    <s v="95"/>
    <s v="26/11/2025 21:11"/>
    <s v="-"/>
    <s v="Flash Express"/>
    <s v="Shopee"/>
    <s v="shopee"/>
    <s v=""/>
    <s v="TH300181H54X4P"/>
    <s v="26/11/2025 21:11"/>
  </r>
  <r>
    <x v="0"/>
    <x v="0"/>
    <n v="65"/>
    <n v="9"/>
    <s v="GCO79"/>
    <n v="527.98"/>
    <n v="0"/>
    <s v="ร้านที่2"/>
    <s v="ป* อ***"/>
    <s v="กรุงเทพฯ"/>
    <s v="-"/>
    <s v=""/>
    <s v="26/11/2025 21:05"/>
    <s v="-"/>
    <s v="J&amp;T COD"/>
    <s v="Tiktok"/>
    <s v="จ่ายทีหลัง / COD"/>
    <s v=""/>
    <s v="766979771795"/>
    <s v="26/11/2025 21:08"/>
  </r>
  <r>
    <x v="4"/>
    <x v="4"/>
    <n v="139"/>
    <n v="2"/>
    <s v="GCO79"/>
    <n v="527.98"/>
    <n v="0"/>
    <s v="ร้านที่2"/>
    <s v="ป* อ***"/>
    <s v="กรุงเทพฯ"/>
    <s v="-"/>
    <s v=""/>
    <s v="26/11/2025 21:05"/>
    <s v="-"/>
    <s v="J&amp;T COD"/>
    <s v="Tiktok"/>
    <s v="จ่ายทีหลัง / COD"/>
    <s v=""/>
    <s v="766979771795"/>
    <s v="26/11/2025 21:08"/>
  </r>
  <r>
    <x v="1"/>
    <x v="1"/>
    <n v="66.333333333333329"/>
    <n v="3"/>
    <s v="GCO78"/>
    <n v="465"/>
    <n v="0"/>
    <s v="ร้านที่4"/>
    <s v="ป* อ***"/>
    <s v="กรุงเทพฯ"/>
    <s v="-"/>
    <s v=""/>
    <s v="26/11/2025 21:05"/>
    <s v="-"/>
    <s v="J&amp;T COD"/>
    <s v="Tiktok"/>
    <s v="จ่ายทีหลัง / COD"/>
    <s v=""/>
    <s v="766942896731"/>
    <s v="26/11/2025 21:08"/>
  </r>
  <r>
    <x v="2"/>
    <x v="2"/>
    <n v="83.333333333333329"/>
    <n v="3"/>
    <s v="GCO78"/>
    <n v="465"/>
    <n v="0"/>
    <s v="ร้านที่4"/>
    <s v="ป* อ***"/>
    <s v="กรุงเทพฯ"/>
    <s v="-"/>
    <s v=""/>
    <s v="26/11/2025 21:05"/>
    <s v="-"/>
    <s v="J&amp;T COD"/>
    <s v="Tiktok"/>
    <s v="จ่ายทีหลัง / COD"/>
    <s v=""/>
    <s v="766942896731"/>
    <s v="26/11/2025 21:08"/>
  </r>
  <r>
    <x v="3"/>
    <x v="3"/>
    <n v="66.666666666666671"/>
    <n v="6"/>
    <s v="GCO77"/>
    <n v="200"/>
    <n v="0"/>
    <s v="ร้านที่2"/>
    <s v="พ***์ใจ ไ***้อย"/>
    <s v="เชียงราย"/>
    <s v="-"/>
    <s v=""/>
    <s v="26/11/2025 20:47"/>
    <s v="-"/>
    <s v="J&amp;T COD"/>
    <s v="Tiktok"/>
    <s v="จ่ายทีหลัง / COD"/>
    <s v=""/>
    <s v="-"/>
    <s v="26/11/2025 20:47"/>
  </r>
  <r>
    <x v="6"/>
    <x v="6"/>
    <n v="63.52"/>
    <n v="6"/>
    <s v="GCO76"/>
    <n v="381.12"/>
    <n v="0"/>
    <s v="ร้านที่10"/>
    <s v="คมกริช ศรีสุวรรณ"/>
    <s v="28 ถนน รังษีเกษม · ในเวียง/ Nai Wiang_x000a__x000a_เมืองน่าน/ Mueang Nanน่าน/ Nan_x000a_55000"/>
    <s v="55000"/>
    <s v="660821482033"/>
    <s v="26/11/2025 20:42"/>
    <s v="-"/>
    <s v="Kerry_dropoff"/>
    <s v="Lazada"/>
    <s v="lazada"/>
    <s v=""/>
    <s v="TH520181GJYQ9A"/>
    <s v="26/11/2025 20:42"/>
  </r>
  <r>
    <x v="3"/>
    <x v="3"/>
    <n v="66.666666666666671"/>
    <n v="6"/>
    <s v="GCO75"/>
    <n v="200"/>
    <n v="0"/>
    <s v="ร้านที่2"/>
    <s v="ภ***าวดี ว***ง"/>
    <s v="Loei"/>
    <s v="-"/>
    <s v=""/>
    <s v="26/11/2025 20:36"/>
    <s v="-"/>
    <s v="J&amp;T COD"/>
    <s v="Tiktok"/>
    <s v="จ่ายทีหลัง / COD"/>
    <s v=""/>
    <s v="-"/>
    <s v="26/11/2025 20:36"/>
  </r>
  <r>
    <x v="0"/>
    <x v="0"/>
    <n v="40"/>
    <n v="10"/>
    <s v="GCO73"/>
    <n v="378.41"/>
    <n v="0"/>
    <s v="ร้านที่2"/>
    <s v="ภ***าวดี ว***ง"/>
    <s v="Loei"/>
    <s v="-"/>
    <s v=""/>
    <s v="26/11/2025 20:35"/>
    <s v="-"/>
    <s v="J&amp;T COD"/>
    <s v="Tiktok"/>
    <s v="จ่ายทีหลัง / COD"/>
    <s v=""/>
    <s v="766955839786"/>
    <s v="26/11/2025 20:35"/>
  </r>
  <r>
    <x v="3"/>
    <x v="3"/>
    <n v="66.666666666666671"/>
    <n v="3"/>
    <s v="GCO72"/>
    <n v="100"/>
    <n v="0"/>
    <s v="ร้านที่2"/>
    <s v="ส***ารมย์ เ***มสวัสดิ์"/>
    <s v="นครนายก"/>
    <s v="-"/>
    <s v=""/>
    <s v="26/11/2025 20:29"/>
    <s v="-"/>
    <s v="Flash Express Thailand COD"/>
    <s v="Tiktok"/>
    <s v="จ่ายทีหลัง / COD"/>
    <s v=""/>
    <s v="THT11012ABX6J9Z"/>
    <s v="26/11/2025 20:29"/>
  </r>
  <r>
    <x v="7"/>
    <x v="7"/>
    <n v="54.5"/>
    <n v="2"/>
    <s v="GCO71"/>
    <n v="71"/>
    <n v="7"/>
    <s v="ร้านที่1"/>
    <s v="ศุภัคชญา วีรสกุล"/>
    <s v="110/51 มบ.ปาล์มวิลล่า ต.ป่าคลอก_x000a__x000a_ถลาง/ Thalangภูเก็ต/ Phuket_x000a_83110"/>
    <s v="83110"/>
    <s v="660910341127"/>
    <s v="26/11/2025 20:19"/>
    <s v="-"/>
    <s v="Kerry_dropoff"/>
    <s v="Lazada"/>
    <s v="lazada"/>
    <s v=""/>
    <s v="LEXPU0632202365"/>
    <s v="26/11/2025 20:19"/>
  </r>
  <r>
    <x v="3"/>
    <x v="3"/>
    <n v="66.666666666666671"/>
    <n v="3"/>
    <s v="GCO70"/>
    <n v="100"/>
    <n v="0"/>
    <s v="ร้านที่2"/>
    <s v="S***yupa M***wong"/>
    <s v="อุดรธานี"/>
    <s v="-"/>
    <s v=""/>
    <s v="26/11/2025 20:18"/>
    <s v="-"/>
    <s v="J&amp;T COD"/>
    <s v="Tiktok"/>
    <s v="จ่ายทีหลัง / COD"/>
    <s v=""/>
    <s v="-"/>
    <s v="26/11/2025 20:18"/>
  </r>
  <r>
    <x v="3"/>
    <x v="3"/>
    <n v="66.666666666666671"/>
    <n v="3"/>
    <s v="GCO69"/>
    <n v="100"/>
    <n v="0"/>
    <s v="ร้านที่2"/>
    <s v="ม*** ก***ตรรัตน์"/>
    <s v="ปทุมธานี"/>
    <s v="-"/>
    <s v=""/>
    <s v="26/11/2025 20:08"/>
    <s v="-"/>
    <s v="J&amp;T COD"/>
    <s v="Tiktok"/>
    <s v="จ่ายทีหลัง / COD"/>
    <s v=""/>
    <s v="-"/>
    <s v="26/11/2025 20:08"/>
  </r>
  <r>
    <x v="3"/>
    <x v="3"/>
    <n v="33"/>
    <n v="10"/>
    <s v="GCO68"/>
    <n v="322.06"/>
    <n v="0"/>
    <s v="ร้านที่2"/>
    <s v="น***ิญา ด***ญญา"/>
    <s v="อ่างทอง"/>
    <s v="-"/>
    <s v=""/>
    <s v="26/11/2025 20:05"/>
    <s v="-"/>
    <s v="J&amp;T COD"/>
    <s v="Tiktok"/>
    <s v="จ่ายทีหลัง / COD"/>
    <s v=""/>
    <s v="-"/>
    <s v="26/11/2025 20:05"/>
  </r>
  <r>
    <x v="3"/>
    <x v="3"/>
    <n v="66.666666666666671"/>
    <n v="3"/>
    <s v="GCO67"/>
    <n v="100"/>
    <n v="0"/>
    <s v="ร้านที่2"/>
    <s v="ค** ท***ุข  ภ***ี"/>
    <s v="สระแก้ว"/>
    <s v="-"/>
    <s v=""/>
    <s v="26/11/2025 19:59"/>
    <s v="-"/>
    <s v="J&amp;T COD"/>
    <s v="Tiktok"/>
    <s v="จ่ายทีหลัง / COD"/>
    <s v=""/>
    <s v="-"/>
    <s v="26/11/2025 19:59"/>
  </r>
  <r>
    <x v="0"/>
    <x v="0"/>
    <n v="33.333333333333336"/>
    <n v="3"/>
    <s v="GCO66"/>
    <n v="100"/>
    <n v="0"/>
    <s v="ร้านที่2"/>
    <s v="ช***า   เ***งธารา"/>
    <s v="ราชบุรี"/>
    <s v="-"/>
    <s v=""/>
    <s v="26/11/2025 19:03"/>
    <s v="-"/>
    <s v="J&amp;T COD"/>
    <s v="Tiktok"/>
    <s v="จ่ายทีหลัง / COD"/>
    <s v=""/>
    <s v="766906663762"/>
    <s v="26/11/2025 19:03"/>
  </r>
  <r>
    <x v="3"/>
    <x v="3"/>
    <n v="66.666666666666671"/>
    <n v="3"/>
    <s v="GCO65"/>
    <n v="100"/>
    <n v="0"/>
    <s v="ร้านที่2"/>
    <s v="ภ***น  บ***ุทธิ์"/>
    <s v="กาญจนบุรี"/>
    <s v="-"/>
    <s v=""/>
    <s v="26/11/2025 19:01"/>
    <s v="-"/>
    <s v="J&amp;T COD"/>
    <s v="Tiktok"/>
    <s v="จ่ายทีหลัง / COD"/>
    <s v=""/>
    <s v="-"/>
    <s v="26/11/2025 19:01"/>
  </r>
  <r>
    <x v="3"/>
    <x v="3"/>
    <n v="66.666666666666671"/>
    <n v="3"/>
    <s v="GCO64"/>
    <n v="100"/>
    <n v="0"/>
    <s v="ร้านที่2"/>
    <s v="เ***"/>
    <s v="สมุทรสงคราม"/>
    <s v="-"/>
    <s v=""/>
    <s v="26/11/2025 18:51"/>
    <s v="-"/>
    <s v="J&amp;T COD"/>
    <s v="Tiktok"/>
    <s v="จ่ายทีหลัง / COD"/>
    <s v=""/>
    <s v="-"/>
    <s v="26/11/2025 18:51"/>
  </r>
  <r>
    <x v="3"/>
    <x v="3"/>
    <n v="66.666666666666671"/>
    <n v="3"/>
    <s v="GCO63"/>
    <n v="100"/>
    <n v="0"/>
    <s v="ร้านที่2"/>
    <s v="อ***ลีน   อ***กือจิ"/>
    <s v="นราธิวาส"/>
    <s v="-"/>
    <s v=""/>
    <s v="26/11/2025 18:46"/>
    <s v="-"/>
    <s v="J&amp;T COD"/>
    <s v="Tiktok"/>
    <s v="จ่ายทีหลัง / COD"/>
    <s v=""/>
    <s v="-"/>
    <s v="26/11/2025 18:46"/>
  </r>
  <r>
    <x v="8"/>
    <x v="8"/>
    <n v="66.666666666666671"/>
    <n v="3"/>
    <s v="GCO62"/>
    <n v="100"/>
    <n v="0"/>
    <s v="ร้านที่2"/>
    <s v="น***ว"/>
    <s v="เทศบาลนครนครราชสีมา"/>
    <s v="-"/>
    <s v=""/>
    <s v="26/11/2025 18:45"/>
    <s v="-"/>
    <s v="J&amp;T COD"/>
    <s v="Tiktok"/>
    <s v="จ่ายทีหลัง / COD"/>
    <s v=""/>
    <s v="-"/>
    <s v="26/11/2025 18:45"/>
  </r>
  <r>
    <x v="8"/>
    <x v="8"/>
    <n v="66.666666666666671"/>
    <n v="3"/>
    <s v="GCO61"/>
    <n v="100"/>
    <n v="0"/>
    <s v="ร้านที่2"/>
    <s v="ส***กดิ์ บ***ดี"/>
    <s v="สระแก้ว"/>
    <s v="-"/>
    <s v=""/>
    <s v="26/11/2025 18:43"/>
    <s v="-"/>
    <s v="J&amp;T Express"/>
    <s v="Tiktok"/>
    <s v="tiktok"/>
    <s v=""/>
    <s v="-"/>
    <s v="26/11/2025 18:42"/>
  </r>
  <r>
    <x v="3"/>
    <x v="3"/>
    <n v="66.666666666666671"/>
    <n v="3"/>
    <s v="GCO60"/>
    <n v="100"/>
    <n v="0"/>
    <s v="ร้านที่2"/>
    <s v="อ***ย์   ค***ัตร์"/>
    <s v="ลพบุรี"/>
    <s v="-"/>
    <s v=""/>
    <s v="26/11/2025 18:39"/>
    <s v="-"/>
    <s v="J&amp;T COD"/>
    <s v="Tiktok"/>
    <s v="จ่ายทีหลัง / COD"/>
    <s v=""/>
    <s v="-"/>
    <s v="26/11/2025 18:39"/>
  </r>
  <r>
    <x v="9"/>
    <x v="9"/>
    <n v="139"/>
    <n v="1"/>
    <s v="GCO59"/>
    <n v="108.99"/>
    <n v="0"/>
    <s v="ร้านที่2"/>
    <s v="ร***ี  ส***รณะ"/>
    <s v="พระนครศรีอยุธยา"/>
    <s v="-"/>
    <s v=""/>
    <s v="26/11/2025 18:32"/>
    <s v="-"/>
    <s v="J&amp;T COD"/>
    <s v="Tiktok"/>
    <s v="จ่ายทีหลัง / COD"/>
    <s v=""/>
    <s v="766929028795"/>
    <s v="26/11/2025 18:32"/>
  </r>
  <r>
    <x v="3"/>
    <x v="3"/>
    <n v="66.666666666666671"/>
    <n v="3"/>
    <s v="GCO58"/>
    <n v="100"/>
    <n v="0"/>
    <s v="ร้านที่2"/>
    <s v="บ***อย พ***วัสดิ์"/>
    <s v="ราชบุรี"/>
    <s v="-"/>
    <s v=""/>
    <s v="26/11/2025 18:31"/>
    <s v="-"/>
    <s v="J&amp;T COD"/>
    <s v="Tiktok"/>
    <s v="จ่ายทีหลัง / COD"/>
    <s v=""/>
    <s v="-"/>
    <s v="26/11/2025 18:31"/>
  </r>
  <r>
    <x v="10"/>
    <x v="10"/>
    <n v="14"/>
    <n v="1"/>
    <s v="GCO57"/>
    <n v="10"/>
    <n v="0"/>
    <s v="ร้านที่1"/>
    <s v="ช******3"/>
    <s v="******, อำเภอมหาราช (ใกล้โลตัสมหาราช)  ตำบลหัวไผ่ อำเภอมหาราช จังหวัดพระนครศรีอยุธยา 13150"/>
    <s v="13150"/>
    <s v="93"/>
    <s v="-"/>
    <s v="-"/>
    <s v=""/>
    <s v="Shopee"/>
    <s v="-"/>
    <s v=""/>
    <s v="-"/>
    <s v="26/11/2025 18:26"/>
  </r>
  <r>
    <x v="10"/>
    <x v="10"/>
    <n v="14"/>
    <n v="1"/>
    <s v="GCO55"/>
    <n v="10"/>
    <n v="0"/>
    <s v="ร้านที่1"/>
    <s v="ม******3"/>
    <s v="******วไผ่, อำเภอมหาราช ตำบลหัวไผ่ อำเภอมหาราช จังหวัดพระนครศรีอยุธยา 13150"/>
    <s v="13150"/>
    <s v="93"/>
    <s v="26/11/2025 18:13"/>
    <s v="-"/>
    <s v="Flash Express"/>
    <s v="Shopee"/>
    <s v="shopee"/>
    <s v=""/>
    <s v="TH051581GHVG0A"/>
    <s v="26/11/2025 18:03"/>
  </r>
  <r>
    <x v="3"/>
    <x v="3"/>
    <n v="66.666666666666671"/>
    <n v="3"/>
    <s v="GCO54"/>
    <n v="100"/>
    <n v="0"/>
    <s v="ร้านที่2"/>
    <s v="น***ัญญา น***รีทา"/>
    <s v="ร้อยเอ็ด"/>
    <s v="-"/>
    <s v=""/>
    <s v="26/11/2025 18:01"/>
    <s v="-"/>
    <s v="J&amp;T COD"/>
    <s v="Tiktok"/>
    <s v="จ่ายทีหลัง / COD"/>
    <s v=""/>
    <s v="-"/>
    <s v="26/11/2025 18:02"/>
  </r>
  <r>
    <x v="3"/>
    <x v="3"/>
    <n v="66.666666666666671"/>
    <n v="3"/>
    <s v="GCO53"/>
    <n v="100"/>
    <n v="0"/>
    <s v="ร้านที่2"/>
    <s v="ต***สุพรรณ"/>
    <s v="สุพรรณบุรี"/>
    <s v="-"/>
    <s v=""/>
    <s v="26/11/2025 17:44"/>
    <s v="-"/>
    <s v="J&amp;T COD"/>
    <s v="Tiktok"/>
    <s v="จ่ายทีหลัง / COD"/>
    <s v=""/>
    <s v="-"/>
    <s v="26/11/2025 17:44"/>
  </r>
  <r>
    <x v="3"/>
    <x v="3"/>
    <n v="66.666666666666671"/>
    <n v="3"/>
    <s v="GCO52"/>
    <n v="100"/>
    <n v="0"/>
    <s v="ร้านที่2"/>
    <s v="ว***ีย์ น***น"/>
    <s v="ลพบุรี"/>
    <s v="-"/>
    <s v=""/>
    <s v="26/11/2025 17:34"/>
    <s v="-"/>
    <s v="J&amp;T COD"/>
    <s v="Tiktok"/>
    <s v="จ่ายทีหลัง / COD"/>
    <s v=""/>
    <s v="-"/>
    <s v="26/11/2025 17:34"/>
  </r>
  <r>
    <x v="0"/>
    <x v="0"/>
    <n v="65"/>
    <n v="9"/>
    <s v="GCO51"/>
    <n v="310"/>
    <n v="0"/>
    <s v="ร้านที่2"/>
    <s v="พ***ริน"/>
    <s v="พัทลุง"/>
    <s v="-"/>
    <s v=""/>
    <s v="26/11/2025 17:31"/>
    <s v="-"/>
    <s v="J&amp;T COD"/>
    <s v="Tiktok"/>
    <s v="จ่ายทีหลัง / COD"/>
    <s v=""/>
    <s v="766923756723"/>
    <s v="26/11/2025 17:31"/>
  </r>
  <r>
    <x v="3"/>
    <x v="3"/>
    <n v="66.666666666666671"/>
    <n v="3"/>
    <s v="GCO50"/>
    <n v="100"/>
    <n v="0"/>
    <s v="ร้านที่2"/>
    <s v="ป***า  ส***ียงเสนาะ"/>
    <s v="ปทุมธานี"/>
    <s v="-"/>
    <s v=""/>
    <s v="26/11/2025 17:24"/>
    <s v="-"/>
    <s v="Flash Express Thailand"/>
    <s v="Tiktok"/>
    <s v="tiktok"/>
    <s v=""/>
    <s v="THT04012AAAZU6Z"/>
    <s v="26/11/2025 17:24"/>
  </r>
  <r>
    <x v="1"/>
    <x v="1"/>
    <n v="78.5"/>
    <n v="2"/>
    <s v="GCO49"/>
    <n v="137"/>
    <n v="0"/>
    <s v="ร้านที่1"/>
    <s v="ศ******ี"/>
    <s v="******ยของโต๊ะสนุก) ตำบลหนองน้ำใหญ่ อำเภอผักไห่ จังหวัดพระนครศรีอยุธยา 13280"/>
    <s v="13280"/>
    <s v="26"/>
    <s v="26/11/2025 17:11"/>
    <s v="-"/>
    <s v="SPX Express"/>
    <s v="Shopee"/>
    <s v="shopee"/>
    <s v=""/>
    <s v="TH254968564565T"/>
    <s v="26/11/2025 17:11"/>
  </r>
  <r>
    <x v="3"/>
    <x v="3"/>
    <n v="33"/>
    <n v="10"/>
    <s v="GCO48"/>
    <n v="335"/>
    <n v="0"/>
    <s v="ร้านที่2"/>
    <s v="ข***จิตต์ อ***ูลวัฒนา"/>
    <s v="อำเภอเมืองเพชรบูรณ์"/>
    <s v="-"/>
    <s v=""/>
    <s v="26/11/2025 17:09"/>
    <s v="-"/>
    <s v="J&amp;T Express"/>
    <s v="Tiktok"/>
    <s v="tiktok"/>
    <s v=""/>
    <s v="766937507814"/>
    <s v="26/11/2025 17:09"/>
  </r>
  <r>
    <x v="0"/>
    <x v="0"/>
    <n v="33.333333333333336"/>
    <n v="3"/>
    <s v="GCO46"/>
    <n v="100"/>
    <n v="0"/>
    <s v="ร้านที่2"/>
    <s v="ส***  ม***ติ"/>
    <s v="แพร่"/>
    <s v="-"/>
    <s v=""/>
    <s v="26/11/2025 16:55"/>
    <s v="-"/>
    <s v="J&amp;T COD"/>
    <s v="Tiktok"/>
    <s v="จ่ายทีหลัง / COD"/>
    <s v=""/>
    <s v="766914861775"/>
    <s v="26/11/2025 16:55"/>
  </r>
  <r>
    <x v="4"/>
    <x v="4"/>
    <n v="139"/>
    <n v="1"/>
    <s v="GCO45"/>
    <n v="99"/>
    <n v="0"/>
    <s v="ร้านที่2"/>
    <s v="M***itter s***t"/>
    <s v="ฉะเชิงเทรา"/>
    <s v="-"/>
    <s v=""/>
    <s v="26/11/2025 16:55"/>
    <s v="-"/>
    <s v="J&amp;T Express"/>
    <s v="Tiktok"/>
    <s v="tiktok"/>
    <s v=""/>
    <s v="766908521772"/>
    <s v="26/11/2025 16:55"/>
  </r>
  <r>
    <x v="3"/>
    <x v="3"/>
    <n v="66.666666666666671"/>
    <n v="6"/>
    <s v="GCO44"/>
    <n v="200"/>
    <n v="0"/>
    <s v="ร้านที่2"/>
    <s v="บ***าย  แ***อี้ยว"/>
    <s v="เทศบาลนครนครปฐม"/>
    <s v="-"/>
    <s v=""/>
    <s v="26/11/2025 16:54"/>
    <s v="-"/>
    <s v="J&amp;T COD"/>
    <s v="Tiktok"/>
    <s v="จ่ายทีหลัง / COD"/>
    <s v=""/>
    <s v="-"/>
    <s v="26/11/2025 16:54"/>
  </r>
  <r>
    <x v="3"/>
    <x v="3"/>
    <n v="66.666666666666671"/>
    <n v="3"/>
    <s v="GCO43"/>
    <n v="100"/>
    <n v="0"/>
    <s v="ร้านที่2"/>
    <s v="ศ***าถ  ท***าว"/>
    <s v="ปทุมธานี"/>
    <s v="-"/>
    <s v=""/>
    <s v="26/11/2025 16:53"/>
    <s v="-"/>
    <s v="J&amp;T Express"/>
    <s v="Tiktok"/>
    <s v="tiktok"/>
    <s v=""/>
    <s v="-"/>
    <s v="26/11/2025 16:53"/>
  </r>
  <r>
    <x v="0"/>
    <x v="0"/>
    <n v="33.333333333333336"/>
    <n v="6"/>
    <s v="GCO42"/>
    <n v="200"/>
    <n v="0"/>
    <s v="ร้านที่2"/>
    <s v="บ***าย  แ***อี้ยว"/>
    <s v="เทศบาลนครนครปฐม"/>
    <s v="-"/>
    <s v=""/>
    <s v="26/11/2025 16:52"/>
    <s v="-"/>
    <s v="J&amp;T COD"/>
    <s v="Tiktok"/>
    <s v="จ่ายทีหลัง / COD"/>
    <s v=""/>
    <s v="766934853764"/>
    <s v="26/11/2025 16:52"/>
  </r>
  <r>
    <x v="0"/>
    <x v="0"/>
    <n v="33.333333333333336"/>
    <n v="3"/>
    <s v="GCO41"/>
    <n v="100"/>
    <n v="0"/>
    <s v="ร้านที่2"/>
    <s v="ป***ัสสร พ***สือ"/>
    <s v="เพชรบุรี"/>
    <s v="-"/>
    <s v=""/>
    <s v="26/11/2025 16:51"/>
    <s v="-"/>
    <s v="J&amp;T COD"/>
    <s v="Tiktok"/>
    <s v="จ่ายทีหลัง / COD"/>
    <s v=""/>
    <s v="766900879743"/>
    <s v="26/11/2025 16:51"/>
  </r>
  <r>
    <x v="0"/>
    <x v="0"/>
    <n v="33.333333333333336"/>
    <n v="3"/>
    <s v="GCO40"/>
    <n v="100"/>
    <n v="0"/>
    <s v="ร้านที่2"/>
    <s v="ค***นกฤต  ร***ีวงศ์"/>
    <s v="กรุงเทพมหานคร"/>
    <s v="-"/>
    <s v=""/>
    <s v="26/11/2025 16:50"/>
    <s v="-"/>
    <s v="J&amp;T Express"/>
    <s v="Tiktok"/>
    <s v="tiktok"/>
    <s v=""/>
    <s v="766993660720"/>
    <s v="26/11/2025 16:50"/>
  </r>
  <r>
    <x v="0"/>
    <x v="0"/>
    <n v="33.333333333333336"/>
    <n v="6"/>
    <s v="GCO39"/>
    <n v="200"/>
    <n v="0"/>
    <s v="ร้านที่2"/>
    <s v="ร***์วดี ม***้ว"/>
    <s v="สุรินทร์"/>
    <s v="-"/>
    <s v=""/>
    <s v="26/11/2025 16:49"/>
    <s v="-"/>
    <s v="J&amp;T COD"/>
    <s v="Tiktok"/>
    <s v="จ่ายทีหลัง / COD"/>
    <s v=""/>
    <s v="766925850751"/>
    <s v="26/11/2025 16:49"/>
  </r>
  <r>
    <x v="0"/>
    <x v="0"/>
    <n v="33.333333333333336"/>
    <n v="3"/>
    <s v="GCO38"/>
    <n v="138"/>
    <n v="38"/>
    <s v="ร้านที่2"/>
    <s v="ป***ัสสร พ***สือ"/>
    <s v="เพชรบุรี"/>
    <s v="-"/>
    <s v=""/>
    <s v="26/11/2025 16:48"/>
    <s v="-"/>
    <s v="J&amp;T COD"/>
    <s v="Tiktok"/>
    <s v="จ่ายทีหลัง / COD"/>
    <s v=""/>
    <s v="766936568801"/>
    <s v="26/11/2025 16:48"/>
  </r>
  <r>
    <x v="11"/>
    <x v="11"/>
    <n v="139"/>
    <n v="1"/>
    <s v="GCO36"/>
    <n v="79"/>
    <n v="0"/>
    <s v="ร้านที่2"/>
    <s v="ช***กา ท***นันชัย"/>
    <s v="นนทบุรี"/>
    <s v="-"/>
    <s v=""/>
    <s v="26/11/2025 16:46"/>
    <s v="-"/>
    <s v="J&amp;T Express"/>
    <s v="Tiktok"/>
    <s v="tiktok"/>
    <s v=""/>
    <s v="-"/>
    <s v="26/11/2025 16:46"/>
  </r>
  <r>
    <x v="0"/>
    <x v="0"/>
    <n v="33.333333333333336"/>
    <n v="3"/>
    <s v="GCO35"/>
    <n v="100"/>
    <n v="0"/>
    <s v="ร้านที่2"/>
    <s v="ร***คนธ์"/>
    <s v="กรุงเทพฯ"/>
    <s v="-"/>
    <s v=""/>
    <s v="26/11/2025 16:44"/>
    <s v="-"/>
    <s v="J&amp;T COD"/>
    <s v="Tiktok"/>
    <s v="จ่ายทีหลัง / COD"/>
    <s v=""/>
    <s v="766929873743"/>
    <s v="26/11/2025 16:44"/>
  </r>
  <r>
    <x v="0"/>
    <x v="0"/>
    <n v="33.333333333333336"/>
    <n v="18"/>
    <s v="GCO34"/>
    <n v="600"/>
    <n v="0"/>
    <s v="ร้านที่2"/>
    <s v="น***าว ร*** ต***"/>
    <s v="สระบุรี"/>
    <s v="-"/>
    <s v=""/>
    <s v="26/11/2025 16:40"/>
    <s v="-"/>
    <s v="J&amp;T COD"/>
    <s v="Tiktok"/>
    <s v="จ่ายทีหลัง / COD"/>
    <s v=""/>
    <s v="766992232716"/>
    <s v="26/11/2025 16:40"/>
  </r>
  <r>
    <x v="0"/>
    <x v="0"/>
    <n v="40"/>
    <n v="10"/>
    <s v="GCO33"/>
    <n v="316.14"/>
    <n v="0"/>
    <s v="ร้านที่2"/>
    <s v="โ***มณี ไ***สง"/>
    <s v="นครราชสีมา"/>
    <s v="-"/>
    <s v=""/>
    <s v="26/11/2025 16:41"/>
    <s v="-"/>
    <s v="J&amp;T Express"/>
    <s v="Tiktok"/>
    <s v="tiktok"/>
    <s v=""/>
    <s v="766991449711"/>
    <s v="26/11/2025 16:40"/>
  </r>
  <r>
    <x v="0"/>
    <x v="0"/>
    <n v="33.333333333333336"/>
    <n v="3"/>
    <s v="GCO32"/>
    <n v="106"/>
    <n v="6"/>
    <s v="ร้านที่2"/>
    <s v="น***เชอร์รี่"/>
    <s v="กรุงเทพฯ"/>
    <s v="-"/>
    <s v=""/>
    <s v="26/11/2025 16:39"/>
    <s v="-"/>
    <s v="J&amp;T Express"/>
    <s v="Tiktok"/>
    <s v="tiktok"/>
    <s v=""/>
    <s v="766975767795"/>
    <s v="26/11/2025 16:39"/>
  </r>
  <r>
    <x v="0"/>
    <x v="0"/>
    <n v="33.333333333333336"/>
    <n v="3"/>
    <s v="GCO31"/>
    <n v="135"/>
    <n v="35"/>
    <s v="ร้านที่2"/>
    <s v="ฉ***สินี"/>
    <s v="Bangkok"/>
    <s v="-"/>
    <s v=""/>
    <s v="26/11/2025 16:38"/>
    <s v="-"/>
    <s v="J&amp;T Express"/>
    <s v="Tiktok"/>
    <s v="tiktok"/>
    <s v=""/>
    <s v="766929164794"/>
    <s v="26/11/2025 16:38"/>
  </r>
  <r>
    <x v="0"/>
    <x v="0"/>
    <n v="33.333333333333336"/>
    <n v="3"/>
    <s v="GCO30"/>
    <n v="100"/>
    <n v="0"/>
    <s v="ร้านที่2"/>
    <s v="ร***รณ ค***รือ"/>
    <s v="สมุทรปราการ"/>
    <s v="-"/>
    <s v=""/>
    <s v="26/11/2025 16:38"/>
    <s v="-"/>
    <s v="J&amp;T Express"/>
    <s v="Tiktok"/>
    <s v="tiktok"/>
    <s v=""/>
    <s v="766941650801"/>
    <s v="26/11/2025 16:37"/>
  </r>
  <r>
    <x v="3"/>
    <x v="3"/>
    <n v="66.666666666666671"/>
    <n v="3"/>
    <s v="GCO29"/>
    <n v="100"/>
    <n v="0"/>
    <s v="ร้านที่2"/>
    <s v="ส***วัลย์ ช***เกวียนดี"/>
    <s v="พระนครศรีอยุธยา"/>
    <s v="-"/>
    <s v=""/>
    <s v="26/11/2025 16:35"/>
    <s v="-"/>
    <s v="J&amp;T COD"/>
    <s v="Tiktok"/>
    <s v="จ่ายทีหลัง / COD"/>
    <s v=""/>
    <s v="-"/>
    <s v="26/11/2025 16:35"/>
  </r>
  <r>
    <x v="0"/>
    <x v="0"/>
    <n v="33.333333333333336"/>
    <n v="3"/>
    <s v="GCO27"/>
    <n v="100"/>
    <n v="0"/>
    <s v="ร้านที่2"/>
    <s v="ว***ร"/>
    <s v="เทศบาลนครนครศรีธรรมราช"/>
    <s v="-"/>
    <s v=""/>
    <s v="26/11/2025 16:32"/>
    <s v="-"/>
    <s v="J&amp;T COD"/>
    <s v="Tiktok"/>
    <s v="จ่ายทีหลัง / COD"/>
    <s v=""/>
    <s v="766994066753"/>
    <s v="26/11/2025 16:32"/>
  </r>
  <r>
    <x v="8"/>
    <x v="8"/>
    <n v="66.666666666666671"/>
    <n v="3"/>
    <s v="GCO26"/>
    <n v="100"/>
    <n v="0"/>
    <s v="ร้านที่2"/>
    <s v="y***"/>
    <s v="กรุงเทพฯ"/>
    <s v="-"/>
    <s v=""/>
    <s v="26/11/2025 16:21"/>
    <s v="-"/>
    <s v="J&amp;T COD"/>
    <s v="Tiktok"/>
    <s v="จ่ายทีหลัง / COD"/>
    <s v=""/>
    <s v="-"/>
    <s v="26/11/2025 16:21"/>
  </r>
  <r>
    <x v="0"/>
    <x v="0"/>
    <n v="33.333333333333336"/>
    <n v="3"/>
    <s v="GCO25"/>
    <n v="100"/>
    <n v="0"/>
    <s v="ร้านที่2"/>
    <s v="น***รณ ศ***ัตนพิทักษ์"/>
    <s v="เทศบาลนครนครปฐม"/>
    <s v="-"/>
    <s v=""/>
    <s v="26/11/2025 16:18"/>
    <s v="-"/>
    <s v="J&amp;T COD"/>
    <s v="Tiktok"/>
    <s v="จ่ายทีหลัง / COD"/>
    <s v=""/>
    <s v="766967464745"/>
    <s v="26/11/2025 16:19"/>
  </r>
  <r>
    <x v="3"/>
    <x v="3"/>
    <n v="66.666666666666671"/>
    <n v="6"/>
    <s v="GCO24"/>
    <n v="230"/>
    <n v="30"/>
    <s v="ร้านที่2"/>
    <s v="น***ยุพเรศ ส***กุลวิวัฒน์"/>
    <s v="น่าน"/>
    <s v="-"/>
    <s v=""/>
    <s v="26/11/2025 16:18"/>
    <s v="-"/>
    <s v="J&amp;T COD"/>
    <s v="Tiktok"/>
    <s v="จ่ายทีหลัง / COD"/>
    <s v=""/>
    <s v="-"/>
    <s v="26/11/2025 16:19"/>
  </r>
  <r>
    <x v="0"/>
    <x v="0"/>
    <n v="33.333333333333336"/>
    <n v="3"/>
    <s v="GCO22"/>
    <n v="100"/>
    <n v="0"/>
    <s v="ร้านที่2"/>
    <s v="ธ***ญา จ***ึก"/>
    <s v="เทศบาลนครนครปฐม"/>
    <s v="-"/>
    <s v=""/>
    <s v="26/11/2025 16:15"/>
    <s v="-"/>
    <s v="J&amp;T COD"/>
    <s v="Tiktok"/>
    <s v="จ่ายทีหลัง / COD"/>
    <s v=""/>
    <s v="766946362781"/>
    <s v="26/11/2025 16:15"/>
  </r>
  <r>
    <x v="8"/>
    <x v="8"/>
    <n v="66.666666666666671"/>
    <n v="3"/>
    <s v="GCO21"/>
    <n v="100"/>
    <n v="0"/>
    <s v="ร้านที่2"/>
    <s v="T***arada E** L***ak"/>
    <s v="พิษณุโลก"/>
    <s v="-"/>
    <s v=""/>
    <s v="26/11/2025 16:14"/>
    <s v="-"/>
    <s v="J&amp;T Express"/>
    <s v="Tiktok"/>
    <s v="tiktok"/>
    <s v=""/>
    <s v="-"/>
    <s v="26/11/2025 16:13"/>
  </r>
  <r>
    <x v="0"/>
    <x v="0"/>
    <n v="33.333333333333336"/>
    <n v="6"/>
    <s v="GCO20"/>
    <n v="200"/>
    <n v="0"/>
    <s v="ร้านที่2"/>
    <s v="ส*** ค***พย์"/>
    <s v="ประจวบคีรีขันธ์"/>
    <s v="-"/>
    <s v=""/>
    <s v="26/11/2025 16:08"/>
    <s v="-"/>
    <s v="J&amp;T Express"/>
    <s v="Tiktok"/>
    <s v="tiktok"/>
    <s v=""/>
    <s v="766961552803"/>
    <s v="26/11/2025 16:07"/>
  </r>
  <r>
    <x v="0"/>
    <x v="0"/>
    <n v="33.333333333333336"/>
    <n v="3"/>
    <s v="GCO19"/>
    <n v="200"/>
    <n v="0"/>
    <s v="ร้านที่2"/>
    <s v="T*** T***"/>
    <s v="กรุงเทพฯ"/>
    <s v="-"/>
    <s v=""/>
    <s v="26/11/2025 16:02"/>
    <s v="-"/>
    <s v="J&amp;T Express"/>
    <s v="Tiktok"/>
    <s v="tiktok"/>
    <s v=""/>
    <s v="766911894744"/>
    <s v="26/11/2025 16:03"/>
  </r>
  <r>
    <x v="8"/>
    <x v="8"/>
    <n v="66.666666666666671"/>
    <n v="3"/>
    <s v="GCO19"/>
    <n v="200"/>
    <n v="0"/>
    <s v="ร้านที่2"/>
    <s v="T*** T***"/>
    <s v="กรุงเทพฯ"/>
    <s v="-"/>
    <s v=""/>
    <s v="26/11/2025 16:02"/>
    <s v="-"/>
    <s v="J&amp;T Express"/>
    <s v="Tiktok"/>
    <s v="tiktok"/>
    <s v=""/>
    <s v="766911894744"/>
    <s v="26/11/2025 16:03"/>
  </r>
  <r>
    <x v="8"/>
    <x v="8"/>
    <n v="66.666666666666671"/>
    <n v="3"/>
    <s v="GCO18"/>
    <n v="100"/>
    <n v="0"/>
    <s v="ร้านที่2"/>
    <s v="จ***ิรา ว***ตัน"/>
    <s v="สมุทรสาคร"/>
    <s v="-"/>
    <s v=""/>
    <s v="26/11/2025 16:00"/>
    <s v="-"/>
    <s v="J&amp;T COD"/>
    <s v="Tiktok"/>
    <s v="จ่ายทีหลัง / COD"/>
    <s v=""/>
    <s v="-"/>
    <s v="26/11/2025 16:00"/>
  </r>
  <r>
    <x v="8"/>
    <x v="8"/>
    <n v="66.666666666666671"/>
    <n v="3"/>
    <s v="GCO17"/>
    <n v="100"/>
    <n v="0"/>
    <s v="ร้านที่2"/>
    <s v="เ***พิชชา ม***พันธ์"/>
    <s v="เพชรบูรณ์"/>
    <s v="-"/>
    <s v=""/>
    <s v="26/11/2025 15:59"/>
    <s v="-"/>
    <s v="Flash Express Thailand COD"/>
    <s v="Tiktok"/>
    <s v="จ่ายทีหลัง / COD"/>
    <s v=""/>
    <s v="THT63062AA4T66Z"/>
    <s v="26/11/2025 15:59"/>
  </r>
  <r>
    <x v="3"/>
    <x v="3"/>
    <n v="66.666666666666671"/>
    <n v="3"/>
    <s v="GCO15"/>
    <n v="100"/>
    <n v="0"/>
    <s v="ร้านที่2"/>
    <s v="ภ***์กุลญา แ***รุณ"/>
    <s v="พัทลุง"/>
    <s v="-"/>
    <s v=""/>
    <s v="26/11/2025 15:56"/>
    <s v="-"/>
    <s v="J&amp;T COD"/>
    <s v="Tiktok"/>
    <s v="จ่ายทีหลัง / COD"/>
    <s v=""/>
    <s v="-"/>
    <s v="26/11/2025 15:56"/>
  </r>
  <r>
    <x v="3"/>
    <x v="3"/>
    <n v="66.666666666666671"/>
    <n v="3"/>
    <s v="GCO14"/>
    <n v="100"/>
    <n v="0"/>
    <s v="ร้านที่2"/>
    <s v="ก***ญา แ***ใจ"/>
    <s v="นครปฐม"/>
    <s v="-"/>
    <s v=""/>
    <s v="26/11/2025 15:54"/>
    <s v="-"/>
    <s v="J&amp;T COD"/>
    <s v="Tiktok"/>
    <s v="จ่ายทีหลัง / COD"/>
    <s v=""/>
    <s v="-"/>
    <s v="26/11/2025 15:54"/>
  </r>
  <r>
    <x v="3"/>
    <x v="3"/>
    <n v="66.666666666666671"/>
    <n v="3"/>
    <s v="GCO13"/>
    <n v="100"/>
    <n v="0"/>
    <s v="ร้านที่2"/>
    <s v="ร***นายนิวเซอร์วิส ซ***เครื่องใช้ไฟฟ้า"/>
    <s v="กรุงเทพฯ"/>
    <s v="-"/>
    <s v=""/>
    <s v="26/11/2025 15:54"/>
    <s v="-"/>
    <s v="J&amp;T Express"/>
    <s v="Tiktok"/>
    <s v="tiktok"/>
    <s v=""/>
    <s v="-"/>
    <s v="26/11/2025 15:54"/>
  </r>
  <r>
    <x v="3"/>
    <x v="3"/>
    <n v="66.666666666666671"/>
    <n v="3"/>
    <s v="GCO12"/>
    <n v="100"/>
    <n v="0"/>
    <s v="ร้านที่2"/>
    <s v="เ***า ร***ชูติภาส"/>
    <s v="กรุงเทพฯ"/>
    <s v="-"/>
    <s v=""/>
    <s v="26/11/2025 15:52"/>
    <s v="-"/>
    <s v="J&amp;T COD"/>
    <s v="Tiktok"/>
    <s v="จ่ายทีหลัง / COD"/>
    <s v=""/>
    <s v="-"/>
    <s v="26/11/2025 15:52"/>
  </r>
  <r>
    <x v="3"/>
    <x v="3"/>
    <n v="66.666666666666671"/>
    <n v="3"/>
    <s v="GCO11"/>
    <n v="100"/>
    <n v="0"/>
    <s v="ร้านที่2"/>
    <s v="น***าวศิริวรรณ พ***์วงค์"/>
    <s v="สมุทรสาคร"/>
    <s v="-"/>
    <s v=""/>
    <s v="26/11/2025 15:52"/>
    <s v="-"/>
    <s v="J&amp;T COD"/>
    <s v="Tiktok"/>
    <s v="จ่ายทีหลัง / COD"/>
    <s v=""/>
    <s v="-"/>
    <s v="26/11/2025 15:52"/>
  </r>
  <r>
    <x v="0"/>
    <x v="0"/>
    <n v="33.333333333333336"/>
    <n v="3"/>
    <s v="GCO10"/>
    <n v="100"/>
    <n v="0"/>
    <s v="ร้านที่2"/>
    <s v="น***สิรินทร์ยา แ***ิมาย"/>
    <s v="เทศบาลนครนครราชสีมา"/>
    <s v="-"/>
    <s v=""/>
    <s v="26/11/2025 15:49"/>
    <s v="-"/>
    <s v="J&amp;T COD"/>
    <s v="Tiktok"/>
    <s v="จ่ายทีหลัง / COD"/>
    <s v=""/>
    <s v="766942377714"/>
    <s v="26/11/2025 15:49"/>
  </r>
  <r>
    <x v="8"/>
    <x v="8"/>
    <n v="66.666666666666671"/>
    <n v="3"/>
    <s v="GCO9"/>
    <n v="100"/>
    <n v="0"/>
    <s v="ร้านที่2"/>
    <s v="u***1077939628188"/>
    <s v="นครศรีธรรมราช"/>
    <s v="-"/>
    <s v=""/>
    <s v="26/11/2025 15:49"/>
    <s v="-"/>
    <s v="J&amp;T COD"/>
    <s v="Tiktok"/>
    <s v="จ่ายทีหลัง / COD"/>
    <s v=""/>
    <s v="-"/>
    <s v="26/11/2025 15:49"/>
  </r>
  <r>
    <x v="3"/>
    <x v="3"/>
    <n v="66.666666666666671"/>
    <n v="3"/>
    <s v="GCO8"/>
    <n v="100"/>
    <n v="0"/>
    <s v="ร้านที่2"/>
    <s v="ป***ัสสร  ส***่อ"/>
    <s v="กรุงเทพฯ"/>
    <s v="-"/>
    <s v=""/>
    <s v="26/11/2025 15:46"/>
    <s v="-"/>
    <s v="J&amp;T COD"/>
    <s v="Tiktok"/>
    <s v="จ่ายทีหลัง / COD"/>
    <s v=""/>
    <s v="-"/>
    <s v="26/11/2025 15:47"/>
  </r>
  <r>
    <x v="3"/>
    <x v="3"/>
    <n v="66.666666666666671"/>
    <n v="3"/>
    <s v="GCO7"/>
    <n v="100"/>
    <n v="0"/>
    <s v="ร้านที่2"/>
    <s v="ภ***ณ์ ม***โย"/>
    <s v="เทศบาลนครขอนแก่น"/>
    <s v="-"/>
    <s v=""/>
    <s v="26/11/2025 15:45"/>
    <s v="-"/>
    <s v="Flash Express Thailand"/>
    <s v="Tiktok"/>
    <s v="tiktok"/>
    <s v=""/>
    <s v="THT37092AAAU22Z"/>
    <s v="26/11/2025 15:42"/>
  </r>
  <r>
    <x v="8"/>
    <x v="8"/>
    <n v="66.666666666666671"/>
    <n v="3"/>
    <s v="GCO6"/>
    <n v="100"/>
    <n v="0"/>
    <s v="ร้านที่2"/>
    <s v="ธ***วุฒิ"/>
    <s v="ชัยนาท"/>
    <s v="-"/>
    <s v=""/>
    <s v="26/11/2025 15:40"/>
    <s v="-"/>
    <s v="J&amp;T COD"/>
    <s v="Tiktok"/>
    <s v="จ่ายทีหลัง / COD"/>
    <s v=""/>
    <s v="-"/>
    <s v="26/11/2025 15:40"/>
  </r>
  <r>
    <x v="3"/>
    <x v="3"/>
    <n v="33"/>
    <n v="10"/>
    <s v="GCO4"/>
    <n v="330"/>
    <n v="0"/>
    <s v="ร้านที่2"/>
    <s v="น***หม เ***สข"/>
    <s v="นครพนม"/>
    <s v="-"/>
    <s v=""/>
    <s v="26/11/2025 15:33"/>
    <s v="-"/>
    <s v="J&amp;T Express"/>
    <s v="Tiktok"/>
    <s v="tiktok"/>
    <s v=""/>
    <s v="766920007825"/>
    <s v="26/11/2025 15:33"/>
  </r>
  <r>
    <x v="3"/>
    <x v="3"/>
    <n v="66.666666666666671"/>
    <n v="3"/>
    <s v="GCO3"/>
    <n v="100"/>
    <n v="0"/>
    <s v="ร้านที่2"/>
    <s v="อ***าอ่อนสัมพันธ์"/>
    <s v="ชลบุรี"/>
    <s v="-"/>
    <s v=""/>
    <s v="26/11/2025 15:31"/>
    <s v="-"/>
    <s v="J&amp;T COD"/>
    <s v="Tiktok"/>
    <s v="จ่ายทีหลัง / COD"/>
    <s v=""/>
    <s v="-"/>
    <s v="26/11/2025 15:31"/>
  </r>
  <r>
    <x v="0"/>
    <x v="0"/>
    <n v="33.333333333333336"/>
    <n v="3"/>
    <s v="GCO2"/>
    <n v="100"/>
    <n v="0"/>
    <s v="ร้านที่2"/>
    <s v="จ***ร์รุ่ง บ***พลับ"/>
    <s v="ชุมพร"/>
    <s v="-"/>
    <s v=""/>
    <s v="26/11/2025 15:31"/>
    <s v="-"/>
    <s v="J&amp;T Express"/>
    <s v="Tiktok"/>
    <s v="tiktok"/>
    <s v=""/>
    <s v="-"/>
    <s v="26/11/2025 15:31"/>
  </r>
  <r>
    <x v="1"/>
    <x v="1"/>
    <n v="78.5"/>
    <n v="2"/>
    <s v="GCO1"/>
    <n v="425"/>
    <n v="0"/>
    <s v="ร้านที่1"/>
    <s v="พ******ิ"/>
    <s v="******มูสี, อำเภอปากช่อง ตำบลหมูสี อำเภอปากช่อง จังหวัดนครราชสีมา 30450"/>
    <s v="30450"/>
    <s v="33"/>
    <s v="26/11/2025 15:58"/>
    <s v="-"/>
    <s v="SPX Express"/>
    <s v="Shopee"/>
    <s v="shopee"/>
    <s v=""/>
    <s v="TH258632991282D"/>
    <s v="26/11/2025 15:28"/>
  </r>
  <r>
    <x v="1"/>
    <x v="1"/>
    <n v="72"/>
    <n v="4"/>
    <s v="GCO1"/>
    <n v="425"/>
    <n v="0"/>
    <s v="ร้านที่1"/>
    <s v="พ******ิ"/>
    <s v="******มูสี, อำเภอปากช่อง ตำบลหมูสี อำเภอปากช่อง จังหวัดนครราชสีมา 30450"/>
    <s v="30450"/>
    <s v="33"/>
    <s v="26/11/2025 15:58"/>
    <s v="-"/>
    <s v="SPX Express"/>
    <s v="Shopee"/>
    <s v="shopee"/>
    <s v=""/>
    <s v="TH258632991282D"/>
    <s v="26/11/2025 15:28"/>
  </r>
  <r>
    <x v="3"/>
    <x v="3"/>
    <n v="66.666666666666671"/>
    <n v="3"/>
    <s v="GCN99"/>
    <n v="100"/>
    <n v="0"/>
    <s v="ร้านที่2"/>
    <s v="จ***นา เ***รฉกรรจ์"/>
    <s v="ระยอง"/>
    <s v="-"/>
    <s v=""/>
    <s v="26/11/2025 15:21"/>
    <s v="-"/>
    <s v="J&amp;T COD"/>
    <s v="Tiktok"/>
    <s v="จ่ายทีหลัง / COD"/>
    <s v=""/>
    <s v="-"/>
    <s v="26/11/2025 15:21"/>
  </r>
  <r>
    <x v="0"/>
    <x v="0"/>
    <n v="33.333333333333336"/>
    <n v="6"/>
    <s v="GCN97"/>
    <n v="200"/>
    <n v="0"/>
    <s v="ร้านที่2"/>
    <s v="ค***ินดา แ***บัวดี"/>
    <s v="สุพรรณบุรี"/>
    <s v="-"/>
    <s v=""/>
    <s v="26/11/2025 15:17"/>
    <s v="-"/>
    <s v="J&amp;T Express"/>
    <s v="Tiktok"/>
    <s v="tiktok"/>
    <s v=""/>
    <s v="766936552782"/>
    <s v="26/11/2025 15:17"/>
  </r>
  <r>
    <x v="0"/>
    <x v="0"/>
    <n v="33.333333333333336"/>
    <n v="3"/>
    <s v="GCN96"/>
    <n v="100"/>
    <n v="0"/>
    <s v="ร้านที่2"/>
    <s v="ส***   พ***ระโทก"/>
    <s v="บุรีรัมย์"/>
    <s v="-"/>
    <s v=""/>
    <s v="26/11/2025 15:15"/>
    <s v="-"/>
    <s v="J&amp;T COD"/>
    <s v="Tiktok"/>
    <s v="จ่ายทีหลัง / COD"/>
    <s v="ฝอยทอง 2 อันมะพร้าว 1 อันค่ะ"/>
    <s v="766933522806"/>
    <s v="26/11/2025 15:15"/>
  </r>
  <r>
    <x v="0"/>
    <x v="0"/>
    <n v="33.333333333333336"/>
    <n v="3"/>
    <s v="GCN95"/>
    <n v="100"/>
    <n v="0"/>
    <s v="ร้านที่2"/>
    <s v="ศ***ระภา อ***ร์อิ่ม"/>
    <s v="พิษณุโลก"/>
    <s v="-"/>
    <s v=""/>
    <s v="26/11/2025 15:13"/>
    <s v="-"/>
    <s v="J&amp;T COD"/>
    <s v="Tiktok"/>
    <s v="จ่ายทีหลัง / COD"/>
    <s v="มะพร้าว2 ฝอยทอง1"/>
    <s v="766941722794"/>
    <s v="26/11/2025 15:13"/>
  </r>
  <r>
    <x v="3"/>
    <x v="3"/>
    <n v="33"/>
    <n v="10"/>
    <s v="GCN94"/>
    <n v="335"/>
    <n v="0"/>
    <s v="ร้านที่2"/>
    <s v="T***a A***"/>
    <s v="Tak"/>
    <s v="-"/>
    <s v=""/>
    <s v="26/11/2025 15:09"/>
    <s v="-"/>
    <s v="J&amp;T COD"/>
    <s v="Tiktok"/>
    <s v="จ่ายทีหลัง / COD"/>
    <s v=""/>
    <s v="-"/>
    <s v="26/11/2025 15:09"/>
  </r>
  <r>
    <x v="3"/>
    <x v="3"/>
    <n v="66.666666666666671"/>
    <n v="6"/>
    <s v="GCN93"/>
    <n v="200"/>
    <n v="0"/>
    <s v="ร้านที่2"/>
    <s v="เ***ุฒิ  น***ดา"/>
    <s v="เลย"/>
    <s v="-"/>
    <s v=""/>
    <s v="26/11/2025 15:08"/>
    <s v="-"/>
    <s v="J&amp;T COD"/>
    <s v="Tiktok"/>
    <s v="จ่ายทีหลัง / COD"/>
    <s v=""/>
    <s v="-"/>
    <s v="26/11/2025 15:08"/>
  </r>
  <r>
    <x v="3"/>
    <x v="3"/>
    <n v="66.666666666666671"/>
    <n v="3"/>
    <s v="GCN90"/>
    <n v="100"/>
    <n v="0"/>
    <s v="ร้านที่2"/>
    <s v="S**"/>
    <s v="ปราจีนบุรี"/>
    <s v="-"/>
    <s v=""/>
    <s v="26/11/2025 15:04"/>
    <s v="-"/>
    <s v="J&amp;T COD"/>
    <s v="Tiktok"/>
    <s v="จ่ายทีหลัง / COD"/>
    <s v=""/>
    <s v="-"/>
    <s v="26/11/2025 15:04"/>
  </r>
  <r>
    <x v="0"/>
    <x v="0"/>
    <n v="33.333333333333336"/>
    <n v="3"/>
    <s v="GCN89"/>
    <n v="100"/>
    <n v="0"/>
    <s v="ร้านที่2"/>
    <s v="ฉ***รรณ  อ***"/>
    <s v="สมุทรสงคราม"/>
    <s v="-"/>
    <s v=""/>
    <s v="26/11/2025 15:03"/>
    <s v="-"/>
    <s v="J&amp;T COD"/>
    <s v="Tiktok"/>
    <s v="จ่ายทีหลัง / COD"/>
    <s v=""/>
    <s v="766933974741"/>
    <s v="26/11/2025 15:04"/>
  </r>
  <r>
    <x v="8"/>
    <x v="8"/>
    <n v="66.666666666666671"/>
    <n v="3"/>
    <s v="GCN87"/>
    <n v="100"/>
    <n v="0"/>
    <s v="ร้านที่2"/>
    <s v="อ***ณ์"/>
    <s v="พระนครศรีอยุธยา"/>
    <s v="-"/>
    <s v=""/>
    <s v="26/11/2025 14:57"/>
    <s v="-"/>
    <s v="J&amp;T COD"/>
    <s v="Tiktok"/>
    <s v="จ่ายทีหลัง / COD"/>
    <s v=""/>
    <s v="-"/>
    <s v="26/11/2025 14:58"/>
  </r>
  <r>
    <x v="3"/>
    <x v="3"/>
    <n v="66.666666666666671"/>
    <n v="3"/>
    <s v="GCN86"/>
    <n v="100"/>
    <n v="0"/>
    <s v="ร้านที่2"/>
    <s v="ฝ*** ว***พร"/>
    <s v="ปราจีนบุรี"/>
    <s v="-"/>
    <s v=""/>
    <s v="26/11/2025 14:56"/>
    <s v="-"/>
    <s v="J&amp;T COD"/>
    <s v="Tiktok"/>
    <s v="จ่ายทีหลัง / COD"/>
    <s v=""/>
    <s v="-"/>
    <s v="26/11/2025 14:56"/>
  </r>
  <r>
    <x v="8"/>
    <x v="8"/>
    <n v="66.666666666666671"/>
    <n v="3"/>
    <s v="GCN84"/>
    <n v="100"/>
    <n v="0"/>
    <s v="ร้านที่2"/>
    <s v="u***พี่จี๊ด"/>
    <s v="กรุงเทพฯ"/>
    <s v="-"/>
    <s v=""/>
    <s v="26/11/2025 14:51"/>
    <s v="-"/>
    <s v="J&amp;T COD"/>
    <s v="Tiktok"/>
    <s v="จ่ายทีหลัง / COD"/>
    <s v=""/>
    <s v="-"/>
    <s v="26/11/2025 14:51"/>
  </r>
  <r>
    <x v="1"/>
    <x v="1"/>
    <n v="69.900000000000006"/>
    <n v="10"/>
    <s v="GCN83"/>
    <n v="857"/>
    <n v="77"/>
    <s v="ร้านที่1"/>
    <s v="ส******ะ"/>
    <s v="******ธิ์, ตำบล ไชยราช ตำบลไชยราช อำเภอบางสะพานน้อย จังหวัดประจวบคีรีขันธ์ 77170"/>
    <s v="77170"/>
    <s v="04"/>
    <s v="26/11/2025 15:21"/>
    <s v="-"/>
    <s v="SPX Express"/>
    <s v="Shopee"/>
    <s v="shopee"/>
    <s v=""/>
    <s v="TH250328617919O"/>
    <s v="26/11/2025 14:51"/>
  </r>
  <r>
    <x v="8"/>
    <x v="8"/>
    <n v="66.666666666666671"/>
    <n v="3"/>
    <s v="GCN82"/>
    <n v="100"/>
    <n v="0"/>
    <s v="ร้านที่2"/>
    <s v="ม***ชนก ล***เตมีเกียรติกุล"/>
    <s v="ตรัง"/>
    <s v="-"/>
    <s v=""/>
    <s v="26/11/2025 14:51"/>
    <s v="-"/>
    <s v="J&amp;T COD"/>
    <s v="Tiktok"/>
    <s v="จ่ายทีหลัง / COD"/>
    <s v=""/>
    <s v="-"/>
    <s v="26/11/2025 14:51"/>
  </r>
  <r>
    <x v="8"/>
    <x v="8"/>
    <n v="66.666666666666671"/>
    <n v="3"/>
    <s v="GCN80"/>
    <n v="100"/>
    <n v="0"/>
    <s v="ร้านที่2"/>
    <s v="ท***า ช***งศ์"/>
    <s v="กรุงเทพฯ"/>
    <s v="-"/>
    <s v=""/>
    <s v="26/11/2025 14:47"/>
    <s v="-"/>
    <s v="J&amp;T Express"/>
    <s v="Tiktok"/>
    <s v="tiktok"/>
    <s v=""/>
    <s v="-"/>
    <s v="26/11/2025 14:47"/>
  </r>
  <r>
    <x v="0"/>
    <x v="0"/>
    <n v="33.333333333333336"/>
    <n v="3"/>
    <s v="GCN79"/>
    <n v="100"/>
    <n v="0"/>
    <s v="ร้านที่2"/>
    <s v="ภ***พรณ  อ***ริษฐ์"/>
    <s v="ระนอง"/>
    <s v="-"/>
    <s v=""/>
    <s v="26/11/2025 14:42"/>
    <s v="-"/>
    <s v="J&amp;T COD"/>
    <s v="Tiktok"/>
    <s v="จ่ายทีหลัง / COD"/>
    <s v=""/>
    <s v="766998869792"/>
    <s v="26/11/2025 14:42"/>
  </r>
  <r>
    <x v="0"/>
    <x v="0"/>
    <n v="33.333333333333336"/>
    <n v="3"/>
    <s v="GCN76"/>
    <n v="100"/>
    <n v="0"/>
    <s v="ร้านที่2"/>
    <s v="ธ***ดา ว***ทิพสุทัต"/>
    <s v="นครราชสีมา"/>
    <s v="-"/>
    <s v=""/>
    <s v="26/11/2025 14:39"/>
    <s v="-"/>
    <s v="J&amp;T COD"/>
    <s v="Tiktok"/>
    <s v="จ่ายทีหลัง / COD"/>
    <s v=""/>
    <s v="766955061784"/>
    <s v="26/11/2025 14:39"/>
  </r>
  <r>
    <x v="3"/>
    <x v="3"/>
    <n v="66.666666666666671"/>
    <n v="3"/>
    <s v="GCN74"/>
    <n v="100"/>
    <n v="0"/>
    <s v="ร้านที่2"/>
    <s v="k***om"/>
    <s v="สุราษฎร์ธานี"/>
    <s v="-"/>
    <s v=""/>
    <s v="26/11/2025 14:36"/>
    <s v="-"/>
    <s v="J&amp;T COD"/>
    <s v="Tiktok"/>
    <s v="จ่ายทีหลัง / COD"/>
    <s v=""/>
    <s v="-"/>
    <s v="26/11/2025 14:36"/>
  </r>
  <r>
    <x v="3"/>
    <x v="3"/>
    <n v="66.666666666666671"/>
    <n v="3"/>
    <s v="GCN73"/>
    <n v="100"/>
    <n v="0"/>
    <s v="ร้านที่2"/>
    <s v="เ***วรรณ น***ุญลือ"/>
    <s v="ร้อยเอ็ด"/>
    <s v="-"/>
    <s v=""/>
    <s v="26/11/2025 14:36"/>
    <s v="-"/>
    <s v="J&amp;T COD"/>
    <s v="Tiktok"/>
    <s v="จ่ายทีหลัง / COD"/>
    <s v=""/>
    <s v="-"/>
    <s v="26/11/2025 14:36"/>
  </r>
  <r>
    <x v="8"/>
    <x v="8"/>
    <n v="66.666666666666671"/>
    <n v="3"/>
    <s v="GCN71"/>
    <n v="100"/>
    <n v="0"/>
    <s v="ร้านที่2"/>
    <s v="w***tbudsarod"/>
    <s v="หนองคาย"/>
    <s v="-"/>
    <s v=""/>
    <s v="26/11/2025 14:32"/>
    <s v="-"/>
    <s v="J&amp;T COD"/>
    <s v="Tiktok"/>
    <s v="จ่ายทีหลัง / COD"/>
    <s v=""/>
    <s v="-"/>
    <s v="26/11/2025 14:32"/>
  </r>
  <r>
    <x v="0"/>
    <x v="0"/>
    <n v="33.333333333333336"/>
    <n v="3"/>
    <s v="GCN70"/>
    <n v="100"/>
    <n v="0"/>
    <s v="ร้านที่2"/>
    <s v="น***ิจติศักดิ์ เ***นใจ"/>
    <s v="เชียงราย"/>
    <s v="-"/>
    <s v=""/>
    <s v="26/11/2025 14:30"/>
    <s v="-"/>
    <s v="J&amp;T Express"/>
    <s v="Tiktok"/>
    <s v="tiktok"/>
    <s v=""/>
    <s v="766951972732"/>
    <s v="26/11/2025 14:29"/>
  </r>
  <r>
    <x v="8"/>
    <x v="8"/>
    <n v="66.666666666666671"/>
    <n v="3"/>
    <s v="GCN69"/>
    <n v="100"/>
    <n v="0"/>
    <s v="ร้านที่2"/>
    <s v="ส***ล  ม***"/>
    <s v="อุดรธานี"/>
    <s v="-"/>
    <s v=""/>
    <s v="26/11/2025 14:29"/>
    <s v="-"/>
    <s v="J&amp;T COD"/>
    <s v="Tiktok"/>
    <s v="จ่ายทีหลัง / COD"/>
    <s v=""/>
    <s v="-"/>
    <s v="26/11/2025 14:29"/>
  </r>
  <r>
    <x v="0"/>
    <x v="0"/>
    <n v="33.333333333333336"/>
    <n v="3"/>
    <s v="GCN68"/>
    <n v="100"/>
    <n v="0"/>
    <s v="ร้านที่2"/>
    <s v="อ***"/>
    <s v="กาฬสินธุ์"/>
    <s v="-"/>
    <s v=""/>
    <s v="26/11/2025 14:21"/>
    <s v="-"/>
    <s v="Flash Express Thailand COD"/>
    <s v="Tiktok"/>
    <s v="จ่ายทีหลัง / COD"/>
    <s v=""/>
    <s v="THT43052ABWR15Z"/>
    <s v="26/11/2025 14:21"/>
  </r>
  <r>
    <x v="0"/>
    <x v="0"/>
    <n v="33.333333333333336"/>
    <n v="3"/>
    <s v="GCN67"/>
    <n v="100"/>
    <n v="0"/>
    <s v="ร้านที่2"/>
    <s v="บ***า บ***งศรี"/>
    <s v="นนทบุรี"/>
    <s v="-"/>
    <s v=""/>
    <s v="26/11/2025 14:20"/>
    <s v="-"/>
    <s v="Flash Express Thailand"/>
    <s v="Tiktok"/>
    <s v="tiktok"/>
    <s v=""/>
    <s v="THT03062ABWG95Z"/>
    <s v="26/11/2025 14:19"/>
  </r>
  <r>
    <x v="0"/>
    <x v="0"/>
    <n v="33.333333333333336"/>
    <n v="3"/>
    <s v="GCN66"/>
    <n v="100"/>
    <n v="0"/>
    <s v="ร้านที่2"/>
    <s v="P***ngxs"/>
    <s v="กำแพงเพชร"/>
    <s v="-"/>
    <s v=""/>
    <s v="26/11/2025 14:18"/>
    <s v="-"/>
    <s v="J&amp;T COD"/>
    <s v="Tiktok"/>
    <s v="จ่ายทีหลัง / COD"/>
    <s v=""/>
    <s v="766915171713"/>
    <s v="26/11/2025 14:18"/>
  </r>
  <r>
    <x v="8"/>
    <x v="8"/>
    <n v="66.666666666666671"/>
    <n v="3"/>
    <s v="GCN65"/>
    <n v="200"/>
    <n v="0"/>
    <s v="ร้านที่2"/>
    <s v="พ***ี  ภ***กุล0958764239"/>
    <s v="ปราจีนบุรี"/>
    <s v="-"/>
    <s v=""/>
    <s v="26/11/2025 14:16"/>
    <s v="-"/>
    <s v="J&amp;T COD"/>
    <s v="Tiktok"/>
    <s v="จ่ายทีหลัง / COD"/>
    <s v=""/>
    <s v="766902892766"/>
    <s v="26/11/2025 14:17"/>
  </r>
  <r>
    <x v="0"/>
    <x v="0"/>
    <n v="33.333333333333336"/>
    <n v="3"/>
    <s v="GCN65"/>
    <n v="200"/>
    <n v="0"/>
    <s v="ร้านที่2"/>
    <s v="พ***ี  ภ***กุล0958764239"/>
    <s v="ปราจีนบุรี"/>
    <s v="-"/>
    <s v=""/>
    <s v="26/11/2025 14:16"/>
    <s v="-"/>
    <s v="J&amp;T COD"/>
    <s v="Tiktok"/>
    <s v="จ่ายทีหลัง / COD"/>
    <s v=""/>
    <s v="766902892766"/>
    <s v="26/11/2025 14:17"/>
  </r>
  <r>
    <x v="0"/>
    <x v="0"/>
    <n v="33.333333333333336"/>
    <n v="6"/>
    <s v="GCN64"/>
    <n v="200"/>
    <n v="0"/>
    <s v="ร้านที่2"/>
    <s v="ล***า ส***ิโชค"/>
    <s v="ระยอง"/>
    <s v="-"/>
    <s v=""/>
    <s v="26/11/2025 14:15"/>
    <s v="-"/>
    <s v="J&amp;T COD"/>
    <s v="Tiktok"/>
    <s v="จ่ายทีหลัง / COD"/>
    <s v=""/>
    <s v="766982554796"/>
    <s v="26/11/2025 14:16"/>
  </r>
  <r>
    <x v="0"/>
    <x v="0"/>
    <n v="33.333333333333336"/>
    <n v="3"/>
    <s v="GCN63"/>
    <n v="100"/>
    <n v="0"/>
    <s v="ร้านที่2"/>
    <s v="อ***ัตน์ ส***งแสง"/>
    <s v="พระนครศรีอยุธยา"/>
    <s v="-"/>
    <s v=""/>
    <s v="26/11/2025 14:15"/>
    <s v="-"/>
    <s v="J&amp;T COD"/>
    <s v="Tiktok"/>
    <s v="จ่ายทีหลัง / COD"/>
    <s v=""/>
    <s v="766977572712"/>
    <s v="26/11/2025 14:16"/>
  </r>
  <r>
    <x v="8"/>
    <x v="8"/>
    <n v="66.666666666666671"/>
    <n v="3"/>
    <s v="GCN62"/>
    <n v="100"/>
    <n v="0"/>
    <s v="ร้านที่2"/>
    <s v="เ***รัตน์ บ***งค์"/>
    <s v="สุราษฎร์ธานี"/>
    <s v="-"/>
    <s v=""/>
    <s v="26/11/2025 14:14"/>
    <s v="-"/>
    <s v="J&amp;T COD"/>
    <s v="Tiktok"/>
    <s v="จ่ายทีหลัง / COD"/>
    <s v=""/>
    <s v="-"/>
    <s v="26/11/2025 14:16"/>
  </r>
  <r>
    <x v="8"/>
    <x v="8"/>
    <n v="66.666666666666671"/>
    <n v="3"/>
    <s v="GCN61"/>
    <n v="100"/>
    <n v="0"/>
    <s v="ร้านที่2"/>
    <s v="ณ***น บ***งค์"/>
    <s v="นนทบุรี"/>
    <s v="-"/>
    <s v=""/>
    <s v="26/11/2025 14:14"/>
    <s v="-"/>
    <s v="J&amp;T COD"/>
    <s v="Tiktok"/>
    <s v="จ่ายทีหลัง / COD"/>
    <s v=""/>
    <s v="-"/>
    <s v="26/11/2025 14:16"/>
  </r>
  <r>
    <x v="8"/>
    <x v="8"/>
    <n v="66.666666666666671"/>
    <n v="3"/>
    <s v="GCN60"/>
    <n v="100"/>
    <n v="0"/>
    <s v="ร้านที่2"/>
    <s v="เ***วรี บ***จริญ"/>
    <s v="สระแก้ว"/>
    <s v="-"/>
    <s v=""/>
    <s v="26/11/2025 14:14"/>
    <s v="-"/>
    <s v="J&amp;T Express"/>
    <s v="Tiktok"/>
    <s v="tiktok"/>
    <s v=""/>
    <s v="-"/>
    <s v="26/11/2025 14:16"/>
  </r>
  <r>
    <x v="0"/>
    <x v="0"/>
    <n v="33.333333333333336"/>
    <n v="3"/>
    <s v="GCN59"/>
    <n v="100"/>
    <n v="0"/>
    <s v="ร้านที่2"/>
    <s v="ช***านต์  ม***นทร"/>
    <s v="สมุทรปราการ"/>
    <s v="-"/>
    <s v=""/>
    <s v="26/11/2025 14:14"/>
    <s v="-"/>
    <s v="J&amp;T Express"/>
    <s v="Tiktok"/>
    <s v="tiktok"/>
    <s v=""/>
    <s v="766907167751"/>
    <s v="26/11/2025 14:15"/>
  </r>
  <r>
    <x v="3"/>
    <x v="3"/>
    <n v="66.666666666666671"/>
    <n v="6"/>
    <s v="GCN58"/>
    <n v="200"/>
    <n v="0"/>
    <s v="ร้านที่2"/>
    <s v="น** ส***ศ ฤ***เดช"/>
    <s v="ขอนแก่น"/>
    <s v="-"/>
    <s v=""/>
    <s v="26/11/2025 14:13"/>
    <s v="-"/>
    <s v="J&amp;T COD"/>
    <s v="Tiktok"/>
    <s v="จ่ายทีหลัง / COD"/>
    <s v=""/>
    <s v="-"/>
    <s v="26/11/2025 14:15"/>
  </r>
  <r>
    <x v="0"/>
    <x v="0"/>
    <n v="40"/>
    <n v="10"/>
    <s v="GCN57"/>
    <n v="330"/>
    <n v="0"/>
    <s v="ร้านที่2"/>
    <s v="ฟ**"/>
    <s v="สมุทรสาคร"/>
    <s v="-"/>
    <s v=""/>
    <s v="26/11/2025 14:09"/>
    <s v="-"/>
    <s v="J&amp;T COD"/>
    <s v="Tiktok"/>
    <s v="จ่ายทีหลัง / COD"/>
    <s v=""/>
    <s v="766907234796"/>
    <s v="26/11/2025 14:14"/>
  </r>
  <r>
    <x v="0"/>
    <x v="0"/>
    <n v="40"/>
    <n v="10"/>
    <s v="GCN55"/>
    <n v="330"/>
    <n v="0"/>
    <s v="ร้านที่2"/>
    <s v="ธ***ษ  ร***่น"/>
    <s v="ตรัง"/>
    <s v="-"/>
    <s v=""/>
    <s v="26/11/2025 14:07"/>
    <s v="-"/>
    <s v="J&amp;T COD"/>
    <s v="Tiktok"/>
    <s v="จ่ายทีหลัง / COD"/>
    <s v=""/>
    <s v="766922033802"/>
    <s v="26/11/2025 14:13"/>
  </r>
  <r>
    <x v="0"/>
    <x v="0"/>
    <n v="33.333333333333336"/>
    <n v="3"/>
    <s v="GCN54"/>
    <n v="220"/>
    <n v="0"/>
    <s v="ร้านที่2"/>
    <s v="ล***า พ***าภรณ์"/>
    <s v="ฉะเชิงเทรา"/>
    <s v="-"/>
    <s v=""/>
    <s v="26/11/2025 14:07"/>
    <s v="-"/>
    <s v="J&amp;T Express"/>
    <s v="Tiktok"/>
    <s v="tiktok"/>
    <s v=""/>
    <s v="766946489724"/>
    <s v="26/11/2025 14:13"/>
  </r>
  <r>
    <x v="12"/>
    <x v="12"/>
    <n v="33.333333333333336"/>
    <n v="3"/>
    <s v="GCN54"/>
    <n v="220"/>
    <n v="0"/>
    <s v="ร้านที่2"/>
    <s v="ล***า พ***าภรณ์"/>
    <s v="ฉะเชิงเทรา"/>
    <s v="-"/>
    <s v=""/>
    <s v="26/11/2025 14:07"/>
    <s v="-"/>
    <s v="J&amp;T Express"/>
    <s v="Tiktok"/>
    <s v="tiktok"/>
    <s v=""/>
    <s v="766946489724"/>
    <s v="26/11/2025 14:13"/>
  </r>
  <r>
    <x v="0"/>
    <x v="0"/>
    <n v="33.333333333333336"/>
    <n v="3"/>
    <s v="GCN53"/>
    <n v="100"/>
    <n v="0"/>
    <s v="ร้านที่2"/>
    <s v="ผ***าศ ก***กล่อม"/>
    <s v="สมุทรปราการ"/>
    <s v="-"/>
    <s v=""/>
    <s v="26/11/2025 14:06"/>
    <s v="-"/>
    <s v="J&amp;T COD"/>
    <s v="Tiktok"/>
    <s v="จ่ายทีหลัง / COD"/>
    <s v=""/>
    <s v="766952366751"/>
    <s v="26/11/2025 14:10"/>
  </r>
  <r>
    <x v="3"/>
    <x v="3"/>
    <n v="66.666666666666671"/>
    <n v="3"/>
    <s v="GCN52"/>
    <n v="100"/>
    <n v="0"/>
    <s v="ร้านที่2"/>
    <s v="s***aksuriyaumpor"/>
    <s v="นครปฐม"/>
    <s v="-"/>
    <s v=""/>
    <s v="26/11/2025 14:03"/>
    <s v="-"/>
    <s v="J&amp;T COD"/>
    <s v="Tiktok"/>
    <s v="จ่ายทีหลัง / COD"/>
    <s v=""/>
    <s v="-"/>
    <s v="26/11/2025 14:04"/>
  </r>
  <r>
    <x v="3"/>
    <x v="3"/>
    <n v="66.666666666666671"/>
    <n v="6"/>
    <s v="GCN51"/>
    <n v="200"/>
    <n v="0"/>
    <s v="ร้านที่2"/>
    <s v="ป***า  พ***เผือก"/>
    <s v="ขอนแก่น"/>
    <s v="-"/>
    <s v=""/>
    <s v="26/11/2025 14:02"/>
    <s v="-"/>
    <s v="J&amp;T COD"/>
    <s v="Tiktok"/>
    <s v="จ่ายทีหลัง / COD"/>
    <s v=""/>
    <s v="-"/>
    <s v="26/11/2025 14:03"/>
  </r>
  <r>
    <x v="3"/>
    <x v="3"/>
    <n v="66.666666666666671"/>
    <n v="3"/>
    <s v="GCN50"/>
    <n v="100"/>
    <n v="0"/>
    <s v="ร้านที่2"/>
    <s v="ม***นันท์  จ***กัน"/>
    <s v="พระนครศรีอยุธยา"/>
    <s v="-"/>
    <s v=""/>
    <s v="26/11/2025 13:56"/>
    <s v="-"/>
    <s v="J&amp;T COD"/>
    <s v="Tiktok"/>
    <s v="จ่ายทีหลัง / COD"/>
    <s v=""/>
    <s v="-"/>
    <s v="26/11/2025 13:56"/>
  </r>
  <r>
    <x v="3"/>
    <x v="3"/>
    <n v="66.666666666666671"/>
    <n v="3"/>
    <s v="GCN49"/>
    <n v="100"/>
    <n v="0"/>
    <s v="ร้านที่2"/>
    <s v="แ***"/>
    <s v="กาญจนบุรี"/>
    <s v="-"/>
    <s v=""/>
    <s v="26/11/2025 13:54"/>
    <s v="-"/>
    <s v="J&amp;T COD"/>
    <s v="Tiktok"/>
    <s v="จ่ายทีหลัง / COD"/>
    <s v=""/>
    <s v="-"/>
    <s v="26/11/2025 13:55"/>
  </r>
  <r>
    <x v="11"/>
    <x v="11"/>
    <n v="139"/>
    <n v="2"/>
    <s v="GCN48"/>
    <n v="399"/>
    <n v="0"/>
    <s v="ร้านที่10"/>
    <s v="เฉลียว นามสุข"/>
    <s v="845/16_x000a_ซอยจันทร์43แยก33_x000a_แขวงทุ่งวัดดอน_x000a_เขตสาทร_x000a_กรุงเทพ 10120"/>
    <s v="10120"/>
    <s v="0997547467"/>
    <s v="26/11/2025 13:53"/>
    <s v="raweewan5499@gmail.com"/>
    <s v="EMS COD"/>
    <s v="facebook"/>
    <s v="กสิกร"/>
    <s v=""/>
    <s v="-"/>
    <s v="26/11/2025 13:53"/>
  </r>
  <r>
    <x v="4"/>
    <x v="4"/>
    <n v="139"/>
    <n v="2"/>
    <s v="GCN48"/>
    <n v="399"/>
    <n v="0"/>
    <s v="ร้านที่10"/>
    <s v="เฉลียว นามสุข"/>
    <s v="845/16_x000a_ซอยจันทร์43แยก33_x000a_แขวงทุ่งวัดดอน_x000a_เขตสาทร_x000a_กรุงเทพ 10120"/>
    <s v="10120"/>
    <s v="0997547467"/>
    <s v="26/11/2025 13:53"/>
    <s v="raweewan5499@gmail.com"/>
    <s v="EMS COD"/>
    <s v="facebook"/>
    <s v="กสิกร"/>
    <s v=""/>
    <s v="-"/>
    <s v="26/11/2025 13:53"/>
  </r>
  <r>
    <x v="3"/>
    <x v="3"/>
    <n v="66.666666666666671"/>
    <n v="3"/>
    <s v="GCN47"/>
    <n v="100"/>
    <n v="0"/>
    <s v="ร้านที่2"/>
    <s v="เ***นีย์ ล***สมบูรณ์"/>
    <s v="กรุงเทพมหานคร"/>
    <s v="-"/>
    <s v=""/>
    <s v="26/11/2025 13:53"/>
    <s v="-"/>
    <s v="J&amp;T Express"/>
    <s v="Tiktok"/>
    <s v="tiktok"/>
    <s v=""/>
    <s v="-"/>
    <s v="26/11/2025 13:52"/>
  </r>
  <r>
    <x v="8"/>
    <x v="8"/>
    <n v="66.666666666666671"/>
    <n v="3"/>
    <s v="GCN46"/>
    <n v="100"/>
    <n v="0"/>
    <s v="ร้านที่2"/>
    <s v="อ***า  ท***วาด"/>
    <s v="เทศบาลนครนครศรีธรรมราช"/>
    <s v="-"/>
    <s v=""/>
    <s v="26/11/2025 13:52"/>
    <s v="-"/>
    <s v="J&amp;T COD"/>
    <s v="Tiktok"/>
    <s v="จ่ายทีหลัง / COD"/>
    <s v=""/>
    <s v="-"/>
    <s v="26/11/2025 13:52"/>
  </r>
  <r>
    <x v="8"/>
    <x v="8"/>
    <n v="66.666666666666671"/>
    <n v="3"/>
    <s v="GCN44"/>
    <n v="100"/>
    <n v="0"/>
    <s v="ร้านที่2"/>
    <s v="อ***"/>
    <s v="สุพรรณบุรี"/>
    <s v="-"/>
    <s v=""/>
    <s v="26/11/2025 13:52"/>
    <s v="-"/>
    <s v="J&amp;T COD"/>
    <s v="Tiktok"/>
    <s v="จ่ายทีหลัง / COD"/>
    <s v=""/>
    <s v="-"/>
    <s v="26/11/2025 13:52"/>
  </r>
  <r>
    <x v="3"/>
    <x v="3"/>
    <n v="66.666666666666671"/>
    <n v="3"/>
    <s v="GCN43"/>
    <n v="100"/>
    <n v="0"/>
    <s v="ร้านที่2"/>
    <s v="ธ***ุช  ร***์ศรีทอง"/>
    <s v="นครศรีธรรมราช"/>
    <s v="-"/>
    <s v=""/>
    <s v="26/11/2025 13:51"/>
    <s v="-"/>
    <s v="Flash Express Thailand COD"/>
    <s v="Tiktok"/>
    <s v="จ่ายทีหลัง / COD"/>
    <s v=""/>
    <s v="THT64202AA5HX2Z"/>
    <s v="26/11/2025 13:51"/>
  </r>
  <r>
    <x v="8"/>
    <x v="8"/>
    <n v="66.666666666666671"/>
    <n v="3"/>
    <s v="GCN42"/>
    <n v="100"/>
    <n v="0"/>
    <s v="ร้านที่2"/>
    <s v="ร***ว"/>
    <s v="นครสวรรค์"/>
    <s v="-"/>
    <s v=""/>
    <s v="26/11/2025 13:49"/>
    <s v="-"/>
    <s v="J&amp;T COD"/>
    <s v="Tiktok"/>
    <s v="จ่ายทีหลัง / COD"/>
    <s v=""/>
    <s v="-"/>
    <s v="26/11/2025 13:49"/>
  </r>
  <r>
    <x v="0"/>
    <x v="0"/>
    <n v="33.333333333333336"/>
    <n v="3"/>
    <s v="GCN41"/>
    <n v="100"/>
    <n v="0"/>
    <s v="ร้านที่2"/>
    <s v="อ***า  ท***วาด"/>
    <s v="เทศบาลนครนครศรีธรรมราช"/>
    <s v="-"/>
    <s v=""/>
    <s v="26/11/2025 13:44"/>
    <s v="-"/>
    <s v="J&amp;T COD"/>
    <s v="Tiktok"/>
    <s v="จ่ายทีหลัง / COD"/>
    <s v=""/>
    <s v="766916764762"/>
    <s v="26/11/2025 13:44"/>
  </r>
  <r>
    <x v="0"/>
    <x v="0"/>
    <n v="33.333333333333336"/>
    <n v="3"/>
    <s v="GCN40"/>
    <n v="100"/>
    <n v="0"/>
    <s v="ร้านที่2"/>
    <s v="R***ANA"/>
    <s v="ภูเก็ต"/>
    <s v="-"/>
    <s v=""/>
    <s v="26/11/2025 13:43"/>
    <s v="-"/>
    <s v="J&amp;T COD"/>
    <s v="Tiktok"/>
    <s v="จ่ายทีหลัง / COD"/>
    <s v=""/>
    <s v="766902569775"/>
    <s v="26/11/2025 13:43"/>
  </r>
  <r>
    <x v="3"/>
    <x v="3"/>
    <n v="66.666666666666671"/>
    <n v="3"/>
    <s v="GCN39"/>
    <n v="100"/>
    <n v="0"/>
    <s v="ร้านที่2"/>
    <s v="s***tchai"/>
    <s v="ขอนแก่น"/>
    <s v="-"/>
    <s v=""/>
    <s v="26/11/2025 13:37"/>
    <s v="-"/>
    <s v="J&amp;T COD"/>
    <s v="Tiktok"/>
    <s v="จ่ายทีหลัง / COD"/>
    <s v=""/>
    <s v="-"/>
    <s v="26/11/2025 13:37"/>
  </r>
  <r>
    <x v="0"/>
    <x v="0"/>
    <n v="33.333333333333336"/>
    <n v="3"/>
    <s v="GCN38"/>
    <n v="100"/>
    <n v="0"/>
    <s v="ร้านที่2"/>
    <s v="ห***"/>
    <s v="ชลบุรี"/>
    <s v="-"/>
    <s v=""/>
    <s v="26/11/2025 13:37"/>
    <s v="-"/>
    <s v="J&amp;T COD"/>
    <s v="Tiktok"/>
    <s v="จ่ายทีหลัง / COD"/>
    <s v=""/>
    <s v="766974564742"/>
    <s v="26/11/2025 13:37"/>
  </r>
  <r>
    <x v="3"/>
    <x v="3"/>
    <n v="66.666666666666671"/>
    <n v="6"/>
    <s v="GCN37"/>
    <n v="200"/>
    <n v="0"/>
    <s v="ร้านที่2"/>
    <s v="ร***ิรา"/>
    <s v="ร้อยเอ็ด"/>
    <s v="-"/>
    <s v=""/>
    <s v="26/11/2025 13:35"/>
    <s v="-"/>
    <s v="J&amp;T Express"/>
    <s v="Tiktok"/>
    <s v="tiktok"/>
    <s v=""/>
    <s v="-"/>
    <s v="26/11/2025 13:35"/>
  </r>
  <r>
    <x v="8"/>
    <x v="8"/>
    <n v="66.666666666666671"/>
    <n v="3"/>
    <s v="GCN36"/>
    <n v="100"/>
    <n v="0"/>
    <s v="ร้านที่2"/>
    <s v="ธ***ท์ค้าไม้และเครื่องจักสาน อ***ดิตถ์"/>
    <s v="อุตรดิตถ์"/>
    <s v="-"/>
    <s v=""/>
    <s v="26/11/2025 13:35"/>
    <s v="-"/>
    <s v="J&amp;T COD"/>
    <s v="Tiktok"/>
    <s v="จ่ายทีหลัง / COD"/>
    <s v=""/>
    <s v="-"/>
    <s v="26/11/2025 13:35"/>
  </r>
  <r>
    <x v="0"/>
    <x v="0"/>
    <n v="33.333333333333336"/>
    <n v="3"/>
    <s v="GCN34"/>
    <n v="100"/>
    <n v="0"/>
    <s v="ร้านที่2"/>
    <s v="พ***าพร ท***งาม"/>
    <s v="กรุงเทพมหานคร"/>
    <s v="-"/>
    <s v=""/>
    <s v="26/11/2025 13:33"/>
    <s v="-"/>
    <s v="J&amp;T Express"/>
    <s v="Tiktok"/>
    <s v="tiktok"/>
    <s v=""/>
    <s v="766969563776"/>
    <s v="26/11/2025 13:33"/>
  </r>
  <r>
    <x v="12"/>
    <x v="12"/>
    <n v="33.333333333333336"/>
    <n v="3"/>
    <s v="GCN33"/>
    <n v="150"/>
    <n v="0"/>
    <s v="ร้านที่2"/>
    <s v="ช***เล่น ส* ค**"/>
    <s v="ร้อยเอ็ด"/>
    <s v="-"/>
    <s v=""/>
    <s v="26/11/2025 13:25"/>
    <s v="-"/>
    <s v="J&amp;T COD"/>
    <s v="Tiktok"/>
    <s v="จ่ายทีหลัง / COD"/>
    <s v=""/>
    <s v="766952191795"/>
    <s v="26/11/2025 13:25"/>
  </r>
  <r>
    <x v="13"/>
    <x v="13"/>
    <n v="12"/>
    <n v="10"/>
    <s v="GCN32"/>
    <n v="110"/>
    <n v="0"/>
    <s v="ร้านที่1"/>
    <s v="น******)"/>
    <s v="******มุทร ตำบล บัวงาม ตำบลบัวงาม อำเภอบุณฑริก จังหวัดอุบลราชธานี 34230"/>
    <s v="34230"/>
    <s v="69"/>
    <s v="26/11/2025 14:00"/>
    <s v="-"/>
    <s v="SPX Express"/>
    <s v="Shopee"/>
    <s v="shopee"/>
    <s v=""/>
    <s v="-"/>
    <s v="26/11/2025 13:24"/>
  </r>
  <r>
    <x v="3"/>
    <x v="3"/>
    <n v="66.666666666666671"/>
    <n v="3"/>
    <s v="GCN31"/>
    <n v="100"/>
    <n v="0"/>
    <s v="ร้านที่2"/>
    <s v="จ***นันท์"/>
    <s v="สุราษฎร์ธานี"/>
    <s v="-"/>
    <s v=""/>
    <s v="26/11/2025 13:08"/>
    <s v="-"/>
    <s v="J&amp;T COD"/>
    <s v="Tiktok"/>
    <s v="จ่ายทีหลัง / COD"/>
    <s v=""/>
    <s v="-"/>
    <s v="26/11/2025 13:09"/>
  </r>
  <r>
    <x v="14"/>
    <x v="14"/>
    <n v="84"/>
    <n v="1"/>
    <s v="GCN30"/>
    <n v="1284"/>
    <n v="0"/>
    <s v="ร้านที่10"/>
    <s v="Ampol Siripolvutthikul"/>
    <s v="บริษัท ซี.เอส.สเปซ แอนด์ ดีเวอลลอปเม้นท์ จำกัด  99 ถ.อินทวโรรส ต.ศรีภูมิ อ.เมืองเชียงใหม่ เชียงใหม่ 50200"/>
    <s v="50200"/>
    <s v="053326251"/>
    <s v="26/11/2025 12:03"/>
    <s v="raweewan5499@gmail.com"/>
    <s v="EMS"/>
    <s v="facebook"/>
    <s v="กสิกร"/>
    <s v=""/>
    <s v="WB105991866TH"/>
    <s v="26/11/2025 13:08"/>
  </r>
  <r>
    <x v="7"/>
    <x v="7"/>
    <n v="40"/>
    <n v="30"/>
    <s v="GCN30"/>
    <n v="1284"/>
    <n v="0"/>
    <s v="ร้านที่10"/>
    <s v="Ampol Siripolvutthikul"/>
    <s v="บริษัท ซี.เอส.สเปซ แอนด์ ดีเวอลลอปเม้นท์ จำกัด  99 ถ.อินทวโรรส ต.ศรีภูมิ อ.เมืองเชียงใหม่ เชียงใหม่ 50200"/>
    <s v="50200"/>
    <s v="053326251"/>
    <s v="26/11/2025 12:03"/>
    <s v="raweewan5499@gmail.com"/>
    <s v="EMS"/>
    <s v="facebook"/>
    <s v="กสิกร"/>
    <s v=""/>
    <s v="WB105991866TH"/>
    <s v="26/11/2025 13:08"/>
  </r>
  <r>
    <x v="0"/>
    <x v="0"/>
    <n v="33.333333333333336"/>
    <n v="3"/>
    <s v="GCN29"/>
    <n v="100"/>
    <n v="0"/>
    <s v="ร้านที่2"/>
    <s v="S***ntaporn U***"/>
    <s v="ลพบุรี"/>
    <s v="-"/>
    <s v=""/>
    <s v="26/11/2025 13:06"/>
    <s v="-"/>
    <s v="J&amp;T COD"/>
    <s v="Tiktok"/>
    <s v="จ่ายทีหลัง / COD"/>
    <s v=""/>
    <s v="766951764806"/>
    <s v="26/11/2025 13:06"/>
  </r>
  <r>
    <x v="0"/>
    <x v="0"/>
    <n v="50"/>
    <n v="6"/>
    <s v="GCN28"/>
    <n v="200"/>
    <n v="0"/>
    <s v="ร้านที่2"/>
    <s v="ว***วรรณ ก***นปลาด"/>
    <s v="สมุทรสาคร"/>
    <s v="-"/>
    <s v=""/>
    <s v="26/11/2025 13:02"/>
    <s v="-"/>
    <s v="J&amp;T COD"/>
    <s v="Tiktok"/>
    <s v="จ่ายทีหลัง / COD"/>
    <s v=""/>
    <s v="766992563713"/>
    <s v="26/11/2025 13:03"/>
  </r>
  <r>
    <x v="3"/>
    <x v="3"/>
    <n v="66.666666666666671"/>
    <n v="3"/>
    <s v="GCN27"/>
    <n v="100"/>
    <n v="0"/>
    <s v="ร้านที่2"/>
    <s v="ว***ุ  เ***ธรรม"/>
    <s v="กำแพงเพชร"/>
    <s v="-"/>
    <s v=""/>
    <s v="26/11/2025 12:54"/>
    <s v="-"/>
    <s v="J&amp;T COD"/>
    <s v="Tiktok"/>
    <s v="จ่ายทีหลัง / COD"/>
    <s v=""/>
    <s v="-"/>
    <s v="26/11/2025 12:54"/>
  </r>
  <r>
    <x v="3"/>
    <x v="3"/>
    <n v="66.666666666666671"/>
    <n v="3"/>
    <s v="GCN25"/>
    <n v="100"/>
    <n v="0"/>
    <s v="ร้านที่2"/>
    <s v="จ***พ็ญ"/>
    <s v="กรุงเทพมหานคร"/>
    <s v="-"/>
    <s v=""/>
    <s v="26/11/2025 12:51"/>
    <s v="-"/>
    <s v="J&amp;T COD"/>
    <s v="Tiktok"/>
    <s v="จ่ายทีหลัง / COD"/>
    <s v=""/>
    <s v="766962856461"/>
    <s v="26/11/2025 12:51"/>
  </r>
  <r>
    <x v="3"/>
    <x v="3"/>
    <n v="66.666666666666671"/>
    <n v="3"/>
    <s v="GCN24"/>
    <n v="100"/>
    <n v="0"/>
    <s v="ร้านที่2"/>
    <s v="น** ว***ิชญ์ ว***สิทธิ์ชัย"/>
    <s v="สระบุรี"/>
    <s v="-"/>
    <s v=""/>
    <s v="26/11/2025 12:50"/>
    <s v="-"/>
    <s v="Flash Express Thailand COD"/>
    <s v="Tiktok"/>
    <s v="จ่ายทีหลัง / COD"/>
    <s v=""/>
    <s v="THT10032AAHUU7Z"/>
    <s v="26/11/2025 12:50"/>
  </r>
  <r>
    <x v="8"/>
    <x v="8"/>
    <n v="33"/>
    <n v="20"/>
    <s v="GCN23"/>
    <n v="660"/>
    <n v="0"/>
    <s v="ร้านที่4"/>
    <s v="W***sak S***kan"/>
    <s v="สกลนคร"/>
    <s v="-"/>
    <s v=""/>
    <s v="26/11/2025 12:40"/>
    <s v="-"/>
    <s v="J&amp;T COD"/>
    <s v="Tiktok"/>
    <s v="จ่ายทีหลัง / COD"/>
    <s v=""/>
    <s v="766938361453"/>
    <s v="26/11/2025 12:40"/>
  </r>
  <r>
    <x v="3"/>
    <x v="3"/>
    <n v="33"/>
    <n v="10"/>
    <s v="GCN22"/>
    <n v="322.06"/>
    <n v="0"/>
    <s v="ร้านที่2"/>
    <s v="ส***ญญา ค***"/>
    <s v="มหาสารคาม"/>
    <s v="-"/>
    <s v=""/>
    <s v="26/11/2025 12:34"/>
    <s v="-"/>
    <s v="J&amp;T COD"/>
    <s v="Tiktok"/>
    <s v="จ่ายทีหลัง / COD"/>
    <s v="ระบุห้ามโยน"/>
    <s v="766961042455"/>
    <s v="26/11/2025 12:34"/>
  </r>
  <r>
    <x v="8"/>
    <x v="8"/>
    <n v="66.666666666666671"/>
    <n v="3"/>
    <s v="GCN21"/>
    <n v="200"/>
    <n v="0"/>
    <s v="ร้านที่2"/>
    <s v="ภ***นี ท***พงษ์"/>
    <s v="ชลบุรี"/>
    <s v="-"/>
    <s v=""/>
    <s v="26/11/2025 12:29"/>
    <s v="-"/>
    <s v="J&amp;T COD"/>
    <s v="Tiktok"/>
    <s v="จ่ายทีหลัง / COD"/>
    <s v=""/>
    <s v="766986352451"/>
    <s v="26/11/2025 12:30"/>
  </r>
  <r>
    <x v="0"/>
    <x v="0"/>
    <n v="33.333333333333336"/>
    <n v="3"/>
    <s v="GCN21"/>
    <n v="200"/>
    <n v="0"/>
    <s v="ร้านที่2"/>
    <s v="ภ***นี ท***พงษ์"/>
    <s v="ชลบุรี"/>
    <s v="-"/>
    <s v=""/>
    <s v="26/11/2025 12:29"/>
    <s v="-"/>
    <s v="J&amp;T COD"/>
    <s v="Tiktok"/>
    <s v="จ่ายทีหลัง / COD"/>
    <s v=""/>
    <s v="766986352451"/>
    <s v="26/11/2025 12:30"/>
  </r>
  <r>
    <x v="0"/>
    <x v="0"/>
    <n v="50"/>
    <n v="6"/>
    <s v="GCN20"/>
    <n v="200"/>
    <n v="0"/>
    <s v="ร้านที่2"/>
    <s v="ส***ูณ์"/>
    <s v="ปทุมธานี"/>
    <s v="-"/>
    <s v=""/>
    <s v="26/11/2025 12:23"/>
    <s v="-"/>
    <s v="J&amp;T COD"/>
    <s v="Tiktok"/>
    <s v="จ่ายทีหลัง / COD"/>
    <s v=""/>
    <s v="766904448450"/>
    <s v="26/11/2025 12:23"/>
  </r>
  <r>
    <x v="3"/>
    <x v="3"/>
    <n v="33"/>
    <n v="10"/>
    <s v="GCN19"/>
    <n v="322.06"/>
    <n v="0"/>
    <s v="ร้านที่2"/>
    <s v="ก***น บ***รรม"/>
    <s v="กำแพงเพชร"/>
    <s v="-"/>
    <s v=""/>
    <s v="26/11/2025 12:18"/>
    <s v="-"/>
    <s v="J&amp;T COD"/>
    <s v="Tiktok"/>
    <s v="จ่ายทีหลัง / COD"/>
    <s v=""/>
    <s v="766961544484"/>
    <s v="26/11/2025 12:19"/>
  </r>
  <r>
    <x v="3"/>
    <x v="3"/>
    <n v="33"/>
    <n v="10"/>
    <s v="GCN18"/>
    <n v="322.06"/>
    <n v="0"/>
    <s v="ร้านที่2"/>
    <s v="ธ***ย"/>
    <s v="สระบุรี"/>
    <s v="-"/>
    <s v=""/>
    <s v="26/11/2025 12:18"/>
    <s v="-"/>
    <s v="J&amp;T COD"/>
    <s v="Tiktok"/>
    <s v="จ่ายทีหลัง / COD"/>
    <s v=""/>
    <s v="766920542485"/>
    <s v="26/11/2025 12:18"/>
  </r>
  <r>
    <x v="3"/>
    <x v="3"/>
    <n v="33"/>
    <n v="10"/>
    <s v="GCN17"/>
    <n v="322.06"/>
    <n v="0"/>
    <s v="ร้านที่2"/>
    <s v="ท***พรรณ บ***สวง"/>
    <s v="ระนอง"/>
    <s v="-"/>
    <s v=""/>
    <s v="26/11/2025 12:13"/>
    <s v="-"/>
    <s v="J&amp;T Express"/>
    <s v="Tiktok"/>
    <s v="tiktok"/>
    <s v=""/>
    <s v="766906554411"/>
    <s v="26/11/2025 12:13"/>
  </r>
  <r>
    <x v="0"/>
    <x v="0"/>
    <n v="50"/>
    <n v="12"/>
    <s v="GCN16"/>
    <n v="400"/>
    <n v="0"/>
    <s v="ร้านที่2"/>
    <s v="ธ***ย"/>
    <s v="สระบุรี"/>
    <s v="-"/>
    <s v=""/>
    <s v="26/11/2025 12:10"/>
    <s v="-"/>
    <s v="J&amp;T COD"/>
    <s v="Tiktok"/>
    <s v="จ่ายทีหลัง / COD"/>
    <s v=""/>
    <s v="766961443441"/>
    <s v="26/11/2025 12:11"/>
  </r>
  <r>
    <x v="8"/>
    <x v="8"/>
    <n v="66.666666666666671"/>
    <n v="3"/>
    <s v="GCN15"/>
    <n v="138"/>
    <n v="38"/>
    <s v="ร้านที่2"/>
    <s v="จ***ง ท***ิ่ม"/>
    <s v="อุดรธานี"/>
    <s v="-"/>
    <s v=""/>
    <s v="26/11/2025 12:09"/>
    <s v="-"/>
    <s v="J&amp;T Express"/>
    <s v="Tiktok"/>
    <s v="tiktok"/>
    <s v=""/>
    <s v="766968565440"/>
    <s v="26/11/2025 12:09"/>
  </r>
  <r>
    <x v="11"/>
    <x v="11"/>
    <n v="139"/>
    <n v="1"/>
    <s v="GCN14"/>
    <n v="146.99"/>
    <n v="38"/>
    <s v="ร้านที่2"/>
    <s v="ส***ตินาคพงษ์"/>
    <s v="ปราจีนบุรี"/>
    <s v="-"/>
    <s v=""/>
    <s v="26/11/2025 12:07"/>
    <s v="-"/>
    <s v="J&amp;T COD"/>
    <s v="Tiktok"/>
    <s v="จ่ายทีหลัง / COD"/>
    <s v=""/>
    <s v="766992441423"/>
    <s v="26/11/2025 12:07"/>
  </r>
  <r>
    <x v="1"/>
    <x v="1"/>
    <n v="80"/>
    <n v="1"/>
    <s v="GCN13"/>
    <n v="70"/>
    <n v="0"/>
    <s v="ร้านที่1"/>
    <s v="อ******น"/>
    <s v="****** ต.ตลาดใหญ่ ตำบลตลาดใหญ่ อำเภอเมืองภูเก็ต จังหวัดภูเก็ต 83000"/>
    <s v="83000"/>
    <s v="24"/>
    <s v="26/11/2025 12:17"/>
    <s v="-"/>
    <s v="SPX Express"/>
    <s v="Shopee"/>
    <s v="shopee"/>
    <s v=""/>
    <s v="TH254299516245Y"/>
    <s v="26/11/2025 11:47"/>
  </r>
  <r>
    <x v="0"/>
    <x v="0"/>
    <n v="33.333333333333336"/>
    <n v="3"/>
    <s v="GCN12"/>
    <n v="100"/>
    <n v="0"/>
    <s v="ร้านที่4"/>
    <s v="ก***า เ***ยมสมบูรณ์"/>
    <s v="พระนครศรีอยุธยา"/>
    <s v="-"/>
    <s v=""/>
    <s v="26/11/2025 11:46"/>
    <s v="-"/>
    <s v="J&amp;T COD"/>
    <s v="Tiktok"/>
    <s v="จ่ายทีหลัง / COD"/>
    <s v=""/>
    <s v="766969550432"/>
    <s v="26/11/2025 11:46"/>
  </r>
  <r>
    <x v="0"/>
    <x v="0"/>
    <n v="33.333333333333336"/>
    <n v="3"/>
    <s v="GCN11"/>
    <n v="100"/>
    <n v="0"/>
    <s v="ร้านที่2"/>
    <s v="ล***าวัลย์ จ***รัตน์"/>
    <s v="กาญจนบุรี"/>
    <s v="-"/>
    <s v=""/>
    <s v="26/11/2025 11:41"/>
    <s v="-"/>
    <s v="J&amp;T COD"/>
    <s v="Tiktok"/>
    <s v="จ่ายทีหลัง / COD"/>
    <s v=""/>
    <s v="766964755443"/>
    <s v="26/11/2025 11:42"/>
  </r>
  <r>
    <x v="0"/>
    <x v="0"/>
    <n v="50"/>
    <n v="6"/>
    <s v="GCN10"/>
    <n v="200"/>
    <n v="0"/>
    <s v="ร้านที่2"/>
    <s v="อ***ักษ์ ส***า"/>
    <s v="นครราชสีมา"/>
    <s v="-"/>
    <s v=""/>
    <s v="26/11/2025 11:40"/>
    <s v="-"/>
    <s v="Flash Express Thailand COD"/>
    <s v="Tiktok"/>
    <s v="จ่ายทีหลัง / COD"/>
    <s v=""/>
    <s v="THT27012A8UVM4Z"/>
    <s v="26/11/2025 11:40"/>
  </r>
  <r>
    <x v="0"/>
    <x v="0"/>
    <n v="33.333333333333336"/>
    <n v="3"/>
    <s v="GCN9"/>
    <n v="100"/>
    <n v="0"/>
    <s v="ร้านที่2"/>
    <s v="จ***า ส***ู่"/>
    <s v="เทศบาลนครนครสวรรค์"/>
    <s v="-"/>
    <s v=""/>
    <s v="26/11/2025 11:37"/>
    <s v="-"/>
    <s v="J&amp;T COD"/>
    <s v="Tiktok"/>
    <s v="จ่ายทีหลัง / COD"/>
    <s v=""/>
    <s v="766924644496"/>
    <s v="26/11/2025 11:37"/>
  </r>
  <r>
    <x v="3"/>
    <x v="3"/>
    <n v="66.666666666666671"/>
    <n v="3"/>
    <s v="GCN8"/>
    <n v="100"/>
    <n v="0"/>
    <s v="ร้านที่2"/>
    <s v="ไ***ช ห***ญมี"/>
    <s v="ปทุมธานี"/>
    <s v="-"/>
    <s v=""/>
    <s v="26/11/2025 11:34"/>
    <s v="-"/>
    <s v="J&amp;T COD"/>
    <s v="Tiktok"/>
    <s v="จ่ายทีหลัง / COD"/>
    <s v=""/>
    <s v="766903550501"/>
    <s v="26/11/2025 11:34"/>
  </r>
  <r>
    <x v="8"/>
    <x v="8"/>
    <n v="66.666666666666671"/>
    <n v="3"/>
    <s v="GCN7"/>
    <n v="100"/>
    <n v="0"/>
    <s v="ร้านที่2"/>
    <s v="น***ึ้ง"/>
    <s v="ประจวบคีรีขันธ์"/>
    <s v="-"/>
    <s v=""/>
    <s v="26/11/2025 11:33"/>
    <s v="-"/>
    <s v="J&amp;T COD"/>
    <s v="Tiktok"/>
    <s v="จ่ายทีหลัง / COD"/>
    <s v=""/>
    <s v="766912263412"/>
    <s v="26/11/2025 11:33"/>
  </r>
  <r>
    <x v="0"/>
    <x v="0"/>
    <n v="33.333333333333336"/>
    <n v="3"/>
    <s v="GCN6"/>
    <n v="100"/>
    <n v="0"/>
    <s v="ร้านที่2"/>
    <s v=""/>
    <s v=""/>
    <s v="-"/>
    <s v=""/>
    <s v="-"/>
    <s v="-"/>
    <s v="Next-day delivery"/>
    <s v="Tiktok"/>
    <s v="-"/>
    <s v=""/>
    <s v="-"/>
    <s v="26/11/2025 11:33"/>
  </r>
  <r>
    <x v="8"/>
    <x v="8"/>
    <n v="66.666666666666671"/>
    <n v="3"/>
    <s v="GCN5"/>
    <n v="100"/>
    <n v="0"/>
    <s v="ร้านที่2"/>
    <s v="ร*** เ***รเลิศ"/>
    <s v="ราชบุรี"/>
    <s v="-"/>
    <s v=""/>
    <s v="26/11/2025 11:30"/>
    <s v="-"/>
    <s v="J&amp;T COD"/>
    <s v="Tiktok"/>
    <s v="จ่ายทีหลัง / COD"/>
    <s v=""/>
    <s v="766970164461"/>
    <s v="26/11/2025 11:30"/>
  </r>
  <r>
    <x v="8"/>
    <x v="8"/>
    <n v="66.666666666666671"/>
    <n v="3"/>
    <s v="GCN4"/>
    <n v="100"/>
    <n v="0"/>
    <s v="ร้านที่2"/>
    <s v="ม***"/>
    <s v="บุรีรัมย์"/>
    <s v="-"/>
    <s v=""/>
    <s v="26/11/2025 11:29"/>
    <s v="-"/>
    <s v="Flash Express Thailand COD"/>
    <s v="Tiktok"/>
    <s v="จ่ายทีหลัง / COD"/>
    <s v=""/>
    <s v="THT28042AAJXS3Z"/>
    <s v="26/11/2025 11:29"/>
  </r>
  <r>
    <x v="0"/>
    <x v="0"/>
    <n v="33.333333333333336"/>
    <n v="3"/>
    <s v="GCN3"/>
    <n v="100"/>
    <n v="0"/>
    <s v="ร้านที่2"/>
    <s v="ว***ีย"/>
    <s v="นราธิวาส"/>
    <s v="-"/>
    <s v=""/>
    <s v="26/11/2025 11:28"/>
    <s v="-"/>
    <s v="J&amp;T COD"/>
    <s v="Tiktok"/>
    <s v="จ่ายทีหลัง / COD"/>
    <s v=""/>
    <s v="766947446495"/>
    <s v="26/11/2025 11:28"/>
  </r>
  <r>
    <x v="8"/>
    <x v="8"/>
    <n v="66.666666666666671"/>
    <n v="3"/>
    <s v="GCN2"/>
    <n v="200"/>
    <n v="0"/>
    <s v="ร้านที่2"/>
    <s v="ณ***ร  ข***่อง"/>
    <s v="ปทุมธานี"/>
    <s v="-"/>
    <s v=""/>
    <s v="26/11/2025 11:27"/>
    <s v="-"/>
    <s v="J&amp;T Express"/>
    <s v="Tiktok"/>
    <s v="tiktok"/>
    <s v=""/>
    <s v="766908040500"/>
    <s v="26/11/2025 11:27"/>
  </r>
  <r>
    <x v="0"/>
    <x v="0"/>
    <n v="33.333333333333336"/>
    <n v="3"/>
    <s v="GCN2"/>
    <n v="200"/>
    <n v="0"/>
    <s v="ร้านที่2"/>
    <s v="ณ***ร  ข***่อง"/>
    <s v="ปทุมธานี"/>
    <s v="-"/>
    <s v=""/>
    <s v="26/11/2025 11:27"/>
    <s v="-"/>
    <s v="J&amp;T Express"/>
    <s v="Tiktok"/>
    <s v="tiktok"/>
    <s v=""/>
    <s v="766908040500"/>
    <s v="26/11/2025 11:27"/>
  </r>
  <r>
    <x v="0"/>
    <x v="0"/>
    <n v="33.333333333333336"/>
    <n v="3"/>
    <s v="GCN0"/>
    <n v="100"/>
    <n v="0"/>
    <s v="ร้านที่2"/>
    <s v="บ***ร เ***ร์สุรสีห์"/>
    <s v="นครราชสีมา"/>
    <s v="-"/>
    <s v=""/>
    <s v="26/11/2025 11:19"/>
    <s v="-"/>
    <s v="J&amp;T COD"/>
    <s v="Tiktok"/>
    <s v="จ่ายทีหลัง / COD"/>
    <s v=""/>
    <s v="766938241495"/>
    <s v="26/11/2025 11:19"/>
  </r>
  <r>
    <x v="8"/>
    <x v="8"/>
    <n v="66.666666666666671"/>
    <n v="6"/>
    <s v="GCM99"/>
    <n v="200"/>
    <n v="0"/>
    <s v="ร้านที่2"/>
    <s v="t***"/>
    <s v="สุราษฎร์ธานี"/>
    <s v="-"/>
    <s v=""/>
    <s v="26/11/2025 11:18"/>
    <s v="-"/>
    <s v="J&amp;T COD"/>
    <s v="Tiktok"/>
    <s v="จ่ายทีหลัง / COD"/>
    <s v=""/>
    <s v="766994567452"/>
    <s v="26/11/2025 11:19"/>
  </r>
  <r>
    <x v="1"/>
    <x v="1"/>
    <n v="90"/>
    <n v="2"/>
    <s v="GCM98"/>
    <n v="200"/>
    <n v="29"/>
    <s v="ร้านที่3"/>
    <s v="จันทนาบุตรพา"/>
    <s v="69/1ม.9ต.หนองงูเหลือม_x000a__x000a_เมืองนครปฐม/ Mueang Nakhon Pathomนครปฐม/ Nakhon Pathom_x000a_73000"/>
    <s v="73000"/>
    <s v="660810152801"/>
    <s v="26/11/2025 11:18"/>
    <s v="-"/>
    <s v="Kerry_dropoff"/>
    <s v="Lazada"/>
    <s v="lazada"/>
    <s v=""/>
    <s v="LEXPU0632258641"/>
    <s v="26/11/2025 11:18"/>
  </r>
  <r>
    <x v="0"/>
    <x v="0"/>
    <n v="33.333333333333336"/>
    <n v="3"/>
    <s v="GCM97"/>
    <n v="100"/>
    <n v="0"/>
    <s v="ร้านที่2"/>
    <s v="เ***"/>
    <s v="Samut Sakhon"/>
    <s v="-"/>
    <s v=""/>
    <s v="26/11/2025 11:15"/>
    <s v="-"/>
    <s v="J&amp;T COD"/>
    <s v="Tiktok"/>
    <s v="จ่ายทีหลัง / COD"/>
    <s v="ฝอยทอง.ฉันจะเอามัน."/>
    <s v="766962569435"/>
    <s v="26/11/2025 11:15"/>
  </r>
  <r>
    <x v="3"/>
    <x v="3"/>
    <n v="60"/>
    <n v="1"/>
    <s v="GCM96"/>
    <n v="215"/>
    <n v="0"/>
    <s v="ร้านที่10"/>
    <s v="คุณศิริ"/>
    <s v="บ้านเลขที่9_x000a_ซอยบางขุนเทียน5_x000a_แขวง/เขต บางบอน_x000a_กทม.  (หน้าบ้านมีอ่างปลา) 10150"/>
    <s v="10150"/>
    <s v="0886549516"/>
    <s v="26/11/2025 10:36"/>
    <s v="raweewan5499@gmail.com"/>
    <s v="EMS"/>
    <s v="facebook"/>
    <s v="กสิกร"/>
    <s v=""/>
    <s v="WB105991852TH"/>
    <s v="26/11/2025 11:15"/>
  </r>
  <r>
    <x v="15"/>
    <x v="15"/>
    <n v="65"/>
    <n v="1"/>
    <s v="GCM96"/>
    <n v="215"/>
    <n v="0"/>
    <s v="ร้านที่10"/>
    <s v="คุณศิริ"/>
    <s v="บ้านเลขที่9_x000a_ซอยบางขุนเทียน5_x000a_แขวง/เขต บางบอน_x000a_กทม.  (หน้าบ้านมีอ่างปลา) 10150"/>
    <s v="10150"/>
    <s v="0886549516"/>
    <s v="26/11/2025 10:36"/>
    <s v="raweewan5499@gmail.com"/>
    <s v="EMS"/>
    <s v="facebook"/>
    <s v="กสิกร"/>
    <s v=""/>
    <s v="WB105991852TH"/>
    <s v="26/11/2025 11:15"/>
  </r>
  <r>
    <x v="11"/>
    <x v="11"/>
    <n v="139"/>
    <n v="1"/>
    <s v="GCM96"/>
    <n v="215"/>
    <n v="0"/>
    <s v="ร้านที่10"/>
    <s v="คุณศิริ"/>
    <s v="บ้านเลขที่9_x000a_ซอยบางขุนเทียน5_x000a_แขวง/เขต บางบอน_x000a_กทม.  (หน้าบ้านมีอ่างปลา) 10150"/>
    <s v="10150"/>
    <s v="0886549516"/>
    <s v="26/11/2025 10:36"/>
    <s v="raweewan5499@gmail.com"/>
    <s v="EMS"/>
    <s v="facebook"/>
    <s v="กสิกร"/>
    <s v=""/>
    <s v="WB105991852TH"/>
    <s v="26/11/2025 11:15"/>
  </r>
  <r>
    <x v="0"/>
    <x v="0"/>
    <n v="33.333333333333336"/>
    <n v="3"/>
    <s v="GCM95"/>
    <n v="100"/>
    <n v="0"/>
    <s v="ร้านที่2"/>
    <s v="ห***้วน"/>
    <s v="นนทบุรี"/>
    <s v="-"/>
    <s v=""/>
    <s v="26/11/2025 11:13"/>
    <s v="-"/>
    <s v="J&amp;T Express"/>
    <s v="Tiktok"/>
    <s v="tiktok"/>
    <s v=""/>
    <s v="766912440486"/>
    <s v="26/11/2025 11:13"/>
  </r>
  <r>
    <x v="0"/>
    <x v="0"/>
    <n v="33.333333333333336"/>
    <n v="3"/>
    <s v="GCM94"/>
    <n v="100"/>
    <n v="0"/>
    <s v="ร้านที่2"/>
    <s v="S*** P***a"/>
    <s v="เชียงใหม่"/>
    <s v="-"/>
    <s v=""/>
    <s v="26/11/2025 11:12"/>
    <s v="-"/>
    <s v="J&amp;T COD"/>
    <s v="Tiktok"/>
    <s v="จ่ายทีหลัง / COD"/>
    <s v=""/>
    <s v="766945644485"/>
    <s v="26/11/2025 11:12"/>
  </r>
  <r>
    <x v="0"/>
    <x v="0"/>
    <n v="33.333333333333336"/>
    <n v="6"/>
    <s v="GCM93"/>
    <n v="200"/>
    <n v="0"/>
    <s v="ร้านที่2"/>
    <s v="n***maneehorklong"/>
    <s v="นครราชสีมา"/>
    <s v="-"/>
    <s v=""/>
    <s v="26/11/2025 11:11"/>
    <s v="-"/>
    <s v="J&amp;T COD"/>
    <s v="Tiktok"/>
    <s v="จ่ายทีหลัง / COD"/>
    <s v=""/>
    <s v="766990145504"/>
    <s v="26/11/2025 11:12"/>
  </r>
  <r>
    <x v="3"/>
    <x v="3"/>
    <n v="66.666666666666671"/>
    <n v="6"/>
    <s v="GCM92"/>
    <n v="200"/>
    <n v="0"/>
    <s v="ร้านที่2"/>
    <s v="ว***มาศ เ***ใจ"/>
    <s v="ขอนแก่น"/>
    <s v="-"/>
    <s v=""/>
    <s v="26/11/2025 11:11"/>
    <s v="-"/>
    <s v="J&amp;T COD"/>
    <s v="Tiktok"/>
    <s v="จ่ายทีหลัง / COD"/>
    <s v=""/>
    <s v="766919054462"/>
    <s v="26/11/2025 11:11"/>
  </r>
  <r>
    <x v="0"/>
    <x v="0"/>
    <n v="33.333333333333336"/>
    <n v="3"/>
    <s v="GCM91"/>
    <n v="100"/>
    <n v="0"/>
    <s v="ร้านที่2"/>
    <s v="ณ***ดา ด** ม***ร"/>
    <s v="กาฬสินธุ์"/>
    <s v="-"/>
    <s v=""/>
    <s v="26/11/2025 11:09"/>
    <s v="-"/>
    <s v="J&amp;T COD"/>
    <s v="Tiktok"/>
    <s v="จ่ายทีหลัง / COD"/>
    <s v=""/>
    <s v="766991151430"/>
    <s v="26/11/2025 11:09"/>
  </r>
  <r>
    <x v="3"/>
    <x v="3"/>
    <n v="66.666666666666671"/>
    <n v="3"/>
    <s v="GCM89"/>
    <n v="100"/>
    <n v="0"/>
    <s v="ร้านที่2"/>
    <s v="ท***อง ส***ีดา"/>
    <s v="มหาสารคาม"/>
    <s v="-"/>
    <s v=""/>
    <s v="26/11/2025 11:08"/>
    <s v="-"/>
    <s v="J&amp;T COD"/>
    <s v="Tiktok"/>
    <s v="จ่ายทีหลัง / COD"/>
    <s v=""/>
    <s v="766985051464"/>
    <s v="26/11/2025 11:08"/>
  </r>
  <r>
    <x v="3"/>
    <x v="3"/>
    <n v="66.666666666666671"/>
    <n v="3"/>
    <s v="GCM87"/>
    <n v="135"/>
    <n v="35"/>
    <s v="ร้านที่2"/>
    <s v="ธ***ร"/>
    <s v="นนทบุรี"/>
    <s v="-"/>
    <s v=""/>
    <s v="26/11/2025 11:02"/>
    <s v="-"/>
    <s v="Flash Express Thailand COD"/>
    <s v="Tiktok"/>
    <s v="จ่ายทีหลัง / COD"/>
    <s v=""/>
    <s v="THT03012AAHU35Z"/>
    <s v="26/11/2025 11:02"/>
  </r>
  <r>
    <x v="0"/>
    <x v="0"/>
    <n v="33.333333333333336"/>
    <n v="18"/>
    <s v="GCM86"/>
    <n v="600"/>
    <n v="0"/>
    <s v="ร้านที่2"/>
    <s v="ร***จักรชัยชาญ ส***รณรัตน์"/>
    <s v="กาญจนบุรี"/>
    <s v="-"/>
    <s v=""/>
    <s v="26/11/2025 11:02"/>
    <s v="-"/>
    <s v="J&amp;T Express"/>
    <s v="Tiktok"/>
    <s v="tiktok"/>
    <s v="ฝากอวยพรวันเกิดพลทหาร_x000a_อัมรินทร์ แก้วนางรอง ในวันที่ 30 พ.ย. ด้วยค่ะ"/>
    <s v="766926548485"/>
    <s v="26/11/2025 11:02"/>
  </r>
  <r>
    <x v="3"/>
    <x v="3"/>
    <n v="66.666666666666671"/>
    <n v="3"/>
    <s v="GCM85"/>
    <n v="134"/>
    <n v="34"/>
    <s v="ร้านที่2"/>
    <s v="ศ***มร ก***ชัย"/>
    <s v="พะเยา"/>
    <s v="-"/>
    <s v=""/>
    <s v="26/11/2025 11:00"/>
    <s v="-"/>
    <s v="J&amp;T Express"/>
    <s v="Tiktok"/>
    <s v="tiktok"/>
    <s v=""/>
    <s v="766942358501"/>
    <s v="26/11/2025 10:57"/>
  </r>
  <r>
    <x v="1"/>
    <x v="1"/>
    <n v="66.333333333333329"/>
    <n v="3"/>
    <s v="GCM84"/>
    <n v="220"/>
    <n v="0"/>
    <s v="ร้านที่1"/>
    <s v="น******ม"/>
    <s v="******่าตะโก ตำบลพนมรอก อำเภอท่าตะโก จังหวัดนครสวรรค์ 60160"/>
    <s v="60160"/>
    <s v="12"/>
    <s v="26/11/2025 10:57"/>
    <s v="-"/>
    <s v="SPX Express"/>
    <s v="Shopee"/>
    <s v="shopee"/>
    <s v=""/>
    <s v="TH254089723439C"/>
    <s v="26/11/2025 10:57"/>
  </r>
  <r>
    <x v="13"/>
    <x v="13"/>
    <n v="12"/>
    <n v="10"/>
    <s v="GCM83"/>
    <n v="555"/>
    <n v="0"/>
    <s v="ร้านที่1"/>
    <s v="น******ต"/>
    <s v="******ตำบลศรีดอนมูล อำเภอเชียงแสน จังหวัดเชียงราย 57150"/>
    <s v="57150"/>
    <s v="22"/>
    <s v="26/11/2025 11:26"/>
    <s v="-"/>
    <s v="SPX Express"/>
    <s v="Shopee"/>
    <s v="shopee"/>
    <s v=""/>
    <s v="TH250640727402T"/>
    <s v="26/11/2025 10:56"/>
  </r>
  <r>
    <x v="2"/>
    <x v="2"/>
    <n v="72"/>
    <n v="3"/>
    <s v="GCM83"/>
    <n v="555"/>
    <n v="0"/>
    <s v="ร้านที่1"/>
    <s v="น******ต"/>
    <s v="******ตำบลศรีดอนมูล อำเภอเชียงแสน จังหวัดเชียงราย 57150"/>
    <s v="57150"/>
    <s v="22"/>
    <s v="26/11/2025 11:26"/>
    <s v="-"/>
    <s v="SPX Express"/>
    <s v="Shopee"/>
    <s v="shopee"/>
    <s v=""/>
    <s v="TH250640727402T"/>
    <s v="26/11/2025 10:56"/>
  </r>
  <r>
    <x v="1"/>
    <x v="1"/>
    <n v="78.5"/>
    <n v="2"/>
    <s v="GCM83"/>
    <n v="555"/>
    <n v="0"/>
    <s v="ร้านที่1"/>
    <s v="น******ต"/>
    <s v="******ตำบลศรีดอนมูล อำเภอเชียงแสน จังหวัดเชียงราย 57150"/>
    <s v="57150"/>
    <s v="22"/>
    <s v="26/11/2025 11:26"/>
    <s v="-"/>
    <s v="SPX Express"/>
    <s v="Shopee"/>
    <s v="shopee"/>
    <s v=""/>
    <s v="TH250640727402T"/>
    <s v="26/11/2025 10:56"/>
  </r>
  <r>
    <x v="1"/>
    <x v="1"/>
    <n v="72"/>
    <n v="1"/>
    <s v="GCM83"/>
    <n v="555"/>
    <n v="0"/>
    <s v="ร้านที่1"/>
    <s v="น******ต"/>
    <s v="******ตำบลศรีดอนมูล อำเภอเชียงแสน จังหวัดเชียงราย 57150"/>
    <s v="57150"/>
    <s v="22"/>
    <s v="26/11/2025 11:26"/>
    <s v="-"/>
    <s v="SPX Express"/>
    <s v="Shopee"/>
    <s v="shopee"/>
    <s v=""/>
    <s v="TH250640727402T"/>
    <s v="26/11/2025 10:56"/>
  </r>
  <r>
    <x v="3"/>
    <x v="3"/>
    <n v="66.666666666666671"/>
    <n v="3"/>
    <s v="GCM81"/>
    <n v="100"/>
    <n v="0"/>
    <s v="ร้านที่2"/>
    <s v="น***า พ***ดี"/>
    <s v="นครสวรรค์"/>
    <s v="-"/>
    <s v=""/>
    <s v="26/11/2025 10:55"/>
    <s v="-"/>
    <s v="J&amp;T Express"/>
    <s v="Tiktok"/>
    <s v="tiktok"/>
    <s v=""/>
    <s v="766997657462"/>
    <s v="26/11/2025 10:55"/>
  </r>
  <r>
    <x v="3"/>
    <x v="3"/>
    <n v="66.666666666666671"/>
    <n v="3"/>
    <s v="GCM79"/>
    <n v="100"/>
    <n v="0"/>
    <s v="ร้านที่2"/>
    <s v="โ***กา   ป***ิษฐ์"/>
    <s v="นครศรีธรรมราช"/>
    <s v="-"/>
    <s v=""/>
    <s v="26/11/2025 10:52"/>
    <s v="-"/>
    <s v="J&amp;T COD"/>
    <s v="Tiktok"/>
    <s v="จ่ายทีหลัง / COD"/>
    <s v=""/>
    <s v="766924053464"/>
    <s v="26/11/2025 10:52"/>
  </r>
  <r>
    <x v="8"/>
    <x v="8"/>
    <n v="66.666666666666671"/>
    <n v="3"/>
    <s v="GCM78"/>
    <n v="100"/>
    <n v="0"/>
    <s v="ร้านที่2"/>
    <s v="แ***ุดตา"/>
    <s v="ร้อยเอ็ด"/>
    <s v="-"/>
    <s v=""/>
    <s v="26/11/2025 10:51"/>
    <s v="-"/>
    <s v="J&amp;T COD"/>
    <s v="Tiktok"/>
    <s v="จ่ายทีหลัง / COD"/>
    <s v=""/>
    <s v="766937259502"/>
    <s v="26/11/2025 10:52"/>
  </r>
  <r>
    <x v="3"/>
    <x v="3"/>
    <n v="66.666666666666671"/>
    <n v="3"/>
    <s v="GCM77"/>
    <n v="100"/>
    <n v="0"/>
    <s v="ร้านที่2"/>
    <s v="ท*** ง***ุญสืบ"/>
    <s v="ปทุมธานี"/>
    <s v="-"/>
    <s v=""/>
    <s v="26/11/2025 10:50"/>
    <s v="-"/>
    <s v="J&amp;T COD"/>
    <s v="Tiktok"/>
    <s v="จ่ายทีหลัง / COD"/>
    <s v=""/>
    <s v="766932653465"/>
    <s v="26/11/2025 10:50"/>
  </r>
  <r>
    <x v="0"/>
    <x v="0"/>
    <n v="33.333333333333336"/>
    <n v="3"/>
    <s v="GCM76"/>
    <n v="110"/>
    <n v="10"/>
    <s v="ร้านที่2"/>
    <s v=""/>
    <s v=""/>
    <s v="-"/>
    <s v=""/>
    <s v="-"/>
    <s v="-"/>
    <s v="Standard shipping"/>
    <s v="Tiktok"/>
    <s v="-"/>
    <s v=""/>
    <s v="-"/>
    <s v="26/11/2025 10:50"/>
  </r>
  <r>
    <x v="0"/>
    <x v="0"/>
    <n v="40"/>
    <n v="10"/>
    <s v="GCM75"/>
    <n v="330"/>
    <n v="0"/>
    <s v="ร้านที่2"/>
    <s v="ว** ร***ว"/>
    <s v="สระบุรี"/>
    <s v="-"/>
    <s v=""/>
    <s v="26/11/2025 10:50"/>
    <s v="-"/>
    <s v="J&amp;T COD"/>
    <s v="Tiktok"/>
    <s v="จ่ายทีหลัง / COD"/>
    <s v=""/>
    <s v="766987740470"/>
    <s v="26/11/2025 10:50"/>
  </r>
  <r>
    <x v="11"/>
    <x v="11"/>
    <n v="139"/>
    <n v="1"/>
    <s v="GCM74"/>
    <n v="108.99"/>
    <n v="0"/>
    <s v="ร้านที่2"/>
    <s v="ก***นา  ช***เผือก"/>
    <s v="ปราจีนบุรี"/>
    <s v="-"/>
    <s v=""/>
    <s v="26/11/2025 10:49"/>
    <s v="-"/>
    <s v="J&amp;T COD"/>
    <s v="Tiktok"/>
    <s v="จ่ายทีหลัง / COD"/>
    <s v=""/>
    <s v="766968840411"/>
    <s v="26/11/2025 10:49"/>
  </r>
  <r>
    <x v="8"/>
    <x v="8"/>
    <n v="66.666666666666671"/>
    <n v="3"/>
    <s v="GCM73"/>
    <n v="100"/>
    <n v="0"/>
    <s v="ร้านที่2"/>
    <s v="อ***กระจ่างศรี"/>
    <s v="ระยอง"/>
    <s v="-"/>
    <s v=""/>
    <s v="26/11/2025 10:46"/>
    <s v="-"/>
    <s v="J&amp;T Express"/>
    <s v="Tiktok"/>
    <s v="tiktok"/>
    <s v=""/>
    <s v="766950563455"/>
    <s v="26/11/2025 10:46"/>
  </r>
  <r>
    <x v="8"/>
    <x v="8"/>
    <n v="66.666666666666671"/>
    <n v="3"/>
    <s v="GCM72"/>
    <n v="300"/>
    <n v="0"/>
    <s v="ร้านที่2"/>
    <s v="ค***าน ใ***ตย์"/>
    <s v="อุดรธานี"/>
    <s v="-"/>
    <s v=""/>
    <s v="26/11/2025 10:44"/>
    <s v="-"/>
    <s v="J&amp;T Express"/>
    <s v="Tiktok"/>
    <s v="tiktok"/>
    <s v=""/>
    <s v="766982368412"/>
    <s v="26/11/2025 10:42"/>
  </r>
  <r>
    <x v="3"/>
    <x v="3"/>
    <n v="66.666666666666671"/>
    <n v="3"/>
    <s v="GCM72"/>
    <n v="300"/>
    <n v="0"/>
    <s v="ร้านที่2"/>
    <s v="ค***าน ใ***ตย์"/>
    <s v="อุดรธานี"/>
    <s v="-"/>
    <s v=""/>
    <s v="26/11/2025 10:44"/>
    <s v="-"/>
    <s v="J&amp;T Express"/>
    <s v="Tiktok"/>
    <s v="tiktok"/>
    <s v=""/>
    <s v="766982368412"/>
    <s v="26/11/2025 10:42"/>
  </r>
  <r>
    <x v="0"/>
    <x v="0"/>
    <n v="33.333333333333336"/>
    <n v="3"/>
    <s v="GCM72"/>
    <n v="300"/>
    <n v="0"/>
    <s v="ร้านที่2"/>
    <s v="ค***าน ใ***ตย์"/>
    <s v="อุดรธานี"/>
    <s v="-"/>
    <s v=""/>
    <s v="26/11/2025 10:44"/>
    <s v="-"/>
    <s v="J&amp;T Express"/>
    <s v="Tiktok"/>
    <s v="tiktok"/>
    <s v=""/>
    <s v="766982368412"/>
    <s v="26/11/2025 10:42"/>
  </r>
  <r>
    <x v="3"/>
    <x v="3"/>
    <n v="66.666666666666671"/>
    <n v="3"/>
    <s v="GCM70"/>
    <n v="100"/>
    <n v="0"/>
    <s v="ร้านที่2"/>
    <s v="ว***า ป***ทะกัง"/>
    <s v="เชียงราย"/>
    <s v="-"/>
    <s v=""/>
    <s v="26/11/2025 10:41"/>
    <s v="-"/>
    <s v="J&amp;T COD"/>
    <s v="Tiktok"/>
    <s v="จ่ายทีหลัง / COD"/>
    <s v=""/>
    <s v="766917052462"/>
    <s v="26/11/2025 10:41"/>
  </r>
  <r>
    <x v="16"/>
    <x v="16"/>
    <n v="10"/>
    <n v="20"/>
    <s v="GCM69"/>
    <n v="465.5"/>
    <n v="9.5"/>
    <s v="ร้านที่1"/>
    <s v="คุณมาร์โค่"/>
    <s v="89/76 ถนน นวมินทร์ 81 แยก3-2 · คลองกุ่ม/ Khlong Kum_x000a__x000a_บึงกุ่ม/ Bueng Kumกรุงเทพมหานคร/ Bangkok_x000a_10240"/>
    <s v="10240"/>
    <s v="660959326495"/>
    <s v="26/11/2025 10:41"/>
    <s v="-"/>
    <s v="Kerry_dropoff"/>
    <s v="Lazada"/>
    <s v="lazada"/>
    <s v=""/>
    <s v="-"/>
    <s v="26/11/2025 10:41"/>
  </r>
  <r>
    <x v="16"/>
    <x v="16"/>
    <n v="10"/>
    <n v="20"/>
    <s v="GCM69"/>
    <n v="465.5"/>
    <n v="9.5"/>
    <s v="ร้านที่1"/>
    <s v="คุณมาร์โค่"/>
    <s v="89/76 ถนน นวมินทร์ 81 แยก3-2 · คลองกุ่ม/ Khlong Kum_x000a__x000a_บึงกุ่ม/ Bueng Kumกรุงเทพมหานคร/ Bangkok_x000a_10240"/>
    <s v="10240"/>
    <s v="660959326495"/>
    <s v="26/11/2025 10:41"/>
    <s v="-"/>
    <s v="Kerry_dropoff"/>
    <s v="Lazada"/>
    <s v="lazada"/>
    <s v=""/>
    <s v="-"/>
    <s v="26/11/2025 10:41"/>
  </r>
  <r>
    <x v="8"/>
    <x v="8"/>
    <n v="66.666666666666671"/>
    <n v="3"/>
    <s v="GCM68"/>
    <n v="100"/>
    <n v="0"/>
    <s v="ร้านที่2"/>
    <s v="ภ***มัย ส***ระกูล"/>
    <s v="นนทบุรี"/>
    <s v="-"/>
    <s v=""/>
    <s v="26/11/2025 10:37"/>
    <s v="-"/>
    <s v="Flash Express Thailand"/>
    <s v="Tiktok"/>
    <s v="tiktok"/>
    <s v=""/>
    <s v="THT03062A8VBG6Z"/>
    <s v="26/11/2025 10:37"/>
  </r>
  <r>
    <x v="8"/>
    <x v="8"/>
    <n v="66.666666666666671"/>
    <n v="3"/>
    <s v="GCM67"/>
    <n v="100"/>
    <n v="0"/>
    <s v="ร้านที่2"/>
    <s v="พ***์ชญา ส***"/>
    <s v="ปราจีนบุรี"/>
    <s v="-"/>
    <s v=""/>
    <s v="26/11/2025 10:35"/>
    <s v="-"/>
    <s v="J&amp;T COD"/>
    <s v="Tiktok"/>
    <s v="จ่ายทีหลัง / COD"/>
    <s v=""/>
    <s v="766948969426"/>
    <s v="26/11/2025 10:35"/>
  </r>
  <r>
    <x v="0"/>
    <x v="0"/>
    <n v="50"/>
    <n v="6"/>
    <s v="GCM65"/>
    <n v="200"/>
    <n v="0"/>
    <s v="ร้านที่2"/>
    <s v="ว***า อ***รัมย์"/>
    <s v="บุรีรัมย์"/>
    <s v="-"/>
    <s v=""/>
    <s v="26/11/2025 10:30"/>
    <s v="-"/>
    <s v="J&amp;T COD"/>
    <s v="Tiktok"/>
    <s v="จ่ายทีหลัง / COD"/>
    <s v=""/>
    <s v="766977547490"/>
    <s v="26/11/2025 10:30"/>
  </r>
  <r>
    <x v="0"/>
    <x v="0"/>
    <n v="50"/>
    <n v="6"/>
    <s v="GCM64"/>
    <n v="200"/>
    <n v="0"/>
    <s v="ร้านที่2"/>
    <s v="ก***นา  ก***ก้ว"/>
    <s v="น่าน"/>
    <s v="-"/>
    <s v=""/>
    <s v="26/11/2025 10:29"/>
    <s v="-"/>
    <s v="J&amp;T COD"/>
    <s v="Tiktok"/>
    <s v="จ่ายทีหลัง / COD"/>
    <s v=""/>
    <s v="766989142496"/>
    <s v="26/11/2025 10:29"/>
  </r>
  <r>
    <x v="0"/>
    <x v="0"/>
    <n v="33.333333333333336"/>
    <n v="3"/>
    <s v="GCM63"/>
    <n v="100"/>
    <n v="0"/>
    <s v="ร้านที่2"/>
    <s v="ด***ัชดา ส***เวหน"/>
    <s v="ระยอง"/>
    <s v="-"/>
    <s v=""/>
    <s v="26/11/2025 10:29"/>
    <s v="-"/>
    <s v="J&amp;T Express"/>
    <s v="Tiktok"/>
    <s v="tiktok"/>
    <s v=""/>
    <s v="766907559445"/>
    <s v="26/11/2025 10:28"/>
  </r>
  <r>
    <x v="2"/>
    <x v="2"/>
    <n v="100"/>
    <n v="3"/>
    <s v="GCM62"/>
    <n v="300"/>
    <n v="0"/>
    <s v="ร้านที่1"/>
    <s v="ชื่อ คุณบุญฤทธิ์"/>
    <s v="ที่อยู่ 205/1 ถนนกำแพงเพชร6 แขวงดอนเมือง เขตดอนเมือง กรุงเทพ 10210"/>
    <s v="10210"/>
    <s v="0865002868"/>
    <s v="22/11/2025 10:11"/>
    <s v="raweewan5499@gmail.com"/>
    <s v="EMS"/>
    <s v="facebook"/>
    <s v="กสิกร"/>
    <s v=""/>
    <s v="WB105991849TH"/>
    <s v="26/11/2025 10:25"/>
  </r>
  <r>
    <x v="3"/>
    <x v="3"/>
    <n v="66.666666666666671"/>
    <n v="3"/>
    <s v="GCM60"/>
    <n v="100"/>
    <n v="0"/>
    <s v="ร้านที่2"/>
    <s v="พ*** ภ***ฟื่องนาม"/>
    <s v="นครปฐม"/>
    <s v="-"/>
    <s v=""/>
    <s v="26/11/2025 10:18"/>
    <s v="-"/>
    <s v="J&amp;T Express"/>
    <s v="Tiktok"/>
    <s v="tiktok"/>
    <s v=""/>
    <s v="766996161411"/>
    <s v="26/11/2025 10:18"/>
  </r>
  <r>
    <x v="3"/>
    <x v="3"/>
    <n v="66.666666666666671"/>
    <n v="3"/>
    <s v="GCM59"/>
    <n v="100"/>
    <n v="0"/>
    <s v="ร้านที่2"/>
    <s v="ว***า อ***รัมย์"/>
    <s v="บุรีรัมย์"/>
    <s v="-"/>
    <s v=""/>
    <s v="26/11/2025 10:15"/>
    <s v="-"/>
    <s v="J&amp;T COD"/>
    <s v="Tiktok"/>
    <s v="จ่ายทีหลัง / COD"/>
    <s v=""/>
    <s v="766937164416"/>
    <s v="26/11/2025 10:15"/>
  </r>
  <r>
    <x v="17"/>
    <x v="17"/>
    <n v="139"/>
    <n v="1"/>
    <s v="GCM58"/>
    <n v="217.98"/>
    <n v="0"/>
    <s v="ร้านที่2"/>
    <s v="ป***ดา บ***้วม"/>
    <s v="ฉะเชิงเทรา"/>
    <s v="-"/>
    <s v=""/>
    <s v="26/11/2025 10:04"/>
    <s v="-"/>
    <s v="J&amp;T Express"/>
    <s v="Tiktok"/>
    <s v="tiktok"/>
    <s v=""/>
    <s v="-"/>
    <s v="26/11/2025 10:04"/>
  </r>
  <r>
    <x v="17"/>
    <x v="17"/>
    <n v="139"/>
    <n v="1"/>
    <s v="GCM58"/>
    <n v="217.98"/>
    <n v="0"/>
    <s v="ร้านที่2"/>
    <s v="ป***ดา บ***้วม"/>
    <s v="ฉะเชิงเทรา"/>
    <s v="-"/>
    <s v=""/>
    <s v="26/11/2025 10:04"/>
    <s v="-"/>
    <s v="J&amp;T Express"/>
    <s v="Tiktok"/>
    <s v="tiktok"/>
    <s v=""/>
    <s v="-"/>
    <s v="26/11/2025 10:04"/>
  </r>
  <r>
    <x v="0"/>
    <x v="0"/>
    <n v="33.333333333333336"/>
    <n v="3"/>
    <s v="GCM57"/>
    <n v="100"/>
    <n v="0"/>
    <s v="ร้านที่2"/>
    <s v="p***ertthaw"/>
    <s v="กรุงเทพฯ"/>
    <s v="-"/>
    <s v=""/>
    <s v="26/11/2025 10:03"/>
    <s v="-"/>
    <s v="J&amp;T COD"/>
    <s v="Tiktok"/>
    <s v="จ่ายทีหลัง / COD"/>
    <s v=""/>
    <s v="766949458413"/>
    <s v="26/11/2025 10:03"/>
  </r>
  <r>
    <x v="3"/>
    <x v="3"/>
    <n v="66.666666666666671"/>
    <n v="3"/>
    <s v="GCM56"/>
    <n v="100"/>
    <n v="0"/>
    <s v="ร้านที่2"/>
    <s v="ณ***ภา ส***ปรีดา"/>
    <s v="อุทัยธานี"/>
    <s v="-"/>
    <s v=""/>
    <s v="26/11/2025 10:02"/>
    <s v="-"/>
    <s v="J&amp;T COD"/>
    <s v="Tiktok"/>
    <s v="จ่ายทีหลัง / COD"/>
    <s v=""/>
    <s v="766985962411"/>
    <s v="26/11/2025 10:03"/>
  </r>
  <r>
    <x v="11"/>
    <x v="11"/>
    <n v="139"/>
    <n v="1"/>
    <s v="GCM55"/>
    <n v="108.99"/>
    <n v="0"/>
    <s v="ร้านที่2"/>
    <s v="พ** อ***ทพ เ***งขจร"/>
    <s v="พระนครศรีอยุธยา"/>
    <s v="-"/>
    <s v=""/>
    <s v="26/11/2025 10:02"/>
    <s v="-"/>
    <s v="J&amp;T COD"/>
    <s v="Tiktok"/>
    <s v="จ่ายทีหลัง / COD"/>
    <s v=""/>
    <s v="766974245424"/>
    <s v="26/11/2025 10:02"/>
  </r>
  <r>
    <x v="8"/>
    <x v="8"/>
    <n v="66.666666666666671"/>
    <n v="3"/>
    <s v="GCM54"/>
    <n v="100"/>
    <n v="0"/>
    <s v="ร้านที่2"/>
    <s v="น** ณ***ิดาภร อ***บุญสุ"/>
    <s v="สกลนคร"/>
    <s v="-"/>
    <s v=""/>
    <s v="26/11/2025 09:58"/>
    <s v="-"/>
    <s v="J&amp;T COD"/>
    <s v="Tiktok"/>
    <s v="จ่ายทีหลัง / COD"/>
    <s v=""/>
    <s v="766957657480"/>
    <s v="26/11/2025 09:58"/>
  </r>
  <r>
    <x v="0"/>
    <x v="0"/>
    <n v="33.333333333333336"/>
    <n v="3"/>
    <s v="GCM52"/>
    <n v="100"/>
    <n v="0"/>
    <s v="ร้านที่2"/>
    <s v="จ***นา เ***เมือง"/>
    <s v="เทศบาลนครลำปาง"/>
    <s v="-"/>
    <s v=""/>
    <s v="26/11/2025 09:57"/>
    <s v="-"/>
    <s v="J&amp;T COD"/>
    <s v="Tiktok"/>
    <s v="จ่ายทีหลัง / COD"/>
    <s v=""/>
    <s v="766979159450"/>
    <s v="26/11/2025 09:57"/>
  </r>
  <r>
    <x v="0"/>
    <x v="0"/>
    <n v="33.333333333333336"/>
    <n v="3"/>
    <s v="GCM51"/>
    <n v="100"/>
    <n v="0"/>
    <s v="ร้านที่2"/>
    <s v="ส***ญญา ร***ผ่"/>
    <s v="ปทุมธานี"/>
    <s v="-"/>
    <s v=""/>
    <s v="26/11/2025 09:55"/>
    <s v="-"/>
    <s v="J&amp;T COD"/>
    <s v="Tiktok"/>
    <s v="จ่ายทีหลัง / COD"/>
    <s v=""/>
    <s v="766945358465"/>
    <s v="26/11/2025 09:55"/>
  </r>
  <r>
    <x v="3"/>
    <x v="3"/>
    <n v="66.666666666666671"/>
    <n v="3"/>
    <s v="GCM50"/>
    <n v="100"/>
    <n v="0"/>
    <s v="ร้านที่2"/>
    <s v="น***วรรณ เ***บำรุง"/>
    <s v="สุโขทัย"/>
    <s v="-"/>
    <s v=""/>
    <s v="26/11/2025 09:53"/>
    <s v="-"/>
    <s v="J&amp;T COD"/>
    <s v="Tiktok"/>
    <s v="จ่ายทีหลัง / COD"/>
    <s v=""/>
    <s v="766921250480"/>
    <s v="26/11/2025 09:53"/>
  </r>
  <r>
    <x v="3"/>
    <x v="3"/>
    <n v="66.666666666666671"/>
    <n v="3"/>
    <s v="GCM49"/>
    <n v="100"/>
    <n v="0"/>
    <s v="ร้านที่2"/>
    <s v="ช***พร.เขตตะเคียน"/>
    <s v="กระบี่"/>
    <s v="-"/>
    <s v=""/>
    <s v="26/11/2025 09:50"/>
    <s v="-"/>
    <s v="J&amp;T COD"/>
    <s v="Tiktok"/>
    <s v="จ่ายทีหลัง / COD"/>
    <s v=""/>
    <s v="766958854476"/>
    <s v="26/11/2025 09:50"/>
  </r>
  <r>
    <x v="3"/>
    <x v="3"/>
    <n v="66.666666666666671"/>
    <n v="3"/>
    <s v="GCM47"/>
    <n v="109"/>
    <n v="9"/>
    <s v="ร้านที่2"/>
    <s v="ม***นดา​ น***ศรี"/>
    <s v="Nakhon Ratchasima"/>
    <s v="-"/>
    <s v=""/>
    <s v="26/11/2025 09:45"/>
    <s v="-"/>
    <s v="J&amp;T COD"/>
    <s v="Tiktok"/>
    <s v="จ่ายทีหลัง / COD"/>
    <s v=""/>
    <s v="766937560410"/>
    <s v="26/11/2025 09:45"/>
  </r>
  <r>
    <x v="3"/>
    <x v="3"/>
    <n v="66.666666666666671"/>
    <n v="3"/>
    <s v="GCM46"/>
    <n v="100"/>
    <n v="0"/>
    <s v="ร้านที่2"/>
    <s v="ร***ทรงประเสริฐ  ศ***า แ***พิน"/>
    <s v="อุตรดิตถ์"/>
    <s v="-"/>
    <s v=""/>
    <s v="26/11/2025 09:45"/>
    <s v="-"/>
    <s v="J&amp;T COD"/>
    <s v="Tiktok"/>
    <s v="จ่ายทีหลัง / COD"/>
    <s v=""/>
    <s v="766944655481"/>
    <s v="26/11/2025 09:45"/>
  </r>
  <r>
    <x v="3"/>
    <x v="3"/>
    <n v="66.666666666666671"/>
    <n v="3"/>
    <s v="GCM44"/>
    <n v="100"/>
    <n v="0"/>
    <s v="ร้านที่2"/>
    <s v="แ***การ. ธ***ัย"/>
    <s v="นครสวรรค์"/>
    <s v="-"/>
    <s v=""/>
    <s v="26/11/2025 09:40"/>
    <s v="-"/>
    <s v="J&amp;T COD"/>
    <s v="Tiktok"/>
    <s v="จ่ายทีหลัง / COD"/>
    <s v=""/>
    <s v="766969459476"/>
    <s v="26/11/2025 09:40"/>
  </r>
  <r>
    <x v="8"/>
    <x v="8"/>
    <n v="66.666666666666671"/>
    <n v="6"/>
    <s v="GCM43"/>
    <n v="300"/>
    <n v="0"/>
    <s v="ร้านที่2"/>
    <s v="ท***บ น***ครือ"/>
    <s v="ราชบุรี"/>
    <s v="-"/>
    <s v=""/>
    <s v="26/11/2025 09:38"/>
    <s v="-"/>
    <s v="J&amp;T COD"/>
    <s v="Tiktok"/>
    <s v="จ่ายทีหลัง / COD"/>
    <s v=""/>
    <s v="766990964434"/>
    <s v="26/11/2025 09:38"/>
  </r>
  <r>
    <x v="3"/>
    <x v="3"/>
    <n v="66.666666666666671"/>
    <n v="3"/>
    <s v="GCM43"/>
    <n v="300"/>
    <n v="0"/>
    <s v="ร้านที่2"/>
    <s v="ท***บ น***ครือ"/>
    <s v="ราชบุรี"/>
    <s v="-"/>
    <s v=""/>
    <s v="26/11/2025 09:38"/>
    <s v="-"/>
    <s v="J&amp;T COD"/>
    <s v="Tiktok"/>
    <s v="จ่ายทีหลัง / COD"/>
    <s v=""/>
    <s v="766990964434"/>
    <s v="26/11/2025 09:38"/>
  </r>
  <r>
    <x v="9"/>
    <x v="9"/>
    <n v="139"/>
    <n v="2"/>
    <s v="GCM42"/>
    <n v="215"/>
    <n v="0"/>
    <s v="ร้านที่10"/>
    <s v="Sasitorn"/>
    <s v="22/93 ซ.คู้บอน 18. ถ.คู้บอน_x000a_แขวงรามอินทรา. เขตคันนายาว_x000a_กทม 10230"/>
    <s v="10230"/>
    <s v="0897987425"/>
    <s v="26/11/2025 09:38"/>
    <s v="raweewan5499@gmail.com"/>
    <s v="EMS COD"/>
    <s v="facebook"/>
    <s v="กสิกร"/>
    <s v=""/>
    <s v="WA046928539TH"/>
    <s v="26/11/2025 09:38"/>
  </r>
  <r>
    <x v="0"/>
    <x v="0"/>
    <n v="50"/>
    <n v="6"/>
    <s v="GCM40"/>
    <n v="100"/>
    <n v="0"/>
    <s v="ร้านที่2"/>
    <s v="ว***นทร์ ว***นสก์"/>
    <s v="ขอนแก่น"/>
    <s v="-"/>
    <s v=""/>
    <s v="26/11/2025 09:37"/>
    <s v="-"/>
    <s v="J&amp;T Express"/>
    <s v="Tiktok"/>
    <s v="tiktok"/>
    <s v=""/>
    <s v="766958447452"/>
    <s v="26/11/2025 09:37"/>
  </r>
  <r>
    <x v="12"/>
    <x v="12"/>
    <n v="33.333333333333336"/>
    <n v="6"/>
    <s v="GCM39"/>
    <n v="240"/>
    <n v="0"/>
    <s v="ร้านที่2"/>
    <s v="ป***​ ต***ประสิทธิ์"/>
    <s v="ปราจีนบุรี"/>
    <s v="-"/>
    <s v=""/>
    <s v="26/11/2025 09:36"/>
    <s v="-"/>
    <s v="J&amp;T COD"/>
    <s v="Tiktok"/>
    <s v="จ่ายทีหลัง / COD"/>
    <s v=""/>
    <s v="766988643411"/>
    <s v="26/11/2025 09:36"/>
  </r>
  <r>
    <x v="8"/>
    <x v="8"/>
    <n v="66.666666666666671"/>
    <n v="3"/>
    <s v="GCM38"/>
    <n v="219"/>
    <n v="0"/>
    <s v="ร้านที่2"/>
    <s v="ส***ข ต***ีรัมย์"/>
    <s v="บุรีรัมย์"/>
    <s v="-"/>
    <s v=""/>
    <s v="26/11/2025 09:36"/>
    <s v="-"/>
    <s v="J&amp;T Express"/>
    <s v="Tiktok"/>
    <s v="tiktok"/>
    <s v=""/>
    <s v="-"/>
    <s v="26/11/2025 09:36"/>
  </r>
  <r>
    <x v="17"/>
    <x v="17"/>
    <n v="139"/>
    <n v="1"/>
    <s v="GCM38"/>
    <n v="219"/>
    <n v="0"/>
    <s v="ร้านที่2"/>
    <s v="ส***ข ต***ีรัมย์"/>
    <s v="บุรีรัมย์"/>
    <s v="-"/>
    <s v=""/>
    <s v="26/11/2025 09:36"/>
    <s v="-"/>
    <s v="J&amp;T Express"/>
    <s v="Tiktok"/>
    <s v="tiktok"/>
    <s v=""/>
    <s v="-"/>
    <s v="26/11/2025 09:36"/>
  </r>
  <r>
    <x v="8"/>
    <x v="8"/>
    <n v="66.666666666666671"/>
    <n v="3"/>
    <s v="GCM37"/>
    <n v="100"/>
    <n v="0"/>
    <s v="ร้านที่2"/>
    <s v="T* R*"/>
    <s v="ร้อยเอ็ด"/>
    <s v="-"/>
    <s v=""/>
    <s v="26/11/2025 09:34"/>
    <s v="-"/>
    <s v="J&amp;T COD"/>
    <s v="Tiktok"/>
    <s v="จ่ายทีหลัง / COD"/>
    <s v=""/>
    <s v="766916164453"/>
    <s v="26/11/2025 09:34"/>
  </r>
  <r>
    <x v="0"/>
    <x v="0"/>
    <n v="33.333333333333336"/>
    <n v="3"/>
    <s v="GCM36"/>
    <n v="100"/>
    <n v="0"/>
    <s v="ร้านที่2"/>
    <s v="ส***ติ เ***มรุ่งเรือง"/>
    <s v="ชลบุรี"/>
    <s v="-"/>
    <s v=""/>
    <s v="26/11/2025 09:33"/>
    <s v="-"/>
    <s v="J&amp;T COD"/>
    <s v="Tiktok"/>
    <s v="จ่ายทีหลัง / COD"/>
    <s v=""/>
    <s v="766953452414"/>
    <s v="26/11/2025 09:34"/>
  </r>
  <r>
    <x v="17"/>
    <x v="17"/>
    <n v="139"/>
    <n v="2"/>
    <s v="GCM35"/>
    <n v="215"/>
    <n v="0"/>
    <s v="ร้านที่10"/>
    <s v="สุริยัน มังกร"/>
    <s v="2/11_x000a_จันทนิมิต_x000a_อ.เมือง_x000a_จันทบุรี 22000"/>
    <s v="22000"/>
    <s v="0850510374"/>
    <s v="26/11/2025 09:30"/>
    <s v="raweewan5499@gmail.com"/>
    <s v="EMS COD"/>
    <s v="facebook"/>
    <s v="กสิกร"/>
    <s v=""/>
    <s v="-"/>
    <s v="26/11/2025 09:29"/>
  </r>
  <r>
    <x v="3"/>
    <x v="3"/>
    <n v="66.666666666666671"/>
    <n v="3"/>
    <s v="GCM34"/>
    <n v="101"/>
    <n v="1"/>
    <s v="ร้านที่2"/>
    <s v="น***ระเทือง"/>
    <s v="นครนายก"/>
    <s v="-"/>
    <s v=""/>
    <s v="26/11/2025 09:24"/>
    <s v="-"/>
    <s v="J&amp;T COD"/>
    <s v="Tiktok"/>
    <s v="จ่ายทีหลัง / COD"/>
    <s v=""/>
    <s v="766910362422"/>
    <s v="26/11/2025 09:24"/>
  </r>
  <r>
    <x v="7"/>
    <x v="7"/>
    <n v="54.5"/>
    <n v="2"/>
    <s v="GCM32"/>
    <n v="93.5"/>
    <n v="29.5"/>
    <s v="ร้านที่1"/>
    <s v="รัตนา   ภู่เงิน"/>
    <s v="93ทับ793หมู่บ้านสวนแสนสุขซอย2นครนายก_x000a__x000a_องครักษ์/ Ongkharakนครนายก/ Nakhon Nayok_x000a_26120"/>
    <s v="26120"/>
    <s v="660814527804"/>
    <s v="26/11/2025 09:19"/>
    <s v="-"/>
    <s v="Kerry_dropoff"/>
    <s v="Lazada"/>
    <s v="lazada"/>
    <s v=""/>
    <s v="LEXPU0632201624"/>
    <s v="26/11/2025 09:19"/>
  </r>
  <r>
    <x v="3"/>
    <x v="3"/>
    <n v="66.666666666666671"/>
    <n v="3"/>
    <s v="GCM31"/>
    <n v="100"/>
    <n v="0"/>
    <s v="ร้านที่2"/>
    <s v="จ***มาศ ญ***วน"/>
    <s v="ปทุมธานี"/>
    <s v="-"/>
    <s v=""/>
    <s v="26/11/2025 09:14"/>
    <s v="-"/>
    <s v="J&amp;T COD"/>
    <s v="Tiktok"/>
    <s v="จ่ายทีหลัง / COD"/>
    <s v=""/>
    <s v="766986965426"/>
    <s v="26/11/2025 09:14"/>
  </r>
  <r>
    <x v="4"/>
    <x v="4"/>
    <n v="139"/>
    <n v="1"/>
    <s v="GCM30"/>
    <n v="99"/>
    <n v="0"/>
    <s v="ร้านที่2"/>
    <s v="ก***นา"/>
    <s v="เทศบาลนครนครราชสีมา"/>
    <s v="-"/>
    <s v=""/>
    <s v="26/11/2025 09:14"/>
    <s v="-"/>
    <s v="J&amp;T COD"/>
    <s v="Tiktok"/>
    <s v="จ่ายทีหลัง / COD"/>
    <s v=""/>
    <s v="766971543472"/>
    <s v="26/11/2025 09:14"/>
  </r>
  <r>
    <x v="3"/>
    <x v="3"/>
    <n v="33"/>
    <n v="10"/>
    <s v="GCM29"/>
    <n v="335"/>
    <n v="0"/>
    <s v="ร้านที่2"/>
    <s v="ว** ร***ว"/>
    <s v="สระบุรี"/>
    <s v="-"/>
    <s v=""/>
    <s v="26/11/2025 09:10"/>
    <s v="-"/>
    <s v="J&amp;T COD"/>
    <s v="Tiktok"/>
    <s v="จ่ายทีหลัง / COD"/>
    <s v=""/>
    <s v="766932946485"/>
    <s v="26/11/2025 09:10"/>
  </r>
  <r>
    <x v="9"/>
    <x v="9"/>
    <n v="139"/>
    <n v="3"/>
    <s v="GCM28"/>
    <n v="395"/>
    <n v="0"/>
    <s v="ร้านที่2"/>
    <s v="ร**"/>
    <s v="กรุงเทพมหานคร"/>
    <s v="-"/>
    <s v=""/>
    <s v="26/11/2025 09:11"/>
    <s v="-"/>
    <s v="J&amp;T Express"/>
    <s v="Tiktok"/>
    <s v="tiktok"/>
    <s v=""/>
    <s v="-"/>
    <s v="26/11/2025 09:10"/>
  </r>
  <r>
    <x v="11"/>
    <x v="11"/>
    <n v="139"/>
    <n v="2"/>
    <s v="GCM28"/>
    <n v="395"/>
    <n v="0"/>
    <s v="ร้านที่2"/>
    <s v="ร**"/>
    <s v="กรุงเทพมหานคร"/>
    <s v="-"/>
    <s v=""/>
    <s v="26/11/2025 09:11"/>
    <s v="-"/>
    <s v="J&amp;T Express"/>
    <s v="Tiktok"/>
    <s v="tiktok"/>
    <s v=""/>
    <s v="-"/>
    <s v="26/11/2025 09:10"/>
  </r>
  <r>
    <x v="3"/>
    <x v="3"/>
    <n v="66.666666666666671"/>
    <n v="6"/>
    <s v="GCM26"/>
    <n v="200"/>
    <n v="0"/>
    <s v="ร้านที่2"/>
    <s v="ป***มณี จ***สิงห์"/>
    <s v="เลย"/>
    <s v="-"/>
    <s v=""/>
    <s v="26/11/2025 09:06"/>
    <s v="-"/>
    <s v="J&amp;T COD"/>
    <s v="Tiktok"/>
    <s v="จ่ายทีหลัง / COD"/>
    <s v=""/>
    <s v="766920952442"/>
    <s v="26/11/2025 09:06"/>
  </r>
  <r>
    <x v="0"/>
    <x v="0"/>
    <n v="65"/>
    <n v="9"/>
    <s v="GCM25"/>
    <n v="310"/>
    <n v="0"/>
    <s v="ร้านที่2"/>
    <s v="ป***์ชราพร เ***นไธสง"/>
    <s v="เทศบาลเมืองบุรีรัมย์"/>
    <s v="-"/>
    <s v=""/>
    <s v="26/11/2025 09:01"/>
    <s v="-"/>
    <s v="J&amp;T COD"/>
    <s v="Tiktok"/>
    <s v="จ่ายทีหลัง / COD"/>
    <s v=""/>
    <s v="766975245444"/>
    <s v="26/11/2025 09:01"/>
  </r>
  <r>
    <x v="0"/>
    <x v="0"/>
    <n v="33.333333333333336"/>
    <n v="3"/>
    <s v="GCM24"/>
    <n v="100"/>
    <n v="0"/>
    <s v="ร้านที่2"/>
    <s v="น***าววาสนา ท***อด"/>
    <s v="ปราจีนบุรี"/>
    <s v="-"/>
    <s v=""/>
    <s v="26/11/2025 08:59"/>
    <s v="-"/>
    <s v="J&amp;T COD"/>
    <s v="Tiktok"/>
    <s v="จ่ายทีหลัง / COD"/>
    <s v=""/>
    <s v="766912858412"/>
    <s v="26/11/2025 08:59"/>
  </r>
  <r>
    <x v="0"/>
    <x v="0"/>
    <n v="40"/>
    <n v="20"/>
    <s v="GCM22"/>
    <n v="660"/>
    <n v="0"/>
    <s v="ร้านที่2"/>
    <s v="ล***า  เ***นไชย"/>
    <s v="กาญจนบุรี"/>
    <s v="-"/>
    <s v=""/>
    <s v="26/11/2025 08:55"/>
    <s v="-"/>
    <s v="J&amp;T COD"/>
    <s v="Tiktok"/>
    <s v="จ่ายทีหลัง / COD"/>
    <s v=""/>
    <s v="766950144461"/>
    <s v="26/11/2025 08:56"/>
  </r>
  <r>
    <x v="7"/>
    <x v="7"/>
    <n v="54.5"/>
    <n v="2"/>
    <s v="GCM21"/>
    <n v="83.5"/>
    <n v="7.5"/>
    <s v="ร้านที่1"/>
    <s v="วิภาพร"/>
    <s v="81/4ม.8 ต.แม่นางขาว อ.คุระบุรี จ.พังงา_x000a__x000a_คุระบุรี/ Khura Buriพังงา/ Phang Nga_x000a_82150"/>
    <s v="82150"/>
    <s v="660936012296"/>
    <s v="26/11/2025 08:54"/>
    <s v="-"/>
    <s v="Kerry_dropoff"/>
    <s v="Lazada"/>
    <s v="lazada"/>
    <s v=""/>
    <s v="TH660681GEMW3D"/>
    <s v="26/11/2025 08:54"/>
  </r>
  <r>
    <x v="3"/>
    <x v="3"/>
    <n v="45"/>
    <n v="4"/>
    <s v="GCM20"/>
    <n v="170"/>
    <n v="0"/>
    <s v="ร้านที่1"/>
    <s v="ก******ข"/>
    <s v="******ะ อ.เมือง จ.ตราด 23000 ตำบลวังกระแจะ อำเภอเมืองตราด จังหวัดตราด 23000"/>
    <s v="23000"/>
    <s v="94"/>
    <s v="26/11/2025 09:22"/>
    <s v="-"/>
    <s v="SPX Express"/>
    <s v="Shopee"/>
    <s v="shopee"/>
    <s v=""/>
    <s v="TH257236211849O"/>
    <s v="26/11/2025 08:52"/>
  </r>
  <r>
    <x v="1"/>
    <x v="1"/>
    <n v="66.333333333333329"/>
    <n v="3"/>
    <s v="GCM19"/>
    <n v="220"/>
    <n v="0"/>
    <s v="ร้านที่1"/>
    <s v="ก******ข"/>
    <s v="******ะ อ.เมือง จ.ตราด 23000 ตำบลวังกระแจะ อำเภอเมืองตราด จังหวัดตราด 23000"/>
    <s v="23000"/>
    <s v="94"/>
    <s v="26/11/2025 09:19"/>
    <s v="-"/>
    <s v="SPX Express"/>
    <s v="Shopee"/>
    <s v="shopee"/>
    <s v=""/>
    <s v="TH2515696464514"/>
    <s v="26/11/2025 08:49"/>
  </r>
  <r>
    <x v="0"/>
    <x v="0"/>
    <n v="33.333333333333336"/>
    <n v="3"/>
    <s v="GCM18"/>
    <n v="100"/>
    <n v="0"/>
    <s v="ร้านที่2"/>
    <s v="k***ung"/>
    <s v="ชัยภูมิ"/>
    <s v="-"/>
    <s v=""/>
    <s v="26/11/2025 08:47"/>
    <s v="-"/>
    <s v="J&amp;T COD"/>
    <s v="Tiktok"/>
    <s v="จ่ายทีหลัง / COD"/>
    <s v=""/>
    <s v="766944854410"/>
    <s v="26/11/2025 08:47"/>
  </r>
  <r>
    <x v="3"/>
    <x v="3"/>
    <n v="66.666666666666671"/>
    <n v="3"/>
    <s v="GCM17"/>
    <n v="100"/>
    <n v="0"/>
    <s v="ร้านที่2"/>
    <s v="ส***ตินาคพงษ์"/>
    <s v="ปราจีนบุรี"/>
    <s v="-"/>
    <s v=""/>
    <s v="26/11/2025 08:39"/>
    <s v="-"/>
    <s v="J&amp;T COD"/>
    <s v="Tiktok"/>
    <s v="จ่ายทีหลัง / COD"/>
    <s v=""/>
    <s v="766902652482"/>
    <s v="26/11/2025 08:39"/>
  </r>
  <r>
    <x v="0"/>
    <x v="0"/>
    <n v="33.333333333333336"/>
    <n v="9"/>
    <s v="GCM16"/>
    <n v="300"/>
    <n v="0"/>
    <s v="ร้านที่4"/>
    <s v="อ***า ม***เลิศภักดี"/>
    <s v="ศรีสะเกษ"/>
    <s v="-"/>
    <s v=""/>
    <s v="26/11/2025 08:37"/>
    <s v="-"/>
    <s v="J&amp;T COD"/>
    <s v="Tiktok"/>
    <s v="จ่ายทีหลัง / COD"/>
    <s v=""/>
    <s v="766992944491"/>
    <s v="26/11/2025 08:37"/>
  </r>
  <r>
    <x v="8"/>
    <x v="8"/>
    <n v="66.666666666666671"/>
    <n v="6"/>
    <s v="GCM15"/>
    <n v="200"/>
    <n v="0"/>
    <s v="ร้านที่2"/>
    <s v="ร***นภา   ว***โรจน์"/>
    <s v="สมุทรสงคราม"/>
    <s v="-"/>
    <s v=""/>
    <s v="26/11/2025 08:36"/>
    <s v="-"/>
    <s v="J&amp;T COD"/>
    <s v="Tiktok"/>
    <s v="จ่ายทีหลัง / COD"/>
    <s v=""/>
    <s v="766988965455"/>
    <s v="26/11/2025 08:36"/>
  </r>
  <r>
    <x v="3"/>
    <x v="3"/>
    <n v="66.666666666666671"/>
    <n v="6"/>
    <s v="GCM14"/>
    <n v="200"/>
    <n v="0"/>
    <s v="ร้านที่2"/>
    <s v="น***ณ์ ร***ลัด"/>
    <s v="นครสวรรค์"/>
    <s v="-"/>
    <s v=""/>
    <s v="26/11/2025 07:49"/>
    <s v="-"/>
    <s v="J&amp;T COD"/>
    <s v="Tiktok"/>
    <s v="จ่ายทีหลัง / COD"/>
    <s v=""/>
    <s v="766930154454"/>
    <s v="26/11/2025 07:49"/>
  </r>
  <r>
    <x v="3"/>
    <x v="3"/>
    <n v="66.666666666666671"/>
    <n v="3"/>
    <s v="GCM13"/>
    <n v="100"/>
    <n v="0"/>
    <s v="ร้านที่2"/>
    <s v="ส***ศรี"/>
    <s v="กรุงเทพฯ"/>
    <s v="-"/>
    <s v=""/>
    <s v="26/11/2025 07:41"/>
    <s v="-"/>
    <s v="J&amp;T COD"/>
    <s v="Tiktok"/>
    <s v="จ่ายทีหลัง / COD"/>
    <s v=""/>
    <s v="766932562421"/>
    <s v="26/11/2025 07:41"/>
  </r>
  <r>
    <x v="1"/>
    <x v="1"/>
    <n v="78.5"/>
    <n v="2"/>
    <s v="GCM12"/>
    <n v="137"/>
    <n v="0"/>
    <s v="ร้านที่1"/>
    <s v="ก******์"/>
    <s v="******้ามตึก The HIRiver Park ตำบลเชิงเนิน อำเภอเมืองระยอง จังหวัดระยอง 21000"/>
    <s v="21000"/>
    <s v="55"/>
    <s v="26/11/2025 07:28"/>
    <s v="-"/>
    <s v="SPX Express"/>
    <s v="Shopee"/>
    <s v="shopee"/>
    <s v=""/>
    <s v="TH253719950579Z"/>
    <s v="26/11/2025 07:28"/>
  </r>
  <r>
    <x v="3"/>
    <x v="3"/>
    <n v="66.666666666666671"/>
    <n v="3"/>
    <s v="GCM11"/>
    <n v="100"/>
    <n v="0"/>
    <s v="ร้านที่2"/>
    <s v="ว***ย ใ***อน"/>
    <s v="มหาสารคาม"/>
    <s v="-"/>
    <s v=""/>
    <s v="26/11/2025 07:23"/>
    <s v="-"/>
    <s v="J&amp;T Express"/>
    <s v="Tiktok"/>
    <s v="tiktok"/>
    <s v=""/>
    <s v="766956757420"/>
    <s v="26/11/2025 07:23"/>
  </r>
  <r>
    <x v="3"/>
    <x v="3"/>
    <n v="66.666666666666671"/>
    <n v="3"/>
    <s v="GCM9"/>
    <n v="129"/>
    <n v="29"/>
    <s v="ร้านที่2"/>
    <s v="ศ***นัน น***ค์"/>
    <s v="สมุทรสาคร"/>
    <s v="-"/>
    <s v=""/>
    <s v="26/11/2025 06:58"/>
    <s v="-"/>
    <s v="J&amp;T COD"/>
    <s v="Tiktok"/>
    <s v="จ่ายทีหลัง / COD"/>
    <s v=""/>
    <s v="766948844325"/>
    <s v="26/11/2025 06:58"/>
  </r>
  <r>
    <x v="1"/>
    <x v="18"/>
    <n v="63.66"/>
    <n v="1"/>
    <s v="GCM8"/>
    <n v="63.66"/>
    <n v="0"/>
    <s v="ร้านที่1"/>
    <s v="สุพรรษา  ชอบชื่น"/>
    <s v="164/13 ม.5 ต.บางหญ้าแพรก · บางหญ้าแพรก/ Bang Ya Phraek_x000a__x000a_เมืองสมุทรสาคร/ Mueang Samut Sakhonสมุทรสาคร/ Samut Sakhon_x000a_74000"/>
    <s v="74000"/>
    <s v="660861679809"/>
    <s v="26/11/2025 06:39"/>
    <s v="-"/>
    <s v="Kerry_dropoff"/>
    <s v="Lazada"/>
    <s v="lazada"/>
    <s v=""/>
    <s v="LEXPU0631948394"/>
    <s v="26/11/2025 06:39"/>
  </r>
  <r>
    <x v="1"/>
    <x v="18"/>
    <n v="66.66"/>
    <n v="1"/>
    <s v="GCM5"/>
    <n v="66.66"/>
    <n v="0"/>
    <s v="ร้านที่1"/>
    <s v="สุพรรษา  ชอบชื่น"/>
    <s v="164/13 หมู่5 ต.บางหญ้าแพรก  · บางหญ้าแพรก/ Bang Ya Phraek_x000a__x000a_เมืองสมุทรสาคร/ Mueang Samut Sakhonสมุทรสาคร/ Samut Sakhon_x000a_74000"/>
    <s v="74000"/>
    <s v="660979404675"/>
    <s v="26/11/2025 06:04"/>
    <s v="-"/>
    <s v="Kerry_dropoff"/>
    <s v="Lazada"/>
    <s v="lazada"/>
    <s v=""/>
    <s v="LEXPU0631906941"/>
    <s v="26/11/2025 06:04"/>
  </r>
  <r>
    <x v="3"/>
    <x v="3"/>
    <n v="66.666666666666671"/>
    <n v="3"/>
    <s v="GCM4"/>
    <n v="100"/>
    <n v="0"/>
    <s v="ร้านที่2"/>
    <s v="R***"/>
    <s v="นครศรีธรรมราช"/>
    <s v="-"/>
    <s v=""/>
    <s v="26/11/2025 05:50"/>
    <s v="-"/>
    <s v="J&amp;T COD"/>
    <s v="Tiktok"/>
    <s v="จ่ายทีหลัง / COD"/>
    <s v=""/>
    <s v="766913845331"/>
    <s v="26/11/2025 05:50"/>
  </r>
  <r>
    <x v="0"/>
    <x v="0"/>
    <n v="33.333333333333336"/>
    <n v="3"/>
    <s v="GCM3"/>
    <n v="100"/>
    <n v="0"/>
    <s v="ร้านที่2"/>
    <s v="ธ***ทพ เ***อบขุนทด"/>
    <s v="ชัยภูมิ"/>
    <s v="-"/>
    <s v=""/>
    <s v="26/11/2025 05:35"/>
    <s v="-"/>
    <s v="J&amp;T COD"/>
    <s v="Tiktok"/>
    <s v="จ่ายทีหลัง / COD"/>
    <s v=""/>
    <s v="766928605376"/>
    <s v="26/11/2025 05:35"/>
  </r>
  <r>
    <x v="2"/>
    <x v="2"/>
    <n v="90"/>
    <n v="2"/>
    <s v="GCM2"/>
    <n v="129.38"/>
    <n v="0"/>
    <s v="ร้านที่8"/>
    <s v="นัยนา มุ่งเจริญ"/>
    <s v="หอพัก อาทิตย์อพาร์ทเม้นท์ - อยุธยา, 247 ถนน โรจนะ 199 หมู่ 4  · บ้านสร้าง/ Ban Sang_x000a__x000a_บางปะอิน/ Bang Pa-inพระนครศรีอยุธยา/ Phra Nakhon Si Ayutthaya_x000a_13170"/>
    <s v="13170"/>
    <s v="660656176029"/>
    <s v="26/11/2025 05:23"/>
    <s v="-"/>
    <s v="Kerry_dropoff"/>
    <s v="Lazada"/>
    <s v="lazada"/>
    <s v=""/>
    <s v="LEXPU0631906878"/>
    <s v="26/11/2025 05:23"/>
  </r>
  <r>
    <x v="3"/>
    <x v="3"/>
    <n v="66.666666666666671"/>
    <n v="3"/>
    <s v="GCM1"/>
    <n v="100"/>
    <n v="0"/>
    <s v="ร้านที่2"/>
    <s v="น** น***พร ก***ิ๊บ"/>
    <s v="กรุงเทพฯ"/>
    <s v="-"/>
    <s v=""/>
    <s v="26/11/2025 04:17"/>
    <s v="-"/>
    <s v="J&amp;T COD"/>
    <s v="Tiktok"/>
    <s v="จ่ายทีหลัง / COD"/>
    <s v=""/>
    <s v="766973042356"/>
    <s v="26/11/2025 04:24"/>
  </r>
  <r>
    <x v="3"/>
    <x v="3"/>
    <n v="66.666666666666671"/>
    <n v="3"/>
    <s v="GCM0"/>
    <n v="100"/>
    <n v="0"/>
    <s v="ร้านที่2"/>
    <s v="น***ุญเรือน เ***เอี่ยม"/>
    <s v="ปทุมธานี"/>
    <s v="-"/>
    <s v=""/>
    <s v="26/11/2025 03:58"/>
    <s v="-"/>
    <s v="J&amp;T COD"/>
    <s v="Tiktok"/>
    <s v="จ่ายทีหลัง / COD"/>
    <s v=""/>
    <s v="766945940386"/>
    <s v="26/11/2025 03:58"/>
  </r>
  <r>
    <x v="3"/>
    <x v="3"/>
    <n v="66.666666666666671"/>
    <n v="3"/>
    <s v="GCL99"/>
    <n v="100"/>
    <n v="0"/>
    <s v="ร้านที่2"/>
    <s v="ค***ลับ"/>
    <s v="ชลบุรี"/>
    <s v="-"/>
    <s v=""/>
    <s v="26/11/2025 03:07"/>
    <s v="-"/>
    <s v="J&amp;T COD"/>
    <s v="Tiktok"/>
    <s v="จ่ายทีหลัง / COD"/>
    <s v=""/>
    <s v="766938449340"/>
    <s v="26/11/2025 03:07"/>
  </r>
  <r>
    <x v="3"/>
    <x v="3"/>
    <n v="66.666666666666671"/>
    <n v="3"/>
    <s v="GCL98"/>
    <n v="100"/>
    <n v="0"/>
    <s v="ร้านที่2"/>
    <s v="ส***พ ส***แก้ว"/>
    <s v="ปทุมธานี"/>
    <s v="-"/>
    <s v=""/>
    <s v="26/11/2025 02:24"/>
    <s v="-"/>
    <s v="J&amp;T COD"/>
    <s v="Tiktok"/>
    <s v="จ่ายทีหลัง / COD"/>
    <s v=""/>
    <s v="766964043311"/>
    <s v="26/11/2025 02:24"/>
  </r>
  <r>
    <x v="2"/>
    <x v="2"/>
    <n v="80"/>
    <n v="1"/>
    <s v="GCL97"/>
    <n v="70"/>
    <n v="0"/>
    <s v="ร้านที่1"/>
    <s v="น******ญ"/>
    <s v="******่ที่ 4, ตำบลบ้านสร้าง, อำเภอบางปะอิน ตำบลบ้านสร้าง อำเภอบางปะอิน จังหวัดพระนครศรีอยุธยา 13170"/>
    <s v="13170"/>
    <s v="29"/>
    <s v="26/11/2025 02:48"/>
    <s v="-"/>
    <s v="SPX Express"/>
    <s v="Shopee"/>
    <s v="shopee"/>
    <s v=""/>
    <s v="TH250932061610U"/>
    <s v="26/11/2025 02:18"/>
  </r>
  <r>
    <x v="0"/>
    <x v="0"/>
    <n v="33.333333333333336"/>
    <n v="3"/>
    <s v="GCL96"/>
    <n v="100"/>
    <n v="0"/>
    <s v="ร้านที่2"/>
    <s v="s** s**"/>
    <s v="สมุทรสาคร"/>
    <s v="-"/>
    <s v=""/>
    <s v="26/11/2025 00:58"/>
    <s v="-"/>
    <s v="J&amp;T COD"/>
    <s v="Tiktok"/>
    <s v="จ่ายทีหลัง / COD"/>
    <s v=""/>
    <s v="766992614334"/>
    <s v="26/11/2025 00:58"/>
  </r>
  <r>
    <x v="0"/>
    <x v="0"/>
    <n v="50"/>
    <n v="6"/>
    <s v="GCL95"/>
    <n v="127.64"/>
    <n v="26"/>
    <s v="ร้านที่1"/>
    <s v="น้องเมย์ Ruby May"/>
    <s v="ปิ่นแก้วเรสซิเดนซ์  (หมายเลขห้อง 110) 549/9 ซอยศาลปู่ย่า  หมู่ 14  บ้านหนองบุ · สามพร้าว/ Sam Phrao_x000a__x000a_เมืองอุดรธานี/ Mueang Udon Thaniอุดรธานี/ Udon Thani_x000a_41000"/>
    <s v="41000"/>
    <s v="660625541019"/>
    <s v="26/11/2025 00:52"/>
    <s v="-"/>
    <s v="Kerry_dropoff"/>
    <s v="Lazada"/>
    <s v="lazada"/>
    <s v=""/>
    <s v="LEXPU0631903623"/>
    <s v="26/11/2025 00:51"/>
  </r>
  <r>
    <x v="10"/>
    <x v="10"/>
    <n v="14"/>
    <n v="1"/>
    <s v="GCL94"/>
    <n v="10"/>
    <n v="0"/>
    <s v="ร้านที่1"/>
    <s v="โ******า"/>
    <s v="******อำเภอบางปะอิน ตำบลขนอนหลวง อำเภอบางปะอิน จังหวัดพระนครศรีอยุธยา 13160"/>
    <s v="13160"/>
    <s v="87"/>
    <s v="26/11/2025 00:47"/>
    <s v="-"/>
    <s v="SPX Express"/>
    <s v="Shopee"/>
    <s v="shopee"/>
    <s v=""/>
    <s v="TH2524869656319"/>
    <s v="26/11/2025 00:25"/>
  </r>
  <r>
    <x v="0"/>
    <x v="0"/>
    <n v="50"/>
    <n v="6"/>
    <s v="GCL93"/>
    <n v="200"/>
    <n v="0"/>
    <s v="ร้านที่2"/>
    <s v="N**"/>
    <s v="จันทบุรี"/>
    <s v="-"/>
    <s v=""/>
    <s v="26/11/2025 00:15"/>
    <s v="-"/>
    <s v="J&amp;T COD"/>
    <s v="Tiktok"/>
    <s v="จ่ายทีหลัง / COD"/>
    <s v=""/>
    <s v="766904603312"/>
    <s v="26/11/2025 00:24"/>
  </r>
  <r>
    <x v="1"/>
    <x v="1"/>
    <n v="78.5"/>
    <n v="2"/>
    <s v="GCL92"/>
    <n v="425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26/11/2025 00:22"/>
    <s v="-"/>
    <s v="SPX Express"/>
    <s v="Shopee"/>
    <s v="shopee"/>
    <s v=""/>
    <s v="TH255286165588Q"/>
    <s v="26/11/2025 00:22"/>
  </r>
  <r>
    <x v="1"/>
    <x v="1"/>
    <n v="72"/>
    <n v="4"/>
    <s v="GCL92"/>
    <n v="425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26/11/2025 00:22"/>
    <s v="-"/>
    <s v="SPX Express"/>
    <s v="Shopee"/>
    <s v="shopee"/>
    <s v=""/>
    <s v="TH255286165588Q"/>
    <s v="26/11/2025 00:22"/>
  </r>
  <r>
    <x v="17"/>
    <x v="17"/>
    <n v="139"/>
    <n v="1"/>
    <s v="GCL91"/>
    <n v="108.99"/>
    <n v="0"/>
    <s v="ร้านที่2"/>
    <s v="จ***ลักณ์ ใ***โสภา  ช***เล่นกาหลง"/>
    <s v="สระแก้ว"/>
    <s v="-"/>
    <s v=""/>
    <s v="26/11/2025 00:09"/>
    <s v="-"/>
    <s v="J&amp;T COD"/>
    <s v="Tiktok"/>
    <s v="จ่ายทีหลัง / COD"/>
    <s v=""/>
    <s v="766947479395"/>
    <s v="26/11/2025 00:21"/>
  </r>
  <r>
    <x v="10"/>
    <x v="10"/>
    <n v="14"/>
    <n v="1"/>
    <s v="GCL90"/>
    <n v="10"/>
    <n v="0"/>
    <s v="ร้านที่1"/>
    <s v="ภ******น"/>
    <s v="****** ตำบลวังตะแบก ตำบลวังตะแบก อำเภอพรานกระต่าย จังหวัดกำแพงเพชร 62110"/>
    <s v="62110"/>
    <s v="55"/>
    <s v="26/11/2025 00:00"/>
    <s v="-"/>
    <s v="Flash Express"/>
    <s v="Shopee"/>
    <s v="shopee"/>
    <s v=""/>
    <s v="TH580681C0CP5E"/>
    <s v="26/11/2025 00:00"/>
  </r>
</pivotCacheRecords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">
  <r>
    <x v="0"/>
    <x v="0"/>
    <n v="54.5"/>
    <n v="2"/>
    <x v="0"/>
    <n v="178.5"/>
    <n v="7.5"/>
    <s v="ร้านที่1"/>
    <s v="นาย เทวฤทธิ์ สียิ่ง"/>
    <s v="บ้านเลขที่262บ้านวังตอตั้งตำบลนางเเด_x000a__x000a_หนองบัวแดง/ Nong Bua Daengชัยภูมิ/ Chaiyaphum_x000a_36210"/>
    <s v="36210"/>
    <s v="660637603623"/>
    <s v="25/11/2025 23:40"/>
    <s v="-"/>
    <s v="Kerry_dropoff"/>
    <s v="Lazada"/>
    <s v="lazada"/>
    <s v=""/>
    <s v="TH330581BRUC4D"/>
    <s v="25/11/2025 23:40"/>
  </r>
  <r>
    <x v="1"/>
    <x v="1"/>
    <n v="54.5"/>
    <n v="2"/>
    <x v="0"/>
    <n v="178.5"/>
    <n v="7.5"/>
    <s v="ร้านที่1"/>
    <s v="นาย เทวฤทธิ์ สียิ่ง"/>
    <s v="บ้านเลขที่262บ้านวังตอตั้งตำบลนางเเด_x000a__x000a_หนองบัวแดง/ Nong Bua Daengชัยภูมิ/ Chaiyaphum_x000a_36210"/>
    <s v="36210"/>
    <s v="660637603623"/>
    <s v="25/11/2025 23:40"/>
    <s v="-"/>
    <s v="Kerry_dropoff"/>
    <s v="Lazada"/>
    <s v="lazada"/>
    <s v=""/>
    <s v="TH330581BRUC4D"/>
    <s v="25/11/2025 23:40"/>
  </r>
  <r>
    <x v="2"/>
    <x v="2"/>
    <n v="66.666666666666671"/>
    <n v="3"/>
    <x v="1"/>
    <n v="100"/>
    <n v="0"/>
    <s v="ร้านที่2"/>
    <s v="ร***า พ***หอม"/>
    <s v="พิษณุโลก"/>
    <s v="-"/>
    <s v=""/>
    <s v="25/11/2025 23:30"/>
    <s v="-"/>
    <s v="J&amp;T COD"/>
    <s v="Tiktok"/>
    <s v="จ่ายทีหลัง / COD"/>
    <s v=""/>
    <s v="766978144376"/>
    <s v="25/11/2025 23:30"/>
  </r>
  <r>
    <x v="3"/>
    <x v="3"/>
    <n v="50"/>
    <n v="6"/>
    <x v="2"/>
    <n v="200"/>
    <n v="0"/>
    <s v="ร้านที่2"/>
    <s v="ส***ภรณ์ ด***เพ็งรักษ์"/>
    <s v="กรุงเทพฯ"/>
    <s v="-"/>
    <s v=""/>
    <s v="25/11/2025 23:02"/>
    <s v="-"/>
    <s v="J&amp;T COD"/>
    <s v="Tiktok"/>
    <s v="จ่ายทีหลัง / COD"/>
    <s v=""/>
    <s v="766938608310"/>
    <s v="25/11/2025 23:02"/>
  </r>
  <r>
    <x v="3"/>
    <x v="3"/>
    <n v="33.333333333333336"/>
    <n v="3"/>
    <x v="3"/>
    <n v="106"/>
    <n v="6"/>
    <s v="ร้านที่2"/>
    <s v="ว***ภ"/>
    <s v="นนทบุรี"/>
    <s v="-"/>
    <s v=""/>
    <s v="25/11/2025 22:47"/>
    <s v="-"/>
    <s v="J&amp;T COD"/>
    <s v="Tiktok"/>
    <s v="จ่ายทีหลัง / COD"/>
    <s v=""/>
    <s v="766914318343"/>
    <s v="25/11/2025 22:47"/>
  </r>
  <r>
    <x v="2"/>
    <x v="2"/>
    <n v="66.666666666666671"/>
    <n v="3"/>
    <x v="4"/>
    <n v="100"/>
    <n v="0"/>
    <s v="ร้านที่2"/>
    <s v="แ**  ร***ค้าตึกม่วง"/>
    <s v="นครสวรรค์"/>
    <s v="-"/>
    <s v=""/>
    <s v="25/11/2025 22:46"/>
    <s v="-"/>
    <s v="J&amp;T COD"/>
    <s v="Tiktok"/>
    <s v="จ่ายทีหลัง / COD"/>
    <s v=""/>
    <s v="766927740375"/>
    <s v="25/11/2025 22:46"/>
  </r>
  <r>
    <x v="4"/>
    <x v="4"/>
    <n v="66"/>
    <n v="1"/>
    <x v="5"/>
    <n v="220"/>
    <n v="0"/>
    <s v="ร้านที่1"/>
    <s v="ว******)"/>
    <s v="******ลหนองรี อำเภอเมืองชลบุรี จังหวัดชลบุรี 20000"/>
    <s v="20000"/>
    <s v="99"/>
    <s v="25/11/2025 22:50"/>
    <s v="-"/>
    <s v="Flash Express"/>
    <s v="Shopee"/>
    <s v="shopee"/>
    <s v=""/>
    <s v="TH200181CNET8F"/>
    <s v="25/11/2025 22:37"/>
  </r>
  <r>
    <x v="5"/>
    <x v="5"/>
    <n v="66"/>
    <n v="1"/>
    <x v="5"/>
    <n v="220"/>
    <n v="0"/>
    <s v="ร้านที่1"/>
    <s v="ว******)"/>
    <s v="******ลหนองรี อำเภอเมืองชลบุรี จังหวัดชลบุรี 20000"/>
    <s v="20000"/>
    <s v="99"/>
    <s v="25/11/2025 22:50"/>
    <s v="-"/>
    <s v="Flash Express"/>
    <s v="Shopee"/>
    <s v="shopee"/>
    <s v=""/>
    <s v="TH200181CNET8F"/>
    <s v="25/11/2025 22:37"/>
  </r>
  <r>
    <x v="6"/>
    <x v="6"/>
    <n v="67"/>
    <n v="1"/>
    <x v="5"/>
    <n v="220"/>
    <n v="0"/>
    <s v="ร้านที่1"/>
    <s v="ว******)"/>
    <s v="******ลหนองรี อำเภอเมืองชลบุรี จังหวัดชลบุรี 20000"/>
    <s v="20000"/>
    <s v="99"/>
    <s v="25/11/2025 22:50"/>
    <s v="-"/>
    <s v="Flash Express"/>
    <s v="Shopee"/>
    <s v="shopee"/>
    <s v=""/>
    <s v="TH200181CNET8F"/>
    <s v="25/11/2025 22:37"/>
  </r>
  <r>
    <x v="7"/>
    <x v="7"/>
    <n v="77.52"/>
    <n v="1"/>
    <x v="6"/>
    <n v="84.52"/>
    <n v="7"/>
    <s v="ร้านที่1"/>
    <s v="ธนันตปภัครแหวเมือง"/>
    <s v="141/1ม.12ต.ทุ่งกระเชาะอ.บ้านตากจ.ตาก · ทุ่งกระเชาะ/ Thung Kracho_x000a__x000a_บ้านตาก/ Ban Takตาก/ Tak_x000a_63120"/>
    <s v="63120"/>
    <s v="660622302965"/>
    <s v="25/11/2025 22:37"/>
    <s v="-"/>
    <s v="Kerry_dropoff"/>
    <s v="Lazada"/>
    <s v="lazada"/>
    <s v=""/>
    <s v="LEXPU0631891575"/>
    <s v="25/11/2025 22:37"/>
  </r>
  <r>
    <x v="8"/>
    <x v="8"/>
    <n v="66.666666666666671"/>
    <n v="3"/>
    <x v="7"/>
    <n v="100"/>
    <n v="0"/>
    <s v="ร้านที่2"/>
    <s v="น***พิม"/>
    <s v="นนทบุรี"/>
    <s v="-"/>
    <s v=""/>
    <s v="25/11/2025 22:12"/>
    <s v="-"/>
    <s v="J&amp;T COD"/>
    <s v="Tiktok"/>
    <s v="จ่ายทีหลัง / COD"/>
    <s v=""/>
    <s v="766996757343"/>
    <s v="25/11/2025 22:12"/>
  </r>
  <r>
    <x v="8"/>
    <x v="8"/>
    <n v="66.666666666666671"/>
    <n v="3"/>
    <x v="8"/>
    <n v="100"/>
    <n v="0"/>
    <s v="ร้านที่2"/>
    <s v="ก***​ อ***ิยา"/>
    <s v="กรุงเทพฯ"/>
    <s v="-"/>
    <s v=""/>
    <s v="25/11/2025 21:58"/>
    <s v="-"/>
    <s v="J&amp;T Express"/>
    <s v="Tiktok"/>
    <s v="tiktok"/>
    <s v=""/>
    <s v="766922952353"/>
    <s v="25/11/2025 21:58"/>
  </r>
  <r>
    <x v="2"/>
    <x v="2"/>
    <n v="66.666666666666671"/>
    <n v="3"/>
    <x v="9"/>
    <n v="100"/>
    <n v="0"/>
    <s v="ร้านที่2"/>
    <s v="ด***า   พ***เดช"/>
    <s v="เพชรบุรี"/>
    <s v="-"/>
    <s v=""/>
    <s v="25/11/2025 21:53"/>
    <s v="-"/>
    <s v="J&amp;T COD"/>
    <s v="Tiktok"/>
    <s v="จ่ายทีหลัง / COD"/>
    <s v=""/>
    <s v="766955038382"/>
    <s v="25/11/2025 21:53"/>
  </r>
  <r>
    <x v="4"/>
    <x v="4"/>
    <n v="66"/>
    <n v="1"/>
    <x v="10"/>
    <n v="220"/>
    <n v="0"/>
    <s v="ร้านที่1"/>
    <s v="จ******ม"/>
    <s v="******ร, ตำบล บางลึก, อำเภอเมืองชุมพร ตำบลบางลึก อำเภอเมืองชุมพร จังหวัดชุมพร 86000"/>
    <s v="86000"/>
    <s v="28"/>
    <s v="25/11/2025 22:19"/>
    <s v="-"/>
    <s v="Flash Express"/>
    <s v="Shopee"/>
    <s v="shopee"/>
    <s v=""/>
    <s v="TH700181CNC97H"/>
    <s v="25/11/2025 21:49"/>
  </r>
  <r>
    <x v="5"/>
    <x v="5"/>
    <n v="66"/>
    <n v="1"/>
    <x v="10"/>
    <n v="220"/>
    <n v="0"/>
    <s v="ร้านที่1"/>
    <s v="จ******ม"/>
    <s v="******ร, ตำบล บางลึก, อำเภอเมืองชุมพร ตำบลบางลึก อำเภอเมืองชุมพร จังหวัดชุมพร 86000"/>
    <s v="86000"/>
    <s v="28"/>
    <s v="25/11/2025 22:19"/>
    <s v="-"/>
    <s v="Flash Express"/>
    <s v="Shopee"/>
    <s v="shopee"/>
    <s v=""/>
    <s v="TH700181CNC97H"/>
    <s v="25/11/2025 21:49"/>
  </r>
  <r>
    <x v="6"/>
    <x v="6"/>
    <n v="67"/>
    <n v="1"/>
    <x v="10"/>
    <n v="220"/>
    <n v="0"/>
    <s v="ร้านที่1"/>
    <s v="จ******ม"/>
    <s v="******ร, ตำบล บางลึก, อำเภอเมืองชุมพร ตำบลบางลึก อำเภอเมืองชุมพร จังหวัดชุมพร 86000"/>
    <s v="86000"/>
    <s v="28"/>
    <s v="25/11/2025 22:19"/>
    <s v="-"/>
    <s v="Flash Express"/>
    <s v="Shopee"/>
    <s v="shopee"/>
    <s v=""/>
    <s v="TH700181CNC97H"/>
    <s v="25/11/2025 21:49"/>
  </r>
  <r>
    <x v="9"/>
    <x v="9"/>
    <n v="71"/>
    <n v="1"/>
    <x v="11"/>
    <n v="121"/>
    <n v="60"/>
    <s v="ร้านที่1"/>
    <s v="ภ******ย"/>
    <s v="******วิลล์วงแหวน-ลำลูกกาคลอง 3, ตำบล ลาดสวาย, อำเภอลำลูกกา ตำบลลาดสวาย อำเภอลำลูกกา จังหวัดปทุมธานี 12150"/>
    <s v="12150"/>
    <s v="44"/>
    <s v="25/11/2025 21:54"/>
    <s v="-"/>
    <s v="Flash Express"/>
    <s v="Shopee"/>
    <s v="shopee"/>
    <s v=""/>
    <s v="TH040681C3GK2B0"/>
    <s v="25/11/2025 21:24"/>
  </r>
  <r>
    <x v="6"/>
    <x v="6"/>
    <n v="78.5"/>
    <n v="2"/>
    <x v="12"/>
    <n v="137"/>
    <n v="0"/>
    <s v="ร้านที่1"/>
    <s v="พ******ต"/>
    <s v="******ี่ 239, หมู่ที่ 7 ตำบลเขาสมิง อำเภอเขาสมิง จังหวัดตราด 23130"/>
    <s v="23130"/>
    <s v="04"/>
    <s v="25/11/2025 21:23"/>
    <s v="-"/>
    <s v="Flash Express"/>
    <s v="Shopee"/>
    <s v="shopee"/>
    <s v=""/>
    <s v="TH230381CCZ28A"/>
    <s v="25/11/2025 21:23"/>
  </r>
  <r>
    <x v="10"/>
    <x v="7"/>
    <n v="98.2"/>
    <n v="1"/>
    <x v="13"/>
    <n v="105.2"/>
    <n v="7"/>
    <s v="ร้านที่1"/>
    <s v="สินีรัตน์    บัวพร"/>
    <s v="560  หมู่  2  ต. น้ำอ้อม  อ.  กันทรลักษ์_x000a__x000a_กันทรลักษ์/ Kantharalakศรีสะเกษ/ Sisaket_x000a_33110"/>
    <s v="33110"/>
    <s v="660913454773"/>
    <s v="25/11/2025 21:23"/>
    <s v="-"/>
    <s v="Kerry_dropoff"/>
    <s v="Lazada"/>
    <s v="lazada"/>
    <s v=""/>
    <s v="LEXPU0631896174"/>
    <s v="25/11/2025 21:17"/>
  </r>
  <r>
    <x v="3"/>
    <x v="3"/>
    <n v="33.333333333333336"/>
    <n v="3"/>
    <x v="14"/>
    <n v="238"/>
    <n v="38"/>
    <s v="ร้านที่2"/>
    <s v="ว***ภา ก**"/>
    <s v="ศรีสะเกษ"/>
    <s v="-"/>
    <s v=""/>
    <s v="25/11/2025 21:14"/>
    <s v="-"/>
    <s v="Flash Express Thailand"/>
    <s v="Tiktok"/>
    <s v="tiktok"/>
    <s v=""/>
    <s v="THT30152AA29N5Z"/>
    <s v="25/11/2025 21:14"/>
  </r>
  <r>
    <x v="3"/>
    <x v="3"/>
    <n v="33.333333333333336"/>
    <n v="3"/>
    <x v="14"/>
    <n v="238"/>
    <n v="38"/>
    <s v="ร้านที่2"/>
    <s v="ว***ภา ก**"/>
    <s v="ศรีสะเกษ"/>
    <s v="-"/>
    <s v=""/>
    <s v="25/11/2025 21:14"/>
    <s v="-"/>
    <s v="Flash Express Thailand"/>
    <s v="Tiktok"/>
    <s v="tiktok"/>
    <s v=""/>
    <s v="THT30152AA29N5Z"/>
    <s v="25/11/2025 21:14"/>
  </r>
  <r>
    <x v="11"/>
    <x v="10"/>
    <n v="14"/>
    <n v="2"/>
    <x v="15"/>
    <n v="37"/>
    <n v="16"/>
    <s v="ร้านที่1"/>
    <s v="จ******พ"/>
    <s v="******รา, สามวาตะวันตก, เขตคลองสามวา ซ.10 หลังมุม แขวงสามวาตะวันตก เขตคลองสามวา จังหวัดกรุงเทพมหานคร 10510"/>
    <s v="10510"/>
    <s v="19"/>
    <s v="25/11/2025 21:12"/>
    <s v="-"/>
    <s v="Flash Express"/>
    <s v="Shopee"/>
    <s v="shopee"/>
    <s v=""/>
    <s v="TH010381C1RG6D0"/>
    <s v="25/11/2025 21:12"/>
  </r>
  <r>
    <x v="3"/>
    <x v="3"/>
    <n v="33.333333333333336"/>
    <n v="3"/>
    <x v="16"/>
    <n v="100"/>
    <n v="0"/>
    <s v="ร้านที่2"/>
    <s v="พ***ุข ญ***ุทธ"/>
    <s v="กาญจนบุรี"/>
    <s v="-"/>
    <s v=""/>
    <s v="25/11/2025 21:05"/>
    <s v="-"/>
    <s v="J&amp;T COD"/>
    <s v="Tiktok"/>
    <s v="จ่ายทีหลัง / COD"/>
    <s v=""/>
    <s v="766982915366"/>
    <s v="25/11/2025 21:08"/>
  </r>
  <r>
    <x v="3"/>
    <x v="3"/>
    <n v="33.333333333333336"/>
    <n v="3"/>
    <x v="17"/>
    <n v="100"/>
    <n v="0"/>
    <s v="ร้านที่2"/>
    <s v="น***า ค***มตะสิน เ***มสวย น***บิวตี้"/>
    <s v="เทศบาลนครนครปฐม"/>
    <s v="-"/>
    <s v=""/>
    <s v="25/11/2025 21:04"/>
    <s v="-"/>
    <s v="J&amp;T COD"/>
    <s v="Tiktok"/>
    <s v="จ่ายทีหลัง / COD"/>
    <s v=""/>
    <s v="766907203392"/>
    <s v="25/11/2025 21:06"/>
  </r>
  <r>
    <x v="8"/>
    <x v="8"/>
    <n v="66.666666666666671"/>
    <n v="6"/>
    <x v="18"/>
    <n v="200"/>
    <n v="0"/>
    <s v="ร้านที่2"/>
    <s v="ข***ตา"/>
    <s v="พระนครศรีอยุธยา"/>
    <s v="-"/>
    <s v=""/>
    <s v="25/11/2025 21:01"/>
    <s v="-"/>
    <s v="J&amp;T COD"/>
    <s v="Tiktok"/>
    <s v="จ่ายทีหลัง / COD"/>
    <s v=""/>
    <s v="766970351335"/>
    <s v="25/11/2025 21:01"/>
  </r>
  <r>
    <x v="2"/>
    <x v="2"/>
    <n v="66.666666666666671"/>
    <n v="3"/>
    <x v="19"/>
    <n v="100"/>
    <n v="0"/>
    <s v="ร้านที่2"/>
    <s v="M** H***"/>
    <s v="Bangkok"/>
    <s v="-"/>
    <s v=""/>
    <s v="25/11/2025 20:57"/>
    <s v="-"/>
    <s v="J&amp;T COD"/>
    <s v="Tiktok"/>
    <s v="จ่ายทีหลัง / COD"/>
    <s v=""/>
    <s v="766974448376"/>
    <s v="25/11/2025 20:57"/>
  </r>
  <r>
    <x v="2"/>
    <x v="2"/>
    <n v="66.666666666666671"/>
    <n v="3"/>
    <x v="20"/>
    <n v="100"/>
    <n v="0"/>
    <s v="ร้านที่2"/>
    <s v="น***น่อย"/>
    <s v="สระแก้ว"/>
    <s v="-"/>
    <s v=""/>
    <s v="25/11/2025 20:37"/>
    <s v="-"/>
    <s v="J&amp;T COD"/>
    <s v="Tiktok"/>
    <s v="จ่ายทีหลัง / COD"/>
    <s v=""/>
    <s v="766967649350"/>
    <s v="25/11/2025 20:37"/>
  </r>
  <r>
    <x v="2"/>
    <x v="2"/>
    <n v="66.666666666666671"/>
    <n v="3"/>
    <x v="21"/>
    <n v="100"/>
    <n v="0"/>
    <s v="ร้านที่2"/>
    <s v="ก***   แ***อี๊ยะ"/>
    <s v="พิษณุโลก"/>
    <s v="-"/>
    <s v=""/>
    <s v="25/11/2025 20:14"/>
    <s v="-"/>
    <s v="J&amp;T COD"/>
    <s v="Tiktok"/>
    <s v="จ่ายทีหลัง / COD"/>
    <s v=""/>
    <s v="766961645310"/>
    <s v="25/11/2025 20:14"/>
  </r>
  <r>
    <x v="3"/>
    <x v="3"/>
    <n v="33.333333333333336"/>
    <n v="3"/>
    <x v="22"/>
    <n v="128"/>
    <n v="0"/>
    <s v="ร้านที่1"/>
    <s v="เ******ิ"/>
    <s v="******ำบลท่ามะกา อำเภอท่ามะกา จังหวัดกาญจนบุรี 71120"/>
    <s v="71120"/>
    <s v="51"/>
    <s v="26/11/2025 01:54"/>
    <s v="-"/>
    <s v="SPX Express"/>
    <s v="Shopee"/>
    <s v="shopee"/>
    <s v=""/>
    <s v="TH256695138472U"/>
    <s v="25/11/2025 20:10"/>
  </r>
  <r>
    <x v="3"/>
    <x v="3"/>
    <n v="50"/>
    <n v="12"/>
    <x v="23"/>
    <n v="758.74"/>
    <n v="0"/>
    <s v="ร้านที่2"/>
    <s v="ส***ิรักษ์ ส***มือง"/>
    <s v="นครสวรรค์"/>
    <s v="-"/>
    <s v=""/>
    <s v="25/11/2025 20:09"/>
    <s v="-"/>
    <s v="J&amp;T COD"/>
    <s v="Tiktok"/>
    <s v="จ่ายทีหลัง / COD"/>
    <s v=""/>
    <s v="766994784301"/>
    <s v="25/11/2025 20:09"/>
  </r>
  <r>
    <x v="3"/>
    <x v="3"/>
    <n v="50"/>
    <n v="12"/>
    <x v="23"/>
    <n v="758.74"/>
    <n v="0"/>
    <s v="ร้านที่2"/>
    <s v="ส***ิรักษ์ ส***มือง"/>
    <s v="นครสวรรค์"/>
    <s v="-"/>
    <s v=""/>
    <s v="25/11/2025 20:09"/>
    <s v="-"/>
    <s v="J&amp;T COD"/>
    <s v="Tiktok"/>
    <s v="จ่ายทีหลัง / COD"/>
    <s v=""/>
    <s v="766994784301"/>
    <s v="25/11/2025 20:09"/>
  </r>
  <r>
    <x v="3"/>
    <x v="3"/>
    <n v="50"/>
    <n v="6"/>
    <x v="24"/>
    <n v="200"/>
    <n v="0"/>
    <s v="ร้านที่2"/>
    <s v="จ***นา ส***ตทอง"/>
    <s v="เพชรบูรณ์"/>
    <s v="-"/>
    <s v=""/>
    <s v="25/11/2025 20:01"/>
    <s v="-"/>
    <s v="J&amp;T COD"/>
    <s v="Tiktok"/>
    <s v="จ่ายทีหลัง / COD"/>
    <s v=""/>
    <s v="766988101375"/>
    <s v="25/11/2025 20:01"/>
  </r>
  <r>
    <x v="3"/>
    <x v="3"/>
    <n v="33.333333333333336"/>
    <n v="3"/>
    <x v="25"/>
    <n v="208"/>
    <n v="0"/>
    <s v="ร้านที่1"/>
    <s v="ป******ง"/>
    <s v="******ื่อน, ตำบลเปือ, อำเภอเชียงกลาง ตำบลเปือ อำเภอเชียงกลาง จังหวัดน่าน 55160"/>
    <s v="55160"/>
    <s v="26"/>
    <s v="25/11/2025 21:54"/>
    <s v="-"/>
    <s v="Flash Express"/>
    <s v="Shopee"/>
    <s v="shopee"/>
    <s v=""/>
    <s v="TH520981BTN88B"/>
    <s v="25/11/2025 20:00"/>
  </r>
  <r>
    <x v="4"/>
    <x v="4"/>
    <n v="80"/>
    <n v="1"/>
    <x v="25"/>
    <n v="208"/>
    <n v="0"/>
    <s v="ร้านที่1"/>
    <s v="ป******ง"/>
    <s v="******ื่อน, ตำบลเปือ, อำเภอเชียงกลาง ตำบลเปือ อำเภอเชียงกลาง จังหวัดน่าน 55160"/>
    <s v="55160"/>
    <s v="26"/>
    <s v="25/11/2025 21:54"/>
    <s v="-"/>
    <s v="Flash Express"/>
    <s v="Shopee"/>
    <s v="shopee"/>
    <s v=""/>
    <s v="TH520981BTN88B"/>
    <s v="25/11/2025 20:00"/>
  </r>
  <r>
    <x v="3"/>
    <x v="3"/>
    <n v="33.333333333333336"/>
    <n v="6"/>
    <x v="26"/>
    <n v="200"/>
    <n v="0"/>
    <s v="ร้านที่2"/>
    <s v="ส***ศ จ***สกุล"/>
    <s v="ลพบุรี"/>
    <s v="-"/>
    <s v=""/>
    <s v="25/11/2025 19:53"/>
    <s v="-"/>
    <s v="J&amp;T COD"/>
    <s v="Tiktok"/>
    <s v="จ่ายทีหลัง / COD"/>
    <s v=""/>
    <s v="766945306396"/>
    <s v="25/11/2025 19:53"/>
  </r>
  <r>
    <x v="3"/>
    <x v="3"/>
    <n v="33.333333333333336"/>
    <n v="6"/>
    <x v="27"/>
    <n v="200"/>
    <n v="0"/>
    <s v="ร้านที่2"/>
    <s v="ร***ียบ ง**"/>
    <s v="ชลบุรี"/>
    <s v="-"/>
    <s v=""/>
    <s v="25/11/2025 19:50"/>
    <s v="-"/>
    <s v="J&amp;T COD"/>
    <s v="Tiktok"/>
    <s v="จ่ายทีหลัง / COD"/>
    <s v=""/>
    <s v="766949802323"/>
    <s v="25/11/2025 19:50"/>
  </r>
  <r>
    <x v="10"/>
    <x v="11"/>
    <n v="139"/>
    <n v="1"/>
    <x v="28"/>
    <n v="209.48"/>
    <n v="26.5"/>
    <s v="ร้านที่1"/>
    <s v="ทิพวัลย์ งามแพง"/>
    <s v="55หมู.3 ต.ไผ่กองดิน_x000a__x000a_บางปลาม้า/ Bang Pla Maสุพรรณบุรี/ Suphanburi_x000a_72150"/>
    <s v="72150"/>
    <s v="660832270593"/>
    <s v="25/11/2025 19:45"/>
    <s v="-"/>
    <s v="Kerry_dropoff"/>
    <s v="Lazada"/>
    <s v="lazada"/>
    <s v=""/>
    <s v="LEXPU0631896593"/>
    <s v="25/11/2025 19:45"/>
  </r>
  <r>
    <x v="12"/>
    <x v="12"/>
    <n v="139"/>
    <n v="1"/>
    <x v="28"/>
    <n v="209.48"/>
    <n v="26.5"/>
    <s v="ร้านที่1"/>
    <s v="ทิพวัลย์ งามแพง"/>
    <s v="55หมู.3 ต.ไผ่กองดิน_x000a__x000a_บางปลาม้า/ Bang Pla Maสุพรรณบุรี/ Suphanburi_x000a_72150"/>
    <s v="72150"/>
    <s v="660832270593"/>
    <s v="25/11/2025 19:45"/>
    <s v="-"/>
    <s v="Kerry_dropoff"/>
    <s v="Lazada"/>
    <s v="lazada"/>
    <s v=""/>
    <s v="LEXPU0631896593"/>
    <s v="25/11/2025 19:45"/>
  </r>
  <r>
    <x v="7"/>
    <x v="13"/>
    <n v="139"/>
    <n v="1"/>
    <x v="28"/>
    <n v="209.48"/>
    <n v="26.5"/>
    <s v="ร้านที่1"/>
    <s v="ทิพวัลย์ งามแพง"/>
    <s v="55หมู.3 ต.ไผ่กองดิน_x000a__x000a_บางปลาม้า/ Bang Pla Maสุพรรณบุรี/ Suphanburi_x000a_72150"/>
    <s v="72150"/>
    <s v="660832270593"/>
    <s v="25/11/2025 19:45"/>
    <s v="-"/>
    <s v="Kerry_dropoff"/>
    <s v="Lazada"/>
    <s v="lazada"/>
    <s v=""/>
    <s v="LEXPU0631896593"/>
    <s v="25/11/2025 19:45"/>
  </r>
  <r>
    <x v="13"/>
    <x v="14"/>
    <n v="139"/>
    <n v="1"/>
    <x v="28"/>
    <n v="209.48"/>
    <n v="26.5"/>
    <s v="ร้านที่1"/>
    <s v="ทิพวัลย์ งามแพง"/>
    <s v="55หมู.3 ต.ไผ่กองดิน_x000a__x000a_บางปลาม้า/ Bang Pla Maสุพรรณบุรี/ Suphanburi_x000a_72150"/>
    <s v="72150"/>
    <s v="660832270593"/>
    <s v="25/11/2025 19:45"/>
    <s v="-"/>
    <s v="Kerry_dropoff"/>
    <s v="Lazada"/>
    <s v="lazada"/>
    <s v=""/>
    <s v="LEXPU0631896593"/>
    <s v="25/11/2025 19:45"/>
  </r>
  <r>
    <x v="12"/>
    <x v="12"/>
    <n v="139"/>
    <n v="1"/>
    <x v="29"/>
    <n v="326.97000000000003"/>
    <n v="0"/>
    <s v="ร้านที่2"/>
    <s v="ว***ดา เ***กตกรณ์"/>
    <s v="พิษณุโลก"/>
    <s v="-"/>
    <s v=""/>
    <s v="25/11/2025 19:38"/>
    <s v="-"/>
    <s v="J&amp;T COD"/>
    <s v="Tiktok"/>
    <s v="จ่ายทีหลัง / COD"/>
    <s v=""/>
    <s v="766979561250"/>
    <s v="25/11/2025 19:38"/>
  </r>
  <r>
    <x v="7"/>
    <x v="13"/>
    <n v="139"/>
    <n v="1"/>
    <x v="29"/>
    <n v="326.97000000000003"/>
    <n v="0"/>
    <s v="ร้านที่2"/>
    <s v="ว***ดา เ***กตกรณ์"/>
    <s v="พิษณุโลก"/>
    <s v="-"/>
    <s v=""/>
    <s v="25/11/2025 19:38"/>
    <s v="-"/>
    <s v="J&amp;T COD"/>
    <s v="Tiktok"/>
    <s v="จ่ายทีหลัง / COD"/>
    <s v=""/>
    <s v="766979561250"/>
    <s v="25/11/2025 19:38"/>
  </r>
  <r>
    <x v="13"/>
    <x v="14"/>
    <n v="139"/>
    <n v="1"/>
    <x v="29"/>
    <n v="326.97000000000003"/>
    <n v="0"/>
    <s v="ร้านที่2"/>
    <s v="ว***ดา เ***กตกรณ์"/>
    <s v="พิษณุโลก"/>
    <s v="-"/>
    <s v=""/>
    <s v="25/11/2025 19:38"/>
    <s v="-"/>
    <s v="J&amp;T COD"/>
    <s v="Tiktok"/>
    <s v="จ่ายทีหลัง / COD"/>
    <s v=""/>
    <s v="766979561250"/>
    <s v="25/11/2025 19:38"/>
  </r>
  <r>
    <x v="2"/>
    <x v="2"/>
    <n v="66.666666666666671"/>
    <n v="3"/>
    <x v="30"/>
    <n v="100"/>
    <n v="0"/>
    <s v="ร้านที่2"/>
    <s v="ม***ัตน์ เ***นเดช"/>
    <s v="อุบลราชธานี"/>
    <s v="-"/>
    <s v=""/>
    <s v="25/11/2025 19:19"/>
    <s v="-"/>
    <s v="J&amp;T COD"/>
    <s v="Tiktok"/>
    <s v="จ่ายทีหลัง / COD"/>
    <s v=""/>
    <s v="766942545390"/>
    <s v="25/11/2025 19:19"/>
  </r>
  <r>
    <x v="8"/>
    <x v="8"/>
    <n v="66.666666666666671"/>
    <n v="6"/>
    <x v="31"/>
    <n v="200"/>
    <n v="0"/>
    <s v="ร้านที่2"/>
    <s v="ส***มาศ"/>
    <s v="กรุงเทพฯ"/>
    <s v="-"/>
    <s v=""/>
    <s v="25/11/2025 19:15"/>
    <s v="-"/>
    <s v="J&amp;T Express"/>
    <s v="Tiktok"/>
    <s v="tiktok"/>
    <s v=""/>
    <s v="766965641396"/>
    <s v="25/11/2025 19:15"/>
  </r>
  <r>
    <x v="3"/>
    <x v="3"/>
    <n v="33.333333333333336"/>
    <n v="3"/>
    <x v="32"/>
    <n v="100"/>
    <n v="0"/>
    <s v="ร้านที่2"/>
    <s v="น***น้ำฝน"/>
    <s v="เชียงราย"/>
    <s v="-"/>
    <s v=""/>
    <s v="25/11/2025 19:06"/>
    <s v="-"/>
    <s v="J&amp;T COD"/>
    <s v="Tiktok"/>
    <s v="จ่ายทีหลัง / COD"/>
    <s v=""/>
    <s v="766927812324"/>
    <s v="25/11/2025 19:06"/>
  </r>
  <r>
    <x v="2"/>
    <x v="2"/>
    <n v="66.666666666666671"/>
    <n v="6"/>
    <x v="33"/>
    <n v="200"/>
    <n v="0"/>
    <s v="ร้านที่2"/>
    <s v="ม** จ***"/>
    <s v="นนทบุรี"/>
    <s v="-"/>
    <s v=""/>
    <s v="25/11/2025 19:03"/>
    <s v="-"/>
    <s v="Flash Express Thailand COD"/>
    <s v="Tiktok"/>
    <s v="จ่ายทีหลัง / COD"/>
    <s v=""/>
    <s v="THT03012AA7N45Z"/>
    <s v="25/11/2025 19:03"/>
  </r>
  <r>
    <x v="2"/>
    <x v="2"/>
    <n v="66.666666666666671"/>
    <n v="3"/>
    <x v="34"/>
    <n v="100"/>
    <n v="0"/>
    <s v="ร้านที่2"/>
    <s v="ศ***ขวัญ ภ***ช"/>
    <s v="ชลบุรี"/>
    <s v="-"/>
    <s v=""/>
    <s v="25/11/2025 18:41"/>
    <s v="-"/>
    <s v="J&amp;T COD"/>
    <s v="Tiktok"/>
    <s v="จ่ายทีหลัง / COD"/>
    <s v=""/>
    <s v="766940542406"/>
    <s v="25/11/2025 18:41"/>
  </r>
  <r>
    <x v="10"/>
    <x v="11"/>
    <n v="139"/>
    <n v="1"/>
    <x v="35"/>
    <n v="217.98"/>
    <n v="0"/>
    <s v="ร้านที่2"/>
    <s v="N***789"/>
    <s v="ศรีสะเกษ"/>
    <s v="-"/>
    <s v=""/>
    <s v="25/11/2025 18:34"/>
    <s v="-"/>
    <s v="J&amp;T COD"/>
    <s v="Tiktok"/>
    <s v="จ่ายทีหลัง / COD"/>
    <s v=""/>
    <s v="766925356223"/>
    <s v="25/11/2025 18:34"/>
  </r>
  <r>
    <x v="13"/>
    <x v="14"/>
    <n v="139"/>
    <n v="1"/>
    <x v="35"/>
    <n v="217.98"/>
    <n v="0"/>
    <s v="ร้านที่2"/>
    <s v="N***789"/>
    <s v="ศรีสะเกษ"/>
    <s v="-"/>
    <s v=""/>
    <s v="25/11/2025 18:34"/>
    <s v="-"/>
    <s v="J&amp;T COD"/>
    <s v="Tiktok"/>
    <s v="จ่ายทีหลัง / COD"/>
    <s v=""/>
    <s v="766925356223"/>
    <s v="25/11/2025 18:34"/>
  </r>
  <r>
    <x v="2"/>
    <x v="2"/>
    <n v="66.666666666666671"/>
    <n v="3"/>
    <x v="36"/>
    <n v="100"/>
    <n v="0"/>
    <s v="ร้านที่2"/>
    <s v="เ***นิตย์.  พ***อาด"/>
    <s v="พังงา"/>
    <s v="-"/>
    <s v=""/>
    <s v="25/11/2025 18:21"/>
    <s v="-"/>
    <s v="J&amp;T COD"/>
    <s v="Tiktok"/>
    <s v="จ่ายทีหลัง / COD"/>
    <s v=""/>
    <s v="766951142403"/>
    <s v="25/11/2025 18:21"/>
  </r>
  <r>
    <x v="2"/>
    <x v="2"/>
    <n v="66.666666666666671"/>
    <n v="3"/>
    <x v="37"/>
    <n v="100"/>
    <n v="0"/>
    <s v="ร้านที่2"/>
    <s v="ก***า เ***าน"/>
    <s v="ชุมพร"/>
    <s v="-"/>
    <s v=""/>
    <s v="25/11/2025 18:19"/>
    <s v="-"/>
    <s v="J&amp;T COD"/>
    <s v="Tiktok"/>
    <s v="จ่ายทีหลัง / COD"/>
    <s v=""/>
    <s v="766903848373"/>
    <s v="25/11/2025 18:19"/>
  </r>
  <r>
    <x v="2"/>
    <x v="2"/>
    <n v="66.666666666666671"/>
    <n v="3"/>
    <x v="38"/>
    <n v="100"/>
    <n v="0"/>
    <s v="ร้านที่2"/>
    <s v="ว***า ม***ม"/>
    <s v="ชลบุรี"/>
    <s v="-"/>
    <s v=""/>
    <s v="25/11/2025 18:13"/>
    <s v="-"/>
    <s v="J&amp;T COD"/>
    <s v="Tiktok"/>
    <s v="จ่ายทีหลัง / COD"/>
    <s v=""/>
    <s v="766978642360"/>
    <s v="25/11/2025 18:13"/>
  </r>
  <r>
    <x v="2"/>
    <x v="2"/>
    <n v="66.666666666666671"/>
    <n v="3"/>
    <x v="39"/>
    <n v="100"/>
    <n v="0"/>
    <s v="ร้านที่2"/>
    <s v="y***n"/>
    <s v="กรุงเทพฯ"/>
    <s v="-"/>
    <s v=""/>
    <s v="25/11/2025 17:57"/>
    <s v="-"/>
    <s v="J&amp;T COD"/>
    <s v="Tiktok"/>
    <s v="จ่ายทีหลัง / COD"/>
    <s v=""/>
    <s v="766982845322"/>
    <s v="25/11/2025 17:57"/>
  </r>
  <r>
    <x v="8"/>
    <x v="8"/>
    <n v="66.666666666666671"/>
    <n v="3"/>
    <x v="40"/>
    <n v="110"/>
    <n v="0"/>
    <s v="ร้านที่1"/>
    <s v="น******์"/>
    <s v="******วยยาบ อำเภอบ้านธิ จังหวัดลำพูน 51180"/>
    <s v="51180"/>
    <s v="60"/>
    <s v="25/11/2025 17:55"/>
    <s v="-"/>
    <s v="SPX Express"/>
    <s v="Shopee"/>
    <s v="shopee"/>
    <s v=""/>
    <s v="TH258319415030G"/>
    <s v="25/11/2025 17:55"/>
  </r>
  <r>
    <x v="4"/>
    <x v="4"/>
    <n v="80"/>
    <n v="1"/>
    <x v="41"/>
    <n v="70"/>
    <n v="0"/>
    <s v="ร้านที่1"/>
    <s v="น******)"/>
    <s v="******ห้วยหอม, อำเภอตาคลี ตำบลห้วยหอม อำเภอตาคลี จังหวัดนครสวรรค์ 60210"/>
    <s v="60210"/>
    <s v="92"/>
    <s v="25/11/2025 17:44"/>
    <s v="-"/>
    <s v="Flash Express"/>
    <s v="Shopee"/>
    <s v="shopee"/>
    <s v=""/>
    <s v="TH560781BT6Y9D"/>
    <s v="25/11/2025 17:44"/>
  </r>
  <r>
    <x v="8"/>
    <x v="8"/>
    <n v="66.666666666666671"/>
    <n v="9"/>
    <x v="42"/>
    <n v="300"/>
    <n v="0"/>
    <s v="ร้านที่2"/>
    <s v="น***ัน ส***ศาลิน"/>
    <s v="กาญจนบุรี"/>
    <s v="-"/>
    <s v=""/>
    <s v="25/11/2025 17:38"/>
    <s v="-"/>
    <s v="J&amp;T Express"/>
    <s v="Tiktok"/>
    <s v="tiktok"/>
    <s v=""/>
    <s v="766929757355"/>
    <s v="25/11/2025 17:38"/>
  </r>
  <r>
    <x v="8"/>
    <x v="8"/>
    <n v="66.666666666666671"/>
    <n v="3"/>
    <x v="43"/>
    <n v="100"/>
    <n v="0"/>
    <s v="ร้านที่2"/>
    <s v="น***สุจิตรา ว***ซิม"/>
    <s v="ฉะเชิงเทรา"/>
    <s v="-"/>
    <s v=""/>
    <s v="25/11/2025 17:31"/>
    <s v="-"/>
    <s v="J&amp;T Express"/>
    <s v="Tiktok"/>
    <s v="tiktok"/>
    <s v=""/>
    <s v="766974052320"/>
    <s v="25/11/2025 17:30"/>
  </r>
  <r>
    <x v="10"/>
    <x v="11"/>
    <n v="139"/>
    <n v="1"/>
    <x v="44"/>
    <n v="370.12"/>
    <n v="64"/>
    <s v="ร้านที่1"/>
    <s v="มีชัย เอ็กเพรส"/>
    <s v="157 หมู่ 3 ถนนมีชัย ตำบลมีชัย ส่งต่อ.....ชื่อ เหมน  เบอร์โทร 02096120459 บ้าน อุดมมีไช (เชโน) เมืองอุทุมพอน  แขวง สะหวันนะเขด_x000a__x000a_เมืองหนองคาย/ Mueang Nong Khaiหนองคาย/ Nong Khai_x000a_43000"/>
    <s v="43000"/>
    <s v="660840067211"/>
    <s v="25/11/2025 17:29"/>
    <s v="-"/>
    <s v="Kerry_dropoff"/>
    <s v="Lazada"/>
    <s v="lazada"/>
    <s v=""/>
    <s v="LEXPU0631897366"/>
    <s v="25/11/2025 17:29"/>
  </r>
  <r>
    <x v="12"/>
    <x v="12"/>
    <n v="139"/>
    <n v="1"/>
    <x v="44"/>
    <n v="370.12"/>
    <n v="64"/>
    <s v="ร้านที่1"/>
    <s v="มีชัย เอ็กเพรส"/>
    <s v="157 หมู่ 3 ถนนมีชัย ตำบลมีชัย ส่งต่อ.....ชื่อ เหมน  เบอร์โทร 02096120459 บ้าน อุดมมีไช (เชโน) เมืองอุทุมพอน  แขวง สะหวันนะเขด_x000a__x000a_เมืองหนองคาย/ Mueang Nong Khaiหนองคาย/ Nong Khai_x000a_43000"/>
    <s v="43000"/>
    <s v="660840067211"/>
    <s v="25/11/2025 17:29"/>
    <s v="-"/>
    <s v="Kerry_dropoff"/>
    <s v="Lazada"/>
    <s v="lazada"/>
    <s v=""/>
    <s v="LEXPU0631897366"/>
    <s v="25/11/2025 17:29"/>
  </r>
  <r>
    <x v="7"/>
    <x v="13"/>
    <n v="139"/>
    <n v="1"/>
    <x v="44"/>
    <n v="370.12"/>
    <n v="64"/>
    <s v="ร้านที่1"/>
    <s v="มีชัย เอ็กเพรส"/>
    <s v="157 หมู่ 3 ถนนมีชัย ตำบลมีชัย ส่งต่อ.....ชื่อ เหมน  เบอร์โทร 02096120459 บ้าน อุดมมีไช (เชโน) เมืองอุทุมพอน  แขวง สะหวันนะเขด_x000a__x000a_เมืองหนองคาย/ Mueang Nong Khaiหนองคาย/ Nong Khai_x000a_43000"/>
    <s v="43000"/>
    <s v="660840067211"/>
    <s v="25/11/2025 17:29"/>
    <s v="-"/>
    <s v="Kerry_dropoff"/>
    <s v="Lazada"/>
    <s v="lazada"/>
    <s v=""/>
    <s v="LEXPU0631897366"/>
    <s v="25/11/2025 17:29"/>
  </r>
  <r>
    <x v="13"/>
    <x v="14"/>
    <n v="139"/>
    <n v="1"/>
    <x v="44"/>
    <n v="370.12"/>
    <n v="64"/>
    <s v="ร้านที่1"/>
    <s v="มีชัย เอ็กเพรส"/>
    <s v="157 หมู่ 3 ถนนมีชัย ตำบลมีชัย ส่งต่อ.....ชื่อ เหมน  เบอร์โทร 02096120459 บ้าน อุดมมีไช (เชโน) เมืองอุทุมพอน  แขวง สะหวันนะเขด_x000a__x000a_เมืองหนองคาย/ Mueang Nong Khaiหนองคาย/ Nong Khai_x000a_43000"/>
    <s v="43000"/>
    <s v="660840067211"/>
    <s v="25/11/2025 17:29"/>
    <s v="-"/>
    <s v="Kerry_dropoff"/>
    <s v="Lazada"/>
    <s v="lazada"/>
    <s v=""/>
    <s v="LEXPU0631897366"/>
    <s v="25/11/2025 17:29"/>
  </r>
  <r>
    <x v="3"/>
    <x v="3"/>
    <n v="33.333333333333336"/>
    <n v="3"/>
    <x v="45"/>
    <n v="109"/>
    <n v="9"/>
    <s v="ร้านที่2"/>
    <s v="ค***ันทราพร  ห***สาร"/>
    <s v="อำนาจเจริญ"/>
    <s v="-"/>
    <s v=""/>
    <s v="25/11/2025 17:28"/>
    <s v="-"/>
    <s v="J&amp;T Express"/>
    <s v="Tiktok"/>
    <s v="tiktok"/>
    <s v=""/>
    <s v="766965317381"/>
    <s v="25/11/2025 17:28"/>
  </r>
  <r>
    <x v="2"/>
    <x v="2"/>
    <n v="66.666666666666671"/>
    <n v="3"/>
    <x v="46"/>
    <n v="100"/>
    <n v="0"/>
    <s v="ร้านที่2"/>
    <s v="เ***ม ก***งษ์"/>
    <s v="กำแพงเพชร"/>
    <s v="-"/>
    <s v=""/>
    <s v="25/11/2025 17:20"/>
    <s v="-"/>
    <s v="J&amp;T COD"/>
    <s v="Tiktok"/>
    <s v="จ่ายทีหลัง / COD"/>
    <s v=""/>
    <s v="766990341375"/>
    <s v="25/11/2025 17:20"/>
  </r>
  <r>
    <x v="3"/>
    <x v="3"/>
    <n v="50"/>
    <n v="12"/>
    <x v="47"/>
    <n v="200"/>
    <n v="0"/>
    <s v="ร้านที่2"/>
    <s v="พ***ชมพู น***ปี้ย"/>
    <s v="เพชรบุรี"/>
    <s v="-"/>
    <s v=""/>
    <s v="25/11/2025 17:02"/>
    <s v="-"/>
    <s v="J&amp;T COD"/>
    <s v="Tiktok"/>
    <s v="จ่ายทีหลัง / COD"/>
    <s v="เอารวมรสชาติทุกรสค่ะ"/>
    <s v="766958855353"/>
    <s v="25/11/2025 17:03"/>
  </r>
  <r>
    <x v="8"/>
    <x v="8"/>
    <n v="66.666666666666671"/>
    <n v="12"/>
    <x v="48"/>
    <n v="400"/>
    <n v="0"/>
    <s v="ร้านที่2"/>
    <s v="ไ***รีมณีเด้ง"/>
    <s v="ร้อยเอ็ด"/>
    <s v="-"/>
    <s v=""/>
    <s v="25/11/2025 16:58"/>
    <s v="-"/>
    <s v="J&amp;T COD"/>
    <s v="Tiktok"/>
    <s v="จ่ายทีหลัง / COD"/>
    <s v=""/>
    <s v="766924254331"/>
    <s v="25/11/2025 16:58"/>
  </r>
  <r>
    <x v="3"/>
    <x v="3"/>
    <n v="33.333333333333336"/>
    <n v="3"/>
    <x v="49"/>
    <n v="100"/>
    <n v="0"/>
    <s v="ร้านที่2"/>
    <s v="อ***ลี"/>
    <s v="ชลบุรี"/>
    <s v="-"/>
    <s v=""/>
    <s v="25/11/2025 16:44"/>
    <s v="-"/>
    <s v="J&amp;T Express"/>
    <s v="Tiktok"/>
    <s v="tiktok"/>
    <s v=""/>
    <s v="766972008390"/>
    <s v="25/11/2025 16:44"/>
  </r>
  <r>
    <x v="3"/>
    <x v="3"/>
    <n v="33.333333333333336"/>
    <n v="3"/>
    <x v="50"/>
    <n v="100"/>
    <n v="0"/>
    <s v="ร้านที่2"/>
    <s v="จ***พร ส***รณรักษ์"/>
    <s v="ลพบุรี"/>
    <s v="-"/>
    <s v=""/>
    <s v="25/11/2025 16:38"/>
    <s v="-"/>
    <s v="J&amp;T COD"/>
    <s v="Tiktok"/>
    <s v="จ่ายทีหลัง / COD"/>
    <s v=""/>
    <s v="766904318353"/>
    <s v="25/11/2025 16:38"/>
  </r>
  <r>
    <x v="6"/>
    <x v="6"/>
    <n v="80"/>
    <n v="1"/>
    <x v="51"/>
    <n v="70"/>
    <n v="0"/>
    <s v="ร้านที่1"/>
    <s v="ส******ร"/>
    <s v="******ลโยธิน 73, ถนน พหลโยธิน, แขวง สนามบิน, เขตดอนเมือง แขวงสนามบิน เขตดอนเมือง จังหวัดกรุงเทพมหานคร 10210"/>
    <s v="10210"/>
    <s v="72"/>
    <s v="25/11/2025 16:31"/>
    <s v="-"/>
    <s v="SPX Express"/>
    <s v="Shopee"/>
    <s v="shopee"/>
    <s v=""/>
    <s v="TH2584232142912"/>
    <s v="25/11/2025 16:31"/>
  </r>
  <r>
    <x v="8"/>
    <x v="8"/>
    <n v="66.666666666666671"/>
    <n v="3"/>
    <x v="52"/>
    <n v="100"/>
    <n v="0"/>
    <s v="ร้านที่2"/>
    <s v="จ***ี   ป***ักษา"/>
    <s v="ปทุมธานี"/>
    <s v="-"/>
    <s v=""/>
    <s v="25/11/2025 16:29"/>
    <s v="-"/>
    <s v="J&amp;T COD"/>
    <s v="Tiktok"/>
    <s v="จ่ายทีหลัง / COD"/>
    <s v=""/>
    <s v="766950358366"/>
    <s v="25/11/2025 16:29"/>
  </r>
  <r>
    <x v="3"/>
    <x v="3"/>
    <n v="33.333333333333336"/>
    <n v="3"/>
    <x v="53"/>
    <n v="100"/>
    <n v="0"/>
    <s v="ร้านที่2"/>
    <s v="เ*** ร***ร็ว"/>
    <s v="นครศรีธรรมราช"/>
    <s v="-"/>
    <s v=""/>
    <s v="25/11/2025 16:24"/>
    <s v="-"/>
    <s v="J&amp;T Express"/>
    <s v="Tiktok"/>
    <s v="tiktok"/>
    <s v=""/>
    <s v="766922313356"/>
    <s v="25/11/2025 16:24"/>
  </r>
  <r>
    <x v="2"/>
    <x v="2"/>
    <n v="66.666666666666671"/>
    <n v="30"/>
    <x v="54"/>
    <n v="1000"/>
    <n v="0"/>
    <s v="ร้านที่2"/>
    <s v="จ***มณี ป***สริฐ"/>
    <s v="สระแก้ว"/>
    <s v="-"/>
    <s v=""/>
    <s v="25/11/2025 16:24"/>
    <s v="-"/>
    <s v="Flash Express Thailand COD"/>
    <s v="Tiktok"/>
    <s v="จ่ายทีหลัง / COD"/>
    <s v=""/>
    <s v="THT26062AA7CW9Z"/>
    <s v="25/11/2025 16:24"/>
  </r>
  <r>
    <x v="8"/>
    <x v="8"/>
    <n v="66.666666666666671"/>
    <n v="3"/>
    <x v="55"/>
    <n v="100"/>
    <n v="0"/>
    <s v="ร้านที่2"/>
    <s v="ส***ชญา"/>
    <s v="เชียงใหม่"/>
    <s v="-"/>
    <s v=""/>
    <s v="25/11/2025 16:08"/>
    <s v="-"/>
    <s v="J&amp;T COD"/>
    <s v="Tiktok"/>
    <s v="จ่ายทีหลัง / COD"/>
    <s v=""/>
    <s v="766948056346"/>
    <s v="25/11/2025 16:08"/>
  </r>
  <r>
    <x v="8"/>
    <x v="8"/>
    <n v="66.666666666666671"/>
    <n v="3"/>
    <x v="56"/>
    <n v="100"/>
    <n v="0"/>
    <s v="ร้านที่2"/>
    <s v="เ***"/>
    <s v="Samut Sakhon"/>
    <s v="-"/>
    <s v=""/>
    <s v="25/11/2025 15:56"/>
    <s v="-"/>
    <s v="J&amp;T COD"/>
    <s v="Tiktok"/>
    <s v="จ่ายทีหลัง / COD"/>
    <s v=""/>
    <s v="766946755385"/>
    <s v="25/11/2025 15:56"/>
  </r>
  <r>
    <x v="8"/>
    <x v="8"/>
    <n v="66.666666666666671"/>
    <n v="3"/>
    <x v="57"/>
    <n v="179"/>
    <n v="0"/>
    <s v="ร้านที่2"/>
    <s v="น** ณ***์ธัช ป***าสิริโรจน์  จ***ี"/>
    <s v="บึงกาฬ"/>
    <s v="-"/>
    <s v=""/>
    <s v="25/11/2025 15:48"/>
    <s v="-"/>
    <s v="J&amp;T Express"/>
    <s v="Tiktok"/>
    <s v="tiktok"/>
    <s v=""/>
    <s v="766919255211"/>
    <s v="25/11/2025 15:48"/>
  </r>
  <r>
    <x v="7"/>
    <x v="13"/>
    <n v="139"/>
    <n v="1"/>
    <x v="57"/>
    <n v="179"/>
    <n v="0"/>
    <s v="ร้านที่2"/>
    <s v="น** ณ***์ธัช ป***าสิริโรจน์  จ***ี"/>
    <s v="บึงกาฬ"/>
    <s v="-"/>
    <s v=""/>
    <s v="25/11/2025 15:48"/>
    <s v="-"/>
    <s v="J&amp;T Express"/>
    <s v="Tiktok"/>
    <s v="tiktok"/>
    <s v=""/>
    <s v="766919255211"/>
    <s v="25/11/2025 15:48"/>
  </r>
  <r>
    <x v="3"/>
    <x v="3"/>
    <n v="50"/>
    <n v="1"/>
    <x v="58"/>
    <n v="75"/>
    <n v="35"/>
    <s v="ร้านที่1"/>
    <s v="D******A"/>
    <s v="******หวัดกรุงเทพมหานครเขตบางขุนเทียน10150 แขวงแสมดำ เขตบางขุนเทียน จังหวัดกรุงเทพมหานคร 10150"/>
    <s v="10150"/>
    <s v="12"/>
    <s v="25/11/2025 15:44"/>
    <s v="-"/>
    <s v="SPX Express"/>
    <s v="Shopee"/>
    <s v="shopee"/>
    <s v=""/>
    <s v="TH256089192072H"/>
    <s v="25/11/2025 15:44"/>
  </r>
  <r>
    <x v="14"/>
    <x v="15"/>
    <n v="10"/>
    <n v="50"/>
    <x v="59"/>
    <n v="494"/>
    <n v="14"/>
    <s v="ร้านที่1"/>
    <s v="ณ******)"/>
    <s v="******)  ม. 11 ต. สามพร้าว ตำบลสามพร้าว อำเภอเมืองอุดรธานี จังหวัดอุดรธานี 41000"/>
    <s v="41000"/>
    <s v="09"/>
    <s v="25/11/2025 15:44"/>
    <s v="-"/>
    <s v="SPX Express"/>
    <s v="Shopee"/>
    <s v="shopee"/>
    <s v=""/>
    <s v="TH2543798170691"/>
    <s v="25/11/2025 15:43"/>
  </r>
  <r>
    <x v="3"/>
    <x v="3"/>
    <n v="33.333333333333336"/>
    <n v="3"/>
    <x v="60"/>
    <n v="100"/>
    <n v="0"/>
    <s v="ร้านที่2"/>
    <s v="ค** ห***รัตน์ ผ***ักดี"/>
    <s v="เชียงใหม่"/>
    <s v="-"/>
    <s v=""/>
    <s v="25/11/2025 15:43"/>
    <s v="-"/>
    <s v="J&amp;T COD"/>
    <s v="Tiktok"/>
    <s v="จ่ายทีหลัง / COD"/>
    <s v=""/>
    <s v="766968711386"/>
    <s v="25/11/2025 15:43"/>
  </r>
  <r>
    <x v="3"/>
    <x v="3"/>
    <n v="50"/>
    <n v="6"/>
    <x v="61"/>
    <n v="200"/>
    <n v="0"/>
    <s v="ร้านที่2"/>
    <s v="ณ***าพงศ์ ท***ย์ประทุม"/>
    <s v="พระนครศรีอยุธยา"/>
    <s v="-"/>
    <s v=""/>
    <s v="25/11/2025 15:40"/>
    <s v="-"/>
    <s v="J&amp;T Express"/>
    <s v="Tiktok"/>
    <s v="tiktok"/>
    <s v=""/>
    <s v="766939599263"/>
    <s v="25/11/2025 15:40"/>
  </r>
  <r>
    <x v="2"/>
    <x v="2"/>
    <n v="66.666666666666671"/>
    <n v="3"/>
    <x v="62"/>
    <n v="100"/>
    <n v="0"/>
    <s v="ร้านที่2"/>
    <s v="u***42132470703967"/>
    <s v="ปทุมธานี"/>
    <s v="-"/>
    <s v=""/>
    <s v="25/11/2025 15:30"/>
    <s v="-"/>
    <s v="J&amp;T Express"/>
    <s v="Tiktok"/>
    <s v="tiktok"/>
    <s v=""/>
    <s v="766999749353"/>
    <s v="25/11/2025 15:30"/>
  </r>
  <r>
    <x v="6"/>
    <x v="6"/>
    <n v="66.333333333333329"/>
    <n v="3"/>
    <x v="63"/>
    <n v="220"/>
    <n v="0"/>
    <s v="ร้านที่4"/>
    <s v="p**"/>
    <s v="บึงกาฬ"/>
    <s v="-"/>
    <s v=""/>
    <s v="25/11/2025 15:26"/>
    <s v="-"/>
    <s v="J&amp;T Express"/>
    <s v="Tiktok"/>
    <s v="tiktok"/>
    <s v=""/>
    <s v="766935949334"/>
    <s v="25/11/2025 15:26"/>
  </r>
  <r>
    <x v="8"/>
    <x v="8"/>
    <n v="66.666666666666671"/>
    <n v="3"/>
    <x v="64"/>
    <n v="100"/>
    <n v="0"/>
    <s v="ร้านที่2"/>
    <s v="ร***อรุณ บ***ิม"/>
    <s v="พระนครศรีอยุธยา"/>
    <s v="-"/>
    <s v=""/>
    <s v="25/11/2025 15:21"/>
    <s v="-"/>
    <s v="J&amp;T COD"/>
    <s v="Tiktok"/>
    <s v="จ่ายทีหลัง / COD"/>
    <s v=""/>
    <s v="766918852324"/>
    <s v="25/11/2025 15:21"/>
  </r>
  <r>
    <x v="8"/>
    <x v="8"/>
    <n v="66.666666666666671"/>
    <n v="3"/>
    <x v="65"/>
    <n v="100"/>
    <n v="0"/>
    <s v="ร้านที่2"/>
    <s v="จ***วรรณ ธ***ี"/>
    <s v="ระยอง"/>
    <s v="-"/>
    <s v=""/>
    <s v="25/11/2025 15:20"/>
    <s v="-"/>
    <s v="J&amp;T COD"/>
    <s v="Tiktok"/>
    <s v="จ่ายทีหลัง / COD"/>
    <s v=""/>
    <s v="766922655321"/>
    <s v="25/11/2025 15:20"/>
  </r>
  <r>
    <x v="3"/>
    <x v="3"/>
    <n v="33.333333333333336"/>
    <n v="3"/>
    <x v="66"/>
    <n v="100"/>
    <n v="0"/>
    <s v="ร้านที่2"/>
    <s v="จ***ัฒน์  ป**"/>
    <s v="ร้อยเอ็ด"/>
    <s v="-"/>
    <s v=""/>
    <s v="25/11/2025 15:20"/>
    <s v="-"/>
    <s v="J&amp;T Express"/>
    <s v="Tiktok"/>
    <s v="tiktok"/>
    <s v=""/>
    <s v="766946236394"/>
    <s v="25/11/2025 15:20"/>
  </r>
  <r>
    <x v="8"/>
    <x v="8"/>
    <n v="66.666666666666671"/>
    <n v="3"/>
    <x v="67"/>
    <n v="100"/>
    <n v="0"/>
    <s v="ร้านที่2"/>
    <s v="บ***รือง ด***ห์"/>
    <s v="กรุงเทพฯ"/>
    <s v="-"/>
    <s v=""/>
    <s v="25/11/2025 15:19"/>
    <s v="-"/>
    <s v="J&amp;T COD"/>
    <s v="Tiktok"/>
    <s v="จ่ายทีหลัง / COD"/>
    <s v=""/>
    <s v="766928557382"/>
    <s v="25/11/2025 15:19"/>
  </r>
  <r>
    <x v="8"/>
    <x v="8"/>
    <n v="66.666666666666671"/>
    <n v="3"/>
    <x v="68"/>
    <n v="100"/>
    <n v="0"/>
    <s v="ร้านที่2"/>
    <s v="น***เบส"/>
    <s v="ชุมพร"/>
    <s v="-"/>
    <s v=""/>
    <s v="25/11/2025 15:15"/>
    <s v="-"/>
    <s v="J&amp;T COD"/>
    <s v="Tiktok"/>
    <s v="จ่ายทีหลัง / COD"/>
    <s v=""/>
    <s v="766933259341"/>
    <s v="25/11/2025 15:15"/>
  </r>
  <r>
    <x v="12"/>
    <x v="12"/>
    <n v="139"/>
    <n v="1"/>
    <x v="69"/>
    <n v="85"/>
    <n v="0"/>
    <s v="ร้านที่2"/>
    <s v="ต**"/>
    <s v="Ratchaburi"/>
    <s v="-"/>
    <s v=""/>
    <s v="25/11/2025 15:14"/>
    <s v="-"/>
    <s v="J&amp;T Express"/>
    <s v="Tiktok"/>
    <s v="tiktok"/>
    <s v=""/>
    <s v="766937446273"/>
    <s v="25/11/2025 15:14"/>
  </r>
  <r>
    <x v="13"/>
    <x v="14"/>
    <n v="139"/>
    <n v="1"/>
    <x v="70"/>
    <n v="170"/>
    <n v="0"/>
    <s v="ร้านที่2"/>
    <s v="ก***นากร  ว***ะธรรม"/>
    <s v="มหาสารคาม"/>
    <s v="-"/>
    <s v=""/>
    <s v="25/11/2025 15:12"/>
    <s v="-"/>
    <s v="J&amp;T Express"/>
    <s v="Tiktok"/>
    <s v="tiktok"/>
    <s v=""/>
    <s v="766986441233"/>
    <s v="25/11/2025 15:12"/>
  </r>
  <r>
    <x v="7"/>
    <x v="13"/>
    <n v="139"/>
    <n v="1"/>
    <x v="70"/>
    <n v="170"/>
    <n v="0"/>
    <s v="ร้านที่2"/>
    <s v="ก***นากร  ว***ะธรรม"/>
    <s v="มหาสารคาม"/>
    <s v="-"/>
    <s v=""/>
    <s v="25/11/2025 15:12"/>
    <s v="-"/>
    <s v="J&amp;T Express"/>
    <s v="Tiktok"/>
    <s v="tiktok"/>
    <s v=""/>
    <s v="766986441233"/>
    <s v="25/11/2025 15:12"/>
  </r>
  <r>
    <x v="13"/>
    <x v="14"/>
    <n v="139"/>
    <n v="1"/>
    <x v="71"/>
    <n v="85"/>
    <n v="0"/>
    <s v="ร้านที่2"/>
    <s v="ก***ิศักดิ์ ฉ***ฉม"/>
    <s v="กรุงเทพฯ"/>
    <s v="-"/>
    <s v=""/>
    <s v="25/11/2025 15:05"/>
    <s v="-"/>
    <s v="J&amp;T COD"/>
    <s v="Tiktok"/>
    <s v="จ่ายทีหลัง / COD"/>
    <s v=""/>
    <s v="766904666345"/>
    <s v="25/11/2025 15:05"/>
  </r>
  <r>
    <x v="3"/>
    <x v="3"/>
    <n v="33.333333333333336"/>
    <n v="3"/>
    <x v="72"/>
    <n v="100"/>
    <n v="0"/>
    <s v="ร้านที่2"/>
    <s v="น**"/>
    <s v="สุโขทัย"/>
    <s v="-"/>
    <s v=""/>
    <s v="25/11/2025 14:53"/>
    <s v="-"/>
    <s v="J&amp;T COD"/>
    <s v="Tiktok"/>
    <s v="จ่ายทีหลัง / COD"/>
    <s v=""/>
    <s v="766938114375"/>
    <s v="25/11/2025 14:53"/>
  </r>
  <r>
    <x v="8"/>
    <x v="8"/>
    <n v="66.666666666666671"/>
    <n v="3"/>
    <x v="73"/>
    <n v="200"/>
    <n v="0"/>
    <s v="ร้านที่2"/>
    <s v="พ***์อร"/>
    <s v="ชัยภูมิ"/>
    <s v="-"/>
    <s v=""/>
    <s v="25/11/2025 14:48"/>
    <s v="-"/>
    <s v="J&amp;T Express"/>
    <s v="Tiktok"/>
    <s v="tiktok"/>
    <s v=""/>
    <s v="766922757370"/>
    <s v="25/11/2025 14:45"/>
  </r>
  <r>
    <x v="2"/>
    <x v="2"/>
    <n v="66.666666666666671"/>
    <n v="3"/>
    <x v="73"/>
    <n v="200"/>
    <n v="0"/>
    <s v="ร้านที่2"/>
    <s v="พ***์อร"/>
    <s v="ชัยภูมิ"/>
    <s v="-"/>
    <s v=""/>
    <s v="25/11/2025 14:48"/>
    <s v="-"/>
    <s v="J&amp;T Express"/>
    <s v="Tiktok"/>
    <s v="tiktok"/>
    <s v=""/>
    <s v="766922757370"/>
    <s v="25/11/2025 14:45"/>
  </r>
  <r>
    <x v="2"/>
    <x v="2"/>
    <n v="33"/>
    <n v="10"/>
    <x v="74"/>
    <n v="330"/>
    <n v="0"/>
    <s v="ร้านที่2"/>
    <s v="ส***กษณ์ ค***ี"/>
    <s v="จันทบุรี"/>
    <s v="-"/>
    <s v=""/>
    <s v="25/11/2025 14:45"/>
    <s v="-"/>
    <s v="J&amp;T COD"/>
    <s v="Tiktok"/>
    <s v="จ่ายทีหลัง / COD"/>
    <s v=""/>
    <s v="766919937350"/>
    <s v="25/11/2025 14:45"/>
  </r>
  <r>
    <x v="15"/>
    <x v="16"/>
    <n v="12"/>
    <n v="20"/>
    <x v="75"/>
    <n v="240"/>
    <n v="0"/>
    <s v="ร้านที่1"/>
    <s v="พ******ย"/>
    <s v="******ล คลองม่วง ตำบลคลองม่วง อำเภอปากช่อง จังหวัดนครราชสีมา 30130"/>
    <s v="30130"/>
    <s v="77"/>
    <s v="25/11/2025 14:42"/>
    <s v="-"/>
    <s v="SPX Express"/>
    <s v="Shopee"/>
    <s v="shopee"/>
    <s v=""/>
    <s v="TH254308746848C"/>
    <s v="25/11/2025 14:42"/>
  </r>
  <r>
    <x v="2"/>
    <x v="2"/>
    <n v="66.666666666666671"/>
    <n v="6"/>
    <x v="76"/>
    <n v="200"/>
    <n v="0"/>
    <s v="ร้านที่2"/>
    <s v="ว** อ***สิษฐ์บดี"/>
    <s v="ศรีสะเกษ"/>
    <s v="-"/>
    <s v=""/>
    <s v="25/11/2025 14:40"/>
    <s v="-"/>
    <s v="J&amp;T COD"/>
    <s v="Tiktok"/>
    <s v="จ่ายทีหลัง / COD"/>
    <s v=""/>
    <s v="766980634405"/>
    <s v="25/11/2025 14:40"/>
  </r>
  <r>
    <x v="13"/>
    <x v="14"/>
    <n v="139"/>
    <n v="1"/>
    <x v="77"/>
    <n v="79"/>
    <n v="0"/>
    <s v="ร้านที่2"/>
    <s v="S***aOo"/>
    <s v="สมุทรสาคร"/>
    <s v="-"/>
    <s v=""/>
    <s v="25/11/2025 14:40"/>
    <s v="-"/>
    <s v="J&amp;T COD"/>
    <s v="Tiktok"/>
    <s v="จ่ายทีหลัง / COD"/>
    <s v=""/>
    <s v="766948467353"/>
    <s v="25/11/2025 14:40"/>
  </r>
  <r>
    <x v="3"/>
    <x v="3"/>
    <n v="50"/>
    <n v="6"/>
    <x v="78"/>
    <n v="200"/>
    <n v="0"/>
    <s v="ร้านที่2"/>
    <s v="ซ***า-ลาเต้"/>
    <s v="กาญจนบุรี"/>
    <s v="-"/>
    <s v=""/>
    <s v="25/11/2025 14:36"/>
    <s v="-"/>
    <s v="J&amp;T COD"/>
    <s v="Tiktok"/>
    <s v="จ่ายทีหลัง / COD"/>
    <s v=""/>
    <s v="766933102364"/>
    <s v="25/11/2025 14:36"/>
  </r>
  <r>
    <x v="3"/>
    <x v="3"/>
    <n v="33.333333333333336"/>
    <n v="3"/>
    <x v="79"/>
    <n v="100"/>
    <n v="0"/>
    <s v="ร้านที่2"/>
    <s v="ก**"/>
    <s v="เชียงใหม่"/>
    <s v="-"/>
    <s v=""/>
    <s v="25/11/2025 14:34"/>
    <s v="-"/>
    <s v="J&amp;T COD"/>
    <s v="Tiktok"/>
    <s v="จ่ายทีหลัง / COD"/>
    <s v=""/>
    <s v="766943316366"/>
    <s v="25/11/2025 14:34"/>
  </r>
  <r>
    <x v="13"/>
    <x v="14"/>
    <n v="139"/>
    <n v="1"/>
    <x v="80"/>
    <n v="79"/>
    <n v="0"/>
    <s v="ร้านที่2"/>
    <s v="เ**"/>
    <s v="ชัยภูมิ"/>
    <s v="-"/>
    <s v=""/>
    <s v="25/11/2025 14:33"/>
    <s v="-"/>
    <s v="J&amp;T COD"/>
    <s v="Tiktok"/>
    <s v="จ่ายทีหลัง / COD"/>
    <s v=""/>
    <s v="766926768381"/>
    <s v="25/11/2025 14:33"/>
  </r>
  <r>
    <x v="6"/>
    <x v="6"/>
    <n v="66.333333333333329"/>
    <n v="3"/>
    <x v="81"/>
    <n v="322.70999999999998"/>
    <n v="0"/>
    <s v="ร้านที่2"/>
    <s v="ส***ญ โ***์ทอง"/>
    <s v="กรุงเทพฯ"/>
    <s v="-"/>
    <s v=""/>
    <s v="25/11/2025 14:31"/>
    <s v="-"/>
    <s v="J&amp;T Express"/>
    <s v="Tiktok"/>
    <s v="tiktok"/>
    <s v=""/>
    <s v="766967857331"/>
    <s v="25/11/2025 14:31"/>
  </r>
  <r>
    <x v="8"/>
    <x v="8"/>
    <n v="66.666666666666671"/>
    <n v="3"/>
    <x v="81"/>
    <n v="322.70999999999998"/>
    <n v="0"/>
    <s v="ร้านที่2"/>
    <s v="ส***ญ โ***์ทอง"/>
    <s v="กรุงเทพฯ"/>
    <s v="-"/>
    <s v=""/>
    <s v="25/11/2025 14:31"/>
    <s v="-"/>
    <s v="J&amp;T Express"/>
    <s v="Tiktok"/>
    <s v="tiktok"/>
    <s v=""/>
    <s v="766967857331"/>
    <s v="25/11/2025 14:31"/>
  </r>
  <r>
    <x v="3"/>
    <x v="3"/>
    <n v="50"/>
    <n v="6"/>
    <x v="82"/>
    <n v="200"/>
    <n v="0"/>
    <s v="ร้านที่2"/>
    <s v="จ***นา ส***ตทอง"/>
    <s v="เพชรบูรณ์"/>
    <s v="-"/>
    <s v=""/>
    <s v="25/11/2025 14:29"/>
    <s v="-"/>
    <s v="J&amp;T COD"/>
    <s v="Tiktok"/>
    <s v="จ่ายทีหลัง / COD"/>
    <s v=""/>
    <s v="766982607311"/>
    <s v="25/11/2025 14:29"/>
  </r>
  <r>
    <x v="13"/>
    <x v="14"/>
    <n v="139"/>
    <n v="1"/>
    <x v="83"/>
    <n v="79"/>
    <n v="0"/>
    <s v="ร้านที่2"/>
    <s v="แ**"/>
    <s v="สุพรรณบุรี"/>
    <s v="-"/>
    <s v=""/>
    <s v="25/11/2025 14:23"/>
    <s v="-"/>
    <s v="J&amp;T COD"/>
    <s v="Tiktok"/>
    <s v="จ่ายทีหลัง / COD"/>
    <s v=""/>
    <s v="766933067353"/>
    <s v="25/11/2025 14:24"/>
  </r>
  <r>
    <x v="13"/>
    <x v="14"/>
    <n v="139"/>
    <n v="1"/>
    <x v="84"/>
    <n v="79"/>
    <n v="0"/>
    <s v="ร้านที่2"/>
    <s v="จ***ียง  ห***งศิริ"/>
    <s v="กรุงเทพมหานคร"/>
    <s v="-"/>
    <s v=""/>
    <s v="25/11/2025 14:22"/>
    <s v="-"/>
    <s v="J&amp;T COD"/>
    <s v="Tiktok"/>
    <s v="จ่ายทีหลัง / COD"/>
    <s v=""/>
    <s v="766911672391"/>
    <s v="25/11/2025 14:22"/>
  </r>
  <r>
    <x v="12"/>
    <x v="12"/>
    <n v="139"/>
    <n v="1"/>
    <x v="85"/>
    <n v="79"/>
    <n v="0"/>
    <s v="ร้านที่2"/>
    <s v="แ**"/>
    <s v="สุพรรณบุรี"/>
    <s v="-"/>
    <s v=""/>
    <s v="25/11/2025 14:21"/>
    <s v="-"/>
    <s v="J&amp;T COD"/>
    <s v="Tiktok"/>
    <s v="จ่ายทีหลัง / COD"/>
    <s v=""/>
    <s v="766915469342"/>
    <s v="25/11/2025 14:21"/>
  </r>
  <r>
    <x v="13"/>
    <x v="14"/>
    <n v="139"/>
    <n v="1"/>
    <x v="86"/>
    <n v="158"/>
    <n v="0"/>
    <s v="ร้านที่2"/>
    <s v="ค***ม่สละ  ค***บาล"/>
    <s v="กาญจนบุรี"/>
    <s v="-"/>
    <s v=""/>
    <s v="25/11/2025 14:21"/>
    <s v="-"/>
    <s v="J&amp;T Express"/>
    <s v="Tiktok"/>
    <s v="tiktok"/>
    <s v=""/>
    <s v="766969645245"/>
    <s v="25/11/2025 14:21"/>
  </r>
  <r>
    <x v="10"/>
    <x v="11"/>
    <n v="139"/>
    <n v="1"/>
    <x v="86"/>
    <n v="158"/>
    <n v="0"/>
    <s v="ร้านที่2"/>
    <s v="ค***ม่สละ  ค***บาล"/>
    <s v="กาญจนบุรี"/>
    <s v="-"/>
    <s v=""/>
    <s v="25/11/2025 14:21"/>
    <s v="-"/>
    <s v="J&amp;T Express"/>
    <s v="Tiktok"/>
    <s v="tiktok"/>
    <s v=""/>
    <s v="766969645245"/>
    <s v="25/11/2025 14:21"/>
  </r>
  <r>
    <x v="13"/>
    <x v="14"/>
    <n v="139"/>
    <n v="1"/>
    <x v="87"/>
    <n v="79"/>
    <n v="0"/>
    <s v="ร้านที่2"/>
    <s v="ก***"/>
    <s v="เทศบาลเมืองยโสธร"/>
    <s v="-"/>
    <s v=""/>
    <s v="25/11/2025 14:20"/>
    <s v="-"/>
    <s v="J&amp;T COD"/>
    <s v="Tiktok"/>
    <s v="จ่ายทีหลัง / COD"/>
    <s v=""/>
    <s v="766907467340"/>
    <s v="25/11/2025 14:20"/>
  </r>
  <r>
    <x v="13"/>
    <x v="14"/>
    <n v="139"/>
    <n v="1"/>
    <x v="88"/>
    <n v="79"/>
    <n v="0"/>
    <s v="ร้านที่2"/>
    <s v="น***ภา อ***ทิศ"/>
    <s v="พระนครศรีอยุธยา"/>
    <s v="-"/>
    <s v=""/>
    <s v="25/11/2025 14:20"/>
    <s v="-"/>
    <s v="J&amp;T COD"/>
    <s v="Tiktok"/>
    <s v="จ่ายทีหลัง / COD"/>
    <s v=""/>
    <s v="766945360381"/>
    <s v="25/11/2025 14:20"/>
  </r>
  <r>
    <x v="10"/>
    <x v="11"/>
    <n v="139"/>
    <n v="1"/>
    <x v="89"/>
    <n v="79"/>
    <n v="0"/>
    <s v="ร้านที่2"/>
    <s v="ส***น ห***แดง"/>
    <s v="พังงา"/>
    <s v="-"/>
    <s v=""/>
    <s v="25/11/2025 14:13"/>
    <s v="-"/>
    <s v="J&amp;T COD"/>
    <s v="Tiktok"/>
    <s v="จ่ายทีหลัง / COD"/>
    <s v=""/>
    <s v="766918446280"/>
    <s v="25/11/2025 14:17"/>
  </r>
  <r>
    <x v="12"/>
    <x v="12"/>
    <n v="139"/>
    <n v="1"/>
    <x v="90"/>
    <n v="158"/>
    <n v="0"/>
    <s v="ร้านที่2"/>
    <s v="อ***ณา ส***อก"/>
    <s v="อุดรธานี"/>
    <s v="-"/>
    <s v=""/>
    <s v="25/11/2025 14:13"/>
    <s v="-"/>
    <s v="J&amp;T COD"/>
    <s v="Tiktok"/>
    <s v="จ่ายทีหลัง / COD"/>
    <s v=""/>
    <s v="766906647264"/>
    <s v="25/11/2025 14:16"/>
  </r>
  <r>
    <x v="13"/>
    <x v="14"/>
    <n v="139"/>
    <n v="1"/>
    <x v="90"/>
    <n v="158"/>
    <n v="0"/>
    <s v="ร้านที่2"/>
    <s v="อ***ณา ส***อก"/>
    <s v="อุดรธานี"/>
    <s v="-"/>
    <s v=""/>
    <s v="25/11/2025 14:13"/>
    <s v="-"/>
    <s v="J&amp;T COD"/>
    <s v="Tiktok"/>
    <s v="จ่ายทีหลัง / COD"/>
    <s v=""/>
    <s v="766906647264"/>
    <s v="25/11/2025 14:16"/>
  </r>
  <r>
    <x v="13"/>
    <x v="14"/>
    <n v="139"/>
    <n v="1"/>
    <x v="91"/>
    <n v="79"/>
    <n v="0"/>
    <s v="ร้านที่2"/>
    <s v="แ***ามจ้า"/>
    <s v="กรุงเทพฯ"/>
    <s v="-"/>
    <s v=""/>
    <s v="25/11/2025 14:14"/>
    <s v="-"/>
    <s v="J&amp;T Express"/>
    <s v="Tiktok"/>
    <s v="tiktok"/>
    <s v=""/>
    <s v="766999262352"/>
    <s v="25/11/2025 14:16"/>
  </r>
  <r>
    <x v="16"/>
    <x v="17"/>
    <n v="33.333333333333336"/>
    <n v="6"/>
    <x v="92"/>
    <n v="240"/>
    <n v="0"/>
    <s v="ร้านที่2"/>
    <s v="ศ***ขวัญ"/>
    <s v="แพร่"/>
    <s v="-"/>
    <s v=""/>
    <s v="25/11/2025 14:12"/>
    <s v="-"/>
    <s v="J&amp;T COD"/>
    <s v="Tiktok"/>
    <s v="จ่ายทีหลัง / COD"/>
    <s v=""/>
    <s v="766983923311"/>
    <s v="25/11/2025 14:16"/>
  </r>
  <r>
    <x v="11"/>
    <x v="10"/>
    <n v="14"/>
    <n v="2"/>
    <x v="93"/>
    <n v="28"/>
    <n v="0"/>
    <s v="ร้านที่2"/>
    <s v="เ******ข"/>
    <s v="******, อำเภอเมืองเพชรบูรณ์ ตำบลชอนไพร อำเภอเมืองเพชรบูรณ์ จังหวัดเพชรบูรณ์ 67000"/>
    <s v="67000"/>
    <s v="38"/>
    <s v="25/11/2025 14:42"/>
    <s v="-"/>
    <s v="SPX Express"/>
    <s v="Shopee"/>
    <s v="shopee"/>
    <s v=""/>
    <s v="TH2514142772738"/>
    <s v="25/11/2025 14:16"/>
  </r>
  <r>
    <x v="6"/>
    <x v="6"/>
    <n v="80"/>
    <n v="1"/>
    <x v="94"/>
    <n v="70"/>
    <n v="0"/>
    <s v="ร้านที่1"/>
    <s v="ว******า"/>
    <s v="******จ.สกลนคร ตำบลท่าแร่ อำเภอเมืองสกลนคร จังหวัดสกลนคร 47230"/>
    <s v="47230"/>
    <s v="07"/>
    <s v="25/11/2025 14:41"/>
    <s v="-"/>
    <s v="SPX Express"/>
    <s v="Shopee"/>
    <s v="shopee"/>
    <s v=""/>
    <s v="TH259733583663T"/>
    <s v="25/11/2025 14:15"/>
  </r>
  <r>
    <x v="8"/>
    <x v="8"/>
    <n v="66.666666666666671"/>
    <n v="3"/>
    <x v="95"/>
    <n v="100"/>
    <n v="0"/>
    <s v="ร้านที่2"/>
    <s v="ว***ี ส***รษฐ์สกุล"/>
    <s v="กรุงเทพฯ"/>
    <s v="-"/>
    <s v=""/>
    <s v="25/11/2025 14:07"/>
    <s v="-"/>
    <s v="J&amp;T COD"/>
    <s v="Tiktok"/>
    <s v="จ่ายทีหลัง / COD"/>
    <s v=""/>
    <s v="766907758374"/>
    <s v="25/11/2025 14:13"/>
  </r>
  <r>
    <x v="2"/>
    <x v="2"/>
    <n v="37"/>
    <n v="10"/>
    <x v="96"/>
    <n v="465"/>
    <n v="0"/>
    <s v="ร้านที่1"/>
    <s v="ต******ำ"/>
    <s v="******15 หมู่ที่ 1 ตำบลบางกระบือ ตำบลบางกระบือ อำเภอสามโคก จังหวัดปทุมธานี 12160"/>
    <s v="12160"/>
    <s v="69"/>
    <s v="25/11/2025 14:03"/>
    <s v="-"/>
    <s v="SPX Express"/>
    <s v="Shopee"/>
    <s v="shopee"/>
    <s v=""/>
    <s v="TH257844168062T"/>
    <s v="25/11/2025 14:03"/>
  </r>
  <r>
    <x v="8"/>
    <x v="8"/>
    <n v="66.666666666666671"/>
    <n v="3"/>
    <x v="97"/>
    <n v="100"/>
    <n v="0"/>
    <s v="ร้านที่2"/>
    <s v="น*** ย***กระโทก"/>
    <s v="สระบุรี"/>
    <s v="-"/>
    <s v=""/>
    <s v="25/11/2025 13:56"/>
    <s v="-"/>
    <s v="J&amp;T Express"/>
    <s v="Tiktok"/>
    <s v="tiktok"/>
    <s v=""/>
    <s v="766901559384"/>
    <s v="25/11/2025 13:55"/>
  </r>
  <r>
    <x v="4"/>
    <x v="4"/>
    <n v="76"/>
    <n v="3"/>
    <x v="98"/>
    <n v="256"/>
    <n v="48"/>
    <s v="ร้านที่1"/>
    <s v="พ******์"/>
    <s v="******ินทร์ แขวงหนองบอน ซ.ศรีนคริน 53 แขวงหนองบอน เขตประเวศ จังหวัดกรุงเทพมหานคร 10250"/>
    <s v="10250"/>
    <s v="92"/>
    <s v="25/11/2025 14:18"/>
    <s v="-"/>
    <s v="SPX Express"/>
    <s v="Shopee"/>
    <s v="shopee"/>
    <s v=""/>
    <s v="TH252470056773H"/>
    <s v="25/11/2025 13:46"/>
  </r>
  <r>
    <x v="2"/>
    <x v="2"/>
    <n v="66.666666666666671"/>
    <n v="3"/>
    <x v="99"/>
    <n v="100"/>
    <n v="0"/>
    <s v="ร้านที่2"/>
    <s v="แ***"/>
    <s v="ลำปาง"/>
    <s v="-"/>
    <s v=""/>
    <s v="25/11/2025 13:40"/>
    <s v="-"/>
    <s v="J&amp;T Express"/>
    <s v="Tiktok"/>
    <s v="tiktok"/>
    <s v=""/>
    <s v="766936043333"/>
    <s v="25/11/2025 13:40"/>
  </r>
  <r>
    <x v="17"/>
    <x v="18"/>
    <n v="60"/>
    <n v="3"/>
    <x v="100"/>
    <n v="100"/>
    <n v="0"/>
    <s v="ร้านที่2"/>
    <s v="น***กษณ์ แ***ุ่น"/>
    <s v="ลำพูน"/>
    <s v="-"/>
    <s v=""/>
    <s v="25/11/2025 13:30"/>
    <s v="-"/>
    <s v="J&amp;T COD"/>
    <s v="Tiktok"/>
    <s v="จ่ายทีหลัง / COD"/>
    <s v=""/>
    <s v="766988461212"/>
    <s v="25/11/2025 13:30"/>
  </r>
  <r>
    <x v="3"/>
    <x v="3"/>
    <n v="50"/>
    <n v="6"/>
    <x v="101"/>
    <n v="208"/>
    <n v="8"/>
    <s v="ร้านที่2"/>
    <s v="จ***าวุธ อ***หวาน"/>
    <s v="แม่ฮ่องสอน"/>
    <s v="-"/>
    <s v=""/>
    <s v="25/11/2025 13:26"/>
    <s v="-"/>
    <s v="J&amp;T Express"/>
    <s v="Tiktok"/>
    <s v="tiktok"/>
    <s v=""/>
    <s v="766908303346"/>
    <s v="25/11/2025 13:26"/>
  </r>
  <r>
    <x v="2"/>
    <x v="2"/>
    <n v="66.666666666666671"/>
    <n v="3"/>
    <x v="102"/>
    <n v="100"/>
    <n v="0"/>
    <s v="ร้านที่2"/>
    <s v="น***ุรจิตร์.บุญชู"/>
    <s v="ปทุมธานี"/>
    <s v="-"/>
    <s v=""/>
    <s v="25/11/2025 13:25"/>
    <s v="-"/>
    <s v="J&amp;T Express"/>
    <s v="Tiktok"/>
    <s v="tiktok"/>
    <s v=""/>
    <s v="766933831381"/>
    <s v="25/11/2025 13:24"/>
  </r>
  <r>
    <x v="2"/>
    <x v="2"/>
    <n v="66.666666666666671"/>
    <n v="3"/>
    <x v="103"/>
    <n v="100"/>
    <n v="0"/>
    <s v="ร้านที่2"/>
    <s v="เ***นิตย์.  พ***อาด"/>
    <s v="พังงา"/>
    <s v="-"/>
    <s v=""/>
    <s v="25/11/2025 13:10"/>
    <s v="-"/>
    <s v="J&amp;T COD"/>
    <s v="Tiktok"/>
    <s v="จ่ายทีหลัง / COD"/>
    <s v=""/>
    <s v="766969032373"/>
    <s v="25/11/2025 13:10"/>
  </r>
  <r>
    <x v="8"/>
    <x v="8"/>
    <n v="66.666666666666671"/>
    <n v="3"/>
    <x v="104"/>
    <n v="100"/>
    <n v="0"/>
    <s v="ร้านที่2"/>
    <s v=".***สิทธิชัยแก้วประพาฬ"/>
    <s v="กรุงเทพฯ"/>
    <s v="-"/>
    <s v=""/>
    <s v="25/11/2025 13:08"/>
    <s v="-"/>
    <s v="J&amp;T COD"/>
    <s v="Tiktok"/>
    <s v="จ่ายทีหลัง / COD"/>
    <s v=""/>
    <s v="766948558401"/>
    <s v="25/11/2025 13:08"/>
  </r>
  <r>
    <x v="8"/>
    <x v="8"/>
    <n v="66.666666666666671"/>
    <n v="3"/>
    <x v="105"/>
    <n v="100"/>
    <n v="0"/>
    <s v="ร้านที่2"/>
    <s v="T***oyกฤษณา ป***ทอง"/>
    <s v="ร้อยเอ็ด"/>
    <s v="-"/>
    <s v=""/>
    <s v="25/11/2025 13:05"/>
    <s v="-"/>
    <s v="J&amp;T COD"/>
    <s v="Tiktok"/>
    <s v="จ่ายทีหลัง / COD"/>
    <s v=""/>
    <s v="766973453374"/>
    <s v="25/11/2025 13:05"/>
  </r>
  <r>
    <x v="2"/>
    <x v="2"/>
    <n v="66.666666666666671"/>
    <n v="3"/>
    <x v="106"/>
    <n v="100"/>
    <n v="0"/>
    <s v="ร้านที่2"/>
    <s v="ส***สินี ศ***ดี"/>
    <s v="เพชรบูรณ์"/>
    <s v="-"/>
    <s v=""/>
    <s v="25/11/2025 12:54"/>
    <s v="-"/>
    <s v="Flash Express Thailand COD"/>
    <s v="Tiktok"/>
    <s v="จ่ายทีหลัง / COD"/>
    <s v=""/>
    <s v="THT63062A8HM64Z"/>
    <s v="25/11/2025 12:54"/>
  </r>
  <r>
    <x v="3"/>
    <x v="3"/>
    <n v="33.333333333333336"/>
    <n v="3"/>
    <x v="107"/>
    <n v="106.69"/>
    <n v="0"/>
    <s v="ร้านที่1"/>
    <s v="จันทนาบุตรพา"/>
    <s v="69/1ม.9ต.หนองงูเหลือม_x000a__x000a_เมืองนครปฐม/ Mueang Nakhon Pathomนครปฐม/ Nakhon Pathom_x000a_73000"/>
    <s v="73000"/>
    <s v="660810152801"/>
    <s v="25/11/2025 12:39"/>
    <s v="-"/>
    <s v="Kerry_dropoff"/>
    <s v="Lazada"/>
    <s v="lazada"/>
    <s v=""/>
    <s v="LEXPU0631900763"/>
    <s v="25/11/2025 12:39"/>
  </r>
  <r>
    <x v="3"/>
    <x v="3"/>
    <n v="50"/>
    <n v="6"/>
    <x v="108"/>
    <n v="200"/>
    <n v="0"/>
    <s v="ร้านที่2"/>
    <s v="จ***พร ท***ตรี"/>
    <s v="ชุมพร"/>
    <s v="-"/>
    <s v=""/>
    <s v="25/11/2025 12:36"/>
    <s v="-"/>
    <s v="J&amp;T COD"/>
    <s v="Tiktok"/>
    <s v="จ่ายทีหลัง / COD"/>
    <s v=""/>
    <s v="766987508383"/>
    <s v="25/11/2025 12:36"/>
  </r>
  <r>
    <x v="2"/>
    <x v="2"/>
    <n v="66.666666666666671"/>
    <n v="3"/>
    <x v="109"/>
    <n v="100"/>
    <n v="0"/>
    <s v="ร้านที่2"/>
    <s v="ร***รัตน์"/>
    <s v="ลำปาง"/>
    <s v="-"/>
    <s v=""/>
    <s v="25/11/2025 12:19"/>
    <s v="-"/>
    <s v="J&amp;T COD"/>
    <s v="Tiktok"/>
    <s v="จ่ายทีหลัง / COD"/>
    <s v=""/>
    <s v="766961849360"/>
    <s v="25/11/2025 12:19"/>
  </r>
  <r>
    <x v="6"/>
    <x v="19"/>
    <n v="76"/>
    <n v="2"/>
    <x v="110"/>
    <n v="159.5"/>
    <n v="7.5"/>
    <s v="ร้านที่3"/>
    <s v="866037606 รัศมี  ศรีสุข"/>
    <s v="109  ม.13 ต.เกาะพลับพลา บมจ.เสริมสุข (เอสโคล่า)_x000a__x000a_เมืองราชบุรี/ Mueang Ratchaburiราชบุรี/ Ratchaburi_x000a_70000"/>
    <s v="70000"/>
    <s v="660866037606"/>
    <s v="25/11/2025 12:08"/>
    <s v="-"/>
    <s v="Kerry_dropoff"/>
    <s v="Lazada"/>
    <s v="lazada"/>
    <s v=""/>
    <s v="LEXPU0631949131"/>
    <s v="25/11/2025 12:08"/>
  </r>
  <r>
    <x v="2"/>
    <x v="2"/>
    <n v="33"/>
    <n v="10"/>
    <x v="111"/>
    <n v="322.06"/>
    <n v="0"/>
    <s v="ร้านที่2"/>
    <s v="ก***า ส***นซ์"/>
    <s v="หนองคาย"/>
    <s v="-"/>
    <s v=""/>
    <s v="25/11/2025 12:06"/>
    <s v="-"/>
    <s v="J&amp;T COD"/>
    <s v="Tiktok"/>
    <s v="จ่ายทีหลัง / COD"/>
    <s v=""/>
    <s v="766943635360"/>
    <s v="25/11/2025 12:06"/>
  </r>
  <r>
    <x v="2"/>
    <x v="2"/>
    <n v="33"/>
    <n v="10"/>
    <x v="112"/>
    <n v="322.06"/>
    <n v="0"/>
    <s v="ร้านที่2"/>
    <s v="ต**"/>
    <s v="ปทุมธานี"/>
    <s v="-"/>
    <s v=""/>
    <s v="25/11/2025 12:06"/>
    <s v="-"/>
    <s v="Flash Express Thailand COD"/>
    <s v="Tiktok"/>
    <s v="จ่ายทีหลัง / COD"/>
    <s v=""/>
    <s v="THT04012AA7N81Z"/>
    <s v="25/11/2025 12:06"/>
  </r>
  <r>
    <x v="11"/>
    <x v="10"/>
    <n v="14"/>
    <n v="1"/>
    <x v="113"/>
    <n v="20"/>
    <n v="10"/>
    <s v="ร้านที่1"/>
    <s v="น******ย"/>
    <s v="******ผมซาลอมสวยรักผมซาลอน ตำบลหน้าเมือง อำเภอเมืองฉะเชิงเทรา จังหวัดฉะเชิงเทรา 24000"/>
    <s v="24000"/>
    <s v="10"/>
    <s v="25/11/2025 12:35"/>
    <s v="-"/>
    <s v="SPX Express"/>
    <s v="Shopee"/>
    <s v="shopee"/>
    <s v=""/>
    <s v="TH253144126172J"/>
    <s v="25/11/2025 12:06"/>
  </r>
  <r>
    <x v="10"/>
    <x v="11"/>
    <n v="139"/>
    <n v="1"/>
    <x v="114"/>
    <n v="212.08"/>
    <n v="26"/>
    <s v="ร้านที่1"/>
    <s v="สงวนลักษณ์ รอดจากทุกข์"/>
    <s v="บ้านเลขที่ 26/2 หมู่2 ตำบลบางแก้ว_x000a__x000a_บ้านแหลม/ Ban Laemเพชรบุรี/ Phetchaburi_x000a_76110"/>
    <s v="76110"/>
    <s v="660892727843"/>
    <s v="25/11/2025 11:58"/>
    <s v="-"/>
    <s v="Kerry_dropoff"/>
    <s v="Lazada"/>
    <s v="lazada"/>
    <s v=""/>
    <s v="LEXPU0631898215"/>
    <s v="25/11/2025 11:58"/>
  </r>
  <r>
    <x v="12"/>
    <x v="12"/>
    <n v="139"/>
    <n v="1"/>
    <x v="114"/>
    <n v="212.08"/>
    <n v="26"/>
    <s v="ร้านที่1"/>
    <s v="สงวนลักษณ์ รอดจากทุกข์"/>
    <s v="บ้านเลขที่ 26/2 หมู่2 ตำบลบางแก้ว_x000a__x000a_บ้านแหลม/ Ban Laemเพชรบุรี/ Phetchaburi_x000a_76110"/>
    <s v="76110"/>
    <s v="660892727843"/>
    <s v="25/11/2025 11:58"/>
    <s v="-"/>
    <s v="Kerry_dropoff"/>
    <s v="Lazada"/>
    <s v="lazada"/>
    <s v=""/>
    <s v="LEXPU0631898215"/>
    <s v="25/11/2025 11:58"/>
  </r>
  <r>
    <x v="7"/>
    <x v="13"/>
    <n v="139"/>
    <n v="1"/>
    <x v="114"/>
    <n v="212.08"/>
    <n v="26"/>
    <s v="ร้านที่1"/>
    <s v="สงวนลักษณ์ รอดจากทุกข์"/>
    <s v="บ้านเลขที่ 26/2 หมู่2 ตำบลบางแก้ว_x000a__x000a_บ้านแหลม/ Ban Laemเพชรบุรี/ Phetchaburi_x000a_76110"/>
    <s v="76110"/>
    <s v="660892727843"/>
    <s v="25/11/2025 11:58"/>
    <s v="-"/>
    <s v="Kerry_dropoff"/>
    <s v="Lazada"/>
    <s v="lazada"/>
    <s v=""/>
    <s v="LEXPU0631898215"/>
    <s v="25/11/2025 11:58"/>
  </r>
  <r>
    <x v="13"/>
    <x v="14"/>
    <n v="139"/>
    <n v="1"/>
    <x v="114"/>
    <n v="212.08"/>
    <n v="26"/>
    <s v="ร้านที่1"/>
    <s v="สงวนลักษณ์ รอดจากทุกข์"/>
    <s v="บ้านเลขที่ 26/2 หมู่2 ตำบลบางแก้ว_x000a__x000a_บ้านแหลม/ Ban Laemเพชรบุรี/ Phetchaburi_x000a_76110"/>
    <s v="76110"/>
    <s v="660892727843"/>
    <s v="25/11/2025 11:58"/>
    <s v="-"/>
    <s v="Kerry_dropoff"/>
    <s v="Lazada"/>
    <s v="lazada"/>
    <s v=""/>
    <s v="LEXPU0631898215"/>
    <s v="25/11/2025 11:58"/>
  </r>
  <r>
    <x v="3"/>
    <x v="3"/>
    <n v="33.333333333333336"/>
    <n v="3"/>
    <x v="115"/>
    <n v="100"/>
    <n v="0"/>
    <s v="ร้านที่2"/>
    <s v="ข***ฤทัย  ท***์ปัญญา"/>
    <s v="น่าน"/>
    <s v="-"/>
    <s v=""/>
    <s v="25/11/2025 11:58"/>
    <s v="-"/>
    <s v="J&amp;T COD"/>
    <s v="Tiktok"/>
    <s v="จ่ายทีหลัง / COD"/>
    <s v=""/>
    <s v="766949319345"/>
    <s v="25/11/2025 11:58"/>
  </r>
  <r>
    <x v="6"/>
    <x v="6"/>
    <n v="76"/>
    <n v="2"/>
    <x v="116"/>
    <n v="208"/>
    <n v="0"/>
    <s v="ร้านที่1"/>
    <s v="ข******ี"/>
    <s v="******นช้าง, อำเภอบรรพตพิสัย ตำบลด่านช้าง อำเภอบรรพตพิสัย จังหวัดนครสวรรค์ 60180"/>
    <s v="60180"/>
    <s v="36"/>
    <s v="25/11/2025 11:47"/>
    <s v="-"/>
    <s v="SPX Express"/>
    <s v="Shopee"/>
    <s v="shopee"/>
    <s v=""/>
    <s v="TH255830692498U"/>
    <s v="25/11/2025 11:47"/>
  </r>
  <r>
    <x v="4"/>
    <x v="4"/>
    <n v="76"/>
    <n v="1"/>
    <x v="116"/>
    <n v="208"/>
    <n v="0"/>
    <s v="ร้านที่1"/>
    <s v="ข******ี"/>
    <s v="******นช้าง, อำเภอบรรพตพิสัย ตำบลด่านช้าง อำเภอบรรพตพิสัย จังหวัดนครสวรรค์ 60180"/>
    <s v="60180"/>
    <s v="36"/>
    <s v="25/11/2025 11:47"/>
    <s v="-"/>
    <s v="SPX Express"/>
    <s v="Shopee"/>
    <s v="shopee"/>
    <s v=""/>
    <s v="TH255830692498U"/>
    <s v="25/11/2025 11:47"/>
  </r>
  <r>
    <x v="12"/>
    <x v="7"/>
    <n v="77.52"/>
    <n v="1"/>
    <x v="117"/>
    <n v="84.52"/>
    <n v="7"/>
    <s v="ร้านที่1"/>
    <s v="จุฬารัตน์ เขียวเรือง"/>
    <s v="9/135 ม.4 (รถกว๋ยเตี๋ยวพ่วงข้าง ข้างโลตัสปากซอยประชาราษฎร์26) ต.สวนใหญ่ อ.เมือง จ.นนทบุรี 11000 · สวนใหญ่/ Suan Yai_x000a__x000a_เมืองนนทบุรี/ Mueang Nonthaburiนนทบุรี/ Nonthaburi_x000a_11000"/>
    <s v="11000"/>
    <s v="660804063844"/>
    <s v="25/11/2025 11:42"/>
    <s v="-"/>
    <s v="Kerry_dropoff"/>
    <s v="Lazada"/>
    <s v="lazada"/>
    <s v=""/>
    <s v="LEXPU0631893017"/>
    <s v="25/11/2025 11:42"/>
  </r>
  <r>
    <x v="1"/>
    <x v="1"/>
    <n v="54.5"/>
    <n v="2"/>
    <x v="118"/>
    <n v="34.5"/>
    <n v="0"/>
    <s v="ร้านที่1"/>
    <s v="หยก วางของไว้หน้าบ้านได้เลยค่ะ"/>
    <s v="บ้านเลขที่ 160 / 269  ซ.7 หมู่ 1 · ยายชา/ Yai Cha_x000a__x000a_สามพราน/ Sam Phranนครปฐม/ Nakhon Pathom_x000a_73110"/>
    <s v="73110"/>
    <s v="660838027601"/>
    <s v="26/11/2025 00:32"/>
    <s v="-"/>
    <s v="Kerry_dropoff"/>
    <s v="Lazada"/>
    <s v="lazada"/>
    <s v=""/>
    <s v="LEXPU0631902520"/>
    <s v="25/11/2025 11:41"/>
  </r>
  <r>
    <x v="13"/>
    <x v="7"/>
    <n v="67.2"/>
    <n v="1"/>
    <x v="119"/>
    <n v="141.88999999999999"/>
    <n v="7.5"/>
    <s v="ร้านที่1"/>
    <s v="Plabu"/>
    <s v="ถนนปทุมรังสิต ถนนปทุมรังสิต 58/20 ร้านปทุมปิเนียม · บางปรอก/ Bang Prok_x000a__x000a_เมืองปทุมธานี/ Mueang Pathum Thaniปทุมธานี/ Pathum Thani_x000a_12000"/>
    <s v="12000"/>
    <s v="660840825538"/>
    <s v="25/11/2025 11:40"/>
    <s v="-"/>
    <s v="Kerry_dropoff"/>
    <s v="Lazada"/>
    <s v="lazada"/>
    <s v=""/>
    <s v="LEXPU0631895765"/>
    <s v="25/11/2025 11:40"/>
  </r>
  <r>
    <x v="7"/>
    <x v="7"/>
    <n v="67.19"/>
    <n v="1"/>
    <x v="119"/>
    <n v="141.88999999999999"/>
    <n v="7.5"/>
    <s v="ร้านที่1"/>
    <s v="Plabu"/>
    <s v="ถนนปทุมรังสิต ถนนปทุมรังสิต 58/20 ร้านปทุมปิเนียม · บางปรอก/ Bang Prok_x000a__x000a_เมืองปทุมธานี/ Mueang Pathum Thaniปทุมธานี/ Pathum Thani_x000a_12000"/>
    <s v="12000"/>
    <s v="660840825538"/>
    <s v="25/11/2025 11:40"/>
    <s v="-"/>
    <s v="Kerry_dropoff"/>
    <s v="Lazada"/>
    <s v="lazada"/>
    <s v=""/>
    <s v="LEXPU0631895765"/>
    <s v="25/11/2025 11:40"/>
  </r>
  <r>
    <x v="8"/>
    <x v="8"/>
    <n v="66.666666666666671"/>
    <n v="3"/>
    <x v="120"/>
    <n v="100"/>
    <n v="0"/>
    <s v="ร้านที่2"/>
    <s v="ว** ว*"/>
    <s v="นครราชสีมา"/>
    <s v="-"/>
    <s v=""/>
    <s v="25/11/2025 11:37"/>
    <s v="-"/>
    <s v="J&amp;T Express"/>
    <s v="Tiktok"/>
    <s v="tiktok"/>
    <s v=""/>
    <s v="766933651374"/>
    <s v="25/11/2025 11:37"/>
  </r>
  <r>
    <x v="2"/>
    <x v="2"/>
    <n v="66.666666666666671"/>
    <n v="3"/>
    <x v="121"/>
    <n v="100"/>
    <n v="0"/>
    <s v="ร้านที่2"/>
    <s v="อ***ยวรรณ ม***จิตร์"/>
    <s v="กรุงเทพมหานคร"/>
    <s v="-"/>
    <s v=""/>
    <s v="25/11/2025 11:33"/>
    <s v="-"/>
    <s v="J&amp;T COD"/>
    <s v="Tiktok"/>
    <s v="จ่ายทีหลัง / COD"/>
    <s v=""/>
    <s v="766952435373"/>
    <s v="25/11/2025 11:33"/>
  </r>
  <r>
    <x v="3"/>
    <x v="3"/>
    <n v="33.333333333333336"/>
    <n v="3"/>
    <x v="122"/>
    <n v="100"/>
    <n v="0"/>
    <s v="ร้านที่2"/>
    <s v="n***anan89"/>
    <s v="ปทุมธานี"/>
    <s v="-"/>
    <s v=""/>
    <s v="25/11/2025 11:33"/>
    <s v="-"/>
    <s v="J&amp;T Express"/>
    <s v="Tiktok"/>
    <s v="tiktok"/>
    <s v=""/>
    <s v="766960729312"/>
    <s v="25/11/2025 11:33"/>
  </r>
  <r>
    <x v="2"/>
    <x v="2"/>
    <n v="66.666666666666671"/>
    <n v="3"/>
    <x v="123"/>
    <n v="100"/>
    <n v="0"/>
    <s v="ร้านที่2"/>
    <s v="เ***สิทธิ์ ธ***ครองอาตม์"/>
    <s v="สมุทรปราการ"/>
    <s v="-"/>
    <s v=""/>
    <s v="25/11/2025 11:31"/>
    <s v="-"/>
    <s v="J&amp;T COD"/>
    <s v="Tiktok"/>
    <s v="จ่ายทีหลัง / COD"/>
    <s v=""/>
    <s v="766969947310"/>
    <s v="25/11/2025 11:31"/>
  </r>
  <r>
    <x v="2"/>
    <x v="2"/>
    <n v="66.666666666666671"/>
    <n v="3"/>
    <x v="124"/>
    <n v="100"/>
    <n v="0"/>
    <s v="ร้านที่2"/>
    <s v="ว***ลักษณ์ ห***ั่น"/>
    <s v="สมุทรปราการ"/>
    <s v="-"/>
    <s v=""/>
    <s v="25/11/2025 11:28"/>
    <s v="-"/>
    <s v="J&amp;T Express"/>
    <s v="Tiktok"/>
    <s v="tiktok"/>
    <s v=""/>
    <s v="766954831370"/>
    <s v="25/11/2025 11:28"/>
  </r>
  <r>
    <x v="17"/>
    <x v="18"/>
    <n v="60"/>
    <n v="3"/>
    <x v="125"/>
    <n v="300"/>
    <n v="0"/>
    <s v="ร้านที่2"/>
    <s v="น** บ***ปี่ยม"/>
    <s v="น่าน"/>
    <s v="-"/>
    <s v=""/>
    <s v="25/11/2025 11:22"/>
    <s v="-"/>
    <s v="J&amp;T Express"/>
    <s v="Tiktok"/>
    <s v="tiktok"/>
    <s v=""/>
    <s v="766950956343"/>
    <s v="25/11/2025 11:22"/>
  </r>
  <r>
    <x v="8"/>
    <x v="8"/>
    <n v="66.666666666666671"/>
    <n v="3"/>
    <x v="125"/>
    <n v="300"/>
    <n v="0"/>
    <s v="ร้านที่2"/>
    <s v="น** บ***ปี่ยม"/>
    <s v="น่าน"/>
    <s v="-"/>
    <s v=""/>
    <s v="25/11/2025 11:22"/>
    <s v="-"/>
    <s v="J&amp;T Express"/>
    <s v="Tiktok"/>
    <s v="tiktok"/>
    <s v=""/>
    <s v="766950956343"/>
    <s v="25/11/2025 11:22"/>
  </r>
  <r>
    <x v="3"/>
    <x v="3"/>
    <n v="33.333333333333336"/>
    <n v="3"/>
    <x v="125"/>
    <n v="300"/>
    <n v="0"/>
    <s v="ร้านที่2"/>
    <s v="น** บ***ปี่ยม"/>
    <s v="น่าน"/>
    <s v="-"/>
    <s v=""/>
    <s v="25/11/2025 11:22"/>
    <s v="-"/>
    <s v="J&amp;T Express"/>
    <s v="Tiktok"/>
    <s v="tiktok"/>
    <s v=""/>
    <s v="766950956343"/>
    <s v="25/11/2025 11:22"/>
  </r>
  <r>
    <x v="7"/>
    <x v="13"/>
    <n v="139"/>
    <n v="1"/>
    <x v="126"/>
    <n v="117.99"/>
    <n v="9"/>
    <s v="ร้านที่2"/>
    <s v="อ***า จ***นนท์"/>
    <s v="ชลบุรี"/>
    <s v="-"/>
    <s v=""/>
    <s v="25/11/2025 11:20"/>
    <s v="-"/>
    <s v="J&amp;T COD"/>
    <s v="Tiktok"/>
    <s v="จ่ายทีหลัง / COD"/>
    <s v=""/>
    <s v="766953246242"/>
    <s v="25/11/2025 11:20"/>
  </r>
  <r>
    <x v="3"/>
    <x v="3"/>
    <n v="50"/>
    <n v="6"/>
    <x v="127"/>
    <n v="200"/>
    <n v="0"/>
    <s v="ร้านที่2"/>
    <s v="ภ***ย์  ห***นสุข"/>
    <s v="พิจิตร"/>
    <s v="-"/>
    <s v=""/>
    <s v="25/11/2025 11:16"/>
    <s v="-"/>
    <s v="J&amp;T COD"/>
    <s v="Tiktok"/>
    <s v="จ่ายทีหลัง / COD"/>
    <s v=""/>
    <s v="766926697294"/>
    <s v="25/11/2025 11:16"/>
  </r>
  <r>
    <x v="3"/>
    <x v="3"/>
    <n v="50"/>
    <n v="6"/>
    <x v="128"/>
    <n v="200"/>
    <n v="0"/>
    <s v="ร้านที่2"/>
    <s v="พ***าภรณ์ เ***มสมบูรณ์"/>
    <s v="กรุงเทพมหานคร"/>
    <s v="-"/>
    <s v=""/>
    <s v="25/11/2025 11:16"/>
    <s v="-"/>
    <s v="J&amp;T Express"/>
    <s v="Tiktok"/>
    <s v="tiktok"/>
    <s v="ต้องการ ฝอยทอง 4 มะพร้าว 2 จ้า"/>
    <s v="766965873262"/>
    <s v="25/11/2025 11:15"/>
  </r>
  <r>
    <x v="3"/>
    <x v="3"/>
    <n v="33.333333333333336"/>
    <n v="3"/>
    <x v="129"/>
    <n v="100"/>
    <n v="0"/>
    <s v="ร้านที่2"/>
    <s v="น*** บ***ร ร***ะ"/>
    <s v="ชลบุรี"/>
    <s v="-"/>
    <s v=""/>
    <s v="25/11/2025 11:09"/>
    <s v="-"/>
    <s v="J&amp;T Express"/>
    <s v="Tiktok"/>
    <s v="tiktok"/>
    <s v=""/>
    <s v="766941317380"/>
    <s v="25/11/2025 11:09"/>
  </r>
  <r>
    <x v="18"/>
    <x v="20"/>
    <n v="65"/>
    <n v="5"/>
    <x v="130"/>
    <n v="648"/>
    <n v="50"/>
    <s v="ร้านที่10"/>
    <s v="โดนัท"/>
    <s v="200 ถนนเทพรักษ์ _x000a_แขวงท่าแร้ง  เขตบางเขน กทม 10220"/>
    <s v="10220"/>
    <s v="0611819260"/>
    <s v="25/11/2025 11:05"/>
    <s v="raweewan5499@gmail.com"/>
    <s v="EMS COD"/>
    <s v="facebook"/>
    <s v="กสิกร"/>
    <s v=""/>
    <s v="WA046651657TH"/>
    <s v="25/11/2025 11:04"/>
  </r>
  <r>
    <x v="0"/>
    <x v="0"/>
    <n v="65"/>
    <n v="4"/>
    <x v="130"/>
    <n v="648"/>
    <n v="50"/>
    <s v="ร้านที่10"/>
    <s v="โดนัท"/>
    <s v="200 ถนนเทพรักษ์ _x000a_แขวงท่าแร้ง  เขตบางเขน กทม 10220"/>
    <s v="10220"/>
    <s v="0611819260"/>
    <s v="25/11/2025 11:05"/>
    <s v="raweewan5499@gmail.com"/>
    <s v="EMS COD"/>
    <s v="facebook"/>
    <s v="กสิกร"/>
    <s v=""/>
    <s v="WA046651657TH"/>
    <s v="25/11/2025 11:04"/>
  </r>
  <r>
    <x v="19"/>
    <x v="21"/>
    <n v="65"/>
    <n v="5"/>
    <x v="130"/>
    <n v="648"/>
    <n v="50"/>
    <s v="ร้านที่10"/>
    <s v="โดนัท"/>
    <s v="200 ถนนเทพรักษ์ _x000a_แขวงท่าแร้ง  เขตบางเขน กทม 10220"/>
    <s v="10220"/>
    <s v="0611819260"/>
    <s v="25/11/2025 11:05"/>
    <s v="raweewan5499@gmail.com"/>
    <s v="EMS COD"/>
    <s v="facebook"/>
    <s v="กสิกร"/>
    <s v=""/>
    <s v="WA046651657TH"/>
    <s v="25/11/2025 11:04"/>
  </r>
  <r>
    <x v="1"/>
    <x v="1"/>
    <n v="65"/>
    <n v="4"/>
    <x v="130"/>
    <n v="648"/>
    <n v="50"/>
    <s v="ร้านที่10"/>
    <s v="โดนัท"/>
    <s v="200 ถนนเทพรักษ์ _x000a_แขวงท่าแร้ง  เขตบางเขน กทม 10220"/>
    <s v="10220"/>
    <s v="0611819260"/>
    <s v="25/11/2025 11:05"/>
    <s v="raweewan5499@gmail.com"/>
    <s v="EMS COD"/>
    <s v="facebook"/>
    <s v="กสิกร"/>
    <s v=""/>
    <s v="WA046651657TH"/>
    <s v="25/11/2025 11:04"/>
  </r>
  <r>
    <x v="8"/>
    <x v="8"/>
    <n v="66.666666666666671"/>
    <n v="3"/>
    <x v="131"/>
    <n v="100"/>
    <n v="0"/>
    <s v="ร้านที่2"/>
    <s v="S***hai T***arong"/>
    <s v="ชัยภูมิ"/>
    <s v="-"/>
    <s v=""/>
    <s v="25/11/2025 11:04"/>
    <s v="-"/>
    <s v="J&amp;T Express"/>
    <s v="Tiktok"/>
    <s v="tiktok"/>
    <s v=""/>
    <s v="766927151406"/>
    <s v="25/11/2025 11:04"/>
  </r>
  <r>
    <x v="2"/>
    <x v="2"/>
    <n v="66.666666666666671"/>
    <n v="3"/>
    <x v="132"/>
    <n v="100"/>
    <n v="0"/>
    <s v="ร้านที่2"/>
    <s v="ว***า อ***รัมย์"/>
    <s v="บุรีรัมย์"/>
    <s v="-"/>
    <s v=""/>
    <s v="25/11/2025 11:01"/>
    <s v="-"/>
    <s v="J&amp;T COD"/>
    <s v="Tiktok"/>
    <s v="จ่ายทีหลัง / COD"/>
    <s v=""/>
    <s v="766997545381"/>
    <s v="25/11/2025 11:01"/>
  </r>
  <r>
    <x v="4"/>
    <x v="4"/>
    <n v="66"/>
    <n v="2"/>
    <x v="133"/>
    <n v="450"/>
    <n v="0"/>
    <s v="ร้านที่1"/>
    <s v="ค******ม"/>
    <s v="******องเลิง ตำบลเสียว อำเภอเบญจลักษ์ จังหวัดศรีสะเกษ 33110"/>
    <s v="33110"/>
    <s v="61"/>
    <s v="25/11/2025 10:49"/>
    <s v="-"/>
    <s v="SPX Express"/>
    <s v="Shopee"/>
    <s v="shopee"/>
    <s v=""/>
    <s v="TH2525819860921"/>
    <s v="25/11/2025 10:48"/>
  </r>
  <r>
    <x v="5"/>
    <x v="5"/>
    <n v="66"/>
    <n v="2"/>
    <x v="133"/>
    <n v="450"/>
    <n v="0"/>
    <s v="ร้านที่1"/>
    <s v="ค******ม"/>
    <s v="******องเลิง ตำบลเสียว อำเภอเบญจลักษ์ จังหวัดศรีสะเกษ 33110"/>
    <s v="33110"/>
    <s v="61"/>
    <s v="25/11/2025 10:49"/>
    <s v="-"/>
    <s v="SPX Express"/>
    <s v="Shopee"/>
    <s v="shopee"/>
    <s v=""/>
    <s v="TH2525819860921"/>
    <s v="25/11/2025 10:48"/>
  </r>
  <r>
    <x v="6"/>
    <x v="6"/>
    <n v="67"/>
    <n v="2"/>
    <x v="133"/>
    <n v="450"/>
    <n v="0"/>
    <s v="ร้านที่1"/>
    <s v="ค******ม"/>
    <s v="******องเลิง ตำบลเสียว อำเภอเบญจลักษ์ จังหวัดศรีสะเกษ 33110"/>
    <s v="33110"/>
    <s v="61"/>
    <s v="25/11/2025 10:49"/>
    <s v="-"/>
    <s v="SPX Express"/>
    <s v="Shopee"/>
    <s v="shopee"/>
    <s v=""/>
    <s v="TH2525819860921"/>
    <s v="25/11/2025 10:48"/>
  </r>
  <r>
    <x v="3"/>
    <x v="3"/>
    <n v="50"/>
    <n v="6"/>
    <x v="134"/>
    <n v="100"/>
    <n v="0"/>
    <s v="ร้านที่2"/>
    <s v="ธ***ัติ"/>
    <s v="เทศบาลนครลำปาง"/>
    <s v="-"/>
    <s v=""/>
    <s v="25/11/2025 10:47"/>
    <s v="-"/>
    <s v="J&amp;T COD"/>
    <s v="Tiktok"/>
    <s v="จ่ายทีหลัง / COD"/>
    <s v=""/>
    <s v="766910706391"/>
    <s v="25/11/2025 10:47"/>
  </r>
  <r>
    <x v="2"/>
    <x v="2"/>
    <n v="66.666666666666671"/>
    <n v="3"/>
    <x v="135"/>
    <n v="100"/>
    <n v="0"/>
    <s v="ร้านที่2"/>
    <s v="น***ี ม***อย"/>
    <s v="สมุทรปราการ"/>
    <s v="-"/>
    <s v=""/>
    <s v="25/11/2025 10:44"/>
    <s v="-"/>
    <s v="Flash Express Thailand COD"/>
    <s v="Tiktok"/>
    <s v="จ่ายทีหลัง / COD"/>
    <s v=""/>
    <s v="THT02032AA74D5Z"/>
    <s v="25/11/2025 10:44"/>
  </r>
  <r>
    <x v="15"/>
    <x v="16"/>
    <n v="12"/>
    <n v="50"/>
    <x v="136"/>
    <n v="673"/>
    <n v="43"/>
    <s v="ร้านที่1"/>
    <s v="อ******ง"/>
    <s v="******1, ตำบลคลองพลู, อำเภอเขาคิชฌกูฏ ตำบลคลองพลู อำเภอเขาคิชฌกูฏ จังหวัดจันทบุรี 22210"/>
    <s v="22210"/>
    <s v="22"/>
    <s v="25/11/2025 11:05"/>
    <s v="-"/>
    <s v="SPX Express"/>
    <s v="Shopee"/>
    <s v="shopee"/>
    <s v=""/>
    <s v="TH253269601747N"/>
    <s v="25/11/2025 10:34"/>
  </r>
  <r>
    <x v="8"/>
    <x v="8"/>
    <n v="66.666666666666671"/>
    <n v="3"/>
    <x v="137"/>
    <n v="100"/>
    <n v="0"/>
    <s v="ร้านที่2"/>
    <s v="น***อังคณา ค***เศษ"/>
    <s v="ปทุมธานี"/>
    <s v="-"/>
    <s v=""/>
    <s v="25/11/2025 10:29"/>
    <s v="-"/>
    <s v="Flash Express Thailand"/>
    <s v="Tiktok"/>
    <s v="tiktok"/>
    <s v=""/>
    <s v="THT04012AA9293Z"/>
    <s v="25/11/2025 10:29"/>
  </r>
  <r>
    <x v="2"/>
    <x v="2"/>
    <n v="33"/>
    <n v="10"/>
    <x v="138"/>
    <n v="322.06"/>
    <n v="0"/>
    <s v="ร้านที่2"/>
    <s v="เ***ิทย์ ม***ามสุข ห***เลข 3***8"/>
    <s v="ชลบุรี"/>
    <s v="-"/>
    <s v=""/>
    <s v="25/11/2025 10:21"/>
    <s v="-"/>
    <s v="J&amp;T Express"/>
    <s v="Tiktok"/>
    <s v="tiktok"/>
    <s v=""/>
    <s v="766917839365"/>
    <s v="25/11/2025 10:20"/>
  </r>
  <r>
    <x v="4"/>
    <x v="4"/>
    <n v="66"/>
    <n v="1"/>
    <x v="139"/>
    <n v="220"/>
    <n v="0"/>
    <s v="ร้านที่1"/>
    <s v="ร******ย"/>
    <s v="******์2 ซอย 1ต.หนองเพรางาย, อำเภอไทรน้อย ตำบลหนองเพรางาย อำเภอไทรน้อย จังหวัดนนทบุรี 11150"/>
    <s v="11150"/>
    <s v="54"/>
    <s v="25/11/2025 10:46"/>
    <s v="-"/>
    <s v="SPX Express"/>
    <s v="Shopee"/>
    <s v="shopee"/>
    <s v=""/>
    <s v="TH250821560681T"/>
    <s v="25/11/2025 10:16"/>
  </r>
  <r>
    <x v="5"/>
    <x v="5"/>
    <n v="66"/>
    <n v="1"/>
    <x v="139"/>
    <n v="220"/>
    <n v="0"/>
    <s v="ร้านที่1"/>
    <s v="ร******ย"/>
    <s v="******์2 ซอย 1ต.หนองเพรางาย, อำเภอไทรน้อย ตำบลหนองเพรางาย อำเภอไทรน้อย จังหวัดนนทบุรี 11150"/>
    <s v="11150"/>
    <s v="54"/>
    <s v="25/11/2025 10:46"/>
    <s v="-"/>
    <s v="SPX Express"/>
    <s v="Shopee"/>
    <s v="shopee"/>
    <s v=""/>
    <s v="TH250821560681T"/>
    <s v="25/11/2025 10:16"/>
  </r>
  <r>
    <x v="6"/>
    <x v="6"/>
    <n v="67"/>
    <n v="1"/>
    <x v="139"/>
    <n v="220"/>
    <n v="0"/>
    <s v="ร้านที่1"/>
    <s v="ร******ย"/>
    <s v="******์2 ซอย 1ต.หนองเพรางาย, อำเภอไทรน้อย ตำบลหนองเพรางาย อำเภอไทรน้อย จังหวัดนนทบุรี 11150"/>
    <s v="11150"/>
    <s v="54"/>
    <s v="25/11/2025 10:46"/>
    <s v="-"/>
    <s v="SPX Express"/>
    <s v="Shopee"/>
    <s v="shopee"/>
    <s v=""/>
    <s v="TH250821560681T"/>
    <s v="25/11/2025 10:16"/>
  </r>
  <r>
    <x v="2"/>
    <x v="2"/>
    <n v="33"/>
    <n v="10"/>
    <x v="140"/>
    <n v="322.06"/>
    <n v="0"/>
    <s v="ร้านที่2"/>
    <s v="พ***าภรณ์ เ***มสมบูรณ์"/>
    <s v="กรุงเทพมหานคร"/>
    <s v="-"/>
    <s v=""/>
    <s v="25/11/2025 10:15"/>
    <s v="-"/>
    <s v="J&amp;T Express"/>
    <s v="Tiktok"/>
    <s v="tiktok"/>
    <s v=""/>
    <s v="766928134350"/>
    <s v="25/11/2025 10:14"/>
  </r>
  <r>
    <x v="3"/>
    <x v="3"/>
    <n v="40"/>
    <n v="10"/>
    <x v="141"/>
    <n v="378.41"/>
    <n v="0"/>
    <s v="ร้านที่2"/>
    <s v="ล**"/>
    <s v="Nakhon Pathom"/>
    <s v="-"/>
    <s v=""/>
    <s v="25/11/2025 10:03"/>
    <s v="-"/>
    <s v="J&amp;T COD"/>
    <s v="Tiktok"/>
    <s v="จ่ายทีหลัง / COD"/>
    <s v=""/>
    <s v="766990398263"/>
    <s v="25/11/2025 10:03"/>
  </r>
  <r>
    <x v="3"/>
    <x v="3"/>
    <n v="33.333333333333336"/>
    <n v="3"/>
    <x v="142"/>
    <n v="100"/>
    <n v="0"/>
    <s v="ร้านที่2"/>
    <s v="ช***านต์ ป***สุต"/>
    <s v="สมุทรสาคร"/>
    <s v="-"/>
    <s v=""/>
    <s v="25/11/2025 10:03"/>
    <s v="-"/>
    <s v="J&amp;T COD"/>
    <s v="Tiktok"/>
    <s v="จ่ายทีหลัง / COD"/>
    <s v="ของเป็นฝอยทอง2 มะพร้าว 1 ได้มั้ยค่ะ"/>
    <s v="766918176286"/>
    <s v="25/11/2025 10:03"/>
  </r>
  <r>
    <x v="3"/>
    <x v="3"/>
    <n v="50"/>
    <n v="6"/>
    <x v="143"/>
    <n v="200"/>
    <n v="0"/>
    <s v="ร้านที่2"/>
    <s v="ก*** บ*"/>
    <s v="ชลบุรี"/>
    <s v="-"/>
    <s v=""/>
    <s v="25/11/2025 09:57"/>
    <s v="-"/>
    <s v="J&amp;T COD"/>
    <s v="Tiktok"/>
    <s v="จ่ายทีหลัง / COD"/>
    <s v=""/>
    <s v="766966508350"/>
    <s v="25/11/2025 09:57"/>
  </r>
  <r>
    <x v="13"/>
    <x v="14"/>
    <n v="139"/>
    <n v="1"/>
    <x v="144"/>
    <n v="99"/>
    <n v="0"/>
    <s v="ร้านที่2"/>
    <s v="น***วรรณวิษา ย***ค์ ห***2212"/>
    <s v="นครราชสีมา"/>
    <s v="-"/>
    <s v=""/>
    <s v="25/11/2025 09:52"/>
    <s v="-"/>
    <s v="J&amp;T Express"/>
    <s v="Tiktok"/>
    <s v="tiktok"/>
    <s v=""/>
    <s v="766906446305"/>
    <s v="25/11/2025 09:49"/>
  </r>
  <r>
    <x v="13"/>
    <x v="14"/>
    <n v="139"/>
    <n v="1"/>
    <x v="145"/>
    <n v="99"/>
    <n v="0"/>
    <s v="ร้านที่2"/>
    <s v="เ***องฟ้า   ส***ก้ว"/>
    <s v="อุดรธานี"/>
    <s v="-"/>
    <s v=""/>
    <s v="25/11/2025 09:32"/>
    <s v="-"/>
    <s v="J&amp;T COD"/>
    <s v="Tiktok"/>
    <s v="จ่ายทีหลัง / COD"/>
    <s v=""/>
    <s v="766926862343"/>
    <s v="25/11/2025 09:32"/>
  </r>
  <r>
    <x v="6"/>
    <x v="6"/>
    <n v="78.5"/>
    <n v="2"/>
    <x v="146"/>
    <n v="137"/>
    <n v="0"/>
    <s v="ร้านที่1"/>
    <s v="ณ******์"/>
    <s v="******ยประชาสามัคคี แขวงในคลองบางปลากด ตำบลในคลองบางปลากด อำเภอพระสมุทรเจดีย์ จังหวัดสมุทรปราการ 10290"/>
    <s v="10290"/>
    <s v="96"/>
    <s v="25/11/2025 09:30"/>
    <s v="-"/>
    <s v="SPX Express"/>
    <s v="Shopee"/>
    <s v="shopee"/>
    <s v=""/>
    <s v="TH2576714109845"/>
    <s v="25/11/2025 09:30"/>
  </r>
  <r>
    <x v="8"/>
    <x v="8"/>
    <n v="66.666666666666671"/>
    <n v="3"/>
    <x v="147"/>
    <n v="110"/>
    <n v="0"/>
    <s v="ร้านที่1"/>
    <s v="ป******์"/>
    <s v="****** ตำบลหัวเรือ อำเภอเมืองอุบลราชธานี จังหวัดอุบลราชธานี 34000"/>
    <s v="34000"/>
    <s v="57"/>
    <s v="25/11/2025 09:26"/>
    <s v="-"/>
    <s v="SPX Express"/>
    <s v="Shopee"/>
    <s v="shopee"/>
    <s v=""/>
    <s v="TH252861598596A"/>
    <s v="25/11/2025 09:26"/>
  </r>
  <r>
    <x v="8"/>
    <x v="8"/>
    <n v="66.666666666666671"/>
    <n v="3"/>
    <x v="148"/>
    <n v="100"/>
    <n v="0"/>
    <s v="ร้านที่2"/>
    <s v="T***ee12"/>
    <s v="สมุทรปราการ"/>
    <s v="-"/>
    <s v=""/>
    <s v="25/11/2025 09:26"/>
    <s v="-"/>
    <s v="J&amp;T Express"/>
    <s v="Tiktok"/>
    <s v="tiktok"/>
    <s v=""/>
    <s v="766906658372"/>
    <s v="25/11/2025 09:26"/>
  </r>
  <r>
    <x v="3"/>
    <x v="3"/>
    <n v="33.333333333333336"/>
    <n v="3"/>
    <x v="149"/>
    <n v="100"/>
    <n v="0"/>
    <s v="ร้านที่2"/>
    <s v="น***"/>
    <s v="ชัยนาท"/>
    <s v="-"/>
    <s v=""/>
    <s v="25/11/2025 09:20"/>
    <s v="-"/>
    <s v="J&amp;T COD"/>
    <s v="Tiktok"/>
    <s v="จ่ายทีหลัง / COD"/>
    <s v=""/>
    <s v="766952113384"/>
    <s v="25/11/2025 09:20"/>
  </r>
  <r>
    <x v="2"/>
    <x v="2"/>
    <n v="66.666666666666671"/>
    <n v="9"/>
    <x v="150"/>
    <n v="300"/>
    <n v="0"/>
    <s v="ร้านที่2"/>
    <s v="W*** W** P*** Z** S***"/>
    <s v="เชียงราย"/>
    <s v="-"/>
    <s v=""/>
    <s v="25/11/2025 09:12"/>
    <s v="-"/>
    <s v="J&amp;T COD"/>
    <s v="Tiktok"/>
    <s v="จ่ายทีหลัง / COD"/>
    <s v=""/>
    <s v="766943039391"/>
    <s v="25/11/2025 09:12"/>
  </r>
  <r>
    <x v="14"/>
    <x v="15"/>
    <n v="10"/>
    <n v="20"/>
    <x v="151"/>
    <n v="197.78"/>
    <n v="0"/>
    <s v="ร้านที่1"/>
    <s v="สุ​วัฒนา​ สุว​รรณวัฒน์"/>
    <s v="110ช่างอากาศอุทิศ10แยก1-2-2_x000a__x000a_ดอนเมือง/ Don Mueangกรุงเทพมหานคร/ Bangkok_x000a_10210"/>
    <s v="10210"/>
    <s v="660929365439"/>
    <s v="25/11/2025 09:12"/>
    <s v="-"/>
    <s v="Kerry_dropoff"/>
    <s v="Lazada"/>
    <s v="lazada"/>
    <s v=""/>
    <s v="LEXPU0631958121"/>
    <s v="25/11/2025 09:12"/>
  </r>
  <r>
    <x v="6"/>
    <x v="6"/>
    <n v="78.5"/>
    <n v="2"/>
    <x v="152"/>
    <n v="137"/>
    <n v="0"/>
    <s v="ร้านที่1"/>
    <s v="น******ะ"/>
    <s v="****** ตำบลบ้านต๋อม อำเภอเมืองพะเยา จังหวัดพะเยา 56000"/>
    <s v="56000"/>
    <s v="62"/>
    <s v="25/11/2025 09:12"/>
    <s v="-"/>
    <s v="SPX Express"/>
    <s v="Shopee"/>
    <s v="shopee"/>
    <s v=""/>
    <s v="TH259933180689O"/>
    <s v="25/11/2025 09:11"/>
  </r>
  <r>
    <x v="2"/>
    <x v="2"/>
    <n v="33"/>
    <n v="10"/>
    <x v="153"/>
    <n v="335"/>
    <n v="0"/>
    <s v="ร้านที่2"/>
    <s v="เ***์น"/>
    <s v="เชียงราย"/>
    <s v="-"/>
    <s v=""/>
    <s v="25/11/2025 09:10"/>
    <s v="-"/>
    <s v="J&amp;T COD"/>
    <s v="Tiktok"/>
    <s v="จ่ายทีหลัง / COD"/>
    <s v=""/>
    <s v="766953935366"/>
    <s v="25/11/2025 09:10"/>
  </r>
  <r>
    <x v="5"/>
    <x v="22"/>
    <n v="80"/>
    <n v="2"/>
    <x v="154"/>
    <n v="195"/>
    <n v="35"/>
    <s v="ร้านที่1"/>
    <s v="ผู้รับณัฐพร จิตสุวรรณทยา"/>
    <s v="57/73 ม.1 มบ.โมดิวิลล่า ปิ่นเกล้า วงแหวน ต.ศาลากลาง อ.บางกรวย จ.นนทบุรี 11130"/>
    <s v="11130"/>
    <s v="0899282042"/>
    <s v="25/11/2025 08:56"/>
    <s v="raweewan5499@gmail.com"/>
    <s v="EMS"/>
    <s v="line_oa"/>
    <s v="กสิกร"/>
    <s v=""/>
    <s v="WB056940707TH"/>
    <s v="25/11/2025 09:03"/>
  </r>
  <r>
    <x v="8"/>
    <x v="8"/>
    <n v="66.666666666666671"/>
    <n v="3"/>
    <x v="155"/>
    <n v="100"/>
    <n v="0"/>
    <s v="ร้านที่2"/>
    <s v="B**"/>
    <s v="กรุงเทพฯ"/>
    <s v="-"/>
    <s v=""/>
    <s v="25/11/2025 09:03"/>
    <s v="-"/>
    <s v="J&amp;T Express"/>
    <s v="Tiktok"/>
    <s v="tiktok"/>
    <s v=""/>
    <s v="766927050374"/>
    <s v="25/11/2025 09:03"/>
  </r>
  <r>
    <x v="6"/>
    <x v="23"/>
    <n v="68"/>
    <n v="1"/>
    <x v="156"/>
    <n v="75"/>
    <n v="7"/>
    <s v="ร้านที่1"/>
    <s v="วณัญญา กระบิลสิงห์"/>
    <s v="69 ซ.ประขาขื่น 40 ถ ประขาชื่น แขวงวงศ์สว่าง_x000a__x000a_บางซื่อ/ Bang Sueกรุงเทพมหานคร/ Bangkok_x000a_10800"/>
    <s v="10800"/>
    <s v="660834255516"/>
    <s v="25/11/2025 09:16"/>
    <s v="-"/>
    <s v="Kerry_dropoff"/>
    <s v="Lazada"/>
    <s v="lazada"/>
    <s v=""/>
    <s v="LEXPU0631948900"/>
    <s v="25/11/2025 08:54"/>
  </r>
  <r>
    <x v="6"/>
    <x v="6"/>
    <n v="80"/>
    <n v="1"/>
    <x v="157"/>
    <n v="70"/>
    <n v="0"/>
    <s v="ร้านที่1"/>
    <s v="พ******์"/>
    <s v="******ยรูเบีย) แขวงพระโขนง แขวงพระโขนง เขตคลองเตย จังหวัดกรุงเทพมหานคร 10110"/>
    <s v="10110"/>
    <s v="33"/>
    <s v="25/11/2025 08:44"/>
    <s v="-"/>
    <s v="SPX Express"/>
    <s v="Shopee"/>
    <s v="shopee"/>
    <s v=""/>
    <s v="TH251941746010F"/>
    <s v="25/11/2025 08:43"/>
  </r>
  <r>
    <x v="3"/>
    <x v="3"/>
    <n v="33.333333333333336"/>
    <n v="3"/>
    <x v="158"/>
    <n v="100"/>
    <n v="0"/>
    <s v="ร้านที่2"/>
    <s v="บ***อง โ***ชัย ต***น"/>
    <s v="สระบุรี"/>
    <s v="-"/>
    <s v=""/>
    <s v="25/11/2025 08:41"/>
    <s v="-"/>
    <s v="J&amp;T Express"/>
    <s v="Tiktok"/>
    <s v="tiktok"/>
    <s v=""/>
    <s v="766957831393"/>
    <s v="25/11/2025 08:41"/>
  </r>
  <r>
    <x v="2"/>
    <x v="2"/>
    <n v="66.666666666666671"/>
    <n v="9"/>
    <x v="159"/>
    <n v="300"/>
    <n v="0"/>
    <s v="ร้านที่2"/>
    <s v="T***a A***"/>
    <s v="Tak"/>
    <s v="-"/>
    <s v=""/>
    <s v="25/11/2025 08:40"/>
    <s v="-"/>
    <s v="J&amp;T COD"/>
    <s v="Tiktok"/>
    <s v="จ่ายทีหลัง / COD"/>
    <s v=""/>
    <s v="766957633396"/>
    <s v="25/11/2025 08:40"/>
  </r>
  <r>
    <x v="10"/>
    <x v="11"/>
    <n v="139"/>
    <n v="1"/>
    <x v="160"/>
    <n v="326.99"/>
    <n v="0"/>
    <s v="ร้านที่2"/>
    <s v="น***รีย์  บ***หม"/>
    <s v="นนทบุรี"/>
    <s v="-"/>
    <s v=""/>
    <s v="25/11/2025 08:34"/>
    <s v="-"/>
    <s v="J&amp;T Express"/>
    <s v="Tiktok"/>
    <s v="tiktok"/>
    <s v=""/>
    <s v="766992565253"/>
    <s v="25/11/2025 08:34"/>
  </r>
  <r>
    <x v="12"/>
    <x v="12"/>
    <n v="139"/>
    <n v="1"/>
    <x v="160"/>
    <n v="326.99"/>
    <n v="0"/>
    <s v="ร้านที่2"/>
    <s v="น***รีย์  บ***หม"/>
    <s v="นนทบุรี"/>
    <s v="-"/>
    <s v=""/>
    <s v="25/11/2025 08:34"/>
    <s v="-"/>
    <s v="J&amp;T Express"/>
    <s v="Tiktok"/>
    <s v="tiktok"/>
    <s v=""/>
    <s v="766992565253"/>
    <s v="25/11/2025 08:34"/>
  </r>
  <r>
    <x v="7"/>
    <x v="13"/>
    <n v="139"/>
    <n v="1"/>
    <x v="160"/>
    <n v="326.99"/>
    <n v="0"/>
    <s v="ร้านที่2"/>
    <s v="น***รีย์  บ***หม"/>
    <s v="นนทบุรี"/>
    <s v="-"/>
    <s v=""/>
    <s v="25/11/2025 08:34"/>
    <s v="-"/>
    <s v="J&amp;T Express"/>
    <s v="Tiktok"/>
    <s v="tiktok"/>
    <s v=""/>
    <s v="766992565253"/>
    <s v="25/11/2025 08:34"/>
  </r>
  <r>
    <x v="13"/>
    <x v="14"/>
    <n v="139"/>
    <n v="1"/>
    <x v="160"/>
    <n v="326.99"/>
    <n v="0"/>
    <s v="ร้านที่2"/>
    <s v="น***รีย์  บ***หม"/>
    <s v="นนทบุรี"/>
    <s v="-"/>
    <s v=""/>
    <s v="25/11/2025 08:34"/>
    <s v="-"/>
    <s v="J&amp;T Express"/>
    <s v="Tiktok"/>
    <s v="tiktok"/>
    <s v=""/>
    <s v="766992565253"/>
    <s v="25/11/2025 08:34"/>
  </r>
  <r>
    <x v="3"/>
    <x v="3"/>
    <n v="40"/>
    <n v="10"/>
    <x v="161"/>
    <n v="395"/>
    <n v="0"/>
    <s v="ร้านที่2"/>
    <s v="ส***พ พ***ุ์สมบัติ"/>
    <s v="นครราชสีมา"/>
    <s v="-"/>
    <s v=""/>
    <s v="25/11/2025 08:33"/>
    <s v="-"/>
    <s v="J&amp;T Express"/>
    <s v="Tiktok"/>
    <s v="tiktok"/>
    <s v=""/>
    <s v="766912594243"/>
    <s v="25/11/2025 08:32"/>
  </r>
  <r>
    <x v="3"/>
    <x v="3"/>
    <n v="50"/>
    <n v="6"/>
    <x v="162"/>
    <n v="200"/>
    <n v="0"/>
    <s v="ร้านที่2"/>
    <s v="ท***าภรณ์"/>
    <s v="เทศบาลนครนครราชสีมา"/>
    <s v="-"/>
    <s v=""/>
    <s v="25/11/2025 08:27"/>
    <s v="-"/>
    <s v="J&amp;T COD"/>
    <s v="Tiktok"/>
    <s v="จ่ายทีหลัง / COD"/>
    <s v="รับ ฝอยทอง2 เนยนม2 มะพร้าวเผา1 มะพร้าวน้ำหอม1"/>
    <s v="766972876250"/>
    <s v="25/11/2025 08:27"/>
  </r>
  <r>
    <x v="6"/>
    <x v="6"/>
    <n v="66.333333333333329"/>
    <n v="6"/>
    <x v="163"/>
    <n v="450"/>
    <n v="0"/>
    <s v="ร้านที่1"/>
    <s v="ด******ง"/>
    <s v="******่ 6 ซอยเปรโต 3/4, ตำบลท่าข้าม, อำเภอสามพราน ตำบลท่าข้าม อำเภอสามพราน จังหวัดนครปฐม 73110"/>
    <s v="73110"/>
    <s v="04"/>
    <s v="25/11/2025 08:22"/>
    <s v="-"/>
    <s v="SPX Express"/>
    <s v="Shopee"/>
    <s v="shopee"/>
    <s v=""/>
    <s v="TH251725178631Y"/>
    <s v="25/11/2025 08:21"/>
  </r>
  <r>
    <x v="3"/>
    <x v="3"/>
    <n v="50"/>
    <n v="18"/>
    <x v="164"/>
    <n v="300"/>
    <n v="0"/>
    <s v="ร้านที่2"/>
    <s v="ก***ารัตน์ ผ***ชาติ"/>
    <s v="ระนอง"/>
    <s v="-"/>
    <s v=""/>
    <s v="25/11/2025 08:05"/>
    <s v="-"/>
    <s v="J&amp;T Express"/>
    <s v="Tiktok"/>
    <s v="tiktok"/>
    <s v=""/>
    <s v="766944274283"/>
    <s v="25/11/2025 08:05"/>
  </r>
  <r>
    <x v="8"/>
    <x v="8"/>
    <n v="66.666666666666671"/>
    <n v="3"/>
    <x v="165"/>
    <n v="100"/>
    <n v="0"/>
    <s v="ร้านที่2"/>
    <s v="ท***นียา อ***ิขจรรัตน์"/>
    <s v="ชลบุรี"/>
    <s v="-"/>
    <s v=""/>
    <s v="25/11/2025 07:50"/>
    <s v="-"/>
    <s v="J&amp;T Express"/>
    <s v="Tiktok"/>
    <s v="tiktok"/>
    <s v=""/>
    <s v="766902255361"/>
    <s v="25/11/2025 07:50"/>
  </r>
  <r>
    <x v="13"/>
    <x v="14"/>
    <n v="139"/>
    <n v="1"/>
    <x v="166"/>
    <n v="147"/>
    <n v="38"/>
    <s v="ร้านที่2"/>
    <s v="P***094958001948"/>
    <s v="ชลบุรี"/>
    <s v="-"/>
    <s v=""/>
    <s v="25/11/2025 07:32"/>
    <s v="-"/>
    <s v="J&amp;T COD"/>
    <s v="Tiktok"/>
    <s v="จ่ายทีหลัง / COD"/>
    <s v=""/>
    <s v="766982854234"/>
    <s v="25/11/2025 07:32"/>
  </r>
  <r>
    <x v="4"/>
    <x v="4"/>
    <n v="66"/>
    <n v="1"/>
    <x v="167"/>
    <n v="220"/>
    <n v="0"/>
    <s v="ร้านที่1"/>
    <s v="ช******ง"/>
    <s v="******ำมันครูคล้อย) ตำบลควนขนุน อำเภอควนขนุน จังหวัดพัทลุง 93110"/>
    <s v="93110"/>
    <s v="89"/>
    <s v="25/11/2025 07:26"/>
    <s v="-"/>
    <s v="Flash Express"/>
    <s v="Shopee"/>
    <s v="shopee"/>
    <s v=""/>
    <s v="TH740581CN2Y1A"/>
    <s v="25/11/2025 07:26"/>
  </r>
  <r>
    <x v="5"/>
    <x v="5"/>
    <n v="66"/>
    <n v="1"/>
    <x v="167"/>
    <n v="220"/>
    <n v="0"/>
    <s v="ร้านที่1"/>
    <s v="ช******ง"/>
    <s v="******ำมันครูคล้อย) ตำบลควนขนุน อำเภอควนขนุน จังหวัดพัทลุง 93110"/>
    <s v="93110"/>
    <s v="89"/>
    <s v="25/11/2025 07:26"/>
    <s v="-"/>
    <s v="Flash Express"/>
    <s v="Shopee"/>
    <s v="shopee"/>
    <s v=""/>
    <s v="TH740581CN2Y1A"/>
    <s v="25/11/2025 07:26"/>
  </r>
  <r>
    <x v="6"/>
    <x v="6"/>
    <n v="67"/>
    <n v="1"/>
    <x v="167"/>
    <n v="220"/>
    <n v="0"/>
    <s v="ร้านที่1"/>
    <s v="ช******ง"/>
    <s v="******ำมันครูคล้อย) ตำบลควนขนุน อำเภอควนขนุน จังหวัดพัทลุง 93110"/>
    <s v="93110"/>
    <s v="89"/>
    <s v="25/11/2025 07:26"/>
    <s v="-"/>
    <s v="Flash Express"/>
    <s v="Shopee"/>
    <s v="shopee"/>
    <s v=""/>
    <s v="TH740581CN2Y1A"/>
    <s v="25/11/2025 07:26"/>
  </r>
  <r>
    <x v="3"/>
    <x v="3"/>
    <n v="50"/>
    <n v="12"/>
    <x v="168"/>
    <n v="200"/>
    <n v="0"/>
    <s v="ร้านที่2"/>
    <s v="ว*** ส***ู"/>
    <s v="นครปฐม"/>
    <s v="-"/>
    <s v=""/>
    <s v="25/11/2025 07:11"/>
    <s v="-"/>
    <s v="J&amp;T COD"/>
    <s v="Tiktok"/>
    <s v="จ่ายทีหลัง / COD"/>
    <s v=""/>
    <s v="766916075295"/>
    <s v="25/11/2025 07:11"/>
  </r>
  <r>
    <x v="6"/>
    <x v="6"/>
    <n v="75"/>
    <n v="3"/>
    <x v="169"/>
    <n v="205"/>
    <n v="0"/>
    <s v="ร้านที่1"/>
    <s v="ค******ร"/>
    <s v="******ง)  ถ.เพชรเกษม ต.บางนอน ตำบลบางนอน อำเภอเมืองระนอง จังหวัดระนอง 85000"/>
    <s v="85000"/>
    <s v="23"/>
    <s v="25/11/2025 09:15"/>
    <s v="-"/>
    <s v="SPX Express"/>
    <s v="Shopee"/>
    <s v="shopee"/>
    <s v=""/>
    <s v="TH250344936443N"/>
    <s v="25/11/2025 06:34"/>
  </r>
  <r>
    <x v="3"/>
    <x v="3"/>
    <n v="33.333333333333336"/>
    <n v="3"/>
    <x v="170"/>
    <n v="100"/>
    <n v="0"/>
    <s v="ร้านที่2"/>
    <s v="จ***ภา"/>
    <s v="ระยอง"/>
    <s v="-"/>
    <s v=""/>
    <s v="26/11/2025 04:11"/>
    <s v="-"/>
    <s v="J&amp;T Express"/>
    <s v="Tiktok"/>
    <s v="tiktok"/>
    <s v=""/>
    <s v="766968115406"/>
    <s v="25/11/2025 06:23"/>
  </r>
  <r>
    <x v="3"/>
    <x v="3"/>
    <n v="50"/>
    <n v="6"/>
    <x v="171"/>
    <n v="100"/>
    <n v="0"/>
    <s v="ร้านที่2"/>
    <s v="ย***ิก"/>
    <s v="นครราชสีมา"/>
    <s v="-"/>
    <s v=""/>
    <s v="25/11/2025 06:22"/>
    <s v="-"/>
    <s v="J&amp;T COD"/>
    <s v="Tiktok"/>
    <s v="จ่ายทีหลัง / COD"/>
    <s v=""/>
    <s v="766852653814"/>
    <s v="25/11/2025 06:22"/>
  </r>
  <r>
    <x v="7"/>
    <x v="7"/>
    <n v="98.2"/>
    <n v="1"/>
    <x v="172"/>
    <n v="98.2"/>
    <n v="0"/>
    <s v="ร้านที่1"/>
    <s v="อมรมนต์ นวลศิริ"/>
    <s v="11/1 ม.2  · กลางดง/ Klang Dong_x000a__x000a_ทุ่งเสลี่ยม/ Thung Saliamสุโขทัย/ Sukhothai_x000a_64150"/>
    <s v="64150"/>
    <s v="660996250843"/>
    <s v="25/11/2025 06:17"/>
    <s v="-"/>
    <s v="Kerry_dropoff"/>
    <s v="Lazada"/>
    <s v="lazada"/>
    <s v=""/>
    <s v="TH6009816VW85E"/>
    <s v="25/11/2025 06:17"/>
  </r>
  <r>
    <x v="3"/>
    <x v="3"/>
    <n v="50"/>
    <n v="6"/>
    <x v="173"/>
    <n v="200"/>
    <n v="0"/>
    <s v="ร้านที่2"/>
    <s v="เ***ลักษณ์ บ***อด"/>
    <s v="ปทุมธานี"/>
    <s v="-"/>
    <s v=""/>
    <s v="25/11/2025 05:37"/>
    <s v="-"/>
    <s v="J&amp;T COD"/>
    <s v="Tiktok"/>
    <s v="จ่ายทีหลัง / COD"/>
    <s v=""/>
    <s v="766802353866"/>
    <s v="25/11/2025 05:37"/>
  </r>
  <r>
    <x v="3"/>
    <x v="3"/>
    <n v="33.333333333333336"/>
    <n v="3"/>
    <x v="174"/>
    <n v="100"/>
    <n v="0"/>
    <s v="ร้านที่2"/>
    <s v="ส***ญญา เ***ปรีชา"/>
    <s v="นครปฐม"/>
    <s v="-"/>
    <s v=""/>
    <s v="25/11/2025 05:36"/>
    <s v="-"/>
    <s v="J&amp;T COD"/>
    <s v="Tiktok"/>
    <s v="จ่ายทีหลัง / COD"/>
    <s v=""/>
    <s v="766845773820"/>
    <s v="25/11/2025 05:36"/>
  </r>
  <r>
    <x v="2"/>
    <x v="2"/>
    <n v="66.666666666666671"/>
    <n v="3"/>
    <x v="175"/>
    <n v="100"/>
    <n v="0"/>
    <s v="ร้านที่2"/>
    <s v="พ***นท์"/>
    <s v="กาฬสินธุ์"/>
    <s v="-"/>
    <s v=""/>
    <s v="25/11/2025 04:12"/>
    <s v="-"/>
    <s v="J&amp;T Express"/>
    <s v="Tiktok"/>
    <s v="tiktok"/>
    <s v=""/>
    <s v="766856491844"/>
    <s v="25/11/2025 04:17"/>
  </r>
  <r>
    <x v="3"/>
    <x v="3"/>
    <n v="50"/>
    <n v="6"/>
    <x v="176"/>
    <n v="100"/>
    <n v="0"/>
    <s v="ร้านที่2"/>
    <s v="น***ุมาลี เ***องรักษา"/>
    <s v="นครพนม"/>
    <s v="-"/>
    <s v=""/>
    <s v="25/11/2025 03:50"/>
    <s v="-"/>
    <s v="J&amp;T Express"/>
    <s v="Tiktok"/>
    <s v="tiktok"/>
    <s v=""/>
    <s v="766877759863"/>
    <s v="25/11/2025 03:50"/>
  </r>
  <r>
    <x v="1"/>
    <x v="1"/>
    <n v="54.5"/>
    <n v="2"/>
    <x v="177"/>
    <n v="79"/>
    <n v="7"/>
    <s v="ร้านที่1"/>
    <s v="Nooknik"/>
    <s v="ร้านขายของชำติดร้านนายเด่น ก๋วยเตี๋ยวไก่มะระ หนองหิน 182/2 ม.1 · หนองหิน/ Nong Hin_x000a__x000a_หนองหิน/ Nong Hinเลย/ Loei_x000a_42190"/>
    <s v="42190"/>
    <s v="660961149985"/>
    <s v="25/11/2025 02:50"/>
    <s v="-"/>
    <s v="Kerry_dropoff"/>
    <s v="Lazada"/>
    <s v="lazada"/>
    <s v=""/>
    <s v="TH3915816SJQ2B"/>
    <s v="25/11/2025 02:50"/>
  </r>
  <r>
    <x v="11"/>
    <x v="10"/>
    <n v="14"/>
    <n v="1"/>
    <x v="178"/>
    <n v="10"/>
    <n v="0"/>
    <s v="ร้านที่1"/>
    <s v="จ******​"/>
    <s v="******บลม่วงค่อม ตำบลม่วงค่อม อำเภอชัยบาดาล จังหวัดลพบุรี 15230"/>
    <s v="15230"/>
    <s v="49"/>
    <s v="25/11/2025 03:08"/>
    <s v="-"/>
    <s v="SPX Express"/>
    <s v="Shopee"/>
    <s v="shopee"/>
    <s v=""/>
    <s v="TH252937417014Y"/>
    <s v="25/11/2025 02:38"/>
  </r>
  <r>
    <x v="11"/>
    <x v="10"/>
    <n v="14"/>
    <n v="1"/>
    <x v="179"/>
    <n v="10"/>
    <n v="0"/>
    <s v="ร้านที่1"/>
    <s v="น******์"/>
    <s v="******บ้านโคกสะอาด ตำบลม่วงค่อม ตำบลม่วงค่อม อำเภอชัยบาดาล จังหวัดลพบุรี 15230"/>
    <s v="15230"/>
    <s v="36"/>
    <s v="25/11/2025 03:06"/>
    <s v="-"/>
    <s v="SPX Express"/>
    <s v="Shopee"/>
    <s v="shopee"/>
    <s v=""/>
    <s v="TH254303291017T"/>
    <s v="25/11/2025 02:36"/>
  </r>
  <r>
    <x v="20"/>
    <x v="24"/>
    <n v="49"/>
    <n v="1"/>
    <x v="180"/>
    <n v="84"/>
    <n v="35"/>
    <s v="ร้านที่2"/>
    <s v="เ******ง"/>
    <s v="******งเสาธง ตำบลบางเสาธง อำเภอบางเสาธง จังหวัดสมุทรปราการ 10570"/>
    <s v="10570"/>
    <s v="31"/>
    <s v="25/11/2025 02:25"/>
    <s v="-"/>
    <s v="Flash Express"/>
    <s v="Shopee"/>
    <s v="shopee"/>
    <s v=""/>
    <s v="TH0206818GAJ8A1"/>
    <s v="25/11/2025 02:25"/>
  </r>
  <r>
    <x v="3"/>
    <x v="3"/>
    <n v="50"/>
    <n v="6"/>
    <x v="181"/>
    <n v="200"/>
    <n v="0"/>
    <s v="ร้านที่2"/>
    <s v="ป***า ค***ย้ม"/>
    <s v="นครราชสีมา"/>
    <s v="-"/>
    <s v=""/>
    <s v="25/11/2025 02:12"/>
    <s v="-"/>
    <s v="J&amp;T COD"/>
    <s v="Tiktok"/>
    <s v="จ่ายทีหลัง / COD"/>
    <s v=""/>
    <s v="766844047896"/>
    <s v="25/11/2025 02:12"/>
  </r>
  <r>
    <x v="6"/>
    <x v="6"/>
    <n v="85"/>
    <n v="20"/>
    <x v="182"/>
    <n v="1409"/>
    <n v="97"/>
    <s v="ร้านที่1"/>
    <s v="ปิยะศักดิ์  ศรีธวัชพงศ์"/>
    <s v="98/307  หมู่ 9  หมู่บ้านร่มรื่นการ์เด้นวิลล์  ต.เชียงรากน้อย_x000a__x000a_บางปะอิน/ Bang Pa-inพระนครศรีอยุธยา/ Phra Nakhon Si Ayutthaya_x000a_13180"/>
    <s v="13180"/>
    <s v="660818516458"/>
    <s v="25/11/2025 01:35"/>
    <s v="-"/>
    <s v="Kerry_dropoff"/>
    <s v="Lazada"/>
    <s v="lazada"/>
    <s v=""/>
    <s v="LEXPU0631614347"/>
    <s v="25/11/2025 01:35"/>
  </r>
  <r>
    <x v="6"/>
    <x v="6"/>
    <n v="75"/>
    <n v="3"/>
    <x v="183"/>
    <n v="205"/>
    <n v="0"/>
    <s v="ร้านที่1"/>
    <s v="ถ******ย"/>
    <s v="******ณานิคม สกลนคร ตำบลไร่ อำเภอพรรณานิคม จังหวัดสกลนคร 47130"/>
    <s v="47130"/>
    <s v="45"/>
    <s v="25/11/2025 01:27"/>
    <s v="-"/>
    <s v="SPX Express"/>
    <s v="Shopee"/>
    <s v="shopee"/>
    <s v=""/>
    <s v="TH2501577714483"/>
    <s v="25/11/2025 01:27"/>
  </r>
  <r>
    <x v="13"/>
    <x v="14"/>
    <n v="139"/>
    <n v="1"/>
    <x v="184"/>
    <n v="118.99"/>
    <n v="10"/>
    <s v="ร้านที่2"/>
    <s v="ก***นา แ***า"/>
    <s v="จันทบุรี"/>
    <s v="-"/>
    <s v=""/>
    <s v="25/11/2025 01:21"/>
    <s v="-"/>
    <s v="J&amp;T COD"/>
    <s v="Tiktok"/>
    <s v="จ่ายทีหลัง / COD"/>
    <s v=""/>
    <s v="766811720894"/>
    <s v="25/11/2025 01:24"/>
  </r>
  <r>
    <x v="13"/>
    <x v="14"/>
    <n v="139"/>
    <n v="1"/>
    <x v="185"/>
    <n v="118.99"/>
    <n v="10"/>
    <s v="ร้านที่2"/>
    <s v="ก***นา แ***า"/>
    <s v="จันทบุรี"/>
    <s v="-"/>
    <s v=""/>
    <s v="25/11/2025 01:20"/>
    <s v="-"/>
    <s v="J&amp;T COD"/>
    <s v="Tiktok"/>
    <s v="จ่ายทีหลัง / COD"/>
    <s v=""/>
    <s v="766834129880"/>
    <s v="25/11/2025 01:24"/>
  </r>
  <r>
    <x v="2"/>
    <x v="2"/>
    <n v="33"/>
    <n v="10"/>
    <x v="186"/>
    <n v="322.06"/>
    <n v="0"/>
    <s v="ร้านที่2"/>
    <s v="ป***์ชราพร เ***นไธสง"/>
    <s v="เทศบาลเมืองบุรีรัมย์"/>
    <s v="-"/>
    <s v=""/>
    <s v="25/11/2025 00:52"/>
    <s v="-"/>
    <s v="J&amp;T COD"/>
    <s v="Tiktok"/>
    <s v="จ่ายทีหลัง / COD"/>
    <s v=""/>
    <s v="766845898836"/>
    <s v="25/11/2025 00:52"/>
  </r>
  <r>
    <x v="3"/>
    <x v="3"/>
    <n v="33.333333333333336"/>
    <n v="3"/>
    <x v="187"/>
    <n v="100"/>
    <n v="0"/>
    <s v="ร้านที่2"/>
    <s v="อ***ิท"/>
    <s v="กรุงเทพฯ"/>
    <s v="-"/>
    <s v=""/>
    <s v="25/11/2025 00:31"/>
    <s v="-"/>
    <s v="J&amp;T COD"/>
    <s v="Tiktok"/>
    <s v="จ่ายทีหลัง / COD"/>
    <s v=""/>
    <s v="766881864873"/>
    <s v="25/11/2025 00:31"/>
  </r>
  <r>
    <x v="11"/>
    <x v="10"/>
    <n v="13"/>
    <n v="1"/>
    <x v="188"/>
    <n v="19"/>
    <n v="10"/>
    <s v="ร้านที่1"/>
    <s v="ส******์"/>
    <s v="******ศึกษา แขวงถนนนครไชยศรี แขวงถนนนครไชยศรี เขตดุสิต จังหวัดกรุงเทพมหานคร 10300"/>
    <s v="10300"/>
    <s v="47"/>
    <s v="25/11/2025 00:09"/>
    <s v="-"/>
    <s v="SPX Express"/>
    <s v="Shopee"/>
    <s v="shopee"/>
    <s v=""/>
    <s v="TH253777154147I"/>
    <s v="25/11/2025 00:09"/>
  </r>
</pivotCacheRecords>
</file>

<file path=xl/pivotCache/pivotCacheRecords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9">
  <r>
    <x v="0"/>
    <x v="0"/>
    <n v="139"/>
    <n v="2"/>
    <s v="GCJ65"/>
    <n v="249.98"/>
    <n v="32"/>
    <s v="ร้านที่2"/>
    <s v="ร***เฮงธนกิจ"/>
    <s v="ศรีสะเกษ"/>
    <s v="-"/>
    <s v=""/>
    <s v="24/11/2025 23:50"/>
    <s v="-"/>
    <s v="J&amp;T COD"/>
    <s v="Tiktok"/>
    <s v="จ่ายทีหลัง / COD"/>
    <s v=""/>
    <s v="766836923893"/>
    <s v="24/11/2025 23:51"/>
  </r>
  <r>
    <x v="1"/>
    <x v="1"/>
    <n v="13"/>
    <n v="1"/>
    <s v="GCJ63"/>
    <n v="13"/>
    <n v="0"/>
    <s v="ร้านที่1"/>
    <s v="โ**ก"/>
    <s v="****** อำเภอบางปะอิน ตำบลขนอนหลวง อำเภอบางปะอิน จังหวัดพระนครศรีอยุธยา 13160"/>
    <s v="13160"/>
    <s v="59"/>
    <s v="25/11/2025 00:21"/>
    <s v="-"/>
    <s v="SPX Express"/>
    <s v="Shopee"/>
    <s v="shopee"/>
    <s v=""/>
    <s v="TH258081600110Z"/>
    <s v="24/11/2025 23:44"/>
  </r>
  <r>
    <x v="2"/>
    <x v="2"/>
    <n v="33.333333333333336"/>
    <n v="3"/>
    <s v="GCJ62"/>
    <n v="100"/>
    <n v="0"/>
    <s v="ร้านที่2"/>
    <s v="น***ฉัตร โ***์น้อย"/>
    <s v="สุพรรณบุรี"/>
    <s v="-"/>
    <s v=""/>
    <s v="24/11/2025 23:38"/>
    <s v="-"/>
    <s v="Flash Express Thailand COD"/>
    <s v="Tiktok"/>
    <s v="จ่ายทีหลัง / COD"/>
    <s v=""/>
    <s v="THT14012A8B3T7Z"/>
    <s v="24/11/2025 23:38"/>
  </r>
  <r>
    <x v="3"/>
    <x v="3"/>
    <n v="101.17"/>
    <n v="1"/>
    <s v="GCJ61"/>
    <n v="101.17"/>
    <n v="0"/>
    <s v="ร้านที่1"/>
    <s v="นายพรชัย วุฒิปัญญาเลิศ"/>
    <s v="119/16. ม.1 ถ.โรจนะ4 ต.ธนู_x000a__x000a_อุทัย/ Uthaiพระนครศรีอยุธยา/ Phra Nakhon Si Ayutthaya_x000a_13000"/>
    <s v="13000"/>
    <s v="660818562390"/>
    <s v="24/11/2025 23:18"/>
    <s v="-"/>
    <s v="Kerry_dropoff"/>
    <s v="Lazada"/>
    <s v="lazada"/>
    <s v=""/>
    <s v="LEXPU0631573023"/>
    <s v="24/11/2025 23:18"/>
  </r>
  <r>
    <x v="2"/>
    <x v="2"/>
    <n v="33.333333333333336"/>
    <n v="3"/>
    <s v="GCJ60"/>
    <n v="138"/>
    <n v="38"/>
    <s v="ร้านที่2"/>
    <s v="ก***ิการ์ จ***ร์นวล"/>
    <s v="นครศรีธรรมราช"/>
    <s v="-"/>
    <s v=""/>
    <s v="24/11/2025 22:56"/>
    <s v="-"/>
    <s v="J&amp;T COD"/>
    <s v="Tiktok"/>
    <s v="จ่ายทีหลัง / COD"/>
    <s v=""/>
    <s v="766852882810"/>
    <s v="24/11/2025 22:56"/>
  </r>
  <r>
    <x v="2"/>
    <x v="2"/>
    <n v="33.333333333333336"/>
    <n v="3"/>
    <s v="GCJ59"/>
    <n v="100"/>
    <n v="0"/>
    <s v="ร้านที่2"/>
    <s v="อ***"/>
    <s v="เชียงใหม่"/>
    <s v="-"/>
    <s v=""/>
    <s v="24/11/2025 22:54"/>
    <s v="-"/>
    <s v="Flash Express Thailand COD"/>
    <s v="Tiktok"/>
    <s v="จ่ายทีหลัง / COD"/>
    <s v=""/>
    <s v="THT47072A8B1R5Z"/>
    <s v="24/11/2025 22:54"/>
  </r>
  <r>
    <x v="2"/>
    <x v="2"/>
    <n v="65"/>
    <n v="9"/>
    <s v="GCJ58"/>
    <n v="310"/>
    <n v="0"/>
    <s v="ร้านที่2"/>
    <s v="S***ah Y***an"/>
    <s v="สตูล"/>
    <s v="-"/>
    <s v=""/>
    <s v="24/11/2025 22:40"/>
    <s v="-"/>
    <s v="J&amp;T COD"/>
    <s v="Tiktok"/>
    <s v="จ่ายทีหลัง / COD"/>
    <s v=""/>
    <s v="766821349873"/>
    <s v="24/11/2025 22:40"/>
  </r>
  <r>
    <x v="2"/>
    <x v="2"/>
    <n v="33.333333333333336"/>
    <n v="3"/>
    <s v="GCJ57"/>
    <n v="100"/>
    <n v="0"/>
    <s v="ร้านที่2"/>
    <s v="ส***ภรณ์  น***วราพนิชกุล"/>
    <s v="ชลบุรี"/>
    <s v="-"/>
    <s v=""/>
    <s v="24/11/2025 22:32"/>
    <s v="-"/>
    <s v="J&amp;T COD"/>
    <s v="Tiktok"/>
    <s v="จ่ายทีหลัง / COD"/>
    <s v=""/>
    <s v="766835261861"/>
    <s v="24/11/2025 22:33"/>
  </r>
  <r>
    <x v="2"/>
    <x v="2"/>
    <n v="50"/>
    <n v="6"/>
    <s v="GCJ56"/>
    <n v="200"/>
    <n v="0"/>
    <s v="ร้านที่2"/>
    <s v="ธ***  แ***ุข"/>
    <s v="ระยอง"/>
    <s v="-"/>
    <s v=""/>
    <s v="24/11/2025 22:12"/>
    <s v="-"/>
    <s v="J&amp;T Express"/>
    <s v="Tiktok"/>
    <s v="tiktok"/>
    <s v=""/>
    <s v="766847457880"/>
    <s v="24/11/2025 22:12"/>
  </r>
  <r>
    <x v="2"/>
    <x v="2"/>
    <n v="50"/>
    <n v="6"/>
    <s v="GCJ55"/>
    <n v="200"/>
    <n v="0"/>
    <s v="ร้านที่2"/>
    <s v="น***รา"/>
    <s v="กรุงเทพมหานคร"/>
    <s v="-"/>
    <s v=""/>
    <s v="24/11/2025 22:10"/>
    <s v="-"/>
    <s v="J&amp;T COD"/>
    <s v="Tiktok"/>
    <s v="จ่ายทีหลัง / COD"/>
    <s v=""/>
    <s v="766804156845"/>
    <s v="24/11/2025 22:10"/>
  </r>
  <r>
    <x v="4"/>
    <x v="4"/>
    <n v="33"/>
    <n v="10"/>
    <s v="GCJ54"/>
    <n v="335"/>
    <n v="0"/>
    <s v="ร้านที่2"/>
    <s v="บ***า บ***ัน"/>
    <s v="สุโขทัย"/>
    <s v="-"/>
    <s v=""/>
    <s v="24/11/2025 22:00"/>
    <s v="-"/>
    <s v="J&amp;T COD"/>
    <s v="Tiktok"/>
    <s v="จ่ายทีหลัง / COD"/>
    <s v=""/>
    <s v="766871399884"/>
    <s v="24/11/2025 22:00"/>
  </r>
  <r>
    <x v="5"/>
    <x v="5"/>
    <n v="66.666666666666671"/>
    <n v="9"/>
    <s v="GCJ53"/>
    <n v="300"/>
    <n v="0"/>
    <s v="ร้านที่2"/>
    <s v="บ***า บ***ัน"/>
    <s v="สุโขทัย"/>
    <s v="-"/>
    <s v=""/>
    <s v="24/11/2025 21:59"/>
    <s v="-"/>
    <s v="J&amp;T COD"/>
    <s v="Tiktok"/>
    <s v="จ่ายทีหลัง / COD"/>
    <s v=""/>
    <s v="766893881891"/>
    <s v="24/11/2025 22:00"/>
  </r>
  <r>
    <x v="6"/>
    <x v="6"/>
    <n v="79"/>
    <n v="1"/>
    <s v="GCJ52"/>
    <n v="79"/>
    <n v="0"/>
    <s v="ร้านที่1"/>
    <s v="แ******)"/>
    <s v="******แขวงท่าข้าม แขวงท่าข้าม เขตบางขุนเทียน จังหวัดกรุงเทพมหานคร 10150"/>
    <s v="10150"/>
    <s v="45"/>
    <s v="24/11/2025 21:51"/>
    <s v="-"/>
    <s v="SPX Express"/>
    <s v="Shopee"/>
    <s v="shopee"/>
    <s v=""/>
    <s v="TH2507287083843"/>
    <s v="24/11/2025 21:51"/>
  </r>
  <r>
    <x v="2"/>
    <x v="2"/>
    <n v="50"/>
    <n v="6"/>
    <s v="GCJ51"/>
    <n v="200"/>
    <n v="0"/>
    <s v="ร้านที่2"/>
    <s v="จ***นา ศ***นมธร"/>
    <s v="กรุงเทพฯ"/>
    <s v="-"/>
    <s v=""/>
    <s v="24/11/2025 21:37"/>
    <s v="-"/>
    <s v="J&amp;T Express"/>
    <s v="Tiktok"/>
    <s v="tiktok"/>
    <s v=""/>
    <s v="766803642905"/>
    <s v="24/11/2025 21:37"/>
  </r>
  <r>
    <x v="2"/>
    <x v="2"/>
    <n v="33.333333333333336"/>
    <n v="3"/>
    <s v="GCJ50"/>
    <n v="100"/>
    <n v="0"/>
    <s v="ร้านที่2"/>
    <s v="ช***ญา ส***พรนิธิ"/>
    <s v="สมุทรปราการ"/>
    <s v="-"/>
    <s v=""/>
    <s v="25/11/2025 15:55"/>
    <s v="-"/>
    <s v="J&amp;T Express"/>
    <s v="Tiktok"/>
    <s v="tiktok"/>
    <s v=""/>
    <s v="766927213334"/>
    <s v="24/11/2025 21:36"/>
  </r>
  <r>
    <x v="6"/>
    <x v="6"/>
    <n v="116"/>
    <n v="1"/>
    <s v="GCJ49"/>
    <n v="199"/>
    <n v="0"/>
    <s v="ร้านที่2"/>
    <s v="ม***วี ภ***พันธุ์ภิญโญ"/>
    <s v="ขอนแก่น"/>
    <s v="-"/>
    <s v=""/>
    <s v="24/11/2025 21:27"/>
    <s v="-"/>
    <s v="J&amp;T Express"/>
    <s v="Tiktok"/>
    <s v="tiktok"/>
    <s v=""/>
    <s v="766821386870"/>
    <s v="24/11/2025 21:26"/>
  </r>
  <r>
    <x v="3"/>
    <x v="7"/>
    <n v="163"/>
    <n v="1"/>
    <s v="GCJ49"/>
    <n v="199"/>
    <n v="0"/>
    <s v="ร้านที่2"/>
    <s v="ม***วี ภ***พันธุ์ภิญโญ"/>
    <s v="ขอนแก่น"/>
    <s v="-"/>
    <s v=""/>
    <s v="24/11/2025 21:27"/>
    <s v="-"/>
    <s v="J&amp;T Express"/>
    <s v="Tiktok"/>
    <s v="tiktok"/>
    <s v=""/>
    <s v="766821386870"/>
    <s v="24/11/2025 21:26"/>
  </r>
  <r>
    <x v="5"/>
    <x v="5"/>
    <n v="66.666666666666671"/>
    <n v="3"/>
    <s v="GCJ48"/>
    <n v="100"/>
    <n v="0"/>
    <s v="ร้านที่2"/>
    <s v="ส***รีย์ แ***หลวง ก*** โ** 0***989154"/>
    <s v="อุบลราชธานี"/>
    <s v="-"/>
    <s v=""/>
    <s v="24/11/2025 21:24"/>
    <s v="-"/>
    <s v="J&amp;T Express"/>
    <s v="Tiktok"/>
    <s v="tiktok"/>
    <s v=""/>
    <s v="766845317910"/>
    <s v="24/11/2025 21:24"/>
  </r>
  <r>
    <x v="7"/>
    <x v="8"/>
    <n v="139"/>
    <n v="1"/>
    <s v="GCJ47"/>
    <n v="109"/>
    <n v="0"/>
    <s v="ร้านที่2"/>
    <s v="u***2390916557762"/>
    <s v="นครราชสีมา"/>
    <s v="-"/>
    <s v=""/>
    <s v="24/11/2025 21:16"/>
    <s v="-"/>
    <s v="J&amp;T COD"/>
    <s v="Tiktok"/>
    <s v="จ่ายทีหลัง / COD"/>
    <s v=""/>
    <s v="766830425863"/>
    <s v="24/11/2025 21:16"/>
  </r>
  <r>
    <x v="2"/>
    <x v="2"/>
    <n v="50"/>
    <n v="6"/>
    <s v="GCJ46"/>
    <n v="200"/>
    <n v="0"/>
    <s v="ร้านที่2"/>
    <s v="ธ***ย"/>
    <s v="สระบุรี"/>
    <s v="-"/>
    <s v=""/>
    <s v="24/11/2025 21:13"/>
    <s v="-"/>
    <s v="J&amp;T COD"/>
    <s v="Tiktok"/>
    <s v="จ่ายทีหลัง / COD"/>
    <s v=""/>
    <s v="766848855835"/>
    <s v="24/11/2025 21:13"/>
  </r>
  <r>
    <x v="4"/>
    <x v="4"/>
    <n v="33"/>
    <n v="10"/>
    <s v="GCJ45"/>
    <n v="335"/>
    <n v="0"/>
    <s v="ร้านที่2"/>
    <s v="T***hi"/>
    <s v="ชัยนาท"/>
    <s v="-"/>
    <s v=""/>
    <s v="24/11/2025 21:07"/>
    <s v="-"/>
    <s v="J&amp;T COD"/>
    <s v="Tiktok"/>
    <s v="จ่ายทีหลัง / COD"/>
    <s v=""/>
    <s v="766829281890"/>
    <s v="24/11/2025 21:11"/>
  </r>
  <r>
    <x v="5"/>
    <x v="5"/>
    <n v="66.666666666666671"/>
    <n v="6"/>
    <s v="GCJ43"/>
    <n v="310"/>
    <n v="10"/>
    <s v="ร้านที่2"/>
    <s v="บ***ร น***วา"/>
    <s v="หนองคาย"/>
    <s v="-"/>
    <s v=""/>
    <s v="24/11/2025 21:04"/>
    <s v="-"/>
    <s v="J&amp;T Express"/>
    <s v="Tiktok"/>
    <s v="tiktok"/>
    <s v=""/>
    <s v="766895681893"/>
    <s v="24/11/2025 21:04"/>
  </r>
  <r>
    <x v="5"/>
    <x v="5"/>
    <n v="66.666666666666671"/>
    <n v="3"/>
    <s v="GCJ43"/>
    <n v="310"/>
    <n v="10"/>
    <s v="ร้านที่2"/>
    <s v="บ***ร น***วา"/>
    <s v="หนองคาย"/>
    <s v="-"/>
    <s v=""/>
    <s v="24/11/2025 21:04"/>
    <s v="-"/>
    <s v="J&amp;T Express"/>
    <s v="Tiktok"/>
    <s v="tiktok"/>
    <s v=""/>
    <s v="766895681893"/>
    <s v="24/11/2025 21:04"/>
  </r>
  <r>
    <x v="2"/>
    <x v="2"/>
    <n v="33.333333333333336"/>
    <n v="3"/>
    <s v="GCJ42"/>
    <n v="100"/>
    <n v="0"/>
    <s v="ร้านที่2"/>
    <s v="พ***า ล***าทิน"/>
    <s v="กรุงเทพฯ"/>
    <s v="-"/>
    <s v=""/>
    <s v="24/11/2025 21:03"/>
    <s v="-"/>
    <s v="J&amp;T Express"/>
    <s v="Tiktok"/>
    <s v="tiktok"/>
    <s v=""/>
    <s v="766818574815"/>
    <s v="24/11/2025 21:03"/>
  </r>
  <r>
    <x v="2"/>
    <x v="2"/>
    <n v="50"/>
    <n v="6"/>
    <s v="GCJ41"/>
    <n v="238"/>
    <n v="38"/>
    <s v="ร้านที่2"/>
    <s v="บ***ร น***วา"/>
    <s v="หนองคาย"/>
    <s v="-"/>
    <s v=""/>
    <s v="24/11/2025 20:59"/>
    <s v="-"/>
    <s v="J&amp;T Express"/>
    <s v="Tiktok"/>
    <s v="tiktok"/>
    <s v=""/>
    <s v="766837754874"/>
    <s v="24/11/2025 20:58"/>
  </r>
  <r>
    <x v="2"/>
    <x v="2"/>
    <n v="50"/>
    <n v="6"/>
    <s v="GCJ39"/>
    <n v="200"/>
    <n v="0"/>
    <s v="ร้านที่2"/>
    <s v="ส***กา  เ***งเกิด"/>
    <s v="เพชรบูรณ์"/>
    <s v="-"/>
    <s v=""/>
    <s v="24/11/2025 20:51"/>
    <s v="-"/>
    <s v="J&amp;T COD"/>
    <s v="Tiktok"/>
    <s v="จ่ายทีหลัง / COD"/>
    <s v=""/>
    <s v="766859355872"/>
    <s v="24/11/2025 20:51"/>
  </r>
  <r>
    <x v="4"/>
    <x v="4"/>
    <n v="33"/>
    <n v="10"/>
    <s v="GCJ38"/>
    <n v="335"/>
    <n v="0"/>
    <s v="ร้านที่2"/>
    <s v="ส***าณี  ผ***ใส"/>
    <s v="ประจวบคีรีขันธ์"/>
    <s v="-"/>
    <s v=""/>
    <s v="24/11/2025 20:51"/>
    <s v="-"/>
    <s v="J&amp;T COD"/>
    <s v="Tiktok"/>
    <s v="จ่ายทีหลัง / COD"/>
    <s v=""/>
    <s v="766803798880"/>
    <s v="24/11/2025 20:51"/>
  </r>
  <r>
    <x v="2"/>
    <x v="2"/>
    <n v="33.333333333333336"/>
    <n v="6"/>
    <s v="GCJ37"/>
    <n v="200"/>
    <n v="0"/>
    <s v="ร้านที่2"/>
    <s v="ส***าณี  ผ***ใส"/>
    <s v="ประจวบคีรีขันธ์"/>
    <s v="-"/>
    <s v=""/>
    <s v="24/11/2025 20:47"/>
    <s v="-"/>
    <s v="J&amp;T COD"/>
    <s v="Tiktok"/>
    <s v="จ่ายทีหลัง / COD"/>
    <s v=""/>
    <s v="766895358854"/>
    <s v="24/11/2025 20:47"/>
  </r>
  <r>
    <x v="7"/>
    <x v="8"/>
    <n v="139"/>
    <n v="1"/>
    <s v="GCJ36"/>
    <n v="326.99"/>
    <n v="0"/>
    <s v="ร้านที่2"/>
    <s v="c***chi c***a"/>
    <s v="นครราชสีมา"/>
    <s v="-"/>
    <s v=""/>
    <s v="24/11/2025 20:47"/>
    <s v="-"/>
    <s v="J&amp;T COD"/>
    <s v="Tiktok"/>
    <s v="จ่ายทีหลัง / COD"/>
    <s v=""/>
    <s v="766820513863"/>
    <s v="24/11/2025 20:47"/>
  </r>
  <r>
    <x v="0"/>
    <x v="0"/>
    <n v="139"/>
    <n v="1"/>
    <s v="GCJ36"/>
    <n v="326.99"/>
    <n v="0"/>
    <s v="ร้านที่2"/>
    <s v="c***chi c***a"/>
    <s v="นครราชสีมา"/>
    <s v="-"/>
    <s v=""/>
    <s v="24/11/2025 20:47"/>
    <s v="-"/>
    <s v="J&amp;T COD"/>
    <s v="Tiktok"/>
    <s v="จ่ายทีหลัง / COD"/>
    <s v=""/>
    <s v="766820513863"/>
    <s v="24/11/2025 20:47"/>
  </r>
  <r>
    <x v="3"/>
    <x v="7"/>
    <n v="139"/>
    <n v="1"/>
    <s v="GCJ36"/>
    <n v="326.99"/>
    <n v="0"/>
    <s v="ร้านที่2"/>
    <s v="c***chi c***a"/>
    <s v="นครราชสีมา"/>
    <s v="-"/>
    <s v=""/>
    <s v="24/11/2025 20:47"/>
    <s v="-"/>
    <s v="J&amp;T COD"/>
    <s v="Tiktok"/>
    <s v="จ่ายทีหลัง / COD"/>
    <s v=""/>
    <s v="766820513863"/>
    <s v="24/11/2025 20:47"/>
  </r>
  <r>
    <x v="8"/>
    <x v="9"/>
    <n v="139"/>
    <n v="1"/>
    <s v="GCJ36"/>
    <n v="326.99"/>
    <n v="0"/>
    <s v="ร้านที่2"/>
    <s v="c***chi c***a"/>
    <s v="นครราชสีมา"/>
    <s v="-"/>
    <s v=""/>
    <s v="24/11/2025 20:47"/>
    <s v="-"/>
    <s v="J&amp;T COD"/>
    <s v="Tiktok"/>
    <s v="จ่ายทีหลัง / COD"/>
    <s v=""/>
    <s v="766820513863"/>
    <s v="24/11/2025 20:47"/>
  </r>
  <r>
    <x v="5"/>
    <x v="5"/>
    <n v="66.666666666666671"/>
    <n v="3"/>
    <s v="GCJ35"/>
    <n v="300"/>
    <n v="0"/>
    <s v="ร้านที่2"/>
    <s v="ด*** ภ***ียมศรี"/>
    <s v="ชลบุรี"/>
    <s v="-"/>
    <s v=""/>
    <s v="24/11/2025 20:43"/>
    <s v="-"/>
    <s v="J&amp;T COD"/>
    <s v="Tiktok"/>
    <s v="จ่ายทีหลัง / COD"/>
    <s v=""/>
    <s v="766897225894"/>
    <s v="24/11/2025 20:43"/>
  </r>
  <r>
    <x v="2"/>
    <x v="2"/>
    <n v="50"/>
    <n v="6"/>
    <s v="GCJ35"/>
    <n v="300"/>
    <n v="0"/>
    <s v="ร้านที่2"/>
    <s v="ด*** ภ***ียมศรี"/>
    <s v="ชลบุรี"/>
    <s v="-"/>
    <s v=""/>
    <s v="24/11/2025 20:43"/>
    <s v="-"/>
    <s v="J&amp;T COD"/>
    <s v="Tiktok"/>
    <s v="จ่ายทีหลัง / COD"/>
    <s v=""/>
    <s v="766897225894"/>
    <s v="24/11/2025 20:43"/>
  </r>
  <r>
    <x v="6"/>
    <x v="6"/>
    <n v="66.333333333333329"/>
    <n v="3"/>
    <s v="GCJ34"/>
    <n v="220"/>
    <n v="0"/>
    <s v="ร้านที่4"/>
    <s v="ส***กร ธ***ง"/>
    <s v="สิงห์บุรี"/>
    <s v="-"/>
    <s v=""/>
    <s v="24/11/2025 20:42"/>
    <s v="-"/>
    <s v="J&amp;T COD"/>
    <s v="Tiktok"/>
    <s v="จ่ายทีหลัง / COD"/>
    <s v=""/>
    <s v="766845510874"/>
    <s v="24/11/2025 20:42"/>
  </r>
  <r>
    <x v="2"/>
    <x v="2"/>
    <n v="33.333333333333336"/>
    <n v="3"/>
    <s v="GCJ33"/>
    <n v="100"/>
    <n v="0"/>
    <s v="ร้านที่2"/>
    <s v="ช***าถ พ***รักษ์"/>
    <s v="นนทบุรี"/>
    <s v="-"/>
    <s v=""/>
    <s v="24/11/2025 20:40"/>
    <s v="-"/>
    <s v="Flash Express Thailand COD"/>
    <s v="Tiktok"/>
    <s v="จ่ายทีหลัง / COD"/>
    <s v=""/>
    <s v="THT03012A6N3X0Z"/>
    <s v="24/11/2025 20:40"/>
  </r>
  <r>
    <x v="2"/>
    <x v="2"/>
    <n v="49"/>
    <n v="1"/>
    <s v="GCJ32"/>
    <n v="216"/>
    <n v="0"/>
    <s v="ร้านที่1"/>
    <s v="ฐ******ม"/>
    <s v="******ห็ด, อำเภอเมืองบุรีรัมย์ ตำบลชุมเห็ด อำเภอเมืองบุรีรัมย์ จังหวัดบุรีรัมย์ 31000"/>
    <s v="31000"/>
    <s v="93"/>
    <s v="24/11/2025 20:38"/>
    <s v="-"/>
    <s v="SPX Express"/>
    <s v="Shopee"/>
    <s v="shopee"/>
    <s v=""/>
    <s v="TH2570268759766"/>
    <s v="24/11/2025 20:38"/>
  </r>
  <r>
    <x v="9"/>
    <x v="10"/>
    <n v="75"/>
    <n v="1"/>
    <s v="GCJ32"/>
    <n v="216"/>
    <n v="0"/>
    <s v="ร้านที่1"/>
    <s v="ฐ******ม"/>
    <s v="******ห็ด, อำเภอเมืองบุรีรัมย์ ตำบลชุมเห็ด อำเภอเมืองบุรีรัมย์ จังหวัดบุรีรัมย์ 31000"/>
    <s v="31000"/>
    <s v="93"/>
    <s v="24/11/2025 20:38"/>
    <s v="-"/>
    <s v="SPX Express"/>
    <s v="Shopee"/>
    <s v="shopee"/>
    <s v=""/>
    <s v="TH2570268759766"/>
    <s v="24/11/2025 20:38"/>
  </r>
  <r>
    <x v="6"/>
    <x v="6"/>
    <n v="76"/>
    <n v="1"/>
    <s v="GCJ32"/>
    <n v="216"/>
    <n v="0"/>
    <s v="ร้านที่1"/>
    <s v="ฐ******ม"/>
    <s v="******ห็ด, อำเภอเมืองบุรีรัมย์ ตำบลชุมเห็ด อำเภอเมืองบุรีรัมย์ จังหวัดบุรีรัมย์ 31000"/>
    <s v="31000"/>
    <s v="93"/>
    <s v="24/11/2025 20:38"/>
    <s v="-"/>
    <s v="SPX Express"/>
    <s v="Shopee"/>
    <s v="shopee"/>
    <s v=""/>
    <s v="TH2570268759766"/>
    <s v="24/11/2025 20:38"/>
  </r>
  <r>
    <x v="4"/>
    <x v="4"/>
    <n v="33"/>
    <n v="10"/>
    <s v="GCJ31"/>
    <n v="322.06"/>
    <n v="0"/>
    <s v="ร้านที่2"/>
    <s v="แ***ันทร์ ป***กุล"/>
    <s v="สุราษฎร์ธานี"/>
    <s v="-"/>
    <s v=""/>
    <s v="24/11/2025 20:28"/>
    <s v="-"/>
    <s v="J&amp;T COD"/>
    <s v="Tiktok"/>
    <s v="จ่ายทีหลัง / COD"/>
    <s v=""/>
    <s v="766823192855"/>
    <s v="24/11/2025 20:28"/>
  </r>
  <r>
    <x v="2"/>
    <x v="2"/>
    <n v="50"/>
    <n v="12"/>
    <s v="GCJ30"/>
    <n v="400"/>
    <n v="0"/>
    <s v="ร้านที่2"/>
    <s v="ก***วล ฟ***ำ"/>
    <s v="พระนครศรีอยุธยา"/>
    <s v="-"/>
    <s v=""/>
    <s v="24/11/2025 20:25"/>
    <s v="-"/>
    <s v="Flash Express Thailand COD"/>
    <s v="Tiktok"/>
    <s v="จ่ายทีหลัง / COD"/>
    <s v=""/>
    <s v="THT05022A6H0C6Z"/>
    <s v="24/11/2025 20:25"/>
  </r>
  <r>
    <x v="2"/>
    <x v="2"/>
    <n v="50"/>
    <n v="6"/>
    <s v="GCJ29"/>
    <n v="200"/>
    <n v="0"/>
    <s v="ร้านที่2"/>
    <s v="ท***ักดิ์ น***ี"/>
    <s v="สุรินทร์"/>
    <s v="-"/>
    <s v=""/>
    <s v="24/11/2025 20:24"/>
    <s v="-"/>
    <s v="J&amp;T COD"/>
    <s v="Tiktok"/>
    <s v="จ่ายทีหลัง / COD"/>
    <s v=""/>
    <s v="766875368836"/>
    <s v="24/11/2025 20:24"/>
  </r>
  <r>
    <x v="1"/>
    <x v="1"/>
    <n v="13"/>
    <n v="1"/>
    <s v="GCJ28"/>
    <n v="13"/>
    <n v="0"/>
    <s v="ร้านที่1"/>
    <s v="น***์"/>
    <s v="******บ้านโคกสะอาด ตำบลม่วงค่อม ตำบลม่วงค่อม อำเภอชัยบาดาล จังหวัดลพบุรี 15230"/>
    <s v="15230"/>
    <s v="67"/>
    <s v="24/11/2025 20:54"/>
    <s v="-"/>
    <s v="Flash Express"/>
    <s v="Shopee"/>
    <s v="shopee"/>
    <s v=""/>
    <s v="TH07048173CX4E"/>
    <s v="24/11/2025 20:24"/>
  </r>
  <r>
    <x v="2"/>
    <x v="2"/>
    <n v="50"/>
    <n v="6"/>
    <s v="GCJ26"/>
    <n v="697.74"/>
    <n v="0"/>
    <s v="ร้านที่2"/>
    <s v="พ***รี อ***เที่ยง"/>
    <s v="เทศบาลนครนครปฐม"/>
    <s v="-"/>
    <s v=""/>
    <s v="24/11/2025 20:22"/>
    <s v="-"/>
    <s v="J&amp;T Express"/>
    <s v="Tiktok"/>
    <s v="tiktok"/>
    <s v=""/>
    <s v="766839484832"/>
    <s v="24/11/2025 20:20"/>
  </r>
  <r>
    <x v="2"/>
    <x v="2"/>
    <n v="50"/>
    <n v="6"/>
    <s v="GCJ26"/>
    <n v="697.74"/>
    <n v="0"/>
    <s v="ร้านที่2"/>
    <s v="พ***รี อ***เที่ยง"/>
    <s v="เทศบาลนครนครปฐม"/>
    <s v="-"/>
    <s v=""/>
    <s v="24/11/2025 20:22"/>
    <s v="-"/>
    <s v="J&amp;T Express"/>
    <s v="Tiktok"/>
    <s v="tiktok"/>
    <s v=""/>
    <s v="766839484832"/>
    <s v="24/11/2025 20:20"/>
  </r>
  <r>
    <x v="4"/>
    <x v="4"/>
    <n v="33"/>
    <n v="10"/>
    <s v="GCJ26"/>
    <n v="697.74"/>
    <n v="0"/>
    <s v="ร้านที่2"/>
    <s v="พ***รี อ***เที่ยง"/>
    <s v="เทศบาลนครนครปฐม"/>
    <s v="-"/>
    <s v=""/>
    <s v="24/11/2025 20:22"/>
    <s v="-"/>
    <s v="J&amp;T Express"/>
    <s v="Tiktok"/>
    <s v="tiktok"/>
    <s v=""/>
    <s v="766839484832"/>
    <s v="24/11/2025 20:20"/>
  </r>
  <r>
    <x v="2"/>
    <x v="2"/>
    <n v="33.333333333333336"/>
    <n v="3"/>
    <s v="GCJ25"/>
    <n v="106.69"/>
    <n v="0"/>
    <s v="ร้านที่1"/>
    <s v="อรอุมา  ปิ่นทอง"/>
    <s v="ปตท.บริหารธุรกิจค้าปลีกจำกัด 111 ม.2 ต.ท่างาม อ.อินทร์บุรี จ.สิงห์บุรี_x000a__x000a_อินทร์บุรี/ In Buriสิงห์บุรี/ Sing Buri_x000a_16110"/>
    <s v="16110"/>
    <s v="660873533902"/>
    <s v="24/11/2025 20:19"/>
    <s v="-"/>
    <s v="Kerry_dropoff"/>
    <s v="Lazada"/>
    <s v="lazada"/>
    <s v=""/>
    <s v="LEXPU0631569867"/>
    <s v="24/11/2025 20:19"/>
  </r>
  <r>
    <x v="4"/>
    <x v="4"/>
    <n v="33"/>
    <n v="10"/>
    <s v="GCJ24"/>
    <n v="322.06"/>
    <n v="0"/>
    <s v="ร้านที่2"/>
    <s v="น***ายัณห์ เ***ธัญกรรม"/>
    <s v="Uthai Thani"/>
    <s v="-"/>
    <s v=""/>
    <s v="24/11/2025 20:08"/>
    <s v="-"/>
    <s v="J&amp;T Express"/>
    <s v="Tiktok"/>
    <s v="tiktok"/>
    <s v=""/>
    <s v="766802285885"/>
    <s v="24/11/2025 20:08"/>
  </r>
  <r>
    <x v="4"/>
    <x v="4"/>
    <n v="33"/>
    <n v="10"/>
    <s v="GCJ23"/>
    <n v="322.06"/>
    <n v="0"/>
    <s v="ร้านที่2"/>
    <s v="ก***ักษณ์  ร***้วน"/>
    <s v="บุรีรัมย์"/>
    <s v="-"/>
    <s v=""/>
    <s v="24/11/2025 20:02"/>
    <s v="-"/>
    <s v="J&amp;T COD"/>
    <s v="Tiktok"/>
    <s v="จ่ายทีหลัง / COD"/>
    <s v=""/>
    <s v="766804582902"/>
    <s v="24/11/2025 20:02"/>
  </r>
  <r>
    <x v="2"/>
    <x v="2"/>
    <n v="50"/>
    <n v="6"/>
    <s v="GCJ22"/>
    <n v="200"/>
    <n v="0"/>
    <s v="ร้านที่2"/>
    <s v="ก***ักษณ์  ร***้วน"/>
    <s v="บุรีรัมย์"/>
    <s v="-"/>
    <s v=""/>
    <s v="24/11/2025 19:59"/>
    <s v="-"/>
    <s v="J&amp;T COD"/>
    <s v="Tiktok"/>
    <s v="จ่ายทีหลัง / COD"/>
    <s v=""/>
    <s v="766827562841"/>
    <s v="24/11/2025 20:00"/>
  </r>
  <r>
    <x v="5"/>
    <x v="5"/>
    <n v="66.666666666666671"/>
    <n v="3"/>
    <s v="GCJ21"/>
    <n v="100"/>
    <n v="0"/>
    <s v="ร้านที่2"/>
    <s v="เ***วรรณ ไ***กิด"/>
    <s v="สุราษฎร์ธานี"/>
    <s v="-"/>
    <s v=""/>
    <s v="24/11/2025 19:58"/>
    <s v="-"/>
    <s v="J&amp;T COD"/>
    <s v="Tiktok"/>
    <s v="จ่ายทีหลัง / COD"/>
    <s v=""/>
    <s v="766887288904"/>
    <s v="24/11/2025 19:58"/>
  </r>
  <r>
    <x v="2"/>
    <x v="2"/>
    <n v="33.333333333333336"/>
    <n v="3"/>
    <s v="GCJ20"/>
    <n v="100"/>
    <n v="0"/>
    <s v="ร้านที่2"/>
    <s v="น***พร จ***ร์โต"/>
    <s v="สมุทรสาคร"/>
    <s v="-"/>
    <s v=""/>
    <s v="24/11/2025 19:40"/>
    <s v="-"/>
    <s v="J&amp;T COD"/>
    <s v="Tiktok"/>
    <s v="จ่ายทีหลัง / COD"/>
    <s v=""/>
    <s v="766830863886"/>
    <s v="24/11/2025 19:40"/>
  </r>
  <r>
    <x v="8"/>
    <x v="9"/>
    <n v="139"/>
    <n v="1"/>
    <s v="GCJ19"/>
    <n v="108.99"/>
    <n v="0"/>
    <s v="ร้านที่2"/>
    <s v="ร***ิตา ท***าก"/>
    <s v="ชุมพร"/>
    <s v="-"/>
    <s v=""/>
    <s v="24/11/2025 19:24"/>
    <s v="-"/>
    <s v="J&amp;T COD"/>
    <s v="Tiktok"/>
    <s v="จ่ายทีหลัง / COD"/>
    <s v=""/>
    <s v="766884328862"/>
    <s v="24/11/2025 19:24"/>
  </r>
  <r>
    <x v="5"/>
    <x v="5"/>
    <n v="66.666666666666671"/>
    <n v="3"/>
    <s v="GCJ18"/>
    <n v="100"/>
    <n v="0"/>
    <s v="ร้านที่2"/>
    <s v="ร***ขนมไทยคุณติ๊บ"/>
    <s v="กรุงเทพฯ"/>
    <s v="-"/>
    <s v=""/>
    <s v="24/11/2025 19:20"/>
    <s v="-"/>
    <s v="J&amp;T COD"/>
    <s v="Tiktok"/>
    <s v="จ่ายทีหลัง / COD"/>
    <s v=""/>
    <s v="766871312933"/>
    <s v="24/11/2025 19:20"/>
  </r>
  <r>
    <x v="2"/>
    <x v="2"/>
    <n v="33.333333333333336"/>
    <n v="3"/>
    <s v="GCJ17"/>
    <n v="135"/>
    <n v="35"/>
    <s v="ร้านที่2"/>
    <s v="ล***ิกา จ***ิญ"/>
    <s v="กรุงเทพฯ"/>
    <s v="-"/>
    <s v=""/>
    <s v="24/11/2025 19:06"/>
    <s v="-"/>
    <s v="J&amp;T Express"/>
    <s v="Tiktok"/>
    <s v="tiktok"/>
    <s v=""/>
    <s v="766802860880"/>
    <s v="24/11/2025 19:06"/>
  </r>
  <r>
    <x v="10"/>
    <x v="11"/>
    <n v="54.5"/>
    <n v="2"/>
    <s v="GCJ16"/>
    <n v="80.73"/>
    <n v="7"/>
    <s v="ร้านที่3"/>
    <s v="อรทัย เพิ่มทวี"/>
    <s v="176 ถ.อมรเดช ต.ปากน้ำ_x000a__x000a_เมืองสมุทรปราการ/ Mueang Samut Prakanสมุทรปราการ/ Samut Prakan_x000a_10270"/>
    <s v="10270"/>
    <s v="660644625694"/>
    <s v="24/11/2025 19:04"/>
    <s v="-"/>
    <s v="Kerry_dropoff"/>
    <s v="Lazada"/>
    <s v="lazada"/>
    <s v=""/>
    <s v="LEXPU0631563723"/>
    <s v="24/11/2025 19:04"/>
  </r>
  <r>
    <x v="2"/>
    <x v="2"/>
    <n v="33.333333333333336"/>
    <n v="3"/>
    <s v="GCJ15"/>
    <n v="100"/>
    <n v="0"/>
    <s v="ร้านที่4"/>
    <s v="อ***รัตน์ ล***มย์t2"/>
    <s v="มุกดาหาร"/>
    <s v="-"/>
    <s v=""/>
    <s v="24/11/2025 18:59"/>
    <s v="-"/>
    <s v="J&amp;T COD"/>
    <s v="Tiktok"/>
    <s v="จ่ายทีหลัง / COD"/>
    <s v=""/>
    <s v="766830774835"/>
    <s v="24/11/2025 18:59"/>
  </r>
  <r>
    <x v="7"/>
    <x v="3"/>
    <n v="98.2"/>
    <n v="1"/>
    <s v="GCJ14"/>
    <n v="98.2"/>
    <n v="0"/>
    <s v="ร้านที่1"/>
    <s v="สุพัตรา  เกตุสุภะ"/>
    <s v="43 หมู่ 1 ตำบลหนองยาว อำเภอลาดยาว จังหวัดนครสวรรค์ 60150_x000a__x000a_ลาดยาว/ Lat Yaoนครสวรรค์/ Nakhon Sawan_x000a_60150"/>
    <s v="60150"/>
    <s v="660834110451"/>
    <s v="24/11/2025 18:59"/>
    <s v="-"/>
    <s v="Kerry_dropoff"/>
    <s v="Lazada"/>
    <s v="lazada"/>
    <s v=""/>
    <s v="TH5611816V9V8G"/>
    <s v="24/11/2025 18:58"/>
  </r>
  <r>
    <x v="9"/>
    <x v="10"/>
    <n v="90"/>
    <n v="2"/>
    <s v="GCJ13"/>
    <n v="201.51"/>
    <n v="29"/>
    <s v="ร้านที่8"/>
    <s v="จันทร์เสิง  ไชยป้อง"/>
    <s v="48/1 หมู่1 บ้านหนองผักบุ้ง ต. นายม อ. เมือง_x000a__x000a_เมืองเพชรบูรณ์/ Mueang Phetchabunเพชรบูรณ์/ Phetchabun_x000a_67210"/>
    <s v="67210"/>
    <s v="660917245823"/>
    <s v="24/11/2025 18:45"/>
    <s v="-"/>
    <s v="Kerry_dropoff"/>
    <s v="Lazada"/>
    <s v="lazada"/>
    <s v=""/>
    <s v="LEXPU0631565860"/>
    <s v="24/11/2025 18:44"/>
  </r>
  <r>
    <x v="2"/>
    <x v="2"/>
    <n v="50"/>
    <n v="6"/>
    <s v="GCJ12"/>
    <n v="200"/>
    <n v="0"/>
    <s v="ร้านที่2"/>
    <s v="น***าวอัสนีพร เ***กาโต"/>
    <s v="นนทบุรี"/>
    <s v="-"/>
    <s v=""/>
    <s v="24/11/2025 18:40"/>
    <s v="-"/>
    <s v="J&amp;T Express"/>
    <s v="Tiktok"/>
    <s v="tiktok"/>
    <s v=""/>
    <s v="766897251890"/>
    <s v="24/11/2025 18:40"/>
  </r>
  <r>
    <x v="2"/>
    <x v="2"/>
    <n v="50"/>
    <n v="6"/>
    <s v="GCJ11"/>
    <n v="100"/>
    <n v="0"/>
    <s v="ร้านที่2"/>
    <s v="อ***า เ***ประไพ"/>
    <s v="สมุทรปราการ"/>
    <s v="-"/>
    <s v=""/>
    <s v="24/11/2025 18:32"/>
    <s v="-"/>
    <s v="J&amp;T Express"/>
    <s v="Tiktok"/>
    <s v="tiktok"/>
    <s v=""/>
    <s v="766859852872"/>
    <s v="24/11/2025 18:30"/>
  </r>
  <r>
    <x v="4"/>
    <x v="4"/>
    <n v="33"/>
    <n v="10"/>
    <s v="GCJ10"/>
    <n v="335"/>
    <n v="0"/>
    <s v="ร้านที่2"/>
    <s v="ร***ก เ***ญผล"/>
    <s v="เทศบาลนครนครศรีธรรมราช"/>
    <s v="-"/>
    <s v=""/>
    <s v="24/11/2025 18:26"/>
    <s v="-"/>
    <s v="J&amp;T Express"/>
    <s v="Tiktok"/>
    <s v="tiktok"/>
    <s v=""/>
    <s v="766895797850"/>
    <s v="24/11/2025 18:25"/>
  </r>
  <r>
    <x v="2"/>
    <x v="2"/>
    <n v="40"/>
    <n v="20"/>
    <s v="GCJ9"/>
    <n v="750"/>
    <n v="0"/>
    <s v="ร้านที่2"/>
    <s v="ส***นทา แ***ึ้ง ห*** 2"/>
    <s v="พระนครศรีอยุธยา"/>
    <s v="-"/>
    <s v=""/>
    <s v="24/11/2025 18:16"/>
    <s v="-"/>
    <s v="J&amp;T COD"/>
    <s v="Tiktok"/>
    <s v="จ่ายทีหลัง / COD"/>
    <s v=""/>
    <s v="766890437810"/>
    <s v="24/11/2025 18:16"/>
  </r>
  <r>
    <x v="4"/>
    <x v="4"/>
    <n v="33"/>
    <n v="20"/>
    <s v="GCJ8"/>
    <n v="670"/>
    <n v="0"/>
    <s v="ร้านที่2"/>
    <s v="ส***นทา แ***ึ้ง ห*** 2"/>
    <s v="พระนครศรีอยุธยา"/>
    <s v="-"/>
    <s v=""/>
    <s v="24/11/2025 18:15"/>
    <s v="-"/>
    <s v="J&amp;T COD"/>
    <s v="Tiktok"/>
    <s v="จ่ายทีหลัง / COD"/>
    <s v=""/>
    <s v="766890675876"/>
    <s v="24/11/2025 18:15"/>
  </r>
  <r>
    <x v="6"/>
    <x v="12"/>
    <n v="14"/>
    <n v="4"/>
    <s v="GCJ7"/>
    <n v="80.5"/>
    <n v="24.5"/>
    <s v="ร้านที่1"/>
    <s v="นางบุญเพ็ญ พร้อมไธสง"/>
    <s v="109/1 หมู่ 8 บ้านห้วยลึก ต.เมืองไผ่ · เมืองไผ่/ Mueang Phai_x000a__x000a_หนองกี่/ Nong Kiบุรีรัมย์/ Buriram_x000a_31210"/>
    <s v="31210"/>
    <s v="660831404506"/>
    <s v="24/11/2025 18:08"/>
    <s v="-"/>
    <s v="Kerry_dropoff"/>
    <s v="Lazada"/>
    <s v="lazada"/>
    <s v=""/>
    <s v="TH2805816SR89C"/>
    <s v="24/11/2025 18:08"/>
  </r>
  <r>
    <x v="8"/>
    <x v="9"/>
    <n v="139"/>
    <n v="1"/>
    <s v="GCJ6"/>
    <n v="108.99"/>
    <n v="0"/>
    <s v="ร้านที่2"/>
    <s v="บ***ร. โ***ลาด"/>
    <s v="อุบลราชธานี"/>
    <s v="-"/>
    <s v=""/>
    <s v="24/11/2025 18:03"/>
    <s v="-"/>
    <s v="J&amp;T COD"/>
    <s v="Tiktok"/>
    <s v="จ่ายทีหลัง / COD"/>
    <s v=""/>
    <s v="766895327870"/>
    <s v="24/11/2025 18:03"/>
  </r>
  <r>
    <x v="2"/>
    <x v="2"/>
    <n v="50"/>
    <n v="12"/>
    <s v="GCJ4"/>
    <n v="400"/>
    <n v="0"/>
    <s v="ร้านที่2"/>
    <s v="ร***ไทยเจริญ ร***ลอง"/>
    <s v="สมุทรสาคร"/>
    <s v="-"/>
    <s v=""/>
    <s v="24/11/2025 17:46"/>
    <s v="-"/>
    <s v="J&amp;T Express"/>
    <s v="Tiktok"/>
    <s v="tiktok"/>
    <s v=""/>
    <s v="766814738863"/>
    <s v="24/11/2025 17:46"/>
  </r>
  <r>
    <x v="5"/>
    <x v="5"/>
    <n v="66.666666666666671"/>
    <n v="3"/>
    <s v="GCJ3"/>
    <n v="100"/>
    <n v="0"/>
    <s v="ร้านที่2"/>
    <s v="ว***า ท***ย์ประเสริฐ"/>
    <s v="สมุทรปราการ"/>
    <s v="-"/>
    <s v=""/>
    <s v="24/11/2025 17:42"/>
    <s v="-"/>
    <s v="J&amp;T COD"/>
    <s v="Tiktok"/>
    <s v="จ่ายทีหลัง / COD"/>
    <s v=""/>
    <s v="766877209965"/>
    <s v="24/11/2025 17:42"/>
  </r>
  <r>
    <x v="2"/>
    <x v="2"/>
    <n v="33.333333333333336"/>
    <n v="3"/>
    <s v="GCJ2"/>
    <n v="100"/>
    <n v="0"/>
    <s v="ร้านที่2"/>
    <s v="จ***พร ส***รณรักษ์"/>
    <s v="ลพบุรี"/>
    <s v="-"/>
    <s v=""/>
    <s v="24/11/2025 17:36"/>
    <s v="-"/>
    <s v="J&amp;T COD"/>
    <s v="Tiktok"/>
    <s v="จ่ายทีหลัง / COD"/>
    <s v=""/>
    <s v="766800077901"/>
    <s v="24/11/2025 17:37"/>
  </r>
  <r>
    <x v="4"/>
    <x v="4"/>
    <n v="66.666666666666671"/>
    <n v="3"/>
    <s v="GCJ1"/>
    <n v="100"/>
    <n v="0"/>
    <s v="ร้านที่2"/>
    <s v="ส***พร ร***าร"/>
    <s v="ชลบุรี"/>
    <s v="-"/>
    <s v=""/>
    <s v="24/11/2025 17:34"/>
    <s v="-"/>
    <s v="J&amp;T COD"/>
    <s v="Tiktok"/>
    <s v="จ่ายทีหลัง / COD"/>
    <s v=""/>
    <s v="766890895853"/>
    <s v="24/11/2025 17:34"/>
  </r>
  <r>
    <x v="2"/>
    <x v="2"/>
    <n v="33.333333333333336"/>
    <n v="3"/>
    <s v="GCJ0"/>
    <n v="100"/>
    <n v="0"/>
    <s v="ร้านที่2"/>
    <s v="ห***หมวย"/>
    <s v="ปทุมธานี"/>
    <s v="-"/>
    <s v=""/>
    <s v="24/11/2025 17:33"/>
    <s v="-"/>
    <s v="Flash Express Thailand COD"/>
    <s v="Tiktok"/>
    <s v="จ่ายทีหลัง / COD"/>
    <s v=""/>
    <s v="THT04022A6N2J4Z"/>
    <s v="24/11/2025 17:33"/>
  </r>
  <r>
    <x v="5"/>
    <x v="5"/>
    <n v="66.666666666666671"/>
    <n v="3"/>
    <s v="GCI99"/>
    <n v="100"/>
    <n v="0"/>
    <s v="ร้านที่2"/>
    <s v="อ***นทุ์ อ***ร์ใจเอื้อ"/>
    <s v="กรุงเทพฯ"/>
    <s v="-"/>
    <s v=""/>
    <s v="24/11/2025 17:31"/>
    <s v="-"/>
    <s v="J&amp;T COD"/>
    <s v="Tiktok"/>
    <s v="จ่ายทีหลัง / COD"/>
    <s v=""/>
    <s v="766810800954"/>
    <s v="24/11/2025 17:31"/>
  </r>
  <r>
    <x v="2"/>
    <x v="2"/>
    <n v="33.333333333333336"/>
    <n v="3"/>
    <s v="GCI98"/>
    <n v="100"/>
    <n v="0"/>
    <s v="ร้านที่2"/>
    <s v="ภ***ณี บ***้อม"/>
    <s v="ประจวบคีรีขันธ์"/>
    <s v="-"/>
    <s v=""/>
    <s v="24/11/2025 17:18"/>
    <s v="-"/>
    <s v="J&amp;T COD"/>
    <s v="Tiktok"/>
    <s v="จ่ายทีหลัง / COD"/>
    <s v=""/>
    <s v="766825471904"/>
    <s v="24/11/2025 17:19"/>
  </r>
  <r>
    <x v="4"/>
    <x v="4"/>
    <n v="66.666666666666671"/>
    <n v="3"/>
    <s v="GCI97"/>
    <n v="100"/>
    <n v="0"/>
    <s v="ร้านที่2"/>
    <s v="ย***น  ส***หญ่"/>
    <s v="เชียงใหม่"/>
    <s v="-"/>
    <s v=""/>
    <s v="24/11/2025 17:13"/>
    <s v="-"/>
    <s v="J&amp;T COD"/>
    <s v="Tiktok"/>
    <s v="จ่ายทีหลัง / COD"/>
    <s v=""/>
    <s v="766824991903"/>
    <s v="24/11/2025 17:13"/>
  </r>
  <r>
    <x v="2"/>
    <x v="2"/>
    <n v="33.333333333333336"/>
    <n v="3"/>
    <s v="GCI95"/>
    <n v="100"/>
    <n v="0"/>
    <s v="ร้านที่2"/>
    <s v="ส***มร ก***ไกร ป***ายไข่เจียว"/>
    <s v="ปทุมธานี"/>
    <s v="-"/>
    <s v=""/>
    <s v="24/11/2025 17:10"/>
    <s v="-"/>
    <s v="J&amp;T COD"/>
    <s v="Tiktok"/>
    <s v="จ่ายทีหลัง / COD"/>
    <s v=""/>
    <s v="766878784836"/>
    <s v="24/11/2025 17:10"/>
  </r>
  <r>
    <x v="6"/>
    <x v="6"/>
    <n v="66.333333333333329"/>
    <n v="3"/>
    <s v="GCI94"/>
    <n v="151.97"/>
    <n v="0"/>
    <s v="ร้านที่3"/>
    <s v="สุวรรณา     มูลากูล"/>
    <s v="170/43 ถนนจักกะพาก  ตำบลปากน้ำ_x000a__x000a_เมืองสมุทรปราการ/ Mueang Samut Prakanสมุทรปราการ/ Samut Prakan_x000a_10270"/>
    <s v="10270"/>
    <s v="660843612534"/>
    <s v="24/11/2025 17:04"/>
    <s v="-"/>
    <s v="Kerry_dropoff"/>
    <s v="Lazada"/>
    <s v="lazada"/>
    <s v=""/>
    <s v="LEXPU0631565144"/>
    <s v="24/11/2025 17:04"/>
  </r>
  <r>
    <x v="1"/>
    <x v="1"/>
    <n v="13"/>
    <n v="1"/>
    <s v="GCI93"/>
    <n v="13"/>
    <n v="0"/>
    <s v="ร้านที่1"/>
    <s v="ว******ญ"/>
    <s v="******ำบลถนนขาด อำเภอเมืองนครปฐม จังหวัดนครปฐม 73000"/>
    <s v="73000"/>
    <s v="04"/>
    <s v="24/11/2025 16:58"/>
    <s v="-"/>
    <s v="SPX Express"/>
    <s v="Shopee"/>
    <s v="shopee"/>
    <s v=""/>
    <s v="TH2511370362551"/>
    <s v="24/11/2025 16:58"/>
  </r>
  <r>
    <x v="4"/>
    <x v="4"/>
    <n v="66.666666666666671"/>
    <n v="6"/>
    <s v="GCI91"/>
    <n v="235"/>
    <n v="35"/>
    <s v="ร้านที่2"/>
    <s v="ก***าภัค เ***การช่าง"/>
    <s v="กรุงเทพฯ"/>
    <s v="-"/>
    <s v=""/>
    <s v="24/11/2025 16:49"/>
    <s v="-"/>
    <s v="J&amp;T COD"/>
    <s v="Tiktok"/>
    <s v="จ่ายทีหลัง / COD"/>
    <s v=""/>
    <s v="766856198905"/>
    <s v="24/11/2025 16:50"/>
  </r>
  <r>
    <x v="2"/>
    <x v="2"/>
    <n v="33.333333333333336"/>
    <n v="3"/>
    <s v="GCI90"/>
    <n v="100"/>
    <n v="0"/>
    <s v="ร้านที่2"/>
    <s v="ว***า อ***รัมย์"/>
    <s v="บุรีรัมย์"/>
    <s v="-"/>
    <s v=""/>
    <s v="24/11/2025 16:33"/>
    <s v="-"/>
    <s v="J&amp;T COD"/>
    <s v="Tiktok"/>
    <s v="จ่ายทีหลัง / COD"/>
    <s v=""/>
    <s v="766836188834"/>
    <s v="24/11/2025 16:33"/>
  </r>
  <r>
    <x v="6"/>
    <x v="13"/>
    <n v="76"/>
    <n v="2"/>
    <s v="GCI89"/>
    <n v="159"/>
    <n v="7"/>
    <s v="ร้านที่3"/>
    <s v="วรรณรัตน์  กระบวนพล"/>
    <s v="หมู่บ้านสินสมบูรณ์บ้านเลขที่61/64หมู่ที่6คลอง8ต.ลำลูกกาอ.ลำลูกกาจ.ปทุมธานี12150 61/64หมูที่6ต.ลำลูกกาอ.ลำลูกกาจ.ปทุมธานี12150 · ลำลูกกา/ Lum Luk Ka_x000a__x000a_ลำลูกกา/ Lam Luk Kaปทุมธานี/ Pathum Thani_x000a_12150"/>
    <s v="12150"/>
    <s v="660898309446"/>
    <s v="24/11/2025 16:27"/>
    <s v="-"/>
    <s v="Kerry_dropoff"/>
    <s v="Lazada"/>
    <s v="lazada"/>
    <s v=""/>
    <s v="LEXPU0631565123"/>
    <s v="24/11/2025 16:26"/>
  </r>
  <r>
    <x v="4"/>
    <x v="4"/>
    <n v="66.666666666666671"/>
    <n v="3"/>
    <s v="GCI88"/>
    <n v="100"/>
    <n v="0"/>
    <s v="ร้านที่2"/>
    <s v="น***ึ้ง บ***ามาลัย"/>
    <s v="นครปฐม"/>
    <s v="-"/>
    <s v=""/>
    <s v="24/11/2025 16:17"/>
    <s v="-"/>
    <s v="Flash Express Thailand COD"/>
    <s v="Tiktok"/>
    <s v="จ่ายทีหลัง / COD"/>
    <s v=""/>
    <s v="THT15062A6PV12Z"/>
    <s v="24/11/2025 16:18"/>
  </r>
  <r>
    <x v="4"/>
    <x v="4"/>
    <n v="60"/>
    <n v="1"/>
    <s v="GCI87"/>
    <n v="215"/>
    <n v="0"/>
    <s v="ร้านที่10"/>
    <s v="วิลาวรรณ  เตรียมกรม"/>
    <s v="37/465 หมู่ 4 ซ.2/1  ถ.เลียบคลองสาม ต.คลองสาม อ.คลองหลวง จ.ปทุมธานี 12120"/>
    <s v="12120"/>
    <s v="0826832592"/>
    <s v="19/11/2025 15:45"/>
    <s v="raweewan5499@gmail.com"/>
    <s v="EMS"/>
    <s v="facebook"/>
    <s v="กสิกร"/>
    <s v=""/>
    <s v="WB056837112TH"/>
    <s v="24/11/2025 16:13"/>
  </r>
  <r>
    <x v="11"/>
    <x v="14"/>
    <n v="65"/>
    <n v="1"/>
    <s v="GCI87"/>
    <n v="215"/>
    <n v="0"/>
    <s v="ร้านที่10"/>
    <s v="วิลาวรรณ  เตรียมกรม"/>
    <s v="37/465 หมู่ 4 ซ.2/1  ถ.เลียบคลองสาม ต.คลองสาม อ.คลองหลวง จ.ปทุมธานี 12120"/>
    <s v="12120"/>
    <s v="0826832592"/>
    <s v="19/11/2025 15:45"/>
    <s v="raweewan5499@gmail.com"/>
    <s v="EMS"/>
    <s v="facebook"/>
    <s v="กสิกร"/>
    <s v=""/>
    <s v="WB056837112TH"/>
    <s v="24/11/2025 16:12"/>
  </r>
  <r>
    <x v="3"/>
    <x v="7"/>
    <n v="139"/>
    <n v="1"/>
    <s v="GCI87"/>
    <n v="215"/>
    <n v="0"/>
    <s v="ร้านที่10"/>
    <s v="วิลาวรรณ  เตรียมกรม"/>
    <s v="37/465 หมู่ 4 ซ.2/1  ถ.เลียบคลองสาม ต.คลองสาม อ.คลองหลวง จ.ปทุมธานี 12120"/>
    <s v="12120"/>
    <s v="0826832592"/>
    <s v="19/11/2025 15:45"/>
    <s v="raweewan5499@gmail.com"/>
    <s v="EMS"/>
    <s v="facebook"/>
    <s v="กสิกร"/>
    <s v=""/>
    <s v="WB056837112TH"/>
    <s v="24/11/2025 16:12"/>
  </r>
  <r>
    <x v="2"/>
    <x v="2"/>
    <n v="33.333333333333336"/>
    <n v="3"/>
    <s v="GCI86"/>
    <n v="100"/>
    <n v="0"/>
    <s v="ร้านที่2"/>
    <s v="ภ***าวดี ภ***ุตร"/>
    <s v="กรุงเทพฯ"/>
    <s v="-"/>
    <s v=""/>
    <s v="24/11/2025 16:12"/>
    <s v="-"/>
    <s v="J&amp;T Express"/>
    <s v="Tiktok"/>
    <s v="tiktok"/>
    <s v=""/>
    <s v="766858478890"/>
    <s v="24/11/2025 16:12"/>
  </r>
  <r>
    <x v="4"/>
    <x v="4"/>
    <n v="60"/>
    <n v="1"/>
    <s v="GCI85"/>
    <n v="215"/>
    <n v="0"/>
    <s v="ร้านที่10"/>
    <s v="นายวัชระ ท้วมเทียบ"/>
    <s v="ที่อยู่_x000a_ร้านขายต้นไม้ 796 ม.2 ต.ในเมือง อ.เมือง จ.หนองคาย 43000"/>
    <s v="43000"/>
    <s v="0986425125"/>
    <s v="24/11/2025 16:12"/>
    <s v="raweewan5499@gmail.com"/>
    <s v="EMS COD"/>
    <s v="facebook"/>
    <s v="กสิกร"/>
    <s v=""/>
    <s v="WA046373281TH"/>
    <s v="24/11/2025 16:12"/>
  </r>
  <r>
    <x v="2"/>
    <x v="2"/>
    <n v="65"/>
    <n v="1"/>
    <s v="GCI85"/>
    <n v="215"/>
    <n v="0"/>
    <s v="ร้านที่10"/>
    <s v="นายวัชระ ท้วมเทียบ"/>
    <s v="ที่อยู่_x000a_ร้านขายต้นไม้ 796 ม.2 ต.ในเมือง อ.เมือง จ.หนองคาย 43000"/>
    <s v="43000"/>
    <s v="0986425125"/>
    <s v="24/11/2025 16:12"/>
    <s v="raweewan5499@gmail.com"/>
    <s v="EMS COD"/>
    <s v="facebook"/>
    <s v="กสิกร"/>
    <s v=""/>
    <s v="WA046373281TH"/>
    <s v="24/11/2025 16:12"/>
  </r>
  <r>
    <x v="3"/>
    <x v="7"/>
    <n v="139"/>
    <n v="1"/>
    <s v="GCI85"/>
    <n v="215"/>
    <n v="0"/>
    <s v="ร้านที่10"/>
    <s v="นายวัชระ ท้วมเทียบ"/>
    <s v="ที่อยู่_x000a_ร้านขายต้นไม้ 796 ม.2 ต.ในเมือง อ.เมือง จ.หนองคาย 43000"/>
    <s v="43000"/>
    <s v="0986425125"/>
    <s v="24/11/2025 16:12"/>
    <s v="raweewan5499@gmail.com"/>
    <s v="EMS COD"/>
    <s v="facebook"/>
    <s v="กสิกร"/>
    <s v=""/>
    <s v="WA046373281TH"/>
    <s v="24/11/2025 16:12"/>
  </r>
  <r>
    <x v="3"/>
    <x v="7"/>
    <n v="139"/>
    <n v="1"/>
    <s v="GCI84"/>
    <n v="215"/>
    <n v="0"/>
    <s v="ร้านที่10"/>
    <s v="คุณป้าแดง"/>
    <s v="อาคารชุด ริเวอร์วิว วิลเลจ _x000a_98/147 ถนนนนทบุรี 1 _x000a_ตำบลบางกระสอ _x000a_อำเภอเมืองนนทบุรี _x000a_จังหวัดนนทบุรี 11000"/>
    <s v="11000"/>
    <s v="0877151363"/>
    <s v="24/11/2025 16:02"/>
    <s v="raweewan5499@gmail.com"/>
    <s v="EMS"/>
    <s v="facebook"/>
    <s v="กสิกร"/>
    <s v=""/>
    <s v="WB056837072TH"/>
    <s v="24/11/2025 16:08"/>
  </r>
  <r>
    <x v="7"/>
    <x v="8"/>
    <n v="139"/>
    <n v="1"/>
    <s v="GCI84"/>
    <n v="215"/>
    <n v="0"/>
    <s v="ร้านที่10"/>
    <s v="คุณป้าแดง"/>
    <s v="อาคารชุด ริเวอร์วิว วิลเลจ _x000a_98/147 ถนนนนทบุรี 1 _x000a_ตำบลบางกระสอ _x000a_อำเภอเมืองนนทบุรี _x000a_จังหวัดนนทบุรี 11000"/>
    <s v="11000"/>
    <s v="0877151363"/>
    <s v="24/11/2025 16:02"/>
    <s v="raweewan5499@gmail.com"/>
    <s v="EMS"/>
    <s v="facebook"/>
    <s v="กสิกร"/>
    <s v=""/>
    <s v="WB056837072TH"/>
    <s v="24/11/2025 16:08"/>
  </r>
  <r>
    <x v="2"/>
    <x v="2"/>
    <n v="40"/>
    <n v="10"/>
    <s v="GCI83"/>
    <n v="330"/>
    <n v="0"/>
    <s v="ร้านที่2"/>
    <s v="ส***ิรักษ์ ส***มือง"/>
    <s v="นครสวรรค์"/>
    <s v="-"/>
    <s v=""/>
    <s v="24/11/2025 16:05"/>
    <s v="-"/>
    <s v="J&amp;T COD"/>
    <s v="Tiktok"/>
    <s v="จ่ายทีหลัง / COD"/>
    <s v=""/>
    <s v="766814247846"/>
    <s v="24/11/2025 16:06"/>
  </r>
  <r>
    <x v="5"/>
    <x v="5"/>
    <n v="33"/>
    <n v="10"/>
    <s v="GCI82"/>
    <n v="330"/>
    <n v="0"/>
    <s v="ร้านที่2"/>
    <s v="ภ***ณี อ***ัฒนานุกูล"/>
    <s v="พิจิตร"/>
    <s v="-"/>
    <s v=""/>
    <s v="24/11/2025 16:02"/>
    <s v="-"/>
    <s v="J&amp;T COD"/>
    <s v="Tiktok"/>
    <s v="จ่ายทีหลัง / COD"/>
    <s v=""/>
    <s v="766837591811"/>
    <s v="24/11/2025 16:02"/>
  </r>
  <r>
    <x v="5"/>
    <x v="5"/>
    <n v="66.666666666666671"/>
    <n v="6"/>
    <s v="GCI81"/>
    <n v="200"/>
    <n v="0"/>
    <s v="ร้านที่2"/>
    <s v="ถ***.  ก***กพัสตร์"/>
    <s v="สระบุรี"/>
    <s v="-"/>
    <s v=""/>
    <s v="24/11/2025 16:01"/>
    <s v="-"/>
    <s v="J&amp;T COD"/>
    <s v="Tiktok"/>
    <s v="จ่ายทีหลัง / COD"/>
    <s v=""/>
    <s v="766880995871"/>
    <s v="24/11/2025 16:01"/>
  </r>
  <r>
    <x v="4"/>
    <x v="4"/>
    <n v="66.666666666666671"/>
    <n v="9"/>
    <s v="GCI80"/>
    <n v="300"/>
    <n v="0"/>
    <s v="ร้านที่2"/>
    <s v="พ***์ชนก น***กิด"/>
    <s v="สระบุรี"/>
    <s v="-"/>
    <s v=""/>
    <s v="24/11/2025 15:55"/>
    <s v="-"/>
    <s v="J&amp;T COD"/>
    <s v="Tiktok"/>
    <s v="จ่ายทีหลัง / COD"/>
    <s v=""/>
    <s v="766809793875"/>
    <s v="24/11/2025 15:55"/>
  </r>
  <r>
    <x v="5"/>
    <x v="5"/>
    <n v="66.666666666666671"/>
    <n v="3"/>
    <s v="GCI79"/>
    <n v="192"/>
    <n v="0"/>
    <s v="ร้านที่2"/>
    <s v="ภ***ประภา ส***ปัญญา"/>
    <s v="บุรีรัมย์"/>
    <s v="-"/>
    <s v=""/>
    <s v="24/11/2025 15:48"/>
    <s v="-"/>
    <s v="Flash Express Thailand"/>
    <s v="Tiktok"/>
    <s v="tiktok"/>
    <s v=""/>
    <s v="THT28042A8B3X9Z"/>
    <s v="24/11/2025 15:48"/>
  </r>
  <r>
    <x v="2"/>
    <x v="2"/>
    <n v="33.333333333333336"/>
    <n v="3"/>
    <s v="GCI79"/>
    <n v="192"/>
    <n v="0"/>
    <s v="ร้านที่2"/>
    <s v="ภ***ประภา ส***ปัญญา"/>
    <s v="บุรีรัมย์"/>
    <s v="-"/>
    <s v=""/>
    <s v="24/11/2025 15:48"/>
    <s v="-"/>
    <s v="Flash Express Thailand"/>
    <s v="Tiktok"/>
    <s v="tiktok"/>
    <s v=""/>
    <s v="THT28042A8B3X9Z"/>
    <s v="24/11/2025 15:48"/>
  </r>
  <r>
    <x v="5"/>
    <x v="5"/>
    <n v="66.666666666666671"/>
    <n v="3"/>
    <s v="GCI77"/>
    <n v="100"/>
    <n v="0"/>
    <s v="ร้านที่2"/>
    <s v="Ñ** Ŝ* Ŝ*"/>
    <s v="Bangkok"/>
    <s v="-"/>
    <s v=""/>
    <s v="24/11/2025 15:46"/>
    <s v="-"/>
    <s v="J&amp;T Express"/>
    <s v="Tiktok"/>
    <s v="tiktok"/>
    <s v=""/>
    <s v="766897902002"/>
    <s v="24/11/2025 15:46"/>
  </r>
  <r>
    <x v="4"/>
    <x v="4"/>
    <n v="33"/>
    <n v="10"/>
    <s v="GCI76"/>
    <n v="303.60000000000002"/>
    <n v="0"/>
    <s v="ร้านที่2"/>
    <s v="ส***กษณ์ ค***ี"/>
    <s v="จันทบุรี"/>
    <s v="-"/>
    <s v=""/>
    <s v="24/11/2025 15:40"/>
    <s v="-"/>
    <s v="J&amp;T COD"/>
    <s v="Tiktok"/>
    <s v="จ่ายทีหลัง / COD"/>
    <s v=""/>
    <s v="766823599850"/>
    <s v="24/11/2025 15:41"/>
  </r>
  <r>
    <x v="4"/>
    <x v="4"/>
    <n v="66.666666666666671"/>
    <n v="3"/>
    <s v="GCI75"/>
    <n v="100"/>
    <n v="0"/>
    <s v="ร้านที่2"/>
    <s v="ด***พร.  พ***ันธ์"/>
    <s v="นครศรีธรรมราช"/>
    <s v="-"/>
    <s v=""/>
    <s v="24/11/2025 15:40"/>
    <s v="-"/>
    <s v="J&amp;T COD"/>
    <s v="Tiktok"/>
    <s v="จ่ายทีหลัง / COD"/>
    <s v=""/>
    <s v="766885200955"/>
    <s v="24/11/2025 15:40"/>
  </r>
  <r>
    <x v="4"/>
    <x v="4"/>
    <n v="66.666666666666671"/>
    <n v="9"/>
    <s v="GCI74"/>
    <n v="276"/>
    <n v="0"/>
    <s v="ร้านที่2"/>
    <s v="อ***ตการณ์ ว***ักดิ์"/>
    <s v="เทศบาลนครนครสวรรค์"/>
    <s v="-"/>
    <s v=""/>
    <s v="24/11/2025 15:35"/>
    <s v="-"/>
    <s v="J&amp;T COD"/>
    <s v="Tiktok"/>
    <s v="จ่ายทีหลัง / COD"/>
    <s v=""/>
    <s v="766889498826"/>
    <s v="24/11/2025 15:35"/>
  </r>
  <r>
    <x v="2"/>
    <x v="2"/>
    <n v="33.333333333333336"/>
    <n v="3"/>
    <s v="GCI73"/>
    <n v="100"/>
    <n v="0"/>
    <s v="ร้านที่2"/>
    <s v="ส*** ส***มนาค"/>
    <s v="พระนครศรีอยุธยา"/>
    <s v="-"/>
    <s v=""/>
    <s v="24/11/2025 15:31"/>
    <s v="-"/>
    <s v="J&amp;T Express"/>
    <s v="Tiktok"/>
    <s v="tiktok"/>
    <s v=""/>
    <s v="766876662871"/>
    <s v="24/11/2025 15:30"/>
  </r>
  <r>
    <x v="2"/>
    <x v="2"/>
    <n v="40"/>
    <n v="10"/>
    <s v="GCI72"/>
    <n v="303.60000000000002"/>
    <n v="0"/>
    <s v="ร้านที่2"/>
    <s v="พ***มทวี จ***ร์ดี"/>
    <s v="หนองคาย"/>
    <s v="-"/>
    <s v=""/>
    <s v="24/11/2025 15:29"/>
    <s v="-"/>
    <s v="J&amp;T COD"/>
    <s v="Tiktok"/>
    <s v="จ่ายทีหลัง / COD"/>
    <s v=""/>
    <s v="766837149890"/>
    <s v="24/11/2025 15:29"/>
  </r>
  <r>
    <x v="2"/>
    <x v="2"/>
    <n v="40"/>
    <n v="10"/>
    <s v="GCI71"/>
    <n v="303.60000000000002"/>
    <n v="0"/>
    <s v="ร้านที่2"/>
    <s v="ส*** ส***มนาค"/>
    <s v="พระนครศรีอยุธยา"/>
    <s v="-"/>
    <s v=""/>
    <s v="24/11/2025 15:28"/>
    <s v="-"/>
    <s v="J&amp;T Express"/>
    <s v="Tiktok"/>
    <s v="tiktok"/>
    <s v=""/>
    <s v="766883541896"/>
    <s v="24/11/2025 15:28"/>
  </r>
  <r>
    <x v="2"/>
    <x v="2"/>
    <n v="40"/>
    <n v="10"/>
    <s v="GCI70"/>
    <n v="303.60000000000002"/>
    <n v="0"/>
    <s v="ร้านที่2"/>
    <s v="ช***่"/>
    <s v="ยโสธร"/>
    <s v="-"/>
    <s v=""/>
    <s v="24/11/2025 15:27"/>
    <s v="-"/>
    <s v="J&amp;T COD"/>
    <s v="Tiktok"/>
    <s v="จ่ายทีหลัง / COD"/>
    <s v=""/>
    <s v="766887542875"/>
    <s v="24/11/2025 15:27"/>
  </r>
  <r>
    <x v="2"/>
    <x v="2"/>
    <n v="33.333333333333336"/>
    <n v="3"/>
    <s v="GCI69"/>
    <n v="100"/>
    <n v="0"/>
    <s v="ร้านที่2"/>
    <s v="อ***"/>
    <s v="ร้อยเอ็ด"/>
    <s v="-"/>
    <s v=""/>
    <s v="24/11/2025 15:23"/>
    <s v="-"/>
    <s v="J&amp;T COD"/>
    <s v="Tiktok"/>
    <s v="จ่ายทีหลัง / COD"/>
    <s v=""/>
    <s v="766894868876"/>
    <s v="24/11/2025 15:23"/>
  </r>
  <r>
    <x v="5"/>
    <x v="5"/>
    <n v="66.666666666666671"/>
    <n v="3"/>
    <s v="GCI68"/>
    <n v="100"/>
    <n v="0"/>
    <s v="ร้านที่2"/>
    <s v="ส***รณี ภ***นู"/>
    <s v="กรุงเทพมหานคร"/>
    <s v="-"/>
    <s v=""/>
    <s v="24/11/2025 15:21"/>
    <s v="-"/>
    <s v="J&amp;T COD"/>
    <s v="Tiktok"/>
    <s v="จ่ายทีหลัง / COD"/>
    <s v=""/>
    <s v="766801005972"/>
    <s v="24/11/2025 15:21"/>
  </r>
  <r>
    <x v="4"/>
    <x v="4"/>
    <n v="66.666666666666671"/>
    <n v="3"/>
    <s v="GCI67"/>
    <n v="100"/>
    <n v="0"/>
    <s v="ร้านที่2"/>
    <s v="ว***รัตน์ บ***งิน"/>
    <s v="นนทบุรี"/>
    <s v="-"/>
    <s v=""/>
    <s v="24/11/2025 15:19"/>
    <s v="-"/>
    <s v="J&amp;T COD"/>
    <s v="Tiktok"/>
    <s v="จ่ายทีหลัง / COD"/>
    <s v=""/>
    <s v="766820313954"/>
    <s v="24/11/2025 15:19"/>
  </r>
  <r>
    <x v="4"/>
    <x v="4"/>
    <n v="66.666666666666671"/>
    <n v="3"/>
    <s v="GCI66"/>
    <n v="100"/>
    <n v="0"/>
    <s v="ร้านที่2"/>
    <s v="แ**"/>
    <s v="สมุทรปราการ"/>
    <s v="-"/>
    <s v=""/>
    <s v="24/11/2025 15:19"/>
    <s v="-"/>
    <s v="J&amp;T COD"/>
    <s v="Tiktok"/>
    <s v="จ่ายทีหลัง / COD"/>
    <s v=""/>
    <s v="766882006984"/>
    <s v="24/11/2025 15:19"/>
  </r>
  <r>
    <x v="4"/>
    <x v="4"/>
    <n v="66.666666666666671"/>
    <n v="3"/>
    <s v="GCI65"/>
    <n v="100"/>
    <n v="0"/>
    <s v="ร้านที่2"/>
    <s v="ช***าโมจุ้ย"/>
    <s v="เพชรบูรณ์"/>
    <s v="-"/>
    <s v=""/>
    <s v="24/11/2025 15:18"/>
    <s v="-"/>
    <s v="J&amp;T COD"/>
    <s v="Tiktok"/>
    <s v="จ่ายทีหลัง / COD"/>
    <s v=""/>
    <s v="766817713944"/>
    <s v="24/11/2025 15:19"/>
  </r>
  <r>
    <x v="4"/>
    <x v="4"/>
    <n v="66.666666666666671"/>
    <n v="3"/>
    <s v="GCI64"/>
    <n v="100"/>
    <n v="0"/>
    <s v="ร้านที่2"/>
    <s v="ป***า ม***ด"/>
    <s v="กรุงเทพมหานคร"/>
    <s v="-"/>
    <s v=""/>
    <s v="24/11/2025 15:16"/>
    <s v="-"/>
    <s v="J&amp;T COD"/>
    <s v="Tiktok"/>
    <s v="จ่ายทีหลัง / COD"/>
    <s v=""/>
    <s v="766849401975"/>
    <s v="24/11/2025 15:16"/>
  </r>
  <r>
    <x v="3"/>
    <x v="7"/>
    <n v="139"/>
    <n v="1"/>
    <s v="GCI63"/>
    <n v="108.99"/>
    <n v="0"/>
    <s v="ร้านที่2"/>
    <s v="ก***"/>
    <s v="เทศบาลเมืองยโสธร"/>
    <s v="-"/>
    <s v=""/>
    <s v="24/11/2025 15:16"/>
    <s v="-"/>
    <s v="J&amp;T COD"/>
    <s v="Tiktok"/>
    <s v="จ่ายทีหลัง / COD"/>
    <s v=""/>
    <s v="766855229862"/>
    <s v="24/11/2025 15:16"/>
  </r>
  <r>
    <x v="4"/>
    <x v="4"/>
    <n v="66.666666666666671"/>
    <n v="3"/>
    <s v="GCI62"/>
    <n v="100"/>
    <n v="0"/>
    <s v="ร้านที่2"/>
    <s v="น***น  U**"/>
    <s v="อุบลราชธานี"/>
    <s v="-"/>
    <s v=""/>
    <s v="24/11/2025 15:14"/>
    <s v="-"/>
    <s v="J&amp;T COD"/>
    <s v="Tiktok"/>
    <s v="จ่ายทีหลัง / COD"/>
    <s v=""/>
    <s v="766859516916"/>
    <s v="24/11/2025 15:14"/>
  </r>
  <r>
    <x v="4"/>
    <x v="4"/>
    <n v="33"/>
    <n v="20"/>
    <s v="GCI60"/>
    <n v="620"/>
    <n v="0"/>
    <s v="ร้านที่2"/>
    <s v="ส***ษา ว***าว"/>
    <s v="กาฬสินธุ์"/>
    <s v="-"/>
    <s v=""/>
    <s v="24/11/2025 15:12"/>
    <s v="-"/>
    <s v="J&amp;T COD"/>
    <s v="Tiktok"/>
    <s v="จ่ายทีหลัง / COD"/>
    <s v=""/>
    <s v="766805986881"/>
    <s v="24/11/2025 15:12"/>
  </r>
  <r>
    <x v="2"/>
    <x v="2"/>
    <n v="33.333333333333336"/>
    <n v="3"/>
    <s v="GCI59"/>
    <n v="100"/>
    <n v="0"/>
    <s v="ร้านที่2"/>
    <s v="ธ***า ณ เ***บุรี"/>
    <s v="นครศรีธรรมราช"/>
    <s v="-"/>
    <s v=""/>
    <s v="24/11/2025 15:12"/>
    <s v="-"/>
    <s v="J&amp;T COD"/>
    <s v="Tiktok"/>
    <s v="จ่ายทีหลัง / COD"/>
    <s v=""/>
    <s v="766819778830"/>
    <s v="24/11/2025 15:12"/>
  </r>
  <r>
    <x v="5"/>
    <x v="5"/>
    <n v="66.666666666666671"/>
    <n v="3"/>
    <s v="GCI58"/>
    <n v="100"/>
    <n v="0"/>
    <s v="ร้านที่2"/>
    <s v="ก***ตรี  บ**"/>
    <s v="ชัยภูมิ"/>
    <s v="-"/>
    <s v=""/>
    <s v="24/11/2025 15:12"/>
    <s v="-"/>
    <s v="J&amp;T Express"/>
    <s v="Tiktok"/>
    <s v="tiktok"/>
    <s v=""/>
    <s v="766812493812"/>
    <s v="24/11/2025 15:12"/>
  </r>
  <r>
    <x v="10"/>
    <x v="11"/>
    <n v="65"/>
    <n v="6"/>
    <s v="GCI57"/>
    <n v="796"/>
    <n v="0"/>
    <s v="ร้านที่10"/>
    <s v="คุณ  นิศา   ไทยขนส่ง "/>
    <s v="37 พระราม 9  ซอย60   (ซอย8เสรี)ถนนพระราม9 เขตสวนหลวง  แขวงสวนกลวง  ก.ท.ม   โทร     0970650531ส่งต่อแมว 10250"/>
    <s v="10250"/>
    <s v="0828981886"/>
    <s v="24/11/2025 13:39"/>
    <s v="raweewan5499@gmail.com"/>
    <s v="EMS"/>
    <s v="facebook"/>
    <s v="กสิกร"/>
    <s v=""/>
    <s v="WB056837086TH"/>
    <s v="24/11/2025 15:08"/>
  </r>
  <r>
    <x v="12"/>
    <x v="15"/>
    <n v="65"/>
    <n v="6"/>
    <s v="GCI57"/>
    <n v="796"/>
    <n v="0"/>
    <s v="ร้านที่10"/>
    <s v="คุณ  นิศา   ไทยขนส่ง "/>
    <s v="37 พระราม 9  ซอย60   (ซอย8เสรี)ถนนพระราม9 เขตสวนหลวง  แขวงสวนกลวง  ก.ท.ม   โทร     0970650531ส่งต่อแมว 10250"/>
    <s v="10250"/>
    <s v="0828981886"/>
    <s v="24/11/2025 13:39"/>
    <s v="raweewan5499@gmail.com"/>
    <s v="EMS"/>
    <s v="facebook"/>
    <s v="กสิกร"/>
    <s v=""/>
    <s v="WB056837086TH"/>
    <s v="24/11/2025 15:08"/>
  </r>
  <r>
    <x v="13"/>
    <x v="16"/>
    <n v="65"/>
    <n v="4"/>
    <s v="GCI57"/>
    <n v="796"/>
    <n v="0"/>
    <s v="ร้านที่10"/>
    <s v="คุณ  นิศา   ไทยขนส่ง "/>
    <s v="37 พระราม 9  ซอย60   (ซอย8เสรี)ถนนพระราม9 เขตสวนหลวง  แขวงสวนกลวง  ก.ท.ม   โทร     0970650531ส่งต่อแมว 10250"/>
    <s v="10250"/>
    <s v="0828981886"/>
    <s v="24/11/2025 13:39"/>
    <s v="raweewan5499@gmail.com"/>
    <s v="EMS"/>
    <s v="facebook"/>
    <s v="กสิกร"/>
    <s v=""/>
    <s v="WB056837086TH"/>
    <s v="24/11/2025 15:07"/>
  </r>
  <r>
    <x v="2"/>
    <x v="2"/>
    <n v="40"/>
    <n v="10"/>
    <s v="GCI56"/>
    <n v="330"/>
    <n v="0"/>
    <s v="ร้านที่2"/>
    <s v="ธ***พร จ***ร์ชนะ"/>
    <s v="ชลบุรี"/>
    <s v="-"/>
    <s v=""/>
    <s v="24/11/2025 15:05"/>
    <s v="-"/>
    <s v="J&amp;T Express"/>
    <s v="Tiktok"/>
    <s v="tiktok"/>
    <s v=""/>
    <s v="766805049850"/>
    <s v="24/11/2025 15:04"/>
  </r>
  <r>
    <x v="4"/>
    <x v="4"/>
    <n v="66.666666666666671"/>
    <n v="12"/>
    <s v="GCI55"/>
    <n v="400"/>
    <n v="0"/>
    <s v="ร้านที่2"/>
    <s v="ห***ทอง โ***์จันทร์"/>
    <s v="ระยอง"/>
    <s v="-"/>
    <s v=""/>
    <s v="24/11/2025 15:04"/>
    <s v="-"/>
    <s v="J&amp;T Express"/>
    <s v="Tiktok"/>
    <s v="tiktok"/>
    <s v=""/>
    <s v="766814289835"/>
    <s v="24/11/2025 15:03"/>
  </r>
  <r>
    <x v="5"/>
    <x v="5"/>
    <n v="66.666666666666671"/>
    <n v="3"/>
    <s v="GCI54"/>
    <n v="100"/>
    <n v="0"/>
    <s v="ร้านที่2"/>
    <s v="พ***ระภาย เ***วงษ์"/>
    <s v="กำแพงเพชร"/>
    <s v="-"/>
    <s v=""/>
    <s v="24/11/2025 15:00"/>
    <s v="-"/>
    <s v="J&amp;T COD"/>
    <s v="Tiktok"/>
    <s v="จ่ายทีหลัง / COD"/>
    <s v=""/>
    <s v="766816801940"/>
    <s v="24/11/2025 15:00"/>
  </r>
  <r>
    <x v="5"/>
    <x v="5"/>
    <n v="66.666666666666671"/>
    <n v="3"/>
    <s v="GCI53"/>
    <n v="100"/>
    <n v="0"/>
    <s v="ร้านที่2"/>
    <s v="ส***ักดิ์ แ***สุวรรณ"/>
    <s v="สมุทรปราการ"/>
    <s v="-"/>
    <s v=""/>
    <s v="24/11/2025 14:58"/>
    <s v="-"/>
    <s v="J&amp;T COD"/>
    <s v="Tiktok"/>
    <s v="จ่ายทีหลัง / COD"/>
    <s v=""/>
    <s v="766837904000"/>
    <s v="24/11/2025 14:58"/>
  </r>
  <r>
    <x v="5"/>
    <x v="5"/>
    <n v="66.666666666666671"/>
    <n v="3"/>
    <s v="GCI51"/>
    <n v="100"/>
    <n v="0"/>
    <s v="ร้านที่2"/>
    <s v="ส***ตรี ว***"/>
    <s v="ลำพูน"/>
    <s v="-"/>
    <s v=""/>
    <s v="24/11/2025 14:57"/>
    <s v="-"/>
    <s v="J&amp;T COD"/>
    <s v="Tiktok"/>
    <s v="จ่ายทีหลัง / COD"/>
    <s v=""/>
    <s v="766827809941"/>
    <s v="24/11/2025 14:58"/>
  </r>
  <r>
    <x v="8"/>
    <x v="3"/>
    <n v="98.2"/>
    <n v="1"/>
    <s v="GCI50"/>
    <n v="143.69999999999999"/>
    <n v="45.5"/>
    <s v="ร้านที่1"/>
    <s v="รัชนิดา   สุทธินนท์"/>
    <s v="9/927อาคารC5ชั้น14 เมืองทองคอนโด ถ.ป๊อบปูล่า ต.บางพูด_x000a__x000a_ปากเกร็ด/ Pak Kretนนทบุรี/ Nonthaburi_x000a_11120"/>
    <s v="11120"/>
    <s v="660947178581"/>
    <s v="24/11/2025 14:52"/>
    <s v="-"/>
    <s v="Kerry_dropoff"/>
    <s v="Lazada"/>
    <s v="lazada"/>
    <s v=""/>
    <s v="LEXPU0631572412"/>
    <s v="24/11/2025 14:51"/>
  </r>
  <r>
    <x v="2"/>
    <x v="2"/>
    <n v="50"/>
    <n v="6"/>
    <s v="GCI49"/>
    <n v="200"/>
    <n v="0"/>
    <s v="ร้านที่2"/>
    <s v="ก***นกทราย"/>
    <s v="จังหวัดนครราชสีมา"/>
    <s v="-"/>
    <s v=""/>
    <s v="24/11/2025 14:46"/>
    <s v="-"/>
    <s v="Flash Express Thailand"/>
    <s v="Tiktok"/>
    <s v="tiktok"/>
    <s v="เผือกมะพร้าว 3 ฝอยทอง 2 เนมนม 1"/>
    <s v="THT27032A869U9Z"/>
    <s v="24/11/2025 14:46"/>
  </r>
  <r>
    <x v="2"/>
    <x v="2"/>
    <n v="33.333333333333336"/>
    <n v="3"/>
    <s v="GCI46"/>
    <n v="100"/>
    <n v="0"/>
    <s v="ร้านที่2"/>
    <s v="ส***า ค***"/>
    <s v="ศรีสะเกษ"/>
    <s v="-"/>
    <s v=""/>
    <s v="24/11/2025 14:44"/>
    <s v="-"/>
    <s v="J&amp;T COD"/>
    <s v="Tiktok"/>
    <s v="จ่ายทีหลัง / COD"/>
    <s v=""/>
    <s v="766873073890"/>
    <s v="24/11/2025 14:45"/>
  </r>
  <r>
    <x v="2"/>
    <x v="2"/>
    <n v="33.333333333333336"/>
    <n v="3"/>
    <s v="GCI45"/>
    <n v="100"/>
    <n v="0"/>
    <s v="ร้านที่2"/>
    <s v="R***ikan S***sawat"/>
    <s v="พระนครศรีอยุธยา"/>
    <s v="-"/>
    <s v=""/>
    <s v="24/11/2025 14:43"/>
    <s v="-"/>
    <s v="J&amp;T COD"/>
    <s v="Tiktok"/>
    <s v="จ่ายทีหลัง / COD"/>
    <s v=""/>
    <s v="766854173842"/>
    <s v="24/11/2025 14:44"/>
  </r>
  <r>
    <x v="2"/>
    <x v="2"/>
    <n v="50"/>
    <n v="6"/>
    <s v="GCI44"/>
    <n v="200"/>
    <n v="0"/>
    <s v="ร้านที่2"/>
    <s v="ส***กาญจน์ อ***งษ์"/>
    <s v="สกลนคร"/>
    <s v="-"/>
    <s v=""/>
    <s v="24/11/2025 14:43"/>
    <s v="-"/>
    <s v="J&amp;T COD"/>
    <s v="Tiktok"/>
    <s v="จ่ายทีหลัง / COD"/>
    <s v=""/>
    <s v="766886760861"/>
    <s v="24/11/2025 14:43"/>
  </r>
  <r>
    <x v="2"/>
    <x v="2"/>
    <n v="33.333333333333336"/>
    <n v="3"/>
    <s v="GCI42"/>
    <n v="100"/>
    <n v="0"/>
    <s v="ร้านที่2"/>
    <s v="อ***ัตน์ พ***ำ"/>
    <s v="ชัยนาท"/>
    <s v="-"/>
    <s v=""/>
    <s v="24/11/2025 14:44"/>
    <s v="-"/>
    <s v="J&amp;T Express"/>
    <s v="Tiktok"/>
    <s v="tiktok"/>
    <s v=""/>
    <s v="766889461881"/>
    <s v="24/11/2025 14:43"/>
  </r>
  <r>
    <x v="2"/>
    <x v="2"/>
    <n v="50"/>
    <n v="6"/>
    <s v="GCI40"/>
    <n v="200"/>
    <n v="0"/>
    <s v="ร้านที่2"/>
    <s v="ย***รัตน์"/>
    <s v="มุกดาหาร"/>
    <s v="-"/>
    <s v=""/>
    <s v="24/11/2025 14:42"/>
    <s v="-"/>
    <s v="J&amp;T COD"/>
    <s v="Tiktok"/>
    <s v="จ่ายทีหลัง / COD"/>
    <s v=""/>
    <s v="766833469813"/>
    <s v="24/11/2025 14:42"/>
  </r>
  <r>
    <x v="2"/>
    <x v="2"/>
    <n v="40"/>
    <n v="10"/>
    <s v="GCI39"/>
    <n v="330"/>
    <n v="0"/>
    <s v="ร้านที่2"/>
    <s v="จ***ภรณ์ ด***วี"/>
    <s v="ฉะเชิงเทรา"/>
    <s v="-"/>
    <s v=""/>
    <s v="24/11/2025 14:38"/>
    <s v="-"/>
    <s v="J&amp;T COD"/>
    <s v="Tiktok"/>
    <s v="จ่ายทีหลัง / COD"/>
    <s v=""/>
    <s v="766859245854"/>
    <s v="24/11/2025 14:38"/>
  </r>
  <r>
    <x v="4"/>
    <x v="4"/>
    <n v="66.666666666666671"/>
    <n v="3"/>
    <s v="GCI38"/>
    <n v="100"/>
    <n v="0"/>
    <s v="ร้านที่2"/>
    <s v="j***161629"/>
    <s v="สมุทรสาคร"/>
    <s v="-"/>
    <s v=""/>
    <s v="24/11/2025 14:34"/>
    <s v="-"/>
    <s v="J&amp;T COD"/>
    <s v="Tiktok"/>
    <s v="จ่ายทีหลัง / COD"/>
    <s v=""/>
    <s v="766870715925"/>
    <s v="24/11/2025 14:34"/>
  </r>
  <r>
    <x v="2"/>
    <x v="2"/>
    <n v="50"/>
    <n v="6"/>
    <s v="GCI37"/>
    <n v="200"/>
    <n v="0"/>
    <s v="ร้านที่2"/>
    <s v="อ***า ป***จริญ"/>
    <s v="ปทุมธานี"/>
    <s v="-"/>
    <s v=""/>
    <s v="24/11/2025 14:32"/>
    <s v="-"/>
    <s v="Flash Express Thailand COD"/>
    <s v="Tiktok"/>
    <s v="จ่ายทีหลัง / COD"/>
    <s v=""/>
    <s v="THT04022A6K0H8Z"/>
    <s v="24/11/2025 14:32"/>
  </r>
  <r>
    <x v="4"/>
    <x v="4"/>
    <n v="66.666666666666671"/>
    <n v="3"/>
    <s v="GCI36"/>
    <n v="100"/>
    <n v="0"/>
    <s v="ร้านที่2"/>
    <s v="s***anitpoonkum"/>
    <s v="ฉะเชิงเทรา"/>
    <s v="-"/>
    <s v=""/>
    <s v="24/11/2025 14:29"/>
    <s v="-"/>
    <s v="J&amp;T COD"/>
    <s v="Tiktok"/>
    <s v="จ่ายทีหลัง / COD"/>
    <s v=""/>
    <s v="766823490845"/>
    <s v="24/11/2025 14:29"/>
  </r>
  <r>
    <x v="2"/>
    <x v="2"/>
    <n v="50"/>
    <n v="6"/>
    <s v="GCI35"/>
    <n v="200"/>
    <n v="0"/>
    <s v="ร้านที่2"/>
    <s v="จ***ภรณ์"/>
    <s v="ฉะเชิงเทรา"/>
    <s v="-"/>
    <s v=""/>
    <s v="24/11/2025 14:29"/>
    <s v="-"/>
    <s v="J&amp;T COD"/>
    <s v="Tiktok"/>
    <s v="จ่ายทีหลัง / COD"/>
    <s v=""/>
    <s v="766851563855"/>
    <s v="24/11/2025 14:29"/>
  </r>
  <r>
    <x v="4"/>
    <x v="4"/>
    <n v="66.666666666666671"/>
    <n v="3"/>
    <s v="GCI34"/>
    <n v="100"/>
    <n v="0"/>
    <s v="ร้านที่2"/>
    <s v="เ***ณิสรา"/>
    <s v="ชลบุรี"/>
    <s v="-"/>
    <s v=""/>
    <s v="24/11/2025 14:26"/>
    <s v="-"/>
    <s v="J&amp;T COD"/>
    <s v="Tiktok"/>
    <s v="จ่ายทีหลัง / COD"/>
    <s v=""/>
    <s v="766817715926"/>
    <s v="24/11/2025 14:26"/>
  </r>
  <r>
    <x v="2"/>
    <x v="2"/>
    <n v="33.333333333333336"/>
    <n v="3"/>
    <s v="GCI33"/>
    <n v="100"/>
    <n v="0"/>
    <s v="ร้านที่2"/>
    <s v="จ***า   อ***เกษมสุข"/>
    <s v="สมุทรปราการ"/>
    <s v="-"/>
    <s v=""/>
    <s v="24/11/2025 14:25"/>
    <s v="-"/>
    <s v="J&amp;T Express"/>
    <s v="Tiktok"/>
    <s v="tiktok"/>
    <s v=""/>
    <s v="766852980854"/>
    <s v="24/11/2025 14:24"/>
  </r>
  <r>
    <x v="2"/>
    <x v="2"/>
    <n v="33.333333333333336"/>
    <n v="3"/>
    <s v="GCI32"/>
    <n v="100"/>
    <n v="0"/>
    <s v="ร้านที่2"/>
    <s v="อ***า ป***จริญ"/>
    <s v="ปทุมธานี"/>
    <s v="-"/>
    <s v=""/>
    <s v="24/11/2025 14:22"/>
    <s v="-"/>
    <s v="Flash Express Thailand COD"/>
    <s v="Tiktok"/>
    <s v="จ่ายทีหลัง / COD"/>
    <s v=""/>
    <s v="THT04022A89ZN9Z"/>
    <s v="24/11/2025 14:22"/>
  </r>
  <r>
    <x v="4"/>
    <x v="4"/>
    <n v="66.666666666666671"/>
    <n v="3"/>
    <s v="GCI31"/>
    <n v="100"/>
    <n v="0"/>
    <s v="ร้านที่2"/>
    <s v="ม***  ภ***พฤกษ์"/>
    <s v="เพชรบุรี"/>
    <s v="-"/>
    <s v=""/>
    <s v="24/11/2025 14:21"/>
    <s v="-"/>
    <s v="J&amp;T COD"/>
    <s v="Tiktok"/>
    <s v="จ่ายทีหลัง / COD"/>
    <s v=""/>
    <s v="766820403963"/>
    <s v="24/11/2025 14:21"/>
  </r>
  <r>
    <x v="9"/>
    <x v="10"/>
    <n v="74"/>
    <n v="3"/>
    <s v="GCI30"/>
    <n v="260"/>
    <n v="48"/>
    <s v="ร้านที่1"/>
    <s v="พ******์"/>
    <s v="******ินทร์ แขวงหนองบอน ซ.ศรีนคริน 53 แขวงหนองบอน เขตประเวศ จังหวัดกรุงเทพมหานคร 10250"/>
    <s v="10250"/>
    <s v="92"/>
    <s v="24/11/2025 14:46"/>
    <s v="-"/>
    <s v="SPX Express"/>
    <s v="Shopee"/>
    <s v="shopee"/>
    <s v=""/>
    <s v="TH255681989321E"/>
    <s v="24/11/2025 14:18"/>
  </r>
  <r>
    <x v="4"/>
    <x v="4"/>
    <n v="66.666666666666671"/>
    <n v="3"/>
    <s v="GCI29"/>
    <n v="100"/>
    <n v="0"/>
    <s v="ร้านที่2"/>
    <s v="ช***ท์พิชญา  บ***าม"/>
    <s v="พิษณุโลก"/>
    <s v="-"/>
    <s v=""/>
    <s v="24/11/2025 14:17"/>
    <s v="-"/>
    <s v="J&amp;T COD"/>
    <s v="Tiktok"/>
    <s v="จ่ายทีหลัง / COD"/>
    <s v=""/>
    <s v="766899204956"/>
    <s v="24/11/2025 14:18"/>
  </r>
  <r>
    <x v="2"/>
    <x v="2"/>
    <n v="50"/>
    <n v="6"/>
    <s v="GCI28"/>
    <n v="200"/>
    <n v="0"/>
    <s v="ร้านที่2"/>
    <s v="ว***า เ***่ยมกลาง"/>
    <s v="กรุงเทพฯ"/>
    <s v="-"/>
    <s v=""/>
    <s v="24/11/2025 14:14"/>
    <s v="-"/>
    <s v="J&amp;T COD"/>
    <s v="Tiktok"/>
    <s v="จ่ายทีหลัง / COD"/>
    <s v=""/>
    <s v="766869166851"/>
    <s v="24/11/2025 14:16"/>
  </r>
  <r>
    <x v="5"/>
    <x v="5"/>
    <n v="66.666666666666671"/>
    <n v="3"/>
    <s v="GCI27"/>
    <n v="129"/>
    <n v="29"/>
    <s v="ร้านที่2"/>
    <s v="ค***ุรัตน์ เ***เต็ม ร***บ้านเต็งเซอร์วิส ป***อยปู่ย่น"/>
    <s v="พิษณุโลก"/>
    <s v="-"/>
    <s v=""/>
    <s v="24/11/2025 14:11"/>
    <s v="-"/>
    <s v="J&amp;T Express"/>
    <s v="Tiktok"/>
    <s v="tiktok"/>
    <s v=""/>
    <s v="766881891823"/>
    <s v="24/11/2025 14:14"/>
  </r>
  <r>
    <x v="2"/>
    <x v="2"/>
    <n v="50"/>
    <n v="6"/>
    <s v="GCI26"/>
    <n v="200"/>
    <n v="0"/>
    <s v="ร้านที่2"/>
    <s v="น***ย้ม เ***เอี่ยม"/>
    <s v="สุโขทัย"/>
    <s v="-"/>
    <s v=""/>
    <s v="24/11/2025 14:10"/>
    <s v="-"/>
    <s v="J&amp;T Express"/>
    <s v="Tiktok"/>
    <s v="tiktok"/>
    <s v=""/>
    <s v="766840864812"/>
    <s v="24/11/2025 14:14"/>
  </r>
  <r>
    <x v="5"/>
    <x v="5"/>
    <n v="66.666666666666671"/>
    <n v="9"/>
    <s v="GCI25"/>
    <n v="300"/>
    <n v="0"/>
    <s v="ร้านที่2"/>
    <s v="เ***ยบ"/>
    <s v="กรุงเทพฯ"/>
    <s v="-"/>
    <s v=""/>
    <s v="24/11/2025 14:02"/>
    <s v="-"/>
    <s v="J&amp;T COD"/>
    <s v="Tiktok"/>
    <s v="จ่ายทีหลัง / COD"/>
    <s v=""/>
    <s v="766857486850"/>
    <s v="24/11/2025 14:03"/>
  </r>
  <r>
    <x v="4"/>
    <x v="4"/>
    <n v="66.666666666666671"/>
    <n v="3"/>
    <s v="GCI24"/>
    <n v="100"/>
    <n v="0"/>
    <s v="ร้านที่2"/>
    <s v="ว***รัตน์ ป***งค์ดี"/>
    <s v="บุรีรัมย์"/>
    <s v="-"/>
    <s v=""/>
    <s v="24/11/2025 14:02"/>
    <s v="-"/>
    <s v="J&amp;T COD"/>
    <s v="Tiktok"/>
    <s v="จ่ายทีหลัง / COD"/>
    <s v=""/>
    <s v="766883605972"/>
    <s v="24/11/2025 14:03"/>
  </r>
  <r>
    <x v="4"/>
    <x v="4"/>
    <n v="66.666666666666671"/>
    <n v="3"/>
    <s v="GCI23"/>
    <n v="100"/>
    <n v="0"/>
    <s v="ร้านที่2"/>
    <s v="h***thaisanthitip"/>
    <s v="พระนครศรีอยุธยา"/>
    <s v="-"/>
    <s v=""/>
    <s v="24/11/2025 13:57"/>
    <s v="-"/>
    <s v="J&amp;T COD"/>
    <s v="Tiktok"/>
    <s v="จ่ายทีหลัง / COD"/>
    <s v=""/>
    <s v="766849809950"/>
    <s v="24/11/2025 13:57"/>
  </r>
  <r>
    <x v="5"/>
    <x v="5"/>
    <n v="66.666666666666671"/>
    <n v="3"/>
    <s v="GCI21"/>
    <n v="100"/>
    <n v="0"/>
    <s v="ร้านที่2"/>
    <s v="ห***ทียน พ***์เสน"/>
    <s v="กรุงเทพฯ"/>
    <s v="-"/>
    <s v=""/>
    <s v="24/11/2025 13:48"/>
    <s v="-"/>
    <s v="J&amp;T COD"/>
    <s v="Tiktok"/>
    <s v="จ่ายทีหลัง / COD"/>
    <s v=""/>
    <s v="766852708005"/>
    <s v="24/11/2025 13:49"/>
  </r>
  <r>
    <x v="5"/>
    <x v="5"/>
    <n v="33"/>
    <n v="10"/>
    <s v="GCI20"/>
    <n v="322"/>
    <n v="0"/>
    <s v="ร้านที่2"/>
    <s v="ส*** ส***ิตร์"/>
    <s v="นนทบุรี"/>
    <s v="-"/>
    <s v=""/>
    <s v="24/11/2025 13:47"/>
    <s v="-"/>
    <s v="Flash Express Thailand COD"/>
    <s v="Tiktok"/>
    <s v="จ่ายทีหลัง / COD"/>
    <s v=""/>
    <s v="THT03012A6NSR8Z"/>
    <s v="24/11/2025 13:47"/>
  </r>
  <r>
    <x v="5"/>
    <x v="5"/>
    <n v="33"/>
    <n v="10"/>
    <s v="GCI19"/>
    <n v="519.98"/>
    <n v="0"/>
    <s v="ร้านที่2"/>
    <s v="จ***์​จุฑา​ ร***์​ส​ั​จ​จา​"/>
    <s v="นครราชสีมา"/>
    <s v="-"/>
    <s v=""/>
    <s v="24/11/2025 13:44"/>
    <s v="-"/>
    <s v="J&amp;T COD"/>
    <s v="Tiktok"/>
    <s v="จ่ายทีหลัง / COD"/>
    <s v=""/>
    <s v="766886180874"/>
    <s v="24/11/2025 13:44"/>
  </r>
  <r>
    <x v="8"/>
    <x v="9"/>
    <n v="139"/>
    <n v="1"/>
    <s v="GCI19"/>
    <n v="519.98"/>
    <n v="0"/>
    <s v="ร้านที่2"/>
    <s v="จ***์​จุฑา​ ร***์​ส​ั​จ​จา​"/>
    <s v="นครราชสีมา"/>
    <s v="-"/>
    <s v=""/>
    <s v="24/11/2025 13:44"/>
    <s v="-"/>
    <s v="J&amp;T COD"/>
    <s v="Tiktok"/>
    <s v="จ่ายทีหลัง / COD"/>
    <s v=""/>
    <s v="766886180874"/>
    <s v="24/11/2025 13:44"/>
  </r>
  <r>
    <x v="8"/>
    <x v="9"/>
    <n v="139"/>
    <n v="1"/>
    <s v="GCI19"/>
    <n v="519.98"/>
    <n v="0"/>
    <s v="ร้านที่2"/>
    <s v="จ***์​จุฑา​ ร***์​ส​ั​จ​จา​"/>
    <s v="นครราชสีมา"/>
    <s v="-"/>
    <s v=""/>
    <s v="24/11/2025 13:44"/>
    <s v="-"/>
    <s v="J&amp;T COD"/>
    <s v="Tiktok"/>
    <s v="จ่ายทีหลัง / COD"/>
    <s v=""/>
    <s v="766886180874"/>
    <s v="24/11/2025 13:44"/>
  </r>
  <r>
    <x v="5"/>
    <x v="5"/>
    <n v="66.666666666666671"/>
    <n v="3"/>
    <s v="GCI18"/>
    <n v="600"/>
    <n v="0"/>
    <s v="ร้านที่2"/>
    <s v="ภ***ธิชา ใ***"/>
    <s v="ชลบุรี"/>
    <s v="-"/>
    <s v=""/>
    <s v="24/11/2025 13:40"/>
    <s v="-"/>
    <s v="J&amp;T COD"/>
    <s v="Tiktok"/>
    <s v="จ่ายทีหลัง / COD"/>
    <s v=""/>
    <s v="766841227902"/>
    <s v="24/11/2025 13:40"/>
  </r>
  <r>
    <x v="2"/>
    <x v="2"/>
    <n v="33.333333333333336"/>
    <n v="15"/>
    <s v="GCI18"/>
    <n v="600"/>
    <n v="0"/>
    <s v="ร้านที่2"/>
    <s v="ภ***ธิชา ใ***"/>
    <s v="ชลบุรี"/>
    <s v="-"/>
    <s v=""/>
    <s v="24/11/2025 13:40"/>
    <s v="-"/>
    <s v="J&amp;T COD"/>
    <s v="Tiktok"/>
    <s v="จ่ายทีหลัง / COD"/>
    <s v=""/>
    <s v="766841227902"/>
    <s v="24/11/2025 13:40"/>
  </r>
  <r>
    <x v="5"/>
    <x v="5"/>
    <n v="66.666666666666671"/>
    <n v="3"/>
    <s v="GCI17"/>
    <n v="100"/>
    <n v="0"/>
    <s v="ร้านที่2"/>
    <s v="อ***นา ส***ทธิ์"/>
    <s v="ชลบุรี"/>
    <s v="-"/>
    <s v=""/>
    <s v="24/11/2025 13:39"/>
    <s v="-"/>
    <s v="J&amp;T COD"/>
    <s v="Tiktok"/>
    <s v="จ่ายทีหลัง / COD"/>
    <s v=""/>
    <s v="766868591860"/>
    <s v="24/11/2025 13:39"/>
  </r>
  <r>
    <x v="2"/>
    <x v="2"/>
    <n v="33.333333333333336"/>
    <n v="3"/>
    <s v="GCI16"/>
    <n v="100"/>
    <n v="0"/>
    <s v="ร้านที่2"/>
    <s v="น***องใบ อ***ารมณ์"/>
    <s v="ขอนแก่น"/>
    <s v="-"/>
    <s v=""/>
    <s v="24/11/2025 13:33"/>
    <s v="-"/>
    <s v="J&amp;T Express"/>
    <s v="Tiktok"/>
    <s v="tiktok"/>
    <s v=""/>
    <s v="766814261894"/>
    <s v="24/11/2025 13:33"/>
  </r>
  <r>
    <x v="2"/>
    <x v="2"/>
    <n v="33.333333333333336"/>
    <n v="3"/>
    <s v="GCI14"/>
    <n v="100"/>
    <n v="0"/>
    <s v="ร้านที่2"/>
    <s v="ถ* ใ***ือง"/>
    <s v="เทศบาลนครนครราชสีมา"/>
    <s v="-"/>
    <s v=""/>
    <s v="24/11/2025 13:26"/>
    <s v="-"/>
    <s v="J&amp;T COD"/>
    <s v="Tiktok"/>
    <s v="จ่ายทีหลัง / COD"/>
    <s v=""/>
    <s v="766864574814"/>
    <s v="24/11/2025 13:26"/>
  </r>
  <r>
    <x v="2"/>
    <x v="2"/>
    <n v="50"/>
    <n v="6"/>
    <s v="GCI13"/>
    <n v="200"/>
    <n v="0"/>
    <s v="ร้านที่2"/>
    <s v="ส***ูณ์"/>
    <s v="ปทุมธานี"/>
    <s v="-"/>
    <s v=""/>
    <s v="24/11/2025 13:23"/>
    <s v="-"/>
    <s v="J&amp;T COD"/>
    <s v="Tiktok"/>
    <s v="จ่ายทีหลัง / COD"/>
    <s v=""/>
    <s v="766860154852"/>
    <s v="24/11/2025 13:23"/>
  </r>
  <r>
    <x v="5"/>
    <x v="5"/>
    <n v="66.666666666666671"/>
    <n v="9"/>
    <s v="GCI12"/>
    <n v="300"/>
    <n v="0"/>
    <s v="ร้านที่2"/>
    <s v="ร***ทิพย์"/>
    <s v="นนทบุรี"/>
    <s v="-"/>
    <s v=""/>
    <s v="24/11/2025 13:22"/>
    <s v="-"/>
    <s v="J&amp;T COD"/>
    <s v="Tiktok"/>
    <s v="จ่ายทีหลัง / COD"/>
    <s v=""/>
    <s v="766837087892"/>
    <s v="24/11/2025 13:23"/>
  </r>
  <r>
    <x v="4"/>
    <x v="4"/>
    <n v="66.666666666666671"/>
    <n v="3"/>
    <s v="GCI11"/>
    <n v="100"/>
    <n v="0"/>
    <s v="ร้านที่2"/>
    <s v="น***ิมา"/>
    <s v="ตาก"/>
    <s v="-"/>
    <s v=""/>
    <s v="24/11/2025 13:15"/>
    <s v="-"/>
    <s v="J&amp;T COD"/>
    <s v="Tiktok"/>
    <s v="จ่ายทีหลัง / COD"/>
    <s v=""/>
    <s v="766898409970"/>
    <s v="24/11/2025 13:15"/>
  </r>
  <r>
    <x v="5"/>
    <x v="5"/>
    <n v="66.666666666666671"/>
    <n v="6"/>
    <s v="GCI10"/>
    <n v="192"/>
    <n v="0"/>
    <s v="ร้านที่2"/>
    <s v="บ***ิด ส***งวน"/>
    <s v="นนทบุรี"/>
    <s v="-"/>
    <s v=""/>
    <s v="24/11/2025 13:13"/>
    <s v="-"/>
    <s v="Flash Express Thailand COD"/>
    <s v="Tiktok"/>
    <s v="จ่ายทีหลัง / COD"/>
    <s v=""/>
    <s v="THT03062A6PGZ2Z"/>
    <s v="24/11/2025 13:13"/>
  </r>
  <r>
    <x v="2"/>
    <x v="2"/>
    <n v="33.333333333333336"/>
    <n v="3"/>
    <s v="GCI9"/>
    <n v="100"/>
    <n v="0"/>
    <s v="ร้านที่2"/>
    <s v="ธ***รัตน์"/>
    <s v="เชียงใหม่"/>
    <s v="-"/>
    <s v=""/>
    <s v="24/11/2025 13:09"/>
    <s v="-"/>
    <s v="Flash Express Thailand"/>
    <s v="Tiktok"/>
    <s v="tiktok"/>
    <s v="ไม่เอารสกาแฟกับทุเรียนนะคะ พอดีสั่งให้คุณแม่ค่ะ "/>
    <s v="THT47232A6FPD8Z"/>
    <s v="24/11/2025 13:08"/>
  </r>
  <r>
    <x v="4"/>
    <x v="4"/>
    <n v="66.666666666666671"/>
    <n v="3"/>
    <s v="GCI8"/>
    <n v="138"/>
    <n v="38"/>
    <s v="ร้านที่2"/>
    <s v="แ***"/>
    <s v="ชลบุรี"/>
    <s v="-"/>
    <s v=""/>
    <s v="24/11/2025 13:08"/>
    <s v="-"/>
    <s v="J&amp;T COD"/>
    <s v="Tiktok"/>
    <s v="จ่ายทีหลัง / COD"/>
    <s v=""/>
    <s v="766847802976"/>
    <s v="24/11/2025 13:08"/>
  </r>
  <r>
    <x v="2"/>
    <x v="2"/>
    <n v="65"/>
    <n v="18"/>
    <s v="GCI7"/>
    <n v="648"/>
    <n v="50"/>
    <s v="ร้านที่10"/>
    <s v="นส.สหพร แบบประดับ"/>
    <s v="สำนักงานเลขานุการคณะวิศวกรรมศาสตร์ _x000a_มหาวิทยาลัยเกษตรศาสตร์ _x000a_50 ถ.งามวงค์วาน _x000a_แขวงลาดยาว เขตจตุจักร กทม 10900"/>
    <s v="10900"/>
    <s v="0982841904"/>
    <s v="24/11/2025 10:15"/>
    <s v="raweewan5499@gmail.com"/>
    <s v="EMS"/>
    <s v="facebook"/>
    <s v="กสิกร"/>
    <s v=""/>
    <s v="WB056837090TH"/>
    <s v="24/11/2025 13:07"/>
  </r>
  <r>
    <x v="5"/>
    <x v="5"/>
    <n v="66.666666666666671"/>
    <n v="3"/>
    <s v="GCI6"/>
    <n v="100"/>
    <n v="0"/>
    <s v="ร้านที่2"/>
    <s v="ว***ศักดิ์ ม***ัพย์"/>
    <s v="ปทุมธานี"/>
    <s v="-"/>
    <s v=""/>
    <s v="24/11/2025 13:05"/>
    <s v="-"/>
    <s v="J&amp;T COD"/>
    <s v="Tiktok"/>
    <s v="จ่ายทีหลัง / COD"/>
    <s v=""/>
    <s v="766878809966"/>
    <s v="24/11/2025 13:06"/>
  </r>
  <r>
    <x v="4"/>
    <x v="4"/>
    <n v="60"/>
    <n v="1"/>
    <s v="GCI5"/>
    <n v="215"/>
    <n v="0"/>
    <s v="ร้านที่10"/>
    <s v="ศิริพร ล."/>
    <s v="(บ้านรั้วต้นไม้)_x000a_เยื้องมบ. เอ็นซี รอยัล ปิ่นเกล้า  _x000a_ติดกับดอยตุงขนส่ง. เลขที่ 45_x000a_ถ.ทวีวัฒนา-กาญจนาภิเษก_x000a_แขวงทวีวัฒนา เขตทวีวัฒนา_x000a_กรุงเทพฯ 10170"/>
    <s v="10170"/>
    <s v="0961385935"/>
    <s v="19/11/2025 16:58"/>
    <s v="raweewan5499@gmail.com"/>
    <s v="EMS"/>
    <s v="facebook"/>
    <s v="กสิกร"/>
    <s v=""/>
    <s v="WB056837109TH"/>
    <s v="24/11/2025 13:04"/>
  </r>
  <r>
    <x v="10"/>
    <x v="11"/>
    <n v="65"/>
    <n v="1"/>
    <s v="GCI5"/>
    <n v="215"/>
    <n v="0"/>
    <s v="ร้านที่10"/>
    <s v="ศิริพร ล."/>
    <s v="(บ้านรั้วต้นไม้)_x000a_เยื้องมบ. เอ็นซี รอยัล ปิ่นเกล้า  _x000a_ติดกับดอยตุงขนส่ง. เลขที่ 45_x000a_ถ.ทวีวัฒนา-กาญจนาภิเษก_x000a_แขวงทวีวัฒนา เขตทวีวัฒนา_x000a_กรุงเทพฯ 10170"/>
    <s v="10170"/>
    <s v="0961385935"/>
    <s v="19/11/2025 16:58"/>
    <s v="raweewan5499@gmail.com"/>
    <s v="EMS"/>
    <s v="facebook"/>
    <s v="กสิกร"/>
    <s v=""/>
    <s v="WB056837109TH"/>
    <s v="24/11/2025 13:04"/>
  </r>
  <r>
    <x v="7"/>
    <x v="8"/>
    <n v="139"/>
    <n v="1"/>
    <s v="GCI5"/>
    <n v="215"/>
    <n v="0"/>
    <s v="ร้านที่10"/>
    <s v="ศิริพร ล."/>
    <s v="(บ้านรั้วต้นไม้)_x000a_เยื้องมบ. เอ็นซี รอยัล ปิ่นเกล้า  _x000a_ติดกับดอยตุงขนส่ง. เลขที่ 45_x000a_ถ.ทวีวัฒนา-กาญจนาภิเษก_x000a_แขวงทวีวัฒนา เขตทวีวัฒนา_x000a_กรุงเทพฯ 10170"/>
    <s v="10170"/>
    <s v="0961385935"/>
    <s v="19/11/2025 16:58"/>
    <s v="raweewan5499@gmail.com"/>
    <s v="EMS"/>
    <s v="facebook"/>
    <s v="กสิกร"/>
    <s v=""/>
    <s v="WB056837109TH"/>
    <s v="24/11/2025 13:04"/>
  </r>
  <r>
    <x v="4"/>
    <x v="4"/>
    <n v="66.666666666666671"/>
    <n v="3"/>
    <s v="GCI4"/>
    <n v="100"/>
    <n v="0"/>
    <s v="ร้านที่2"/>
    <s v="ก***อันดาส่งต่อเกาะหลีเป๊ะ"/>
    <s v="สตูล"/>
    <s v="-"/>
    <s v=""/>
    <s v="24/11/2025 12:59"/>
    <s v="-"/>
    <s v="J&amp;T COD"/>
    <s v="Tiktok"/>
    <s v="จ่ายทีหลัง / COD"/>
    <s v=""/>
    <s v="766832598895"/>
    <s v="24/11/2025 12:59"/>
  </r>
  <r>
    <x v="2"/>
    <x v="2"/>
    <n v="40"/>
    <n v="10"/>
    <s v="GCI3"/>
    <n v="350"/>
    <n v="0"/>
    <s v="ร้านที่4"/>
    <s v="a***luk"/>
    <s v="ขอนแก่น"/>
    <s v="-"/>
    <s v=""/>
    <s v="24/11/2025 12:58"/>
    <s v="-"/>
    <s v="J&amp;T COD"/>
    <s v="Tiktok"/>
    <s v="จ่ายทีหลัง / COD"/>
    <s v=""/>
    <s v="766899247833"/>
    <s v="24/11/2025 12:59"/>
  </r>
  <r>
    <x v="4"/>
    <x v="4"/>
    <n v="66.666666666666671"/>
    <n v="3"/>
    <s v="GCI0"/>
    <n v="100"/>
    <n v="0"/>
    <s v="ร้านที่2"/>
    <s v="u***8592749827491"/>
    <s v="กรุงเทพฯ"/>
    <s v="-"/>
    <s v=""/>
    <s v="24/11/2025 12:42"/>
    <s v="-"/>
    <s v="J&amp;T COD"/>
    <s v="Tiktok"/>
    <s v="จ่ายทีหลัง / COD"/>
    <s v=""/>
    <s v="766864090845"/>
    <s v="24/11/2025 12:42"/>
  </r>
  <r>
    <x v="5"/>
    <x v="5"/>
    <n v="66.666666666666671"/>
    <n v="6"/>
    <s v="GCH99"/>
    <n v="200"/>
    <n v="0"/>
    <s v="ร้านที่2"/>
    <s v="ค***รรณา ช***มบูรณ์"/>
    <s v="กรุงเทพมหานคร"/>
    <s v="-"/>
    <s v=""/>
    <s v="24/11/2025 12:40"/>
    <s v="-"/>
    <s v="J&amp;T Express"/>
    <s v="Tiktok"/>
    <s v="tiktok"/>
    <s v=""/>
    <s v="766813196870"/>
    <s v="24/11/2025 12:40"/>
  </r>
  <r>
    <x v="4"/>
    <x v="4"/>
    <n v="66.666666666666671"/>
    <n v="3"/>
    <s v="GCH98"/>
    <n v="100"/>
    <n v="0"/>
    <s v="ร้านที่2"/>
    <s v="บ*** บ***"/>
    <s v="ราชบุรี"/>
    <s v="-"/>
    <s v=""/>
    <s v="24/11/2025 12:33"/>
    <s v="-"/>
    <s v="J&amp;T COD"/>
    <s v="Tiktok"/>
    <s v="จ่ายทีหลัง / COD"/>
    <s v=""/>
    <s v="766896091846"/>
    <s v="24/11/2025 12:33"/>
  </r>
  <r>
    <x v="4"/>
    <x v="4"/>
    <n v="66.666666666666671"/>
    <n v="3"/>
    <s v="GCH97"/>
    <n v="100"/>
    <n v="0"/>
    <s v="ร้านที่2"/>
    <s v="น***ิริพร บ***ะประดิษฐ์"/>
    <s v="สกลนคร"/>
    <s v="-"/>
    <s v=""/>
    <s v="24/11/2025 12:26"/>
    <s v="-"/>
    <s v="J&amp;T COD"/>
    <s v="Tiktok"/>
    <s v="จ่ายทีหลัง / COD"/>
    <s v=""/>
    <s v="766874715924"/>
    <s v="24/11/2025 12:26"/>
  </r>
  <r>
    <x v="4"/>
    <x v="4"/>
    <n v="66.666666666666671"/>
    <n v="3"/>
    <s v="GCH96"/>
    <n v="100"/>
    <n v="0"/>
    <s v="ร้านที่2"/>
    <s v="เ***ุรินทร์  ไ***รือง"/>
    <s v="สุโขทัย"/>
    <s v="-"/>
    <s v=""/>
    <s v="24/11/2025 12:18"/>
    <s v="-"/>
    <s v="J&amp;T COD"/>
    <s v="Tiktok"/>
    <s v="จ่ายทีหลัง / COD"/>
    <s v=""/>
    <s v="766854251590"/>
    <s v="24/11/2025 12:18"/>
  </r>
  <r>
    <x v="6"/>
    <x v="6"/>
    <n v="66.333333333333329"/>
    <n v="6"/>
    <s v="GCH95"/>
    <n v="1008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4/11/2025 12:43"/>
    <s v="-"/>
    <s v="SPX Express"/>
    <s v="Shopee"/>
    <s v="shopee"/>
    <s v=""/>
    <s v="TH2554066411722"/>
    <s v="24/11/2025 12:13"/>
  </r>
  <r>
    <x v="6"/>
    <x v="6"/>
    <n v="72"/>
    <n v="3"/>
    <s v="GCH95"/>
    <n v="1008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4/11/2025 12:43"/>
    <s v="-"/>
    <s v="SPX Express"/>
    <s v="Shopee"/>
    <s v="shopee"/>
    <s v=""/>
    <s v="TH2554066411722"/>
    <s v="24/11/2025 12:13"/>
  </r>
  <r>
    <x v="6"/>
    <x v="6"/>
    <n v="72"/>
    <n v="2"/>
    <s v="GCH95"/>
    <n v="1008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4/11/2025 12:43"/>
    <s v="-"/>
    <s v="SPX Express"/>
    <s v="Shopee"/>
    <s v="shopee"/>
    <s v=""/>
    <s v="TH2554066411722"/>
    <s v="24/11/2025 12:13"/>
  </r>
  <r>
    <x v="6"/>
    <x v="6"/>
    <n v="77.5"/>
    <n v="2"/>
    <s v="GCH95"/>
    <n v="1008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4/11/2025 12:43"/>
    <s v="-"/>
    <s v="SPX Express"/>
    <s v="Shopee"/>
    <s v="shopee"/>
    <s v=""/>
    <s v="TH2554066411722"/>
    <s v="24/11/2025 12:13"/>
  </r>
  <r>
    <x v="6"/>
    <x v="6"/>
    <n v="71"/>
    <n v="1"/>
    <s v="GCH95"/>
    <n v="1008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4/11/2025 12:43"/>
    <s v="-"/>
    <s v="SPX Express"/>
    <s v="Shopee"/>
    <s v="shopee"/>
    <s v=""/>
    <s v="TH2554066411722"/>
    <s v="24/11/2025 12:13"/>
  </r>
  <r>
    <x v="4"/>
    <x v="4"/>
    <n v="66.666666666666671"/>
    <n v="3"/>
    <s v="GCH94"/>
    <n v="100"/>
    <n v="0"/>
    <s v="ร้านที่4"/>
    <s v="ด***ี ศ***วัฒน์"/>
    <s v="พระนครศรีอยุธยา"/>
    <s v="-"/>
    <s v=""/>
    <s v="24/11/2025 12:11"/>
    <s v="-"/>
    <s v="Flash Express Thailand"/>
    <s v="Tiktok"/>
    <s v="tiktok"/>
    <s v=""/>
    <s v="THT05062A6QMU9Z"/>
    <s v="24/11/2025 12:11"/>
  </r>
  <r>
    <x v="4"/>
    <x v="4"/>
    <n v="66.666666666666671"/>
    <n v="3"/>
    <s v="GCH93"/>
    <n v="100"/>
    <n v="0"/>
    <s v="ร้านที่2"/>
    <s v="พ***ินทร์ ห***้อย"/>
    <s v="พังงา"/>
    <s v="-"/>
    <s v=""/>
    <s v="24/11/2025 12:01"/>
    <s v="-"/>
    <s v="J&amp;T COD"/>
    <s v="Tiktok"/>
    <s v="จ่ายทีหลัง / COD"/>
    <s v=""/>
    <s v="766815451570"/>
    <s v="24/11/2025 12:01"/>
  </r>
  <r>
    <x v="5"/>
    <x v="5"/>
    <n v="66.666666666666671"/>
    <n v="6"/>
    <s v="GCH92"/>
    <n v="200"/>
    <n v="0"/>
    <s v="ร้านที่2"/>
    <s v="p***ake "/>
    <s v="นครราชสีมา"/>
    <s v="-"/>
    <s v=""/>
    <s v="24/11/2025 12:01"/>
    <s v="-"/>
    <s v="J&amp;T Express"/>
    <s v="Tiktok"/>
    <s v="tiktok"/>
    <s v=""/>
    <s v="766879560532"/>
    <s v="24/11/2025 11:57"/>
  </r>
  <r>
    <x v="4"/>
    <x v="4"/>
    <n v="66.666666666666671"/>
    <n v="6"/>
    <s v="GCH91"/>
    <n v="200"/>
    <n v="0"/>
    <s v="ร้านที่2"/>
    <s v="ส***ตรา    เ***จิตต์"/>
    <s v="กรุงเทพฯ"/>
    <s v="-"/>
    <s v=""/>
    <s v="24/11/2025 11:53"/>
    <s v="-"/>
    <s v="J&amp;T COD"/>
    <s v="Tiktok"/>
    <s v="จ่ายทีหลัง / COD"/>
    <s v=""/>
    <s v="766861255565"/>
    <s v="24/11/2025 11:53"/>
  </r>
  <r>
    <x v="4"/>
    <x v="4"/>
    <n v="66.666666666666671"/>
    <n v="3"/>
    <s v="GCH90"/>
    <n v="100"/>
    <n v="0"/>
    <s v="ร้านที่2"/>
    <s v="เ***วรรณ ท***สาร์"/>
    <s v="เชียงใหม่"/>
    <s v="-"/>
    <s v=""/>
    <s v="24/11/2025 11:52"/>
    <s v="-"/>
    <s v="J&amp;T Express"/>
    <s v="Tiktok"/>
    <s v="tiktok"/>
    <s v=""/>
    <s v="766870369521"/>
    <s v="24/11/2025 11:52"/>
  </r>
  <r>
    <x v="4"/>
    <x v="4"/>
    <n v="66.666666666666671"/>
    <n v="3"/>
    <s v="GCH89"/>
    <n v="100"/>
    <n v="0"/>
    <s v="ร้านที่2"/>
    <s v="จ***พร น***เอี่ยม"/>
    <s v="ราชบุรี"/>
    <s v="-"/>
    <s v=""/>
    <s v="24/11/2025 11:47"/>
    <s v="-"/>
    <s v="J&amp;T COD"/>
    <s v="Tiktok"/>
    <s v="จ่ายทีหลัง / COD"/>
    <s v=""/>
    <s v="766807256574"/>
    <s v="24/11/2025 11:47"/>
  </r>
  <r>
    <x v="4"/>
    <x v="4"/>
    <n v="66.666666666666671"/>
    <n v="3"/>
    <s v="GCH88"/>
    <n v="100"/>
    <n v="0"/>
    <s v="ร้านที่2"/>
    <s v="ส***ิเดช จ***ิมาย"/>
    <s v="นครพนม"/>
    <s v="-"/>
    <s v=""/>
    <s v="24/11/2025 11:45"/>
    <s v="-"/>
    <s v="J&amp;T Express"/>
    <s v="Tiktok"/>
    <s v="tiktok"/>
    <s v=""/>
    <s v="766826455570"/>
    <s v="24/11/2025 11:45"/>
  </r>
  <r>
    <x v="5"/>
    <x v="5"/>
    <n v="66.666666666666671"/>
    <n v="3"/>
    <s v="GCH87"/>
    <n v="100"/>
    <n v="0"/>
    <s v="ร้านที่2"/>
    <s v="ช***านุช โ***นี"/>
    <s v="ชุมพร"/>
    <s v="-"/>
    <s v=""/>
    <s v="24/11/2025 11:33"/>
    <s v="-"/>
    <s v="J&amp;T COD"/>
    <s v="Tiktok"/>
    <s v="จ่ายทีหลัง / COD"/>
    <s v=""/>
    <s v="766842564526"/>
    <s v="24/11/2025 11:33"/>
  </r>
  <r>
    <x v="6"/>
    <x v="6"/>
    <n v="100"/>
    <n v="1"/>
    <s v="GCH86"/>
    <n v="215"/>
    <n v="0"/>
    <s v="ร้านที่1"/>
    <s v="พัดชา ธาราสนธิ์"/>
    <s v="35 หมู่ 3 ต.บ้านแพน_x000a_อ.เสนา_x000a_จ.พระนครศรีอยุธยา_x000a_13110"/>
    <s v="13110"/>
    <s v="0819918695"/>
    <s v="24/11/2025 11:48"/>
    <s v="raweewan5499@gmail.com"/>
    <s v="EMS COD"/>
    <s v="line_oa"/>
    <s v="กสิกร"/>
    <s v=""/>
    <s v="WA046373295TH"/>
    <s v="24/11/2025 11:31"/>
  </r>
  <r>
    <x v="12"/>
    <x v="15"/>
    <n v="65"/>
    <n v="2"/>
    <s v="GCH86"/>
    <n v="215"/>
    <n v="0"/>
    <s v="ร้านที่1"/>
    <s v="พัดชา ธาราสนธิ์"/>
    <s v="35 หมู่ 3 ต.บ้านแพน_x000a_อ.เสนา_x000a_จ.พระนครศรีอยุธยา_x000a_13110"/>
    <s v="13110"/>
    <s v="0819918695"/>
    <s v="24/11/2025 11:48"/>
    <s v="raweewan5499@gmail.com"/>
    <s v="EMS COD"/>
    <s v="line_oa"/>
    <s v="กสิกร"/>
    <s v=""/>
    <s v="WA046373295TH"/>
    <s v="24/11/2025 11:30"/>
  </r>
  <r>
    <x v="2"/>
    <x v="2"/>
    <n v="33.333333333333336"/>
    <n v="3"/>
    <s v="GCH85"/>
    <n v="100"/>
    <n v="0"/>
    <s v="ร้านที่2"/>
    <s v="ด***ตา.   พ***ี่ยม"/>
    <s v="บึงกาฬ"/>
    <s v="-"/>
    <s v=""/>
    <s v="24/11/2025 11:30"/>
    <s v="-"/>
    <s v="J&amp;T COD"/>
    <s v="Tiktok"/>
    <s v="จ่ายทีหลัง / COD"/>
    <s v=""/>
    <s v="766898654535"/>
    <s v="24/11/2025 11:30"/>
  </r>
  <r>
    <x v="2"/>
    <x v="2"/>
    <n v="50"/>
    <n v="6"/>
    <s v="GCH82"/>
    <n v="200"/>
    <n v="0"/>
    <s v="ร้านที่2"/>
    <s v="ศ***ัย  บ***ุงาม"/>
    <s v="บุรีรัมย์"/>
    <s v="-"/>
    <s v=""/>
    <s v="24/11/2025 11:26"/>
    <s v="-"/>
    <s v="J&amp;T Express"/>
    <s v="Tiktok"/>
    <s v="tiktok"/>
    <s v=""/>
    <s v="766832138601"/>
    <s v="24/11/2025 11:26"/>
  </r>
  <r>
    <x v="4"/>
    <x v="4"/>
    <n v="66.666666666666671"/>
    <n v="9"/>
    <s v="GCH81"/>
    <n v="300"/>
    <n v="0"/>
    <s v="ร้านที่2"/>
    <s v="พ***์ใจ"/>
    <s v="เพชรบูรณ์"/>
    <s v="-"/>
    <s v=""/>
    <s v="24/11/2025 11:24"/>
    <s v="-"/>
    <s v="J&amp;T Express"/>
    <s v="Tiktok"/>
    <s v="tiktok"/>
    <s v=""/>
    <s v="766894250566"/>
    <s v="24/11/2025 11:24"/>
  </r>
  <r>
    <x v="5"/>
    <x v="5"/>
    <n v="66.666666666666671"/>
    <n v="6"/>
    <s v="GCH80"/>
    <n v="200"/>
    <n v="0"/>
    <s v="ร้านที่2"/>
    <s v="อ***น ธ***สุข"/>
    <s v="ราชบุรี"/>
    <s v="-"/>
    <s v=""/>
    <s v="24/11/2025 11:20"/>
    <s v="-"/>
    <s v="J&amp;T Express"/>
    <s v="Tiktok"/>
    <s v="tiktok"/>
    <s v=""/>
    <s v="766899562531"/>
    <s v="24/11/2025 11:20"/>
  </r>
  <r>
    <x v="4"/>
    <x v="4"/>
    <n v="66.666666666666671"/>
    <n v="3"/>
    <s v="GCH79"/>
    <n v="100"/>
    <n v="0"/>
    <s v="ร้านที่2"/>
    <s v="น***ตย์ ถ***แนบ"/>
    <s v="ชลบุรี"/>
    <s v="-"/>
    <s v=""/>
    <s v="24/11/2025 11:17"/>
    <s v="-"/>
    <s v="J&amp;T COD"/>
    <s v="Tiktok"/>
    <s v="จ่ายทีหลัง / COD"/>
    <s v=""/>
    <s v="766883169522"/>
    <s v="24/11/2025 11:17"/>
  </r>
  <r>
    <x v="4"/>
    <x v="4"/>
    <n v="66.666666666666671"/>
    <n v="3"/>
    <s v="GCH78"/>
    <n v="100"/>
    <n v="0"/>
    <s v="ร้านที่2"/>
    <s v="เ***Tapin J***uan"/>
    <s v="เชียงราย"/>
    <s v="-"/>
    <s v=""/>
    <s v="24/11/2025 11:11"/>
    <s v="-"/>
    <s v="J&amp;T COD"/>
    <s v="Tiktok"/>
    <s v="จ่ายทีหลัง / COD"/>
    <s v=""/>
    <s v="766869161531"/>
    <s v="24/11/2025 11:11"/>
  </r>
  <r>
    <x v="13"/>
    <x v="16"/>
    <n v="54.5"/>
    <n v="2"/>
    <s v="GCH77"/>
    <n v="64"/>
    <n v="0"/>
    <s v="ร้านที่1"/>
    <s v="จิรวัฒน์"/>
    <s v="สภ.องค์พระ สุพรรณบุรี · วังยาว/ Wang Yao_x000a__x000a_ด่านช้าง/ Dan Changสุพรรณบุรี/ Suphanburi_x000a_72180"/>
    <s v="72180"/>
    <s v="660956179389"/>
    <s v="24/11/2025 11:09"/>
    <s v="-"/>
    <s v="Kerry_dropoff"/>
    <s v="Lazada"/>
    <s v="lazada"/>
    <s v=""/>
    <s v="TH1403816SN93G"/>
    <s v="24/11/2025 11:06"/>
  </r>
  <r>
    <x v="9"/>
    <x v="10"/>
    <n v="76"/>
    <n v="1"/>
    <s v="GCH76"/>
    <n v="144"/>
    <n v="0"/>
    <s v="ร้านที่1"/>
    <s v="ม*น"/>
    <s v="******สายไหม, แขวงสายไหม, เขตสายไหม แขวงสายไหม เขตสายไหม จังหวัดกรุงเทพมหานคร 10220"/>
    <s v="10220"/>
    <s v="83"/>
    <s v="24/11/2025 11:06"/>
    <s v="-"/>
    <s v="SPX Express"/>
    <s v="Shopee"/>
    <s v="shopee"/>
    <s v=""/>
    <s v="TH2558019760789"/>
    <s v="24/11/2025 11:06"/>
  </r>
  <r>
    <x v="6"/>
    <x v="6"/>
    <n v="77"/>
    <n v="1"/>
    <s v="GCH76"/>
    <n v="144"/>
    <n v="0"/>
    <s v="ร้านที่1"/>
    <s v="ม*น"/>
    <s v="******สายไหม, แขวงสายไหม, เขตสายไหม แขวงสายไหม เขตสายไหม จังหวัดกรุงเทพมหานคร 10220"/>
    <s v="10220"/>
    <s v="83"/>
    <s v="24/11/2025 11:06"/>
    <s v="-"/>
    <s v="SPX Express"/>
    <s v="Shopee"/>
    <s v="shopee"/>
    <s v=""/>
    <s v="TH2558019760789"/>
    <s v="24/11/2025 11:06"/>
  </r>
  <r>
    <x v="4"/>
    <x v="4"/>
    <n v="33"/>
    <n v="10"/>
    <s v="GCH75"/>
    <n v="330"/>
    <n v="0"/>
    <s v="ร้านที่2"/>
    <s v="ร*** Z** C***ee"/>
    <s v="กรุงเทพฯ"/>
    <s v="-"/>
    <s v=""/>
    <s v="24/11/2025 11:05"/>
    <s v="-"/>
    <s v="J&amp;T Express"/>
    <s v="Tiktok"/>
    <s v="tiktok"/>
    <s v=""/>
    <s v="766853361514"/>
    <s v="24/11/2025 11:05"/>
  </r>
  <r>
    <x v="14"/>
    <x v="17"/>
    <n v="33.333333333333336"/>
    <n v="3"/>
    <s v="GCH74"/>
    <n v="100"/>
    <n v="0"/>
    <s v="ร้านที่2"/>
    <s v="ต***ุคนธ์ แ***ุข"/>
    <s v="ชลบุรี"/>
    <s v="-"/>
    <s v=""/>
    <s v="24/11/2025 11:03"/>
    <s v="-"/>
    <s v="J&amp;T COD"/>
    <s v="Tiktok"/>
    <s v="จ่ายทีหลัง / COD"/>
    <s v=""/>
    <s v="766839029574"/>
    <s v="24/11/2025 11:03"/>
  </r>
  <r>
    <x v="4"/>
    <x v="4"/>
    <n v="66.666666666666671"/>
    <n v="3"/>
    <s v="GCH73"/>
    <n v="101"/>
    <n v="1"/>
    <s v="ร้านที่2"/>
    <s v="ส***ง ใ***ง"/>
    <s v="นครปฐม"/>
    <s v="-"/>
    <s v=""/>
    <s v="24/11/2025 11:01"/>
    <s v="-"/>
    <s v="J&amp;T COD"/>
    <s v="Tiktok"/>
    <s v="จ่ายทีหลัง / COD"/>
    <s v=""/>
    <s v="766872658591"/>
    <s v="24/11/2025 11:01"/>
  </r>
  <r>
    <x v="6"/>
    <x v="6"/>
    <n v="75"/>
    <n v="3"/>
    <s v="GCH71"/>
    <n v="215"/>
    <n v="0"/>
    <s v="ร้านที่1"/>
    <s v="ก******์"/>
    <s v="******รามคำแหง 60 แขวงหัวหมาก เขตบางกะปิ จังหวัดกรุงเทพมหานคร 10240"/>
    <s v="10240"/>
    <s v="67"/>
    <s v="24/11/2025 11:10"/>
    <s v="-"/>
    <s v="SPX Express"/>
    <s v="Shopee"/>
    <s v="shopee"/>
    <s v=""/>
    <s v="TH252909643859F"/>
    <s v="24/11/2025 10:58"/>
  </r>
  <r>
    <x v="5"/>
    <x v="5"/>
    <n v="66.666666666666671"/>
    <n v="3"/>
    <s v="GCH70"/>
    <n v="100"/>
    <n v="0"/>
    <s v="ร้านที่2"/>
    <s v="ช***ต ร***้น"/>
    <s v="นนทบุรี"/>
    <s v="-"/>
    <s v=""/>
    <s v="24/11/2025 10:57"/>
    <s v="-"/>
    <s v="J&amp;T COD"/>
    <s v="Tiktok"/>
    <s v="จ่ายทีหลัง / COD"/>
    <s v=""/>
    <s v="766893250572"/>
    <s v="24/11/2025 10:57"/>
  </r>
  <r>
    <x v="4"/>
    <x v="4"/>
    <n v="66.666666666666671"/>
    <n v="9"/>
    <s v="GCH69"/>
    <n v="300"/>
    <n v="0"/>
    <s v="ร้านที่2"/>
    <s v="u***518059173106"/>
    <s v="กาฬสินธุ์"/>
    <s v="-"/>
    <s v=""/>
    <s v="24/11/2025 10:41"/>
    <s v="-"/>
    <s v="Flash Express Thailand COD"/>
    <s v="Tiktok"/>
    <s v="จ่ายทีหลัง / COD"/>
    <s v=""/>
    <s v="THT43012A52VQ4Z"/>
    <s v="24/11/2025 10:41"/>
  </r>
  <r>
    <x v="2"/>
    <x v="2"/>
    <n v="33.333333333333336"/>
    <n v="3"/>
    <s v="GCH68"/>
    <n v="100"/>
    <n v="0"/>
    <s v="ร้านที่2"/>
    <s v="ค***ัน"/>
    <s v="ราชบุรี"/>
    <s v="-"/>
    <s v=""/>
    <s v="24/11/2025 10:42"/>
    <s v="-"/>
    <s v="J&amp;T Express"/>
    <s v="Tiktok"/>
    <s v="tiktok"/>
    <s v=""/>
    <s v="766867557595"/>
    <s v="24/11/2025 10:40"/>
  </r>
  <r>
    <x v="2"/>
    <x v="2"/>
    <n v="33.333333333333336"/>
    <n v="3"/>
    <s v="GCH67"/>
    <n v="100"/>
    <n v="0"/>
    <s v="ร้านที่2"/>
    <s v="น***มพิศ ผ***พ็ง"/>
    <s v="ลพบุรี"/>
    <s v="-"/>
    <s v=""/>
    <s v="24/11/2025 10:36"/>
    <s v="-"/>
    <s v="J&amp;T Express"/>
    <s v="Tiktok"/>
    <s v="tiktok"/>
    <s v="รบกวนขอเป็นรสมะพร้าวน้ำหอม+เค้กเผือกมะพร้าวอ่อน+เค้กกล้วยหอมมะพร้าวเผา นะคะ (ขอบคุณคะ)"/>
    <s v="766844654520"/>
    <s v="24/11/2025 10:36"/>
  </r>
  <r>
    <x v="2"/>
    <x v="2"/>
    <n v="33.333333333333336"/>
    <n v="9"/>
    <s v="GCH66"/>
    <n v="300"/>
    <n v="0"/>
    <s v="ร้านที่4"/>
    <s v="ร***ิกาล บ***ิตย์"/>
    <s v="พัทลุง"/>
    <s v="-"/>
    <s v=""/>
    <s v="24/11/2025 10:36"/>
    <s v="-"/>
    <s v="J&amp;T COD"/>
    <s v="Tiktok"/>
    <s v="จ่ายทีหลัง / COD"/>
    <s v=""/>
    <s v="766833559586"/>
    <s v="24/11/2025 10:36"/>
  </r>
  <r>
    <x v="4"/>
    <x v="4"/>
    <n v="33"/>
    <n v="10"/>
    <s v="GCH65"/>
    <n v="335"/>
    <n v="0"/>
    <s v="ร้านที่2"/>
    <s v="ร***ิกาล บ***ิตย์"/>
    <s v="พัทลุง"/>
    <s v="-"/>
    <s v=""/>
    <s v="24/11/2025 10:36"/>
    <s v="-"/>
    <s v="J&amp;T COD"/>
    <s v="Tiktok"/>
    <s v="จ่ายทีหลัง / COD"/>
    <s v=""/>
    <s v="766877650560"/>
    <s v="24/11/2025 10:36"/>
  </r>
  <r>
    <x v="4"/>
    <x v="4"/>
    <n v="66.666666666666671"/>
    <n v="3"/>
    <s v="GCH64"/>
    <n v="100"/>
    <n v="0"/>
    <s v="ร้านที่2"/>
    <s v="u***1638787391788"/>
    <s v="สมุทรปราการ"/>
    <s v="-"/>
    <s v=""/>
    <s v="24/11/2025 10:31"/>
    <s v="-"/>
    <s v="J&amp;T Express"/>
    <s v="Tiktok"/>
    <s v="tiktok"/>
    <s v=""/>
    <s v="766828565510"/>
    <s v="24/11/2025 10:31"/>
  </r>
  <r>
    <x v="5"/>
    <x v="5"/>
    <n v="66.666666666666671"/>
    <n v="3"/>
    <s v="GCH63"/>
    <n v="100"/>
    <n v="0"/>
    <s v="ร้านที่2"/>
    <s v="S** A**"/>
    <s v="Nakhon Pathom"/>
    <s v="-"/>
    <s v=""/>
    <s v="24/11/2025 10:22"/>
    <s v="-"/>
    <s v="J&amp;T COD"/>
    <s v="Tiktok"/>
    <s v="จ่ายทีหลัง / COD"/>
    <s v=""/>
    <s v="766873165542"/>
    <s v="24/11/2025 10:22"/>
  </r>
  <r>
    <x v="4"/>
    <x v="4"/>
    <n v="66.666666666666671"/>
    <n v="3"/>
    <s v="GCH62"/>
    <n v="100"/>
    <n v="0"/>
    <s v="ร้านที่2"/>
    <s v="ก***ัย ร***ไตร"/>
    <s v="สกลนคร"/>
    <s v="-"/>
    <s v=""/>
    <s v="24/11/2025 10:11"/>
    <s v="-"/>
    <s v="J&amp;T COD"/>
    <s v="Tiktok"/>
    <s v="จ่ายทีหลัง / COD"/>
    <s v=""/>
    <s v="766835055582"/>
    <s v="24/11/2025 10:11"/>
  </r>
  <r>
    <x v="4"/>
    <x v="4"/>
    <n v="66.666666666666671"/>
    <n v="3"/>
    <s v="GCH61"/>
    <n v="100"/>
    <n v="0"/>
    <s v="ร้านที่2"/>
    <s v="แ***"/>
    <s v="อุตรดิตถ์"/>
    <s v="-"/>
    <s v=""/>
    <s v="24/11/2025 10:05"/>
    <s v="-"/>
    <s v="J&amp;T COD"/>
    <s v="Tiktok"/>
    <s v="จ่ายทีหลัง / COD"/>
    <s v=""/>
    <s v="766819123560"/>
    <s v="24/11/2025 10:05"/>
  </r>
  <r>
    <x v="7"/>
    <x v="8"/>
    <n v="139"/>
    <n v="1"/>
    <s v="GCH60"/>
    <n v="336.65"/>
    <n v="26"/>
    <s v="ร้านที่1"/>
    <s v="Panomluk Suhongsa พนมรักษ์. สุหงษา"/>
    <s v="ถนนเทิดราชัน.  ซ.เทิดราขัน 27 แยก1 52 · สีกัน/ Si Kan_x000a__x000a_ดอนเมือง/ Don Mueangกรุงเทพมหานคร/ Bangkok_x000a_10210"/>
    <s v="10210"/>
    <s v="660891357210"/>
    <s v="24/11/2025 10:05"/>
    <s v="-"/>
    <s v="Kerry_dropoff"/>
    <s v="Lazada"/>
    <s v="lazada"/>
    <s v=""/>
    <s v="LEXPU0631574933"/>
    <s v="24/11/2025 10:05"/>
  </r>
  <r>
    <x v="0"/>
    <x v="0"/>
    <n v="139"/>
    <n v="1"/>
    <s v="GCH60"/>
    <n v="336.65"/>
    <n v="26"/>
    <s v="ร้านที่1"/>
    <s v="Panomluk Suhongsa พนมรักษ์. สุหงษา"/>
    <s v="ถนนเทิดราชัน.  ซ.เทิดราขัน 27 แยก1 52 · สีกัน/ Si Kan_x000a__x000a_ดอนเมือง/ Don Mueangกรุงเทพมหานคร/ Bangkok_x000a_10210"/>
    <s v="10210"/>
    <s v="660891357210"/>
    <s v="24/11/2025 10:05"/>
    <s v="-"/>
    <s v="Kerry_dropoff"/>
    <s v="Lazada"/>
    <s v="lazada"/>
    <s v=""/>
    <s v="LEXPU0631574933"/>
    <s v="24/11/2025 10:05"/>
  </r>
  <r>
    <x v="3"/>
    <x v="7"/>
    <n v="139"/>
    <n v="1"/>
    <s v="GCH60"/>
    <n v="336.65"/>
    <n v="26"/>
    <s v="ร้านที่1"/>
    <s v="Panomluk Suhongsa พนมรักษ์. สุหงษา"/>
    <s v="ถนนเทิดราชัน.  ซ.เทิดราขัน 27 แยก1 52 · สีกัน/ Si Kan_x000a__x000a_ดอนเมือง/ Don Mueangกรุงเทพมหานคร/ Bangkok_x000a_10210"/>
    <s v="10210"/>
    <s v="660891357210"/>
    <s v="24/11/2025 10:05"/>
    <s v="-"/>
    <s v="Kerry_dropoff"/>
    <s v="Lazada"/>
    <s v="lazada"/>
    <s v=""/>
    <s v="LEXPU0631574933"/>
    <s v="24/11/2025 10:05"/>
  </r>
  <r>
    <x v="8"/>
    <x v="9"/>
    <n v="139"/>
    <n v="1"/>
    <s v="GCH60"/>
    <n v="336.65"/>
    <n v="26"/>
    <s v="ร้านที่1"/>
    <s v="Panomluk Suhongsa พนมรักษ์. สุหงษา"/>
    <s v="ถนนเทิดราชัน.  ซ.เทิดราขัน 27 แยก1 52 · สีกัน/ Si Kan_x000a__x000a_ดอนเมือง/ Don Mueangกรุงเทพมหานคร/ Bangkok_x000a_10210"/>
    <s v="10210"/>
    <s v="660891357210"/>
    <s v="24/11/2025 10:05"/>
    <s v="-"/>
    <s v="Kerry_dropoff"/>
    <s v="Lazada"/>
    <s v="lazada"/>
    <s v=""/>
    <s v="LEXPU0631574933"/>
    <s v="24/11/2025 10:05"/>
  </r>
  <r>
    <x v="2"/>
    <x v="2"/>
    <n v="50"/>
    <n v="6"/>
    <s v="GCH59"/>
    <n v="200"/>
    <n v="0"/>
    <s v="ร้านที่2"/>
    <s v="ห***ย อ***พล"/>
    <s v="ร้อยเอ็ด"/>
    <s v="-"/>
    <s v=""/>
    <s v="24/11/2025 09:55"/>
    <s v="-"/>
    <s v="J&amp;T COD"/>
    <s v="Tiktok"/>
    <s v="จ่ายทีหลัง / COD"/>
    <s v=""/>
    <s v="766800234583"/>
    <s v="24/11/2025 09:55"/>
  </r>
  <r>
    <x v="9"/>
    <x v="10"/>
    <n v="78"/>
    <n v="1"/>
    <s v="GCH58"/>
    <n v="78"/>
    <n v="0"/>
    <s v="ร้านที่1"/>
    <s v="เ******ร"/>
    <s v="******8, หมู่ที่ 8, ถนน หาดเจ้าสำราญ, ตำบลนาวุ้ง, อำเภอเมืองเพชรบุรี ตำบลนาวุ้ง อำเภอเมืองเพชรบุรี จังหวัดเพชรบุรี 76000"/>
    <s v="76000"/>
    <s v="00"/>
    <s v="24/11/2025 10:25"/>
    <s v="-"/>
    <s v="SPX Express"/>
    <s v="Shopee"/>
    <s v="shopee"/>
    <s v=""/>
    <s v="TH256605258486C"/>
    <s v="24/11/2025 09:55"/>
  </r>
  <r>
    <x v="2"/>
    <x v="2"/>
    <n v="50"/>
    <n v="6"/>
    <s v="GCH57"/>
    <n v="200"/>
    <n v="0"/>
    <s v="ร้านที่2"/>
    <s v="เ***สษา โ***ะคร"/>
    <s v="เพชรบุรี"/>
    <s v="-"/>
    <s v=""/>
    <s v="24/11/2025 09:51"/>
    <s v="-"/>
    <s v="J&amp;T COD"/>
    <s v="Tiktok"/>
    <s v="จ่ายทีหลัง / COD"/>
    <s v=""/>
    <s v="766893858522"/>
    <s v="24/11/2025 09:52"/>
  </r>
  <r>
    <x v="5"/>
    <x v="5"/>
    <n v="33"/>
    <n v="10"/>
    <s v="GCH56"/>
    <n v="330"/>
    <n v="0"/>
    <s v="ร้านที่2"/>
    <s v="เ***รส จ***จิตร"/>
    <s v="บึงกาฬ"/>
    <s v="-"/>
    <s v=""/>
    <s v="24/11/2025 09:51"/>
    <s v="-"/>
    <s v="J&amp;T Express"/>
    <s v="Tiktok"/>
    <s v="tiktok"/>
    <s v=""/>
    <s v="766884259595"/>
    <s v="24/11/2025 09:51"/>
  </r>
  <r>
    <x v="2"/>
    <x v="2"/>
    <n v="40"/>
    <n v="10"/>
    <s v="GCH55"/>
    <n v="962"/>
    <n v="0"/>
    <s v="ร้านที่2"/>
    <s v="ป***ภัทร ท***ททามาศ"/>
    <s v="นครราชสีมา"/>
    <s v="-"/>
    <s v=""/>
    <s v="24/11/2025 09:49"/>
    <s v="-"/>
    <s v="J&amp;T COD"/>
    <s v="Tiktok"/>
    <s v="จ่ายทีหลัง / COD"/>
    <s v=""/>
    <s v="766850851583"/>
    <s v="24/11/2025 09:49"/>
  </r>
  <r>
    <x v="4"/>
    <x v="4"/>
    <n v="33"/>
    <n v="10"/>
    <s v="GCH55"/>
    <n v="962"/>
    <n v="0"/>
    <s v="ร้านที่2"/>
    <s v="ป***ภัทร ท***ททามาศ"/>
    <s v="นครราชสีมา"/>
    <s v="-"/>
    <s v=""/>
    <s v="24/11/2025 09:49"/>
    <s v="-"/>
    <s v="J&amp;T COD"/>
    <s v="Tiktok"/>
    <s v="จ่ายทีหลัง / COD"/>
    <s v=""/>
    <s v="766850851583"/>
    <s v="24/11/2025 09:49"/>
  </r>
  <r>
    <x v="5"/>
    <x v="5"/>
    <n v="33"/>
    <n v="10"/>
    <s v="GCH55"/>
    <n v="962"/>
    <n v="0"/>
    <s v="ร้านที่2"/>
    <s v="ป***ภัทร ท***ททามาศ"/>
    <s v="นครราชสีมา"/>
    <s v="-"/>
    <s v=""/>
    <s v="24/11/2025 09:49"/>
    <s v="-"/>
    <s v="J&amp;T COD"/>
    <s v="Tiktok"/>
    <s v="จ่ายทีหลัง / COD"/>
    <s v=""/>
    <s v="766850851583"/>
    <s v="24/11/2025 09:49"/>
  </r>
  <r>
    <x v="2"/>
    <x v="2"/>
    <n v="50"/>
    <n v="6"/>
    <s v="GCH54"/>
    <n v="200"/>
    <n v="0"/>
    <s v="ร้านที่2"/>
    <s v="ก***นกทราย"/>
    <s v="จังหวัดนครราชสีมา"/>
    <s v="-"/>
    <s v=""/>
    <s v="24/11/2025 09:45"/>
    <s v="-"/>
    <s v="Flash Express Thailand"/>
    <s v="Tiktok"/>
    <s v="tiktok"/>
    <s v="เอา ฝอยทอง 3 เนยนม 3  ค่ะ"/>
    <s v="THT27032A52YQ0Z"/>
    <s v="24/11/2025 09:45"/>
  </r>
  <r>
    <x v="9"/>
    <x v="10"/>
    <n v="66"/>
    <n v="1"/>
    <s v="GCH51"/>
    <n v="230"/>
    <n v="0"/>
    <s v="ร้านที่1"/>
    <s v="น******์"/>
    <s v="******เวช. รพ. วังสามหมอ ตำบลวังสามหมอ อำเภอวังสามหมอ จังหวัดอุดรธานี 41280"/>
    <s v="41280"/>
    <s v="57"/>
    <s v="24/11/2025 09:32"/>
    <s v="-"/>
    <s v="SPX Express"/>
    <s v="Shopee"/>
    <s v="shopee"/>
    <s v=""/>
    <s v="TH250739123558Z"/>
    <s v="24/11/2025 09:32"/>
  </r>
  <r>
    <x v="15"/>
    <x v="18"/>
    <n v="66"/>
    <n v="1"/>
    <s v="GCH51"/>
    <n v="230"/>
    <n v="0"/>
    <s v="ร้านที่1"/>
    <s v="น******์"/>
    <s v="******เวช. รพ. วังสามหมอ ตำบลวังสามหมอ อำเภอวังสามหมอ จังหวัดอุดรธานี 41280"/>
    <s v="41280"/>
    <s v="57"/>
    <s v="24/11/2025 09:32"/>
    <s v="-"/>
    <s v="SPX Express"/>
    <s v="Shopee"/>
    <s v="shopee"/>
    <s v=""/>
    <s v="TH250739123558Z"/>
    <s v="24/11/2025 09:32"/>
  </r>
  <r>
    <x v="6"/>
    <x v="6"/>
    <n v="67"/>
    <n v="1"/>
    <s v="GCH51"/>
    <n v="230"/>
    <n v="0"/>
    <s v="ร้านที่1"/>
    <s v="น******์"/>
    <s v="******เวช. รพ. วังสามหมอ ตำบลวังสามหมอ อำเภอวังสามหมอ จังหวัดอุดรธานี 41280"/>
    <s v="41280"/>
    <s v="57"/>
    <s v="24/11/2025 09:32"/>
    <s v="-"/>
    <s v="SPX Express"/>
    <s v="Shopee"/>
    <s v="shopee"/>
    <s v=""/>
    <s v="TH250739123558Z"/>
    <s v="24/11/2025 09:31"/>
  </r>
  <r>
    <x v="5"/>
    <x v="5"/>
    <n v="66.666666666666671"/>
    <n v="3"/>
    <s v="GCH50"/>
    <n v="100"/>
    <n v="0"/>
    <s v="ร้านที่4"/>
    <s v="ป***"/>
    <s v="นครนายก"/>
    <s v="-"/>
    <s v=""/>
    <s v="24/11/2025 09:28"/>
    <s v="-"/>
    <s v="Flash Express Thailand COD"/>
    <s v="Tiktok"/>
    <s v="จ่ายทีหลัง / COD"/>
    <s v=""/>
    <s v="THT11012A6Q4D3Z"/>
    <s v="24/11/2025 09:29"/>
  </r>
  <r>
    <x v="5"/>
    <x v="5"/>
    <n v="66.666666666666671"/>
    <n v="3"/>
    <s v="GCH49"/>
    <n v="100"/>
    <n v="0"/>
    <s v="ร้านที่2"/>
    <s v="ป***ถนา"/>
    <s v="ราชบุรี"/>
    <s v="-"/>
    <s v=""/>
    <s v="24/11/2025 09:23"/>
    <s v="-"/>
    <s v="J&amp;T COD"/>
    <s v="Tiktok"/>
    <s v="จ่ายทีหลัง / COD"/>
    <s v=""/>
    <s v="766890765535"/>
    <s v="24/11/2025 09:23"/>
  </r>
  <r>
    <x v="5"/>
    <x v="5"/>
    <n v="66.666666666666671"/>
    <n v="3"/>
    <s v="GCH48"/>
    <n v="100"/>
    <n v="0"/>
    <s v="ร้านที่2"/>
    <s v="K***ญญาภรณ์S"/>
    <s v="พระนครศรีอยุธยา"/>
    <s v="-"/>
    <s v=""/>
    <s v="24/11/2025 09:21"/>
    <s v="-"/>
    <s v="J&amp;T COD"/>
    <s v="Tiktok"/>
    <s v="จ่ายทีหลัง / COD"/>
    <s v=""/>
    <s v="766828365520"/>
    <s v="24/11/2025 09:21"/>
  </r>
  <r>
    <x v="2"/>
    <x v="2"/>
    <n v="33.333333333333336"/>
    <n v="3"/>
    <s v="GCH47"/>
    <n v="100"/>
    <n v="0"/>
    <s v="ร้านที่2"/>
    <s v="ก***า ผ***่น"/>
    <s v="กระบี่"/>
    <s v="-"/>
    <s v=""/>
    <s v="24/11/2025 09:18"/>
    <s v="-"/>
    <s v="J&amp;T COD"/>
    <s v="Tiktok"/>
    <s v="จ่ายทีหลัง / COD"/>
    <s v=""/>
    <s v="766880365510"/>
    <s v="24/11/2025 09:18"/>
  </r>
  <r>
    <x v="0"/>
    <x v="3"/>
    <n v="93.03"/>
    <n v="1"/>
    <s v="GCH45"/>
    <n v="100.03"/>
    <n v="7"/>
    <s v="ร้านที่1"/>
    <s v="ดารากร  สุวดิษฐ์"/>
    <s v="65/62 หมู่บ้านนนทรีพลัส หมู่7 ต.บางกรวย อ.บางกรวย จ.นนทบุรี 11130_x000a__x000a_บางกรวย/ Bang Kruaiนนทบุรี/ Nonthaburi_x000a_11130"/>
    <s v="11130"/>
    <s v="660863190452"/>
    <s v="24/11/2025 09:16"/>
    <s v="-"/>
    <s v="Kerry_dropoff"/>
    <s v="Lazada"/>
    <s v="lazada"/>
    <s v=""/>
    <s v="LEXPU0631573826"/>
    <s v="24/11/2025 09:16"/>
  </r>
  <r>
    <x v="4"/>
    <x v="4"/>
    <n v="66.666666666666671"/>
    <n v="6"/>
    <s v="GCH44"/>
    <n v="600"/>
    <n v="0"/>
    <s v="ร้านที่2"/>
    <s v="l***nam"/>
    <s v="ขอนแก่น"/>
    <s v="-"/>
    <s v=""/>
    <s v="24/11/2025 09:15"/>
    <s v="-"/>
    <s v="J&amp;T COD"/>
    <s v="Tiktok"/>
    <s v="จ่ายทีหลัง / COD"/>
    <s v=""/>
    <s v="766810823590"/>
    <s v="24/11/2025 09:15"/>
  </r>
  <r>
    <x v="2"/>
    <x v="2"/>
    <n v="50"/>
    <n v="12"/>
    <s v="GCH44"/>
    <n v="600"/>
    <n v="0"/>
    <s v="ร้านที่2"/>
    <s v="l***nam"/>
    <s v="ขอนแก่น"/>
    <s v="-"/>
    <s v=""/>
    <s v="24/11/2025 09:15"/>
    <s v="-"/>
    <s v="J&amp;T COD"/>
    <s v="Tiktok"/>
    <s v="จ่ายทีหลัง / COD"/>
    <s v=""/>
    <s v="766810823590"/>
    <s v="24/11/2025 09:15"/>
  </r>
  <r>
    <x v="4"/>
    <x v="4"/>
    <n v="66.666666666666671"/>
    <n v="3"/>
    <s v="GCH43"/>
    <n v="100"/>
    <n v="0"/>
    <s v="ร้านที่2"/>
    <s v="อ***รา ป***โก"/>
    <s v="ฉะเชิงเทรา"/>
    <s v="-"/>
    <s v=""/>
    <s v="24/11/2025 09:13"/>
    <s v="-"/>
    <s v="J&amp;T COD"/>
    <s v="Tiktok"/>
    <s v="จ่ายทีหลัง / COD"/>
    <s v=""/>
    <s v="766814459585"/>
    <s v="24/11/2025 09:13"/>
  </r>
  <r>
    <x v="4"/>
    <x v="4"/>
    <n v="50"/>
    <n v="1"/>
    <s v="GCH42"/>
    <n v="50"/>
    <n v="0"/>
    <s v="ร้านที่1"/>
    <s v="ป******ย"/>
    <s v="******รถ 2 ตำบลทางเกวียน อำเภอแกลง จังหวัดระยอง 21110"/>
    <s v="21110"/>
    <s v="23"/>
    <s v="24/11/2025 09:07"/>
    <s v="-"/>
    <s v="SPX Express"/>
    <s v="Shopee"/>
    <s v="shopee"/>
    <s v=""/>
    <s v="TH250717286041H"/>
    <s v="24/11/2025 09:07"/>
  </r>
  <r>
    <x v="2"/>
    <x v="2"/>
    <n v="33.333333333333336"/>
    <n v="3"/>
    <s v="GCH41"/>
    <n v="100"/>
    <n v="0"/>
    <s v="ร้านที่2"/>
    <s v="ว***า"/>
    <s v="นครปฐม"/>
    <s v="-"/>
    <s v=""/>
    <s v="24/11/2025 09:03"/>
    <s v="-"/>
    <s v="J&amp;T COD"/>
    <s v="Tiktok"/>
    <s v="จ่ายทีหลัง / COD"/>
    <s v=""/>
    <s v="766862359572"/>
    <s v="24/11/2025 09:03"/>
  </r>
  <r>
    <x v="4"/>
    <x v="4"/>
    <n v="33"/>
    <n v="10"/>
    <s v="GCH40"/>
    <n v="322"/>
    <n v="0"/>
    <s v="ร้านที่2"/>
    <s v="ม*** อ***ะเสน"/>
    <s v="พิจิตร"/>
    <s v="-"/>
    <s v=""/>
    <s v="24/11/2025 08:58"/>
    <s v="-"/>
    <s v="J&amp;T Express"/>
    <s v="Tiktok"/>
    <s v="tiktok"/>
    <s v=""/>
    <s v="766849052561"/>
    <s v="24/11/2025 08:58"/>
  </r>
  <r>
    <x v="4"/>
    <x v="4"/>
    <n v="66.666666666666671"/>
    <n v="3"/>
    <s v="GCH39"/>
    <n v="100"/>
    <n v="0"/>
    <s v="ร้านที่2"/>
    <s v="พ***ะภา ภ***ัน"/>
    <s v="พิจิตร"/>
    <s v="-"/>
    <s v=""/>
    <s v="24/11/2025 08:46"/>
    <s v="-"/>
    <s v="J&amp;T Express"/>
    <s v="Tiktok"/>
    <s v="tiktok"/>
    <s v=""/>
    <s v="766848362512"/>
    <s v="24/11/2025 08:45"/>
  </r>
  <r>
    <x v="9"/>
    <x v="10"/>
    <n v="66"/>
    <n v="1"/>
    <s v="GCH38"/>
    <n v="246"/>
    <n v="7.5"/>
    <s v="ร้านที่9"/>
    <s v="นาย อดิศักดิ์ แซ่เตียว"/>
    <s v="1/4 หมู่4 ตำบล.คุ้งพยอม อำเภอ.บ้านโป่ง_x000a__x000a_บ้านโป่ง/ Ban Pongราชบุรี/ Ratchaburi_x000a_70110"/>
    <s v="70110"/>
    <s v="660652193096"/>
    <s v="24/11/2025 08:48"/>
    <s v="-"/>
    <s v="Kerry_dropoff"/>
    <s v="Lazada"/>
    <s v="lazada"/>
    <s v=""/>
    <s v="LEXPU0631622226"/>
    <s v="24/11/2025 08:42"/>
  </r>
  <r>
    <x v="15"/>
    <x v="18"/>
    <n v="66"/>
    <n v="1"/>
    <s v="GCH38"/>
    <n v="246"/>
    <n v="7.5"/>
    <s v="ร้านที่9"/>
    <s v="นาย อดิศักดิ์ แซ่เตียว"/>
    <s v="1/4 หมู่4 ตำบล.คุ้งพยอม อำเภอ.บ้านโป่ง_x000a__x000a_บ้านโป่ง/ Ban Pongราชบุรี/ Ratchaburi_x000a_70110"/>
    <s v="70110"/>
    <s v="660652193096"/>
    <s v="24/11/2025 08:48"/>
    <s v="-"/>
    <s v="Kerry_dropoff"/>
    <s v="Lazada"/>
    <s v="lazada"/>
    <s v=""/>
    <s v="LEXPU0631622226"/>
    <s v="24/11/2025 08:42"/>
  </r>
  <r>
    <x v="6"/>
    <x v="6"/>
    <n v="67"/>
    <n v="1"/>
    <s v="GCH38"/>
    <n v="246"/>
    <n v="7.5"/>
    <s v="ร้านที่9"/>
    <s v="นาย อดิศักดิ์ แซ่เตียว"/>
    <s v="1/4 หมู่4 ตำบล.คุ้งพยอม อำเภอ.บ้านโป่ง_x000a__x000a_บ้านโป่ง/ Ban Pongราชบุรี/ Ratchaburi_x000a_70110"/>
    <s v="70110"/>
    <s v="660652193096"/>
    <s v="24/11/2025 08:48"/>
    <s v="-"/>
    <s v="Kerry_dropoff"/>
    <s v="Lazada"/>
    <s v="lazada"/>
    <s v=""/>
    <s v="LEXPU0631622226"/>
    <s v="24/11/2025 08:42"/>
  </r>
  <r>
    <x v="2"/>
    <x v="2"/>
    <n v="33.333333333333336"/>
    <n v="3"/>
    <s v="GCH37"/>
    <n v="148"/>
    <n v="0"/>
    <s v="ร้านที่1"/>
    <s v="ส******ี"/>
    <s v="******, ตำบล เมืองใต้, อำเภอเมืองศรีสะเกษจังหวัดศรีสะ้กษ ตำบลเมืองใต้ อำเภอเมืองศรีสะเกษ จังหวัดศรีสะเกษ 33000"/>
    <s v="33000"/>
    <s v="85"/>
    <s v="24/11/2025 08:42"/>
    <s v="-"/>
    <s v="SPX Express"/>
    <s v="Shopee"/>
    <s v="shopee"/>
    <s v=""/>
    <s v="TH252362895298R"/>
    <s v="24/11/2025 08:41"/>
  </r>
  <r>
    <x v="7"/>
    <x v="8"/>
    <n v="139"/>
    <n v="1"/>
    <s v="GCH36"/>
    <n v="215"/>
    <n v="0"/>
    <s v="ร้านที่10"/>
    <s v="ร้านคืงส์เบริ์ด"/>
    <s v="39 หมู่ 14 ต.เนืนเพิ่ม อ.นครไทย. พิษณุโลก 65120"/>
    <s v="65120"/>
    <s v="0813469097"/>
    <s v="24/11/2025 08:38"/>
    <s v="raweewan5499@gmail.com"/>
    <s v="EMS COD"/>
    <s v="facebook"/>
    <s v="กสิกร"/>
    <s v=""/>
    <s v="WA046373278TH"/>
    <s v="24/11/2025 08:38"/>
  </r>
  <r>
    <x v="3"/>
    <x v="7"/>
    <n v="139"/>
    <n v="1"/>
    <s v="GCH36"/>
    <n v="215"/>
    <n v="0"/>
    <s v="ร้านที่10"/>
    <s v="ร้านคืงส์เบริ์ด"/>
    <s v="39 หมู่ 14 ต.เนืนเพิ่ม อ.นครไทย. พิษณุโลก 65120"/>
    <s v="65120"/>
    <s v="0813469097"/>
    <s v="24/11/2025 08:38"/>
    <s v="raweewan5499@gmail.com"/>
    <s v="EMS COD"/>
    <s v="facebook"/>
    <s v="กสิกร"/>
    <s v=""/>
    <s v="WA046373278TH"/>
    <s v="24/11/2025 08:38"/>
  </r>
  <r>
    <x v="3"/>
    <x v="3"/>
    <n v="77.52"/>
    <n v="1"/>
    <s v="GCH34"/>
    <n v="84.52"/>
    <n v="7"/>
    <s v="ร้านที่1"/>
    <s v="พลาวัสถ์  าปะไกร"/>
    <s v="สินธานีแกรนด์วิลล์ ค.5 31/81 ซ.12 · รังสิต/ Rangsit_x000a__x000a_ธัญบุรี/ Thanyaburiปทุมธานี/ Pathum Thani_x000a_12110"/>
    <s v="12110"/>
    <s v="660818089174"/>
    <s v="24/11/2025 08:24"/>
    <s v="-"/>
    <s v="Kerry_dropoff"/>
    <s v="Lazada"/>
    <s v="lazada"/>
    <s v=""/>
    <s v="LEXPU0631571830"/>
    <s v="24/11/2025 08:24"/>
  </r>
  <r>
    <x v="8"/>
    <x v="9"/>
    <n v="139"/>
    <n v="1"/>
    <s v="GCH33"/>
    <n v="108.99"/>
    <n v="0"/>
    <s v="ร้านที่2"/>
    <s v="น***วัน ว***ขจรกิตติ"/>
    <s v="Bangkok"/>
    <s v="-"/>
    <s v=""/>
    <s v="24/11/2025 08:22"/>
    <s v="-"/>
    <s v="J&amp;T COD"/>
    <s v="Tiktok"/>
    <s v="จ่ายทีหลัง / COD"/>
    <s v=""/>
    <s v="766852020583"/>
    <s v="24/11/2025 08:22"/>
  </r>
  <r>
    <x v="16"/>
    <x v="19"/>
    <n v="12"/>
    <n v="10"/>
    <s v="GCH32"/>
    <n v="121"/>
    <n v="0"/>
    <s v="ร้านที่1"/>
    <s v="ส******ง"/>
    <s v="******แขวงนวมินทร์ เขตบึงกุ่ม กทม 10230 แขวงนวมินทร์ เขตบึงกุ่ม จังหวัดกรุงเทพมหานคร 10230"/>
    <s v="10230"/>
    <s v="87"/>
    <s v="24/11/2025 08:18"/>
    <s v="-"/>
    <s v="SPX Express"/>
    <s v="Shopee"/>
    <s v="shopee"/>
    <s v=""/>
    <s v="TH257252563350A"/>
    <s v="24/11/2025 08:18"/>
  </r>
  <r>
    <x v="15"/>
    <x v="18"/>
    <n v="66.333333333333329"/>
    <n v="3"/>
    <s v="GCH31"/>
    <n v="230"/>
    <n v="0"/>
    <s v="ร้านที่1"/>
    <s v="ศ******า"/>
    <s v="******ภอเมืองเพชรบูรณ์ ตำบลท่าพล อำเภอเมืองเพชรบูรณ์ จังหวัดเพชรบูรณ์ 67250"/>
    <s v="67250"/>
    <s v="19"/>
    <s v="24/11/2025 07:56"/>
    <s v="-"/>
    <s v="SPX Express"/>
    <s v="Shopee"/>
    <s v="shopee"/>
    <s v=""/>
    <s v="TH252023177421L"/>
    <s v="24/11/2025 07:55"/>
  </r>
  <r>
    <x v="5"/>
    <x v="5"/>
    <n v="66.666666666666671"/>
    <n v="3"/>
    <s v="GCH30"/>
    <n v="138"/>
    <n v="38"/>
    <s v="ร้านที่2"/>
    <s v="ก*** ท***ระโทก"/>
    <s v="นครราชสีมา"/>
    <s v="-"/>
    <s v=""/>
    <s v="24/11/2025 07:46"/>
    <s v="-"/>
    <s v="J&amp;T COD"/>
    <s v="Tiktok"/>
    <s v="จ่ายทีหลัง / COD"/>
    <s v=""/>
    <s v="766864858583"/>
    <s v="24/11/2025 07:46"/>
  </r>
  <r>
    <x v="6"/>
    <x v="6"/>
    <n v="66.333333333333329"/>
    <n v="3"/>
    <s v="GCH29"/>
    <n v="323"/>
    <n v="21"/>
    <s v="ร้านที่1"/>
    <s v="น******์"/>
    <s v="******ก ตำบลปิล๊อก อำเภอทองผาภูมิ จังหวัดกาญจนบุรี 71180"/>
    <s v="71180"/>
    <s v="93"/>
    <s v="24/11/2025 08:07"/>
    <s v="-"/>
    <s v="SPX Express"/>
    <s v="Shopee"/>
    <s v="shopee"/>
    <s v=""/>
    <s v="TH2587551837657"/>
    <s v="24/11/2025 07:37"/>
  </r>
  <r>
    <x v="6"/>
    <x v="6"/>
    <n v="77"/>
    <n v="1"/>
    <s v="GCH29"/>
    <n v="323"/>
    <n v="21"/>
    <s v="ร้านที่1"/>
    <s v="น******์"/>
    <s v="******ก ตำบลปิล๊อก อำเภอทองผาภูมิ จังหวัดกาญจนบุรี 71180"/>
    <s v="71180"/>
    <s v="93"/>
    <s v="24/11/2025 08:07"/>
    <s v="-"/>
    <s v="SPX Express"/>
    <s v="Shopee"/>
    <s v="shopee"/>
    <s v=""/>
    <s v="TH2587551837657"/>
    <s v="24/11/2025 07:37"/>
  </r>
  <r>
    <x v="5"/>
    <x v="5"/>
    <n v="66.666666666666671"/>
    <n v="3"/>
    <s v="GCH28"/>
    <n v="100"/>
    <n v="0"/>
    <s v="ร้านที่2"/>
    <s v="พ***ี"/>
    <s v="Pathum Thani"/>
    <s v="-"/>
    <s v=""/>
    <s v="24/11/2025 07:35"/>
    <s v="-"/>
    <s v="J&amp;T COD"/>
    <s v="Tiktok"/>
    <s v="จ่ายทีหลัง / COD"/>
    <s v=""/>
    <s v="766872168532"/>
    <s v="24/11/2025 07:35"/>
  </r>
  <r>
    <x v="5"/>
    <x v="5"/>
    <n v="66.666666666666671"/>
    <n v="9"/>
    <s v="GCH27"/>
    <n v="300"/>
    <n v="0"/>
    <s v="ร้านที่2"/>
    <s v="T***a A***"/>
    <s v="Tak"/>
    <s v="-"/>
    <s v=""/>
    <s v="24/11/2025 07:29"/>
    <s v="-"/>
    <s v="J&amp;T COD"/>
    <s v="Tiktok"/>
    <s v="จ่ายทีหลัง / COD"/>
    <s v=""/>
    <s v="766821961544"/>
    <s v="24/11/2025 07:29"/>
  </r>
  <r>
    <x v="2"/>
    <x v="2"/>
    <n v="33.333333333333336"/>
    <n v="3"/>
    <s v="GCH26"/>
    <n v="100"/>
    <n v="0"/>
    <s v="ร้านที่2"/>
    <s v="ศ***วรรณ เ***ศิริวรกุล"/>
    <s v="บุรีรัมย์"/>
    <s v="-"/>
    <s v=""/>
    <s v="24/11/2025 07:28"/>
    <s v="-"/>
    <s v="J&amp;T COD"/>
    <s v="Tiktok"/>
    <s v="จ่ายทีหลัง / COD"/>
    <s v=""/>
    <s v="766887157584"/>
    <s v="24/11/2025 07:28"/>
  </r>
  <r>
    <x v="17"/>
    <x v="20"/>
    <n v="74"/>
    <n v="1"/>
    <s v="GCH25"/>
    <n v="111"/>
    <n v="37"/>
    <s v="ร้านที่1"/>
    <s v="ช******์"/>
    <s v="******ำเภอผักไห่ ตำบลอมฤต อำเภอผักไห่ จังหวัดพระนครศรีอยุธยา 13120"/>
    <s v="13120"/>
    <s v="63"/>
    <s v="24/11/2025 07:24"/>
    <s v="-"/>
    <s v="SPX Express"/>
    <s v="Shopee"/>
    <s v="shopee"/>
    <s v=""/>
    <s v="TH253343289899N"/>
    <s v="24/11/2025 07:24"/>
  </r>
  <r>
    <x v="7"/>
    <x v="3"/>
    <n v="0"/>
    <n v="1"/>
    <s v="GCH24"/>
    <n v="0"/>
    <n v="0"/>
    <s v="ร้านที่1"/>
    <s v="นายสุทัศน์  แก้วสว่าง"/>
    <s v="158 ม.4 ต.อ้อมน้อย · อ้อมน้อย/ Om Noi_x000a__x000a_กระทุ่มแบน/ Krathum Baenสมุทรสาคร/ Samut Sakhon_x000a_74130"/>
    <s v="74130"/>
    <s v="660895180218"/>
    <s v="24/11/2025 07:21"/>
    <s v="-"/>
    <s v="Kerry_dropoff"/>
    <s v="Lazada"/>
    <s v="lazada"/>
    <s v=""/>
    <s v="LEXPU0631574532"/>
    <s v="24/11/2025 07:21"/>
  </r>
  <r>
    <x v="3"/>
    <x v="3"/>
    <n v="87.87"/>
    <n v="1"/>
    <s v="GCH23"/>
    <n v="290.08999999999997"/>
    <n v="26.5"/>
    <s v="ร้านที่1"/>
    <s v="จอย"/>
    <s v="53 ม.8 ต.บ้านระกาศ_x000a__x000a_บางบ่อ/ Bang Boสมุทรปราการ/ Samut Prakan_x000a_10560"/>
    <s v="10560"/>
    <s v="660924913082"/>
    <s v="24/11/2025 07:09"/>
    <s v="-"/>
    <s v="Kerry_dropoff"/>
    <s v="Lazada"/>
    <s v="lazada"/>
    <s v=""/>
    <s v="LEXPU0631574738"/>
    <s v="24/11/2025 07:09"/>
  </r>
  <r>
    <x v="0"/>
    <x v="3"/>
    <n v="87.86"/>
    <n v="1"/>
    <s v="GCH23"/>
    <n v="290.08999999999997"/>
    <n v="26.5"/>
    <s v="ร้านที่1"/>
    <s v="จอย"/>
    <s v="53 ม.8 ต.บ้านระกาศ_x000a__x000a_บางบ่อ/ Bang Boสมุทรปราการ/ Samut Prakan_x000a_10560"/>
    <s v="10560"/>
    <s v="660924913082"/>
    <s v="24/11/2025 07:09"/>
    <s v="-"/>
    <s v="Kerry_dropoff"/>
    <s v="Lazada"/>
    <s v="lazada"/>
    <s v=""/>
    <s v="LEXPU0631574738"/>
    <s v="24/11/2025 07:09"/>
  </r>
  <r>
    <x v="7"/>
    <x v="3"/>
    <n v="87.86"/>
    <n v="1"/>
    <s v="GCH23"/>
    <n v="290.08999999999997"/>
    <n v="26.5"/>
    <s v="ร้านที่1"/>
    <s v="จอย"/>
    <s v="53 ม.8 ต.บ้านระกาศ_x000a__x000a_บางบ่อ/ Bang Boสมุทรปราการ/ Samut Prakan_x000a_10560"/>
    <s v="10560"/>
    <s v="660924913082"/>
    <s v="24/11/2025 07:09"/>
    <s v="-"/>
    <s v="Kerry_dropoff"/>
    <s v="Lazada"/>
    <s v="lazada"/>
    <s v=""/>
    <s v="LEXPU0631574738"/>
    <s v="24/11/2025 07:09"/>
  </r>
  <r>
    <x v="5"/>
    <x v="5"/>
    <n v="66.666666666666671"/>
    <n v="3"/>
    <s v="GCH22"/>
    <n v="100"/>
    <n v="0"/>
    <s v="ร้านที่2"/>
    <s v="ว***ัตน์ แ***บำรุง"/>
    <s v="จังหวัดชลบุรี"/>
    <s v="-"/>
    <s v=""/>
    <s v="24/11/2025 07:01"/>
    <s v="-"/>
    <s v="J&amp;T Express"/>
    <s v="Tiktok"/>
    <s v="tiktok"/>
    <s v=""/>
    <s v="766856866462"/>
    <s v="24/11/2025 07:01"/>
  </r>
  <r>
    <x v="5"/>
    <x v="5"/>
    <n v="66.666666666666671"/>
    <n v="3"/>
    <s v="GCH21"/>
    <n v="100"/>
    <n v="0"/>
    <s v="ร้านที่2"/>
    <s v="ว***รัตน์ ส***14ม.10ต.นากอก"/>
    <s v="มุกดาหาร"/>
    <s v="-"/>
    <s v=""/>
    <s v="24/11/2025 06:57"/>
    <s v="-"/>
    <s v="J&amp;T COD"/>
    <s v="Tiktok"/>
    <s v="จ่ายทีหลัง / COD"/>
    <s v=""/>
    <s v="766898764494"/>
    <s v="24/11/2025 06:57"/>
  </r>
  <r>
    <x v="6"/>
    <x v="6"/>
    <n v="69.900000000000006"/>
    <n v="10"/>
    <s v="GCH20"/>
    <n v="955.5"/>
    <n v="25.5"/>
    <s v="ร้านที่1"/>
    <s v="ดวงฤดี ธนะสาร"/>
    <s v="12หมู่1 ต.สามเรือน_x000a__x000a_บางปะอิน/ Bang Pa-inพระนครศรีอยุธยา/ Phra Nakhon Si Ayutthaya_x000a_13160"/>
    <s v="13160"/>
    <s v="660915511594"/>
    <s v="24/11/2025 06:55"/>
    <s v="-"/>
    <s v="Kerry_dropoff"/>
    <s v="Lazada"/>
    <s v="lazada"/>
    <s v=""/>
    <s v="LEXPU0631229177"/>
    <s v="24/11/2025 06:55"/>
  </r>
  <r>
    <x v="18"/>
    <x v="21"/>
    <n v="10"/>
    <n v="20"/>
    <s v="GCH20"/>
    <n v="955.5"/>
    <n v="25.5"/>
    <s v="ร้านที่1"/>
    <s v="ดวงฤดี ธนะสาร"/>
    <s v="12หมู่1 ต.สามเรือน_x000a__x000a_บางปะอิน/ Bang Pa-inพระนครศรีอยุธยา/ Phra Nakhon Si Ayutthaya_x000a_13160"/>
    <s v="13160"/>
    <s v="660915511594"/>
    <s v="24/11/2025 06:55"/>
    <s v="-"/>
    <s v="Kerry_dropoff"/>
    <s v="Lazada"/>
    <s v="lazada"/>
    <s v=""/>
    <s v="LEXPU0631229177"/>
    <s v="24/11/2025 06:55"/>
  </r>
  <r>
    <x v="2"/>
    <x v="2"/>
    <n v="50"/>
    <n v="6"/>
    <s v="GCH19"/>
    <n v="200"/>
    <n v="0"/>
    <s v="ร้านที่2"/>
    <s v="ร***อะห์ ว***น"/>
    <s v="กรุงเทพฯ"/>
    <s v="-"/>
    <s v=""/>
    <s v="24/11/2025 06:04"/>
    <s v="-"/>
    <s v="J&amp;T COD"/>
    <s v="Tiktok"/>
    <s v="จ่ายทีหลัง / COD"/>
    <s v=""/>
    <s v="766865182322"/>
    <s v="24/11/2025 06:04"/>
  </r>
  <r>
    <x v="5"/>
    <x v="5"/>
    <n v="66.666666666666671"/>
    <n v="3"/>
    <s v="GCH18"/>
    <n v="100"/>
    <n v="0"/>
    <s v="ร้านที่2"/>
    <s v="น***้าง ส***งแผ้ว"/>
    <s v="กาญจนบุรี"/>
    <s v="-"/>
    <s v=""/>
    <s v="24/11/2025 06:01"/>
    <s v="-"/>
    <s v="J&amp;T COD"/>
    <s v="Tiktok"/>
    <s v="จ่ายทีหลัง / COD"/>
    <s v=""/>
    <s v="766865455462"/>
    <s v="24/11/2025 06:02"/>
  </r>
  <r>
    <x v="5"/>
    <x v="5"/>
    <n v="66.666666666666671"/>
    <n v="6"/>
    <s v="GCH17"/>
    <n v="200"/>
    <n v="0"/>
    <s v="ร้านที่2"/>
    <s v="ภ*** แ***ปรัง"/>
    <s v="สมุทรปราการ"/>
    <s v="-"/>
    <s v=""/>
    <s v="24/11/2025 05:41"/>
    <s v="-"/>
    <s v="J&amp;T Express"/>
    <s v="Tiktok"/>
    <s v="tiktok"/>
    <s v=""/>
    <s v="766888050445"/>
    <s v="24/11/2025 05:41"/>
  </r>
  <r>
    <x v="4"/>
    <x v="4"/>
    <n v="66.666666666666671"/>
    <n v="3"/>
    <s v="GCH16"/>
    <n v="100"/>
    <n v="0"/>
    <s v="ร้านที่2"/>
    <s v="จ***ารัตน์  ห***ละงู"/>
    <s v="นนทบุรี"/>
    <s v="-"/>
    <s v=""/>
    <s v="24/11/2025 05:38"/>
    <s v="-"/>
    <s v="Flash Express Thailand COD"/>
    <s v="Tiktok"/>
    <s v="จ่ายทีหลัง / COD"/>
    <s v=""/>
    <s v="THT03012A69093Z"/>
    <s v="24/11/2025 05:38"/>
  </r>
  <r>
    <x v="4"/>
    <x v="4"/>
    <n v="66.666666666666671"/>
    <n v="3"/>
    <s v="GCH15"/>
    <n v="100"/>
    <n v="0"/>
    <s v="ร้านที่2"/>
    <s v="ส***พร อ***สด"/>
    <s v="เทศบาลนครนครปฐม"/>
    <s v="-"/>
    <s v=""/>
    <s v="24/11/2025 05:29"/>
    <s v="-"/>
    <s v="J&amp;T COD"/>
    <s v="Tiktok"/>
    <s v="จ่ายทีหลัง / COD"/>
    <s v=""/>
    <s v="766833840485"/>
    <s v="24/11/2025 05:30"/>
  </r>
  <r>
    <x v="5"/>
    <x v="5"/>
    <n v="66.666666666666671"/>
    <n v="6"/>
    <s v="GCH13"/>
    <n v="200"/>
    <n v="0"/>
    <s v="ร้านที่2"/>
    <s v="พ***ักษณ์"/>
    <s v="กรุงเทพฯ"/>
    <s v="-"/>
    <s v=""/>
    <s v="24/11/2025 03:35"/>
    <s v="-"/>
    <s v="J&amp;T COD"/>
    <s v="Tiktok"/>
    <s v="จ่ายทีหลัง / COD"/>
    <s v=""/>
    <s v="766842754484"/>
    <s v="24/11/2025 03:35"/>
  </r>
  <r>
    <x v="2"/>
    <x v="2"/>
    <n v="50"/>
    <n v="6"/>
    <s v="GCH12"/>
    <n v="200"/>
    <n v="0"/>
    <s v="ร้านที่2"/>
    <s v="ก***า น***ักดี"/>
    <s v="อุดรธานี"/>
    <s v="-"/>
    <s v=""/>
    <s v="24/11/2025 03:27"/>
    <s v="-"/>
    <s v="J&amp;T COD"/>
    <s v="Tiktok"/>
    <s v="จ่ายทีหลัง / COD"/>
    <s v=""/>
    <s v="766878270336"/>
    <s v="24/11/2025 03:27"/>
  </r>
  <r>
    <x v="2"/>
    <x v="2"/>
    <n v="33.333333333333336"/>
    <n v="3"/>
    <s v="GCH11"/>
    <n v="100"/>
    <n v="0"/>
    <s v="ร้านที่2"/>
    <s v="ป***ัน"/>
    <s v="นครปฐม"/>
    <s v="-"/>
    <s v=""/>
    <s v="24/11/2025 03:16"/>
    <s v="-"/>
    <s v="J&amp;T COD"/>
    <s v="Tiktok"/>
    <s v="จ่ายทีหลัง / COD"/>
    <s v=""/>
    <s v="766872794380"/>
    <s v="24/11/2025 03:16"/>
  </r>
  <r>
    <x v="4"/>
    <x v="4"/>
    <n v="66.666666666666671"/>
    <n v="6"/>
    <s v="GCH10"/>
    <n v="200"/>
    <n v="0"/>
    <s v="ร้านที่2"/>
    <s v="อ***.จันร้อยเอ็ด"/>
    <s v="สมุทรสาคร"/>
    <s v="-"/>
    <s v=""/>
    <s v="24/11/2025 03:03"/>
    <s v="-"/>
    <s v="J&amp;T COD"/>
    <s v="Tiktok"/>
    <s v="จ่ายทีหลัง / COD"/>
    <s v=""/>
    <s v="766826349435"/>
    <s v="24/11/2025 03:03"/>
  </r>
  <r>
    <x v="2"/>
    <x v="2"/>
    <n v="65"/>
    <n v="9"/>
    <s v="GCH8"/>
    <n v="692.79"/>
    <n v="0"/>
    <s v="ร้านที่2"/>
    <s v="ช***้อป"/>
    <s v="ยโสธร"/>
    <s v="-"/>
    <s v=""/>
    <s v="24/11/2025 02:08"/>
    <s v="-"/>
    <s v="J&amp;T Express"/>
    <s v="Tiktok"/>
    <s v="tiktok"/>
    <s v=""/>
    <s v="766873624355"/>
    <s v="24/11/2025 02:06"/>
  </r>
  <r>
    <x v="2"/>
    <x v="2"/>
    <n v="50"/>
    <n v="6"/>
    <s v="GCH8"/>
    <n v="692.79"/>
    <n v="0"/>
    <s v="ร้านที่2"/>
    <s v="ช***้อป"/>
    <s v="ยโสธร"/>
    <s v="-"/>
    <s v=""/>
    <s v="24/11/2025 02:08"/>
    <s v="-"/>
    <s v="J&amp;T Express"/>
    <s v="Tiktok"/>
    <s v="tiktok"/>
    <s v=""/>
    <s v="766873624355"/>
    <s v="24/11/2025 02:06"/>
  </r>
  <r>
    <x v="2"/>
    <x v="2"/>
    <n v="33.333333333333336"/>
    <n v="3"/>
    <s v="GCH8"/>
    <n v="692.79"/>
    <n v="0"/>
    <s v="ร้านที่2"/>
    <s v="ช***้อป"/>
    <s v="ยโสธร"/>
    <s v="-"/>
    <s v=""/>
    <s v="24/11/2025 02:08"/>
    <s v="-"/>
    <s v="J&amp;T Express"/>
    <s v="Tiktok"/>
    <s v="tiktok"/>
    <s v=""/>
    <s v="766873624355"/>
    <s v="24/11/2025 02:06"/>
  </r>
  <r>
    <x v="6"/>
    <x v="6"/>
    <n v="120"/>
    <n v="1"/>
    <s v="GCH8"/>
    <n v="692.79"/>
    <n v="0"/>
    <s v="ร้านที่2"/>
    <s v="ช***้อป"/>
    <s v="ยโสธร"/>
    <s v="-"/>
    <s v=""/>
    <s v="24/11/2025 02:08"/>
    <s v="-"/>
    <s v="J&amp;T Express"/>
    <s v="Tiktok"/>
    <s v="tiktok"/>
    <s v=""/>
    <s v="766873624355"/>
    <s v="24/11/2025 02:06"/>
  </r>
  <r>
    <x v="4"/>
    <x v="4"/>
    <n v="66.666666666666671"/>
    <n v="3"/>
    <s v="GCH7"/>
    <n v="100"/>
    <n v="0"/>
    <s v="ร้านที่2"/>
    <s v="ต***ักดิ์ ค***"/>
    <s v="ศรีสะเกษ"/>
    <s v="-"/>
    <s v=""/>
    <s v="24/11/2025 01:28"/>
    <s v="-"/>
    <s v="J&amp;T Express"/>
    <s v="Tiktok"/>
    <s v="tiktok"/>
    <s v=""/>
    <s v="766887366420"/>
    <s v="24/11/2025 01:28"/>
  </r>
  <r>
    <x v="4"/>
    <x v="4"/>
    <n v="66.666666666666671"/>
    <n v="3"/>
    <s v="GCH5"/>
    <n v="100"/>
    <n v="0"/>
    <s v="ร้านที่2"/>
    <s v="ฉ***รรณ บ***ิ่ง"/>
    <s v="นครราชสีมา"/>
    <s v="-"/>
    <s v=""/>
    <s v="24/11/2025 01:13"/>
    <s v="-"/>
    <s v="J&amp;T COD"/>
    <s v="Tiktok"/>
    <s v="จ่ายทีหลัง / COD"/>
    <s v=""/>
    <s v="766809566423"/>
    <s v="24/11/2025 01:23"/>
  </r>
  <r>
    <x v="5"/>
    <x v="5"/>
    <n v="66.666666666666671"/>
    <n v="3"/>
    <s v="GCH4"/>
    <n v="100"/>
    <n v="0"/>
    <s v="ร้านที่2"/>
    <s v="ณ***งษ์ โ***"/>
    <s v="Bangkok"/>
    <s v="-"/>
    <s v=""/>
    <s v="24/11/2025 00:57"/>
    <s v="-"/>
    <s v="J&amp;T Express"/>
    <s v="Tiktok"/>
    <s v="tiktok"/>
    <s v=""/>
    <s v="766810358506"/>
    <s v="24/11/2025 00:57"/>
  </r>
  <r>
    <x v="5"/>
    <x v="5"/>
    <n v="66.666666666666671"/>
    <n v="3"/>
    <s v="GCH3"/>
    <n v="100"/>
    <n v="0"/>
    <s v="ร้านที่2"/>
    <s v="ต***ติ๊ก"/>
    <s v="กรุงเทพฯ"/>
    <s v="-"/>
    <s v=""/>
    <s v="24/11/2025 00:56"/>
    <s v="-"/>
    <s v="J&amp;T Express"/>
    <s v="Tiktok"/>
    <s v="tiktok"/>
    <s v=""/>
    <s v="766839655466"/>
    <s v="24/11/2025 00:56"/>
  </r>
  <r>
    <x v="2"/>
    <x v="2"/>
    <n v="33.333333333333336"/>
    <n v="3"/>
    <s v="GCH2"/>
    <n v="100"/>
    <n v="0"/>
    <s v="ร้านที่2"/>
    <s v="อ***า ป***จริญ"/>
    <s v="ปทุมธานี"/>
    <s v="-"/>
    <s v=""/>
    <s v="24/11/2025 00:55"/>
    <s v="-"/>
    <s v="J&amp;T COD"/>
    <s v="Tiktok"/>
    <s v="จ่ายทีหลัง / COD"/>
    <s v=""/>
    <s v="766803901474"/>
    <s v="24/11/2025 00:55"/>
  </r>
  <r>
    <x v="5"/>
    <x v="5"/>
    <n v="66.666666666666671"/>
    <n v="3"/>
    <s v="GCH0"/>
    <n v="100"/>
    <n v="0"/>
    <s v="ร้านที่2"/>
    <s v="u***5929056177490"/>
    <s v="พิษณุโลก"/>
    <s v="-"/>
    <s v=""/>
    <s v="24/11/2025 00:11"/>
    <s v="-"/>
    <s v="J&amp;T COD"/>
    <s v="Tiktok"/>
    <s v="จ่ายทีหลัง / COD"/>
    <s v=""/>
    <s v="766850257471"/>
    <s v="24/11/2025 00:22"/>
  </r>
  <r>
    <x v="6"/>
    <x v="6"/>
    <n v="78.5"/>
    <n v="2"/>
    <s v="GCG99"/>
    <n v="435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24/11/2025 00:21"/>
    <s v="-"/>
    <s v="SPX Express"/>
    <s v="Shopee"/>
    <s v="shopee"/>
    <s v=""/>
    <s v="TH254688230386P"/>
    <s v="24/11/2025 00:21"/>
  </r>
  <r>
    <x v="6"/>
    <x v="6"/>
    <n v="72"/>
    <n v="4"/>
    <s v="GCG99"/>
    <n v="435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24/11/2025 00:21"/>
    <s v="-"/>
    <s v="SPX Express"/>
    <s v="Shopee"/>
    <s v="shopee"/>
    <s v=""/>
    <s v="TH254688230386P"/>
    <s v="24/11/2025 00:21"/>
  </r>
  <r>
    <x v="9"/>
    <x v="10"/>
    <n v="66"/>
    <n v="1"/>
    <s v="GCG98"/>
    <n v="230"/>
    <n v="0"/>
    <s v="ร้านที่1"/>
    <s v="ส******ี"/>
    <s v="******, ตำบล เมืองใต้, อำเภอเมืองศรีสะเกษจังหวัดศรีสะ้กษ ตำบลเมืองใต้ อำเภอเมืองศรีสะเกษ จังหวัดศรีสะเกษ 33000"/>
    <s v="33000"/>
    <s v="85"/>
    <s v="24/11/2025 00:16"/>
    <s v="-"/>
    <s v="SPX Express"/>
    <s v="Shopee"/>
    <s v="shopee"/>
    <s v=""/>
    <s v="TH257574545480X"/>
    <s v="24/11/2025 00:17"/>
  </r>
  <r>
    <x v="15"/>
    <x v="18"/>
    <n v="66"/>
    <n v="1"/>
    <s v="GCG98"/>
    <n v="230"/>
    <n v="0"/>
    <s v="ร้านที่1"/>
    <s v="ส******ี"/>
    <s v="******, ตำบล เมืองใต้, อำเภอเมืองศรีสะเกษจังหวัดศรีสะ้กษ ตำบลเมืองใต้ อำเภอเมืองศรีสะเกษ จังหวัดศรีสะเกษ 33000"/>
    <s v="33000"/>
    <s v="85"/>
    <s v="24/11/2025 00:16"/>
    <s v="-"/>
    <s v="SPX Express"/>
    <s v="Shopee"/>
    <s v="shopee"/>
    <s v=""/>
    <s v="TH257574545480X"/>
    <s v="24/11/2025 00:16"/>
  </r>
  <r>
    <x v="6"/>
    <x v="6"/>
    <n v="67"/>
    <n v="1"/>
    <s v="GCG98"/>
    <n v="230"/>
    <n v="0"/>
    <s v="ร้านที่1"/>
    <s v="ส******ี"/>
    <s v="******, ตำบล เมืองใต้, อำเภอเมืองศรีสะเกษจังหวัดศรีสะ้กษ ตำบลเมืองใต้ อำเภอเมืองศรีสะเกษ จังหวัดศรีสะเกษ 33000"/>
    <s v="33000"/>
    <s v="85"/>
    <s v="24/11/2025 00:16"/>
    <s v="-"/>
    <s v="SPX Express"/>
    <s v="Shopee"/>
    <s v="shopee"/>
    <s v=""/>
    <s v="TH257574545480X"/>
    <s v="24/11/2025 00:16"/>
  </r>
</pivotCacheRecords>
</file>

<file path=xl/pivotCache/pivotCacheRecords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6">
  <r>
    <x v="0"/>
    <x v="0"/>
    <n v="139"/>
    <n v="1"/>
    <s v="GCS12"/>
    <n v="108.99"/>
    <n v="0"/>
    <s v="ร้านที่2"/>
    <s v="ซ***นา"/>
    <s v="สงขลา"/>
    <s v="-"/>
    <s v=""/>
    <s v="27/11/2025 23:56"/>
    <s v="-"/>
    <s v="J&amp;T COD"/>
    <s v="Tiktok"/>
    <s v="จ่ายทีหลัง / COD"/>
    <s v=""/>
    <s v="767061422433"/>
    <s v="27/11/2025 23:56"/>
  </r>
  <r>
    <x v="1"/>
    <x v="1"/>
    <n v="66.333333333333329"/>
    <n v="3"/>
    <s v="GCS11"/>
    <n v="220"/>
    <n v="0"/>
    <s v="ร้านที่4"/>
    <s v="น** ช***มา"/>
    <s v="กรุงเทพฯ"/>
    <s v="-"/>
    <s v=""/>
    <s v="27/11/2025 23:38"/>
    <s v="-"/>
    <s v="J&amp;T Express"/>
    <s v="Tiktok"/>
    <s v="tiktok"/>
    <s v=""/>
    <s v="767015662302"/>
    <s v="27/11/2025 23:38"/>
  </r>
  <r>
    <x v="2"/>
    <x v="2"/>
    <n v="33.333333333333336"/>
    <n v="3"/>
    <s v="GCS10"/>
    <n v="100"/>
    <n v="0"/>
    <s v="ร้านที่2"/>
    <s v="น***นุช เ***ยมประเสริฐ"/>
    <s v="ปทุมธานี"/>
    <s v="-"/>
    <s v=""/>
    <s v="27/11/2025 23:15"/>
    <s v="-"/>
    <s v="J&amp;T Express"/>
    <s v="Tiktok"/>
    <s v="tiktok"/>
    <s v=""/>
    <s v="767006215264"/>
    <s v="27/11/2025 23:15"/>
  </r>
  <r>
    <x v="2"/>
    <x v="2"/>
    <n v="65"/>
    <n v="1"/>
    <s v="GCS9"/>
    <n v="50"/>
    <n v="0"/>
    <s v="ร้านที่4"/>
    <s v="โ*** เ***งสนธ์"/>
    <s v="หนองบัวลำภู"/>
    <s v="-"/>
    <s v=""/>
    <s v="27/11/2025 22:59"/>
    <s v="-"/>
    <s v="J&amp;T COD"/>
    <s v="Tiktok"/>
    <s v="จ่ายทีหลัง / COD"/>
    <s v=""/>
    <s v="767077294130"/>
    <s v="27/11/2025 22:59"/>
  </r>
  <r>
    <x v="1"/>
    <x v="1"/>
    <n v="66.333333333333329"/>
    <n v="6"/>
    <s v="GCS8"/>
    <n v="713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7/11/2025 23:20"/>
    <s v="-"/>
    <s v="Flash Express"/>
    <s v="Shopee"/>
    <s v="shopee"/>
    <s v=""/>
    <s v="TH060281NRBB2B"/>
    <s v="27/11/2025 22:50"/>
  </r>
  <r>
    <x v="1"/>
    <x v="1"/>
    <n v="78.5"/>
    <n v="2"/>
    <s v="GCS8"/>
    <n v="713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7/11/2025 23:20"/>
    <s v="-"/>
    <s v="Flash Express"/>
    <s v="Shopee"/>
    <s v="shopee"/>
    <s v=""/>
    <s v="TH060281NRBB2B"/>
    <s v="27/11/2025 22:50"/>
  </r>
  <r>
    <x v="1"/>
    <x v="1"/>
    <n v="72"/>
    <n v="2"/>
    <s v="GCS8"/>
    <n v="713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7/11/2025 23:20"/>
    <s v="-"/>
    <s v="Flash Express"/>
    <s v="Shopee"/>
    <s v="shopee"/>
    <s v=""/>
    <s v="TH060281NRBB2B"/>
    <s v="27/11/2025 22:50"/>
  </r>
  <r>
    <x v="0"/>
    <x v="0"/>
    <n v="139"/>
    <n v="1"/>
    <s v="GCS7"/>
    <n v="108.99"/>
    <n v="0"/>
    <s v="ร้านที่2"/>
    <s v="น***น ท***สนอ"/>
    <s v="นครศรีธรรมราช"/>
    <s v="-"/>
    <s v=""/>
    <s v="27/11/2025 22:31"/>
    <s v="-"/>
    <s v="J&amp;T COD"/>
    <s v="Tiktok"/>
    <s v="จ่ายทีหลัง / COD"/>
    <s v=""/>
    <s v="767024026436"/>
    <s v="27/11/2025 22:32"/>
  </r>
  <r>
    <x v="2"/>
    <x v="2"/>
    <n v="33.333333333333336"/>
    <n v="6"/>
    <s v="GCS6"/>
    <n v="200"/>
    <n v="0"/>
    <s v="ร้านที่2"/>
    <s v="ณ***า ช***กษม"/>
    <s v="หนองคาย"/>
    <s v="-"/>
    <s v=""/>
    <s v="27/11/2025 22:01"/>
    <s v="-"/>
    <s v="J&amp;T COD"/>
    <s v="Tiktok"/>
    <s v="จ่ายทีหลัง / COD"/>
    <s v=""/>
    <s v="767021601231"/>
    <s v="27/11/2025 22:01"/>
  </r>
  <r>
    <x v="3"/>
    <x v="3"/>
    <n v="33"/>
    <n v="10"/>
    <s v="GCS5"/>
    <n v="335"/>
    <n v="0"/>
    <s v="ร้านที่2"/>
    <s v="ณ***า ช***กษม"/>
    <s v="หนองคาย"/>
    <s v="-"/>
    <s v=""/>
    <s v="27/11/2025 21:58"/>
    <s v="-"/>
    <s v="J&amp;T Express"/>
    <s v="Tiktok"/>
    <s v="tiktok"/>
    <s v=""/>
    <s v="767078963221"/>
    <s v="27/11/2025 21:58"/>
  </r>
  <r>
    <x v="4"/>
    <x v="4"/>
    <n v="65"/>
    <n v="1"/>
    <s v="GCS3"/>
    <n v="82.11"/>
    <n v="7"/>
    <s v="ร้านที่1"/>
    <s v="บุญญารัศมิ์  ถิรศักดิ์ธนา"/>
    <s v="228  ซอยอ่อนนุช 17 แยก16_x000a__x000a_สวนหลวง/ Suan Luangกรุงเทพมหานคร/ Bangkok_x000a_10250"/>
    <s v="10250"/>
    <s v="660988566698"/>
    <s v="27/11/2025 21:47"/>
    <s v="-"/>
    <s v="Kerry_dropoff"/>
    <s v="Lazada"/>
    <s v="lazada"/>
    <s v=""/>
    <s v="LEXPU0632518231"/>
    <s v="27/11/2025 21:47"/>
  </r>
  <r>
    <x v="5"/>
    <x v="5"/>
    <n v="65"/>
    <n v="1"/>
    <s v="GCS3"/>
    <n v="82.11"/>
    <n v="7"/>
    <s v="ร้านที่1"/>
    <s v="บุญญารัศมิ์  ถิรศักดิ์ธนา"/>
    <s v="228  ซอยอ่อนนุช 17 แยก16_x000a__x000a_สวนหลวง/ Suan Luangกรุงเทพมหานคร/ Bangkok_x000a_10250"/>
    <s v="10250"/>
    <s v="660988566698"/>
    <s v="27/11/2025 21:47"/>
    <s v="-"/>
    <s v="Kerry_dropoff"/>
    <s v="Lazada"/>
    <s v="lazada"/>
    <s v=""/>
    <s v="LEXPU0632518231"/>
    <s v="27/11/2025 21:47"/>
  </r>
  <r>
    <x v="3"/>
    <x v="3"/>
    <n v="33"/>
    <n v="10"/>
    <s v="GCS2"/>
    <n v="335"/>
    <n v="0"/>
    <s v="ร้านที่2"/>
    <s v="ร*** ค***วิเชียร"/>
    <s v="สมุทรสาคร"/>
    <s v="-"/>
    <s v=""/>
    <s v="27/11/2025 21:46"/>
    <s v="-"/>
    <s v="J&amp;T COD"/>
    <s v="Tiktok"/>
    <s v="จ่ายทีหลัง / COD"/>
    <s v=""/>
    <s v="767061163234"/>
    <s v="27/11/2025 21:46"/>
  </r>
  <r>
    <x v="3"/>
    <x v="3"/>
    <n v="33"/>
    <n v="10"/>
    <s v="GCS1"/>
    <n v="535"/>
    <n v="0"/>
    <s v="ร้านที่2"/>
    <s v="ธ***ฒน์"/>
    <s v="สระแก้ว"/>
    <s v="-"/>
    <s v=""/>
    <s v="27/11/2025 21:44"/>
    <s v="-"/>
    <s v="J&amp;T COD"/>
    <s v="Tiktok"/>
    <s v="จ่ายทีหลัง / COD"/>
    <s v=""/>
    <s v="767045751290"/>
    <s v="27/11/2025 21:44"/>
  </r>
  <r>
    <x v="2"/>
    <x v="2"/>
    <n v="33.333333333333336"/>
    <n v="6"/>
    <s v="GCS1"/>
    <n v="535"/>
    <n v="0"/>
    <s v="ร้านที่2"/>
    <s v="ธ***ฒน์"/>
    <s v="สระแก้ว"/>
    <s v="-"/>
    <s v=""/>
    <s v="27/11/2025 21:44"/>
    <s v="-"/>
    <s v="J&amp;T COD"/>
    <s v="Tiktok"/>
    <s v="จ่ายทีหลัง / COD"/>
    <s v=""/>
    <s v="767045751290"/>
    <s v="27/11/2025 21:44"/>
  </r>
  <r>
    <x v="6"/>
    <x v="6"/>
    <n v="66.666666666666671"/>
    <n v="3"/>
    <s v="GCS0"/>
    <n v="100"/>
    <n v="0"/>
    <s v="ร้านที่2"/>
    <s v="จ***รัตน์"/>
    <s v="ชลบุรี"/>
    <s v="-"/>
    <s v=""/>
    <s v="27/11/2025 21:33"/>
    <s v="-"/>
    <s v="J&amp;T COD"/>
    <s v="Tiktok"/>
    <s v="จ่ายทีหลัง / COD"/>
    <s v=""/>
    <s v="767082685224"/>
    <s v="27/11/2025 21:33"/>
  </r>
  <r>
    <x v="7"/>
    <x v="7"/>
    <n v="100"/>
    <n v="10"/>
    <s v="GCR99"/>
    <n v="1597"/>
    <n v="0"/>
    <s v="ร้านที่1"/>
    <s v="ไ****น"/>
    <s v="******ขวงศิริราช เขตบางกอกน้อย จังหวัดกรุงเทพมหานคร 10700"/>
    <s v="10700"/>
    <s v="92"/>
    <s v="27/11/2025 22:00"/>
    <s v="-"/>
    <s v="Flash Express"/>
    <s v="Shopee"/>
    <s v="shopee"/>
    <s v=""/>
    <s v="TH011481NWTD5D"/>
    <s v="27/11/2025 21:30"/>
  </r>
  <r>
    <x v="1"/>
    <x v="1"/>
    <n v="69.900000000000006"/>
    <n v="10"/>
    <s v="GCR99"/>
    <n v="1597"/>
    <n v="0"/>
    <s v="ร้านที่1"/>
    <s v="ไ****น"/>
    <s v="******ขวงศิริราช เขตบางกอกน้อย จังหวัดกรุงเทพมหานคร 10700"/>
    <s v="10700"/>
    <s v="92"/>
    <s v="27/11/2025 22:00"/>
    <s v="-"/>
    <s v="Flash Express"/>
    <s v="Shopee"/>
    <s v="shopee"/>
    <s v=""/>
    <s v="TH011481NWTD5D"/>
    <s v="27/11/2025 21:30"/>
  </r>
  <r>
    <x v="1"/>
    <x v="1"/>
    <n v="66.333333333333329"/>
    <n v="6"/>
    <s v="GCR98"/>
    <n v="450"/>
    <n v="0"/>
    <s v="ร้านที่1"/>
    <s v="ส******า"/>
    <s v="******ทุ่งวัดดอน, เขตสาทร แขวงทุ่งวัดดอน เขตสาทร จังหวัดกรุงเทพมหานคร 10120"/>
    <s v="10120"/>
    <s v="33"/>
    <s v="27/11/2025 21:25"/>
    <s v="-"/>
    <s v="Flash Express"/>
    <s v="Shopee"/>
    <s v="shopee"/>
    <s v=""/>
    <s v="TH014681NQXM3B"/>
    <s v="27/11/2025 21:25"/>
  </r>
  <r>
    <x v="2"/>
    <x v="2"/>
    <n v="33.333333333333336"/>
    <n v="3"/>
    <s v="GCR97"/>
    <n v="100"/>
    <n v="0"/>
    <s v="ร้านที่2"/>
    <s v="ณ***า ห***ะคร"/>
    <s v="ชัยภูมิ"/>
    <s v="-"/>
    <s v=""/>
    <s v="27/11/2025 21:23"/>
    <s v="-"/>
    <s v="J&amp;T COD"/>
    <s v="Tiktok"/>
    <s v="จ่ายทีหลัง / COD"/>
    <s v=""/>
    <s v="767041818255"/>
    <s v="27/11/2025 21:23"/>
  </r>
  <r>
    <x v="1"/>
    <x v="1"/>
    <n v="76"/>
    <n v="3"/>
    <s v="GCR96"/>
    <n v="208"/>
    <n v="0"/>
    <s v="ร้านที่1"/>
    <s v="ว******์"/>
    <s v="******าน บ.ไทย, ถนน มิตรภาพ, ตำบลศิลา, อำเภอเมืองขอนแก่น ตำบลศิลา อำเภอเมืองขอนแก่น จังหวัดขอนแก่น 40000"/>
    <s v="40000"/>
    <s v="68"/>
    <s v="27/11/2025 21:01"/>
    <s v="-"/>
    <s v="Flash Express"/>
    <s v="Shopee"/>
    <s v="shopee"/>
    <s v=""/>
    <s v="TH370181NRMJ2N"/>
    <s v="27/11/2025 21:00"/>
  </r>
  <r>
    <x v="2"/>
    <x v="2"/>
    <n v="65"/>
    <n v="9"/>
    <s v="GCR94"/>
    <n v="310"/>
    <n v="0"/>
    <s v="ร้านที่2"/>
    <s v="โ***ศณภา อ***ำ"/>
    <s v="สระบุรี"/>
    <s v="-"/>
    <s v=""/>
    <s v="27/11/2025 20:28"/>
    <s v="-"/>
    <s v="J&amp;T Express"/>
    <s v="Tiktok"/>
    <s v="tiktok"/>
    <s v=""/>
    <s v="767053099120"/>
    <s v="27/11/2025 20:28"/>
  </r>
  <r>
    <x v="8"/>
    <x v="8"/>
    <n v="39"/>
    <n v="2"/>
    <s v="GCR93"/>
    <n v="68"/>
    <n v="0"/>
    <s v="ร้านที่1"/>
    <s v="ส******ร"/>
    <s v="******ำบลช้างทูน อำเภอบ่อไร่ จังหวัดตราด 23140"/>
    <s v="23140"/>
    <s v="30"/>
    <s v="27/11/2025 20:53"/>
    <s v="-"/>
    <s v="Flash Express"/>
    <s v="Shopee"/>
    <s v="shopee"/>
    <s v=""/>
    <s v="TH230481N2NU4B"/>
    <s v="27/11/2025 20:23"/>
  </r>
  <r>
    <x v="2"/>
    <x v="2"/>
    <n v="33.333333333333336"/>
    <n v="6"/>
    <s v="GCR91"/>
    <n v="200"/>
    <n v="0"/>
    <s v="ร้านที่2"/>
    <s v="ส***รณ  พ***ธา"/>
    <s v="อุบลราชธานี"/>
    <s v="-"/>
    <s v=""/>
    <s v="27/11/2025 20:04"/>
    <s v="-"/>
    <s v="J&amp;T Express"/>
    <s v="Tiktok"/>
    <s v="tiktok"/>
    <s v=""/>
    <s v="767077800252"/>
    <s v="27/11/2025 20:03"/>
  </r>
  <r>
    <x v="3"/>
    <x v="3"/>
    <n v="66.666666666666671"/>
    <n v="3"/>
    <s v="GCR90"/>
    <n v="100"/>
    <n v="0"/>
    <s v="ร้านที่2"/>
    <s v="จ***าวดี ส***ไว"/>
    <s v="เพชรบูรณ์"/>
    <s v="-"/>
    <s v=""/>
    <s v="27/11/2025 19:59"/>
    <s v="-"/>
    <s v="J&amp;T Express"/>
    <s v="Tiktok"/>
    <s v="tiktok"/>
    <s v=""/>
    <s v="767029672290"/>
    <s v="27/11/2025 19:59"/>
  </r>
  <r>
    <x v="6"/>
    <x v="6"/>
    <n v="66.666666666666671"/>
    <n v="3"/>
    <s v="GCR89"/>
    <n v="100"/>
    <n v="0"/>
    <s v="ร้านที่2"/>
    <s v="เ***อ๋"/>
    <s v="สุราษฎร์ธานี"/>
    <s v="-"/>
    <s v=""/>
    <s v="27/11/2025 19:43"/>
    <s v="-"/>
    <s v="J&amp;T COD"/>
    <s v="Tiktok"/>
    <s v="จ่ายทีหลัง / COD"/>
    <s v=""/>
    <s v="767072572276"/>
    <s v="27/11/2025 19:43"/>
  </r>
  <r>
    <x v="3"/>
    <x v="3"/>
    <n v="66.666666666666671"/>
    <n v="6"/>
    <s v="GCR88"/>
    <n v="200"/>
    <n v="0"/>
    <s v="ร้านที่2"/>
    <s v="จ***นา ส***ตทอง"/>
    <s v="เพชรบูรณ์"/>
    <s v="-"/>
    <s v=""/>
    <s v="27/11/2025 19:24"/>
    <s v="-"/>
    <s v="J&amp;T COD"/>
    <s v="Tiktok"/>
    <s v="จ่ายทีหลัง / COD"/>
    <s v=""/>
    <s v="767090064296"/>
    <s v="27/11/2025 19:24"/>
  </r>
  <r>
    <x v="6"/>
    <x v="6"/>
    <n v="33"/>
    <n v="10"/>
    <s v="GCR87"/>
    <n v="790"/>
    <n v="0"/>
    <s v="ร้านที่2"/>
    <s v="ธ***พร จ***ร์ชนะ"/>
    <s v="ชลบุรี"/>
    <s v="-"/>
    <s v=""/>
    <s v="27/11/2025 19:20"/>
    <s v="-"/>
    <s v="J&amp;T Express"/>
    <s v="Tiktok"/>
    <s v="tiktok"/>
    <s v=""/>
    <s v="767017086194"/>
    <s v="27/11/2025 19:19"/>
  </r>
  <r>
    <x v="2"/>
    <x v="2"/>
    <n v="40"/>
    <n v="10"/>
    <s v="GCR87"/>
    <n v="790"/>
    <n v="0"/>
    <s v="ร้านที่2"/>
    <s v="ธ***พร จ***ร์ชนะ"/>
    <s v="ชลบุรี"/>
    <s v="-"/>
    <s v=""/>
    <s v="27/11/2025 19:20"/>
    <s v="-"/>
    <s v="J&amp;T Express"/>
    <s v="Tiktok"/>
    <s v="tiktok"/>
    <s v=""/>
    <s v="767017086194"/>
    <s v="27/11/2025 19:19"/>
  </r>
  <r>
    <x v="2"/>
    <x v="2"/>
    <n v="33.333333333333336"/>
    <n v="3"/>
    <s v="GCR86"/>
    <n v="100"/>
    <n v="0"/>
    <s v="ร้านที่2"/>
    <s v="ภ***าวดี ส***พ"/>
    <s v="ศรีสะเกษ"/>
    <s v="-"/>
    <s v=""/>
    <s v="27/11/2025 19:10"/>
    <s v="-"/>
    <s v="J&amp;T COD"/>
    <s v="Tiktok"/>
    <s v="จ่ายทีหลัง / COD"/>
    <s v=""/>
    <s v="767016716270"/>
    <s v="27/11/2025 19:11"/>
  </r>
  <r>
    <x v="3"/>
    <x v="3"/>
    <n v="66.666666666666671"/>
    <n v="3"/>
    <s v="GCR83"/>
    <n v="100"/>
    <n v="0"/>
    <s v="ร้านที่2"/>
    <s v="อ***ิทธิ์ ค***ันทึก"/>
    <s v="นครราชสีมา"/>
    <s v="-"/>
    <s v=""/>
    <s v="27/11/2025 18:30"/>
    <s v="-"/>
    <s v="J&amp;T COD"/>
    <s v="Tiktok"/>
    <s v="จ่ายทีหลัง / COD"/>
    <s v=""/>
    <s v="767098163296"/>
    <s v="27/11/2025 18:30"/>
  </r>
  <r>
    <x v="3"/>
    <x v="3"/>
    <n v="66.666666666666671"/>
    <n v="3"/>
    <s v="GCR82"/>
    <n v="100"/>
    <n v="0"/>
    <s v="ร้านที่2"/>
    <s v="ท***ร ค***ภัย"/>
    <s v="ปราจีนบุรี"/>
    <s v="-"/>
    <s v=""/>
    <s v="27/11/2025 18:23"/>
    <s v="-"/>
    <s v="J&amp;T COD"/>
    <s v="Tiktok"/>
    <s v="จ่ายทีหลัง / COD"/>
    <s v=""/>
    <s v="767001362304"/>
    <s v="27/11/2025 18:23"/>
  </r>
  <r>
    <x v="3"/>
    <x v="3"/>
    <n v="66.666666666666671"/>
    <n v="3"/>
    <s v="GCR81"/>
    <n v="109"/>
    <n v="9"/>
    <s v="ร้านที่2"/>
    <s v="น ส ห***งฤทัย ห***ดี"/>
    <s v="ชุมพร"/>
    <s v="-"/>
    <s v=""/>
    <s v="27/11/2025 18:18"/>
    <s v="-"/>
    <s v="J&amp;T COD"/>
    <s v="Tiktok"/>
    <s v="จ่ายทีหลัง / COD"/>
    <s v=""/>
    <s v="767008273231"/>
    <s v="27/11/2025 18:18"/>
  </r>
  <r>
    <x v="3"/>
    <x v="3"/>
    <n v="66.666666666666671"/>
    <n v="3"/>
    <s v="GCR80"/>
    <n v="100"/>
    <n v="0"/>
    <s v="ร้านที่2"/>
    <s v="ห***ใจ จ***าบัว"/>
    <s v="สุพรรณบุรี"/>
    <s v="-"/>
    <s v=""/>
    <s v="27/11/2025 18:16"/>
    <s v="-"/>
    <s v="J&amp;T Express"/>
    <s v="Tiktok"/>
    <s v="tiktok"/>
    <s v=""/>
    <s v="767076671233"/>
    <s v="27/11/2025 18:16"/>
  </r>
  <r>
    <x v="6"/>
    <x v="6"/>
    <n v="66.666666666666671"/>
    <n v="6"/>
    <s v="GCR78"/>
    <n v="200"/>
    <n v="0"/>
    <s v="ร้านที่2"/>
    <s v="ส***ตา ฟ***รี"/>
    <s v="สระบุรี"/>
    <s v="-"/>
    <s v=""/>
    <s v="27/11/2025 18:03"/>
    <s v="-"/>
    <s v="J&amp;T Express"/>
    <s v="Tiktok"/>
    <s v="tiktok"/>
    <s v=""/>
    <s v="767027328292"/>
    <s v="27/11/2025 18:03"/>
  </r>
  <r>
    <x v="6"/>
    <x v="6"/>
    <n v="66.666666666666671"/>
    <n v="3"/>
    <s v="GCR77"/>
    <n v="100"/>
    <n v="0"/>
    <s v="ร้านที่2"/>
    <s v="ช***านุช โ***นี"/>
    <s v="ชุมพร"/>
    <s v="-"/>
    <s v=""/>
    <s v="27/11/2025 17:59"/>
    <s v="-"/>
    <s v="J&amp;T COD"/>
    <s v="Tiktok"/>
    <s v="จ่ายทีหลัง / COD"/>
    <s v=""/>
    <s v="767078775271"/>
    <s v="27/11/2025 18:00"/>
  </r>
  <r>
    <x v="3"/>
    <x v="3"/>
    <n v="66.666666666666671"/>
    <n v="3"/>
    <s v="GCR76"/>
    <n v="100"/>
    <n v="0"/>
    <s v="ร้านที่2"/>
    <s v="อ***ิท"/>
    <s v="กรุงเทพฯ"/>
    <s v="-"/>
    <s v=""/>
    <s v="27/11/2025 17:59"/>
    <s v="-"/>
    <s v="J&amp;T COD"/>
    <s v="Tiktok"/>
    <s v="จ่ายทีหลัง / COD"/>
    <s v=""/>
    <s v="767072472235"/>
    <s v="27/11/2025 17:59"/>
  </r>
  <r>
    <x v="3"/>
    <x v="3"/>
    <n v="66.666666666666671"/>
    <n v="3"/>
    <s v="GCR75"/>
    <n v="100"/>
    <n v="0"/>
    <s v="ร้านที่2"/>
    <s v="ก***ัตน์ ส***ัน"/>
    <s v="จังหวัดน่าน"/>
    <s v="-"/>
    <s v=""/>
    <s v="27/11/2025 17:37"/>
    <s v="-"/>
    <s v="J&amp;T COD"/>
    <s v="Tiktok"/>
    <s v="จ่ายทีหลัง / COD"/>
    <s v=""/>
    <s v="767077360280"/>
    <s v="27/11/2025 17:37"/>
  </r>
  <r>
    <x v="2"/>
    <x v="2"/>
    <n v="33.333333333333336"/>
    <n v="3"/>
    <s v="GCR74"/>
    <n v="100"/>
    <n v="0"/>
    <s v="ร้านที่2"/>
    <s v="ส***ง ส***วงศ์"/>
    <s v="ฉะเชิงเทรา"/>
    <s v="-"/>
    <s v=""/>
    <s v="27/11/2025 17:15"/>
    <s v="-"/>
    <s v="J&amp;T Express"/>
    <s v="Tiktok"/>
    <s v="tiktok"/>
    <s v=""/>
    <s v="767074023225"/>
    <s v="27/11/2025 17:16"/>
  </r>
  <r>
    <x v="6"/>
    <x v="6"/>
    <n v="66.666666666666671"/>
    <n v="6"/>
    <s v="GCR73"/>
    <n v="200"/>
    <n v="0"/>
    <s v="ร้านที่2"/>
    <s v="พ***ักษณ์"/>
    <s v="กรุงเทพฯ"/>
    <s v="-"/>
    <s v=""/>
    <s v="27/11/2025 16:52"/>
    <s v="-"/>
    <s v="J&amp;T COD"/>
    <s v="Tiktok"/>
    <s v="จ่ายทีหลัง / COD"/>
    <s v=""/>
    <s v="767061485234"/>
    <s v="27/11/2025 16:52"/>
  </r>
  <r>
    <x v="2"/>
    <x v="2"/>
    <n v="33.333333333333336"/>
    <n v="3"/>
    <s v="GCR72"/>
    <n v="100"/>
    <n v="0"/>
    <s v="ร้านที่2"/>
    <s v="น***ล่วน  ข***"/>
    <s v="สมุทรปราการ"/>
    <s v="-"/>
    <s v=""/>
    <s v="27/11/2025 16:50"/>
    <s v="-"/>
    <s v="J&amp;T Express"/>
    <s v="Tiktok"/>
    <s v="tiktok"/>
    <s v=""/>
    <s v="767026915233"/>
    <s v="27/11/2025 16:50"/>
  </r>
  <r>
    <x v="1"/>
    <x v="1"/>
    <n v="80"/>
    <n v="1"/>
    <s v="GCR71"/>
    <n v="70"/>
    <n v="0"/>
    <s v="ร้านที่1"/>
    <s v="อ******น"/>
    <s v="******น, อำเภอโพนนาแก้ว ตำบลบ้านแป้น อำเภอโพนนาแก้ว จังหวัดสกลนคร 47230"/>
    <s v="47230"/>
    <s v="88"/>
    <s v="27/11/2025 17:19"/>
    <s v="-"/>
    <s v="SPX Express"/>
    <s v="Shopee"/>
    <s v="shopee"/>
    <s v=""/>
    <s v="TH255214533447C"/>
    <s v="27/11/2025 16:49"/>
  </r>
  <r>
    <x v="2"/>
    <x v="2"/>
    <n v="65"/>
    <n v="9"/>
    <s v="GCR70"/>
    <n v="310"/>
    <n v="0"/>
    <s v="ร้านที่2"/>
    <s v="น***ล่วน  ข***"/>
    <s v="สมุทรปราการ"/>
    <s v="-"/>
    <s v=""/>
    <s v="27/11/2025 16:46"/>
    <s v="-"/>
    <s v="J&amp;T Express"/>
    <s v="Tiktok"/>
    <s v="tiktok"/>
    <s v=""/>
    <s v="767013583184"/>
    <s v="27/11/2025 16:46"/>
  </r>
  <r>
    <x v="3"/>
    <x v="3"/>
    <n v="66.666666666666671"/>
    <n v="3"/>
    <s v="GCR69"/>
    <n v="100"/>
    <n v="0"/>
    <s v="ร้านที่2"/>
    <s v="ส***ิพย์"/>
    <s v="ลำปาง"/>
    <s v="-"/>
    <s v=""/>
    <s v="27/11/2025 16:42"/>
    <s v="-"/>
    <s v="J&amp;T Express"/>
    <s v="Tiktok"/>
    <s v="tiktok"/>
    <s v=""/>
    <s v="767076171223"/>
    <s v="27/11/2025 16:42"/>
  </r>
  <r>
    <x v="5"/>
    <x v="5"/>
    <n v="65"/>
    <n v="2"/>
    <s v="GCR67"/>
    <n v="199"/>
    <n v="0"/>
    <s v="ร้านที่10"/>
    <s v="แนน"/>
    <s v="15 หมู่ 4 ตำบลลาดบัวขาวอำเภอสีคิ้วจังหวัดนครราชสีมา 30340"/>
    <s v="30340"/>
    <s v="0833751149"/>
    <s v="27/11/2025 15:44"/>
    <s v="raweewan5499@gmail.com"/>
    <s v="EMS"/>
    <s v="facebook"/>
    <s v="กสิกร"/>
    <s v=""/>
    <s v="WB106121424TH"/>
    <s v="27/11/2025 16:14"/>
  </r>
  <r>
    <x v="4"/>
    <x v="4"/>
    <n v="65"/>
    <n v="2"/>
    <s v="GCR67"/>
    <n v="199"/>
    <n v="0"/>
    <s v="ร้านที่10"/>
    <s v="แนน"/>
    <s v="15 หมู่ 4 ตำบลลาดบัวขาวอำเภอสีคิ้วจังหวัดนครราชสีมา 30340"/>
    <s v="30340"/>
    <s v="0833751149"/>
    <s v="27/11/2025 15:44"/>
    <s v="raweewan5499@gmail.com"/>
    <s v="EMS"/>
    <s v="facebook"/>
    <s v="กสิกร"/>
    <s v=""/>
    <s v="WB106121424TH"/>
    <s v="27/11/2025 16:14"/>
  </r>
  <r>
    <x v="5"/>
    <x v="5"/>
    <n v="65"/>
    <n v="2"/>
    <s v="GCR66"/>
    <n v="200"/>
    <n v="0"/>
    <s v="ร้านที่10"/>
    <s v="อุบล มโนพี"/>
    <s v="บ้านเลขที่12หอพักลุงกลม_x000a_ซ.30กันยา ต.ในเมือง อ.เมือง จ.นครราชสีมา 30000"/>
    <s v="30000"/>
    <s v="0897171892"/>
    <s v="27/11/2025 15:44"/>
    <s v="raweewan5499@gmail.com"/>
    <s v="EMS"/>
    <s v="facebook"/>
    <s v="กสิกร"/>
    <s v=""/>
    <s v="WB106121415TH"/>
    <s v="27/11/2025 16:07"/>
  </r>
  <r>
    <x v="4"/>
    <x v="4"/>
    <n v="65"/>
    <n v="3"/>
    <s v="GCR66"/>
    <n v="200"/>
    <n v="0"/>
    <s v="ร้านที่10"/>
    <s v="อุบล มโนพี"/>
    <s v="บ้านเลขที่12หอพักลุงกลม_x000a_ซ.30กันยา ต.ในเมือง อ.เมือง จ.นครราชสีมา 30000"/>
    <s v="30000"/>
    <s v="0897171892"/>
    <s v="27/11/2025 15:44"/>
    <s v="raweewan5499@gmail.com"/>
    <s v="EMS"/>
    <s v="facebook"/>
    <s v="กสิกร"/>
    <s v=""/>
    <s v="WB106121415TH"/>
    <s v="27/11/2025 16:07"/>
  </r>
  <r>
    <x v="3"/>
    <x v="3"/>
    <n v="66.666666666666671"/>
    <n v="3"/>
    <s v="GCR65"/>
    <n v="109"/>
    <n v="9"/>
    <s v="ร้านที่2"/>
    <s v="s***nnee6618"/>
    <s v="ชัยภูมิ"/>
    <s v="-"/>
    <s v=""/>
    <s v="27/11/2025 16:02"/>
    <s v="-"/>
    <s v="J&amp;T COD"/>
    <s v="Tiktok"/>
    <s v="จ่ายทีหลัง / COD"/>
    <s v=""/>
    <s v="767033375220"/>
    <s v="27/11/2025 16:02"/>
  </r>
  <r>
    <x v="6"/>
    <x v="6"/>
    <n v="66.666666666666671"/>
    <n v="3"/>
    <s v="GCR64"/>
    <n v="100"/>
    <n v="0"/>
    <s v="ร้านที่2"/>
    <s v="น***อังคณา ค***เศษ"/>
    <s v="ปทุมธานี"/>
    <s v="-"/>
    <s v=""/>
    <s v="27/11/2025 15:55"/>
    <s v="-"/>
    <s v="Flash Express Thailand"/>
    <s v="Tiktok"/>
    <s v="tiktok"/>
    <s v=""/>
    <s v="THT04012ABYZ22Z"/>
    <s v="27/11/2025 15:55"/>
  </r>
  <r>
    <x v="4"/>
    <x v="4"/>
    <n v="54.5"/>
    <n v="2"/>
    <s v="GCR63"/>
    <n v="64"/>
    <n v="0"/>
    <s v="ร้านที่1"/>
    <s v="อรอุมา  ปิ่นทอง"/>
    <s v="ปตท.บริหารธุรกิจค้าปลีกจำกัด 111 ม.2 ต.ท่างาม อ.อินทร์บุรี จ.สิงห์บุรี_x000a__x000a_อินทร์บุรี/ In Buriสิงห์บุรี/ Sing Buri_x000a_16110"/>
    <s v="16110"/>
    <s v="660873533902"/>
    <s v="27/11/2025 15:54"/>
    <s v="-"/>
    <s v="Kerry_dropoff"/>
    <s v="Lazada"/>
    <s v="lazada"/>
    <s v=""/>
    <s v="LEXPU0632518886"/>
    <s v="27/11/2025 15:54"/>
  </r>
  <r>
    <x v="2"/>
    <x v="2"/>
    <n v="33.333333333333336"/>
    <n v="3"/>
    <s v="GCR62"/>
    <n v="100"/>
    <n v="0"/>
    <s v="ร้านที่2"/>
    <s v="ว***วรรณ์ เ***ุจิ"/>
    <s v="กำแพงเพชร"/>
    <s v="-"/>
    <s v=""/>
    <s v="27/11/2025 15:51"/>
    <s v="-"/>
    <s v="J&amp;T COD"/>
    <s v="Tiktok"/>
    <s v="จ่ายทีหลัง / COD"/>
    <s v=""/>
    <s v="767023015275"/>
    <s v="27/11/2025 15:51"/>
  </r>
  <r>
    <x v="3"/>
    <x v="3"/>
    <n v="66.666666666666671"/>
    <n v="6"/>
    <s v="GCR61"/>
    <n v="200"/>
    <n v="0"/>
    <s v="ร้านที่2"/>
    <s v="น* ส* เ***ภา ว***ียรลำ"/>
    <s v="สุพรรณบุรี"/>
    <s v="-"/>
    <s v=""/>
    <s v="27/11/2025 15:50"/>
    <s v="-"/>
    <s v="J&amp;T COD"/>
    <s v="Tiktok"/>
    <s v="จ่ายทีหลัง / COD"/>
    <s v=""/>
    <s v="767062164212"/>
    <s v="27/11/2025 15:50"/>
  </r>
  <r>
    <x v="6"/>
    <x v="6"/>
    <n v="66.666666666666671"/>
    <n v="3"/>
    <s v="GCR60"/>
    <n v="100"/>
    <n v="0"/>
    <s v="ร้านที่2"/>
    <s v="k***o"/>
    <s v="นครราชสีมา"/>
    <s v="-"/>
    <s v=""/>
    <s v="27/11/2025 15:42"/>
    <s v="-"/>
    <s v="J&amp;T COD"/>
    <s v="Tiktok"/>
    <s v="จ่ายทีหลัง / COD"/>
    <s v=""/>
    <s v="767039880224"/>
    <s v="27/11/2025 15:42"/>
  </r>
  <r>
    <x v="3"/>
    <x v="3"/>
    <n v="66.666666666666671"/>
    <n v="6"/>
    <s v="GCR59"/>
    <n v="200"/>
    <n v="0"/>
    <s v="ร้านที่2"/>
    <s v="ก***า เ***ญเชื้อ"/>
    <s v="กรุงเทพฯ"/>
    <s v="-"/>
    <s v=""/>
    <s v="27/11/2025 15:34"/>
    <s v="-"/>
    <s v="J&amp;T Express"/>
    <s v="Tiktok"/>
    <s v="tiktok"/>
    <s v=""/>
    <s v="767009363256"/>
    <s v="27/11/2025 15:33"/>
  </r>
  <r>
    <x v="2"/>
    <x v="2"/>
    <n v="33.333333333333336"/>
    <n v="3"/>
    <s v="GCR58"/>
    <n v="100"/>
    <n v="0"/>
    <s v="ร้านที่2"/>
    <s v="น***ณัฏฐกมล บ***าม"/>
    <s v="เพชรบุรี"/>
    <s v="-"/>
    <s v=""/>
    <s v="27/11/2025 15:32"/>
    <s v="-"/>
    <s v="J&amp;T COD"/>
    <s v="Tiktok"/>
    <s v="จ่ายทีหลัง / COD"/>
    <s v=""/>
    <s v="767010020221"/>
    <s v="27/11/2025 15:32"/>
  </r>
  <r>
    <x v="6"/>
    <x v="6"/>
    <n v="66.666666666666671"/>
    <n v="3"/>
    <s v="GCR57"/>
    <n v="100"/>
    <n v="0"/>
    <s v="ร้านที่2"/>
    <s v="เ***ก่"/>
    <s v="ขอนแก่น"/>
    <s v="-"/>
    <s v=""/>
    <s v="27/11/2025 15:32"/>
    <s v="-"/>
    <s v="J&amp;T COD"/>
    <s v="Tiktok"/>
    <s v="จ่ายทีหลัง / COD"/>
    <s v=""/>
    <s v="767057887223"/>
    <s v="27/11/2025 15:32"/>
  </r>
  <r>
    <x v="6"/>
    <x v="6"/>
    <n v="66.666666666666671"/>
    <n v="3"/>
    <s v="GCR56"/>
    <n v="100"/>
    <n v="0"/>
    <s v="ร้านที่2"/>
    <s v="บ***ร โ***โต"/>
    <s v="กำแพงเพชร"/>
    <s v="-"/>
    <s v=""/>
    <s v="27/11/2025 15:28"/>
    <s v="-"/>
    <s v="J&amp;T COD"/>
    <s v="Tiktok"/>
    <s v="จ่ายทีหลัง / COD"/>
    <s v=""/>
    <s v="767006484226"/>
    <s v="27/11/2025 15:28"/>
  </r>
  <r>
    <x v="2"/>
    <x v="2"/>
    <n v="40"/>
    <n v="10"/>
    <s v="GCR55"/>
    <n v="330"/>
    <n v="0"/>
    <s v="ร้านที่2"/>
    <s v="ล**"/>
    <s v="Nakhon Pathom"/>
    <s v="-"/>
    <s v=""/>
    <s v="27/11/2025 15:28"/>
    <s v="-"/>
    <s v="J&amp;T COD"/>
    <s v="Tiktok"/>
    <s v="จ่ายทีหลัง / COD"/>
    <s v=""/>
    <s v="767047181191"/>
    <s v="27/11/2025 15:28"/>
  </r>
  <r>
    <x v="2"/>
    <x v="2"/>
    <n v="50"/>
    <n v="1"/>
    <s v="GCR53"/>
    <n v="210"/>
    <n v="0"/>
    <s v="ร้านที่1"/>
    <s v="ร******์"/>
    <s v="******15 ตำบลสาริกา ตำบลสาริกา อำเภอเมืองนครนายก จังหวัดนครนายก 26000"/>
    <s v="26000"/>
    <s v="41"/>
    <s v="27/11/2025 15:54"/>
    <s v="-"/>
    <s v="SPX Express"/>
    <s v="Shopee"/>
    <s v="shopee"/>
    <s v=""/>
    <s v="TH252416758002Y"/>
    <s v="27/11/2025 15:24"/>
  </r>
  <r>
    <x v="2"/>
    <x v="2"/>
    <n v="45"/>
    <n v="4"/>
    <s v="GCR53"/>
    <n v="210"/>
    <n v="0"/>
    <s v="ร้านที่1"/>
    <s v="ร******์"/>
    <s v="******15 ตำบลสาริกา ตำบลสาริกา อำเภอเมืองนครนายก จังหวัดนครนายก 26000"/>
    <s v="26000"/>
    <s v="41"/>
    <s v="27/11/2025 15:54"/>
    <s v="-"/>
    <s v="SPX Express"/>
    <s v="Shopee"/>
    <s v="shopee"/>
    <s v=""/>
    <s v="TH252416758002Y"/>
    <s v="27/11/2025 15:24"/>
  </r>
  <r>
    <x v="3"/>
    <x v="3"/>
    <n v="66.666666666666671"/>
    <n v="3"/>
    <s v="GCR52"/>
    <n v="100"/>
    <n v="0"/>
    <s v="ร้านที่2"/>
    <s v="จ***ณี.  ช***ง"/>
    <s v="เพชรบูรณ์"/>
    <s v="-"/>
    <s v=""/>
    <s v="27/11/2025 15:23"/>
    <s v="-"/>
    <s v="J&amp;T COD"/>
    <s v="Tiktok"/>
    <s v="จ่ายทีหลัง / COD"/>
    <s v=""/>
    <s v="767095565261"/>
    <s v="27/11/2025 15:23"/>
  </r>
  <r>
    <x v="2"/>
    <x v="2"/>
    <n v="33.333333333333336"/>
    <n v="3"/>
    <s v="GCR51"/>
    <n v="100"/>
    <n v="0"/>
    <s v="ร้านที่2"/>
    <s v="ใ***ว"/>
    <s v="ชลบุรี"/>
    <s v="-"/>
    <s v=""/>
    <s v="27/11/2025 15:19"/>
    <s v="-"/>
    <s v="J&amp;T COD"/>
    <s v="Tiktok"/>
    <s v="จ่ายทีหลัง / COD"/>
    <s v="ซื้อฝากคนแก่ เน้น มะพร้าวน้ำหอม นะคะ ไม่รับกาแฟนะคะ"/>
    <s v="767015473151"/>
    <s v="27/11/2025 15:19"/>
  </r>
  <r>
    <x v="2"/>
    <x v="2"/>
    <n v="33.333333333333336"/>
    <n v="3"/>
    <s v="GCR50"/>
    <n v="100"/>
    <n v="0"/>
    <s v="ร้านที่2"/>
    <s v="N***g l***"/>
    <s v="Chiang Mai"/>
    <s v="-"/>
    <s v=""/>
    <s v="27/11/2025 15:11"/>
    <s v="-"/>
    <s v="J&amp;T COD"/>
    <s v="Tiktok"/>
    <s v="จ่ายทีหลัง / COD"/>
    <s v=""/>
    <s v="767041411301"/>
    <s v="27/11/2025 15:11"/>
  </r>
  <r>
    <x v="3"/>
    <x v="3"/>
    <n v="66.666666666666671"/>
    <n v="3"/>
    <s v="GCR48"/>
    <n v="100"/>
    <n v="0"/>
    <s v="ร้านที่2"/>
    <s v="ย***ี เ***รื่น"/>
    <s v="กาฬสินธุ์"/>
    <s v="-"/>
    <s v=""/>
    <s v="27/11/2025 15:07"/>
    <s v="-"/>
    <s v="J&amp;T COD"/>
    <s v="Tiktok"/>
    <s v="จ่ายทีหลัง / COD"/>
    <s v=""/>
    <s v="767083365296"/>
    <s v="27/11/2025 15:07"/>
  </r>
  <r>
    <x v="9"/>
    <x v="9"/>
    <n v="14"/>
    <n v="1"/>
    <s v="GCR47"/>
    <n v="11"/>
    <n v="0"/>
    <s v="ร้านที่1"/>
    <s v="โ******า"/>
    <s v="******อำเภอบางปะอิน ตำบลขนอนหลวง อำเภอบางปะอิน จังหวัดพระนครศรีอยุธยา 13160"/>
    <s v="13160"/>
    <s v="87"/>
    <s v="27/11/2025 15:08"/>
    <s v="-"/>
    <s v="SPX Express"/>
    <s v="Shopee"/>
    <s v="shopee"/>
    <s v=""/>
    <s v="TH259902138376K"/>
    <s v="27/11/2025 15:07"/>
  </r>
  <r>
    <x v="3"/>
    <x v="3"/>
    <n v="66.666666666666671"/>
    <n v="3"/>
    <s v="GCR46"/>
    <n v="100"/>
    <n v="0"/>
    <s v="ร้านที่2"/>
    <s v="จ***รัตน์    ม***คะ"/>
    <s v="กาญจนบุรี"/>
    <s v="-"/>
    <s v=""/>
    <s v="27/11/2025 15:06"/>
    <s v="-"/>
    <s v="J&amp;T COD"/>
    <s v="Tiktok"/>
    <s v="จ่ายทีหลัง / COD"/>
    <s v=""/>
    <s v="767072968266"/>
    <s v="27/11/2025 15:07"/>
  </r>
  <r>
    <x v="3"/>
    <x v="3"/>
    <n v="66.666666666666671"/>
    <n v="3"/>
    <s v="GCR44"/>
    <n v="100"/>
    <n v="0"/>
    <s v="ร้านที่2"/>
    <s v="ว***ย จ***"/>
    <s v="เพชรบูรณ์"/>
    <s v="-"/>
    <s v=""/>
    <s v="27/11/2025 14:50"/>
    <s v="-"/>
    <s v="J&amp;T COD"/>
    <s v="Tiktok"/>
    <s v="จ่ายทีหลัง / COD"/>
    <s v=""/>
    <s v="767037461304"/>
    <s v="27/11/2025 14:50"/>
  </r>
  <r>
    <x v="1"/>
    <x v="1"/>
    <n v="72"/>
    <n v="4"/>
    <s v="GCR42"/>
    <n v="268"/>
    <n v="0"/>
    <s v="ร้านที่1"/>
    <s v="อ******ะ"/>
    <s v="******, ตำบล สร้างคอม, อำเภอสร้างคอม ตำบลสร้างคอม อำเภอสร้างคอม จังหวัดอุดรธานี 41260"/>
    <s v="41260"/>
    <s v="68"/>
    <s v="27/11/2025 15:16"/>
    <s v="-"/>
    <s v="SPX Express"/>
    <s v="Shopee"/>
    <s v="shopee"/>
    <s v=""/>
    <s v="TH251038722437L"/>
    <s v="27/11/2025 14:46"/>
  </r>
  <r>
    <x v="3"/>
    <x v="3"/>
    <n v="33"/>
    <n v="10"/>
    <s v="GCR40"/>
    <n v="335"/>
    <n v="0"/>
    <s v="ร้านที่2"/>
    <s v="ช***มา เ***ขาว"/>
    <s v="จันทบุรี"/>
    <s v="-"/>
    <s v=""/>
    <s v="27/11/2025 14:42"/>
    <s v="-"/>
    <s v="J&amp;T COD"/>
    <s v="Tiktok"/>
    <s v="จ่ายทีหลัง / COD"/>
    <s v=""/>
    <s v="767007567233"/>
    <s v="27/11/2025 14:42"/>
  </r>
  <r>
    <x v="3"/>
    <x v="3"/>
    <n v="33"/>
    <n v="10"/>
    <s v="GCR39"/>
    <n v="335"/>
    <n v="0"/>
    <s v="ร้านที่2"/>
    <s v="อ***ย ก***ุตร"/>
    <s v="ปัตตานี"/>
    <s v="-"/>
    <s v=""/>
    <s v="27/11/2025 14:30"/>
    <s v="-"/>
    <s v="J&amp;T COD"/>
    <s v="Tiktok"/>
    <s v="จ่ายทีหลัง / COD"/>
    <s v=""/>
    <s v="767072568231"/>
    <s v="27/11/2025 14:30"/>
  </r>
  <r>
    <x v="10"/>
    <x v="10"/>
    <n v="139"/>
    <n v="1"/>
    <s v="GCR38"/>
    <n v="89"/>
    <n v="0"/>
    <s v="ร้านที่2"/>
    <s v="น***นัยมัย ข***ชยกูล"/>
    <s v="ระยอง"/>
    <s v="-"/>
    <s v=""/>
    <s v="27/11/2025 14:26"/>
    <s v="-"/>
    <s v="J&amp;T COD"/>
    <s v="Tiktok"/>
    <s v="จ่ายทีหลัง / COD"/>
    <s v=""/>
    <s v="767077583134"/>
    <s v="27/11/2025 14:26"/>
  </r>
  <r>
    <x v="11"/>
    <x v="11"/>
    <n v="66.900000000000006"/>
    <n v="1"/>
    <s v="GCR37"/>
    <n v="141.29"/>
    <n v="7.5"/>
    <s v="ร้านที่1"/>
    <s v="กรกช  คำเขียว"/>
    <s v="บ้านนามน ม.2 105/9 · หัวทุ่ง/ Hua Thung_x000a__x000a_ลอง/ Longแพร่/ Phrae_x000a_54150"/>
    <s v="54150"/>
    <s v="660930615051"/>
    <s v="27/11/2025 14:24"/>
    <s v="-"/>
    <s v="Kerry_dropoff"/>
    <s v="Lazada"/>
    <s v="lazada"/>
    <s v=""/>
    <s v="TH510381NFKJ6F"/>
    <s v="27/11/2025 14:24"/>
  </r>
  <r>
    <x v="10"/>
    <x v="11"/>
    <n v="66.89"/>
    <n v="1"/>
    <s v="GCR37"/>
    <n v="141.29"/>
    <n v="7.5"/>
    <s v="ร้านที่1"/>
    <s v="กรกช  คำเขียว"/>
    <s v="บ้านนามน ม.2 105/9 · หัวทุ่ง/ Hua Thung_x000a__x000a_ลอง/ Longแพร่/ Phrae_x000a_54150"/>
    <s v="54150"/>
    <s v="660930615051"/>
    <s v="27/11/2025 14:24"/>
    <s v="-"/>
    <s v="Kerry_dropoff"/>
    <s v="Lazada"/>
    <s v="lazada"/>
    <s v=""/>
    <s v="TH510381NFKJ6F"/>
    <s v="27/11/2025 14:24"/>
  </r>
  <r>
    <x v="10"/>
    <x v="10"/>
    <n v="139"/>
    <n v="1"/>
    <s v="GCR36"/>
    <n v="89"/>
    <n v="0"/>
    <s v="ร้านที่2"/>
    <s v="ส***จ ท***ชัย"/>
    <s v="จังหวัดระยอง"/>
    <s v="-"/>
    <s v=""/>
    <s v="27/11/2025 14:23"/>
    <s v="-"/>
    <s v="J&amp;T COD"/>
    <s v="Tiktok"/>
    <s v="จ่ายทีหลัง / COD"/>
    <s v=""/>
    <s v="767013987132"/>
    <s v="27/11/2025 14:23"/>
  </r>
  <r>
    <x v="3"/>
    <x v="3"/>
    <n v="66.666666666666671"/>
    <n v="3"/>
    <s v="GCR35"/>
    <n v="308.99"/>
    <n v="0"/>
    <s v="ร้านที่2"/>
    <s v="T*** D***hatong"/>
    <s v="แพร่"/>
    <s v="-"/>
    <s v=""/>
    <s v="27/11/2025 14:22"/>
    <s v="-"/>
    <s v="J&amp;T COD"/>
    <s v="Tiktok"/>
    <s v="จ่ายทีหลัง / COD"/>
    <s v=""/>
    <s v="767076310501"/>
    <s v="27/11/2025 14:22"/>
  </r>
  <r>
    <x v="2"/>
    <x v="2"/>
    <n v="33.333333333333336"/>
    <n v="3"/>
    <s v="GCR35"/>
    <n v="308.99"/>
    <n v="0"/>
    <s v="ร้านที่2"/>
    <s v="T*** D***hatong"/>
    <s v="แพร่"/>
    <s v="-"/>
    <s v=""/>
    <s v="27/11/2025 14:22"/>
    <s v="-"/>
    <s v="J&amp;T COD"/>
    <s v="Tiktok"/>
    <s v="จ่ายทีหลัง / COD"/>
    <s v=""/>
    <s v="767076310501"/>
    <s v="27/11/2025 14:22"/>
  </r>
  <r>
    <x v="0"/>
    <x v="0"/>
    <n v="139"/>
    <n v="1"/>
    <s v="GCR35"/>
    <n v="308.99"/>
    <n v="0"/>
    <s v="ร้านที่2"/>
    <s v="T*** D***hatong"/>
    <s v="แพร่"/>
    <s v="-"/>
    <s v=""/>
    <s v="27/11/2025 14:22"/>
    <s v="-"/>
    <s v="J&amp;T COD"/>
    <s v="Tiktok"/>
    <s v="จ่ายทีหลัง / COD"/>
    <s v=""/>
    <s v="767076310501"/>
    <s v="27/11/2025 14:22"/>
  </r>
  <r>
    <x v="6"/>
    <x v="6"/>
    <n v="33"/>
    <n v="10"/>
    <s v="GCR34"/>
    <n v="660"/>
    <n v="0"/>
    <s v="ร้านที่2"/>
    <s v="ก***นา ร***รักษ์"/>
    <s v="สิงห์บุรี"/>
    <s v="-"/>
    <s v=""/>
    <s v="27/11/2025 14:20"/>
    <s v="-"/>
    <s v="J&amp;T COD"/>
    <s v="Tiktok"/>
    <s v="จ่ายทีหลัง / COD"/>
    <s v=""/>
    <s v="767093881190"/>
    <s v="27/11/2025 14:20"/>
  </r>
  <r>
    <x v="2"/>
    <x v="2"/>
    <n v="40"/>
    <n v="10"/>
    <s v="GCR34"/>
    <n v="660"/>
    <n v="0"/>
    <s v="ร้านที่2"/>
    <s v="ก***นา ร***รักษ์"/>
    <s v="สิงห์บุรี"/>
    <s v="-"/>
    <s v=""/>
    <s v="27/11/2025 14:20"/>
    <s v="-"/>
    <s v="J&amp;T COD"/>
    <s v="Tiktok"/>
    <s v="จ่ายทีหลัง / COD"/>
    <s v=""/>
    <s v="767093881190"/>
    <s v="27/11/2025 14:20"/>
  </r>
  <r>
    <x v="2"/>
    <x v="2"/>
    <n v="33.333333333333336"/>
    <n v="3"/>
    <s v="GCR33"/>
    <n v="100"/>
    <n v="0"/>
    <s v="ร้านที่2"/>
    <s v="ว***ช์ลักษณ   ป***ไธสง"/>
    <s v="เทศบาลเมืองบุรีรัมย์"/>
    <s v="-"/>
    <s v=""/>
    <s v="27/11/2025 14:19"/>
    <s v="-"/>
    <s v="J&amp;T COD"/>
    <s v="Tiktok"/>
    <s v="จ่ายทีหลัง / COD"/>
    <s v=""/>
    <s v="767001917264"/>
    <s v="27/11/2025 14:19"/>
  </r>
  <r>
    <x v="2"/>
    <x v="2"/>
    <n v="65"/>
    <n v="9"/>
    <s v="GCR32"/>
    <n v="310"/>
    <n v="0"/>
    <s v="ร้านที่2"/>
    <s v="ก***วล ฟ***ำ"/>
    <s v="พระนครศรีอยุธยา"/>
    <s v="-"/>
    <s v=""/>
    <s v="27/11/2025 14:17"/>
    <s v="-"/>
    <s v="J&amp;T COD"/>
    <s v="Tiktok"/>
    <s v="จ่ายทีหลัง / COD"/>
    <s v=""/>
    <s v="767085588194"/>
    <s v="27/11/2025 14:17"/>
  </r>
  <r>
    <x v="3"/>
    <x v="3"/>
    <n v="66.666666666666671"/>
    <n v="3"/>
    <s v="GCR30"/>
    <n v="100"/>
    <n v="0"/>
    <s v="ร้านที่2"/>
    <s v="น***ทร์ บ***ก"/>
    <s v="ปทุมธานี"/>
    <s v="-"/>
    <s v=""/>
    <s v="27/11/2025 14:14"/>
    <s v="-"/>
    <s v="J&amp;T Express"/>
    <s v="Tiktok"/>
    <s v="tiktok"/>
    <s v=""/>
    <s v="767090968276"/>
    <s v="27/11/2025 14:16"/>
  </r>
  <r>
    <x v="6"/>
    <x v="6"/>
    <n v="66.666666666666671"/>
    <n v="3"/>
    <s v="GCR28"/>
    <n v="100"/>
    <n v="0"/>
    <s v="ร้านที่2"/>
    <s v="ส***พร อ***สด"/>
    <s v="เทศบาลนครนครปฐม"/>
    <s v="-"/>
    <s v=""/>
    <s v="27/11/2025 14:08"/>
    <s v="-"/>
    <s v="J&amp;T COD"/>
    <s v="Tiktok"/>
    <s v="จ่ายทีหลัง / COD"/>
    <s v=""/>
    <s v="767076688210"/>
    <s v="27/11/2025 14:13"/>
  </r>
  <r>
    <x v="3"/>
    <x v="3"/>
    <n v="66.666666666666671"/>
    <n v="3"/>
    <s v="GCR27"/>
    <n v="100"/>
    <n v="0"/>
    <s v="ร้านที่2"/>
    <s v="อ***ย์ เ***ทอง"/>
    <s v="ชัยนาท"/>
    <s v="-"/>
    <s v=""/>
    <s v="27/11/2025 14:07"/>
    <s v="-"/>
    <s v="J&amp;T COD"/>
    <s v="Tiktok"/>
    <s v="จ่ายทีหลัง / COD"/>
    <s v=""/>
    <s v="767099472241"/>
    <s v="27/11/2025 14:12"/>
  </r>
  <r>
    <x v="6"/>
    <x v="6"/>
    <n v="66.666666666666671"/>
    <n v="3"/>
    <s v="GCR26"/>
    <n v="100"/>
    <n v="0"/>
    <s v="ร้านที่2"/>
    <s v="ป***าภัทร ล***"/>
    <s v="นครปฐม"/>
    <s v="-"/>
    <s v=""/>
    <s v="27/11/2025 14:07"/>
    <s v="-"/>
    <s v="J&amp;T Express"/>
    <s v="Tiktok"/>
    <s v="tiktok"/>
    <s v=""/>
    <s v="767055288215"/>
    <s v="27/11/2025 14:12"/>
  </r>
  <r>
    <x v="6"/>
    <x v="6"/>
    <n v="66.666666666666671"/>
    <n v="3"/>
    <s v="GCR25"/>
    <n v="100"/>
    <n v="0"/>
    <s v="ร้านที่2"/>
    <s v="ส***ตตา  เ***งสงค์"/>
    <s v="กาญจนบุรี"/>
    <s v="-"/>
    <s v=""/>
    <s v="27/11/2025 14:06"/>
    <s v="-"/>
    <s v="J&amp;T Express"/>
    <s v="Tiktok"/>
    <s v="tiktok"/>
    <s v=""/>
    <s v="767039923285"/>
    <s v="27/11/2025 14:10"/>
  </r>
  <r>
    <x v="3"/>
    <x v="3"/>
    <n v="66.666666666666671"/>
    <n v="3"/>
    <s v="GCR24"/>
    <n v="200"/>
    <n v="0"/>
    <s v="ร้านที่2"/>
    <s v="เ*** ศ***า"/>
    <s v="อุบลราชธานี"/>
    <s v="-"/>
    <s v=""/>
    <s v="27/11/2025 14:07"/>
    <s v="-"/>
    <s v="J&amp;T Express"/>
    <s v="Tiktok"/>
    <s v="tiktok"/>
    <s v=""/>
    <s v="767035762220"/>
    <s v="27/11/2025 14:10"/>
  </r>
  <r>
    <x v="2"/>
    <x v="2"/>
    <n v="33.333333333333336"/>
    <n v="3"/>
    <s v="GCR24"/>
    <n v="200"/>
    <n v="0"/>
    <s v="ร้านที่2"/>
    <s v="เ*** ศ***า"/>
    <s v="อุบลราชธานี"/>
    <s v="-"/>
    <s v=""/>
    <s v="27/11/2025 14:07"/>
    <s v="-"/>
    <s v="J&amp;T Express"/>
    <s v="Tiktok"/>
    <s v="tiktok"/>
    <s v=""/>
    <s v="767035762220"/>
    <s v="27/11/2025 14:10"/>
  </r>
  <r>
    <x v="2"/>
    <x v="2"/>
    <n v="33.333333333333336"/>
    <n v="3"/>
    <s v="GCR23"/>
    <n v="100"/>
    <n v="0"/>
    <s v="ร้านที่2"/>
    <s v="ล***ย เ***อกูล"/>
    <s v="นครนายก"/>
    <s v="-"/>
    <s v=""/>
    <s v="27/11/2025 13:59"/>
    <s v="-"/>
    <s v="Flash Express Thailand COD"/>
    <s v="Tiktok"/>
    <s v="จ่ายทีหลัง / COD"/>
    <s v=""/>
    <s v="THT11012ABXWN0Z"/>
    <s v="27/11/2025 13:59"/>
  </r>
  <r>
    <x v="12"/>
    <x v="12"/>
    <n v="139"/>
    <n v="1"/>
    <s v="GCR22"/>
    <n v="273"/>
    <n v="0"/>
    <s v="ร้านที่2"/>
    <s v="ด** ร***ขนมปัง"/>
    <s v="สมุทรปราการ"/>
    <s v="-"/>
    <s v=""/>
    <s v="27/11/2025 13:53"/>
    <s v="-"/>
    <s v="Flash Express Thailand COD"/>
    <s v="Tiktok"/>
    <s v="จ่ายทีหลัง / COD"/>
    <s v=""/>
    <s v="THT02032ACPZK4Z"/>
    <s v="27/11/2025 13:53"/>
  </r>
  <r>
    <x v="0"/>
    <x v="0"/>
    <n v="139"/>
    <n v="2"/>
    <s v="GCR22"/>
    <n v="273"/>
    <n v="0"/>
    <s v="ร้านที่2"/>
    <s v="ด** ร***ขนมปัง"/>
    <s v="สมุทรปราการ"/>
    <s v="-"/>
    <s v=""/>
    <s v="27/11/2025 13:53"/>
    <s v="-"/>
    <s v="Flash Express Thailand COD"/>
    <s v="Tiktok"/>
    <s v="จ่ายทีหลัง / COD"/>
    <s v=""/>
    <s v="THT02032ACPZK4Z"/>
    <s v="27/11/2025 13:53"/>
  </r>
  <r>
    <x v="12"/>
    <x v="12"/>
    <n v="139"/>
    <n v="1"/>
    <s v="GCR21"/>
    <n v="95"/>
    <n v="0"/>
    <s v="ร้านที่2"/>
    <s v="ส***ตน์.มั่งลิ้ม"/>
    <s v="ราชบุรี"/>
    <s v="-"/>
    <s v=""/>
    <s v="27/11/2025 13:52"/>
    <s v="-"/>
    <s v="J&amp;T COD"/>
    <s v="Tiktok"/>
    <s v="จ่ายทีหลัง / COD"/>
    <s v=""/>
    <s v="767045781143"/>
    <s v="27/11/2025 13:52"/>
  </r>
  <r>
    <x v="3"/>
    <x v="3"/>
    <n v="66.666666666666671"/>
    <n v="3"/>
    <s v="GCR20"/>
    <n v="100"/>
    <n v="0"/>
    <s v="ร้านที่2"/>
    <s v="ม***ทาคำ"/>
    <s v="สระบุรี"/>
    <s v="-"/>
    <s v=""/>
    <s v="27/11/2025 13:50"/>
    <s v="-"/>
    <s v="Flash Express Thailand COD"/>
    <s v="Tiktok"/>
    <s v="จ่ายทีหลัง / COD"/>
    <s v=""/>
    <s v="THT10032ADQ4X7Z"/>
    <s v="27/11/2025 13:50"/>
  </r>
  <r>
    <x v="7"/>
    <x v="7"/>
    <n v="66"/>
    <n v="1"/>
    <s v="GCR19"/>
    <n v="254"/>
    <n v="0"/>
    <s v="ร้านที่1"/>
    <s v="ย******ล"/>
    <s v="******ปเพลส ตึกB) ตำบลแสนสุข อำเภอเมืองชลบุรี จังหวัดชลบุรี 20130"/>
    <s v="20130"/>
    <s v="12"/>
    <s v="27/11/2025 13:48"/>
    <s v="-"/>
    <s v="SPX Express"/>
    <s v="Shopee"/>
    <s v="shopee"/>
    <s v=""/>
    <s v="TH255337034953E"/>
    <s v="27/11/2025 13:48"/>
  </r>
  <r>
    <x v="13"/>
    <x v="13"/>
    <n v="66"/>
    <n v="1"/>
    <s v="GCR19"/>
    <n v="254"/>
    <n v="0"/>
    <s v="ร้านที่1"/>
    <s v="ย******ล"/>
    <s v="******ปเพลส ตึกB) ตำบลแสนสุข อำเภอเมืองชลบุรี จังหวัดชลบุรี 20130"/>
    <s v="20130"/>
    <s v="12"/>
    <s v="27/11/2025 13:48"/>
    <s v="-"/>
    <s v="SPX Express"/>
    <s v="Shopee"/>
    <s v="shopee"/>
    <s v=""/>
    <s v="TH255337034953E"/>
    <s v="27/11/2025 13:48"/>
  </r>
  <r>
    <x v="1"/>
    <x v="1"/>
    <n v="67"/>
    <n v="1"/>
    <s v="GCR19"/>
    <n v="254"/>
    <n v="0"/>
    <s v="ร้านที่1"/>
    <s v="ย******ล"/>
    <s v="******ปเพลส ตึกB) ตำบลแสนสุข อำเภอเมืองชลบุรี จังหวัดชลบุรี 20130"/>
    <s v="20130"/>
    <s v="12"/>
    <s v="27/11/2025 13:48"/>
    <s v="-"/>
    <s v="SPX Express"/>
    <s v="Shopee"/>
    <s v="shopee"/>
    <s v=""/>
    <s v="TH255337034953E"/>
    <s v="27/11/2025 13:48"/>
  </r>
  <r>
    <x v="8"/>
    <x v="8"/>
    <n v="39"/>
    <n v="1"/>
    <s v="GCR19"/>
    <n v="254"/>
    <n v="0"/>
    <s v="ร้านที่1"/>
    <s v="ย******ล"/>
    <s v="******ปเพลส ตึกB) ตำบลแสนสุข อำเภอเมืองชลบุรี จังหวัดชลบุรี 20130"/>
    <s v="20130"/>
    <s v="12"/>
    <s v="27/11/2025 13:48"/>
    <s v="-"/>
    <s v="SPX Express"/>
    <s v="Shopee"/>
    <s v="shopee"/>
    <s v=""/>
    <s v="TH255337034953E"/>
    <s v="27/11/2025 13:48"/>
  </r>
  <r>
    <x v="3"/>
    <x v="3"/>
    <n v="66.666666666666671"/>
    <n v="3"/>
    <s v="GCR18"/>
    <n v="100"/>
    <n v="0"/>
    <s v="ร้านที่2"/>
    <s v="ด** ร***ขนมปัง"/>
    <s v="สมุทรปราการ"/>
    <s v="-"/>
    <s v=""/>
    <s v="27/11/2025 13:47"/>
    <s v="-"/>
    <s v="Flash Express Thailand COD"/>
    <s v="Tiktok"/>
    <s v="จ่ายทีหลัง / COD"/>
    <s v=""/>
    <s v="THT02032ADQ069Z"/>
    <s v="27/11/2025 13:47"/>
  </r>
  <r>
    <x v="10"/>
    <x v="11"/>
    <n v="98.21"/>
    <n v="1"/>
    <s v="GCR17"/>
    <n v="668.71"/>
    <n v="79.5"/>
    <s v="ร้านที่1"/>
    <s v="นางสุรินทร์ สโมสร"/>
    <s v="102/84 ถนน เคหะร่มเกล้า, 102/84 ถนน เคหะร่มเกล้า · คลองสองต้นนุ่น/ Khlong Song Ton Nun_x000a__x000a_ลาดกระบัง/ Lat Krabangกรุงเทพมหานคร/ Bangkok_x000a_10520"/>
    <s v="10520"/>
    <s v="660813402847"/>
    <s v="27/11/2025 13:47"/>
    <s v="-"/>
    <s v="Kerry_dropoff"/>
    <s v="Lazada"/>
    <s v="lazada"/>
    <s v=""/>
    <s v="LEXPU0632549773"/>
    <s v="27/11/2025 13:46"/>
  </r>
  <r>
    <x v="10"/>
    <x v="11"/>
    <n v="98.2"/>
    <n v="2"/>
    <s v="GCR17"/>
    <n v="668.71"/>
    <n v="79.5"/>
    <s v="ร้านที่1"/>
    <s v="นางสุรินทร์ สโมสร"/>
    <s v="102/84 ถนน เคหะร่มเกล้า, 102/84 ถนน เคหะร่มเกล้า · คลองสองต้นนุ่น/ Khlong Song Ton Nun_x000a__x000a_ลาดกระบัง/ Lat Krabangกรุงเทพมหานคร/ Bangkok_x000a_10520"/>
    <s v="10520"/>
    <s v="660813402847"/>
    <s v="27/11/2025 13:47"/>
    <s v="-"/>
    <s v="Kerry_dropoff"/>
    <s v="Lazada"/>
    <s v="lazada"/>
    <s v=""/>
    <s v="LEXPU0632549773"/>
    <s v="27/11/2025 13:46"/>
  </r>
  <r>
    <x v="12"/>
    <x v="11"/>
    <n v="98.2"/>
    <n v="3"/>
    <s v="GCR17"/>
    <n v="668.71"/>
    <n v="79.5"/>
    <s v="ร้านที่1"/>
    <s v="นางสุรินทร์ สโมสร"/>
    <s v="102/84 ถนน เคหะร่มเกล้า, 102/84 ถนน เคหะร่มเกล้า · คลองสองต้นนุ่น/ Khlong Song Ton Nun_x000a__x000a_ลาดกระบัง/ Lat Krabangกรุงเทพมหานคร/ Bangkok_x000a_10520"/>
    <s v="10520"/>
    <s v="660813402847"/>
    <s v="27/11/2025 13:47"/>
    <s v="-"/>
    <s v="Kerry_dropoff"/>
    <s v="Lazada"/>
    <s v="lazada"/>
    <s v=""/>
    <s v="LEXPU0632549773"/>
    <s v="27/11/2025 13:46"/>
  </r>
  <r>
    <x v="2"/>
    <x v="2"/>
    <n v="33.333333333333336"/>
    <n v="3"/>
    <s v="GCR16"/>
    <n v="100"/>
    <n v="0"/>
    <s v="ร้านที่2"/>
    <s v="ค***าสนั่น"/>
    <s v="สมุทรสาคร"/>
    <s v="-"/>
    <s v=""/>
    <s v="27/11/2025 13:45"/>
    <s v="-"/>
    <s v="J&amp;T Express"/>
    <s v="Tiktok"/>
    <s v="tiktok"/>
    <s v=""/>
    <s v="767042011282"/>
    <s v="27/11/2025 13:45"/>
  </r>
  <r>
    <x v="3"/>
    <x v="3"/>
    <n v="66.666666666666671"/>
    <n v="3"/>
    <s v="GCR15"/>
    <n v="100"/>
    <n v="0"/>
    <s v="ร้านที่2"/>
    <s v="โ***ทย์ ไ***่อน"/>
    <s v="กระบี่"/>
    <s v="-"/>
    <s v=""/>
    <s v="27/11/2025 13:41"/>
    <s v="-"/>
    <s v="J&amp;T COD"/>
    <s v="Tiktok"/>
    <s v="จ่ายทีหลัง / COD"/>
    <s v=""/>
    <s v="767065371225"/>
    <s v="27/11/2025 13:41"/>
  </r>
  <r>
    <x v="2"/>
    <x v="2"/>
    <n v="33.333333333333336"/>
    <n v="3"/>
    <s v="GCR14"/>
    <n v="100"/>
    <n v="0"/>
    <s v="ร้านที่2"/>
    <s v="น***กษณ์​ ด***ี​ธรรม​โชติ​"/>
    <s v="กรุงเทพฯ"/>
    <s v="-"/>
    <s v=""/>
    <s v="27/11/2025 13:39"/>
    <s v="-"/>
    <s v="J&amp;T Express"/>
    <s v="Tiktok"/>
    <s v="tiktok"/>
    <s v=""/>
    <s v="767078516256"/>
    <s v="27/11/2025 13:38"/>
  </r>
  <r>
    <x v="7"/>
    <x v="7"/>
    <n v="78.5"/>
    <n v="2"/>
    <s v="GCR12"/>
    <n v="137"/>
    <n v="0"/>
    <s v="ร้านที่1"/>
    <s v="พ****​"/>
    <s v="******ไทย อำเภอเมืองปทุมธานี จังหวัดปทุมธานี 12000"/>
    <s v="12000"/>
    <s v="65"/>
    <s v="27/11/2025 14:04"/>
    <s v="-"/>
    <s v="SPX Express"/>
    <s v="Shopee"/>
    <s v="shopee"/>
    <s v=""/>
    <s v="TH2592189751464"/>
    <s v="27/11/2025 13:33"/>
  </r>
  <r>
    <x v="2"/>
    <x v="2"/>
    <n v="33.333333333333336"/>
    <n v="6"/>
    <s v="GCR11"/>
    <n v="200"/>
    <n v="0"/>
    <s v="ร้านที่2"/>
    <s v="ว***ตน์ ศ***อนุกูลกิจ"/>
    <s v="กรุงเทพมหานคร"/>
    <s v="-"/>
    <s v=""/>
    <s v="27/11/2025 13:33"/>
    <s v="-"/>
    <s v="J&amp;T COD"/>
    <s v="Tiktok"/>
    <s v="จ่ายทีหลัง / COD"/>
    <s v=""/>
    <s v="767066799181"/>
    <s v="27/11/2025 13:33"/>
  </r>
  <r>
    <x v="3"/>
    <x v="3"/>
    <n v="66.666666666666671"/>
    <n v="3"/>
    <s v="GCR8"/>
    <n v="308.99"/>
    <n v="0"/>
    <s v="ร้านที่2"/>
    <s v="น***าวสกาวเดือน  อ***มานะ"/>
    <s v="จันทบุรี"/>
    <s v="-"/>
    <s v=""/>
    <s v="27/11/2025 13:29"/>
    <s v="-"/>
    <s v="J&amp;T COD"/>
    <s v="Tiktok"/>
    <s v="จ่ายทีหลัง / COD"/>
    <s v=""/>
    <s v="767034759304"/>
    <s v="27/11/2025 13:29"/>
  </r>
  <r>
    <x v="2"/>
    <x v="2"/>
    <n v="33.333333333333336"/>
    <n v="3"/>
    <s v="GCR8"/>
    <n v="308.99"/>
    <n v="0"/>
    <s v="ร้านที่2"/>
    <s v="น***าวสกาวเดือน  อ***มานะ"/>
    <s v="จันทบุรี"/>
    <s v="-"/>
    <s v=""/>
    <s v="27/11/2025 13:29"/>
    <s v="-"/>
    <s v="J&amp;T COD"/>
    <s v="Tiktok"/>
    <s v="จ่ายทีหลัง / COD"/>
    <s v=""/>
    <s v="767034759304"/>
    <s v="27/11/2025 13:29"/>
  </r>
  <r>
    <x v="12"/>
    <x v="12"/>
    <n v="139"/>
    <n v="1"/>
    <s v="GCR8"/>
    <n v="308.99"/>
    <n v="0"/>
    <s v="ร้านที่2"/>
    <s v="น***าวสกาวเดือน  อ***มานะ"/>
    <s v="จันทบุรี"/>
    <s v="-"/>
    <s v=""/>
    <s v="27/11/2025 13:29"/>
    <s v="-"/>
    <s v="J&amp;T COD"/>
    <s v="Tiktok"/>
    <s v="จ่ายทีหลัง / COD"/>
    <s v=""/>
    <s v="767034759304"/>
    <s v="27/11/2025 13:29"/>
  </r>
  <r>
    <x v="3"/>
    <x v="3"/>
    <n v="66.666666666666671"/>
    <n v="3"/>
    <s v="GCR7"/>
    <n v="100"/>
    <n v="0"/>
    <s v="ร้านที่2"/>
    <s v="น***อรอุมา จ***ษฐ"/>
    <s v="เทศบาลนครนครศรีธรรมราช"/>
    <s v="-"/>
    <s v=""/>
    <s v="27/11/2025 13:26"/>
    <s v="-"/>
    <s v="Flash Express Thailand COD"/>
    <s v="Tiktok"/>
    <s v="จ่ายทีหลัง / COD"/>
    <s v=""/>
    <s v="THT64082ABYZU6Z"/>
    <s v="27/11/2025 13:26"/>
  </r>
  <r>
    <x v="8"/>
    <x v="8"/>
    <n v="40"/>
    <n v="1"/>
    <s v="GCR6"/>
    <n v="30"/>
    <n v="0"/>
    <s v="ร้านที่1"/>
    <s v="พ****​"/>
    <s v="******ไทย อำเภอเมืองปทุมธานี จังหวัดปทุมธานี 12000"/>
    <s v="12000"/>
    <s v="65"/>
    <s v="27/11/2025 13:56"/>
    <s v="-"/>
    <s v="SPX Express"/>
    <s v="Shopee"/>
    <s v="shopee"/>
    <s v=""/>
    <s v="TH251377982045V"/>
    <s v="27/11/2025 13:26"/>
  </r>
  <r>
    <x v="6"/>
    <x v="6"/>
    <n v="66.666666666666671"/>
    <n v="3"/>
    <s v="GCR4"/>
    <n v="100"/>
    <n v="0"/>
    <s v="ร้านที่2"/>
    <s v="บ***รทองทิพย์"/>
    <s v="นนทบุรี"/>
    <s v="-"/>
    <s v=""/>
    <s v="27/11/2025 13:20"/>
    <s v="-"/>
    <s v="Flash Express Thailand"/>
    <s v="Tiktok"/>
    <s v="tiktok"/>
    <s v=""/>
    <s v="THT03012ADQ1U1Z"/>
    <s v="27/11/2025 13:20"/>
  </r>
  <r>
    <x v="3"/>
    <x v="3"/>
    <n v="66.666666666666671"/>
    <n v="3"/>
    <s v="GCR3"/>
    <n v="100"/>
    <n v="0"/>
    <s v="ร้านที่2"/>
    <s v="อ*** ว***รังสฤษฎ์"/>
    <s v="พิจิตร"/>
    <s v="-"/>
    <s v=""/>
    <s v="27/11/2025 13:12"/>
    <s v="-"/>
    <s v="J&amp;T COD"/>
    <s v="Tiktok"/>
    <s v="จ่ายทีหลัง / COD"/>
    <s v=""/>
    <s v="767075966300"/>
    <s v="27/11/2025 13:12"/>
  </r>
  <r>
    <x v="3"/>
    <x v="3"/>
    <n v="66.666666666666671"/>
    <n v="3"/>
    <s v="GCR2"/>
    <n v="100"/>
    <n v="0"/>
    <s v="ร้านที่2"/>
    <s v="ภ***าพร น***สง่า"/>
    <s v="นครราชสีมา"/>
    <s v="-"/>
    <s v=""/>
    <s v="27/11/2025 13:12"/>
    <s v="-"/>
    <s v="J&amp;T COD"/>
    <s v="Tiktok"/>
    <s v="จ่ายทีหลัง / COD"/>
    <s v=""/>
    <s v="767009269272"/>
    <s v="27/11/2025 13:12"/>
  </r>
  <r>
    <x v="3"/>
    <x v="3"/>
    <n v="66.666666666666671"/>
    <n v="3"/>
    <s v="GCR1"/>
    <n v="100"/>
    <n v="0"/>
    <s v="ร้านที่2"/>
    <s v="ศ***ิ์ธวัช  ส***ชร"/>
    <s v="ร้อยเอ็ด"/>
    <s v="-"/>
    <s v=""/>
    <s v="27/11/2025 12:59"/>
    <s v="-"/>
    <s v="J&amp;T COD"/>
    <s v="Tiktok"/>
    <s v="จ่ายทีหลัง / COD"/>
    <s v=""/>
    <s v="767098071213"/>
    <s v="27/11/2025 12:59"/>
  </r>
  <r>
    <x v="2"/>
    <x v="2"/>
    <n v="33.333333333333336"/>
    <n v="3"/>
    <s v="GCQ99"/>
    <n v="100"/>
    <n v="0"/>
    <s v="ร้านที่2"/>
    <s v="พ***า ค***มกุล"/>
    <s v="กาญจนบุรี"/>
    <s v="-"/>
    <s v=""/>
    <s v="27/11/2025 12:57"/>
    <s v="-"/>
    <s v="J&amp;T Express"/>
    <s v="Tiktok"/>
    <s v="tiktok"/>
    <s v="เลือกรส 1.ฝอยทอง 2.เผือกมะพร้าวอ่อน 3.มะพร้าวน้ำหอม ค่ะ"/>
    <s v="767091879153"/>
    <s v="27/11/2025 12:57"/>
  </r>
  <r>
    <x v="3"/>
    <x v="3"/>
    <n v="66.666666666666671"/>
    <n v="3"/>
    <s v="GCQ98"/>
    <n v="100"/>
    <n v="0"/>
    <s v="ร้านที่2"/>
    <s v="เ***ศักดิ์ ว***หิรัญ"/>
    <s v="เพชรบูรณ์"/>
    <s v="-"/>
    <s v=""/>
    <s v="27/11/2025 12:55"/>
    <s v="-"/>
    <s v="J&amp;T COD"/>
    <s v="Tiktok"/>
    <s v="จ่ายทีหลัง / COD"/>
    <s v=""/>
    <s v="767034074214"/>
    <s v="27/11/2025 12:55"/>
  </r>
  <r>
    <x v="3"/>
    <x v="3"/>
    <n v="66.666666666666671"/>
    <n v="3"/>
    <s v="GCQ97"/>
    <n v="100"/>
    <n v="0"/>
    <s v="ร้านที่2"/>
    <s v="ด***จ ไ***ลศิลป์"/>
    <s v="ระยอง"/>
    <s v="-"/>
    <s v=""/>
    <s v="27/11/2025 12:53"/>
    <s v="-"/>
    <s v="J&amp;T COD"/>
    <s v="Tiktok"/>
    <s v="จ่ายทีหลัง / COD"/>
    <s v=""/>
    <s v="767031070212"/>
    <s v="27/11/2025 12:53"/>
  </r>
  <r>
    <x v="2"/>
    <x v="2"/>
    <n v="33.333333333333336"/>
    <n v="3"/>
    <s v="GCQ96"/>
    <n v="100"/>
    <n v="0"/>
    <s v="ร้านที่2"/>
    <s v="ธ***าลักษณ์ จ***เพ็ชร์"/>
    <s v="เทศบาลนครเชียงใหม่"/>
    <s v="-"/>
    <s v=""/>
    <s v="27/11/2025 12:44"/>
    <s v="-"/>
    <s v="J&amp;T COD"/>
    <s v="Tiktok"/>
    <s v="จ่ายทีหลัง / COD"/>
    <s v=""/>
    <s v="767062119224"/>
    <s v="27/11/2025 12:44"/>
  </r>
  <r>
    <x v="3"/>
    <x v="3"/>
    <n v="66.666666666666671"/>
    <n v="6"/>
    <s v="GCQ95"/>
    <n v="200"/>
    <n v="0"/>
    <s v="ร้านที่2"/>
    <s v="ค***ดง"/>
    <s v="ปทุมธานี"/>
    <s v="-"/>
    <s v=""/>
    <s v="27/11/2025 12:20"/>
    <s v="-"/>
    <s v="J&amp;T Express"/>
    <s v="Tiktok"/>
    <s v="tiktok"/>
    <s v=""/>
    <s v="766937111964"/>
    <s v="27/11/2025 12:19"/>
  </r>
  <r>
    <x v="3"/>
    <x v="3"/>
    <n v="33"/>
    <n v="10"/>
    <s v="GCQ94"/>
    <n v="322.06"/>
    <n v="0"/>
    <s v="ร้านที่2"/>
    <s v="พ***รรค์"/>
    <s v="กรุงเทพฯ"/>
    <s v="-"/>
    <s v=""/>
    <s v="27/11/2025 12:17"/>
    <s v="-"/>
    <s v="J&amp;T COD"/>
    <s v="Tiktok"/>
    <s v="จ่ายทีหลัง / COD"/>
    <s v=""/>
    <s v="766915811966"/>
    <s v="27/11/2025 12:17"/>
  </r>
  <r>
    <x v="3"/>
    <x v="3"/>
    <n v="66.666666666666671"/>
    <n v="3"/>
    <s v="GCQ93"/>
    <n v="100"/>
    <n v="0"/>
    <s v="ร้านที่2"/>
    <s v="ว*** พ***ิริ"/>
    <s v="ฉะเชิงเทรา"/>
    <s v="-"/>
    <s v=""/>
    <s v="27/11/2025 12:15"/>
    <s v="-"/>
    <s v="J&amp;T COD"/>
    <s v="Tiktok"/>
    <s v="จ่ายทีหลัง / COD"/>
    <s v=""/>
    <s v="766932010961"/>
    <s v="27/11/2025 12:16"/>
  </r>
  <r>
    <x v="3"/>
    <x v="3"/>
    <n v="33"/>
    <n v="10"/>
    <s v="GCQ92"/>
    <n v="322.06"/>
    <n v="0"/>
    <s v="ร้านที่2"/>
    <s v="ส***นันต์"/>
    <s v="ราชบุรี"/>
    <s v="-"/>
    <s v=""/>
    <s v="27/11/2025 12:15"/>
    <s v="-"/>
    <s v="J&amp;T COD"/>
    <s v="Tiktok"/>
    <s v="จ่ายทีหลัง / COD"/>
    <s v=""/>
    <s v="766926710970"/>
    <s v="27/11/2025 12:15"/>
  </r>
  <r>
    <x v="11"/>
    <x v="14"/>
    <n v="139"/>
    <n v="1"/>
    <s v="GCQ91"/>
    <n v="109"/>
    <n v="0"/>
    <s v="ร้านที่2"/>
    <s v="จ***ดีเหลืองออ่น"/>
    <s v="ชลบุรี"/>
    <s v="-"/>
    <s v=""/>
    <s v="27/11/2025 12:15"/>
    <s v="-"/>
    <s v="J&amp;T COD"/>
    <s v="Tiktok"/>
    <s v="จ่ายทีหลัง / COD"/>
    <s v=""/>
    <s v="766954416970"/>
    <s v="27/11/2025 12:15"/>
  </r>
  <r>
    <x v="1"/>
    <x v="15"/>
    <n v="81.25"/>
    <n v="2"/>
    <s v="GCQ89"/>
    <n v="188.5"/>
    <n v="26"/>
    <s v="ร้านที่1"/>
    <s v="สุภาภร ชมจันทร์"/>
    <s v="542 บ้านหัน ม.2 (ข้าง ร.ร.บ้านบัว) ถ.กลางเมือง ต.กุดเค้า_x000a__x000a_มัญจาคีรี/ Mancha Khiriขอนแก่น/ Khon Kaen_x000a_40160"/>
    <s v="40160"/>
    <s v="660814096255"/>
    <s v="27/11/2025 12:04"/>
    <s v="-"/>
    <s v="Kerry_dropoff"/>
    <s v="Lazada"/>
    <s v="lazada"/>
    <s v=""/>
    <s v="LEXPU0632581605"/>
    <s v="27/11/2025 12:02"/>
  </r>
  <r>
    <x v="3"/>
    <x v="3"/>
    <n v="33"/>
    <n v="10"/>
    <s v="GCQ88"/>
    <n v="335"/>
    <n v="0"/>
    <s v="ร้านที่2"/>
    <s v="ส***ลีลายประดิษฐ์"/>
    <s v="ปทุมธานี"/>
    <s v="-"/>
    <s v=""/>
    <s v="27/11/2025 12:00"/>
    <s v="-"/>
    <s v="J&amp;T COD"/>
    <s v="Tiktok"/>
    <s v="จ่ายทีหลัง / COD"/>
    <s v=""/>
    <s v="766918714973"/>
    <s v="27/11/2025 12:00"/>
  </r>
  <r>
    <x v="0"/>
    <x v="0"/>
    <n v="139"/>
    <n v="3"/>
    <s v="GCQ86"/>
    <n v="326.97000000000003"/>
    <n v="0"/>
    <s v="ร้านที่2"/>
    <s v="ว***รัตน์ ส***"/>
    <s v="เชียงราย"/>
    <s v="-"/>
    <s v=""/>
    <s v="27/11/2025 11:43"/>
    <s v="-"/>
    <s v="J&amp;T Express"/>
    <s v="Tiktok"/>
    <s v="tiktok"/>
    <s v=""/>
    <s v="767006918484"/>
    <s v="27/11/2025 11:43"/>
  </r>
  <r>
    <x v="6"/>
    <x v="6"/>
    <n v="66.666666666666671"/>
    <n v="6"/>
    <s v="GCQ85"/>
    <n v="200"/>
    <n v="0"/>
    <s v="ร้านที่2"/>
    <s v="พ***้อย"/>
    <s v="ชลบุรี"/>
    <s v="-"/>
    <s v=""/>
    <s v="27/11/2025 11:41"/>
    <s v="-"/>
    <s v="J&amp;T COD"/>
    <s v="Tiktok"/>
    <s v="จ่ายทีหลัง / COD"/>
    <s v=""/>
    <s v="766916615006"/>
    <s v="27/11/2025 11:41"/>
  </r>
  <r>
    <x v="3"/>
    <x v="3"/>
    <n v="66.666666666666671"/>
    <n v="3"/>
    <s v="GCQ84"/>
    <n v="100"/>
    <n v="0"/>
    <s v="ร้านที่2"/>
    <s v="ฐ***มาศ เ***นิยม"/>
    <s v="นครสวรรค์"/>
    <s v="-"/>
    <s v=""/>
    <s v="27/11/2025 11:41"/>
    <s v="-"/>
    <s v="J&amp;T COD"/>
    <s v="Tiktok"/>
    <s v="จ่ายทีหลัง / COD"/>
    <s v=""/>
    <s v="766942010962"/>
    <s v="27/11/2025 11:41"/>
  </r>
  <r>
    <x v="3"/>
    <x v="3"/>
    <n v="66.666666666666671"/>
    <n v="3"/>
    <s v="GCQ82"/>
    <n v="100"/>
    <n v="0"/>
    <s v="ร้านที่2"/>
    <s v="ด***จ.หนูแป้นน้อย"/>
    <s v="พัทลุง"/>
    <s v="-"/>
    <s v=""/>
    <s v="27/11/2025 11:25"/>
    <s v="-"/>
    <s v="J&amp;T COD"/>
    <s v="Tiktok"/>
    <s v="จ่ายทีหลัง / COD"/>
    <s v=""/>
    <s v="766934615963"/>
    <s v="27/11/2025 11:25"/>
  </r>
  <r>
    <x v="3"/>
    <x v="3"/>
    <n v="66.666666666666671"/>
    <n v="3"/>
    <s v="GCQ81"/>
    <n v="100"/>
    <n v="0"/>
    <s v="ร้านที่2"/>
    <s v="น***าวปาริชาติ   โ***ก้ว"/>
    <s v="บึงกาฬ"/>
    <s v="-"/>
    <s v=""/>
    <s v="27/11/2025 11:24"/>
    <s v="-"/>
    <s v="J&amp;T COD"/>
    <s v="Tiktok"/>
    <s v="จ่ายทีหลัง / COD"/>
    <s v=""/>
    <s v="766972017965"/>
    <s v="27/11/2025 11:24"/>
  </r>
  <r>
    <x v="6"/>
    <x v="6"/>
    <n v="66.666666666666671"/>
    <n v="3"/>
    <s v="GCQ80"/>
    <n v="200"/>
    <n v="0"/>
    <s v="ร้านที่2"/>
    <s v="จ***นุช  บ***งศรี"/>
    <s v="ตาก"/>
    <s v="-"/>
    <s v=""/>
    <s v="27/11/2025 11:23"/>
    <s v="-"/>
    <s v="J&amp;T COD"/>
    <s v="Tiktok"/>
    <s v="จ่ายทีหลัง / COD"/>
    <s v=""/>
    <s v="766920998900"/>
    <s v="27/11/2025 11:23"/>
  </r>
  <r>
    <x v="2"/>
    <x v="2"/>
    <n v="33.333333333333336"/>
    <n v="3"/>
    <s v="GCQ80"/>
    <n v="200"/>
    <n v="0"/>
    <s v="ร้านที่2"/>
    <s v="จ***นุช  บ***งศรี"/>
    <s v="ตาก"/>
    <s v="-"/>
    <s v=""/>
    <s v="27/11/2025 11:23"/>
    <s v="-"/>
    <s v="J&amp;T COD"/>
    <s v="Tiktok"/>
    <s v="จ่ายทีหลัง / COD"/>
    <s v=""/>
    <s v="766920998900"/>
    <s v="27/11/2025 11:23"/>
  </r>
  <r>
    <x v="6"/>
    <x v="6"/>
    <n v="66.666666666666671"/>
    <n v="3"/>
    <s v="GCQ78"/>
    <n v="100"/>
    <n v="0"/>
    <s v="ร้านที่2"/>
    <s v="ค***วงฤทัย ก***กร"/>
    <s v="กรุงเทพฯ"/>
    <s v="-"/>
    <s v=""/>
    <s v="27/11/2025 11:19"/>
    <s v="-"/>
    <s v="J&amp;T Express"/>
    <s v="Tiktok"/>
    <s v="tiktok"/>
    <s v=""/>
    <s v="766900120921"/>
    <s v="27/11/2025 11:19"/>
  </r>
  <r>
    <x v="2"/>
    <x v="2"/>
    <n v="33.333333333333336"/>
    <n v="6"/>
    <s v="GCQ77"/>
    <n v="200"/>
    <n v="0"/>
    <s v="ร้านที่4"/>
    <s v="ป***จตามสั่งนะจ๊ะ"/>
    <s v="สุราษฎร์ธานี"/>
    <s v="-"/>
    <s v=""/>
    <s v="27/11/2025 11:17"/>
    <s v="-"/>
    <s v="J&amp;T COD"/>
    <s v="Tiktok"/>
    <s v="จ่ายทีหลัง / COD"/>
    <s v=""/>
    <s v="766926806984"/>
    <s v="27/11/2025 11:18"/>
  </r>
  <r>
    <x v="3"/>
    <x v="3"/>
    <n v="66.666666666666671"/>
    <n v="3"/>
    <s v="GCQ76"/>
    <n v="100"/>
    <n v="0"/>
    <s v="ร้านที่2"/>
    <s v="จ***วดี จ***รค้อม"/>
    <s v="นครศรีธรรมราช"/>
    <s v="-"/>
    <s v=""/>
    <s v="27/11/2025 11:17"/>
    <s v="-"/>
    <s v="J&amp;T COD"/>
    <s v="Tiktok"/>
    <s v="จ่ายทีหลัง / COD"/>
    <s v=""/>
    <s v="766980119975"/>
    <s v="27/11/2025 11:17"/>
  </r>
  <r>
    <x v="3"/>
    <x v="3"/>
    <n v="66.666666666666671"/>
    <n v="3"/>
    <s v="GCQ75"/>
    <n v="100"/>
    <n v="0"/>
    <s v="ร้านที่2"/>
    <s v="อ***"/>
    <s v="พังงา"/>
    <s v="-"/>
    <s v=""/>
    <s v="27/11/2025 11:17"/>
    <s v="-"/>
    <s v="J&amp;T COD"/>
    <s v="Tiktok"/>
    <s v="จ่ายทีหลัง / COD"/>
    <s v=""/>
    <s v="766932513981"/>
    <s v="27/11/2025 11:17"/>
  </r>
  <r>
    <x v="6"/>
    <x v="6"/>
    <n v="66.666666666666671"/>
    <n v="3"/>
    <s v="GCQ74"/>
    <n v="200"/>
    <n v="0"/>
    <s v="ร้านที่2"/>
    <s v="พ***รัพย์ แ***ศรี"/>
    <s v="เทศบาลนครอุบลราชธานี"/>
    <s v="-"/>
    <s v=""/>
    <s v="27/11/2025 11:15"/>
    <s v="-"/>
    <s v="J&amp;T COD"/>
    <s v="Tiktok"/>
    <s v="จ่ายทีหลัง / COD"/>
    <s v=""/>
    <s v="766965118990"/>
    <s v="27/11/2025 11:16"/>
  </r>
  <r>
    <x v="3"/>
    <x v="3"/>
    <n v="66.666666666666671"/>
    <n v="3"/>
    <s v="GCQ74"/>
    <n v="200"/>
    <n v="0"/>
    <s v="ร้านที่2"/>
    <s v="พ***รัพย์ แ***ศรี"/>
    <s v="เทศบาลนครอุบลราชธานี"/>
    <s v="-"/>
    <s v=""/>
    <s v="27/11/2025 11:15"/>
    <s v="-"/>
    <s v="J&amp;T COD"/>
    <s v="Tiktok"/>
    <s v="จ่ายทีหลัง / COD"/>
    <s v=""/>
    <s v="766965118990"/>
    <s v="27/11/2025 11:16"/>
  </r>
  <r>
    <x v="3"/>
    <x v="3"/>
    <n v="66.666666666666671"/>
    <n v="3"/>
    <s v="GCQ71"/>
    <n v="100"/>
    <n v="0"/>
    <s v="ร้านที่2"/>
    <s v="ป***ญา แ***ุบล"/>
    <s v="สกลนคร"/>
    <s v="-"/>
    <s v=""/>
    <s v="27/11/2025 11:12"/>
    <s v="-"/>
    <s v="J&amp;T COD"/>
    <s v="Tiktok"/>
    <s v="จ่ายทีหลัง / COD"/>
    <s v=""/>
    <s v="766954704972"/>
    <s v="27/11/2025 11:12"/>
  </r>
  <r>
    <x v="2"/>
    <x v="2"/>
    <n v="33.333333333333336"/>
    <n v="3"/>
    <s v="GCQ70"/>
    <n v="100"/>
    <n v="0"/>
    <s v="ร้านที่2"/>
    <s v="ย***รี ห***"/>
    <s v="ปัตตานี"/>
    <s v="-"/>
    <s v=""/>
    <s v="27/11/2025 11:09"/>
    <s v="-"/>
    <s v="J&amp;T COD"/>
    <s v="Tiktok"/>
    <s v="จ่ายทีหลัง / COD"/>
    <s v=""/>
    <s v="766962517930"/>
    <s v="27/11/2025 11:09"/>
  </r>
  <r>
    <x v="1"/>
    <x v="1"/>
    <n v="80"/>
    <n v="1"/>
    <s v="GCQ69"/>
    <n v="70"/>
    <n v="0"/>
    <s v="ร้านที่1"/>
    <s v="ม******อ"/>
    <s v="******9 แขวงทุ่งครุ เขตทุ่งครุ จังหวัดกรุงเทพมหานคร 10140"/>
    <s v="10140"/>
    <s v="34"/>
    <s v="27/11/2025 11:40"/>
    <s v="-"/>
    <s v="SPX Express"/>
    <s v="Shopee"/>
    <s v="shopee"/>
    <s v=""/>
    <s v="TH252435116016N"/>
    <s v="27/11/2025 11:08"/>
  </r>
  <r>
    <x v="2"/>
    <x v="2"/>
    <n v="33.333333333333336"/>
    <n v="3"/>
    <s v="GCQ68"/>
    <n v="100"/>
    <n v="0"/>
    <s v="ร้านที่2"/>
    <s v="น***ี้"/>
    <s v="ราชบุรี"/>
    <s v="-"/>
    <s v=""/>
    <s v="27/11/2025 11:06"/>
    <s v="-"/>
    <s v="J&amp;T COD"/>
    <s v="Tiktok"/>
    <s v="จ่ายทีหลัง / COD"/>
    <s v="ไม่เอากล้วยหอมน้ะ"/>
    <s v="766924502945"/>
    <s v="27/11/2025 11:06"/>
  </r>
  <r>
    <x v="2"/>
    <x v="2"/>
    <n v="33.333333333333336"/>
    <n v="3"/>
    <s v="GCQ67"/>
    <n v="100"/>
    <n v="0"/>
    <s v="ร้านที่2"/>
    <s v="อ***ัตน์  อ***ัยวัฒธนา"/>
    <s v="ร้อยเอ็ด"/>
    <s v="-"/>
    <s v=""/>
    <s v="27/11/2025 11:06"/>
    <s v="-"/>
    <s v="J&amp;T COD"/>
    <s v="Tiktok"/>
    <s v="จ่ายทีหลัง / COD"/>
    <s v=""/>
    <s v="766935715954"/>
    <s v="27/11/2025 11:06"/>
  </r>
  <r>
    <x v="7"/>
    <x v="7"/>
    <n v="66"/>
    <n v="1"/>
    <s v="GCQ66"/>
    <n v="220"/>
    <n v="0"/>
    <s v="ร้านที่1"/>
    <s v="ม******อ"/>
    <s v="******ย ประชาอุทิศ 79, แขวง ทุ่งครุ, เขตทุ่งครุ แขวงทุ่งครุ เขตทุ่งครุ จังหวัดกรุงเทพมหานคร 10140"/>
    <s v="10140"/>
    <s v="34"/>
    <s v="27/11/2025 11:38"/>
    <s v="-"/>
    <s v="SPX Express"/>
    <s v="Shopee"/>
    <s v="shopee"/>
    <s v=""/>
    <s v="TH250193728692U"/>
    <s v="27/11/2025 11:06"/>
  </r>
  <r>
    <x v="13"/>
    <x v="13"/>
    <n v="66"/>
    <n v="1"/>
    <s v="GCQ66"/>
    <n v="220"/>
    <n v="0"/>
    <s v="ร้านที่1"/>
    <s v="ม******อ"/>
    <s v="******ย ประชาอุทิศ 79, แขวง ทุ่งครุ, เขตทุ่งครุ แขวงทุ่งครุ เขตทุ่งครุ จังหวัดกรุงเทพมหานคร 10140"/>
    <s v="10140"/>
    <s v="34"/>
    <s v="27/11/2025 11:38"/>
    <s v="-"/>
    <s v="SPX Express"/>
    <s v="Shopee"/>
    <s v="shopee"/>
    <s v=""/>
    <s v="TH250193728692U"/>
    <s v="27/11/2025 11:06"/>
  </r>
  <r>
    <x v="1"/>
    <x v="1"/>
    <n v="67"/>
    <n v="1"/>
    <s v="GCQ66"/>
    <n v="220"/>
    <n v="0"/>
    <s v="ร้านที่1"/>
    <s v="ม******อ"/>
    <s v="******ย ประชาอุทิศ 79, แขวง ทุ่งครุ, เขตทุ่งครุ แขวงทุ่งครุ เขตทุ่งครุ จังหวัดกรุงเทพมหานคร 10140"/>
    <s v="10140"/>
    <s v="34"/>
    <s v="27/11/2025 11:38"/>
    <s v="-"/>
    <s v="SPX Express"/>
    <s v="Shopee"/>
    <s v="shopee"/>
    <s v=""/>
    <s v="TH250193728692U"/>
    <s v="27/11/2025 11:06"/>
  </r>
  <r>
    <x v="3"/>
    <x v="3"/>
    <n v="66.666666666666671"/>
    <n v="3"/>
    <s v="GCQ64"/>
    <n v="200"/>
    <n v="0"/>
    <s v="ร้านที่2"/>
    <s v="j***161629"/>
    <s v="สมุทรสาคร"/>
    <s v="-"/>
    <s v=""/>
    <s v="27/11/2025 11:02"/>
    <s v="-"/>
    <s v="J&amp;T COD"/>
    <s v="Tiktok"/>
    <s v="จ่ายทีหลัง / COD"/>
    <s v=""/>
    <s v="766917798905"/>
    <s v="27/11/2025 11:02"/>
  </r>
  <r>
    <x v="2"/>
    <x v="2"/>
    <n v="33.333333333333336"/>
    <n v="3"/>
    <s v="GCQ64"/>
    <n v="200"/>
    <n v="0"/>
    <s v="ร้านที่2"/>
    <s v="j***161629"/>
    <s v="สมุทรสาคร"/>
    <s v="-"/>
    <s v=""/>
    <s v="27/11/2025 11:02"/>
    <s v="-"/>
    <s v="J&amp;T COD"/>
    <s v="Tiktok"/>
    <s v="จ่ายทีหลัง / COD"/>
    <s v=""/>
    <s v="766917798905"/>
    <s v="27/11/2025 11:02"/>
  </r>
  <r>
    <x v="3"/>
    <x v="3"/>
    <n v="66.666666666666671"/>
    <n v="3"/>
    <s v="GCQ62"/>
    <n v="100"/>
    <n v="0"/>
    <s v="ร้านที่2"/>
    <s v="ป***อ๋ย ฝ***โรงเเรม"/>
    <s v="สมุทรสาคร"/>
    <s v="-"/>
    <s v=""/>
    <s v="27/11/2025 10:57"/>
    <s v="-"/>
    <s v="J&amp;T COD"/>
    <s v="Tiktok"/>
    <s v="จ่ายทีหลัง / COD"/>
    <s v=""/>
    <s v="766980918970"/>
    <s v="27/11/2025 10:57"/>
  </r>
  <r>
    <x v="3"/>
    <x v="3"/>
    <n v="66.666666666666671"/>
    <n v="3"/>
    <s v="GCQ59"/>
    <n v="100"/>
    <n v="0"/>
    <s v="ร้านที่2"/>
    <s v="จ***ียร​ ม***ูล"/>
    <s v="สุโขทัย"/>
    <s v="-"/>
    <s v=""/>
    <s v="27/11/2025 10:52"/>
    <s v="-"/>
    <s v="J&amp;T COD"/>
    <s v="Tiktok"/>
    <s v="จ่ายทีหลัง / COD"/>
    <s v=""/>
    <s v="766963617965"/>
    <s v="27/11/2025 10:52"/>
  </r>
  <r>
    <x v="6"/>
    <x v="6"/>
    <n v="66.666666666666671"/>
    <n v="3"/>
    <s v="GCQ58"/>
    <n v="100"/>
    <n v="0"/>
    <s v="ร้านที่2"/>
    <s v="น***เบ็ญมาส  ร***บ"/>
    <s v="สิงห์บุรี"/>
    <s v="-"/>
    <s v=""/>
    <s v="27/11/2025 10:52"/>
    <s v="-"/>
    <s v="J&amp;T COD"/>
    <s v="Tiktok"/>
    <s v="จ่ายทีหลัง / COD"/>
    <s v=""/>
    <s v="766989613003"/>
    <s v="27/11/2025 10:52"/>
  </r>
  <r>
    <x v="6"/>
    <x v="6"/>
    <n v="66.666666666666671"/>
    <n v="3"/>
    <s v="GCQ56"/>
    <n v="100"/>
    <n v="0"/>
    <s v="ร้านที่2"/>
    <s v="ส***ารทิพย์"/>
    <s v="สกลนคร"/>
    <s v="-"/>
    <s v=""/>
    <s v="27/11/2025 10:50"/>
    <s v="-"/>
    <s v="J&amp;T COD"/>
    <s v="Tiktok"/>
    <s v="จ่ายทีหลัง / COD"/>
    <s v=""/>
    <s v="766914220914"/>
    <s v="27/11/2025 10:50"/>
  </r>
  <r>
    <x v="6"/>
    <x v="6"/>
    <n v="66.666666666666671"/>
    <n v="3"/>
    <s v="GCQ55"/>
    <n v="200"/>
    <n v="0"/>
    <s v="ร้านที่2"/>
    <s v="ศ***ล พ***กษ์กชกร"/>
    <s v="กรุงเทพฯ"/>
    <s v="-"/>
    <s v=""/>
    <s v="27/11/2025 10:49"/>
    <s v="-"/>
    <s v="J&amp;T COD"/>
    <s v="Tiktok"/>
    <s v="จ่ายทีหลัง / COD"/>
    <s v=""/>
    <s v="766936413983"/>
    <s v="27/11/2025 10:49"/>
  </r>
  <r>
    <x v="3"/>
    <x v="3"/>
    <n v="66.666666666666671"/>
    <n v="3"/>
    <s v="GCQ55"/>
    <n v="200"/>
    <n v="0"/>
    <s v="ร้านที่2"/>
    <s v="ศ***ล พ***กษ์กชกร"/>
    <s v="กรุงเทพฯ"/>
    <s v="-"/>
    <s v=""/>
    <s v="27/11/2025 10:49"/>
    <s v="-"/>
    <s v="J&amp;T COD"/>
    <s v="Tiktok"/>
    <s v="จ่ายทีหลัง / COD"/>
    <s v=""/>
    <s v="766936413983"/>
    <s v="27/11/2025 10:49"/>
  </r>
  <r>
    <x v="6"/>
    <x v="6"/>
    <n v="66.666666666666671"/>
    <n v="3"/>
    <s v="GCQ54"/>
    <n v="100"/>
    <n v="0"/>
    <s v="ร้านที่2"/>
    <s v="แ***าว  เ***ลาง"/>
    <s v="นครราชสีมา"/>
    <s v="-"/>
    <s v=""/>
    <s v="27/11/2025 10:48"/>
    <s v="-"/>
    <s v="J&amp;T COD"/>
    <s v="Tiktok"/>
    <s v="จ่ายทีหลัง / COD"/>
    <s v=""/>
    <s v="766913027915"/>
    <s v="27/11/2025 10:48"/>
  </r>
  <r>
    <x v="6"/>
    <x v="6"/>
    <n v="66.666666666666671"/>
    <n v="3"/>
    <s v="GCQ53"/>
    <n v="200"/>
    <n v="0"/>
    <s v="ร้านที่2"/>
    <s v="k***adaporn b***anha"/>
    <s v="เทศบาลนครขอนแก่น"/>
    <s v="-"/>
    <s v=""/>
    <s v="27/11/2025 10:47"/>
    <s v="-"/>
    <s v="J&amp;T COD"/>
    <s v="Tiktok"/>
    <s v="จ่ายทีหลัง / COD"/>
    <s v=""/>
    <s v="766968111991"/>
    <s v="27/11/2025 10:47"/>
  </r>
  <r>
    <x v="3"/>
    <x v="3"/>
    <n v="66.666666666666671"/>
    <n v="3"/>
    <s v="GCQ53"/>
    <n v="200"/>
    <n v="0"/>
    <s v="ร้านที่2"/>
    <s v="k***adaporn b***anha"/>
    <s v="เทศบาลนครขอนแก่น"/>
    <s v="-"/>
    <s v=""/>
    <s v="27/11/2025 10:47"/>
    <s v="-"/>
    <s v="J&amp;T COD"/>
    <s v="Tiktok"/>
    <s v="จ่ายทีหลัง / COD"/>
    <s v=""/>
    <s v="766968111991"/>
    <s v="27/11/2025 10:47"/>
  </r>
  <r>
    <x v="6"/>
    <x v="6"/>
    <n v="66.666666666666671"/>
    <n v="3"/>
    <s v="GCQ52"/>
    <n v="100"/>
    <n v="0"/>
    <s v="ร้านที่2"/>
    <s v="ก***ากร ม***ะปะโท"/>
    <s v="ลพบุรี"/>
    <s v="-"/>
    <s v=""/>
    <s v="27/11/2025 10:47"/>
    <s v="-"/>
    <s v="J&amp;T COD"/>
    <s v="Tiktok"/>
    <s v="จ่ายทีหลัง / COD"/>
    <s v=""/>
    <s v="766924528926"/>
    <s v="27/11/2025 10:47"/>
  </r>
  <r>
    <x v="6"/>
    <x v="6"/>
    <n v="66.666666666666671"/>
    <n v="3"/>
    <s v="GCQ50"/>
    <n v="100"/>
    <n v="0"/>
    <s v="ร้านที่2"/>
    <s v="น***ะเมศ ก***นสุคนธ์"/>
    <s v="ปราจีนบุรี"/>
    <s v="-"/>
    <s v=""/>
    <s v="27/11/2025 10:44"/>
    <s v="-"/>
    <s v="J&amp;T COD"/>
    <s v="Tiktok"/>
    <s v="จ่ายทีหลัง / COD"/>
    <s v=""/>
    <s v="766985524922"/>
    <s v="27/11/2025 10:44"/>
  </r>
  <r>
    <x v="3"/>
    <x v="3"/>
    <n v="66.666666666666671"/>
    <n v="3"/>
    <s v="GCQ49"/>
    <n v="100"/>
    <n v="0"/>
    <s v="ร้านที่2"/>
    <s v="M** ส***าย ต***รัตนพันธิ์"/>
    <s v="กรุงเทพฯ"/>
    <s v="-"/>
    <s v=""/>
    <s v="27/11/2025 10:44"/>
    <s v="-"/>
    <s v="J&amp;T COD"/>
    <s v="Tiktok"/>
    <s v="จ่ายทีหลัง / COD"/>
    <s v=""/>
    <s v="766999217961"/>
    <s v="27/11/2025 10:44"/>
  </r>
  <r>
    <x v="3"/>
    <x v="3"/>
    <n v="33"/>
    <n v="10"/>
    <s v="GCQ48"/>
    <n v="335"/>
    <n v="0"/>
    <s v="ร้านที่2"/>
    <s v="ม***า  ศ***ัย"/>
    <s v="เทศบาลนครสุราษฎร์ธานี"/>
    <s v="-"/>
    <s v=""/>
    <s v="27/11/2025 10:43"/>
    <s v="-"/>
    <s v="J&amp;T COD"/>
    <s v="Tiktok"/>
    <s v="จ่ายทีหลัง / COD"/>
    <s v=""/>
    <s v="766973714975"/>
    <s v="27/11/2025 10:43"/>
  </r>
  <r>
    <x v="6"/>
    <x v="6"/>
    <n v="66.666666666666671"/>
    <n v="3"/>
    <s v="GCQ47"/>
    <n v="100"/>
    <n v="0"/>
    <s v="ร้านที่2"/>
    <s v="น***ุรจิตร์.บุญชู"/>
    <s v="ปทุมธานี"/>
    <s v="-"/>
    <s v=""/>
    <s v="27/11/2025 10:41"/>
    <s v="-"/>
    <s v="J&amp;T Express"/>
    <s v="Tiktok"/>
    <s v="tiktok"/>
    <s v="สาวปราจีนบุรี"/>
    <s v="766902829910"/>
    <s v="27/11/2025 10:41"/>
  </r>
  <r>
    <x v="1"/>
    <x v="1"/>
    <n v="78.5"/>
    <n v="2"/>
    <s v="GCQ46"/>
    <n v="137"/>
    <n v="0"/>
    <s v="ร้านที่1"/>
    <s v="ก******)"/>
    <s v="******0, ต. ห้วยไร่, อำเภอเด่นชัย ตำบลห้วยไร่ อำเภอเด่นชัย จังหวัดแพร่ 54110"/>
    <s v="54110"/>
    <s v="97"/>
    <s v="27/11/2025 11:09"/>
    <s v="-"/>
    <s v="SPX Express"/>
    <s v="Shopee"/>
    <s v="shopee"/>
    <s v=""/>
    <s v="TH254269491545M"/>
    <s v="27/11/2025 10:39"/>
  </r>
  <r>
    <x v="9"/>
    <x v="9"/>
    <n v="14"/>
    <n v="2"/>
    <s v="GCQ45"/>
    <n v="25"/>
    <n v="4"/>
    <s v="ร้านที่1"/>
    <s v="โ******่"/>
    <s v="******ลยางซ้าย ตำบลยางซ้าย อำเภอเมืองสุโขทัย จังหวัดสุโขทัย 64000"/>
    <s v="64000"/>
    <s v="67"/>
    <s v="27/11/2025 11:09"/>
    <s v="-"/>
    <s v="SPX Express"/>
    <s v="Shopee"/>
    <s v="shopee"/>
    <s v=""/>
    <s v="TH258349867162M"/>
    <s v="27/11/2025 10:39"/>
  </r>
  <r>
    <x v="12"/>
    <x v="12"/>
    <n v="139"/>
    <n v="1"/>
    <s v="GCQ44"/>
    <n v="190"/>
    <n v="0"/>
    <s v="ร้านที่2"/>
    <s v="น***ัน ส***ศาลิน"/>
    <s v="กาญจนบุรี"/>
    <s v="-"/>
    <s v=""/>
    <s v="27/11/2025 10:37"/>
    <s v="-"/>
    <s v="J&amp;T Express"/>
    <s v="Tiktok"/>
    <s v="tiktok"/>
    <s v=""/>
    <s v="766943119961"/>
    <s v="27/11/2025 10:37"/>
  </r>
  <r>
    <x v="11"/>
    <x v="14"/>
    <n v="139"/>
    <n v="1"/>
    <s v="GCQ44"/>
    <n v="190"/>
    <n v="0"/>
    <s v="ร้านที่2"/>
    <s v="น***ัน ส***ศาลิน"/>
    <s v="กาญจนบุรี"/>
    <s v="-"/>
    <s v=""/>
    <s v="27/11/2025 10:37"/>
    <s v="-"/>
    <s v="J&amp;T Express"/>
    <s v="Tiktok"/>
    <s v="tiktok"/>
    <s v=""/>
    <s v="766943119961"/>
    <s v="27/11/2025 10:37"/>
  </r>
  <r>
    <x v="12"/>
    <x v="12"/>
    <n v="139"/>
    <n v="1"/>
    <s v="GCQ43"/>
    <n v="95"/>
    <n v="0"/>
    <s v="ร้านที่2"/>
    <s v="ก***ิศักดิ์ ห***ธี"/>
    <s v="ฉะเชิงเทรา"/>
    <s v="-"/>
    <s v=""/>
    <s v="27/11/2025 10:36"/>
    <s v="-"/>
    <s v="J&amp;T Express"/>
    <s v="Tiktok"/>
    <s v="tiktok"/>
    <s v=""/>
    <s v="766927715971"/>
    <s v="27/11/2025 10:35"/>
  </r>
  <r>
    <x v="2"/>
    <x v="2"/>
    <n v="33.333333333333336"/>
    <n v="3"/>
    <s v="GCQ42"/>
    <n v="100"/>
    <n v="0"/>
    <s v="ร้านที่2"/>
    <s v="ค***ินดา  ร***ิษฐ์"/>
    <s v="นครราชสีมา"/>
    <s v="-"/>
    <s v=""/>
    <s v="27/11/2025 10:32"/>
    <s v="-"/>
    <s v="J&amp;T Express"/>
    <s v="Tiktok"/>
    <s v="tiktok"/>
    <s v=""/>
    <s v="766917911955"/>
    <s v="27/11/2025 10:32"/>
  </r>
  <r>
    <x v="2"/>
    <x v="2"/>
    <n v="33.333333333333336"/>
    <n v="3"/>
    <s v="GCQ41"/>
    <n v="100"/>
    <n v="0"/>
    <s v="ร้านที่2"/>
    <s v="ค***ยุลิตร  ร***ักดี"/>
    <s v="กรุงเทพฯ"/>
    <s v="-"/>
    <s v=""/>
    <s v="27/11/2025 10:31"/>
    <s v="-"/>
    <s v="J&amp;T Express"/>
    <s v="Tiktok"/>
    <s v="tiktok"/>
    <s v=""/>
    <s v="766909215940"/>
    <s v="27/11/2025 10:31"/>
  </r>
  <r>
    <x v="2"/>
    <x v="2"/>
    <n v="33.333333333333336"/>
    <n v="3"/>
    <s v="GCQ40"/>
    <n v="100"/>
    <n v="0"/>
    <s v="ร้านที่2"/>
    <s v="ส*** ศ***นะพงศ์"/>
    <s v="สมุทรสาคร"/>
    <s v="-"/>
    <s v=""/>
    <s v="27/11/2025 10:31"/>
    <s v="-"/>
    <s v="J&amp;T Express"/>
    <s v="Tiktok"/>
    <s v="tiktok"/>
    <s v=""/>
    <s v="766938613943"/>
    <s v="27/11/2025 10:30"/>
  </r>
  <r>
    <x v="2"/>
    <x v="2"/>
    <n v="33.333333333333336"/>
    <n v="6"/>
    <s v="GCQ39"/>
    <n v="200"/>
    <n v="0"/>
    <s v="ร้านที่2"/>
    <s v="W***nee S***"/>
    <s v="สุรินทร์"/>
    <s v="-"/>
    <s v=""/>
    <s v="27/11/2025 10:30"/>
    <s v="-"/>
    <s v="J&amp;T Express"/>
    <s v="Tiktok"/>
    <s v="tiktok"/>
    <s v=""/>
    <s v="766958803984"/>
    <s v="27/11/2025 10:29"/>
  </r>
  <r>
    <x v="2"/>
    <x v="2"/>
    <n v="33.333333333333336"/>
    <n v="3"/>
    <s v="GCQ37"/>
    <n v="100"/>
    <n v="0"/>
    <s v="ร้านที่2"/>
    <s v="M* K***ng"/>
    <s v="Nakhon Pathom"/>
    <s v="-"/>
    <s v=""/>
    <s v="27/11/2025 10:27"/>
    <s v="-"/>
    <s v="J&amp;T COD"/>
    <s v="Tiktok"/>
    <s v="จ่ายทีหลัง / COD"/>
    <s v=""/>
    <s v="766996619944"/>
    <s v="27/11/2025 10:27"/>
  </r>
  <r>
    <x v="2"/>
    <x v="2"/>
    <n v="33.333333333333336"/>
    <n v="3"/>
    <s v="GCQ36"/>
    <n v="100"/>
    <n v="0"/>
    <s v="ร้านที่2"/>
    <s v="พ***์พรรณ จ***ฉ่ง"/>
    <s v="กรุงเทพฯ"/>
    <s v="-"/>
    <s v=""/>
    <s v="27/11/2025 10:27"/>
    <s v="-"/>
    <s v="J&amp;T COD"/>
    <s v="Tiktok"/>
    <s v="จ่ายทีหลัง / COD"/>
    <s v=""/>
    <s v="766909316913"/>
    <s v="27/11/2025 10:27"/>
  </r>
  <r>
    <x v="2"/>
    <x v="2"/>
    <n v="33.333333333333336"/>
    <n v="6"/>
    <s v="GCQ34"/>
    <n v="200"/>
    <n v="0"/>
    <s v="ร้านที่2"/>
    <s v="อ***รัตน์ ช***ตุ"/>
    <s v="นครปฐม"/>
    <s v="-"/>
    <s v=""/>
    <s v="27/11/2025 10:23"/>
    <s v="-"/>
    <s v="J&amp;T COD"/>
    <s v="Tiktok"/>
    <s v="จ่ายทีหลัง / COD"/>
    <s v=""/>
    <s v="766970005970"/>
    <s v="27/11/2025 10:23"/>
  </r>
  <r>
    <x v="6"/>
    <x v="6"/>
    <n v="66.666666666666671"/>
    <n v="6"/>
    <s v="GCQ33"/>
    <n v="200"/>
    <n v="0"/>
    <s v="ร้านที่2"/>
    <s v="อ***า พ***ศร"/>
    <s v="พระนครศรีอยุธยา"/>
    <s v="-"/>
    <s v=""/>
    <s v="27/11/2025 10:22"/>
    <s v="-"/>
    <s v="J&amp;T Express"/>
    <s v="Tiktok"/>
    <s v="tiktok"/>
    <s v=""/>
    <s v="766964212991"/>
    <s v="27/11/2025 10:22"/>
  </r>
  <r>
    <x v="2"/>
    <x v="2"/>
    <n v="33.333333333333336"/>
    <n v="3"/>
    <s v="GCQ32"/>
    <n v="100"/>
    <n v="0"/>
    <s v="ร้านที่2"/>
    <s v="ก***รันต์ ส***งเพชร"/>
    <s v="สงขลา"/>
    <s v="-"/>
    <s v=""/>
    <s v="27/11/2025 10:20"/>
    <s v="-"/>
    <s v="J&amp;T COD"/>
    <s v="Tiktok"/>
    <s v="จ่ายทีหลัง / COD"/>
    <s v=""/>
    <s v="766977316921"/>
    <s v="27/11/2025 10:20"/>
  </r>
  <r>
    <x v="2"/>
    <x v="2"/>
    <n v="33.333333333333336"/>
    <n v="3"/>
    <s v="GCQ30"/>
    <n v="100"/>
    <n v="0"/>
    <s v="ร้านที่2"/>
    <s v="น***ภัทร  ส***งษ์รอด"/>
    <s v="กำแพงเพชร"/>
    <s v="-"/>
    <s v=""/>
    <s v="27/11/2025 10:18"/>
    <s v="-"/>
    <s v="J&amp;T COD"/>
    <s v="Tiktok"/>
    <s v="จ่ายทีหลัง / COD"/>
    <s v=""/>
    <s v="766938516923"/>
    <s v="27/11/2025 10:19"/>
  </r>
  <r>
    <x v="2"/>
    <x v="2"/>
    <n v="33.333333333333336"/>
    <n v="3"/>
    <s v="GCQ29"/>
    <n v="100"/>
    <n v="0"/>
    <s v="ร้านที่2"/>
    <s v="ใ***"/>
    <s v="นนทบุรี"/>
    <s v="-"/>
    <s v=""/>
    <s v="27/11/2025 10:18"/>
    <s v="-"/>
    <s v="Flash Express Thailand COD"/>
    <s v="Tiktok"/>
    <s v="จ่ายทีหลัง / COD"/>
    <s v=""/>
    <s v="THT03062ACDE51Z"/>
    <s v="27/11/2025 10:18"/>
  </r>
  <r>
    <x v="2"/>
    <x v="2"/>
    <n v="33.333333333333336"/>
    <n v="3"/>
    <s v="GCQ27"/>
    <n v="100"/>
    <n v="0"/>
    <s v="ร้านที่2"/>
    <s v="พ***ิ"/>
    <s v="Bangkok"/>
    <s v="-"/>
    <s v=""/>
    <s v="27/11/2025 10:16"/>
    <s v="-"/>
    <s v="J&amp;T COD"/>
    <s v="Tiktok"/>
    <s v="จ่ายทีหลัง / COD"/>
    <s v=""/>
    <s v="766900718931"/>
    <s v="27/11/2025 10:17"/>
  </r>
  <r>
    <x v="2"/>
    <x v="2"/>
    <n v="33.333333333333336"/>
    <n v="6"/>
    <s v="GCQ26"/>
    <n v="200"/>
    <n v="0"/>
    <s v="ร้านที่2"/>
    <s v="t***. k***thai"/>
    <s v="อุบลราชธานี"/>
    <s v="-"/>
    <s v=""/>
    <s v="27/11/2025 10:16"/>
    <s v="-"/>
    <s v="J&amp;T COD"/>
    <s v="Tiktok"/>
    <s v="จ่ายทีหลัง / COD"/>
    <s v=""/>
    <s v="766951201973"/>
    <s v="27/11/2025 10:16"/>
  </r>
  <r>
    <x v="3"/>
    <x v="3"/>
    <n v="66.666666666666671"/>
    <n v="3"/>
    <s v="GCQ25"/>
    <n v="109"/>
    <n v="9"/>
    <s v="ร้านที่2"/>
    <s v="ณ***รา ธ***พ็ชร์"/>
    <s v="จันทบุรี"/>
    <s v="-"/>
    <s v=""/>
    <s v="27/11/2025 09:31"/>
    <s v="-"/>
    <s v="J&amp;T COD"/>
    <s v="Tiktok"/>
    <s v="จ่ายทีหลัง / COD"/>
    <s v=""/>
    <s v="766925400942"/>
    <s v="27/11/2025 10:15"/>
  </r>
  <r>
    <x v="6"/>
    <x v="6"/>
    <n v="66.666666666666671"/>
    <n v="3"/>
    <s v="GCQ24"/>
    <n v="100"/>
    <n v="0"/>
    <s v="ร้านที่2"/>
    <s v="พ***ว์ ส***ันทร์"/>
    <s v="ชลบุรี"/>
    <s v="-"/>
    <s v=""/>
    <s v="27/11/2025 10:14"/>
    <s v="-"/>
    <s v="J&amp;T COD"/>
    <s v="Tiktok"/>
    <s v="จ่ายทีหลัง / COD"/>
    <s v=""/>
    <s v="766990920931"/>
    <s v="27/11/2025 10:15"/>
  </r>
  <r>
    <x v="2"/>
    <x v="2"/>
    <n v="33.333333333333336"/>
    <n v="3"/>
    <s v="GCQ23"/>
    <n v="100"/>
    <n v="0"/>
    <s v="ร้านที่2"/>
    <s v="ศ***าญจ์น    อ***โพธิ์"/>
    <s v="ชลบุรี"/>
    <s v="-"/>
    <s v=""/>
    <s v="27/11/2025 10:10"/>
    <s v="-"/>
    <s v="J&amp;T COD"/>
    <s v="Tiktok"/>
    <s v="จ่ายทีหลัง / COD"/>
    <s v="ไม่เอารสกาแฟ กับเนยนมนะคะ"/>
    <s v="766905600926"/>
    <s v="27/11/2025 10:10"/>
  </r>
  <r>
    <x v="8"/>
    <x v="8"/>
    <n v="39"/>
    <n v="1"/>
    <s v="GCQ22"/>
    <n v="99"/>
    <n v="0"/>
    <s v="ร้านที่1"/>
    <s v="ช******)"/>
    <s v="******นยาง, อำเภอเมืองนครปฐม ตำบลบ้านยาง อำเภอเมืองนครปฐม จังหวัดนครปฐม 73000"/>
    <s v="73000"/>
    <s v="75"/>
    <s v="27/11/2025 10:39"/>
    <s v="-"/>
    <s v="SPX Express"/>
    <s v="Shopee"/>
    <s v="shopee"/>
    <s v=""/>
    <s v="TH256483790241B"/>
    <s v="27/11/2025 10:09"/>
  </r>
  <r>
    <x v="7"/>
    <x v="7"/>
    <n v="78"/>
    <n v="1"/>
    <s v="GCQ22"/>
    <n v="99"/>
    <n v="0"/>
    <s v="ร้านที่1"/>
    <s v="ช******)"/>
    <s v="******นยาง, อำเภอเมืองนครปฐม ตำบลบ้านยาง อำเภอเมืองนครปฐม จังหวัดนครปฐม 73000"/>
    <s v="73000"/>
    <s v="75"/>
    <s v="27/11/2025 10:39"/>
    <s v="-"/>
    <s v="SPX Express"/>
    <s v="Shopee"/>
    <s v="shopee"/>
    <s v=""/>
    <s v="TH256483790241B"/>
    <s v="27/11/2025 10:09"/>
  </r>
  <r>
    <x v="6"/>
    <x v="6"/>
    <n v="66.666666666666671"/>
    <n v="6"/>
    <s v="GCQ21"/>
    <n v="200"/>
    <n v="0"/>
    <s v="ร้านที่2"/>
    <s v="น***รัตยา ข***ก้ว"/>
    <s v="ตาก"/>
    <s v="-"/>
    <s v=""/>
    <s v="27/11/2025 10:08"/>
    <s v="-"/>
    <s v="Flash Express Thailand COD"/>
    <s v="Tiktok"/>
    <s v="จ่ายทีหลัง / COD"/>
    <s v=""/>
    <s v="THT59012ACD7P7Z"/>
    <s v="27/11/2025 10:08"/>
  </r>
  <r>
    <x v="6"/>
    <x v="6"/>
    <n v="66.666666666666671"/>
    <n v="3"/>
    <s v="GCQ20"/>
    <n v="100"/>
    <n v="0"/>
    <s v="ร้านที่2"/>
    <s v="ด***จ ร***์พงค์"/>
    <s v="สระบุรี"/>
    <s v="-"/>
    <s v=""/>
    <s v="27/11/2025 10:06"/>
    <s v="-"/>
    <s v="J&amp;T Express"/>
    <s v="Tiktok"/>
    <s v="tiktok"/>
    <s v=""/>
    <s v="766987716003"/>
    <s v="27/11/2025 10:06"/>
  </r>
  <r>
    <x v="6"/>
    <x v="6"/>
    <n v="66.666666666666671"/>
    <n v="3"/>
    <s v="GCQ19"/>
    <n v="100"/>
    <n v="0"/>
    <s v="ร้านที่2"/>
    <s v="ส***ันท์"/>
    <s v="นครสวรรค์"/>
    <s v="-"/>
    <s v=""/>
    <s v="27/11/2025 10:04"/>
    <s v="-"/>
    <s v="J&amp;T COD"/>
    <s v="Tiktok"/>
    <s v="จ่ายทีหลัง / COD"/>
    <s v=""/>
    <s v="766968924923"/>
    <s v="27/11/2025 10:05"/>
  </r>
  <r>
    <x v="3"/>
    <x v="3"/>
    <n v="66.666666666666671"/>
    <n v="3"/>
    <s v="GCQ18"/>
    <n v="100"/>
    <n v="0"/>
    <s v="ร้านที่2"/>
    <s v="จ***วดี จ***รค้อม"/>
    <s v="นครศรีธรรมราช"/>
    <s v="-"/>
    <s v=""/>
    <s v="27/11/2025 10:04"/>
    <s v="-"/>
    <s v="J&amp;T COD"/>
    <s v="Tiktok"/>
    <s v="จ่ายทีหลัง / COD"/>
    <s v=""/>
    <s v="766985914984"/>
    <s v="27/11/2025 10:04"/>
  </r>
  <r>
    <x v="6"/>
    <x v="6"/>
    <n v="66.666666666666671"/>
    <n v="3"/>
    <s v="GCQ15"/>
    <n v="100"/>
    <n v="0"/>
    <s v="ร้านที่2"/>
    <s v="จ***หรา อ***ันท์"/>
    <s v="ชลบุรี"/>
    <s v="-"/>
    <s v=""/>
    <s v="27/11/2025 10:04"/>
    <s v="-"/>
    <s v="J&amp;T COD"/>
    <s v="Tiktok"/>
    <s v="จ่ายทีหลัง / COD"/>
    <s v=""/>
    <s v="766989527920"/>
    <s v="27/11/2025 10:04"/>
  </r>
  <r>
    <x v="6"/>
    <x v="6"/>
    <n v="66.666666666666671"/>
    <n v="3"/>
    <s v="GCQ14"/>
    <n v="100"/>
    <n v="0"/>
    <s v="ร้านที่2"/>
    <s v="ป***า จ***าเวียง"/>
    <s v="ตาก"/>
    <s v="-"/>
    <s v=""/>
    <s v="27/11/2025 10:02"/>
    <s v="-"/>
    <s v="J&amp;T COD"/>
    <s v="Tiktok"/>
    <s v="จ่ายทีหลัง / COD"/>
    <s v=""/>
    <s v="766913229924"/>
    <s v="27/11/2025 10:02"/>
  </r>
  <r>
    <x v="3"/>
    <x v="3"/>
    <n v="66.666666666666671"/>
    <n v="3"/>
    <s v="GCQ13"/>
    <n v="100"/>
    <n v="0"/>
    <s v="ร้านที่2"/>
    <s v="ร***าภรณ์ น***สุวรรณ"/>
    <s v="ขอนแก่น"/>
    <s v="-"/>
    <s v=""/>
    <s v="27/11/2025 10:01"/>
    <s v="-"/>
    <s v="J&amp;T COD"/>
    <s v="Tiktok"/>
    <s v="จ่ายทีหลัง / COD"/>
    <s v=""/>
    <s v="766941203000"/>
    <s v="27/11/2025 10:01"/>
  </r>
  <r>
    <x v="2"/>
    <x v="2"/>
    <n v="50"/>
    <n v="6"/>
    <s v="GCQ12"/>
    <n v="212.19"/>
    <n v="26"/>
    <s v="ร้านที่1"/>
    <s v="อรอุมา  ปิ่นทอง"/>
    <s v="ปตท.บริหารธุรกิจค้าปลีกจำกัด 111 ม.2 ต.ท่างาม อ.อินทร์บุรี จ.สิงห์บุรี_x000a__x000a_อินทร์บุรี/ In Buriสิงห์บุรี/ Sing Buri_x000a_16110"/>
    <s v="16110"/>
    <s v="660873533902"/>
    <s v="27/11/2025 10:01"/>
    <s v="-"/>
    <s v="Kerry_dropoff"/>
    <s v="Lazada"/>
    <s v="lazada"/>
    <s v=""/>
    <s v="LEXPU0632519344"/>
    <s v="27/11/2025 10:01"/>
  </r>
  <r>
    <x v="3"/>
    <x v="3"/>
    <n v="66.666666666666671"/>
    <n v="3"/>
    <s v="GCQ11"/>
    <n v="100"/>
    <n v="0"/>
    <s v="ร้านที่2"/>
    <s v="น***กษณ์ เ***ออินทร์"/>
    <s v="พระนครศรีอยุธยา"/>
    <s v="-"/>
    <s v=""/>
    <s v="27/11/2025 10:01"/>
    <s v="-"/>
    <s v="J&amp;T Express"/>
    <s v="Tiktok"/>
    <s v="tiktok"/>
    <s v=""/>
    <s v="766909305002"/>
    <s v="27/11/2025 10:01"/>
  </r>
  <r>
    <x v="6"/>
    <x v="6"/>
    <n v="66.666666666666671"/>
    <n v="3"/>
    <s v="GCQ9"/>
    <n v="100"/>
    <n v="0"/>
    <s v="ร้านที่2"/>
    <s v="บ***า  ว***กุหลาบ"/>
    <s v="กรุงเทพมหานคร"/>
    <s v="-"/>
    <s v=""/>
    <s v="27/11/2025 09:56"/>
    <s v="-"/>
    <s v="J&amp;T COD"/>
    <s v="Tiktok"/>
    <s v="จ่ายทีหลัง / COD"/>
    <s v=""/>
    <s v="766917828913"/>
    <s v="27/11/2025 09:56"/>
  </r>
  <r>
    <x v="3"/>
    <x v="3"/>
    <n v="66.666666666666671"/>
    <n v="6"/>
    <s v="GCQ8"/>
    <n v="200"/>
    <n v="0"/>
    <s v="ร้านที่2"/>
    <s v="ว***"/>
    <s v="สมุทรสาคร"/>
    <s v="-"/>
    <s v=""/>
    <s v="27/11/2025 09:55"/>
    <s v="-"/>
    <s v="J&amp;T COD"/>
    <s v="Tiktok"/>
    <s v="จ่ายทีหลัง / COD"/>
    <s v=""/>
    <s v="766907119963"/>
    <s v="27/11/2025 09:55"/>
  </r>
  <r>
    <x v="6"/>
    <x v="6"/>
    <n v="66.666666666666671"/>
    <n v="6"/>
    <s v="GCQ7"/>
    <n v="200"/>
    <n v="0"/>
    <s v="ร้านที่2"/>
    <s v="ค***สภี"/>
    <s v="ชัยภูมิ"/>
    <s v="-"/>
    <s v=""/>
    <s v="27/11/2025 09:54"/>
    <s v="-"/>
    <s v="J&amp;T Express"/>
    <s v="Tiktok"/>
    <s v="tiktok"/>
    <s v=""/>
    <s v="766932420004"/>
    <s v="27/11/2025 09:54"/>
  </r>
  <r>
    <x v="11"/>
    <x v="14"/>
    <n v="139"/>
    <n v="1"/>
    <s v="GCQ6"/>
    <n v="267"/>
    <n v="0"/>
    <s v="ร้านที่2"/>
    <s v="พ***า"/>
    <s v="สุราษฎร์ธานี"/>
    <s v="-"/>
    <s v=""/>
    <s v="27/11/2025 09:53"/>
    <s v="-"/>
    <s v="J&amp;T COD"/>
    <s v="Tiktok"/>
    <s v="จ่ายทีหลัง / COD"/>
    <s v=""/>
    <s v="766991813965"/>
    <s v="27/11/2025 09:53"/>
  </r>
  <r>
    <x v="0"/>
    <x v="0"/>
    <n v="139"/>
    <n v="1"/>
    <s v="GCQ6"/>
    <n v="267"/>
    <n v="0"/>
    <s v="ร้านที่2"/>
    <s v="พ***า"/>
    <s v="สุราษฎร์ธานี"/>
    <s v="-"/>
    <s v=""/>
    <s v="27/11/2025 09:53"/>
    <s v="-"/>
    <s v="J&amp;T COD"/>
    <s v="Tiktok"/>
    <s v="จ่ายทีหลัง / COD"/>
    <s v=""/>
    <s v="766991813965"/>
    <s v="27/11/2025 09:53"/>
  </r>
  <r>
    <x v="12"/>
    <x v="12"/>
    <n v="139"/>
    <n v="1"/>
    <s v="GCQ6"/>
    <n v="267"/>
    <n v="0"/>
    <s v="ร้านที่2"/>
    <s v="พ***า"/>
    <s v="สุราษฎร์ธานี"/>
    <s v="-"/>
    <s v=""/>
    <s v="27/11/2025 09:53"/>
    <s v="-"/>
    <s v="J&amp;T COD"/>
    <s v="Tiktok"/>
    <s v="จ่ายทีหลัง / COD"/>
    <s v=""/>
    <s v="766991813965"/>
    <s v="27/11/2025 09:53"/>
  </r>
  <r>
    <x v="2"/>
    <x v="2"/>
    <n v="33.333333333333336"/>
    <n v="3"/>
    <s v="GCQ5"/>
    <n v="100"/>
    <n v="0"/>
    <s v="ร้านที่2"/>
    <s v="ก***ัตน์ เ***กดี"/>
    <s v="สระบุรี"/>
    <s v="-"/>
    <s v=""/>
    <s v="27/11/2025 09:50"/>
    <s v="-"/>
    <s v="J&amp;T COD"/>
    <s v="Tiktok"/>
    <s v="จ่ายทีหลัง / COD"/>
    <s v=""/>
    <s v="766971913960"/>
    <s v="27/11/2025 09:50"/>
  </r>
  <r>
    <x v="2"/>
    <x v="2"/>
    <n v="33.333333333333336"/>
    <n v="3"/>
    <s v="GCQ4"/>
    <n v="100"/>
    <n v="0"/>
    <s v="ร้านที่2"/>
    <s v="น*** พ***มพันธ์"/>
    <s v="เพชรบุรี"/>
    <s v="-"/>
    <s v=""/>
    <s v="27/11/2025 09:49"/>
    <s v="-"/>
    <s v="J&amp;T COD"/>
    <s v="Tiktok"/>
    <s v="จ่ายทีหลัง / COD"/>
    <s v=""/>
    <s v="766978015941"/>
    <s v="27/11/2025 09:49"/>
  </r>
  <r>
    <x v="2"/>
    <x v="2"/>
    <n v="33.333333333333336"/>
    <n v="6"/>
    <s v="GCQ3"/>
    <n v="200"/>
    <n v="0"/>
    <s v="ร้านที่2"/>
    <s v="ส***าณี เ***ทิม"/>
    <s v="กรุงเทพฯ"/>
    <s v="-"/>
    <s v=""/>
    <s v="27/11/2025 09:48"/>
    <s v="-"/>
    <s v="J&amp;T COD"/>
    <s v="Tiktok"/>
    <s v="จ่ายทีหลัง / COD"/>
    <s v=""/>
    <s v="766914604982"/>
    <s v="27/11/2025 09:48"/>
  </r>
  <r>
    <x v="2"/>
    <x v="2"/>
    <n v="33.333333333333336"/>
    <n v="3"/>
    <s v="GCQ2"/>
    <n v="100"/>
    <n v="0"/>
    <s v="ร้านที่2"/>
    <s v="น***  แ***พธิ์"/>
    <s v="พระนครศรีอยุธยา"/>
    <s v="-"/>
    <s v=""/>
    <s v="27/11/2025 09:48"/>
    <s v="-"/>
    <s v="J&amp;T Express"/>
    <s v="Tiktok"/>
    <s v="tiktok"/>
    <s v=""/>
    <s v="766933012941"/>
    <s v="27/11/2025 09:48"/>
  </r>
  <r>
    <x v="4"/>
    <x v="4"/>
    <n v="54.5"/>
    <n v="2"/>
    <s v="GCQ0"/>
    <n v="64"/>
    <n v="0"/>
    <s v="ร้านที่1"/>
    <s v="วัลภา เหล่าปลาศรี"/>
    <s v="(ไทอี้ประปา) 39/2 ถ.นาสร้าง_x000a__x000a_เมืองนครปฐม/ Mueang Nakhon Pathomนครปฐม/ Nakhon Pathom_x000a_73000"/>
    <s v="73000"/>
    <s v="660944304754"/>
    <s v="27/11/2025 09:47"/>
    <s v="-"/>
    <s v="Kerry_dropoff"/>
    <s v="Lazada"/>
    <s v="lazada"/>
    <s v=""/>
    <s v="LEXPU0632518569"/>
    <s v="27/11/2025 09:47"/>
  </r>
  <r>
    <x v="3"/>
    <x v="3"/>
    <n v="66.666666666666671"/>
    <n v="6"/>
    <s v="GCP99"/>
    <n v="200"/>
    <n v="0"/>
    <s v="ร้านที่2"/>
    <s v="S***lak J***kom"/>
    <s v="ราชบุรี"/>
    <s v="-"/>
    <s v=""/>
    <s v="27/11/2025 09:50"/>
    <s v="-"/>
    <s v="J&amp;T Express"/>
    <s v="Tiktok"/>
    <s v="tiktok"/>
    <s v=""/>
    <s v="766993710965"/>
    <s v="27/11/2025 09:47"/>
  </r>
  <r>
    <x v="3"/>
    <x v="3"/>
    <n v="66.666666666666671"/>
    <n v="3"/>
    <s v="GCP98"/>
    <n v="100"/>
    <n v="0"/>
    <s v="ร้านที่2"/>
    <s v="ฟ***ดา เ***ะโต"/>
    <s v="สตูล"/>
    <s v="-"/>
    <s v=""/>
    <s v="27/11/2025 09:44"/>
    <s v="-"/>
    <s v="J&amp;T COD"/>
    <s v="Tiktok"/>
    <s v="จ่ายทีหลัง / COD"/>
    <s v=""/>
    <s v="766978119913"/>
    <s v="27/11/2025 09:44"/>
  </r>
  <r>
    <x v="2"/>
    <x v="2"/>
    <n v="33.333333333333336"/>
    <n v="6"/>
    <s v="GCP97"/>
    <n v="200"/>
    <n v="0"/>
    <s v="ร้านที่2"/>
    <s v="ฐ***ภา ป***สิทธิ์"/>
    <s v="กรุงเทพฯ"/>
    <s v="-"/>
    <s v=""/>
    <s v="27/11/2025 09:44"/>
    <s v="-"/>
    <s v="J&amp;T COD"/>
    <s v="Tiktok"/>
    <s v="จ่ายทีหลัง / COD"/>
    <s v=""/>
    <s v="766985000994"/>
    <s v="27/11/2025 09:44"/>
  </r>
  <r>
    <x v="2"/>
    <x v="2"/>
    <n v="33.333333333333336"/>
    <n v="15"/>
    <s v="GCP96"/>
    <n v="500"/>
    <n v="0"/>
    <s v="ร้านที่2"/>
    <s v="S***orn P***ru"/>
    <s v="นครราชสีมา"/>
    <s v="-"/>
    <s v=""/>
    <s v="27/11/2025 09:43"/>
    <s v="-"/>
    <s v="J&amp;T COD"/>
    <s v="Tiktok"/>
    <s v="จ่ายทีหลัง / COD"/>
    <s v=""/>
    <s v="766978005920"/>
    <s v="27/11/2025 09:43"/>
  </r>
  <r>
    <x v="2"/>
    <x v="2"/>
    <n v="33.333333333333336"/>
    <n v="3"/>
    <s v="GCP95"/>
    <n v="100"/>
    <n v="0"/>
    <s v="ร้านที่2"/>
    <s v="ศ***ปัญญา"/>
    <s v="ประจวบคีรีขันธ์"/>
    <s v="-"/>
    <s v=""/>
    <s v="27/11/2025 09:43"/>
    <s v="-"/>
    <s v="J&amp;T COD"/>
    <s v="Tiktok"/>
    <s v="จ่ายทีหลัง / COD"/>
    <s v=""/>
    <s v="766960516965"/>
    <s v="27/11/2025 09:43"/>
  </r>
  <r>
    <x v="2"/>
    <x v="2"/>
    <n v="33.333333333333336"/>
    <n v="6"/>
    <s v="GCP94"/>
    <n v="200"/>
    <n v="0"/>
    <s v="ร้านที่2"/>
    <s v="ณ***ุฒิ ว***ตรจินดา"/>
    <s v="พัทลุง"/>
    <s v="-"/>
    <s v=""/>
    <s v="27/11/2025 09:42"/>
    <s v="-"/>
    <s v="J&amp;T COD"/>
    <s v="Tiktok"/>
    <s v="จ่ายทีหลัง / COD"/>
    <s v=""/>
    <s v="766950203983"/>
    <s v="27/11/2025 09:42"/>
  </r>
  <r>
    <x v="2"/>
    <x v="2"/>
    <n v="33.333333333333336"/>
    <n v="3"/>
    <s v="GCP93"/>
    <n v="100"/>
    <n v="0"/>
    <s v="ร้านที่2"/>
    <s v="ว***ญา ก***ณรักษ์"/>
    <s v="เทศบาลนครอุดรธานี"/>
    <s v="-"/>
    <s v=""/>
    <s v="27/11/2025 09:41"/>
    <s v="-"/>
    <s v="J&amp;T COD"/>
    <s v="Tiktok"/>
    <s v="จ่ายทีหลัง / COD"/>
    <s v=""/>
    <s v="766934411946"/>
    <s v="27/11/2025 09:41"/>
  </r>
  <r>
    <x v="2"/>
    <x v="2"/>
    <n v="33.333333333333336"/>
    <n v="3"/>
    <s v="GCP92"/>
    <n v="100"/>
    <n v="0"/>
    <s v="ร้านที่2"/>
    <s v="ข***่"/>
    <s v="เชียงใหม่"/>
    <s v="-"/>
    <s v=""/>
    <s v="27/11/2025 09:41"/>
    <s v="-"/>
    <s v="J&amp;T COD"/>
    <s v="Tiktok"/>
    <s v="จ่ายทีหลัง / COD"/>
    <s v=""/>
    <s v="766920414956"/>
    <s v="27/11/2025 09:41"/>
  </r>
  <r>
    <x v="1"/>
    <x v="15"/>
    <n v="18"/>
    <n v="1"/>
    <s v="GCP91"/>
    <n v="25"/>
    <n v="7"/>
    <s v="ร้านที่1"/>
    <s v="สมศักดิ์ พุทธิวงศาสุนทร"/>
    <s v="37/258 ม.พฤกษา 13 ซ.1/1 ม.4 · คลองสาม/ Khlong Sam_x000a__x000a_คลองหลวง/ Khlong Luangปทุมธานี/ Pathum Thani_x000a_12120"/>
    <s v="12120"/>
    <s v="660851629594"/>
    <s v="27/11/2025 09:40"/>
    <s v="-"/>
    <s v="Kerry_dropoff"/>
    <s v="Lazada"/>
    <s v="lazada"/>
    <s v=""/>
    <s v="LEXPU0632581371"/>
    <s v="27/11/2025 09:40"/>
  </r>
  <r>
    <x v="6"/>
    <x v="6"/>
    <n v="66.666666666666671"/>
    <n v="3"/>
    <s v="GCP90"/>
    <n v="100"/>
    <n v="0"/>
    <s v="ร้านที่2"/>
    <s v="จ**"/>
    <s v="ชลบุรี"/>
    <s v="-"/>
    <s v=""/>
    <s v="27/11/2025 09:39"/>
    <s v="-"/>
    <s v="J&amp;T COD"/>
    <s v="Tiktok"/>
    <s v="จ่ายทีหลัง / COD"/>
    <s v=""/>
    <s v="766954120936"/>
    <s v="27/11/2025 09:40"/>
  </r>
  <r>
    <x v="6"/>
    <x v="6"/>
    <n v="66.666666666666671"/>
    <n v="3"/>
    <s v="GCP88"/>
    <n v="100"/>
    <n v="0"/>
    <s v="ร้านที่2"/>
    <s v="ส***มล  ศ***าราง"/>
    <s v="พิจิตร"/>
    <s v="-"/>
    <s v=""/>
    <s v="27/11/2025 09:39"/>
    <s v="-"/>
    <s v="J&amp;T COD"/>
    <s v="Tiktok"/>
    <s v="จ่ายทีหลัง / COD"/>
    <s v=""/>
    <s v="766978214995"/>
    <s v="27/11/2025 09:39"/>
  </r>
  <r>
    <x v="2"/>
    <x v="2"/>
    <n v="33.333333333333336"/>
    <n v="3"/>
    <s v="GCP87"/>
    <n v="100"/>
    <n v="0"/>
    <s v="ร้านที่2"/>
    <s v="w***aya.oh"/>
    <s v="กาญจนบุรี"/>
    <s v="-"/>
    <s v=""/>
    <s v="27/11/2025 09:39"/>
    <s v="-"/>
    <s v="J&amp;T COD"/>
    <s v="Tiktok"/>
    <s v="จ่ายทีหลัง / COD"/>
    <s v=""/>
    <s v="766964115923"/>
    <s v="27/11/2025 09:39"/>
  </r>
  <r>
    <x v="3"/>
    <x v="3"/>
    <n v="66.666666666666671"/>
    <n v="3"/>
    <s v="GCP86"/>
    <n v="100"/>
    <n v="0"/>
    <s v="ร้านที่2"/>
    <s v="จ***ภรณ์...บุญลา"/>
    <s v="จังหวัดสมุทรปราการ"/>
    <s v="-"/>
    <s v=""/>
    <s v="27/11/2025 09:36"/>
    <s v="-"/>
    <s v="Flash Express Thailand COD"/>
    <s v="Tiktok"/>
    <s v="จ่ายทีหลัง / COD"/>
    <s v=""/>
    <s v="THT02032AAQ016Z"/>
    <s v="27/11/2025 09:37"/>
  </r>
  <r>
    <x v="3"/>
    <x v="3"/>
    <n v="66.666666666666671"/>
    <n v="3"/>
    <s v="GCP85"/>
    <n v="100"/>
    <n v="0"/>
    <s v="ร้านที่2"/>
    <s v="เ*** โ***ช"/>
    <s v="ชลบุรี"/>
    <s v="-"/>
    <s v=""/>
    <s v="27/11/2025 09:35"/>
    <s v="-"/>
    <s v="J&amp;T COD"/>
    <s v="Tiktok"/>
    <s v="จ่ายทีหลัง / COD"/>
    <s v=""/>
    <s v="766927202941"/>
    <s v="27/11/2025 09:35"/>
  </r>
  <r>
    <x v="3"/>
    <x v="3"/>
    <n v="66.666666666666671"/>
    <n v="3"/>
    <s v="GCP84"/>
    <n v="100"/>
    <n v="0"/>
    <s v="ร้านที่2"/>
    <s v="ผ***ี พ***์ลูกฟัก"/>
    <s v="สุพรรณบุรี"/>
    <s v="-"/>
    <s v=""/>
    <s v="27/11/2025 09:34"/>
    <s v="-"/>
    <s v="J&amp;T Express"/>
    <s v="Tiktok"/>
    <s v="tiktok"/>
    <s v=""/>
    <s v="766963107960"/>
    <s v="27/11/2025 09:34"/>
  </r>
  <r>
    <x v="10"/>
    <x v="10"/>
    <n v="139"/>
    <n v="1"/>
    <s v="GCP83"/>
    <n v="215"/>
    <n v="0"/>
    <s v="ร้านที่10"/>
    <s v="สุนีรัตน์  เหล่าโก้ก"/>
    <s v="99 หมู่ที่ 4  บ้านท่าศิลา_x000a_เหล่าแดง_x000a_อำเภอดอนมดแดง_x000a_อุบลราชธานี 34000"/>
    <s v="34000"/>
    <s v="0862573892"/>
    <s v="27/11/2025 09:33"/>
    <s v="raweewan5499@gmail.com"/>
    <s v="EMS COD"/>
    <s v="facebook"/>
    <s v="กสิกร"/>
    <s v=""/>
    <s v="WA047195375TH"/>
    <s v="27/11/2025 09:33"/>
  </r>
  <r>
    <x v="0"/>
    <x v="0"/>
    <n v="139"/>
    <n v="1"/>
    <s v="GCP83"/>
    <n v="215"/>
    <n v="0"/>
    <s v="ร้านที่10"/>
    <s v="สุนีรัตน์  เหล่าโก้ก"/>
    <s v="99 หมู่ที่ 4  บ้านท่าศิลา_x000a_เหล่าแดง_x000a_อำเภอดอนมดแดง_x000a_อุบลราชธานี 34000"/>
    <s v="34000"/>
    <s v="0862573892"/>
    <s v="27/11/2025 09:33"/>
    <s v="raweewan5499@gmail.com"/>
    <s v="EMS COD"/>
    <s v="facebook"/>
    <s v="กสิกร"/>
    <s v=""/>
    <s v="WA047195375TH"/>
    <s v="27/11/2025 09:33"/>
  </r>
  <r>
    <x v="3"/>
    <x v="3"/>
    <n v="66.666666666666671"/>
    <n v="3"/>
    <s v="GCP81"/>
    <n v="100"/>
    <n v="0"/>
    <s v="ร้านที่2"/>
    <s v="บ***ง ถ***ทัน"/>
    <s v="อุบลราชธานี"/>
    <s v="-"/>
    <s v=""/>
    <s v="27/11/2025 09:32"/>
    <s v="-"/>
    <s v="J&amp;T COD"/>
    <s v="Tiktok"/>
    <s v="จ่ายทีหลัง / COD"/>
    <s v=""/>
    <s v="766988103965"/>
    <s v="27/11/2025 09:32"/>
  </r>
  <r>
    <x v="6"/>
    <x v="6"/>
    <n v="66.666666666666671"/>
    <n v="3"/>
    <s v="GCP80"/>
    <n v="100"/>
    <n v="0"/>
    <s v="ร้านที่2"/>
    <s v="ภ***ญ"/>
    <s v="ราชบุรี"/>
    <s v="-"/>
    <s v=""/>
    <s v="27/11/2025 09:32"/>
    <s v="-"/>
    <s v="J&amp;T COD"/>
    <s v="Tiktok"/>
    <s v="จ่ายทีหลัง / COD"/>
    <s v=""/>
    <s v="766915813005"/>
    <s v="27/11/2025 09:32"/>
  </r>
  <r>
    <x v="3"/>
    <x v="3"/>
    <n v="66.666666666666671"/>
    <n v="3"/>
    <s v="GCP78"/>
    <n v="110"/>
    <n v="10"/>
    <s v="ร้านที่2"/>
    <s v="ส***าณี โ***สิง"/>
    <s v="สระแก้ว"/>
    <s v="-"/>
    <s v=""/>
    <s v="27/11/2025 09:31"/>
    <s v="-"/>
    <s v="J&amp;T COD"/>
    <s v="Tiktok"/>
    <s v="จ่ายทีหลัง / COD"/>
    <s v=""/>
    <s v="766973207954"/>
    <s v="27/11/2025 09:31"/>
  </r>
  <r>
    <x v="6"/>
    <x v="6"/>
    <n v="66.666666666666671"/>
    <n v="3"/>
    <s v="GCP77"/>
    <n v="100"/>
    <n v="0"/>
    <s v="ร้านที่2"/>
    <s v="จ***ร ใ***"/>
    <s v="เชียงใหม่"/>
    <s v="-"/>
    <s v=""/>
    <s v="27/11/2025 09:29"/>
    <s v="-"/>
    <s v="J&amp;T Express"/>
    <s v="Tiktok"/>
    <s v="tiktok"/>
    <s v=""/>
    <s v="766930320940"/>
    <s v="27/11/2025 09:29"/>
  </r>
  <r>
    <x v="3"/>
    <x v="3"/>
    <n v="66.666666666666671"/>
    <n v="6"/>
    <s v="GCP75"/>
    <n v="200"/>
    <n v="0"/>
    <s v="ร้านที่2"/>
    <s v="ม***นันท์  จ***กัน"/>
    <s v="พระนครศรีอยุธยา"/>
    <s v="-"/>
    <s v=""/>
    <s v="27/11/2025 09:28"/>
    <s v="-"/>
    <s v="J&amp;T COD"/>
    <s v="Tiktok"/>
    <s v="จ่ายทีหลัง / COD"/>
    <s v=""/>
    <s v="766946310966"/>
    <s v="27/11/2025 09:28"/>
  </r>
  <r>
    <x v="3"/>
    <x v="3"/>
    <n v="66.666666666666671"/>
    <n v="6"/>
    <s v="GCP74"/>
    <n v="200"/>
    <n v="0"/>
    <s v="ร้านที่2"/>
    <s v="อ***า"/>
    <s v="สระบุรี"/>
    <s v="-"/>
    <s v=""/>
    <s v="27/11/2025 09:27"/>
    <s v="-"/>
    <s v="Flash Express Thailand COD"/>
    <s v="Tiktok"/>
    <s v="จ่ายทีหลัง / COD"/>
    <s v=""/>
    <s v="THT10032ACFET9Z"/>
    <s v="27/11/2025 09:27"/>
  </r>
  <r>
    <x v="2"/>
    <x v="2"/>
    <n v="33.333333333333336"/>
    <n v="3"/>
    <s v="GCP71"/>
    <n v="100"/>
    <n v="0"/>
    <s v="ร้านที่2"/>
    <s v="จ***ียง อ***คง"/>
    <s v="กำแพงเพชร"/>
    <s v="-"/>
    <s v=""/>
    <s v="27/11/2025 09:24"/>
    <s v="-"/>
    <s v="J&amp;T Express"/>
    <s v="Tiktok"/>
    <s v="tiktok"/>
    <s v=""/>
    <s v="766924510940"/>
    <s v="27/11/2025 09:24"/>
  </r>
  <r>
    <x v="2"/>
    <x v="2"/>
    <n v="33.333333333333336"/>
    <n v="6"/>
    <s v="GCP69"/>
    <n v="200"/>
    <n v="0"/>
    <s v="ร้านที่2"/>
    <s v="พ***รณ ภ***มาศภิญโญ"/>
    <s v="บุรีรัมย์"/>
    <s v="-"/>
    <s v=""/>
    <s v="27/11/2025 09:22"/>
    <s v="-"/>
    <s v="J&amp;T COD"/>
    <s v="Tiktok"/>
    <s v="จ่ายทีหลัง / COD"/>
    <s v=""/>
    <s v="766973301990"/>
    <s v="27/11/2025 09:22"/>
  </r>
  <r>
    <x v="2"/>
    <x v="2"/>
    <n v="33.333333333333336"/>
    <n v="3"/>
    <s v="GCP68"/>
    <n v="100"/>
    <n v="0"/>
    <s v="ร้านที่2"/>
    <s v="ป***าติ อ***แอ"/>
    <s v="ปัตตานี"/>
    <s v="-"/>
    <s v=""/>
    <s v="27/11/2025 09:21"/>
    <s v="-"/>
    <s v="J&amp;T Express"/>
    <s v="Tiktok"/>
    <s v="tiktok"/>
    <s v=""/>
    <s v="766939319930"/>
    <s v="27/11/2025 09:21"/>
  </r>
  <r>
    <x v="3"/>
    <x v="3"/>
    <n v="66.666666666666671"/>
    <n v="3"/>
    <s v="GCP67"/>
    <n v="100"/>
    <n v="0"/>
    <s v="ร้านที่2"/>
    <s v="น***มหวัง จ***ิมมา  9* ม*** บ***องหลวง ต***องหลวง อ***่างแดนดิน"/>
    <s v="เทศบาลนครสกลนคร"/>
    <s v="-"/>
    <s v=""/>
    <s v="27/11/2025 09:20"/>
    <s v="-"/>
    <s v="J&amp;T COD"/>
    <s v="Tiktok"/>
    <s v="จ่ายทีหลัง / COD"/>
    <s v=""/>
    <s v="766976608996"/>
    <s v="27/11/2025 09:20"/>
  </r>
  <r>
    <x v="2"/>
    <x v="2"/>
    <n v="33.333333333333336"/>
    <n v="3"/>
    <s v="GCP65"/>
    <n v="100"/>
    <n v="0"/>
    <s v="ร้านที่2"/>
    <s v="ว***ดา ภ***ิยาชนาภัทร"/>
    <s v="กรุงเทพมหานคร"/>
    <s v="-"/>
    <s v=""/>
    <s v="27/11/2025 09:19"/>
    <s v="-"/>
    <s v="J&amp;T COD"/>
    <s v="Tiktok"/>
    <s v="จ่ายทีหลัง / COD"/>
    <s v=""/>
    <s v="766931413920"/>
    <s v="27/11/2025 09:19"/>
  </r>
  <r>
    <x v="2"/>
    <x v="2"/>
    <n v="33.333333333333336"/>
    <n v="3"/>
    <s v="GCP64"/>
    <n v="100"/>
    <n v="0"/>
    <s v="ร้านที่2"/>
    <s v="ห***งฤทัย  ท***าลี"/>
    <s v="สมุทรสาคร"/>
    <s v="-"/>
    <s v=""/>
    <s v="27/11/2025 09:18"/>
    <s v="-"/>
    <s v="J&amp;T COD"/>
    <s v="Tiktok"/>
    <s v="จ่ายทีหลัง / COD"/>
    <s v=""/>
    <s v="766982416933"/>
    <s v="27/11/2025 09:18"/>
  </r>
  <r>
    <x v="2"/>
    <x v="2"/>
    <n v="33.333333333333336"/>
    <n v="3"/>
    <s v="GCP63"/>
    <n v="100"/>
    <n v="0"/>
    <s v="ร้านที่2"/>
    <s v="ธ***ชา ผ***แผ้ว"/>
    <s v="มหาสารคาม"/>
    <s v="-"/>
    <s v=""/>
    <s v="27/11/2025 09:17"/>
    <s v="-"/>
    <s v="J&amp;T COD"/>
    <s v="Tiktok"/>
    <s v="จ่ายทีหลัง / COD"/>
    <s v=""/>
    <s v="766970817933"/>
    <s v="27/11/2025 09:17"/>
  </r>
  <r>
    <x v="12"/>
    <x v="12"/>
    <n v="139"/>
    <n v="1"/>
    <s v="GCP62"/>
    <n v="178"/>
    <n v="0"/>
    <s v="ร้านที่2"/>
    <s v="ว***รีย์​ ท***ิรัญ"/>
    <s v="สมุทรปราการ"/>
    <s v="-"/>
    <s v=""/>
    <s v="27/11/2025 09:15"/>
    <s v="-"/>
    <s v="J&amp;T COD"/>
    <s v="Tiktok"/>
    <s v="จ่ายทีหลัง / COD"/>
    <s v=""/>
    <s v="766933915963"/>
    <s v="27/11/2025 09:15"/>
  </r>
  <r>
    <x v="11"/>
    <x v="14"/>
    <n v="139"/>
    <n v="1"/>
    <s v="GCP62"/>
    <n v="178"/>
    <n v="0"/>
    <s v="ร้านที่2"/>
    <s v="ว***รีย์​ ท***ิรัญ"/>
    <s v="สมุทรปราการ"/>
    <s v="-"/>
    <s v=""/>
    <s v="27/11/2025 09:15"/>
    <s v="-"/>
    <s v="J&amp;T COD"/>
    <s v="Tiktok"/>
    <s v="จ่ายทีหลัง / COD"/>
    <s v=""/>
    <s v="766933915963"/>
    <s v="27/11/2025 09:15"/>
  </r>
  <r>
    <x v="3"/>
    <x v="3"/>
    <n v="33"/>
    <n v="10"/>
    <s v="GCP61"/>
    <n v="330"/>
    <n v="0"/>
    <s v="ร้านที่2"/>
    <s v="น***ชาวณีย์ ศ***สาคร"/>
    <s v="นครพนม"/>
    <s v="-"/>
    <s v=""/>
    <s v="27/11/2025 09:15"/>
    <s v="-"/>
    <s v="J&amp;T COD"/>
    <s v="Tiktok"/>
    <s v="จ่ายทีหลัง / COD"/>
    <s v=""/>
    <s v="766975318966"/>
    <s v="27/11/2025 09:15"/>
  </r>
  <r>
    <x v="12"/>
    <x v="12"/>
    <n v="139"/>
    <n v="1"/>
    <s v="GCP60"/>
    <n v="178"/>
    <n v="0"/>
    <s v="ร้านที่2"/>
    <s v="ก***นา แ***อย"/>
    <s v="กรุงเทพมหานคร"/>
    <s v="-"/>
    <s v=""/>
    <s v="27/11/2025 09:14"/>
    <s v="-"/>
    <s v="J&amp;T COD"/>
    <s v="Tiktok"/>
    <s v="จ่ายทีหลัง / COD"/>
    <s v=""/>
    <s v="766943316963"/>
    <s v="27/11/2025 09:15"/>
  </r>
  <r>
    <x v="11"/>
    <x v="14"/>
    <n v="139"/>
    <n v="1"/>
    <s v="GCP60"/>
    <n v="178"/>
    <n v="0"/>
    <s v="ร้านที่2"/>
    <s v="ก***นา แ***อย"/>
    <s v="กรุงเทพมหานคร"/>
    <s v="-"/>
    <s v=""/>
    <s v="27/11/2025 09:14"/>
    <s v="-"/>
    <s v="J&amp;T COD"/>
    <s v="Tiktok"/>
    <s v="จ่ายทีหลัง / COD"/>
    <s v=""/>
    <s v="766943316963"/>
    <s v="27/11/2025 09:15"/>
  </r>
  <r>
    <x v="10"/>
    <x v="10"/>
    <n v="139"/>
    <n v="1"/>
    <s v="GCP59"/>
    <n v="89"/>
    <n v="0"/>
    <s v="ร้านที่2"/>
    <s v="ช***ท์ ล***ิ่ว"/>
    <s v="เชียงใหม่"/>
    <s v="-"/>
    <s v=""/>
    <s v="27/11/2025 09:14"/>
    <s v="-"/>
    <s v="Flash Express Thailand COD"/>
    <s v="Tiktok"/>
    <s v="จ่ายทีหลัง / COD"/>
    <s v=""/>
    <s v="THT47042AANAN6Z"/>
    <s v="27/11/2025 09:14"/>
  </r>
  <r>
    <x v="10"/>
    <x v="10"/>
    <n v="139"/>
    <n v="1"/>
    <s v="GCP58"/>
    <n v="178"/>
    <n v="0"/>
    <s v="ร้านที่2"/>
    <s v="ว***รีย์​ ท***ิรัญ"/>
    <s v="สมุทรปราการ"/>
    <s v="-"/>
    <s v=""/>
    <s v="27/11/2025 09:14"/>
    <s v="-"/>
    <s v="J&amp;T COD"/>
    <s v="Tiktok"/>
    <s v="จ่ายทีหลัง / COD"/>
    <s v=""/>
    <s v="766947812956"/>
    <s v="27/11/2025 09:14"/>
  </r>
  <r>
    <x v="0"/>
    <x v="0"/>
    <n v="139"/>
    <n v="1"/>
    <s v="GCP58"/>
    <n v="178"/>
    <n v="0"/>
    <s v="ร้านที่2"/>
    <s v="ว***รีย์​ ท***ิรัญ"/>
    <s v="สมุทรปราการ"/>
    <s v="-"/>
    <s v=""/>
    <s v="27/11/2025 09:14"/>
    <s v="-"/>
    <s v="J&amp;T COD"/>
    <s v="Tiktok"/>
    <s v="จ่ายทีหลัง / COD"/>
    <s v=""/>
    <s v="766947812956"/>
    <s v="27/11/2025 09:14"/>
  </r>
  <r>
    <x v="3"/>
    <x v="3"/>
    <n v="66.666666666666671"/>
    <n v="3"/>
    <s v="GCP56"/>
    <n v="100"/>
    <n v="0"/>
    <s v="ร้านที่2"/>
    <s v="ข***หอม"/>
    <s v="สุรินทร์"/>
    <s v="-"/>
    <s v=""/>
    <s v="27/11/2025 09:12"/>
    <s v="-"/>
    <s v="J&amp;T COD"/>
    <s v="Tiktok"/>
    <s v="จ่ายทีหลัง / COD"/>
    <s v=""/>
    <s v="766966608940"/>
    <s v="27/11/2025 09:12"/>
  </r>
  <r>
    <x v="3"/>
    <x v="3"/>
    <n v="66.666666666666671"/>
    <n v="3"/>
    <s v="GCP54"/>
    <n v="100"/>
    <n v="0"/>
    <s v="ร้านที่2"/>
    <s v="อ***ตย์ ส***มาตย์"/>
    <s v="ขอนแก่น"/>
    <s v="-"/>
    <s v=""/>
    <s v="27/11/2025 09:11"/>
    <s v="-"/>
    <s v="J&amp;T COD"/>
    <s v="Tiktok"/>
    <s v="จ่ายทีหลัง / COD"/>
    <s v=""/>
    <s v="766986809956"/>
    <s v="27/11/2025 09:11"/>
  </r>
  <r>
    <x v="6"/>
    <x v="6"/>
    <n v="66.666666666666671"/>
    <n v="3"/>
    <s v="GCP53"/>
    <n v="101"/>
    <n v="1"/>
    <s v="ร้านที่2"/>
    <s v="ธ***ล เ***เนตร"/>
    <s v="นครสวรรค์"/>
    <s v="-"/>
    <s v=""/>
    <s v="27/11/2025 09:10"/>
    <s v="-"/>
    <s v="J&amp;T COD"/>
    <s v="Tiktok"/>
    <s v="จ่ายทีหลัง / COD"/>
    <s v=""/>
    <s v="766946521935"/>
    <s v="27/11/2025 09:10"/>
  </r>
  <r>
    <x v="3"/>
    <x v="3"/>
    <n v="66.666666666666671"/>
    <n v="6"/>
    <s v="GCP52"/>
    <n v="200"/>
    <n v="0"/>
    <s v="ร้านที่2"/>
    <s v="ภ***ปภา ม***ภัคเลิศ"/>
    <s v="นครพนม"/>
    <s v="-"/>
    <s v=""/>
    <s v="27/11/2025 09:10"/>
    <s v="-"/>
    <s v="J&amp;T COD"/>
    <s v="Tiktok"/>
    <s v="จ่ายทีหลัง / COD"/>
    <s v=""/>
    <s v="766954213955"/>
    <s v="27/11/2025 09:10"/>
  </r>
  <r>
    <x v="6"/>
    <x v="6"/>
    <n v="66.666666666666671"/>
    <n v="3"/>
    <s v="GCP51"/>
    <n v="100"/>
    <n v="0"/>
    <s v="ร้านที่2"/>
    <s v="อ***ย พ***ไพโรจน์"/>
    <s v="ชลบุรี"/>
    <s v="-"/>
    <s v=""/>
    <s v="27/11/2025 09:09"/>
    <s v="-"/>
    <s v="J&amp;T Express"/>
    <s v="Tiktok"/>
    <s v="tiktok"/>
    <s v=""/>
    <s v="766955222924"/>
    <s v="27/11/2025 09:08"/>
  </r>
  <r>
    <x v="6"/>
    <x v="6"/>
    <n v="66.666666666666671"/>
    <n v="3"/>
    <s v="GCP50"/>
    <n v="100"/>
    <n v="0"/>
    <s v="ร้านที่2"/>
    <s v="อ***ย์"/>
    <s v="เชียงใหม่"/>
    <s v="-"/>
    <s v=""/>
    <s v="27/11/2025 09:08"/>
    <s v="-"/>
    <s v="J&amp;T COD"/>
    <s v="Tiktok"/>
    <s v="จ่ายทีหลัง / COD"/>
    <s v=""/>
    <s v="766987722933"/>
    <s v="27/11/2025 09:08"/>
  </r>
  <r>
    <x v="3"/>
    <x v="3"/>
    <n v="66.666666666666671"/>
    <n v="3"/>
    <s v="GCP49"/>
    <n v="100"/>
    <n v="0"/>
    <s v="ร้านที่2"/>
    <s v="น*** ด***ชยกุล"/>
    <s v="กรุงเทพฯ"/>
    <s v="-"/>
    <s v=""/>
    <s v="27/11/2025 09:06"/>
    <s v="-"/>
    <s v="J&amp;T COD"/>
    <s v="Tiktok"/>
    <s v="จ่ายทีหลัง / COD"/>
    <s v=""/>
    <s v="766941600946"/>
    <s v="27/11/2025 09:06"/>
  </r>
  <r>
    <x v="11"/>
    <x v="14"/>
    <n v="139"/>
    <n v="1"/>
    <s v="GCP48"/>
    <n v="108.99"/>
    <n v="0"/>
    <s v="ร้านที่2"/>
    <s v="ส***รัตน์ ว***ะไชย"/>
    <s v="ร้อยเอ็ด"/>
    <s v="-"/>
    <s v=""/>
    <s v="27/11/2025 09:04"/>
    <s v="-"/>
    <s v="J&amp;T COD"/>
    <s v="Tiktok"/>
    <s v="จ่ายทีหลัง / COD"/>
    <s v=""/>
    <s v="766938819964"/>
    <s v="27/11/2025 09:04"/>
  </r>
  <r>
    <x v="10"/>
    <x v="10"/>
    <n v="139"/>
    <n v="1"/>
    <s v="GCP47"/>
    <n v="89"/>
    <n v="0"/>
    <s v="ร้านที่2"/>
    <s v="เ*** เ***อเมือง"/>
    <s v="เทศบาลนครเชียงใหม่"/>
    <s v="-"/>
    <s v=""/>
    <s v="27/11/2025 09:00"/>
    <s v="-"/>
    <s v="J&amp;T COD"/>
    <s v="Tiktok"/>
    <s v="จ่ายทีหลัง / COD"/>
    <s v=""/>
    <s v="766974718985"/>
    <s v="27/11/2025 09:00"/>
  </r>
  <r>
    <x v="0"/>
    <x v="0"/>
    <n v="139"/>
    <n v="1"/>
    <s v="GCP46"/>
    <n v="89"/>
    <n v="0"/>
    <s v="ร้านที่2"/>
    <s v="พ***พัทธรา"/>
    <s v="นครศรีธรรมราช"/>
    <s v="-"/>
    <s v=""/>
    <s v="27/11/2025 08:59"/>
    <s v="-"/>
    <s v="J&amp;T COD"/>
    <s v="Tiktok"/>
    <s v="จ่ายทีหลัง / COD"/>
    <s v=""/>
    <s v="766924315975"/>
    <s v="27/11/2025 08:59"/>
  </r>
  <r>
    <x v="11"/>
    <x v="14"/>
    <n v="139"/>
    <n v="1"/>
    <s v="GCP45"/>
    <n v="89"/>
    <n v="0"/>
    <s v="ร้านที่2"/>
    <s v="ช***มา ด***ันทร์"/>
    <s v="นนทบุรี"/>
    <s v="-"/>
    <s v=""/>
    <s v="27/11/2025 08:58"/>
    <s v="-"/>
    <s v="Flash Express Thailand COD"/>
    <s v="Tiktok"/>
    <s v="จ่ายทีหลัง / COD"/>
    <s v=""/>
    <s v="THT03012ACDM53Z"/>
    <s v="27/11/2025 08:58"/>
  </r>
  <r>
    <x v="0"/>
    <x v="0"/>
    <n v="139"/>
    <n v="1"/>
    <s v="GCP44"/>
    <n v="89"/>
    <n v="0"/>
    <s v="ร้านที่2"/>
    <s v="ป***นุช  อ***่วย"/>
    <s v="อ่างทอง"/>
    <s v="-"/>
    <s v=""/>
    <s v="27/11/2025 08:58"/>
    <s v="-"/>
    <s v="J&amp;T COD"/>
    <s v="Tiktok"/>
    <s v="จ่ายทีหลัง / COD"/>
    <s v=""/>
    <s v="767079823425"/>
    <s v="27/11/2025 08:58"/>
  </r>
  <r>
    <x v="0"/>
    <x v="0"/>
    <n v="139"/>
    <n v="1"/>
    <s v="GCP43"/>
    <n v="89"/>
    <n v="0"/>
    <s v="ร้านที่2"/>
    <s v="ธ***อร แ***๊วย"/>
    <s v="ชลบุรี"/>
    <s v="-"/>
    <s v=""/>
    <s v="27/11/2025 08:58"/>
    <s v="-"/>
    <s v="J&amp;T COD"/>
    <s v="Tiktok"/>
    <s v="จ่ายทีหลัง / COD"/>
    <s v=""/>
    <s v="767087314486"/>
    <s v="27/11/2025 08:58"/>
  </r>
  <r>
    <x v="11"/>
    <x v="14"/>
    <n v="139"/>
    <n v="1"/>
    <s v="GCP42"/>
    <n v="178"/>
    <n v="0"/>
    <s v="ร้านที่2"/>
    <s v="ล***าวัลย์  ส***ิศรี"/>
    <s v="ชลบุรี"/>
    <s v="-"/>
    <s v=""/>
    <s v="27/11/2025 08:57"/>
    <s v="-"/>
    <s v="J&amp;T COD"/>
    <s v="Tiktok"/>
    <s v="จ่ายทีหลัง / COD"/>
    <s v=""/>
    <s v="766988818956"/>
    <s v="27/11/2025 08:57"/>
  </r>
  <r>
    <x v="0"/>
    <x v="0"/>
    <n v="139"/>
    <n v="1"/>
    <s v="GCP42"/>
    <n v="178"/>
    <n v="0"/>
    <s v="ร้านที่2"/>
    <s v="ล***าวัลย์  ส***ิศรี"/>
    <s v="ชลบุรี"/>
    <s v="-"/>
    <s v=""/>
    <s v="27/11/2025 08:57"/>
    <s v="-"/>
    <s v="J&amp;T COD"/>
    <s v="Tiktok"/>
    <s v="จ่ายทีหลัง / COD"/>
    <s v=""/>
    <s v="766988818956"/>
    <s v="27/11/2025 08:57"/>
  </r>
  <r>
    <x v="6"/>
    <x v="6"/>
    <n v="66.666666666666671"/>
    <n v="3"/>
    <s v="GCP41"/>
    <n v="100"/>
    <n v="0"/>
    <s v="ร้านที่2"/>
    <s v="พ***มล  ส***คตร"/>
    <s v="ชลบุรี"/>
    <s v="-"/>
    <s v=""/>
    <s v="27/11/2025 08:57"/>
    <s v="-"/>
    <s v="J&amp;T COD"/>
    <s v="Tiktok"/>
    <s v="จ่ายทีหลัง / COD"/>
    <s v=""/>
    <s v="766958623922"/>
    <s v="27/11/2025 08:57"/>
  </r>
  <r>
    <x v="1"/>
    <x v="1"/>
    <n v="66.333333333333329"/>
    <n v="3"/>
    <s v="GCP39"/>
    <n v="164.08"/>
    <n v="7.5"/>
    <s v="ร้านที่3"/>
    <s v="ยุวพักตร์สริน ยอดอ่อน"/>
    <s v="51/348หมู่บ้านรินทร์ทองซอย3_x000a__x000a_ลำลูกกา/ Lam Luk Kaปทุมธานี/ Pathum Thani_x000a_12130"/>
    <s v="12130"/>
    <s v="660959498262"/>
    <s v="27/11/2025 08:57"/>
    <s v="-"/>
    <s v="Kerry_dropoff"/>
    <s v="Lazada"/>
    <s v="lazada"/>
    <s v=""/>
    <s v="LEXPU0632581748"/>
    <s v="27/11/2025 08:56"/>
  </r>
  <r>
    <x v="12"/>
    <x v="12"/>
    <n v="139"/>
    <n v="1"/>
    <s v="GCP38"/>
    <n v="89"/>
    <n v="0"/>
    <s v="ร้านที่2"/>
    <s v="ป***นุช  อ***่วย"/>
    <s v="อ่างทอง"/>
    <s v="-"/>
    <s v=""/>
    <s v="27/11/2025 08:56"/>
    <s v="-"/>
    <s v="J&amp;T COD"/>
    <s v="Tiktok"/>
    <s v="จ่ายทีหลัง / COD"/>
    <s v=""/>
    <s v="766928412961"/>
    <s v="27/11/2025 08:56"/>
  </r>
  <r>
    <x v="11"/>
    <x v="14"/>
    <n v="139"/>
    <n v="1"/>
    <s v="GCP37"/>
    <n v="89"/>
    <n v="0"/>
    <s v="ร้านที่2"/>
    <s v="พ***ากัญญ์ ส***รณรัตน์"/>
    <s v="กรุงเทพมหานคร"/>
    <s v="-"/>
    <s v=""/>
    <s v="27/11/2025 08:56"/>
    <s v="-"/>
    <s v="J&amp;T Express"/>
    <s v="Tiktok"/>
    <s v="tiktok"/>
    <s v=""/>
    <s v="766991013972"/>
    <s v="27/11/2025 08:56"/>
  </r>
  <r>
    <x v="0"/>
    <x v="0"/>
    <n v="139"/>
    <n v="1"/>
    <s v="GCP36"/>
    <n v="89"/>
    <n v="0"/>
    <s v="ร้านที่2"/>
    <s v="น***ภัทร  พ***ัสดิ์"/>
    <s v="สุราษฎร์ธานี"/>
    <s v="-"/>
    <s v=""/>
    <s v="27/11/2025 08:56"/>
    <s v="-"/>
    <s v="J&amp;T COD"/>
    <s v="Tiktok"/>
    <s v="จ่ายทีหลัง / COD"/>
    <s v=""/>
    <s v="767016026420"/>
    <s v="27/11/2025 08:56"/>
  </r>
  <r>
    <x v="0"/>
    <x v="0"/>
    <n v="139"/>
    <n v="1"/>
    <s v="GCP35"/>
    <n v="89"/>
    <n v="0"/>
    <s v="ร้านที่2"/>
    <s v="เ***มศรี เ***ขำ"/>
    <s v="ปทุมธานี"/>
    <s v="-"/>
    <s v=""/>
    <s v="27/11/2025 08:56"/>
    <s v="-"/>
    <s v="J&amp;T Express"/>
    <s v="Tiktok"/>
    <s v="tiktok"/>
    <s v=""/>
    <s v="767060912494"/>
    <s v="27/11/2025 08:56"/>
  </r>
  <r>
    <x v="3"/>
    <x v="3"/>
    <n v="66.666666666666671"/>
    <n v="3"/>
    <s v="GCP34"/>
    <n v="135"/>
    <n v="35"/>
    <s v="ร้านที่2"/>
    <s v="ว***ี"/>
    <s v="สมุทรปราการ"/>
    <s v="-"/>
    <s v=""/>
    <s v="27/11/2025 08:52"/>
    <s v="-"/>
    <s v="J&amp;T COD"/>
    <s v="Tiktok"/>
    <s v="จ่ายทีหลัง / COD"/>
    <s v=""/>
    <s v="766947108970"/>
    <s v="27/11/2025 08:52"/>
  </r>
  <r>
    <x v="3"/>
    <x v="3"/>
    <n v="66.666666666666671"/>
    <n v="3"/>
    <s v="GCP33"/>
    <n v="100"/>
    <n v="0"/>
    <s v="ร้านที่2"/>
    <s v="T** K***"/>
    <s v="Bangkok"/>
    <s v="-"/>
    <s v=""/>
    <s v="27/11/2025 08:51"/>
    <s v="-"/>
    <s v="J&amp;T COD"/>
    <s v="Tiktok"/>
    <s v="จ่ายทีหลัง / COD"/>
    <s v=""/>
    <s v="766995603964"/>
    <s v="27/11/2025 08:51"/>
  </r>
  <r>
    <x v="6"/>
    <x v="6"/>
    <n v="66.666666666666671"/>
    <n v="3"/>
    <s v="GCP32"/>
    <n v="107"/>
    <n v="7"/>
    <s v="ร้านที่2"/>
    <s v="J***y A***din"/>
    <s v="สมุทรปราการ"/>
    <s v="-"/>
    <s v=""/>
    <s v="27/11/2025 08:50"/>
    <s v="-"/>
    <s v="J&amp;T COD"/>
    <s v="Tiktok"/>
    <s v="จ่ายทีหลัง / COD"/>
    <s v=""/>
    <s v="766973827922"/>
    <s v="27/11/2025 08:50"/>
  </r>
  <r>
    <x v="3"/>
    <x v="3"/>
    <n v="66.666666666666671"/>
    <n v="3"/>
    <s v="GCP31"/>
    <n v="100"/>
    <n v="0"/>
    <s v="ร้านที่2"/>
    <s v="ส***พร บ***นัก"/>
    <s v="ประจวบคีรีขันธ์"/>
    <s v="-"/>
    <s v=""/>
    <s v="27/11/2025 08:49"/>
    <s v="-"/>
    <s v="J&amp;T COD"/>
    <s v="Tiktok"/>
    <s v="จ่ายทีหลัง / COD"/>
    <s v=""/>
    <s v="766995407964"/>
    <s v="27/11/2025 08:49"/>
  </r>
  <r>
    <x v="3"/>
    <x v="3"/>
    <n v="66.666666666666671"/>
    <n v="3"/>
    <s v="GCP30"/>
    <n v="100"/>
    <n v="0"/>
    <s v="ร้านที่2"/>
    <s v="เ***ี่"/>
    <s v="นครปฐม"/>
    <s v="-"/>
    <s v=""/>
    <s v="27/11/2025 08:47"/>
    <s v="-"/>
    <s v="J&amp;T COD"/>
    <s v="Tiktok"/>
    <s v="จ่ายทีหลัง / COD"/>
    <s v=""/>
    <s v="766961508983"/>
    <s v="27/11/2025 08:47"/>
  </r>
  <r>
    <x v="2"/>
    <x v="2"/>
    <n v="33.333333333333336"/>
    <n v="3"/>
    <s v="GCP29"/>
    <n v="100"/>
    <n v="0"/>
    <s v="ร้านที่2"/>
    <s v="ส***ตณา ท***าร"/>
    <s v="ฉะเชิงเทรา"/>
    <s v="-"/>
    <s v=""/>
    <s v="27/11/2025 08:47"/>
    <s v="-"/>
    <s v="J&amp;T COD"/>
    <s v="Tiktok"/>
    <s v="จ่ายทีหลัง / COD"/>
    <s v=""/>
    <s v="766959403000"/>
    <s v="27/11/2025 08:47"/>
  </r>
  <r>
    <x v="6"/>
    <x v="6"/>
    <n v="66.666666666666671"/>
    <n v="6"/>
    <s v="GCP28"/>
    <n v="840"/>
    <n v="0"/>
    <s v="ร้านที่2"/>
    <s v="น***าวพัชรินทร์ ใ***ญ"/>
    <s v="ตาก"/>
    <s v="-"/>
    <s v=""/>
    <s v="27/11/2025 08:46"/>
    <s v="-"/>
    <s v="Flash Express Thailand COD"/>
    <s v="Tiktok"/>
    <s v="จ่ายทีหลัง / COD"/>
    <s v=""/>
    <s v="THT59082AAQG60Z"/>
    <s v="27/11/2025 08:46"/>
  </r>
  <r>
    <x v="3"/>
    <x v="3"/>
    <n v="66.666666666666671"/>
    <n v="6"/>
    <s v="GCP28"/>
    <n v="840"/>
    <n v="0"/>
    <s v="ร้านที่2"/>
    <s v="น***าวพัชรินทร์ ใ***ญ"/>
    <s v="ตาก"/>
    <s v="-"/>
    <s v=""/>
    <s v="27/11/2025 08:46"/>
    <s v="-"/>
    <s v="Flash Express Thailand COD"/>
    <s v="Tiktok"/>
    <s v="จ่ายทีหลัง / COD"/>
    <s v=""/>
    <s v="THT59082AAQG60Z"/>
    <s v="27/11/2025 08:46"/>
  </r>
  <r>
    <x v="2"/>
    <x v="2"/>
    <n v="33.333333333333336"/>
    <n v="6"/>
    <s v="GCP28"/>
    <n v="840"/>
    <n v="0"/>
    <s v="ร้านที่2"/>
    <s v="น***าวพัชรินทร์ ใ***ญ"/>
    <s v="ตาก"/>
    <s v="-"/>
    <s v=""/>
    <s v="27/11/2025 08:46"/>
    <s v="-"/>
    <s v="Flash Express Thailand COD"/>
    <s v="Tiktok"/>
    <s v="จ่ายทีหลัง / COD"/>
    <s v=""/>
    <s v="THT59082AAQG60Z"/>
    <s v="27/11/2025 08:46"/>
  </r>
  <r>
    <x v="14"/>
    <x v="16"/>
    <n v="33.333333333333336"/>
    <n v="6"/>
    <s v="GCP28"/>
    <n v="840"/>
    <n v="0"/>
    <s v="ร้านที่2"/>
    <s v="น***าวพัชรินทร์ ใ***ญ"/>
    <s v="ตาก"/>
    <s v="-"/>
    <s v=""/>
    <s v="27/11/2025 08:46"/>
    <s v="-"/>
    <s v="Flash Express Thailand COD"/>
    <s v="Tiktok"/>
    <s v="จ่ายทีหลัง / COD"/>
    <s v=""/>
    <s v="THT59082AAQG60Z"/>
    <s v="27/11/2025 08:46"/>
  </r>
  <r>
    <x v="3"/>
    <x v="3"/>
    <n v="66.666666666666671"/>
    <n v="3"/>
    <s v="GCP27"/>
    <n v="100"/>
    <n v="0"/>
    <s v="ร้านที่2"/>
    <s v="น***ุลี ข***ก้ว"/>
    <s v="เลย"/>
    <s v="-"/>
    <s v=""/>
    <s v="27/11/2025 08:45"/>
    <s v="-"/>
    <s v="J&amp;T COD"/>
    <s v="Tiktok"/>
    <s v="จ่ายทีหลัง / COD"/>
    <s v=""/>
    <s v="766986502984"/>
    <s v="27/11/2025 08:45"/>
  </r>
  <r>
    <x v="3"/>
    <x v="3"/>
    <n v="66.666666666666671"/>
    <n v="3"/>
    <s v="GCP26"/>
    <n v="100"/>
    <n v="0"/>
    <s v="ร้านที่2"/>
    <s v="ศ***ักษณ์"/>
    <s v="ขอนแก่น"/>
    <s v="-"/>
    <s v=""/>
    <s v="27/11/2025 08:44"/>
    <s v="-"/>
    <s v="J&amp;T COD"/>
    <s v="Tiktok"/>
    <s v="จ่ายทีหลัง / COD"/>
    <s v=""/>
    <s v="766917106966"/>
    <s v="27/11/2025 08:44"/>
  </r>
  <r>
    <x v="6"/>
    <x v="6"/>
    <n v="66.666666666666671"/>
    <n v="6"/>
    <s v="GCP25"/>
    <n v="200"/>
    <n v="0"/>
    <s v="ร้านที่2"/>
    <s v="น***ลิวรรณ์  ล***รื่อง"/>
    <s v="หนองคาย"/>
    <s v="-"/>
    <s v=""/>
    <s v="27/11/2025 08:43"/>
    <s v="-"/>
    <s v="J&amp;T COD"/>
    <s v="Tiktok"/>
    <s v="จ่ายทีหลัง / COD"/>
    <s v=""/>
    <s v="766929115993"/>
    <s v="27/11/2025 08:43"/>
  </r>
  <r>
    <x v="2"/>
    <x v="2"/>
    <n v="33.333333333333336"/>
    <n v="3"/>
    <s v="GCP24"/>
    <n v="100"/>
    <n v="0"/>
    <s v="ร้านที่2"/>
    <s v="ข***ตา ท***าพ"/>
    <s v="ศรีสะเกษ"/>
    <s v="-"/>
    <s v=""/>
    <s v="27/11/2025 08:42"/>
    <s v="-"/>
    <s v="J&amp;T COD"/>
    <s v="Tiktok"/>
    <s v="จ่ายทีหลัง / COD"/>
    <s v=""/>
    <s v="766941715923"/>
    <s v="27/11/2025 08:42"/>
  </r>
  <r>
    <x v="2"/>
    <x v="2"/>
    <n v="33.333333333333336"/>
    <n v="3"/>
    <s v="GCP23"/>
    <n v="100"/>
    <n v="0"/>
    <s v="ร้านที่2"/>
    <s v="บ***ร พ***องดี"/>
    <s v="ปทุมธานี"/>
    <s v="-"/>
    <s v=""/>
    <s v="27/11/2025 08:40"/>
    <s v="-"/>
    <s v="J&amp;T Express"/>
    <s v="Tiktok"/>
    <s v="tiktok"/>
    <s v=""/>
    <s v="766904319941"/>
    <s v="27/11/2025 08:41"/>
  </r>
  <r>
    <x v="2"/>
    <x v="2"/>
    <n v="33.333333333333336"/>
    <n v="3"/>
    <s v="GCP22"/>
    <n v="100"/>
    <n v="0"/>
    <s v="ร้านที่2"/>
    <s v="K***ยด์"/>
    <s v="ชัยภูมิ"/>
    <s v="-"/>
    <s v=""/>
    <s v="27/11/2025 08:40"/>
    <s v="-"/>
    <s v="Flash Express Thailand COD"/>
    <s v="Tiktok"/>
    <s v="จ่ายทีหลัง / COD"/>
    <s v="ฝอยทอง เนยนม กล้วยหอมมะพร้าวเผา"/>
    <s v="THT33022AAN8U6Z"/>
    <s v="27/11/2025 08:40"/>
  </r>
  <r>
    <x v="15"/>
    <x v="17"/>
    <n v="12"/>
    <n v="20"/>
    <s v="GCP21"/>
    <n v="299.99"/>
    <n v="0"/>
    <s v="ร้านที่2"/>
    <s v="อ***กรณ์ เ***์เสนา"/>
    <s v="ระยอง"/>
    <s v="-"/>
    <s v=""/>
    <s v="27/11/2025 08:39"/>
    <s v="-"/>
    <s v="J&amp;T Express"/>
    <s v="Tiktok"/>
    <s v="tiktok"/>
    <s v=""/>
    <s v="766953210951"/>
    <s v="27/11/2025 08:39"/>
  </r>
  <r>
    <x v="3"/>
    <x v="3"/>
    <n v="66.666666666666671"/>
    <n v="3"/>
    <s v="GCP20"/>
    <n v="100"/>
    <n v="0"/>
    <s v="ร้านที่2"/>
    <s v="ส***ียรติ ม***กุล"/>
    <s v="บุรีรัมย์"/>
    <s v="-"/>
    <s v=""/>
    <s v="27/11/2025 08:38"/>
    <s v="-"/>
    <s v="Flash Express Thailand COD"/>
    <s v="Tiktok"/>
    <s v="จ่ายทีหลัง / COD"/>
    <s v=""/>
    <s v="THT28042ACFD09Z"/>
    <s v="27/11/2025 08:38"/>
  </r>
  <r>
    <x v="2"/>
    <x v="2"/>
    <n v="33.333333333333336"/>
    <n v="3"/>
    <s v="GCP19"/>
    <n v="100"/>
    <n v="0"/>
    <s v="ร้านที่2"/>
    <s v="ภ***นี ช***รรณโชติ"/>
    <s v="ปทุมธานี"/>
    <s v="-"/>
    <s v=""/>
    <s v="27/11/2025 08:29"/>
    <s v="-"/>
    <s v="J&amp;T COD"/>
    <s v="Tiktok"/>
    <s v="จ่ายทีหลัง / COD"/>
    <s v=""/>
    <s v="766956518930"/>
    <s v="27/11/2025 08:29"/>
  </r>
  <r>
    <x v="10"/>
    <x v="10"/>
    <n v="139"/>
    <n v="1"/>
    <s v="GCP18"/>
    <n v="238.09"/>
    <n v="26"/>
    <s v="ร้านที่1"/>
    <s v="เสาวลักษณ์  ซำกลาง"/>
    <s v="โรงสี ชม ดอนตำแย 617 หมู่ 5 ตำบล หนองหัวฟาน_x000a__x000a_ขามสะแกแสง/ Kham Sakaesaengนครราชสีมา/ Nakhon Ratchasima_x000a_30290"/>
    <s v="30290"/>
    <s v="660621956210"/>
    <s v="27/11/2025 08:22"/>
    <s v="-"/>
    <s v="Kerry_dropoff"/>
    <s v="Lazada"/>
    <s v="lazada"/>
    <s v=""/>
    <s v="TH271181QCPJ7F"/>
    <s v="27/11/2025 08:22"/>
  </r>
  <r>
    <x v="12"/>
    <x v="12"/>
    <n v="139"/>
    <n v="1"/>
    <s v="GCP18"/>
    <n v="238.09"/>
    <n v="26"/>
    <s v="ร้านที่1"/>
    <s v="เสาวลักษณ์  ซำกลาง"/>
    <s v="โรงสี ชม ดอนตำแย 617 หมู่ 5 ตำบล หนองหัวฟาน_x000a__x000a_ขามสะแกแสง/ Kham Sakaesaengนครราชสีมา/ Nakhon Ratchasima_x000a_30290"/>
    <s v="30290"/>
    <s v="660621956210"/>
    <s v="27/11/2025 08:22"/>
    <s v="-"/>
    <s v="Kerry_dropoff"/>
    <s v="Lazada"/>
    <s v="lazada"/>
    <s v=""/>
    <s v="TH271181QCPJ7F"/>
    <s v="27/11/2025 08:22"/>
  </r>
  <r>
    <x v="11"/>
    <x v="14"/>
    <n v="139"/>
    <n v="1"/>
    <s v="GCP18"/>
    <n v="238.09"/>
    <n v="26"/>
    <s v="ร้านที่1"/>
    <s v="เสาวลักษณ์  ซำกลาง"/>
    <s v="โรงสี ชม ดอนตำแย 617 หมู่ 5 ตำบล หนองหัวฟาน_x000a__x000a_ขามสะแกแสง/ Kham Sakaesaengนครราชสีมา/ Nakhon Ratchasima_x000a_30290"/>
    <s v="30290"/>
    <s v="660621956210"/>
    <s v="27/11/2025 08:22"/>
    <s v="-"/>
    <s v="Kerry_dropoff"/>
    <s v="Lazada"/>
    <s v="lazada"/>
    <s v=""/>
    <s v="TH271181QCPJ7F"/>
    <s v="27/11/2025 08:22"/>
  </r>
  <r>
    <x v="0"/>
    <x v="0"/>
    <n v="139"/>
    <n v="1"/>
    <s v="GCP18"/>
    <n v="238.09"/>
    <n v="26"/>
    <s v="ร้านที่1"/>
    <s v="เสาวลักษณ์  ซำกลาง"/>
    <s v="โรงสี ชม ดอนตำแย 617 หมู่ 5 ตำบล หนองหัวฟาน_x000a__x000a_ขามสะแกแสง/ Kham Sakaesaengนครราชสีมา/ Nakhon Ratchasima_x000a_30290"/>
    <s v="30290"/>
    <s v="660621956210"/>
    <s v="27/11/2025 08:22"/>
    <s v="-"/>
    <s v="Kerry_dropoff"/>
    <s v="Lazada"/>
    <s v="lazada"/>
    <s v=""/>
    <s v="TH271181QCPJ7F"/>
    <s v="27/11/2025 08:22"/>
  </r>
  <r>
    <x v="6"/>
    <x v="6"/>
    <n v="66.666666666666671"/>
    <n v="3"/>
    <s v="GCP17"/>
    <n v="100"/>
    <n v="0"/>
    <s v="ร้านที่2"/>
    <s v="อ***รา ป***โก"/>
    <s v="ฉะเชิงเทรา"/>
    <s v="-"/>
    <s v=""/>
    <s v="27/11/2025 08:21"/>
    <s v="-"/>
    <s v="J&amp;T COD"/>
    <s v="Tiktok"/>
    <s v="จ่ายทีหลัง / COD"/>
    <s v=""/>
    <s v="766980123910"/>
    <s v="27/11/2025 08:21"/>
  </r>
  <r>
    <x v="8"/>
    <x v="8"/>
    <n v="40"/>
    <n v="1"/>
    <s v="GCP16"/>
    <n v="164"/>
    <n v="0"/>
    <s v="ร้านที่1"/>
    <s v="ร******ง"/>
    <s v="******ำบลแม่กลอง อำเภอเมืองสมุทรสงคราม จังหวัดสมุทรสงคราม 75000"/>
    <s v="75000"/>
    <s v="89"/>
    <s v="27/11/2025 08:13"/>
    <s v="-"/>
    <s v="SPX Express"/>
    <s v="Shopee"/>
    <s v="shopee"/>
    <s v=""/>
    <s v="TH2538958540341"/>
    <s v="27/11/2025 08:10"/>
  </r>
  <r>
    <x v="8"/>
    <x v="8"/>
    <n v="36"/>
    <n v="4"/>
    <s v="GCP16"/>
    <n v="164"/>
    <n v="0"/>
    <s v="ร้านที่1"/>
    <s v="ร******ง"/>
    <s v="******ำบลแม่กลอง อำเภอเมืองสมุทรสงคราม จังหวัดสมุทรสงคราม 75000"/>
    <s v="75000"/>
    <s v="89"/>
    <s v="27/11/2025 08:13"/>
    <s v="-"/>
    <s v="SPX Express"/>
    <s v="Shopee"/>
    <s v="shopee"/>
    <s v=""/>
    <s v="TH2538958540341"/>
    <s v="27/11/2025 08:10"/>
  </r>
  <r>
    <x v="2"/>
    <x v="2"/>
    <n v="33.333333333333336"/>
    <n v="3"/>
    <s v="GCP15"/>
    <n v="100"/>
    <n v="0"/>
    <s v="ร้านที่2"/>
    <s v="อ***ัตน์"/>
    <s v="นครสวรรค์"/>
    <s v="-"/>
    <s v=""/>
    <s v="27/11/2025 08:09"/>
    <s v="-"/>
    <s v="J&amp;T COD"/>
    <s v="Tiktok"/>
    <s v="จ่ายทีหลัง / COD"/>
    <s v=""/>
    <s v="766994115930"/>
    <s v="27/11/2025 08:09"/>
  </r>
  <r>
    <x v="3"/>
    <x v="3"/>
    <n v="66.666666666666671"/>
    <n v="3"/>
    <s v="GCP14"/>
    <n v="100"/>
    <n v="0"/>
    <s v="ร้านที่2"/>
    <s v="น***นภัสชญา น**"/>
    <s v="พิษณุโลก"/>
    <s v="-"/>
    <s v=""/>
    <s v="27/11/2025 07:58"/>
    <s v="-"/>
    <s v="J&amp;T COD"/>
    <s v="Tiktok"/>
    <s v="จ่ายทีหลัง / COD"/>
    <s v=""/>
    <s v="766949209935"/>
    <s v="27/11/2025 07:58"/>
  </r>
  <r>
    <x v="0"/>
    <x v="0"/>
    <n v="139"/>
    <n v="1"/>
    <s v="GCP13"/>
    <n v="108.99"/>
    <n v="0"/>
    <s v="ร้านที่2"/>
    <s v="ส***จน์ ส***งศรี"/>
    <s v="นนทบุรี"/>
    <s v="-"/>
    <s v=""/>
    <s v="27/11/2025 07:46"/>
    <s v="-"/>
    <s v="J&amp;T COD"/>
    <s v="Tiktok"/>
    <s v="จ่ายทีหลัง / COD"/>
    <s v=""/>
    <s v="766945716972"/>
    <s v="27/11/2025 07:46"/>
  </r>
  <r>
    <x v="11"/>
    <x v="11"/>
    <n v="64.02"/>
    <n v="1"/>
    <s v="GCP12"/>
    <n v="282.08999999999997"/>
    <n v="26"/>
    <s v="ร้านที่1"/>
    <s v="น.ส.สุพัตรา ปานลักษณ์"/>
    <s v="10 ม.6 ถ.ปู่เจ้าสมิงพราย ต.สำโรงใต้ 10 ม.6 ถ.ปู่เจ้าสมิงพราย, ต.สำโรงใต้· สำโรงเหนือ_x000a__x000a_เมืองสมุทรปราการ/ Mueang Samut Prakanสมุทรปราการ/ Samut Prakan_x000a_10270"/>
    <s v="10270"/>
    <s v="660933595818"/>
    <s v="27/11/2025 07:41"/>
    <s v="-"/>
    <s v="Kerry_dropoff"/>
    <s v="Lazada"/>
    <s v="lazada"/>
    <s v=""/>
    <s v="LEXPU0632550471"/>
    <s v="27/11/2025 07:41"/>
  </r>
  <r>
    <x v="12"/>
    <x v="11"/>
    <n v="64.02"/>
    <n v="1"/>
    <s v="GCP12"/>
    <n v="282.08999999999997"/>
    <n v="26"/>
    <s v="ร้านที่1"/>
    <s v="น.ส.สุพัตรา ปานลักษณ์"/>
    <s v="10 ม.6 ถ.ปู่เจ้าสมิงพราย ต.สำโรงใต้ 10 ม.6 ถ.ปู่เจ้าสมิงพราย, ต.สำโรงใต้· สำโรงเหนือ_x000a__x000a_เมืองสมุทรปราการ/ Mueang Samut Prakanสมุทรปราการ/ Samut Prakan_x000a_10270"/>
    <s v="10270"/>
    <s v="660933595818"/>
    <s v="27/11/2025 07:41"/>
    <s v="-"/>
    <s v="Kerry_dropoff"/>
    <s v="Lazada"/>
    <s v="lazada"/>
    <s v=""/>
    <s v="LEXPU0632550471"/>
    <s v="27/11/2025 07:41"/>
  </r>
  <r>
    <x v="12"/>
    <x v="11"/>
    <n v="64.03"/>
    <n v="1"/>
    <s v="GCP12"/>
    <n v="282.08999999999997"/>
    <n v="26"/>
    <s v="ร้านที่1"/>
    <s v="น.ส.สุพัตรา ปานลักษณ์"/>
    <s v="10 ม.6 ถ.ปู่เจ้าสมิงพราย ต.สำโรงใต้ 10 ม.6 ถ.ปู่เจ้าสมิงพราย, ต.สำโรงใต้· สำโรงเหนือ_x000a__x000a_เมืองสมุทรปราการ/ Mueang Samut Prakanสมุทรปราการ/ Samut Prakan_x000a_10270"/>
    <s v="10270"/>
    <s v="660933595818"/>
    <s v="27/11/2025 07:41"/>
    <s v="-"/>
    <s v="Kerry_dropoff"/>
    <s v="Lazada"/>
    <s v="lazada"/>
    <s v=""/>
    <s v="LEXPU0632550471"/>
    <s v="27/11/2025 07:41"/>
  </r>
  <r>
    <x v="10"/>
    <x v="11"/>
    <n v="64.02"/>
    <n v="1"/>
    <s v="GCP12"/>
    <n v="282.08999999999997"/>
    <n v="26"/>
    <s v="ร้านที่1"/>
    <s v="น.ส.สุพัตรา ปานลักษณ์"/>
    <s v="10 ม.6 ถ.ปู่เจ้าสมิงพราย ต.สำโรงใต้ 10 ม.6 ถ.ปู่เจ้าสมิงพราย, ต.สำโรงใต้· สำโรงเหนือ_x000a__x000a_เมืองสมุทรปราการ/ Mueang Samut Prakanสมุทรปราการ/ Samut Prakan_x000a_10270"/>
    <s v="10270"/>
    <s v="660933595818"/>
    <s v="27/11/2025 07:41"/>
    <s v="-"/>
    <s v="Kerry_dropoff"/>
    <s v="Lazada"/>
    <s v="lazada"/>
    <s v=""/>
    <s v="LEXPU0632550471"/>
    <s v="27/11/2025 07:41"/>
  </r>
  <r>
    <x v="1"/>
    <x v="1"/>
    <n v="80"/>
    <n v="1"/>
    <s v="GCP11"/>
    <n v="70"/>
    <n v="0"/>
    <s v="ร้านที่1"/>
    <s v="ก******พ"/>
    <s v="****** ถ.สนามบินน้ำ ต.บางกระสอ ตำบลบางกระสอ อำเภอเมืองนนทบุรี จังหวัดนนทบุรี 11000"/>
    <s v="11000"/>
    <s v="95"/>
    <s v="27/11/2025 07:51"/>
    <s v="-"/>
    <s v="SPX Express"/>
    <s v="Shopee"/>
    <s v="shopee"/>
    <s v=""/>
    <s v="TH251975173432L"/>
    <s v="27/11/2025 07:21"/>
  </r>
  <r>
    <x v="16"/>
    <x v="18"/>
    <n v="60.69"/>
    <n v="3"/>
    <s v="GCP10"/>
    <n v="182.07"/>
    <n v="0"/>
    <s v="ร้านที่10"/>
    <s v="เชิดชัย มณฑาศิริทรัพย์"/>
    <s v="159/49 ม.20 โครงการเอฟเวอรี่เดย์เทิง_x000a__x000a_เทิง/ Thoengเชียงราย/ Chiang Rai_x000a_57160"/>
    <s v="57160"/>
    <s v="660981499938"/>
    <s v="27/11/2025 07:13"/>
    <s v="-"/>
    <s v="Kerry_dropoff"/>
    <s v="Lazada"/>
    <s v="lazada"/>
    <s v=""/>
    <s v="TH540481N8U36A"/>
    <s v="27/11/2025 07:12"/>
  </r>
  <r>
    <x v="10"/>
    <x v="11"/>
    <n v="75.03"/>
    <n v="2"/>
    <s v="GCP9"/>
    <n v="150.06"/>
    <n v="0"/>
    <s v="ร้านที่1"/>
    <s v="หงษ์ เจ้าพระยา"/>
    <s v="S L K แมนชั่น, 182 ซอย ราชวิถี 18 ถ.ราชวิถี แขวงพญาไท เขตพญาไท กรุงเทพฯ 10400 · พญาไท/ Phaya Thai_x000a__x000a_พญาไท/ Phaya Thaiกรุงเทพมหานคร/ Bangkok_x000a_10400"/>
    <s v="10400"/>
    <s v="660611983635"/>
    <s v="27/11/2025 07:05"/>
    <s v="-"/>
    <s v="Kerry_dropoff"/>
    <s v="Lazada"/>
    <s v="lazada"/>
    <s v=""/>
    <s v="LEXPU0632556767"/>
    <s v="27/11/2025 07:05"/>
  </r>
  <r>
    <x v="1"/>
    <x v="1"/>
    <n v="85"/>
    <n v="20"/>
    <s v="GCP8"/>
    <n v="1412.85"/>
    <n v="135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27/11/2025 07:00"/>
    <s v="-"/>
    <s v="Kerry_dropoff"/>
    <s v="Lazada"/>
    <s v="lazada"/>
    <s v=""/>
    <s v="LEXPU0632261340"/>
    <s v="27/11/2025 07:00"/>
  </r>
  <r>
    <x v="1"/>
    <x v="15"/>
    <n v="80.75"/>
    <n v="1"/>
    <s v="GCP7"/>
    <n v="87.75"/>
    <n v="7"/>
    <s v="ร้านที่1"/>
    <s v="ร้านบ้านสบายวัสดุ"/>
    <s v="58หมู่8 บ้านสบาย · น้ำเกลี้ยง/ Nam Kliang_x000a__x000a_น้ำเกลี้ยง/ Nam Kliangศรีสะเกษ/ Sisaket_x000a_33130"/>
    <s v="33130"/>
    <s v="660805419546"/>
    <s v="27/11/2025 06:51"/>
    <s v="-"/>
    <s v="Kerry_dropoff"/>
    <s v="Lazada"/>
    <s v="lazada"/>
    <s v=""/>
    <s v="LEXPU0632259449"/>
    <s v="27/11/2025 06:51"/>
  </r>
  <r>
    <x v="3"/>
    <x v="3"/>
    <n v="33"/>
    <n v="10"/>
    <s v="GCP6"/>
    <n v="330"/>
    <n v="0"/>
    <s v="ร้านที่2"/>
    <s v="โ***"/>
    <s v="Samut Sakhon"/>
    <s v="-"/>
    <s v=""/>
    <s v="27/11/2025 06:46"/>
    <s v="-"/>
    <s v="J&amp;T COD"/>
    <s v="Tiktok"/>
    <s v="จ่ายทีหลัง / COD"/>
    <s v=""/>
    <s v="766988503816"/>
    <s v="27/11/2025 06:46"/>
  </r>
  <r>
    <x v="2"/>
    <x v="2"/>
    <n v="33.333333333333336"/>
    <n v="3"/>
    <s v="GCP5"/>
    <n v="100"/>
    <n v="0"/>
    <s v="ร้านที่2"/>
    <s v="ก***พร เ***อนภาพร"/>
    <s v="สมุทรสาคร"/>
    <s v="-"/>
    <s v=""/>
    <s v="27/11/2025 04:15"/>
    <s v="-"/>
    <s v="J&amp;T COD"/>
    <s v="Tiktok"/>
    <s v="จ่ายทีหลัง / COD"/>
    <s v=""/>
    <s v="766916264800"/>
    <s v="27/11/2025 04:23"/>
  </r>
  <r>
    <x v="2"/>
    <x v="2"/>
    <n v="40"/>
    <n v="10"/>
    <s v="GCP3"/>
    <n v="350"/>
    <n v="0"/>
    <s v="ร้านที่4"/>
    <s v="ข***่อง"/>
    <s v="เพชรบุรี"/>
    <s v="-"/>
    <s v=""/>
    <s v="27/11/2025 03:35"/>
    <s v="-"/>
    <s v="J&amp;T COD"/>
    <s v="Tiktok"/>
    <s v="จ่ายทีหลัง / COD"/>
    <s v=""/>
    <s v="766975343761"/>
    <s v="27/11/2025 03:35"/>
  </r>
  <r>
    <x v="1"/>
    <x v="1"/>
    <n v="66.333333333333329"/>
    <n v="3"/>
    <s v="GCP2"/>
    <n v="159.08000000000001"/>
    <n v="7"/>
    <s v="ร้านที่3"/>
    <s v="ศิริรัตน์ โกเมนไทย"/>
    <s v="หมู่บ้านพฤกษา27  บ้านเลขที่103/281 หมู่9ซอย13_x000a__x000a_เมืองฉะเชิงเทรา/ Mueang Chachoengsaoฉะเชิงเทรา/ Chachoengsao_x000a_24000"/>
    <s v="24000"/>
    <s v="660841160555"/>
    <s v="27/11/2025 03:21"/>
    <s v="-"/>
    <s v="Kerry_dropoff"/>
    <s v="Lazada"/>
    <s v="lazada"/>
    <s v=""/>
    <s v="LEXPU0632258617"/>
    <s v="27/11/2025 03:20"/>
  </r>
  <r>
    <x v="10"/>
    <x v="11"/>
    <n v="77.52"/>
    <n v="1"/>
    <s v="GCP1"/>
    <n v="77.52"/>
    <n v="0"/>
    <s v="ร้านที่1"/>
    <s v="นุจรี จันทรัตน์"/>
    <s v="29 ม.2 ต.บางงาม_x000a__x000a_ศรีประจันต์/ Si Prachanสุพรรณบุรี/ Suphanburi_x000a_72140"/>
    <s v="72140"/>
    <s v="660982564966"/>
    <s v="27/11/2025 03:09"/>
    <s v="-"/>
    <s v="Kerry_dropoff"/>
    <s v="Lazada"/>
    <s v="lazada"/>
    <s v=""/>
    <s v="TH140581GXN06D"/>
    <s v="27/11/2025 03:08"/>
  </r>
  <r>
    <x v="10"/>
    <x v="19"/>
    <n v="98.2"/>
    <n v="1"/>
    <s v="GCP0"/>
    <n v="98.2"/>
    <n v="0"/>
    <s v="ร้านที่1"/>
    <s v="SOPHEAK"/>
    <s v="โรงเกลือนวนคร ล๊อค 1 · เชียงรากน้อย/ Chiang Rak Noi_x000a__x000a_บางปะอิน/ Bang Pa-inพระนครศรีอยุธยา/ Phra Nakhon Si Ayutthaya_x000a_13180"/>
    <s v="13180"/>
    <s v="660621307087"/>
    <s v="27/11/2025 01:10"/>
    <s v="-"/>
    <s v="Kerry_dropoff"/>
    <s v="Lazada"/>
    <s v="lazada"/>
    <s v=""/>
    <s v="LEXPU0632245375"/>
    <s v="27/11/2025 01:10"/>
  </r>
  <r>
    <x v="16"/>
    <x v="20"/>
    <n v="71"/>
    <n v="1"/>
    <s v="GCO99"/>
    <n v="98"/>
    <n v="37"/>
    <s v="ร้านที่1"/>
    <s v="เ******์"/>
    <s v="******ระราม2, ซอย 9, ตำบลพันท้ายนรสิงห์, อำเภอเมืองสมุทรสาคร ตำบลพันท้ายนรสิงห์ อำเภอเมืองสมุทรสาคร จังหวัดสมุทรสาคร 74000"/>
    <s v="74000"/>
    <s v="93"/>
    <s v="27/11/2025 01:07"/>
    <s v="-"/>
    <s v="SPX Express"/>
    <s v="Shopee"/>
    <s v="shopee"/>
    <s v=""/>
    <s v="TH255811090431R"/>
    <s v="27/11/2025 01:07"/>
  </r>
  <r>
    <x v="10"/>
    <x v="10"/>
    <n v="139"/>
    <n v="1"/>
    <s v="GCO98"/>
    <n v="313.24"/>
    <n v="0"/>
    <s v="ร้านที่2"/>
    <s v="M** m**"/>
    <s v="Tỉnh Chon Buri"/>
    <s v="-"/>
    <s v=""/>
    <s v="27/11/2025 00:48"/>
    <s v="-"/>
    <s v="J&amp;T COD"/>
    <s v="Tiktok"/>
    <s v="จ่ายทีหลัง / COD"/>
    <s v=""/>
    <s v="766907803885"/>
    <s v="27/11/2025 00:48"/>
  </r>
  <r>
    <x v="11"/>
    <x v="14"/>
    <n v="139"/>
    <n v="1"/>
    <s v="GCO98"/>
    <n v="313.24"/>
    <n v="0"/>
    <s v="ร้านที่2"/>
    <s v="M** m**"/>
    <s v="Tỉnh Chon Buri"/>
    <s v="-"/>
    <s v=""/>
    <s v="27/11/2025 00:48"/>
    <s v="-"/>
    <s v="J&amp;T COD"/>
    <s v="Tiktok"/>
    <s v="จ่ายทีหลัง / COD"/>
    <s v=""/>
    <s v="766907803885"/>
    <s v="27/11/2025 00:48"/>
  </r>
  <r>
    <x v="12"/>
    <x v="12"/>
    <n v="139"/>
    <n v="1"/>
    <s v="GCO98"/>
    <n v="313.24"/>
    <n v="0"/>
    <s v="ร้านที่2"/>
    <s v="M** m**"/>
    <s v="Tỉnh Chon Buri"/>
    <s v="-"/>
    <s v=""/>
    <s v="27/11/2025 00:48"/>
    <s v="-"/>
    <s v="J&amp;T COD"/>
    <s v="Tiktok"/>
    <s v="จ่ายทีหลัง / COD"/>
    <s v=""/>
    <s v="766907803885"/>
    <s v="27/11/2025 00:48"/>
  </r>
  <r>
    <x v="12"/>
    <x v="11"/>
    <n v="100.02"/>
    <n v="2"/>
    <s v="GCO97"/>
    <n v="579.6"/>
    <n v="79.5"/>
    <s v="ร้านที่1"/>
    <s v="อวยพร เอ็กสตรอม"/>
    <s v="ซอย ร่วมมิตรพัฒนา แยก 10 ม.เฟริ์สโฮม 111/556 · ท่าแร้ง/ Tha Raeng_x000a__x000a_บางเขน/ Bang Khenกรุงเทพมหานคร/ Bangkok_x000a_10230"/>
    <s v="10230"/>
    <s v="660654193371"/>
    <s v="27/11/2025 00:23"/>
    <s v="-"/>
    <s v="Kerry_dropoff"/>
    <s v="Lazada"/>
    <s v="lazada"/>
    <s v=""/>
    <s v="LEXPU0632274224"/>
    <s v="27/11/2025 00:23"/>
  </r>
  <r>
    <x v="11"/>
    <x v="11"/>
    <n v="100.02"/>
    <n v="3"/>
    <s v="GCO97"/>
    <n v="579.6"/>
    <n v="79.5"/>
    <s v="ร้านที่1"/>
    <s v="อวยพร เอ็กสตรอม"/>
    <s v="ซอย ร่วมมิตรพัฒนา แยก 10 ม.เฟริ์สโฮม 111/556 · ท่าแร้ง/ Tha Raeng_x000a__x000a_บางเขน/ Bang Khenกรุงเทพมหานคร/ Bangkok_x000a_10230"/>
    <s v="10230"/>
    <s v="660654193371"/>
    <s v="27/11/2025 00:23"/>
    <s v="-"/>
    <s v="Kerry_dropoff"/>
    <s v="Lazada"/>
    <s v="lazada"/>
    <s v=""/>
    <s v="LEXPU0632274224"/>
    <s v="27/11/2025 00:23"/>
  </r>
</pivotCacheRecords>
</file>

<file path=xl/pivotCache/pivotCacheRecords2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">
  <r>
    <x v="0"/>
    <x v="0"/>
    <n v="36"/>
    <n v="2"/>
    <s v="GCV2"/>
    <n v="79"/>
    <n v="7"/>
    <s v="ร้านที่1"/>
    <s v="จริยา หมันประสงค์"/>
    <s v="ห้องเช่าด้านในสุด66/50 ซอยคุณตา(ซอยข้างคลังเภสัชปลวกแดง)ต.ปลวกแดง อ.ปลวกแดง จ.ระยอง, 0948972607 · ปลวกแดง/ Pluak Daeng_x000a__x000a_ปลวกแดง/ Pluak Daengระยอง/ Rayong_x000a_21140"/>
    <s v="21140"/>
    <s v="660948972607"/>
    <s v="28/11/2025 22:54"/>
    <s v="-"/>
    <s v="Kerry_dropoff"/>
    <s v="Lazada"/>
    <s v="lazada"/>
    <s v=""/>
    <s v="LEXPU0632852370"/>
    <s v="28/11/2025 22:54"/>
  </r>
  <r>
    <x v="1"/>
    <x v="1"/>
    <n v="10"/>
    <n v="30"/>
    <s v="GCV1"/>
    <n v="354"/>
    <n v="0"/>
    <s v="ร้านที่1"/>
    <s v="ห******า"/>
    <s v="******, ตำบลพันท้ายนรสิงห์, อำเภอเมืองสมุทรสาคร ตำบลพันท้ายนรสิงห์ อำเภอเมืองสมุทรสาคร จังหวัดสมุทรสาคร 74000"/>
    <s v="74000"/>
    <s v="07"/>
    <s v="28/11/2025 22:38"/>
    <s v="-"/>
    <s v="SPX Express"/>
    <s v="Shopee"/>
    <s v="shopee"/>
    <s v=""/>
    <s v="TH251783344933V"/>
    <s v="28/11/2025 22:08"/>
  </r>
  <r>
    <x v="2"/>
    <x v="2"/>
    <n v="54.5"/>
    <n v="2"/>
    <s v="GCV0"/>
    <n v="45.5"/>
    <n v="0"/>
    <s v="ร้านที่1"/>
    <s v="ยุพิน ศรีประเสริฐ"/>
    <s v="95 หมู่1 ตำบลป่าแฝก(ใกล้สี่แยกบ้านกง) อำเภอกงไกรลาศ จ.สุโขทัย_x000a__x000a_กงไกรลาศ/ Kong Krailatสุโขทัย/ Sukhothai_x000a_64170"/>
    <s v="64170"/>
    <s v="660946191492"/>
    <s v="28/11/2025 22:02"/>
    <s v="-"/>
    <s v="Kerry_dropoff"/>
    <s v="Lazada"/>
    <s v="lazada"/>
    <s v=""/>
    <s v="TH600481SGQV8G"/>
    <s v="28/11/2025 22:02"/>
  </r>
  <r>
    <x v="3"/>
    <x v="3"/>
    <n v="66.666666666666671"/>
    <n v="6"/>
    <s v="GCU99"/>
    <n v="200"/>
    <n v="0"/>
    <s v="ร้านที่2"/>
    <s v="ช***ท์พิชญา  บ***าม"/>
    <s v="พิษณุโลก"/>
    <s v="-"/>
    <s v=""/>
    <s v="28/11/2025 21:56"/>
    <s v="-"/>
    <s v="J&amp;T COD"/>
    <s v="Tiktok"/>
    <s v="จ่ายทีหลัง / COD"/>
    <s v=""/>
    <s v="767068819823"/>
    <s v="28/11/2025 21:57"/>
  </r>
  <r>
    <x v="4"/>
    <x v="4"/>
    <n v="40"/>
    <n v="10"/>
    <s v="GCU98"/>
    <n v="308"/>
    <n v="0"/>
    <s v="ร้านที่4"/>
    <s v="พ*** ฝ***ห้ปู่ด้วย"/>
    <s v="สระบุรี"/>
    <s v="-"/>
    <s v=""/>
    <s v="28/11/2025 21:52"/>
    <s v="-"/>
    <s v="J&amp;T Express"/>
    <s v="Tiktok"/>
    <s v="tiktok"/>
    <s v=""/>
    <s v="767061871715"/>
    <s v="28/11/2025 21:51"/>
  </r>
  <r>
    <x v="4"/>
    <x v="4"/>
    <n v="40"/>
    <n v="10"/>
    <s v="GCU97"/>
    <n v="330"/>
    <n v="0"/>
    <s v="ร้านที่2"/>
    <s v="ส***รณี  ส***รณศร"/>
    <s v="กรุงเทพฯ"/>
    <s v="-"/>
    <s v=""/>
    <s v="28/11/2025 21:45"/>
    <s v="-"/>
    <s v="J&amp;T COD"/>
    <s v="Tiktok"/>
    <s v="จ่ายทีหลัง / COD"/>
    <s v=""/>
    <s v="767092858755"/>
    <s v="28/11/2025 21:45"/>
  </r>
  <r>
    <x v="3"/>
    <x v="3"/>
    <n v="66.666666666666671"/>
    <n v="3"/>
    <s v="GCU96"/>
    <n v="100"/>
    <n v="0"/>
    <s v="ร้านที่2"/>
    <s v="R** - E***"/>
    <s v="กรุงเทพฯ"/>
    <s v="-"/>
    <s v=""/>
    <s v="28/11/2025 21:45"/>
    <s v="-"/>
    <s v="J&amp;T Express"/>
    <s v="Tiktok"/>
    <s v="tiktok"/>
    <s v=""/>
    <s v="767095463816"/>
    <s v="28/11/2025 21:44"/>
  </r>
  <r>
    <x v="5"/>
    <x v="5"/>
    <n v="139"/>
    <n v="1"/>
    <s v="GCU95"/>
    <n v="109"/>
    <n v="0"/>
    <s v="ร้านที่2"/>
    <s v="อ***ง"/>
    <s v="เชียงราย"/>
    <s v="-"/>
    <s v=""/>
    <s v="28/11/2025 21:38"/>
    <s v="-"/>
    <s v="J&amp;T COD"/>
    <s v="Tiktok"/>
    <s v="จ่ายทีหลัง / COD"/>
    <s v=""/>
    <s v="767063938911"/>
    <s v="28/11/2025 21:38"/>
  </r>
  <r>
    <x v="3"/>
    <x v="3"/>
    <n v="66.666666666666671"/>
    <n v="3"/>
    <s v="GCU93"/>
    <n v="100"/>
    <n v="0"/>
    <s v="ร้านที่2"/>
    <s v="ม** ส***อง"/>
    <s v="พระนครศรีอยุธยา"/>
    <s v="-"/>
    <s v=""/>
    <s v="28/11/2025 21:29"/>
    <s v="-"/>
    <s v="J&amp;T COD"/>
    <s v="Tiktok"/>
    <s v="จ่ายทีหลัง / COD"/>
    <s v=""/>
    <s v="767070640873"/>
    <s v="28/11/2025 21:29"/>
  </r>
  <r>
    <x v="3"/>
    <x v="3"/>
    <n v="66.666666666666671"/>
    <n v="3"/>
    <s v="GCU92"/>
    <n v="100"/>
    <n v="0"/>
    <s v="ร้านที่2"/>
    <s v="ฉ***ชัย ส***ทัย"/>
    <s v="สุพรรณบุรี"/>
    <s v="-"/>
    <s v=""/>
    <s v="28/11/2025 21:26"/>
    <s v="-"/>
    <s v="J&amp;T COD"/>
    <s v="Tiktok"/>
    <s v="จ่ายทีหลัง / COD"/>
    <s v=""/>
    <s v="767032142870"/>
    <s v="28/11/2025 21:26"/>
  </r>
  <r>
    <x v="4"/>
    <x v="4"/>
    <n v="65"/>
    <n v="18"/>
    <s v="GCU91"/>
    <n v="630"/>
    <n v="0"/>
    <s v="ร้านที่2"/>
    <s v="ม***"/>
    <s v="จันทบุรี"/>
    <s v="-"/>
    <s v=""/>
    <s v="28/11/2025 21:24"/>
    <s v="-"/>
    <s v="J&amp;T COD"/>
    <s v="Tiktok"/>
    <s v="จ่ายทีหลัง / COD"/>
    <s v=""/>
    <s v="767094142791"/>
    <s v="28/11/2025 21:24"/>
  </r>
  <r>
    <x v="4"/>
    <x v="4"/>
    <n v="65"/>
    <n v="9"/>
    <s v="GCU90"/>
    <n v="299"/>
    <n v="0"/>
    <s v="ร้านที่2"/>
    <s v="ล** ล*"/>
    <s v="กระบี่"/>
    <s v="-"/>
    <s v=""/>
    <s v="28/11/2025 21:22"/>
    <s v="-"/>
    <s v="J&amp;T COD"/>
    <s v="Tiktok"/>
    <s v="จ่ายทีหลัง / COD"/>
    <s v=""/>
    <s v="767084784734"/>
    <s v="28/11/2025 21:22"/>
  </r>
  <r>
    <x v="3"/>
    <x v="3"/>
    <n v="66.666666666666671"/>
    <n v="3"/>
    <s v="GCU89"/>
    <n v="100"/>
    <n v="0"/>
    <s v="ร้านที่2"/>
    <s v="ร***า เ***รติวิบูลย์สุข"/>
    <s v="กรุงเทพฯ"/>
    <s v="-"/>
    <s v=""/>
    <s v="28/11/2025 21:16"/>
    <s v="-"/>
    <s v="J&amp;T COD"/>
    <s v="Tiktok"/>
    <s v="จ่ายทีหลัง / COD"/>
    <s v=""/>
    <s v="767003457850"/>
    <s v="28/11/2025 21:17"/>
  </r>
  <r>
    <x v="3"/>
    <x v="3"/>
    <n v="66.666666666666671"/>
    <n v="3"/>
    <s v="GCU88"/>
    <n v="100"/>
    <n v="0"/>
    <s v="ร้านที่2"/>
    <s v="ค***น น***ุ"/>
    <s v="ฉะเชิงเทรา"/>
    <s v="-"/>
    <s v=""/>
    <s v="28/11/2025 21:15"/>
    <s v="-"/>
    <s v="J&amp;T COD"/>
    <s v="Tiktok"/>
    <s v="จ่ายทีหลัง / COD"/>
    <s v=""/>
    <s v="767068565815"/>
    <s v="28/11/2025 21:15"/>
  </r>
  <r>
    <x v="3"/>
    <x v="3"/>
    <n v="66.666666666666671"/>
    <n v="3"/>
    <s v="GCU87"/>
    <n v="100"/>
    <n v="0"/>
    <s v="ร้านที่2"/>
    <s v="ส***ตตา  เ***วมีผล"/>
    <s v="สุพรรณบุรี"/>
    <s v="-"/>
    <s v=""/>
    <s v="28/11/2025 21:12"/>
    <s v="-"/>
    <s v="J&amp;T COD"/>
    <s v="Tiktok"/>
    <s v="จ่ายทีหลัง / COD"/>
    <s v=""/>
    <s v="767003667813"/>
    <s v="28/11/2025 21:12"/>
  </r>
  <r>
    <x v="3"/>
    <x v="3"/>
    <n v="66.666666666666671"/>
    <n v="3"/>
    <s v="GCU86"/>
    <n v="100"/>
    <n v="0"/>
    <s v="ร้านที่2"/>
    <s v="ส*** พ***ดง"/>
    <s v="ฉะเชิงเทรา"/>
    <s v="-"/>
    <s v=""/>
    <s v="28/11/2025 21:09"/>
    <s v="-"/>
    <s v="J&amp;T COD"/>
    <s v="Tiktok"/>
    <s v="จ่ายทีหลัง / COD"/>
    <s v=""/>
    <s v="767005263813"/>
    <s v="28/11/2025 21:11"/>
  </r>
  <r>
    <x v="3"/>
    <x v="3"/>
    <n v="66.666666666666671"/>
    <n v="3"/>
    <s v="GCU85"/>
    <n v="100"/>
    <n v="0"/>
    <s v="ร้านที่2"/>
    <s v="อ***เกษสิงห์"/>
    <s v="ลพบุรี"/>
    <s v="-"/>
    <s v=""/>
    <s v="28/11/2025 21:08"/>
    <s v="-"/>
    <s v="J&amp;T COD"/>
    <s v="Tiktok"/>
    <s v="จ่ายทีหลัง / COD"/>
    <s v=""/>
    <s v="767070467822"/>
    <s v="28/11/2025 21:11"/>
  </r>
  <r>
    <x v="3"/>
    <x v="3"/>
    <n v="66.666666666666671"/>
    <n v="3"/>
    <s v="GCU84"/>
    <n v="100"/>
    <n v="0"/>
    <s v="ร้านที่2"/>
    <s v="u***6329614086098"/>
    <s v="สงขลา"/>
    <s v="-"/>
    <s v=""/>
    <s v="28/11/2025 21:03"/>
    <s v="-"/>
    <s v="J&amp;T COD"/>
    <s v="Tiktok"/>
    <s v="จ่ายทีหลัง / COD"/>
    <s v=""/>
    <s v="767050160833"/>
    <s v="28/11/2025 21:03"/>
  </r>
  <r>
    <x v="3"/>
    <x v="3"/>
    <n v="66.666666666666671"/>
    <n v="3"/>
    <s v="GCU83"/>
    <n v="100"/>
    <n v="0"/>
    <s v="ร้านที่2"/>
    <s v="ส***งค์ พ***ิงห์"/>
    <s v="ปทุมธานี"/>
    <s v="-"/>
    <s v=""/>
    <s v="28/11/2025 21:01"/>
    <s v="-"/>
    <s v="J&amp;T COD"/>
    <s v="Tiktok"/>
    <s v="จ่ายทีหลัง / COD"/>
    <s v=""/>
    <s v="767012650854"/>
    <s v="28/11/2025 21:01"/>
  </r>
  <r>
    <x v="3"/>
    <x v="3"/>
    <n v="66.666666666666671"/>
    <n v="3"/>
    <s v="GCU82"/>
    <n v="100"/>
    <n v="0"/>
    <s v="ร้านที่2"/>
    <s v="ต***ร อ***ดี"/>
    <s v="สุพรรณบุรี"/>
    <s v="-"/>
    <s v=""/>
    <s v="28/11/2025 21:00"/>
    <s v="-"/>
    <s v="J&amp;T COD"/>
    <s v="Tiktok"/>
    <s v="จ่ายทีหลัง / COD"/>
    <s v=""/>
    <s v="767035033892"/>
    <s v="28/11/2025 21:00"/>
  </r>
  <r>
    <x v="3"/>
    <x v="3"/>
    <n v="66.666666666666671"/>
    <n v="3"/>
    <s v="GCU81"/>
    <n v="100"/>
    <n v="0"/>
    <s v="ร้านที่2"/>
    <s v="น***ะวันรอดทับ"/>
    <s v="ชุมพร"/>
    <s v="-"/>
    <s v=""/>
    <s v="28/11/2025 20:59"/>
    <s v="-"/>
    <s v="J&amp;T COD"/>
    <s v="Tiktok"/>
    <s v="จ่ายทีหลัง / COD"/>
    <s v=""/>
    <s v="767017934900"/>
    <s v="28/11/2025 20:59"/>
  </r>
  <r>
    <x v="3"/>
    <x v="3"/>
    <n v="66.666666666666671"/>
    <n v="18"/>
    <s v="GCU80"/>
    <n v="510"/>
    <n v="0"/>
    <s v="ร้านที่2"/>
    <s v="ว***า ค***ุล"/>
    <s v="สระบุรี"/>
    <s v="-"/>
    <s v=""/>
    <s v="28/11/2025 20:58"/>
    <s v="-"/>
    <s v="Flash Express Thailand COD"/>
    <s v="Tiktok"/>
    <s v="จ่ายทีหลัง / COD"/>
    <s v=""/>
    <s v="THT10012AG1DP9Z"/>
    <s v="28/11/2025 20:58"/>
  </r>
  <r>
    <x v="3"/>
    <x v="3"/>
    <n v="33"/>
    <n v="10"/>
    <s v="GCU79"/>
    <n v="330"/>
    <n v="0"/>
    <s v="ร้านที่2"/>
    <s v="น***ร   ก***ระเสริฐ"/>
    <s v="ราชบุรี"/>
    <s v="-"/>
    <s v=""/>
    <s v="28/11/2025 20:58"/>
    <s v="-"/>
    <s v="J&amp;T COD"/>
    <s v="Tiktok"/>
    <s v="จ่ายทีหลัง / COD"/>
    <s v=""/>
    <s v="767070910896"/>
    <s v="28/11/2025 20:58"/>
  </r>
  <r>
    <x v="4"/>
    <x v="4"/>
    <n v="40"/>
    <n v="10"/>
    <s v="GCU78"/>
    <n v="297.5"/>
    <n v="0"/>
    <s v="ร้านที่4"/>
    <s v="ท***าภรณ์"/>
    <s v="เทศบาลนครนครราชสีมา"/>
    <s v="-"/>
    <s v=""/>
    <s v="28/11/2025 20:54"/>
    <s v="-"/>
    <s v="J&amp;T COD"/>
    <s v="Tiktok"/>
    <s v="จ่ายทีหลัง / COD"/>
    <s v="รับ ฝอยทอง4 เนยนม2 มะพร้าวน้ำหอม2 เผือก1 ลูกตาล1"/>
    <s v="767039370801"/>
    <s v="28/11/2025 20:54"/>
  </r>
  <r>
    <x v="6"/>
    <x v="6"/>
    <n v="139"/>
    <n v="1"/>
    <s v="GCU77"/>
    <n v="109"/>
    <n v="0"/>
    <s v="ร้านที่2"/>
    <s v="ส***นทา  ช***ุข"/>
    <s v="ราชบุรี"/>
    <s v="-"/>
    <s v=""/>
    <s v="28/11/2025 20:47"/>
    <s v="-"/>
    <s v="J&amp;T COD"/>
    <s v="Tiktok"/>
    <s v="จ่ายทีหลัง / COD"/>
    <s v=""/>
    <s v="767007727006"/>
    <s v="28/11/2025 20:47"/>
  </r>
  <r>
    <x v="2"/>
    <x v="2"/>
    <n v="54.5"/>
    <n v="2"/>
    <s v="GCU76"/>
    <n v="141"/>
    <n v="9"/>
    <s v="ร้านที่1"/>
    <s v="กิ๊ก"/>
    <s v="178/60วุฒากาศ14ถนนวุฒากาศ · ตลาดพลู/ Talat Phlu_x000a__x000a_ธนบุรี/ Thon Buriกรุงเทพมหานคร/ Bangkok_x000a_10600"/>
    <s v="10600"/>
    <s v="660808578806"/>
    <s v="28/11/2025 20:44"/>
    <s v="-"/>
    <s v="Kerry_dropoff"/>
    <s v="Lazada"/>
    <s v="lazada"/>
    <s v=""/>
    <s v="LEXPU0632859148"/>
    <s v="28/11/2025 20:44"/>
  </r>
  <r>
    <x v="7"/>
    <x v="7"/>
    <n v="68"/>
    <n v="1"/>
    <s v="GCU76"/>
    <n v="141"/>
    <n v="9"/>
    <s v="ร้านที่1"/>
    <s v="กิ๊ก"/>
    <s v="178/60วุฒากาศ14ถนนวุฒากาศ · ตลาดพลู/ Talat Phlu_x000a__x000a_ธนบุรี/ Thon Buriกรุงเทพมหานคร/ Bangkok_x000a_10600"/>
    <s v="10600"/>
    <s v="660808578806"/>
    <s v="28/11/2025 20:44"/>
    <s v="-"/>
    <s v="Kerry_dropoff"/>
    <s v="Lazada"/>
    <s v="lazada"/>
    <s v=""/>
    <s v="LEXPU0632859148"/>
    <s v="28/11/2025 20:44"/>
  </r>
  <r>
    <x v="6"/>
    <x v="6"/>
    <n v="139"/>
    <n v="1"/>
    <s v="GCU75"/>
    <n v="109"/>
    <n v="0"/>
    <s v="ร้านที่2"/>
    <s v="แ***ประดับ จ***ร์ละม่อม"/>
    <s v="สระแก้ว"/>
    <s v="-"/>
    <s v=""/>
    <s v="28/11/2025 20:43"/>
    <s v="-"/>
    <s v="J&amp;T COD"/>
    <s v="Tiktok"/>
    <s v="จ่ายทีหลัง / COD"/>
    <s v=""/>
    <s v="767060138913"/>
    <s v="28/11/2025 20:43"/>
  </r>
  <r>
    <x v="3"/>
    <x v="3"/>
    <n v="66.666666666666671"/>
    <n v="3"/>
    <s v="GCU74"/>
    <n v="100"/>
    <n v="0"/>
    <s v="ร้านที่2"/>
    <s v="ก***าณัฐ ศ***ูล"/>
    <s v="ปทุมธานี"/>
    <s v="-"/>
    <s v=""/>
    <s v="28/11/2025 20:43"/>
    <s v="-"/>
    <s v="Flash Express Thailand COD"/>
    <s v="Tiktok"/>
    <s v="จ่ายทีหลัง / COD"/>
    <s v=""/>
    <s v="THT04012AE9JY0Z"/>
    <s v="28/11/2025 20:43"/>
  </r>
  <r>
    <x v="3"/>
    <x v="3"/>
    <n v="66.666666666666671"/>
    <n v="3"/>
    <s v="GCU73"/>
    <n v="100"/>
    <n v="0"/>
    <s v="ร้านที่2"/>
    <s v="ช***า ก***นสุคนธ์"/>
    <s v="สมุทรปราการ"/>
    <s v="-"/>
    <s v=""/>
    <s v="28/11/2025 20:41"/>
    <s v="-"/>
    <s v="J&amp;T COD"/>
    <s v="Tiktok"/>
    <s v="จ่ายทีหลัง / COD"/>
    <s v=""/>
    <s v="767039333900"/>
    <s v="28/11/2025 20:41"/>
  </r>
  <r>
    <x v="3"/>
    <x v="3"/>
    <n v="66.666666666666671"/>
    <n v="3"/>
    <s v="GCU72"/>
    <n v="100"/>
    <n v="0"/>
    <s v="ร้านที่2"/>
    <s v="ป***ักร โ***พงษ์"/>
    <s v="อำนาจเจริญ"/>
    <s v="-"/>
    <s v=""/>
    <s v="28/11/2025 20:38"/>
    <s v="-"/>
    <s v="J&amp;T COD"/>
    <s v="Tiktok"/>
    <s v="จ่ายทีหลัง / COD"/>
    <s v=""/>
    <s v="767030533883"/>
    <s v="28/11/2025 20:39"/>
  </r>
  <r>
    <x v="3"/>
    <x v="3"/>
    <n v="66.666666666666671"/>
    <n v="3"/>
    <s v="GCU71"/>
    <n v="100"/>
    <n v="0"/>
    <s v="ร้านที่2"/>
    <s v="ม***โกะ โ***โมริ"/>
    <s v="ลำพูน"/>
    <s v="-"/>
    <s v=""/>
    <s v="28/11/2025 20:37"/>
    <s v="-"/>
    <s v="J&amp;T COD"/>
    <s v="Tiktok"/>
    <s v="จ่ายทีหลัง / COD"/>
    <s v=""/>
    <s v="767064830884"/>
    <s v="28/11/2025 20:37"/>
  </r>
  <r>
    <x v="4"/>
    <x v="4"/>
    <n v="33.333333333333336"/>
    <n v="3"/>
    <s v="GCU70"/>
    <n v="100"/>
    <n v="0"/>
    <s v="ร้านที่2"/>
    <s v="จ***ฐติกาญ ค***ร์"/>
    <s v="เพชรบูรณ์"/>
    <s v="-"/>
    <s v=""/>
    <s v="28/11/2025 20:35"/>
    <s v="-"/>
    <s v="J&amp;T Express"/>
    <s v="Tiktok"/>
    <s v="tiktok"/>
    <s v=""/>
    <s v="767005489773"/>
    <s v="28/11/2025 20:35"/>
  </r>
  <r>
    <x v="3"/>
    <x v="3"/>
    <n v="66.666666666666671"/>
    <n v="6"/>
    <s v="GCU69"/>
    <n v="200"/>
    <n v="0"/>
    <s v="ร้านที่2"/>
    <s v="ป***รดิส ท***ําใส"/>
    <s v="ขอนแก่น"/>
    <s v="-"/>
    <s v=""/>
    <s v="28/11/2025 20:31"/>
    <s v="-"/>
    <s v="J&amp;T COD"/>
    <s v="Tiktok"/>
    <s v="จ่ายทีหลัง / COD"/>
    <s v=""/>
    <s v="767024717826"/>
    <s v="28/11/2025 20:31"/>
  </r>
  <r>
    <x v="3"/>
    <x v="3"/>
    <n v="66.666666666666671"/>
    <n v="3"/>
    <s v="GCU67"/>
    <n v="100"/>
    <n v="0"/>
    <s v="ร้านที่2"/>
    <s v="อ*** แ***่าน"/>
    <s v="นครศรีธรรมราช"/>
    <s v="-"/>
    <s v=""/>
    <s v="28/11/2025 20:26"/>
    <s v="-"/>
    <s v="J&amp;T COD"/>
    <s v="Tiktok"/>
    <s v="จ่ายทีหลัง / COD"/>
    <s v=""/>
    <s v="767041651843"/>
    <s v="28/11/2025 20:26"/>
  </r>
  <r>
    <x v="3"/>
    <x v="3"/>
    <n v="66.666666666666671"/>
    <n v="3"/>
    <s v="GCU66"/>
    <n v="100"/>
    <n v="0"/>
    <s v="ร้านที่2"/>
    <s v="ร***วไล เ***ศาสตร์"/>
    <s v="อ่างทอง"/>
    <s v="-"/>
    <s v=""/>
    <s v="28/11/2025 20:26"/>
    <s v="-"/>
    <s v="J&amp;T COD"/>
    <s v="Tiktok"/>
    <s v="จ่ายทีหลัง / COD"/>
    <s v=""/>
    <s v="767087659844"/>
    <s v="28/11/2025 20:26"/>
  </r>
  <r>
    <x v="3"/>
    <x v="3"/>
    <n v="66.666666666666671"/>
    <n v="3"/>
    <s v="GCU65"/>
    <n v="100"/>
    <n v="0"/>
    <s v="ร้านที่2"/>
    <s v="ส***กษ์ ร***โชติ"/>
    <s v="ชลบุรี"/>
    <s v="-"/>
    <s v=""/>
    <s v="28/11/2025 20:26"/>
    <s v="-"/>
    <s v="J&amp;T Express"/>
    <s v="Tiktok"/>
    <s v="tiktok"/>
    <s v=""/>
    <s v="767058656840"/>
    <s v="28/11/2025 20:26"/>
  </r>
  <r>
    <x v="3"/>
    <x v="3"/>
    <n v="66.666666666666671"/>
    <n v="3"/>
    <s v="GCU64"/>
    <n v="100"/>
    <n v="0"/>
    <s v="ร้านที่2"/>
    <s v="บ***ัน  เ***ญคุณ"/>
    <s v="ขอนแก่น"/>
    <s v="-"/>
    <s v=""/>
    <s v="28/11/2025 20:25"/>
    <s v="-"/>
    <s v="J&amp;T COD"/>
    <s v="Tiktok"/>
    <s v="จ่ายทีหลัง / COD"/>
    <s v=""/>
    <s v="767023951853"/>
    <s v="28/11/2025 20:25"/>
  </r>
  <r>
    <x v="4"/>
    <x v="4"/>
    <n v="65"/>
    <n v="9"/>
    <s v="GCU63"/>
    <n v="339.15"/>
    <n v="0"/>
    <s v="ร้านที่2"/>
    <s v="พ***รี อ***เที่ยง"/>
    <s v="เทศบาลนครนครปฐม"/>
    <s v="-"/>
    <s v=""/>
    <s v="28/11/2025 20:24"/>
    <s v="-"/>
    <s v="J&amp;T Express"/>
    <s v="Tiktok"/>
    <s v="tiktok"/>
    <s v=""/>
    <s v="767007157825"/>
    <s v="28/11/2025 20:23"/>
  </r>
  <r>
    <x v="8"/>
    <x v="8"/>
    <n v="66.666666666666671"/>
    <n v="3"/>
    <s v="GCU63"/>
    <n v="339.15"/>
    <n v="0"/>
    <s v="ร้านที่2"/>
    <s v="พ***รี อ***เที่ยง"/>
    <s v="เทศบาลนครนครปฐม"/>
    <s v="-"/>
    <s v=""/>
    <s v="28/11/2025 20:24"/>
    <s v="-"/>
    <s v="J&amp;T Express"/>
    <s v="Tiktok"/>
    <s v="tiktok"/>
    <s v=""/>
    <s v="767007157825"/>
    <s v="28/11/2025 20:23"/>
  </r>
  <r>
    <x v="3"/>
    <x v="3"/>
    <n v="66.666666666666671"/>
    <n v="3"/>
    <s v="GCU62"/>
    <n v="100"/>
    <n v="0"/>
    <s v="ร้านที่2"/>
    <s v="ส***ันท์ ม***น"/>
    <s v="นครศรีธรรมราช"/>
    <s v="-"/>
    <s v=""/>
    <s v="28/11/2025 20:24"/>
    <s v="-"/>
    <s v="Flash Express Thailand"/>
    <s v="Tiktok"/>
    <s v="tiktok"/>
    <s v=""/>
    <s v="THT64122AE8JG4Z"/>
    <s v="28/11/2025 20:22"/>
  </r>
  <r>
    <x v="3"/>
    <x v="3"/>
    <n v="66.666666666666671"/>
    <n v="3"/>
    <s v="GCU61"/>
    <n v="100"/>
    <n v="0"/>
    <s v="ร้านที่2"/>
    <s v="ด***ณี แ***ดอร์สัน"/>
    <s v="กรุงเทพฯ"/>
    <s v="-"/>
    <s v=""/>
    <s v="28/11/2025 20:19"/>
    <s v="-"/>
    <s v="J&amp;T COD"/>
    <s v="Tiktok"/>
    <s v="จ่ายทีหลัง / COD"/>
    <s v=""/>
    <s v="767060832893"/>
    <s v="28/11/2025 20:19"/>
  </r>
  <r>
    <x v="7"/>
    <x v="9"/>
    <n v="84"/>
    <n v="2"/>
    <s v="GCU60"/>
    <n v="168"/>
    <n v="0"/>
    <s v="ร้านที่2"/>
    <s v="จ*****ิ"/>
    <s v="******่รำพึง ตำบลแม่รำพึง อำเภอบางสะพาน จังหวัดประจวบคีรีขันธ์ 77140"/>
    <s v="77140"/>
    <s v="93"/>
    <s v="28/11/2025 20:46"/>
    <s v="-"/>
    <s v="SPX Express"/>
    <s v="Shopee"/>
    <s v="shopee"/>
    <s v=""/>
    <s v="TH252063130671D"/>
    <s v="28/11/2025 20:16"/>
  </r>
  <r>
    <x v="3"/>
    <x v="3"/>
    <n v="66.666666666666671"/>
    <n v="3"/>
    <s v="GCU58"/>
    <n v="100"/>
    <n v="0"/>
    <s v="ร้านที่2"/>
    <s v="บ***กร ล***จันทร์"/>
    <s v="ปทุมธานี"/>
    <s v="-"/>
    <s v=""/>
    <s v="28/11/2025 20:12"/>
    <s v="-"/>
    <s v="J&amp;T COD"/>
    <s v="Tiktok"/>
    <s v="จ่ายทีหลัง / COD"/>
    <s v=""/>
    <s v="767001130906"/>
    <s v="28/11/2025 20:13"/>
  </r>
  <r>
    <x v="3"/>
    <x v="3"/>
    <n v="66.666666666666671"/>
    <n v="3"/>
    <s v="GCU56"/>
    <n v="100"/>
    <n v="0"/>
    <s v="ร้านที่2"/>
    <s v="ฉ***นา ย***าตร์"/>
    <s v="ปทุมธานี"/>
    <s v="-"/>
    <s v=""/>
    <s v="28/11/2025 20:09"/>
    <s v="-"/>
    <s v="J&amp;T COD"/>
    <s v="Tiktok"/>
    <s v="จ่ายทีหลัง / COD"/>
    <s v=""/>
    <s v="767013033883"/>
    <s v="28/11/2025 20:09"/>
  </r>
  <r>
    <x v="3"/>
    <x v="3"/>
    <n v="66.666666666666671"/>
    <n v="6"/>
    <s v="GCU55"/>
    <n v="200"/>
    <n v="0"/>
    <s v="ร้านที่2"/>
    <s v="ณ***ดี ห***จ่ม"/>
    <s v="พัทลุง"/>
    <s v="-"/>
    <s v=""/>
    <s v="28/11/2025 20:01"/>
    <s v="-"/>
    <s v="J&amp;T Express"/>
    <s v="Tiktok"/>
    <s v="tiktok"/>
    <s v=""/>
    <s v="767085615833"/>
    <s v="28/11/2025 20:01"/>
  </r>
  <r>
    <x v="3"/>
    <x v="3"/>
    <n v="66.666666666666671"/>
    <n v="3"/>
    <s v="GCU54"/>
    <n v="100"/>
    <n v="0"/>
    <s v="ร้านที่2"/>
    <s v="พ***า เ***แดง"/>
    <s v="ชุมพร"/>
    <s v="-"/>
    <s v=""/>
    <s v="28/11/2025 19:55"/>
    <s v="-"/>
    <s v="J&amp;T COD"/>
    <s v="Tiktok"/>
    <s v="จ่ายทีหลัง / COD"/>
    <s v=""/>
    <s v="767095738894"/>
    <s v="28/11/2025 19:55"/>
  </r>
  <r>
    <x v="3"/>
    <x v="3"/>
    <n v="66.666666666666671"/>
    <n v="3"/>
    <s v="GCU53"/>
    <n v="100"/>
    <n v="0"/>
    <s v="ร้านที่2"/>
    <s v="ว***า บ***า"/>
    <s v="ชลบุรี"/>
    <s v="-"/>
    <s v=""/>
    <s v="28/11/2025 19:53"/>
    <s v="-"/>
    <s v="J&amp;T COD"/>
    <s v="Tiktok"/>
    <s v="จ่ายทีหลัง / COD"/>
    <s v=""/>
    <s v="767057734892"/>
    <s v="28/11/2025 19:53"/>
  </r>
  <r>
    <x v="3"/>
    <x v="3"/>
    <n v="66.666666666666671"/>
    <n v="3"/>
    <s v="GCU52"/>
    <n v="100"/>
    <n v="0"/>
    <s v="ร้านที่2"/>
    <s v="ส***ียรติ ม***กุล"/>
    <s v="บุรีรัมย์"/>
    <s v="-"/>
    <s v=""/>
    <s v="28/11/2025 19:52"/>
    <s v="-"/>
    <s v="Flash Express Thailand COD"/>
    <s v="Tiktok"/>
    <s v="จ่ายทีหลัง / COD"/>
    <s v=""/>
    <s v="THT28042AG1F43Z"/>
    <s v="28/11/2025 19:52"/>
  </r>
  <r>
    <x v="3"/>
    <x v="3"/>
    <n v="66.666666666666671"/>
    <n v="3"/>
    <s v="GCU51"/>
    <n v="100"/>
    <n v="0"/>
    <s v="ร้านที่2"/>
    <s v="ม* ม*"/>
    <s v="สมุทรสาคร"/>
    <s v="-"/>
    <s v=""/>
    <s v="28/11/2025 19:50"/>
    <s v="-"/>
    <s v="J&amp;T COD"/>
    <s v="Tiktok"/>
    <s v="จ่ายทีหลัง / COD"/>
    <s v=""/>
    <s v="767015834874"/>
    <s v="28/11/2025 19:50"/>
  </r>
  <r>
    <x v="3"/>
    <x v="3"/>
    <n v="66.666666666666671"/>
    <n v="3"/>
    <s v="GCU50"/>
    <n v="100"/>
    <n v="0"/>
    <s v="ร้านที่2"/>
    <s v="ว*** น***ัย"/>
    <s v="กรุงเทพฯ"/>
    <s v="-"/>
    <s v=""/>
    <s v="28/11/2025 19:44"/>
    <s v="-"/>
    <s v="J&amp;T COD"/>
    <s v="Tiktok"/>
    <s v="จ่ายทีหลัง / COD"/>
    <s v=""/>
    <s v="767099631874"/>
    <s v="28/11/2025 19:44"/>
  </r>
  <r>
    <x v="3"/>
    <x v="3"/>
    <n v="66.666666666666671"/>
    <n v="3"/>
    <s v="GCU49"/>
    <n v="100"/>
    <n v="0"/>
    <s v="ร้านที่2"/>
    <s v="ป***"/>
    <s v="กรุงเทพฯ"/>
    <s v="-"/>
    <s v=""/>
    <s v="28/11/2025 19:43"/>
    <s v="-"/>
    <s v="J&amp;T COD"/>
    <s v="Tiktok"/>
    <s v="จ่ายทีหลัง / COD"/>
    <s v=""/>
    <s v="767020031886"/>
    <s v="28/11/2025 19:43"/>
  </r>
  <r>
    <x v="3"/>
    <x v="3"/>
    <n v="66.666666666666671"/>
    <n v="3"/>
    <s v="GCU48"/>
    <n v="100"/>
    <n v="0"/>
    <s v="ร้านที่2"/>
    <s v="ส***า ค***ร"/>
    <s v="สุราษฎร์ธานี"/>
    <s v="-"/>
    <s v=""/>
    <s v="28/11/2025 19:42"/>
    <s v="-"/>
    <s v="J&amp;T COD"/>
    <s v="Tiktok"/>
    <s v="จ่ายทีหลัง / COD"/>
    <s v=""/>
    <s v="767055236872"/>
    <s v="28/11/2025 19:42"/>
  </r>
  <r>
    <x v="3"/>
    <x v="3"/>
    <n v="66.666666666666671"/>
    <n v="6"/>
    <s v="GCU47"/>
    <n v="264"/>
    <n v="0"/>
    <s v="ร้านที่2"/>
    <s v="ร***วดี ค***นเดช"/>
    <s v="ลำปาง"/>
    <s v="-"/>
    <s v=""/>
    <s v="28/11/2025 19:42"/>
    <s v="-"/>
    <s v="J&amp;T COD"/>
    <s v="Tiktok"/>
    <s v="จ่ายทีหลัง / COD"/>
    <s v=""/>
    <s v="767075845793"/>
    <s v="28/11/2025 19:42"/>
  </r>
  <r>
    <x v="4"/>
    <x v="4"/>
    <n v="33.333333333333336"/>
    <n v="3"/>
    <s v="GCU47"/>
    <n v="264"/>
    <n v="0"/>
    <s v="ร้านที่2"/>
    <s v="ร***วดี ค***นเดช"/>
    <s v="ลำปาง"/>
    <s v="-"/>
    <s v=""/>
    <s v="28/11/2025 19:42"/>
    <s v="-"/>
    <s v="J&amp;T COD"/>
    <s v="Tiktok"/>
    <s v="จ่ายทีหลัง / COD"/>
    <s v=""/>
    <s v="767075845793"/>
    <s v="28/11/2025 19:42"/>
  </r>
  <r>
    <x v="3"/>
    <x v="3"/>
    <n v="66.666666666666671"/>
    <n v="3"/>
    <s v="GCU46"/>
    <n v="100"/>
    <n v="0"/>
    <s v="ร้านที่2"/>
    <s v="พ***พย์  ท***หม่"/>
    <s v="เทศบาลนครนครศรีธรรมราช"/>
    <s v="-"/>
    <s v=""/>
    <s v="28/11/2025 19:40"/>
    <s v="-"/>
    <s v="J&amp;T COD"/>
    <s v="Tiktok"/>
    <s v="จ่ายทีหลัง / COD"/>
    <s v=""/>
    <s v="767001530875"/>
    <s v="28/11/2025 19:40"/>
  </r>
  <r>
    <x v="9"/>
    <x v="10"/>
    <n v="66.333333333333329"/>
    <n v="3"/>
    <s v="GCU44"/>
    <n v="220"/>
    <n v="0"/>
    <s v="ร้านที่1"/>
    <s v="ร******ง"/>
    <s v="******/1ต.สัตหีบ อ.สัตหีบ จ.ชลบุรี 20180 ตำบลสัตหีบ อำเภอสัตหีบ จังหวัดชลบุรี 20180"/>
    <s v="20180"/>
    <s v="23"/>
    <s v="28/11/2025 20:07"/>
    <s v="-"/>
    <s v="SPX Express"/>
    <s v="Shopee"/>
    <s v="shopee"/>
    <s v=""/>
    <s v="TH250978815549C"/>
    <s v="28/11/2025 19:37"/>
  </r>
  <r>
    <x v="0"/>
    <x v="11"/>
    <n v="33.333333333333336"/>
    <n v="3"/>
    <s v="GCU42"/>
    <n v="150"/>
    <n v="0"/>
    <s v="ร้านที่2"/>
    <s v="บ**"/>
    <s v="สมุทรสาคร"/>
    <s v="-"/>
    <s v=""/>
    <s v="28/11/2025 19:35"/>
    <s v="-"/>
    <s v="J&amp;T COD"/>
    <s v="Tiktok"/>
    <s v="จ่ายทีหลัง / COD"/>
    <s v=""/>
    <s v="767097623773"/>
    <s v="28/11/2025 19:35"/>
  </r>
  <r>
    <x v="3"/>
    <x v="3"/>
    <n v="66.666666666666671"/>
    <n v="3"/>
    <s v="GCU41"/>
    <n v="100"/>
    <n v="0"/>
    <s v="ร้านที่2"/>
    <s v="u***7701225433628"/>
    <s v="ตราด"/>
    <s v="-"/>
    <s v=""/>
    <s v="28/11/2025 19:33"/>
    <s v="-"/>
    <s v="J&amp;T COD"/>
    <s v="Tiktok"/>
    <s v="จ่ายทีหลัง / COD"/>
    <s v=""/>
    <s v="767004131876"/>
    <s v="28/11/2025 19:33"/>
  </r>
  <r>
    <x v="4"/>
    <x v="4"/>
    <n v="33.333333333333336"/>
    <n v="6"/>
    <s v="GCU40"/>
    <n v="200"/>
    <n v="0"/>
    <s v="ร้านที่2"/>
    <s v="s** s**"/>
    <s v="สมุทรสาคร"/>
    <s v="-"/>
    <s v=""/>
    <s v="28/11/2025 19:30"/>
    <s v="-"/>
    <s v="J&amp;T COD"/>
    <s v="Tiktok"/>
    <s v="จ่ายทีหลัง / COD"/>
    <s v=""/>
    <s v="767092591786"/>
    <s v="28/11/2025 19:30"/>
  </r>
  <r>
    <x v="3"/>
    <x v="3"/>
    <n v="66.666666666666671"/>
    <n v="6"/>
    <s v="GCU39"/>
    <n v="208"/>
    <n v="8"/>
    <s v="ร้านที่2"/>
    <s v="ศ***ณี บ***ก้ว"/>
    <s v="กระบี่"/>
    <s v="-"/>
    <s v=""/>
    <s v="28/11/2025 19:29"/>
    <s v="-"/>
    <s v="J&amp;T COD"/>
    <s v="Tiktok"/>
    <s v="จ่ายทีหลัง / COD"/>
    <s v=""/>
    <s v="767071219832"/>
    <s v="28/11/2025 19:29"/>
  </r>
  <r>
    <x v="3"/>
    <x v="3"/>
    <n v="66.666666666666671"/>
    <n v="3"/>
    <s v="GCU37"/>
    <n v="100"/>
    <n v="0"/>
    <s v="ร้านที่2"/>
    <s v="ต*** ส***จ"/>
    <s v="นครสวรรค์"/>
    <s v="-"/>
    <s v=""/>
    <s v="28/11/2025 19:17"/>
    <s v="-"/>
    <s v="J&amp;T COD"/>
    <s v="Tiktok"/>
    <s v="จ่ายทีหลัง / COD"/>
    <s v=""/>
    <s v="767079555841"/>
    <s v="28/11/2025 19:17"/>
  </r>
  <r>
    <x v="8"/>
    <x v="8"/>
    <n v="66.666666666666671"/>
    <n v="3"/>
    <s v="GCU36"/>
    <n v="100"/>
    <n v="0"/>
    <s v="ร้านที่2"/>
    <s v="เ***ิจ ศ***ังกร"/>
    <s v="ชลบุรี"/>
    <s v="-"/>
    <s v=""/>
    <s v="28/11/2025 19:12"/>
    <s v="-"/>
    <s v="J&amp;T COD"/>
    <s v="Tiktok"/>
    <s v="จ่ายทีหลัง / COD"/>
    <s v=""/>
    <s v="767015824853"/>
    <s v="28/11/2025 19:12"/>
  </r>
  <r>
    <x v="3"/>
    <x v="3"/>
    <n v="66.666666666666671"/>
    <n v="3"/>
    <s v="GCU35"/>
    <n v="100"/>
    <n v="0"/>
    <s v="ร้านที่2"/>
    <s v="ล***า ว***"/>
    <s v="เชียงใหม่"/>
    <s v="-"/>
    <s v=""/>
    <s v="28/11/2025 19:06"/>
    <s v="-"/>
    <s v="Flash Express Thailand COD"/>
    <s v="Tiktok"/>
    <s v="จ่ายทีหลัง / COD"/>
    <s v=""/>
    <s v="THT47072AE9JP6Z"/>
    <s v="28/11/2025 19:06"/>
  </r>
  <r>
    <x v="3"/>
    <x v="3"/>
    <n v="66.666666666666671"/>
    <n v="3"/>
    <s v="GCU34"/>
    <n v="100"/>
    <n v="0"/>
    <s v="ร้านที่2"/>
    <s v="ส***รณา"/>
    <s v="พระนครศรีอยุธยา"/>
    <s v="-"/>
    <s v=""/>
    <s v="28/11/2025 19:04"/>
    <s v="-"/>
    <s v="J&amp;T COD"/>
    <s v="Tiktok"/>
    <s v="จ่ายทีหลัง / COD"/>
    <s v=""/>
    <s v="767004536874"/>
    <s v="28/11/2025 19:04"/>
  </r>
  <r>
    <x v="4"/>
    <x v="4"/>
    <n v="65"/>
    <n v="9"/>
    <s v="GCU33"/>
    <n v="299"/>
    <n v="0"/>
    <s v="ร้านที่2"/>
    <s v="อ***ญา"/>
    <s v="เชียงราย"/>
    <s v="-"/>
    <s v=""/>
    <s v="28/11/2025 18:55"/>
    <s v="-"/>
    <s v="J&amp;T COD"/>
    <s v="Tiktok"/>
    <s v="จ่ายทีหลัง / COD"/>
    <s v=""/>
    <s v="767088789736"/>
    <s v="28/11/2025 18:55"/>
  </r>
  <r>
    <x v="10"/>
    <x v="12"/>
    <n v="39"/>
    <n v="2"/>
    <s v="GCU32"/>
    <n v="68"/>
    <n v="0"/>
    <s v="ร้านที่1"/>
    <s v="ส******า"/>
    <s v="******ะแก ตำบลแสงอรุณ อำเภอทับสะแก จังหวัดประจวบคีรีขันธ์ 77130"/>
    <s v="77130"/>
    <s v="82"/>
    <s v="28/11/2025 18:54"/>
    <s v="-"/>
    <s v="SPX Express"/>
    <s v="Shopee"/>
    <s v="shopee"/>
    <s v=""/>
    <s v="TH256055600284X"/>
    <s v="28/11/2025 18:54"/>
  </r>
  <r>
    <x v="4"/>
    <x v="4"/>
    <n v="33.333333333333336"/>
    <n v="3"/>
    <s v="GCU30"/>
    <n v="100"/>
    <n v="0"/>
    <s v="ร้านที่2"/>
    <s v="ศ***า ท***ย์ศรี"/>
    <s v="สมุทรสาคร"/>
    <s v="-"/>
    <s v=""/>
    <s v="28/11/2025 18:51"/>
    <s v="-"/>
    <s v="J&amp;T COD"/>
    <s v="Tiktok"/>
    <s v="จ่ายทีหลัง / COD"/>
    <s v=""/>
    <s v="767024483794"/>
    <s v="28/11/2025 18:51"/>
  </r>
  <r>
    <x v="4"/>
    <x v="4"/>
    <n v="40"/>
    <n v="10"/>
    <s v="GCU28"/>
    <n v="350"/>
    <n v="0"/>
    <s v="ร้านที่2"/>
    <s v="เ***มาส ร***บ"/>
    <s v="ลพบุรี"/>
    <s v="-"/>
    <s v=""/>
    <s v="28/11/2025 18:49"/>
    <s v="-"/>
    <s v="J&amp;T COD"/>
    <s v="Tiktok"/>
    <s v="จ่ายทีหลัง / COD"/>
    <s v=""/>
    <s v="767086755735"/>
    <s v="28/11/2025 18:49"/>
  </r>
  <r>
    <x v="3"/>
    <x v="3"/>
    <n v="66.666666666666671"/>
    <n v="3"/>
    <s v="GCU27"/>
    <n v="100"/>
    <n v="0"/>
    <s v="ร้านที่2"/>
    <s v="บ***ลิศ  ว***ะตา"/>
    <s v="อุทัยธานี"/>
    <s v="-"/>
    <s v=""/>
    <s v="28/11/2025 18:48"/>
    <s v="-"/>
    <s v="J&amp;T Express"/>
    <s v="Tiktok"/>
    <s v="tiktok"/>
    <s v=""/>
    <s v="767012338875"/>
    <s v="28/11/2025 18:48"/>
  </r>
  <r>
    <x v="4"/>
    <x v="4"/>
    <n v="40"/>
    <n v="40"/>
    <s v="GCU26"/>
    <n v="1320"/>
    <n v="0"/>
    <s v="ร้านที่2"/>
    <s v="เ***มาส ร***บ"/>
    <s v="ลพบุรี"/>
    <s v="-"/>
    <s v=""/>
    <s v="28/11/2025 18:48"/>
    <s v="-"/>
    <s v="Flash Express Thailand COD"/>
    <s v="Tiktok"/>
    <s v="จ่ายทีหลัง / COD"/>
    <s v=""/>
    <s v="THT07012AE4QZ0Z"/>
    <s v="28/11/2025 18:48"/>
  </r>
  <r>
    <x v="3"/>
    <x v="3"/>
    <n v="33"/>
    <n v="10"/>
    <s v="GCU25"/>
    <n v="330"/>
    <n v="0"/>
    <s v="ร้านที่2"/>
    <s v="ว***"/>
    <s v="กรุงเทพฯ"/>
    <s v="-"/>
    <s v=""/>
    <s v="28/11/2025 18:47"/>
    <s v="-"/>
    <s v="J&amp;T COD"/>
    <s v="Tiktok"/>
    <s v="จ่ายทีหลัง / COD"/>
    <s v=""/>
    <s v="767001608903"/>
    <s v="28/11/2025 18:47"/>
  </r>
  <r>
    <x v="3"/>
    <x v="3"/>
    <n v="66.666666666666671"/>
    <n v="3"/>
    <s v="GCU24"/>
    <n v="100"/>
    <n v="0"/>
    <s v="ร้านที่2"/>
    <s v="ป***ันท์ อ***ศุภผล"/>
    <s v="กรุงเทพฯ"/>
    <s v="-"/>
    <s v=""/>
    <s v="28/11/2025 18:47"/>
    <s v="-"/>
    <s v="J&amp;T Express"/>
    <s v="Tiktok"/>
    <s v="tiktok"/>
    <s v=""/>
    <s v="767049834865"/>
    <s v="28/11/2025 18:47"/>
  </r>
  <r>
    <x v="3"/>
    <x v="3"/>
    <n v="33"/>
    <n v="20"/>
    <s v="GCU23"/>
    <n v="660"/>
    <n v="0"/>
    <s v="ร้านที่2"/>
    <s v="เ***์น"/>
    <s v="เชียงราย"/>
    <s v="-"/>
    <s v=""/>
    <s v="28/11/2025 18:45"/>
    <s v="-"/>
    <s v="J&amp;T COD"/>
    <s v="Tiktok"/>
    <s v="จ่ายทีหลัง / COD"/>
    <s v=""/>
    <s v="767062894765"/>
    <s v="28/11/2025 18:45"/>
  </r>
  <r>
    <x v="3"/>
    <x v="3"/>
    <n v="66.666666666666671"/>
    <n v="3"/>
    <s v="GCU21"/>
    <n v="100"/>
    <n v="0"/>
    <s v="ร้านที่2"/>
    <s v="ภ***ทิพย์ พ***ฉ่อง"/>
    <s v="ฉะเชิงเทรา"/>
    <s v="-"/>
    <s v=""/>
    <s v="28/11/2025 18:41"/>
    <s v="-"/>
    <s v="J&amp;T COD"/>
    <s v="Tiktok"/>
    <s v="จ่ายทีหลัง / COD"/>
    <s v=""/>
    <s v="767007432855"/>
    <s v="28/11/2025 18:41"/>
  </r>
  <r>
    <x v="3"/>
    <x v="3"/>
    <n v="33"/>
    <n v="10"/>
    <s v="GCU20"/>
    <n v="308"/>
    <n v="0"/>
    <s v="ร้านที่4"/>
    <s v="ณ***ิตติ์"/>
    <s v="สุราษฎร์ธานี"/>
    <s v="-"/>
    <s v=""/>
    <s v="28/11/2025 18:40"/>
    <s v="-"/>
    <s v="J&amp;T COD"/>
    <s v="Tiktok"/>
    <s v="จ่ายทีหลัง / COD"/>
    <s v=""/>
    <s v="767024202906"/>
    <s v="28/11/2025 18:40"/>
  </r>
  <r>
    <x v="4"/>
    <x v="4"/>
    <n v="65"/>
    <n v="9"/>
    <s v="GCU19"/>
    <n v="299"/>
    <n v="0"/>
    <s v="ร้านที่2"/>
    <s v="ภ***ธิดา"/>
    <s v="สุราษฎร์ธานี"/>
    <s v="-"/>
    <s v=""/>
    <s v="28/11/2025 18:36"/>
    <s v="-"/>
    <s v="J&amp;T COD"/>
    <s v="Tiktok"/>
    <s v="จ่ายทีหลัง / COD"/>
    <s v=""/>
    <s v="767019983726"/>
    <s v="28/11/2025 18:36"/>
  </r>
  <r>
    <x v="11"/>
    <x v="13"/>
    <n v="50"/>
    <n v="1"/>
    <s v="GCU18"/>
    <n v="129"/>
    <n v="0"/>
    <s v="ร้านที่1"/>
    <s v="ป******์"/>
    <s v="******หว้า, ตำบลหนองนาคำ, อำเภอเมืองอุดรธานี ตำบลหนองนาคำ อำเภอเมืองอุดรธานี จังหวัดอุดรธานี 41000"/>
    <s v="41000"/>
    <s v="40"/>
    <s v="28/11/2025 18:59"/>
    <s v="-"/>
    <s v="SPX Express"/>
    <s v="Shopee"/>
    <s v="shopee"/>
    <s v=""/>
    <s v="TH253613508048G"/>
    <s v="28/11/2025 18:30"/>
  </r>
  <r>
    <x v="12"/>
    <x v="14"/>
    <n v="50"/>
    <n v="1"/>
    <s v="GCU18"/>
    <n v="129"/>
    <n v="0"/>
    <s v="ร้านที่1"/>
    <s v="ป******์"/>
    <s v="******หว้า, ตำบลหนองนาคำ, อำเภอเมืองอุดรธานี ตำบลหนองนาคำ อำเภอเมืองอุดรธานี จังหวัดอุดรธานี 41000"/>
    <s v="41000"/>
    <s v="40"/>
    <s v="28/11/2025 18:59"/>
    <s v="-"/>
    <s v="SPX Express"/>
    <s v="Shopee"/>
    <s v="shopee"/>
    <s v=""/>
    <s v="TH253613508048G"/>
    <s v="28/11/2025 18:30"/>
  </r>
  <r>
    <x v="10"/>
    <x v="12"/>
    <n v="50"/>
    <n v="1"/>
    <s v="GCU18"/>
    <n v="129"/>
    <n v="0"/>
    <s v="ร้านที่1"/>
    <s v="ป******์"/>
    <s v="******หว้า, ตำบลหนองนาคำ, อำเภอเมืองอุดรธานี ตำบลหนองนาคำ อำเภอเมืองอุดรธานี จังหวัดอุดรธานี 41000"/>
    <s v="41000"/>
    <s v="40"/>
    <s v="28/11/2025 18:59"/>
    <s v="-"/>
    <s v="SPX Express"/>
    <s v="Shopee"/>
    <s v="shopee"/>
    <s v=""/>
    <s v="TH253613508048G"/>
    <s v="28/11/2025 18:30"/>
  </r>
  <r>
    <x v="3"/>
    <x v="3"/>
    <n v="66.666666666666671"/>
    <n v="3"/>
    <s v="GCU17"/>
    <n v="100"/>
    <n v="0"/>
    <s v="ร้านที่2"/>
    <s v="เ***รัตน ใ***่น"/>
    <s v="นครศรีธรรมราช"/>
    <s v="-"/>
    <s v=""/>
    <s v="28/11/2025 18:29"/>
    <s v="-"/>
    <s v="J&amp;T COD"/>
    <s v="Tiktok"/>
    <s v="จ่ายทีหลัง / COD"/>
    <s v=""/>
    <s v="767056203863"/>
    <s v="28/11/2025 18:29"/>
  </r>
  <r>
    <x v="3"/>
    <x v="3"/>
    <n v="66.666666666666671"/>
    <n v="3"/>
    <s v="GCU16"/>
    <n v="100"/>
    <n v="0"/>
    <s v="ร้านที่2"/>
    <s v="ร***ี ไ***รรณ์"/>
    <s v="เชียงใหม่"/>
    <s v="-"/>
    <s v=""/>
    <s v="28/11/2025 18:23"/>
    <s v="-"/>
    <s v="J&amp;T COD"/>
    <s v="Tiktok"/>
    <s v="จ่ายทีหลัง / COD"/>
    <s v=""/>
    <s v="767006006863"/>
    <s v="28/11/2025 18:23"/>
  </r>
  <r>
    <x v="3"/>
    <x v="3"/>
    <n v="66.666666666666671"/>
    <n v="3"/>
    <s v="GCU15"/>
    <n v="100"/>
    <n v="0"/>
    <s v="ร้านที่2"/>
    <s v="น** อ***ญา ส***์ทอง"/>
    <s v="นครปฐม"/>
    <s v="-"/>
    <s v=""/>
    <s v="28/11/2025 18:18"/>
    <s v="-"/>
    <s v="J&amp;T COD"/>
    <s v="Tiktok"/>
    <s v="จ่ายทีหลัง / COD"/>
    <s v=""/>
    <s v="767086300864"/>
    <s v="28/11/2025 18:18"/>
  </r>
  <r>
    <x v="7"/>
    <x v="9"/>
    <n v="76"/>
    <n v="3"/>
    <s v="GCU14"/>
    <n v="208"/>
    <n v="0"/>
    <s v="ร้านที่1"/>
    <s v="อ******ง"/>
    <s v="******.บางปะอิน จ.อยุธยา ตำบลคลองจิก อำเภอบางปะอิน จังหวัดพระนครศรีอยุธยา 13160"/>
    <s v="13160"/>
    <s v="21"/>
    <s v="28/11/2025 18:39"/>
    <s v="-"/>
    <s v="SPX Express"/>
    <s v="Shopee"/>
    <s v="shopee"/>
    <s v=""/>
    <s v="TH258037706745D"/>
    <s v="28/11/2025 18:09"/>
  </r>
  <r>
    <x v="3"/>
    <x v="3"/>
    <n v="66.666666666666671"/>
    <n v="3"/>
    <s v="GCU13"/>
    <n v="100"/>
    <n v="0"/>
    <s v="ร้านที่2"/>
    <s v="ส** อ***ส"/>
    <s v="ชลบุรี"/>
    <s v="-"/>
    <s v=""/>
    <s v="28/11/2025 18:06"/>
    <s v="-"/>
    <s v="J&amp;T COD"/>
    <s v="Tiktok"/>
    <s v="จ่ายทีหลัง / COD"/>
    <s v=""/>
    <s v="767012906870"/>
    <s v="28/11/2025 18:06"/>
  </r>
  <r>
    <x v="3"/>
    <x v="3"/>
    <n v="66.666666666666671"/>
    <n v="3"/>
    <s v="GCU11"/>
    <n v="100"/>
    <n v="0"/>
    <s v="ร้านที่2"/>
    <s v="ว***นิภา"/>
    <s v="ลพบุรี"/>
    <s v="-"/>
    <s v=""/>
    <s v="28/11/2025 17:56"/>
    <s v="-"/>
    <s v="J&amp;T COD"/>
    <s v="Tiktok"/>
    <s v="จ่ายทีหลัง / COD"/>
    <s v=""/>
    <s v="767067433856"/>
    <s v="28/11/2025 17:56"/>
  </r>
  <r>
    <x v="3"/>
    <x v="3"/>
    <n v="66.666666666666671"/>
    <n v="6"/>
    <s v="GCU10"/>
    <n v="200"/>
    <n v="0"/>
    <s v="ร้านที่2"/>
    <s v="ช***ญา"/>
    <s v="เพชรบุรี"/>
    <s v="-"/>
    <s v=""/>
    <s v="28/11/2025 17:45"/>
    <s v="-"/>
    <s v="J&amp;T COD"/>
    <s v="Tiktok"/>
    <s v="จ่ายทีหลัง / COD"/>
    <s v=""/>
    <s v="767072510820"/>
    <s v="28/11/2025 17:45"/>
  </r>
  <r>
    <x v="3"/>
    <x v="3"/>
    <n v="66.666666666666671"/>
    <n v="3"/>
    <s v="GCU6"/>
    <n v="100"/>
    <n v="0"/>
    <s v="ร้านที่2"/>
    <s v="ฉ***ชัย พ***่งเรืองกุล"/>
    <s v="เทศบาลนครนครปฐม"/>
    <s v="-"/>
    <s v=""/>
    <s v="28/11/2025 17:22"/>
    <s v="-"/>
    <s v="J&amp;T Express"/>
    <s v="Tiktok"/>
    <s v="tiktok"/>
    <s v=""/>
    <s v="767025909871"/>
    <s v="28/11/2025 17:21"/>
  </r>
  <r>
    <x v="3"/>
    <x v="3"/>
    <n v="66.666666666666671"/>
    <n v="3"/>
    <s v="GCU5"/>
    <n v="100"/>
    <n v="0"/>
    <s v="ร้านที่2"/>
    <s v="ล***น อ***ำ"/>
    <s v="พิษณุโลก"/>
    <s v="-"/>
    <s v=""/>
    <s v="28/11/2025 17:21"/>
    <s v="-"/>
    <s v="J&amp;T COD"/>
    <s v="Tiktok"/>
    <s v="จ่ายทีหลัง / COD"/>
    <s v=""/>
    <s v="767059405873"/>
    <s v="28/11/2025 17:21"/>
  </r>
  <r>
    <x v="3"/>
    <x v="3"/>
    <n v="66.666666666666671"/>
    <n v="3"/>
    <s v="GCU4"/>
    <n v="100"/>
    <n v="0"/>
    <s v="ร้านที่2"/>
    <s v="น***สิษฐ์  ใ***่น"/>
    <s v="กรุงเทพฯ"/>
    <s v="-"/>
    <s v=""/>
    <s v="28/11/2025 17:18"/>
    <s v="-"/>
    <s v="J&amp;T COD"/>
    <s v="Tiktok"/>
    <s v="จ่ายทีหลัง / COD"/>
    <s v=""/>
    <s v="767028606875"/>
    <s v="28/11/2025 17:18"/>
  </r>
  <r>
    <x v="4"/>
    <x v="4"/>
    <n v="33.333333333333336"/>
    <n v="3"/>
    <s v="GCU3"/>
    <n v="100"/>
    <n v="0"/>
    <s v="ร้านที่2"/>
    <s v="ภ***ิน ก***วงค์"/>
    <s v="เชียงราย"/>
    <s v="-"/>
    <s v=""/>
    <s v="28/11/2025 17:18"/>
    <s v="-"/>
    <s v="J&amp;T COD"/>
    <s v="Tiktok"/>
    <s v="จ่ายทีหลัง / COD"/>
    <s v=""/>
    <s v="767037587772"/>
    <s v="28/11/2025 17:18"/>
  </r>
  <r>
    <x v="3"/>
    <x v="3"/>
    <n v="66.666666666666671"/>
    <n v="3"/>
    <s v="GCU2"/>
    <n v="100"/>
    <n v="0"/>
    <s v="ร้านที่2"/>
    <s v="พ***"/>
    <s v="ตาก"/>
    <s v="-"/>
    <s v=""/>
    <s v="28/11/2025 17:16"/>
    <s v="-"/>
    <s v="J&amp;T COD"/>
    <s v="Tiktok"/>
    <s v="จ่ายทีหลัง / COD"/>
    <s v=""/>
    <s v="767024001881"/>
    <s v="28/11/2025 17:16"/>
  </r>
  <r>
    <x v="13"/>
    <x v="15"/>
    <n v="139"/>
    <n v="1"/>
    <s v="GCU1"/>
    <n v="218"/>
    <n v="0"/>
    <s v="ร้านที่2"/>
    <s v="ช***กาญจน์ ส***ระเสริฐ"/>
    <s v="อุดรธานี"/>
    <s v="-"/>
    <s v=""/>
    <s v="28/11/2025 17:13"/>
    <s v="-"/>
    <s v="J&amp;T COD"/>
    <s v="Tiktok"/>
    <s v="จ่ายทีหลัง / COD"/>
    <s v=""/>
    <s v="767090624985"/>
    <s v="28/11/2025 17:13"/>
  </r>
  <r>
    <x v="5"/>
    <x v="5"/>
    <n v="139"/>
    <n v="1"/>
    <s v="GCU1"/>
    <n v="218"/>
    <n v="0"/>
    <s v="ร้านที่2"/>
    <s v="ช***กาญจน์ ส***ระเสริฐ"/>
    <s v="อุดรธานี"/>
    <s v="-"/>
    <s v=""/>
    <s v="28/11/2025 17:13"/>
    <s v="-"/>
    <s v="J&amp;T COD"/>
    <s v="Tiktok"/>
    <s v="จ่ายทีหลัง / COD"/>
    <s v=""/>
    <s v="767090624985"/>
    <s v="28/11/2025 17:13"/>
  </r>
  <r>
    <x v="3"/>
    <x v="3"/>
    <n v="33"/>
    <n v="10"/>
    <s v="GCU0"/>
    <n v="330"/>
    <n v="0"/>
    <s v="ร้านที่2"/>
    <s v="พ***ิสา ข***ะพัฒน์"/>
    <s v="ชลบุรี"/>
    <s v="-"/>
    <s v=""/>
    <s v="28/11/2025 17:03"/>
    <s v="-"/>
    <s v="J&amp;T COD"/>
    <s v="Tiktok"/>
    <s v="จ่ายทีหลัง / COD"/>
    <s v=""/>
    <s v="767048313883"/>
    <s v="28/11/2025 17:03"/>
  </r>
  <r>
    <x v="4"/>
    <x v="4"/>
    <n v="40"/>
    <n v="20"/>
    <s v="GCT99"/>
    <n v="660"/>
    <n v="0"/>
    <s v="ร้านที่2"/>
    <s v="น***ัศมี อ***วรทัต"/>
    <s v="นครราชสีมา"/>
    <s v="-"/>
    <s v=""/>
    <s v="28/11/2025 16:44"/>
    <s v="-"/>
    <s v="J&amp;T COD"/>
    <s v="Tiktok"/>
    <s v="จ่ายทีหลัง / COD"/>
    <s v=""/>
    <s v="767080024745"/>
    <s v="28/11/2025 16:44"/>
  </r>
  <r>
    <x v="3"/>
    <x v="3"/>
    <n v="66.666666666666671"/>
    <n v="3"/>
    <s v="GCT98"/>
    <n v="100"/>
    <n v="0"/>
    <s v="ร้านที่2"/>
    <s v="อ***ิดา  ท***มอน"/>
    <s v="สกลนคร"/>
    <s v="-"/>
    <s v=""/>
    <s v="28/11/2025 16:43"/>
    <s v="-"/>
    <s v="J&amp;T COD"/>
    <s v="Tiktok"/>
    <s v="จ่ายทีหลัง / COD"/>
    <s v=""/>
    <s v="767097800884"/>
    <s v="28/11/2025 16:43"/>
  </r>
  <r>
    <x v="5"/>
    <x v="5"/>
    <n v="139"/>
    <n v="1"/>
    <s v="GCT96"/>
    <n v="287.75"/>
    <n v="0"/>
    <s v="ร้านที่2"/>
    <s v="c***chi c***a"/>
    <s v="นครราชสีมา"/>
    <s v="-"/>
    <s v=""/>
    <s v="28/11/2025 16:31"/>
    <s v="-"/>
    <s v="J&amp;T COD"/>
    <s v="Tiktok"/>
    <s v="จ่ายทีหลัง / COD"/>
    <s v=""/>
    <s v="767089827980"/>
    <s v="28/11/2025 16:31"/>
  </r>
  <r>
    <x v="13"/>
    <x v="15"/>
    <n v="139"/>
    <n v="1"/>
    <s v="GCT96"/>
    <n v="287.75"/>
    <n v="0"/>
    <s v="ร้านที่2"/>
    <s v="c***chi c***a"/>
    <s v="นครราชสีมา"/>
    <s v="-"/>
    <s v=""/>
    <s v="28/11/2025 16:31"/>
    <s v="-"/>
    <s v="J&amp;T COD"/>
    <s v="Tiktok"/>
    <s v="จ่ายทีหลัง / COD"/>
    <s v=""/>
    <s v="767089827980"/>
    <s v="28/11/2025 16:31"/>
  </r>
  <r>
    <x v="6"/>
    <x v="6"/>
    <n v="139"/>
    <n v="1"/>
    <s v="GCT96"/>
    <n v="287.75"/>
    <n v="0"/>
    <s v="ร้านที่2"/>
    <s v="c***chi c***a"/>
    <s v="นครราชสีมา"/>
    <s v="-"/>
    <s v=""/>
    <s v="28/11/2025 16:31"/>
    <s v="-"/>
    <s v="J&amp;T COD"/>
    <s v="Tiktok"/>
    <s v="จ่ายทีหลัง / COD"/>
    <s v=""/>
    <s v="767089827980"/>
    <s v="28/11/2025 16:31"/>
  </r>
  <r>
    <x v="14"/>
    <x v="16"/>
    <n v="139"/>
    <n v="1"/>
    <s v="GCT96"/>
    <n v="287.75"/>
    <n v="0"/>
    <s v="ร้านที่2"/>
    <s v="c***chi c***a"/>
    <s v="นครราชสีมา"/>
    <s v="-"/>
    <s v=""/>
    <s v="28/11/2025 16:31"/>
    <s v="-"/>
    <s v="J&amp;T COD"/>
    <s v="Tiktok"/>
    <s v="จ่ายทีหลัง / COD"/>
    <s v=""/>
    <s v="767089827980"/>
    <s v="28/11/2025 16:31"/>
  </r>
  <r>
    <x v="8"/>
    <x v="8"/>
    <n v="66.666666666666671"/>
    <n v="3"/>
    <s v="GCT95"/>
    <n v="100"/>
    <n v="0"/>
    <s v="ร้านที่2"/>
    <s v="โ***ร ม***"/>
    <s v="เชียงราย"/>
    <s v="-"/>
    <s v=""/>
    <s v="28/11/2025 16:30"/>
    <s v="-"/>
    <s v="J&amp;T COD"/>
    <s v="Tiktok"/>
    <s v="จ่ายทีหลัง / COD"/>
    <s v=""/>
    <s v="767037228845"/>
    <s v="28/11/2025 16:30"/>
  </r>
  <r>
    <x v="5"/>
    <x v="5"/>
    <n v="139"/>
    <n v="1"/>
    <s v="GCT94"/>
    <n v="215"/>
    <n v="0"/>
    <s v="ร้านที่10"/>
    <s v="สุดา นิลเพ็ชร"/>
    <s v="14/25 ม 2 ต แสมสาร อ สัตหีบ_x000a_จ ชลบุรี 20180"/>
    <s v="20180"/>
    <s v="0632897849"/>
    <s v="28/11/2025 16:25"/>
    <s v="raweewan5499@gmail.com"/>
    <s v="EMS COD"/>
    <s v="facebook"/>
    <s v="กสิกร"/>
    <s v=""/>
    <s v="WA047489493TH"/>
    <s v="28/11/2025 16:25"/>
  </r>
  <r>
    <x v="14"/>
    <x v="16"/>
    <n v="139"/>
    <n v="1"/>
    <s v="GCT94"/>
    <n v="215"/>
    <n v="0"/>
    <s v="ร้านที่10"/>
    <s v="สุดา นิลเพ็ชร"/>
    <s v="14/25 ม 2 ต แสมสาร อ สัตหีบ_x000a_จ ชลบุรี 20180"/>
    <s v="20180"/>
    <s v="0632897849"/>
    <s v="28/11/2025 16:25"/>
    <s v="raweewan5499@gmail.com"/>
    <s v="EMS COD"/>
    <s v="facebook"/>
    <s v="กสิกร"/>
    <s v=""/>
    <s v="WA047489493TH"/>
    <s v="28/11/2025 16:25"/>
  </r>
  <r>
    <x v="4"/>
    <x v="4"/>
    <n v="65"/>
    <n v="2"/>
    <s v="GCT93"/>
    <n v="315"/>
    <n v="0"/>
    <s v="ร้านที่10"/>
    <s v="คุณจุรีรัตน์"/>
    <s v="148/4 ซ.ลาดพร้าว3 แยก3-2 แขวงจอมพล เขตจตุจักร กทม. 10900"/>
    <s v="10900"/>
    <s v="0923594165"/>
    <s v="26/11/2025 11:30"/>
    <s v="raweewan5499@gmail.com"/>
    <s v="EMS"/>
    <s v="facebook"/>
    <s v="กสิกร"/>
    <s v=""/>
    <s v="WB106243167TH"/>
    <s v="28/11/2025 16:23"/>
  </r>
  <r>
    <x v="6"/>
    <x v="6"/>
    <n v="139"/>
    <n v="1"/>
    <s v="GCT93"/>
    <n v="315"/>
    <n v="0"/>
    <s v="ร้านที่10"/>
    <s v="คุณจุรีรัตน์"/>
    <s v="148/4 ซ.ลาดพร้าว3 แยก3-2 แขวงจอมพล เขตจตุจักร กทม. 10900"/>
    <s v="10900"/>
    <s v="0923594165"/>
    <s v="26/11/2025 11:30"/>
    <s v="raweewan5499@gmail.com"/>
    <s v="EMS"/>
    <s v="facebook"/>
    <s v="กสิกร"/>
    <s v=""/>
    <s v="WB106243167TH"/>
    <s v="28/11/2025 16:23"/>
  </r>
  <r>
    <x v="14"/>
    <x v="16"/>
    <n v="139"/>
    <n v="1"/>
    <s v="GCT93"/>
    <n v="315"/>
    <n v="0"/>
    <s v="ร้านที่10"/>
    <s v="คุณจุรีรัตน์"/>
    <s v="148/4 ซ.ลาดพร้าว3 แยก3-2 แขวงจอมพล เขตจตุจักร กทม. 10900"/>
    <s v="10900"/>
    <s v="0923594165"/>
    <s v="26/11/2025 11:30"/>
    <s v="raweewan5499@gmail.com"/>
    <s v="EMS"/>
    <s v="facebook"/>
    <s v="กสิกร"/>
    <s v=""/>
    <s v="WB106243167TH"/>
    <s v="28/11/2025 16:23"/>
  </r>
  <r>
    <x v="5"/>
    <x v="5"/>
    <n v="139"/>
    <n v="1"/>
    <s v="GCT92"/>
    <n v="215"/>
    <n v="0"/>
    <s v="ร้านที่10"/>
    <s v="สุรพงษ์ เกียรติยศ"/>
    <s v="30ถนนรังสิตนครนายก ซอย43 ตำบลประชาธิปัตย์ อำเภอธัญบุรี จังหวัดปทุมธานี 12130"/>
    <s v="12130"/>
    <s v="0886559898"/>
    <s v="28/11/2025 10:48"/>
    <s v="raweewan5499@gmail.com"/>
    <s v="EMS"/>
    <s v="facebook"/>
    <s v="กสิกร"/>
    <s v=""/>
    <s v="WB106243153TH"/>
    <s v="28/11/2025 16:21"/>
  </r>
  <r>
    <x v="14"/>
    <x v="16"/>
    <n v="139"/>
    <n v="1"/>
    <s v="GCT92"/>
    <n v="215"/>
    <n v="0"/>
    <s v="ร้านที่10"/>
    <s v="สุรพงษ์ เกียรติยศ"/>
    <s v="30ถนนรังสิตนครนายก ซอย43 ตำบลประชาธิปัตย์ อำเภอธัญบุรี จังหวัดปทุมธานี 12130"/>
    <s v="12130"/>
    <s v="0886559898"/>
    <s v="28/11/2025 10:48"/>
    <s v="raweewan5499@gmail.com"/>
    <s v="EMS"/>
    <s v="facebook"/>
    <s v="กสิกร"/>
    <s v=""/>
    <s v="WB106243153TH"/>
    <s v="28/11/2025 16:21"/>
  </r>
  <r>
    <x v="8"/>
    <x v="8"/>
    <n v="33"/>
    <n v="10"/>
    <s v="GCT91"/>
    <n v="330"/>
    <n v="0"/>
    <s v="ร้านที่2"/>
    <s v="y** ย***"/>
    <s v="สมุทรปราการ"/>
    <s v="-"/>
    <s v=""/>
    <s v="28/11/2025 16:13"/>
    <s v="-"/>
    <s v="J&amp;T COD"/>
    <s v="Tiktok"/>
    <s v="จ่ายทีหลัง / COD"/>
    <s v=""/>
    <s v="767030391805"/>
    <s v="28/11/2025 16:13"/>
  </r>
  <r>
    <x v="4"/>
    <x v="4"/>
    <n v="40"/>
    <n v="20"/>
    <s v="GCT88"/>
    <n v="616"/>
    <n v="0"/>
    <s v="ร้านที่4"/>
    <s v="ว***ศิยา เ***รติก้องแก้ว"/>
    <s v="นครศรีธรรมราช"/>
    <s v="-"/>
    <s v=""/>
    <s v="28/11/2025 16:05"/>
    <s v="-"/>
    <s v="Flash Express Thailand COD"/>
    <s v="Tiktok"/>
    <s v="จ่ายทีหลัง / COD"/>
    <s v=""/>
    <s v="THT64062AFVZK3Z"/>
    <s v="28/11/2025 16:05"/>
  </r>
  <r>
    <x v="3"/>
    <x v="3"/>
    <n v="33"/>
    <n v="20"/>
    <s v="GCT84"/>
    <n v="660"/>
    <n v="0"/>
    <s v="ร้านที่2"/>
    <s v="ว***ศิยา เ***รติก้องแก้ว"/>
    <s v="นครศรีธรรมราช"/>
    <s v="-"/>
    <s v=""/>
    <s v="28/11/2025 16:02"/>
    <s v="-"/>
    <s v="Flash Express Thailand COD"/>
    <s v="Tiktok"/>
    <s v="จ่ายทีหลัง / COD"/>
    <s v=""/>
    <s v="THT64062AE9ZA6Z"/>
    <s v="28/11/2025 16:02"/>
  </r>
  <r>
    <x v="4"/>
    <x v="4"/>
    <n v="40"/>
    <n v="10"/>
    <s v="GCT83"/>
    <n v="290.39999999999998"/>
    <n v="0"/>
    <s v="ร้านที่2"/>
    <s v="ย***ิ่น ส***๊ะ"/>
    <s v="เชียงใหม่"/>
    <s v="-"/>
    <s v=""/>
    <s v="28/11/2025 15:53"/>
    <s v="-"/>
    <s v="J&amp;T Express"/>
    <s v="Tiktok"/>
    <s v="tiktok"/>
    <s v=""/>
    <s v="767073360745"/>
    <s v="28/11/2025 15:53"/>
  </r>
  <r>
    <x v="4"/>
    <x v="4"/>
    <n v="40"/>
    <n v="10"/>
    <s v="GCT82"/>
    <n v="290.39999999999998"/>
    <n v="0"/>
    <s v="ร้านที่2"/>
    <s v="ป***า เ***ครุฑ"/>
    <s v="สุโขทัย"/>
    <s v="-"/>
    <s v=""/>
    <s v="28/11/2025 15:52"/>
    <s v="-"/>
    <s v="Flash Express Thailand COD"/>
    <s v="Tiktok"/>
    <s v="จ่ายทีหลัง / COD"/>
    <s v=""/>
    <s v="THT60052AFWJB7Z"/>
    <s v="28/11/2025 15:52"/>
  </r>
  <r>
    <x v="3"/>
    <x v="3"/>
    <n v="66.666666666666671"/>
    <n v="3"/>
    <s v="GCT81"/>
    <n v="378.4"/>
    <n v="0"/>
    <s v="ร้านที่2"/>
    <s v="ธ***ลักษณ์  ภ***ิแสนรัศมิ์"/>
    <s v="ยโสธร"/>
    <s v="-"/>
    <s v=""/>
    <s v="28/11/2025 15:52"/>
    <s v="-"/>
    <s v="J&amp;T Express"/>
    <s v="Tiktok"/>
    <s v="tiktok"/>
    <s v=""/>
    <s v="767044406855"/>
    <s v="28/11/2025 15:52"/>
  </r>
  <r>
    <x v="3"/>
    <x v="3"/>
    <n v="33"/>
    <n v="10"/>
    <s v="GCT81"/>
    <n v="378.4"/>
    <n v="0"/>
    <s v="ร้านที่2"/>
    <s v="ธ***ลักษณ์  ภ***ิแสนรัศมิ์"/>
    <s v="ยโสธร"/>
    <s v="-"/>
    <s v=""/>
    <s v="28/11/2025 15:52"/>
    <s v="-"/>
    <s v="J&amp;T Express"/>
    <s v="Tiktok"/>
    <s v="tiktok"/>
    <s v=""/>
    <s v="767044406855"/>
    <s v="28/11/2025 15:52"/>
  </r>
  <r>
    <x v="4"/>
    <x v="4"/>
    <n v="40"/>
    <n v="10"/>
    <s v="GCT80"/>
    <n v="290.39999999999998"/>
    <n v="0"/>
    <s v="ร้านที่2"/>
    <s v="น***อดรัก ธ***กิจ"/>
    <s v="ศรีสะเกษ"/>
    <s v="-"/>
    <s v=""/>
    <s v="28/11/2025 15:52"/>
    <s v="-"/>
    <s v="J&amp;T Express"/>
    <s v="Tiktok"/>
    <s v="tiktok"/>
    <s v=""/>
    <s v="767015060803"/>
    <s v="28/11/2025 15:51"/>
  </r>
  <r>
    <x v="4"/>
    <x v="4"/>
    <n v="40"/>
    <n v="10"/>
    <s v="GCT78"/>
    <n v="290.39999999999998"/>
    <n v="0"/>
    <s v="ร้านที่2"/>
    <s v="ก***า ม***"/>
    <s v="นนทบุรี"/>
    <s v="-"/>
    <s v=""/>
    <s v="28/11/2025 15:49"/>
    <s v="-"/>
    <s v="J&amp;T COD"/>
    <s v="Tiktok"/>
    <s v="จ่ายทีหลัง / COD"/>
    <s v=""/>
    <s v="767004478796"/>
    <s v="28/11/2025 15:49"/>
  </r>
  <r>
    <x v="4"/>
    <x v="4"/>
    <n v="33.333333333333336"/>
    <n v="3"/>
    <s v="GCT77"/>
    <n v="100"/>
    <n v="0"/>
    <s v="ร้านที่2"/>
    <s v="i k***g y**"/>
    <s v="นครราชสีมา"/>
    <s v="-"/>
    <s v=""/>
    <s v="28/11/2025 15:48"/>
    <s v="-"/>
    <s v="J&amp;T COD"/>
    <s v="Tiktok"/>
    <s v="จ่ายทีหลัง / COD"/>
    <s v=""/>
    <s v="767055985780"/>
    <s v="28/11/2025 15:48"/>
  </r>
  <r>
    <x v="3"/>
    <x v="3"/>
    <n v="33"/>
    <n v="10"/>
    <s v="GCT76"/>
    <n v="290.39999999999998"/>
    <n v="0"/>
    <s v="ร้านที่2"/>
    <s v="ศ***พร"/>
    <s v="กรุงเทพฯ"/>
    <s v="-"/>
    <s v=""/>
    <s v="28/11/2025 15:46"/>
    <s v="-"/>
    <s v="J&amp;T COD"/>
    <s v="Tiktok"/>
    <s v="จ่ายทีหลัง / COD"/>
    <s v=""/>
    <s v="767086216886"/>
    <s v="28/11/2025 15:46"/>
  </r>
  <r>
    <x v="8"/>
    <x v="8"/>
    <n v="66.666666666666671"/>
    <n v="6"/>
    <s v="GCT75"/>
    <n v="264"/>
    <n v="0"/>
    <s v="ร้านที่2"/>
    <s v="ป***ง ท***รี"/>
    <s v="อุบลราชธานี"/>
    <s v="-"/>
    <s v=""/>
    <s v="28/11/2025 15:45"/>
    <s v="-"/>
    <s v="J&amp;T Express"/>
    <s v="Tiktok"/>
    <s v="tiktok"/>
    <s v=""/>
    <s v="767065656825"/>
    <s v="28/11/2025 15:45"/>
  </r>
  <r>
    <x v="4"/>
    <x v="4"/>
    <n v="33.333333333333336"/>
    <n v="3"/>
    <s v="GCT75"/>
    <n v="264"/>
    <n v="0"/>
    <s v="ร้านที่2"/>
    <s v="ป***ง ท***รี"/>
    <s v="อุบลราชธานี"/>
    <s v="-"/>
    <s v=""/>
    <s v="28/11/2025 15:45"/>
    <s v="-"/>
    <s v="J&amp;T Express"/>
    <s v="Tiktok"/>
    <s v="tiktok"/>
    <s v=""/>
    <s v="767065656825"/>
    <s v="28/11/2025 15:45"/>
  </r>
  <r>
    <x v="8"/>
    <x v="8"/>
    <n v="33"/>
    <n v="10"/>
    <s v="GCT74"/>
    <n v="290.39999999999998"/>
    <n v="0"/>
    <s v="ร้านที่2"/>
    <s v="ก***า"/>
    <s v="กรุงเทพมหานคร"/>
    <s v="-"/>
    <s v=""/>
    <s v="28/11/2025 15:40"/>
    <s v="-"/>
    <s v="J&amp;T Express"/>
    <s v="Tiktok"/>
    <s v="tiktok"/>
    <s v=""/>
    <s v="767073691790"/>
    <s v="28/11/2025 15:40"/>
  </r>
  <r>
    <x v="3"/>
    <x v="3"/>
    <n v="33"/>
    <n v="20"/>
    <s v="GCT73"/>
    <n v="580.79999999999995"/>
    <n v="0"/>
    <s v="ร้านที่2"/>
    <s v="ร***ก เ***ญผล"/>
    <s v="เทศบาลนครนครศรีธรรมราช"/>
    <s v="-"/>
    <s v=""/>
    <s v="28/11/2025 15:38"/>
    <s v="-"/>
    <s v="J&amp;T Express"/>
    <s v="Tiktok"/>
    <s v="tiktok"/>
    <s v=""/>
    <s v="767090500820"/>
    <s v="28/11/2025 15:37"/>
  </r>
  <r>
    <x v="3"/>
    <x v="3"/>
    <n v="33"/>
    <n v="10"/>
    <s v="GCT71"/>
    <n v="290.39999999999998"/>
    <n v="0"/>
    <s v="ร้านที่2"/>
    <s v="น***ชรา ม***ัย"/>
    <s v="นครศรีธรรมราช"/>
    <s v="-"/>
    <s v=""/>
    <s v="28/11/2025 15:26"/>
    <s v="-"/>
    <s v="J&amp;T COD"/>
    <s v="Tiktok"/>
    <s v="จ่ายทีหลัง / COD"/>
    <s v=""/>
    <s v="767085019886"/>
    <s v="28/11/2025 15:26"/>
  </r>
  <r>
    <x v="8"/>
    <x v="8"/>
    <n v="33"/>
    <n v="10"/>
    <s v="GCT70"/>
    <n v="620.4"/>
    <n v="0"/>
    <s v="ร้านที่2"/>
    <s v="ศ***ย์ เ***ญพัฒนานุกูล"/>
    <s v="ชลบุรี"/>
    <s v="-"/>
    <s v=""/>
    <s v="28/11/2025 15:25"/>
    <s v="-"/>
    <s v="J&amp;T Express"/>
    <s v="Tiktok"/>
    <s v="tiktok"/>
    <s v=""/>
    <s v="767044838906"/>
    <s v="28/11/2025 15:25"/>
  </r>
  <r>
    <x v="4"/>
    <x v="4"/>
    <n v="40"/>
    <n v="10"/>
    <s v="GCT70"/>
    <n v="620.4"/>
    <n v="0"/>
    <s v="ร้านที่2"/>
    <s v="ศ***ย์ เ***ญพัฒนานุกูล"/>
    <s v="ชลบุรี"/>
    <s v="-"/>
    <s v=""/>
    <s v="28/11/2025 15:25"/>
    <s v="-"/>
    <s v="J&amp;T Express"/>
    <s v="Tiktok"/>
    <s v="tiktok"/>
    <s v=""/>
    <s v="767044838906"/>
    <s v="28/11/2025 15:25"/>
  </r>
  <r>
    <x v="3"/>
    <x v="3"/>
    <n v="66.666666666666671"/>
    <n v="3"/>
    <s v="GCT69"/>
    <n v="100"/>
    <n v="0"/>
    <s v="ร้านที่2"/>
    <s v="พ***วรรณ"/>
    <s v="กรุงเทพฯ"/>
    <s v="-"/>
    <s v=""/>
    <s v="28/11/2025 15:25"/>
    <s v="-"/>
    <s v="J&amp;T Express"/>
    <s v="Tiktok"/>
    <s v="tiktok"/>
    <s v=""/>
    <s v="767071957923"/>
    <s v="28/11/2025 15:25"/>
  </r>
  <r>
    <x v="3"/>
    <x v="3"/>
    <n v="66.666666666666671"/>
    <n v="3"/>
    <s v="GCT68"/>
    <n v="100"/>
    <n v="0"/>
    <s v="ร้านที่2"/>
    <s v="K***nphon S***wong"/>
    <s v="ชัยภูมิ"/>
    <s v="-"/>
    <s v=""/>
    <s v="28/11/2025 15:17"/>
    <s v="-"/>
    <s v="J&amp;T COD"/>
    <s v="Tiktok"/>
    <s v="จ่ายทีหลัง / COD"/>
    <s v=""/>
    <s v="767021504896"/>
    <s v="28/11/2025 15:17"/>
  </r>
  <r>
    <x v="5"/>
    <x v="5"/>
    <n v="139"/>
    <n v="1"/>
    <s v="GCT67"/>
    <n v="564.32000000000005"/>
    <n v="66.5"/>
    <s v="ร้านที่1"/>
    <s v="วริศรา  วงษาปัดนา"/>
    <s v="67  ซอยนานา ถ.ไมตรีจิต อ.ป้อมปราบฯ_x000a__x000a_ป้อมปราบศัตรูพ่าย/ Pom Prap Sattru Phaiกรุงเทพมหานคร/ Bangkok_x000a_10100"/>
    <s v="10100"/>
    <s v="660863922793"/>
    <s v="28/11/2025 15:17"/>
    <s v="-"/>
    <s v="Kerry_dropoff"/>
    <s v="Lazada"/>
    <s v="lazada"/>
    <s v=""/>
    <s v="LEXPU0632971611"/>
    <s v="28/11/2025 15:17"/>
  </r>
  <r>
    <x v="13"/>
    <x v="15"/>
    <n v="139"/>
    <n v="1"/>
    <s v="GCT67"/>
    <n v="564.32000000000005"/>
    <n v="66.5"/>
    <s v="ร้านที่1"/>
    <s v="วริศรา  วงษาปัดนา"/>
    <s v="67  ซอยนานา ถ.ไมตรีจิต อ.ป้อมปราบฯ_x000a__x000a_ป้อมปราบศัตรูพ่าย/ Pom Prap Sattru Phaiกรุงเทพมหานคร/ Bangkok_x000a_10100"/>
    <s v="10100"/>
    <s v="660863922793"/>
    <s v="28/11/2025 15:17"/>
    <s v="-"/>
    <s v="Kerry_dropoff"/>
    <s v="Lazada"/>
    <s v="lazada"/>
    <s v=""/>
    <s v="LEXPU0632971611"/>
    <s v="28/11/2025 15:17"/>
  </r>
  <r>
    <x v="6"/>
    <x v="6"/>
    <n v="139"/>
    <n v="1"/>
    <s v="GCT67"/>
    <n v="564.32000000000005"/>
    <n v="66.5"/>
    <s v="ร้านที่1"/>
    <s v="วริศรา  วงษาปัดนา"/>
    <s v="67  ซอยนานา ถ.ไมตรีจิต อ.ป้อมปราบฯ_x000a__x000a_ป้อมปราบศัตรูพ่าย/ Pom Prap Sattru Phaiกรุงเทพมหานคร/ Bangkok_x000a_10100"/>
    <s v="10100"/>
    <s v="660863922793"/>
    <s v="28/11/2025 15:17"/>
    <s v="-"/>
    <s v="Kerry_dropoff"/>
    <s v="Lazada"/>
    <s v="lazada"/>
    <s v=""/>
    <s v="LEXPU0632971611"/>
    <s v="28/11/2025 15:17"/>
  </r>
  <r>
    <x v="14"/>
    <x v="16"/>
    <n v="139"/>
    <n v="1"/>
    <s v="GCT67"/>
    <n v="564.32000000000005"/>
    <n v="66.5"/>
    <s v="ร้านที่1"/>
    <s v="วริศรา  วงษาปัดนา"/>
    <s v="67  ซอยนานา ถ.ไมตรีจิต อ.ป้อมปราบฯ_x000a__x000a_ป้อมปราบศัตรูพ่าย/ Pom Prap Sattru Phaiกรุงเทพมหานคร/ Bangkok_x000a_10100"/>
    <s v="10100"/>
    <s v="660863922793"/>
    <s v="28/11/2025 15:17"/>
    <s v="-"/>
    <s v="Kerry_dropoff"/>
    <s v="Lazada"/>
    <s v="lazada"/>
    <s v=""/>
    <s v="LEXPU0632971611"/>
    <s v="28/11/2025 15:17"/>
  </r>
  <r>
    <x v="5"/>
    <x v="5"/>
    <n v="139"/>
    <n v="1"/>
    <s v="GCT67"/>
    <n v="564.32000000000005"/>
    <n v="66.5"/>
    <s v="ร้านที่1"/>
    <s v="วริศรา  วงษาปัดนา"/>
    <s v="67  ซอยนานา ถ.ไมตรีจิต อ.ป้อมปราบฯ_x000a__x000a_ป้อมปราบศัตรูพ่าย/ Pom Prap Sattru Phaiกรุงเทพมหานคร/ Bangkok_x000a_10100"/>
    <s v="10100"/>
    <s v="660863922793"/>
    <s v="28/11/2025 15:17"/>
    <s v="-"/>
    <s v="Kerry_dropoff"/>
    <s v="Lazada"/>
    <s v="lazada"/>
    <s v=""/>
    <s v="LEXPU0632971611"/>
    <s v="28/11/2025 15:17"/>
  </r>
  <r>
    <x v="13"/>
    <x v="15"/>
    <n v="139"/>
    <n v="1"/>
    <s v="GCT67"/>
    <n v="564.32000000000005"/>
    <n v="66.5"/>
    <s v="ร้านที่1"/>
    <s v="วริศรา  วงษาปัดนา"/>
    <s v="67  ซอยนานา ถ.ไมตรีจิต อ.ป้อมปราบฯ_x000a__x000a_ป้อมปราบศัตรูพ่าย/ Pom Prap Sattru Phaiกรุงเทพมหานคร/ Bangkok_x000a_10100"/>
    <s v="10100"/>
    <s v="660863922793"/>
    <s v="28/11/2025 15:17"/>
    <s v="-"/>
    <s v="Kerry_dropoff"/>
    <s v="Lazada"/>
    <s v="lazada"/>
    <s v=""/>
    <s v="LEXPU0632971611"/>
    <s v="28/11/2025 15:17"/>
  </r>
  <r>
    <x v="6"/>
    <x v="6"/>
    <n v="139"/>
    <n v="1"/>
    <s v="GCT67"/>
    <n v="564.32000000000005"/>
    <n v="66.5"/>
    <s v="ร้านที่1"/>
    <s v="วริศรา  วงษาปัดนา"/>
    <s v="67  ซอยนานา ถ.ไมตรีจิต อ.ป้อมปราบฯ_x000a__x000a_ป้อมปราบศัตรูพ่าย/ Pom Prap Sattru Phaiกรุงเทพมหานคร/ Bangkok_x000a_10100"/>
    <s v="10100"/>
    <s v="660863922793"/>
    <s v="28/11/2025 15:17"/>
    <s v="-"/>
    <s v="Kerry_dropoff"/>
    <s v="Lazada"/>
    <s v="lazada"/>
    <s v=""/>
    <s v="LEXPU0632971611"/>
    <s v="28/11/2025 15:17"/>
  </r>
  <r>
    <x v="14"/>
    <x v="16"/>
    <n v="139"/>
    <n v="1"/>
    <s v="GCT67"/>
    <n v="564.32000000000005"/>
    <n v="66.5"/>
    <s v="ร้านที่1"/>
    <s v="วริศรา  วงษาปัดนา"/>
    <s v="67  ซอยนานา ถ.ไมตรีจิต อ.ป้อมปราบฯ_x000a__x000a_ป้อมปราบศัตรูพ่าย/ Pom Prap Sattru Phaiกรุงเทพมหานคร/ Bangkok_x000a_10100"/>
    <s v="10100"/>
    <s v="660863922793"/>
    <s v="28/11/2025 15:17"/>
    <s v="-"/>
    <s v="Kerry_dropoff"/>
    <s v="Lazada"/>
    <s v="lazada"/>
    <s v=""/>
    <s v="LEXPU0632971611"/>
    <s v="28/11/2025 15:17"/>
  </r>
  <r>
    <x v="4"/>
    <x v="4"/>
    <n v="40"/>
    <n v="10"/>
    <s v="GCT66"/>
    <n v="290.39999999999998"/>
    <n v="0"/>
    <s v="ร้านที่2"/>
    <s v="เ***มาส ร***บ"/>
    <s v="ลพบุรี"/>
    <s v="-"/>
    <s v=""/>
    <s v="28/11/2025 15:16"/>
    <s v="-"/>
    <s v="J&amp;T COD"/>
    <s v="Tiktok"/>
    <s v="จ่ายทีหลัง / COD"/>
    <s v=""/>
    <s v="767054758746"/>
    <s v="28/11/2025 15:16"/>
  </r>
  <r>
    <x v="4"/>
    <x v="4"/>
    <n v="40"/>
    <n v="10"/>
    <s v="GCT65"/>
    <n v="290.39999999999998"/>
    <n v="0"/>
    <s v="ร้านที่2"/>
    <s v="ก***ต"/>
    <s v="พิจิตร"/>
    <s v="-"/>
    <s v=""/>
    <s v="28/11/2025 15:16"/>
    <s v="-"/>
    <s v="J&amp;T Express"/>
    <s v="Tiktok"/>
    <s v="tiktok"/>
    <s v=""/>
    <s v="767024569732"/>
    <s v="28/11/2025 15:16"/>
  </r>
  <r>
    <x v="4"/>
    <x v="4"/>
    <n v="40"/>
    <n v="10"/>
    <s v="GCT64"/>
    <n v="290.39999999999998"/>
    <n v="0"/>
    <s v="ร้านที่2"/>
    <s v="ณ***ฤตา ช***ฉื่อง"/>
    <s v="เทศบาลนครนครศรีธรรมราช"/>
    <s v="-"/>
    <s v=""/>
    <s v="28/11/2025 15:13"/>
    <s v="-"/>
    <s v="J&amp;T COD"/>
    <s v="Tiktok"/>
    <s v="จ่ายทีหลัง / COD"/>
    <s v=""/>
    <s v="767025165723"/>
    <s v="28/11/2025 15:13"/>
  </r>
  <r>
    <x v="4"/>
    <x v="4"/>
    <n v="33.333333333333336"/>
    <n v="6"/>
    <s v="GCT63"/>
    <n v="200"/>
    <n v="0"/>
    <s v="ร้านที่2"/>
    <s v="ส*** ส***มนาค"/>
    <s v="พระนครศรีอยุธยา"/>
    <s v="-"/>
    <s v=""/>
    <s v="28/11/2025 15:13"/>
    <s v="-"/>
    <s v="J&amp;T Express"/>
    <s v="Tiktok"/>
    <s v="tiktok"/>
    <s v=""/>
    <s v="767055898766"/>
    <s v="28/11/2025 15:11"/>
  </r>
  <r>
    <x v="4"/>
    <x v="4"/>
    <n v="40"/>
    <n v="10"/>
    <s v="GCT62"/>
    <n v="330"/>
    <n v="0"/>
    <s v="ร้านที่2"/>
    <s v="น***รัชฎาภรณ์  ส***ุตม์"/>
    <s v="สุรินทร์"/>
    <s v="-"/>
    <s v=""/>
    <s v="28/11/2025 15:11"/>
    <s v="-"/>
    <s v="J&amp;T Express"/>
    <s v="Tiktok"/>
    <s v="tiktok"/>
    <s v=""/>
    <s v="767089765724"/>
    <s v="28/11/2025 15:11"/>
  </r>
  <r>
    <x v="3"/>
    <x v="3"/>
    <n v="66.666666666666671"/>
    <n v="3"/>
    <s v="GCT61"/>
    <n v="100"/>
    <n v="0"/>
    <s v="ร้านที่2"/>
    <s v="ป***พ เ***ราม"/>
    <s v="พัทลุง"/>
    <s v="-"/>
    <s v=""/>
    <s v="28/11/2025 15:09"/>
    <s v="-"/>
    <s v="J&amp;T COD"/>
    <s v="Tiktok"/>
    <s v="จ่ายทีหลัง / COD"/>
    <s v=""/>
    <s v="767028000896"/>
    <s v="28/11/2025 15:09"/>
  </r>
  <r>
    <x v="4"/>
    <x v="4"/>
    <n v="40"/>
    <n v="10"/>
    <s v="GCT60"/>
    <n v="290.39999999999998"/>
    <n v="0"/>
    <s v="ร้านที่2"/>
    <s v="ส***รณ์ ว***อานัน"/>
    <s v="เชียงใหม่"/>
    <s v="-"/>
    <s v=""/>
    <s v="28/11/2025 15:09"/>
    <s v="-"/>
    <s v="J&amp;T Express"/>
    <s v="Tiktok"/>
    <s v="tiktok"/>
    <s v=""/>
    <s v="767053750750"/>
    <s v="28/11/2025 15:09"/>
  </r>
  <r>
    <x v="4"/>
    <x v="4"/>
    <n v="40"/>
    <n v="10"/>
    <s v="GCT59"/>
    <n v="330"/>
    <n v="0"/>
    <s v="ร้านที่2"/>
    <s v="เ***มาส ร***บ"/>
    <s v="ลพบุรี"/>
    <s v="-"/>
    <s v=""/>
    <s v="28/11/2025 15:07"/>
    <s v="-"/>
    <s v="J&amp;T COD"/>
    <s v="Tiktok"/>
    <s v="จ่ายทีหลัง / COD"/>
    <s v=""/>
    <s v="767005060732"/>
    <s v="28/11/2025 15:07"/>
  </r>
  <r>
    <x v="3"/>
    <x v="3"/>
    <n v="66.666666666666671"/>
    <n v="3"/>
    <s v="GCT58"/>
    <n v="100"/>
    <n v="0"/>
    <s v="ร้านที่2"/>
    <s v="ด***ดี เ***ท่าข้าม"/>
    <s v="ระยอง"/>
    <s v="-"/>
    <s v=""/>
    <s v="28/11/2025 15:07"/>
    <s v="-"/>
    <s v="J&amp;T COD"/>
    <s v="Tiktok"/>
    <s v="จ่ายทีหลัง / COD"/>
    <s v=""/>
    <s v="767041006900"/>
    <s v="28/11/2025 15:07"/>
  </r>
  <r>
    <x v="8"/>
    <x v="8"/>
    <n v="66.666666666666671"/>
    <n v="6"/>
    <s v="GCT57"/>
    <n v="235"/>
    <n v="0"/>
    <s v="ร้านที่1"/>
    <s v="น******ย"/>
    <s v="******านหมี่ ตำบลบ้านหมี่ อำเภอบ้านหมี่ จังหวัดลพบุรี 15110"/>
    <s v="15110"/>
    <s v="94"/>
    <s v="28/11/2025 15:10"/>
    <s v="-"/>
    <s v="SPX Express"/>
    <s v="Shopee"/>
    <s v="shopee"/>
    <s v=""/>
    <s v="TH255520541290S"/>
    <s v="28/11/2025 15:07"/>
  </r>
  <r>
    <x v="3"/>
    <x v="3"/>
    <n v="33"/>
    <n v="10"/>
    <s v="GCT55"/>
    <n v="290.39999999999998"/>
    <n v="0"/>
    <s v="ร้านที่2"/>
    <s v="ร***า. ห***ะคร"/>
    <s v="ชัยภูมิ"/>
    <s v="-"/>
    <s v=""/>
    <s v="28/11/2025 15:04"/>
    <s v="-"/>
    <s v="J&amp;T COD"/>
    <s v="Tiktok"/>
    <s v="จ่ายทีหลัง / COD"/>
    <s v=""/>
    <s v="767037316905"/>
    <s v="28/11/2025 15:04"/>
  </r>
  <r>
    <x v="3"/>
    <x v="3"/>
    <n v="33"/>
    <n v="10"/>
    <s v="GCT54"/>
    <n v="290.39999999999998"/>
    <n v="0"/>
    <s v="ร้านที่2"/>
    <s v="ร***นท์  ค***ง   อ***ต"/>
    <s v="เทศบาลนครขอนแก่น"/>
    <s v="-"/>
    <s v=""/>
    <s v="28/11/2025 15:04"/>
    <s v="-"/>
    <s v="J&amp;T COD"/>
    <s v="Tiktok"/>
    <s v="จ่ายทีหลัง / COD"/>
    <s v=""/>
    <s v="767037913902"/>
    <s v="28/11/2025 15:04"/>
  </r>
  <r>
    <x v="3"/>
    <x v="3"/>
    <n v="33"/>
    <n v="10"/>
    <s v="GCT52"/>
    <n v="290.39999999999998"/>
    <n v="0"/>
    <s v="ร้านที่2"/>
    <s v="ว***ดา ส***า"/>
    <s v="ศรีสะเกษ"/>
    <s v="-"/>
    <s v=""/>
    <s v="28/11/2025 15:01"/>
    <s v="-"/>
    <s v="J&amp;T COD"/>
    <s v="Tiktok"/>
    <s v="จ่ายทีหลัง / COD"/>
    <s v=""/>
    <s v="767011125812"/>
    <s v="28/11/2025 15:01"/>
  </r>
  <r>
    <x v="3"/>
    <x v="3"/>
    <n v="33"/>
    <n v="10"/>
    <s v="GCT51"/>
    <n v="290.39999999999998"/>
    <n v="0"/>
    <s v="ร้านที่2"/>
    <s v="ล***าวัลย์ เ***จันทร์"/>
    <s v="อ่างทอง"/>
    <s v="-"/>
    <s v=""/>
    <s v="28/11/2025 14:59"/>
    <s v="-"/>
    <s v="J&amp;T COD"/>
    <s v="Tiktok"/>
    <s v="จ่ายทีหลัง / COD"/>
    <s v=""/>
    <s v="767051716896"/>
    <s v="28/11/2025 14:59"/>
  </r>
  <r>
    <x v="3"/>
    <x v="3"/>
    <n v="33"/>
    <n v="10"/>
    <s v="GCT50"/>
    <n v="290.39999999999998"/>
    <n v="0"/>
    <s v="ร้านที่2"/>
    <s v="จ***า  บ***าย"/>
    <s v="เลย"/>
    <s v="-"/>
    <s v=""/>
    <s v="28/11/2025 14:57"/>
    <s v="-"/>
    <s v="J&amp;T COD"/>
    <s v="Tiktok"/>
    <s v="จ่ายทีหลัง / COD"/>
    <s v=""/>
    <s v="767084711890"/>
    <s v="28/11/2025 14:57"/>
  </r>
  <r>
    <x v="3"/>
    <x v="3"/>
    <n v="33"/>
    <n v="20"/>
    <s v="GCT48"/>
    <n v="1201.2"/>
    <n v="0"/>
    <s v="ร้านที่2"/>
    <s v="r***ana"/>
    <s v="ชัยนาท"/>
    <s v="-"/>
    <s v=""/>
    <s v="28/11/2025 14:55"/>
    <s v="-"/>
    <s v="J&amp;T COD"/>
    <s v="Tiktok"/>
    <s v="จ่ายทีหลัง / COD"/>
    <s v=""/>
    <s v="767089327885"/>
    <s v="28/11/2025 14:55"/>
  </r>
  <r>
    <x v="8"/>
    <x v="8"/>
    <n v="33"/>
    <n v="10"/>
    <s v="GCT48"/>
    <n v="1201.2"/>
    <n v="0"/>
    <s v="ร้านที่2"/>
    <s v="r***ana"/>
    <s v="ชัยนาท"/>
    <s v="-"/>
    <s v=""/>
    <s v="28/11/2025 14:55"/>
    <s v="-"/>
    <s v="J&amp;T COD"/>
    <s v="Tiktok"/>
    <s v="จ่ายทีหลัง / COD"/>
    <s v=""/>
    <s v="767089327885"/>
    <s v="28/11/2025 14:55"/>
  </r>
  <r>
    <x v="4"/>
    <x v="4"/>
    <n v="40"/>
    <n v="10"/>
    <s v="GCT48"/>
    <n v="1201.2"/>
    <n v="0"/>
    <s v="ร้านที่2"/>
    <s v="r***ana"/>
    <s v="ชัยนาท"/>
    <s v="-"/>
    <s v=""/>
    <s v="28/11/2025 14:55"/>
    <s v="-"/>
    <s v="J&amp;T COD"/>
    <s v="Tiktok"/>
    <s v="จ่ายทีหลัง / COD"/>
    <s v=""/>
    <s v="767089327885"/>
    <s v="28/11/2025 14:55"/>
  </r>
  <r>
    <x v="4"/>
    <x v="4"/>
    <n v="40"/>
    <n v="10"/>
    <s v="GCT46"/>
    <n v="290.39999999999998"/>
    <n v="0"/>
    <s v="ร้านที่2"/>
    <s v="ม***ูด"/>
    <s v="กรุงเทพมหานคร"/>
    <s v="-"/>
    <s v=""/>
    <s v="28/11/2025 14:50"/>
    <s v="-"/>
    <s v="J&amp;T COD"/>
    <s v="Tiktok"/>
    <s v="จ่ายทีหลัง / COD"/>
    <s v=""/>
    <s v="767094765754"/>
    <s v="28/11/2025 14:51"/>
  </r>
  <r>
    <x v="3"/>
    <x v="3"/>
    <n v="33"/>
    <n v="10"/>
    <s v="GCT45"/>
    <n v="330"/>
    <n v="0"/>
    <s v="ร้านที่2"/>
    <s v="น***ช ป***ตังโข"/>
    <s v="ยโสธร"/>
    <s v="-"/>
    <s v=""/>
    <s v="28/11/2025 14:49"/>
    <s v="-"/>
    <s v="J&amp;T COD"/>
    <s v="Tiktok"/>
    <s v="จ่ายทีหลัง / COD"/>
    <s v=""/>
    <s v="767080411812"/>
    <s v="28/11/2025 14:49"/>
  </r>
  <r>
    <x v="3"/>
    <x v="3"/>
    <n v="33"/>
    <n v="10"/>
    <s v="GCT44"/>
    <n v="290.39999999999998"/>
    <n v="0"/>
    <s v="ร้านที่2"/>
    <s v="ล***ณา จ***น์หอม"/>
    <s v="สมุทรสาคร"/>
    <s v="-"/>
    <s v=""/>
    <s v="28/11/2025 14:48"/>
    <s v="-"/>
    <s v="J&amp;T COD"/>
    <s v="Tiktok"/>
    <s v="จ่ายทีหลัง / COD"/>
    <s v=""/>
    <s v="767071314811"/>
    <s v="28/11/2025 14:48"/>
  </r>
  <r>
    <x v="4"/>
    <x v="4"/>
    <n v="40"/>
    <n v="10"/>
    <s v="GCT43"/>
    <n v="290.39999999999998"/>
    <n v="0"/>
    <s v="ร้านที่2"/>
    <s v="น***ช ป***ตังโข"/>
    <s v="ยโสธร"/>
    <s v="-"/>
    <s v=""/>
    <s v="28/11/2025 14:47"/>
    <s v="-"/>
    <s v="J&amp;T COD"/>
    <s v="Tiktok"/>
    <s v="จ่ายทีหลัง / COD"/>
    <s v=""/>
    <s v="767005164741"/>
    <s v="28/11/2025 14:48"/>
  </r>
  <r>
    <x v="3"/>
    <x v="3"/>
    <n v="66.666666666666671"/>
    <n v="6"/>
    <s v="GCT42"/>
    <n v="200"/>
    <n v="0"/>
    <s v="ร้านที่2"/>
    <s v="ก***า ก***รุณ"/>
    <s v="ปทุมธานี"/>
    <s v="-"/>
    <s v=""/>
    <s v="28/11/2025 14:45"/>
    <s v="-"/>
    <s v="Flash Express Thailand"/>
    <s v="Tiktok"/>
    <s v="tiktok"/>
    <s v=""/>
    <s v="THT04012AE9MK6Z"/>
    <s v="28/11/2025 14:45"/>
  </r>
  <r>
    <x v="8"/>
    <x v="8"/>
    <n v="66.666666666666671"/>
    <n v="3"/>
    <s v="GCT41"/>
    <n v="100"/>
    <n v="0"/>
    <s v="ร้านที่2"/>
    <s v="แ***คําประภา"/>
    <s v="เทศบาลนครนครราชสีมา"/>
    <s v="-"/>
    <s v=""/>
    <s v="28/11/2025 14:45"/>
    <s v="-"/>
    <s v="J&amp;T COD"/>
    <s v="Tiktok"/>
    <s v="จ่ายทีหลัง / COD"/>
    <s v=""/>
    <s v="767033027854"/>
    <s v="28/11/2025 14:45"/>
  </r>
  <r>
    <x v="3"/>
    <x v="3"/>
    <n v="33"/>
    <n v="10"/>
    <s v="GCT40"/>
    <n v="290.39999999999998"/>
    <n v="0"/>
    <s v="ร้านที่2"/>
    <s v="ข***กมล ส***ดิ์มูล"/>
    <s v="เทศบาลนครนครปฐม"/>
    <s v="-"/>
    <s v=""/>
    <s v="28/11/2025 14:45"/>
    <s v="-"/>
    <s v="J&amp;T Express"/>
    <s v="Tiktok"/>
    <s v="tiktok"/>
    <s v=""/>
    <s v="767067614902"/>
    <s v="28/11/2025 14:44"/>
  </r>
  <r>
    <x v="13"/>
    <x v="15"/>
    <n v="139"/>
    <n v="2"/>
    <s v="GCT39"/>
    <n v="178"/>
    <n v="0"/>
    <s v="ร้านที่2"/>
    <s v="ส***์พล"/>
    <s v="สมุทรปราการ"/>
    <s v="-"/>
    <s v=""/>
    <s v="28/11/2025 14:41"/>
    <s v="-"/>
    <s v="J&amp;T Express"/>
    <s v="Tiktok"/>
    <s v="tiktok"/>
    <s v=""/>
    <s v="767070825986"/>
    <s v="28/11/2025 14:41"/>
  </r>
  <r>
    <x v="8"/>
    <x v="8"/>
    <n v="66.666666666666671"/>
    <n v="3"/>
    <s v="GCT38"/>
    <n v="100"/>
    <n v="0"/>
    <s v="ร้านที่2"/>
    <s v="ณ***ิชา จ***นุช น***บีม"/>
    <s v="ราชบุรี"/>
    <s v="-"/>
    <s v=""/>
    <s v="28/11/2025 14:39"/>
    <s v="-"/>
    <s v="J&amp;T COD"/>
    <s v="Tiktok"/>
    <s v="จ่ายทีหลัง / COD"/>
    <s v=""/>
    <s v="767060628854"/>
    <s v="28/11/2025 14:39"/>
  </r>
  <r>
    <x v="3"/>
    <x v="3"/>
    <n v="33"/>
    <n v="10"/>
    <s v="GCT37"/>
    <n v="290.39999999999998"/>
    <n v="0"/>
    <s v="ร้านที่2"/>
    <s v="ณ***ดา  อ***ต์"/>
    <s v="ชลบุรี"/>
    <s v="-"/>
    <s v=""/>
    <s v="28/11/2025 14:32"/>
    <s v="-"/>
    <s v="J&amp;T Express"/>
    <s v="Tiktok"/>
    <s v="tiktok"/>
    <s v=""/>
    <s v="767081027812"/>
    <s v="28/11/2025 14:32"/>
  </r>
  <r>
    <x v="3"/>
    <x v="3"/>
    <n v="33"/>
    <n v="10"/>
    <s v="GCT36"/>
    <n v="290.39999999999998"/>
    <n v="0"/>
    <s v="ร้านที่2"/>
    <s v="แ* ร***ค้าสีชมพู"/>
    <s v="ลพบุรี"/>
    <s v="-"/>
    <s v=""/>
    <s v="28/11/2025 14:29"/>
    <s v="-"/>
    <s v="J&amp;T COD"/>
    <s v="Tiktok"/>
    <s v="จ่ายทีหลัง / COD"/>
    <s v=""/>
    <s v="767084117903"/>
    <s v="28/11/2025 14:29"/>
  </r>
  <r>
    <x v="3"/>
    <x v="3"/>
    <n v="33"/>
    <n v="10"/>
    <s v="GCT35"/>
    <n v="910.8"/>
    <n v="0"/>
    <s v="ร้านที่2"/>
    <s v="ร***น้ำดื่มชุมชนเขายายเที่ยง"/>
    <s v="เทศบาลนครนครราชสีมา"/>
    <s v="-"/>
    <s v=""/>
    <s v="28/11/2025 14:28"/>
    <s v="-"/>
    <s v="J&amp;T COD"/>
    <s v="Tiktok"/>
    <s v="จ่ายทีหลัง / COD"/>
    <s v="เค้กเบาหวิวหน้ากาแฟ3 | คละรส7ค่ะ"/>
    <s v="767093431856"/>
    <s v="28/11/2025 14:28"/>
  </r>
  <r>
    <x v="8"/>
    <x v="8"/>
    <n v="33"/>
    <n v="10"/>
    <s v="GCT35"/>
    <n v="910.8"/>
    <n v="0"/>
    <s v="ร้านที่2"/>
    <s v="ร***น้ำดื่มชุมชนเขายายเที่ยง"/>
    <s v="เทศบาลนครนครราชสีมา"/>
    <s v="-"/>
    <s v=""/>
    <s v="28/11/2025 14:28"/>
    <s v="-"/>
    <s v="J&amp;T COD"/>
    <s v="Tiktok"/>
    <s v="จ่ายทีหลัง / COD"/>
    <s v="เค้กเบาหวิวหน้ากาแฟ3 | คละรส7ค่ะ"/>
    <s v="767093431856"/>
    <s v="28/11/2025 14:28"/>
  </r>
  <r>
    <x v="4"/>
    <x v="4"/>
    <n v="40"/>
    <n v="10"/>
    <s v="GCT35"/>
    <n v="910.8"/>
    <n v="0"/>
    <s v="ร้านที่2"/>
    <s v="ร***น้ำดื่มชุมชนเขายายเที่ยง"/>
    <s v="เทศบาลนครนครราชสีมา"/>
    <s v="-"/>
    <s v=""/>
    <s v="28/11/2025 14:28"/>
    <s v="-"/>
    <s v="J&amp;T COD"/>
    <s v="Tiktok"/>
    <s v="จ่ายทีหลัง / COD"/>
    <s v="เค้กเบาหวิวหน้ากาแฟ3 | คละรส7ค่ะ"/>
    <s v="767093431856"/>
    <s v="28/11/2025 14:28"/>
  </r>
  <r>
    <x v="3"/>
    <x v="3"/>
    <n v="33"/>
    <n v="10"/>
    <s v="GCT34"/>
    <n v="290.39999999999998"/>
    <n v="0"/>
    <s v="ร้านที่2"/>
    <s v="ณ***นทพร"/>
    <s v="นครสวรรค์"/>
    <s v="-"/>
    <s v=""/>
    <s v="28/11/2025 14:27"/>
    <s v="-"/>
    <s v="J&amp;T Express"/>
    <s v="Tiktok"/>
    <s v="tiktok"/>
    <s v=""/>
    <s v="767003112816"/>
    <s v="28/11/2025 14:27"/>
  </r>
  <r>
    <x v="8"/>
    <x v="8"/>
    <n v="66.666666666666671"/>
    <n v="3"/>
    <s v="GCT33"/>
    <n v="200"/>
    <n v="0"/>
    <s v="ร้านที่2"/>
    <s v="ป***้"/>
    <s v="สุพรรณบุรี"/>
    <s v="-"/>
    <s v=""/>
    <s v="28/11/2025 14:27"/>
    <s v="-"/>
    <s v="J&amp;T Express"/>
    <s v="Tiktok"/>
    <s v="tiktok"/>
    <s v=""/>
    <s v="767063458825"/>
    <s v="28/11/2025 14:27"/>
  </r>
  <r>
    <x v="4"/>
    <x v="4"/>
    <n v="33.333333333333336"/>
    <n v="3"/>
    <s v="GCT33"/>
    <n v="200"/>
    <n v="0"/>
    <s v="ร้านที่2"/>
    <s v="ป***้"/>
    <s v="สุพรรณบุรี"/>
    <s v="-"/>
    <s v=""/>
    <s v="28/11/2025 14:27"/>
    <s v="-"/>
    <s v="J&amp;T Express"/>
    <s v="Tiktok"/>
    <s v="tiktok"/>
    <s v=""/>
    <s v="767063458825"/>
    <s v="28/11/2025 14:27"/>
  </r>
  <r>
    <x v="4"/>
    <x v="4"/>
    <n v="33.333333333333336"/>
    <n v="3"/>
    <s v="GCT31"/>
    <n v="100"/>
    <n v="0"/>
    <s v="ร้านที่2"/>
    <s v="ค** ค***ช"/>
    <s v="นนทบุรี"/>
    <s v="-"/>
    <s v=""/>
    <s v="28/11/2025 14:26"/>
    <s v="-"/>
    <s v="Flash Express Thailand"/>
    <s v="Tiktok"/>
    <s v="tiktok"/>
    <s v="เนยนม_x000a_ฝอยทอง_x000a_กาแฟ"/>
    <s v="THT03012AE7AQ0Z"/>
    <s v="28/11/2025 14:25"/>
  </r>
  <r>
    <x v="3"/>
    <x v="3"/>
    <n v="66.666666666666671"/>
    <n v="3"/>
    <s v="GCT28"/>
    <n v="100"/>
    <n v="0"/>
    <s v="ร้านที่2"/>
    <s v="u***4495254498204"/>
    <s v="บุรีรัมย์"/>
    <s v="-"/>
    <s v=""/>
    <s v="28/11/2025 14:21"/>
    <s v="-"/>
    <s v="J&amp;T COD"/>
    <s v="Tiktok"/>
    <s v="จ่ายทีหลัง / COD"/>
    <s v=""/>
    <s v="767049438853"/>
    <s v="28/11/2025 14:21"/>
  </r>
  <r>
    <x v="3"/>
    <x v="3"/>
    <n v="33"/>
    <n v="10"/>
    <s v="GCT27"/>
    <n v="290.39999999999998"/>
    <n v="0"/>
    <s v="ร้านที่2"/>
    <s v="น***าวสมบัติ ศ***างนอก"/>
    <s v="เทศบาลนครนครราชสีมา"/>
    <s v="-"/>
    <s v=""/>
    <s v="28/11/2025 14:20"/>
    <s v="-"/>
    <s v="J&amp;T COD"/>
    <s v="Tiktok"/>
    <s v="จ่ายทีหลัง / COD"/>
    <s v=""/>
    <s v="767057717893"/>
    <s v="28/11/2025 14:21"/>
  </r>
  <r>
    <x v="4"/>
    <x v="4"/>
    <n v="40"/>
    <n v="10"/>
    <s v="GCT25"/>
    <n v="290.39999999999998"/>
    <n v="0"/>
    <s v="ร้านที่2"/>
    <s v="แ**"/>
    <s v="สุพรรณบุรี"/>
    <s v="-"/>
    <s v=""/>
    <s v="28/11/2025 14:15"/>
    <s v="-"/>
    <s v="J&amp;T COD"/>
    <s v="Tiktok"/>
    <s v="จ่ายทีหลัง / COD"/>
    <s v=""/>
    <s v="767021476782"/>
    <s v="28/11/2025 14:16"/>
  </r>
  <r>
    <x v="3"/>
    <x v="3"/>
    <n v="66.666666666666671"/>
    <n v="3"/>
    <s v="GCT24"/>
    <n v="100"/>
    <n v="0"/>
    <s v="ร้านที่2"/>
    <s v="เ***า ข***กิจปฐวี"/>
    <s v="กรุงเทพฯ"/>
    <s v="-"/>
    <s v=""/>
    <s v="28/11/2025 14:08"/>
    <s v="-"/>
    <s v="J&amp;T COD"/>
    <s v="Tiktok"/>
    <s v="จ่ายทีหลัง / COD"/>
    <s v=""/>
    <s v="767026705900"/>
    <s v="28/11/2025 14:13"/>
  </r>
  <r>
    <x v="8"/>
    <x v="8"/>
    <n v="66.666666666666671"/>
    <n v="3"/>
    <s v="GCT23"/>
    <n v="100"/>
    <n v="0"/>
    <s v="ร้านที่2"/>
    <s v="ป***ายทอง อ***ถวิล"/>
    <s v="ประจวบคีรีขันธ์"/>
    <s v="-"/>
    <s v=""/>
    <s v="28/11/2025 14:06"/>
    <s v="-"/>
    <s v="J&amp;T COD"/>
    <s v="Tiktok"/>
    <s v="จ่ายทีหลัง / COD"/>
    <s v=""/>
    <s v="767085597806"/>
    <s v="28/11/2025 14:11"/>
  </r>
  <r>
    <x v="0"/>
    <x v="11"/>
    <n v="33.333333333333336"/>
    <n v="3"/>
    <s v="GCT22"/>
    <n v="160"/>
    <n v="10"/>
    <s v="ร้านที่2"/>
    <s v="น***เจียมจิตร บ***าก"/>
    <s v="สมุทรปราการ"/>
    <s v="-"/>
    <s v=""/>
    <s v="28/11/2025 14:02"/>
    <s v="-"/>
    <s v="J&amp;T COD"/>
    <s v="Tiktok"/>
    <s v="จ่ายทีหลัง / COD"/>
    <s v=""/>
    <s v="767029829753"/>
    <s v="28/11/2025 14:03"/>
  </r>
  <r>
    <x v="4"/>
    <x v="4"/>
    <n v="65"/>
    <n v="9"/>
    <s v="GCT21"/>
    <n v="299"/>
    <n v="0"/>
    <s v="ร้านที่2"/>
    <s v="O** O**"/>
    <s v="กรุงเทพฯ"/>
    <s v="-"/>
    <s v=""/>
    <s v="28/11/2025 14:01"/>
    <s v="-"/>
    <s v="J&amp;T Express"/>
    <s v="Tiktok"/>
    <s v="tiktok"/>
    <s v=""/>
    <s v="767060087710"/>
    <s v="28/11/2025 14:01"/>
  </r>
  <r>
    <x v="4"/>
    <x v="4"/>
    <n v="40"/>
    <n v="10"/>
    <s v="GCT20"/>
    <n v="330"/>
    <n v="0"/>
    <s v="ร้านที่2"/>
    <s v="ก***นา น***ืองรักษ์"/>
    <s v="ร้อยเอ็ด"/>
    <s v="-"/>
    <s v=""/>
    <s v="28/11/2025 14:00"/>
    <s v="-"/>
    <s v="J&amp;T COD"/>
    <s v="Tiktok"/>
    <s v="จ่ายทีหลัง / COD"/>
    <s v=""/>
    <s v="767081369751"/>
    <s v="28/11/2025 14:01"/>
  </r>
  <r>
    <x v="8"/>
    <x v="8"/>
    <n v="66.666666666666671"/>
    <n v="6"/>
    <s v="GCT19"/>
    <n v="200"/>
    <n v="0"/>
    <s v="ร้านที่2"/>
    <s v="ส***ร บ***ชติ"/>
    <s v="นนทบุรี"/>
    <s v="-"/>
    <s v=""/>
    <s v="28/11/2025 13:36"/>
    <s v="-"/>
    <s v="Flash Express Thailand"/>
    <s v="Tiktok"/>
    <s v="tiktok"/>
    <s v=""/>
    <s v="THT03012AE9AX2Z"/>
    <s v="28/11/2025 13:36"/>
  </r>
  <r>
    <x v="4"/>
    <x v="4"/>
    <n v="65"/>
    <n v="9"/>
    <s v="GCT18"/>
    <n v="351.12"/>
    <n v="0"/>
    <s v="ร้านที่2"/>
    <s v="อ***ย์"/>
    <s v="ศรีสะเกษ"/>
    <s v="-"/>
    <s v=""/>
    <s v="28/11/2025 13:34"/>
    <s v="-"/>
    <s v="J&amp;T Express"/>
    <s v="Tiktok"/>
    <s v="tiktok"/>
    <s v=""/>
    <s v="767080955826"/>
    <s v="28/11/2025 13:33"/>
  </r>
  <r>
    <x v="8"/>
    <x v="8"/>
    <n v="66.666666666666671"/>
    <n v="3"/>
    <s v="GCT18"/>
    <n v="351.12"/>
    <n v="0"/>
    <s v="ร้านที่2"/>
    <s v="อ***ย์"/>
    <s v="ศรีสะเกษ"/>
    <s v="-"/>
    <s v=""/>
    <s v="28/11/2025 13:34"/>
    <s v="-"/>
    <s v="J&amp;T Express"/>
    <s v="Tiktok"/>
    <s v="tiktok"/>
    <s v=""/>
    <s v="767080955826"/>
    <s v="28/11/2025 13:33"/>
  </r>
  <r>
    <x v="5"/>
    <x v="5"/>
    <n v="139"/>
    <n v="1"/>
    <s v="GCT17"/>
    <n v="287.75"/>
    <n v="0"/>
    <s v="ร้านที่2"/>
    <s v="v*** ช***รณ เ***มทินกฤต"/>
    <s v="น่าน"/>
    <s v="-"/>
    <s v=""/>
    <s v="28/11/2025 13:33"/>
    <s v="-"/>
    <s v="J&amp;T COD"/>
    <s v="Tiktok"/>
    <s v="จ่ายทีหลัง / COD"/>
    <s v=""/>
    <s v="767001926003"/>
    <s v="28/11/2025 13:33"/>
  </r>
  <r>
    <x v="13"/>
    <x v="15"/>
    <n v="139"/>
    <n v="1"/>
    <s v="GCT17"/>
    <n v="287.75"/>
    <n v="0"/>
    <s v="ร้านที่2"/>
    <s v="v*** ช***รณ เ***มทินกฤต"/>
    <s v="น่าน"/>
    <s v="-"/>
    <s v=""/>
    <s v="28/11/2025 13:33"/>
    <s v="-"/>
    <s v="J&amp;T COD"/>
    <s v="Tiktok"/>
    <s v="จ่ายทีหลัง / COD"/>
    <s v=""/>
    <s v="767001926003"/>
    <s v="28/11/2025 13:33"/>
  </r>
  <r>
    <x v="6"/>
    <x v="6"/>
    <n v="139"/>
    <n v="1"/>
    <s v="GCT17"/>
    <n v="287.75"/>
    <n v="0"/>
    <s v="ร้านที่2"/>
    <s v="v*** ช***รณ เ***มทินกฤต"/>
    <s v="น่าน"/>
    <s v="-"/>
    <s v=""/>
    <s v="28/11/2025 13:33"/>
    <s v="-"/>
    <s v="J&amp;T COD"/>
    <s v="Tiktok"/>
    <s v="จ่ายทีหลัง / COD"/>
    <s v=""/>
    <s v="767001926003"/>
    <s v="28/11/2025 13:33"/>
  </r>
  <r>
    <x v="14"/>
    <x v="16"/>
    <n v="139"/>
    <n v="1"/>
    <s v="GCT17"/>
    <n v="287.75"/>
    <n v="0"/>
    <s v="ร้านที่2"/>
    <s v="v*** ช***รณ เ***มทินกฤต"/>
    <s v="น่าน"/>
    <s v="-"/>
    <s v=""/>
    <s v="28/11/2025 13:33"/>
    <s v="-"/>
    <s v="J&amp;T COD"/>
    <s v="Tiktok"/>
    <s v="จ่ายทีหลัง / COD"/>
    <s v=""/>
    <s v="767001926003"/>
    <s v="28/11/2025 13:33"/>
  </r>
  <r>
    <x v="7"/>
    <x v="9"/>
    <n v="78.5"/>
    <n v="2"/>
    <s v="GCT16"/>
    <n v="137"/>
    <n v="0"/>
    <s v="ร้านที่1"/>
    <s v="ห******า"/>
    <s v="******ง จ.พะเยา ตำบลแม่ใส อำเภอเมืองพะเยา จังหวัดพะเยา 56000"/>
    <s v="56000"/>
    <s v="23"/>
    <s v="28/11/2025 13:50"/>
    <s v="-"/>
    <s v="SPX Express"/>
    <s v="Shopee"/>
    <s v="shopee"/>
    <s v=""/>
    <s v="TH259523640107J"/>
    <s v="28/11/2025 13:24"/>
  </r>
  <r>
    <x v="3"/>
    <x v="3"/>
    <n v="66.666666666666671"/>
    <n v="3"/>
    <s v="GCT15"/>
    <n v="100"/>
    <n v="0"/>
    <s v="ร้านที่2"/>
    <s v="เ***ิกา แ***ิ้ม"/>
    <s v="สุราษฎร์ธานี"/>
    <s v="-"/>
    <s v=""/>
    <s v="28/11/2025 13:23"/>
    <s v="-"/>
    <s v="J&amp;T COD"/>
    <s v="Tiktok"/>
    <s v="จ่ายทีหลัง / COD"/>
    <s v=""/>
    <s v="767020533860"/>
    <s v="28/11/2025 13:23"/>
  </r>
  <r>
    <x v="8"/>
    <x v="8"/>
    <n v="66.666666666666671"/>
    <n v="3"/>
    <s v="GCT14"/>
    <n v="100"/>
    <n v="0"/>
    <s v="ร้านที่2"/>
    <s v="ใ***"/>
    <s v="พระนครศรีอยุธยา"/>
    <s v="-"/>
    <s v=""/>
    <s v="28/11/2025 13:19"/>
    <s v="-"/>
    <s v="J&amp;T COD"/>
    <s v="Tiktok"/>
    <s v="จ่ายทีหลัง / COD"/>
    <s v=""/>
    <s v="767022525850"/>
    <s v="28/11/2025 13:20"/>
  </r>
  <r>
    <x v="3"/>
    <x v="3"/>
    <n v="66.666666666666671"/>
    <n v="3"/>
    <s v="GCT13"/>
    <n v="100"/>
    <n v="0"/>
    <s v="ร้านที่2"/>
    <s v="พ***ณ.จักษุชีวินนิมิต"/>
    <s v="ราชบุรี"/>
    <s v="-"/>
    <s v=""/>
    <s v="28/11/2025 13:00"/>
    <s v="-"/>
    <s v="J&amp;T COD"/>
    <s v="Tiktok"/>
    <s v="จ่ายทีหลัง / COD"/>
    <s v=""/>
    <s v="767023018812"/>
    <s v="28/11/2025 13:00"/>
  </r>
  <r>
    <x v="4"/>
    <x v="4"/>
    <n v="33.333333333333336"/>
    <n v="3"/>
    <s v="GCT12"/>
    <n v="100"/>
    <n v="0"/>
    <s v="ร้านที่2"/>
    <s v="ท***าภรณ์"/>
    <s v="เทศบาลนครนครราชสีมา"/>
    <s v="-"/>
    <s v=""/>
    <s v="28/11/2025 12:56"/>
    <s v="-"/>
    <s v="J&amp;T COD"/>
    <s v="Tiktok"/>
    <s v="จ่ายทีหลัง / COD"/>
    <s v="รับ เนยนม2 มะพร้าวน้ำหอม 1จ้า"/>
    <s v="767069841716"/>
    <s v="28/11/2025 12:56"/>
  </r>
  <r>
    <x v="7"/>
    <x v="9"/>
    <n v="120"/>
    <n v="1"/>
    <s v="GCT11"/>
    <n v="99"/>
    <n v="0"/>
    <s v="ร้านที่2"/>
    <s v="L** L***upalai P*** S***ngs C***yaphruek-Chaengwattana,Rural H**"/>
    <s v="Nonthaburi"/>
    <s v="-"/>
    <s v=""/>
    <s v="28/11/2025 12:55"/>
    <s v="-"/>
    <s v="Flash Express Thailand COD"/>
    <s v="Tiktok"/>
    <s v="จ่ายทีหลัง / COD"/>
    <s v=""/>
    <s v="THT03062AE34C2Z"/>
    <s v="28/11/2025 12:56"/>
  </r>
  <r>
    <x v="3"/>
    <x v="3"/>
    <n v="66.666666666666671"/>
    <n v="3"/>
    <s v="GCT10"/>
    <n v="100"/>
    <n v="0"/>
    <s v="ร้านที่2"/>
    <s v="พ***า"/>
    <s v="พระนครศรีอยุธยา"/>
    <s v="-"/>
    <s v=""/>
    <s v="28/11/2025 12:52"/>
    <s v="-"/>
    <s v="J&amp;T Express"/>
    <s v="Tiktok"/>
    <s v="tiktok"/>
    <s v=""/>
    <s v="767086497321"/>
    <s v="28/11/2025 12:52"/>
  </r>
  <r>
    <x v="3"/>
    <x v="3"/>
    <n v="66.666666666666671"/>
    <n v="3"/>
    <s v="GCT9"/>
    <n v="100"/>
    <n v="0"/>
    <s v="ร้านที่2"/>
    <s v="ค***ุภาภรณ์ โ***กะ"/>
    <s v="นครศรีธรรมราช"/>
    <s v="-"/>
    <s v=""/>
    <s v="28/11/2025 12:52"/>
    <s v="-"/>
    <s v="J&amp;T COD"/>
    <s v="Tiktok"/>
    <s v="จ่ายทีหลัง / COD"/>
    <s v=""/>
    <s v="767073187392"/>
    <s v="28/11/2025 12:52"/>
  </r>
  <r>
    <x v="7"/>
    <x v="9"/>
    <n v="66.333333333333329"/>
    <n v="3"/>
    <s v="GCT8"/>
    <n v="222.5"/>
    <n v="0"/>
    <s v="ร้านที่2"/>
    <s v="ก*** ก***ตัญญู"/>
    <s v="ร้อยเอ็ด"/>
    <s v="-"/>
    <s v=""/>
    <s v="28/11/2025 12:44"/>
    <s v="-"/>
    <s v="J&amp;T COD"/>
    <s v="Tiktok"/>
    <s v="จ่ายทีหลัง / COD"/>
    <s v=""/>
    <s v="767016788344"/>
    <s v="28/11/2025 12:44"/>
  </r>
  <r>
    <x v="3"/>
    <x v="3"/>
    <n v="66.666666666666671"/>
    <n v="3"/>
    <s v="GCT6"/>
    <n v="100"/>
    <n v="0"/>
    <s v="ร้านที่2"/>
    <s v="อ***รา บ***รี"/>
    <s v="นครศรีธรรมราช"/>
    <s v="-"/>
    <s v=""/>
    <s v="28/11/2025 12:41"/>
    <s v="-"/>
    <s v="J&amp;T COD"/>
    <s v="Tiktok"/>
    <s v="จ่ายทีหลัง / COD"/>
    <s v=""/>
    <s v="767057899311"/>
    <s v="28/11/2025 12:41"/>
  </r>
  <r>
    <x v="8"/>
    <x v="8"/>
    <n v="66.666666666666671"/>
    <n v="3"/>
    <s v="GCT5"/>
    <n v="100"/>
    <n v="0"/>
    <s v="ร้านที่2"/>
    <s v="แ***ดือน เ***บาล"/>
    <s v="ชลบุรี"/>
    <s v="-"/>
    <s v=""/>
    <s v="28/11/2025 12:41"/>
    <s v="-"/>
    <s v="J&amp;T COD"/>
    <s v="Tiktok"/>
    <s v="จ่ายทีหลัง / COD"/>
    <s v=""/>
    <s v="767097899385"/>
    <s v="28/11/2025 12:41"/>
  </r>
  <r>
    <x v="5"/>
    <x v="5"/>
    <n v="139"/>
    <n v="1"/>
    <s v="GCT4"/>
    <n v="109"/>
    <n v="0"/>
    <s v="ร้านที่2"/>
    <s v="ส***น  ช***นะ"/>
    <s v="ระยอง"/>
    <s v="-"/>
    <s v=""/>
    <s v="28/11/2025 12:33"/>
    <s v="-"/>
    <s v="J&amp;T COD"/>
    <s v="Tiktok"/>
    <s v="จ่ายทีหลัง / COD"/>
    <s v=""/>
    <s v="767011624002"/>
    <s v="28/11/2025 12:33"/>
  </r>
  <r>
    <x v="15"/>
    <x v="17"/>
    <n v="14"/>
    <n v="2"/>
    <s v="GCT3"/>
    <n v="36"/>
    <n v="15"/>
    <s v="ร้านที่1"/>
    <s v="ส******ร"/>
    <s v="****** จังหวัดหนองบัวลำภู ตำบลโนนสัง อำเภอโนนสัง จังหวัดหนองบัวลำภู 39140"/>
    <s v="39140"/>
    <s v="35"/>
    <s v="28/11/2025 12:57"/>
    <s v="-"/>
    <s v="SPX Express"/>
    <s v="Shopee"/>
    <s v="shopee"/>
    <s v=""/>
    <s v="TH252866953076J"/>
    <s v="28/11/2025 12:26"/>
  </r>
  <r>
    <x v="3"/>
    <x v="3"/>
    <n v="66.666666666666671"/>
    <n v="3"/>
    <s v="GCT2"/>
    <n v="100"/>
    <n v="0"/>
    <s v="ร้านที่2"/>
    <s v="ว***นา  ภ***รัพย์สิน"/>
    <s v="นครปฐม"/>
    <s v="-"/>
    <s v=""/>
    <s v="28/11/2025 12:24"/>
    <s v="-"/>
    <s v="J&amp;T COD"/>
    <s v="Tiktok"/>
    <s v="จ่ายทีหลัง / COD"/>
    <s v=""/>
    <s v="767071092325"/>
    <s v="28/11/2025 12:25"/>
  </r>
  <r>
    <x v="3"/>
    <x v="3"/>
    <n v="66.666666666666671"/>
    <n v="3"/>
    <s v="GCT1"/>
    <n v="100"/>
    <n v="0"/>
    <s v="ร้านที่2"/>
    <s v="ข***ับตัง"/>
    <s v="กรุงเทพฯ"/>
    <s v="-"/>
    <s v=""/>
    <s v="28/11/2025 11:57"/>
    <s v="-"/>
    <s v="J&amp;T Express"/>
    <s v="Tiktok"/>
    <s v="tiktok"/>
    <s v=""/>
    <s v="767088783381"/>
    <s v="28/11/2025 11:57"/>
  </r>
  <r>
    <x v="8"/>
    <x v="8"/>
    <n v="66.666666666666671"/>
    <n v="3"/>
    <s v="GCT0"/>
    <n v="100"/>
    <n v="0"/>
    <s v="ร้านที่2"/>
    <s v="ไ***ล   แ***ทองพันธุ์"/>
    <s v="ราชบุรี"/>
    <s v="-"/>
    <s v=""/>
    <s v="28/11/2025 11:55"/>
    <s v="-"/>
    <s v="J&amp;T COD"/>
    <s v="Tiktok"/>
    <s v="จ่ายทีหลัง / COD"/>
    <s v=""/>
    <s v="767043499386"/>
    <s v="28/11/2025 11:55"/>
  </r>
  <r>
    <x v="9"/>
    <x v="10"/>
    <n v="66.333333333333329"/>
    <n v="3"/>
    <s v="GCS99"/>
    <n v="220"/>
    <n v="0"/>
    <s v="ร้านที่1"/>
    <s v="ส******)"/>
    <s v="******หริญ ตำบลเกษมทรัพย์ ตำบลเกษมทรัพย์ อำเภอปักธงชัย จังหวัดนครราชสีมา 30150"/>
    <s v="30150"/>
    <s v="42"/>
    <s v="28/11/2025 11:55"/>
    <s v="-"/>
    <s v="SPX Express"/>
    <s v="Shopee"/>
    <s v="shopee"/>
    <s v=""/>
    <s v="TH254249173157J"/>
    <s v="28/11/2025 11:55"/>
  </r>
  <r>
    <x v="4"/>
    <x v="4"/>
    <n v="33.333333333333336"/>
    <n v="6"/>
    <s v="GCS97"/>
    <n v="200"/>
    <n v="0"/>
    <s v="ร้านที่2"/>
    <s v="เ***รัตน์ พ***พัฒน์"/>
    <s v="ชัยภูมิ"/>
    <s v="-"/>
    <s v=""/>
    <s v="28/11/2025 11:48"/>
    <s v="-"/>
    <s v="J&amp;T COD"/>
    <s v="Tiktok"/>
    <s v="จ่ายทีหลัง / COD"/>
    <s v=""/>
    <s v="767040100411"/>
    <s v="28/11/2025 11:48"/>
  </r>
  <r>
    <x v="3"/>
    <x v="3"/>
    <n v="66.666666666666671"/>
    <n v="3"/>
    <s v="GCS96"/>
    <n v="100"/>
    <n v="0"/>
    <s v="ร้านที่2"/>
    <s v="k*  ฟ**"/>
    <s v="ชลบุรี"/>
    <s v="-"/>
    <s v=""/>
    <s v="28/11/2025 11:37"/>
    <s v="-"/>
    <s v="J&amp;T COD"/>
    <s v="Tiktok"/>
    <s v="จ่ายทีหลัง / COD"/>
    <s v=""/>
    <s v="767070983361"/>
    <s v="28/11/2025 11:37"/>
  </r>
  <r>
    <x v="4"/>
    <x v="4"/>
    <n v="33.333333333333336"/>
    <n v="3"/>
    <s v="GCS95"/>
    <n v="100"/>
    <n v="0"/>
    <s v="ร้านที่2"/>
    <s v="น***ิญา ศ***ูงเนิน"/>
    <s v="นครราชสีมา"/>
    <s v="-"/>
    <s v=""/>
    <s v="28/11/2025 11:33"/>
    <s v="-"/>
    <s v="J&amp;T Express"/>
    <s v="Tiktok"/>
    <s v="tiktok"/>
    <s v=""/>
    <s v="767030409445"/>
    <s v="28/11/2025 11:32"/>
  </r>
  <r>
    <x v="3"/>
    <x v="3"/>
    <n v="66.666666666666671"/>
    <n v="3"/>
    <s v="GCS94"/>
    <n v="100"/>
    <n v="0"/>
    <s v="ร้านที่2"/>
    <s v="ว***ี ร***เรืองประมง"/>
    <s v="สมุทรปราการ"/>
    <s v="-"/>
    <s v=""/>
    <s v="28/11/2025 11:24"/>
    <s v="-"/>
    <s v="J&amp;T COD"/>
    <s v="Tiktok"/>
    <s v="จ่ายทีหลัง / COD"/>
    <s v=""/>
    <s v="767056184366"/>
    <s v="28/11/2025 11:25"/>
  </r>
  <r>
    <x v="4"/>
    <x v="4"/>
    <n v="65"/>
    <n v="9"/>
    <s v="GCS93"/>
    <n v="439.12"/>
    <n v="0"/>
    <s v="ร้านที่2"/>
    <s v="ณ***นทพร"/>
    <s v="นครสวรรค์"/>
    <s v="-"/>
    <s v=""/>
    <s v="28/11/2025 11:20"/>
    <s v="-"/>
    <s v="J&amp;T Express"/>
    <s v="Tiktok"/>
    <s v="tiktok"/>
    <s v=""/>
    <s v="767018181370"/>
    <s v="28/11/2025 11:20"/>
  </r>
  <r>
    <x v="8"/>
    <x v="8"/>
    <n v="66.666666666666671"/>
    <n v="3"/>
    <s v="GCS93"/>
    <n v="439.12"/>
    <n v="0"/>
    <s v="ร้านที่2"/>
    <s v="ณ***นทพร"/>
    <s v="นครสวรรค์"/>
    <s v="-"/>
    <s v=""/>
    <s v="28/11/2025 11:20"/>
    <s v="-"/>
    <s v="J&amp;T Express"/>
    <s v="Tiktok"/>
    <s v="tiktok"/>
    <s v=""/>
    <s v="767018181370"/>
    <s v="28/11/2025 11:20"/>
  </r>
  <r>
    <x v="3"/>
    <x v="3"/>
    <n v="66.666666666666671"/>
    <n v="3"/>
    <s v="GCS93"/>
    <n v="439.12"/>
    <n v="0"/>
    <s v="ร้านที่2"/>
    <s v="ณ***นทพร"/>
    <s v="นครสวรรค์"/>
    <s v="-"/>
    <s v=""/>
    <s v="28/11/2025 11:20"/>
    <s v="-"/>
    <s v="J&amp;T Express"/>
    <s v="Tiktok"/>
    <s v="tiktok"/>
    <s v=""/>
    <s v="767018181370"/>
    <s v="28/11/2025 11:20"/>
  </r>
  <r>
    <x v="3"/>
    <x v="3"/>
    <n v="66.666666666666671"/>
    <n v="3"/>
    <s v="GCS92"/>
    <n v="100"/>
    <n v="0"/>
    <s v="ร้านที่2"/>
    <s v="ด***้อ  ใ***ง"/>
    <s v="มุกดาหาร"/>
    <s v="-"/>
    <s v=""/>
    <s v="28/11/2025 11:18"/>
    <s v="-"/>
    <s v="J&amp;T COD"/>
    <s v="Tiktok"/>
    <s v="จ่ายทีหลัง / COD"/>
    <s v=""/>
    <s v="767027381363"/>
    <s v="28/11/2025 11:18"/>
  </r>
  <r>
    <x v="3"/>
    <x v="3"/>
    <n v="66.666666666666671"/>
    <n v="3"/>
    <s v="GCS91"/>
    <n v="100"/>
    <n v="0"/>
    <s v="ร้านที่2"/>
    <s v="โ*** ค***ข"/>
    <s v="เชียงใหม่"/>
    <s v="-"/>
    <s v=""/>
    <s v="28/11/2025 11:09"/>
    <s v="-"/>
    <s v="J&amp;T COD"/>
    <s v="Tiktok"/>
    <s v="จ่ายทีหลัง / COD"/>
    <s v=""/>
    <s v="767031492345"/>
    <s v="28/11/2025 11:09"/>
  </r>
  <r>
    <x v="8"/>
    <x v="8"/>
    <n v="66.666666666666671"/>
    <n v="3"/>
    <s v="GCS90"/>
    <n v="100"/>
    <n v="0"/>
    <s v="ร้านที่2"/>
    <s v="แ***ฉลียว บ***วรรค์"/>
    <s v="อุดรธานี"/>
    <s v="-"/>
    <s v=""/>
    <s v="28/11/2025 11:08"/>
    <s v="-"/>
    <s v="J&amp;T COD"/>
    <s v="Tiktok"/>
    <s v="จ่ายทีหลัง / COD"/>
    <s v=""/>
    <s v="767040393346"/>
    <s v="28/11/2025 11:08"/>
  </r>
  <r>
    <x v="8"/>
    <x v="8"/>
    <n v="66.666666666666671"/>
    <n v="3"/>
    <s v="GCS89"/>
    <n v="264"/>
    <n v="0"/>
    <s v="ร้านที่2"/>
    <s v="ฟ** พ***า"/>
    <s v="เชียงใหม่"/>
    <s v="-"/>
    <s v=""/>
    <s v="28/11/2025 10:54"/>
    <s v="-"/>
    <s v="J&amp;T COD"/>
    <s v="Tiktok"/>
    <s v="จ่ายทีหลัง / COD"/>
    <s v="ขอไม่เอารสกาแฟนะคะ  ไม่กินกาแฟค่ะ แพ้กาแฟ"/>
    <s v="767086799312"/>
    <s v="28/11/2025 10:54"/>
  </r>
  <r>
    <x v="3"/>
    <x v="3"/>
    <n v="66.666666666666671"/>
    <n v="3"/>
    <s v="GCS89"/>
    <n v="264"/>
    <n v="0"/>
    <s v="ร้านที่2"/>
    <s v="ฟ** พ***า"/>
    <s v="เชียงใหม่"/>
    <s v="-"/>
    <s v=""/>
    <s v="28/11/2025 10:54"/>
    <s v="-"/>
    <s v="J&amp;T COD"/>
    <s v="Tiktok"/>
    <s v="จ่ายทีหลัง / COD"/>
    <s v="ขอไม่เอารสกาแฟนะคะ  ไม่กินกาแฟค่ะ แพ้กาแฟ"/>
    <s v="767086799312"/>
    <s v="28/11/2025 10:54"/>
  </r>
  <r>
    <x v="4"/>
    <x v="4"/>
    <n v="33.333333333333336"/>
    <n v="3"/>
    <s v="GCS89"/>
    <n v="264"/>
    <n v="0"/>
    <s v="ร้านที่2"/>
    <s v="ฟ** พ***า"/>
    <s v="เชียงใหม่"/>
    <s v="-"/>
    <s v=""/>
    <s v="28/11/2025 10:54"/>
    <s v="-"/>
    <s v="J&amp;T COD"/>
    <s v="Tiktok"/>
    <s v="จ่ายทีหลัง / COD"/>
    <s v="ขอไม่เอารสกาแฟนะคะ  ไม่กินกาแฟค่ะ แพ้กาแฟ"/>
    <s v="767086799312"/>
    <s v="28/11/2025 10:54"/>
  </r>
  <r>
    <x v="10"/>
    <x v="12"/>
    <n v="38"/>
    <n v="3"/>
    <s v="GCS88"/>
    <n v="96"/>
    <n v="0"/>
    <s v="ร้านที่1"/>
    <s v="น******ล"/>
    <s v="****** นาด้วง, อำเภอนาด้วง ตำบลนาด้วง อำเภอนาด้วง จังหวัดเลย 42210"/>
    <s v="42210"/>
    <s v="11"/>
    <s v="28/11/2025 10:50"/>
    <s v="-"/>
    <s v="SPX Express"/>
    <s v="Shopee"/>
    <s v="shopee"/>
    <s v=""/>
    <s v="TH253187660662E"/>
    <s v="28/11/2025 10:46"/>
  </r>
  <r>
    <x v="3"/>
    <x v="3"/>
    <n v="66.666666666666671"/>
    <n v="3"/>
    <s v="GCS87"/>
    <n v="100"/>
    <n v="0"/>
    <s v="ร้านที่2"/>
    <s v="ม***' น**"/>
    <s v="สมุทรปราการ"/>
    <s v="-"/>
    <s v=""/>
    <s v="28/11/2025 10:33"/>
    <s v="-"/>
    <s v="J&amp;T COD"/>
    <s v="Tiktok"/>
    <s v="จ่ายทีหลัง / COD"/>
    <s v=""/>
    <s v="767088492332"/>
    <s v="28/11/2025 10:33"/>
  </r>
  <r>
    <x v="14"/>
    <x v="16"/>
    <n v="139"/>
    <n v="1"/>
    <s v="GCS83"/>
    <n v="469.92"/>
    <n v="0"/>
    <s v="ร้านที่2"/>
    <s v="ล***ณา"/>
    <s v="พระนครศรีอยุธยา"/>
    <s v="-"/>
    <s v=""/>
    <s v="28/11/2025 10:20"/>
    <s v="-"/>
    <s v="J&amp;T COD"/>
    <s v="Tiktok"/>
    <s v="จ่ายทีหลัง / COD"/>
    <s v=""/>
    <s v="767007829921"/>
    <s v="28/11/2025 10:20"/>
  </r>
  <r>
    <x v="13"/>
    <x v="15"/>
    <n v="139"/>
    <n v="2"/>
    <s v="GCS83"/>
    <n v="469.92"/>
    <n v="0"/>
    <s v="ร้านที่2"/>
    <s v="ล***ณา"/>
    <s v="พระนครศรีอยุธยา"/>
    <s v="-"/>
    <s v=""/>
    <s v="28/11/2025 10:20"/>
    <s v="-"/>
    <s v="J&amp;T COD"/>
    <s v="Tiktok"/>
    <s v="จ่ายทีหลัง / COD"/>
    <s v=""/>
    <s v="767007829921"/>
    <s v="28/11/2025 10:20"/>
  </r>
  <r>
    <x v="5"/>
    <x v="5"/>
    <n v="139"/>
    <n v="2"/>
    <s v="GCS83"/>
    <n v="469.92"/>
    <n v="0"/>
    <s v="ร้านที่2"/>
    <s v="ล***ณา"/>
    <s v="พระนครศรีอยุธยา"/>
    <s v="-"/>
    <s v=""/>
    <s v="28/11/2025 10:20"/>
    <s v="-"/>
    <s v="J&amp;T COD"/>
    <s v="Tiktok"/>
    <s v="จ่ายทีหลัง / COD"/>
    <s v=""/>
    <s v="767007829921"/>
    <s v="28/11/2025 10:20"/>
  </r>
  <r>
    <x v="6"/>
    <x v="6"/>
    <n v="139"/>
    <n v="1"/>
    <s v="GCS83"/>
    <n v="469.92"/>
    <n v="0"/>
    <s v="ร้านที่2"/>
    <s v="ล***ณา"/>
    <s v="พระนครศรีอยุธยา"/>
    <s v="-"/>
    <s v=""/>
    <s v="28/11/2025 10:20"/>
    <s v="-"/>
    <s v="J&amp;T COD"/>
    <s v="Tiktok"/>
    <s v="จ่ายทีหลัง / COD"/>
    <s v=""/>
    <s v="767007829921"/>
    <s v="28/11/2025 10:20"/>
  </r>
  <r>
    <x v="3"/>
    <x v="3"/>
    <n v="66.666666666666671"/>
    <n v="3"/>
    <s v="GCS82"/>
    <n v="100"/>
    <n v="0"/>
    <s v="ร้านที่2"/>
    <s v="ม***วี"/>
    <s v="ปทุมธานี"/>
    <s v="-"/>
    <s v=""/>
    <s v="28/11/2025 10:18"/>
    <s v="-"/>
    <s v="J&amp;T Express"/>
    <s v="Tiktok"/>
    <s v="tiktok"/>
    <s v=""/>
    <s v="767013499346"/>
    <s v="28/11/2025 10:18"/>
  </r>
  <r>
    <x v="3"/>
    <x v="3"/>
    <n v="66.666666666666671"/>
    <n v="3"/>
    <s v="GCS81"/>
    <n v="100"/>
    <n v="0"/>
    <s v="ร้านที่2"/>
    <s v="ห***ทิพย์ เ***จันทร์"/>
    <s v="นนทบุรี"/>
    <s v="-"/>
    <s v=""/>
    <s v="28/11/2025 10:17"/>
    <s v="-"/>
    <s v="Flash Express Thailand COD"/>
    <s v="Tiktok"/>
    <s v="จ่ายทีหลัง / COD"/>
    <s v=""/>
    <s v="THT03062AEA611Z"/>
    <s v="28/11/2025 10:17"/>
  </r>
  <r>
    <x v="7"/>
    <x v="7"/>
    <n v="68"/>
    <n v="1"/>
    <s v="GCS80"/>
    <n v="75"/>
    <n v="7"/>
    <s v="ร้านที่1"/>
    <s v="คุณวันเพ็ญ สุนทรารชุน"/>
    <s v="138-140 ถนนมิตรภาพ13 ซอย13/4  ตำบลในเมือง_x000a__x000a_เมืองนครราชสีมา/ Mueng Nakorn Ratchasimaนครราชสีมา/ Nakhon Ratchasima_x000a_30000"/>
    <s v="30000"/>
    <s v="660868759393"/>
    <s v="28/11/2025 10:12"/>
    <s v="-"/>
    <s v="Kerry_dropoff"/>
    <s v="Lazada"/>
    <s v="lazada"/>
    <s v=""/>
    <s v="LEXPU0632854738"/>
    <s v="28/11/2025 10:12"/>
  </r>
  <r>
    <x v="4"/>
    <x v="4"/>
    <n v="33.333333333333336"/>
    <n v="3"/>
    <s v="GCS79"/>
    <n v="100"/>
    <n v="0"/>
    <s v="ร้านที่2"/>
    <s v="ภ***ณี"/>
    <s v="กรุงเทพฯ"/>
    <s v="-"/>
    <s v=""/>
    <s v="28/11/2025 10:12"/>
    <s v="-"/>
    <s v="J&amp;T COD"/>
    <s v="Tiktok"/>
    <s v="จ่ายทีหลัง / COD"/>
    <s v=""/>
    <s v="767072206445"/>
    <s v="28/11/2025 10:12"/>
  </r>
  <r>
    <x v="4"/>
    <x v="4"/>
    <n v="40"/>
    <n v="10"/>
    <s v="GCS78"/>
    <n v="330"/>
    <n v="0"/>
    <s v="ร้านที่2"/>
    <s v="เ***มาส ร***บ"/>
    <s v="ลพบุรี"/>
    <s v="-"/>
    <s v=""/>
    <s v="28/11/2025 10:11"/>
    <s v="-"/>
    <s v="J&amp;T COD"/>
    <s v="Tiktok"/>
    <s v="จ่ายทีหลัง / COD"/>
    <s v=""/>
    <s v="767079804411"/>
    <s v="28/11/2025 10:11"/>
  </r>
  <r>
    <x v="3"/>
    <x v="3"/>
    <n v="33"/>
    <n v="10"/>
    <s v="GCS77"/>
    <n v="378"/>
    <n v="48"/>
    <s v="ร้านที่2"/>
    <s v="เ***นิตย์"/>
    <s v="เทศบาลนครนครราชสีมา"/>
    <s v="-"/>
    <s v=""/>
    <s v="28/11/2025 10:08"/>
    <s v="-"/>
    <s v="J&amp;T COD"/>
    <s v="Tiktok"/>
    <s v="จ่ายทีหลัง / COD"/>
    <s v=""/>
    <s v="767085285400"/>
    <s v="28/11/2025 10:08"/>
  </r>
  <r>
    <x v="4"/>
    <x v="4"/>
    <n v="40"/>
    <n v="10"/>
    <s v="GCS76"/>
    <n v="330"/>
    <n v="0"/>
    <s v="ร้านที่2"/>
    <s v="ก***นา​ ช***เผือก"/>
    <s v="ปราจีนบุรี"/>
    <s v="-"/>
    <s v=""/>
    <s v="28/11/2025 10:07"/>
    <s v="-"/>
    <s v="J&amp;T COD"/>
    <s v="Tiktok"/>
    <s v="จ่ายทีหลัง / COD"/>
    <s v=""/>
    <s v="767079791376"/>
    <s v="28/11/2025 10:07"/>
  </r>
  <r>
    <x v="8"/>
    <x v="8"/>
    <n v="33"/>
    <n v="10"/>
    <s v="GCS74"/>
    <n v="660"/>
    <n v="0"/>
    <s v="ร้านที่2"/>
    <s v="น***ึ้ง  พ***ไสว"/>
    <s v="สระบุรี"/>
    <s v="-"/>
    <s v=""/>
    <s v="28/11/2025 10:01"/>
    <s v="-"/>
    <s v="J&amp;T COD"/>
    <s v="Tiktok"/>
    <s v="จ่ายทีหลัง / COD"/>
    <s v=""/>
    <s v="767069694355"/>
    <s v="28/11/2025 10:01"/>
  </r>
  <r>
    <x v="4"/>
    <x v="4"/>
    <n v="40"/>
    <n v="10"/>
    <s v="GCS74"/>
    <n v="660"/>
    <n v="0"/>
    <s v="ร้านที่2"/>
    <s v="น***ึ้ง  พ***ไสว"/>
    <s v="สระบุรี"/>
    <s v="-"/>
    <s v=""/>
    <s v="28/11/2025 10:01"/>
    <s v="-"/>
    <s v="J&amp;T COD"/>
    <s v="Tiktok"/>
    <s v="จ่ายทีหลัง / COD"/>
    <s v=""/>
    <s v="767069694355"/>
    <s v="28/11/2025 10:01"/>
  </r>
  <r>
    <x v="4"/>
    <x v="4"/>
    <n v="33.333333333333336"/>
    <n v="3"/>
    <s v="GCS72"/>
    <n v="100"/>
    <n v="0"/>
    <s v="ร้านที่2"/>
    <s v="จ***ิมา พ***พุฒ"/>
    <s v="พระนครศรีอยุธยา"/>
    <s v="-"/>
    <s v=""/>
    <s v="28/11/2025 09:57"/>
    <s v="-"/>
    <s v="J&amp;T COD"/>
    <s v="Tiktok"/>
    <s v="จ่ายทีหลัง / COD"/>
    <s v=""/>
    <s v="767073601442"/>
    <s v="28/11/2025 09:57"/>
  </r>
  <r>
    <x v="4"/>
    <x v="4"/>
    <n v="33.333333333333336"/>
    <n v="3"/>
    <s v="GCS71"/>
    <n v="100"/>
    <n v="0"/>
    <s v="ร้านที่2"/>
    <s v="พ***าภรณ์ เ***มสมบูรณ์"/>
    <s v="กรุงเทพมหานคร"/>
    <s v="-"/>
    <s v=""/>
    <s v="28/11/2025 09:54"/>
    <s v="-"/>
    <s v="J&amp;T Express"/>
    <s v="Tiktok"/>
    <s v="tiktok"/>
    <s v="เผือก 2 ฝอย 1"/>
    <s v="767012494393"/>
    <s v="28/11/2025 09:54"/>
  </r>
  <r>
    <x v="4"/>
    <x v="4"/>
    <n v="40"/>
    <n v="10"/>
    <s v="GCS70"/>
    <n v="330"/>
    <n v="0"/>
    <s v="ร้านที่2"/>
    <s v="ส***ล เ***พกาญจน์"/>
    <s v="เทศบาลนครสุราษฎร์ธานี"/>
    <s v="-"/>
    <s v=""/>
    <s v="28/11/2025 09:50"/>
    <s v="-"/>
    <s v="J&amp;T COD"/>
    <s v="Tiktok"/>
    <s v="จ่ายทีหลัง / COD"/>
    <s v=""/>
    <s v="767054592382"/>
    <s v="28/11/2025 09:50"/>
  </r>
  <r>
    <x v="8"/>
    <x v="8"/>
    <n v="66.666666666666671"/>
    <n v="3"/>
    <s v="GCS69"/>
    <n v="200"/>
    <n v="0"/>
    <s v="ร้านที่2"/>
    <s v="จ**"/>
    <s v="กรุงเทพฯ"/>
    <s v="-"/>
    <s v=""/>
    <s v="28/11/2025 09:47"/>
    <s v="-"/>
    <s v="J&amp;T Express"/>
    <s v="Tiktok"/>
    <s v="tiktok"/>
    <s v=""/>
    <s v="767023396311"/>
    <s v="28/11/2025 09:46"/>
  </r>
  <r>
    <x v="3"/>
    <x v="3"/>
    <n v="66.666666666666671"/>
    <n v="3"/>
    <s v="GCS69"/>
    <n v="200"/>
    <n v="0"/>
    <s v="ร้านที่2"/>
    <s v="จ**"/>
    <s v="กรุงเทพฯ"/>
    <s v="-"/>
    <s v=""/>
    <s v="28/11/2025 09:47"/>
    <s v="-"/>
    <s v="J&amp;T Express"/>
    <s v="Tiktok"/>
    <s v="tiktok"/>
    <s v=""/>
    <s v="767023396311"/>
    <s v="28/11/2025 09:46"/>
  </r>
  <r>
    <x v="3"/>
    <x v="3"/>
    <n v="66.666666666666671"/>
    <n v="3"/>
    <s v="GCS68"/>
    <n v="100"/>
    <n v="0"/>
    <s v="ร้านที่2"/>
    <s v="ส***รัตน์ ร***ายนอก"/>
    <s v="กรุงเทพฯ"/>
    <s v="-"/>
    <s v=""/>
    <s v="28/11/2025 09:44"/>
    <s v="-"/>
    <s v="J&amp;T COD"/>
    <s v="Tiktok"/>
    <s v="จ่ายทีหลัง / COD"/>
    <s v=""/>
    <s v="767080099332"/>
    <s v="28/11/2025 09:44"/>
  </r>
  <r>
    <x v="8"/>
    <x v="8"/>
    <n v="66.666666666666671"/>
    <n v="3"/>
    <s v="GCS67"/>
    <n v="264"/>
    <n v="0"/>
    <s v="ร้านที่2"/>
    <s v="พ***พย์ ใ***สูง"/>
    <s v="สมุทรปราการ"/>
    <s v="-"/>
    <s v=""/>
    <s v="28/11/2025 09:43"/>
    <s v="-"/>
    <s v="J&amp;T COD"/>
    <s v="Tiktok"/>
    <s v="จ่ายทีหลัง / COD"/>
    <s v=""/>
    <s v="767053698353"/>
    <s v="28/11/2025 09:43"/>
  </r>
  <r>
    <x v="3"/>
    <x v="3"/>
    <n v="66.666666666666671"/>
    <n v="6"/>
    <s v="GCS67"/>
    <n v="264"/>
    <n v="0"/>
    <s v="ร้านที่2"/>
    <s v="พ***พย์ ใ***สูง"/>
    <s v="สมุทรปราการ"/>
    <s v="-"/>
    <s v=""/>
    <s v="28/11/2025 09:43"/>
    <s v="-"/>
    <s v="J&amp;T COD"/>
    <s v="Tiktok"/>
    <s v="จ่ายทีหลัง / COD"/>
    <s v=""/>
    <s v="767053698353"/>
    <s v="28/11/2025 09:43"/>
  </r>
  <r>
    <x v="3"/>
    <x v="3"/>
    <n v="66.666666666666671"/>
    <n v="3"/>
    <s v="GCS65"/>
    <n v="100"/>
    <n v="0"/>
    <s v="ร้านที่2"/>
    <s v="จ***ิมา พ***พุฒ"/>
    <s v="พระนครศรีอยุธยา"/>
    <s v="-"/>
    <s v=""/>
    <s v="28/11/2025 09:42"/>
    <s v="-"/>
    <s v="J&amp;T COD"/>
    <s v="Tiktok"/>
    <s v="จ่ายทีหลัง / COD"/>
    <s v=""/>
    <s v="767035694331"/>
    <s v="28/11/2025 09:42"/>
  </r>
  <r>
    <x v="3"/>
    <x v="3"/>
    <n v="66.666666666666671"/>
    <n v="3"/>
    <s v="GCS64"/>
    <n v="100"/>
    <n v="0"/>
    <s v="ร้านที่2"/>
    <s v="ค***มฤทัย ส***ส"/>
    <s v="อ่างทอง"/>
    <s v="-"/>
    <s v=""/>
    <s v="28/11/2025 09:42"/>
    <s v="-"/>
    <s v="J&amp;T Express"/>
    <s v="Tiktok"/>
    <s v="tiktok"/>
    <s v=""/>
    <s v="767016291344"/>
    <s v="28/11/2025 09:42"/>
  </r>
  <r>
    <x v="8"/>
    <x v="8"/>
    <n v="66.666666666666671"/>
    <n v="3"/>
    <s v="GCS63"/>
    <n v="100"/>
    <n v="0"/>
    <s v="ร้านที่2"/>
    <s v="น** ส***น  ค***ล"/>
    <s v="เทศบาลนครสุราษฎร์ธานี"/>
    <s v="-"/>
    <s v=""/>
    <s v="28/11/2025 09:41"/>
    <s v="-"/>
    <s v="J&amp;T COD"/>
    <s v="Tiktok"/>
    <s v="จ่ายทีหลัง / COD"/>
    <s v=""/>
    <s v="767040996363"/>
    <s v="28/11/2025 09:41"/>
  </r>
  <r>
    <x v="3"/>
    <x v="3"/>
    <n v="66.666666666666671"/>
    <n v="3"/>
    <s v="GCS62"/>
    <n v="100"/>
    <n v="0"/>
    <s v="ร้านที่2"/>
    <s v="พ***าภรณ์ เ***มสมบูรณ์"/>
    <s v="กรุงเทพมหานคร"/>
    <s v="-"/>
    <s v=""/>
    <s v="28/11/2025 09:36"/>
    <s v="-"/>
    <s v="J&amp;T Express"/>
    <s v="Tiktok"/>
    <s v="tiktok"/>
    <s v=""/>
    <s v="767037496315"/>
    <s v="28/11/2025 09:35"/>
  </r>
  <r>
    <x v="8"/>
    <x v="8"/>
    <n v="66.666666666666671"/>
    <n v="3"/>
    <s v="GCS61"/>
    <n v="100"/>
    <n v="0"/>
    <s v="ร้านที่2"/>
    <s v="น***าวสมใจ ห***ทอง"/>
    <s v="สุรินทร์"/>
    <s v="-"/>
    <s v=""/>
    <s v="28/11/2025 09:34"/>
    <s v="-"/>
    <s v="J&amp;T Express"/>
    <s v="Tiktok"/>
    <s v="tiktok"/>
    <s v=""/>
    <s v="767063293393"/>
    <s v="28/11/2025 09:34"/>
  </r>
  <r>
    <x v="13"/>
    <x v="15"/>
    <n v="139"/>
    <n v="1"/>
    <s v="GCS60"/>
    <n v="198.38"/>
    <n v="0"/>
    <s v="ร้านที่2"/>
    <s v="ว***ทณี อ***ันต์"/>
    <s v="สมุทรสงคราม"/>
    <s v="-"/>
    <s v=""/>
    <s v="28/11/2025 08:36"/>
    <s v="-"/>
    <s v="J&amp;T COD"/>
    <s v="Tiktok"/>
    <s v="จ่ายทีหลัง / COD"/>
    <s v=""/>
    <s v="767024827984"/>
    <s v="28/11/2025 09:33"/>
  </r>
  <r>
    <x v="14"/>
    <x v="16"/>
    <n v="139"/>
    <n v="1"/>
    <s v="GCS60"/>
    <n v="198.38"/>
    <n v="0"/>
    <s v="ร้านที่2"/>
    <s v="ว***ทณี อ***ันต์"/>
    <s v="สมุทรสงคราม"/>
    <s v="-"/>
    <s v=""/>
    <s v="28/11/2025 08:36"/>
    <s v="-"/>
    <s v="J&amp;T COD"/>
    <s v="Tiktok"/>
    <s v="จ่ายทีหลัง / COD"/>
    <s v=""/>
    <s v="767024827984"/>
    <s v="28/11/2025 09:33"/>
  </r>
  <r>
    <x v="3"/>
    <x v="3"/>
    <n v="66.666666666666671"/>
    <n v="3"/>
    <s v="GCS59"/>
    <n v="100"/>
    <n v="0"/>
    <s v="ร้านที่2"/>
    <s v="พ***าภรณ์ เ***มสมบูรณ์"/>
    <s v="กรุงเทพมหานคร"/>
    <s v="-"/>
    <s v=""/>
    <s v="28/11/2025 09:32"/>
    <s v="-"/>
    <s v="J&amp;T Express"/>
    <s v="Tiktok"/>
    <s v="tiktok"/>
    <s v=""/>
    <s v="767019494323"/>
    <s v="28/11/2025 09:31"/>
  </r>
  <r>
    <x v="3"/>
    <x v="3"/>
    <n v="66.666666666666671"/>
    <n v="3"/>
    <s v="GCS57"/>
    <n v="100"/>
    <n v="0"/>
    <s v="ร้านที่2"/>
    <s v="แ***าง"/>
    <s v="บึงกาฬ"/>
    <s v="-"/>
    <s v=""/>
    <s v="28/11/2025 09:30"/>
    <s v="-"/>
    <s v="J&amp;T Express"/>
    <s v="Tiktok"/>
    <s v="tiktok"/>
    <s v=""/>
    <s v="767078288395"/>
    <s v="28/11/2025 09:29"/>
  </r>
  <r>
    <x v="4"/>
    <x v="4"/>
    <n v="33.333333333333336"/>
    <n v="3"/>
    <s v="GCS56"/>
    <n v="100"/>
    <n v="0"/>
    <s v="ร้านที่2"/>
    <s v="ส***พร ส***รณแสน"/>
    <s v="กรุงเทพฯ"/>
    <s v="-"/>
    <s v=""/>
    <s v="28/11/2025 09:27"/>
    <s v="-"/>
    <s v="J&amp;T COD"/>
    <s v="Tiktok"/>
    <s v="จ่ายทีหลัง / COD"/>
    <s v=""/>
    <s v="767075403452"/>
    <s v="28/11/2025 09:27"/>
  </r>
  <r>
    <x v="3"/>
    <x v="3"/>
    <n v="33"/>
    <n v="10"/>
    <s v="GCS55"/>
    <n v="330"/>
    <n v="0"/>
    <s v="ร้านที่2"/>
    <s v="ป***จตามสั่งนะจ๊ะ"/>
    <s v="สุราษฎร์ธานี"/>
    <s v="-"/>
    <s v=""/>
    <s v="28/11/2025 09:24"/>
    <s v="-"/>
    <s v="J&amp;T COD"/>
    <s v="Tiktok"/>
    <s v="จ่ายทีหลัง / COD"/>
    <s v=""/>
    <s v="767035387370"/>
    <s v="28/11/2025 09:24"/>
  </r>
  <r>
    <x v="8"/>
    <x v="8"/>
    <n v="66.666666666666671"/>
    <n v="3"/>
    <s v="GCS54"/>
    <n v="100"/>
    <n v="0"/>
    <s v="ร้านที่2"/>
    <s v="ย***น น***จริญ"/>
    <s v="ประจวบคีรีขันธ์"/>
    <s v="-"/>
    <s v=""/>
    <s v="28/11/2025 09:22"/>
    <s v="-"/>
    <s v="J&amp;T COD"/>
    <s v="Tiktok"/>
    <s v="จ่ายทีหลัง / COD"/>
    <s v=""/>
    <s v="767085996342"/>
    <s v="28/11/2025 09:22"/>
  </r>
  <r>
    <x v="8"/>
    <x v="8"/>
    <n v="66.666666666666671"/>
    <n v="6"/>
    <s v="GCS53"/>
    <n v="182"/>
    <n v="0"/>
    <s v="ร้านที่2"/>
    <s v="ส***นาฎ  ม***มา"/>
    <s v="เทศบาลเมืองจันทบุรี"/>
    <s v="-"/>
    <s v=""/>
    <s v="28/11/2025 09:22"/>
    <s v="-"/>
    <s v="J&amp;T COD"/>
    <s v="Tiktok"/>
    <s v="จ่ายทีหลัง / COD"/>
    <s v=""/>
    <s v="767019695374"/>
    <s v="28/11/2025 09:22"/>
  </r>
  <r>
    <x v="4"/>
    <x v="4"/>
    <n v="33.333333333333336"/>
    <n v="3"/>
    <s v="GCS52"/>
    <n v="100"/>
    <n v="0"/>
    <s v="ร้านที่2"/>
    <s v="บ***ร ป***ุรวงศ์"/>
    <s v="สุพรรณบุรี"/>
    <s v="-"/>
    <s v=""/>
    <s v="28/11/2025 09:21"/>
    <s v="-"/>
    <s v="J&amp;T COD"/>
    <s v="Tiktok"/>
    <s v="จ่ายทีหลัง / COD"/>
    <s v=""/>
    <s v="767080409443"/>
    <s v="28/11/2025 09:21"/>
  </r>
  <r>
    <x v="8"/>
    <x v="8"/>
    <n v="66.666666666666671"/>
    <n v="3"/>
    <s v="GCS50"/>
    <n v="100"/>
    <n v="0"/>
    <s v="ร้านที่2"/>
    <s v="ม***ียร ไ***ะนิจ"/>
    <s v="ร้อยเอ็ด"/>
    <s v="-"/>
    <s v=""/>
    <s v="28/11/2025 09:20"/>
    <s v="-"/>
    <s v="J&amp;T COD"/>
    <s v="Tiktok"/>
    <s v="จ่ายทีหลัง / COD"/>
    <s v=""/>
    <s v="767043096385"/>
    <s v="28/11/2025 09:20"/>
  </r>
  <r>
    <x v="8"/>
    <x v="8"/>
    <n v="66.666666666666671"/>
    <n v="6"/>
    <s v="GCS49"/>
    <n v="182"/>
    <n v="0"/>
    <s v="ร้านที่2"/>
    <s v="ฉ***สินี"/>
    <s v="Bangkok"/>
    <s v="-"/>
    <s v=""/>
    <s v="28/11/2025 09:19"/>
    <s v="-"/>
    <s v="J&amp;T Express"/>
    <s v="Tiktok"/>
    <s v="tiktok"/>
    <s v=""/>
    <s v="767056091373"/>
    <s v="28/11/2025 09:19"/>
  </r>
  <r>
    <x v="7"/>
    <x v="9"/>
    <n v="120"/>
    <n v="1"/>
    <s v="GCS48"/>
    <n v="100"/>
    <n v="0"/>
    <s v="ร้านที่4"/>
    <s v="ข***าฟเตอร์"/>
    <s v="เชียงใหม่"/>
    <s v="-"/>
    <s v=""/>
    <s v="28/11/2025 09:18"/>
    <s v="-"/>
    <s v="J&amp;T COD"/>
    <s v="Tiktok"/>
    <s v="จ่ายทีหลัง / COD"/>
    <s v=""/>
    <s v="767083080374"/>
    <s v="28/11/2025 09:18"/>
  </r>
  <r>
    <x v="4"/>
    <x v="4"/>
    <n v="65"/>
    <n v="9"/>
    <s v="GCS47"/>
    <n v="299"/>
    <n v="0"/>
    <s v="ร้านที่2"/>
    <s v="น***ันละหา จ***ร์มาเมือง"/>
    <s v="สกลนคร"/>
    <s v="-"/>
    <s v=""/>
    <s v="28/11/2025 09:16"/>
    <s v="-"/>
    <s v="J&amp;T Express"/>
    <s v="Tiktok"/>
    <s v="tiktok"/>
    <s v=""/>
    <s v="767030103416"/>
    <s v="28/11/2025 09:16"/>
  </r>
  <r>
    <x v="4"/>
    <x v="4"/>
    <n v="33.333333333333336"/>
    <n v="3"/>
    <s v="GCS46"/>
    <n v="100"/>
    <n v="0"/>
    <s v="ร้านที่2"/>
    <s v="s***sinee l***aiboon"/>
    <s v="แพร่"/>
    <s v="-"/>
    <s v=""/>
    <s v="28/11/2025 09:11"/>
    <s v="-"/>
    <s v="J&amp;T COD"/>
    <s v="Tiktok"/>
    <s v="จ่ายทีหลัง / COD"/>
    <s v="ไม่เอากล้วยหอม"/>
    <s v="767034396354"/>
    <s v="28/11/2025 09:11"/>
  </r>
  <r>
    <x v="14"/>
    <x v="16"/>
    <n v="139"/>
    <n v="1"/>
    <s v="GCS45"/>
    <n v="89"/>
    <n v="0"/>
    <s v="ร้านที่2"/>
    <s v="ก***ย"/>
    <s v="สมุทรปราการ"/>
    <s v="-"/>
    <s v=""/>
    <s v="28/11/2025 09:06"/>
    <s v="-"/>
    <s v="J&amp;T Express"/>
    <s v="Tiktok"/>
    <s v="tiktok"/>
    <s v=""/>
    <s v="767044328002"/>
    <s v="28/11/2025 09:07"/>
  </r>
  <r>
    <x v="8"/>
    <x v="8"/>
    <n v="66.666666666666671"/>
    <n v="3"/>
    <s v="GCS44"/>
    <n v="100"/>
    <n v="0"/>
    <s v="ร้านที่2"/>
    <s v="ก***า ท***อย"/>
    <s v="ชุมพร"/>
    <s v="-"/>
    <s v=""/>
    <s v="28/11/2025 09:06"/>
    <s v="-"/>
    <s v="J&amp;T COD"/>
    <s v="Tiktok"/>
    <s v="จ่ายทีหลัง / COD"/>
    <s v=""/>
    <s v="767014697374"/>
    <s v="28/11/2025 09:06"/>
  </r>
  <r>
    <x v="8"/>
    <x v="8"/>
    <n v="66.666666666666671"/>
    <n v="3"/>
    <s v="GCS43"/>
    <n v="100"/>
    <n v="0"/>
    <s v="ร้านที่2"/>
    <s v="ว***ร บ***ง"/>
    <s v="สุรินทร์"/>
    <s v="-"/>
    <s v=""/>
    <s v="28/11/2025 09:05"/>
    <s v="-"/>
    <s v="J&amp;T Express"/>
    <s v="Tiktok"/>
    <s v="tiktok"/>
    <s v=""/>
    <s v="767073691370"/>
    <s v="28/11/2025 09:05"/>
  </r>
  <r>
    <x v="4"/>
    <x v="4"/>
    <n v="40"/>
    <n v="10"/>
    <s v="GCS42"/>
    <n v="330"/>
    <n v="0"/>
    <s v="ร้านที่2"/>
    <s v="ร***เจ้เขียดแซ่บนัวบ้านเขว้า"/>
    <s v="ชัยภูมิ"/>
    <s v="-"/>
    <s v=""/>
    <s v="28/11/2025 09:04"/>
    <s v="-"/>
    <s v="Flash Express Thailand COD"/>
    <s v="Tiktok"/>
    <s v="จ่ายทีหลัง / COD"/>
    <s v=""/>
    <s v="THT33022AEADW5Z"/>
    <s v="28/11/2025 09:05"/>
  </r>
  <r>
    <x v="8"/>
    <x v="8"/>
    <n v="66.666666666666671"/>
    <n v="3"/>
    <s v="GCS41"/>
    <n v="100"/>
    <n v="0"/>
    <s v="ร้านที่2"/>
    <s v="ก***า ท***อย"/>
    <s v="ชุมพร"/>
    <s v="-"/>
    <s v=""/>
    <s v="28/11/2025 09:01"/>
    <s v="-"/>
    <s v="J&amp;T COD"/>
    <s v="Tiktok"/>
    <s v="จ่ายทีหลัง / COD"/>
    <s v=""/>
    <s v="767066590334"/>
    <s v="28/11/2025 09:01"/>
  </r>
  <r>
    <x v="7"/>
    <x v="9"/>
    <n v="66.333333333333329"/>
    <n v="3"/>
    <s v="GCS40"/>
    <n v="220"/>
    <n v="0"/>
    <s v="ร้านที่1"/>
    <s v="น******ณ"/>
    <s v="******บินหาดใหญ่-ลพบุรีราเมศวร์ ต.ควนลัง ตำบลควนลัง อำเภอหาดใหญ่ จังหวัดสงขลา 90110"/>
    <s v="90110"/>
    <s v="18"/>
    <s v="28/11/2025 09:10"/>
    <s v="-"/>
    <s v="Flash Express"/>
    <s v="Shopee"/>
    <s v="shopee"/>
    <s v=""/>
    <s v="TH711181PVUF9B"/>
    <s v="28/11/2025 08:57"/>
  </r>
  <r>
    <x v="3"/>
    <x v="3"/>
    <n v="66.666666666666671"/>
    <n v="6"/>
    <s v="GCS39"/>
    <n v="850"/>
    <n v="0"/>
    <s v="ร้านที่2"/>
    <s v="ช***านุช  โ***วง"/>
    <s v="ปราจีนบุรี"/>
    <s v="-"/>
    <s v=""/>
    <s v="28/11/2025 08:31"/>
    <s v="-"/>
    <s v="Flash Express Thailand COD"/>
    <s v="Tiktok"/>
    <s v="จ่ายทีหลัง / COD"/>
    <s v="เค้กเบาหวิว_x000a_รับหน้า_x000a_ฝอยทอง4_x000a_เนยนม6_x000a_กาแฟ3_x000a_มะพร้าว4_x000a_เผือก4_x000a_กล้วยหอม3"/>
    <s v="THT25022ACMJK2Z"/>
    <s v="28/11/2025 08:31"/>
  </r>
  <r>
    <x v="4"/>
    <x v="4"/>
    <n v="33.333333333333336"/>
    <n v="24"/>
    <s v="GCS39"/>
    <n v="850"/>
    <n v="0"/>
    <s v="ร้านที่2"/>
    <s v="ช***านุช  โ***วง"/>
    <s v="ปราจีนบุรี"/>
    <s v="-"/>
    <s v=""/>
    <s v="28/11/2025 08:31"/>
    <s v="-"/>
    <s v="Flash Express Thailand COD"/>
    <s v="Tiktok"/>
    <s v="จ่ายทีหลัง / COD"/>
    <s v="เค้กเบาหวิว_x000a_รับหน้า_x000a_ฝอยทอง4_x000a_เนยนม6_x000a_กาแฟ3_x000a_มะพร้าว4_x000a_เผือก4_x000a_กล้วยหอม3"/>
    <s v="THT25022ACMJK2Z"/>
    <s v="28/11/2025 08:31"/>
  </r>
  <r>
    <x v="4"/>
    <x v="4"/>
    <n v="33.333333333333336"/>
    <n v="3"/>
    <s v="GCS38"/>
    <n v="100"/>
    <n v="0"/>
    <s v="ร้านที่2"/>
    <s v="ย***ช เ***อบวงค์"/>
    <s v="สมุทรสาคร"/>
    <s v="-"/>
    <s v=""/>
    <s v="28/11/2025 08:19"/>
    <s v="-"/>
    <s v="J&amp;T COD"/>
    <s v="Tiktok"/>
    <s v="จ่ายทีหลัง / COD"/>
    <s v=""/>
    <s v="767057191401"/>
    <s v="28/11/2025 08:19"/>
  </r>
  <r>
    <x v="3"/>
    <x v="3"/>
    <n v="66.666666666666671"/>
    <n v="3"/>
    <s v="GCS37"/>
    <n v="100"/>
    <n v="0"/>
    <s v="ร้านที่2"/>
    <s v="ย***ช เ***อบวงค์"/>
    <s v="สมุทรสาคร"/>
    <s v="-"/>
    <s v=""/>
    <s v="28/11/2025 08:18"/>
    <s v="-"/>
    <s v="J&amp;T COD"/>
    <s v="Tiktok"/>
    <s v="จ่ายทีหลัง / COD"/>
    <s v=""/>
    <s v="767091482404"/>
    <s v="28/11/2025 08:18"/>
  </r>
  <r>
    <x v="4"/>
    <x v="4"/>
    <n v="33.333333333333336"/>
    <n v="3"/>
    <s v="GCS36"/>
    <n v="100"/>
    <n v="0"/>
    <s v="ร้านที่2"/>
    <s v="อ***ิริ ศ***ุ่งเรืองไพศาล"/>
    <s v="ชลบุรี"/>
    <s v="-"/>
    <s v=""/>
    <s v="28/11/2025 08:01"/>
    <s v="-"/>
    <s v="J&amp;T COD"/>
    <s v="Tiktok"/>
    <s v="จ่ายทีหลัง / COD"/>
    <s v=""/>
    <s v="767016307411"/>
    <s v="28/11/2025 08:01"/>
  </r>
  <r>
    <x v="3"/>
    <x v="3"/>
    <n v="37"/>
    <n v="10"/>
    <s v="GCS35"/>
    <n v="319.20999999999998"/>
    <n v="41.5"/>
    <s v="ร้านที่1"/>
    <s v="ปิยภัทร  สมจันทร์..บี.."/>
    <s v="โฮมสเตย์บ้านเสน่ห์จันทร์ 15/1 หมู่ 1 · นาสวน/ Na Suan_x000a__x000a_ศรีสวัสดิ์/ Si Sawatกาญจนบุรี/ Kanchanaburi_x000a_71250"/>
    <s v="71250"/>
    <s v="660817447912"/>
    <s v="28/11/2025 07:54"/>
    <s v="-"/>
    <s v="Kerry_dropoff"/>
    <s v="Lazada"/>
    <s v="lazada"/>
    <s v=""/>
    <s v="TH131081SJY18D"/>
    <s v="28/11/2025 07:54"/>
  </r>
  <r>
    <x v="7"/>
    <x v="9"/>
    <n v="76"/>
    <n v="1"/>
    <s v="GCS34"/>
    <n v="216"/>
    <n v="0"/>
    <s v="ร้านที่1"/>
    <s v="เ*****ม"/>
    <s v="****** )ตำบลแพรกษา อำเภอเมือง สมุทรปราการ ตำบลแพรกษา อำเภอเมืองสมุทรปราการ จังหวัดสมุทรปราการ 10280"/>
    <s v="10280"/>
    <s v="72"/>
    <s v="28/11/2025 07:55"/>
    <s v="-"/>
    <s v="SPX Express"/>
    <s v="Shopee"/>
    <s v="shopee"/>
    <s v=""/>
    <s v="TH256980778060T"/>
    <s v="28/11/2025 07:54"/>
  </r>
  <r>
    <x v="9"/>
    <x v="18"/>
    <n v="84"/>
    <n v="1"/>
    <s v="GCS34"/>
    <n v="216"/>
    <n v="0"/>
    <s v="ร้านที่1"/>
    <s v="เ*****ม"/>
    <s v="****** )ตำบลแพรกษา อำเภอเมือง สมุทรปราการ ตำบลแพรกษา อำเภอเมืองสมุทรปราการ จังหวัดสมุทรปราการ 10280"/>
    <s v="10280"/>
    <s v="72"/>
    <s v="28/11/2025 07:55"/>
    <s v="-"/>
    <s v="SPX Express"/>
    <s v="Shopee"/>
    <s v="shopee"/>
    <s v=""/>
    <s v="TH256980778060T"/>
    <s v="28/11/2025 07:54"/>
  </r>
  <r>
    <x v="10"/>
    <x v="12"/>
    <n v="38"/>
    <n v="2"/>
    <s v="GCS34"/>
    <n v="216"/>
    <n v="0"/>
    <s v="ร้านที่1"/>
    <s v="เ*****ม"/>
    <s v="****** )ตำบลแพรกษา อำเภอเมือง สมุทรปราการ ตำบลแพรกษา อำเภอเมืองสมุทรปราการ จังหวัดสมุทรปราการ 10280"/>
    <s v="10280"/>
    <s v="72"/>
    <s v="28/11/2025 07:55"/>
    <s v="-"/>
    <s v="SPX Express"/>
    <s v="Shopee"/>
    <s v="shopee"/>
    <s v=""/>
    <s v="TH256980778060T"/>
    <s v="28/11/2025 07:54"/>
  </r>
  <r>
    <x v="4"/>
    <x v="4"/>
    <n v="33.333333333333336"/>
    <n v="3"/>
    <s v="GCS33"/>
    <n v="100"/>
    <n v="0"/>
    <s v="ร้านที่2"/>
    <s v="น*** น***นุช   ด***ันทร์"/>
    <s v="ระยอง"/>
    <s v="-"/>
    <s v=""/>
    <s v="28/11/2025 07:48"/>
    <s v="-"/>
    <s v="J&amp;T COD"/>
    <s v="Tiktok"/>
    <s v="จ่ายทีหลัง / COD"/>
    <s v=""/>
    <s v="767081409452"/>
    <s v="28/11/2025 07:48"/>
  </r>
  <r>
    <x v="4"/>
    <x v="4"/>
    <n v="33.333333333333336"/>
    <n v="3"/>
    <s v="GCS32"/>
    <n v="100"/>
    <n v="0"/>
    <s v="ร้านที่2"/>
    <s v="ว***ร์ ว***ลย์ชัยบวร"/>
    <s v="ปทุมธานี"/>
    <s v="-"/>
    <s v=""/>
    <s v="28/11/2025 07:44"/>
    <s v="-"/>
    <s v="J&amp;T COD"/>
    <s v="Tiktok"/>
    <s v="จ่ายทีหลัง / COD"/>
    <s v=""/>
    <s v="767075100411"/>
    <s v="28/11/2025 07:44"/>
  </r>
  <r>
    <x v="4"/>
    <x v="4"/>
    <n v="33.333333333333336"/>
    <n v="3"/>
    <s v="GCS31"/>
    <n v="100"/>
    <n v="0"/>
    <s v="ร้านที่2"/>
    <s v="ป***ี้"/>
    <s v="สระบุรี"/>
    <s v="-"/>
    <s v=""/>
    <s v="28/11/2025 07:36"/>
    <s v="-"/>
    <s v="J&amp;T COD"/>
    <s v="Tiktok"/>
    <s v="จ่ายทีหลัง / COD"/>
    <s v=""/>
    <s v="767048805445"/>
    <s v="28/11/2025 07:36"/>
  </r>
  <r>
    <x v="0"/>
    <x v="0"/>
    <n v="27.35"/>
    <n v="1"/>
    <s v="GCS30"/>
    <n v="55.3"/>
    <n v="0"/>
    <s v="ร้านที่1"/>
    <s v="ธัญมน สุวรรณอร่าม อิง"/>
    <s v="30/2 หมู่6 ซ.อัศวิน ต.ลาดบัวหลวง (บ้านทรงไทย มีต้นไทรหน้าบ้าน)_x000a__x000a_ลาดบัวหลวง/ Lat Bua Luangพระนครศรีอยุธยา/ Phra Nakhon Si Ayutthaya_x000a_13230"/>
    <s v="13230"/>
    <s v="660993388953"/>
    <s v="28/11/2025 07:35"/>
    <s v="-"/>
    <s v="Kerry_dropoff"/>
    <s v="Lazada"/>
    <s v="lazada"/>
    <s v=""/>
    <s v="LEXPU0632854746"/>
    <s v="28/11/2025 07:34"/>
  </r>
  <r>
    <x v="12"/>
    <x v="19"/>
    <n v="27.95"/>
    <n v="1"/>
    <s v="GCS30"/>
    <n v="55.3"/>
    <n v="0"/>
    <s v="ร้านที่1"/>
    <s v="ธัญมน สุวรรณอร่าม อิง"/>
    <s v="30/2 หมู่6 ซ.อัศวิน ต.ลาดบัวหลวง (บ้านทรงไทย มีต้นไทรหน้าบ้าน)_x000a__x000a_ลาดบัวหลวง/ Lat Bua Luangพระนครศรีอยุธยา/ Phra Nakhon Si Ayutthaya_x000a_13230"/>
    <s v="13230"/>
    <s v="660993388953"/>
    <s v="28/11/2025 07:35"/>
    <s v="-"/>
    <s v="Kerry_dropoff"/>
    <s v="Lazada"/>
    <s v="lazada"/>
    <s v=""/>
    <s v="LEXPU0632854746"/>
    <s v="28/11/2025 07:34"/>
  </r>
  <r>
    <x v="14"/>
    <x v="20"/>
    <n v="97.48"/>
    <n v="1"/>
    <s v="GCS29"/>
    <n v="142.47999999999999"/>
    <n v="45"/>
    <s v="ร้านที่1"/>
    <s v="ฉวีวรรณ ยมแก้ว"/>
    <s v="เอื้ออาทร2ลาดกระบัง1345/17ตึก87ชั้น2/ทับยาว/ลาดกระบัง 1345/17ชั้น2ตึก87 · ลาดกระบัง/ Lat Krabang_x000a__x000a_ลาดกระบัง/ Lat Krabangกรุงเทพมหานคร/ Bangkok_x000a_10520"/>
    <s v="10520"/>
    <s v="660932189372"/>
    <s v="28/11/2025 07:31"/>
    <s v="-"/>
    <s v="Kerry_dropoff"/>
    <s v="Lazada"/>
    <s v="lazada"/>
    <s v=""/>
    <s v="LEXPU0632972098"/>
    <s v="28/11/2025 07:31"/>
  </r>
  <r>
    <x v="4"/>
    <x v="4"/>
    <n v="33.333333333333336"/>
    <n v="3"/>
    <s v="GCS28"/>
    <n v="100"/>
    <n v="0"/>
    <s v="ร้านที่2"/>
    <s v="เ***หวาน"/>
    <s v="ลำปาง"/>
    <s v="-"/>
    <s v=""/>
    <s v="28/11/2025 07:29"/>
    <s v="-"/>
    <s v="J&amp;T COD"/>
    <s v="Tiktok"/>
    <s v="จ่ายทีหลัง / COD"/>
    <s v=""/>
    <s v="767072700413"/>
    <s v="28/11/2025 07:29"/>
  </r>
  <r>
    <x v="11"/>
    <x v="13"/>
    <n v="50"/>
    <n v="3"/>
    <s v="GCS27"/>
    <n v="565"/>
    <n v="0"/>
    <s v="ร้านที่1"/>
    <s v="ต******ำ"/>
    <s v="******15 หมู่ที่ 1 ตำบลบางกระบือ ตำบลบางกระบือ อำเภอสามโคก จังหวัดปทุมธานี 12160"/>
    <s v="12160"/>
    <s v="69"/>
    <s v="28/11/2025 07:27"/>
    <s v="-"/>
    <s v="SPX Express"/>
    <s v="Shopee"/>
    <s v="shopee"/>
    <s v=""/>
    <s v="TH254299823695S"/>
    <s v="28/11/2025 07:27"/>
  </r>
  <r>
    <x v="12"/>
    <x v="14"/>
    <n v="50"/>
    <n v="3"/>
    <s v="GCS27"/>
    <n v="565"/>
    <n v="0"/>
    <s v="ร้านที่1"/>
    <s v="ต******ำ"/>
    <s v="******15 หมู่ที่ 1 ตำบลบางกระบือ ตำบลบางกระบือ อำเภอสามโคก จังหวัดปทุมธานี 12160"/>
    <s v="12160"/>
    <s v="69"/>
    <s v="28/11/2025 07:27"/>
    <s v="-"/>
    <s v="SPX Express"/>
    <s v="Shopee"/>
    <s v="shopee"/>
    <s v=""/>
    <s v="TH254299823695S"/>
    <s v="28/11/2025 07:27"/>
  </r>
  <r>
    <x v="10"/>
    <x v="12"/>
    <n v="50"/>
    <n v="3"/>
    <s v="GCS27"/>
    <n v="565"/>
    <n v="0"/>
    <s v="ร้านที่1"/>
    <s v="ต******ำ"/>
    <s v="******15 หมู่ที่ 1 ตำบลบางกระบือ ตำบลบางกระบือ อำเภอสามโคก จังหวัดปทุมธานี 12160"/>
    <s v="12160"/>
    <s v="69"/>
    <s v="28/11/2025 07:27"/>
    <s v="-"/>
    <s v="SPX Express"/>
    <s v="Shopee"/>
    <s v="shopee"/>
    <s v=""/>
    <s v="TH254299823695S"/>
    <s v="28/11/2025 07:27"/>
  </r>
  <r>
    <x v="10"/>
    <x v="12"/>
    <n v="60"/>
    <n v="3"/>
    <s v="GCS27"/>
    <n v="565"/>
    <n v="0"/>
    <s v="ร้านที่1"/>
    <s v="ต******ำ"/>
    <s v="******15 หมู่ที่ 1 ตำบลบางกระบือ ตำบลบางกระบือ อำเภอสามโคก จังหวัดปทุมธานี 12160"/>
    <s v="12160"/>
    <s v="69"/>
    <s v="28/11/2025 07:27"/>
    <s v="-"/>
    <s v="SPX Express"/>
    <s v="Shopee"/>
    <s v="shopee"/>
    <s v=""/>
    <s v="TH254299823695S"/>
    <s v="28/11/2025 07:27"/>
  </r>
  <r>
    <x v="14"/>
    <x v="20"/>
    <n v="76.959999999999994"/>
    <n v="1"/>
    <s v="GCS26"/>
    <n v="83.96"/>
    <n v="7"/>
    <s v="ร้านที่1"/>
    <s v="นายธนเทพ แสงพริ้ง"/>
    <s v="297/1 หมู่9 ซ.วัดคู่สร้างโครงการ3(ซ.ลุงทิม/บ้านขวามือหลังแรก) ถ.คู่สร้าง-โค้งสน ต.ในคลองบางปลากด อ.พระสมุทรเจดีย์ จ.สมุทรปราการ 10290_x000a__x000a_พระสมุทรเจดีย์/ Phra Samut Chediสมุทรปราการ/ Samut Prakan_x000a_10290"/>
    <s v="10290"/>
    <s v="660896776560"/>
    <s v="28/11/2025 07:01"/>
    <s v="-"/>
    <s v="Kerry_dropoff"/>
    <s v="Lazada"/>
    <s v="lazada"/>
    <s v=""/>
    <s v="LEXPU0632673916"/>
    <s v="28/11/2025 07:00"/>
  </r>
  <r>
    <x v="7"/>
    <x v="9"/>
    <n v="66.333333333333329"/>
    <n v="3"/>
    <s v="GCS25"/>
    <n v="240.25"/>
    <n v="64"/>
    <s v="ร้านที่1"/>
    <s v="ทัศนีย์ ทองสัน"/>
    <s v="บ้านแขม 18/2 หมู่ 5 ตำบลหัวดอน · หัวดอน/ Hua Don_x000a__x000a_เขื่องใน/ Khueang Naiอุบลราชธานี/ Ubon Ratchathani_x000a_34150"/>
    <s v="34150"/>
    <s v="660934292179"/>
    <s v="28/11/2025 06:53"/>
    <s v="-"/>
    <s v="Kerry_dropoff"/>
    <s v="Lazada"/>
    <s v="lazada"/>
    <s v=""/>
    <s v="TH310481NSZ55E"/>
    <s v="28/11/2025 06:52"/>
  </r>
  <r>
    <x v="8"/>
    <x v="8"/>
    <n v="33"/>
    <n v="10"/>
    <s v="GCS24"/>
    <n v="330"/>
    <n v="0"/>
    <s v="ร้านที่2"/>
    <s v="ธ***์นรี จ***ภาคย์ชานนทน์"/>
    <s v="นนทบุรี"/>
    <s v="-"/>
    <s v=""/>
    <s v="28/11/2025 06:41"/>
    <s v="-"/>
    <s v="Flash Express Thailand"/>
    <s v="Tiktok"/>
    <s v="tiktok"/>
    <s v=""/>
    <s v="THT03012ABZ114Z"/>
    <s v="28/11/2025 06:41"/>
  </r>
  <r>
    <x v="4"/>
    <x v="4"/>
    <n v="33.333333333333336"/>
    <n v="3"/>
    <s v="GCS23"/>
    <n v="100"/>
    <n v="0"/>
    <s v="ร้านที่2"/>
    <s v="P***wz T***"/>
    <s v="ลำพูน"/>
    <s v="-"/>
    <s v=""/>
    <s v="28/11/2025 06:28"/>
    <s v="-"/>
    <s v="J&amp;T Express"/>
    <s v="Tiktok"/>
    <s v="tiktok"/>
    <s v=""/>
    <s v="767082617265"/>
    <s v="28/11/2025 06:28"/>
  </r>
  <r>
    <x v="4"/>
    <x v="4"/>
    <n v="33.333333333333336"/>
    <n v="3"/>
    <s v="GCS19"/>
    <n v="105.91"/>
    <n v="0"/>
    <s v="ร้านที่1"/>
    <s v="บี"/>
    <s v="99/190 หมู่1 หมู่บ้านสิวารัตน์10 ตำบลบางภาษี · บางภาษี/ Bang Phasi_x000a__x000a_บางเลน/ Bang Lenนครปฐม/ Nakhon Pathom_x000a_73130"/>
    <s v="73130"/>
    <s v="660632642936"/>
    <s v="28/11/2025 03:03"/>
    <s v="-"/>
    <s v="Kerry_dropoff"/>
    <s v="Lazada"/>
    <s v="lazada"/>
    <s v=""/>
    <s v="LEXPU0632512739"/>
    <s v="28/11/2025 03:03"/>
  </r>
  <r>
    <x v="7"/>
    <x v="9"/>
    <n v="66.333333333333329"/>
    <n v="3"/>
    <s v="GCS17"/>
    <n v="173.17"/>
    <n v="7.5"/>
    <s v="ร้านที่3"/>
    <s v="สุนันทิยา ตั้งไพศาลสัมพันธ์"/>
    <s v="50/173ถนนหทัยราษฎร์35 แขวงสามวาตะวันตก -_x000a__x000a_คลองสามวา/ Klong Sam Waกรุงเทพมหานคร/ Bangkok_x000a_10510"/>
    <s v="10510"/>
    <s v="660874551963"/>
    <s v="28/11/2025 01:39"/>
    <s v="-"/>
    <s v="Kerry_dropoff"/>
    <s v="Lazada"/>
    <s v="lazada"/>
    <s v=""/>
    <s v="LEXPU0632582202"/>
    <s v="28/11/2025 01:39"/>
  </r>
  <r>
    <x v="11"/>
    <x v="19"/>
    <n v="43.7"/>
    <n v="1"/>
    <s v="GCS16"/>
    <n v="314.51"/>
    <n v="26"/>
    <s v="ร้านที่1"/>
    <s v="รัชฎา เกี่ยวพันธ์งาม"/>
    <s v="3หมู่2 ตำบลลำปาว (พี่ภูผาน้องแพรไหม) · ลำปาว/ Lam Pao_x000a__x000a_เมืองกาฬสินธุ์/ Mueang Kalasinกาฬสินธุ์/ Kalasin_x000a_46000"/>
    <s v="46000"/>
    <s v="660637373765"/>
    <s v="28/11/2025 00:52"/>
    <s v="-"/>
    <s v="Kerry_dropoff"/>
    <s v="Lazada"/>
    <s v="lazada"/>
    <s v=""/>
    <s v="LEXPU0632524942"/>
    <s v="28/11/2025 00:52"/>
  </r>
  <r>
    <x v="10"/>
    <x v="19"/>
    <n v="43.7"/>
    <n v="1"/>
    <s v="GCS16"/>
    <n v="314.51"/>
    <n v="26"/>
    <s v="ร้านที่1"/>
    <s v="รัชฎา เกี่ยวพันธ์งาม"/>
    <s v="3หมู่2 ตำบลลำปาว (พี่ภูผาน้องแพรไหม) · ลำปาว/ Lam Pao_x000a__x000a_เมืองกาฬสินธุ์/ Mueang Kalasinกาฬสินธุ์/ Kalasin_x000a_46000"/>
    <s v="46000"/>
    <s v="660637373765"/>
    <s v="28/11/2025 00:52"/>
    <s v="-"/>
    <s v="Kerry_dropoff"/>
    <s v="Lazada"/>
    <s v="lazada"/>
    <s v=""/>
    <s v="LEXPU0632524942"/>
    <s v="28/11/2025 00:52"/>
  </r>
  <r>
    <x v="12"/>
    <x v="19"/>
    <n v="43.7"/>
    <n v="1"/>
    <s v="GCS16"/>
    <n v="314.51"/>
    <n v="26"/>
    <s v="ร้านที่1"/>
    <s v="รัชฎา เกี่ยวพันธ์งาม"/>
    <s v="3หมู่2 ตำบลลำปาว (พี่ภูผาน้องแพรไหม) · ลำปาว/ Lam Pao_x000a__x000a_เมืองกาฬสินธุ์/ Mueang Kalasinกาฬสินธุ์/ Kalasin_x000a_46000"/>
    <s v="46000"/>
    <s v="660637373765"/>
    <s v="28/11/2025 00:52"/>
    <s v="-"/>
    <s v="Kerry_dropoff"/>
    <s v="Lazada"/>
    <s v="lazada"/>
    <s v=""/>
    <s v="LEXPU0632524942"/>
    <s v="28/11/2025 00:52"/>
  </r>
  <r>
    <x v="16"/>
    <x v="21"/>
    <n v="114.66"/>
    <n v="1"/>
    <s v="GCS16"/>
    <n v="314.51"/>
    <n v="26"/>
    <s v="ร้านที่1"/>
    <s v="รัชฎา เกี่ยวพันธ์งาม"/>
    <s v="3หมู่2 ตำบลลำปาว (พี่ภูผาน้องแพรไหม) · ลำปาว/ Lam Pao_x000a__x000a_เมืองกาฬสินธุ์/ Mueang Kalasinกาฬสินธุ์/ Kalasin_x000a_46000"/>
    <s v="46000"/>
    <s v="660637373765"/>
    <s v="28/11/2025 00:52"/>
    <s v="-"/>
    <s v="Kerry_dropoff"/>
    <s v="Lazada"/>
    <s v="lazada"/>
    <s v=""/>
    <s v="LEXPU0632524942"/>
    <s v="28/11/2025 00:52"/>
  </r>
  <r>
    <x v="0"/>
    <x v="0"/>
    <n v="42.75"/>
    <n v="1"/>
    <s v="GCS16"/>
    <n v="314.51"/>
    <n v="26"/>
    <s v="ร้านที่1"/>
    <s v="รัชฎา เกี่ยวพันธ์งาม"/>
    <s v="3หมู่2 ตำบลลำปาว (พี่ภูผาน้องแพรไหม) · ลำปาว/ Lam Pao_x000a__x000a_เมืองกาฬสินธุ์/ Mueang Kalasinกาฬสินธุ์/ Kalasin_x000a_46000"/>
    <s v="46000"/>
    <s v="660637373765"/>
    <s v="28/11/2025 00:52"/>
    <s v="-"/>
    <s v="Kerry_dropoff"/>
    <s v="Lazada"/>
    <s v="lazada"/>
    <s v=""/>
    <s v="LEXPU0632524942"/>
    <s v="28/11/2025 00:52"/>
  </r>
  <r>
    <x v="14"/>
    <x v="16"/>
    <n v="139"/>
    <n v="1"/>
    <s v="GCS14"/>
    <n v="109"/>
    <n v="0"/>
    <s v="ร้านที่2"/>
    <s v="ก***ัตน์  อ***สุวรรณโณ"/>
    <s v="สงขลา"/>
    <s v="-"/>
    <s v=""/>
    <s v="28/11/2025 00:19"/>
    <s v="-"/>
    <s v="J&amp;T COD"/>
    <s v="Tiktok"/>
    <s v="จ่ายทีหลัง / COD"/>
    <s v=""/>
    <s v="767031829432"/>
    <s v="28/11/2025 00:23"/>
  </r>
  <r>
    <x v="10"/>
    <x v="12"/>
    <n v="38"/>
    <n v="3"/>
    <s v="GCS13"/>
    <n v="96"/>
    <n v="0"/>
    <s v="ร้านที่1"/>
    <s v="น******์"/>
    <s v="****** 3 ถนนรังสิต-นครนายก ต.บึงยี่โถ ตำบลบึงยี่โถ อำเภอธัญบุรี จังหวัดปทุมธานี 12130"/>
    <s v="12130"/>
    <s v="00"/>
    <s v="28/11/2025 00:17"/>
    <s v="-"/>
    <s v="SPX Express"/>
    <s v="Shopee"/>
    <s v="shopee"/>
    <s v=""/>
    <s v="TH2567263771213"/>
    <s v="28/11/2025 00:17"/>
  </r>
</pivotCacheRecords>
</file>

<file path=xl/pivotCache/pivotCacheRecords2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">
  <r>
    <x v="0"/>
    <x v="0"/>
    <n v="90"/>
    <n v="20"/>
    <s v="GCX73"/>
    <n v="1800"/>
    <n v="0"/>
    <s v="ร้านที่1"/>
    <s v="ทรงศักดิ์ สนธิสถาพร"/>
    <s v="19/202ม.17 ซ.วัดบางหญ้าแพรก_x000a_ต.บางหญ้าแพรก _x000a_อ.พระประแดง _x000a_จ.สมุทรปราการ 10130 _x000a_"/>
    <s v="10130"/>
    <s v="0814092638"/>
    <s v="29/11/2025 17:43"/>
    <s v="jaomui230544@gmail.com"/>
    <s v="EMS"/>
    <s v="facebook"/>
    <s v="กสิกร"/>
    <s v=""/>
    <s v="WB106350577TH"/>
    <s v="29/11/2025 23:58"/>
  </r>
  <r>
    <x v="1"/>
    <x v="1"/>
    <n v="66.666666666666671"/>
    <n v="3"/>
    <s v="GCX72"/>
    <n v="138"/>
    <n v="38"/>
    <s v="ร้านที่2"/>
    <s v="ว***า แ***ยชน์"/>
    <s v="เพชรบุรี"/>
    <s v="-"/>
    <s v=""/>
    <s v="29/11/2025 23:43"/>
    <s v="-"/>
    <s v="J&amp;T COD"/>
    <s v="Tiktok"/>
    <s v="จ่ายทีหลัง / COD"/>
    <s v=""/>
    <s v="767141746210"/>
    <s v="29/11/2025 23:43"/>
  </r>
  <r>
    <x v="2"/>
    <x v="2"/>
    <n v="139"/>
    <n v="1"/>
    <s v="GCX71"/>
    <n v="287.75"/>
    <n v="0"/>
    <s v="ร้านที่2"/>
    <s v="ส***า"/>
    <s v="ขอนแก่น"/>
    <s v="-"/>
    <s v=""/>
    <s v="29/11/2025 23:37"/>
    <s v="-"/>
    <s v="J&amp;T Express"/>
    <s v="Tiktok"/>
    <s v="tiktok"/>
    <s v=""/>
    <s v="767170904371"/>
    <s v="29/11/2025 23:37"/>
  </r>
  <r>
    <x v="3"/>
    <x v="3"/>
    <n v="139"/>
    <n v="1"/>
    <s v="GCX71"/>
    <n v="287.75"/>
    <n v="0"/>
    <s v="ร้านที่2"/>
    <s v="ส***า"/>
    <s v="ขอนแก่น"/>
    <s v="-"/>
    <s v=""/>
    <s v="29/11/2025 23:37"/>
    <s v="-"/>
    <s v="J&amp;T Express"/>
    <s v="Tiktok"/>
    <s v="tiktok"/>
    <s v=""/>
    <s v="767170904371"/>
    <s v="29/11/2025 23:37"/>
  </r>
  <r>
    <x v="4"/>
    <x v="4"/>
    <n v="139"/>
    <n v="1"/>
    <s v="GCX71"/>
    <n v="287.75"/>
    <n v="0"/>
    <s v="ร้านที่2"/>
    <s v="ส***า"/>
    <s v="ขอนแก่น"/>
    <s v="-"/>
    <s v=""/>
    <s v="29/11/2025 23:37"/>
    <s v="-"/>
    <s v="J&amp;T Express"/>
    <s v="Tiktok"/>
    <s v="tiktok"/>
    <s v=""/>
    <s v="767170904371"/>
    <s v="29/11/2025 23:37"/>
  </r>
  <r>
    <x v="5"/>
    <x v="5"/>
    <n v="139"/>
    <n v="1"/>
    <s v="GCX71"/>
    <n v="287.75"/>
    <n v="0"/>
    <s v="ร้านที่2"/>
    <s v="ส***า"/>
    <s v="ขอนแก่น"/>
    <s v="-"/>
    <s v=""/>
    <s v="29/11/2025 23:37"/>
    <s v="-"/>
    <s v="J&amp;T Express"/>
    <s v="Tiktok"/>
    <s v="tiktok"/>
    <s v=""/>
    <s v="767170904371"/>
    <s v="29/11/2025 23:37"/>
  </r>
  <r>
    <x v="6"/>
    <x v="6"/>
    <n v="100"/>
    <n v="1"/>
    <s v="GCX70"/>
    <n v="215"/>
    <n v="0"/>
    <s v="ร้านที่1"/>
    <s v="พรทิพย์  วันสม"/>
    <s v="11/35 คอนโดเดอะวันพลัสแกรนด์หัวหมาก ถนนหัวหมาก (ซอยหัวหมาก 18) แขวงหัวหมาก เขตบางกะปิ กรุงเทพฯ 10240_x000a_"/>
    <s v="10240"/>
    <s v="0841476266"/>
    <s v="29/11/2025 23:37"/>
    <s v="jaomui230544@gmail.com"/>
    <s v="EMS COD"/>
    <s v="facebook"/>
    <s v="จ่ายทีหลัง / COD"/>
    <s v=""/>
    <s v="WA047787112TH"/>
    <s v="29/11/2025 23:37"/>
  </r>
  <r>
    <x v="5"/>
    <x v="5"/>
    <n v="139"/>
    <n v="1"/>
    <s v="GCX70"/>
    <n v="215"/>
    <n v="0"/>
    <s v="ร้านที่1"/>
    <s v="พรทิพย์  วันสม"/>
    <s v="11/35 คอนโดเดอะวันพลัสแกรนด์หัวหมาก ถนนหัวหมาก (ซอยหัวหมาก 18) แขวงหัวหมาก เขตบางกะปิ กรุงเทพฯ 10240_x000a_"/>
    <s v="10240"/>
    <s v="0841476266"/>
    <s v="29/11/2025 23:37"/>
    <s v="jaomui230544@gmail.com"/>
    <s v="EMS COD"/>
    <s v="facebook"/>
    <s v="จ่ายทีหลัง / COD"/>
    <s v=""/>
    <s v="WA047787112TH"/>
    <s v="29/11/2025 23:37"/>
  </r>
  <r>
    <x v="2"/>
    <x v="2"/>
    <n v="139"/>
    <n v="1"/>
    <s v="GCX68"/>
    <n v="215"/>
    <n v="0"/>
    <s v="ร้านที่1"/>
    <s v="ศุภษิต นทีกุลเจริญ"/>
    <s v="_x000a_249 ม.7_x000a_ขี้เหล็ก_x000a_แม่ริม_x000a_เชียงใหม่_x000a_50180"/>
    <s v="50180"/>
    <s v="0936909191"/>
    <s v="29/11/2025 23:24"/>
    <s v="jaomui230544@gmail.com"/>
    <s v="EMS COD"/>
    <s v="facebook"/>
    <s v="จ่ายทีหลัง / COD"/>
    <s v=""/>
    <s v="WA047787126TH"/>
    <s v="29/11/2025 23:24"/>
  </r>
  <r>
    <x v="3"/>
    <x v="3"/>
    <n v="139"/>
    <n v="1"/>
    <s v="GCX68"/>
    <n v="215"/>
    <n v="0"/>
    <s v="ร้านที่1"/>
    <s v="ศุภษิต นทีกุลเจริญ"/>
    <s v="_x000a_249 ม.7_x000a_ขี้เหล็ก_x000a_แม่ริม_x000a_เชียงใหม่_x000a_50180"/>
    <s v="50180"/>
    <s v="0936909191"/>
    <s v="29/11/2025 23:24"/>
    <s v="jaomui230544@gmail.com"/>
    <s v="EMS COD"/>
    <s v="facebook"/>
    <s v="จ่ายทีหลัง / COD"/>
    <s v=""/>
    <s v="WA047787126TH"/>
    <s v="29/11/2025 23:24"/>
  </r>
  <r>
    <x v="5"/>
    <x v="5"/>
    <n v="139"/>
    <n v="1"/>
    <s v="GCX67"/>
    <n v="109"/>
    <n v="0"/>
    <s v="ร้านที่2"/>
    <s v="ย***ันท์ เ***องสอาด"/>
    <s v="พระนครศรีอยุธยา"/>
    <s v="-"/>
    <s v=""/>
    <s v="29/11/2025 23:12"/>
    <s v="-"/>
    <s v="J&amp;T COD"/>
    <s v="Tiktok"/>
    <s v="จ่ายทีหลัง / COD"/>
    <s v=""/>
    <s v="767149202400"/>
    <s v="29/11/2025 23:12"/>
  </r>
  <r>
    <x v="2"/>
    <x v="2"/>
    <n v="139"/>
    <n v="1"/>
    <s v="GCX66"/>
    <n v="287.75"/>
    <n v="0"/>
    <s v="ร้านที่2"/>
    <s v="ส***เดือน ม***ง"/>
    <s v="สระบุรี"/>
    <s v="-"/>
    <s v=""/>
    <s v="29/11/2025 22:32"/>
    <s v="-"/>
    <s v="J&amp;T COD"/>
    <s v="Tiktok"/>
    <s v="จ่ายทีหลัง / COD"/>
    <s v=""/>
    <s v="767167602353"/>
    <s v="29/11/2025 22:32"/>
  </r>
  <r>
    <x v="3"/>
    <x v="3"/>
    <n v="139"/>
    <n v="1"/>
    <s v="GCX66"/>
    <n v="287.75"/>
    <n v="0"/>
    <s v="ร้านที่2"/>
    <s v="ส***เดือน ม***ง"/>
    <s v="สระบุรี"/>
    <s v="-"/>
    <s v=""/>
    <s v="29/11/2025 22:32"/>
    <s v="-"/>
    <s v="J&amp;T COD"/>
    <s v="Tiktok"/>
    <s v="จ่ายทีหลัง / COD"/>
    <s v=""/>
    <s v="767167602353"/>
    <s v="29/11/2025 22:32"/>
  </r>
  <r>
    <x v="4"/>
    <x v="4"/>
    <n v="139"/>
    <n v="1"/>
    <s v="GCX66"/>
    <n v="287.75"/>
    <n v="0"/>
    <s v="ร้านที่2"/>
    <s v="ส***เดือน ม***ง"/>
    <s v="สระบุรี"/>
    <s v="-"/>
    <s v=""/>
    <s v="29/11/2025 22:32"/>
    <s v="-"/>
    <s v="J&amp;T COD"/>
    <s v="Tiktok"/>
    <s v="จ่ายทีหลัง / COD"/>
    <s v=""/>
    <s v="767167602353"/>
    <s v="29/11/2025 22:32"/>
  </r>
  <r>
    <x v="5"/>
    <x v="5"/>
    <n v="139"/>
    <n v="1"/>
    <s v="GCX66"/>
    <n v="287.75"/>
    <n v="0"/>
    <s v="ร้านที่2"/>
    <s v="ส***เดือน ม***ง"/>
    <s v="สระบุรี"/>
    <s v="-"/>
    <s v=""/>
    <s v="29/11/2025 22:32"/>
    <s v="-"/>
    <s v="J&amp;T COD"/>
    <s v="Tiktok"/>
    <s v="จ่ายทีหลัง / COD"/>
    <s v=""/>
    <s v="767167602353"/>
    <s v="29/11/2025 22:32"/>
  </r>
  <r>
    <x v="1"/>
    <x v="1"/>
    <n v="66.666666666666671"/>
    <n v="3"/>
    <s v="GCX64"/>
    <n v="100"/>
    <n v="0"/>
    <s v="ร้านที่2"/>
    <s v="น***าวสุชัญสินี  บ***กาะ"/>
    <s v="ขอนแก่น"/>
    <s v="-"/>
    <s v=""/>
    <s v="29/11/2025 22:28"/>
    <s v="-"/>
    <s v="J&amp;T Express"/>
    <s v="Tiktok"/>
    <s v="tiktok"/>
    <s v=""/>
    <s v="767127857252"/>
    <s v="29/11/2025 22:28"/>
  </r>
  <r>
    <x v="1"/>
    <x v="1"/>
    <n v="66.666666666666671"/>
    <n v="3"/>
    <s v="GCX63"/>
    <n v="100"/>
    <n v="0"/>
    <s v="ร้านที่2"/>
    <s v="n***mon"/>
    <s v="นครศรีธรรมราช"/>
    <s v="-"/>
    <s v=""/>
    <s v="29/11/2025 22:24"/>
    <s v="-"/>
    <s v="J&amp;T COD"/>
    <s v="Tiktok"/>
    <s v="จ่ายทีหลัง / COD"/>
    <s v=""/>
    <s v="767116158266"/>
    <s v="29/11/2025 22:24"/>
  </r>
  <r>
    <x v="1"/>
    <x v="1"/>
    <n v="66.666666666666671"/>
    <n v="3"/>
    <s v="GCX60"/>
    <n v="100"/>
    <n v="0"/>
    <s v="ร้านที่2"/>
    <s v="D* M***afa"/>
    <s v="พระนครศรีอยุธยา"/>
    <s v="-"/>
    <s v=""/>
    <s v="29/11/2025 22:08"/>
    <s v="-"/>
    <s v="J&amp;T COD"/>
    <s v="Tiktok"/>
    <s v="จ่ายทีหลัง / COD"/>
    <s v=""/>
    <s v="767179159261"/>
    <s v="29/11/2025 22:08"/>
  </r>
  <r>
    <x v="1"/>
    <x v="1"/>
    <n v="33"/>
    <n v="10"/>
    <s v="GCX59"/>
    <n v="330"/>
    <n v="0"/>
    <s v="ร้านที่2"/>
    <s v="เ***ินทร์ น***ศ์กุล"/>
    <s v="เทศบาลนครขอนแก่น"/>
    <s v="-"/>
    <s v=""/>
    <s v="29/11/2025 22:06"/>
    <s v="-"/>
    <s v="J&amp;T COD"/>
    <s v="Tiktok"/>
    <s v="จ่ายทีหลัง / COD"/>
    <s v=""/>
    <s v="767167022215"/>
    <s v="29/11/2025 22:06"/>
  </r>
  <r>
    <x v="7"/>
    <x v="7"/>
    <n v="66.666666666666671"/>
    <n v="3"/>
    <s v="GCX58"/>
    <n v="100"/>
    <n v="0"/>
    <s v="ร้านที่2"/>
    <s v="แ**  น***ค​ั​้​้้ว"/>
    <s v="เพชรบูรณ์"/>
    <s v="-"/>
    <s v=""/>
    <s v="29/11/2025 22:03"/>
    <s v="-"/>
    <s v="J&amp;T COD"/>
    <s v="Tiktok"/>
    <s v="จ่ายทีหลัง / COD"/>
    <s v=""/>
    <s v="767108916350"/>
    <s v="29/11/2025 22:04"/>
  </r>
  <r>
    <x v="8"/>
    <x v="8"/>
    <n v="12"/>
    <n v="10"/>
    <s v="GCX57"/>
    <n v="267"/>
    <n v="0"/>
    <s v="ร้านที่1"/>
    <s v="น******ง"/>
    <s v="******ม(ซอยข้างร้านเหล็กเจริญพัฒนา) ตำบลถนนขาด อำเภอเมืองนครปฐม จังหวัดนครปฐม 73000"/>
    <s v="73000"/>
    <s v="79"/>
    <s v="29/11/2025 22:02"/>
    <s v="-"/>
    <s v="SPX Express"/>
    <s v="Shopee"/>
    <s v="shopee"/>
    <s v=""/>
    <s v="TH258708184333U"/>
    <s v="29/11/2025 22:01"/>
  </r>
  <r>
    <x v="0"/>
    <x v="0"/>
    <n v="78.5"/>
    <n v="2"/>
    <s v="GCX57"/>
    <n v="267"/>
    <n v="0"/>
    <s v="ร้านที่1"/>
    <s v="น******ง"/>
    <s v="******ม(ซอยข้างร้านเหล็กเจริญพัฒนา) ตำบลถนนขาด อำเภอเมืองนครปฐม จังหวัดนครปฐม 73000"/>
    <s v="73000"/>
    <s v="79"/>
    <s v="29/11/2025 22:02"/>
    <s v="-"/>
    <s v="SPX Express"/>
    <s v="Shopee"/>
    <s v="shopee"/>
    <s v=""/>
    <s v="TH258708184333U"/>
    <s v="29/11/2025 22:01"/>
  </r>
  <r>
    <x v="1"/>
    <x v="1"/>
    <n v="66.666666666666671"/>
    <n v="3"/>
    <s v="GCX56"/>
    <n v="100"/>
    <n v="0"/>
    <s v="ร้านที่2"/>
    <s v="น***พร  ข***ันธ์"/>
    <s v="กรุงเทพฯ"/>
    <s v="-"/>
    <s v=""/>
    <s v="29/11/2025 21:58"/>
    <s v="-"/>
    <s v="J&amp;T COD"/>
    <s v="Tiktok"/>
    <s v="จ่ายทีหลัง / COD"/>
    <s v=""/>
    <s v="767165038301"/>
    <s v="29/11/2025 21:58"/>
  </r>
  <r>
    <x v="9"/>
    <x v="9"/>
    <n v="33.333333333333336"/>
    <n v="3"/>
    <s v="GCX55"/>
    <n v="100"/>
    <n v="0"/>
    <s v="ร้านที่2"/>
    <s v="P***om"/>
    <s v="สมุทรปราการ"/>
    <s v="-"/>
    <s v=""/>
    <s v="29/11/2025 21:58"/>
    <s v="-"/>
    <s v="Flash Express Thailand COD"/>
    <s v="Tiktok"/>
    <s v="จ่ายทีหลัง / COD"/>
    <s v=""/>
    <s v="THT02032AG2S36Z"/>
    <s v="29/11/2025 21:58"/>
  </r>
  <r>
    <x v="1"/>
    <x v="1"/>
    <n v="66.666666666666671"/>
    <n v="3"/>
    <s v="GCX54"/>
    <n v="109"/>
    <n v="9"/>
    <s v="ร้านที่2"/>
    <s v="โ** ส***การช่าง"/>
    <s v="อุบลราชธานี"/>
    <s v="-"/>
    <s v=""/>
    <s v="29/11/2025 21:55"/>
    <s v="-"/>
    <s v="J&amp;T COD"/>
    <s v="Tiktok"/>
    <s v="จ่ายทีหลัง / COD"/>
    <s v=""/>
    <s v="767129741210"/>
    <s v="29/11/2025 21:55"/>
  </r>
  <r>
    <x v="9"/>
    <x v="9"/>
    <n v="65"/>
    <n v="9"/>
    <s v="GCX53"/>
    <n v="299"/>
    <n v="0"/>
    <s v="ร้านที่2"/>
    <s v="โ** ส***การช่าง"/>
    <s v="อุบลราชธานี"/>
    <s v="-"/>
    <s v=""/>
    <s v="29/11/2025 21:55"/>
    <s v="-"/>
    <s v="J&amp;T COD"/>
    <s v="Tiktok"/>
    <s v="จ่ายทีหลัง / COD"/>
    <s v=""/>
    <s v="767125573244"/>
    <s v="29/11/2025 21:55"/>
  </r>
  <r>
    <x v="0"/>
    <x v="10"/>
    <n v="72"/>
    <n v="6"/>
    <s v="GCX51"/>
    <n v="456"/>
    <n v="24"/>
    <s v="ร้านที่3"/>
    <s v="เชอร์รี่"/>
    <s v="เพชรเกษม 5/12  หมู่9  ซอยจัดสรรทหารเรือ ชอย8  ตำบลอ้อมน้อย อำเภอกระทุ่มแบน จังหวัดสมุทรสาคา_x000a__x000a_กระทุ่มแบน/ Krathum Baenสมุทรสาคร/ Samut Sakhon_x000a_74130"/>
    <s v="74130"/>
    <s v="660818364464"/>
    <s v="29/11/2025 21:49"/>
    <s v="-"/>
    <s v="Kerry_dropoff"/>
    <s v="Lazada"/>
    <s v="lazada"/>
    <s v=""/>
    <s v="LEXPU0633104520"/>
    <s v="29/11/2025 21:49"/>
  </r>
  <r>
    <x v="9"/>
    <x v="9"/>
    <n v="65"/>
    <n v="18"/>
    <s v="GCX50"/>
    <n v="508.3"/>
    <n v="0"/>
    <s v="ร้านที่2"/>
    <s v="น***ิชัยธน ด***ณี"/>
    <s v="บุรีรัมย์"/>
    <s v="-"/>
    <s v=""/>
    <s v="29/11/2025 21:43"/>
    <s v="-"/>
    <s v="J&amp;T COD"/>
    <s v="Tiktok"/>
    <s v="จ่ายทีหลัง / COD"/>
    <s v=""/>
    <s v="767104675223"/>
    <s v="29/11/2025 21:43"/>
  </r>
  <r>
    <x v="1"/>
    <x v="1"/>
    <n v="66.666666666666671"/>
    <n v="3"/>
    <s v="GCX49"/>
    <n v="100"/>
    <n v="0"/>
    <s v="ร้านที่2"/>
    <s v="ฉ***เรืองแจ่ม"/>
    <s v="สุโขทัย"/>
    <s v="-"/>
    <s v=""/>
    <s v="29/11/2025 21:42"/>
    <s v="-"/>
    <s v="J&amp;T COD"/>
    <s v="Tiktok"/>
    <s v="จ่ายทีหลัง / COD"/>
    <s v=""/>
    <s v="767190168216"/>
    <s v="29/11/2025 21:42"/>
  </r>
  <r>
    <x v="1"/>
    <x v="1"/>
    <n v="66.666666666666671"/>
    <n v="6"/>
    <s v="GCX48"/>
    <n v="200"/>
    <n v="0"/>
    <s v="ร้านที่2"/>
    <s v="ธ***ชัย เ***ชาญชัย"/>
    <s v="สมุทรสาคร"/>
    <s v="-"/>
    <s v=""/>
    <s v="29/11/2025 21:42"/>
    <s v="-"/>
    <s v="J&amp;T Express"/>
    <s v="Tiktok"/>
    <s v="tiktok"/>
    <s v=""/>
    <s v="767180136214"/>
    <s v="29/11/2025 21:42"/>
  </r>
  <r>
    <x v="9"/>
    <x v="9"/>
    <n v="65"/>
    <n v="9"/>
    <s v="GCX47"/>
    <n v="299"/>
    <n v="0"/>
    <s v="ร้านที่2"/>
    <s v="ส***บ้านทอดกล้วย"/>
    <s v="สุพรรณบุรี"/>
    <s v="-"/>
    <s v=""/>
    <s v="29/11/2025 21:41"/>
    <s v="-"/>
    <s v="J&amp;T Express"/>
    <s v="Tiktok"/>
    <s v="tiktok"/>
    <s v=""/>
    <s v="767133675243"/>
    <s v="29/11/2025 21:41"/>
  </r>
  <r>
    <x v="1"/>
    <x v="1"/>
    <n v="66.666666666666671"/>
    <n v="3"/>
    <s v="GCX46"/>
    <n v="100"/>
    <n v="0"/>
    <s v="ร้านที่2"/>
    <s v="เ**"/>
    <s v="ยโสธร"/>
    <s v="-"/>
    <s v=""/>
    <s v="29/11/2025 21:37"/>
    <s v="-"/>
    <s v="J&amp;T COD"/>
    <s v="Tiktok"/>
    <s v="จ่ายทีหลัง / COD"/>
    <s v=""/>
    <s v="767173347242"/>
    <s v="29/11/2025 21:37"/>
  </r>
  <r>
    <x v="1"/>
    <x v="1"/>
    <n v="66.666666666666671"/>
    <n v="3"/>
    <s v="GCX45"/>
    <n v="100"/>
    <n v="0"/>
    <s v="ร้านที่2"/>
    <s v="อ***รณ  พ***ใจ"/>
    <s v="กรุงเทพมหานคร"/>
    <s v="-"/>
    <s v=""/>
    <s v="29/11/2025 21:37"/>
    <s v="-"/>
    <s v="J&amp;T COD"/>
    <s v="Tiktok"/>
    <s v="จ่ายทีหลัง / COD"/>
    <s v=""/>
    <s v="767174847246"/>
    <s v="29/11/2025 21:37"/>
  </r>
  <r>
    <x v="1"/>
    <x v="1"/>
    <n v="66.666666666666671"/>
    <n v="3"/>
    <s v="GCX43"/>
    <n v="100"/>
    <n v="0"/>
    <s v="ร้านที่2"/>
    <s v="ม ไ***"/>
    <s v="นครราชสีมา"/>
    <s v="-"/>
    <s v=""/>
    <s v="29/11/2025 21:32"/>
    <s v="-"/>
    <s v="J&amp;T COD"/>
    <s v="Tiktok"/>
    <s v="จ่ายทีหลัง / COD"/>
    <s v=""/>
    <s v="767140549254"/>
    <s v="29/11/2025 21:32"/>
  </r>
  <r>
    <x v="1"/>
    <x v="1"/>
    <n v="66.666666666666671"/>
    <n v="3"/>
    <s v="GCX42"/>
    <n v="100"/>
    <n v="0"/>
    <s v="ร้านที่2"/>
    <s v="โ**   ข***รุ่งโรจน์"/>
    <s v="จังหวัดปทุมธานี"/>
    <s v="-"/>
    <s v=""/>
    <s v="29/11/2025 21:31"/>
    <s v="-"/>
    <s v="Flash Express Thailand COD"/>
    <s v="Tiktok"/>
    <s v="จ่ายทีหลัง / COD"/>
    <s v=""/>
    <s v="THT04012AHVNX9Z"/>
    <s v="29/11/2025 21:32"/>
  </r>
  <r>
    <x v="1"/>
    <x v="1"/>
    <n v="66.666666666666671"/>
    <n v="3"/>
    <s v="GCX41"/>
    <n v="100"/>
    <n v="0"/>
    <s v="ร้านที่2"/>
    <s v="ก***า เ***ยมเจริญ"/>
    <s v="ประจวบคีรีขันธ์"/>
    <s v="-"/>
    <s v=""/>
    <s v="29/11/2025 21:31"/>
    <s v="-"/>
    <s v="J&amp;T COD"/>
    <s v="Tiktok"/>
    <s v="จ่ายทีหลัง / COD"/>
    <s v=""/>
    <s v="767109157242"/>
    <s v="29/11/2025 21:31"/>
  </r>
  <r>
    <x v="1"/>
    <x v="1"/>
    <n v="66.666666666666671"/>
    <n v="3"/>
    <s v="GCX40"/>
    <n v="135"/>
    <n v="35"/>
    <s v="ร้านที่2"/>
    <s v="อ***งค์"/>
    <s v="กรุงเทพฯ"/>
    <s v="-"/>
    <s v=""/>
    <s v="29/11/2025 21:30"/>
    <s v="-"/>
    <s v="J&amp;T COD"/>
    <s v="Tiktok"/>
    <s v="จ่ายทีหลัง / COD"/>
    <s v=""/>
    <s v="767154859240"/>
    <s v="29/11/2025 21:30"/>
  </r>
  <r>
    <x v="1"/>
    <x v="1"/>
    <n v="66.666666666666671"/>
    <n v="3"/>
    <s v="GCX39"/>
    <n v="100"/>
    <n v="0"/>
    <s v="ร้านที่2"/>
    <s v="อ***ยวรรณ​  แ***ำ"/>
    <s v="ชัยภูมิ"/>
    <s v="-"/>
    <s v=""/>
    <s v="29/11/2025 21:30"/>
    <s v="-"/>
    <s v="J&amp;T COD"/>
    <s v="Tiktok"/>
    <s v="จ่ายทีหลัง / COD"/>
    <s v=""/>
    <s v="767167153255"/>
    <s v="29/11/2025 21:30"/>
  </r>
  <r>
    <x v="9"/>
    <x v="9"/>
    <n v="65"/>
    <n v="1"/>
    <s v="GCX36"/>
    <n v="277.99"/>
    <n v="0"/>
    <s v="ร้านที่2"/>
    <s v="S***rat s***thanasak"/>
    <s v="Bangkok"/>
    <s v="-"/>
    <s v=""/>
    <s v="29/11/2025 21:22"/>
    <s v="-"/>
    <s v="J&amp;T Express"/>
    <s v="Tiktok"/>
    <s v="tiktok"/>
    <s v=""/>
    <s v="767145703365"/>
    <s v="29/11/2025 21:22"/>
  </r>
  <r>
    <x v="4"/>
    <x v="4"/>
    <n v="139"/>
    <n v="2"/>
    <s v="GCX36"/>
    <n v="277.99"/>
    <n v="0"/>
    <s v="ร้านที่2"/>
    <s v="S***rat s***thanasak"/>
    <s v="Bangkok"/>
    <s v="-"/>
    <s v=""/>
    <s v="29/11/2025 21:22"/>
    <s v="-"/>
    <s v="J&amp;T Express"/>
    <s v="Tiktok"/>
    <s v="tiktok"/>
    <s v=""/>
    <s v="767145703365"/>
    <s v="29/11/2025 21:22"/>
  </r>
  <r>
    <x v="5"/>
    <x v="5"/>
    <n v="139"/>
    <n v="1"/>
    <s v="GCX35"/>
    <n v="109"/>
    <n v="0"/>
    <s v="ร้านที่2"/>
    <s v="ว***จน์"/>
    <s v="สมุทรสาคร"/>
    <s v="-"/>
    <s v=""/>
    <s v="29/11/2025 21:22"/>
    <s v="-"/>
    <s v="J&amp;T COD"/>
    <s v="Tiktok"/>
    <s v="จ่ายทีหลัง / COD"/>
    <s v=""/>
    <s v="767195708403"/>
    <s v="29/11/2025 21:22"/>
  </r>
  <r>
    <x v="9"/>
    <x v="9"/>
    <n v="33.333333333333336"/>
    <n v="6"/>
    <s v="GCX34"/>
    <n v="200"/>
    <n v="0"/>
    <s v="ร้านที่2"/>
    <s v="ค***รีมาลา"/>
    <s v="กรุงเทพฯ"/>
    <s v="-"/>
    <s v=""/>
    <s v="29/11/2025 21:21"/>
    <s v="-"/>
    <s v="J&amp;T COD"/>
    <s v="Tiktok"/>
    <s v="จ่ายทีหลัง / COD"/>
    <s v=""/>
    <s v="767157379284"/>
    <s v="29/11/2025 21:21"/>
  </r>
  <r>
    <x v="1"/>
    <x v="1"/>
    <n v="66.666666666666671"/>
    <n v="3"/>
    <s v="GCX33"/>
    <n v="100"/>
    <n v="0"/>
    <s v="ร้านที่2"/>
    <s v="ม***"/>
    <s v="สมุทรปราการ"/>
    <s v="-"/>
    <s v=""/>
    <s v="29/11/2025 21:18"/>
    <s v="-"/>
    <s v="J&amp;T COD"/>
    <s v="Tiktok"/>
    <s v="จ่ายทีหลัง / COD"/>
    <s v=""/>
    <s v="767160079254"/>
    <s v="29/11/2025 21:18"/>
  </r>
  <r>
    <x v="1"/>
    <x v="1"/>
    <n v="66.666666666666671"/>
    <n v="3"/>
    <s v="GCX32"/>
    <n v="100"/>
    <n v="0"/>
    <s v="ร้านที่2"/>
    <s v="s***t"/>
    <s v="กรุงเทพฯ"/>
    <s v="-"/>
    <s v=""/>
    <s v="29/11/2025 21:16"/>
    <s v="-"/>
    <s v="J&amp;T COD"/>
    <s v="Tiktok"/>
    <s v="จ่ายทีหลัง / COD"/>
    <s v=""/>
    <s v="767117878251"/>
    <s v="29/11/2025 21:16"/>
  </r>
  <r>
    <x v="1"/>
    <x v="1"/>
    <n v="66.666666666666671"/>
    <n v="3"/>
    <s v="GCX31"/>
    <n v="100"/>
    <n v="0"/>
    <s v="ร้านที่2"/>
    <s v="u***7878296174813"/>
    <s v="บุรีรัมย์"/>
    <s v="-"/>
    <s v=""/>
    <s v="29/11/2025 21:14"/>
    <s v="-"/>
    <s v="J&amp;T COD"/>
    <s v="Tiktok"/>
    <s v="จ่ายทีหลัง / COD"/>
    <s v=""/>
    <s v="767180070263"/>
    <s v="29/11/2025 21:15"/>
  </r>
  <r>
    <x v="10"/>
    <x v="11"/>
    <n v="39"/>
    <n v="2"/>
    <s v="GCX30"/>
    <n v="68"/>
    <n v="0"/>
    <s v="ร้านที่1"/>
    <s v="น******ม"/>
    <s v="******คกก่ง, อำเภอชานุมาน ตำบลโคกก่ง อำเภอชานุมาน จังหวัดอำนาจเจริญ 37210"/>
    <s v="37210"/>
    <s v="61"/>
    <s v="29/11/2025 21:43"/>
    <s v="-"/>
    <s v="SPX Express"/>
    <s v="Shopee"/>
    <s v="shopee"/>
    <s v=""/>
    <s v="TH2557456471315"/>
    <s v="29/11/2025 21:13"/>
  </r>
  <r>
    <x v="1"/>
    <x v="1"/>
    <n v="66.666666666666671"/>
    <n v="3"/>
    <s v="GCX29"/>
    <n v="100"/>
    <n v="0"/>
    <s v="ร้านที่2"/>
    <s v="ศ***ร ศ***ูล"/>
    <s v="เลย"/>
    <s v="-"/>
    <s v=""/>
    <s v="29/11/2025 21:10"/>
    <s v="-"/>
    <s v="J&amp;T COD"/>
    <s v="Tiktok"/>
    <s v="จ่ายทีหลัง / COD"/>
    <s v=""/>
    <s v="767144770265"/>
    <s v="29/11/2025 21:12"/>
  </r>
  <r>
    <x v="9"/>
    <x v="9"/>
    <n v="65"/>
    <n v="9"/>
    <s v="GCX28"/>
    <n v="299"/>
    <n v="0"/>
    <s v="ร้านที่2"/>
    <s v="ส***ดา พ***ขียว"/>
    <s v="นครราชสีมา"/>
    <s v="-"/>
    <s v=""/>
    <s v="29/11/2025 21:07"/>
    <s v="-"/>
    <s v="J&amp;T COD"/>
    <s v="Tiktok"/>
    <s v="จ่ายทีหลัง / COD"/>
    <s v=""/>
    <s v="767148378242"/>
    <s v="29/11/2025 21:11"/>
  </r>
  <r>
    <x v="1"/>
    <x v="1"/>
    <n v="66.666666666666671"/>
    <n v="3"/>
    <s v="GCX27"/>
    <n v="100"/>
    <n v="0"/>
    <s v="ร้านที่2"/>
    <s v="ก***นา ก***อสถ"/>
    <s v="พระนครศรีอยุธยา"/>
    <s v="-"/>
    <s v=""/>
    <s v="29/11/2025 21:06"/>
    <s v="-"/>
    <s v="J&amp;T Express"/>
    <s v="Tiktok"/>
    <s v="tiktok"/>
    <s v=""/>
    <s v="767155978260"/>
    <s v="29/11/2025 21:07"/>
  </r>
  <r>
    <x v="1"/>
    <x v="1"/>
    <n v="66.666666666666671"/>
    <n v="3"/>
    <s v="GCX26"/>
    <n v="100"/>
    <n v="0"/>
    <s v="ร้านที่2"/>
    <s v="ม**"/>
    <s v="พังงา"/>
    <s v="-"/>
    <s v=""/>
    <s v="29/11/2025 21:01"/>
    <s v="-"/>
    <s v="J&amp;T COD"/>
    <s v="Tiktok"/>
    <s v="จ่ายทีหลัง / COD"/>
    <s v=""/>
    <s v="767118354240"/>
    <s v="29/11/2025 21:01"/>
  </r>
  <r>
    <x v="1"/>
    <x v="1"/>
    <n v="66.666666666666671"/>
    <n v="9"/>
    <s v="GCX25"/>
    <n v="255"/>
    <n v="0"/>
    <s v="ร้านที่2"/>
    <s v="ส***า ไ***ัลย์"/>
    <s v="เทศบาลนครนครปฐม"/>
    <s v="-"/>
    <s v=""/>
    <s v="29/11/2025 20:56"/>
    <s v="-"/>
    <s v="J&amp;T COD"/>
    <s v="Tiktok"/>
    <s v="จ่ายทีหลัง / COD"/>
    <s v=""/>
    <s v="767162536276"/>
    <s v="29/11/2025 20:56"/>
  </r>
  <r>
    <x v="1"/>
    <x v="1"/>
    <n v="66.666666666666671"/>
    <n v="3"/>
    <s v="GCX24"/>
    <n v="100"/>
    <n v="0"/>
    <s v="ร้านที่2"/>
    <s v="ด***จ ล***ศิริสกลุ"/>
    <s v="กาญจนบุรี"/>
    <s v="-"/>
    <s v=""/>
    <s v="29/11/2025 20:54"/>
    <s v="-"/>
    <s v="J&amp;T COD"/>
    <s v="Tiktok"/>
    <s v="จ่ายทีหลัง / COD"/>
    <s v=""/>
    <s v="767141266220"/>
    <s v="29/11/2025 20:54"/>
  </r>
  <r>
    <x v="1"/>
    <x v="1"/>
    <n v="66.666666666666671"/>
    <n v="3"/>
    <s v="GCX22"/>
    <n v="129"/>
    <n v="29"/>
    <s v="ร้านที่2"/>
    <s v="อ***ย์ ป***ังข์"/>
    <s v="นครปฐม"/>
    <s v="-"/>
    <s v=""/>
    <s v="29/11/2025 20:54"/>
    <s v="-"/>
    <s v="J&amp;T COD"/>
    <s v="Tiktok"/>
    <s v="จ่ายทีหลัง / COD"/>
    <s v=""/>
    <s v="767108563233"/>
    <s v="29/11/2025 20:54"/>
  </r>
  <r>
    <x v="7"/>
    <x v="7"/>
    <n v="66.666666666666671"/>
    <n v="3"/>
    <s v="GCX20"/>
    <n v="100"/>
    <n v="0"/>
    <s v="ร้านที่2"/>
    <s v="อ***ช แ***ศิลา"/>
    <s v="เทศบาลนครสุราษฎร์ธานี"/>
    <s v="-"/>
    <s v=""/>
    <s v="29/11/2025 20:52"/>
    <s v="-"/>
    <s v="J&amp;T COD"/>
    <s v="Tiktok"/>
    <s v="จ่ายทีหลัง / COD"/>
    <s v=""/>
    <s v="767196318361"/>
    <s v="29/11/2025 20:52"/>
  </r>
  <r>
    <x v="1"/>
    <x v="1"/>
    <n v="33"/>
    <n v="10"/>
    <s v="GCX19"/>
    <n v="330"/>
    <n v="0"/>
    <s v="ร้านที่2"/>
    <s v="ค***ภิชยา ร***เมากาแฟ น***"/>
    <s v="น่าน"/>
    <s v="-"/>
    <s v=""/>
    <s v="29/11/2025 20:51"/>
    <s v="-"/>
    <s v="J&amp;T COD"/>
    <s v="Tiktok"/>
    <s v="จ่ายทีหลัง / COD"/>
    <s v=""/>
    <s v="767181027211"/>
    <s v="29/11/2025 20:51"/>
  </r>
  <r>
    <x v="1"/>
    <x v="1"/>
    <n v="66.666666666666671"/>
    <n v="3"/>
    <s v="GCX18"/>
    <n v="100"/>
    <n v="0"/>
    <s v="ร้านที่2"/>
    <s v="น***ุญอรุณศิริ ป***เพชร"/>
    <s v="กรุงเทพฯ"/>
    <s v="-"/>
    <s v=""/>
    <s v="29/11/2025 20:49"/>
    <s v="-"/>
    <s v="J&amp;T COD"/>
    <s v="Tiktok"/>
    <s v="จ่ายทีหลัง / COD"/>
    <s v=""/>
    <s v="767117551281"/>
    <s v="29/11/2025 20:49"/>
  </r>
  <r>
    <x v="0"/>
    <x v="10"/>
    <n v="61.6"/>
    <n v="1"/>
    <s v="GCX17"/>
    <n v="61.6"/>
    <n v="0"/>
    <s v="ร้านที่3"/>
    <s v="สุพรรษา ชอบชื่น"/>
    <s v="164/13 หมู่ที่5 ต.บางหญ้าแพรก · บางหญ้าแพรก/ Bang Ya Phraek_x000a__x000a_เมืองสมุทรสาคร/ Mueang Samut Sakhonสมุทรสาคร/ Samut Sakhon_x000a_74000"/>
    <s v="74000"/>
    <s v="660979404675"/>
    <s v="29/11/2025 20:48"/>
    <s v="-"/>
    <s v="Kerry_dropoff"/>
    <s v="Lazada"/>
    <s v="lazada"/>
    <s v=""/>
    <s v="LEXPU0633110013"/>
    <s v="29/11/2025 20:48"/>
  </r>
  <r>
    <x v="1"/>
    <x v="1"/>
    <n v="66.666666666666671"/>
    <n v="3"/>
    <s v="GCX16"/>
    <n v="100"/>
    <n v="0"/>
    <s v="ร้านที่2"/>
    <s v="น***ันธ์  น***สงศรี"/>
    <s v="สระบุรี"/>
    <s v="-"/>
    <s v=""/>
    <s v="29/11/2025 20:48"/>
    <s v="-"/>
    <s v="J&amp;T COD"/>
    <s v="Tiktok"/>
    <s v="จ่ายทีหลัง / COD"/>
    <s v=""/>
    <s v="767149280251"/>
    <s v="29/11/2025 20:48"/>
  </r>
  <r>
    <x v="1"/>
    <x v="1"/>
    <n v="66.666666666666671"/>
    <n v="3"/>
    <s v="GCX15"/>
    <n v="100"/>
    <n v="0"/>
    <s v="ร้านที่2"/>
    <s v="ว***ิสา"/>
    <s v="นครปฐม"/>
    <s v="-"/>
    <s v=""/>
    <s v="29/11/2025 20:47"/>
    <s v="-"/>
    <s v="J&amp;T COD"/>
    <s v="Tiktok"/>
    <s v="จ่ายทีหลัง / COD"/>
    <s v=""/>
    <s v="767154950273"/>
    <s v="29/11/2025 20:47"/>
  </r>
  <r>
    <x v="1"/>
    <x v="1"/>
    <n v="66.666666666666671"/>
    <n v="3"/>
    <s v="GCX14"/>
    <n v="100"/>
    <n v="0"/>
    <s v="ร้านที่2"/>
    <s v="ด***าณี ฤ***ญาน"/>
    <s v="พะเยา"/>
    <s v="-"/>
    <s v=""/>
    <s v="29/11/2025 20:47"/>
    <s v="-"/>
    <s v="J&amp;T COD"/>
    <s v="Tiktok"/>
    <s v="จ่ายทีหลัง / COD"/>
    <s v=""/>
    <s v="767178550272"/>
    <s v="29/11/2025 20:47"/>
  </r>
  <r>
    <x v="1"/>
    <x v="1"/>
    <n v="66.666666666666671"/>
    <n v="3"/>
    <s v="GCX12"/>
    <n v="100"/>
    <n v="0"/>
    <s v="ร้านที่2"/>
    <s v="ซ***นะห์ ว***นดี"/>
    <s v="นนทบุรี"/>
    <s v="-"/>
    <s v=""/>
    <s v="29/11/2025 20:45"/>
    <s v="-"/>
    <s v="J&amp;T COD"/>
    <s v="Tiktok"/>
    <s v="จ่ายทีหลัง / COD"/>
    <s v=""/>
    <s v="767118141300"/>
    <s v="29/11/2025 20:45"/>
  </r>
  <r>
    <x v="9"/>
    <x v="9"/>
    <n v="40"/>
    <n v="10"/>
    <s v="GCX11"/>
    <n v="297.5"/>
    <n v="0"/>
    <s v="ร้านที่4"/>
    <s v="ช***ร อ***ต"/>
    <s v="ลำปาง"/>
    <s v="-"/>
    <s v=""/>
    <s v="29/11/2025 20:43"/>
    <s v="-"/>
    <s v="J&amp;T COD"/>
    <s v="Tiktok"/>
    <s v="จ่ายทีหลัง / COD"/>
    <s v=""/>
    <s v="767172262253"/>
    <s v="29/11/2025 20:43"/>
  </r>
  <r>
    <x v="1"/>
    <x v="1"/>
    <n v="66.666666666666671"/>
    <n v="3"/>
    <s v="GCX10"/>
    <n v="100"/>
    <n v="0"/>
    <s v="ร้านที่2"/>
    <s v="ส***  ส***วัสดิ์"/>
    <s v="ระนอง"/>
    <s v="-"/>
    <s v=""/>
    <s v="29/11/2025 20:43"/>
    <s v="-"/>
    <s v="J&amp;T COD"/>
    <s v="Tiktok"/>
    <s v="จ่ายทีหลัง / COD"/>
    <s v=""/>
    <s v="767105756222"/>
    <s v="29/11/2025 20:43"/>
  </r>
  <r>
    <x v="9"/>
    <x v="9"/>
    <n v="33.333333333333336"/>
    <n v="3"/>
    <s v="GCX9"/>
    <n v="100"/>
    <n v="0"/>
    <s v="ร้านที่2"/>
    <s v="ห***พิรุณ ว***พินิจ"/>
    <s v="ศรีสะเกษ"/>
    <s v="-"/>
    <s v=""/>
    <s v="29/11/2025 20:43"/>
    <s v="-"/>
    <s v="J&amp;T Express"/>
    <s v="Tiktok"/>
    <s v="tiktok"/>
    <s v=""/>
    <s v="767102081233"/>
    <s v="29/11/2025 20:43"/>
  </r>
  <r>
    <x v="1"/>
    <x v="1"/>
    <n v="66.666666666666671"/>
    <n v="3"/>
    <s v="GCX7"/>
    <n v="100"/>
    <n v="0"/>
    <s v="ร้านที่2"/>
    <s v="ส***พ ว***จน์"/>
    <s v="พังงา"/>
    <s v="-"/>
    <s v=""/>
    <s v="29/11/2025 20:40"/>
    <s v="-"/>
    <s v="J&amp;T COD"/>
    <s v="Tiktok"/>
    <s v="จ่ายทีหลัง / COD"/>
    <s v=""/>
    <s v="767169057222"/>
    <s v="29/11/2025 20:40"/>
  </r>
  <r>
    <x v="9"/>
    <x v="9"/>
    <n v="33.333333333333336"/>
    <n v="3"/>
    <s v="GCX6"/>
    <n v="100"/>
    <n v="0"/>
    <s v="ร้านที่2"/>
    <s v="ณ***ช โ***วิพุฒ"/>
    <s v="กรุงเทพฯ"/>
    <s v="-"/>
    <s v=""/>
    <s v="29/11/2025 20:39"/>
    <s v="-"/>
    <s v="J&amp;T COD"/>
    <s v="Tiktok"/>
    <s v="จ่ายทีหลัง / COD"/>
    <s v=""/>
    <s v="767160983234"/>
    <s v="29/11/2025 20:39"/>
  </r>
  <r>
    <x v="9"/>
    <x v="9"/>
    <n v="33.333333333333336"/>
    <n v="3"/>
    <s v="GCX5"/>
    <n v="100"/>
    <n v="0"/>
    <s v="ร้านที่2"/>
    <s v="อ***ิกา ว***นาคน้อย"/>
    <s v="กรุงเทพฯ"/>
    <s v="-"/>
    <s v=""/>
    <s v="29/11/2025 20:39"/>
    <s v="-"/>
    <s v="J&amp;T COD"/>
    <s v="Tiktok"/>
    <s v="จ่ายทีหลัง / COD"/>
    <s v=""/>
    <s v="767175085235"/>
    <s v="29/11/2025 20:39"/>
  </r>
  <r>
    <x v="1"/>
    <x v="1"/>
    <n v="66.666666666666671"/>
    <n v="3"/>
    <s v="GCX4"/>
    <n v="100"/>
    <n v="0"/>
    <s v="ร้านที่2"/>
    <s v="u***1928043641438"/>
    <s v="น่าน"/>
    <s v="-"/>
    <s v=""/>
    <s v="29/11/2025 20:38"/>
    <s v="-"/>
    <s v="J&amp;T COD"/>
    <s v="Tiktok"/>
    <s v="จ่ายทีหลัง / COD"/>
    <s v=""/>
    <s v="767128467221"/>
    <s v="29/11/2025 20:38"/>
  </r>
  <r>
    <x v="1"/>
    <x v="1"/>
    <n v="66.666666666666671"/>
    <n v="3"/>
    <s v="GCX3"/>
    <n v="100"/>
    <n v="0"/>
    <s v="ร้านที่2"/>
    <s v="ช***มา แ***ิงห์รัตน์"/>
    <s v="กรุงเทพมหานคร"/>
    <s v="-"/>
    <s v=""/>
    <s v="29/11/2025 20:38"/>
    <s v="-"/>
    <s v="J&amp;T COD"/>
    <s v="Tiktok"/>
    <s v="จ่ายทีหลัง / COD"/>
    <s v=""/>
    <s v="767152378252"/>
    <s v="29/11/2025 20:38"/>
  </r>
  <r>
    <x v="1"/>
    <x v="1"/>
    <n v="66.666666666666671"/>
    <n v="3"/>
    <s v="GCX2"/>
    <n v="100"/>
    <n v="0"/>
    <s v="ร้านที่2"/>
    <s v="ช***ร อ***ต"/>
    <s v="ลำปาง"/>
    <s v="-"/>
    <s v=""/>
    <s v="29/11/2025 20:38"/>
    <s v="-"/>
    <s v="J&amp;T COD"/>
    <s v="Tiktok"/>
    <s v="จ่ายทีหลัง / COD"/>
    <s v=""/>
    <s v="767186158211"/>
    <s v="29/11/2025 20:38"/>
  </r>
  <r>
    <x v="1"/>
    <x v="1"/>
    <n v="66.666666666666671"/>
    <n v="3"/>
    <s v="GCX1"/>
    <n v="100"/>
    <n v="0"/>
    <s v="ร้านที่2"/>
    <s v="โ***เซียน"/>
    <s v="สุพรรณบุรี"/>
    <s v="-"/>
    <s v=""/>
    <s v="29/11/2025 20:38"/>
    <s v="-"/>
    <s v="J&amp;T COD"/>
    <s v="Tiktok"/>
    <s v="จ่ายทีหลัง / COD"/>
    <s v=""/>
    <s v="767103158242"/>
    <s v="29/11/2025 20:38"/>
  </r>
  <r>
    <x v="1"/>
    <x v="1"/>
    <n v="66.666666666666671"/>
    <n v="3"/>
    <s v="GCX0"/>
    <n v="100"/>
    <n v="0"/>
    <s v="ร้านที่2"/>
    <s v="จ***ียร อ***ะ"/>
    <s v="จันทบุรี"/>
    <s v="-"/>
    <s v=""/>
    <s v="29/11/2025 20:36"/>
    <s v="-"/>
    <s v="J&amp;T COD"/>
    <s v="Tiktok"/>
    <s v="จ่ายทีหลัง / COD"/>
    <s v=""/>
    <s v="767122453215"/>
    <s v="29/11/2025 20:36"/>
  </r>
  <r>
    <x v="1"/>
    <x v="1"/>
    <n v="66.666666666666671"/>
    <n v="3"/>
    <s v="GCW99"/>
    <n v="100"/>
    <n v="0"/>
    <s v="ร้านที่2"/>
    <s v="ว***า. ศ***าวเรือง"/>
    <s v="สมุทรสาคร"/>
    <s v="-"/>
    <s v=""/>
    <s v="29/11/2025 20:34"/>
    <s v="-"/>
    <s v="J&amp;T COD"/>
    <s v="Tiktok"/>
    <s v="จ่ายทีหลัง / COD"/>
    <s v=""/>
    <s v="767162050222"/>
    <s v="29/11/2025 20:34"/>
  </r>
  <r>
    <x v="7"/>
    <x v="7"/>
    <n v="66.666666666666671"/>
    <n v="3"/>
    <s v="GCW98"/>
    <n v="100"/>
    <n v="0"/>
    <s v="ร้านที่2"/>
    <s v="น***พลอยไพลิน พ***เนตร"/>
    <s v="ปทุมธานี"/>
    <s v="-"/>
    <s v=""/>
    <s v="29/11/2025 20:32"/>
    <s v="-"/>
    <s v="J&amp;T COD"/>
    <s v="Tiktok"/>
    <s v="จ่ายทีหลัง / COD"/>
    <s v=""/>
    <s v="767168712365"/>
    <s v="29/11/2025 20:32"/>
  </r>
  <r>
    <x v="1"/>
    <x v="1"/>
    <n v="66.666666666666671"/>
    <n v="3"/>
    <s v="GCW97"/>
    <n v="100"/>
    <n v="0"/>
    <s v="ร้านที่2"/>
    <s v="u***9673817557128"/>
    <s v="มุกดาหาร"/>
    <s v="-"/>
    <s v=""/>
    <s v="29/11/2025 20:32"/>
    <s v="-"/>
    <s v="J&amp;T COD"/>
    <s v="Tiktok"/>
    <s v="จ่ายทีหลัง / COD"/>
    <s v=""/>
    <s v="767135855220"/>
    <s v="29/11/2025 20:32"/>
  </r>
  <r>
    <x v="1"/>
    <x v="1"/>
    <n v="66.666666666666671"/>
    <n v="3"/>
    <s v="GCW96"/>
    <n v="100"/>
    <n v="0"/>
    <s v="ร้านที่2"/>
    <s v="ณ***ช โ***วิพุฒ"/>
    <s v="กรุงเทพฯ"/>
    <s v="-"/>
    <s v=""/>
    <s v="29/11/2025 20:32"/>
    <s v="-"/>
    <s v="J&amp;T COD"/>
    <s v="Tiktok"/>
    <s v="จ่ายทีหลัง / COD"/>
    <s v=""/>
    <s v="767180255236"/>
    <s v="29/11/2025 20:32"/>
  </r>
  <r>
    <x v="7"/>
    <x v="7"/>
    <n v="66.666666666666671"/>
    <n v="3"/>
    <s v="GCW95"/>
    <n v="255"/>
    <n v="0"/>
    <s v="ร้านที่2"/>
    <s v="น***มพาน แ***ังค์"/>
    <s v="นครพนม"/>
    <s v="-"/>
    <s v=""/>
    <s v="29/11/2025 20:31"/>
    <s v="-"/>
    <s v="J&amp;T COD"/>
    <s v="Tiktok"/>
    <s v="จ่ายทีหลัง / COD"/>
    <s v=""/>
    <s v="767131711382"/>
    <s v="29/11/2025 20:31"/>
  </r>
  <r>
    <x v="1"/>
    <x v="1"/>
    <n v="66.666666666666671"/>
    <n v="6"/>
    <s v="GCW95"/>
    <n v="255"/>
    <n v="0"/>
    <s v="ร้านที่2"/>
    <s v="น***มพาน แ***ังค์"/>
    <s v="นครพนม"/>
    <s v="-"/>
    <s v=""/>
    <s v="29/11/2025 20:31"/>
    <s v="-"/>
    <s v="J&amp;T COD"/>
    <s v="Tiktok"/>
    <s v="จ่ายทีหลัง / COD"/>
    <s v=""/>
    <s v="767131711382"/>
    <s v="29/11/2025 20:31"/>
  </r>
  <r>
    <x v="7"/>
    <x v="7"/>
    <n v="66.666666666666671"/>
    <n v="3"/>
    <s v="GCW93"/>
    <n v="100"/>
    <n v="0"/>
    <s v="ร้านที่2"/>
    <s v="ม***"/>
    <s v="สระบุรี"/>
    <s v="-"/>
    <s v=""/>
    <s v="29/11/2025 20:30"/>
    <s v="-"/>
    <s v="J&amp;T COD"/>
    <s v="Tiktok"/>
    <s v="จ่ายทีหลัง / COD"/>
    <s v=""/>
    <s v="767169317364"/>
    <s v="29/11/2025 20:30"/>
  </r>
  <r>
    <x v="1"/>
    <x v="1"/>
    <n v="66.666666666666671"/>
    <n v="6"/>
    <s v="GCW92"/>
    <n v="255"/>
    <n v="0"/>
    <s v="ร้านที่2"/>
    <s v="พ***าภรณ์ ผ***ผา"/>
    <s v="หนองบัวลำภู"/>
    <s v="-"/>
    <s v=""/>
    <s v="29/11/2025 20:29"/>
    <s v="-"/>
    <s v="J&amp;T COD"/>
    <s v="Tiktok"/>
    <s v="จ่ายทีหลัง / COD"/>
    <s v=""/>
    <s v="767114410366"/>
    <s v="29/11/2025 20:29"/>
  </r>
  <r>
    <x v="9"/>
    <x v="9"/>
    <n v="33.333333333333336"/>
    <n v="3"/>
    <s v="GCW92"/>
    <n v="255"/>
    <n v="0"/>
    <s v="ร้านที่2"/>
    <s v="พ***าภรณ์ ผ***ผา"/>
    <s v="หนองบัวลำภู"/>
    <s v="-"/>
    <s v=""/>
    <s v="29/11/2025 20:29"/>
    <s v="-"/>
    <s v="J&amp;T COD"/>
    <s v="Tiktok"/>
    <s v="จ่ายทีหลัง / COD"/>
    <s v=""/>
    <s v="767114410366"/>
    <s v="29/11/2025 20:29"/>
  </r>
  <r>
    <x v="1"/>
    <x v="1"/>
    <n v="66.666666666666671"/>
    <n v="3"/>
    <s v="GCW90"/>
    <n v="100"/>
    <n v="0"/>
    <s v="ร้านที่2"/>
    <s v="ศ***ชัย  เ***ล"/>
    <s v="ตราด"/>
    <s v="-"/>
    <s v=""/>
    <s v="29/11/2025 20:26"/>
    <s v="-"/>
    <s v="J&amp;T COD"/>
    <s v="Tiktok"/>
    <s v="จ่ายทีหลัง / COD"/>
    <s v=""/>
    <s v="767117898234"/>
    <s v="29/11/2025 20:26"/>
  </r>
  <r>
    <x v="1"/>
    <x v="1"/>
    <n v="66.666666666666671"/>
    <n v="3"/>
    <s v="GCW89"/>
    <n v="100"/>
    <n v="0"/>
    <s v="ร้านที่2"/>
    <s v="ด***ี ค***งพันธุ์"/>
    <s v="อ่างทอง"/>
    <s v="-"/>
    <s v=""/>
    <s v="29/11/2025 20:24"/>
    <s v="-"/>
    <s v="J&amp;T COD"/>
    <s v="Tiktok"/>
    <s v="จ่ายทีหลัง / COD"/>
    <s v=""/>
    <s v="767148909343"/>
    <s v="29/11/2025 20:24"/>
  </r>
  <r>
    <x v="6"/>
    <x v="6"/>
    <n v="66"/>
    <n v="1"/>
    <s v="GCW88"/>
    <n v="220"/>
    <n v="0"/>
    <s v="ร้านที่1"/>
    <s v="ส******์"/>
    <s v="******ม.3 ต.ท่าพญา อ.ปะเหลียน จ.ตรัง 92140 ตำบลท่าพญา อำเภอปะเหลียน จังหวัดตรัง 92140"/>
    <s v="92140"/>
    <s v="68"/>
    <s v="29/11/2025 20:52"/>
    <s v="-"/>
    <s v="Flash Express"/>
    <s v="Shopee"/>
    <s v="shopee"/>
    <s v=""/>
    <s v="TH730481W99R7I"/>
    <s v="29/11/2025 20:22"/>
  </r>
  <r>
    <x v="11"/>
    <x v="12"/>
    <n v="66"/>
    <n v="1"/>
    <s v="GCW88"/>
    <n v="220"/>
    <n v="0"/>
    <s v="ร้านที่1"/>
    <s v="ส******์"/>
    <s v="******ม.3 ต.ท่าพญา อ.ปะเหลียน จ.ตรัง 92140 ตำบลท่าพญา อำเภอปะเหลียน จังหวัดตรัง 92140"/>
    <s v="92140"/>
    <s v="68"/>
    <s v="29/11/2025 20:52"/>
    <s v="-"/>
    <s v="Flash Express"/>
    <s v="Shopee"/>
    <s v="shopee"/>
    <s v=""/>
    <s v="TH730481W99R7I"/>
    <s v="29/11/2025 20:22"/>
  </r>
  <r>
    <x v="0"/>
    <x v="0"/>
    <n v="67"/>
    <n v="1"/>
    <s v="GCW88"/>
    <n v="220"/>
    <n v="0"/>
    <s v="ร้านที่1"/>
    <s v="ส******์"/>
    <s v="******ม.3 ต.ท่าพญา อ.ปะเหลียน จ.ตรัง 92140 ตำบลท่าพญา อำเภอปะเหลียน จังหวัดตรัง 92140"/>
    <s v="92140"/>
    <s v="68"/>
    <s v="29/11/2025 20:52"/>
    <s v="-"/>
    <s v="Flash Express"/>
    <s v="Shopee"/>
    <s v="shopee"/>
    <s v=""/>
    <s v="TH730481W99R7I"/>
    <s v="29/11/2025 20:22"/>
  </r>
  <r>
    <x v="1"/>
    <x v="1"/>
    <n v="66.666666666666671"/>
    <n v="3"/>
    <s v="GCW87"/>
    <n v="100"/>
    <n v="0"/>
    <s v="ร้านที่2"/>
    <s v="ย***าย"/>
    <s v="เชียงใหม่"/>
    <s v="-"/>
    <s v=""/>
    <s v="29/11/2025 20:20"/>
    <s v="-"/>
    <s v="J&amp;T COD"/>
    <s v="Tiktok"/>
    <s v="จ่ายทีหลัง / COD"/>
    <s v=""/>
    <s v="767114003331"/>
    <s v="29/11/2025 20:20"/>
  </r>
  <r>
    <x v="1"/>
    <x v="1"/>
    <n v="66.666666666666671"/>
    <n v="3"/>
    <s v="GCW86"/>
    <n v="100"/>
    <n v="0"/>
    <s v="ร้านที่2"/>
    <s v="แ**"/>
    <s v="เทศบาลนครนครศรีธรรมราช"/>
    <s v="-"/>
    <s v=""/>
    <s v="29/11/2025 20:20"/>
    <s v="-"/>
    <s v="J&amp;T COD"/>
    <s v="Tiktok"/>
    <s v="จ่ายทีหลัง / COD"/>
    <s v=""/>
    <s v="767197484266"/>
    <s v="29/11/2025 20:20"/>
  </r>
  <r>
    <x v="1"/>
    <x v="1"/>
    <n v="66.666666666666671"/>
    <n v="3"/>
    <s v="GCW84"/>
    <n v="100"/>
    <n v="0"/>
    <s v="ร้านที่2"/>
    <s v="ร***ก๋วยเตี๋ยวคุณกานดา"/>
    <s v="นครราชสีมา"/>
    <s v="-"/>
    <s v=""/>
    <s v="29/11/2025 20:13"/>
    <s v="-"/>
    <s v="J&amp;T COD"/>
    <s v="Tiktok"/>
    <s v="จ่ายทีหลัง / COD"/>
    <s v=""/>
    <s v="767139868283"/>
    <s v="29/11/2025 20:13"/>
  </r>
  <r>
    <x v="1"/>
    <x v="1"/>
    <n v="66.666666666666671"/>
    <n v="3"/>
    <s v="GCW83"/>
    <n v="100"/>
    <n v="0"/>
    <s v="ร้านที่2"/>
    <s v="น***ชุติมา"/>
    <s v="กาญจนบุรี"/>
    <s v="-"/>
    <s v=""/>
    <s v="29/11/2025 20:11"/>
    <s v="-"/>
    <s v="J&amp;T COD"/>
    <s v="Tiktok"/>
    <s v="จ่ายทีหลัง / COD"/>
    <s v=""/>
    <s v="767127366294"/>
    <s v="29/11/2025 20:11"/>
  </r>
  <r>
    <x v="9"/>
    <x v="9"/>
    <n v="33.333333333333336"/>
    <n v="3"/>
    <s v="GCW82"/>
    <n v="100"/>
    <n v="0"/>
    <s v="ร้านที่2"/>
    <s v="ศ***รัตน์ แ***ิ้ม"/>
    <s v="นครราชสีมา"/>
    <s v="-"/>
    <s v=""/>
    <s v="29/11/2025 20:08"/>
    <s v="-"/>
    <s v="J&amp;T COD"/>
    <s v="Tiktok"/>
    <s v="จ่ายทีหลัง / COD"/>
    <s v=""/>
    <s v="767158787242"/>
    <s v="29/11/2025 20:08"/>
  </r>
  <r>
    <x v="1"/>
    <x v="1"/>
    <n v="66.666666666666671"/>
    <n v="3"/>
    <s v="GCW81"/>
    <n v="100"/>
    <n v="0"/>
    <s v="ร้านที่2"/>
    <s v="ค** อ***ัฒน์ ก***ุข"/>
    <s v="ระยอง"/>
    <s v="-"/>
    <s v=""/>
    <s v="29/11/2025 20:06"/>
    <s v="-"/>
    <s v="J&amp;T Express"/>
    <s v="Tiktok"/>
    <s v="tiktok"/>
    <s v=""/>
    <s v="767143482265"/>
    <s v="29/11/2025 20:05"/>
  </r>
  <r>
    <x v="1"/>
    <x v="1"/>
    <n v="66.666666666666671"/>
    <n v="3"/>
    <s v="GCW80"/>
    <n v="100"/>
    <n v="0"/>
    <s v="ร้านที่2"/>
    <s v="ก**"/>
    <s v="ประจวบคีรีขันธ์"/>
    <s v="-"/>
    <s v=""/>
    <s v="29/11/2025 20:05"/>
    <s v="-"/>
    <s v="J&amp;T COD"/>
    <s v="Tiktok"/>
    <s v="จ่ายทีหลัง / COD"/>
    <s v=""/>
    <s v="767143382261"/>
    <s v="29/11/2025 20:05"/>
  </r>
  <r>
    <x v="9"/>
    <x v="9"/>
    <n v="33.333333333333336"/>
    <n v="3"/>
    <s v="GCW79"/>
    <n v="100"/>
    <n v="0"/>
    <s v="ร้านที่2"/>
    <s v="ส***ลญา ช***ติ"/>
    <s v="สุพรรณบุรี"/>
    <s v="-"/>
    <s v=""/>
    <s v="29/11/2025 20:02"/>
    <s v="-"/>
    <s v="J&amp;T COD"/>
    <s v="Tiktok"/>
    <s v="จ่ายทีหลัง / COD"/>
    <s v=""/>
    <s v="767123184251"/>
    <s v="29/11/2025 20:02"/>
  </r>
  <r>
    <x v="0"/>
    <x v="0"/>
    <n v="66.333333333333329"/>
    <n v="3"/>
    <s v="GCW77"/>
    <n v="688.8"/>
    <n v="41.5"/>
    <s v="ร้านที่3"/>
    <s v="ต่อง ปันคำ"/>
    <s v="บ้านต๊ำน้ำล้อม ต.บ้านต๊ำ  159_x000a__x000a_เมืองพะเยา/ Mueang Phayaoพะเยา/ Phayao_x000a_56000"/>
    <s v="56000"/>
    <s v="660814494933"/>
    <s v="29/11/2025 19:51"/>
    <s v="-"/>
    <s v="Kerry_dropoff"/>
    <s v="Lazada"/>
    <s v="lazada"/>
    <s v=""/>
    <s v="LEXPU0633104207"/>
    <s v="29/11/2025 19:51"/>
  </r>
  <r>
    <x v="0"/>
    <x v="0"/>
    <n v="66.333333333333329"/>
    <n v="3"/>
    <s v="GCW77"/>
    <n v="688.8"/>
    <n v="41.5"/>
    <s v="ร้านที่3"/>
    <s v="ต่อง ปันคำ"/>
    <s v="บ้านต๊ำน้ำล้อม ต.บ้านต๊ำ  159_x000a__x000a_เมืองพะเยา/ Mueang Phayaoพะเยา/ Phayao_x000a_56000"/>
    <s v="56000"/>
    <s v="660814494933"/>
    <s v="29/11/2025 19:51"/>
    <s v="-"/>
    <s v="Kerry_dropoff"/>
    <s v="Lazada"/>
    <s v="lazada"/>
    <s v=""/>
    <s v="LEXPU0633104207"/>
    <s v="29/11/2025 19:51"/>
  </r>
  <r>
    <x v="0"/>
    <x v="0"/>
    <n v="66.333333333333329"/>
    <n v="3"/>
    <s v="GCW77"/>
    <n v="688.8"/>
    <n v="41.5"/>
    <s v="ร้านที่3"/>
    <s v="ต่อง ปันคำ"/>
    <s v="บ้านต๊ำน้ำล้อม ต.บ้านต๊ำ  159_x000a__x000a_เมืองพะเยา/ Mueang Phayaoพะเยา/ Phayao_x000a_56000"/>
    <s v="56000"/>
    <s v="660814494933"/>
    <s v="29/11/2025 19:51"/>
    <s v="-"/>
    <s v="Kerry_dropoff"/>
    <s v="Lazada"/>
    <s v="lazada"/>
    <s v=""/>
    <s v="LEXPU0633104207"/>
    <s v="29/11/2025 19:51"/>
  </r>
  <r>
    <x v="0"/>
    <x v="0"/>
    <n v="66.333333333333329"/>
    <n v="3"/>
    <s v="GCW77"/>
    <n v="688.8"/>
    <n v="41.5"/>
    <s v="ร้านที่3"/>
    <s v="ต่อง ปันคำ"/>
    <s v="บ้านต๊ำน้ำล้อม ต.บ้านต๊ำ  159_x000a__x000a_เมืองพะเยา/ Mueang Phayaoพะเยา/ Phayao_x000a_56000"/>
    <s v="56000"/>
    <s v="660814494933"/>
    <s v="29/11/2025 19:51"/>
    <s v="-"/>
    <s v="Kerry_dropoff"/>
    <s v="Lazada"/>
    <s v="lazada"/>
    <s v=""/>
    <s v="LEXPU0633104207"/>
    <s v="29/11/2025 19:51"/>
  </r>
  <r>
    <x v="9"/>
    <x v="9"/>
    <n v="65"/>
    <n v="9"/>
    <s v="GCW76"/>
    <n v="299"/>
    <n v="0"/>
    <s v="ร้านที่2"/>
    <s v="ส***กร"/>
    <s v="สุพรรณบุรี"/>
    <s v="-"/>
    <s v=""/>
    <s v="29/11/2025 19:51"/>
    <s v="-"/>
    <s v="J&amp;T COD"/>
    <s v="Tiktok"/>
    <s v="จ่ายทีหลัง / COD"/>
    <s v=""/>
    <s v="767140272253"/>
    <s v="29/11/2025 19:51"/>
  </r>
  <r>
    <x v="1"/>
    <x v="1"/>
    <n v="66.666666666666671"/>
    <n v="3"/>
    <s v="GCW74"/>
    <n v="100"/>
    <n v="0"/>
    <s v="ร้านที่2"/>
    <s v="ธ***์รวี ส***ยกมลวัฒน์"/>
    <s v="นครราชสีมา"/>
    <s v="-"/>
    <s v=""/>
    <s v="29/11/2025 19:47"/>
    <s v="-"/>
    <s v="J&amp;T COD"/>
    <s v="Tiktok"/>
    <s v="จ่ายทีหลัง / COD"/>
    <s v=""/>
    <s v="767102263281"/>
    <s v="29/11/2025 19:47"/>
  </r>
  <r>
    <x v="9"/>
    <x v="9"/>
    <n v="33.333333333333336"/>
    <n v="3"/>
    <s v="GCW73"/>
    <n v="100"/>
    <n v="0"/>
    <s v="ร้านที่2"/>
    <s v="ค***ล็ก ร***เล็กอาหาร​ตาม​สั่ง​ บ***นฟ​า​กเลย​"/>
    <s v="เลย"/>
    <s v="-"/>
    <s v=""/>
    <s v="29/11/2025 19:46"/>
    <s v="-"/>
    <s v="J&amp;T Express"/>
    <s v="Tiktok"/>
    <s v="tiktok"/>
    <s v=""/>
    <s v="767156581240"/>
    <s v="29/11/2025 19:46"/>
  </r>
  <r>
    <x v="4"/>
    <x v="4"/>
    <n v="139"/>
    <n v="1"/>
    <s v="GCW72"/>
    <n v="109"/>
    <n v="0"/>
    <s v="ร้านที่2"/>
    <s v="ณ***ิดา ส***ด"/>
    <s v="มหาสารคาม"/>
    <s v="-"/>
    <s v=""/>
    <s v="29/11/2025 19:44"/>
    <s v="-"/>
    <s v="J&amp;T COD"/>
    <s v="Tiktok"/>
    <s v="จ่ายทีหลัง / COD"/>
    <s v=""/>
    <s v="767178102353"/>
    <s v="29/11/2025 19:44"/>
  </r>
  <r>
    <x v="3"/>
    <x v="3"/>
    <n v="139"/>
    <n v="1"/>
    <s v="GCW71"/>
    <n v="138"/>
    <n v="29"/>
    <s v="ร้านที่2"/>
    <s v="อ***ย ส***ราง"/>
    <s v="สุโขทัย"/>
    <s v="-"/>
    <s v=""/>
    <s v="29/11/2025 19:40"/>
    <s v="-"/>
    <s v="J&amp;T COD"/>
    <s v="Tiktok"/>
    <s v="จ่ายทีหลัง / COD"/>
    <s v=""/>
    <s v="767118005393"/>
    <s v="29/11/2025 19:40"/>
  </r>
  <r>
    <x v="3"/>
    <x v="3"/>
    <n v="139"/>
    <n v="1"/>
    <s v="GCW69"/>
    <n v="109"/>
    <n v="0"/>
    <s v="ร้านที่2"/>
    <s v="จ***รียา ว***หาราช"/>
    <s v="ขอนแก่น"/>
    <s v="-"/>
    <s v=""/>
    <s v="29/11/2025 19:37"/>
    <s v="-"/>
    <s v="J&amp;T COD"/>
    <s v="Tiktok"/>
    <s v="จ่ายทีหลัง / COD"/>
    <s v=""/>
    <s v="767170103405"/>
    <s v="29/11/2025 19:37"/>
  </r>
  <r>
    <x v="9"/>
    <x v="9"/>
    <n v="33.333333333333336"/>
    <n v="3"/>
    <s v="GCW68"/>
    <n v="100"/>
    <n v="0"/>
    <s v="ร้านที่2"/>
    <s v="ว*** ง***ิจิตร์"/>
    <s v="สมุทรสาคร"/>
    <s v="-"/>
    <s v=""/>
    <s v="29/11/2025 19:21"/>
    <s v="-"/>
    <s v="J&amp;T Express"/>
    <s v="Tiktok"/>
    <s v="tiktok"/>
    <s v=""/>
    <s v="767158281234"/>
    <s v="29/11/2025 19:20"/>
  </r>
  <r>
    <x v="10"/>
    <x v="11"/>
    <n v="39"/>
    <n v="2"/>
    <s v="GCW67"/>
    <n v="68"/>
    <n v="0"/>
    <s v="ร้านที่1"/>
    <s v="บ******ร"/>
    <s v="******นเดิมบาง ตำบลมหาชัย อำเภอเมือง จังหวัดสมุทรสาคร74000 ตำบลมหาชัย อำเภอเมืองสมุทรสาคร จังหวัดสมุทรสาคร 74000"/>
    <s v="74000"/>
    <s v="68"/>
    <s v="29/11/2025 19:20"/>
    <s v="-"/>
    <s v="SPX Express"/>
    <s v="Shopee"/>
    <s v="shopee"/>
    <s v=""/>
    <s v="TH257039596260B"/>
    <s v="29/11/2025 19:19"/>
  </r>
  <r>
    <x v="9"/>
    <x v="9"/>
    <n v="33.333333333333336"/>
    <n v="6"/>
    <s v="GCW66"/>
    <n v="200"/>
    <n v="0"/>
    <s v="ร้านที่2"/>
    <s v="อ***ณา ท***พย์"/>
    <s v="นครสวรรค์"/>
    <s v="-"/>
    <s v=""/>
    <s v="29/11/2025 19:12"/>
    <s v="-"/>
    <s v="J&amp;T COD"/>
    <s v="Tiktok"/>
    <s v="จ่ายทีหลัง / COD"/>
    <s v=""/>
    <s v="767143972291"/>
    <s v="29/11/2025 19:12"/>
  </r>
  <r>
    <x v="5"/>
    <x v="5"/>
    <n v="139"/>
    <n v="1"/>
    <s v="GCW65"/>
    <n v="109"/>
    <n v="0"/>
    <s v="ร้านที่2"/>
    <s v="ร***ิยา"/>
    <s v="สุโขทัย"/>
    <s v="-"/>
    <s v=""/>
    <s v="29/11/2025 19:11"/>
    <s v="-"/>
    <s v="J&amp;T COD"/>
    <s v="Tiktok"/>
    <s v="จ่ายทีหลัง / COD"/>
    <s v=""/>
    <s v="767168082240"/>
    <s v="29/11/2025 19:11"/>
  </r>
  <r>
    <x v="1"/>
    <x v="1"/>
    <n v="66.666666666666671"/>
    <n v="3"/>
    <s v="GCW63"/>
    <n v="100"/>
    <n v="0"/>
    <s v="ร้านที่2"/>
    <s v="ส***าณี  ธ***่ง"/>
    <s v="นครปฐม"/>
    <s v="-"/>
    <s v=""/>
    <s v="29/11/2025 19:02"/>
    <s v="-"/>
    <s v="J&amp;T COD"/>
    <s v="Tiktok"/>
    <s v="จ่ายทีหลัง / COD"/>
    <s v=""/>
    <s v="767174166286"/>
    <s v="29/11/2025 19:02"/>
  </r>
  <r>
    <x v="7"/>
    <x v="7"/>
    <n v="66.666666666666671"/>
    <n v="6"/>
    <s v="GCW62"/>
    <n v="200"/>
    <n v="0"/>
    <s v="ร้านที่2"/>
    <s v="ก***ารัตน์ แ***ุ้ย"/>
    <s v="กรุงเทพมหานคร"/>
    <s v="-"/>
    <s v=""/>
    <s v="29/11/2025 18:55"/>
    <s v="-"/>
    <s v="J&amp;T Express"/>
    <s v="Tiktok"/>
    <s v="tiktok"/>
    <s v=""/>
    <s v="767117312356"/>
    <s v="29/11/2025 18:55"/>
  </r>
  <r>
    <x v="8"/>
    <x v="8"/>
    <n v="12"/>
    <n v="10"/>
    <s v="GCW61"/>
    <n v="110"/>
    <n v="0"/>
    <s v="ร้านที่1"/>
    <s v="ส******์"/>
    <s v="******โอ 2 ตำบลราชาเทวะ อำเภอบางพลี จังหวัดสมุทรปราการ 10540"/>
    <s v="10540"/>
    <s v="88"/>
    <s v="29/11/2025 18:53"/>
    <s v="-"/>
    <s v="SPX Express"/>
    <s v="Shopee"/>
    <s v="shopee"/>
    <s v=""/>
    <s v="TH2519805771600"/>
    <s v="29/11/2025 18:53"/>
  </r>
  <r>
    <x v="12"/>
    <x v="13"/>
    <n v="33.333333333333336"/>
    <n v="3"/>
    <s v="GCW60"/>
    <n v="150"/>
    <n v="0"/>
    <s v="ร้านที่2"/>
    <s v="ป***ชาต  อ***อน"/>
    <s v="นครสวรรค์"/>
    <s v="-"/>
    <s v=""/>
    <s v="29/11/2025 18:52"/>
    <s v="-"/>
    <s v="J&amp;T COD"/>
    <s v="Tiktok"/>
    <s v="จ่ายทีหลัง / COD"/>
    <s v=""/>
    <s v="767133612313"/>
    <s v="29/11/2025 18:52"/>
  </r>
  <r>
    <x v="9"/>
    <x v="9"/>
    <n v="33.333333333333336"/>
    <n v="3"/>
    <s v="GCW59"/>
    <n v="100"/>
    <n v="0"/>
    <s v="ร้านที่2"/>
    <s v="จ***วรรณ ธ***ี"/>
    <s v="ระยอง"/>
    <s v="-"/>
    <s v=""/>
    <s v="29/11/2025 18:46"/>
    <s v="-"/>
    <s v="J&amp;T COD"/>
    <s v="Tiktok"/>
    <s v="จ่ายทีหลัง / COD"/>
    <s v=""/>
    <s v="767159271292"/>
    <s v="29/11/2025 18:46"/>
  </r>
  <r>
    <x v="7"/>
    <x v="7"/>
    <n v="66.666666666666671"/>
    <n v="3"/>
    <s v="GCW58"/>
    <n v="100"/>
    <n v="0"/>
    <s v="ร้านที่2"/>
    <s v="น***ี  ม***ณ"/>
    <s v="ชลบุรี"/>
    <s v="-"/>
    <s v=""/>
    <s v="29/11/2025 18:40"/>
    <s v="-"/>
    <s v="J&amp;T COD"/>
    <s v="Tiktok"/>
    <s v="จ่ายทีหลัง / COD"/>
    <s v=""/>
    <s v="767144013333"/>
    <s v="29/11/2025 18:40"/>
  </r>
  <r>
    <x v="1"/>
    <x v="1"/>
    <n v="66.666666666666671"/>
    <n v="3"/>
    <s v="GCW57"/>
    <n v="100"/>
    <n v="0"/>
    <s v="ร้านที่2"/>
    <s v="ข***ใจ บ***อย"/>
    <s v="พิษณุโลก"/>
    <s v="-"/>
    <s v=""/>
    <s v="29/11/2025 18:38"/>
    <s v="-"/>
    <s v="J&amp;T COD"/>
    <s v="Tiktok"/>
    <s v="จ่ายทีหลัง / COD"/>
    <s v=""/>
    <s v="767165781270"/>
    <s v="29/11/2025 18:38"/>
  </r>
  <r>
    <x v="0"/>
    <x v="0"/>
    <n v="66.333333333333329"/>
    <n v="6"/>
    <s v="GCW56"/>
    <n v="391.6"/>
    <n v="0"/>
    <s v="ร้านที่2"/>
    <s v="เ***ไพลิน"/>
    <s v="บุรีรัมย์"/>
    <s v="-"/>
    <s v=""/>
    <s v="29/11/2025 18:38"/>
    <s v="-"/>
    <s v="J&amp;T COD"/>
    <s v="Tiktok"/>
    <s v="จ่ายทีหลัง / COD"/>
    <s v=""/>
    <s v="767128909385"/>
    <s v="29/11/2025 18:38"/>
  </r>
  <r>
    <x v="1"/>
    <x v="1"/>
    <n v="66.666666666666671"/>
    <n v="3"/>
    <s v="GCW55"/>
    <n v="100"/>
    <n v="0"/>
    <s v="ร้านที่2"/>
    <s v="พ***นันท์ จ***เกียรติสกล"/>
    <s v="กรุงเทพฯ"/>
    <s v="-"/>
    <s v=""/>
    <s v="29/11/2025 18:35"/>
    <s v="-"/>
    <s v="J&amp;T COD"/>
    <s v="Tiktok"/>
    <s v="จ่ายทีหลัง / COD"/>
    <s v=""/>
    <s v="767171889260"/>
    <s v="29/11/2025 18:35"/>
  </r>
  <r>
    <x v="9"/>
    <x v="9"/>
    <n v="40"/>
    <n v="10"/>
    <s v="GCW54"/>
    <n v="308"/>
    <n v="0"/>
    <s v="ร้านที่2"/>
    <s v="น***เบ็ญมาส  ร***บ"/>
    <s v="สิงห์บุรี"/>
    <s v="-"/>
    <s v=""/>
    <s v="29/11/2025 18:30"/>
    <s v="-"/>
    <s v="J&amp;T COD"/>
    <s v="Tiktok"/>
    <s v="จ่ายทีหลัง / COD"/>
    <s v=""/>
    <s v="767123363263"/>
    <s v="29/11/2025 18:30"/>
  </r>
  <r>
    <x v="1"/>
    <x v="1"/>
    <n v="33"/>
    <n v="20"/>
    <s v="GCW52"/>
    <n v="1650"/>
    <n v="0"/>
    <s v="ร้านที่2"/>
    <s v="ข***ฤทัย "/>
    <s v="เทศบาลนครเชียงใหม่"/>
    <s v="-"/>
    <s v=""/>
    <s v="29/11/2025 18:24"/>
    <s v="-"/>
    <s v="J&amp;T COD"/>
    <s v="Tiktok"/>
    <s v="จ่ายทีหลัง / COD"/>
    <s v="***เค้กเบาหวิวไม่เอาหน้าครีมค่ะ*** ขอรายการทุกอย่างวันผลิตใหม่ใหม่ค่ะ รับมาขายค่ะ"/>
    <s v="767154310333"/>
    <s v="29/11/2025 18:24"/>
  </r>
  <r>
    <x v="7"/>
    <x v="7"/>
    <n v="33"/>
    <n v="20"/>
    <s v="GCW52"/>
    <n v="1650"/>
    <n v="0"/>
    <s v="ร้านที่2"/>
    <s v="ข***ฤทัย "/>
    <s v="เทศบาลนครเชียงใหม่"/>
    <s v="-"/>
    <s v=""/>
    <s v="29/11/2025 18:24"/>
    <s v="-"/>
    <s v="J&amp;T COD"/>
    <s v="Tiktok"/>
    <s v="จ่ายทีหลัง / COD"/>
    <s v="***เค้กเบาหวิวไม่เอาหน้าครีมค่ะ*** ขอรายการทุกอย่างวันผลิตใหม่ใหม่ค่ะ รับมาขายค่ะ"/>
    <s v="767154310333"/>
    <s v="29/11/2025 18:24"/>
  </r>
  <r>
    <x v="9"/>
    <x v="9"/>
    <n v="40"/>
    <n v="10"/>
    <s v="GCW52"/>
    <n v="1650"/>
    <n v="0"/>
    <s v="ร้านที่2"/>
    <s v="ข***ฤทัย "/>
    <s v="เทศบาลนครเชียงใหม่"/>
    <s v="-"/>
    <s v=""/>
    <s v="29/11/2025 18:24"/>
    <s v="-"/>
    <s v="J&amp;T COD"/>
    <s v="Tiktok"/>
    <s v="จ่ายทีหลัง / COD"/>
    <s v="***เค้กเบาหวิวไม่เอาหน้าครีมค่ะ*** ขอรายการทุกอย่างวันผลิตใหม่ใหม่ค่ะ รับมาขายค่ะ"/>
    <s v="767154310333"/>
    <s v="29/11/2025 18:24"/>
  </r>
  <r>
    <x v="9"/>
    <x v="9"/>
    <n v="33.333333333333336"/>
    <n v="6"/>
    <s v="GCW51"/>
    <n v="200"/>
    <n v="0"/>
    <s v="ร้านที่2"/>
    <s v="แ***องม้วน ศ***ระดู่"/>
    <s v="นครราชสีมา"/>
    <s v="-"/>
    <s v=""/>
    <s v="29/11/2025 18:22"/>
    <s v="-"/>
    <s v="J&amp;T Express"/>
    <s v="Tiktok"/>
    <s v="tiktok"/>
    <s v=""/>
    <s v="767157778295"/>
    <s v="29/11/2025 18:22"/>
  </r>
  <r>
    <x v="7"/>
    <x v="7"/>
    <n v="66.666666666666671"/>
    <n v="3"/>
    <s v="GCW50"/>
    <n v="100"/>
    <n v="0"/>
    <s v="ร้านที่2"/>
    <s v="m***"/>
    <s v="เทศบาลนครสุราษฎร์ธานี"/>
    <s v="-"/>
    <s v=""/>
    <s v="29/11/2025 18:13"/>
    <s v="-"/>
    <s v="J&amp;T COD"/>
    <s v="Tiktok"/>
    <s v="จ่ายทีหลัง / COD"/>
    <s v=""/>
    <s v="767190312346"/>
    <s v="29/11/2025 18:13"/>
  </r>
  <r>
    <x v="0"/>
    <x v="0"/>
    <n v="66.333333333333329"/>
    <n v="3"/>
    <s v="GCW49"/>
    <n v="222.5"/>
    <n v="0"/>
    <s v="ร้านที่2"/>
    <s v="ต***"/>
    <s v="นนทบุรี"/>
    <s v="-"/>
    <s v=""/>
    <s v="29/11/2025 18:11"/>
    <s v="-"/>
    <s v="J&amp;T COD"/>
    <s v="Tiktok"/>
    <s v="จ่ายทีหลัง / COD"/>
    <s v=""/>
    <s v="767130905343"/>
    <s v="29/11/2025 18:11"/>
  </r>
  <r>
    <x v="0"/>
    <x v="0"/>
    <n v="66.333333333333329"/>
    <n v="6"/>
    <s v="GCW48"/>
    <n v="445"/>
    <n v="0"/>
    <s v="ร้านที่2"/>
    <s v="จ***ทิพย์ ก***ิสิริเวทย์"/>
    <s v="นนทบุรี"/>
    <s v="-"/>
    <s v=""/>
    <s v="29/11/2025 18:09"/>
    <s v="-"/>
    <s v="J&amp;T COD"/>
    <s v="Tiktok"/>
    <s v="จ่ายทีหลัง / COD"/>
    <s v=""/>
    <s v="767152304391"/>
    <s v="29/11/2025 18:09"/>
  </r>
  <r>
    <x v="9"/>
    <x v="9"/>
    <n v="65"/>
    <n v="9"/>
    <s v="GCW46"/>
    <n v="299"/>
    <n v="0"/>
    <s v="ร้านที่2"/>
    <s v="เ***ิจ ไ***ักดี"/>
    <s v="ระนอง"/>
    <s v="-"/>
    <s v=""/>
    <s v="29/11/2025 17:52"/>
    <s v="-"/>
    <s v="J&amp;T Express"/>
    <s v="Tiktok"/>
    <s v="tiktok"/>
    <s v=""/>
    <s v="767193065262"/>
    <s v="29/11/2025 17:52"/>
  </r>
  <r>
    <x v="5"/>
    <x v="14"/>
    <n v="93.03"/>
    <n v="1"/>
    <s v="GCW44"/>
    <n v="100.03"/>
    <n v="7"/>
    <s v="ร้านที่1"/>
    <s v="แพทรินทร์ สมรมิตร"/>
    <s v="49/1 ม.16 บ้านตลาด · ขุนซ่อง/ Khun Song_x000a__x000a_แก่งหางแมว/ Kaeng Hang Maeoจันทบุรี/ Chanthaburi_x000a_22160"/>
    <s v="22160"/>
    <s v="660983976123"/>
    <s v="29/11/2025 17:17"/>
    <s v="-"/>
    <s v="Kerry_dropoff"/>
    <s v="Lazada"/>
    <s v="lazada"/>
    <s v=""/>
    <s v="TH220881WAAW0B"/>
    <s v="29/11/2025 17:17"/>
  </r>
  <r>
    <x v="3"/>
    <x v="3"/>
    <n v="139"/>
    <n v="1"/>
    <s v="GCW43"/>
    <n v="109"/>
    <n v="0"/>
    <s v="ร้านที่2"/>
    <s v="ช***ชติ ป***า"/>
    <s v="ลพบุรี"/>
    <s v="-"/>
    <s v=""/>
    <s v="29/11/2025 17:11"/>
    <s v="-"/>
    <s v="J&amp;T COD"/>
    <s v="Tiktok"/>
    <s v="จ่ายทีหลัง / COD"/>
    <s v=""/>
    <s v="767139201393"/>
    <s v="29/11/2025 17:11"/>
  </r>
  <r>
    <x v="9"/>
    <x v="9"/>
    <n v="33.333333333333336"/>
    <n v="3"/>
    <s v="GCW42"/>
    <n v="100"/>
    <n v="0"/>
    <s v="ร้านที่2"/>
    <s v="ณ***ิชา พ***มเพิ่มมงคล"/>
    <s v="สมุทรปราการ"/>
    <s v="-"/>
    <s v=""/>
    <s v="29/11/2025 17:10"/>
    <s v="-"/>
    <s v="J&amp;T Express"/>
    <s v="Tiktok"/>
    <s v="tiktok"/>
    <s v=""/>
    <s v="767190172302"/>
    <s v="29/11/2025 17:10"/>
  </r>
  <r>
    <x v="9"/>
    <x v="9"/>
    <n v="33.333333333333336"/>
    <n v="3"/>
    <s v="GCW41"/>
    <n v="100"/>
    <n v="0"/>
    <s v="ร้านที่2"/>
    <s v="s* s* k***nge"/>
    <s v="Surat Thani"/>
    <s v="-"/>
    <s v=""/>
    <s v="29/11/2025 17:09"/>
    <s v="-"/>
    <s v="J&amp;T COD"/>
    <s v="Tiktok"/>
    <s v="จ่ายทีหลัง / COD"/>
    <s v=""/>
    <s v="767135673290"/>
    <s v="29/11/2025 17:09"/>
  </r>
  <r>
    <x v="9"/>
    <x v="9"/>
    <n v="40"/>
    <n v="10"/>
    <s v="GCW40"/>
    <n v="330"/>
    <n v="0"/>
    <s v="ร้านที่2"/>
    <s v="ค***หม่ร์"/>
    <s v="Bangkok"/>
    <s v="-"/>
    <s v=""/>
    <s v="29/11/2025 16:59"/>
    <s v="-"/>
    <s v="J&amp;T Express"/>
    <s v="Tiktok"/>
    <s v="tiktok"/>
    <s v=""/>
    <s v="767162461273"/>
    <s v="29/11/2025 16:59"/>
  </r>
  <r>
    <x v="9"/>
    <x v="9"/>
    <n v="40"/>
    <n v="10"/>
    <s v="GCW39"/>
    <n v="330"/>
    <n v="0"/>
    <s v="ร้านที่2"/>
    <s v="น***สงสุรีย์ ข***ยืน"/>
    <s v="นครราชสีมา"/>
    <s v="-"/>
    <s v=""/>
    <s v="29/11/2025 16:59"/>
    <s v="-"/>
    <s v="J&amp;T COD"/>
    <s v="Tiktok"/>
    <s v="จ่ายทีหลัง / COD"/>
    <s v=""/>
    <s v="767100761243"/>
    <s v="29/11/2025 16:59"/>
  </r>
  <r>
    <x v="9"/>
    <x v="9"/>
    <n v="40"/>
    <n v="20"/>
    <s v="GCW38"/>
    <n v="660"/>
    <n v="0"/>
    <s v="ร้านที่2"/>
    <s v="บ***า บ***ัน"/>
    <s v="สุโขทัย"/>
    <s v="-"/>
    <s v=""/>
    <s v="29/11/2025 16:55"/>
    <s v="-"/>
    <s v="J&amp;T COD"/>
    <s v="Tiktok"/>
    <s v="จ่ายทีหลัง / COD"/>
    <s v=""/>
    <s v="767175247285"/>
    <s v="29/11/2025 16:55"/>
  </r>
  <r>
    <x v="7"/>
    <x v="7"/>
    <n v="66.666666666666671"/>
    <n v="3"/>
    <s v="GCW37"/>
    <n v="100"/>
    <n v="0"/>
    <s v="ร้านที่2"/>
    <s v="u***4569720131596"/>
    <s v="สระบุรี"/>
    <s v="-"/>
    <s v=""/>
    <s v="29/11/2025 16:54"/>
    <s v="-"/>
    <s v="J&amp;T COD"/>
    <s v="Tiktok"/>
    <s v="จ่ายทีหลัง / COD"/>
    <s v=""/>
    <s v="767162411352"/>
    <s v="29/11/2025 16:54"/>
  </r>
  <r>
    <x v="9"/>
    <x v="9"/>
    <n v="40"/>
    <n v="10"/>
    <s v="GCW36"/>
    <n v="330"/>
    <n v="0"/>
    <s v="ร้านที่2"/>
    <s v="อ***"/>
    <s v="สกลนคร"/>
    <s v="-"/>
    <s v=""/>
    <s v="29/11/2025 16:53"/>
    <s v="-"/>
    <s v="J&amp;T Express"/>
    <s v="Tiktok"/>
    <s v="tiktok"/>
    <s v=""/>
    <s v="767186560254"/>
    <s v="29/11/2025 16:53"/>
  </r>
  <r>
    <x v="13"/>
    <x v="15"/>
    <n v="33.333333333333336"/>
    <n v="9"/>
    <s v="GCW35"/>
    <n v="1504.8"/>
    <n v="0"/>
    <s v="ร้านที่2"/>
    <s v="ว***ธพร เ***้ยงเกลา"/>
    <s v="นครศรีธรรมราช"/>
    <s v="-"/>
    <s v=""/>
    <s v="29/11/2025 16:48"/>
    <s v="-"/>
    <s v="Flash Express Thailand COD"/>
    <s v="Tiktok"/>
    <s v="จ่ายทีหลัง / COD"/>
    <s v=""/>
    <s v="THT64092AHW173Z"/>
    <s v="29/11/2025 16:48"/>
  </r>
  <r>
    <x v="9"/>
    <x v="9"/>
    <n v="40"/>
    <n v="30"/>
    <s v="GCW35"/>
    <n v="1504.8"/>
    <n v="0"/>
    <s v="ร้านที่2"/>
    <s v="ว***ธพร เ***้ยงเกลา"/>
    <s v="นครศรีธรรมราช"/>
    <s v="-"/>
    <s v=""/>
    <s v="29/11/2025 16:48"/>
    <s v="-"/>
    <s v="Flash Express Thailand COD"/>
    <s v="Tiktok"/>
    <s v="จ่ายทีหลัง / COD"/>
    <s v=""/>
    <s v="THT64092AHW173Z"/>
    <s v="29/11/2025 16:48"/>
  </r>
  <r>
    <x v="14"/>
    <x v="16"/>
    <n v="10"/>
    <n v="50"/>
    <s v="GCW34"/>
    <n v="489"/>
    <n v="9"/>
    <s v="ร้านที่1"/>
    <s v="อ******์"/>
    <s v="******รี  แขวงช่องนนทรี แขวงช่องนนทรี เขตยานนาวา จังหวัดกรุงเทพมหานคร 10120"/>
    <s v="10120"/>
    <s v="85"/>
    <s v="29/11/2025 16:15"/>
    <s v="-"/>
    <s v="SPX Express"/>
    <s v="Shopee"/>
    <s v="shopee"/>
    <s v=""/>
    <s v="TH254865469500U"/>
    <s v="29/11/2025 16:14"/>
  </r>
  <r>
    <x v="7"/>
    <x v="7"/>
    <n v="66.666666666666671"/>
    <n v="3"/>
    <s v="GCW33"/>
    <n v="100"/>
    <n v="0"/>
    <s v="ร้านที่2"/>
    <s v="น*** น***นุช   ด***ันทร์"/>
    <s v="ระยอง"/>
    <s v="-"/>
    <s v=""/>
    <s v="29/11/2025 16:12"/>
    <s v="-"/>
    <s v="J&amp;T COD"/>
    <s v="Tiktok"/>
    <s v="จ่ายทีหลัง / COD"/>
    <s v=""/>
    <s v="767120510354"/>
    <s v="29/11/2025 16:12"/>
  </r>
  <r>
    <x v="9"/>
    <x v="9"/>
    <n v="65"/>
    <n v="9"/>
    <s v="GCW32"/>
    <n v="299"/>
    <n v="0"/>
    <s v="ร้านที่2"/>
    <s v="ก***วล ฟ***ำ"/>
    <s v="พระนครศรีอยุธยา"/>
    <s v="-"/>
    <s v=""/>
    <s v="29/11/2025 16:10"/>
    <s v="-"/>
    <s v="J&amp;T COD"/>
    <s v="Tiktok"/>
    <s v="จ่ายทีหลัง / COD"/>
    <s v=""/>
    <s v="767170269272"/>
    <s v="29/11/2025 16:10"/>
  </r>
  <r>
    <x v="4"/>
    <x v="4"/>
    <n v="139"/>
    <n v="1"/>
    <s v="GCW31"/>
    <n v="109"/>
    <n v="0"/>
    <s v="ร้านที่2"/>
    <s v="พ***ล น***"/>
    <s v="เชียงราย"/>
    <s v="-"/>
    <s v=""/>
    <s v="29/11/2025 15:56"/>
    <s v="-"/>
    <s v="J&amp;T COD"/>
    <s v="Tiktok"/>
    <s v="จ่ายทีหลัง / COD"/>
    <s v=""/>
    <s v="767162009353"/>
    <s v="29/11/2025 15:57"/>
  </r>
  <r>
    <x v="6"/>
    <x v="17"/>
    <n v="64"/>
    <n v="1"/>
    <s v="GCW30"/>
    <n v="109"/>
    <n v="45"/>
    <s v="ร้านที่9"/>
    <s v="นางเกลี้ยง   ฟุบขุนทด"/>
    <s v="26 หมู่ 10 ตำบลพะงาด  อำเภอขามสะแกแสง  จังหวัดนครราชสีมา_x000a__x000a_ขามสะแกแสง/ Kham Sakaesaengนครราชสีมา/ Nakhon Ratchasima_x000a_30290"/>
    <s v="30290"/>
    <s v="660815796855"/>
    <s v="29/11/2025 15:30"/>
    <s v="-"/>
    <s v="Kerry_dropoff"/>
    <s v="Lazada"/>
    <s v="lazada"/>
    <s v=""/>
    <s v="TH271181W8540E"/>
    <s v="29/11/2025 15:30"/>
  </r>
  <r>
    <x v="7"/>
    <x v="7"/>
    <n v="66.666666666666671"/>
    <n v="3"/>
    <s v="GCW29"/>
    <n v="200"/>
    <n v="0"/>
    <s v="ร้านที่2"/>
    <s v="ด***จ ร***์พงค์"/>
    <s v="สระบุรี"/>
    <s v="-"/>
    <s v=""/>
    <s v="29/11/2025 15:29"/>
    <s v="-"/>
    <s v="J&amp;T Express"/>
    <s v="Tiktok"/>
    <s v="tiktok"/>
    <s v=""/>
    <s v="767188615373"/>
    <s v="29/11/2025 15:29"/>
  </r>
  <r>
    <x v="9"/>
    <x v="9"/>
    <n v="33.333333333333336"/>
    <n v="3"/>
    <s v="GCW29"/>
    <n v="200"/>
    <n v="0"/>
    <s v="ร้านที่2"/>
    <s v="ด***จ ร***์พงค์"/>
    <s v="สระบุรี"/>
    <s v="-"/>
    <s v=""/>
    <s v="29/11/2025 15:29"/>
    <s v="-"/>
    <s v="J&amp;T Express"/>
    <s v="Tiktok"/>
    <s v="tiktok"/>
    <s v=""/>
    <s v="767188615373"/>
    <s v="29/11/2025 15:29"/>
  </r>
  <r>
    <x v="9"/>
    <x v="9"/>
    <n v="33.333333333333336"/>
    <n v="3"/>
    <s v="GCW28"/>
    <n v="100"/>
    <n v="0"/>
    <s v="ร้านที่2"/>
    <s v="จ***ลักษณ์ ว***ไชยา"/>
    <s v="พะเยา"/>
    <s v="-"/>
    <s v=""/>
    <s v="29/11/2025 15:27"/>
    <s v="-"/>
    <s v="J&amp;T Express"/>
    <s v="Tiktok"/>
    <s v="tiktok"/>
    <s v=""/>
    <s v="767194187233"/>
    <s v="29/11/2025 15:27"/>
  </r>
  <r>
    <x v="7"/>
    <x v="7"/>
    <n v="66.666666666666671"/>
    <n v="3"/>
    <s v="GCW27"/>
    <n v="100"/>
    <n v="0"/>
    <s v="ร้านที่2"/>
    <s v="แ***รม"/>
    <s v="มหาสารคาม"/>
    <s v="-"/>
    <s v=""/>
    <s v="29/11/2025 15:22"/>
    <s v="-"/>
    <s v="J&amp;T Express"/>
    <s v="Tiktok"/>
    <s v="tiktok"/>
    <s v=""/>
    <s v="767140319352"/>
    <s v="29/11/2025 15:21"/>
  </r>
  <r>
    <x v="9"/>
    <x v="9"/>
    <n v="65"/>
    <n v="18"/>
    <s v="GCW26"/>
    <n v="526.24"/>
    <n v="0"/>
    <s v="ร้านที่2"/>
    <s v="ด***วรรณ ป***งิน"/>
    <s v="ขอนแก่น"/>
    <s v="-"/>
    <s v=""/>
    <s v="29/11/2025 15:18"/>
    <s v="-"/>
    <s v="J&amp;T Express"/>
    <s v="Tiktok"/>
    <s v="tiktok"/>
    <s v=""/>
    <s v="767116971235"/>
    <s v="29/11/2025 15:18"/>
  </r>
  <r>
    <x v="6"/>
    <x v="6"/>
    <n v="76"/>
    <n v="1"/>
    <s v="GCW24"/>
    <n v="208"/>
    <n v="0"/>
    <s v="ร้านที่1"/>
    <s v="ป******ศ"/>
    <s v="******นองใหญ่  (บ้านสีส้มเหลือง) แขวงบางแค เขตบางแค จังหวัดกรุงเทพมหานคร 10160"/>
    <s v="10160"/>
    <s v="66"/>
    <s v="29/11/2025 15:10"/>
    <s v="-"/>
    <s v="SPX Express"/>
    <s v="Shopee"/>
    <s v="shopee"/>
    <s v=""/>
    <s v="TH2579860891305"/>
    <s v="29/11/2025 14:56"/>
  </r>
  <r>
    <x v="0"/>
    <x v="0"/>
    <n v="76"/>
    <n v="2"/>
    <s v="GCW24"/>
    <n v="208"/>
    <n v="0"/>
    <s v="ร้านที่1"/>
    <s v="ป******ศ"/>
    <s v="******นองใหญ่  (บ้านสีส้มเหลือง) แขวงบางแค เขตบางแค จังหวัดกรุงเทพมหานคร 10160"/>
    <s v="10160"/>
    <s v="66"/>
    <s v="29/11/2025 15:10"/>
    <s v="-"/>
    <s v="SPX Express"/>
    <s v="Shopee"/>
    <s v="shopee"/>
    <s v=""/>
    <s v="TH2579860891305"/>
    <s v="29/11/2025 14:56"/>
  </r>
  <r>
    <x v="9"/>
    <x v="9"/>
    <n v="65"/>
    <n v="18"/>
    <s v="GCW23"/>
    <n v="598"/>
    <n v="0"/>
    <s v="ร้านที่2"/>
    <s v="ธ***ย"/>
    <s v="สระบุรี"/>
    <s v="-"/>
    <s v=""/>
    <s v="29/11/2025 14:56"/>
    <s v="-"/>
    <s v="J&amp;T COD"/>
    <s v="Tiktok"/>
    <s v="จ่ายทีหลัง / COD"/>
    <s v=""/>
    <s v="767125071230"/>
    <s v="29/11/2025 14:56"/>
  </r>
  <r>
    <x v="9"/>
    <x v="9"/>
    <n v="65"/>
    <n v="9"/>
    <s v="GCW22"/>
    <n v="299"/>
    <n v="0"/>
    <s v="ร้านที่2"/>
    <s v="ร***น้องเปิ้ล"/>
    <s v="นครสวรรค์"/>
    <s v="-"/>
    <s v=""/>
    <s v="29/11/2025 14:53"/>
    <s v="-"/>
    <s v="J&amp;T COD"/>
    <s v="Tiktok"/>
    <s v="จ่ายทีหลัง / COD"/>
    <s v=""/>
    <s v="767135267264"/>
    <s v="29/11/2025 14:53"/>
  </r>
  <r>
    <x v="9"/>
    <x v="9"/>
    <n v="33.333333333333336"/>
    <n v="3"/>
    <s v="GCW21"/>
    <n v="100"/>
    <n v="0"/>
    <s v="ร้านที่2"/>
    <s v="น** เ***อวัลย์ ก***์แก้ว"/>
    <s v="ขอนแก่น"/>
    <s v="-"/>
    <s v=""/>
    <s v="29/11/2025 14:42"/>
    <s v="-"/>
    <s v="J&amp;T COD"/>
    <s v="Tiktok"/>
    <s v="จ่ายทีหลัง / COD"/>
    <s v=""/>
    <s v="767181074306"/>
    <s v="29/11/2025 14:42"/>
  </r>
  <r>
    <x v="1"/>
    <x v="1"/>
    <n v="66.666666666666671"/>
    <n v="3"/>
    <s v="GCW20"/>
    <n v="100"/>
    <n v="0"/>
    <s v="ร้านที่2"/>
    <s v="ส***น ส***างค์อินทร์"/>
    <s v="นครราชสีมา"/>
    <s v="-"/>
    <s v=""/>
    <s v="29/11/2025 14:30"/>
    <s v="-"/>
    <s v="J&amp;T COD"/>
    <s v="Tiktok"/>
    <s v="จ่ายทีหลัง / COD"/>
    <s v=""/>
    <s v="767137283275"/>
    <s v="29/11/2025 14:31"/>
  </r>
  <r>
    <x v="7"/>
    <x v="7"/>
    <n v="66.666666666666671"/>
    <n v="3"/>
    <s v="GCW19"/>
    <n v="100"/>
    <n v="0"/>
    <s v="ร้านที่2"/>
    <s v="น***านต์​ บ***าที"/>
    <s v="กรุงเทพฯ"/>
    <s v="-"/>
    <s v=""/>
    <s v="29/11/2025 14:30"/>
    <s v="-"/>
    <s v="J&amp;T COD"/>
    <s v="Tiktok"/>
    <s v="จ่ายทีหลัง / COD"/>
    <s v=""/>
    <s v="767177112343"/>
    <s v="29/11/2025 14:30"/>
  </r>
  <r>
    <x v="9"/>
    <x v="9"/>
    <n v="33.333333333333336"/>
    <n v="3"/>
    <s v="GCW18"/>
    <n v="100"/>
    <n v="0"/>
    <s v="ร้านที่2"/>
    <s v="ไ** ล***วงศ์"/>
    <s v="อุดรธานี"/>
    <s v="-"/>
    <s v=""/>
    <s v="29/11/2025 14:18"/>
    <s v="-"/>
    <s v="J&amp;T COD"/>
    <s v="Tiktok"/>
    <s v="จ่ายทีหลัง / COD"/>
    <s v=""/>
    <s v="767136882223"/>
    <s v="29/11/2025 14:18"/>
  </r>
  <r>
    <x v="1"/>
    <x v="1"/>
    <n v="66.666666666666671"/>
    <n v="3"/>
    <s v="GCW17"/>
    <n v="100"/>
    <n v="0"/>
    <s v="ร้านที่2"/>
    <s v="ธ***ท์ ธ***าพิสิษฐ์"/>
    <s v="กรุงเทพมหานคร"/>
    <s v="-"/>
    <s v=""/>
    <s v="29/11/2025 14:17"/>
    <s v="-"/>
    <s v="J&amp;T Express"/>
    <s v="Tiktok"/>
    <s v="tiktok"/>
    <s v=""/>
    <s v="767160748266"/>
    <s v="29/11/2025 14:18"/>
  </r>
  <r>
    <x v="1"/>
    <x v="1"/>
    <n v="66.666666666666671"/>
    <n v="3"/>
    <s v="GCW16"/>
    <n v="100"/>
    <n v="0"/>
    <s v="ร้านที่2"/>
    <s v="น***มจิตร ป***ทอง"/>
    <s v="จันทบุรี"/>
    <s v="-"/>
    <s v=""/>
    <s v="29/11/2025 14:16"/>
    <s v="-"/>
    <s v="J&amp;T COD"/>
    <s v="Tiktok"/>
    <s v="จ่ายทีหลัง / COD"/>
    <s v=""/>
    <s v="767127741251"/>
    <s v="29/11/2025 14:17"/>
  </r>
  <r>
    <x v="1"/>
    <x v="1"/>
    <n v="33"/>
    <n v="10"/>
    <s v="GCW15"/>
    <n v="330"/>
    <n v="0"/>
    <s v="ร้านที่2"/>
    <s v="โ***มา  แ***ว่าง"/>
    <s v="ลำปาง"/>
    <s v="-"/>
    <s v=""/>
    <s v="29/11/2025 14:13"/>
    <s v="-"/>
    <s v="J&amp;T COD"/>
    <s v="Tiktok"/>
    <s v="จ่ายทีหลัง / COD"/>
    <s v=""/>
    <s v="767171621230"/>
    <s v="29/11/2025 14:15"/>
  </r>
  <r>
    <x v="9"/>
    <x v="9"/>
    <n v="40"/>
    <n v="10"/>
    <s v="GCW14"/>
    <n v="330"/>
    <n v="0"/>
    <s v="ร้านที่2"/>
    <s v="ต**"/>
    <s v="ปทุมธานี"/>
    <s v="-"/>
    <s v=""/>
    <s v="29/11/2025 14:11"/>
    <s v="-"/>
    <s v="Flash Express Thailand"/>
    <s v="Tiktok"/>
    <s v="tiktok"/>
    <s v=""/>
    <s v="THT04012AG30M8Z"/>
    <s v="29/11/2025 14:14"/>
  </r>
  <r>
    <x v="5"/>
    <x v="5"/>
    <n v="139"/>
    <n v="1"/>
    <s v="GCW13"/>
    <n v="109"/>
    <n v="0"/>
    <s v="ร้านที่2"/>
    <s v="ป***า แ***ผล"/>
    <s v="ประจวบคีรีขันธ์"/>
    <s v="-"/>
    <s v=""/>
    <s v="29/11/2025 14:05"/>
    <s v="-"/>
    <s v="J&amp;T COD"/>
    <s v="Tiktok"/>
    <s v="จ่ายทีหลัง / COD"/>
    <s v=""/>
    <s v="767169803385"/>
    <s v="29/11/2025 14:09"/>
  </r>
  <r>
    <x v="12"/>
    <x v="13"/>
    <n v="33.333333333333336"/>
    <n v="6"/>
    <s v="GCW12"/>
    <n v="300"/>
    <n v="0"/>
    <s v="ร้านที่2"/>
    <s v="ว***ศิริ ว***กำเนิด"/>
    <s v="ประจวบคีรีขันธ์"/>
    <s v="-"/>
    <s v=""/>
    <s v="29/11/2025 14:05"/>
    <s v="-"/>
    <s v="J&amp;T COD"/>
    <s v="Tiktok"/>
    <s v="จ่ายทีหลัง / COD"/>
    <s v=""/>
    <s v="767119411310"/>
    <s v="29/11/2025 14:09"/>
  </r>
  <r>
    <x v="1"/>
    <x v="1"/>
    <n v="66.666666666666671"/>
    <n v="3"/>
    <s v="GCW11"/>
    <n v="100"/>
    <n v="0"/>
    <s v="ร้านที่2"/>
    <s v="บ***รือน ล***่า"/>
    <s v="สุราษฎร์ธานี"/>
    <s v="-"/>
    <s v=""/>
    <s v="29/11/2025 14:04"/>
    <s v="-"/>
    <s v="J&amp;T COD"/>
    <s v="Tiktok"/>
    <s v="จ่ายทีหลัง / COD"/>
    <s v=""/>
    <s v="767151088281"/>
    <s v="29/11/2025 14:06"/>
  </r>
  <r>
    <x v="9"/>
    <x v="9"/>
    <n v="33.333333333333336"/>
    <n v="3"/>
    <s v="GCW10"/>
    <n v="100"/>
    <n v="0"/>
    <s v="ร้านที่2"/>
    <s v="อ***ัตน์ ส***"/>
    <s v="ชลบุรี"/>
    <s v="-"/>
    <s v=""/>
    <s v="29/11/2025 13:56"/>
    <s v="-"/>
    <s v="J&amp;T COD"/>
    <s v="Tiktok"/>
    <s v="จ่ายทีหลัง / COD"/>
    <s v=""/>
    <s v="767101084212"/>
    <s v="29/11/2025 13:56"/>
  </r>
  <r>
    <x v="1"/>
    <x v="1"/>
    <n v="66.666666666666671"/>
    <n v="6"/>
    <s v="GCW9"/>
    <n v="264"/>
    <n v="0"/>
    <s v="ร้านที่2"/>
    <s v="ส***กษณ์ ค***ี"/>
    <s v="จันทบุรี"/>
    <s v="-"/>
    <s v=""/>
    <s v="29/11/2025 13:55"/>
    <s v="-"/>
    <s v="J&amp;T COD"/>
    <s v="Tiktok"/>
    <s v="จ่ายทีหลัง / COD"/>
    <s v=""/>
    <s v="767173918394"/>
    <s v="29/11/2025 13:55"/>
  </r>
  <r>
    <x v="9"/>
    <x v="9"/>
    <n v="33.333333333333336"/>
    <n v="3"/>
    <s v="GCW9"/>
    <n v="264"/>
    <n v="0"/>
    <s v="ร้านที่2"/>
    <s v="ส***กษณ์ ค***ี"/>
    <s v="จันทบุรี"/>
    <s v="-"/>
    <s v=""/>
    <s v="29/11/2025 13:55"/>
    <s v="-"/>
    <s v="J&amp;T COD"/>
    <s v="Tiktok"/>
    <s v="จ่ายทีหลัง / COD"/>
    <s v=""/>
    <s v="767173918394"/>
    <s v="29/11/2025 13:55"/>
  </r>
  <r>
    <x v="1"/>
    <x v="1"/>
    <n v="66.666666666666671"/>
    <n v="3"/>
    <s v="GCW8"/>
    <n v="100"/>
    <n v="0"/>
    <s v="ร้านที่2"/>
    <s v="ห***ย  ช***ญ"/>
    <s v="นครศรีธรรมราช"/>
    <s v="-"/>
    <s v=""/>
    <s v="29/11/2025 13:52"/>
    <s v="-"/>
    <s v="J&amp;T COD"/>
    <s v="Tiktok"/>
    <s v="จ่ายทีหลัง / COD"/>
    <s v=""/>
    <s v="767153784272"/>
    <s v="29/11/2025 13:52"/>
  </r>
  <r>
    <x v="9"/>
    <x v="9"/>
    <n v="33.333333333333336"/>
    <n v="3"/>
    <s v="GCW7"/>
    <n v="100"/>
    <n v="0"/>
    <s v="ร้านที่2"/>
    <s v="น***ณิชกานต์ เ***พงษ์"/>
    <s v="กรุงเทพมหานคร"/>
    <s v="-"/>
    <s v=""/>
    <s v="29/11/2025 13:46"/>
    <s v="-"/>
    <s v="J&amp;T COD"/>
    <s v="Tiktok"/>
    <s v="จ่ายทีหลัง / COD"/>
    <s v=""/>
    <s v="767125883215"/>
    <s v="29/11/2025 13:46"/>
  </r>
  <r>
    <x v="1"/>
    <x v="1"/>
    <n v="66.666666666666671"/>
    <n v="3"/>
    <s v="GCW6"/>
    <n v="100"/>
    <n v="0"/>
    <s v="ร้านที่2"/>
    <s v="จ***า  ป***ามี"/>
    <s v="พระนครศรีอยุธยา"/>
    <s v="-"/>
    <s v=""/>
    <s v="29/11/2025 13:34"/>
    <s v="-"/>
    <s v="J&amp;T COD"/>
    <s v="Tiktok"/>
    <s v="จ่ายทีหลัง / COD"/>
    <s v=""/>
    <s v="767197445254"/>
    <s v="29/11/2025 13:34"/>
  </r>
  <r>
    <x v="1"/>
    <x v="1"/>
    <n v="66.666666666666671"/>
    <n v="3"/>
    <s v="GCW4"/>
    <n v="100"/>
    <n v="0"/>
    <s v="ร้านที่2"/>
    <s v="ส***ียรติ ม***กุล"/>
    <s v="บุรีรัมย์"/>
    <s v="-"/>
    <s v=""/>
    <s v="29/11/2025 13:31"/>
    <s v="-"/>
    <s v="Flash Express Thailand COD"/>
    <s v="Tiktok"/>
    <s v="จ่ายทีหลัง / COD"/>
    <s v=""/>
    <s v="THT28042AG30F6Z"/>
    <s v="29/11/2025 13:31"/>
  </r>
  <r>
    <x v="1"/>
    <x v="1"/>
    <n v="66.666666666666671"/>
    <n v="3"/>
    <s v="GCW3"/>
    <n v="100"/>
    <n v="0"/>
    <s v="ร้านที่2"/>
    <s v="ร***ี ต***จริญ"/>
    <s v="นครปฐม"/>
    <s v="-"/>
    <s v=""/>
    <s v="29/11/2025 13:31"/>
    <s v="-"/>
    <s v="J&amp;T COD"/>
    <s v="Tiktok"/>
    <s v="จ่ายทีหลัง / COD"/>
    <s v=""/>
    <s v="767141246266"/>
    <s v="29/11/2025 13:31"/>
  </r>
  <r>
    <x v="1"/>
    <x v="1"/>
    <n v="66.666666666666671"/>
    <n v="15"/>
    <s v="GCW2"/>
    <n v="425"/>
    <n v="0"/>
    <s v="ร้านที่2"/>
    <s v="น***าวอชิดา ห***น้อย"/>
    <s v="เทศบาลนครนครสวรรค์"/>
    <s v="-"/>
    <s v=""/>
    <s v="29/11/2025 13:29"/>
    <s v="-"/>
    <s v="J&amp;T COD"/>
    <s v="Tiktok"/>
    <s v="จ่ายทีหลัง / COD"/>
    <s v=""/>
    <s v="767101732283"/>
    <s v="29/11/2025 13:29"/>
  </r>
  <r>
    <x v="1"/>
    <x v="1"/>
    <n v="33"/>
    <n v="10"/>
    <s v="GCW0"/>
    <n v="330"/>
    <n v="0"/>
    <s v="ร้านที่2"/>
    <s v="ส***านาน ซ***มซา"/>
    <s v="สตูล"/>
    <s v="-"/>
    <s v=""/>
    <s v="29/11/2025 13:18"/>
    <s v="-"/>
    <s v="J&amp;T COD"/>
    <s v="Tiktok"/>
    <s v="จ่ายทีหลัง / COD"/>
    <s v=""/>
    <s v="767116412300"/>
    <s v="29/11/2025 13:18"/>
  </r>
  <r>
    <x v="9"/>
    <x v="9"/>
    <n v="33.333333333333336"/>
    <n v="3"/>
    <s v="GCV99"/>
    <n v="100"/>
    <n v="0"/>
    <s v="ร้านที่2"/>
    <s v="ล** ม***"/>
    <s v="นครปฐม"/>
    <s v="-"/>
    <s v=""/>
    <s v="29/11/2025 13:14"/>
    <s v="-"/>
    <s v="J&amp;T COD"/>
    <s v="Tiktok"/>
    <s v="จ่ายทีหลัง / COD"/>
    <s v=""/>
    <s v="767107085220"/>
    <s v="29/11/2025 13:14"/>
  </r>
  <r>
    <x v="1"/>
    <x v="1"/>
    <n v="66.666666666666671"/>
    <n v="3"/>
    <s v="GCV98"/>
    <n v="100"/>
    <n v="0"/>
    <s v="ร้านที่2"/>
    <s v="ส*** ♡* .*"/>
    <s v="สุรินทร์"/>
    <s v="-"/>
    <s v=""/>
    <s v="29/11/2025 13:11"/>
    <s v="-"/>
    <s v="J&amp;T COD"/>
    <s v="Tiktok"/>
    <s v="จ่ายทีหลัง / COD"/>
    <s v=""/>
    <s v="767184341276"/>
    <s v="29/11/2025 13:11"/>
  </r>
  <r>
    <x v="9"/>
    <x v="9"/>
    <n v="33.333333333333336"/>
    <n v="3"/>
    <s v="GCV96"/>
    <n v="100"/>
    <n v="0"/>
    <s v="ร้านที่2"/>
    <s v="ม***ย   ช***ไทย"/>
    <s v="ราชบุรี"/>
    <s v="-"/>
    <s v=""/>
    <s v="29/11/2025 13:09"/>
    <s v="-"/>
    <s v="J&amp;T COD"/>
    <s v="Tiktok"/>
    <s v="จ่ายทีหลัง / COD"/>
    <s v=""/>
    <s v="767100380222"/>
    <s v="29/11/2025 13:09"/>
  </r>
  <r>
    <x v="10"/>
    <x v="11"/>
    <n v="39"/>
    <n v="2"/>
    <s v="GCV95"/>
    <n v="68"/>
    <n v="0"/>
    <s v="ร้านที่1"/>
    <s v="เ******ว"/>
    <s v="******ุพรรณ, อำเภอสองพี่น้อง ตำบลบ่อสุพรรณ อำเภอสองพี่น้อง จังหวัดสุพรรณบุรี 72190"/>
    <s v="72190"/>
    <s v="24"/>
    <s v="29/11/2025 13:38"/>
    <s v="-"/>
    <s v="SPX Express"/>
    <s v="Shopee"/>
    <s v="shopee"/>
    <s v=""/>
    <s v="TH256942372530L"/>
    <s v="29/11/2025 13:08"/>
  </r>
  <r>
    <x v="1"/>
    <x v="1"/>
    <n v="66.666666666666671"/>
    <n v="3"/>
    <s v="GCV94"/>
    <n v="100"/>
    <n v="0"/>
    <s v="ร้านที่2"/>
    <s v="จ**  ศ***ราช"/>
    <s v="กรุงเทพฯ"/>
    <s v="-"/>
    <s v=""/>
    <s v="29/11/2025 13:07"/>
    <s v="-"/>
    <s v="J&amp;T COD"/>
    <s v="Tiktok"/>
    <s v="จ่ายทีหลัง / COD"/>
    <s v=""/>
    <s v="767130787290"/>
    <s v="29/11/2025 13:07"/>
  </r>
  <r>
    <x v="0"/>
    <x v="0"/>
    <n v="120"/>
    <n v="1"/>
    <s v="GCV93"/>
    <n v="99"/>
    <n v="0"/>
    <s v="ร้านที่2"/>
    <s v="ป***า  ร***ระดิษฐ์"/>
    <s v="กรุงเทพฯ"/>
    <s v="-"/>
    <s v=""/>
    <s v="29/11/2025 12:56"/>
    <s v="-"/>
    <s v="J&amp;T COD"/>
    <s v="Tiktok"/>
    <s v="จ่ายทีหลัง / COD"/>
    <s v=""/>
    <s v="767144503344"/>
    <s v="29/11/2025 12:56"/>
  </r>
  <r>
    <x v="11"/>
    <x v="12"/>
    <n v="66.333333333333329"/>
    <n v="3"/>
    <s v="GCV90"/>
    <n v="220"/>
    <n v="0"/>
    <s v="ร้านที่1"/>
    <s v="ส******์"/>
    <s v="******านโพธิ์, อำเภอบ้านโพธิ์ ตำบลบ้านโพธิ์ อำเภอบ้านโพธิ์ จังหวัดฉะเชิงเทรา 24140"/>
    <s v="24140"/>
    <s v="38"/>
    <s v="29/11/2025 13:11"/>
    <s v="-"/>
    <s v="SPX Express"/>
    <s v="Shopee"/>
    <s v="shopee"/>
    <s v=""/>
    <s v="TH253390724926J"/>
    <s v="29/11/2025 12:40"/>
  </r>
  <r>
    <x v="1"/>
    <x v="1"/>
    <n v="66.666666666666671"/>
    <n v="3"/>
    <s v="GCV89"/>
    <n v="100"/>
    <n v="0"/>
    <s v="ร้านที่2"/>
    <s v="ณ***์ ส***"/>
    <s v="ลำปาง"/>
    <s v="-"/>
    <s v=""/>
    <s v="29/11/2025 12:36"/>
    <s v="-"/>
    <s v="J&amp;T COD"/>
    <s v="Tiktok"/>
    <s v="จ่ายทีหลัง / COD"/>
    <s v=""/>
    <s v="767116789283"/>
    <s v="29/11/2025 12:36"/>
  </r>
  <r>
    <x v="1"/>
    <x v="1"/>
    <n v="66.666666666666671"/>
    <n v="3"/>
    <s v="GCV88"/>
    <n v="100"/>
    <n v="0"/>
    <s v="ร้านที่2"/>
    <s v="ว***า จ***ดิสัย"/>
    <s v="สุราษฎร์ธานี"/>
    <s v="-"/>
    <s v=""/>
    <s v="29/11/2025 12:36"/>
    <s v="-"/>
    <s v="J&amp;T Express"/>
    <s v="Tiktok"/>
    <s v="tiktok"/>
    <s v=""/>
    <s v="767150980271"/>
    <s v="29/11/2025 12:36"/>
  </r>
  <r>
    <x v="5"/>
    <x v="5"/>
    <n v="139"/>
    <n v="6"/>
    <s v="GCV87"/>
    <n v="555.9"/>
    <n v="0"/>
    <s v="ร้านที่2"/>
    <s v="ส***ย ส***ภิรมณ์"/>
    <s v="ฉะเชิงเทรา"/>
    <s v="-"/>
    <s v=""/>
    <s v="29/11/2025 12:34"/>
    <s v="-"/>
    <s v="J&amp;T COD"/>
    <s v="Tiktok"/>
    <s v="จ่ายทีหลัง / COD"/>
    <s v=""/>
    <s v="767105901376"/>
    <s v="29/11/2025 12:34"/>
  </r>
  <r>
    <x v="1"/>
    <x v="1"/>
    <n v="66.666666666666671"/>
    <n v="3"/>
    <s v="GCV86"/>
    <n v="100"/>
    <n v="0"/>
    <s v="ร้านที่2"/>
    <s v="ม***นา บ***่อน"/>
    <s v="นครราชสีมา"/>
    <s v="-"/>
    <s v=""/>
    <s v="29/11/2025 12:17"/>
    <s v="-"/>
    <s v="J&amp;T COD"/>
    <s v="Tiktok"/>
    <s v="จ่ายทีหลัง / COD"/>
    <s v=""/>
    <s v="767115003336"/>
    <s v="29/11/2025 12:17"/>
  </r>
  <r>
    <x v="9"/>
    <x v="9"/>
    <n v="33.333333333333336"/>
    <n v="3"/>
    <s v="GCV85"/>
    <n v="100"/>
    <n v="0"/>
    <s v="ร้านที่2"/>
    <s v="ก***า เ***ยมสมบูรณ์"/>
    <s v="พระนครศรีอยุธยา"/>
    <s v="-"/>
    <s v=""/>
    <s v="29/11/2025 12:07"/>
    <s v="-"/>
    <s v="J&amp;T COD"/>
    <s v="Tiktok"/>
    <s v="จ่ายทีหลัง / COD"/>
    <s v=""/>
    <s v="767142280225"/>
    <s v="29/11/2025 12:07"/>
  </r>
  <r>
    <x v="0"/>
    <x v="0"/>
    <n v="66.333333333333329"/>
    <n v="3"/>
    <s v="GCV84"/>
    <n v="222.5"/>
    <n v="0"/>
    <s v="ร้านที่2"/>
    <s v="น***สิรินทร์ยา แ***ิมาย"/>
    <s v="เทศบาลนครนครราชสีมา"/>
    <s v="-"/>
    <s v=""/>
    <s v="29/11/2025 12:06"/>
    <s v="-"/>
    <s v="J&amp;T COD"/>
    <s v="Tiktok"/>
    <s v="จ่ายทีหลัง / COD"/>
    <s v=""/>
    <s v="767138204324"/>
    <s v="29/11/2025 12:06"/>
  </r>
  <r>
    <x v="1"/>
    <x v="1"/>
    <n v="66.666666666666671"/>
    <n v="3"/>
    <s v="GCV83"/>
    <n v="100"/>
    <n v="0"/>
    <s v="ร้านที่2"/>
    <s v="ศ***กาญจน์ ก***นวิเศษชาญ"/>
    <s v="กาญจนบุรี"/>
    <s v="-"/>
    <s v=""/>
    <s v="29/11/2025 11:58"/>
    <s v="-"/>
    <s v="J&amp;T COD"/>
    <s v="Tiktok"/>
    <s v="จ่ายทีหลัง / COD"/>
    <s v=""/>
    <s v="767112483270"/>
    <s v="29/11/2025 11:58"/>
  </r>
  <r>
    <x v="2"/>
    <x v="2"/>
    <n v="139"/>
    <n v="1"/>
    <s v="GCV82"/>
    <n v="212.08"/>
    <n v="26"/>
    <s v="ร้านที่1"/>
    <s v="น.ส.สุพัตรา ปานลักษณ์"/>
    <s v="10 ม.6 ถ.ปู่เจ้าสมิงพราย ต.สำโรงใต้ 10 ม.6 ถ.ปู่เจ้าสมิงพราย, ต.สำโรงใต้· สำโรงเหนือ_x000a__x000a_เมืองสมุทรปราการ/ Mueang Samut Prakanสมุทรปราการ/ Samut Prakan_x000a_10270"/>
    <s v="10270"/>
    <s v="660933595818"/>
    <s v="29/11/2025 11:48"/>
    <s v="-"/>
    <s v="Kerry_dropoff"/>
    <s v="Lazada"/>
    <s v="lazada"/>
    <s v=""/>
    <s v="LEXPU0633108971"/>
    <s v="29/11/2025 11:48"/>
  </r>
  <r>
    <x v="3"/>
    <x v="3"/>
    <n v="139"/>
    <n v="1"/>
    <s v="GCV82"/>
    <n v="212.08"/>
    <n v="26"/>
    <s v="ร้านที่1"/>
    <s v="น.ส.สุพัตรา ปานลักษณ์"/>
    <s v="10 ม.6 ถ.ปู่เจ้าสมิงพราย ต.สำโรงใต้ 10 ม.6 ถ.ปู่เจ้าสมิงพราย, ต.สำโรงใต้· สำโรงเหนือ_x000a__x000a_เมืองสมุทรปราการ/ Mueang Samut Prakanสมุทรปราการ/ Samut Prakan_x000a_10270"/>
    <s v="10270"/>
    <s v="660933595818"/>
    <s v="29/11/2025 11:48"/>
    <s v="-"/>
    <s v="Kerry_dropoff"/>
    <s v="Lazada"/>
    <s v="lazada"/>
    <s v=""/>
    <s v="LEXPU0633108971"/>
    <s v="29/11/2025 11:48"/>
  </r>
  <r>
    <x v="4"/>
    <x v="4"/>
    <n v="139"/>
    <n v="1"/>
    <s v="GCV82"/>
    <n v="212.08"/>
    <n v="26"/>
    <s v="ร้านที่1"/>
    <s v="น.ส.สุพัตรา ปานลักษณ์"/>
    <s v="10 ม.6 ถ.ปู่เจ้าสมิงพราย ต.สำโรงใต้ 10 ม.6 ถ.ปู่เจ้าสมิงพราย, ต.สำโรงใต้· สำโรงเหนือ_x000a__x000a_เมืองสมุทรปราการ/ Mueang Samut Prakanสมุทรปราการ/ Samut Prakan_x000a_10270"/>
    <s v="10270"/>
    <s v="660933595818"/>
    <s v="29/11/2025 11:48"/>
    <s v="-"/>
    <s v="Kerry_dropoff"/>
    <s v="Lazada"/>
    <s v="lazada"/>
    <s v=""/>
    <s v="LEXPU0633108971"/>
    <s v="29/11/2025 11:48"/>
  </r>
  <r>
    <x v="5"/>
    <x v="5"/>
    <n v="139"/>
    <n v="1"/>
    <s v="GCV82"/>
    <n v="212.08"/>
    <n v="26"/>
    <s v="ร้านที่1"/>
    <s v="น.ส.สุพัตรา ปานลักษณ์"/>
    <s v="10 ม.6 ถ.ปู่เจ้าสมิงพราย ต.สำโรงใต้ 10 ม.6 ถ.ปู่เจ้าสมิงพราย, ต.สำโรงใต้· สำโรงเหนือ_x000a__x000a_เมืองสมุทรปราการ/ Mueang Samut Prakanสมุทรปราการ/ Samut Prakan_x000a_10270"/>
    <s v="10270"/>
    <s v="660933595818"/>
    <s v="29/11/2025 11:48"/>
    <s v="-"/>
    <s v="Kerry_dropoff"/>
    <s v="Lazada"/>
    <s v="lazada"/>
    <s v=""/>
    <s v="LEXPU0633108971"/>
    <s v="29/11/2025 11:48"/>
  </r>
  <r>
    <x v="9"/>
    <x v="9"/>
    <n v="33.333333333333336"/>
    <n v="3"/>
    <s v="GCV81"/>
    <n v="100"/>
    <n v="0"/>
    <s v="ร้านที่2"/>
    <s v="l***ip233"/>
    <s v="สุรินทร์"/>
    <s v="-"/>
    <s v=""/>
    <s v="29/11/2025 11:43"/>
    <s v="-"/>
    <s v="J&amp;T COD"/>
    <s v="Tiktok"/>
    <s v="จ่ายทีหลัง / COD"/>
    <s v=""/>
    <s v="767151383224"/>
    <s v="29/11/2025 11:43"/>
  </r>
  <r>
    <x v="1"/>
    <x v="1"/>
    <n v="66.666666666666671"/>
    <n v="6"/>
    <s v="GCV80"/>
    <n v="200"/>
    <n v="0"/>
    <s v="ร้านที่2"/>
    <s v="u***7655850610851วร"/>
    <s v="ภูเก็ต"/>
    <s v="-"/>
    <s v=""/>
    <s v="29/11/2025 11:38"/>
    <s v="-"/>
    <s v="J&amp;T COD"/>
    <s v="Tiktok"/>
    <s v="จ่ายทีหลัง / COD"/>
    <s v=""/>
    <s v="767193339220"/>
    <s v="29/11/2025 11:38"/>
  </r>
  <r>
    <x v="12"/>
    <x v="13"/>
    <n v="33.333333333333336"/>
    <n v="6"/>
    <s v="GCV79"/>
    <n v="354"/>
    <n v="54"/>
    <s v="ร้านที่2"/>
    <s v="ว***ี่ อ***ร์สม"/>
    <s v="สระแก้ว"/>
    <s v="-"/>
    <s v=""/>
    <s v="29/11/2025 11:18"/>
    <s v="-"/>
    <s v="J&amp;T Express"/>
    <s v="Tiktok"/>
    <s v="tiktok"/>
    <s v=""/>
    <s v="767147112325"/>
    <s v="29/11/2025 11:18"/>
  </r>
  <r>
    <x v="9"/>
    <x v="9"/>
    <n v="40"/>
    <n v="30"/>
    <s v="GCV78"/>
    <n v="990"/>
    <n v="0"/>
    <s v="ร้านที่2"/>
    <s v="ไ***นทร์  เ***ยญพานรอง"/>
    <s v="พระนครศรีอยุธยา"/>
    <s v="-"/>
    <s v=""/>
    <s v="29/11/2025 11:17"/>
    <s v="-"/>
    <s v="J&amp;T Express"/>
    <s v="Tiktok"/>
    <s v="tiktok"/>
    <s v=""/>
    <s v="767191644273"/>
    <s v="29/11/2025 11:17"/>
  </r>
  <r>
    <x v="9"/>
    <x v="9"/>
    <n v="40"/>
    <n v="10"/>
    <s v="GCV76"/>
    <n v="308"/>
    <n v="0"/>
    <s v="ร้านที่2"/>
    <s v="น***เบ็ญมาส  ร***บ"/>
    <s v="สิงห์บุรี"/>
    <s v="-"/>
    <s v=""/>
    <s v="29/11/2025 11:16"/>
    <s v="-"/>
    <s v="J&amp;T Express"/>
    <s v="Tiktok"/>
    <s v="tiktok"/>
    <s v=""/>
    <s v="767197369256"/>
    <s v="29/11/2025 11:15"/>
  </r>
  <r>
    <x v="9"/>
    <x v="9"/>
    <n v="65"/>
    <n v="9"/>
    <s v="GCV75"/>
    <n v="299"/>
    <n v="0"/>
    <s v="ร้านที่2"/>
    <s v="ห***"/>
    <s v="นครนายก"/>
    <s v="-"/>
    <s v=""/>
    <s v="29/11/2025 11:02"/>
    <s v="-"/>
    <s v="J&amp;T COD"/>
    <s v="Tiktok"/>
    <s v="จ่ายทีหลัง / COD"/>
    <s v=""/>
    <s v="767161665266"/>
    <s v="29/11/2025 11:02"/>
  </r>
  <r>
    <x v="9"/>
    <x v="9"/>
    <n v="33.333333333333336"/>
    <n v="3"/>
    <s v="GCV73"/>
    <n v="156"/>
    <n v="0"/>
    <s v="ร้านที่1"/>
    <s v="พ******ล"/>
    <s v="******ำบลขลุง อำเภอขลุง จังหวัดจันทบุรี 22110"/>
    <s v="22110"/>
    <s v="90"/>
    <s v="29/11/2025 10:54"/>
    <s v="-"/>
    <s v="SPX Express"/>
    <s v="Shopee"/>
    <s v="shopee"/>
    <s v=""/>
    <s v="TH259481869361Q"/>
    <s v="29/11/2025 10:54"/>
  </r>
  <r>
    <x v="15"/>
    <x v="18"/>
    <n v="14"/>
    <n v="2"/>
    <s v="GCV73"/>
    <n v="156"/>
    <n v="0"/>
    <s v="ร้านที่1"/>
    <s v="พ******ล"/>
    <s v="******ำบลขลุง อำเภอขลุง จังหวัดจันทบุรี 22110"/>
    <s v="22110"/>
    <s v="90"/>
    <s v="29/11/2025 10:54"/>
    <s v="-"/>
    <s v="SPX Express"/>
    <s v="Shopee"/>
    <s v="shopee"/>
    <s v=""/>
    <s v="TH259481869361Q"/>
    <s v="29/11/2025 10:54"/>
  </r>
  <r>
    <x v="9"/>
    <x v="9"/>
    <n v="65"/>
    <n v="18"/>
    <s v="GCV72"/>
    <n v="526.24"/>
    <n v="0"/>
    <s v="ร้านที่2"/>
    <s v="ส***ุนีย์"/>
    <s v="อุบลราชธานี"/>
    <s v="-"/>
    <s v=""/>
    <s v="29/11/2025 10:52"/>
    <s v="-"/>
    <s v="J&amp;T COD"/>
    <s v="Tiktok"/>
    <s v="จ่ายทีหลัง / COD"/>
    <s v=""/>
    <s v="767178876225"/>
    <s v="29/11/2025 10:52"/>
  </r>
  <r>
    <x v="9"/>
    <x v="9"/>
    <n v="33.333333333333336"/>
    <n v="3"/>
    <s v="GCV71"/>
    <n v="100"/>
    <n v="0"/>
    <s v="ร้านที่2"/>
    <s v="ข*** ม***อด"/>
    <s v="นนทบุรี"/>
    <s v="-"/>
    <s v=""/>
    <s v="29/11/2025 10:51"/>
    <s v="-"/>
    <s v="Flash Express Thailand COD"/>
    <s v="Tiktok"/>
    <s v="จ่ายทีหลัง / COD"/>
    <s v=""/>
    <s v="THT03062AG2TS0Z"/>
    <s v="29/11/2025 10:52"/>
  </r>
  <r>
    <x v="9"/>
    <x v="9"/>
    <n v="33.333333333333336"/>
    <n v="3"/>
    <s v="GCV70"/>
    <n v="100"/>
    <n v="0"/>
    <s v="ร้านที่2"/>
    <s v="ส***ง ร***บุญ"/>
    <s v="กรุงเทพฯ"/>
    <s v="-"/>
    <s v=""/>
    <s v="29/11/2025 10:51"/>
    <s v="-"/>
    <s v="J&amp;T COD"/>
    <s v="Tiktok"/>
    <s v="จ่ายทีหลัง / COD"/>
    <s v=""/>
    <s v="767117778265"/>
    <s v="29/11/2025 10:51"/>
  </r>
  <r>
    <x v="1"/>
    <x v="1"/>
    <n v="33"/>
    <n v="10"/>
    <s v="GCV68"/>
    <n v="330"/>
    <n v="0"/>
    <s v="ร้านที่2"/>
    <s v="ส***ญญา  เ***นิท"/>
    <s v="กรุงเทพฯ"/>
    <s v="-"/>
    <s v=""/>
    <s v="29/11/2025 10:33"/>
    <s v="-"/>
    <s v="J&amp;T COD"/>
    <s v="Tiktok"/>
    <s v="จ่ายทีหลัง / COD"/>
    <s v=""/>
    <s v="767134424221"/>
    <s v="29/11/2025 10:33"/>
  </r>
  <r>
    <x v="7"/>
    <x v="7"/>
    <n v="33"/>
    <n v="10"/>
    <s v="GCV67"/>
    <n v="330"/>
    <n v="0"/>
    <s v="ร้านที่2"/>
    <s v="ท***บ น***ครือ"/>
    <s v="ราชบุรี"/>
    <s v="-"/>
    <s v=""/>
    <s v="29/11/2025 10:32"/>
    <s v="-"/>
    <s v="J&amp;T COD"/>
    <s v="Tiktok"/>
    <s v="จ่ายทีหลัง / COD"/>
    <s v=""/>
    <s v="767163505393"/>
    <s v="29/11/2025 10:32"/>
  </r>
  <r>
    <x v="0"/>
    <x v="0"/>
    <n v="84"/>
    <n v="2"/>
    <s v="GCV66"/>
    <n v="206"/>
    <n v="38"/>
    <s v="ร้านที่2"/>
    <s v="h******w"/>
    <s v="****** หนองนาแซง    ประเทศไทย ตำบลหนองนาแซง อำเภอเมืองชัยภูมิ จังหวัดชัยภูมิ 36000"/>
    <s v="36000"/>
    <s v="03"/>
    <s v="29/11/2025 10:52"/>
    <s v="-"/>
    <s v="SPX Express"/>
    <s v="Shopee"/>
    <s v="shopee"/>
    <s v=""/>
    <s v="TH2549300710443"/>
    <s v="29/11/2025 10:22"/>
  </r>
  <r>
    <x v="1"/>
    <x v="1"/>
    <n v="66.666666666666671"/>
    <n v="3"/>
    <s v="GCV65"/>
    <n v="129"/>
    <n v="29"/>
    <s v="ร้านที่2"/>
    <s v="ว***พ็ญ ร***ัย F***"/>
    <s v="ลพบุรี"/>
    <s v="-"/>
    <s v=""/>
    <s v="29/11/2025 10:22"/>
    <s v="-"/>
    <s v="J&amp;T Express"/>
    <s v="Tiktok"/>
    <s v="tiktok"/>
    <s v=""/>
    <s v="767129407332"/>
    <s v="29/11/2025 10:22"/>
  </r>
  <r>
    <x v="2"/>
    <x v="2"/>
    <n v="139"/>
    <n v="1"/>
    <s v="GCV64"/>
    <n v="308.42"/>
    <n v="26"/>
    <s v="ร้านที่1"/>
    <s v="สุกัญญา​ บุญผาสุข"/>
    <s v="58 ม.9 ต.ศรีมงคล_x000a__x000a_บึงสามพัน/ Bueng Sam Phanเพชรบูรณ์/ Phetchabun_x000a_67160"/>
    <s v="67160"/>
    <s v="660862042758"/>
    <s v="29/11/2025 10:21"/>
    <s v="-"/>
    <s v="Kerry_dropoff"/>
    <s v="Lazada"/>
    <s v="lazada"/>
    <s v=""/>
    <s v="TH630881W7YE1G"/>
    <s v="29/11/2025 10:21"/>
  </r>
  <r>
    <x v="3"/>
    <x v="3"/>
    <n v="139"/>
    <n v="1"/>
    <s v="GCV64"/>
    <n v="308.42"/>
    <n v="26"/>
    <s v="ร้านที่1"/>
    <s v="สุกัญญา​ บุญผาสุข"/>
    <s v="58 ม.9 ต.ศรีมงคล_x000a__x000a_บึงสามพัน/ Bueng Sam Phanเพชรบูรณ์/ Phetchabun_x000a_67160"/>
    <s v="67160"/>
    <s v="660862042758"/>
    <s v="29/11/2025 10:21"/>
    <s v="-"/>
    <s v="Kerry_dropoff"/>
    <s v="Lazada"/>
    <s v="lazada"/>
    <s v=""/>
    <s v="TH630881W7YE1G"/>
    <s v="29/11/2025 10:21"/>
  </r>
  <r>
    <x v="4"/>
    <x v="4"/>
    <n v="139"/>
    <n v="1"/>
    <s v="GCV64"/>
    <n v="308.42"/>
    <n v="26"/>
    <s v="ร้านที่1"/>
    <s v="สุกัญญา​ บุญผาสุข"/>
    <s v="58 ม.9 ต.ศรีมงคล_x000a__x000a_บึงสามพัน/ Bueng Sam Phanเพชรบูรณ์/ Phetchabun_x000a_67160"/>
    <s v="67160"/>
    <s v="660862042758"/>
    <s v="29/11/2025 10:21"/>
    <s v="-"/>
    <s v="Kerry_dropoff"/>
    <s v="Lazada"/>
    <s v="lazada"/>
    <s v=""/>
    <s v="TH630881W7YE1G"/>
    <s v="29/11/2025 10:21"/>
  </r>
  <r>
    <x v="5"/>
    <x v="5"/>
    <n v="139"/>
    <n v="1"/>
    <s v="GCV64"/>
    <n v="308.42"/>
    <n v="26"/>
    <s v="ร้านที่1"/>
    <s v="สุกัญญา​ บุญผาสุข"/>
    <s v="58 ม.9 ต.ศรีมงคล_x000a__x000a_บึงสามพัน/ Bueng Sam Phanเพชรบูรณ์/ Phetchabun_x000a_67160"/>
    <s v="67160"/>
    <s v="660862042758"/>
    <s v="29/11/2025 10:21"/>
    <s v="-"/>
    <s v="Kerry_dropoff"/>
    <s v="Lazada"/>
    <s v="lazada"/>
    <s v=""/>
    <s v="TH630881W7YE1G"/>
    <s v="29/11/2025 10:21"/>
  </r>
  <r>
    <x v="5"/>
    <x v="14"/>
    <n v="93.04"/>
    <n v="1"/>
    <s v="GCV63"/>
    <n v="186.07"/>
    <n v="0"/>
    <s v="ร้านที่1"/>
    <s v="สุกัญญา​ บุญผาสุข"/>
    <s v="58 ม.9 ต.ศรีมงคล_x000a__x000a_บึงสามพัน/ Bueng Sam Phanเพชรบูรณ์/ Phetchabun_x000a_67160"/>
    <s v="67160"/>
    <s v="660862042758"/>
    <s v="29/11/2025 10:18"/>
    <s v="-"/>
    <s v="Kerry_dropoff"/>
    <s v="Lazada"/>
    <s v="lazada"/>
    <s v=""/>
    <s v="TH630881WAD66G"/>
    <s v="29/11/2025 10:18"/>
  </r>
  <r>
    <x v="5"/>
    <x v="14"/>
    <n v="93.03"/>
    <n v="1"/>
    <s v="GCV63"/>
    <n v="186.07"/>
    <n v="0"/>
    <s v="ร้านที่1"/>
    <s v="สุกัญญา​ บุญผาสุข"/>
    <s v="58 ม.9 ต.ศรีมงคล_x000a__x000a_บึงสามพัน/ Bueng Sam Phanเพชรบูรณ์/ Phetchabun_x000a_67160"/>
    <s v="67160"/>
    <s v="660862042758"/>
    <s v="29/11/2025 10:18"/>
    <s v="-"/>
    <s v="Kerry_dropoff"/>
    <s v="Lazada"/>
    <s v="lazada"/>
    <s v=""/>
    <s v="TH630881WAD66G"/>
    <s v="29/11/2025 10:18"/>
  </r>
  <r>
    <x v="1"/>
    <x v="1"/>
    <n v="66.666666666666671"/>
    <n v="3"/>
    <s v="GCV62"/>
    <n v="100"/>
    <n v="0"/>
    <s v="ร้านที่2"/>
    <s v="ก***ร พ***อง"/>
    <s v="สุโขทัย"/>
    <s v="-"/>
    <s v=""/>
    <s v="29/11/2025 10:18"/>
    <s v="-"/>
    <s v="J&amp;T Express"/>
    <s v="Tiktok"/>
    <s v="tiktok"/>
    <s v=""/>
    <s v="767103205341"/>
    <s v="29/11/2025 10:17"/>
  </r>
  <r>
    <x v="7"/>
    <x v="7"/>
    <n v="66.666666666666671"/>
    <n v="3"/>
    <s v="GCV58"/>
    <n v="110"/>
    <n v="0"/>
    <s v="ร้านที่1"/>
    <s v="น******ย"/>
    <s v="****** กิ่งแก้ว ตำบลราชาเทวะ ตำบลราชาเทวะ อำเภอบางพลี จังหวัดสมุทรปราการ 10540"/>
    <s v="10540"/>
    <s v="04"/>
    <s v="29/11/2025 10:30"/>
    <s v="-"/>
    <s v="SPX Express"/>
    <s v="Shopee"/>
    <s v="shopee"/>
    <s v=""/>
    <s v="TH2574160911663"/>
    <s v="29/11/2025 10:00"/>
  </r>
  <r>
    <x v="1"/>
    <x v="1"/>
    <n v="66.666666666666671"/>
    <n v="6"/>
    <s v="GCV57"/>
    <n v="200"/>
    <n v="0"/>
    <s v="ร้านที่2"/>
    <s v="ข***ศิริ ช***สิงห์"/>
    <s v="พิจิตร"/>
    <s v="-"/>
    <s v=""/>
    <s v="29/11/2025 14:00"/>
    <s v="-"/>
    <s v="J&amp;T Express"/>
    <s v="Tiktok"/>
    <s v="tiktok"/>
    <s v=""/>
    <s v="767137430220"/>
    <s v="29/11/2025 09:59"/>
  </r>
  <r>
    <x v="1"/>
    <x v="1"/>
    <n v="66.666666666666671"/>
    <n v="3"/>
    <s v="GCV56"/>
    <n v="100"/>
    <n v="0"/>
    <s v="ร้านที่2"/>
    <s v="ส***ย  ก***์บรรจบ"/>
    <s v="ชลบุรี"/>
    <s v="-"/>
    <s v=""/>
    <s v="29/11/2025 09:48"/>
    <s v="-"/>
    <s v="J&amp;T Express"/>
    <s v="Tiktok"/>
    <s v="tiktok"/>
    <s v=""/>
    <s v="767103703354"/>
    <s v="29/11/2025 09:48"/>
  </r>
  <r>
    <x v="1"/>
    <x v="1"/>
    <n v="66.666666666666671"/>
    <n v="3"/>
    <s v="GCV55"/>
    <n v="100"/>
    <n v="0"/>
    <s v="ร้านที่2"/>
    <s v="ป***อม ช***ชื่นจิตร"/>
    <s v="ชุมพร"/>
    <s v="-"/>
    <s v=""/>
    <s v="29/11/2025 09:47"/>
    <s v="-"/>
    <s v="J&amp;T COD"/>
    <s v="Tiktok"/>
    <s v="จ่ายทีหลัง / COD"/>
    <s v=""/>
    <s v="767193300366"/>
    <s v="29/11/2025 09:47"/>
  </r>
  <r>
    <x v="1"/>
    <x v="1"/>
    <n v="66.666666666666671"/>
    <n v="6"/>
    <s v="GCV54"/>
    <n v="200"/>
    <n v="0"/>
    <s v="ร้านที่2"/>
    <s v="ณ***ภา  ส***ิยากุล"/>
    <s v="สุรินทร์"/>
    <s v="-"/>
    <s v=""/>
    <s v="29/11/2025 09:45"/>
    <s v="-"/>
    <s v="J&amp;T COD"/>
    <s v="Tiktok"/>
    <s v="จ่ายทีหลัง / COD"/>
    <s v=""/>
    <s v="767180631232"/>
    <s v="29/11/2025 09:45"/>
  </r>
  <r>
    <x v="1"/>
    <x v="1"/>
    <n v="66.666666666666671"/>
    <n v="3"/>
    <s v="GCV53"/>
    <n v="100"/>
    <n v="0"/>
    <s v="ร้านที่2"/>
    <s v="ฉ***รรณ ศ***ุ้ม"/>
    <s v="กรุงเทพฯ"/>
    <s v="-"/>
    <s v=""/>
    <s v="29/11/2025 09:41"/>
    <s v="-"/>
    <s v="J&amp;T COD"/>
    <s v="Tiktok"/>
    <s v="จ่ายทีหลัง / COD"/>
    <s v=""/>
    <s v="767113700371"/>
    <s v="29/11/2025 09:41"/>
  </r>
  <r>
    <x v="9"/>
    <x v="9"/>
    <n v="65"/>
    <n v="18"/>
    <s v="GCV52"/>
    <n v="508.3"/>
    <n v="0"/>
    <s v="ร้านที่2"/>
    <s v="น***นุช จ***กื้อ"/>
    <s v="พัทลุง"/>
    <s v="-"/>
    <s v=""/>
    <s v="29/11/2025 09:30"/>
    <s v="-"/>
    <s v="J&amp;T Express"/>
    <s v="Tiktok"/>
    <s v="tiktok"/>
    <s v=""/>
    <s v="767111378246"/>
    <s v="29/11/2025 09:30"/>
  </r>
  <r>
    <x v="7"/>
    <x v="7"/>
    <n v="66.666666666666671"/>
    <n v="3"/>
    <s v="GCV51"/>
    <n v="100"/>
    <n v="0"/>
    <s v="ร้านที่2"/>
    <s v="ว***"/>
    <s v="กรุงเทพฯ"/>
    <s v="-"/>
    <s v=""/>
    <s v="29/11/2025 09:27"/>
    <s v="-"/>
    <s v="J&amp;T Express"/>
    <s v="Tiktok"/>
    <s v="tiktok"/>
    <s v=""/>
    <s v="767142618340"/>
    <s v="29/11/2025 09:27"/>
  </r>
  <r>
    <x v="1"/>
    <x v="1"/>
    <n v="66.666666666666671"/>
    <n v="6"/>
    <s v="GCV50"/>
    <n v="200"/>
    <n v="0"/>
    <s v="ร้านที่2"/>
    <s v="ช***าญ เ***น่วม"/>
    <s v="พระนครศรีอยุธยา"/>
    <s v="-"/>
    <s v=""/>
    <s v="29/11/2025 09:23"/>
    <s v="-"/>
    <s v="J&amp;T COD"/>
    <s v="Tiktok"/>
    <s v="จ่ายทีหลัง / COD"/>
    <s v=""/>
    <s v="767197737235"/>
    <s v="29/11/2025 09:23"/>
  </r>
  <r>
    <x v="1"/>
    <x v="1"/>
    <n v="66.666666666666671"/>
    <n v="3"/>
    <s v="GCV49"/>
    <n v="100"/>
    <n v="0"/>
    <s v="ร้านที่2"/>
    <s v="ค***ันทร์เพ็ญ ถ***ทวี"/>
    <s v="ชลบุรี"/>
    <s v="-"/>
    <s v=""/>
    <s v="29/11/2025 09:10"/>
    <s v="-"/>
    <s v="J&amp;T COD"/>
    <s v="Tiktok"/>
    <s v="จ่ายทีหลัง / COD"/>
    <s v=""/>
    <s v="767134798242"/>
    <s v="29/11/2025 09:11"/>
  </r>
  <r>
    <x v="1"/>
    <x v="1"/>
    <n v="66.666666666666671"/>
    <n v="3"/>
    <s v="GCV48"/>
    <n v="100"/>
    <n v="0"/>
    <s v="ร้านที่2"/>
    <s v="ศ***ขวัญ อ***๊ะวงศ์"/>
    <s v="เชียงราย"/>
    <s v="-"/>
    <s v=""/>
    <s v="29/11/2025 09:03"/>
    <s v="-"/>
    <s v="J&amp;T COD"/>
    <s v="Tiktok"/>
    <s v="จ่ายทีหลัง / COD"/>
    <s v=""/>
    <s v="767164867210"/>
    <s v="29/11/2025 09:03"/>
  </r>
  <r>
    <x v="1"/>
    <x v="1"/>
    <n v="66.666666666666671"/>
    <n v="3"/>
    <s v="GCV47"/>
    <n v="100"/>
    <n v="0"/>
    <s v="ร้านที่2"/>
    <s v="ต***"/>
    <s v="กรุงเทพฯ"/>
    <s v="-"/>
    <s v=""/>
    <s v="29/11/2025 08:27"/>
    <s v="-"/>
    <s v="J&amp;T COD"/>
    <s v="Tiktok"/>
    <s v="จ่ายทีหลัง / COD"/>
    <s v=""/>
    <s v="767181862215"/>
    <s v="29/11/2025 08:27"/>
  </r>
  <r>
    <x v="1"/>
    <x v="1"/>
    <n v="66.666666666666671"/>
    <n v="3"/>
    <s v="GCV46"/>
    <n v="100"/>
    <n v="0"/>
    <s v="ร้านที่2"/>
    <s v="ป** ณ น**"/>
    <s v="นครศรีธรรมราช"/>
    <s v="-"/>
    <s v=""/>
    <s v="29/11/2025 08:27"/>
    <s v="-"/>
    <s v="Flash Express Thailand COD"/>
    <s v="Tiktok"/>
    <s v="จ่ายทีหลัง / COD"/>
    <s v=""/>
    <s v="THT64012AG3954Z"/>
    <s v="29/11/2025 08:27"/>
  </r>
  <r>
    <x v="0"/>
    <x v="0"/>
    <n v="66.333333333333329"/>
    <n v="3"/>
    <s v="GCV44"/>
    <n v="222.5"/>
    <n v="0"/>
    <s v="ร้านที่2"/>
    <s v="ว***ภรณ์  ศ***วน"/>
    <s v="เพชรบุรี"/>
    <s v="-"/>
    <s v=""/>
    <s v="29/11/2025 08:12"/>
    <s v="-"/>
    <s v="J&amp;T COD"/>
    <s v="Tiktok"/>
    <s v="จ่ายทีหลัง / COD"/>
    <s v=""/>
    <s v="767182602325"/>
    <s v="29/11/2025 08:12"/>
  </r>
  <r>
    <x v="1"/>
    <x v="1"/>
    <n v="66.666666666666671"/>
    <n v="3"/>
    <s v="GCV42"/>
    <n v="100"/>
    <n v="0"/>
    <s v="ร้านที่2"/>
    <s v="น***รกฤต ว***คณานนท์"/>
    <s v="กรุงเทพฯ"/>
    <s v="-"/>
    <s v=""/>
    <s v="29/11/2025 08:05"/>
    <s v="-"/>
    <s v="J&amp;T Express"/>
    <s v="Tiktok"/>
    <s v="tiktok"/>
    <s v=""/>
    <s v="767187863212"/>
    <s v="29/11/2025 08:04"/>
  </r>
  <r>
    <x v="0"/>
    <x v="0"/>
    <n v="66.333333333333329"/>
    <n v="3"/>
    <s v="GCV41"/>
    <n v="1355.7"/>
    <n v="97"/>
    <s v="ร้านที่3"/>
    <s v="นิมิต นวนแตง"/>
    <s v="- 38/4 ม.6 ต.น้ำตาล_x000a__x000a_อินทร์บุรี/ In Buriสิงห์บุรี/ Sing Buri_x000a_16110"/>
    <s v="16110"/>
    <s v="660982784543"/>
    <s v="29/11/2025 07:41"/>
    <s v="-"/>
    <s v="Kerry_dropoff"/>
    <s v="Lazada"/>
    <s v="lazada"/>
    <s v=""/>
    <s v="TH080681W5BH6G"/>
    <s v="29/11/2025 07:41"/>
  </r>
  <r>
    <x v="0"/>
    <x v="0"/>
    <n v="66.333333333333329"/>
    <n v="3"/>
    <s v="GCV41"/>
    <n v="1355.7"/>
    <n v="97"/>
    <s v="ร้านที่3"/>
    <s v="นิมิต นวนแตง"/>
    <s v="- 38/4 ม.6 ต.น้ำตาล_x000a__x000a_อินทร์บุรี/ In Buriสิงห์บุรี/ Sing Buri_x000a_16110"/>
    <s v="16110"/>
    <s v="660982784543"/>
    <s v="29/11/2025 07:41"/>
    <s v="-"/>
    <s v="Kerry_dropoff"/>
    <s v="Lazada"/>
    <s v="lazada"/>
    <s v=""/>
    <s v="TH080681W5BH6G"/>
    <s v="29/11/2025 07:41"/>
  </r>
  <r>
    <x v="0"/>
    <x v="0"/>
    <n v="66.333333333333329"/>
    <n v="3"/>
    <s v="GCV41"/>
    <n v="1355.7"/>
    <n v="97"/>
    <s v="ร้านที่3"/>
    <s v="นิมิต นวนแตง"/>
    <s v="- 38/4 ม.6 ต.น้ำตาล_x000a__x000a_อินทร์บุรี/ In Buriสิงห์บุรี/ Sing Buri_x000a_16110"/>
    <s v="16110"/>
    <s v="660982784543"/>
    <s v="29/11/2025 07:41"/>
    <s v="-"/>
    <s v="Kerry_dropoff"/>
    <s v="Lazada"/>
    <s v="lazada"/>
    <s v=""/>
    <s v="TH080681W5BH6G"/>
    <s v="29/11/2025 07:41"/>
  </r>
  <r>
    <x v="0"/>
    <x v="0"/>
    <n v="66.333333333333329"/>
    <n v="3"/>
    <s v="GCV41"/>
    <n v="1355.7"/>
    <n v="97"/>
    <s v="ร้านที่3"/>
    <s v="นิมิต นวนแตง"/>
    <s v="- 38/4 ม.6 ต.น้ำตาล_x000a__x000a_อินทร์บุรี/ In Buriสิงห์บุรี/ Sing Buri_x000a_16110"/>
    <s v="16110"/>
    <s v="660982784543"/>
    <s v="29/11/2025 07:41"/>
    <s v="-"/>
    <s v="Kerry_dropoff"/>
    <s v="Lazada"/>
    <s v="lazada"/>
    <s v=""/>
    <s v="TH080681W5BH6G"/>
    <s v="29/11/2025 07:41"/>
  </r>
  <r>
    <x v="0"/>
    <x v="0"/>
    <n v="66.333333333333329"/>
    <n v="3"/>
    <s v="GCV41"/>
    <n v="1355.7"/>
    <n v="97"/>
    <s v="ร้านที่3"/>
    <s v="นิมิต นวนแตง"/>
    <s v="- 38/4 ม.6 ต.น้ำตาล_x000a__x000a_อินทร์บุรี/ In Buriสิงห์บุรี/ Sing Buri_x000a_16110"/>
    <s v="16110"/>
    <s v="660982784543"/>
    <s v="29/11/2025 07:41"/>
    <s v="-"/>
    <s v="Kerry_dropoff"/>
    <s v="Lazada"/>
    <s v="lazada"/>
    <s v=""/>
    <s v="TH080681W5BH6G"/>
    <s v="29/11/2025 07:41"/>
  </r>
  <r>
    <x v="0"/>
    <x v="0"/>
    <n v="66.333333333333329"/>
    <n v="3"/>
    <s v="GCV41"/>
    <n v="1355.7"/>
    <n v="97"/>
    <s v="ร้านที่3"/>
    <s v="นิมิต นวนแตง"/>
    <s v="- 38/4 ม.6 ต.น้ำตาล_x000a__x000a_อินทร์บุรี/ In Buriสิงห์บุรี/ Sing Buri_x000a_16110"/>
    <s v="16110"/>
    <s v="660982784543"/>
    <s v="29/11/2025 07:41"/>
    <s v="-"/>
    <s v="Kerry_dropoff"/>
    <s v="Lazada"/>
    <s v="lazada"/>
    <s v=""/>
    <s v="TH080681W5BH6G"/>
    <s v="29/11/2025 07:41"/>
  </r>
  <r>
    <x v="0"/>
    <x v="0"/>
    <n v="66.333333333333329"/>
    <n v="3"/>
    <s v="GCV41"/>
    <n v="1355.7"/>
    <n v="97"/>
    <s v="ร้านที่3"/>
    <s v="นิมิต นวนแตง"/>
    <s v="- 38/4 ม.6 ต.น้ำตาล_x000a__x000a_อินทร์บุรี/ In Buriสิงห์บุรี/ Sing Buri_x000a_16110"/>
    <s v="16110"/>
    <s v="660982784543"/>
    <s v="29/11/2025 07:41"/>
    <s v="-"/>
    <s v="Kerry_dropoff"/>
    <s v="Lazada"/>
    <s v="lazada"/>
    <s v=""/>
    <s v="TH080681W5BH6G"/>
    <s v="29/11/2025 07:41"/>
  </r>
  <r>
    <x v="0"/>
    <x v="0"/>
    <n v="66.333333333333329"/>
    <n v="3"/>
    <s v="GCV41"/>
    <n v="1355.7"/>
    <n v="97"/>
    <s v="ร้านที่3"/>
    <s v="นิมิต นวนแตง"/>
    <s v="- 38/4 ม.6 ต.น้ำตาล_x000a__x000a_อินทร์บุรี/ In Buriสิงห์บุรี/ Sing Buri_x000a_16110"/>
    <s v="16110"/>
    <s v="660982784543"/>
    <s v="29/11/2025 07:41"/>
    <s v="-"/>
    <s v="Kerry_dropoff"/>
    <s v="Lazada"/>
    <s v="lazada"/>
    <s v=""/>
    <s v="TH080681W5BH6G"/>
    <s v="29/11/2025 07:41"/>
  </r>
  <r>
    <x v="0"/>
    <x v="0"/>
    <n v="66.333333333333329"/>
    <n v="3"/>
    <s v="GCV41"/>
    <n v="1355.7"/>
    <n v="97"/>
    <s v="ร้านที่3"/>
    <s v="นิมิต นวนแตง"/>
    <s v="- 38/4 ม.6 ต.น้ำตาล_x000a__x000a_อินทร์บุรี/ In Buriสิงห์บุรี/ Sing Buri_x000a_16110"/>
    <s v="16110"/>
    <s v="660982784543"/>
    <s v="29/11/2025 07:41"/>
    <s v="-"/>
    <s v="Kerry_dropoff"/>
    <s v="Lazada"/>
    <s v="lazada"/>
    <s v=""/>
    <s v="TH080681W5BH6G"/>
    <s v="29/11/2025 07:41"/>
  </r>
  <r>
    <x v="0"/>
    <x v="0"/>
    <n v="66.333333333333329"/>
    <n v="3"/>
    <s v="GCV41"/>
    <n v="1355.7"/>
    <n v="97"/>
    <s v="ร้านที่3"/>
    <s v="นิมิต นวนแตง"/>
    <s v="- 38/4 ม.6 ต.น้ำตาล_x000a__x000a_อินทร์บุรี/ In Buriสิงห์บุรี/ Sing Buri_x000a_16110"/>
    <s v="16110"/>
    <s v="660982784543"/>
    <s v="29/11/2025 07:41"/>
    <s v="-"/>
    <s v="Kerry_dropoff"/>
    <s v="Lazada"/>
    <s v="lazada"/>
    <s v=""/>
    <s v="TH080681W5BH6G"/>
    <s v="29/11/2025 07:41"/>
  </r>
  <r>
    <x v="1"/>
    <x v="1"/>
    <n v="66.666666666666671"/>
    <n v="3"/>
    <s v="GCV40"/>
    <n v="100"/>
    <n v="0"/>
    <s v="ร้านที่2"/>
    <s v="จ***ภา"/>
    <s v="ระยอง"/>
    <s v="-"/>
    <s v=""/>
    <s v="29/11/2025 10:55"/>
    <s v="-"/>
    <s v="J&amp;T Express"/>
    <s v="Tiktok"/>
    <s v="tiktok"/>
    <s v=""/>
    <s v="767138360225"/>
    <s v="29/11/2025 07:34"/>
  </r>
  <r>
    <x v="9"/>
    <x v="9"/>
    <n v="33.333333333333336"/>
    <n v="3"/>
    <s v="GCV39"/>
    <n v="100"/>
    <n v="0"/>
    <s v="ร้านที่2"/>
    <s v="แ***สาวนีย์ ไ***ูมิ"/>
    <s v="น่าน"/>
    <s v="-"/>
    <s v=""/>
    <s v="29/11/2025 07:28"/>
    <s v="-"/>
    <s v="J&amp;T Express"/>
    <s v="Tiktok"/>
    <s v="tiktok"/>
    <s v=""/>
    <s v="767121578274"/>
    <s v="29/11/2025 07:27"/>
  </r>
  <r>
    <x v="1"/>
    <x v="1"/>
    <n v="66.666666666666671"/>
    <n v="3"/>
    <s v="GCV38"/>
    <n v="100"/>
    <n v="0"/>
    <s v="ร้านที่2"/>
    <s v="ย***ใหญ่ เ***อนแก้ว"/>
    <s v="กรุงเทพฯ"/>
    <s v="-"/>
    <s v=""/>
    <s v="29/11/2025 07:22"/>
    <s v="-"/>
    <s v="J&amp;T Express"/>
    <s v="Tiktok"/>
    <s v="tiktok"/>
    <s v=""/>
    <s v="767102863295"/>
    <s v="29/11/2025 07:22"/>
  </r>
  <r>
    <x v="1"/>
    <x v="1"/>
    <n v="66.666666666666671"/>
    <n v="3"/>
    <s v="GCV37"/>
    <n v="100"/>
    <n v="0"/>
    <s v="ร้านที่2"/>
    <s v="ท***์วรรณ  แ***ิว"/>
    <s v="สมุทรปราการ"/>
    <s v="-"/>
    <s v=""/>
    <s v="29/11/2025 07:20"/>
    <s v="-"/>
    <s v="J&amp;T COD"/>
    <s v="Tiktok"/>
    <s v="จ่ายทีหลัง / COD"/>
    <s v=""/>
    <s v="767104783292"/>
    <s v="29/11/2025 07:20"/>
  </r>
  <r>
    <x v="7"/>
    <x v="7"/>
    <n v="66.666666666666671"/>
    <n v="6"/>
    <s v="GCV36"/>
    <n v="200"/>
    <n v="0"/>
    <s v="ร้านที่2"/>
    <s v="ว***พงษ์ ห***มบัติ"/>
    <s v="ระยอง"/>
    <s v="-"/>
    <s v=""/>
    <s v="29/11/2025 07:17"/>
    <s v="-"/>
    <s v="J&amp;T COD"/>
    <s v="Tiktok"/>
    <s v="จ่ายทีหลัง / COD"/>
    <s v=""/>
    <s v="767138902390"/>
    <s v="29/11/2025 07:18"/>
  </r>
  <r>
    <x v="1"/>
    <x v="1"/>
    <n v="66.666666666666671"/>
    <n v="3"/>
    <s v="GCV35"/>
    <n v="200"/>
    <n v="0"/>
    <s v="ร้านที่2"/>
    <s v="K***Su"/>
    <s v="ชลบุรี"/>
    <s v="-"/>
    <s v=""/>
    <s v="29/11/2025 07:14"/>
    <s v="-"/>
    <s v="J&amp;T COD"/>
    <s v="Tiktok"/>
    <s v="จ่ายทีหลัง / COD"/>
    <s v=""/>
    <s v="767139310383"/>
    <s v="29/11/2025 07:15"/>
  </r>
  <r>
    <x v="9"/>
    <x v="9"/>
    <n v="33.333333333333336"/>
    <n v="3"/>
    <s v="GCV35"/>
    <n v="200"/>
    <n v="0"/>
    <s v="ร้านที่2"/>
    <s v="K***Su"/>
    <s v="ชลบุรี"/>
    <s v="-"/>
    <s v=""/>
    <s v="29/11/2025 07:14"/>
    <s v="-"/>
    <s v="J&amp;T COD"/>
    <s v="Tiktok"/>
    <s v="จ่ายทีหลัง / COD"/>
    <s v=""/>
    <s v="767139310383"/>
    <s v="29/11/2025 07:15"/>
  </r>
  <r>
    <x v="7"/>
    <x v="7"/>
    <n v="66.666666666666671"/>
    <n v="3"/>
    <s v="GCV33"/>
    <n v="200"/>
    <n v="0"/>
    <s v="ร้านที่2"/>
    <s v="เ***ณิสรา"/>
    <s v="ชลบุรี"/>
    <s v="-"/>
    <s v=""/>
    <s v="29/11/2025 07:13"/>
    <s v="-"/>
    <s v="J&amp;T COD"/>
    <s v="Tiktok"/>
    <s v="จ่ายทีหลัง / COD"/>
    <s v=""/>
    <s v="767127417361"/>
    <s v="29/11/2025 07:13"/>
  </r>
  <r>
    <x v="1"/>
    <x v="1"/>
    <n v="66.666666666666671"/>
    <n v="3"/>
    <s v="GCV33"/>
    <n v="200"/>
    <n v="0"/>
    <s v="ร้านที่2"/>
    <s v="เ***ณิสรา"/>
    <s v="ชลบุรี"/>
    <s v="-"/>
    <s v=""/>
    <s v="29/11/2025 07:13"/>
    <s v="-"/>
    <s v="J&amp;T COD"/>
    <s v="Tiktok"/>
    <s v="จ่ายทีหลัง / COD"/>
    <s v=""/>
    <s v="767127417361"/>
    <s v="29/11/2025 07:13"/>
  </r>
  <r>
    <x v="0"/>
    <x v="0"/>
    <n v="76"/>
    <n v="3"/>
    <s v="GCV32"/>
    <n v="218"/>
    <n v="0"/>
    <s v="ร้านที่1"/>
    <s v="อ******ง"/>
    <s v="******.บางปะอิน จ.อยุธยา ตำบลคลองจิก อำเภอบางปะอิน จังหวัดพระนครศรีอยุธยา 13160"/>
    <s v="13160"/>
    <s v="21"/>
    <s v="29/11/2025 13:26"/>
    <s v="-"/>
    <s v="SPX Express"/>
    <s v="Shopee"/>
    <s v="shopee"/>
    <s v=""/>
    <s v="TH250883144711W"/>
    <s v="29/11/2025 07:07"/>
  </r>
  <r>
    <x v="2"/>
    <x v="2"/>
    <n v="139"/>
    <n v="1"/>
    <s v="GCV31"/>
    <n v="243.09"/>
    <n v="26"/>
    <s v="ร้านที่1"/>
    <s v="เจ้ยุขายหมูตลาดหนองฮี"/>
    <s v="249 หมู่2 ร้านขายหมู · หนองฮี/ Nong Hi_x000a__x000a_ปลาปาก/ Pla Pakนครพนม/ Nakhon Phanom_x000a_48160"/>
    <s v="48160"/>
    <s v="660854585155"/>
    <s v="29/11/2025 07:00"/>
    <s v="-"/>
    <s v="Kerry_dropoff"/>
    <s v="Lazada"/>
    <s v="lazada"/>
    <s v=""/>
    <s v="TH450281U08H0F"/>
    <s v="29/11/2025 07:00"/>
  </r>
  <r>
    <x v="3"/>
    <x v="3"/>
    <n v="139"/>
    <n v="1"/>
    <s v="GCV31"/>
    <n v="243.09"/>
    <n v="26"/>
    <s v="ร้านที่1"/>
    <s v="เจ้ยุขายหมูตลาดหนองฮี"/>
    <s v="249 หมู่2 ร้านขายหมู · หนองฮี/ Nong Hi_x000a__x000a_ปลาปาก/ Pla Pakนครพนม/ Nakhon Phanom_x000a_48160"/>
    <s v="48160"/>
    <s v="660854585155"/>
    <s v="29/11/2025 07:00"/>
    <s v="-"/>
    <s v="Kerry_dropoff"/>
    <s v="Lazada"/>
    <s v="lazada"/>
    <s v=""/>
    <s v="TH450281U08H0F"/>
    <s v="29/11/2025 07:00"/>
  </r>
  <r>
    <x v="4"/>
    <x v="4"/>
    <n v="139"/>
    <n v="1"/>
    <s v="GCV31"/>
    <n v="243.09"/>
    <n v="26"/>
    <s v="ร้านที่1"/>
    <s v="เจ้ยุขายหมูตลาดหนองฮี"/>
    <s v="249 หมู่2 ร้านขายหมู · หนองฮี/ Nong Hi_x000a__x000a_ปลาปาก/ Pla Pakนครพนม/ Nakhon Phanom_x000a_48160"/>
    <s v="48160"/>
    <s v="660854585155"/>
    <s v="29/11/2025 07:00"/>
    <s v="-"/>
    <s v="Kerry_dropoff"/>
    <s v="Lazada"/>
    <s v="lazada"/>
    <s v=""/>
    <s v="TH450281U08H0F"/>
    <s v="29/11/2025 07:00"/>
  </r>
  <r>
    <x v="5"/>
    <x v="5"/>
    <n v="139"/>
    <n v="1"/>
    <s v="GCV31"/>
    <n v="243.09"/>
    <n v="26"/>
    <s v="ร้านที่1"/>
    <s v="เจ้ยุขายหมูตลาดหนองฮี"/>
    <s v="249 หมู่2 ร้านขายหมู · หนองฮี/ Nong Hi_x000a__x000a_ปลาปาก/ Pla Pakนครพนม/ Nakhon Phanom_x000a_48160"/>
    <s v="48160"/>
    <s v="660854585155"/>
    <s v="29/11/2025 07:00"/>
    <s v="-"/>
    <s v="Kerry_dropoff"/>
    <s v="Lazada"/>
    <s v="lazada"/>
    <s v=""/>
    <s v="TH450281U08H0F"/>
    <s v="29/11/2025 07:00"/>
  </r>
  <r>
    <x v="1"/>
    <x v="1"/>
    <n v="66.666666666666671"/>
    <n v="3"/>
    <s v="GCV30"/>
    <n v="100"/>
    <n v="0"/>
    <s v="ร้านที่2"/>
    <s v="T***ika S***yo"/>
    <s v="สระบุรี"/>
    <s v="-"/>
    <s v=""/>
    <s v="29/11/2025 06:59"/>
    <s v="-"/>
    <s v="J&amp;T COD"/>
    <s v="Tiktok"/>
    <s v="จ่ายทีหลัง / COD"/>
    <s v=""/>
    <s v="767026148862"/>
    <s v="29/11/2025 06:59"/>
  </r>
  <r>
    <x v="1"/>
    <x v="1"/>
    <n v="66.666666666666671"/>
    <n v="3"/>
    <s v="GCV29"/>
    <n v="100"/>
    <n v="0"/>
    <s v="ร้านที่2"/>
    <s v="m***e"/>
    <s v="กรุงเทพฯ"/>
    <s v="-"/>
    <s v=""/>
    <s v="29/11/2025 06:50"/>
    <s v="-"/>
    <s v="J&amp;T COD"/>
    <s v="Tiktok"/>
    <s v="จ่ายทีหลัง / COD"/>
    <s v=""/>
    <s v="767055743860"/>
    <s v="29/11/2025 06:50"/>
  </r>
  <r>
    <x v="1"/>
    <x v="1"/>
    <n v="66.666666666666671"/>
    <n v="3"/>
    <s v="GCV28"/>
    <n v="100"/>
    <n v="0"/>
    <s v="ร้านที่2"/>
    <s v="อ***ร"/>
    <s v="นนทบุรี"/>
    <s v="-"/>
    <s v=""/>
    <s v="29/11/2025 06:47"/>
    <s v="-"/>
    <s v="J&amp;T COD"/>
    <s v="Tiktok"/>
    <s v="จ่ายทีหลัง / COD"/>
    <s v=""/>
    <s v="767031449855"/>
    <s v="29/11/2025 06:47"/>
  </r>
  <r>
    <x v="1"/>
    <x v="1"/>
    <n v="66.666666666666671"/>
    <n v="3"/>
    <s v="GCV27"/>
    <n v="100"/>
    <n v="0"/>
    <s v="ร้านที่2"/>
    <s v="เ***ะลิ ศ**"/>
    <s v="สมุทรปราการ"/>
    <s v="-"/>
    <s v=""/>
    <s v="29/11/2025 06:42"/>
    <s v="-"/>
    <s v="J&amp;T COD"/>
    <s v="Tiktok"/>
    <s v="จ่ายทีหลัง / COD"/>
    <s v=""/>
    <s v="767015240854"/>
    <s v="29/11/2025 06:42"/>
  </r>
  <r>
    <x v="9"/>
    <x v="9"/>
    <n v="33.333333333333336"/>
    <n v="3"/>
    <s v="GCV26"/>
    <n v="100"/>
    <n v="0"/>
    <s v="ร้านที่2"/>
    <s v="ช***ิพย์ บ***ามานนท์"/>
    <s v="นนทบุรี"/>
    <s v="-"/>
    <s v=""/>
    <s v="29/11/2025 06:30"/>
    <s v="-"/>
    <s v="Flash Express Thailand"/>
    <s v="Tiktok"/>
    <s v="tiktok"/>
    <s v=""/>
    <s v="THT03012AFW7E1Z"/>
    <s v="29/11/2025 06:30"/>
  </r>
  <r>
    <x v="16"/>
    <x v="19"/>
    <n v="54.5"/>
    <n v="2"/>
    <s v="GCV25"/>
    <n v="263.5"/>
    <n v="26"/>
    <s v="ร้านที่1"/>
    <s v="นายเฉลิม. เมืองเย็น"/>
    <s v="251 ถนนทิพย์วรรณ ซอยอพาร์ตเม้นท์ศรีชุม ต.หัวเวียง อ.เมือง จ.ลำปาง ( ติด..หอพักเฟื่องฟ้าวิลล่า ด้านซ้าย ) · พระบาท_x000a__x000a_เมืองลำปาง/ Mueang Lampangลำปาง/ Lampang_x000a_52000"/>
    <s v="52000"/>
    <s v="660868293759"/>
    <s v="29/11/2025 05:50"/>
    <s v="-"/>
    <s v="Kerry_dropoff"/>
    <s v="Lazada"/>
    <s v="lazada"/>
    <s v=""/>
    <s v="LEXPU0632858607"/>
    <s v="29/11/2025 05:50"/>
  </r>
  <r>
    <x v="0"/>
    <x v="20"/>
    <n v="80.75"/>
    <n v="2"/>
    <s v="GCV25"/>
    <n v="263.5"/>
    <n v="26"/>
    <s v="ร้านที่1"/>
    <s v="นายเฉลิม. เมืองเย็น"/>
    <s v="251 ถนนทิพย์วรรณ ซอยอพาร์ตเม้นท์ศรีชุม ต.หัวเวียง อ.เมือง จ.ลำปาง ( ติด..หอพักเฟื่องฟ้าวิลล่า ด้านซ้าย ) · พระบาท_x000a__x000a_เมืองลำปาง/ Mueang Lampangลำปาง/ Lampang_x000a_52000"/>
    <s v="52000"/>
    <s v="660868293759"/>
    <s v="29/11/2025 05:50"/>
    <s v="-"/>
    <s v="Kerry_dropoff"/>
    <s v="Lazada"/>
    <s v="lazada"/>
    <s v=""/>
    <s v="LEXPU0632858607"/>
    <s v="29/11/2025 05:50"/>
  </r>
  <r>
    <x v="9"/>
    <x v="9"/>
    <n v="65"/>
    <n v="9"/>
    <s v="GCV24"/>
    <n v="299"/>
    <n v="0"/>
    <s v="ร้านที่2"/>
    <s v="ช***ิยา ป***ารักษ์"/>
    <s v="นครศรีธรรมราช"/>
    <s v="-"/>
    <s v=""/>
    <s v="29/11/2025 05:48"/>
    <s v="-"/>
    <s v="Flash Express Thailand COD"/>
    <s v="Tiktok"/>
    <s v="จ่ายทีหลัง / COD"/>
    <s v=""/>
    <s v="THT64012AE4YR4Z"/>
    <s v="29/11/2025 05:48"/>
  </r>
  <r>
    <x v="9"/>
    <x v="9"/>
    <n v="40"/>
    <n v="10"/>
    <s v="GCV23"/>
    <n v="330"/>
    <n v="0"/>
    <s v="ร้านที่2"/>
    <s v="ส***ตรา ท***ิมเล็ก"/>
    <s v="พระนครศรีอยุธยา"/>
    <s v="-"/>
    <s v=""/>
    <s v="29/11/2025 05:46"/>
    <s v="-"/>
    <s v="J&amp;T Express"/>
    <s v="Tiktok"/>
    <s v="tiktok"/>
    <s v=""/>
    <s v="767027466800"/>
    <s v="29/11/2025 05:46"/>
  </r>
  <r>
    <x v="1"/>
    <x v="1"/>
    <n v="66.666666666666671"/>
    <n v="3"/>
    <s v="GCV22"/>
    <n v="100"/>
    <n v="0"/>
    <s v="ร้านที่2"/>
    <s v="ร**"/>
    <s v="เพชรบูรณ์"/>
    <s v="-"/>
    <s v=""/>
    <s v="29/11/2025 05:40"/>
    <s v="-"/>
    <s v="J&amp;T COD"/>
    <s v="Tiktok"/>
    <s v="จ่ายทีหลัง / COD"/>
    <s v=""/>
    <s v="767035248851"/>
    <s v="29/11/2025 05:40"/>
  </r>
  <r>
    <x v="1"/>
    <x v="1"/>
    <n v="66.666666666666671"/>
    <n v="3"/>
    <s v="GCV21"/>
    <n v="100"/>
    <n v="0"/>
    <s v="ร้านที่2"/>
    <s v="ณ***านต์ ค***ียร"/>
    <s v="เลย"/>
    <s v="-"/>
    <s v=""/>
    <s v="29/11/2025 05:40"/>
    <s v="-"/>
    <s v="J&amp;T Express"/>
    <s v="Tiktok"/>
    <s v="tiktok"/>
    <s v=""/>
    <s v="767005830894"/>
    <s v="29/11/2025 05:39"/>
  </r>
  <r>
    <x v="1"/>
    <x v="1"/>
    <n v="66.666666666666671"/>
    <n v="3"/>
    <s v="GCV20"/>
    <n v="100"/>
    <n v="0"/>
    <s v="ร้านที่2"/>
    <s v="ว***า อ***ทองดี"/>
    <s v="กรุงเทพฯ"/>
    <s v="-"/>
    <s v=""/>
    <s v="29/11/2025 05:10"/>
    <s v="-"/>
    <s v="J&amp;T COD"/>
    <s v="Tiktok"/>
    <s v="จ่ายทีหลัง / COD"/>
    <s v=""/>
    <s v="767005435895"/>
    <s v="29/11/2025 05:10"/>
  </r>
  <r>
    <x v="1"/>
    <x v="1"/>
    <n v="66.666666666666671"/>
    <n v="3"/>
    <s v="GCV19"/>
    <n v="100"/>
    <n v="0"/>
    <s v="ร้านที่2"/>
    <s v="ว***า อ***ทองดี"/>
    <s v="กรุงเทพฯ"/>
    <s v="-"/>
    <s v=""/>
    <s v="29/11/2025 05:09"/>
    <s v="-"/>
    <s v="J&amp;T COD"/>
    <s v="Tiktok"/>
    <s v="จ่ายทีหลัง / COD"/>
    <s v=""/>
    <s v="767040433902"/>
    <s v="29/11/2025 05:09"/>
  </r>
  <r>
    <x v="17"/>
    <x v="21"/>
    <n v="71"/>
    <n v="1"/>
    <s v="GCV18"/>
    <n v="121"/>
    <n v="60"/>
    <s v="ร้านที่1"/>
    <s v="ณ******ข"/>
    <s v="******76 แขวงทุ่งครุ เขตทุ่งครุ จังหวัดกรุงเทพมหานคร 10140"/>
    <s v="10140"/>
    <s v="83"/>
    <s v="29/11/2025 04:59"/>
    <s v="-"/>
    <s v="SPX Express"/>
    <s v="Shopee"/>
    <s v="shopee"/>
    <s v=""/>
    <s v="TH253205425148P"/>
    <s v="29/11/2025 04:29"/>
  </r>
  <r>
    <x v="9"/>
    <x v="9"/>
    <n v="33.333333333333336"/>
    <n v="3"/>
    <s v="GCV17"/>
    <n v="100"/>
    <n v="0"/>
    <s v="ร้านที่2"/>
    <s v="บ***า บ***งศรี"/>
    <s v="นนทบุรี"/>
    <s v="-"/>
    <s v=""/>
    <s v="29/11/2025 04:28"/>
    <s v="-"/>
    <s v="J&amp;T Express"/>
    <s v="Tiktok"/>
    <s v="tiktok"/>
    <s v=""/>
    <s v="767067184785"/>
    <s v="29/11/2025 04:27"/>
  </r>
  <r>
    <x v="7"/>
    <x v="7"/>
    <n v="66.666666666666671"/>
    <n v="3"/>
    <s v="GCV16"/>
    <n v="100"/>
    <n v="0"/>
    <s v="ร้านที่4"/>
    <s v="น***ระสิทธิชัย ส***รการ"/>
    <s v="ลพบุรี"/>
    <s v="-"/>
    <s v=""/>
    <s v="29/11/2025 04:04"/>
    <s v="-"/>
    <s v="J&amp;T COD"/>
    <s v="Tiktok"/>
    <s v="จ่ายทีหลัง / COD"/>
    <s v=""/>
    <s v="767017420842"/>
    <s v="29/11/2025 04:05"/>
  </r>
  <r>
    <x v="10"/>
    <x v="11"/>
    <n v="60"/>
    <n v="3"/>
    <s v="GCV15"/>
    <n v="97.5"/>
    <n v="0"/>
    <s v="ร้านที่1"/>
    <s v="Anny มัลลิกา ท้วมสุวรรณ"/>
    <s v="้GWM สิงห์บุรี ข้างห้างท็อป  59 ม.3_x000a__x000a_เมืองสิงห์บุรี/ Mueang Sing Buriสิงห์บุรี/ Sing Buri_x000a_16000"/>
    <s v="16000"/>
    <s v="660854224777"/>
    <s v="29/11/2025 03:58"/>
    <s v="-"/>
    <s v="Kerry_dropoff"/>
    <s v="Lazada"/>
    <s v="lazada"/>
    <s v=""/>
    <s v="LEXPU0632851107"/>
    <s v="29/11/2025 03:58"/>
  </r>
  <r>
    <x v="9"/>
    <x v="9"/>
    <n v="40"/>
    <n v="10"/>
    <s v="GCV14"/>
    <n v="308"/>
    <n v="0"/>
    <s v="ร้านที่2"/>
    <s v="เ***มาส ร***บ"/>
    <s v="ลพบุรี"/>
    <s v="-"/>
    <s v=""/>
    <s v="29/11/2025 03:54"/>
    <s v="-"/>
    <s v="J&amp;T COD"/>
    <s v="Tiktok"/>
    <s v="จ่ายทีหลัง / COD"/>
    <s v=""/>
    <s v="767021370721"/>
    <s v="29/11/2025 03:54"/>
  </r>
  <r>
    <x v="1"/>
    <x v="1"/>
    <n v="66.666666666666671"/>
    <n v="6"/>
    <s v="GCV13"/>
    <n v="200"/>
    <n v="0"/>
    <s v="ร้านที่2"/>
    <s v="ธ***  ด***ก้ว"/>
    <s v="นครพนม"/>
    <s v="-"/>
    <s v=""/>
    <s v="29/11/2025 03:34"/>
    <s v="-"/>
    <s v="J&amp;T Express"/>
    <s v="Tiktok"/>
    <s v="tiktok"/>
    <s v=""/>
    <s v="767009513826"/>
    <s v="29/11/2025 03:34"/>
  </r>
  <r>
    <x v="7"/>
    <x v="7"/>
    <n v="66.666666666666671"/>
    <n v="3"/>
    <s v="GCV11"/>
    <n v="200"/>
    <n v="0"/>
    <s v="ร้านที่2"/>
    <s v="จ***มาศ ป***าชัย"/>
    <s v="สกลนคร"/>
    <s v="-"/>
    <s v=""/>
    <s v="29/11/2025 02:45"/>
    <s v="-"/>
    <s v="J&amp;T Express"/>
    <s v="Tiktok"/>
    <s v="tiktok"/>
    <s v=""/>
    <s v="767085254821"/>
    <s v="29/11/2025 02:45"/>
  </r>
  <r>
    <x v="9"/>
    <x v="9"/>
    <n v="33.333333333333336"/>
    <n v="3"/>
    <s v="GCV11"/>
    <n v="200"/>
    <n v="0"/>
    <s v="ร้านที่2"/>
    <s v="จ***มาศ ป***าชัย"/>
    <s v="สกลนคร"/>
    <s v="-"/>
    <s v=""/>
    <s v="29/11/2025 02:45"/>
    <s v="-"/>
    <s v="J&amp;T Express"/>
    <s v="Tiktok"/>
    <s v="tiktok"/>
    <s v=""/>
    <s v="767085254821"/>
    <s v="29/11/2025 02:45"/>
  </r>
  <r>
    <x v="9"/>
    <x v="9"/>
    <n v="49"/>
    <n v="1"/>
    <s v="GCV10"/>
    <n v="88"/>
    <n v="0"/>
    <s v="ร้านที่1"/>
    <s v="ณ******ล"/>
    <s v="****** 45) ซ.อ่อนนุช 66 แยก 19-12-5 แขวงประเวศ เขตประเวศ จังหวัดกรุงเทพมหานคร 10250"/>
    <s v="10250"/>
    <s v="69"/>
    <s v="29/11/2025 09:01"/>
    <s v="-"/>
    <s v="SPX Express"/>
    <s v="Shopee"/>
    <s v="shopee"/>
    <s v=""/>
    <s v="TH252032661964U"/>
    <s v="29/11/2025 01:57"/>
  </r>
  <r>
    <x v="9"/>
    <x v="9"/>
    <n v="49"/>
    <n v="1"/>
    <s v="GCV10"/>
    <n v="88"/>
    <n v="0"/>
    <s v="ร้านที่1"/>
    <s v="ณ******ล"/>
    <s v="****** 45) ซ.อ่อนนุช 66 แยก 19-12-5 แขวงประเวศ เขตประเวศ จังหวัดกรุงเทพมหานคร 10250"/>
    <s v="10250"/>
    <s v="69"/>
    <s v="29/11/2025 09:01"/>
    <s v="-"/>
    <s v="SPX Express"/>
    <s v="Shopee"/>
    <s v="shopee"/>
    <s v=""/>
    <s v="TH252032661964U"/>
    <s v="29/11/2025 01:57"/>
  </r>
  <r>
    <x v="1"/>
    <x v="1"/>
    <n v="66.666666666666671"/>
    <n v="3"/>
    <s v="GCV9"/>
    <n v="100"/>
    <n v="0"/>
    <s v="ร้านที่2"/>
    <s v="น***ิดา  ท***์รักษา"/>
    <s v="นครศรีธรรมราช"/>
    <s v="-"/>
    <s v=""/>
    <s v="29/11/2025 00:37"/>
    <s v="-"/>
    <s v="J&amp;T COD"/>
    <s v="Tiktok"/>
    <s v="จ่ายทีหลัง / COD"/>
    <s v=""/>
    <s v="767037941865"/>
    <s v="29/11/2025 00:37"/>
  </r>
  <r>
    <x v="1"/>
    <x v="1"/>
    <n v="66.666666666666671"/>
    <n v="3"/>
    <s v="GCV8"/>
    <n v="100"/>
    <n v="0"/>
    <s v="ร้านที่2"/>
    <s v="ณ***า ด***ีรส"/>
    <s v="กรุงเทพมหานคร"/>
    <s v="-"/>
    <s v=""/>
    <s v="29/11/2025 00:35"/>
    <s v="-"/>
    <s v="J&amp;T COD"/>
    <s v="Tiktok"/>
    <s v="จ่ายทีหลัง / COD"/>
    <s v=""/>
    <s v="767078349866"/>
    <s v="29/11/2025 00:35"/>
  </r>
  <r>
    <x v="9"/>
    <x v="9"/>
    <n v="50"/>
    <n v="1"/>
    <s v="GCV7"/>
    <n v="210"/>
    <n v="0"/>
    <s v="ร้านที่1"/>
    <s v="ร******​"/>
    <s v="******งรอง 15 ตำบลสาริกา อำเภอเมืองนครนายก จังหวัดนครนายก 26000"/>
    <s v="26000"/>
    <s v="61"/>
    <s v="29/11/2025 01:06"/>
    <s v="-"/>
    <s v="SPX Express"/>
    <s v="Shopee"/>
    <s v="shopee"/>
    <s v=""/>
    <s v="TH252683709376Y"/>
    <s v="29/11/2025 00:34"/>
  </r>
  <r>
    <x v="9"/>
    <x v="9"/>
    <n v="45"/>
    <n v="4"/>
    <s v="GCV7"/>
    <n v="210"/>
    <n v="0"/>
    <s v="ร้านที่1"/>
    <s v="ร******​"/>
    <s v="******งรอง 15 ตำบลสาริกา อำเภอเมืองนครนายก จังหวัดนครนายก 26000"/>
    <s v="26000"/>
    <s v="61"/>
    <s v="29/11/2025 01:06"/>
    <s v="-"/>
    <s v="SPX Express"/>
    <s v="Shopee"/>
    <s v="shopee"/>
    <s v=""/>
    <s v="TH252683709376Y"/>
    <s v="29/11/2025 00:34"/>
  </r>
  <r>
    <x v="1"/>
    <x v="1"/>
    <n v="66.666666666666671"/>
    <n v="3"/>
    <s v="GCV6"/>
    <n v="200"/>
    <n v="0"/>
    <s v="ร้านที่2"/>
    <s v="ก***าภัค ก***ปัด"/>
    <s v="อุดรธานี"/>
    <s v="-"/>
    <s v=""/>
    <s v="29/11/2025 00:09"/>
    <s v="-"/>
    <s v="J&amp;T COD"/>
    <s v="Tiktok"/>
    <s v="จ่ายทีหลัง / COD"/>
    <s v=""/>
    <s v="767078038775"/>
    <s v="29/11/2025 00:20"/>
  </r>
  <r>
    <x v="9"/>
    <x v="9"/>
    <n v="33.333333333333336"/>
    <n v="3"/>
    <s v="GCV6"/>
    <n v="200"/>
    <n v="0"/>
    <s v="ร้านที่2"/>
    <s v="ก***าภัค ก***ปัด"/>
    <s v="อุดรธานี"/>
    <s v="-"/>
    <s v=""/>
    <s v="29/11/2025 00:09"/>
    <s v="-"/>
    <s v="J&amp;T COD"/>
    <s v="Tiktok"/>
    <s v="จ่ายทีหลัง / COD"/>
    <s v=""/>
    <s v="767078038775"/>
    <s v="29/11/2025 00:20"/>
  </r>
  <r>
    <x v="9"/>
    <x v="9"/>
    <n v="40"/>
    <n v="10"/>
    <s v="GCV4"/>
    <n v="330"/>
    <n v="0"/>
    <s v="ร้านที่2"/>
    <s v="อ***ญา ป***งกลาง"/>
    <s v="นครราชสีมา"/>
    <s v="-"/>
    <s v=""/>
    <s v="29/11/2025 00:05"/>
    <s v="-"/>
    <s v="J&amp;T COD"/>
    <s v="Tiktok"/>
    <s v="จ่ายทีหลัง / COD"/>
    <s v=""/>
    <s v="767000074794"/>
    <s v="29/11/2025 00:08"/>
  </r>
  <r>
    <x v="10"/>
    <x v="11"/>
    <n v="41"/>
    <n v="2"/>
    <s v="GCV3"/>
    <n v="82"/>
    <n v="0"/>
    <s v="ร้านที่2"/>
    <s v="เ******ย"/>
    <s v="******คลองถนน สายไหม กรุงเทพ แขวงอนุสาวรีย์ เขตบางเขน จังหวัดกรุงเทพมหานคร 10220"/>
    <s v="10220"/>
    <s v="98"/>
    <s v="29/11/2025 00:02"/>
    <s v="-"/>
    <s v="SPX Express"/>
    <s v="Shopee"/>
    <s v="shopee"/>
    <s v=""/>
    <s v="TH2545218080885"/>
    <s v="29/11/2025 00:02"/>
  </r>
</pivotCacheRecords>
</file>

<file path=xl/pivotCache/pivotCacheRecords3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8">
  <r>
    <x v="0"/>
    <x v="0"/>
    <n v="139"/>
    <n v="1"/>
    <s v="GDB34"/>
    <n v="109"/>
    <n v="0"/>
    <s v="ร้านที่2"/>
    <s v="ป***วลทรัพย์กรณ์"/>
    <s v="อ่างทอง"/>
    <s v="-"/>
    <s v=""/>
    <s v="30/11/2025 23:46"/>
    <s v="-"/>
    <s v="J&amp;T COD"/>
    <s v="Tiktok"/>
    <s v="จ่ายทีหลัง / COD"/>
    <s v=""/>
    <s v="-"/>
    <s v="30/11/2025 23:46"/>
  </r>
  <r>
    <x v="1"/>
    <x v="1"/>
    <n v="66.666666666666671"/>
    <n v="3"/>
    <s v="GDB33"/>
    <n v="100"/>
    <n v="0"/>
    <s v="ร้านที่2"/>
    <s v="v***y034695"/>
    <s v="ชัยภูมิ"/>
    <s v="-"/>
    <s v=""/>
    <s v="30/11/2025 23:36"/>
    <s v="-"/>
    <s v="J&amp;T COD"/>
    <s v="Tiktok"/>
    <s v="จ่ายทีหลัง / COD"/>
    <s v=""/>
    <s v="-"/>
    <s v="30/11/2025 23:36"/>
  </r>
  <r>
    <x v="2"/>
    <x v="2"/>
    <n v="28"/>
    <n v="1"/>
    <s v="GDB32"/>
    <n v="56"/>
    <n v="35"/>
    <s v="ร้านที่1"/>
    <s v="B******T"/>
    <s v="******ระรามเก้า 41, แขวงสวนหลวง, เขตสวนหลวง แขวงสวนหลวง เขตสวนหลวง จังหวัดกรุงเทพมหานคร 10250"/>
    <s v="10250"/>
    <s v="24"/>
    <s v="30/11/2025 23:29"/>
    <s v="-"/>
    <s v="SPX Express"/>
    <s v="Shopee"/>
    <s v="shopee"/>
    <s v=""/>
    <s v="-"/>
    <s v="30/11/2025 23:29"/>
  </r>
  <r>
    <x v="3"/>
    <x v="3"/>
    <n v="91.54"/>
    <n v="1"/>
    <s v="GDB31"/>
    <n v="98.54"/>
    <n v="7"/>
    <s v="ร้านที่3"/>
    <s v="ปาริชาติ ราษฎร์นิยม"/>
    <s v="สุขุมวิท-พัทยา14 261/70 หมู่4 · นาเกลือ/ Na Kluea_x000a__x000a_บางละมุง/ Bang Lamungชลบุรี/ Chonburi_x000a_20150"/>
    <s v="20150"/>
    <s v="660847786741"/>
    <s v="30/11/2025 23:26"/>
    <s v="-"/>
    <s v="Kerry_dropoff"/>
    <s v="Lazada"/>
    <s v="lazada"/>
    <s v=""/>
    <s v="LEXPU0633480754"/>
    <s v="30/11/2025 23:26"/>
  </r>
  <r>
    <x v="4"/>
    <x v="4"/>
    <n v="66.333333333333329"/>
    <n v="3"/>
    <s v="GDB30"/>
    <n v="222.5"/>
    <n v="0"/>
    <s v="ร้านที่2"/>
    <s v="ช***ร"/>
    <s v="ระยอง"/>
    <s v="-"/>
    <s v=""/>
    <s v="30/11/2025 23:24"/>
    <s v="-"/>
    <s v="J&amp;T COD"/>
    <s v="Tiktok"/>
    <s v="จ่ายทีหลัง / COD"/>
    <s v=""/>
    <s v="-"/>
    <s v="30/11/2025 23:24"/>
  </r>
  <r>
    <x v="5"/>
    <x v="5"/>
    <n v="40"/>
    <n v="10"/>
    <s v="GDB29"/>
    <n v="308"/>
    <n v="0"/>
    <s v="ร้านที่4"/>
    <s v="จ***นา ธ***ญาณจาโร"/>
    <s v="กรุงเทพมหานคร"/>
    <s v="-"/>
    <s v=""/>
    <s v="30/11/2025 23:21"/>
    <s v="-"/>
    <s v="J&amp;T COD"/>
    <s v="Tiktok"/>
    <s v="จ่ายทีหลัง / COD"/>
    <s v=""/>
    <s v="-"/>
    <s v="30/11/2025 23:21"/>
  </r>
  <r>
    <x v="6"/>
    <x v="6"/>
    <n v="12"/>
    <n v="30"/>
    <s v="GDB28"/>
    <n v="370"/>
    <n v="0"/>
    <s v="ร้านที่1"/>
    <s v="จ******ว"/>
    <s v="******8/2, หมู่ที่ 5, ตำบลเหมือง, อำเภอเมืองชลบุรี ตำบลเหมือง อำเภอเมืองชลบุรี จังหวัดชลบุรี 20130"/>
    <s v="20130"/>
    <s v="47"/>
    <s v="30/11/2025 23:20"/>
    <s v="-"/>
    <s v="SPX Express"/>
    <s v="Shopee"/>
    <s v="shopee"/>
    <s v=""/>
    <s v="-"/>
    <s v="30/11/2025 23:20"/>
  </r>
  <r>
    <x v="5"/>
    <x v="5"/>
    <n v="65"/>
    <n v="9"/>
    <s v="GDB27"/>
    <n v="299"/>
    <n v="0"/>
    <s v="ร้านที่2"/>
    <s v="ค***ก"/>
    <s v="สมุทรปราการ"/>
    <s v="-"/>
    <s v=""/>
    <s v="30/11/2025 23:15"/>
    <s v="-"/>
    <s v="J&amp;T COD"/>
    <s v="Tiktok"/>
    <s v="จ่ายทีหลัง / COD"/>
    <s v=""/>
    <s v="-"/>
    <s v="30/11/2025 23:15"/>
  </r>
  <r>
    <x v="1"/>
    <x v="1"/>
    <n v="66.666666666666671"/>
    <n v="3"/>
    <s v="GDB25"/>
    <n v="100"/>
    <n v="0"/>
    <s v="ร้านที่2"/>
    <s v="ว***ดา  ป***รด"/>
    <s v="ระยอง"/>
    <s v="-"/>
    <s v=""/>
    <s v="30/11/2025 23:00"/>
    <s v="-"/>
    <s v="J&amp;T COD"/>
    <s v="Tiktok"/>
    <s v="จ่ายทีหลัง / COD"/>
    <s v=""/>
    <s v="-"/>
    <s v="30/11/2025 23:00"/>
  </r>
  <r>
    <x v="3"/>
    <x v="7"/>
    <n v="66"/>
    <n v="1"/>
    <s v="GDB24"/>
    <n v="220"/>
    <n v="0"/>
    <s v="ร้านที่1"/>
    <s v="ญ******ว"/>
    <s v="******ปาน ตำบลบ้านขอ อำเภอเมืองปาน จังหวัดลำปาง 52240"/>
    <s v="52240"/>
    <s v="76"/>
    <s v="30/11/2025 22:53"/>
    <s v="-"/>
    <s v="Flash Express"/>
    <s v="Shopee"/>
    <s v="shopee"/>
    <s v=""/>
    <s v="-"/>
    <s v="30/11/2025 22:52"/>
  </r>
  <r>
    <x v="7"/>
    <x v="8"/>
    <n v="66"/>
    <n v="1"/>
    <s v="GDB24"/>
    <n v="220"/>
    <n v="0"/>
    <s v="ร้านที่1"/>
    <s v="ญ******ว"/>
    <s v="******ปาน ตำบลบ้านขอ อำเภอเมืองปาน จังหวัดลำปาง 52240"/>
    <s v="52240"/>
    <s v="76"/>
    <s v="30/11/2025 22:53"/>
    <s v="-"/>
    <s v="Flash Express"/>
    <s v="Shopee"/>
    <s v="shopee"/>
    <s v=""/>
    <s v="-"/>
    <s v="30/11/2025 22:52"/>
  </r>
  <r>
    <x v="4"/>
    <x v="4"/>
    <n v="67"/>
    <n v="1"/>
    <s v="GDB24"/>
    <n v="220"/>
    <n v="0"/>
    <s v="ร้านที่1"/>
    <s v="ญ******ว"/>
    <s v="******ปาน ตำบลบ้านขอ อำเภอเมืองปาน จังหวัดลำปาง 52240"/>
    <s v="52240"/>
    <s v="76"/>
    <s v="30/11/2025 22:53"/>
    <s v="-"/>
    <s v="Flash Express"/>
    <s v="Shopee"/>
    <s v="shopee"/>
    <s v=""/>
    <s v="-"/>
    <s v="30/11/2025 22:52"/>
  </r>
  <r>
    <x v="1"/>
    <x v="1"/>
    <n v="66.666666666666671"/>
    <n v="3"/>
    <s v="GDB23"/>
    <n v="100"/>
    <n v="0"/>
    <s v="ร้านที่2"/>
    <s v="แ**  ร***ค้าตึกม่วง"/>
    <s v="นครสวรรค์"/>
    <s v="-"/>
    <s v=""/>
    <s v="30/11/2025 22:45"/>
    <s v="-"/>
    <s v="J&amp;T COD"/>
    <s v="Tiktok"/>
    <s v="จ่ายทีหลัง / COD"/>
    <s v=""/>
    <s v="-"/>
    <s v="30/11/2025 22:45"/>
  </r>
  <r>
    <x v="8"/>
    <x v="9"/>
    <n v="14"/>
    <n v="5"/>
    <s v="GDB22"/>
    <n v="130"/>
    <n v="60"/>
    <s v="ร้านที่2"/>
    <s v="ก******ะ"/>
    <s v="****** ซอย 13A, ตำบลบางกร่าง, อำเภอเมืองนนทบุรี ตำบลบางกร่าง อำเภอเมืองนนทบุรี จังหวัดนนทบุรี 11000"/>
    <s v="11000"/>
    <s v="45"/>
    <s v="30/11/2025 22:44"/>
    <s v="-"/>
    <s v="Flash Express"/>
    <s v="Shopee"/>
    <s v="shopee"/>
    <s v=""/>
    <s v="-"/>
    <s v="30/11/2025 22:44"/>
  </r>
  <r>
    <x v="9"/>
    <x v="10"/>
    <n v="50"/>
    <n v="1"/>
    <s v="GDB21"/>
    <n v="100"/>
    <n v="0"/>
    <s v="ร้านที่2"/>
    <s v="ซ***ฮายาห์ ส***๊ะ"/>
    <s v="นราธิวาส"/>
    <s v="-"/>
    <s v=""/>
    <s v="30/11/2025 22:42"/>
    <s v="-"/>
    <s v="J&amp;T COD"/>
    <s v="Tiktok"/>
    <s v="จ่ายทีหลัง / COD"/>
    <s v=""/>
    <s v="-"/>
    <s v="30/11/2025 22:42"/>
  </r>
  <r>
    <x v="10"/>
    <x v="11"/>
    <n v="50"/>
    <n v="1"/>
    <s v="GDB21"/>
    <n v="100"/>
    <n v="0"/>
    <s v="ร้านที่2"/>
    <s v="ซ***ฮายาห์ ส***๊ะ"/>
    <s v="นราธิวาส"/>
    <s v="-"/>
    <s v=""/>
    <s v="30/11/2025 22:42"/>
    <s v="-"/>
    <s v="J&amp;T COD"/>
    <s v="Tiktok"/>
    <s v="จ่ายทีหลัง / COD"/>
    <s v=""/>
    <s v="-"/>
    <s v="30/11/2025 22:42"/>
  </r>
  <r>
    <x v="11"/>
    <x v="12"/>
    <n v="50"/>
    <n v="1"/>
    <s v="GDB21"/>
    <n v="100"/>
    <n v="0"/>
    <s v="ร้านที่2"/>
    <s v="ซ***ฮายาห์ ส***๊ะ"/>
    <s v="นราธิวาส"/>
    <s v="-"/>
    <s v=""/>
    <s v="30/11/2025 22:42"/>
    <s v="-"/>
    <s v="J&amp;T COD"/>
    <s v="Tiktok"/>
    <s v="จ่ายทีหลัง / COD"/>
    <s v=""/>
    <s v="-"/>
    <s v="30/11/2025 22:42"/>
  </r>
  <r>
    <x v="12"/>
    <x v="13"/>
    <n v="66.666666666666671"/>
    <n v="3"/>
    <s v="GDB20"/>
    <n v="100"/>
    <n v="0"/>
    <s v="ร้านที่2"/>
    <s v="ด***ี  ถ***นาม"/>
    <s v="ชลบุรี"/>
    <s v="-"/>
    <s v=""/>
    <s v="30/11/2025 22:36"/>
    <s v="-"/>
    <s v="J&amp;T COD"/>
    <s v="Tiktok"/>
    <s v="จ่ายทีหลัง / COD"/>
    <s v=""/>
    <s v="-"/>
    <s v="30/11/2025 22:36"/>
  </r>
  <r>
    <x v="13"/>
    <x v="14"/>
    <n v="98.2"/>
    <n v="1"/>
    <s v="GDB19"/>
    <n v="105.2"/>
    <n v="7"/>
    <s v="ร้านที่1"/>
    <s v="ทิพยดา อรรคเศรษฐัง"/>
    <s v="299 ม. 5 ต. เขาคอก  บ้านทรงไทยหลังแรก_x000a__x000a_ประโคนชัย/ Prakhon Chaiบุรีรัมย์/ Buriram_x000a_31140"/>
    <s v="31140"/>
    <s v="660627878838"/>
    <s v="30/11/2025 22:30"/>
    <s v="-"/>
    <s v="Kerry_dropoff"/>
    <s v="Lazada"/>
    <s v="lazada"/>
    <s v=""/>
    <s v="-"/>
    <s v="30/11/2025 22:30"/>
  </r>
  <r>
    <x v="1"/>
    <x v="1"/>
    <n v="66.666666666666671"/>
    <n v="3"/>
    <s v="GDB18"/>
    <n v="100"/>
    <n v="0"/>
    <s v="ร้านที่2"/>
    <s v="ญ***ณพัชร์ ไ***ระเดิมพันธ์"/>
    <s v="นครปฐม"/>
    <s v="-"/>
    <s v=""/>
    <s v="30/11/2025 22:25"/>
    <s v="-"/>
    <s v="J&amp;T COD"/>
    <s v="Tiktok"/>
    <s v="จ่ายทีหลัง / COD"/>
    <s v=""/>
    <s v="-"/>
    <s v="30/11/2025 22:25"/>
  </r>
  <r>
    <x v="5"/>
    <x v="5"/>
    <n v="33.333333333333336"/>
    <n v="3"/>
    <s v="GDB16"/>
    <n v="100"/>
    <n v="0"/>
    <s v="ร้านที่2"/>
    <s v="C***ming D**"/>
    <s v="กรุงเทพฯ"/>
    <s v="-"/>
    <s v=""/>
    <s v="30/11/2025 22:16"/>
    <s v="-"/>
    <s v="J&amp;T COD"/>
    <s v="Tiktok"/>
    <s v="จ่ายทีหลัง / COD"/>
    <s v=""/>
    <s v="-"/>
    <s v="30/11/2025 22:16"/>
  </r>
  <r>
    <x v="1"/>
    <x v="1"/>
    <n v="66.666666666666671"/>
    <n v="9"/>
    <s v="GDB15"/>
    <n v="264"/>
    <n v="0"/>
    <s v="ร้านที่2"/>
    <s v="พ***ณี ใ***ม"/>
    <s v="สมุทรสาคร"/>
    <s v="-"/>
    <s v=""/>
    <s v="30/11/2025 22:13"/>
    <s v="-"/>
    <s v="J&amp;T Express"/>
    <s v="Tiktok"/>
    <s v="tiktok"/>
    <s v=""/>
    <s v="-"/>
    <s v="30/11/2025 22:13"/>
  </r>
  <r>
    <x v="5"/>
    <x v="5"/>
    <n v="33.333333333333336"/>
    <n v="3"/>
    <s v="GDB14"/>
    <n v="100"/>
    <n v="0"/>
    <s v="ร้านที่2"/>
    <s v="ว***ี เ***สวัสดิ์"/>
    <s v="ราชบุรี"/>
    <s v="-"/>
    <s v=""/>
    <s v="30/11/2025 22:11"/>
    <s v="-"/>
    <s v="J&amp;T COD"/>
    <s v="Tiktok"/>
    <s v="จ่ายทีหลัง / COD"/>
    <s v=""/>
    <s v="-"/>
    <s v="30/11/2025 22:11"/>
  </r>
  <r>
    <x v="9"/>
    <x v="10"/>
    <n v="50"/>
    <n v="1"/>
    <s v="GDB13"/>
    <n v="100"/>
    <n v="0"/>
    <s v="ร้านที่2"/>
    <s v="แ***ี้ ไ***ิทธิ์"/>
    <s v="นครพนม"/>
    <s v="-"/>
    <s v=""/>
    <s v="30/11/2025 22:10"/>
    <s v="-"/>
    <s v="J&amp;T COD"/>
    <s v="Tiktok"/>
    <s v="จ่ายทีหลัง / COD"/>
    <s v=""/>
    <s v="-"/>
    <s v="30/11/2025 22:10"/>
  </r>
  <r>
    <x v="10"/>
    <x v="11"/>
    <n v="50"/>
    <n v="1"/>
    <s v="GDB13"/>
    <n v="100"/>
    <n v="0"/>
    <s v="ร้านที่2"/>
    <s v="แ***ี้ ไ***ิทธิ์"/>
    <s v="นครพนม"/>
    <s v="-"/>
    <s v=""/>
    <s v="30/11/2025 22:10"/>
    <s v="-"/>
    <s v="J&amp;T COD"/>
    <s v="Tiktok"/>
    <s v="จ่ายทีหลัง / COD"/>
    <s v=""/>
    <s v="-"/>
    <s v="30/11/2025 22:10"/>
  </r>
  <r>
    <x v="11"/>
    <x v="12"/>
    <n v="50"/>
    <n v="1"/>
    <s v="GDB13"/>
    <n v="100"/>
    <n v="0"/>
    <s v="ร้านที่2"/>
    <s v="แ***ี้ ไ***ิทธิ์"/>
    <s v="นครพนม"/>
    <s v="-"/>
    <s v=""/>
    <s v="30/11/2025 22:10"/>
    <s v="-"/>
    <s v="J&amp;T COD"/>
    <s v="Tiktok"/>
    <s v="จ่ายทีหลัง / COD"/>
    <s v=""/>
    <s v="-"/>
    <s v="30/11/2025 22:10"/>
  </r>
  <r>
    <x v="9"/>
    <x v="10"/>
    <n v="50"/>
    <n v="1"/>
    <s v="GDB12"/>
    <n v="100"/>
    <n v="0"/>
    <s v="ร้านที่4"/>
    <s v="N** V***"/>
    <s v="สุราษฎร์ธานี"/>
    <s v="-"/>
    <s v=""/>
    <s v="30/11/2025 22:10"/>
    <s v="-"/>
    <s v="J&amp;T Express"/>
    <s v="Tiktok"/>
    <s v="tiktok"/>
    <s v=""/>
    <s v="-"/>
    <s v="30/11/2025 22:10"/>
  </r>
  <r>
    <x v="10"/>
    <x v="11"/>
    <n v="50"/>
    <n v="1"/>
    <s v="GDB12"/>
    <n v="100"/>
    <n v="0"/>
    <s v="ร้านที่4"/>
    <s v="N** V***"/>
    <s v="สุราษฎร์ธานี"/>
    <s v="-"/>
    <s v=""/>
    <s v="30/11/2025 22:10"/>
    <s v="-"/>
    <s v="J&amp;T Express"/>
    <s v="Tiktok"/>
    <s v="tiktok"/>
    <s v=""/>
    <s v="-"/>
    <s v="30/11/2025 22:10"/>
  </r>
  <r>
    <x v="11"/>
    <x v="12"/>
    <n v="50"/>
    <n v="1"/>
    <s v="GDB12"/>
    <n v="100"/>
    <n v="0"/>
    <s v="ร้านที่4"/>
    <s v="N** V***"/>
    <s v="สุราษฎร์ธานี"/>
    <s v="-"/>
    <s v=""/>
    <s v="30/11/2025 22:10"/>
    <s v="-"/>
    <s v="J&amp;T Express"/>
    <s v="Tiktok"/>
    <s v="tiktok"/>
    <s v=""/>
    <s v="-"/>
    <s v="30/11/2025 22:10"/>
  </r>
  <r>
    <x v="9"/>
    <x v="10"/>
    <n v="50"/>
    <n v="2"/>
    <s v="GDB11"/>
    <n v="200"/>
    <n v="0"/>
    <s v="ร้านที่4"/>
    <s v="จ***หรา  ล***ือง"/>
    <s v="ชัยภูมิ"/>
    <s v="-"/>
    <s v=""/>
    <s v="30/11/2025 22:08"/>
    <s v="-"/>
    <s v="J&amp;T COD"/>
    <s v="Tiktok"/>
    <s v="จ่ายทีหลัง / COD"/>
    <s v=""/>
    <s v="-"/>
    <s v="30/11/2025 22:08"/>
  </r>
  <r>
    <x v="10"/>
    <x v="11"/>
    <n v="50"/>
    <n v="2"/>
    <s v="GDB11"/>
    <n v="200"/>
    <n v="0"/>
    <s v="ร้านที่4"/>
    <s v="จ***หรา  ล***ือง"/>
    <s v="ชัยภูมิ"/>
    <s v="-"/>
    <s v=""/>
    <s v="30/11/2025 22:08"/>
    <s v="-"/>
    <s v="J&amp;T COD"/>
    <s v="Tiktok"/>
    <s v="จ่ายทีหลัง / COD"/>
    <s v=""/>
    <s v="-"/>
    <s v="30/11/2025 22:08"/>
  </r>
  <r>
    <x v="11"/>
    <x v="12"/>
    <n v="50"/>
    <n v="2"/>
    <s v="GDB11"/>
    <n v="200"/>
    <n v="0"/>
    <s v="ร้านที่4"/>
    <s v="จ***หรา  ล***ือง"/>
    <s v="ชัยภูมิ"/>
    <s v="-"/>
    <s v=""/>
    <s v="30/11/2025 22:08"/>
    <s v="-"/>
    <s v="J&amp;T COD"/>
    <s v="Tiktok"/>
    <s v="จ่ายทีหลัง / COD"/>
    <s v=""/>
    <s v="-"/>
    <s v="30/11/2025 22:08"/>
  </r>
  <r>
    <x v="13"/>
    <x v="15"/>
    <n v="139"/>
    <n v="1"/>
    <s v="GDB10"/>
    <n v="215"/>
    <n v="0"/>
    <s v="ร้านที่1"/>
    <s v="ปัญญา กฤตหัสต์"/>
    <s v="253ม.3ต.แม่คะ_x000a_อ.ฝางจ.เชีบงใหม่_x000a_50110_x000a_"/>
    <s v="50110"/>
    <s v="0857229857"/>
    <s v="30/11/2025 14:02"/>
    <s v="jaomui230544@gmail.com"/>
    <s v="EMS"/>
    <s v="facebook"/>
    <s v="กสิกร"/>
    <s v=""/>
    <s v="-"/>
    <s v="30/11/2025 22:06"/>
  </r>
  <r>
    <x v="0"/>
    <x v="0"/>
    <n v="139"/>
    <n v="1"/>
    <s v="GDB10"/>
    <n v="215"/>
    <n v="0"/>
    <s v="ร้านที่1"/>
    <s v="ปัญญา กฤตหัสต์"/>
    <s v="253ม.3ต.แม่คะ_x000a_อ.ฝางจ.เชีบงใหม่_x000a_50110_x000a_"/>
    <s v="50110"/>
    <s v="0857229857"/>
    <s v="30/11/2025 14:02"/>
    <s v="jaomui230544@gmail.com"/>
    <s v="EMS"/>
    <s v="facebook"/>
    <s v="กสิกร"/>
    <s v=""/>
    <s v="-"/>
    <s v="30/11/2025 22:06"/>
  </r>
  <r>
    <x v="13"/>
    <x v="15"/>
    <n v="139"/>
    <n v="2"/>
    <s v="GDB9"/>
    <n v="199"/>
    <n v="0"/>
    <s v="ร้านที่1"/>
    <s v="สุชานาถ"/>
    <s v="110 ม.9 ต.อี่หล่ำ_x000a_อ.อุทุมพรพิสัย_x000a_จ.ศรีสะเกษ_x000a_33120_x000a_"/>
    <s v="33120"/>
    <s v="0956090881"/>
    <s v="30/11/2025 13:07"/>
    <s v="jaomui230544@gmail.com"/>
    <s v="EMS"/>
    <s v="facebook"/>
    <s v="กสิกร"/>
    <s v=""/>
    <s v="-"/>
    <s v="30/11/2025 22:05"/>
  </r>
  <r>
    <x v="4"/>
    <x v="4"/>
    <n v="90"/>
    <n v="20"/>
    <s v="GDB8"/>
    <n v="1800"/>
    <n v="0"/>
    <s v="ร้านที่1"/>
    <s v="สมพร บุญทรง"/>
    <s v="3197/1 หมู่ 1 สันติอพาร์ทเม้นท์_x000a_ชั้น 1 ห้อง 5 ซอยแบริ่ง 48 _x000a_แยก 50_x000a_ตำบลสำโรงเหนืออำเภอเมือง_x000a_จังหวัดสมุทรปราการ10270_x000a_"/>
    <s v="10270"/>
    <s v="0851272696"/>
    <s v="30/11/2025 12:47"/>
    <s v="jaomui230544@gmail.com"/>
    <s v="EMS"/>
    <s v="facebook"/>
    <s v="กสิกร"/>
    <s v=""/>
    <s v="-"/>
    <s v="30/11/2025 22:03"/>
  </r>
  <r>
    <x v="5"/>
    <x v="5"/>
    <n v="65"/>
    <n v="18"/>
    <s v="GDB7"/>
    <n v="598"/>
    <n v="0"/>
    <s v="ร้านที่2"/>
    <s v="ส***ตรี น***ลาง"/>
    <s v="ฉะเชิงเทรา"/>
    <s v="-"/>
    <s v=""/>
    <s v="30/11/2025 22:03"/>
    <s v="-"/>
    <s v="J&amp;T COD"/>
    <s v="Tiktok"/>
    <s v="จ่ายทีหลัง / COD"/>
    <s v=""/>
    <s v="-"/>
    <s v="30/11/2025 22:03"/>
  </r>
  <r>
    <x v="1"/>
    <x v="1"/>
    <n v="66.666666666666671"/>
    <n v="3"/>
    <s v="GDB6"/>
    <n v="100"/>
    <n v="0"/>
    <s v="ร้านที่2"/>
    <s v="ส***า  โ***นธ์"/>
    <s v="ศรีสะเกษ"/>
    <s v="-"/>
    <s v=""/>
    <s v="30/11/2025 22:02"/>
    <s v="-"/>
    <s v="J&amp;T COD"/>
    <s v="Tiktok"/>
    <s v="จ่ายทีหลัง / COD"/>
    <s v=""/>
    <s v="-"/>
    <s v="30/11/2025 22:02"/>
  </r>
  <r>
    <x v="5"/>
    <x v="5"/>
    <n v="65"/>
    <n v="18"/>
    <s v="GDB5"/>
    <n v="526.24"/>
    <n v="0"/>
    <s v="ร้านที่2"/>
    <s v="ส***มาส ม***ธิ์สม"/>
    <s v="นนทบุรี"/>
    <s v="-"/>
    <s v=""/>
    <s v="30/11/2025 22:00"/>
    <s v="-"/>
    <s v="J&amp;T COD"/>
    <s v="Tiktok"/>
    <s v="จ่ายทีหลัง / COD"/>
    <s v=""/>
    <s v="-"/>
    <s v="30/11/2025 22:00"/>
  </r>
  <r>
    <x v="4"/>
    <x v="4"/>
    <n v="78"/>
    <n v="1"/>
    <s v="GDB4"/>
    <n v="136"/>
    <n v="0"/>
    <s v="ร้านที่1"/>
    <s v="ส******)"/>
    <s v="******้ามวัดลำสนธิ) ต.ลำสนธิ ตำบลลำสนธิ อำเภอลำสนธิ จังหวัดลพบุรี 15190"/>
    <s v="15190"/>
    <s v="05"/>
    <s v="30/11/2025 21:59"/>
    <s v="-"/>
    <s v="SPX Express"/>
    <s v="Shopee"/>
    <s v="shopee"/>
    <s v=""/>
    <s v="-"/>
    <s v="30/11/2025 21:58"/>
  </r>
  <r>
    <x v="3"/>
    <x v="7"/>
    <n v="78"/>
    <n v="1"/>
    <s v="GDB4"/>
    <n v="136"/>
    <n v="0"/>
    <s v="ร้านที่1"/>
    <s v="ส******)"/>
    <s v="******้ามวัดลำสนธิ) ต.ลำสนธิ ตำบลลำสนธิ อำเภอลำสนธิ จังหวัดลพบุรี 15190"/>
    <s v="15190"/>
    <s v="05"/>
    <s v="30/11/2025 21:59"/>
    <s v="-"/>
    <s v="SPX Express"/>
    <s v="Shopee"/>
    <s v="shopee"/>
    <s v=""/>
    <s v="-"/>
    <s v="30/11/2025 21:58"/>
  </r>
  <r>
    <x v="1"/>
    <x v="1"/>
    <n v="66.666666666666671"/>
    <n v="3"/>
    <s v="GDB3"/>
    <n v="100"/>
    <n v="0"/>
    <s v="ร้านที่2"/>
    <s v="ท***  ช***่น"/>
    <s v="ราชบุรี"/>
    <s v="-"/>
    <s v=""/>
    <s v="30/11/2025 21:53"/>
    <s v="-"/>
    <s v="J&amp;T COD"/>
    <s v="Tiktok"/>
    <s v="จ่ายทีหลัง / COD"/>
    <s v=""/>
    <s v="-"/>
    <s v="30/11/2025 21:53"/>
  </r>
  <r>
    <x v="6"/>
    <x v="6"/>
    <n v="12"/>
    <n v="10"/>
    <s v="GDB2"/>
    <n v="110"/>
    <n v="0"/>
    <s v="ร้านที่1"/>
    <s v="น******ก"/>
    <s v="****** ตำบลเสิงสาง อำเภอเสิงสาง จังหวัดนครราชสีมา 30330"/>
    <s v="30330"/>
    <s v="82"/>
    <s v="30/11/2025 22:14"/>
    <s v="-"/>
    <s v="SPX Express"/>
    <s v="Shopee"/>
    <s v="shopee"/>
    <s v=""/>
    <s v="-"/>
    <s v="30/11/2025 21:44"/>
  </r>
  <r>
    <x v="4"/>
    <x v="4"/>
    <n v="66.333333333333329"/>
    <n v="3"/>
    <s v="GDB1"/>
    <n v="412"/>
    <n v="0"/>
    <s v="ร้านที่1"/>
    <s v="อ******)"/>
    <s v="******าแต้ม อำเภอปราณบุรี จังหวัดประจวบคีรีขันธ์ 77120"/>
    <s v="77120"/>
    <s v="91"/>
    <s v="-"/>
    <s v="-"/>
    <s v=""/>
    <s v="Shopee"/>
    <s v="-"/>
    <s v=""/>
    <s v="-"/>
    <s v="30/11/2025 21:42"/>
  </r>
  <r>
    <x v="4"/>
    <x v="4"/>
    <n v="72"/>
    <n v="3"/>
    <s v="GDB1"/>
    <n v="412"/>
    <n v="0"/>
    <s v="ร้านที่1"/>
    <s v="อ******)"/>
    <s v="******าแต้ม อำเภอปราณบุรี จังหวัดประจวบคีรีขันธ์ 77120"/>
    <s v="77120"/>
    <s v="91"/>
    <s v="-"/>
    <s v="-"/>
    <s v=""/>
    <s v="Shopee"/>
    <s v="-"/>
    <s v=""/>
    <s v="-"/>
    <s v="30/11/2025 21:42"/>
  </r>
  <r>
    <x v="0"/>
    <x v="0"/>
    <n v="139"/>
    <n v="1"/>
    <s v="GDB0"/>
    <n v="109"/>
    <n v="0"/>
    <s v="ร้านที่2"/>
    <s v="โ***"/>
    <s v="นครราชสีมา"/>
    <s v="-"/>
    <s v=""/>
    <s v="30/11/2025 21:37"/>
    <s v="-"/>
    <s v="J&amp;T COD"/>
    <s v="Tiktok"/>
    <s v="จ่ายทีหลัง / COD"/>
    <s v=""/>
    <s v="-"/>
    <s v="30/11/2025 21:37"/>
  </r>
  <r>
    <x v="5"/>
    <x v="5"/>
    <n v="33.333333333333336"/>
    <n v="6"/>
    <s v="GDA99"/>
    <n v="208"/>
    <n v="8"/>
    <s v="ร้านที่2"/>
    <s v="จ***ุดา จ***ันธ์"/>
    <s v="กระบี่"/>
    <s v="-"/>
    <s v=""/>
    <s v="30/11/2025 21:34"/>
    <s v="-"/>
    <s v="J&amp;T COD"/>
    <s v="Tiktok"/>
    <s v="จ่ายทีหลัง / COD"/>
    <s v=""/>
    <s v="-"/>
    <s v="30/11/2025 21:34"/>
  </r>
  <r>
    <x v="5"/>
    <x v="5"/>
    <n v="65"/>
    <n v="9"/>
    <s v="GDA98"/>
    <n v="299"/>
    <n v="0"/>
    <s v="ร้านที่2"/>
    <s v="น***รินทร์ บ***ารักษ์"/>
    <s v="บึงกาฬ"/>
    <s v="-"/>
    <s v=""/>
    <s v="30/11/2025 21:33"/>
    <s v="-"/>
    <s v="J&amp;T COD"/>
    <s v="Tiktok"/>
    <s v="จ่ายทีหลัง / COD"/>
    <s v=""/>
    <s v="-"/>
    <s v="30/11/2025 21:33"/>
  </r>
  <r>
    <x v="4"/>
    <x v="4"/>
    <n v="66.333333333333329"/>
    <n v="3"/>
    <s v="GDA97"/>
    <n v="222.5"/>
    <n v="0"/>
    <s v="ร้านที่2"/>
    <s v="ศ***ปภา"/>
    <s v="ขอนแก่น"/>
    <s v="-"/>
    <s v=""/>
    <s v="30/11/2025 21:29"/>
    <s v="-"/>
    <s v="J&amp;T Express"/>
    <s v="Tiktok"/>
    <s v="tiktok"/>
    <s v=""/>
    <s v="-"/>
    <s v="30/11/2025 21:29"/>
  </r>
  <r>
    <x v="5"/>
    <x v="5"/>
    <n v="33.333333333333336"/>
    <n v="3"/>
    <s v="GDA96"/>
    <n v="128"/>
    <n v="0"/>
    <s v="ร้านที่1"/>
    <s v="อ******ย"/>
    <s v="******างไปสีระทัน300เมตร) ส่งลานมันเท่านั้น ตำบลห้วยทับมอญ อำเภอเขาชะเมา จังหวัดระยอง 21110"/>
    <s v="21110"/>
    <s v="95"/>
    <s v="30/11/2025 21:25"/>
    <s v="-"/>
    <s v="SPX Express"/>
    <s v="Shopee"/>
    <s v="shopee"/>
    <s v=""/>
    <s v="-"/>
    <s v="30/11/2025 21:25"/>
  </r>
  <r>
    <x v="1"/>
    <x v="1"/>
    <n v="66.666666666666671"/>
    <n v="3"/>
    <s v="GDA95"/>
    <n v="182"/>
    <n v="0"/>
    <s v="ร้านที่2"/>
    <s v="โ***นันต์ ส***งภพ"/>
    <s v="สงขลา"/>
    <s v="-"/>
    <s v=""/>
    <s v="30/11/2025 21:24"/>
    <s v="-"/>
    <s v="J&amp;T COD"/>
    <s v="Tiktok"/>
    <s v="จ่ายทีหลัง / COD"/>
    <s v=""/>
    <s v="-"/>
    <s v="30/11/2025 21:24"/>
  </r>
  <r>
    <x v="5"/>
    <x v="5"/>
    <n v="33.333333333333336"/>
    <n v="3"/>
    <s v="GDA95"/>
    <n v="182"/>
    <n v="0"/>
    <s v="ร้านที่2"/>
    <s v="โ***นันต์ ส***งภพ"/>
    <s v="สงขลา"/>
    <s v="-"/>
    <s v=""/>
    <s v="30/11/2025 21:24"/>
    <s v="-"/>
    <s v="J&amp;T COD"/>
    <s v="Tiktok"/>
    <s v="จ่ายทีหลัง / COD"/>
    <s v=""/>
    <s v="-"/>
    <s v="30/11/2025 21:24"/>
  </r>
  <r>
    <x v="9"/>
    <x v="10"/>
    <n v="50"/>
    <n v="1"/>
    <s v="GDA94"/>
    <n v="100"/>
    <n v="0"/>
    <s v="ร้านที่4"/>
    <s v="ภ***ณี ค***ภา"/>
    <s v="ร้อยเอ็ด"/>
    <s v="-"/>
    <s v=""/>
    <s v="30/11/2025 21:24"/>
    <s v="-"/>
    <s v="J&amp;T Express"/>
    <s v="Tiktok"/>
    <s v="tiktok"/>
    <s v="เปลี่ยนจากใส่ช็อคโกแล็ตเป็นใส้วลิลาค่ะ"/>
    <s v="-"/>
    <s v="30/11/2025 21:24"/>
  </r>
  <r>
    <x v="10"/>
    <x v="11"/>
    <n v="50"/>
    <n v="1"/>
    <s v="GDA94"/>
    <n v="100"/>
    <n v="0"/>
    <s v="ร้านที่4"/>
    <s v="ภ***ณี ค***ภา"/>
    <s v="ร้อยเอ็ด"/>
    <s v="-"/>
    <s v=""/>
    <s v="30/11/2025 21:24"/>
    <s v="-"/>
    <s v="J&amp;T Express"/>
    <s v="Tiktok"/>
    <s v="tiktok"/>
    <s v="เปลี่ยนจากใส่ช็อคโกแล็ตเป็นใส้วลิลาค่ะ"/>
    <s v="-"/>
    <s v="30/11/2025 21:24"/>
  </r>
  <r>
    <x v="11"/>
    <x v="12"/>
    <n v="50"/>
    <n v="1"/>
    <s v="GDA94"/>
    <n v="100"/>
    <n v="0"/>
    <s v="ร้านที่4"/>
    <s v="ภ***ณี ค***ภา"/>
    <s v="ร้อยเอ็ด"/>
    <s v="-"/>
    <s v=""/>
    <s v="30/11/2025 21:24"/>
    <s v="-"/>
    <s v="J&amp;T Express"/>
    <s v="Tiktok"/>
    <s v="tiktok"/>
    <s v="เปลี่ยนจากใส่ช็อคโกแล็ตเป็นใส้วลิลาค่ะ"/>
    <s v="-"/>
    <s v="30/11/2025 21:24"/>
  </r>
  <r>
    <x v="1"/>
    <x v="1"/>
    <n v="66.666666666666671"/>
    <n v="3"/>
    <s v="GDA93"/>
    <n v="200"/>
    <n v="0"/>
    <s v="ร้านที่2"/>
    <s v="ก***ิกา ส***งภพ"/>
    <s v="สงขลา"/>
    <s v="-"/>
    <s v=""/>
    <s v="30/11/2025 21:21"/>
    <s v="-"/>
    <s v="J&amp;T COD"/>
    <s v="Tiktok"/>
    <s v="จ่ายทีหลัง / COD"/>
    <s v=""/>
    <s v="-"/>
    <s v="30/11/2025 21:21"/>
  </r>
  <r>
    <x v="5"/>
    <x v="5"/>
    <n v="33.333333333333336"/>
    <n v="3"/>
    <s v="GDA93"/>
    <n v="200"/>
    <n v="0"/>
    <s v="ร้านที่2"/>
    <s v="ก***ิกา ส***งภพ"/>
    <s v="สงขลา"/>
    <s v="-"/>
    <s v=""/>
    <s v="30/11/2025 21:21"/>
    <s v="-"/>
    <s v="J&amp;T COD"/>
    <s v="Tiktok"/>
    <s v="จ่ายทีหลัง / COD"/>
    <s v=""/>
    <s v="-"/>
    <s v="30/11/2025 21:21"/>
  </r>
  <r>
    <x v="0"/>
    <x v="0"/>
    <n v="139"/>
    <n v="1"/>
    <s v="GDA92"/>
    <n v="109"/>
    <n v="0"/>
    <s v="ร้านที่2"/>
    <s v="ศ***พรรณ ต***พชร"/>
    <s v="ตำบล กาฬสินธุ์"/>
    <s v="-"/>
    <s v=""/>
    <s v="30/11/2025 21:20"/>
    <s v="-"/>
    <s v="J&amp;T COD"/>
    <s v="Tiktok"/>
    <s v="จ่ายทีหลัง / COD"/>
    <s v=""/>
    <s v="-"/>
    <s v="30/11/2025 21:20"/>
  </r>
  <r>
    <x v="5"/>
    <x v="5"/>
    <n v="40"/>
    <n v="10"/>
    <s v="GDA91"/>
    <n v="297.5"/>
    <n v="0"/>
    <s v="ร้านที่4"/>
    <s v="ส***กร"/>
    <s v="สุพรรณบุรี"/>
    <s v="-"/>
    <s v=""/>
    <s v="30/11/2025 21:18"/>
    <s v="-"/>
    <s v="J&amp;T COD"/>
    <s v="Tiktok"/>
    <s v="จ่ายทีหลัง / COD"/>
    <s v=""/>
    <s v="-"/>
    <s v="30/11/2025 21:18"/>
  </r>
  <r>
    <x v="14"/>
    <x v="16"/>
    <n v="139"/>
    <n v="1"/>
    <s v="GDA90"/>
    <n v="109"/>
    <n v="0"/>
    <s v="ร้านที่2"/>
    <s v="ศ***พงษ์ ไ***ันธุ์"/>
    <s v="กาฬสินธุ์"/>
    <s v="-"/>
    <s v=""/>
    <s v="30/11/2025 21:15"/>
    <s v="-"/>
    <s v="J&amp;T COD"/>
    <s v="Tiktok"/>
    <s v="จ่ายทีหลัง / COD"/>
    <s v=""/>
    <s v="-"/>
    <s v="30/11/2025 21:15"/>
  </r>
  <r>
    <x v="1"/>
    <x v="1"/>
    <n v="66.666666666666671"/>
    <n v="3"/>
    <s v="GDA89"/>
    <n v="100"/>
    <n v="0"/>
    <s v="ร้านที่2"/>
    <s v="ช***่"/>
    <s v="สมุทรสงคราม"/>
    <s v="-"/>
    <s v=""/>
    <s v="30/11/2025 21:11"/>
    <s v="-"/>
    <s v="J&amp;T COD"/>
    <s v="Tiktok"/>
    <s v="จ่ายทีหลัง / COD"/>
    <s v=""/>
    <s v="-"/>
    <s v="30/11/2025 21:12"/>
  </r>
  <r>
    <x v="9"/>
    <x v="10"/>
    <n v="50"/>
    <n v="1"/>
    <s v="GDA88"/>
    <n v="100"/>
    <n v="0"/>
    <s v="ร้านที่4"/>
    <s v="ช*** ส***ียิ่ง"/>
    <s v="เพชรบุรี"/>
    <s v="-"/>
    <s v=""/>
    <s v="30/11/2025 21:07"/>
    <s v="-"/>
    <s v="J&amp;T COD"/>
    <s v="Tiktok"/>
    <s v="จ่ายทีหลัง / COD"/>
    <s v=""/>
    <s v="-"/>
    <s v="30/11/2025 21:10"/>
  </r>
  <r>
    <x v="10"/>
    <x v="11"/>
    <n v="50"/>
    <n v="1"/>
    <s v="GDA88"/>
    <n v="100"/>
    <n v="0"/>
    <s v="ร้านที่4"/>
    <s v="ช*** ส***ียิ่ง"/>
    <s v="เพชรบุรี"/>
    <s v="-"/>
    <s v=""/>
    <s v="30/11/2025 21:07"/>
    <s v="-"/>
    <s v="J&amp;T COD"/>
    <s v="Tiktok"/>
    <s v="จ่ายทีหลัง / COD"/>
    <s v=""/>
    <s v="-"/>
    <s v="30/11/2025 21:10"/>
  </r>
  <r>
    <x v="11"/>
    <x v="12"/>
    <n v="50"/>
    <n v="1"/>
    <s v="GDA88"/>
    <n v="100"/>
    <n v="0"/>
    <s v="ร้านที่4"/>
    <s v="ช*** ส***ียิ่ง"/>
    <s v="เพชรบุรี"/>
    <s v="-"/>
    <s v=""/>
    <s v="30/11/2025 21:07"/>
    <s v="-"/>
    <s v="J&amp;T COD"/>
    <s v="Tiktok"/>
    <s v="จ่ายทีหลัง / COD"/>
    <s v=""/>
    <s v="-"/>
    <s v="30/11/2025 21:10"/>
  </r>
  <r>
    <x v="4"/>
    <x v="4"/>
    <n v="69.900000000000006"/>
    <n v="10"/>
    <s v="GDA87"/>
    <n v="786.5"/>
    <n v="66.5"/>
    <s v="ร้านที่1"/>
    <s v="บรรจง วิเศษภูติ"/>
    <s v="9/60 หมู่ 1 ต. ทับช้าง_x000a__x000a_สอยดาว/ Soi Daoจันทบุรี/ Chanthaburi_x000a_22180"/>
    <s v="22180"/>
    <s v="660819305358"/>
    <s v="30/11/2025 21:10"/>
    <s v="-"/>
    <s v="Kerry_dropoff"/>
    <s v="Lazada"/>
    <s v="lazada"/>
    <s v=""/>
    <s v="LEXPU0633475252"/>
    <s v="30/11/2025 21:10"/>
  </r>
  <r>
    <x v="1"/>
    <x v="1"/>
    <n v="66.666666666666671"/>
    <n v="3"/>
    <s v="GDA86"/>
    <n v="100"/>
    <n v="0"/>
    <s v="ร้านที่2"/>
    <s v="ว***รดา ช***ล"/>
    <s v="เพชรบุรี"/>
    <s v="-"/>
    <s v=""/>
    <s v="30/11/2025 20:54"/>
    <s v="-"/>
    <s v="J&amp;T Express"/>
    <s v="Tiktok"/>
    <s v="tiktok"/>
    <s v=""/>
    <s v="-"/>
    <s v="30/11/2025 20:54"/>
  </r>
  <r>
    <x v="15"/>
    <x v="17"/>
    <n v="139"/>
    <n v="1"/>
    <s v="GDA85"/>
    <n v="277.94"/>
    <n v="0"/>
    <s v="ร้านที่2"/>
    <s v="ช***ชิดา ด***ภัทรสกุล"/>
    <s v="ลพบุรี"/>
    <s v="-"/>
    <s v=""/>
    <s v="30/11/2025 20:49"/>
    <s v="-"/>
    <s v="J&amp;T Express"/>
    <s v="Tiktok"/>
    <s v="tiktok"/>
    <s v=""/>
    <s v="-"/>
    <s v="30/11/2025 20:49"/>
  </r>
  <r>
    <x v="0"/>
    <x v="0"/>
    <n v="139"/>
    <n v="1"/>
    <s v="GDA85"/>
    <n v="277.94"/>
    <n v="0"/>
    <s v="ร้านที่2"/>
    <s v="ช***ชิดา ด***ภัทรสกุล"/>
    <s v="ลพบุรี"/>
    <s v="-"/>
    <s v=""/>
    <s v="30/11/2025 20:49"/>
    <s v="-"/>
    <s v="J&amp;T Express"/>
    <s v="Tiktok"/>
    <s v="tiktok"/>
    <s v=""/>
    <s v="-"/>
    <s v="30/11/2025 20:49"/>
  </r>
  <r>
    <x v="13"/>
    <x v="15"/>
    <n v="139"/>
    <n v="1"/>
    <s v="GDA85"/>
    <n v="277.94"/>
    <n v="0"/>
    <s v="ร้านที่2"/>
    <s v="ช***ชิดา ด***ภัทรสกุล"/>
    <s v="ลพบุรี"/>
    <s v="-"/>
    <s v=""/>
    <s v="30/11/2025 20:49"/>
    <s v="-"/>
    <s v="J&amp;T Express"/>
    <s v="Tiktok"/>
    <s v="tiktok"/>
    <s v=""/>
    <s v="-"/>
    <s v="30/11/2025 20:49"/>
  </r>
  <r>
    <x v="14"/>
    <x v="16"/>
    <n v="139"/>
    <n v="1"/>
    <s v="GDA85"/>
    <n v="277.94"/>
    <n v="0"/>
    <s v="ร้านที่2"/>
    <s v="ช***ชิดา ด***ภัทรสกุล"/>
    <s v="ลพบุรี"/>
    <s v="-"/>
    <s v=""/>
    <s v="30/11/2025 20:49"/>
    <s v="-"/>
    <s v="J&amp;T Express"/>
    <s v="Tiktok"/>
    <s v="tiktok"/>
    <s v=""/>
    <s v="-"/>
    <s v="30/11/2025 20:49"/>
  </r>
  <r>
    <x v="5"/>
    <x v="5"/>
    <n v="33.333333333333336"/>
    <n v="3"/>
    <s v="GDA84"/>
    <n v="100"/>
    <n v="0"/>
    <s v="ร้านที่2"/>
    <s v="อ***า บ***าค"/>
    <s v="สุพรรณบุรี"/>
    <s v="-"/>
    <s v=""/>
    <s v="30/11/2025 20:45"/>
    <s v="-"/>
    <s v="J&amp;T COD"/>
    <s v="Tiktok"/>
    <s v="จ่ายทีหลัง / COD"/>
    <s v=""/>
    <s v="-"/>
    <s v="30/11/2025 20:46"/>
  </r>
  <r>
    <x v="5"/>
    <x v="5"/>
    <n v="33.333333333333336"/>
    <n v="3"/>
    <s v="GDA83"/>
    <n v="100"/>
    <n v="0"/>
    <s v="ร้านที่2"/>
    <s v="ธ***ณ์   โ***พน"/>
    <s v="บึงกาฬ"/>
    <s v="-"/>
    <s v=""/>
    <s v="30/11/2025 20:42"/>
    <s v="-"/>
    <s v="J&amp;T Express"/>
    <s v="Tiktok"/>
    <s v="tiktok"/>
    <s v=""/>
    <s v="-"/>
    <s v="30/11/2025 20:42"/>
  </r>
  <r>
    <x v="1"/>
    <x v="1"/>
    <n v="33"/>
    <n v="10"/>
    <s v="GDA82"/>
    <n v="330"/>
    <n v="0"/>
    <s v="ร้านที่2"/>
    <s v="น ส ห***งฤทัย ห***ดี"/>
    <s v="ชุมพร"/>
    <s v="-"/>
    <s v=""/>
    <s v="30/11/2025 20:41"/>
    <s v="-"/>
    <s v="J&amp;T COD"/>
    <s v="Tiktok"/>
    <s v="จ่ายทีหลัง / COD"/>
    <s v=""/>
    <s v="-"/>
    <s v="30/11/2025 20:41"/>
  </r>
  <r>
    <x v="1"/>
    <x v="1"/>
    <n v="33"/>
    <n v="10"/>
    <s v="GDA81"/>
    <n v="660"/>
    <n v="0"/>
    <s v="ร้านที่2"/>
    <s v="ภ***าวดี ว***ง"/>
    <s v="Loei"/>
    <s v="-"/>
    <s v=""/>
    <s v="30/11/2025 20:39"/>
    <s v="-"/>
    <s v="J&amp;T COD"/>
    <s v="Tiktok"/>
    <s v="จ่ายทีหลัง / COD"/>
    <s v=""/>
    <s v="-"/>
    <s v="30/11/2025 20:39"/>
  </r>
  <r>
    <x v="5"/>
    <x v="5"/>
    <n v="40"/>
    <n v="10"/>
    <s v="GDA81"/>
    <n v="660"/>
    <n v="0"/>
    <s v="ร้านที่2"/>
    <s v="ภ***าวดี ว***ง"/>
    <s v="Loei"/>
    <s v="-"/>
    <s v=""/>
    <s v="30/11/2025 20:39"/>
    <s v="-"/>
    <s v="J&amp;T COD"/>
    <s v="Tiktok"/>
    <s v="จ่ายทีหลัง / COD"/>
    <s v=""/>
    <s v="-"/>
    <s v="30/11/2025 20:39"/>
  </r>
  <r>
    <x v="5"/>
    <x v="5"/>
    <n v="33.333333333333336"/>
    <n v="3"/>
    <s v="GDA80"/>
    <n v="100"/>
    <n v="0"/>
    <s v="ร้านที่2"/>
    <s v="ร***ไพลินวัดศรี"/>
    <s v="ตรัง"/>
    <s v="-"/>
    <s v=""/>
    <s v="30/11/2025 20:38"/>
    <s v="-"/>
    <s v="Flash Express Thailand COD"/>
    <s v="Tiktok"/>
    <s v="จ่ายทีหลัง / COD"/>
    <s v=""/>
    <s v="-"/>
    <s v="30/11/2025 20:38"/>
  </r>
  <r>
    <x v="9"/>
    <x v="10"/>
    <n v="50"/>
    <n v="1"/>
    <s v="GDA79"/>
    <n v="100"/>
    <n v="0"/>
    <s v="ร้านที่2"/>
    <s v="น***กร ก***ด"/>
    <s v="สระบุรี"/>
    <s v="-"/>
    <s v=""/>
    <s v="30/11/2025 20:35"/>
    <s v="-"/>
    <s v="J&amp;T COD"/>
    <s v="Tiktok"/>
    <s v="จ่ายทีหลัง / COD"/>
    <s v=""/>
    <s v="-"/>
    <s v="30/11/2025 20:35"/>
  </r>
  <r>
    <x v="10"/>
    <x v="11"/>
    <n v="50"/>
    <n v="1"/>
    <s v="GDA79"/>
    <n v="100"/>
    <n v="0"/>
    <s v="ร้านที่2"/>
    <s v="น***กร ก***ด"/>
    <s v="สระบุรี"/>
    <s v="-"/>
    <s v=""/>
    <s v="30/11/2025 20:35"/>
    <s v="-"/>
    <s v="J&amp;T COD"/>
    <s v="Tiktok"/>
    <s v="จ่ายทีหลัง / COD"/>
    <s v=""/>
    <s v="-"/>
    <s v="30/11/2025 20:35"/>
  </r>
  <r>
    <x v="11"/>
    <x v="12"/>
    <n v="50"/>
    <n v="1"/>
    <s v="GDA79"/>
    <n v="100"/>
    <n v="0"/>
    <s v="ร้านที่2"/>
    <s v="น***กร ก***ด"/>
    <s v="สระบุรี"/>
    <s v="-"/>
    <s v=""/>
    <s v="30/11/2025 20:35"/>
    <s v="-"/>
    <s v="J&amp;T COD"/>
    <s v="Tiktok"/>
    <s v="จ่ายทีหลัง / COD"/>
    <s v=""/>
    <s v="-"/>
    <s v="30/11/2025 20:35"/>
  </r>
  <r>
    <x v="9"/>
    <x v="10"/>
    <n v="50"/>
    <n v="1"/>
    <s v="GDA78"/>
    <n v="100"/>
    <n v="0"/>
    <s v="ร้านที่2"/>
    <s v="ป***ญา แ***ชุมแสง"/>
    <s v="พระนครศรีอยุธยา"/>
    <s v="-"/>
    <s v=""/>
    <s v="30/11/2025 20:34"/>
    <s v="-"/>
    <s v="J&amp;T COD"/>
    <s v="Tiktok"/>
    <s v="จ่ายทีหลัง / COD"/>
    <s v=""/>
    <s v="-"/>
    <s v="30/11/2025 20:34"/>
  </r>
  <r>
    <x v="10"/>
    <x v="11"/>
    <n v="50"/>
    <n v="1"/>
    <s v="GDA78"/>
    <n v="100"/>
    <n v="0"/>
    <s v="ร้านที่2"/>
    <s v="ป***ญา แ***ชุมแสง"/>
    <s v="พระนครศรีอยุธยา"/>
    <s v="-"/>
    <s v=""/>
    <s v="30/11/2025 20:34"/>
    <s v="-"/>
    <s v="J&amp;T COD"/>
    <s v="Tiktok"/>
    <s v="จ่ายทีหลัง / COD"/>
    <s v=""/>
    <s v="-"/>
    <s v="30/11/2025 20:34"/>
  </r>
  <r>
    <x v="11"/>
    <x v="12"/>
    <n v="50"/>
    <n v="1"/>
    <s v="GDA78"/>
    <n v="100"/>
    <n v="0"/>
    <s v="ร้านที่2"/>
    <s v="ป***ญา แ***ชุมแสง"/>
    <s v="พระนครศรีอยุธยา"/>
    <s v="-"/>
    <s v=""/>
    <s v="30/11/2025 20:34"/>
    <s v="-"/>
    <s v="J&amp;T COD"/>
    <s v="Tiktok"/>
    <s v="จ่ายทีหลัง / COD"/>
    <s v=""/>
    <s v="-"/>
    <s v="30/11/2025 20:34"/>
  </r>
  <r>
    <x v="1"/>
    <x v="1"/>
    <n v="66.666666666666671"/>
    <n v="3"/>
    <s v="GDA77"/>
    <n v="100"/>
    <n v="0"/>
    <s v="ร้านที่2"/>
    <s v="น***กษณ์"/>
    <s v="กรุงเทพมหานคร"/>
    <s v="-"/>
    <s v=""/>
    <s v="30/11/2025 20:31"/>
    <s v="-"/>
    <s v="J&amp;T COD"/>
    <s v="Tiktok"/>
    <s v="จ่ายทีหลัง / COD"/>
    <s v=""/>
    <s v="-"/>
    <s v="30/11/2025 20:31"/>
  </r>
  <r>
    <x v="9"/>
    <x v="10"/>
    <n v="50"/>
    <n v="1"/>
    <s v="GDA76"/>
    <n v="100"/>
    <n v="0"/>
    <s v="ร้านที่2"/>
    <s v="อ***รา"/>
    <s v="ศรีสะเกษ"/>
    <s v="-"/>
    <s v=""/>
    <s v="30/11/2025 20:29"/>
    <s v="-"/>
    <s v="J&amp;T Express"/>
    <s v="Tiktok"/>
    <s v="tiktok"/>
    <s v=""/>
    <s v="-"/>
    <s v="30/11/2025 20:29"/>
  </r>
  <r>
    <x v="10"/>
    <x v="11"/>
    <n v="50"/>
    <n v="1"/>
    <s v="GDA76"/>
    <n v="100"/>
    <n v="0"/>
    <s v="ร้านที่2"/>
    <s v="อ***รา"/>
    <s v="ศรีสะเกษ"/>
    <s v="-"/>
    <s v=""/>
    <s v="30/11/2025 20:29"/>
    <s v="-"/>
    <s v="J&amp;T Express"/>
    <s v="Tiktok"/>
    <s v="tiktok"/>
    <s v=""/>
    <s v="-"/>
    <s v="30/11/2025 20:29"/>
  </r>
  <r>
    <x v="11"/>
    <x v="12"/>
    <n v="50"/>
    <n v="1"/>
    <s v="GDA76"/>
    <n v="100"/>
    <n v="0"/>
    <s v="ร้านที่2"/>
    <s v="อ***รา"/>
    <s v="ศรีสะเกษ"/>
    <s v="-"/>
    <s v=""/>
    <s v="30/11/2025 20:29"/>
    <s v="-"/>
    <s v="J&amp;T Express"/>
    <s v="Tiktok"/>
    <s v="tiktok"/>
    <s v=""/>
    <s v="-"/>
    <s v="30/11/2025 20:29"/>
  </r>
  <r>
    <x v="10"/>
    <x v="18"/>
    <n v="47.5"/>
    <n v="1"/>
    <s v="GDA75"/>
    <n v="54.5"/>
    <n v="7"/>
    <s v="ร้านที่3"/>
    <s v="วรรณาแสวงทรัพย์"/>
    <s v="1037ถ.พระยาพายัพพิริยะกิจ ต.ตลาด_x000a__x000a_พระประแดง/ Phra Pradaengสมุทรปราการ/ Samut Prakan_x000a_10130"/>
    <s v="10130"/>
    <s v="660971795484"/>
    <s v="30/11/2025 20:17"/>
    <s v="-"/>
    <s v="Kerry_dropoff"/>
    <s v="Lazada"/>
    <s v="lazada"/>
    <s v=""/>
    <s v="LEXPU0633475970"/>
    <s v="30/11/2025 20:17"/>
  </r>
  <r>
    <x v="1"/>
    <x v="1"/>
    <n v="66.666666666666671"/>
    <n v="3"/>
    <s v="GDA74"/>
    <n v="342"/>
    <n v="0"/>
    <s v="ร้านที่1"/>
    <s v="น******ี"/>
    <s v="******3 นิคมอุตสาหกรรมแหลมฉบัง ต.ทุ่งสุขลา อ.ศรีราชา จ.ชลบุรี ตำบลทุ่งสุขลา อำเภอศรีราชา จังหวัดชลบุรี 20230"/>
    <s v="20230"/>
    <s v="55"/>
    <s v="30/11/2025 20:45"/>
    <s v="-"/>
    <s v="SPX Express"/>
    <s v="Shopee"/>
    <s v="shopee"/>
    <s v=""/>
    <s v="-"/>
    <s v="30/11/2025 20:15"/>
  </r>
  <r>
    <x v="4"/>
    <x v="4"/>
    <n v="66.333333333333329"/>
    <n v="3"/>
    <s v="GDA74"/>
    <n v="342"/>
    <n v="0"/>
    <s v="ร้านที่1"/>
    <s v="น******ี"/>
    <s v="******3 นิคมอุตสาหกรรมแหลมฉบัง ต.ทุ่งสุขลา อ.ศรีราชา จ.ชลบุรี ตำบลทุ่งสุขลา อำเภอศรีราชา จังหวัดชลบุรี 20230"/>
    <s v="20230"/>
    <s v="55"/>
    <s v="30/11/2025 20:45"/>
    <s v="-"/>
    <s v="SPX Express"/>
    <s v="Shopee"/>
    <s v="shopee"/>
    <s v=""/>
    <s v="-"/>
    <s v="30/11/2025 20:15"/>
  </r>
  <r>
    <x v="1"/>
    <x v="1"/>
    <n v="66.666666666666671"/>
    <n v="3"/>
    <s v="GDA73"/>
    <n v="100"/>
    <n v="0"/>
    <s v="ร้านที่2"/>
    <s v="พ***พย์  โ***ง"/>
    <s v="นครศรีธรรมราช"/>
    <s v="-"/>
    <s v=""/>
    <s v="30/11/2025 20:14"/>
    <s v="-"/>
    <s v="Flash Express Thailand COD"/>
    <s v="Tiktok"/>
    <s v="จ่ายทีหลัง / COD"/>
    <s v=""/>
    <s v="-"/>
    <s v="30/11/2025 20:14"/>
  </r>
  <r>
    <x v="12"/>
    <x v="13"/>
    <n v="66.666666666666671"/>
    <n v="3"/>
    <s v="GDA72"/>
    <n v="100"/>
    <n v="0"/>
    <s v="ร้านที่2"/>
    <s v="ส***ย"/>
    <s v="กำแพงเพชร"/>
    <s v="-"/>
    <s v=""/>
    <s v="30/11/2025 20:11"/>
    <s v="-"/>
    <s v="J&amp;T COD"/>
    <s v="Tiktok"/>
    <s v="จ่ายทีหลัง / COD"/>
    <s v=""/>
    <s v="-"/>
    <s v="30/11/2025 20:11"/>
  </r>
  <r>
    <x v="6"/>
    <x v="6"/>
    <n v="12"/>
    <n v="10"/>
    <s v="GDA71"/>
    <n v="110"/>
    <n v="0"/>
    <s v="ร้านที่1"/>
    <s v="พ******ร"/>
    <s v="******ังเกิ้ง, ตำบลวังชัย, อำเภอน้ำพอง ตำบลวังชัย อำเภอน้ำพอง จังหวัดขอนแก่น 40140"/>
    <s v="40140"/>
    <s v="59"/>
    <s v="30/11/2025 20:41"/>
    <s v="-"/>
    <s v="SPX Express"/>
    <s v="Shopee"/>
    <s v="shopee"/>
    <s v=""/>
    <s v="-"/>
    <s v="30/11/2025 20:11"/>
  </r>
  <r>
    <x v="5"/>
    <x v="5"/>
    <n v="33.333333333333336"/>
    <n v="9"/>
    <s v="GDA70"/>
    <n v="255"/>
    <n v="0"/>
    <s v="ร้านที่2"/>
    <s v="ร***ทิวา. ล***้"/>
    <s v="ปทุมธานี"/>
    <s v="-"/>
    <s v=""/>
    <s v="30/11/2025 20:08"/>
    <s v="-"/>
    <s v="J&amp;T COD"/>
    <s v="Tiktok"/>
    <s v="จ่ายทีหลัง / COD"/>
    <s v=""/>
    <s v="-"/>
    <s v="30/11/2025 20:08"/>
  </r>
  <r>
    <x v="9"/>
    <x v="10"/>
    <n v="50"/>
    <n v="1"/>
    <s v="GDA69"/>
    <n v="100"/>
    <n v="0"/>
    <s v="ร้านที่2"/>
    <s v="เ***ลักษณ์ เ***ผจญ"/>
    <s v="กรุงเทพฯ"/>
    <s v="-"/>
    <s v=""/>
    <s v="30/11/2025 20:08"/>
    <s v="-"/>
    <s v="J&amp;T Express"/>
    <s v="Tiktok"/>
    <s v="tiktok"/>
    <s v=""/>
    <s v="-"/>
    <s v="30/11/2025 20:08"/>
  </r>
  <r>
    <x v="10"/>
    <x v="11"/>
    <n v="50"/>
    <n v="1"/>
    <s v="GDA69"/>
    <n v="100"/>
    <n v="0"/>
    <s v="ร้านที่2"/>
    <s v="เ***ลักษณ์ เ***ผจญ"/>
    <s v="กรุงเทพฯ"/>
    <s v="-"/>
    <s v=""/>
    <s v="30/11/2025 20:08"/>
    <s v="-"/>
    <s v="J&amp;T Express"/>
    <s v="Tiktok"/>
    <s v="tiktok"/>
    <s v=""/>
    <s v="-"/>
    <s v="30/11/2025 20:08"/>
  </r>
  <r>
    <x v="11"/>
    <x v="12"/>
    <n v="50"/>
    <n v="1"/>
    <s v="GDA69"/>
    <n v="100"/>
    <n v="0"/>
    <s v="ร้านที่2"/>
    <s v="เ***ลักษณ์ เ***ผจญ"/>
    <s v="กรุงเทพฯ"/>
    <s v="-"/>
    <s v=""/>
    <s v="30/11/2025 20:08"/>
    <s v="-"/>
    <s v="J&amp;T Express"/>
    <s v="Tiktok"/>
    <s v="tiktok"/>
    <s v=""/>
    <s v="-"/>
    <s v="30/11/2025 20:08"/>
  </r>
  <r>
    <x v="5"/>
    <x v="5"/>
    <n v="33.333333333333336"/>
    <n v="3"/>
    <s v="GDA68"/>
    <n v="100"/>
    <n v="0"/>
    <s v="ร้านที่2"/>
    <s v="ห***งฤทัย  ท***าลี"/>
    <s v="สมุทรสาคร"/>
    <s v="-"/>
    <s v=""/>
    <s v="30/11/2025 20:08"/>
    <s v="-"/>
    <s v="J&amp;T COD"/>
    <s v="Tiktok"/>
    <s v="จ่ายทีหลัง / COD"/>
    <s v=""/>
    <s v="-"/>
    <s v="30/11/2025 20:08"/>
  </r>
  <r>
    <x v="1"/>
    <x v="1"/>
    <n v="33"/>
    <n v="10"/>
    <s v="GDA67"/>
    <n v="330"/>
    <n v="0"/>
    <s v="ร้านที่2"/>
    <s v="แ***เค"/>
    <s v="กาญจนบุรี"/>
    <s v="-"/>
    <s v=""/>
    <s v="30/11/2025 20:05"/>
    <s v="-"/>
    <s v="J&amp;T COD"/>
    <s v="Tiktok"/>
    <s v="จ่ายทีหลัง / COD"/>
    <s v=""/>
    <s v="-"/>
    <s v="30/11/2025 20:05"/>
  </r>
  <r>
    <x v="5"/>
    <x v="5"/>
    <n v="65"/>
    <n v="9"/>
    <s v="GDA66"/>
    <n v="299"/>
    <n v="0"/>
    <s v="ร้านที่2"/>
    <s v="ส***ล ศ***ภัย"/>
    <s v="นครราชสีมา"/>
    <s v="-"/>
    <s v=""/>
    <s v="30/11/2025 20:01"/>
    <s v="-"/>
    <s v="J&amp;T COD"/>
    <s v="Tiktok"/>
    <s v="จ่ายทีหลัง / COD"/>
    <s v=""/>
    <s v="-"/>
    <s v="30/11/2025 20:01"/>
  </r>
  <r>
    <x v="1"/>
    <x v="1"/>
    <n v="66.666666666666671"/>
    <n v="3"/>
    <s v="GDA65"/>
    <n v="100"/>
    <n v="0"/>
    <s v="ร้านที่2"/>
    <s v="เ***ลักษณ์ เ***ผจญ"/>
    <s v="กรุงเทพฯ"/>
    <s v="-"/>
    <s v=""/>
    <s v="30/11/2025 20:02"/>
    <s v="-"/>
    <s v="J&amp;T Express"/>
    <s v="Tiktok"/>
    <s v="tiktok"/>
    <s v=""/>
    <s v="-"/>
    <s v="30/11/2025 20:01"/>
  </r>
  <r>
    <x v="5"/>
    <x v="5"/>
    <n v="33.333333333333336"/>
    <n v="3"/>
    <s v="GDA64"/>
    <n v="100"/>
    <n v="0"/>
    <s v="ร้านที่2"/>
    <s v="ธ***ฐ์ฏมล ม***าคานาครัตน์"/>
    <s v="นครสวรรค์"/>
    <s v="-"/>
    <s v=""/>
    <s v="30/11/2025 20:01"/>
    <s v="-"/>
    <s v="J&amp;T COD"/>
    <s v="Tiktok"/>
    <s v="จ่ายทีหลัง / COD"/>
    <s v=""/>
    <s v="-"/>
    <s v="30/11/2025 20:01"/>
  </r>
  <r>
    <x v="1"/>
    <x v="1"/>
    <n v="66.666666666666671"/>
    <n v="3"/>
    <s v="GDA63"/>
    <n v="100"/>
    <n v="0"/>
    <s v="ร้านที่2"/>
    <s v="ธ***ญา พ***แสนวิเศษ"/>
    <s v="มหาสารคาม"/>
    <s v="-"/>
    <s v=""/>
    <s v="30/11/2025 20:00"/>
    <s v="-"/>
    <s v="J&amp;T COD"/>
    <s v="Tiktok"/>
    <s v="จ่ายทีหลัง / COD"/>
    <s v=""/>
    <s v="-"/>
    <s v="30/11/2025 20:00"/>
  </r>
  <r>
    <x v="4"/>
    <x v="4"/>
    <n v="78.5"/>
    <n v="2"/>
    <s v="GDA62"/>
    <n v="425"/>
    <n v="0"/>
    <s v="ร้านที่1"/>
    <s v="ส******น"/>
    <s v="******ง จ.แพร่ ตำบลแม่คำมี อำเภอเมืองแพร่ จังหวัดแพร่ 54000"/>
    <s v="54000"/>
    <s v="40"/>
    <s v="30/11/2025 19:58"/>
    <s v="-"/>
    <s v="SPX Express"/>
    <s v="Shopee"/>
    <s v="shopee"/>
    <s v=""/>
    <s v="-"/>
    <s v="30/11/2025 19:58"/>
  </r>
  <r>
    <x v="4"/>
    <x v="4"/>
    <n v="72"/>
    <n v="4"/>
    <s v="GDA62"/>
    <n v="425"/>
    <n v="0"/>
    <s v="ร้านที่1"/>
    <s v="ส******น"/>
    <s v="******ง จ.แพร่ ตำบลแม่คำมี อำเภอเมืองแพร่ จังหวัดแพร่ 54000"/>
    <s v="54000"/>
    <s v="40"/>
    <s v="30/11/2025 19:58"/>
    <s v="-"/>
    <s v="SPX Express"/>
    <s v="Shopee"/>
    <s v="shopee"/>
    <s v=""/>
    <s v="-"/>
    <s v="30/11/2025 19:58"/>
  </r>
  <r>
    <x v="11"/>
    <x v="12"/>
    <n v="39"/>
    <n v="1"/>
    <s v="GDA61"/>
    <n v="99"/>
    <n v="0"/>
    <s v="ร้านที่1"/>
    <s v="ว******์"/>
    <s v="******ระโจม, อำเภอเมืองนครนายก ตำบลวังกระโจม อำเภอเมืองนครนายก จังหวัดนครนายก 26000"/>
    <s v="26000"/>
    <s v="13"/>
    <s v="30/11/2025 20:28"/>
    <s v="-"/>
    <s v="SPX Express"/>
    <s v="Shopee"/>
    <s v="shopee"/>
    <s v=""/>
    <s v="-"/>
    <s v="30/11/2025 19:58"/>
  </r>
  <r>
    <x v="3"/>
    <x v="7"/>
    <n v="78"/>
    <n v="1"/>
    <s v="GDA61"/>
    <n v="99"/>
    <n v="0"/>
    <s v="ร้านที่1"/>
    <s v="ว******์"/>
    <s v="******ระโจม, อำเภอเมืองนครนายก ตำบลวังกระโจม อำเภอเมืองนครนายก จังหวัดนครนายก 26000"/>
    <s v="26000"/>
    <s v="13"/>
    <s v="30/11/2025 20:28"/>
    <s v="-"/>
    <s v="SPX Express"/>
    <s v="Shopee"/>
    <s v="shopee"/>
    <s v=""/>
    <s v="-"/>
    <s v="30/11/2025 19:58"/>
  </r>
  <r>
    <x v="1"/>
    <x v="1"/>
    <n v="66.666666666666671"/>
    <n v="3"/>
    <s v="GDA59"/>
    <n v="100"/>
    <n v="0"/>
    <s v="ร้านที่2"/>
    <s v="ป***ิชญา จ***ร์มะณี"/>
    <s v="อุบลราชธานี"/>
    <s v="-"/>
    <s v=""/>
    <s v="30/11/2025 19:56"/>
    <s v="-"/>
    <s v="J&amp;T COD"/>
    <s v="Tiktok"/>
    <s v="จ่ายทีหลัง / COD"/>
    <s v=""/>
    <s v="-"/>
    <s v="30/11/2025 19:56"/>
  </r>
  <r>
    <x v="1"/>
    <x v="1"/>
    <n v="66.666666666666671"/>
    <n v="3"/>
    <s v="GDA58"/>
    <n v="100"/>
    <n v="0"/>
    <s v="ร้านที่2"/>
    <s v="ส***ย ร***ูง"/>
    <s v="สุพรรณบุรี"/>
    <s v="-"/>
    <s v=""/>
    <s v="30/11/2025 19:52"/>
    <s v="-"/>
    <s v="J&amp;T COD"/>
    <s v="Tiktok"/>
    <s v="จ่ายทีหลัง / COD"/>
    <s v=""/>
    <s v="-"/>
    <s v="30/11/2025 19:52"/>
  </r>
  <r>
    <x v="1"/>
    <x v="1"/>
    <n v="66.666666666666671"/>
    <n v="3"/>
    <s v="GDA57"/>
    <n v="200"/>
    <n v="0"/>
    <s v="ร้านที่2"/>
    <s v="ศ***พร เ***ทอง"/>
    <s v="ศรีสะเกษ"/>
    <s v="-"/>
    <s v=""/>
    <s v="30/11/2025 19:51"/>
    <s v="-"/>
    <s v="J&amp;T COD"/>
    <s v="Tiktok"/>
    <s v="จ่ายทีหลัง / COD"/>
    <s v=""/>
    <s v="-"/>
    <s v="30/11/2025 19:51"/>
  </r>
  <r>
    <x v="5"/>
    <x v="5"/>
    <n v="33.333333333333336"/>
    <n v="3"/>
    <s v="GDA57"/>
    <n v="200"/>
    <n v="0"/>
    <s v="ร้านที่2"/>
    <s v="ศ***พร เ***ทอง"/>
    <s v="ศรีสะเกษ"/>
    <s v="-"/>
    <s v=""/>
    <s v="30/11/2025 19:51"/>
    <s v="-"/>
    <s v="J&amp;T COD"/>
    <s v="Tiktok"/>
    <s v="จ่ายทีหลัง / COD"/>
    <s v=""/>
    <s v="-"/>
    <s v="30/11/2025 19:51"/>
  </r>
  <r>
    <x v="9"/>
    <x v="10"/>
    <n v="50"/>
    <n v="1"/>
    <s v="GDA56"/>
    <n v="100"/>
    <n v="0"/>
    <s v="ร้านที่4"/>
    <s v="น***ดา"/>
    <s v="นครปฐม"/>
    <s v="-"/>
    <s v=""/>
    <s v="30/11/2025 19:50"/>
    <s v="-"/>
    <s v="J&amp;T COD"/>
    <s v="Tiktok"/>
    <s v="จ่ายทีหลัง / COD"/>
    <s v=""/>
    <s v="-"/>
    <s v="30/11/2025 19:51"/>
  </r>
  <r>
    <x v="10"/>
    <x v="11"/>
    <n v="50"/>
    <n v="1"/>
    <s v="GDA56"/>
    <n v="100"/>
    <n v="0"/>
    <s v="ร้านที่4"/>
    <s v="น***ดา"/>
    <s v="นครปฐม"/>
    <s v="-"/>
    <s v=""/>
    <s v="30/11/2025 19:50"/>
    <s v="-"/>
    <s v="J&amp;T COD"/>
    <s v="Tiktok"/>
    <s v="จ่ายทีหลัง / COD"/>
    <s v=""/>
    <s v="-"/>
    <s v="30/11/2025 19:51"/>
  </r>
  <r>
    <x v="11"/>
    <x v="12"/>
    <n v="50"/>
    <n v="1"/>
    <s v="GDA56"/>
    <n v="100"/>
    <n v="0"/>
    <s v="ร้านที่4"/>
    <s v="น***ดา"/>
    <s v="นครปฐม"/>
    <s v="-"/>
    <s v=""/>
    <s v="30/11/2025 19:50"/>
    <s v="-"/>
    <s v="J&amp;T COD"/>
    <s v="Tiktok"/>
    <s v="จ่ายทีหลัง / COD"/>
    <s v=""/>
    <s v="-"/>
    <s v="30/11/2025 19:51"/>
  </r>
  <r>
    <x v="9"/>
    <x v="10"/>
    <n v="50"/>
    <n v="1"/>
    <s v="GDA55"/>
    <n v="100"/>
    <n v="0"/>
    <s v="ร้านที่2"/>
    <s v="ร***ี ส***ียวแก่"/>
    <s v="ชัยภูมิ"/>
    <s v="-"/>
    <s v=""/>
    <s v="30/11/2025 19:49"/>
    <s v="-"/>
    <s v="J&amp;T COD"/>
    <s v="Tiktok"/>
    <s v="จ่ายทีหลัง / COD"/>
    <s v=""/>
    <s v="-"/>
    <s v="30/11/2025 19:49"/>
  </r>
  <r>
    <x v="10"/>
    <x v="11"/>
    <n v="50"/>
    <n v="1"/>
    <s v="GDA55"/>
    <n v="100"/>
    <n v="0"/>
    <s v="ร้านที่2"/>
    <s v="ร***ี ส***ียวแก่"/>
    <s v="ชัยภูมิ"/>
    <s v="-"/>
    <s v=""/>
    <s v="30/11/2025 19:49"/>
    <s v="-"/>
    <s v="J&amp;T COD"/>
    <s v="Tiktok"/>
    <s v="จ่ายทีหลัง / COD"/>
    <s v=""/>
    <s v="-"/>
    <s v="30/11/2025 19:49"/>
  </r>
  <r>
    <x v="11"/>
    <x v="12"/>
    <n v="50"/>
    <n v="1"/>
    <s v="GDA55"/>
    <n v="100"/>
    <n v="0"/>
    <s v="ร้านที่2"/>
    <s v="ร***ี ส***ียวแก่"/>
    <s v="ชัยภูมิ"/>
    <s v="-"/>
    <s v=""/>
    <s v="30/11/2025 19:49"/>
    <s v="-"/>
    <s v="J&amp;T COD"/>
    <s v="Tiktok"/>
    <s v="จ่ายทีหลัง / COD"/>
    <s v=""/>
    <s v="-"/>
    <s v="30/11/2025 19:49"/>
  </r>
  <r>
    <x v="1"/>
    <x v="1"/>
    <n v="66.666666666666671"/>
    <n v="3"/>
    <s v="GDA54"/>
    <n v="100"/>
    <n v="0"/>
    <s v="ร้านที่2"/>
    <s v="ส***มล ร***ะ"/>
    <s v="ตรัง"/>
    <s v="-"/>
    <s v=""/>
    <s v="30/11/2025 19:48"/>
    <s v="-"/>
    <s v="J&amp;T COD"/>
    <s v="Tiktok"/>
    <s v="จ่ายทีหลัง / COD"/>
    <s v=""/>
    <s v="-"/>
    <s v="30/11/2025 19:48"/>
  </r>
  <r>
    <x v="14"/>
    <x v="16"/>
    <n v="139"/>
    <n v="1"/>
    <s v="GDA53"/>
    <n v="109"/>
    <n v="0"/>
    <s v="ร้านที่2"/>
    <s v="ธ***ฐ์ฏมล ม***าคานาครัตน์"/>
    <s v="นครสวรรค์"/>
    <s v="-"/>
    <s v=""/>
    <s v="30/11/2025 19:46"/>
    <s v="-"/>
    <s v="J&amp;T COD"/>
    <s v="Tiktok"/>
    <s v="จ่ายทีหลัง / COD"/>
    <s v=""/>
    <s v="-"/>
    <s v="30/11/2025 19:46"/>
  </r>
  <r>
    <x v="5"/>
    <x v="5"/>
    <n v="33.333333333333336"/>
    <n v="6"/>
    <s v="GDA52"/>
    <n v="200"/>
    <n v="0"/>
    <s v="ร้านที่2"/>
    <s v="น***ิจิตร​ ส***ช้า"/>
    <s v="เชียงใหม่"/>
    <s v="-"/>
    <s v=""/>
    <s v="30/11/2025 19:39"/>
    <s v="-"/>
    <s v="J&amp;T COD"/>
    <s v="Tiktok"/>
    <s v="จ่ายทีหลัง / COD"/>
    <s v=""/>
    <s v="-"/>
    <s v="30/11/2025 19:39"/>
  </r>
  <r>
    <x v="9"/>
    <x v="10"/>
    <n v="50"/>
    <n v="1"/>
    <s v="GDA51"/>
    <n v="100"/>
    <n v="0"/>
    <s v="ร้านที่4"/>
    <s v="ส***สินี  พ***ิกร"/>
    <s v="ร้อยเอ็ด"/>
    <s v="-"/>
    <s v=""/>
    <s v="30/11/2025 19:33"/>
    <s v="-"/>
    <s v="J&amp;T COD"/>
    <s v="Tiktok"/>
    <s v="จ่ายทีหลัง / COD"/>
    <s v=""/>
    <s v="-"/>
    <s v="30/11/2025 19:34"/>
  </r>
  <r>
    <x v="10"/>
    <x v="11"/>
    <n v="50"/>
    <n v="1"/>
    <s v="GDA51"/>
    <n v="100"/>
    <n v="0"/>
    <s v="ร้านที่4"/>
    <s v="ส***สินี  พ***ิกร"/>
    <s v="ร้อยเอ็ด"/>
    <s v="-"/>
    <s v=""/>
    <s v="30/11/2025 19:33"/>
    <s v="-"/>
    <s v="J&amp;T COD"/>
    <s v="Tiktok"/>
    <s v="จ่ายทีหลัง / COD"/>
    <s v=""/>
    <s v="-"/>
    <s v="30/11/2025 19:34"/>
  </r>
  <r>
    <x v="11"/>
    <x v="12"/>
    <n v="50"/>
    <n v="1"/>
    <s v="GDA51"/>
    <n v="100"/>
    <n v="0"/>
    <s v="ร้านที่4"/>
    <s v="ส***สินี  พ***ิกร"/>
    <s v="ร้อยเอ็ด"/>
    <s v="-"/>
    <s v=""/>
    <s v="30/11/2025 19:33"/>
    <s v="-"/>
    <s v="J&amp;T COD"/>
    <s v="Tiktok"/>
    <s v="จ่ายทีหลัง / COD"/>
    <s v=""/>
    <s v="-"/>
    <s v="30/11/2025 19:34"/>
  </r>
  <r>
    <x v="9"/>
    <x v="10"/>
    <n v="50"/>
    <n v="1"/>
    <s v="GDA50"/>
    <n v="100"/>
    <n v="0"/>
    <s v="ร้านที่2"/>
    <s v="ค***ราโมทย์ ส***ทธิ์วงค์"/>
    <s v="นครปฐม"/>
    <s v="-"/>
    <s v=""/>
    <s v="30/11/2025 19:30"/>
    <s v="-"/>
    <s v="J&amp;T COD"/>
    <s v="Tiktok"/>
    <s v="จ่ายทีหลัง / COD"/>
    <s v=""/>
    <s v="-"/>
    <s v="30/11/2025 19:30"/>
  </r>
  <r>
    <x v="10"/>
    <x v="11"/>
    <n v="50"/>
    <n v="1"/>
    <s v="GDA50"/>
    <n v="100"/>
    <n v="0"/>
    <s v="ร้านที่2"/>
    <s v="ค***ราโมทย์ ส***ทธิ์วงค์"/>
    <s v="นครปฐม"/>
    <s v="-"/>
    <s v=""/>
    <s v="30/11/2025 19:30"/>
    <s v="-"/>
    <s v="J&amp;T COD"/>
    <s v="Tiktok"/>
    <s v="จ่ายทีหลัง / COD"/>
    <s v=""/>
    <s v="-"/>
    <s v="30/11/2025 19:30"/>
  </r>
  <r>
    <x v="11"/>
    <x v="12"/>
    <n v="50"/>
    <n v="1"/>
    <s v="GDA50"/>
    <n v="100"/>
    <n v="0"/>
    <s v="ร้านที่2"/>
    <s v="ค***ราโมทย์ ส***ทธิ์วงค์"/>
    <s v="นครปฐม"/>
    <s v="-"/>
    <s v=""/>
    <s v="30/11/2025 19:30"/>
    <s v="-"/>
    <s v="J&amp;T COD"/>
    <s v="Tiktok"/>
    <s v="จ่ายทีหลัง / COD"/>
    <s v=""/>
    <s v="-"/>
    <s v="30/11/2025 19:30"/>
  </r>
  <r>
    <x v="9"/>
    <x v="10"/>
    <n v="50"/>
    <n v="1"/>
    <s v="GDA49"/>
    <n v="100"/>
    <n v="0"/>
    <s v="ร้านที่2"/>
    <s v="ท***พร ล***ตปัญญาราษฎร์"/>
    <s v="ปราจีนบุรี"/>
    <s v="-"/>
    <s v=""/>
    <s v="30/11/2025 19:25"/>
    <s v="-"/>
    <s v="J&amp;T COD"/>
    <s v="Tiktok"/>
    <s v="จ่ายทีหลัง / COD"/>
    <s v=""/>
    <s v="-"/>
    <s v="30/11/2025 19:25"/>
  </r>
  <r>
    <x v="10"/>
    <x v="11"/>
    <n v="50"/>
    <n v="1"/>
    <s v="GDA49"/>
    <n v="100"/>
    <n v="0"/>
    <s v="ร้านที่2"/>
    <s v="ท***พร ล***ตปัญญาราษฎร์"/>
    <s v="ปราจีนบุรี"/>
    <s v="-"/>
    <s v=""/>
    <s v="30/11/2025 19:25"/>
    <s v="-"/>
    <s v="J&amp;T COD"/>
    <s v="Tiktok"/>
    <s v="จ่ายทีหลัง / COD"/>
    <s v=""/>
    <s v="-"/>
    <s v="30/11/2025 19:25"/>
  </r>
  <r>
    <x v="11"/>
    <x v="12"/>
    <n v="50"/>
    <n v="1"/>
    <s v="GDA49"/>
    <n v="100"/>
    <n v="0"/>
    <s v="ร้านที่2"/>
    <s v="ท***พร ล***ตปัญญาราษฎร์"/>
    <s v="ปราจีนบุรี"/>
    <s v="-"/>
    <s v=""/>
    <s v="30/11/2025 19:25"/>
    <s v="-"/>
    <s v="J&amp;T COD"/>
    <s v="Tiktok"/>
    <s v="จ่ายทีหลัง / COD"/>
    <s v=""/>
    <s v="-"/>
    <s v="30/11/2025 19:25"/>
  </r>
  <r>
    <x v="1"/>
    <x v="1"/>
    <n v="66.666666666666671"/>
    <n v="6"/>
    <s v="GDA48"/>
    <n v="200"/>
    <n v="0"/>
    <s v="ร้านที่2"/>
    <s v="น***กานต์รวี จ***้อน"/>
    <s v="ยโสธร"/>
    <s v="-"/>
    <s v=""/>
    <s v="30/11/2025 19:22"/>
    <s v="-"/>
    <s v="J&amp;T Express"/>
    <s v="Tiktok"/>
    <s v="tiktok"/>
    <s v=""/>
    <s v="-"/>
    <s v="30/11/2025 19:21"/>
  </r>
  <r>
    <x v="5"/>
    <x v="5"/>
    <n v="40"/>
    <n v="10"/>
    <s v="GDA47"/>
    <n v="308"/>
    <n v="0"/>
    <s v="ร้านที่4"/>
    <s v="แ***า น***อง"/>
    <s v="นครราชสีมา"/>
    <s v="-"/>
    <s v=""/>
    <s v="30/11/2025 19:21"/>
    <s v="-"/>
    <s v="J&amp;T COD"/>
    <s v="Tiktok"/>
    <s v="จ่ายทีหลัง / COD"/>
    <s v=""/>
    <s v="-"/>
    <s v="30/11/2025 19:21"/>
  </r>
  <r>
    <x v="0"/>
    <x v="14"/>
    <n v="2.5299999999999998"/>
    <n v="2"/>
    <s v="GDA46"/>
    <n v="5.0599999999999996"/>
    <n v="0"/>
    <s v="ร้านที่1"/>
    <s v="นายสุทัศน์  แก้วสว่าง"/>
    <s v="158 ม.4 ต.อ้อมน้อย · อ้อมน้อย/ Om Noi_x000a__x000a_กระทุ่มแบน/ Krathum Baenสมุทรสาคร/ Samut Sakhon_x000a_74130"/>
    <s v="74130"/>
    <s v="660895180218"/>
    <s v="01/12/2025 06:55"/>
    <s v="-"/>
    <s v="Kerry_dropoff"/>
    <s v="Lazada"/>
    <s v="lazada"/>
    <s v=""/>
    <s v="-"/>
    <s v="30/11/2025 19:18"/>
  </r>
  <r>
    <x v="5"/>
    <x v="5"/>
    <n v="33.333333333333336"/>
    <n v="3"/>
    <s v="GDA45"/>
    <n v="100"/>
    <n v="0"/>
    <s v="ร้านที่2"/>
    <s v="ส***นทร"/>
    <s v="กรุงเทพมหานคร"/>
    <s v="-"/>
    <s v=""/>
    <s v="30/11/2025 19:12"/>
    <s v="-"/>
    <s v="J&amp;T COD"/>
    <s v="Tiktok"/>
    <s v="จ่ายทีหลัง / COD"/>
    <s v="ขอโทษนะคะ ขอไม่รับรสกาแฟได้ไหมคะ พอดีทานกาแฟไม่ได้ค่ะ ขอบคุณล่วงหน้านะคะ"/>
    <s v="-"/>
    <s v="30/11/2025 19:12"/>
  </r>
  <r>
    <x v="1"/>
    <x v="1"/>
    <n v="66.666666666666671"/>
    <n v="3"/>
    <s v="GDA44"/>
    <n v="100"/>
    <n v="0"/>
    <s v="ร้านที่2"/>
    <s v="ณ***์ '***ณ์"/>
    <s v="อุบลราชธานี"/>
    <s v="-"/>
    <s v=""/>
    <s v="30/11/2025 19:07"/>
    <s v="-"/>
    <s v="J&amp;T COD"/>
    <s v="Tiktok"/>
    <s v="จ่ายทีหลัง / COD"/>
    <s v=""/>
    <s v="-"/>
    <s v="30/11/2025 19:07"/>
  </r>
  <r>
    <x v="15"/>
    <x v="17"/>
    <n v="139"/>
    <n v="1"/>
    <s v="GDA43"/>
    <n v="287.75"/>
    <n v="0"/>
    <s v="ร้านที่2"/>
    <s v="ก**"/>
    <s v="นนทบุรี"/>
    <s v="-"/>
    <s v=""/>
    <s v="30/11/2025 19:05"/>
    <s v="-"/>
    <s v="Flash Express Thailand COD"/>
    <s v="Tiktok"/>
    <s v="จ่ายทีหลัง / COD"/>
    <s v=""/>
    <s v="-"/>
    <s v="30/11/2025 19:05"/>
  </r>
  <r>
    <x v="0"/>
    <x v="0"/>
    <n v="139"/>
    <n v="1"/>
    <s v="GDA43"/>
    <n v="287.75"/>
    <n v="0"/>
    <s v="ร้านที่2"/>
    <s v="ก**"/>
    <s v="นนทบุรี"/>
    <s v="-"/>
    <s v=""/>
    <s v="30/11/2025 19:05"/>
    <s v="-"/>
    <s v="Flash Express Thailand COD"/>
    <s v="Tiktok"/>
    <s v="จ่ายทีหลัง / COD"/>
    <s v=""/>
    <s v="-"/>
    <s v="30/11/2025 19:05"/>
  </r>
  <r>
    <x v="13"/>
    <x v="15"/>
    <n v="139"/>
    <n v="1"/>
    <s v="GDA43"/>
    <n v="287.75"/>
    <n v="0"/>
    <s v="ร้านที่2"/>
    <s v="ก**"/>
    <s v="นนทบุรี"/>
    <s v="-"/>
    <s v=""/>
    <s v="30/11/2025 19:05"/>
    <s v="-"/>
    <s v="Flash Express Thailand COD"/>
    <s v="Tiktok"/>
    <s v="จ่ายทีหลัง / COD"/>
    <s v=""/>
    <s v="-"/>
    <s v="30/11/2025 19:05"/>
  </r>
  <r>
    <x v="14"/>
    <x v="16"/>
    <n v="139"/>
    <n v="1"/>
    <s v="GDA43"/>
    <n v="287.75"/>
    <n v="0"/>
    <s v="ร้านที่2"/>
    <s v="ก**"/>
    <s v="นนทบุรี"/>
    <s v="-"/>
    <s v=""/>
    <s v="30/11/2025 19:05"/>
    <s v="-"/>
    <s v="Flash Express Thailand COD"/>
    <s v="Tiktok"/>
    <s v="จ่ายทีหลัง / COD"/>
    <s v=""/>
    <s v="-"/>
    <s v="30/11/2025 19:05"/>
  </r>
  <r>
    <x v="9"/>
    <x v="10"/>
    <n v="50"/>
    <n v="2"/>
    <s v="GDA42"/>
    <n v="200"/>
    <n v="0"/>
    <s v="ร้านที่2"/>
    <s v="น***น เ***บุญมา"/>
    <s v="อ่างทอง"/>
    <s v="-"/>
    <s v=""/>
    <s v="30/11/2025 18:54"/>
    <s v="-"/>
    <s v="J&amp;T COD"/>
    <s v="Tiktok"/>
    <s v="จ่ายทีหลัง / COD"/>
    <s v=""/>
    <s v="-"/>
    <s v="30/11/2025 18:54"/>
  </r>
  <r>
    <x v="10"/>
    <x v="11"/>
    <n v="50"/>
    <n v="2"/>
    <s v="GDA42"/>
    <n v="200"/>
    <n v="0"/>
    <s v="ร้านที่2"/>
    <s v="น***น เ***บุญมา"/>
    <s v="อ่างทอง"/>
    <s v="-"/>
    <s v=""/>
    <s v="30/11/2025 18:54"/>
    <s v="-"/>
    <s v="J&amp;T COD"/>
    <s v="Tiktok"/>
    <s v="จ่ายทีหลัง / COD"/>
    <s v=""/>
    <s v="-"/>
    <s v="30/11/2025 18:54"/>
  </r>
  <r>
    <x v="11"/>
    <x v="12"/>
    <n v="50"/>
    <n v="2"/>
    <s v="GDA42"/>
    <n v="200"/>
    <n v="0"/>
    <s v="ร้านที่2"/>
    <s v="น***น เ***บุญมา"/>
    <s v="อ่างทอง"/>
    <s v="-"/>
    <s v=""/>
    <s v="30/11/2025 18:54"/>
    <s v="-"/>
    <s v="J&amp;T COD"/>
    <s v="Tiktok"/>
    <s v="จ่ายทีหลัง / COD"/>
    <s v=""/>
    <s v="-"/>
    <s v="30/11/2025 18:54"/>
  </r>
  <r>
    <x v="5"/>
    <x v="5"/>
    <n v="65"/>
    <n v="9"/>
    <s v="GDA41"/>
    <n v="299"/>
    <n v="0"/>
    <s v="ร้านที่2"/>
    <s v="ป***า ค***ย้ม"/>
    <s v="นครราชสีมา"/>
    <s v="-"/>
    <s v=""/>
    <s v="30/11/2025 18:52"/>
    <s v="-"/>
    <s v="J&amp;T COD"/>
    <s v="Tiktok"/>
    <s v="จ่ายทีหลัง / COD"/>
    <s v=""/>
    <s v="-"/>
    <s v="30/11/2025 18:52"/>
  </r>
  <r>
    <x v="5"/>
    <x v="5"/>
    <n v="65"/>
    <n v="9"/>
    <s v="GDA40"/>
    <n v="299"/>
    <n v="0"/>
    <s v="ร้านที่2"/>
    <s v="ฐ***รีย์"/>
    <s v="จันทบุรี"/>
    <s v="-"/>
    <s v=""/>
    <s v="30/11/2025 18:47"/>
    <s v="-"/>
    <s v="J&amp;T COD"/>
    <s v="Tiktok"/>
    <s v="จ่ายทีหลัง / COD"/>
    <s v=""/>
    <s v="-"/>
    <s v="30/11/2025 18:47"/>
  </r>
  <r>
    <x v="1"/>
    <x v="1"/>
    <n v="66.666666666666671"/>
    <n v="3"/>
    <s v="GDA39"/>
    <n v="100"/>
    <n v="0"/>
    <s v="ร้านที่2"/>
    <s v="เ***ยร ป***าเสน"/>
    <s v="ตาก"/>
    <s v="-"/>
    <s v=""/>
    <s v="30/11/2025 18:46"/>
    <s v="-"/>
    <s v="J&amp;T COD"/>
    <s v="Tiktok"/>
    <s v="จ่ายทีหลัง / COD"/>
    <s v=""/>
    <s v="-"/>
    <s v="30/11/2025 18:46"/>
  </r>
  <r>
    <x v="1"/>
    <x v="1"/>
    <n v="66.666666666666671"/>
    <n v="3"/>
    <s v="GDA38"/>
    <n v="100"/>
    <n v="0"/>
    <s v="ร้านที่2"/>
    <s v="น***ช ส***ติ"/>
    <s v="กาฬสินธุ์"/>
    <s v="-"/>
    <s v=""/>
    <s v="30/11/2025 18:43"/>
    <s v="-"/>
    <s v="J&amp;T COD"/>
    <s v="Tiktok"/>
    <s v="จ่ายทีหลัง / COD"/>
    <s v=""/>
    <s v="-"/>
    <s v="30/11/2025 18:43"/>
  </r>
  <r>
    <x v="12"/>
    <x v="13"/>
    <n v="66.666666666666671"/>
    <n v="3"/>
    <s v="GDA37"/>
    <n v="100"/>
    <n v="0"/>
    <s v="ร้านที่2"/>
    <s v="พ***พา"/>
    <s v="พระนครศรีอยุธยา"/>
    <s v="-"/>
    <s v=""/>
    <s v="30/11/2025 18:43"/>
    <s v="-"/>
    <s v="J&amp;T COD"/>
    <s v="Tiktok"/>
    <s v="จ่ายทีหลัง / COD"/>
    <s v=""/>
    <s v="-"/>
    <s v="30/11/2025 18:43"/>
  </r>
  <r>
    <x v="15"/>
    <x v="17"/>
    <n v="139"/>
    <n v="2"/>
    <s v="GDA36"/>
    <n v="959.2"/>
    <n v="0"/>
    <s v="ร้านที่2"/>
    <s v="น***ุเทพ ส***ัตน์"/>
    <s v="นครราชสีมา"/>
    <s v="-"/>
    <s v=""/>
    <s v="30/11/2025 18:41"/>
    <s v="-"/>
    <s v="J&amp;T COD"/>
    <s v="Tiktok"/>
    <s v="จ่ายทีหลัง / COD"/>
    <s v=""/>
    <s v="-"/>
    <s v="30/11/2025 18:41"/>
  </r>
  <r>
    <x v="14"/>
    <x v="16"/>
    <n v="139"/>
    <n v="4"/>
    <s v="GDA36"/>
    <n v="959.2"/>
    <n v="0"/>
    <s v="ร้านที่2"/>
    <s v="น***ุเทพ ส***ัตน์"/>
    <s v="นครราชสีมา"/>
    <s v="-"/>
    <s v=""/>
    <s v="30/11/2025 18:41"/>
    <s v="-"/>
    <s v="J&amp;T COD"/>
    <s v="Tiktok"/>
    <s v="จ่ายทีหลัง / COD"/>
    <s v=""/>
    <s v="-"/>
    <s v="30/11/2025 18:41"/>
  </r>
  <r>
    <x v="15"/>
    <x v="17"/>
    <n v="139"/>
    <n v="3"/>
    <s v="GDA36"/>
    <n v="959.2"/>
    <n v="0"/>
    <s v="ร้านที่2"/>
    <s v="น***ุเทพ ส***ัตน์"/>
    <s v="นครราชสีมา"/>
    <s v="-"/>
    <s v=""/>
    <s v="30/11/2025 18:41"/>
    <s v="-"/>
    <s v="J&amp;T COD"/>
    <s v="Tiktok"/>
    <s v="จ่ายทีหลัง / COD"/>
    <s v=""/>
    <s v="-"/>
    <s v="30/11/2025 18:41"/>
  </r>
  <r>
    <x v="14"/>
    <x v="16"/>
    <n v="139"/>
    <n v="1"/>
    <s v="GDA36"/>
    <n v="959.2"/>
    <n v="0"/>
    <s v="ร้านที่2"/>
    <s v="น***ุเทพ ส***ัตน์"/>
    <s v="นครราชสีมา"/>
    <s v="-"/>
    <s v=""/>
    <s v="30/11/2025 18:41"/>
    <s v="-"/>
    <s v="J&amp;T COD"/>
    <s v="Tiktok"/>
    <s v="จ่ายทีหลัง / COD"/>
    <s v=""/>
    <s v="-"/>
    <s v="30/11/2025 18:41"/>
  </r>
  <r>
    <x v="1"/>
    <x v="1"/>
    <n v="66.666666666666671"/>
    <n v="3"/>
    <s v="GDA35"/>
    <n v="100"/>
    <n v="0"/>
    <s v="ร้านที่2"/>
    <s v="อ***ญญา บ***งถิ่น"/>
    <s v="ชัยภูมิ"/>
    <s v="-"/>
    <s v=""/>
    <s v="30/11/2025 18:39"/>
    <s v="-"/>
    <s v="J&amp;T COD"/>
    <s v="Tiktok"/>
    <s v="จ่ายทีหลัง / COD"/>
    <s v=""/>
    <s v="-"/>
    <s v="30/11/2025 18:39"/>
  </r>
  <r>
    <x v="15"/>
    <x v="17"/>
    <n v="139"/>
    <n v="1"/>
    <s v="GDA34"/>
    <n v="287.75"/>
    <n v="0"/>
    <s v="ร้านที่2"/>
    <s v="c***chi c***a"/>
    <s v="นครราชสีมา"/>
    <s v="-"/>
    <s v=""/>
    <s v="30/11/2025 18:38"/>
    <s v="-"/>
    <s v="J&amp;T COD"/>
    <s v="Tiktok"/>
    <s v="จ่ายทีหลัง / COD"/>
    <s v=""/>
    <s v="-"/>
    <s v="30/11/2025 18:38"/>
  </r>
  <r>
    <x v="0"/>
    <x v="0"/>
    <n v="139"/>
    <n v="1"/>
    <s v="GDA34"/>
    <n v="287.75"/>
    <n v="0"/>
    <s v="ร้านที่2"/>
    <s v="c***chi c***a"/>
    <s v="นครราชสีมา"/>
    <s v="-"/>
    <s v=""/>
    <s v="30/11/2025 18:38"/>
    <s v="-"/>
    <s v="J&amp;T COD"/>
    <s v="Tiktok"/>
    <s v="จ่ายทีหลัง / COD"/>
    <s v=""/>
    <s v="-"/>
    <s v="30/11/2025 18:38"/>
  </r>
  <r>
    <x v="13"/>
    <x v="15"/>
    <n v="139"/>
    <n v="1"/>
    <s v="GDA34"/>
    <n v="287.75"/>
    <n v="0"/>
    <s v="ร้านที่2"/>
    <s v="c***chi c***a"/>
    <s v="นครราชสีมา"/>
    <s v="-"/>
    <s v=""/>
    <s v="30/11/2025 18:38"/>
    <s v="-"/>
    <s v="J&amp;T COD"/>
    <s v="Tiktok"/>
    <s v="จ่ายทีหลัง / COD"/>
    <s v=""/>
    <s v="-"/>
    <s v="30/11/2025 18:38"/>
  </r>
  <r>
    <x v="14"/>
    <x v="16"/>
    <n v="139"/>
    <n v="1"/>
    <s v="GDA34"/>
    <n v="287.75"/>
    <n v="0"/>
    <s v="ร้านที่2"/>
    <s v="c***chi c***a"/>
    <s v="นครราชสีมา"/>
    <s v="-"/>
    <s v=""/>
    <s v="30/11/2025 18:38"/>
    <s v="-"/>
    <s v="J&amp;T COD"/>
    <s v="Tiktok"/>
    <s v="จ่ายทีหลัง / COD"/>
    <s v=""/>
    <s v="-"/>
    <s v="30/11/2025 18:38"/>
  </r>
  <r>
    <x v="1"/>
    <x v="1"/>
    <n v="66.666666666666671"/>
    <n v="3"/>
    <s v="GDA33"/>
    <n v="100"/>
    <n v="0"/>
    <s v="ร้านที่2"/>
    <s v="ย***น อ***ประเทศ"/>
    <s v="อุดรธานี"/>
    <s v="-"/>
    <s v=""/>
    <s v="30/11/2025 18:36"/>
    <s v="-"/>
    <s v="J&amp;T COD"/>
    <s v="Tiktok"/>
    <s v="จ่ายทีหลัง / COD"/>
    <s v=""/>
    <s v="-"/>
    <s v="30/11/2025 18:36"/>
  </r>
  <r>
    <x v="1"/>
    <x v="1"/>
    <n v="66.666666666666671"/>
    <n v="3"/>
    <s v="GDA32"/>
    <n v="100"/>
    <n v="0"/>
    <s v="ร้านที่2"/>
    <s v="ช***นุท ท***มนึก"/>
    <s v="สมุทรสงคราม"/>
    <s v="-"/>
    <s v=""/>
    <s v="30/11/2025 18:35"/>
    <s v="-"/>
    <s v="J&amp;T COD"/>
    <s v="Tiktok"/>
    <s v="จ่ายทีหลัง / COD"/>
    <s v=""/>
    <s v="-"/>
    <s v="30/11/2025 18:36"/>
  </r>
  <r>
    <x v="1"/>
    <x v="1"/>
    <n v="66.666666666666671"/>
    <n v="3"/>
    <s v="GDA31"/>
    <n v="100"/>
    <n v="0"/>
    <s v="ร้านที่2"/>
    <s v="ร***า เ***รติวิบูลย์สุข"/>
    <s v="กรุงเทพฯ"/>
    <s v="-"/>
    <s v=""/>
    <s v="30/11/2025 18:31"/>
    <s v="-"/>
    <s v="J&amp;T COD"/>
    <s v="Tiktok"/>
    <s v="จ่ายทีหลัง / COD"/>
    <s v=""/>
    <s v="-"/>
    <s v="30/11/2025 18:31"/>
  </r>
  <r>
    <x v="1"/>
    <x v="1"/>
    <n v="66.666666666666671"/>
    <n v="3"/>
    <s v="GDA30"/>
    <n v="100"/>
    <n v="0"/>
    <s v="ร้านที่2"/>
    <s v="ร***รรณ เ***ญศักดิ์"/>
    <s v="กรุงเทพฯ"/>
    <s v="-"/>
    <s v=""/>
    <s v="30/11/2025 18:27"/>
    <s v="-"/>
    <s v="J&amp;T Express"/>
    <s v="Tiktok"/>
    <s v="tiktok"/>
    <s v=""/>
    <s v="-"/>
    <s v="30/11/2025 18:25"/>
  </r>
  <r>
    <x v="1"/>
    <x v="1"/>
    <n v="66.666666666666671"/>
    <n v="3"/>
    <s v="GDA28"/>
    <n v="100"/>
    <n v="0"/>
    <s v="ร้านที่2"/>
    <s v="ก***าบ จ***จิตร"/>
    <s v="ตรัง"/>
    <s v="-"/>
    <s v=""/>
    <s v="30/11/2025 18:17"/>
    <s v="-"/>
    <s v="J&amp;T Express"/>
    <s v="Tiktok"/>
    <s v="tiktok"/>
    <s v=""/>
    <s v="-"/>
    <s v="30/11/2025 18:17"/>
  </r>
  <r>
    <x v="1"/>
    <x v="1"/>
    <n v="66.666666666666671"/>
    <n v="9"/>
    <s v="GDA27"/>
    <n v="264"/>
    <n v="0"/>
    <s v="ร้านที่2"/>
    <s v="ว***ณี ป***ทอง"/>
    <s v="มหาสารคาม"/>
    <s v="-"/>
    <s v=""/>
    <s v="30/11/2025 18:14"/>
    <s v="-"/>
    <s v="J&amp;T Express"/>
    <s v="Tiktok"/>
    <s v="tiktok"/>
    <s v=""/>
    <s v="-"/>
    <s v="30/11/2025 18:14"/>
  </r>
  <r>
    <x v="9"/>
    <x v="10"/>
    <n v="50"/>
    <n v="1"/>
    <s v="GDA26"/>
    <n v="100"/>
    <n v="0"/>
    <s v="ร้านที่2"/>
    <s v="บ***ลัน  โ***บัว"/>
    <s v="เทศบาลนครขอนแก่น"/>
    <s v="-"/>
    <s v=""/>
    <s v="30/11/2025 18:14"/>
    <s v="-"/>
    <s v="J&amp;T COD"/>
    <s v="Tiktok"/>
    <s v="จ่ายทีหลัง / COD"/>
    <s v=""/>
    <s v="-"/>
    <s v="30/11/2025 18:14"/>
  </r>
  <r>
    <x v="10"/>
    <x v="11"/>
    <n v="50"/>
    <n v="1"/>
    <s v="GDA26"/>
    <n v="100"/>
    <n v="0"/>
    <s v="ร้านที่2"/>
    <s v="บ***ลัน  โ***บัว"/>
    <s v="เทศบาลนครขอนแก่น"/>
    <s v="-"/>
    <s v=""/>
    <s v="30/11/2025 18:14"/>
    <s v="-"/>
    <s v="J&amp;T COD"/>
    <s v="Tiktok"/>
    <s v="จ่ายทีหลัง / COD"/>
    <s v=""/>
    <s v="-"/>
    <s v="30/11/2025 18:14"/>
  </r>
  <r>
    <x v="11"/>
    <x v="12"/>
    <n v="50"/>
    <n v="1"/>
    <s v="GDA26"/>
    <n v="100"/>
    <n v="0"/>
    <s v="ร้านที่2"/>
    <s v="บ***ลัน  โ***บัว"/>
    <s v="เทศบาลนครขอนแก่น"/>
    <s v="-"/>
    <s v=""/>
    <s v="30/11/2025 18:14"/>
    <s v="-"/>
    <s v="J&amp;T COD"/>
    <s v="Tiktok"/>
    <s v="จ่ายทีหลัง / COD"/>
    <s v=""/>
    <s v="-"/>
    <s v="30/11/2025 18:14"/>
  </r>
  <r>
    <x v="14"/>
    <x v="16"/>
    <n v="139"/>
    <n v="1"/>
    <s v="GDA25"/>
    <n v="109"/>
    <n v="0"/>
    <s v="ร้านที่2"/>
    <s v="ร***รรณ เ***ญศักดิ์"/>
    <s v="กรุงเทพฯ"/>
    <s v="-"/>
    <s v=""/>
    <s v="30/11/2025 18:03"/>
    <s v="-"/>
    <s v="J&amp;T Express"/>
    <s v="Tiktok"/>
    <s v="tiktok"/>
    <s v=""/>
    <s v="-"/>
    <s v="30/11/2025 18:03"/>
  </r>
  <r>
    <x v="5"/>
    <x v="5"/>
    <n v="65"/>
    <n v="9"/>
    <s v="GDA24"/>
    <n v="299"/>
    <n v="0"/>
    <s v="ร้านที่2"/>
    <s v="น***รรณ"/>
    <s v="เทศบาลนครนครศรีธรรมราช"/>
    <s v="-"/>
    <s v=""/>
    <s v="30/11/2025 18:02"/>
    <s v="-"/>
    <s v="J&amp;T COD"/>
    <s v="Tiktok"/>
    <s v="จ่ายทีหลัง / COD"/>
    <s v=""/>
    <s v="-"/>
    <s v="30/11/2025 18:02"/>
  </r>
  <r>
    <x v="1"/>
    <x v="1"/>
    <n v="66.666666666666671"/>
    <n v="3"/>
    <s v="GDA22"/>
    <n v="100"/>
    <n v="0"/>
    <s v="ร้านที่2"/>
    <s v="ว***ี เ***ญสุข"/>
    <s v="เทศบาลนครนครศรีธรรมราช"/>
    <s v="-"/>
    <s v=""/>
    <s v="30/11/2025 17:55"/>
    <s v="-"/>
    <s v="Flash Express Thailand COD"/>
    <s v="Tiktok"/>
    <s v="จ่ายทีหลัง / COD"/>
    <s v=""/>
    <s v="-"/>
    <s v="30/11/2025 17:55"/>
  </r>
  <r>
    <x v="9"/>
    <x v="10"/>
    <n v="50"/>
    <n v="1"/>
    <s v="GDA21"/>
    <n v="100"/>
    <n v="0"/>
    <s v="ร้านที่4"/>
    <s v="จ*** ช***กลาง"/>
    <s v="นครราชสีมา"/>
    <s v="-"/>
    <s v=""/>
    <s v="30/11/2025 17:52"/>
    <s v="-"/>
    <s v="J&amp;T COD"/>
    <s v="Tiktok"/>
    <s v="จ่ายทีหลัง / COD"/>
    <s v=""/>
    <s v="-"/>
    <s v="30/11/2025 17:52"/>
  </r>
  <r>
    <x v="10"/>
    <x v="11"/>
    <n v="50"/>
    <n v="1"/>
    <s v="GDA21"/>
    <n v="100"/>
    <n v="0"/>
    <s v="ร้านที่4"/>
    <s v="จ*** ช***กลาง"/>
    <s v="นครราชสีมา"/>
    <s v="-"/>
    <s v=""/>
    <s v="30/11/2025 17:52"/>
    <s v="-"/>
    <s v="J&amp;T COD"/>
    <s v="Tiktok"/>
    <s v="จ่ายทีหลัง / COD"/>
    <s v=""/>
    <s v="-"/>
    <s v="30/11/2025 17:52"/>
  </r>
  <r>
    <x v="11"/>
    <x v="12"/>
    <n v="50"/>
    <n v="1"/>
    <s v="GDA21"/>
    <n v="100"/>
    <n v="0"/>
    <s v="ร้านที่4"/>
    <s v="จ*** ช***กลาง"/>
    <s v="นครราชสีมา"/>
    <s v="-"/>
    <s v=""/>
    <s v="30/11/2025 17:52"/>
    <s v="-"/>
    <s v="J&amp;T COD"/>
    <s v="Tiktok"/>
    <s v="จ่ายทีหลัง / COD"/>
    <s v=""/>
    <s v="-"/>
    <s v="30/11/2025 17:52"/>
  </r>
  <r>
    <x v="16"/>
    <x v="19"/>
    <n v="54.5"/>
    <n v="2"/>
    <s v="GDA20"/>
    <n v="71"/>
    <n v="7"/>
    <s v="ร้านที่1"/>
    <s v="ฤทัยวรรณ สุขอรุณยืนยง"/>
    <s v="37/273 ม.6 ซ.สุขสมภพ7 ต.เกาะขวาง อ.เมือง จ.จันทบุรี 2200_x000a__x000a_เมืองจันทบุรี/ Mueang Chanthaburiจันทบุรี/ Chanthaburi_x000a_22000"/>
    <s v="22000"/>
    <s v="660926487389"/>
    <s v="30/11/2025 17:51"/>
    <s v="-"/>
    <s v="Kerry_dropoff"/>
    <s v="Lazada"/>
    <s v="lazada"/>
    <s v=""/>
    <s v="LEXPU0633478524"/>
    <s v="30/11/2025 17:50"/>
  </r>
  <r>
    <x v="5"/>
    <x v="5"/>
    <n v="65"/>
    <n v="9"/>
    <s v="GDA19"/>
    <n v="299"/>
    <n v="0"/>
    <s v="ร้านที่2"/>
    <s v="ป***จตามสั่งนะจ๊ะ"/>
    <s v="สุราษฎร์ธานี"/>
    <s v="-"/>
    <s v=""/>
    <s v="30/11/2025 17:45"/>
    <s v="-"/>
    <s v="J&amp;T COD"/>
    <s v="Tiktok"/>
    <s v="จ่ายทีหลัง / COD"/>
    <s v=""/>
    <s v="-"/>
    <s v="30/11/2025 17:45"/>
  </r>
  <r>
    <x v="1"/>
    <x v="1"/>
    <n v="66.666666666666671"/>
    <n v="3"/>
    <s v="GDA17"/>
    <n v="100"/>
    <n v="0"/>
    <s v="ร้านที่2"/>
    <s v="A อ***"/>
    <s v="อุบลราชธานี"/>
    <s v="-"/>
    <s v=""/>
    <s v="30/11/2025 17:41"/>
    <s v="-"/>
    <s v="J&amp;T COD"/>
    <s v="Tiktok"/>
    <s v="จ่ายทีหลัง / COD"/>
    <s v=""/>
    <s v="-"/>
    <s v="30/11/2025 17:41"/>
  </r>
  <r>
    <x v="3"/>
    <x v="7"/>
    <n v="66"/>
    <n v="1"/>
    <s v="GDA16"/>
    <n v="220"/>
    <n v="0"/>
    <s v="ร้านที่1"/>
    <s v="ศ******ง"/>
    <s v="******ม.7 ต.บางโฉลง ตำบลบางโฉลง อำเภอบางพลี จังหวัดสมุทรปราการ 10540"/>
    <s v="10540"/>
    <s v="28"/>
    <s v="30/11/2025 17:34"/>
    <s v="-"/>
    <s v="SPX Express"/>
    <s v="Shopee"/>
    <s v="shopee"/>
    <s v=""/>
    <s v="-"/>
    <s v="30/11/2025 17:34"/>
  </r>
  <r>
    <x v="7"/>
    <x v="8"/>
    <n v="66"/>
    <n v="1"/>
    <s v="GDA16"/>
    <n v="220"/>
    <n v="0"/>
    <s v="ร้านที่1"/>
    <s v="ศ******ง"/>
    <s v="******ม.7 ต.บางโฉลง ตำบลบางโฉลง อำเภอบางพลี จังหวัดสมุทรปราการ 10540"/>
    <s v="10540"/>
    <s v="28"/>
    <s v="30/11/2025 17:34"/>
    <s v="-"/>
    <s v="SPX Express"/>
    <s v="Shopee"/>
    <s v="shopee"/>
    <s v=""/>
    <s v="-"/>
    <s v="30/11/2025 17:34"/>
  </r>
  <r>
    <x v="4"/>
    <x v="4"/>
    <n v="67"/>
    <n v="1"/>
    <s v="GDA16"/>
    <n v="220"/>
    <n v="0"/>
    <s v="ร้านที่1"/>
    <s v="ศ******ง"/>
    <s v="******ม.7 ต.บางโฉลง ตำบลบางโฉลง อำเภอบางพลี จังหวัดสมุทรปราการ 10540"/>
    <s v="10540"/>
    <s v="28"/>
    <s v="30/11/2025 17:34"/>
    <s v="-"/>
    <s v="SPX Express"/>
    <s v="Shopee"/>
    <s v="shopee"/>
    <s v=""/>
    <s v="-"/>
    <s v="30/11/2025 17:34"/>
  </r>
  <r>
    <x v="9"/>
    <x v="10"/>
    <n v="50"/>
    <n v="1"/>
    <s v="GDA15"/>
    <n v="100"/>
    <n v="0"/>
    <s v="ร้านที่4"/>
    <s v="ส***ญญา ค***"/>
    <s v="มหาสารคาม"/>
    <s v="-"/>
    <s v=""/>
    <s v="30/11/2025 17:30"/>
    <s v="-"/>
    <s v="J&amp;T COD"/>
    <s v="Tiktok"/>
    <s v="จ่ายทีหลัง / COD"/>
    <s v="ระบุห้ามโยน"/>
    <s v="-"/>
    <s v="30/11/2025 17:30"/>
  </r>
  <r>
    <x v="10"/>
    <x v="11"/>
    <n v="50"/>
    <n v="1"/>
    <s v="GDA15"/>
    <n v="100"/>
    <n v="0"/>
    <s v="ร้านที่4"/>
    <s v="ส***ญญา ค***"/>
    <s v="มหาสารคาม"/>
    <s v="-"/>
    <s v=""/>
    <s v="30/11/2025 17:30"/>
    <s v="-"/>
    <s v="J&amp;T COD"/>
    <s v="Tiktok"/>
    <s v="จ่ายทีหลัง / COD"/>
    <s v="ระบุห้ามโยน"/>
    <s v="-"/>
    <s v="30/11/2025 17:30"/>
  </r>
  <r>
    <x v="11"/>
    <x v="12"/>
    <n v="50"/>
    <n v="1"/>
    <s v="GDA15"/>
    <n v="100"/>
    <n v="0"/>
    <s v="ร้านที่4"/>
    <s v="ส***ญญา ค***"/>
    <s v="มหาสารคาม"/>
    <s v="-"/>
    <s v=""/>
    <s v="30/11/2025 17:30"/>
    <s v="-"/>
    <s v="J&amp;T COD"/>
    <s v="Tiktok"/>
    <s v="จ่ายทีหลัง / COD"/>
    <s v="ระบุห้ามโยน"/>
    <s v="-"/>
    <s v="30/11/2025 17:30"/>
  </r>
  <r>
    <x v="17"/>
    <x v="20"/>
    <n v="33.333333333333336"/>
    <n v="3"/>
    <s v="GDA14"/>
    <n v="150"/>
    <n v="0"/>
    <s v="ร้านที่2"/>
    <s v="ธ***ิป ห***ระโทก"/>
    <s v="เทศบาลนครนครราชสีมา"/>
    <s v="-"/>
    <s v=""/>
    <s v="30/11/2025 17:29"/>
    <s v="-"/>
    <s v="J&amp;T COD"/>
    <s v="Tiktok"/>
    <s v="จ่ายทีหลัง / COD"/>
    <s v=""/>
    <s v="-"/>
    <s v="30/11/2025 17:29"/>
  </r>
  <r>
    <x v="15"/>
    <x v="17"/>
    <n v="139"/>
    <n v="1"/>
    <s v="GDA13"/>
    <n v="287.75"/>
    <n v="0"/>
    <s v="ร้านที่2"/>
    <s v="จ***  ห***ำนิ"/>
    <s v="นครพนม"/>
    <s v="-"/>
    <s v=""/>
    <s v="30/11/2025 17:27"/>
    <s v="-"/>
    <s v="J&amp;T Express"/>
    <s v="Tiktok"/>
    <s v="tiktok"/>
    <s v=""/>
    <s v="-"/>
    <s v="30/11/2025 17:27"/>
  </r>
  <r>
    <x v="0"/>
    <x v="0"/>
    <n v="139"/>
    <n v="1"/>
    <s v="GDA13"/>
    <n v="287.75"/>
    <n v="0"/>
    <s v="ร้านที่2"/>
    <s v="จ***  ห***ำนิ"/>
    <s v="นครพนม"/>
    <s v="-"/>
    <s v=""/>
    <s v="30/11/2025 17:27"/>
    <s v="-"/>
    <s v="J&amp;T Express"/>
    <s v="Tiktok"/>
    <s v="tiktok"/>
    <s v=""/>
    <s v="-"/>
    <s v="30/11/2025 17:27"/>
  </r>
  <r>
    <x v="13"/>
    <x v="15"/>
    <n v="139"/>
    <n v="1"/>
    <s v="GDA13"/>
    <n v="287.75"/>
    <n v="0"/>
    <s v="ร้านที่2"/>
    <s v="จ***  ห***ำนิ"/>
    <s v="นครพนม"/>
    <s v="-"/>
    <s v=""/>
    <s v="30/11/2025 17:27"/>
    <s v="-"/>
    <s v="J&amp;T Express"/>
    <s v="Tiktok"/>
    <s v="tiktok"/>
    <s v=""/>
    <s v="-"/>
    <s v="30/11/2025 17:27"/>
  </r>
  <r>
    <x v="14"/>
    <x v="16"/>
    <n v="139"/>
    <n v="1"/>
    <s v="GDA13"/>
    <n v="287.75"/>
    <n v="0"/>
    <s v="ร้านที่2"/>
    <s v="จ***  ห***ำนิ"/>
    <s v="นครพนม"/>
    <s v="-"/>
    <s v=""/>
    <s v="30/11/2025 17:27"/>
    <s v="-"/>
    <s v="J&amp;T Express"/>
    <s v="Tiktok"/>
    <s v="tiktok"/>
    <s v=""/>
    <s v="-"/>
    <s v="30/11/2025 17:27"/>
  </r>
  <r>
    <x v="12"/>
    <x v="13"/>
    <n v="33"/>
    <n v="10"/>
    <s v="GDA12"/>
    <n v="330"/>
    <n v="0"/>
    <s v="ร้านที่2"/>
    <s v="ส***ญญา ค***"/>
    <s v="มหาสารคาม"/>
    <s v="-"/>
    <s v=""/>
    <s v="30/11/2025 17:27"/>
    <s v="-"/>
    <s v="J&amp;T Express"/>
    <s v="Tiktok"/>
    <s v="tiktok"/>
    <s v="ระบุห้ามโยน"/>
    <s v="-"/>
    <s v="30/11/2025 17:27"/>
  </r>
  <r>
    <x v="9"/>
    <x v="10"/>
    <n v="50"/>
    <n v="1"/>
    <s v="GDA9"/>
    <n v="100"/>
    <n v="0"/>
    <s v="ร้านที่2"/>
    <s v="ภ***สาร์ อ***ร์ใจเอื้อ"/>
    <s v="พระนครศรีอยุธยา"/>
    <s v="-"/>
    <s v=""/>
    <s v="30/11/2025 17:13"/>
    <s v="-"/>
    <s v="J&amp;T COD"/>
    <s v="Tiktok"/>
    <s v="จ่ายทีหลัง / COD"/>
    <s v=""/>
    <s v="-"/>
    <s v="30/11/2025 17:13"/>
  </r>
  <r>
    <x v="10"/>
    <x v="11"/>
    <n v="50"/>
    <n v="1"/>
    <s v="GDA9"/>
    <n v="100"/>
    <n v="0"/>
    <s v="ร้านที่2"/>
    <s v="ภ***สาร์ อ***ร์ใจเอื้อ"/>
    <s v="พระนครศรีอยุธยา"/>
    <s v="-"/>
    <s v=""/>
    <s v="30/11/2025 17:13"/>
    <s v="-"/>
    <s v="J&amp;T COD"/>
    <s v="Tiktok"/>
    <s v="จ่ายทีหลัง / COD"/>
    <s v=""/>
    <s v="-"/>
    <s v="30/11/2025 17:13"/>
  </r>
  <r>
    <x v="11"/>
    <x v="12"/>
    <n v="50"/>
    <n v="1"/>
    <s v="GDA9"/>
    <n v="100"/>
    <n v="0"/>
    <s v="ร้านที่2"/>
    <s v="ภ***สาร์ อ***ร์ใจเอื้อ"/>
    <s v="พระนครศรีอยุธยา"/>
    <s v="-"/>
    <s v=""/>
    <s v="30/11/2025 17:13"/>
    <s v="-"/>
    <s v="J&amp;T COD"/>
    <s v="Tiktok"/>
    <s v="จ่ายทีหลัง / COD"/>
    <s v=""/>
    <s v="-"/>
    <s v="30/11/2025 17:13"/>
  </r>
  <r>
    <x v="9"/>
    <x v="10"/>
    <n v="50"/>
    <n v="1"/>
    <s v="GDA8"/>
    <n v="100"/>
    <n v="0"/>
    <s v="ร้านที่2"/>
    <s v="น**"/>
    <s v="กรุงเทพฯ"/>
    <s v="-"/>
    <s v=""/>
    <s v="30/11/2025 17:12"/>
    <s v="-"/>
    <s v="J&amp;T COD"/>
    <s v="Tiktok"/>
    <s v="จ่ายทีหลัง / COD"/>
    <s v=""/>
    <s v="-"/>
    <s v="30/11/2025 17:12"/>
  </r>
  <r>
    <x v="10"/>
    <x v="11"/>
    <n v="50"/>
    <n v="1"/>
    <s v="GDA8"/>
    <n v="100"/>
    <n v="0"/>
    <s v="ร้านที่2"/>
    <s v="น**"/>
    <s v="กรุงเทพฯ"/>
    <s v="-"/>
    <s v=""/>
    <s v="30/11/2025 17:12"/>
    <s v="-"/>
    <s v="J&amp;T COD"/>
    <s v="Tiktok"/>
    <s v="จ่ายทีหลัง / COD"/>
    <s v=""/>
    <s v="-"/>
    <s v="30/11/2025 17:12"/>
  </r>
  <r>
    <x v="11"/>
    <x v="12"/>
    <n v="50"/>
    <n v="1"/>
    <s v="GDA8"/>
    <n v="100"/>
    <n v="0"/>
    <s v="ร้านที่2"/>
    <s v="น**"/>
    <s v="กรุงเทพฯ"/>
    <s v="-"/>
    <s v=""/>
    <s v="30/11/2025 17:12"/>
    <s v="-"/>
    <s v="J&amp;T COD"/>
    <s v="Tiktok"/>
    <s v="จ่ายทีหลัง / COD"/>
    <s v=""/>
    <s v="-"/>
    <s v="30/11/2025 17:12"/>
  </r>
  <r>
    <x v="9"/>
    <x v="10"/>
    <n v="50"/>
    <n v="1"/>
    <s v="GDA7"/>
    <n v="100"/>
    <n v="0"/>
    <s v="ร้านที่4"/>
    <s v="ท***ี ด***ิมพ์ต้น"/>
    <s v="มหาสารคาม"/>
    <s v="-"/>
    <s v=""/>
    <s v="30/11/2025 17:10"/>
    <s v="-"/>
    <s v="J&amp;T COD"/>
    <s v="Tiktok"/>
    <s v="จ่ายทีหลัง / COD"/>
    <s v=""/>
    <s v="-"/>
    <s v="30/11/2025 17:10"/>
  </r>
  <r>
    <x v="10"/>
    <x v="11"/>
    <n v="50"/>
    <n v="1"/>
    <s v="GDA7"/>
    <n v="100"/>
    <n v="0"/>
    <s v="ร้านที่4"/>
    <s v="ท***ี ด***ิมพ์ต้น"/>
    <s v="มหาสารคาม"/>
    <s v="-"/>
    <s v=""/>
    <s v="30/11/2025 17:10"/>
    <s v="-"/>
    <s v="J&amp;T COD"/>
    <s v="Tiktok"/>
    <s v="จ่ายทีหลัง / COD"/>
    <s v=""/>
    <s v="-"/>
    <s v="30/11/2025 17:10"/>
  </r>
  <r>
    <x v="11"/>
    <x v="12"/>
    <n v="50"/>
    <n v="1"/>
    <s v="GDA7"/>
    <n v="100"/>
    <n v="0"/>
    <s v="ร้านที่4"/>
    <s v="ท***ี ด***ิมพ์ต้น"/>
    <s v="มหาสารคาม"/>
    <s v="-"/>
    <s v=""/>
    <s v="30/11/2025 17:10"/>
    <s v="-"/>
    <s v="J&amp;T COD"/>
    <s v="Tiktok"/>
    <s v="จ่ายทีหลัง / COD"/>
    <s v=""/>
    <s v="-"/>
    <s v="30/11/2025 17:10"/>
  </r>
  <r>
    <x v="5"/>
    <x v="5"/>
    <n v="33.333333333333336"/>
    <n v="3"/>
    <s v="GDA6"/>
    <n v="100"/>
    <n v="0"/>
    <s v="ร้านที่2"/>
    <s v="เ***ลักษณ์ เ***งสิมา"/>
    <s v="ยโสธร"/>
    <s v="-"/>
    <s v=""/>
    <s v="30/11/2025 17:02"/>
    <s v="-"/>
    <s v="J&amp;T Express"/>
    <s v="Tiktok"/>
    <s v="tiktok"/>
    <s v=""/>
    <s v="-"/>
    <s v="30/11/2025 17:01"/>
  </r>
  <r>
    <x v="12"/>
    <x v="13"/>
    <n v="33"/>
    <n v="10"/>
    <s v="GDA4"/>
    <n v="330"/>
    <n v="0"/>
    <s v="ร้านที่2"/>
    <s v="ว***า อ***รัมย์"/>
    <s v="บุรีรัมย์"/>
    <s v="-"/>
    <s v=""/>
    <s v="30/11/2025 16:42"/>
    <s v="-"/>
    <s v="J&amp;T COD"/>
    <s v="Tiktok"/>
    <s v="จ่ายทีหลัง / COD"/>
    <s v=""/>
    <s v="-"/>
    <s v="30/11/2025 16:42"/>
  </r>
  <r>
    <x v="1"/>
    <x v="1"/>
    <n v="66.666666666666671"/>
    <n v="3"/>
    <s v="GDA3"/>
    <n v="100"/>
    <n v="0"/>
    <s v="ร้านที่2"/>
    <s v="ฐ***กา ข***ณะ"/>
    <s v="พิจิตร"/>
    <s v="-"/>
    <s v=""/>
    <s v="30/11/2025 16:33"/>
    <s v="-"/>
    <s v="J&amp;T COD"/>
    <s v="Tiktok"/>
    <s v="จ่ายทีหลัง / COD"/>
    <s v=""/>
    <s v="-"/>
    <s v="30/11/2025 16:33"/>
  </r>
  <r>
    <x v="9"/>
    <x v="10"/>
    <n v="50"/>
    <n v="1"/>
    <s v="GDA2"/>
    <n v="100"/>
    <n v="0"/>
    <s v="ร้านที่2"/>
    <s v="ป***า บ***ิริ"/>
    <s v="ตรัง"/>
    <s v="-"/>
    <s v=""/>
    <s v="30/11/2025 16:33"/>
    <s v="-"/>
    <s v="J&amp;T COD"/>
    <s v="Tiktok"/>
    <s v="จ่ายทีหลัง / COD"/>
    <s v=""/>
    <s v="-"/>
    <s v="30/11/2025 16:33"/>
  </r>
  <r>
    <x v="10"/>
    <x v="11"/>
    <n v="50"/>
    <n v="1"/>
    <s v="GDA2"/>
    <n v="100"/>
    <n v="0"/>
    <s v="ร้านที่2"/>
    <s v="ป***า บ***ิริ"/>
    <s v="ตรัง"/>
    <s v="-"/>
    <s v=""/>
    <s v="30/11/2025 16:33"/>
    <s v="-"/>
    <s v="J&amp;T COD"/>
    <s v="Tiktok"/>
    <s v="จ่ายทีหลัง / COD"/>
    <s v=""/>
    <s v="-"/>
    <s v="30/11/2025 16:33"/>
  </r>
  <r>
    <x v="11"/>
    <x v="12"/>
    <n v="50"/>
    <n v="1"/>
    <s v="GDA2"/>
    <n v="100"/>
    <n v="0"/>
    <s v="ร้านที่2"/>
    <s v="ป***า บ***ิริ"/>
    <s v="ตรัง"/>
    <s v="-"/>
    <s v=""/>
    <s v="30/11/2025 16:33"/>
    <s v="-"/>
    <s v="J&amp;T COD"/>
    <s v="Tiktok"/>
    <s v="จ่ายทีหลัง / COD"/>
    <s v=""/>
    <s v="-"/>
    <s v="30/11/2025 16:33"/>
  </r>
  <r>
    <x v="12"/>
    <x v="13"/>
    <n v="33"/>
    <n v="10"/>
    <s v="GDA1"/>
    <n v="330"/>
    <n v="0"/>
    <s v="ร้านที่2"/>
    <s v="อ***ุช ว***ชน"/>
    <s v="พระนครศรีอยุธยา"/>
    <s v="-"/>
    <s v=""/>
    <s v="30/11/2025 16:32"/>
    <s v="-"/>
    <s v="J&amp;T COD"/>
    <s v="Tiktok"/>
    <s v="จ่ายทีหลัง / COD"/>
    <s v=""/>
    <s v="-"/>
    <s v="30/11/2025 16:32"/>
  </r>
  <r>
    <x v="12"/>
    <x v="13"/>
    <n v="66.666666666666671"/>
    <n v="3"/>
    <s v="GDA0"/>
    <n v="100"/>
    <n v="0"/>
    <s v="ร้านที่2"/>
    <s v="ธ***าภรณ์ จ***ร์เส"/>
    <s v="หนองบัวลำภู"/>
    <s v="-"/>
    <s v=""/>
    <s v="30/11/2025 16:32"/>
    <s v="-"/>
    <s v="J&amp;T COD"/>
    <s v="Tiktok"/>
    <s v="จ่ายทีหลัง / COD"/>
    <s v=""/>
    <s v="-"/>
    <s v="30/11/2025 16:32"/>
  </r>
  <r>
    <x v="9"/>
    <x v="10"/>
    <n v="50"/>
    <n v="1"/>
    <s v="GCZ99"/>
    <n v="100"/>
    <n v="0"/>
    <s v="ร้านที่4"/>
    <s v="ส***ญญา  ใ***ภาพ"/>
    <s v="ปทุมธานี"/>
    <s v="-"/>
    <s v=""/>
    <s v="30/11/2025 16:32"/>
    <s v="-"/>
    <s v="J&amp;T COD"/>
    <s v="Tiktok"/>
    <s v="จ่ายทีหลัง / COD"/>
    <s v=""/>
    <s v="-"/>
    <s v="30/11/2025 16:32"/>
  </r>
  <r>
    <x v="10"/>
    <x v="11"/>
    <n v="50"/>
    <n v="1"/>
    <s v="GCZ99"/>
    <n v="100"/>
    <n v="0"/>
    <s v="ร้านที่4"/>
    <s v="ส***ญญา  ใ***ภาพ"/>
    <s v="ปทุมธานี"/>
    <s v="-"/>
    <s v=""/>
    <s v="30/11/2025 16:32"/>
    <s v="-"/>
    <s v="J&amp;T COD"/>
    <s v="Tiktok"/>
    <s v="จ่ายทีหลัง / COD"/>
    <s v=""/>
    <s v="-"/>
    <s v="30/11/2025 16:32"/>
  </r>
  <r>
    <x v="11"/>
    <x v="12"/>
    <n v="50"/>
    <n v="1"/>
    <s v="GCZ99"/>
    <n v="100"/>
    <n v="0"/>
    <s v="ร้านที่4"/>
    <s v="ส***ญญา  ใ***ภาพ"/>
    <s v="ปทุมธานี"/>
    <s v="-"/>
    <s v=""/>
    <s v="30/11/2025 16:32"/>
    <s v="-"/>
    <s v="J&amp;T COD"/>
    <s v="Tiktok"/>
    <s v="จ่ายทีหลัง / COD"/>
    <s v=""/>
    <s v="-"/>
    <s v="30/11/2025 16:32"/>
  </r>
  <r>
    <x v="1"/>
    <x v="1"/>
    <n v="66.666666666666671"/>
    <n v="3"/>
    <s v="GCZ98"/>
    <n v="100"/>
    <n v="0"/>
    <s v="ร้านที่2"/>
    <s v="ท***ีย์"/>
    <s v="กาญจนบุรี"/>
    <s v="-"/>
    <s v=""/>
    <s v="30/11/2025 16:32"/>
    <s v="-"/>
    <s v="J&amp;T Express"/>
    <s v="Tiktok"/>
    <s v="tiktok"/>
    <s v=""/>
    <s v="-"/>
    <s v="30/11/2025 16:32"/>
  </r>
  <r>
    <x v="9"/>
    <x v="10"/>
    <n v="50"/>
    <n v="2"/>
    <s v="GCZ97"/>
    <n v="200"/>
    <n v="0"/>
    <s v="ร้านที่2"/>
    <s v="น***์รวี ธ***ธิตินันท์"/>
    <s v="กรุงเทพฯ"/>
    <s v="-"/>
    <s v=""/>
    <s v="30/11/2025 16:31"/>
    <s v="-"/>
    <s v="J&amp;T COD"/>
    <s v="Tiktok"/>
    <s v="จ่ายทีหลัง / COD"/>
    <s v=""/>
    <s v="-"/>
    <s v="30/11/2025 16:31"/>
  </r>
  <r>
    <x v="10"/>
    <x v="11"/>
    <n v="50"/>
    <n v="2"/>
    <s v="GCZ97"/>
    <n v="200"/>
    <n v="0"/>
    <s v="ร้านที่2"/>
    <s v="น***์รวี ธ***ธิตินันท์"/>
    <s v="กรุงเทพฯ"/>
    <s v="-"/>
    <s v=""/>
    <s v="30/11/2025 16:31"/>
    <s v="-"/>
    <s v="J&amp;T COD"/>
    <s v="Tiktok"/>
    <s v="จ่ายทีหลัง / COD"/>
    <s v=""/>
    <s v="-"/>
    <s v="30/11/2025 16:31"/>
  </r>
  <r>
    <x v="11"/>
    <x v="12"/>
    <n v="50"/>
    <n v="2"/>
    <s v="GCZ97"/>
    <n v="200"/>
    <n v="0"/>
    <s v="ร้านที่2"/>
    <s v="น***์รวี ธ***ธิตินันท์"/>
    <s v="กรุงเทพฯ"/>
    <s v="-"/>
    <s v=""/>
    <s v="30/11/2025 16:31"/>
    <s v="-"/>
    <s v="J&amp;T COD"/>
    <s v="Tiktok"/>
    <s v="จ่ายทีหลัง / COD"/>
    <s v=""/>
    <s v="-"/>
    <s v="30/11/2025 16:31"/>
  </r>
  <r>
    <x v="1"/>
    <x v="1"/>
    <n v="66.666666666666671"/>
    <n v="3"/>
    <s v="GCZ96"/>
    <n v="88"/>
    <n v="0"/>
    <s v="ร้านที่2"/>
    <s v="ว***ลักษณ์"/>
    <s v="นนทบุรี"/>
    <s v="-"/>
    <s v=""/>
    <s v="30/11/2025 16:30"/>
    <s v="-"/>
    <s v="J&amp;T Express"/>
    <s v="Tiktok"/>
    <s v="tiktok"/>
    <s v=""/>
    <s v="-"/>
    <s v="30/11/2025 16:30"/>
  </r>
  <r>
    <x v="1"/>
    <x v="1"/>
    <n v="66.666666666666671"/>
    <n v="3"/>
    <s v="GCZ95"/>
    <n v="100"/>
    <n v="0"/>
    <s v="ร้านที่2"/>
    <s v="เ***เรศบุญเที่ยง"/>
    <s v="สุโขทัย"/>
    <s v="-"/>
    <s v=""/>
    <s v="30/11/2025 16:28"/>
    <s v="-"/>
    <s v="J&amp;T COD"/>
    <s v="Tiktok"/>
    <s v="จ่ายทีหลัง / COD"/>
    <s v=""/>
    <s v="-"/>
    <s v="30/11/2025 16:28"/>
  </r>
  <r>
    <x v="17"/>
    <x v="20"/>
    <n v="33.333333333333336"/>
    <n v="3"/>
    <s v="GCZ94"/>
    <n v="150"/>
    <n v="0"/>
    <s v="ร้านที่2"/>
    <s v="ม***ะพูดความจริงกี่โมง อ***าง"/>
    <s v="สระแก้ว"/>
    <s v="-"/>
    <s v=""/>
    <s v="30/11/2025 16:11"/>
    <s v="-"/>
    <s v="J&amp;T COD"/>
    <s v="Tiktok"/>
    <s v="จ่ายทีหลัง / COD"/>
    <s v=""/>
    <s v="-"/>
    <s v="30/11/2025 16:11"/>
  </r>
  <r>
    <x v="1"/>
    <x v="1"/>
    <n v="66.666666666666671"/>
    <n v="3"/>
    <s v="GCZ93"/>
    <n v="100"/>
    <n v="0"/>
    <s v="ร้านที่2"/>
    <s v="ร***ง บ***า"/>
    <s v="กรุงเทพฯ"/>
    <s v="-"/>
    <s v=""/>
    <s v="30/11/2025 16:09"/>
    <s v="-"/>
    <s v="J&amp;T COD"/>
    <s v="Tiktok"/>
    <s v="จ่ายทีหลัง / COD"/>
    <s v=""/>
    <s v="-"/>
    <s v="30/11/2025 16:09"/>
  </r>
  <r>
    <x v="4"/>
    <x v="4"/>
    <n v="85"/>
    <n v="20"/>
    <s v="GCZ92"/>
    <n v="1679"/>
    <n v="0"/>
    <s v="ร้านที่1"/>
    <s v="ช******น"/>
    <s v="******ิต 84 แขวงสนามบิน เขตดอนเมือง กรุงเทพฯ 10210 แขวงสนามบิน เขตดอนเมือง จังหวัดกรุงเทพมหานคร 10210"/>
    <s v="10210"/>
    <s v="15"/>
    <s v="30/11/2025 16:08"/>
    <s v="-"/>
    <s v="SPX Express"/>
    <s v="Shopee"/>
    <s v="shopee"/>
    <s v=""/>
    <s v="-"/>
    <s v="30/11/2025 16:07"/>
  </r>
  <r>
    <x v="5"/>
    <x v="5"/>
    <n v="33.333333333333336"/>
    <n v="6"/>
    <s v="GCZ91"/>
    <n v="200"/>
    <n v="0"/>
    <s v="ร้านที่2"/>
    <s v="พ***าพร เ***กลาง"/>
    <s v="มหาสารคาม"/>
    <s v="-"/>
    <s v=""/>
    <s v="30/11/2025 16:06"/>
    <s v="-"/>
    <s v="J&amp;T Express"/>
    <s v="Tiktok"/>
    <s v="tiktok"/>
    <s v=""/>
    <s v="-"/>
    <s v="30/11/2025 16:06"/>
  </r>
  <r>
    <x v="8"/>
    <x v="9"/>
    <n v="14"/>
    <n v="2"/>
    <s v="GCZ90"/>
    <n v="26"/>
    <n v="3"/>
    <s v="ร้านที่1"/>
    <s v="เ******)"/>
    <s v="******ำบลสวนหลวง อำเภอกระทุ่มแบน จังหวัดสมุทรสาคร 74110"/>
    <s v="74110"/>
    <s v="74"/>
    <s v="30/11/2025 16:04"/>
    <s v="-"/>
    <s v="SPX Express"/>
    <s v="Shopee"/>
    <s v="shopee"/>
    <s v=""/>
    <s v="-"/>
    <s v="30/11/2025 16:04"/>
  </r>
  <r>
    <x v="8"/>
    <x v="9"/>
    <n v="14"/>
    <n v="2"/>
    <s v="GCZ89"/>
    <n v="24"/>
    <n v="3"/>
    <s v="ร้านที่1"/>
    <s v="เ******)"/>
    <s v="******ำบลสวนหลวง อำเภอกระทุ่มแบน จังหวัดสมุทรสาคร 74110"/>
    <s v="74110"/>
    <s v="74"/>
    <s v="30/11/2025 16:02"/>
    <s v="-"/>
    <s v="SPX Express"/>
    <s v="Shopee"/>
    <s v="shopee"/>
    <s v=""/>
    <s v="-"/>
    <s v="30/11/2025 16:02"/>
  </r>
  <r>
    <x v="5"/>
    <x v="5"/>
    <n v="65"/>
    <n v="9"/>
    <s v="GCZ88"/>
    <n v="299"/>
    <n v="0"/>
    <s v="ร้านที่2"/>
    <s v="ณ***น น***ุบล"/>
    <s v="เทศบาลนครนครศรีธรรมราช"/>
    <s v="-"/>
    <s v=""/>
    <s v="30/11/2025 16:01"/>
    <s v="-"/>
    <s v="Flash Express Thailand"/>
    <s v="Tiktok"/>
    <s v="tiktok"/>
    <s v=""/>
    <s v="-"/>
    <s v="30/11/2025 16:00"/>
  </r>
  <r>
    <x v="12"/>
    <x v="13"/>
    <n v="33"/>
    <n v="10"/>
    <s v="GCZ87"/>
    <n v="330"/>
    <n v="0"/>
    <s v="ร้านที่2"/>
    <s v="ต**"/>
    <s v="ปทุมธานี"/>
    <s v="-"/>
    <s v=""/>
    <s v="30/11/2025 16:00"/>
    <s v="-"/>
    <s v="Flash Express Thailand"/>
    <s v="Tiktok"/>
    <s v="tiktok"/>
    <s v=""/>
    <s v="-"/>
    <s v="30/11/2025 16:00"/>
  </r>
  <r>
    <x v="5"/>
    <x v="5"/>
    <n v="40"/>
    <n v="10"/>
    <s v="GCZ86"/>
    <n v="308"/>
    <n v="0"/>
    <s v="ร้านที่2"/>
    <s v="เ***มาส ร***บ"/>
    <s v="ลพบุรี"/>
    <s v="-"/>
    <s v=""/>
    <s v="30/11/2025 15:59"/>
    <s v="-"/>
    <s v="J&amp;T COD"/>
    <s v="Tiktok"/>
    <s v="จ่ายทีหลัง / COD"/>
    <s v=""/>
    <s v="-"/>
    <s v="30/11/2025 15:59"/>
  </r>
  <r>
    <x v="5"/>
    <x v="5"/>
    <n v="33.333333333333336"/>
    <n v="3"/>
    <s v="GCZ83"/>
    <n v="100"/>
    <n v="0"/>
    <s v="ร้านที่2"/>
    <s v="เ***อ๊ด ฐ***รัตน์ ข***ก่น"/>
    <s v="ขอนแก่น"/>
    <s v="-"/>
    <s v=""/>
    <s v="30/11/2025 15:44"/>
    <s v="-"/>
    <s v="J&amp;T COD"/>
    <s v="Tiktok"/>
    <s v="จ่ายทีหลัง / COD"/>
    <s v=""/>
    <s v="-"/>
    <s v="30/11/2025 15:45"/>
  </r>
  <r>
    <x v="7"/>
    <x v="8"/>
    <n v="66.333333333333329"/>
    <n v="3"/>
    <s v="GCZ81"/>
    <n v="220"/>
    <n v="0"/>
    <s v="ร้านที่1"/>
    <s v="น******์"/>
    <s v="******แข้ง ตำบลหมากแข้ง อำเภอเมืองอุดรธานี จังหวัดอุดรธานี 41000"/>
    <s v="41000"/>
    <s v="57"/>
    <s v="30/11/2025 15:42"/>
    <s v="-"/>
    <s v="SPX Express"/>
    <s v="Shopee"/>
    <s v="shopee"/>
    <s v=""/>
    <s v="-"/>
    <s v="30/11/2025 15:42"/>
  </r>
  <r>
    <x v="5"/>
    <x v="5"/>
    <n v="65"/>
    <n v="9"/>
    <s v="GCZ79"/>
    <n v="299"/>
    <n v="0"/>
    <s v="ร้านที่2"/>
    <s v="น***ระ  พ***รัตน์"/>
    <s v="อุบลราชธานี"/>
    <s v="-"/>
    <s v=""/>
    <s v="30/11/2025 15:39"/>
    <s v="-"/>
    <s v="J&amp;T COD"/>
    <s v="Tiktok"/>
    <s v="จ่ายทีหลัง / COD"/>
    <s v=""/>
    <s v="-"/>
    <s v="30/11/2025 15:39"/>
  </r>
  <r>
    <x v="4"/>
    <x v="4"/>
    <n v="66.333333333333329"/>
    <n v="3"/>
    <s v="GCZ78"/>
    <n v="220"/>
    <n v="0"/>
    <s v="ร้านที่4"/>
    <s v="น***ระ  พ***รัตน์"/>
    <s v="อุบลราชธานี"/>
    <s v="-"/>
    <s v=""/>
    <s v="30/11/2025 15:37"/>
    <s v="-"/>
    <s v="J&amp;T COD"/>
    <s v="Tiktok"/>
    <s v="จ่ายทีหลัง / COD"/>
    <s v=""/>
    <s v="-"/>
    <s v="30/11/2025 15:37"/>
  </r>
  <r>
    <x v="9"/>
    <x v="10"/>
    <n v="50"/>
    <n v="1"/>
    <s v="GCZ77"/>
    <n v="100"/>
    <n v="0"/>
    <s v="ร้านที่4"/>
    <s v="ย***รัตน์ จ***ระมาณ"/>
    <s v="บึงกาฬ"/>
    <s v="-"/>
    <s v=""/>
    <s v="30/11/2025 15:36"/>
    <s v="-"/>
    <s v="J&amp;T COD"/>
    <s v="Tiktok"/>
    <s v="จ่ายทีหลัง / COD"/>
    <s v=""/>
    <s v="-"/>
    <s v="30/11/2025 15:36"/>
  </r>
  <r>
    <x v="10"/>
    <x v="11"/>
    <n v="50"/>
    <n v="1"/>
    <s v="GCZ77"/>
    <n v="100"/>
    <n v="0"/>
    <s v="ร้านที่4"/>
    <s v="ย***รัตน์ จ***ระมาณ"/>
    <s v="บึงกาฬ"/>
    <s v="-"/>
    <s v=""/>
    <s v="30/11/2025 15:36"/>
    <s v="-"/>
    <s v="J&amp;T COD"/>
    <s v="Tiktok"/>
    <s v="จ่ายทีหลัง / COD"/>
    <s v=""/>
    <s v="-"/>
    <s v="30/11/2025 15:36"/>
  </r>
  <r>
    <x v="11"/>
    <x v="12"/>
    <n v="50"/>
    <n v="1"/>
    <s v="GCZ77"/>
    <n v="100"/>
    <n v="0"/>
    <s v="ร้านที่4"/>
    <s v="ย***รัตน์ จ***ระมาณ"/>
    <s v="บึงกาฬ"/>
    <s v="-"/>
    <s v=""/>
    <s v="30/11/2025 15:36"/>
    <s v="-"/>
    <s v="J&amp;T COD"/>
    <s v="Tiktok"/>
    <s v="จ่ายทีหลัง / COD"/>
    <s v=""/>
    <s v="-"/>
    <s v="30/11/2025 15:36"/>
  </r>
  <r>
    <x v="8"/>
    <x v="9"/>
    <n v="14"/>
    <n v="5"/>
    <s v="GCZ76"/>
    <n v="137"/>
    <n v="67"/>
    <s v="ร้านที่2"/>
    <s v="น******ง"/>
    <s v="******ลงหาดฯ ต.แสนสุข ตำบลแสนสุข อำเภอเมืองชลบุรี จังหวัดชลบุรี 20130"/>
    <s v="20130"/>
    <s v="64"/>
    <s v="30/11/2025 15:34"/>
    <s v="-"/>
    <s v="SPX Express"/>
    <s v="Shopee"/>
    <s v="shopee"/>
    <s v=""/>
    <s v="-"/>
    <s v="30/11/2025 15:34"/>
  </r>
  <r>
    <x v="5"/>
    <x v="5"/>
    <n v="40"/>
    <n v="10"/>
    <s v="GCZ75"/>
    <n v="308"/>
    <n v="0"/>
    <s v="ร้านที่4"/>
    <s v="พ***ศักดิ์ ส***ผ่"/>
    <s v="พระนครศรีอยุธยา"/>
    <s v="-"/>
    <s v=""/>
    <s v="30/11/2025 15:30"/>
    <s v="-"/>
    <s v="J&amp;T COD"/>
    <s v="Tiktok"/>
    <s v="จ่ายทีหลัง / COD"/>
    <s v=""/>
    <s v="-"/>
    <s v="30/11/2025 15:30"/>
  </r>
  <r>
    <x v="15"/>
    <x v="17"/>
    <n v="139"/>
    <n v="1"/>
    <s v="GCZ74"/>
    <n v="190.93"/>
    <n v="9"/>
    <s v="ร้านที่1"/>
    <s v="ประนอม สังข์สุวรรณ"/>
    <s v="143 ม.4 ต.ชัยบาดาล อ.ชัยบาดาล จ.ลพบุรี · ชัยบาดาล/ Chai Badan_x000a__x000a_ชัยบาดาล/ Chai Badanลพบุรี/ Lopburi_x000a_15230"/>
    <s v="15230"/>
    <s v="660870756820"/>
    <s v="30/11/2025 15:19"/>
    <s v="-"/>
    <s v="Kerry_dropoff"/>
    <s v="Lazada"/>
    <s v="lazada"/>
    <s v=""/>
    <s v="-"/>
    <s v="30/11/2025 15:18"/>
  </r>
  <r>
    <x v="0"/>
    <x v="0"/>
    <n v="139"/>
    <n v="1"/>
    <s v="GCZ74"/>
    <n v="190.93"/>
    <n v="9"/>
    <s v="ร้านที่1"/>
    <s v="ประนอม สังข์สุวรรณ"/>
    <s v="143 ม.4 ต.ชัยบาดาล อ.ชัยบาดาล จ.ลพบุรี · ชัยบาดาล/ Chai Badan_x000a__x000a_ชัยบาดาล/ Chai Badanลพบุรี/ Lopburi_x000a_15230"/>
    <s v="15230"/>
    <s v="660870756820"/>
    <s v="30/11/2025 15:19"/>
    <s v="-"/>
    <s v="Kerry_dropoff"/>
    <s v="Lazada"/>
    <s v="lazada"/>
    <s v=""/>
    <s v="-"/>
    <s v="30/11/2025 15:18"/>
  </r>
  <r>
    <x v="13"/>
    <x v="15"/>
    <n v="139"/>
    <n v="1"/>
    <s v="GCZ74"/>
    <n v="190.93"/>
    <n v="9"/>
    <s v="ร้านที่1"/>
    <s v="ประนอม สังข์สุวรรณ"/>
    <s v="143 ม.4 ต.ชัยบาดาล อ.ชัยบาดาล จ.ลพบุรี · ชัยบาดาล/ Chai Badan_x000a__x000a_ชัยบาดาล/ Chai Badanลพบุรี/ Lopburi_x000a_15230"/>
    <s v="15230"/>
    <s v="660870756820"/>
    <s v="30/11/2025 15:19"/>
    <s v="-"/>
    <s v="Kerry_dropoff"/>
    <s v="Lazada"/>
    <s v="lazada"/>
    <s v=""/>
    <s v="-"/>
    <s v="30/11/2025 15:18"/>
  </r>
  <r>
    <x v="14"/>
    <x v="16"/>
    <n v="139"/>
    <n v="1"/>
    <s v="GCZ74"/>
    <n v="190.93"/>
    <n v="9"/>
    <s v="ร้านที่1"/>
    <s v="ประนอม สังข์สุวรรณ"/>
    <s v="143 ม.4 ต.ชัยบาดาล อ.ชัยบาดาล จ.ลพบุรี · ชัยบาดาล/ Chai Badan_x000a__x000a_ชัยบาดาล/ Chai Badanลพบุรี/ Lopburi_x000a_15230"/>
    <s v="15230"/>
    <s v="660870756820"/>
    <s v="30/11/2025 15:19"/>
    <s v="-"/>
    <s v="Kerry_dropoff"/>
    <s v="Lazada"/>
    <s v="lazada"/>
    <s v=""/>
    <s v="-"/>
    <s v="30/11/2025 15:18"/>
  </r>
  <r>
    <x v="5"/>
    <x v="5"/>
    <n v="33.333333333333336"/>
    <n v="3"/>
    <s v="GCZ71"/>
    <n v="220"/>
    <n v="0"/>
    <s v="ร้านที่2"/>
    <s v="บ******ช"/>
    <s v="******องเลขที่ 2 หมู่ที่ 7 ตำบลบางพลีใหญ่ ตำบลบางพลีใหญ่ อำเภอบางพลี จังหวัดสมุทรปราการ 10540"/>
    <s v="10540"/>
    <s v="89"/>
    <s v="30/11/2025 15:10"/>
    <s v="-"/>
    <s v="SPX Express"/>
    <s v="Shopee"/>
    <s v="shopee"/>
    <s v=""/>
    <s v="-"/>
    <s v="30/11/2025 15:09"/>
  </r>
  <r>
    <x v="7"/>
    <x v="21"/>
    <n v="85"/>
    <n v="1"/>
    <s v="GCZ71"/>
    <n v="220"/>
    <n v="0"/>
    <s v="ร้านที่2"/>
    <s v="บ******ช"/>
    <s v="******องเลขที่ 2 หมู่ที่ 7 ตำบลบางพลีใหญ่ ตำบลบางพลีใหญ่ อำเภอบางพลี จังหวัดสมุทรปราการ 10540"/>
    <s v="10540"/>
    <s v="89"/>
    <s v="30/11/2025 15:10"/>
    <s v="-"/>
    <s v="SPX Express"/>
    <s v="Shopee"/>
    <s v="shopee"/>
    <s v=""/>
    <s v="-"/>
    <s v="30/11/2025 15:09"/>
  </r>
  <r>
    <x v="5"/>
    <x v="5"/>
    <n v="33.333333333333336"/>
    <n v="3"/>
    <s v="GCZ69"/>
    <n v="100"/>
    <n v="0"/>
    <s v="ร้านที่2"/>
    <s v="ส***ญญา ร***ผ่"/>
    <s v="ปทุมธานี"/>
    <s v="-"/>
    <s v=""/>
    <s v="30/11/2025 14:52"/>
    <s v="-"/>
    <s v="J&amp;T COD"/>
    <s v="Tiktok"/>
    <s v="จ่ายทีหลัง / COD"/>
    <s v=""/>
    <s v="-"/>
    <s v="30/11/2025 14:52"/>
  </r>
  <r>
    <x v="12"/>
    <x v="13"/>
    <n v="66.666666666666671"/>
    <n v="3"/>
    <s v="GCZ68"/>
    <n v="100"/>
    <n v="0"/>
    <s v="ร้านที่2"/>
    <s v="ค***ป้าอ้อย"/>
    <s v="กรุงเทพฯ"/>
    <s v="-"/>
    <s v=""/>
    <s v="30/11/2025 14:49"/>
    <s v="-"/>
    <s v="J&amp;T COD"/>
    <s v="Tiktok"/>
    <s v="จ่ายทีหลัง / COD"/>
    <s v=""/>
    <s v="-"/>
    <s v="30/11/2025 14:50"/>
  </r>
  <r>
    <x v="12"/>
    <x v="13"/>
    <n v="66.666666666666671"/>
    <n v="3"/>
    <s v="GCZ66"/>
    <n v="100"/>
    <n v="0"/>
    <s v="ร้านที่2"/>
    <s v="ศ***พร.พูลวิเชียร."/>
    <s v="พระนครศรีอยุธยา"/>
    <s v="-"/>
    <s v=""/>
    <s v="30/11/2025 14:46"/>
    <s v="-"/>
    <s v="J&amp;T COD"/>
    <s v="Tiktok"/>
    <s v="จ่ายทีหลัง / COD"/>
    <s v=""/>
    <s v="-"/>
    <s v="30/11/2025 14:46"/>
  </r>
  <r>
    <x v="12"/>
    <x v="13"/>
    <n v="66.666666666666671"/>
    <n v="3"/>
    <s v="GCZ65"/>
    <n v="100"/>
    <n v="0"/>
    <s v="ร้านที่2"/>
    <s v="ธ***ตา  น***ำรงค์"/>
    <s v="นนทบุรี"/>
    <s v="-"/>
    <s v=""/>
    <s v="30/11/2025 14:46"/>
    <s v="-"/>
    <s v="Flash Express Thailand COD"/>
    <s v="Tiktok"/>
    <s v="จ่ายทีหลัง / COD"/>
    <s v=""/>
    <s v="-"/>
    <s v="30/11/2025 14:46"/>
  </r>
  <r>
    <x v="12"/>
    <x v="13"/>
    <n v="66.666666666666671"/>
    <n v="3"/>
    <s v="GCZ64"/>
    <n v="100"/>
    <n v="0"/>
    <s v="ร้านที่2"/>
    <s v="อ***วรรณ อ***มณี"/>
    <s v="ปทุมธานี"/>
    <s v="-"/>
    <s v=""/>
    <s v="30/11/2025 14:42"/>
    <s v="-"/>
    <s v="Flash Express Thailand COD"/>
    <s v="Tiktok"/>
    <s v="จ่ายทีหลัง / COD"/>
    <s v=""/>
    <s v="-"/>
    <s v="30/11/2025 14:42"/>
  </r>
  <r>
    <x v="12"/>
    <x v="13"/>
    <n v="66.666666666666671"/>
    <n v="3"/>
    <s v="GCZ63"/>
    <n v="100"/>
    <n v="0"/>
    <s v="ร้านที่2"/>
    <s v="ศ***เพ็ญ ร***จริญ"/>
    <s v="ระยอง"/>
    <s v="-"/>
    <s v=""/>
    <s v="30/11/2025 14:42"/>
    <s v="-"/>
    <s v="J&amp;T COD"/>
    <s v="Tiktok"/>
    <s v="จ่ายทีหลัง / COD"/>
    <s v=""/>
    <s v="-"/>
    <s v="30/11/2025 14:42"/>
  </r>
  <r>
    <x v="4"/>
    <x v="4"/>
    <n v="66.333333333333329"/>
    <n v="3"/>
    <s v="GCZ62"/>
    <n v="222.5"/>
    <n v="0"/>
    <s v="ร้านที่2"/>
    <s v="ร***น ศ***ระจักษ์"/>
    <s v="พระนครศรีอยุธยา"/>
    <s v="-"/>
    <s v=""/>
    <s v="30/11/2025 14:37"/>
    <s v="-"/>
    <s v="J&amp;T COD"/>
    <s v="Tiktok"/>
    <s v="จ่ายทีหลัง / COD"/>
    <s v=""/>
    <s v="-"/>
    <s v="30/11/2025 14:37"/>
  </r>
  <r>
    <x v="12"/>
    <x v="13"/>
    <n v="66.666666666666671"/>
    <n v="9"/>
    <s v="GCZ61"/>
    <n v="300"/>
    <n v="0"/>
    <s v="ร้านที่2"/>
    <s v="น***ร ธ***แนว"/>
    <s v="ปทุมธานี"/>
    <s v="-"/>
    <s v=""/>
    <s v="30/11/2025 14:35"/>
    <s v="-"/>
    <s v="J&amp;T Express"/>
    <s v="Tiktok"/>
    <s v="tiktok"/>
    <s v=""/>
    <s v="-"/>
    <s v="30/11/2025 14:35"/>
  </r>
  <r>
    <x v="15"/>
    <x v="17"/>
    <n v="139"/>
    <n v="1"/>
    <s v="GCZ60"/>
    <n v="287.75"/>
    <n v="0"/>
    <s v="ร้านที่2"/>
    <s v="น** เ***อม ภ***จันดา"/>
    <s v="มุกดาหาร"/>
    <s v="-"/>
    <s v=""/>
    <s v="30/11/2025 14:32"/>
    <s v="-"/>
    <s v="J&amp;T Express"/>
    <s v="Tiktok"/>
    <s v="tiktok"/>
    <s v=""/>
    <s v="-"/>
    <s v="30/11/2025 14:31"/>
  </r>
  <r>
    <x v="0"/>
    <x v="0"/>
    <n v="139"/>
    <n v="1"/>
    <s v="GCZ60"/>
    <n v="287.75"/>
    <n v="0"/>
    <s v="ร้านที่2"/>
    <s v="น** เ***อม ภ***จันดา"/>
    <s v="มุกดาหาร"/>
    <s v="-"/>
    <s v=""/>
    <s v="30/11/2025 14:32"/>
    <s v="-"/>
    <s v="J&amp;T Express"/>
    <s v="Tiktok"/>
    <s v="tiktok"/>
    <s v=""/>
    <s v="-"/>
    <s v="30/11/2025 14:31"/>
  </r>
  <r>
    <x v="13"/>
    <x v="15"/>
    <n v="139"/>
    <n v="1"/>
    <s v="GCZ60"/>
    <n v="287.75"/>
    <n v="0"/>
    <s v="ร้านที่2"/>
    <s v="น** เ***อม ภ***จันดา"/>
    <s v="มุกดาหาร"/>
    <s v="-"/>
    <s v=""/>
    <s v="30/11/2025 14:32"/>
    <s v="-"/>
    <s v="J&amp;T Express"/>
    <s v="Tiktok"/>
    <s v="tiktok"/>
    <s v=""/>
    <s v="-"/>
    <s v="30/11/2025 14:31"/>
  </r>
  <r>
    <x v="14"/>
    <x v="16"/>
    <n v="139"/>
    <n v="1"/>
    <s v="GCZ60"/>
    <n v="287.75"/>
    <n v="0"/>
    <s v="ร้านที่2"/>
    <s v="น** เ***อม ภ***จันดา"/>
    <s v="มุกดาหาร"/>
    <s v="-"/>
    <s v=""/>
    <s v="30/11/2025 14:32"/>
    <s v="-"/>
    <s v="J&amp;T Express"/>
    <s v="Tiktok"/>
    <s v="tiktok"/>
    <s v=""/>
    <s v="-"/>
    <s v="30/11/2025 14:31"/>
  </r>
  <r>
    <x v="12"/>
    <x v="13"/>
    <n v="66.666666666666671"/>
    <n v="3"/>
    <s v="GCZ58"/>
    <n v="100"/>
    <n v="0"/>
    <s v="ร้านที่2"/>
    <s v="ย***  ท***ร์ประกอบ"/>
    <s v="ลพบุรี"/>
    <s v="-"/>
    <s v=""/>
    <s v="30/11/2025 14:27"/>
    <s v="-"/>
    <s v="J&amp;T COD"/>
    <s v="Tiktok"/>
    <s v="จ่ายทีหลัง / COD"/>
    <s v=""/>
    <s v="-"/>
    <s v="30/11/2025 14:27"/>
  </r>
  <r>
    <x v="5"/>
    <x v="5"/>
    <n v="33.333333333333336"/>
    <n v="3"/>
    <s v="GCZ56"/>
    <n v="100"/>
    <n v="0"/>
    <s v="ร้านที่2"/>
    <s v="u***2406755797458"/>
    <s v="กรุงเทพฯ"/>
    <s v="-"/>
    <s v=""/>
    <s v="30/11/2025 14:23"/>
    <s v="-"/>
    <s v="J&amp;T COD"/>
    <s v="Tiktok"/>
    <s v="จ่ายทีหลัง / COD"/>
    <s v=""/>
    <s v="-"/>
    <s v="30/11/2025 14:23"/>
  </r>
  <r>
    <x v="12"/>
    <x v="13"/>
    <n v="33"/>
    <n v="10"/>
    <s v="GCZ55"/>
    <n v="330"/>
    <n v="0"/>
    <s v="ร้านที่2"/>
    <s v="T***hi"/>
    <s v="ชัยนาท"/>
    <s v="-"/>
    <s v=""/>
    <s v="30/11/2025 14:21"/>
    <s v="-"/>
    <s v="J&amp;T COD"/>
    <s v="Tiktok"/>
    <s v="จ่ายทีหลัง / COD"/>
    <s v=""/>
    <s v="-"/>
    <s v="30/11/2025 14:21"/>
  </r>
  <r>
    <x v="12"/>
    <x v="13"/>
    <n v="66.666666666666671"/>
    <n v="3"/>
    <s v="GCZ54"/>
    <n v="100"/>
    <n v="0"/>
    <s v="ร้านที่2"/>
    <s v="อ***พร ช***ิด"/>
    <s v="สุราษฎร์ธานี"/>
    <s v="-"/>
    <s v=""/>
    <s v="30/11/2025 14:18"/>
    <s v="-"/>
    <s v="J&amp;T COD"/>
    <s v="Tiktok"/>
    <s v="จ่ายทีหลัง / COD"/>
    <s v=""/>
    <s v="-"/>
    <s v="30/11/2025 14:19"/>
  </r>
  <r>
    <x v="12"/>
    <x v="13"/>
    <n v="66.666666666666671"/>
    <n v="6"/>
    <s v="GCZ53"/>
    <n v="352"/>
    <n v="0"/>
    <s v="ร้านที่2"/>
    <s v="ด***ม้ ว***ษทุม"/>
    <s v="ขอนแก่น"/>
    <s v="-"/>
    <s v=""/>
    <s v="30/11/2025 14:17"/>
    <s v="-"/>
    <s v="J&amp;T Express"/>
    <s v="Tiktok"/>
    <s v="tiktok"/>
    <s v=""/>
    <s v="-"/>
    <s v="30/11/2025 14:18"/>
  </r>
  <r>
    <x v="5"/>
    <x v="5"/>
    <n v="33.333333333333336"/>
    <n v="3"/>
    <s v="GCZ53"/>
    <n v="352"/>
    <n v="0"/>
    <s v="ร้านที่2"/>
    <s v="ด***ม้ ว***ษทุม"/>
    <s v="ขอนแก่น"/>
    <s v="-"/>
    <s v=""/>
    <s v="30/11/2025 14:17"/>
    <s v="-"/>
    <s v="J&amp;T Express"/>
    <s v="Tiktok"/>
    <s v="tiktok"/>
    <s v=""/>
    <s v="-"/>
    <s v="30/11/2025 14:18"/>
  </r>
  <r>
    <x v="9"/>
    <x v="10"/>
    <n v="50"/>
    <n v="1"/>
    <s v="GCZ53"/>
    <n v="352"/>
    <n v="0"/>
    <s v="ร้านที่2"/>
    <s v="ด***ม้ ว***ษทุม"/>
    <s v="ขอนแก่น"/>
    <s v="-"/>
    <s v=""/>
    <s v="30/11/2025 14:17"/>
    <s v="-"/>
    <s v="J&amp;T Express"/>
    <s v="Tiktok"/>
    <s v="tiktok"/>
    <s v=""/>
    <s v="-"/>
    <s v="30/11/2025 14:18"/>
  </r>
  <r>
    <x v="10"/>
    <x v="11"/>
    <n v="50"/>
    <n v="1"/>
    <s v="GCZ53"/>
    <n v="352"/>
    <n v="0"/>
    <s v="ร้านที่2"/>
    <s v="ด***ม้ ว***ษทุม"/>
    <s v="ขอนแก่น"/>
    <s v="-"/>
    <s v=""/>
    <s v="30/11/2025 14:17"/>
    <s v="-"/>
    <s v="J&amp;T Express"/>
    <s v="Tiktok"/>
    <s v="tiktok"/>
    <s v=""/>
    <s v="-"/>
    <s v="30/11/2025 14:18"/>
  </r>
  <r>
    <x v="11"/>
    <x v="12"/>
    <n v="50"/>
    <n v="1"/>
    <s v="GCZ53"/>
    <n v="352"/>
    <n v="0"/>
    <s v="ร้านที่2"/>
    <s v="ด***ม้ ว***ษทุม"/>
    <s v="ขอนแก่น"/>
    <s v="-"/>
    <s v=""/>
    <s v="30/11/2025 14:17"/>
    <s v="-"/>
    <s v="J&amp;T Express"/>
    <s v="Tiktok"/>
    <s v="tiktok"/>
    <s v=""/>
    <s v="-"/>
    <s v="30/11/2025 14:18"/>
  </r>
  <r>
    <x v="1"/>
    <x v="1"/>
    <n v="66.666666666666671"/>
    <n v="6"/>
    <s v="GCZ52"/>
    <n v="200"/>
    <n v="0"/>
    <s v="ร้านที่2"/>
    <s v="อ***าซาน  ช***สนั่น"/>
    <s v="กระบี่"/>
    <s v="-"/>
    <s v=""/>
    <s v="30/11/2025 14:15"/>
    <s v="-"/>
    <s v="J&amp;T COD"/>
    <s v="Tiktok"/>
    <s v="จ่ายทีหลัง / COD"/>
    <s v=""/>
    <s v="-"/>
    <s v="30/11/2025 14:18"/>
  </r>
  <r>
    <x v="5"/>
    <x v="5"/>
    <n v="33.333333333333336"/>
    <n v="3"/>
    <s v="GCZ51"/>
    <n v="100"/>
    <n v="0"/>
    <s v="ร้านที่2"/>
    <s v="ไ***สา  ว***พันธ์"/>
    <s v="กรุงเทพฯ"/>
    <s v="-"/>
    <s v=""/>
    <s v="30/11/2025 14:17"/>
    <s v="-"/>
    <s v="J&amp;T Express"/>
    <s v="Tiktok"/>
    <s v="tiktok"/>
    <s v=""/>
    <s v="-"/>
    <s v="30/11/2025 14:18"/>
  </r>
  <r>
    <x v="12"/>
    <x v="13"/>
    <n v="66.666666666666671"/>
    <n v="3"/>
    <s v="GCZ50"/>
    <n v="100"/>
    <n v="0"/>
    <s v="ร้านที่2"/>
    <s v="ร***ี     ส***์คำ"/>
    <s v="จังหวัดตาก"/>
    <s v="-"/>
    <s v=""/>
    <s v="30/11/2025 14:15"/>
    <s v="-"/>
    <s v="J&amp;T COD"/>
    <s v="Tiktok"/>
    <s v="จ่ายทีหลัง / COD"/>
    <s v=""/>
    <s v="-"/>
    <s v="30/11/2025 14:18"/>
  </r>
  <r>
    <x v="12"/>
    <x v="13"/>
    <n v="66.666666666666671"/>
    <n v="3"/>
    <s v="GCZ49"/>
    <n v="100"/>
    <n v="0"/>
    <s v="ร้านที่2"/>
    <s v="น***ช ค***"/>
    <s v="ปทุมธานี"/>
    <s v="-"/>
    <s v=""/>
    <s v="30/11/2025 14:15"/>
    <s v="-"/>
    <s v="J&amp;T COD"/>
    <s v="Tiktok"/>
    <s v="จ่ายทีหลัง / COD"/>
    <s v=""/>
    <s v="-"/>
    <s v="30/11/2025 14:18"/>
  </r>
  <r>
    <x v="12"/>
    <x v="13"/>
    <n v="33"/>
    <n v="10"/>
    <s v="GCZ47"/>
    <n v="330"/>
    <n v="0"/>
    <s v="ร้านที่2"/>
    <s v="ส***กร"/>
    <s v="สุพรรณบุรี"/>
    <s v="-"/>
    <s v=""/>
    <s v="30/11/2025 14:14"/>
    <s v="-"/>
    <s v="J&amp;T COD"/>
    <s v="Tiktok"/>
    <s v="จ่ายทีหลัง / COD"/>
    <s v=""/>
    <s v="-"/>
    <s v="30/11/2025 14:17"/>
  </r>
  <r>
    <x v="5"/>
    <x v="5"/>
    <n v="65"/>
    <n v="9"/>
    <s v="GCZ46"/>
    <n v="299"/>
    <n v="0"/>
    <s v="ร้านที่2"/>
    <s v="ส***กร"/>
    <s v="สุพรรณบุรี"/>
    <s v="-"/>
    <s v=""/>
    <s v="30/11/2025 14:13"/>
    <s v="-"/>
    <s v="J&amp;T COD"/>
    <s v="Tiktok"/>
    <s v="จ่ายทีหลัง / COD"/>
    <s v=""/>
    <s v="-"/>
    <s v="30/11/2025 14:17"/>
  </r>
  <r>
    <x v="12"/>
    <x v="13"/>
    <n v="66.666666666666671"/>
    <n v="3"/>
    <s v="GCZ45"/>
    <n v="100"/>
    <n v="0"/>
    <s v="ร้านที่2"/>
    <s v="ว*** ก***วียง"/>
    <s v="กรุงเทพฯ"/>
    <s v="-"/>
    <s v=""/>
    <s v="30/11/2025 14:13"/>
    <s v="-"/>
    <s v="J&amp;T COD"/>
    <s v="Tiktok"/>
    <s v="จ่ายทีหลัง / COD"/>
    <s v=""/>
    <s v="-"/>
    <s v="30/11/2025 14:17"/>
  </r>
  <r>
    <x v="12"/>
    <x v="13"/>
    <n v="66.666666666666671"/>
    <n v="3"/>
    <s v="GCZ44"/>
    <n v="100"/>
    <n v="0"/>
    <s v="ร้านที่2"/>
    <s v="บ***ุข   เ***ญยื่ง"/>
    <s v="ปทุมธานี"/>
    <s v="-"/>
    <s v=""/>
    <s v="30/11/2025 14:07"/>
    <s v="-"/>
    <s v="J&amp;T COD"/>
    <s v="Tiktok"/>
    <s v="จ่ายทีหลัง / COD"/>
    <s v=""/>
    <s v="-"/>
    <s v="30/11/2025 14:12"/>
  </r>
  <r>
    <x v="12"/>
    <x v="13"/>
    <n v="66.666666666666671"/>
    <n v="3"/>
    <s v="GCZ43"/>
    <n v="100"/>
    <n v="0"/>
    <s v="ร้านที่2"/>
    <s v="ม*** พ***สุวรรณ"/>
    <s v="ราชบุรี"/>
    <s v="-"/>
    <s v=""/>
    <s v="30/11/2025 14:04"/>
    <s v="-"/>
    <s v="J&amp;T COD"/>
    <s v="Tiktok"/>
    <s v="จ่ายทีหลัง / COD"/>
    <s v=""/>
    <s v="-"/>
    <s v="30/11/2025 14:07"/>
  </r>
  <r>
    <x v="5"/>
    <x v="5"/>
    <n v="33.333333333333336"/>
    <n v="3"/>
    <s v="GCZ42"/>
    <n v="100"/>
    <n v="0"/>
    <s v="ร้านที่2"/>
    <s v="ท***ร เ***เล"/>
    <s v="ราชบุรี"/>
    <s v="-"/>
    <s v=""/>
    <s v="30/11/2025 14:02"/>
    <s v="-"/>
    <s v="J&amp;T COD"/>
    <s v="Tiktok"/>
    <s v="จ่ายทีหลัง / COD"/>
    <s v=""/>
    <s v="-"/>
    <s v="30/11/2025 14:02"/>
  </r>
  <r>
    <x v="12"/>
    <x v="13"/>
    <n v="66.666666666666671"/>
    <n v="6"/>
    <s v="GCZ41"/>
    <n v="200"/>
    <n v="0"/>
    <s v="ร้านที่2"/>
    <s v="ร***ี อ***จันทร์"/>
    <s v="พระนครศรีอยุธยา"/>
    <s v="-"/>
    <s v=""/>
    <s v="30/11/2025 14:01"/>
    <s v="-"/>
    <s v="J&amp;T COD"/>
    <s v="Tiktok"/>
    <s v="จ่ายทีหลัง / COD"/>
    <s v=""/>
    <s v="-"/>
    <s v="30/11/2025 14:02"/>
  </r>
  <r>
    <x v="18"/>
    <x v="22"/>
    <n v="65.75"/>
    <n v="4"/>
    <s v="GCZ40"/>
    <n v="263"/>
    <n v="0"/>
    <s v="ร้านที่10"/>
    <s v="วินัย หนุงมิตร"/>
    <s v="18 ม.11 ต.นิคมสร้างตนเอง_x000a__x000a_พิมาย/ Phimaiนครราชสีมา/ Nakhon Ratchasima_x000a_30110"/>
    <s v="30110"/>
    <s v="660936068263"/>
    <s v="30/11/2025 13:55"/>
    <s v="-"/>
    <s v="Kerry_dropoff"/>
    <s v="Lazada"/>
    <s v="lazada"/>
    <s v=""/>
    <s v="-"/>
    <s v="30/11/2025 13:55"/>
  </r>
  <r>
    <x v="12"/>
    <x v="13"/>
    <n v="66.666666666666671"/>
    <n v="3"/>
    <s v="GCZ39"/>
    <n v="100"/>
    <n v="0"/>
    <s v="ร้านที่2"/>
    <s v="เ***ร"/>
    <s v="ระยอง"/>
    <s v="-"/>
    <s v=""/>
    <s v="30/11/2025 13:51"/>
    <s v="-"/>
    <s v="J&amp;T COD"/>
    <s v="Tiktok"/>
    <s v="จ่ายทีหลัง / COD"/>
    <s v=""/>
    <s v="-"/>
    <s v="30/11/2025 13:51"/>
  </r>
  <r>
    <x v="0"/>
    <x v="14"/>
    <n v="98.2"/>
    <n v="1"/>
    <s v="GCZ38"/>
    <n v="98.2"/>
    <n v="0"/>
    <s v="ร้านที่1"/>
    <s v="ศรีเพ็ญ  อ่อนฉ่ำ"/>
    <s v="41/1 หมู่ที่ 1 ต.ห้วยงู_x000a__x000a_หันคา/ Hankhaชัยนาท/ Chainat_x000a_17160"/>
    <s v="17160"/>
    <s v="660800509463"/>
    <s v="30/11/2025 13:47"/>
    <s v="-"/>
    <s v="Kerry_dropoff"/>
    <s v="Lazada"/>
    <s v="lazada"/>
    <s v=""/>
    <s v="-"/>
    <s v="30/11/2025 13:47"/>
  </r>
  <r>
    <x v="1"/>
    <x v="1"/>
    <n v="66.666666666666671"/>
    <n v="3"/>
    <s v="GCZ37"/>
    <n v="100"/>
    <n v="0"/>
    <s v="ร้านที่2"/>
    <s v="น***ม์ แ***เทียมบุตร"/>
    <s v="กาญจนบุรี"/>
    <s v="-"/>
    <s v=""/>
    <s v="30/11/2025 13:43"/>
    <s v="-"/>
    <s v="J&amp;T COD"/>
    <s v="Tiktok"/>
    <s v="จ่ายทีหลัง / COD"/>
    <s v=""/>
    <s v="-"/>
    <s v="30/11/2025 13:43"/>
  </r>
  <r>
    <x v="4"/>
    <x v="4"/>
    <n v="66.333333333333329"/>
    <n v="3"/>
    <s v="GCZ36"/>
    <n v="232.5"/>
    <n v="10"/>
    <s v="ร้านที่2"/>
    <s v="พ***ักษณ์"/>
    <s v="กรุงเทพฯ"/>
    <s v="-"/>
    <s v=""/>
    <s v="30/11/2025 13:38"/>
    <s v="-"/>
    <s v="J&amp;T COD"/>
    <s v="Tiktok"/>
    <s v="จ่ายทีหลัง / COD"/>
    <s v=""/>
    <s v="-"/>
    <s v="30/11/2025 13:38"/>
  </r>
  <r>
    <x v="12"/>
    <x v="13"/>
    <n v="66.666666666666671"/>
    <n v="3"/>
    <s v="GCZ35"/>
    <n v="100"/>
    <n v="0"/>
    <s v="ร้านที่2"/>
    <s v="จ***ย์ ก***อนันต์"/>
    <s v="พังงา"/>
    <s v="-"/>
    <s v=""/>
    <s v="30/11/2025 13:37"/>
    <s v="-"/>
    <s v="J&amp;T COD"/>
    <s v="Tiktok"/>
    <s v="จ่ายทีหลัง / COD"/>
    <s v=""/>
    <s v="-"/>
    <s v="30/11/2025 13:38"/>
  </r>
  <r>
    <x v="12"/>
    <x v="13"/>
    <n v="66.666666666666671"/>
    <n v="3"/>
    <s v="GCZ34"/>
    <n v="100"/>
    <n v="0"/>
    <s v="ร้านที่2"/>
    <s v="ส***ิง เ***อกูล"/>
    <s v="ชุมพร"/>
    <s v="-"/>
    <s v=""/>
    <s v="30/11/2025 13:37"/>
    <s v="-"/>
    <s v="Flash Express Thailand COD"/>
    <s v="Tiktok"/>
    <s v="จ่ายทีหลัง / COD"/>
    <s v=""/>
    <s v="-"/>
    <s v="30/11/2025 13:37"/>
  </r>
  <r>
    <x v="12"/>
    <x v="13"/>
    <n v="66.666666666666671"/>
    <n v="3"/>
    <s v="GCZ33"/>
    <n v="100"/>
    <n v="0"/>
    <s v="ร้านที่2"/>
    <s v="บ***ย็น อ***มนารถ"/>
    <s v="เทศบาลเมืองจันทบุรี"/>
    <s v="-"/>
    <s v=""/>
    <s v="30/11/2025 13:35"/>
    <s v="-"/>
    <s v="J&amp;T COD"/>
    <s v="Tiktok"/>
    <s v="จ่ายทีหลัง / COD"/>
    <s v=""/>
    <s v="-"/>
    <s v="30/11/2025 13:35"/>
  </r>
  <r>
    <x v="4"/>
    <x v="4"/>
    <n v="69.900000000000006"/>
    <n v="10"/>
    <s v="GCZ32"/>
    <n v="867"/>
    <n v="77"/>
    <s v="ร้านที่1"/>
    <s v="ส******ะ"/>
    <s v="******ธิ์, ตำบล ไชยราช ตำบลไชยราช อำเภอบางสะพานน้อย จังหวัดประจวบคีรีขันธ์ 77170"/>
    <s v="77170"/>
    <s v="04"/>
    <s v="30/11/2025 14:01"/>
    <s v="-"/>
    <s v="SPX Express"/>
    <s v="Shopee"/>
    <s v="shopee"/>
    <s v=""/>
    <s v="-"/>
    <s v="30/11/2025 13:31"/>
  </r>
  <r>
    <x v="12"/>
    <x v="13"/>
    <n v="66.666666666666671"/>
    <n v="3"/>
    <s v="GCZ31"/>
    <n v="100"/>
    <n v="0"/>
    <s v="ร้านที่2"/>
    <s v="ม***วัลย์ เ***ัญ"/>
    <s v="สมุทรสาคร"/>
    <s v="-"/>
    <s v=""/>
    <s v="30/11/2025 13:28"/>
    <s v="-"/>
    <s v="J&amp;T COD"/>
    <s v="Tiktok"/>
    <s v="จ่ายทีหลัง / COD"/>
    <s v=""/>
    <s v="-"/>
    <s v="30/11/2025 13:28"/>
  </r>
  <r>
    <x v="12"/>
    <x v="13"/>
    <n v="66.666666666666671"/>
    <n v="3"/>
    <s v="GCZ30"/>
    <n v="100"/>
    <n v="0"/>
    <s v="ร้านที่2"/>
    <s v="ส***า อ***มณี"/>
    <s v="สงขลา"/>
    <s v="-"/>
    <s v=""/>
    <s v="30/11/2025 13:27"/>
    <s v="-"/>
    <s v="J&amp;T COD"/>
    <s v="Tiktok"/>
    <s v="จ่ายทีหลัง / COD"/>
    <s v=""/>
    <s v="-"/>
    <s v="30/11/2025 13:27"/>
  </r>
  <r>
    <x v="12"/>
    <x v="13"/>
    <n v="66.666666666666671"/>
    <n v="3"/>
    <s v="GCZ29"/>
    <n v="100"/>
    <n v="0"/>
    <s v="ร้านที่2"/>
    <s v="ถ*** ด***ะ"/>
    <s v="นราธิวาส"/>
    <s v="-"/>
    <s v=""/>
    <s v="30/11/2025 13:26"/>
    <s v="-"/>
    <s v="Flash Express Thailand COD"/>
    <s v="Tiktok"/>
    <s v="จ่ายทีหลัง / COD"/>
    <s v=""/>
    <s v="-"/>
    <s v="30/11/2025 13:27"/>
  </r>
  <r>
    <x v="1"/>
    <x v="1"/>
    <n v="33"/>
    <n v="10"/>
    <s v="GCZ28"/>
    <n v="330"/>
    <n v="0"/>
    <s v="ร้านที่2"/>
    <s v="ร***น้ำผึ้งของชำ พ***ี ท***หม ค***้ำผึ้ง"/>
    <s v="สงขลา"/>
    <s v="-"/>
    <s v=""/>
    <s v="30/11/2025 13:26"/>
    <s v="-"/>
    <s v="J&amp;T COD"/>
    <s v="Tiktok"/>
    <s v="จ่ายทีหลัง / COD"/>
    <s v=""/>
    <s v="-"/>
    <s v="30/11/2025 13:26"/>
  </r>
  <r>
    <x v="5"/>
    <x v="5"/>
    <n v="33.333333333333336"/>
    <n v="6"/>
    <s v="GCZ27"/>
    <n v="200"/>
    <n v="0"/>
    <s v="ร้านที่2"/>
    <s v="น***ไง"/>
    <s v="ปทุมธานี"/>
    <s v="-"/>
    <s v=""/>
    <s v="30/11/2025 13:15"/>
    <s v="-"/>
    <s v="J&amp;T COD"/>
    <s v="Tiktok"/>
    <s v="จ่ายทีหลัง / COD"/>
    <s v=""/>
    <s v="-"/>
    <s v="30/11/2025 13:16"/>
  </r>
  <r>
    <x v="5"/>
    <x v="5"/>
    <n v="33.333333333333336"/>
    <n v="3"/>
    <s v="GCZ26"/>
    <n v="100"/>
    <n v="0"/>
    <s v="ร้านที่2"/>
    <s v="ม***ตา ว***บ่อ"/>
    <s v="เทศบาลนครสกลนคร"/>
    <s v="-"/>
    <s v=""/>
    <s v="30/11/2025 13:13"/>
    <s v="-"/>
    <s v="J&amp;T COD"/>
    <s v="Tiktok"/>
    <s v="จ่ายทีหลัง / COD"/>
    <s v=""/>
    <s v="-"/>
    <s v="30/11/2025 13:13"/>
  </r>
  <r>
    <x v="4"/>
    <x v="23"/>
    <n v="85"/>
    <n v="2"/>
    <s v="GCZ25"/>
    <n v="234"/>
    <n v="64"/>
    <s v="ร้านที่1"/>
    <s v="บุญจันทร์ ใจเถิน"/>
    <s v="147 ม.22 ต.นาบ่อคำ · นาบ่อคำ/ Thung Pho_x000a__x000a_เมืองกำแพงเพชร/ Mueang Kamphaeng Phetกำแพงเพชร/ Kamphaeng Phet_x000a_62000"/>
    <s v="62000"/>
    <s v="660826921828"/>
    <s v="30/11/2025 13:10"/>
    <s v="-"/>
    <s v="Kerry_dropoff"/>
    <s v="Lazada"/>
    <s v="lazada"/>
    <s v=""/>
    <s v="LEXPU0633480003"/>
    <s v="30/11/2025 13:10"/>
  </r>
  <r>
    <x v="12"/>
    <x v="13"/>
    <n v="66.666666666666671"/>
    <n v="3"/>
    <s v="GCZ24"/>
    <n v="100"/>
    <n v="0"/>
    <s v="ร้านที่2"/>
    <s v="อ*** ศ***ชัย"/>
    <s v="สระแก้ว"/>
    <s v="-"/>
    <s v=""/>
    <s v="30/11/2025 13:01"/>
    <s v="-"/>
    <s v="J&amp;T COD"/>
    <s v="Tiktok"/>
    <s v="จ่ายทีหลัง / COD"/>
    <s v=""/>
    <s v="-"/>
    <s v="30/11/2025 13:01"/>
  </r>
  <r>
    <x v="12"/>
    <x v="13"/>
    <n v="66.666666666666671"/>
    <n v="3"/>
    <s v="GCZ23"/>
    <n v="100"/>
    <n v="0"/>
    <s v="ร้านที่2"/>
    <s v="ข***จิตร. ผ***พิน"/>
    <s v="ปทุมธานี"/>
    <s v="-"/>
    <s v=""/>
    <s v="30/11/2025 12:59"/>
    <s v="-"/>
    <s v="J&amp;T COD"/>
    <s v="Tiktok"/>
    <s v="จ่ายทีหลัง / COD"/>
    <s v=""/>
    <s v="-"/>
    <s v="30/11/2025 12:59"/>
  </r>
  <r>
    <x v="15"/>
    <x v="17"/>
    <n v="139"/>
    <n v="1"/>
    <s v="GCZ21"/>
    <n v="320.61"/>
    <n v="26"/>
    <s v="ร้านที่1"/>
    <s v="วายุ  ฤทธิยา"/>
    <s v="บ้านโนนหนามเเท่ง บ้านเลขที่60 หมู่3  ตำบล นาทม · นาทม/ Na Thom_x000a__x000a_ทุ่งฝน/ Thung Fonอุดรธานี/ Udon Thani_x000a_41310"/>
    <s v="41310"/>
    <s v="660924423472"/>
    <s v="30/11/2025 12:55"/>
    <s v="-"/>
    <s v="Kerry_dropoff"/>
    <s v="Lazada"/>
    <s v="lazada"/>
    <s v=""/>
    <s v="-"/>
    <s v="30/11/2025 12:54"/>
  </r>
  <r>
    <x v="0"/>
    <x v="0"/>
    <n v="139"/>
    <n v="1"/>
    <s v="GCZ21"/>
    <n v="320.61"/>
    <n v="26"/>
    <s v="ร้านที่1"/>
    <s v="วายุ  ฤทธิยา"/>
    <s v="บ้านโนนหนามเเท่ง บ้านเลขที่60 หมู่3  ตำบล นาทม · นาทม/ Na Thom_x000a__x000a_ทุ่งฝน/ Thung Fonอุดรธานี/ Udon Thani_x000a_41310"/>
    <s v="41310"/>
    <s v="660924423472"/>
    <s v="30/11/2025 12:55"/>
    <s v="-"/>
    <s v="Kerry_dropoff"/>
    <s v="Lazada"/>
    <s v="lazada"/>
    <s v=""/>
    <s v="-"/>
    <s v="30/11/2025 12:54"/>
  </r>
  <r>
    <x v="13"/>
    <x v="15"/>
    <n v="139"/>
    <n v="1"/>
    <s v="GCZ21"/>
    <n v="320.61"/>
    <n v="26"/>
    <s v="ร้านที่1"/>
    <s v="วายุ  ฤทธิยา"/>
    <s v="บ้านโนนหนามเเท่ง บ้านเลขที่60 หมู่3  ตำบล นาทม · นาทม/ Na Thom_x000a__x000a_ทุ่งฝน/ Thung Fonอุดรธานี/ Udon Thani_x000a_41310"/>
    <s v="41310"/>
    <s v="660924423472"/>
    <s v="30/11/2025 12:55"/>
    <s v="-"/>
    <s v="Kerry_dropoff"/>
    <s v="Lazada"/>
    <s v="lazada"/>
    <s v=""/>
    <s v="-"/>
    <s v="30/11/2025 12:54"/>
  </r>
  <r>
    <x v="14"/>
    <x v="16"/>
    <n v="139"/>
    <n v="1"/>
    <s v="GCZ21"/>
    <n v="320.61"/>
    <n v="26"/>
    <s v="ร้านที่1"/>
    <s v="วายุ  ฤทธิยา"/>
    <s v="บ้านโนนหนามเเท่ง บ้านเลขที่60 หมู่3  ตำบล นาทม · นาทม/ Na Thom_x000a__x000a_ทุ่งฝน/ Thung Fonอุดรธานี/ Udon Thani_x000a_41310"/>
    <s v="41310"/>
    <s v="660924423472"/>
    <s v="30/11/2025 12:55"/>
    <s v="-"/>
    <s v="Kerry_dropoff"/>
    <s v="Lazada"/>
    <s v="lazada"/>
    <s v=""/>
    <s v="-"/>
    <s v="30/11/2025 12:54"/>
  </r>
  <r>
    <x v="5"/>
    <x v="5"/>
    <n v="40"/>
    <n v="10"/>
    <s v="GCZ20"/>
    <n v="297.5"/>
    <n v="0"/>
    <s v="ร้านที่4"/>
    <s v="ส***กร"/>
    <s v="สุพรรณบุรี"/>
    <s v="-"/>
    <s v=""/>
    <s v="30/11/2025 12:53"/>
    <s v="-"/>
    <s v="J&amp;T COD"/>
    <s v="Tiktok"/>
    <s v="จ่ายทีหลัง / COD"/>
    <s v=""/>
    <s v="-"/>
    <s v="30/11/2025 12:53"/>
  </r>
  <r>
    <x v="12"/>
    <x v="13"/>
    <n v="66.666666666666671"/>
    <n v="3"/>
    <s v="GCZ19"/>
    <n v="100"/>
    <n v="0"/>
    <s v="ร้านที่2"/>
    <s v="ส***นดา เ***ษา"/>
    <s v="ชลบุรี"/>
    <s v="-"/>
    <s v=""/>
    <s v="30/11/2025 12:51"/>
    <s v="-"/>
    <s v="J&amp;T COD"/>
    <s v="Tiktok"/>
    <s v="จ่ายทีหลัง / COD"/>
    <s v=""/>
    <s v="-"/>
    <s v="30/11/2025 12:51"/>
  </r>
  <r>
    <x v="12"/>
    <x v="13"/>
    <n v="66.666666666666671"/>
    <n v="3"/>
    <s v="GCZ18"/>
    <n v="100"/>
    <n v="0"/>
    <s v="ร้านที่2"/>
    <s v="ก***ัยไม้แหลม"/>
    <s v="กรุงเทพมหานคร"/>
    <s v="-"/>
    <s v=""/>
    <s v="30/11/2025 12:45"/>
    <s v="-"/>
    <s v="J&amp;T COD"/>
    <s v="Tiktok"/>
    <s v="จ่ายทีหลัง / COD"/>
    <s v=""/>
    <s v="-"/>
    <s v="30/11/2025 12:45"/>
  </r>
  <r>
    <x v="12"/>
    <x v="13"/>
    <n v="33"/>
    <n v="10"/>
    <s v="GCZ17"/>
    <n v="280.5"/>
    <n v="0"/>
    <s v="ร้านที่2"/>
    <s v="ก***นา ว***ิภารมณ์"/>
    <s v="ฉะเชิงเทรา"/>
    <s v="-"/>
    <s v=""/>
    <s v="30/11/2025 12:44"/>
    <s v="-"/>
    <s v="J&amp;T COD"/>
    <s v="Tiktok"/>
    <s v="จ่ายทีหลัง / COD"/>
    <s v=""/>
    <s v="-"/>
    <s v="30/11/2025 12:44"/>
  </r>
  <r>
    <x v="4"/>
    <x v="4"/>
    <n v="66.333333333333329"/>
    <n v="3"/>
    <s v="GCZ16"/>
    <n v="378.25"/>
    <n v="0"/>
    <s v="ร้านที่2"/>
    <s v="ก***า ศ***ะนัน"/>
    <s v="กรุงเทพฯ"/>
    <s v="-"/>
    <s v=""/>
    <s v="30/11/2025 12:38"/>
    <s v="-"/>
    <s v="J&amp;T COD"/>
    <s v="Tiktok"/>
    <s v="จ่ายทีหลัง / COD"/>
    <s v=""/>
    <s v="-"/>
    <s v="30/11/2025 12:38"/>
  </r>
  <r>
    <x v="4"/>
    <x v="4"/>
    <n v="66.333333333333329"/>
    <n v="3"/>
    <s v="GCZ16"/>
    <n v="378.25"/>
    <n v="0"/>
    <s v="ร้านที่2"/>
    <s v="ก***า ศ***ะนัน"/>
    <s v="กรุงเทพฯ"/>
    <s v="-"/>
    <s v=""/>
    <s v="30/11/2025 12:38"/>
    <s v="-"/>
    <s v="J&amp;T COD"/>
    <s v="Tiktok"/>
    <s v="จ่ายทีหลัง / COD"/>
    <s v=""/>
    <s v="-"/>
    <s v="30/11/2025 12:38"/>
  </r>
  <r>
    <x v="12"/>
    <x v="13"/>
    <n v="66.666666666666671"/>
    <n v="3"/>
    <s v="GCZ15"/>
    <n v="100"/>
    <n v="0"/>
    <s v="ร้านที่2"/>
    <s v="u***4495254498204"/>
    <s v="บุรีรัมย์"/>
    <s v="-"/>
    <s v=""/>
    <s v="30/11/2025 12:38"/>
    <s v="-"/>
    <s v="J&amp;T COD"/>
    <s v="Tiktok"/>
    <s v="จ่ายทีหลัง / COD"/>
    <s v=""/>
    <s v="-"/>
    <s v="30/11/2025 12:38"/>
  </r>
  <r>
    <x v="12"/>
    <x v="13"/>
    <n v="66.666666666666671"/>
    <n v="3"/>
    <s v="GCZ14"/>
    <n v="100"/>
    <n v="0"/>
    <s v="ร้านที่2"/>
    <s v="น***งิน  ม***ข"/>
    <s v="กรุงเทพฯ"/>
    <s v="-"/>
    <s v=""/>
    <s v="30/11/2025 12:37"/>
    <s v="-"/>
    <s v="J&amp;T COD"/>
    <s v="Tiktok"/>
    <s v="จ่ายทีหลัง / COD"/>
    <s v=""/>
    <s v="-"/>
    <s v="30/11/2025 12:37"/>
  </r>
  <r>
    <x v="12"/>
    <x v="13"/>
    <n v="66.666666666666671"/>
    <n v="3"/>
    <s v="GCZ13"/>
    <n v="159.99"/>
    <n v="0"/>
    <s v="ร้านที่2"/>
    <s v="ป***ภัน"/>
    <s v="สุพรรณบุรี"/>
    <s v="-"/>
    <s v=""/>
    <s v="30/11/2025 12:36"/>
    <s v="-"/>
    <s v="J&amp;T Express"/>
    <s v="Tiktok"/>
    <s v="tiktok"/>
    <s v=""/>
    <s v="-"/>
    <s v="30/11/2025 12:36"/>
  </r>
  <r>
    <x v="5"/>
    <x v="5"/>
    <n v="65"/>
    <n v="1"/>
    <s v="GCZ13"/>
    <n v="159.99"/>
    <n v="0"/>
    <s v="ร้านที่2"/>
    <s v="ป***ภัน"/>
    <s v="สุพรรณบุรี"/>
    <s v="-"/>
    <s v=""/>
    <s v="30/11/2025 12:36"/>
    <s v="-"/>
    <s v="J&amp;T Express"/>
    <s v="Tiktok"/>
    <s v="tiktok"/>
    <s v=""/>
    <s v="-"/>
    <s v="30/11/2025 12:36"/>
  </r>
  <r>
    <x v="12"/>
    <x v="13"/>
    <n v="66.666666666666671"/>
    <n v="3"/>
    <s v="GCZ12"/>
    <n v="100"/>
    <n v="0"/>
    <s v="ร้านที่2"/>
    <s v="ส***เณย์ ส***ดี"/>
    <s v="พระนครศรีอยุธยา"/>
    <s v="-"/>
    <s v=""/>
    <s v="30/11/2025 12:35"/>
    <s v="-"/>
    <s v="Flash Express Thailand COD"/>
    <s v="Tiktok"/>
    <s v="จ่ายทีหลัง / COD"/>
    <s v=""/>
    <s v="-"/>
    <s v="30/11/2025 12:35"/>
  </r>
  <r>
    <x v="12"/>
    <x v="13"/>
    <n v="66.666666666666671"/>
    <n v="3"/>
    <s v="GCZ11"/>
    <n v="100"/>
    <n v="0"/>
    <s v="ร้านที่2"/>
    <s v="T***tanya S***jan"/>
    <s v="ยโสธร"/>
    <s v="-"/>
    <s v=""/>
    <s v="30/11/2025 12:32"/>
    <s v="-"/>
    <s v="J&amp;T COD"/>
    <s v="Tiktok"/>
    <s v="จ่ายทีหลัง / COD"/>
    <s v=""/>
    <s v="-"/>
    <s v="30/11/2025 12:32"/>
  </r>
  <r>
    <x v="16"/>
    <x v="19"/>
    <n v="54.5"/>
    <n v="2"/>
    <s v="GCZ10"/>
    <n v="83.5"/>
    <n v="7.5"/>
    <s v="ร้านที่1"/>
    <s v="นุ๊ก"/>
    <s v="เทศบาล3 68/16 หลังร้านนวดถุงหลี สามย่านซิตี้ · ทางเกวียน/ Thang Kwian_x000a__x000a_แกลง/ Klaengระยอง/ Rayong_x000a_21110"/>
    <s v="21110"/>
    <s v="660652197451"/>
    <s v="30/11/2025 12:32"/>
    <s v="-"/>
    <s v="Kerry_dropoff"/>
    <s v="Lazada"/>
    <s v="lazada"/>
    <s v=""/>
    <s v="LEXPU0633479021"/>
    <s v="30/11/2025 12:32"/>
  </r>
  <r>
    <x v="5"/>
    <x v="5"/>
    <n v="65"/>
    <n v="18"/>
    <s v="GCZ9"/>
    <n v="838.3"/>
    <n v="0"/>
    <s v="ร้านที่2"/>
    <s v="ภ***ธิชา ใ***"/>
    <s v="ชลบุรี"/>
    <s v="-"/>
    <s v=""/>
    <s v="30/11/2025 12:32"/>
    <s v="-"/>
    <s v="J&amp;T COD"/>
    <s v="Tiktok"/>
    <s v="จ่ายทีหลัง / COD"/>
    <s v=""/>
    <s v="-"/>
    <s v="30/11/2025 12:32"/>
  </r>
  <r>
    <x v="1"/>
    <x v="1"/>
    <n v="33"/>
    <n v="10"/>
    <s v="GCZ9"/>
    <n v="838.3"/>
    <n v="0"/>
    <s v="ร้านที่2"/>
    <s v="ภ***ธิชา ใ***"/>
    <s v="ชลบุรี"/>
    <s v="-"/>
    <s v=""/>
    <s v="30/11/2025 12:32"/>
    <s v="-"/>
    <s v="J&amp;T COD"/>
    <s v="Tiktok"/>
    <s v="จ่ายทีหลัง / COD"/>
    <s v=""/>
    <s v="-"/>
    <s v="30/11/2025 12:32"/>
  </r>
  <r>
    <x v="12"/>
    <x v="13"/>
    <n v="66.666666666666671"/>
    <n v="3"/>
    <s v="GCZ8"/>
    <n v="100"/>
    <n v="0"/>
    <s v="ร้านที่2"/>
    <s v="จ*** ส***"/>
    <s v="พัทลุง"/>
    <s v="-"/>
    <s v=""/>
    <s v="30/11/2025 12:31"/>
    <s v="-"/>
    <s v="J&amp;T COD"/>
    <s v="Tiktok"/>
    <s v="จ่ายทีหลัง / COD"/>
    <s v=""/>
    <s v="-"/>
    <s v="30/11/2025 12:31"/>
  </r>
  <r>
    <x v="12"/>
    <x v="13"/>
    <n v="66.666666666666671"/>
    <n v="3"/>
    <s v="GCZ7"/>
    <n v="100"/>
    <n v="0"/>
    <s v="ร้านที่2"/>
    <s v="ไ***าะ ส***ถื่อน"/>
    <s v="สุพรรณบุรี"/>
    <s v="-"/>
    <s v=""/>
    <s v="30/11/2025 12:29"/>
    <s v="-"/>
    <s v="J&amp;T COD"/>
    <s v="Tiktok"/>
    <s v="จ่ายทีหลัง / COD"/>
    <s v=""/>
    <s v="-"/>
    <s v="30/11/2025 12:29"/>
  </r>
  <r>
    <x v="12"/>
    <x v="13"/>
    <n v="66.666666666666671"/>
    <n v="3"/>
    <s v="GCZ5"/>
    <n v="100"/>
    <n v="0"/>
    <s v="ร้านที่2"/>
    <s v="ค***พท์  ศ***้อย"/>
    <s v="ร้อยเอ็ด"/>
    <s v="-"/>
    <s v=""/>
    <s v="30/11/2025 12:25"/>
    <s v="-"/>
    <s v="J&amp;T COD"/>
    <s v="Tiktok"/>
    <s v="จ่ายทีหลัง / COD"/>
    <s v=""/>
    <s v="-"/>
    <s v="30/11/2025 12:26"/>
  </r>
  <r>
    <x v="5"/>
    <x v="5"/>
    <n v="65"/>
    <n v="9"/>
    <s v="GCZ4"/>
    <n v="299"/>
    <n v="0"/>
    <s v="ร้านที่2"/>
    <s v="B***y"/>
    <s v="กาญจนบุรี"/>
    <s v="-"/>
    <s v=""/>
    <s v="30/11/2025 12:25"/>
    <s v="-"/>
    <s v="J&amp;T COD"/>
    <s v="Tiktok"/>
    <s v="จ่ายทีหลัง / COD"/>
    <s v=""/>
    <s v="-"/>
    <s v="30/11/2025 12:25"/>
  </r>
  <r>
    <x v="13"/>
    <x v="15"/>
    <n v="139"/>
    <n v="1"/>
    <s v="GCZ2"/>
    <n v="109"/>
    <n v="0"/>
    <s v="ร้านที่2"/>
    <s v="ศ***วรรณ ค***ยวงษ์"/>
    <s v="ปทุมธานี"/>
    <s v="-"/>
    <s v=""/>
    <s v="30/11/2025 12:24"/>
    <s v="-"/>
    <s v="J&amp;T COD"/>
    <s v="Tiktok"/>
    <s v="จ่ายทีหลัง / COD"/>
    <s v=""/>
    <s v="-"/>
    <s v="30/11/2025 12:24"/>
  </r>
  <r>
    <x v="12"/>
    <x v="13"/>
    <n v="66.666666666666671"/>
    <n v="3"/>
    <s v="GCZ1"/>
    <n v="100"/>
    <n v="0"/>
    <s v="ร้านที่2"/>
    <s v="โ***ณ ร***ยานนท์"/>
    <s v="ชลบุรี"/>
    <s v="-"/>
    <s v=""/>
    <s v="30/11/2025 12:18"/>
    <s v="-"/>
    <s v="J&amp;T COD"/>
    <s v="Tiktok"/>
    <s v="จ่ายทีหลัง / COD"/>
    <s v=""/>
    <s v="-"/>
    <s v="30/11/2025 12:18"/>
  </r>
  <r>
    <x v="12"/>
    <x v="13"/>
    <n v="66.666666666666671"/>
    <n v="3"/>
    <s v="GCY99"/>
    <n v="100"/>
    <n v="0"/>
    <s v="ร้านที่2"/>
    <s v="เ**"/>
    <s v="ราชบุรี"/>
    <s v="-"/>
    <s v=""/>
    <s v="30/11/2025 12:17"/>
    <s v="-"/>
    <s v="J&amp;T COD"/>
    <s v="Tiktok"/>
    <s v="จ่ายทีหลัง / COD"/>
    <s v=""/>
    <s v="-"/>
    <s v="30/11/2025 12:17"/>
  </r>
  <r>
    <x v="4"/>
    <x v="4"/>
    <n v="78.5"/>
    <n v="2"/>
    <s v="GCY97"/>
    <n v="137"/>
    <n v="0"/>
    <s v="ร้านที่1"/>
    <s v="ว******ง"/>
    <s v="******ล ซอยพหลโยธิน 30 แยก 2 แขวงจันทรเกษม เขตจตุจักร จังหวัดกรุงเทพมหานคร 10900"/>
    <s v="10900"/>
    <s v="51"/>
    <s v="30/11/2025 12:39"/>
    <s v="-"/>
    <s v="SPX Express"/>
    <s v="Shopee"/>
    <s v="shopee"/>
    <s v=""/>
    <s v="-"/>
    <s v="30/11/2025 12:09"/>
  </r>
  <r>
    <x v="12"/>
    <x v="13"/>
    <n v="66.666666666666671"/>
    <n v="3"/>
    <s v="GCY96"/>
    <n v="100"/>
    <n v="0"/>
    <s v="ร้านที่2"/>
    <s v="ย***ิดา.อ่อนพลี"/>
    <s v="สมุทรปราการ"/>
    <s v="-"/>
    <s v=""/>
    <s v="30/11/2025 12:08"/>
    <s v="-"/>
    <s v="J&amp;T COD"/>
    <s v="Tiktok"/>
    <s v="จ่ายทีหลัง / COD"/>
    <s v=""/>
    <s v="-"/>
    <s v="30/11/2025 12:08"/>
  </r>
  <r>
    <x v="12"/>
    <x v="13"/>
    <n v="66.666666666666671"/>
    <n v="3"/>
    <s v="GCY95"/>
    <n v="100"/>
    <n v="0"/>
    <s v="ร้านที่2"/>
    <s v="ป***อ"/>
    <s v="เพชรบูรณ์"/>
    <s v="-"/>
    <s v=""/>
    <s v="30/11/2025 12:07"/>
    <s v="-"/>
    <s v="J&amp;T COD"/>
    <s v="Tiktok"/>
    <s v="จ่ายทีหลัง / COD"/>
    <s v=""/>
    <s v="-"/>
    <s v="30/11/2025 12:07"/>
  </r>
  <r>
    <x v="12"/>
    <x v="13"/>
    <n v="66.666666666666671"/>
    <n v="3"/>
    <s v="GCY94"/>
    <n v="100"/>
    <n v="0"/>
    <s v="ร้านที่2"/>
    <s v="ป***ายมุก ช***ศียร"/>
    <s v="สุราษฎร์ธานี"/>
    <s v="-"/>
    <s v=""/>
    <s v="30/11/2025 12:06"/>
    <s v="-"/>
    <s v="J&amp;T COD"/>
    <s v="Tiktok"/>
    <s v="จ่ายทีหลัง / COD"/>
    <s v=""/>
    <s v="-"/>
    <s v="30/11/2025 12:06"/>
  </r>
  <r>
    <x v="12"/>
    <x v="13"/>
    <n v="66.666666666666671"/>
    <n v="3"/>
    <s v="GCY93"/>
    <n v="100"/>
    <n v="0"/>
    <s v="ร้านที่2"/>
    <s v="น*** เ***จันทึก"/>
    <s v="นครราชสีมา"/>
    <s v="-"/>
    <s v=""/>
    <s v="30/11/2025 12:02"/>
    <s v="-"/>
    <s v="J&amp;T COD"/>
    <s v="Tiktok"/>
    <s v="จ่ายทีหลัง / COD"/>
    <s v=""/>
    <s v="-"/>
    <s v="30/11/2025 12:02"/>
  </r>
  <r>
    <x v="5"/>
    <x v="5"/>
    <n v="65"/>
    <n v="9"/>
    <s v="GCY92"/>
    <n v="299"/>
    <n v="0"/>
    <s v="ร้านที่2"/>
    <s v="P***lapha Y***asak"/>
    <s v="ลำพูน"/>
    <s v="-"/>
    <s v=""/>
    <s v="30/11/2025 11:58"/>
    <s v="-"/>
    <s v="J&amp;T COD"/>
    <s v="Tiktok"/>
    <s v="จ่ายทีหลัง / COD"/>
    <s v=""/>
    <s v="-"/>
    <s v="30/11/2025 11:59"/>
  </r>
  <r>
    <x v="12"/>
    <x v="13"/>
    <n v="66.666666666666671"/>
    <n v="3"/>
    <s v="GCY91"/>
    <n v="100"/>
    <n v="0"/>
    <s v="ร้านที่2"/>
    <s v="น*** ช***ระทุม"/>
    <s v="เลย"/>
    <s v="-"/>
    <s v=""/>
    <s v="30/11/2025 11:55"/>
    <s v="-"/>
    <s v="Flash Express Thailand COD"/>
    <s v="Tiktok"/>
    <s v="จ่ายทีหลัง / COD"/>
    <s v=""/>
    <s v="-"/>
    <s v="30/11/2025 11:55"/>
  </r>
  <r>
    <x v="12"/>
    <x v="13"/>
    <n v="66.666666666666671"/>
    <n v="9"/>
    <s v="GCY90"/>
    <n v="264"/>
    <n v="0"/>
    <s v="ร้านที่2"/>
    <s v="ล***า ต***ทอง"/>
    <s v="สระแก้ว"/>
    <s v="-"/>
    <s v=""/>
    <s v="30/11/2025 11:50"/>
    <s v="-"/>
    <s v="J&amp;T Express"/>
    <s v="Tiktok"/>
    <s v="tiktok"/>
    <s v=""/>
    <s v="-"/>
    <s v="30/11/2025 11:50"/>
  </r>
  <r>
    <x v="12"/>
    <x v="13"/>
    <n v="66.666666666666671"/>
    <n v="3"/>
    <s v="GCY89"/>
    <n v="100"/>
    <n v="0"/>
    <s v="ร้านที่2"/>
    <s v="ว***า  น***นันตะ"/>
    <s v="ชลบุรี"/>
    <s v="-"/>
    <s v=""/>
    <s v="30/11/2025 11:50"/>
    <s v="-"/>
    <s v="J&amp;T COD"/>
    <s v="Tiktok"/>
    <s v="จ่ายทีหลัง / COD"/>
    <s v=""/>
    <s v="-"/>
    <s v="30/11/2025 11:50"/>
  </r>
  <r>
    <x v="12"/>
    <x v="13"/>
    <n v="66.666666666666671"/>
    <n v="6"/>
    <s v="GCY88"/>
    <n v="200"/>
    <n v="0"/>
    <s v="ร้านที่2"/>
    <s v="น***ลี ม***่ม"/>
    <s v="ชัยภูมิ"/>
    <s v="-"/>
    <s v=""/>
    <s v="30/11/2025 11:45"/>
    <s v="-"/>
    <s v="J&amp;T COD"/>
    <s v="Tiktok"/>
    <s v="จ่ายทีหลัง / COD"/>
    <s v=""/>
    <s v="-"/>
    <s v="30/11/2025 11:45"/>
  </r>
  <r>
    <x v="12"/>
    <x v="13"/>
    <n v="66.666666666666671"/>
    <n v="3"/>
    <s v="GCY86"/>
    <n v="100"/>
    <n v="0"/>
    <s v="ร้านที่2"/>
    <s v="ว*** ศ***นาวินทร์"/>
    <s v="ชลบุรี"/>
    <s v="-"/>
    <s v=""/>
    <s v="30/11/2025 11:41"/>
    <s v="-"/>
    <s v="J&amp;T COD"/>
    <s v="Tiktok"/>
    <s v="จ่ายทีหลัง / COD"/>
    <s v=""/>
    <s v="-"/>
    <s v="30/11/2025 11:41"/>
  </r>
  <r>
    <x v="5"/>
    <x v="5"/>
    <n v="33.333333333333336"/>
    <n v="3"/>
    <s v="GCY85"/>
    <n v="100"/>
    <n v="0"/>
    <s v="ร้านที่2"/>
    <s v="ส***็จ ก***ทอง"/>
    <s v="ร้อยเอ็ด"/>
    <s v="-"/>
    <s v=""/>
    <s v="30/11/2025 11:42"/>
    <s v="-"/>
    <s v="J&amp;T Express"/>
    <s v="Tiktok"/>
    <s v="tiktok"/>
    <s v=""/>
    <s v="-"/>
    <s v="30/11/2025 11:41"/>
  </r>
  <r>
    <x v="12"/>
    <x v="13"/>
    <n v="66.666666666666671"/>
    <n v="3"/>
    <s v="GCY84"/>
    <n v="100"/>
    <n v="0"/>
    <s v="ร้านที่2"/>
    <s v="ต**"/>
    <s v="จันทบุรี"/>
    <s v="-"/>
    <s v=""/>
    <s v="30/11/2025 11:40"/>
    <s v="-"/>
    <s v="J&amp;T COD"/>
    <s v="Tiktok"/>
    <s v="จ่ายทีหลัง / COD"/>
    <s v=""/>
    <s v="-"/>
    <s v="30/11/2025 11:40"/>
  </r>
  <r>
    <x v="14"/>
    <x v="16"/>
    <n v="139"/>
    <n v="1"/>
    <s v="GCY83"/>
    <n v="109"/>
    <n v="0"/>
    <s v="ร้านที่2"/>
    <s v="ว***ินทร์ โ***ษิต"/>
    <s v="นนทบุรี"/>
    <s v="-"/>
    <s v=""/>
    <s v="30/11/2025 11:39"/>
    <s v="-"/>
    <s v="J&amp;T Express"/>
    <s v="Tiktok"/>
    <s v="tiktok"/>
    <s v=""/>
    <s v="-"/>
    <s v="30/11/2025 11:39"/>
  </r>
  <r>
    <x v="5"/>
    <x v="5"/>
    <n v="65"/>
    <n v="9"/>
    <s v="GCY82"/>
    <n v="299"/>
    <n v="0"/>
    <s v="ร้านที่2"/>
    <s v="ร***กอกายก๋วยเตี๋ยวไก่มะระ"/>
    <s v="นครปฐม"/>
    <s v="-"/>
    <s v=""/>
    <s v="30/11/2025 11:38"/>
    <s v="-"/>
    <s v="J&amp;T COD"/>
    <s v="Tiktok"/>
    <s v="จ่ายทีหลัง / COD"/>
    <s v=""/>
    <s v="-"/>
    <s v="30/11/2025 11:38"/>
  </r>
  <r>
    <x v="12"/>
    <x v="13"/>
    <n v="66.666666666666671"/>
    <n v="3"/>
    <s v="GCY81"/>
    <n v="100"/>
    <n v="0"/>
    <s v="ร้านที่2"/>
    <s v="ส***ัว เ***นเงิน"/>
    <s v="นครสวรรค์"/>
    <s v="-"/>
    <s v=""/>
    <s v="30/11/2025 11:37"/>
    <s v="-"/>
    <s v="J&amp;T COD"/>
    <s v="Tiktok"/>
    <s v="จ่ายทีหลัง / COD"/>
    <s v=""/>
    <s v="-"/>
    <s v="30/11/2025 11:37"/>
  </r>
  <r>
    <x v="12"/>
    <x v="13"/>
    <n v="33"/>
    <n v="10"/>
    <s v="GCY80"/>
    <n v="660"/>
    <n v="0"/>
    <s v="ร้านที่2"/>
    <s v="เ***์น"/>
    <s v="เชียงราย"/>
    <s v="-"/>
    <s v=""/>
    <s v="30/11/2025 11:36"/>
    <s v="-"/>
    <s v="J&amp;T COD"/>
    <s v="Tiktok"/>
    <s v="จ่ายทีหลัง / COD"/>
    <s v=""/>
    <s v="-"/>
    <s v="30/11/2025 11:36"/>
  </r>
  <r>
    <x v="1"/>
    <x v="1"/>
    <n v="33"/>
    <n v="10"/>
    <s v="GCY80"/>
    <n v="660"/>
    <n v="0"/>
    <s v="ร้านที่2"/>
    <s v="เ***์น"/>
    <s v="เชียงราย"/>
    <s v="-"/>
    <s v=""/>
    <s v="30/11/2025 11:36"/>
    <s v="-"/>
    <s v="J&amp;T COD"/>
    <s v="Tiktok"/>
    <s v="จ่ายทีหลัง / COD"/>
    <s v=""/>
    <s v="-"/>
    <s v="30/11/2025 11:36"/>
  </r>
  <r>
    <x v="1"/>
    <x v="1"/>
    <n v="66.666666666666671"/>
    <n v="3"/>
    <s v="GCY79"/>
    <n v="100"/>
    <n v="0"/>
    <s v="ร้านที่2"/>
    <s v="ล***า โ***ะโคน"/>
    <s v="กรุงเทพฯ"/>
    <s v="-"/>
    <s v=""/>
    <s v="30/11/2025 11:32"/>
    <s v="-"/>
    <s v="J&amp;T Express"/>
    <s v="Tiktok"/>
    <s v="tiktok"/>
    <s v=""/>
    <s v="-"/>
    <s v="30/11/2025 11:32"/>
  </r>
  <r>
    <x v="12"/>
    <x v="13"/>
    <n v="66.666666666666671"/>
    <n v="3"/>
    <s v="GCY78"/>
    <n v="100"/>
    <n v="0"/>
    <s v="ร้านที่2"/>
    <s v="ท***ักดิ์ ต***สกุล"/>
    <s v="สมุทรสาคร"/>
    <s v="-"/>
    <s v=""/>
    <s v="30/11/2025 11:29"/>
    <s v="-"/>
    <s v="J&amp;T COD"/>
    <s v="Tiktok"/>
    <s v="จ่ายทีหลัง / COD"/>
    <s v=""/>
    <s v="-"/>
    <s v="30/11/2025 11:29"/>
  </r>
  <r>
    <x v="12"/>
    <x v="13"/>
    <n v="66.666666666666671"/>
    <n v="3"/>
    <s v="GCY77"/>
    <n v="100"/>
    <n v="0"/>
    <s v="ร้านที่2"/>
    <s v="โ**"/>
    <s v="ตาก"/>
    <s v="-"/>
    <s v=""/>
    <s v="30/11/2025 11:29"/>
    <s v="-"/>
    <s v="J&amp;T COD"/>
    <s v="Tiktok"/>
    <s v="จ่ายทีหลัง / COD"/>
    <s v=""/>
    <s v="-"/>
    <s v="30/11/2025 11:29"/>
  </r>
  <r>
    <x v="1"/>
    <x v="1"/>
    <n v="66.666666666666671"/>
    <n v="3"/>
    <s v="GCY76"/>
    <n v="100"/>
    <n v="0"/>
    <s v="ร้านที่2"/>
    <s v="ต***ลคร"/>
    <s v="สกลนคร"/>
    <s v="-"/>
    <s v=""/>
    <s v="30/11/2025 11:29"/>
    <s v="-"/>
    <s v="J&amp;T COD"/>
    <s v="Tiktok"/>
    <s v="จ่ายทีหลัง / COD"/>
    <s v=""/>
    <s v="-"/>
    <s v="30/11/2025 11:29"/>
  </r>
  <r>
    <x v="3"/>
    <x v="7"/>
    <n v="80"/>
    <n v="1"/>
    <s v="GCY75"/>
    <n v="70"/>
    <n v="0"/>
    <s v="ร้านที่1"/>
    <s v="ญ******ว"/>
    <s v="******ปาน ตำบลบ้านขอ อำเภอเมืองปาน จังหวัดลำปาง 52240"/>
    <s v="52240"/>
    <s v="76"/>
    <s v="30/11/2025 11:27"/>
    <s v="-"/>
    <s v="SPX Express"/>
    <s v="Shopee"/>
    <s v="shopee"/>
    <s v=""/>
    <s v="-"/>
    <s v="30/11/2025 11:27"/>
  </r>
  <r>
    <x v="12"/>
    <x v="13"/>
    <n v="66.666666666666671"/>
    <n v="3"/>
    <s v="GCY74"/>
    <n v="100"/>
    <n v="0"/>
    <s v="ร้านที่2"/>
    <s v="ค***สภี"/>
    <s v="ชัยภูมิ"/>
    <s v="-"/>
    <s v=""/>
    <s v="30/11/2025 11:26"/>
    <s v="-"/>
    <s v="J&amp;T Express"/>
    <s v="Tiktok"/>
    <s v="tiktok"/>
    <s v=""/>
    <s v="-"/>
    <s v="30/11/2025 11:26"/>
  </r>
  <r>
    <x v="11"/>
    <x v="12"/>
    <n v="38"/>
    <n v="3"/>
    <s v="GCY73"/>
    <n v="96"/>
    <n v="0"/>
    <s v="ร้านที่1"/>
    <s v="จ******ิ"/>
    <s v="******คดีค้าไม้ ตำบลในเมือง อำเภอเมืองนครราชสีมา จังหวัดนครราชสีมา 30000"/>
    <s v="30000"/>
    <s v="34"/>
    <s v="30/11/2025 11:26"/>
    <s v="-"/>
    <s v="SPX Express"/>
    <s v="Shopee"/>
    <s v="shopee"/>
    <s v=""/>
    <s v="-"/>
    <s v="30/11/2025 11:26"/>
  </r>
  <r>
    <x v="12"/>
    <x v="13"/>
    <n v="66.666666666666671"/>
    <n v="3"/>
    <s v="GCY72"/>
    <n v="100"/>
    <n v="0"/>
    <s v="ร้านที่2"/>
    <s v="ฉ***รี  แ***ิ้ม"/>
    <s v="กรุงเทพฯ"/>
    <s v="-"/>
    <s v=""/>
    <s v="30/11/2025 11:25"/>
    <s v="-"/>
    <s v="J&amp;T COD"/>
    <s v="Tiktok"/>
    <s v="จ่ายทีหลัง / COD"/>
    <s v=""/>
    <s v="-"/>
    <s v="30/11/2025 11:25"/>
  </r>
  <r>
    <x v="12"/>
    <x v="13"/>
    <n v="66.666666666666671"/>
    <n v="3"/>
    <s v="GCY70"/>
    <n v="100"/>
    <n v="0"/>
    <s v="ร้านที่2"/>
    <s v=""/>
    <s v=""/>
    <s v="-"/>
    <s v=""/>
    <s v="-"/>
    <s v="-"/>
    <s v="Standard shipping"/>
    <s v="Tiktok"/>
    <s v="-"/>
    <s v=""/>
    <s v="-"/>
    <s v="30/11/2025 11:23"/>
  </r>
  <r>
    <x v="12"/>
    <x v="13"/>
    <n v="66.666666666666671"/>
    <n v="3"/>
    <s v="GCY69"/>
    <n v="135"/>
    <n v="35"/>
    <s v="ร้านที่2"/>
    <s v="แ**"/>
    <s v="กรุงเทพฯ"/>
    <s v="-"/>
    <s v=""/>
    <s v="30/11/2025 11:20"/>
    <s v="-"/>
    <s v="J&amp;T COD"/>
    <s v="Tiktok"/>
    <s v="จ่ายทีหลัง / COD"/>
    <s v=""/>
    <s v="-"/>
    <s v="30/11/2025 11:20"/>
  </r>
  <r>
    <x v="13"/>
    <x v="14"/>
    <n v="88.89"/>
    <n v="1"/>
    <s v="GCY68"/>
    <n v="275.69"/>
    <n v="9"/>
    <s v="ร้านที่1"/>
    <s v="สายันต์ชมเนตร"/>
    <s v="ไม่มี, 77/1 หมู่ 8 ตำบลบ้านพระ_x000a__x000a_เมืองปราจีนบุรี/ Mueang Prachin Buriปราจีนบุรี/ Prachin Buri_x000a_25230"/>
    <s v="25230"/>
    <s v="660988295558"/>
    <s v="30/11/2025 11:20"/>
    <s v="-"/>
    <s v="Kerry_dropoff"/>
    <s v="Lazada"/>
    <s v="lazada"/>
    <s v=""/>
    <s v="-"/>
    <s v="30/11/2025 11:20"/>
  </r>
  <r>
    <x v="13"/>
    <x v="14"/>
    <n v="88.9"/>
    <n v="2"/>
    <s v="GCY68"/>
    <n v="275.69"/>
    <n v="9"/>
    <s v="ร้านที่1"/>
    <s v="สายันต์ชมเนตร"/>
    <s v="ไม่มี, 77/1 หมู่ 8 ตำบลบ้านพระ_x000a__x000a_เมืองปราจีนบุรี/ Mueang Prachin Buriปราจีนบุรี/ Prachin Buri_x000a_25230"/>
    <s v="25230"/>
    <s v="660988295558"/>
    <s v="30/11/2025 11:20"/>
    <s v="-"/>
    <s v="Kerry_dropoff"/>
    <s v="Lazada"/>
    <s v="lazada"/>
    <s v=""/>
    <s v="-"/>
    <s v="30/11/2025 11:20"/>
  </r>
  <r>
    <x v="12"/>
    <x v="13"/>
    <n v="66.666666666666671"/>
    <n v="3"/>
    <s v="GCY67"/>
    <n v="100"/>
    <n v="0"/>
    <s v="ร้านที่2"/>
    <s v="ส***ลี   ล***ว"/>
    <s v="กรุงเทพมหานคร"/>
    <s v="-"/>
    <s v=""/>
    <s v="30/11/2025 11:17"/>
    <s v="-"/>
    <s v="J&amp;T COD"/>
    <s v="Tiktok"/>
    <s v="จ่ายทีหลัง / COD"/>
    <s v=""/>
    <s v="-"/>
    <s v="30/11/2025 11:17"/>
  </r>
  <r>
    <x v="12"/>
    <x v="13"/>
    <n v="66.666666666666671"/>
    <n v="3"/>
    <s v="GCY66"/>
    <n v="100"/>
    <n v="0"/>
    <s v="ร้านที่2"/>
    <s v="ร***ขายไม้ยูคา"/>
    <s v="จันทบุรี"/>
    <s v="-"/>
    <s v=""/>
    <s v="30/11/2025 11:15"/>
    <s v="-"/>
    <s v="J&amp;T COD"/>
    <s v="Tiktok"/>
    <s v="จ่ายทีหลัง / COD"/>
    <s v=""/>
    <s v="-"/>
    <s v="30/11/2025 11:15"/>
  </r>
  <r>
    <x v="12"/>
    <x v="13"/>
    <n v="66.666666666666671"/>
    <n v="3"/>
    <s v="GCY65"/>
    <n v="100"/>
    <n v="0"/>
    <s v="ร้านที่2"/>
    <s v="ศ***ร"/>
    <s v="แพร่"/>
    <s v="-"/>
    <s v=""/>
    <s v="30/11/2025 11:14"/>
    <s v="-"/>
    <s v="J&amp;T COD"/>
    <s v="Tiktok"/>
    <s v="จ่ายทีหลัง / COD"/>
    <s v=""/>
    <s v="-"/>
    <s v="30/11/2025 11:14"/>
  </r>
  <r>
    <x v="12"/>
    <x v="13"/>
    <n v="66.666666666666671"/>
    <n v="3"/>
    <s v="GCY64"/>
    <n v="100"/>
    <n v="0"/>
    <s v="ร้านที่2"/>
    <s v="ส***ล"/>
    <s v="อ่างทอง"/>
    <s v="-"/>
    <s v=""/>
    <s v="30/11/2025 11:12"/>
    <s v="-"/>
    <s v="J&amp;T COD"/>
    <s v="Tiktok"/>
    <s v="จ่ายทีหลัง / COD"/>
    <s v=""/>
    <s v="-"/>
    <s v="30/11/2025 11:12"/>
  </r>
  <r>
    <x v="12"/>
    <x v="13"/>
    <n v="66.666666666666671"/>
    <n v="6"/>
    <s v="GCY63"/>
    <n v="200"/>
    <n v="0"/>
    <s v="ร้านที่2"/>
    <s v="อ***ญา โ***ทอง"/>
    <s v="ประจวบคีรีขันธ์"/>
    <s v="-"/>
    <s v=""/>
    <s v="30/11/2025 11:11"/>
    <s v="-"/>
    <s v="J&amp;T COD"/>
    <s v="Tiktok"/>
    <s v="จ่ายทีหลัง / COD"/>
    <s v=""/>
    <s v="-"/>
    <s v="30/11/2025 11:11"/>
  </r>
  <r>
    <x v="12"/>
    <x v="13"/>
    <n v="66.666666666666671"/>
    <n v="3"/>
    <s v="GCY62"/>
    <n v="100"/>
    <n v="0"/>
    <s v="ร้านที่2"/>
    <s v="พ***า พ***พวง"/>
    <s v="สมุทรปราการ"/>
    <s v="-"/>
    <s v=""/>
    <s v="30/11/2025 11:04"/>
    <s v="-"/>
    <s v="Flash Express Thailand COD"/>
    <s v="Tiktok"/>
    <s v="จ่ายทีหลัง / COD"/>
    <s v=""/>
    <s v="-"/>
    <s v="30/11/2025 11:05"/>
  </r>
  <r>
    <x v="12"/>
    <x v="13"/>
    <n v="66.666666666666671"/>
    <n v="6"/>
    <s v="GCY61"/>
    <n v="200"/>
    <n v="0"/>
    <s v="ร้านที่2"/>
    <s v="พ***กา พ***กา"/>
    <s v="สมุทรปราการ"/>
    <s v="-"/>
    <s v=""/>
    <s v="30/11/2025 11:01"/>
    <s v="-"/>
    <s v="Flash Express Thailand COD"/>
    <s v="Tiktok"/>
    <s v="จ่ายทีหลัง / COD"/>
    <s v=""/>
    <s v="-"/>
    <s v="30/11/2025 11:01"/>
  </r>
  <r>
    <x v="5"/>
    <x v="5"/>
    <n v="65"/>
    <n v="9"/>
    <s v="GCY60"/>
    <n v="299"/>
    <n v="0"/>
    <s v="ร้านที่2"/>
    <s v="โ***ทย์ ไ***่อน"/>
    <s v="กระบี่"/>
    <s v="-"/>
    <s v=""/>
    <s v="30/11/2025 10:59"/>
    <s v="-"/>
    <s v="J&amp;T COD"/>
    <s v="Tiktok"/>
    <s v="จ่ายทีหลัง / COD"/>
    <s v=""/>
    <s v="-"/>
    <s v="30/11/2025 10:59"/>
  </r>
  <r>
    <x v="12"/>
    <x v="13"/>
    <n v="66.666666666666671"/>
    <n v="3"/>
    <s v="GCY59"/>
    <n v="100"/>
    <n v="0"/>
    <s v="ร้านที่2"/>
    <s v="ส***ญญา ศ***อง"/>
    <s v="กรุงเทพฯ"/>
    <s v="-"/>
    <s v=""/>
    <s v="30/11/2025 10:57"/>
    <s v="-"/>
    <s v="J&amp;T COD"/>
    <s v="Tiktok"/>
    <s v="จ่ายทีหลัง / COD"/>
    <s v=""/>
    <s v="-"/>
    <s v="30/11/2025 10:57"/>
  </r>
  <r>
    <x v="12"/>
    <x v="13"/>
    <n v="66.666666666666671"/>
    <n v="3"/>
    <s v="GCY58"/>
    <n v="100"/>
    <n v="0"/>
    <s v="ร้านที่2"/>
    <s v="จ***ร์เพ็ญ  พ***องแค"/>
    <s v="พิษณุโลก"/>
    <s v="-"/>
    <s v=""/>
    <s v="30/11/2025 10:46"/>
    <s v="-"/>
    <s v="J&amp;T COD"/>
    <s v="Tiktok"/>
    <s v="จ่ายทีหลัง / COD"/>
    <s v=""/>
    <s v="-"/>
    <s v="30/11/2025 10:46"/>
  </r>
  <r>
    <x v="12"/>
    <x v="13"/>
    <n v="66.666666666666671"/>
    <n v="6"/>
    <s v="GCY56"/>
    <n v="200"/>
    <n v="0"/>
    <s v="ร้านที่2"/>
    <s v="ต**"/>
    <s v="นครศรีธรรมราช"/>
    <s v="-"/>
    <s v=""/>
    <s v="30/11/2025 10:43"/>
    <s v="-"/>
    <s v="J&amp;T COD"/>
    <s v="Tiktok"/>
    <s v="จ่ายทีหลัง / COD"/>
    <s v=""/>
    <s v="-"/>
    <s v="30/11/2025 10:43"/>
  </r>
  <r>
    <x v="1"/>
    <x v="1"/>
    <n v="66.666666666666671"/>
    <n v="3"/>
    <s v="GCY54"/>
    <n v="200"/>
    <n v="0"/>
    <s v="ร้านที่2"/>
    <s v="ป***ชาติ น***ไธสง"/>
    <s v="บุรีรัมย์"/>
    <s v="-"/>
    <s v=""/>
    <s v="30/11/2025 10:39"/>
    <s v="-"/>
    <s v="J&amp;T COD"/>
    <s v="Tiktok"/>
    <s v="จ่ายทีหลัง / COD"/>
    <s v=""/>
    <s v="-"/>
    <s v="30/11/2025 10:39"/>
  </r>
  <r>
    <x v="12"/>
    <x v="13"/>
    <n v="66.666666666666671"/>
    <n v="3"/>
    <s v="GCY54"/>
    <n v="200"/>
    <n v="0"/>
    <s v="ร้านที่2"/>
    <s v="ป***ชาติ น***ไธสง"/>
    <s v="บุรีรัมย์"/>
    <s v="-"/>
    <s v=""/>
    <s v="30/11/2025 10:39"/>
    <s v="-"/>
    <s v="J&amp;T COD"/>
    <s v="Tiktok"/>
    <s v="จ่ายทีหลัง / COD"/>
    <s v=""/>
    <s v="-"/>
    <s v="30/11/2025 10:39"/>
  </r>
  <r>
    <x v="5"/>
    <x v="5"/>
    <n v="33.333333333333336"/>
    <n v="3"/>
    <s v="GCY52"/>
    <n v="100"/>
    <n v="0"/>
    <s v="ร้านที่2"/>
    <s v="ส***ตรา  ม***มล"/>
    <s v="กรุงเทพฯ"/>
    <s v="-"/>
    <s v=""/>
    <s v="30/11/2025 10:37"/>
    <s v="-"/>
    <s v="J&amp;T Express"/>
    <s v="Tiktok"/>
    <s v="tiktok"/>
    <s v=""/>
    <s v="-"/>
    <s v="30/11/2025 10:37"/>
  </r>
  <r>
    <x v="12"/>
    <x v="13"/>
    <n v="66.666666666666671"/>
    <n v="3"/>
    <s v="GCY51"/>
    <n v="100"/>
    <n v="0"/>
    <s v="ร้านที่2"/>
    <s v="ท***ัลย์ อ***องคำ"/>
    <s v="สระบุรี"/>
    <s v="-"/>
    <s v=""/>
    <s v="30/11/2025 10:35"/>
    <s v="-"/>
    <s v="J&amp;T COD"/>
    <s v="Tiktok"/>
    <s v="จ่ายทีหลัง / COD"/>
    <s v=""/>
    <s v="-"/>
    <s v="30/11/2025 10:35"/>
  </r>
  <r>
    <x v="12"/>
    <x v="13"/>
    <n v="66.666666666666671"/>
    <n v="3"/>
    <s v="GCY50"/>
    <n v="100"/>
    <n v="0"/>
    <s v="ร้านที่2"/>
    <s v="ศ***ัลย์  ฉ***ลำ้สกุล"/>
    <s v="กรุงเทพฯ"/>
    <s v="-"/>
    <s v=""/>
    <s v="30/11/2025 10:35"/>
    <s v="-"/>
    <s v="J&amp;T COD"/>
    <s v="Tiktok"/>
    <s v="จ่ายทีหลัง / COD"/>
    <s v=""/>
    <s v="-"/>
    <s v="30/11/2025 10:35"/>
  </r>
  <r>
    <x v="5"/>
    <x v="5"/>
    <n v="65"/>
    <n v="9"/>
    <s v="GCY49"/>
    <n v="629"/>
    <n v="0"/>
    <s v="ร้านที่2"/>
    <s v="น*** พ***ร"/>
    <s v="ศรีสะเกษ"/>
    <s v="-"/>
    <s v=""/>
    <s v="30/11/2025 10:35"/>
    <s v="-"/>
    <s v="J&amp;T Express"/>
    <s v="Tiktok"/>
    <s v="tiktok"/>
    <s v=""/>
    <s v="-"/>
    <s v="30/11/2025 10:35"/>
  </r>
  <r>
    <x v="12"/>
    <x v="13"/>
    <n v="33"/>
    <n v="10"/>
    <s v="GCY49"/>
    <n v="629"/>
    <n v="0"/>
    <s v="ร้านที่2"/>
    <s v="น*** พ***ร"/>
    <s v="ศรีสะเกษ"/>
    <s v="-"/>
    <s v=""/>
    <s v="30/11/2025 10:35"/>
    <s v="-"/>
    <s v="J&amp;T Express"/>
    <s v="Tiktok"/>
    <s v="tiktok"/>
    <s v=""/>
    <s v="-"/>
    <s v="30/11/2025 10:35"/>
  </r>
  <r>
    <x v="12"/>
    <x v="13"/>
    <n v="66.666666666666671"/>
    <n v="3"/>
    <s v="GCY48"/>
    <n v="100"/>
    <n v="0"/>
    <s v="ร้านที่2"/>
    <s v="ส*** เ***ดี"/>
    <s v="ชัยภูมิ"/>
    <s v="-"/>
    <s v=""/>
    <s v="30/11/2025 10:35"/>
    <s v="-"/>
    <s v="J&amp;T Express"/>
    <s v="Tiktok"/>
    <s v="tiktok"/>
    <s v=""/>
    <s v="-"/>
    <s v="30/11/2025 10:34"/>
  </r>
  <r>
    <x v="12"/>
    <x v="13"/>
    <n v="66.666666666666671"/>
    <n v="3"/>
    <s v="GCY47"/>
    <n v="100"/>
    <n v="0"/>
    <s v="ร้านที่2"/>
    <s v="พ***พย์​ ท***ันทา"/>
    <s v="สระบุรี"/>
    <s v="-"/>
    <s v=""/>
    <s v="30/11/2025 10:31"/>
    <s v="-"/>
    <s v="J&amp;T COD"/>
    <s v="Tiktok"/>
    <s v="จ่ายทีหลัง / COD"/>
    <s v=""/>
    <s v="-"/>
    <s v="30/11/2025 10:31"/>
  </r>
  <r>
    <x v="12"/>
    <x v="13"/>
    <n v="66.666666666666671"/>
    <n v="3"/>
    <s v="GCY46"/>
    <n v="100"/>
    <n v="0"/>
    <s v="ร้านที่2"/>
    <s v="ว***วรรณไทยแท้"/>
    <s v="สระบุรี"/>
    <s v="-"/>
    <s v=""/>
    <s v="30/11/2025 10:29"/>
    <s v="-"/>
    <s v="J&amp;T Express"/>
    <s v="Tiktok"/>
    <s v="tiktok"/>
    <s v=""/>
    <s v="-"/>
    <s v="30/11/2025 10:29"/>
  </r>
  <r>
    <x v="12"/>
    <x v="13"/>
    <n v="33"/>
    <n v="10"/>
    <s v="GCY45"/>
    <n v="330"/>
    <n v="0"/>
    <s v="ร้านที่2"/>
    <s v="ว***มาศ เ***ใจ"/>
    <s v="ขอนแก่น"/>
    <s v="-"/>
    <s v=""/>
    <s v="30/11/2025 10:27"/>
    <s v="-"/>
    <s v="J&amp;T COD"/>
    <s v="Tiktok"/>
    <s v="จ่ายทีหลัง / COD"/>
    <s v=""/>
    <s v="-"/>
    <s v="30/11/2025 10:27"/>
  </r>
  <r>
    <x v="12"/>
    <x v="13"/>
    <n v="66.666666666666671"/>
    <n v="3"/>
    <s v="GCY44"/>
    <n v="100"/>
    <n v="0"/>
    <s v="ร้านที่2"/>
    <s v="ไ***ข่ง"/>
    <s v="ปราจีนบุรี"/>
    <s v="-"/>
    <s v=""/>
    <s v="30/11/2025 10:26"/>
    <s v="-"/>
    <s v="J&amp;T COD"/>
    <s v="Tiktok"/>
    <s v="จ่ายทีหลัง / COD"/>
    <s v=""/>
    <s v="-"/>
    <s v="30/11/2025 10:26"/>
  </r>
  <r>
    <x v="12"/>
    <x v="13"/>
    <n v="66.666666666666671"/>
    <n v="3"/>
    <s v="GCY43"/>
    <n v="100"/>
    <n v="0"/>
    <s v="ร้านที่2"/>
    <s v="ค***ษ ท***ย์เกิด"/>
    <s v="กรุงเทพฯ"/>
    <s v="-"/>
    <s v=""/>
    <s v="30/11/2025 10:26"/>
    <s v="-"/>
    <s v="J&amp;T COD"/>
    <s v="Tiktok"/>
    <s v="จ่ายทีหลัง / COD"/>
    <s v=""/>
    <s v="-"/>
    <s v="30/11/2025 10:26"/>
  </r>
  <r>
    <x v="12"/>
    <x v="13"/>
    <n v="66.666666666666671"/>
    <n v="3"/>
    <s v="GCY41"/>
    <n v="100"/>
    <n v="0"/>
    <s v="ร้านที่2"/>
    <s v="ส** ว***านี"/>
    <s v="ตาก"/>
    <s v="-"/>
    <s v=""/>
    <s v="30/11/2025 10:16"/>
    <s v="-"/>
    <s v="J&amp;T COD"/>
    <s v="Tiktok"/>
    <s v="จ่ายทีหลัง / COD"/>
    <s v=""/>
    <s v="-"/>
    <s v="30/11/2025 10:16"/>
  </r>
  <r>
    <x v="12"/>
    <x v="13"/>
    <n v="66.666666666666671"/>
    <n v="6"/>
    <s v="GCY40"/>
    <n v="200"/>
    <n v="0"/>
    <s v="ร้านที่2"/>
    <s v="ว***า แ***ั่ว"/>
    <s v="สระบุรี"/>
    <s v="-"/>
    <s v=""/>
    <s v="30/11/2025 10:14"/>
    <s v="-"/>
    <s v="J&amp;T COD"/>
    <s v="Tiktok"/>
    <s v="จ่ายทีหลัง / COD"/>
    <s v=""/>
    <s v="-"/>
    <s v="30/11/2025 10:14"/>
  </r>
  <r>
    <x v="12"/>
    <x v="13"/>
    <n v="66.666666666666671"/>
    <n v="9"/>
    <s v="GCY39"/>
    <n v="264"/>
    <n v="0"/>
    <s v="ร้านที่2"/>
    <s v="k***tikhunpormjan"/>
    <s v="สุราษฎร์ธานี"/>
    <s v="-"/>
    <s v=""/>
    <s v="30/11/2025 10:09"/>
    <s v="-"/>
    <s v="J&amp;T COD"/>
    <s v="Tiktok"/>
    <s v="จ่ายทีหลัง / COD"/>
    <s v=""/>
    <s v="-"/>
    <s v="30/11/2025 10:09"/>
  </r>
  <r>
    <x v="5"/>
    <x v="5"/>
    <n v="33.333333333333336"/>
    <n v="6"/>
    <s v="GCY37"/>
    <n v="309"/>
    <n v="0"/>
    <s v="ร้านที่2"/>
    <s v="ว***า แ***ใหญ่"/>
    <s v="ประจวบคีรีขันธ์"/>
    <s v="-"/>
    <s v=""/>
    <s v="30/11/2025 10:07"/>
    <s v="-"/>
    <s v="J&amp;T Express"/>
    <s v="Tiktok"/>
    <s v="tiktok"/>
    <s v=""/>
    <s v="-"/>
    <s v="30/11/2025 10:07"/>
  </r>
  <r>
    <x v="13"/>
    <x v="15"/>
    <n v="139"/>
    <n v="1"/>
    <s v="GCY37"/>
    <n v="309"/>
    <n v="0"/>
    <s v="ร้านที่2"/>
    <s v="ว***า แ***ใหญ่"/>
    <s v="ประจวบคีรีขันธ์"/>
    <s v="-"/>
    <s v=""/>
    <s v="30/11/2025 10:07"/>
    <s v="-"/>
    <s v="J&amp;T Express"/>
    <s v="Tiktok"/>
    <s v="tiktok"/>
    <s v=""/>
    <s v="-"/>
    <s v="30/11/2025 10:07"/>
  </r>
  <r>
    <x v="4"/>
    <x v="4"/>
    <n v="78.5"/>
    <n v="2"/>
    <s v="GCY36"/>
    <n v="137"/>
    <n v="0"/>
    <s v="ร้านที่1"/>
    <s v="ค******์"/>
    <s v="******้ลคาวาช็อป อะไหล่แต่ง) ตำบลบ้านปทุม อำเภอสามโคก จังหวัดปทุมธานี 12160"/>
    <s v="12160"/>
    <s v="10"/>
    <s v="30/11/2025 10:35"/>
    <s v="-"/>
    <s v="SPX Express"/>
    <s v="Shopee"/>
    <s v="shopee"/>
    <s v=""/>
    <s v="-"/>
    <s v="30/11/2025 10:05"/>
  </r>
  <r>
    <x v="12"/>
    <x v="13"/>
    <n v="66.666666666666671"/>
    <n v="3"/>
    <s v="GCY35"/>
    <n v="100"/>
    <n v="0"/>
    <s v="ร้านที่2"/>
    <s v="ว*** u***8597597082714"/>
    <s v="ชลบุรี"/>
    <s v="-"/>
    <s v=""/>
    <s v="30/11/2025 10:04"/>
    <s v="-"/>
    <s v="J&amp;T COD"/>
    <s v="Tiktok"/>
    <s v="จ่ายทีหลัง / COD"/>
    <s v=""/>
    <s v="-"/>
    <s v="30/11/2025 10:04"/>
  </r>
  <r>
    <x v="19"/>
    <x v="24"/>
    <n v="54.5"/>
    <n v="2"/>
    <s v="GCY34"/>
    <n v="226.78"/>
    <n v="0"/>
    <s v="ร้านที่3"/>
    <s v="สุวรรณา  กาลวิบูลย์"/>
    <s v="124หมู่9 ต.คำเลาะ  · คำเลาะ/ Kham Lo_x000a__x000a_ไชยวาน/ Chai Wanอุดรธานี/ Udon Thani_x000a_41290"/>
    <s v="41290"/>
    <s v="660817997448"/>
    <s v="30/11/2025 10:06"/>
    <s v="-"/>
    <s v="Kerry_dropoff"/>
    <s v="Lazada"/>
    <s v="lazada"/>
    <s v=""/>
    <s v="-"/>
    <s v="30/11/2025 10:03"/>
  </r>
  <r>
    <x v="4"/>
    <x v="25"/>
    <n v="68.459999999999994"/>
    <n v="1"/>
    <s v="GCY34"/>
    <n v="226.78"/>
    <n v="0"/>
    <s v="ร้านที่3"/>
    <s v="สุวรรณา  กาลวิบูลย์"/>
    <s v="124หมู่9 ต.คำเลาะ  · คำเลาะ/ Kham Lo_x000a__x000a_ไชยวาน/ Chai Wanอุดรธานี/ Udon Thani_x000a_41290"/>
    <s v="41290"/>
    <s v="660817997448"/>
    <s v="30/11/2025 10:06"/>
    <s v="-"/>
    <s v="Kerry_dropoff"/>
    <s v="Lazada"/>
    <s v="lazada"/>
    <s v=""/>
    <s v="-"/>
    <s v="30/11/2025 10:03"/>
  </r>
  <r>
    <x v="4"/>
    <x v="25"/>
    <n v="68.45"/>
    <n v="1"/>
    <s v="GCY34"/>
    <n v="226.78"/>
    <n v="0"/>
    <s v="ร้านที่3"/>
    <s v="สุวรรณา  กาลวิบูลย์"/>
    <s v="124หมู่9 ต.คำเลาะ  · คำเลาะ/ Kham Lo_x000a__x000a_ไชยวาน/ Chai Wanอุดรธานี/ Udon Thani_x000a_41290"/>
    <s v="41290"/>
    <s v="660817997448"/>
    <s v="30/11/2025 10:06"/>
    <s v="-"/>
    <s v="Kerry_dropoff"/>
    <s v="Lazada"/>
    <s v="lazada"/>
    <s v=""/>
    <s v="-"/>
    <s v="30/11/2025 10:03"/>
  </r>
  <r>
    <x v="8"/>
    <x v="9"/>
    <n v="14"/>
    <n v="5"/>
    <s v="GCY33"/>
    <n v="130"/>
    <n v="60"/>
    <s v="ร้านที่2"/>
    <s v="ส******ล"/>
    <s v="******ิญนคร แขวงสำเหร่ เขตธนบุรี จังหวัดกรุงเทพมหานคร 10600"/>
    <s v="10600"/>
    <s v="39"/>
    <s v="30/11/2025 10:03"/>
    <s v="-"/>
    <s v="SPX Express"/>
    <s v="Shopee"/>
    <s v="shopee"/>
    <s v=""/>
    <s v="-"/>
    <s v="30/11/2025 10:03"/>
  </r>
  <r>
    <x v="14"/>
    <x v="16"/>
    <n v="139"/>
    <n v="1"/>
    <s v="GCY32"/>
    <n v="109"/>
    <n v="0"/>
    <s v="ร้านที่2"/>
    <s v="ป***า  ท***ล้า"/>
    <s v="อุตรดิตถ์"/>
    <s v="-"/>
    <s v=""/>
    <s v="30/11/2025 10:02"/>
    <s v="-"/>
    <s v="J&amp;T COD"/>
    <s v="Tiktok"/>
    <s v="จ่ายทีหลัง / COD"/>
    <s v=""/>
    <s v="-"/>
    <s v="30/11/2025 10:02"/>
  </r>
  <r>
    <x v="12"/>
    <x v="13"/>
    <n v="66.666666666666671"/>
    <n v="3"/>
    <s v="GCY31"/>
    <n v="100"/>
    <n v="0"/>
    <s v="ร้านที่2"/>
    <s v="ส***ยา เ***เดช"/>
    <s v="ประจวบคีรีขันธ์"/>
    <s v="-"/>
    <s v=""/>
    <s v="30/11/2025 10:02"/>
    <s v="-"/>
    <s v="J&amp;T COD"/>
    <s v="Tiktok"/>
    <s v="จ่ายทีหลัง / COD"/>
    <s v=""/>
    <s v="-"/>
    <s v="30/11/2025 10:02"/>
  </r>
  <r>
    <x v="1"/>
    <x v="1"/>
    <n v="66.666666666666671"/>
    <n v="3"/>
    <s v="GCY30"/>
    <n v="100"/>
    <n v="0"/>
    <s v="ร้านที่2"/>
    <s v="ค*** เ***ละวางสี"/>
    <s v="กรุงเทพฯ"/>
    <s v="-"/>
    <s v=""/>
    <s v="30/11/2025 10:01"/>
    <s v="-"/>
    <s v="J&amp;T COD"/>
    <s v="Tiktok"/>
    <s v="จ่ายทีหลัง / COD"/>
    <s v=""/>
    <s v="-"/>
    <s v="30/11/2025 10:01"/>
  </r>
  <r>
    <x v="12"/>
    <x v="13"/>
    <n v="66.666666666666671"/>
    <n v="3"/>
    <s v="GCY29"/>
    <n v="100"/>
    <n v="0"/>
    <s v="ร้านที่2"/>
    <s v="ส***จครุฑสุข"/>
    <s v="สมุทรปราการ"/>
    <s v="-"/>
    <s v=""/>
    <s v="30/11/2025 09:51"/>
    <s v="-"/>
    <s v="J&amp;T COD"/>
    <s v="Tiktok"/>
    <s v="จ่ายทีหลัง / COD"/>
    <s v=""/>
    <s v="-"/>
    <s v="30/11/2025 09:51"/>
  </r>
  <r>
    <x v="4"/>
    <x v="25"/>
    <n v="76"/>
    <n v="5"/>
    <s v="GCY28"/>
    <n v="505.78"/>
    <n v="26"/>
    <s v="ร้านที่3"/>
    <s v="วีริยา"/>
    <s v="90 ม.4 บ.ท่าศาลา ต.ชีทวน อ.เขื่องใน · ชีทวน/ Chi Thuan_x000a__x000a_เขื่องใน/ Khueang Naiอุบลราชธานี/ Ubon Ratchathani_x000a_34150"/>
    <s v="34150"/>
    <s v="660874308011"/>
    <s v="30/11/2025 09:49"/>
    <s v="-"/>
    <s v="Kerry_dropoff"/>
    <s v="Lazada"/>
    <s v="lazada"/>
    <s v=""/>
    <s v="TH3104820A6B7F"/>
    <s v="30/11/2025 09:49"/>
  </r>
  <r>
    <x v="16"/>
    <x v="19"/>
    <n v="54.5"/>
    <n v="2"/>
    <s v="GCY28"/>
    <n v="505.78"/>
    <n v="26"/>
    <s v="ร้านที่3"/>
    <s v="วีริยา"/>
    <s v="90 ม.4 บ.ท่าศาลา ต.ชีทวน อ.เขื่องใน · ชีทวน/ Chi Thuan_x000a__x000a_เขื่องใน/ Khueang Naiอุบลราชธานี/ Ubon Ratchathani_x000a_34150"/>
    <s v="34150"/>
    <s v="660874308011"/>
    <s v="30/11/2025 09:49"/>
    <s v="-"/>
    <s v="Kerry_dropoff"/>
    <s v="Lazada"/>
    <s v="lazada"/>
    <s v=""/>
    <s v="TH3104820A6B7F"/>
    <s v="30/11/2025 09:49"/>
  </r>
  <r>
    <x v="1"/>
    <x v="1"/>
    <n v="66.666666666666671"/>
    <n v="3"/>
    <s v="GCY27"/>
    <n v="100"/>
    <n v="0"/>
    <s v="ร้านที่2"/>
    <s v="แ**"/>
    <s v="นครศรีธรรมราช"/>
    <s v="-"/>
    <s v=""/>
    <s v="30/11/2025 09:48"/>
    <s v="-"/>
    <s v="J&amp;T COD"/>
    <s v="Tiktok"/>
    <s v="จ่ายทีหลัง / COD"/>
    <s v=""/>
    <s v="-"/>
    <s v="30/11/2025 09:48"/>
  </r>
  <r>
    <x v="17"/>
    <x v="20"/>
    <n v="33.333333333333336"/>
    <n v="3"/>
    <s v="GCY26"/>
    <n v="150"/>
    <n v="0"/>
    <s v="ร้านที่2"/>
    <s v="ป***ายดาว พ***า"/>
    <s v="กำแพงเพชร"/>
    <s v="-"/>
    <s v=""/>
    <s v="30/11/2025 09:43"/>
    <s v="-"/>
    <s v="J&amp;T COD"/>
    <s v="Tiktok"/>
    <s v="จ่ายทีหลัง / COD"/>
    <s v=""/>
    <s v="-"/>
    <s v="30/11/2025 09:43"/>
  </r>
  <r>
    <x v="1"/>
    <x v="1"/>
    <n v="66.666666666666671"/>
    <n v="3"/>
    <s v="GCY24"/>
    <n v="100"/>
    <n v="0"/>
    <s v="ร้านที่2"/>
    <s v="อ***ิน ห*** ส***ิด"/>
    <s v="ระยอง"/>
    <s v="-"/>
    <s v=""/>
    <s v="30/11/2025 09:28"/>
    <s v="-"/>
    <s v="J&amp;T COD"/>
    <s v="Tiktok"/>
    <s v="จ่ายทีหลัง / COD"/>
    <s v=""/>
    <s v="-"/>
    <s v="30/11/2025 09:28"/>
  </r>
  <r>
    <x v="5"/>
    <x v="5"/>
    <n v="65"/>
    <n v="9"/>
    <s v="GCY23"/>
    <n v="299"/>
    <n v="0"/>
    <s v="ร้านที่2"/>
    <s v="ภ***ย์  ห***นสุข"/>
    <s v="พิจิตร"/>
    <s v="-"/>
    <s v=""/>
    <s v="30/11/2025 09:21"/>
    <s v="-"/>
    <s v="J&amp;T COD"/>
    <s v="Tiktok"/>
    <s v="จ่ายทีหลัง / COD"/>
    <s v=""/>
    <s v="-"/>
    <s v="30/11/2025 09:21"/>
  </r>
  <r>
    <x v="1"/>
    <x v="1"/>
    <n v="66.666666666666671"/>
    <n v="3"/>
    <s v="GCY22"/>
    <n v="100"/>
    <n v="0"/>
    <s v="ร้านที่2"/>
    <s v="ห***วียง ย***ยง"/>
    <s v="อุบลราชธานี"/>
    <s v="-"/>
    <s v=""/>
    <s v="30/11/2025 09:09"/>
    <s v="-"/>
    <s v="J&amp;T COD"/>
    <s v="Tiktok"/>
    <s v="จ่ายทีหลัง / COD"/>
    <s v=""/>
    <s v="-"/>
    <s v="30/11/2025 09:09"/>
  </r>
  <r>
    <x v="12"/>
    <x v="13"/>
    <n v="33"/>
    <n v="10"/>
    <s v="GCY21"/>
    <n v="330"/>
    <n v="0"/>
    <s v="ร้านที่2"/>
    <s v="N***"/>
    <s v="กรุงเทพฯ"/>
    <s v="-"/>
    <s v=""/>
    <s v="30/11/2025 09:08"/>
    <s v="-"/>
    <s v="J&amp;T Express"/>
    <s v="Tiktok"/>
    <s v="tiktok"/>
    <s v=""/>
    <s v="-"/>
    <s v="30/11/2025 09:08"/>
  </r>
  <r>
    <x v="1"/>
    <x v="1"/>
    <n v="66.666666666666671"/>
    <n v="3"/>
    <s v="GCY20"/>
    <n v="100"/>
    <n v="0"/>
    <s v="ร้านที่2"/>
    <s v="ท**"/>
    <s v="สมุทรสาคร"/>
    <s v="-"/>
    <s v=""/>
    <s v="30/11/2025 09:07"/>
    <s v="-"/>
    <s v="J&amp;T COD"/>
    <s v="Tiktok"/>
    <s v="จ่ายทีหลัง / COD"/>
    <s v=""/>
    <s v="-"/>
    <s v="30/11/2025 09:07"/>
  </r>
  <r>
    <x v="12"/>
    <x v="13"/>
    <n v="66.666666666666671"/>
    <n v="3"/>
    <s v="GCY19"/>
    <n v="100"/>
    <n v="0"/>
    <s v="ร้านที่2"/>
    <s v="ก***รณ ห***กระโทก"/>
    <s v="ชลบุรี"/>
    <s v="-"/>
    <s v=""/>
    <s v="30/11/2025 09:04"/>
    <s v="-"/>
    <s v="J&amp;T COD"/>
    <s v="Tiktok"/>
    <s v="จ่ายทีหลัง / COD"/>
    <s v=""/>
    <s v="-"/>
    <s v="30/11/2025 09:04"/>
  </r>
  <r>
    <x v="4"/>
    <x v="4"/>
    <n v="69.900000000000006"/>
    <n v="30"/>
    <s v="GCY18"/>
    <n v="2260"/>
    <n v="0"/>
    <s v="ร้านที่1"/>
    <s v="ส******์"/>
    <s v="******ขตบางกอกน้อย แขวงศิริราช เขตบางกอกน้อย จังหวัดกรุงเทพมหานคร 10700"/>
    <s v="10700"/>
    <s v="52"/>
    <s v="30/11/2025 09:33"/>
    <s v="-"/>
    <s v=""/>
    <s v="Shopee"/>
    <s v="shopee"/>
    <s v=""/>
    <s v="-"/>
    <s v="30/11/2025 09:03"/>
  </r>
  <r>
    <x v="5"/>
    <x v="5"/>
    <n v="65"/>
    <n v="9"/>
    <s v="GCY17"/>
    <n v="299"/>
    <n v="0"/>
    <s v="ร้านที่2"/>
    <s v="จ***นันท์ ศ***ุพรรณ์"/>
    <s v="นครราชสีมา"/>
    <s v="-"/>
    <s v=""/>
    <s v="30/11/2025 09:00"/>
    <s v="-"/>
    <s v="J&amp;T COD"/>
    <s v="Tiktok"/>
    <s v="จ่ายทีหลัง / COD"/>
    <s v=""/>
    <s v="-"/>
    <s v="30/11/2025 09:00"/>
  </r>
  <r>
    <x v="12"/>
    <x v="13"/>
    <n v="66.666666666666671"/>
    <n v="3"/>
    <s v="GCY16"/>
    <n v="100"/>
    <n v="0"/>
    <s v="ร้านที่2"/>
    <s v="ส***ฒน์ ส***พงษ์วิเชษฐ์"/>
    <s v="มุกดาหาร"/>
    <s v="-"/>
    <s v=""/>
    <s v="30/11/2025 08:46"/>
    <s v="-"/>
    <s v="J&amp;T COD"/>
    <s v="Tiktok"/>
    <s v="จ่ายทีหลัง / COD"/>
    <s v=""/>
    <s v="-"/>
    <s v="30/11/2025 08:46"/>
  </r>
  <r>
    <x v="15"/>
    <x v="17"/>
    <n v="139"/>
    <n v="1"/>
    <s v="GCY15"/>
    <n v="277.94"/>
    <n v="0"/>
    <s v="ร้านที่2"/>
    <s v="M** s***ar w**"/>
    <s v="Nakhon Pathom"/>
    <s v="-"/>
    <s v=""/>
    <s v="30/11/2025 08:28"/>
    <s v="-"/>
    <s v="J&amp;T COD"/>
    <s v="Tiktok"/>
    <s v="จ่ายทีหลัง / COD"/>
    <s v=""/>
    <s v="-"/>
    <s v="30/11/2025 08:28"/>
  </r>
  <r>
    <x v="0"/>
    <x v="0"/>
    <n v="139"/>
    <n v="1"/>
    <s v="GCY15"/>
    <n v="277.94"/>
    <n v="0"/>
    <s v="ร้านที่2"/>
    <s v="M** s***ar w**"/>
    <s v="Nakhon Pathom"/>
    <s v="-"/>
    <s v=""/>
    <s v="30/11/2025 08:28"/>
    <s v="-"/>
    <s v="J&amp;T COD"/>
    <s v="Tiktok"/>
    <s v="จ่ายทีหลัง / COD"/>
    <s v=""/>
    <s v="-"/>
    <s v="30/11/2025 08:28"/>
  </r>
  <r>
    <x v="13"/>
    <x v="15"/>
    <n v="139"/>
    <n v="1"/>
    <s v="GCY15"/>
    <n v="277.94"/>
    <n v="0"/>
    <s v="ร้านที่2"/>
    <s v="M** s***ar w**"/>
    <s v="Nakhon Pathom"/>
    <s v="-"/>
    <s v=""/>
    <s v="30/11/2025 08:28"/>
    <s v="-"/>
    <s v="J&amp;T COD"/>
    <s v="Tiktok"/>
    <s v="จ่ายทีหลัง / COD"/>
    <s v=""/>
    <s v="-"/>
    <s v="30/11/2025 08:28"/>
  </r>
  <r>
    <x v="14"/>
    <x v="16"/>
    <n v="139"/>
    <n v="1"/>
    <s v="GCY15"/>
    <n v="277.94"/>
    <n v="0"/>
    <s v="ร้านที่2"/>
    <s v="M** s***ar w**"/>
    <s v="Nakhon Pathom"/>
    <s v="-"/>
    <s v=""/>
    <s v="30/11/2025 08:28"/>
    <s v="-"/>
    <s v="J&amp;T COD"/>
    <s v="Tiktok"/>
    <s v="จ่ายทีหลัง / COD"/>
    <s v=""/>
    <s v="-"/>
    <s v="30/11/2025 08:28"/>
  </r>
  <r>
    <x v="5"/>
    <x v="5"/>
    <n v="65"/>
    <n v="9"/>
    <s v="GCY14"/>
    <n v="299"/>
    <n v="0"/>
    <s v="ร้านที่2"/>
    <s v="พ***นิศา ด***สวัสดิ์"/>
    <s v="พัทลุง"/>
    <s v="-"/>
    <s v=""/>
    <s v="30/11/2025 08:06"/>
    <s v="-"/>
    <s v="J&amp;T COD"/>
    <s v="Tiktok"/>
    <s v="จ่ายทีหลัง / COD"/>
    <s v=""/>
    <s v="-"/>
    <s v="30/11/2025 08:06"/>
  </r>
  <r>
    <x v="1"/>
    <x v="1"/>
    <n v="66.666666666666671"/>
    <n v="3"/>
    <s v="GCY13"/>
    <n v="100"/>
    <n v="0"/>
    <s v="ร้านที่2"/>
    <s v="ธ***ล น***ิลัย"/>
    <s v="สมุทรสงคราม"/>
    <s v="-"/>
    <s v=""/>
    <s v="30/11/2025 07:59"/>
    <s v="-"/>
    <s v="J&amp;T COD"/>
    <s v="Tiktok"/>
    <s v="จ่ายทีหลัง / COD"/>
    <s v="ขอแบบมีไส้นะค่ะ"/>
    <s v="-"/>
    <s v="30/11/2025 08:00"/>
  </r>
  <r>
    <x v="12"/>
    <x v="13"/>
    <n v="66.666666666666671"/>
    <n v="3"/>
    <s v="GCY12"/>
    <n v="100"/>
    <n v="0"/>
    <s v="ร้านที่2"/>
    <s v="บ***า อ***ร์ยงค์"/>
    <s v="สมุทรสงคราม"/>
    <s v="-"/>
    <s v=""/>
    <s v="30/11/2025 07:55"/>
    <s v="-"/>
    <s v="J&amp;T COD"/>
    <s v="Tiktok"/>
    <s v="จ่ายทีหลัง / COD"/>
    <s v=""/>
    <s v="-"/>
    <s v="30/11/2025 07:55"/>
  </r>
  <r>
    <x v="5"/>
    <x v="5"/>
    <n v="33.333333333333336"/>
    <n v="6"/>
    <s v="GCY10"/>
    <n v="200"/>
    <n v="0"/>
    <s v="ร้านที่2"/>
    <s v="ส***ษา  เ***ยงเป็ดไล่ทุ่ง"/>
    <s v="สุรินทร์"/>
    <s v="-"/>
    <s v=""/>
    <s v="30/11/2025 07:46"/>
    <s v="-"/>
    <s v="J&amp;T COD"/>
    <s v="Tiktok"/>
    <s v="จ่ายทีหลัง / COD"/>
    <s v=""/>
    <s v="-"/>
    <s v="30/11/2025 07:46"/>
  </r>
  <r>
    <x v="6"/>
    <x v="6"/>
    <n v="12"/>
    <n v="40"/>
    <s v="GCY9"/>
    <n v="500"/>
    <n v="0"/>
    <s v="ร้านที่1"/>
    <s v="อ******น"/>
    <s v="******ลเขาวัว อำเภอท่าใหม่ จังหวัดจันทบุรี 22120"/>
    <s v="22120"/>
    <s v="59"/>
    <s v="30/11/2025 08:10"/>
    <s v="-"/>
    <s v="SPX Express"/>
    <s v="Shopee"/>
    <s v="shopee"/>
    <s v=""/>
    <s v="-"/>
    <s v="30/11/2025 07:33"/>
  </r>
  <r>
    <x v="1"/>
    <x v="1"/>
    <n v="66.666666666666671"/>
    <n v="3"/>
    <s v="GCY8"/>
    <n v="100"/>
    <n v="0"/>
    <s v="ร้านที่2"/>
    <s v="ส***พร อ***สด"/>
    <s v="เทศบาลนครนครปฐม"/>
    <s v="-"/>
    <s v=""/>
    <s v="30/11/2025 07:24"/>
    <s v="-"/>
    <s v="J&amp;T COD"/>
    <s v="Tiktok"/>
    <s v="จ่ายทีหลัง / COD"/>
    <s v=""/>
    <s v="-"/>
    <s v="30/11/2025 07:24"/>
  </r>
  <r>
    <x v="4"/>
    <x v="4"/>
    <n v="66.333333333333329"/>
    <n v="6"/>
    <s v="GCY7"/>
    <n v="445"/>
    <n v="0"/>
    <s v="ร้านที่2"/>
    <s v="ส***มล"/>
    <s v="กรุงเทพฯ"/>
    <s v="-"/>
    <s v=""/>
    <s v="30/11/2025 06:40"/>
    <s v="-"/>
    <s v="J&amp;T COD"/>
    <s v="Tiktok"/>
    <s v="จ่ายทีหลัง / COD"/>
    <s v=""/>
    <s v="767110908384"/>
    <s v="30/11/2025 06:40"/>
  </r>
  <r>
    <x v="4"/>
    <x v="4"/>
    <n v="66.333333333333329"/>
    <n v="6"/>
    <s v="GCY6"/>
    <n v="445"/>
    <n v="0"/>
    <s v="ร้านที่2"/>
    <s v="p***"/>
    <s v="กรุงเทพฯ"/>
    <s v="-"/>
    <s v=""/>
    <s v="30/11/2025 06:38"/>
    <s v="-"/>
    <s v="J&amp;T Express"/>
    <s v="Tiktok"/>
    <s v="tiktok"/>
    <s v=""/>
    <s v="767137106385"/>
    <s v="30/11/2025 06:39"/>
  </r>
  <r>
    <x v="5"/>
    <x v="5"/>
    <n v="33.333333333333336"/>
    <n v="3"/>
    <s v="GCY5"/>
    <n v="100"/>
    <n v="0"/>
    <s v="ร้านที่2"/>
    <s v="ธ*** อ*** โ***ันทึก"/>
    <s v="นครราชสีมา"/>
    <s v="-"/>
    <s v=""/>
    <s v="30/11/2025 06:34"/>
    <s v="-"/>
    <s v="J&amp;T COD"/>
    <s v="Tiktok"/>
    <s v="จ่ายทีหลัง / COD"/>
    <s v=""/>
    <s v="767125987224"/>
    <s v="30/11/2025 06:34"/>
  </r>
  <r>
    <x v="12"/>
    <x v="13"/>
    <n v="66.666666666666671"/>
    <n v="3"/>
    <s v="GCY4"/>
    <n v="100"/>
    <n v="0"/>
    <s v="ร้านที่2"/>
    <s v="L***nลาวัลย์"/>
    <s v="ขอนแก่น"/>
    <s v="-"/>
    <s v=""/>
    <s v="30/11/2025 06:09"/>
    <s v="-"/>
    <s v="J&amp;T COD"/>
    <s v="Tiktok"/>
    <s v="จ่ายทีหลัง / COD"/>
    <s v=""/>
    <s v="767145734305"/>
    <s v="30/11/2025 06:09"/>
  </r>
  <r>
    <x v="12"/>
    <x v="13"/>
    <n v="66.666666666666671"/>
    <n v="3"/>
    <s v="GCY3"/>
    <n v="100"/>
    <n v="0"/>
    <s v="ร้านที่2"/>
    <s v="ป***ิตร์ ห***องหล่อ"/>
    <s v="สระบุรี"/>
    <s v="-"/>
    <s v=""/>
    <s v="30/11/2025 06:07"/>
    <s v="-"/>
    <s v="J&amp;T COD"/>
    <s v="Tiktok"/>
    <s v="จ่ายทีหลัง / COD"/>
    <s v=""/>
    <s v="767183438291"/>
    <s v="30/11/2025 06:08"/>
  </r>
  <r>
    <x v="12"/>
    <x v="13"/>
    <n v="66.666666666666671"/>
    <n v="3"/>
    <s v="GCY2"/>
    <n v="100"/>
    <n v="0"/>
    <s v="ร้านที่2"/>
    <s v="น***"/>
    <s v="จังหวัดนครสวรรค์"/>
    <s v="-"/>
    <s v=""/>
    <s v="30/11/2025 05:58"/>
    <s v="-"/>
    <s v="J&amp;T COD"/>
    <s v="Tiktok"/>
    <s v="จ่ายทีหลัง / COD"/>
    <s v=""/>
    <s v="767159481690"/>
    <s v="30/11/2025 05:58"/>
  </r>
  <r>
    <x v="12"/>
    <x v="13"/>
    <n v="66.666666666666671"/>
    <n v="3"/>
    <s v="GCY1"/>
    <n v="129"/>
    <n v="29"/>
    <s v="ร้านที่2"/>
    <s v="ท***ุภาพรรณ"/>
    <s v="สมุทรสาคร"/>
    <s v="-"/>
    <s v=""/>
    <s v="30/11/2025 05:54"/>
    <s v="-"/>
    <s v="J&amp;T COD"/>
    <s v="Tiktok"/>
    <s v="จ่ายทีหลัง / COD"/>
    <s v=""/>
    <s v="767119472210"/>
    <s v="30/11/2025 05:54"/>
  </r>
  <r>
    <x v="12"/>
    <x v="13"/>
    <n v="66.666666666666671"/>
    <n v="3"/>
    <s v="GCX99"/>
    <n v="100"/>
    <n v="0"/>
    <s v="ร้านที่2"/>
    <s v="จ***ร์ฉาย พ***วรรณ"/>
    <s v="ชลบุรี"/>
    <s v="-"/>
    <s v=""/>
    <s v="30/11/2025 05:15"/>
    <s v="-"/>
    <s v="J&amp;T COD"/>
    <s v="Tiktok"/>
    <s v="จ่ายทีหลัง / COD"/>
    <s v=""/>
    <s v="767128265293"/>
    <s v="30/11/2025 05:15"/>
  </r>
  <r>
    <x v="5"/>
    <x v="5"/>
    <n v="33.333333333333336"/>
    <n v="3"/>
    <s v="GCX98"/>
    <n v="100"/>
    <n v="0"/>
    <s v="ร้านที่2"/>
    <s v="ส*** โ***คุณ"/>
    <s v="กรุงเทพฯ"/>
    <s v="-"/>
    <s v=""/>
    <s v="30/11/2025 05:13"/>
    <s v="-"/>
    <s v="J&amp;T COD"/>
    <s v="Tiktok"/>
    <s v="จ่ายทีหลัง / COD"/>
    <s v=""/>
    <s v="767141777275"/>
    <s v="30/11/2025 05:13"/>
  </r>
  <r>
    <x v="5"/>
    <x v="5"/>
    <n v="33.333333333333336"/>
    <n v="3"/>
    <s v="GCX97"/>
    <n v="100"/>
    <n v="0"/>
    <s v="ร้านที่2"/>
    <s v="b***suang6"/>
    <s v="กรุงเทพฯ"/>
    <s v="-"/>
    <s v=""/>
    <s v="30/11/2025 05:11"/>
    <s v="-"/>
    <s v="J&amp;T Express"/>
    <s v="Tiktok"/>
    <s v="tiktok"/>
    <s v=""/>
    <s v="767190872276"/>
    <s v="30/11/2025 05:11"/>
  </r>
  <r>
    <x v="12"/>
    <x v="13"/>
    <n v="66.666666666666671"/>
    <n v="9"/>
    <s v="GCX96"/>
    <n v="264"/>
    <n v="0"/>
    <s v="ร้านที่2"/>
    <s v="อ***ย์ อ***ทอง"/>
    <s v="ชลบุรี"/>
    <s v="-"/>
    <s v=""/>
    <s v="30/11/2025 05:11"/>
    <s v="-"/>
    <s v="J&amp;T COD"/>
    <s v="Tiktok"/>
    <s v="จ่ายทีหลัง / COD"/>
    <s v=""/>
    <s v="767120832273"/>
    <s v="30/11/2025 05:11"/>
  </r>
  <r>
    <x v="12"/>
    <x v="13"/>
    <n v="66.666666666666671"/>
    <n v="3"/>
    <s v="GCX95"/>
    <n v="100"/>
    <n v="0"/>
    <s v="ร้านที่2"/>
    <s v="ไ**"/>
    <s v="กรุงเทพฯ"/>
    <s v="-"/>
    <s v=""/>
    <s v="30/11/2025 05:08"/>
    <s v="-"/>
    <s v="J&amp;T COD"/>
    <s v="Tiktok"/>
    <s v="จ่ายทีหลัง / COD"/>
    <s v=""/>
    <s v="767145574215"/>
    <s v="30/11/2025 05:08"/>
  </r>
  <r>
    <x v="12"/>
    <x v="13"/>
    <n v="66.666666666666671"/>
    <n v="3"/>
    <s v="GCX94"/>
    <n v="100"/>
    <n v="0"/>
    <s v="ร้านที่2"/>
    <s v="ส*** โ***คุณ"/>
    <s v="กรุงเทพฯ"/>
    <s v="-"/>
    <s v=""/>
    <s v="30/11/2025 05:06"/>
    <s v="-"/>
    <s v="J&amp;T COD"/>
    <s v="Tiktok"/>
    <s v="จ่ายทีหลัง / COD"/>
    <s v=""/>
    <s v="767150574234"/>
    <s v="30/11/2025 05:06"/>
  </r>
  <r>
    <x v="12"/>
    <x v="13"/>
    <n v="66.666666666666671"/>
    <n v="3"/>
    <s v="GCX93"/>
    <n v="100"/>
    <n v="0"/>
    <s v="ร้านที่2"/>
    <s v="พ***ัฒน์ ก***ณีกิจ"/>
    <s v="กรุงเทพฯ"/>
    <s v="-"/>
    <s v=""/>
    <s v="30/11/2025 05:05"/>
    <s v="-"/>
    <s v="J&amp;T COD"/>
    <s v="Tiktok"/>
    <s v="จ่ายทีหลัง / COD"/>
    <s v=""/>
    <s v="767157362300"/>
    <s v="30/11/2025 05:05"/>
  </r>
  <r>
    <x v="0"/>
    <x v="0"/>
    <n v="139"/>
    <n v="1"/>
    <s v="GCX92"/>
    <n v="144"/>
    <n v="35"/>
    <s v="ร้านที่2"/>
    <s v="ว***วิสา  แ***"/>
    <s v="ปทุมธานี"/>
    <s v="-"/>
    <s v=""/>
    <s v="30/11/2025 05:04"/>
    <s v="-"/>
    <s v="J&amp;T Express"/>
    <s v="Tiktok"/>
    <s v="tiktok"/>
    <s v=""/>
    <s v="767186113315"/>
    <s v="30/11/2025 05:04"/>
  </r>
  <r>
    <x v="12"/>
    <x v="13"/>
    <n v="66.666666666666671"/>
    <n v="3"/>
    <s v="GCX91"/>
    <n v="100"/>
    <n v="0"/>
    <s v="ร้านที่2"/>
    <s v="พ***พ  ม***ยยศตระกูล"/>
    <s v="กรุงเทพฯ"/>
    <s v="-"/>
    <s v=""/>
    <s v="30/11/2025 04:40"/>
    <s v="-"/>
    <s v="J&amp;T Express"/>
    <s v="Tiktok"/>
    <s v="tiktok"/>
    <s v=""/>
    <s v="767107687286"/>
    <s v="30/11/2025 04:40"/>
  </r>
  <r>
    <x v="12"/>
    <x v="13"/>
    <n v="66.666666666666671"/>
    <n v="3"/>
    <s v="GCX90"/>
    <n v="100"/>
    <n v="0"/>
    <s v="ร้านที่2"/>
    <s v="ว***วรรณ เ***ยมสอาด"/>
    <s v="ชลบุรี"/>
    <s v="-"/>
    <s v=""/>
    <s v="30/11/2025 04:35"/>
    <s v="-"/>
    <s v="J&amp;T COD"/>
    <s v="Tiktok"/>
    <s v="จ่ายทีหลัง / COD"/>
    <s v=""/>
    <s v="767138180281"/>
    <s v="30/11/2025 04:35"/>
  </r>
  <r>
    <x v="11"/>
    <x v="26"/>
    <n v="43.7"/>
    <n v="2"/>
    <s v="GCX89"/>
    <n v="94.9"/>
    <n v="7.5"/>
    <s v="ร้านที่1"/>
    <s v="Wasan Pimrat"/>
    <s v="526/99 ซอย แฟลตกระป๋อง บ้านพักรถไฟ · บางซื่อ/ Bang Sue_x000a__x000a_บางซื่อ/ Bang Sueกรุงเทพมหานคร/ Bangkok_x000a_10800"/>
    <s v="10800"/>
    <s v="660961605813"/>
    <s v="30/11/2025 04:15"/>
    <s v="-"/>
    <s v="Kerry_dropoff"/>
    <s v="Lazada"/>
    <s v="lazada"/>
    <s v=""/>
    <s v="LEXPU0633108495"/>
    <s v="30/11/2025 04:15"/>
  </r>
  <r>
    <x v="12"/>
    <x v="13"/>
    <n v="66.666666666666671"/>
    <n v="3"/>
    <s v="GCX88"/>
    <n v="100"/>
    <n v="0"/>
    <s v="ร้านที่2"/>
    <s v="ห***"/>
    <s v="ศรีสะเกษ"/>
    <s v="-"/>
    <s v=""/>
    <s v="30/11/2025 03:54"/>
    <s v="-"/>
    <s v="J&amp;T COD"/>
    <s v="Tiktok"/>
    <s v="จ่ายทีหลัง / COD"/>
    <s v=""/>
    <s v="767184583255"/>
    <s v="30/11/2025 03:55"/>
  </r>
  <r>
    <x v="12"/>
    <x v="13"/>
    <n v="66.666666666666671"/>
    <n v="6"/>
    <s v="GCX87"/>
    <n v="200"/>
    <n v="0"/>
    <s v="ร้านที่2"/>
    <s v="ค*** ป***มศิริรุ่งโรจน์"/>
    <s v="อุดรธานี"/>
    <s v="-"/>
    <s v=""/>
    <s v="30/11/2025 03:30"/>
    <s v="-"/>
    <s v="J&amp;T COD"/>
    <s v="Tiktok"/>
    <s v="จ่ายทีหลัง / COD"/>
    <s v=""/>
    <s v="767123735210"/>
    <s v="30/11/2025 03:30"/>
  </r>
  <r>
    <x v="12"/>
    <x v="13"/>
    <n v="66.666666666666671"/>
    <n v="3"/>
    <s v="GCX86"/>
    <n v="100"/>
    <n v="0"/>
    <s v="ร้านที่2"/>
    <s v="ท***ัลย์ ป***ิมิตร"/>
    <s v="กรุงเทพฯ"/>
    <s v="-"/>
    <s v=""/>
    <s v="30/11/2025 03:30"/>
    <s v="-"/>
    <s v="J&amp;T COD"/>
    <s v="Tiktok"/>
    <s v="จ่ายทีหลัง / COD"/>
    <s v=""/>
    <s v="767172353301"/>
    <s v="30/11/2025 03:30"/>
  </r>
  <r>
    <x v="12"/>
    <x v="13"/>
    <n v="66.666666666666671"/>
    <n v="3"/>
    <s v="GCX85"/>
    <n v="100"/>
    <n v="0"/>
    <s v="ร้านที่2"/>
    <s v="ส***ักดิ์ ใ***าว"/>
    <s v="นครศรีธรรมราช"/>
    <s v="-"/>
    <s v=""/>
    <s v="30/11/2025 03:29"/>
    <s v="-"/>
    <s v="J&amp;T COD"/>
    <s v="Tiktok"/>
    <s v="จ่ายทีหลัง / COD"/>
    <s v=""/>
    <s v="767115333283"/>
    <s v="30/11/2025 03:30"/>
  </r>
  <r>
    <x v="12"/>
    <x v="13"/>
    <n v="66.666666666666671"/>
    <n v="3"/>
    <s v="GCX84"/>
    <n v="100"/>
    <n v="0"/>
    <s v="ร้านที่2"/>
    <s v="ศ***ยา พ***ด้วง"/>
    <s v="นครศรีธรรมราช"/>
    <s v="-"/>
    <s v=""/>
    <s v="30/11/2025 03:25"/>
    <s v="-"/>
    <s v="J&amp;T COD"/>
    <s v="Tiktok"/>
    <s v="จ่ายทีหลัง / COD"/>
    <s v=""/>
    <s v="767108254290"/>
    <s v="30/11/2025 03:25"/>
  </r>
  <r>
    <x v="12"/>
    <x v="13"/>
    <n v="66.666666666666671"/>
    <n v="3"/>
    <s v="GCX83"/>
    <n v="100"/>
    <n v="0"/>
    <s v="ร้านที่2"/>
    <s v="แ***ม   จ***ต"/>
    <s v="พิษณุโลก"/>
    <s v="-"/>
    <s v=""/>
    <s v="30/11/2025 03:19"/>
    <s v="-"/>
    <s v="J&amp;T COD"/>
    <s v="Tiktok"/>
    <s v="จ่ายทีหลัง / COD"/>
    <s v=""/>
    <s v="767165134293"/>
    <s v="30/11/2025 03:19"/>
  </r>
  <r>
    <x v="12"/>
    <x v="13"/>
    <n v="66.666666666666671"/>
    <n v="3"/>
    <s v="GCX82"/>
    <n v="100"/>
    <n v="0"/>
    <s v="ร้านที่2"/>
    <s v="ส***ียรติ. ห***ณยรัชต์"/>
    <s v="สระบุรี"/>
    <s v="-"/>
    <s v=""/>
    <s v="30/11/2025 03:06"/>
    <s v="-"/>
    <s v="J&amp;T COD"/>
    <s v="Tiktok"/>
    <s v="จ่ายทีหลัง / COD"/>
    <s v=""/>
    <s v="767108936296"/>
    <s v="30/11/2025 03:06"/>
  </r>
  <r>
    <x v="12"/>
    <x v="13"/>
    <n v="66.666666666666671"/>
    <n v="3"/>
    <s v="GCX81"/>
    <n v="135"/>
    <n v="35"/>
    <s v="ร้านที่2"/>
    <s v="ม*** อ***แสงศิลป์"/>
    <s v="ปทุมธานี"/>
    <s v="-"/>
    <s v=""/>
    <s v="30/11/2025 02:02"/>
    <s v="-"/>
    <s v="J&amp;T COD"/>
    <s v="Tiktok"/>
    <s v="จ่ายทีหลัง / COD"/>
    <s v=""/>
    <s v="767147252270"/>
    <s v="30/11/2025 02:03"/>
  </r>
  <r>
    <x v="12"/>
    <x v="13"/>
    <n v="66.666666666666671"/>
    <n v="3"/>
    <s v="GCX80"/>
    <n v="100"/>
    <n v="0"/>
    <s v="ร้านที่2"/>
    <s v="ม***ี่"/>
    <s v="ระยอง"/>
    <s v="-"/>
    <s v=""/>
    <s v="30/11/2025 01:52"/>
    <s v="-"/>
    <s v="J&amp;T COD"/>
    <s v="Tiktok"/>
    <s v="จ่ายทีหลัง / COD"/>
    <s v=""/>
    <s v="767153853281"/>
    <s v="30/11/2025 01:52"/>
  </r>
  <r>
    <x v="5"/>
    <x v="5"/>
    <n v="33.333333333333336"/>
    <n v="3"/>
    <s v="GCX79"/>
    <n v="100"/>
    <n v="0"/>
    <s v="ร้านที่2"/>
    <s v="ฐ***ี พ***ทอง"/>
    <s v="กรุงเทพฯ"/>
    <s v="-"/>
    <s v=""/>
    <s v="30/11/2025 01:38"/>
    <s v="-"/>
    <s v="J&amp;T COD"/>
    <s v="Tiktok"/>
    <s v="จ่ายทีหลัง / COD"/>
    <s v=""/>
    <s v="767183189220"/>
    <s v="30/11/2025 01:38"/>
  </r>
  <r>
    <x v="15"/>
    <x v="17"/>
    <n v="139"/>
    <n v="1"/>
    <s v="GCX78"/>
    <n v="274.8"/>
    <n v="26"/>
    <s v="ร้านที่1"/>
    <s v="สุรีย์รัตน์ สุดจิตร"/>
    <s v="2/161 หมู่บ้านจิตตกานต์ ซ.2/1 ต.เสาธงหิน_x000a__x000a_บางใหญ่/ Bang Yaiนนทบุรี/ Nonthaburi_x000a_11140"/>
    <s v="11140"/>
    <s v="660835450929"/>
    <s v="30/11/2025 01:37"/>
    <s v="-"/>
    <s v="Kerry_dropoff"/>
    <s v="Lazada"/>
    <s v="lazada"/>
    <s v=""/>
    <s v="LEXPU0633109293"/>
    <s v="30/11/2025 01:37"/>
  </r>
  <r>
    <x v="0"/>
    <x v="0"/>
    <n v="139"/>
    <n v="1"/>
    <s v="GCX78"/>
    <n v="274.8"/>
    <n v="26"/>
    <s v="ร้านที่1"/>
    <s v="สุรีย์รัตน์ สุดจิตร"/>
    <s v="2/161 หมู่บ้านจิตตกานต์ ซ.2/1 ต.เสาธงหิน_x000a__x000a_บางใหญ่/ Bang Yaiนนทบุรี/ Nonthaburi_x000a_11140"/>
    <s v="11140"/>
    <s v="660835450929"/>
    <s v="30/11/2025 01:37"/>
    <s v="-"/>
    <s v="Kerry_dropoff"/>
    <s v="Lazada"/>
    <s v="lazada"/>
    <s v=""/>
    <s v="LEXPU0633109293"/>
    <s v="30/11/2025 01:37"/>
  </r>
  <r>
    <x v="13"/>
    <x v="15"/>
    <n v="139"/>
    <n v="1"/>
    <s v="GCX78"/>
    <n v="274.8"/>
    <n v="26"/>
    <s v="ร้านที่1"/>
    <s v="สุรีย์รัตน์ สุดจิตร"/>
    <s v="2/161 หมู่บ้านจิตตกานต์ ซ.2/1 ต.เสาธงหิน_x000a__x000a_บางใหญ่/ Bang Yaiนนทบุรี/ Nonthaburi_x000a_11140"/>
    <s v="11140"/>
    <s v="660835450929"/>
    <s v="30/11/2025 01:37"/>
    <s v="-"/>
    <s v="Kerry_dropoff"/>
    <s v="Lazada"/>
    <s v="lazada"/>
    <s v=""/>
    <s v="LEXPU0633109293"/>
    <s v="30/11/2025 01:37"/>
  </r>
  <r>
    <x v="14"/>
    <x v="16"/>
    <n v="139"/>
    <n v="1"/>
    <s v="GCX78"/>
    <n v="274.8"/>
    <n v="26"/>
    <s v="ร้านที่1"/>
    <s v="สุรีย์รัตน์ สุดจิตร"/>
    <s v="2/161 หมู่บ้านจิตตกานต์ ซ.2/1 ต.เสาธงหิน_x000a__x000a_บางใหญ่/ Bang Yaiนนทบุรี/ Nonthaburi_x000a_11140"/>
    <s v="11140"/>
    <s v="660835450929"/>
    <s v="30/11/2025 01:37"/>
    <s v="-"/>
    <s v="Kerry_dropoff"/>
    <s v="Lazada"/>
    <s v="lazada"/>
    <s v=""/>
    <s v="LEXPU0633109293"/>
    <s v="30/11/2025 01:37"/>
  </r>
  <r>
    <x v="12"/>
    <x v="13"/>
    <n v="66.666666666666671"/>
    <n v="3"/>
    <s v="GCX77"/>
    <n v="100"/>
    <n v="0"/>
    <s v="ร้านที่2"/>
    <s v="อ***ใจ ส***"/>
    <s v="กรุงเทพฯ"/>
    <s v="-"/>
    <s v=""/>
    <s v="30/11/2025 01:34"/>
    <s v="-"/>
    <s v="J&amp;T COD"/>
    <s v="Tiktok"/>
    <s v="จ่ายทีหลัง / COD"/>
    <s v=""/>
    <s v="767148759285"/>
    <s v="30/11/2025 01:34"/>
  </r>
  <r>
    <x v="12"/>
    <x v="13"/>
    <n v="66.666666666666671"/>
    <n v="3"/>
    <s v="GCX76"/>
    <n v="100"/>
    <n v="0"/>
    <s v="ร้านที่2"/>
    <s v="ด***าววงค์น้อย"/>
    <s v="เพชรบุรี"/>
    <s v="-"/>
    <s v=""/>
    <s v="30/11/2025 01:04"/>
    <s v="-"/>
    <s v="J&amp;T COD"/>
    <s v="Tiktok"/>
    <s v="จ่ายทีหลัง / COD"/>
    <s v=""/>
    <s v="767147654280"/>
    <s v="30/11/2025 01:07"/>
  </r>
  <r>
    <x v="4"/>
    <x v="4"/>
    <n v="66.333333333333329"/>
    <n v="3"/>
    <s v="GCX75"/>
    <n v="220"/>
    <n v="0"/>
    <s v="ร้านที่4"/>
    <s v="บ***ัท ภ***ร ล***นา เ***ดิ้ง จ***ด"/>
    <s v="ลำปาง"/>
    <s v="-"/>
    <s v=""/>
    <s v="30/11/2025 00:14"/>
    <s v="-"/>
    <s v="J&amp;T COD"/>
    <s v="Tiktok"/>
    <s v="จ่ายทีหลัง / COD"/>
    <s v=""/>
    <s v="767139704332"/>
    <s v="30/11/2025 00:20"/>
  </r>
  <r>
    <x v="12"/>
    <x v="13"/>
    <n v="66.666666666666671"/>
    <n v="3"/>
    <s v="GCX74"/>
    <n v="100"/>
    <n v="0"/>
    <s v="ร้านที่2"/>
    <s v="อ***"/>
    <s v="Chiang Mai"/>
    <s v="-"/>
    <s v=""/>
    <s v="30/11/2025 00:05"/>
    <s v="-"/>
    <s v="J&amp;T COD"/>
    <s v="Tiktok"/>
    <s v="จ่ายทีหลัง / COD"/>
    <s v=""/>
    <s v="767149853282"/>
    <s v="30/11/2025 00: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397224-660F-463F-B6F1-3F2E816899E3}" name="PivotTable1" cacheId="3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2" firstHeaderRow="1" firstDataRow="1" firstDataCol="1"/>
  <pivotFields count="20">
    <pivotField axis="axisRow" showAll="0">
      <items count="22">
        <item x="3"/>
        <item x="5"/>
        <item x="12"/>
        <item x="4"/>
        <item x="6"/>
        <item x="13"/>
        <item x="18"/>
        <item x="16"/>
        <item x="20"/>
        <item x="15"/>
        <item x="10"/>
        <item x="9"/>
        <item x="8"/>
        <item x="7"/>
        <item x="19"/>
        <item x="2"/>
        <item x="1"/>
        <item x="0"/>
        <item x="17"/>
        <item x="14"/>
        <item x="11"/>
        <item t="default"/>
      </items>
    </pivotField>
    <pivotField axis="axisRow" showAll="0">
      <items count="27">
        <item x="7"/>
        <item x="10"/>
        <item x="8"/>
        <item x="9"/>
        <item x="2"/>
        <item x="0"/>
        <item x="1"/>
        <item x="19"/>
        <item x="22"/>
        <item x="21"/>
        <item x="3"/>
        <item x="15"/>
        <item x="23"/>
        <item x="16"/>
        <item x="5"/>
        <item x="6"/>
        <item x="4"/>
        <item x="12"/>
        <item x="20"/>
        <item x="24"/>
        <item x="17"/>
        <item x="13"/>
        <item x="25"/>
        <item x="18"/>
        <item x="14"/>
        <item x="1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1">
    <i>
      <x/>
    </i>
    <i r="1">
      <x v="10"/>
    </i>
    <i>
      <x v="1"/>
    </i>
    <i r="1">
      <x v="14"/>
    </i>
    <i>
      <x v="2"/>
    </i>
    <i r="1">
      <x v="17"/>
    </i>
    <i>
      <x v="3"/>
    </i>
    <i r="1">
      <x v="16"/>
    </i>
    <i r="1">
      <x v="19"/>
    </i>
    <i>
      <x v="4"/>
    </i>
    <i r="1">
      <x v="15"/>
    </i>
    <i>
      <x v="5"/>
    </i>
    <i r="1">
      <x v="21"/>
    </i>
    <i r="1">
      <x v="22"/>
    </i>
    <i>
      <x v="6"/>
    </i>
    <i r="1">
      <x v="18"/>
    </i>
    <i>
      <x v="7"/>
    </i>
    <i r="1">
      <x v="13"/>
    </i>
    <i>
      <x v="8"/>
    </i>
    <i r="1">
      <x v="12"/>
    </i>
    <i>
      <x v="9"/>
    </i>
    <i r="1">
      <x v="11"/>
    </i>
    <i>
      <x v="10"/>
    </i>
    <i r="1">
      <x v="1"/>
    </i>
    <i r="1">
      <x v="23"/>
    </i>
    <i>
      <x v="11"/>
    </i>
    <i r="1">
      <x v="3"/>
    </i>
    <i>
      <x v="12"/>
    </i>
    <i r="1">
      <x v="2"/>
    </i>
    <i r="1">
      <x v="23"/>
    </i>
    <i>
      <x v="13"/>
    </i>
    <i r="1">
      <x/>
    </i>
    <i>
      <x v="14"/>
    </i>
    <i r="1">
      <x v="9"/>
    </i>
    <i>
      <x v="15"/>
    </i>
    <i r="1">
      <x v="4"/>
    </i>
    <i r="1">
      <x v="7"/>
    </i>
    <i r="1">
      <x v="8"/>
    </i>
    <i>
      <x v="16"/>
    </i>
    <i r="1">
      <x v="6"/>
    </i>
    <i r="1">
      <x v="7"/>
    </i>
    <i>
      <x v="17"/>
    </i>
    <i r="1">
      <x v="5"/>
    </i>
    <i r="1">
      <x v="7"/>
    </i>
    <i>
      <x v="18"/>
    </i>
    <i r="1">
      <x v="20"/>
    </i>
    <i>
      <x v="19"/>
    </i>
    <i r="1">
      <x v="24"/>
    </i>
    <i>
      <x v="20"/>
    </i>
    <i r="1">
      <x v="2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BEE352-9D0F-4158-903F-BF5DA835B7DC}" name="PivotTable2" cacheId="3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6" firstHeaderRow="1" firstDataRow="1" firstDataCol="1"/>
  <pivotFields count="20">
    <pivotField axis="axisRow" showAll="0">
      <items count="24">
        <item x="0"/>
        <item x="7"/>
        <item x="10"/>
        <item x="14"/>
        <item x="8"/>
        <item x="13"/>
        <item x="16"/>
        <item x="21"/>
        <item x="9"/>
        <item x="19"/>
        <item x="20"/>
        <item x="6"/>
        <item x="12"/>
        <item x="5"/>
        <item x="11"/>
        <item x="4"/>
        <item x="3"/>
        <item x="2"/>
        <item x="18"/>
        <item x="22"/>
        <item x="17"/>
        <item x="1"/>
        <item x="15"/>
        <item t="default"/>
      </items>
    </pivotField>
    <pivotField axis="axisRow" showAll="0">
      <items count="28">
        <item x="26"/>
        <item x="13"/>
        <item x="7"/>
        <item x="11"/>
        <item x="14"/>
        <item x="4"/>
        <item x="2"/>
        <item x="3"/>
        <item x="5"/>
        <item x="24"/>
        <item x="0"/>
        <item x="23"/>
        <item x="10"/>
        <item x="25"/>
        <item x="8"/>
        <item x="9"/>
        <item x="16"/>
        <item x="12"/>
        <item x="19"/>
        <item x="22"/>
        <item x="20"/>
        <item x="15"/>
        <item x="18"/>
        <item x="21"/>
        <item x="6"/>
        <item x="1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5">
    <i>
      <x/>
    </i>
    <i r="1">
      <x v="10"/>
    </i>
    <i>
      <x v="1"/>
    </i>
    <i r="1">
      <x v="14"/>
    </i>
    <i>
      <x v="2"/>
    </i>
    <i r="1">
      <x v="17"/>
    </i>
    <i>
      <x v="3"/>
    </i>
    <i r="1">
      <x v="16"/>
    </i>
    <i r="1">
      <x v="19"/>
    </i>
    <i>
      <x v="4"/>
    </i>
    <i r="1">
      <x v="15"/>
    </i>
    <i>
      <x v="5"/>
    </i>
    <i r="1">
      <x v="21"/>
    </i>
    <i r="1">
      <x v="22"/>
    </i>
    <i>
      <x v="6"/>
    </i>
    <i r="1">
      <x v="18"/>
    </i>
    <i>
      <x v="7"/>
    </i>
    <i r="1">
      <x v="13"/>
    </i>
    <i>
      <x v="8"/>
    </i>
    <i r="1">
      <x v="12"/>
    </i>
    <i>
      <x v="9"/>
    </i>
    <i r="1">
      <x v="11"/>
    </i>
    <i>
      <x v="10"/>
    </i>
    <i r="1">
      <x v="9"/>
    </i>
    <i>
      <x v="11"/>
    </i>
    <i r="1">
      <x v="2"/>
    </i>
    <i r="1">
      <x v="24"/>
    </i>
    <i>
      <x v="12"/>
    </i>
    <i r="1">
      <x v="4"/>
    </i>
    <i r="1">
      <x v="24"/>
    </i>
    <i>
      <x v="13"/>
    </i>
    <i r="1">
      <x v="3"/>
    </i>
    <i r="1">
      <x v="24"/>
    </i>
    <i>
      <x v="14"/>
    </i>
    <i r="1">
      <x v="1"/>
    </i>
    <i>
      <x v="15"/>
    </i>
    <i r="1">
      <x v="5"/>
    </i>
    <i r="1">
      <x v="8"/>
    </i>
    <i>
      <x v="16"/>
    </i>
    <i r="1">
      <x v="7"/>
    </i>
    <i r="1">
      <x v="8"/>
    </i>
    <i>
      <x v="17"/>
    </i>
    <i r="1">
      <x v="6"/>
    </i>
    <i r="1">
      <x v="8"/>
    </i>
    <i>
      <x v="18"/>
    </i>
    <i r="1">
      <x v="23"/>
    </i>
    <i>
      <x v="19"/>
    </i>
    <i r="1">
      <x/>
    </i>
    <i>
      <x v="20"/>
    </i>
    <i r="1">
      <x v="20"/>
    </i>
    <i>
      <x v="21"/>
    </i>
    <i r="1">
      <x v="25"/>
    </i>
    <i>
      <x v="22"/>
    </i>
    <i r="1">
      <x v="26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553973-AAD8-4B77-BBB0-7FEE1A05C532}" name="PivotTable1" cacheId="3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4" firstHeaderRow="1" firstDataRow="1" firstDataCol="1"/>
  <pivotFields count="20">
    <pivotField axis="axisRow" showAll="0">
      <items count="23">
        <item x="1"/>
        <item x="0"/>
        <item x="15"/>
        <item x="5"/>
        <item x="14"/>
        <item x="11"/>
        <item x="12"/>
        <item x="21"/>
        <item x="18"/>
        <item x="19"/>
        <item x="17"/>
        <item x="20"/>
        <item x="6"/>
        <item x="13"/>
        <item x="8"/>
        <item x="7"/>
        <item x="4"/>
        <item x="3"/>
        <item x="2"/>
        <item x="10"/>
        <item x="9"/>
        <item x="16"/>
        <item t="default"/>
      </items>
    </pivotField>
    <pivotField axis="axisRow" showAll="0">
      <items count="28">
        <item x="7"/>
        <item x="6"/>
        <item x="8"/>
        <item x="14"/>
        <item x="11"/>
        <item x="4"/>
        <item x="2"/>
        <item x="3"/>
        <item x="25"/>
        <item x="1"/>
        <item x="22"/>
        <item x="24"/>
        <item x="19"/>
        <item x="23"/>
        <item x="0"/>
        <item x="16"/>
        <item x="26"/>
        <item x="5"/>
        <item x="17"/>
        <item x="13"/>
        <item x="21"/>
        <item x="10"/>
        <item x="20"/>
        <item x="12"/>
        <item x="15"/>
        <item x="9"/>
        <item x="1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3">
    <i>
      <x/>
    </i>
    <i r="1">
      <x v="9"/>
    </i>
    <i>
      <x v="1"/>
    </i>
    <i r="1">
      <x v="14"/>
    </i>
    <i>
      <x v="2"/>
    </i>
    <i r="1">
      <x v="18"/>
    </i>
    <i>
      <x v="3"/>
    </i>
    <i r="1">
      <x v="16"/>
    </i>
    <i r="1">
      <x v="17"/>
    </i>
    <i r="1">
      <x v="20"/>
    </i>
    <i>
      <x v="4"/>
    </i>
    <i r="1">
      <x v="15"/>
    </i>
    <i>
      <x v="5"/>
    </i>
    <i r="1">
      <x v="22"/>
    </i>
    <i r="1">
      <x v="23"/>
    </i>
    <i>
      <x v="6"/>
    </i>
    <i r="1">
      <x v="19"/>
    </i>
    <i>
      <x v="7"/>
    </i>
    <i r="1">
      <x v="8"/>
    </i>
    <i>
      <x v="8"/>
    </i>
    <i r="1">
      <x v="10"/>
    </i>
    <i>
      <x v="9"/>
    </i>
    <i r="1">
      <x v="13"/>
    </i>
    <i>
      <x v="10"/>
    </i>
    <i r="1">
      <x v="12"/>
    </i>
    <i>
      <x v="11"/>
    </i>
    <i r="1">
      <x v="11"/>
    </i>
    <i>
      <x v="12"/>
    </i>
    <i r="1">
      <x v="1"/>
    </i>
    <i r="1">
      <x v="24"/>
    </i>
    <i>
      <x v="13"/>
    </i>
    <i r="1">
      <x v="3"/>
    </i>
    <i r="1">
      <x v="24"/>
    </i>
    <i>
      <x v="14"/>
    </i>
    <i r="1">
      <x v="2"/>
    </i>
    <i r="1">
      <x v="24"/>
    </i>
    <i>
      <x v="15"/>
    </i>
    <i r="1">
      <x/>
    </i>
    <i r="1">
      <x v="24"/>
    </i>
    <i>
      <x v="16"/>
    </i>
    <i r="1">
      <x v="4"/>
    </i>
    <i r="1">
      <x v="5"/>
    </i>
    <i>
      <x v="17"/>
    </i>
    <i r="1">
      <x v="7"/>
    </i>
    <i>
      <x v="18"/>
    </i>
    <i r="1">
      <x v="6"/>
    </i>
    <i>
      <x v="19"/>
    </i>
    <i r="1">
      <x v="21"/>
    </i>
    <i>
      <x v="20"/>
    </i>
    <i r="1">
      <x v="25"/>
    </i>
    <i>
      <x v="21"/>
    </i>
    <i r="1">
      <x v="26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39334E-31D6-4FB8-B4DC-6940EDF83BAC}" name="PivotTable1" cacheId="3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2" firstHeaderRow="1" firstDataRow="1" firstDataCol="1"/>
  <pivotFields count="20">
    <pivotField axis="axisRow" showAll="0">
      <items count="21">
        <item x="1"/>
        <item x="6"/>
        <item x="12"/>
        <item x="5"/>
        <item x="8"/>
        <item x="11"/>
        <item x="13"/>
        <item x="17"/>
        <item x="18"/>
        <item x="19"/>
        <item x="10"/>
        <item x="0"/>
        <item x="14"/>
        <item x="16"/>
        <item x="4"/>
        <item x="3"/>
        <item x="2"/>
        <item x="15"/>
        <item x="9"/>
        <item x="7"/>
        <item t="default"/>
      </items>
    </pivotField>
    <pivotField axis="axisRow" showAll="0">
      <items count="28">
        <item x="18"/>
        <item x="0"/>
        <item x="19"/>
        <item x="4"/>
        <item x="2"/>
        <item x="3"/>
        <item x="15"/>
        <item x="23"/>
        <item x="1"/>
        <item x="24"/>
        <item x="10"/>
        <item x="25"/>
        <item x="6"/>
        <item x="8"/>
        <item x="16"/>
        <item x="5"/>
        <item x="13"/>
        <item x="22"/>
        <item x="14"/>
        <item x="26"/>
        <item x="17"/>
        <item x="12"/>
        <item x="20"/>
        <item x="11"/>
        <item x="21"/>
        <item x="9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1">
    <i>
      <x/>
    </i>
    <i r="1">
      <x v="8"/>
    </i>
    <i>
      <x v="1"/>
    </i>
    <i r="1">
      <x v="12"/>
    </i>
    <i>
      <x v="2"/>
    </i>
    <i r="1">
      <x v="16"/>
    </i>
    <i>
      <x v="3"/>
    </i>
    <i r="1">
      <x v="14"/>
    </i>
    <i r="1">
      <x v="15"/>
    </i>
    <i r="1">
      <x v="19"/>
    </i>
    <i>
      <x v="4"/>
    </i>
    <i r="1">
      <x v="13"/>
    </i>
    <i>
      <x v="5"/>
    </i>
    <i r="1">
      <x v="17"/>
    </i>
    <i r="1">
      <x v="21"/>
    </i>
    <i r="1">
      <x v="22"/>
    </i>
    <i>
      <x v="6"/>
    </i>
    <i r="1">
      <x v="18"/>
    </i>
    <i>
      <x v="7"/>
    </i>
    <i r="1">
      <x v="7"/>
    </i>
    <i>
      <x v="8"/>
    </i>
    <i r="1">
      <x v="9"/>
    </i>
    <i>
      <x v="9"/>
    </i>
    <i r="1">
      <x v="11"/>
    </i>
    <i>
      <x v="10"/>
    </i>
    <i r="1">
      <x v="10"/>
    </i>
    <i>
      <x v="11"/>
    </i>
    <i r="1">
      <x v="1"/>
    </i>
    <i r="1">
      <x v="23"/>
    </i>
    <i>
      <x v="12"/>
    </i>
    <i r="1">
      <x v="2"/>
    </i>
    <i r="1">
      <x v="23"/>
    </i>
    <i>
      <x v="13"/>
    </i>
    <i r="1">
      <x/>
    </i>
    <i>
      <x v="14"/>
    </i>
    <i r="1">
      <x v="3"/>
    </i>
    <i r="1">
      <x v="6"/>
    </i>
    <i>
      <x v="15"/>
    </i>
    <i r="1">
      <x v="5"/>
    </i>
    <i r="1">
      <x v="6"/>
    </i>
    <i>
      <x v="16"/>
    </i>
    <i r="1">
      <x v="4"/>
    </i>
    <i r="1">
      <x v="6"/>
    </i>
    <i>
      <x v="17"/>
    </i>
    <i r="1">
      <x v="20"/>
    </i>
    <i>
      <x v="18"/>
    </i>
    <i r="1">
      <x v="25"/>
    </i>
    <i>
      <x v="19"/>
    </i>
    <i r="1">
      <x v="24"/>
    </i>
    <i r="1">
      <x v="26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42D277-9606-4FD1-AC16-98E3A03BD74A}" name="PivotTable1" cacheId="3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3" firstHeaderRow="1" firstDataRow="1" firstDataCol="1"/>
  <pivotFields count="20">
    <pivotField axis="axisRow" showAll="0">
      <items count="19">
        <item x="4"/>
        <item x="0"/>
        <item x="14"/>
        <item x="9"/>
        <item x="5"/>
        <item x="8"/>
        <item x="16"/>
        <item x="17"/>
        <item x="11"/>
        <item x="10"/>
        <item x="13"/>
        <item x="6"/>
        <item x="15"/>
        <item x="3"/>
        <item x="2"/>
        <item x="1"/>
        <item x="12"/>
        <item x="7"/>
        <item t="default"/>
      </items>
    </pivotField>
    <pivotField axis="axisRow" showAll="0">
      <items count="23">
        <item x="14"/>
        <item x="12"/>
        <item x="15"/>
        <item x="11"/>
        <item x="3"/>
        <item x="1"/>
        <item x="2"/>
        <item x="20"/>
        <item x="17"/>
        <item x="4"/>
        <item x="21"/>
        <item x="0"/>
        <item x="5"/>
        <item x="18"/>
        <item x="9"/>
        <item x="16"/>
        <item x="10"/>
        <item x="13"/>
        <item x="19"/>
        <item x="8"/>
        <item x="6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2">
    <i>
      <x/>
    </i>
    <i r="1">
      <x v="9"/>
    </i>
    <i>
      <x v="1"/>
    </i>
    <i r="1">
      <x v="11"/>
    </i>
    <i>
      <x v="2"/>
    </i>
    <i r="1">
      <x v="15"/>
    </i>
    <i>
      <x v="3"/>
    </i>
    <i r="1">
      <x v="13"/>
    </i>
    <i r="1">
      <x v="14"/>
    </i>
    <i r="1">
      <x v="16"/>
    </i>
    <i>
      <x v="4"/>
    </i>
    <i r="1">
      <x v="12"/>
    </i>
    <i>
      <x v="5"/>
    </i>
    <i r="1">
      <x v="19"/>
    </i>
    <i>
      <x v="6"/>
    </i>
    <i r="1">
      <x v="18"/>
    </i>
    <i>
      <x v="7"/>
    </i>
    <i r="1">
      <x v="10"/>
    </i>
    <i>
      <x v="8"/>
    </i>
    <i r="1">
      <x v="1"/>
    </i>
    <i r="1">
      <x v="20"/>
    </i>
    <i>
      <x v="9"/>
    </i>
    <i r="1">
      <x v="3"/>
    </i>
    <i>
      <x v="10"/>
    </i>
    <i r="1">
      <x v="2"/>
    </i>
    <i>
      <x v="11"/>
    </i>
    <i r="1">
      <x/>
    </i>
    <i r="1">
      <x v="20"/>
    </i>
    <i>
      <x v="12"/>
    </i>
    <i r="1">
      <x v="8"/>
    </i>
    <i>
      <x v="13"/>
    </i>
    <i r="1">
      <x v="4"/>
    </i>
    <i>
      <x v="14"/>
    </i>
    <i r="1">
      <x v="6"/>
    </i>
    <i r="1">
      <x v="7"/>
    </i>
    <i>
      <x v="15"/>
    </i>
    <i r="1">
      <x v="5"/>
    </i>
    <i>
      <x v="16"/>
    </i>
    <i r="1">
      <x v="17"/>
    </i>
    <i>
      <x v="17"/>
    </i>
    <i r="1">
      <x v="2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578942-BF85-46CF-9D2A-1D9343E90E96}" name="PivotTable1" cacheId="3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4" firstHeaderRow="1" firstDataRow="1" firstDataCol="1"/>
  <pivotFields count="20">
    <pivotField axis="axisRow" showAll="0">
      <items count="20">
        <item x="0"/>
        <item x="1"/>
        <item x="6"/>
        <item x="7"/>
        <item x="5"/>
        <item x="16"/>
        <item x="18"/>
        <item x="13"/>
        <item x="15"/>
        <item x="12"/>
        <item x="11"/>
        <item x="10"/>
        <item x="9"/>
        <item x="4"/>
        <item x="3"/>
        <item x="2"/>
        <item x="14"/>
        <item x="8"/>
        <item x="17"/>
        <item t="default"/>
      </items>
    </pivotField>
    <pivotField axis="axisRow" showAll="0">
      <items count="23">
        <item x="9"/>
        <item x="12"/>
        <item x="10"/>
        <item x="11"/>
        <item x="4"/>
        <item x="2"/>
        <item x="3"/>
        <item x="16"/>
        <item x="0"/>
        <item x="18"/>
        <item x="14"/>
        <item x="21"/>
        <item x="1"/>
        <item x="5"/>
        <item x="7"/>
        <item x="6"/>
        <item x="13"/>
        <item x="15"/>
        <item x="19"/>
        <item x="17"/>
        <item x="8"/>
        <item x="2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3">
    <i>
      <x/>
    </i>
    <i r="1">
      <x v="8"/>
    </i>
    <i>
      <x v="1"/>
    </i>
    <i r="1">
      <x v="12"/>
    </i>
    <i>
      <x v="2"/>
    </i>
    <i r="1">
      <x v="15"/>
    </i>
    <i>
      <x v="3"/>
    </i>
    <i r="1">
      <x v="14"/>
    </i>
    <i r="1">
      <x v="16"/>
    </i>
    <i>
      <x v="4"/>
    </i>
    <i r="1">
      <x v="13"/>
    </i>
    <i>
      <x v="5"/>
    </i>
    <i r="1">
      <x v="18"/>
    </i>
    <i>
      <x v="6"/>
    </i>
    <i r="1">
      <x v="11"/>
    </i>
    <i>
      <x v="7"/>
    </i>
    <i r="1">
      <x v="10"/>
    </i>
    <i>
      <x v="8"/>
    </i>
    <i r="1">
      <x v="9"/>
    </i>
    <i>
      <x v="9"/>
    </i>
    <i r="1">
      <x v="1"/>
    </i>
    <i r="1">
      <x v="19"/>
    </i>
    <i>
      <x v="10"/>
    </i>
    <i r="1">
      <x v="3"/>
    </i>
    <i>
      <x v="11"/>
    </i>
    <i r="1">
      <x v="2"/>
    </i>
    <i>
      <x v="12"/>
    </i>
    <i r="1">
      <x/>
    </i>
    <i>
      <x v="13"/>
    </i>
    <i r="1">
      <x v="4"/>
    </i>
    <i r="1">
      <x v="7"/>
    </i>
    <i>
      <x v="14"/>
    </i>
    <i r="1">
      <x v="6"/>
    </i>
    <i r="1">
      <x v="7"/>
    </i>
    <i>
      <x v="15"/>
    </i>
    <i r="1">
      <x v="5"/>
    </i>
    <i>
      <x v="16"/>
    </i>
    <i r="1">
      <x v="17"/>
    </i>
    <i>
      <x v="17"/>
    </i>
    <i r="1">
      <x v="20"/>
    </i>
    <i>
      <x v="18"/>
    </i>
    <i r="1">
      <x v="2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AE390-8D99-438B-9837-2C2B40AB0054}" name="PivotTable3" cacheId="3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5" firstHeaderRow="1" firstDataRow="1" firstDataCol="1"/>
  <pivotFields count="20">
    <pivotField axis="axisRow" showAll="0">
      <items count="19">
        <item x="0"/>
        <item x="8"/>
        <item x="11"/>
        <item x="12"/>
        <item x="9"/>
        <item x="2"/>
        <item x="4"/>
        <item x="17"/>
        <item x="10"/>
        <item x="3"/>
        <item x="1"/>
        <item x="14"/>
        <item x="16"/>
        <item x="5"/>
        <item x="6"/>
        <item x="7"/>
        <item x="13"/>
        <item x="15"/>
        <item t="default"/>
      </items>
    </pivotField>
    <pivotField axis="axisRow" showAll="0">
      <items count="24">
        <item x="16"/>
        <item x="10"/>
        <item x="1"/>
        <item x="17"/>
        <item x="6"/>
        <item x="20"/>
        <item x="14"/>
        <item x="19"/>
        <item x="22"/>
        <item x="0"/>
        <item x="21"/>
        <item x="4"/>
        <item x="8"/>
        <item x="9"/>
        <item x="13"/>
        <item x="11"/>
        <item x="12"/>
        <item x="7"/>
        <item x="2"/>
        <item x="5"/>
        <item x="3"/>
        <item x="15"/>
        <item x="1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4">
    <i>
      <x/>
    </i>
    <i r="1">
      <x v="9"/>
    </i>
    <i>
      <x v="1"/>
    </i>
    <i r="1">
      <x v="12"/>
    </i>
    <i>
      <x v="2"/>
    </i>
    <i r="1">
      <x v="15"/>
    </i>
    <i>
      <x v="3"/>
    </i>
    <i r="1">
      <x v="14"/>
    </i>
    <i r="1">
      <x v="16"/>
    </i>
    <i>
      <x v="4"/>
    </i>
    <i r="1">
      <x v="13"/>
    </i>
    <i>
      <x v="5"/>
    </i>
    <i r="1">
      <x v="18"/>
    </i>
    <i r="1">
      <x v="19"/>
    </i>
    <i>
      <x v="6"/>
    </i>
    <i r="1">
      <x v="11"/>
    </i>
    <i>
      <x v="7"/>
    </i>
    <i r="1">
      <x v="10"/>
    </i>
    <i>
      <x v="8"/>
    </i>
    <i r="1">
      <x v="1"/>
    </i>
    <i>
      <x v="9"/>
    </i>
    <i r="1">
      <x v="3"/>
    </i>
    <i r="1">
      <x v="20"/>
    </i>
    <i>
      <x v="10"/>
    </i>
    <i r="1">
      <x v="2"/>
    </i>
    <i>
      <x v="11"/>
    </i>
    <i r="1">
      <x/>
    </i>
    <i>
      <x v="12"/>
    </i>
    <i r="1">
      <x v="5"/>
    </i>
    <i>
      <x v="13"/>
    </i>
    <i r="1">
      <x v="4"/>
    </i>
    <i r="1">
      <x v="7"/>
    </i>
    <i r="1">
      <x v="8"/>
    </i>
    <i>
      <x v="14"/>
    </i>
    <i r="1">
      <x v="4"/>
    </i>
    <i r="1">
      <x v="6"/>
    </i>
    <i r="1">
      <x v="8"/>
    </i>
    <i>
      <x v="15"/>
    </i>
    <i r="1">
      <x v="17"/>
    </i>
    <i>
      <x v="16"/>
    </i>
    <i r="1">
      <x v="21"/>
    </i>
    <i>
      <x v="17"/>
    </i>
    <i r="1">
      <x v="22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B01830-A4F2-4024-BF4E-C33C309B99AC}" name="PivotTable2" cacheId="3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3" firstHeaderRow="1" firstDataRow="1" firstDataCol="1"/>
  <pivotFields count="20">
    <pivotField axis="axisRow" showAll="0">
      <items count="19">
        <item x="1"/>
        <item x="0"/>
        <item x="11"/>
        <item x="9"/>
        <item x="6"/>
        <item x="14"/>
        <item x="16"/>
        <item x="8"/>
        <item x="7"/>
        <item x="10"/>
        <item x="13"/>
        <item x="12"/>
        <item x="17"/>
        <item x="5"/>
        <item x="4"/>
        <item x="3"/>
        <item x="15"/>
        <item x="2"/>
        <item t="default"/>
      </items>
    </pivotField>
    <pivotField axis="axisRow" showAll="0">
      <items count="24">
        <item x="20"/>
        <item x="19"/>
        <item x="11"/>
        <item x="14"/>
        <item x="15"/>
        <item x="5"/>
        <item x="3"/>
        <item x="4"/>
        <item x="1"/>
        <item x="7"/>
        <item x="8"/>
        <item x="0"/>
        <item x="6"/>
        <item x="22"/>
        <item x="10"/>
        <item x="12"/>
        <item x="18"/>
        <item x="9"/>
        <item x="16"/>
        <item x="21"/>
        <item x="2"/>
        <item x="17"/>
        <item x="1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2">
    <i>
      <x/>
    </i>
    <i r="1">
      <x v="8"/>
    </i>
    <i>
      <x v="1"/>
    </i>
    <i r="1">
      <x v="11"/>
    </i>
    <i>
      <x v="2"/>
    </i>
    <i r="1">
      <x v="15"/>
    </i>
    <i>
      <x v="3"/>
    </i>
    <i r="1">
      <x/>
    </i>
    <i r="1">
      <x v="13"/>
    </i>
    <i r="1">
      <x v="14"/>
    </i>
    <i r="1">
      <x v="17"/>
    </i>
    <i>
      <x v="4"/>
    </i>
    <i r="1">
      <x v="12"/>
    </i>
    <i>
      <x v="5"/>
    </i>
    <i r="1">
      <x v="18"/>
    </i>
    <i>
      <x v="6"/>
    </i>
    <i r="1">
      <x v="16"/>
    </i>
    <i>
      <x v="7"/>
    </i>
    <i r="1">
      <x v="10"/>
    </i>
    <i>
      <x v="8"/>
    </i>
    <i r="1">
      <x v="9"/>
    </i>
    <i>
      <x v="9"/>
    </i>
    <i r="1">
      <x v="2"/>
    </i>
    <i>
      <x v="10"/>
    </i>
    <i r="1">
      <x v="4"/>
    </i>
    <i>
      <x v="11"/>
    </i>
    <i r="1">
      <x v="3"/>
    </i>
    <i r="1">
      <x v="19"/>
    </i>
    <i>
      <x v="12"/>
    </i>
    <i r="1">
      <x v="1"/>
    </i>
    <i>
      <x v="13"/>
    </i>
    <i r="1">
      <x v="5"/>
    </i>
    <i>
      <x v="14"/>
    </i>
    <i r="1">
      <x v="7"/>
    </i>
    <i>
      <x v="15"/>
    </i>
    <i r="1">
      <x v="6"/>
    </i>
    <i>
      <x v="16"/>
    </i>
    <i r="1">
      <x v="21"/>
    </i>
    <i>
      <x v="17"/>
    </i>
    <i r="1">
      <x v="20"/>
    </i>
    <i r="1">
      <x v="22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01F27D-5797-4EB5-B745-08360443B55B}" name="PivotTable1" cacheId="3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7" firstHeaderRow="1" firstDataRow="1" firstDataCol="1"/>
  <pivotFields count="20">
    <pivotField axis="axisRow" showAll="0">
      <items count="21">
        <item x="2"/>
        <item x="0"/>
        <item x="3"/>
        <item x="1"/>
        <item x="13"/>
        <item x="4"/>
        <item x="12"/>
        <item x="15"/>
        <item x="16"/>
        <item x="6"/>
        <item x="5"/>
        <item x="19"/>
        <item x="8"/>
        <item x="7"/>
        <item x="18"/>
        <item x="14"/>
        <item x="11"/>
        <item x="10"/>
        <item x="9"/>
        <item x="17"/>
        <item t="default"/>
      </items>
    </pivotField>
    <pivotField axis="axisRow" showAll="0">
      <items count="25">
        <item x="17"/>
        <item x="18"/>
        <item x="22"/>
        <item x="7"/>
        <item x="11"/>
        <item x="9"/>
        <item x="10"/>
        <item x="15"/>
        <item x="19"/>
        <item x="2"/>
        <item x="20"/>
        <item x="23"/>
        <item x="5"/>
        <item x="6"/>
        <item x="0"/>
        <item x="13"/>
        <item x="1"/>
        <item x="3"/>
        <item x="14"/>
        <item x="12"/>
        <item x="16"/>
        <item x="4"/>
        <item x="8"/>
        <item x="2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6">
    <i>
      <x/>
    </i>
    <i r="1">
      <x v="9"/>
    </i>
    <i>
      <x v="1"/>
    </i>
    <i r="1">
      <x v="14"/>
    </i>
    <i>
      <x v="2"/>
    </i>
    <i r="1">
      <x v="17"/>
    </i>
    <i>
      <x v="3"/>
    </i>
    <i r="1">
      <x v="16"/>
    </i>
    <i r="1">
      <x v="20"/>
    </i>
    <i>
      <x v="4"/>
    </i>
    <i r="1">
      <x v="15"/>
    </i>
    <i>
      <x v="5"/>
    </i>
    <i r="1">
      <x v="18"/>
    </i>
    <i r="1">
      <x v="21"/>
    </i>
    <i>
      <x v="6"/>
    </i>
    <i r="1">
      <x v="19"/>
    </i>
    <i>
      <x v="7"/>
    </i>
    <i r="1">
      <x v="8"/>
    </i>
    <i>
      <x v="8"/>
    </i>
    <i r="1">
      <x v="10"/>
    </i>
    <i>
      <x v="9"/>
    </i>
    <i r="1">
      <x v="13"/>
    </i>
    <i>
      <x v="10"/>
    </i>
    <i r="1">
      <x v="12"/>
    </i>
    <i>
      <x v="11"/>
    </i>
    <i r="1">
      <x v="11"/>
    </i>
    <i>
      <x v="12"/>
    </i>
    <i r="1">
      <x v="1"/>
    </i>
    <i r="1">
      <x v="22"/>
    </i>
    <i>
      <x v="13"/>
    </i>
    <i r="1">
      <x v="3"/>
    </i>
    <i>
      <x v="14"/>
    </i>
    <i r="1">
      <x v="2"/>
    </i>
    <i>
      <x v="15"/>
    </i>
    <i r="1">
      <x/>
    </i>
    <i>
      <x v="16"/>
    </i>
    <i r="1">
      <x v="4"/>
    </i>
    <i r="1">
      <x v="7"/>
    </i>
    <i>
      <x v="17"/>
    </i>
    <i r="1">
      <x v="6"/>
    </i>
    <i>
      <x v="18"/>
    </i>
    <i r="1">
      <x v="5"/>
    </i>
    <i r="1">
      <x v="7"/>
    </i>
    <i>
      <x v="19"/>
    </i>
    <i r="1">
      <x v="23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4F8D2A-99AB-41BB-BF6F-523C831F3F08}" name="PivotTable3" cacheId="4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6" firstHeaderRow="1" firstDataRow="1" firstDataCol="1"/>
  <pivotFields count="20">
    <pivotField axis="axisRow" showAll="0">
      <items count="20">
        <item x="0"/>
        <item x="5"/>
        <item x="6"/>
        <item x="7"/>
        <item x="9"/>
        <item x="11"/>
        <item x="16"/>
        <item x="17"/>
        <item x="8"/>
        <item x="12"/>
        <item x="10"/>
        <item x="18"/>
        <item x="15"/>
        <item x="14"/>
        <item x="13"/>
        <item x="4"/>
        <item x="3"/>
        <item x="2"/>
        <item x="1"/>
        <item t="default"/>
      </items>
    </pivotField>
    <pivotField axis="axisRow" showAll="0">
      <items count="25">
        <item x="14"/>
        <item x="22"/>
        <item x="23"/>
        <item x="4"/>
        <item x="2"/>
        <item x="3"/>
        <item x="17"/>
        <item x="21"/>
        <item x="19"/>
        <item x="0"/>
        <item x="20"/>
        <item x="11"/>
        <item x="13"/>
        <item x="8"/>
        <item x="5"/>
        <item x="10"/>
        <item x="18"/>
        <item x="7"/>
        <item x="6"/>
        <item x="9"/>
        <item x="15"/>
        <item x="12"/>
        <item x="16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5">
    <i>
      <x/>
    </i>
    <i r="1">
      <x v="9"/>
    </i>
    <i>
      <x v="1"/>
    </i>
    <i r="1">
      <x v="14"/>
    </i>
    <i>
      <x v="2"/>
    </i>
    <i r="1">
      <x v="18"/>
    </i>
    <i>
      <x v="3"/>
    </i>
    <i r="1">
      <x v="16"/>
    </i>
    <i r="1">
      <x v="17"/>
    </i>
    <i r="1">
      <x v="19"/>
    </i>
    <i>
      <x v="4"/>
    </i>
    <i r="1">
      <x v="15"/>
    </i>
    <i>
      <x v="5"/>
    </i>
    <i r="1">
      <x v="20"/>
    </i>
    <i r="1">
      <x v="21"/>
    </i>
    <i>
      <x v="6"/>
    </i>
    <i r="1">
      <x v="8"/>
    </i>
    <i>
      <x v="7"/>
    </i>
    <i r="1">
      <x v="10"/>
    </i>
    <i>
      <x v="8"/>
    </i>
    <i r="1">
      <x v="13"/>
    </i>
    <i>
      <x v="9"/>
    </i>
    <i r="1">
      <x v="12"/>
    </i>
    <i>
      <x v="10"/>
    </i>
    <i r="1">
      <x v="11"/>
    </i>
    <i>
      <x v="11"/>
    </i>
    <i r="1">
      <x v="7"/>
    </i>
    <i>
      <x v="12"/>
    </i>
    <i r="1">
      <x v="1"/>
    </i>
    <i r="1">
      <x v="22"/>
    </i>
    <i>
      <x v="13"/>
    </i>
    <i r="1">
      <x v="2"/>
    </i>
    <i r="1">
      <x v="22"/>
    </i>
    <i>
      <x v="14"/>
    </i>
    <i r="1">
      <x/>
    </i>
    <i>
      <x v="15"/>
    </i>
    <i r="1">
      <x v="3"/>
    </i>
    <i>
      <x v="16"/>
    </i>
    <i r="1">
      <x v="5"/>
    </i>
    <i>
      <x v="17"/>
    </i>
    <i r="1">
      <x v="4"/>
    </i>
    <i r="1">
      <x v="6"/>
    </i>
    <i>
      <x v="18"/>
    </i>
    <i r="1">
      <x v="23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CE24F3-E9AF-4EF6-9D46-875DE1AD9C32}" name="PivotTable2" cacheId="4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4" firstHeaderRow="1" firstDataRow="1" firstDataCol="1"/>
  <pivotFields count="20">
    <pivotField axis="axisRow" showAll="0">
      <items count="25">
        <item x="0"/>
        <item x="9"/>
        <item x="13"/>
        <item x="11"/>
        <item x="4"/>
        <item x="16"/>
        <item x="23"/>
        <item x="10"/>
        <item x="22"/>
        <item x="21"/>
        <item x="20"/>
        <item x="15"/>
        <item x="19"/>
        <item x="18"/>
        <item x="8"/>
        <item x="7"/>
        <item x="6"/>
        <item x="5"/>
        <item x="3"/>
        <item x="2"/>
        <item x="1"/>
        <item x="12"/>
        <item x="17"/>
        <item x="14"/>
        <item t="default"/>
      </items>
    </pivotField>
    <pivotField axis="axisRow" showAll="0">
      <items count="29">
        <item x="5"/>
        <item x="8"/>
        <item x="6"/>
        <item x="7"/>
        <item x="3"/>
        <item x="1"/>
        <item x="2"/>
        <item x="21"/>
        <item x="26"/>
        <item x="0"/>
        <item x="25"/>
        <item x="23"/>
        <item x="18"/>
        <item x="24"/>
        <item x="10"/>
        <item x="4"/>
        <item x="13"/>
        <item x="15"/>
        <item x="16"/>
        <item x="11"/>
        <item x="12"/>
        <item x="17"/>
        <item x="22"/>
        <item x="27"/>
        <item x="19"/>
        <item x="9"/>
        <item x="14"/>
        <item x="2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3">
    <i>
      <x/>
    </i>
    <i r="1">
      <x v="9"/>
    </i>
    <i>
      <x v="1"/>
    </i>
    <i r="1">
      <x v="14"/>
    </i>
    <i>
      <x v="2"/>
    </i>
    <i r="1">
      <x v="18"/>
    </i>
    <i>
      <x v="3"/>
    </i>
    <i r="1">
      <x v="16"/>
    </i>
    <i r="1">
      <x v="17"/>
    </i>
    <i r="1">
      <x v="20"/>
    </i>
    <i>
      <x v="4"/>
    </i>
    <i r="1">
      <x v="15"/>
    </i>
    <i>
      <x v="5"/>
    </i>
    <i r="1">
      <x v="22"/>
    </i>
    <i r="1">
      <x v="24"/>
    </i>
    <i>
      <x v="6"/>
    </i>
    <i r="1">
      <x v="23"/>
    </i>
    <i>
      <x v="7"/>
    </i>
    <i r="1">
      <x v="19"/>
    </i>
    <i>
      <x v="8"/>
    </i>
    <i r="1">
      <x v="8"/>
    </i>
    <i>
      <x v="9"/>
    </i>
    <i r="1">
      <x v="10"/>
    </i>
    <i>
      <x v="10"/>
    </i>
    <i r="1">
      <x v="13"/>
    </i>
    <i>
      <x v="11"/>
    </i>
    <i r="1">
      <x v="12"/>
    </i>
    <i>
      <x v="12"/>
    </i>
    <i r="1">
      <x v="11"/>
    </i>
    <i>
      <x v="13"/>
    </i>
    <i r="1">
      <x v="7"/>
    </i>
    <i>
      <x v="14"/>
    </i>
    <i r="1">
      <x v="1"/>
    </i>
    <i>
      <x v="15"/>
    </i>
    <i r="1">
      <x v="3"/>
    </i>
    <i>
      <x v="16"/>
    </i>
    <i r="1">
      <x v="2"/>
    </i>
    <i>
      <x v="17"/>
    </i>
    <i r="1">
      <x/>
    </i>
    <i r="1">
      <x v="25"/>
    </i>
    <i>
      <x v="18"/>
    </i>
    <i r="1">
      <x v="4"/>
    </i>
    <i>
      <x v="19"/>
    </i>
    <i r="1">
      <x v="6"/>
    </i>
    <i>
      <x v="20"/>
    </i>
    <i r="1">
      <x v="5"/>
    </i>
    <i>
      <x v="21"/>
    </i>
    <i r="1">
      <x v="26"/>
    </i>
    <i>
      <x v="22"/>
    </i>
    <i r="1">
      <x v="27"/>
    </i>
    <i>
      <x v="23"/>
    </i>
    <i r="1">
      <x v="2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DB819F-1EA3-4AA8-93D7-D2356BA3868F}" name="PivotTable1" cacheId="3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0" firstHeaderRow="1" firstDataRow="1" firstDataCol="1"/>
  <pivotFields count="20">
    <pivotField axis="axisRow" showAll="0">
      <items count="21">
        <item x="0"/>
        <item x="2"/>
        <item x="4"/>
        <item x="3"/>
        <item x="11"/>
        <item x="14"/>
        <item x="15"/>
        <item x="16"/>
        <item x="1"/>
        <item x="17"/>
        <item x="18"/>
        <item x="5"/>
        <item x="6"/>
        <item x="7"/>
        <item x="10"/>
        <item x="9"/>
        <item x="8"/>
        <item x="13"/>
        <item x="19"/>
        <item x="12"/>
        <item t="default"/>
      </items>
    </pivotField>
    <pivotField axis="axisRow" showAll="0">
      <items count="27">
        <item x="15"/>
        <item x="13"/>
        <item x="23"/>
        <item x="12"/>
        <item x="22"/>
        <item x="9"/>
        <item x="7"/>
        <item x="8"/>
        <item x="14"/>
        <item x="21"/>
        <item x="18"/>
        <item x="0"/>
        <item x="19"/>
        <item x="1"/>
        <item x="2"/>
        <item x="3"/>
        <item x="20"/>
        <item x="4"/>
        <item x="16"/>
        <item x="5"/>
        <item x="24"/>
        <item x="17"/>
        <item x="10"/>
        <item x="6"/>
        <item x="25"/>
        <item x="1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9">
    <i>
      <x/>
    </i>
    <i r="1">
      <x v="11"/>
    </i>
    <i>
      <x v="1"/>
    </i>
    <i r="1">
      <x v="14"/>
    </i>
    <i>
      <x v="2"/>
    </i>
    <i r="1">
      <x v="16"/>
    </i>
    <i r="1">
      <x v="17"/>
    </i>
    <i r="1">
      <x v="19"/>
    </i>
    <i>
      <x v="3"/>
    </i>
    <i r="1">
      <x v="15"/>
    </i>
    <i>
      <x v="4"/>
    </i>
    <i r="1">
      <x v="21"/>
    </i>
    <i r="1">
      <x v="22"/>
    </i>
    <i>
      <x v="5"/>
    </i>
    <i r="1">
      <x v="18"/>
    </i>
    <i r="1">
      <x v="20"/>
    </i>
    <i>
      <x v="6"/>
    </i>
    <i r="1">
      <x v="10"/>
    </i>
    <i>
      <x v="7"/>
    </i>
    <i r="1">
      <x v="12"/>
    </i>
    <i>
      <x v="8"/>
    </i>
    <i r="1">
      <x v="13"/>
    </i>
    <i>
      <x v="9"/>
    </i>
    <i r="1">
      <x v="9"/>
    </i>
    <i>
      <x v="10"/>
    </i>
    <i r="1">
      <x v="2"/>
    </i>
    <i>
      <x v="11"/>
    </i>
    <i r="1">
      <x v="4"/>
    </i>
    <i r="1">
      <x v="23"/>
    </i>
    <i>
      <x v="12"/>
    </i>
    <i r="1">
      <x v="3"/>
    </i>
    <i r="1">
      <x v="23"/>
    </i>
    <i>
      <x v="13"/>
    </i>
    <i r="1">
      <x/>
    </i>
    <i r="1">
      <x v="1"/>
    </i>
    <i r="1">
      <x v="23"/>
    </i>
    <i>
      <x v="14"/>
    </i>
    <i r="1">
      <x v="5"/>
    </i>
    <i>
      <x v="15"/>
    </i>
    <i r="1">
      <x v="7"/>
    </i>
    <i>
      <x v="16"/>
    </i>
    <i r="1">
      <x v="6"/>
    </i>
    <i>
      <x v="17"/>
    </i>
    <i r="1">
      <x v="8"/>
    </i>
    <i>
      <x v="18"/>
    </i>
    <i r="1">
      <x v="24"/>
    </i>
    <i>
      <x v="19"/>
    </i>
    <i r="1">
      <x v="2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0728F-3259-4914-9E9D-17F1AC5594A7}" name="PivotTable1" cacheId="4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9" firstHeaderRow="1" firstDataRow="1" firstDataCol="1"/>
  <pivotFields count="20">
    <pivotField axis="axisRow" showAll="0">
      <items count="20">
        <item x="4"/>
        <item x="3"/>
        <item x="16"/>
        <item x="5"/>
        <item x="0"/>
        <item x="7"/>
        <item x="6"/>
        <item x="18"/>
        <item x="2"/>
        <item x="17"/>
        <item x="13"/>
        <item x="15"/>
        <item x="14"/>
        <item x="11"/>
        <item x="12"/>
        <item x="1"/>
        <item x="9"/>
        <item x="8"/>
        <item x="10"/>
        <item t="default"/>
      </items>
    </pivotField>
    <pivotField axis="axisRow" showAll="0">
      <items count="26">
        <item x="12"/>
        <item x="19"/>
        <item x="17"/>
        <item x="18"/>
        <item x="14"/>
        <item x="10"/>
        <item x="13"/>
        <item x="1"/>
        <item x="9"/>
        <item x="4"/>
        <item x="21"/>
        <item x="2"/>
        <item x="22"/>
        <item x="3"/>
        <item x="0"/>
        <item x="7"/>
        <item x="5"/>
        <item x="20"/>
        <item x="23"/>
        <item x="6"/>
        <item x="15"/>
        <item x="24"/>
        <item x="8"/>
        <item x="16"/>
        <item x="1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8">
    <i>
      <x/>
    </i>
    <i r="1">
      <x v="9"/>
    </i>
    <i>
      <x v="1"/>
    </i>
    <i r="1">
      <x v="13"/>
    </i>
    <i>
      <x v="2"/>
    </i>
    <i r="1">
      <x v="17"/>
    </i>
    <i>
      <x v="3"/>
    </i>
    <i r="1">
      <x v="15"/>
    </i>
    <i r="1">
      <x v="16"/>
    </i>
    <i r="1">
      <x v="20"/>
    </i>
    <i>
      <x v="4"/>
    </i>
    <i r="1">
      <x v="14"/>
    </i>
    <i>
      <x v="5"/>
    </i>
    <i r="1">
      <x v="18"/>
    </i>
    <i r="1">
      <x v="22"/>
    </i>
    <i>
      <x v="6"/>
    </i>
    <i r="1">
      <x v="19"/>
    </i>
    <i r="1">
      <x v="21"/>
    </i>
    <i>
      <x v="7"/>
    </i>
    <i r="1">
      <x v="12"/>
    </i>
    <i>
      <x v="8"/>
    </i>
    <i r="1">
      <x v="11"/>
    </i>
    <i>
      <x v="9"/>
    </i>
    <i r="1">
      <x v="10"/>
    </i>
    <i>
      <x v="10"/>
    </i>
    <i r="1">
      <x v="1"/>
    </i>
    <i r="1">
      <x v="23"/>
    </i>
    <i>
      <x v="11"/>
    </i>
    <i r="1">
      <x v="3"/>
    </i>
    <i>
      <x v="12"/>
    </i>
    <i r="1">
      <x v="2"/>
    </i>
    <i r="1">
      <x v="23"/>
    </i>
    <i>
      <x v="13"/>
    </i>
    <i r="1">
      <x/>
    </i>
    <i r="1">
      <x v="23"/>
    </i>
    <i>
      <x v="14"/>
    </i>
    <i r="1">
      <x v="4"/>
    </i>
    <i>
      <x v="15"/>
    </i>
    <i r="1">
      <x v="6"/>
    </i>
    <i r="1">
      <x v="7"/>
    </i>
    <i>
      <x v="16"/>
    </i>
    <i r="1">
      <x v="5"/>
    </i>
    <i r="1">
      <x v="7"/>
    </i>
    <i>
      <x v="17"/>
    </i>
    <i r="1">
      <x v="8"/>
    </i>
    <i>
      <x v="18"/>
    </i>
    <i r="1">
      <x v="2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94B0E-26DA-4579-B355-BA60F16D8A87}" name="PivotTable1" cacheId="4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9" firstHeaderRow="1" firstDataRow="1" firstDataCol="1"/>
  <pivotFields count="20">
    <pivotField axis="axisRow" showAll="0">
      <items count="21">
        <item x="2"/>
        <item x="0"/>
        <item x="9"/>
        <item x="8"/>
        <item x="1"/>
        <item x="4"/>
        <item x="10"/>
        <item x="18"/>
        <item x="11"/>
        <item x="5"/>
        <item x="6"/>
        <item x="13"/>
        <item x="17"/>
        <item x="15"/>
        <item x="14"/>
        <item x="7"/>
        <item x="16"/>
        <item x="3"/>
        <item x="12"/>
        <item x="19"/>
        <item t="default"/>
      </items>
    </pivotField>
    <pivotField axis="axisRow" showAll="0">
      <items count="25">
        <item x="20"/>
        <item x="5"/>
        <item x="18"/>
        <item x="17"/>
        <item x="16"/>
        <item x="14"/>
        <item x="15"/>
        <item x="7"/>
        <item x="19"/>
        <item x="2"/>
        <item x="12"/>
        <item x="21"/>
        <item x="0"/>
        <item x="1"/>
        <item x="23"/>
        <item x="9"/>
        <item x="10"/>
        <item x="11"/>
        <item x="8"/>
        <item x="3"/>
        <item x="4"/>
        <item x="6"/>
        <item x="13"/>
        <item x="2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8">
    <i>
      <x/>
    </i>
    <i r="1">
      <x v="9"/>
    </i>
    <i>
      <x v="1"/>
    </i>
    <i r="1">
      <x v="12"/>
    </i>
    <i>
      <x v="2"/>
    </i>
    <i r="1">
      <x v="16"/>
    </i>
    <i>
      <x v="3"/>
    </i>
    <i r="1">
      <x v="14"/>
    </i>
    <i r="1">
      <x v="15"/>
    </i>
    <i r="1">
      <x v="18"/>
    </i>
    <i>
      <x v="4"/>
    </i>
    <i r="1">
      <x v="13"/>
    </i>
    <i>
      <x v="5"/>
    </i>
    <i r="1">
      <x v="20"/>
    </i>
    <i>
      <x v="6"/>
    </i>
    <i r="1">
      <x v="17"/>
    </i>
    <i>
      <x v="7"/>
    </i>
    <i r="1">
      <x v="11"/>
    </i>
    <i>
      <x v="8"/>
    </i>
    <i r="1">
      <x v="10"/>
    </i>
    <i>
      <x v="9"/>
    </i>
    <i r="1">
      <x v="1"/>
    </i>
    <i r="1">
      <x v="21"/>
    </i>
    <i>
      <x v="10"/>
    </i>
    <i r="1">
      <x v="3"/>
    </i>
    <i r="1">
      <x v="21"/>
    </i>
    <i>
      <x v="11"/>
    </i>
    <i r="1">
      <x v="2"/>
    </i>
    <i r="1">
      <x v="21"/>
    </i>
    <i>
      <x v="12"/>
    </i>
    <i r="1">
      <x/>
    </i>
    <i r="1">
      <x v="21"/>
    </i>
    <i>
      <x v="13"/>
    </i>
    <i r="1">
      <x v="4"/>
    </i>
    <i>
      <x v="14"/>
    </i>
    <i r="1">
      <x v="6"/>
    </i>
    <i>
      <x v="15"/>
    </i>
    <i r="1">
      <x v="5"/>
    </i>
    <i r="1">
      <x v="7"/>
    </i>
    <i>
      <x v="16"/>
    </i>
    <i r="1">
      <x v="8"/>
    </i>
    <i>
      <x v="17"/>
    </i>
    <i r="1">
      <x v="19"/>
    </i>
    <i>
      <x v="18"/>
    </i>
    <i r="1">
      <x v="22"/>
    </i>
    <i>
      <x v="19"/>
    </i>
    <i r="1">
      <x v="23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E450E5-C4FC-4917-8DAC-060742B8EF38}" name="PivotTable2" cacheId="4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1" firstHeaderRow="1" firstDataRow="1" firstDataCol="1"/>
  <pivotFields count="20">
    <pivotField axis="axisRow" showAll="0">
      <items count="18">
        <item x="3"/>
        <item x="12"/>
        <item x="4"/>
        <item x="5"/>
        <item x="14"/>
        <item x="7"/>
        <item x="16"/>
        <item x="13"/>
        <item x="8"/>
        <item x="6"/>
        <item x="11"/>
        <item x="9"/>
        <item x="2"/>
        <item x="1"/>
        <item x="0"/>
        <item x="10"/>
        <item x="15"/>
        <item t="default"/>
      </items>
    </pivotField>
    <pivotField axis="axisRow" showAll="0">
      <items count="21">
        <item x="9"/>
        <item x="12"/>
        <item x="14"/>
        <item x="6"/>
        <item x="2"/>
        <item x="0"/>
        <item x="1"/>
        <item x="13"/>
        <item x="3"/>
        <item x="16"/>
        <item x="15"/>
        <item x="5"/>
        <item x="10"/>
        <item x="19"/>
        <item x="7"/>
        <item x="4"/>
        <item x="11"/>
        <item x="17"/>
        <item x="8"/>
        <item x="1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0">
    <i>
      <x/>
    </i>
    <i r="1">
      <x v="8"/>
    </i>
    <i>
      <x v="1"/>
    </i>
    <i r="1">
      <x v="10"/>
    </i>
    <i>
      <x v="2"/>
    </i>
    <i r="1">
      <x v="12"/>
    </i>
    <i r="1">
      <x v="15"/>
    </i>
    <i>
      <x v="3"/>
    </i>
    <i r="1">
      <x v="11"/>
    </i>
    <i>
      <x v="4"/>
    </i>
    <i r="1">
      <x v="17"/>
    </i>
    <i>
      <x v="5"/>
    </i>
    <i r="1">
      <x v="14"/>
    </i>
    <i>
      <x v="6"/>
    </i>
    <i r="1">
      <x v="13"/>
    </i>
    <i>
      <x v="7"/>
    </i>
    <i r="1">
      <x v="9"/>
    </i>
    <i>
      <x v="8"/>
    </i>
    <i r="1">
      <x v="1"/>
    </i>
    <i r="1">
      <x v="18"/>
    </i>
    <i>
      <x v="9"/>
    </i>
    <i r="1">
      <x v="3"/>
    </i>
    <i>
      <x v="10"/>
    </i>
    <i r="1">
      <x v="2"/>
    </i>
    <i>
      <x v="11"/>
    </i>
    <i r="1">
      <x/>
    </i>
    <i r="1">
      <x v="18"/>
    </i>
    <i>
      <x v="12"/>
    </i>
    <i r="1">
      <x v="4"/>
    </i>
    <i>
      <x v="13"/>
    </i>
    <i r="1">
      <x v="6"/>
    </i>
    <i r="1">
      <x v="7"/>
    </i>
    <i>
      <x v="14"/>
    </i>
    <i r="1">
      <x v="5"/>
    </i>
    <i r="1">
      <x v="7"/>
    </i>
    <i>
      <x v="15"/>
    </i>
    <i r="1">
      <x v="16"/>
    </i>
    <i>
      <x v="16"/>
    </i>
    <i r="1">
      <x v="19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239219-7331-43CA-A135-62C2EB79AEB2}" name="PivotTable3" cacheId="4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2" firstHeaderRow="1" firstDataRow="1" firstDataCol="1"/>
  <pivotFields count="20">
    <pivotField axis="axisRow" showAll="0">
      <items count="18">
        <item x="0"/>
        <item x="12"/>
        <item x="9"/>
        <item x="4"/>
        <item x="5"/>
        <item x="8"/>
        <item x="13"/>
        <item x="15"/>
        <item x="16"/>
        <item x="6"/>
        <item x="7"/>
        <item x="10"/>
        <item x="1"/>
        <item x="2"/>
        <item x="3"/>
        <item x="11"/>
        <item x="14"/>
        <item t="default"/>
      </items>
    </pivotField>
    <pivotField axis="axisRow" showAll="0">
      <items count="22">
        <item x="13"/>
        <item x="14"/>
        <item x="10"/>
        <item x="2"/>
        <item x="1"/>
        <item x="20"/>
        <item x="0"/>
        <item x="19"/>
        <item x="18"/>
        <item x="12"/>
        <item x="5"/>
        <item x="4"/>
        <item x="9"/>
        <item x="16"/>
        <item x="8"/>
        <item x="3"/>
        <item x="15"/>
        <item x="7"/>
        <item x="6"/>
        <item x="11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1">
    <i>
      <x/>
    </i>
    <i r="1">
      <x v="6"/>
    </i>
    <i>
      <x v="1"/>
    </i>
    <i r="1">
      <x v="9"/>
    </i>
    <i>
      <x v="2"/>
    </i>
    <i r="1">
      <x v="12"/>
    </i>
    <i>
      <x v="3"/>
    </i>
    <i r="1">
      <x v="11"/>
    </i>
    <i r="1">
      <x v="14"/>
    </i>
    <i>
      <x v="4"/>
    </i>
    <i r="1">
      <x v="10"/>
    </i>
    <i>
      <x v="5"/>
    </i>
    <i r="1">
      <x v="16"/>
    </i>
    <i r="1">
      <x v="17"/>
    </i>
    <i>
      <x v="6"/>
    </i>
    <i r="1">
      <x v="13"/>
    </i>
    <i>
      <x v="7"/>
    </i>
    <i r="1">
      <x v="8"/>
    </i>
    <i>
      <x v="8"/>
    </i>
    <i r="1">
      <x v="7"/>
    </i>
    <i>
      <x v="9"/>
    </i>
    <i r="1">
      <x/>
    </i>
    <i r="1">
      <x v="18"/>
    </i>
    <i>
      <x v="10"/>
    </i>
    <i r="1">
      <x v="1"/>
    </i>
    <i r="1">
      <x v="18"/>
    </i>
    <i>
      <x v="11"/>
    </i>
    <i r="1">
      <x v="2"/>
    </i>
    <i r="1">
      <x v="5"/>
    </i>
    <i>
      <x v="12"/>
    </i>
    <i r="1">
      <x v="4"/>
    </i>
    <i>
      <x v="13"/>
    </i>
    <i r="1">
      <x v="3"/>
    </i>
    <i r="1">
      <x v="5"/>
    </i>
    <i>
      <x v="14"/>
    </i>
    <i r="1">
      <x v="15"/>
    </i>
    <i>
      <x v="15"/>
    </i>
    <i r="1">
      <x v="19"/>
    </i>
    <i>
      <x v="16"/>
    </i>
    <i r="1">
      <x v="20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9D95BD-2179-4821-9914-74EC2B2F35AE}" name="PivotTable1" cacheId="4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2" firstHeaderRow="1" firstDataRow="1" firstDataCol="1"/>
  <pivotFields count="20">
    <pivotField axis="axisRow" showAll="0">
      <items count="18">
        <item x="4"/>
        <item x="5"/>
        <item x="11"/>
        <item x="2"/>
        <item x="0"/>
        <item x="6"/>
        <item x="7"/>
        <item x="15"/>
        <item x="16"/>
        <item x="14"/>
        <item x="12"/>
        <item x="3"/>
        <item x="8"/>
        <item x="10"/>
        <item x="13"/>
        <item x="1"/>
        <item x="9"/>
        <item t="default"/>
      </items>
    </pivotField>
    <pivotField axis="axisRow" showAll="0">
      <items count="23">
        <item x="18"/>
        <item x="8"/>
        <item x="3"/>
        <item x="11"/>
        <item x="9"/>
        <item x="21"/>
        <item x="13"/>
        <item x="4"/>
        <item x="16"/>
        <item x="20"/>
        <item x="17"/>
        <item x="5"/>
        <item x="0"/>
        <item x="2"/>
        <item x="12"/>
        <item x="7"/>
        <item x="19"/>
        <item x="14"/>
        <item x="6"/>
        <item x="15"/>
        <item x="1"/>
        <item x="1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1">
    <i>
      <x/>
    </i>
    <i r="1">
      <x v="7"/>
    </i>
    <i>
      <x v="1"/>
    </i>
    <i r="1">
      <x v="11"/>
    </i>
    <i>
      <x v="2"/>
    </i>
    <i r="1">
      <x v="14"/>
    </i>
    <i>
      <x v="3"/>
    </i>
    <i r="1">
      <x v="13"/>
    </i>
    <i r="1">
      <x v="16"/>
    </i>
    <i>
      <x v="4"/>
    </i>
    <i r="1">
      <x v="12"/>
    </i>
    <i>
      <x v="5"/>
    </i>
    <i r="1">
      <x v="18"/>
    </i>
    <i>
      <x v="6"/>
    </i>
    <i r="1">
      <x v="15"/>
    </i>
    <i>
      <x v="7"/>
    </i>
    <i r="1">
      <x v="10"/>
    </i>
    <i>
      <x v="8"/>
    </i>
    <i r="1">
      <x v="9"/>
    </i>
    <i>
      <x v="9"/>
    </i>
    <i r="1">
      <x v="8"/>
    </i>
    <i>
      <x v="10"/>
    </i>
    <i r="1">
      <x v="6"/>
    </i>
    <i>
      <x v="11"/>
    </i>
    <i r="1">
      <x v="1"/>
    </i>
    <i r="1">
      <x v="2"/>
    </i>
    <i>
      <x v="12"/>
    </i>
    <i r="1">
      <x/>
    </i>
    <i r="1">
      <x v="4"/>
    </i>
    <i>
      <x v="13"/>
    </i>
    <i r="1">
      <x/>
    </i>
    <i r="1">
      <x v="3"/>
    </i>
    <i r="1">
      <x v="5"/>
    </i>
    <i>
      <x v="14"/>
    </i>
    <i r="1">
      <x v="17"/>
    </i>
    <i>
      <x v="15"/>
    </i>
    <i r="1">
      <x v="20"/>
    </i>
    <i>
      <x v="16"/>
    </i>
    <i r="1">
      <x v="19"/>
    </i>
    <i r="1">
      <x v="2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C053AC-7019-41B1-B358-D5A586FA470B}" name="PivotTable1" cacheId="4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7" firstHeaderRow="1" firstDataRow="1" firstDataCol="1"/>
  <pivotFields count="20">
    <pivotField axis="axisRow" showAll="0">
      <items count="20">
        <item x="1"/>
        <item x="3"/>
        <item x="2"/>
        <item x="6"/>
        <item x="0"/>
        <item x="16"/>
        <item x="18"/>
        <item x="14"/>
        <item x="17"/>
        <item x="7"/>
        <item x="11"/>
        <item x="5"/>
        <item x="10"/>
        <item x="4"/>
        <item x="9"/>
        <item x="8"/>
        <item x="13"/>
        <item x="15"/>
        <item x="12"/>
        <item t="default"/>
      </items>
    </pivotField>
    <pivotField axis="axisRow" showAll="0">
      <items count="26">
        <item x="13"/>
        <item x="15"/>
        <item x="7"/>
        <item x="14"/>
        <item x="23"/>
        <item x="4"/>
        <item x="11"/>
        <item x="12"/>
        <item x="6"/>
        <item x="1"/>
        <item x="22"/>
        <item x="18"/>
        <item x="24"/>
        <item x="3"/>
        <item x="9"/>
        <item x="8"/>
        <item x="2"/>
        <item x="20"/>
        <item x="5"/>
        <item x="17"/>
        <item x="0"/>
        <item x="10"/>
        <item x="16"/>
        <item x="19"/>
        <item x="2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6">
    <i>
      <x/>
    </i>
    <i r="1">
      <x v="9"/>
    </i>
    <i>
      <x v="1"/>
    </i>
    <i r="1">
      <x v="13"/>
    </i>
    <i>
      <x v="2"/>
    </i>
    <i r="1">
      <x v="15"/>
    </i>
    <i r="1">
      <x v="16"/>
    </i>
    <i r="1">
      <x v="18"/>
    </i>
    <i>
      <x v="3"/>
    </i>
    <i r="1">
      <x v="14"/>
    </i>
    <i>
      <x v="4"/>
    </i>
    <i r="1">
      <x v="20"/>
    </i>
    <i>
      <x v="5"/>
    </i>
    <i r="1">
      <x v="17"/>
    </i>
    <i>
      <x v="6"/>
    </i>
    <i r="1">
      <x v="12"/>
    </i>
    <i>
      <x v="7"/>
    </i>
    <i r="1">
      <x v="11"/>
    </i>
    <i>
      <x v="8"/>
    </i>
    <i r="1">
      <x v="10"/>
    </i>
    <i>
      <x v="9"/>
    </i>
    <i r="1">
      <x v="1"/>
    </i>
    <i r="1">
      <x v="21"/>
    </i>
    <i>
      <x v="10"/>
    </i>
    <i r="1">
      <x v="3"/>
    </i>
    <i>
      <x v="11"/>
    </i>
    <i r="1">
      <x v="2"/>
    </i>
    <i>
      <x v="12"/>
    </i>
    <i r="1">
      <x/>
    </i>
    <i r="1">
      <x v="21"/>
    </i>
    <i>
      <x v="13"/>
    </i>
    <i r="1">
      <x v="4"/>
    </i>
    <i r="1">
      <x v="5"/>
    </i>
    <i r="1">
      <x v="8"/>
    </i>
    <i>
      <x v="14"/>
    </i>
    <i r="1">
      <x v="7"/>
    </i>
    <i>
      <x v="15"/>
    </i>
    <i r="1">
      <x v="6"/>
    </i>
    <i>
      <x v="16"/>
    </i>
    <i r="1">
      <x v="19"/>
    </i>
    <i>
      <x v="17"/>
    </i>
    <i r="1">
      <x v="23"/>
    </i>
    <i>
      <x v="18"/>
    </i>
    <i r="1">
      <x v="22"/>
    </i>
    <i r="1">
      <x v="2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C05A24-2154-4D6F-B63B-5AA877353A04}" name="PivotTable1" cacheId="4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7" firstHeaderRow="1" firstDataRow="1" firstDataCol="1"/>
  <pivotFields count="20">
    <pivotField axis="axisRow" showAll="0">
      <items count="20">
        <item x="2"/>
        <item x="3"/>
        <item x="4"/>
        <item x="0"/>
        <item x="7"/>
        <item x="15"/>
        <item x="13"/>
        <item x="17"/>
        <item x="16"/>
        <item x="12"/>
        <item x="6"/>
        <item x="1"/>
        <item x="11"/>
        <item x="10"/>
        <item x="9"/>
        <item x="8"/>
        <item x="18"/>
        <item x="5"/>
        <item x="14"/>
        <item t="default"/>
      </items>
    </pivotField>
    <pivotField axis="axisRow" showAll="0">
      <items count="24">
        <item x="11"/>
        <item x="14"/>
        <item x="12"/>
        <item x="13"/>
        <item x="10"/>
        <item x="8"/>
        <item x="9"/>
        <item x="21"/>
        <item x="2"/>
        <item x="19"/>
        <item x="20"/>
        <item x="16"/>
        <item x="3"/>
        <item x="0"/>
        <item x="7"/>
        <item x="4"/>
        <item x="18"/>
        <item x="15"/>
        <item x="22"/>
        <item x="6"/>
        <item x="1"/>
        <item x="5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6">
    <i>
      <x/>
    </i>
    <i r="1">
      <x v="8"/>
    </i>
    <i>
      <x v="1"/>
    </i>
    <i r="1">
      <x v="12"/>
    </i>
    <i>
      <x v="2"/>
    </i>
    <i r="1">
      <x v="14"/>
    </i>
    <i r="1">
      <x v="15"/>
    </i>
    <i r="1">
      <x v="17"/>
    </i>
    <i>
      <x v="3"/>
    </i>
    <i r="1">
      <x v="13"/>
    </i>
    <i>
      <x v="4"/>
    </i>
    <i r="1">
      <x v="19"/>
    </i>
    <i>
      <x v="5"/>
    </i>
    <i r="1">
      <x v="16"/>
    </i>
    <i>
      <x v="6"/>
    </i>
    <i r="1">
      <x v="11"/>
    </i>
    <i>
      <x v="7"/>
    </i>
    <i r="1">
      <x v="10"/>
    </i>
    <i>
      <x v="8"/>
    </i>
    <i r="1">
      <x v="9"/>
    </i>
    <i>
      <x v="9"/>
    </i>
    <i r="1">
      <x v="1"/>
    </i>
    <i r="1">
      <x v="20"/>
    </i>
    <i>
      <x v="10"/>
    </i>
    <i r="1">
      <x v="3"/>
    </i>
    <i r="1">
      <x v="20"/>
    </i>
    <i>
      <x v="11"/>
    </i>
    <i r="1">
      <x v="2"/>
    </i>
    <i r="1">
      <x v="20"/>
    </i>
    <i>
      <x v="12"/>
    </i>
    <i r="1">
      <x/>
    </i>
    <i r="1">
      <x v="20"/>
    </i>
    <i>
      <x v="13"/>
    </i>
    <i r="1">
      <x v="4"/>
    </i>
    <i r="1">
      <x v="7"/>
    </i>
    <i>
      <x v="14"/>
    </i>
    <i r="1">
      <x v="6"/>
    </i>
    <i>
      <x v="15"/>
    </i>
    <i r="1">
      <x v="5"/>
    </i>
    <i>
      <x v="16"/>
    </i>
    <i r="1">
      <x v="18"/>
    </i>
    <i>
      <x v="17"/>
    </i>
    <i r="1">
      <x v="21"/>
    </i>
    <i>
      <x v="18"/>
    </i>
    <i r="1">
      <x v="22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E77059-E48A-4CBB-8194-55FF9D796A04}" name="PivotTable4" cacheId="4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2" firstHeaderRow="1" firstDataRow="1" firstDataCol="1"/>
  <pivotFields count="20">
    <pivotField axis="axisRow" showAll="0">
      <items count="19">
        <item x="1"/>
        <item x="8"/>
        <item x="4"/>
        <item x="11"/>
        <item x="2"/>
        <item x="3"/>
        <item x="0"/>
        <item x="16"/>
        <item x="10"/>
        <item x="9"/>
        <item x="13"/>
        <item x="12"/>
        <item x="7"/>
        <item x="6"/>
        <item x="5"/>
        <item x="14"/>
        <item x="15"/>
        <item x="17"/>
        <item t="default"/>
      </items>
    </pivotField>
    <pivotField axis="axisRow" showAll="0">
      <items count="21">
        <item x="11"/>
        <item x="14"/>
        <item x="12"/>
        <item x="13"/>
        <item x="7"/>
        <item x="5"/>
        <item x="6"/>
        <item x="1"/>
        <item x="18"/>
        <item x="0"/>
        <item x="8"/>
        <item x="10"/>
        <item x="4"/>
        <item x="3"/>
        <item x="15"/>
        <item x="16"/>
        <item x="2"/>
        <item x="9"/>
        <item x="17"/>
        <item x="1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1">
    <i>
      <x/>
    </i>
    <i r="1">
      <x v="7"/>
    </i>
    <i>
      <x v="1"/>
    </i>
    <i r="1">
      <x v="10"/>
    </i>
    <i>
      <x v="2"/>
    </i>
    <i r="1">
      <x v="12"/>
    </i>
    <i r="1">
      <x v="14"/>
    </i>
    <i>
      <x v="3"/>
    </i>
    <i r="1">
      <x v="11"/>
    </i>
    <i>
      <x v="4"/>
    </i>
    <i r="1">
      <x v="16"/>
    </i>
    <i>
      <x v="5"/>
    </i>
    <i r="1">
      <x v="13"/>
    </i>
    <i>
      <x v="6"/>
    </i>
    <i r="1">
      <x v="9"/>
    </i>
    <i>
      <x v="7"/>
    </i>
    <i r="1">
      <x v="8"/>
    </i>
    <i>
      <x v="8"/>
    </i>
    <i r="1">
      <x v="1"/>
    </i>
    <i r="1">
      <x v="17"/>
    </i>
    <i>
      <x v="9"/>
    </i>
    <i r="1">
      <x v="3"/>
    </i>
    <i r="1">
      <x v="17"/>
    </i>
    <i>
      <x v="10"/>
    </i>
    <i r="1">
      <x v="2"/>
    </i>
    <i>
      <x v="11"/>
    </i>
    <i r="1">
      <x/>
    </i>
    <i r="1">
      <x v="17"/>
    </i>
    <i>
      <x v="12"/>
    </i>
    <i r="1">
      <x v="4"/>
    </i>
    <i>
      <x v="13"/>
    </i>
    <i r="1">
      <x v="6"/>
    </i>
    <i>
      <x v="14"/>
    </i>
    <i r="1">
      <x v="5"/>
    </i>
    <i>
      <x v="15"/>
    </i>
    <i r="1">
      <x v="15"/>
    </i>
    <i>
      <x v="16"/>
    </i>
    <i r="1">
      <x v="18"/>
    </i>
    <i>
      <x v="17"/>
    </i>
    <i r="1">
      <x v="19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6F6566-37C1-4812-ACD7-A5FCB54CB544}" name="PivotTable1" cacheId="5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5" firstHeaderRow="1" firstDataRow="1" firstDataCol="1"/>
  <pivotFields count="20">
    <pivotField axis="axisRow" showAll="0">
      <items count="21">
        <item x="2"/>
        <item x="3"/>
        <item x="17"/>
        <item x="5"/>
        <item x="0"/>
        <item x="10"/>
        <item x="11"/>
        <item x="13"/>
        <item x="15"/>
        <item x="4"/>
        <item x="14"/>
        <item x="1"/>
        <item x="12"/>
        <item x="9"/>
        <item x="19"/>
        <item x="8"/>
        <item x="7"/>
        <item x="6"/>
        <item x="18"/>
        <item x="16"/>
        <item t="default"/>
      </items>
    </pivotField>
    <pivotField axis="axisRow" showAll="0">
      <items count="22">
        <item x="1"/>
        <item x="11"/>
        <item x="14"/>
        <item x="9"/>
        <item x="7"/>
        <item x="8"/>
        <item x="2"/>
        <item x="15"/>
        <item x="16"/>
        <item x="4"/>
        <item x="17"/>
        <item x="3"/>
        <item x="0"/>
        <item x="10"/>
        <item x="6"/>
        <item x="19"/>
        <item x="13"/>
        <item x="20"/>
        <item x="12"/>
        <item x="5"/>
        <item x="1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4">
    <i>
      <x/>
    </i>
    <i r="1">
      <x v="6"/>
    </i>
    <i>
      <x v="1"/>
    </i>
    <i r="1">
      <x v="11"/>
    </i>
    <i>
      <x v="2"/>
    </i>
    <i r="1">
      <x v="15"/>
    </i>
    <i>
      <x v="3"/>
    </i>
    <i r="1">
      <x v="13"/>
    </i>
    <i r="1">
      <x v="14"/>
    </i>
    <i>
      <x v="4"/>
    </i>
    <i r="1">
      <x v="12"/>
    </i>
    <i>
      <x v="5"/>
    </i>
    <i r="1">
      <x v="18"/>
    </i>
    <i>
      <x v="6"/>
    </i>
    <i r="1">
      <x v="16"/>
    </i>
    <i>
      <x v="7"/>
    </i>
    <i r="1">
      <x v="7"/>
    </i>
    <i>
      <x v="8"/>
    </i>
    <i r="1">
      <x v="10"/>
    </i>
    <i>
      <x v="9"/>
    </i>
    <i r="1">
      <x v="9"/>
    </i>
    <i>
      <x v="10"/>
    </i>
    <i r="1">
      <x v="8"/>
    </i>
    <i>
      <x v="11"/>
    </i>
    <i r="1">
      <x/>
    </i>
    <i r="1">
      <x v="19"/>
    </i>
    <i>
      <x v="12"/>
    </i>
    <i r="1">
      <x v="2"/>
    </i>
    <i>
      <x v="13"/>
    </i>
    <i r="1">
      <x v="1"/>
    </i>
    <i r="1">
      <x v="19"/>
    </i>
    <i>
      <x v="14"/>
    </i>
    <i r="1">
      <x v="19"/>
    </i>
    <i>
      <x v="15"/>
    </i>
    <i r="1">
      <x v="3"/>
    </i>
    <i>
      <x v="16"/>
    </i>
    <i r="1">
      <x v="5"/>
    </i>
    <i>
      <x v="17"/>
    </i>
    <i r="1">
      <x v="4"/>
    </i>
    <i>
      <x v="18"/>
    </i>
    <i r="1">
      <x v="17"/>
    </i>
    <i>
      <x v="19"/>
    </i>
    <i r="1">
      <x v="20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1A88E7-2F64-40EB-8B7C-E9769B196063}" name="PivotTable2" cacheId="5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4" firstHeaderRow="1" firstDataRow="1" firstDataCol="1"/>
  <pivotFields count="20">
    <pivotField axis="axisRow" showAll="0">
      <items count="20">
        <item x="2"/>
        <item x="0"/>
        <item x="11"/>
        <item x="5"/>
        <item x="3"/>
        <item x="4"/>
        <item x="13"/>
        <item x="18"/>
        <item x="1"/>
        <item x="7"/>
        <item x="12"/>
        <item x="8"/>
        <item x="9"/>
        <item x="15"/>
        <item x="17"/>
        <item x="16"/>
        <item x="10"/>
        <item x="6"/>
        <item x="14"/>
        <item t="default"/>
      </items>
    </pivotField>
    <pivotField axis="axisRow" showAll="0">
      <items count="24">
        <item x="21"/>
        <item x="12"/>
        <item x="7"/>
        <item x="8"/>
        <item x="13"/>
        <item x="18"/>
        <item x="19"/>
        <item x="20"/>
        <item x="2"/>
        <item x="1"/>
        <item x="22"/>
        <item x="0"/>
        <item x="3"/>
        <item x="16"/>
        <item x="5"/>
        <item x="11"/>
        <item x="15"/>
        <item x="14"/>
        <item x="10"/>
        <item x="4"/>
        <item x="9"/>
        <item x="17"/>
        <item x="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3">
    <i>
      <x/>
    </i>
    <i r="1">
      <x v="8"/>
    </i>
    <i>
      <x v="1"/>
    </i>
    <i r="1">
      <x v="11"/>
    </i>
    <i>
      <x v="2"/>
    </i>
    <i r="1">
      <x v="15"/>
    </i>
    <i>
      <x v="3"/>
    </i>
    <i r="1">
      <x v="13"/>
    </i>
    <i r="1">
      <x v="14"/>
    </i>
    <i r="1">
      <x v="17"/>
    </i>
    <i>
      <x v="4"/>
    </i>
    <i r="1">
      <x v="12"/>
    </i>
    <i>
      <x v="5"/>
    </i>
    <i r="1">
      <x v="19"/>
    </i>
    <i>
      <x v="6"/>
    </i>
    <i r="1">
      <x v="16"/>
    </i>
    <i>
      <x v="7"/>
    </i>
    <i r="1">
      <x v="10"/>
    </i>
    <i>
      <x v="8"/>
    </i>
    <i r="1">
      <x v="9"/>
    </i>
    <i>
      <x v="9"/>
    </i>
    <i r="1">
      <x v="2"/>
    </i>
    <i>
      <x v="10"/>
    </i>
    <i r="1">
      <x v="4"/>
    </i>
    <i>
      <x v="11"/>
    </i>
    <i r="1">
      <x v="3"/>
    </i>
    <i>
      <x v="12"/>
    </i>
    <i r="1">
      <x v="1"/>
    </i>
    <i r="1">
      <x v="20"/>
    </i>
    <i>
      <x v="13"/>
    </i>
    <i r="1">
      <x v="5"/>
    </i>
    <i>
      <x v="14"/>
    </i>
    <i r="1">
      <x v="7"/>
    </i>
    <i>
      <x v="15"/>
    </i>
    <i r="1">
      <x v="6"/>
    </i>
    <i>
      <x v="16"/>
    </i>
    <i r="1">
      <x v="18"/>
    </i>
    <i>
      <x v="17"/>
    </i>
    <i r="1">
      <x v="22"/>
    </i>
    <i>
      <x v="18"/>
    </i>
    <i r="1">
      <x/>
    </i>
    <i r="1">
      <x v="2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77008-637D-4123-833B-BBF8F5D297CB}" name="PivotTable1" cacheId="5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7" firstHeaderRow="1" firstDataRow="1" firstDataCol="1"/>
  <pivotFields count="20">
    <pivotField axis="axisRow" showAll="0">
      <items count="21">
        <item x="2"/>
        <item x="0"/>
        <item x="12"/>
        <item x="10"/>
        <item x="1"/>
        <item x="8"/>
        <item x="9"/>
        <item x="16"/>
        <item x="11"/>
        <item x="13"/>
        <item x="7"/>
        <item x="4"/>
        <item x="6"/>
        <item x="5"/>
        <item x="19"/>
        <item x="18"/>
        <item x="14"/>
        <item x="17"/>
        <item x="15"/>
        <item x="3"/>
        <item t="default"/>
      </items>
    </pivotField>
    <pivotField axis="axisRow" showAll="0">
      <items count="25">
        <item x="5"/>
        <item x="7"/>
        <item x="6"/>
        <item x="4"/>
        <item x="23"/>
        <item x="16"/>
        <item x="22"/>
        <item x="15"/>
        <item x="2"/>
        <item x="14"/>
        <item x="11"/>
        <item x="19"/>
        <item x="0"/>
        <item x="1"/>
        <item x="18"/>
        <item x="10"/>
        <item x="12"/>
        <item x="9"/>
        <item x="21"/>
        <item x="20"/>
        <item x="8"/>
        <item x="13"/>
        <item x="17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6">
    <i>
      <x/>
    </i>
    <i r="1">
      <x v="8"/>
    </i>
    <i>
      <x v="1"/>
    </i>
    <i r="1">
      <x v="12"/>
    </i>
    <i>
      <x v="2"/>
    </i>
    <i r="1">
      <x v="16"/>
    </i>
    <i>
      <x v="3"/>
    </i>
    <i r="1">
      <x v="14"/>
    </i>
    <i r="1">
      <x v="15"/>
    </i>
    <i r="1">
      <x v="18"/>
    </i>
    <i>
      <x v="4"/>
    </i>
    <i r="1">
      <x v="13"/>
    </i>
    <i>
      <x v="5"/>
    </i>
    <i r="1">
      <x v="20"/>
    </i>
    <i>
      <x v="6"/>
    </i>
    <i r="1">
      <x v="17"/>
    </i>
    <i>
      <x v="7"/>
    </i>
    <i r="1">
      <x v="11"/>
    </i>
    <i>
      <x v="8"/>
    </i>
    <i r="1">
      <x v="10"/>
    </i>
    <i>
      <x v="9"/>
    </i>
    <i r="1">
      <x v="9"/>
    </i>
    <i>
      <x v="10"/>
    </i>
    <i r="1">
      <x v="1"/>
    </i>
    <i>
      <x v="11"/>
    </i>
    <i r="1">
      <x v="3"/>
    </i>
    <i r="1">
      <x v="21"/>
    </i>
    <i>
      <x v="12"/>
    </i>
    <i r="1">
      <x v="2"/>
    </i>
    <i r="1">
      <x v="21"/>
    </i>
    <i>
      <x v="13"/>
    </i>
    <i r="1">
      <x/>
    </i>
    <i>
      <x v="14"/>
    </i>
    <i r="1">
      <x v="4"/>
    </i>
    <i>
      <x v="15"/>
    </i>
    <i r="1">
      <x v="6"/>
    </i>
    <i>
      <x v="16"/>
    </i>
    <i r="1">
      <x v="5"/>
    </i>
    <i r="1">
      <x v="7"/>
    </i>
    <i>
      <x v="17"/>
    </i>
    <i r="1">
      <x v="19"/>
    </i>
    <i>
      <x v="18"/>
    </i>
    <i r="1">
      <x v="22"/>
    </i>
    <i>
      <x v="19"/>
    </i>
    <i r="1">
      <x v="23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6955DF-ADB9-4FD0-9403-7DD0D56FD9BD}" name="PivotTable3" cacheId="5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6" firstHeaderRow="1" firstDataRow="1" firstDataCol="1"/>
  <pivotFields count="20">
    <pivotField axis="axisRow" showAll="0">
      <items count="20">
        <item x="2"/>
        <item x="4"/>
        <item x="18"/>
        <item x="6"/>
        <item x="5"/>
        <item x="9"/>
        <item x="15"/>
        <item x="11"/>
        <item x="10"/>
        <item x="13"/>
        <item x="12"/>
        <item x="8"/>
        <item x="3"/>
        <item x="0"/>
        <item x="7"/>
        <item x="14"/>
        <item x="16"/>
        <item x="1"/>
        <item x="17"/>
        <item t="default"/>
      </items>
    </pivotField>
    <pivotField axis="axisRow" showAll="0">
      <items count="23">
        <item x="8"/>
        <item x="9"/>
        <item x="0"/>
        <item x="7"/>
        <item x="17"/>
        <item x="2"/>
        <item x="14"/>
        <item x="15"/>
        <item x="16"/>
        <item x="11"/>
        <item x="4"/>
        <item x="5"/>
        <item x="13"/>
        <item x="6"/>
        <item x="21"/>
        <item x="18"/>
        <item x="12"/>
        <item x="19"/>
        <item x="10"/>
        <item x="3"/>
        <item x="1"/>
        <item x="2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5">
    <i>
      <x/>
    </i>
    <i r="1">
      <x v="5"/>
    </i>
    <i>
      <x v="1"/>
    </i>
    <i r="1">
      <x v="10"/>
    </i>
    <i>
      <x v="2"/>
    </i>
    <i r="1">
      <x v="14"/>
    </i>
    <i>
      <x v="3"/>
    </i>
    <i r="1">
      <x v="12"/>
    </i>
    <i r="1">
      <x v="13"/>
    </i>
    <i r="1">
      <x v="16"/>
    </i>
    <i>
      <x v="4"/>
    </i>
    <i r="1">
      <x v="11"/>
    </i>
    <i>
      <x v="5"/>
    </i>
    <i r="1">
      <x v="18"/>
    </i>
    <i>
      <x v="6"/>
    </i>
    <i r="1">
      <x v="15"/>
    </i>
    <i>
      <x v="7"/>
    </i>
    <i r="1">
      <x v="6"/>
    </i>
    <i>
      <x v="8"/>
    </i>
    <i r="1">
      <x v="9"/>
    </i>
    <i>
      <x v="9"/>
    </i>
    <i r="1">
      <x v="8"/>
    </i>
    <i>
      <x v="10"/>
    </i>
    <i r="1">
      <x v="7"/>
    </i>
    <i>
      <x v="11"/>
    </i>
    <i r="1">
      <x v="1"/>
    </i>
    <i r="1">
      <x v="19"/>
    </i>
    <i>
      <x v="12"/>
    </i>
    <i r="1">
      <x v="3"/>
    </i>
    <i r="1">
      <x v="19"/>
    </i>
    <i>
      <x v="13"/>
    </i>
    <i r="1">
      <x v="2"/>
    </i>
    <i r="1">
      <x v="19"/>
    </i>
    <i>
      <x v="14"/>
    </i>
    <i r="1">
      <x/>
    </i>
    <i r="1">
      <x v="19"/>
    </i>
    <i>
      <x v="15"/>
    </i>
    <i r="1">
      <x v="4"/>
    </i>
    <i>
      <x v="16"/>
    </i>
    <i r="1">
      <x v="17"/>
    </i>
    <i>
      <x v="17"/>
    </i>
    <i r="1">
      <x v="20"/>
    </i>
    <i>
      <x v="18"/>
    </i>
    <i r="1">
      <x v="2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DE67FB-F02A-4633-A1F2-95C88BF14C3A}" name="PivotTable2" cacheId="5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1" firstHeaderRow="1" firstDataRow="1" firstDataCol="1"/>
  <pivotFields count="20">
    <pivotField axis="axisRow" showAll="0">
      <items count="22">
        <item x="3"/>
        <item x="2"/>
        <item x="14"/>
        <item x="6"/>
        <item x="8"/>
        <item x="4"/>
        <item x="5"/>
        <item x="0"/>
        <item x="19"/>
        <item x="1"/>
        <item x="18"/>
        <item x="13"/>
        <item x="7"/>
        <item x="12"/>
        <item x="10"/>
        <item x="17"/>
        <item x="20"/>
        <item x="16"/>
        <item x="15"/>
        <item x="11"/>
        <item x="9"/>
        <item t="default"/>
      </items>
    </pivotField>
    <pivotField axis="axisRow" showAll="0">
      <items count="26">
        <item x="17"/>
        <item x="11"/>
        <item x="14"/>
        <item x="12"/>
        <item x="13"/>
        <item x="18"/>
        <item x="24"/>
        <item x="20"/>
        <item x="3"/>
        <item x="0"/>
        <item x="1"/>
        <item x="21"/>
        <item x="2"/>
        <item x="8"/>
        <item x="19"/>
        <item x="6"/>
        <item x="22"/>
        <item x="15"/>
        <item x="5"/>
        <item x="23"/>
        <item x="16"/>
        <item x="4"/>
        <item x="7"/>
        <item x="10"/>
        <item x="9"/>
        <item t="default"/>
      </items>
    </pivotField>
    <pivotField showAll="0"/>
    <pivotField dataField="1" showAll="0"/>
    <pivotField showAll="0">
      <items count="190"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55"/>
        <item x="154"/>
        <item x="153"/>
        <item x="152"/>
        <item x="151"/>
        <item x="150"/>
        <item x="149"/>
        <item x="148"/>
        <item x="161"/>
        <item x="147"/>
        <item x="146"/>
        <item x="145"/>
        <item x="144"/>
        <item x="143"/>
        <item x="142"/>
        <item x="141"/>
        <item x="160"/>
        <item x="140"/>
        <item x="139"/>
        <item x="138"/>
        <item x="137"/>
        <item x="136"/>
        <item x="135"/>
        <item x="134"/>
        <item x="133"/>
        <item x="132"/>
        <item x="159"/>
        <item x="131"/>
        <item x="130"/>
        <item x="129"/>
        <item x="128"/>
        <item x="127"/>
        <item x="126"/>
        <item x="125"/>
        <item x="124"/>
        <item x="123"/>
        <item x="122"/>
        <item x="158"/>
        <item x="121"/>
        <item x="120"/>
        <item x="119"/>
        <item x="118"/>
        <item x="117"/>
        <item x="116"/>
        <item x="115"/>
        <item x="114"/>
        <item x="113"/>
        <item x="157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156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68"/>
        <item x="67"/>
        <item x="66"/>
        <item x="65"/>
        <item x="64"/>
        <item x="63"/>
        <item x="62"/>
        <item x="61"/>
        <item x="60"/>
        <item x="74"/>
        <item x="59"/>
        <item x="58"/>
        <item x="57"/>
        <item x="56"/>
        <item x="55"/>
        <item x="54"/>
        <item x="53"/>
        <item x="52"/>
        <item x="51"/>
        <item x="73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72"/>
        <item x="33"/>
        <item x="32"/>
        <item x="31"/>
        <item x="30"/>
        <item x="29"/>
        <item x="28"/>
        <item x="27"/>
        <item x="71"/>
        <item x="26"/>
        <item x="25"/>
        <item x="24"/>
        <item x="23"/>
        <item x="22"/>
        <item x="21"/>
        <item x="20"/>
        <item x="19"/>
        <item x="18"/>
        <item x="70"/>
        <item x="17"/>
        <item x="16"/>
        <item x="15"/>
        <item x="14"/>
        <item x="13"/>
        <item x="12"/>
        <item x="11"/>
        <item x="10"/>
        <item x="9"/>
        <item x="6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0">
    <i>
      <x/>
    </i>
    <i r="1">
      <x v="8"/>
    </i>
    <i>
      <x v="1"/>
    </i>
    <i r="1">
      <x v="12"/>
    </i>
    <i>
      <x v="2"/>
    </i>
    <i r="1">
      <x v="17"/>
    </i>
    <i>
      <x v="3"/>
    </i>
    <i r="1">
      <x v="14"/>
    </i>
    <i r="1">
      <x v="15"/>
    </i>
    <i r="1">
      <x v="19"/>
    </i>
    <i>
      <x v="4"/>
    </i>
    <i r="1">
      <x v="13"/>
    </i>
    <i>
      <x v="5"/>
    </i>
    <i r="1">
      <x v="21"/>
    </i>
    <i>
      <x v="6"/>
    </i>
    <i r="1">
      <x v="16"/>
    </i>
    <i r="1">
      <x v="18"/>
    </i>
    <i>
      <x v="7"/>
    </i>
    <i r="1">
      <x v="9"/>
    </i>
    <i>
      <x v="8"/>
    </i>
    <i r="1">
      <x v="11"/>
    </i>
    <i>
      <x v="9"/>
    </i>
    <i r="1">
      <x v="10"/>
    </i>
    <i>
      <x v="10"/>
    </i>
    <i r="1">
      <x v="7"/>
    </i>
    <i>
      <x v="11"/>
    </i>
    <i r="1">
      <x v="2"/>
    </i>
    <i r="1">
      <x v="22"/>
    </i>
    <i>
      <x v="12"/>
    </i>
    <i r="1">
      <x v="4"/>
    </i>
    <i r="1">
      <x v="22"/>
    </i>
    <i>
      <x v="13"/>
    </i>
    <i r="1">
      <x v="3"/>
    </i>
    <i r="1">
      <x v="22"/>
    </i>
    <i>
      <x v="14"/>
    </i>
    <i r="1">
      <x v="1"/>
    </i>
    <i r="1">
      <x v="22"/>
    </i>
    <i>
      <x v="15"/>
    </i>
    <i r="1">
      <x v="5"/>
    </i>
    <i>
      <x v="16"/>
    </i>
    <i r="1">
      <x v="6"/>
    </i>
    <i>
      <x v="17"/>
    </i>
    <i r="1">
      <x/>
    </i>
    <i>
      <x v="18"/>
    </i>
    <i r="1">
      <x v="20"/>
    </i>
    <i>
      <x v="19"/>
    </i>
    <i r="1">
      <x v="23"/>
    </i>
    <i>
      <x v="20"/>
    </i>
    <i r="1">
      <x v="2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2DB74-C7DF-4B07-B16A-1EA99791A13E}" name="PivotTable1" cacheId="5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9" firstHeaderRow="1" firstDataRow="1" firstDataCol="1"/>
  <pivotFields count="20">
    <pivotField axis="axisRow" showAll="0">
      <items count="19">
        <item x="0"/>
        <item x="3"/>
        <item x="16"/>
        <item x="1"/>
        <item x="8"/>
        <item x="2"/>
        <item x="5"/>
        <item x="7"/>
        <item x="15"/>
        <item x="17"/>
        <item x="11"/>
        <item x="4"/>
        <item x="9"/>
        <item x="12"/>
        <item x="14"/>
        <item x="13"/>
        <item x="10"/>
        <item x="6"/>
        <item t="default"/>
      </items>
    </pivotField>
    <pivotField axis="axisRow" showAll="0">
      <items count="20">
        <item x="14"/>
        <item x="12"/>
        <item x="9"/>
        <item x="17"/>
        <item x="4"/>
        <item x="11"/>
        <item x="0"/>
        <item x="15"/>
        <item x="7"/>
        <item x="3"/>
        <item x="8"/>
        <item x="1"/>
        <item x="16"/>
        <item x="5"/>
        <item x="18"/>
        <item x="13"/>
        <item x="2"/>
        <item x="6"/>
        <item x="1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8">
    <i>
      <x/>
    </i>
    <i r="1">
      <x v="6"/>
    </i>
    <i>
      <x v="1"/>
    </i>
    <i r="1">
      <x v="9"/>
    </i>
    <i>
      <x v="2"/>
    </i>
    <i r="1">
      <x v="12"/>
    </i>
    <i>
      <x v="3"/>
    </i>
    <i r="1">
      <x v="11"/>
    </i>
    <i r="1">
      <x v="14"/>
    </i>
    <i>
      <x v="4"/>
    </i>
    <i r="1">
      <x v="10"/>
    </i>
    <i>
      <x v="5"/>
    </i>
    <i r="1">
      <x v="16"/>
    </i>
    <i>
      <x v="6"/>
    </i>
    <i r="1">
      <x v="13"/>
    </i>
    <i>
      <x v="7"/>
    </i>
    <i r="1">
      <x v="8"/>
    </i>
    <i>
      <x v="8"/>
    </i>
    <i r="1">
      <x v="7"/>
    </i>
    <i>
      <x v="9"/>
    </i>
    <i r="1">
      <x v="3"/>
    </i>
    <i>
      <x v="10"/>
    </i>
    <i r="1">
      <x v="5"/>
    </i>
    <i>
      <x v="11"/>
    </i>
    <i r="1">
      <x v="4"/>
    </i>
    <i>
      <x v="12"/>
    </i>
    <i r="1">
      <x v="2"/>
    </i>
    <i>
      <x v="13"/>
    </i>
    <i r="1">
      <x v="1"/>
    </i>
    <i>
      <x v="14"/>
    </i>
    <i r="1">
      <x/>
    </i>
    <i>
      <x v="15"/>
    </i>
    <i r="1">
      <x v="15"/>
    </i>
    <i>
      <x v="16"/>
    </i>
    <i r="1">
      <x v="18"/>
    </i>
    <i>
      <x v="17"/>
    </i>
    <i r="1">
      <x v="17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6FC29E-2E19-430C-B0CB-E4C6851E66FC}" name="PivotTable1" cacheId="5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2" firstHeaderRow="1" firstDataRow="1" firstDataCol="1"/>
  <pivotFields count="20">
    <pivotField axis="axisRow" showAll="0">
      <items count="18">
        <item x="2"/>
        <item x="3"/>
        <item x="1"/>
        <item x="6"/>
        <item x="7"/>
        <item x="13"/>
        <item x="5"/>
        <item x="4"/>
        <item x="0"/>
        <item x="11"/>
        <item x="12"/>
        <item x="10"/>
        <item x="8"/>
        <item x="14"/>
        <item x="15"/>
        <item x="9"/>
        <item x="16"/>
        <item t="default"/>
      </items>
    </pivotField>
    <pivotField axis="axisRow" showAll="0">
      <items count="22">
        <item x="19"/>
        <item x="16"/>
        <item x="10"/>
        <item x="0"/>
        <item x="12"/>
        <item x="14"/>
        <item x="8"/>
        <item x="2"/>
        <item x="4"/>
        <item x="5"/>
        <item x="3"/>
        <item x="6"/>
        <item x="1"/>
        <item x="13"/>
        <item x="15"/>
        <item x="17"/>
        <item x="7"/>
        <item x="11"/>
        <item x="18"/>
        <item x="9"/>
        <item x="2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1">
    <i>
      <x/>
    </i>
    <i r="1">
      <x v="7"/>
    </i>
    <i>
      <x v="1"/>
    </i>
    <i r="1">
      <x v="10"/>
    </i>
    <i>
      <x v="2"/>
    </i>
    <i r="1">
      <x v="12"/>
    </i>
    <i r="1">
      <x v="14"/>
    </i>
    <i>
      <x v="3"/>
    </i>
    <i r="1">
      <x v="11"/>
    </i>
    <i>
      <x v="4"/>
    </i>
    <i r="1">
      <x v="16"/>
    </i>
    <i>
      <x v="5"/>
    </i>
    <i r="1">
      <x v="13"/>
    </i>
    <i>
      <x v="6"/>
    </i>
    <i r="1">
      <x v="9"/>
    </i>
    <i>
      <x v="7"/>
    </i>
    <i r="1">
      <x v="8"/>
    </i>
    <i>
      <x v="8"/>
    </i>
    <i r="1">
      <x v="3"/>
    </i>
    <i>
      <x v="9"/>
    </i>
    <i r="1">
      <x v="5"/>
    </i>
    <i r="1">
      <x v="17"/>
    </i>
    <i>
      <x v="10"/>
    </i>
    <i r="1">
      <x v="4"/>
    </i>
    <i r="1">
      <x v="17"/>
    </i>
    <i>
      <x v="11"/>
    </i>
    <i r="1">
      <x/>
    </i>
    <i r="1">
      <x v="2"/>
    </i>
    <i r="1">
      <x v="17"/>
    </i>
    <i>
      <x v="12"/>
    </i>
    <i r="1">
      <x v="6"/>
    </i>
    <i>
      <x v="13"/>
    </i>
    <i r="1">
      <x v="1"/>
    </i>
    <i>
      <x v="14"/>
    </i>
    <i r="1">
      <x v="15"/>
    </i>
    <i>
      <x v="15"/>
    </i>
    <i r="1">
      <x v="19"/>
    </i>
    <i>
      <x v="16"/>
    </i>
    <i r="1">
      <x v="18"/>
    </i>
    <i r="1">
      <x v="20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B0747B-B133-40D1-9DEE-ACC86673EA89}" name="PivotTable2" cacheId="5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3" firstHeaderRow="1" firstDataRow="1" firstDataCol="1"/>
  <pivotFields count="20">
    <pivotField axis="axisRow" showAll="0">
      <items count="18">
        <item x="4"/>
        <item x="3"/>
        <item x="1"/>
        <item x="7"/>
        <item x="8"/>
        <item x="16"/>
        <item x="9"/>
        <item x="2"/>
        <item x="14"/>
        <item x="6"/>
        <item x="13"/>
        <item x="5"/>
        <item x="10"/>
        <item x="12"/>
        <item x="11"/>
        <item x="0"/>
        <item x="15"/>
        <item t="default"/>
      </items>
    </pivotField>
    <pivotField axis="axisRow" showAll="0">
      <items count="23">
        <item x="0"/>
        <item x="11"/>
        <item x="5"/>
        <item x="16"/>
        <item x="15"/>
        <item x="6"/>
        <item x="12"/>
        <item x="13"/>
        <item x="14"/>
        <item x="19"/>
        <item x="4"/>
        <item x="2"/>
        <item x="3"/>
        <item x="8"/>
        <item x="9"/>
        <item x="1"/>
        <item x="10"/>
        <item x="7"/>
        <item x="18"/>
        <item x="21"/>
        <item x="20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2">
    <i>
      <x/>
    </i>
    <i r="1">
      <x v="10"/>
    </i>
    <i>
      <x v="1"/>
    </i>
    <i r="1">
      <x v="12"/>
    </i>
    <i>
      <x v="2"/>
    </i>
    <i r="1">
      <x v="15"/>
    </i>
    <i>
      <x v="3"/>
    </i>
    <i r="1">
      <x v="14"/>
    </i>
    <i r="1">
      <x v="17"/>
    </i>
    <i>
      <x v="4"/>
    </i>
    <i r="1">
      <x v="13"/>
    </i>
    <i>
      <x v="5"/>
    </i>
    <i r="1">
      <x v="19"/>
    </i>
    <i>
      <x v="6"/>
    </i>
    <i r="1">
      <x v="16"/>
    </i>
    <i r="1">
      <x v="18"/>
    </i>
    <i>
      <x v="7"/>
    </i>
    <i r="1">
      <x v="11"/>
    </i>
    <i>
      <x v="8"/>
    </i>
    <i r="1">
      <x v="3"/>
    </i>
    <i r="1">
      <x v="20"/>
    </i>
    <i>
      <x v="9"/>
    </i>
    <i r="1">
      <x v="5"/>
    </i>
    <i>
      <x v="10"/>
    </i>
    <i r="1">
      <x v="4"/>
    </i>
    <i>
      <x v="11"/>
    </i>
    <i r="1">
      <x v="2"/>
    </i>
    <i>
      <x v="12"/>
    </i>
    <i r="1">
      <x v="6"/>
    </i>
    <i r="1">
      <x v="9"/>
    </i>
    <i>
      <x v="13"/>
    </i>
    <i r="1">
      <x v="8"/>
    </i>
    <i r="1">
      <x v="9"/>
    </i>
    <i>
      <x v="14"/>
    </i>
    <i r="1">
      <x v="7"/>
    </i>
    <i r="1">
      <x v="9"/>
    </i>
    <i>
      <x v="15"/>
    </i>
    <i r="1">
      <x/>
    </i>
    <i r="1">
      <x v="1"/>
    </i>
    <i>
      <x v="16"/>
    </i>
    <i r="1">
      <x v="2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06AB4C-B4C5-4503-8556-3B649C79CF97}" name="PivotTable3" cacheId="5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2" firstHeaderRow="1" firstDataRow="1" firstDataCol="1"/>
  <pivotFields count="20">
    <pivotField axis="axisRow" showAll="0">
      <items count="19">
        <item x="9"/>
        <item x="1"/>
        <item x="14"/>
        <item x="0"/>
        <item x="7"/>
        <item x="6"/>
        <item x="11"/>
        <item x="16"/>
        <item x="5"/>
        <item x="4"/>
        <item x="3"/>
        <item x="2"/>
        <item x="10"/>
        <item x="13"/>
        <item x="12"/>
        <item x="8"/>
        <item x="15"/>
        <item x="17"/>
        <item t="default"/>
      </items>
    </pivotField>
    <pivotField axis="axisRow" showAll="0">
      <items count="23">
        <item x="13"/>
        <item x="2"/>
        <item x="5"/>
        <item x="3"/>
        <item x="4"/>
        <item x="11"/>
        <item x="15"/>
        <item x="9"/>
        <item x="19"/>
        <item x="1"/>
        <item x="7"/>
        <item x="10"/>
        <item x="0"/>
        <item x="16"/>
        <item x="12"/>
        <item x="20"/>
        <item x="8"/>
        <item x="17"/>
        <item x="6"/>
        <item x="14"/>
        <item x="18"/>
        <item x="2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1">
    <i>
      <x/>
    </i>
    <i r="1">
      <x v="7"/>
    </i>
    <i>
      <x v="1"/>
    </i>
    <i r="1">
      <x v="9"/>
    </i>
    <i>
      <x v="2"/>
    </i>
    <i r="1">
      <x v="13"/>
    </i>
    <i>
      <x v="3"/>
    </i>
    <i r="1">
      <x v="11"/>
    </i>
    <i r="1">
      <x v="12"/>
    </i>
    <i r="1">
      <x v="15"/>
    </i>
    <i>
      <x v="4"/>
    </i>
    <i r="1">
      <x v="10"/>
    </i>
    <i>
      <x v="5"/>
    </i>
    <i r="1">
      <x v="17"/>
    </i>
    <i r="1">
      <x v="18"/>
    </i>
    <i>
      <x v="6"/>
    </i>
    <i r="1">
      <x v="14"/>
    </i>
    <i>
      <x v="7"/>
    </i>
    <i r="1">
      <x v="8"/>
    </i>
    <i>
      <x v="8"/>
    </i>
    <i r="1">
      <x v="2"/>
    </i>
    <i r="1">
      <x v="19"/>
    </i>
    <i>
      <x v="9"/>
    </i>
    <i r="1">
      <x v="4"/>
    </i>
    <i>
      <x v="10"/>
    </i>
    <i r="1">
      <x v="3"/>
    </i>
    <i>
      <x v="11"/>
    </i>
    <i r="1">
      <x v="1"/>
    </i>
    <i>
      <x v="12"/>
    </i>
    <i r="1">
      <x v="5"/>
    </i>
    <i>
      <x v="13"/>
    </i>
    <i r="1">
      <x v="6"/>
    </i>
    <i>
      <x v="14"/>
    </i>
    <i r="1">
      <x/>
    </i>
    <i>
      <x v="15"/>
    </i>
    <i r="1">
      <x v="16"/>
    </i>
    <i>
      <x v="16"/>
    </i>
    <i r="1">
      <x v="20"/>
    </i>
    <i>
      <x v="17"/>
    </i>
    <i r="1">
      <x v="2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961CD-34E3-4D6D-B708-36B5A7A19D6A}" name="PivotTable4" cacheId="5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0" firstHeaderRow="1" firstDataRow="1" firstDataCol="1"/>
  <pivotFields count="20">
    <pivotField axis="axisRow" showAll="0">
      <items count="21">
        <item x="5"/>
        <item x="12"/>
        <item x="4"/>
        <item x="1"/>
        <item x="3"/>
        <item x="7"/>
        <item x="19"/>
        <item x="16"/>
        <item x="14"/>
        <item x="13"/>
        <item x="0"/>
        <item x="15"/>
        <item x="11"/>
        <item x="10"/>
        <item x="9"/>
        <item x="17"/>
        <item x="6"/>
        <item x="8"/>
        <item x="18"/>
        <item x="2"/>
        <item t="default"/>
      </items>
    </pivotField>
    <pivotField axis="axisRow" showAll="0">
      <items count="28">
        <item x="20"/>
        <item x="17"/>
        <item x="16"/>
        <item x="0"/>
        <item x="15"/>
        <item x="18"/>
        <item x="12"/>
        <item x="10"/>
        <item x="11"/>
        <item x="26"/>
        <item x="5"/>
        <item x="19"/>
        <item x="24"/>
        <item x="13"/>
        <item x="1"/>
        <item x="25"/>
        <item x="4"/>
        <item x="8"/>
        <item x="23"/>
        <item x="21"/>
        <item x="6"/>
        <item x="2"/>
        <item x="7"/>
        <item x="3"/>
        <item x="14"/>
        <item x="22"/>
        <item x="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9">
    <i>
      <x/>
    </i>
    <i r="1">
      <x v="10"/>
    </i>
    <i>
      <x v="1"/>
    </i>
    <i r="1">
      <x v="13"/>
    </i>
    <i>
      <x v="2"/>
    </i>
    <i r="1">
      <x v="15"/>
    </i>
    <i r="1">
      <x v="16"/>
    </i>
    <i r="1">
      <x v="18"/>
    </i>
    <i>
      <x v="3"/>
    </i>
    <i r="1">
      <x v="14"/>
    </i>
    <i>
      <x v="4"/>
    </i>
    <i r="1">
      <x v="22"/>
    </i>
    <i r="1">
      <x v="23"/>
    </i>
    <i>
      <x v="5"/>
    </i>
    <i r="1">
      <x v="17"/>
    </i>
    <i r="1">
      <x v="19"/>
    </i>
    <i>
      <x v="6"/>
    </i>
    <i r="1">
      <x v="12"/>
    </i>
    <i>
      <x v="7"/>
    </i>
    <i r="1">
      <x v="11"/>
    </i>
    <i>
      <x v="8"/>
    </i>
    <i r="1">
      <x v="2"/>
    </i>
    <i>
      <x v="9"/>
    </i>
    <i r="1">
      <x v="4"/>
    </i>
    <i r="1">
      <x v="24"/>
    </i>
    <i>
      <x v="10"/>
    </i>
    <i r="1">
      <x v="3"/>
    </i>
    <i r="1">
      <x v="24"/>
    </i>
    <i>
      <x v="11"/>
    </i>
    <i r="1">
      <x v="1"/>
    </i>
    <i>
      <x v="12"/>
    </i>
    <i r="1">
      <x v="6"/>
    </i>
    <i r="1">
      <x v="9"/>
    </i>
    <i>
      <x v="13"/>
    </i>
    <i r="1">
      <x v="5"/>
    </i>
    <i r="1">
      <x v="8"/>
    </i>
    <i>
      <x v="14"/>
    </i>
    <i r="1">
      <x v="7"/>
    </i>
    <i>
      <x v="15"/>
    </i>
    <i r="1">
      <x/>
    </i>
    <i>
      <x v="16"/>
    </i>
    <i r="1">
      <x v="20"/>
    </i>
    <i>
      <x v="17"/>
    </i>
    <i r="1">
      <x v="26"/>
    </i>
    <i>
      <x v="18"/>
    </i>
    <i r="1">
      <x v="25"/>
    </i>
    <i>
      <x v="19"/>
    </i>
    <i r="1">
      <x v="2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9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0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1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2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3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4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5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6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22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25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70A44-8E24-460E-AEF1-23CC5E2DF68D}">
  <sheetPr>
    <tabColor rgb="FFFF0000"/>
    <pageSetUpPr fitToPage="1"/>
  </sheetPr>
  <dimension ref="A1:CX208"/>
  <sheetViews>
    <sheetView zoomScale="70" zoomScaleNormal="70" workbookViewId="0">
      <pane xSplit="6" ySplit="4" topLeftCell="BR14" activePane="bottomRight" state="frozen"/>
      <selection activeCell="U48" sqref="U48"/>
      <selection pane="topRight" activeCell="U48" sqref="U48"/>
      <selection pane="bottomLeft" activeCell="U48" sqref="U48"/>
      <selection pane="bottomRight" activeCell="B21" sqref="B21"/>
    </sheetView>
  </sheetViews>
  <sheetFormatPr defaultColWidth="8.81640625" defaultRowHeight="23.4" x14ac:dyDescent="0.25"/>
  <cols>
    <col min="1" max="1" width="18.81640625" style="5" customWidth="1"/>
    <col min="2" max="2" width="85" style="4" customWidth="1"/>
    <col min="3" max="3" width="9.453125" style="13" bestFit="1" customWidth="1"/>
    <col min="4" max="4" width="9.81640625" style="4" bestFit="1" customWidth="1"/>
    <col min="5" max="5" width="8.1796875" style="4" bestFit="1" customWidth="1"/>
    <col min="6" max="6" width="16.08984375" style="13" bestFit="1" customWidth="1"/>
    <col min="7" max="7" width="7.81640625" style="10" bestFit="1" customWidth="1"/>
    <col min="8" max="8" width="6.453125" style="5" bestFit="1" customWidth="1"/>
    <col min="9" max="9" width="17.453125" style="15" bestFit="1" customWidth="1"/>
    <col min="10" max="10" width="7.81640625" style="10" bestFit="1" customWidth="1"/>
    <col min="11" max="11" width="6.453125" style="5" bestFit="1" customWidth="1"/>
    <col min="12" max="12" width="17.453125" style="15" bestFit="1" customWidth="1"/>
    <col min="13" max="13" width="7.81640625" style="10" bestFit="1" customWidth="1"/>
    <col min="14" max="14" width="6.453125" style="5" bestFit="1" customWidth="1"/>
    <col min="15" max="15" width="17.453125" style="15" bestFit="1" customWidth="1"/>
    <col min="16" max="16" width="7.81640625" style="10" bestFit="1" customWidth="1"/>
    <col min="17" max="17" width="6.453125" style="5" bestFit="1" customWidth="1"/>
    <col min="18" max="18" width="17.453125" style="15" bestFit="1" customWidth="1"/>
    <col min="19" max="19" width="7.81640625" style="10" bestFit="1" customWidth="1"/>
    <col min="20" max="20" width="6.453125" style="5" bestFit="1" customWidth="1"/>
    <col min="21" max="21" width="17.453125" style="15" bestFit="1" customWidth="1"/>
    <col min="22" max="22" width="7.81640625" style="10" bestFit="1" customWidth="1"/>
    <col min="23" max="23" width="6.453125" style="5" bestFit="1" customWidth="1"/>
    <col min="24" max="24" width="17.453125" style="15" bestFit="1" customWidth="1"/>
    <col min="25" max="25" width="7.81640625" style="10" bestFit="1" customWidth="1"/>
    <col min="26" max="26" width="6.453125" style="5" bestFit="1" customWidth="1"/>
    <col min="27" max="27" width="17.453125" style="15" bestFit="1" customWidth="1"/>
    <col min="28" max="28" width="7.81640625" style="10" bestFit="1" customWidth="1"/>
    <col min="29" max="29" width="6.453125" style="5" bestFit="1" customWidth="1"/>
    <col min="30" max="30" width="17.453125" style="15" bestFit="1" customWidth="1"/>
    <col min="31" max="31" width="7.81640625" style="10" bestFit="1" customWidth="1"/>
    <col min="32" max="32" width="6.453125" style="5" bestFit="1" customWidth="1"/>
    <col min="33" max="33" width="17.453125" style="15" bestFit="1" customWidth="1"/>
    <col min="34" max="34" width="7.81640625" style="10" bestFit="1" customWidth="1"/>
    <col min="35" max="35" width="6.453125" style="5" bestFit="1" customWidth="1"/>
    <col min="36" max="36" width="17.453125" style="15" bestFit="1" customWidth="1"/>
    <col min="37" max="37" width="7.81640625" style="10" bestFit="1" customWidth="1"/>
    <col min="38" max="38" width="6.453125" style="5" bestFit="1" customWidth="1"/>
    <col min="39" max="39" width="17.453125" style="15" bestFit="1" customWidth="1"/>
    <col min="40" max="40" width="7.81640625" style="10" bestFit="1" customWidth="1"/>
    <col min="41" max="41" width="6.453125" style="5" bestFit="1" customWidth="1"/>
    <col min="42" max="42" width="17.453125" style="15" bestFit="1" customWidth="1"/>
    <col min="43" max="43" width="7.81640625" style="10" bestFit="1" customWidth="1"/>
    <col min="44" max="44" width="6.453125" style="5" bestFit="1" customWidth="1"/>
    <col min="45" max="45" width="17.453125" style="15" bestFit="1" customWidth="1"/>
    <col min="46" max="46" width="7.81640625" style="10" bestFit="1" customWidth="1"/>
    <col min="47" max="47" width="6.453125" style="5" bestFit="1" customWidth="1"/>
    <col min="48" max="48" width="17.453125" style="15" bestFit="1" customWidth="1"/>
    <col min="49" max="49" width="7.81640625" style="10" bestFit="1" customWidth="1"/>
    <col min="50" max="50" width="6.453125" style="5" bestFit="1" customWidth="1"/>
    <col min="51" max="51" width="17.453125" style="15" bestFit="1" customWidth="1"/>
    <col min="52" max="52" width="7.81640625" style="10" bestFit="1" customWidth="1"/>
    <col min="53" max="53" width="6.453125" style="5" bestFit="1" customWidth="1"/>
    <col min="54" max="54" width="17.453125" style="15" bestFit="1" customWidth="1"/>
    <col min="55" max="55" width="7.81640625" style="10" bestFit="1" customWidth="1"/>
    <col min="56" max="56" width="6.453125" style="5" bestFit="1" customWidth="1"/>
    <col min="57" max="57" width="17.453125" style="15" bestFit="1" customWidth="1"/>
    <col min="58" max="58" width="7.81640625" style="10" bestFit="1" customWidth="1"/>
    <col min="59" max="59" width="6.453125" style="5" bestFit="1" customWidth="1"/>
    <col min="60" max="60" width="17.453125" style="15" bestFit="1" customWidth="1"/>
    <col min="61" max="61" width="7.81640625" style="10" customWidth="1"/>
    <col min="62" max="62" width="6.453125" style="5" bestFit="1" customWidth="1"/>
    <col min="63" max="63" width="17.453125" style="15" bestFit="1" customWidth="1"/>
    <col min="64" max="64" width="7.81640625" style="10" bestFit="1" customWidth="1"/>
    <col min="65" max="65" width="6.453125" style="5" bestFit="1" customWidth="1"/>
    <col min="66" max="66" width="17.453125" style="15" bestFit="1" customWidth="1"/>
    <col min="67" max="67" width="7.81640625" style="10" bestFit="1" customWidth="1"/>
    <col min="68" max="68" width="6.453125" style="5" bestFit="1" customWidth="1"/>
    <col min="69" max="69" width="17.453125" style="15" bestFit="1" customWidth="1"/>
    <col min="70" max="70" width="7.81640625" style="10" bestFit="1" customWidth="1"/>
    <col min="71" max="71" width="6.453125" style="5" bestFit="1" customWidth="1"/>
    <col min="72" max="72" width="17.453125" style="15" bestFit="1" customWidth="1"/>
    <col min="73" max="73" width="7.81640625" style="10" bestFit="1" customWidth="1"/>
    <col min="74" max="74" width="6.453125" style="5" bestFit="1" customWidth="1"/>
    <col min="75" max="75" width="17.453125" style="15" bestFit="1" customWidth="1"/>
    <col min="76" max="76" width="7.81640625" style="10" bestFit="1" customWidth="1"/>
    <col min="77" max="77" width="6.453125" style="5" bestFit="1" customWidth="1"/>
    <col min="78" max="78" width="17.453125" style="15" bestFit="1" customWidth="1"/>
    <col min="79" max="79" width="7.81640625" style="10" bestFit="1" customWidth="1"/>
    <col min="80" max="80" width="6.453125" style="5" bestFit="1" customWidth="1"/>
    <col min="81" max="81" width="17.453125" style="15" bestFit="1" customWidth="1"/>
    <col min="82" max="82" width="7.81640625" style="10" bestFit="1" customWidth="1"/>
    <col min="83" max="83" width="6.453125" style="5" bestFit="1" customWidth="1"/>
    <col min="84" max="84" width="17.453125" style="15" bestFit="1" customWidth="1"/>
    <col min="85" max="85" width="7.81640625" style="10" bestFit="1" customWidth="1"/>
    <col min="86" max="86" width="6.453125" style="5" customWidth="1"/>
    <col min="87" max="87" width="17.453125" style="15" bestFit="1" customWidth="1"/>
    <col min="88" max="88" width="7.81640625" style="10" bestFit="1" customWidth="1"/>
    <col min="89" max="89" width="6.453125" style="5" bestFit="1" customWidth="1"/>
    <col min="90" max="90" width="17.453125" style="15" bestFit="1" customWidth="1"/>
    <col min="91" max="91" width="7.81640625" style="10" bestFit="1" customWidth="1"/>
    <col min="92" max="92" width="6.453125" style="5" bestFit="1" customWidth="1"/>
    <col min="93" max="93" width="17.453125" style="15" bestFit="1" customWidth="1"/>
    <col min="94" max="94" width="7.81640625" style="10" bestFit="1" customWidth="1"/>
    <col min="95" max="95" width="6.453125" style="5" bestFit="1" customWidth="1"/>
    <col min="96" max="96" width="17.453125" style="15" bestFit="1" customWidth="1"/>
    <col min="97" max="97" width="7.81640625" style="10" bestFit="1" customWidth="1"/>
    <col min="98" max="98" width="6.453125" style="5" bestFit="1" customWidth="1"/>
    <col min="99" max="99" width="17.453125" style="15" bestFit="1" customWidth="1"/>
    <col min="100" max="100" width="7.81640625" style="10" bestFit="1" customWidth="1"/>
    <col min="101" max="101" width="6.453125" style="5" bestFit="1" customWidth="1"/>
    <col min="102" max="102" width="17.453125" style="15" bestFit="1" customWidth="1"/>
    <col min="103" max="16384" width="8.81640625" style="4"/>
  </cols>
  <sheetData>
    <row r="1" spans="1:102" ht="28.8" x14ac:dyDescent="0.25">
      <c r="A1" s="7" t="s">
        <v>627</v>
      </c>
      <c r="G1" s="4"/>
      <c r="H1" s="4"/>
      <c r="I1" s="13"/>
      <c r="J1" s="4"/>
      <c r="K1" s="4"/>
      <c r="L1" s="13"/>
      <c r="M1" s="4"/>
      <c r="N1" s="4"/>
      <c r="O1" s="13"/>
      <c r="P1" s="4"/>
      <c r="Q1" s="4"/>
      <c r="R1" s="13"/>
      <c r="S1" s="4"/>
      <c r="T1" s="4"/>
      <c r="U1" s="13"/>
      <c r="V1" s="4"/>
      <c r="W1" s="4"/>
      <c r="X1" s="13"/>
      <c r="Y1" s="4"/>
      <c r="Z1" s="4"/>
      <c r="AA1" s="13"/>
      <c r="AB1" s="4"/>
      <c r="AC1" s="4"/>
      <c r="AD1" s="13"/>
      <c r="AE1" s="4"/>
      <c r="AF1" s="4"/>
      <c r="AG1" s="13"/>
      <c r="AH1" s="4"/>
      <c r="AI1" s="4"/>
      <c r="AJ1" s="13"/>
      <c r="AK1" s="4"/>
      <c r="AL1" s="4"/>
      <c r="AM1" s="13"/>
      <c r="AN1" s="4"/>
      <c r="AO1" s="4"/>
      <c r="AP1" s="13"/>
      <c r="AQ1" s="4"/>
      <c r="AR1" s="4"/>
      <c r="AS1" s="13"/>
      <c r="AT1" s="4"/>
      <c r="AU1" s="4"/>
      <c r="AV1" s="13"/>
      <c r="AW1" s="4"/>
      <c r="AX1" s="4"/>
      <c r="AY1" s="13"/>
      <c r="AZ1" s="4"/>
      <c r="BA1" s="4"/>
      <c r="BB1" s="13"/>
      <c r="BC1" s="4"/>
      <c r="BD1" s="4"/>
      <c r="BE1" s="13"/>
      <c r="BF1" s="4"/>
      <c r="BG1" s="4"/>
      <c r="BH1" s="13"/>
      <c r="BI1" s="4"/>
      <c r="BJ1" s="4"/>
      <c r="BK1" s="13"/>
      <c r="BL1" s="4"/>
      <c r="BM1" s="4"/>
      <c r="BN1" s="13"/>
      <c r="BO1" s="4"/>
      <c r="BP1" s="4"/>
      <c r="BQ1" s="13"/>
      <c r="BR1" s="4"/>
      <c r="BS1" s="4"/>
      <c r="BT1" s="13"/>
      <c r="BU1" s="4"/>
      <c r="BV1" s="4"/>
      <c r="BW1" s="13"/>
      <c r="BX1" s="4"/>
      <c r="BY1" s="4"/>
      <c r="BZ1" s="13"/>
      <c r="CA1" s="4"/>
      <c r="CB1" s="4"/>
      <c r="CC1" s="13"/>
      <c r="CD1" s="4"/>
      <c r="CE1" s="4"/>
      <c r="CF1" s="13"/>
      <c r="CG1" s="4"/>
      <c r="CH1" s="4"/>
      <c r="CI1" s="13"/>
      <c r="CJ1" s="4"/>
      <c r="CK1" s="4"/>
      <c r="CL1" s="13"/>
      <c r="CM1" s="4"/>
      <c r="CN1" s="4"/>
      <c r="CO1" s="13"/>
      <c r="CP1" s="4"/>
      <c r="CQ1" s="4"/>
      <c r="CR1" s="13"/>
      <c r="CS1" s="4"/>
      <c r="CT1" s="4"/>
      <c r="CU1" s="13"/>
      <c r="CV1" s="4"/>
      <c r="CW1" s="4"/>
      <c r="CX1" s="13"/>
    </row>
    <row r="2" spans="1:102" s="8" customFormat="1" ht="26.4" x14ac:dyDescent="0.25">
      <c r="A2" s="9"/>
      <c r="C2" s="20"/>
      <c r="D2" s="16">
        <f>SUBTOTAL(9,D5:D10474)</f>
        <v>40110</v>
      </c>
      <c r="E2" s="17">
        <f t="shared" ref="E2:AI2" si="0">SUBTOTAL(9,E5:E10474)</f>
        <v>0</v>
      </c>
      <c r="F2" s="18">
        <f>SUBTOTAL(9,F5:F10474)</f>
        <v>662890.39999999991</v>
      </c>
      <c r="G2" s="16">
        <f t="shared" si="0"/>
        <v>1705</v>
      </c>
      <c r="H2" s="17">
        <f t="shared" si="0"/>
        <v>0</v>
      </c>
      <c r="I2" s="18">
        <f t="shared" si="0"/>
        <v>22484.739999999998</v>
      </c>
      <c r="J2" s="16">
        <f t="shared" si="0"/>
        <v>1886</v>
      </c>
      <c r="K2" s="17">
        <f t="shared" si="0"/>
        <v>0</v>
      </c>
      <c r="L2" s="18">
        <f t="shared" si="0"/>
        <v>25197.049999999996</v>
      </c>
      <c r="M2" s="16">
        <f t="shared" si="0"/>
        <v>1585</v>
      </c>
      <c r="N2" s="17">
        <f t="shared" si="0"/>
        <v>0</v>
      </c>
      <c r="O2" s="18">
        <f t="shared" si="0"/>
        <v>22902.190000000002</v>
      </c>
      <c r="P2" s="16">
        <f t="shared" si="0"/>
        <v>1253</v>
      </c>
      <c r="Q2" s="17">
        <f t="shared" si="0"/>
        <v>0</v>
      </c>
      <c r="R2" s="18">
        <f t="shared" si="0"/>
        <v>17928.59</v>
      </c>
      <c r="S2" s="16">
        <f t="shared" si="0"/>
        <v>1726</v>
      </c>
      <c r="T2" s="17">
        <f t="shared" si="0"/>
        <v>0</v>
      </c>
      <c r="U2" s="18">
        <f t="shared" si="0"/>
        <v>24685.009999999995</v>
      </c>
      <c r="V2" s="16">
        <f t="shared" si="0"/>
        <v>1152</v>
      </c>
      <c r="W2" s="17">
        <f t="shared" si="0"/>
        <v>0</v>
      </c>
      <c r="X2" s="18">
        <f t="shared" si="0"/>
        <v>19026.869999999992</v>
      </c>
      <c r="Y2" s="16">
        <f t="shared" si="0"/>
        <v>1512</v>
      </c>
      <c r="Z2" s="17">
        <f t="shared" si="0"/>
        <v>0</v>
      </c>
      <c r="AA2" s="18">
        <f t="shared" si="0"/>
        <v>19923.11</v>
      </c>
      <c r="AB2" s="16">
        <f t="shared" si="0"/>
        <v>1312</v>
      </c>
      <c r="AC2" s="17">
        <f t="shared" si="0"/>
        <v>0</v>
      </c>
      <c r="AD2" s="18">
        <f t="shared" si="0"/>
        <v>21003.070000000003</v>
      </c>
      <c r="AE2" s="16">
        <f t="shared" si="0"/>
        <v>2183</v>
      </c>
      <c r="AF2" s="17">
        <f t="shared" si="0"/>
        <v>0</v>
      </c>
      <c r="AG2" s="18">
        <f t="shared" si="0"/>
        <v>31138.929999999993</v>
      </c>
      <c r="AH2" s="16">
        <f t="shared" si="0"/>
        <v>1520</v>
      </c>
      <c r="AI2" s="17">
        <f t="shared" si="0"/>
        <v>0</v>
      </c>
      <c r="AJ2" s="18">
        <f t="shared" ref="AJ2:BO2" si="1">SUBTOTAL(9,AJ5:AJ10474)</f>
        <v>25213.780000000002</v>
      </c>
      <c r="AK2" s="16">
        <f t="shared" si="1"/>
        <v>2118</v>
      </c>
      <c r="AL2" s="17">
        <f t="shared" si="1"/>
        <v>0</v>
      </c>
      <c r="AM2" s="18">
        <f t="shared" si="1"/>
        <v>40730.549999999996</v>
      </c>
      <c r="AN2" s="16">
        <f t="shared" si="1"/>
        <v>1028</v>
      </c>
      <c r="AO2" s="17">
        <f t="shared" si="1"/>
        <v>0</v>
      </c>
      <c r="AP2" s="18">
        <f t="shared" si="1"/>
        <v>18669.039999999997</v>
      </c>
      <c r="AQ2" s="16">
        <f t="shared" si="1"/>
        <v>931</v>
      </c>
      <c r="AR2" s="17">
        <f t="shared" si="1"/>
        <v>0</v>
      </c>
      <c r="AS2" s="18">
        <f t="shared" si="1"/>
        <v>19138.449999999997</v>
      </c>
      <c r="AT2" s="16">
        <f t="shared" si="1"/>
        <v>914</v>
      </c>
      <c r="AU2" s="17">
        <f t="shared" si="1"/>
        <v>0</v>
      </c>
      <c r="AV2" s="18">
        <f t="shared" si="1"/>
        <v>16996.550000000003</v>
      </c>
      <c r="AW2" s="16">
        <f t="shared" si="1"/>
        <v>1195</v>
      </c>
      <c r="AX2" s="17">
        <f t="shared" si="1"/>
        <v>0</v>
      </c>
      <c r="AY2" s="18">
        <f t="shared" si="1"/>
        <v>19229.13</v>
      </c>
      <c r="AZ2" s="16">
        <f t="shared" si="1"/>
        <v>1311</v>
      </c>
      <c r="BA2" s="17">
        <f t="shared" si="1"/>
        <v>0</v>
      </c>
      <c r="BB2" s="18">
        <f t="shared" si="1"/>
        <v>20251.219999999998</v>
      </c>
      <c r="BC2" s="16">
        <f t="shared" si="1"/>
        <v>1108</v>
      </c>
      <c r="BD2" s="17">
        <f t="shared" si="1"/>
        <v>0</v>
      </c>
      <c r="BE2" s="18">
        <f t="shared" si="1"/>
        <v>17048.579999999998</v>
      </c>
      <c r="BF2" s="16">
        <f t="shared" si="1"/>
        <v>1068</v>
      </c>
      <c r="BG2" s="17">
        <f t="shared" si="1"/>
        <v>0</v>
      </c>
      <c r="BH2" s="18">
        <f t="shared" si="1"/>
        <v>18331.02</v>
      </c>
      <c r="BI2" s="16">
        <f t="shared" si="1"/>
        <v>859</v>
      </c>
      <c r="BJ2" s="17">
        <f t="shared" si="1"/>
        <v>0</v>
      </c>
      <c r="BK2" s="18">
        <f t="shared" si="1"/>
        <v>18388.309999999998</v>
      </c>
      <c r="BL2" s="16">
        <f t="shared" si="1"/>
        <v>991</v>
      </c>
      <c r="BM2" s="17">
        <f t="shared" si="1"/>
        <v>0</v>
      </c>
      <c r="BN2" s="18">
        <f t="shared" si="1"/>
        <v>19744.53</v>
      </c>
      <c r="BO2" s="16">
        <f t="shared" si="1"/>
        <v>1463</v>
      </c>
      <c r="BP2" s="17">
        <f t="shared" ref="BP2:CX2" si="2">SUBTOTAL(9,BP5:BP10474)</f>
        <v>0</v>
      </c>
      <c r="BQ2" s="18">
        <f t="shared" si="2"/>
        <v>21900.289999999994</v>
      </c>
      <c r="BR2" s="16">
        <f t="shared" si="2"/>
        <v>1214</v>
      </c>
      <c r="BS2" s="17">
        <f t="shared" si="2"/>
        <v>0</v>
      </c>
      <c r="BT2" s="18">
        <f t="shared" si="2"/>
        <v>17222.14</v>
      </c>
      <c r="BU2" s="16">
        <f t="shared" si="2"/>
        <v>1251</v>
      </c>
      <c r="BV2" s="17">
        <f t="shared" si="2"/>
        <v>0</v>
      </c>
      <c r="BW2" s="18">
        <f t="shared" si="2"/>
        <v>20265.099999999995</v>
      </c>
      <c r="BX2" s="16">
        <f t="shared" si="2"/>
        <v>1258</v>
      </c>
      <c r="BY2" s="17">
        <f t="shared" si="2"/>
        <v>0</v>
      </c>
      <c r="BZ2" s="18">
        <f t="shared" si="2"/>
        <v>22285.639999999996</v>
      </c>
      <c r="CA2" s="16">
        <f t="shared" si="2"/>
        <v>922</v>
      </c>
      <c r="CB2" s="17">
        <f t="shared" si="2"/>
        <v>0</v>
      </c>
      <c r="CC2" s="18">
        <f t="shared" si="2"/>
        <v>17030.3</v>
      </c>
      <c r="CD2" s="16">
        <f t="shared" si="2"/>
        <v>1229</v>
      </c>
      <c r="CE2" s="17">
        <f t="shared" si="2"/>
        <v>0</v>
      </c>
      <c r="CF2" s="18">
        <f t="shared" si="2"/>
        <v>22063.939999999988</v>
      </c>
      <c r="CG2" s="16">
        <f t="shared" si="2"/>
        <v>1087</v>
      </c>
      <c r="CH2" s="17">
        <f t="shared" si="2"/>
        <v>0</v>
      </c>
      <c r="CI2" s="18">
        <f t="shared" si="2"/>
        <v>22535.38</v>
      </c>
      <c r="CJ2" s="16">
        <f t="shared" si="2"/>
        <v>1489</v>
      </c>
      <c r="CK2" s="17">
        <f t="shared" si="2"/>
        <v>0</v>
      </c>
      <c r="CL2" s="18">
        <f t="shared" si="2"/>
        <v>26631.849999999995</v>
      </c>
      <c r="CM2" s="16">
        <f t="shared" si="2"/>
        <v>1255</v>
      </c>
      <c r="CN2" s="17">
        <f t="shared" si="2"/>
        <v>0</v>
      </c>
      <c r="CO2" s="18">
        <f t="shared" si="2"/>
        <v>23939.34</v>
      </c>
      <c r="CP2" s="16">
        <f t="shared" si="2"/>
        <v>1585</v>
      </c>
      <c r="CQ2" s="17">
        <f t="shared" si="2"/>
        <v>0</v>
      </c>
      <c r="CR2" s="18">
        <f t="shared" si="2"/>
        <v>30985.700000000004</v>
      </c>
      <c r="CS2" s="16">
        <f>SUBTOTAL(9,CS5:CS10474)</f>
        <v>0</v>
      </c>
      <c r="CT2" s="17">
        <f t="shared" si="2"/>
        <v>0</v>
      </c>
      <c r="CU2" s="18">
        <f t="shared" si="2"/>
        <v>0</v>
      </c>
      <c r="CV2" s="16">
        <f t="shared" si="2"/>
        <v>0</v>
      </c>
      <c r="CW2" s="17">
        <f t="shared" si="2"/>
        <v>0</v>
      </c>
      <c r="CX2" s="18">
        <f t="shared" si="2"/>
        <v>0</v>
      </c>
    </row>
    <row r="3" spans="1:102" s="8" customFormat="1" ht="26.4" x14ac:dyDescent="0.25">
      <c r="A3" s="93" t="s">
        <v>0</v>
      </c>
      <c r="B3" s="93" t="s">
        <v>142</v>
      </c>
      <c r="C3" s="94" t="s">
        <v>144</v>
      </c>
      <c r="D3" s="95" t="s">
        <v>629</v>
      </c>
      <c r="E3" s="95"/>
      <c r="F3" s="95"/>
      <c r="G3" s="92">
        <v>244289</v>
      </c>
      <c r="H3" s="92"/>
      <c r="I3" s="92"/>
      <c r="J3" s="92">
        <v>244290</v>
      </c>
      <c r="K3" s="92"/>
      <c r="L3" s="92"/>
      <c r="M3" s="92">
        <v>244291</v>
      </c>
      <c r="N3" s="92"/>
      <c r="O3" s="92"/>
      <c r="P3" s="92">
        <v>244292</v>
      </c>
      <c r="Q3" s="92"/>
      <c r="R3" s="92"/>
      <c r="S3" s="92">
        <v>244293</v>
      </c>
      <c r="T3" s="92"/>
      <c r="U3" s="92"/>
      <c r="V3" s="92">
        <v>244294</v>
      </c>
      <c r="W3" s="92"/>
      <c r="X3" s="92"/>
      <c r="Y3" s="92">
        <v>244295</v>
      </c>
      <c r="Z3" s="92"/>
      <c r="AA3" s="92"/>
      <c r="AB3" s="92">
        <v>244296</v>
      </c>
      <c r="AC3" s="92"/>
      <c r="AD3" s="92"/>
      <c r="AE3" s="92">
        <v>244297</v>
      </c>
      <c r="AF3" s="92"/>
      <c r="AG3" s="92"/>
      <c r="AH3" s="92">
        <v>244298</v>
      </c>
      <c r="AI3" s="92"/>
      <c r="AJ3" s="92"/>
      <c r="AK3" s="92">
        <v>244299</v>
      </c>
      <c r="AL3" s="92"/>
      <c r="AM3" s="92"/>
      <c r="AN3" s="92">
        <v>244300</v>
      </c>
      <c r="AO3" s="92"/>
      <c r="AP3" s="92"/>
      <c r="AQ3" s="92">
        <v>244301</v>
      </c>
      <c r="AR3" s="92"/>
      <c r="AS3" s="92"/>
      <c r="AT3" s="92">
        <v>244302</v>
      </c>
      <c r="AU3" s="92"/>
      <c r="AV3" s="92"/>
      <c r="AW3" s="92">
        <v>244303</v>
      </c>
      <c r="AX3" s="92"/>
      <c r="AY3" s="92"/>
      <c r="AZ3" s="92">
        <v>244304</v>
      </c>
      <c r="BA3" s="92"/>
      <c r="BB3" s="92"/>
      <c r="BC3" s="92">
        <v>244305</v>
      </c>
      <c r="BD3" s="92"/>
      <c r="BE3" s="92"/>
      <c r="BF3" s="92">
        <v>244306</v>
      </c>
      <c r="BG3" s="92"/>
      <c r="BH3" s="92"/>
      <c r="BI3" s="92">
        <v>244307</v>
      </c>
      <c r="BJ3" s="92"/>
      <c r="BK3" s="92"/>
      <c r="BL3" s="92">
        <v>244308</v>
      </c>
      <c r="BM3" s="92"/>
      <c r="BN3" s="92"/>
      <c r="BO3" s="92">
        <v>244309</v>
      </c>
      <c r="BP3" s="92"/>
      <c r="BQ3" s="92"/>
      <c r="BR3" s="92">
        <v>244310</v>
      </c>
      <c r="BS3" s="92"/>
      <c r="BT3" s="92"/>
      <c r="BU3" s="92">
        <v>244311</v>
      </c>
      <c r="BV3" s="92"/>
      <c r="BW3" s="92"/>
      <c r="BX3" s="92">
        <v>244312</v>
      </c>
      <c r="BY3" s="92"/>
      <c r="BZ3" s="92"/>
      <c r="CA3" s="92">
        <v>244313</v>
      </c>
      <c r="CB3" s="92"/>
      <c r="CC3" s="92"/>
      <c r="CD3" s="92">
        <v>244314</v>
      </c>
      <c r="CE3" s="92"/>
      <c r="CF3" s="92"/>
      <c r="CG3" s="92">
        <v>244315</v>
      </c>
      <c r="CH3" s="92"/>
      <c r="CI3" s="92"/>
      <c r="CJ3" s="92">
        <v>244316</v>
      </c>
      <c r="CK3" s="92"/>
      <c r="CL3" s="92"/>
      <c r="CM3" s="92">
        <v>244317</v>
      </c>
      <c r="CN3" s="92"/>
      <c r="CO3" s="92"/>
      <c r="CP3" s="92">
        <v>244318</v>
      </c>
      <c r="CQ3" s="92"/>
      <c r="CR3" s="92"/>
      <c r="CS3" s="92">
        <v>244319</v>
      </c>
      <c r="CT3" s="92"/>
      <c r="CU3" s="92"/>
      <c r="CV3" s="92" t="s">
        <v>630</v>
      </c>
      <c r="CW3" s="92"/>
      <c r="CX3" s="92"/>
    </row>
    <row r="4" spans="1:102" s="8" customFormat="1" ht="26.4" x14ac:dyDescent="0.25">
      <c r="A4" s="93"/>
      <c r="B4" s="93"/>
      <c r="C4" s="94"/>
      <c r="D4" s="12" t="s">
        <v>3</v>
      </c>
      <c r="E4" s="12" t="s">
        <v>143</v>
      </c>
      <c r="F4" s="29" t="s">
        <v>145</v>
      </c>
      <c r="G4" s="11" t="s">
        <v>3</v>
      </c>
      <c r="H4" s="9" t="s">
        <v>143</v>
      </c>
      <c r="I4" s="14" t="s">
        <v>145</v>
      </c>
      <c r="J4" s="11" t="s">
        <v>3</v>
      </c>
      <c r="K4" s="9" t="s">
        <v>143</v>
      </c>
      <c r="L4" s="14" t="s">
        <v>145</v>
      </c>
      <c r="M4" s="11" t="s">
        <v>3</v>
      </c>
      <c r="N4" s="9" t="s">
        <v>143</v>
      </c>
      <c r="O4" s="14" t="s">
        <v>145</v>
      </c>
      <c r="P4" s="11" t="s">
        <v>3</v>
      </c>
      <c r="Q4" s="9" t="s">
        <v>143</v>
      </c>
      <c r="R4" s="14" t="s">
        <v>145</v>
      </c>
      <c r="S4" s="11" t="s">
        <v>3</v>
      </c>
      <c r="T4" s="9" t="s">
        <v>143</v>
      </c>
      <c r="U4" s="14" t="s">
        <v>145</v>
      </c>
      <c r="V4" s="11" t="s">
        <v>3</v>
      </c>
      <c r="W4" s="9" t="s">
        <v>143</v>
      </c>
      <c r="X4" s="14" t="s">
        <v>145</v>
      </c>
      <c r="Y4" s="11" t="s">
        <v>3</v>
      </c>
      <c r="Z4" s="9" t="s">
        <v>143</v>
      </c>
      <c r="AA4" s="14" t="s">
        <v>145</v>
      </c>
      <c r="AB4" s="11" t="s">
        <v>3</v>
      </c>
      <c r="AC4" s="9" t="s">
        <v>143</v>
      </c>
      <c r="AD4" s="14" t="s">
        <v>145</v>
      </c>
      <c r="AE4" s="11" t="s">
        <v>3</v>
      </c>
      <c r="AF4" s="9" t="s">
        <v>143</v>
      </c>
      <c r="AG4" s="14" t="s">
        <v>145</v>
      </c>
      <c r="AH4" s="11" t="s">
        <v>3</v>
      </c>
      <c r="AI4" s="9" t="s">
        <v>143</v>
      </c>
      <c r="AJ4" s="14" t="s">
        <v>145</v>
      </c>
      <c r="AK4" s="11" t="s">
        <v>3</v>
      </c>
      <c r="AL4" s="9" t="s">
        <v>143</v>
      </c>
      <c r="AM4" s="14" t="s">
        <v>145</v>
      </c>
      <c r="AN4" s="11" t="s">
        <v>3</v>
      </c>
      <c r="AO4" s="9" t="s">
        <v>143</v>
      </c>
      <c r="AP4" s="14" t="s">
        <v>145</v>
      </c>
      <c r="AQ4" s="11" t="s">
        <v>3</v>
      </c>
      <c r="AR4" s="9" t="s">
        <v>143</v>
      </c>
      <c r="AS4" s="14" t="s">
        <v>145</v>
      </c>
      <c r="AT4" s="11" t="s">
        <v>3</v>
      </c>
      <c r="AU4" s="9" t="s">
        <v>143</v>
      </c>
      <c r="AV4" s="14" t="s">
        <v>145</v>
      </c>
      <c r="AW4" s="11" t="s">
        <v>3</v>
      </c>
      <c r="AX4" s="9" t="s">
        <v>143</v>
      </c>
      <c r="AY4" s="14" t="s">
        <v>145</v>
      </c>
      <c r="AZ4" s="11" t="s">
        <v>3</v>
      </c>
      <c r="BA4" s="9" t="s">
        <v>143</v>
      </c>
      <c r="BB4" s="14" t="s">
        <v>145</v>
      </c>
      <c r="BC4" s="11" t="s">
        <v>3</v>
      </c>
      <c r="BD4" s="9" t="s">
        <v>143</v>
      </c>
      <c r="BE4" s="14" t="s">
        <v>145</v>
      </c>
      <c r="BF4" s="11" t="s">
        <v>3</v>
      </c>
      <c r="BG4" s="9" t="s">
        <v>143</v>
      </c>
      <c r="BH4" s="14" t="s">
        <v>145</v>
      </c>
      <c r="BI4" s="11" t="s">
        <v>3</v>
      </c>
      <c r="BJ4" s="9" t="s">
        <v>143</v>
      </c>
      <c r="BK4" s="14" t="s">
        <v>145</v>
      </c>
      <c r="BL4" s="11" t="s">
        <v>3</v>
      </c>
      <c r="BM4" s="9" t="s">
        <v>143</v>
      </c>
      <c r="BN4" s="14" t="s">
        <v>145</v>
      </c>
      <c r="BO4" s="11" t="s">
        <v>3</v>
      </c>
      <c r="BP4" s="9" t="s">
        <v>143</v>
      </c>
      <c r="BQ4" s="14" t="s">
        <v>145</v>
      </c>
      <c r="BR4" s="11" t="s">
        <v>3</v>
      </c>
      <c r="BS4" s="9" t="s">
        <v>143</v>
      </c>
      <c r="BT4" s="14" t="s">
        <v>145</v>
      </c>
      <c r="BU4" s="11" t="s">
        <v>3</v>
      </c>
      <c r="BV4" s="9" t="s">
        <v>143</v>
      </c>
      <c r="BW4" s="14" t="s">
        <v>145</v>
      </c>
      <c r="BX4" s="11" t="s">
        <v>3</v>
      </c>
      <c r="BY4" s="9" t="s">
        <v>143</v>
      </c>
      <c r="BZ4" s="14" t="s">
        <v>145</v>
      </c>
      <c r="CA4" s="11" t="s">
        <v>3</v>
      </c>
      <c r="CB4" s="9" t="s">
        <v>143</v>
      </c>
      <c r="CC4" s="14" t="s">
        <v>145</v>
      </c>
      <c r="CD4" s="11" t="s">
        <v>3</v>
      </c>
      <c r="CE4" s="9" t="s">
        <v>143</v>
      </c>
      <c r="CF4" s="14" t="s">
        <v>145</v>
      </c>
      <c r="CG4" s="11" t="s">
        <v>3</v>
      </c>
      <c r="CH4" s="9" t="s">
        <v>143</v>
      </c>
      <c r="CI4" s="14" t="s">
        <v>145</v>
      </c>
      <c r="CJ4" s="11" t="s">
        <v>3</v>
      </c>
      <c r="CK4" s="9" t="s">
        <v>143</v>
      </c>
      <c r="CL4" s="14" t="s">
        <v>145</v>
      </c>
      <c r="CM4" s="11" t="s">
        <v>3</v>
      </c>
      <c r="CN4" s="9" t="s">
        <v>143</v>
      </c>
      <c r="CO4" s="14" t="s">
        <v>145</v>
      </c>
      <c r="CP4" s="11" t="s">
        <v>3</v>
      </c>
      <c r="CQ4" s="9" t="s">
        <v>143</v>
      </c>
      <c r="CR4" s="14" t="s">
        <v>145</v>
      </c>
      <c r="CS4" s="11" t="s">
        <v>3</v>
      </c>
      <c r="CT4" s="9" t="s">
        <v>143</v>
      </c>
      <c r="CU4" s="14" t="s">
        <v>145</v>
      </c>
      <c r="CV4" s="11" t="s">
        <v>3</v>
      </c>
      <c r="CW4" s="9" t="s">
        <v>143</v>
      </c>
      <c r="CX4" s="14" t="s">
        <v>145</v>
      </c>
    </row>
    <row r="5" spans="1:102" x14ac:dyDescent="0.25">
      <c r="A5" s="6" t="s">
        <v>164</v>
      </c>
      <c r="B5" s="4" t="s">
        <v>165</v>
      </c>
      <c r="C5" s="13">
        <v>14.05</v>
      </c>
      <c r="D5" s="19">
        <f>+G5+J5+M5+P5+S5+V5+Y5+AB5+AE5+AH5+AK5+AN5+AQ5+AT5+AW5+AZ5+BC5+BF5+BI5+BL5+BO5+BR5+BU5+BX5+CA5+CD5+CG5+CJ5+CM5+CP5+CS5+CV5</f>
        <v>12517</v>
      </c>
      <c r="E5" s="5" t="s">
        <v>146</v>
      </c>
      <c r="F5" s="13">
        <f>+D5*C5</f>
        <v>175863.85</v>
      </c>
      <c r="G5" s="10">
        <f>IFERROR(VLOOKUP(A5,'1'!U:V,2,0),"0")</f>
        <v>223</v>
      </c>
      <c r="H5" s="5" t="s">
        <v>146</v>
      </c>
      <c r="I5" s="15">
        <f t="shared" ref="I5:I36" si="3">+G5*C5</f>
        <v>3133.15</v>
      </c>
      <c r="J5" s="10">
        <f>IFERROR(VLOOKUP(A5,'2'!U:V,2,0),"0")</f>
        <v>374</v>
      </c>
      <c r="K5" s="5" t="s">
        <v>146</v>
      </c>
      <c r="L5" s="15">
        <f t="shared" ref="L5:L36" si="4">+J5*C5</f>
        <v>5254.7</v>
      </c>
      <c r="M5" s="10">
        <f>IFERROR(VLOOKUP(A5,'3'!U:V,2,0),"0")</f>
        <v>343</v>
      </c>
      <c r="N5" s="5" t="s">
        <v>146</v>
      </c>
      <c r="O5" s="15">
        <f t="shared" ref="O5:O36" si="5">+M5*C5</f>
        <v>4819.1500000000005</v>
      </c>
      <c r="P5" s="10">
        <f>IFERROR(VLOOKUP(A5,'4'!U:V,2,0),"0")</f>
        <v>236</v>
      </c>
      <c r="Q5" s="5" t="s">
        <v>146</v>
      </c>
      <c r="R5" s="15">
        <f t="shared" ref="R5:R36" si="6">+P5*C5</f>
        <v>3315.8</v>
      </c>
      <c r="S5" s="10">
        <f>IFERROR(VLOOKUP(A5,'5'!U:V,2,0),"0")</f>
        <v>323</v>
      </c>
      <c r="T5" s="5" t="s">
        <v>146</v>
      </c>
      <c r="U5" s="15">
        <f t="shared" ref="U5:U36" si="7">+S5*C5</f>
        <v>4538.1500000000005</v>
      </c>
      <c r="V5" s="10">
        <f>IFERROR(VLOOKUP(A5,'6'!U:V,2,0),"0")</f>
        <v>299</v>
      </c>
      <c r="W5" s="5" t="s">
        <v>146</v>
      </c>
      <c r="X5" s="15">
        <f t="shared" ref="X5:X36" si="8">+V5*C5</f>
        <v>4200.95</v>
      </c>
      <c r="Y5" s="10">
        <f>IFERROR(VLOOKUP(A5,'7'!U:V,2,0),"0")</f>
        <v>553</v>
      </c>
      <c r="Z5" s="5" t="s">
        <v>146</v>
      </c>
      <c r="AA5" s="15">
        <f t="shared" ref="AA5:AA36" si="9">+Y5*C5</f>
        <v>7769.6500000000005</v>
      </c>
      <c r="AB5" s="10">
        <f>IFERROR(VLOOKUP(A5,'8'!U:V,2,0),"0")</f>
        <v>488</v>
      </c>
      <c r="AC5" s="5" t="s">
        <v>146</v>
      </c>
      <c r="AD5" s="15">
        <f t="shared" ref="AD5:AD36" si="10">+AB5*C5</f>
        <v>6856.4000000000005</v>
      </c>
      <c r="AE5" s="10">
        <f>IFERROR(VLOOKUP(A5,'9'!U:V,2,0),"0")</f>
        <v>832</v>
      </c>
      <c r="AF5" s="5" t="s">
        <v>146</v>
      </c>
      <c r="AG5" s="15">
        <f t="shared" ref="AG5:AG36" si="11">+AE5*C5</f>
        <v>11689.6</v>
      </c>
      <c r="AH5" s="10">
        <f>IFERROR(VLOOKUP(A5,'10'!U:V,2,0),"0")</f>
        <v>492</v>
      </c>
      <c r="AI5" s="5" t="s">
        <v>146</v>
      </c>
      <c r="AJ5" s="15">
        <f t="shared" ref="AJ5:AJ36" si="12">+AH5*C5</f>
        <v>6912.6</v>
      </c>
      <c r="AK5" s="10">
        <f>IFERROR(VLOOKUP(A5,'11'!U:V,2,0),"0")</f>
        <v>749</v>
      </c>
      <c r="AL5" s="5" t="s">
        <v>146</v>
      </c>
      <c r="AM5" s="15">
        <f t="shared" ref="AM5:AM36" si="13">+AK5*C5</f>
        <v>10523.45</v>
      </c>
      <c r="AN5" s="10">
        <f>IFERROR(VLOOKUP(A5,'12'!U:V,2,0),"0")</f>
        <v>338</v>
      </c>
      <c r="AO5" s="5" t="s">
        <v>146</v>
      </c>
      <c r="AP5" s="15">
        <f t="shared" ref="AP5:AP36" si="14">+AN5*C5</f>
        <v>4748.9000000000005</v>
      </c>
      <c r="AQ5" s="10">
        <f>IFERROR(VLOOKUP(A5,'13'!U:V,2,0),"0")</f>
        <v>252</v>
      </c>
      <c r="AR5" s="5" t="s">
        <v>146</v>
      </c>
      <c r="AS5" s="15">
        <f t="shared" ref="AS5:AS36" si="15">+AQ5*C5</f>
        <v>3540.6000000000004</v>
      </c>
      <c r="AT5" s="10">
        <f>IFERROR(VLOOKUP(A5,'14'!U:V,2,0),"0")</f>
        <v>335</v>
      </c>
      <c r="AU5" s="5" t="s">
        <v>146</v>
      </c>
      <c r="AV5" s="15">
        <f t="shared" ref="AV5:AV36" si="16">+AT5*C5</f>
        <v>4706.75</v>
      </c>
      <c r="AW5" s="10">
        <f>IFERROR(VLOOKUP(A5,'15'!U:V,2,0),"0")</f>
        <v>435</v>
      </c>
      <c r="AX5" s="5" t="s">
        <v>146</v>
      </c>
      <c r="AY5" s="15">
        <f t="shared" ref="AY5:AY36" si="17">+AW5*C5</f>
        <v>6111.75</v>
      </c>
      <c r="AZ5" s="10">
        <f>IFERROR(VLOOKUP(A5,'16'!U:V,2,0),"0")</f>
        <v>625</v>
      </c>
      <c r="BA5" s="5" t="s">
        <v>146</v>
      </c>
      <c r="BB5" s="15">
        <f t="shared" ref="BB5:BB36" si="18">+AZ5*C5</f>
        <v>8781.25</v>
      </c>
      <c r="BC5" s="10">
        <f>IFERROR(VLOOKUP(A5,'17'!U:V,2,0),"0")</f>
        <v>331</v>
      </c>
      <c r="BD5" s="5" t="s">
        <v>146</v>
      </c>
      <c r="BE5" s="15">
        <f t="shared" ref="BE5:BE36" si="19">+BC5*C5</f>
        <v>4650.55</v>
      </c>
      <c r="BF5" s="10">
        <f>IFERROR(VLOOKUP(A5,'18'!U:V,2,0),"0")</f>
        <v>398</v>
      </c>
      <c r="BG5" s="5" t="s">
        <v>146</v>
      </c>
      <c r="BH5" s="15">
        <f>+BF5*C5</f>
        <v>5591.9000000000005</v>
      </c>
      <c r="BI5" s="10">
        <f>IFERROR(VLOOKUP(A5,'19'!U:V,2,0),"0")</f>
        <v>338</v>
      </c>
      <c r="BJ5" s="5" t="s">
        <v>146</v>
      </c>
      <c r="BK5" s="15">
        <f>+BI5*C5</f>
        <v>4748.9000000000005</v>
      </c>
      <c r="BL5" s="10">
        <f>IFERROR(VLOOKUP(A5,'20'!U:V,2,0),"0")</f>
        <v>352</v>
      </c>
      <c r="BM5" s="5" t="s">
        <v>146</v>
      </c>
      <c r="BN5" s="15">
        <f>+BL5*C5</f>
        <v>4945.6000000000004</v>
      </c>
      <c r="BO5" s="10">
        <f>IFERROR(VLOOKUP(A5,'21'!U:V,2,0),"0")</f>
        <v>476</v>
      </c>
      <c r="BP5" s="5" t="s">
        <v>146</v>
      </c>
      <c r="BQ5" s="15">
        <f>+BO5*C5</f>
        <v>6687.8</v>
      </c>
      <c r="BR5" s="10">
        <f>IFERROR(VLOOKUP(A5,'22'!U:V,2,0),"0")</f>
        <v>312</v>
      </c>
      <c r="BS5" s="5" t="s">
        <v>146</v>
      </c>
      <c r="BT5" s="15">
        <f>+BR5*C5</f>
        <v>4383.6000000000004</v>
      </c>
      <c r="BU5" s="10">
        <f>IFERROR(VLOOKUP(A5,'23'!U:V,2,0),"0")</f>
        <v>452</v>
      </c>
      <c r="BV5" s="5" t="s">
        <v>146</v>
      </c>
      <c r="BW5" s="15">
        <f>+BU5*C5</f>
        <v>6350.6</v>
      </c>
      <c r="BX5" s="10">
        <f>IFERROR(VLOOKUP(A5,'24'!U:V,2,0),"0")</f>
        <v>489</v>
      </c>
      <c r="BY5" s="5" t="s">
        <v>146</v>
      </c>
      <c r="BZ5" s="15">
        <f>+BX5*C5</f>
        <v>6870.4500000000007</v>
      </c>
      <c r="CA5" s="10">
        <f>IFERROR(VLOOKUP(A5,'25'!U:V,2,0),"0")</f>
        <v>276</v>
      </c>
      <c r="CB5" s="5" t="s">
        <v>146</v>
      </c>
      <c r="CC5" s="15">
        <f>+CA5*C5</f>
        <v>3877.8</v>
      </c>
      <c r="CD5" s="10">
        <f>IFERROR(VLOOKUP(A5,'26'!U:V,2,0),"0")</f>
        <v>423</v>
      </c>
      <c r="CE5" s="5" t="s">
        <v>146</v>
      </c>
      <c r="CF5" s="15">
        <f>+CD5*C5</f>
        <v>5943.1500000000005</v>
      </c>
      <c r="CG5" s="10">
        <f>IFERROR(VLOOKUP(A5,'27'!U:V,2,0),"0")</f>
        <v>328</v>
      </c>
      <c r="CH5" s="5" t="s">
        <v>146</v>
      </c>
      <c r="CI5" s="15">
        <f>+CG5*C5</f>
        <v>4608.4000000000005</v>
      </c>
      <c r="CJ5" s="10">
        <f>IFERROR(VLOOKUP(A5,'28'!U:V,2,0),"0")</f>
        <v>549</v>
      </c>
      <c r="CK5" s="5" t="s">
        <v>146</v>
      </c>
      <c r="CL5" s="15">
        <f>+CJ5*C5</f>
        <v>7713.4500000000007</v>
      </c>
      <c r="CM5" s="10">
        <f>IFERROR(VLOOKUP(A5,'29'!U:V,2,0),"0")</f>
        <v>483</v>
      </c>
      <c r="CN5" s="5" t="s">
        <v>146</v>
      </c>
      <c r="CO5" s="15">
        <f>+CM5*C5</f>
        <v>6786.1500000000005</v>
      </c>
      <c r="CP5" s="10">
        <f>IFERROR(VLOOKUP(A5,'30'!U:V,2,0),"0")</f>
        <v>413</v>
      </c>
      <c r="CQ5" s="5" t="s">
        <v>146</v>
      </c>
      <c r="CR5" s="15">
        <f>+CP5*C5</f>
        <v>5802.6500000000005</v>
      </c>
      <c r="CS5" s="10" t="str">
        <f>IFERROR(VLOOKUP(A5,'31'!U:V,2,0),"0")</f>
        <v>0</v>
      </c>
      <c r="CT5" s="5" t="s">
        <v>146</v>
      </c>
      <c r="CU5" s="15">
        <f>+CS5*C5</f>
        <v>0</v>
      </c>
      <c r="CV5" s="10" t="str">
        <f>IFERROR(VLOOKUP(A5,'เซต1-31'!V:W,2,0),"0")</f>
        <v>0</v>
      </c>
      <c r="CW5" s="5" t="s">
        <v>146</v>
      </c>
      <c r="CX5" s="15">
        <f t="shared" ref="CX5:CX68" si="20">+CV5*CO5</f>
        <v>0</v>
      </c>
    </row>
    <row r="6" spans="1:102" x14ac:dyDescent="0.25">
      <c r="A6" s="6" t="s">
        <v>37</v>
      </c>
      <c r="B6" s="4" t="s">
        <v>38</v>
      </c>
      <c r="C6" s="13">
        <v>19.579999999999998</v>
      </c>
      <c r="D6" s="19">
        <f t="shared" ref="D6:D68" si="21">+G6+J6+M6+P6+S6+V6+Y6+AB6+AE6+AH6+AK6+AN6+AQ6+AT6+AW6+AZ6+BC6+BF6+BI6+BL6+BO6+BR6+BU6+BX6+CA6+CD6+CG6+CJ6+CM6+CP6+CS6+CV6</f>
        <v>8790</v>
      </c>
      <c r="E6" s="5" t="s">
        <v>146</v>
      </c>
      <c r="F6" s="13">
        <f t="shared" ref="F6:F36" si="22">+D6*C6</f>
        <v>172108.19999999998</v>
      </c>
      <c r="G6" s="10">
        <f>IFERROR(VLOOKUP(A6,'1'!U:V,2,0),"0")</f>
        <v>222</v>
      </c>
      <c r="H6" s="5" t="s">
        <v>146</v>
      </c>
      <c r="I6" s="15">
        <f t="shared" si="3"/>
        <v>4346.7599999999993</v>
      </c>
      <c r="J6" s="10">
        <f>IFERROR(VLOOKUP(A6,'2'!U:V,2,0),"0")</f>
        <v>231</v>
      </c>
      <c r="K6" s="5" t="s">
        <v>146</v>
      </c>
      <c r="L6" s="15">
        <f t="shared" si="4"/>
        <v>4522.9799999999996</v>
      </c>
      <c r="M6" s="10">
        <f>IFERROR(VLOOKUP(A6,'3'!U:V,2,0),"0")</f>
        <v>215</v>
      </c>
      <c r="N6" s="5" t="s">
        <v>146</v>
      </c>
      <c r="O6" s="15">
        <f t="shared" si="5"/>
        <v>4209.7</v>
      </c>
      <c r="P6" s="10">
        <f>IFERROR(VLOOKUP(A6,'4'!U:V,2,0),"0")</f>
        <v>237</v>
      </c>
      <c r="Q6" s="5" t="s">
        <v>146</v>
      </c>
      <c r="R6" s="15">
        <f t="shared" si="6"/>
        <v>4640.46</v>
      </c>
      <c r="S6" s="10">
        <f>IFERROR(VLOOKUP(A6,'5'!U:V,2,0),"0")</f>
        <v>372</v>
      </c>
      <c r="T6" s="5" t="s">
        <v>146</v>
      </c>
      <c r="U6" s="15">
        <f t="shared" si="7"/>
        <v>7283.7599999999993</v>
      </c>
      <c r="V6" s="10">
        <f>IFERROR(VLOOKUP(A6,'6'!U:V,2,0),"0")</f>
        <v>191</v>
      </c>
      <c r="W6" s="5" t="s">
        <v>146</v>
      </c>
      <c r="X6" s="15">
        <f t="shared" si="8"/>
        <v>3739.7799999999997</v>
      </c>
      <c r="Y6" s="10">
        <f>IFERROR(VLOOKUP(A6,'7'!U:V,2,0),"0")</f>
        <v>224</v>
      </c>
      <c r="Z6" s="5" t="s">
        <v>146</v>
      </c>
      <c r="AA6" s="15">
        <f t="shared" si="9"/>
        <v>4385.92</v>
      </c>
      <c r="AB6" s="10">
        <f>IFERROR(VLOOKUP(A6,'8'!U:V,2,0),"0")</f>
        <v>266</v>
      </c>
      <c r="AC6" s="5" t="s">
        <v>146</v>
      </c>
      <c r="AD6" s="15">
        <f t="shared" si="10"/>
        <v>5208.28</v>
      </c>
      <c r="AE6" s="10">
        <f>IFERROR(VLOOKUP(A6,'9'!U:V,2,0),"0")</f>
        <v>428</v>
      </c>
      <c r="AF6" s="5" t="s">
        <v>146</v>
      </c>
      <c r="AG6" s="15">
        <f t="shared" si="11"/>
        <v>8380.24</v>
      </c>
      <c r="AH6" s="10">
        <f>IFERROR(VLOOKUP(A6,'10'!U:V,2,0),"0")</f>
        <v>449</v>
      </c>
      <c r="AI6" s="5" t="s">
        <v>146</v>
      </c>
      <c r="AJ6" s="15">
        <f t="shared" si="12"/>
        <v>8791.42</v>
      </c>
      <c r="AK6" s="10">
        <f>IFERROR(VLOOKUP(A6,'11'!U:V,2,0),"0")</f>
        <v>366</v>
      </c>
      <c r="AL6" s="5" t="s">
        <v>146</v>
      </c>
      <c r="AM6" s="15">
        <f t="shared" si="13"/>
        <v>7166.28</v>
      </c>
      <c r="AN6" s="10">
        <f>IFERROR(VLOOKUP(A6,'12'!U:V,2,0),"0")</f>
        <v>190</v>
      </c>
      <c r="AO6" s="5" t="s">
        <v>146</v>
      </c>
      <c r="AP6" s="15">
        <f t="shared" si="14"/>
        <v>3720.2</v>
      </c>
      <c r="AQ6" s="10">
        <f>IFERROR(VLOOKUP(A6,'13'!U:V,2,0),"0")</f>
        <v>239</v>
      </c>
      <c r="AR6" s="5" t="s">
        <v>146</v>
      </c>
      <c r="AS6" s="15">
        <f t="shared" si="15"/>
        <v>4679.62</v>
      </c>
      <c r="AT6" s="10">
        <f>IFERROR(VLOOKUP(A6,'14'!U:V,2,0),"0")</f>
        <v>232</v>
      </c>
      <c r="AU6" s="5" t="s">
        <v>146</v>
      </c>
      <c r="AV6" s="15">
        <f t="shared" si="16"/>
        <v>4542.5599999999995</v>
      </c>
      <c r="AW6" s="10">
        <f>IFERROR(VLOOKUP(A6,'15'!U:V,2,0),"0")</f>
        <v>151</v>
      </c>
      <c r="AX6" s="5" t="s">
        <v>146</v>
      </c>
      <c r="AY6" s="15">
        <f t="shared" si="17"/>
        <v>2956.58</v>
      </c>
      <c r="AZ6" s="10">
        <f>IFERROR(VLOOKUP(A6,'16'!U:V,2,0),"0")</f>
        <v>162</v>
      </c>
      <c r="BA6" s="5" t="s">
        <v>146</v>
      </c>
      <c r="BB6" s="15">
        <f t="shared" si="18"/>
        <v>3171.9599999999996</v>
      </c>
      <c r="BC6" s="10">
        <f>IFERROR(VLOOKUP(A6,'17'!U:V,2,0),"0")</f>
        <v>190</v>
      </c>
      <c r="BD6" s="5" t="s">
        <v>146</v>
      </c>
      <c r="BE6" s="15">
        <f t="shared" si="19"/>
        <v>3720.2</v>
      </c>
      <c r="BF6" s="10">
        <f>IFERROR(VLOOKUP(A6,'18'!U:V,2,0),"0")</f>
        <v>160</v>
      </c>
      <c r="BG6" s="5" t="s">
        <v>146</v>
      </c>
      <c r="BH6" s="15">
        <f t="shared" ref="BH6:BH69" si="23">+BF6*C6</f>
        <v>3132.7999999999997</v>
      </c>
      <c r="BI6" s="10">
        <f>IFERROR(VLOOKUP(A6,'19'!U:V,2,0),"0")</f>
        <v>205</v>
      </c>
      <c r="BJ6" s="5" t="s">
        <v>146</v>
      </c>
      <c r="BK6" s="15">
        <f t="shared" ref="BK6:BK69" si="24">+BI6*C6</f>
        <v>4013.8999999999996</v>
      </c>
      <c r="BL6" s="10">
        <f>IFERROR(VLOOKUP(A6,'20'!U:V,2,0),"0")</f>
        <v>179</v>
      </c>
      <c r="BM6" s="5" t="s">
        <v>146</v>
      </c>
      <c r="BN6" s="15">
        <f t="shared" ref="BN6:BN69" si="25">+BL6*C6</f>
        <v>3504.8199999999997</v>
      </c>
      <c r="BO6" s="10">
        <f>IFERROR(VLOOKUP(A6,'21'!U:V,2,0),"0")</f>
        <v>389</v>
      </c>
      <c r="BP6" s="5" t="s">
        <v>146</v>
      </c>
      <c r="BQ6" s="15">
        <f t="shared" ref="BQ6:BQ69" si="26">+BO6*C6</f>
        <v>7616.619999999999</v>
      </c>
      <c r="BR6" s="10">
        <f>IFERROR(VLOOKUP(A6,'22'!U:V,2,0),"0")</f>
        <v>274</v>
      </c>
      <c r="BS6" s="5" t="s">
        <v>146</v>
      </c>
      <c r="BT6" s="15">
        <f t="shared" ref="BT6:BT69" si="27">+BR6*C6</f>
        <v>5364.9199999999992</v>
      </c>
      <c r="BU6" s="10">
        <f>IFERROR(VLOOKUP(A6,'23'!U:V,2,0),"0")</f>
        <v>322</v>
      </c>
      <c r="BV6" s="5" t="s">
        <v>146</v>
      </c>
      <c r="BW6" s="15">
        <f t="shared" ref="BW6:BW69" si="28">+BU6*C6</f>
        <v>6304.7599999999993</v>
      </c>
      <c r="BX6" s="10">
        <f>IFERROR(VLOOKUP(A6,'24'!U:V,2,0),"0")</f>
        <v>366</v>
      </c>
      <c r="BY6" s="5" t="s">
        <v>146</v>
      </c>
      <c r="BZ6" s="15">
        <f t="shared" ref="BZ6:BZ69" si="29">+BX6*C6</f>
        <v>7166.28</v>
      </c>
      <c r="CA6" s="10">
        <f>IFERROR(VLOOKUP(A6,'25'!U:V,2,0),"0")</f>
        <v>218</v>
      </c>
      <c r="CB6" s="5" t="s">
        <v>146</v>
      </c>
      <c r="CC6" s="15">
        <f t="shared" ref="CC6:CC69" si="30">+CA6*C6</f>
        <v>4268.4399999999996</v>
      </c>
      <c r="CD6" s="10">
        <f>IFERROR(VLOOKUP(A6,'26'!U:V,2,0),"0")</f>
        <v>437</v>
      </c>
      <c r="CE6" s="5" t="s">
        <v>146</v>
      </c>
      <c r="CF6" s="15">
        <f t="shared" ref="CF6:CF69" si="31">+CD6*C6</f>
        <v>8556.4599999999991</v>
      </c>
      <c r="CG6" s="10">
        <f>IFERROR(VLOOKUP(A6,'27'!U:V,2,0),"0")</f>
        <v>359</v>
      </c>
      <c r="CH6" s="5" t="s">
        <v>146</v>
      </c>
      <c r="CI6" s="15">
        <f t="shared" ref="CI6:CI69" si="32">+CG6*C6</f>
        <v>7029.2199999999993</v>
      </c>
      <c r="CJ6" s="10">
        <f>IFERROR(VLOOKUP(A6,'28'!U:V,2,0),"0")</f>
        <v>622</v>
      </c>
      <c r="CK6" s="5" t="s">
        <v>146</v>
      </c>
      <c r="CL6" s="15">
        <f t="shared" ref="CL6:CL69" si="33">+CJ6*C6</f>
        <v>12178.759999999998</v>
      </c>
      <c r="CM6" s="10">
        <f>IFERROR(VLOOKUP(A6,'29'!U:V,2,0),"0")</f>
        <v>415</v>
      </c>
      <c r="CN6" s="5" t="s">
        <v>146</v>
      </c>
      <c r="CO6" s="15">
        <f t="shared" ref="CO6:CO69" si="34">+CM6*C6</f>
        <v>8125.6999999999989</v>
      </c>
      <c r="CP6" s="10">
        <f>IFERROR(VLOOKUP(A6,'30'!U:V,2,0),"0")</f>
        <v>479</v>
      </c>
      <c r="CQ6" s="5" t="s">
        <v>146</v>
      </c>
      <c r="CR6" s="15">
        <f t="shared" ref="CR6:CR69" si="35">+CP6*C6</f>
        <v>9378.82</v>
      </c>
      <c r="CS6" s="10" t="str">
        <f>IFERROR(VLOOKUP(A6,'31'!U:V,2,0),"0")</f>
        <v>0</v>
      </c>
      <c r="CT6" s="5" t="s">
        <v>146</v>
      </c>
      <c r="CU6" s="15">
        <f t="shared" ref="CU6:CU69" si="36">+CS6*C6</f>
        <v>0</v>
      </c>
      <c r="CV6" s="10" t="str">
        <f>IFERROR(VLOOKUP(A6,'เซต1-31'!V:W,2,0),"0")</f>
        <v>0</v>
      </c>
      <c r="CW6" s="5" t="s">
        <v>146</v>
      </c>
      <c r="CX6" s="15">
        <f t="shared" si="20"/>
        <v>0</v>
      </c>
    </row>
    <row r="7" spans="1:102" x14ac:dyDescent="0.25">
      <c r="A7" s="6" t="s">
        <v>123</v>
      </c>
      <c r="B7" s="4" t="s">
        <v>124</v>
      </c>
      <c r="C7" s="13">
        <v>17.5</v>
      </c>
      <c r="D7" s="19">
        <f t="shared" si="21"/>
        <v>0</v>
      </c>
      <c r="E7" s="5" t="s">
        <v>148</v>
      </c>
      <c r="F7" s="13">
        <f t="shared" si="22"/>
        <v>0</v>
      </c>
      <c r="G7" s="10" t="str">
        <f>IFERROR(VLOOKUP(A7,'1'!U:V,2,0),"0")</f>
        <v>0</v>
      </c>
      <c r="H7" s="5" t="s">
        <v>148</v>
      </c>
      <c r="I7" s="15">
        <f t="shared" si="3"/>
        <v>0</v>
      </c>
      <c r="J7" s="10" t="str">
        <f>IFERROR(VLOOKUP(A7,'2'!U:V,2,0),"0")</f>
        <v>0</v>
      </c>
      <c r="K7" s="5" t="s">
        <v>148</v>
      </c>
      <c r="L7" s="15">
        <f t="shared" si="4"/>
        <v>0</v>
      </c>
      <c r="M7" s="10" t="str">
        <f>IFERROR(VLOOKUP(A7,'3'!U:V,2,0),"0")</f>
        <v>0</v>
      </c>
      <c r="N7" s="5" t="s">
        <v>148</v>
      </c>
      <c r="O7" s="15">
        <f t="shared" si="5"/>
        <v>0</v>
      </c>
      <c r="P7" s="10" t="str">
        <f>IFERROR(VLOOKUP(A7,'4'!U:V,2,0),"0")</f>
        <v>0</v>
      </c>
      <c r="Q7" s="5" t="s">
        <v>148</v>
      </c>
      <c r="R7" s="15">
        <f t="shared" si="6"/>
        <v>0</v>
      </c>
      <c r="S7" s="10" t="str">
        <f>IFERROR(VLOOKUP(A7,'5'!U:V,2,0),"0")</f>
        <v>0</v>
      </c>
      <c r="T7" s="5" t="s">
        <v>148</v>
      </c>
      <c r="U7" s="15">
        <f t="shared" si="7"/>
        <v>0</v>
      </c>
      <c r="V7" s="10" t="str">
        <f>IFERROR(VLOOKUP(A7,'6'!U:V,2,0),"0")</f>
        <v>0</v>
      </c>
      <c r="W7" s="5" t="s">
        <v>148</v>
      </c>
      <c r="X7" s="15">
        <f t="shared" si="8"/>
        <v>0</v>
      </c>
      <c r="Y7" s="10" t="str">
        <f>IFERROR(VLOOKUP(A7,'7'!U:V,2,0),"0")</f>
        <v>0</v>
      </c>
      <c r="Z7" s="5" t="s">
        <v>148</v>
      </c>
      <c r="AA7" s="15">
        <f t="shared" si="9"/>
        <v>0</v>
      </c>
      <c r="AB7" s="10" t="str">
        <f>IFERROR(VLOOKUP(A7,'8'!U:V,2,0),"0")</f>
        <v>0</v>
      </c>
      <c r="AC7" s="5" t="s">
        <v>148</v>
      </c>
      <c r="AD7" s="15">
        <f t="shared" si="10"/>
        <v>0</v>
      </c>
      <c r="AE7" s="10" t="str">
        <f>IFERROR(VLOOKUP(A7,'9'!U:V,2,0),"0")</f>
        <v>0</v>
      </c>
      <c r="AF7" s="5" t="s">
        <v>148</v>
      </c>
      <c r="AG7" s="15">
        <f t="shared" si="11"/>
        <v>0</v>
      </c>
      <c r="AH7" s="10" t="str">
        <f>IFERROR(VLOOKUP(A7,'10'!U:V,2,0),"0")</f>
        <v>0</v>
      </c>
      <c r="AI7" s="5" t="s">
        <v>148</v>
      </c>
      <c r="AJ7" s="15">
        <f t="shared" si="12"/>
        <v>0</v>
      </c>
      <c r="AK7" s="10" t="str">
        <f>IFERROR(VLOOKUP(A7,'11'!U:V,2,0),"0")</f>
        <v>0</v>
      </c>
      <c r="AL7" s="5" t="s">
        <v>148</v>
      </c>
      <c r="AM7" s="15">
        <f t="shared" si="13"/>
        <v>0</v>
      </c>
      <c r="AN7" s="10" t="str">
        <f>IFERROR(VLOOKUP(A7,'12'!U:V,2,0),"0")</f>
        <v>0</v>
      </c>
      <c r="AO7" s="5" t="s">
        <v>148</v>
      </c>
      <c r="AP7" s="15">
        <f t="shared" si="14"/>
        <v>0</v>
      </c>
      <c r="AQ7" s="10" t="str">
        <f>IFERROR(VLOOKUP(A7,'13'!U:V,2,0),"0")</f>
        <v>0</v>
      </c>
      <c r="AR7" s="5" t="s">
        <v>148</v>
      </c>
      <c r="AS7" s="15">
        <f t="shared" si="15"/>
        <v>0</v>
      </c>
      <c r="AT7" s="10" t="str">
        <f>IFERROR(VLOOKUP(A7,'14'!U:V,2,0),"0")</f>
        <v>0</v>
      </c>
      <c r="AU7" s="5" t="s">
        <v>148</v>
      </c>
      <c r="AV7" s="15">
        <f t="shared" si="16"/>
        <v>0</v>
      </c>
      <c r="AW7" s="10" t="str">
        <f>IFERROR(VLOOKUP(A7,'15'!U:V,2,0),"0")</f>
        <v>0</v>
      </c>
      <c r="AX7" s="5" t="s">
        <v>148</v>
      </c>
      <c r="AY7" s="15">
        <f t="shared" si="17"/>
        <v>0</v>
      </c>
      <c r="AZ7" s="10" t="str">
        <f>IFERROR(VLOOKUP(A7,'16'!U:V,2,0),"0")</f>
        <v>0</v>
      </c>
      <c r="BA7" s="5" t="s">
        <v>148</v>
      </c>
      <c r="BB7" s="15">
        <f t="shared" si="18"/>
        <v>0</v>
      </c>
      <c r="BC7" s="10" t="str">
        <f>IFERROR(VLOOKUP(A7,'17'!U:V,2,0),"0")</f>
        <v>0</v>
      </c>
      <c r="BD7" s="5" t="s">
        <v>148</v>
      </c>
      <c r="BE7" s="15">
        <f t="shared" si="19"/>
        <v>0</v>
      </c>
      <c r="BF7" s="10" t="str">
        <f>IFERROR(VLOOKUP(A7,'18'!U:V,2,0),"0")</f>
        <v>0</v>
      </c>
      <c r="BG7" s="5" t="s">
        <v>148</v>
      </c>
      <c r="BH7" s="15">
        <f t="shared" si="23"/>
        <v>0</v>
      </c>
      <c r="BI7" s="10" t="str">
        <f>IFERROR(VLOOKUP(A7,'19'!U:V,2,0),"0")</f>
        <v>0</v>
      </c>
      <c r="BJ7" s="5" t="s">
        <v>148</v>
      </c>
      <c r="BK7" s="15">
        <f t="shared" si="24"/>
        <v>0</v>
      </c>
      <c r="BL7" s="10" t="str">
        <f>IFERROR(VLOOKUP(A7,'20'!U:V,2,0),"0")</f>
        <v>0</v>
      </c>
      <c r="BM7" s="5" t="s">
        <v>148</v>
      </c>
      <c r="BN7" s="15">
        <f t="shared" si="25"/>
        <v>0</v>
      </c>
      <c r="BO7" s="10" t="str">
        <f>IFERROR(VLOOKUP(A7,'21'!U:V,2,0),"0")</f>
        <v>0</v>
      </c>
      <c r="BP7" s="5" t="s">
        <v>148</v>
      </c>
      <c r="BQ7" s="15">
        <f t="shared" si="26"/>
        <v>0</v>
      </c>
      <c r="BR7" s="10" t="str">
        <f>IFERROR(VLOOKUP(A7,'22'!U:V,2,0),"0")</f>
        <v>0</v>
      </c>
      <c r="BS7" s="5" t="s">
        <v>148</v>
      </c>
      <c r="BT7" s="15">
        <f t="shared" si="27"/>
        <v>0</v>
      </c>
      <c r="BU7" s="10" t="str">
        <f>IFERROR(VLOOKUP(A7,'23'!U:V,2,0),"0")</f>
        <v>0</v>
      </c>
      <c r="BV7" s="5" t="s">
        <v>148</v>
      </c>
      <c r="BW7" s="15">
        <f t="shared" si="28"/>
        <v>0</v>
      </c>
      <c r="BX7" s="10" t="str">
        <f>IFERROR(VLOOKUP(A7,'24'!U:V,2,0),"0")</f>
        <v>0</v>
      </c>
      <c r="BY7" s="5" t="s">
        <v>148</v>
      </c>
      <c r="BZ7" s="15">
        <f t="shared" si="29"/>
        <v>0</v>
      </c>
      <c r="CA7" s="10" t="str">
        <f>IFERROR(VLOOKUP(A7,'25'!U:V,2,0),"0")</f>
        <v>0</v>
      </c>
      <c r="CB7" s="5" t="s">
        <v>148</v>
      </c>
      <c r="CC7" s="15">
        <f t="shared" si="30"/>
        <v>0</v>
      </c>
      <c r="CD7" s="10" t="str">
        <f>IFERROR(VLOOKUP(A7,'26'!U:V,2,0),"0")</f>
        <v>0</v>
      </c>
      <c r="CE7" s="5" t="s">
        <v>148</v>
      </c>
      <c r="CF7" s="15">
        <f t="shared" si="31"/>
        <v>0</v>
      </c>
      <c r="CG7" s="10" t="str">
        <f>IFERROR(VLOOKUP(A7,'27'!U:V,2,0),"0")</f>
        <v>0</v>
      </c>
      <c r="CH7" s="5" t="s">
        <v>148</v>
      </c>
      <c r="CI7" s="15">
        <f t="shared" si="32"/>
        <v>0</v>
      </c>
      <c r="CJ7" s="10" t="str">
        <f>IFERROR(VLOOKUP(A7,'28'!U:V,2,0),"0")</f>
        <v>0</v>
      </c>
      <c r="CK7" s="5" t="s">
        <v>148</v>
      </c>
      <c r="CL7" s="15">
        <f t="shared" si="33"/>
        <v>0</v>
      </c>
      <c r="CM7" s="10" t="str">
        <f>IFERROR(VLOOKUP(A7,'29'!U:V,2,0),"0")</f>
        <v>0</v>
      </c>
      <c r="CN7" s="5" t="s">
        <v>148</v>
      </c>
      <c r="CO7" s="15">
        <f t="shared" si="34"/>
        <v>0</v>
      </c>
      <c r="CP7" s="10" t="str">
        <f>IFERROR(VLOOKUP(A7,'30'!U:V,2,0),"0")</f>
        <v>0</v>
      </c>
      <c r="CQ7" s="5" t="s">
        <v>148</v>
      </c>
      <c r="CR7" s="15">
        <f t="shared" si="35"/>
        <v>0</v>
      </c>
      <c r="CS7" s="10" t="str">
        <f>IFERROR(VLOOKUP(A7,'31'!U:V,2,0),"0")</f>
        <v>0</v>
      </c>
      <c r="CT7" s="5" t="s">
        <v>148</v>
      </c>
      <c r="CU7" s="15">
        <f t="shared" si="36"/>
        <v>0</v>
      </c>
      <c r="CV7" s="10" t="str">
        <f>IFERROR(VLOOKUP(A7,'เซต1-31'!V:W,2,0),"0")</f>
        <v>0</v>
      </c>
      <c r="CW7" s="5" t="s">
        <v>148</v>
      </c>
      <c r="CX7" s="15">
        <f t="shared" si="20"/>
        <v>0</v>
      </c>
    </row>
    <row r="8" spans="1:102" x14ac:dyDescent="0.25">
      <c r="A8" s="6" t="s">
        <v>168</v>
      </c>
      <c r="B8" s="4" t="s">
        <v>169</v>
      </c>
      <c r="C8" s="13">
        <v>4.43</v>
      </c>
      <c r="D8" s="19">
        <f t="shared" si="21"/>
        <v>0</v>
      </c>
      <c r="E8" s="5" t="s">
        <v>147</v>
      </c>
      <c r="F8" s="13">
        <f t="shared" si="22"/>
        <v>0</v>
      </c>
      <c r="G8" s="10" t="str">
        <f>IFERROR(VLOOKUP(A8,'1'!U:V,2,0),"0")</f>
        <v>0</v>
      </c>
      <c r="H8" s="5" t="s">
        <v>147</v>
      </c>
      <c r="I8" s="15">
        <f t="shared" si="3"/>
        <v>0</v>
      </c>
      <c r="J8" s="10" t="str">
        <f>IFERROR(VLOOKUP(A8,'2'!U:V,2,0),"0")</f>
        <v>0</v>
      </c>
      <c r="K8" s="5" t="s">
        <v>147</v>
      </c>
      <c r="L8" s="15">
        <f t="shared" si="4"/>
        <v>0</v>
      </c>
      <c r="M8" s="10" t="str">
        <f>IFERROR(VLOOKUP(A8,'3'!U:V,2,0),"0")</f>
        <v>0</v>
      </c>
      <c r="N8" s="5" t="s">
        <v>147</v>
      </c>
      <c r="O8" s="15">
        <f t="shared" si="5"/>
        <v>0</v>
      </c>
      <c r="P8" s="10" t="str">
        <f>IFERROR(VLOOKUP(A8,'4'!U:V,2,0),"0")</f>
        <v>0</v>
      </c>
      <c r="Q8" s="5" t="s">
        <v>147</v>
      </c>
      <c r="R8" s="15">
        <f t="shared" si="6"/>
        <v>0</v>
      </c>
      <c r="S8" s="10" t="str">
        <f>IFERROR(VLOOKUP(A8,'5'!U:V,2,0),"0")</f>
        <v>0</v>
      </c>
      <c r="T8" s="5" t="s">
        <v>147</v>
      </c>
      <c r="U8" s="15">
        <f t="shared" si="7"/>
        <v>0</v>
      </c>
      <c r="V8" s="10" t="str">
        <f>IFERROR(VLOOKUP(A8,'6'!U:V,2,0),"0")</f>
        <v>0</v>
      </c>
      <c r="W8" s="5" t="s">
        <v>147</v>
      </c>
      <c r="X8" s="15">
        <f t="shared" si="8"/>
        <v>0</v>
      </c>
      <c r="Y8" s="10" t="str">
        <f>IFERROR(VLOOKUP(A8,'7'!U:V,2,0),"0")</f>
        <v>0</v>
      </c>
      <c r="Z8" s="5" t="s">
        <v>147</v>
      </c>
      <c r="AA8" s="15">
        <f t="shared" si="9"/>
        <v>0</v>
      </c>
      <c r="AB8" s="10" t="str">
        <f>IFERROR(VLOOKUP(A8,'8'!U:V,2,0),"0")</f>
        <v>0</v>
      </c>
      <c r="AC8" s="5" t="s">
        <v>147</v>
      </c>
      <c r="AD8" s="15">
        <f t="shared" si="10"/>
        <v>0</v>
      </c>
      <c r="AE8" s="10" t="str">
        <f>IFERROR(VLOOKUP(A8,'9'!U:V,2,0),"0")</f>
        <v>0</v>
      </c>
      <c r="AF8" s="5" t="s">
        <v>147</v>
      </c>
      <c r="AG8" s="15">
        <f t="shared" si="11"/>
        <v>0</v>
      </c>
      <c r="AH8" s="10" t="str">
        <f>IFERROR(VLOOKUP(A8,'10'!U:V,2,0),"0")</f>
        <v>0</v>
      </c>
      <c r="AI8" s="5" t="s">
        <v>147</v>
      </c>
      <c r="AJ8" s="15">
        <f t="shared" si="12"/>
        <v>0</v>
      </c>
      <c r="AK8" s="10" t="str">
        <f>IFERROR(VLOOKUP(A8,'11'!U:V,2,0),"0")</f>
        <v>0</v>
      </c>
      <c r="AL8" s="5" t="s">
        <v>147</v>
      </c>
      <c r="AM8" s="15">
        <f t="shared" si="13"/>
        <v>0</v>
      </c>
      <c r="AN8" s="10" t="str">
        <f>IFERROR(VLOOKUP(A8,'12'!U:V,2,0),"0")</f>
        <v>0</v>
      </c>
      <c r="AO8" s="5" t="s">
        <v>147</v>
      </c>
      <c r="AP8" s="15">
        <f t="shared" si="14"/>
        <v>0</v>
      </c>
      <c r="AQ8" s="10" t="str">
        <f>IFERROR(VLOOKUP(A8,'13'!U:V,2,0),"0")</f>
        <v>0</v>
      </c>
      <c r="AR8" s="5" t="s">
        <v>147</v>
      </c>
      <c r="AS8" s="15">
        <f t="shared" si="15"/>
        <v>0</v>
      </c>
      <c r="AT8" s="10" t="str">
        <f>IFERROR(VLOOKUP(A8,'14'!U:V,2,0),"0")</f>
        <v>0</v>
      </c>
      <c r="AU8" s="5" t="s">
        <v>147</v>
      </c>
      <c r="AV8" s="15">
        <f t="shared" si="16"/>
        <v>0</v>
      </c>
      <c r="AW8" s="10" t="str">
        <f>IFERROR(VLOOKUP(A8,'15'!U:V,2,0),"0")</f>
        <v>0</v>
      </c>
      <c r="AX8" s="5" t="s">
        <v>147</v>
      </c>
      <c r="AY8" s="15">
        <f t="shared" si="17"/>
        <v>0</v>
      </c>
      <c r="AZ8" s="10" t="str">
        <f>IFERROR(VLOOKUP(A8,'16'!U:V,2,0),"0")</f>
        <v>0</v>
      </c>
      <c r="BA8" s="5" t="s">
        <v>147</v>
      </c>
      <c r="BB8" s="15">
        <f t="shared" si="18"/>
        <v>0</v>
      </c>
      <c r="BC8" s="10" t="str">
        <f>IFERROR(VLOOKUP(A8,'17'!U:V,2,0),"0")</f>
        <v>0</v>
      </c>
      <c r="BD8" s="5" t="s">
        <v>147</v>
      </c>
      <c r="BE8" s="15">
        <f t="shared" si="19"/>
        <v>0</v>
      </c>
      <c r="BF8" s="10" t="str">
        <f>IFERROR(VLOOKUP(A8,'18'!U:V,2,0),"0")</f>
        <v>0</v>
      </c>
      <c r="BG8" s="5" t="s">
        <v>147</v>
      </c>
      <c r="BH8" s="15">
        <f t="shared" si="23"/>
        <v>0</v>
      </c>
      <c r="BI8" s="10" t="str">
        <f>IFERROR(VLOOKUP(A8,'19'!U:V,2,0),"0")</f>
        <v>0</v>
      </c>
      <c r="BJ8" s="5" t="s">
        <v>147</v>
      </c>
      <c r="BK8" s="15">
        <f t="shared" si="24"/>
        <v>0</v>
      </c>
      <c r="BL8" s="10" t="str">
        <f>IFERROR(VLOOKUP(A8,'20'!U:V,2,0),"0")</f>
        <v>0</v>
      </c>
      <c r="BM8" s="5" t="s">
        <v>147</v>
      </c>
      <c r="BN8" s="15">
        <f t="shared" si="25"/>
        <v>0</v>
      </c>
      <c r="BO8" s="10" t="str">
        <f>IFERROR(VLOOKUP(A8,'21'!U:V,2,0),"0")</f>
        <v>0</v>
      </c>
      <c r="BP8" s="5" t="s">
        <v>147</v>
      </c>
      <c r="BQ8" s="15">
        <f t="shared" si="26"/>
        <v>0</v>
      </c>
      <c r="BR8" s="10" t="str">
        <f>IFERROR(VLOOKUP(A8,'22'!U:V,2,0),"0")</f>
        <v>0</v>
      </c>
      <c r="BS8" s="5" t="s">
        <v>147</v>
      </c>
      <c r="BT8" s="15">
        <f t="shared" si="27"/>
        <v>0</v>
      </c>
      <c r="BU8" s="10" t="str">
        <f>IFERROR(VLOOKUP(A8,'23'!U:V,2,0),"0")</f>
        <v>0</v>
      </c>
      <c r="BV8" s="5" t="s">
        <v>147</v>
      </c>
      <c r="BW8" s="15">
        <f t="shared" si="28"/>
        <v>0</v>
      </c>
      <c r="BX8" s="10" t="str">
        <f>IFERROR(VLOOKUP(A8,'24'!U:V,2,0),"0")</f>
        <v>0</v>
      </c>
      <c r="BY8" s="5" t="s">
        <v>147</v>
      </c>
      <c r="BZ8" s="15">
        <f t="shared" si="29"/>
        <v>0</v>
      </c>
      <c r="CA8" s="10" t="str">
        <f>IFERROR(VLOOKUP(A8,'25'!U:V,2,0),"0")</f>
        <v>0</v>
      </c>
      <c r="CB8" s="5" t="s">
        <v>147</v>
      </c>
      <c r="CC8" s="15">
        <f t="shared" si="30"/>
        <v>0</v>
      </c>
      <c r="CD8" s="10" t="str">
        <f>IFERROR(VLOOKUP(A8,'26'!U:V,2,0),"0")</f>
        <v>0</v>
      </c>
      <c r="CE8" s="5" t="s">
        <v>147</v>
      </c>
      <c r="CF8" s="15">
        <f t="shared" si="31"/>
        <v>0</v>
      </c>
      <c r="CG8" s="10" t="str">
        <f>IFERROR(VLOOKUP(A8,'27'!U:V,2,0),"0")</f>
        <v>0</v>
      </c>
      <c r="CH8" s="5" t="s">
        <v>147</v>
      </c>
      <c r="CI8" s="15">
        <f t="shared" si="32"/>
        <v>0</v>
      </c>
      <c r="CJ8" s="10" t="str">
        <f>IFERROR(VLOOKUP(A8,'28'!U:V,2,0),"0")</f>
        <v>0</v>
      </c>
      <c r="CK8" s="5" t="s">
        <v>147</v>
      </c>
      <c r="CL8" s="15">
        <f t="shared" si="33"/>
        <v>0</v>
      </c>
      <c r="CM8" s="10" t="str">
        <f>IFERROR(VLOOKUP(A8,'29'!U:V,2,0),"0")</f>
        <v>0</v>
      </c>
      <c r="CN8" s="5" t="s">
        <v>147</v>
      </c>
      <c r="CO8" s="15">
        <f t="shared" si="34"/>
        <v>0</v>
      </c>
      <c r="CP8" s="10" t="str">
        <f>IFERROR(VLOOKUP(A8,'30'!U:V,2,0),"0")</f>
        <v>0</v>
      </c>
      <c r="CQ8" s="5" t="s">
        <v>147</v>
      </c>
      <c r="CR8" s="15">
        <f t="shared" si="35"/>
        <v>0</v>
      </c>
      <c r="CS8" s="10" t="str">
        <f>IFERROR(VLOOKUP(A8,'31'!U:V,2,0),"0")</f>
        <v>0</v>
      </c>
      <c r="CT8" s="5" t="s">
        <v>147</v>
      </c>
      <c r="CU8" s="15">
        <f t="shared" si="36"/>
        <v>0</v>
      </c>
      <c r="CV8" s="10" t="str">
        <f>IFERROR(VLOOKUP(A8,'เซต1-31'!V:W,2,0),"0")</f>
        <v>0</v>
      </c>
      <c r="CW8" s="5" t="s">
        <v>147</v>
      </c>
      <c r="CX8" s="15">
        <f t="shared" si="20"/>
        <v>0</v>
      </c>
    </row>
    <row r="9" spans="1:102" x14ac:dyDescent="0.25">
      <c r="A9" s="6" t="s">
        <v>92</v>
      </c>
      <c r="B9" s="4" t="s">
        <v>93</v>
      </c>
      <c r="C9" s="13">
        <v>22.02</v>
      </c>
      <c r="D9" s="19">
        <f t="shared" si="21"/>
        <v>0</v>
      </c>
      <c r="E9" s="5" t="s">
        <v>146</v>
      </c>
      <c r="F9" s="13">
        <f t="shared" si="22"/>
        <v>0</v>
      </c>
      <c r="G9" s="10" t="str">
        <f>IFERROR(VLOOKUP(A9,'1'!U:V,2,0),"0")</f>
        <v>0</v>
      </c>
      <c r="H9" s="5" t="s">
        <v>146</v>
      </c>
      <c r="I9" s="15">
        <f t="shared" si="3"/>
        <v>0</v>
      </c>
      <c r="J9" s="10" t="str">
        <f>IFERROR(VLOOKUP(A9,'2'!U:V,2,0),"0")</f>
        <v>0</v>
      </c>
      <c r="K9" s="5" t="s">
        <v>146</v>
      </c>
      <c r="L9" s="15">
        <f t="shared" si="4"/>
        <v>0</v>
      </c>
      <c r="M9" s="10" t="str">
        <f>IFERROR(VLOOKUP(A9,'3'!U:V,2,0),"0")</f>
        <v>0</v>
      </c>
      <c r="N9" s="5" t="s">
        <v>146</v>
      </c>
      <c r="O9" s="15">
        <f t="shared" si="5"/>
        <v>0</v>
      </c>
      <c r="P9" s="10" t="str">
        <f>IFERROR(VLOOKUP(A9,'4'!U:V,2,0),"0")</f>
        <v>0</v>
      </c>
      <c r="Q9" s="5" t="s">
        <v>146</v>
      </c>
      <c r="R9" s="15">
        <f t="shared" si="6"/>
        <v>0</v>
      </c>
      <c r="S9" s="10" t="str">
        <f>IFERROR(VLOOKUP(A9,'5'!U:V,2,0),"0")</f>
        <v>0</v>
      </c>
      <c r="T9" s="5" t="s">
        <v>146</v>
      </c>
      <c r="U9" s="15">
        <f t="shared" si="7"/>
        <v>0</v>
      </c>
      <c r="V9" s="10" t="str">
        <f>IFERROR(VLOOKUP(A9,'6'!U:V,2,0),"0")</f>
        <v>0</v>
      </c>
      <c r="W9" s="5" t="s">
        <v>146</v>
      </c>
      <c r="X9" s="15">
        <f t="shared" si="8"/>
        <v>0</v>
      </c>
      <c r="Y9" s="10" t="str">
        <f>IFERROR(VLOOKUP(A9,'7'!U:V,2,0),"0")</f>
        <v>0</v>
      </c>
      <c r="Z9" s="5" t="s">
        <v>146</v>
      </c>
      <c r="AA9" s="15">
        <f t="shared" si="9"/>
        <v>0</v>
      </c>
      <c r="AB9" s="10" t="str">
        <f>IFERROR(VLOOKUP(A9,'8'!U:V,2,0),"0")</f>
        <v>0</v>
      </c>
      <c r="AC9" s="5" t="s">
        <v>146</v>
      </c>
      <c r="AD9" s="15">
        <f t="shared" si="10"/>
        <v>0</v>
      </c>
      <c r="AE9" s="10" t="str">
        <f>IFERROR(VLOOKUP(A9,'9'!U:V,2,0),"0")</f>
        <v>0</v>
      </c>
      <c r="AF9" s="5" t="s">
        <v>146</v>
      </c>
      <c r="AG9" s="15">
        <f t="shared" si="11"/>
        <v>0</v>
      </c>
      <c r="AH9" s="10" t="str">
        <f>IFERROR(VLOOKUP(A9,'10'!U:V,2,0),"0")</f>
        <v>0</v>
      </c>
      <c r="AI9" s="5" t="s">
        <v>146</v>
      </c>
      <c r="AJ9" s="15">
        <f t="shared" si="12"/>
        <v>0</v>
      </c>
      <c r="AK9" s="10" t="str">
        <f>IFERROR(VLOOKUP(A9,'11'!U:V,2,0),"0")</f>
        <v>0</v>
      </c>
      <c r="AL9" s="5" t="s">
        <v>146</v>
      </c>
      <c r="AM9" s="15">
        <f t="shared" si="13"/>
        <v>0</v>
      </c>
      <c r="AN9" s="10" t="str">
        <f>IFERROR(VLOOKUP(A9,'12'!U:V,2,0),"0")</f>
        <v>0</v>
      </c>
      <c r="AO9" s="5" t="s">
        <v>146</v>
      </c>
      <c r="AP9" s="15">
        <f t="shared" si="14"/>
        <v>0</v>
      </c>
      <c r="AQ9" s="10" t="str">
        <f>IFERROR(VLOOKUP(A9,'13'!U:V,2,0),"0")</f>
        <v>0</v>
      </c>
      <c r="AR9" s="5" t="s">
        <v>146</v>
      </c>
      <c r="AS9" s="15">
        <f t="shared" si="15"/>
        <v>0</v>
      </c>
      <c r="AT9" s="10" t="str">
        <f>IFERROR(VLOOKUP(A9,'14'!U:V,2,0),"0")</f>
        <v>0</v>
      </c>
      <c r="AU9" s="5" t="s">
        <v>146</v>
      </c>
      <c r="AV9" s="15">
        <f t="shared" si="16"/>
        <v>0</v>
      </c>
      <c r="AW9" s="10" t="str">
        <f>IFERROR(VLOOKUP(A9,'15'!U:V,2,0),"0")</f>
        <v>0</v>
      </c>
      <c r="AX9" s="5" t="s">
        <v>146</v>
      </c>
      <c r="AY9" s="15">
        <f t="shared" si="17"/>
        <v>0</v>
      </c>
      <c r="AZ9" s="10" t="str">
        <f>IFERROR(VLOOKUP(A9,'16'!U:V,2,0),"0")</f>
        <v>0</v>
      </c>
      <c r="BA9" s="5" t="s">
        <v>146</v>
      </c>
      <c r="BB9" s="15">
        <f t="shared" si="18"/>
        <v>0</v>
      </c>
      <c r="BC9" s="10" t="str">
        <f>IFERROR(VLOOKUP(A9,'17'!U:V,2,0),"0")</f>
        <v>0</v>
      </c>
      <c r="BD9" s="5" t="s">
        <v>146</v>
      </c>
      <c r="BE9" s="15">
        <f t="shared" si="19"/>
        <v>0</v>
      </c>
      <c r="BF9" s="10" t="str">
        <f>IFERROR(VLOOKUP(A9,'18'!U:V,2,0),"0")</f>
        <v>0</v>
      </c>
      <c r="BG9" s="5" t="s">
        <v>146</v>
      </c>
      <c r="BH9" s="15">
        <f t="shared" si="23"/>
        <v>0</v>
      </c>
      <c r="BI9" s="10" t="str">
        <f>IFERROR(VLOOKUP(A9,'19'!U:V,2,0),"0")</f>
        <v>0</v>
      </c>
      <c r="BJ9" s="5" t="s">
        <v>146</v>
      </c>
      <c r="BK9" s="15">
        <f t="shared" si="24"/>
        <v>0</v>
      </c>
      <c r="BL9" s="10" t="str">
        <f>IFERROR(VLOOKUP(A9,'20'!U:V,2,0),"0")</f>
        <v>0</v>
      </c>
      <c r="BM9" s="5" t="s">
        <v>146</v>
      </c>
      <c r="BN9" s="15">
        <f t="shared" si="25"/>
        <v>0</v>
      </c>
      <c r="BO9" s="10" t="str">
        <f>IFERROR(VLOOKUP(A9,'21'!U:V,2,0),"0")</f>
        <v>0</v>
      </c>
      <c r="BP9" s="5" t="s">
        <v>146</v>
      </c>
      <c r="BQ9" s="15">
        <f t="shared" si="26"/>
        <v>0</v>
      </c>
      <c r="BR9" s="10" t="str">
        <f>IFERROR(VLOOKUP(A9,'22'!U:V,2,0),"0")</f>
        <v>0</v>
      </c>
      <c r="BS9" s="5" t="s">
        <v>146</v>
      </c>
      <c r="BT9" s="15">
        <f t="shared" si="27"/>
        <v>0</v>
      </c>
      <c r="BU9" s="10" t="str">
        <f>IFERROR(VLOOKUP(A9,'23'!U:V,2,0),"0")</f>
        <v>0</v>
      </c>
      <c r="BV9" s="5" t="s">
        <v>146</v>
      </c>
      <c r="BW9" s="15">
        <f t="shared" si="28"/>
        <v>0</v>
      </c>
      <c r="BX9" s="10" t="str">
        <f>IFERROR(VLOOKUP(A9,'24'!U:V,2,0),"0")</f>
        <v>0</v>
      </c>
      <c r="BY9" s="5" t="s">
        <v>146</v>
      </c>
      <c r="BZ9" s="15">
        <f t="shared" si="29"/>
        <v>0</v>
      </c>
      <c r="CA9" s="10" t="str">
        <f>IFERROR(VLOOKUP(A9,'25'!U:V,2,0),"0")</f>
        <v>0</v>
      </c>
      <c r="CB9" s="5" t="s">
        <v>146</v>
      </c>
      <c r="CC9" s="15">
        <f t="shared" si="30"/>
        <v>0</v>
      </c>
      <c r="CD9" s="10" t="str">
        <f>IFERROR(VLOOKUP(A9,'26'!U:V,2,0),"0")</f>
        <v>0</v>
      </c>
      <c r="CE9" s="5" t="s">
        <v>146</v>
      </c>
      <c r="CF9" s="15">
        <f t="shared" si="31"/>
        <v>0</v>
      </c>
      <c r="CG9" s="10" t="str">
        <f>IFERROR(VLOOKUP(A9,'27'!U:V,2,0),"0")</f>
        <v>0</v>
      </c>
      <c r="CH9" s="5" t="s">
        <v>146</v>
      </c>
      <c r="CI9" s="15">
        <f t="shared" si="32"/>
        <v>0</v>
      </c>
      <c r="CJ9" s="10" t="str">
        <f>IFERROR(VLOOKUP(A9,'28'!U:V,2,0),"0")</f>
        <v>0</v>
      </c>
      <c r="CK9" s="5" t="s">
        <v>146</v>
      </c>
      <c r="CL9" s="15">
        <f t="shared" si="33"/>
        <v>0</v>
      </c>
      <c r="CM9" s="10" t="str">
        <f>IFERROR(VLOOKUP(A9,'29'!U:V,2,0),"0")</f>
        <v>0</v>
      </c>
      <c r="CN9" s="5" t="s">
        <v>146</v>
      </c>
      <c r="CO9" s="15">
        <f t="shared" si="34"/>
        <v>0</v>
      </c>
      <c r="CP9" s="10" t="str">
        <f>IFERROR(VLOOKUP(A9,'30'!U:V,2,0),"0")</f>
        <v>0</v>
      </c>
      <c r="CQ9" s="5" t="s">
        <v>146</v>
      </c>
      <c r="CR9" s="15">
        <f t="shared" si="35"/>
        <v>0</v>
      </c>
      <c r="CS9" s="10" t="str">
        <f>IFERROR(VLOOKUP(A9,'31'!U:V,2,0),"0")</f>
        <v>0</v>
      </c>
      <c r="CT9" s="5" t="s">
        <v>146</v>
      </c>
      <c r="CU9" s="15">
        <f t="shared" si="36"/>
        <v>0</v>
      </c>
      <c r="CV9" s="10" t="str">
        <f>IFERROR(VLOOKUP(A9,'เซต1-31'!V:W,2,0),"0")</f>
        <v>0</v>
      </c>
      <c r="CW9" s="5" t="s">
        <v>146</v>
      </c>
      <c r="CX9" s="15">
        <f t="shared" si="20"/>
        <v>0</v>
      </c>
    </row>
    <row r="10" spans="1:102" x14ac:dyDescent="0.25">
      <c r="A10" s="6" t="s">
        <v>212</v>
      </c>
      <c r="B10" s="4" t="s">
        <v>213</v>
      </c>
      <c r="C10" s="13">
        <v>11.91</v>
      </c>
      <c r="D10" s="19">
        <f t="shared" si="21"/>
        <v>0</v>
      </c>
      <c r="E10" s="5" t="s">
        <v>150</v>
      </c>
      <c r="F10" s="13">
        <f t="shared" si="22"/>
        <v>0</v>
      </c>
      <c r="G10" s="10" t="str">
        <f>IFERROR(VLOOKUP(A10,'1'!U:V,2,0),"0")</f>
        <v>0</v>
      </c>
      <c r="H10" s="5" t="s">
        <v>150</v>
      </c>
      <c r="I10" s="15">
        <f t="shared" si="3"/>
        <v>0</v>
      </c>
      <c r="J10" s="10" t="str">
        <f>IFERROR(VLOOKUP(A10,'2'!U:V,2,0),"0")</f>
        <v>0</v>
      </c>
      <c r="K10" s="5" t="s">
        <v>150</v>
      </c>
      <c r="L10" s="15">
        <f t="shared" si="4"/>
        <v>0</v>
      </c>
      <c r="M10" s="10" t="str">
        <f>IFERROR(VLOOKUP(A10,'3'!U:V,2,0),"0")</f>
        <v>0</v>
      </c>
      <c r="N10" s="5" t="s">
        <v>150</v>
      </c>
      <c r="O10" s="15">
        <f t="shared" si="5"/>
        <v>0</v>
      </c>
      <c r="P10" s="10" t="str">
        <f>IFERROR(VLOOKUP(A10,'4'!U:V,2,0),"0")</f>
        <v>0</v>
      </c>
      <c r="Q10" s="5" t="s">
        <v>150</v>
      </c>
      <c r="R10" s="15">
        <f t="shared" si="6"/>
        <v>0</v>
      </c>
      <c r="S10" s="10" t="str">
        <f>IFERROR(VLOOKUP(A10,'5'!U:V,2,0),"0")</f>
        <v>0</v>
      </c>
      <c r="T10" s="5" t="s">
        <v>150</v>
      </c>
      <c r="U10" s="15">
        <f t="shared" si="7"/>
        <v>0</v>
      </c>
      <c r="V10" s="10" t="str">
        <f>IFERROR(VLOOKUP(A10,'6'!U:V,2,0),"0")</f>
        <v>0</v>
      </c>
      <c r="W10" s="5" t="s">
        <v>150</v>
      </c>
      <c r="X10" s="15">
        <f t="shared" si="8"/>
        <v>0</v>
      </c>
      <c r="Y10" s="10" t="str">
        <f>IFERROR(VLOOKUP(A10,'7'!U:V,2,0),"0")</f>
        <v>0</v>
      </c>
      <c r="Z10" s="5" t="s">
        <v>150</v>
      </c>
      <c r="AA10" s="15">
        <f t="shared" si="9"/>
        <v>0</v>
      </c>
      <c r="AB10" s="10" t="str">
        <f>IFERROR(VLOOKUP(A10,'8'!U:V,2,0),"0")</f>
        <v>0</v>
      </c>
      <c r="AC10" s="5" t="s">
        <v>150</v>
      </c>
      <c r="AD10" s="15">
        <f t="shared" si="10"/>
        <v>0</v>
      </c>
      <c r="AE10" s="10" t="str">
        <f>IFERROR(VLOOKUP(A10,'9'!U:V,2,0),"0")</f>
        <v>0</v>
      </c>
      <c r="AF10" s="5" t="s">
        <v>150</v>
      </c>
      <c r="AG10" s="15">
        <f t="shared" si="11"/>
        <v>0</v>
      </c>
      <c r="AH10" s="10" t="str">
        <f>IFERROR(VLOOKUP(A10,'10'!U:V,2,0),"0")</f>
        <v>0</v>
      </c>
      <c r="AI10" s="5" t="s">
        <v>150</v>
      </c>
      <c r="AJ10" s="15">
        <f t="shared" si="12"/>
        <v>0</v>
      </c>
      <c r="AK10" s="10" t="str">
        <f>IFERROR(VLOOKUP(A10,'11'!U:V,2,0),"0")</f>
        <v>0</v>
      </c>
      <c r="AL10" s="5" t="s">
        <v>150</v>
      </c>
      <c r="AM10" s="15">
        <f t="shared" si="13"/>
        <v>0</v>
      </c>
      <c r="AN10" s="10" t="str">
        <f>IFERROR(VLOOKUP(A10,'12'!U:V,2,0),"0")</f>
        <v>0</v>
      </c>
      <c r="AO10" s="5" t="s">
        <v>150</v>
      </c>
      <c r="AP10" s="15">
        <f t="shared" si="14"/>
        <v>0</v>
      </c>
      <c r="AQ10" s="10" t="str">
        <f>IFERROR(VLOOKUP(A10,'13'!U:V,2,0),"0")</f>
        <v>0</v>
      </c>
      <c r="AR10" s="5" t="s">
        <v>150</v>
      </c>
      <c r="AS10" s="15">
        <f t="shared" si="15"/>
        <v>0</v>
      </c>
      <c r="AT10" s="10" t="str">
        <f>IFERROR(VLOOKUP(A10,'14'!U:V,2,0),"0")</f>
        <v>0</v>
      </c>
      <c r="AU10" s="5" t="s">
        <v>150</v>
      </c>
      <c r="AV10" s="15">
        <f t="shared" si="16"/>
        <v>0</v>
      </c>
      <c r="AW10" s="10" t="str">
        <f>IFERROR(VLOOKUP(A10,'15'!U:V,2,0),"0")</f>
        <v>0</v>
      </c>
      <c r="AX10" s="5" t="s">
        <v>150</v>
      </c>
      <c r="AY10" s="15">
        <f t="shared" si="17"/>
        <v>0</v>
      </c>
      <c r="AZ10" s="10" t="str">
        <f>IFERROR(VLOOKUP(A10,'16'!U:V,2,0),"0")</f>
        <v>0</v>
      </c>
      <c r="BA10" s="5" t="s">
        <v>150</v>
      </c>
      <c r="BB10" s="15">
        <f t="shared" si="18"/>
        <v>0</v>
      </c>
      <c r="BC10" s="10" t="str">
        <f>IFERROR(VLOOKUP(A10,'17'!U:V,2,0),"0")</f>
        <v>0</v>
      </c>
      <c r="BD10" s="5" t="s">
        <v>150</v>
      </c>
      <c r="BE10" s="15">
        <f t="shared" si="19"/>
        <v>0</v>
      </c>
      <c r="BF10" s="10" t="str">
        <f>IFERROR(VLOOKUP(A10,'18'!U:V,2,0),"0")</f>
        <v>0</v>
      </c>
      <c r="BG10" s="5" t="s">
        <v>150</v>
      </c>
      <c r="BH10" s="15">
        <f t="shared" si="23"/>
        <v>0</v>
      </c>
      <c r="BI10" s="10" t="str">
        <f>IFERROR(VLOOKUP(A10,'19'!U:V,2,0),"0")</f>
        <v>0</v>
      </c>
      <c r="BJ10" s="5" t="s">
        <v>150</v>
      </c>
      <c r="BK10" s="15">
        <f t="shared" si="24"/>
        <v>0</v>
      </c>
      <c r="BL10" s="10" t="str">
        <f>IFERROR(VLOOKUP(A10,'20'!U:V,2,0),"0")</f>
        <v>0</v>
      </c>
      <c r="BM10" s="5" t="s">
        <v>150</v>
      </c>
      <c r="BN10" s="15">
        <f t="shared" si="25"/>
        <v>0</v>
      </c>
      <c r="BO10" s="10" t="str">
        <f>IFERROR(VLOOKUP(A10,'21'!U:V,2,0),"0")</f>
        <v>0</v>
      </c>
      <c r="BP10" s="5" t="s">
        <v>150</v>
      </c>
      <c r="BQ10" s="15">
        <f t="shared" si="26"/>
        <v>0</v>
      </c>
      <c r="BR10" s="10" t="str">
        <f>IFERROR(VLOOKUP(A10,'22'!U:V,2,0),"0")</f>
        <v>0</v>
      </c>
      <c r="BS10" s="5" t="s">
        <v>150</v>
      </c>
      <c r="BT10" s="15">
        <f t="shared" si="27"/>
        <v>0</v>
      </c>
      <c r="BU10" s="10" t="str">
        <f>IFERROR(VLOOKUP(A10,'23'!U:V,2,0),"0")</f>
        <v>0</v>
      </c>
      <c r="BV10" s="5" t="s">
        <v>150</v>
      </c>
      <c r="BW10" s="15">
        <f t="shared" si="28"/>
        <v>0</v>
      </c>
      <c r="BX10" s="10" t="str">
        <f>IFERROR(VLOOKUP(A10,'24'!U:V,2,0),"0")</f>
        <v>0</v>
      </c>
      <c r="BY10" s="5" t="s">
        <v>150</v>
      </c>
      <c r="BZ10" s="15">
        <f t="shared" si="29"/>
        <v>0</v>
      </c>
      <c r="CA10" s="10" t="str">
        <f>IFERROR(VLOOKUP(A10,'25'!U:V,2,0),"0")</f>
        <v>0</v>
      </c>
      <c r="CB10" s="5" t="s">
        <v>150</v>
      </c>
      <c r="CC10" s="15">
        <f t="shared" si="30"/>
        <v>0</v>
      </c>
      <c r="CD10" s="10" t="str">
        <f>IFERROR(VLOOKUP(A10,'26'!U:V,2,0),"0")</f>
        <v>0</v>
      </c>
      <c r="CE10" s="5" t="s">
        <v>150</v>
      </c>
      <c r="CF10" s="15">
        <f t="shared" si="31"/>
        <v>0</v>
      </c>
      <c r="CG10" s="10" t="str">
        <f>IFERROR(VLOOKUP(A10,'27'!U:V,2,0),"0")</f>
        <v>0</v>
      </c>
      <c r="CH10" s="5" t="s">
        <v>150</v>
      </c>
      <c r="CI10" s="15">
        <f t="shared" si="32"/>
        <v>0</v>
      </c>
      <c r="CJ10" s="10" t="str">
        <f>IFERROR(VLOOKUP(A10,'28'!U:V,2,0),"0")</f>
        <v>0</v>
      </c>
      <c r="CK10" s="5" t="s">
        <v>150</v>
      </c>
      <c r="CL10" s="15">
        <f t="shared" si="33"/>
        <v>0</v>
      </c>
      <c r="CM10" s="10" t="str">
        <f>IFERROR(VLOOKUP(A10,'29'!U:V,2,0),"0")</f>
        <v>0</v>
      </c>
      <c r="CN10" s="5" t="s">
        <v>150</v>
      </c>
      <c r="CO10" s="15">
        <f t="shared" si="34"/>
        <v>0</v>
      </c>
      <c r="CP10" s="10" t="str">
        <f>IFERROR(VLOOKUP(A10,'30'!U:V,2,0),"0")</f>
        <v>0</v>
      </c>
      <c r="CQ10" s="5" t="s">
        <v>150</v>
      </c>
      <c r="CR10" s="15">
        <f t="shared" si="35"/>
        <v>0</v>
      </c>
      <c r="CS10" s="10" t="str">
        <f>IFERROR(VLOOKUP(A10,'31'!U:V,2,0),"0")</f>
        <v>0</v>
      </c>
      <c r="CT10" s="5" t="s">
        <v>150</v>
      </c>
      <c r="CU10" s="15">
        <f t="shared" si="36"/>
        <v>0</v>
      </c>
      <c r="CV10" s="10" t="str">
        <f>IFERROR(VLOOKUP(A10,'เซต1-31'!V:W,2,0),"0")</f>
        <v>0</v>
      </c>
      <c r="CW10" s="5" t="s">
        <v>150</v>
      </c>
      <c r="CX10" s="15">
        <f t="shared" si="20"/>
        <v>0</v>
      </c>
    </row>
    <row r="11" spans="1:102" x14ac:dyDescent="0.25">
      <c r="A11" s="6" t="s">
        <v>140</v>
      </c>
      <c r="B11" s="4" t="s">
        <v>141</v>
      </c>
      <c r="C11" s="13">
        <v>13.03</v>
      </c>
      <c r="D11" s="19">
        <f t="shared" si="21"/>
        <v>0</v>
      </c>
      <c r="E11" s="5" t="s">
        <v>148</v>
      </c>
      <c r="F11" s="13">
        <f t="shared" si="22"/>
        <v>0</v>
      </c>
      <c r="G11" s="10" t="str">
        <f>IFERROR(VLOOKUP(A11,'1'!U:V,2,0),"0")</f>
        <v>0</v>
      </c>
      <c r="H11" s="5" t="s">
        <v>148</v>
      </c>
      <c r="I11" s="15">
        <f t="shared" si="3"/>
        <v>0</v>
      </c>
      <c r="J11" s="10" t="str">
        <f>IFERROR(VLOOKUP(A11,'2'!U:V,2,0),"0")</f>
        <v>0</v>
      </c>
      <c r="K11" s="5" t="s">
        <v>148</v>
      </c>
      <c r="L11" s="15">
        <f t="shared" si="4"/>
        <v>0</v>
      </c>
      <c r="M11" s="10" t="str">
        <f>IFERROR(VLOOKUP(A11,'3'!U:V,2,0),"0")</f>
        <v>0</v>
      </c>
      <c r="N11" s="5" t="s">
        <v>148</v>
      </c>
      <c r="O11" s="15">
        <f t="shared" si="5"/>
        <v>0</v>
      </c>
      <c r="P11" s="10" t="str">
        <f>IFERROR(VLOOKUP(A11,'4'!U:V,2,0),"0")</f>
        <v>0</v>
      </c>
      <c r="Q11" s="5" t="s">
        <v>148</v>
      </c>
      <c r="R11" s="15">
        <f t="shared" si="6"/>
        <v>0</v>
      </c>
      <c r="S11" s="10" t="str">
        <f>IFERROR(VLOOKUP(A11,'5'!U:V,2,0),"0")</f>
        <v>0</v>
      </c>
      <c r="T11" s="5" t="s">
        <v>148</v>
      </c>
      <c r="U11" s="15">
        <f t="shared" si="7"/>
        <v>0</v>
      </c>
      <c r="V11" s="10" t="str">
        <f>IFERROR(VLOOKUP(A11,'6'!U:V,2,0),"0")</f>
        <v>0</v>
      </c>
      <c r="W11" s="5" t="s">
        <v>148</v>
      </c>
      <c r="X11" s="15">
        <f t="shared" si="8"/>
        <v>0</v>
      </c>
      <c r="Y11" s="10" t="str">
        <f>IFERROR(VLOOKUP(A11,'7'!U:V,2,0),"0")</f>
        <v>0</v>
      </c>
      <c r="Z11" s="5" t="s">
        <v>148</v>
      </c>
      <c r="AA11" s="15">
        <f t="shared" si="9"/>
        <v>0</v>
      </c>
      <c r="AB11" s="10" t="str">
        <f>IFERROR(VLOOKUP(A11,'8'!U:V,2,0),"0")</f>
        <v>0</v>
      </c>
      <c r="AC11" s="5" t="s">
        <v>148</v>
      </c>
      <c r="AD11" s="15">
        <f t="shared" si="10"/>
        <v>0</v>
      </c>
      <c r="AE11" s="10" t="str">
        <f>IFERROR(VLOOKUP(A11,'9'!U:V,2,0),"0")</f>
        <v>0</v>
      </c>
      <c r="AF11" s="5" t="s">
        <v>148</v>
      </c>
      <c r="AG11" s="15">
        <f t="shared" si="11"/>
        <v>0</v>
      </c>
      <c r="AH11" s="10" t="str">
        <f>IFERROR(VLOOKUP(A11,'10'!U:V,2,0),"0")</f>
        <v>0</v>
      </c>
      <c r="AI11" s="5" t="s">
        <v>148</v>
      </c>
      <c r="AJ11" s="15">
        <f t="shared" si="12"/>
        <v>0</v>
      </c>
      <c r="AK11" s="10" t="str">
        <f>IFERROR(VLOOKUP(A11,'11'!U:V,2,0),"0")</f>
        <v>0</v>
      </c>
      <c r="AL11" s="5" t="s">
        <v>148</v>
      </c>
      <c r="AM11" s="15">
        <f t="shared" si="13"/>
        <v>0</v>
      </c>
      <c r="AN11" s="10" t="str">
        <f>IFERROR(VLOOKUP(A11,'12'!U:V,2,0),"0")</f>
        <v>0</v>
      </c>
      <c r="AO11" s="5" t="s">
        <v>148</v>
      </c>
      <c r="AP11" s="15">
        <f t="shared" si="14"/>
        <v>0</v>
      </c>
      <c r="AQ11" s="10" t="str">
        <f>IFERROR(VLOOKUP(A11,'13'!U:V,2,0),"0")</f>
        <v>0</v>
      </c>
      <c r="AR11" s="5" t="s">
        <v>148</v>
      </c>
      <c r="AS11" s="15">
        <f t="shared" si="15"/>
        <v>0</v>
      </c>
      <c r="AT11" s="10" t="str">
        <f>IFERROR(VLOOKUP(A11,'14'!U:V,2,0),"0")</f>
        <v>0</v>
      </c>
      <c r="AU11" s="5" t="s">
        <v>148</v>
      </c>
      <c r="AV11" s="15">
        <f t="shared" si="16"/>
        <v>0</v>
      </c>
      <c r="AW11" s="10" t="str">
        <f>IFERROR(VLOOKUP(A11,'15'!U:V,2,0),"0")</f>
        <v>0</v>
      </c>
      <c r="AX11" s="5" t="s">
        <v>148</v>
      </c>
      <c r="AY11" s="15">
        <f t="shared" si="17"/>
        <v>0</v>
      </c>
      <c r="AZ11" s="10" t="str">
        <f>IFERROR(VLOOKUP(A11,'16'!U:V,2,0),"0")</f>
        <v>0</v>
      </c>
      <c r="BA11" s="5" t="s">
        <v>148</v>
      </c>
      <c r="BB11" s="15">
        <f t="shared" si="18"/>
        <v>0</v>
      </c>
      <c r="BC11" s="10" t="str">
        <f>IFERROR(VLOOKUP(A11,'17'!U:V,2,0),"0")</f>
        <v>0</v>
      </c>
      <c r="BD11" s="5" t="s">
        <v>148</v>
      </c>
      <c r="BE11" s="15">
        <f t="shared" si="19"/>
        <v>0</v>
      </c>
      <c r="BF11" s="10" t="str">
        <f>IFERROR(VLOOKUP(A11,'18'!U:V,2,0),"0")</f>
        <v>0</v>
      </c>
      <c r="BG11" s="5" t="s">
        <v>148</v>
      </c>
      <c r="BH11" s="15">
        <f t="shared" si="23"/>
        <v>0</v>
      </c>
      <c r="BI11" s="10" t="str">
        <f>IFERROR(VLOOKUP(A11,'19'!U:V,2,0),"0")</f>
        <v>0</v>
      </c>
      <c r="BJ11" s="5" t="s">
        <v>148</v>
      </c>
      <c r="BK11" s="15">
        <f t="shared" si="24"/>
        <v>0</v>
      </c>
      <c r="BL11" s="10" t="str">
        <f>IFERROR(VLOOKUP(A11,'20'!U:V,2,0),"0")</f>
        <v>0</v>
      </c>
      <c r="BM11" s="5" t="s">
        <v>148</v>
      </c>
      <c r="BN11" s="15">
        <f t="shared" si="25"/>
        <v>0</v>
      </c>
      <c r="BO11" s="10" t="str">
        <f>IFERROR(VLOOKUP(A11,'21'!U:V,2,0),"0")</f>
        <v>0</v>
      </c>
      <c r="BP11" s="5" t="s">
        <v>148</v>
      </c>
      <c r="BQ11" s="15">
        <f t="shared" si="26"/>
        <v>0</v>
      </c>
      <c r="BR11" s="10" t="str">
        <f>IFERROR(VLOOKUP(A11,'22'!U:V,2,0),"0")</f>
        <v>0</v>
      </c>
      <c r="BS11" s="5" t="s">
        <v>148</v>
      </c>
      <c r="BT11" s="15">
        <f t="shared" si="27"/>
        <v>0</v>
      </c>
      <c r="BU11" s="10" t="str">
        <f>IFERROR(VLOOKUP(A11,'23'!U:V,2,0),"0")</f>
        <v>0</v>
      </c>
      <c r="BV11" s="5" t="s">
        <v>148</v>
      </c>
      <c r="BW11" s="15">
        <f t="shared" si="28"/>
        <v>0</v>
      </c>
      <c r="BX11" s="10" t="str">
        <f>IFERROR(VLOOKUP(A11,'24'!U:V,2,0),"0")</f>
        <v>0</v>
      </c>
      <c r="BY11" s="5" t="s">
        <v>148</v>
      </c>
      <c r="BZ11" s="15">
        <f t="shared" si="29"/>
        <v>0</v>
      </c>
      <c r="CA11" s="10" t="str">
        <f>IFERROR(VLOOKUP(A11,'25'!U:V,2,0),"0")</f>
        <v>0</v>
      </c>
      <c r="CB11" s="5" t="s">
        <v>148</v>
      </c>
      <c r="CC11" s="15">
        <f t="shared" si="30"/>
        <v>0</v>
      </c>
      <c r="CD11" s="10" t="str">
        <f>IFERROR(VLOOKUP(A11,'26'!U:V,2,0),"0")</f>
        <v>0</v>
      </c>
      <c r="CE11" s="5" t="s">
        <v>148</v>
      </c>
      <c r="CF11" s="15">
        <f t="shared" si="31"/>
        <v>0</v>
      </c>
      <c r="CG11" s="10" t="str">
        <f>IFERROR(VLOOKUP(A11,'27'!U:V,2,0),"0")</f>
        <v>0</v>
      </c>
      <c r="CH11" s="5" t="s">
        <v>148</v>
      </c>
      <c r="CI11" s="15">
        <f t="shared" si="32"/>
        <v>0</v>
      </c>
      <c r="CJ11" s="10" t="str">
        <f>IFERROR(VLOOKUP(A11,'28'!U:V,2,0),"0")</f>
        <v>0</v>
      </c>
      <c r="CK11" s="5" t="s">
        <v>148</v>
      </c>
      <c r="CL11" s="15">
        <f t="shared" si="33"/>
        <v>0</v>
      </c>
      <c r="CM11" s="10" t="str">
        <f>IFERROR(VLOOKUP(A11,'29'!U:V,2,0),"0")</f>
        <v>0</v>
      </c>
      <c r="CN11" s="5" t="s">
        <v>148</v>
      </c>
      <c r="CO11" s="15">
        <f t="shared" si="34"/>
        <v>0</v>
      </c>
      <c r="CP11" s="10" t="str">
        <f>IFERROR(VLOOKUP(A11,'30'!U:V,2,0),"0")</f>
        <v>0</v>
      </c>
      <c r="CQ11" s="5" t="s">
        <v>148</v>
      </c>
      <c r="CR11" s="15">
        <f t="shared" si="35"/>
        <v>0</v>
      </c>
      <c r="CS11" s="10" t="str">
        <f>IFERROR(VLOOKUP(A11,'31'!U:V,2,0),"0")</f>
        <v>0</v>
      </c>
      <c r="CT11" s="5" t="s">
        <v>148</v>
      </c>
      <c r="CU11" s="15">
        <f t="shared" si="36"/>
        <v>0</v>
      </c>
      <c r="CV11" s="10" t="str">
        <f>IFERROR(VLOOKUP(A11,'เซต1-31'!V:W,2,0),"0")</f>
        <v>0</v>
      </c>
      <c r="CW11" s="5" t="s">
        <v>148</v>
      </c>
      <c r="CX11" s="15">
        <f t="shared" si="20"/>
        <v>0</v>
      </c>
    </row>
    <row r="12" spans="1:102" x14ac:dyDescent="0.25">
      <c r="A12" s="6" t="s">
        <v>116</v>
      </c>
      <c r="B12" s="4" t="s">
        <v>117</v>
      </c>
      <c r="C12" s="13">
        <v>4.33</v>
      </c>
      <c r="D12" s="19">
        <f t="shared" si="21"/>
        <v>3290</v>
      </c>
      <c r="E12" s="5" t="s">
        <v>147</v>
      </c>
      <c r="F12" s="13">
        <f t="shared" si="22"/>
        <v>14245.7</v>
      </c>
      <c r="G12" s="10">
        <f>IFERROR(VLOOKUP(A12,'1'!U:V,2,0),"0")</f>
        <v>470</v>
      </c>
      <c r="H12" s="5" t="s">
        <v>147</v>
      </c>
      <c r="I12" s="15">
        <f t="shared" si="3"/>
        <v>2035.1000000000001</v>
      </c>
      <c r="J12" s="10">
        <f>IFERROR(VLOOKUP(A12,'2'!U:V,2,0),"0")</f>
        <v>470</v>
      </c>
      <c r="K12" s="5" t="s">
        <v>147</v>
      </c>
      <c r="L12" s="15">
        <f t="shared" si="4"/>
        <v>2035.1000000000001</v>
      </c>
      <c r="M12" s="10">
        <f>IFERROR(VLOOKUP(A12,'3'!U:V,2,0),"0")</f>
        <v>30</v>
      </c>
      <c r="N12" s="5" t="s">
        <v>147</v>
      </c>
      <c r="O12" s="15">
        <f t="shared" si="5"/>
        <v>129.9</v>
      </c>
      <c r="P12" s="10">
        <f>IFERROR(VLOOKUP(A12,'4'!U:V,2,0),"0")</f>
        <v>250</v>
      </c>
      <c r="Q12" s="5" t="s">
        <v>147</v>
      </c>
      <c r="R12" s="15">
        <f t="shared" si="6"/>
        <v>1082.5</v>
      </c>
      <c r="S12" s="10">
        <f>IFERROR(VLOOKUP(A12,'5'!U:V,2,0),"0")</f>
        <v>260</v>
      </c>
      <c r="T12" s="5" t="s">
        <v>147</v>
      </c>
      <c r="U12" s="15">
        <f t="shared" si="7"/>
        <v>1125.8</v>
      </c>
      <c r="V12" s="10">
        <f>IFERROR(VLOOKUP(A12,'6'!U:V,2,0),"0")</f>
        <v>70</v>
      </c>
      <c r="W12" s="5" t="s">
        <v>147</v>
      </c>
      <c r="X12" s="15">
        <f t="shared" si="8"/>
        <v>303.10000000000002</v>
      </c>
      <c r="Y12" s="10">
        <f>IFERROR(VLOOKUP(A12,'7'!U:V,2,0),"0")</f>
        <v>110</v>
      </c>
      <c r="Z12" s="5" t="s">
        <v>147</v>
      </c>
      <c r="AA12" s="15">
        <f t="shared" si="9"/>
        <v>476.3</v>
      </c>
      <c r="AB12" s="10">
        <f>IFERROR(VLOOKUP(A12,'8'!U:V,2,0),"0")</f>
        <v>140</v>
      </c>
      <c r="AC12" s="5" t="s">
        <v>147</v>
      </c>
      <c r="AD12" s="15">
        <f t="shared" si="10"/>
        <v>606.20000000000005</v>
      </c>
      <c r="AE12" s="10">
        <f>IFERROR(VLOOKUP(A12,'9'!U:V,2,0),"0")</f>
        <v>470</v>
      </c>
      <c r="AF12" s="5" t="s">
        <v>147</v>
      </c>
      <c r="AG12" s="15">
        <f t="shared" si="11"/>
        <v>2035.1000000000001</v>
      </c>
      <c r="AH12" s="10">
        <f>IFERROR(VLOOKUP(A12,'10'!U:V,2,0),"0")</f>
        <v>50</v>
      </c>
      <c r="AI12" s="5" t="s">
        <v>147</v>
      </c>
      <c r="AJ12" s="15">
        <f t="shared" si="12"/>
        <v>216.5</v>
      </c>
      <c r="AK12" s="10">
        <f>IFERROR(VLOOKUP(A12,'11'!U:V,2,0),"0")</f>
        <v>140</v>
      </c>
      <c r="AL12" s="5" t="s">
        <v>147</v>
      </c>
      <c r="AM12" s="15">
        <f t="shared" si="13"/>
        <v>606.20000000000005</v>
      </c>
      <c r="AN12" s="10" t="str">
        <f>IFERROR(VLOOKUP(A12,'12'!U:V,2,0),"0")</f>
        <v>0</v>
      </c>
      <c r="AO12" s="5" t="s">
        <v>147</v>
      </c>
      <c r="AP12" s="15">
        <f t="shared" si="14"/>
        <v>0</v>
      </c>
      <c r="AQ12" s="10">
        <f>IFERROR(VLOOKUP(A12,'13'!U:V,2,0),"0")</f>
        <v>20</v>
      </c>
      <c r="AR12" s="5" t="s">
        <v>147</v>
      </c>
      <c r="AS12" s="15">
        <f t="shared" si="15"/>
        <v>86.6</v>
      </c>
      <c r="AT12" s="10">
        <f>IFERROR(VLOOKUP(A12,'14'!U:V,2,0),"0")</f>
        <v>20</v>
      </c>
      <c r="AU12" s="5" t="s">
        <v>147</v>
      </c>
      <c r="AV12" s="15">
        <f t="shared" si="16"/>
        <v>86.6</v>
      </c>
      <c r="AW12" s="10" t="str">
        <f>IFERROR(VLOOKUP(A12,'15'!U:V,2,0),"0")</f>
        <v>0</v>
      </c>
      <c r="AX12" s="5" t="s">
        <v>147</v>
      </c>
      <c r="AY12" s="15">
        <f t="shared" si="17"/>
        <v>0</v>
      </c>
      <c r="AZ12" s="10">
        <f>IFERROR(VLOOKUP(A12,'16'!U:V,2,0),"0")</f>
        <v>20</v>
      </c>
      <c r="BA12" s="5" t="s">
        <v>147</v>
      </c>
      <c r="BB12" s="15">
        <f t="shared" si="18"/>
        <v>86.6</v>
      </c>
      <c r="BC12" s="10">
        <f>IFERROR(VLOOKUP(A12,'17'!U:V,2,0),"0")</f>
        <v>90</v>
      </c>
      <c r="BD12" s="5" t="s">
        <v>147</v>
      </c>
      <c r="BE12" s="15">
        <f t="shared" si="19"/>
        <v>389.7</v>
      </c>
      <c r="BF12" s="10" t="str">
        <f>IFERROR(VLOOKUP(A12,'18'!U:V,2,0),"0")</f>
        <v>0</v>
      </c>
      <c r="BG12" s="5" t="s">
        <v>147</v>
      </c>
      <c r="BH12" s="15">
        <f t="shared" si="23"/>
        <v>0</v>
      </c>
      <c r="BI12" s="10" t="str">
        <f>IFERROR(VLOOKUP(A12,'19'!U:V,2,0),"0")</f>
        <v>0</v>
      </c>
      <c r="BJ12" s="5" t="s">
        <v>147</v>
      </c>
      <c r="BK12" s="15">
        <f t="shared" si="24"/>
        <v>0</v>
      </c>
      <c r="BL12" s="10" t="str">
        <f>IFERROR(VLOOKUP(A12,'20'!U:V,2,0),"0")</f>
        <v>0</v>
      </c>
      <c r="BM12" s="5" t="s">
        <v>147</v>
      </c>
      <c r="BN12" s="15">
        <f t="shared" si="25"/>
        <v>0</v>
      </c>
      <c r="BO12" s="10">
        <f>IFERROR(VLOOKUP(A12,'21'!U:V,2,0),"0")</f>
        <v>160</v>
      </c>
      <c r="BP12" s="5" t="s">
        <v>147</v>
      </c>
      <c r="BQ12" s="15">
        <f t="shared" si="26"/>
        <v>692.8</v>
      </c>
      <c r="BR12" s="10">
        <f>IFERROR(VLOOKUP(A12,'22'!U:V,2,0),"0")</f>
        <v>200</v>
      </c>
      <c r="BS12" s="5" t="s">
        <v>147</v>
      </c>
      <c r="BT12" s="15">
        <f t="shared" si="27"/>
        <v>866</v>
      </c>
      <c r="BU12" s="10">
        <f>IFERROR(VLOOKUP(A12,'23'!U:V,2,0),"0")</f>
        <v>110</v>
      </c>
      <c r="BV12" s="5" t="s">
        <v>147</v>
      </c>
      <c r="BW12" s="15">
        <f t="shared" si="28"/>
        <v>476.3</v>
      </c>
      <c r="BX12" s="10">
        <f>IFERROR(VLOOKUP(A12,'24'!U:V,2,0),"0")</f>
        <v>20</v>
      </c>
      <c r="BY12" s="5" t="s">
        <v>147</v>
      </c>
      <c r="BZ12" s="15">
        <f t="shared" si="29"/>
        <v>86.6</v>
      </c>
      <c r="CA12" s="10">
        <f>IFERROR(VLOOKUP(A12,'25'!U:V,2,0),"0")</f>
        <v>70</v>
      </c>
      <c r="CB12" s="5" t="s">
        <v>147</v>
      </c>
      <c r="CC12" s="15">
        <f t="shared" si="30"/>
        <v>303.10000000000002</v>
      </c>
      <c r="CD12" s="10">
        <f>IFERROR(VLOOKUP(A12,'26'!U:V,2,0),"0")</f>
        <v>40</v>
      </c>
      <c r="CE12" s="5" t="s">
        <v>147</v>
      </c>
      <c r="CF12" s="15">
        <f t="shared" si="31"/>
        <v>173.2</v>
      </c>
      <c r="CG12" s="10" t="str">
        <f>IFERROR(VLOOKUP(A12,'27'!U:V,2,0),"0")</f>
        <v>0</v>
      </c>
      <c r="CH12" s="5" t="s">
        <v>147</v>
      </c>
      <c r="CI12" s="15">
        <f t="shared" si="32"/>
        <v>0</v>
      </c>
      <c r="CJ12" s="10">
        <f>IFERROR(VLOOKUP(A12,'28'!U:V,2,0),"0")</f>
        <v>30</v>
      </c>
      <c r="CK12" s="5" t="s">
        <v>147</v>
      </c>
      <c r="CL12" s="15">
        <f t="shared" si="33"/>
        <v>129.9</v>
      </c>
      <c r="CM12" s="10">
        <f>IFERROR(VLOOKUP(A12,'29'!U:V,2,0),"0")</f>
        <v>50</v>
      </c>
      <c r="CN12" s="5" t="s">
        <v>147</v>
      </c>
      <c r="CO12" s="15">
        <f t="shared" si="34"/>
        <v>216.5</v>
      </c>
      <c r="CP12" s="10" t="str">
        <f>IFERROR(VLOOKUP(A12,'30'!U:V,2,0),"0")</f>
        <v>0</v>
      </c>
      <c r="CQ12" s="5" t="s">
        <v>147</v>
      </c>
      <c r="CR12" s="15">
        <f t="shared" si="35"/>
        <v>0</v>
      </c>
      <c r="CS12" s="10" t="str">
        <f>IFERROR(VLOOKUP(A12,'31'!U:V,2,0),"0")</f>
        <v>0</v>
      </c>
      <c r="CT12" s="5" t="s">
        <v>147</v>
      </c>
      <c r="CU12" s="15">
        <f t="shared" si="36"/>
        <v>0</v>
      </c>
      <c r="CV12" s="10" t="str">
        <f>IFERROR(VLOOKUP(A12,'เซต1-31'!V:W,2,0),"0")</f>
        <v>0</v>
      </c>
      <c r="CW12" s="5" t="s">
        <v>147</v>
      </c>
      <c r="CX12" s="15">
        <f t="shared" si="20"/>
        <v>0</v>
      </c>
    </row>
    <row r="13" spans="1:102" x14ac:dyDescent="0.25">
      <c r="A13" s="6" t="s">
        <v>39</v>
      </c>
      <c r="B13" s="4" t="s">
        <v>230</v>
      </c>
      <c r="C13" s="13">
        <v>37.17</v>
      </c>
      <c r="D13" s="19">
        <f t="shared" si="21"/>
        <v>2013</v>
      </c>
      <c r="E13" s="5" t="s">
        <v>146</v>
      </c>
      <c r="F13" s="13">
        <f t="shared" si="22"/>
        <v>74823.210000000006</v>
      </c>
      <c r="G13" s="10">
        <f>IFERROR(VLOOKUP(A13,'1'!U:V,2,0),"0")</f>
        <v>88</v>
      </c>
      <c r="H13" s="5" t="s">
        <v>146</v>
      </c>
      <c r="I13" s="15">
        <f t="shared" si="3"/>
        <v>3270.96</v>
      </c>
      <c r="J13" s="10">
        <f>IFERROR(VLOOKUP(A13,'2'!U:V,2,0),"0")</f>
        <v>72</v>
      </c>
      <c r="K13" s="5" t="s">
        <v>146</v>
      </c>
      <c r="L13" s="15">
        <f t="shared" si="4"/>
        <v>2676.2400000000002</v>
      </c>
      <c r="M13" s="10">
        <f>IFERROR(VLOOKUP(A13,'3'!U:V,2,0),"0")</f>
        <v>113</v>
      </c>
      <c r="N13" s="5" t="s">
        <v>146</v>
      </c>
      <c r="O13" s="15">
        <f t="shared" si="5"/>
        <v>4200.21</v>
      </c>
      <c r="P13" s="10">
        <f>IFERROR(VLOOKUP(A13,'4'!U:V,2,0),"0")</f>
        <v>45</v>
      </c>
      <c r="Q13" s="5" t="s">
        <v>146</v>
      </c>
      <c r="R13" s="15">
        <f t="shared" si="6"/>
        <v>1672.65</v>
      </c>
      <c r="S13" s="10">
        <f>IFERROR(VLOOKUP(A13,'5'!U:V,2,0),"0")</f>
        <v>76</v>
      </c>
      <c r="T13" s="5" t="s">
        <v>146</v>
      </c>
      <c r="U13" s="15">
        <f t="shared" si="7"/>
        <v>2824.92</v>
      </c>
      <c r="V13" s="10">
        <f>IFERROR(VLOOKUP(A13,'6'!U:V,2,0),"0")</f>
        <v>86</v>
      </c>
      <c r="W13" s="5" t="s">
        <v>146</v>
      </c>
      <c r="X13" s="15">
        <f t="shared" si="8"/>
        <v>3196.6200000000003</v>
      </c>
      <c r="Y13" s="10">
        <f>IFERROR(VLOOKUP(A13,'7'!U:V,2,0),"0")</f>
        <v>24</v>
      </c>
      <c r="Z13" s="5" t="s">
        <v>146</v>
      </c>
      <c r="AA13" s="15">
        <f t="shared" si="9"/>
        <v>892.08</v>
      </c>
      <c r="AB13" s="10">
        <f>IFERROR(VLOOKUP(A13,'8'!U:V,2,0),"0")</f>
        <v>46</v>
      </c>
      <c r="AC13" s="5" t="s">
        <v>146</v>
      </c>
      <c r="AD13" s="15">
        <f t="shared" si="10"/>
        <v>1709.8200000000002</v>
      </c>
      <c r="AE13" s="10">
        <f>IFERROR(VLOOKUP(A13,'9'!U:V,2,0),"0")</f>
        <v>29</v>
      </c>
      <c r="AF13" s="5" t="s">
        <v>146</v>
      </c>
      <c r="AG13" s="15">
        <f t="shared" si="11"/>
        <v>1077.93</v>
      </c>
      <c r="AH13" s="10">
        <f>IFERROR(VLOOKUP(A13,'10'!U:V,2,0),"0")</f>
        <v>96</v>
      </c>
      <c r="AI13" s="5" t="s">
        <v>146</v>
      </c>
      <c r="AJ13" s="15">
        <f t="shared" si="12"/>
        <v>3568.32</v>
      </c>
      <c r="AK13" s="10">
        <f>IFERROR(VLOOKUP(A13,'11'!U:V,2,0),"0")</f>
        <v>114</v>
      </c>
      <c r="AL13" s="5" t="s">
        <v>146</v>
      </c>
      <c r="AM13" s="15">
        <f t="shared" si="13"/>
        <v>4237.38</v>
      </c>
      <c r="AN13" s="10">
        <f>IFERROR(VLOOKUP(A13,'12'!U:V,2,0),"0")</f>
        <v>82</v>
      </c>
      <c r="AO13" s="5" t="s">
        <v>146</v>
      </c>
      <c r="AP13" s="15">
        <f t="shared" si="14"/>
        <v>3047.94</v>
      </c>
      <c r="AQ13" s="10">
        <f>IFERROR(VLOOKUP(A13,'13'!U:V,2,0),"0")</f>
        <v>53</v>
      </c>
      <c r="AR13" s="5" t="s">
        <v>146</v>
      </c>
      <c r="AS13" s="15">
        <f t="shared" si="15"/>
        <v>1970.01</v>
      </c>
      <c r="AT13" s="10">
        <f>IFERROR(VLOOKUP(A13,'14'!U:V,2,0),"0")</f>
        <v>57</v>
      </c>
      <c r="AU13" s="5" t="s">
        <v>146</v>
      </c>
      <c r="AV13" s="15">
        <f t="shared" si="16"/>
        <v>2118.69</v>
      </c>
      <c r="AW13" s="10">
        <f>IFERROR(VLOOKUP(A13,'15'!U:V,2,0),"0")</f>
        <v>27</v>
      </c>
      <c r="AX13" s="5" t="s">
        <v>146</v>
      </c>
      <c r="AY13" s="15">
        <f t="shared" si="17"/>
        <v>1003.59</v>
      </c>
      <c r="AZ13" s="10">
        <f>IFERROR(VLOOKUP(A13,'16'!U:V,2,0),"0")</f>
        <v>66</v>
      </c>
      <c r="BA13" s="5" t="s">
        <v>146</v>
      </c>
      <c r="BB13" s="15">
        <f t="shared" si="18"/>
        <v>2453.2200000000003</v>
      </c>
      <c r="BC13" s="10">
        <f>IFERROR(VLOOKUP(A13,'17'!U:V,2,0),"0")</f>
        <v>99</v>
      </c>
      <c r="BD13" s="5" t="s">
        <v>146</v>
      </c>
      <c r="BE13" s="15">
        <f t="shared" si="19"/>
        <v>3679.8300000000004</v>
      </c>
      <c r="BF13" s="10">
        <f>IFERROR(VLOOKUP(A13,'18'!U:V,2,0),"0")</f>
        <v>71</v>
      </c>
      <c r="BG13" s="5" t="s">
        <v>146</v>
      </c>
      <c r="BH13" s="15">
        <f t="shared" si="23"/>
        <v>2639.07</v>
      </c>
      <c r="BI13" s="10">
        <f>IFERROR(VLOOKUP(A13,'19'!U:V,2,0),"0")</f>
        <v>69</v>
      </c>
      <c r="BJ13" s="5" t="s">
        <v>146</v>
      </c>
      <c r="BK13" s="15">
        <f t="shared" si="24"/>
        <v>2564.73</v>
      </c>
      <c r="BL13" s="10">
        <f>IFERROR(VLOOKUP(A13,'20'!U:V,2,0),"0")</f>
        <v>33</v>
      </c>
      <c r="BM13" s="5" t="s">
        <v>146</v>
      </c>
      <c r="BN13" s="15">
        <f t="shared" si="25"/>
        <v>1226.6100000000001</v>
      </c>
      <c r="BO13" s="10">
        <f>IFERROR(VLOOKUP(A13,'21'!U:V,2,0),"0")</f>
        <v>42</v>
      </c>
      <c r="BP13" s="5" t="s">
        <v>146</v>
      </c>
      <c r="BQ13" s="15">
        <f t="shared" si="26"/>
        <v>1561.14</v>
      </c>
      <c r="BR13" s="10">
        <f>IFERROR(VLOOKUP(A13,'22'!U:V,2,0),"0")</f>
        <v>39</v>
      </c>
      <c r="BS13" s="5" t="s">
        <v>146</v>
      </c>
      <c r="BT13" s="15">
        <f t="shared" si="27"/>
        <v>1449.63</v>
      </c>
      <c r="BU13" s="10">
        <f>IFERROR(VLOOKUP(A13,'23'!U:V,2,0),"0")</f>
        <v>58</v>
      </c>
      <c r="BV13" s="5" t="s">
        <v>146</v>
      </c>
      <c r="BW13" s="15">
        <f t="shared" si="28"/>
        <v>2155.86</v>
      </c>
      <c r="BX13" s="10">
        <f>IFERROR(VLOOKUP(A13,'24'!U:V,2,0),"0")</f>
        <v>58</v>
      </c>
      <c r="BY13" s="5" t="s">
        <v>146</v>
      </c>
      <c r="BZ13" s="15">
        <f t="shared" si="29"/>
        <v>2155.86</v>
      </c>
      <c r="CA13" s="10">
        <f>IFERROR(VLOOKUP(A13,'25'!U:V,2,0),"0")</f>
        <v>58</v>
      </c>
      <c r="CB13" s="5" t="s">
        <v>146</v>
      </c>
      <c r="CC13" s="15">
        <f t="shared" si="30"/>
        <v>2155.86</v>
      </c>
      <c r="CD13" s="10">
        <f>IFERROR(VLOOKUP(A13,'26'!U:V,2,0),"0")</f>
        <v>55</v>
      </c>
      <c r="CE13" s="5" t="s">
        <v>146</v>
      </c>
      <c r="CF13" s="15">
        <f t="shared" si="31"/>
        <v>2044.3500000000001</v>
      </c>
      <c r="CG13" s="10">
        <f>IFERROR(VLOOKUP(A13,'27'!U:V,2,0),"0")</f>
        <v>73</v>
      </c>
      <c r="CH13" s="5" t="s">
        <v>146</v>
      </c>
      <c r="CI13" s="15">
        <f t="shared" si="32"/>
        <v>2713.4100000000003</v>
      </c>
      <c r="CJ13" s="10">
        <f>IFERROR(VLOOKUP(A13,'28'!U:V,2,0),"0")</f>
        <v>24</v>
      </c>
      <c r="CK13" s="5" t="s">
        <v>146</v>
      </c>
      <c r="CL13" s="15">
        <f t="shared" si="33"/>
        <v>892.08</v>
      </c>
      <c r="CM13" s="10">
        <f>IFERROR(VLOOKUP(A13,'29'!U:V,2,0),"0")</f>
        <v>103</v>
      </c>
      <c r="CN13" s="5" t="s">
        <v>146</v>
      </c>
      <c r="CO13" s="15">
        <f t="shared" si="34"/>
        <v>3828.51</v>
      </c>
      <c r="CP13" s="10">
        <f>IFERROR(VLOOKUP(A13,'30'!U:V,2,0),"0")</f>
        <v>157</v>
      </c>
      <c r="CQ13" s="5" t="s">
        <v>146</v>
      </c>
      <c r="CR13" s="15">
        <f t="shared" si="35"/>
        <v>5835.6900000000005</v>
      </c>
      <c r="CS13" s="10" t="str">
        <f>IFERROR(VLOOKUP(A13,'31'!U:V,2,0),"0")</f>
        <v>0</v>
      </c>
      <c r="CT13" s="5" t="s">
        <v>146</v>
      </c>
      <c r="CU13" s="15">
        <f t="shared" si="36"/>
        <v>0</v>
      </c>
      <c r="CV13" s="10" t="str">
        <f>IFERROR(VLOOKUP(A13,'เซต1-31'!V:W,2,0),"0")</f>
        <v>0</v>
      </c>
      <c r="CW13" s="5" t="s">
        <v>146</v>
      </c>
      <c r="CX13" s="15">
        <f t="shared" si="20"/>
        <v>0</v>
      </c>
    </row>
    <row r="14" spans="1:102" x14ac:dyDescent="0.25">
      <c r="A14" s="6" t="s">
        <v>126</v>
      </c>
      <c r="B14" s="4" t="s">
        <v>44</v>
      </c>
      <c r="C14" s="13">
        <v>37.17</v>
      </c>
      <c r="D14" s="19">
        <f t="shared" si="21"/>
        <v>0</v>
      </c>
      <c r="E14" s="5" t="s">
        <v>146</v>
      </c>
      <c r="F14" s="13">
        <f t="shared" si="22"/>
        <v>0</v>
      </c>
      <c r="G14" s="10" t="str">
        <f>IFERROR(VLOOKUP(A14,'1'!U:V,2,0),"0")</f>
        <v>0</v>
      </c>
      <c r="H14" s="5" t="s">
        <v>146</v>
      </c>
      <c r="I14" s="15">
        <f t="shared" si="3"/>
        <v>0</v>
      </c>
      <c r="J14" s="10" t="str">
        <f>IFERROR(VLOOKUP(A14,'2'!U:V,2,0),"0")</f>
        <v>0</v>
      </c>
      <c r="K14" s="5" t="s">
        <v>146</v>
      </c>
      <c r="L14" s="15">
        <f t="shared" si="4"/>
        <v>0</v>
      </c>
      <c r="M14" s="10" t="str">
        <f>IFERROR(VLOOKUP(A14,'3'!U:V,2,0),"0")</f>
        <v>0</v>
      </c>
      <c r="N14" s="5" t="s">
        <v>146</v>
      </c>
      <c r="O14" s="15">
        <f t="shared" si="5"/>
        <v>0</v>
      </c>
      <c r="P14" s="10" t="str">
        <f>IFERROR(VLOOKUP(A14,'4'!U:V,2,0),"0")</f>
        <v>0</v>
      </c>
      <c r="Q14" s="5" t="s">
        <v>146</v>
      </c>
      <c r="R14" s="15">
        <f t="shared" si="6"/>
        <v>0</v>
      </c>
      <c r="S14" s="10" t="str">
        <f>IFERROR(VLOOKUP(A14,'5'!U:V,2,0),"0")</f>
        <v>0</v>
      </c>
      <c r="T14" s="5" t="s">
        <v>146</v>
      </c>
      <c r="U14" s="15">
        <f t="shared" si="7"/>
        <v>0</v>
      </c>
      <c r="V14" s="10" t="str">
        <f>IFERROR(VLOOKUP(A14,'6'!U:V,2,0),"0")</f>
        <v>0</v>
      </c>
      <c r="W14" s="5" t="s">
        <v>146</v>
      </c>
      <c r="X14" s="15">
        <f t="shared" si="8"/>
        <v>0</v>
      </c>
      <c r="Y14" s="10" t="str">
        <f>IFERROR(VLOOKUP(A14,'7'!U:V,2,0),"0")</f>
        <v>0</v>
      </c>
      <c r="Z14" s="5" t="s">
        <v>146</v>
      </c>
      <c r="AA14" s="15">
        <f t="shared" si="9"/>
        <v>0</v>
      </c>
      <c r="AB14" s="10" t="str">
        <f>IFERROR(VLOOKUP(A14,'8'!U:V,2,0),"0")</f>
        <v>0</v>
      </c>
      <c r="AC14" s="5" t="s">
        <v>146</v>
      </c>
      <c r="AD14" s="15">
        <f t="shared" si="10"/>
        <v>0</v>
      </c>
      <c r="AE14" s="10" t="str">
        <f>IFERROR(VLOOKUP(A14,'9'!U:V,2,0),"0")</f>
        <v>0</v>
      </c>
      <c r="AF14" s="5" t="s">
        <v>146</v>
      </c>
      <c r="AG14" s="15">
        <f t="shared" si="11"/>
        <v>0</v>
      </c>
      <c r="AH14" s="10" t="str">
        <f>IFERROR(VLOOKUP(A14,'10'!U:V,2,0),"0")</f>
        <v>0</v>
      </c>
      <c r="AI14" s="5" t="s">
        <v>146</v>
      </c>
      <c r="AJ14" s="15">
        <f t="shared" si="12"/>
        <v>0</v>
      </c>
      <c r="AK14" s="10" t="str">
        <f>IFERROR(VLOOKUP(A14,'11'!U:V,2,0),"0")</f>
        <v>0</v>
      </c>
      <c r="AL14" s="5" t="s">
        <v>146</v>
      </c>
      <c r="AM14" s="15">
        <f t="shared" si="13"/>
        <v>0</v>
      </c>
      <c r="AN14" s="10" t="str">
        <f>IFERROR(VLOOKUP(A14,'12'!U:V,2,0),"0")</f>
        <v>0</v>
      </c>
      <c r="AO14" s="5" t="s">
        <v>146</v>
      </c>
      <c r="AP14" s="15">
        <f t="shared" si="14"/>
        <v>0</v>
      </c>
      <c r="AQ14" s="10" t="str">
        <f>IFERROR(VLOOKUP(A14,'13'!U:V,2,0),"0")</f>
        <v>0</v>
      </c>
      <c r="AR14" s="5" t="s">
        <v>146</v>
      </c>
      <c r="AS14" s="15">
        <f t="shared" si="15"/>
        <v>0</v>
      </c>
      <c r="AT14" s="10" t="str">
        <f>IFERROR(VLOOKUP(A14,'14'!U:V,2,0),"0")</f>
        <v>0</v>
      </c>
      <c r="AU14" s="5" t="s">
        <v>146</v>
      </c>
      <c r="AV14" s="15">
        <f t="shared" si="16"/>
        <v>0</v>
      </c>
      <c r="AW14" s="10" t="str">
        <f>IFERROR(VLOOKUP(A14,'15'!U:V,2,0),"0")</f>
        <v>0</v>
      </c>
      <c r="AX14" s="5" t="s">
        <v>146</v>
      </c>
      <c r="AY14" s="15">
        <f t="shared" si="17"/>
        <v>0</v>
      </c>
      <c r="AZ14" s="10" t="str">
        <f>IFERROR(VLOOKUP(A14,'16'!U:V,2,0),"0")</f>
        <v>0</v>
      </c>
      <c r="BA14" s="5" t="s">
        <v>146</v>
      </c>
      <c r="BB14" s="15">
        <f t="shared" si="18"/>
        <v>0</v>
      </c>
      <c r="BC14" s="10" t="str">
        <f>IFERROR(VLOOKUP(A14,'17'!U:V,2,0),"0")</f>
        <v>0</v>
      </c>
      <c r="BD14" s="5" t="s">
        <v>146</v>
      </c>
      <c r="BE14" s="15">
        <f t="shared" si="19"/>
        <v>0</v>
      </c>
      <c r="BF14" s="10" t="str">
        <f>IFERROR(VLOOKUP(A14,'18'!U:V,2,0),"0")</f>
        <v>0</v>
      </c>
      <c r="BG14" s="5" t="s">
        <v>146</v>
      </c>
      <c r="BH14" s="15">
        <f t="shared" si="23"/>
        <v>0</v>
      </c>
      <c r="BI14" s="10" t="str">
        <f>IFERROR(VLOOKUP(A14,'19'!U:V,2,0),"0")</f>
        <v>0</v>
      </c>
      <c r="BJ14" s="5" t="s">
        <v>146</v>
      </c>
      <c r="BK14" s="15">
        <f t="shared" si="24"/>
        <v>0</v>
      </c>
      <c r="BL14" s="10" t="str">
        <f>IFERROR(VLOOKUP(A14,'20'!U:V,2,0),"0")</f>
        <v>0</v>
      </c>
      <c r="BM14" s="5" t="s">
        <v>146</v>
      </c>
      <c r="BN14" s="15">
        <f t="shared" si="25"/>
        <v>0</v>
      </c>
      <c r="BO14" s="10" t="str">
        <f>IFERROR(VLOOKUP(A14,'21'!U:V,2,0),"0")</f>
        <v>0</v>
      </c>
      <c r="BP14" s="5" t="s">
        <v>146</v>
      </c>
      <c r="BQ14" s="15">
        <f t="shared" si="26"/>
        <v>0</v>
      </c>
      <c r="BR14" s="10" t="str">
        <f>IFERROR(VLOOKUP(A14,'22'!U:V,2,0),"0")</f>
        <v>0</v>
      </c>
      <c r="BS14" s="5" t="s">
        <v>146</v>
      </c>
      <c r="BT14" s="15">
        <f t="shared" si="27"/>
        <v>0</v>
      </c>
      <c r="BU14" s="10" t="str">
        <f>IFERROR(VLOOKUP(A14,'23'!U:V,2,0),"0")</f>
        <v>0</v>
      </c>
      <c r="BV14" s="5" t="s">
        <v>146</v>
      </c>
      <c r="BW14" s="15">
        <f t="shared" si="28"/>
        <v>0</v>
      </c>
      <c r="BX14" s="10" t="str">
        <f>IFERROR(VLOOKUP(A14,'24'!U:V,2,0),"0")</f>
        <v>0</v>
      </c>
      <c r="BY14" s="5" t="s">
        <v>146</v>
      </c>
      <c r="BZ14" s="15">
        <f t="shared" si="29"/>
        <v>0</v>
      </c>
      <c r="CA14" s="10" t="str">
        <f>IFERROR(VLOOKUP(A14,'25'!U:V,2,0),"0")</f>
        <v>0</v>
      </c>
      <c r="CB14" s="5" t="s">
        <v>146</v>
      </c>
      <c r="CC14" s="15">
        <f t="shared" si="30"/>
        <v>0</v>
      </c>
      <c r="CD14" s="10" t="str">
        <f>IFERROR(VLOOKUP(A14,'26'!U:V,2,0),"0")</f>
        <v>0</v>
      </c>
      <c r="CE14" s="5" t="s">
        <v>146</v>
      </c>
      <c r="CF14" s="15">
        <f t="shared" si="31"/>
        <v>0</v>
      </c>
      <c r="CG14" s="10" t="str">
        <f>IFERROR(VLOOKUP(A14,'27'!U:V,2,0),"0")</f>
        <v>0</v>
      </c>
      <c r="CH14" s="5" t="s">
        <v>146</v>
      </c>
      <c r="CI14" s="15">
        <f t="shared" si="32"/>
        <v>0</v>
      </c>
      <c r="CJ14" s="10" t="str">
        <f>IFERROR(VLOOKUP(A14,'28'!U:V,2,0),"0")</f>
        <v>0</v>
      </c>
      <c r="CK14" s="5" t="s">
        <v>146</v>
      </c>
      <c r="CL14" s="15">
        <f t="shared" si="33"/>
        <v>0</v>
      </c>
      <c r="CM14" s="10" t="str">
        <f>IFERROR(VLOOKUP(A14,'29'!U:V,2,0),"0")</f>
        <v>0</v>
      </c>
      <c r="CN14" s="5" t="s">
        <v>146</v>
      </c>
      <c r="CO14" s="15">
        <f t="shared" si="34"/>
        <v>0</v>
      </c>
      <c r="CP14" s="10" t="str">
        <f>IFERROR(VLOOKUP(A14,'30'!U:V,2,0),"0")</f>
        <v>0</v>
      </c>
      <c r="CQ14" s="5" t="s">
        <v>146</v>
      </c>
      <c r="CR14" s="15">
        <f t="shared" si="35"/>
        <v>0</v>
      </c>
      <c r="CS14" s="10" t="str">
        <f>IFERROR(VLOOKUP(A14,'31'!U:V,2,0),"0")</f>
        <v>0</v>
      </c>
      <c r="CT14" s="5" t="s">
        <v>146</v>
      </c>
      <c r="CU14" s="15">
        <f t="shared" si="36"/>
        <v>0</v>
      </c>
      <c r="CV14" s="10" t="str">
        <f>IFERROR(VLOOKUP(A14,'เซต1-31'!V:W,2,0),"0")</f>
        <v>0</v>
      </c>
      <c r="CW14" s="5" t="s">
        <v>146</v>
      </c>
      <c r="CX14" s="15">
        <f t="shared" si="20"/>
        <v>0</v>
      </c>
    </row>
    <row r="15" spans="1:102" x14ac:dyDescent="0.25">
      <c r="A15" s="6" t="s">
        <v>208</v>
      </c>
      <c r="B15" s="4" t="s">
        <v>209</v>
      </c>
      <c r="C15" s="13">
        <v>37.17</v>
      </c>
      <c r="D15" s="19">
        <f t="shared" si="21"/>
        <v>0</v>
      </c>
      <c r="E15" s="5" t="s">
        <v>146</v>
      </c>
      <c r="F15" s="13">
        <f t="shared" si="22"/>
        <v>0</v>
      </c>
      <c r="G15" s="10" t="str">
        <f>IFERROR(VLOOKUP(A15,'1'!U:V,2,0),"0")</f>
        <v>0</v>
      </c>
      <c r="H15" s="5" t="s">
        <v>146</v>
      </c>
      <c r="I15" s="15">
        <f t="shared" si="3"/>
        <v>0</v>
      </c>
      <c r="J15" s="10" t="str">
        <f>IFERROR(VLOOKUP(A15,'2'!U:V,2,0),"0")</f>
        <v>0</v>
      </c>
      <c r="K15" s="5" t="s">
        <v>146</v>
      </c>
      <c r="L15" s="15">
        <f t="shared" si="4"/>
        <v>0</v>
      </c>
      <c r="M15" s="10" t="str">
        <f>IFERROR(VLOOKUP(A15,'3'!U:V,2,0),"0")</f>
        <v>0</v>
      </c>
      <c r="N15" s="5" t="s">
        <v>146</v>
      </c>
      <c r="O15" s="15">
        <f t="shared" si="5"/>
        <v>0</v>
      </c>
      <c r="P15" s="10" t="str">
        <f>IFERROR(VLOOKUP(A15,'4'!U:V,2,0),"0")</f>
        <v>0</v>
      </c>
      <c r="Q15" s="5" t="s">
        <v>146</v>
      </c>
      <c r="R15" s="15">
        <f t="shared" si="6"/>
        <v>0</v>
      </c>
      <c r="S15" s="10" t="str">
        <f>IFERROR(VLOOKUP(A15,'5'!U:V,2,0),"0")</f>
        <v>0</v>
      </c>
      <c r="T15" s="5" t="s">
        <v>146</v>
      </c>
      <c r="U15" s="15">
        <f t="shared" si="7"/>
        <v>0</v>
      </c>
      <c r="V15" s="10" t="str">
        <f>IFERROR(VLOOKUP(A15,'6'!U:V,2,0),"0")</f>
        <v>0</v>
      </c>
      <c r="W15" s="5" t="s">
        <v>146</v>
      </c>
      <c r="X15" s="15">
        <f t="shared" si="8"/>
        <v>0</v>
      </c>
      <c r="Y15" s="10" t="str">
        <f>IFERROR(VLOOKUP(A15,'7'!U:V,2,0),"0")</f>
        <v>0</v>
      </c>
      <c r="Z15" s="5" t="s">
        <v>146</v>
      </c>
      <c r="AA15" s="15">
        <f t="shared" si="9"/>
        <v>0</v>
      </c>
      <c r="AB15" s="10" t="str">
        <f>IFERROR(VLOOKUP(A15,'8'!U:V,2,0),"0")</f>
        <v>0</v>
      </c>
      <c r="AC15" s="5" t="s">
        <v>146</v>
      </c>
      <c r="AD15" s="15">
        <f t="shared" si="10"/>
        <v>0</v>
      </c>
      <c r="AE15" s="10" t="str">
        <f>IFERROR(VLOOKUP(A15,'9'!U:V,2,0),"0")</f>
        <v>0</v>
      </c>
      <c r="AF15" s="5" t="s">
        <v>146</v>
      </c>
      <c r="AG15" s="15">
        <f t="shared" si="11"/>
        <v>0</v>
      </c>
      <c r="AH15" s="10" t="str">
        <f>IFERROR(VLOOKUP(A15,'10'!U:V,2,0),"0")</f>
        <v>0</v>
      </c>
      <c r="AI15" s="5" t="s">
        <v>146</v>
      </c>
      <c r="AJ15" s="15">
        <f t="shared" si="12"/>
        <v>0</v>
      </c>
      <c r="AK15" s="10" t="str">
        <f>IFERROR(VLOOKUP(A15,'11'!U:V,2,0),"0")</f>
        <v>0</v>
      </c>
      <c r="AL15" s="5" t="s">
        <v>146</v>
      </c>
      <c r="AM15" s="15">
        <f t="shared" si="13"/>
        <v>0</v>
      </c>
      <c r="AN15" s="10" t="str">
        <f>IFERROR(VLOOKUP(A15,'12'!U:V,2,0),"0")</f>
        <v>0</v>
      </c>
      <c r="AO15" s="5" t="s">
        <v>146</v>
      </c>
      <c r="AP15" s="15">
        <f t="shared" si="14"/>
        <v>0</v>
      </c>
      <c r="AQ15" s="10" t="str">
        <f>IFERROR(VLOOKUP(A15,'13'!U:V,2,0),"0")</f>
        <v>0</v>
      </c>
      <c r="AR15" s="5" t="s">
        <v>146</v>
      </c>
      <c r="AS15" s="15">
        <f t="shared" si="15"/>
        <v>0</v>
      </c>
      <c r="AT15" s="10" t="str">
        <f>IFERROR(VLOOKUP(A15,'14'!U:V,2,0),"0")</f>
        <v>0</v>
      </c>
      <c r="AU15" s="5" t="s">
        <v>146</v>
      </c>
      <c r="AV15" s="15">
        <f t="shared" si="16"/>
        <v>0</v>
      </c>
      <c r="AW15" s="10" t="str">
        <f>IFERROR(VLOOKUP(A15,'15'!U:V,2,0),"0")</f>
        <v>0</v>
      </c>
      <c r="AX15" s="5" t="s">
        <v>146</v>
      </c>
      <c r="AY15" s="15">
        <f t="shared" si="17"/>
        <v>0</v>
      </c>
      <c r="AZ15" s="10" t="str">
        <f>IFERROR(VLOOKUP(A15,'16'!U:V,2,0),"0")</f>
        <v>0</v>
      </c>
      <c r="BA15" s="5" t="s">
        <v>146</v>
      </c>
      <c r="BB15" s="15">
        <f t="shared" si="18"/>
        <v>0</v>
      </c>
      <c r="BC15" s="10" t="str">
        <f>IFERROR(VLOOKUP(A15,'17'!U:V,2,0),"0")</f>
        <v>0</v>
      </c>
      <c r="BD15" s="5" t="s">
        <v>146</v>
      </c>
      <c r="BE15" s="15">
        <f t="shared" si="19"/>
        <v>0</v>
      </c>
      <c r="BF15" s="10" t="str">
        <f>IFERROR(VLOOKUP(A15,'18'!U:V,2,0),"0")</f>
        <v>0</v>
      </c>
      <c r="BG15" s="5" t="s">
        <v>146</v>
      </c>
      <c r="BH15" s="15">
        <f t="shared" si="23"/>
        <v>0</v>
      </c>
      <c r="BI15" s="10" t="str">
        <f>IFERROR(VLOOKUP(A15,'19'!U:V,2,0),"0")</f>
        <v>0</v>
      </c>
      <c r="BJ15" s="5" t="s">
        <v>146</v>
      </c>
      <c r="BK15" s="15">
        <f t="shared" si="24"/>
        <v>0</v>
      </c>
      <c r="BL15" s="10" t="str">
        <f>IFERROR(VLOOKUP(A15,'20'!U:V,2,0),"0")</f>
        <v>0</v>
      </c>
      <c r="BM15" s="5" t="s">
        <v>146</v>
      </c>
      <c r="BN15" s="15">
        <f t="shared" si="25"/>
        <v>0</v>
      </c>
      <c r="BO15" s="10" t="str">
        <f>IFERROR(VLOOKUP(A15,'21'!U:V,2,0),"0")</f>
        <v>0</v>
      </c>
      <c r="BP15" s="5" t="s">
        <v>146</v>
      </c>
      <c r="BQ15" s="15">
        <f t="shared" si="26"/>
        <v>0</v>
      </c>
      <c r="BR15" s="10" t="str">
        <f>IFERROR(VLOOKUP(A15,'22'!U:V,2,0),"0")</f>
        <v>0</v>
      </c>
      <c r="BS15" s="5" t="s">
        <v>146</v>
      </c>
      <c r="BT15" s="15">
        <f t="shared" si="27"/>
        <v>0</v>
      </c>
      <c r="BU15" s="10" t="str">
        <f>IFERROR(VLOOKUP(A15,'23'!U:V,2,0),"0")</f>
        <v>0</v>
      </c>
      <c r="BV15" s="5" t="s">
        <v>146</v>
      </c>
      <c r="BW15" s="15">
        <f t="shared" si="28"/>
        <v>0</v>
      </c>
      <c r="BX15" s="10" t="str">
        <f>IFERROR(VLOOKUP(A15,'24'!U:V,2,0),"0")</f>
        <v>0</v>
      </c>
      <c r="BY15" s="5" t="s">
        <v>146</v>
      </c>
      <c r="BZ15" s="15">
        <f t="shared" si="29"/>
        <v>0</v>
      </c>
      <c r="CA15" s="10" t="str">
        <f>IFERROR(VLOOKUP(A15,'25'!U:V,2,0),"0")</f>
        <v>0</v>
      </c>
      <c r="CB15" s="5" t="s">
        <v>146</v>
      </c>
      <c r="CC15" s="15">
        <f t="shared" si="30"/>
        <v>0</v>
      </c>
      <c r="CD15" s="10" t="str">
        <f>IFERROR(VLOOKUP(A15,'26'!U:V,2,0),"0")</f>
        <v>0</v>
      </c>
      <c r="CE15" s="5" t="s">
        <v>146</v>
      </c>
      <c r="CF15" s="15">
        <f t="shared" si="31"/>
        <v>0</v>
      </c>
      <c r="CG15" s="10" t="str">
        <f>IFERROR(VLOOKUP(A15,'27'!U:V,2,0),"0")</f>
        <v>0</v>
      </c>
      <c r="CH15" s="5" t="s">
        <v>146</v>
      </c>
      <c r="CI15" s="15">
        <f t="shared" si="32"/>
        <v>0</v>
      </c>
      <c r="CJ15" s="10" t="str">
        <f>IFERROR(VLOOKUP(A15,'28'!U:V,2,0),"0")</f>
        <v>0</v>
      </c>
      <c r="CK15" s="5" t="s">
        <v>146</v>
      </c>
      <c r="CL15" s="15">
        <f t="shared" si="33"/>
        <v>0</v>
      </c>
      <c r="CM15" s="10" t="str">
        <f>IFERROR(VLOOKUP(A15,'29'!U:V,2,0),"0")</f>
        <v>0</v>
      </c>
      <c r="CN15" s="5" t="s">
        <v>146</v>
      </c>
      <c r="CO15" s="15">
        <f t="shared" si="34"/>
        <v>0</v>
      </c>
      <c r="CP15" s="10" t="str">
        <f>IFERROR(VLOOKUP(A15,'30'!U:V,2,0),"0")</f>
        <v>0</v>
      </c>
      <c r="CQ15" s="5" t="s">
        <v>146</v>
      </c>
      <c r="CR15" s="15">
        <f t="shared" si="35"/>
        <v>0</v>
      </c>
      <c r="CS15" s="10" t="str">
        <f>IFERROR(VLOOKUP(A15,'31'!U:V,2,0),"0")</f>
        <v>0</v>
      </c>
      <c r="CT15" s="5" t="s">
        <v>146</v>
      </c>
      <c r="CU15" s="15">
        <f t="shared" si="36"/>
        <v>0</v>
      </c>
      <c r="CV15" s="10" t="str">
        <f>IFERROR(VLOOKUP(A15,'เซต1-31'!V:W,2,0),"0")</f>
        <v>0</v>
      </c>
      <c r="CW15" s="5" t="s">
        <v>146</v>
      </c>
      <c r="CX15" s="15">
        <f t="shared" si="20"/>
        <v>0</v>
      </c>
    </row>
    <row r="16" spans="1:102" x14ac:dyDescent="0.25">
      <c r="A16" s="6" t="s">
        <v>35</v>
      </c>
      <c r="B16" s="4" t="s">
        <v>36</v>
      </c>
      <c r="C16" s="13">
        <v>11.38</v>
      </c>
      <c r="D16" s="19">
        <f t="shared" si="21"/>
        <v>4284</v>
      </c>
      <c r="E16" s="5" t="s">
        <v>146</v>
      </c>
      <c r="F16" s="13">
        <f t="shared" si="22"/>
        <v>48751.920000000006</v>
      </c>
      <c r="G16" s="10">
        <f>IFERROR(VLOOKUP(A16,'1'!U:V,2,0),"0")</f>
        <v>94</v>
      </c>
      <c r="H16" s="5" t="s">
        <v>146</v>
      </c>
      <c r="I16" s="15">
        <f t="shared" si="3"/>
        <v>1069.72</v>
      </c>
      <c r="J16" s="10">
        <f>IFERROR(VLOOKUP(A16,'2'!U:V,2,0),"0")</f>
        <v>104</v>
      </c>
      <c r="K16" s="5" t="s">
        <v>146</v>
      </c>
      <c r="L16" s="15">
        <f t="shared" si="4"/>
        <v>1183.52</v>
      </c>
      <c r="M16" s="10">
        <f>IFERROR(VLOOKUP(A16,'3'!U:V,2,0),"0")</f>
        <v>92</v>
      </c>
      <c r="N16" s="5" t="s">
        <v>146</v>
      </c>
      <c r="O16" s="15">
        <f t="shared" si="5"/>
        <v>1046.96</v>
      </c>
      <c r="P16" s="10">
        <f>IFERROR(VLOOKUP(A16,'4'!U:V,2,0),"0")</f>
        <v>70</v>
      </c>
      <c r="Q16" s="5" t="s">
        <v>146</v>
      </c>
      <c r="R16" s="15">
        <f t="shared" si="6"/>
        <v>796.6</v>
      </c>
      <c r="S16" s="10">
        <f>IFERROR(VLOOKUP(A16,'5'!U:V,2,0),"0")</f>
        <v>86</v>
      </c>
      <c r="T16" s="5" t="s">
        <v>146</v>
      </c>
      <c r="U16" s="15">
        <f t="shared" si="7"/>
        <v>978.68000000000006</v>
      </c>
      <c r="V16" s="10">
        <f>IFERROR(VLOOKUP(A16,'6'!U:V,2,0),"0")</f>
        <v>135</v>
      </c>
      <c r="W16" s="5" t="s">
        <v>146</v>
      </c>
      <c r="X16" s="15">
        <f t="shared" si="8"/>
        <v>1536.3000000000002</v>
      </c>
      <c r="Y16" s="10">
        <f>IFERROR(VLOOKUP(A16,'7'!U:V,2,0),"0")</f>
        <v>246</v>
      </c>
      <c r="Z16" s="5" t="s">
        <v>146</v>
      </c>
      <c r="AA16" s="15">
        <f t="shared" si="9"/>
        <v>2799.48</v>
      </c>
      <c r="AB16" s="10">
        <f>IFERROR(VLOOKUP(A16,'8'!U:V,2,0),"0")</f>
        <v>145</v>
      </c>
      <c r="AC16" s="5" t="s">
        <v>146</v>
      </c>
      <c r="AD16" s="15">
        <f t="shared" si="10"/>
        <v>1650.1000000000001</v>
      </c>
      <c r="AE16" s="10">
        <f>IFERROR(VLOOKUP(A16,'9'!U:V,2,0),"0")</f>
        <v>206</v>
      </c>
      <c r="AF16" s="5" t="s">
        <v>146</v>
      </c>
      <c r="AG16" s="15">
        <f t="shared" si="11"/>
        <v>2344.2800000000002</v>
      </c>
      <c r="AH16" s="10">
        <f>IFERROR(VLOOKUP(A16,'10'!U:V,2,0),"0")</f>
        <v>243</v>
      </c>
      <c r="AI16" s="5" t="s">
        <v>146</v>
      </c>
      <c r="AJ16" s="15">
        <f t="shared" si="12"/>
        <v>2765.34</v>
      </c>
      <c r="AK16" s="10">
        <f>IFERROR(VLOOKUP(A16,'11'!U:V,2,0),"0")</f>
        <v>225</v>
      </c>
      <c r="AL16" s="5" t="s">
        <v>146</v>
      </c>
      <c r="AM16" s="15">
        <f t="shared" si="13"/>
        <v>2560.5</v>
      </c>
      <c r="AN16" s="10">
        <f>IFERROR(VLOOKUP(A16,'12'!U:V,2,0),"0")</f>
        <v>130</v>
      </c>
      <c r="AO16" s="5" t="s">
        <v>146</v>
      </c>
      <c r="AP16" s="15">
        <f t="shared" si="14"/>
        <v>1479.4</v>
      </c>
      <c r="AQ16" s="10">
        <f>IFERROR(VLOOKUP(A16,'13'!U:V,2,0),"0")</f>
        <v>85</v>
      </c>
      <c r="AR16" s="5" t="s">
        <v>146</v>
      </c>
      <c r="AS16" s="15">
        <f t="shared" si="15"/>
        <v>967.30000000000007</v>
      </c>
      <c r="AT16" s="10">
        <f>IFERROR(VLOOKUP(A16,'14'!U:V,2,0),"0")</f>
        <v>89</v>
      </c>
      <c r="AU16" s="5" t="s">
        <v>146</v>
      </c>
      <c r="AV16" s="15">
        <f t="shared" si="16"/>
        <v>1012.82</v>
      </c>
      <c r="AW16" s="10">
        <f>IFERROR(VLOOKUP(A16,'15'!U:V,2,0),"0")</f>
        <v>170</v>
      </c>
      <c r="AX16" s="5" t="s">
        <v>146</v>
      </c>
      <c r="AY16" s="15">
        <f t="shared" si="17"/>
        <v>1934.6000000000001</v>
      </c>
      <c r="AZ16" s="10">
        <f>IFERROR(VLOOKUP(A16,'16'!U:V,2,0),"0")</f>
        <v>119</v>
      </c>
      <c r="BA16" s="5" t="s">
        <v>146</v>
      </c>
      <c r="BB16" s="15">
        <f t="shared" si="18"/>
        <v>1354.22</v>
      </c>
      <c r="BC16" s="10">
        <f>IFERROR(VLOOKUP(A16,'17'!U:V,2,0),"0")</f>
        <v>172</v>
      </c>
      <c r="BD16" s="5" t="s">
        <v>146</v>
      </c>
      <c r="BE16" s="15">
        <f t="shared" si="19"/>
        <v>1957.3600000000001</v>
      </c>
      <c r="BF16" s="10">
        <f>IFERROR(VLOOKUP(A16,'18'!U:V,2,0),"0")</f>
        <v>145</v>
      </c>
      <c r="BG16" s="5" t="s">
        <v>146</v>
      </c>
      <c r="BH16" s="15">
        <f t="shared" si="23"/>
        <v>1650.1000000000001</v>
      </c>
      <c r="BI16" s="10">
        <f>IFERROR(VLOOKUP(A16,'19'!U:V,2,0),"0")</f>
        <v>80</v>
      </c>
      <c r="BJ16" s="5" t="s">
        <v>146</v>
      </c>
      <c r="BK16" s="15">
        <f t="shared" si="24"/>
        <v>910.40000000000009</v>
      </c>
      <c r="BL16" s="10">
        <f>IFERROR(VLOOKUP(A16,'20'!U:V,2,0),"0")</f>
        <v>130</v>
      </c>
      <c r="BM16" s="5" t="s">
        <v>146</v>
      </c>
      <c r="BN16" s="15">
        <f t="shared" si="25"/>
        <v>1479.4</v>
      </c>
      <c r="BO16" s="10">
        <f>IFERROR(VLOOKUP(A16,'21'!U:V,2,0),"0")</f>
        <v>139</v>
      </c>
      <c r="BP16" s="5" t="s">
        <v>146</v>
      </c>
      <c r="BQ16" s="15">
        <f t="shared" si="26"/>
        <v>1581.8200000000002</v>
      </c>
      <c r="BR16" s="10">
        <f>IFERROR(VLOOKUP(A16,'22'!U:V,2,0),"0")</f>
        <v>85</v>
      </c>
      <c r="BS16" s="5" t="s">
        <v>146</v>
      </c>
      <c r="BT16" s="15">
        <f t="shared" si="27"/>
        <v>967.30000000000007</v>
      </c>
      <c r="BU16" s="10">
        <f>IFERROR(VLOOKUP(A16,'23'!U:V,2,0),"0")</f>
        <v>129</v>
      </c>
      <c r="BV16" s="5" t="s">
        <v>146</v>
      </c>
      <c r="BW16" s="15">
        <f t="shared" si="28"/>
        <v>1468.0200000000002</v>
      </c>
      <c r="BX16" s="10">
        <f>IFERROR(VLOOKUP(A16,'24'!U:V,2,0),"0")</f>
        <v>233</v>
      </c>
      <c r="BY16" s="5" t="s">
        <v>146</v>
      </c>
      <c r="BZ16" s="15">
        <f t="shared" si="29"/>
        <v>2651.54</v>
      </c>
      <c r="CA16" s="10">
        <f>IFERROR(VLOOKUP(A16,'25'!U:V,2,0),"0")</f>
        <v>111</v>
      </c>
      <c r="CB16" s="5" t="s">
        <v>146</v>
      </c>
      <c r="CC16" s="15">
        <f t="shared" si="30"/>
        <v>1263.18</v>
      </c>
      <c r="CD16" s="10">
        <f>IFERROR(VLOOKUP(A16,'26'!U:V,2,0),"0")</f>
        <v>149</v>
      </c>
      <c r="CE16" s="5" t="s">
        <v>146</v>
      </c>
      <c r="CF16" s="15">
        <f t="shared" si="31"/>
        <v>1695.6200000000001</v>
      </c>
      <c r="CG16" s="10">
        <f>IFERROR(VLOOKUP(A16,'27'!U:V,2,0),"0")</f>
        <v>182</v>
      </c>
      <c r="CH16" s="5" t="s">
        <v>146</v>
      </c>
      <c r="CI16" s="15">
        <f t="shared" si="32"/>
        <v>2071.1600000000003</v>
      </c>
      <c r="CJ16" s="10">
        <f>IFERROR(VLOOKUP(A16,'28'!U:V,2,0),"0")</f>
        <v>169</v>
      </c>
      <c r="CK16" s="5" t="s">
        <v>146</v>
      </c>
      <c r="CL16" s="15">
        <f t="shared" si="33"/>
        <v>1923.22</v>
      </c>
      <c r="CM16" s="10">
        <f>IFERROR(VLOOKUP(A16,'29'!U:V,2,0),"0")</f>
        <v>93</v>
      </c>
      <c r="CN16" s="5" t="s">
        <v>146</v>
      </c>
      <c r="CO16" s="15">
        <f t="shared" si="34"/>
        <v>1058.3400000000001</v>
      </c>
      <c r="CP16" s="10">
        <f>IFERROR(VLOOKUP(A16,'30'!U:V,2,0),"0")</f>
        <v>228</v>
      </c>
      <c r="CQ16" s="5" t="s">
        <v>146</v>
      </c>
      <c r="CR16" s="15">
        <f t="shared" si="35"/>
        <v>2594.6400000000003</v>
      </c>
      <c r="CS16" s="10" t="str">
        <f>IFERROR(VLOOKUP(A16,'31'!U:V,2,0),"0")</f>
        <v>0</v>
      </c>
      <c r="CT16" s="5" t="s">
        <v>146</v>
      </c>
      <c r="CU16" s="15">
        <f t="shared" si="36"/>
        <v>0</v>
      </c>
      <c r="CV16" s="10" t="str">
        <f>IFERROR(VLOOKUP(A16,'เซต1-31'!V:W,2,0),"0")</f>
        <v>0</v>
      </c>
      <c r="CW16" s="5" t="s">
        <v>146</v>
      </c>
      <c r="CX16" s="15">
        <f t="shared" si="20"/>
        <v>0</v>
      </c>
    </row>
    <row r="17" spans="1:102" x14ac:dyDescent="0.25">
      <c r="A17" s="6" t="s">
        <v>118</v>
      </c>
      <c r="B17" s="4" t="s">
        <v>91</v>
      </c>
      <c r="C17" s="13">
        <v>24.8</v>
      </c>
      <c r="D17" s="19">
        <f t="shared" si="21"/>
        <v>340</v>
      </c>
      <c r="E17" s="5" t="s">
        <v>146</v>
      </c>
      <c r="F17" s="13">
        <f t="shared" si="22"/>
        <v>8432</v>
      </c>
      <c r="G17" s="10">
        <f>IFERROR(VLOOKUP(A17,'1'!U:V,2,0),"0")</f>
        <v>15</v>
      </c>
      <c r="H17" s="5" t="s">
        <v>146</v>
      </c>
      <c r="I17" s="15">
        <f t="shared" si="3"/>
        <v>372</v>
      </c>
      <c r="J17" s="10">
        <f>IFERROR(VLOOKUP(A17,'2'!U:V,2,0),"0")</f>
        <v>10</v>
      </c>
      <c r="K17" s="5" t="s">
        <v>146</v>
      </c>
      <c r="L17" s="15">
        <f t="shared" si="4"/>
        <v>248</v>
      </c>
      <c r="M17" s="10">
        <f>IFERROR(VLOOKUP(A17,'3'!U:V,2,0),"0")</f>
        <v>12</v>
      </c>
      <c r="N17" s="5" t="s">
        <v>146</v>
      </c>
      <c r="O17" s="15">
        <f t="shared" si="5"/>
        <v>297.60000000000002</v>
      </c>
      <c r="P17" s="10">
        <f>IFERROR(VLOOKUP(A17,'4'!U:V,2,0),"0")</f>
        <v>16</v>
      </c>
      <c r="Q17" s="5" t="s">
        <v>146</v>
      </c>
      <c r="R17" s="15">
        <f t="shared" si="6"/>
        <v>396.8</v>
      </c>
      <c r="S17" s="10">
        <f>IFERROR(VLOOKUP(A17,'5'!U:V,2,0),"0")</f>
        <v>18</v>
      </c>
      <c r="T17" s="5" t="s">
        <v>146</v>
      </c>
      <c r="U17" s="15">
        <f t="shared" si="7"/>
        <v>446.40000000000003</v>
      </c>
      <c r="V17" s="10">
        <f>IFERROR(VLOOKUP(A17,'6'!U:V,2,0),"0")</f>
        <v>6</v>
      </c>
      <c r="W17" s="5" t="s">
        <v>146</v>
      </c>
      <c r="X17" s="15">
        <f t="shared" si="8"/>
        <v>148.80000000000001</v>
      </c>
      <c r="Y17" s="10">
        <f>IFERROR(VLOOKUP(A17,'7'!U:V,2,0),"0")</f>
        <v>5</v>
      </c>
      <c r="Z17" s="5" t="s">
        <v>146</v>
      </c>
      <c r="AA17" s="15">
        <f t="shared" si="9"/>
        <v>124</v>
      </c>
      <c r="AB17" s="10">
        <f>IFERROR(VLOOKUP(A17,'8'!U:V,2,0),"0")</f>
        <v>7</v>
      </c>
      <c r="AC17" s="5" t="s">
        <v>146</v>
      </c>
      <c r="AD17" s="15">
        <f t="shared" si="10"/>
        <v>173.6</v>
      </c>
      <c r="AE17" s="10">
        <f>IFERROR(VLOOKUP(A17,'9'!U:V,2,0),"0")</f>
        <v>21</v>
      </c>
      <c r="AF17" s="5" t="s">
        <v>146</v>
      </c>
      <c r="AG17" s="15">
        <f t="shared" si="11"/>
        <v>520.80000000000007</v>
      </c>
      <c r="AH17" s="10">
        <f>IFERROR(VLOOKUP(A17,'10'!U:V,2,0),"0")</f>
        <v>16</v>
      </c>
      <c r="AI17" s="5" t="s">
        <v>146</v>
      </c>
      <c r="AJ17" s="15">
        <f t="shared" si="12"/>
        <v>396.8</v>
      </c>
      <c r="AK17" s="10">
        <f>IFERROR(VLOOKUP(A17,'11'!U:V,2,0),"0")</f>
        <v>25</v>
      </c>
      <c r="AL17" s="5" t="s">
        <v>146</v>
      </c>
      <c r="AM17" s="15">
        <f t="shared" si="13"/>
        <v>620</v>
      </c>
      <c r="AN17" s="10">
        <f>IFERROR(VLOOKUP(A17,'12'!U:V,2,0),"0")</f>
        <v>22</v>
      </c>
      <c r="AO17" s="5" t="s">
        <v>146</v>
      </c>
      <c r="AP17" s="15">
        <f t="shared" si="14"/>
        <v>545.6</v>
      </c>
      <c r="AQ17" s="10">
        <f>IFERROR(VLOOKUP(A17,'13'!U:V,2,0),"0")</f>
        <v>10</v>
      </c>
      <c r="AR17" s="5" t="s">
        <v>146</v>
      </c>
      <c r="AS17" s="15">
        <f t="shared" si="15"/>
        <v>248</v>
      </c>
      <c r="AT17" s="10">
        <f>IFERROR(VLOOKUP(A17,'14'!U:V,2,0),"0")</f>
        <v>10</v>
      </c>
      <c r="AU17" s="5" t="s">
        <v>146</v>
      </c>
      <c r="AV17" s="15">
        <f t="shared" si="16"/>
        <v>248</v>
      </c>
      <c r="AW17" s="10">
        <f>IFERROR(VLOOKUP(A17,'15'!U:V,2,0),"0")</f>
        <v>1</v>
      </c>
      <c r="AX17" s="5" t="s">
        <v>146</v>
      </c>
      <c r="AY17" s="15">
        <f t="shared" si="17"/>
        <v>24.8</v>
      </c>
      <c r="AZ17" s="10">
        <f>IFERROR(VLOOKUP(A17,'16'!U:V,2,0),"0")</f>
        <v>3</v>
      </c>
      <c r="BA17" s="5" t="s">
        <v>146</v>
      </c>
      <c r="BB17" s="15">
        <f t="shared" si="18"/>
        <v>74.400000000000006</v>
      </c>
      <c r="BC17" s="10">
        <f>IFERROR(VLOOKUP(A17,'17'!U:V,2,0),"0")</f>
        <v>6</v>
      </c>
      <c r="BD17" s="5" t="s">
        <v>146</v>
      </c>
      <c r="BE17" s="15">
        <f t="shared" si="19"/>
        <v>148.80000000000001</v>
      </c>
      <c r="BF17" s="10">
        <f>IFERROR(VLOOKUP(A17,'18'!U:V,2,0),"0")</f>
        <v>18</v>
      </c>
      <c r="BG17" s="5" t="s">
        <v>146</v>
      </c>
      <c r="BH17" s="15">
        <f t="shared" si="23"/>
        <v>446.40000000000003</v>
      </c>
      <c r="BI17" s="10">
        <f>IFERROR(VLOOKUP(A17,'19'!U:V,2,0),"0")</f>
        <v>17</v>
      </c>
      <c r="BJ17" s="5" t="s">
        <v>146</v>
      </c>
      <c r="BK17" s="15">
        <f t="shared" si="24"/>
        <v>421.6</v>
      </c>
      <c r="BL17" s="10">
        <f>IFERROR(VLOOKUP(A17,'20'!U:V,2,0),"0")</f>
        <v>16</v>
      </c>
      <c r="BM17" s="5" t="s">
        <v>146</v>
      </c>
      <c r="BN17" s="15">
        <f t="shared" si="25"/>
        <v>396.8</v>
      </c>
      <c r="BO17" s="10">
        <f>IFERROR(VLOOKUP(A17,'21'!U:V,2,0),"0")</f>
        <v>3</v>
      </c>
      <c r="BP17" s="5" t="s">
        <v>146</v>
      </c>
      <c r="BQ17" s="15">
        <f t="shared" si="26"/>
        <v>74.400000000000006</v>
      </c>
      <c r="BR17" s="10">
        <f>IFERROR(VLOOKUP(A17,'22'!U:V,2,0),"0")</f>
        <v>5</v>
      </c>
      <c r="BS17" s="5" t="s">
        <v>146</v>
      </c>
      <c r="BT17" s="15">
        <f t="shared" si="27"/>
        <v>124</v>
      </c>
      <c r="BU17" s="10">
        <f>IFERROR(VLOOKUP(A17,'23'!U:V,2,0),"0")</f>
        <v>12</v>
      </c>
      <c r="BV17" s="5" t="s">
        <v>146</v>
      </c>
      <c r="BW17" s="15">
        <f t="shared" si="28"/>
        <v>297.60000000000002</v>
      </c>
      <c r="BX17" s="10">
        <f>IFERROR(VLOOKUP(A17,'24'!U:V,2,0),"0")</f>
        <v>11</v>
      </c>
      <c r="BY17" s="5" t="s">
        <v>146</v>
      </c>
      <c r="BZ17" s="15">
        <f t="shared" si="29"/>
        <v>272.8</v>
      </c>
      <c r="CA17" s="10">
        <f>IFERROR(VLOOKUP(A17,'25'!U:V,2,0),"0")</f>
        <v>12</v>
      </c>
      <c r="CB17" s="5" t="s">
        <v>146</v>
      </c>
      <c r="CC17" s="15">
        <f t="shared" si="30"/>
        <v>297.60000000000002</v>
      </c>
      <c r="CD17" s="10">
        <f>IFERROR(VLOOKUP(A17,'26'!U:V,2,0),"0")</f>
        <v>17</v>
      </c>
      <c r="CE17" s="5" t="s">
        <v>146</v>
      </c>
      <c r="CF17" s="15">
        <f t="shared" si="31"/>
        <v>421.6</v>
      </c>
      <c r="CG17" s="10">
        <f>IFERROR(VLOOKUP(A17,'27'!U:V,2,0),"0")</f>
        <v>15</v>
      </c>
      <c r="CH17" s="5" t="s">
        <v>146</v>
      </c>
      <c r="CI17" s="15">
        <f t="shared" si="32"/>
        <v>372</v>
      </c>
      <c r="CJ17" s="10">
        <f>IFERROR(VLOOKUP(A17,'28'!U:V,2,0),"0")</f>
        <v>1</v>
      </c>
      <c r="CK17" s="5" t="s">
        <v>146</v>
      </c>
      <c r="CL17" s="15">
        <f t="shared" si="33"/>
        <v>24.8</v>
      </c>
      <c r="CM17" s="10">
        <f>IFERROR(VLOOKUP(A17,'29'!U:V,2,0),"0")</f>
        <v>4</v>
      </c>
      <c r="CN17" s="5" t="s">
        <v>146</v>
      </c>
      <c r="CO17" s="15">
        <f t="shared" si="34"/>
        <v>99.2</v>
      </c>
      <c r="CP17" s="10">
        <f>IFERROR(VLOOKUP(A17,'30'!U:V,2,0),"0")</f>
        <v>6</v>
      </c>
      <c r="CQ17" s="5" t="s">
        <v>146</v>
      </c>
      <c r="CR17" s="15">
        <f t="shared" si="35"/>
        <v>148.80000000000001</v>
      </c>
      <c r="CS17" s="10" t="str">
        <f>IFERROR(VLOOKUP(A17,'31'!U:V,2,0),"0")</f>
        <v>0</v>
      </c>
      <c r="CT17" s="5" t="s">
        <v>146</v>
      </c>
      <c r="CU17" s="15">
        <f t="shared" si="36"/>
        <v>0</v>
      </c>
      <c r="CV17" s="10" t="str">
        <f>IFERROR(VLOOKUP(A17,'เซต1-31'!V:W,2,0),"0")</f>
        <v>0</v>
      </c>
      <c r="CW17" s="5" t="s">
        <v>146</v>
      </c>
      <c r="CX17" s="15">
        <f t="shared" si="20"/>
        <v>0</v>
      </c>
    </row>
    <row r="18" spans="1:102" x14ac:dyDescent="0.25">
      <c r="A18" s="6" t="s">
        <v>90</v>
      </c>
      <c r="B18" s="4" t="s">
        <v>135</v>
      </c>
      <c r="C18" s="13">
        <v>24.8</v>
      </c>
      <c r="D18" s="19">
        <f t="shared" si="21"/>
        <v>0</v>
      </c>
      <c r="E18" s="5" t="s">
        <v>146</v>
      </c>
      <c r="F18" s="13">
        <f t="shared" si="22"/>
        <v>0</v>
      </c>
      <c r="G18" s="10" t="str">
        <f>IFERROR(VLOOKUP(A18,'1'!U:V,2,0),"0")</f>
        <v>0</v>
      </c>
      <c r="H18" s="5" t="s">
        <v>146</v>
      </c>
      <c r="I18" s="15">
        <f t="shared" si="3"/>
        <v>0</v>
      </c>
      <c r="J18" s="10" t="str">
        <f>IFERROR(VLOOKUP(A18,'2'!U:V,2,0),"0")</f>
        <v>0</v>
      </c>
      <c r="K18" s="5" t="s">
        <v>146</v>
      </c>
      <c r="L18" s="15">
        <f t="shared" si="4"/>
        <v>0</v>
      </c>
      <c r="M18" s="10" t="str">
        <f>IFERROR(VLOOKUP(A18,'3'!U:V,2,0),"0")</f>
        <v>0</v>
      </c>
      <c r="N18" s="5" t="s">
        <v>146</v>
      </c>
      <c r="O18" s="15">
        <f t="shared" si="5"/>
        <v>0</v>
      </c>
      <c r="P18" s="10" t="str">
        <f>IFERROR(VLOOKUP(A18,'4'!U:V,2,0),"0")</f>
        <v>0</v>
      </c>
      <c r="Q18" s="5" t="s">
        <v>146</v>
      </c>
      <c r="R18" s="15">
        <f t="shared" si="6"/>
        <v>0</v>
      </c>
      <c r="S18" s="10" t="str">
        <f>IFERROR(VLOOKUP(A18,'5'!U:V,2,0),"0")</f>
        <v>0</v>
      </c>
      <c r="T18" s="5" t="s">
        <v>146</v>
      </c>
      <c r="U18" s="15">
        <f t="shared" si="7"/>
        <v>0</v>
      </c>
      <c r="V18" s="10" t="str">
        <f>IFERROR(VLOOKUP(A18,'6'!U:V,2,0),"0")</f>
        <v>0</v>
      </c>
      <c r="W18" s="5" t="s">
        <v>146</v>
      </c>
      <c r="X18" s="15">
        <f t="shared" si="8"/>
        <v>0</v>
      </c>
      <c r="Y18" s="10" t="str">
        <f>IFERROR(VLOOKUP(A18,'7'!U:V,2,0),"0")</f>
        <v>0</v>
      </c>
      <c r="Z18" s="5" t="s">
        <v>146</v>
      </c>
      <c r="AA18" s="15">
        <f t="shared" si="9"/>
        <v>0</v>
      </c>
      <c r="AB18" s="10" t="str">
        <f>IFERROR(VLOOKUP(A18,'8'!U:V,2,0),"0")</f>
        <v>0</v>
      </c>
      <c r="AC18" s="5" t="s">
        <v>146</v>
      </c>
      <c r="AD18" s="15">
        <f t="shared" si="10"/>
        <v>0</v>
      </c>
      <c r="AE18" s="10" t="str">
        <f>IFERROR(VLOOKUP(A18,'9'!U:V,2,0),"0")</f>
        <v>0</v>
      </c>
      <c r="AF18" s="5" t="s">
        <v>146</v>
      </c>
      <c r="AG18" s="15">
        <f t="shared" si="11"/>
        <v>0</v>
      </c>
      <c r="AH18" s="10" t="str">
        <f>IFERROR(VLOOKUP(A18,'10'!U:V,2,0),"0")</f>
        <v>0</v>
      </c>
      <c r="AI18" s="5" t="s">
        <v>146</v>
      </c>
      <c r="AJ18" s="15">
        <f t="shared" si="12"/>
        <v>0</v>
      </c>
      <c r="AK18" s="10" t="str">
        <f>IFERROR(VLOOKUP(A18,'11'!U:V,2,0),"0")</f>
        <v>0</v>
      </c>
      <c r="AL18" s="5" t="s">
        <v>146</v>
      </c>
      <c r="AM18" s="15">
        <f t="shared" si="13"/>
        <v>0</v>
      </c>
      <c r="AN18" s="10" t="str">
        <f>IFERROR(VLOOKUP(A18,'12'!U:V,2,0),"0")</f>
        <v>0</v>
      </c>
      <c r="AO18" s="5" t="s">
        <v>146</v>
      </c>
      <c r="AP18" s="15">
        <f t="shared" si="14"/>
        <v>0</v>
      </c>
      <c r="AQ18" s="10" t="str">
        <f>IFERROR(VLOOKUP(A18,'13'!U:V,2,0),"0")</f>
        <v>0</v>
      </c>
      <c r="AR18" s="5" t="s">
        <v>146</v>
      </c>
      <c r="AS18" s="15">
        <f t="shared" si="15"/>
        <v>0</v>
      </c>
      <c r="AT18" s="10" t="str">
        <f>IFERROR(VLOOKUP(A18,'14'!U:V,2,0),"0")</f>
        <v>0</v>
      </c>
      <c r="AU18" s="5" t="s">
        <v>146</v>
      </c>
      <c r="AV18" s="15">
        <f t="shared" si="16"/>
        <v>0</v>
      </c>
      <c r="AW18" s="10" t="str">
        <f>IFERROR(VLOOKUP(A18,'15'!U:V,2,0),"0")</f>
        <v>0</v>
      </c>
      <c r="AX18" s="5" t="s">
        <v>146</v>
      </c>
      <c r="AY18" s="15">
        <f t="shared" si="17"/>
        <v>0</v>
      </c>
      <c r="AZ18" s="10" t="str">
        <f>IFERROR(VLOOKUP(A18,'16'!U:V,2,0),"0")</f>
        <v>0</v>
      </c>
      <c r="BA18" s="5" t="s">
        <v>146</v>
      </c>
      <c r="BB18" s="15">
        <f t="shared" si="18"/>
        <v>0</v>
      </c>
      <c r="BC18" s="10" t="str">
        <f>IFERROR(VLOOKUP(A18,'17'!U:V,2,0),"0")</f>
        <v>0</v>
      </c>
      <c r="BD18" s="5" t="s">
        <v>146</v>
      </c>
      <c r="BE18" s="15">
        <f t="shared" si="19"/>
        <v>0</v>
      </c>
      <c r="BF18" s="10" t="str">
        <f>IFERROR(VLOOKUP(A18,'18'!U:V,2,0),"0")</f>
        <v>0</v>
      </c>
      <c r="BG18" s="5" t="s">
        <v>146</v>
      </c>
      <c r="BH18" s="15">
        <f t="shared" si="23"/>
        <v>0</v>
      </c>
      <c r="BI18" s="10" t="str">
        <f>IFERROR(VLOOKUP(A18,'19'!U:V,2,0),"0")</f>
        <v>0</v>
      </c>
      <c r="BJ18" s="5" t="s">
        <v>146</v>
      </c>
      <c r="BK18" s="15">
        <f t="shared" si="24"/>
        <v>0</v>
      </c>
      <c r="BL18" s="10" t="str">
        <f>IFERROR(VLOOKUP(A18,'20'!U:V,2,0),"0")</f>
        <v>0</v>
      </c>
      <c r="BM18" s="5" t="s">
        <v>146</v>
      </c>
      <c r="BN18" s="15">
        <f t="shared" si="25"/>
        <v>0</v>
      </c>
      <c r="BO18" s="10" t="str">
        <f>IFERROR(VLOOKUP(A18,'21'!U:V,2,0),"0")</f>
        <v>0</v>
      </c>
      <c r="BP18" s="5" t="s">
        <v>146</v>
      </c>
      <c r="BQ18" s="15">
        <f t="shared" si="26"/>
        <v>0</v>
      </c>
      <c r="BR18" s="10" t="str">
        <f>IFERROR(VLOOKUP(A18,'22'!U:V,2,0),"0")</f>
        <v>0</v>
      </c>
      <c r="BS18" s="5" t="s">
        <v>146</v>
      </c>
      <c r="BT18" s="15">
        <f t="shared" si="27"/>
        <v>0</v>
      </c>
      <c r="BU18" s="10" t="str">
        <f>IFERROR(VLOOKUP(A18,'23'!U:V,2,0),"0")</f>
        <v>0</v>
      </c>
      <c r="BV18" s="5" t="s">
        <v>146</v>
      </c>
      <c r="BW18" s="15">
        <f t="shared" si="28"/>
        <v>0</v>
      </c>
      <c r="BX18" s="10" t="str">
        <f>IFERROR(VLOOKUP(A18,'24'!U:V,2,0),"0")</f>
        <v>0</v>
      </c>
      <c r="BY18" s="5" t="s">
        <v>146</v>
      </c>
      <c r="BZ18" s="15">
        <f t="shared" si="29"/>
        <v>0</v>
      </c>
      <c r="CA18" s="10" t="str">
        <f>IFERROR(VLOOKUP(A18,'25'!U:V,2,0),"0")</f>
        <v>0</v>
      </c>
      <c r="CB18" s="5" t="s">
        <v>146</v>
      </c>
      <c r="CC18" s="15">
        <f t="shared" si="30"/>
        <v>0</v>
      </c>
      <c r="CD18" s="10" t="str">
        <f>IFERROR(VLOOKUP(A18,'26'!U:V,2,0),"0")</f>
        <v>0</v>
      </c>
      <c r="CE18" s="5" t="s">
        <v>146</v>
      </c>
      <c r="CF18" s="15">
        <f t="shared" si="31"/>
        <v>0</v>
      </c>
      <c r="CG18" s="10" t="str">
        <f>IFERROR(VLOOKUP(A18,'27'!U:V,2,0),"0")</f>
        <v>0</v>
      </c>
      <c r="CH18" s="5" t="s">
        <v>146</v>
      </c>
      <c r="CI18" s="15">
        <f t="shared" si="32"/>
        <v>0</v>
      </c>
      <c r="CJ18" s="10" t="str">
        <f>IFERROR(VLOOKUP(A18,'28'!U:V,2,0),"0")</f>
        <v>0</v>
      </c>
      <c r="CK18" s="5" t="s">
        <v>146</v>
      </c>
      <c r="CL18" s="15">
        <f t="shared" si="33"/>
        <v>0</v>
      </c>
      <c r="CM18" s="10" t="str">
        <f>IFERROR(VLOOKUP(A18,'29'!U:V,2,0),"0")</f>
        <v>0</v>
      </c>
      <c r="CN18" s="5" t="s">
        <v>146</v>
      </c>
      <c r="CO18" s="15">
        <f t="shared" si="34"/>
        <v>0</v>
      </c>
      <c r="CP18" s="10" t="str">
        <f>IFERROR(VLOOKUP(A18,'30'!U:V,2,0),"0")</f>
        <v>0</v>
      </c>
      <c r="CQ18" s="5" t="s">
        <v>146</v>
      </c>
      <c r="CR18" s="15">
        <f t="shared" si="35"/>
        <v>0</v>
      </c>
      <c r="CS18" s="10" t="str">
        <f>IFERROR(VLOOKUP(A18,'31'!U:V,2,0),"0")</f>
        <v>0</v>
      </c>
      <c r="CT18" s="5" t="s">
        <v>146</v>
      </c>
      <c r="CU18" s="15">
        <f t="shared" si="36"/>
        <v>0</v>
      </c>
      <c r="CV18" s="10" t="str">
        <f>IFERROR(VLOOKUP(A18,'เซต1-31'!V:W,2,0),"0")</f>
        <v>0</v>
      </c>
      <c r="CW18" s="5" t="s">
        <v>146</v>
      </c>
      <c r="CX18" s="15">
        <f t="shared" si="20"/>
        <v>0</v>
      </c>
    </row>
    <row r="19" spans="1:102" x14ac:dyDescent="0.25">
      <c r="A19" s="6" t="s">
        <v>176</v>
      </c>
      <c r="B19" s="4" t="s">
        <v>177</v>
      </c>
      <c r="C19" s="13">
        <v>11.38</v>
      </c>
      <c r="D19" s="19">
        <f t="shared" si="21"/>
        <v>0</v>
      </c>
      <c r="E19" s="5" t="s">
        <v>146</v>
      </c>
      <c r="F19" s="13">
        <f t="shared" si="22"/>
        <v>0</v>
      </c>
      <c r="G19" s="10" t="str">
        <f>IFERROR(VLOOKUP(A19,'1'!U:V,2,0),"0")</f>
        <v>0</v>
      </c>
      <c r="H19" s="5" t="s">
        <v>146</v>
      </c>
      <c r="I19" s="15">
        <f t="shared" si="3"/>
        <v>0</v>
      </c>
      <c r="J19" s="10" t="str">
        <f>IFERROR(VLOOKUP(A19,'2'!U:V,2,0),"0")</f>
        <v>0</v>
      </c>
      <c r="K19" s="5" t="s">
        <v>146</v>
      </c>
      <c r="L19" s="15">
        <f t="shared" si="4"/>
        <v>0</v>
      </c>
      <c r="M19" s="10" t="str">
        <f>IFERROR(VLOOKUP(A19,'3'!U:V,2,0),"0")</f>
        <v>0</v>
      </c>
      <c r="N19" s="5" t="s">
        <v>146</v>
      </c>
      <c r="O19" s="15">
        <f t="shared" si="5"/>
        <v>0</v>
      </c>
      <c r="P19" s="10" t="str">
        <f>IFERROR(VLOOKUP(A19,'4'!U:V,2,0),"0")</f>
        <v>0</v>
      </c>
      <c r="Q19" s="5" t="s">
        <v>146</v>
      </c>
      <c r="R19" s="15">
        <f t="shared" si="6"/>
        <v>0</v>
      </c>
      <c r="S19" s="10" t="str">
        <f>IFERROR(VLOOKUP(A19,'5'!U:V,2,0),"0")</f>
        <v>0</v>
      </c>
      <c r="T19" s="5" t="s">
        <v>146</v>
      </c>
      <c r="U19" s="15">
        <f t="shared" si="7"/>
        <v>0</v>
      </c>
      <c r="V19" s="10" t="str">
        <f>IFERROR(VLOOKUP(A19,'6'!U:V,2,0),"0")</f>
        <v>0</v>
      </c>
      <c r="W19" s="5" t="s">
        <v>146</v>
      </c>
      <c r="X19" s="15">
        <f t="shared" si="8"/>
        <v>0</v>
      </c>
      <c r="Y19" s="10" t="str">
        <f>IFERROR(VLOOKUP(A19,'7'!U:V,2,0),"0")</f>
        <v>0</v>
      </c>
      <c r="Z19" s="5" t="s">
        <v>146</v>
      </c>
      <c r="AA19" s="15">
        <f t="shared" si="9"/>
        <v>0</v>
      </c>
      <c r="AB19" s="10" t="str">
        <f>IFERROR(VLOOKUP(A19,'8'!U:V,2,0),"0")</f>
        <v>0</v>
      </c>
      <c r="AC19" s="5" t="s">
        <v>146</v>
      </c>
      <c r="AD19" s="15">
        <f t="shared" si="10"/>
        <v>0</v>
      </c>
      <c r="AE19" s="10" t="str">
        <f>IFERROR(VLOOKUP(A19,'9'!U:V,2,0),"0")</f>
        <v>0</v>
      </c>
      <c r="AF19" s="5" t="s">
        <v>146</v>
      </c>
      <c r="AG19" s="15">
        <f t="shared" si="11"/>
        <v>0</v>
      </c>
      <c r="AH19" s="10" t="str">
        <f>IFERROR(VLOOKUP(A19,'10'!U:V,2,0),"0")</f>
        <v>0</v>
      </c>
      <c r="AI19" s="5" t="s">
        <v>146</v>
      </c>
      <c r="AJ19" s="15">
        <f t="shared" si="12"/>
        <v>0</v>
      </c>
      <c r="AK19" s="10" t="str">
        <f>IFERROR(VLOOKUP(A19,'11'!U:V,2,0),"0")</f>
        <v>0</v>
      </c>
      <c r="AL19" s="5" t="s">
        <v>146</v>
      </c>
      <c r="AM19" s="15">
        <f t="shared" si="13"/>
        <v>0</v>
      </c>
      <c r="AN19" s="10" t="str">
        <f>IFERROR(VLOOKUP(A19,'12'!U:V,2,0),"0")</f>
        <v>0</v>
      </c>
      <c r="AO19" s="5" t="s">
        <v>146</v>
      </c>
      <c r="AP19" s="15">
        <f t="shared" si="14"/>
        <v>0</v>
      </c>
      <c r="AQ19" s="10" t="str">
        <f>IFERROR(VLOOKUP(A19,'13'!U:V,2,0),"0")</f>
        <v>0</v>
      </c>
      <c r="AR19" s="5" t="s">
        <v>146</v>
      </c>
      <c r="AS19" s="15">
        <f t="shared" si="15"/>
        <v>0</v>
      </c>
      <c r="AT19" s="10" t="str">
        <f>IFERROR(VLOOKUP(A19,'14'!U:V,2,0),"0")</f>
        <v>0</v>
      </c>
      <c r="AU19" s="5" t="s">
        <v>146</v>
      </c>
      <c r="AV19" s="15">
        <f t="shared" si="16"/>
        <v>0</v>
      </c>
      <c r="AW19" s="10" t="str">
        <f>IFERROR(VLOOKUP(A19,'15'!U:V,2,0),"0")</f>
        <v>0</v>
      </c>
      <c r="AX19" s="5" t="s">
        <v>146</v>
      </c>
      <c r="AY19" s="15">
        <f t="shared" si="17"/>
        <v>0</v>
      </c>
      <c r="AZ19" s="10" t="str">
        <f>IFERROR(VLOOKUP(A19,'16'!U:V,2,0),"0")</f>
        <v>0</v>
      </c>
      <c r="BA19" s="5" t="s">
        <v>146</v>
      </c>
      <c r="BB19" s="15">
        <f t="shared" si="18"/>
        <v>0</v>
      </c>
      <c r="BC19" s="10" t="str">
        <f>IFERROR(VLOOKUP(A19,'17'!U:V,2,0),"0")</f>
        <v>0</v>
      </c>
      <c r="BD19" s="5" t="s">
        <v>146</v>
      </c>
      <c r="BE19" s="15">
        <f t="shared" si="19"/>
        <v>0</v>
      </c>
      <c r="BF19" s="10" t="str">
        <f>IFERROR(VLOOKUP(A19,'18'!U:V,2,0),"0")</f>
        <v>0</v>
      </c>
      <c r="BG19" s="5" t="s">
        <v>146</v>
      </c>
      <c r="BH19" s="15">
        <f t="shared" si="23"/>
        <v>0</v>
      </c>
      <c r="BI19" s="10" t="str">
        <f>IFERROR(VLOOKUP(A19,'19'!U:V,2,0),"0")</f>
        <v>0</v>
      </c>
      <c r="BJ19" s="5" t="s">
        <v>146</v>
      </c>
      <c r="BK19" s="15">
        <f t="shared" si="24"/>
        <v>0</v>
      </c>
      <c r="BL19" s="10" t="str">
        <f>IFERROR(VLOOKUP(A19,'20'!U:V,2,0),"0")</f>
        <v>0</v>
      </c>
      <c r="BM19" s="5" t="s">
        <v>146</v>
      </c>
      <c r="BN19" s="15">
        <f t="shared" si="25"/>
        <v>0</v>
      </c>
      <c r="BO19" s="10" t="str">
        <f>IFERROR(VLOOKUP(A19,'21'!U:V,2,0),"0")</f>
        <v>0</v>
      </c>
      <c r="BP19" s="5" t="s">
        <v>146</v>
      </c>
      <c r="BQ19" s="15">
        <f t="shared" si="26"/>
        <v>0</v>
      </c>
      <c r="BR19" s="10" t="str">
        <f>IFERROR(VLOOKUP(A19,'22'!U:V,2,0),"0")</f>
        <v>0</v>
      </c>
      <c r="BS19" s="5" t="s">
        <v>146</v>
      </c>
      <c r="BT19" s="15">
        <f t="shared" si="27"/>
        <v>0</v>
      </c>
      <c r="BU19" s="10" t="str">
        <f>IFERROR(VLOOKUP(A19,'23'!U:V,2,0),"0")</f>
        <v>0</v>
      </c>
      <c r="BV19" s="5" t="s">
        <v>146</v>
      </c>
      <c r="BW19" s="15">
        <f t="shared" si="28"/>
        <v>0</v>
      </c>
      <c r="BX19" s="10" t="str">
        <f>IFERROR(VLOOKUP(A19,'24'!U:V,2,0),"0")</f>
        <v>0</v>
      </c>
      <c r="BY19" s="5" t="s">
        <v>146</v>
      </c>
      <c r="BZ19" s="15">
        <f t="shared" si="29"/>
        <v>0</v>
      </c>
      <c r="CA19" s="10" t="str">
        <f>IFERROR(VLOOKUP(A19,'25'!U:V,2,0),"0")</f>
        <v>0</v>
      </c>
      <c r="CB19" s="5" t="s">
        <v>146</v>
      </c>
      <c r="CC19" s="15">
        <f t="shared" si="30"/>
        <v>0</v>
      </c>
      <c r="CD19" s="10" t="str">
        <f>IFERROR(VLOOKUP(A19,'26'!U:V,2,0),"0")</f>
        <v>0</v>
      </c>
      <c r="CE19" s="5" t="s">
        <v>146</v>
      </c>
      <c r="CF19" s="15">
        <f t="shared" si="31"/>
        <v>0</v>
      </c>
      <c r="CG19" s="10" t="str">
        <f>IFERROR(VLOOKUP(A19,'27'!U:V,2,0),"0")</f>
        <v>0</v>
      </c>
      <c r="CH19" s="5" t="s">
        <v>146</v>
      </c>
      <c r="CI19" s="15">
        <f t="shared" si="32"/>
        <v>0</v>
      </c>
      <c r="CJ19" s="10" t="str">
        <f>IFERROR(VLOOKUP(A19,'28'!U:V,2,0),"0")</f>
        <v>0</v>
      </c>
      <c r="CK19" s="5" t="s">
        <v>146</v>
      </c>
      <c r="CL19" s="15">
        <f t="shared" si="33"/>
        <v>0</v>
      </c>
      <c r="CM19" s="10" t="str">
        <f>IFERROR(VLOOKUP(A19,'29'!U:V,2,0),"0")</f>
        <v>0</v>
      </c>
      <c r="CN19" s="5" t="s">
        <v>146</v>
      </c>
      <c r="CO19" s="15">
        <f t="shared" si="34"/>
        <v>0</v>
      </c>
      <c r="CP19" s="10" t="str">
        <f>IFERROR(VLOOKUP(A19,'30'!U:V,2,0),"0")</f>
        <v>0</v>
      </c>
      <c r="CQ19" s="5" t="s">
        <v>146</v>
      </c>
      <c r="CR19" s="15">
        <f t="shared" si="35"/>
        <v>0</v>
      </c>
      <c r="CS19" s="10" t="str">
        <f>IFERROR(VLOOKUP(A19,'31'!U:V,2,0),"0")</f>
        <v>0</v>
      </c>
      <c r="CT19" s="5" t="s">
        <v>146</v>
      </c>
      <c r="CU19" s="15">
        <f t="shared" si="36"/>
        <v>0</v>
      </c>
      <c r="CV19" s="10" t="str">
        <f>IFERROR(VLOOKUP(A19,'เซต1-31'!V:W,2,0),"0")</f>
        <v>0</v>
      </c>
      <c r="CW19" s="5" t="s">
        <v>146</v>
      </c>
      <c r="CX19" s="15">
        <f t="shared" si="20"/>
        <v>0</v>
      </c>
    </row>
    <row r="20" spans="1:102" x14ac:dyDescent="0.25">
      <c r="A20" s="6" t="s">
        <v>221</v>
      </c>
      <c r="B20" s="4" t="s">
        <v>222</v>
      </c>
      <c r="C20" s="13">
        <v>11.38</v>
      </c>
      <c r="D20" s="19">
        <f t="shared" si="21"/>
        <v>0</v>
      </c>
      <c r="E20" s="5" t="s">
        <v>146</v>
      </c>
      <c r="F20" s="13">
        <f t="shared" si="22"/>
        <v>0</v>
      </c>
      <c r="G20" s="10" t="str">
        <f>IFERROR(VLOOKUP(A20,'1'!U:V,2,0),"0")</f>
        <v>0</v>
      </c>
      <c r="H20" s="5" t="s">
        <v>146</v>
      </c>
      <c r="I20" s="15">
        <f t="shared" si="3"/>
        <v>0</v>
      </c>
      <c r="J20" s="10" t="str">
        <f>IFERROR(VLOOKUP(A20,'2'!U:V,2,0),"0")</f>
        <v>0</v>
      </c>
      <c r="K20" s="5" t="s">
        <v>146</v>
      </c>
      <c r="L20" s="15">
        <f t="shared" si="4"/>
        <v>0</v>
      </c>
      <c r="M20" s="10" t="str">
        <f>IFERROR(VLOOKUP(A20,'3'!U:V,2,0),"0")</f>
        <v>0</v>
      </c>
      <c r="N20" s="5" t="s">
        <v>146</v>
      </c>
      <c r="O20" s="15">
        <f t="shared" si="5"/>
        <v>0</v>
      </c>
      <c r="P20" s="10" t="str">
        <f>IFERROR(VLOOKUP(A20,'4'!U:V,2,0),"0")</f>
        <v>0</v>
      </c>
      <c r="Q20" s="5" t="s">
        <v>146</v>
      </c>
      <c r="R20" s="15">
        <f t="shared" si="6"/>
        <v>0</v>
      </c>
      <c r="S20" s="10" t="str">
        <f>IFERROR(VLOOKUP(A20,'5'!U:V,2,0),"0")</f>
        <v>0</v>
      </c>
      <c r="T20" s="5" t="s">
        <v>146</v>
      </c>
      <c r="U20" s="15">
        <f t="shared" si="7"/>
        <v>0</v>
      </c>
      <c r="V20" s="10" t="str">
        <f>IFERROR(VLOOKUP(A20,'6'!U:V,2,0),"0")</f>
        <v>0</v>
      </c>
      <c r="W20" s="5" t="s">
        <v>146</v>
      </c>
      <c r="X20" s="15">
        <f t="shared" si="8"/>
        <v>0</v>
      </c>
      <c r="Y20" s="10" t="str">
        <f>IFERROR(VLOOKUP(A20,'7'!U:V,2,0),"0")</f>
        <v>0</v>
      </c>
      <c r="Z20" s="5" t="s">
        <v>146</v>
      </c>
      <c r="AA20" s="15">
        <f t="shared" si="9"/>
        <v>0</v>
      </c>
      <c r="AB20" s="10" t="str">
        <f>IFERROR(VLOOKUP(A20,'8'!U:V,2,0),"0")</f>
        <v>0</v>
      </c>
      <c r="AC20" s="5" t="s">
        <v>146</v>
      </c>
      <c r="AD20" s="15">
        <f t="shared" si="10"/>
        <v>0</v>
      </c>
      <c r="AE20" s="10" t="str">
        <f>IFERROR(VLOOKUP(A20,'9'!U:V,2,0),"0")</f>
        <v>0</v>
      </c>
      <c r="AF20" s="5" t="s">
        <v>146</v>
      </c>
      <c r="AG20" s="15">
        <f t="shared" si="11"/>
        <v>0</v>
      </c>
      <c r="AH20" s="10" t="str">
        <f>IFERROR(VLOOKUP(A20,'10'!U:V,2,0),"0")</f>
        <v>0</v>
      </c>
      <c r="AI20" s="5" t="s">
        <v>146</v>
      </c>
      <c r="AJ20" s="15">
        <f t="shared" si="12"/>
        <v>0</v>
      </c>
      <c r="AK20" s="10" t="str">
        <f>IFERROR(VLOOKUP(A20,'11'!U:V,2,0),"0")</f>
        <v>0</v>
      </c>
      <c r="AL20" s="5" t="s">
        <v>146</v>
      </c>
      <c r="AM20" s="15">
        <f t="shared" si="13"/>
        <v>0</v>
      </c>
      <c r="AN20" s="10" t="str">
        <f>IFERROR(VLOOKUP(A20,'12'!U:V,2,0),"0")</f>
        <v>0</v>
      </c>
      <c r="AO20" s="5" t="s">
        <v>146</v>
      </c>
      <c r="AP20" s="15">
        <f t="shared" si="14"/>
        <v>0</v>
      </c>
      <c r="AQ20" s="10" t="str">
        <f>IFERROR(VLOOKUP(A20,'13'!U:V,2,0),"0")</f>
        <v>0</v>
      </c>
      <c r="AR20" s="5" t="s">
        <v>146</v>
      </c>
      <c r="AS20" s="15">
        <f t="shared" si="15"/>
        <v>0</v>
      </c>
      <c r="AT20" s="10" t="str">
        <f>IFERROR(VLOOKUP(A20,'14'!U:V,2,0),"0")</f>
        <v>0</v>
      </c>
      <c r="AU20" s="5" t="s">
        <v>146</v>
      </c>
      <c r="AV20" s="15">
        <f t="shared" si="16"/>
        <v>0</v>
      </c>
      <c r="AW20" s="10" t="str">
        <f>IFERROR(VLOOKUP(A20,'15'!U:V,2,0),"0")</f>
        <v>0</v>
      </c>
      <c r="AX20" s="5" t="s">
        <v>146</v>
      </c>
      <c r="AY20" s="15">
        <f t="shared" si="17"/>
        <v>0</v>
      </c>
      <c r="AZ20" s="10" t="str">
        <f>IFERROR(VLOOKUP(A20,'16'!U:V,2,0),"0")</f>
        <v>0</v>
      </c>
      <c r="BA20" s="5" t="s">
        <v>146</v>
      </c>
      <c r="BB20" s="15">
        <f t="shared" si="18"/>
        <v>0</v>
      </c>
      <c r="BC20" s="10" t="str">
        <f>IFERROR(VLOOKUP(A20,'17'!U:V,2,0),"0")</f>
        <v>0</v>
      </c>
      <c r="BD20" s="5" t="s">
        <v>146</v>
      </c>
      <c r="BE20" s="15">
        <f t="shared" si="19"/>
        <v>0</v>
      </c>
      <c r="BF20" s="10" t="str">
        <f>IFERROR(VLOOKUP(A20,'18'!U:V,2,0),"0")</f>
        <v>0</v>
      </c>
      <c r="BG20" s="5" t="s">
        <v>146</v>
      </c>
      <c r="BH20" s="15">
        <f t="shared" si="23"/>
        <v>0</v>
      </c>
      <c r="BI20" s="10" t="str">
        <f>IFERROR(VLOOKUP(A20,'19'!U:V,2,0),"0")</f>
        <v>0</v>
      </c>
      <c r="BJ20" s="5" t="s">
        <v>146</v>
      </c>
      <c r="BK20" s="15">
        <f t="shared" si="24"/>
        <v>0</v>
      </c>
      <c r="BL20" s="10" t="str">
        <f>IFERROR(VLOOKUP(A20,'20'!U:V,2,0),"0")</f>
        <v>0</v>
      </c>
      <c r="BM20" s="5" t="s">
        <v>146</v>
      </c>
      <c r="BN20" s="15">
        <f t="shared" si="25"/>
        <v>0</v>
      </c>
      <c r="BO20" s="10" t="str">
        <f>IFERROR(VLOOKUP(A20,'21'!U:V,2,0),"0")</f>
        <v>0</v>
      </c>
      <c r="BP20" s="5" t="s">
        <v>146</v>
      </c>
      <c r="BQ20" s="15">
        <f t="shared" si="26"/>
        <v>0</v>
      </c>
      <c r="BR20" s="10" t="str">
        <f>IFERROR(VLOOKUP(A20,'22'!U:V,2,0),"0")</f>
        <v>0</v>
      </c>
      <c r="BS20" s="5" t="s">
        <v>146</v>
      </c>
      <c r="BT20" s="15">
        <f t="shared" si="27"/>
        <v>0</v>
      </c>
      <c r="BU20" s="10" t="str">
        <f>IFERROR(VLOOKUP(A20,'23'!U:V,2,0),"0")</f>
        <v>0</v>
      </c>
      <c r="BV20" s="5" t="s">
        <v>146</v>
      </c>
      <c r="BW20" s="15">
        <f t="shared" si="28"/>
        <v>0</v>
      </c>
      <c r="BX20" s="10" t="str">
        <f>IFERROR(VLOOKUP(A20,'24'!U:V,2,0),"0")</f>
        <v>0</v>
      </c>
      <c r="BY20" s="5" t="s">
        <v>146</v>
      </c>
      <c r="BZ20" s="15">
        <f t="shared" si="29"/>
        <v>0</v>
      </c>
      <c r="CA20" s="10" t="str">
        <f>IFERROR(VLOOKUP(A20,'25'!U:V,2,0),"0")</f>
        <v>0</v>
      </c>
      <c r="CB20" s="5" t="s">
        <v>146</v>
      </c>
      <c r="CC20" s="15">
        <f t="shared" si="30"/>
        <v>0</v>
      </c>
      <c r="CD20" s="10" t="str">
        <f>IFERROR(VLOOKUP(A20,'26'!U:V,2,0),"0")</f>
        <v>0</v>
      </c>
      <c r="CE20" s="5" t="s">
        <v>146</v>
      </c>
      <c r="CF20" s="15">
        <f t="shared" si="31"/>
        <v>0</v>
      </c>
      <c r="CG20" s="10" t="str">
        <f>IFERROR(VLOOKUP(A20,'27'!U:V,2,0),"0")</f>
        <v>0</v>
      </c>
      <c r="CH20" s="5" t="s">
        <v>146</v>
      </c>
      <c r="CI20" s="15">
        <f t="shared" si="32"/>
        <v>0</v>
      </c>
      <c r="CJ20" s="10" t="str">
        <f>IFERROR(VLOOKUP(A20,'28'!U:V,2,0),"0")</f>
        <v>0</v>
      </c>
      <c r="CK20" s="5" t="s">
        <v>146</v>
      </c>
      <c r="CL20" s="15">
        <f t="shared" si="33"/>
        <v>0</v>
      </c>
      <c r="CM20" s="10" t="str">
        <f>IFERROR(VLOOKUP(A20,'29'!U:V,2,0),"0")</f>
        <v>0</v>
      </c>
      <c r="CN20" s="5" t="s">
        <v>146</v>
      </c>
      <c r="CO20" s="15">
        <f t="shared" si="34"/>
        <v>0</v>
      </c>
      <c r="CP20" s="10" t="str">
        <f>IFERROR(VLOOKUP(A20,'30'!U:V,2,0),"0")</f>
        <v>0</v>
      </c>
      <c r="CQ20" s="5" t="s">
        <v>146</v>
      </c>
      <c r="CR20" s="15">
        <f t="shared" si="35"/>
        <v>0</v>
      </c>
      <c r="CS20" s="10" t="str">
        <f>IFERROR(VLOOKUP(A20,'31'!U:V,2,0),"0")</f>
        <v>0</v>
      </c>
      <c r="CT20" s="5" t="s">
        <v>146</v>
      </c>
      <c r="CU20" s="15">
        <f t="shared" si="36"/>
        <v>0</v>
      </c>
      <c r="CV20" s="10" t="str">
        <f>IFERROR(VLOOKUP(A20,'เซต1-31'!V:W,2,0),"0")</f>
        <v>0</v>
      </c>
      <c r="CW20" s="5" t="s">
        <v>146</v>
      </c>
      <c r="CX20" s="15">
        <f t="shared" si="20"/>
        <v>0</v>
      </c>
    </row>
    <row r="21" spans="1:102" x14ac:dyDescent="0.25">
      <c r="A21" s="6" t="s">
        <v>228</v>
      </c>
      <c r="B21" s="4" t="s">
        <v>229</v>
      </c>
      <c r="C21" s="13">
        <v>11.38</v>
      </c>
      <c r="D21" s="19">
        <f t="shared" si="21"/>
        <v>0</v>
      </c>
      <c r="E21" s="5" t="s">
        <v>146</v>
      </c>
      <c r="F21" s="13">
        <f t="shared" si="22"/>
        <v>0</v>
      </c>
      <c r="G21" s="10" t="str">
        <f>IFERROR(VLOOKUP(A21,'1'!U:V,2,0),"0")</f>
        <v>0</v>
      </c>
      <c r="H21" s="5" t="s">
        <v>146</v>
      </c>
      <c r="I21" s="15">
        <f t="shared" si="3"/>
        <v>0</v>
      </c>
      <c r="J21" s="10" t="str">
        <f>IFERROR(VLOOKUP(A21,'2'!U:V,2,0),"0")</f>
        <v>0</v>
      </c>
      <c r="K21" s="5" t="s">
        <v>146</v>
      </c>
      <c r="L21" s="15">
        <f t="shared" si="4"/>
        <v>0</v>
      </c>
      <c r="M21" s="10" t="str">
        <f>IFERROR(VLOOKUP(A21,'3'!U:V,2,0),"0")</f>
        <v>0</v>
      </c>
      <c r="N21" s="5" t="s">
        <v>146</v>
      </c>
      <c r="O21" s="15">
        <f t="shared" si="5"/>
        <v>0</v>
      </c>
      <c r="P21" s="10" t="str">
        <f>IFERROR(VLOOKUP(A21,'4'!U:V,2,0),"0")</f>
        <v>0</v>
      </c>
      <c r="Q21" s="5" t="s">
        <v>146</v>
      </c>
      <c r="R21" s="15">
        <f t="shared" si="6"/>
        <v>0</v>
      </c>
      <c r="S21" s="10" t="str">
        <f>IFERROR(VLOOKUP(A21,'5'!U:V,2,0),"0")</f>
        <v>0</v>
      </c>
      <c r="T21" s="5" t="s">
        <v>146</v>
      </c>
      <c r="U21" s="15">
        <f t="shared" si="7"/>
        <v>0</v>
      </c>
      <c r="V21" s="10" t="str">
        <f>IFERROR(VLOOKUP(A21,'6'!U:V,2,0),"0")</f>
        <v>0</v>
      </c>
      <c r="W21" s="5" t="s">
        <v>146</v>
      </c>
      <c r="X21" s="15">
        <f t="shared" si="8"/>
        <v>0</v>
      </c>
      <c r="Y21" s="10" t="str">
        <f>IFERROR(VLOOKUP(A21,'7'!U:V,2,0),"0")</f>
        <v>0</v>
      </c>
      <c r="Z21" s="5" t="s">
        <v>146</v>
      </c>
      <c r="AA21" s="15">
        <f t="shared" si="9"/>
        <v>0</v>
      </c>
      <c r="AB21" s="10" t="str">
        <f>IFERROR(VLOOKUP(A21,'8'!U:V,2,0),"0")</f>
        <v>0</v>
      </c>
      <c r="AC21" s="5" t="s">
        <v>146</v>
      </c>
      <c r="AD21" s="15">
        <f t="shared" si="10"/>
        <v>0</v>
      </c>
      <c r="AE21" s="10" t="str">
        <f>IFERROR(VLOOKUP(A21,'9'!U:V,2,0),"0")</f>
        <v>0</v>
      </c>
      <c r="AF21" s="5" t="s">
        <v>146</v>
      </c>
      <c r="AG21" s="15">
        <f t="shared" si="11"/>
        <v>0</v>
      </c>
      <c r="AH21" s="10" t="str">
        <f>IFERROR(VLOOKUP(A21,'10'!U:V,2,0),"0")</f>
        <v>0</v>
      </c>
      <c r="AI21" s="5" t="s">
        <v>146</v>
      </c>
      <c r="AJ21" s="15">
        <f t="shared" si="12"/>
        <v>0</v>
      </c>
      <c r="AK21" s="10" t="str">
        <f>IFERROR(VLOOKUP(A21,'11'!U:V,2,0),"0")</f>
        <v>0</v>
      </c>
      <c r="AL21" s="5" t="s">
        <v>146</v>
      </c>
      <c r="AM21" s="15">
        <f t="shared" si="13"/>
        <v>0</v>
      </c>
      <c r="AN21" s="10" t="str">
        <f>IFERROR(VLOOKUP(A21,'12'!U:V,2,0),"0")</f>
        <v>0</v>
      </c>
      <c r="AO21" s="5" t="s">
        <v>146</v>
      </c>
      <c r="AP21" s="15">
        <f t="shared" si="14"/>
        <v>0</v>
      </c>
      <c r="AQ21" s="10" t="str">
        <f>IFERROR(VLOOKUP(A21,'13'!U:V,2,0),"0")</f>
        <v>0</v>
      </c>
      <c r="AR21" s="5" t="s">
        <v>146</v>
      </c>
      <c r="AS21" s="15">
        <f t="shared" si="15"/>
        <v>0</v>
      </c>
      <c r="AT21" s="10" t="str">
        <f>IFERROR(VLOOKUP(A21,'14'!U:V,2,0),"0")</f>
        <v>0</v>
      </c>
      <c r="AU21" s="5" t="s">
        <v>146</v>
      </c>
      <c r="AV21" s="15">
        <f t="shared" si="16"/>
        <v>0</v>
      </c>
      <c r="AW21" s="10" t="str">
        <f>IFERROR(VLOOKUP(A21,'15'!U:V,2,0),"0")</f>
        <v>0</v>
      </c>
      <c r="AX21" s="5" t="s">
        <v>146</v>
      </c>
      <c r="AY21" s="15">
        <f t="shared" si="17"/>
        <v>0</v>
      </c>
      <c r="AZ21" s="10" t="str">
        <f>IFERROR(VLOOKUP(A21,'16'!U:V,2,0),"0")</f>
        <v>0</v>
      </c>
      <c r="BA21" s="5" t="s">
        <v>146</v>
      </c>
      <c r="BB21" s="15">
        <f t="shared" si="18"/>
        <v>0</v>
      </c>
      <c r="BC21" s="10" t="str">
        <f>IFERROR(VLOOKUP(A21,'17'!U:V,2,0),"0")</f>
        <v>0</v>
      </c>
      <c r="BD21" s="5" t="s">
        <v>146</v>
      </c>
      <c r="BE21" s="15">
        <f t="shared" si="19"/>
        <v>0</v>
      </c>
      <c r="BF21" s="10" t="str">
        <f>IFERROR(VLOOKUP(A21,'18'!U:V,2,0),"0")</f>
        <v>0</v>
      </c>
      <c r="BG21" s="5" t="s">
        <v>146</v>
      </c>
      <c r="BH21" s="15">
        <f t="shared" si="23"/>
        <v>0</v>
      </c>
      <c r="BI21" s="10" t="str">
        <f>IFERROR(VLOOKUP(A21,'19'!U:V,2,0),"0")</f>
        <v>0</v>
      </c>
      <c r="BJ21" s="5" t="s">
        <v>146</v>
      </c>
      <c r="BK21" s="15">
        <f t="shared" si="24"/>
        <v>0</v>
      </c>
      <c r="BL21" s="10" t="str">
        <f>IFERROR(VLOOKUP(A21,'20'!U:V,2,0),"0")</f>
        <v>0</v>
      </c>
      <c r="BM21" s="5" t="s">
        <v>146</v>
      </c>
      <c r="BN21" s="15">
        <f t="shared" si="25"/>
        <v>0</v>
      </c>
      <c r="BO21" s="10" t="str">
        <f>IFERROR(VLOOKUP(A21,'21'!U:V,2,0),"0")</f>
        <v>0</v>
      </c>
      <c r="BP21" s="5" t="s">
        <v>146</v>
      </c>
      <c r="BQ21" s="15">
        <f t="shared" si="26"/>
        <v>0</v>
      </c>
      <c r="BR21" s="10" t="str">
        <f>IFERROR(VLOOKUP(A21,'22'!U:V,2,0),"0")</f>
        <v>0</v>
      </c>
      <c r="BS21" s="5" t="s">
        <v>146</v>
      </c>
      <c r="BT21" s="15">
        <f t="shared" si="27"/>
        <v>0</v>
      </c>
      <c r="BU21" s="10" t="str">
        <f>IFERROR(VLOOKUP(A21,'23'!U:V,2,0),"0")</f>
        <v>0</v>
      </c>
      <c r="BV21" s="5" t="s">
        <v>146</v>
      </c>
      <c r="BW21" s="15">
        <f t="shared" si="28"/>
        <v>0</v>
      </c>
      <c r="BX21" s="10" t="str">
        <f>IFERROR(VLOOKUP(A21,'24'!U:V,2,0),"0")</f>
        <v>0</v>
      </c>
      <c r="BY21" s="5" t="s">
        <v>146</v>
      </c>
      <c r="BZ21" s="15">
        <f t="shared" si="29"/>
        <v>0</v>
      </c>
      <c r="CA21" s="10" t="str">
        <f>IFERROR(VLOOKUP(A21,'25'!U:V,2,0),"0")</f>
        <v>0</v>
      </c>
      <c r="CB21" s="5" t="s">
        <v>146</v>
      </c>
      <c r="CC21" s="15">
        <f t="shared" si="30"/>
        <v>0</v>
      </c>
      <c r="CD21" s="10" t="str">
        <f>IFERROR(VLOOKUP(A21,'26'!U:V,2,0),"0")</f>
        <v>0</v>
      </c>
      <c r="CE21" s="5" t="s">
        <v>146</v>
      </c>
      <c r="CF21" s="15">
        <f t="shared" si="31"/>
        <v>0</v>
      </c>
      <c r="CG21" s="10" t="str">
        <f>IFERROR(VLOOKUP(A21,'27'!U:V,2,0),"0")</f>
        <v>0</v>
      </c>
      <c r="CH21" s="5" t="s">
        <v>146</v>
      </c>
      <c r="CI21" s="15">
        <f t="shared" si="32"/>
        <v>0</v>
      </c>
      <c r="CJ21" s="10" t="str">
        <f>IFERROR(VLOOKUP(A21,'28'!U:V,2,0),"0")</f>
        <v>0</v>
      </c>
      <c r="CK21" s="5" t="s">
        <v>146</v>
      </c>
      <c r="CL21" s="15">
        <f t="shared" si="33"/>
        <v>0</v>
      </c>
      <c r="CM21" s="10" t="str">
        <f>IFERROR(VLOOKUP(A21,'29'!U:V,2,0),"0")</f>
        <v>0</v>
      </c>
      <c r="CN21" s="5" t="s">
        <v>146</v>
      </c>
      <c r="CO21" s="15">
        <f t="shared" si="34"/>
        <v>0</v>
      </c>
      <c r="CP21" s="10" t="str">
        <f>IFERROR(VLOOKUP(A21,'30'!U:V,2,0),"0")</f>
        <v>0</v>
      </c>
      <c r="CQ21" s="5" t="s">
        <v>146</v>
      </c>
      <c r="CR21" s="15">
        <f t="shared" si="35"/>
        <v>0</v>
      </c>
      <c r="CS21" s="10" t="str">
        <f>IFERROR(VLOOKUP(A21,'31'!U:V,2,0),"0")</f>
        <v>0</v>
      </c>
      <c r="CT21" s="5" t="s">
        <v>146</v>
      </c>
      <c r="CU21" s="15">
        <f t="shared" si="36"/>
        <v>0</v>
      </c>
      <c r="CV21" s="10" t="str">
        <f>IFERROR(VLOOKUP(A21,'เซต1-31'!V:W,2,0),"0")</f>
        <v>0</v>
      </c>
      <c r="CW21" s="5" t="s">
        <v>146</v>
      </c>
      <c r="CX21" s="15">
        <f t="shared" si="20"/>
        <v>0</v>
      </c>
    </row>
    <row r="22" spans="1:102" x14ac:dyDescent="0.25">
      <c r="A22" s="6" t="s">
        <v>215</v>
      </c>
      <c r="B22" s="4" t="s">
        <v>216</v>
      </c>
      <c r="C22" s="13">
        <v>11.38</v>
      </c>
      <c r="D22" s="19">
        <f t="shared" si="21"/>
        <v>0</v>
      </c>
      <c r="E22" s="5" t="s">
        <v>146</v>
      </c>
      <c r="F22" s="13">
        <f t="shared" si="22"/>
        <v>0</v>
      </c>
      <c r="G22" s="10" t="str">
        <f>IFERROR(VLOOKUP(A22,'1'!U:V,2,0),"0")</f>
        <v>0</v>
      </c>
      <c r="H22" s="5" t="s">
        <v>146</v>
      </c>
      <c r="I22" s="15">
        <f t="shared" si="3"/>
        <v>0</v>
      </c>
      <c r="J22" s="10" t="str">
        <f>IFERROR(VLOOKUP(A22,'2'!U:V,2,0),"0")</f>
        <v>0</v>
      </c>
      <c r="K22" s="5" t="s">
        <v>146</v>
      </c>
      <c r="L22" s="15">
        <f t="shared" si="4"/>
        <v>0</v>
      </c>
      <c r="M22" s="10" t="str">
        <f>IFERROR(VLOOKUP(A22,'3'!U:V,2,0),"0")</f>
        <v>0</v>
      </c>
      <c r="N22" s="5" t="s">
        <v>146</v>
      </c>
      <c r="O22" s="15">
        <f t="shared" si="5"/>
        <v>0</v>
      </c>
      <c r="P22" s="10" t="str">
        <f>IFERROR(VLOOKUP(A22,'4'!U:V,2,0),"0")</f>
        <v>0</v>
      </c>
      <c r="Q22" s="5" t="s">
        <v>146</v>
      </c>
      <c r="R22" s="15">
        <f t="shared" si="6"/>
        <v>0</v>
      </c>
      <c r="S22" s="10" t="str">
        <f>IFERROR(VLOOKUP(A22,'5'!U:V,2,0),"0")</f>
        <v>0</v>
      </c>
      <c r="T22" s="5" t="s">
        <v>146</v>
      </c>
      <c r="U22" s="15">
        <f t="shared" si="7"/>
        <v>0</v>
      </c>
      <c r="V22" s="10" t="str">
        <f>IFERROR(VLOOKUP(A22,'6'!U:V,2,0),"0")</f>
        <v>0</v>
      </c>
      <c r="W22" s="5" t="s">
        <v>146</v>
      </c>
      <c r="X22" s="15">
        <f t="shared" si="8"/>
        <v>0</v>
      </c>
      <c r="Y22" s="10" t="str">
        <f>IFERROR(VLOOKUP(A22,'7'!U:V,2,0),"0")</f>
        <v>0</v>
      </c>
      <c r="Z22" s="5" t="s">
        <v>146</v>
      </c>
      <c r="AA22" s="15">
        <f t="shared" si="9"/>
        <v>0</v>
      </c>
      <c r="AB22" s="10" t="str">
        <f>IFERROR(VLOOKUP(A22,'8'!U:V,2,0),"0")</f>
        <v>0</v>
      </c>
      <c r="AC22" s="5" t="s">
        <v>146</v>
      </c>
      <c r="AD22" s="15">
        <f t="shared" si="10"/>
        <v>0</v>
      </c>
      <c r="AE22" s="10" t="str">
        <f>IFERROR(VLOOKUP(A22,'9'!U:V,2,0),"0")</f>
        <v>0</v>
      </c>
      <c r="AF22" s="5" t="s">
        <v>146</v>
      </c>
      <c r="AG22" s="15">
        <f t="shared" si="11"/>
        <v>0</v>
      </c>
      <c r="AH22" s="10" t="str">
        <f>IFERROR(VLOOKUP(A22,'10'!U:V,2,0),"0")</f>
        <v>0</v>
      </c>
      <c r="AI22" s="5" t="s">
        <v>146</v>
      </c>
      <c r="AJ22" s="15">
        <f t="shared" si="12"/>
        <v>0</v>
      </c>
      <c r="AK22" s="10" t="str">
        <f>IFERROR(VLOOKUP(A22,'11'!U:V,2,0),"0")</f>
        <v>0</v>
      </c>
      <c r="AL22" s="5" t="s">
        <v>146</v>
      </c>
      <c r="AM22" s="15">
        <f t="shared" si="13"/>
        <v>0</v>
      </c>
      <c r="AN22" s="10" t="str">
        <f>IFERROR(VLOOKUP(A22,'12'!U:V,2,0),"0")</f>
        <v>0</v>
      </c>
      <c r="AO22" s="5" t="s">
        <v>146</v>
      </c>
      <c r="AP22" s="15">
        <f t="shared" si="14"/>
        <v>0</v>
      </c>
      <c r="AQ22" s="10" t="str">
        <f>IFERROR(VLOOKUP(A22,'13'!U:V,2,0),"0")</f>
        <v>0</v>
      </c>
      <c r="AR22" s="5" t="s">
        <v>146</v>
      </c>
      <c r="AS22" s="15">
        <f t="shared" si="15"/>
        <v>0</v>
      </c>
      <c r="AT22" s="10" t="str">
        <f>IFERROR(VLOOKUP(A22,'14'!U:V,2,0),"0")</f>
        <v>0</v>
      </c>
      <c r="AU22" s="5" t="s">
        <v>146</v>
      </c>
      <c r="AV22" s="15">
        <f t="shared" si="16"/>
        <v>0</v>
      </c>
      <c r="AW22" s="10" t="str">
        <f>IFERROR(VLOOKUP(A22,'15'!U:V,2,0),"0")</f>
        <v>0</v>
      </c>
      <c r="AX22" s="5" t="s">
        <v>146</v>
      </c>
      <c r="AY22" s="15">
        <f t="shared" si="17"/>
        <v>0</v>
      </c>
      <c r="AZ22" s="10" t="str">
        <f>IFERROR(VLOOKUP(A22,'16'!U:V,2,0),"0")</f>
        <v>0</v>
      </c>
      <c r="BA22" s="5" t="s">
        <v>146</v>
      </c>
      <c r="BB22" s="15">
        <f t="shared" si="18"/>
        <v>0</v>
      </c>
      <c r="BC22" s="10" t="str">
        <f>IFERROR(VLOOKUP(A22,'17'!U:V,2,0),"0")</f>
        <v>0</v>
      </c>
      <c r="BD22" s="5" t="s">
        <v>146</v>
      </c>
      <c r="BE22" s="15">
        <f t="shared" si="19"/>
        <v>0</v>
      </c>
      <c r="BF22" s="10" t="str">
        <f>IFERROR(VLOOKUP(A22,'18'!U:V,2,0),"0")</f>
        <v>0</v>
      </c>
      <c r="BG22" s="5" t="s">
        <v>146</v>
      </c>
      <c r="BH22" s="15">
        <f t="shared" si="23"/>
        <v>0</v>
      </c>
      <c r="BI22" s="10" t="str">
        <f>IFERROR(VLOOKUP(A22,'19'!U:V,2,0),"0")</f>
        <v>0</v>
      </c>
      <c r="BJ22" s="5" t="s">
        <v>146</v>
      </c>
      <c r="BK22" s="15">
        <f t="shared" si="24"/>
        <v>0</v>
      </c>
      <c r="BL22" s="10" t="str">
        <f>IFERROR(VLOOKUP(A22,'20'!U:V,2,0),"0")</f>
        <v>0</v>
      </c>
      <c r="BM22" s="5" t="s">
        <v>146</v>
      </c>
      <c r="BN22" s="15">
        <f t="shared" si="25"/>
        <v>0</v>
      </c>
      <c r="BO22" s="10" t="str">
        <f>IFERROR(VLOOKUP(A22,'21'!U:V,2,0),"0")</f>
        <v>0</v>
      </c>
      <c r="BP22" s="5" t="s">
        <v>146</v>
      </c>
      <c r="BQ22" s="15">
        <f t="shared" si="26"/>
        <v>0</v>
      </c>
      <c r="BR22" s="10" t="str">
        <f>IFERROR(VLOOKUP(A22,'22'!U:V,2,0),"0")</f>
        <v>0</v>
      </c>
      <c r="BS22" s="5" t="s">
        <v>146</v>
      </c>
      <c r="BT22" s="15">
        <f t="shared" si="27"/>
        <v>0</v>
      </c>
      <c r="BU22" s="10" t="str">
        <f>IFERROR(VLOOKUP(A22,'23'!U:V,2,0),"0")</f>
        <v>0</v>
      </c>
      <c r="BV22" s="5" t="s">
        <v>146</v>
      </c>
      <c r="BW22" s="15">
        <f t="shared" si="28"/>
        <v>0</v>
      </c>
      <c r="BX22" s="10" t="str">
        <f>IFERROR(VLOOKUP(A22,'24'!U:V,2,0),"0")</f>
        <v>0</v>
      </c>
      <c r="BY22" s="5" t="s">
        <v>146</v>
      </c>
      <c r="BZ22" s="15">
        <f t="shared" si="29"/>
        <v>0</v>
      </c>
      <c r="CA22" s="10" t="str">
        <f>IFERROR(VLOOKUP(A22,'25'!U:V,2,0),"0")</f>
        <v>0</v>
      </c>
      <c r="CB22" s="5" t="s">
        <v>146</v>
      </c>
      <c r="CC22" s="15">
        <f t="shared" si="30"/>
        <v>0</v>
      </c>
      <c r="CD22" s="10" t="str">
        <f>IFERROR(VLOOKUP(A22,'26'!U:V,2,0),"0")</f>
        <v>0</v>
      </c>
      <c r="CE22" s="5" t="s">
        <v>146</v>
      </c>
      <c r="CF22" s="15">
        <f t="shared" si="31"/>
        <v>0</v>
      </c>
      <c r="CG22" s="10" t="str">
        <f>IFERROR(VLOOKUP(A22,'27'!U:V,2,0),"0")</f>
        <v>0</v>
      </c>
      <c r="CH22" s="5" t="s">
        <v>146</v>
      </c>
      <c r="CI22" s="15">
        <f t="shared" si="32"/>
        <v>0</v>
      </c>
      <c r="CJ22" s="10" t="str">
        <f>IFERROR(VLOOKUP(A22,'28'!U:V,2,0),"0")</f>
        <v>0</v>
      </c>
      <c r="CK22" s="5" t="s">
        <v>146</v>
      </c>
      <c r="CL22" s="15">
        <f t="shared" si="33"/>
        <v>0</v>
      </c>
      <c r="CM22" s="10" t="str">
        <f>IFERROR(VLOOKUP(A22,'29'!U:V,2,0),"0")</f>
        <v>0</v>
      </c>
      <c r="CN22" s="5" t="s">
        <v>146</v>
      </c>
      <c r="CO22" s="15">
        <f t="shared" si="34"/>
        <v>0</v>
      </c>
      <c r="CP22" s="10" t="str">
        <f>IFERROR(VLOOKUP(A22,'30'!U:V,2,0),"0")</f>
        <v>0</v>
      </c>
      <c r="CQ22" s="5" t="s">
        <v>146</v>
      </c>
      <c r="CR22" s="15">
        <f t="shared" si="35"/>
        <v>0</v>
      </c>
      <c r="CS22" s="10" t="str">
        <f>IFERROR(VLOOKUP(A22,'31'!U:V,2,0),"0")</f>
        <v>0</v>
      </c>
      <c r="CT22" s="5" t="s">
        <v>146</v>
      </c>
      <c r="CU22" s="15">
        <f t="shared" si="36"/>
        <v>0</v>
      </c>
      <c r="CV22" s="10" t="str">
        <f>IFERROR(VLOOKUP(A22,'เซต1-31'!V:W,2,0),"0")</f>
        <v>0</v>
      </c>
      <c r="CW22" s="5" t="s">
        <v>146</v>
      </c>
      <c r="CX22" s="15">
        <f t="shared" si="20"/>
        <v>0</v>
      </c>
    </row>
    <row r="23" spans="1:102" x14ac:dyDescent="0.25">
      <c r="A23" s="6" t="s">
        <v>223</v>
      </c>
      <c r="B23" s="4" t="s">
        <v>224</v>
      </c>
      <c r="C23" s="13">
        <v>24.8</v>
      </c>
      <c r="D23" s="19">
        <f t="shared" si="21"/>
        <v>5</v>
      </c>
      <c r="E23" s="5" t="s">
        <v>146</v>
      </c>
      <c r="F23" s="13">
        <f t="shared" si="22"/>
        <v>124</v>
      </c>
      <c r="G23" s="10" t="str">
        <f>IFERROR(VLOOKUP(A23,'1'!U:V,2,0),"0")</f>
        <v>0</v>
      </c>
      <c r="H23" s="5" t="s">
        <v>146</v>
      </c>
      <c r="I23" s="15">
        <f t="shared" si="3"/>
        <v>0</v>
      </c>
      <c r="J23" s="10" t="str">
        <f>IFERROR(VLOOKUP(A23,'2'!U:V,2,0),"0")</f>
        <v>0</v>
      </c>
      <c r="K23" s="5" t="s">
        <v>146</v>
      </c>
      <c r="L23" s="15">
        <f t="shared" si="4"/>
        <v>0</v>
      </c>
      <c r="M23" s="10" t="str">
        <f>IFERROR(VLOOKUP(A23,'3'!U:V,2,0),"0")</f>
        <v>0</v>
      </c>
      <c r="N23" s="5" t="s">
        <v>146</v>
      </c>
      <c r="O23" s="15">
        <f t="shared" si="5"/>
        <v>0</v>
      </c>
      <c r="P23" s="10" t="str">
        <f>IFERROR(VLOOKUP(A23,'4'!U:V,2,0),"0")</f>
        <v>0</v>
      </c>
      <c r="Q23" s="5" t="s">
        <v>146</v>
      </c>
      <c r="R23" s="15">
        <f t="shared" si="6"/>
        <v>0</v>
      </c>
      <c r="S23" s="10">
        <f>IFERROR(VLOOKUP(A23,'5'!U:V,2,0),"0")</f>
        <v>4</v>
      </c>
      <c r="T23" s="5" t="s">
        <v>146</v>
      </c>
      <c r="U23" s="15">
        <f t="shared" si="7"/>
        <v>99.2</v>
      </c>
      <c r="V23" s="10" t="str">
        <f>IFERROR(VLOOKUP(A23,'6'!U:V,2,0),"0")</f>
        <v>0</v>
      </c>
      <c r="W23" s="5" t="s">
        <v>146</v>
      </c>
      <c r="X23" s="15">
        <f t="shared" si="8"/>
        <v>0</v>
      </c>
      <c r="Y23" s="10" t="str">
        <f>IFERROR(VLOOKUP(A23,'7'!U:V,2,0),"0")</f>
        <v>0</v>
      </c>
      <c r="Z23" s="5" t="s">
        <v>146</v>
      </c>
      <c r="AA23" s="15">
        <f t="shared" si="9"/>
        <v>0</v>
      </c>
      <c r="AB23" s="10" t="str">
        <f>IFERROR(VLOOKUP(A23,'8'!U:V,2,0),"0")</f>
        <v>0</v>
      </c>
      <c r="AC23" s="5" t="s">
        <v>146</v>
      </c>
      <c r="AD23" s="15">
        <f t="shared" si="10"/>
        <v>0</v>
      </c>
      <c r="AE23" s="10" t="str">
        <f>IFERROR(VLOOKUP(A23,'9'!U:V,2,0),"0")</f>
        <v>0</v>
      </c>
      <c r="AF23" s="5" t="s">
        <v>146</v>
      </c>
      <c r="AG23" s="15">
        <f t="shared" si="11"/>
        <v>0</v>
      </c>
      <c r="AH23" s="10" t="str">
        <f>IFERROR(VLOOKUP(A23,'10'!U:V,2,0),"0")</f>
        <v>0</v>
      </c>
      <c r="AI23" s="5" t="s">
        <v>146</v>
      </c>
      <c r="AJ23" s="15">
        <f t="shared" si="12"/>
        <v>0</v>
      </c>
      <c r="AK23" s="10">
        <f>IFERROR(VLOOKUP(A23,'11'!U:V,2,0),"0")</f>
        <v>1</v>
      </c>
      <c r="AL23" s="5" t="s">
        <v>146</v>
      </c>
      <c r="AM23" s="15">
        <f t="shared" si="13"/>
        <v>24.8</v>
      </c>
      <c r="AN23" s="10" t="str">
        <f>IFERROR(VLOOKUP(A23,'12'!U:V,2,0),"0")</f>
        <v>0</v>
      </c>
      <c r="AO23" s="5" t="s">
        <v>146</v>
      </c>
      <c r="AP23" s="15">
        <f t="shared" si="14"/>
        <v>0</v>
      </c>
      <c r="AQ23" s="10" t="str">
        <f>IFERROR(VLOOKUP(A23,'13'!U:V,2,0),"0")</f>
        <v>0</v>
      </c>
      <c r="AR23" s="5" t="s">
        <v>146</v>
      </c>
      <c r="AS23" s="15">
        <f t="shared" si="15"/>
        <v>0</v>
      </c>
      <c r="AT23" s="10" t="str">
        <f>IFERROR(VLOOKUP(A23,'14'!U:V,2,0),"0")</f>
        <v>0</v>
      </c>
      <c r="AU23" s="5" t="s">
        <v>146</v>
      </c>
      <c r="AV23" s="15">
        <f t="shared" si="16"/>
        <v>0</v>
      </c>
      <c r="AW23" s="10" t="str">
        <f>IFERROR(VLOOKUP(A23,'15'!U:V,2,0),"0")</f>
        <v>0</v>
      </c>
      <c r="AX23" s="5" t="s">
        <v>146</v>
      </c>
      <c r="AY23" s="15">
        <f t="shared" si="17"/>
        <v>0</v>
      </c>
      <c r="AZ23" s="10" t="str">
        <f>IFERROR(VLOOKUP(A23,'16'!U:V,2,0),"0")</f>
        <v>0</v>
      </c>
      <c r="BA23" s="5" t="s">
        <v>146</v>
      </c>
      <c r="BB23" s="15">
        <f t="shared" si="18"/>
        <v>0</v>
      </c>
      <c r="BC23" s="10" t="str">
        <f>IFERROR(VLOOKUP(A23,'17'!U:V,2,0),"0")</f>
        <v>0</v>
      </c>
      <c r="BD23" s="5" t="s">
        <v>146</v>
      </c>
      <c r="BE23" s="15">
        <f t="shared" si="19"/>
        <v>0</v>
      </c>
      <c r="BF23" s="10" t="str">
        <f>IFERROR(VLOOKUP(A23,'18'!U:V,2,0),"0")</f>
        <v>0</v>
      </c>
      <c r="BG23" s="5" t="s">
        <v>146</v>
      </c>
      <c r="BH23" s="15">
        <f t="shared" si="23"/>
        <v>0</v>
      </c>
      <c r="BI23" s="10" t="str">
        <f>IFERROR(VLOOKUP(A23,'19'!U:V,2,0),"0")</f>
        <v>0</v>
      </c>
      <c r="BJ23" s="5" t="s">
        <v>146</v>
      </c>
      <c r="BK23" s="15">
        <f t="shared" si="24"/>
        <v>0</v>
      </c>
      <c r="BL23" s="10" t="str">
        <f>IFERROR(VLOOKUP(A23,'20'!U:V,2,0),"0")</f>
        <v>0</v>
      </c>
      <c r="BM23" s="5" t="s">
        <v>146</v>
      </c>
      <c r="BN23" s="15">
        <f t="shared" si="25"/>
        <v>0</v>
      </c>
      <c r="BO23" s="10" t="str">
        <f>IFERROR(VLOOKUP(A23,'21'!U:V,2,0),"0")</f>
        <v>0</v>
      </c>
      <c r="BP23" s="5" t="s">
        <v>146</v>
      </c>
      <c r="BQ23" s="15">
        <f t="shared" si="26"/>
        <v>0</v>
      </c>
      <c r="BR23" s="10" t="str">
        <f>IFERROR(VLOOKUP(A23,'22'!U:V,2,0),"0")</f>
        <v>0</v>
      </c>
      <c r="BS23" s="5" t="s">
        <v>146</v>
      </c>
      <c r="BT23" s="15">
        <f t="shared" si="27"/>
        <v>0</v>
      </c>
      <c r="BU23" s="10" t="str">
        <f>IFERROR(VLOOKUP(A23,'23'!U:V,2,0),"0")</f>
        <v>0</v>
      </c>
      <c r="BV23" s="5" t="s">
        <v>146</v>
      </c>
      <c r="BW23" s="15">
        <f t="shared" si="28"/>
        <v>0</v>
      </c>
      <c r="BX23" s="10" t="str">
        <f>IFERROR(VLOOKUP(A23,'24'!U:V,2,0),"0")</f>
        <v>0</v>
      </c>
      <c r="BY23" s="5" t="s">
        <v>146</v>
      </c>
      <c r="BZ23" s="15">
        <f t="shared" si="29"/>
        <v>0</v>
      </c>
      <c r="CA23" s="10" t="str">
        <f>IFERROR(VLOOKUP(A23,'25'!U:V,2,0),"0")</f>
        <v>0</v>
      </c>
      <c r="CB23" s="5" t="s">
        <v>146</v>
      </c>
      <c r="CC23" s="15">
        <f t="shared" si="30"/>
        <v>0</v>
      </c>
      <c r="CD23" s="10" t="str">
        <f>IFERROR(VLOOKUP(A23,'26'!U:V,2,0),"0")</f>
        <v>0</v>
      </c>
      <c r="CE23" s="5" t="s">
        <v>146</v>
      </c>
      <c r="CF23" s="15">
        <f t="shared" si="31"/>
        <v>0</v>
      </c>
      <c r="CG23" s="10" t="str">
        <f>IFERROR(VLOOKUP(A23,'27'!U:V,2,0),"0")</f>
        <v>0</v>
      </c>
      <c r="CH23" s="5" t="s">
        <v>146</v>
      </c>
      <c r="CI23" s="15">
        <f t="shared" si="32"/>
        <v>0</v>
      </c>
      <c r="CJ23" s="10" t="str">
        <f>IFERROR(VLOOKUP(A23,'28'!U:V,2,0),"0")</f>
        <v>0</v>
      </c>
      <c r="CK23" s="5" t="s">
        <v>146</v>
      </c>
      <c r="CL23" s="15">
        <f t="shared" si="33"/>
        <v>0</v>
      </c>
      <c r="CM23" s="10" t="str">
        <f>IFERROR(VLOOKUP(A23,'29'!U:V,2,0),"0")</f>
        <v>0</v>
      </c>
      <c r="CN23" s="5" t="s">
        <v>146</v>
      </c>
      <c r="CO23" s="15">
        <f t="shared" si="34"/>
        <v>0</v>
      </c>
      <c r="CP23" s="10" t="str">
        <f>IFERROR(VLOOKUP(A23,'30'!U:V,2,0),"0")</f>
        <v>0</v>
      </c>
      <c r="CQ23" s="5" t="s">
        <v>146</v>
      </c>
      <c r="CR23" s="15">
        <f t="shared" si="35"/>
        <v>0</v>
      </c>
      <c r="CS23" s="10" t="str">
        <f>IFERROR(VLOOKUP(A23,'31'!U:V,2,0),"0")</f>
        <v>0</v>
      </c>
      <c r="CT23" s="5" t="s">
        <v>146</v>
      </c>
      <c r="CU23" s="15">
        <f t="shared" si="36"/>
        <v>0</v>
      </c>
      <c r="CV23" s="10" t="str">
        <f>IFERROR(VLOOKUP(A23,'เซต1-31'!V:W,2,0),"0")</f>
        <v>0</v>
      </c>
      <c r="CW23" s="5" t="s">
        <v>146</v>
      </c>
      <c r="CX23" s="15">
        <f t="shared" si="20"/>
        <v>0</v>
      </c>
    </row>
    <row r="24" spans="1:102" x14ac:dyDescent="0.25">
      <c r="A24" s="6" t="s">
        <v>178</v>
      </c>
      <c r="B24" s="4" t="s">
        <v>179</v>
      </c>
      <c r="C24" s="13">
        <v>11.38</v>
      </c>
      <c r="D24" s="19">
        <f t="shared" si="21"/>
        <v>0</v>
      </c>
      <c r="E24" s="5" t="s">
        <v>146</v>
      </c>
      <c r="F24" s="13">
        <f t="shared" si="22"/>
        <v>0</v>
      </c>
      <c r="G24" s="10" t="str">
        <f>IFERROR(VLOOKUP(A24,'1'!U:V,2,0),"0")</f>
        <v>0</v>
      </c>
      <c r="H24" s="5" t="s">
        <v>146</v>
      </c>
      <c r="I24" s="15">
        <f t="shared" si="3"/>
        <v>0</v>
      </c>
      <c r="J24" s="10" t="str">
        <f>IFERROR(VLOOKUP(A24,'2'!U:V,2,0),"0")</f>
        <v>0</v>
      </c>
      <c r="K24" s="5" t="s">
        <v>146</v>
      </c>
      <c r="L24" s="15">
        <f t="shared" si="4"/>
        <v>0</v>
      </c>
      <c r="M24" s="10" t="str">
        <f>IFERROR(VLOOKUP(A24,'3'!U:V,2,0),"0")</f>
        <v>0</v>
      </c>
      <c r="N24" s="5" t="s">
        <v>146</v>
      </c>
      <c r="O24" s="15">
        <f t="shared" si="5"/>
        <v>0</v>
      </c>
      <c r="P24" s="10" t="str">
        <f>IFERROR(VLOOKUP(A24,'4'!U:V,2,0),"0")</f>
        <v>0</v>
      </c>
      <c r="Q24" s="5" t="s">
        <v>146</v>
      </c>
      <c r="R24" s="15">
        <f t="shared" si="6"/>
        <v>0</v>
      </c>
      <c r="S24" s="10" t="str">
        <f>IFERROR(VLOOKUP(A24,'5'!U:V,2,0),"0")</f>
        <v>0</v>
      </c>
      <c r="T24" s="5" t="s">
        <v>146</v>
      </c>
      <c r="U24" s="15">
        <f t="shared" si="7"/>
        <v>0</v>
      </c>
      <c r="V24" s="10" t="str">
        <f>IFERROR(VLOOKUP(A24,'6'!U:V,2,0),"0")</f>
        <v>0</v>
      </c>
      <c r="W24" s="5" t="s">
        <v>146</v>
      </c>
      <c r="X24" s="15">
        <f t="shared" si="8"/>
        <v>0</v>
      </c>
      <c r="Y24" s="10" t="str">
        <f>IFERROR(VLOOKUP(A24,'7'!U:V,2,0),"0")</f>
        <v>0</v>
      </c>
      <c r="Z24" s="5" t="s">
        <v>146</v>
      </c>
      <c r="AA24" s="15">
        <f t="shared" si="9"/>
        <v>0</v>
      </c>
      <c r="AB24" s="10" t="str">
        <f>IFERROR(VLOOKUP(A24,'8'!U:V,2,0),"0")</f>
        <v>0</v>
      </c>
      <c r="AC24" s="5" t="s">
        <v>146</v>
      </c>
      <c r="AD24" s="15">
        <f t="shared" si="10"/>
        <v>0</v>
      </c>
      <c r="AE24" s="10" t="str">
        <f>IFERROR(VLOOKUP(A24,'9'!U:V,2,0),"0")</f>
        <v>0</v>
      </c>
      <c r="AF24" s="5" t="s">
        <v>146</v>
      </c>
      <c r="AG24" s="15">
        <f t="shared" si="11"/>
        <v>0</v>
      </c>
      <c r="AH24" s="10" t="str">
        <f>IFERROR(VLOOKUP(A24,'10'!U:V,2,0),"0")</f>
        <v>0</v>
      </c>
      <c r="AI24" s="5" t="s">
        <v>146</v>
      </c>
      <c r="AJ24" s="15">
        <f t="shared" si="12"/>
        <v>0</v>
      </c>
      <c r="AK24" s="10" t="str">
        <f>IFERROR(VLOOKUP(A24,'11'!U:V,2,0),"0")</f>
        <v>0</v>
      </c>
      <c r="AL24" s="5" t="s">
        <v>146</v>
      </c>
      <c r="AM24" s="15">
        <f t="shared" si="13"/>
        <v>0</v>
      </c>
      <c r="AN24" s="10" t="str">
        <f>IFERROR(VLOOKUP(A24,'12'!U:V,2,0),"0")</f>
        <v>0</v>
      </c>
      <c r="AO24" s="5" t="s">
        <v>146</v>
      </c>
      <c r="AP24" s="15">
        <f t="shared" si="14"/>
        <v>0</v>
      </c>
      <c r="AQ24" s="10" t="str">
        <f>IFERROR(VLOOKUP(A24,'13'!U:V,2,0),"0")</f>
        <v>0</v>
      </c>
      <c r="AR24" s="5" t="s">
        <v>146</v>
      </c>
      <c r="AS24" s="15">
        <f t="shared" si="15"/>
        <v>0</v>
      </c>
      <c r="AT24" s="10" t="str">
        <f>IFERROR(VLOOKUP(A24,'14'!U:V,2,0),"0")</f>
        <v>0</v>
      </c>
      <c r="AU24" s="5" t="s">
        <v>146</v>
      </c>
      <c r="AV24" s="15">
        <f t="shared" si="16"/>
        <v>0</v>
      </c>
      <c r="AW24" s="10" t="str">
        <f>IFERROR(VLOOKUP(A24,'15'!U:V,2,0),"0")</f>
        <v>0</v>
      </c>
      <c r="AX24" s="5" t="s">
        <v>146</v>
      </c>
      <c r="AY24" s="15">
        <f t="shared" si="17"/>
        <v>0</v>
      </c>
      <c r="AZ24" s="10" t="str">
        <f>IFERROR(VLOOKUP(A24,'16'!U:V,2,0),"0")</f>
        <v>0</v>
      </c>
      <c r="BA24" s="5" t="s">
        <v>146</v>
      </c>
      <c r="BB24" s="15">
        <f t="shared" si="18"/>
        <v>0</v>
      </c>
      <c r="BC24" s="10" t="str">
        <f>IFERROR(VLOOKUP(A24,'17'!U:V,2,0),"0")</f>
        <v>0</v>
      </c>
      <c r="BD24" s="5" t="s">
        <v>146</v>
      </c>
      <c r="BE24" s="15">
        <f t="shared" si="19"/>
        <v>0</v>
      </c>
      <c r="BF24" s="10" t="str">
        <f>IFERROR(VLOOKUP(A24,'18'!U:V,2,0),"0")</f>
        <v>0</v>
      </c>
      <c r="BG24" s="5" t="s">
        <v>146</v>
      </c>
      <c r="BH24" s="15">
        <f t="shared" si="23"/>
        <v>0</v>
      </c>
      <c r="BI24" s="10" t="str">
        <f>IFERROR(VLOOKUP(A24,'19'!U:V,2,0),"0")</f>
        <v>0</v>
      </c>
      <c r="BJ24" s="5" t="s">
        <v>146</v>
      </c>
      <c r="BK24" s="15">
        <f t="shared" si="24"/>
        <v>0</v>
      </c>
      <c r="BL24" s="10" t="str">
        <f>IFERROR(VLOOKUP(A24,'20'!U:V,2,0),"0")</f>
        <v>0</v>
      </c>
      <c r="BM24" s="5" t="s">
        <v>146</v>
      </c>
      <c r="BN24" s="15">
        <f t="shared" si="25"/>
        <v>0</v>
      </c>
      <c r="BO24" s="10" t="str">
        <f>IFERROR(VLOOKUP(A24,'21'!U:V,2,0),"0")</f>
        <v>0</v>
      </c>
      <c r="BP24" s="5" t="s">
        <v>146</v>
      </c>
      <c r="BQ24" s="15">
        <f t="shared" si="26"/>
        <v>0</v>
      </c>
      <c r="BR24" s="10" t="str">
        <f>IFERROR(VLOOKUP(A24,'22'!U:V,2,0),"0")</f>
        <v>0</v>
      </c>
      <c r="BS24" s="5" t="s">
        <v>146</v>
      </c>
      <c r="BT24" s="15">
        <f t="shared" si="27"/>
        <v>0</v>
      </c>
      <c r="BU24" s="10" t="str">
        <f>IFERROR(VLOOKUP(A24,'23'!U:V,2,0),"0")</f>
        <v>0</v>
      </c>
      <c r="BV24" s="5" t="s">
        <v>146</v>
      </c>
      <c r="BW24" s="15">
        <f t="shared" si="28"/>
        <v>0</v>
      </c>
      <c r="BX24" s="10" t="str">
        <f>IFERROR(VLOOKUP(A24,'24'!U:V,2,0),"0")</f>
        <v>0</v>
      </c>
      <c r="BY24" s="5" t="s">
        <v>146</v>
      </c>
      <c r="BZ24" s="15">
        <f t="shared" si="29"/>
        <v>0</v>
      </c>
      <c r="CA24" s="10" t="str">
        <f>IFERROR(VLOOKUP(A24,'25'!U:V,2,0),"0")</f>
        <v>0</v>
      </c>
      <c r="CB24" s="5" t="s">
        <v>146</v>
      </c>
      <c r="CC24" s="15">
        <f t="shared" si="30"/>
        <v>0</v>
      </c>
      <c r="CD24" s="10" t="str">
        <f>IFERROR(VLOOKUP(A24,'26'!U:V,2,0),"0")</f>
        <v>0</v>
      </c>
      <c r="CE24" s="5" t="s">
        <v>146</v>
      </c>
      <c r="CF24" s="15">
        <f t="shared" si="31"/>
        <v>0</v>
      </c>
      <c r="CG24" s="10" t="str">
        <f>IFERROR(VLOOKUP(A24,'27'!U:V,2,0),"0")</f>
        <v>0</v>
      </c>
      <c r="CH24" s="5" t="s">
        <v>146</v>
      </c>
      <c r="CI24" s="15">
        <f t="shared" si="32"/>
        <v>0</v>
      </c>
      <c r="CJ24" s="10" t="str">
        <f>IFERROR(VLOOKUP(A24,'28'!U:V,2,0),"0")</f>
        <v>0</v>
      </c>
      <c r="CK24" s="5" t="s">
        <v>146</v>
      </c>
      <c r="CL24" s="15">
        <f t="shared" si="33"/>
        <v>0</v>
      </c>
      <c r="CM24" s="10" t="str">
        <f>IFERROR(VLOOKUP(A24,'29'!U:V,2,0),"0")</f>
        <v>0</v>
      </c>
      <c r="CN24" s="5" t="s">
        <v>146</v>
      </c>
      <c r="CO24" s="15">
        <f t="shared" si="34"/>
        <v>0</v>
      </c>
      <c r="CP24" s="10" t="str">
        <f>IFERROR(VLOOKUP(A24,'30'!U:V,2,0),"0")</f>
        <v>0</v>
      </c>
      <c r="CQ24" s="5" t="s">
        <v>146</v>
      </c>
      <c r="CR24" s="15">
        <f t="shared" si="35"/>
        <v>0</v>
      </c>
      <c r="CS24" s="10" t="str">
        <f>IFERROR(VLOOKUP(A24,'31'!U:V,2,0),"0")</f>
        <v>0</v>
      </c>
      <c r="CT24" s="5" t="s">
        <v>146</v>
      </c>
      <c r="CU24" s="15">
        <f t="shared" si="36"/>
        <v>0</v>
      </c>
      <c r="CV24" s="10" t="str">
        <f>IFERROR(VLOOKUP(A24,'เซต1-31'!V:W,2,0),"0")</f>
        <v>0</v>
      </c>
      <c r="CW24" s="5" t="s">
        <v>146</v>
      </c>
      <c r="CX24" s="15">
        <f t="shared" si="20"/>
        <v>0</v>
      </c>
    </row>
    <row r="25" spans="1:102" x14ac:dyDescent="0.25">
      <c r="A25" s="6" t="s">
        <v>89</v>
      </c>
      <c r="B25" s="4" t="s">
        <v>125</v>
      </c>
      <c r="C25" s="13">
        <v>38.46</v>
      </c>
      <c r="D25" s="19">
        <f t="shared" si="21"/>
        <v>200</v>
      </c>
      <c r="E25" s="5" t="s">
        <v>146</v>
      </c>
      <c r="F25" s="13">
        <f t="shared" si="22"/>
        <v>7692</v>
      </c>
      <c r="G25" s="10">
        <f>IFERROR(VLOOKUP(A25,'1'!U:V,2,0),"0")</f>
        <v>15</v>
      </c>
      <c r="H25" s="5" t="s">
        <v>146</v>
      </c>
      <c r="I25" s="15">
        <f t="shared" si="3"/>
        <v>576.9</v>
      </c>
      <c r="J25" s="10">
        <f>IFERROR(VLOOKUP(A25,'2'!U:V,2,0),"0")</f>
        <v>5</v>
      </c>
      <c r="K25" s="5" t="s">
        <v>146</v>
      </c>
      <c r="L25" s="15">
        <f t="shared" si="4"/>
        <v>192.3</v>
      </c>
      <c r="M25" s="10">
        <f>IFERROR(VLOOKUP(A25,'3'!U:V,2,0),"0")</f>
        <v>1</v>
      </c>
      <c r="N25" s="5" t="s">
        <v>146</v>
      </c>
      <c r="O25" s="15">
        <f t="shared" si="5"/>
        <v>38.46</v>
      </c>
      <c r="P25" s="10">
        <f>IFERROR(VLOOKUP(A25,'4'!U:V,2,0),"0")</f>
        <v>19</v>
      </c>
      <c r="Q25" s="5" t="s">
        <v>146</v>
      </c>
      <c r="R25" s="15">
        <f t="shared" si="6"/>
        <v>730.74</v>
      </c>
      <c r="S25" s="10" t="str">
        <f>IFERROR(VLOOKUP(A25,'5'!U:V,2,0),"0")</f>
        <v>0</v>
      </c>
      <c r="T25" s="5" t="s">
        <v>146</v>
      </c>
      <c r="U25" s="15">
        <f t="shared" si="7"/>
        <v>0</v>
      </c>
      <c r="V25" s="10" t="str">
        <f>IFERROR(VLOOKUP(A25,'6'!U:V,2,0),"0")</f>
        <v>0</v>
      </c>
      <c r="W25" s="5" t="s">
        <v>146</v>
      </c>
      <c r="X25" s="15">
        <f t="shared" si="8"/>
        <v>0</v>
      </c>
      <c r="Y25" s="10" t="str">
        <f>IFERROR(VLOOKUP(A25,'7'!U:V,2,0),"0")</f>
        <v>0</v>
      </c>
      <c r="Z25" s="5" t="s">
        <v>146</v>
      </c>
      <c r="AA25" s="15">
        <f t="shared" si="9"/>
        <v>0</v>
      </c>
      <c r="AB25" s="10">
        <f>IFERROR(VLOOKUP(A25,'8'!U:V,2,0),"0")</f>
        <v>5</v>
      </c>
      <c r="AC25" s="5" t="s">
        <v>146</v>
      </c>
      <c r="AD25" s="15">
        <f t="shared" si="10"/>
        <v>192.3</v>
      </c>
      <c r="AE25" s="10">
        <f>IFERROR(VLOOKUP(A25,'9'!U:V,2,0),"0")</f>
        <v>1</v>
      </c>
      <c r="AF25" s="5" t="s">
        <v>146</v>
      </c>
      <c r="AG25" s="15">
        <f t="shared" si="11"/>
        <v>38.46</v>
      </c>
      <c r="AH25" s="10" t="str">
        <f>IFERROR(VLOOKUP(A25,'10'!U:V,2,0),"0")</f>
        <v>0</v>
      </c>
      <c r="AI25" s="5" t="s">
        <v>146</v>
      </c>
      <c r="AJ25" s="15">
        <f t="shared" si="12"/>
        <v>0</v>
      </c>
      <c r="AK25" s="10">
        <f>IFERROR(VLOOKUP(A25,'11'!U:V,2,0),"0")</f>
        <v>20</v>
      </c>
      <c r="AL25" s="5" t="s">
        <v>146</v>
      </c>
      <c r="AM25" s="15">
        <f t="shared" si="13"/>
        <v>769.2</v>
      </c>
      <c r="AN25" s="10">
        <f>IFERROR(VLOOKUP(A25,'12'!U:V,2,0),"0")</f>
        <v>9</v>
      </c>
      <c r="AO25" s="5" t="s">
        <v>146</v>
      </c>
      <c r="AP25" s="15">
        <f t="shared" si="14"/>
        <v>346.14</v>
      </c>
      <c r="AQ25" s="10">
        <f>IFERROR(VLOOKUP(A25,'13'!U:V,2,0),"0")</f>
        <v>14</v>
      </c>
      <c r="AR25" s="5" t="s">
        <v>146</v>
      </c>
      <c r="AS25" s="15">
        <f t="shared" si="15"/>
        <v>538.44000000000005</v>
      </c>
      <c r="AT25" s="10">
        <f>IFERROR(VLOOKUP(A25,'14'!U:V,2,0),"0")</f>
        <v>20</v>
      </c>
      <c r="AU25" s="5" t="s">
        <v>146</v>
      </c>
      <c r="AV25" s="15">
        <f t="shared" si="16"/>
        <v>769.2</v>
      </c>
      <c r="AW25" s="10">
        <f>IFERROR(VLOOKUP(A25,'15'!U:V,2,0),"0")</f>
        <v>6</v>
      </c>
      <c r="AX25" s="5" t="s">
        <v>146</v>
      </c>
      <c r="AY25" s="15">
        <f t="shared" si="17"/>
        <v>230.76</v>
      </c>
      <c r="AZ25" s="10">
        <f>IFERROR(VLOOKUP(A25,'16'!U:V,2,0),"0")</f>
        <v>1</v>
      </c>
      <c r="BA25" s="5" t="s">
        <v>146</v>
      </c>
      <c r="BB25" s="15">
        <f t="shared" si="18"/>
        <v>38.46</v>
      </c>
      <c r="BC25" s="10">
        <f>IFERROR(VLOOKUP(A25,'17'!U:V,2,0),"0")</f>
        <v>5</v>
      </c>
      <c r="BD25" s="5" t="s">
        <v>146</v>
      </c>
      <c r="BE25" s="15">
        <f t="shared" si="19"/>
        <v>192.3</v>
      </c>
      <c r="BF25" s="10">
        <f>IFERROR(VLOOKUP(A25,'18'!U:V,2,0),"0")</f>
        <v>7</v>
      </c>
      <c r="BG25" s="5" t="s">
        <v>146</v>
      </c>
      <c r="BH25" s="15">
        <f t="shared" si="23"/>
        <v>269.22000000000003</v>
      </c>
      <c r="BI25" s="10">
        <f>IFERROR(VLOOKUP(A25,'19'!U:V,2,0),"0")</f>
        <v>3</v>
      </c>
      <c r="BJ25" s="5" t="s">
        <v>146</v>
      </c>
      <c r="BK25" s="15">
        <f t="shared" si="24"/>
        <v>115.38</v>
      </c>
      <c r="BL25" s="10">
        <f>IFERROR(VLOOKUP(A25,'20'!U:V,2,0),"0")</f>
        <v>8</v>
      </c>
      <c r="BM25" s="5" t="s">
        <v>146</v>
      </c>
      <c r="BN25" s="15">
        <f t="shared" si="25"/>
        <v>307.68</v>
      </c>
      <c r="BO25" s="10">
        <f>IFERROR(VLOOKUP(A25,'21'!U:V,2,0),"0")</f>
        <v>6</v>
      </c>
      <c r="BP25" s="5" t="s">
        <v>146</v>
      </c>
      <c r="BQ25" s="15">
        <f t="shared" si="26"/>
        <v>230.76</v>
      </c>
      <c r="BR25" s="10">
        <f>IFERROR(VLOOKUP(A25,'22'!U:V,2,0),"0")</f>
        <v>3</v>
      </c>
      <c r="BS25" s="5" t="s">
        <v>146</v>
      </c>
      <c r="BT25" s="15">
        <f t="shared" si="27"/>
        <v>115.38</v>
      </c>
      <c r="BU25" s="10">
        <f>IFERROR(VLOOKUP(A25,'23'!U:V,2,0),"0")</f>
        <v>18</v>
      </c>
      <c r="BV25" s="5" t="s">
        <v>146</v>
      </c>
      <c r="BW25" s="15">
        <f t="shared" si="28"/>
        <v>692.28</v>
      </c>
      <c r="BX25" s="10">
        <f>IFERROR(VLOOKUP(A25,'24'!U:V,2,0),"0")</f>
        <v>6</v>
      </c>
      <c r="BY25" s="5" t="s">
        <v>146</v>
      </c>
      <c r="BZ25" s="15">
        <f t="shared" si="29"/>
        <v>230.76</v>
      </c>
      <c r="CA25" s="10">
        <f>IFERROR(VLOOKUP(A25,'25'!U:V,2,0),"0")</f>
        <v>8</v>
      </c>
      <c r="CB25" s="5" t="s">
        <v>146</v>
      </c>
      <c r="CC25" s="15">
        <f t="shared" si="30"/>
        <v>307.68</v>
      </c>
      <c r="CD25" s="10">
        <f>IFERROR(VLOOKUP(A25,'26'!U:V,2,0),"0")</f>
        <v>1</v>
      </c>
      <c r="CE25" s="5" t="s">
        <v>146</v>
      </c>
      <c r="CF25" s="15">
        <f t="shared" si="31"/>
        <v>38.46</v>
      </c>
      <c r="CG25" s="10">
        <f>IFERROR(VLOOKUP(A25,'27'!U:V,2,0),"0")</f>
        <v>2</v>
      </c>
      <c r="CH25" s="5" t="s">
        <v>146</v>
      </c>
      <c r="CI25" s="15">
        <f t="shared" si="32"/>
        <v>76.92</v>
      </c>
      <c r="CJ25" s="10">
        <f>IFERROR(VLOOKUP(A25,'28'!U:V,2,0),"0")</f>
        <v>7</v>
      </c>
      <c r="CK25" s="5" t="s">
        <v>146</v>
      </c>
      <c r="CL25" s="15">
        <f t="shared" si="33"/>
        <v>269.22000000000003</v>
      </c>
      <c r="CM25" s="10">
        <f>IFERROR(VLOOKUP(A25,'29'!U:V,2,0),"0")</f>
        <v>4</v>
      </c>
      <c r="CN25" s="5" t="s">
        <v>146</v>
      </c>
      <c r="CO25" s="15">
        <f t="shared" si="34"/>
        <v>153.84</v>
      </c>
      <c r="CP25" s="10">
        <f>IFERROR(VLOOKUP(A25,'30'!U:V,2,0),"0")</f>
        <v>6</v>
      </c>
      <c r="CQ25" s="5" t="s">
        <v>146</v>
      </c>
      <c r="CR25" s="15">
        <f t="shared" si="35"/>
        <v>230.76</v>
      </c>
      <c r="CS25" s="10" t="str">
        <f>IFERROR(VLOOKUP(A25,'31'!U:V,2,0),"0")</f>
        <v>0</v>
      </c>
      <c r="CT25" s="5" t="s">
        <v>146</v>
      </c>
      <c r="CU25" s="15">
        <f t="shared" si="36"/>
        <v>0</v>
      </c>
      <c r="CV25" s="10" t="str">
        <f>IFERROR(VLOOKUP(A25,'เซต1-31'!V:W,2,0),"0")</f>
        <v>0</v>
      </c>
      <c r="CW25" s="5" t="s">
        <v>146</v>
      </c>
      <c r="CX25" s="15">
        <f t="shared" si="20"/>
        <v>0</v>
      </c>
    </row>
    <row r="26" spans="1:102" x14ac:dyDescent="0.25">
      <c r="A26" s="6" t="s">
        <v>112</v>
      </c>
      <c r="B26" s="4" t="s">
        <v>113</v>
      </c>
      <c r="C26" s="13">
        <v>4.59</v>
      </c>
      <c r="D26" s="19">
        <f t="shared" si="21"/>
        <v>0</v>
      </c>
      <c r="E26" s="5" t="s">
        <v>147</v>
      </c>
      <c r="F26" s="13">
        <f t="shared" si="22"/>
        <v>0</v>
      </c>
      <c r="G26" s="10" t="str">
        <f>IFERROR(VLOOKUP(A26,'1'!U:V,2,0),"0")</f>
        <v>0</v>
      </c>
      <c r="H26" s="5" t="s">
        <v>147</v>
      </c>
      <c r="I26" s="15">
        <f t="shared" si="3"/>
        <v>0</v>
      </c>
      <c r="J26" s="10" t="str">
        <f>IFERROR(VLOOKUP(A26,'2'!U:V,2,0),"0")</f>
        <v>0</v>
      </c>
      <c r="K26" s="5" t="s">
        <v>147</v>
      </c>
      <c r="L26" s="15">
        <f t="shared" si="4"/>
        <v>0</v>
      </c>
      <c r="M26" s="10" t="str">
        <f>IFERROR(VLOOKUP(A26,'3'!U:V,2,0),"0")</f>
        <v>0</v>
      </c>
      <c r="N26" s="5" t="s">
        <v>147</v>
      </c>
      <c r="O26" s="15">
        <f t="shared" si="5"/>
        <v>0</v>
      </c>
      <c r="P26" s="10" t="str">
        <f>IFERROR(VLOOKUP(A26,'4'!U:V,2,0),"0")</f>
        <v>0</v>
      </c>
      <c r="Q26" s="5" t="s">
        <v>147</v>
      </c>
      <c r="R26" s="15">
        <f t="shared" si="6"/>
        <v>0</v>
      </c>
      <c r="S26" s="10" t="str">
        <f>IFERROR(VLOOKUP(A26,'5'!U:V,2,0),"0")</f>
        <v>0</v>
      </c>
      <c r="T26" s="5" t="s">
        <v>147</v>
      </c>
      <c r="U26" s="15">
        <f t="shared" si="7"/>
        <v>0</v>
      </c>
      <c r="V26" s="10" t="str">
        <f>IFERROR(VLOOKUP(A26,'6'!U:V,2,0),"0")</f>
        <v>0</v>
      </c>
      <c r="W26" s="5" t="s">
        <v>147</v>
      </c>
      <c r="X26" s="15">
        <f t="shared" si="8"/>
        <v>0</v>
      </c>
      <c r="Y26" s="10" t="str">
        <f>IFERROR(VLOOKUP(A26,'7'!U:V,2,0),"0")</f>
        <v>0</v>
      </c>
      <c r="Z26" s="5" t="s">
        <v>147</v>
      </c>
      <c r="AA26" s="15">
        <f t="shared" si="9"/>
        <v>0</v>
      </c>
      <c r="AB26" s="10" t="str">
        <f>IFERROR(VLOOKUP(A26,'8'!U:V,2,0),"0")</f>
        <v>0</v>
      </c>
      <c r="AC26" s="5" t="s">
        <v>147</v>
      </c>
      <c r="AD26" s="15">
        <f t="shared" si="10"/>
        <v>0</v>
      </c>
      <c r="AE26" s="10" t="str">
        <f>IFERROR(VLOOKUP(A26,'9'!U:V,2,0),"0")</f>
        <v>0</v>
      </c>
      <c r="AF26" s="5" t="s">
        <v>147</v>
      </c>
      <c r="AG26" s="15">
        <f t="shared" si="11"/>
        <v>0</v>
      </c>
      <c r="AH26" s="10" t="str">
        <f>IFERROR(VLOOKUP(A26,'10'!U:V,2,0),"0")</f>
        <v>0</v>
      </c>
      <c r="AI26" s="5" t="s">
        <v>147</v>
      </c>
      <c r="AJ26" s="15">
        <f t="shared" si="12"/>
        <v>0</v>
      </c>
      <c r="AK26" s="10" t="str">
        <f>IFERROR(VLOOKUP(A26,'11'!U:V,2,0),"0")</f>
        <v>0</v>
      </c>
      <c r="AL26" s="5" t="s">
        <v>147</v>
      </c>
      <c r="AM26" s="15">
        <f t="shared" si="13"/>
        <v>0</v>
      </c>
      <c r="AN26" s="10" t="str">
        <f>IFERROR(VLOOKUP(A26,'12'!U:V,2,0),"0")</f>
        <v>0</v>
      </c>
      <c r="AO26" s="5" t="s">
        <v>147</v>
      </c>
      <c r="AP26" s="15">
        <f t="shared" si="14"/>
        <v>0</v>
      </c>
      <c r="AQ26" s="10" t="str">
        <f>IFERROR(VLOOKUP(A26,'13'!U:V,2,0),"0")</f>
        <v>0</v>
      </c>
      <c r="AR26" s="5" t="s">
        <v>147</v>
      </c>
      <c r="AS26" s="15">
        <f t="shared" si="15"/>
        <v>0</v>
      </c>
      <c r="AT26" s="10" t="str">
        <f>IFERROR(VLOOKUP(A26,'14'!U:V,2,0),"0")</f>
        <v>0</v>
      </c>
      <c r="AU26" s="5" t="s">
        <v>147</v>
      </c>
      <c r="AV26" s="15">
        <f t="shared" si="16"/>
        <v>0</v>
      </c>
      <c r="AW26" s="10" t="str">
        <f>IFERROR(VLOOKUP(A26,'15'!U:V,2,0),"0")</f>
        <v>0</v>
      </c>
      <c r="AX26" s="5" t="s">
        <v>147</v>
      </c>
      <c r="AY26" s="15">
        <f t="shared" si="17"/>
        <v>0</v>
      </c>
      <c r="AZ26" s="10" t="str">
        <f>IFERROR(VLOOKUP(A26,'16'!U:V,2,0),"0")</f>
        <v>0</v>
      </c>
      <c r="BA26" s="5" t="s">
        <v>147</v>
      </c>
      <c r="BB26" s="15">
        <f t="shared" si="18"/>
        <v>0</v>
      </c>
      <c r="BC26" s="10" t="str">
        <f>IFERROR(VLOOKUP(A26,'17'!U:V,2,0),"0")</f>
        <v>0</v>
      </c>
      <c r="BD26" s="5" t="s">
        <v>147</v>
      </c>
      <c r="BE26" s="15">
        <f t="shared" si="19"/>
        <v>0</v>
      </c>
      <c r="BF26" s="10" t="str">
        <f>IFERROR(VLOOKUP(A26,'18'!U:V,2,0),"0")</f>
        <v>0</v>
      </c>
      <c r="BG26" s="5" t="s">
        <v>147</v>
      </c>
      <c r="BH26" s="15">
        <f t="shared" si="23"/>
        <v>0</v>
      </c>
      <c r="BI26" s="10" t="str">
        <f>IFERROR(VLOOKUP(A26,'19'!U:V,2,0),"0")</f>
        <v>0</v>
      </c>
      <c r="BJ26" s="5" t="s">
        <v>147</v>
      </c>
      <c r="BK26" s="15">
        <f t="shared" si="24"/>
        <v>0</v>
      </c>
      <c r="BL26" s="10" t="str">
        <f>IFERROR(VLOOKUP(A26,'20'!U:V,2,0),"0")</f>
        <v>0</v>
      </c>
      <c r="BM26" s="5" t="s">
        <v>147</v>
      </c>
      <c r="BN26" s="15">
        <f t="shared" si="25"/>
        <v>0</v>
      </c>
      <c r="BO26" s="10" t="str">
        <f>IFERROR(VLOOKUP(A26,'21'!U:V,2,0),"0")</f>
        <v>0</v>
      </c>
      <c r="BP26" s="5" t="s">
        <v>147</v>
      </c>
      <c r="BQ26" s="15">
        <f t="shared" si="26"/>
        <v>0</v>
      </c>
      <c r="BR26" s="10" t="str">
        <f>IFERROR(VLOOKUP(A26,'22'!U:V,2,0),"0")</f>
        <v>0</v>
      </c>
      <c r="BS26" s="5" t="s">
        <v>147</v>
      </c>
      <c r="BT26" s="15">
        <f t="shared" si="27"/>
        <v>0</v>
      </c>
      <c r="BU26" s="10" t="str">
        <f>IFERROR(VLOOKUP(A26,'23'!U:V,2,0),"0")</f>
        <v>0</v>
      </c>
      <c r="BV26" s="5" t="s">
        <v>147</v>
      </c>
      <c r="BW26" s="15">
        <f t="shared" si="28"/>
        <v>0</v>
      </c>
      <c r="BX26" s="10" t="str">
        <f>IFERROR(VLOOKUP(A26,'24'!U:V,2,0),"0")</f>
        <v>0</v>
      </c>
      <c r="BY26" s="5" t="s">
        <v>147</v>
      </c>
      <c r="BZ26" s="15">
        <f t="shared" si="29"/>
        <v>0</v>
      </c>
      <c r="CA26" s="10" t="str">
        <f>IFERROR(VLOOKUP(A26,'25'!U:V,2,0),"0")</f>
        <v>0</v>
      </c>
      <c r="CB26" s="5" t="s">
        <v>147</v>
      </c>
      <c r="CC26" s="15">
        <f t="shared" si="30"/>
        <v>0</v>
      </c>
      <c r="CD26" s="10" t="str">
        <f>IFERROR(VLOOKUP(A26,'26'!U:V,2,0),"0")</f>
        <v>0</v>
      </c>
      <c r="CE26" s="5" t="s">
        <v>147</v>
      </c>
      <c r="CF26" s="15">
        <f t="shared" si="31"/>
        <v>0</v>
      </c>
      <c r="CG26" s="10" t="str">
        <f>IFERROR(VLOOKUP(A26,'27'!U:V,2,0),"0")</f>
        <v>0</v>
      </c>
      <c r="CH26" s="5" t="s">
        <v>147</v>
      </c>
      <c r="CI26" s="15">
        <f t="shared" si="32"/>
        <v>0</v>
      </c>
      <c r="CJ26" s="10" t="str">
        <f>IFERROR(VLOOKUP(A26,'28'!U:V,2,0),"0")</f>
        <v>0</v>
      </c>
      <c r="CK26" s="5" t="s">
        <v>147</v>
      </c>
      <c r="CL26" s="15">
        <f t="shared" si="33"/>
        <v>0</v>
      </c>
      <c r="CM26" s="10" t="str">
        <f>IFERROR(VLOOKUP(A26,'29'!U:V,2,0),"0")</f>
        <v>0</v>
      </c>
      <c r="CN26" s="5" t="s">
        <v>147</v>
      </c>
      <c r="CO26" s="15">
        <f t="shared" si="34"/>
        <v>0</v>
      </c>
      <c r="CP26" s="10" t="str">
        <f>IFERROR(VLOOKUP(A26,'30'!U:V,2,0),"0")</f>
        <v>0</v>
      </c>
      <c r="CQ26" s="5" t="s">
        <v>147</v>
      </c>
      <c r="CR26" s="15">
        <f t="shared" si="35"/>
        <v>0</v>
      </c>
      <c r="CS26" s="10" t="str">
        <f>IFERROR(VLOOKUP(A26,'31'!U:V,2,0),"0")</f>
        <v>0</v>
      </c>
      <c r="CT26" s="5" t="s">
        <v>147</v>
      </c>
      <c r="CU26" s="15">
        <f t="shared" si="36"/>
        <v>0</v>
      </c>
      <c r="CV26" s="10" t="str">
        <f>IFERROR(VLOOKUP(A26,'เซต1-31'!V:W,2,0),"0")</f>
        <v>0</v>
      </c>
      <c r="CW26" s="5" t="s">
        <v>147</v>
      </c>
      <c r="CX26" s="15">
        <f t="shared" si="20"/>
        <v>0</v>
      </c>
    </row>
    <row r="27" spans="1:102" x14ac:dyDescent="0.25">
      <c r="A27" s="6" t="s">
        <v>87</v>
      </c>
      <c r="B27" s="4" t="s">
        <v>88</v>
      </c>
      <c r="C27" s="13">
        <v>4.59</v>
      </c>
      <c r="D27" s="19">
        <f t="shared" si="21"/>
        <v>0</v>
      </c>
      <c r="E27" s="5" t="s">
        <v>147</v>
      </c>
      <c r="F27" s="13">
        <f t="shared" si="22"/>
        <v>0</v>
      </c>
      <c r="G27" s="10" t="str">
        <f>IFERROR(VLOOKUP(A27,'1'!U:V,2,0),"0")</f>
        <v>0</v>
      </c>
      <c r="H27" s="5" t="s">
        <v>147</v>
      </c>
      <c r="I27" s="15">
        <f t="shared" si="3"/>
        <v>0</v>
      </c>
      <c r="J27" s="10" t="str">
        <f>IFERROR(VLOOKUP(A27,'2'!U:V,2,0),"0")</f>
        <v>0</v>
      </c>
      <c r="K27" s="5" t="s">
        <v>147</v>
      </c>
      <c r="L27" s="15">
        <f t="shared" si="4"/>
        <v>0</v>
      </c>
      <c r="M27" s="10" t="str">
        <f>IFERROR(VLOOKUP(A27,'3'!U:V,2,0),"0")</f>
        <v>0</v>
      </c>
      <c r="N27" s="5" t="s">
        <v>147</v>
      </c>
      <c r="O27" s="15">
        <f t="shared" si="5"/>
        <v>0</v>
      </c>
      <c r="P27" s="10" t="str">
        <f>IFERROR(VLOOKUP(A27,'4'!U:V,2,0),"0")</f>
        <v>0</v>
      </c>
      <c r="Q27" s="5" t="s">
        <v>147</v>
      </c>
      <c r="R27" s="15">
        <f t="shared" si="6"/>
        <v>0</v>
      </c>
      <c r="S27" s="10" t="str">
        <f>IFERROR(VLOOKUP(A27,'5'!U:V,2,0),"0")</f>
        <v>0</v>
      </c>
      <c r="T27" s="5" t="s">
        <v>147</v>
      </c>
      <c r="U27" s="15">
        <f t="shared" si="7"/>
        <v>0</v>
      </c>
      <c r="V27" s="10" t="str">
        <f>IFERROR(VLOOKUP(A27,'6'!U:V,2,0),"0")</f>
        <v>0</v>
      </c>
      <c r="W27" s="5" t="s">
        <v>147</v>
      </c>
      <c r="X27" s="15">
        <f t="shared" si="8"/>
        <v>0</v>
      </c>
      <c r="Y27" s="10" t="str">
        <f>IFERROR(VLOOKUP(A27,'7'!U:V,2,0),"0")</f>
        <v>0</v>
      </c>
      <c r="Z27" s="5" t="s">
        <v>147</v>
      </c>
      <c r="AA27" s="15">
        <f t="shared" si="9"/>
        <v>0</v>
      </c>
      <c r="AB27" s="10" t="str">
        <f>IFERROR(VLOOKUP(A27,'8'!U:V,2,0),"0")</f>
        <v>0</v>
      </c>
      <c r="AC27" s="5" t="s">
        <v>147</v>
      </c>
      <c r="AD27" s="15">
        <f t="shared" si="10"/>
        <v>0</v>
      </c>
      <c r="AE27" s="10" t="str">
        <f>IFERROR(VLOOKUP(A27,'9'!U:V,2,0),"0")</f>
        <v>0</v>
      </c>
      <c r="AF27" s="5" t="s">
        <v>147</v>
      </c>
      <c r="AG27" s="15">
        <f t="shared" si="11"/>
        <v>0</v>
      </c>
      <c r="AH27" s="10" t="str">
        <f>IFERROR(VLOOKUP(A27,'10'!U:V,2,0),"0")</f>
        <v>0</v>
      </c>
      <c r="AI27" s="5" t="s">
        <v>147</v>
      </c>
      <c r="AJ27" s="15">
        <f t="shared" si="12"/>
        <v>0</v>
      </c>
      <c r="AK27" s="10" t="str">
        <f>IFERROR(VLOOKUP(A27,'11'!U:V,2,0),"0")</f>
        <v>0</v>
      </c>
      <c r="AL27" s="5" t="s">
        <v>147</v>
      </c>
      <c r="AM27" s="15">
        <f t="shared" si="13"/>
        <v>0</v>
      </c>
      <c r="AN27" s="10" t="str">
        <f>IFERROR(VLOOKUP(A27,'12'!U:V,2,0),"0")</f>
        <v>0</v>
      </c>
      <c r="AO27" s="5" t="s">
        <v>147</v>
      </c>
      <c r="AP27" s="15">
        <f t="shared" si="14"/>
        <v>0</v>
      </c>
      <c r="AQ27" s="10" t="str">
        <f>IFERROR(VLOOKUP(A27,'13'!U:V,2,0),"0")</f>
        <v>0</v>
      </c>
      <c r="AR27" s="5" t="s">
        <v>147</v>
      </c>
      <c r="AS27" s="15">
        <f t="shared" si="15"/>
        <v>0</v>
      </c>
      <c r="AT27" s="10" t="str">
        <f>IFERROR(VLOOKUP(A27,'14'!U:V,2,0),"0")</f>
        <v>0</v>
      </c>
      <c r="AU27" s="5" t="s">
        <v>147</v>
      </c>
      <c r="AV27" s="15">
        <f t="shared" si="16"/>
        <v>0</v>
      </c>
      <c r="AW27" s="10" t="str">
        <f>IFERROR(VLOOKUP(A27,'15'!U:V,2,0),"0")</f>
        <v>0</v>
      </c>
      <c r="AX27" s="5" t="s">
        <v>147</v>
      </c>
      <c r="AY27" s="15">
        <f t="shared" si="17"/>
        <v>0</v>
      </c>
      <c r="AZ27" s="10" t="str">
        <f>IFERROR(VLOOKUP(A27,'16'!U:V,2,0),"0")</f>
        <v>0</v>
      </c>
      <c r="BA27" s="5" t="s">
        <v>147</v>
      </c>
      <c r="BB27" s="15">
        <f t="shared" si="18"/>
        <v>0</v>
      </c>
      <c r="BC27" s="10" t="str">
        <f>IFERROR(VLOOKUP(A27,'17'!U:V,2,0),"0")</f>
        <v>0</v>
      </c>
      <c r="BD27" s="5" t="s">
        <v>147</v>
      </c>
      <c r="BE27" s="15">
        <f t="shared" si="19"/>
        <v>0</v>
      </c>
      <c r="BF27" s="10" t="str">
        <f>IFERROR(VLOOKUP(A27,'18'!U:V,2,0),"0")</f>
        <v>0</v>
      </c>
      <c r="BG27" s="5" t="s">
        <v>147</v>
      </c>
      <c r="BH27" s="15">
        <f t="shared" si="23"/>
        <v>0</v>
      </c>
      <c r="BI27" s="10" t="str">
        <f>IFERROR(VLOOKUP(A27,'19'!U:V,2,0),"0")</f>
        <v>0</v>
      </c>
      <c r="BJ27" s="5" t="s">
        <v>147</v>
      </c>
      <c r="BK27" s="15">
        <f t="shared" si="24"/>
        <v>0</v>
      </c>
      <c r="BL27" s="10" t="str">
        <f>IFERROR(VLOOKUP(A27,'20'!U:V,2,0),"0")</f>
        <v>0</v>
      </c>
      <c r="BM27" s="5" t="s">
        <v>147</v>
      </c>
      <c r="BN27" s="15">
        <f t="shared" si="25"/>
        <v>0</v>
      </c>
      <c r="BO27" s="10" t="str">
        <f>IFERROR(VLOOKUP(A27,'21'!U:V,2,0),"0")</f>
        <v>0</v>
      </c>
      <c r="BP27" s="5" t="s">
        <v>147</v>
      </c>
      <c r="BQ27" s="15">
        <f t="shared" si="26"/>
        <v>0</v>
      </c>
      <c r="BR27" s="10" t="str">
        <f>IFERROR(VLOOKUP(A27,'22'!U:V,2,0),"0")</f>
        <v>0</v>
      </c>
      <c r="BS27" s="5" t="s">
        <v>147</v>
      </c>
      <c r="BT27" s="15">
        <f t="shared" si="27"/>
        <v>0</v>
      </c>
      <c r="BU27" s="10" t="str">
        <f>IFERROR(VLOOKUP(A27,'23'!U:V,2,0),"0")</f>
        <v>0</v>
      </c>
      <c r="BV27" s="5" t="s">
        <v>147</v>
      </c>
      <c r="BW27" s="15">
        <f t="shared" si="28"/>
        <v>0</v>
      </c>
      <c r="BX27" s="10" t="str">
        <f>IFERROR(VLOOKUP(A27,'24'!U:V,2,0),"0")</f>
        <v>0</v>
      </c>
      <c r="BY27" s="5" t="s">
        <v>147</v>
      </c>
      <c r="BZ27" s="15">
        <f t="shared" si="29"/>
        <v>0</v>
      </c>
      <c r="CA27" s="10" t="str">
        <f>IFERROR(VLOOKUP(A27,'25'!U:V,2,0),"0")</f>
        <v>0</v>
      </c>
      <c r="CB27" s="5" t="s">
        <v>147</v>
      </c>
      <c r="CC27" s="15">
        <f t="shared" si="30"/>
        <v>0</v>
      </c>
      <c r="CD27" s="10" t="str">
        <f>IFERROR(VLOOKUP(A27,'26'!U:V,2,0),"0")</f>
        <v>0</v>
      </c>
      <c r="CE27" s="5" t="s">
        <v>147</v>
      </c>
      <c r="CF27" s="15">
        <f t="shared" si="31"/>
        <v>0</v>
      </c>
      <c r="CG27" s="10" t="str">
        <f>IFERROR(VLOOKUP(A27,'27'!U:V,2,0),"0")</f>
        <v>0</v>
      </c>
      <c r="CH27" s="5" t="s">
        <v>147</v>
      </c>
      <c r="CI27" s="15">
        <f t="shared" si="32"/>
        <v>0</v>
      </c>
      <c r="CJ27" s="10" t="str">
        <f>IFERROR(VLOOKUP(A27,'28'!U:V,2,0),"0")</f>
        <v>0</v>
      </c>
      <c r="CK27" s="5" t="s">
        <v>147</v>
      </c>
      <c r="CL27" s="15">
        <f t="shared" si="33"/>
        <v>0</v>
      </c>
      <c r="CM27" s="10" t="str">
        <f>IFERROR(VLOOKUP(A27,'29'!U:V,2,0),"0")</f>
        <v>0</v>
      </c>
      <c r="CN27" s="5" t="s">
        <v>147</v>
      </c>
      <c r="CO27" s="15">
        <f t="shared" si="34"/>
        <v>0</v>
      </c>
      <c r="CP27" s="10" t="str">
        <f>IFERROR(VLOOKUP(A27,'30'!U:V,2,0),"0")</f>
        <v>0</v>
      </c>
      <c r="CQ27" s="5" t="s">
        <v>147</v>
      </c>
      <c r="CR27" s="15">
        <f t="shared" si="35"/>
        <v>0</v>
      </c>
      <c r="CS27" s="10" t="str">
        <f>IFERROR(VLOOKUP(A27,'31'!U:V,2,0),"0")</f>
        <v>0</v>
      </c>
      <c r="CT27" s="5" t="s">
        <v>147</v>
      </c>
      <c r="CU27" s="15">
        <f t="shared" si="36"/>
        <v>0</v>
      </c>
      <c r="CV27" s="10" t="str">
        <f>IFERROR(VLOOKUP(A27,'เซต1-31'!V:W,2,0),"0")</f>
        <v>0</v>
      </c>
      <c r="CW27" s="5" t="s">
        <v>147</v>
      </c>
      <c r="CX27" s="15">
        <f t="shared" si="20"/>
        <v>0</v>
      </c>
    </row>
    <row r="28" spans="1:102" x14ac:dyDescent="0.25">
      <c r="A28" s="6" t="s">
        <v>191</v>
      </c>
      <c r="B28" s="4" t="s">
        <v>88</v>
      </c>
      <c r="C28" s="13">
        <v>4.59</v>
      </c>
      <c r="D28" s="19">
        <f t="shared" si="21"/>
        <v>0</v>
      </c>
      <c r="E28" s="5" t="s">
        <v>147</v>
      </c>
      <c r="F28" s="13">
        <f t="shared" si="22"/>
        <v>0</v>
      </c>
      <c r="G28" s="10" t="str">
        <f>IFERROR(VLOOKUP(A28,'1'!U:V,2,0),"0")</f>
        <v>0</v>
      </c>
      <c r="H28" s="5" t="s">
        <v>147</v>
      </c>
      <c r="I28" s="15">
        <f t="shared" si="3"/>
        <v>0</v>
      </c>
      <c r="J28" s="10" t="str">
        <f>IFERROR(VLOOKUP(A28,'2'!U:V,2,0),"0")</f>
        <v>0</v>
      </c>
      <c r="K28" s="5" t="s">
        <v>147</v>
      </c>
      <c r="L28" s="15">
        <f t="shared" si="4"/>
        <v>0</v>
      </c>
      <c r="M28" s="10" t="str">
        <f>IFERROR(VLOOKUP(A28,'3'!U:V,2,0),"0")</f>
        <v>0</v>
      </c>
      <c r="N28" s="5" t="s">
        <v>147</v>
      </c>
      <c r="O28" s="15">
        <f t="shared" si="5"/>
        <v>0</v>
      </c>
      <c r="P28" s="10" t="str">
        <f>IFERROR(VLOOKUP(A28,'4'!U:V,2,0),"0")</f>
        <v>0</v>
      </c>
      <c r="Q28" s="5" t="s">
        <v>147</v>
      </c>
      <c r="R28" s="15">
        <f t="shared" si="6"/>
        <v>0</v>
      </c>
      <c r="S28" s="10" t="str">
        <f>IFERROR(VLOOKUP(A28,'5'!U:V,2,0),"0")</f>
        <v>0</v>
      </c>
      <c r="T28" s="5" t="s">
        <v>147</v>
      </c>
      <c r="U28" s="15">
        <f t="shared" si="7"/>
        <v>0</v>
      </c>
      <c r="V28" s="10" t="str">
        <f>IFERROR(VLOOKUP(A28,'6'!U:V,2,0),"0")</f>
        <v>0</v>
      </c>
      <c r="W28" s="5" t="s">
        <v>147</v>
      </c>
      <c r="X28" s="15">
        <f t="shared" si="8"/>
        <v>0</v>
      </c>
      <c r="Y28" s="10" t="str">
        <f>IFERROR(VLOOKUP(A28,'7'!U:V,2,0),"0")</f>
        <v>0</v>
      </c>
      <c r="Z28" s="5" t="s">
        <v>147</v>
      </c>
      <c r="AA28" s="15">
        <f t="shared" si="9"/>
        <v>0</v>
      </c>
      <c r="AB28" s="10" t="str">
        <f>IFERROR(VLOOKUP(A28,'8'!U:V,2,0),"0")</f>
        <v>0</v>
      </c>
      <c r="AC28" s="5" t="s">
        <v>147</v>
      </c>
      <c r="AD28" s="15">
        <f t="shared" si="10"/>
        <v>0</v>
      </c>
      <c r="AE28" s="10" t="str">
        <f>IFERROR(VLOOKUP(A28,'9'!U:V,2,0),"0")</f>
        <v>0</v>
      </c>
      <c r="AF28" s="5" t="s">
        <v>147</v>
      </c>
      <c r="AG28" s="15">
        <f t="shared" si="11"/>
        <v>0</v>
      </c>
      <c r="AH28" s="10" t="str">
        <f>IFERROR(VLOOKUP(A28,'10'!U:V,2,0),"0")</f>
        <v>0</v>
      </c>
      <c r="AI28" s="5" t="s">
        <v>147</v>
      </c>
      <c r="AJ28" s="15">
        <f t="shared" si="12"/>
        <v>0</v>
      </c>
      <c r="AK28" s="10" t="str">
        <f>IFERROR(VLOOKUP(A28,'11'!U:V,2,0),"0")</f>
        <v>0</v>
      </c>
      <c r="AL28" s="5" t="s">
        <v>147</v>
      </c>
      <c r="AM28" s="15">
        <f t="shared" si="13"/>
        <v>0</v>
      </c>
      <c r="AN28" s="10" t="str">
        <f>IFERROR(VLOOKUP(A28,'12'!U:V,2,0),"0")</f>
        <v>0</v>
      </c>
      <c r="AO28" s="5" t="s">
        <v>147</v>
      </c>
      <c r="AP28" s="15">
        <f t="shared" si="14"/>
        <v>0</v>
      </c>
      <c r="AQ28" s="10" t="str">
        <f>IFERROR(VLOOKUP(A28,'13'!U:V,2,0),"0")</f>
        <v>0</v>
      </c>
      <c r="AR28" s="5" t="s">
        <v>147</v>
      </c>
      <c r="AS28" s="15">
        <f t="shared" si="15"/>
        <v>0</v>
      </c>
      <c r="AT28" s="10" t="str">
        <f>IFERROR(VLOOKUP(A28,'14'!U:V,2,0),"0")</f>
        <v>0</v>
      </c>
      <c r="AU28" s="5" t="s">
        <v>147</v>
      </c>
      <c r="AV28" s="15">
        <f t="shared" si="16"/>
        <v>0</v>
      </c>
      <c r="AW28" s="10" t="str">
        <f>IFERROR(VLOOKUP(A28,'15'!U:V,2,0),"0")</f>
        <v>0</v>
      </c>
      <c r="AX28" s="5" t="s">
        <v>147</v>
      </c>
      <c r="AY28" s="15">
        <f t="shared" si="17"/>
        <v>0</v>
      </c>
      <c r="AZ28" s="10" t="str">
        <f>IFERROR(VLOOKUP(A28,'16'!U:V,2,0),"0")</f>
        <v>0</v>
      </c>
      <c r="BA28" s="5" t="s">
        <v>147</v>
      </c>
      <c r="BB28" s="15">
        <f t="shared" si="18"/>
        <v>0</v>
      </c>
      <c r="BC28" s="10" t="str">
        <f>IFERROR(VLOOKUP(A28,'17'!U:V,2,0),"0")</f>
        <v>0</v>
      </c>
      <c r="BD28" s="5" t="s">
        <v>147</v>
      </c>
      <c r="BE28" s="15">
        <f t="shared" si="19"/>
        <v>0</v>
      </c>
      <c r="BF28" s="10" t="str">
        <f>IFERROR(VLOOKUP(A28,'18'!U:V,2,0),"0")</f>
        <v>0</v>
      </c>
      <c r="BG28" s="5" t="s">
        <v>147</v>
      </c>
      <c r="BH28" s="15">
        <f t="shared" si="23"/>
        <v>0</v>
      </c>
      <c r="BI28" s="10" t="str">
        <f>IFERROR(VLOOKUP(A28,'19'!U:V,2,0),"0")</f>
        <v>0</v>
      </c>
      <c r="BJ28" s="5" t="s">
        <v>147</v>
      </c>
      <c r="BK28" s="15">
        <f t="shared" si="24"/>
        <v>0</v>
      </c>
      <c r="BL28" s="10" t="str">
        <f>IFERROR(VLOOKUP(A28,'20'!U:V,2,0),"0")</f>
        <v>0</v>
      </c>
      <c r="BM28" s="5" t="s">
        <v>147</v>
      </c>
      <c r="BN28" s="15">
        <f t="shared" si="25"/>
        <v>0</v>
      </c>
      <c r="BO28" s="10" t="str">
        <f>IFERROR(VLOOKUP(A28,'21'!U:V,2,0),"0")</f>
        <v>0</v>
      </c>
      <c r="BP28" s="5" t="s">
        <v>147</v>
      </c>
      <c r="BQ28" s="15">
        <f t="shared" si="26"/>
        <v>0</v>
      </c>
      <c r="BR28" s="10" t="str">
        <f>IFERROR(VLOOKUP(A28,'22'!U:V,2,0),"0")</f>
        <v>0</v>
      </c>
      <c r="BS28" s="5" t="s">
        <v>147</v>
      </c>
      <c r="BT28" s="15">
        <f t="shared" si="27"/>
        <v>0</v>
      </c>
      <c r="BU28" s="10" t="str">
        <f>IFERROR(VLOOKUP(A28,'23'!U:V,2,0),"0")</f>
        <v>0</v>
      </c>
      <c r="BV28" s="5" t="s">
        <v>147</v>
      </c>
      <c r="BW28" s="15">
        <f t="shared" si="28"/>
        <v>0</v>
      </c>
      <c r="BX28" s="10" t="str">
        <f>IFERROR(VLOOKUP(A28,'24'!U:V,2,0),"0")</f>
        <v>0</v>
      </c>
      <c r="BY28" s="5" t="s">
        <v>147</v>
      </c>
      <c r="BZ28" s="15">
        <f t="shared" si="29"/>
        <v>0</v>
      </c>
      <c r="CA28" s="10" t="str">
        <f>IFERROR(VLOOKUP(A28,'25'!U:V,2,0),"0")</f>
        <v>0</v>
      </c>
      <c r="CB28" s="5" t="s">
        <v>147</v>
      </c>
      <c r="CC28" s="15">
        <f t="shared" si="30"/>
        <v>0</v>
      </c>
      <c r="CD28" s="10" t="str">
        <f>IFERROR(VLOOKUP(A28,'26'!U:V,2,0),"0")</f>
        <v>0</v>
      </c>
      <c r="CE28" s="5" t="s">
        <v>147</v>
      </c>
      <c r="CF28" s="15">
        <f t="shared" si="31"/>
        <v>0</v>
      </c>
      <c r="CG28" s="10" t="str">
        <f>IFERROR(VLOOKUP(A28,'27'!U:V,2,0),"0")</f>
        <v>0</v>
      </c>
      <c r="CH28" s="5" t="s">
        <v>147</v>
      </c>
      <c r="CI28" s="15">
        <f t="shared" si="32"/>
        <v>0</v>
      </c>
      <c r="CJ28" s="10" t="str">
        <f>IFERROR(VLOOKUP(A28,'28'!U:V,2,0),"0")</f>
        <v>0</v>
      </c>
      <c r="CK28" s="5" t="s">
        <v>147</v>
      </c>
      <c r="CL28" s="15">
        <f t="shared" si="33"/>
        <v>0</v>
      </c>
      <c r="CM28" s="10" t="str">
        <f>IFERROR(VLOOKUP(A28,'29'!U:V,2,0),"0")</f>
        <v>0</v>
      </c>
      <c r="CN28" s="5" t="s">
        <v>147</v>
      </c>
      <c r="CO28" s="15">
        <f t="shared" si="34"/>
        <v>0</v>
      </c>
      <c r="CP28" s="10" t="str">
        <f>IFERROR(VLOOKUP(A28,'30'!U:V,2,0),"0")</f>
        <v>0</v>
      </c>
      <c r="CQ28" s="5" t="s">
        <v>147</v>
      </c>
      <c r="CR28" s="15">
        <f t="shared" si="35"/>
        <v>0</v>
      </c>
      <c r="CS28" s="10" t="str">
        <f>IFERROR(VLOOKUP(A28,'31'!U:V,2,0),"0")</f>
        <v>0</v>
      </c>
      <c r="CT28" s="5" t="s">
        <v>147</v>
      </c>
      <c r="CU28" s="15">
        <f t="shared" si="36"/>
        <v>0</v>
      </c>
      <c r="CV28" s="10" t="str">
        <f>IFERROR(VLOOKUP(A28,'เซต1-31'!V:W,2,0),"0")</f>
        <v>0</v>
      </c>
      <c r="CW28" s="5" t="s">
        <v>147</v>
      </c>
      <c r="CX28" s="15">
        <f t="shared" si="20"/>
        <v>0</v>
      </c>
    </row>
    <row r="29" spans="1:102" x14ac:dyDescent="0.25">
      <c r="A29" s="6" t="s">
        <v>102</v>
      </c>
      <c r="B29" s="4" t="s">
        <v>103</v>
      </c>
      <c r="C29" s="13">
        <v>4.53</v>
      </c>
      <c r="D29" s="19">
        <f t="shared" si="21"/>
        <v>0</v>
      </c>
      <c r="E29" s="5" t="s">
        <v>147</v>
      </c>
      <c r="F29" s="13">
        <f t="shared" si="22"/>
        <v>0</v>
      </c>
      <c r="G29" s="10" t="str">
        <f>IFERROR(VLOOKUP(A29,'1'!U:V,2,0),"0")</f>
        <v>0</v>
      </c>
      <c r="H29" s="5" t="s">
        <v>147</v>
      </c>
      <c r="I29" s="15">
        <f t="shared" si="3"/>
        <v>0</v>
      </c>
      <c r="J29" s="10" t="str">
        <f>IFERROR(VLOOKUP(A29,'2'!U:V,2,0),"0")</f>
        <v>0</v>
      </c>
      <c r="K29" s="5" t="s">
        <v>147</v>
      </c>
      <c r="L29" s="15">
        <f t="shared" si="4"/>
        <v>0</v>
      </c>
      <c r="M29" s="10" t="str">
        <f>IFERROR(VLOOKUP(A29,'3'!U:V,2,0),"0")</f>
        <v>0</v>
      </c>
      <c r="N29" s="5" t="s">
        <v>147</v>
      </c>
      <c r="O29" s="15">
        <f t="shared" si="5"/>
        <v>0</v>
      </c>
      <c r="P29" s="10" t="str">
        <f>IFERROR(VLOOKUP(A29,'4'!U:V,2,0),"0")</f>
        <v>0</v>
      </c>
      <c r="Q29" s="5" t="s">
        <v>147</v>
      </c>
      <c r="R29" s="15">
        <f t="shared" si="6"/>
        <v>0</v>
      </c>
      <c r="S29" s="10" t="str">
        <f>IFERROR(VLOOKUP(A29,'5'!U:V,2,0),"0")</f>
        <v>0</v>
      </c>
      <c r="T29" s="5" t="s">
        <v>147</v>
      </c>
      <c r="U29" s="15">
        <f t="shared" si="7"/>
        <v>0</v>
      </c>
      <c r="V29" s="10" t="str">
        <f>IFERROR(VLOOKUP(A29,'6'!U:V,2,0),"0")</f>
        <v>0</v>
      </c>
      <c r="W29" s="5" t="s">
        <v>147</v>
      </c>
      <c r="X29" s="15">
        <f t="shared" si="8"/>
        <v>0</v>
      </c>
      <c r="Y29" s="10" t="str">
        <f>IFERROR(VLOOKUP(A29,'7'!U:V,2,0),"0")</f>
        <v>0</v>
      </c>
      <c r="Z29" s="5" t="s">
        <v>147</v>
      </c>
      <c r="AA29" s="15">
        <f t="shared" si="9"/>
        <v>0</v>
      </c>
      <c r="AB29" s="10" t="str">
        <f>IFERROR(VLOOKUP(A29,'8'!U:V,2,0),"0")</f>
        <v>0</v>
      </c>
      <c r="AC29" s="5" t="s">
        <v>147</v>
      </c>
      <c r="AD29" s="15">
        <f t="shared" si="10"/>
        <v>0</v>
      </c>
      <c r="AE29" s="10" t="str">
        <f>IFERROR(VLOOKUP(A29,'9'!U:V,2,0),"0")</f>
        <v>0</v>
      </c>
      <c r="AF29" s="5" t="s">
        <v>147</v>
      </c>
      <c r="AG29" s="15">
        <f t="shared" si="11"/>
        <v>0</v>
      </c>
      <c r="AH29" s="10" t="str">
        <f>IFERROR(VLOOKUP(A29,'10'!U:V,2,0),"0")</f>
        <v>0</v>
      </c>
      <c r="AI29" s="5" t="s">
        <v>147</v>
      </c>
      <c r="AJ29" s="15">
        <f t="shared" si="12"/>
        <v>0</v>
      </c>
      <c r="AK29" s="10" t="str">
        <f>IFERROR(VLOOKUP(A29,'11'!U:V,2,0),"0")</f>
        <v>0</v>
      </c>
      <c r="AL29" s="5" t="s">
        <v>147</v>
      </c>
      <c r="AM29" s="15">
        <f t="shared" si="13"/>
        <v>0</v>
      </c>
      <c r="AN29" s="10" t="str">
        <f>IFERROR(VLOOKUP(A29,'12'!U:V,2,0),"0")</f>
        <v>0</v>
      </c>
      <c r="AO29" s="5" t="s">
        <v>147</v>
      </c>
      <c r="AP29" s="15">
        <f t="shared" si="14"/>
        <v>0</v>
      </c>
      <c r="AQ29" s="10" t="str">
        <f>IFERROR(VLOOKUP(A29,'13'!U:V,2,0),"0")</f>
        <v>0</v>
      </c>
      <c r="AR29" s="5" t="s">
        <v>147</v>
      </c>
      <c r="AS29" s="15">
        <f t="shared" si="15"/>
        <v>0</v>
      </c>
      <c r="AT29" s="10" t="str">
        <f>IFERROR(VLOOKUP(A29,'14'!U:V,2,0),"0")</f>
        <v>0</v>
      </c>
      <c r="AU29" s="5" t="s">
        <v>147</v>
      </c>
      <c r="AV29" s="15">
        <f t="shared" si="16"/>
        <v>0</v>
      </c>
      <c r="AW29" s="10" t="str">
        <f>IFERROR(VLOOKUP(A29,'15'!U:V,2,0),"0")</f>
        <v>0</v>
      </c>
      <c r="AX29" s="5" t="s">
        <v>147</v>
      </c>
      <c r="AY29" s="15">
        <f t="shared" si="17"/>
        <v>0</v>
      </c>
      <c r="AZ29" s="10" t="str">
        <f>IFERROR(VLOOKUP(A29,'16'!U:V,2,0),"0")</f>
        <v>0</v>
      </c>
      <c r="BA29" s="5" t="s">
        <v>147</v>
      </c>
      <c r="BB29" s="15">
        <f t="shared" si="18"/>
        <v>0</v>
      </c>
      <c r="BC29" s="10" t="str">
        <f>IFERROR(VLOOKUP(A29,'17'!U:V,2,0),"0")</f>
        <v>0</v>
      </c>
      <c r="BD29" s="5" t="s">
        <v>147</v>
      </c>
      <c r="BE29" s="15">
        <f t="shared" si="19"/>
        <v>0</v>
      </c>
      <c r="BF29" s="10" t="str">
        <f>IFERROR(VLOOKUP(A29,'18'!U:V,2,0),"0")</f>
        <v>0</v>
      </c>
      <c r="BG29" s="5" t="s">
        <v>147</v>
      </c>
      <c r="BH29" s="15">
        <f t="shared" si="23"/>
        <v>0</v>
      </c>
      <c r="BI29" s="10" t="str">
        <f>IFERROR(VLOOKUP(A29,'19'!U:V,2,0),"0")</f>
        <v>0</v>
      </c>
      <c r="BJ29" s="5" t="s">
        <v>147</v>
      </c>
      <c r="BK29" s="15">
        <f t="shared" si="24"/>
        <v>0</v>
      </c>
      <c r="BL29" s="10" t="str">
        <f>IFERROR(VLOOKUP(A29,'20'!U:V,2,0),"0")</f>
        <v>0</v>
      </c>
      <c r="BM29" s="5" t="s">
        <v>147</v>
      </c>
      <c r="BN29" s="15">
        <f t="shared" si="25"/>
        <v>0</v>
      </c>
      <c r="BO29" s="10" t="str">
        <f>IFERROR(VLOOKUP(A29,'21'!U:V,2,0),"0")</f>
        <v>0</v>
      </c>
      <c r="BP29" s="5" t="s">
        <v>147</v>
      </c>
      <c r="BQ29" s="15">
        <f t="shared" si="26"/>
        <v>0</v>
      </c>
      <c r="BR29" s="10" t="str">
        <f>IFERROR(VLOOKUP(A29,'22'!U:V,2,0),"0")</f>
        <v>0</v>
      </c>
      <c r="BS29" s="5" t="s">
        <v>147</v>
      </c>
      <c r="BT29" s="15">
        <f t="shared" si="27"/>
        <v>0</v>
      </c>
      <c r="BU29" s="10" t="str">
        <f>IFERROR(VLOOKUP(A29,'23'!U:V,2,0),"0")</f>
        <v>0</v>
      </c>
      <c r="BV29" s="5" t="s">
        <v>147</v>
      </c>
      <c r="BW29" s="15">
        <f t="shared" si="28"/>
        <v>0</v>
      </c>
      <c r="BX29" s="10" t="str">
        <f>IFERROR(VLOOKUP(A29,'24'!U:V,2,0),"0")</f>
        <v>0</v>
      </c>
      <c r="BY29" s="5" t="s">
        <v>147</v>
      </c>
      <c r="BZ29" s="15">
        <f t="shared" si="29"/>
        <v>0</v>
      </c>
      <c r="CA29" s="10" t="str">
        <f>IFERROR(VLOOKUP(A29,'25'!U:V,2,0),"0")</f>
        <v>0</v>
      </c>
      <c r="CB29" s="5" t="s">
        <v>147</v>
      </c>
      <c r="CC29" s="15">
        <f t="shared" si="30"/>
        <v>0</v>
      </c>
      <c r="CD29" s="10" t="str">
        <f>IFERROR(VLOOKUP(A29,'26'!U:V,2,0),"0")</f>
        <v>0</v>
      </c>
      <c r="CE29" s="5" t="s">
        <v>147</v>
      </c>
      <c r="CF29" s="15">
        <f t="shared" si="31"/>
        <v>0</v>
      </c>
      <c r="CG29" s="10" t="str">
        <f>IFERROR(VLOOKUP(A29,'27'!U:V,2,0),"0")</f>
        <v>0</v>
      </c>
      <c r="CH29" s="5" t="s">
        <v>147</v>
      </c>
      <c r="CI29" s="15">
        <f t="shared" si="32"/>
        <v>0</v>
      </c>
      <c r="CJ29" s="10" t="str">
        <f>IFERROR(VLOOKUP(A29,'28'!U:V,2,0),"0")</f>
        <v>0</v>
      </c>
      <c r="CK29" s="5" t="s">
        <v>147</v>
      </c>
      <c r="CL29" s="15">
        <f t="shared" si="33"/>
        <v>0</v>
      </c>
      <c r="CM29" s="10" t="str">
        <f>IFERROR(VLOOKUP(A29,'29'!U:V,2,0),"0")</f>
        <v>0</v>
      </c>
      <c r="CN29" s="5" t="s">
        <v>147</v>
      </c>
      <c r="CO29" s="15">
        <f t="shared" si="34"/>
        <v>0</v>
      </c>
      <c r="CP29" s="10" t="str">
        <f>IFERROR(VLOOKUP(A29,'30'!U:V,2,0),"0")</f>
        <v>0</v>
      </c>
      <c r="CQ29" s="5" t="s">
        <v>147</v>
      </c>
      <c r="CR29" s="15">
        <f t="shared" si="35"/>
        <v>0</v>
      </c>
      <c r="CS29" s="10" t="str">
        <f>IFERROR(VLOOKUP(A29,'31'!U:V,2,0),"0")</f>
        <v>0</v>
      </c>
      <c r="CT29" s="5" t="s">
        <v>147</v>
      </c>
      <c r="CU29" s="15">
        <f t="shared" si="36"/>
        <v>0</v>
      </c>
      <c r="CV29" s="10" t="str">
        <f>IFERROR(VLOOKUP(A29,'เซต1-31'!V:W,2,0),"0")</f>
        <v>0</v>
      </c>
      <c r="CW29" s="5" t="s">
        <v>147</v>
      </c>
      <c r="CX29" s="15">
        <f t="shared" si="20"/>
        <v>0</v>
      </c>
    </row>
    <row r="30" spans="1:102" x14ac:dyDescent="0.25">
      <c r="A30" s="6" t="s">
        <v>71</v>
      </c>
      <c r="B30" s="4" t="s">
        <v>72</v>
      </c>
      <c r="C30" s="13">
        <v>4.53</v>
      </c>
      <c r="D30" s="19">
        <f t="shared" si="21"/>
        <v>0</v>
      </c>
      <c r="E30" s="5" t="s">
        <v>147</v>
      </c>
      <c r="F30" s="13">
        <f t="shared" si="22"/>
        <v>0</v>
      </c>
      <c r="G30" s="10" t="str">
        <f>IFERROR(VLOOKUP(A30,'1'!U:V,2,0),"0")</f>
        <v>0</v>
      </c>
      <c r="H30" s="5" t="s">
        <v>147</v>
      </c>
      <c r="I30" s="15">
        <f t="shared" si="3"/>
        <v>0</v>
      </c>
      <c r="J30" s="10" t="str">
        <f>IFERROR(VLOOKUP(A30,'2'!U:V,2,0),"0")</f>
        <v>0</v>
      </c>
      <c r="K30" s="5" t="s">
        <v>147</v>
      </c>
      <c r="L30" s="15">
        <f t="shared" si="4"/>
        <v>0</v>
      </c>
      <c r="M30" s="10" t="str">
        <f>IFERROR(VLOOKUP(A30,'3'!U:V,2,0),"0")</f>
        <v>0</v>
      </c>
      <c r="N30" s="5" t="s">
        <v>147</v>
      </c>
      <c r="O30" s="15">
        <f t="shared" si="5"/>
        <v>0</v>
      </c>
      <c r="P30" s="10" t="str">
        <f>IFERROR(VLOOKUP(A30,'4'!U:V,2,0),"0")</f>
        <v>0</v>
      </c>
      <c r="Q30" s="5" t="s">
        <v>147</v>
      </c>
      <c r="R30" s="15">
        <f t="shared" si="6"/>
        <v>0</v>
      </c>
      <c r="S30" s="10" t="str">
        <f>IFERROR(VLOOKUP(A30,'5'!U:V,2,0),"0")</f>
        <v>0</v>
      </c>
      <c r="T30" s="5" t="s">
        <v>147</v>
      </c>
      <c r="U30" s="15">
        <f t="shared" si="7"/>
        <v>0</v>
      </c>
      <c r="V30" s="10" t="str">
        <f>IFERROR(VLOOKUP(A30,'6'!U:V,2,0),"0")</f>
        <v>0</v>
      </c>
      <c r="W30" s="5" t="s">
        <v>147</v>
      </c>
      <c r="X30" s="15">
        <f t="shared" si="8"/>
        <v>0</v>
      </c>
      <c r="Y30" s="10" t="str">
        <f>IFERROR(VLOOKUP(A30,'7'!U:V,2,0),"0")</f>
        <v>0</v>
      </c>
      <c r="Z30" s="5" t="s">
        <v>147</v>
      </c>
      <c r="AA30" s="15">
        <f t="shared" si="9"/>
        <v>0</v>
      </c>
      <c r="AB30" s="10" t="str">
        <f>IFERROR(VLOOKUP(A30,'8'!U:V,2,0),"0")</f>
        <v>0</v>
      </c>
      <c r="AC30" s="5" t="s">
        <v>147</v>
      </c>
      <c r="AD30" s="15">
        <f t="shared" si="10"/>
        <v>0</v>
      </c>
      <c r="AE30" s="10" t="str">
        <f>IFERROR(VLOOKUP(A30,'9'!U:V,2,0),"0")</f>
        <v>0</v>
      </c>
      <c r="AF30" s="5" t="s">
        <v>147</v>
      </c>
      <c r="AG30" s="15">
        <f t="shared" si="11"/>
        <v>0</v>
      </c>
      <c r="AH30" s="10" t="str">
        <f>IFERROR(VLOOKUP(A30,'10'!U:V,2,0),"0")</f>
        <v>0</v>
      </c>
      <c r="AI30" s="5" t="s">
        <v>147</v>
      </c>
      <c r="AJ30" s="15">
        <f t="shared" si="12"/>
        <v>0</v>
      </c>
      <c r="AK30" s="10" t="str">
        <f>IFERROR(VLOOKUP(A30,'11'!U:V,2,0),"0")</f>
        <v>0</v>
      </c>
      <c r="AL30" s="5" t="s">
        <v>147</v>
      </c>
      <c r="AM30" s="15">
        <f t="shared" si="13"/>
        <v>0</v>
      </c>
      <c r="AN30" s="10" t="str">
        <f>IFERROR(VLOOKUP(A30,'12'!U:V,2,0),"0")</f>
        <v>0</v>
      </c>
      <c r="AO30" s="5" t="s">
        <v>147</v>
      </c>
      <c r="AP30" s="15">
        <f t="shared" si="14"/>
        <v>0</v>
      </c>
      <c r="AQ30" s="10" t="str">
        <f>IFERROR(VLOOKUP(A30,'13'!U:V,2,0),"0")</f>
        <v>0</v>
      </c>
      <c r="AR30" s="5" t="s">
        <v>147</v>
      </c>
      <c r="AS30" s="15">
        <f t="shared" si="15"/>
        <v>0</v>
      </c>
      <c r="AT30" s="10" t="str">
        <f>IFERROR(VLOOKUP(A30,'14'!U:V,2,0),"0")</f>
        <v>0</v>
      </c>
      <c r="AU30" s="5" t="s">
        <v>147</v>
      </c>
      <c r="AV30" s="15">
        <f t="shared" si="16"/>
        <v>0</v>
      </c>
      <c r="AW30" s="10" t="str">
        <f>IFERROR(VLOOKUP(A30,'15'!U:V,2,0),"0")</f>
        <v>0</v>
      </c>
      <c r="AX30" s="5" t="s">
        <v>147</v>
      </c>
      <c r="AY30" s="15">
        <f t="shared" si="17"/>
        <v>0</v>
      </c>
      <c r="AZ30" s="10" t="str">
        <f>IFERROR(VLOOKUP(A30,'16'!U:V,2,0),"0")</f>
        <v>0</v>
      </c>
      <c r="BA30" s="5" t="s">
        <v>147</v>
      </c>
      <c r="BB30" s="15">
        <f t="shared" si="18"/>
        <v>0</v>
      </c>
      <c r="BC30" s="10" t="str">
        <f>IFERROR(VLOOKUP(A30,'17'!U:V,2,0),"0")</f>
        <v>0</v>
      </c>
      <c r="BD30" s="5" t="s">
        <v>147</v>
      </c>
      <c r="BE30" s="15">
        <f t="shared" si="19"/>
        <v>0</v>
      </c>
      <c r="BF30" s="10" t="str">
        <f>IFERROR(VLOOKUP(A30,'18'!U:V,2,0),"0")</f>
        <v>0</v>
      </c>
      <c r="BG30" s="5" t="s">
        <v>147</v>
      </c>
      <c r="BH30" s="15">
        <f t="shared" si="23"/>
        <v>0</v>
      </c>
      <c r="BI30" s="10" t="str">
        <f>IFERROR(VLOOKUP(A30,'19'!U:V,2,0),"0")</f>
        <v>0</v>
      </c>
      <c r="BJ30" s="5" t="s">
        <v>147</v>
      </c>
      <c r="BK30" s="15">
        <f t="shared" si="24"/>
        <v>0</v>
      </c>
      <c r="BL30" s="10" t="str">
        <f>IFERROR(VLOOKUP(A30,'20'!U:V,2,0),"0")</f>
        <v>0</v>
      </c>
      <c r="BM30" s="5" t="s">
        <v>147</v>
      </c>
      <c r="BN30" s="15">
        <f t="shared" si="25"/>
        <v>0</v>
      </c>
      <c r="BO30" s="10" t="str">
        <f>IFERROR(VLOOKUP(A30,'21'!U:V,2,0),"0")</f>
        <v>0</v>
      </c>
      <c r="BP30" s="5" t="s">
        <v>147</v>
      </c>
      <c r="BQ30" s="15">
        <f t="shared" si="26"/>
        <v>0</v>
      </c>
      <c r="BR30" s="10" t="str">
        <f>IFERROR(VLOOKUP(A30,'22'!U:V,2,0),"0")</f>
        <v>0</v>
      </c>
      <c r="BS30" s="5" t="s">
        <v>147</v>
      </c>
      <c r="BT30" s="15">
        <f t="shared" si="27"/>
        <v>0</v>
      </c>
      <c r="BU30" s="10" t="str">
        <f>IFERROR(VLOOKUP(A30,'23'!U:V,2,0),"0")</f>
        <v>0</v>
      </c>
      <c r="BV30" s="5" t="s">
        <v>147</v>
      </c>
      <c r="BW30" s="15">
        <f t="shared" si="28"/>
        <v>0</v>
      </c>
      <c r="BX30" s="10" t="str">
        <f>IFERROR(VLOOKUP(A30,'24'!U:V,2,0),"0")</f>
        <v>0</v>
      </c>
      <c r="BY30" s="5" t="s">
        <v>147</v>
      </c>
      <c r="BZ30" s="15">
        <f t="shared" si="29"/>
        <v>0</v>
      </c>
      <c r="CA30" s="10" t="str">
        <f>IFERROR(VLOOKUP(A30,'25'!U:V,2,0),"0")</f>
        <v>0</v>
      </c>
      <c r="CB30" s="5" t="s">
        <v>147</v>
      </c>
      <c r="CC30" s="15">
        <f t="shared" si="30"/>
        <v>0</v>
      </c>
      <c r="CD30" s="10" t="str">
        <f>IFERROR(VLOOKUP(A30,'26'!U:V,2,0),"0")</f>
        <v>0</v>
      </c>
      <c r="CE30" s="5" t="s">
        <v>147</v>
      </c>
      <c r="CF30" s="15">
        <f t="shared" si="31"/>
        <v>0</v>
      </c>
      <c r="CG30" s="10" t="str">
        <f>IFERROR(VLOOKUP(A30,'27'!U:V,2,0),"0")</f>
        <v>0</v>
      </c>
      <c r="CH30" s="5" t="s">
        <v>147</v>
      </c>
      <c r="CI30" s="15">
        <f t="shared" si="32"/>
        <v>0</v>
      </c>
      <c r="CJ30" s="10" t="str">
        <f>IFERROR(VLOOKUP(A30,'28'!U:V,2,0),"0")</f>
        <v>0</v>
      </c>
      <c r="CK30" s="5" t="s">
        <v>147</v>
      </c>
      <c r="CL30" s="15">
        <f t="shared" si="33"/>
        <v>0</v>
      </c>
      <c r="CM30" s="10" t="str">
        <f>IFERROR(VLOOKUP(A30,'29'!U:V,2,0),"0")</f>
        <v>0</v>
      </c>
      <c r="CN30" s="5" t="s">
        <v>147</v>
      </c>
      <c r="CO30" s="15">
        <f t="shared" si="34"/>
        <v>0</v>
      </c>
      <c r="CP30" s="10" t="str">
        <f>IFERROR(VLOOKUP(A30,'30'!U:V,2,0),"0")</f>
        <v>0</v>
      </c>
      <c r="CQ30" s="5" t="s">
        <v>147</v>
      </c>
      <c r="CR30" s="15">
        <f t="shared" si="35"/>
        <v>0</v>
      </c>
      <c r="CS30" s="10" t="str">
        <f>IFERROR(VLOOKUP(A30,'31'!U:V,2,0),"0")</f>
        <v>0</v>
      </c>
      <c r="CT30" s="5" t="s">
        <v>147</v>
      </c>
      <c r="CU30" s="15">
        <f t="shared" si="36"/>
        <v>0</v>
      </c>
      <c r="CV30" s="10" t="str">
        <f>IFERROR(VLOOKUP(A30,'เซต1-31'!V:W,2,0),"0")</f>
        <v>0</v>
      </c>
      <c r="CW30" s="5" t="s">
        <v>147</v>
      </c>
      <c r="CX30" s="15">
        <f t="shared" si="20"/>
        <v>0</v>
      </c>
    </row>
    <row r="31" spans="1:102" x14ac:dyDescent="0.25">
      <c r="A31" s="6" t="s">
        <v>183</v>
      </c>
      <c r="B31" s="4" t="s">
        <v>72</v>
      </c>
      <c r="C31" s="13">
        <v>4.53</v>
      </c>
      <c r="D31" s="19">
        <f t="shared" si="21"/>
        <v>0</v>
      </c>
      <c r="E31" s="5" t="s">
        <v>147</v>
      </c>
      <c r="F31" s="13">
        <f t="shared" si="22"/>
        <v>0</v>
      </c>
      <c r="G31" s="10" t="str">
        <f>IFERROR(VLOOKUP(A31,'1'!U:V,2,0),"0")</f>
        <v>0</v>
      </c>
      <c r="H31" s="5" t="s">
        <v>147</v>
      </c>
      <c r="I31" s="15">
        <f t="shared" si="3"/>
        <v>0</v>
      </c>
      <c r="J31" s="10" t="str">
        <f>IFERROR(VLOOKUP(A31,'2'!U:V,2,0),"0")</f>
        <v>0</v>
      </c>
      <c r="K31" s="5" t="s">
        <v>147</v>
      </c>
      <c r="L31" s="15">
        <f t="shared" si="4"/>
        <v>0</v>
      </c>
      <c r="M31" s="10" t="str">
        <f>IFERROR(VLOOKUP(A31,'3'!U:V,2,0),"0")</f>
        <v>0</v>
      </c>
      <c r="N31" s="5" t="s">
        <v>147</v>
      </c>
      <c r="O31" s="15">
        <f t="shared" si="5"/>
        <v>0</v>
      </c>
      <c r="P31" s="10" t="str">
        <f>IFERROR(VLOOKUP(A31,'4'!U:V,2,0),"0")</f>
        <v>0</v>
      </c>
      <c r="Q31" s="5" t="s">
        <v>147</v>
      </c>
      <c r="R31" s="15">
        <f t="shared" si="6"/>
        <v>0</v>
      </c>
      <c r="S31" s="10" t="str">
        <f>IFERROR(VLOOKUP(A31,'5'!U:V,2,0),"0")</f>
        <v>0</v>
      </c>
      <c r="T31" s="5" t="s">
        <v>147</v>
      </c>
      <c r="U31" s="15">
        <f t="shared" si="7"/>
        <v>0</v>
      </c>
      <c r="V31" s="10" t="str">
        <f>IFERROR(VLOOKUP(A31,'6'!U:V,2,0),"0")</f>
        <v>0</v>
      </c>
      <c r="W31" s="5" t="s">
        <v>147</v>
      </c>
      <c r="X31" s="15">
        <f t="shared" si="8"/>
        <v>0</v>
      </c>
      <c r="Y31" s="10" t="str">
        <f>IFERROR(VLOOKUP(A31,'7'!U:V,2,0),"0")</f>
        <v>0</v>
      </c>
      <c r="Z31" s="5" t="s">
        <v>147</v>
      </c>
      <c r="AA31" s="15">
        <f t="shared" si="9"/>
        <v>0</v>
      </c>
      <c r="AB31" s="10" t="str">
        <f>IFERROR(VLOOKUP(A31,'8'!U:V,2,0),"0")</f>
        <v>0</v>
      </c>
      <c r="AC31" s="5" t="s">
        <v>147</v>
      </c>
      <c r="AD31" s="15">
        <f t="shared" si="10"/>
        <v>0</v>
      </c>
      <c r="AE31" s="10" t="str">
        <f>IFERROR(VLOOKUP(A31,'9'!U:V,2,0),"0")</f>
        <v>0</v>
      </c>
      <c r="AF31" s="5" t="s">
        <v>147</v>
      </c>
      <c r="AG31" s="15">
        <f t="shared" si="11"/>
        <v>0</v>
      </c>
      <c r="AH31" s="10" t="str">
        <f>IFERROR(VLOOKUP(A31,'10'!U:V,2,0),"0")</f>
        <v>0</v>
      </c>
      <c r="AI31" s="5" t="s">
        <v>147</v>
      </c>
      <c r="AJ31" s="15">
        <f t="shared" si="12"/>
        <v>0</v>
      </c>
      <c r="AK31" s="10" t="str">
        <f>IFERROR(VLOOKUP(A31,'11'!U:V,2,0),"0")</f>
        <v>0</v>
      </c>
      <c r="AL31" s="5" t="s">
        <v>147</v>
      </c>
      <c r="AM31" s="15">
        <f t="shared" si="13"/>
        <v>0</v>
      </c>
      <c r="AN31" s="10" t="str">
        <f>IFERROR(VLOOKUP(A31,'12'!U:V,2,0),"0")</f>
        <v>0</v>
      </c>
      <c r="AO31" s="5" t="s">
        <v>147</v>
      </c>
      <c r="AP31" s="15">
        <f t="shared" si="14"/>
        <v>0</v>
      </c>
      <c r="AQ31" s="10" t="str">
        <f>IFERROR(VLOOKUP(A31,'13'!U:V,2,0),"0")</f>
        <v>0</v>
      </c>
      <c r="AR31" s="5" t="s">
        <v>147</v>
      </c>
      <c r="AS31" s="15">
        <f t="shared" si="15"/>
        <v>0</v>
      </c>
      <c r="AT31" s="10" t="str">
        <f>IFERROR(VLOOKUP(A31,'14'!U:V,2,0),"0")</f>
        <v>0</v>
      </c>
      <c r="AU31" s="5" t="s">
        <v>147</v>
      </c>
      <c r="AV31" s="15">
        <f t="shared" si="16"/>
        <v>0</v>
      </c>
      <c r="AW31" s="10" t="str">
        <f>IFERROR(VLOOKUP(A31,'15'!U:V,2,0),"0")</f>
        <v>0</v>
      </c>
      <c r="AX31" s="5" t="s">
        <v>147</v>
      </c>
      <c r="AY31" s="15">
        <f t="shared" si="17"/>
        <v>0</v>
      </c>
      <c r="AZ31" s="10" t="str">
        <f>IFERROR(VLOOKUP(A31,'16'!U:V,2,0),"0")</f>
        <v>0</v>
      </c>
      <c r="BA31" s="5" t="s">
        <v>147</v>
      </c>
      <c r="BB31" s="15">
        <f t="shared" si="18"/>
        <v>0</v>
      </c>
      <c r="BC31" s="10" t="str">
        <f>IFERROR(VLOOKUP(A31,'17'!U:V,2,0),"0")</f>
        <v>0</v>
      </c>
      <c r="BD31" s="5" t="s">
        <v>147</v>
      </c>
      <c r="BE31" s="15">
        <f t="shared" si="19"/>
        <v>0</v>
      </c>
      <c r="BF31" s="10" t="str">
        <f>IFERROR(VLOOKUP(A31,'18'!U:V,2,0),"0")</f>
        <v>0</v>
      </c>
      <c r="BG31" s="5" t="s">
        <v>147</v>
      </c>
      <c r="BH31" s="15">
        <f t="shared" si="23"/>
        <v>0</v>
      </c>
      <c r="BI31" s="10" t="str">
        <f>IFERROR(VLOOKUP(A31,'19'!U:V,2,0),"0")</f>
        <v>0</v>
      </c>
      <c r="BJ31" s="5" t="s">
        <v>147</v>
      </c>
      <c r="BK31" s="15">
        <f t="shared" si="24"/>
        <v>0</v>
      </c>
      <c r="BL31" s="10" t="str">
        <f>IFERROR(VLOOKUP(A31,'20'!U:V,2,0),"0")</f>
        <v>0</v>
      </c>
      <c r="BM31" s="5" t="s">
        <v>147</v>
      </c>
      <c r="BN31" s="15">
        <f t="shared" si="25"/>
        <v>0</v>
      </c>
      <c r="BO31" s="10" t="str">
        <f>IFERROR(VLOOKUP(A31,'21'!U:V,2,0),"0")</f>
        <v>0</v>
      </c>
      <c r="BP31" s="5" t="s">
        <v>147</v>
      </c>
      <c r="BQ31" s="15">
        <f t="shared" si="26"/>
        <v>0</v>
      </c>
      <c r="BR31" s="10" t="str">
        <f>IFERROR(VLOOKUP(A31,'22'!U:V,2,0),"0")</f>
        <v>0</v>
      </c>
      <c r="BS31" s="5" t="s">
        <v>147</v>
      </c>
      <c r="BT31" s="15">
        <f t="shared" si="27"/>
        <v>0</v>
      </c>
      <c r="BU31" s="10" t="str">
        <f>IFERROR(VLOOKUP(A31,'23'!U:V,2,0),"0")</f>
        <v>0</v>
      </c>
      <c r="BV31" s="5" t="s">
        <v>147</v>
      </c>
      <c r="BW31" s="15">
        <f t="shared" si="28"/>
        <v>0</v>
      </c>
      <c r="BX31" s="10" t="str">
        <f>IFERROR(VLOOKUP(A31,'24'!U:V,2,0),"0")</f>
        <v>0</v>
      </c>
      <c r="BY31" s="5" t="s">
        <v>147</v>
      </c>
      <c r="BZ31" s="15">
        <f t="shared" si="29"/>
        <v>0</v>
      </c>
      <c r="CA31" s="10" t="str">
        <f>IFERROR(VLOOKUP(A31,'25'!U:V,2,0),"0")</f>
        <v>0</v>
      </c>
      <c r="CB31" s="5" t="s">
        <v>147</v>
      </c>
      <c r="CC31" s="15">
        <f t="shared" si="30"/>
        <v>0</v>
      </c>
      <c r="CD31" s="10" t="str">
        <f>IFERROR(VLOOKUP(A31,'26'!U:V,2,0),"0")</f>
        <v>0</v>
      </c>
      <c r="CE31" s="5" t="s">
        <v>147</v>
      </c>
      <c r="CF31" s="15">
        <f t="shared" si="31"/>
        <v>0</v>
      </c>
      <c r="CG31" s="10" t="str">
        <f>IFERROR(VLOOKUP(A31,'27'!U:V,2,0),"0")</f>
        <v>0</v>
      </c>
      <c r="CH31" s="5" t="s">
        <v>147</v>
      </c>
      <c r="CI31" s="15">
        <f t="shared" si="32"/>
        <v>0</v>
      </c>
      <c r="CJ31" s="10" t="str">
        <f>IFERROR(VLOOKUP(A31,'28'!U:V,2,0),"0")</f>
        <v>0</v>
      </c>
      <c r="CK31" s="5" t="s">
        <v>147</v>
      </c>
      <c r="CL31" s="15">
        <f t="shared" si="33"/>
        <v>0</v>
      </c>
      <c r="CM31" s="10" t="str">
        <f>IFERROR(VLOOKUP(A31,'29'!U:V,2,0),"0")</f>
        <v>0</v>
      </c>
      <c r="CN31" s="5" t="s">
        <v>147</v>
      </c>
      <c r="CO31" s="15">
        <f t="shared" si="34"/>
        <v>0</v>
      </c>
      <c r="CP31" s="10" t="str">
        <f>IFERROR(VLOOKUP(A31,'30'!U:V,2,0),"0")</f>
        <v>0</v>
      </c>
      <c r="CQ31" s="5" t="s">
        <v>147</v>
      </c>
      <c r="CR31" s="15">
        <f t="shared" si="35"/>
        <v>0</v>
      </c>
      <c r="CS31" s="10" t="str">
        <f>IFERROR(VLOOKUP(A31,'31'!U:V,2,0),"0")</f>
        <v>0</v>
      </c>
      <c r="CT31" s="5" t="s">
        <v>147</v>
      </c>
      <c r="CU31" s="15">
        <f t="shared" si="36"/>
        <v>0</v>
      </c>
      <c r="CV31" s="10" t="str">
        <f>IFERROR(VLOOKUP(A31,'เซต1-31'!V:W,2,0),"0")</f>
        <v>0</v>
      </c>
      <c r="CW31" s="5" t="s">
        <v>147</v>
      </c>
      <c r="CX31" s="15">
        <f t="shared" si="20"/>
        <v>0</v>
      </c>
    </row>
    <row r="32" spans="1:102" x14ac:dyDescent="0.25">
      <c r="A32" s="6" t="s">
        <v>100</v>
      </c>
      <c r="B32" s="4" t="s">
        <v>101</v>
      </c>
      <c r="C32" s="13">
        <v>4.33</v>
      </c>
      <c r="D32" s="19">
        <f t="shared" si="21"/>
        <v>0</v>
      </c>
      <c r="E32" s="5" t="s">
        <v>147</v>
      </c>
      <c r="F32" s="13">
        <f t="shared" si="22"/>
        <v>0</v>
      </c>
      <c r="G32" s="10" t="str">
        <f>IFERROR(VLOOKUP(A32,'1'!U:V,2,0),"0")</f>
        <v>0</v>
      </c>
      <c r="H32" s="5" t="s">
        <v>147</v>
      </c>
      <c r="I32" s="15">
        <f t="shared" si="3"/>
        <v>0</v>
      </c>
      <c r="J32" s="10" t="str">
        <f>IFERROR(VLOOKUP(A32,'2'!U:V,2,0),"0")</f>
        <v>0</v>
      </c>
      <c r="K32" s="5" t="s">
        <v>147</v>
      </c>
      <c r="L32" s="15">
        <f t="shared" si="4"/>
        <v>0</v>
      </c>
      <c r="M32" s="10" t="str">
        <f>IFERROR(VLOOKUP(A32,'3'!U:V,2,0),"0")</f>
        <v>0</v>
      </c>
      <c r="N32" s="5" t="s">
        <v>147</v>
      </c>
      <c r="O32" s="15">
        <f t="shared" si="5"/>
        <v>0</v>
      </c>
      <c r="P32" s="10" t="str">
        <f>IFERROR(VLOOKUP(A32,'4'!U:V,2,0),"0")</f>
        <v>0</v>
      </c>
      <c r="Q32" s="5" t="s">
        <v>147</v>
      </c>
      <c r="R32" s="15">
        <f t="shared" si="6"/>
        <v>0</v>
      </c>
      <c r="S32" s="10" t="str">
        <f>IFERROR(VLOOKUP(A32,'5'!U:V,2,0),"0")</f>
        <v>0</v>
      </c>
      <c r="T32" s="5" t="s">
        <v>147</v>
      </c>
      <c r="U32" s="15">
        <f t="shared" si="7"/>
        <v>0</v>
      </c>
      <c r="V32" s="10" t="str">
        <f>IFERROR(VLOOKUP(A32,'6'!U:V,2,0),"0")</f>
        <v>0</v>
      </c>
      <c r="W32" s="5" t="s">
        <v>147</v>
      </c>
      <c r="X32" s="15">
        <f t="shared" si="8"/>
        <v>0</v>
      </c>
      <c r="Y32" s="10" t="str">
        <f>IFERROR(VLOOKUP(A32,'7'!U:V,2,0),"0")</f>
        <v>0</v>
      </c>
      <c r="Z32" s="5" t="s">
        <v>147</v>
      </c>
      <c r="AA32" s="15">
        <f t="shared" si="9"/>
        <v>0</v>
      </c>
      <c r="AB32" s="10" t="str">
        <f>IFERROR(VLOOKUP(A32,'8'!U:V,2,0),"0")</f>
        <v>0</v>
      </c>
      <c r="AC32" s="5" t="s">
        <v>147</v>
      </c>
      <c r="AD32" s="15">
        <f t="shared" si="10"/>
        <v>0</v>
      </c>
      <c r="AE32" s="10" t="str">
        <f>IFERROR(VLOOKUP(A32,'9'!U:V,2,0),"0")</f>
        <v>0</v>
      </c>
      <c r="AF32" s="5" t="s">
        <v>147</v>
      </c>
      <c r="AG32" s="15">
        <f t="shared" si="11"/>
        <v>0</v>
      </c>
      <c r="AH32" s="10" t="str">
        <f>IFERROR(VLOOKUP(A32,'10'!U:V,2,0),"0")</f>
        <v>0</v>
      </c>
      <c r="AI32" s="5" t="s">
        <v>147</v>
      </c>
      <c r="AJ32" s="15">
        <f t="shared" si="12"/>
        <v>0</v>
      </c>
      <c r="AK32" s="10" t="str">
        <f>IFERROR(VLOOKUP(A32,'11'!U:V,2,0),"0")</f>
        <v>0</v>
      </c>
      <c r="AL32" s="5" t="s">
        <v>147</v>
      </c>
      <c r="AM32" s="15">
        <f t="shared" si="13"/>
        <v>0</v>
      </c>
      <c r="AN32" s="10" t="str">
        <f>IFERROR(VLOOKUP(A32,'12'!U:V,2,0),"0")</f>
        <v>0</v>
      </c>
      <c r="AO32" s="5" t="s">
        <v>147</v>
      </c>
      <c r="AP32" s="15">
        <f t="shared" si="14"/>
        <v>0</v>
      </c>
      <c r="AQ32" s="10" t="str">
        <f>IFERROR(VLOOKUP(A32,'13'!U:V,2,0),"0")</f>
        <v>0</v>
      </c>
      <c r="AR32" s="5" t="s">
        <v>147</v>
      </c>
      <c r="AS32" s="15">
        <f t="shared" si="15"/>
        <v>0</v>
      </c>
      <c r="AT32" s="10" t="str">
        <f>IFERROR(VLOOKUP(A32,'14'!U:V,2,0),"0")</f>
        <v>0</v>
      </c>
      <c r="AU32" s="5" t="s">
        <v>147</v>
      </c>
      <c r="AV32" s="15">
        <f t="shared" si="16"/>
        <v>0</v>
      </c>
      <c r="AW32" s="10" t="str">
        <f>IFERROR(VLOOKUP(A32,'15'!U:V,2,0),"0")</f>
        <v>0</v>
      </c>
      <c r="AX32" s="5" t="s">
        <v>147</v>
      </c>
      <c r="AY32" s="15">
        <f t="shared" si="17"/>
        <v>0</v>
      </c>
      <c r="AZ32" s="10" t="str">
        <f>IFERROR(VLOOKUP(A32,'16'!U:V,2,0),"0")</f>
        <v>0</v>
      </c>
      <c r="BA32" s="5" t="s">
        <v>147</v>
      </c>
      <c r="BB32" s="15">
        <f t="shared" si="18"/>
        <v>0</v>
      </c>
      <c r="BC32" s="10" t="str">
        <f>IFERROR(VLOOKUP(A32,'17'!U:V,2,0),"0")</f>
        <v>0</v>
      </c>
      <c r="BD32" s="5" t="s">
        <v>147</v>
      </c>
      <c r="BE32" s="15">
        <f t="shared" si="19"/>
        <v>0</v>
      </c>
      <c r="BF32" s="10" t="str">
        <f>IFERROR(VLOOKUP(A32,'18'!U:V,2,0),"0")</f>
        <v>0</v>
      </c>
      <c r="BG32" s="5" t="s">
        <v>147</v>
      </c>
      <c r="BH32" s="15">
        <f t="shared" si="23"/>
        <v>0</v>
      </c>
      <c r="BI32" s="10" t="str">
        <f>IFERROR(VLOOKUP(A32,'19'!U:V,2,0),"0")</f>
        <v>0</v>
      </c>
      <c r="BJ32" s="5" t="s">
        <v>147</v>
      </c>
      <c r="BK32" s="15">
        <f t="shared" si="24"/>
        <v>0</v>
      </c>
      <c r="BL32" s="10" t="str">
        <f>IFERROR(VLOOKUP(A32,'20'!U:V,2,0),"0")</f>
        <v>0</v>
      </c>
      <c r="BM32" s="5" t="s">
        <v>147</v>
      </c>
      <c r="BN32" s="15">
        <f t="shared" si="25"/>
        <v>0</v>
      </c>
      <c r="BO32" s="10" t="str">
        <f>IFERROR(VLOOKUP(A32,'21'!U:V,2,0),"0")</f>
        <v>0</v>
      </c>
      <c r="BP32" s="5" t="s">
        <v>147</v>
      </c>
      <c r="BQ32" s="15">
        <f t="shared" si="26"/>
        <v>0</v>
      </c>
      <c r="BR32" s="10" t="str">
        <f>IFERROR(VLOOKUP(A32,'22'!U:V,2,0),"0")</f>
        <v>0</v>
      </c>
      <c r="BS32" s="5" t="s">
        <v>147</v>
      </c>
      <c r="BT32" s="15">
        <f t="shared" si="27"/>
        <v>0</v>
      </c>
      <c r="BU32" s="10" t="str">
        <f>IFERROR(VLOOKUP(A32,'23'!U:V,2,0),"0")</f>
        <v>0</v>
      </c>
      <c r="BV32" s="5" t="s">
        <v>147</v>
      </c>
      <c r="BW32" s="15">
        <f t="shared" si="28"/>
        <v>0</v>
      </c>
      <c r="BX32" s="10" t="str">
        <f>IFERROR(VLOOKUP(A32,'24'!U:V,2,0),"0")</f>
        <v>0</v>
      </c>
      <c r="BY32" s="5" t="s">
        <v>147</v>
      </c>
      <c r="BZ32" s="15">
        <f t="shared" si="29"/>
        <v>0</v>
      </c>
      <c r="CA32" s="10" t="str">
        <f>IFERROR(VLOOKUP(A32,'25'!U:V,2,0),"0")</f>
        <v>0</v>
      </c>
      <c r="CB32" s="5" t="s">
        <v>147</v>
      </c>
      <c r="CC32" s="15">
        <f t="shared" si="30"/>
        <v>0</v>
      </c>
      <c r="CD32" s="10" t="str">
        <f>IFERROR(VLOOKUP(A32,'26'!U:V,2,0),"0")</f>
        <v>0</v>
      </c>
      <c r="CE32" s="5" t="s">
        <v>147</v>
      </c>
      <c r="CF32" s="15">
        <f t="shared" si="31"/>
        <v>0</v>
      </c>
      <c r="CG32" s="10" t="str">
        <f>IFERROR(VLOOKUP(A32,'27'!U:V,2,0),"0")</f>
        <v>0</v>
      </c>
      <c r="CH32" s="5" t="s">
        <v>147</v>
      </c>
      <c r="CI32" s="15">
        <f t="shared" si="32"/>
        <v>0</v>
      </c>
      <c r="CJ32" s="10" t="str">
        <f>IFERROR(VLOOKUP(A32,'28'!U:V,2,0),"0")</f>
        <v>0</v>
      </c>
      <c r="CK32" s="5" t="s">
        <v>147</v>
      </c>
      <c r="CL32" s="15">
        <f t="shared" si="33"/>
        <v>0</v>
      </c>
      <c r="CM32" s="10" t="str">
        <f>IFERROR(VLOOKUP(A32,'29'!U:V,2,0),"0")</f>
        <v>0</v>
      </c>
      <c r="CN32" s="5" t="s">
        <v>147</v>
      </c>
      <c r="CO32" s="15">
        <f t="shared" si="34"/>
        <v>0</v>
      </c>
      <c r="CP32" s="10" t="str">
        <f>IFERROR(VLOOKUP(A32,'30'!U:V,2,0),"0")</f>
        <v>0</v>
      </c>
      <c r="CQ32" s="5" t="s">
        <v>147</v>
      </c>
      <c r="CR32" s="15">
        <f t="shared" si="35"/>
        <v>0</v>
      </c>
      <c r="CS32" s="10" t="str">
        <f>IFERROR(VLOOKUP(A32,'31'!U:V,2,0),"0")</f>
        <v>0</v>
      </c>
      <c r="CT32" s="5" t="s">
        <v>147</v>
      </c>
      <c r="CU32" s="15">
        <f t="shared" si="36"/>
        <v>0</v>
      </c>
      <c r="CV32" s="10" t="str">
        <f>IFERROR(VLOOKUP(A32,'เซต1-31'!V:W,2,0),"0")</f>
        <v>0</v>
      </c>
      <c r="CW32" s="5" t="s">
        <v>147</v>
      </c>
      <c r="CX32" s="15">
        <f t="shared" si="20"/>
        <v>0</v>
      </c>
    </row>
    <row r="33" spans="1:102" x14ac:dyDescent="0.25">
      <c r="A33" s="6" t="s">
        <v>69</v>
      </c>
      <c r="B33" s="4" t="s">
        <v>70</v>
      </c>
      <c r="C33" s="13">
        <v>4.33</v>
      </c>
      <c r="D33" s="19">
        <f t="shared" si="21"/>
        <v>0</v>
      </c>
      <c r="E33" s="5" t="s">
        <v>147</v>
      </c>
      <c r="F33" s="13">
        <f t="shared" si="22"/>
        <v>0</v>
      </c>
      <c r="G33" s="10" t="str">
        <f>IFERROR(VLOOKUP(A33,'1'!U:V,2,0),"0")</f>
        <v>0</v>
      </c>
      <c r="H33" s="5" t="s">
        <v>147</v>
      </c>
      <c r="I33" s="15">
        <f t="shared" si="3"/>
        <v>0</v>
      </c>
      <c r="J33" s="10" t="str">
        <f>IFERROR(VLOOKUP(A33,'2'!U:V,2,0),"0")</f>
        <v>0</v>
      </c>
      <c r="K33" s="5" t="s">
        <v>147</v>
      </c>
      <c r="L33" s="15">
        <f t="shared" si="4"/>
        <v>0</v>
      </c>
      <c r="M33" s="10" t="str">
        <f>IFERROR(VLOOKUP(A33,'3'!U:V,2,0),"0")</f>
        <v>0</v>
      </c>
      <c r="N33" s="5" t="s">
        <v>147</v>
      </c>
      <c r="O33" s="15">
        <f t="shared" si="5"/>
        <v>0</v>
      </c>
      <c r="P33" s="10" t="str">
        <f>IFERROR(VLOOKUP(A33,'4'!U:V,2,0),"0")</f>
        <v>0</v>
      </c>
      <c r="Q33" s="5" t="s">
        <v>147</v>
      </c>
      <c r="R33" s="15">
        <f t="shared" si="6"/>
        <v>0</v>
      </c>
      <c r="S33" s="10" t="str">
        <f>IFERROR(VLOOKUP(A33,'5'!U:V,2,0),"0")</f>
        <v>0</v>
      </c>
      <c r="T33" s="5" t="s">
        <v>147</v>
      </c>
      <c r="U33" s="15">
        <f t="shared" si="7"/>
        <v>0</v>
      </c>
      <c r="V33" s="10" t="str">
        <f>IFERROR(VLOOKUP(A33,'6'!U:V,2,0),"0")</f>
        <v>0</v>
      </c>
      <c r="W33" s="5" t="s">
        <v>147</v>
      </c>
      <c r="X33" s="15">
        <f t="shared" si="8"/>
        <v>0</v>
      </c>
      <c r="Y33" s="10" t="str">
        <f>IFERROR(VLOOKUP(A33,'7'!U:V,2,0),"0")</f>
        <v>0</v>
      </c>
      <c r="Z33" s="5" t="s">
        <v>147</v>
      </c>
      <c r="AA33" s="15">
        <f t="shared" si="9"/>
        <v>0</v>
      </c>
      <c r="AB33" s="10" t="str">
        <f>IFERROR(VLOOKUP(A33,'8'!U:V,2,0),"0")</f>
        <v>0</v>
      </c>
      <c r="AC33" s="5" t="s">
        <v>147</v>
      </c>
      <c r="AD33" s="15">
        <f t="shared" si="10"/>
        <v>0</v>
      </c>
      <c r="AE33" s="10" t="str">
        <f>IFERROR(VLOOKUP(A33,'9'!U:V,2,0),"0")</f>
        <v>0</v>
      </c>
      <c r="AF33" s="5" t="s">
        <v>147</v>
      </c>
      <c r="AG33" s="15">
        <f t="shared" si="11"/>
        <v>0</v>
      </c>
      <c r="AH33" s="10" t="str">
        <f>IFERROR(VLOOKUP(A33,'10'!U:V,2,0),"0")</f>
        <v>0</v>
      </c>
      <c r="AI33" s="5" t="s">
        <v>147</v>
      </c>
      <c r="AJ33" s="15">
        <f t="shared" si="12"/>
        <v>0</v>
      </c>
      <c r="AK33" s="10" t="str">
        <f>IFERROR(VLOOKUP(A33,'11'!U:V,2,0),"0")</f>
        <v>0</v>
      </c>
      <c r="AL33" s="5" t="s">
        <v>147</v>
      </c>
      <c r="AM33" s="15">
        <f t="shared" si="13"/>
        <v>0</v>
      </c>
      <c r="AN33" s="10" t="str">
        <f>IFERROR(VLOOKUP(A33,'12'!U:V,2,0),"0")</f>
        <v>0</v>
      </c>
      <c r="AO33" s="5" t="s">
        <v>147</v>
      </c>
      <c r="AP33" s="15">
        <f t="shared" si="14"/>
        <v>0</v>
      </c>
      <c r="AQ33" s="10" t="str">
        <f>IFERROR(VLOOKUP(A33,'13'!U:V,2,0),"0")</f>
        <v>0</v>
      </c>
      <c r="AR33" s="5" t="s">
        <v>147</v>
      </c>
      <c r="AS33" s="15">
        <f t="shared" si="15"/>
        <v>0</v>
      </c>
      <c r="AT33" s="10" t="str">
        <f>IFERROR(VLOOKUP(A33,'14'!U:V,2,0),"0")</f>
        <v>0</v>
      </c>
      <c r="AU33" s="5" t="s">
        <v>147</v>
      </c>
      <c r="AV33" s="15">
        <f t="shared" si="16"/>
        <v>0</v>
      </c>
      <c r="AW33" s="10" t="str">
        <f>IFERROR(VLOOKUP(A33,'15'!U:V,2,0),"0")</f>
        <v>0</v>
      </c>
      <c r="AX33" s="5" t="s">
        <v>147</v>
      </c>
      <c r="AY33" s="15">
        <f t="shared" si="17"/>
        <v>0</v>
      </c>
      <c r="AZ33" s="10" t="str">
        <f>IFERROR(VLOOKUP(A33,'16'!U:V,2,0),"0")</f>
        <v>0</v>
      </c>
      <c r="BA33" s="5" t="s">
        <v>147</v>
      </c>
      <c r="BB33" s="15">
        <f t="shared" si="18"/>
        <v>0</v>
      </c>
      <c r="BC33" s="10" t="str">
        <f>IFERROR(VLOOKUP(A33,'17'!U:V,2,0),"0")</f>
        <v>0</v>
      </c>
      <c r="BD33" s="5" t="s">
        <v>147</v>
      </c>
      <c r="BE33" s="15">
        <f t="shared" si="19"/>
        <v>0</v>
      </c>
      <c r="BF33" s="10" t="str">
        <f>IFERROR(VLOOKUP(A33,'18'!U:V,2,0),"0")</f>
        <v>0</v>
      </c>
      <c r="BG33" s="5" t="s">
        <v>147</v>
      </c>
      <c r="BH33" s="15">
        <f t="shared" si="23"/>
        <v>0</v>
      </c>
      <c r="BI33" s="10" t="str">
        <f>IFERROR(VLOOKUP(A33,'19'!U:V,2,0),"0")</f>
        <v>0</v>
      </c>
      <c r="BJ33" s="5" t="s">
        <v>147</v>
      </c>
      <c r="BK33" s="15">
        <f t="shared" si="24"/>
        <v>0</v>
      </c>
      <c r="BL33" s="10" t="str">
        <f>IFERROR(VLOOKUP(A33,'20'!U:V,2,0),"0")</f>
        <v>0</v>
      </c>
      <c r="BM33" s="5" t="s">
        <v>147</v>
      </c>
      <c r="BN33" s="15">
        <f t="shared" si="25"/>
        <v>0</v>
      </c>
      <c r="BO33" s="10" t="str">
        <f>IFERROR(VLOOKUP(A33,'21'!U:V,2,0),"0")</f>
        <v>0</v>
      </c>
      <c r="BP33" s="5" t="s">
        <v>147</v>
      </c>
      <c r="BQ33" s="15">
        <f t="shared" si="26"/>
        <v>0</v>
      </c>
      <c r="BR33" s="10" t="str">
        <f>IFERROR(VLOOKUP(A33,'22'!U:V,2,0),"0")</f>
        <v>0</v>
      </c>
      <c r="BS33" s="5" t="s">
        <v>147</v>
      </c>
      <c r="BT33" s="15">
        <f t="shared" si="27"/>
        <v>0</v>
      </c>
      <c r="BU33" s="10" t="str">
        <f>IFERROR(VLOOKUP(A33,'23'!U:V,2,0),"0")</f>
        <v>0</v>
      </c>
      <c r="BV33" s="5" t="s">
        <v>147</v>
      </c>
      <c r="BW33" s="15">
        <f t="shared" si="28"/>
        <v>0</v>
      </c>
      <c r="BX33" s="10" t="str">
        <f>IFERROR(VLOOKUP(A33,'24'!U:V,2,0),"0")</f>
        <v>0</v>
      </c>
      <c r="BY33" s="5" t="s">
        <v>147</v>
      </c>
      <c r="BZ33" s="15">
        <f t="shared" si="29"/>
        <v>0</v>
      </c>
      <c r="CA33" s="10" t="str">
        <f>IFERROR(VLOOKUP(A33,'25'!U:V,2,0),"0")</f>
        <v>0</v>
      </c>
      <c r="CB33" s="5" t="s">
        <v>147</v>
      </c>
      <c r="CC33" s="15">
        <f t="shared" si="30"/>
        <v>0</v>
      </c>
      <c r="CD33" s="10" t="str">
        <f>IFERROR(VLOOKUP(A33,'26'!U:V,2,0),"0")</f>
        <v>0</v>
      </c>
      <c r="CE33" s="5" t="s">
        <v>147</v>
      </c>
      <c r="CF33" s="15">
        <f t="shared" si="31"/>
        <v>0</v>
      </c>
      <c r="CG33" s="10" t="str">
        <f>IFERROR(VLOOKUP(A33,'27'!U:V,2,0),"0")</f>
        <v>0</v>
      </c>
      <c r="CH33" s="5" t="s">
        <v>147</v>
      </c>
      <c r="CI33" s="15">
        <f t="shared" si="32"/>
        <v>0</v>
      </c>
      <c r="CJ33" s="10" t="str">
        <f>IFERROR(VLOOKUP(A33,'28'!U:V,2,0),"0")</f>
        <v>0</v>
      </c>
      <c r="CK33" s="5" t="s">
        <v>147</v>
      </c>
      <c r="CL33" s="15">
        <f t="shared" si="33"/>
        <v>0</v>
      </c>
      <c r="CM33" s="10" t="str">
        <f>IFERROR(VLOOKUP(A33,'29'!U:V,2,0),"0")</f>
        <v>0</v>
      </c>
      <c r="CN33" s="5" t="s">
        <v>147</v>
      </c>
      <c r="CO33" s="15">
        <f t="shared" si="34"/>
        <v>0</v>
      </c>
      <c r="CP33" s="10" t="str">
        <f>IFERROR(VLOOKUP(A33,'30'!U:V,2,0),"0")</f>
        <v>0</v>
      </c>
      <c r="CQ33" s="5" t="s">
        <v>147</v>
      </c>
      <c r="CR33" s="15">
        <f t="shared" si="35"/>
        <v>0</v>
      </c>
      <c r="CS33" s="10" t="str">
        <f>IFERROR(VLOOKUP(A33,'31'!U:V,2,0),"0")</f>
        <v>0</v>
      </c>
      <c r="CT33" s="5" t="s">
        <v>147</v>
      </c>
      <c r="CU33" s="15">
        <f t="shared" si="36"/>
        <v>0</v>
      </c>
      <c r="CV33" s="10" t="str">
        <f>IFERROR(VLOOKUP(A33,'เซต1-31'!V:W,2,0),"0")</f>
        <v>0</v>
      </c>
      <c r="CW33" s="5" t="s">
        <v>147</v>
      </c>
      <c r="CX33" s="15">
        <f t="shared" si="20"/>
        <v>0</v>
      </c>
    </row>
    <row r="34" spans="1:102" x14ac:dyDescent="0.25">
      <c r="A34" s="6" t="s">
        <v>182</v>
      </c>
      <c r="B34" s="4" t="s">
        <v>70</v>
      </c>
      <c r="C34" s="13">
        <v>4.33</v>
      </c>
      <c r="D34" s="19">
        <f t="shared" si="21"/>
        <v>0</v>
      </c>
      <c r="E34" s="5" t="s">
        <v>147</v>
      </c>
      <c r="F34" s="13">
        <f t="shared" si="22"/>
        <v>0</v>
      </c>
      <c r="G34" s="10" t="str">
        <f>IFERROR(VLOOKUP(A34,'1'!U:V,2,0),"0")</f>
        <v>0</v>
      </c>
      <c r="H34" s="5" t="s">
        <v>147</v>
      </c>
      <c r="I34" s="15">
        <f t="shared" si="3"/>
        <v>0</v>
      </c>
      <c r="J34" s="10" t="str">
        <f>IFERROR(VLOOKUP(A34,'2'!U:V,2,0),"0")</f>
        <v>0</v>
      </c>
      <c r="K34" s="5" t="s">
        <v>147</v>
      </c>
      <c r="L34" s="15">
        <f t="shared" si="4"/>
        <v>0</v>
      </c>
      <c r="M34" s="10" t="str">
        <f>IFERROR(VLOOKUP(A34,'3'!U:V,2,0),"0")</f>
        <v>0</v>
      </c>
      <c r="N34" s="5" t="s">
        <v>147</v>
      </c>
      <c r="O34" s="15">
        <f t="shared" si="5"/>
        <v>0</v>
      </c>
      <c r="P34" s="10" t="str">
        <f>IFERROR(VLOOKUP(A34,'4'!U:V,2,0),"0")</f>
        <v>0</v>
      </c>
      <c r="Q34" s="5" t="s">
        <v>147</v>
      </c>
      <c r="R34" s="15">
        <f t="shared" si="6"/>
        <v>0</v>
      </c>
      <c r="S34" s="10" t="str">
        <f>IFERROR(VLOOKUP(A34,'5'!U:V,2,0),"0")</f>
        <v>0</v>
      </c>
      <c r="T34" s="5" t="s">
        <v>147</v>
      </c>
      <c r="U34" s="15">
        <f t="shared" si="7"/>
        <v>0</v>
      </c>
      <c r="V34" s="10" t="str">
        <f>IFERROR(VLOOKUP(A34,'6'!U:V,2,0),"0")</f>
        <v>0</v>
      </c>
      <c r="W34" s="5" t="s">
        <v>147</v>
      </c>
      <c r="X34" s="15">
        <f t="shared" si="8"/>
        <v>0</v>
      </c>
      <c r="Y34" s="10" t="str">
        <f>IFERROR(VLOOKUP(A34,'7'!U:V,2,0),"0")</f>
        <v>0</v>
      </c>
      <c r="Z34" s="5" t="s">
        <v>147</v>
      </c>
      <c r="AA34" s="15">
        <f t="shared" si="9"/>
        <v>0</v>
      </c>
      <c r="AB34" s="10" t="str">
        <f>IFERROR(VLOOKUP(A34,'8'!U:V,2,0),"0")</f>
        <v>0</v>
      </c>
      <c r="AC34" s="5" t="s">
        <v>147</v>
      </c>
      <c r="AD34" s="15">
        <f t="shared" si="10"/>
        <v>0</v>
      </c>
      <c r="AE34" s="10" t="str">
        <f>IFERROR(VLOOKUP(A34,'9'!U:V,2,0),"0")</f>
        <v>0</v>
      </c>
      <c r="AF34" s="5" t="s">
        <v>147</v>
      </c>
      <c r="AG34" s="15">
        <f t="shared" si="11"/>
        <v>0</v>
      </c>
      <c r="AH34" s="10" t="str">
        <f>IFERROR(VLOOKUP(A34,'10'!U:V,2,0),"0")</f>
        <v>0</v>
      </c>
      <c r="AI34" s="5" t="s">
        <v>147</v>
      </c>
      <c r="AJ34" s="15">
        <f t="shared" si="12"/>
        <v>0</v>
      </c>
      <c r="AK34" s="10" t="str">
        <f>IFERROR(VLOOKUP(A34,'11'!U:V,2,0),"0")</f>
        <v>0</v>
      </c>
      <c r="AL34" s="5" t="s">
        <v>147</v>
      </c>
      <c r="AM34" s="15">
        <f t="shared" si="13"/>
        <v>0</v>
      </c>
      <c r="AN34" s="10" t="str">
        <f>IFERROR(VLOOKUP(A34,'12'!U:V,2,0),"0")</f>
        <v>0</v>
      </c>
      <c r="AO34" s="5" t="s">
        <v>147</v>
      </c>
      <c r="AP34" s="15">
        <f t="shared" si="14"/>
        <v>0</v>
      </c>
      <c r="AQ34" s="10" t="str">
        <f>IFERROR(VLOOKUP(A34,'13'!U:V,2,0),"0")</f>
        <v>0</v>
      </c>
      <c r="AR34" s="5" t="s">
        <v>147</v>
      </c>
      <c r="AS34" s="15">
        <f t="shared" si="15"/>
        <v>0</v>
      </c>
      <c r="AT34" s="10" t="str">
        <f>IFERROR(VLOOKUP(A34,'14'!U:V,2,0),"0")</f>
        <v>0</v>
      </c>
      <c r="AU34" s="5" t="s">
        <v>147</v>
      </c>
      <c r="AV34" s="15">
        <f t="shared" si="16"/>
        <v>0</v>
      </c>
      <c r="AW34" s="10" t="str">
        <f>IFERROR(VLOOKUP(A34,'15'!U:V,2,0),"0")</f>
        <v>0</v>
      </c>
      <c r="AX34" s="5" t="s">
        <v>147</v>
      </c>
      <c r="AY34" s="15">
        <f t="shared" si="17"/>
        <v>0</v>
      </c>
      <c r="AZ34" s="10" t="str">
        <f>IFERROR(VLOOKUP(A34,'16'!U:V,2,0),"0")</f>
        <v>0</v>
      </c>
      <c r="BA34" s="5" t="s">
        <v>147</v>
      </c>
      <c r="BB34" s="15">
        <f t="shared" si="18"/>
        <v>0</v>
      </c>
      <c r="BC34" s="10" t="str">
        <f>IFERROR(VLOOKUP(A34,'17'!U:V,2,0),"0")</f>
        <v>0</v>
      </c>
      <c r="BD34" s="5" t="s">
        <v>147</v>
      </c>
      <c r="BE34" s="15">
        <f t="shared" si="19"/>
        <v>0</v>
      </c>
      <c r="BF34" s="10" t="str">
        <f>IFERROR(VLOOKUP(A34,'18'!U:V,2,0),"0")</f>
        <v>0</v>
      </c>
      <c r="BG34" s="5" t="s">
        <v>147</v>
      </c>
      <c r="BH34" s="15">
        <f t="shared" si="23"/>
        <v>0</v>
      </c>
      <c r="BI34" s="10" t="str">
        <f>IFERROR(VLOOKUP(A34,'19'!U:V,2,0),"0")</f>
        <v>0</v>
      </c>
      <c r="BJ34" s="5" t="s">
        <v>147</v>
      </c>
      <c r="BK34" s="15">
        <f t="shared" si="24"/>
        <v>0</v>
      </c>
      <c r="BL34" s="10" t="str">
        <f>IFERROR(VLOOKUP(A34,'20'!U:V,2,0),"0")</f>
        <v>0</v>
      </c>
      <c r="BM34" s="5" t="s">
        <v>147</v>
      </c>
      <c r="BN34" s="15">
        <f t="shared" si="25"/>
        <v>0</v>
      </c>
      <c r="BO34" s="10" t="str">
        <f>IFERROR(VLOOKUP(A34,'21'!U:V,2,0),"0")</f>
        <v>0</v>
      </c>
      <c r="BP34" s="5" t="s">
        <v>147</v>
      </c>
      <c r="BQ34" s="15">
        <f t="shared" si="26"/>
        <v>0</v>
      </c>
      <c r="BR34" s="10" t="str">
        <f>IFERROR(VLOOKUP(A34,'22'!U:V,2,0),"0")</f>
        <v>0</v>
      </c>
      <c r="BS34" s="5" t="s">
        <v>147</v>
      </c>
      <c r="BT34" s="15">
        <f t="shared" si="27"/>
        <v>0</v>
      </c>
      <c r="BU34" s="10" t="str">
        <f>IFERROR(VLOOKUP(A34,'23'!U:V,2,0),"0")</f>
        <v>0</v>
      </c>
      <c r="BV34" s="5" t="s">
        <v>147</v>
      </c>
      <c r="BW34" s="15">
        <f t="shared" si="28"/>
        <v>0</v>
      </c>
      <c r="BX34" s="10" t="str">
        <f>IFERROR(VLOOKUP(A34,'24'!U:V,2,0),"0")</f>
        <v>0</v>
      </c>
      <c r="BY34" s="5" t="s">
        <v>147</v>
      </c>
      <c r="BZ34" s="15">
        <f t="shared" si="29"/>
        <v>0</v>
      </c>
      <c r="CA34" s="10" t="str">
        <f>IFERROR(VLOOKUP(A34,'25'!U:V,2,0),"0")</f>
        <v>0</v>
      </c>
      <c r="CB34" s="5" t="s">
        <v>147</v>
      </c>
      <c r="CC34" s="15">
        <f t="shared" si="30"/>
        <v>0</v>
      </c>
      <c r="CD34" s="10" t="str">
        <f>IFERROR(VLOOKUP(A34,'26'!U:V,2,0),"0")</f>
        <v>0</v>
      </c>
      <c r="CE34" s="5" t="s">
        <v>147</v>
      </c>
      <c r="CF34" s="15">
        <f t="shared" si="31"/>
        <v>0</v>
      </c>
      <c r="CG34" s="10" t="str">
        <f>IFERROR(VLOOKUP(A34,'27'!U:V,2,0),"0")</f>
        <v>0</v>
      </c>
      <c r="CH34" s="5" t="s">
        <v>147</v>
      </c>
      <c r="CI34" s="15">
        <f t="shared" si="32"/>
        <v>0</v>
      </c>
      <c r="CJ34" s="10" t="str">
        <f>IFERROR(VLOOKUP(A34,'28'!U:V,2,0),"0")</f>
        <v>0</v>
      </c>
      <c r="CK34" s="5" t="s">
        <v>147</v>
      </c>
      <c r="CL34" s="15">
        <f t="shared" si="33"/>
        <v>0</v>
      </c>
      <c r="CM34" s="10" t="str">
        <f>IFERROR(VLOOKUP(A34,'29'!U:V,2,0),"0")</f>
        <v>0</v>
      </c>
      <c r="CN34" s="5" t="s">
        <v>147</v>
      </c>
      <c r="CO34" s="15">
        <f t="shared" si="34"/>
        <v>0</v>
      </c>
      <c r="CP34" s="10" t="str">
        <f>IFERROR(VLOOKUP(A34,'30'!U:V,2,0),"0")</f>
        <v>0</v>
      </c>
      <c r="CQ34" s="5" t="s">
        <v>147</v>
      </c>
      <c r="CR34" s="15">
        <f t="shared" si="35"/>
        <v>0</v>
      </c>
      <c r="CS34" s="10" t="str">
        <f>IFERROR(VLOOKUP(A34,'31'!U:V,2,0),"0")</f>
        <v>0</v>
      </c>
      <c r="CT34" s="5" t="s">
        <v>147</v>
      </c>
      <c r="CU34" s="15">
        <f t="shared" si="36"/>
        <v>0</v>
      </c>
      <c r="CV34" s="10" t="str">
        <f>IFERROR(VLOOKUP(A34,'เซต1-31'!V:W,2,0),"0")</f>
        <v>0</v>
      </c>
      <c r="CW34" s="5" t="s">
        <v>147</v>
      </c>
      <c r="CX34" s="15">
        <f t="shared" si="20"/>
        <v>0</v>
      </c>
    </row>
    <row r="35" spans="1:102" x14ac:dyDescent="0.25">
      <c r="A35" s="6" t="s">
        <v>96</v>
      </c>
      <c r="B35" s="4" t="s">
        <v>97</v>
      </c>
      <c r="C35" s="13">
        <v>4.3</v>
      </c>
      <c r="D35" s="19">
        <f t="shared" si="21"/>
        <v>0</v>
      </c>
      <c r="E35" s="5" t="s">
        <v>147</v>
      </c>
      <c r="F35" s="13">
        <f t="shared" si="22"/>
        <v>0</v>
      </c>
      <c r="G35" s="10" t="str">
        <f>IFERROR(VLOOKUP(A35,'1'!U:V,2,0),"0")</f>
        <v>0</v>
      </c>
      <c r="H35" s="5" t="s">
        <v>147</v>
      </c>
      <c r="I35" s="15">
        <f t="shared" si="3"/>
        <v>0</v>
      </c>
      <c r="J35" s="10" t="str">
        <f>IFERROR(VLOOKUP(A35,'2'!U:V,2,0),"0")</f>
        <v>0</v>
      </c>
      <c r="K35" s="5" t="s">
        <v>147</v>
      </c>
      <c r="L35" s="15">
        <f t="shared" si="4"/>
        <v>0</v>
      </c>
      <c r="M35" s="10" t="str">
        <f>IFERROR(VLOOKUP(A35,'3'!U:V,2,0),"0")</f>
        <v>0</v>
      </c>
      <c r="N35" s="5" t="s">
        <v>147</v>
      </c>
      <c r="O35" s="15">
        <f t="shared" si="5"/>
        <v>0</v>
      </c>
      <c r="P35" s="10" t="str">
        <f>IFERROR(VLOOKUP(A35,'4'!U:V,2,0),"0")</f>
        <v>0</v>
      </c>
      <c r="Q35" s="5" t="s">
        <v>147</v>
      </c>
      <c r="R35" s="15">
        <f t="shared" si="6"/>
        <v>0</v>
      </c>
      <c r="S35" s="10" t="str">
        <f>IFERROR(VLOOKUP(A35,'5'!U:V,2,0),"0")</f>
        <v>0</v>
      </c>
      <c r="T35" s="5" t="s">
        <v>147</v>
      </c>
      <c r="U35" s="15">
        <f t="shared" si="7"/>
        <v>0</v>
      </c>
      <c r="V35" s="10" t="str">
        <f>IFERROR(VLOOKUP(A35,'6'!U:V,2,0),"0")</f>
        <v>0</v>
      </c>
      <c r="W35" s="5" t="s">
        <v>147</v>
      </c>
      <c r="X35" s="15">
        <f t="shared" si="8"/>
        <v>0</v>
      </c>
      <c r="Y35" s="10" t="str">
        <f>IFERROR(VLOOKUP(A35,'7'!U:V,2,0),"0")</f>
        <v>0</v>
      </c>
      <c r="Z35" s="5" t="s">
        <v>147</v>
      </c>
      <c r="AA35" s="15">
        <f t="shared" si="9"/>
        <v>0</v>
      </c>
      <c r="AB35" s="10" t="str">
        <f>IFERROR(VLOOKUP(A35,'8'!U:V,2,0),"0")</f>
        <v>0</v>
      </c>
      <c r="AC35" s="5" t="s">
        <v>147</v>
      </c>
      <c r="AD35" s="15">
        <f t="shared" si="10"/>
        <v>0</v>
      </c>
      <c r="AE35" s="10" t="str">
        <f>IFERROR(VLOOKUP(A35,'9'!U:V,2,0),"0")</f>
        <v>0</v>
      </c>
      <c r="AF35" s="5" t="s">
        <v>147</v>
      </c>
      <c r="AG35" s="15">
        <f t="shared" si="11"/>
        <v>0</v>
      </c>
      <c r="AH35" s="10" t="str">
        <f>IFERROR(VLOOKUP(A35,'10'!U:V,2,0),"0")</f>
        <v>0</v>
      </c>
      <c r="AI35" s="5" t="s">
        <v>147</v>
      </c>
      <c r="AJ35" s="15">
        <f t="shared" si="12"/>
        <v>0</v>
      </c>
      <c r="AK35" s="10" t="str">
        <f>IFERROR(VLOOKUP(A35,'11'!U:V,2,0),"0")</f>
        <v>0</v>
      </c>
      <c r="AL35" s="5" t="s">
        <v>147</v>
      </c>
      <c r="AM35" s="15">
        <f t="shared" si="13"/>
        <v>0</v>
      </c>
      <c r="AN35" s="10" t="str">
        <f>IFERROR(VLOOKUP(A35,'12'!U:V,2,0),"0")</f>
        <v>0</v>
      </c>
      <c r="AO35" s="5" t="s">
        <v>147</v>
      </c>
      <c r="AP35" s="15">
        <f t="shared" si="14"/>
        <v>0</v>
      </c>
      <c r="AQ35" s="10" t="str">
        <f>IFERROR(VLOOKUP(A35,'13'!U:V,2,0),"0")</f>
        <v>0</v>
      </c>
      <c r="AR35" s="5" t="s">
        <v>147</v>
      </c>
      <c r="AS35" s="15">
        <f t="shared" si="15"/>
        <v>0</v>
      </c>
      <c r="AT35" s="10" t="str">
        <f>IFERROR(VLOOKUP(A35,'14'!U:V,2,0),"0")</f>
        <v>0</v>
      </c>
      <c r="AU35" s="5" t="s">
        <v>147</v>
      </c>
      <c r="AV35" s="15">
        <f t="shared" si="16"/>
        <v>0</v>
      </c>
      <c r="AW35" s="10" t="str">
        <f>IFERROR(VLOOKUP(A35,'15'!U:V,2,0),"0")</f>
        <v>0</v>
      </c>
      <c r="AX35" s="5" t="s">
        <v>147</v>
      </c>
      <c r="AY35" s="15">
        <f t="shared" si="17"/>
        <v>0</v>
      </c>
      <c r="AZ35" s="10" t="str">
        <f>IFERROR(VLOOKUP(A35,'16'!U:V,2,0),"0")</f>
        <v>0</v>
      </c>
      <c r="BA35" s="5" t="s">
        <v>147</v>
      </c>
      <c r="BB35" s="15">
        <f t="shared" si="18"/>
        <v>0</v>
      </c>
      <c r="BC35" s="10" t="str">
        <f>IFERROR(VLOOKUP(A35,'17'!U:V,2,0),"0")</f>
        <v>0</v>
      </c>
      <c r="BD35" s="5" t="s">
        <v>147</v>
      </c>
      <c r="BE35" s="15">
        <f t="shared" si="19"/>
        <v>0</v>
      </c>
      <c r="BF35" s="10" t="str">
        <f>IFERROR(VLOOKUP(A35,'18'!U:V,2,0),"0")</f>
        <v>0</v>
      </c>
      <c r="BG35" s="5" t="s">
        <v>147</v>
      </c>
      <c r="BH35" s="15">
        <f t="shared" si="23"/>
        <v>0</v>
      </c>
      <c r="BI35" s="10" t="str">
        <f>IFERROR(VLOOKUP(A35,'19'!U:V,2,0),"0")</f>
        <v>0</v>
      </c>
      <c r="BJ35" s="5" t="s">
        <v>147</v>
      </c>
      <c r="BK35" s="15">
        <f t="shared" si="24"/>
        <v>0</v>
      </c>
      <c r="BL35" s="10" t="str">
        <f>IFERROR(VLOOKUP(A35,'20'!U:V,2,0),"0")</f>
        <v>0</v>
      </c>
      <c r="BM35" s="5" t="s">
        <v>147</v>
      </c>
      <c r="BN35" s="15">
        <f t="shared" si="25"/>
        <v>0</v>
      </c>
      <c r="BO35" s="10" t="str">
        <f>IFERROR(VLOOKUP(A35,'21'!U:V,2,0),"0")</f>
        <v>0</v>
      </c>
      <c r="BP35" s="5" t="s">
        <v>147</v>
      </c>
      <c r="BQ35" s="15">
        <f t="shared" si="26"/>
        <v>0</v>
      </c>
      <c r="BR35" s="10" t="str">
        <f>IFERROR(VLOOKUP(A35,'22'!U:V,2,0),"0")</f>
        <v>0</v>
      </c>
      <c r="BS35" s="5" t="s">
        <v>147</v>
      </c>
      <c r="BT35" s="15">
        <f t="shared" si="27"/>
        <v>0</v>
      </c>
      <c r="BU35" s="10" t="str">
        <f>IFERROR(VLOOKUP(A35,'23'!U:V,2,0),"0")</f>
        <v>0</v>
      </c>
      <c r="BV35" s="5" t="s">
        <v>147</v>
      </c>
      <c r="BW35" s="15">
        <f t="shared" si="28"/>
        <v>0</v>
      </c>
      <c r="BX35" s="10" t="str">
        <f>IFERROR(VLOOKUP(A35,'24'!U:V,2,0),"0")</f>
        <v>0</v>
      </c>
      <c r="BY35" s="5" t="s">
        <v>147</v>
      </c>
      <c r="BZ35" s="15">
        <f t="shared" si="29"/>
        <v>0</v>
      </c>
      <c r="CA35" s="10" t="str">
        <f>IFERROR(VLOOKUP(A35,'25'!U:V,2,0),"0")</f>
        <v>0</v>
      </c>
      <c r="CB35" s="5" t="s">
        <v>147</v>
      </c>
      <c r="CC35" s="15">
        <f t="shared" si="30"/>
        <v>0</v>
      </c>
      <c r="CD35" s="10" t="str">
        <f>IFERROR(VLOOKUP(A35,'26'!U:V,2,0),"0")</f>
        <v>0</v>
      </c>
      <c r="CE35" s="5" t="s">
        <v>147</v>
      </c>
      <c r="CF35" s="15">
        <f t="shared" si="31"/>
        <v>0</v>
      </c>
      <c r="CG35" s="10" t="str">
        <f>IFERROR(VLOOKUP(A35,'27'!U:V,2,0),"0")</f>
        <v>0</v>
      </c>
      <c r="CH35" s="5" t="s">
        <v>147</v>
      </c>
      <c r="CI35" s="15">
        <f t="shared" si="32"/>
        <v>0</v>
      </c>
      <c r="CJ35" s="10" t="str">
        <f>IFERROR(VLOOKUP(A35,'28'!U:V,2,0),"0")</f>
        <v>0</v>
      </c>
      <c r="CK35" s="5" t="s">
        <v>147</v>
      </c>
      <c r="CL35" s="15">
        <f t="shared" si="33"/>
        <v>0</v>
      </c>
      <c r="CM35" s="10" t="str">
        <f>IFERROR(VLOOKUP(A35,'29'!U:V,2,0),"0")</f>
        <v>0</v>
      </c>
      <c r="CN35" s="5" t="s">
        <v>147</v>
      </c>
      <c r="CO35" s="15">
        <f t="shared" si="34"/>
        <v>0</v>
      </c>
      <c r="CP35" s="10" t="str">
        <f>IFERROR(VLOOKUP(A35,'30'!U:V,2,0),"0")</f>
        <v>0</v>
      </c>
      <c r="CQ35" s="5" t="s">
        <v>147</v>
      </c>
      <c r="CR35" s="15">
        <f t="shared" si="35"/>
        <v>0</v>
      </c>
      <c r="CS35" s="10" t="str">
        <f>IFERROR(VLOOKUP(A35,'31'!U:V,2,0),"0")</f>
        <v>0</v>
      </c>
      <c r="CT35" s="5" t="s">
        <v>147</v>
      </c>
      <c r="CU35" s="15">
        <f t="shared" si="36"/>
        <v>0</v>
      </c>
      <c r="CV35" s="10" t="str">
        <f>IFERROR(VLOOKUP(A35,'เซต1-31'!V:W,2,0),"0")</f>
        <v>0</v>
      </c>
      <c r="CW35" s="5" t="s">
        <v>147</v>
      </c>
      <c r="CX35" s="15">
        <f t="shared" si="20"/>
        <v>0</v>
      </c>
    </row>
    <row r="36" spans="1:102" x14ac:dyDescent="0.25">
      <c r="A36" s="6" t="s">
        <v>152</v>
      </c>
      <c r="B36" s="4" t="s">
        <v>153</v>
      </c>
      <c r="C36" s="13">
        <v>4.0599999999999996</v>
      </c>
      <c r="D36" s="19">
        <f t="shared" si="21"/>
        <v>0</v>
      </c>
      <c r="E36" s="5" t="s">
        <v>147</v>
      </c>
      <c r="F36" s="13">
        <f t="shared" si="22"/>
        <v>0</v>
      </c>
      <c r="G36" s="10" t="str">
        <f>IFERROR(VLOOKUP(A36,'1'!U:V,2,0),"0")</f>
        <v>0</v>
      </c>
      <c r="H36" s="5" t="s">
        <v>147</v>
      </c>
      <c r="I36" s="15">
        <f t="shared" si="3"/>
        <v>0</v>
      </c>
      <c r="J36" s="10" t="str">
        <f>IFERROR(VLOOKUP(A36,'2'!U:V,2,0),"0")</f>
        <v>0</v>
      </c>
      <c r="K36" s="5" t="s">
        <v>147</v>
      </c>
      <c r="L36" s="15">
        <f t="shared" si="4"/>
        <v>0</v>
      </c>
      <c r="M36" s="10" t="str">
        <f>IFERROR(VLOOKUP(A36,'3'!U:V,2,0),"0")</f>
        <v>0</v>
      </c>
      <c r="N36" s="5" t="s">
        <v>147</v>
      </c>
      <c r="O36" s="15">
        <f t="shared" si="5"/>
        <v>0</v>
      </c>
      <c r="P36" s="10" t="str">
        <f>IFERROR(VLOOKUP(A36,'4'!U:V,2,0),"0")</f>
        <v>0</v>
      </c>
      <c r="Q36" s="5" t="s">
        <v>147</v>
      </c>
      <c r="R36" s="15">
        <f t="shared" si="6"/>
        <v>0</v>
      </c>
      <c r="S36" s="10" t="str">
        <f>IFERROR(VLOOKUP(A36,'5'!U:V,2,0),"0")</f>
        <v>0</v>
      </c>
      <c r="T36" s="5" t="s">
        <v>147</v>
      </c>
      <c r="U36" s="15">
        <f t="shared" si="7"/>
        <v>0</v>
      </c>
      <c r="V36" s="10" t="str">
        <f>IFERROR(VLOOKUP(A36,'6'!U:V,2,0),"0")</f>
        <v>0</v>
      </c>
      <c r="W36" s="5" t="s">
        <v>147</v>
      </c>
      <c r="X36" s="15">
        <f t="shared" si="8"/>
        <v>0</v>
      </c>
      <c r="Y36" s="10" t="str">
        <f>IFERROR(VLOOKUP(A36,'7'!U:V,2,0),"0")</f>
        <v>0</v>
      </c>
      <c r="Z36" s="5" t="s">
        <v>147</v>
      </c>
      <c r="AA36" s="15">
        <f t="shared" si="9"/>
        <v>0</v>
      </c>
      <c r="AB36" s="10" t="str">
        <f>IFERROR(VLOOKUP(A36,'8'!U:V,2,0),"0")</f>
        <v>0</v>
      </c>
      <c r="AC36" s="5" t="s">
        <v>147</v>
      </c>
      <c r="AD36" s="15">
        <f t="shared" si="10"/>
        <v>0</v>
      </c>
      <c r="AE36" s="10" t="str">
        <f>IFERROR(VLOOKUP(A36,'9'!U:V,2,0),"0")</f>
        <v>0</v>
      </c>
      <c r="AF36" s="5" t="s">
        <v>147</v>
      </c>
      <c r="AG36" s="15">
        <f t="shared" si="11"/>
        <v>0</v>
      </c>
      <c r="AH36" s="10" t="str">
        <f>IFERROR(VLOOKUP(A36,'10'!U:V,2,0),"0")</f>
        <v>0</v>
      </c>
      <c r="AI36" s="5" t="s">
        <v>147</v>
      </c>
      <c r="AJ36" s="15">
        <f t="shared" si="12"/>
        <v>0</v>
      </c>
      <c r="AK36" s="10" t="str">
        <f>IFERROR(VLOOKUP(A36,'11'!U:V,2,0),"0")</f>
        <v>0</v>
      </c>
      <c r="AL36" s="5" t="s">
        <v>147</v>
      </c>
      <c r="AM36" s="15">
        <f t="shared" si="13"/>
        <v>0</v>
      </c>
      <c r="AN36" s="10" t="str">
        <f>IFERROR(VLOOKUP(A36,'12'!U:V,2,0),"0")</f>
        <v>0</v>
      </c>
      <c r="AO36" s="5" t="s">
        <v>147</v>
      </c>
      <c r="AP36" s="15">
        <f t="shared" si="14"/>
        <v>0</v>
      </c>
      <c r="AQ36" s="10" t="str">
        <f>IFERROR(VLOOKUP(A36,'13'!U:V,2,0),"0")</f>
        <v>0</v>
      </c>
      <c r="AR36" s="5" t="s">
        <v>147</v>
      </c>
      <c r="AS36" s="15">
        <f t="shared" si="15"/>
        <v>0</v>
      </c>
      <c r="AT36" s="10" t="str">
        <f>IFERROR(VLOOKUP(A36,'14'!U:V,2,0),"0")</f>
        <v>0</v>
      </c>
      <c r="AU36" s="5" t="s">
        <v>147</v>
      </c>
      <c r="AV36" s="15">
        <f t="shared" si="16"/>
        <v>0</v>
      </c>
      <c r="AW36" s="10" t="str">
        <f>IFERROR(VLOOKUP(A36,'15'!U:V,2,0),"0")</f>
        <v>0</v>
      </c>
      <c r="AX36" s="5" t="s">
        <v>147</v>
      </c>
      <c r="AY36" s="15">
        <f t="shared" si="17"/>
        <v>0</v>
      </c>
      <c r="AZ36" s="10" t="str">
        <f>IFERROR(VLOOKUP(A36,'16'!U:V,2,0),"0")</f>
        <v>0</v>
      </c>
      <c r="BA36" s="5" t="s">
        <v>147</v>
      </c>
      <c r="BB36" s="15">
        <f t="shared" si="18"/>
        <v>0</v>
      </c>
      <c r="BC36" s="10" t="str">
        <f>IFERROR(VLOOKUP(A36,'17'!U:V,2,0),"0")</f>
        <v>0</v>
      </c>
      <c r="BD36" s="5" t="s">
        <v>147</v>
      </c>
      <c r="BE36" s="15">
        <f t="shared" si="19"/>
        <v>0</v>
      </c>
      <c r="BF36" s="10" t="str">
        <f>IFERROR(VLOOKUP(A36,'18'!U:V,2,0),"0")</f>
        <v>0</v>
      </c>
      <c r="BG36" s="5" t="s">
        <v>147</v>
      </c>
      <c r="BH36" s="15">
        <f t="shared" si="23"/>
        <v>0</v>
      </c>
      <c r="BI36" s="10" t="str">
        <f>IFERROR(VLOOKUP(A36,'19'!U:V,2,0),"0")</f>
        <v>0</v>
      </c>
      <c r="BJ36" s="5" t="s">
        <v>147</v>
      </c>
      <c r="BK36" s="15">
        <f t="shared" si="24"/>
        <v>0</v>
      </c>
      <c r="BL36" s="10" t="str">
        <f>IFERROR(VLOOKUP(A36,'20'!U:V,2,0),"0")</f>
        <v>0</v>
      </c>
      <c r="BM36" s="5" t="s">
        <v>147</v>
      </c>
      <c r="BN36" s="15">
        <f t="shared" si="25"/>
        <v>0</v>
      </c>
      <c r="BO36" s="10" t="str">
        <f>IFERROR(VLOOKUP(A36,'21'!U:V,2,0),"0")</f>
        <v>0</v>
      </c>
      <c r="BP36" s="5" t="s">
        <v>147</v>
      </c>
      <c r="BQ36" s="15">
        <f t="shared" si="26"/>
        <v>0</v>
      </c>
      <c r="BR36" s="10" t="str">
        <f>IFERROR(VLOOKUP(A36,'22'!U:V,2,0),"0")</f>
        <v>0</v>
      </c>
      <c r="BS36" s="5" t="s">
        <v>147</v>
      </c>
      <c r="BT36" s="15">
        <f t="shared" si="27"/>
        <v>0</v>
      </c>
      <c r="BU36" s="10" t="str">
        <f>IFERROR(VLOOKUP(A36,'23'!U:V,2,0),"0")</f>
        <v>0</v>
      </c>
      <c r="BV36" s="5" t="s">
        <v>147</v>
      </c>
      <c r="BW36" s="15">
        <f t="shared" si="28"/>
        <v>0</v>
      </c>
      <c r="BX36" s="10" t="str">
        <f>IFERROR(VLOOKUP(A36,'24'!U:V,2,0),"0")</f>
        <v>0</v>
      </c>
      <c r="BY36" s="5" t="s">
        <v>147</v>
      </c>
      <c r="BZ36" s="15">
        <f t="shared" si="29"/>
        <v>0</v>
      </c>
      <c r="CA36" s="10" t="str">
        <f>IFERROR(VLOOKUP(A36,'25'!U:V,2,0),"0")</f>
        <v>0</v>
      </c>
      <c r="CB36" s="5" t="s">
        <v>147</v>
      </c>
      <c r="CC36" s="15">
        <f t="shared" si="30"/>
        <v>0</v>
      </c>
      <c r="CD36" s="10" t="str">
        <f>IFERROR(VLOOKUP(A36,'26'!U:V,2,0),"0")</f>
        <v>0</v>
      </c>
      <c r="CE36" s="5" t="s">
        <v>147</v>
      </c>
      <c r="CF36" s="15">
        <f t="shared" si="31"/>
        <v>0</v>
      </c>
      <c r="CG36" s="10" t="str">
        <f>IFERROR(VLOOKUP(A36,'27'!U:V,2,0),"0")</f>
        <v>0</v>
      </c>
      <c r="CH36" s="5" t="s">
        <v>147</v>
      </c>
      <c r="CI36" s="15">
        <f t="shared" si="32"/>
        <v>0</v>
      </c>
      <c r="CJ36" s="10" t="str">
        <f>IFERROR(VLOOKUP(A36,'28'!U:V,2,0),"0")</f>
        <v>0</v>
      </c>
      <c r="CK36" s="5" t="s">
        <v>147</v>
      </c>
      <c r="CL36" s="15">
        <f t="shared" si="33"/>
        <v>0</v>
      </c>
      <c r="CM36" s="10" t="str">
        <f>IFERROR(VLOOKUP(A36,'29'!U:V,2,0),"0")</f>
        <v>0</v>
      </c>
      <c r="CN36" s="5" t="s">
        <v>147</v>
      </c>
      <c r="CO36" s="15">
        <f t="shared" si="34"/>
        <v>0</v>
      </c>
      <c r="CP36" s="10" t="str">
        <f>IFERROR(VLOOKUP(A36,'30'!U:V,2,0),"0")</f>
        <v>0</v>
      </c>
      <c r="CQ36" s="5" t="s">
        <v>147</v>
      </c>
      <c r="CR36" s="15">
        <f t="shared" si="35"/>
        <v>0</v>
      </c>
      <c r="CS36" s="10" t="str">
        <f>IFERROR(VLOOKUP(A36,'31'!U:V,2,0),"0")</f>
        <v>0</v>
      </c>
      <c r="CT36" s="5" t="s">
        <v>147</v>
      </c>
      <c r="CU36" s="15">
        <f t="shared" si="36"/>
        <v>0</v>
      </c>
      <c r="CV36" s="10" t="str">
        <f>IFERROR(VLOOKUP(A36,'เซต1-31'!V:W,2,0),"0")</f>
        <v>0</v>
      </c>
      <c r="CW36" s="5" t="s">
        <v>147</v>
      </c>
      <c r="CX36" s="15">
        <f t="shared" si="20"/>
        <v>0</v>
      </c>
    </row>
    <row r="37" spans="1:102" x14ac:dyDescent="0.25">
      <c r="A37" s="6" t="s">
        <v>73</v>
      </c>
      <c r="B37" s="4" t="s">
        <v>74</v>
      </c>
      <c r="C37" s="13">
        <v>4.0599999999999996</v>
      </c>
      <c r="D37" s="19">
        <f t="shared" si="21"/>
        <v>0</v>
      </c>
      <c r="E37" s="5" t="s">
        <v>147</v>
      </c>
      <c r="F37" s="13">
        <f t="shared" ref="F37:F68" si="37">+D37*C37</f>
        <v>0</v>
      </c>
      <c r="G37" s="10" t="str">
        <f>IFERROR(VLOOKUP(A37,'1'!U:V,2,0),"0")</f>
        <v>0</v>
      </c>
      <c r="H37" s="5" t="s">
        <v>147</v>
      </c>
      <c r="I37" s="15">
        <f t="shared" ref="I37:I68" si="38">+G37*C37</f>
        <v>0</v>
      </c>
      <c r="J37" s="10" t="str">
        <f>IFERROR(VLOOKUP(A37,'2'!U:V,2,0),"0")</f>
        <v>0</v>
      </c>
      <c r="K37" s="5" t="s">
        <v>147</v>
      </c>
      <c r="L37" s="15">
        <f t="shared" ref="L37:L68" si="39">+J37*C37</f>
        <v>0</v>
      </c>
      <c r="M37" s="10" t="str">
        <f>IFERROR(VLOOKUP(A37,'3'!U:V,2,0),"0")</f>
        <v>0</v>
      </c>
      <c r="N37" s="5" t="s">
        <v>147</v>
      </c>
      <c r="O37" s="15">
        <f t="shared" ref="O37:O68" si="40">+M37*C37</f>
        <v>0</v>
      </c>
      <c r="P37" s="10" t="str">
        <f>IFERROR(VLOOKUP(A37,'4'!U:V,2,0),"0")</f>
        <v>0</v>
      </c>
      <c r="Q37" s="5" t="s">
        <v>147</v>
      </c>
      <c r="R37" s="15">
        <f t="shared" ref="R37:R68" si="41">+P37*C37</f>
        <v>0</v>
      </c>
      <c r="S37" s="10" t="str">
        <f>IFERROR(VLOOKUP(A37,'5'!U:V,2,0),"0")</f>
        <v>0</v>
      </c>
      <c r="T37" s="5" t="s">
        <v>147</v>
      </c>
      <c r="U37" s="15">
        <f t="shared" ref="U37:U68" si="42">+S37*C37</f>
        <v>0</v>
      </c>
      <c r="V37" s="10" t="str">
        <f>IFERROR(VLOOKUP(A37,'6'!U:V,2,0),"0")</f>
        <v>0</v>
      </c>
      <c r="W37" s="5" t="s">
        <v>147</v>
      </c>
      <c r="X37" s="15">
        <f t="shared" ref="X37:X68" si="43">+V37*C37</f>
        <v>0</v>
      </c>
      <c r="Y37" s="10" t="str">
        <f>IFERROR(VLOOKUP(A37,'7'!U:V,2,0),"0")</f>
        <v>0</v>
      </c>
      <c r="Z37" s="5" t="s">
        <v>147</v>
      </c>
      <c r="AA37" s="15">
        <f t="shared" ref="AA37:AA68" si="44">+Y37*C37</f>
        <v>0</v>
      </c>
      <c r="AB37" s="10" t="str">
        <f>IFERROR(VLOOKUP(A37,'8'!U:V,2,0),"0")</f>
        <v>0</v>
      </c>
      <c r="AC37" s="5" t="s">
        <v>147</v>
      </c>
      <c r="AD37" s="15">
        <f t="shared" ref="AD37:AD68" si="45">+AB37*C37</f>
        <v>0</v>
      </c>
      <c r="AE37" s="10" t="str">
        <f>IFERROR(VLOOKUP(A37,'9'!U:V,2,0),"0")</f>
        <v>0</v>
      </c>
      <c r="AF37" s="5" t="s">
        <v>147</v>
      </c>
      <c r="AG37" s="15">
        <f t="shared" ref="AG37:AG68" si="46">+AE37*C37</f>
        <v>0</v>
      </c>
      <c r="AH37" s="10" t="str">
        <f>IFERROR(VLOOKUP(A37,'10'!U:V,2,0),"0")</f>
        <v>0</v>
      </c>
      <c r="AI37" s="5" t="s">
        <v>147</v>
      </c>
      <c r="AJ37" s="15">
        <f t="shared" ref="AJ37:AJ68" si="47">+AH37*C37</f>
        <v>0</v>
      </c>
      <c r="AK37" s="10" t="str">
        <f>IFERROR(VLOOKUP(A37,'11'!U:V,2,0),"0")</f>
        <v>0</v>
      </c>
      <c r="AL37" s="5" t="s">
        <v>147</v>
      </c>
      <c r="AM37" s="15">
        <f t="shared" ref="AM37:AM68" si="48">+AK37*C37</f>
        <v>0</v>
      </c>
      <c r="AN37" s="10" t="str">
        <f>IFERROR(VLOOKUP(A37,'12'!U:V,2,0),"0")</f>
        <v>0</v>
      </c>
      <c r="AO37" s="5" t="s">
        <v>147</v>
      </c>
      <c r="AP37" s="15">
        <f t="shared" ref="AP37:AP68" si="49">+AN37*C37</f>
        <v>0</v>
      </c>
      <c r="AQ37" s="10" t="str">
        <f>IFERROR(VLOOKUP(A37,'13'!U:V,2,0),"0")</f>
        <v>0</v>
      </c>
      <c r="AR37" s="5" t="s">
        <v>147</v>
      </c>
      <c r="AS37" s="15">
        <f t="shared" ref="AS37:AS68" si="50">+AQ37*C37</f>
        <v>0</v>
      </c>
      <c r="AT37" s="10" t="str">
        <f>IFERROR(VLOOKUP(A37,'14'!U:V,2,0),"0")</f>
        <v>0</v>
      </c>
      <c r="AU37" s="5" t="s">
        <v>147</v>
      </c>
      <c r="AV37" s="15">
        <f t="shared" ref="AV37:AV68" si="51">+AT37*C37</f>
        <v>0</v>
      </c>
      <c r="AW37" s="10" t="str">
        <f>IFERROR(VLOOKUP(A37,'15'!U:V,2,0),"0")</f>
        <v>0</v>
      </c>
      <c r="AX37" s="5" t="s">
        <v>147</v>
      </c>
      <c r="AY37" s="15">
        <f t="shared" ref="AY37:AY68" si="52">+AW37*C37</f>
        <v>0</v>
      </c>
      <c r="AZ37" s="10" t="str">
        <f>IFERROR(VLOOKUP(A37,'16'!U:V,2,0),"0")</f>
        <v>0</v>
      </c>
      <c r="BA37" s="5" t="s">
        <v>147</v>
      </c>
      <c r="BB37" s="15">
        <f t="shared" ref="BB37:BB68" si="53">+AZ37*C37</f>
        <v>0</v>
      </c>
      <c r="BC37" s="10" t="str">
        <f>IFERROR(VLOOKUP(A37,'17'!U:V,2,0),"0")</f>
        <v>0</v>
      </c>
      <c r="BD37" s="5" t="s">
        <v>147</v>
      </c>
      <c r="BE37" s="15">
        <f t="shared" ref="BE37:BE68" si="54">+BC37*C37</f>
        <v>0</v>
      </c>
      <c r="BF37" s="10" t="str">
        <f>IFERROR(VLOOKUP(A37,'18'!U:V,2,0),"0")</f>
        <v>0</v>
      </c>
      <c r="BG37" s="5" t="s">
        <v>147</v>
      </c>
      <c r="BH37" s="15">
        <f t="shared" si="23"/>
        <v>0</v>
      </c>
      <c r="BI37" s="10" t="str">
        <f>IFERROR(VLOOKUP(A37,'19'!U:V,2,0),"0")</f>
        <v>0</v>
      </c>
      <c r="BJ37" s="5" t="s">
        <v>147</v>
      </c>
      <c r="BK37" s="15">
        <f t="shared" si="24"/>
        <v>0</v>
      </c>
      <c r="BL37" s="10" t="str">
        <f>IFERROR(VLOOKUP(A37,'20'!U:V,2,0),"0")</f>
        <v>0</v>
      </c>
      <c r="BM37" s="5" t="s">
        <v>147</v>
      </c>
      <c r="BN37" s="15">
        <f t="shared" si="25"/>
        <v>0</v>
      </c>
      <c r="BO37" s="10" t="str">
        <f>IFERROR(VLOOKUP(A37,'21'!U:V,2,0),"0")</f>
        <v>0</v>
      </c>
      <c r="BP37" s="5" t="s">
        <v>147</v>
      </c>
      <c r="BQ37" s="15">
        <f t="shared" si="26"/>
        <v>0</v>
      </c>
      <c r="BR37" s="10" t="str">
        <f>IFERROR(VLOOKUP(A37,'22'!U:V,2,0),"0")</f>
        <v>0</v>
      </c>
      <c r="BS37" s="5" t="s">
        <v>147</v>
      </c>
      <c r="BT37" s="15">
        <f t="shared" si="27"/>
        <v>0</v>
      </c>
      <c r="BU37" s="10" t="str">
        <f>IFERROR(VLOOKUP(A37,'23'!U:V,2,0),"0")</f>
        <v>0</v>
      </c>
      <c r="BV37" s="5" t="s">
        <v>147</v>
      </c>
      <c r="BW37" s="15">
        <f t="shared" si="28"/>
        <v>0</v>
      </c>
      <c r="BX37" s="10" t="str">
        <f>IFERROR(VLOOKUP(A37,'24'!U:V,2,0),"0")</f>
        <v>0</v>
      </c>
      <c r="BY37" s="5" t="s">
        <v>147</v>
      </c>
      <c r="BZ37" s="15">
        <f t="shared" si="29"/>
        <v>0</v>
      </c>
      <c r="CA37" s="10" t="str">
        <f>IFERROR(VLOOKUP(A37,'25'!U:V,2,0),"0")</f>
        <v>0</v>
      </c>
      <c r="CB37" s="5" t="s">
        <v>147</v>
      </c>
      <c r="CC37" s="15">
        <f t="shared" si="30"/>
        <v>0</v>
      </c>
      <c r="CD37" s="10" t="str">
        <f>IFERROR(VLOOKUP(A37,'26'!U:V,2,0),"0")</f>
        <v>0</v>
      </c>
      <c r="CE37" s="5" t="s">
        <v>147</v>
      </c>
      <c r="CF37" s="15">
        <f t="shared" si="31"/>
        <v>0</v>
      </c>
      <c r="CG37" s="10" t="str">
        <f>IFERROR(VLOOKUP(A37,'27'!U:V,2,0),"0")</f>
        <v>0</v>
      </c>
      <c r="CH37" s="5" t="s">
        <v>147</v>
      </c>
      <c r="CI37" s="15">
        <f t="shared" si="32"/>
        <v>0</v>
      </c>
      <c r="CJ37" s="10" t="str">
        <f>IFERROR(VLOOKUP(A37,'28'!U:V,2,0),"0")</f>
        <v>0</v>
      </c>
      <c r="CK37" s="5" t="s">
        <v>147</v>
      </c>
      <c r="CL37" s="15">
        <f t="shared" si="33"/>
        <v>0</v>
      </c>
      <c r="CM37" s="10" t="str">
        <f>IFERROR(VLOOKUP(A37,'29'!U:V,2,0),"0")</f>
        <v>0</v>
      </c>
      <c r="CN37" s="5" t="s">
        <v>147</v>
      </c>
      <c r="CO37" s="15">
        <f t="shared" si="34"/>
        <v>0</v>
      </c>
      <c r="CP37" s="10" t="str">
        <f>IFERROR(VLOOKUP(A37,'30'!U:V,2,0),"0")</f>
        <v>0</v>
      </c>
      <c r="CQ37" s="5" t="s">
        <v>147</v>
      </c>
      <c r="CR37" s="15">
        <f t="shared" si="35"/>
        <v>0</v>
      </c>
      <c r="CS37" s="10" t="str">
        <f>IFERROR(VLOOKUP(A37,'31'!U:V,2,0),"0")</f>
        <v>0</v>
      </c>
      <c r="CT37" s="5" t="s">
        <v>147</v>
      </c>
      <c r="CU37" s="15">
        <f t="shared" si="36"/>
        <v>0</v>
      </c>
      <c r="CV37" s="10" t="str">
        <f>IFERROR(VLOOKUP(A37,'เซต1-31'!V:W,2,0),"0")</f>
        <v>0</v>
      </c>
      <c r="CW37" s="5" t="s">
        <v>147</v>
      </c>
      <c r="CX37" s="15">
        <f t="shared" si="20"/>
        <v>0</v>
      </c>
    </row>
    <row r="38" spans="1:102" x14ac:dyDescent="0.25">
      <c r="A38" s="6" t="s">
        <v>184</v>
      </c>
      <c r="B38" s="4" t="s">
        <v>74</v>
      </c>
      <c r="C38" s="13">
        <v>4.0599999999999996</v>
      </c>
      <c r="D38" s="19">
        <f t="shared" si="21"/>
        <v>0</v>
      </c>
      <c r="E38" s="5" t="s">
        <v>147</v>
      </c>
      <c r="F38" s="13">
        <f t="shared" si="37"/>
        <v>0</v>
      </c>
      <c r="G38" s="10" t="str">
        <f>IFERROR(VLOOKUP(A38,'1'!U:V,2,0),"0")</f>
        <v>0</v>
      </c>
      <c r="H38" s="5" t="s">
        <v>147</v>
      </c>
      <c r="I38" s="15">
        <f t="shared" si="38"/>
        <v>0</v>
      </c>
      <c r="J38" s="10" t="str">
        <f>IFERROR(VLOOKUP(A38,'2'!U:V,2,0),"0")</f>
        <v>0</v>
      </c>
      <c r="K38" s="5" t="s">
        <v>147</v>
      </c>
      <c r="L38" s="15">
        <f t="shared" si="39"/>
        <v>0</v>
      </c>
      <c r="M38" s="10" t="str">
        <f>IFERROR(VLOOKUP(A38,'3'!U:V,2,0),"0")</f>
        <v>0</v>
      </c>
      <c r="N38" s="5" t="s">
        <v>147</v>
      </c>
      <c r="O38" s="15">
        <f t="shared" si="40"/>
        <v>0</v>
      </c>
      <c r="P38" s="10" t="str">
        <f>IFERROR(VLOOKUP(A38,'4'!U:V,2,0),"0")</f>
        <v>0</v>
      </c>
      <c r="Q38" s="5" t="s">
        <v>147</v>
      </c>
      <c r="R38" s="15">
        <f t="shared" si="41"/>
        <v>0</v>
      </c>
      <c r="S38" s="10" t="str">
        <f>IFERROR(VLOOKUP(A38,'5'!U:V,2,0),"0")</f>
        <v>0</v>
      </c>
      <c r="T38" s="5" t="s">
        <v>147</v>
      </c>
      <c r="U38" s="15">
        <f t="shared" si="42"/>
        <v>0</v>
      </c>
      <c r="V38" s="10" t="str">
        <f>IFERROR(VLOOKUP(A38,'6'!U:V,2,0),"0")</f>
        <v>0</v>
      </c>
      <c r="W38" s="5" t="s">
        <v>147</v>
      </c>
      <c r="X38" s="15">
        <f t="shared" si="43"/>
        <v>0</v>
      </c>
      <c r="Y38" s="10" t="str">
        <f>IFERROR(VLOOKUP(A38,'7'!U:V,2,0),"0")</f>
        <v>0</v>
      </c>
      <c r="Z38" s="5" t="s">
        <v>147</v>
      </c>
      <c r="AA38" s="15">
        <f t="shared" si="44"/>
        <v>0</v>
      </c>
      <c r="AB38" s="10" t="str">
        <f>IFERROR(VLOOKUP(A38,'8'!U:V,2,0),"0")</f>
        <v>0</v>
      </c>
      <c r="AC38" s="5" t="s">
        <v>147</v>
      </c>
      <c r="AD38" s="15">
        <f t="shared" si="45"/>
        <v>0</v>
      </c>
      <c r="AE38" s="10" t="str">
        <f>IFERROR(VLOOKUP(A38,'9'!U:V,2,0),"0")</f>
        <v>0</v>
      </c>
      <c r="AF38" s="5" t="s">
        <v>147</v>
      </c>
      <c r="AG38" s="15">
        <f t="shared" si="46"/>
        <v>0</v>
      </c>
      <c r="AH38" s="10" t="str">
        <f>IFERROR(VLOOKUP(A38,'10'!U:V,2,0),"0")</f>
        <v>0</v>
      </c>
      <c r="AI38" s="5" t="s">
        <v>147</v>
      </c>
      <c r="AJ38" s="15">
        <f t="shared" si="47"/>
        <v>0</v>
      </c>
      <c r="AK38" s="10" t="str">
        <f>IFERROR(VLOOKUP(A38,'11'!U:V,2,0),"0")</f>
        <v>0</v>
      </c>
      <c r="AL38" s="5" t="s">
        <v>147</v>
      </c>
      <c r="AM38" s="15">
        <f t="shared" si="48"/>
        <v>0</v>
      </c>
      <c r="AN38" s="10" t="str">
        <f>IFERROR(VLOOKUP(A38,'12'!U:V,2,0),"0")</f>
        <v>0</v>
      </c>
      <c r="AO38" s="5" t="s">
        <v>147</v>
      </c>
      <c r="AP38" s="15">
        <f t="shared" si="49"/>
        <v>0</v>
      </c>
      <c r="AQ38" s="10" t="str">
        <f>IFERROR(VLOOKUP(A38,'13'!U:V,2,0),"0")</f>
        <v>0</v>
      </c>
      <c r="AR38" s="5" t="s">
        <v>147</v>
      </c>
      <c r="AS38" s="15">
        <f t="shared" si="50"/>
        <v>0</v>
      </c>
      <c r="AT38" s="10" t="str">
        <f>IFERROR(VLOOKUP(A38,'14'!U:V,2,0),"0")</f>
        <v>0</v>
      </c>
      <c r="AU38" s="5" t="s">
        <v>147</v>
      </c>
      <c r="AV38" s="15">
        <f t="shared" si="51"/>
        <v>0</v>
      </c>
      <c r="AW38" s="10" t="str">
        <f>IFERROR(VLOOKUP(A38,'15'!U:V,2,0),"0")</f>
        <v>0</v>
      </c>
      <c r="AX38" s="5" t="s">
        <v>147</v>
      </c>
      <c r="AY38" s="15">
        <f t="shared" si="52"/>
        <v>0</v>
      </c>
      <c r="AZ38" s="10" t="str">
        <f>IFERROR(VLOOKUP(A38,'16'!U:V,2,0),"0")</f>
        <v>0</v>
      </c>
      <c r="BA38" s="5" t="s">
        <v>147</v>
      </c>
      <c r="BB38" s="15">
        <f t="shared" si="53"/>
        <v>0</v>
      </c>
      <c r="BC38" s="10" t="str">
        <f>IFERROR(VLOOKUP(A38,'17'!U:V,2,0),"0")</f>
        <v>0</v>
      </c>
      <c r="BD38" s="5" t="s">
        <v>147</v>
      </c>
      <c r="BE38" s="15">
        <f t="shared" si="54"/>
        <v>0</v>
      </c>
      <c r="BF38" s="10" t="str">
        <f>IFERROR(VLOOKUP(A38,'18'!U:V,2,0),"0")</f>
        <v>0</v>
      </c>
      <c r="BG38" s="5" t="s">
        <v>147</v>
      </c>
      <c r="BH38" s="15">
        <f t="shared" si="23"/>
        <v>0</v>
      </c>
      <c r="BI38" s="10" t="str">
        <f>IFERROR(VLOOKUP(A38,'19'!U:V,2,0),"0")</f>
        <v>0</v>
      </c>
      <c r="BJ38" s="5" t="s">
        <v>147</v>
      </c>
      <c r="BK38" s="15">
        <f t="shared" si="24"/>
        <v>0</v>
      </c>
      <c r="BL38" s="10" t="str">
        <f>IFERROR(VLOOKUP(A38,'20'!U:V,2,0),"0")</f>
        <v>0</v>
      </c>
      <c r="BM38" s="5" t="s">
        <v>147</v>
      </c>
      <c r="BN38" s="15">
        <f t="shared" si="25"/>
        <v>0</v>
      </c>
      <c r="BO38" s="10" t="str">
        <f>IFERROR(VLOOKUP(A38,'21'!U:V,2,0),"0")</f>
        <v>0</v>
      </c>
      <c r="BP38" s="5" t="s">
        <v>147</v>
      </c>
      <c r="BQ38" s="15">
        <f t="shared" si="26"/>
        <v>0</v>
      </c>
      <c r="BR38" s="10" t="str">
        <f>IFERROR(VLOOKUP(A38,'22'!U:V,2,0),"0")</f>
        <v>0</v>
      </c>
      <c r="BS38" s="5" t="s">
        <v>147</v>
      </c>
      <c r="BT38" s="15">
        <f t="shared" si="27"/>
        <v>0</v>
      </c>
      <c r="BU38" s="10" t="str">
        <f>IFERROR(VLOOKUP(A38,'23'!U:V,2,0),"0")</f>
        <v>0</v>
      </c>
      <c r="BV38" s="5" t="s">
        <v>147</v>
      </c>
      <c r="BW38" s="15">
        <f t="shared" si="28"/>
        <v>0</v>
      </c>
      <c r="BX38" s="10" t="str">
        <f>IFERROR(VLOOKUP(A38,'24'!U:V,2,0),"0")</f>
        <v>0</v>
      </c>
      <c r="BY38" s="5" t="s">
        <v>147</v>
      </c>
      <c r="BZ38" s="15">
        <f t="shared" si="29"/>
        <v>0</v>
      </c>
      <c r="CA38" s="10" t="str">
        <f>IFERROR(VLOOKUP(A38,'25'!U:V,2,0),"0")</f>
        <v>0</v>
      </c>
      <c r="CB38" s="5" t="s">
        <v>147</v>
      </c>
      <c r="CC38" s="15">
        <f t="shared" si="30"/>
        <v>0</v>
      </c>
      <c r="CD38" s="10" t="str">
        <f>IFERROR(VLOOKUP(A38,'26'!U:V,2,0),"0")</f>
        <v>0</v>
      </c>
      <c r="CE38" s="5" t="s">
        <v>147</v>
      </c>
      <c r="CF38" s="15">
        <f t="shared" si="31"/>
        <v>0</v>
      </c>
      <c r="CG38" s="10" t="str">
        <f>IFERROR(VLOOKUP(A38,'27'!U:V,2,0),"0")</f>
        <v>0</v>
      </c>
      <c r="CH38" s="5" t="s">
        <v>147</v>
      </c>
      <c r="CI38" s="15">
        <f t="shared" si="32"/>
        <v>0</v>
      </c>
      <c r="CJ38" s="10" t="str">
        <f>IFERROR(VLOOKUP(A38,'28'!U:V,2,0),"0")</f>
        <v>0</v>
      </c>
      <c r="CK38" s="5" t="s">
        <v>147</v>
      </c>
      <c r="CL38" s="15">
        <f t="shared" si="33"/>
        <v>0</v>
      </c>
      <c r="CM38" s="10" t="str">
        <f>IFERROR(VLOOKUP(A38,'29'!U:V,2,0),"0")</f>
        <v>0</v>
      </c>
      <c r="CN38" s="5" t="s">
        <v>147</v>
      </c>
      <c r="CO38" s="15">
        <f t="shared" si="34"/>
        <v>0</v>
      </c>
      <c r="CP38" s="10" t="str">
        <f>IFERROR(VLOOKUP(A38,'30'!U:V,2,0),"0")</f>
        <v>0</v>
      </c>
      <c r="CQ38" s="5" t="s">
        <v>147</v>
      </c>
      <c r="CR38" s="15">
        <f t="shared" si="35"/>
        <v>0</v>
      </c>
      <c r="CS38" s="10" t="str">
        <f>IFERROR(VLOOKUP(A38,'31'!U:V,2,0),"0")</f>
        <v>0</v>
      </c>
      <c r="CT38" s="5" t="s">
        <v>147</v>
      </c>
      <c r="CU38" s="15">
        <f t="shared" si="36"/>
        <v>0</v>
      </c>
      <c r="CV38" s="10" t="str">
        <f>IFERROR(VLOOKUP(A38,'เซต1-31'!V:W,2,0),"0")</f>
        <v>0</v>
      </c>
      <c r="CW38" s="5" t="s">
        <v>147</v>
      </c>
      <c r="CX38" s="15">
        <f t="shared" si="20"/>
        <v>0</v>
      </c>
    </row>
    <row r="39" spans="1:102" x14ac:dyDescent="0.25">
      <c r="A39" s="6" t="s">
        <v>166</v>
      </c>
      <c r="B39" s="4" t="s">
        <v>167</v>
      </c>
      <c r="C39" s="13">
        <v>4.54</v>
      </c>
      <c r="D39" s="19">
        <f t="shared" si="21"/>
        <v>0</v>
      </c>
      <c r="E39" s="5" t="s">
        <v>147</v>
      </c>
      <c r="F39" s="13">
        <f t="shared" si="37"/>
        <v>0</v>
      </c>
      <c r="G39" s="10" t="str">
        <f>IFERROR(VLOOKUP(A39,'1'!U:V,2,0),"0")</f>
        <v>0</v>
      </c>
      <c r="H39" s="5" t="s">
        <v>147</v>
      </c>
      <c r="I39" s="15">
        <f t="shared" si="38"/>
        <v>0</v>
      </c>
      <c r="J39" s="10" t="str">
        <f>IFERROR(VLOOKUP(A39,'2'!U:V,2,0),"0")</f>
        <v>0</v>
      </c>
      <c r="K39" s="5" t="s">
        <v>147</v>
      </c>
      <c r="L39" s="15">
        <f t="shared" si="39"/>
        <v>0</v>
      </c>
      <c r="M39" s="10" t="str">
        <f>IFERROR(VLOOKUP(A39,'3'!U:V,2,0),"0")</f>
        <v>0</v>
      </c>
      <c r="N39" s="5" t="s">
        <v>147</v>
      </c>
      <c r="O39" s="15">
        <f t="shared" si="40"/>
        <v>0</v>
      </c>
      <c r="P39" s="10" t="str">
        <f>IFERROR(VLOOKUP(A39,'4'!U:V,2,0),"0")</f>
        <v>0</v>
      </c>
      <c r="Q39" s="5" t="s">
        <v>147</v>
      </c>
      <c r="R39" s="15">
        <f t="shared" si="41"/>
        <v>0</v>
      </c>
      <c r="S39" s="10" t="str">
        <f>IFERROR(VLOOKUP(A39,'5'!U:V,2,0),"0")</f>
        <v>0</v>
      </c>
      <c r="T39" s="5" t="s">
        <v>147</v>
      </c>
      <c r="U39" s="15">
        <f t="shared" si="42"/>
        <v>0</v>
      </c>
      <c r="V39" s="10" t="str">
        <f>IFERROR(VLOOKUP(A39,'6'!U:V,2,0),"0")</f>
        <v>0</v>
      </c>
      <c r="W39" s="5" t="s">
        <v>147</v>
      </c>
      <c r="X39" s="15">
        <f t="shared" si="43"/>
        <v>0</v>
      </c>
      <c r="Y39" s="10" t="str">
        <f>IFERROR(VLOOKUP(A39,'7'!U:V,2,0),"0")</f>
        <v>0</v>
      </c>
      <c r="Z39" s="5" t="s">
        <v>147</v>
      </c>
      <c r="AA39" s="15">
        <f t="shared" si="44"/>
        <v>0</v>
      </c>
      <c r="AB39" s="10" t="str">
        <f>IFERROR(VLOOKUP(A39,'8'!U:V,2,0),"0")</f>
        <v>0</v>
      </c>
      <c r="AC39" s="5" t="s">
        <v>147</v>
      </c>
      <c r="AD39" s="15">
        <f t="shared" si="45"/>
        <v>0</v>
      </c>
      <c r="AE39" s="10" t="str">
        <f>IFERROR(VLOOKUP(A39,'9'!U:V,2,0),"0")</f>
        <v>0</v>
      </c>
      <c r="AF39" s="5" t="s">
        <v>147</v>
      </c>
      <c r="AG39" s="15">
        <f t="shared" si="46"/>
        <v>0</v>
      </c>
      <c r="AH39" s="10" t="str">
        <f>IFERROR(VLOOKUP(A39,'10'!U:V,2,0),"0")</f>
        <v>0</v>
      </c>
      <c r="AI39" s="5" t="s">
        <v>147</v>
      </c>
      <c r="AJ39" s="15">
        <f t="shared" si="47"/>
        <v>0</v>
      </c>
      <c r="AK39" s="10" t="str">
        <f>IFERROR(VLOOKUP(A39,'11'!U:V,2,0),"0")</f>
        <v>0</v>
      </c>
      <c r="AL39" s="5" t="s">
        <v>147</v>
      </c>
      <c r="AM39" s="15">
        <f t="shared" si="48"/>
        <v>0</v>
      </c>
      <c r="AN39" s="10" t="str">
        <f>IFERROR(VLOOKUP(A39,'12'!U:V,2,0),"0")</f>
        <v>0</v>
      </c>
      <c r="AO39" s="5" t="s">
        <v>147</v>
      </c>
      <c r="AP39" s="15">
        <f t="shared" si="49"/>
        <v>0</v>
      </c>
      <c r="AQ39" s="10" t="str">
        <f>IFERROR(VLOOKUP(A39,'13'!U:V,2,0),"0")</f>
        <v>0</v>
      </c>
      <c r="AR39" s="5" t="s">
        <v>147</v>
      </c>
      <c r="AS39" s="15">
        <f t="shared" si="50"/>
        <v>0</v>
      </c>
      <c r="AT39" s="10" t="str">
        <f>IFERROR(VLOOKUP(A39,'14'!U:V,2,0),"0")</f>
        <v>0</v>
      </c>
      <c r="AU39" s="5" t="s">
        <v>147</v>
      </c>
      <c r="AV39" s="15">
        <f t="shared" si="51"/>
        <v>0</v>
      </c>
      <c r="AW39" s="10" t="str">
        <f>IFERROR(VLOOKUP(A39,'15'!U:V,2,0),"0")</f>
        <v>0</v>
      </c>
      <c r="AX39" s="5" t="s">
        <v>147</v>
      </c>
      <c r="AY39" s="15">
        <f t="shared" si="52"/>
        <v>0</v>
      </c>
      <c r="AZ39" s="10" t="str">
        <f>IFERROR(VLOOKUP(A39,'16'!U:V,2,0),"0")</f>
        <v>0</v>
      </c>
      <c r="BA39" s="5" t="s">
        <v>147</v>
      </c>
      <c r="BB39" s="15">
        <f t="shared" si="53"/>
        <v>0</v>
      </c>
      <c r="BC39" s="10" t="str">
        <f>IFERROR(VLOOKUP(A39,'17'!U:V,2,0),"0")</f>
        <v>0</v>
      </c>
      <c r="BD39" s="5" t="s">
        <v>147</v>
      </c>
      <c r="BE39" s="15">
        <f t="shared" si="54"/>
        <v>0</v>
      </c>
      <c r="BF39" s="10" t="str">
        <f>IFERROR(VLOOKUP(A39,'18'!U:V,2,0),"0")</f>
        <v>0</v>
      </c>
      <c r="BG39" s="5" t="s">
        <v>147</v>
      </c>
      <c r="BH39" s="15">
        <f t="shared" si="23"/>
        <v>0</v>
      </c>
      <c r="BI39" s="10" t="str">
        <f>IFERROR(VLOOKUP(A39,'19'!U:V,2,0),"0")</f>
        <v>0</v>
      </c>
      <c r="BJ39" s="5" t="s">
        <v>147</v>
      </c>
      <c r="BK39" s="15">
        <f t="shared" si="24"/>
        <v>0</v>
      </c>
      <c r="BL39" s="10" t="str">
        <f>IFERROR(VLOOKUP(A39,'20'!U:V,2,0),"0")</f>
        <v>0</v>
      </c>
      <c r="BM39" s="5" t="s">
        <v>147</v>
      </c>
      <c r="BN39" s="15">
        <f t="shared" si="25"/>
        <v>0</v>
      </c>
      <c r="BO39" s="10" t="str">
        <f>IFERROR(VLOOKUP(A39,'21'!U:V,2,0),"0")</f>
        <v>0</v>
      </c>
      <c r="BP39" s="5" t="s">
        <v>147</v>
      </c>
      <c r="BQ39" s="15">
        <f t="shared" si="26"/>
        <v>0</v>
      </c>
      <c r="BR39" s="10" t="str">
        <f>IFERROR(VLOOKUP(A39,'22'!U:V,2,0),"0")</f>
        <v>0</v>
      </c>
      <c r="BS39" s="5" t="s">
        <v>147</v>
      </c>
      <c r="BT39" s="15">
        <f t="shared" si="27"/>
        <v>0</v>
      </c>
      <c r="BU39" s="10" t="str">
        <f>IFERROR(VLOOKUP(A39,'23'!U:V,2,0),"0")</f>
        <v>0</v>
      </c>
      <c r="BV39" s="5" t="s">
        <v>147</v>
      </c>
      <c r="BW39" s="15">
        <f t="shared" si="28"/>
        <v>0</v>
      </c>
      <c r="BX39" s="10" t="str">
        <f>IFERROR(VLOOKUP(A39,'24'!U:V,2,0),"0")</f>
        <v>0</v>
      </c>
      <c r="BY39" s="5" t="s">
        <v>147</v>
      </c>
      <c r="BZ39" s="15">
        <f t="shared" si="29"/>
        <v>0</v>
      </c>
      <c r="CA39" s="10" t="str">
        <f>IFERROR(VLOOKUP(A39,'25'!U:V,2,0),"0")</f>
        <v>0</v>
      </c>
      <c r="CB39" s="5" t="s">
        <v>147</v>
      </c>
      <c r="CC39" s="15">
        <f t="shared" si="30"/>
        <v>0</v>
      </c>
      <c r="CD39" s="10" t="str">
        <f>IFERROR(VLOOKUP(A39,'26'!U:V,2,0),"0")</f>
        <v>0</v>
      </c>
      <c r="CE39" s="5" t="s">
        <v>147</v>
      </c>
      <c r="CF39" s="15">
        <f t="shared" si="31"/>
        <v>0</v>
      </c>
      <c r="CG39" s="10" t="str">
        <f>IFERROR(VLOOKUP(A39,'27'!U:V,2,0),"0")</f>
        <v>0</v>
      </c>
      <c r="CH39" s="5" t="s">
        <v>147</v>
      </c>
      <c r="CI39" s="15">
        <f t="shared" si="32"/>
        <v>0</v>
      </c>
      <c r="CJ39" s="10" t="str">
        <f>IFERROR(VLOOKUP(A39,'28'!U:V,2,0),"0")</f>
        <v>0</v>
      </c>
      <c r="CK39" s="5" t="s">
        <v>147</v>
      </c>
      <c r="CL39" s="15">
        <f t="shared" si="33"/>
        <v>0</v>
      </c>
      <c r="CM39" s="10" t="str">
        <f>IFERROR(VLOOKUP(A39,'29'!U:V,2,0),"0")</f>
        <v>0</v>
      </c>
      <c r="CN39" s="5" t="s">
        <v>147</v>
      </c>
      <c r="CO39" s="15">
        <f t="shared" si="34"/>
        <v>0</v>
      </c>
      <c r="CP39" s="10" t="str">
        <f>IFERROR(VLOOKUP(A39,'30'!U:V,2,0),"0")</f>
        <v>0</v>
      </c>
      <c r="CQ39" s="5" t="s">
        <v>147</v>
      </c>
      <c r="CR39" s="15">
        <f t="shared" si="35"/>
        <v>0</v>
      </c>
      <c r="CS39" s="10" t="str">
        <f>IFERROR(VLOOKUP(A39,'31'!U:V,2,0),"0")</f>
        <v>0</v>
      </c>
      <c r="CT39" s="5" t="s">
        <v>147</v>
      </c>
      <c r="CU39" s="15">
        <f t="shared" si="36"/>
        <v>0</v>
      </c>
      <c r="CV39" s="10" t="str">
        <f>IFERROR(VLOOKUP(A39,'เซต1-31'!V:W,2,0),"0")</f>
        <v>0</v>
      </c>
      <c r="CW39" s="5" t="s">
        <v>147</v>
      </c>
      <c r="CX39" s="15">
        <f t="shared" si="20"/>
        <v>0</v>
      </c>
    </row>
    <row r="40" spans="1:102" x14ac:dyDescent="0.25">
      <c r="A40" s="6" t="s">
        <v>67</v>
      </c>
      <c r="B40" s="4" t="s">
        <v>68</v>
      </c>
      <c r="C40" s="13">
        <v>4.54</v>
      </c>
      <c r="D40" s="19">
        <f t="shared" si="21"/>
        <v>0</v>
      </c>
      <c r="E40" s="5" t="s">
        <v>147</v>
      </c>
      <c r="F40" s="13">
        <f t="shared" si="37"/>
        <v>0</v>
      </c>
      <c r="G40" s="10" t="str">
        <f>IFERROR(VLOOKUP(A40,'1'!U:V,2,0),"0")</f>
        <v>0</v>
      </c>
      <c r="H40" s="5" t="s">
        <v>147</v>
      </c>
      <c r="I40" s="15">
        <f t="shared" si="38"/>
        <v>0</v>
      </c>
      <c r="J40" s="10" t="str">
        <f>IFERROR(VLOOKUP(A40,'2'!U:V,2,0),"0")</f>
        <v>0</v>
      </c>
      <c r="K40" s="5" t="s">
        <v>147</v>
      </c>
      <c r="L40" s="15">
        <f t="shared" si="39"/>
        <v>0</v>
      </c>
      <c r="M40" s="10" t="str">
        <f>IFERROR(VLOOKUP(A40,'3'!U:V,2,0),"0")</f>
        <v>0</v>
      </c>
      <c r="N40" s="5" t="s">
        <v>147</v>
      </c>
      <c r="O40" s="15">
        <f t="shared" si="40"/>
        <v>0</v>
      </c>
      <c r="P40" s="10" t="str">
        <f>IFERROR(VLOOKUP(A40,'4'!U:V,2,0),"0")</f>
        <v>0</v>
      </c>
      <c r="Q40" s="5" t="s">
        <v>147</v>
      </c>
      <c r="R40" s="15">
        <f t="shared" si="41"/>
        <v>0</v>
      </c>
      <c r="S40" s="10" t="str">
        <f>IFERROR(VLOOKUP(A40,'5'!U:V,2,0),"0")</f>
        <v>0</v>
      </c>
      <c r="T40" s="5" t="s">
        <v>147</v>
      </c>
      <c r="U40" s="15">
        <f t="shared" si="42"/>
        <v>0</v>
      </c>
      <c r="V40" s="10" t="str">
        <f>IFERROR(VLOOKUP(A40,'6'!U:V,2,0),"0")</f>
        <v>0</v>
      </c>
      <c r="W40" s="5" t="s">
        <v>147</v>
      </c>
      <c r="X40" s="15">
        <f t="shared" si="43"/>
        <v>0</v>
      </c>
      <c r="Y40" s="10" t="str">
        <f>IFERROR(VLOOKUP(A40,'7'!U:V,2,0),"0")</f>
        <v>0</v>
      </c>
      <c r="Z40" s="5" t="s">
        <v>147</v>
      </c>
      <c r="AA40" s="15">
        <f t="shared" si="44"/>
        <v>0</v>
      </c>
      <c r="AB40" s="10" t="str">
        <f>IFERROR(VLOOKUP(A40,'8'!U:V,2,0),"0")</f>
        <v>0</v>
      </c>
      <c r="AC40" s="5" t="s">
        <v>147</v>
      </c>
      <c r="AD40" s="15">
        <f t="shared" si="45"/>
        <v>0</v>
      </c>
      <c r="AE40" s="10" t="str">
        <f>IFERROR(VLOOKUP(A40,'9'!U:V,2,0),"0")</f>
        <v>0</v>
      </c>
      <c r="AF40" s="5" t="s">
        <v>147</v>
      </c>
      <c r="AG40" s="15">
        <f t="shared" si="46"/>
        <v>0</v>
      </c>
      <c r="AH40" s="10" t="str">
        <f>IFERROR(VLOOKUP(A40,'10'!U:V,2,0),"0")</f>
        <v>0</v>
      </c>
      <c r="AI40" s="5" t="s">
        <v>147</v>
      </c>
      <c r="AJ40" s="15">
        <f t="shared" si="47"/>
        <v>0</v>
      </c>
      <c r="AK40" s="10" t="str">
        <f>IFERROR(VLOOKUP(A40,'11'!U:V,2,0),"0")</f>
        <v>0</v>
      </c>
      <c r="AL40" s="5" t="s">
        <v>147</v>
      </c>
      <c r="AM40" s="15">
        <f t="shared" si="48"/>
        <v>0</v>
      </c>
      <c r="AN40" s="10" t="str">
        <f>IFERROR(VLOOKUP(A40,'12'!U:V,2,0),"0")</f>
        <v>0</v>
      </c>
      <c r="AO40" s="5" t="s">
        <v>147</v>
      </c>
      <c r="AP40" s="15">
        <f t="shared" si="49"/>
        <v>0</v>
      </c>
      <c r="AQ40" s="10" t="str">
        <f>IFERROR(VLOOKUP(A40,'13'!U:V,2,0),"0")</f>
        <v>0</v>
      </c>
      <c r="AR40" s="5" t="s">
        <v>147</v>
      </c>
      <c r="AS40" s="15">
        <f t="shared" si="50"/>
        <v>0</v>
      </c>
      <c r="AT40" s="10" t="str">
        <f>IFERROR(VLOOKUP(A40,'14'!U:V,2,0),"0")</f>
        <v>0</v>
      </c>
      <c r="AU40" s="5" t="s">
        <v>147</v>
      </c>
      <c r="AV40" s="15">
        <f t="shared" si="51"/>
        <v>0</v>
      </c>
      <c r="AW40" s="10" t="str">
        <f>IFERROR(VLOOKUP(A40,'15'!U:V,2,0),"0")</f>
        <v>0</v>
      </c>
      <c r="AX40" s="5" t="s">
        <v>147</v>
      </c>
      <c r="AY40" s="15">
        <f t="shared" si="52"/>
        <v>0</v>
      </c>
      <c r="AZ40" s="10" t="str">
        <f>IFERROR(VLOOKUP(A40,'16'!U:V,2,0),"0")</f>
        <v>0</v>
      </c>
      <c r="BA40" s="5" t="s">
        <v>147</v>
      </c>
      <c r="BB40" s="15">
        <f t="shared" si="53"/>
        <v>0</v>
      </c>
      <c r="BC40" s="10" t="str">
        <f>IFERROR(VLOOKUP(A40,'17'!U:V,2,0),"0")</f>
        <v>0</v>
      </c>
      <c r="BD40" s="5" t="s">
        <v>147</v>
      </c>
      <c r="BE40" s="15">
        <f t="shared" si="54"/>
        <v>0</v>
      </c>
      <c r="BF40" s="10" t="str">
        <f>IFERROR(VLOOKUP(A40,'18'!U:V,2,0),"0")</f>
        <v>0</v>
      </c>
      <c r="BG40" s="5" t="s">
        <v>147</v>
      </c>
      <c r="BH40" s="15">
        <f t="shared" si="23"/>
        <v>0</v>
      </c>
      <c r="BI40" s="10" t="str">
        <f>IFERROR(VLOOKUP(A40,'19'!U:V,2,0),"0")</f>
        <v>0</v>
      </c>
      <c r="BJ40" s="5" t="s">
        <v>147</v>
      </c>
      <c r="BK40" s="15">
        <f t="shared" si="24"/>
        <v>0</v>
      </c>
      <c r="BL40" s="10" t="str">
        <f>IFERROR(VLOOKUP(A40,'20'!U:V,2,0),"0")</f>
        <v>0</v>
      </c>
      <c r="BM40" s="5" t="s">
        <v>147</v>
      </c>
      <c r="BN40" s="15">
        <f t="shared" si="25"/>
        <v>0</v>
      </c>
      <c r="BO40" s="10" t="str">
        <f>IFERROR(VLOOKUP(A40,'21'!U:V,2,0),"0")</f>
        <v>0</v>
      </c>
      <c r="BP40" s="5" t="s">
        <v>147</v>
      </c>
      <c r="BQ40" s="15">
        <f t="shared" si="26"/>
        <v>0</v>
      </c>
      <c r="BR40" s="10" t="str">
        <f>IFERROR(VLOOKUP(A40,'22'!U:V,2,0),"0")</f>
        <v>0</v>
      </c>
      <c r="BS40" s="5" t="s">
        <v>147</v>
      </c>
      <c r="BT40" s="15">
        <f t="shared" si="27"/>
        <v>0</v>
      </c>
      <c r="BU40" s="10" t="str">
        <f>IFERROR(VLOOKUP(A40,'23'!U:V,2,0),"0")</f>
        <v>0</v>
      </c>
      <c r="BV40" s="5" t="s">
        <v>147</v>
      </c>
      <c r="BW40" s="15">
        <f t="shared" si="28"/>
        <v>0</v>
      </c>
      <c r="BX40" s="10" t="str">
        <f>IFERROR(VLOOKUP(A40,'24'!U:V,2,0),"0")</f>
        <v>0</v>
      </c>
      <c r="BY40" s="5" t="s">
        <v>147</v>
      </c>
      <c r="BZ40" s="15">
        <f t="shared" si="29"/>
        <v>0</v>
      </c>
      <c r="CA40" s="10" t="str">
        <f>IFERROR(VLOOKUP(A40,'25'!U:V,2,0),"0")</f>
        <v>0</v>
      </c>
      <c r="CB40" s="5" t="s">
        <v>147</v>
      </c>
      <c r="CC40" s="15">
        <f t="shared" si="30"/>
        <v>0</v>
      </c>
      <c r="CD40" s="10" t="str">
        <f>IFERROR(VLOOKUP(A40,'26'!U:V,2,0),"0")</f>
        <v>0</v>
      </c>
      <c r="CE40" s="5" t="s">
        <v>147</v>
      </c>
      <c r="CF40" s="15">
        <f t="shared" si="31"/>
        <v>0</v>
      </c>
      <c r="CG40" s="10" t="str">
        <f>IFERROR(VLOOKUP(A40,'27'!U:V,2,0),"0")</f>
        <v>0</v>
      </c>
      <c r="CH40" s="5" t="s">
        <v>147</v>
      </c>
      <c r="CI40" s="15">
        <f t="shared" si="32"/>
        <v>0</v>
      </c>
      <c r="CJ40" s="10" t="str">
        <f>IFERROR(VLOOKUP(A40,'28'!U:V,2,0),"0")</f>
        <v>0</v>
      </c>
      <c r="CK40" s="5" t="s">
        <v>147</v>
      </c>
      <c r="CL40" s="15">
        <f t="shared" si="33"/>
        <v>0</v>
      </c>
      <c r="CM40" s="10" t="str">
        <f>IFERROR(VLOOKUP(A40,'29'!U:V,2,0),"0")</f>
        <v>0</v>
      </c>
      <c r="CN40" s="5" t="s">
        <v>147</v>
      </c>
      <c r="CO40" s="15">
        <f t="shared" si="34"/>
        <v>0</v>
      </c>
      <c r="CP40" s="10" t="str">
        <f>IFERROR(VLOOKUP(A40,'30'!U:V,2,0),"0")</f>
        <v>0</v>
      </c>
      <c r="CQ40" s="5" t="s">
        <v>147</v>
      </c>
      <c r="CR40" s="15">
        <f t="shared" si="35"/>
        <v>0</v>
      </c>
      <c r="CS40" s="10" t="str">
        <f>IFERROR(VLOOKUP(A40,'31'!U:V,2,0),"0")</f>
        <v>0</v>
      </c>
      <c r="CT40" s="5" t="s">
        <v>147</v>
      </c>
      <c r="CU40" s="15">
        <f t="shared" si="36"/>
        <v>0</v>
      </c>
      <c r="CV40" s="10" t="str">
        <f>IFERROR(VLOOKUP(A40,'เซต1-31'!V:W,2,0),"0")</f>
        <v>0</v>
      </c>
      <c r="CW40" s="5" t="s">
        <v>147</v>
      </c>
      <c r="CX40" s="15">
        <f t="shared" si="20"/>
        <v>0</v>
      </c>
    </row>
    <row r="41" spans="1:102" x14ac:dyDescent="0.25">
      <c r="A41" s="6" t="s">
        <v>106</v>
      </c>
      <c r="B41" s="4" t="s">
        <v>107</v>
      </c>
      <c r="C41" s="13">
        <v>4.17</v>
      </c>
      <c r="D41" s="19">
        <f t="shared" si="21"/>
        <v>0</v>
      </c>
      <c r="E41" s="5" t="s">
        <v>147</v>
      </c>
      <c r="F41" s="13">
        <f t="shared" si="37"/>
        <v>0</v>
      </c>
      <c r="G41" s="10" t="str">
        <f>IFERROR(VLOOKUP(A41,'1'!U:V,2,0),"0")</f>
        <v>0</v>
      </c>
      <c r="H41" s="5" t="s">
        <v>147</v>
      </c>
      <c r="I41" s="15">
        <f t="shared" si="38"/>
        <v>0</v>
      </c>
      <c r="J41" s="10" t="str">
        <f>IFERROR(VLOOKUP(A41,'2'!U:V,2,0),"0")</f>
        <v>0</v>
      </c>
      <c r="K41" s="5" t="s">
        <v>147</v>
      </c>
      <c r="L41" s="15">
        <f t="shared" si="39"/>
        <v>0</v>
      </c>
      <c r="M41" s="10" t="str">
        <f>IFERROR(VLOOKUP(A41,'3'!U:V,2,0),"0")</f>
        <v>0</v>
      </c>
      <c r="N41" s="5" t="s">
        <v>147</v>
      </c>
      <c r="O41" s="15">
        <f t="shared" si="40"/>
        <v>0</v>
      </c>
      <c r="P41" s="10" t="str">
        <f>IFERROR(VLOOKUP(A41,'4'!U:V,2,0),"0")</f>
        <v>0</v>
      </c>
      <c r="Q41" s="5" t="s">
        <v>147</v>
      </c>
      <c r="R41" s="15">
        <f t="shared" si="41"/>
        <v>0</v>
      </c>
      <c r="S41" s="10" t="str">
        <f>IFERROR(VLOOKUP(A41,'5'!U:V,2,0),"0")</f>
        <v>0</v>
      </c>
      <c r="T41" s="5" t="s">
        <v>147</v>
      </c>
      <c r="U41" s="15">
        <f t="shared" si="42"/>
        <v>0</v>
      </c>
      <c r="V41" s="10" t="str">
        <f>IFERROR(VLOOKUP(A41,'6'!U:V,2,0),"0")</f>
        <v>0</v>
      </c>
      <c r="W41" s="5" t="s">
        <v>147</v>
      </c>
      <c r="X41" s="15">
        <f t="shared" si="43"/>
        <v>0</v>
      </c>
      <c r="Y41" s="10" t="str">
        <f>IFERROR(VLOOKUP(A41,'7'!U:V,2,0),"0")</f>
        <v>0</v>
      </c>
      <c r="Z41" s="5" t="s">
        <v>147</v>
      </c>
      <c r="AA41" s="15">
        <f t="shared" si="44"/>
        <v>0</v>
      </c>
      <c r="AB41" s="10" t="str">
        <f>IFERROR(VLOOKUP(A41,'8'!U:V,2,0),"0")</f>
        <v>0</v>
      </c>
      <c r="AC41" s="5" t="s">
        <v>147</v>
      </c>
      <c r="AD41" s="15">
        <f t="shared" si="45"/>
        <v>0</v>
      </c>
      <c r="AE41" s="10" t="str">
        <f>IFERROR(VLOOKUP(A41,'9'!U:V,2,0),"0")</f>
        <v>0</v>
      </c>
      <c r="AF41" s="5" t="s">
        <v>147</v>
      </c>
      <c r="AG41" s="15">
        <f t="shared" si="46"/>
        <v>0</v>
      </c>
      <c r="AH41" s="10" t="str">
        <f>IFERROR(VLOOKUP(A41,'10'!U:V,2,0),"0")</f>
        <v>0</v>
      </c>
      <c r="AI41" s="5" t="s">
        <v>147</v>
      </c>
      <c r="AJ41" s="15">
        <f t="shared" si="47"/>
        <v>0</v>
      </c>
      <c r="AK41" s="10" t="str">
        <f>IFERROR(VLOOKUP(A41,'11'!U:V,2,0),"0")</f>
        <v>0</v>
      </c>
      <c r="AL41" s="5" t="s">
        <v>147</v>
      </c>
      <c r="AM41" s="15">
        <f t="shared" si="48"/>
        <v>0</v>
      </c>
      <c r="AN41" s="10" t="str">
        <f>IFERROR(VLOOKUP(A41,'12'!U:V,2,0),"0")</f>
        <v>0</v>
      </c>
      <c r="AO41" s="5" t="s">
        <v>147</v>
      </c>
      <c r="AP41" s="15">
        <f t="shared" si="49"/>
        <v>0</v>
      </c>
      <c r="AQ41" s="10" t="str">
        <f>IFERROR(VLOOKUP(A41,'13'!U:V,2,0),"0")</f>
        <v>0</v>
      </c>
      <c r="AR41" s="5" t="s">
        <v>147</v>
      </c>
      <c r="AS41" s="15">
        <f t="shared" si="50"/>
        <v>0</v>
      </c>
      <c r="AT41" s="10" t="str">
        <f>IFERROR(VLOOKUP(A41,'14'!U:V,2,0),"0")</f>
        <v>0</v>
      </c>
      <c r="AU41" s="5" t="s">
        <v>147</v>
      </c>
      <c r="AV41" s="15">
        <f t="shared" si="51"/>
        <v>0</v>
      </c>
      <c r="AW41" s="10" t="str">
        <f>IFERROR(VLOOKUP(A41,'15'!U:V,2,0),"0")</f>
        <v>0</v>
      </c>
      <c r="AX41" s="5" t="s">
        <v>147</v>
      </c>
      <c r="AY41" s="15">
        <f t="shared" si="52"/>
        <v>0</v>
      </c>
      <c r="AZ41" s="10" t="str">
        <f>IFERROR(VLOOKUP(A41,'16'!U:V,2,0),"0")</f>
        <v>0</v>
      </c>
      <c r="BA41" s="5" t="s">
        <v>147</v>
      </c>
      <c r="BB41" s="15">
        <f t="shared" si="53"/>
        <v>0</v>
      </c>
      <c r="BC41" s="10" t="str">
        <f>IFERROR(VLOOKUP(A41,'17'!U:V,2,0),"0")</f>
        <v>0</v>
      </c>
      <c r="BD41" s="5" t="s">
        <v>147</v>
      </c>
      <c r="BE41" s="15">
        <f t="shared" si="54"/>
        <v>0</v>
      </c>
      <c r="BF41" s="10" t="str">
        <f>IFERROR(VLOOKUP(A41,'18'!U:V,2,0),"0")</f>
        <v>0</v>
      </c>
      <c r="BG41" s="5" t="s">
        <v>147</v>
      </c>
      <c r="BH41" s="15">
        <f t="shared" si="23"/>
        <v>0</v>
      </c>
      <c r="BI41" s="10" t="str">
        <f>IFERROR(VLOOKUP(A41,'19'!U:V,2,0),"0")</f>
        <v>0</v>
      </c>
      <c r="BJ41" s="5" t="s">
        <v>147</v>
      </c>
      <c r="BK41" s="15">
        <f t="shared" si="24"/>
        <v>0</v>
      </c>
      <c r="BL41" s="10" t="str">
        <f>IFERROR(VLOOKUP(A41,'20'!U:V,2,0),"0")</f>
        <v>0</v>
      </c>
      <c r="BM41" s="5" t="s">
        <v>147</v>
      </c>
      <c r="BN41" s="15">
        <f t="shared" si="25"/>
        <v>0</v>
      </c>
      <c r="BO41" s="10" t="str">
        <f>IFERROR(VLOOKUP(A41,'21'!U:V,2,0),"0")</f>
        <v>0</v>
      </c>
      <c r="BP41" s="5" t="s">
        <v>147</v>
      </c>
      <c r="BQ41" s="15">
        <f t="shared" si="26"/>
        <v>0</v>
      </c>
      <c r="BR41" s="10" t="str">
        <f>IFERROR(VLOOKUP(A41,'22'!U:V,2,0),"0")</f>
        <v>0</v>
      </c>
      <c r="BS41" s="5" t="s">
        <v>147</v>
      </c>
      <c r="BT41" s="15">
        <f t="shared" si="27"/>
        <v>0</v>
      </c>
      <c r="BU41" s="10" t="str">
        <f>IFERROR(VLOOKUP(A41,'23'!U:V,2,0),"0")</f>
        <v>0</v>
      </c>
      <c r="BV41" s="5" t="s">
        <v>147</v>
      </c>
      <c r="BW41" s="15">
        <f t="shared" si="28"/>
        <v>0</v>
      </c>
      <c r="BX41" s="10" t="str">
        <f>IFERROR(VLOOKUP(A41,'24'!U:V,2,0),"0")</f>
        <v>0</v>
      </c>
      <c r="BY41" s="5" t="s">
        <v>147</v>
      </c>
      <c r="BZ41" s="15">
        <f t="shared" si="29"/>
        <v>0</v>
      </c>
      <c r="CA41" s="10" t="str">
        <f>IFERROR(VLOOKUP(A41,'25'!U:V,2,0),"0")</f>
        <v>0</v>
      </c>
      <c r="CB41" s="5" t="s">
        <v>147</v>
      </c>
      <c r="CC41" s="15">
        <f t="shared" si="30"/>
        <v>0</v>
      </c>
      <c r="CD41" s="10" t="str">
        <f>IFERROR(VLOOKUP(A41,'26'!U:V,2,0),"0")</f>
        <v>0</v>
      </c>
      <c r="CE41" s="5" t="s">
        <v>147</v>
      </c>
      <c r="CF41" s="15">
        <f t="shared" si="31"/>
        <v>0</v>
      </c>
      <c r="CG41" s="10" t="str">
        <f>IFERROR(VLOOKUP(A41,'27'!U:V,2,0),"0")</f>
        <v>0</v>
      </c>
      <c r="CH41" s="5" t="s">
        <v>147</v>
      </c>
      <c r="CI41" s="15">
        <f t="shared" si="32"/>
        <v>0</v>
      </c>
      <c r="CJ41" s="10" t="str">
        <f>IFERROR(VLOOKUP(A41,'28'!U:V,2,0),"0")</f>
        <v>0</v>
      </c>
      <c r="CK41" s="5" t="s">
        <v>147</v>
      </c>
      <c r="CL41" s="15">
        <f t="shared" si="33"/>
        <v>0</v>
      </c>
      <c r="CM41" s="10" t="str">
        <f>IFERROR(VLOOKUP(A41,'29'!U:V,2,0),"0")</f>
        <v>0</v>
      </c>
      <c r="CN41" s="5" t="s">
        <v>147</v>
      </c>
      <c r="CO41" s="15">
        <f t="shared" si="34"/>
        <v>0</v>
      </c>
      <c r="CP41" s="10" t="str">
        <f>IFERROR(VLOOKUP(A41,'30'!U:V,2,0),"0")</f>
        <v>0</v>
      </c>
      <c r="CQ41" s="5" t="s">
        <v>147</v>
      </c>
      <c r="CR41" s="15">
        <f t="shared" si="35"/>
        <v>0</v>
      </c>
      <c r="CS41" s="10" t="str">
        <f>IFERROR(VLOOKUP(A41,'31'!U:V,2,0),"0")</f>
        <v>0</v>
      </c>
      <c r="CT41" s="5" t="s">
        <v>147</v>
      </c>
      <c r="CU41" s="15">
        <f t="shared" si="36"/>
        <v>0</v>
      </c>
      <c r="CV41" s="10" t="str">
        <f>IFERROR(VLOOKUP(A41,'เซต1-31'!V:W,2,0),"0")</f>
        <v>0</v>
      </c>
      <c r="CW41" s="5" t="s">
        <v>147</v>
      </c>
      <c r="CX41" s="15">
        <f t="shared" si="20"/>
        <v>0</v>
      </c>
    </row>
    <row r="42" spans="1:102" x14ac:dyDescent="0.25">
      <c r="A42" s="6" t="s">
        <v>75</v>
      </c>
      <c r="B42" s="4" t="s">
        <v>76</v>
      </c>
      <c r="C42" s="13">
        <v>4.17</v>
      </c>
      <c r="D42" s="19">
        <f t="shared" si="21"/>
        <v>0</v>
      </c>
      <c r="E42" s="5" t="s">
        <v>147</v>
      </c>
      <c r="F42" s="13">
        <f t="shared" si="37"/>
        <v>0</v>
      </c>
      <c r="G42" s="10" t="str">
        <f>IFERROR(VLOOKUP(A42,'1'!U:V,2,0),"0")</f>
        <v>0</v>
      </c>
      <c r="H42" s="5" t="s">
        <v>147</v>
      </c>
      <c r="I42" s="15">
        <f t="shared" si="38"/>
        <v>0</v>
      </c>
      <c r="J42" s="10" t="str">
        <f>IFERROR(VLOOKUP(A42,'2'!U:V,2,0),"0")</f>
        <v>0</v>
      </c>
      <c r="K42" s="5" t="s">
        <v>147</v>
      </c>
      <c r="L42" s="15">
        <f t="shared" si="39"/>
        <v>0</v>
      </c>
      <c r="M42" s="10" t="str">
        <f>IFERROR(VLOOKUP(A42,'3'!U:V,2,0),"0")</f>
        <v>0</v>
      </c>
      <c r="N42" s="5" t="s">
        <v>147</v>
      </c>
      <c r="O42" s="15">
        <f t="shared" si="40"/>
        <v>0</v>
      </c>
      <c r="P42" s="10" t="str">
        <f>IFERROR(VLOOKUP(A42,'4'!U:V,2,0),"0")</f>
        <v>0</v>
      </c>
      <c r="Q42" s="5" t="s">
        <v>147</v>
      </c>
      <c r="R42" s="15">
        <f t="shared" si="41"/>
        <v>0</v>
      </c>
      <c r="S42" s="10" t="str">
        <f>IFERROR(VLOOKUP(A42,'5'!U:V,2,0),"0")</f>
        <v>0</v>
      </c>
      <c r="T42" s="5" t="s">
        <v>147</v>
      </c>
      <c r="U42" s="15">
        <f t="shared" si="42"/>
        <v>0</v>
      </c>
      <c r="V42" s="10" t="str">
        <f>IFERROR(VLOOKUP(A42,'6'!U:V,2,0),"0")</f>
        <v>0</v>
      </c>
      <c r="W42" s="5" t="s">
        <v>147</v>
      </c>
      <c r="X42" s="15">
        <f t="shared" si="43"/>
        <v>0</v>
      </c>
      <c r="Y42" s="10" t="str">
        <f>IFERROR(VLOOKUP(A42,'7'!U:V,2,0),"0")</f>
        <v>0</v>
      </c>
      <c r="Z42" s="5" t="s">
        <v>147</v>
      </c>
      <c r="AA42" s="15">
        <f t="shared" si="44"/>
        <v>0</v>
      </c>
      <c r="AB42" s="10" t="str">
        <f>IFERROR(VLOOKUP(A42,'8'!U:V,2,0),"0")</f>
        <v>0</v>
      </c>
      <c r="AC42" s="5" t="s">
        <v>147</v>
      </c>
      <c r="AD42" s="15">
        <f t="shared" si="45"/>
        <v>0</v>
      </c>
      <c r="AE42" s="10" t="str">
        <f>IFERROR(VLOOKUP(A42,'9'!U:V,2,0),"0")</f>
        <v>0</v>
      </c>
      <c r="AF42" s="5" t="s">
        <v>147</v>
      </c>
      <c r="AG42" s="15">
        <f t="shared" si="46"/>
        <v>0</v>
      </c>
      <c r="AH42" s="10" t="str">
        <f>IFERROR(VLOOKUP(A42,'10'!U:V,2,0),"0")</f>
        <v>0</v>
      </c>
      <c r="AI42" s="5" t="s">
        <v>147</v>
      </c>
      <c r="AJ42" s="15">
        <f t="shared" si="47"/>
        <v>0</v>
      </c>
      <c r="AK42" s="10" t="str">
        <f>IFERROR(VLOOKUP(A42,'11'!U:V,2,0),"0")</f>
        <v>0</v>
      </c>
      <c r="AL42" s="5" t="s">
        <v>147</v>
      </c>
      <c r="AM42" s="15">
        <f t="shared" si="48"/>
        <v>0</v>
      </c>
      <c r="AN42" s="10" t="str">
        <f>IFERROR(VLOOKUP(A42,'12'!U:V,2,0),"0")</f>
        <v>0</v>
      </c>
      <c r="AO42" s="5" t="s">
        <v>147</v>
      </c>
      <c r="AP42" s="15">
        <f t="shared" si="49"/>
        <v>0</v>
      </c>
      <c r="AQ42" s="10" t="str">
        <f>IFERROR(VLOOKUP(A42,'13'!U:V,2,0),"0")</f>
        <v>0</v>
      </c>
      <c r="AR42" s="5" t="s">
        <v>147</v>
      </c>
      <c r="AS42" s="15">
        <f t="shared" si="50"/>
        <v>0</v>
      </c>
      <c r="AT42" s="10" t="str">
        <f>IFERROR(VLOOKUP(A42,'14'!U:V,2,0),"0")</f>
        <v>0</v>
      </c>
      <c r="AU42" s="5" t="s">
        <v>147</v>
      </c>
      <c r="AV42" s="15">
        <f t="shared" si="51"/>
        <v>0</v>
      </c>
      <c r="AW42" s="10" t="str">
        <f>IFERROR(VLOOKUP(A42,'15'!U:V,2,0),"0")</f>
        <v>0</v>
      </c>
      <c r="AX42" s="5" t="s">
        <v>147</v>
      </c>
      <c r="AY42" s="15">
        <f t="shared" si="52"/>
        <v>0</v>
      </c>
      <c r="AZ42" s="10" t="str">
        <f>IFERROR(VLOOKUP(A42,'16'!U:V,2,0),"0")</f>
        <v>0</v>
      </c>
      <c r="BA42" s="5" t="s">
        <v>147</v>
      </c>
      <c r="BB42" s="15">
        <f t="shared" si="53"/>
        <v>0</v>
      </c>
      <c r="BC42" s="10" t="str">
        <f>IFERROR(VLOOKUP(A42,'17'!U:V,2,0),"0")</f>
        <v>0</v>
      </c>
      <c r="BD42" s="5" t="s">
        <v>147</v>
      </c>
      <c r="BE42" s="15">
        <f t="shared" si="54"/>
        <v>0</v>
      </c>
      <c r="BF42" s="10" t="str">
        <f>IFERROR(VLOOKUP(A42,'18'!U:V,2,0),"0")</f>
        <v>0</v>
      </c>
      <c r="BG42" s="5" t="s">
        <v>147</v>
      </c>
      <c r="BH42" s="15">
        <f t="shared" si="23"/>
        <v>0</v>
      </c>
      <c r="BI42" s="10" t="str">
        <f>IFERROR(VLOOKUP(A42,'19'!U:V,2,0),"0")</f>
        <v>0</v>
      </c>
      <c r="BJ42" s="5" t="s">
        <v>147</v>
      </c>
      <c r="BK42" s="15">
        <f t="shared" si="24"/>
        <v>0</v>
      </c>
      <c r="BL42" s="10" t="str">
        <f>IFERROR(VLOOKUP(A42,'20'!U:V,2,0),"0")</f>
        <v>0</v>
      </c>
      <c r="BM42" s="5" t="s">
        <v>147</v>
      </c>
      <c r="BN42" s="15">
        <f t="shared" si="25"/>
        <v>0</v>
      </c>
      <c r="BO42" s="10" t="str">
        <f>IFERROR(VLOOKUP(A42,'21'!U:V,2,0),"0")</f>
        <v>0</v>
      </c>
      <c r="BP42" s="5" t="s">
        <v>147</v>
      </c>
      <c r="BQ42" s="15">
        <f t="shared" si="26"/>
        <v>0</v>
      </c>
      <c r="BR42" s="10" t="str">
        <f>IFERROR(VLOOKUP(A42,'22'!U:V,2,0),"0")</f>
        <v>0</v>
      </c>
      <c r="BS42" s="5" t="s">
        <v>147</v>
      </c>
      <c r="BT42" s="15">
        <f t="shared" si="27"/>
        <v>0</v>
      </c>
      <c r="BU42" s="10" t="str">
        <f>IFERROR(VLOOKUP(A42,'23'!U:V,2,0),"0")</f>
        <v>0</v>
      </c>
      <c r="BV42" s="5" t="s">
        <v>147</v>
      </c>
      <c r="BW42" s="15">
        <f t="shared" si="28"/>
        <v>0</v>
      </c>
      <c r="BX42" s="10" t="str">
        <f>IFERROR(VLOOKUP(A42,'24'!U:V,2,0),"0")</f>
        <v>0</v>
      </c>
      <c r="BY42" s="5" t="s">
        <v>147</v>
      </c>
      <c r="BZ42" s="15">
        <f t="shared" si="29"/>
        <v>0</v>
      </c>
      <c r="CA42" s="10" t="str">
        <f>IFERROR(VLOOKUP(A42,'25'!U:V,2,0),"0")</f>
        <v>0</v>
      </c>
      <c r="CB42" s="5" t="s">
        <v>147</v>
      </c>
      <c r="CC42" s="15">
        <f t="shared" si="30"/>
        <v>0</v>
      </c>
      <c r="CD42" s="10" t="str">
        <f>IFERROR(VLOOKUP(A42,'26'!U:V,2,0),"0")</f>
        <v>0</v>
      </c>
      <c r="CE42" s="5" t="s">
        <v>147</v>
      </c>
      <c r="CF42" s="15">
        <f t="shared" si="31"/>
        <v>0</v>
      </c>
      <c r="CG42" s="10" t="str">
        <f>IFERROR(VLOOKUP(A42,'27'!U:V,2,0),"0")</f>
        <v>0</v>
      </c>
      <c r="CH42" s="5" t="s">
        <v>147</v>
      </c>
      <c r="CI42" s="15">
        <f t="shared" si="32"/>
        <v>0</v>
      </c>
      <c r="CJ42" s="10" t="str">
        <f>IFERROR(VLOOKUP(A42,'28'!U:V,2,0),"0")</f>
        <v>0</v>
      </c>
      <c r="CK42" s="5" t="s">
        <v>147</v>
      </c>
      <c r="CL42" s="15">
        <f t="shared" si="33"/>
        <v>0</v>
      </c>
      <c r="CM42" s="10" t="str">
        <f>IFERROR(VLOOKUP(A42,'29'!U:V,2,0),"0")</f>
        <v>0</v>
      </c>
      <c r="CN42" s="5" t="s">
        <v>147</v>
      </c>
      <c r="CO42" s="15">
        <f t="shared" si="34"/>
        <v>0</v>
      </c>
      <c r="CP42" s="10" t="str">
        <f>IFERROR(VLOOKUP(A42,'30'!U:V,2,0),"0")</f>
        <v>0</v>
      </c>
      <c r="CQ42" s="5" t="s">
        <v>147</v>
      </c>
      <c r="CR42" s="15">
        <f t="shared" si="35"/>
        <v>0</v>
      </c>
      <c r="CS42" s="10" t="str">
        <f>IFERROR(VLOOKUP(A42,'31'!U:V,2,0),"0")</f>
        <v>0</v>
      </c>
      <c r="CT42" s="5" t="s">
        <v>147</v>
      </c>
      <c r="CU42" s="15">
        <f t="shared" si="36"/>
        <v>0</v>
      </c>
      <c r="CV42" s="10" t="str">
        <f>IFERROR(VLOOKUP(A42,'เซต1-31'!V:W,2,0),"0")</f>
        <v>0</v>
      </c>
      <c r="CW42" s="5" t="s">
        <v>147</v>
      </c>
      <c r="CX42" s="15">
        <f t="shared" si="20"/>
        <v>0</v>
      </c>
    </row>
    <row r="43" spans="1:102" x14ac:dyDescent="0.25">
      <c r="A43" s="6" t="s">
        <v>185</v>
      </c>
      <c r="B43" s="4" t="s">
        <v>76</v>
      </c>
      <c r="C43" s="13">
        <v>4.17</v>
      </c>
      <c r="D43" s="19">
        <f t="shared" si="21"/>
        <v>0</v>
      </c>
      <c r="E43" s="5" t="s">
        <v>147</v>
      </c>
      <c r="F43" s="13">
        <f t="shared" si="37"/>
        <v>0</v>
      </c>
      <c r="G43" s="10" t="str">
        <f>IFERROR(VLOOKUP(A43,'1'!U:V,2,0),"0")</f>
        <v>0</v>
      </c>
      <c r="H43" s="5" t="s">
        <v>147</v>
      </c>
      <c r="I43" s="15">
        <f t="shared" si="38"/>
        <v>0</v>
      </c>
      <c r="J43" s="10" t="str">
        <f>IFERROR(VLOOKUP(A43,'2'!U:V,2,0),"0")</f>
        <v>0</v>
      </c>
      <c r="K43" s="5" t="s">
        <v>147</v>
      </c>
      <c r="L43" s="15">
        <f t="shared" si="39"/>
        <v>0</v>
      </c>
      <c r="M43" s="10" t="str">
        <f>IFERROR(VLOOKUP(A43,'3'!U:V,2,0),"0")</f>
        <v>0</v>
      </c>
      <c r="N43" s="5" t="s">
        <v>147</v>
      </c>
      <c r="O43" s="15">
        <f t="shared" si="40"/>
        <v>0</v>
      </c>
      <c r="P43" s="10" t="str">
        <f>IFERROR(VLOOKUP(A43,'4'!U:V,2,0),"0")</f>
        <v>0</v>
      </c>
      <c r="Q43" s="5" t="s">
        <v>147</v>
      </c>
      <c r="R43" s="15">
        <f t="shared" si="41"/>
        <v>0</v>
      </c>
      <c r="S43" s="10" t="str">
        <f>IFERROR(VLOOKUP(A43,'5'!U:V,2,0),"0")</f>
        <v>0</v>
      </c>
      <c r="T43" s="5" t="s">
        <v>147</v>
      </c>
      <c r="U43" s="15">
        <f t="shared" si="42"/>
        <v>0</v>
      </c>
      <c r="V43" s="10" t="str">
        <f>IFERROR(VLOOKUP(A43,'6'!U:V,2,0),"0")</f>
        <v>0</v>
      </c>
      <c r="W43" s="5" t="s">
        <v>147</v>
      </c>
      <c r="X43" s="15">
        <f t="shared" si="43"/>
        <v>0</v>
      </c>
      <c r="Y43" s="10" t="str">
        <f>IFERROR(VLOOKUP(A43,'7'!U:V,2,0),"0")</f>
        <v>0</v>
      </c>
      <c r="Z43" s="5" t="s">
        <v>147</v>
      </c>
      <c r="AA43" s="15">
        <f t="shared" si="44"/>
        <v>0</v>
      </c>
      <c r="AB43" s="10" t="str">
        <f>IFERROR(VLOOKUP(A43,'8'!U:V,2,0),"0")</f>
        <v>0</v>
      </c>
      <c r="AC43" s="5" t="s">
        <v>147</v>
      </c>
      <c r="AD43" s="15">
        <f t="shared" si="45"/>
        <v>0</v>
      </c>
      <c r="AE43" s="10" t="str">
        <f>IFERROR(VLOOKUP(A43,'9'!U:V,2,0),"0")</f>
        <v>0</v>
      </c>
      <c r="AF43" s="5" t="s">
        <v>147</v>
      </c>
      <c r="AG43" s="15">
        <f t="shared" si="46"/>
        <v>0</v>
      </c>
      <c r="AH43" s="10" t="str">
        <f>IFERROR(VLOOKUP(A43,'10'!U:V,2,0),"0")</f>
        <v>0</v>
      </c>
      <c r="AI43" s="5" t="s">
        <v>147</v>
      </c>
      <c r="AJ43" s="15">
        <f t="shared" si="47"/>
        <v>0</v>
      </c>
      <c r="AK43" s="10" t="str">
        <f>IFERROR(VLOOKUP(A43,'11'!U:V,2,0),"0")</f>
        <v>0</v>
      </c>
      <c r="AL43" s="5" t="s">
        <v>147</v>
      </c>
      <c r="AM43" s="15">
        <f t="shared" si="48"/>
        <v>0</v>
      </c>
      <c r="AN43" s="10" t="str">
        <f>IFERROR(VLOOKUP(A43,'12'!U:V,2,0),"0")</f>
        <v>0</v>
      </c>
      <c r="AO43" s="5" t="s">
        <v>147</v>
      </c>
      <c r="AP43" s="15">
        <f t="shared" si="49"/>
        <v>0</v>
      </c>
      <c r="AQ43" s="10" t="str">
        <f>IFERROR(VLOOKUP(A43,'13'!U:V,2,0),"0")</f>
        <v>0</v>
      </c>
      <c r="AR43" s="5" t="s">
        <v>147</v>
      </c>
      <c r="AS43" s="15">
        <f t="shared" si="50"/>
        <v>0</v>
      </c>
      <c r="AT43" s="10" t="str">
        <f>IFERROR(VLOOKUP(A43,'14'!U:V,2,0),"0")</f>
        <v>0</v>
      </c>
      <c r="AU43" s="5" t="s">
        <v>147</v>
      </c>
      <c r="AV43" s="15">
        <f t="shared" si="51"/>
        <v>0</v>
      </c>
      <c r="AW43" s="10" t="str">
        <f>IFERROR(VLOOKUP(A43,'15'!U:V,2,0),"0")</f>
        <v>0</v>
      </c>
      <c r="AX43" s="5" t="s">
        <v>147</v>
      </c>
      <c r="AY43" s="15">
        <f t="shared" si="52"/>
        <v>0</v>
      </c>
      <c r="AZ43" s="10" t="str">
        <f>IFERROR(VLOOKUP(A43,'16'!U:V,2,0),"0")</f>
        <v>0</v>
      </c>
      <c r="BA43" s="5" t="s">
        <v>147</v>
      </c>
      <c r="BB43" s="15">
        <f t="shared" si="53"/>
        <v>0</v>
      </c>
      <c r="BC43" s="10" t="str">
        <f>IFERROR(VLOOKUP(A43,'17'!U:V,2,0),"0")</f>
        <v>0</v>
      </c>
      <c r="BD43" s="5" t="s">
        <v>147</v>
      </c>
      <c r="BE43" s="15">
        <f t="shared" si="54"/>
        <v>0</v>
      </c>
      <c r="BF43" s="10" t="str">
        <f>IFERROR(VLOOKUP(A43,'18'!U:V,2,0),"0")</f>
        <v>0</v>
      </c>
      <c r="BG43" s="5" t="s">
        <v>147</v>
      </c>
      <c r="BH43" s="15">
        <f t="shared" si="23"/>
        <v>0</v>
      </c>
      <c r="BI43" s="10" t="str">
        <f>IFERROR(VLOOKUP(A43,'19'!U:V,2,0),"0")</f>
        <v>0</v>
      </c>
      <c r="BJ43" s="5" t="s">
        <v>147</v>
      </c>
      <c r="BK43" s="15">
        <f t="shared" si="24"/>
        <v>0</v>
      </c>
      <c r="BL43" s="10" t="str">
        <f>IFERROR(VLOOKUP(A43,'20'!U:V,2,0),"0")</f>
        <v>0</v>
      </c>
      <c r="BM43" s="5" t="s">
        <v>147</v>
      </c>
      <c r="BN43" s="15">
        <f t="shared" si="25"/>
        <v>0</v>
      </c>
      <c r="BO43" s="10" t="str">
        <f>IFERROR(VLOOKUP(A43,'21'!U:V,2,0),"0")</f>
        <v>0</v>
      </c>
      <c r="BP43" s="5" t="s">
        <v>147</v>
      </c>
      <c r="BQ43" s="15">
        <f t="shared" si="26"/>
        <v>0</v>
      </c>
      <c r="BR43" s="10" t="str">
        <f>IFERROR(VLOOKUP(A43,'22'!U:V,2,0),"0")</f>
        <v>0</v>
      </c>
      <c r="BS43" s="5" t="s">
        <v>147</v>
      </c>
      <c r="BT43" s="15">
        <f t="shared" si="27"/>
        <v>0</v>
      </c>
      <c r="BU43" s="10" t="str">
        <f>IFERROR(VLOOKUP(A43,'23'!U:V,2,0),"0")</f>
        <v>0</v>
      </c>
      <c r="BV43" s="5" t="s">
        <v>147</v>
      </c>
      <c r="BW43" s="15">
        <f t="shared" si="28"/>
        <v>0</v>
      </c>
      <c r="BX43" s="10" t="str">
        <f>IFERROR(VLOOKUP(A43,'24'!U:V,2,0),"0")</f>
        <v>0</v>
      </c>
      <c r="BY43" s="5" t="s">
        <v>147</v>
      </c>
      <c r="BZ43" s="15">
        <f t="shared" si="29"/>
        <v>0</v>
      </c>
      <c r="CA43" s="10" t="str">
        <f>IFERROR(VLOOKUP(A43,'25'!U:V,2,0),"0")</f>
        <v>0</v>
      </c>
      <c r="CB43" s="5" t="s">
        <v>147</v>
      </c>
      <c r="CC43" s="15">
        <f t="shared" si="30"/>
        <v>0</v>
      </c>
      <c r="CD43" s="10" t="str">
        <f>IFERROR(VLOOKUP(A43,'26'!U:V,2,0),"0")</f>
        <v>0</v>
      </c>
      <c r="CE43" s="5" t="s">
        <v>147</v>
      </c>
      <c r="CF43" s="15">
        <f t="shared" si="31"/>
        <v>0</v>
      </c>
      <c r="CG43" s="10" t="str">
        <f>IFERROR(VLOOKUP(A43,'27'!U:V,2,0),"0")</f>
        <v>0</v>
      </c>
      <c r="CH43" s="5" t="s">
        <v>147</v>
      </c>
      <c r="CI43" s="15">
        <f t="shared" si="32"/>
        <v>0</v>
      </c>
      <c r="CJ43" s="10" t="str">
        <f>IFERROR(VLOOKUP(A43,'28'!U:V,2,0),"0")</f>
        <v>0</v>
      </c>
      <c r="CK43" s="5" t="s">
        <v>147</v>
      </c>
      <c r="CL43" s="15">
        <f t="shared" si="33"/>
        <v>0</v>
      </c>
      <c r="CM43" s="10" t="str">
        <f>IFERROR(VLOOKUP(A43,'29'!U:V,2,0),"0")</f>
        <v>0</v>
      </c>
      <c r="CN43" s="5" t="s">
        <v>147</v>
      </c>
      <c r="CO43" s="15">
        <f t="shared" si="34"/>
        <v>0</v>
      </c>
      <c r="CP43" s="10" t="str">
        <f>IFERROR(VLOOKUP(A43,'30'!U:V,2,0),"0")</f>
        <v>0</v>
      </c>
      <c r="CQ43" s="5" t="s">
        <v>147</v>
      </c>
      <c r="CR43" s="15">
        <f t="shared" si="35"/>
        <v>0</v>
      </c>
      <c r="CS43" s="10" t="str">
        <f>IFERROR(VLOOKUP(A43,'31'!U:V,2,0),"0")</f>
        <v>0</v>
      </c>
      <c r="CT43" s="5" t="s">
        <v>147</v>
      </c>
      <c r="CU43" s="15">
        <f t="shared" si="36"/>
        <v>0</v>
      </c>
      <c r="CV43" s="10" t="str">
        <f>IFERROR(VLOOKUP(A43,'เซต1-31'!V:W,2,0),"0")</f>
        <v>0</v>
      </c>
      <c r="CW43" s="5" t="s">
        <v>147</v>
      </c>
      <c r="CX43" s="15">
        <f t="shared" si="20"/>
        <v>0</v>
      </c>
    </row>
    <row r="44" spans="1:102" x14ac:dyDescent="0.25">
      <c r="A44" s="6" t="s">
        <v>154</v>
      </c>
      <c r="B44" s="4" t="s">
        <v>155</v>
      </c>
      <c r="C44" s="13">
        <v>4.3</v>
      </c>
      <c r="D44" s="19">
        <f t="shared" si="21"/>
        <v>0</v>
      </c>
      <c r="E44" s="5" t="s">
        <v>147</v>
      </c>
      <c r="F44" s="13">
        <f t="shared" si="37"/>
        <v>0</v>
      </c>
      <c r="G44" s="10" t="str">
        <f>IFERROR(VLOOKUP(A44,'1'!U:V,2,0),"0")</f>
        <v>0</v>
      </c>
      <c r="H44" s="5" t="s">
        <v>147</v>
      </c>
      <c r="I44" s="15">
        <f t="shared" si="38"/>
        <v>0</v>
      </c>
      <c r="J44" s="10" t="str">
        <f>IFERROR(VLOOKUP(A44,'2'!U:V,2,0),"0")</f>
        <v>0</v>
      </c>
      <c r="K44" s="5" t="s">
        <v>147</v>
      </c>
      <c r="L44" s="15">
        <f t="shared" si="39"/>
        <v>0</v>
      </c>
      <c r="M44" s="10" t="str">
        <f>IFERROR(VLOOKUP(A44,'3'!U:V,2,0),"0")</f>
        <v>0</v>
      </c>
      <c r="N44" s="5" t="s">
        <v>147</v>
      </c>
      <c r="O44" s="15">
        <f t="shared" si="40"/>
        <v>0</v>
      </c>
      <c r="P44" s="10" t="str">
        <f>IFERROR(VLOOKUP(A44,'4'!U:V,2,0),"0")</f>
        <v>0</v>
      </c>
      <c r="Q44" s="5" t="s">
        <v>147</v>
      </c>
      <c r="R44" s="15">
        <f t="shared" si="41"/>
        <v>0</v>
      </c>
      <c r="S44" s="10" t="str">
        <f>IFERROR(VLOOKUP(A44,'5'!U:V,2,0),"0")</f>
        <v>0</v>
      </c>
      <c r="T44" s="5" t="s">
        <v>147</v>
      </c>
      <c r="U44" s="15">
        <f t="shared" si="42"/>
        <v>0</v>
      </c>
      <c r="V44" s="10" t="str">
        <f>IFERROR(VLOOKUP(A44,'6'!U:V,2,0),"0")</f>
        <v>0</v>
      </c>
      <c r="W44" s="5" t="s">
        <v>147</v>
      </c>
      <c r="X44" s="15">
        <f t="shared" si="43"/>
        <v>0</v>
      </c>
      <c r="Y44" s="10" t="str">
        <f>IFERROR(VLOOKUP(A44,'7'!U:V,2,0),"0")</f>
        <v>0</v>
      </c>
      <c r="Z44" s="5" t="s">
        <v>147</v>
      </c>
      <c r="AA44" s="15">
        <f t="shared" si="44"/>
        <v>0</v>
      </c>
      <c r="AB44" s="10" t="str">
        <f>IFERROR(VLOOKUP(A44,'8'!U:V,2,0),"0")</f>
        <v>0</v>
      </c>
      <c r="AC44" s="5" t="s">
        <v>147</v>
      </c>
      <c r="AD44" s="15">
        <f t="shared" si="45"/>
        <v>0</v>
      </c>
      <c r="AE44" s="10" t="str">
        <f>IFERROR(VLOOKUP(A44,'9'!U:V,2,0),"0")</f>
        <v>0</v>
      </c>
      <c r="AF44" s="5" t="s">
        <v>147</v>
      </c>
      <c r="AG44" s="15">
        <f t="shared" si="46"/>
        <v>0</v>
      </c>
      <c r="AH44" s="10" t="str">
        <f>IFERROR(VLOOKUP(A44,'10'!U:V,2,0),"0")</f>
        <v>0</v>
      </c>
      <c r="AI44" s="5" t="s">
        <v>147</v>
      </c>
      <c r="AJ44" s="15">
        <f t="shared" si="47"/>
        <v>0</v>
      </c>
      <c r="AK44" s="10" t="str">
        <f>IFERROR(VLOOKUP(A44,'11'!U:V,2,0),"0")</f>
        <v>0</v>
      </c>
      <c r="AL44" s="5" t="s">
        <v>147</v>
      </c>
      <c r="AM44" s="15">
        <f t="shared" si="48"/>
        <v>0</v>
      </c>
      <c r="AN44" s="10" t="str">
        <f>IFERROR(VLOOKUP(A44,'12'!U:V,2,0),"0")</f>
        <v>0</v>
      </c>
      <c r="AO44" s="5" t="s">
        <v>147</v>
      </c>
      <c r="AP44" s="15">
        <f t="shared" si="49"/>
        <v>0</v>
      </c>
      <c r="AQ44" s="10" t="str">
        <f>IFERROR(VLOOKUP(A44,'13'!U:V,2,0),"0")</f>
        <v>0</v>
      </c>
      <c r="AR44" s="5" t="s">
        <v>147</v>
      </c>
      <c r="AS44" s="15">
        <f t="shared" si="50"/>
        <v>0</v>
      </c>
      <c r="AT44" s="10" t="str">
        <f>IFERROR(VLOOKUP(A44,'14'!U:V,2,0),"0")</f>
        <v>0</v>
      </c>
      <c r="AU44" s="5" t="s">
        <v>147</v>
      </c>
      <c r="AV44" s="15">
        <f t="shared" si="51"/>
        <v>0</v>
      </c>
      <c r="AW44" s="10" t="str">
        <f>IFERROR(VLOOKUP(A44,'15'!U:V,2,0),"0")</f>
        <v>0</v>
      </c>
      <c r="AX44" s="5" t="s">
        <v>147</v>
      </c>
      <c r="AY44" s="15">
        <f t="shared" si="52"/>
        <v>0</v>
      </c>
      <c r="AZ44" s="10" t="str">
        <f>IFERROR(VLOOKUP(A44,'16'!U:V,2,0),"0")</f>
        <v>0</v>
      </c>
      <c r="BA44" s="5" t="s">
        <v>147</v>
      </c>
      <c r="BB44" s="15">
        <f t="shared" si="53"/>
        <v>0</v>
      </c>
      <c r="BC44" s="10" t="str">
        <f>IFERROR(VLOOKUP(A44,'17'!U:V,2,0),"0")</f>
        <v>0</v>
      </c>
      <c r="BD44" s="5" t="s">
        <v>147</v>
      </c>
      <c r="BE44" s="15">
        <f t="shared" si="54"/>
        <v>0</v>
      </c>
      <c r="BF44" s="10" t="str">
        <f>IFERROR(VLOOKUP(A44,'18'!U:V,2,0),"0")</f>
        <v>0</v>
      </c>
      <c r="BG44" s="5" t="s">
        <v>147</v>
      </c>
      <c r="BH44" s="15">
        <f t="shared" si="23"/>
        <v>0</v>
      </c>
      <c r="BI44" s="10" t="str">
        <f>IFERROR(VLOOKUP(A44,'19'!U:V,2,0),"0")</f>
        <v>0</v>
      </c>
      <c r="BJ44" s="5" t="s">
        <v>147</v>
      </c>
      <c r="BK44" s="15">
        <f t="shared" si="24"/>
        <v>0</v>
      </c>
      <c r="BL44" s="10" t="str">
        <f>IFERROR(VLOOKUP(A44,'20'!U:V,2,0),"0")</f>
        <v>0</v>
      </c>
      <c r="BM44" s="5" t="s">
        <v>147</v>
      </c>
      <c r="BN44" s="15">
        <f t="shared" si="25"/>
        <v>0</v>
      </c>
      <c r="BO44" s="10" t="str">
        <f>IFERROR(VLOOKUP(A44,'21'!U:V,2,0),"0")</f>
        <v>0</v>
      </c>
      <c r="BP44" s="5" t="s">
        <v>147</v>
      </c>
      <c r="BQ44" s="15">
        <f t="shared" si="26"/>
        <v>0</v>
      </c>
      <c r="BR44" s="10" t="str">
        <f>IFERROR(VLOOKUP(A44,'22'!U:V,2,0),"0")</f>
        <v>0</v>
      </c>
      <c r="BS44" s="5" t="s">
        <v>147</v>
      </c>
      <c r="BT44" s="15">
        <f t="shared" si="27"/>
        <v>0</v>
      </c>
      <c r="BU44" s="10" t="str">
        <f>IFERROR(VLOOKUP(A44,'23'!U:V,2,0),"0")</f>
        <v>0</v>
      </c>
      <c r="BV44" s="5" t="s">
        <v>147</v>
      </c>
      <c r="BW44" s="15">
        <f t="shared" si="28"/>
        <v>0</v>
      </c>
      <c r="BX44" s="10" t="str">
        <f>IFERROR(VLOOKUP(A44,'24'!U:V,2,0),"0")</f>
        <v>0</v>
      </c>
      <c r="BY44" s="5" t="s">
        <v>147</v>
      </c>
      <c r="BZ44" s="15">
        <f t="shared" si="29"/>
        <v>0</v>
      </c>
      <c r="CA44" s="10" t="str">
        <f>IFERROR(VLOOKUP(A44,'25'!U:V,2,0),"0")</f>
        <v>0</v>
      </c>
      <c r="CB44" s="5" t="s">
        <v>147</v>
      </c>
      <c r="CC44" s="15">
        <f t="shared" si="30"/>
        <v>0</v>
      </c>
      <c r="CD44" s="10" t="str">
        <f>IFERROR(VLOOKUP(A44,'26'!U:V,2,0),"0")</f>
        <v>0</v>
      </c>
      <c r="CE44" s="5" t="s">
        <v>147</v>
      </c>
      <c r="CF44" s="15">
        <f t="shared" si="31"/>
        <v>0</v>
      </c>
      <c r="CG44" s="10" t="str">
        <f>IFERROR(VLOOKUP(A44,'27'!U:V,2,0),"0")</f>
        <v>0</v>
      </c>
      <c r="CH44" s="5" t="s">
        <v>147</v>
      </c>
      <c r="CI44" s="15">
        <f t="shared" si="32"/>
        <v>0</v>
      </c>
      <c r="CJ44" s="10" t="str">
        <f>IFERROR(VLOOKUP(A44,'28'!U:V,2,0),"0")</f>
        <v>0</v>
      </c>
      <c r="CK44" s="5" t="s">
        <v>147</v>
      </c>
      <c r="CL44" s="15">
        <f t="shared" si="33"/>
        <v>0</v>
      </c>
      <c r="CM44" s="10" t="str">
        <f>IFERROR(VLOOKUP(A44,'29'!U:V,2,0),"0")</f>
        <v>0</v>
      </c>
      <c r="CN44" s="5" t="s">
        <v>147</v>
      </c>
      <c r="CO44" s="15">
        <f t="shared" si="34"/>
        <v>0</v>
      </c>
      <c r="CP44" s="10" t="str">
        <f>IFERROR(VLOOKUP(A44,'30'!U:V,2,0),"0")</f>
        <v>0</v>
      </c>
      <c r="CQ44" s="5" t="s">
        <v>147</v>
      </c>
      <c r="CR44" s="15">
        <f t="shared" si="35"/>
        <v>0</v>
      </c>
      <c r="CS44" s="10" t="str">
        <f>IFERROR(VLOOKUP(A44,'31'!U:V,2,0),"0")</f>
        <v>0</v>
      </c>
      <c r="CT44" s="5" t="s">
        <v>147</v>
      </c>
      <c r="CU44" s="15">
        <f t="shared" si="36"/>
        <v>0</v>
      </c>
      <c r="CV44" s="10" t="str">
        <f>IFERROR(VLOOKUP(A44,'เซต1-31'!V:W,2,0),"0")</f>
        <v>0</v>
      </c>
      <c r="CW44" s="5" t="s">
        <v>147</v>
      </c>
      <c r="CX44" s="15">
        <f t="shared" si="20"/>
        <v>0</v>
      </c>
    </row>
    <row r="45" spans="1:102" x14ac:dyDescent="0.25">
      <c r="A45" s="6" t="s">
        <v>83</v>
      </c>
      <c r="B45" s="4" t="s">
        <v>84</v>
      </c>
      <c r="C45" s="13">
        <v>4.3</v>
      </c>
      <c r="D45" s="19">
        <f t="shared" si="21"/>
        <v>0</v>
      </c>
      <c r="E45" s="5" t="s">
        <v>147</v>
      </c>
      <c r="F45" s="13">
        <f t="shared" si="37"/>
        <v>0</v>
      </c>
      <c r="G45" s="10" t="str">
        <f>IFERROR(VLOOKUP(A45,'1'!U:V,2,0),"0")</f>
        <v>0</v>
      </c>
      <c r="H45" s="5" t="s">
        <v>147</v>
      </c>
      <c r="I45" s="15">
        <f t="shared" si="38"/>
        <v>0</v>
      </c>
      <c r="J45" s="10" t="str">
        <f>IFERROR(VLOOKUP(A45,'2'!U:V,2,0),"0")</f>
        <v>0</v>
      </c>
      <c r="K45" s="5" t="s">
        <v>147</v>
      </c>
      <c r="L45" s="15">
        <f t="shared" si="39"/>
        <v>0</v>
      </c>
      <c r="M45" s="10" t="str">
        <f>IFERROR(VLOOKUP(A45,'3'!U:V,2,0),"0")</f>
        <v>0</v>
      </c>
      <c r="N45" s="5" t="s">
        <v>147</v>
      </c>
      <c r="O45" s="15">
        <f t="shared" si="40"/>
        <v>0</v>
      </c>
      <c r="P45" s="10" t="str">
        <f>IFERROR(VLOOKUP(A45,'4'!U:V,2,0),"0")</f>
        <v>0</v>
      </c>
      <c r="Q45" s="5" t="s">
        <v>147</v>
      </c>
      <c r="R45" s="15">
        <f t="shared" si="41"/>
        <v>0</v>
      </c>
      <c r="S45" s="10" t="str">
        <f>IFERROR(VLOOKUP(A45,'5'!U:V,2,0),"0")</f>
        <v>0</v>
      </c>
      <c r="T45" s="5" t="s">
        <v>147</v>
      </c>
      <c r="U45" s="15">
        <f t="shared" si="42"/>
        <v>0</v>
      </c>
      <c r="V45" s="10" t="str">
        <f>IFERROR(VLOOKUP(A45,'6'!U:V,2,0),"0")</f>
        <v>0</v>
      </c>
      <c r="W45" s="5" t="s">
        <v>147</v>
      </c>
      <c r="X45" s="15">
        <f t="shared" si="43"/>
        <v>0</v>
      </c>
      <c r="Y45" s="10" t="str">
        <f>IFERROR(VLOOKUP(A45,'7'!U:V,2,0),"0")</f>
        <v>0</v>
      </c>
      <c r="Z45" s="5" t="s">
        <v>147</v>
      </c>
      <c r="AA45" s="15">
        <f t="shared" si="44"/>
        <v>0</v>
      </c>
      <c r="AB45" s="10" t="str">
        <f>IFERROR(VLOOKUP(A45,'8'!U:V,2,0),"0")</f>
        <v>0</v>
      </c>
      <c r="AC45" s="5" t="s">
        <v>147</v>
      </c>
      <c r="AD45" s="15">
        <f t="shared" si="45"/>
        <v>0</v>
      </c>
      <c r="AE45" s="10" t="str">
        <f>IFERROR(VLOOKUP(A45,'9'!U:V,2,0),"0")</f>
        <v>0</v>
      </c>
      <c r="AF45" s="5" t="s">
        <v>147</v>
      </c>
      <c r="AG45" s="15">
        <f t="shared" si="46"/>
        <v>0</v>
      </c>
      <c r="AH45" s="10" t="str">
        <f>IFERROR(VLOOKUP(A45,'10'!U:V,2,0),"0")</f>
        <v>0</v>
      </c>
      <c r="AI45" s="5" t="s">
        <v>147</v>
      </c>
      <c r="AJ45" s="15">
        <f t="shared" si="47"/>
        <v>0</v>
      </c>
      <c r="AK45" s="10" t="str">
        <f>IFERROR(VLOOKUP(A45,'11'!U:V,2,0),"0")</f>
        <v>0</v>
      </c>
      <c r="AL45" s="5" t="s">
        <v>147</v>
      </c>
      <c r="AM45" s="15">
        <f t="shared" si="48"/>
        <v>0</v>
      </c>
      <c r="AN45" s="10" t="str">
        <f>IFERROR(VLOOKUP(A45,'12'!U:V,2,0),"0")</f>
        <v>0</v>
      </c>
      <c r="AO45" s="5" t="s">
        <v>147</v>
      </c>
      <c r="AP45" s="15">
        <f t="shared" si="49"/>
        <v>0</v>
      </c>
      <c r="AQ45" s="10" t="str">
        <f>IFERROR(VLOOKUP(A45,'13'!U:V,2,0),"0")</f>
        <v>0</v>
      </c>
      <c r="AR45" s="5" t="s">
        <v>147</v>
      </c>
      <c r="AS45" s="15">
        <f t="shared" si="50"/>
        <v>0</v>
      </c>
      <c r="AT45" s="10" t="str">
        <f>IFERROR(VLOOKUP(A45,'14'!U:V,2,0),"0")</f>
        <v>0</v>
      </c>
      <c r="AU45" s="5" t="s">
        <v>147</v>
      </c>
      <c r="AV45" s="15">
        <f t="shared" si="51"/>
        <v>0</v>
      </c>
      <c r="AW45" s="10" t="str">
        <f>IFERROR(VLOOKUP(A45,'15'!U:V,2,0),"0")</f>
        <v>0</v>
      </c>
      <c r="AX45" s="5" t="s">
        <v>147</v>
      </c>
      <c r="AY45" s="15">
        <f t="shared" si="52"/>
        <v>0</v>
      </c>
      <c r="AZ45" s="10" t="str">
        <f>IFERROR(VLOOKUP(A45,'16'!U:V,2,0),"0")</f>
        <v>0</v>
      </c>
      <c r="BA45" s="5" t="s">
        <v>147</v>
      </c>
      <c r="BB45" s="15">
        <f t="shared" si="53"/>
        <v>0</v>
      </c>
      <c r="BC45" s="10" t="str">
        <f>IFERROR(VLOOKUP(A45,'17'!U:V,2,0),"0")</f>
        <v>0</v>
      </c>
      <c r="BD45" s="5" t="s">
        <v>147</v>
      </c>
      <c r="BE45" s="15">
        <f t="shared" si="54"/>
        <v>0</v>
      </c>
      <c r="BF45" s="10" t="str">
        <f>IFERROR(VLOOKUP(A45,'18'!U:V,2,0),"0")</f>
        <v>0</v>
      </c>
      <c r="BG45" s="5" t="s">
        <v>147</v>
      </c>
      <c r="BH45" s="15">
        <f t="shared" si="23"/>
        <v>0</v>
      </c>
      <c r="BI45" s="10" t="str">
        <f>IFERROR(VLOOKUP(A45,'19'!U:V,2,0),"0")</f>
        <v>0</v>
      </c>
      <c r="BJ45" s="5" t="s">
        <v>147</v>
      </c>
      <c r="BK45" s="15">
        <f t="shared" si="24"/>
        <v>0</v>
      </c>
      <c r="BL45" s="10" t="str">
        <f>IFERROR(VLOOKUP(A45,'20'!U:V,2,0),"0")</f>
        <v>0</v>
      </c>
      <c r="BM45" s="5" t="s">
        <v>147</v>
      </c>
      <c r="BN45" s="15">
        <f t="shared" si="25"/>
        <v>0</v>
      </c>
      <c r="BO45" s="10" t="str">
        <f>IFERROR(VLOOKUP(A45,'21'!U:V,2,0),"0")</f>
        <v>0</v>
      </c>
      <c r="BP45" s="5" t="s">
        <v>147</v>
      </c>
      <c r="BQ45" s="15">
        <f t="shared" si="26"/>
        <v>0</v>
      </c>
      <c r="BR45" s="10" t="str">
        <f>IFERROR(VLOOKUP(A45,'22'!U:V,2,0),"0")</f>
        <v>0</v>
      </c>
      <c r="BS45" s="5" t="s">
        <v>147</v>
      </c>
      <c r="BT45" s="15">
        <f t="shared" si="27"/>
        <v>0</v>
      </c>
      <c r="BU45" s="10" t="str">
        <f>IFERROR(VLOOKUP(A45,'23'!U:V,2,0),"0")</f>
        <v>0</v>
      </c>
      <c r="BV45" s="5" t="s">
        <v>147</v>
      </c>
      <c r="BW45" s="15">
        <f t="shared" si="28"/>
        <v>0</v>
      </c>
      <c r="BX45" s="10" t="str">
        <f>IFERROR(VLOOKUP(A45,'24'!U:V,2,0),"0")</f>
        <v>0</v>
      </c>
      <c r="BY45" s="5" t="s">
        <v>147</v>
      </c>
      <c r="BZ45" s="15">
        <f t="shared" si="29"/>
        <v>0</v>
      </c>
      <c r="CA45" s="10" t="str">
        <f>IFERROR(VLOOKUP(A45,'25'!U:V,2,0),"0")</f>
        <v>0</v>
      </c>
      <c r="CB45" s="5" t="s">
        <v>147</v>
      </c>
      <c r="CC45" s="15">
        <f t="shared" si="30"/>
        <v>0</v>
      </c>
      <c r="CD45" s="10" t="str">
        <f>IFERROR(VLOOKUP(A45,'26'!U:V,2,0),"0")</f>
        <v>0</v>
      </c>
      <c r="CE45" s="5" t="s">
        <v>147</v>
      </c>
      <c r="CF45" s="15">
        <f t="shared" si="31"/>
        <v>0</v>
      </c>
      <c r="CG45" s="10" t="str">
        <f>IFERROR(VLOOKUP(A45,'27'!U:V,2,0),"0")</f>
        <v>0</v>
      </c>
      <c r="CH45" s="5" t="s">
        <v>147</v>
      </c>
      <c r="CI45" s="15">
        <f t="shared" si="32"/>
        <v>0</v>
      </c>
      <c r="CJ45" s="10" t="str">
        <f>IFERROR(VLOOKUP(A45,'28'!U:V,2,0),"0")</f>
        <v>0</v>
      </c>
      <c r="CK45" s="5" t="s">
        <v>147</v>
      </c>
      <c r="CL45" s="15">
        <f t="shared" si="33"/>
        <v>0</v>
      </c>
      <c r="CM45" s="10" t="str">
        <f>IFERROR(VLOOKUP(A45,'29'!U:V,2,0),"0")</f>
        <v>0</v>
      </c>
      <c r="CN45" s="5" t="s">
        <v>147</v>
      </c>
      <c r="CO45" s="15">
        <f t="shared" si="34"/>
        <v>0</v>
      </c>
      <c r="CP45" s="10" t="str">
        <f>IFERROR(VLOOKUP(A45,'30'!U:V,2,0),"0")</f>
        <v>0</v>
      </c>
      <c r="CQ45" s="5" t="s">
        <v>147</v>
      </c>
      <c r="CR45" s="15">
        <f t="shared" si="35"/>
        <v>0</v>
      </c>
      <c r="CS45" s="10" t="str">
        <f>IFERROR(VLOOKUP(A45,'31'!U:V,2,0),"0")</f>
        <v>0</v>
      </c>
      <c r="CT45" s="5" t="s">
        <v>147</v>
      </c>
      <c r="CU45" s="15">
        <f t="shared" si="36"/>
        <v>0</v>
      </c>
      <c r="CV45" s="10" t="str">
        <f>IFERROR(VLOOKUP(A45,'เซต1-31'!V:W,2,0),"0")</f>
        <v>0</v>
      </c>
      <c r="CW45" s="5" t="s">
        <v>147</v>
      </c>
      <c r="CX45" s="15">
        <f t="shared" si="20"/>
        <v>0</v>
      </c>
    </row>
    <row r="46" spans="1:102" x14ac:dyDescent="0.25">
      <c r="A46" s="6" t="s">
        <v>189</v>
      </c>
      <c r="B46" s="4" t="s">
        <v>84</v>
      </c>
      <c r="C46" s="13">
        <v>4.3</v>
      </c>
      <c r="D46" s="19">
        <f t="shared" si="21"/>
        <v>0</v>
      </c>
      <c r="E46" s="5" t="s">
        <v>147</v>
      </c>
      <c r="F46" s="13">
        <f t="shared" si="37"/>
        <v>0</v>
      </c>
      <c r="G46" s="10" t="str">
        <f>IFERROR(VLOOKUP(A46,'1'!U:V,2,0),"0")</f>
        <v>0</v>
      </c>
      <c r="H46" s="5" t="s">
        <v>147</v>
      </c>
      <c r="I46" s="15">
        <f t="shared" si="38"/>
        <v>0</v>
      </c>
      <c r="J46" s="10" t="str">
        <f>IFERROR(VLOOKUP(A46,'2'!U:V,2,0),"0")</f>
        <v>0</v>
      </c>
      <c r="K46" s="5" t="s">
        <v>147</v>
      </c>
      <c r="L46" s="15">
        <f t="shared" si="39"/>
        <v>0</v>
      </c>
      <c r="M46" s="10" t="str">
        <f>IFERROR(VLOOKUP(A46,'3'!U:V,2,0),"0")</f>
        <v>0</v>
      </c>
      <c r="N46" s="5" t="s">
        <v>147</v>
      </c>
      <c r="O46" s="15">
        <f t="shared" si="40"/>
        <v>0</v>
      </c>
      <c r="P46" s="10" t="str">
        <f>IFERROR(VLOOKUP(A46,'4'!U:V,2,0),"0")</f>
        <v>0</v>
      </c>
      <c r="Q46" s="5" t="s">
        <v>147</v>
      </c>
      <c r="R46" s="15">
        <f t="shared" si="41"/>
        <v>0</v>
      </c>
      <c r="S46" s="10" t="str">
        <f>IFERROR(VLOOKUP(A46,'5'!U:V,2,0),"0")</f>
        <v>0</v>
      </c>
      <c r="T46" s="5" t="s">
        <v>147</v>
      </c>
      <c r="U46" s="15">
        <f t="shared" si="42"/>
        <v>0</v>
      </c>
      <c r="V46" s="10" t="str">
        <f>IFERROR(VLOOKUP(A46,'6'!U:V,2,0),"0")</f>
        <v>0</v>
      </c>
      <c r="W46" s="5" t="s">
        <v>147</v>
      </c>
      <c r="X46" s="15">
        <f t="shared" si="43"/>
        <v>0</v>
      </c>
      <c r="Y46" s="10" t="str">
        <f>IFERROR(VLOOKUP(A46,'7'!U:V,2,0),"0")</f>
        <v>0</v>
      </c>
      <c r="Z46" s="5" t="s">
        <v>147</v>
      </c>
      <c r="AA46" s="15">
        <f t="shared" si="44"/>
        <v>0</v>
      </c>
      <c r="AB46" s="10" t="str">
        <f>IFERROR(VLOOKUP(A46,'8'!U:V,2,0),"0")</f>
        <v>0</v>
      </c>
      <c r="AC46" s="5" t="s">
        <v>147</v>
      </c>
      <c r="AD46" s="15">
        <f t="shared" si="45"/>
        <v>0</v>
      </c>
      <c r="AE46" s="10" t="str">
        <f>IFERROR(VLOOKUP(A46,'9'!U:V,2,0),"0")</f>
        <v>0</v>
      </c>
      <c r="AF46" s="5" t="s">
        <v>147</v>
      </c>
      <c r="AG46" s="15">
        <f t="shared" si="46"/>
        <v>0</v>
      </c>
      <c r="AH46" s="10" t="str">
        <f>IFERROR(VLOOKUP(A46,'10'!U:V,2,0),"0")</f>
        <v>0</v>
      </c>
      <c r="AI46" s="5" t="s">
        <v>147</v>
      </c>
      <c r="AJ46" s="15">
        <f t="shared" si="47"/>
        <v>0</v>
      </c>
      <c r="AK46" s="10" t="str">
        <f>IFERROR(VLOOKUP(A46,'11'!U:V,2,0),"0")</f>
        <v>0</v>
      </c>
      <c r="AL46" s="5" t="s">
        <v>147</v>
      </c>
      <c r="AM46" s="15">
        <f t="shared" si="48"/>
        <v>0</v>
      </c>
      <c r="AN46" s="10" t="str">
        <f>IFERROR(VLOOKUP(A46,'12'!U:V,2,0),"0")</f>
        <v>0</v>
      </c>
      <c r="AO46" s="5" t="s">
        <v>147</v>
      </c>
      <c r="AP46" s="15">
        <f t="shared" si="49"/>
        <v>0</v>
      </c>
      <c r="AQ46" s="10" t="str">
        <f>IFERROR(VLOOKUP(A46,'13'!U:V,2,0),"0")</f>
        <v>0</v>
      </c>
      <c r="AR46" s="5" t="s">
        <v>147</v>
      </c>
      <c r="AS46" s="15">
        <f t="shared" si="50"/>
        <v>0</v>
      </c>
      <c r="AT46" s="10" t="str">
        <f>IFERROR(VLOOKUP(A46,'14'!U:V,2,0),"0")</f>
        <v>0</v>
      </c>
      <c r="AU46" s="5" t="s">
        <v>147</v>
      </c>
      <c r="AV46" s="15">
        <f t="shared" si="51"/>
        <v>0</v>
      </c>
      <c r="AW46" s="10" t="str">
        <f>IFERROR(VLOOKUP(A46,'15'!U:V,2,0),"0")</f>
        <v>0</v>
      </c>
      <c r="AX46" s="5" t="s">
        <v>147</v>
      </c>
      <c r="AY46" s="15">
        <f t="shared" si="52"/>
        <v>0</v>
      </c>
      <c r="AZ46" s="10" t="str">
        <f>IFERROR(VLOOKUP(A46,'16'!U:V,2,0),"0")</f>
        <v>0</v>
      </c>
      <c r="BA46" s="5" t="s">
        <v>147</v>
      </c>
      <c r="BB46" s="15">
        <f t="shared" si="53"/>
        <v>0</v>
      </c>
      <c r="BC46" s="10" t="str">
        <f>IFERROR(VLOOKUP(A46,'17'!U:V,2,0),"0")</f>
        <v>0</v>
      </c>
      <c r="BD46" s="5" t="s">
        <v>147</v>
      </c>
      <c r="BE46" s="15">
        <f t="shared" si="54"/>
        <v>0</v>
      </c>
      <c r="BF46" s="10" t="str">
        <f>IFERROR(VLOOKUP(A46,'18'!U:V,2,0),"0")</f>
        <v>0</v>
      </c>
      <c r="BG46" s="5" t="s">
        <v>147</v>
      </c>
      <c r="BH46" s="15">
        <f t="shared" si="23"/>
        <v>0</v>
      </c>
      <c r="BI46" s="10" t="str">
        <f>IFERROR(VLOOKUP(A46,'19'!U:V,2,0),"0")</f>
        <v>0</v>
      </c>
      <c r="BJ46" s="5" t="s">
        <v>147</v>
      </c>
      <c r="BK46" s="15">
        <f t="shared" si="24"/>
        <v>0</v>
      </c>
      <c r="BL46" s="10" t="str">
        <f>IFERROR(VLOOKUP(A46,'20'!U:V,2,0),"0")</f>
        <v>0</v>
      </c>
      <c r="BM46" s="5" t="s">
        <v>147</v>
      </c>
      <c r="BN46" s="15">
        <f t="shared" si="25"/>
        <v>0</v>
      </c>
      <c r="BO46" s="10" t="str">
        <f>IFERROR(VLOOKUP(A46,'21'!U:V,2,0),"0")</f>
        <v>0</v>
      </c>
      <c r="BP46" s="5" t="s">
        <v>147</v>
      </c>
      <c r="BQ46" s="15">
        <f t="shared" si="26"/>
        <v>0</v>
      </c>
      <c r="BR46" s="10" t="str">
        <f>IFERROR(VLOOKUP(A46,'22'!U:V,2,0),"0")</f>
        <v>0</v>
      </c>
      <c r="BS46" s="5" t="s">
        <v>147</v>
      </c>
      <c r="BT46" s="15">
        <f t="shared" si="27"/>
        <v>0</v>
      </c>
      <c r="BU46" s="10" t="str">
        <f>IFERROR(VLOOKUP(A46,'23'!U:V,2,0),"0")</f>
        <v>0</v>
      </c>
      <c r="BV46" s="5" t="s">
        <v>147</v>
      </c>
      <c r="BW46" s="15">
        <f t="shared" si="28"/>
        <v>0</v>
      </c>
      <c r="BX46" s="10" t="str">
        <f>IFERROR(VLOOKUP(A46,'24'!U:V,2,0),"0")</f>
        <v>0</v>
      </c>
      <c r="BY46" s="5" t="s">
        <v>147</v>
      </c>
      <c r="BZ46" s="15">
        <f t="shared" si="29"/>
        <v>0</v>
      </c>
      <c r="CA46" s="10" t="str">
        <f>IFERROR(VLOOKUP(A46,'25'!U:V,2,0),"0")</f>
        <v>0</v>
      </c>
      <c r="CB46" s="5" t="s">
        <v>147</v>
      </c>
      <c r="CC46" s="15">
        <f t="shared" si="30"/>
        <v>0</v>
      </c>
      <c r="CD46" s="10" t="str">
        <f>IFERROR(VLOOKUP(A46,'26'!U:V,2,0),"0")</f>
        <v>0</v>
      </c>
      <c r="CE46" s="5" t="s">
        <v>147</v>
      </c>
      <c r="CF46" s="15">
        <f t="shared" si="31"/>
        <v>0</v>
      </c>
      <c r="CG46" s="10" t="str">
        <f>IFERROR(VLOOKUP(A46,'27'!U:V,2,0),"0")</f>
        <v>0</v>
      </c>
      <c r="CH46" s="5" t="s">
        <v>147</v>
      </c>
      <c r="CI46" s="15">
        <f t="shared" si="32"/>
        <v>0</v>
      </c>
      <c r="CJ46" s="10" t="str">
        <f>IFERROR(VLOOKUP(A46,'28'!U:V,2,0),"0")</f>
        <v>0</v>
      </c>
      <c r="CK46" s="5" t="s">
        <v>147</v>
      </c>
      <c r="CL46" s="15">
        <f t="shared" si="33"/>
        <v>0</v>
      </c>
      <c r="CM46" s="10" t="str">
        <f>IFERROR(VLOOKUP(A46,'29'!U:V,2,0),"0")</f>
        <v>0</v>
      </c>
      <c r="CN46" s="5" t="s">
        <v>147</v>
      </c>
      <c r="CO46" s="15">
        <f t="shared" si="34"/>
        <v>0</v>
      </c>
      <c r="CP46" s="10" t="str">
        <f>IFERROR(VLOOKUP(A46,'30'!U:V,2,0),"0")</f>
        <v>0</v>
      </c>
      <c r="CQ46" s="5" t="s">
        <v>147</v>
      </c>
      <c r="CR46" s="15">
        <f t="shared" si="35"/>
        <v>0</v>
      </c>
      <c r="CS46" s="10" t="str">
        <f>IFERROR(VLOOKUP(A46,'31'!U:V,2,0),"0")</f>
        <v>0</v>
      </c>
      <c r="CT46" s="5" t="s">
        <v>147</v>
      </c>
      <c r="CU46" s="15">
        <f t="shared" si="36"/>
        <v>0</v>
      </c>
      <c r="CV46" s="10" t="str">
        <f>IFERROR(VLOOKUP(A46,'เซต1-31'!V:W,2,0),"0")</f>
        <v>0</v>
      </c>
      <c r="CW46" s="5" t="s">
        <v>147</v>
      </c>
      <c r="CX46" s="15">
        <f t="shared" si="20"/>
        <v>0</v>
      </c>
    </row>
    <row r="47" spans="1:102" x14ac:dyDescent="0.25">
      <c r="A47" s="6" t="s">
        <v>98</v>
      </c>
      <c r="B47" s="4" t="s">
        <v>99</v>
      </c>
      <c r="C47" s="13">
        <v>4.3</v>
      </c>
      <c r="D47" s="19">
        <f t="shared" si="21"/>
        <v>0</v>
      </c>
      <c r="E47" s="5" t="s">
        <v>147</v>
      </c>
      <c r="F47" s="13">
        <f t="shared" si="37"/>
        <v>0</v>
      </c>
      <c r="G47" s="10" t="str">
        <f>IFERROR(VLOOKUP(A47,'1'!U:V,2,0),"0")</f>
        <v>0</v>
      </c>
      <c r="H47" s="5" t="s">
        <v>147</v>
      </c>
      <c r="I47" s="15">
        <f t="shared" si="38"/>
        <v>0</v>
      </c>
      <c r="J47" s="10" t="str">
        <f>IFERROR(VLOOKUP(A47,'2'!U:V,2,0),"0")</f>
        <v>0</v>
      </c>
      <c r="K47" s="5" t="s">
        <v>147</v>
      </c>
      <c r="L47" s="15">
        <f t="shared" si="39"/>
        <v>0</v>
      </c>
      <c r="M47" s="10" t="str">
        <f>IFERROR(VLOOKUP(A47,'3'!U:V,2,0),"0")</f>
        <v>0</v>
      </c>
      <c r="N47" s="5" t="s">
        <v>147</v>
      </c>
      <c r="O47" s="15">
        <f t="shared" si="40"/>
        <v>0</v>
      </c>
      <c r="P47" s="10" t="str">
        <f>IFERROR(VLOOKUP(A47,'4'!U:V,2,0),"0")</f>
        <v>0</v>
      </c>
      <c r="Q47" s="5" t="s">
        <v>147</v>
      </c>
      <c r="R47" s="15">
        <f t="shared" si="41"/>
        <v>0</v>
      </c>
      <c r="S47" s="10" t="str">
        <f>IFERROR(VLOOKUP(A47,'5'!U:V,2,0),"0")</f>
        <v>0</v>
      </c>
      <c r="T47" s="5" t="s">
        <v>147</v>
      </c>
      <c r="U47" s="15">
        <f t="shared" si="42"/>
        <v>0</v>
      </c>
      <c r="V47" s="10" t="str">
        <f>IFERROR(VLOOKUP(A47,'6'!U:V,2,0),"0")</f>
        <v>0</v>
      </c>
      <c r="W47" s="5" t="s">
        <v>147</v>
      </c>
      <c r="X47" s="15">
        <f t="shared" si="43"/>
        <v>0</v>
      </c>
      <c r="Y47" s="10" t="str">
        <f>IFERROR(VLOOKUP(A47,'7'!U:V,2,0),"0")</f>
        <v>0</v>
      </c>
      <c r="Z47" s="5" t="s">
        <v>147</v>
      </c>
      <c r="AA47" s="15">
        <f t="shared" si="44"/>
        <v>0</v>
      </c>
      <c r="AB47" s="10" t="str">
        <f>IFERROR(VLOOKUP(A47,'8'!U:V,2,0),"0")</f>
        <v>0</v>
      </c>
      <c r="AC47" s="5" t="s">
        <v>147</v>
      </c>
      <c r="AD47" s="15">
        <f t="shared" si="45"/>
        <v>0</v>
      </c>
      <c r="AE47" s="10" t="str">
        <f>IFERROR(VLOOKUP(A47,'9'!U:V,2,0),"0")</f>
        <v>0</v>
      </c>
      <c r="AF47" s="5" t="s">
        <v>147</v>
      </c>
      <c r="AG47" s="15">
        <f t="shared" si="46"/>
        <v>0</v>
      </c>
      <c r="AH47" s="10" t="str">
        <f>IFERROR(VLOOKUP(A47,'10'!U:V,2,0),"0")</f>
        <v>0</v>
      </c>
      <c r="AI47" s="5" t="s">
        <v>147</v>
      </c>
      <c r="AJ47" s="15">
        <f t="shared" si="47"/>
        <v>0</v>
      </c>
      <c r="AK47" s="10" t="str">
        <f>IFERROR(VLOOKUP(A47,'11'!U:V,2,0),"0")</f>
        <v>0</v>
      </c>
      <c r="AL47" s="5" t="s">
        <v>147</v>
      </c>
      <c r="AM47" s="15">
        <f t="shared" si="48"/>
        <v>0</v>
      </c>
      <c r="AN47" s="10" t="str">
        <f>IFERROR(VLOOKUP(A47,'12'!U:V,2,0),"0")</f>
        <v>0</v>
      </c>
      <c r="AO47" s="5" t="s">
        <v>147</v>
      </c>
      <c r="AP47" s="15">
        <f t="shared" si="49"/>
        <v>0</v>
      </c>
      <c r="AQ47" s="10" t="str">
        <f>IFERROR(VLOOKUP(A47,'13'!U:V,2,0),"0")</f>
        <v>0</v>
      </c>
      <c r="AR47" s="5" t="s">
        <v>147</v>
      </c>
      <c r="AS47" s="15">
        <f t="shared" si="50"/>
        <v>0</v>
      </c>
      <c r="AT47" s="10" t="str">
        <f>IFERROR(VLOOKUP(A47,'14'!U:V,2,0),"0")</f>
        <v>0</v>
      </c>
      <c r="AU47" s="5" t="s">
        <v>147</v>
      </c>
      <c r="AV47" s="15">
        <f t="shared" si="51"/>
        <v>0</v>
      </c>
      <c r="AW47" s="10" t="str">
        <f>IFERROR(VLOOKUP(A47,'15'!U:V,2,0),"0")</f>
        <v>0</v>
      </c>
      <c r="AX47" s="5" t="s">
        <v>147</v>
      </c>
      <c r="AY47" s="15">
        <f t="shared" si="52"/>
        <v>0</v>
      </c>
      <c r="AZ47" s="10" t="str">
        <f>IFERROR(VLOOKUP(A47,'16'!U:V,2,0),"0")</f>
        <v>0</v>
      </c>
      <c r="BA47" s="5" t="s">
        <v>147</v>
      </c>
      <c r="BB47" s="15">
        <f t="shared" si="53"/>
        <v>0</v>
      </c>
      <c r="BC47" s="10" t="str">
        <f>IFERROR(VLOOKUP(A47,'17'!U:V,2,0),"0")</f>
        <v>0</v>
      </c>
      <c r="BD47" s="5" t="s">
        <v>147</v>
      </c>
      <c r="BE47" s="15">
        <f t="shared" si="54"/>
        <v>0</v>
      </c>
      <c r="BF47" s="10" t="str">
        <f>IFERROR(VLOOKUP(A47,'18'!U:V,2,0),"0")</f>
        <v>0</v>
      </c>
      <c r="BG47" s="5" t="s">
        <v>147</v>
      </c>
      <c r="BH47" s="15">
        <f t="shared" si="23"/>
        <v>0</v>
      </c>
      <c r="BI47" s="10" t="str">
        <f>IFERROR(VLOOKUP(A47,'19'!U:V,2,0),"0")</f>
        <v>0</v>
      </c>
      <c r="BJ47" s="5" t="s">
        <v>147</v>
      </c>
      <c r="BK47" s="15">
        <f t="shared" si="24"/>
        <v>0</v>
      </c>
      <c r="BL47" s="10" t="str">
        <f>IFERROR(VLOOKUP(A47,'20'!U:V,2,0),"0")</f>
        <v>0</v>
      </c>
      <c r="BM47" s="5" t="s">
        <v>147</v>
      </c>
      <c r="BN47" s="15">
        <f t="shared" si="25"/>
        <v>0</v>
      </c>
      <c r="BO47" s="10" t="str">
        <f>IFERROR(VLOOKUP(A47,'21'!U:V,2,0),"0")</f>
        <v>0</v>
      </c>
      <c r="BP47" s="5" t="s">
        <v>147</v>
      </c>
      <c r="BQ47" s="15">
        <f t="shared" si="26"/>
        <v>0</v>
      </c>
      <c r="BR47" s="10" t="str">
        <f>IFERROR(VLOOKUP(A47,'22'!U:V,2,0),"0")</f>
        <v>0</v>
      </c>
      <c r="BS47" s="5" t="s">
        <v>147</v>
      </c>
      <c r="BT47" s="15">
        <f t="shared" si="27"/>
        <v>0</v>
      </c>
      <c r="BU47" s="10" t="str">
        <f>IFERROR(VLOOKUP(A47,'23'!U:V,2,0),"0")</f>
        <v>0</v>
      </c>
      <c r="BV47" s="5" t="s">
        <v>147</v>
      </c>
      <c r="BW47" s="15">
        <f t="shared" si="28"/>
        <v>0</v>
      </c>
      <c r="BX47" s="10" t="str">
        <f>IFERROR(VLOOKUP(A47,'24'!U:V,2,0),"0")</f>
        <v>0</v>
      </c>
      <c r="BY47" s="5" t="s">
        <v>147</v>
      </c>
      <c r="BZ47" s="15">
        <f t="shared" si="29"/>
        <v>0</v>
      </c>
      <c r="CA47" s="10" t="str">
        <f>IFERROR(VLOOKUP(A47,'25'!U:V,2,0),"0")</f>
        <v>0</v>
      </c>
      <c r="CB47" s="5" t="s">
        <v>147</v>
      </c>
      <c r="CC47" s="15">
        <f t="shared" si="30"/>
        <v>0</v>
      </c>
      <c r="CD47" s="10" t="str">
        <f>IFERROR(VLOOKUP(A47,'26'!U:V,2,0),"0")</f>
        <v>0</v>
      </c>
      <c r="CE47" s="5" t="s">
        <v>147</v>
      </c>
      <c r="CF47" s="15">
        <f t="shared" si="31"/>
        <v>0</v>
      </c>
      <c r="CG47" s="10" t="str">
        <f>IFERROR(VLOOKUP(A47,'27'!U:V,2,0),"0")</f>
        <v>0</v>
      </c>
      <c r="CH47" s="5" t="s">
        <v>147</v>
      </c>
      <c r="CI47" s="15">
        <f t="shared" si="32"/>
        <v>0</v>
      </c>
      <c r="CJ47" s="10" t="str">
        <f>IFERROR(VLOOKUP(A47,'28'!U:V,2,0),"0")</f>
        <v>0</v>
      </c>
      <c r="CK47" s="5" t="s">
        <v>147</v>
      </c>
      <c r="CL47" s="15">
        <f t="shared" si="33"/>
        <v>0</v>
      </c>
      <c r="CM47" s="10" t="str">
        <f>IFERROR(VLOOKUP(A47,'29'!U:V,2,0),"0")</f>
        <v>0</v>
      </c>
      <c r="CN47" s="5" t="s">
        <v>147</v>
      </c>
      <c r="CO47" s="15">
        <f t="shared" si="34"/>
        <v>0</v>
      </c>
      <c r="CP47" s="10" t="str">
        <f>IFERROR(VLOOKUP(A47,'30'!U:V,2,0),"0")</f>
        <v>0</v>
      </c>
      <c r="CQ47" s="5" t="s">
        <v>147</v>
      </c>
      <c r="CR47" s="15">
        <f t="shared" si="35"/>
        <v>0</v>
      </c>
      <c r="CS47" s="10" t="str">
        <f>IFERROR(VLOOKUP(A47,'31'!U:V,2,0),"0")</f>
        <v>0</v>
      </c>
      <c r="CT47" s="5" t="s">
        <v>147</v>
      </c>
      <c r="CU47" s="15">
        <f t="shared" si="36"/>
        <v>0</v>
      </c>
      <c r="CV47" s="10" t="str">
        <f>IFERROR(VLOOKUP(A47,'เซต1-31'!V:W,2,0),"0")</f>
        <v>0</v>
      </c>
      <c r="CW47" s="5" t="s">
        <v>147</v>
      </c>
      <c r="CX47" s="15">
        <f t="shared" si="20"/>
        <v>0</v>
      </c>
    </row>
    <row r="48" spans="1:102" x14ac:dyDescent="0.25">
      <c r="A48" s="6" t="s">
        <v>108</v>
      </c>
      <c r="B48" s="4" t="s">
        <v>109</v>
      </c>
      <c r="C48" s="13">
        <v>4.29</v>
      </c>
      <c r="D48" s="19">
        <f t="shared" si="21"/>
        <v>0</v>
      </c>
      <c r="E48" s="5" t="s">
        <v>147</v>
      </c>
      <c r="F48" s="13">
        <f t="shared" si="37"/>
        <v>0</v>
      </c>
      <c r="G48" s="10" t="str">
        <f>IFERROR(VLOOKUP(A48,'1'!U:V,2,0),"0")</f>
        <v>0</v>
      </c>
      <c r="H48" s="5" t="s">
        <v>147</v>
      </c>
      <c r="I48" s="15">
        <f t="shared" si="38"/>
        <v>0</v>
      </c>
      <c r="J48" s="10" t="str">
        <f>IFERROR(VLOOKUP(A48,'2'!U:V,2,0),"0")</f>
        <v>0</v>
      </c>
      <c r="K48" s="5" t="s">
        <v>147</v>
      </c>
      <c r="L48" s="15">
        <f t="shared" si="39"/>
        <v>0</v>
      </c>
      <c r="M48" s="10" t="str">
        <f>IFERROR(VLOOKUP(A48,'3'!U:V,2,0),"0")</f>
        <v>0</v>
      </c>
      <c r="N48" s="5" t="s">
        <v>147</v>
      </c>
      <c r="O48" s="15">
        <f t="shared" si="40"/>
        <v>0</v>
      </c>
      <c r="P48" s="10" t="str">
        <f>IFERROR(VLOOKUP(A48,'4'!U:V,2,0),"0")</f>
        <v>0</v>
      </c>
      <c r="Q48" s="5" t="s">
        <v>147</v>
      </c>
      <c r="R48" s="15">
        <f t="shared" si="41"/>
        <v>0</v>
      </c>
      <c r="S48" s="10" t="str">
        <f>IFERROR(VLOOKUP(A48,'5'!U:V,2,0),"0")</f>
        <v>0</v>
      </c>
      <c r="T48" s="5" t="s">
        <v>147</v>
      </c>
      <c r="U48" s="15">
        <f t="shared" si="42"/>
        <v>0</v>
      </c>
      <c r="V48" s="10" t="str">
        <f>IFERROR(VLOOKUP(A48,'6'!U:V,2,0),"0")</f>
        <v>0</v>
      </c>
      <c r="W48" s="5" t="s">
        <v>147</v>
      </c>
      <c r="X48" s="15">
        <f t="shared" si="43"/>
        <v>0</v>
      </c>
      <c r="Y48" s="10" t="str">
        <f>IFERROR(VLOOKUP(A48,'7'!U:V,2,0),"0")</f>
        <v>0</v>
      </c>
      <c r="Z48" s="5" t="s">
        <v>147</v>
      </c>
      <c r="AA48" s="15">
        <f t="shared" si="44"/>
        <v>0</v>
      </c>
      <c r="AB48" s="10" t="str">
        <f>IFERROR(VLOOKUP(A48,'8'!U:V,2,0),"0")</f>
        <v>0</v>
      </c>
      <c r="AC48" s="5" t="s">
        <v>147</v>
      </c>
      <c r="AD48" s="15">
        <f t="shared" si="45"/>
        <v>0</v>
      </c>
      <c r="AE48" s="10" t="str">
        <f>IFERROR(VLOOKUP(A48,'9'!U:V,2,0),"0")</f>
        <v>0</v>
      </c>
      <c r="AF48" s="5" t="s">
        <v>147</v>
      </c>
      <c r="AG48" s="15">
        <f t="shared" si="46"/>
        <v>0</v>
      </c>
      <c r="AH48" s="10" t="str">
        <f>IFERROR(VLOOKUP(A48,'10'!U:V,2,0),"0")</f>
        <v>0</v>
      </c>
      <c r="AI48" s="5" t="s">
        <v>147</v>
      </c>
      <c r="AJ48" s="15">
        <f t="shared" si="47"/>
        <v>0</v>
      </c>
      <c r="AK48" s="10" t="str">
        <f>IFERROR(VLOOKUP(A48,'11'!U:V,2,0),"0")</f>
        <v>0</v>
      </c>
      <c r="AL48" s="5" t="s">
        <v>147</v>
      </c>
      <c r="AM48" s="15">
        <f t="shared" si="48"/>
        <v>0</v>
      </c>
      <c r="AN48" s="10" t="str">
        <f>IFERROR(VLOOKUP(A48,'12'!U:V,2,0),"0")</f>
        <v>0</v>
      </c>
      <c r="AO48" s="5" t="s">
        <v>147</v>
      </c>
      <c r="AP48" s="15">
        <f t="shared" si="49"/>
        <v>0</v>
      </c>
      <c r="AQ48" s="10" t="str">
        <f>IFERROR(VLOOKUP(A48,'13'!U:V,2,0),"0")</f>
        <v>0</v>
      </c>
      <c r="AR48" s="5" t="s">
        <v>147</v>
      </c>
      <c r="AS48" s="15">
        <f t="shared" si="50"/>
        <v>0</v>
      </c>
      <c r="AT48" s="10" t="str">
        <f>IFERROR(VLOOKUP(A48,'14'!U:V,2,0),"0")</f>
        <v>0</v>
      </c>
      <c r="AU48" s="5" t="s">
        <v>147</v>
      </c>
      <c r="AV48" s="15">
        <f t="shared" si="51"/>
        <v>0</v>
      </c>
      <c r="AW48" s="10" t="str">
        <f>IFERROR(VLOOKUP(A48,'15'!U:V,2,0),"0")</f>
        <v>0</v>
      </c>
      <c r="AX48" s="5" t="s">
        <v>147</v>
      </c>
      <c r="AY48" s="15">
        <f t="shared" si="52"/>
        <v>0</v>
      </c>
      <c r="AZ48" s="10" t="str">
        <f>IFERROR(VLOOKUP(A48,'16'!U:V,2,0),"0")</f>
        <v>0</v>
      </c>
      <c r="BA48" s="5" t="s">
        <v>147</v>
      </c>
      <c r="BB48" s="15">
        <f t="shared" si="53"/>
        <v>0</v>
      </c>
      <c r="BC48" s="10" t="str">
        <f>IFERROR(VLOOKUP(A48,'17'!U:V,2,0),"0")</f>
        <v>0</v>
      </c>
      <c r="BD48" s="5" t="s">
        <v>147</v>
      </c>
      <c r="BE48" s="15">
        <f t="shared" si="54"/>
        <v>0</v>
      </c>
      <c r="BF48" s="10" t="str">
        <f>IFERROR(VLOOKUP(A48,'18'!U:V,2,0),"0")</f>
        <v>0</v>
      </c>
      <c r="BG48" s="5" t="s">
        <v>147</v>
      </c>
      <c r="BH48" s="15">
        <f t="shared" si="23"/>
        <v>0</v>
      </c>
      <c r="BI48" s="10" t="str">
        <f>IFERROR(VLOOKUP(A48,'19'!U:V,2,0),"0")</f>
        <v>0</v>
      </c>
      <c r="BJ48" s="5" t="s">
        <v>147</v>
      </c>
      <c r="BK48" s="15">
        <f t="shared" si="24"/>
        <v>0</v>
      </c>
      <c r="BL48" s="10" t="str">
        <f>IFERROR(VLOOKUP(A48,'20'!U:V,2,0),"0")</f>
        <v>0</v>
      </c>
      <c r="BM48" s="5" t="s">
        <v>147</v>
      </c>
      <c r="BN48" s="15">
        <f t="shared" si="25"/>
        <v>0</v>
      </c>
      <c r="BO48" s="10" t="str">
        <f>IFERROR(VLOOKUP(A48,'21'!U:V,2,0),"0")</f>
        <v>0</v>
      </c>
      <c r="BP48" s="5" t="s">
        <v>147</v>
      </c>
      <c r="BQ48" s="15">
        <f t="shared" si="26"/>
        <v>0</v>
      </c>
      <c r="BR48" s="10" t="str">
        <f>IFERROR(VLOOKUP(A48,'22'!U:V,2,0),"0")</f>
        <v>0</v>
      </c>
      <c r="BS48" s="5" t="s">
        <v>147</v>
      </c>
      <c r="BT48" s="15">
        <f t="shared" si="27"/>
        <v>0</v>
      </c>
      <c r="BU48" s="10" t="str">
        <f>IFERROR(VLOOKUP(A48,'23'!U:V,2,0),"0")</f>
        <v>0</v>
      </c>
      <c r="BV48" s="5" t="s">
        <v>147</v>
      </c>
      <c r="BW48" s="15">
        <f t="shared" si="28"/>
        <v>0</v>
      </c>
      <c r="BX48" s="10" t="str">
        <f>IFERROR(VLOOKUP(A48,'24'!U:V,2,0),"0")</f>
        <v>0</v>
      </c>
      <c r="BY48" s="5" t="s">
        <v>147</v>
      </c>
      <c r="BZ48" s="15">
        <f t="shared" si="29"/>
        <v>0</v>
      </c>
      <c r="CA48" s="10" t="str">
        <f>IFERROR(VLOOKUP(A48,'25'!U:V,2,0),"0")</f>
        <v>0</v>
      </c>
      <c r="CB48" s="5" t="s">
        <v>147</v>
      </c>
      <c r="CC48" s="15">
        <f t="shared" si="30"/>
        <v>0</v>
      </c>
      <c r="CD48" s="10" t="str">
        <f>IFERROR(VLOOKUP(A48,'26'!U:V,2,0),"0")</f>
        <v>0</v>
      </c>
      <c r="CE48" s="5" t="s">
        <v>147</v>
      </c>
      <c r="CF48" s="15">
        <f t="shared" si="31"/>
        <v>0</v>
      </c>
      <c r="CG48" s="10" t="str">
        <f>IFERROR(VLOOKUP(A48,'27'!U:V,2,0),"0")</f>
        <v>0</v>
      </c>
      <c r="CH48" s="5" t="s">
        <v>147</v>
      </c>
      <c r="CI48" s="15">
        <f t="shared" si="32"/>
        <v>0</v>
      </c>
      <c r="CJ48" s="10" t="str">
        <f>IFERROR(VLOOKUP(A48,'28'!U:V,2,0),"0")</f>
        <v>0</v>
      </c>
      <c r="CK48" s="5" t="s">
        <v>147</v>
      </c>
      <c r="CL48" s="15">
        <f t="shared" si="33"/>
        <v>0</v>
      </c>
      <c r="CM48" s="10" t="str">
        <f>IFERROR(VLOOKUP(A48,'29'!U:V,2,0),"0")</f>
        <v>0</v>
      </c>
      <c r="CN48" s="5" t="s">
        <v>147</v>
      </c>
      <c r="CO48" s="15">
        <f t="shared" si="34"/>
        <v>0</v>
      </c>
      <c r="CP48" s="10" t="str">
        <f>IFERROR(VLOOKUP(A48,'30'!U:V,2,0),"0")</f>
        <v>0</v>
      </c>
      <c r="CQ48" s="5" t="s">
        <v>147</v>
      </c>
      <c r="CR48" s="15">
        <f t="shared" si="35"/>
        <v>0</v>
      </c>
      <c r="CS48" s="10" t="str">
        <f>IFERROR(VLOOKUP(A48,'31'!U:V,2,0),"0")</f>
        <v>0</v>
      </c>
      <c r="CT48" s="5" t="s">
        <v>147</v>
      </c>
      <c r="CU48" s="15">
        <f t="shared" si="36"/>
        <v>0</v>
      </c>
      <c r="CV48" s="10" t="str">
        <f>IFERROR(VLOOKUP(A48,'เซต1-31'!V:W,2,0),"0")</f>
        <v>0</v>
      </c>
      <c r="CW48" s="5" t="s">
        <v>147</v>
      </c>
      <c r="CX48" s="15">
        <f t="shared" si="20"/>
        <v>0</v>
      </c>
    </row>
    <row r="49" spans="1:102" x14ac:dyDescent="0.25">
      <c r="A49" s="6" t="s">
        <v>81</v>
      </c>
      <c r="B49" s="4" t="s">
        <v>82</v>
      </c>
      <c r="C49" s="13">
        <v>4.29</v>
      </c>
      <c r="D49" s="19">
        <f t="shared" si="21"/>
        <v>0</v>
      </c>
      <c r="E49" s="5" t="s">
        <v>147</v>
      </c>
      <c r="F49" s="13">
        <f t="shared" si="37"/>
        <v>0</v>
      </c>
      <c r="G49" s="10" t="str">
        <f>IFERROR(VLOOKUP(A49,'1'!U:V,2,0),"0")</f>
        <v>0</v>
      </c>
      <c r="H49" s="5" t="s">
        <v>147</v>
      </c>
      <c r="I49" s="15">
        <f t="shared" si="38"/>
        <v>0</v>
      </c>
      <c r="J49" s="10" t="str">
        <f>IFERROR(VLOOKUP(A49,'2'!U:V,2,0),"0")</f>
        <v>0</v>
      </c>
      <c r="K49" s="5" t="s">
        <v>147</v>
      </c>
      <c r="L49" s="15">
        <f t="shared" si="39"/>
        <v>0</v>
      </c>
      <c r="M49" s="10" t="str">
        <f>IFERROR(VLOOKUP(A49,'3'!U:V,2,0),"0")</f>
        <v>0</v>
      </c>
      <c r="N49" s="5" t="s">
        <v>147</v>
      </c>
      <c r="O49" s="15">
        <f t="shared" si="40"/>
        <v>0</v>
      </c>
      <c r="P49" s="10" t="str">
        <f>IFERROR(VLOOKUP(A49,'4'!U:V,2,0),"0")</f>
        <v>0</v>
      </c>
      <c r="Q49" s="5" t="s">
        <v>147</v>
      </c>
      <c r="R49" s="15">
        <f t="shared" si="41"/>
        <v>0</v>
      </c>
      <c r="S49" s="10" t="str">
        <f>IFERROR(VLOOKUP(A49,'5'!U:V,2,0),"0")</f>
        <v>0</v>
      </c>
      <c r="T49" s="5" t="s">
        <v>147</v>
      </c>
      <c r="U49" s="15">
        <f t="shared" si="42"/>
        <v>0</v>
      </c>
      <c r="V49" s="10" t="str">
        <f>IFERROR(VLOOKUP(A49,'6'!U:V,2,0),"0")</f>
        <v>0</v>
      </c>
      <c r="W49" s="5" t="s">
        <v>147</v>
      </c>
      <c r="X49" s="15">
        <f t="shared" si="43"/>
        <v>0</v>
      </c>
      <c r="Y49" s="10" t="str">
        <f>IFERROR(VLOOKUP(A49,'7'!U:V,2,0),"0")</f>
        <v>0</v>
      </c>
      <c r="Z49" s="5" t="s">
        <v>147</v>
      </c>
      <c r="AA49" s="15">
        <f t="shared" si="44"/>
        <v>0</v>
      </c>
      <c r="AB49" s="10" t="str">
        <f>IFERROR(VLOOKUP(A49,'8'!U:V,2,0),"0")</f>
        <v>0</v>
      </c>
      <c r="AC49" s="5" t="s">
        <v>147</v>
      </c>
      <c r="AD49" s="15">
        <f t="shared" si="45"/>
        <v>0</v>
      </c>
      <c r="AE49" s="10" t="str">
        <f>IFERROR(VLOOKUP(A49,'9'!U:V,2,0),"0")</f>
        <v>0</v>
      </c>
      <c r="AF49" s="5" t="s">
        <v>147</v>
      </c>
      <c r="AG49" s="15">
        <f t="shared" si="46"/>
        <v>0</v>
      </c>
      <c r="AH49" s="10" t="str">
        <f>IFERROR(VLOOKUP(A49,'10'!U:V,2,0),"0")</f>
        <v>0</v>
      </c>
      <c r="AI49" s="5" t="s">
        <v>147</v>
      </c>
      <c r="AJ49" s="15">
        <f t="shared" si="47"/>
        <v>0</v>
      </c>
      <c r="AK49" s="10" t="str">
        <f>IFERROR(VLOOKUP(A49,'11'!U:V,2,0),"0")</f>
        <v>0</v>
      </c>
      <c r="AL49" s="5" t="s">
        <v>147</v>
      </c>
      <c r="AM49" s="15">
        <f t="shared" si="48"/>
        <v>0</v>
      </c>
      <c r="AN49" s="10" t="str">
        <f>IFERROR(VLOOKUP(A49,'12'!U:V,2,0),"0")</f>
        <v>0</v>
      </c>
      <c r="AO49" s="5" t="s">
        <v>147</v>
      </c>
      <c r="AP49" s="15">
        <f t="shared" si="49"/>
        <v>0</v>
      </c>
      <c r="AQ49" s="10" t="str">
        <f>IFERROR(VLOOKUP(A49,'13'!U:V,2,0),"0")</f>
        <v>0</v>
      </c>
      <c r="AR49" s="5" t="s">
        <v>147</v>
      </c>
      <c r="AS49" s="15">
        <f t="shared" si="50"/>
        <v>0</v>
      </c>
      <c r="AT49" s="10" t="str">
        <f>IFERROR(VLOOKUP(A49,'14'!U:V,2,0),"0")</f>
        <v>0</v>
      </c>
      <c r="AU49" s="5" t="s">
        <v>147</v>
      </c>
      <c r="AV49" s="15">
        <f t="shared" si="51"/>
        <v>0</v>
      </c>
      <c r="AW49" s="10" t="str">
        <f>IFERROR(VLOOKUP(A49,'15'!U:V,2,0),"0")</f>
        <v>0</v>
      </c>
      <c r="AX49" s="5" t="s">
        <v>147</v>
      </c>
      <c r="AY49" s="15">
        <f t="shared" si="52"/>
        <v>0</v>
      </c>
      <c r="AZ49" s="10" t="str">
        <f>IFERROR(VLOOKUP(A49,'16'!U:V,2,0),"0")</f>
        <v>0</v>
      </c>
      <c r="BA49" s="5" t="s">
        <v>147</v>
      </c>
      <c r="BB49" s="15">
        <f t="shared" si="53"/>
        <v>0</v>
      </c>
      <c r="BC49" s="10" t="str">
        <f>IFERROR(VLOOKUP(A49,'17'!U:V,2,0),"0")</f>
        <v>0</v>
      </c>
      <c r="BD49" s="5" t="s">
        <v>147</v>
      </c>
      <c r="BE49" s="15">
        <f t="shared" si="54"/>
        <v>0</v>
      </c>
      <c r="BF49" s="10" t="str">
        <f>IFERROR(VLOOKUP(A49,'18'!U:V,2,0),"0")</f>
        <v>0</v>
      </c>
      <c r="BG49" s="5" t="s">
        <v>147</v>
      </c>
      <c r="BH49" s="15">
        <f t="shared" si="23"/>
        <v>0</v>
      </c>
      <c r="BI49" s="10" t="str">
        <f>IFERROR(VLOOKUP(A49,'19'!U:V,2,0),"0")</f>
        <v>0</v>
      </c>
      <c r="BJ49" s="5" t="s">
        <v>147</v>
      </c>
      <c r="BK49" s="15">
        <f t="shared" si="24"/>
        <v>0</v>
      </c>
      <c r="BL49" s="10" t="str">
        <f>IFERROR(VLOOKUP(A49,'20'!U:V,2,0),"0")</f>
        <v>0</v>
      </c>
      <c r="BM49" s="5" t="s">
        <v>147</v>
      </c>
      <c r="BN49" s="15">
        <f t="shared" si="25"/>
        <v>0</v>
      </c>
      <c r="BO49" s="10" t="str">
        <f>IFERROR(VLOOKUP(A49,'21'!U:V,2,0),"0")</f>
        <v>0</v>
      </c>
      <c r="BP49" s="5" t="s">
        <v>147</v>
      </c>
      <c r="BQ49" s="15">
        <f t="shared" si="26"/>
        <v>0</v>
      </c>
      <c r="BR49" s="10" t="str">
        <f>IFERROR(VLOOKUP(A49,'22'!U:V,2,0),"0")</f>
        <v>0</v>
      </c>
      <c r="BS49" s="5" t="s">
        <v>147</v>
      </c>
      <c r="BT49" s="15">
        <f t="shared" si="27"/>
        <v>0</v>
      </c>
      <c r="BU49" s="10" t="str">
        <f>IFERROR(VLOOKUP(A49,'23'!U:V,2,0),"0")</f>
        <v>0</v>
      </c>
      <c r="BV49" s="5" t="s">
        <v>147</v>
      </c>
      <c r="BW49" s="15">
        <f t="shared" si="28"/>
        <v>0</v>
      </c>
      <c r="BX49" s="10" t="str">
        <f>IFERROR(VLOOKUP(A49,'24'!U:V,2,0),"0")</f>
        <v>0</v>
      </c>
      <c r="BY49" s="5" t="s">
        <v>147</v>
      </c>
      <c r="BZ49" s="15">
        <f t="shared" si="29"/>
        <v>0</v>
      </c>
      <c r="CA49" s="10" t="str">
        <f>IFERROR(VLOOKUP(A49,'25'!U:V,2,0),"0")</f>
        <v>0</v>
      </c>
      <c r="CB49" s="5" t="s">
        <v>147</v>
      </c>
      <c r="CC49" s="15">
        <f t="shared" si="30"/>
        <v>0</v>
      </c>
      <c r="CD49" s="10" t="str">
        <f>IFERROR(VLOOKUP(A49,'26'!U:V,2,0),"0")</f>
        <v>0</v>
      </c>
      <c r="CE49" s="5" t="s">
        <v>147</v>
      </c>
      <c r="CF49" s="15">
        <f t="shared" si="31"/>
        <v>0</v>
      </c>
      <c r="CG49" s="10" t="str">
        <f>IFERROR(VLOOKUP(A49,'27'!U:V,2,0),"0")</f>
        <v>0</v>
      </c>
      <c r="CH49" s="5" t="s">
        <v>147</v>
      </c>
      <c r="CI49" s="15">
        <f t="shared" si="32"/>
        <v>0</v>
      </c>
      <c r="CJ49" s="10" t="str">
        <f>IFERROR(VLOOKUP(A49,'28'!U:V,2,0),"0")</f>
        <v>0</v>
      </c>
      <c r="CK49" s="5" t="s">
        <v>147</v>
      </c>
      <c r="CL49" s="15">
        <f t="shared" si="33"/>
        <v>0</v>
      </c>
      <c r="CM49" s="10" t="str">
        <f>IFERROR(VLOOKUP(A49,'29'!U:V,2,0),"0")</f>
        <v>0</v>
      </c>
      <c r="CN49" s="5" t="s">
        <v>147</v>
      </c>
      <c r="CO49" s="15">
        <f t="shared" si="34"/>
        <v>0</v>
      </c>
      <c r="CP49" s="10" t="str">
        <f>IFERROR(VLOOKUP(A49,'30'!U:V,2,0),"0")</f>
        <v>0</v>
      </c>
      <c r="CQ49" s="5" t="s">
        <v>147</v>
      </c>
      <c r="CR49" s="15">
        <f t="shared" si="35"/>
        <v>0</v>
      </c>
      <c r="CS49" s="10" t="str">
        <f>IFERROR(VLOOKUP(A49,'31'!U:V,2,0),"0")</f>
        <v>0</v>
      </c>
      <c r="CT49" s="5" t="s">
        <v>147</v>
      </c>
      <c r="CU49" s="15">
        <f t="shared" si="36"/>
        <v>0</v>
      </c>
      <c r="CV49" s="10" t="str">
        <f>IFERROR(VLOOKUP(A49,'เซต1-31'!V:W,2,0),"0")</f>
        <v>0</v>
      </c>
      <c r="CW49" s="5" t="s">
        <v>147</v>
      </c>
      <c r="CX49" s="15">
        <f t="shared" si="20"/>
        <v>0</v>
      </c>
    </row>
    <row r="50" spans="1:102" x14ac:dyDescent="0.25">
      <c r="A50" s="6" t="s">
        <v>187</v>
      </c>
      <c r="B50" s="4" t="s">
        <v>82</v>
      </c>
      <c r="C50" s="13">
        <v>4.29</v>
      </c>
      <c r="D50" s="19">
        <f t="shared" si="21"/>
        <v>0</v>
      </c>
      <c r="E50" s="5" t="s">
        <v>147</v>
      </c>
      <c r="F50" s="13">
        <f t="shared" si="37"/>
        <v>0</v>
      </c>
      <c r="G50" s="10" t="str">
        <f>IFERROR(VLOOKUP(A50,'1'!U:V,2,0),"0")</f>
        <v>0</v>
      </c>
      <c r="H50" s="5" t="s">
        <v>147</v>
      </c>
      <c r="I50" s="15">
        <f t="shared" si="38"/>
        <v>0</v>
      </c>
      <c r="J50" s="10" t="str">
        <f>IFERROR(VLOOKUP(A50,'2'!U:V,2,0),"0")</f>
        <v>0</v>
      </c>
      <c r="K50" s="5" t="s">
        <v>147</v>
      </c>
      <c r="L50" s="15">
        <f t="shared" si="39"/>
        <v>0</v>
      </c>
      <c r="M50" s="10" t="str">
        <f>IFERROR(VLOOKUP(A50,'3'!U:V,2,0),"0")</f>
        <v>0</v>
      </c>
      <c r="N50" s="5" t="s">
        <v>147</v>
      </c>
      <c r="O50" s="15">
        <f t="shared" si="40"/>
        <v>0</v>
      </c>
      <c r="P50" s="10" t="str">
        <f>IFERROR(VLOOKUP(A50,'4'!U:V,2,0),"0")</f>
        <v>0</v>
      </c>
      <c r="Q50" s="5" t="s">
        <v>147</v>
      </c>
      <c r="R50" s="15">
        <f t="shared" si="41"/>
        <v>0</v>
      </c>
      <c r="S50" s="10" t="str">
        <f>IFERROR(VLOOKUP(A50,'5'!U:V,2,0),"0")</f>
        <v>0</v>
      </c>
      <c r="T50" s="5" t="s">
        <v>147</v>
      </c>
      <c r="U50" s="15">
        <f t="shared" si="42"/>
        <v>0</v>
      </c>
      <c r="V50" s="10" t="str">
        <f>IFERROR(VLOOKUP(A50,'6'!U:V,2,0),"0")</f>
        <v>0</v>
      </c>
      <c r="W50" s="5" t="s">
        <v>147</v>
      </c>
      <c r="X50" s="15">
        <f t="shared" si="43"/>
        <v>0</v>
      </c>
      <c r="Y50" s="10" t="str">
        <f>IFERROR(VLOOKUP(A50,'7'!U:V,2,0),"0")</f>
        <v>0</v>
      </c>
      <c r="Z50" s="5" t="s">
        <v>147</v>
      </c>
      <c r="AA50" s="15">
        <f t="shared" si="44"/>
        <v>0</v>
      </c>
      <c r="AB50" s="10" t="str">
        <f>IFERROR(VLOOKUP(A50,'8'!U:V,2,0),"0")</f>
        <v>0</v>
      </c>
      <c r="AC50" s="5" t="s">
        <v>147</v>
      </c>
      <c r="AD50" s="15">
        <f t="shared" si="45"/>
        <v>0</v>
      </c>
      <c r="AE50" s="10" t="str">
        <f>IFERROR(VLOOKUP(A50,'9'!U:V,2,0),"0")</f>
        <v>0</v>
      </c>
      <c r="AF50" s="5" t="s">
        <v>147</v>
      </c>
      <c r="AG50" s="15">
        <f t="shared" si="46"/>
        <v>0</v>
      </c>
      <c r="AH50" s="10" t="str">
        <f>IFERROR(VLOOKUP(A50,'10'!U:V,2,0),"0")</f>
        <v>0</v>
      </c>
      <c r="AI50" s="5" t="s">
        <v>147</v>
      </c>
      <c r="AJ50" s="15">
        <f t="shared" si="47"/>
        <v>0</v>
      </c>
      <c r="AK50" s="10" t="str">
        <f>IFERROR(VLOOKUP(A50,'11'!U:V,2,0),"0")</f>
        <v>0</v>
      </c>
      <c r="AL50" s="5" t="s">
        <v>147</v>
      </c>
      <c r="AM50" s="15">
        <f t="shared" si="48"/>
        <v>0</v>
      </c>
      <c r="AN50" s="10" t="str">
        <f>IFERROR(VLOOKUP(A50,'12'!U:V,2,0),"0")</f>
        <v>0</v>
      </c>
      <c r="AO50" s="5" t="s">
        <v>147</v>
      </c>
      <c r="AP50" s="15">
        <f t="shared" si="49"/>
        <v>0</v>
      </c>
      <c r="AQ50" s="10" t="str">
        <f>IFERROR(VLOOKUP(A50,'13'!U:V,2,0),"0")</f>
        <v>0</v>
      </c>
      <c r="AR50" s="5" t="s">
        <v>147</v>
      </c>
      <c r="AS50" s="15">
        <f t="shared" si="50"/>
        <v>0</v>
      </c>
      <c r="AT50" s="10" t="str">
        <f>IFERROR(VLOOKUP(A50,'14'!U:V,2,0),"0")</f>
        <v>0</v>
      </c>
      <c r="AU50" s="5" t="s">
        <v>147</v>
      </c>
      <c r="AV50" s="15">
        <f t="shared" si="51"/>
        <v>0</v>
      </c>
      <c r="AW50" s="10" t="str">
        <f>IFERROR(VLOOKUP(A50,'15'!U:V,2,0),"0")</f>
        <v>0</v>
      </c>
      <c r="AX50" s="5" t="s">
        <v>147</v>
      </c>
      <c r="AY50" s="15">
        <f t="shared" si="52"/>
        <v>0</v>
      </c>
      <c r="AZ50" s="10" t="str">
        <f>IFERROR(VLOOKUP(A50,'16'!U:V,2,0),"0")</f>
        <v>0</v>
      </c>
      <c r="BA50" s="5" t="s">
        <v>147</v>
      </c>
      <c r="BB50" s="15">
        <f t="shared" si="53"/>
        <v>0</v>
      </c>
      <c r="BC50" s="10" t="str">
        <f>IFERROR(VLOOKUP(A50,'17'!U:V,2,0),"0")</f>
        <v>0</v>
      </c>
      <c r="BD50" s="5" t="s">
        <v>147</v>
      </c>
      <c r="BE50" s="15">
        <f t="shared" si="54"/>
        <v>0</v>
      </c>
      <c r="BF50" s="10" t="str">
        <f>IFERROR(VLOOKUP(A50,'18'!U:V,2,0),"0")</f>
        <v>0</v>
      </c>
      <c r="BG50" s="5" t="s">
        <v>147</v>
      </c>
      <c r="BH50" s="15">
        <f t="shared" si="23"/>
        <v>0</v>
      </c>
      <c r="BI50" s="10" t="str">
        <f>IFERROR(VLOOKUP(A50,'19'!U:V,2,0),"0")</f>
        <v>0</v>
      </c>
      <c r="BJ50" s="5" t="s">
        <v>147</v>
      </c>
      <c r="BK50" s="15">
        <f t="shared" si="24"/>
        <v>0</v>
      </c>
      <c r="BL50" s="10" t="str">
        <f>IFERROR(VLOOKUP(A50,'20'!U:V,2,0),"0")</f>
        <v>0</v>
      </c>
      <c r="BM50" s="5" t="s">
        <v>147</v>
      </c>
      <c r="BN50" s="15">
        <f t="shared" si="25"/>
        <v>0</v>
      </c>
      <c r="BO50" s="10" t="str">
        <f>IFERROR(VLOOKUP(A50,'21'!U:V,2,0),"0")</f>
        <v>0</v>
      </c>
      <c r="BP50" s="5" t="s">
        <v>147</v>
      </c>
      <c r="BQ50" s="15">
        <f t="shared" si="26"/>
        <v>0</v>
      </c>
      <c r="BR50" s="10" t="str">
        <f>IFERROR(VLOOKUP(A50,'22'!U:V,2,0),"0")</f>
        <v>0</v>
      </c>
      <c r="BS50" s="5" t="s">
        <v>147</v>
      </c>
      <c r="BT50" s="15">
        <f t="shared" si="27"/>
        <v>0</v>
      </c>
      <c r="BU50" s="10" t="str">
        <f>IFERROR(VLOOKUP(A50,'23'!U:V,2,0),"0")</f>
        <v>0</v>
      </c>
      <c r="BV50" s="5" t="s">
        <v>147</v>
      </c>
      <c r="BW50" s="15">
        <f t="shared" si="28"/>
        <v>0</v>
      </c>
      <c r="BX50" s="10" t="str">
        <f>IFERROR(VLOOKUP(A50,'24'!U:V,2,0),"0")</f>
        <v>0</v>
      </c>
      <c r="BY50" s="5" t="s">
        <v>147</v>
      </c>
      <c r="BZ50" s="15">
        <f t="shared" si="29"/>
        <v>0</v>
      </c>
      <c r="CA50" s="10" t="str">
        <f>IFERROR(VLOOKUP(A50,'25'!U:V,2,0),"0")</f>
        <v>0</v>
      </c>
      <c r="CB50" s="5" t="s">
        <v>147</v>
      </c>
      <c r="CC50" s="15">
        <f t="shared" si="30"/>
        <v>0</v>
      </c>
      <c r="CD50" s="10" t="str">
        <f>IFERROR(VLOOKUP(A50,'26'!U:V,2,0),"0")</f>
        <v>0</v>
      </c>
      <c r="CE50" s="5" t="s">
        <v>147</v>
      </c>
      <c r="CF50" s="15">
        <f t="shared" si="31"/>
        <v>0</v>
      </c>
      <c r="CG50" s="10" t="str">
        <f>IFERROR(VLOOKUP(A50,'27'!U:V,2,0),"0")</f>
        <v>0</v>
      </c>
      <c r="CH50" s="5" t="s">
        <v>147</v>
      </c>
      <c r="CI50" s="15">
        <f t="shared" si="32"/>
        <v>0</v>
      </c>
      <c r="CJ50" s="10" t="str">
        <f>IFERROR(VLOOKUP(A50,'28'!U:V,2,0),"0")</f>
        <v>0</v>
      </c>
      <c r="CK50" s="5" t="s">
        <v>147</v>
      </c>
      <c r="CL50" s="15">
        <f t="shared" si="33"/>
        <v>0</v>
      </c>
      <c r="CM50" s="10" t="str">
        <f>IFERROR(VLOOKUP(A50,'29'!U:V,2,0),"0")</f>
        <v>0</v>
      </c>
      <c r="CN50" s="5" t="s">
        <v>147</v>
      </c>
      <c r="CO50" s="15">
        <f t="shared" si="34"/>
        <v>0</v>
      </c>
      <c r="CP50" s="10" t="str">
        <f>IFERROR(VLOOKUP(A50,'30'!U:V,2,0),"0")</f>
        <v>0</v>
      </c>
      <c r="CQ50" s="5" t="s">
        <v>147</v>
      </c>
      <c r="CR50" s="15">
        <f t="shared" si="35"/>
        <v>0</v>
      </c>
      <c r="CS50" s="10" t="str">
        <f>IFERROR(VLOOKUP(A50,'31'!U:V,2,0),"0")</f>
        <v>0</v>
      </c>
      <c r="CT50" s="5" t="s">
        <v>147</v>
      </c>
      <c r="CU50" s="15">
        <f t="shared" si="36"/>
        <v>0</v>
      </c>
      <c r="CV50" s="10" t="str">
        <f>IFERROR(VLOOKUP(A50,'เซต1-31'!V:W,2,0),"0")</f>
        <v>0</v>
      </c>
      <c r="CW50" s="5" t="s">
        <v>147</v>
      </c>
      <c r="CX50" s="15">
        <f t="shared" si="20"/>
        <v>0</v>
      </c>
    </row>
    <row r="51" spans="1:102" x14ac:dyDescent="0.25">
      <c r="A51" s="6" t="s">
        <v>114</v>
      </c>
      <c r="B51" s="4" t="s">
        <v>115</v>
      </c>
      <c r="C51" s="13">
        <v>4.43</v>
      </c>
      <c r="D51" s="19">
        <f t="shared" si="21"/>
        <v>10</v>
      </c>
      <c r="E51" s="5" t="s">
        <v>147</v>
      </c>
      <c r="F51" s="13">
        <f t="shared" si="37"/>
        <v>44.3</v>
      </c>
      <c r="G51" s="10" t="str">
        <f>IFERROR(VLOOKUP(A51,'1'!U:V,2,0),"0")</f>
        <v>0</v>
      </c>
      <c r="H51" s="5" t="s">
        <v>147</v>
      </c>
      <c r="I51" s="15">
        <f t="shared" si="38"/>
        <v>0</v>
      </c>
      <c r="J51" s="10" t="str">
        <f>IFERROR(VLOOKUP(A51,'2'!U:V,2,0),"0")</f>
        <v>0</v>
      </c>
      <c r="K51" s="5" t="s">
        <v>147</v>
      </c>
      <c r="L51" s="15">
        <f t="shared" si="39"/>
        <v>0</v>
      </c>
      <c r="M51" s="10" t="str">
        <f>IFERROR(VLOOKUP(A51,'3'!U:V,2,0),"0")</f>
        <v>0</v>
      </c>
      <c r="N51" s="5" t="s">
        <v>147</v>
      </c>
      <c r="O51" s="15">
        <f t="shared" si="40"/>
        <v>0</v>
      </c>
      <c r="P51" s="10" t="str">
        <f>IFERROR(VLOOKUP(A51,'4'!U:V,2,0),"0")</f>
        <v>0</v>
      </c>
      <c r="Q51" s="5" t="s">
        <v>147</v>
      </c>
      <c r="R51" s="15">
        <f t="shared" si="41"/>
        <v>0</v>
      </c>
      <c r="S51" s="10" t="str">
        <f>IFERROR(VLOOKUP(A51,'5'!U:V,2,0),"0")</f>
        <v>0</v>
      </c>
      <c r="T51" s="5" t="s">
        <v>147</v>
      </c>
      <c r="U51" s="15">
        <f t="shared" si="42"/>
        <v>0</v>
      </c>
      <c r="V51" s="10" t="str">
        <f>IFERROR(VLOOKUP(A51,'6'!U:V,2,0),"0")</f>
        <v>0</v>
      </c>
      <c r="W51" s="5" t="s">
        <v>147</v>
      </c>
      <c r="X51" s="15">
        <f t="shared" si="43"/>
        <v>0</v>
      </c>
      <c r="Y51" s="10" t="str">
        <f>IFERROR(VLOOKUP(A51,'7'!U:V,2,0),"0")</f>
        <v>0</v>
      </c>
      <c r="Z51" s="5" t="s">
        <v>147</v>
      </c>
      <c r="AA51" s="15">
        <f t="shared" si="44"/>
        <v>0</v>
      </c>
      <c r="AB51" s="10" t="str">
        <f>IFERROR(VLOOKUP(A51,'8'!U:V,2,0),"0")</f>
        <v>0</v>
      </c>
      <c r="AC51" s="5" t="s">
        <v>147</v>
      </c>
      <c r="AD51" s="15">
        <f t="shared" si="45"/>
        <v>0</v>
      </c>
      <c r="AE51" s="10" t="str">
        <f>IFERROR(VLOOKUP(A51,'9'!U:V,2,0),"0")</f>
        <v>0</v>
      </c>
      <c r="AF51" s="5" t="s">
        <v>147</v>
      </c>
      <c r="AG51" s="15">
        <f t="shared" si="46"/>
        <v>0</v>
      </c>
      <c r="AH51" s="10" t="str">
        <f>IFERROR(VLOOKUP(A51,'10'!U:V,2,0),"0")</f>
        <v>0</v>
      </c>
      <c r="AI51" s="5" t="s">
        <v>147</v>
      </c>
      <c r="AJ51" s="15">
        <f t="shared" si="47"/>
        <v>0</v>
      </c>
      <c r="AK51" s="10" t="str">
        <f>IFERROR(VLOOKUP(A51,'11'!U:V,2,0),"0")</f>
        <v>0</v>
      </c>
      <c r="AL51" s="5" t="s">
        <v>147</v>
      </c>
      <c r="AM51" s="15">
        <f t="shared" si="48"/>
        <v>0</v>
      </c>
      <c r="AN51" s="10" t="str">
        <f>IFERROR(VLOOKUP(A51,'12'!U:V,2,0),"0")</f>
        <v>0</v>
      </c>
      <c r="AO51" s="5" t="s">
        <v>147</v>
      </c>
      <c r="AP51" s="15">
        <f t="shared" si="49"/>
        <v>0</v>
      </c>
      <c r="AQ51" s="10" t="str">
        <f>IFERROR(VLOOKUP(A51,'13'!U:V,2,0),"0")</f>
        <v>0</v>
      </c>
      <c r="AR51" s="5" t="s">
        <v>147</v>
      </c>
      <c r="AS51" s="15">
        <f t="shared" si="50"/>
        <v>0</v>
      </c>
      <c r="AT51" s="10" t="str">
        <f>IFERROR(VLOOKUP(A51,'14'!U:V,2,0),"0")</f>
        <v>0</v>
      </c>
      <c r="AU51" s="5" t="s">
        <v>147</v>
      </c>
      <c r="AV51" s="15">
        <f t="shared" si="51"/>
        <v>0</v>
      </c>
      <c r="AW51" s="10">
        <f>IFERROR(VLOOKUP(A51,'15'!U:V,2,0),"0")</f>
        <v>10</v>
      </c>
      <c r="AX51" s="5" t="s">
        <v>147</v>
      </c>
      <c r="AY51" s="15">
        <f t="shared" si="52"/>
        <v>44.3</v>
      </c>
      <c r="AZ51" s="10" t="str">
        <f>IFERROR(VLOOKUP(A51,'16'!U:V,2,0),"0")</f>
        <v>0</v>
      </c>
      <c r="BA51" s="5" t="s">
        <v>147</v>
      </c>
      <c r="BB51" s="15">
        <f t="shared" si="53"/>
        <v>0</v>
      </c>
      <c r="BC51" s="10" t="str">
        <f>IFERROR(VLOOKUP(A51,'17'!U:V,2,0),"0")</f>
        <v>0</v>
      </c>
      <c r="BD51" s="5" t="s">
        <v>147</v>
      </c>
      <c r="BE51" s="15">
        <f t="shared" si="54"/>
        <v>0</v>
      </c>
      <c r="BF51" s="10" t="str">
        <f>IFERROR(VLOOKUP(A51,'18'!U:V,2,0),"0")</f>
        <v>0</v>
      </c>
      <c r="BG51" s="5" t="s">
        <v>147</v>
      </c>
      <c r="BH51" s="15">
        <f t="shared" si="23"/>
        <v>0</v>
      </c>
      <c r="BI51" s="10" t="str">
        <f>IFERROR(VLOOKUP(A51,'19'!U:V,2,0),"0")</f>
        <v>0</v>
      </c>
      <c r="BJ51" s="5" t="s">
        <v>147</v>
      </c>
      <c r="BK51" s="15">
        <f t="shared" si="24"/>
        <v>0</v>
      </c>
      <c r="BL51" s="10" t="str">
        <f>IFERROR(VLOOKUP(A51,'20'!U:V,2,0),"0")</f>
        <v>0</v>
      </c>
      <c r="BM51" s="5" t="s">
        <v>147</v>
      </c>
      <c r="BN51" s="15">
        <f t="shared" si="25"/>
        <v>0</v>
      </c>
      <c r="BO51" s="10" t="str">
        <f>IFERROR(VLOOKUP(A51,'21'!U:V,2,0),"0")</f>
        <v>0</v>
      </c>
      <c r="BP51" s="5" t="s">
        <v>147</v>
      </c>
      <c r="BQ51" s="15">
        <f t="shared" si="26"/>
        <v>0</v>
      </c>
      <c r="BR51" s="10" t="str">
        <f>IFERROR(VLOOKUP(A51,'22'!U:V,2,0),"0")</f>
        <v>0</v>
      </c>
      <c r="BS51" s="5" t="s">
        <v>147</v>
      </c>
      <c r="BT51" s="15">
        <f t="shared" si="27"/>
        <v>0</v>
      </c>
      <c r="BU51" s="10" t="str">
        <f>IFERROR(VLOOKUP(A51,'23'!U:V,2,0),"0")</f>
        <v>0</v>
      </c>
      <c r="BV51" s="5" t="s">
        <v>147</v>
      </c>
      <c r="BW51" s="15">
        <f t="shared" si="28"/>
        <v>0</v>
      </c>
      <c r="BX51" s="10" t="str">
        <f>IFERROR(VLOOKUP(A51,'24'!U:V,2,0),"0")</f>
        <v>0</v>
      </c>
      <c r="BY51" s="5" t="s">
        <v>147</v>
      </c>
      <c r="BZ51" s="15">
        <f t="shared" si="29"/>
        <v>0</v>
      </c>
      <c r="CA51" s="10" t="str">
        <f>IFERROR(VLOOKUP(A51,'25'!U:V,2,0),"0")</f>
        <v>0</v>
      </c>
      <c r="CB51" s="5" t="s">
        <v>147</v>
      </c>
      <c r="CC51" s="15">
        <f t="shared" si="30"/>
        <v>0</v>
      </c>
      <c r="CD51" s="10" t="str">
        <f>IFERROR(VLOOKUP(A51,'26'!U:V,2,0),"0")</f>
        <v>0</v>
      </c>
      <c r="CE51" s="5" t="s">
        <v>147</v>
      </c>
      <c r="CF51" s="15">
        <f t="shared" si="31"/>
        <v>0</v>
      </c>
      <c r="CG51" s="10" t="str">
        <f>IFERROR(VLOOKUP(A51,'27'!U:V,2,0),"0")</f>
        <v>0</v>
      </c>
      <c r="CH51" s="5" t="s">
        <v>147</v>
      </c>
      <c r="CI51" s="15">
        <f t="shared" si="32"/>
        <v>0</v>
      </c>
      <c r="CJ51" s="10" t="str">
        <f>IFERROR(VLOOKUP(A51,'28'!U:V,2,0),"0")</f>
        <v>0</v>
      </c>
      <c r="CK51" s="5" t="s">
        <v>147</v>
      </c>
      <c r="CL51" s="15">
        <f t="shared" si="33"/>
        <v>0</v>
      </c>
      <c r="CM51" s="10" t="str">
        <f>IFERROR(VLOOKUP(A51,'29'!U:V,2,0),"0")</f>
        <v>0</v>
      </c>
      <c r="CN51" s="5" t="s">
        <v>147</v>
      </c>
      <c r="CO51" s="15">
        <f t="shared" si="34"/>
        <v>0</v>
      </c>
      <c r="CP51" s="10" t="str">
        <f>IFERROR(VLOOKUP(A51,'30'!U:V,2,0),"0")</f>
        <v>0</v>
      </c>
      <c r="CQ51" s="5" t="s">
        <v>147</v>
      </c>
      <c r="CR51" s="15">
        <f t="shared" si="35"/>
        <v>0</v>
      </c>
      <c r="CS51" s="10" t="str">
        <f>IFERROR(VLOOKUP(A51,'31'!U:V,2,0),"0")</f>
        <v>0</v>
      </c>
      <c r="CT51" s="5" t="s">
        <v>147</v>
      </c>
      <c r="CU51" s="15">
        <f t="shared" si="36"/>
        <v>0</v>
      </c>
      <c r="CV51" s="10" t="str">
        <f>IFERROR(VLOOKUP(A51,'เซต1-31'!V:W,2,0),"0")</f>
        <v>0</v>
      </c>
      <c r="CW51" s="5" t="s">
        <v>147</v>
      </c>
      <c r="CX51" s="15">
        <f t="shared" si="20"/>
        <v>0</v>
      </c>
    </row>
    <row r="52" spans="1:102" x14ac:dyDescent="0.25">
      <c r="A52" s="6" t="s">
        <v>85</v>
      </c>
      <c r="B52" s="4" t="s">
        <v>86</v>
      </c>
      <c r="C52" s="13">
        <v>4.43</v>
      </c>
      <c r="D52" s="19">
        <f t="shared" si="21"/>
        <v>0</v>
      </c>
      <c r="E52" s="5" t="s">
        <v>147</v>
      </c>
      <c r="F52" s="13">
        <f t="shared" si="37"/>
        <v>0</v>
      </c>
      <c r="G52" s="10" t="str">
        <f>IFERROR(VLOOKUP(A52,'1'!U:V,2,0),"0")</f>
        <v>0</v>
      </c>
      <c r="H52" s="5" t="s">
        <v>147</v>
      </c>
      <c r="I52" s="15">
        <f t="shared" si="38"/>
        <v>0</v>
      </c>
      <c r="J52" s="10" t="str">
        <f>IFERROR(VLOOKUP(A52,'2'!U:V,2,0),"0")</f>
        <v>0</v>
      </c>
      <c r="K52" s="5" t="s">
        <v>147</v>
      </c>
      <c r="L52" s="15">
        <f t="shared" si="39"/>
        <v>0</v>
      </c>
      <c r="M52" s="10" t="str">
        <f>IFERROR(VLOOKUP(A52,'3'!U:V,2,0),"0")</f>
        <v>0</v>
      </c>
      <c r="N52" s="5" t="s">
        <v>147</v>
      </c>
      <c r="O52" s="15">
        <f t="shared" si="40"/>
        <v>0</v>
      </c>
      <c r="P52" s="10" t="str">
        <f>IFERROR(VLOOKUP(A52,'4'!U:V,2,0),"0")</f>
        <v>0</v>
      </c>
      <c r="Q52" s="5" t="s">
        <v>147</v>
      </c>
      <c r="R52" s="15">
        <f t="shared" si="41"/>
        <v>0</v>
      </c>
      <c r="S52" s="10" t="str">
        <f>IFERROR(VLOOKUP(A52,'5'!U:V,2,0),"0")</f>
        <v>0</v>
      </c>
      <c r="T52" s="5" t="s">
        <v>147</v>
      </c>
      <c r="U52" s="15">
        <f t="shared" si="42"/>
        <v>0</v>
      </c>
      <c r="V52" s="10" t="str">
        <f>IFERROR(VLOOKUP(A52,'6'!U:V,2,0),"0")</f>
        <v>0</v>
      </c>
      <c r="W52" s="5" t="s">
        <v>147</v>
      </c>
      <c r="X52" s="15">
        <f t="shared" si="43"/>
        <v>0</v>
      </c>
      <c r="Y52" s="10" t="str">
        <f>IFERROR(VLOOKUP(A52,'7'!U:V,2,0),"0")</f>
        <v>0</v>
      </c>
      <c r="Z52" s="5" t="s">
        <v>147</v>
      </c>
      <c r="AA52" s="15">
        <f t="shared" si="44"/>
        <v>0</v>
      </c>
      <c r="AB52" s="10" t="str">
        <f>IFERROR(VLOOKUP(A52,'8'!U:V,2,0),"0")</f>
        <v>0</v>
      </c>
      <c r="AC52" s="5" t="s">
        <v>147</v>
      </c>
      <c r="AD52" s="15">
        <f t="shared" si="45"/>
        <v>0</v>
      </c>
      <c r="AE52" s="10" t="str">
        <f>IFERROR(VLOOKUP(A52,'9'!U:V,2,0),"0")</f>
        <v>0</v>
      </c>
      <c r="AF52" s="5" t="s">
        <v>147</v>
      </c>
      <c r="AG52" s="15">
        <f t="shared" si="46"/>
        <v>0</v>
      </c>
      <c r="AH52" s="10" t="str">
        <f>IFERROR(VLOOKUP(A52,'10'!U:V,2,0),"0")</f>
        <v>0</v>
      </c>
      <c r="AI52" s="5" t="s">
        <v>147</v>
      </c>
      <c r="AJ52" s="15">
        <f t="shared" si="47"/>
        <v>0</v>
      </c>
      <c r="AK52" s="10" t="str">
        <f>IFERROR(VLOOKUP(A52,'11'!U:V,2,0),"0")</f>
        <v>0</v>
      </c>
      <c r="AL52" s="5" t="s">
        <v>147</v>
      </c>
      <c r="AM52" s="15">
        <f t="shared" si="48"/>
        <v>0</v>
      </c>
      <c r="AN52" s="10" t="str">
        <f>IFERROR(VLOOKUP(A52,'12'!U:V,2,0),"0")</f>
        <v>0</v>
      </c>
      <c r="AO52" s="5" t="s">
        <v>147</v>
      </c>
      <c r="AP52" s="15">
        <f t="shared" si="49"/>
        <v>0</v>
      </c>
      <c r="AQ52" s="10" t="str">
        <f>IFERROR(VLOOKUP(A52,'13'!U:V,2,0),"0")</f>
        <v>0</v>
      </c>
      <c r="AR52" s="5" t="s">
        <v>147</v>
      </c>
      <c r="AS52" s="15">
        <f t="shared" si="50"/>
        <v>0</v>
      </c>
      <c r="AT52" s="10" t="str">
        <f>IFERROR(VLOOKUP(A52,'14'!U:V,2,0),"0")</f>
        <v>0</v>
      </c>
      <c r="AU52" s="5" t="s">
        <v>147</v>
      </c>
      <c r="AV52" s="15">
        <f t="shared" si="51"/>
        <v>0</v>
      </c>
      <c r="AW52" s="10" t="str">
        <f>IFERROR(VLOOKUP(A52,'15'!U:V,2,0),"0")</f>
        <v>0</v>
      </c>
      <c r="AX52" s="5" t="s">
        <v>147</v>
      </c>
      <c r="AY52" s="15">
        <f t="shared" si="52"/>
        <v>0</v>
      </c>
      <c r="AZ52" s="10" t="str">
        <f>IFERROR(VLOOKUP(A52,'16'!U:V,2,0),"0")</f>
        <v>0</v>
      </c>
      <c r="BA52" s="5" t="s">
        <v>147</v>
      </c>
      <c r="BB52" s="15">
        <f t="shared" si="53"/>
        <v>0</v>
      </c>
      <c r="BC52" s="10" t="str">
        <f>IFERROR(VLOOKUP(A52,'17'!U:V,2,0),"0")</f>
        <v>0</v>
      </c>
      <c r="BD52" s="5" t="s">
        <v>147</v>
      </c>
      <c r="BE52" s="15">
        <f t="shared" si="54"/>
        <v>0</v>
      </c>
      <c r="BF52" s="10" t="str">
        <f>IFERROR(VLOOKUP(A52,'18'!U:V,2,0),"0")</f>
        <v>0</v>
      </c>
      <c r="BG52" s="5" t="s">
        <v>147</v>
      </c>
      <c r="BH52" s="15">
        <f t="shared" si="23"/>
        <v>0</v>
      </c>
      <c r="BI52" s="10" t="str">
        <f>IFERROR(VLOOKUP(A52,'19'!U:V,2,0),"0")</f>
        <v>0</v>
      </c>
      <c r="BJ52" s="5" t="s">
        <v>147</v>
      </c>
      <c r="BK52" s="15">
        <f t="shared" si="24"/>
        <v>0</v>
      </c>
      <c r="BL52" s="10" t="str">
        <f>IFERROR(VLOOKUP(A52,'20'!U:V,2,0),"0")</f>
        <v>0</v>
      </c>
      <c r="BM52" s="5" t="s">
        <v>147</v>
      </c>
      <c r="BN52" s="15">
        <f t="shared" si="25"/>
        <v>0</v>
      </c>
      <c r="BO52" s="10" t="str">
        <f>IFERROR(VLOOKUP(A52,'21'!U:V,2,0),"0")</f>
        <v>0</v>
      </c>
      <c r="BP52" s="5" t="s">
        <v>147</v>
      </c>
      <c r="BQ52" s="15">
        <f t="shared" si="26"/>
        <v>0</v>
      </c>
      <c r="BR52" s="10" t="str">
        <f>IFERROR(VLOOKUP(A52,'22'!U:V,2,0),"0")</f>
        <v>0</v>
      </c>
      <c r="BS52" s="5" t="s">
        <v>147</v>
      </c>
      <c r="BT52" s="15">
        <f t="shared" si="27"/>
        <v>0</v>
      </c>
      <c r="BU52" s="10" t="str">
        <f>IFERROR(VLOOKUP(A52,'23'!U:V,2,0),"0")</f>
        <v>0</v>
      </c>
      <c r="BV52" s="5" t="s">
        <v>147</v>
      </c>
      <c r="BW52" s="15">
        <f t="shared" si="28"/>
        <v>0</v>
      </c>
      <c r="BX52" s="10" t="str">
        <f>IFERROR(VLOOKUP(A52,'24'!U:V,2,0),"0")</f>
        <v>0</v>
      </c>
      <c r="BY52" s="5" t="s">
        <v>147</v>
      </c>
      <c r="BZ52" s="15">
        <f t="shared" si="29"/>
        <v>0</v>
      </c>
      <c r="CA52" s="10" t="str">
        <f>IFERROR(VLOOKUP(A52,'25'!U:V,2,0),"0")</f>
        <v>0</v>
      </c>
      <c r="CB52" s="5" t="s">
        <v>147</v>
      </c>
      <c r="CC52" s="15">
        <f t="shared" si="30"/>
        <v>0</v>
      </c>
      <c r="CD52" s="10" t="str">
        <f>IFERROR(VLOOKUP(A52,'26'!U:V,2,0),"0")</f>
        <v>0</v>
      </c>
      <c r="CE52" s="5" t="s">
        <v>147</v>
      </c>
      <c r="CF52" s="15">
        <f t="shared" si="31"/>
        <v>0</v>
      </c>
      <c r="CG52" s="10" t="str">
        <f>IFERROR(VLOOKUP(A52,'27'!U:V,2,0),"0")</f>
        <v>0</v>
      </c>
      <c r="CH52" s="5" t="s">
        <v>147</v>
      </c>
      <c r="CI52" s="15">
        <f t="shared" si="32"/>
        <v>0</v>
      </c>
      <c r="CJ52" s="10" t="str">
        <f>IFERROR(VLOOKUP(A52,'28'!U:V,2,0),"0")</f>
        <v>0</v>
      </c>
      <c r="CK52" s="5" t="s">
        <v>147</v>
      </c>
      <c r="CL52" s="15">
        <f t="shared" si="33"/>
        <v>0</v>
      </c>
      <c r="CM52" s="10" t="str">
        <f>IFERROR(VLOOKUP(A52,'29'!U:V,2,0),"0")</f>
        <v>0</v>
      </c>
      <c r="CN52" s="5" t="s">
        <v>147</v>
      </c>
      <c r="CO52" s="15">
        <f t="shared" si="34"/>
        <v>0</v>
      </c>
      <c r="CP52" s="10" t="str">
        <f>IFERROR(VLOOKUP(A52,'30'!U:V,2,0),"0")</f>
        <v>0</v>
      </c>
      <c r="CQ52" s="5" t="s">
        <v>147</v>
      </c>
      <c r="CR52" s="15">
        <f t="shared" si="35"/>
        <v>0</v>
      </c>
      <c r="CS52" s="10" t="str">
        <f>IFERROR(VLOOKUP(A52,'31'!U:V,2,0),"0")</f>
        <v>0</v>
      </c>
      <c r="CT52" s="5" t="s">
        <v>147</v>
      </c>
      <c r="CU52" s="15">
        <f t="shared" si="36"/>
        <v>0</v>
      </c>
      <c r="CV52" s="10" t="str">
        <f>IFERROR(VLOOKUP(A52,'เซต1-31'!V:W,2,0),"0")</f>
        <v>0</v>
      </c>
      <c r="CW52" s="5" t="s">
        <v>147</v>
      </c>
      <c r="CX52" s="15">
        <f t="shared" si="20"/>
        <v>0</v>
      </c>
    </row>
    <row r="53" spans="1:102" x14ac:dyDescent="0.25">
      <c r="A53" s="6" t="s">
        <v>190</v>
      </c>
      <c r="B53" s="4" t="s">
        <v>86</v>
      </c>
      <c r="C53" s="13">
        <v>4.43</v>
      </c>
      <c r="D53" s="19">
        <f t="shared" si="21"/>
        <v>0</v>
      </c>
      <c r="E53" s="5" t="s">
        <v>147</v>
      </c>
      <c r="F53" s="13">
        <f t="shared" si="37"/>
        <v>0</v>
      </c>
      <c r="G53" s="10" t="str">
        <f>IFERROR(VLOOKUP(A53,'1'!U:V,2,0),"0")</f>
        <v>0</v>
      </c>
      <c r="H53" s="5" t="s">
        <v>147</v>
      </c>
      <c r="I53" s="15">
        <f t="shared" si="38"/>
        <v>0</v>
      </c>
      <c r="J53" s="10" t="str">
        <f>IFERROR(VLOOKUP(A53,'2'!U:V,2,0),"0")</f>
        <v>0</v>
      </c>
      <c r="K53" s="5" t="s">
        <v>147</v>
      </c>
      <c r="L53" s="15">
        <f t="shared" si="39"/>
        <v>0</v>
      </c>
      <c r="M53" s="10" t="str">
        <f>IFERROR(VLOOKUP(A53,'3'!U:V,2,0),"0")</f>
        <v>0</v>
      </c>
      <c r="N53" s="5" t="s">
        <v>147</v>
      </c>
      <c r="O53" s="15">
        <f t="shared" si="40"/>
        <v>0</v>
      </c>
      <c r="P53" s="10" t="str">
        <f>IFERROR(VLOOKUP(A53,'4'!U:V,2,0),"0")</f>
        <v>0</v>
      </c>
      <c r="Q53" s="5" t="s">
        <v>147</v>
      </c>
      <c r="R53" s="15">
        <f t="shared" si="41"/>
        <v>0</v>
      </c>
      <c r="S53" s="10" t="str">
        <f>IFERROR(VLOOKUP(A53,'5'!U:V,2,0),"0")</f>
        <v>0</v>
      </c>
      <c r="T53" s="5" t="s">
        <v>147</v>
      </c>
      <c r="U53" s="15">
        <f t="shared" si="42"/>
        <v>0</v>
      </c>
      <c r="V53" s="10" t="str">
        <f>IFERROR(VLOOKUP(A53,'6'!U:V,2,0),"0")</f>
        <v>0</v>
      </c>
      <c r="W53" s="5" t="s">
        <v>147</v>
      </c>
      <c r="X53" s="15">
        <f t="shared" si="43"/>
        <v>0</v>
      </c>
      <c r="Y53" s="10" t="str">
        <f>IFERROR(VLOOKUP(A53,'7'!U:V,2,0),"0")</f>
        <v>0</v>
      </c>
      <c r="Z53" s="5" t="s">
        <v>147</v>
      </c>
      <c r="AA53" s="15">
        <f t="shared" si="44"/>
        <v>0</v>
      </c>
      <c r="AB53" s="10" t="str">
        <f>IFERROR(VLOOKUP(A53,'8'!U:V,2,0),"0")</f>
        <v>0</v>
      </c>
      <c r="AC53" s="5" t="s">
        <v>147</v>
      </c>
      <c r="AD53" s="15">
        <f t="shared" si="45"/>
        <v>0</v>
      </c>
      <c r="AE53" s="10" t="str">
        <f>IFERROR(VLOOKUP(A53,'9'!U:V,2,0),"0")</f>
        <v>0</v>
      </c>
      <c r="AF53" s="5" t="s">
        <v>147</v>
      </c>
      <c r="AG53" s="15">
        <f t="shared" si="46"/>
        <v>0</v>
      </c>
      <c r="AH53" s="10" t="str">
        <f>IFERROR(VLOOKUP(A53,'10'!U:V,2,0),"0")</f>
        <v>0</v>
      </c>
      <c r="AI53" s="5" t="s">
        <v>147</v>
      </c>
      <c r="AJ53" s="15">
        <f t="shared" si="47"/>
        <v>0</v>
      </c>
      <c r="AK53" s="10" t="str">
        <f>IFERROR(VLOOKUP(A53,'11'!U:V,2,0),"0")</f>
        <v>0</v>
      </c>
      <c r="AL53" s="5" t="s">
        <v>147</v>
      </c>
      <c r="AM53" s="15">
        <f t="shared" si="48"/>
        <v>0</v>
      </c>
      <c r="AN53" s="10" t="str">
        <f>IFERROR(VLOOKUP(A53,'12'!U:V,2,0),"0")</f>
        <v>0</v>
      </c>
      <c r="AO53" s="5" t="s">
        <v>147</v>
      </c>
      <c r="AP53" s="15">
        <f t="shared" si="49"/>
        <v>0</v>
      </c>
      <c r="AQ53" s="10" t="str">
        <f>IFERROR(VLOOKUP(A53,'13'!U:V,2,0),"0")</f>
        <v>0</v>
      </c>
      <c r="AR53" s="5" t="s">
        <v>147</v>
      </c>
      <c r="AS53" s="15">
        <f t="shared" si="50"/>
        <v>0</v>
      </c>
      <c r="AT53" s="10" t="str">
        <f>IFERROR(VLOOKUP(A53,'14'!U:V,2,0),"0")</f>
        <v>0</v>
      </c>
      <c r="AU53" s="5" t="s">
        <v>147</v>
      </c>
      <c r="AV53" s="15">
        <f t="shared" si="51"/>
        <v>0</v>
      </c>
      <c r="AW53" s="10" t="str">
        <f>IFERROR(VLOOKUP(A53,'15'!U:V,2,0),"0")</f>
        <v>0</v>
      </c>
      <c r="AX53" s="5" t="s">
        <v>147</v>
      </c>
      <c r="AY53" s="15">
        <f t="shared" si="52"/>
        <v>0</v>
      </c>
      <c r="AZ53" s="10" t="str">
        <f>IFERROR(VLOOKUP(A53,'16'!U:V,2,0),"0")</f>
        <v>0</v>
      </c>
      <c r="BA53" s="5" t="s">
        <v>147</v>
      </c>
      <c r="BB53" s="15">
        <f t="shared" si="53"/>
        <v>0</v>
      </c>
      <c r="BC53" s="10" t="str">
        <f>IFERROR(VLOOKUP(A53,'17'!U:V,2,0),"0")</f>
        <v>0</v>
      </c>
      <c r="BD53" s="5" t="s">
        <v>147</v>
      </c>
      <c r="BE53" s="15">
        <f t="shared" si="54"/>
        <v>0</v>
      </c>
      <c r="BF53" s="10" t="str">
        <f>IFERROR(VLOOKUP(A53,'18'!U:V,2,0),"0")</f>
        <v>0</v>
      </c>
      <c r="BG53" s="5" t="s">
        <v>147</v>
      </c>
      <c r="BH53" s="15">
        <f t="shared" si="23"/>
        <v>0</v>
      </c>
      <c r="BI53" s="10" t="str">
        <f>IFERROR(VLOOKUP(A53,'19'!U:V,2,0),"0")</f>
        <v>0</v>
      </c>
      <c r="BJ53" s="5" t="s">
        <v>147</v>
      </c>
      <c r="BK53" s="15">
        <f t="shared" si="24"/>
        <v>0</v>
      </c>
      <c r="BL53" s="10" t="str">
        <f>IFERROR(VLOOKUP(A53,'20'!U:V,2,0),"0")</f>
        <v>0</v>
      </c>
      <c r="BM53" s="5" t="s">
        <v>147</v>
      </c>
      <c r="BN53" s="15">
        <f t="shared" si="25"/>
        <v>0</v>
      </c>
      <c r="BO53" s="10" t="str">
        <f>IFERROR(VLOOKUP(A53,'21'!U:V,2,0),"0")</f>
        <v>0</v>
      </c>
      <c r="BP53" s="5" t="s">
        <v>147</v>
      </c>
      <c r="BQ53" s="15">
        <f t="shared" si="26"/>
        <v>0</v>
      </c>
      <c r="BR53" s="10" t="str">
        <f>IFERROR(VLOOKUP(A53,'22'!U:V,2,0),"0")</f>
        <v>0</v>
      </c>
      <c r="BS53" s="5" t="s">
        <v>147</v>
      </c>
      <c r="BT53" s="15">
        <f t="shared" si="27"/>
        <v>0</v>
      </c>
      <c r="BU53" s="10" t="str">
        <f>IFERROR(VLOOKUP(A53,'23'!U:V,2,0),"0")</f>
        <v>0</v>
      </c>
      <c r="BV53" s="5" t="s">
        <v>147</v>
      </c>
      <c r="BW53" s="15">
        <f t="shared" si="28"/>
        <v>0</v>
      </c>
      <c r="BX53" s="10" t="str">
        <f>IFERROR(VLOOKUP(A53,'24'!U:V,2,0),"0")</f>
        <v>0</v>
      </c>
      <c r="BY53" s="5" t="s">
        <v>147</v>
      </c>
      <c r="BZ53" s="15">
        <f t="shared" si="29"/>
        <v>0</v>
      </c>
      <c r="CA53" s="10" t="str">
        <f>IFERROR(VLOOKUP(A53,'25'!U:V,2,0),"0")</f>
        <v>0</v>
      </c>
      <c r="CB53" s="5" t="s">
        <v>147</v>
      </c>
      <c r="CC53" s="15">
        <f t="shared" si="30"/>
        <v>0</v>
      </c>
      <c r="CD53" s="10" t="str">
        <f>IFERROR(VLOOKUP(A53,'26'!U:V,2,0),"0")</f>
        <v>0</v>
      </c>
      <c r="CE53" s="5" t="s">
        <v>147</v>
      </c>
      <c r="CF53" s="15">
        <f t="shared" si="31"/>
        <v>0</v>
      </c>
      <c r="CG53" s="10" t="str">
        <f>IFERROR(VLOOKUP(A53,'27'!U:V,2,0),"0")</f>
        <v>0</v>
      </c>
      <c r="CH53" s="5" t="s">
        <v>147</v>
      </c>
      <c r="CI53" s="15">
        <f t="shared" si="32"/>
        <v>0</v>
      </c>
      <c r="CJ53" s="10" t="str">
        <f>IFERROR(VLOOKUP(A53,'28'!U:V,2,0),"0")</f>
        <v>0</v>
      </c>
      <c r="CK53" s="5" t="s">
        <v>147</v>
      </c>
      <c r="CL53" s="15">
        <f t="shared" si="33"/>
        <v>0</v>
      </c>
      <c r="CM53" s="10" t="str">
        <f>IFERROR(VLOOKUP(A53,'29'!U:V,2,0),"0")</f>
        <v>0</v>
      </c>
      <c r="CN53" s="5" t="s">
        <v>147</v>
      </c>
      <c r="CO53" s="15">
        <f t="shared" si="34"/>
        <v>0</v>
      </c>
      <c r="CP53" s="10" t="str">
        <f>IFERROR(VLOOKUP(A53,'30'!U:V,2,0),"0")</f>
        <v>0</v>
      </c>
      <c r="CQ53" s="5" t="s">
        <v>147</v>
      </c>
      <c r="CR53" s="15">
        <f t="shared" si="35"/>
        <v>0</v>
      </c>
      <c r="CS53" s="10" t="str">
        <f>IFERROR(VLOOKUP(A53,'31'!U:V,2,0),"0")</f>
        <v>0</v>
      </c>
      <c r="CT53" s="5" t="s">
        <v>147</v>
      </c>
      <c r="CU53" s="15">
        <f t="shared" si="36"/>
        <v>0</v>
      </c>
      <c r="CV53" s="10" t="str">
        <f>IFERROR(VLOOKUP(A53,'เซต1-31'!V:W,2,0),"0")</f>
        <v>0</v>
      </c>
      <c r="CW53" s="5" t="s">
        <v>147</v>
      </c>
      <c r="CX53" s="15">
        <f t="shared" si="20"/>
        <v>0</v>
      </c>
    </row>
    <row r="54" spans="1:102" x14ac:dyDescent="0.25">
      <c r="A54" s="6" t="s">
        <v>110</v>
      </c>
      <c r="B54" s="4" t="s">
        <v>111</v>
      </c>
      <c r="C54" s="13">
        <v>4.0599999999999996</v>
      </c>
      <c r="D54" s="19">
        <f t="shared" si="21"/>
        <v>0</v>
      </c>
      <c r="E54" s="5" t="s">
        <v>147</v>
      </c>
      <c r="F54" s="13">
        <f t="shared" si="37"/>
        <v>0</v>
      </c>
      <c r="G54" s="10" t="str">
        <f>IFERROR(VLOOKUP(A54,'1'!U:V,2,0),"0")</f>
        <v>0</v>
      </c>
      <c r="H54" s="5" t="s">
        <v>147</v>
      </c>
      <c r="I54" s="15">
        <f t="shared" si="38"/>
        <v>0</v>
      </c>
      <c r="J54" s="10" t="str">
        <f>IFERROR(VLOOKUP(A54,'2'!U:V,2,0),"0")</f>
        <v>0</v>
      </c>
      <c r="K54" s="5" t="s">
        <v>147</v>
      </c>
      <c r="L54" s="15">
        <f t="shared" si="39"/>
        <v>0</v>
      </c>
      <c r="M54" s="10" t="str">
        <f>IFERROR(VLOOKUP(A54,'3'!U:V,2,0),"0")</f>
        <v>0</v>
      </c>
      <c r="N54" s="5" t="s">
        <v>147</v>
      </c>
      <c r="O54" s="15">
        <f t="shared" si="40"/>
        <v>0</v>
      </c>
      <c r="P54" s="10" t="str">
        <f>IFERROR(VLOOKUP(A54,'4'!U:V,2,0),"0")</f>
        <v>0</v>
      </c>
      <c r="Q54" s="5" t="s">
        <v>147</v>
      </c>
      <c r="R54" s="15">
        <f t="shared" si="41"/>
        <v>0</v>
      </c>
      <c r="S54" s="10" t="str">
        <f>IFERROR(VLOOKUP(A54,'5'!U:V,2,0),"0")</f>
        <v>0</v>
      </c>
      <c r="T54" s="5" t="s">
        <v>147</v>
      </c>
      <c r="U54" s="15">
        <f t="shared" si="42"/>
        <v>0</v>
      </c>
      <c r="V54" s="10" t="str">
        <f>IFERROR(VLOOKUP(A54,'6'!U:V,2,0),"0")</f>
        <v>0</v>
      </c>
      <c r="W54" s="5" t="s">
        <v>147</v>
      </c>
      <c r="X54" s="15">
        <f t="shared" si="43"/>
        <v>0</v>
      </c>
      <c r="Y54" s="10" t="str">
        <f>IFERROR(VLOOKUP(A54,'7'!U:V,2,0),"0")</f>
        <v>0</v>
      </c>
      <c r="Z54" s="5" t="s">
        <v>147</v>
      </c>
      <c r="AA54" s="15">
        <f t="shared" si="44"/>
        <v>0</v>
      </c>
      <c r="AB54" s="10" t="str">
        <f>IFERROR(VLOOKUP(A54,'8'!U:V,2,0),"0")</f>
        <v>0</v>
      </c>
      <c r="AC54" s="5" t="s">
        <v>147</v>
      </c>
      <c r="AD54" s="15">
        <f t="shared" si="45"/>
        <v>0</v>
      </c>
      <c r="AE54" s="10" t="str">
        <f>IFERROR(VLOOKUP(A54,'9'!U:V,2,0),"0")</f>
        <v>0</v>
      </c>
      <c r="AF54" s="5" t="s">
        <v>147</v>
      </c>
      <c r="AG54" s="15">
        <f t="shared" si="46"/>
        <v>0</v>
      </c>
      <c r="AH54" s="10" t="str">
        <f>IFERROR(VLOOKUP(A54,'10'!U:V,2,0),"0")</f>
        <v>0</v>
      </c>
      <c r="AI54" s="5" t="s">
        <v>147</v>
      </c>
      <c r="AJ54" s="15">
        <f t="shared" si="47"/>
        <v>0</v>
      </c>
      <c r="AK54" s="10" t="str">
        <f>IFERROR(VLOOKUP(A54,'11'!U:V,2,0),"0")</f>
        <v>0</v>
      </c>
      <c r="AL54" s="5" t="s">
        <v>147</v>
      </c>
      <c r="AM54" s="15">
        <f t="shared" si="48"/>
        <v>0</v>
      </c>
      <c r="AN54" s="10" t="str">
        <f>IFERROR(VLOOKUP(A54,'12'!U:V,2,0),"0")</f>
        <v>0</v>
      </c>
      <c r="AO54" s="5" t="s">
        <v>147</v>
      </c>
      <c r="AP54" s="15">
        <f t="shared" si="49"/>
        <v>0</v>
      </c>
      <c r="AQ54" s="10" t="str">
        <f>IFERROR(VLOOKUP(A54,'13'!U:V,2,0),"0")</f>
        <v>0</v>
      </c>
      <c r="AR54" s="5" t="s">
        <v>147</v>
      </c>
      <c r="AS54" s="15">
        <f t="shared" si="50"/>
        <v>0</v>
      </c>
      <c r="AT54" s="10" t="str">
        <f>IFERROR(VLOOKUP(A54,'14'!U:V,2,0),"0")</f>
        <v>0</v>
      </c>
      <c r="AU54" s="5" t="s">
        <v>147</v>
      </c>
      <c r="AV54" s="15">
        <f t="shared" si="51"/>
        <v>0</v>
      </c>
      <c r="AW54" s="10" t="str">
        <f>IFERROR(VLOOKUP(A54,'15'!U:V,2,0),"0")</f>
        <v>0</v>
      </c>
      <c r="AX54" s="5" t="s">
        <v>147</v>
      </c>
      <c r="AY54" s="15">
        <f t="shared" si="52"/>
        <v>0</v>
      </c>
      <c r="AZ54" s="10" t="str">
        <f>IFERROR(VLOOKUP(A54,'16'!U:V,2,0),"0")</f>
        <v>0</v>
      </c>
      <c r="BA54" s="5" t="s">
        <v>147</v>
      </c>
      <c r="BB54" s="15">
        <f t="shared" si="53"/>
        <v>0</v>
      </c>
      <c r="BC54" s="10" t="str">
        <f>IFERROR(VLOOKUP(A54,'17'!U:V,2,0),"0")</f>
        <v>0</v>
      </c>
      <c r="BD54" s="5" t="s">
        <v>147</v>
      </c>
      <c r="BE54" s="15">
        <f t="shared" si="54"/>
        <v>0</v>
      </c>
      <c r="BF54" s="10" t="str">
        <f>IFERROR(VLOOKUP(A54,'18'!U:V,2,0),"0")</f>
        <v>0</v>
      </c>
      <c r="BG54" s="5" t="s">
        <v>147</v>
      </c>
      <c r="BH54" s="15">
        <f t="shared" si="23"/>
        <v>0</v>
      </c>
      <c r="BI54" s="10" t="str">
        <f>IFERROR(VLOOKUP(A54,'19'!U:V,2,0),"0")</f>
        <v>0</v>
      </c>
      <c r="BJ54" s="5" t="s">
        <v>147</v>
      </c>
      <c r="BK54" s="15">
        <f t="shared" si="24"/>
        <v>0</v>
      </c>
      <c r="BL54" s="10" t="str">
        <f>IFERROR(VLOOKUP(A54,'20'!U:V,2,0),"0")</f>
        <v>0</v>
      </c>
      <c r="BM54" s="5" t="s">
        <v>147</v>
      </c>
      <c r="BN54" s="15">
        <f t="shared" si="25"/>
        <v>0</v>
      </c>
      <c r="BO54" s="10" t="str">
        <f>IFERROR(VLOOKUP(A54,'21'!U:V,2,0),"0")</f>
        <v>0</v>
      </c>
      <c r="BP54" s="5" t="s">
        <v>147</v>
      </c>
      <c r="BQ54" s="15">
        <f t="shared" si="26"/>
        <v>0</v>
      </c>
      <c r="BR54" s="10" t="str">
        <f>IFERROR(VLOOKUP(A54,'22'!U:V,2,0),"0")</f>
        <v>0</v>
      </c>
      <c r="BS54" s="5" t="s">
        <v>147</v>
      </c>
      <c r="BT54" s="15">
        <f t="shared" si="27"/>
        <v>0</v>
      </c>
      <c r="BU54" s="10" t="str">
        <f>IFERROR(VLOOKUP(A54,'23'!U:V,2,0),"0")</f>
        <v>0</v>
      </c>
      <c r="BV54" s="5" t="s">
        <v>147</v>
      </c>
      <c r="BW54" s="15">
        <f t="shared" si="28"/>
        <v>0</v>
      </c>
      <c r="BX54" s="10" t="str">
        <f>IFERROR(VLOOKUP(A54,'24'!U:V,2,0),"0")</f>
        <v>0</v>
      </c>
      <c r="BY54" s="5" t="s">
        <v>147</v>
      </c>
      <c r="BZ54" s="15">
        <f t="shared" si="29"/>
        <v>0</v>
      </c>
      <c r="CA54" s="10" t="str">
        <f>IFERROR(VLOOKUP(A54,'25'!U:V,2,0),"0")</f>
        <v>0</v>
      </c>
      <c r="CB54" s="5" t="s">
        <v>147</v>
      </c>
      <c r="CC54" s="15">
        <f t="shared" si="30"/>
        <v>0</v>
      </c>
      <c r="CD54" s="10" t="str">
        <f>IFERROR(VLOOKUP(A54,'26'!U:V,2,0),"0")</f>
        <v>0</v>
      </c>
      <c r="CE54" s="5" t="s">
        <v>147</v>
      </c>
      <c r="CF54" s="15">
        <f t="shared" si="31"/>
        <v>0</v>
      </c>
      <c r="CG54" s="10" t="str">
        <f>IFERROR(VLOOKUP(A54,'27'!U:V,2,0),"0")</f>
        <v>0</v>
      </c>
      <c r="CH54" s="5" t="s">
        <v>147</v>
      </c>
      <c r="CI54" s="15">
        <f t="shared" si="32"/>
        <v>0</v>
      </c>
      <c r="CJ54" s="10" t="str">
        <f>IFERROR(VLOOKUP(A54,'28'!U:V,2,0),"0")</f>
        <v>0</v>
      </c>
      <c r="CK54" s="5" t="s">
        <v>147</v>
      </c>
      <c r="CL54" s="15">
        <f t="shared" si="33"/>
        <v>0</v>
      </c>
      <c r="CM54" s="10" t="str">
        <f>IFERROR(VLOOKUP(A54,'29'!U:V,2,0),"0")</f>
        <v>0</v>
      </c>
      <c r="CN54" s="5" t="s">
        <v>147</v>
      </c>
      <c r="CO54" s="15">
        <f t="shared" si="34"/>
        <v>0</v>
      </c>
      <c r="CP54" s="10" t="str">
        <f>IFERROR(VLOOKUP(A54,'30'!U:V,2,0),"0")</f>
        <v>0</v>
      </c>
      <c r="CQ54" s="5" t="s">
        <v>147</v>
      </c>
      <c r="CR54" s="15">
        <f t="shared" si="35"/>
        <v>0</v>
      </c>
      <c r="CS54" s="10" t="str">
        <f>IFERROR(VLOOKUP(A54,'31'!U:V,2,0),"0")</f>
        <v>0</v>
      </c>
      <c r="CT54" s="5" t="s">
        <v>147</v>
      </c>
      <c r="CU54" s="15">
        <f t="shared" si="36"/>
        <v>0</v>
      </c>
      <c r="CV54" s="10" t="str">
        <f>IFERROR(VLOOKUP(A54,'เซต1-31'!V:W,2,0),"0")</f>
        <v>0</v>
      </c>
      <c r="CW54" s="5" t="s">
        <v>147</v>
      </c>
      <c r="CX54" s="15">
        <f t="shared" si="20"/>
        <v>0</v>
      </c>
    </row>
    <row r="55" spans="1:102" x14ac:dyDescent="0.25">
      <c r="A55" s="6" t="s">
        <v>79</v>
      </c>
      <c r="B55" s="4" t="s">
        <v>80</v>
      </c>
      <c r="C55" s="13">
        <v>4.0599999999999996</v>
      </c>
      <c r="D55" s="19">
        <f t="shared" si="21"/>
        <v>0</v>
      </c>
      <c r="E55" s="5" t="s">
        <v>147</v>
      </c>
      <c r="F55" s="13">
        <f t="shared" si="37"/>
        <v>0</v>
      </c>
      <c r="G55" s="10" t="str">
        <f>IFERROR(VLOOKUP(A55,'1'!U:V,2,0),"0")</f>
        <v>0</v>
      </c>
      <c r="H55" s="5" t="s">
        <v>147</v>
      </c>
      <c r="I55" s="15">
        <f t="shared" si="38"/>
        <v>0</v>
      </c>
      <c r="J55" s="10" t="str">
        <f>IFERROR(VLOOKUP(A55,'2'!U:V,2,0),"0")</f>
        <v>0</v>
      </c>
      <c r="K55" s="5" t="s">
        <v>147</v>
      </c>
      <c r="L55" s="15">
        <f t="shared" si="39"/>
        <v>0</v>
      </c>
      <c r="M55" s="10" t="str">
        <f>IFERROR(VLOOKUP(A55,'3'!U:V,2,0),"0")</f>
        <v>0</v>
      </c>
      <c r="N55" s="5" t="s">
        <v>147</v>
      </c>
      <c r="O55" s="15">
        <f t="shared" si="40"/>
        <v>0</v>
      </c>
      <c r="P55" s="10" t="str">
        <f>IFERROR(VLOOKUP(A55,'4'!U:V,2,0),"0")</f>
        <v>0</v>
      </c>
      <c r="Q55" s="5" t="s">
        <v>147</v>
      </c>
      <c r="R55" s="15">
        <f t="shared" si="41"/>
        <v>0</v>
      </c>
      <c r="S55" s="10" t="str">
        <f>IFERROR(VLOOKUP(A55,'5'!U:V,2,0),"0")</f>
        <v>0</v>
      </c>
      <c r="T55" s="5" t="s">
        <v>147</v>
      </c>
      <c r="U55" s="15">
        <f t="shared" si="42"/>
        <v>0</v>
      </c>
      <c r="V55" s="10" t="str">
        <f>IFERROR(VLOOKUP(A55,'6'!U:V,2,0),"0")</f>
        <v>0</v>
      </c>
      <c r="W55" s="5" t="s">
        <v>147</v>
      </c>
      <c r="X55" s="15">
        <f t="shared" si="43"/>
        <v>0</v>
      </c>
      <c r="Y55" s="10" t="str">
        <f>IFERROR(VLOOKUP(A55,'7'!U:V,2,0),"0")</f>
        <v>0</v>
      </c>
      <c r="Z55" s="5" t="s">
        <v>147</v>
      </c>
      <c r="AA55" s="15">
        <f t="shared" si="44"/>
        <v>0</v>
      </c>
      <c r="AB55" s="10" t="str">
        <f>IFERROR(VLOOKUP(A55,'8'!U:V,2,0),"0")</f>
        <v>0</v>
      </c>
      <c r="AC55" s="5" t="s">
        <v>147</v>
      </c>
      <c r="AD55" s="15">
        <f t="shared" si="45"/>
        <v>0</v>
      </c>
      <c r="AE55" s="10" t="str">
        <f>IFERROR(VLOOKUP(A55,'9'!U:V,2,0),"0")</f>
        <v>0</v>
      </c>
      <c r="AF55" s="5" t="s">
        <v>147</v>
      </c>
      <c r="AG55" s="15">
        <f t="shared" si="46"/>
        <v>0</v>
      </c>
      <c r="AH55" s="10" t="str">
        <f>IFERROR(VLOOKUP(A55,'10'!U:V,2,0),"0")</f>
        <v>0</v>
      </c>
      <c r="AI55" s="5" t="s">
        <v>147</v>
      </c>
      <c r="AJ55" s="15">
        <f t="shared" si="47"/>
        <v>0</v>
      </c>
      <c r="AK55" s="10" t="str">
        <f>IFERROR(VLOOKUP(A55,'11'!U:V,2,0),"0")</f>
        <v>0</v>
      </c>
      <c r="AL55" s="5" t="s">
        <v>147</v>
      </c>
      <c r="AM55" s="15">
        <f t="shared" si="48"/>
        <v>0</v>
      </c>
      <c r="AN55" s="10" t="str">
        <f>IFERROR(VLOOKUP(A55,'12'!U:V,2,0),"0")</f>
        <v>0</v>
      </c>
      <c r="AO55" s="5" t="s">
        <v>147</v>
      </c>
      <c r="AP55" s="15">
        <f t="shared" si="49"/>
        <v>0</v>
      </c>
      <c r="AQ55" s="10" t="str">
        <f>IFERROR(VLOOKUP(A55,'13'!U:V,2,0),"0")</f>
        <v>0</v>
      </c>
      <c r="AR55" s="5" t="s">
        <v>147</v>
      </c>
      <c r="AS55" s="15">
        <f t="shared" si="50"/>
        <v>0</v>
      </c>
      <c r="AT55" s="10" t="str">
        <f>IFERROR(VLOOKUP(A55,'14'!U:V,2,0),"0")</f>
        <v>0</v>
      </c>
      <c r="AU55" s="5" t="s">
        <v>147</v>
      </c>
      <c r="AV55" s="15">
        <f t="shared" si="51"/>
        <v>0</v>
      </c>
      <c r="AW55" s="10" t="str">
        <f>IFERROR(VLOOKUP(A55,'15'!U:V,2,0),"0")</f>
        <v>0</v>
      </c>
      <c r="AX55" s="5" t="s">
        <v>147</v>
      </c>
      <c r="AY55" s="15">
        <f t="shared" si="52"/>
        <v>0</v>
      </c>
      <c r="AZ55" s="10" t="str">
        <f>IFERROR(VLOOKUP(A55,'16'!U:V,2,0),"0")</f>
        <v>0</v>
      </c>
      <c r="BA55" s="5" t="s">
        <v>147</v>
      </c>
      <c r="BB55" s="15">
        <f t="shared" si="53"/>
        <v>0</v>
      </c>
      <c r="BC55" s="10" t="str">
        <f>IFERROR(VLOOKUP(A55,'17'!U:V,2,0),"0")</f>
        <v>0</v>
      </c>
      <c r="BD55" s="5" t="s">
        <v>147</v>
      </c>
      <c r="BE55" s="15">
        <f t="shared" si="54"/>
        <v>0</v>
      </c>
      <c r="BF55" s="10" t="str">
        <f>IFERROR(VLOOKUP(A55,'18'!U:V,2,0),"0")</f>
        <v>0</v>
      </c>
      <c r="BG55" s="5" t="s">
        <v>147</v>
      </c>
      <c r="BH55" s="15">
        <f t="shared" si="23"/>
        <v>0</v>
      </c>
      <c r="BI55" s="10" t="str">
        <f>IFERROR(VLOOKUP(A55,'19'!U:V,2,0),"0")</f>
        <v>0</v>
      </c>
      <c r="BJ55" s="5" t="s">
        <v>147</v>
      </c>
      <c r="BK55" s="15">
        <f t="shared" si="24"/>
        <v>0</v>
      </c>
      <c r="BL55" s="10" t="str">
        <f>IFERROR(VLOOKUP(A55,'20'!U:V,2,0),"0")</f>
        <v>0</v>
      </c>
      <c r="BM55" s="5" t="s">
        <v>147</v>
      </c>
      <c r="BN55" s="15">
        <f t="shared" si="25"/>
        <v>0</v>
      </c>
      <c r="BO55" s="10" t="str">
        <f>IFERROR(VLOOKUP(A55,'21'!U:V,2,0),"0")</f>
        <v>0</v>
      </c>
      <c r="BP55" s="5" t="s">
        <v>147</v>
      </c>
      <c r="BQ55" s="15">
        <f t="shared" si="26"/>
        <v>0</v>
      </c>
      <c r="BR55" s="10" t="str">
        <f>IFERROR(VLOOKUP(A55,'22'!U:V,2,0),"0")</f>
        <v>0</v>
      </c>
      <c r="BS55" s="5" t="s">
        <v>147</v>
      </c>
      <c r="BT55" s="15">
        <f t="shared" si="27"/>
        <v>0</v>
      </c>
      <c r="BU55" s="10" t="str">
        <f>IFERROR(VLOOKUP(A55,'23'!U:V,2,0),"0")</f>
        <v>0</v>
      </c>
      <c r="BV55" s="5" t="s">
        <v>147</v>
      </c>
      <c r="BW55" s="15">
        <f t="shared" si="28"/>
        <v>0</v>
      </c>
      <c r="BX55" s="10" t="str">
        <f>IFERROR(VLOOKUP(A55,'24'!U:V,2,0),"0")</f>
        <v>0</v>
      </c>
      <c r="BY55" s="5" t="s">
        <v>147</v>
      </c>
      <c r="BZ55" s="15">
        <f t="shared" si="29"/>
        <v>0</v>
      </c>
      <c r="CA55" s="10" t="str">
        <f>IFERROR(VLOOKUP(A55,'25'!U:V,2,0),"0")</f>
        <v>0</v>
      </c>
      <c r="CB55" s="5" t="s">
        <v>147</v>
      </c>
      <c r="CC55" s="15">
        <f t="shared" si="30"/>
        <v>0</v>
      </c>
      <c r="CD55" s="10" t="str">
        <f>IFERROR(VLOOKUP(A55,'26'!U:V,2,0),"0")</f>
        <v>0</v>
      </c>
      <c r="CE55" s="5" t="s">
        <v>147</v>
      </c>
      <c r="CF55" s="15">
        <f t="shared" si="31"/>
        <v>0</v>
      </c>
      <c r="CG55" s="10" t="str">
        <f>IFERROR(VLOOKUP(A55,'27'!U:V,2,0),"0")</f>
        <v>0</v>
      </c>
      <c r="CH55" s="5" t="s">
        <v>147</v>
      </c>
      <c r="CI55" s="15">
        <f t="shared" si="32"/>
        <v>0</v>
      </c>
      <c r="CJ55" s="10" t="str">
        <f>IFERROR(VLOOKUP(A55,'28'!U:V,2,0),"0")</f>
        <v>0</v>
      </c>
      <c r="CK55" s="5" t="s">
        <v>147</v>
      </c>
      <c r="CL55" s="15">
        <f t="shared" si="33"/>
        <v>0</v>
      </c>
      <c r="CM55" s="10" t="str">
        <f>IFERROR(VLOOKUP(A55,'29'!U:V,2,0),"0")</f>
        <v>0</v>
      </c>
      <c r="CN55" s="5" t="s">
        <v>147</v>
      </c>
      <c r="CO55" s="15">
        <f t="shared" si="34"/>
        <v>0</v>
      </c>
      <c r="CP55" s="10" t="str">
        <f>IFERROR(VLOOKUP(A55,'30'!U:V,2,0),"0")</f>
        <v>0</v>
      </c>
      <c r="CQ55" s="5" t="s">
        <v>147</v>
      </c>
      <c r="CR55" s="15">
        <f t="shared" si="35"/>
        <v>0</v>
      </c>
      <c r="CS55" s="10" t="str">
        <f>IFERROR(VLOOKUP(A55,'31'!U:V,2,0),"0")</f>
        <v>0</v>
      </c>
      <c r="CT55" s="5" t="s">
        <v>147</v>
      </c>
      <c r="CU55" s="15">
        <f t="shared" si="36"/>
        <v>0</v>
      </c>
      <c r="CV55" s="10" t="str">
        <f>IFERROR(VLOOKUP(A55,'เซต1-31'!V:W,2,0),"0")</f>
        <v>0</v>
      </c>
      <c r="CW55" s="5" t="s">
        <v>147</v>
      </c>
      <c r="CX55" s="15">
        <f t="shared" si="20"/>
        <v>0</v>
      </c>
    </row>
    <row r="56" spans="1:102" x14ac:dyDescent="0.25">
      <c r="A56" s="6" t="s">
        <v>188</v>
      </c>
      <c r="B56" s="4" t="s">
        <v>80</v>
      </c>
      <c r="C56" s="13">
        <v>4.0599999999999996</v>
      </c>
      <c r="D56" s="19">
        <f t="shared" si="21"/>
        <v>0</v>
      </c>
      <c r="E56" s="5" t="s">
        <v>147</v>
      </c>
      <c r="F56" s="13">
        <f t="shared" si="37"/>
        <v>0</v>
      </c>
      <c r="G56" s="10" t="str">
        <f>IFERROR(VLOOKUP(A56,'1'!U:V,2,0),"0")</f>
        <v>0</v>
      </c>
      <c r="H56" s="5" t="s">
        <v>147</v>
      </c>
      <c r="I56" s="15">
        <f t="shared" si="38"/>
        <v>0</v>
      </c>
      <c r="J56" s="10" t="str">
        <f>IFERROR(VLOOKUP(A56,'2'!U:V,2,0),"0")</f>
        <v>0</v>
      </c>
      <c r="K56" s="5" t="s">
        <v>147</v>
      </c>
      <c r="L56" s="15">
        <f t="shared" si="39"/>
        <v>0</v>
      </c>
      <c r="M56" s="10" t="str">
        <f>IFERROR(VLOOKUP(A56,'3'!U:V,2,0),"0")</f>
        <v>0</v>
      </c>
      <c r="N56" s="5" t="s">
        <v>147</v>
      </c>
      <c r="O56" s="15">
        <f t="shared" si="40"/>
        <v>0</v>
      </c>
      <c r="P56" s="10" t="str">
        <f>IFERROR(VLOOKUP(A56,'4'!U:V,2,0),"0")</f>
        <v>0</v>
      </c>
      <c r="Q56" s="5" t="s">
        <v>147</v>
      </c>
      <c r="R56" s="15">
        <f t="shared" si="41"/>
        <v>0</v>
      </c>
      <c r="S56" s="10" t="str">
        <f>IFERROR(VLOOKUP(A56,'5'!U:V,2,0),"0")</f>
        <v>0</v>
      </c>
      <c r="T56" s="5" t="s">
        <v>147</v>
      </c>
      <c r="U56" s="15">
        <f t="shared" si="42"/>
        <v>0</v>
      </c>
      <c r="V56" s="10" t="str">
        <f>IFERROR(VLOOKUP(A56,'6'!U:V,2,0),"0")</f>
        <v>0</v>
      </c>
      <c r="W56" s="5" t="s">
        <v>147</v>
      </c>
      <c r="X56" s="15">
        <f t="shared" si="43"/>
        <v>0</v>
      </c>
      <c r="Y56" s="10" t="str">
        <f>IFERROR(VLOOKUP(A56,'7'!U:V,2,0),"0")</f>
        <v>0</v>
      </c>
      <c r="Z56" s="5" t="s">
        <v>147</v>
      </c>
      <c r="AA56" s="15">
        <f t="shared" si="44"/>
        <v>0</v>
      </c>
      <c r="AB56" s="10" t="str">
        <f>IFERROR(VLOOKUP(A56,'8'!U:V,2,0),"0")</f>
        <v>0</v>
      </c>
      <c r="AC56" s="5" t="s">
        <v>147</v>
      </c>
      <c r="AD56" s="15">
        <f t="shared" si="45"/>
        <v>0</v>
      </c>
      <c r="AE56" s="10" t="str">
        <f>IFERROR(VLOOKUP(A56,'9'!U:V,2,0),"0")</f>
        <v>0</v>
      </c>
      <c r="AF56" s="5" t="s">
        <v>147</v>
      </c>
      <c r="AG56" s="15">
        <f t="shared" si="46"/>
        <v>0</v>
      </c>
      <c r="AH56" s="10" t="str">
        <f>IFERROR(VLOOKUP(A56,'10'!U:V,2,0),"0")</f>
        <v>0</v>
      </c>
      <c r="AI56" s="5" t="s">
        <v>147</v>
      </c>
      <c r="AJ56" s="15">
        <f t="shared" si="47"/>
        <v>0</v>
      </c>
      <c r="AK56" s="10" t="str">
        <f>IFERROR(VLOOKUP(A56,'11'!U:V,2,0),"0")</f>
        <v>0</v>
      </c>
      <c r="AL56" s="5" t="s">
        <v>147</v>
      </c>
      <c r="AM56" s="15">
        <f t="shared" si="48"/>
        <v>0</v>
      </c>
      <c r="AN56" s="10" t="str">
        <f>IFERROR(VLOOKUP(A56,'12'!U:V,2,0),"0")</f>
        <v>0</v>
      </c>
      <c r="AO56" s="5" t="s">
        <v>147</v>
      </c>
      <c r="AP56" s="15">
        <f t="shared" si="49"/>
        <v>0</v>
      </c>
      <c r="AQ56" s="10" t="str">
        <f>IFERROR(VLOOKUP(A56,'13'!U:V,2,0),"0")</f>
        <v>0</v>
      </c>
      <c r="AR56" s="5" t="s">
        <v>147</v>
      </c>
      <c r="AS56" s="15">
        <f t="shared" si="50"/>
        <v>0</v>
      </c>
      <c r="AT56" s="10" t="str">
        <f>IFERROR(VLOOKUP(A56,'14'!U:V,2,0),"0")</f>
        <v>0</v>
      </c>
      <c r="AU56" s="5" t="s">
        <v>147</v>
      </c>
      <c r="AV56" s="15">
        <f t="shared" si="51"/>
        <v>0</v>
      </c>
      <c r="AW56" s="10" t="str">
        <f>IFERROR(VLOOKUP(A56,'15'!U:V,2,0),"0")</f>
        <v>0</v>
      </c>
      <c r="AX56" s="5" t="s">
        <v>147</v>
      </c>
      <c r="AY56" s="15">
        <f t="shared" si="52"/>
        <v>0</v>
      </c>
      <c r="AZ56" s="10" t="str">
        <f>IFERROR(VLOOKUP(A56,'16'!U:V,2,0),"0")</f>
        <v>0</v>
      </c>
      <c r="BA56" s="5" t="s">
        <v>147</v>
      </c>
      <c r="BB56" s="15">
        <f t="shared" si="53"/>
        <v>0</v>
      </c>
      <c r="BC56" s="10" t="str">
        <f>IFERROR(VLOOKUP(A56,'17'!U:V,2,0),"0")</f>
        <v>0</v>
      </c>
      <c r="BD56" s="5" t="s">
        <v>147</v>
      </c>
      <c r="BE56" s="15">
        <f t="shared" si="54"/>
        <v>0</v>
      </c>
      <c r="BF56" s="10" t="str">
        <f>IFERROR(VLOOKUP(A56,'18'!U:V,2,0),"0")</f>
        <v>0</v>
      </c>
      <c r="BG56" s="5" t="s">
        <v>147</v>
      </c>
      <c r="BH56" s="15">
        <f t="shared" si="23"/>
        <v>0</v>
      </c>
      <c r="BI56" s="10" t="str">
        <f>IFERROR(VLOOKUP(A56,'19'!U:V,2,0),"0")</f>
        <v>0</v>
      </c>
      <c r="BJ56" s="5" t="s">
        <v>147</v>
      </c>
      <c r="BK56" s="15">
        <f t="shared" si="24"/>
        <v>0</v>
      </c>
      <c r="BL56" s="10" t="str">
        <f>IFERROR(VLOOKUP(A56,'20'!U:V,2,0),"0")</f>
        <v>0</v>
      </c>
      <c r="BM56" s="5" t="s">
        <v>147</v>
      </c>
      <c r="BN56" s="15">
        <f t="shared" si="25"/>
        <v>0</v>
      </c>
      <c r="BO56" s="10" t="str">
        <f>IFERROR(VLOOKUP(A56,'21'!U:V,2,0),"0")</f>
        <v>0</v>
      </c>
      <c r="BP56" s="5" t="s">
        <v>147</v>
      </c>
      <c r="BQ56" s="15">
        <f t="shared" si="26"/>
        <v>0</v>
      </c>
      <c r="BR56" s="10" t="str">
        <f>IFERROR(VLOOKUP(A56,'22'!U:V,2,0),"0")</f>
        <v>0</v>
      </c>
      <c r="BS56" s="5" t="s">
        <v>147</v>
      </c>
      <c r="BT56" s="15">
        <f t="shared" si="27"/>
        <v>0</v>
      </c>
      <c r="BU56" s="10" t="str">
        <f>IFERROR(VLOOKUP(A56,'23'!U:V,2,0),"0")</f>
        <v>0</v>
      </c>
      <c r="BV56" s="5" t="s">
        <v>147</v>
      </c>
      <c r="BW56" s="15">
        <f t="shared" si="28"/>
        <v>0</v>
      </c>
      <c r="BX56" s="10" t="str">
        <f>IFERROR(VLOOKUP(A56,'24'!U:V,2,0),"0")</f>
        <v>0</v>
      </c>
      <c r="BY56" s="5" t="s">
        <v>147</v>
      </c>
      <c r="BZ56" s="15">
        <f t="shared" si="29"/>
        <v>0</v>
      </c>
      <c r="CA56" s="10" t="str">
        <f>IFERROR(VLOOKUP(A56,'25'!U:V,2,0),"0")</f>
        <v>0</v>
      </c>
      <c r="CB56" s="5" t="s">
        <v>147</v>
      </c>
      <c r="CC56" s="15">
        <f t="shared" si="30"/>
        <v>0</v>
      </c>
      <c r="CD56" s="10" t="str">
        <f>IFERROR(VLOOKUP(A56,'26'!U:V,2,0),"0")</f>
        <v>0</v>
      </c>
      <c r="CE56" s="5" t="s">
        <v>147</v>
      </c>
      <c r="CF56" s="15">
        <f t="shared" si="31"/>
        <v>0</v>
      </c>
      <c r="CG56" s="10" t="str">
        <f>IFERROR(VLOOKUP(A56,'27'!U:V,2,0),"0")</f>
        <v>0</v>
      </c>
      <c r="CH56" s="5" t="s">
        <v>147</v>
      </c>
      <c r="CI56" s="15">
        <f t="shared" si="32"/>
        <v>0</v>
      </c>
      <c r="CJ56" s="10" t="str">
        <f>IFERROR(VLOOKUP(A56,'28'!U:V,2,0),"0")</f>
        <v>0</v>
      </c>
      <c r="CK56" s="5" t="s">
        <v>147</v>
      </c>
      <c r="CL56" s="15">
        <f t="shared" si="33"/>
        <v>0</v>
      </c>
      <c r="CM56" s="10" t="str">
        <f>IFERROR(VLOOKUP(A56,'29'!U:V,2,0),"0")</f>
        <v>0</v>
      </c>
      <c r="CN56" s="5" t="s">
        <v>147</v>
      </c>
      <c r="CO56" s="15">
        <f t="shared" si="34"/>
        <v>0</v>
      </c>
      <c r="CP56" s="10" t="str">
        <f>IFERROR(VLOOKUP(A56,'30'!U:V,2,0),"0")</f>
        <v>0</v>
      </c>
      <c r="CQ56" s="5" t="s">
        <v>147</v>
      </c>
      <c r="CR56" s="15">
        <f t="shared" si="35"/>
        <v>0</v>
      </c>
      <c r="CS56" s="10" t="str">
        <f>IFERROR(VLOOKUP(A56,'31'!U:V,2,0),"0")</f>
        <v>0</v>
      </c>
      <c r="CT56" s="5" t="s">
        <v>147</v>
      </c>
      <c r="CU56" s="15">
        <f t="shared" si="36"/>
        <v>0</v>
      </c>
      <c r="CV56" s="10" t="str">
        <f>IFERROR(VLOOKUP(A56,'เซต1-31'!V:W,2,0),"0")</f>
        <v>0</v>
      </c>
      <c r="CW56" s="5" t="s">
        <v>147</v>
      </c>
      <c r="CX56" s="15">
        <f t="shared" si="20"/>
        <v>0</v>
      </c>
    </row>
    <row r="57" spans="1:102" x14ac:dyDescent="0.25">
      <c r="A57" s="6" t="s">
        <v>104</v>
      </c>
      <c r="B57" s="4" t="s">
        <v>105</v>
      </c>
      <c r="C57" s="13">
        <v>4.3</v>
      </c>
      <c r="D57" s="19">
        <f t="shared" si="21"/>
        <v>0</v>
      </c>
      <c r="E57" s="5" t="s">
        <v>147</v>
      </c>
      <c r="F57" s="13">
        <f t="shared" si="37"/>
        <v>0</v>
      </c>
      <c r="G57" s="10" t="str">
        <f>IFERROR(VLOOKUP(A57,'1'!U:V,2,0),"0")</f>
        <v>0</v>
      </c>
      <c r="H57" s="5" t="s">
        <v>147</v>
      </c>
      <c r="I57" s="15">
        <f t="shared" si="38"/>
        <v>0</v>
      </c>
      <c r="J57" s="10" t="str">
        <f>IFERROR(VLOOKUP(A57,'2'!U:V,2,0),"0")</f>
        <v>0</v>
      </c>
      <c r="K57" s="5" t="s">
        <v>147</v>
      </c>
      <c r="L57" s="15">
        <f t="shared" si="39"/>
        <v>0</v>
      </c>
      <c r="M57" s="10" t="str">
        <f>IFERROR(VLOOKUP(A57,'3'!U:V,2,0),"0")</f>
        <v>0</v>
      </c>
      <c r="N57" s="5" t="s">
        <v>147</v>
      </c>
      <c r="O57" s="15">
        <f t="shared" si="40"/>
        <v>0</v>
      </c>
      <c r="P57" s="10" t="str">
        <f>IFERROR(VLOOKUP(A57,'4'!U:V,2,0),"0")</f>
        <v>0</v>
      </c>
      <c r="Q57" s="5" t="s">
        <v>147</v>
      </c>
      <c r="R57" s="15">
        <f t="shared" si="41"/>
        <v>0</v>
      </c>
      <c r="S57" s="10" t="str">
        <f>IFERROR(VLOOKUP(A57,'5'!U:V,2,0),"0")</f>
        <v>0</v>
      </c>
      <c r="T57" s="5" t="s">
        <v>147</v>
      </c>
      <c r="U57" s="15">
        <f t="shared" si="42"/>
        <v>0</v>
      </c>
      <c r="V57" s="10" t="str">
        <f>IFERROR(VLOOKUP(A57,'6'!U:V,2,0),"0")</f>
        <v>0</v>
      </c>
      <c r="W57" s="5" t="s">
        <v>147</v>
      </c>
      <c r="X57" s="15">
        <f t="shared" si="43"/>
        <v>0</v>
      </c>
      <c r="Y57" s="10" t="str">
        <f>IFERROR(VLOOKUP(A57,'7'!U:V,2,0),"0")</f>
        <v>0</v>
      </c>
      <c r="Z57" s="5" t="s">
        <v>147</v>
      </c>
      <c r="AA57" s="15">
        <f t="shared" si="44"/>
        <v>0</v>
      </c>
      <c r="AB57" s="10" t="str">
        <f>IFERROR(VLOOKUP(A57,'8'!U:V,2,0),"0")</f>
        <v>0</v>
      </c>
      <c r="AC57" s="5" t="s">
        <v>147</v>
      </c>
      <c r="AD57" s="15">
        <f t="shared" si="45"/>
        <v>0</v>
      </c>
      <c r="AE57" s="10" t="str">
        <f>IFERROR(VLOOKUP(A57,'9'!U:V,2,0),"0")</f>
        <v>0</v>
      </c>
      <c r="AF57" s="5" t="s">
        <v>147</v>
      </c>
      <c r="AG57" s="15">
        <f t="shared" si="46"/>
        <v>0</v>
      </c>
      <c r="AH57" s="10" t="str">
        <f>IFERROR(VLOOKUP(A57,'10'!U:V,2,0),"0")</f>
        <v>0</v>
      </c>
      <c r="AI57" s="5" t="s">
        <v>147</v>
      </c>
      <c r="AJ57" s="15">
        <f t="shared" si="47"/>
        <v>0</v>
      </c>
      <c r="AK57" s="10" t="str">
        <f>IFERROR(VLOOKUP(A57,'11'!U:V,2,0),"0")</f>
        <v>0</v>
      </c>
      <c r="AL57" s="5" t="s">
        <v>147</v>
      </c>
      <c r="AM57" s="15">
        <f t="shared" si="48"/>
        <v>0</v>
      </c>
      <c r="AN57" s="10" t="str">
        <f>IFERROR(VLOOKUP(A57,'12'!U:V,2,0),"0")</f>
        <v>0</v>
      </c>
      <c r="AO57" s="5" t="s">
        <v>147</v>
      </c>
      <c r="AP57" s="15">
        <f t="shared" si="49"/>
        <v>0</v>
      </c>
      <c r="AQ57" s="10" t="str">
        <f>IFERROR(VLOOKUP(A57,'13'!U:V,2,0),"0")</f>
        <v>0</v>
      </c>
      <c r="AR57" s="5" t="s">
        <v>147</v>
      </c>
      <c r="AS57" s="15">
        <f t="shared" si="50"/>
        <v>0</v>
      </c>
      <c r="AT57" s="10" t="str">
        <f>IFERROR(VLOOKUP(A57,'14'!U:V,2,0),"0")</f>
        <v>0</v>
      </c>
      <c r="AU57" s="5" t="s">
        <v>147</v>
      </c>
      <c r="AV57" s="15">
        <f t="shared" si="51"/>
        <v>0</v>
      </c>
      <c r="AW57" s="10" t="str">
        <f>IFERROR(VLOOKUP(A57,'15'!U:V,2,0),"0")</f>
        <v>0</v>
      </c>
      <c r="AX57" s="5" t="s">
        <v>147</v>
      </c>
      <c r="AY57" s="15">
        <f t="shared" si="52"/>
        <v>0</v>
      </c>
      <c r="AZ57" s="10" t="str">
        <f>IFERROR(VLOOKUP(A57,'16'!U:V,2,0),"0")</f>
        <v>0</v>
      </c>
      <c r="BA57" s="5" t="s">
        <v>147</v>
      </c>
      <c r="BB57" s="15">
        <f t="shared" si="53"/>
        <v>0</v>
      </c>
      <c r="BC57" s="10" t="str">
        <f>IFERROR(VLOOKUP(A57,'17'!U:V,2,0),"0")</f>
        <v>0</v>
      </c>
      <c r="BD57" s="5" t="s">
        <v>147</v>
      </c>
      <c r="BE57" s="15">
        <f t="shared" si="54"/>
        <v>0</v>
      </c>
      <c r="BF57" s="10" t="str">
        <f>IFERROR(VLOOKUP(A57,'18'!U:V,2,0),"0")</f>
        <v>0</v>
      </c>
      <c r="BG57" s="5" t="s">
        <v>147</v>
      </c>
      <c r="BH57" s="15">
        <f t="shared" si="23"/>
        <v>0</v>
      </c>
      <c r="BI57" s="10" t="str">
        <f>IFERROR(VLOOKUP(A57,'19'!U:V,2,0),"0")</f>
        <v>0</v>
      </c>
      <c r="BJ57" s="5" t="s">
        <v>147</v>
      </c>
      <c r="BK57" s="15">
        <f t="shared" si="24"/>
        <v>0</v>
      </c>
      <c r="BL57" s="10" t="str">
        <f>IFERROR(VLOOKUP(A57,'20'!U:V,2,0),"0")</f>
        <v>0</v>
      </c>
      <c r="BM57" s="5" t="s">
        <v>147</v>
      </c>
      <c r="BN57" s="15">
        <f t="shared" si="25"/>
        <v>0</v>
      </c>
      <c r="BO57" s="10" t="str">
        <f>IFERROR(VLOOKUP(A57,'21'!U:V,2,0),"0")</f>
        <v>0</v>
      </c>
      <c r="BP57" s="5" t="s">
        <v>147</v>
      </c>
      <c r="BQ57" s="15">
        <f t="shared" si="26"/>
        <v>0</v>
      </c>
      <c r="BR57" s="10" t="str">
        <f>IFERROR(VLOOKUP(A57,'22'!U:V,2,0),"0")</f>
        <v>0</v>
      </c>
      <c r="BS57" s="5" t="s">
        <v>147</v>
      </c>
      <c r="BT57" s="15">
        <f t="shared" si="27"/>
        <v>0</v>
      </c>
      <c r="BU57" s="10" t="str">
        <f>IFERROR(VLOOKUP(A57,'23'!U:V,2,0),"0")</f>
        <v>0</v>
      </c>
      <c r="BV57" s="5" t="s">
        <v>147</v>
      </c>
      <c r="BW57" s="15">
        <f t="shared" si="28"/>
        <v>0</v>
      </c>
      <c r="BX57" s="10" t="str">
        <f>IFERROR(VLOOKUP(A57,'24'!U:V,2,0),"0")</f>
        <v>0</v>
      </c>
      <c r="BY57" s="5" t="s">
        <v>147</v>
      </c>
      <c r="BZ57" s="15">
        <f t="shared" si="29"/>
        <v>0</v>
      </c>
      <c r="CA57" s="10" t="str">
        <f>IFERROR(VLOOKUP(A57,'25'!U:V,2,0),"0")</f>
        <v>0</v>
      </c>
      <c r="CB57" s="5" t="s">
        <v>147</v>
      </c>
      <c r="CC57" s="15">
        <f t="shared" si="30"/>
        <v>0</v>
      </c>
      <c r="CD57" s="10" t="str">
        <f>IFERROR(VLOOKUP(A57,'26'!U:V,2,0),"0")</f>
        <v>0</v>
      </c>
      <c r="CE57" s="5" t="s">
        <v>147</v>
      </c>
      <c r="CF57" s="15">
        <f t="shared" si="31"/>
        <v>0</v>
      </c>
      <c r="CG57" s="10" t="str">
        <f>IFERROR(VLOOKUP(A57,'27'!U:V,2,0),"0")</f>
        <v>0</v>
      </c>
      <c r="CH57" s="5" t="s">
        <v>147</v>
      </c>
      <c r="CI57" s="15">
        <f t="shared" si="32"/>
        <v>0</v>
      </c>
      <c r="CJ57" s="10" t="str">
        <f>IFERROR(VLOOKUP(A57,'28'!U:V,2,0),"0")</f>
        <v>0</v>
      </c>
      <c r="CK57" s="5" t="s">
        <v>147</v>
      </c>
      <c r="CL57" s="15">
        <f t="shared" si="33"/>
        <v>0</v>
      </c>
      <c r="CM57" s="10" t="str">
        <f>IFERROR(VLOOKUP(A57,'29'!U:V,2,0),"0")</f>
        <v>0</v>
      </c>
      <c r="CN57" s="5" t="s">
        <v>147</v>
      </c>
      <c r="CO57" s="15">
        <f t="shared" si="34"/>
        <v>0</v>
      </c>
      <c r="CP57" s="10" t="str">
        <f>IFERROR(VLOOKUP(A57,'30'!U:V,2,0),"0")</f>
        <v>0</v>
      </c>
      <c r="CQ57" s="5" t="s">
        <v>147</v>
      </c>
      <c r="CR57" s="15">
        <f t="shared" si="35"/>
        <v>0</v>
      </c>
      <c r="CS57" s="10" t="str">
        <f>IFERROR(VLOOKUP(A57,'31'!U:V,2,0),"0")</f>
        <v>0</v>
      </c>
      <c r="CT57" s="5" t="s">
        <v>147</v>
      </c>
      <c r="CU57" s="15">
        <f t="shared" si="36"/>
        <v>0</v>
      </c>
      <c r="CV57" s="10" t="str">
        <f>IFERROR(VLOOKUP(A57,'เซต1-31'!V:W,2,0),"0")</f>
        <v>0</v>
      </c>
      <c r="CW57" s="5" t="s">
        <v>147</v>
      </c>
      <c r="CX57" s="15">
        <f t="shared" si="20"/>
        <v>0</v>
      </c>
    </row>
    <row r="58" spans="1:102" x14ac:dyDescent="0.25">
      <c r="A58" s="6" t="s">
        <v>77</v>
      </c>
      <c r="B58" s="4" t="s">
        <v>78</v>
      </c>
      <c r="C58" s="13">
        <v>4.3</v>
      </c>
      <c r="D58" s="19">
        <f t="shared" si="21"/>
        <v>0</v>
      </c>
      <c r="E58" s="5" t="s">
        <v>147</v>
      </c>
      <c r="F58" s="13">
        <f t="shared" si="37"/>
        <v>0</v>
      </c>
      <c r="G58" s="10" t="str">
        <f>IFERROR(VLOOKUP(A58,'1'!U:V,2,0),"0")</f>
        <v>0</v>
      </c>
      <c r="H58" s="5" t="s">
        <v>147</v>
      </c>
      <c r="I58" s="15">
        <f t="shared" si="38"/>
        <v>0</v>
      </c>
      <c r="J58" s="10" t="str">
        <f>IFERROR(VLOOKUP(A58,'2'!U:V,2,0),"0")</f>
        <v>0</v>
      </c>
      <c r="K58" s="5" t="s">
        <v>147</v>
      </c>
      <c r="L58" s="15">
        <f t="shared" si="39"/>
        <v>0</v>
      </c>
      <c r="M58" s="10" t="str">
        <f>IFERROR(VLOOKUP(A58,'3'!U:V,2,0),"0")</f>
        <v>0</v>
      </c>
      <c r="N58" s="5" t="s">
        <v>147</v>
      </c>
      <c r="O58" s="15">
        <f t="shared" si="40"/>
        <v>0</v>
      </c>
      <c r="P58" s="10" t="str">
        <f>IFERROR(VLOOKUP(A58,'4'!U:V,2,0),"0")</f>
        <v>0</v>
      </c>
      <c r="Q58" s="5" t="s">
        <v>147</v>
      </c>
      <c r="R58" s="15">
        <f t="shared" si="41"/>
        <v>0</v>
      </c>
      <c r="S58" s="10" t="str">
        <f>IFERROR(VLOOKUP(A58,'5'!U:V,2,0),"0")</f>
        <v>0</v>
      </c>
      <c r="T58" s="5" t="s">
        <v>147</v>
      </c>
      <c r="U58" s="15">
        <f t="shared" si="42"/>
        <v>0</v>
      </c>
      <c r="V58" s="10" t="str">
        <f>IFERROR(VLOOKUP(A58,'6'!U:V,2,0),"0")</f>
        <v>0</v>
      </c>
      <c r="W58" s="5" t="s">
        <v>147</v>
      </c>
      <c r="X58" s="15">
        <f t="shared" si="43"/>
        <v>0</v>
      </c>
      <c r="Y58" s="10" t="str">
        <f>IFERROR(VLOOKUP(A58,'7'!U:V,2,0),"0")</f>
        <v>0</v>
      </c>
      <c r="Z58" s="5" t="s">
        <v>147</v>
      </c>
      <c r="AA58" s="15">
        <f t="shared" si="44"/>
        <v>0</v>
      </c>
      <c r="AB58" s="10" t="str">
        <f>IFERROR(VLOOKUP(A58,'8'!U:V,2,0),"0")</f>
        <v>0</v>
      </c>
      <c r="AC58" s="5" t="s">
        <v>147</v>
      </c>
      <c r="AD58" s="15">
        <f t="shared" si="45"/>
        <v>0</v>
      </c>
      <c r="AE58" s="10" t="str">
        <f>IFERROR(VLOOKUP(A58,'9'!U:V,2,0),"0")</f>
        <v>0</v>
      </c>
      <c r="AF58" s="5" t="s">
        <v>147</v>
      </c>
      <c r="AG58" s="15">
        <f t="shared" si="46"/>
        <v>0</v>
      </c>
      <c r="AH58" s="10" t="str">
        <f>IFERROR(VLOOKUP(A58,'10'!U:V,2,0),"0")</f>
        <v>0</v>
      </c>
      <c r="AI58" s="5" t="s">
        <v>147</v>
      </c>
      <c r="AJ58" s="15">
        <f t="shared" si="47"/>
        <v>0</v>
      </c>
      <c r="AK58" s="10" t="str">
        <f>IFERROR(VLOOKUP(A58,'11'!U:V,2,0),"0")</f>
        <v>0</v>
      </c>
      <c r="AL58" s="5" t="s">
        <v>147</v>
      </c>
      <c r="AM58" s="15">
        <f t="shared" si="48"/>
        <v>0</v>
      </c>
      <c r="AN58" s="10" t="str">
        <f>IFERROR(VLOOKUP(A58,'12'!U:V,2,0),"0")</f>
        <v>0</v>
      </c>
      <c r="AO58" s="5" t="s">
        <v>147</v>
      </c>
      <c r="AP58" s="15">
        <f t="shared" si="49"/>
        <v>0</v>
      </c>
      <c r="AQ58" s="10" t="str">
        <f>IFERROR(VLOOKUP(A58,'13'!U:V,2,0),"0")</f>
        <v>0</v>
      </c>
      <c r="AR58" s="5" t="s">
        <v>147</v>
      </c>
      <c r="AS58" s="15">
        <f t="shared" si="50"/>
        <v>0</v>
      </c>
      <c r="AT58" s="10" t="str">
        <f>IFERROR(VLOOKUP(A58,'14'!U:V,2,0),"0")</f>
        <v>0</v>
      </c>
      <c r="AU58" s="5" t="s">
        <v>147</v>
      </c>
      <c r="AV58" s="15">
        <f t="shared" si="51"/>
        <v>0</v>
      </c>
      <c r="AW58" s="10" t="str">
        <f>IFERROR(VLOOKUP(A58,'15'!U:V,2,0),"0")</f>
        <v>0</v>
      </c>
      <c r="AX58" s="5" t="s">
        <v>147</v>
      </c>
      <c r="AY58" s="15">
        <f t="shared" si="52"/>
        <v>0</v>
      </c>
      <c r="AZ58" s="10" t="str">
        <f>IFERROR(VLOOKUP(A58,'16'!U:V,2,0),"0")</f>
        <v>0</v>
      </c>
      <c r="BA58" s="5" t="s">
        <v>147</v>
      </c>
      <c r="BB58" s="15">
        <f t="shared" si="53"/>
        <v>0</v>
      </c>
      <c r="BC58" s="10" t="str">
        <f>IFERROR(VLOOKUP(A58,'17'!U:V,2,0),"0")</f>
        <v>0</v>
      </c>
      <c r="BD58" s="5" t="s">
        <v>147</v>
      </c>
      <c r="BE58" s="15">
        <f t="shared" si="54"/>
        <v>0</v>
      </c>
      <c r="BF58" s="10" t="str">
        <f>IFERROR(VLOOKUP(A58,'18'!U:V,2,0),"0")</f>
        <v>0</v>
      </c>
      <c r="BG58" s="5" t="s">
        <v>147</v>
      </c>
      <c r="BH58" s="15">
        <f t="shared" si="23"/>
        <v>0</v>
      </c>
      <c r="BI58" s="10" t="str">
        <f>IFERROR(VLOOKUP(A58,'19'!U:V,2,0),"0")</f>
        <v>0</v>
      </c>
      <c r="BJ58" s="5" t="s">
        <v>147</v>
      </c>
      <c r="BK58" s="15">
        <f t="shared" si="24"/>
        <v>0</v>
      </c>
      <c r="BL58" s="10" t="str">
        <f>IFERROR(VLOOKUP(A58,'20'!U:V,2,0),"0")</f>
        <v>0</v>
      </c>
      <c r="BM58" s="5" t="s">
        <v>147</v>
      </c>
      <c r="BN58" s="15">
        <f t="shared" si="25"/>
        <v>0</v>
      </c>
      <c r="BO58" s="10" t="str">
        <f>IFERROR(VLOOKUP(A58,'21'!U:V,2,0),"0")</f>
        <v>0</v>
      </c>
      <c r="BP58" s="5" t="s">
        <v>147</v>
      </c>
      <c r="BQ58" s="15">
        <f t="shared" si="26"/>
        <v>0</v>
      </c>
      <c r="BR58" s="10" t="str">
        <f>IFERROR(VLOOKUP(A58,'22'!U:V,2,0),"0")</f>
        <v>0</v>
      </c>
      <c r="BS58" s="5" t="s">
        <v>147</v>
      </c>
      <c r="BT58" s="15">
        <f t="shared" si="27"/>
        <v>0</v>
      </c>
      <c r="BU58" s="10" t="str">
        <f>IFERROR(VLOOKUP(A58,'23'!U:V,2,0),"0")</f>
        <v>0</v>
      </c>
      <c r="BV58" s="5" t="s">
        <v>147</v>
      </c>
      <c r="BW58" s="15">
        <f t="shared" si="28"/>
        <v>0</v>
      </c>
      <c r="BX58" s="10" t="str">
        <f>IFERROR(VLOOKUP(A58,'24'!U:V,2,0),"0")</f>
        <v>0</v>
      </c>
      <c r="BY58" s="5" t="s">
        <v>147</v>
      </c>
      <c r="BZ58" s="15">
        <f t="shared" si="29"/>
        <v>0</v>
      </c>
      <c r="CA58" s="10" t="str">
        <f>IFERROR(VLOOKUP(A58,'25'!U:V,2,0),"0")</f>
        <v>0</v>
      </c>
      <c r="CB58" s="5" t="s">
        <v>147</v>
      </c>
      <c r="CC58" s="15">
        <f t="shared" si="30"/>
        <v>0</v>
      </c>
      <c r="CD58" s="10" t="str">
        <f>IFERROR(VLOOKUP(A58,'26'!U:V,2,0),"0")</f>
        <v>0</v>
      </c>
      <c r="CE58" s="5" t="s">
        <v>147</v>
      </c>
      <c r="CF58" s="15">
        <f t="shared" si="31"/>
        <v>0</v>
      </c>
      <c r="CG58" s="10" t="str">
        <f>IFERROR(VLOOKUP(A58,'27'!U:V,2,0),"0")</f>
        <v>0</v>
      </c>
      <c r="CH58" s="5" t="s">
        <v>147</v>
      </c>
      <c r="CI58" s="15">
        <f t="shared" si="32"/>
        <v>0</v>
      </c>
      <c r="CJ58" s="10" t="str">
        <f>IFERROR(VLOOKUP(A58,'28'!U:V,2,0),"0")</f>
        <v>0</v>
      </c>
      <c r="CK58" s="5" t="s">
        <v>147</v>
      </c>
      <c r="CL58" s="15">
        <f t="shared" si="33"/>
        <v>0</v>
      </c>
      <c r="CM58" s="10" t="str">
        <f>IFERROR(VLOOKUP(A58,'29'!U:V,2,0),"0")</f>
        <v>0</v>
      </c>
      <c r="CN58" s="5" t="s">
        <v>147</v>
      </c>
      <c r="CO58" s="15">
        <f t="shared" si="34"/>
        <v>0</v>
      </c>
      <c r="CP58" s="10" t="str">
        <f>IFERROR(VLOOKUP(A58,'30'!U:V,2,0),"0")</f>
        <v>0</v>
      </c>
      <c r="CQ58" s="5" t="s">
        <v>147</v>
      </c>
      <c r="CR58" s="15">
        <f t="shared" si="35"/>
        <v>0</v>
      </c>
      <c r="CS58" s="10" t="str">
        <f>IFERROR(VLOOKUP(A58,'31'!U:V,2,0),"0")</f>
        <v>0</v>
      </c>
      <c r="CT58" s="5" t="s">
        <v>147</v>
      </c>
      <c r="CU58" s="15">
        <f t="shared" si="36"/>
        <v>0</v>
      </c>
      <c r="CV58" s="10" t="str">
        <f>IFERROR(VLOOKUP(A58,'เซต1-31'!V:W,2,0),"0")</f>
        <v>0</v>
      </c>
      <c r="CW58" s="5" t="s">
        <v>147</v>
      </c>
      <c r="CX58" s="15">
        <f t="shared" si="20"/>
        <v>0</v>
      </c>
    </row>
    <row r="59" spans="1:102" x14ac:dyDescent="0.25">
      <c r="A59" s="6" t="s">
        <v>186</v>
      </c>
      <c r="B59" s="4" t="s">
        <v>78</v>
      </c>
      <c r="C59" s="13">
        <v>4.3</v>
      </c>
      <c r="D59" s="19">
        <f t="shared" si="21"/>
        <v>0</v>
      </c>
      <c r="E59" s="5" t="s">
        <v>147</v>
      </c>
      <c r="F59" s="13">
        <f t="shared" si="37"/>
        <v>0</v>
      </c>
      <c r="G59" s="10" t="str">
        <f>IFERROR(VLOOKUP(A59,'1'!U:V,2,0),"0")</f>
        <v>0</v>
      </c>
      <c r="H59" s="5" t="s">
        <v>147</v>
      </c>
      <c r="I59" s="15">
        <f t="shared" si="38"/>
        <v>0</v>
      </c>
      <c r="J59" s="10" t="str">
        <f>IFERROR(VLOOKUP(A59,'2'!U:V,2,0),"0")</f>
        <v>0</v>
      </c>
      <c r="K59" s="5" t="s">
        <v>147</v>
      </c>
      <c r="L59" s="15">
        <f t="shared" si="39"/>
        <v>0</v>
      </c>
      <c r="M59" s="10" t="str">
        <f>IFERROR(VLOOKUP(A59,'3'!U:V,2,0),"0")</f>
        <v>0</v>
      </c>
      <c r="N59" s="5" t="s">
        <v>147</v>
      </c>
      <c r="O59" s="15">
        <f t="shared" si="40"/>
        <v>0</v>
      </c>
      <c r="P59" s="10" t="str">
        <f>IFERROR(VLOOKUP(A59,'4'!U:V,2,0),"0")</f>
        <v>0</v>
      </c>
      <c r="Q59" s="5" t="s">
        <v>147</v>
      </c>
      <c r="R59" s="15">
        <f t="shared" si="41"/>
        <v>0</v>
      </c>
      <c r="S59" s="10" t="str">
        <f>IFERROR(VLOOKUP(A59,'5'!U:V,2,0),"0")</f>
        <v>0</v>
      </c>
      <c r="T59" s="5" t="s">
        <v>147</v>
      </c>
      <c r="U59" s="15">
        <f t="shared" si="42"/>
        <v>0</v>
      </c>
      <c r="V59" s="10" t="str">
        <f>IFERROR(VLOOKUP(A59,'6'!U:V,2,0),"0")</f>
        <v>0</v>
      </c>
      <c r="W59" s="5" t="s">
        <v>147</v>
      </c>
      <c r="X59" s="15">
        <f t="shared" si="43"/>
        <v>0</v>
      </c>
      <c r="Y59" s="10" t="str">
        <f>IFERROR(VLOOKUP(A59,'7'!U:V,2,0),"0")</f>
        <v>0</v>
      </c>
      <c r="Z59" s="5" t="s">
        <v>147</v>
      </c>
      <c r="AA59" s="15">
        <f t="shared" si="44"/>
        <v>0</v>
      </c>
      <c r="AB59" s="10" t="str">
        <f>IFERROR(VLOOKUP(A59,'8'!U:V,2,0),"0")</f>
        <v>0</v>
      </c>
      <c r="AC59" s="5" t="s">
        <v>147</v>
      </c>
      <c r="AD59" s="15">
        <f t="shared" si="45"/>
        <v>0</v>
      </c>
      <c r="AE59" s="10" t="str">
        <f>IFERROR(VLOOKUP(A59,'9'!U:V,2,0),"0")</f>
        <v>0</v>
      </c>
      <c r="AF59" s="5" t="s">
        <v>147</v>
      </c>
      <c r="AG59" s="15">
        <f t="shared" si="46"/>
        <v>0</v>
      </c>
      <c r="AH59" s="10" t="str">
        <f>IFERROR(VLOOKUP(A59,'10'!U:V,2,0),"0")</f>
        <v>0</v>
      </c>
      <c r="AI59" s="5" t="s">
        <v>147</v>
      </c>
      <c r="AJ59" s="15">
        <f t="shared" si="47"/>
        <v>0</v>
      </c>
      <c r="AK59" s="10" t="str">
        <f>IFERROR(VLOOKUP(A59,'11'!U:V,2,0),"0")</f>
        <v>0</v>
      </c>
      <c r="AL59" s="5" t="s">
        <v>147</v>
      </c>
      <c r="AM59" s="15">
        <f t="shared" si="48"/>
        <v>0</v>
      </c>
      <c r="AN59" s="10" t="str">
        <f>IFERROR(VLOOKUP(A59,'12'!U:V,2,0),"0")</f>
        <v>0</v>
      </c>
      <c r="AO59" s="5" t="s">
        <v>147</v>
      </c>
      <c r="AP59" s="15">
        <f t="shared" si="49"/>
        <v>0</v>
      </c>
      <c r="AQ59" s="10" t="str">
        <f>IFERROR(VLOOKUP(A59,'13'!U:V,2,0),"0")</f>
        <v>0</v>
      </c>
      <c r="AR59" s="5" t="s">
        <v>147</v>
      </c>
      <c r="AS59" s="15">
        <f t="shared" si="50"/>
        <v>0</v>
      </c>
      <c r="AT59" s="10" t="str">
        <f>IFERROR(VLOOKUP(A59,'14'!U:V,2,0),"0")</f>
        <v>0</v>
      </c>
      <c r="AU59" s="5" t="s">
        <v>147</v>
      </c>
      <c r="AV59" s="15">
        <f t="shared" si="51"/>
        <v>0</v>
      </c>
      <c r="AW59" s="10" t="str">
        <f>IFERROR(VLOOKUP(A59,'15'!U:V,2,0),"0")</f>
        <v>0</v>
      </c>
      <c r="AX59" s="5" t="s">
        <v>147</v>
      </c>
      <c r="AY59" s="15">
        <f t="shared" si="52"/>
        <v>0</v>
      </c>
      <c r="AZ59" s="10" t="str">
        <f>IFERROR(VLOOKUP(A59,'16'!U:V,2,0),"0")</f>
        <v>0</v>
      </c>
      <c r="BA59" s="5" t="s">
        <v>147</v>
      </c>
      <c r="BB59" s="15">
        <f t="shared" si="53"/>
        <v>0</v>
      </c>
      <c r="BC59" s="10" t="str">
        <f>IFERROR(VLOOKUP(A59,'17'!U:V,2,0),"0")</f>
        <v>0</v>
      </c>
      <c r="BD59" s="5" t="s">
        <v>147</v>
      </c>
      <c r="BE59" s="15">
        <f t="shared" si="54"/>
        <v>0</v>
      </c>
      <c r="BF59" s="10" t="str">
        <f>IFERROR(VLOOKUP(A59,'18'!U:V,2,0),"0")</f>
        <v>0</v>
      </c>
      <c r="BG59" s="5" t="s">
        <v>147</v>
      </c>
      <c r="BH59" s="15">
        <f t="shared" si="23"/>
        <v>0</v>
      </c>
      <c r="BI59" s="10" t="str">
        <f>IFERROR(VLOOKUP(A59,'19'!U:V,2,0),"0")</f>
        <v>0</v>
      </c>
      <c r="BJ59" s="5" t="s">
        <v>147</v>
      </c>
      <c r="BK59" s="15">
        <f t="shared" si="24"/>
        <v>0</v>
      </c>
      <c r="BL59" s="10" t="str">
        <f>IFERROR(VLOOKUP(A59,'20'!U:V,2,0),"0")</f>
        <v>0</v>
      </c>
      <c r="BM59" s="5" t="s">
        <v>147</v>
      </c>
      <c r="BN59" s="15">
        <f t="shared" si="25"/>
        <v>0</v>
      </c>
      <c r="BO59" s="10" t="str">
        <f>IFERROR(VLOOKUP(A59,'21'!U:V,2,0),"0")</f>
        <v>0</v>
      </c>
      <c r="BP59" s="5" t="s">
        <v>147</v>
      </c>
      <c r="BQ59" s="15">
        <f t="shared" si="26"/>
        <v>0</v>
      </c>
      <c r="BR59" s="10" t="str">
        <f>IFERROR(VLOOKUP(A59,'22'!U:V,2,0),"0")</f>
        <v>0</v>
      </c>
      <c r="BS59" s="5" t="s">
        <v>147</v>
      </c>
      <c r="BT59" s="15">
        <f t="shared" si="27"/>
        <v>0</v>
      </c>
      <c r="BU59" s="10" t="str">
        <f>IFERROR(VLOOKUP(A59,'23'!U:V,2,0),"0")</f>
        <v>0</v>
      </c>
      <c r="BV59" s="5" t="s">
        <v>147</v>
      </c>
      <c r="BW59" s="15">
        <f t="shared" si="28"/>
        <v>0</v>
      </c>
      <c r="BX59" s="10" t="str">
        <f>IFERROR(VLOOKUP(A59,'24'!U:V,2,0),"0")</f>
        <v>0</v>
      </c>
      <c r="BY59" s="5" t="s">
        <v>147</v>
      </c>
      <c r="BZ59" s="15">
        <f t="shared" si="29"/>
        <v>0</v>
      </c>
      <c r="CA59" s="10" t="str">
        <f>IFERROR(VLOOKUP(A59,'25'!U:V,2,0),"0")</f>
        <v>0</v>
      </c>
      <c r="CB59" s="5" t="s">
        <v>147</v>
      </c>
      <c r="CC59" s="15">
        <f t="shared" si="30"/>
        <v>0</v>
      </c>
      <c r="CD59" s="10" t="str">
        <f>IFERROR(VLOOKUP(A59,'26'!U:V,2,0),"0")</f>
        <v>0</v>
      </c>
      <c r="CE59" s="5" t="s">
        <v>147</v>
      </c>
      <c r="CF59" s="15">
        <f t="shared" si="31"/>
        <v>0</v>
      </c>
      <c r="CG59" s="10" t="str">
        <f>IFERROR(VLOOKUP(A59,'27'!U:V,2,0),"0")</f>
        <v>0</v>
      </c>
      <c r="CH59" s="5" t="s">
        <v>147</v>
      </c>
      <c r="CI59" s="15">
        <f t="shared" si="32"/>
        <v>0</v>
      </c>
      <c r="CJ59" s="10" t="str">
        <f>IFERROR(VLOOKUP(A59,'28'!U:V,2,0),"0")</f>
        <v>0</v>
      </c>
      <c r="CK59" s="5" t="s">
        <v>147</v>
      </c>
      <c r="CL59" s="15">
        <f t="shared" si="33"/>
        <v>0</v>
      </c>
      <c r="CM59" s="10" t="str">
        <f>IFERROR(VLOOKUP(A59,'29'!U:V,2,0),"0")</f>
        <v>0</v>
      </c>
      <c r="CN59" s="5" t="s">
        <v>147</v>
      </c>
      <c r="CO59" s="15">
        <f t="shared" si="34"/>
        <v>0</v>
      </c>
      <c r="CP59" s="10" t="str">
        <f>IFERROR(VLOOKUP(A59,'30'!U:V,2,0),"0")</f>
        <v>0</v>
      </c>
      <c r="CQ59" s="5" t="s">
        <v>147</v>
      </c>
      <c r="CR59" s="15">
        <f t="shared" si="35"/>
        <v>0</v>
      </c>
      <c r="CS59" s="10" t="str">
        <f>IFERROR(VLOOKUP(A59,'31'!U:V,2,0),"0")</f>
        <v>0</v>
      </c>
      <c r="CT59" s="5" t="s">
        <v>147</v>
      </c>
      <c r="CU59" s="15">
        <f t="shared" si="36"/>
        <v>0</v>
      </c>
      <c r="CV59" s="10" t="str">
        <f>IFERROR(VLOOKUP(A59,'เซต1-31'!V:W,2,0),"0")</f>
        <v>0</v>
      </c>
      <c r="CW59" s="5" t="s">
        <v>147</v>
      </c>
      <c r="CX59" s="15">
        <f t="shared" si="20"/>
        <v>0</v>
      </c>
    </row>
    <row r="60" spans="1:102" x14ac:dyDescent="0.25">
      <c r="A60" s="6" t="s">
        <v>202</v>
      </c>
      <c r="B60" s="4" t="s">
        <v>203</v>
      </c>
      <c r="C60" s="13">
        <v>4.7300000000000004</v>
      </c>
      <c r="D60" s="19">
        <f t="shared" si="21"/>
        <v>0</v>
      </c>
      <c r="E60" s="5" t="s">
        <v>147</v>
      </c>
      <c r="F60" s="13">
        <f t="shared" si="37"/>
        <v>0</v>
      </c>
      <c r="G60" s="10" t="str">
        <f>IFERROR(VLOOKUP(A60,'1'!U:V,2,0),"0")</f>
        <v>0</v>
      </c>
      <c r="H60" s="5" t="s">
        <v>147</v>
      </c>
      <c r="I60" s="15">
        <f t="shared" si="38"/>
        <v>0</v>
      </c>
      <c r="J60" s="10" t="str">
        <f>IFERROR(VLOOKUP(A60,'2'!U:V,2,0),"0")</f>
        <v>0</v>
      </c>
      <c r="K60" s="5" t="s">
        <v>147</v>
      </c>
      <c r="L60" s="15">
        <f t="shared" si="39"/>
        <v>0</v>
      </c>
      <c r="M60" s="10" t="str">
        <f>IFERROR(VLOOKUP(A60,'3'!U:V,2,0),"0")</f>
        <v>0</v>
      </c>
      <c r="N60" s="5" t="s">
        <v>147</v>
      </c>
      <c r="O60" s="15">
        <f t="shared" si="40"/>
        <v>0</v>
      </c>
      <c r="P60" s="10" t="str">
        <f>IFERROR(VLOOKUP(A60,'4'!U:V,2,0),"0")</f>
        <v>0</v>
      </c>
      <c r="Q60" s="5" t="s">
        <v>147</v>
      </c>
      <c r="R60" s="15">
        <f t="shared" si="41"/>
        <v>0</v>
      </c>
      <c r="S60" s="10" t="str">
        <f>IFERROR(VLOOKUP(A60,'5'!U:V,2,0),"0")</f>
        <v>0</v>
      </c>
      <c r="T60" s="5" t="s">
        <v>147</v>
      </c>
      <c r="U60" s="15">
        <f t="shared" si="42"/>
        <v>0</v>
      </c>
      <c r="V60" s="10" t="str">
        <f>IFERROR(VLOOKUP(A60,'6'!U:V,2,0),"0")</f>
        <v>0</v>
      </c>
      <c r="W60" s="5" t="s">
        <v>147</v>
      </c>
      <c r="X60" s="15">
        <f t="shared" si="43"/>
        <v>0</v>
      </c>
      <c r="Y60" s="10" t="str">
        <f>IFERROR(VLOOKUP(A60,'7'!U:V,2,0),"0")</f>
        <v>0</v>
      </c>
      <c r="Z60" s="5" t="s">
        <v>147</v>
      </c>
      <c r="AA60" s="15">
        <f t="shared" si="44"/>
        <v>0</v>
      </c>
      <c r="AB60" s="10" t="str">
        <f>IFERROR(VLOOKUP(A60,'8'!U:V,2,0),"0")</f>
        <v>0</v>
      </c>
      <c r="AC60" s="5" t="s">
        <v>147</v>
      </c>
      <c r="AD60" s="15">
        <f t="shared" si="45"/>
        <v>0</v>
      </c>
      <c r="AE60" s="10" t="str">
        <f>IFERROR(VLOOKUP(A60,'9'!U:V,2,0),"0")</f>
        <v>0</v>
      </c>
      <c r="AF60" s="5" t="s">
        <v>147</v>
      </c>
      <c r="AG60" s="15">
        <f t="shared" si="46"/>
        <v>0</v>
      </c>
      <c r="AH60" s="10" t="str">
        <f>IFERROR(VLOOKUP(A60,'10'!U:V,2,0),"0")</f>
        <v>0</v>
      </c>
      <c r="AI60" s="5" t="s">
        <v>147</v>
      </c>
      <c r="AJ60" s="15">
        <f t="shared" si="47"/>
        <v>0</v>
      </c>
      <c r="AK60" s="10" t="str">
        <f>IFERROR(VLOOKUP(A60,'11'!U:V,2,0),"0")</f>
        <v>0</v>
      </c>
      <c r="AL60" s="5" t="s">
        <v>147</v>
      </c>
      <c r="AM60" s="15">
        <f t="shared" si="48"/>
        <v>0</v>
      </c>
      <c r="AN60" s="10" t="str">
        <f>IFERROR(VLOOKUP(A60,'12'!U:V,2,0),"0")</f>
        <v>0</v>
      </c>
      <c r="AO60" s="5" t="s">
        <v>147</v>
      </c>
      <c r="AP60" s="15">
        <f t="shared" si="49"/>
        <v>0</v>
      </c>
      <c r="AQ60" s="10" t="str">
        <f>IFERROR(VLOOKUP(A60,'13'!U:V,2,0),"0")</f>
        <v>0</v>
      </c>
      <c r="AR60" s="5" t="s">
        <v>147</v>
      </c>
      <c r="AS60" s="15">
        <f t="shared" si="50"/>
        <v>0</v>
      </c>
      <c r="AT60" s="10" t="str">
        <f>IFERROR(VLOOKUP(A60,'14'!U:V,2,0),"0")</f>
        <v>0</v>
      </c>
      <c r="AU60" s="5" t="s">
        <v>147</v>
      </c>
      <c r="AV60" s="15">
        <f t="shared" si="51"/>
        <v>0</v>
      </c>
      <c r="AW60" s="10" t="str">
        <f>IFERROR(VLOOKUP(A60,'15'!U:V,2,0),"0")</f>
        <v>0</v>
      </c>
      <c r="AX60" s="5" t="s">
        <v>147</v>
      </c>
      <c r="AY60" s="15">
        <f t="shared" si="52"/>
        <v>0</v>
      </c>
      <c r="AZ60" s="10" t="str">
        <f>IFERROR(VLOOKUP(A60,'16'!U:V,2,0),"0")</f>
        <v>0</v>
      </c>
      <c r="BA60" s="5" t="s">
        <v>147</v>
      </c>
      <c r="BB60" s="15">
        <f t="shared" si="53"/>
        <v>0</v>
      </c>
      <c r="BC60" s="10" t="str">
        <f>IFERROR(VLOOKUP(A60,'17'!U:V,2,0),"0")</f>
        <v>0</v>
      </c>
      <c r="BD60" s="5" t="s">
        <v>147</v>
      </c>
      <c r="BE60" s="15">
        <f t="shared" si="54"/>
        <v>0</v>
      </c>
      <c r="BF60" s="10" t="str">
        <f>IFERROR(VLOOKUP(A60,'18'!U:V,2,0),"0")</f>
        <v>0</v>
      </c>
      <c r="BG60" s="5" t="s">
        <v>147</v>
      </c>
      <c r="BH60" s="15">
        <f t="shared" si="23"/>
        <v>0</v>
      </c>
      <c r="BI60" s="10" t="str">
        <f>IFERROR(VLOOKUP(A60,'19'!U:V,2,0),"0")</f>
        <v>0</v>
      </c>
      <c r="BJ60" s="5" t="s">
        <v>147</v>
      </c>
      <c r="BK60" s="15">
        <f t="shared" si="24"/>
        <v>0</v>
      </c>
      <c r="BL60" s="10" t="str">
        <f>IFERROR(VLOOKUP(A60,'20'!U:V,2,0),"0")</f>
        <v>0</v>
      </c>
      <c r="BM60" s="5" t="s">
        <v>147</v>
      </c>
      <c r="BN60" s="15">
        <f t="shared" si="25"/>
        <v>0</v>
      </c>
      <c r="BO60" s="10" t="str">
        <f>IFERROR(VLOOKUP(A60,'21'!U:V,2,0),"0")</f>
        <v>0</v>
      </c>
      <c r="BP60" s="5" t="s">
        <v>147</v>
      </c>
      <c r="BQ60" s="15">
        <f t="shared" si="26"/>
        <v>0</v>
      </c>
      <c r="BR60" s="10" t="str">
        <f>IFERROR(VLOOKUP(A60,'22'!U:V,2,0),"0")</f>
        <v>0</v>
      </c>
      <c r="BS60" s="5" t="s">
        <v>147</v>
      </c>
      <c r="BT60" s="15">
        <f t="shared" si="27"/>
        <v>0</v>
      </c>
      <c r="BU60" s="10" t="str">
        <f>IFERROR(VLOOKUP(A60,'23'!U:V,2,0),"0")</f>
        <v>0</v>
      </c>
      <c r="BV60" s="5" t="s">
        <v>147</v>
      </c>
      <c r="BW60" s="15">
        <f t="shared" si="28"/>
        <v>0</v>
      </c>
      <c r="BX60" s="10" t="str">
        <f>IFERROR(VLOOKUP(A60,'24'!U:V,2,0),"0")</f>
        <v>0</v>
      </c>
      <c r="BY60" s="5" t="s">
        <v>147</v>
      </c>
      <c r="BZ60" s="15">
        <f t="shared" si="29"/>
        <v>0</v>
      </c>
      <c r="CA60" s="10" t="str">
        <f>IFERROR(VLOOKUP(A60,'25'!U:V,2,0),"0")</f>
        <v>0</v>
      </c>
      <c r="CB60" s="5" t="s">
        <v>147</v>
      </c>
      <c r="CC60" s="15">
        <f t="shared" si="30"/>
        <v>0</v>
      </c>
      <c r="CD60" s="10" t="str">
        <f>IFERROR(VLOOKUP(A60,'26'!U:V,2,0),"0")</f>
        <v>0</v>
      </c>
      <c r="CE60" s="5" t="s">
        <v>147</v>
      </c>
      <c r="CF60" s="15">
        <f t="shared" si="31"/>
        <v>0</v>
      </c>
      <c r="CG60" s="10" t="str">
        <f>IFERROR(VLOOKUP(A60,'27'!U:V,2,0),"0")</f>
        <v>0</v>
      </c>
      <c r="CH60" s="5" t="s">
        <v>147</v>
      </c>
      <c r="CI60" s="15">
        <f t="shared" si="32"/>
        <v>0</v>
      </c>
      <c r="CJ60" s="10" t="str">
        <f>IFERROR(VLOOKUP(A60,'28'!U:V,2,0),"0")</f>
        <v>0</v>
      </c>
      <c r="CK60" s="5" t="s">
        <v>147</v>
      </c>
      <c r="CL60" s="15">
        <f t="shared" si="33"/>
        <v>0</v>
      </c>
      <c r="CM60" s="10" t="str">
        <f>IFERROR(VLOOKUP(A60,'29'!U:V,2,0),"0")</f>
        <v>0</v>
      </c>
      <c r="CN60" s="5" t="s">
        <v>147</v>
      </c>
      <c r="CO60" s="15">
        <f t="shared" si="34"/>
        <v>0</v>
      </c>
      <c r="CP60" s="10" t="str">
        <f>IFERROR(VLOOKUP(A60,'30'!U:V,2,0),"0")</f>
        <v>0</v>
      </c>
      <c r="CQ60" s="5" t="s">
        <v>147</v>
      </c>
      <c r="CR60" s="15">
        <f t="shared" si="35"/>
        <v>0</v>
      </c>
      <c r="CS60" s="10" t="str">
        <f>IFERROR(VLOOKUP(A60,'31'!U:V,2,0),"0")</f>
        <v>0</v>
      </c>
      <c r="CT60" s="5" t="s">
        <v>147</v>
      </c>
      <c r="CU60" s="15">
        <f t="shared" si="36"/>
        <v>0</v>
      </c>
      <c r="CV60" s="10" t="str">
        <f>IFERROR(VLOOKUP(A60,'เซต1-31'!V:W,2,0),"0")</f>
        <v>0</v>
      </c>
      <c r="CW60" s="5" t="s">
        <v>147</v>
      </c>
      <c r="CX60" s="15">
        <f t="shared" si="20"/>
        <v>0</v>
      </c>
    </row>
    <row r="61" spans="1:102" x14ac:dyDescent="0.25">
      <c r="A61" s="6" t="s">
        <v>200</v>
      </c>
      <c r="B61" s="4" t="s">
        <v>201</v>
      </c>
      <c r="C61" s="13">
        <v>4.21</v>
      </c>
      <c r="D61" s="19">
        <f t="shared" si="21"/>
        <v>0</v>
      </c>
      <c r="E61" s="5" t="s">
        <v>147</v>
      </c>
      <c r="F61" s="13">
        <f t="shared" si="37"/>
        <v>0</v>
      </c>
      <c r="G61" s="10" t="str">
        <f>IFERROR(VLOOKUP(A61,'1'!U:V,2,0),"0")</f>
        <v>0</v>
      </c>
      <c r="H61" s="5" t="s">
        <v>147</v>
      </c>
      <c r="I61" s="15">
        <f t="shared" si="38"/>
        <v>0</v>
      </c>
      <c r="J61" s="10" t="str">
        <f>IFERROR(VLOOKUP(A61,'2'!U:V,2,0),"0")</f>
        <v>0</v>
      </c>
      <c r="K61" s="5" t="s">
        <v>147</v>
      </c>
      <c r="L61" s="15">
        <f t="shared" si="39"/>
        <v>0</v>
      </c>
      <c r="M61" s="10" t="str">
        <f>IFERROR(VLOOKUP(A61,'3'!U:V,2,0),"0")</f>
        <v>0</v>
      </c>
      <c r="N61" s="5" t="s">
        <v>147</v>
      </c>
      <c r="O61" s="15">
        <f t="shared" si="40"/>
        <v>0</v>
      </c>
      <c r="P61" s="10" t="str">
        <f>IFERROR(VLOOKUP(A61,'4'!U:V,2,0),"0")</f>
        <v>0</v>
      </c>
      <c r="Q61" s="5" t="s">
        <v>147</v>
      </c>
      <c r="R61" s="15">
        <f t="shared" si="41"/>
        <v>0</v>
      </c>
      <c r="S61" s="10" t="str">
        <f>IFERROR(VLOOKUP(A61,'5'!U:V,2,0),"0")</f>
        <v>0</v>
      </c>
      <c r="T61" s="5" t="s">
        <v>147</v>
      </c>
      <c r="U61" s="15">
        <f t="shared" si="42"/>
        <v>0</v>
      </c>
      <c r="V61" s="10" t="str">
        <f>IFERROR(VLOOKUP(A61,'6'!U:V,2,0),"0")</f>
        <v>0</v>
      </c>
      <c r="W61" s="5" t="s">
        <v>147</v>
      </c>
      <c r="X61" s="15">
        <f t="shared" si="43"/>
        <v>0</v>
      </c>
      <c r="Y61" s="10" t="str">
        <f>IFERROR(VLOOKUP(A61,'7'!U:V,2,0),"0")</f>
        <v>0</v>
      </c>
      <c r="Z61" s="5" t="s">
        <v>147</v>
      </c>
      <c r="AA61" s="15">
        <f t="shared" si="44"/>
        <v>0</v>
      </c>
      <c r="AB61" s="10" t="str">
        <f>IFERROR(VLOOKUP(A61,'8'!U:V,2,0),"0")</f>
        <v>0</v>
      </c>
      <c r="AC61" s="5" t="s">
        <v>147</v>
      </c>
      <c r="AD61" s="15">
        <f t="shared" si="45"/>
        <v>0</v>
      </c>
      <c r="AE61" s="10" t="str">
        <f>IFERROR(VLOOKUP(A61,'9'!U:V,2,0),"0")</f>
        <v>0</v>
      </c>
      <c r="AF61" s="5" t="s">
        <v>147</v>
      </c>
      <c r="AG61" s="15">
        <f t="shared" si="46"/>
        <v>0</v>
      </c>
      <c r="AH61" s="10" t="str">
        <f>IFERROR(VLOOKUP(A61,'10'!U:V,2,0),"0")</f>
        <v>0</v>
      </c>
      <c r="AI61" s="5" t="s">
        <v>147</v>
      </c>
      <c r="AJ61" s="15">
        <f t="shared" si="47"/>
        <v>0</v>
      </c>
      <c r="AK61" s="10" t="str">
        <f>IFERROR(VLOOKUP(A61,'11'!U:V,2,0),"0")</f>
        <v>0</v>
      </c>
      <c r="AL61" s="5" t="s">
        <v>147</v>
      </c>
      <c r="AM61" s="15">
        <f t="shared" si="48"/>
        <v>0</v>
      </c>
      <c r="AN61" s="10" t="str">
        <f>IFERROR(VLOOKUP(A61,'12'!U:V,2,0),"0")</f>
        <v>0</v>
      </c>
      <c r="AO61" s="5" t="s">
        <v>147</v>
      </c>
      <c r="AP61" s="15">
        <f t="shared" si="49"/>
        <v>0</v>
      </c>
      <c r="AQ61" s="10" t="str">
        <f>IFERROR(VLOOKUP(A61,'13'!U:V,2,0),"0")</f>
        <v>0</v>
      </c>
      <c r="AR61" s="5" t="s">
        <v>147</v>
      </c>
      <c r="AS61" s="15">
        <f t="shared" si="50"/>
        <v>0</v>
      </c>
      <c r="AT61" s="10" t="str">
        <f>IFERROR(VLOOKUP(A61,'14'!U:V,2,0),"0")</f>
        <v>0</v>
      </c>
      <c r="AU61" s="5" t="s">
        <v>147</v>
      </c>
      <c r="AV61" s="15">
        <f t="shared" si="51"/>
        <v>0</v>
      </c>
      <c r="AW61" s="10" t="str">
        <f>IFERROR(VLOOKUP(A61,'15'!U:V,2,0),"0")</f>
        <v>0</v>
      </c>
      <c r="AX61" s="5" t="s">
        <v>147</v>
      </c>
      <c r="AY61" s="15">
        <f t="shared" si="52"/>
        <v>0</v>
      </c>
      <c r="AZ61" s="10" t="str">
        <f>IFERROR(VLOOKUP(A61,'16'!U:V,2,0),"0")</f>
        <v>0</v>
      </c>
      <c r="BA61" s="5" t="s">
        <v>147</v>
      </c>
      <c r="BB61" s="15">
        <f t="shared" si="53"/>
        <v>0</v>
      </c>
      <c r="BC61" s="10" t="str">
        <f>IFERROR(VLOOKUP(A61,'17'!U:V,2,0),"0")</f>
        <v>0</v>
      </c>
      <c r="BD61" s="5" t="s">
        <v>147</v>
      </c>
      <c r="BE61" s="15">
        <f t="shared" si="54"/>
        <v>0</v>
      </c>
      <c r="BF61" s="10" t="str">
        <f>IFERROR(VLOOKUP(A61,'18'!U:V,2,0),"0")</f>
        <v>0</v>
      </c>
      <c r="BG61" s="5" t="s">
        <v>147</v>
      </c>
      <c r="BH61" s="15">
        <f t="shared" si="23"/>
        <v>0</v>
      </c>
      <c r="BI61" s="10" t="str">
        <f>IFERROR(VLOOKUP(A61,'19'!U:V,2,0),"0")</f>
        <v>0</v>
      </c>
      <c r="BJ61" s="5" t="s">
        <v>147</v>
      </c>
      <c r="BK61" s="15">
        <f t="shared" si="24"/>
        <v>0</v>
      </c>
      <c r="BL61" s="10" t="str">
        <f>IFERROR(VLOOKUP(A61,'20'!U:V,2,0),"0")</f>
        <v>0</v>
      </c>
      <c r="BM61" s="5" t="s">
        <v>147</v>
      </c>
      <c r="BN61" s="15">
        <f t="shared" si="25"/>
        <v>0</v>
      </c>
      <c r="BO61" s="10" t="str">
        <f>IFERROR(VLOOKUP(A61,'21'!U:V,2,0),"0")</f>
        <v>0</v>
      </c>
      <c r="BP61" s="5" t="s">
        <v>147</v>
      </c>
      <c r="BQ61" s="15">
        <f t="shared" si="26"/>
        <v>0</v>
      </c>
      <c r="BR61" s="10" t="str">
        <f>IFERROR(VLOOKUP(A61,'22'!U:V,2,0),"0")</f>
        <v>0</v>
      </c>
      <c r="BS61" s="5" t="s">
        <v>147</v>
      </c>
      <c r="BT61" s="15">
        <f t="shared" si="27"/>
        <v>0</v>
      </c>
      <c r="BU61" s="10" t="str">
        <f>IFERROR(VLOOKUP(A61,'23'!U:V,2,0),"0")</f>
        <v>0</v>
      </c>
      <c r="BV61" s="5" t="s">
        <v>147</v>
      </c>
      <c r="BW61" s="15">
        <f t="shared" si="28"/>
        <v>0</v>
      </c>
      <c r="BX61" s="10" t="str">
        <f>IFERROR(VLOOKUP(A61,'24'!U:V,2,0),"0")</f>
        <v>0</v>
      </c>
      <c r="BY61" s="5" t="s">
        <v>147</v>
      </c>
      <c r="BZ61" s="15">
        <f t="shared" si="29"/>
        <v>0</v>
      </c>
      <c r="CA61" s="10" t="str">
        <f>IFERROR(VLOOKUP(A61,'25'!U:V,2,0),"0")</f>
        <v>0</v>
      </c>
      <c r="CB61" s="5" t="s">
        <v>147</v>
      </c>
      <c r="CC61" s="15">
        <f t="shared" si="30"/>
        <v>0</v>
      </c>
      <c r="CD61" s="10" t="str">
        <f>IFERROR(VLOOKUP(A61,'26'!U:V,2,0),"0")</f>
        <v>0</v>
      </c>
      <c r="CE61" s="5" t="s">
        <v>147</v>
      </c>
      <c r="CF61" s="15">
        <f t="shared" si="31"/>
        <v>0</v>
      </c>
      <c r="CG61" s="10" t="str">
        <f>IFERROR(VLOOKUP(A61,'27'!U:V,2,0),"0")</f>
        <v>0</v>
      </c>
      <c r="CH61" s="5" t="s">
        <v>147</v>
      </c>
      <c r="CI61" s="15">
        <f t="shared" si="32"/>
        <v>0</v>
      </c>
      <c r="CJ61" s="10" t="str">
        <f>IFERROR(VLOOKUP(A61,'28'!U:V,2,0),"0")</f>
        <v>0</v>
      </c>
      <c r="CK61" s="5" t="s">
        <v>147</v>
      </c>
      <c r="CL61" s="15">
        <f t="shared" si="33"/>
        <v>0</v>
      </c>
      <c r="CM61" s="10" t="str">
        <f>IFERROR(VLOOKUP(A61,'29'!U:V,2,0),"0")</f>
        <v>0</v>
      </c>
      <c r="CN61" s="5" t="s">
        <v>147</v>
      </c>
      <c r="CO61" s="15">
        <f t="shared" si="34"/>
        <v>0</v>
      </c>
      <c r="CP61" s="10" t="str">
        <f>IFERROR(VLOOKUP(A61,'30'!U:V,2,0),"0")</f>
        <v>0</v>
      </c>
      <c r="CQ61" s="5" t="s">
        <v>147</v>
      </c>
      <c r="CR61" s="15">
        <f t="shared" si="35"/>
        <v>0</v>
      </c>
      <c r="CS61" s="10" t="str">
        <f>IFERROR(VLOOKUP(A61,'31'!U:V,2,0),"0")</f>
        <v>0</v>
      </c>
      <c r="CT61" s="5" t="s">
        <v>147</v>
      </c>
      <c r="CU61" s="15">
        <f t="shared" si="36"/>
        <v>0</v>
      </c>
      <c r="CV61" s="10" t="str">
        <f>IFERROR(VLOOKUP(A61,'เซต1-31'!V:W,2,0),"0")</f>
        <v>0</v>
      </c>
      <c r="CW61" s="5" t="s">
        <v>147</v>
      </c>
      <c r="CX61" s="15">
        <f t="shared" si="20"/>
        <v>0</v>
      </c>
    </row>
    <row r="62" spans="1:102" x14ac:dyDescent="0.25">
      <c r="A62" s="6" t="s">
        <v>199</v>
      </c>
      <c r="B62" s="4" t="s">
        <v>66</v>
      </c>
      <c r="C62" s="13">
        <v>4.57</v>
      </c>
      <c r="D62" s="19">
        <f t="shared" si="21"/>
        <v>0</v>
      </c>
      <c r="E62" s="5" t="s">
        <v>147</v>
      </c>
      <c r="F62" s="13">
        <f t="shared" si="37"/>
        <v>0</v>
      </c>
      <c r="G62" s="10" t="str">
        <f>IFERROR(VLOOKUP(A62,'1'!U:V,2,0),"0")</f>
        <v>0</v>
      </c>
      <c r="H62" s="5" t="s">
        <v>147</v>
      </c>
      <c r="I62" s="15">
        <f t="shared" si="38"/>
        <v>0</v>
      </c>
      <c r="J62" s="10" t="str">
        <f>IFERROR(VLOOKUP(A62,'2'!U:V,2,0),"0")</f>
        <v>0</v>
      </c>
      <c r="K62" s="5" t="s">
        <v>147</v>
      </c>
      <c r="L62" s="15">
        <f t="shared" si="39"/>
        <v>0</v>
      </c>
      <c r="M62" s="10" t="str">
        <f>IFERROR(VLOOKUP(A62,'3'!U:V,2,0),"0")</f>
        <v>0</v>
      </c>
      <c r="N62" s="5" t="s">
        <v>147</v>
      </c>
      <c r="O62" s="15">
        <f t="shared" si="40"/>
        <v>0</v>
      </c>
      <c r="P62" s="10" t="str">
        <f>IFERROR(VLOOKUP(A62,'4'!U:V,2,0),"0")</f>
        <v>0</v>
      </c>
      <c r="Q62" s="5" t="s">
        <v>147</v>
      </c>
      <c r="R62" s="15">
        <f t="shared" si="41"/>
        <v>0</v>
      </c>
      <c r="S62" s="10" t="str">
        <f>IFERROR(VLOOKUP(A62,'5'!U:V,2,0),"0")</f>
        <v>0</v>
      </c>
      <c r="T62" s="5" t="s">
        <v>147</v>
      </c>
      <c r="U62" s="15">
        <f t="shared" si="42"/>
        <v>0</v>
      </c>
      <c r="V62" s="10" t="str">
        <f>IFERROR(VLOOKUP(A62,'6'!U:V,2,0),"0")</f>
        <v>0</v>
      </c>
      <c r="W62" s="5" t="s">
        <v>147</v>
      </c>
      <c r="X62" s="15">
        <f t="shared" si="43"/>
        <v>0</v>
      </c>
      <c r="Y62" s="10" t="str">
        <f>IFERROR(VLOOKUP(A62,'7'!U:V,2,0),"0")</f>
        <v>0</v>
      </c>
      <c r="Z62" s="5" t="s">
        <v>147</v>
      </c>
      <c r="AA62" s="15">
        <f t="shared" si="44"/>
        <v>0</v>
      </c>
      <c r="AB62" s="10" t="str">
        <f>IFERROR(VLOOKUP(A62,'8'!U:V,2,0),"0")</f>
        <v>0</v>
      </c>
      <c r="AC62" s="5" t="s">
        <v>147</v>
      </c>
      <c r="AD62" s="15">
        <f t="shared" si="45"/>
        <v>0</v>
      </c>
      <c r="AE62" s="10" t="str">
        <f>IFERROR(VLOOKUP(A62,'9'!U:V,2,0),"0")</f>
        <v>0</v>
      </c>
      <c r="AF62" s="5" t="s">
        <v>147</v>
      </c>
      <c r="AG62" s="15">
        <f t="shared" si="46"/>
        <v>0</v>
      </c>
      <c r="AH62" s="10" t="str">
        <f>IFERROR(VLOOKUP(A62,'10'!U:V,2,0),"0")</f>
        <v>0</v>
      </c>
      <c r="AI62" s="5" t="s">
        <v>147</v>
      </c>
      <c r="AJ62" s="15">
        <f t="shared" si="47"/>
        <v>0</v>
      </c>
      <c r="AK62" s="10" t="str">
        <f>IFERROR(VLOOKUP(A62,'11'!U:V,2,0),"0")</f>
        <v>0</v>
      </c>
      <c r="AL62" s="5" t="s">
        <v>147</v>
      </c>
      <c r="AM62" s="15">
        <f t="shared" si="48"/>
        <v>0</v>
      </c>
      <c r="AN62" s="10" t="str">
        <f>IFERROR(VLOOKUP(A62,'12'!U:V,2,0),"0")</f>
        <v>0</v>
      </c>
      <c r="AO62" s="5" t="s">
        <v>147</v>
      </c>
      <c r="AP62" s="15">
        <f t="shared" si="49"/>
        <v>0</v>
      </c>
      <c r="AQ62" s="10" t="str">
        <f>IFERROR(VLOOKUP(A62,'13'!U:V,2,0),"0")</f>
        <v>0</v>
      </c>
      <c r="AR62" s="5" t="s">
        <v>147</v>
      </c>
      <c r="AS62" s="15">
        <f t="shared" si="50"/>
        <v>0</v>
      </c>
      <c r="AT62" s="10" t="str">
        <f>IFERROR(VLOOKUP(A62,'14'!U:V,2,0),"0")</f>
        <v>0</v>
      </c>
      <c r="AU62" s="5" t="s">
        <v>147</v>
      </c>
      <c r="AV62" s="15">
        <f t="shared" si="51"/>
        <v>0</v>
      </c>
      <c r="AW62" s="10" t="str">
        <f>IFERROR(VLOOKUP(A62,'15'!U:V,2,0),"0")</f>
        <v>0</v>
      </c>
      <c r="AX62" s="5" t="s">
        <v>147</v>
      </c>
      <c r="AY62" s="15">
        <f t="shared" si="52"/>
        <v>0</v>
      </c>
      <c r="AZ62" s="10" t="str">
        <f>IFERROR(VLOOKUP(A62,'16'!U:V,2,0),"0")</f>
        <v>0</v>
      </c>
      <c r="BA62" s="5" t="s">
        <v>147</v>
      </c>
      <c r="BB62" s="15">
        <f t="shared" si="53"/>
        <v>0</v>
      </c>
      <c r="BC62" s="10" t="str">
        <f>IFERROR(VLOOKUP(A62,'17'!U:V,2,0),"0")</f>
        <v>0</v>
      </c>
      <c r="BD62" s="5" t="s">
        <v>147</v>
      </c>
      <c r="BE62" s="15">
        <f t="shared" si="54"/>
        <v>0</v>
      </c>
      <c r="BF62" s="10" t="str">
        <f>IFERROR(VLOOKUP(A62,'18'!U:V,2,0),"0")</f>
        <v>0</v>
      </c>
      <c r="BG62" s="5" t="s">
        <v>147</v>
      </c>
      <c r="BH62" s="15">
        <f t="shared" si="23"/>
        <v>0</v>
      </c>
      <c r="BI62" s="10" t="str">
        <f>IFERROR(VLOOKUP(A62,'19'!U:V,2,0),"0")</f>
        <v>0</v>
      </c>
      <c r="BJ62" s="5" t="s">
        <v>147</v>
      </c>
      <c r="BK62" s="15">
        <f t="shared" si="24"/>
        <v>0</v>
      </c>
      <c r="BL62" s="10" t="str">
        <f>IFERROR(VLOOKUP(A62,'20'!U:V,2,0),"0")</f>
        <v>0</v>
      </c>
      <c r="BM62" s="5" t="s">
        <v>147</v>
      </c>
      <c r="BN62" s="15">
        <f t="shared" si="25"/>
        <v>0</v>
      </c>
      <c r="BO62" s="10" t="str">
        <f>IFERROR(VLOOKUP(A62,'21'!U:V,2,0),"0")</f>
        <v>0</v>
      </c>
      <c r="BP62" s="5" t="s">
        <v>147</v>
      </c>
      <c r="BQ62" s="15">
        <f t="shared" si="26"/>
        <v>0</v>
      </c>
      <c r="BR62" s="10" t="str">
        <f>IFERROR(VLOOKUP(A62,'22'!U:V,2,0),"0")</f>
        <v>0</v>
      </c>
      <c r="BS62" s="5" t="s">
        <v>147</v>
      </c>
      <c r="BT62" s="15">
        <f t="shared" si="27"/>
        <v>0</v>
      </c>
      <c r="BU62" s="10" t="str">
        <f>IFERROR(VLOOKUP(A62,'23'!U:V,2,0),"0")</f>
        <v>0</v>
      </c>
      <c r="BV62" s="5" t="s">
        <v>147</v>
      </c>
      <c r="BW62" s="15">
        <f t="shared" si="28"/>
        <v>0</v>
      </c>
      <c r="BX62" s="10" t="str">
        <f>IFERROR(VLOOKUP(A62,'24'!U:V,2,0),"0")</f>
        <v>0</v>
      </c>
      <c r="BY62" s="5" t="s">
        <v>147</v>
      </c>
      <c r="BZ62" s="15">
        <f t="shared" si="29"/>
        <v>0</v>
      </c>
      <c r="CA62" s="10" t="str">
        <f>IFERROR(VLOOKUP(A62,'25'!U:V,2,0),"0")</f>
        <v>0</v>
      </c>
      <c r="CB62" s="5" t="s">
        <v>147</v>
      </c>
      <c r="CC62" s="15">
        <f t="shared" si="30"/>
        <v>0</v>
      </c>
      <c r="CD62" s="10" t="str">
        <f>IFERROR(VLOOKUP(A62,'26'!U:V,2,0),"0")</f>
        <v>0</v>
      </c>
      <c r="CE62" s="5" t="s">
        <v>147</v>
      </c>
      <c r="CF62" s="15">
        <f t="shared" si="31"/>
        <v>0</v>
      </c>
      <c r="CG62" s="10" t="str">
        <f>IFERROR(VLOOKUP(A62,'27'!U:V,2,0),"0")</f>
        <v>0</v>
      </c>
      <c r="CH62" s="5" t="s">
        <v>147</v>
      </c>
      <c r="CI62" s="15">
        <f t="shared" si="32"/>
        <v>0</v>
      </c>
      <c r="CJ62" s="10" t="str">
        <f>IFERROR(VLOOKUP(A62,'28'!U:V,2,0),"0")</f>
        <v>0</v>
      </c>
      <c r="CK62" s="5" t="s">
        <v>147</v>
      </c>
      <c r="CL62" s="15">
        <f t="shared" si="33"/>
        <v>0</v>
      </c>
      <c r="CM62" s="10" t="str">
        <f>IFERROR(VLOOKUP(A62,'29'!U:V,2,0),"0")</f>
        <v>0</v>
      </c>
      <c r="CN62" s="5" t="s">
        <v>147</v>
      </c>
      <c r="CO62" s="15">
        <f t="shared" si="34"/>
        <v>0</v>
      </c>
      <c r="CP62" s="10" t="str">
        <f>IFERROR(VLOOKUP(A62,'30'!U:V,2,0),"0")</f>
        <v>0</v>
      </c>
      <c r="CQ62" s="5" t="s">
        <v>147</v>
      </c>
      <c r="CR62" s="15">
        <f t="shared" si="35"/>
        <v>0</v>
      </c>
      <c r="CS62" s="10" t="str">
        <f>IFERROR(VLOOKUP(A62,'31'!U:V,2,0),"0")</f>
        <v>0</v>
      </c>
      <c r="CT62" s="5" t="s">
        <v>147</v>
      </c>
      <c r="CU62" s="15">
        <f t="shared" si="36"/>
        <v>0</v>
      </c>
      <c r="CV62" s="10" t="str">
        <f>IFERROR(VLOOKUP(A62,'เซต1-31'!V:W,2,0),"0")</f>
        <v>0</v>
      </c>
      <c r="CW62" s="5" t="s">
        <v>147</v>
      </c>
      <c r="CX62" s="15">
        <f t="shared" si="20"/>
        <v>0</v>
      </c>
    </row>
    <row r="63" spans="1:102" x14ac:dyDescent="0.25">
      <c r="A63" s="6" t="s">
        <v>65</v>
      </c>
      <c r="B63" s="4" t="s">
        <v>66</v>
      </c>
      <c r="C63" s="13">
        <v>4.57</v>
      </c>
      <c r="D63" s="19">
        <f t="shared" si="21"/>
        <v>0</v>
      </c>
      <c r="E63" s="5" t="s">
        <v>147</v>
      </c>
      <c r="F63" s="13">
        <f t="shared" si="37"/>
        <v>0</v>
      </c>
      <c r="G63" s="10" t="str">
        <f>IFERROR(VLOOKUP(A63,'1'!U:V,2,0),"0")</f>
        <v>0</v>
      </c>
      <c r="H63" s="5" t="s">
        <v>147</v>
      </c>
      <c r="I63" s="15">
        <f t="shared" si="38"/>
        <v>0</v>
      </c>
      <c r="J63" s="10" t="str">
        <f>IFERROR(VLOOKUP(A63,'2'!U:V,2,0),"0")</f>
        <v>0</v>
      </c>
      <c r="K63" s="5" t="s">
        <v>147</v>
      </c>
      <c r="L63" s="15">
        <f t="shared" si="39"/>
        <v>0</v>
      </c>
      <c r="M63" s="10" t="str">
        <f>IFERROR(VLOOKUP(A63,'3'!U:V,2,0),"0")</f>
        <v>0</v>
      </c>
      <c r="N63" s="5" t="s">
        <v>147</v>
      </c>
      <c r="O63" s="15">
        <f t="shared" si="40"/>
        <v>0</v>
      </c>
      <c r="P63" s="10" t="str">
        <f>IFERROR(VLOOKUP(A63,'4'!U:V,2,0),"0")</f>
        <v>0</v>
      </c>
      <c r="Q63" s="5" t="s">
        <v>147</v>
      </c>
      <c r="R63" s="15">
        <f t="shared" si="41"/>
        <v>0</v>
      </c>
      <c r="S63" s="10" t="str">
        <f>IFERROR(VLOOKUP(A63,'5'!U:V,2,0),"0")</f>
        <v>0</v>
      </c>
      <c r="T63" s="5" t="s">
        <v>147</v>
      </c>
      <c r="U63" s="15">
        <f t="shared" si="42"/>
        <v>0</v>
      </c>
      <c r="V63" s="10" t="str">
        <f>IFERROR(VLOOKUP(A63,'6'!U:V,2,0),"0")</f>
        <v>0</v>
      </c>
      <c r="W63" s="5" t="s">
        <v>147</v>
      </c>
      <c r="X63" s="15">
        <f t="shared" si="43"/>
        <v>0</v>
      </c>
      <c r="Y63" s="10" t="str">
        <f>IFERROR(VLOOKUP(A63,'7'!U:V,2,0),"0")</f>
        <v>0</v>
      </c>
      <c r="Z63" s="5" t="s">
        <v>147</v>
      </c>
      <c r="AA63" s="15">
        <f t="shared" si="44"/>
        <v>0</v>
      </c>
      <c r="AB63" s="10" t="str">
        <f>IFERROR(VLOOKUP(A63,'8'!U:V,2,0),"0")</f>
        <v>0</v>
      </c>
      <c r="AC63" s="5" t="s">
        <v>147</v>
      </c>
      <c r="AD63" s="15">
        <f t="shared" si="45"/>
        <v>0</v>
      </c>
      <c r="AE63" s="10" t="str">
        <f>IFERROR(VLOOKUP(A63,'9'!U:V,2,0),"0")</f>
        <v>0</v>
      </c>
      <c r="AF63" s="5" t="s">
        <v>147</v>
      </c>
      <c r="AG63" s="15">
        <f t="shared" si="46"/>
        <v>0</v>
      </c>
      <c r="AH63" s="10" t="str">
        <f>IFERROR(VLOOKUP(A63,'10'!U:V,2,0),"0")</f>
        <v>0</v>
      </c>
      <c r="AI63" s="5" t="s">
        <v>147</v>
      </c>
      <c r="AJ63" s="15">
        <f t="shared" si="47"/>
        <v>0</v>
      </c>
      <c r="AK63" s="10" t="str">
        <f>IFERROR(VLOOKUP(A63,'11'!U:V,2,0),"0")</f>
        <v>0</v>
      </c>
      <c r="AL63" s="5" t="s">
        <v>147</v>
      </c>
      <c r="AM63" s="15">
        <f t="shared" si="48"/>
        <v>0</v>
      </c>
      <c r="AN63" s="10" t="str">
        <f>IFERROR(VLOOKUP(A63,'12'!U:V,2,0),"0")</f>
        <v>0</v>
      </c>
      <c r="AO63" s="5" t="s">
        <v>147</v>
      </c>
      <c r="AP63" s="15">
        <f t="shared" si="49"/>
        <v>0</v>
      </c>
      <c r="AQ63" s="10" t="str">
        <f>IFERROR(VLOOKUP(A63,'13'!U:V,2,0),"0")</f>
        <v>0</v>
      </c>
      <c r="AR63" s="5" t="s">
        <v>147</v>
      </c>
      <c r="AS63" s="15">
        <f t="shared" si="50"/>
        <v>0</v>
      </c>
      <c r="AT63" s="10" t="str">
        <f>IFERROR(VLOOKUP(A63,'14'!U:V,2,0),"0")</f>
        <v>0</v>
      </c>
      <c r="AU63" s="5" t="s">
        <v>147</v>
      </c>
      <c r="AV63" s="15">
        <f t="shared" si="51"/>
        <v>0</v>
      </c>
      <c r="AW63" s="10" t="str">
        <f>IFERROR(VLOOKUP(A63,'15'!U:V,2,0),"0")</f>
        <v>0</v>
      </c>
      <c r="AX63" s="5" t="s">
        <v>147</v>
      </c>
      <c r="AY63" s="15">
        <f t="shared" si="52"/>
        <v>0</v>
      </c>
      <c r="AZ63" s="10" t="str">
        <f>IFERROR(VLOOKUP(A63,'16'!U:V,2,0),"0")</f>
        <v>0</v>
      </c>
      <c r="BA63" s="5" t="s">
        <v>147</v>
      </c>
      <c r="BB63" s="15">
        <f t="shared" si="53"/>
        <v>0</v>
      </c>
      <c r="BC63" s="10" t="str">
        <f>IFERROR(VLOOKUP(A63,'17'!U:V,2,0),"0")</f>
        <v>0</v>
      </c>
      <c r="BD63" s="5" t="s">
        <v>147</v>
      </c>
      <c r="BE63" s="15">
        <f t="shared" si="54"/>
        <v>0</v>
      </c>
      <c r="BF63" s="10" t="str">
        <f>IFERROR(VLOOKUP(A63,'18'!U:V,2,0),"0")</f>
        <v>0</v>
      </c>
      <c r="BG63" s="5" t="s">
        <v>147</v>
      </c>
      <c r="BH63" s="15">
        <f t="shared" si="23"/>
        <v>0</v>
      </c>
      <c r="BI63" s="10" t="str">
        <f>IFERROR(VLOOKUP(A63,'19'!U:V,2,0),"0")</f>
        <v>0</v>
      </c>
      <c r="BJ63" s="5" t="s">
        <v>147</v>
      </c>
      <c r="BK63" s="15">
        <f t="shared" si="24"/>
        <v>0</v>
      </c>
      <c r="BL63" s="10" t="str">
        <f>IFERROR(VLOOKUP(A63,'20'!U:V,2,0),"0")</f>
        <v>0</v>
      </c>
      <c r="BM63" s="5" t="s">
        <v>147</v>
      </c>
      <c r="BN63" s="15">
        <f t="shared" si="25"/>
        <v>0</v>
      </c>
      <c r="BO63" s="10" t="str">
        <f>IFERROR(VLOOKUP(A63,'21'!U:V,2,0),"0")</f>
        <v>0</v>
      </c>
      <c r="BP63" s="5" t="s">
        <v>147</v>
      </c>
      <c r="BQ63" s="15">
        <f t="shared" si="26"/>
        <v>0</v>
      </c>
      <c r="BR63" s="10" t="str">
        <f>IFERROR(VLOOKUP(A63,'22'!U:V,2,0),"0")</f>
        <v>0</v>
      </c>
      <c r="BS63" s="5" t="s">
        <v>147</v>
      </c>
      <c r="BT63" s="15">
        <f t="shared" si="27"/>
        <v>0</v>
      </c>
      <c r="BU63" s="10" t="str">
        <f>IFERROR(VLOOKUP(A63,'23'!U:V,2,0),"0")</f>
        <v>0</v>
      </c>
      <c r="BV63" s="5" t="s">
        <v>147</v>
      </c>
      <c r="BW63" s="15">
        <f t="shared" si="28"/>
        <v>0</v>
      </c>
      <c r="BX63" s="10" t="str">
        <f>IFERROR(VLOOKUP(A63,'24'!U:V,2,0),"0")</f>
        <v>0</v>
      </c>
      <c r="BY63" s="5" t="s">
        <v>147</v>
      </c>
      <c r="BZ63" s="15">
        <f t="shared" si="29"/>
        <v>0</v>
      </c>
      <c r="CA63" s="10" t="str">
        <f>IFERROR(VLOOKUP(A63,'25'!U:V,2,0),"0")</f>
        <v>0</v>
      </c>
      <c r="CB63" s="5" t="s">
        <v>147</v>
      </c>
      <c r="CC63" s="15">
        <f t="shared" si="30"/>
        <v>0</v>
      </c>
      <c r="CD63" s="10" t="str">
        <f>IFERROR(VLOOKUP(A63,'26'!U:V,2,0),"0")</f>
        <v>0</v>
      </c>
      <c r="CE63" s="5" t="s">
        <v>147</v>
      </c>
      <c r="CF63" s="15">
        <f t="shared" si="31"/>
        <v>0</v>
      </c>
      <c r="CG63" s="10" t="str">
        <f>IFERROR(VLOOKUP(A63,'27'!U:V,2,0),"0")</f>
        <v>0</v>
      </c>
      <c r="CH63" s="5" t="s">
        <v>147</v>
      </c>
      <c r="CI63" s="15">
        <f t="shared" si="32"/>
        <v>0</v>
      </c>
      <c r="CJ63" s="10" t="str">
        <f>IFERROR(VLOOKUP(A63,'28'!U:V,2,0),"0")</f>
        <v>0</v>
      </c>
      <c r="CK63" s="5" t="s">
        <v>147</v>
      </c>
      <c r="CL63" s="15">
        <f t="shared" si="33"/>
        <v>0</v>
      </c>
      <c r="CM63" s="10" t="str">
        <f>IFERROR(VLOOKUP(A63,'29'!U:V,2,0),"0")</f>
        <v>0</v>
      </c>
      <c r="CN63" s="5" t="s">
        <v>147</v>
      </c>
      <c r="CO63" s="15">
        <f t="shared" si="34"/>
        <v>0</v>
      </c>
      <c r="CP63" s="10" t="str">
        <f>IFERROR(VLOOKUP(A63,'30'!U:V,2,0),"0")</f>
        <v>0</v>
      </c>
      <c r="CQ63" s="5" t="s">
        <v>147</v>
      </c>
      <c r="CR63" s="15">
        <f t="shared" si="35"/>
        <v>0</v>
      </c>
      <c r="CS63" s="10" t="str">
        <f>IFERROR(VLOOKUP(A63,'31'!U:V,2,0),"0")</f>
        <v>0</v>
      </c>
      <c r="CT63" s="5" t="s">
        <v>147</v>
      </c>
      <c r="CU63" s="15">
        <f t="shared" si="36"/>
        <v>0</v>
      </c>
      <c r="CV63" s="10" t="str">
        <f>IFERROR(VLOOKUP(A63,'เซต1-31'!V:W,2,0),"0")</f>
        <v>0</v>
      </c>
      <c r="CW63" s="5" t="s">
        <v>147</v>
      </c>
      <c r="CX63" s="15">
        <f t="shared" si="20"/>
        <v>0</v>
      </c>
    </row>
    <row r="64" spans="1:102" x14ac:dyDescent="0.25">
      <c r="A64" s="6" t="s">
        <v>194</v>
      </c>
      <c r="B64" s="4" t="s">
        <v>56</v>
      </c>
      <c r="C64" s="13">
        <v>4.45</v>
      </c>
      <c r="D64" s="19">
        <f t="shared" si="21"/>
        <v>0</v>
      </c>
      <c r="E64" s="5" t="s">
        <v>147</v>
      </c>
      <c r="F64" s="13">
        <f t="shared" si="37"/>
        <v>0</v>
      </c>
      <c r="G64" s="10" t="str">
        <f>IFERROR(VLOOKUP(A64,'1'!U:V,2,0),"0")</f>
        <v>0</v>
      </c>
      <c r="H64" s="5" t="s">
        <v>147</v>
      </c>
      <c r="I64" s="15">
        <f t="shared" si="38"/>
        <v>0</v>
      </c>
      <c r="J64" s="10" t="str">
        <f>IFERROR(VLOOKUP(A64,'2'!U:V,2,0),"0")</f>
        <v>0</v>
      </c>
      <c r="K64" s="5" t="s">
        <v>147</v>
      </c>
      <c r="L64" s="15">
        <f t="shared" si="39"/>
        <v>0</v>
      </c>
      <c r="M64" s="10" t="str">
        <f>IFERROR(VLOOKUP(A64,'3'!U:V,2,0),"0")</f>
        <v>0</v>
      </c>
      <c r="N64" s="5" t="s">
        <v>147</v>
      </c>
      <c r="O64" s="15">
        <f t="shared" si="40"/>
        <v>0</v>
      </c>
      <c r="P64" s="10" t="str">
        <f>IFERROR(VLOOKUP(A64,'4'!U:V,2,0),"0")</f>
        <v>0</v>
      </c>
      <c r="Q64" s="5" t="s">
        <v>147</v>
      </c>
      <c r="R64" s="15">
        <f t="shared" si="41"/>
        <v>0</v>
      </c>
      <c r="S64" s="10" t="str">
        <f>IFERROR(VLOOKUP(A64,'5'!U:V,2,0),"0")</f>
        <v>0</v>
      </c>
      <c r="T64" s="5" t="s">
        <v>147</v>
      </c>
      <c r="U64" s="15">
        <f t="shared" si="42"/>
        <v>0</v>
      </c>
      <c r="V64" s="10" t="str">
        <f>IFERROR(VLOOKUP(A64,'6'!U:V,2,0),"0")</f>
        <v>0</v>
      </c>
      <c r="W64" s="5" t="s">
        <v>147</v>
      </c>
      <c r="X64" s="15">
        <f t="shared" si="43"/>
        <v>0</v>
      </c>
      <c r="Y64" s="10" t="str">
        <f>IFERROR(VLOOKUP(A64,'7'!U:V,2,0),"0")</f>
        <v>0</v>
      </c>
      <c r="Z64" s="5" t="s">
        <v>147</v>
      </c>
      <c r="AA64" s="15">
        <f t="shared" si="44"/>
        <v>0</v>
      </c>
      <c r="AB64" s="10" t="str">
        <f>IFERROR(VLOOKUP(A64,'8'!U:V,2,0),"0")</f>
        <v>0</v>
      </c>
      <c r="AC64" s="5" t="s">
        <v>147</v>
      </c>
      <c r="AD64" s="15">
        <f t="shared" si="45"/>
        <v>0</v>
      </c>
      <c r="AE64" s="10" t="str">
        <f>IFERROR(VLOOKUP(A64,'9'!U:V,2,0),"0")</f>
        <v>0</v>
      </c>
      <c r="AF64" s="5" t="s">
        <v>147</v>
      </c>
      <c r="AG64" s="15">
        <f t="shared" si="46"/>
        <v>0</v>
      </c>
      <c r="AH64" s="10" t="str">
        <f>IFERROR(VLOOKUP(A64,'10'!U:V,2,0),"0")</f>
        <v>0</v>
      </c>
      <c r="AI64" s="5" t="s">
        <v>147</v>
      </c>
      <c r="AJ64" s="15">
        <f t="shared" si="47"/>
        <v>0</v>
      </c>
      <c r="AK64" s="10" t="str">
        <f>IFERROR(VLOOKUP(A64,'11'!U:V,2,0),"0")</f>
        <v>0</v>
      </c>
      <c r="AL64" s="5" t="s">
        <v>147</v>
      </c>
      <c r="AM64" s="15">
        <f t="shared" si="48"/>
        <v>0</v>
      </c>
      <c r="AN64" s="10" t="str">
        <f>IFERROR(VLOOKUP(A64,'12'!U:V,2,0),"0")</f>
        <v>0</v>
      </c>
      <c r="AO64" s="5" t="s">
        <v>147</v>
      </c>
      <c r="AP64" s="15">
        <f t="shared" si="49"/>
        <v>0</v>
      </c>
      <c r="AQ64" s="10" t="str">
        <f>IFERROR(VLOOKUP(A64,'13'!U:V,2,0),"0")</f>
        <v>0</v>
      </c>
      <c r="AR64" s="5" t="s">
        <v>147</v>
      </c>
      <c r="AS64" s="15">
        <f t="shared" si="50"/>
        <v>0</v>
      </c>
      <c r="AT64" s="10" t="str">
        <f>IFERROR(VLOOKUP(A64,'14'!U:V,2,0),"0")</f>
        <v>0</v>
      </c>
      <c r="AU64" s="5" t="s">
        <v>147</v>
      </c>
      <c r="AV64" s="15">
        <f t="shared" si="51"/>
        <v>0</v>
      </c>
      <c r="AW64" s="10" t="str">
        <f>IFERROR(VLOOKUP(A64,'15'!U:V,2,0),"0")</f>
        <v>0</v>
      </c>
      <c r="AX64" s="5" t="s">
        <v>147</v>
      </c>
      <c r="AY64" s="15">
        <f t="shared" si="52"/>
        <v>0</v>
      </c>
      <c r="AZ64" s="10" t="str">
        <f>IFERROR(VLOOKUP(A64,'16'!U:V,2,0),"0")</f>
        <v>0</v>
      </c>
      <c r="BA64" s="5" t="s">
        <v>147</v>
      </c>
      <c r="BB64" s="15">
        <f t="shared" si="53"/>
        <v>0</v>
      </c>
      <c r="BC64" s="10" t="str">
        <f>IFERROR(VLOOKUP(A64,'17'!U:V,2,0),"0")</f>
        <v>0</v>
      </c>
      <c r="BD64" s="5" t="s">
        <v>147</v>
      </c>
      <c r="BE64" s="15">
        <f t="shared" si="54"/>
        <v>0</v>
      </c>
      <c r="BF64" s="10" t="str">
        <f>IFERROR(VLOOKUP(A64,'18'!U:V,2,0),"0")</f>
        <v>0</v>
      </c>
      <c r="BG64" s="5" t="s">
        <v>147</v>
      </c>
      <c r="BH64" s="15">
        <f t="shared" si="23"/>
        <v>0</v>
      </c>
      <c r="BI64" s="10" t="str">
        <f>IFERROR(VLOOKUP(A64,'19'!U:V,2,0),"0")</f>
        <v>0</v>
      </c>
      <c r="BJ64" s="5" t="s">
        <v>147</v>
      </c>
      <c r="BK64" s="15">
        <f t="shared" si="24"/>
        <v>0</v>
      </c>
      <c r="BL64" s="10" t="str">
        <f>IFERROR(VLOOKUP(A64,'20'!U:V,2,0),"0")</f>
        <v>0</v>
      </c>
      <c r="BM64" s="5" t="s">
        <v>147</v>
      </c>
      <c r="BN64" s="15">
        <f t="shared" si="25"/>
        <v>0</v>
      </c>
      <c r="BO64" s="10" t="str">
        <f>IFERROR(VLOOKUP(A64,'21'!U:V,2,0),"0")</f>
        <v>0</v>
      </c>
      <c r="BP64" s="5" t="s">
        <v>147</v>
      </c>
      <c r="BQ64" s="15">
        <f t="shared" si="26"/>
        <v>0</v>
      </c>
      <c r="BR64" s="10" t="str">
        <f>IFERROR(VLOOKUP(A64,'22'!U:V,2,0),"0")</f>
        <v>0</v>
      </c>
      <c r="BS64" s="5" t="s">
        <v>147</v>
      </c>
      <c r="BT64" s="15">
        <f t="shared" si="27"/>
        <v>0</v>
      </c>
      <c r="BU64" s="10" t="str">
        <f>IFERROR(VLOOKUP(A64,'23'!U:V,2,0),"0")</f>
        <v>0</v>
      </c>
      <c r="BV64" s="5" t="s">
        <v>147</v>
      </c>
      <c r="BW64" s="15">
        <f t="shared" si="28"/>
        <v>0</v>
      </c>
      <c r="BX64" s="10" t="str">
        <f>IFERROR(VLOOKUP(A64,'24'!U:V,2,0),"0")</f>
        <v>0</v>
      </c>
      <c r="BY64" s="5" t="s">
        <v>147</v>
      </c>
      <c r="BZ64" s="15">
        <f t="shared" si="29"/>
        <v>0</v>
      </c>
      <c r="CA64" s="10" t="str">
        <f>IFERROR(VLOOKUP(A64,'25'!U:V,2,0),"0")</f>
        <v>0</v>
      </c>
      <c r="CB64" s="5" t="s">
        <v>147</v>
      </c>
      <c r="CC64" s="15">
        <f t="shared" si="30"/>
        <v>0</v>
      </c>
      <c r="CD64" s="10" t="str">
        <f>IFERROR(VLOOKUP(A64,'26'!U:V,2,0),"0")</f>
        <v>0</v>
      </c>
      <c r="CE64" s="5" t="s">
        <v>147</v>
      </c>
      <c r="CF64" s="15">
        <f t="shared" si="31"/>
        <v>0</v>
      </c>
      <c r="CG64" s="10" t="str">
        <f>IFERROR(VLOOKUP(A64,'27'!U:V,2,0),"0")</f>
        <v>0</v>
      </c>
      <c r="CH64" s="5" t="s">
        <v>147</v>
      </c>
      <c r="CI64" s="15">
        <f t="shared" si="32"/>
        <v>0</v>
      </c>
      <c r="CJ64" s="10" t="str">
        <f>IFERROR(VLOOKUP(A64,'28'!U:V,2,0),"0")</f>
        <v>0</v>
      </c>
      <c r="CK64" s="5" t="s">
        <v>147</v>
      </c>
      <c r="CL64" s="15">
        <f t="shared" si="33"/>
        <v>0</v>
      </c>
      <c r="CM64" s="10" t="str">
        <f>IFERROR(VLOOKUP(A64,'29'!U:V,2,0),"0")</f>
        <v>0</v>
      </c>
      <c r="CN64" s="5" t="s">
        <v>147</v>
      </c>
      <c r="CO64" s="15">
        <f t="shared" si="34"/>
        <v>0</v>
      </c>
      <c r="CP64" s="10" t="str">
        <f>IFERROR(VLOOKUP(A64,'30'!U:V,2,0),"0")</f>
        <v>0</v>
      </c>
      <c r="CQ64" s="5" t="s">
        <v>147</v>
      </c>
      <c r="CR64" s="15">
        <f t="shared" si="35"/>
        <v>0</v>
      </c>
      <c r="CS64" s="10" t="str">
        <f>IFERROR(VLOOKUP(A64,'31'!U:V,2,0),"0")</f>
        <v>0</v>
      </c>
      <c r="CT64" s="5" t="s">
        <v>147</v>
      </c>
      <c r="CU64" s="15">
        <f t="shared" si="36"/>
        <v>0</v>
      </c>
      <c r="CV64" s="10" t="str">
        <f>IFERROR(VLOOKUP(A64,'เซต1-31'!V:W,2,0),"0")</f>
        <v>0</v>
      </c>
      <c r="CW64" s="5" t="s">
        <v>147</v>
      </c>
      <c r="CX64" s="15">
        <f t="shared" si="20"/>
        <v>0</v>
      </c>
    </row>
    <row r="65" spans="1:102" x14ac:dyDescent="0.25">
      <c r="A65" s="5" t="s">
        <v>55</v>
      </c>
      <c r="B65" s="4" t="s">
        <v>56</v>
      </c>
      <c r="C65" s="13">
        <v>4.45</v>
      </c>
      <c r="D65" s="19">
        <f t="shared" si="21"/>
        <v>0</v>
      </c>
      <c r="E65" s="5" t="s">
        <v>147</v>
      </c>
      <c r="F65" s="13">
        <f t="shared" si="37"/>
        <v>0</v>
      </c>
      <c r="G65" s="10" t="str">
        <f>IFERROR(VLOOKUP(A65,'1'!U:V,2,0),"0")</f>
        <v>0</v>
      </c>
      <c r="H65" s="5" t="s">
        <v>147</v>
      </c>
      <c r="I65" s="15">
        <f t="shared" si="38"/>
        <v>0</v>
      </c>
      <c r="J65" s="10" t="str">
        <f>IFERROR(VLOOKUP(A65,'2'!U:V,2,0),"0")</f>
        <v>0</v>
      </c>
      <c r="K65" s="5" t="s">
        <v>147</v>
      </c>
      <c r="L65" s="15">
        <f t="shared" si="39"/>
        <v>0</v>
      </c>
      <c r="M65" s="10" t="str">
        <f>IFERROR(VLOOKUP(A65,'3'!U:V,2,0),"0")</f>
        <v>0</v>
      </c>
      <c r="N65" s="5" t="s">
        <v>147</v>
      </c>
      <c r="O65" s="15">
        <f t="shared" si="40"/>
        <v>0</v>
      </c>
      <c r="P65" s="10" t="str">
        <f>IFERROR(VLOOKUP(A65,'4'!U:V,2,0),"0")</f>
        <v>0</v>
      </c>
      <c r="Q65" s="5" t="s">
        <v>147</v>
      </c>
      <c r="R65" s="15">
        <f t="shared" si="41"/>
        <v>0</v>
      </c>
      <c r="S65" s="10" t="str">
        <f>IFERROR(VLOOKUP(A65,'5'!U:V,2,0),"0")</f>
        <v>0</v>
      </c>
      <c r="T65" s="5" t="s">
        <v>147</v>
      </c>
      <c r="U65" s="15">
        <f t="shared" si="42"/>
        <v>0</v>
      </c>
      <c r="V65" s="10" t="str">
        <f>IFERROR(VLOOKUP(A65,'6'!U:V,2,0),"0")</f>
        <v>0</v>
      </c>
      <c r="W65" s="5" t="s">
        <v>147</v>
      </c>
      <c r="X65" s="15">
        <f t="shared" si="43"/>
        <v>0</v>
      </c>
      <c r="Y65" s="10" t="str">
        <f>IFERROR(VLOOKUP(A65,'7'!U:V,2,0),"0")</f>
        <v>0</v>
      </c>
      <c r="Z65" s="5" t="s">
        <v>147</v>
      </c>
      <c r="AA65" s="15">
        <f t="shared" si="44"/>
        <v>0</v>
      </c>
      <c r="AB65" s="10" t="str">
        <f>IFERROR(VLOOKUP(A65,'8'!U:V,2,0),"0")</f>
        <v>0</v>
      </c>
      <c r="AC65" s="5" t="s">
        <v>147</v>
      </c>
      <c r="AD65" s="15">
        <f t="shared" si="45"/>
        <v>0</v>
      </c>
      <c r="AE65" s="10" t="str">
        <f>IFERROR(VLOOKUP(A65,'9'!U:V,2,0),"0")</f>
        <v>0</v>
      </c>
      <c r="AF65" s="5" t="s">
        <v>147</v>
      </c>
      <c r="AG65" s="15">
        <f t="shared" si="46"/>
        <v>0</v>
      </c>
      <c r="AH65" s="10" t="str">
        <f>IFERROR(VLOOKUP(A65,'10'!U:V,2,0),"0")</f>
        <v>0</v>
      </c>
      <c r="AI65" s="5" t="s">
        <v>147</v>
      </c>
      <c r="AJ65" s="15">
        <f t="shared" si="47"/>
        <v>0</v>
      </c>
      <c r="AK65" s="10" t="str">
        <f>IFERROR(VLOOKUP(A65,'11'!U:V,2,0),"0")</f>
        <v>0</v>
      </c>
      <c r="AL65" s="5" t="s">
        <v>147</v>
      </c>
      <c r="AM65" s="15">
        <f t="shared" si="48"/>
        <v>0</v>
      </c>
      <c r="AN65" s="10" t="str">
        <f>IFERROR(VLOOKUP(A65,'12'!U:V,2,0),"0")</f>
        <v>0</v>
      </c>
      <c r="AO65" s="5" t="s">
        <v>147</v>
      </c>
      <c r="AP65" s="15">
        <f t="shared" si="49"/>
        <v>0</v>
      </c>
      <c r="AQ65" s="10" t="str">
        <f>IFERROR(VLOOKUP(A65,'13'!U:V,2,0),"0")</f>
        <v>0</v>
      </c>
      <c r="AR65" s="5" t="s">
        <v>147</v>
      </c>
      <c r="AS65" s="15">
        <f t="shared" si="50"/>
        <v>0</v>
      </c>
      <c r="AT65" s="10" t="str">
        <f>IFERROR(VLOOKUP(A65,'14'!U:V,2,0),"0")</f>
        <v>0</v>
      </c>
      <c r="AU65" s="5" t="s">
        <v>147</v>
      </c>
      <c r="AV65" s="15">
        <f t="shared" si="51"/>
        <v>0</v>
      </c>
      <c r="AW65" s="10" t="str">
        <f>IFERROR(VLOOKUP(A65,'15'!U:V,2,0),"0")</f>
        <v>0</v>
      </c>
      <c r="AX65" s="5" t="s">
        <v>147</v>
      </c>
      <c r="AY65" s="15">
        <f t="shared" si="52"/>
        <v>0</v>
      </c>
      <c r="AZ65" s="10" t="str">
        <f>IFERROR(VLOOKUP(A65,'16'!U:V,2,0),"0")</f>
        <v>0</v>
      </c>
      <c r="BA65" s="5" t="s">
        <v>147</v>
      </c>
      <c r="BB65" s="15">
        <f t="shared" si="53"/>
        <v>0</v>
      </c>
      <c r="BC65" s="10" t="str">
        <f>IFERROR(VLOOKUP(A65,'17'!U:V,2,0),"0")</f>
        <v>0</v>
      </c>
      <c r="BD65" s="5" t="s">
        <v>147</v>
      </c>
      <c r="BE65" s="15">
        <f t="shared" si="54"/>
        <v>0</v>
      </c>
      <c r="BF65" s="10" t="str">
        <f>IFERROR(VLOOKUP(A65,'18'!U:V,2,0),"0")</f>
        <v>0</v>
      </c>
      <c r="BG65" s="5" t="s">
        <v>147</v>
      </c>
      <c r="BH65" s="15">
        <f t="shared" si="23"/>
        <v>0</v>
      </c>
      <c r="BI65" s="10" t="str">
        <f>IFERROR(VLOOKUP(A65,'19'!U:V,2,0),"0")</f>
        <v>0</v>
      </c>
      <c r="BJ65" s="5" t="s">
        <v>147</v>
      </c>
      <c r="BK65" s="15">
        <f t="shared" si="24"/>
        <v>0</v>
      </c>
      <c r="BL65" s="10" t="str">
        <f>IFERROR(VLOOKUP(A65,'20'!U:V,2,0),"0")</f>
        <v>0</v>
      </c>
      <c r="BM65" s="5" t="s">
        <v>147</v>
      </c>
      <c r="BN65" s="15">
        <f t="shared" si="25"/>
        <v>0</v>
      </c>
      <c r="BO65" s="10" t="str">
        <f>IFERROR(VLOOKUP(A65,'21'!U:V,2,0),"0")</f>
        <v>0</v>
      </c>
      <c r="BP65" s="5" t="s">
        <v>147</v>
      </c>
      <c r="BQ65" s="15">
        <f t="shared" si="26"/>
        <v>0</v>
      </c>
      <c r="BR65" s="10" t="str">
        <f>IFERROR(VLOOKUP(A65,'22'!U:V,2,0),"0")</f>
        <v>0</v>
      </c>
      <c r="BS65" s="5" t="s">
        <v>147</v>
      </c>
      <c r="BT65" s="15">
        <f t="shared" si="27"/>
        <v>0</v>
      </c>
      <c r="BU65" s="10" t="str">
        <f>IFERROR(VLOOKUP(A65,'23'!U:V,2,0),"0")</f>
        <v>0</v>
      </c>
      <c r="BV65" s="5" t="s">
        <v>147</v>
      </c>
      <c r="BW65" s="15">
        <f t="shared" si="28"/>
        <v>0</v>
      </c>
      <c r="BX65" s="10" t="str">
        <f>IFERROR(VLOOKUP(A65,'24'!U:V,2,0),"0")</f>
        <v>0</v>
      </c>
      <c r="BY65" s="5" t="s">
        <v>147</v>
      </c>
      <c r="BZ65" s="15">
        <f t="shared" si="29"/>
        <v>0</v>
      </c>
      <c r="CA65" s="10" t="str">
        <f>IFERROR(VLOOKUP(A65,'25'!U:V,2,0),"0")</f>
        <v>0</v>
      </c>
      <c r="CB65" s="5" t="s">
        <v>147</v>
      </c>
      <c r="CC65" s="15">
        <f t="shared" si="30"/>
        <v>0</v>
      </c>
      <c r="CD65" s="10" t="str">
        <f>IFERROR(VLOOKUP(A65,'26'!U:V,2,0),"0")</f>
        <v>0</v>
      </c>
      <c r="CE65" s="5" t="s">
        <v>147</v>
      </c>
      <c r="CF65" s="15">
        <f t="shared" si="31"/>
        <v>0</v>
      </c>
      <c r="CG65" s="10" t="str">
        <f>IFERROR(VLOOKUP(A65,'27'!U:V,2,0),"0")</f>
        <v>0</v>
      </c>
      <c r="CH65" s="5" t="s">
        <v>147</v>
      </c>
      <c r="CI65" s="15">
        <f t="shared" si="32"/>
        <v>0</v>
      </c>
      <c r="CJ65" s="10" t="str">
        <f>IFERROR(VLOOKUP(A65,'28'!U:V,2,0),"0")</f>
        <v>0</v>
      </c>
      <c r="CK65" s="5" t="s">
        <v>147</v>
      </c>
      <c r="CL65" s="15">
        <f t="shared" si="33"/>
        <v>0</v>
      </c>
      <c r="CM65" s="10" t="str">
        <f>IFERROR(VLOOKUP(A65,'29'!U:V,2,0),"0")</f>
        <v>0</v>
      </c>
      <c r="CN65" s="5" t="s">
        <v>147</v>
      </c>
      <c r="CO65" s="15">
        <f t="shared" si="34"/>
        <v>0</v>
      </c>
      <c r="CP65" s="10" t="str">
        <f>IFERROR(VLOOKUP(A65,'30'!U:V,2,0),"0")</f>
        <v>0</v>
      </c>
      <c r="CQ65" s="5" t="s">
        <v>147</v>
      </c>
      <c r="CR65" s="15">
        <f t="shared" si="35"/>
        <v>0</v>
      </c>
      <c r="CS65" s="10" t="str">
        <f>IFERROR(VLOOKUP(A65,'31'!U:V,2,0),"0")</f>
        <v>0</v>
      </c>
      <c r="CT65" s="5" t="s">
        <v>147</v>
      </c>
      <c r="CU65" s="15">
        <f t="shared" si="36"/>
        <v>0</v>
      </c>
      <c r="CV65" s="10" t="str">
        <f>IFERROR(VLOOKUP(A65,'เซต1-31'!V:W,2,0),"0")</f>
        <v>0</v>
      </c>
      <c r="CW65" s="5" t="s">
        <v>147</v>
      </c>
      <c r="CX65" s="15">
        <f t="shared" si="20"/>
        <v>0</v>
      </c>
    </row>
    <row r="66" spans="1:102" x14ac:dyDescent="0.25">
      <c r="A66" s="5" t="s">
        <v>195</v>
      </c>
      <c r="B66" s="4" t="s">
        <v>58</v>
      </c>
      <c r="C66" s="13">
        <v>4.4800000000000004</v>
      </c>
      <c r="D66" s="19">
        <f t="shared" si="21"/>
        <v>0</v>
      </c>
      <c r="E66" s="5" t="s">
        <v>147</v>
      </c>
      <c r="F66" s="13">
        <f t="shared" si="37"/>
        <v>0</v>
      </c>
      <c r="G66" s="10" t="str">
        <f>IFERROR(VLOOKUP(A66,'1'!U:V,2,0),"0")</f>
        <v>0</v>
      </c>
      <c r="H66" s="5" t="s">
        <v>147</v>
      </c>
      <c r="I66" s="15">
        <f t="shared" si="38"/>
        <v>0</v>
      </c>
      <c r="J66" s="10" t="str">
        <f>IFERROR(VLOOKUP(A66,'2'!U:V,2,0),"0")</f>
        <v>0</v>
      </c>
      <c r="K66" s="5" t="s">
        <v>147</v>
      </c>
      <c r="L66" s="15">
        <f t="shared" si="39"/>
        <v>0</v>
      </c>
      <c r="M66" s="10" t="str">
        <f>IFERROR(VLOOKUP(A66,'3'!U:V,2,0),"0")</f>
        <v>0</v>
      </c>
      <c r="N66" s="5" t="s">
        <v>147</v>
      </c>
      <c r="O66" s="15">
        <f t="shared" si="40"/>
        <v>0</v>
      </c>
      <c r="P66" s="10" t="str">
        <f>IFERROR(VLOOKUP(A66,'4'!U:V,2,0),"0")</f>
        <v>0</v>
      </c>
      <c r="Q66" s="5" t="s">
        <v>147</v>
      </c>
      <c r="R66" s="15">
        <f t="shared" si="41"/>
        <v>0</v>
      </c>
      <c r="S66" s="10" t="str">
        <f>IFERROR(VLOOKUP(A66,'5'!U:V,2,0),"0")</f>
        <v>0</v>
      </c>
      <c r="T66" s="5" t="s">
        <v>147</v>
      </c>
      <c r="U66" s="15">
        <f t="shared" si="42"/>
        <v>0</v>
      </c>
      <c r="V66" s="10" t="str">
        <f>IFERROR(VLOOKUP(A66,'6'!U:V,2,0),"0")</f>
        <v>0</v>
      </c>
      <c r="W66" s="5" t="s">
        <v>147</v>
      </c>
      <c r="X66" s="15">
        <f t="shared" si="43"/>
        <v>0</v>
      </c>
      <c r="Y66" s="10" t="str">
        <f>IFERROR(VLOOKUP(A66,'7'!U:V,2,0),"0")</f>
        <v>0</v>
      </c>
      <c r="Z66" s="5" t="s">
        <v>147</v>
      </c>
      <c r="AA66" s="15">
        <f t="shared" si="44"/>
        <v>0</v>
      </c>
      <c r="AB66" s="10" t="str">
        <f>IFERROR(VLOOKUP(A66,'8'!U:V,2,0),"0")</f>
        <v>0</v>
      </c>
      <c r="AC66" s="5" t="s">
        <v>147</v>
      </c>
      <c r="AD66" s="15">
        <f t="shared" si="45"/>
        <v>0</v>
      </c>
      <c r="AE66" s="10" t="str">
        <f>IFERROR(VLOOKUP(A66,'9'!U:V,2,0),"0")</f>
        <v>0</v>
      </c>
      <c r="AF66" s="5" t="s">
        <v>147</v>
      </c>
      <c r="AG66" s="15">
        <f t="shared" si="46"/>
        <v>0</v>
      </c>
      <c r="AH66" s="10" t="str">
        <f>IFERROR(VLOOKUP(A66,'10'!U:V,2,0),"0")</f>
        <v>0</v>
      </c>
      <c r="AI66" s="5" t="s">
        <v>147</v>
      </c>
      <c r="AJ66" s="15">
        <f t="shared" si="47"/>
        <v>0</v>
      </c>
      <c r="AK66" s="10" t="str">
        <f>IFERROR(VLOOKUP(A66,'11'!U:V,2,0),"0")</f>
        <v>0</v>
      </c>
      <c r="AL66" s="5" t="s">
        <v>147</v>
      </c>
      <c r="AM66" s="15">
        <f t="shared" si="48"/>
        <v>0</v>
      </c>
      <c r="AN66" s="10" t="str">
        <f>IFERROR(VLOOKUP(A66,'12'!U:V,2,0),"0")</f>
        <v>0</v>
      </c>
      <c r="AO66" s="5" t="s">
        <v>147</v>
      </c>
      <c r="AP66" s="15">
        <f t="shared" si="49"/>
        <v>0</v>
      </c>
      <c r="AQ66" s="10" t="str">
        <f>IFERROR(VLOOKUP(A66,'13'!U:V,2,0),"0")</f>
        <v>0</v>
      </c>
      <c r="AR66" s="5" t="s">
        <v>147</v>
      </c>
      <c r="AS66" s="15">
        <f t="shared" si="50"/>
        <v>0</v>
      </c>
      <c r="AT66" s="10" t="str">
        <f>IFERROR(VLOOKUP(A66,'14'!U:V,2,0),"0")</f>
        <v>0</v>
      </c>
      <c r="AU66" s="5" t="s">
        <v>147</v>
      </c>
      <c r="AV66" s="15">
        <f t="shared" si="51"/>
        <v>0</v>
      </c>
      <c r="AW66" s="10" t="str">
        <f>IFERROR(VLOOKUP(A66,'15'!U:V,2,0),"0")</f>
        <v>0</v>
      </c>
      <c r="AX66" s="5" t="s">
        <v>147</v>
      </c>
      <c r="AY66" s="15">
        <f t="shared" si="52"/>
        <v>0</v>
      </c>
      <c r="AZ66" s="10" t="str">
        <f>IFERROR(VLOOKUP(A66,'16'!U:V,2,0),"0")</f>
        <v>0</v>
      </c>
      <c r="BA66" s="5" t="s">
        <v>147</v>
      </c>
      <c r="BB66" s="15">
        <f t="shared" si="53"/>
        <v>0</v>
      </c>
      <c r="BC66" s="10" t="str">
        <f>IFERROR(VLOOKUP(A66,'17'!U:V,2,0),"0")</f>
        <v>0</v>
      </c>
      <c r="BD66" s="5" t="s">
        <v>147</v>
      </c>
      <c r="BE66" s="15">
        <f t="shared" si="54"/>
        <v>0</v>
      </c>
      <c r="BF66" s="10" t="str">
        <f>IFERROR(VLOOKUP(A66,'18'!U:V,2,0),"0")</f>
        <v>0</v>
      </c>
      <c r="BG66" s="5" t="s">
        <v>147</v>
      </c>
      <c r="BH66" s="15">
        <f t="shared" si="23"/>
        <v>0</v>
      </c>
      <c r="BI66" s="10" t="str">
        <f>IFERROR(VLOOKUP(A66,'19'!U:V,2,0),"0")</f>
        <v>0</v>
      </c>
      <c r="BJ66" s="5" t="s">
        <v>147</v>
      </c>
      <c r="BK66" s="15">
        <f t="shared" si="24"/>
        <v>0</v>
      </c>
      <c r="BL66" s="10" t="str">
        <f>IFERROR(VLOOKUP(A66,'20'!U:V,2,0),"0")</f>
        <v>0</v>
      </c>
      <c r="BM66" s="5" t="s">
        <v>147</v>
      </c>
      <c r="BN66" s="15">
        <f t="shared" si="25"/>
        <v>0</v>
      </c>
      <c r="BO66" s="10" t="str">
        <f>IFERROR(VLOOKUP(A66,'21'!U:V,2,0),"0")</f>
        <v>0</v>
      </c>
      <c r="BP66" s="5" t="s">
        <v>147</v>
      </c>
      <c r="BQ66" s="15">
        <f t="shared" si="26"/>
        <v>0</v>
      </c>
      <c r="BR66" s="10" t="str">
        <f>IFERROR(VLOOKUP(A66,'22'!U:V,2,0),"0")</f>
        <v>0</v>
      </c>
      <c r="BS66" s="5" t="s">
        <v>147</v>
      </c>
      <c r="BT66" s="15">
        <f t="shared" si="27"/>
        <v>0</v>
      </c>
      <c r="BU66" s="10" t="str">
        <f>IFERROR(VLOOKUP(A66,'23'!U:V,2,0),"0")</f>
        <v>0</v>
      </c>
      <c r="BV66" s="5" t="s">
        <v>147</v>
      </c>
      <c r="BW66" s="15">
        <f t="shared" si="28"/>
        <v>0</v>
      </c>
      <c r="BX66" s="10" t="str">
        <f>IFERROR(VLOOKUP(A66,'24'!U:V,2,0),"0")</f>
        <v>0</v>
      </c>
      <c r="BY66" s="5" t="s">
        <v>147</v>
      </c>
      <c r="BZ66" s="15">
        <f t="shared" si="29"/>
        <v>0</v>
      </c>
      <c r="CA66" s="10" t="str">
        <f>IFERROR(VLOOKUP(A66,'25'!U:V,2,0),"0")</f>
        <v>0</v>
      </c>
      <c r="CB66" s="5" t="s">
        <v>147</v>
      </c>
      <c r="CC66" s="15">
        <f t="shared" si="30"/>
        <v>0</v>
      </c>
      <c r="CD66" s="10" t="str">
        <f>IFERROR(VLOOKUP(A66,'26'!U:V,2,0),"0")</f>
        <v>0</v>
      </c>
      <c r="CE66" s="5" t="s">
        <v>147</v>
      </c>
      <c r="CF66" s="15">
        <f t="shared" si="31"/>
        <v>0</v>
      </c>
      <c r="CG66" s="10" t="str">
        <f>IFERROR(VLOOKUP(A66,'27'!U:V,2,0),"0")</f>
        <v>0</v>
      </c>
      <c r="CH66" s="5" t="s">
        <v>147</v>
      </c>
      <c r="CI66" s="15">
        <f t="shared" si="32"/>
        <v>0</v>
      </c>
      <c r="CJ66" s="10" t="str">
        <f>IFERROR(VLOOKUP(A66,'28'!U:V,2,0),"0")</f>
        <v>0</v>
      </c>
      <c r="CK66" s="5" t="s">
        <v>147</v>
      </c>
      <c r="CL66" s="15">
        <f t="shared" si="33"/>
        <v>0</v>
      </c>
      <c r="CM66" s="10" t="str">
        <f>IFERROR(VLOOKUP(A66,'29'!U:V,2,0),"0")</f>
        <v>0</v>
      </c>
      <c r="CN66" s="5" t="s">
        <v>147</v>
      </c>
      <c r="CO66" s="15">
        <f t="shared" si="34"/>
        <v>0</v>
      </c>
      <c r="CP66" s="10" t="str">
        <f>IFERROR(VLOOKUP(A66,'30'!U:V,2,0),"0")</f>
        <v>0</v>
      </c>
      <c r="CQ66" s="5" t="s">
        <v>147</v>
      </c>
      <c r="CR66" s="15">
        <f t="shared" si="35"/>
        <v>0</v>
      </c>
      <c r="CS66" s="10" t="str">
        <f>IFERROR(VLOOKUP(A66,'31'!U:V,2,0),"0")</f>
        <v>0</v>
      </c>
      <c r="CT66" s="5" t="s">
        <v>147</v>
      </c>
      <c r="CU66" s="15">
        <f t="shared" si="36"/>
        <v>0</v>
      </c>
      <c r="CV66" s="10" t="str">
        <f>IFERROR(VLOOKUP(A66,'เซต1-31'!V:W,2,0),"0")</f>
        <v>0</v>
      </c>
      <c r="CW66" s="5" t="s">
        <v>147</v>
      </c>
      <c r="CX66" s="15">
        <f t="shared" si="20"/>
        <v>0</v>
      </c>
    </row>
    <row r="67" spans="1:102" x14ac:dyDescent="0.25">
      <c r="A67" s="5" t="s">
        <v>57</v>
      </c>
      <c r="B67" s="4" t="s">
        <v>58</v>
      </c>
      <c r="C67" s="13">
        <v>4.4800000000000004</v>
      </c>
      <c r="D67" s="19">
        <f t="shared" si="21"/>
        <v>0</v>
      </c>
      <c r="E67" s="5" t="s">
        <v>147</v>
      </c>
      <c r="F67" s="13">
        <f t="shared" si="37"/>
        <v>0</v>
      </c>
      <c r="G67" s="10" t="str">
        <f>IFERROR(VLOOKUP(A67,'1'!U:V,2,0),"0")</f>
        <v>0</v>
      </c>
      <c r="H67" s="5" t="s">
        <v>147</v>
      </c>
      <c r="I67" s="15">
        <f t="shared" si="38"/>
        <v>0</v>
      </c>
      <c r="J67" s="10" t="str">
        <f>IFERROR(VLOOKUP(A67,'2'!U:V,2,0),"0")</f>
        <v>0</v>
      </c>
      <c r="K67" s="5" t="s">
        <v>147</v>
      </c>
      <c r="L67" s="15">
        <f t="shared" si="39"/>
        <v>0</v>
      </c>
      <c r="M67" s="10" t="str">
        <f>IFERROR(VLOOKUP(A67,'3'!U:V,2,0),"0")</f>
        <v>0</v>
      </c>
      <c r="N67" s="5" t="s">
        <v>147</v>
      </c>
      <c r="O67" s="15">
        <f t="shared" si="40"/>
        <v>0</v>
      </c>
      <c r="P67" s="10" t="str">
        <f>IFERROR(VLOOKUP(A67,'4'!U:V,2,0),"0")</f>
        <v>0</v>
      </c>
      <c r="Q67" s="5" t="s">
        <v>147</v>
      </c>
      <c r="R67" s="15">
        <f t="shared" si="41"/>
        <v>0</v>
      </c>
      <c r="S67" s="10" t="str">
        <f>IFERROR(VLOOKUP(A67,'5'!U:V,2,0),"0")</f>
        <v>0</v>
      </c>
      <c r="T67" s="5" t="s">
        <v>147</v>
      </c>
      <c r="U67" s="15">
        <f t="shared" si="42"/>
        <v>0</v>
      </c>
      <c r="V67" s="10" t="str">
        <f>IFERROR(VLOOKUP(A67,'6'!U:V,2,0),"0")</f>
        <v>0</v>
      </c>
      <c r="W67" s="5" t="s">
        <v>147</v>
      </c>
      <c r="X67" s="15">
        <f t="shared" si="43"/>
        <v>0</v>
      </c>
      <c r="Y67" s="10" t="str">
        <f>IFERROR(VLOOKUP(A67,'7'!U:V,2,0),"0")</f>
        <v>0</v>
      </c>
      <c r="Z67" s="5" t="s">
        <v>147</v>
      </c>
      <c r="AA67" s="15">
        <f t="shared" si="44"/>
        <v>0</v>
      </c>
      <c r="AB67" s="10" t="str">
        <f>IFERROR(VLOOKUP(A67,'8'!U:V,2,0),"0")</f>
        <v>0</v>
      </c>
      <c r="AC67" s="5" t="s">
        <v>147</v>
      </c>
      <c r="AD67" s="15">
        <f t="shared" si="45"/>
        <v>0</v>
      </c>
      <c r="AE67" s="10" t="str">
        <f>IFERROR(VLOOKUP(A67,'9'!U:V,2,0),"0")</f>
        <v>0</v>
      </c>
      <c r="AF67" s="5" t="s">
        <v>147</v>
      </c>
      <c r="AG67" s="15">
        <f t="shared" si="46"/>
        <v>0</v>
      </c>
      <c r="AH67" s="10" t="str">
        <f>IFERROR(VLOOKUP(A67,'10'!U:V,2,0),"0")</f>
        <v>0</v>
      </c>
      <c r="AI67" s="5" t="s">
        <v>147</v>
      </c>
      <c r="AJ67" s="15">
        <f t="shared" si="47"/>
        <v>0</v>
      </c>
      <c r="AK67" s="10" t="str">
        <f>IFERROR(VLOOKUP(A67,'11'!U:V,2,0),"0")</f>
        <v>0</v>
      </c>
      <c r="AL67" s="5" t="s">
        <v>147</v>
      </c>
      <c r="AM67" s="15">
        <f t="shared" si="48"/>
        <v>0</v>
      </c>
      <c r="AN67" s="10" t="str">
        <f>IFERROR(VLOOKUP(A67,'12'!U:V,2,0),"0")</f>
        <v>0</v>
      </c>
      <c r="AO67" s="5" t="s">
        <v>147</v>
      </c>
      <c r="AP67" s="15">
        <f t="shared" si="49"/>
        <v>0</v>
      </c>
      <c r="AQ67" s="10" t="str">
        <f>IFERROR(VLOOKUP(A67,'13'!U:V,2,0),"0")</f>
        <v>0</v>
      </c>
      <c r="AR67" s="5" t="s">
        <v>147</v>
      </c>
      <c r="AS67" s="15">
        <f t="shared" si="50"/>
        <v>0</v>
      </c>
      <c r="AT67" s="10" t="str">
        <f>IFERROR(VLOOKUP(A67,'14'!U:V,2,0),"0")</f>
        <v>0</v>
      </c>
      <c r="AU67" s="5" t="s">
        <v>147</v>
      </c>
      <c r="AV67" s="15">
        <f t="shared" si="51"/>
        <v>0</v>
      </c>
      <c r="AW67" s="10" t="str">
        <f>IFERROR(VLOOKUP(A67,'15'!U:V,2,0),"0")</f>
        <v>0</v>
      </c>
      <c r="AX67" s="5" t="s">
        <v>147</v>
      </c>
      <c r="AY67" s="15">
        <f t="shared" si="52"/>
        <v>0</v>
      </c>
      <c r="AZ67" s="10" t="str">
        <f>IFERROR(VLOOKUP(A67,'16'!U:V,2,0),"0")</f>
        <v>0</v>
      </c>
      <c r="BA67" s="5" t="s">
        <v>147</v>
      </c>
      <c r="BB67" s="15">
        <f t="shared" si="53"/>
        <v>0</v>
      </c>
      <c r="BC67" s="10" t="str">
        <f>IFERROR(VLOOKUP(A67,'17'!U:V,2,0),"0")</f>
        <v>0</v>
      </c>
      <c r="BD67" s="5" t="s">
        <v>147</v>
      </c>
      <c r="BE67" s="15">
        <f t="shared" si="54"/>
        <v>0</v>
      </c>
      <c r="BF67" s="10" t="str">
        <f>IFERROR(VLOOKUP(A67,'18'!U:V,2,0),"0")</f>
        <v>0</v>
      </c>
      <c r="BG67" s="5" t="s">
        <v>147</v>
      </c>
      <c r="BH67" s="15">
        <f t="shared" si="23"/>
        <v>0</v>
      </c>
      <c r="BI67" s="10" t="str">
        <f>IFERROR(VLOOKUP(A67,'19'!U:V,2,0),"0")</f>
        <v>0</v>
      </c>
      <c r="BJ67" s="5" t="s">
        <v>147</v>
      </c>
      <c r="BK67" s="15">
        <f t="shared" si="24"/>
        <v>0</v>
      </c>
      <c r="BL67" s="10" t="str">
        <f>IFERROR(VLOOKUP(A67,'20'!U:V,2,0),"0")</f>
        <v>0</v>
      </c>
      <c r="BM67" s="5" t="s">
        <v>147</v>
      </c>
      <c r="BN67" s="15">
        <f t="shared" si="25"/>
        <v>0</v>
      </c>
      <c r="BO67" s="10" t="str">
        <f>IFERROR(VLOOKUP(A67,'21'!U:V,2,0),"0")</f>
        <v>0</v>
      </c>
      <c r="BP67" s="5" t="s">
        <v>147</v>
      </c>
      <c r="BQ67" s="15">
        <f t="shared" si="26"/>
        <v>0</v>
      </c>
      <c r="BR67" s="10" t="str">
        <f>IFERROR(VLOOKUP(A67,'22'!U:V,2,0),"0")</f>
        <v>0</v>
      </c>
      <c r="BS67" s="5" t="s">
        <v>147</v>
      </c>
      <c r="BT67" s="15">
        <f t="shared" si="27"/>
        <v>0</v>
      </c>
      <c r="BU67" s="10" t="str">
        <f>IFERROR(VLOOKUP(A67,'23'!U:V,2,0),"0")</f>
        <v>0</v>
      </c>
      <c r="BV67" s="5" t="s">
        <v>147</v>
      </c>
      <c r="BW67" s="15">
        <f t="shared" si="28"/>
        <v>0</v>
      </c>
      <c r="BX67" s="10" t="str">
        <f>IFERROR(VLOOKUP(A67,'24'!U:V,2,0),"0")</f>
        <v>0</v>
      </c>
      <c r="BY67" s="5" t="s">
        <v>147</v>
      </c>
      <c r="BZ67" s="15">
        <f t="shared" si="29"/>
        <v>0</v>
      </c>
      <c r="CA67" s="10" t="str">
        <f>IFERROR(VLOOKUP(A67,'25'!U:V,2,0),"0")</f>
        <v>0</v>
      </c>
      <c r="CB67" s="5" t="s">
        <v>147</v>
      </c>
      <c r="CC67" s="15">
        <f t="shared" si="30"/>
        <v>0</v>
      </c>
      <c r="CD67" s="10" t="str">
        <f>IFERROR(VLOOKUP(A67,'26'!U:V,2,0),"0")</f>
        <v>0</v>
      </c>
      <c r="CE67" s="5" t="s">
        <v>147</v>
      </c>
      <c r="CF67" s="15">
        <f t="shared" si="31"/>
        <v>0</v>
      </c>
      <c r="CG67" s="10" t="str">
        <f>IFERROR(VLOOKUP(A67,'27'!U:V,2,0),"0")</f>
        <v>0</v>
      </c>
      <c r="CH67" s="5" t="s">
        <v>147</v>
      </c>
      <c r="CI67" s="15">
        <f t="shared" si="32"/>
        <v>0</v>
      </c>
      <c r="CJ67" s="10" t="str">
        <f>IFERROR(VLOOKUP(A67,'28'!U:V,2,0),"0")</f>
        <v>0</v>
      </c>
      <c r="CK67" s="5" t="s">
        <v>147</v>
      </c>
      <c r="CL67" s="15">
        <f t="shared" si="33"/>
        <v>0</v>
      </c>
      <c r="CM67" s="10" t="str">
        <f>IFERROR(VLOOKUP(A67,'29'!U:V,2,0),"0")</f>
        <v>0</v>
      </c>
      <c r="CN67" s="5" t="s">
        <v>147</v>
      </c>
      <c r="CO67" s="15">
        <f t="shared" si="34"/>
        <v>0</v>
      </c>
      <c r="CP67" s="10" t="str">
        <f>IFERROR(VLOOKUP(A67,'30'!U:V,2,0),"0")</f>
        <v>0</v>
      </c>
      <c r="CQ67" s="5" t="s">
        <v>147</v>
      </c>
      <c r="CR67" s="15">
        <f t="shared" si="35"/>
        <v>0</v>
      </c>
      <c r="CS67" s="10" t="str">
        <f>IFERROR(VLOOKUP(A67,'31'!U:V,2,0),"0")</f>
        <v>0</v>
      </c>
      <c r="CT67" s="5" t="s">
        <v>147</v>
      </c>
      <c r="CU67" s="15">
        <f t="shared" si="36"/>
        <v>0</v>
      </c>
      <c r="CV67" s="10" t="str">
        <f>IFERROR(VLOOKUP(A67,'เซต1-31'!V:W,2,0),"0")</f>
        <v>0</v>
      </c>
      <c r="CW67" s="5" t="s">
        <v>147</v>
      </c>
      <c r="CX67" s="15">
        <f t="shared" si="20"/>
        <v>0</v>
      </c>
    </row>
    <row r="68" spans="1:102" x14ac:dyDescent="0.25">
      <c r="A68" s="5" t="s">
        <v>193</v>
      </c>
      <c r="B68" s="4" t="s">
        <v>50</v>
      </c>
      <c r="C68" s="13">
        <v>4.43</v>
      </c>
      <c r="D68" s="19">
        <f t="shared" si="21"/>
        <v>0</v>
      </c>
      <c r="E68" s="5" t="s">
        <v>147</v>
      </c>
      <c r="F68" s="13">
        <f t="shared" si="37"/>
        <v>0</v>
      </c>
      <c r="G68" s="10" t="str">
        <f>IFERROR(VLOOKUP(A68,'1'!U:V,2,0),"0")</f>
        <v>0</v>
      </c>
      <c r="H68" s="5" t="s">
        <v>147</v>
      </c>
      <c r="I68" s="15">
        <f t="shared" si="38"/>
        <v>0</v>
      </c>
      <c r="J68" s="10" t="str">
        <f>IFERROR(VLOOKUP(A68,'2'!U:V,2,0),"0")</f>
        <v>0</v>
      </c>
      <c r="K68" s="5" t="s">
        <v>147</v>
      </c>
      <c r="L68" s="15">
        <f t="shared" si="39"/>
        <v>0</v>
      </c>
      <c r="M68" s="10" t="str">
        <f>IFERROR(VLOOKUP(A68,'3'!U:V,2,0),"0")</f>
        <v>0</v>
      </c>
      <c r="N68" s="5" t="s">
        <v>147</v>
      </c>
      <c r="O68" s="15">
        <f t="shared" si="40"/>
        <v>0</v>
      </c>
      <c r="P68" s="10" t="str">
        <f>IFERROR(VLOOKUP(A68,'4'!U:V,2,0),"0")</f>
        <v>0</v>
      </c>
      <c r="Q68" s="5" t="s">
        <v>147</v>
      </c>
      <c r="R68" s="15">
        <f t="shared" si="41"/>
        <v>0</v>
      </c>
      <c r="S68" s="10" t="str">
        <f>IFERROR(VLOOKUP(A68,'5'!U:V,2,0),"0")</f>
        <v>0</v>
      </c>
      <c r="T68" s="5" t="s">
        <v>147</v>
      </c>
      <c r="U68" s="15">
        <f t="shared" si="42"/>
        <v>0</v>
      </c>
      <c r="V68" s="10" t="str">
        <f>IFERROR(VLOOKUP(A68,'6'!U:V,2,0),"0")</f>
        <v>0</v>
      </c>
      <c r="W68" s="5" t="s">
        <v>147</v>
      </c>
      <c r="X68" s="15">
        <f t="shared" si="43"/>
        <v>0</v>
      </c>
      <c r="Y68" s="10" t="str">
        <f>IFERROR(VLOOKUP(A68,'7'!U:V,2,0),"0")</f>
        <v>0</v>
      </c>
      <c r="Z68" s="5" t="s">
        <v>147</v>
      </c>
      <c r="AA68" s="15">
        <f t="shared" si="44"/>
        <v>0</v>
      </c>
      <c r="AB68" s="10" t="str">
        <f>IFERROR(VLOOKUP(A68,'8'!U:V,2,0),"0")</f>
        <v>0</v>
      </c>
      <c r="AC68" s="5" t="s">
        <v>147</v>
      </c>
      <c r="AD68" s="15">
        <f t="shared" si="45"/>
        <v>0</v>
      </c>
      <c r="AE68" s="10" t="str">
        <f>IFERROR(VLOOKUP(A68,'9'!U:V,2,0),"0")</f>
        <v>0</v>
      </c>
      <c r="AF68" s="5" t="s">
        <v>147</v>
      </c>
      <c r="AG68" s="15">
        <f t="shared" si="46"/>
        <v>0</v>
      </c>
      <c r="AH68" s="10" t="str">
        <f>IFERROR(VLOOKUP(A68,'10'!U:V,2,0),"0")</f>
        <v>0</v>
      </c>
      <c r="AI68" s="5" t="s">
        <v>147</v>
      </c>
      <c r="AJ68" s="15">
        <f t="shared" si="47"/>
        <v>0</v>
      </c>
      <c r="AK68" s="10" t="str">
        <f>IFERROR(VLOOKUP(A68,'11'!U:V,2,0),"0")</f>
        <v>0</v>
      </c>
      <c r="AL68" s="5" t="s">
        <v>147</v>
      </c>
      <c r="AM68" s="15">
        <f t="shared" si="48"/>
        <v>0</v>
      </c>
      <c r="AN68" s="10" t="str">
        <f>IFERROR(VLOOKUP(A68,'12'!U:V,2,0),"0")</f>
        <v>0</v>
      </c>
      <c r="AO68" s="5" t="s">
        <v>147</v>
      </c>
      <c r="AP68" s="15">
        <f t="shared" si="49"/>
        <v>0</v>
      </c>
      <c r="AQ68" s="10" t="str">
        <f>IFERROR(VLOOKUP(A68,'13'!U:V,2,0),"0")</f>
        <v>0</v>
      </c>
      <c r="AR68" s="5" t="s">
        <v>147</v>
      </c>
      <c r="AS68" s="15">
        <f t="shared" si="50"/>
        <v>0</v>
      </c>
      <c r="AT68" s="10" t="str">
        <f>IFERROR(VLOOKUP(A68,'14'!U:V,2,0),"0")</f>
        <v>0</v>
      </c>
      <c r="AU68" s="5" t="s">
        <v>147</v>
      </c>
      <c r="AV68" s="15">
        <f t="shared" si="51"/>
        <v>0</v>
      </c>
      <c r="AW68" s="10" t="str">
        <f>IFERROR(VLOOKUP(A68,'15'!U:V,2,0),"0")</f>
        <v>0</v>
      </c>
      <c r="AX68" s="5" t="s">
        <v>147</v>
      </c>
      <c r="AY68" s="15">
        <f t="shared" si="52"/>
        <v>0</v>
      </c>
      <c r="AZ68" s="10" t="str">
        <f>IFERROR(VLOOKUP(A68,'16'!U:V,2,0),"0")</f>
        <v>0</v>
      </c>
      <c r="BA68" s="5" t="s">
        <v>147</v>
      </c>
      <c r="BB68" s="15">
        <f t="shared" si="53"/>
        <v>0</v>
      </c>
      <c r="BC68" s="10" t="str">
        <f>IFERROR(VLOOKUP(A68,'17'!U:V,2,0),"0")</f>
        <v>0</v>
      </c>
      <c r="BD68" s="5" t="s">
        <v>147</v>
      </c>
      <c r="BE68" s="15">
        <f t="shared" si="54"/>
        <v>0</v>
      </c>
      <c r="BF68" s="10" t="str">
        <f>IFERROR(VLOOKUP(A68,'18'!U:V,2,0),"0")</f>
        <v>0</v>
      </c>
      <c r="BG68" s="5" t="s">
        <v>147</v>
      </c>
      <c r="BH68" s="15">
        <f t="shared" si="23"/>
        <v>0</v>
      </c>
      <c r="BI68" s="10" t="str">
        <f>IFERROR(VLOOKUP(A68,'19'!U:V,2,0),"0")</f>
        <v>0</v>
      </c>
      <c r="BJ68" s="5" t="s">
        <v>147</v>
      </c>
      <c r="BK68" s="15">
        <f t="shared" si="24"/>
        <v>0</v>
      </c>
      <c r="BL68" s="10" t="str">
        <f>IFERROR(VLOOKUP(A68,'20'!U:V,2,0),"0")</f>
        <v>0</v>
      </c>
      <c r="BM68" s="5" t="s">
        <v>147</v>
      </c>
      <c r="BN68" s="15">
        <f t="shared" si="25"/>
        <v>0</v>
      </c>
      <c r="BO68" s="10" t="str">
        <f>IFERROR(VLOOKUP(A68,'21'!U:V,2,0),"0")</f>
        <v>0</v>
      </c>
      <c r="BP68" s="5" t="s">
        <v>147</v>
      </c>
      <c r="BQ68" s="15">
        <f t="shared" si="26"/>
        <v>0</v>
      </c>
      <c r="BR68" s="10" t="str">
        <f>IFERROR(VLOOKUP(A68,'22'!U:V,2,0),"0")</f>
        <v>0</v>
      </c>
      <c r="BS68" s="5" t="s">
        <v>147</v>
      </c>
      <c r="BT68" s="15">
        <f t="shared" si="27"/>
        <v>0</v>
      </c>
      <c r="BU68" s="10" t="str">
        <f>IFERROR(VLOOKUP(A68,'23'!U:V,2,0),"0")</f>
        <v>0</v>
      </c>
      <c r="BV68" s="5" t="s">
        <v>147</v>
      </c>
      <c r="BW68" s="15">
        <f t="shared" si="28"/>
        <v>0</v>
      </c>
      <c r="BX68" s="10" t="str">
        <f>IFERROR(VLOOKUP(A68,'24'!U:V,2,0),"0")</f>
        <v>0</v>
      </c>
      <c r="BY68" s="5" t="s">
        <v>147</v>
      </c>
      <c r="BZ68" s="15">
        <f t="shared" si="29"/>
        <v>0</v>
      </c>
      <c r="CA68" s="10" t="str">
        <f>IFERROR(VLOOKUP(A68,'25'!U:V,2,0),"0")</f>
        <v>0</v>
      </c>
      <c r="CB68" s="5" t="s">
        <v>147</v>
      </c>
      <c r="CC68" s="15">
        <f t="shared" si="30"/>
        <v>0</v>
      </c>
      <c r="CD68" s="10" t="str">
        <f>IFERROR(VLOOKUP(A68,'26'!U:V,2,0),"0")</f>
        <v>0</v>
      </c>
      <c r="CE68" s="5" t="s">
        <v>147</v>
      </c>
      <c r="CF68" s="15">
        <f t="shared" si="31"/>
        <v>0</v>
      </c>
      <c r="CG68" s="10" t="str">
        <f>IFERROR(VLOOKUP(A68,'27'!U:V,2,0),"0")</f>
        <v>0</v>
      </c>
      <c r="CH68" s="5" t="s">
        <v>147</v>
      </c>
      <c r="CI68" s="15">
        <f t="shared" si="32"/>
        <v>0</v>
      </c>
      <c r="CJ68" s="10" t="str">
        <f>IFERROR(VLOOKUP(A68,'28'!U:V,2,0),"0")</f>
        <v>0</v>
      </c>
      <c r="CK68" s="5" t="s">
        <v>147</v>
      </c>
      <c r="CL68" s="15">
        <f t="shared" si="33"/>
        <v>0</v>
      </c>
      <c r="CM68" s="10" t="str">
        <f>IFERROR(VLOOKUP(A68,'29'!U:V,2,0),"0")</f>
        <v>0</v>
      </c>
      <c r="CN68" s="5" t="s">
        <v>147</v>
      </c>
      <c r="CO68" s="15">
        <f t="shared" si="34"/>
        <v>0</v>
      </c>
      <c r="CP68" s="10" t="str">
        <f>IFERROR(VLOOKUP(A68,'30'!U:V,2,0),"0")</f>
        <v>0</v>
      </c>
      <c r="CQ68" s="5" t="s">
        <v>147</v>
      </c>
      <c r="CR68" s="15">
        <f t="shared" si="35"/>
        <v>0</v>
      </c>
      <c r="CS68" s="10" t="str">
        <f>IFERROR(VLOOKUP(A68,'31'!U:V,2,0),"0")</f>
        <v>0</v>
      </c>
      <c r="CT68" s="5" t="s">
        <v>147</v>
      </c>
      <c r="CU68" s="15">
        <f t="shared" si="36"/>
        <v>0</v>
      </c>
      <c r="CV68" s="10" t="str">
        <f>IFERROR(VLOOKUP(A68,'เซต1-31'!V:W,2,0),"0")</f>
        <v>0</v>
      </c>
      <c r="CW68" s="5" t="s">
        <v>147</v>
      </c>
      <c r="CX68" s="15">
        <f t="shared" si="20"/>
        <v>0</v>
      </c>
    </row>
    <row r="69" spans="1:102" x14ac:dyDescent="0.25">
      <c r="A69" s="5" t="s">
        <v>49</v>
      </c>
      <c r="B69" s="4" t="s">
        <v>50</v>
      </c>
      <c r="C69" s="13">
        <v>4.43</v>
      </c>
      <c r="D69" s="19">
        <f t="shared" ref="D69:D132" si="55">+G69+J69+M69+P69+S69+V69+Y69+AB69+AE69+AH69+AK69+AN69+AQ69+AT69+AW69+AZ69+BC69+BF69+BI69+BL69+BO69+BR69+BU69+BX69+CA69+CD69+CG69+CJ69+CM69+CP69+CS69+CV69</f>
        <v>0</v>
      </c>
      <c r="E69" s="5" t="s">
        <v>147</v>
      </c>
      <c r="F69" s="13">
        <f t="shared" ref="F69:F100" si="56">+D69*C69</f>
        <v>0</v>
      </c>
      <c r="G69" s="10" t="str">
        <f>IFERROR(VLOOKUP(A69,'1'!U:V,2,0),"0")</f>
        <v>0</v>
      </c>
      <c r="H69" s="5" t="s">
        <v>147</v>
      </c>
      <c r="I69" s="15">
        <f t="shared" ref="I69:I100" si="57">+G69*C69</f>
        <v>0</v>
      </c>
      <c r="J69" s="10" t="str">
        <f>IFERROR(VLOOKUP(A69,'2'!U:V,2,0),"0")</f>
        <v>0</v>
      </c>
      <c r="K69" s="5" t="s">
        <v>147</v>
      </c>
      <c r="L69" s="15">
        <f t="shared" ref="L69:L100" si="58">+J69*C69</f>
        <v>0</v>
      </c>
      <c r="M69" s="10" t="str">
        <f>IFERROR(VLOOKUP(A69,'3'!U:V,2,0),"0")</f>
        <v>0</v>
      </c>
      <c r="N69" s="5" t="s">
        <v>147</v>
      </c>
      <c r="O69" s="15">
        <f t="shared" ref="O69:O100" si="59">+M69*C69</f>
        <v>0</v>
      </c>
      <c r="P69" s="10" t="str">
        <f>IFERROR(VLOOKUP(A69,'4'!U:V,2,0),"0")</f>
        <v>0</v>
      </c>
      <c r="Q69" s="5" t="s">
        <v>147</v>
      </c>
      <c r="R69" s="15">
        <f t="shared" ref="R69:R100" si="60">+P69*C69</f>
        <v>0</v>
      </c>
      <c r="S69" s="10" t="str">
        <f>IFERROR(VLOOKUP(A69,'5'!U:V,2,0),"0")</f>
        <v>0</v>
      </c>
      <c r="T69" s="5" t="s">
        <v>147</v>
      </c>
      <c r="U69" s="15">
        <f t="shared" ref="U69:U100" si="61">+S69*C69</f>
        <v>0</v>
      </c>
      <c r="V69" s="10" t="str">
        <f>IFERROR(VLOOKUP(A69,'6'!U:V,2,0),"0")</f>
        <v>0</v>
      </c>
      <c r="W69" s="5" t="s">
        <v>147</v>
      </c>
      <c r="X69" s="15">
        <f t="shared" ref="X69:X100" si="62">+V69*C69</f>
        <v>0</v>
      </c>
      <c r="Y69" s="10" t="str">
        <f>IFERROR(VLOOKUP(A69,'7'!U:V,2,0),"0")</f>
        <v>0</v>
      </c>
      <c r="Z69" s="5" t="s">
        <v>147</v>
      </c>
      <c r="AA69" s="15">
        <f t="shared" ref="AA69:AA100" si="63">+Y69*C69</f>
        <v>0</v>
      </c>
      <c r="AB69" s="10" t="str">
        <f>IFERROR(VLOOKUP(A69,'8'!U:V,2,0),"0")</f>
        <v>0</v>
      </c>
      <c r="AC69" s="5" t="s">
        <v>147</v>
      </c>
      <c r="AD69" s="15">
        <f t="shared" ref="AD69:AD100" si="64">+AB69*C69</f>
        <v>0</v>
      </c>
      <c r="AE69" s="10" t="str">
        <f>IFERROR(VLOOKUP(A69,'9'!U:V,2,0),"0")</f>
        <v>0</v>
      </c>
      <c r="AF69" s="5" t="s">
        <v>147</v>
      </c>
      <c r="AG69" s="15">
        <f t="shared" ref="AG69:AG100" si="65">+AE69*C69</f>
        <v>0</v>
      </c>
      <c r="AH69" s="10" t="str">
        <f>IFERROR(VLOOKUP(A69,'10'!U:V,2,0),"0")</f>
        <v>0</v>
      </c>
      <c r="AI69" s="5" t="s">
        <v>147</v>
      </c>
      <c r="AJ69" s="15">
        <f t="shared" ref="AJ69:AJ100" si="66">+AH69*C69</f>
        <v>0</v>
      </c>
      <c r="AK69" s="10" t="str">
        <f>IFERROR(VLOOKUP(A69,'11'!U:V,2,0),"0")</f>
        <v>0</v>
      </c>
      <c r="AL69" s="5" t="s">
        <v>147</v>
      </c>
      <c r="AM69" s="15">
        <f t="shared" ref="AM69:AM100" si="67">+AK69*C69</f>
        <v>0</v>
      </c>
      <c r="AN69" s="10" t="str">
        <f>IFERROR(VLOOKUP(A69,'12'!U:V,2,0),"0")</f>
        <v>0</v>
      </c>
      <c r="AO69" s="5" t="s">
        <v>147</v>
      </c>
      <c r="AP69" s="15">
        <f t="shared" ref="AP69:AP100" si="68">+AN69*C69</f>
        <v>0</v>
      </c>
      <c r="AQ69" s="10" t="str">
        <f>IFERROR(VLOOKUP(A69,'13'!U:V,2,0),"0")</f>
        <v>0</v>
      </c>
      <c r="AR69" s="5" t="s">
        <v>147</v>
      </c>
      <c r="AS69" s="15">
        <f t="shared" ref="AS69:AS100" si="69">+AQ69*C69</f>
        <v>0</v>
      </c>
      <c r="AT69" s="10" t="str">
        <f>IFERROR(VLOOKUP(A69,'14'!U:V,2,0),"0")</f>
        <v>0</v>
      </c>
      <c r="AU69" s="5" t="s">
        <v>147</v>
      </c>
      <c r="AV69" s="15">
        <f t="shared" ref="AV69:AV100" si="70">+AT69*C69</f>
        <v>0</v>
      </c>
      <c r="AW69" s="10" t="str">
        <f>IFERROR(VLOOKUP(A69,'15'!U:V,2,0),"0")</f>
        <v>0</v>
      </c>
      <c r="AX69" s="5" t="s">
        <v>147</v>
      </c>
      <c r="AY69" s="15">
        <f t="shared" ref="AY69:AY100" si="71">+AW69*C69</f>
        <v>0</v>
      </c>
      <c r="AZ69" s="10" t="str">
        <f>IFERROR(VLOOKUP(A69,'16'!U:V,2,0),"0")</f>
        <v>0</v>
      </c>
      <c r="BA69" s="5" t="s">
        <v>147</v>
      </c>
      <c r="BB69" s="15">
        <f t="shared" ref="BB69:BB100" si="72">+AZ69*C69</f>
        <v>0</v>
      </c>
      <c r="BC69" s="10" t="str">
        <f>IFERROR(VLOOKUP(A69,'17'!U:V,2,0),"0")</f>
        <v>0</v>
      </c>
      <c r="BD69" s="5" t="s">
        <v>147</v>
      </c>
      <c r="BE69" s="15">
        <f t="shared" ref="BE69:BE100" si="73">+BC69*C69</f>
        <v>0</v>
      </c>
      <c r="BF69" s="10" t="str">
        <f>IFERROR(VLOOKUP(A69,'18'!U:V,2,0),"0")</f>
        <v>0</v>
      </c>
      <c r="BG69" s="5" t="s">
        <v>147</v>
      </c>
      <c r="BH69" s="15">
        <f t="shared" si="23"/>
        <v>0</v>
      </c>
      <c r="BI69" s="10" t="str">
        <f>IFERROR(VLOOKUP(A69,'19'!U:V,2,0),"0")</f>
        <v>0</v>
      </c>
      <c r="BJ69" s="5" t="s">
        <v>147</v>
      </c>
      <c r="BK69" s="15">
        <f t="shared" si="24"/>
        <v>0</v>
      </c>
      <c r="BL69" s="10" t="str">
        <f>IFERROR(VLOOKUP(A69,'20'!U:V,2,0),"0")</f>
        <v>0</v>
      </c>
      <c r="BM69" s="5" t="s">
        <v>147</v>
      </c>
      <c r="BN69" s="15">
        <f t="shared" si="25"/>
        <v>0</v>
      </c>
      <c r="BO69" s="10" t="str">
        <f>IFERROR(VLOOKUP(A69,'21'!U:V,2,0),"0")</f>
        <v>0</v>
      </c>
      <c r="BP69" s="5" t="s">
        <v>147</v>
      </c>
      <c r="BQ69" s="15">
        <f t="shared" si="26"/>
        <v>0</v>
      </c>
      <c r="BR69" s="10" t="str">
        <f>IFERROR(VLOOKUP(A69,'22'!U:V,2,0),"0")</f>
        <v>0</v>
      </c>
      <c r="BS69" s="5" t="s">
        <v>147</v>
      </c>
      <c r="BT69" s="15">
        <f t="shared" si="27"/>
        <v>0</v>
      </c>
      <c r="BU69" s="10" t="str">
        <f>IFERROR(VLOOKUP(A69,'23'!U:V,2,0),"0")</f>
        <v>0</v>
      </c>
      <c r="BV69" s="5" t="s">
        <v>147</v>
      </c>
      <c r="BW69" s="15">
        <f t="shared" si="28"/>
        <v>0</v>
      </c>
      <c r="BX69" s="10" t="str">
        <f>IFERROR(VLOOKUP(A69,'24'!U:V,2,0),"0")</f>
        <v>0</v>
      </c>
      <c r="BY69" s="5" t="s">
        <v>147</v>
      </c>
      <c r="BZ69" s="15">
        <f t="shared" si="29"/>
        <v>0</v>
      </c>
      <c r="CA69" s="10" t="str">
        <f>IFERROR(VLOOKUP(A69,'25'!U:V,2,0),"0")</f>
        <v>0</v>
      </c>
      <c r="CB69" s="5" t="s">
        <v>147</v>
      </c>
      <c r="CC69" s="15">
        <f t="shared" si="30"/>
        <v>0</v>
      </c>
      <c r="CD69" s="10" t="str">
        <f>IFERROR(VLOOKUP(A69,'26'!U:V,2,0),"0")</f>
        <v>0</v>
      </c>
      <c r="CE69" s="5" t="s">
        <v>147</v>
      </c>
      <c r="CF69" s="15">
        <f t="shared" si="31"/>
        <v>0</v>
      </c>
      <c r="CG69" s="10" t="str">
        <f>IFERROR(VLOOKUP(A69,'27'!U:V,2,0),"0")</f>
        <v>0</v>
      </c>
      <c r="CH69" s="5" t="s">
        <v>147</v>
      </c>
      <c r="CI69" s="15">
        <f t="shared" si="32"/>
        <v>0</v>
      </c>
      <c r="CJ69" s="10" t="str">
        <f>IFERROR(VLOOKUP(A69,'28'!U:V,2,0),"0")</f>
        <v>0</v>
      </c>
      <c r="CK69" s="5" t="s">
        <v>147</v>
      </c>
      <c r="CL69" s="15">
        <f t="shared" si="33"/>
        <v>0</v>
      </c>
      <c r="CM69" s="10" t="str">
        <f>IFERROR(VLOOKUP(A69,'29'!U:V,2,0),"0")</f>
        <v>0</v>
      </c>
      <c r="CN69" s="5" t="s">
        <v>147</v>
      </c>
      <c r="CO69" s="15">
        <f t="shared" si="34"/>
        <v>0</v>
      </c>
      <c r="CP69" s="10" t="str">
        <f>IFERROR(VLOOKUP(A69,'30'!U:V,2,0),"0")</f>
        <v>0</v>
      </c>
      <c r="CQ69" s="5" t="s">
        <v>147</v>
      </c>
      <c r="CR69" s="15">
        <f t="shared" si="35"/>
        <v>0</v>
      </c>
      <c r="CS69" s="10" t="str">
        <f>IFERROR(VLOOKUP(A69,'31'!U:V,2,0),"0")</f>
        <v>0</v>
      </c>
      <c r="CT69" s="5" t="s">
        <v>147</v>
      </c>
      <c r="CU69" s="15">
        <f t="shared" si="36"/>
        <v>0</v>
      </c>
      <c r="CV69" s="10" t="str">
        <f>IFERROR(VLOOKUP(A69,'เซต1-31'!V:W,2,0),"0")</f>
        <v>0</v>
      </c>
      <c r="CW69" s="5" t="s">
        <v>147</v>
      </c>
      <c r="CX69" s="15">
        <f t="shared" ref="CX69:CX132" si="74">+CV69*CO69</f>
        <v>0</v>
      </c>
    </row>
    <row r="70" spans="1:102" x14ac:dyDescent="0.25">
      <c r="A70" s="5" t="s">
        <v>197</v>
      </c>
      <c r="B70" s="4" t="s">
        <v>62</v>
      </c>
      <c r="C70" s="13">
        <v>5.01</v>
      </c>
      <c r="D70" s="19">
        <f t="shared" si="55"/>
        <v>0</v>
      </c>
      <c r="E70" s="5" t="s">
        <v>147</v>
      </c>
      <c r="F70" s="13">
        <f t="shared" si="56"/>
        <v>0</v>
      </c>
      <c r="G70" s="10" t="str">
        <f>IFERROR(VLOOKUP(A70,'1'!U:V,2,0),"0")</f>
        <v>0</v>
      </c>
      <c r="H70" s="5" t="s">
        <v>147</v>
      </c>
      <c r="I70" s="15">
        <f t="shared" si="57"/>
        <v>0</v>
      </c>
      <c r="J70" s="10" t="str">
        <f>IFERROR(VLOOKUP(A70,'2'!U:V,2,0),"0")</f>
        <v>0</v>
      </c>
      <c r="K70" s="5" t="s">
        <v>147</v>
      </c>
      <c r="L70" s="15">
        <f t="shared" si="58"/>
        <v>0</v>
      </c>
      <c r="M70" s="10" t="str">
        <f>IFERROR(VLOOKUP(A70,'3'!U:V,2,0),"0")</f>
        <v>0</v>
      </c>
      <c r="N70" s="5" t="s">
        <v>147</v>
      </c>
      <c r="O70" s="15">
        <f t="shared" si="59"/>
        <v>0</v>
      </c>
      <c r="P70" s="10" t="str">
        <f>IFERROR(VLOOKUP(A70,'4'!U:V,2,0),"0")</f>
        <v>0</v>
      </c>
      <c r="Q70" s="5" t="s">
        <v>147</v>
      </c>
      <c r="R70" s="15">
        <f t="shared" si="60"/>
        <v>0</v>
      </c>
      <c r="S70" s="10" t="str">
        <f>IFERROR(VLOOKUP(A70,'5'!U:V,2,0),"0")</f>
        <v>0</v>
      </c>
      <c r="T70" s="5" t="s">
        <v>147</v>
      </c>
      <c r="U70" s="15">
        <f t="shared" si="61"/>
        <v>0</v>
      </c>
      <c r="V70" s="10" t="str">
        <f>IFERROR(VLOOKUP(A70,'6'!U:V,2,0),"0")</f>
        <v>0</v>
      </c>
      <c r="W70" s="5" t="s">
        <v>147</v>
      </c>
      <c r="X70" s="15">
        <f t="shared" si="62"/>
        <v>0</v>
      </c>
      <c r="Y70" s="10" t="str">
        <f>IFERROR(VLOOKUP(A70,'7'!U:V,2,0),"0")</f>
        <v>0</v>
      </c>
      <c r="Z70" s="5" t="s">
        <v>147</v>
      </c>
      <c r="AA70" s="15">
        <f t="shared" si="63"/>
        <v>0</v>
      </c>
      <c r="AB70" s="10" t="str">
        <f>IFERROR(VLOOKUP(A70,'8'!U:V,2,0),"0")</f>
        <v>0</v>
      </c>
      <c r="AC70" s="5" t="s">
        <v>147</v>
      </c>
      <c r="AD70" s="15">
        <f t="shared" si="64"/>
        <v>0</v>
      </c>
      <c r="AE70" s="10" t="str">
        <f>IFERROR(VLOOKUP(A70,'9'!U:V,2,0),"0")</f>
        <v>0</v>
      </c>
      <c r="AF70" s="5" t="s">
        <v>147</v>
      </c>
      <c r="AG70" s="15">
        <f t="shared" si="65"/>
        <v>0</v>
      </c>
      <c r="AH70" s="10" t="str">
        <f>IFERROR(VLOOKUP(A70,'10'!U:V,2,0),"0")</f>
        <v>0</v>
      </c>
      <c r="AI70" s="5" t="s">
        <v>147</v>
      </c>
      <c r="AJ70" s="15">
        <f t="shared" si="66"/>
        <v>0</v>
      </c>
      <c r="AK70" s="10" t="str">
        <f>IFERROR(VLOOKUP(A70,'11'!U:V,2,0),"0")</f>
        <v>0</v>
      </c>
      <c r="AL70" s="5" t="s">
        <v>147</v>
      </c>
      <c r="AM70" s="15">
        <f t="shared" si="67"/>
        <v>0</v>
      </c>
      <c r="AN70" s="10" t="str">
        <f>IFERROR(VLOOKUP(A70,'12'!U:V,2,0),"0")</f>
        <v>0</v>
      </c>
      <c r="AO70" s="5" t="s">
        <v>147</v>
      </c>
      <c r="AP70" s="15">
        <f t="shared" si="68"/>
        <v>0</v>
      </c>
      <c r="AQ70" s="10" t="str">
        <f>IFERROR(VLOOKUP(A70,'13'!U:V,2,0),"0")</f>
        <v>0</v>
      </c>
      <c r="AR70" s="5" t="s">
        <v>147</v>
      </c>
      <c r="AS70" s="15">
        <f t="shared" si="69"/>
        <v>0</v>
      </c>
      <c r="AT70" s="10" t="str">
        <f>IFERROR(VLOOKUP(A70,'14'!U:V,2,0),"0")</f>
        <v>0</v>
      </c>
      <c r="AU70" s="5" t="s">
        <v>147</v>
      </c>
      <c r="AV70" s="15">
        <f t="shared" si="70"/>
        <v>0</v>
      </c>
      <c r="AW70" s="10" t="str">
        <f>IFERROR(VLOOKUP(A70,'15'!U:V,2,0),"0")</f>
        <v>0</v>
      </c>
      <c r="AX70" s="5" t="s">
        <v>147</v>
      </c>
      <c r="AY70" s="15">
        <f t="shared" si="71"/>
        <v>0</v>
      </c>
      <c r="AZ70" s="10" t="str">
        <f>IFERROR(VLOOKUP(A70,'16'!U:V,2,0),"0")</f>
        <v>0</v>
      </c>
      <c r="BA70" s="5" t="s">
        <v>147</v>
      </c>
      <c r="BB70" s="15">
        <f t="shared" si="72"/>
        <v>0</v>
      </c>
      <c r="BC70" s="10" t="str">
        <f>IFERROR(VLOOKUP(A70,'17'!U:V,2,0),"0")</f>
        <v>0</v>
      </c>
      <c r="BD70" s="5" t="s">
        <v>147</v>
      </c>
      <c r="BE70" s="15">
        <f t="shared" si="73"/>
        <v>0</v>
      </c>
      <c r="BF70" s="10" t="str">
        <f>IFERROR(VLOOKUP(A70,'18'!U:V,2,0),"0")</f>
        <v>0</v>
      </c>
      <c r="BG70" s="5" t="s">
        <v>147</v>
      </c>
      <c r="BH70" s="15">
        <f t="shared" ref="BH70:BH115" si="75">+BF70*C70</f>
        <v>0</v>
      </c>
      <c r="BI70" s="10" t="str">
        <f>IFERROR(VLOOKUP(A70,'19'!U:V,2,0),"0")</f>
        <v>0</v>
      </c>
      <c r="BJ70" s="5" t="s">
        <v>147</v>
      </c>
      <c r="BK70" s="15">
        <f t="shared" ref="BK70:BK115" si="76">+BI70*C70</f>
        <v>0</v>
      </c>
      <c r="BL70" s="10" t="str">
        <f>IFERROR(VLOOKUP(A70,'20'!U:V,2,0),"0")</f>
        <v>0</v>
      </c>
      <c r="BM70" s="5" t="s">
        <v>147</v>
      </c>
      <c r="BN70" s="15">
        <f t="shared" ref="BN70:BN115" si="77">+BL70*C70</f>
        <v>0</v>
      </c>
      <c r="BO70" s="10" t="str">
        <f>IFERROR(VLOOKUP(A70,'21'!U:V,2,0),"0")</f>
        <v>0</v>
      </c>
      <c r="BP70" s="5" t="s">
        <v>147</v>
      </c>
      <c r="BQ70" s="15">
        <f t="shared" ref="BQ70:BQ115" si="78">+BO70*C70</f>
        <v>0</v>
      </c>
      <c r="BR70" s="10" t="str">
        <f>IFERROR(VLOOKUP(A70,'22'!U:V,2,0),"0")</f>
        <v>0</v>
      </c>
      <c r="BS70" s="5" t="s">
        <v>147</v>
      </c>
      <c r="BT70" s="15">
        <f t="shared" ref="BT70:BT115" si="79">+BR70*C70</f>
        <v>0</v>
      </c>
      <c r="BU70" s="10" t="str">
        <f>IFERROR(VLOOKUP(A70,'23'!U:V,2,0),"0")</f>
        <v>0</v>
      </c>
      <c r="BV70" s="5" t="s">
        <v>147</v>
      </c>
      <c r="BW70" s="15">
        <f t="shared" ref="BW70:BW115" si="80">+BU70*C70</f>
        <v>0</v>
      </c>
      <c r="BX70" s="10" t="str">
        <f>IFERROR(VLOOKUP(A70,'24'!U:V,2,0),"0")</f>
        <v>0</v>
      </c>
      <c r="BY70" s="5" t="s">
        <v>147</v>
      </c>
      <c r="BZ70" s="15">
        <f t="shared" ref="BZ70:BZ121" si="81">+BX70*C70</f>
        <v>0</v>
      </c>
      <c r="CA70" s="10" t="str">
        <f>IFERROR(VLOOKUP(A70,'25'!U:V,2,0),"0")</f>
        <v>0</v>
      </c>
      <c r="CB70" s="5" t="s">
        <v>147</v>
      </c>
      <c r="CC70" s="15">
        <f t="shared" ref="CC70:CC121" si="82">+CA70*C70</f>
        <v>0</v>
      </c>
      <c r="CD70" s="10" t="str">
        <f>IFERROR(VLOOKUP(A70,'26'!U:V,2,0),"0")</f>
        <v>0</v>
      </c>
      <c r="CE70" s="5" t="s">
        <v>147</v>
      </c>
      <c r="CF70" s="15">
        <f t="shared" ref="CF70:CF124" si="83">+CD70*C70</f>
        <v>0</v>
      </c>
      <c r="CG70" s="10" t="str">
        <f>IFERROR(VLOOKUP(A70,'27'!U:V,2,0),"0")</f>
        <v>0</v>
      </c>
      <c r="CH70" s="5" t="s">
        <v>147</v>
      </c>
      <c r="CI70" s="15">
        <f t="shared" ref="CI70:CI125" si="84">+CG70*C70</f>
        <v>0</v>
      </c>
      <c r="CJ70" s="10" t="str">
        <f>IFERROR(VLOOKUP(A70,'28'!U:V,2,0),"0")</f>
        <v>0</v>
      </c>
      <c r="CK70" s="5" t="s">
        <v>147</v>
      </c>
      <c r="CL70" s="15">
        <f t="shared" ref="CL70:CL126" si="85">+CJ70*C70</f>
        <v>0</v>
      </c>
      <c r="CM70" s="10" t="str">
        <f>IFERROR(VLOOKUP(A70,'29'!U:V,2,0),"0")</f>
        <v>0</v>
      </c>
      <c r="CN70" s="5" t="s">
        <v>147</v>
      </c>
      <c r="CO70" s="15">
        <f t="shared" ref="CO70:CO126" si="86">+CM70*C70</f>
        <v>0</v>
      </c>
      <c r="CP70" s="10" t="str">
        <f>IFERROR(VLOOKUP(A70,'30'!U:V,2,0),"0")</f>
        <v>0</v>
      </c>
      <c r="CQ70" s="5" t="s">
        <v>147</v>
      </c>
      <c r="CR70" s="15">
        <f t="shared" ref="CR70:CR127" si="87">+CP70*C70</f>
        <v>0</v>
      </c>
      <c r="CS70" s="10" t="str">
        <f>IFERROR(VLOOKUP(A70,'31'!U:V,2,0),"0")</f>
        <v>0</v>
      </c>
      <c r="CT70" s="5" t="s">
        <v>147</v>
      </c>
      <c r="CU70" s="15">
        <f t="shared" ref="CU70:CU133" si="88">+CS70*C70</f>
        <v>0</v>
      </c>
      <c r="CV70" s="10" t="str">
        <f>IFERROR(VLOOKUP(A70,'เซต1-31'!V:W,2,0),"0")</f>
        <v>0</v>
      </c>
      <c r="CW70" s="5" t="s">
        <v>147</v>
      </c>
      <c r="CX70" s="15">
        <f t="shared" si="74"/>
        <v>0</v>
      </c>
    </row>
    <row r="71" spans="1:102" x14ac:dyDescent="0.25">
      <c r="A71" s="5" t="s">
        <v>61</v>
      </c>
      <c r="B71" s="4" t="s">
        <v>62</v>
      </c>
      <c r="C71" s="13">
        <v>5.01</v>
      </c>
      <c r="D71" s="19">
        <f t="shared" si="55"/>
        <v>0</v>
      </c>
      <c r="E71" s="5" t="s">
        <v>147</v>
      </c>
      <c r="F71" s="13">
        <f t="shared" si="56"/>
        <v>0</v>
      </c>
      <c r="G71" s="10" t="str">
        <f>IFERROR(VLOOKUP(A71,'1'!U:V,2,0),"0")</f>
        <v>0</v>
      </c>
      <c r="H71" s="5" t="s">
        <v>147</v>
      </c>
      <c r="I71" s="15">
        <f t="shared" si="57"/>
        <v>0</v>
      </c>
      <c r="J71" s="10" t="str">
        <f>IFERROR(VLOOKUP(A71,'2'!U:V,2,0),"0")</f>
        <v>0</v>
      </c>
      <c r="K71" s="5" t="s">
        <v>147</v>
      </c>
      <c r="L71" s="15">
        <f t="shared" si="58"/>
        <v>0</v>
      </c>
      <c r="M71" s="10" t="str">
        <f>IFERROR(VLOOKUP(A71,'3'!U:V,2,0),"0")</f>
        <v>0</v>
      </c>
      <c r="N71" s="5" t="s">
        <v>147</v>
      </c>
      <c r="O71" s="15">
        <f t="shared" si="59"/>
        <v>0</v>
      </c>
      <c r="P71" s="10" t="str">
        <f>IFERROR(VLOOKUP(A71,'4'!U:V,2,0),"0")</f>
        <v>0</v>
      </c>
      <c r="Q71" s="5" t="s">
        <v>147</v>
      </c>
      <c r="R71" s="15">
        <f t="shared" si="60"/>
        <v>0</v>
      </c>
      <c r="S71" s="10" t="str">
        <f>IFERROR(VLOOKUP(A71,'5'!U:V,2,0),"0")</f>
        <v>0</v>
      </c>
      <c r="T71" s="5" t="s">
        <v>147</v>
      </c>
      <c r="U71" s="15">
        <f t="shared" si="61"/>
        <v>0</v>
      </c>
      <c r="V71" s="10" t="str">
        <f>IFERROR(VLOOKUP(A71,'6'!U:V,2,0),"0")</f>
        <v>0</v>
      </c>
      <c r="W71" s="5" t="s">
        <v>147</v>
      </c>
      <c r="X71" s="15">
        <f t="shared" si="62"/>
        <v>0</v>
      </c>
      <c r="Y71" s="10" t="str">
        <f>IFERROR(VLOOKUP(A71,'7'!U:V,2,0),"0")</f>
        <v>0</v>
      </c>
      <c r="Z71" s="5" t="s">
        <v>147</v>
      </c>
      <c r="AA71" s="15">
        <f t="shared" si="63"/>
        <v>0</v>
      </c>
      <c r="AB71" s="10" t="str">
        <f>IFERROR(VLOOKUP(A71,'8'!U:V,2,0),"0")</f>
        <v>0</v>
      </c>
      <c r="AC71" s="5" t="s">
        <v>147</v>
      </c>
      <c r="AD71" s="15">
        <f t="shared" si="64"/>
        <v>0</v>
      </c>
      <c r="AE71" s="10" t="str">
        <f>IFERROR(VLOOKUP(A71,'9'!U:V,2,0),"0")</f>
        <v>0</v>
      </c>
      <c r="AF71" s="5" t="s">
        <v>147</v>
      </c>
      <c r="AG71" s="15">
        <f t="shared" si="65"/>
        <v>0</v>
      </c>
      <c r="AH71" s="10" t="str">
        <f>IFERROR(VLOOKUP(A71,'10'!U:V,2,0),"0")</f>
        <v>0</v>
      </c>
      <c r="AI71" s="5" t="s">
        <v>147</v>
      </c>
      <c r="AJ71" s="15">
        <f t="shared" si="66"/>
        <v>0</v>
      </c>
      <c r="AK71" s="10" t="str">
        <f>IFERROR(VLOOKUP(A71,'11'!U:V,2,0),"0")</f>
        <v>0</v>
      </c>
      <c r="AL71" s="5" t="s">
        <v>147</v>
      </c>
      <c r="AM71" s="15">
        <f t="shared" si="67"/>
        <v>0</v>
      </c>
      <c r="AN71" s="10" t="str">
        <f>IFERROR(VLOOKUP(A71,'12'!U:V,2,0),"0")</f>
        <v>0</v>
      </c>
      <c r="AO71" s="5" t="s">
        <v>147</v>
      </c>
      <c r="AP71" s="15">
        <f t="shared" si="68"/>
        <v>0</v>
      </c>
      <c r="AQ71" s="10" t="str">
        <f>IFERROR(VLOOKUP(A71,'13'!U:V,2,0),"0")</f>
        <v>0</v>
      </c>
      <c r="AR71" s="5" t="s">
        <v>147</v>
      </c>
      <c r="AS71" s="15">
        <f t="shared" si="69"/>
        <v>0</v>
      </c>
      <c r="AT71" s="10" t="str">
        <f>IFERROR(VLOOKUP(A71,'14'!U:V,2,0),"0")</f>
        <v>0</v>
      </c>
      <c r="AU71" s="5" t="s">
        <v>147</v>
      </c>
      <c r="AV71" s="15">
        <f t="shared" si="70"/>
        <v>0</v>
      </c>
      <c r="AW71" s="10" t="str">
        <f>IFERROR(VLOOKUP(A71,'15'!U:V,2,0),"0")</f>
        <v>0</v>
      </c>
      <c r="AX71" s="5" t="s">
        <v>147</v>
      </c>
      <c r="AY71" s="15">
        <f t="shared" si="71"/>
        <v>0</v>
      </c>
      <c r="AZ71" s="10" t="str">
        <f>IFERROR(VLOOKUP(A71,'16'!U:V,2,0),"0")</f>
        <v>0</v>
      </c>
      <c r="BA71" s="5" t="s">
        <v>147</v>
      </c>
      <c r="BB71" s="15">
        <f t="shared" si="72"/>
        <v>0</v>
      </c>
      <c r="BC71" s="10" t="str">
        <f>IFERROR(VLOOKUP(A71,'17'!U:V,2,0),"0")</f>
        <v>0</v>
      </c>
      <c r="BD71" s="5" t="s">
        <v>147</v>
      </c>
      <c r="BE71" s="15">
        <f t="shared" si="73"/>
        <v>0</v>
      </c>
      <c r="BF71" s="10" t="str">
        <f>IFERROR(VLOOKUP(A71,'18'!U:V,2,0),"0")</f>
        <v>0</v>
      </c>
      <c r="BG71" s="5" t="s">
        <v>147</v>
      </c>
      <c r="BH71" s="15">
        <f t="shared" si="75"/>
        <v>0</v>
      </c>
      <c r="BI71" s="10" t="str">
        <f>IFERROR(VLOOKUP(A71,'19'!U:V,2,0),"0")</f>
        <v>0</v>
      </c>
      <c r="BJ71" s="5" t="s">
        <v>147</v>
      </c>
      <c r="BK71" s="15">
        <f t="shared" si="76"/>
        <v>0</v>
      </c>
      <c r="BL71" s="10" t="str">
        <f>IFERROR(VLOOKUP(A71,'20'!U:V,2,0),"0")</f>
        <v>0</v>
      </c>
      <c r="BM71" s="5" t="s">
        <v>147</v>
      </c>
      <c r="BN71" s="15">
        <f t="shared" si="77"/>
        <v>0</v>
      </c>
      <c r="BO71" s="10" t="str">
        <f>IFERROR(VLOOKUP(A71,'21'!U:V,2,0),"0")</f>
        <v>0</v>
      </c>
      <c r="BP71" s="5" t="s">
        <v>147</v>
      </c>
      <c r="BQ71" s="15">
        <f t="shared" si="78"/>
        <v>0</v>
      </c>
      <c r="BR71" s="10" t="str">
        <f>IFERROR(VLOOKUP(A71,'22'!U:V,2,0),"0")</f>
        <v>0</v>
      </c>
      <c r="BS71" s="5" t="s">
        <v>147</v>
      </c>
      <c r="BT71" s="15">
        <f t="shared" si="79"/>
        <v>0</v>
      </c>
      <c r="BU71" s="10" t="str">
        <f>IFERROR(VLOOKUP(A71,'23'!U:V,2,0),"0")</f>
        <v>0</v>
      </c>
      <c r="BV71" s="5" t="s">
        <v>147</v>
      </c>
      <c r="BW71" s="15">
        <f t="shared" si="80"/>
        <v>0</v>
      </c>
      <c r="BX71" s="10" t="str">
        <f>IFERROR(VLOOKUP(A71,'24'!U:V,2,0),"0")</f>
        <v>0</v>
      </c>
      <c r="BY71" s="5" t="s">
        <v>147</v>
      </c>
      <c r="BZ71" s="15">
        <f t="shared" si="81"/>
        <v>0</v>
      </c>
      <c r="CA71" s="10" t="str">
        <f>IFERROR(VLOOKUP(A71,'25'!U:V,2,0),"0")</f>
        <v>0</v>
      </c>
      <c r="CB71" s="5" t="s">
        <v>147</v>
      </c>
      <c r="CC71" s="15">
        <f t="shared" si="82"/>
        <v>0</v>
      </c>
      <c r="CD71" s="10" t="str">
        <f>IFERROR(VLOOKUP(A71,'26'!U:V,2,0),"0")</f>
        <v>0</v>
      </c>
      <c r="CE71" s="5" t="s">
        <v>147</v>
      </c>
      <c r="CF71" s="15">
        <f t="shared" si="83"/>
        <v>0</v>
      </c>
      <c r="CG71" s="10" t="str">
        <f>IFERROR(VLOOKUP(A71,'27'!U:V,2,0),"0")</f>
        <v>0</v>
      </c>
      <c r="CH71" s="5" t="s">
        <v>147</v>
      </c>
      <c r="CI71" s="15">
        <f t="shared" si="84"/>
        <v>0</v>
      </c>
      <c r="CJ71" s="10" t="str">
        <f>IFERROR(VLOOKUP(A71,'28'!U:V,2,0),"0")</f>
        <v>0</v>
      </c>
      <c r="CK71" s="5" t="s">
        <v>147</v>
      </c>
      <c r="CL71" s="15">
        <f t="shared" si="85"/>
        <v>0</v>
      </c>
      <c r="CM71" s="10" t="str">
        <f>IFERROR(VLOOKUP(A71,'29'!U:V,2,0),"0")</f>
        <v>0</v>
      </c>
      <c r="CN71" s="5" t="s">
        <v>147</v>
      </c>
      <c r="CO71" s="15">
        <f t="shared" si="86"/>
        <v>0</v>
      </c>
      <c r="CP71" s="10" t="str">
        <f>IFERROR(VLOOKUP(A71,'30'!U:V,2,0),"0")</f>
        <v>0</v>
      </c>
      <c r="CQ71" s="5" t="s">
        <v>147</v>
      </c>
      <c r="CR71" s="15">
        <f t="shared" si="87"/>
        <v>0</v>
      </c>
      <c r="CS71" s="10" t="str">
        <f>IFERROR(VLOOKUP(A71,'31'!U:V,2,0),"0")</f>
        <v>0</v>
      </c>
      <c r="CT71" s="5" t="s">
        <v>147</v>
      </c>
      <c r="CU71" s="15">
        <f t="shared" si="88"/>
        <v>0</v>
      </c>
      <c r="CV71" s="10" t="str">
        <f>IFERROR(VLOOKUP(A71,'เซต1-31'!V:W,2,0),"0")</f>
        <v>0</v>
      </c>
      <c r="CW71" s="5" t="s">
        <v>147</v>
      </c>
      <c r="CX71" s="15">
        <f t="shared" si="74"/>
        <v>0</v>
      </c>
    </row>
    <row r="72" spans="1:102" x14ac:dyDescent="0.25">
      <c r="A72" s="5" t="s">
        <v>196</v>
      </c>
      <c r="B72" s="4" t="s">
        <v>60</v>
      </c>
      <c r="C72" s="13">
        <v>6.46</v>
      </c>
      <c r="D72" s="19">
        <f t="shared" si="55"/>
        <v>0</v>
      </c>
      <c r="E72" s="5" t="s">
        <v>147</v>
      </c>
      <c r="F72" s="13">
        <f t="shared" si="56"/>
        <v>0</v>
      </c>
      <c r="G72" s="10" t="str">
        <f>IFERROR(VLOOKUP(A72,'1'!U:V,2,0),"0")</f>
        <v>0</v>
      </c>
      <c r="H72" s="5" t="s">
        <v>147</v>
      </c>
      <c r="I72" s="15">
        <f t="shared" si="57"/>
        <v>0</v>
      </c>
      <c r="J72" s="10" t="str">
        <f>IFERROR(VLOOKUP(A72,'2'!U:V,2,0),"0")</f>
        <v>0</v>
      </c>
      <c r="K72" s="5" t="s">
        <v>147</v>
      </c>
      <c r="L72" s="15">
        <f t="shared" si="58"/>
        <v>0</v>
      </c>
      <c r="M72" s="10" t="str">
        <f>IFERROR(VLOOKUP(A72,'3'!U:V,2,0),"0")</f>
        <v>0</v>
      </c>
      <c r="N72" s="5" t="s">
        <v>147</v>
      </c>
      <c r="O72" s="15">
        <f t="shared" si="59"/>
        <v>0</v>
      </c>
      <c r="P72" s="10" t="str">
        <f>IFERROR(VLOOKUP(A72,'4'!U:V,2,0),"0")</f>
        <v>0</v>
      </c>
      <c r="Q72" s="5" t="s">
        <v>147</v>
      </c>
      <c r="R72" s="15">
        <f t="shared" si="60"/>
        <v>0</v>
      </c>
      <c r="S72" s="10" t="str">
        <f>IFERROR(VLOOKUP(A72,'5'!U:V,2,0),"0")</f>
        <v>0</v>
      </c>
      <c r="T72" s="5" t="s">
        <v>147</v>
      </c>
      <c r="U72" s="15">
        <f t="shared" si="61"/>
        <v>0</v>
      </c>
      <c r="V72" s="10" t="str">
        <f>IFERROR(VLOOKUP(A72,'6'!U:V,2,0),"0")</f>
        <v>0</v>
      </c>
      <c r="W72" s="5" t="s">
        <v>147</v>
      </c>
      <c r="X72" s="15">
        <f t="shared" si="62"/>
        <v>0</v>
      </c>
      <c r="Y72" s="10" t="str">
        <f>IFERROR(VLOOKUP(A72,'7'!U:V,2,0),"0")</f>
        <v>0</v>
      </c>
      <c r="Z72" s="5" t="s">
        <v>147</v>
      </c>
      <c r="AA72" s="15">
        <f t="shared" si="63"/>
        <v>0</v>
      </c>
      <c r="AB72" s="10" t="str">
        <f>IFERROR(VLOOKUP(A72,'8'!U:V,2,0),"0")</f>
        <v>0</v>
      </c>
      <c r="AC72" s="5" t="s">
        <v>147</v>
      </c>
      <c r="AD72" s="15">
        <f t="shared" si="64"/>
        <v>0</v>
      </c>
      <c r="AE72" s="10" t="str">
        <f>IFERROR(VLOOKUP(A72,'9'!U:V,2,0),"0")</f>
        <v>0</v>
      </c>
      <c r="AF72" s="5" t="s">
        <v>147</v>
      </c>
      <c r="AG72" s="15">
        <f t="shared" si="65"/>
        <v>0</v>
      </c>
      <c r="AH72" s="10" t="str">
        <f>IFERROR(VLOOKUP(A72,'10'!U:V,2,0),"0")</f>
        <v>0</v>
      </c>
      <c r="AI72" s="5" t="s">
        <v>147</v>
      </c>
      <c r="AJ72" s="15">
        <f t="shared" si="66"/>
        <v>0</v>
      </c>
      <c r="AK72" s="10" t="str">
        <f>IFERROR(VLOOKUP(A72,'11'!U:V,2,0),"0")</f>
        <v>0</v>
      </c>
      <c r="AL72" s="5" t="s">
        <v>147</v>
      </c>
      <c r="AM72" s="15">
        <f t="shared" si="67"/>
        <v>0</v>
      </c>
      <c r="AN72" s="10" t="str">
        <f>IFERROR(VLOOKUP(A72,'12'!U:V,2,0),"0")</f>
        <v>0</v>
      </c>
      <c r="AO72" s="5" t="s">
        <v>147</v>
      </c>
      <c r="AP72" s="15">
        <f t="shared" si="68"/>
        <v>0</v>
      </c>
      <c r="AQ72" s="10" t="str">
        <f>IFERROR(VLOOKUP(A72,'13'!U:V,2,0),"0")</f>
        <v>0</v>
      </c>
      <c r="AR72" s="5" t="s">
        <v>147</v>
      </c>
      <c r="AS72" s="15">
        <f t="shared" si="69"/>
        <v>0</v>
      </c>
      <c r="AT72" s="10" t="str">
        <f>IFERROR(VLOOKUP(A72,'14'!U:V,2,0),"0")</f>
        <v>0</v>
      </c>
      <c r="AU72" s="5" t="s">
        <v>147</v>
      </c>
      <c r="AV72" s="15">
        <f t="shared" si="70"/>
        <v>0</v>
      </c>
      <c r="AW72" s="10" t="str">
        <f>IFERROR(VLOOKUP(A72,'15'!U:V,2,0),"0")</f>
        <v>0</v>
      </c>
      <c r="AX72" s="5" t="s">
        <v>147</v>
      </c>
      <c r="AY72" s="15">
        <f t="shared" si="71"/>
        <v>0</v>
      </c>
      <c r="AZ72" s="10" t="str">
        <f>IFERROR(VLOOKUP(A72,'16'!U:V,2,0),"0")</f>
        <v>0</v>
      </c>
      <c r="BA72" s="5" t="s">
        <v>147</v>
      </c>
      <c r="BB72" s="15">
        <f t="shared" si="72"/>
        <v>0</v>
      </c>
      <c r="BC72" s="10" t="str">
        <f>IFERROR(VLOOKUP(A72,'17'!U:V,2,0),"0")</f>
        <v>0</v>
      </c>
      <c r="BD72" s="5" t="s">
        <v>147</v>
      </c>
      <c r="BE72" s="15">
        <f t="shared" si="73"/>
        <v>0</v>
      </c>
      <c r="BF72" s="10" t="str">
        <f>IFERROR(VLOOKUP(A72,'18'!U:V,2,0),"0")</f>
        <v>0</v>
      </c>
      <c r="BG72" s="5" t="s">
        <v>147</v>
      </c>
      <c r="BH72" s="15">
        <f t="shared" si="75"/>
        <v>0</v>
      </c>
      <c r="BI72" s="10" t="str">
        <f>IFERROR(VLOOKUP(A72,'19'!U:V,2,0),"0")</f>
        <v>0</v>
      </c>
      <c r="BJ72" s="5" t="s">
        <v>147</v>
      </c>
      <c r="BK72" s="15">
        <f t="shared" si="76"/>
        <v>0</v>
      </c>
      <c r="BL72" s="10" t="str">
        <f>IFERROR(VLOOKUP(A72,'20'!U:V,2,0),"0")</f>
        <v>0</v>
      </c>
      <c r="BM72" s="5" t="s">
        <v>147</v>
      </c>
      <c r="BN72" s="15">
        <f t="shared" si="77"/>
        <v>0</v>
      </c>
      <c r="BO72" s="10" t="str">
        <f>IFERROR(VLOOKUP(A72,'21'!U:V,2,0),"0")</f>
        <v>0</v>
      </c>
      <c r="BP72" s="5" t="s">
        <v>147</v>
      </c>
      <c r="BQ72" s="15">
        <f t="shared" si="78"/>
        <v>0</v>
      </c>
      <c r="BR72" s="10" t="str">
        <f>IFERROR(VLOOKUP(A72,'22'!U:V,2,0),"0")</f>
        <v>0</v>
      </c>
      <c r="BS72" s="5" t="s">
        <v>147</v>
      </c>
      <c r="BT72" s="15">
        <f t="shared" si="79"/>
        <v>0</v>
      </c>
      <c r="BU72" s="10" t="str">
        <f>IFERROR(VLOOKUP(A72,'23'!U:V,2,0),"0")</f>
        <v>0</v>
      </c>
      <c r="BV72" s="5" t="s">
        <v>147</v>
      </c>
      <c r="BW72" s="15">
        <f t="shared" si="80"/>
        <v>0</v>
      </c>
      <c r="BX72" s="10" t="str">
        <f>IFERROR(VLOOKUP(A72,'24'!U:V,2,0),"0")</f>
        <v>0</v>
      </c>
      <c r="BY72" s="5" t="s">
        <v>147</v>
      </c>
      <c r="BZ72" s="15">
        <f t="shared" si="81"/>
        <v>0</v>
      </c>
      <c r="CA72" s="10" t="str">
        <f>IFERROR(VLOOKUP(A72,'25'!U:V,2,0),"0")</f>
        <v>0</v>
      </c>
      <c r="CB72" s="5" t="s">
        <v>147</v>
      </c>
      <c r="CC72" s="15">
        <f t="shared" si="82"/>
        <v>0</v>
      </c>
      <c r="CD72" s="10" t="str">
        <f>IFERROR(VLOOKUP(A72,'26'!U:V,2,0),"0")</f>
        <v>0</v>
      </c>
      <c r="CE72" s="5" t="s">
        <v>147</v>
      </c>
      <c r="CF72" s="15">
        <f t="shared" si="83"/>
        <v>0</v>
      </c>
      <c r="CG72" s="10" t="str">
        <f>IFERROR(VLOOKUP(A72,'27'!U:V,2,0),"0")</f>
        <v>0</v>
      </c>
      <c r="CH72" s="5" t="s">
        <v>147</v>
      </c>
      <c r="CI72" s="15">
        <f t="shared" si="84"/>
        <v>0</v>
      </c>
      <c r="CJ72" s="10" t="str">
        <f>IFERROR(VLOOKUP(A72,'28'!U:V,2,0),"0")</f>
        <v>0</v>
      </c>
      <c r="CK72" s="5" t="s">
        <v>147</v>
      </c>
      <c r="CL72" s="15">
        <f t="shared" si="85"/>
        <v>0</v>
      </c>
      <c r="CM72" s="10" t="str">
        <f>IFERROR(VLOOKUP(A72,'29'!U:V,2,0),"0")</f>
        <v>0</v>
      </c>
      <c r="CN72" s="5" t="s">
        <v>147</v>
      </c>
      <c r="CO72" s="15">
        <f t="shared" si="86"/>
        <v>0</v>
      </c>
      <c r="CP72" s="10" t="str">
        <f>IFERROR(VLOOKUP(A72,'30'!U:V,2,0),"0")</f>
        <v>0</v>
      </c>
      <c r="CQ72" s="5" t="s">
        <v>147</v>
      </c>
      <c r="CR72" s="15">
        <f t="shared" si="87"/>
        <v>0</v>
      </c>
      <c r="CS72" s="10" t="str">
        <f>IFERROR(VLOOKUP(A72,'31'!U:V,2,0),"0")</f>
        <v>0</v>
      </c>
      <c r="CT72" s="5" t="s">
        <v>147</v>
      </c>
      <c r="CU72" s="15">
        <f t="shared" si="88"/>
        <v>0</v>
      </c>
      <c r="CV72" s="10" t="str">
        <f>IFERROR(VLOOKUP(A72,'เซต1-31'!V:W,2,0),"0")</f>
        <v>0</v>
      </c>
      <c r="CW72" s="5" t="s">
        <v>147</v>
      </c>
      <c r="CX72" s="15">
        <f t="shared" si="74"/>
        <v>0</v>
      </c>
    </row>
    <row r="73" spans="1:102" x14ac:dyDescent="0.25">
      <c r="A73" s="5" t="s">
        <v>59</v>
      </c>
      <c r="B73" s="4" t="s">
        <v>60</v>
      </c>
      <c r="C73" s="13">
        <v>6.46</v>
      </c>
      <c r="D73" s="19">
        <f t="shared" si="55"/>
        <v>0</v>
      </c>
      <c r="E73" s="5" t="s">
        <v>147</v>
      </c>
      <c r="F73" s="13">
        <f t="shared" si="56"/>
        <v>0</v>
      </c>
      <c r="G73" s="10" t="str">
        <f>IFERROR(VLOOKUP(A73,'1'!U:V,2,0),"0")</f>
        <v>0</v>
      </c>
      <c r="H73" s="5" t="s">
        <v>147</v>
      </c>
      <c r="I73" s="15">
        <f t="shared" si="57"/>
        <v>0</v>
      </c>
      <c r="J73" s="10" t="str">
        <f>IFERROR(VLOOKUP(A73,'2'!U:V,2,0),"0")</f>
        <v>0</v>
      </c>
      <c r="K73" s="5" t="s">
        <v>147</v>
      </c>
      <c r="L73" s="15">
        <f t="shared" si="58"/>
        <v>0</v>
      </c>
      <c r="M73" s="10" t="str">
        <f>IFERROR(VLOOKUP(A73,'3'!U:V,2,0),"0")</f>
        <v>0</v>
      </c>
      <c r="N73" s="5" t="s">
        <v>147</v>
      </c>
      <c r="O73" s="15">
        <f t="shared" si="59"/>
        <v>0</v>
      </c>
      <c r="P73" s="10" t="str">
        <f>IFERROR(VLOOKUP(A73,'4'!U:V,2,0),"0")</f>
        <v>0</v>
      </c>
      <c r="Q73" s="5" t="s">
        <v>147</v>
      </c>
      <c r="R73" s="15">
        <f t="shared" si="60"/>
        <v>0</v>
      </c>
      <c r="S73" s="10" t="str">
        <f>IFERROR(VLOOKUP(A73,'5'!U:V,2,0),"0")</f>
        <v>0</v>
      </c>
      <c r="T73" s="5" t="s">
        <v>147</v>
      </c>
      <c r="U73" s="15">
        <f t="shared" si="61"/>
        <v>0</v>
      </c>
      <c r="V73" s="10" t="str">
        <f>IFERROR(VLOOKUP(A73,'6'!U:V,2,0),"0")</f>
        <v>0</v>
      </c>
      <c r="W73" s="5" t="s">
        <v>147</v>
      </c>
      <c r="X73" s="15">
        <f t="shared" si="62"/>
        <v>0</v>
      </c>
      <c r="Y73" s="10" t="str">
        <f>IFERROR(VLOOKUP(A73,'7'!U:V,2,0),"0")</f>
        <v>0</v>
      </c>
      <c r="Z73" s="5" t="s">
        <v>147</v>
      </c>
      <c r="AA73" s="15">
        <f t="shared" si="63"/>
        <v>0</v>
      </c>
      <c r="AB73" s="10" t="str">
        <f>IFERROR(VLOOKUP(A73,'8'!U:V,2,0),"0")</f>
        <v>0</v>
      </c>
      <c r="AC73" s="5" t="s">
        <v>147</v>
      </c>
      <c r="AD73" s="15">
        <f t="shared" si="64"/>
        <v>0</v>
      </c>
      <c r="AE73" s="10" t="str">
        <f>IFERROR(VLOOKUP(A73,'9'!U:V,2,0),"0")</f>
        <v>0</v>
      </c>
      <c r="AF73" s="5" t="s">
        <v>147</v>
      </c>
      <c r="AG73" s="15">
        <f t="shared" si="65"/>
        <v>0</v>
      </c>
      <c r="AH73" s="10" t="str">
        <f>IFERROR(VLOOKUP(A73,'10'!U:V,2,0),"0")</f>
        <v>0</v>
      </c>
      <c r="AI73" s="5" t="s">
        <v>147</v>
      </c>
      <c r="AJ73" s="15">
        <f t="shared" si="66"/>
        <v>0</v>
      </c>
      <c r="AK73" s="10" t="str">
        <f>IFERROR(VLOOKUP(A73,'11'!U:V,2,0),"0")</f>
        <v>0</v>
      </c>
      <c r="AL73" s="5" t="s">
        <v>147</v>
      </c>
      <c r="AM73" s="15">
        <f t="shared" si="67"/>
        <v>0</v>
      </c>
      <c r="AN73" s="10" t="str">
        <f>IFERROR(VLOOKUP(A73,'12'!U:V,2,0),"0")</f>
        <v>0</v>
      </c>
      <c r="AO73" s="5" t="s">
        <v>147</v>
      </c>
      <c r="AP73" s="15">
        <f t="shared" si="68"/>
        <v>0</v>
      </c>
      <c r="AQ73" s="10" t="str">
        <f>IFERROR(VLOOKUP(A73,'13'!U:V,2,0),"0")</f>
        <v>0</v>
      </c>
      <c r="AR73" s="5" t="s">
        <v>147</v>
      </c>
      <c r="AS73" s="15">
        <f t="shared" si="69"/>
        <v>0</v>
      </c>
      <c r="AT73" s="10" t="str">
        <f>IFERROR(VLOOKUP(A73,'14'!U:V,2,0),"0")</f>
        <v>0</v>
      </c>
      <c r="AU73" s="5" t="s">
        <v>147</v>
      </c>
      <c r="AV73" s="15">
        <f t="shared" si="70"/>
        <v>0</v>
      </c>
      <c r="AW73" s="10" t="str">
        <f>IFERROR(VLOOKUP(A73,'15'!U:V,2,0),"0")</f>
        <v>0</v>
      </c>
      <c r="AX73" s="5" t="s">
        <v>147</v>
      </c>
      <c r="AY73" s="15">
        <f t="shared" si="71"/>
        <v>0</v>
      </c>
      <c r="AZ73" s="10" t="str">
        <f>IFERROR(VLOOKUP(A73,'16'!U:V,2,0),"0")</f>
        <v>0</v>
      </c>
      <c r="BA73" s="5" t="s">
        <v>147</v>
      </c>
      <c r="BB73" s="15">
        <f t="shared" si="72"/>
        <v>0</v>
      </c>
      <c r="BC73" s="10" t="str">
        <f>IFERROR(VLOOKUP(A73,'17'!U:V,2,0),"0")</f>
        <v>0</v>
      </c>
      <c r="BD73" s="5" t="s">
        <v>147</v>
      </c>
      <c r="BE73" s="15">
        <f t="shared" si="73"/>
        <v>0</v>
      </c>
      <c r="BF73" s="10" t="str">
        <f>IFERROR(VLOOKUP(A73,'18'!U:V,2,0),"0")</f>
        <v>0</v>
      </c>
      <c r="BG73" s="5" t="s">
        <v>147</v>
      </c>
      <c r="BH73" s="15">
        <f t="shared" si="75"/>
        <v>0</v>
      </c>
      <c r="BI73" s="10" t="str">
        <f>IFERROR(VLOOKUP(A73,'19'!U:V,2,0),"0")</f>
        <v>0</v>
      </c>
      <c r="BJ73" s="5" t="s">
        <v>147</v>
      </c>
      <c r="BK73" s="15">
        <f t="shared" si="76"/>
        <v>0</v>
      </c>
      <c r="BL73" s="10" t="str">
        <f>IFERROR(VLOOKUP(A73,'20'!U:V,2,0),"0")</f>
        <v>0</v>
      </c>
      <c r="BM73" s="5" t="s">
        <v>147</v>
      </c>
      <c r="BN73" s="15">
        <f t="shared" si="77"/>
        <v>0</v>
      </c>
      <c r="BO73" s="10" t="str">
        <f>IFERROR(VLOOKUP(A73,'21'!U:V,2,0),"0")</f>
        <v>0</v>
      </c>
      <c r="BP73" s="5" t="s">
        <v>147</v>
      </c>
      <c r="BQ73" s="15">
        <f t="shared" si="78"/>
        <v>0</v>
      </c>
      <c r="BR73" s="10" t="str">
        <f>IFERROR(VLOOKUP(A73,'22'!U:V,2,0),"0")</f>
        <v>0</v>
      </c>
      <c r="BS73" s="5" t="s">
        <v>147</v>
      </c>
      <c r="BT73" s="15">
        <f t="shared" si="79"/>
        <v>0</v>
      </c>
      <c r="BU73" s="10" t="str">
        <f>IFERROR(VLOOKUP(A73,'23'!U:V,2,0),"0")</f>
        <v>0</v>
      </c>
      <c r="BV73" s="5" t="s">
        <v>147</v>
      </c>
      <c r="BW73" s="15">
        <f t="shared" si="80"/>
        <v>0</v>
      </c>
      <c r="BX73" s="10" t="str">
        <f>IFERROR(VLOOKUP(A73,'24'!U:V,2,0),"0")</f>
        <v>0</v>
      </c>
      <c r="BY73" s="5" t="s">
        <v>147</v>
      </c>
      <c r="BZ73" s="15">
        <f t="shared" si="81"/>
        <v>0</v>
      </c>
      <c r="CA73" s="10" t="str">
        <f>IFERROR(VLOOKUP(A73,'25'!U:V,2,0),"0")</f>
        <v>0</v>
      </c>
      <c r="CB73" s="5" t="s">
        <v>147</v>
      </c>
      <c r="CC73" s="15">
        <f t="shared" si="82"/>
        <v>0</v>
      </c>
      <c r="CD73" s="10" t="str">
        <f>IFERROR(VLOOKUP(A73,'26'!U:V,2,0),"0")</f>
        <v>0</v>
      </c>
      <c r="CE73" s="5" t="s">
        <v>147</v>
      </c>
      <c r="CF73" s="15">
        <f t="shared" si="83"/>
        <v>0</v>
      </c>
      <c r="CG73" s="10" t="str">
        <f>IFERROR(VLOOKUP(A73,'27'!U:V,2,0),"0")</f>
        <v>0</v>
      </c>
      <c r="CH73" s="5" t="s">
        <v>147</v>
      </c>
      <c r="CI73" s="15">
        <f t="shared" si="84"/>
        <v>0</v>
      </c>
      <c r="CJ73" s="10" t="str">
        <f>IFERROR(VLOOKUP(A73,'28'!U:V,2,0),"0")</f>
        <v>0</v>
      </c>
      <c r="CK73" s="5" t="s">
        <v>147</v>
      </c>
      <c r="CL73" s="15">
        <f t="shared" si="85"/>
        <v>0</v>
      </c>
      <c r="CM73" s="10" t="str">
        <f>IFERROR(VLOOKUP(A73,'29'!U:V,2,0),"0")</f>
        <v>0</v>
      </c>
      <c r="CN73" s="5" t="s">
        <v>147</v>
      </c>
      <c r="CO73" s="15">
        <f t="shared" si="86"/>
        <v>0</v>
      </c>
      <c r="CP73" s="10" t="str">
        <f>IFERROR(VLOOKUP(A73,'30'!U:V,2,0),"0")</f>
        <v>0</v>
      </c>
      <c r="CQ73" s="5" t="s">
        <v>147</v>
      </c>
      <c r="CR73" s="15">
        <f t="shared" si="87"/>
        <v>0</v>
      </c>
      <c r="CS73" s="10" t="str">
        <f>IFERROR(VLOOKUP(A73,'31'!U:V,2,0),"0")</f>
        <v>0</v>
      </c>
      <c r="CT73" s="5" t="s">
        <v>147</v>
      </c>
      <c r="CU73" s="15">
        <f t="shared" si="88"/>
        <v>0</v>
      </c>
      <c r="CV73" s="10" t="str">
        <f>IFERROR(VLOOKUP(A73,'เซต1-31'!V:W,2,0),"0")</f>
        <v>0</v>
      </c>
      <c r="CW73" s="5" t="s">
        <v>147</v>
      </c>
      <c r="CX73" s="15">
        <f t="shared" si="74"/>
        <v>0</v>
      </c>
    </row>
    <row r="74" spans="1:102" x14ac:dyDescent="0.25">
      <c r="A74" s="5" t="s">
        <v>198</v>
      </c>
      <c r="B74" s="4" t="s">
        <v>64</v>
      </c>
      <c r="C74" s="13">
        <v>8.2799999999999994</v>
      </c>
      <c r="D74" s="19">
        <f t="shared" si="55"/>
        <v>0</v>
      </c>
      <c r="E74" s="5" t="s">
        <v>147</v>
      </c>
      <c r="F74" s="13">
        <f t="shared" si="56"/>
        <v>0</v>
      </c>
      <c r="G74" s="10" t="str">
        <f>IFERROR(VLOOKUP(A74,'1'!U:V,2,0),"0")</f>
        <v>0</v>
      </c>
      <c r="H74" s="5" t="s">
        <v>147</v>
      </c>
      <c r="I74" s="15">
        <f t="shared" si="57"/>
        <v>0</v>
      </c>
      <c r="J74" s="10" t="str">
        <f>IFERROR(VLOOKUP(A74,'2'!U:V,2,0),"0")</f>
        <v>0</v>
      </c>
      <c r="K74" s="5" t="s">
        <v>147</v>
      </c>
      <c r="L74" s="15">
        <f t="shared" si="58"/>
        <v>0</v>
      </c>
      <c r="M74" s="10" t="str">
        <f>IFERROR(VLOOKUP(A74,'3'!U:V,2,0),"0")</f>
        <v>0</v>
      </c>
      <c r="N74" s="5" t="s">
        <v>147</v>
      </c>
      <c r="O74" s="15">
        <f t="shared" si="59"/>
        <v>0</v>
      </c>
      <c r="P74" s="10" t="str">
        <f>IFERROR(VLOOKUP(A74,'4'!U:V,2,0),"0")</f>
        <v>0</v>
      </c>
      <c r="Q74" s="5" t="s">
        <v>147</v>
      </c>
      <c r="R74" s="15">
        <f t="shared" si="60"/>
        <v>0</v>
      </c>
      <c r="S74" s="10" t="str">
        <f>IFERROR(VLOOKUP(A74,'5'!U:V,2,0),"0")</f>
        <v>0</v>
      </c>
      <c r="T74" s="5" t="s">
        <v>147</v>
      </c>
      <c r="U74" s="15">
        <f t="shared" si="61"/>
        <v>0</v>
      </c>
      <c r="V74" s="10" t="str">
        <f>IFERROR(VLOOKUP(A74,'6'!U:V,2,0),"0")</f>
        <v>0</v>
      </c>
      <c r="W74" s="5" t="s">
        <v>147</v>
      </c>
      <c r="X74" s="15">
        <f t="shared" si="62"/>
        <v>0</v>
      </c>
      <c r="Y74" s="10" t="str">
        <f>IFERROR(VLOOKUP(A74,'7'!U:V,2,0),"0")</f>
        <v>0</v>
      </c>
      <c r="Z74" s="5" t="s">
        <v>147</v>
      </c>
      <c r="AA74" s="15">
        <f t="shared" si="63"/>
        <v>0</v>
      </c>
      <c r="AB74" s="10" t="str">
        <f>IFERROR(VLOOKUP(A74,'8'!U:V,2,0),"0")</f>
        <v>0</v>
      </c>
      <c r="AC74" s="5" t="s">
        <v>147</v>
      </c>
      <c r="AD74" s="15">
        <f t="shared" si="64"/>
        <v>0</v>
      </c>
      <c r="AE74" s="10" t="str">
        <f>IFERROR(VLOOKUP(A74,'9'!U:V,2,0),"0")</f>
        <v>0</v>
      </c>
      <c r="AF74" s="5" t="s">
        <v>147</v>
      </c>
      <c r="AG74" s="15">
        <f t="shared" si="65"/>
        <v>0</v>
      </c>
      <c r="AH74" s="10" t="str">
        <f>IFERROR(VLOOKUP(A74,'10'!U:V,2,0),"0")</f>
        <v>0</v>
      </c>
      <c r="AI74" s="5" t="s">
        <v>147</v>
      </c>
      <c r="AJ74" s="15">
        <f t="shared" si="66"/>
        <v>0</v>
      </c>
      <c r="AK74" s="10" t="str">
        <f>IFERROR(VLOOKUP(A74,'11'!U:V,2,0),"0")</f>
        <v>0</v>
      </c>
      <c r="AL74" s="5" t="s">
        <v>147</v>
      </c>
      <c r="AM74" s="15">
        <f t="shared" si="67"/>
        <v>0</v>
      </c>
      <c r="AN74" s="10" t="str">
        <f>IFERROR(VLOOKUP(A74,'12'!U:V,2,0),"0")</f>
        <v>0</v>
      </c>
      <c r="AO74" s="5" t="s">
        <v>147</v>
      </c>
      <c r="AP74" s="15">
        <f t="shared" si="68"/>
        <v>0</v>
      </c>
      <c r="AQ74" s="10" t="str">
        <f>IFERROR(VLOOKUP(A74,'13'!U:V,2,0),"0")</f>
        <v>0</v>
      </c>
      <c r="AR74" s="5" t="s">
        <v>147</v>
      </c>
      <c r="AS74" s="15">
        <f t="shared" si="69"/>
        <v>0</v>
      </c>
      <c r="AT74" s="10" t="str">
        <f>IFERROR(VLOOKUP(A74,'14'!U:V,2,0),"0")</f>
        <v>0</v>
      </c>
      <c r="AU74" s="5" t="s">
        <v>147</v>
      </c>
      <c r="AV74" s="15">
        <f t="shared" si="70"/>
        <v>0</v>
      </c>
      <c r="AW74" s="10" t="str">
        <f>IFERROR(VLOOKUP(A74,'15'!U:V,2,0),"0")</f>
        <v>0</v>
      </c>
      <c r="AX74" s="5" t="s">
        <v>147</v>
      </c>
      <c r="AY74" s="15">
        <f t="shared" si="71"/>
        <v>0</v>
      </c>
      <c r="AZ74" s="10" t="str">
        <f>IFERROR(VLOOKUP(A74,'16'!U:V,2,0),"0")</f>
        <v>0</v>
      </c>
      <c r="BA74" s="5" t="s">
        <v>147</v>
      </c>
      <c r="BB74" s="15">
        <f t="shared" si="72"/>
        <v>0</v>
      </c>
      <c r="BC74" s="10" t="str">
        <f>IFERROR(VLOOKUP(A74,'17'!U:V,2,0),"0")</f>
        <v>0</v>
      </c>
      <c r="BD74" s="5" t="s">
        <v>147</v>
      </c>
      <c r="BE74" s="15">
        <f t="shared" si="73"/>
        <v>0</v>
      </c>
      <c r="BF74" s="10" t="str">
        <f>IFERROR(VLOOKUP(A74,'18'!U:V,2,0),"0")</f>
        <v>0</v>
      </c>
      <c r="BG74" s="5" t="s">
        <v>147</v>
      </c>
      <c r="BH74" s="15">
        <f t="shared" si="75"/>
        <v>0</v>
      </c>
      <c r="BI74" s="10" t="str">
        <f>IFERROR(VLOOKUP(A74,'19'!U:V,2,0),"0")</f>
        <v>0</v>
      </c>
      <c r="BJ74" s="5" t="s">
        <v>147</v>
      </c>
      <c r="BK74" s="15">
        <f t="shared" si="76"/>
        <v>0</v>
      </c>
      <c r="BL74" s="10" t="str">
        <f>IFERROR(VLOOKUP(A74,'20'!U:V,2,0),"0")</f>
        <v>0</v>
      </c>
      <c r="BM74" s="5" t="s">
        <v>147</v>
      </c>
      <c r="BN74" s="15">
        <f t="shared" si="77"/>
        <v>0</v>
      </c>
      <c r="BO74" s="10" t="str">
        <f>IFERROR(VLOOKUP(A74,'21'!U:V,2,0),"0")</f>
        <v>0</v>
      </c>
      <c r="BP74" s="5" t="s">
        <v>147</v>
      </c>
      <c r="BQ74" s="15">
        <f t="shared" si="78"/>
        <v>0</v>
      </c>
      <c r="BR74" s="10" t="str">
        <f>IFERROR(VLOOKUP(A74,'22'!U:V,2,0),"0")</f>
        <v>0</v>
      </c>
      <c r="BS74" s="5" t="s">
        <v>147</v>
      </c>
      <c r="BT74" s="15">
        <f t="shared" si="79"/>
        <v>0</v>
      </c>
      <c r="BU74" s="10" t="str">
        <f>IFERROR(VLOOKUP(A74,'23'!U:V,2,0),"0")</f>
        <v>0</v>
      </c>
      <c r="BV74" s="5" t="s">
        <v>147</v>
      </c>
      <c r="BW74" s="15">
        <f t="shared" si="80"/>
        <v>0</v>
      </c>
      <c r="BX74" s="10" t="str">
        <f>IFERROR(VLOOKUP(A74,'24'!U:V,2,0),"0")</f>
        <v>0</v>
      </c>
      <c r="BY74" s="5" t="s">
        <v>147</v>
      </c>
      <c r="BZ74" s="15">
        <f t="shared" si="81"/>
        <v>0</v>
      </c>
      <c r="CA74" s="10" t="str">
        <f>IFERROR(VLOOKUP(A74,'25'!U:V,2,0),"0")</f>
        <v>0</v>
      </c>
      <c r="CB74" s="5" t="s">
        <v>147</v>
      </c>
      <c r="CC74" s="15">
        <f t="shared" si="82"/>
        <v>0</v>
      </c>
      <c r="CD74" s="10" t="str">
        <f>IFERROR(VLOOKUP(A74,'26'!U:V,2,0),"0")</f>
        <v>0</v>
      </c>
      <c r="CE74" s="5" t="s">
        <v>147</v>
      </c>
      <c r="CF74" s="15">
        <f t="shared" si="83"/>
        <v>0</v>
      </c>
      <c r="CG74" s="10" t="str">
        <f>IFERROR(VLOOKUP(A74,'27'!U:V,2,0),"0")</f>
        <v>0</v>
      </c>
      <c r="CH74" s="5" t="s">
        <v>147</v>
      </c>
      <c r="CI74" s="15">
        <f t="shared" si="84"/>
        <v>0</v>
      </c>
      <c r="CJ74" s="10" t="str">
        <f>IFERROR(VLOOKUP(A74,'28'!U:V,2,0),"0")</f>
        <v>0</v>
      </c>
      <c r="CK74" s="5" t="s">
        <v>147</v>
      </c>
      <c r="CL74" s="15">
        <f t="shared" si="85"/>
        <v>0</v>
      </c>
      <c r="CM74" s="10" t="str">
        <f>IFERROR(VLOOKUP(A74,'29'!U:V,2,0),"0")</f>
        <v>0</v>
      </c>
      <c r="CN74" s="5" t="s">
        <v>147</v>
      </c>
      <c r="CO74" s="15">
        <f t="shared" si="86"/>
        <v>0</v>
      </c>
      <c r="CP74" s="10" t="str">
        <f>IFERROR(VLOOKUP(A74,'30'!U:V,2,0),"0")</f>
        <v>0</v>
      </c>
      <c r="CQ74" s="5" t="s">
        <v>147</v>
      </c>
      <c r="CR74" s="15">
        <f t="shared" si="87"/>
        <v>0</v>
      </c>
      <c r="CS74" s="10" t="str">
        <f>IFERROR(VLOOKUP(A74,'31'!U:V,2,0),"0")</f>
        <v>0</v>
      </c>
      <c r="CT74" s="5" t="s">
        <v>147</v>
      </c>
      <c r="CU74" s="15">
        <f t="shared" si="88"/>
        <v>0</v>
      </c>
      <c r="CV74" s="10" t="str">
        <f>IFERROR(VLOOKUP(A74,'เซต1-31'!V:W,2,0),"0")</f>
        <v>0</v>
      </c>
      <c r="CW74" s="5" t="s">
        <v>147</v>
      </c>
      <c r="CX74" s="15">
        <f t="shared" si="74"/>
        <v>0</v>
      </c>
    </row>
    <row r="75" spans="1:102" x14ac:dyDescent="0.25">
      <c r="A75" s="5" t="s">
        <v>63</v>
      </c>
      <c r="B75" s="4" t="s">
        <v>64</v>
      </c>
      <c r="C75" s="13">
        <v>8.2799999999999994</v>
      </c>
      <c r="D75" s="19">
        <f t="shared" si="55"/>
        <v>0</v>
      </c>
      <c r="E75" s="5" t="s">
        <v>147</v>
      </c>
      <c r="F75" s="13">
        <f t="shared" si="56"/>
        <v>0</v>
      </c>
      <c r="G75" s="10" t="str">
        <f>IFERROR(VLOOKUP(A75,'1'!U:V,2,0),"0")</f>
        <v>0</v>
      </c>
      <c r="H75" s="5" t="s">
        <v>147</v>
      </c>
      <c r="I75" s="15">
        <f t="shared" si="57"/>
        <v>0</v>
      </c>
      <c r="J75" s="10" t="str">
        <f>IFERROR(VLOOKUP(A75,'2'!U:V,2,0),"0")</f>
        <v>0</v>
      </c>
      <c r="K75" s="5" t="s">
        <v>147</v>
      </c>
      <c r="L75" s="15">
        <f t="shared" si="58"/>
        <v>0</v>
      </c>
      <c r="M75" s="10" t="str">
        <f>IFERROR(VLOOKUP(A75,'3'!U:V,2,0),"0")</f>
        <v>0</v>
      </c>
      <c r="N75" s="5" t="s">
        <v>147</v>
      </c>
      <c r="O75" s="15">
        <f t="shared" si="59"/>
        <v>0</v>
      </c>
      <c r="P75" s="10" t="str">
        <f>IFERROR(VLOOKUP(A75,'4'!U:V,2,0),"0")</f>
        <v>0</v>
      </c>
      <c r="Q75" s="5" t="s">
        <v>147</v>
      </c>
      <c r="R75" s="15">
        <f t="shared" si="60"/>
        <v>0</v>
      </c>
      <c r="S75" s="10" t="str">
        <f>IFERROR(VLOOKUP(A75,'5'!U:V,2,0),"0")</f>
        <v>0</v>
      </c>
      <c r="T75" s="5" t="s">
        <v>147</v>
      </c>
      <c r="U75" s="15">
        <f t="shared" si="61"/>
        <v>0</v>
      </c>
      <c r="V75" s="10" t="str">
        <f>IFERROR(VLOOKUP(A75,'6'!U:V,2,0),"0")</f>
        <v>0</v>
      </c>
      <c r="W75" s="5" t="s">
        <v>147</v>
      </c>
      <c r="X75" s="15">
        <f t="shared" si="62"/>
        <v>0</v>
      </c>
      <c r="Y75" s="10" t="str">
        <f>IFERROR(VLOOKUP(A75,'7'!U:V,2,0),"0")</f>
        <v>0</v>
      </c>
      <c r="Z75" s="5" t="s">
        <v>147</v>
      </c>
      <c r="AA75" s="15">
        <f t="shared" si="63"/>
        <v>0</v>
      </c>
      <c r="AB75" s="10" t="str">
        <f>IFERROR(VLOOKUP(A75,'8'!U:V,2,0),"0")</f>
        <v>0</v>
      </c>
      <c r="AC75" s="5" t="s">
        <v>147</v>
      </c>
      <c r="AD75" s="15">
        <f t="shared" si="64"/>
        <v>0</v>
      </c>
      <c r="AE75" s="10" t="str">
        <f>IFERROR(VLOOKUP(A75,'9'!U:V,2,0),"0")</f>
        <v>0</v>
      </c>
      <c r="AF75" s="5" t="s">
        <v>147</v>
      </c>
      <c r="AG75" s="15">
        <f t="shared" si="65"/>
        <v>0</v>
      </c>
      <c r="AH75" s="10" t="str">
        <f>IFERROR(VLOOKUP(A75,'10'!U:V,2,0),"0")</f>
        <v>0</v>
      </c>
      <c r="AI75" s="5" t="s">
        <v>147</v>
      </c>
      <c r="AJ75" s="15">
        <f t="shared" si="66"/>
        <v>0</v>
      </c>
      <c r="AK75" s="10" t="str">
        <f>IFERROR(VLOOKUP(A75,'11'!U:V,2,0),"0")</f>
        <v>0</v>
      </c>
      <c r="AL75" s="5" t="s">
        <v>147</v>
      </c>
      <c r="AM75" s="15">
        <f t="shared" si="67"/>
        <v>0</v>
      </c>
      <c r="AN75" s="10" t="str">
        <f>IFERROR(VLOOKUP(A75,'12'!U:V,2,0),"0")</f>
        <v>0</v>
      </c>
      <c r="AO75" s="5" t="s">
        <v>147</v>
      </c>
      <c r="AP75" s="15">
        <f t="shared" si="68"/>
        <v>0</v>
      </c>
      <c r="AQ75" s="10" t="str">
        <f>IFERROR(VLOOKUP(A75,'13'!U:V,2,0),"0")</f>
        <v>0</v>
      </c>
      <c r="AR75" s="5" t="s">
        <v>147</v>
      </c>
      <c r="AS75" s="15">
        <f t="shared" si="69"/>
        <v>0</v>
      </c>
      <c r="AT75" s="10" t="str">
        <f>IFERROR(VLOOKUP(A75,'14'!U:V,2,0),"0")</f>
        <v>0</v>
      </c>
      <c r="AU75" s="5" t="s">
        <v>147</v>
      </c>
      <c r="AV75" s="15">
        <f t="shared" si="70"/>
        <v>0</v>
      </c>
      <c r="AW75" s="10" t="str">
        <f>IFERROR(VLOOKUP(A75,'15'!U:V,2,0),"0")</f>
        <v>0</v>
      </c>
      <c r="AX75" s="5" t="s">
        <v>147</v>
      </c>
      <c r="AY75" s="15">
        <f t="shared" si="71"/>
        <v>0</v>
      </c>
      <c r="AZ75" s="10" t="str">
        <f>IFERROR(VLOOKUP(A75,'16'!U:V,2,0),"0")</f>
        <v>0</v>
      </c>
      <c r="BA75" s="5" t="s">
        <v>147</v>
      </c>
      <c r="BB75" s="15">
        <f t="shared" si="72"/>
        <v>0</v>
      </c>
      <c r="BC75" s="10" t="str">
        <f>IFERROR(VLOOKUP(A75,'17'!U:V,2,0),"0")</f>
        <v>0</v>
      </c>
      <c r="BD75" s="5" t="s">
        <v>147</v>
      </c>
      <c r="BE75" s="15">
        <f t="shared" si="73"/>
        <v>0</v>
      </c>
      <c r="BF75" s="10" t="str">
        <f>IFERROR(VLOOKUP(A75,'18'!U:V,2,0),"0")</f>
        <v>0</v>
      </c>
      <c r="BG75" s="5" t="s">
        <v>147</v>
      </c>
      <c r="BH75" s="15">
        <f t="shared" si="75"/>
        <v>0</v>
      </c>
      <c r="BI75" s="10" t="str">
        <f>IFERROR(VLOOKUP(A75,'19'!U:V,2,0),"0")</f>
        <v>0</v>
      </c>
      <c r="BJ75" s="5" t="s">
        <v>147</v>
      </c>
      <c r="BK75" s="15">
        <f t="shared" si="76"/>
        <v>0</v>
      </c>
      <c r="BL75" s="10" t="str">
        <f>IFERROR(VLOOKUP(A75,'20'!U:V,2,0),"0")</f>
        <v>0</v>
      </c>
      <c r="BM75" s="5" t="s">
        <v>147</v>
      </c>
      <c r="BN75" s="15">
        <f t="shared" si="77"/>
        <v>0</v>
      </c>
      <c r="BO75" s="10" t="str">
        <f>IFERROR(VLOOKUP(A75,'21'!U:V,2,0),"0")</f>
        <v>0</v>
      </c>
      <c r="BP75" s="5" t="s">
        <v>147</v>
      </c>
      <c r="BQ75" s="15">
        <f t="shared" si="78"/>
        <v>0</v>
      </c>
      <c r="BR75" s="10" t="str">
        <f>IFERROR(VLOOKUP(A75,'22'!U:V,2,0),"0")</f>
        <v>0</v>
      </c>
      <c r="BS75" s="5" t="s">
        <v>147</v>
      </c>
      <c r="BT75" s="15">
        <f t="shared" si="79"/>
        <v>0</v>
      </c>
      <c r="BU75" s="10" t="str">
        <f>IFERROR(VLOOKUP(A75,'23'!U:V,2,0),"0")</f>
        <v>0</v>
      </c>
      <c r="BV75" s="5" t="s">
        <v>147</v>
      </c>
      <c r="BW75" s="15">
        <f t="shared" si="80"/>
        <v>0</v>
      </c>
      <c r="BX75" s="10" t="str">
        <f>IFERROR(VLOOKUP(A75,'24'!U:V,2,0),"0")</f>
        <v>0</v>
      </c>
      <c r="BY75" s="5" t="s">
        <v>147</v>
      </c>
      <c r="BZ75" s="15">
        <f t="shared" si="81"/>
        <v>0</v>
      </c>
      <c r="CA75" s="10" t="str">
        <f>IFERROR(VLOOKUP(A75,'25'!U:V,2,0),"0")</f>
        <v>0</v>
      </c>
      <c r="CB75" s="5" t="s">
        <v>147</v>
      </c>
      <c r="CC75" s="15">
        <f t="shared" si="82"/>
        <v>0</v>
      </c>
      <c r="CD75" s="10" t="str">
        <f>IFERROR(VLOOKUP(A75,'26'!U:V,2,0),"0")</f>
        <v>0</v>
      </c>
      <c r="CE75" s="5" t="s">
        <v>147</v>
      </c>
      <c r="CF75" s="15">
        <f t="shared" si="83"/>
        <v>0</v>
      </c>
      <c r="CG75" s="10" t="str">
        <f>IFERROR(VLOOKUP(A75,'27'!U:V,2,0),"0")</f>
        <v>0</v>
      </c>
      <c r="CH75" s="5" t="s">
        <v>147</v>
      </c>
      <c r="CI75" s="15">
        <f t="shared" si="84"/>
        <v>0</v>
      </c>
      <c r="CJ75" s="10" t="str">
        <f>IFERROR(VLOOKUP(A75,'28'!U:V,2,0),"0")</f>
        <v>0</v>
      </c>
      <c r="CK75" s="5" t="s">
        <v>147</v>
      </c>
      <c r="CL75" s="15">
        <f t="shared" si="85"/>
        <v>0</v>
      </c>
      <c r="CM75" s="10" t="str">
        <f>IFERROR(VLOOKUP(A75,'29'!U:V,2,0),"0")</f>
        <v>0</v>
      </c>
      <c r="CN75" s="5" t="s">
        <v>147</v>
      </c>
      <c r="CO75" s="15">
        <f t="shared" si="86"/>
        <v>0</v>
      </c>
      <c r="CP75" s="10" t="str">
        <f>IFERROR(VLOOKUP(A75,'30'!U:V,2,0),"0")</f>
        <v>0</v>
      </c>
      <c r="CQ75" s="5" t="s">
        <v>147</v>
      </c>
      <c r="CR75" s="15">
        <f t="shared" si="87"/>
        <v>0</v>
      </c>
      <c r="CS75" s="10" t="str">
        <f>IFERROR(VLOOKUP(A75,'31'!U:V,2,0),"0")</f>
        <v>0</v>
      </c>
      <c r="CT75" s="5" t="s">
        <v>147</v>
      </c>
      <c r="CU75" s="15">
        <f t="shared" si="88"/>
        <v>0</v>
      </c>
      <c r="CV75" s="10" t="str">
        <f>IFERROR(VLOOKUP(A75,'เซต1-31'!V:W,2,0),"0")</f>
        <v>0</v>
      </c>
      <c r="CW75" s="5" t="s">
        <v>147</v>
      </c>
      <c r="CX75" s="15">
        <f t="shared" si="74"/>
        <v>0</v>
      </c>
    </row>
    <row r="76" spans="1:102" x14ac:dyDescent="0.25">
      <c r="A76" s="5" t="s">
        <v>214</v>
      </c>
      <c r="B76" s="4" t="s">
        <v>52</v>
      </c>
      <c r="C76" s="13">
        <v>4.43</v>
      </c>
      <c r="D76" s="19">
        <f t="shared" si="55"/>
        <v>0</v>
      </c>
      <c r="E76" s="5" t="s">
        <v>147</v>
      </c>
      <c r="F76" s="13">
        <f t="shared" si="56"/>
        <v>0</v>
      </c>
      <c r="G76" s="10" t="str">
        <f>IFERROR(VLOOKUP(A76,'1'!U:V,2,0),"0")</f>
        <v>0</v>
      </c>
      <c r="H76" s="5" t="s">
        <v>147</v>
      </c>
      <c r="I76" s="15">
        <f t="shared" si="57"/>
        <v>0</v>
      </c>
      <c r="J76" s="10" t="str">
        <f>IFERROR(VLOOKUP(A76,'2'!U:V,2,0),"0")</f>
        <v>0</v>
      </c>
      <c r="K76" s="5" t="s">
        <v>147</v>
      </c>
      <c r="L76" s="15">
        <f t="shared" si="58"/>
        <v>0</v>
      </c>
      <c r="M76" s="10" t="str">
        <f>IFERROR(VLOOKUP(A76,'3'!U:V,2,0),"0")</f>
        <v>0</v>
      </c>
      <c r="N76" s="5" t="s">
        <v>147</v>
      </c>
      <c r="O76" s="15">
        <f t="shared" si="59"/>
        <v>0</v>
      </c>
      <c r="P76" s="10" t="str">
        <f>IFERROR(VLOOKUP(A76,'4'!U:V,2,0),"0")</f>
        <v>0</v>
      </c>
      <c r="Q76" s="5" t="s">
        <v>147</v>
      </c>
      <c r="R76" s="15">
        <f t="shared" si="60"/>
        <v>0</v>
      </c>
      <c r="S76" s="10" t="str">
        <f>IFERROR(VLOOKUP(A76,'5'!U:V,2,0),"0")</f>
        <v>0</v>
      </c>
      <c r="T76" s="5" t="s">
        <v>147</v>
      </c>
      <c r="U76" s="15">
        <f t="shared" si="61"/>
        <v>0</v>
      </c>
      <c r="V76" s="10" t="str">
        <f>IFERROR(VLOOKUP(A76,'6'!U:V,2,0),"0")</f>
        <v>0</v>
      </c>
      <c r="W76" s="5" t="s">
        <v>147</v>
      </c>
      <c r="X76" s="15">
        <f t="shared" si="62"/>
        <v>0</v>
      </c>
      <c r="Y76" s="10" t="str">
        <f>IFERROR(VLOOKUP(A76,'7'!U:V,2,0),"0")</f>
        <v>0</v>
      </c>
      <c r="Z76" s="5" t="s">
        <v>147</v>
      </c>
      <c r="AA76" s="15">
        <f t="shared" si="63"/>
        <v>0</v>
      </c>
      <c r="AB76" s="10" t="str">
        <f>IFERROR(VLOOKUP(A76,'8'!U:V,2,0),"0")</f>
        <v>0</v>
      </c>
      <c r="AC76" s="5" t="s">
        <v>147</v>
      </c>
      <c r="AD76" s="15">
        <f t="shared" si="64"/>
        <v>0</v>
      </c>
      <c r="AE76" s="10" t="str">
        <f>IFERROR(VLOOKUP(A76,'9'!U:V,2,0),"0")</f>
        <v>0</v>
      </c>
      <c r="AF76" s="5" t="s">
        <v>147</v>
      </c>
      <c r="AG76" s="15">
        <f t="shared" si="65"/>
        <v>0</v>
      </c>
      <c r="AH76" s="10" t="str">
        <f>IFERROR(VLOOKUP(A76,'10'!U:V,2,0),"0")</f>
        <v>0</v>
      </c>
      <c r="AI76" s="5" t="s">
        <v>147</v>
      </c>
      <c r="AJ76" s="15">
        <f t="shared" si="66"/>
        <v>0</v>
      </c>
      <c r="AK76" s="10" t="str">
        <f>IFERROR(VLOOKUP(A76,'11'!U:V,2,0),"0")</f>
        <v>0</v>
      </c>
      <c r="AL76" s="5" t="s">
        <v>147</v>
      </c>
      <c r="AM76" s="15">
        <f t="shared" si="67"/>
        <v>0</v>
      </c>
      <c r="AN76" s="10" t="str">
        <f>IFERROR(VLOOKUP(A76,'12'!U:V,2,0),"0")</f>
        <v>0</v>
      </c>
      <c r="AO76" s="5" t="s">
        <v>147</v>
      </c>
      <c r="AP76" s="15">
        <f t="shared" si="68"/>
        <v>0</v>
      </c>
      <c r="AQ76" s="10" t="str">
        <f>IFERROR(VLOOKUP(A76,'13'!U:V,2,0),"0")</f>
        <v>0</v>
      </c>
      <c r="AR76" s="5" t="s">
        <v>147</v>
      </c>
      <c r="AS76" s="15">
        <f t="shared" si="69"/>
        <v>0</v>
      </c>
      <c r="AT76" s="10" t="str">
        <f>IFERROR(VLOOKUP(A76,'14'!U:V,2,0),"0")</f>
        <v>0</v>
      </c>
      <c r="AU76" s="5" t="s">
        <v>147</v>
      </c>
      <c r="AV76" s="15">
        <f t="shared" si="70"/>
        <v>0</v>
      </c>
      <c r="AW76" s="10" t="str">
        <f>IFERROR(VLOOKUP(A76,'15'!U:V,2,0),"0")</f>
        <v>0</v>
      </c>
      <c r="AX76" s="5" t="s">
        <v>147</v>
      </c>
      <c r="AY76" s="15">
        <f t="shared" si="71"/>
        <v>0</v>
      </c>
      <c r="AZ76" s="10" t="str">
        <f>IFERROR(VLOOKUP(A76,'16'!U:V,2,0),"0")</f>
        <v>0</v>
      </c>
      <c r="BA76" s="5" t="s">
        <v>147</v>
      </c>
      <c r="BB76" s="15">
        <f t="shared" si="72"/>
        <v>0</v>
      </c>
      <c r="BC76" s="10" t="str">
        <f>IFERROR(VLOOKUP(A76,'17'!U:V,2,0),"0")</f>
        <v>0</v>
      </c>
      <c r="BD76" s="5" t="s">
        <v>147</v>
      </c>
      <c r="BE76" s="15">
        <f t="shared" si="73"/>
        <v>0</v>
      </c>
      <c r="BF76" s="10" t="str">
        <f>IFERROR(VLOOKUP(A76,'18'!U:V,2,0),"0")</f>
        <v>0</v>
      </c>
      <c r="BG76" s="5" t="s">
        <v>147</v>
      </c>
      <c r="BH76" s="15">
        <f t="shared" si="75"/>
        <v>0</v>
      </c>
      <c r="BI76" s="10" t="str">
        <f>IFERROR(VLOOKUP(A76,'19'!U:V,2,0),"0")</f>
        <v>0</v>
      </c>
      <c r="BJ76" s="5" t="s">
        <v>147</v>
      </c>
      <c r="BK76" s="15">
        <f t="shared" si="76"/>
        <v>0</v>
      </c>
      <c r="BL76" s="10" t="str">
        <f>IFERROR(VLOOKUP(A76,'20'!U:V,2,0),"0")</f>
        <v>0</v>
      </c>
      <c r="BM76" s="5" t="s">
        <v>147</v>
      </c>
      <c r="BN76" s="15">
        <f t="shared" si="77"/>
        <v>0</v>
      </c>
      <c r="BO76" s="10" t="str">
        <f>IFERROR(VLOOKUP(A76,'21'!U:V,2,0),"0")</f>
        <v>0</v>
      </c>
      <c r="BP76" s="5" t="s">
        <v>147</v>
      </c>
      <c r="BQ76" s="15">
        <f t="shared" si="78"/>
        <v>0</v>
      </c>
      <c r="BR76" s="10" t="str">
        <f>IFERROR(VLOOKUP(A76,'22'!U:V,2,0),"0")</f>
        <v>0</v>
      </c>
      <c r="BS76" s="5" t="s">
        <v>147</v>
      </c>
      <c r="BT76" s="15">
        <f t="shared" si="79"/>
        <v>0</v>
      </c>
      <c r="BU76" s="10" t="str">
        <f>IFERROR(VLOOKUP(A76,'23'!U:V,2,0),"0")</f>
        <v>0</v>
      </c>
      <c r="BV76" s="5" t="s">
        <v>147</v>
      </c>
      <c r="BW76" s="15">
        <f t="shared" si="80"/>
        <v>0</v>
      </c>
      <c r="BX76" s="10" t="str">
        <f>IFERROR(VLOOKUP(A76,'24'!U:V,2,0),"0")</f>
        <v>0</v>
      </c>
      <c r="BY76" s="5" t="s">
        <v>147</v>
      </c>
      <c r="BZ76" s="15">
        <f t="shared" si="81"/>
        <v>0</v>
      </c>
      <c r="CA76" s="10" t="str">
        <f>IFERROR(VLOOKUP(A76,'25'!U:V,2,0),"0")</f>
        <v>0</v>
      </c>
      <c r="CB76" s="5" t="s">
        <v>147</v>
      </c>
      <c r="CC76" s="15">
        <f t="shared" si="82"/>
        <v>0</v>
      </c>
      <c r="CD76" s="10" t="str">
        <f>IFERROR(VLOOKUP(A76,'26'!U:V,2,0),"0")</f>
        <v>0</v>
      </c>
      <c r="CE76" s="5" t="s">
        <v>147</v>
      </c>
      <c r="CF76" s="15">
        <f t="shared" si="83"/>
        <v>0</v>
      </c>
      <c r="CG76" s="10" t="str">
        <f>IFERROR(VLOOKUP(A76,'27'!U:V,2,0),"0")</f>
        <v>0</v>
      </c>
      <c r="CH76" s="5" t="s">
        <v>147</v>
      </c>
      <c r="CI76" s="15">
        <f t="shared" si="84"/>
        <v>0</v>
      </c>
      <c r="CJ76" s="10" t="str">
        <f>IFERROR(VLOOKUP(A76,'28'!U:V,2,0),"0")</f>
        <v>0</v>
      </c>
      <c r="CK76" s="5" t="s">
        <v>147</v>
      </c>
      <c r="CL76" s="15">
        <f t="shared" si="85"/>
        <v>0</v>
      </c>
      <c r="CM76" s="10" t="str">
        <f>IFERROR(VLOOKUP(A76,'29'!U:V,2,0),"0")</f>
        <v>0</v>
      </c>
      <c r="CN76" s="5" t="s">
        <v>147</v>
      </c>
      <c r="CO76" s="15">
        <f t="shared" si="86"/>
        <v>0</v>
      </c>
      <c r="CP76" s="10" t="str">
        <f>IFERROR(VLOOKUP(A76,'30'!U:V,2,0),"0")</f>
        <v>0</v>
      </c>
      <c r="CQ76" s="5" t="s">
        <v>147</v>
      </c>
      <c r="CR76" s="15">
        <f t="shared" si="87"/>
        <v>0</v>
      </c>
      <c r="CS76" s="10" t="str">
        <f>IFERROR(VLOOKUP(A76,'31'!U:V,2,0),"0")</f>
        <v>0</v>
      </c>
      <c r="CT76" s="5" t="s">
        <v>147</v>
      </c>
      <c r="CU76" s="15">
        <f t="shared" si="88"/>
        <v>0</v>
      </c>
      <c r="CV76" s="10" t="str">
        <f>IFERROR(VLOOKUP(A76,'เซต1-31'!V:W,2,0),"0")</f>
        <v>0</v>
      </c>
      <c r="CW76" s="5" t="s">
        <v>147</v>
      </c>
      <c r="CX76" s="15">
        <f t="shared" si="74"/>
        <v>0</v>
      </c>
    </row>
    <row r="77" spans="1:102" x14ac:dyDescent="0.25">
      <c r="A77" s="5" t="s">
        <v>51</v>
      </c>
      <c r="B77" s="4" t="s">
        <v>52</v>
      </c>
      <c r="C77" s="13">
        <v>4.43</v>
      </c>
      <c r="D77" s="19">
        <f t="shared" si="55"/>
        <v>0</v>
      </c>
      <c r="E77" s="5" t="s">
        <v>147</v>
      </c>
      <c r="F77" s="13">
        <f t="shared" si="56"/>
        <v>0</v>
      </c>
      <c r="G77" s="10" t="str">
        <f>IFERROR(VLOOKUP(A77,'1'!U:V,2,0),"0")</f>
        <v>0</v>
      </c>
      <c r="H77" s="5" t="s">
        <v>147</v>
      </c>
      <c r="I77" s="15">
        <f t="shared" si="57"/>
        <v>0</v>
      </c>
      <c r="J77" s="10" t="str">
        <f>IFERROR(VLOOKUP(A77,'2'!U:V,2,0),"0")</f>
        <v>0</v>
      </c>
      <c r="K77" s="5" t="s">
        <v>147</v>
      </c>
      <c r="L77" s="15">
        <f t="shared" si="58"/>
        <v>0</v>
      </c>
      <c r="M77" s="10" t="str">
        <f>IFERROR(VLOOKUP(A77,'3'!U:V,2,0),"0")</f>
        <v>0</v>
      </c>
      <c r="N77" s="5" t="s">
        <v>147</v>
      </c>
      <c r="O77" s="15">
        <f t="shared" si="59"/>
        <v>0</v>
      </c>
      <c r="P77" s="10" t="str">
        <f>IFERROR(VLOOKUP(A77,'4'!U:V,2,0),"0")</f>
        <v>0</v>
      </c>
      <c r="Q77" s="5" t="s">
        <v>147</v>
      </c>
      <c r="R77" s="15">
        <f t="shared" si="60"/>
        <v>0</v>
      </c>
      <c r="S77" s="10" t="str">
        <f>IFERROR(VLOOKUP(A77,'5'!U:V,2,0),"0")</f>
        <v>0</v>
      </c>
      <c r="T77" s="5" t="s">
        <v>147</v>
      </c>
      <c r="U77" s="15">
        <f t="shared" si="61"/>
        <v>0</v>
      </c>
      <c r="V77" s="10" t="str">
        <f>IFERROR(VLOOKUP(A77,'6'!U:V,2,0),"0")</f>
        <v>0</v>
      </c>
      <c r="W77" s="5" t="s">
        <v>147</v>
      </c>
      <c r="X77" s="15">
        <f t="shared" si="62"/>
        <v>0</v>
      </c>
      <c r="Y77" s="10" t="str">
        <f>IFERROR(VLOOKUP(A77,'7'!U:V,2,0),"0")</f>
        <v>0</v>
      </c>
      <c r="Z77" s="5" t="s">
        <v>147</v>
      </c>
      <c r="AA77" s="15">
        <f t="shared" si="63"/>
        <v>0</v>
      </c>
      <c r="AB77" s="10" t="str">
        <f>IFERROR(VLOOKUP(A77,'8'!U:V,2,0),"0")</f>
        <v>0</v>
      </c>
      <c r="AC77" s="5" t="s">
        <v>147</v>
      </c>
      <c r="AD77" s="15">
        <f t="shared" si="64"/>
        <v>0</v>
      </c>
      <c r="AE77" s="10" t="str">
        <f>IFERROR(VLOOKUP(A77,'9'!U:V,2,0),"0")</f>
        <v>0</v>
      </c>
      <c r="AF77" s="5" t="s">
        <v>147</v>
      </c>
      <c r="AG77" s="15">
        <f t="shared" si="65"/>
        <v>0</v>
      </c>
      <c r="AH77" s="10" t="str">
        <f>IFERROR(VLOOKUP(A77,'10'!U:V,2,0),"0")</f>
        <v>0</v>
      </c>
      <c r="AI77" s="5" t="s">
        <v>147</v>
      </c>
      <c r="AJ77" s="15">
        <f t="shared" si="66"/>
        <v>0</v>
      </c>
      <c r="AK77" s="10" t="str">
        <f>IFERROR(VLOOKUP(A77,'11'!U:V,2,0),"0")</f>
        <v>0</v>
      </c>
      <c r="AL77" s="5" t="s">
        <v>147</v>
      </c>
      <c r="AM77" s="15">
        <f t="shared" si="67"/>
        <v>0</v>
      </c>
      <c r="AN77" s="10" t="str">
        <f>IFERROR(VLOOKUP(A77,'12'!U:V,2,0),"0")</f>
        <v>0</v>
      </c>
      <c r="AO77" s="5" t="s">
        <v>147</v>
      </c>
      <c r="AP77" s="15">
        <f t="shared" si="68"/>
        <v>0</v>
      </c>
      <c r="AQ77" s="10" t="str">
        <f>IFERROR(VLOOKUP(A77,'13'!U:V,2,0),"0")</f>
        <v>0</v>
      </c>
      <c r="AR77" s="5" t="s">
        <v>147</v>
      </c>
      <c r="AS77" s="15">
        <f t="shared" si="69"/>
        <v>0</v>
      </c>
      <c r="AT77" s="10" t="str">
        <f>IFERROR(VLOOKUP(A77,'14'!U:V,2,0),"0")</f>
        <v>0</v>
      </c>
      <c r="AU77" s="5" t="s">
        <v>147</v>
      </c>
      <c r="AV77" s="15">
        <f t="shared" si="70"/>
        <v>0</v>
      </c>
      <c r="AW77" s="10" t="str">
        <f>IFERROR(VLOOKUP(A77,'15'!U:V,2,0),"0")</f>
        <v>0</v>
      </c>
      <c r="AX77" s="5" t="s">
        <v>147</v>
      </c>
      <c r="AY77" s="15">
        <f t="shared" si="71"/>
        <v>0</v>
      </c>
      <c r="AZ77" s="10" t="str">
        <f>IFERROR(VLOOKUP(A77,'16'!U:V,2,0),"0")</f>
        <v>0</v>
      </c>
      <c r="BA77" s="5" t="s">
        <v>147</v>
      </c>
      <c r="BB77" s="15">
        <f t="shared" si="72"/>
        <v>0</v>
      </c>
      <c r="BC77" s="10" t="str">
        <f>IFERROR(VLOOKUP(A77,'17'!U:V,2,0),"0")</f>
        <v>0</v>
      </c>
      <c r="BD77" s="5" t="s">
        <v>147</v>
      </c>
      <c r="BE77" s="15">
        <f t="shared" si="73"/>
        <v>0</v>
      </c>
      <c r="BF77" s="10" t="str">
        <f>IFERROR(VLOOKUP(A77,'18'!U:V,2,0),"0")</f>
        <v>0</v>
      </c>
      <c r="BG77" s="5" t="s">
        <v>147</v>
      </c>
      <c r="BH77" s="15">
        <f t="shared" si="75"/>
        <v>0</v>
      </c>
      <c r="BI77" s="10" t="str">
        <f>IFERROR(VLOOKUP(A77,'19'!U:V,2,0),"0")</f>
        <v>0</v>
      </c>
      <c r="BJ77" s="5" t="s">
        <v>147</v>
      </c>
      <c r="BK77" s="15">
        <f t="shared" si="76"/>
        <v>0</v>
      </c>
      <c r="BL77" s="10" t="str">
        <f>IFERROR(VLOOKUP(A77,'20'!U:V,2,0),"0")</f>
        <v>0</v>
      </c>
      <c r="BM77" s="5" t="s">
        <v>147</v>
      </c>
      <c r="BN77" s="15">
        <f t="shared" si="77"/>
        <v>0</v>
      </c>
      <c r="BO77" s="10" t="str">
        <f>IFERROR(VLOOKUP(A77,'21'!U:V,2,0),"0")</f>
        <v>0</v>
      </c>
      <c r="BP77" s="5" t="s">
        <v>147</v>
      </c>
      <c r="BQ77" s="15">
        <f t="shared" si="78"/>
        <v>0</v>
      </c>
      <c r="BR77" s="10" t="str">
        <f>IFERROR(VLOOKUP(A77,'22'!U:V,2,0),"0")</f>
        <v>0</v>
      </c>
      <c r="BS77" s="5" t="s">
        <v>147</v>
      </c>
      <c r="BT77" s="15">
        <f t="shared" si="79"/>
        <v>0</v>
      </c>
      <c r="BU77" s="10" t="str">
        <f>IFERROR(VLOOKUP(A77,'23'!U:V,2,0),"0")</f>
        <v>0</v>
      </c>
      <c r="BV77" s="5" t="s">
        <v>147</v>
      </c>
      <c r="BW77" s="15">
        <f t="shared" si="80"/>
        <v>0</v>
      </c>
      <c r="BX77" s="10" t="str">
        <f>IFERROR(VLOOKUP(A77,'24'!U:V,2,0),"0")</f>
        <v>0</v>
      </c>
      <c r="BY77" s="5" t="s">
        <v>147</v>
      </c>
      <c r="BZ77" s="15">
        <f t="shared" si="81"/>
        <v>0</v>
      </c>
      <c r="CA77" s="10" t="str">
        <f>IFERROR(VLOOKUP(A77,'25'!U:V,2,0),"0")</f>
        <v>0</v>
      </c>
      <c r="CB77" s="5" t="s">
        <v>147</v>
      </c>
      <c r="CC77" s="15">
        <f t="shared" si="82"/>
        <v>0</v>
      </c>
      <c r="CD77" s="10" t="str">
        <f>IFERROR(VLOOKUP(A77,'26'!U:V,2,0),"0")</f>
        <v>0</v>
      </c>
      <c r="CE77" s="5" t="s">
        <v>147</v>
      </c>
      <c r="CF77" s="15">
        <f t="shared" si="83"/>
        <v>0</v>
      </c>
      <c r="CG77" s="10" t="str">
        <f>IFERROR(VLOOKUP(A77,'27'!U:V,2,0),"0")</f>
        <v>0</v>
      </c>
      <c r="CH77" s="5" t="s">
        <v>147</v>
      </c>
      <c r="CI77" s="15">
        <f t="shared" si="84"/>
        <v>0</v>
      </c>
      <c r="CJ77" s="10" t="str">
        <f>IFERROR(VLOOKUP(A77,'28'!U:V,2,0),"0")</f>
        <v>0</v>
      </c>
      <c r="CK77" s="5" t="s">
        <v>147</v>
      </c>
      <c r="CL77" s="15">
        <f t="shared" si="85"/>
        <v>0</v>
      </c>
      <c r="CM77" s="10" t="str">
        <f>IFERROR(VLOOKUP(A77,'29'!U:V,2,0),"0")</f>
        <v>0</v>
      </c>
      <c r="CN77" s="5" t="s">
        <v>147</v>
      </c>
      <c r="CO77" s="15">
        <f t="shared" si="86"/>
        <v>0</v>
      </c>
      <c r="CP77" s="10" t="str">
        <f>IFERROR(VLOOKUP(A77,'30'!U:V,2,0),"0")</f>
        <v>0</v>
      </c>
      <c r="CQ77" s="5" t="s">
        <v>147</v>
      </c>
      <c r="CR77" s="15">
        <f t="shared" si="87"/>
        <v>0</v>
      </c>
      <c r="CS77" s="10" t="str">
        <f>IFERROR(VLOOKUP(A77,'31'!U:V,2,0),"0")</f>
        <v>0</v>
      </c>
      <c r="CT77" s="5" t="s">
        <v>147</v>
      </c>
      <c r="CU77" s="15">
        <f t="shared" si="88"/>
        <v>0</v>
      </c>
      <c r="CV77" s="10" t="str">
        <f>IFERROR(VLOOKUP(A77,'เซต1-31'!V:W,2,0),"0")</f>
        <v>0</v>
      </c>
      <c r="CW77" s="5" t="s">
        <v>147</v>
      </c>
      <c r="CX77" s="15">
        <f t="shared" si="74"/>
        <v>0</v>
      </c>
    </row>
    <row r="78" spans="1:102" x14ac:dyDescent="0.25">
      <c r="A78" s="5" t="s">
        <v>192</v>
      </c>
      <c r="B78" s="4" t="s">
        <v>54</v>
      </c>
      <c r="C78" s="13">
        <v>4.59</v>
      </c>
      <c r="D78" s="19">
        <f t="shared" si="55"/>
        <v>0</v>
      </c>
      <c r="E78" s="5" t="s">
        <v>147</v>
      </c>
      <c r="F78" s="13">
        <f t="shared" si="56"/>
        <v>0</v>
      </c>
      <c r="G78" s="10" t="str">
        <f>IFERROR(VLOOKUP(A78,'1'!U:V,2,0),"0")</f>
        <v>0</v>
      </c>
      <c r="H78" s="5" t="s">
        <v>147</v>
      </c>
      <c r="I78" s="15">
        <f t="shared" si="57"/>
        <v>0</v>
      </c>
      <c r="J78" s="10" t="str">
        <f>IFERROR(VLOOKUP(A78,'2'!U:V,2,0),"0")</f>
        <v>0</v>
      </c>
      <c r="K78" s="5" t="s">
        <v>147</v>
      </c>
      <c r="L78" s="15">
        <f t="shared" si="58"/>
        <v>0</v>
      </c>
      <c r="M78" s="10" t="str">
        <f>IFERROR(VLOOKUP(A78,'3'!U:V,2,0),"0")</f>
        <v>0</v>
      </c>
      <c r="N78" s="5" t="s">
        <v>147</v>
      </c>
      <c r="O78" s="15">
        <f t="shared" si="59"/>
        <v>0</v>
      </c>
      <c r="P78" s="10" t="str">
        <f>IFERROR(VLOOKUP(A78,'4'!U:V,2,0),"0")</f>
        <v>0</v>
      </c>
      <c r="Q78" s="5" t="s">
        <v>147</v>
      </c>
      <c r="R78" s="15">
        <f t="shared" si="60"/>
        <v>0</v>
      </c>
      <c r="S78" s="10" t="str">
        <f>IFERROR(VLOOKUP(A78,'5'!U:V,2,0),"0")</f>
        <v>0</v>
      </c>
      <c r="T78" s="5" t="s">
        <v>147</v>
      </c>
      <c r="U78" s="15">
        <f t="shared" si="61"/>
        <v>0</v>
      </c>
      <c r="V78" s="10" t="str">
        <f>IFERROR(VLOOKUP(A78,'6'!U:V,2,0),"0")</f>
        <v>0</v>
      </c>
      <c r="W78" s="5" t="s">
        <v>147</v>
      </c>
      <c r="X78" s="15">
        <f t="shared" si="62"/>
        <v>0</v>
      </c>
      <c r="Y78" s="10" t="str">
        <f>IFERROR(VLOOKUP(A78,'7'!U:V,2,0),"0")</f>
        <v>0</v>
      </c>
      <c r="Z78" s="5" t="s">
        <v>147</v>
      </c>
      <c r="AA78" s="15">
        <f t="shared" si="63"/>
        <v>0</v>
      </c>
      <c r="AB78" s="10" t="str">
        <f>IFERROR(VLOOKUP(A78,'8'!U:V,2,0),"0")</f>
        <v>0</v>
      </c>
      <c r="AC78" s="5" t="s">
        <v>147</v>
      </c>
      <c r="AD78" s="15">
        <f t="shared" si="64"/>
        <v>0</v>
      </c>
      <c r="AE78" s="10" t="str">
        <f>IFERROR(VLOOKUP(A78,'9'!U:V,2,0),"0")</f>
        <v>0</v>
      </c>
      <c r="AF78" s="5" t="s">
        <v>147</v>
      </c>
      <c r="AG78" s="15">
        <f t="shared" si="65"/>
        <v>0</v>
      </c>
      <c r="AH78" s="10" t="str">
        <f>IFERROR(VLOOKUP(A78,'10'!U:V,2,0),"0")</f>
        <v>0</v>
      </c>
      <c r="AI78" s="5" t="s">
        <v>147</v>
      </c>
      <c r="AJ78" s="15">
        <f t="shared" si="66"/>
        <v>0</v>
      </c>
      <c r="AK78" s="10" t="str">
        <f>IFERROR(VLOOKUP(A78,'11'!U:V,2,0),"0")</f>
        <v>0</v>
      </c>
      <c r="AL78" s="5" t="s">
        <v>147</v>
      </c>
      <c r="AM78" s="15">
        <f t="shared" si="67"/>
        <v>0</v>
      </c>
      <c r="AN78" s="10" t="str">
        <f>IFERROR(VLOOKUP(A78,'12'!U:V,2,0),"0")</f>
        <v>0</v>
      </c>
      <c r="AO78" s="5" t="s">
        <v>147</v>
      </c>
      <c r="AP78" s="15">
        <f t="shared" si="68"/>
        <v>0</v>
      </c>
      <c r="AQ78" s="10" t="str">
        <f>IFERROR(VLOOKUP(A78,'13'!U:V,2,0),"0")</f>
        <v>0</v>
      </c>
      <c r="AR78" s="5" t="s">
        <v>147</v>
      </c>
      <c r="AS78" s="15">
        <f t="shared" si="69"/>
        <v>0</v>
      </c>
      <c r="AT78" s="10" t="str">
        <f>IFERROR(VLOOKUP(A78,'14'!U:V,2,0),"0")</f>
        <v>0</v>
      </c>
      <c r="AU78" s="5" t="s">
        <v>147</v>
      </c>
      <c r="AV78" s="15">
        <f t="shared" si="70"/>
        <v>0</v>
      </c>
      <c r="AW78" s="10" t="str">
        <f>IFERROR(VLOOKUP(A78,'15'!U:V,2,0),"0")</f>
        <v>0</v>
      </c>
      <c r="AX78" s="5" t="s">
        <v>147</v>
      </c>
      <c r="AY78" s="15">
        <f t="shared" si="71"/>
        <v>0</v>
      </c>
      <c r="AZ78" s="10" t="str">
        <f>IFERROR(VLOOKUP(A78,'16'!U:V,2,0),"0")</f>
        <v>0</v>
      </c>
      <c r="BA78" s="5" t="s">
        <v>147</v>
      </c>
      <c r="BB78" s="15">
        <f t="shared" si="72"/>
        <v>0</v>
      </c>
      <c r="BC78" s="10" t="str">
        <f>IFERROR(VLOOKUP(A78,'17'!U:V,2,0),"0")</f>
        <v>0</v>
      </c>
      <c r="BD78" s="5" t="s">
        <v>147</v>
      </c>
      <c r="BE78" s="15">
        <f t="shared" si="73"/>
        <v>0</v>
      </c>
      <c r="BF78" s="10" t="str">
        <f>IFERROR(VLOOKUP(A78,'18'!U:V,2,0),"0")</f>
        <v>0</v>
      </c>
      <c r="BG78" s="5" t="s">
        <v>147</v>
      </c>
      <c r="BH78" s="15">
        <f t="shared" si="75"/>
        <v>0</v>
      </c>
      <c r="BI78" s="10" t="str">
        <f>IFERROR(VLOOKUP(A78,'19'!U:V,2,0),"0")</f>
        <v>0</v>
      </c>
      <c r="BJ78" s="5" t="s">
        <v>147</v>
      </c>
      <c r="BK78" s="15">
        <f t="shared" si="76"/>
        <v>0</v>
      </c>
      <c r="BL78" s="10" t="str">
        <f>IFERROR(VLOOKUP(A78,'20'!U:V,2,0),"0")</f>
        <v>0</v>
      </c>
      <c r="BM78" s="5" t="s">
        <v>147</v>
      </c>
      <c r="BN78" s="15">
        <f t="shared" si="77"/>
        <v>0</v>
      </c>
      <c r="BO78" s="10" t="str">
        <f>IFERROR(VLOOKUP(A78,'21'!U:V,2,0),"0")</f>
        <v>0</v>
      </c>
      <c r="BP78" s="5" t="s">
        <v>147</v>
      </c>
      <c r="BQ78" s="15">
        <f t="shared" si="78"/>
        <v>0</v>
      </c>
      <c r="BR78" s="10" t="str">
        <f>IFERROR(VLOOKUP(A78,'22'!U:V,2,0),"0")</f>
        <v>0</v>
      </c>
      <c r="BS78" s="5" t="s">
        <v>147</v>
      </c>
      <c r="BT78" s="15">
        <f t="shared" si="79"/>
        <v>0</v>
      </c>
      <c r="BU78" s="10" t="str">
        <f>IFERROR(VLOOKUP(A78,'23'!U:V,2,0),"0")</f>
        <v>0</v>
      </c>
      <c r="BV78" s="5" t="s">
        <v>147</v>
      </c>
      <c r="BW78" s="15">
        <f t="shared" si="80"/>
        <v>0</v>
      </c>
      <c r="BX78" s="10" t="str">
        <f>IFERROR(VLOOKUP(A78,'24'!U:V,2,0),"0")</f>
        <v>0</v>
      </c>
      <c r="BY78" s="5" t="s">
        <v>147</v>
      </c>
      <c r="BZ78" s="15">
        <f t="shared" si="81"/>
        <v>0</v>
      </c>
      <c r="CA78" s="10" t="str">
        <f>IFERROR(VLOOKUP(A78,'25'!U:V,2,0),"0")</f>
        <v>0</v>
      </c>
      <c r="CB78" s="5" t="s">
        <v>147</v>
      </c>
      <c r="CC78" s="15">
        <f t="shared" si="82"/>
        <v>0</v>
      </c>
      <c r="CD78" s="10" t="str">
        <f>IFERROR(VLOOKUP(A78,'26'!U:V,2,0),"0")</f>
        <v>0</v>
      </c>
      <c r="CE78" s="5" t="s">
        <v>147</v>
      </c>
      <c r="CF78" s="15">
        <f t="shared" si="83"/>
        <v>0</v>
      </c>
      <c r="CG78" s="10" t="str">
        <f>IFERROR(VLOOKUP(A78,'27'!U:V,2,0),"0")</f>
        <v>0</v>
      </c>
      <c r="CH78" s="5" t="s">
        <v>147</v>
      </c>
      <c r="CI78" s="15">
        <f t="shared" si="84"/>
        <v>0</v>
      </c>
      <c r="CJ78" s="10" t="str">
        <f>IFERROR(VLOOKUP(A78,'28'!U:V,2,0),"0")</f>
        <v>0</v>
      </c>
      <c r="CK78" s="5" t="s">
        <v>147</v>
      </c>
      <c r="CL78" s="15">
        <f t="shared" si="85"/>
        <v>0</v>
      </c>
      <c r="CM78" s="10" t="str">
        <f>IFERROR(VLOOKUP(A78,'29'!U:V,2,0),"0")</f>
        <v>0</v>
      </c>
      <c r="CN78" s="5" t="s">
        <v>147</v>
      </c>
      <c r="CO78" s="15">
        <f t="shared" si="86"/>
        <v>0</v>
      </c>
      <c r="CP78" s="10" t="str">
        <f>IFERROR(VLOOKUP(A78,'30'!U:V,2,0),"0")</f>
        <v>0</v>
      </c>
      <c r="CQ78" s="5" t="s">
        <v>147</v>
      </c>
      <c r="CR78" s="15">
        <f t="shared" si="87"/>
        <v>0</v>
      </c>
      <c r="CS78" s="10" t="str">
        <f>IFERROR(VLOOKUP(A78,'31'!U:V,2,0),"0")</f>
        <v>0</v>
      </c>
      <c r="CT78" s="5" t="s">
        <v>147</v>
      </c>
      <c r="CU78" s="15">
        <f t="shared" si="88"/>
        <v>0</v>
      </c>
      <c r="CV78" s="10" t="str">
        <f>IFERROR(VLOOKUP(A78,'เซต1-31'!V:W,2,0),"0")</f>
        <v>0</v>
      </c>
      <c r="CW78" s="5" t="s">
        <v>147</v>
      </c>
      <c r="CX78" s="15">
        <f t="shared" si="74"/>
        <v>0</v>
      </c>
    </row>
    <row r="79" spans="1:102" x14ac:dyDescent="0.25">
      <c r="A79" s="5" t="s">
        <v>53</v>
      </c>
      <c r="B79" s="4" t="s">
        <v>54</v>
      </c>
      <c r="C79" s="13">
        <v>4.59</v>
      </c>
      <c r="D79" s="19">
        <f t="shared" si="55"/>
        <v>0</v>
      </c>
      <c r="E79" s="5" t="s">
        <v>147</v>
      </c>
      <c r="F79" s="13">
        <f t="shared" si="56"/>
        <v>0</v>
      </c>
      <c r="G79" s="10" t="str">
        <f>IFERROR(VLOOKUP(A79,'1'!U:V,2,0),"0")</f>
        <v>0</v>
      </c>
      <c r="H79" s="5" t="s">
        <v>147</v>
      </c>
      <c r="I79" s="15">
        <f t="shared" si="57"/>
        <v>0</v>
      </c>
      <c r="J79" s="10" t="str">
        <f>IFERROR(VLOOKUP(A79,'2'!U:V,2,0),"0")</f>
        <v>0</v>
      </c>
      <c r="K79" s="5" t="s">
        <v>147</v>
      </c>
      <c r="L79" s="15">
        <f t="shared" si="58"/>
        <v>0</v>
      </c>
      <c r="M79" s="10" t="str">
        <f>IFERROR(VLOOKUP(A79,'3'!U:V,2,0),"0")</f>
        <v>0</v>
      </c>
      <c r="N79" s="5" t="s">
        <v>147</v>
      </c>
      <c r="O79" s="15">
        <f t="shared" si="59"/>
        <v>0</v>
      </c>
      <c r="P79" s="10" t="str">
        <f>IFERROR(VLOOKUP(A79,'4'!U:V,2,0),"0")</f>
        <v>0</v>
      </c>
      <c r="Q79" s="5" t="s">
        <v>147</v>
      </c>
      <c r="R79" s="15">
        <f t="shared" si="60"/>
        <v>0</v>
      </c>
      <c r="S79" s="10" t="str">
        <f>IFERROR(VLOOKUP(A79,'5'!U:V,2,0),"0")</f>
        <v>0</v>
      </c>
      <c r="T79" s="5" t="s">
        <v>147</v>
      </c>
      <c r="U79" s="15">
        <f t="shared" si="61"/>
        <v>0</v>
      </c>
      <c r="V79" s="10" t="str">
        <f>IFERROR(VLOOKUP(A79,'6'!U:V,2,0),"0")</f>
        <v>0</v>
      </c>
      <c r="W79" s="5" t="s">
        <v>147</v>
      </c>
      <c r="X79" s="15">
        <f t="shared" si="62"/>
        <v>0</v>
      </c>
      <c r="Y79" s="10" t="str">
        <f>IFERROR(VLOOKUP(A79,'7'!U:V,2,0),"0")</f>
        <v>0</v>
      </c>
      <c r="Z79" s="5" t="s">
        <v>147</v>
      </c>
      <c r="AA79" s="15">
        <f t="shared" si="63"/>
        <v>0</v>
      </c>
      <c r="AB79" s="10" t="str">
        <f>IFERROR(VLOOKUP(A79,'8'!U:V,2,0),"0")</f>
        <v>0</v>
      </c>
      <c r="AC79" s="5" t="s">
        <v>147</v>
      </c>
      <c r="AD79" s="15">
        <f t="shared" si="64"/>
        <v>0</v>
      </c>
      <c r="AE79" s="10" t="str">
        <f>IFERROR(VLOOKUP(A79,'9'!U:V,2,0),"0")</f>
        <v>0</v>
      </c>
      <c r="AF79" s="5" t="s">
        <v>147</v>
      </c>
      <c r="AG79" s="15">
        <f t="shared" si="65"/>
        <v>0</v>
      </c>
      <c r="AH79" s="10" t="str">
        <f>IFERROR(VLOOKUP(A79,'10'!U:V,2,0),"0")</f>
        <v>0</v>
      </c>
      <c r="AI79" s="5" t="s">
        <v>147</v>
      </c>
      <c r="AJ79" s="15">
        <f t="shared" si="66"/>
        <v>0</v>
      </c>
      <c r="AK79" s="10" t="str">
        <f>IFERROR(VLOOKUP(A79,'11'!U:V,2,0),"0")</f>
        <v>0</v>
      </c>
      <c r="AL79" s="5" t="s">
        <v>147</v>
      </c>
      <c r="AM79" s="15">
        <f t="shared" si="67"/>
        <v>0</v>
      </c>
      <c r="AN79" s="10" t="str">
        <f>IFERROR(VLOOKUP(A79,'12'!U:V,2,0),"0")</f>
        <v>0</v>
      </c>
      <c r="AO79" s="5" t="s">
        <v>147</v>
      </c>
      <c r="AP79" s="15">
        <f t="shared" si="68"/>
        <v>0</v>
      </c>
      <c r="AQ79" s="10" t="str">
        <f>IFERROR(VLOOKUP(A79,'13'!U:V,2,0),"0")</f>
        <v>0</v>
      </c>
      <c r="AR79" s="5" t="s">
        <v>147</v>
      </c>
      <c r="AS79" s="15">
        <f t="shared" si="69"/>
        <v>0</v>
      </c>
      <c r="AT79" s="10" t="str">
        <f>IFERROR(VLOOKUP(A79,'14'!U:V,2,0),"0")</f>
        <v>0</v>
      </c>
      <c r="AU79" s="5" t="s">
        <v>147</v>
      </c>
      <c r="AV79" s="15">
        <f t="shared" si="70"/>
        <v>0</v>
      </c>
      <c r="AW79" s="10" t="str">
        <f>IFERROR(VLOOKUP(A79,'15'!U:V,2,0),"0")</f>
        <v>0</v>
      </c>
      <c r="AX79" s="5" t="s">
        <v>147</v>
      </c>
      <c r="AY79" s="15">
        <f t="shared" si="71"/>
        <v>0</v>
      </c>
      <c r="AZ79" s="10" t="str">
        <f>IFERROR(VLOOKUP(A79,'16'!U:V,2,0),"0")</f>
        <v>0</v>
      </c>
      <c r="BA79" s="5" t="s">
        <v>147</v>
      </c>
      <c r="BB79" s="15">
        <f t="shared" si="72"/>
        <v>0</v>
      </c>
      <c r="BC79" s="10" t="str">
        <f>IFERROR(VLOOKUP(A79,'17'!U:V,2,0),"0")</f>
        <v>0</v>
      </c>
      <c r="BD79" s="5" t="s">
        <v>147</v>
      </c>
      <c r="BE79" s="15">
        <f t="shared" si="73"/>
        <v>0</v>
      </c>
      <c r="BF79" s="10" t="str">
        <f>IFERROR(VLOOKUP(A79,'18'!U:V,2,0),"0")</f>
        <v>0</v>
      </c>
      <c r="BG79" s="5" t="s">
        <v>147</v>
      </c>
      <c r="BH79" s="15">
        <f t="shared" si="75"/>
        <v>0</v>
      </c>
      <c r="BI79" s="10" t="str">
        <f>IFERROR(VLOOKUP(A79,'19'!U:V,2,0),"0")</f>
        <v>0</v>
      </c>
      <c r="BJ79" s="5" t="s">
        <v>147</v>
      </c>
      <c r="BK79" s="15">
        <f t="shared" si="76"/>
        <v>0</v>
      </c>
      <c r="BL79" s="10" t="str">
        <f>IFERROR(VLOOKUP(A79,'20'!U:V,2,0),"0")</f>
        <v>0</v>
      </c>
      <c r="BM79" s="5" t="s">
        <v>147</v>
      </c>
      <c r="BN79" s="15">
        <f t="shared" si="77"/>
        <v>0</v>
      </c>
      <c r="BO79" s="10" t="str">
        <f>IFERROR(VLOOKUP(A79,'21'!U:V,2,0),"0")</f>
        <v>0</v>
      </c>
      <c r="BP79" s="5" t="s">
        <v>147</v>
      </c>
      <c r="BQ79" s="15">
        <f t="shared" si="78"/>
        <v>0</v>
      </c>
      <c r="BR79" s="10" t="str">
        <f>IFERROR(VLOOKUP(A79,'22'!U:V,2,0),"0")</f>
        <v>0</v>
      </c>
      <c r="BS79" s="5" t="s">
        <v>147</v>
      </c>
      <c r="BT79" s="15">
        <f t="shared" si="79"/>
        <v>0</v>
      </c>
      <c r="BU79" s="10" t="str">
        <f>IFERROR(VLOOKUP(A79,'23'!U:V,2,0),"0")</f>
        <v>0</v>
      </c>
      <c r="BV79" s="5" t="s">
        <v>147</v>
      </c>
      <c r="BW79" s="15">
        <f t="shared" si="80"/>
        <v>0</v>
      </c>
      <c r="BX79" s="10" t="str">
        <f>IFERROR(VLOOKUP(A79,'24'!U:V,2,0),"0")</f>
        <v>0</v>
      </c>
      <c r="BY79" s="5" t="s">
        <v>147</v>
      </c>
      <c r="BZ79" s="15">
        <f t="shared" si="81"/>
        <v>0</v>
      </c>
      <c r="CA79" s="10" t="str">
        <f>IFERROR(VLOOKUP(A79,'25'!U:V,2,0),"0")</f>
        <v>0</v>
      </c>
      <c r="CB79" s="5" t="s">
        <v>147</v>
      </c>
      <c r="CC79" s="15">
        <f t="shared" si="82"/>
        <v>0</v>
      </c>
      <c r="CD79" s="10" t="str">
        <f>IFERROR(VLOOKUP(A79,'26'!U:V,2,0),"0")</f>
        <v>0</v>
      </c>
      <c r="CE79" s="5" t="s">
        <v>147</v>
      </c>
      <c r="CF79" s="15">
        <f t="shared" si="83"/>
        <v>0</v>
      </c>
      <c r="CG79" s="10" t="str">
        <f>IFERROR(VLOOKUP(A79,'27'!U:V,2,0),"0")</f>
        <v>0</v>
      </c>
      <c r="CH79" s="5" t="s">
        <v>147</v>
      </c>
      <c r="CI79" s="15">
        <f t="shared" si="84"/>
        <v>0</v>
      </c>
      <c r="CJ79" s="10" t="str">
        <f>IFERROR(VLOOKUP(A79,'28'!U:V,2,0),"0")</f>
        <v>0</v>
      </c>
      <c r="CK79" s="5" t="s">
        <v>147</v>
      </c>
      <c r="CL79" s="15">
        <f t="shared" si="85"/>
        <v>0</v>
      </c>
      <c r="CM79" s="10" t="str">
        <f>IFERROR(VLOOKUP(A79,'29'!U:V,2,0),"0")</f>
        <v>0</v>
      </c>
      <c r="CN79" s="5" t="s">
        <v>147</v>
      </c>
      <c r="CO79" s="15">
        <f t="shared" si="86"/>
        <v>0</v>
      </c>
      <c r="CP79" s="10" t="str">
        <f>IFERROR(VLOOKUP(A79,'30'!U:V,2,0),"0")</f>
        <v>0</v>
      </c>
      <c r="CQ79" s="5" t="s">
        <v>147</v>
      </c>
      <c r="CR79" s="15">
        <f t="shared" si="87"/>
        <v>0</v>
      </c>
      <c r="CS79" s="10" t="str">
        <f>IFERROR(VLOOKUP(A79,'31'!U:V,2,0),"0")</f>
        <v>0</v>
      </c>
      <c r="CT79" s="5" t="s">
        <v>147</v>
      </c>
      <c r="CU79" s="15">
        <f t="shared" si="88"/>
        <v>0</v>
      </c>
      <c r="CV79" s="10" t="str">
        <f>IFERROR(VLOOKUP(A79,'เซต1-31'!V:W,2,0),"0")</f>
        <v>0</v>
      </c>
      <c r="CW79" s="5" t="s">
        <v>147</v>
      </c>
      <c r="CX79" s="15">
        <f t="shared" si="74"/>
        <v>0</v>
      </c>
    </row>
    <row r="80" spans="1:102" x14ac:dyDescent="0.25">
      <c r="A80" s="5" t="s">
        <v>225</v>
      </c>
      <c r="B80" s="4" t="s">
        <v>48</v>
      </c>
      <c r="C80" s="13">
        <v>4.76</v>
      </c>
      <c r="D80" s="19">
        <f t="shared" si="55"/>
        <v>0</v>
      </c>
      <c r="E80" s="5" t="s">
        <v>147</v>
      </c>
      <c r="F80" s="13">
        <f t="shared" si="56"/>
        <v>0</v>
      </c>
      <c r="G80" s="10" t="str">
        <f>IFERROR(VLOOKUP(A80,'1'!U:V,2,0),"0")</f>
        <v>0</v>
      </c>
      <c r="H80" s="5" t="s">
        <v>147</v>
      </c>
      <c r="I80" s="15">
        <f t="shared" si="57"/>
        <v>0</v>
      </c>
      <c r="J80" s="10" t="str">
        <f>IFERROR(VLOOKUP(A80,'2'!U:V,2,0),"0")</f>
        <v>0</v>
      </c>
      <c r="K80" s="5" t="s">
        <v>147</v>
      </c>
      <c r="L80" s="15">
        <f t="shared" si="58"/>
        <v>0</v>
      </c>
      <c r="M80" s="10" t="str">
        <f>IFERROR(VLOOKUP(A80,'3'!U:V,2,0),"0")</f>
        <v>0</v>
      </c>
      <c r="N80" s="5" t="s">
        <v>147</v>
      </c>
      <c r="O80" s="15">
        <f t="shared" si="59"/>
        <v>0</v>
      </c>
      <c r="P80" s="10" t="str">
        <f>IFERROR(VLOOKUP(A80,'4'!U:V,2,0),"0")</f>
        <v>0</v>
      </c>
      <c r="Q80" s="5" t="s">
        <v>147</v>
      </c>
      <c r="R80" s="15">
        <f t="shared" si="60"/>
        <v>0</v>
      </c>
      <c r="S80" s="10" t="str">
        <f>IFERROR(VLOOKUP(A80,'5'!U:V,2,0),"0")</f>
        <v>0</v>
      </c>
      <c r="T80" s="5" t="s">
        <v>147</v>
      </c>
      <c r="U80" s="15">
        <f t="shared" si="61"/>
        <v>0</v>
      </c>
      <c r="V80" s="10" t="str">
        <f>IFERROR(VLOOKUP(A80,'6'!U:V,2,0),"0")</f>
        <v>0</v>
      </c>
      <c r="W80" s="5" t="s">
        <v>147</v>
      </c>
      <c r="X80" s="15">
        <f t="shared" si="62"/>
        <v>0</v>
      </c>
      <c r="Y80" s="10" t="str">
        <f>IFERROR(VLOOKUP(A80,'7'!U:V,2,0),"0")</f>
        <v>0</v>
      </c>
      <c r="Z80" s="5" t="s">
        <v>147</v>
      </c>
      <c r="AA80" s="15">
        <f t="shared" si="63"/>
        <v>0</v>
      </c>
      <c r="AB80" s="10" t="str">
        <f>IFERROR(VLOOKUP(A80,'8'!U:V,2,0),"0")</f>
        <v>0</v>
      </c>
      <c r="AC80" s="5" t="s">
        <v>147</v>
      </c>
      <c r="AD80" s="15">
        <f t="shared" si="64"/>
        <v>0</v>
      </c>
      <c r="AE80" s="10" t="str">
        <f>IFERROR(VLOOKUP(A80,'9'!U:V,2,0),"0")</f>
        <v>0</v>
      </c>
      <c r="AF80" s="5" t="s">
        <v>147</v>
      </c>
      <c r="AG80" s="15">
        <f t="shared" si="65"/>
        <v>0</v>
      </c>
      <c r="AH80" s="10" t="str">
        <f>IFERROR(VLOOKUP(A80,'10'!U:V,2,0),"0")</f>
        <v>0</v>
      </c>
      <c r="AI80" s="5" t="s">
        <v>147</v>
      </c>
      <c r="AJ80" s="15">
        <f t="shared" si="66"/>
        <v>0</v>
      </c>
      <c r="AK80" s="10" t="str">
        <f>IFERROR(VLOOKUP(A80,'11'!U:V,2,0),"0")</f>
        <v>0</v>
      </c>
      <c r="AL80" s="5" t="s">
        <v>147</v>
      </c>
      <c r="AM80" s="15">
        <f t="shared" si="67"/>
        <v>0</v>
      </c>
      <c r="AN80" s="10" t="str">
        <f>IFERROR(VLOOKUP(A80,'12'!U:V,2,0),"0")</f>
        <v>0</v>
      </c>
      <c r="AO80" s="5" t="s">
        <v>147</v>
      </c>
      <c r="AP80" s="15">
        <f t="shared" si="68"/>
        <v>0</v>
      </c>
      <c r="AQ80" s="10" t="str">
        <f>IFERROR(VLOOKUP(A80,'13'!U:V,2,0),"0")</f>
        <v>0</v>
      </c>
      <c r="AR80" s="5" t="s">
        <v>147</v>
      </c>
      <c r="AS80" s="15">
        <f t="shared" si="69"/>
        <v>0</v>
      </c>
      <c r="AT80" s="10" t="str">
        <f>IFERROR(VLOOKUP(A80,'14'!U:V,2,0),"0")</f>
        <v>0</v>
      </c>
      <c r="AU80" s="5" t="s">
        <v>147</v>
      </c>
      <c r="AV80" s="15">
        <f t="shared" si="70"/>
        <v>0</v>
      </c>
      <c r="AW80" s="10" t="str">
        <f>IFERROR(VLOOKUP(A80,'15'!U:V,2,0),"0")</f>
        <v>0</v>
      </c>
      <c r="AX80" s="5" t="s">
        <v>147</v>
      </c>
      <c r="AY80" s="15">
        <f t="shared" si="71"/>
        <v>0</v>
      </c>
      <c r="AZ80" s="10" t="str">
        <f>IFERROR(VLOOKUP(A80,'16'!U:V,2,0),"0")</f>
        <v>0</v>
      </c>
      <c r="BA80" s="5" t="s">
        <v>147</v>
      </c>
      <c r="BB80" s="15">
        <f t="shared" si="72"/>
        <v>0</v>
      </c>
      <c r="BC80" s="10" t="str">
        <f>IFERROR(VLOOKUP(A80,'17'!U:V,2,0),"0")</f>
        <v>0</v>
      </c>
      <c r="BD80" s="5" t="s">
        <v>147</v>
      </c>
      <c r="BE80" s="15">
        <f t="shared" si="73"/>
        <v>0</v>
      </c>
      <c r="BF80" s="10" t="str">
        <f>IFERROR(VLOOKUP(A80,'18'!U:V,2,0),"0")</f>
        <v>0</v>
      </c>
      <c r="BG80" s="5" t="s">
        <v>147</v>
      </c>
      <c r="BH80" s="15">
        <f t="shared" si="75"/>
        <v>0</v>
      </c>
      <c r="BI80" s="10" t="str">
        <f>IFERROR(VLOOKUP(A80,'19'!U:V,2,0),"0")</f>
        <v>0</v>
      </c>
      <c r="BJ80" s="5" t="s">
        <v>147</v>
      </c>
      <c r="BK80" s="15">
        <f t="shared" si="76"/>
        <v>0</v>
      </c>
      <c r="BL80" s="10" t="str">
        <f>IFERROR(VLOOKUP(A80,'20'!U:V,2,0),"0")</f>
        <v>0</v>
      </c>
      <c r="BM80" s="5" t="s">
        <v>147</v>
      </c>
      <c r="BN80" s="15">
        <f t="shared" si="77"/>
        <v>0</v>
      </c>
      <c r="BO80" s="10" t="str">
        <f>IFERROR(VLOOKUP(A80,'21'!U:V,2,0),"0")</f>
        <v>0</v>
      </c>
      <c r="BP80" s="5" t="s">
        <v>147</v>
      </c>
      <c r="BQ80" s="15">
        <f t="shared" si="78"/>
        <v>0</v>
      </c>
      <c r="BR80" s="10" t="str">
        <f>IFERROR(VLOOKUP(A80,'22'!U:V,2,0),"0")</f>
        <v>0</v>
      </c>
      <c r="BS80" s="5" t="s">
        <v>147</v>
      </c>
      <c r="BT80" s="15">
        <f t="shared" si="79"/>
        <v>0</v>
      </c>
      <c r="BU80" s="10" t="str">
        <f>IFERROR(VLOOKUP(A80,'23'!U:V,2,0),"0")</f>
        <v>0</v>
      </c>
      <c r="BV80" s="5" t="s">
        <v>147</v>
      </c>
      <c r="BW80" s="15">
        <f t="shared" si="80"/>
        <v>0</v>
      </c>
      <c r="BX80" s="10" t="str">
        <f>IFERROR(VLOOKUP(A80,'24'!U:V,2,0),"0")</f>
        <v>0</v>
      </c>
      <c r="BY80" s="5" t="s">
        <v>147</v>
      </c>
      <c r="BZ80" s="15">
        <f t="shared" si="81"/>
        <v>0</v>
      </c>
      <c r="CA80" s="10" t="str">
        <f>IFERROR(VLOOKUP(A80,'25'!U:V,2,0),"0")</f>
        <v>0</v>
      </c>
      <c r="CB80" s="5" t="s">
        <v>147</v>
      </c>
      <c r="CC80" s="15">
        <f t="shared" si="82"/>
        <v>0</v>
      </c>
      <c r="CD80" s="10" t="str">
        <f>IFERROR(VLOOKUP(A80,'26'!U:V,2,0),"0")</f>
        <v>0</v>
      </c>
      <c r="CE80" s="5" t="s">
        <v>147</v>
      </c>
      <c r="CF80" s="15">
        <f t="shared" si="83"/>
        <v>0</v>
      </c>
      <c r="CG80" s="10" t="str">
        <f>IFERROR(VLOOKUP(A80,'27'!U:V,2,0),"0")</f>
        <v>0</v>
      </c>
      <c r="CH80" s="5" t="s">
        <v>147</v>
      </c>
      <c r="CI80" s="15">
        <f t="shared" si="84"/>
        <v>0</v>
      </c>
      <c r="CJ80" s="10" t="str">
        <f>IFERROR(VLOOKUP(A80,'28'!U:V,2,0),"0")</f>
        <v>0</v>
      </c>
      <c r="CK80" s="5" t="s">
        <v>147</v>
      </c>
      <c r="CL80" s="15">
        <f t="shared" si="85"/>
        <v>0</v>
      </c>
      <c r="CM80" s="10" t="str">
        <f>IFERROR(VLOOKUP(A80,'29'!U:V,2,0),"0")</f>
        <v>0</v>
      </c>
      <c r="CN80" s="5" t="s">
        <v>147</v>
      </c>
      <c r="CO80" s="15">
        <f t="shared" si="86"/>
        <v>0</v>
      </c>
      <c r="CP80" s="10" t="str">
        <f>IFERROR(VLOOKUP(A80,'30'!U:V,2,0),"0")</f>
        <v>0</v>
      </c>
      <c r="CQ80" s="5" t="s">
        <v>147</v>
      </c>
      <c r="CR80" s="15">
        <f t="shared" si="87"/>
        <v>0</v>
      </c>
      <c r="CS80" s="10" t="str">
        <f>IFERROR(VLOOKUP(A80,'31'!U:V,2,0),"0")</f>
        <v>0</v>
      </c>
      <c r="CT80" s="5" t="s">
        <v>147</v>
      </c>
      <c r="CU80" s="15">
        <f t="shared" si="88"/>
        <v>0</v>
      </c>
      <c r="CV80" s="10" t="str">
        <f>IFERROR(VLOOKUP(A80,'เซต1-31'!V:W,2,0),"0")</f>
        <v>0</v>
      </c>
      <c r="CW80" s="5" t="s">
        <v>147</v>
      </c>
      <c r="CX80" s="15">
        <f t="shared" si="74"/>
        <v>0</v>
      </c>
    </row>
    <row r="81" spans="1:102" x14ac:dyDescent="0.25">
      <c r="A81" s="5" t="s">
        <v>47</v>
      </c>
      <c r="B81" s="4" t="s">
        <v>48</v>
      </c>
      <c r="C81" s="13">
        <v>4.76</v>
      </c>
      <c r="D81" s="19">
        <f t="shared" si="55"/>
        <v>0</v>
      </c>
      <c r="E81" s="5" t="s">
        <v>147</v>
      </c>
      <c r="F81" s="13">
        <f t="shared" si="56"/>
        <v>0</v>
      </c>
      <c r="G81" s="10" t="str">
        <f>IFERROR(VLOOKUP(A81,'1'!U:V,2,0),"0")</f>
        <v>0</v>
      </c>
      <c r="H81" s="5" t="s">
        <v>147</v>
      </c>
      <c r="I81" s="15">
        <f t="shared" si="57"/>
        <v>0</v>
      </c>
      <c r="J81" s="10" t="str">
        <f>IFERROR(VLOOKUP(A81,'2'!U:V,2,0),"0")</f>
        <v>0</v>
      </c>
      <c r="K81" s="5" t="s">
        <v>147</v>
      </c>
      <c r="L81" s="15">
        <f t="shared" si="58"/>
        <v>0</v>
      </c>
      <c r="M81" s="10" t="str">
        <f>IFERROR(VLOOKUP(A81,'3'!U:V,2,0),"0")</f>
        <v>0</v>
      </c>
      <c r="N81" s="5" t="s">
        <v>147</v>
      </c>
      <c r="O81" s="15">
        <f t="shared" si="59"/>
        <v>0</v>
      </c>
      <c r="P81" s="10" t="str">
        <f>IFERROR(VLOOKUP(A81,'4'!U:V,2,0),"0")</f>
        <v>0</v>
      </c>
      <c r="Q81" s="5" t="s">
        <v>147</v>
      </c>
      <c r="R81" s="15">
        <f t="shared" si="60"/>
        <v>0</v>
      </c>
      <c r="S81" s="10" t="str">
        <f>IFERROR(VLOOKUP(A81,'5'!U:V,2,0),"0")</f>
        <v>0</v>
      </c>
      <c r="T81" s="5" t="s">
        <v>147</v>
      </c>
      <c r="U81" s="15">
        <f t="shared" si="61"/>
        <v>0</v>
      </c>
      <c r="V81" s="10" t="str">
        <f>IFERROR(VLOOKUP(A81,'6'!U:V,2,0),"0")</f>
        <v>0</v>
      </c>
      <c r="W81" s="5" t="s">
        <v>147</v>
      </c>
      <c r="X81" s="15">
        <f t="shared" si="62"/>
        <v>0</v>
      </c>
      <c r="Y81" s="10" t="str">
        <f>IFERROR(VLOOKUP(A81,'7'!U:V,2,0),"0")</f>
        <v>0</v>
      </c>
      <c r="Z81" s="5" t="s">
        <v>147</v>
      </c>
      <c r="AA81" s="15">
        <f t="shared" si="63"/>
        <v>0</v>
      </c>
      <c r="AB81" s="10" t="str">
        <f>IFERROR(VLOOKUP(A81,'8'!U:V,2,0),"0")</f>
        <v>0</v>
      </c>
      <c r="AC81" s="5" t="s">
        <v>147</v>
      </c>
      <c r="AD81" s="15">
        <f t="shared" si="64"/>
        <v>0</v>
      </c>
      <c r="AE81" s="10" t="str">
        <f>IFERROR(VLOOKUP(A81,'9'!U:V,2,0),"0")</f>
        <v>0</v>
      </c>
      <c r="AF81" s="5" t="s">
        <v>147</v>
      </c>
      <c r="AG81" s="15">
        <f t="shared" si="65"/>
        <v>0</v>
      </c>
      <c r="AH81" s="10" t="str">
        <f>IFERROR(VLOOKUP(A81,'10'!U:V,2,0),"0")</f>
        <v>0</v>
      </c>
      <c r="AI81" s="5" t="s">
        <v>147</v>
      </c>
      <c r="AJ81" s="15">
        <f t="shared" si="66"/>
        <v>0</v>
      </c>
      <c r="AK81" s="10" t="str">
        <f>IFERROR(VLOOKUP(A81,'11'!U:V,2,0),"0")</f>
        <v>0</v>
      </c>
      <c r="AL81" s="5" t="s">
        <v>147</v>
      </c>
      <c r="AM81" s="15">
        <f t="shared" si="67"/>
        <v>0</v>
      </c>
      <c r="AN81" s="10" t="str">
        <f>IFERROR(VLOOKUP(A81,'12'!U:V,2,0),"0")</f>
        <v>0</v>
      </c>
      <c r="AO81" s="5" t="s">
        <v>147</v>
      </c>
      <c r="AP81" s="15">
        <f t="shared" si="68"/>
        <v>0</v>
      </c>
      <c r="AQ81" s="10" t="str">
        <f>IFERROR(VLOOKUP(A81,'13'!U:V,2,0),"0")</f>
        <v>0</v>
      </c>
      <c r="AR81" s="5" t="s">
        <v>147</v>
      </c>
      <c r="AS81" s="15">
        <f t="shared" si="69"/>
        <v>0</v>
      </c>
      <c r="AT81" s="10" t="str">
        <f>IFERROR(VLOOKUP(A81,'14'!U:V,2,0),"0")</f>
        <v>0</v>
      </c>
      <c r="AU81" s="5" t="s">
        <v>147</v>
      </c>
      <c r="AV81" s="15">
        <f t="shared" si="70"/>
        <v>0</v>
      </c>
      <c r="AW81" s="10" t="str">
        <f>IFERROR(VLOOKUP(A81,'15'!U:V,2,0),"0")</f>
        <v>0</v>
      </c>
      <c r="AX81" s="5" t="s">
        <v>147</v>
      </c>
      <c r="AY81" s="15">
        <f t="shared" si="71"/>
        <v>0</v>
      </c>
      <c r="AZ81" s="10" t="str">
        <f>IFERROR(VLOOKUP(A81,'16'!U:V,2,0),"0")</f>
        <v>0</v>
      </c>
      <c r="BA81" s="5" t="s">
        <v>147</v>
      </c>
      <c r="BB81" s="15">
        <f t="shared" si="72"/>
        <v>0</v>
      </c>
      <c r="BC81" s="10" t="str">
        <f>IFERROR(VLOOKUP(A81,'17'!U:V,2,0),"0")</f>
        <v>0</v>
      </c>
      <c r="BD81" s="5" t="s">
        <v>147</v>
      </c>
      <c r="BE81" s="15">
        <f t="shared" si="73"/>
        <v>0</v>
      </c>
      <c r="BF81" s="10" t="str">
        <f>IFERROR(VLOOKUP(A81,'18'!U:V,2,0),"0")</f>
        <v>0</v>
      </c>
      <c r="BG81" s="5" t="s">
        <v>147</v>
      </c>
      <c r="BH81" s="15">
        <f t="shared" si="75"/>
        <v>0</v>
      </c>
      <c r="BI81" s="10" t="str">
        <f>IFERROR(VLOOKUP(A81,'19'!U:V,2,0),"0")</f>
        <v>0</v>
      </c>
      <c r="BJ81" s="5" t="s">
        <v>147</v>
      </c>
      <c r="BK81" s="15">
        <f t="shared" si="76"/>
        <v>0</v>
      </c>
      <c r="BL81" s="10" t="str">
        <f>IFERROR(VLOOKUP(A81,'20'!U:V,2,0),"0")</f>
        <v>0</v>
      </c>
      <c r="BM81" s="5" t="s">
        <v>147</v>
      </c>
      <c r="BN81" s="15">
        <f t="shared" si="77"/>
        <v>0</v>
      </c>
      <c r="BO81" s="10" t="str">
        <f>IFERROR(VLOOKUP(A81,'21'!U:V,2,0),"0")</f>
        <v>0</v>
      </c>
      <c r="BP81" s="5" t="s">
        <v>147</v>
      </c>
      <c r="BQ81" s="15">
        <f t="shared" si="78"/>
        <v>0</v>
      </c>
      <c r="BR81" s="10" t="str">
        <f>IFERROR(VLOOKUP(A81,'22'!U:V,2,0),"0")</f>
        <v>0</v>
      </c>
      <c r="BS81" s="5" t="s">
        <v>147</v>
      </c>
      <c r="BT81" s="15">
        <f t="shared" si="79"/>
        <v>0</v>
      </c>
      <c r="BU81" s="10" t="str">
        <f>IFERROR(VLOOKUP(A81,'23'!U:V,2,0),"0")</f>
        <v>0</v>
      </c>
      <c r="BV81" s="5" t="s">
        <v>147</v>
      </c>
      <c r="BW81" s="15">
        <f t="shared" si="80"/>
        <v>0</v>
      </c>
      <c r="BX81" s="10" t="str">
        <f>IFERROR(VLOOKUP(A81,'24'!U:V,2,0),"0")</f>
        <v>0</v>
      </c>
      <c r="BY81" s="5" t="s">
        <v>147</v>
      </c>
      <c r="BZ81" s="15">
        <f t="shared" si="81"/>
        <v>0</v>
      </c>
      <c r="CA81" s="10" t="str">
        <f>IFERROR(VLOOKUP(A81,'25'!U:V,2,0),"0")</f>
        <v>0</v>
      </c>
      <c r="CB81" s="5" t="s">
        <v>147</v>
      </c>
      <c r="CC81" s="15">
        <f t="shared" si="82"/>
        <v>0</v>
      </c>
      <c r="CD81" s="10" t="str">
        <f>IFERROR(VLOOKUP(A81,'26'!U:V,2,0),"0")</f>
        <v>0</v>
      </c>
      <c r="CE81" s="5" t="s">
        <v>147</v>
      </c>
      <c r="CF81" s="15">
        <f t="shared" si="83"/>
        <v>0</v>
      </c>
      <c r="CG81" s="10" t="str">
        <f>IFERROR(VLOOKUP(A81,'27'!U:V,2,0),"0")</f>
        <v>0</v>
      </c>
      <c r="CH81" s="5" t="s">
        <v>147</v>
      </c>
      <c r="CI81" s="15">
        <f t="shared" si="84"/>
        <v>0</v>
      </c>
      <c r="CJ81" s="10" t="str">
        <f>IFERROR(VLOOKUP(A81,'28'!U:V,2,0),"0")</f>
        <v>0</v>
      </c>
      <c r="CK81" s="5" t="s">
        <v>147</v>
      </c>
      <c r="CL81" s="15">
        <f t="shared" si="85"/>
        <v>0</v>
      </c>
      <c r="CM81" s="10" t="str">
        <f>IFERROR(VLOOKUP(A81,'29'!U:V,2,0),"0")</f>
        <v>0</v>
      </c>
      <c r="CN81" s="5" t="s">
        <v>147</v>
      </c>
      <c r="CO81" s="15">
        <f t="shared" si="86"/>
        <v>0</v>
      </c>
      <c r="CP81" s="10" t="str">
        <f>IFERROR(VLOOKUP(A81,'30'!U:V,2,0),"0")</f>
        <v>0</v>
      </c>
      <c r="CQ81" s="5" t="s">
        <v>147</v>
      </c>
      <c r="CR81" s="15">
        <f t="shared" si="87"/>
        <v>0</v>
      </c>
      <c r="CS81" s="10" t="str">
        <f>IFERROR(VLOOKUP(A81,'31'!U:V,2,0),"0")</f>
        <v>0</v>
      </c>
      <c r="CT81" s="5" t="s">
        <v>147</v>
      </c>
      <c r="CU81" s="15">
        <f t="shared" si="88"/>
        <v>0</v>
      </c>
      <c r="CV81" s="10" t="str">
        <f>IFERROR(VLOOKUP(A81,'เซต1-31'!V:W,2,0),"0")</f>
        <v>0</v>
      </c>
      <c r="CW81" s="5" t="s">
        <v>147</v>
      </c>
      <c r="CX81" s="15">
        <f t="shared" si="74"/>
        <v>0</v>
      </c>
    </row>
    <row r="82" spans="1:102" x14ac:dyDescent="0.25">
      <c r="A82" s="5" t="s">
        <v>131</v>
      </c>
      <c r="B82" s="4" t="s">
        <v>132</v>
      </c>
      <c r="C82" s="13">
        <v>14.38</v>
      </c>
      <c r="D82" s="19">
        <f t="shared" si="55"/>
        <v>23</v>
      </c>
      <c r="E82" s="5" t="s">
        <v>146</v>
      </c>
      <c r="F82" s="13">
        <f t="shared" si="56"/>
        <v>330.74</v>
      </c>
      <c r="G82" s="10" t="str">
        <f>IFERROR(VLOOKUP(A82,'1'!U:V,2,0),"0")</f>
        <v>0</v>
      </c>
      <c r="H82" s="5" t="s">
        <v>146</v>
      </c>
      <c r="I82" s="15">
        <f t="shared" si="57"/>
        <v>0</v>
      </c>
      <c r="J82" s="10" t="str">
        <f>IFERROR(VLOOKUP(A82,'2'!U:V,2,0),"0")</f>
        <v>0</v>
      </c>
      <c r="K82" s="5" t="s">
        <v>146</v>
      </c>
      <c r="L82" s="15">
        <f t="shared" si="58"/>
        <v>0</v>
      </c>
      <c r="M82" s="10">
        <f>IFERROR(VLOOKUP(A82,'3'!U:V,2,0),"0")</f>
        <v>9</v>
      </c>
      <c r="N82" s="5" t="s">
        <v>146</v>
      </c>
      <c r="O82" s="15">
        <f t="shared" si="59"/>
        <v>129.42000000000002</v>
      </c>
      <c r="P82" s="10">
        <f>IFERROR(VLOOKUP(A82,'4'!U:V,2,0),"0")</f>
        <v>1</v>
      </c>
      <c r="Q82" s="5" t="s">
        <v>146</v>
      </c>
      <c r="R82" s="15">
        <f t="shared" si="60"/>
        <v>14.38</v>
      </c>
      <c r="S82" s="10" t="str">
        <f>IFERROR(VLOOKUP(A82,'5'!U:V,2,0),"0")</f>
        <v>0</v>
      </c>
      <c r="T82" s="5" t="s">
        <v>146</v>
      </c>
      <c r="U82" s="15">
        <f t="shared" si="61"/>
        <v>0</v>
      </c>
      <c r="V82" s="10" t="str">
        <f>IFERROR(VLOOKUP(A82,'6'!U:V,2,0),"0")</f>
        <v>0</v>
      </c>
      <c r="W82" s="5" t="s">
        <v>146</v>
      </c>
      <c r="X82" s="15">
        <f t="shared" si="62"/>
        <v>0</v>
      </c>
      <c r="Y82" s="10" t="str">
        <f>IFERROR(VLOOKUP(A82,'7'!U:V,2,0),"0")</f>
        <v>0</v>
      </c>
      <c r="Z82" s="5" t="s">
        <v>146</v>
      </c>
      <c r="AA82" s="15">
        <f t="shared" si="63"/>
        <v>0</v>
      </c>
      <c r="AB82" s="10" t="str">
        <f>IFERROR(VLOOKUP(A82,'8'!U:V,2,0),"0")</f>
        <v>0</v>
      </c>
      <c r="AC82" s="5" t="s">
        <v>146</v>
      </c>
      <c r="AD82" s="15">
        <f t="shared" si="64"/>
        <v>0</v>
      </c>
      <c r="AE82" s="10">
        <f>IFERROR(VLOOKUP(A82,'9'!U:V,2,0),"0")</f>
        <v>2</v>
      </c>
      <c r="AF82" s="5" t="s">
        <v>146</v>
      </c>
      <c r="AG82" s="15">
        <f t="shared" si="65"/>
        <v>28.76</v>
      </c>
      <c r="AH82" s="10">
        <f>IFERROR(VLOOKUP(A82,'10'!U:V,2,0),"0")</f>
        <v>4</v>
      </c>
      <c r="AI82" s="5" t="s">
        <v>146</v>
      </c>
      <c r="AJ82" s="15">
        <f t="shared" si="66"/>
        <v>57.52</v>
      </c>
      <c r="AK82" s="10">
        <f>IFERROR(VLOOKUP(A82,'11'!U:V,2,0),"0")</f>
        <v>6</v>
      </c>
      <c r="AL82" s="5" t="s">
        <v>146</v>
      </c>
      <c r="AM82" s="15">
        <f t="shared" si="67"/>
        <v>86.28</v>
      </c>
      <c r="AN82" s="10">
        <f>IFERROR(VLOOKUP(A82,'12'!U:V,2,0),"0")</f>
        <v>1</v>
      </c>
      <c r="AO82" s="5" t="s">
        <v>146</v>
      </c>
      <c r="AP82" s="15">
        <f t="shared" si="68"/>
        <v>14.38</v>
      </c>
      <c r="AQ82" s="10" t="str">
        <f>IFERROR(VLOOKUP(A82,'13'!U:V,2,0),"0")</f>
        <v>0</v>
      </c>
      <c r="AR82" s="5" t="s">
        <v>146</v>
      </c>
      <c r="AS82" s="15">
        <f t="shared" si="69"/>
        <v>0</v>
      </c>
      <c r="AT82" s="10" t="str">
        <f>IFERROR(VLOOKUP(A82,'14'!U:V,2,0),"0")</f>
        <v>0</v>
      </c>
      <c r="AU82" s="5" t="s">
        <v>146</v>
      </c>
      <c r="AV82" s="15">
        <f t="shared" si="70"/>
        <v>0</v>
      </c>
      <c r="AW82" s="10" t="str">
        <f>IFERROR(VLOOKUP(A82,'15'!U:V,2,0),"0")</f>
        <v>0</v>
      </c>
      <c r="AX82" s="5" t="s">
        <v>146</v>
      </c>
      <c r="AY82" s="15">
        <f t="shared" si="71"/>
        <v>0</v>
      </c>
      <c r="AZ82" s="10" t="str">
        <f>IFERROR(VLOOKUP(A82,'16'!U:V,2,0),"0")</f>
        <v>0</v>
      </c>
      <c r="BA82" s="5" t="s">
        <v>146</v>
      </c>
      <c r="BB82" s="15">
        <f t="shared" si="72"/>
        <v>0</v>
      </c>
      <c r="BC82" s="10" t="str">
        <f>IFERROR(VLOOKUP(A82,'17'!U:V,2,0),"0")</f>
        <v>0</v>
      </c>
      <c r="BD82" s="5" t="s">
        <v>146</v>
      </c>
      <c r="BE82" s="15">
        <f t="shared" si="73"/>
        <v>0</v>
      </c>
      <c r="BF82" s="10" t="str">
        <f>IFERROR(VLOOKUP(A82,'18'!U:V,2,0),"0")</f>
        <v>0</v>
      </c>
      <c r="BG82" s="5" t="s">
        <v>146</v>
      </c>
      <c r="BH82" s="15">
        <f t="shared" si="75"/>
        <v>0</v>
      </c>
      <c r="BI82" s="10" t="str">
        <f>IFERROR(VLOOKUP(A82,'19'!U:V,2,0),"0")</f>
        <v>0</v>
      </c>
      <c r="BJ82" s="5" t="s">
        <v>146</v>
      </c>
      <c r="BK82" s="15">
        <f t="shared" si="76"/>
        <v>0</v>
      </c>
      <c r="BL82" s="10" t="str">
        <f>IFERROR(VLOOKUP(A82,'20'!U:V,2,0),"0")</f>
        <v>0</v>
      </c>
      <c r="BM82" s="5" t="s">
        <v>146</v>
      </c>
      <c r="BN82" s="15">
        <f t="shared" si="77"/>
        <v>0</v>
      </c>
      <c r="BO82" s="10" t="str">
        <f>IFERROR(VLOOKUP(A82,'21'!U:V,2,0),"0")</f>
        <v>0</v>
      </c>
      <c r="BP82" s="5" t="s">
        <v>146</v>
      </c>
      <c r="BQ82" s="15">
        <f t="shared" si="78"/>
        <v>0</v>
      </c>
      <c r="BR82" s="10" t="str">
        <f>IFERROR(VLOOKUP(A82,'22'!U:V,2,0),"0")</f>
        <v>0</v>
      </c>
      <c r="BS82" s="5" t="s">
        <v>146</v>
      </c>
      <c r="BT82" s="15">
        <f t="shared" si="79"/>
        <v>0</v>
      </c>
      <c r="BU82" s="10" t="str">
        <f>IFERROR(VLOOKUP(A82,'23'!U:V,2,0),"0")</f>
        <v>0</v>
      </c>
      <c r="BV82" s="5" t="s">
        <v>146</v>
      </c>
      <c r="BW82" s="15">
        <f t="shared" si="80"/>
        <v>0</v>
      </c>
      <c r="BX82" s="10" t="str">
        <f>IFERROR(VLOOKUP(A82,'24'!U:V,2,0),"0")</f>
        <v>0</v>
      </c>
      <c r="BY82" s="5" t="s">
        <v>146</v>
      </c>
      <c r="BZ82" s="15">
        <f t="shared" si="81"/>
        <v>0</v>
      </c>
      <c r="CA82" s="10" t="str">
        <f>IFERROR(VLOOKUP(A82,'25'!U:V,2,0),"0")</f>
        <v>0</v>
      </c>
      <c r="CB82" s="5" t="s">
        <v>146</v>
      </c>
      <c r="CC82" s="15">
        <f t="shared" si="82"/>
        <v>0</v>
      </c>
      <c r="CD82" s="10" t="str">
        <f>IFERROR(VLOOKUP(A82,'26'!U:V,2,0),"0")</f>
        <v>0</v>
      </c>
      <c r="CE82" s="5" t="s">
        <v>146</v>
      </c>
      <c r="CF82" s="15">
        <f t="shared" si="83"/>
        <v>0</v>
      </c>
      <c r="CG82" s="10" t="str">
        <f>IFERROR(VLOOKUP(A82,'27'!U:V,2,0),"0")</f>
        <v>0</v>
      </c>
      <c r="CH82" s="5" t="s">
        <v>146</v>
      </c>
      <c r="CI82" s="15">
        <f t="shared" si="84"/>
        <v>0</v>
      </c>
      <c r="CJ82" s="10" t="str">
        <f>IFERROR(VLOOKUP(A82,'28'!U:V,2,0),"0")</f>
        <v>0</v>
      </c>
      <c r="CK82" s="5" t="s">
        <v>146</v>
      </c>
      <c r="CL82" s="15">
        <f t="shared" si="85"/>
        <v>0</v>
      </c>
      <c r="CM82" s="10" t="str">
        <f>IFERROR(VLOOKUP(A82,'29'!U:V,2,0),"0")</f>
        <v>0</v>
      </c>
      <c r="CN82" s="5" t="s">
        <v>146</v>
      </c>
      <c r="CO82" s="15">
        <f t="shared" si="86"/>
        <v>0</v>
      </c>
      <c r="CP82" s="10" t="str">
        <f>IFERROR(VLOOKUP(A82,'30'!U:V,2,0),"0")</f>
        <v>0</v>
      </c>
      <c r="CQ82" s="5" t="s">
        <v>146</v>
      </c>
      <c r="CR82" s="15">
        <f t="shared" si="87"/>
        <v>0</v>
      </c>
      <c r="CS82" s="10" t="str">
        <f>IFERROR(VLOOKUP(A82,'31'!U:V,2,0),"0")</f>
        <v>0</v>
      </c>
      <c r="CT82" s="5" t="s">
        <v>146</v>
      </c>
      <c r="CU82" s="15">
        <f t="shared" si="88"/>
        <v>0</v>
      </c>
      <c r="CV82" s="10" t="str">
        <f>IFERROR(VLOOKUP(A82,'เซต1-31'!V:W,2,0),"0")</f>
        <v>0</v>
      </c>
      <c r="CW82" s="5" t="s">
        <v>146</v>
      </c>
      <c r="CX82" s="15">
        <f t="shared" si="74"/>
        <v>0</v>
      </c>
    </row>
    <row r="83" spans="1:102" x14ac:dyDescent="0.25">
      <c r="A83" s="5" t="s">
        <v>129</v>
      </c>
      <c r="B83" s="4" t="s">
        <v>130</v>
      </c>
      <c r="C83" s="13">
        <v>18.510000000000002</v>
      </c>
      <c r="D83" s="19">
        <f t="shared" si="55"/>
        <v>26</v>
      </c>
      <c r="E83" s="5" t="s">
        <v>146</v>
      </c>
      <c r="F83" s="13">
        <f t="shared" si="56"/>
        <v>481.26000000000005</v>
      </c>
      <c r="G83" s="10" t="str">
        <f>IFERROR(VLOOKUP(A83,'1'!U:V,2,0),"0")</f>
        <v>0</v>
      </c>
      <c r="H83" s="5" t="s">
        <v>146</v>
      </c>
      <c r="I83" s="15">
        <f t="shared" si="57"/>
        <v>0</v>
      </c>
      <c r="J83" s="10" t="str">
        <f>IFERROR(VLOOKUP(A83,'2'!U:V,2,0),"0")</f>
        <v>0</v>
      </c>
      <c r="K83" s="5" t="s">
        <v>146</v>
      </c>
      <c r="L83" s="15">
        <f t="shared" si="58"/>
        <v>0</v>
      </c>
      <c r="M83" s="10">
        <f>IFERROR(VLOOKUP(A83,'3'!U:V,2,0),"0")</f>
        <v>10</v>
      </c>
      <c r="N83" s="5" t="s">
        <v>146</v>
      </c>
      <c r="O83" s="15">
        <f t="shared" si="59"/>
        <v>185.10000000000002</v>
      </c>
      <c r="P83" s="10">
        <f>IFERROR(VLOOKUP(A83,'4'!U:V,2,0),"0")</f>
        <v>1</v>
      </c>
      <c r="Q83" s="5" t="s">
        <v>146</v>
      </c>
      <c r="R83" s="15">
        <f t="shared" si="60"/>
        <v>18.510000000000002</v>
      </c>
      <c r="S83" s="10" t="str">
        <f>IFERROR(VLOOKUP(A83,'5'!U:V,2,0),"0")</f>
        <v>0</v>
      </c>
      <c r="T83" s="5" t="s">
        <v>146</v>
      </c>
      <c r="U83" s="15">
        <f t="shared" si="61"/>
        <v>0</v>
      </c>
      <c r="V83" s="10" t="str">
        <f>IFERROR(VLOOKUP(A83,'6'!U:V,2,0),"0")</f>
        <v>0</v>
      </c>
      <c r="W83" s="5" t="s">
        <v>146</v>
      </c>
      <c r="X83" s="15">
        <f t="shared" si="62"/>
        <v>0</v>
      </c>
      <c r="Y83" s="10" t="str">
        <f>IFERROR(VLOOKUP(A83,'7'!U:V,2,0),"0")</f>
        <v>0</v>
      </c>
      <c r="Z83" s="5" t="s">
        <v>146</v>
      </c>
      <c r="AA83" s="15">
        <f t="shared" si="63"/>
        <v>0</v>
      </c>
      <c r="AB83" s="10" t="str">
        <f>IFERROR(VLOOKUP(A83,'8'!U:V,2,0),"0")</f>
        <v>0</v>
      </c>
      <c r="AC83" s="5" t="s">
        <v>146</v>
      </c>
      <c r="AD83" s="15">
        <f t="shared" si="64"/>
        <v>0</v>
      </c>
      <c r="AE83" s="10">
        <f>IFERROR(VLOOKUP(A83,'9'!U:V,2,0),"0")</f>
        <v>1</v>
      </c>
      <c r="AF83" s="5" t="s">
        <v>146</v>
      </c>
      <c r="AG83" s="15">
        <f t="shared" si="65"/>
        <v>18.510000000000002</v>
      </c>
      <c r="AH83" s="10">
        <f>IFERROR(VLOOKUP(A83,'10'!U:V,2,0),"0")</f>
        <v>1</v>
      </c>
      <c r="AI83" s="5" t="s">
        <v>146</v>
      </c>
      <c r="AJ83" s="15">
        <f t="shared" si="66"/>
        <v>18.510000000000002</v>
      </c>
      <c r="AK83" s="10">
        <f>IFERROR(VLOOKUP(A83,'11'!U:V,2,0),"0")</f>
        <v>4</v>
      </c>
      <c r="AL83" s="5" t="s">
        <v>146</v>
      </c>
      <c r="AM83" s="15">
        <f t="shared" si="67"/>
        <v>74.040000000000006</v>
      </c>
      <c r="AN83" s="10">
        <f>IFERROR(VLOOKUP(A83,'12'!U:V,2,0),"0")</f>
        <v>1</v>
      </c>
      <c r="AO83" s="5" t="s">
        <v>146</v>
      </c>
      <c r="AP83" s="15">
        <f t="shared" si="68"/>
        <v>18.510000000000002</v>
      </c>
      <c r="AQ83" s="10" t="str">
        <f>IFERROR(VLOOKUP(A83,'13'!U:V,2,0),"0")</f>
        <v>0</v>
      </c>
      <c r="AR83" s="5" t="s">
        <v>146</v>
      </c>
      <c r="AS83" s="15">
        <f t="shared" si="69"/>
        <v>0</v>
      </c>
      <c r="AT83" s="10" t="str">
        <f>IFERROR(VLOOKUP(A83,'14'!U:V,2,0),"0")</f>
        <v>0</v>
      </c>
      <c r="AU83" s="5" t="s">
        <v>146</v>
      </c>
      <c r="AV83" s="15">
        <f t="shared" si="70"/>
        <v>0</v>
      </c>
      <c r="AW83" s="10" t="str">
        <f>IFERROR(VLOOKUP(A83,'15'!U:V,2,0),"0")</f>
        <v>0</v>
      </c>
      <c r="AX83" s="5" t="s">
        <v>146</v>
      </c>
      <c r="AY83" s="15">
        <f t="shared" si="71"/>
        <v>0</v>
      </c>
      <c r="AZ83" s="10" t="str">
        <f>IFERROR(VLOOKUP(A83,'16'!U:V,2,0),"0")</f>
        <v>0</v>
      </c>
      <c r="BA83" s="5" t="s">
        <v>146</v>
      </c>
      <c r="BB83" s="15">
        <f t="shared" si="72"/>
        <v>0</v>
      </c>
      <c r="BC83" s="10" t="str">
        <f>IFERROR(VLOOKUP(A83,'17'!U:V,2,0),"0")</f>
        <v>0</v>
      </c>
      <c r="BD83" s="5" t="s">
        <v>146</v>
      </c>
      <c r="BE83" s="15">
        <f t="shared" si="73"/>
        <v>0</v>
      </c>
      <c r="BF83" s="10" t="str">
        <f>IFERROR(VLOOKUP(A83,'18'!U:V,2,0),"0")</f>
        <v>0</v>
      </c>
      <c r="BG83" s="5" t="s">
        <v>146</v>
      </c>
      <c r="BH83" s="15">
        <f t="shared" si="75"/>
        <v>0</v>
      </c>
      <c r="BI83" s="10" t="str">
        <f>IFERROR(VLOOKUP(A83,'19'!U:V,2,0),"0")</f>
        <v>0</v>
      </c>
      <c r="BJ83" s="5" t="s">
        <v>146</v>
      </c>
      <c r="BK83" s="15">
        <f t="shared" si="76"/>
        <v>0</v>
      </c>
      <c r="BL83" s="10" t="str">
        <f>IFERROR(VLOOKUP(A83,'20'!U:V,2,0),"0")</f>
        <v>0</v>
      </c>
      <c r="BM83" s="5" t="s">
        <v>146</v>
      </c>
      <c r="BN83" s="15">
        <f t="shared" si="77"/>
        <v>0</v>
      </c>
      <c r="BO83" s="10">
        <f>IFERROR(VLOOKUP(A83,'21'!U:V,2,0),"0")</f>
        <v>1</v>
      </c>
      <c r="BP83" s="5" t="s">
        <v>146</v>
      </c>
      <c r="BQ83" s="15">
        <f t="shared" si="78"/>
        <v>18.510000000000002</v>
      </c>
      <c r="BR83" s="10" t="str">
        <f>IFERROR(VLOOKUP(A83,'22'!U:V,2,0),"0")</f>
        <v>0</v>
      </c>
      <c r="BS83" s="5" t="s">
        <v>146</v>
      </c>
      <c r="BT83" s="15">
        <f t="shared" si="79"/>
        <v>0</v>
      </c>
      <c r="BU83" s="10" t="str">
        <f>IFERROR(VLOOKUP(A83,'23'!U:V,2,0),"0")</f>
        <v>0</v>
      </c>
      <c r="BV83" s="5" t="s">
        <v>146</v>
      </c>
      <c r="BW83" s="15">
        <f t="shared" si="80"/>
        <v>0</v>
      </c>
      <c r="BX83" s="10">
        <f>IFERROR(VLOOKUP(A83,'24'!U:V,2,0),"0")</f>
        <v>1</v>
      </c>
      <c r="BY83" s="5" t="s">
        <v>146</v>
      </c>
      <c r="BZ83" s="15">
        <f t="shared" si="81"/>
        <v>18.510000000000002</v>
      </c>
      <c r="CA83" s="10">
        <f>IFERROR(VLOOKUP(A83,'25'!U:V,2,0),"0")</f>
        <v>6</v>
      </c>
      <c r="CB83" s="5" t="s">
        <v>146</v>
      </c>
      <c r="CC83" s="15">
        <f t="shared" si="82"/>
        <v>111.06</v>
      </c>
      <c r="CD83" s="10" t="str">
        <f>IFERROR(VLOOKUP(A83,'26'!U:V,2,0),"0")</f>
        <v>0</v>
      </c>
      <c r="CE83" s="5" t="s">
        <v>146</v>
      </c>
      <c r="CF83" s="15">
        <f t="shared" si="83"/>
        <v>0</v>
      </c>
      <c r="CG83" s="10" t="str">
        <f>IFERROR(VLOOKUP(A83,'27'!U:V,2,0),"0")</f>
        <v>0</v>
      </c>
      <c r="CH83" s="5" t="s">
        <v>146</v>
      </c>
      <c r="CI83" s="15">
        <f t="shared" si="84"/>
        <v>0</v>
      </c>
      <c r="CJ83" s="10" t="str">
        <f>IFERROR(VLOOKUP(A83,'28'!U:V,2,0),"0")</f>
        <v>0</v>
      </c>
      <c r="CK83" s="5" t="s">
        <v>146</v>
      </c>
      <c r="CL83" s="15">
        <f t="shared" si="85"/>
        <v>0</v>
      </c>
      <c r="CM83" s="10" t="str">
        <f>IFERROR(VLOOKUP(A83,'29'!U:V,2,0),"0")</f>
        <v>0</v>
      </c>
      <c r="CN83" s="5" t="s">
        <v>146</v>
      </c>
      <c r="CO83" s="15">
        <f t="shared" si="86"/>
        <v>0</v>
      </c>
      <c r="CP83" s="10" t="str">
        <f>IFERROR(VLOOKUP(A83,'30'!U:V,2,0),"0")</f>
        <v>0</v>
      </c>
      <c r="CQ83" s="5" t="s">
        <v>146</v>
      </c>
      <c r="CR83" s="15">
        <f t="shared" si="87"/>
        <v>0</v>
      </c>
      <c r="CS83" s="10" t="str">
        <f>IFERROR(VLOOKUP(A83,'31'!U:V,2,0),"0")</f>
        <v>0</v>
      </c>
      <c r="CT83" s="5" t="s">
        <v>146</v>
      </c>
      <c r="CU83" s="15">
        <f t="shared" si="88"/>
        <v>0</v>
      </c>
      <c r="CV83" s="10" t="str">
        <f>IFERROR(VLOOKUP(A83,'เซต1-31'!V:W,2,0),"0")</f>
        <v>0</v>
      </c>
      <c r="CW83" s="5" t="s">
        <v>146</v>
      </c>
      <c r="CX83" s="15">
        <f t="shared" si="74"/>
        <v>0</v>
      </c>
    </row>
    <row r="84" spans="1:102" x14ac:dyDescent="0.25">
      <c r="A84" s="5" t="s">
        <v>29</v>
      </c>
      <c r="B84" s="4" t="s">
        <v>30</v>
      </c>
      <c r="C84" s="13">
        <v>14.89</v>
      </c>
      <c r="D84" s="19">
        <f t="shared" si="55"/>
        <v>86</v>
      </c>
      <c r="E84" s="5" t="s">
        <v>146</v>
      </c>
      <c r="F84" s="13">
        <f t="shared" si="56"/>
        <v>1280.54</v>
      </c>
      <c r="G84" s="10">
        <f>IFERROR(VLOOKUP(A84,'1'!U:V,2,0),"0")</f>
        <v>1</v>
      </c>
      <c r="H84" s="5" t="s">
        <v>146</v>
      </c>
      <c r="I84" s="15">
        <f t="shared" si="57"/>
        <v>14.89</v>
      </c>
      <c r="J84" s="10">
        <f>IFERROR(VLOOKUP(A84,'2'!U:V,2,0),"0")</f>
        <v>10</v>
      </c>
      <c r="K84" s="5" t="s">
        <v>146</v>
      </c>
      <c r="L84" s="15">
        <f t="shared" si="58"/>
        <v>148.9</v>
      </c>
      <c r="M84" s="10">
        <f>IFERROR(VLOOKUP(A84,'3'!U:V,2,0),"0")</f>
        <v>12</v>
      </c>
      <c r="N84" s="5" t="s">
        <v>146</v>
      </c>
      <c r="O84" s="15">
        <f t="shared" si="59"/>
        <v>178.68</v>
      </c>
      <c r="P84" s="10">
        <f>IFERROR(VLOOKUP(A84,'4'!U:V,2,0),"0")</f>
        <v>1</v>
      </c>
      <c r="Q84" s="5" t="s">
        <v>146</v>
      </c>
      <c r="R84" s="15">
        <f t="shared" si="60"/>
        <v>14.89</v>
      </c>
      <c r="S84" s="10" t="str">
        <f>IFERROR(VLOOKUP(A84,'5'!U:V,2,0),"0")</f>
        <v>0</v>
      </c>
      <c r="T84" s="5" t="s">
        <v>146</v>
      </c>
      <c r="U84" s="15">
        <f t="shared" si="61"/>
        <v>0</v>
      </c>
      <c r="V84" s="10">
        <f>IFERROR(VLOOKUP(A84,'6'!U:V,2,0),"0")</f>
        <v>6</v>
      </c>
      <c r="W84" s="5" t="s">
        <v>146</v>
      </c>
      <c r="X84" s="15">
        <f t="shared" si="62"/>
        <v>89.34</v>
      </c>
      <c r="Y84" s="10">
        <f>IFERROR(VLOOKUP(A84,'7'!U:V,2,0),"0")</f>
        <v>4</v>
      </c>
      <c r="Z84" s="5" t="s">
        <v>146</v>
      </c>
      <c r="AA84" s="15">
        <f t="shared" si="63"/>
        <v>59.56</v>
      </c>
      <c r="AB84" s="10">
        <f>IFERROR(VLOOKUP(A84,'8'!U:V,2,0),"0")</f>
        <v>1</v>
      </c>
      <c r="AC84" s="5" t="s">
        <v>146</v>
      </c>
      <c r="AD84" s="15">
        <f t="shared" si="64"/>
        <v>14.89</v>
      </c>
      <c r="AE84" s="10">
        <f>IFERROR(VLOOKUP(A84,'9'!U:V,2,0),"0")</f>
        <v>3</v>
      </c>
      <c r="AF84" s="5" t="s">
        <v>146</v>
      </c>
      <c r="AG84" s="15">
        <f t="shared" si="65"/>
        <v>44.67</v>
      </c>
      <c r="AH84" s="10">
        <f>IFERROR(VLOOKUP(A84,'10'!U:V,2,0),"0")</f>
        <v>7</v>
      </c>
      <c r="AI84" s="5" t="s">
        <v>146</v>
      </c>
      <c r="AJ84" s="15">
        <f t="shared" si="66"/>
        <v>104.23</v>
      </c>
      <c r="AK84" s="10">
        <f>IFERROR(VLOOKUP(A84,'11'!U:V,2,0),"0")</f>
        <v>4</v>
      </c>
      <c r="AL84" s="5" t="s">
        <v>146</v>
      </c>
      <c r="AM84" s="15">
        <f t="shared" si="67"/>
        <v>59.56</v>
      </c>
      <c r="AN84" s="10" t="str">
        <f>IFERROR(VLOOKUP(A84,'12'!U:V,2,0),"0")</f>
        <v>0</v>
      </c>
      <c r="AO84" s="5" t="s">
        <v>146</v>
      </c>
      <c r="AP84" s="15">
        <f t="shared" si="68"/>
        <v>0</v>
      </c>
      <c r="AQ84" s="10">
        <f>IFERROR(VLOOKUP(A84,'13'!U:V,2,0),"0")</f>
        <v>1</v>
      </c>
      <c r="AR84" s="5" t="s">
        <v>146</v>
      </c>
      <c r="AS84" s="15">
        <f t="shared" si="69"/>
        <v>14.89</v>
      </c>
      <c r="AT84" s="10">
        <f>IFERROR(VLOOKUP(A84,'14'!U:V,2,0),"0")</f>
        <v>1</v>
      </c>
      <c r="AU84" s="5" t="s">
        <v>146</v>
      </c>
      <c r="AV84" s="15">
        <f t="shared" si="70"/>
        <v>14.89</v>
      </c>
      <c r="AW84" s="10" t="str">
        <f>IFERROR(VLOOKUP(A84,'15'!U:V,2,0),"0")</f>
        <v>0</v>
      </c>
      <c r="AX84" s="5" t="s">
        <v>146</v>
      </c>
      <c r="AY84" s="15">
        <f t="shared" si="71"/>
        <v>0</v>
      </c>
      <c r="AZ84" s="10" t="str">
        <f>IFERROR(VLOOKUP(A84,'16'!U:V,2,0),"0")</f>
        <v>0</v>
      </c>
      <c r="BA84" s="5" t="s">
        <v>146</v>
      </c>
      <c r="BB84" s="15">
        <f t="shared" si="72"/>
        <v>0</v>
      </c>
      <c r="BC84" s="10">
        <f>IFERROR(VLOOKUP(A84,'17'!U:V,2,0),"0")</f>
        <v>1</v>
      </c>
      <c r="BD84" s="5" t="s">
        <v>146</v>
      </c>
      <c r="BE84" s="15">
        <f t="shared" si="73"/>
        <v>14.89</v>
      </c>
      <c r="BF84" s="10">
        <f>IFERROR(VLOOKUP(A84,'18'!U:V,2,0),"0")</f>
        <v>4</v>
      </c>
      <c r="BG84" s="5" t="s">
        <v>146</v>
      </c>
      <c r="BH84" s="15">
        <f t="shared" si="75"/>
        <v>59.56</v>
      </c>
      <c r="BI84" s="10">
        <f>IFERROR(VLOOKUP(A84,'19'!U:V,2,0),"0")</f>
        <v>2</v>
      </c>
      <c r="BJ84" s="5" t="s">
        <v>146</v>
      </c>
      <c r="BK84" s="15">
        <f t="shared" si="76"/>
        <v>29.78</v>
      </c>
      <c r="BL84" s="10" t="str">
        <f>IFERROR(VLOOKUP(A84,'20'!U:V,2,0),"0")</f>
        <v>0</v>
      </c>
      <c r="BM84" s="5" t="s">
        <v>146</v>
      </c>
      <c r="BN84" s="15">
        <f t="shared" si="77"/>
        <v>0</v>
      </c>
      <c r="BO84" s="10">
        <f>IFERROR(VLOOKUP(A84,'21'!U:V,2,0),"0")</f>
        <v>3</v>
      </c>
      <c r="BP84" s="5" t="s">
        <v>146</v>
      </c>
      <c r="BQ84" s="15">
        <f t="shared" si="78"/>
        <v>44.67</v>
      </c>
      <c r="BR84" s="10">
        <f>IFERROR(VLOOKUP(A84,'22'!U:V,2,0),"0")</f>
        <v>2</v>
      </c>
      <c r="BS84" s="5" t="s">
        <v>146</v>
      </c>
      <c r="BT84" s="15">
        <f t="shared" si="79"/>
        <v>29.78</v>
      </c>
      <c r="BU84" s="10">
        <f>IFERROR(VLOOKUP(A84,'23'!U:V,2,0),"0")</f>
        <v>2</v>
      </c>
      <c r="BV84" s="5" t="s">
        <v>146</v>
      </c>
      <c r="BW84" s="15">
        <f t="shared" si="80"/>
        <v>29.78</v>
      </c>
      <c r="BX84" s="10">
        <f>IFERROR(VLOOKUP(A84,'24'!U:V,2,0),"0")</f>
        <v>9</v>
      </c>
      <c r="BY84" s="5" t="s">
        <v>146</v>
      </c>
      <c r="BZ84" s="15">
        <f t="shared" si="81"/>
        <v>134.01</v>
      </c>
      <c r="CA84" s="10">
        <f>IFERROR(VLOOKUP(A84,'25'!U:V,2,0),"0")</f>
        <v>5</v>
      </c>
      <c r="CB84" s="5" t="s">
        <v>146</v>
      </c>
      <c r="CC84" s="15">
        <f t="shared" si="82"/>
        <v>74.45</v>
      </c>
      <c r="CD84" s="10" t="str">
        <f>IFERROR(VLOOKUP(A84,'26'!U:V,2,0),"0")</f>
        <v>0</v>
      </c>
      <c r="CE84" s="5" t="s">
        <v>146</v>
      </c>
      <c r="CF84" s="15">
        <f t="shared" si="83"/>
        <v>0</v>
      </c>
      <c r="CG84" s="10">
        <f>IFERROR(VLOOKUP(A84,'27'!U:V,2,0),"0")</f>
        <v>5</v>
      </c>
      <c r="CH84" s="5" t="s">
        <v>146</v>
      </c>
      <c r="CI84" s="15">
        <f t="shared" si="84"/>
        <v>74.45</v>
      </c>
      <c r="CJ84" s="10" t="str">
        <f>IFERROR(VLOOKUP(A84,'28'!U:V,2,0),"0")</f>
        <v>0</v>
      </c>
      <c r="CK84" s="5" t="s">
        <v>146</v>
      </c>
      <c r="CL84" s="15">
        <f t="shared" si="85"/>
        <v>0</v>
      </c>
      <c r="CM84" s="10" t="str">
        <f>IFERROR(VLOOKUP(A84,'29'!U:V,2,0),"0")</f>
        <v>0</v>
      </c>
      <c r="CN84" s="5" t="s">
        <v>146</v>
      </c>
      <c r="CO84" s="15">
        <f t="shared" si="86"/>
        <v>0</v>
      </c>
      <c r="CP84" s="10">
        <f>IFERROR(VLOOKUP(A84,'30'!U:V,2,0),"0")</f>
        <v>2</v>
      </c>
      <c r="CQ84" s="5" t="s">
        <v>146</v>
      </c>
      <c r="CR84" s="15">
        <f t="shared" si="87"/>
        <v>29.78</v>
      </c>
      <c r="CS84" s="10" t="str">
        <f>IFERROR(VLOOKUP(A84,'31'!U:V,2,0),"0")</f>
        <v>0</v>
      </c>
      <c r="CT84" s="5" t="s">
        <v>146</v>
      </c>
      <c r="CU84" s="15">
        <f t="shared" si="88"/>
        <v>0</v>
      </c>
      <c r="CV84" s="10" t="str">
        <f>IFERROR(VLOOKUP(A84,'เซต1-31'!V:W,2,0),"0")</f>
        <v>0</v>
      </c>
      <c r="CW84" s="5" t="s">
        <v>146</v>
      </c>
      <c r="CX84" s="15">
        <f t="shared" si="74"/>
        <v>0</v>
      </c>
    </row>
    <row r="85" spans="1:102" x14ac:dyDescent="0.25">
      <c r="A85" s="5" t="s">
        <v>217</v>
      </c>
      <c r="B85" s="4" t="s">
        <v>218</v>
      </c>
      <c r="C85" s="13">
        <v>14.89</v>
      </c>
      <c r="D85" s="19">
        <f t="shared" si="55"/>
        <v>0</v>
      </c>
      <c r="E85" s="5" t="s">
        <v>146</v>
      </c>
      <c r="F85" s="13">
        <f t="shared" si="56"/>
        <v>0</v>
      </c>
      <c r="G85" s="10" t="str">
        <f>IFERROR(VLOOKUP(A85,'1'!U:V,2,0),"0")</f>
        <v>0</v>
      </c>
      <c r="H85" s="5" t="s">
        <v>146</v>
      </c>
      <c r="I85" s="15">
        <f t="shared" si="57"/>
        <v>0</v>
      </c>
      <c r="J85" s="10" t="str">
        <f>IFERROR(VLOOKUP(A85,'2'!U:V,2,0),"0")</f>
        <v>0</v>
      </c>
      <c r="K85" s="5" t="s">
        <v>146</v>
      </c>
      <c r="L85" s="15">
        <f t="shared" si="58"/>
        <v>0</v>
      </c>
      <c r="M85" s="10" t="str">
        <f>IFERROR(VLOOKUP(A85,'3'!U:V,2,0),"0")</f>
        <v>0</v>
      </c>
      <c r="N85" s="5" t="s">
        <v>146</v>
      </c>
      <c r="O85" s="15">
        <f t="shared" si="59"/>
        <v>0</v>
      </c>
      <c r="P85" s="10" t="str">
        <f>IFERROR(VLOOKUP(A85,'4'!U:V,2,0),"0")</f>
        <v>0</v>
      </c>
      <c r="Q85" s="5" t="s">
        <v>146</v>
      </c>
      <c r="R85" s="15">
        <f t="shared" si="60"/>
        <v>0</v>
      </c>
      <c r="S85" s="10" t="str">
        <f>IFERROR(VLOOKUP(A85,'5'!U:V,2,0),"0")</f>
        <v>0</v>
      </c>
      <c r="T85" s="5" t="s">
        <v>146</v>
      </c>
      <c r="U85" s="15">
        <f t="shared" si="61"/>
        <v>0</v>
      </c>
      <c r="V85" s="10" t="str">
        <f>IFERROR(VLOOKUP(A85,'6'!U:V,2,0),"0")</f>
        <v>0</v>
      </c>
      <c r="W85" s="5" t="s">
        <v>146</v>
      </c>
      <c r="X85" s="15">
        <f t="shared" si="62"/>
        <v>0</v>
      </c>
      <c r="Y85" s="10" t="str">
        <f>IFERROR(VLOOKUP(A85,'7'!U:V,2,0),"0")</f>
        <v>0</v>
      </c>
      <c r="Z85" s="5" t="s">
        <v>146</v>
      </c>
      <c r="AA85" s="15">
        <f t="shared" si="63"/>
        <v>0</v>
      </c>
      <c r="AB85" s="10" t="str">
        <f>IFERROR(VLOOKUP(A85,'8'!U:V,2,0),"0")</f>
        <v>0</v>
      </c>
      <c r="AC85" s="5" t="s">
        <v>146</v>
      </c>
      <c r="AD85" s="15">
        <f t="shared" si="64"/>
        <v>0</v>
      </c>
      <c r="AE85" s="10" t="str">
        <f>IFERROR(VLOOKUP(A85,'9'!U:V,2,0),"0")</f>
        <v>0</v>
      </c>
      <c r="AF85" s="5" t="s">
        <v>146</v>
      </c>
      <c r="AG85" s="15">
        <f t="shared" si="65"/>
        <v>0</v>
      </c>
      <c r="AH85" s="10" t="str">
        <f>IFERROR(VLOOKUP(A85,'10'!U:V,2,0),"0")</f>
        <v>0</v>
      </c>
      <c r="AI85" s="5" t="s">
        <v>146</v>
      </c>
      <c r="AJ85" s="15">
        <f t="shared" si="66"/>
        <v>0</v>
      </c>
      <c r="AK85" s="10" t="str">
        <f>IFERROR(VLOOKUP(A85,'11'!U:V,2,0),"0")</f>
        <v>0</v>
      </c>
      <c r="AL85" s="5" t="s">
        <v>146</v>
      </c>
      <c r="AM85" s="15">
        <f t="shared" si="67"/>
        <v>0</v>
      </c>
      <c r="AN85" s="10" t="str">
        <f>IFERROR(VLOOKUP(A85,'12'!U:V,2,0),"0")</f>
        <v>0</v>
      </c>
      <c r="AO85" s="5" t="s">
        <v>146</v>
      </c>
      <c r="AP85" s="15">
        <f t="shared" si="68"/>
        <v>0</v>
      </c>
      <c r="AQ85" s="10" t="str">
        <f>IFERROR(VLOOKUP(A85,'13'!U:V,2,0),"0")</f>
        <v>0</v>
      </c>
      <c r="AR85" s="5" t="s">
        <v>146</v>
      </c>
      <c r="AS85" s="15">
        <f t="shared" si="69"/>
        <v>0</v>
      </c>
      <c r="AT85" s="10" t="str">
        <f>IFERROR(VLOOKUP(A85,'14'!U:V,2,0),"0")</f>
        <v>0</v>
      </c>
      <c r="AU85" s="5" t="s">
        <v>146</v>
      </c>
      <c r="AV85" s="15">
        <f t="shared" si="70"/>
        <v>0</v>
      </c>
      <c r="AW85" s="10" t="str">
        <f>IFERROR(VLOOKUP(A85,'15'!U:V,2,0),"0")</f>
        <v>0</v>
      </c>
      <c r="AX85" s="5" t="s">
        <v>146</v>
      </c>
      <c r="AY85" s="15">
        <f t="shared" si="71"/>
        <v>0</v>
      </c>
      <c r="AZ85" s="10" t="str">
        <f>IFERROR(VLOOKUP(A85,'16'!U:V,2,0),"0")</f>
        <v>0</v>
      </c>
      <c r="BA85" s="5" t="s">
        <v>146</v>
      </c>
      <c r="BB85" s="15">
        <f t="shared" si="72"/>
        <v>0</v>
      </c>
      <c r="BC85" s="10" t="str">
        <f>IFERROR(VLOOKUP(A85,'17'!U:V,2,0),"0")</f>
        <v>0</v>
      </c>
      <c r="BD85" s="5" t="s">
        <v>146</v>
      </c>
      <c r="BE85" s="15">
        <f t="shared" si="73"/>
        <v>0</v>
      </c>
      <c r="BF85" s="10" t="str">
        <f>IFERROR(VLOOKUP(A85,'18'!U:V,2,0),"0")</f>
        <v>0</v>
      </c>
      <c r="BG85" s="5" t="s">
        <v>146</v>
      </c>
      <c r="BH85" s="15">
        <f t="shared" si="75"/>
        <v>0</v>
      </c>
      <c r="BI85" s="10" t="str">
        <f>IFERROR(VLOOKUP(A85,'19'!U:V,2,0),"0")</f>
        <v>0</v>
      </c>
      <c r="BJ85" s="5" t="s">
        <v>146</v>
      </c>
      <c r="BK85" s="15">
        <f t="shared" si="76"/>
        <v>0</v>
      </c>
      <c r="BL85" s="10" t="str">
        <f>IFERROR(VLOOKUP(A85,'20'!U:V,2,0),"0")</f>
        <v>0</v>
      </c>
      <c r="BM85" s="5" t="s">
        <v>146</v>
      </c>
      <c r="BN85" s="15">
        <f t="shared" si="77"/>
        <v>0</v>
      </c>
      <c r="BO85" s="10" t="str">
        <f>IFERROR(VLOOKUP(A85,'21'!U:V,2,0),"0")</f>
        <v>0</v>
      </c>
      <c r="BP85" s="5" t="s">
        <v>146</v>
      </c>
      <c r="BQ85" s="15">
        <f t="shared" si="78"/>
        <v>0</v>
      </c>
      <c r="BR85" s="10" t="str">
        <f>IFERROR(VLOOKUP(A85,'22'!U:V,2,0),"0")</f>
        <v>0</v>
      </c>
      <c r="BS85" s="5" t="s">
        <v>146</v>
      </c>
      <c r="BT85" s="15">
        <f t="shared" si="79"/>
        <v>0</v>
      </c>
      <c r="BU85" s="10" t="str">
        <f>IFERROR(VLOOKUP(A85,'23'!U:V,2,0),"0")</f>
        <v>0</v>
      </c>
      <c r="BV85" s="5" t="s">
        <v>146</v>
      </c>
      <c r="BW85" s="15">
        <f t="shared" si="80"/>
        <v>0</v>
      </c>
      <c r="BX85" s="10" t="str">
        <f>IFERROR(VLOOKUP(A85,'24'!U:V,2,0),"0")</f>
        <v>0</v>
      </c>
      <c r="BY85" s="5" t="s">
        <v>146</v>
      </c>
      <c r="BZ85" s="15">
        <f t="shared" si="81"/>
        <v>0</v>
      </c>
      <c r="CA85" s="10" t="str">
        <f>IFERROR(VLOOKUP(A85,'25'!U:V,2,0),"0")</f>
        <v>0</v>
      </c>
      <c r="CB85" s="5" t="s">
        <v>146</v>
      </c>
      <c r="CC85" s="15">
        <f t="shared" si="82"/>
        <v>0</v>
      </c>
      <c r="CD85" s="10" t="str">
        <f>IFERROR(VLOOKUP(A85,'26'!U:V,2,0),"0")</f>
        <v>0</v>
      </c>
      <c r="CE85" s="5" t="s">
        <v>146</v>
      </c>
      <c r="CF85" s="15">
        <f t="shared" si="83"/>
        <v>0</v>
      </c>
      <c r="CG85" s="10" t="str">
        <f>IFERROR(VLOOKUP(A85,'27'!U:V,2,0),"0")</f>
        <v>0</v>
      </c>
      <c r="CH85" s="5" t="s">
        <v>146</v>
      </c>
      <c r="CI85" s="15">
        <f t="shared" si="84"/>
        <v>0</v>
      </c>
      <c r="CJ85" s="10" t="str">
        <f>IFERROR(VLOOKUP(A85,'28'!U:V,2,0),"0")</f>
        <v>0</v>
      </c>
      <c r="CK85" s="5" t="s">
        <v>146</v>
      </c>
      <c r="CL85" s="15">
        <f t="shared" si="85"/>
        <v>0</v>
      </c>
      <c r="CM85" s="10" t="str">
        <f>IFERROR(VLOOKUP(A85,'29'!U:V,2,0),"0")</f>
        <v>0</v>
      </c>
      <c r="CN85" s="5" t="s">
        <v>146</v>
      </c>
      <c r="CO85" s="15">
        <f t="shared" si="86"/>
        <v>0</v>
      </c>
      <c r="CP85" s="10" t="str">
        <f>IFERROR(VLOOKUP(A85,'30'!U:V,2,0),"0")</f>
        <v>0</v>
      </c>
      <c r="CQ85" s="5" t="s">
        <v>146</v>
      </c>
      <c r="CR85" s="15">
        <f t="shared" si="87"/>
        <v>0</v>
      </c>
      <c r="CS85" s="10" t="str">
        <f>IFERROR(VLOOKUP(A85,'31'!U:V,2,0),"0")</f>
        <v>0</v>
      </c>
      <c r="CT85" s="5" t="s">
        <v>146</v>
      </c>
      <c r="CU85" s="15">
        <f t="shared" si="88"/>
        <v>0</v>
      </c>
      <c r="CV85" s="10" t="str">
        <f>IFERROR(VLOOKUP(A85,'เซต1-31'!V:W,2,0),"0")</f>
        <v>0</v>
      </c>
      <c r="CW85" s="5" t="s">
        <v>146</v>
      </c>
      <c r="CX85" s="15">
        <f t="shared" si="74"/>
        <v>0</v>
      </c>
    </row>
    <row r="86" spans="1:102" x14ac:dyDescent="0.25">
      <c r="A86" s="5" t="s">
        <v>31</v>
      </c>
      <c r="B86" s="4" t="s">
        <v>32</v>
      </c>
      <c r="C86" s="13">
        <v>14.23</v>
      </c>
      <c r="D86" s="19">
        <f t="shared" si="55"/>
        <v>233</v>
      </c>
      <c r="E86" s="5" t="s">
        <v>146</v>
      </c>
      <c r="F86" s="13">
        <f t="shared" si="56"/>
        <v>3315.59</v>
      </c>
      <c r="G86" s="10">
        <f>IFERROR(VLOOKUP(A86,'1'!U:V,2,0),"0")</f>
        <v>2</v>
      </c>
      <c r="H86" s="5" t="s">
        <v>146</v>
      </c>
      <c r="I86" s="15">
        <f t="shared" si="57"/>
        <v>28.46</v>
      </c>
      <c r="J86" s="10">
        <f>IFERROR(VLOOKUP(A86,'2'!U:V,2,0),"0")</f>
        <v>13</v>
      </c>
      <c r="K86" s="5" t="s">
        <v>146</v>
      </c>
      <c r="L86" s="15">
        <f t="shared" si="58"/>
        <v>184.99</v>
      </c>
      <c r="M86" s="10">
        <f>IFERROR(VLOOKUP(A86,'3'!U:V,2,0),"0")</f>
        <v>16</v>
      </c>
      <c r="N86" s="5" t="s">
        <v>146</v>
      </c>
      <c r="O86" s="15">
        <f t="shared" si="59"/>
        <v>227.68</v>
      </c>
      <c r="P86" s="10">
        <f>IFERROR(VLOOKUP(A86,'4'!U:V,2,0),"0")</f>
        <v>3</v>
      </c>
      <c r="Q86" s="5" t="s">
        <v>146</v>
      </c>
      <c r="R86" s="15">
        <f t="shared" si="60"/>
        <v>42.69</v>
      </c>
      <c r="S86" s="10">
        <f>IFERROR(VLOOKUP(A86,'5'!U:V,2,0),"0")</f>
        <v>2</v>
      </c>
      <c r="T86" s="5" t="s">
        <v>146</v>
      </c>
      <c r="U86" s="15">
        <f t="shared" si="61"/>
        <v>28.46</v>
      </c>
      <c r="V86" s="10">
        <f>IFERROR(VLOOKUP(A86,'6'!U:V,2,0),"0")</f>
        <v>11</v>
      </c>
      <c r="W86" s="5" t="s">
        <v>146</v>
      </c>
      <c r="X86" s="15">
        <f t="shared" si="62"/>
        <v>156.53</v>
      </c>
      <c r="Y86" s="10">
        <f>IFERROR(VLOOKUP(A86,'7'!U:V,2,0),"0")</f>
        <v>4</v>
      </c>
      <c r="Z86" s="5" t="s">
        <v>146</v>
      </c>
      <c r="AA86" s="15">
        <f t="shared" si="63"/>
        <v>56.92</v>
      </c>
      <c r="AB86" s="10">
        <f>IFERROR(VLOOKUP(A86,'8'!U:V,2,0),"0")</f>
        <v>7</v>
      </c>
      <c r="AC86" s="5" t="s">
        <v>146</v>
      </c>
      <c r="AD86" s="15">
        <f t="shared" si="64"/>
        <v>99.61</v>
      </c>
      <c r="AE86" s="10">
        <f>IFERROR(VLOOKUP(A86,'9'!U:V,2,0),"0")</f>
        <v>9</v>
      </c>
      <c r="AF86" s="5" t="s">
        <v>146</v>
      </c>
      <c r="AG86" s="15">
        <f t="shared" si="65"/>
        <v>128.07</v>
      </c>
      <c r="AH86" s="10">
        <f>IFERROR(VLOOKUP(A86,'10'!U:V,2,0),"0")</f>
        <v>8</v>
      </c>
      <c r="AI86" s="5" t="s">
        <v>146</v>
      </c>
      <c r="AJ86" s="15">
        <f t="shared" si="66"/>
        <v>113.84</v>
      </c>
      <c r="AK86" s="10">
        <f>IFERROR(VLOOKUP(A86,'11'!U:V,2,0),"0")</f>
        <v>12</v>
      </c>
      <c r="AL86" s="5" t="s">
        <v>146</v>
      </c>
      <c r="AM86" s="15">
        <f t="shared" si="67"/>
        <v>170.76</v>
      </c>
      <c r="AN86" s="10">
        <f>IFERROR(VLOOKUP(A86,'12'!U:V,2,0),"0")</f>
        <v>8</v>
      </c>
      <c r="AO86" s="5" t="s">
        <v>146</v>
      </c>
      <c r="AP86" s="15">
        <f t="shared" si="68"/>
        <v>113.84</v>
      </c>
      <c r="AQ86" s="10">
        <f>IFERROR(VLOOKUP(A86,'13'!U:V,2,0),"0")</f>
        <v>6</v>
      </c>
      <c r="AR86" s="5" t="s">
        <v>146</v>
      </c>
      <c r="AS86" s="15">
        <f t="shared" si="69"/>
        <v>85.38</v>
      </c>
      <c r="AT86" s="10">
        <f>IFERROR(VLOOKUP(A86,'14'!U:V,2,0),"0")</f>
        <v>3</v>
      </c>
      <c r="AU86" s="5" t="s">
        <v>146</v>
      </c>
      <c r="AV86" s="15">
        <f t="shared" si="70"/>
        <v>42.69</v>
      </c>
      <c r="AW86" s="10">
        <f>IFERROR(VLOOKUP(A86,'15'!U:V,2,0),"0")</f>
        <v>15</v>
      </c>
      <c r="AX86" s="5" t="s">
        <v>146</v>
      </c>
      <c r="AY86" s="15">
        <f t="shared" si="71"/>
        <v>213.45000000000002</v>
      </c>
      <c r="AZ86" s="10">
        <f>IFERROR(VLOOKUP(A86,'16'!U:V,2,0),"0")</f>
        <v>4</v>
      </c>
      <c r="BA86" s="5" t="s">
        <v>146</v>
      </c>
      <c r="BB86" s="15">
        <f t="shared" si="72"/>
        <v>56.92</v>
      </c>
      <c r="BC86" s="10">
        <f>IFERROR(VLOOKUP(A86,'17'!U:V,2,0),"0")</f>
        <v>2</v>
      </c>
      <c r="BD86" s="5" t="s">
        <v>146</v>
      </c>
      <c r="BE86" s="15">
        <f t="shared" si="73"/>
        <v>28.46</v>
      </c>
      <c r="BF86" s="10">
        <f>IFERROR(VLOOKUP(A86,'18'!U:V,2,0),"0")</f>
        <v>6</v>
      </c>
      <c r="BG86" s="5" t="s">
        <v>146</v>
      </c>
      <c r="BH86" s="15">
        <f t="shared" si="75"/>
        <v>85.38</v>
      </c>
      <c r="BI86" s="10">
        <f>IFERROR(VLOOKUP(A86,'19'!U:V,2,0),"0")</f>
        <v>4</v>
      </c>
      <c r="BJ86" s="5" t="s">
        <v>146</v>
      </c>
      <c r="BK86" s="15">
        <f t="shared" si="76"/>
        <v>56.92</v>
      </c>
      <c r="BL86" s="10">
        <f>IFERROR(VLOOKUP(A86,'20'!U:V,2,0),"0")</f>
        <v>6</v>
      </c>
      <c r="BM86" s="5" t="s">
        <v>146</v>
      </c>
      <c r="BN86" s="15">
        <f t="shared" si="77"/>
        <v>85.38</v>
      </c>
      <c r="BO86" s="10">
        <f>IFERROR(VLOOKUP(A86,'21'!U:V,2,0),"0")</f>
        <v>5</v>
      </c>
      <c r="BP86" s="5" t="s">
        <v>146</v>
      </c>
      <c r="BQ86" s="15">
        <f t="shared" si="78"/>
        <v>71.150000000000006</v>
      </c>
      <c r="BR86" s="10">
        <f>IFERROR(VLOOKUP(A86,'22'!U:V,2,0),"0")</f>
        <v>6</v>
      </c>
      <c r="BS86" s="5" t="s">
        <v>146</v>
      </c>
      <c r="BT86" s="15">
        <f t="shared" si="79"/>
        <v>85.38</v>
      </c>
      <c r="BU86" s="10">
        <f>IFERROR(VLOOKUP(A86,'23'!U:V,2,0),"0")</f>
        <v>7</v>
      </c>
      <c r="BV86" s="5" t="s">
        <v>146</v>
      </c>
      <c r="BW86" s="15">
        <f t="shared" si="80"/>
        <v>99.61</v>
      </c>
      <c r="BX86" s="10">
        <f>IFERROR(VLOOKUP(A86,'24'!U:V,2,0),"0")</f>
        <v>6</v>
      </c>
      <c r="BY86" s="5" t="s">
        <v>146</v>
      </c>
      <c r="BZ86" s="15">
        <f t="shared" si="81"/>
        <v>85.38</v>
      </c>
      <c r="CA86" s="10">
        <f>IFERROR(VLOOKUP(A86,'25'!U:V,2,0),"0")</f>
        <v>10</v>
      </c>
      <c r="CB86" s="5" t="s">
        <v>146</v>
      </c>
      <c r="CC86" s="15">
        <f t="shared" si="82"/>
        <v>142.30000000000001</v>
      </c>
      <c r="CD86" s="10">
        <f>IFERROR(VLOOKUP(A86,'26'!U:V,2,0),"0")</f>
        <v>36</v>
      </c>
      <c r="CE86" s="5" t="s">
        <v>146</v>
      </c>
      <c r="CF86" s="15">
        <f t="shared" si="83"/>
        <v>512.28</v>
      </c>
      <c r="CG86" s="10">
        <f>IFERROR(VLOOKUP(A86,'27'!U:V,2,0),"0")</f>
        <v>10</v>
      </c>
      <c r="CH86" s="5" t="s">
        <v>146</v>
      </c>
      <c r="CI86" s="15">
        <f t="shared" si="84"/>
        <v>142.30000000000001</v>
      </c>
      <c r="CJ86" s="10">
        <f>IFERROR(VLOOKUP(A86,'28'!U:V,2,0),"0")</f>
        <v>4</v>
      </c>
      <c r="CK86" s="5" t="s">
        <v>146</v>
      </c>
      <c r="CL86" s="15">
        <f t="shared" si="85"/>
        <v>56.92</v>
      </c>
      <c r="CM86" s="10">
        <f>IFERROR(VLOOKUP(A86,'29'!U:V,2,0),"0")</f>
        <v>2</v>
      </c>
      <c r="CN86" s="5" t="s">
        <v>146</v>
      </c>
      <c r="CO86" s="15">
        <f t="shared" si="86"/>
        <v>28.46</v>
      </c>
      <c r="CP86" s="10">
        <f>IFERROR(VLOOKUP(A86,'30'!U:V,2,0),"0")</f>
        <v>6</v>
      </c>
      <c r="CQ86" s="5" t="s">
        <v>146</v>
      </c>
      <c r="CR86" s="15">
        <f t="shared" si="87"/>
        <v>85.38</v>
      </c>
      <c r="CS86" s="10" t="str">
        <f>IFERROR(VLOOKUP(A86,'31'!U:V,2,0),"0")</f>
        <v>0</v>
      </c>
      <c r="CT86" s="5" t="s">
        <v>146</v>
      </c>
      <c r="CU86" s="15">
        <f t="shared" si="88"/>
        <v>0</v>
      </c>
      <c r="CV86" s="10" t="str">
        <f>IFERROR(VLOOKUP(A86,'เซต1-31'!V:W,2,0),"0")</f>
        <v>0</v>
      </c>
      <c r="CW86" s="5" t="s">
        <v>146</v>
      </c>
      <c r="CX86" s="15">
        <f t="shared" si="74"/>
        <v>0</v>
      </c>
    </row>
    <row r="87" spans="1:102" x14ac:dyDescent="0.25">
      <c r="A87" s="5" t="s">
        <v>170</v>
      </c>
      <c r="B87" s="4" t="s">
        <v>171</v>
      </c>
      <c r="C87" s="13">
        <v>14.23</v>
      </c>
      <c r="D87" s="19">
        <f t="shared" si="55"/>
        <v>0</v>
      </c>
      <c r="E87" s="5" t="s">
        <v>146</v>
      </c>
      <c r="F87" s="13">
        <f t="shared" si="56"/>
        <v>0</v>
      </c>
      <c r="G87" s="10" t="str">
        <f>IFERROR(VLOOKUP(A87,'1'!U:V,2,0),"0")</f>
        <v>0</v>
      </c>
      <c r="H87" s="5" t="s">
        <v>146</v>
      </c>
      <c r="I87" s="15">
        <f t="shared" si="57"/>
        <v>0</v>
      </c>
      <c r="J87" s="10" t="str">
        <f>IFERROR(VLOOKUP(A87,'2'!U:V,2,0),"0")</f>
        <v>0</v>
      </c>
      <c r="K87" s="5" t="s">
        <v>146</v>
      </c>
      <c r="L87" s="15">
        <f t="shared" si="58"/>
        <v>0</v>
      </c>
      <c r="M87" s="10" t="str">
        <f>IFERROR(VLOOKUP(A87,'3'!U:V,2,0),"0")</f>
        <v>0</v>
      </c>
      <c r="N87" s="5" t="s">
        <v>146</v>
      </c>
      <c r="O87" s="15">
        <f t="shared" si="59"/>
        <v>0</v>
      </c>
      <c r="P87" s="10" t="str">
        <f>IFERROR(VLOOKUP(A87,'4'!U:V,2,0),"0")</f>
        <v>0</v>
      </c>
      <c r="Q87" s="5" t="s">
        <v>146</v>
      </c>
      <c r="R87" s="15">
        <f t="shared" si="60"/>
        <v>0</v>
      </c>
      <c r="S87" s="10" t="str">
        <f>IFERROR(VLOOKUP(A87,'5'!U:V,2,0),"0")</f>
        <v>0</v>
      </c>
      <c r="T87" s="5" t="s">
        <v>146</v>
      </c>
      <c r="U87" s="15">
        <f t="shared" si="61"/>
        <v>0</v>
      </c>
      <c r="V87" s="10" t="str">
        <f>IFERROR(VLOOKUP(A87,'6'!U:V,2,0),"0")</f>
        <v>0</v>
      </c>
      <c r="W87" s="5" t="s">
        <v>146</v>
      </c>
      <c r="X87" s="15">
        <f t="shared" si="62"/>
        <v>0</v>
      </c>
      <c r="Y87" s="10" t="str">
        <f>IFERROR(VLOOKUP(A87,'7'!U:V,2,0),"0")</f>
        <v>0</v>
      </c>
      <c r="Z87" s="5" t="s">
        <v>146</v>
      </c>
      <c r="AA87" s="15">
        <f t="shared" si="63"/>
        <v>0</v>
      </c>
      <c r="AB87" s="10" t="str">
        <f>IFERROR(VLOOKUP(A87,'8'!U:V,2,0),"0")</f>
        <v>0</v>
      </c>
      <c r="AC87" s="5" t="s">
        <v>146</v>
      </c>
      <c r="AD87" s="15">
        <f t="shared" si="64"/>
        <v>0</v>
      </c>
      <c r="AE87" s="10" t="str">
        <f>IFERROR(VLOOKUP(A87,'9'!U:V,2,0),"0")</f>
        <v>0</v>
      </c>
      <c r="AF87" s="5" t="s">
        <v>146</v>
      </c>
      <c r="AG87" s="15">
        <f t="shared" si="65"/>
        <v>0</v>
      </c>
      <c r="AH87" s="10" t="str">
        <f>IFERROR(VLOOKUP(A87,'10'!U:V,2,0),"0")</f>
        <v>0</v>
      </c>
      <c r="AI87" s="5" t="s">
        <v>146</v>
      </c>
      <c r="AJ87" s="15">
        <f t="shared" si="66"/>
        <v>0</v>
      </c>
      <c r="AK87" s="10" t="str">
        <f>IFERROR(VLOOKUP(A87,'11'!U:V,2,0),"0")</f>
        <v>0</v>
      </c>
      <c r="AL87" s="5" t="s">
        <v>146</v>
      </c>
      <c r="AM87" s="15">
        <f t="shared" si="67"/>
        <v>0</v>
      </c>
      <c r="AN87" s="10" t="str">
        <f>IFERROR(VLOOKUP(A87,'12'!U:V,2,0),"0")</f>
        <v>0</v>
      </c>
      <c r="AO87" s="5" t="s">
        <v>146</v>
      </c>
      <c r="AP87" s="15">
        <f t="shared" si="68"/>
        <v>0</v>
      </c>
      <c r="AQ87" s="10" t="str">
        <f>IFERROR(VLOOKUP(A87,'13'!U:V,2,0),"0")</f>
        <v>0</v>
      </c>
      <c r="AR87" s="5" t="s">
        <v>146</v>
      </c>
      <c r="AS87" s="15">
        <f t="shared" si="69"/>
        <v>0</v>
      </c>
      <c r="AT87" s="10" t="str">
        <f>IFERROR(VLOOKUP(A87,'14'!U:V,2,0),"0")</f>
        <v>0</v>
      </c>
      <c r="AU87" s="5" t="s">
        <v>146</v>
      </c>
      <c r="AV87" s="15">
        <f t="shared" si="70"/>
        <v>0</v>
      </c>
      <c r="AW87" s="10" t="str">
        <f>IFERROR(VLOOKUP(A87,'15'!U:V,2,0),"0")</f>
        <v>0</v>
      </c>
      <c r="AX87" s="5" t="s">
        <v>146</v>
      </c>
      <c r="AY87" s="15">
        <f t="shared" si="71"/>
        <v>0</v>
      </c>
      <c r="AZ87" s="10" t="str">
        <f>IFERROR(VLOOKUP(A87,'16'!U:V,2,0),"0")</f>
        <v>0</v>
      </c>
      <c r="BA87" s="5" t="s">
        <v>146</v>
      </c>
      <c r="BB87" s="15">
        <f t="shared" si="72"/>
        <v>0</v>
      </c>
      <c r="BC87" s="10" t="str">
        <f>IFERROR(VLOOKUP(A87,'17'!U:V,2,0),"0")</f>
        <v>0</v>
      </c>
      <c r="BD87" s="5" t="s">
        <v>146</v>
      </c>
      <c r="BE87" s="15">
        <f t="shared" si="73"/>
        <v>0</v>
      </c>
      <c r="BF87" s="10" t="str">
        <f>IFERROR(VLOOKUP(A87,'18'!U:V,2,0),"0")</f>
        <v>0</v>
      </c>
      <c r="BG87" s="5" t="s">
        <v>146</v>
      </c>
      <c r="BH87" s="15">
        <f t="shared" si="75"/>
        <v>0</v>
      </c>
      <c r="BI87" s="10" t="str">
        <f>IFERROR(VLOOKUP(A87,'19'!U:V,2,0),"0")</f>
        <v>0</v>
      </c>
      <c r="BJ87" s="5" t="s">
        <v>146</v>
      </c>
      <c r="BK87" s="15">
        <f t="shared" si="76"/>
        <v>0</v>
      </c>
      <c r="BL87" s="10" t="str">
        <f>IFERROR(VLOOKUP(A87,'20'!U:V,2,0),"0")</f>
        <v>0</v>
      </c>
      <c r="BM87" s="5" t="s">
        <v>146</v>
      </c>
      <c r="BN87" s="15">
        <f t="shared" si="77"/>
        <v>0</v>
      </c>
      <c r="BO87" s="10" t="str">
        <f>IFERROR(VLOOKUP(A87,'21'!U:V,2,0),"0")</f>
        <v>0</v>
      </c>
      <c r="BP87" s="5" t="s">
        <v>146</v>
      </c>
      <c r="BQ87" s="15">
        <f t="shared" si="78"/>
        <v>0</v>
      </c>
      <c r="BR87" s="10" t="str">
        <f>IFERROR(VLOOKUP(A87,'22'!U:V,2,0),"0")</f>
        <v>0</v>
      </c>
      <c r="BS87" s="5" t="s">
        <v>146</v>
      </c>
      <c r="BT87" s="15">
        <f t="shared" si="79"/>
        <v>0</v>
      </c>
      <c r="BU87" s="10" t="str">
        <f>IFERROR(VLOOKUP(A87,'23'!U:V,2,0),"0")</f>
        <v>0</v>
      </c>
      <c r="BV87" s="5" t="s">
        <v>146</v>
      </c>
      <c r="BW87" s="15">
        <f t="shared" si="80"/>
        <v>0</v>
      </c>
      <c r="BX87" s="10" t="str">
        <f>IFERROR(VLOOKUP(A87,'24'!U:V,2,0),"0")</f>
        <v>0</v>
      </c>
      <c r="BY87" s="5" t="s">
        <v>146</v>
      </c>
      <c r="BZ87" s="15">
        <f t="shared" si="81"/>
        <v>0</v>
      </c>
      <c r="CA87" s="10" t="str">
        <f>IFERROR(VLOOKUP(A87,'25'!U:V,2,0),"0")</f>
        <v>0</v>
      </c>
      <c r="CB87" s="5" t="s">
        <v>146</v>
      </c>
      <c r="CC87" s="15">
        <f t="shared" si="82"/>
        <v>0</v>
      </c>
      <c r="CD87" s="10" t="str">
        <f>IFERROR(VLOOKUP(A87,'26'!U:V,2,0),"0")</f>
        <v>0</v>
      </c>
      <c r="CE87" s="5" t="s">
        <v>146</v>
      </c>
      <c r="CF87" s="15">
        <f t="shared" si="83"/>
        <v>0</v>
      </c>
      <c r="CG87" s="10" t="str">
        <f>IFERROR(VLOOKUP(A87,'27'!U:V,2,0),"0")</f>
        <v>0</v>
      </c>
      <c r="CH87" s="5" t="s">
        <v>146</v>
      </c>
      <c r="CI87" s="15">
        <f t="shared" si="84"/>
        <v>0</v>
      </c>
      <c r="CJ87" s="10" t="str">
        <f>IFERROR(VLOOKUP(A87,'28'!U:V,2,0),"0")</f>
        <v>0</v>
      </c>
      <c r="CK87" s="5" t="s">
        <v>146</v>
      </c>
      <c r="CL87" s="15">
        <f t="shared" si="85"/>
        <v>0</v>
      </c>
      <c r="CM87" s="10" t="str">
        <f>IFERROR(VLOOKUP(A87,'29'!U:V,2,0),"0")</f>
        <v>0</v>
      </c>
      <c r="CN87" s="5" t="s">
        <v>146</v>
      </c>
      <c r="CO87" s="15">
        <f t="shared" si="86"/>
        <v>0</v>
      </c>
      <c r="CP87" s="10" t="str">
        <f>IFERROR(VLOOKUP(A87,'30'!U:V,2,0),"0")</f>
        <v>0</v>
      </c>
      <c r="CQ87" s="5" t="s">
        <v>146</v>
      </c>
      <c r="CR87" s="15">
        <f t="shared" si="87"/>
        <v>0</v>
      </c>
      <c r="CS87" s="10" t="str">
        <f>IFERROR(VLOOKUP(A87,'31'!U:V,2,0),"0")</f>
        <v>0</v>
      </c>
      <c r="CT87" s="5" t="s">
        <v>146</v>
      </c>
      <c r="CU87" s="15">
        <f t="shared" si="88"/>
        <v>0</v>
      </c>
      <c r="CV87" s="10" t="str">
        <f>IFERROR(VLOOKUP(A87,'เซต1-31'!V:W,2,0),"0")</f>
        <v>0</v>
      </c>
      <c r="CW87" s="5" t="s">
        <v>146</v>
      </c>
      <c r="CX87" s="15">
        <f t="shared" si="74"/>
        <v>0</v>
      </c>
    </row>
    <row r="88" spans="1:102" x14ac:dyDescent="0.25">
      <c r="A88" s="5" t="s">
        <v>27</v>
      </c>
      <c r="B88" s="4" t="s">
        <v>28</v>
      </c>
      <c r="C88" s="13">
        <v>14.96</v>
      </c>
      <c r="D88" s="19">
        <f t="shared" si="55"/>
        <v>64</v>
      </c>
      <c r="E88" s="5" t="s">
        <v>146</v>
      </c>
      <c r="F88" s="13">
        <f t="shared" si="56"/>
        <v>957.44</v>
      </c>
      <c r="G88" s="10">
        <f>IFERROR(VLOOKUP(A88,'1'!U:V,2,0),"0")</f>
        <v>1</v>
      </c>
      <c r="H88" s="5" t="s">
        <v>146</v>
      </c>
      <c r="I88" s="15">
        <f t="shared" si="57"/>
        <v>14.96</v>
      </c>
      <c r="J88" s="10">
        <f>IFERROR(VLOOKUP(A88,'2'!U:V,2,0),"0")</f>
        <v>10</v>
      </c>
      <c r="K88" s="5" t="s">
        <v>146</v>
      </c>
      <c r="L88" s="15">
        <f t="shared" si="58"/>
        <v>149.60000000000002</v>
      </c>
      <c r="M88" s="10">
        <f>IFERROR(VLOOKUP(A88,'3'!U:V,2,0),"0")</f>
        <v>2</v>
      </c>
      <c r="N88" s="5" t="s">
        <v>146</v>
      </c>
      <c r="O88" s="15">
        <f t="shared" si="59"/>
        <v>29.92</v>
      </c>
      <c r="P88" s="10" t="str">
        <f>IFERROR(VLOOKUP(A88,'4'!U:V,2,0),"0")</f>
        <v>0</v>
      </c>
      <c r="Q88" s="5" t="s">
        <v>146</v>
      </c>
      <c r="R88" s="15">
        <f t="shared" si="60"/>
        <v>0</v>
      </c>
      <c r="S88" s="10" t="str">
        <f>IFERROR(VLOOKUP(A88,'5'!U:V,2,0),"0")</f>
        <v>0</v>
      </c>
      <c r="T88" s="5" t="s">
        <v>146</v>
      </c>
      <c r="U88" s="15">
        <f t="shared" si="61"/>
        <v>0</v>
      </c>
      <c r="V88" s="10">
        <f>IFERROR(VLOOKUP(A88,'6'!U:V,2,0),"0")</f>
        <v>7</v>
      </c>
      <c r="W88" s="5" t="s">
        <v>146</v>
      </c>
      <c r="X88" s="15">
        <f t="shared" si="62"/>
        <v>104.72</v>
      </c>
      <c r="Y88" s="10" t="str">
        <f>IFERROR(VLOOKUP(A88,'7'!U:V,2,0),"0")</f>
        <v>0</v>
      </c>
      <c r="Z88" s="5" t="s">
        <v>146</v>
      </c>
      <c r="AA88" s="15">
        <f t="shared" si="63"/>
        <v>0</v>
      </c>
      <c r="AB88" s="10" t="str">
        <f>IFERROR(VLOOKUP(A88,'8'!U:V,2,0),"0")</f>
        <v>0</v>
      </c>
      <c r="AC88" s="5" t="s">
        <v>146</v>
      </c>
      <c r="AD88" s="15">
        <f t="shared" si="64"/>
        <v>0</v>
      </c>
      <c r="AE88" s="10">
        <f>IFERROR(VLOOKUP(A88,'9'!U:V,2,0),"0")</f>
        <v>1</v>
      </c>
      <c r="AF88" s="5" t="s">
        <v>146</v>
      </c>
      <c r="AG88" s="15">
        <f t="shared" si="65"/>
        <v>14.96</v>
      </c>
      <c r="AH88" s="10">
        <f>IFERROR(VLOOKUP(A88,'10'!U:V,2,0),"0")</f>
        <v>5</v>
      </c>
      <c r="AI88" s="5" t="s">
        <v>146</v>
      </c>
      <c r="AJ88" s="15">
        <f t="shared" si="66"/>
        <v>74.800000000000011</v>
      </c>
      <c r="AK88" s="10">
        <f>IFERROR(VLOOKUP(A88,'11'!U:V,2,0),"0")</f>
        <v>5</v>
      </c>
      <c r="AL88" s="5" t="s">
        <v>146</v>
      </c>
      <c r="AM88" s="15">
        <f t="shared" si="67"/>
        <v>74.800000000000011</v>
      </c>
      <c r="AN88" s="10" t="str">
        <f>IFERROR(VLOOKUP(A88,'12'!U:V,2,0),"0")</f>
        <v>0</v>
      </c>
      <c r="AO88" s="5" t="s">
        <v>146</v>
      </c>
      <c r="AP88" s="15">
        <f t="shared" si="68"/>
        <v>0</v>
      </c>
      <c r="AQ88" s="10">
        <f>IFERROR(VLOOKUP(A88,'13'!U:V,2,0),"0")</f>
        <v>5</v>
      </c>
      <c r="AR88" s="5" t="s">
        <v>146</v>
      </c>
      <c r="AS88" s="15">
        <f t="shared" si="69"/>
        <v>74.800000000000011</v>
      </c>
      <c r="AT88" s="10" t="str">
        <f>IFERROR(VLOOKUP(A88,'14'!U:V,2,0),"0")</f>
        <v>0</v>
      </c>
      <c r="AU88" s="5" t="s">
        <v>146</v>
      </c>
      <c r="AV88" s="15">
        <f t="shared" si="70"/>
        <v>0</v>
      </c>
      <c r="AW88" s="10" t="str">
        <f>IFERROR(VLOOKUP(A88,'15'!U:V,2,0),"0")</f>
        <v>0</v>
      </c>
      <c r="AX88" s="5" t="s">
        <v>146</v>
      </c>
      <c r="AY88" s="15">
        <f t="shared" si="71"/>
        <v>0</v>
      </c>
      <c r="AZ88" s="10">
        <f>IFERROR(VLOOKUP(A88,'16'!U:V,2,0),"0")</f>
        <v>2</v>
      </c>
      <c r="BA88" s="5" t="s">
        <v>146</v>
      </c>
      <c r="BB88" s="15">
        <f t="shared" si="72"/>
        <v>29.92</v>
      </c>
      <c r="BC88" s="10">
        <f>IFERROR(VLOOKUP(A88,'17'!U:V,2,0),"0")</f>
        <v>6</v>
      </c>
      <c r="BD88" s="5" t="s">
        <v>146</v>
      </c>
      <c r="BE88" s="15">
        <f t="shared" si="73"/>
        <v>89.76</v>
      </c>
      <c r="BF88" s="10">
        <f>IFERROR(VLOOKUP(A88,'18'!U:V,2,0),"0")</f>
        <v>4</v>
      </c>
      <c r="BG88" s="5" t="s">
        <v>146</v>
      </c>
      <c r="BH88" s="15">
        <f t="shared" si="75"/>
        <v>59.84</v>
      </c>
      <c r="BI88" s="10">
        <f>IFERROR(VLOOKUP(A88,'19'!U:V,2,0),"0")</f>
        <v>3</v>
      </c>
      <c r="BJ88" s="5" t="s">
        <v>146</v>
      </c>
      <c r="BK88" s="15">
        <f t="shared" si="76"/>
        <v>44.88</v>
      </c>
      <c r="BL88" s="10">
        <f>IFERROR(VLOOKUP(A88,'20'!U:V,2,0),"0")</f>
        <v>2</v>
      </c>
      <c r="BM88" s="5" t="s">
        <v>146</v>
      </c>
      <c r="BN88" s="15">
        <f t="shared" si="77"/>
        <v>29.92</v>
      </c>
      <c r="BO88" s="10">
        <f>IFERROR(VLOOKUP(A88,'21'!U:V,2,0),"0")</f>
        <v>1</v>
      </c>
      <c r="BP88" s="5" t="s">
        <v>146</v>
      </c>
      <c r="BQ88" s="15">
        <f t="shared" si="78"/>
        <v>14.96</v>
      </c>
      <c r="BR88" s="10" t="str">
        <f>IFERROR(VLOOKUP(A88,'22'!U:V,2,0),"0")</f>
        <v>0</v>
      </c>
      <c r="BS88" s="5" t="s">
        <v>146</v>
      </c>
      <c r="BT88" s="15">
        <f t="shared" si="79"/>
        <v>0</v>
      </c>
      <c r="BU88" s="10">
        <f>IFERROR(VLOOKUP(A88,'23'!U:V,2,0),"0")</f>
        <v>1</v>
      </c>
      <c r="BV88" s="5" t="s">
        <v>146</v>
      </c>
      <c r="BW88" s="15">
        <f t="shared" si="80"/>
        <v>14.96</v>
      </c>
      <c r="BX88" s="10">
        <f>IFERROR(VLOOKUP(A88,'24'!U:V,2,0),"0")</f>
        <v>8</v>
      </c>
      <c r="BY88" s="5" t="s">
        <v>146</v>
      </c>
      <c r="BZ88" s="15">
        <f t="shared" si="81"/>
        <v>119.68</v>
      </c>
      <c r="CA88" s="10" t="str">
        <f>IFERROR(VLOOKUP(A88,'25'!U:V,2,0),"0")</f>
        <v>0</v>
      </c>
      <c r="CB88" s="5" t="s">
        <v>146</v>
      </c>
      <c r="CC88" s="15">
        <f t="shared" si="82"/>
        <v>0</v>
      </c>
      <c r="CD88" s="10">
        <f>IFERROR(VLOOKUP(A88,'26'!U:V,2,0),"0")</f>
        <v>1</v>
      </c>
      <c r="CE88" s="5" t="s">
        <v>146</v>
      </c>
      <c r="CF88" s="15">
        <f t="shared" si="83"/>
        <v>14.96</v>
      </c>
      <c r="CG88" s="10" t="str">
        <f>IFERROR(VLOOKUP(A88,'27'!U:V,2,0),"0")</f>
        <v>0</v>
      </c>
      <c r="CH88" s="5" t="s">
        <v>146</v>
      </c>
      <c r="CI88" s="15">
        <f t="shared" si="84"/>
        <v>0</v>
      </c>
      <c r="CJ88" s="10" t="str">
        <f>IFERROR(VLOOKUP(A88,'28'!U:V,2,0),"0")</f>
        <v>0</v>
      </c>
      <c r="CK88" s="5" t="s">
        <v>146</v>
      </c>
      <c r="CL88" s="15">
        <f t="shared" si="85"/>
        <v>0</v>
      </c>
      <c r="CM88" s="10" t="str">
        <f>IFERROR(VLOOKUP(A88,'29'!U:V,2,0),"0")</f>
        <v>0</v>
      </c>
      <c r="CN88" s="5" t="s">
        <v>146</v>
      </c>
      <c r="CO88" s="15">
        <f t="shared" si="86"/>
        <v>0</v>
      </c>
      <c r="CP88" s="10" t="str">
        <f>IFERROR(VLOOKUP(A88,'30'!U:V,2,0),"0")</f>
        <v>0</v>
      </c>
      <c r="CQ88" s="5" t="s">
        <v>146</v>
      </c>
      <c r="CR88" s="15">
        <f t="shared" si="87"/>
        <v>0</v>
      </c>
      <c r="CS88" s="10" t="str">
        <f>IFERROR(VLOOKUP(A88,'31'!U:V,2,0),"0")</f>
        <v>0</v>
      </c>
      <c r="CT88" s="5" t="s">
        <v>146</v>
      </c>
      <c r="CU88" s="15">
        <f t="shared" si="88"/>
        <v>0</v>
      </c>
      <c r="CV88" s="10" t="str">
        <f>IFERROR(VLOOKUP(A88,'เซต1-31'!V:W,2,0),"0")</f>
        <v>0</v>
      </c>
      <c r="CW88" s="5" t="s">
        <v>146</v>
      </c>
      <c r="CX88" s="15">
        <f t="shared" si="74"/>
        <v>0</v>
      </c>
    </row>
    <row r="89" spans="1:102" x14ac:dyDescent="0.25">
      <c r="A89" s="5" t="s">
        <v>219</v>
      </c>
      <c r="B89" s="4" t="s">
        <v>220</v>
      </c>
      <c r="C89" s="13">
        <v>14.96</v>
      </c>
      <c r="D89" s="19">
        <f t="shared" si="55"/>
        <v>0</v>
      </c>
      <c r="E89" s="5" t="s">
        <v>146</v>
      </c>
      <c r="F89" s="13">
        <f t="shared" si="56"/>
        <v>0</v>
      </c>
      <c r="G89" s="10" t="str">
        <f>IFERROR(VLOOKUP(A89,'1'!U:V,2,0),"0")</f>
        <v>0</v>
      </c>
      <c r="H89" s="5" t="s">
        <v>146</v>
      </c>
      <c r="I89" s="15">
        <f t="shared" si="57"/>
        <v>0</v>
      </c>
      <c r="J89" s="10" t="str">
        <f>IFERROR(VLOOKUP(A89,'2'!U:V,2,0),"0")</f>
        <v>0</v>
      </c>
      <c r="K89" s="5" t="s">
        <v>146</v>
      </c>
      <c r="L89" s="15">
        <f t="shared" si="58"/>
        <v>0</v>
      </c>
      <c r="M89" s="10" t="str">
        <f>IFERROR(VLOOKUP(A89,'3'!U:V,2,0),"0")</f>
        <v>0</v>
      </c>
      <c r="N89" s="5" t="s">
        <v>146</v>
      </c>
      <c r="O89" s="15">
        <f t="shared" si="59"/>
        <v>0</v>
      </c>
      <c r="P89" s="10" t="str">
        <f>IFERROR(VLOOKUP(A89,'4'!U:V,2,0),"0")</f>
        <v>0</v>
      </c>
      <c r="Q89" s="5" t="s">
        <v>146</v>
      </c>
      <c r="R89" s="15">
        <f t="shared" si="60"/>
        <v>0</v>
      </c>
      <c r="S89" s="10" t="str">
        <f>IFERROR(VLOOKUP(A89,'5'!U:V,2,0),"0")</f>
        <v>0</v>
      </c>
      <c r="T89" s="5" t="s">
        <v>146</v>
      </c>
      <c r="U89" s="15">
        <f t="shared" si="61"/>
        <v>0</v>
      </c>
      <c r="V89" s="10" t="str">
        <f>IFERROR(VLOOKUP(A89,'6'!U:V,2,0),"0")</f>
        <v>0</v>
      </c>
      <c r="W89" s="5" t="s">
        <v>146</v>
      </c>
      <c r="X89" s="15">
        <f t="shared" si="62"/>
        <v>0</v>
      </c>
      <c r="Y89" s="10" t="str">
        <f>IFERROR(VLOOKUP(A89,'7'!U:V,2,0),"0")</f>
        <v>0</v>
      </c>
      <c r="Z89" s="5" t="s">
        <v>146</v>
      </c>
      <c r="AA89" s="15">
        <f t="shared" si="63"/>
        <v>0</v>
      </c>
      <c r="AB89" s="10" t="str">
        <f>IFERROR(VLOOKUP(A89,'8'!U:V,2,0),"0")</f>
        <v>0</v>
      </c>
      <c r="AC89" s="5" t="s">
        <v>146</v>
      </c>
      <c r="AD89" s="15">
        <f t="shared" si="64"/>
        <v>0</v>
      </c>
      <c r="AE89" s="10" t="str">
        <f>IFERROR(VLOOKUP(A89,'9'!U:V,2,0),"0")</f>
        <v>0</v>
      </c>
      <c r="AF89" s="5" t="s">
        <v>146</v>
      </c>
      <c r="AG89" s="15">
        <f t="shared" si="65"/>
        <v>0</v>
      </c>
      <c r="AH89" s="10" t="str">
        <f>IFERROR(VLOOKUP(A89,'10'!U:V,2,0),"0")</f>
        <v>0</v>
      </c>
      <c r="AI89" s="5" t="s">
        <v>146</v>
      </c>
      <c r="AJ89" s="15">
        <f t="shared" si="66"/>
        <v>0</v>
      </c>
      <c r="AK89" s="10" t="str">
        <f>IFERROR(VLOOKUP(A89,'11'!U:V,2,0),"0")</f>
        <v>0</v>
      </c>
      <c r="AL89" s="5" t="s">
        <v>146</v>
      </c>
      <c r="AM89" s="15">
        <f t="shared" si="67"/>
        <v>0</v>
      </c>
      <c r="AN89" s="10" t="str">
        <f>IFERROR(VLOOKUP(A89,'12'!U:V,2,0),"0")</f>
        <v>0</v>
      </c>
      <c r="AO89" s="5" t="s">
        <v>146</v>
      </c>
      <c r="AP89" s="15">
        <f t="shared" si="68"/>
        <v>0</v>
      </c>
      <c r="AQ89" s="10" t="str">
        <f>IFERROR(VLOOKUP(A89,'13'!U:V,2,0),"0")</f>
        <v>0</v>
      </c>
      <c r="AR89" s="5" t="s">
        <v>146</v>
      </c>
      <c r="AS89" s="15">
        <f t="shared" si="69"/>
        <v>0</v>
      </c>
      <c r="AT89" s="10" t="str">
        <f>IFERROR(VLOOKUP(A89,'14'!U:V,2,0),"0")</f>
        <v>0</v>
      </c>
      <c r="AU89" s="5" t="s">
        <v>146</v>
      </c>
      <c r="AV89" s="15">
        <f t="shared" si="70"/>
        <v>0</v>
      </c>
      <c r="AW89" s="10" t="str">
        <f>IFERROR(VLOOKUP(A89,'15'!U:V,2,0),"0")</f>
        <v>0</v>
      </c>
      <c r="AX89" s="5" t="s">
        <v>146</v>
      </c>
      <c r="AY89" s="15">
        <f t="shared" si="71"/>
        <v>0</v>
      </c>
      <c r="AZ89" s="10" t="str">
        <f>IFERROR(VLOOKUP(A89,'16'!U:V,2,0),"0")</f>
        <v>0</v>
      </c>
      <c r="BA89" s="5" t="s">
        <v>146</v>
      </c>
      <c r="BB89" s="15">
        <f t="shared" si="72"/>
        <v>0</v>
      </c>
      <c r="BC89" s="10" t="str">
        <f>IFERROR(VLOOKUP(A89,'17'!U:V,2,0),"0")</f>
        <v>0</v>
      </c>
      <c r="BD89" s="5" t="s">
        <v>146</v>
      </c>
      <c r="BE89" s="15">
        <f t="shared" si="73"/>
        <v>0</v>
      </c>
      <c r="BF89" s="10" t="str">
        <f>IFERROR(VLOOKUP(A89,'18'!U:V,2,0),"0")</f>
        <v>0</v>
      </c>
      <c r="BG89" s="5" t="s">
        <v>146</v>
      </c>
      <c r="BH89" s="15">
        <f t="shared" si="75"/>
        <v>0</v>
      </c>
      <c r="BI89" s="10" t="str">
        <f>IFERROR(VLOOKUP(A89,'19'!U:V,2,0),"0")</f>
        <v>0</v>
      </c>
      <c r="BJ89" s="5" t="s">
        <v>146</v>
      </c>
      <c r="BK89" s="15">
        <f t="shared" si="76"/>
        <v>0</v>
      </c>
      <c r="BL89" s="10" t="str">
        <f>IFERROR(VLOOKUP(A89,'20'!U:V,2,0),"0")</f>
        <v>0</v>
      </c>
      <c r="BM89" s="5" t="s">
        <v>146</v>
      </c>
      <c r="BN89" s="15">
        <f t="shared" si="77"/>
        <v>0</v>
      </c>
      <c r="BO89" s="10" t="str">
        <f>IFERROR(VLOOKUP(A89,'21'!U:V,2,0),"0")</f>
        <v>0</v>
      </c>
      <c r="BP89" s="5" t="s">
        <v>146</v>
      </c>
      <c r="BQ89" s="15">
        <f t="shared" si="78"/>
        <v>0</v>
      </c>
      <c r="BR89" s="10" t="str">
        <f>IFERROR(VLOOKUP(A89,'22'!U:V,2,0),"0")</f>
        <v>0</v>
      </c>
      <c r="BS89" s="5" t="s">
        <v>146</v>
      </c>
      <c r="BT89" s="15">
        <f t="shared" si="79"/>
        <v>0</v>
      </c>
      <c r="BU89" s="10" t="str">
        <f>IFERROR(VLOOKUP(A89,'23'!U:V,2,0),"0")</f>
        <v>0</v>
      </c>
      <c r="BV89" s="5" t="s">
        <v>146</v>
      </c>
      <c r="BW89" s="15">
        <f t="shared" si="80"/>
        <v>0</v>
      </c>
      <c r="BX89" s="10" t="str">
        <f>IFERROR(VLOOKUP(A89,'24'!U:V,2,0),"0")</f>
        <v>0</v>
      </c>
      <c r="BY89" s="5" t="s">
        <v>146</v>
      </c>
      <c r="BZ89" s="15">
        <f t="shared" si="81"/>
        <v>0</v>
      </c>
      <c r="CA89" s="10" t="str">
        <f>IFERROR(VLOOKUP(A89,'25'!U:V,2,0),"0")</f>
        <v>0</v>
      </c>
      <c r="CB89" s="5" t="s">
        <v>146</v>
      </c>
      <c r="CC89" s="15">
        <f t="shared" si="82"/>
        <v>0</v>
      </c>
      <c r="CD89" s="10" t="str">
        <f>IFERROR(VLOOKUP(A89,'26'!U:V,2,0),"0")</f>
        <v>0</v>
      </c>
      <c r="CE89" s="5" t="s">
        <v>146</v>
      </c>
      <c r="CF89" s="15">
        <f t="shared" si="83"/>
        <v>0</v>
      </c>
      <c r="CG89" s="10" t="str">
        <f>IFERROR(VLOOKUP(A89,'27'!U:V,2,0),"0")</f>
        <v>0</v>
      </c>
      <c r="CH89" s="5" t="s">
        <v>146</v>
      </c>
      <c r="CI89" s="15">
        <f t="shared" si="84"/>
        <v>0</v>
      </c>
      <c r="CJ89" s="10" t="str">
        <f>IFERROR(VLOOKUP(A89,'28'!U:V,2,0),"0")</f>
        <v>0</v>
      </c>
      <c r="CK89" s="5" t="s">
        <v>146</v>
      </c>
      <c r="CL89" s="15">
        <f t="shared" si="85"/>
        <v>0</v>
      </c>
      <c r="CM89" s="10" t="str">
        <f>IFERROR(VLOOKUP(A89,'29'!U:V,2,0),"0")</f>
        <v>0</v>
      </c>
      <c r="CN89" s="5" t="s">
        <v>146</v>
      </c>
      <c r="CO89" s="15">
        <f t="shared" si="86"/>
        <v>0</v>
      </c>
      <c r="CP89" s="10" t="str">
        <f>IFERROR(VLOOKUP(A89,'30'!U:V,2,0),"0")</f>
        <v>0</v>
      </c>
      <c r="CQ89" s="5" t="s">
        <v>146</v>
      </c>
      <c r="CR89" s="15">
        <f t="shared" si="87"/>
        <v>0</v>
      </c>
      <c r="CS89" s="10" t="str">
        <f>IFERROR(VLOOKUP(A89,'31'!U:V,2,0),"0")</f>
        <v>0</v>
      </c>
      <c r="CT89" s="5" t="s">
        <v>146</v>
      </c>
      <c r="CU89" s="15">
        <f t="shared" si="88"/>
        <v>0</v>
      </c>
      <c r="CV89" s="10" t="str">
        <f>IFERROR(VLOOKUP(A89,'เซต1-31'!V:W,2,0),"0")</f>
        <v>0</v>
      </c>
      <c r="CW89" s="5" t="s">
        <v>146</v>
      </c>
      <c r="CX89" s="15">
        <f t="shared" si="74"/>
        <v>0</v>
      </c>
    </row>
    <row r="90" spans="1:102" x14ac:dyDescent="0.25">
      <c r="A90" s="5" t="s">
        <v>127</v>
      </c>
      <c r="B90" s="4" t="s">
        <v>128</v>
      </c>
      <c r="C90" s="13">
        <v>15.06</v>
      </c>
      <c r="D90" s="19">
        <f t="shared" si="55"/>
        <v>16</v>
      </c>
      <c r="E90" s="5" t="s">
        <v>146</v>
      </c>
      <c r="F90" s="13">
        <f t="shared" si="56"/>
        <v>240.96</v>
      </c>
      <c r="G90" s="10" t="str">
        <f>IFERROR(VLOOKUP(A90,'1'!U:V,2,0),"0")</f>
        <v>0</v>
      </c>
      <c r="H90" s="5" t="s">
        <v>146</v>
      </c>
      <c r="I90" s="15">
        <f t="shared" si="57"/>
        <v>0</v>
      </c>
      <c r="J90" s="10">
        <f>IFERROR(VLOOKUP(A90,'2'!U:V,2,0),"0")</f>
        <v>5</v>
      </c>
      <c r="K90" s="5" t="s">
        <v>146</v>
      </c>
      <c r="L90" s="15">
        <f t="shared" si="58"/>
        <v>75.3</v>
      </c>
      <c r="M90" s="10" t="str">
        <f>IFERROR(VLOOKUP(A90,'3'!U:V,2,0),"0")</f>
        <v>0</v>
      </c>
      <c r="N90" s="5" t="s">
        <v>146</v>
      </c>
      <c r="O90" s="15">
        <f t="shared" si="59"/>
        <v>0</v>
      </c>
      <c r="P90" s="10" t="str">
        <f>IFERROR(VLOOKUP(A90,'4'!U:V,2,0),"0")</f>
        <v>0</v>
      </c>
      <c r="Q90" s="5" t="s">
        <v>146</v>
      </c>
      <c r="R90" s="15">
        <f t="shared" si="60"/>
        <v>0</v>
      </c>
      <c r="S90" s="10" t="str">
        <f>IFERROR(VLOOKUP(A90,'5'!U:V,2,0),"0")</f>
        <v>0</v>
      </c>
      <c r="T90" s="5" t="s">
        <v>146</v>
      </c>
      <c r="U90" s="15">
        <f t="shared" si="61"/>
        <v>0</v>
      </c>
      <c r="V90" s="10" t="str">
        <f>IFERROR(VLOOKUP(A90,'6'!U:V,2,0),"0")</f>
        <v>0</v>
      </c>
      <c r="W90" s="5" t="s">
        <v>146</v>
      </c>
      <c r="X90" s="15">
        <f t="shared" si="62"/>
        <v>0</v>
      </c>
      <c r="Y90" s="10" t="str">
        <f>IFERROR(VLOOKUP(A90,'7'!U:V,2,0),"0")</f>
        <v>0</v>
      </c>
      <c r="Z90" s="5" t="s">
        <v>146</v>
      </c>
      <c r="AA90" s="15">
        <f t="shared" si="63"/>
        <v>0</v>
      </c>
      <c r="AB90" s="10" t="str">
        <f>IFERROR(VLOOKUP(A90,'8'!U:V,2,0),"0")</f>
        <v>0</v>
      </c>
      <c r="AC90" s="5" t="s">
        <v>146</v>
      </c>
      <c r="AD90" s="15">
        <f t="shared" si="64"/>
        <v>0</v>
      </c>
      <c r="AE90" s="10" t="str">
        <f>IFERROR(VLOOKUP(A90,'9'!U:V,2,0),"0")</f>
        <v>0</v>
      </c>
      <c r="AF90" s="5" t="s">
        <v>146</v>
      </c>
      <c r="AG90" s="15">
        <f t="shared" si="65"/>
        <v>0</v>
      </c>
      <c r="AH90" s="10">
        <f>IFERROR(VLOOKUP(A90,'10'!U:V,2,0),"0")</f>
        <v>1</v>
      </c>
      <c r="AI90" s="5" t="s">
        <v>146</v>
      </c>
      <c r="AJ90" s="15">
        <f t="shared" si="66"/>
        <v>15.06</v>
      </c>
      <c r="AK90" s="10">
        <f>IFERROR(VLOOKUP(A90,'11'!U:V,2,0),"0")</f>
        <v>4</v>
      </c>
      <c r="AL90" s="5" t="s">
        <v>146</v>
      </c>
      <c r="AM90" s="15">
        <f t="shared" si="67"/>
        <v>60.24</v>
      </c>
      <c r="AN90" s="10">
        <f>IFERROR(VLOOKUP(A90,'12'!U:V,2,0),"0")</f>
        <v>1</v>
      </c>
      <c r="AO90" s="5" t="s">
        <v>146</v>
      </c>
      <c r="AP90" s="15">
        <f t="shared" si="68"/>
        <v>15.06</v>
      </c>
      <c r="AQ90" s="10" t="str">
        <f>IFERROR(VLOOKUP(A90,'13'!U:V,2,0),"0")</f>
        <v>0</v>
      </c>
      <c r="AR90" s="5" t="s">
        <v>146</v>
      </c>
      <c r="AS90" s="15">
        <f t="shared" si="69"/>
        <v>0</v>
      </c>
      <c r="AT90" s="10" t="str">
        <f>IFERROR(VLOOKUP(A90,'14'!U:V,2,0),"0")</f>
        <v>0</v>
      </c>
      <c r="AU90" s="5" t="s">
        <v>146</v>
      </c>
      <c r="AV90" s="15">
        <f t="shared" si="70"/>
        <v>0</v>
      </c>
      <c r="AW90" s="10" t="str">
        <f>IFERROR(VLOOKUP(A90,'15'!U:V,2,0),"0")</f>
        <v>0</v>
      </c>
      <c r="AX90" s="5" t="s">
        <v>146</v>
      </c>
      <c r="AY90" s="15">
        <f t="shared" si="71"/>
        <v>0</v>
      </c>
      <c r="AZ90" s="10" t="str">
        <f>IFERROR(VLOOKUP(A90,'16'!U:V,2,0),"0")</f>
        <v>0</v>
      </c>
      <c r="BA90" s="5" t="s">
        <v>146</v>
      </c>
      <c r="BB90" s="15">
        <f t="shared" si="72"/>
        <v>0</v>
      </c>
      <c r="BC90" s="10" t="str">
        <f>IFERROR(VLOOKUP(A90,'17'!U:V,2,0),"0")</f>
        <v>0</v>
      </c>
      <c r="BD90" s="5" t="s">
        <v>146</v>
      </c>
      <c r="BE90" s="15">
        <f t="shared" si="73"/>
        <v>0</v>
      </c>
      <c r="BF90" s="10" t="str">
        <f>IFERROR(VLOOKUP(A90,'18'!U:V,2,0),"0")</f>
        <v>0</v>
      </c>
      <c r="BG90" s="5" t="s">
        <v>146</v>
      </c>
      <c r="BH90" s="15">
        <f t="shared" si="75"/>
        <v>0</v>
      </c>
      <c r="BI90" s="10" t="str">
        <f>IFERROR(VLOOKUP(A90,'19'!U:V,2,0),"0")</f>
        <v>0</v>
      </c>
      <c r="BJ90" s="5" t="s">
        <v>146</v>
      </c>
      <c r="BK90" s="15">
        <f t="shared" si="76"/>
        <v>0</v>
      </c>
      <c r="BL90" s="10" t="str">
        <f>IFERROR(VLOOKUP(A90,'20'!U:V,2,0),"0")</f>
        <v>0</v>
      </c>
      <c r="BM90" s="5" t="s">
        <v>146</v>
      </c>
      <c r="BN90" s="15">
        <f t="shared" si="77"/>
        <v>0</v>
      </c>
      <c r="BO90" s="10" t="str">
        <f>IFERROR(VLOOKUP(A90,'21'!U:V,2,0),"0")</f>
        <v>0</v>
      </c>
      <c r="BP90" s="5" t="s">
        <v>146</v>
      </c>
      <c r="BQ90" s="15">
        <f t="shared" si="78"/>
        <v>0</v>
      </c>
      <c r="BR90" s="10" t="str">
        <f>IFERROR(VLOOKUP(A90,'22'!U:V,2,0),"0")</f>
        <v>0</v>
      </c>
      <c r="BS90" s="5" t="s">
        <v>146</v>
      </c>
      <c r="BT90" s="15">
        <f t="shared" si="79"/>
        <v>0</v>
      </c>
      <c r="BU90" s="10" t="str">
        <f>IFERROR(VLOOKUP(A90,'23'!U:V,2,0),"0")</f>
        <v>0</v>
      </c>
      <c r="BV90" s="5" t="s">
        <v>146</v>
      </c>
      <c r="BW90" s="15">
        <f t="shared" si="80"/>
        <v>0</v>
      </c>
      <c r="BX90" s="10" t="str">
        <f>IFERROR(VLOOKUP(A90,'24'!U:V,2,0),"0")</f>
        <v>0</v>
      </c>
      <c r="BY90" s="5" t="s">
        <v>146</v>
      </c>
      <c r="BZ90" s="15">
        <f t="shared" si="81"/>
        <v>0</v>
      </c>
      <c r="CA90" s="10">
        <f>IFERROR(VLOOKUP(A90,'25'!U:V,2,0),"0")</f>
        <v>5</v>
      </c>
      <c r="CB90" s="5" t="s">
        <v>146</v>
      </c>
      <c r="CC90" s="15">
        <f t="shared" si="82"/>
        <v>75.3</v>
      </c>
      <c r="CD90" s="10" t="str">
        <f>IFERROR(VLOOKUP(A90,'26'!U:V,2,0),"0")</f>
        <v>0</v>
      </c>
      <c r="CE90" s="5" t="s">
        <v>146</v>
      </c>
      <c r="CF90" s="15">
        <f t="shared" si="83"/>
        <v>0</v>
      </c>
      <c r="CG90" s="10" t="str">
        <f>IFERROR(VLOOKUP(A90,'27'!U:V,2,0),"0")</f>
        <v>0</v>
      </c>
      <c r="CH90" s="5" t="s">
        <v>146</v>
      </c>
      <c r="CI90" s="15">
        <f t="shared" si="84"/>
        <v>0</v>
      </c>
      <c r="CJ90" s="10" t="str">
        <f>IFERROR(VLOOKUP(A90,'28'!U:V,2,0),"0")</f>
        <v>0</v>
      </c>
      <c r="CK90" s="5" t="s">
        <v>146</v>
      </c>
      <c r="CL90" s="15">
        <f t="shared" si="85"/>
        <v>0</v>
      </c>
      <c r="CM90" s="10" t="str">
        <f>IFERROR(VLOOKUP(A90,'29'!U:V,2,0),"0")</f>
        <v>0</v>
      </c>
      <c r="CN90" s="5" t="s">
        <v>146</v>
      </c>
      <c r="CO90" s="15">
        <f t="shared" si="86"/>
        <v>0</v>
      </c>
      <c r="CP90" s="10" t="str">
        <f>IFERROR(VLOOKUP(A90,'30'!U:V,2,0),"0")</f>
        <v>0</v>
      </c>
      <c r="CQ90" s="5" t="s">
        <v>146</v>
      </c>
      <c r="CR90" s="15">
        <f t="shared" si="87"/>
        <v>0</v>
      </c>
      <c r="CS90" s="10" t="str">
        <f>IFERROR(VLOOKUP(A90,'31'!U:V,2,0),"0")</f>
        <v>0</v>
      </c>
      <c r="CT90" s="5" t="s">
        <v>146</v>
      </c>
      <c r="CU90" s="15">
        <f t="shared" si="88"/>
        <v>0</v>
      </c>
      <c r="CV90" s="10" t="str">
        <f>IFERROR(VLOOKUP(A90,'เซต1-31'!V:W,2,0),"0")</f>
        <v>0</v>
      </c>
      <c r="CW90" s="5" t="s">
        <v>146</v>
      </c>
      <c r="CX90" s="15">
        <f t="shared" si="74"/>
        <v>0</v>
      </c>
    </row>
    <row r="91" spans="1:102" x14ac:dyDescent="0.25">
      <c r="A91" s="5" t="s">
        <v>45</v>
      </c>
      <c r="B91" s="4" t="s">
        <v>46</v>
      </c>
      <c r="C91" s="13">
        <v>14.65</v>
      </c>
      <c r="D91" s="19">
        <f t="shared" si="55"/>
        <v>0</v>
      </c>
      <c r="E91" s="5" t="s">
        <v>146</v>
      </c>
      <c r="F91" s="13">
        <f t="shared" si="56"/>
        <v>0</v>
      </c>
      <c r="G91" s="10" t="str">
        <f>IFERROR(VLOOKUP(A91,'1'!U:V,2,0),"0")</f>
        <v>0</v>
      </c>
      <c r="H91" s="5" t="s">
        <v>146</v>
      </c>
      <c r="I91" s="15">
        <f t="shared" si="57"/>
        <v>0</v>
      </c>
      <c r="J91" s="10" t="str">
        <f>IFERROR(VLOOKUP(A91,'2'!U:V,2,0),"0")</f>
        <v>0</v>
      </c>
      <c r="K91" s="5" t="s">
        <v>146</v>
      </c>
      <c r="L91" s="15">
        <f t="shared" si="58"/>
        <v>0</v>
      </c>
      <c r="M91" s="10" t="str">
        <f>IFERROR(VLOOKUP(A91,'3'!U:V,2,0),"0")</f>
        <v>0</v>
      </c>
      <c r="N91" s="5" t="s">
        <v>146</v>
      </c>
      <c r="O91" s="15">
        <f t="shared" si="59"/>
        <v>0</v>
      </c>
      <c r="P91" s="10" t="str">
        <f>IFERROR(VLOOKUP(A91,'4'!U:V,2,0),"0")</f>
        <v>0</v>
      </c>
      <c r="Q91" s="5" t="s">
        <v>146</v>
      </c>
      <c r="R91" s="15">
        <f t="shared" si="60"/>
        <v>0</v>
      </c>
      <c r="S91" s="10" t="str">
        <f>IFERROR(VLOOKUP(A91,'5'!U:V,2,0),"0")</f>
        <v>0</v>
      </c>
      <c r="T91" s="5" t="s">
        <v>146</v>
      </c>
      <c r="U91" s="15">
        <f t="shared" si="61"/>
        <v>0</v>
      </c>
      <c r="V91" s="10" t="str">
        <f>IFERROR(VLOOKUP(A91,'6'!U:V,2,0),"0")</f>
        <v>0</v>
      </c>
      <c r="W91" s="5" t="s">
        <v>146</v>
      </c>
      <c r="X91" s="15">
        <f t="shared" si="62"/>
        <v>0</v>
      </c>
      <c r="Y91" s="10" t="str">
        <f>IFERROR(VLOOKUP(A91,'7'!U:V,2,0),"0")</f>
        <v>0</v>
      </c>
      <c r="Z91" s="5" t="s">
        <v>146</v>
      </c>
      <c r="AA91" s="15">
        <f t="shared" si="63"/>
        <v>0</v>
      </c>
      <c r="AB91" s="10" t="str">
        <f>IFERROR(VLOOKUP(A91,'8'!U:V,2,0),"0")</f>
        <v>0</v>
      </c>
      <c r="AC91" s="5" t="s">
        <v>146</v>
      </c>
      <c r="AD91" s="15">
        <f t="shared" si="64"/>
        <v>0</v>
      </c>
      <c r="AE91" s="10" t="str">
        <f>IFERROR(VLOOKUP(A91,'9'!U:V,2,0),"0")</f>
        <v>0</v>
      </c>
      <c r="AF91" s="5" t="s">
        <v>146</v>
      </c>
      <c r="AG91" s="15">
        <f t="shared" si="65"/>
        <v>0</v>
      </c>
      <c r="AH91" s="10" t="str">
        <f>IFERROR(VLOOKUP(A91,'10'!U:V,2,0),"0")</f>
        <v>0</v>
      </c>
      <c r="AI91" s="5" t="s">
        <v>146</v>
      </c>
      <c r="AJ91" s="15">
        <f t="shared" si="66"/>
        <v>0</v>
      </c>
      <c r="AK91" s="10" t="str">
        <f>IFERROR(VLOOKUP(A91,'11'!U:V,2,0),"0")</f>
        <v>0</v>
      </c>
      <c r="AL91" s="5" t="s">
        <v>146</v>
      </c>
      <c r="AM91" s="15">
        <f t="shared" si="67"/>
        <v>0</v>
      </c>
      <c r="AN91" s="10" t="str">
        <f>IFERROR(VLOOKUP(A91,'12'!U:V,2,0),"0")</f>
        <v>0</v>
      </c>
      <c r="AO91" s="5" t="s">
        <v>146</v>
      </c>
      <c r="AP91" s="15">
        <f t="shared" si="68"/>
        <v>0</v>
      </c>
      <c r="AQ91" s="10" t="str">
        <f>IFERROR(VLOOKUP(A91,'13'!U:V,2,0),"0")</f>
        <v>0</v>
      </c>
      <c r="AR91" s="5" t="s">
        <v>146</v>
      </c>
      <c r="AS91" s="15">
        <f t="shared" si="69"/>
        <v>0</v>
      </c>
      <c r="AT91" s="10" t="str">
        <f>IFERROR(VLOOKUP(A91,'14'!U:V,2,0),"0")</f>
        <v>0</v>
      </c>
      <c r="AU91" s="5" t="s">
        <v>146</v>
      </c>
      <c r="AV91" s="15">
        <f t="shared" si="70"/>
        <v>0</v>
      </c>
      <c r="AW91" s="10" t="str">
        <f>IFERROR(VLOOKUP(A91,'15'!U:V,2,0),"0")</f>
        <v>0</v>
      </c>
      <c r="AX91" s="5" t="s">
        <v>146</v>
      </c>
      <c r="AY91" s="15">
        <f t="shared" si="71"/>
        <v>0</v>
      </c>
      <c r="AZ91" s="10" t="str">
        <f>IFERROR(VLOOKUP(A91,'16'!U:V,2,0),"0")</f>
        <v>0</v>
      </c>
      <c r="BA91" s="5" t="s">
        <v>146</v>
      </c>
      <c r="BB91" s="15">
        <f t="shared" si="72"/>
        <v>0</v>
      </c>
      <c r="BC91" s="10" t="str">
        <f>IFERROR(VLOOKUP(A91,'17'!U:V,2,0),"0")</f>
        <v>0</v>
      </c>
      <c r="BD91" s="5" t="s">
        <v>146</v>
      </c>
      <c r="BE91" s="15">
        <f t="shared" si="73"/>
        <v>0</v>
      </c>
      <c r="BF91" s="10" t="str">
        <f>IFERROR(VLOOKUP(A91,'18'!U:V,2,0),"0")</f>
        <v>0</v>
      </c>
      <c r="BG91" s="5" t="s">
        <v>146</v>
      </c>
      <c r="BH91" s="15">
        <f t="shared" si="75"/>
        <v>0</v>
      </c>
      <c r="BI91" s="10" t="str">
        <f>IFERROR(VLOOKUP(A91,'19'!U:V,2,0),"0")</f>
        <v>0</v>
      </c>
      <c r="BJ91" s="5" t="s">
        <v>146</v>
      </c>
      <c r="BK91" s="15">
        <f t="shared" si="76"/>
        <v>0</v>
      </c>
      <c r="BL91" s="10" t="str">
        <f>IFERROR(VLOOKUP(A91,'20'!U:V,2,0),"0")</f>
        <v>0</v>
      </c>
      <c r="BM91" s="5" t="s">
        <v>146</v>
      </c>
      <c r="BN91" s="15">
        <f t="shared" si="77"/>
        <v>0</v>
      </c>
      <c r="BO91" s="10" t="str">
        <f>IFERROR(VLOOKUP(A91,'21'!U:V,2,0),"0")</f>
        <v>0</v>
      </c>
      <c r="BP91" s="5" t="s">
        <v>146</v>
      </c>
      <c r="BQ91" s="15">
        <f t="shared" si="78"/>
        <v>0</v>
      </c>
      <c r="BR91" s="10" t="str">
        <f>IFERROR(VLOOKUP(A91,'22'!U:V,2,0),"0")</f>
        <v>0</v>
      </c>
      <c r="BS91" s="5" t="s">
        <v>146</v>
      </c>
      <c r="BT91" s="15">
        <f t="shared" si="79"/>
        <v>0</v>
      </c>
      <c r="BU91" s="10" t="str">
        <f>IFERROR(VLOOKUP(A91,'23'!U:V,2,0),"0")</f>
        <v>0</v>
      </c>
      <c r="BV91" s="5" t="s">
        <v>146</v>
      </c>
      <c r="BW91" s="15">
        <f t="shared" si="80"/>
        <v>0</v>
      </c>
      <c r="BX91" s="10" t="str">
        <f>IFERROR(VLOOKUP(A91,'24'!U:V,2,0),"0")</f>
        <v>0</v>
      </c>
      <c r="BY91" s="5" t="s">
        <v>146</v>
      </c>
      <c r="BZ91" s="15">
        <f t="shared" si="81"/>
        <v>0</v>
      </c>
      <c r="CA91" s="10" t="str">
        <f>IFERROR(VLOOKUP(A91,'25'!U:V,2,0),"0")</f>
        <v>0</v>
      </c>
      <c r="CB91" s="5" t="s">
        <v>146</v>
      </c>
      <c r="CC91" s="15">
        <f t="shared" si="82"/>
        <v>0</v>
      </c>
      <c r="CD91" s="10" t="str">
        <f>IFERROR(VLOOKUP(A91,'26'!U:V,2,0),"0")</f>
        <v>0</v>
      </c>
      <c r="CE91" s="5" t="s">
        <v>146</v>
      </c>
      <c r="CF91" s="15">
        <f t="shared" si="83"/>
        <v>0</v>
      </c>
      <c r="CG91" s="10" t="str">
        <f>IFERROR(VLOOKUP(A91,'27'!U:V,2,0),"0")</f>
        <v>0</v>
      </c>
      <c r="CH91" s="5" t="s">
        <v>146</v>
      </c>
      <c r="CI91" s="15">
        <f t="shared" si="84"/>
        <v>0</v>
      </c>
      <c r="CJ91" s="10" t="str">
        <f>IFERROR(VLOOKUP(A91,'28'!U:V,2,0),"0")</f>
        <v>0</v>
      </c>
      <c r="CK91" s="5" t="s">
        <v>146</v>
      </c>
      <c r="CL91" s="15">
        <f t="shared" si="85"/>
        <v>0</v>
      </c>
      <c r="CM91" s="10" t="str">
        <f>IFERROR(VLOOKUP(A91,'29'!U:V,2,0),"0")</f>
        <v>0</v>
      </c>
      <c r="CN91" s="5" t="s">
        <v>146</v>
      </c>
      <c r="CO91" s="15">
        <f t="shared" si="86"/>
        <v>0</v>
      </c>
      <c r="CP91" s="10" t="str">
        <f>IFERROR(VLOOKUP(A91,'30'!U:V,2,0),"0")</f>
        <v>0</v>
      </c>
      <c r="CQ91" s="5" t="s">
        <v>146</v>
      </c>
      <c r="CR91" s="15">
        <f t="shared" si="87"/>
        <v>0</v>
      </c>
      <c r="CS91" s="10" t="str">
        <f>IFERROR(VLOOKUP(A91,'31'!U:V,2,0),"0")</f>
        <v>0</v>
      </c>
      <c r="CT91" s="5" t="s">
        <v>146</v>
      </c>
      <c r="CU91" s="15">
        <f t="shared" si="88"/>
        <v>0</v>
      </c>
      <c r="CV91" s="10" t="str">
        <f>IFERROR(VLOOKUP(A91,'เซต1-31'!V:W,2,0),"0")</f>
        <v>0</v>
      </c>
      <c r="CW91" s="5" t="s">
        <v>146</v>
      </c>
      <c r="CX91" s="15">
        <f t="shared" si="74"/>
        <v>0</v>
      </c>
    </row>
    <row r="92" spans="1:102" x14ac:dyDescent="0.25">
      <c r="A92" s="5" t="s">
        <v>206</v>
      </c>
      <c r="B92" s="4" t="s">
        <v>207</v>
      </c>
      <c r="C92" s="13">
        <v>14.38</v>
      </c>
      <c r="D92" s="19">
        <f t="shared" si="55"/>
        <v>0</v>
      </c>
      <c r="E92" s="5" t="s">
        <v>146</v>
      </c>
      <c r="F92" s="13">
        <f t="shared" si="56"/>
        <v>0</v>
      </c>
      <c r="G92" s="10" t="str">
        <f>IFERROR(VLOOKUP(A92,'1'!U:V,2,0),"0")</f>
        <v>0</v>
      </c>
      <c r="H92" s="5" t="s">
        <v>146</v>
      </c>
      <c r="I92" s="15">
        <f t="shared" si="57"/>
        <v>0</v>
      </c>
      <c r="J92" s="10" t="str">
        <f>IFERROR(VLOOKUP(A92,'2'!U:V,2,0),"0")</f>
        <v>0</v>
      </c>
      <c r="K92" s="5" t="s">
        <v>146</v>
      </c>
      <c r="L92" s="15">
        <f t="shared" si="58"/>
        <v>0</v>
      </c>
      <c r="M92" s="10" t="str">
        <f>IFERROR(VLOOKUP(A92,'3'!U:V,2,0),"0")</f>
        <v>0</v>
      </c>
      <c r="N92" s="5" t="s">
        <v>146</v>
      </c>
      <c r="O92" s="15">
        <f t="shared" si="59"/>
        <v>0</v>
      </c>
      <c r="P92" s="10" t="str">
        <f>IFERROR(VLOOKUP(A92,'4'!U:V,2,0),"0")</f>
        <v>0</v>
      </c>
      <c r="Q92" s="5" t="s">
        <v>146</v>
      </c>
      <c r="R92" s="15">
        <f t="shared" si="60"/>
        <v>0</v>
      </c>
      <c r="S92" s="10" t="str">
        <f>IFERROR(VLOOKUP(A92,'5'!U:V,2,0),"0")</f>
        <v>0</v>
      </c>
      <c r="T92" s="5" t="s">
        <v>146</v>
      </c>
      <c r="U92" s="15">
        <f t="shared" si="61"/>
        <v>0</v>
      </c>
      <c r="V92" s="10" t="str">
        <f>IFERROR(VLOOKUP(A92,'6'!U:V,2,0),"0")</f>
        <v>0</v>
      </c>
      <c r="W92" s="5" t="s">
        <v>146</v>
      </c>
      <c r="X92" s="15">
        <f t="shared" si="62"/>
        <v>0</v>
      </c>
      <c r="Y92" s="10" t="str">
        <f>IFERROR(VLOOKUP(A92,'7'!U:V,2,0),"0")</f>
        <v>0</v>
      </c>
      <c r="Z92" s="5" t="s">
        <v>146</v>
      </c>
      <c r="AA92" s="15">
        <f t="shared" si="63"/>
        <v>0</v>
      </c>
      <c r="AB92" s="10" t="str">
        <f>IFERROR(VLOOKUP(A92,'8'!U:V,2,0),"0")</f>
        <v>0</v>
      </c>
      <c r="AC92" s="5" t="s">
        <v>146</v>
      </c>
      <c r="AD92" s="15">
        <f t="shared" si="64"/>
        <v>0</v>
      </c>
      <c r="AE92" s="10" t="str">
        <f>IFERROR(VLOOKUP(A92,'9'!U:V,2,0),"0")</f>
        <v>0</v>
      </c>
      <c r="AF92" s="5" t="s">
        <v>146</v>
      </c>
      <c r="AG92" s="15">
        <f t="shared" si="65"/>
        <v>0</v>
      </c>
      <c r="AH92" s="10" t="str">
        <f>IFERROR(VLOOKUP(A92,'10'!U:V,2,0),"0")</f>
        <v>0</v>
      </c>
      <c r="AI92" s="5" t="s">
        <v>146</v>
      </c>
      <c r="AJ92" s="15">
        <f t="shared" si="66"/>
        <v>0</v>
      </c>
      <c r="AK92" s="10" t="str">
        <f>IFERROR(VLOOKUP(A92,'11'!U:V,2,0),"0")</f>
        <v>0</v>
      </c>
      <c r="AL92" s="5" t="s">
        <v>146</v>
      </c>
      <c r="AM92" s="15">
        <f t="shared" si="67"/>
        <v>0</v>
      </c>
      <c r="AN92" s="10" t="str">
        <f>IFERROR(VLOOKUP(A92,'12'!U:V,2,0),"0")</f>
        <v>0</v>
      </c>
      <c r="AO92" s="5" t="s">
        <v>146</v>
      </c>
      <c r="AP92" s="15">
        <f t="shared" si="68"/>
        <v>0</v>
      </c>
      <c r="AQ92" s="10" t="str">
        <f>IFERROR(VLOOKUP(A92,'13'!U:V,2,0),"0")</f>
        <v>0</v>
      </c>
      <c r="AR92" s="5" t="s">
        <v>146</v>
      </c>
      <c r="AS92" s="15">
        <f t="shared" si="69"/>
        <v>0</v>
      </c>
      <c r="AT92" s="10" t="str">
        <f>IFERROR(VLOOKUP(A92,'14'!U:V,2,0),"0")</f>
        <v>0</v>
      </c>
      <c r="AU92" s="5" t="s">
        <v>146</v>
      </c>
      <c r="AV92" s="15">
        <f t="shared" si="70"/>
        <v>0</v>
      </c>
      <c r="AW92" s="10" t="str">
        <f>IFERROR(VLOOKUP(A92,'15'!U:V,2,0),"0")</f>
        <v>0</v>
      </c>
      <c r="AX92" s="5" t="s">
        <v>146</v>
      </c>
      <c r="AY92" s="15">
        <f t="shared" si="71"/>
        <v>0</v>
      </c>
      <c r="AZ92" s="10" t="str">
        <f>IFERROR(VLOOKUP(A92,'16'!U:V,2,0),"0")</f>
        <v>0</v>
      </c>
      <c r="BA92" s="5" t="s">
        <v>146</v>
      </c>
      <c r="BB92" s="15">
        <f t="shared" si="72"/>
        <v>0</v>
      </c>
      <c r="BC92" s="10" t="str">
        <f>IFERROR(VLOOKUP(A92,'17'!U:V,2,0),"0")</f>
        <v>0</v>
      </c>
      <c r="BD92" s="5" t="s">
        <v>146</v>
      </c>
      <c r="BE92" s="15">
        <f t="shared" si="73"/>
        <v>0</v>
      </c>
      <c r="BF92" s="10" t="str">
        <f>IFERROR(VLOOKUP(A92,'18'!U:V,2,0),"0")</f>
        <v>0</v>
      </c>
      <c r="BG92" s="5" t="s">
        <v>146</v>
      </c>
      <c r="BH92" s="15">
        <f t="shared" si="75"/>
        <v>0</v>
      </c>
      <c r="BI92" s="10" t="str">
        <f>IFERROR(VLOOKUP(A92,'19'!U:V,2,0),"0")</f>
        <v>0</v>
      </c>
      <c r="BJ92" s="5" t="s">
        <v>146</v>
      </c>
      <c r="BK92" s="15">
        <f t="shared" si="76"/>
        <v>0</v>
      </c>
      <c r="BL92" s="10" t="str">
        <f>IFERROR(VLOOKUP(A92,'20'!U:V,2,0),"0")</f>
        <v>0</v>
      </c>
      <c r="BM92" s="5" t="s">
        <v>146</v>
      </c>
      <c r="BN92" s="15">
        <f t="shared" si="77"/>
        <v>0</v>
      </c>
      <c r="BO92" s="10" t="str">
        <f>IFERROR(VLOOKUP(A92,'21'!U:V,2,0),"0")</f>
        <v>0</v>
      </c>
      <c r="BP92" s="5" t="s">
        <v>146</v>
      </c>
      <c r="BQ92" s="15">
        <f t="shared" si="78"/>
        <v>0</v>
      </c>
      <c r="BR92" s="10" t="str">
        <f>IFERROR(VLOOKUP(A92,'22'!U:V,2,0),"0")</f>
        <v>0</v>
      </c>
      <c r="BS92" s="5" t="s">
        <v>146</v>
      </c>
      <c r="BT92" s="15">
        <f t="shared" si="79"/>
        <v>0</v>
      </c>
      <c r="BU92" s="10" t="str">
        <f>IFERROR(VLOOKUP(A92,'23'!U:V,2,0),"0")</f>
        <v>0</v>
      </c>
      <c r="BV92" s="5" t="s">
        <v>146</v>
      </c>
      <c r="BW92" s="15">
        <f t="shared" si="80"/>
        <v>0</v>
      </c>
      <c r="BX92" s="10" t="str">
        <f>IFERROR(VLOOKUP(A92,'24'!U:V,2,0),"0")</f>
        <v>0</v>
      </c>
      <c r="BY92" s="5" t="s">
        <v>146</v>
      </c>
      <c r="BZ92" s="15">
        <f t="shared" si="81"/>
        <v>0</v>
      </c>
      <c r="CA92" s="10" t="str">
        <f>IFERROR(VLOOKUP(A92,'25'!U:V,2,0),"0")</f>
        <v>0</v>
      </c>
      <c r="CB92" s="5" t="s">
        <v>146</v>
      </c>
      <c r="CC92" s="15">
        <f t="shared" si="82"/>
        <v>0</v>
      </c>
      <c r="CD92" s="10" t="str">
        <f>IFERROR(VLOOKUP(A92,'26'!U:V,2,0),"0")</f>
        <v>0</v>
      </c>
      <c r="CE92" s="5" t="s">
        <v>146</v>
      </c>
      <c r="CF92" s="15">
        <f t="shared" si="83"/>
        <v>0</v>
      </c>
      <c r="CG92" s="10" t="str">
        <f>IFERROR(VLOOKUP(A92,'27'!U:V,2,0),"0")</f>
        <v>0</v>
      </c>
      <c r="CH92" s="5" t="s">
        <v>146</v>
      </c>
      <c r="CI92" s="15">
        <f t="shared" si="84"/>
        <v>0</v>
      </c>
      <c r="CJ92" s="10" t="str">
        <f>IFERROR(VLOOKUP(A92,'28'!U:V,2,0),"0")</f>
        <v>0</v>
      </c>
      <c r="CK92" s="5" t="s">
        <v>146</v>
      </c>
      <c r="CL92" s="15">
        <f t="shared" si="85"/>
        <v>0</v>
      </c>
      <c r="CM92" s="10" t="str">
        <f>IFERROR(VLOOKUP(A92,'29'!U:V,2,0),"0")</f>
        <v>0</v>
      </c>
      <c r="CN92" s="5" t="s">
        <v>146</v>
      </c>
      <c r="CO92" s="15">
        <f t="shared" si="86"/>
        <v>0</v>
      </c>
      <c r="CP92" s="10" t="str">
        <f>IFERROR(VLOOKUP(A92,'30'!U:V,2,0),"0")</f>
        <v>0</v>
      </c>
      <c r="CQ92" s="5" t="s">
        <v>146</v>
      </c>
      <c r="CR92" s="15">
        <f t="shared" si="87"/>
        <v>0</v>
      </c>
      <c r="CS92" s="10" t="str">
        <f>IFERROR(VLOOKUP(A92,'31'!U:V,2,0),"0")</f>
        <v>0</v>
      </c>
      <c r="CT92" s="5" t="s">
        <v>146</v>
      </c>
      <c r="CU92" s="15">
        <f t="shared" si="88"/>
        <v>0</v>
      </c>
      <c r="CV92" s="10" t="str">
        <f>IFERROR(VLOOKUP(A92,'เซต1-31'!V:W,2,0),"0")</f>
        <v>0</v>
      </c>
      <c r="CW92" s="5" t="s">
        <v>146</v>
      </c>
      <c r="CX92" s="15">
        <f t="shared" si="74"/>
        <v>0</v>
      </c>
    </row>
    <row r="93" spans="1:102" x14ac:dyDescent="0.25">
      <c r="A93" s="5" t="s">
        <v>180</v>
      </c>
      <c r="B93" s="4" t="s">
        <v>181</v>
      </c>
      <c r="C93" s="13">
        <v>5.86</v>
      </c>
      <c r="D93" s="19">
        <f t="shared" si="55"/>
        <v>0</v>
      </c>
      <c r="E93" s="5" t="s">
        <v>146</v>
      </c>
      <c r="F93" s="13">
        <f t="shared" si="56"/>
        <v>0</v>
      </c>
      <c r="G93" s="10" t="str">
        <f>IFERROR(VLOOKUP(A93,'1'!U:V,2,0),"0")</f>
        <v>0</v>
      </c>
      <c r="H93" s="5" t="s">
        <v>146</v>
      </c>
      <c r="I93" s="15">
        <f t="shared" si="57"/>
        <v>0</v>
      </c>
      <c r="J93" s="10" t="str">
        <f>IFERROR(VLOOKUP(A93,'2'!U:V,2,0),"0")</f>
        <v>0</v>
      </c>
      <c r="K93" s="5" t="s">
        <v>146</v>
      </c>
      <c r="L93" s="15">
        <f t="shared" si="58"/>
        <v>0</v>
      </c>
      <c r="M93" s="10" t="str">
        <f>IFERROR(VLOOKUP(A93,'3'!U:V,2,0),"0")</f>
        <v>0</v>
      </c>
      <c r="N93" s="5" t="s">
        <v>146</v>
      </c>
      <c r="O93" s="15">
        <f t="shared" si="59"/>
        <v>0</v>
      </c>
      <c r="P93" s="10" t="str">
        <f>IFERROR(VLOOKUP(A93,'4'!U:V,2,0),"0")</f>
        <v>0</v>
      </c>
      <c r="Q93" s="5" t="s">
        <v>146</v>
      </c>
      <c r="R93" s="15">
        <f t="shared" si="60"/>
        <v>0</v>
      </c>
      <c r="S93" s="10" t="str">
        <f>IFERROR(VLOOKUP(A93,'5'!U:V,2,0),"0")</f>
        <v>0</v>
      </c>
      <c r="T93" s="5" t="s">
        <v>146</v>
      </c>
      <c r="U93" s="15">
        <f t="shared" si="61"/>
        <v>0</v>
      </c>
      <c r="V93" s="10" t="str">
        <f>IFERROR(VLOOKUP(A93,'6'!U:V,2,0),"0")</f>
        <v>0</v>
      </c>
      <c r="W93" s="5" t="s">
        <v>146</v>
      </c>
      <c r="X93" s="15">
        <f t="shared" si="62"/>
        <v>0</v>
      </c>
      <c r="Y93" s="10" t="str">
        <f>IFERROR(VLOOKUP(A93,'7'!U:V,2,0),"0")</f>
        <v>0</v>
      </c>
      <c r="Z93" s="5" t="s">
        <v>146</v>
      </c>
      <c r="AA93" s="15">
        <f t="shared" si="63"/>
        <v>0</v>
      </c>
      <c r="AB93" s="10" t="str">
        <f>IFERROR(VLOOKUP(A93,'8'!U:V,2,0),"0")</f>
        <v>0</v>
      </c>
      <c r="AC93" s="5" t="s">
        <v>146</v>
      </c>
      <c r="AD93" s="15">
        <f t="shared" si="64"/>
        <v>0</v>
      </c>
      <c r="AE93" s="10" t="str">
        <f>IFERROR(VLOOKUP(A93,'9'!U:V,2,0),"0")</f>
        <v>0</v>
      </c>
      <c r="AF93" s="5" t="s">
        <v>146</v>
      </c>
      <c r="AG93" s="15">
        <f t="shared" si="65"/>
        <v>0</v>
      </c>
      <c r="AH93" s="10" t="str">
        <f>IFERROR(VLOOKUP(A93,'10'!U:V,2,0),"0")</f>
        <v>0</v>
      </c>
      <c r="AI93" s="5" t="s">
        <v>146</v>
      </c>
      <c r="AJ93" s="15">
        <f t="shared" si="66"/>
        <v>0</v>
      </c>
      <c r="AK93" s="10" t="str">
        <f>IFERROR(VLOOKUP(A93,'11'!U:V,2,0),"0")</f>
        <v>0</v>
      </c>
      <c r="AL93" s="5" t="s">
        <v>146</v>
      </c>
      <c r="AM93" s="15">
        <f t="shared" si="67"/>
        <v>0</v>
      </c>
      <c r="AN93" s="10" t="str">
        <f>IFERROR(VLOOKUP(A93,'12'!U:V,2,0),"0")</f>
        <v>0</v>
      </c>
      <c r="AO93" s="5" t="s">
        <v>146</v>
      </c>
      <c r="AP93" s="15">
        <f t="shared" si="68"/>
        <v>0</v>
      </c>
      <c r="AQ93" s="10" t="str">
        <f>IFERROR(VLOOKUP(A93,'13'!U:V,2,0),"0")</f>
        <v>0</v>
      </c>
      <c r="AR93" s="5" t="s">
        <v>146</v>
      </c>
      <c r="AS93" s="15">
        <f t="shared" si="69"/>
        <v>0</v>
      </c>
      <c r="AT93" s="10" t="str">
        <f>IFERROR(VLOOKUP(A93,'14'!U:V,2,0),"0")</f>
        <v>0</v>
      </c>
      <c r="AU93" s="5" t="s">
        <v>146</v>
      </c>
      <c r="AV93" s="15">
        <f t="shared" si="70"/>
        <v>0</v>
      </c>
      <c r="AW93" s="10" t="str">
        <f>IFERROR(VLOOKUP(A93,'15'!U:V,2,0),"0")</f>
        <v>0</v>
      </c>
      <c r="AX93" s="5" t="s">
        <v>146</v>
      </c>
      <c r="AY93" s="15">
        <f t="shared" si="71"/>
        <v>0</v>
      </c>
      <c r="AZ93" s="10" t="str">
        <f>IFERROR(VLOOKUP(A93,'16'!U:V,2,0),"0")</f>
        <v>0</v>
      </c>
      <c r="BA93" s="5" t="s">
        <v>146</v>
      </c>
      <c r="BB93" s="15">
        <f t="shared" si="72"/>
        <v>0</v>
      </c>
      <c r="BC93" s="10" t="str">
        <f>IFERROR(VLOOKUP(A93,'17'!U:V,2,0),"0")</f>
        <v>0</v>
      </c>
      <c r="BD93" s="5" t="s">
        <v>146</v>
      </c>
      <c r="BE93" s="15">
        <f t="shared" si="73"/>
        <v>0</v>
      </c>
      <c r="BF93" s="10" t="str">
        <f>IFERROR(VLOOKUP(A93,'18'!U:V,2,0),"0")</f>
        <v>0</v>
      </c>
      <c r="BG93" s="5" t="s">
        <v>146</v>
      </c>
      <c r="BH93" s="15">
        <f t="shared" si="75"/>
        <v>0</v>
      </c>
      <c r="BI93" s="10" t="str">
        <f>IFERROR(VLOOKUP(A93,'19'!U:V,2,0),"0")</f>
        <v>0</v>
      </c>
      <c r="BJ93" s="5" t="s">
        <v>146</v>
      </c>
      <c r="BK93" s="15">
        <f t="shared" si="76"/>
        <v>0</v>
      </c>
      <c r="BL93" s="10" t="str">
        <f>IFERROR(VLOOKUP(A93,'20'!U:V,2,0),"0")</f>
        <v>0</v>
      </c>
      <c r="BM93" s="5" t="s">
        <v>146</v>
      </c>
      <c r="BN93" s="15">
        <f t="shared" si="77"/>
        <v>0</v>
      </c>
      <c r="BO93" s="10" t="str">
        <f>IFERROR(VLOOKUP(A93,'21'!U:V,2,0),"0")</f>
        <v>0</v>
      </c>
      <c r="BP93" s="5" t="s">
        <v>146</v>
      </c>
      <c r="BQ93" s="15">
        <f t="shared" si="78"/>
        <v>0</v>
      </c>
      <c r="BR93" s="10" t="str">
        <f>IFERROR(VLOOKUP(A93,'22'!U:V,2,0),"0")</f>
        <v>0</v>
      </c>
      <c r="BS93" s="5" t="s">
        <v>146</v>
      </c>
      <c r="BT93" s="15">
        <f t="shared" si="79"/>
        <v>0</v>
      </c>
      <c r="BU93" s="10" t="str">
        <f>IFERROR(VLOOKUP(A93,'23'!U:V,2,0),"0")</f>
        <v>0</v>
      </c>
      <c r="BV93" s="5" t="s">
        <v>146</v>
      </c>
      <c r="BW93" s="15">
        <f t="shared" si="80"/>
        <v>0</v>
      </c>
      <c r="BX93" s="10" t="str">
        <f>IFERROR(VLOOKUP(A93,'24'!U:V,2,0),"0")</f>
        <v>0</v>
      </c>
      <c r="BY93" s="5" t="s">
        <v>146</v>
      </c>
      <c r="BZ93" s="15">
        <f t="shared" si="81"/>
        <v>0</v>
      </c>
      <c r="CA93" s="10" t="str">
        <f>IFERROR(VLOOKUP(A93,'25'!U:V,2,0),"0")</f>
        <v>0</v>
      </c>
      <c r="CB93" s="5" t="s">
        <v>146</v>
      </c>
      <c r="CC93" s="15">
        <f t="shared" si="82"/>
        <v>0</v>
      </c>
      <c r="CD93" s="10" t="str">
        <f>IFERROR(VLOOKUP(A93,'26'!U:V,2,0),"0")</f>
        <v>0</v>
      </c>
      <c r="CE93" s="5" t="s">
        <v>146</v>
      </c>
      <c r="CF93" s="15">
        <f t="shared" si="83"/>
        <v>0</v>
      </c>
      <c r="CG93" s="10" t="str">
        <f>IFERROR(VLOOKUP(A93,'27'!U:V,2,0),"0")</f>
        <v>0</v>
      </c>
      <c r="CH93" s="5" t="s">
        <v>146</v>
      </c>
      <c r="CI93" s="15">
        <f t="shared" si="84"/>
        <v>0</v>
      </c>
      <c r="CJ93" s="10" t="str">
        <f>IFERROR(VLOOKUP(A93,'28'!U:V,2,0),"0")</f>
        <v>0</v>
      </c>
      <c r="CK93" s="5" t="s">
        <v>146</v>
      </c>
      <c r="CL93" s="15">
        <f t="shared" si="85"/>
        <v>0</v>
      </c>
      <c r="CM93" s="10" t="str">
        <f>IFERROR(VLOOKUP(A93,'29'!U:V,2,0),"0")</f>
        <v>0</v>
      </c>
      <c r="CN93" s="5" t="s">
        <v>146</v>
      </c>
      <c r="CO93" s="15">
        <f t="shared" si="86"/>
        <v>0</v>
      </c>
      <c r="CP93" s="10" t="str">
        <f>IFERROR(VLOOKUP(A93,'30'!U:V,2,0),"0")</f>
        <v>0</v>
      </c>
      <c r="CQ93" s="5" t="s">
        <v>146</v>
      </c>
      <c r="CR93" s="15">
        <f t="shared" si="87"/>
        <v>0</v>
      </c>
      <c r="CS93" s="10" t="str">
        <f>IFERROR(VLOOKUP(A93,'31'!U:V,2,0),"0")</f>
        <v>0</v>
      </c>
      <c r="CT93" s="5" t="s">
        <v>146</v>
      </c>
      <c r="CU93" s="15">
        <f t="shared" si="88"/>
        <v>0</v>
      </c>
      <c r="CV93" s="10" t="str">
        <f>IFERROR(VLOOKUP(A93,'เซต1-31'!V:W,2,0),"0")</f>
        <v>0</v>
      </c>
      <c r="CW93" s="5" t="s">
        <v>146</v>
      </c>
      <c r="CX93" s="15">
        <f t="shared" si="74"/>
        <v>0</v>
      </c>
    </row>
    <row r="94" spans="1:102" x14ac:dyDescent="0.25">
      <c r="A94" s="5" t="s">
        <v>174</v>
      </c>
      <c r="B94" s="4" t="s">
        <v>175</v>
      </c>
      <c r="C94" s="13">
        <v>5.86</v>
      </c>
      <c r="D94" s="19">
        <f t="shared" si="55"/>
        <v>0</v>
      </c>
      <c r="E94" s="5" t="s">
        <v>146</v>
      </c>
      <c r="F94" s="13">
        <f t="shared" si="56"/>
        <v>0</v>
      </c>
      <c r="G94" s="10" t="str">
        <f>IFERROR(VLOOKUP(A94,'1'!U:V,2,0),"0")</f>
        <v>0</v>
      </c>
      <c r="H94" s="5" t="s">
        <v>146</v>
      </c>
      <c r="I94" s="15">
        <f t="shared" si="57"/>
        <v>0</v>
      </c>
      <c r="J94" s="10" t="str">
        <f>IFERROR(VLOOKUP(A94,'2'!U:V,2,0),"0")</f>
        <v>0</v>
      </c>
      <c r="K94" s="5" t="s">
        <v>146</v>
      </c>
      <c r="L94" s="15">
        <f t="shared" si="58"/>
        <v>0</v>
      </c>
      <c r="M94" s="10" t="str">
        <f>IFERROR(VLOOKUP(A94,'3'!U:V,2,0),"0")</f>
        <v>0</v>
      </c>
      <c r="N94" s="5" t="s">
        <v>146</v>
      </c>
      <c r="O94" s="15">
        <f t="shared" si="59"/>
        <v>0</v>
      </c>
      <c r="P94" s="10" t="str">
        <f>IFERROR(VLOOKUP(A94,'4'!U:V,2,0),"0")</f>
        <v>0</v>
      </c>
      <c r="Q94" s="5" t="s">
        <v>146</v>
      </c>
      <c r="R94" s="15">
        <f t="shared" si="60"/>
        <v>0</v>
      </c>
      <c r="S94" s="10" t="str">
        <f>IFERROR(VLOOKUP(A94,'5'!U:V,2,0),"0")</f>
        <v>0</v>
      </c>
      <c r="T94" s="5" t="s">
        <v>146</v>
      </c>
      <c r="U94" s="15">
        <f t="shared" si="61"/>
        <v>0</v>
      </c>
      <c r="V94" s="10" t="str">
        <f>IFERROR(VLOOKUP(A94,'6'!U:V,2,0),"0")</f>
        <v>0</v>
      </c>
      <c r="W94" s="5" t="s">
        <v>146</v>
      </c>
      <c r="X94" s="15">
        <f t="shared" si="62"/>
        <v>0</v>
      </c>
      <c r="Y94" s="10" t="str">
        <f>IFERROR(VLOOKUP(A94,'7'!U:V,2,0),"0")</f>
        <v>0</v>
      </c>
      <c r="Z94" s="5" t="s">
        <v>146</v>
      </c>
      <c r="AA94" s="15">
        <f t="shared" si="63"/>
        <v>0</v>
      </c>
      <c r="AB94" s="10" t="str">
        <f>IFERROR(VLOOKUP(A94,'8'!U:V,2,0),"0")</f>
        <v>0</v>
      </c>
      <c r="AC94" s="5" t="s">
        <v>146</v>
      </c>
      <c r="AD94" s="15">
        <f t="shared" si="64"/>
        <v>0</v>
      </c>
      <c r="AE94" s="10" t="str">
        <f>IFERROR(VLOOKUP(A94,'9'!U:V,2,0),"0")</f>
        <v>0</v>
      </c>
      <c r="AF94" s="5" t="s">
        <v>146</v>
      </c>
      <c r="AG94" s="15">
        <f t="shared" si="65"/>
        <v>0</v>
      </c>
      <c r="AH94" s="10" t="str">
        <f>IFERROR(VLOOKUP(A94,'10'!U:V,2,0),"0")</f>
        <v>0</v>
      </c>
      <c r="AI94" s="5" t="s">
        <v>146</v>
      </c>
      <c r="AJ94" s="15">
        <f t="shared" si="66"/>
        <v>0</v>
      </c>
      <c r="AK94" s="10" t="str">
        <f>IFERROR(VLOOKUP(A94,'11'!U:V,2,0),"0")</f>
        <v>0</v>
      </c>
      <c r="AL94" s="5" t="s">
        <v>146</v>
      </c>
      <c r="AM94" s="15">
        <f t="shared" si="67"/>
        <v>0</v>
      </c>
      <c r="AN94" s="10" t="str">
        <f>IFERROR(VLOOKUP(A94,'12'!U:V,2,0),"0")</f>
        <v>0</v>
      </c>
      <c r="AO94" s="5" t="s">
        <v>146</v>
      </c>
      <c r="AP94" s="15">
        <f t="shared" si="68"/>
        <v>0</v>
      </c>
      <c r="AQ94" s="10" t="str">
        <f>IFERROR(VLOOKUP(A94,'13'!U:V,2,0),"0")</f>
        <v>0</v>
      </c>
      <c r="AR94" s="5" t="s">
        <v>146</v>
      </c>
      <c r="AS94" s="15">
        <f t="shared" si="69"/>
        <v>0</v>
      </c>
      <c r="AT94" s="10" t="str">
        <f>IFERROR(VLOOKUP(A94,'14'!U:V,2,0),"0")</f>
        <v>0</v>
      </c>
      <c r="AU94" s="5" t="s">
        <v>146</v>
      </c>
      <c r="AV94" s="15">
        <f t="shared" si="70"/>
        <v>0</v>
      </c>
      <c r="AW94" s="10" t="str">
        <f>IFERROR(VLOOKUP(A94,'15'!U:V,2,0),"0")</f>
        <v>0</v>
      </c>
      <c r="AX94" s="5" t="s">
        <v>146</v>
      </c>
      <c r="AY94" s="15">
        <f t="shared" si="71"/>
        <v>0</v>
      </c>
      <c r="AZ94" s="10" t="str">
        <f>IFERROR(VLOOKUP(A94,'16'!U:V,2,0),"0")</f>
        <v>0</v>
      </c>
      <c r="BA94" s="5" t="s">
        <v>146</v>
      </c>
      <c r="BB94" s="15">
        <f t="shared" si="72"/>
        <v>0</v>
      </c>
      <c r="BC94" s="10" t="str">
        <f>IFERROR(VLOOKUP(A94,'17'!U:V,2,0),"0")</f>
        <v>0</v>
      </c>
      <c r="BD94" s="5" t="s">
        <v>146</v>
      </c>
      <c r="BE94" s="15">
        <f t="shared" si="73"/>
        <v>0</v>
      </c>
      <c r="BF94" s="10" t="str">
        <f>IFERROR(VLOOKUP(A94,'18'!U:V,2,0),"0")</f>
        <v>0</v>
      </c>
      <c r="BG94" s="5" t="s">
        <v>146</v>
      </c>
      <c r="BH94" s="15">
        <f t="shared" si="75"/>
        <v>0</v>
      </c>
      <c r="BI94" s="10" t="str">
        <f>IFERROR(VLOOKUP(A94,'19'!U:V,2,0),"0")</f>
        <v>0</v>
      </c>
      <c r="BJ94" s="5" t="s">
        <v>146</v>
      </c>
      <c r="BK94" s="15">
        <f t="shared" si="76"/>
        <v>0</v>
      </c>
      <c r="BL94" s="10" t="str">
        <f>IFERROR(VLOOKUP(A94,'20'!U:V,2,0),"0")</f>
        <v>0</v>
      </c>
      <c r="BM94" s="5" t="s">
        <v>146</v>
      </c>
      <c r="BN94" s="15">
        <f t="shared" si="77"/>
        <v>0</v>
      </c>
      <c r="BO94" s="10" t="str">
        <f>IFERROR(VLOOKUP(A94,'21'!U:V,2,0),"0")</f>
        <v>0</v>
      </c>
      <c r="BP94" s="5" t="s">
        <v>146</v>
      </c>
      <c r="BQ94" s="15">
        <f t="shared" si="78"/>
        <v>0</v>
      </c>
      <c r="BR94" s="10" t="str">
        <f>IFERROR(VLOOKUP(A94,'22'!U:V,2,0),"0")</f>
        <v>0</v>
      </c>
      <c r="BS94" s="5" t="s">
        <v>146</v>
      </c>
      <c r="BT94" s="15">
        <f t="shared" si="79"/>
        <v>0</v>
      </c>
      <c r="BU94" s="10" t="str">
        <f>IFERROR(VLOOKUP(A94,'23'!U:V,2,0),"0")</f>
        <v>0</v>
      </c>
      <c r="BV94" s="5" t="s">
        <v>146</v>
      </c>
      <c r="BW94" s="15">
        <f t="shared" si="80"/>
        <v>0</v>
      </c>
      <c r="BX94" s="10" t="str">
        <f>IFERROR(VLOOKUP(A94,'24'!U:V,2,0),"0")</f>
        <v>0</v>
      </c>
      <c r="BY94" s="5" t="s">
        <v>146</v>
      </c>
      <c r="BZ94" s="15">
        <f t="shared" si="81"/>
        <v>0</v>
      </c>
      <c r="CA94" s="10" t="str">
        <f>IFERROR(VLOOKUP(A94,'25'!U:V,2,0),"0")</f>
        <v>0</v>
      </c>
      <c r="CB94" s="5" t="s">
        <v>146</v>
      </c>
      <c r="CC94" s="15">
        <f t="shared" si="82"/>
        <v>0</v>
      </c>
      <c r="CD94" s="10" t="str">
        <f>IFERROR(VLOOKUP(A94,'26'!U:V,2,0),"0")</f>
        <v>0</v>
      </c>
      <c r="CE94" s="5" t="s">
        <v>146</v>
      </c>
      <c r="CF94" s="15">
        <f t="shared" si="83"/>
        <v>0</v>
      </c>
      <c r="CG94" s="10" t="str">
        <f>IFERROR(VLOOKUP(A94,'27'!U:V,2,0),"0")</f>
        <v>0</v>
      </c>
      <c r="CH94" s="5" t="s">
        <v>146</v>
      </c>
      <c r="CI94" s="15">
        <f t="shared" si="84"/>
        <v>0</v>
      </c>
      <c r="CJ94" s="10" t="str">
        <f>IFERROR(VLOOKUP(A94,'28'!U:V,2,0),"0")</f>
        <v>0</v>
      </c>
      <c r="CK94" s="5" t="s">
        <v>146</v>
      </c>
      <c r="CL94" s="15">
        <f t="shared" si="85"/>
        <v>0</v>
      </c>
      <c r="CM94" s="10" t="str">
        <f>IFERROR(VLOOKUP(A94,'29'!U:V,2,0),"0")</f>
        <v>0</v>
      </c>
      <c r="CN94" s="5" t="s">
        <v>146</v>
      </c>
      <c r="CO94" s="15">
        <f t="shared" si="86"/>
        <v>0</v>
      </c>
      <c r="CP94" s="10" t="str">
        <f>IFERROR(VLOOKUP(A94,'30'!U:V,2,0),"0")</f>
        <v>0</v>
      </c>
      <c r="CQ94" s="5" t="s">
        <v>146</v>
      </c>
      <c r="CR94" s="15">
        <f t="shared" si="87"/>
        <v>0</v>
      </c>
      <c r="CS94" s="10" t="str">
        <f>IFERROR(VLOOKUP(A94,'31'!U:V,2,0),"0")</f>
        <v>0</v>
      </c>
      <c r="CT94" s="5" t="s">
        <v>146</v>
      </c>
      <c r="CU94" s="15">
        <f t="shared" si="88"/>
        <v>0</v>
      </c>
      <c r="CV94" s="10" t="str">
        <f>IFERROR(VLOOKUP(A94,'เซต1-31'!V:W,2,0),"0")</f>
        <v>0</v>
      </c>
      <c r="CW94" s="5" t="s">
        <v>146</v>
      </c>
      <c r="CX94" s="15">
        <f t="shared" si="74"/>
        <v>0</v>
      </c>
    </row>
    <row r="95" spans="1:102" x14ac:dyDescent="0.25">
      <c r="A95" s="5" t="s">
        <v>25</v>
      </c>
      <c r="B95" s="4" t="s">
        <v>26</v>
      </c>
      <c r="C95" s="13">
        <v>12.24</v>
      </c>
      <c r="D95" s="19">
        <f t="shared" si="55"/>
        <v>1503</v>
      </c>
      <c r="E95" s="5" t="s">
        <v>146</v>
      </c>
      <c r="F95" s="13">
        <f t="shared" si="56"/>
        <v>18396.72</v>
      </c>
      <c r="G95" s="10">
        <f>IFERROR(VLOOKUP(A95,'1'!U:V,2,0),"0")</f>
        <v>126</v>
      </c>
      <c r="H95" s="5" t="s">
        <v>146</v>
      </c>
      <c r="I95" s="15">
        <f t="shared" si="57"/>
        <v>1542.24</v>
      </c>
      <c r="J95" s="10">
        <f>IFERROR(VLOOKUP(A95,'2'!U:V,2,0),"0")</f>
        <v>112</v>
      </c>
      <c r="K95" s="5" t="s">
        <v>146</v>
      </c>
      <c r="L95" s="15">
        <f t="shared" si="58"/>
        <v>1370.88</v>
      </c>
      <c r="M95" s="10">
        <f>IFERROR(VLOOKUP(A95,'3'!U:V,2,0),"0")</f>
        <v>75</v>
      </c>
      <c r="N95" s="5" t="s">
        <v>146</v>
      </c>
      <c r="O95" s="15">
        <f t="shared" si="59"/>
        <v>918</v>
      </c>
      <c r="P95" s="10">
        <f>IFERROR(VLOOKUP(A95,'4'!U:V,2,0),"0")</f>
        <v>90</v>
      </c>
      <c r="Q95" s="5" t="s">
        <v>146</v>
      </c>
      <c r="R95" s="15">
        <f t="shared" si="60"/>
        <v>1101.5999999999999</v>
      </c>
      <c r="S95" s="10">
        <f>IFERROR(VLOOKUP(A95,'5'!U:V,2,0),"0")</f>
        <v>106</v>
      </c>
      <c r="T95" s="5" t="s">
        <v>146</v>
      </c>
      <c r="U95" s="15">
        <f t="shared" si="61"/>
        <v>1297.44</v>
      </c>
      <c r="V95" s="10">
        <f>IFERROR(VLOOKUP(A95,'6'!U:V,2,0),"0")</f>
        <v>72</v>
      </c>
      <c r="W95" s="5" t="s">
        <v>146</v>
      </c>
      <c r="X95" s="15">
        <f t="shared" si="62"/>
        <v>881.28</v>
      </c>
      <c r="Y95" s="10">
        <f>IFERROR(VLOOKUP(A95,'7'!U:V,2,0),"0")</f>
        <v>8</v>
      </c>
      <c r="Z95" s="5" t="s">
        <v>146</v>
      </c>
      <c r="AA95" s="15">
        <f t="shared" si="63"/>
        <v>97.92</v>
      </c>
      <c r="AB95" s="10">
        <f>IFERROR(VLOOKUP(A95,'8'!U:V,2,0),"0")</f>
        <v>62</v>
      </c>
      <c r="AC95" s="5" t="s">
        <v>146</v>
      </c>
      <c r="AD95" s="15">
        <f t="shared" si="64"/>
        <v>758.88</v>
      </c>
      <c r="AE95" s="10">
        <f>IFERROR(VLOOKUP(A95,'9'!U:V,2,0),"0")</f>
        <v>44</v>
      </c>
      <c r="AF95" s="5" t="s">
        <v>146</v>
      </c>
      <c r="AG95" s="15">
        <f t="shared" si="65"/>
        <v>538.56000000000006</v>
      </c>
      <c r="AH95" s="10">
        <f>IFERROR(VLOOKUP(A95,'10'!U:V,2,0),"0")</f>
        <v>46</v>
      </c>
      <c r="AI95" s="5" t="s">
        <v>146</v>
      </c>
      <c r="AJ95" s="15">
        <f t="shared" si="66"/>
        <v>563.04</v>
      </c>
      <c r="AK95" s="10">
        <f>IFERROR(VLOOKUP(A95,'11'!U:V,2,0),"0")</f>
        <v>99</v>
      </c>
      <c r="AL95" s="5" t="s">
        <v>146</v>
      </c>
      <c r="AM95" s="15">
        <f t="shared" si="67"/>
        <v>1211.76</v>
      </c>
      <c r="AN95" s="10">
        <f>IFERROR(VLOOKUP(A95,'12'!U:V,2,0),"0")</f>
        <v>74</v>
      </c>
      <c r="AO95" s="5" t="s">
        <v>146</v>
      </c>
      <c r="AP95" s="15">
        <f t="shared" si="68"/>
        <v>905.76</v>
      </c>
      <c r="AQ95" s="10">
        <f>IFERROR(VLOOKUP(A95,'13'!U:V,2,0),"0")</f>
        <v>69</v>
      </c>
      <c r="AR95" s="5" t="s">
        <v>146</v>
      </c>
      <c r="AS95" s="15">
        <f t="shared" si="69"/>
        <v>844.56000000000006</v>
      </c>
      <c r="AT95" s="10">
        <f>IFERROR(VLOOKUP(A95,'14'!U:V,2,0),"0")</f>
        <v>5</v>
      </c>
      <c r="AU95" s="5" t="s">
        <v>146</v>
      </c>
      <c r="AV95" s="15">
        <f t="shared" si="70"/>
        <v>61.2</v>
      </c>
      <c r="AW95" s="10">
        <f>IFERROR(VLOOKUP(A95,'15'!U:V,2,0),"0")</f>
        <v>62</v>
      </c>
      <c r="AX95" s="5" t="s">
        <v>146</v>
      </c>
      <c r="AY95" s="15">
        <f t="shared" si="71"/>
        <v>758.88</v>
      </c>
      <c r="AZ95" s="10">
        <f>IFERROR(VLOOKUP(A95,'16'!U:V,2,0),"0")</f>
        <v>42</v>
      </c>
      <c r="BA95" s="5" t="s">
        <v>146</v>
      </c>
      <c r="BB95" s="15">
        <f t="shared" si="72"/>
        <v>514.08000000000004</v>
      </c>
      <c r="BC95" s="10">
        <f>IFERROR(VLOOKUP(A95,'17'!U:V,2,0),"0")</f>
        <v>41</v>
      </c>
      <c r="BD95" s="5" t="s">
        <v>146</v>
      </c>
      <c r="BE95" s="15">
        <f t="shared" si="73"/>
        <v>501.84000000000003</v>
      </c>
      <c r="BF95" s="10">
        <f>IFERROR(VLOOKUP(A95,'18'!U:V,2,0),"0")</f>
        <v>109</v>
      </c>
      <c r="BG95" s="5" t="s">
        <v>146</v>
      </c>
      <c r="BH95" s="15">
        <f t="shared" si="75"/>
        <v>1334.16</v>
      </c>
      <c r="BI95" s="10">
        <f>IFERROR(VLOOKUP(A95,'19'!U:V,2,0),"0")</f>
        <v>48</v>
      </c>
      <c r="BJ95" s="5" t="s">
        <v>146</v>
      </c>
      <c r="BK95" s="15">
        <f t="shared" si="76"/>
        <v>587.52</v>
      </c>
      <c r="BL95" s="10">
        <f>IFERROR(VLOOKUP(A95,'20'!U:V,2,0),"0")</f>
        <v>47</v>
      </c>
      <c r="BM95" s="5" t="s">
        <v>146</v>
      </c>
      <c r="BN95" s="15">
        <f t="shared" si="77"/>
        <v>575.28</v>
      </c>
      <c r="BO95" s="10">
        <f>IFERROR(VLOOKUP(A95,'21'!U:V,2,0),"0")</f>
        <v>69</v>
      </c>
      <c r="BP95" s="5" t="s">
        <v>146</v>
      </c>
      <c r="BQ95" s="15">
        <f t="shared" si="78"/>
        <v>844.56000000000006</v>
      </c>
      <c r="BR95" s="10">
        <f>IFERROR(VLOOKUP(A95,'22'!U:V,2,0),"0")</f>
        <v>14</v>
      </c>
      <c r="BS95" s="5" t="s">
        <v>146</v>
      </c>
      <c r="BT95" s="15">
        <f t="shared" si="79"/>
        <v>171.36</v>
      </c>
      <c r="BU95" s="10">
        <f>IFERROR(VLOOKUP(A95,'23'!U:V,2,0),"0")</f>
        <v>2</v>
      </c>
      <c r="BV95" s="5" t="s">
        <v>146</v>
      </c>
      <c r="BW95" s="15">
        <f t="shared" si="80"/>
        <v>24.48</v>
      </c>
      <c r="BX95" s="10" t="str">
        <f>IFERROR(VLOOKUP(A95,'24'!U:V,2,0),"0")</f>
        <v>0</v>
      </c>
      <c r="BY95" s="5" t="s">
        <v>146</v>
      </c>
      <c r="BZ95" s="15">
        <f t="shared" si="81"/>
        <v>0</v>
      </c>
      <c r="CA95" s="10">
        <f>IFERROR(VLOOKUP(A95,'25'!U:V,2,0),"0")</f>
        <v>6</v>
      </c>
      <c r="CB95" s="5" t="s">
        <v>146</v>
      </c>
      <c r="CC95" s="15">
        <f t="shared" si="82"/>
        <v>73.44</v>
      </c>
      <c r="CD95" s="10" t="str">
        <f>IFERROR(VLOOKUP(A95,'26'!U:V,2,0),"0")</f>
        <v>0</v>
      </c>
      <c r="CE95" s="5" t="s">
        <v>146</v>
      </c>
      <c r="CF95" s="15">
        <f t="shared" si="83"/>
        <v>0</v>
      </c>
      <c r="CG95" s="10">
        <f>IFERROR(VLOOKUP(A95,'27'!U:V,2,0),"0")</f>
        <v>10</v>
      </c>
      <c r="CH95" s="5" t="s">
        <v>146</v>
      </c>
      <c r="CI95" s="15">
        <f t="shared" si="84"/>
        <v>122.4</v>
      </c>
      <c r="CJ95" s="10">
        <f>IFERROR(VLOOKUP(A95,'28'!U:V,2,0),"0")</f>
        <v>18</v>
      </c>
      <c r="CK95" s="5" t="s">
        <v>146</v>
      </c>
      <c r="CL95" s="15">
        <f t="shared" si="85"/>
        <v>220.32</v>
      </c>
      <c r="CM95" s="10">
        <f>IFERROR(VLOOKUP(A95,'29'!U:V,2,0),"0")</f>
        <v>11</v>
      </c>
      <c r="CN95" s="5" t="s">
        <v>146</v>
      </c>
      <c r="CO95" s="15">
        <f t="shared" si="86"/>
        <v>134.64000000000001</v>
      </c>
      <c r="CP95" s="10">
        <f>IFERROR(VLOOKUP(A95,'30'!U:V,2,0),"0")</f>
        <v>36</v>
      </c>
      <c r="CQ95" s="5" t="s">
        <v>146</v>
      </c>
      <c r="CR95" s="15">
        <f t="shared" si="87"/>
        <v>440.64</v>
      </c>
      <c r="CS95" s="10" t="str">
        <f>IFERROR(VLOOKUP(A95,'31'!U:V,2,0),"0")</f>
        <v>0</v>
      </c>
      <c r="CT95" s="5" t="s">
        <v>146</v>
      </c>
      <c r="CU95" s="15">
        <f t="shared" si="88"/>
        <v>0</v>
      </c>
      <c r="CV95" s="10" t="str">
        <f>IFERROR(VLOOKUP(A95,'เซต1-31'!V:W,2,0),"0")</f>
        <v>0</v>
      </c>
      <c r="CW95" s="5" t="s">
        <v>146</v>
      </c>
      <c r="CX95" s="15">
        <f t="shared" si="74"/>
        <v>0</v>
      </c>
    </row>
    <row r="96" spans="1:102" x14ac:dyDescent="0.25">
      <c r="A96" s="5" t="s">
        <v>162</v>
      </c>
      <c r="B96" s="4" t="s">
        <v>163</v>
      </c>
      <c r="C96" s="13">
        <v>12.24</v>
      </c>
      <c r="D96" s="19">
        <f t="shared" si="55"/>
        <v>0</v>
      </c>
      <c r="E96" s="5" t="s">
        <v>146</v>
      </c>
      <c r="F96" s="13">
        <f t="shared" si="56"/>
        <v>0</v>
      </c>
      <c r="G96" s="10" t="str">
        <f>IFERROR(VLOOKUP(A96,'1'!U:V,2,0),"0")</f>
        <v>0</v>
      </c>
      <c r="H96" s="5" t="s">
        <v>146</v>
      </c>
      <c r="I96" s="15">
        <f t="shared" si="57"/>
        <v>0</v>
      </c>
      <c r="J96" s="10" t="str">
        <f>IFERROR(VLOOKUP(A96,'2'!U:V,2,0),"0")</f>
        <v>0</v>
      </c>
      <c r="K96" s="5" t="s">
        <v>146</v>
      </c>
      <c r="L96" s="15">
        <f t="shared" si="58"/>
        <v>0</v>
      </c>
      <c r="M96" s="10" t="str">
        <f>IFERROR(VLOOKUP(A96,'3'!U:V,2,0),"0")</f>
        <v>0</v>
      </c>
      <c r="N96" s="5" t="s">
        <v>146</v>
      </c>
      <c r="O96" s="15">
        <f t="shared" si="59"/>
        <v>0</v>
      </c>
      <c r="P96" s="10" t="str">
        <f>IFERROR(VLOOKUP(A96,'4'!U:V,2,0),"0")</f>
        <v>0</v>
      </c>
      <c r="Q96" s="5" t="s">
        <v>146</v>
      </c>
      <c r="R96" s="15">
        <f t="shared" si="60"/>
        <v>0</v>
      </c>
      <c r="S96" s="10" t="str">
        <f>IFERROR(VLOOKUP(A96,'5'!U:V,2,0),"0")</f>
        <v>0</v>
      </c>
      <c r="T96" s="5" t="s">
        <v>146</v>
      </c>
      <c r="U96" s="15">
        <f t="shared" si="61"/>
        <v>0</v>
      </c>
      <c r="V96" s="10" t="str">
        <f>IFERROR(VLOOKUP(A96,'6'!U:V,2,0),"0")</f>
        <v>0</v>
      </c>
      <c r="W96" s="5" t="s">
        <v>146</v>
      </c>
      <c r="X96" s="15">
        <f t="shared" si="62"/>
        <v>0</v>
      </c>
      <c r="Y96" s="10" t="str">
        <f>IFERROR(VLOOKUP(A96,'7'!U:V,2,0),"0")</f>
        <v>0</v>
      </c>
      <c r="Z96" s="5" t="s">
        <v>146</v>
      </c>
      <c r="AA96" s="15">
        <f t="shared" si="63"/>
        <v>0</v>
      </c>
      <c r="AB96" s="10" t="str">
        <f>IFERROR(VLOOKUP(A96,'8'!U:V,2,0),"0")</f>
        <v>0</v>
      </c>
      <c r="AC96" s="5" t="s">
        <v>146</v>
      </c>
      <c r="AD96" s="15">
        <f t="shared" si="64"/>
        <v>0</v>
      </c>
      <c r="AE96" s="10" t="str">
        <f>IFERROR(VLOOKUP(A96,'9'!U:V,2,0),"0")</f>
        <v>0</v>
      </c>
      <c r="AF96" s="5" t="s">
        <v>146</v>
      </c>
      <c r="AG96" s="15">
        <f t="shared" si="65"/>
        <v>0</v>
      </c>
      <c r="AH96" s="10" t="str">
        <f>IFERROR(VLOOKUP(A96,'10'!U:V,2,0),"0")</f>
        <v>0</v>
      </c>
      <c r="AI96" s="5" t="s">
        <v>146</v>
      </c>
      <c r="AJ96" s="15">
        <f t="shared" si="66"/>
        <v>0</v>
      </c>
      <c r="AK96" s="10" t="str">
        <f>IFERROR(VLOOKUP(A96,'11'!U:V,2,0),"0")</f>
        <v>0</v>
      </c>
      <c r="AL96" s="5" t="s">
        <v>146</v>
      </c>
      <c r="AM96" s="15">
        <f t="shared" si="67"/>
        <v>0</v>
      </c>
      <c r="AN96" s="10" t="str">
        <f>IFERROR(VLOOKUP(A96,'12'!U:V,2,0),"0")</f>
        <v>0</v>
      </c>
      <c r="AO96" s="5" t="s">
        <v>146</v>
      </c>
      <c r="AP96" s="15">
        <f t="shared" si="68"/>
        <v>0</v>
      </c>
      <c r="AQ96" s="10" t="str">
        <f>IFERROR(VLOOKUP(A96,'13'!U:V,2,0),"0")</f>
        <v>0</v>
      </c>
      <c r="AR96" s="5" t="s">
        <v>146</v>
      </c>
      <c r="AS96" s="15">
        <f t="shared" si="69"/>
        <v>0</v>
      </c>
      <c r="AT96" s="10" t="str">
        <f>IFERROR(VLOOKUP(A96,'14'!U:V,2,0),"0")</f>
        <v>0</v>
      </c>
      <c r="AU96" s="5" t="s">
        <v>146</v>
      </c>
      <c r="AV96" s="15">
        <f t="shared" si="70"/>
        <v>0</v>
      </c>
      <c r="AW96" s="10" t="str">
        <f>IFERROR(VLOOKUP(A96,'15'!U:V,2,0),"0")</f>
        <v>0</v>
      </c>
      <c r="AX96" s="5" t="s">
        <v>146</v>
      </c>
      <c r="AY96" s="15">
        <f t="shared" si="71"/>
        <v>0</v>
      </c>
      <c r="AZ96" s="10" t="str">
        <f>IFERROR(VLOOKUP(A96,'16'!U:V,2,0),"0")</f>
        <v>0</v>
      </c>
      <c r="BA96" s="5" t="s">
        <v>146</v>
      </c>
      <c r="BB96" s="15">
        <f t="shared" si="72"/>
        <v>0</v>
      </c>
      <c r="BC96" s="10" t="str">
        <f>IFERROR(VLOOKUP(A96,'17'!U:V,2,0),"0")</f>
        <v>0</v>
      </c>
      <c r="BD96" s="5" t="s">
        <v>146</v>
      </c>
      <c r="BE96" s="15">
        <f t="shared" si="73"/>
        <v>0</v>
      </c>
      <c r="BF96" s="10" t="str">
        <f>IFERROR(VLOOKUP(A96,'18'!U:V,2,0),"0")</f>
        <v>0</v>
      </c>
      <c r="BG96" s="5" t="s">
        <v>146</v>
      </c>
      <c r="BH96" s="15">
        <f t="shared" si="75"/>
        <v>0</v>
      </c>
      <c r="BI96" s="10" t="str">
        <f>IFERROR(VLOOKUP(A96,'19'!U:V,2,0),"0")</f>
        <v>0</v>
      </c>
      <c r="BJ96" s="5" t="s">
        <v>146</v>
      </c>
      <c r="BK96" s="15">
        <f t="shared" si="76"/>
        <v>0</v>
      </c>
      <c r="BL96" s="10" t="str">
        <f>IFERROR(VLOOKUP(A96,'20'!U:V,2,0),"0")</f>
        <v>0</v>
      </c>
      <c r="BM96" s="5" t="s">
        <v>146</v>
      </c>
      <c r="BN96" s="15">
        <f t="shared" si="77"/>
        <v>0</v>
      </c>
      <c r="BO96" s="10" t="str">
        <f>IFERROR(VLOOKUP(A96,'21'!U:V,2,0),"0")</f>
        <v>0</v>
      </c>
      <c r="BP96" s="5" t="s">
        <v>146</v>
      </c>
      <c r="BQ96" s="15">
        <f t="shared" si="78"/>
        <v>0</v>
      </c>
      <c r="BR96" s="10" t="str">
        <f>IFERROR(VLOOKUP(A96,'22'!U:V,2,0),"0")</f>
        <v>0</v>
      </c>
      <c r="BS96" s="5" t="s">
        <v>146</v>
      </c>
      <c r="BT96" s="15">
        <f t="shared" si="79"/>
        <v>0</v>
      </c>
      <c r="BU96" s="10" t="str">
        <f>IFERROR(VLOOKUP(A96,'23'!U:V,2,0),"0")</f>
        <v>0</v>
      </c>
      <c r="BV96" s="5" t="s">
        <v>146</v>
      </c>
      <c r="BW96" s="15">
        <f t="shared" si="80"/>
        <v>0</v>
      </c>
      <c r="BX96" s="10" t="str">
        <f>IFERROR(VLOOKUP(A96,'24'!U:V,2,0),"0")</f>
        <v>0</v>
      </c>
      <c r="BY96" s="5" t="s">
        <v>146</v>
      </c>
      <c r="BZ96" s="15">
        <f t="shared" si="81"/>
        <v>0</v>
      </c>
      <c r="CA96" s="10" t="str">
        <f>IFERROR(VLOOKUP(A96,'25'!U:V,2,0),"0")</f>
        <v>0</v>
      </c>
      <c r="CB96" s="5" t="s">
        <v>146</v>
      </c>
      <c r="CC96" s="15">
        <f t="shared" si="82"/>
        <v>0</v>
      </c>
      <c r="CD96" s="10" t="str">
        <f>IFERROR(VLOOKUP(A96,'26'!U:V,2,0),"0")</f>
        <v>0</v>
      </c>
      <c r="CE96" s="5" t="s">
        <v>146</v>
      </c>
      <c r="CF96" s="15">
        <f t="shared" si="83"/>
        <v>0</v>
      </c>
      <c r="CG96" s="10" t="str">
        <f>IFERROR(VLOOKUP(A96,'27'!U:V,2,0),"0")</f>
        <v>0</v>
      </c>
      <c r="CH96" s="5" t="s">
        <v>146</v>
      </c>
      <c r="CI96" s="15">
        <f t="shared" si="84"/>
        <v>0</v>
      </c>
      <c r="CJ96" s="10" t="str">
        <f>IFERROR(VLOOKUP(A96,'28'!U:V,2,0),"0")</f>
        <v>0</v>
      </c>
      <c r="CK96" s="5" t="s">
        <v>146</v>
      </c>
      <c r="CL96" s="15">
        <f t="shared" si="85"/>
        <v>0</v>
      </c>
      <c r="CM96" s="10" t="str">
        <f>IFERROR(VLOOKUP(A96,'29'!U:V,2,0),"0")</f>
        <v>0</v>
      </c>
      <c r="CN96" s="5" t="s">
        <v>146</v>
      </c>
      <c r="CO96" s="15">
        <f t="shared" si="86"/>
        <v>0</v>
      </c>
      <c r="CP96" s="10" t="str">
        <f>IFERROR(VLOOKUP(A96,'30'!U:V,2,0),"0")</f>
        <v>0</v>
      </c>
      <c r="CQ96" s="5" t="s">
        <v>146</v>
      </c>
      <c r="CR96" s="15">
        <f t="shared" si="87"/>
        <v>0</v>
      </c>
      <c r="CS96" s="10" t="str">
        <f>IFERROR(VLOOKUP(A96,'31'!U:V,2,0),"0")</f>
        <v>0</v>
      </c>
      <c r="CT96" s="5" t="s">
        <v>146</v>
      </c>
      <c r="CU96" s="15">
        <f t="shared" si="88"/>
        <v>0</v>
      </c>
      <c r="CV96" s="10" t="str">
        <f>IFERROR(VLOOKUP(A96,'เซต1-31'!V:W,2,0),"0")</f>
        <v>0</v>
      </c>
      <c r="CW96" s="5" t="s">
        <v>146</v>
      </c>
      <c r="CX96" s="15">
        <f t="shared" si="74"/>
        <v>0</v>
      </c>
    </row>
    <row r="97" spans="1:102" x14ac:dyDescent="0.25">
      <c r="A97" s="5" t="s">
        <v>23</v>
      </c>
      <c r="B97" s="4" t="s">
        <v>24</v>
      </c>
      <c r="C97" s="13">
        <v>12.64</v>
      </c>
      <c r="D97" s="19">
        <f t="shared" si="55"/>
        <v>1333</v>
      </c>
      <c r="E97" s="5" t="s">
        <v>146</v>
      </c>
      <c r="F97" s="13">
        <f t="shared" si="56"/>
        <v>16849.12</v>
      </c>
      <c r="G97" s="10">
        <f>IFERROR(VLOOKUP(A97,'1'!U:V,2,0),"0")</f>
        <v>99</v>
      </c>
      <c r="H97" s="5" t="s">
        <v>146</v>
      </c>
      <c r="I97" s="15">
        <f t="shared" si="57"/>
        <v>1251.3600000000001</v>
      </c>
      <c r="J97" s="10">
        <f>IFERROR(VLOOKUP(A97,'2'!U:V,2,0),"0")</f>
        <v>107</v>
      </c>
      <c r="K97" s="5" t="s">
        <v>146</v>
      </c>
      <c r="L97" s="15">
        <f t="shared" si="58"/>
        <v>1352.48</v>
      </c>
      <c r="M97" s="10">
        <f>IFERROR(VLOOKUP(A97,'3'!U:V,2,0),"0")</f>
        <v>67</v>
      </c>
      <c r="N97" s="5" t="s">
        <v>146</v>
      </c>
      <c r="O97" s="15">
        <f t="shared" si="59"/>
        <v>846.88</v>
      </c>
      <c r="P97" s="10">
        <f>IFERROR(VLOOKUP(A97,'4'!U:V,2,0),"0")</f>
        <v>67</v>
      </c>
      <c r="Q97" s="5" t="s">
        <v>146</v>
      </c>
      <c r="R97" s="15">
        <f t="shared" si="60"/>
        <v>846.88</v>
      </c>
      <c r="S97" s="10">
        <f>IFERROR(VLOOKUP(A97,'5'!U:V,2,0),"0")</f>
        <v>103</v>
      </c>
      <c r="T97" s="5" t="s">
        <v>146</v>
      </c>
      <c r="U97" s="15">
        <f t="shared" si="61"/>
        <v>1301.92</v>
      </c>
      <c r="V97" s="10">
        <f>IFERROR(VLOOKUP(A97,'6'!U:V,2,0),"0")</f>
        <v>79</v>
      </c>
      <c r="W97" s="5" t="s">
        <v>146</v>
      </c>
      <c r="X97" s="15">
        <f t="shared" si="62"/>
        <v>998.56000000000006</v>
      </c>
      <c r="Y97" s="10">
        <f>IFERROR(VLOOKUP(A97,'7'!U:V,2,0),"0")</f>
        <v>48</v>
      </c>
      <c r="Z97" s="5" t="s">
        <v>146</v>
      </c>
      <c r="AA97" s="15">
        <f t="shared" si="63"/>
        <v>606.72</v>
      </c>
      <c r="AB97" s="10">
        <f>IFERROR(VLOOKUP(A97,'8'!U:V,2,0),"0")</f>
        <v>56</v>
      </c>
      <c r="AC97" s="5" t="s">
        <v>146</v>
      </c>
      <c r="AD97" s="15">
        <f t="shared" si="64"/>
        <v>707.84</v>
      </c>
      <c r="AE97" s="10">
        <f>IFERROR(VLOOKUP(A97,'9'!U:V,2,0),"0")</f>
        <v>45</v>
      </c>
      <c r="AF97" s="5" t="s">
        <v>146</v>
      </c>
      <c r="AG97" s="15">
        <f t="shared" si="65"/>
        <v>568.80000000000007</v>
      </c>
      <c r="AH97" s="10">
        <f>IFERROR(VLOOKUP(A97,'10'!U:V,2,0),"0")</f>
        <v>43</v>
      </c>
      <c r="AI97" s="5" t="s">
        <v>146</v>
      </c>
      <c r="AJ97" s="15">
        <f t="shared" si="66"/>
        <v>543.52</v>
      </c>
      <c r="AK97" s="10">
        <f>IFERROR(VLOOKUP(A97,'11'!U:V,2,0),"0")</f>
        <v>88</v>
      </c>
      <c r="AL97" s="5" t="s">
        <v>146</v>
      </c>
      <c r="AM97" s="15">
        <f t="shared" si="67"/>
        <v>1112.3200000000002</v>
      </c>
      <c r="AN97" s="10">
        <f>IFERROR(VLOOKUP(A97,'12'!U:V,2,0),"0")</f>
        <v>71</v>
      </c>
      <c r="AO97" s="5" t="s">
        <v>146</v>
      </c>
      <c r="AP97" s="15">
        <f t="shared" si="68"/>
        <v>897.44</v>
      </c>
      <c r="AQ97" s="10">
        <f>IFERROR(VLOOKUP(A97,'13'!U:V,2,0),"0")</f>
        <v>52</v>
      </c>
      <c r="AR97" s="5" t="s">
        <v>146</v>
      </c>
      <c r="AS97" s="15">
        <f t="shared" si="69"/>
        <v>657.28</v>
      </c>
      <c r="AT97" s="10">
        <f>IFERROR(VLOOKUP(A97,'14'!U:V,2,0),"0")</f>
        <v>23</v>
      </c>
      <c r="AU97" s="5" t="s">
        <v>146</v>
      </c>
      <c r="AV97" s="15">
        <f t="shared" si="70"/>
        <v>290.72000000000003</v>
      </c>
      <c r="AW97" s="10">
        <f>IFERROR(VLOOKUP(A97,'15'!U:V,2,0),"0")</f>
        <v>58</v>
      </c>
      <c r="AX97" s="5" t="s">
        <v>146</v>
      </c>
      <c r="AY97" s="15">
        <f t="shared" si="71"/>
        <v>733.12</v>
      </c>
      <c r="AZ97" s="10">
        <f>IFERROR(VLOOKUP(A97,'16'!U:V,2,0),"0")</f>
        <v>92</v>
      </c>
      <c r="BA97" s="5" t="s">
        <v>146</v>
      </c>
      <c r="BB97" s="15">
        <f t="shared" si="72"/>
        <v>1162.8800000000001</v>
      </c>
      <c r="BC97" s="10">
        <f>IFERROR(VLOOKUP(A97,'17'!U:V,2,0),"0")</f>
        <v>51</v>
      </c>
      <c r="BD97" s="5" t="s">
        <v>146</v>
      </c>
      <c r="BE97" s="15">
        <f t="shared" si="73"/>
        <v>644.64</v>
      </c>
      <c r="BF97" s="10">
        <f>IFERROR(VLOOKUP(A97,'18'!U:V,2,0),"0")</f>
        <v>40</v>
      </c>
      <c r="BG97" s="5" t="s">
        <v>146</v>
      </c>
      <c r="BH97" s="15">
        <f t="shared" si="75"/>
        <v>505.6</v>
      </c>
      <c r="BI97" s="10">
        <f>IFERROR(VLOOKUP(A97,'19'!U:V,2,0),"0")</f>
        <v>2</v>
      </c>
      <c r="BJ97" s="5" t="s">
        <v>146</v>
      </c>
      <c r="BK97" s="15">
        <f t="shared" si="76"/>
        <v>25.28</v>
      </c>
      <c r="BL97" s="10">
        <f>IFERROR(VLOOKUP(A97,'20'!U:V,2,0),"0")</f>
        <v>38</v>
      </c>
      <c r="BM97" s="5" t="s">
        <v>146</v>
      </c>
      <c r="BN97" s="15">
        <f t="shared" si="77"/>
        <v>480.32000000000005</v>
      </c>
      <c r="BO97" s="10">
        <f>IFERROR(VLOOKUP(A97,'21'!U:V,2,0),"0")</f>
        <v>62</v>
      </c>
      <c r="BP97" s="5" t="s">
        <v>146</v>
      </c>
      <c r="BQ97" s="15">
        <f t="shared" si="78"/>
        <v>783.68000000000006</v>
      </c>
      <c r="BR97" s="10">
        <f>IFERROR(VLOOKUP(A97,'22'!U:V,2,0),"0")</f>
        <v>4</v>
      </c>
      <c r="BS97" s="5" t="s">
        <v>146</v>
      </c>
      <c r="BT97" s="15">
        <f t="shared" si="79"/>
        <v>50.56</v>
      </c>
      <c r="BU97" s="10">
        <f>IFERROR(VLOOKUP(A97,'23'!U:V,2,0),"0")</f>
        <v>1</v>
      </c>
      <c r="BV97" s="5" t="s">
        <v>146</v>
      </c>
      <c r="BW97" s="15">
        <f t="shared" si="80"/>
        <v>12.64</v>
      </c>
      <c r="BX97" s="10" t="str">
        <f>IFERROR(VLOOKUP(A97,'24'!U:V,2,0),"0")</f>
        <v>0</v>
      </c>
      <c r="BY97" s="5" t="s">
        <v>146</v>
      </c>
      <c r="BZ97" s="15">
        <f t="shared" si="81"/>
        <v>0</v>
      </c>
      <c r="CA97" s="10" t="str">
        <f>IFERROR(VLOOKUP(A97,'25'!U:V,2,0),"0")</f>
        <v>0</v>
      </c>
      <c r="CB97" s="5" t="s">
        <v>146</v>
      </c>
      <c r="CC97" s="15">
        <f t="shared" si="82"/>
        <v>0</v>
      </c>
      <c r="CD97" s="10" t="str">
        <f>IFERROR(VLOOKUP(A97,'26'!U:V,2,0),"0")</f>
        <v>0</v>
      </c>
      <c r="CE97" s="5" t="s">
        <v>146</v>
      </c>
      <c r="CF97" s="15">
        <f t="shared" si="83"/>
        <v>0</v>
      </c>
      <c r="CG97" s="10" t="str">
        <f>IFERROR(VLOOKUP(A97,'27'!U:V,2,0),"0")</f>
        <v>0</v>
      </c>
      <c r="CH97" s="5" t="s">
        <v>146</v>
      </c>
      <c r="CI97" s="15">
        <f t="shared" si="84"/>
        <v>0</v>
      </c>
      <c r="CJ97" s="10">
        <f>IFERROR(VLOOKUP(A97,'28'!U:V,2,0),"0")</f>
        <v>6</v>
      </c>
      <c r="CK97" s="5" t="s">
        <v>146</v>
      </c>
      <c r="CL97" s="15">
        <f t="shared" si="85"/>
        <v>75.84</v>
      </c>
      <c r="CM97" s="10" t="str">
        <f>IFERROR(VLOOKUP(A97,'29'!U:V,2,0),"0")</f>
        <v>0</v>
      </c>
      <c r="CN97" s="5" t="s">
        <v>146</v>
      </c>
      <c r="CO97" s="15">
        <f t="shared" si="86"/>
        <v>0</v>
      </c>
      <c r="CP97" s="10">
        <f>IFERROR(VLOOKUP(A97,'30'!U:V,2,0),"0")</f>
        <v>31</v>
      </c>
      <c r="CQ97" s="5" t="s">
        <v>146</v>
      </c>
      <c r="CR97" s="15">
        <f t="shared" si="87"/>
        <v>391.84000000000003</v>
      </c>
      <c r="CS97" s="10" t="str">
        <f>IFERROR(VLOOKUP(A97,'31'!U:V,2,0),"0")</f>
        <v>0</v>
      </c>
      <c r="CT97" s="5" t="s">
        <v>146</v>
      </c>
      <c r="CU97" s="15">
        <f t="shared" si="88"/>
        <v>0</v>
      </c>
      <c r="CV97" s="10" t="str">
        <f>IFERROR(VLOOKUP(A97,'เซต1-31'!V:W,2,0),"0")</f>
        <v>0</v>
      </c>
      <c r="CW97" s="5" t="s">
        <v>146</v>
      </c>
      <c r="CX97" s="15">
        <f t="shared" si="74"/>
        <v>0</v>
      </c>
    </row>
    <row r="98" spans="1:102" x14ac:dyDescent="0.25">
      <c r="A98" s="5" t="s">
        <v>160</v>
      </c>
      <c r="B98" s="4" t="s">
        <v>161</v>
      </c>
      <c r="C98" s="13">
        <v>12.64</v>
      </c>
      <c r="D98" s="19">
        <f t="shared" si="55"/>
        <v>0</v>
      </c>
      <c r="E98" s="5" t="s">
        <v>146</v>
      </c>
      <c r="F98" s="13">
        <f t="shared" si="56"/>
        <v>0</v>
      </c>
      <c r="G98" s="10" t="str">
        <f>IFERROR(VLOOKUP(A98,'1'!U:V,2,0),"0")</f>
        <v>0</v>
      </c>
      <c r="H98" s="5" t="s">
        <v>146</v>
      </c>
      <c r="I98" s="15">
        <f t="shared" si="57"/>
        <v>0</v>
      </c>
      <c r="J98" s="10" t="str">
        <f>IFERROR(VLOOKUP(A98,'2'!U:V,2,0),"0")</f>
        <v>0</v>
      </c>
      <c r="K98" s="5" t="s">
        <v>146</v>
      </c>
      <c r="L98" s="15">
        <f t="shared" si="58"/>
        <v>0</v>
      </c>
      <c r="M98" s="10" t="str">
        <f>IFERROR(VLOOKUP(A98,'3'!U:V,2,0),"0")</f>
        <v>0</v>
      </c>
      <c r="N98" s="5" t="s">
        <v>146</v>
      </c>
      <c r="O98" s="15">
        <f t="shared" si="59"/>
        <v>0</v>
      </c>
      <c r="P98" s="10" t="str">
        <f>IFERROR(VLOOKUP(A98,'4'!U:V,2,0),"0")</f>
        <v>0</v>
      </c>
      <c r="Q98" s="5" t="s">
        <v>146</v>
      </c>
      <c r="R98" s="15">
        <f t="shared" si="60"/>
        <v>0</v>
      </c>
      <c r="S98" s="10" t="str">
        <f>IFERROR(VLOOKUP(A98,'5'!U:V,2,0),"0")</f>
        <v>0</v>
      </c>
      <c r="T98" s="5" t="s">
        <v>146</v>
      </c>
      <c r="U98" s="15">
        <f t="shared" si="61"/>
        <v>0</v>
      </c>
      <c r="V98" s="10" t="str">
        <f>IFERROR(VLOOKUP(A98,'6'!U:V,2,0),"0")</f>
        <v>0</v>
      </c>
      <c r="W98" s="5" t="s">
        <v>146</v>
      </c>
      <c r="X98" s="15">
        <f t="shared" si="62"/>
        <v>0</v>
      </c>
      <c r="Y98" s="10" t="str">
        <f>IFERROR(VLOOKUP(A98,'7'!U:V,2,0),"0")</f>
        <v>0</v>
      </c>
      <c r="Z98" s="5" t="s">
        <v>146</v>
      </c>
      <c r="AA98" s="15">
        <f t="shared" si="63"/>
        <v>0</v>
      </c>
      <c r="AB98" s="10" t="str">
        <f>IFERROR(VLOOKUP(A98,'8'!U:V,2,0),"0")</f>
        <v>0</v>
      </c>
      <c r="AC98" s="5" t="s">
        <v>146</v>
      </c>
      <c r="AD98" s="15">
        <f t="shared" si="64"/>
        <v>0</v>
      </c>
      <c r="AE98" s="10" t="str">
        <f>IFERROR(VLOOKUP(A98,'9'!U:V,2,0),"0")</f>
        <v>0</v>
      </c>
      <c r="AF98" s="5" t="s">
        <v>146</v>
      </c>
      <c r="AG98" s="15">
        <f t="shared" si="65"/>
        <v>0</v>
      </c>
      <c r="AH98" s="10" t="str">
        <f>IFERROR(VLOOKUP(A98,'10'!U:V,2,0),"0")</f>
        <v>0</v>
      </c>
      <c r="AI98" s="5" t="s">
        <v>146</v>
      </c>
      <c r="AJ98" s="15">
        <f t="shared" si="66"/>
        <v>0</v>
      </c>
      <c r="AK98" s="10" t="str">
        <f>IFERROR(VLOOKUP(A98,'11'!U:V,2,0),"0")</f>
        <v>0</v>
      </c>
      <c r="AL98" s="5" t="s">
        <v>146</v>
      </c>
      <c r="AM98" s="15">
        <f t="shared" si="67"/>
        <v>0</v>
      </c>
      <c r="AN98" s="10" t="str">
        <f>IFERROR(VLOOKUP(A98,'12'!U:V,2,0),"0")</f>
        <v>0</v>
      </c>
      <c r="AO98" s="5" t="s">
        <v>146</v>
      </c>
      <c r="AP98" s="15">
        <f t="shared" si="68"/>
        <v>0</v>
      </c>
      <c r="AQ98" s="10" t="str">
        <f>IFERROR(VLOOKUP(A98,'13'!U:V,2,0),"0")</f>
        <v>0</v>
      </c>
      <c r="AR98" s="5" t="s">
        <v>146</v>
      </c>
      <c r="AS98" s="15">
        <f t="shared" si="69"/>
        <v>0</v>
      </c>
      <c r="AT98" s="10" t="str">
        <f>IFERROR(VLOOKUP(A98,'14'!U:V,2,0),"0")</f>
        <v>0</v>
      </c>
      <c r="AU98" s="5" t="s">
        <v>146</v>
      </c>
      <c r="AV98" s="15">
        <f t="shared" si="70"/>
        <v>0</v>
      </c>
      <c r="AW98" s="10" t="str">
        <f>IFERROR(VLOOKUP(A98,'15'!U:V,2,0),"0")</f>
        <v>0</v>
      </c>
      <c r="AX98" s="5" t="s">
        <v>146</v>
      </c>
      <c r="AY98" s="15">
        <f t="shared" si="71"/>
        <v>0</v>
      </c>
      <c r="AZ98" s="10" t="str">
        <f>IFERROR(VLOOKUP(A98,'16'!U:V,2,0),"0")</f>
        <v>0</v>
      </c>
      <c r="BA98" s="5" t="s">
        <v>146</v>
      </c>
      <c r="BB98" s="15">
        <f t="shared" si="72"/>
        <v>0</v>
      </c>
      <c r="BC98" s="10" t="str">
        <f>IFERROR(VLOOKUP(A98,'17'!U:V,2,0),"0")</f>
        <v>0</v>
      </c>
      <c r="BD98" s="5" t="s">
        <v>146</v>
      </c>
      <c r="BE98" s="15">
        <f t="shared" si="73"/>
        <v>0</v>
      </c>
      <c r="BF98" s="10" t="str">
        <f>IFERROR(VLOOKUP(A98,'18'!U:V,2,0),"0")</f>
        <v>0</v>
      </c>
      <c r="BG98" s="5" t="s">
        <v>146</v>
      </c>
      <c r="BH98" s="15">
        <f t="shared" si="75"/>
        <v>0</v>
      </c>
      <c r="BI98" s="10" t="str">
        <f>IFERROR(VLOOKUP(A98,'19'!U:V,2,0),"0")</f>
        <v>0</v>
      </c>
      <c r="BJ98" s="5" t="s">
        <v>146</v>
      </c>
      <c r="BK98" s="15">
        <f t="shared" si="76"/>
        <v>0</v>
      </c>
      <c r="BL98" s="10" t="str">
        <f>IFERROR(VLOOKUP(A98,'20'!U:V,2,0),"0")</f>
        <v>0</v>
      </c>
      <c r="BM98" s="5" t="s">
        <v>146</v>
      </c>
      <c r="BN98" s="15">
        <f t="shared" si="77"/>
        <v>0</v>
      </c>
      <c r="BO98" s="10" t="str">
        <f>IFERROR(VLOOKUP(A98,'21'!U:V,2,0),"0")</f>
        <v>0</v>
      </c>
      <c r="BP98" s="5" t="s">
        <v>146</v>
      </c>
      <c r="BQ98" s="15">
        <f t="shared" si="78"/>
        <v>0</v>
      </c>
      <c r="BR98" s="10" t="str">
        <f>IFERROR(VLOOKUP(A98,'22'!U:V,2,0),"0")</f>
        <v>0</v>
      </c>
      <c r="BS98" s="5" t="s">
        <v>146</v>
      </c>
      <c r="BT98" s="15">
        <f t="shared" si="79"/>
        <v>0</v>
      </c>
      <c r="BU98" s="10" t="str">
        <f>IFERROR(VLOOKUP(A98,'23'!U:V,2,0),"0")</f>
        <v>0</v>
      </c>
      <c r="BV98" s="5" t="s">
        <v>146</v>
      </c>
      <c r="BW98" s="15">
        <f t="shared" si="80"/>
        <v>0</v>
      </c>
      <c r="BX98" s="10" t="str">
        <f>IFERROR(VLOOKUP(A98,'24'!U:V,2,0),"0")</f>
        <v>0</v>
      </c>
      <c r="BY98" s="5" t="s">
        <v>146</v>
      </c>
      <c r="BZ98" s="15">
        <f t="shared" si="81"/>
        <v>0</v>
      </c>
      <c r="CA98" s="10" t="str">
        <f>IFERROR(VLOOKUP(A98,'25'!U:V,2,0),"0")</f>
        <v>0</v>
      </c>
      <c r="CB98" s="5" t="s">
        <v>146</v>
      </c>
      <c r="CC98" s="15">
        <f t="shared" si="82"/>
        <v>0</v>
      </c>
      <c r="CD98" s="10" t="str">
        <f>IFERROR(VLOOKUP(A98,'26'!U:V,2,0),"0")</f>
        <v>0</v>
      </c>
      <c r="CE98" s="5" t="s">
        <v>146</v>
      </c>
      <c r="CF98" s="15">
        <f t="shared" si="83"/>
        <v>0</v>
      </c>
      <c r="CG98" s="10" t="str">
        <f>IFERROR(VLOOKUP(A98,'27'!U:V,2,0),"0")</f>
        <v>0</v>
      </c>
      <c r="CH98" s="5" t="s">
        <v>146</v>
      </c>
      <c r="CI98" s="15">
        <f t="shared" si="84"/>
        <v>0</v>
      </c>
      <c r="CJ98" s="10" t="str">
        <f>IFERROR(VLOOKUP(A98,'28'!U:V,2,0),"0")</f>
        <v>0</v>
      </c>
      <c r="CK98" s="5" t="s">
        <v>146</v>
      </c>
      <c r="CL98" s="15">
        <f t="shared" si="85"/>
        <v>0</v>
      </c>
      <c r="CM98" s="10" t="str">
        <f>IFERROR(VLOOKUP(A98,'29'!U:V,2,0),"0")</f>
        <v>0</v>
      </c>
      <c r="CN98" s="5" t="s">
        <v>146</v>
      </c>
      <c r="CO98" s="15">
        <f t="shared" si="86"/>
        <v>0</v>
      </c>
      <c r="CP98" s="10" t="str">
        <f>IFERROR(VLOOKUP(A98,'30'!U:V,2,0),"0")</f>
        <v>0</v>
      </c>
      <c r="CQ98" s="5" t="s">
        <v>146</v>
      </c>
      <c r="CR98" s="15">
        <f t="shared" si="87"/>
        <v>0</v>
      </c>
      <c r="CS98" s="10" t="str">
        <f>IFERROR(VLOOKUP(A98,'31'!U:V,2,0),"0")</f>
        <v>0</v>
      </c>
      <c r="CT98" s="5" t="s">
        <v>146</v>
      </c>
      <c r="CU98" s="15">
        <f t="shared" si="88"/>
        <v>0</v>
      </c>
      <c r="CV98" s="10" t="str">
        <f>IFERROR(VLOOKUP(A98,'เซต1-31'!V:W,2,0),"0")</f>
        <v>0</v>
      </c>
      <c r="CW98" s="5" t="s">
        <v>146</v>
      </c>
      <c r="CX98" s="15">
        <f t="shared" si="74"/>
        <v>0</v>
      </c>
    </row>
    <row r="99" spans="1:102" x14ac:dyDescent="0.25">
      <c r="A99" s="5" t="s">
        <v>20</v>
      </c>
      <c r="B99" s="4" t="s">
        <v>21</v>
      </c>
      <c r="C99" s="13">
        <v>13.16</v>
      </c>
      <c r="D99" s="19">
        <f t="shared" si="55"/>
        <v>1214</v>
      </c>
      <c r="E99" s="5" t="s">
        <v>146</v>
      </c>
      <c r="F99" s="13">
        <f t="shared" si="56"/>
        <v>15976.24</v>
      </c>
      <c r="G99" s="10">
        <f>IFERROR(VLOOKUP(A99,'1'!U:V,2,0),"0")</f>
        <v>97</v>
      </c>
      <c r="H99" s="5" t="s">
        <v>146</v>
      </c>
      <c r="I99" s="15">
        <f t="shared" si="57"/>
        <v>1276.52</v>
      </c>
      <c r="J99" s="10">
        <f>IFERROR(VLOOKUP(A99,'2'!U:V,2,0),"0")</f>
        <v>103</v>
      </c>
      <c r="K99" s="5" t="s">
        <v>146</v>
      </c>
      <c r="L99" s="15">
        <f t="shared" si="58"/>
        <v>1355.48</v>
      </c>
      <c r="M99" s="10">
        <f>IFERROR(VLOOKUP(A99,'3'!U:V,2,0),"0")</f>
        <v>67</v>
      </c>
      <c r="N99" s="5" t="s">
        <v>146</v>
      </c>
      <c r="O99" s="15">
        <f t="shared" si="59"/>
        <v>881.72</v>
      </c>
      <c r="P99" s="10">
        <f>IFERROR(VLOOKUP(A99,'4'!U:V,2,0),"0")</f>
        <v>66</v>
      </c>
      <c r="Q99" s="5" t="s">
        <v>146</v>
      </c>
      <c r="R99" s="15">
        <f t="shared" si="60"/>
        <v>868.56000000000006</v>
      </c>
      <c r="S99" s="10">
        <f>IFERROR(VLOOKUP(A99,'5'!U:V,2,0),"0")</f>
        <v>103</v>
      </c>
      <c r="T99" s="5" t="s">
        <v>146</v>
      </c>
      <c r="U99" s="15">
        <f t="shared" si="61"/>
        <v>1355.48</v>
      </c>
      <c r="V99" s="10">
        <f>IFERROR(VLOOKUP(A99,'6'!U:V,2,0),"0")</f>
        <v>63</v>
      </c>
      <c r="W99" s="5" t="s">
        <v>146</v>
      </c>
      <c r="X99" s="15">
        <f t="shared" si="62"/>
        <v>829.08</v>
      </c>
      <c r="Y99" s="10">
        <f>IFERROR(VLOOKUP(A99,'7'!U:V,2,0),"0")</f>
        <v>13</v>
      </c>
      <c r="Z99" s="5" t="s">
        <v>146</v>
      </c>
      <c r="AA99" s="15">
        <f t="shared" si="63"/>
        <v>171.08</v>
      </c>
      <c r="AB99" s="10">
        <f>IFERROR(VLOOKUP(A99,'8'!U:V,2,0),"0")</f>
        <v>51</v>
      </c>
      <c r="AC99" s="5" t="s">
        <v>146</v>
      </c>
      <c r="AD99" s="15">
        <f t="shared" si="64"/>
        <v>671.16</v>
      </c>
      <c r="AE99" s="10">
        <f>IFERROR(VLOOKUP(A99,'9'!U:V,2,0),"0")</f>
        <v>43</v>
      </c>
      <c r="AF99" s="5" t="s">
        <v>146</v>
      </c>
      <c r="AG99" s="15">
        <f t="shared" si="65"/>
        <v>565.88</v>
      </c>
      <c r="AH99" s="10">
        <f>IFERROR(VLOOKUP(A99,'10'!U:V,2,0),"0")</f>
        <v>47</v>
      </c>
      <c r="AI99" s="5" t="s">
        <v>146</v>
      </c>
      <c r="AJ99" s="15">
        <f t="shared" si="66"/>
        <v>618.52</v>
      </c>
      <c r="AK99" s="10">
        <f>IFERROR(VLOOKUP(A99,'11'!U:V,2,0),"0")</f>
        <v>85</v>
      </c>
      <c r="AL99" s="5" t="s">
        <v>146</v>
      </c>
      <c r="AM99" s="15">
        <f t="shared" si="67"/>
        <v>1118.5999999999999</v>
      </c>
      <c r="AN99" s="10">
        <f>IFERROR(VLOOKUP(A99,'12'!U:V,2,0),"0")</f>
        <v>71</v>
      </c>
      <c r="AO99" s="5" t="s">
        <v>146</v>
      </c>
      <c r="AP99" s="15">
        <f t="shared" si="68"/>
        <v>934.36</v>
      </c>
      <c r="AQ99" s="10">
        <f>IFERROR(VLOOKUP(A99,'13'!U:V,2,0),"0")</f>
        <v>54</v>
      </c>
      <c r="AR99" s="5" t="s">
        <v>146</v>
      </c>
      <c r="AS99" s="15">
        <f t="shared" si="69"/>
        <v>710.64</v>
      </c>
      <c r="AT99" s="10">
        <f>IFERROR(VLOOKUP(A99,'14'!U:V,2,0),"0")</f>
        <v>13</v>
      </c>
      <c r="AU99" s="5" t="s">
        <v>146</v>
      </c>
      <c r="AV99" s="15">
        <f t="shared" si="70"/>
        <v>171.08</v>
      </c>
      <c r="AW99" s="10">
        <f>IFERROR(VLOOKUP(A99,'15'!U:V,2,0),"0")</f>
        <v>55</v>
      </c>
      <c r="AX99" s="5" t="s">
        <v>146</v>
      </c>
      <c r="AY99" s="15">
        <f t="shared" si="71"/>
        <v>723.8</v>
      </c>
      <c r="AZ99" s="10">
        <f>IFERROR(VLOOKUP(A99,'16'!U:V,2,0),"0")</f>
        <v>60</v>
      </c>
      <c r="BA99" s="5" t="s">
        <v>146</v>
      </c>
      <c r="BB99" s="15">
        <f t="shared" si="72"/>
        <v>789.6</v>
      </c>
      <c r="BC99" s="10">
        <f>IFERROR(VLOOKUP(A99,'17'!U:V,2,0),"0")</f>
        <v>25</v>
      </c>
      <c r="BD99" s="5" t="s">
        <v>146</v>
      </c>
      <c r="BE99" s="15">
        <f t="shared" si="73"/>
        <v>329</v>
      </c>
      <c r="BF99" s="10">
        <f>IFERROR(VLOOKUP(A99,'18'!U:V,2,0),"0")</f>
        <v>37</v>
      </c>
      <c r="BG99" s="5" t="s">
        <v>146</v>
      </c>
      <c r="BH99" s="15">
        <f t="shared" si="75"/>
        <v>486.92</v>
      </c>
      <c r="BI99" s="10">
        <f>IFERROR(VLOOKUP(A99,'19'!U:V,2,0),"0")</f>
        <v>2</v>
      </c>
      <c r="BJ99" s="5" t="s">
        <v>146</v>
      </c>
      <c r="BK99" s="15">
        <f t="shared" si="76"/>
        <v>26.32</v>
      </c>
      <c r="BL99" s="10">
        <f>IFERROR(VLOOKUP(A99,'20'!U:V,2,0),"0")</f>
        <v>37</v>
      </c>
      <c r="BM99" s="5" t="s">
        <v>146</v>
      </c>
      <c r="BN99" s="15">
        <f t="shared" si="77"/>
        <v>486.92</v>
      </c>
      <c r="BO99" s="10">
        <f>IFERROR(VLOOKUP(A99,'21'!U:V,2,0),"0")</f>
        <v>62</v>
      </c>
      <c r="BP99" s="5" t="s">
        <v>146</v>
      </c>
      <c r="BQ99" s="15">
        <f t="shared" si="78"/>
        <v>815.92</v>
      </c>
      <c r="BR99" s="10">
        <f>IFERROR(VLOOKUP(A99,'22'!U:V,2,0),"0")</f>
        <v>4</v>
      </c>
      <c r="BS99" s="5" t="s">
        <v>146</v>
      </c>
      <c r="BT99" s="15">
        <f t="shared" si="79"/>
        <v>52.64</v>
      </c>
      <c r="BU99" s="10">
        <f>IFERROR(VLOOKUP(A99,'23'!U:V,2,0),"0")</f>
        <v>8</v>
      </c>
      <c r="BV99" s="5" t="s">
        <v>146</v>
      </c>
      <c r="BW99" s="15">
        <f t="shared" si="80"/>
        <v>105.28</v>
      </c>
      <c r="BX99" s="10">
        <f>IFERROR(VLOOKUP(A99,'24'!U:V,2,0),"0")</f>
        <v>3</v>
      </c>
      <c r="BY99" s="5" t="s">
        <v>146</v>
      </c>
      <c r="BZ99" s="15">
        <f t="shared" si="81"/>
        <v>39.480000000000004</v>
      </c>
      <c r="CA99" s="10">
        <f>IFERROR(VLOOKUP(A99,'25'!U:V,2,0),"0")</f>
        <v>1</v>
      </c>
      <c r="CB99" s="5" t="s">
        <v>146</v>
      </c>
      <c r="CC99" s="15">
        <f t="shared" si="82"/>
        <v>13.16</v>
      </c>
      <c r="CD99" s="10" t="str">
        <f>IFERROR(VLOOKUP(A99,'26'!U:V,2,0),"0")</f>
        <v>0</v>
      </c>
      <c r="CE99" s="5" t="s">
        <v>146</v>
      </c>
      <c r="CF99" s="15">
        <f t="shared" si="83"/>
        <v>0</v>
      </c>
      <c r="CG99" s="10" t="str">
        <f>IFERROR(VLOOKUP(A99,'27'!U:V,2,0),"0")</f>
        <v>0</v>
      </c>
      <c r="CH99" s="5" t="s">
        <v>146</v>
      </c>
      <c r="CI99" s="15">
        <f t="shared" si="84"/>
        <v>0</v>
      </c>
      <c r="CJ99" s="10">
        <f>IFERROR(VLOOKUP(A99,'28'!U:V,2,0),"0")</f>
        <v>5</v>
      </c>
      <c r="CK99" s="5" t="s">
        <v>146</v>
      </c>
      <c r="CL99" s="15">
        <f t="shared" si="85"/>
        <v>65.8</v>
      </c>
      <c r="CM99" s="10">
        <f>IFERROR(VLOOKUP(A99,'29'!U:V,2,0),"0")</f>
        <v>9</v>
      </c>
      <c r="CN99" s="5" t="s">
        <v>146</v>
      </c>
      <c r="CO99" s="15">
        <f t="shared" si="86"/>
        <v>118.44</v>
      </c>
      <c r="CP99" s="10">
        <f>IFERROR(VLOOKUP(A99,'30'!U:V,2,0),"0")</f>
        <v>30</v>
      </c>
      <c r="CQ99" s="5" t="s">
        <v>146</v>
      </c>
      <c r="CR99" s="15">
        <f t="shared" si="87"/>
        <v>394.8</v>
      </c>
      <c r="CS99" s="10" t="str">
        <f>IFERROR(VLOOKUP(A99,'31'!U:V,2,0),"0")</f>
        <v>0</v>
      </c>
      <c r="CT99" s="5" t="s">
        <v>146</v>
      </c>
      <c r="CU99" s="15">
        <f t="shared" si="88"/>
        <v>0</v>
      </c>
      <c r="CV99" s="10" t="str">
        <f>IFERROR(VLOOKUP(A99,'เซต1-31'!V:W,2,0),"0")</f>
        <v>0</v>
      </c>
      <c r="CW99" s="5" t="s">
        <v>146</v>
      </c>
      <c r="CX99" s="15">
        <f t="shared" si="74"/>
        <v>0</v>
      </c>
    </row>
    <row r="100" spans="1:102" x14ac:dyDescent="0.25">
      <c r="A100" s="5" t="s">
        <v>158</v>
      </c>
      <c r="B100" s="4" t="s">
        <v>159</v>
      </c>
      <c r="C100" s="13">
        <v>13.16</v>
      </c>
      <c r="D100" s="19">
        <f t="shared" si="55"/>
        <v>0</v>
      </c>
      <c r="E100" s="5" t="s">
        <v>146</v>
      </c>
      <c r="F100" s="13">
        <f t="shared" si="56"/>
        <v>0</v>
      </c>
      <c r="G100" s="10" t="str">
        <f>IFERROR(VLOOKUP(A100,'1'!U:V,2,0),"0")</f>
        <v>0</v>
      </c>
      <c r="H100" s="5" t="s">
        <v>146</v>
      </c>
      <c r="I100" s="15">
        <f t="shared" si="57"/>
        <v>0</v>
      </c>
      <c r="J100" s="10" t="str">
        <f>IFERROR(VLOOKUP(A100,'2'!U:V,2,0),"0")</f>
        <v>0</v>
      </c>
      <c r="K100" s="5" t="s">
        <v>146</v>
      </c>
      <c r="L100" s="15">
        <f t="shared" si="58"/>
        <v>0</v>
      </c>
      <c r="M100" s="10" t="str">
        <f>IFERROR(VLOOKUP(A100,'3'!U:V,2,0),"0")</f>
        <v>0</v>
      </c>
      <c r="N100" s="5" t="s">
        <v>146</v>
      </c>
      <c r="O100" s="15">
        <f t="shared" si="59"/>
        <v>0</v>
      </c>
      <c r="P100" s="10" t="str">
        <f>IFERROR(VLOOKUP(A100,'4'!U:V,2,0),"0")</f>
        <v>0</v>
      </c>
      <c r="Q100" s="5" t="s">
        <v>146</v>
      </c>
      <c r="R100" s="15">
        <f t="shared" si="60"/>
        <v>0</v>
      </c>
      <c r="S100" s="10" t="str">
        <f>IFERROR(VLOOKUP(A100,'5'!U:V,2,0),"0")</f>
        <v>0</v>
      </c>
      <c r="T100" s="5" t="s">
        <v>146</v>
      </c>
      <c r="U100" s="15">
        <f t="shared" si="61"/>
        <v>0</v>
      </c>
      <c r="V100" s="10" t="str">
        <f>IFERROR(VLOOKUP(A100,'6'!U:V,2,0),"0")</f>
        <v>0</v>
      </c>
      <c r="W100" s="5" t="s">
        <v>146</v>
      </c>
      <c r="X100" s="15">
        <f t="shared" si="62"/>
        <v>0</v>
      </c>
      <c r="Y100" s="10" t="str">
        <f>IFERROR(VLOOKUP(A100,'7'!U:V,2,0),"0")</f>
        <v>0</v>
      </c>
      <c r="Z100" s="5" t="s">
        <v>146</v>
      </c>
      <c r="AA100" s="15">
        <f t="shared" si="63"/>
        <v>0</v>
      </c>
      <c r="AB100" s="10" t="str">
        <f>IFERROR(VLOOKUP(A100,'8'!U:V,2,0),"0")</f>
        <v>0</v>
      </c>
      <c r="AC100" s="5" t="s">
        <v>146</v>
      </c>
      <c r="AD100" s="15">
        <f t="shared" si="64"/>
        <v>0</v>
      </c>
      <c r="AE100" s="10" t="str">
        <f>IFERROR(VLOOKUP(A100,'9'!U:V,2,0),"0")</f>
        <v>0</v>
      </c>
      <c r="AF100" s="5" t="s">
        <v>146</v>
      </c>
      <c r="AG100" s="15">
        <f t="shared" si="65"/>
        <v>0</v>
      </c>
      <c r="AH100" s="10" t="str">
        <f>IFERROR(VLOOKUP(A100,'10'!U:V,2,0),"0")</f>
        <v>0</v>
      </c>
      <c r="AI100" s="5" t="s">
        <v>146</v>
      </c>
      <c r="AJ100" s="15">
        <f t="shared" si="66"/>
        <v>0</v>
      </c>
      <c r="AK100" s="10" t="str">
        <f>IFERROR(VLOOKUP(A100,'11'!U:V,2,0),"0")</f>
        <v>0</v>
      </c>
      <c r="AL100" s="5" t="s">
        <v>146</v>
      </c>
      <c r="AM100" s="15">
        <f t="shared" si="67"/>
        <v>0</v>
      </c>
      <c r="AN100" s="10" t="str">
        <f>IFERROR(VLOOKUP(A100,'12'!U:V,2,0),"0")</f>
        <v>0</v>
      </c>
      <c r="AO100" s="5" t="s">
        <v>146</v>
      </c>
      <c r="AP100" s="15">
        <f t="shared" si="68"/>
        <v>0</v>
      </c>
      <c r="AQ100" s="10" t="str">
        <f>IFERROR(VLOOKUP(A100,'13'!U:V,2,0),"0")</f>
        <v>0</v>
      </c>
      <c r="AR100" s="5" t="s">
        <v>146</v>
      </c>
      <c r="AS100" s="15">
        <f t="shared" si="69"/>
        <v>0</v>
      </c>
      <c r="AT100" s="10" t="str">
        <f>IFERROR(VLOOKUP(A100,'14'!U:V,2,0),"0")</f>
        <v>0</v>
      </c>
      <c r="AU100" s="5" t="s">
        <v>146</v>
      </c>
      <c r="AV100" s="15">
        <f t="shared" si="70"/>
        <v>0</v>
      </c>
      <c r="AW100" s="10" t="str">
        <f>IFERROR(VLOOKUP(A100,'15'!U:V,2,0),"0")</f>
        <v>0</v>
      </c>
      <c r="AX100" s="5" t="s">
        <v>146</v>
      </c>
      <c r="AY100" s="15">
        <f t="shared" si="71"/>
        <v>0</v>
      </c>
      <c r="AZ100" s="10" t="str">
        <f>IFERROR(VLOOKUP(A100,'16'!U:V,2,0),"0")</f>
        <v>0</v>
      </c>
      <c r="BA100" s="5" t="s">
        <v>146</v>
      </c>
      <c r="BB100" s="15">
        <f t="shared" si="72"/>
        <v>0</v>
      </c>
      <c r="BC100" s="10" t="str">
        <f>IFERROR(VLOOKUP(A100,'17'!U:V,2,0),"0")</f>
        <v>0</v>
      </c>
      <c r="BD100" s="5" t="s">
        <v>146</v>
      </c>
      <c r="BE100" s="15">
        <f t="shared" si="73"/>
        <v>0</v>
      </c>
      <c r="BF100" s="10" t="str">
        <f>IFERROR(VLOOKUP(A100,'18'!U:V,2,0),"0")</f>
        <v>0</v>
      </c>
      <c r="BG100" s="5" t="s">
        <v>146</v>
      </c>
      <c r="BH100" s="15">
        <f t="shared" si="75"/>
        <v>0</v>
      </c>
      <c r="BI100" s="10" t="str">
        <f>IFERROR(VLOOKUP(A100,'19'!U:V,2,0),"0")</f>
        <v>0</v>
      </c>
      <c r="BJ100" s="5" t="s">
        <v>146</v>
      </c>
      <c r="BK100" s="15">
        <f t="shared" si="76"/>
        <v>0</v>
      </c>
      <c r="BL100" s="10" t="str">
        <f>IFERROR(VLOOKUP(A100,'20'!U:V,2,0),"0")</f>
        <v>0</v>
      </c>
      <c r="BM100" s="5" t="s">
        <v>146</v>
      </c>
      <c r="BN100" s="15">
        <f t="shared" si="77"/>
        <v>0</v>
      </c>
      <c r="BO100" s="10" t="str">
        <f>IFERROR(VLOOKUP(A100,'21'!U:V,2,0),"0")</f>
        <v>0</v>
      </c>
      <c r="BP100" s="5" t="s">
        <v>146</v>
      </c>
      <c r="BQ100" s="15">
        <f t="shared" si="78"/>
        <v>0</v>
      </c>
      <c r="BR100" s="10" t="str">
        <f>IFERROR(VLOOKUP(A100,'22'!U:V,2,0),"0")</f>
        <v>0</v>
      </c>
      <c r="BS100" s="5" t="s">
        <v>146</v>
      </c>
      <c r="BT100" s="15">
        <f t="shared" si="79"/>
        <v>0</v>
      </c>
      <c r="BU100" s="10" t="str">
        <f>IFERROR(VLOOKUP(A100,'23'!U:V,2,0),"0")</f>
        <v>0</v>
      </c>
      <c r="BV100" s="5" t="s">
        <v>146</v>
      </c>
      <c r="BW100" s="15">
        <f t="shared" si="80"/>
        <v>0</v>
      </c>
      <c r="BX100" s="10" t="str">
        <f>IFERROR(VLOOKUP(A100,'24'!U:V,2,0),"0")</f>
        <v>0</v>
      </c>
      <c r="BY100" s="5" t="s">
        <v>146</v>
      </c>
      <c r="BZ100" s="15">
        <f t="shared" si="81"/>
        <v>0</v>
      </c>
      <c r="CA100" s="10" t="str">
        <f>IFERROR(VLOOKUP(A100,'25'!U:V,2,0),"0")</f>
        <v>0</v>
      </c>
      <c r="CB100" s="5" t="s">
        <v>146</v>
      </c>
      <c r="CC100" s="15">
        <f t="shared" si="82"/>
        <v>0</v>
      </c>
      <c r="CD100" s="10" t="str">
        <f>IFERROR(VLOOKUP(A100,'26'!U:V,2,0),"0")</f>
        <v>0</v>
      </c>
      <c r="CE100" s="5" t="s">
        <v>146</v>
      </c>
      <c r="CF100" s="15">
        <f t="shared" si="83"/>
        <v>0</v>
      </c>
      <c r="CG100" s="10" t="str">
        <f>IFERROR(VLOOKUP(A100,'27'!U:V,2,0),"0")</f>
        <v>0</v>
      </c>
      <c r="CH100" s="5" t="s">
        <v>146</v>
      </c>
      <c r="CI100" s="15">
        <f t="shared" si="84"/>
        <v>0</v>
      </c>
      <c r="CJ100" s="10" t="str">
        <f>IFERROR(VLOOKUP(A100,'28'!U:V,2,0),"0")</f>
        <v>0</v>
      </c>
      <c r="CK100" s="5" t="s">
        <v>146</v>
      </c>
      <c r="CL100" s="15">
        <f t="shared" si="85"/>
        <v>0</v>
      </c>
      <c r="CM100" s="10" t="str">
        <f>IFERROR(VLOOKUP(A100,'29'!U:V,2,0),"0")</f>
        <v>0</v>
      </c>
      <c r="CN100" s="5" t="s">
        <v>146</v>
      </c>
      <c r="CO100" s="15">
        <f t="shared" si="86"/>
        <v>0</v>
      </c>
      <c r="CP100" s="10" t="str">
        <f>IFERROR(VLOOKUP(A100,'30'!U:V,2,0),"0")</f>
        <v>0</v>
      </c>
      <c r="CQ100" s="5" t="s">
        <v>146</v>
      </c>
      <c r="CR100" s="15">
        <f t="shared" si="87"/>
        <v>0</v>
      </c>
      <c r="CS100" s="10" t="str">
        <f>IFERROR(VLOOKUP(A100,'31'!U:V,2,0),"0")</f>
        <v>0</v>
      </c>
      <c r="CT100" s="5" t="s">
        <v>146</v>
      </c>
      <c r="CU100" s="15">
        <f t="shared" si="88"/>
        <v>0</v>
      </c>
      <c r="CV100" s="10" t="str">
        <f>IFERROR(VLOOKUP(A100,'เซต1-31'!V:W,2,0),"0")</f>
        <v>0</v>
      </c>
      <c r="CW100" s="5" t="s">
        <v>146</v>
      </c>
      <c r="CX100" s="15">
        <f t="shared" si="74"/>
        <v>0</v>
      </c>
    </row>
    <row r="101" spans="1:102" x14ac:dyDescent="0.25">
      <c r="A101" s="5" t="s">
        <v>94</v>
      </c>
      <c r="B101" s="4" t="s">
        <v>95</v>
      </c>
      <c r="C101" s="13">
        <v>16.010000000000002</v>
      </c>
      <c r="D101" s="19">
        <f t="shared" si="55"/>
        <v>58</v>
      </c>
      <c r="E101" s="5" t="s">
        <v>149</v>
      </c>
      <c r="F101" s="13">
        <f>+D101*C101</f>
        <v>928.58</v>
      </c>
      <c r="G101" s="10" t="str">
        <f>IFERROR(VLOOKUP(A101,'1'!U:V,2,0),"0")</f>
        <v>0</v>
      </c>
      <c r="H101" s="5" t="s">
        <v>149</v>
      </c>
      <c r="I101" s="15">
        <f t="shared" ref="I101:I115" si="89">+G101*C101</f>
        <v>0</v>
      </c>
      <c r="J101" s="10" t="str">
        <f>IFERROR(VLOOKUP(A101,'2'!U:V,2,0),"0")</f>
        <v>0</v>
      </c>
      <c r="K101" s="5" t="s">
        <v>149</v>
      </c>
      <c r="L101" s="15">
        <f t="shared" ref="L101:L115" si="90">+J101*C101</f>
        <v>0</v>
      </c>
      <c r="M101" s="10" t="str">
        <f>IFERROR(VLOOKUP(A101,'3'!U:V,2,0),"0")</f>
        <v>0</v>
      </c>
      <c r="N101" s="5" t="s">
        <v>149</v>
      </c>
      <c r="O101" s="15">
        <f t="shared" ref="O101:O115" si="91">+M101*C101</f>
        <v>0</v>
      </c>
      <c r="P101" s="10" t="str">
        <f>IFERROR(VLOOKUP(A101,'4'!U:V,2,0),"0")</f>
        <v>0</v>
      </c>
      <c r="Q101" s="5" t="s">
        <v>149</v>
      </c>
      <c r="R101" s="15">
        <f t="shared" ref="R101:R115" si="92">+P101*C101</f>
        <v>0</v>
      </c>
      <c r="S101" s="10" t="str">
        <f>IFERROR(VLOOKUP(A101,'5'!U:V,2,0),"0")</f>
        <v>0</v>
      </c>
      <c r="T101" s="5" t="s">
        <v>149</v>
      </c>
      <c r="U101" s="15">
        <f t="shared" ref="U101:U115" si="93">+S101*C101</f>
        <v>0</v>
      </c>
      <c r="V101" s="10" t="str">
        <f>IFERROR(VLOOKUP(A101,'6'!U:V,2,0),"0")</f>
        <v>0</v>
      </c>
      <c r="W101" s="5" t="s">
        <v>149</v>
      </c>
      <c r="X101" s="15">
        <f t="shared" ref="X101:X115" si="94">+V101*C101</f>
        <v>0</v>
      </c>
      <c r="Y101" s="10" t="str">
        <f>IFERROR(VLOOKUP(A101,'7'!U:V,2,0),"0")</f>
        <v>0</v>
      </c>
      <c r="Z101" s="5" t="s">
        <v>149</v>
      </c>
      <c r="AA101" s="15">
        <f t="shared" ref="AA101:AA115" si="95">+Y101*C101</f>
        <v>0</v>
      </c>
      <c r="AB101" s="10" t="str">
        <f>IFERROR(VLOOKUP(A101,'8'!U:V,2,0),"0")</f>
        <v>0</v>
      </c>
      <c r="AC101" s="5" t="s">
        <v>149</v>
      </c>
      <c r="AD101" s="15">
        <f t="shared" ref="AD101:AD115" si="96">+AB101*C101</f>
        <v>0</v>
      </c>
      <c r="AE101" s="10" t="str">
        <f>IFERROR(VLOOKUP(A101,'9'!U:V,2,0),"0")</f>
        <v>0</v>
      </c>
      <c r="AF101" s="5" t="s">
        <v>149</v>
      </c>
      <c r="AG101" s="15">
        <f t="shared" ref="AG101:AG115" si="97">+AE101*C101</f>
        <v>0</v>
      </c>
      <c r="AH101" s="10" t="str">
        <f>IFERROR(VLOOKUP(A101,'10'!U:V,2,0),"0")</f>
        <v>0</v>
      </c>
      <c r="AI101" s="5" t="s">
        <v>149</v>
      </c>
      <c r="AJ101" s="15">
        <f t="shared" ref="AJ101:AJ115" si="98">+AH101*C101</f>
        <v>0</v>
      </c>
      <c r="AK101" s="10" t="str">
        <f>IFERROR(VLOOKUP(A101,'11'!U:V,2,0),"0")</f>
        <v>0</v>
      </c>
      <c r="AL101" s="5" t="s">
        <v>149</v>
      </c>
      <c r="AM101" s="15">
        <f t="shared" ref="AM101:AM115" si="99">+AK101*C101</f>
        <v>0</v>
      </c>
      <c r="AN101" s="10" t="str">
        <f>IFERROR(VLOOKUP(A101,'12'!U:V,2,0),"0")</f>
        <v>0</v>
      </c>
      <c r="AO101" s="5" t="s">
        <v>149</v>
      </c>
      <c r="AP101" s="15">
        <f t="shared" ref="AP101:AP115" si="100">+AN101*C101</f>
        <v>0</v>
      </c>
      <c r="AQ101" s="10" t="str">
        <f>IFERROR(VLOOKUP(A101,'13'!U:V,2,0),"0")</f>
        <v>0</v>
      </c>
      <c r="AR101" s="5" t="s">
        <v>149</v>
      </c>
      <c r="AS101" s="15">
        <f t="shared" ref="AS101:AS115" si="101">+AQ101*C101</f>
        <v>0</v>
      </c>
      <c r="AT101" s="10" t="str">
        <f>IFERROR(VLOOKUP(A101,'14'!U:V,2,0),"0")</f>
        <v>0</v>
      </c>
      <c r="AU101" s="5" t="s">
        <v>149</v>
      </c>
      <c r="AV101" s="15">
        <f t="shared" ref="AV101:AV115" si="102">+AT101*C101</f>
        <v>0</v>
      </c>
      <c r="AW101" s="10" t="str">
        <f>IFERROR(VLOOKUP(A101,'15'!U:V,2,0),"0")</f>
        <v>0</v>
      </c>
      <c r="AX101" s="5" t="s">
        <v>149</v>
      </c>
      <c r="AY101" s="15">
        <f t="shared" ref="AY101:AY115" si="103">+AW101*C101</f>
        <v>0</v>
      </c>
      <c r="AZ101" s="10" t="str">
        <f>IFERROR(VLOOKUP(A101,'16'!U:V,2,0),"0")</f>
        <v>0</v>
      </c>
      <c r="BA101" s="5" t="s">
        <v>149</v>
      </c>
      <c r="BB101" s="15">
        <f t="shared" ref="BB101:BB115" si="104">+AZ101*C101</f>
        <v>0</v>
      </c>
      <c r="BC101" s="10" t="str">
        <f>IFERROR(VLOOKUP(A101,'17'!U:V,2,0),"0")</f>
        <v>0</v>
      </c>
      <c r="BD101" s="5" t="s">
        <v>149</v>
      </c>
      <c r="BE101" s="15">
        <f t="shared" ref="BE101:BE115" si="105">+BC101*C101</f>
        <v>0</v>
      </c>
      <c r="BF101" s="10" t="str">
        <f>IFERROR(VLOOKUP(A101,'18'!U:V,2,0),"0")</f>
        <v>0</v>
      </c>
      <c r="BG101" s="5" t="s">
        <v>149</v>
      </c>
      <c r="BH101" s="15">
        <f t="shared" si="75"/>
        <v>0</v>
      </c>
      <c r="BI101" s="10" t="str">
        <f>IFERROR(VLOOKUP(A101,'19'!U:V,2,0),"0")</f>
        <v>0</v>
      </c>
      <c r="BJ101" s="5" t="s">
        <v>149</v>
      </c>
      <c r="BK101" s="15">
        <f t="shared" si="76"/>
        <v>0</v>
      </c>
      <c r="BL101" s="10" t="str">
        <f>IFERROR(VLOOKUP(A101,'20'!U:V,2,0),"0")</f>
        <v>0</v>
      </c>
      <c r="BM101" s="5" t="s">
        <v>149</v>
      </c>
      <c r="BN101" s="15">
        <f t="shared" si="77"/>
        <v>0</v>
      </c>
      <c r="BO101" s="10" t="str">
        <f>IFERROR(VLOOKUP(A101,'21'!U:V,2,0),"0")</f>
        <v>0</v>
      </c>
      <c r="BP101" s="5" t="s">
        <v>149</v>
      </c>
      <c r="BQ101" s="15">
        <f t="shared" si="78"/>
        <v>0</v>
      </c>
      <c r="BR101" s="10" t="str">
        <f>IFERROR(VLOOKUP(A101,'22'!U:V,2,0),"0")</f>
        <v>0</v>
      </c>
      <c r="BS101" s="5" t="s">
        <v>149</v>
      </c>
      <c r="BT101" s="15">
        <f t="shared" si="79"/>
        <v>0</v>
      </c>
      <c r="BU101" s="10" t="str">
        <f>IFERROR(VLOOKUP(A101,'23'!U:V,2,0),"0")</f>
        <v>0</v>
      </c>
      <c r="BV101" s="5" t="s">
        <v>149</v>
      </c>
      <c r="BW101" s="15">
        <f t="shared" si="80"/>
        <v>0</v>
      </c>
      <c r="BX101" s="10" t="str">
        <f>IFERROR(VLOOKUP(A101,'24'!U:V,2,0),"0")</f>
        <v>0</v>
      </c>
      <c r="BY101" s="5" t="s">
        <v>149</v>
      </c>
      <c r="BZ101" s="15">
        <f t="shared" si="81"/>
        <v>0</v>
      </c>
      <c r="CA101" s="10">
        <f>IFERROR(VLOOKUP(A101,'25'!U:V,2,0),"0")</f>
        <v>6</v>
      </c>
      <c r="CB101" s="5" t="s">
        <v>149</v>
      </c>
      <c r="CC101" s="15">
        <f t="shared" si="82"/>
        <v>96.06</v>
      </c>
      <c r="CD101" s="10">
        <f>IFERROR(VLOOKUP(A101,'26'!U:V,2,0),"0")</f>
        <v>12</v>
      </c>
      <c r="CE101" s="5" t="s">
        <v>149</v>
      </c>
      <c r="CF101" s="15">
        <f t="shared" si="83"/>
        <v>192.12</v>
      </c>
      <c r="CG101" s="10">
        <f>IFERROR(VLOOKUP(A101,'27'!U:V,2,0),"0")</f>
        <v>6</v>
      </c>
      <c r="CH101" s="5" t="s">
        <v>149</v>
      </c>
      <c r="CI101" s="15">
        <f t="shared" si="84"/>
        <v>96.06</v>
      </c>
      <c r="CJ101" s="10">
        <f>IFERROR(VLOOKUP(A101,'28'!U:V,2,0),"0")</f>
        <v>10</v>
      </c>
      <c r="CK101" s="5" t="s">
        <v>149</v>
      </c>
      <c r="CL101" s="15">
        <f t="shared" si="85"/>
        <v>160.10000000000002</v>
      </c>
      <c r="CM101" s="10">
        <f>IFERROR(VLOOKUP(A101,'29'!U:V,2,0),"0")</f>
        <v>15</v>
      </c>
      <c r="CN101" s="5" t="s">
        <v>149</v>
      </c>
      <c r="CO101" s="15">
        <f t="shared" si="86"/>
        <v>240.15000000000003</v>
      </c>
      <c r="CP101" s="10">
        <f>IFERROR(VLOOKUP(A101,'30'!U:V,2,0),"0")</f>
        <v>9</v>
      </c>
      <c r="CQ101" s="5" t="s">
        <v>149</v>
      </c>
      <c r="CR101" s="15">
        <f t="shared" si="87"/>
        <v>144.09</v>
      </c>
      <c r="CS101" s="10" t="str">
        <f>IFERROR(VLOOKUP(A101,'31'!U:V,2,0),"0")</f>
        <v>0</v>
      </c>
      <c r="CT101" s="5" t="s">
        <v>149</v>
      </c>
      <c r="CU101" s="15">
        <f t="shared" si="88"/>
        <v>0</v>
      </c>
      <c r="CV101" s="10" t="str">
        <f>IFERROR(VLOOKUP(A101,'เซต1-31'!V:W,2,0),"0")</f>
        <v>0</v>
      </c>
      <c r="CW101" s="5" t="s">
        <v>149</v>
      </c>
      <c r="CX101" s="15">
        <f t="shared" si="74"/>
        <v>0</v>
      </c>
    </row>
    <row r="102" spans="1:102" x14ac:dyDescent="0.25">
      <c r="A102" s="5" t="s">
        <v>41</v>
      </c>
      <c r="B102" s="4" t="s">
        <v>42</v>
      </c>
      <c r="C102" s="13">
        <v>30.96</v>
      </c>
      <c r="D102" s="19">
        <f t="shared" si="55"/>
        <v>0</v>
      </c>
      <c r="E102" s="5" t="s">
        <v>150</v>
      </c>
      <c r="F102" s="13">
        <f t="shared" ref="F102:F115" si="106">+D102*C102</f>
        <v>0</v>
      </c>
      <c r="G102" s="10" t="str">
        <f>IFERROR(VLOOKUP(A102,'1'!U:V,2,0),"0")</f>
        <v>0</v>
      </c>
      <c r="H102" s="5" t="s">
        <v>150</v>
      </c>
      <c r="I102" s="15">
        <f t="shared" si="89"/>
        <v>0</v>
      </c>
      <c r="J102" s="10" t="str">
        <f>IFERROR(VLOOKUP(A102,'2'!U:V,2,0),"0")</f>
        <v>0</v>
      </c>
      <c r="K102" s="5" t="s">
        <v>150</v>
      </c>
      <c r="L102" s="15">
        <f t="shared" si="90"/>
        <v>0</v>
      </c>
      <c r="M102" s="10" t="str">
        <f>IFERROR(VLOOKUP(A102,'3'!U:V,2,0),"0")</f>
        <v>0</v>
      </c>
      <c r="N102" s="5" t="s">
        <v>150</v>
      </c>
      <c r="O102" s="15">
        <f t="shared" si="91"/>
        <v>0</v>
      </c>
      <c r="P102" s="10" t="str">
        <f>IFERROR(VLOOKUP(A102,'4'!U:V,2,0),"0")</f>
        <v>0</v>
      </c>
      <c r="Q102" s="5" t="s">
        <v>150</v>
      </c>
      <c r="R102" s="15">
        <f t="shared" si="92"/>
        <v>0</v>
      </c>
      <c r="S102" s="10" t="str">
        <f>IFERROR(VLOOKUP(A102,'5'!U:V,2,0),"0")</f>
        <v>0</v>
      </c>
      <c r="T102" s="5" t="s">
        <v>150</v>
      </c>
      <c r="U102" s="15">
        <f t="shared" si="93"/>
        <v>0</v>
      </c>
      <c r="V102" s="10" t="str">
        <f>IFERROR(VLOOKUP(A102,'6'!U:V,2,0),"0")</f>
        <v>0</v>
      </c>
      <c r="W102" s="5" t="s">
        <v>150</v>
      </c>
      <c r="X102" s="15">
        <f t="shared" si="94"/>
        <v>0</v>
      </c>
      <c r="Y102" s="10" t="str">
        <f>IFERROR(VLOOKUP(A102,'7'!U:V,2,0),"0")</f>
        <v>0</v>
      </c>
      <c r="Z102" s="5" t="s">
        <v>150</v>
      </c>
      <c r="AA102" s="15">
        <f t="shared" si="95"/>
        <v>0</v>
      </c>
      <c r="AB102" s="10" t="str">
        <f>IFERROR(VLOOKUP(A102,'8'!U:V,2,0),"0")</f>
        <v>0</v>
      </c>
      <c r="AC102" s="5" t="s">
        <v>150</v>
      </c>
      <c r="AD102" s="15">
        <f t="shared" si="96"/>
        <v>0</v>
      </c>
      <c r="AE102" s="10" t="str">
        <f>IFERROR(VLOOKUP(A102,'9'!U:V,2,0),"0")</f>
        <v>0</v>
      </c>
      <c r="AF102" s="5" t="s">
        <v>150</v>
      </c>
      <c r="AG102" s="15">
        <f t="shared" si="97"/>
        <v>0</v>
      </c>
      <c r="AH102" s="10" t="str">
        <f>IFERROR(VLOOKUP(A102,'10'!U:V,2,0),"0")</f>
        <v>0</v>
      </c>
      <c r="AI102" s="5" t="s">
        <v>150</v>
      </c>
      <c r="AJ102" s="15">
        <f t="shared" si="98"/>
        <v>0</v>
      </c>
      <c r="AK102" s="10" t="str">
        <f>IFERROR(VLOOKUP(A102,'11'!U:V,2,0),"0")</f>
        <v>0</v>
      </c>
      <c r="AL102" s="5" t="s">
        <v>150</v>
      </c>
      <c r="AM102" s="15">
        <f t="shared" si="99"/>
        <v>0</v>
      </c>
      <c r="AN102" s="10" t="str">
        <f>IFERROR(VLOOKUP(A102,'12'!U:V,2,0),"0")</f>
        <v>0</v>
      </c>
      <c r="AO102" s="5" t="s">
        <v>150</v>
      </c>
      <c r="AP102" s="15">
        <f t="shared" si="100"/>
        <v>0</v>
      </c>
      <c r="AQ102" s="10" t="str">
        <f>IFERROR(VLOOKUP(A102,'13'!U:V,2,0),"0")</f>
        <v>0</v>
      </c>
      <c r="AR102" s="5" t="s">
        <v>150</v>
      </c>
      <c r="AS102" s="15">
        <f t="shared" si="101"/>
        <v>0</v>
      </c>
      <c r="AT102" s="10" t="str">
        <f>IFERROR(VLOOKUP(A102,'14'!U:V,2,0),"0")</f>
        <v>0</v>
      </c>
      <c r="AU102" s="5" t="s">
        <v>150</v>
      </c>
      <c r="AV102" s="15">
        <f t="shared" si="102"/>
        <v>0</v>
      </c>
      <c r="AW102" s="10" t="str">
        <f>IFERROR(VLOOKUP(A102,'15'!U:V,2,0),"0")</f>
        <v>0</v>
      </c>
      <c r="AX102" s="5" t="s">
        <v>150</v>
      </c>
      <c r="AY102" s="15">
        <f t="shared" si="103"/>
        <v>0</v>
      </c>
      <c r="AZ102" s="10" t="str">
        <f>IFERROR(VLOOKUP(A102,'16'!U:V,2,0),"0")</f>
        <v>0</v>
      </c>
      <c r="BA102" s="5" t="s">
        <v>150</v>
      </c>
      <c r="BB102" s="15">
        <f t="shared" si="104"/>
        <v>0</v>
      </c>
      <c r="BC102" s="10" t="str">
        <f>IFERROR(VLOOKUP(A102,'17'!U:V,2,0),"0")</f>
        <v>0</v>
      </c>
      <c r="BD102" s="5" t="s">
        <v>150</v>
      </c>
      <c r="BE102" s="15">
        <f t="shared" si="105"/>
        <v>0</v>
      </c>
      <c r="BF102" s="10" t="str">
        <f>IFERROR(VLOOKUP(A102,'18'!U:V,2,0),"0")</f>
        <v>0</v>
      </c>
      <c r="BG102" s="5" t="s">
        <v>150</v>
      </c>
      <c r="BH102" s="15">
        <f t="shared" si="75"/>
        <v>0</v>
      </c>
      <c r="BI102" s="10" t="str">
        <f>IFERROR(VLOOKUP(A102,'19'!U:V,2,0),"0")</f>
        <v>0</v>
      </c>
      <c r="BJ102" s="5" t="s">
        <v>150</v>
      </c>
      <c r="BK102" s="15">
        <f t="shared" si="76"/>
        <v>0</v>
      </c>
      <c r="BL102" s="10" t="str">
        <f>IFERROR(VLOOKUP(A102,'20'!U:V,2,0),"0")</f>
        <v>0</v>
      </c>
      <c r="BM102" s="5" t="s">
        <v>150</v>
      </c>
      <c r="BN102" s="15">
        <f t="shared" si="77"/>
        <v>0</v>
      </c>
      <c r="BO102" s="10" t="str">
        <f>IFERROR(VLOOKUP(A102,'21'!U:V,2,0),"0")</f>
        <v>0</v>
      </c>
      <c r="BP102" s="5" t="s">
        <v>150</v>
      </c>
      <c r="BQ102" s="15">
        <f t="shared" si="78"/>
        <v>0</v>
      </c>
      <c r="BR102" s="10" t="str">
        <f>IFERROR(VLOOKUP(A102,'22'!U:V,2,0),"0")</f>
        <v>0</v>
      </c>
      <c r="BS102" s="5" t="s">
        <v>150</v>
      </c>
      <c r="BT102" s="15">
        <f t="shared" si="79"/>
        <v>0</v>
      </c>
      <c r="BU102" s="10" t="str">
        <f>IFERROR(VLOOKUP(A102,'23'!U:V,2,0),"0")</f>
        <v>0</v>
      </c>
      <c r="BV102" s="5" t="s">
        <v>150</v>
      </c>
      <c r="BW102" s="15">
        <f t="shared" si="80"/>
        <v>0</v>
      </c>
      <c r="BX102" s="10" t="str">
        <f>IFERROR(VLOOKUP(A102,'24'!U:V,2,0),"0")</f>
        <v>0</v>
      </c>
      <c r="BY102" s="5" t="s">
        <v>150</v>
      </c>
      <c r="BZ102" s="15">
        <f t="shared" si="81"/>
        <v>0</v>
      </c>
      <c r="CA102" s="10" t="str">
        <f>IFERROR(VLOOKUP(A102,'25'!U:V,2,0),"0")</f>
        <v>0</v>
      </c>
      <c r="CB102" s="5" t="s">
        <v>150</v>
      </c>
      <c r="CC102" s="15">
        <f t="shared" si="82"/>
        <v>0</v>
      </c>
      <c r="CD102" s="10" t="str">
        <f>IFERROR(VLOOKUP(A102,'26'!U:V,2,0),"0")</f>
        <v>0</v>
      </c>
      <c r="CE102" s="5" t="s">
        <v>150</v>
      </c>
      <c r="CF102" s="15">
        <f t="shared" si="83"/>
        <v>0</v>
      </c>
      <c r="CG102" s="10" t="str">
        <f>IFERROR(VLOOKUP(A102,'27'!U:V,2,0),"0")</f>
        <v>0</v>
      </c>
      <c r="CH102" s="5" t="s">
        <v>150</v>
      </c>
      <c r="CI102" s="15">
        <f t="shared" si="84"/>
        <v>0</v>
      </c>
      <c r="CJ102" s="10" t="str">
        <f>IFERROR(VLOOKUP(A102,'28'!U:V,2,0),"0")</f>
        <v>0</v>
      </c>
      <c r="CK102" s="5" t="s">
        <v>150</v>
      </c>
      <c r="CL102" s="15">
        <f t="shared" si="85"/>
        <v>0</v>
      </c>
      <c r="CM102" s="10" t="str">
        <f>IFERROR(VLOOKUP(A102,'29'!U:V,2,0),"0")</f>
        <v>0</v>
      </c>
      <c r="CN102" s="5" t="s">
        <v>150</v>
      </c>
      <c r="CO102" s="15">
        <f t="shared" si="86"/>
        <v>0</v>
      </c>
      <c r="CP102" s="10" t="str">
        <f>IFERROR(VLOOKUP(A102,'30'!U:V,2,0),"0")</f>
        <v>0</v>
      </c>
      <c r="CQ102" s="5" t="s">
        <v>150</v>
      </c>
      <c r="CR102" s="15">
        <f t="shared" si="87"/>
        <v>0</v>
      </c>
      <c r="CS102" s="10" t="str">
        <f>IFERROR(VLOOKUP(A102,'31'!U:V,2,0),"0")</f>
        <v>0</v>
      </c>
      <c r="CT102" s="5" t="s">
        <v>150</v>
      </c>
      <c r="CU102" s="15">
        <f t="shared" si="88"/>
        <v>0</v>
      </c>
      <c r="CV102" s="10" t="str">
        <f>IFERROR(VLOOKUP(A102,'เซต1-31'!V:W,2,0),"0")</f>
        <v>0</v>
      </c>
      <c r="CW102" s="5" t="s">
        <v>150</v>
      </c>
      <c r="CX102" s="15">
        <f t="shared" si="74"/>
        <v>0</v>
      </c>
    </row>
    <row r="103" spans="1:102" x14ac:dyDescent="0.25">
      <c r="A103" s="5" t="s">
        <v>210</v>
      </c>
      <c r="B103" s="4" t="s">
        <v>211</v>
      </c>
      <c r="C103" s="13">
        <v>30.96</v>
      </c>
      <c r="D103" s="19">
        <f t="shared" si="55"/>
        <v>19</v>
      </c>
      <c r="E103" s="5" t="s">
        <v>150</v>
      </c>
      <c r="F103" s="13">
        <f t="shared" si="106"/>
        <v>588.24</v>
      </c>
      <c r="G103" s="10" t="str">
        <f>IFERROR(VLOOKUP(A103,'1'!U:V,2,0),"0")</f>
        <v>0</v>
      </c>
      <c r="H103" s="5" t="s">
        <v>150</v>
      </c>
      <c r="I103" s="15">
        <f t="shared" si="89"/>
        <v>0</v>
      </c>
      <c r="J103" s="10" t="str">
        <f>IFERROR(VLOOKUP(A103,'2'!U:V,2,0),"0")</f>
        <v>0</v>
      </c>
      <c r="K103" s="5" t="s">
        <v>150</v>
      </c>
      <c r="L103" s="15">
        <f t="shared" si="90"/>
        <v>0</v>
      </c>
      <c r="M103" s="10" t="str">
        <f>IFERROR(VLOOKUP(A103,'3'!U:V,2,0),"0")</f>
        <v>0</v>
      </c>
      <c r="N103" s="5" t="s">
        <v>150</v>
      </c>
      <c r="O103" s="15">
        <f t="shared" si="91"/>
        <v>0</v>
      </c>
      <c r="P103" s="10" t="str">
        <f>IFERROR(VLOOKUP(A103,'4'!U:V,2,0),"0")</f>
        <v>0</v>
      </c>
      <c r="Q103" s="5" t="s">
        <v>150</v>
      </c>
      <c r="R103" s="15">
        <f t="shared" si="92"/>
        <v>0</v>
      </c>
      <c r="S103" s="10" t="str">
        <f>IFERROR(VLOOKUP(A103,'5'!U:V,2,0),"0")</f>
        <v>0</v>
      </c>
      <c r="T103" s="5" t="s">
        <v>150</v>
      </c>
      <c r="U103" s="15">
        <f t="shared" si="93"/>
        <v>0</v>
      </c>
      <c r="V103" s="10" t="str">
        <f>IFERROR(VLOOKUP(A103,'6'!U:V,2,0),"0")</f>
        <v>0</v>
      </c>
      <c r="W103" s="5" t="s">
        <v>150</v>
      </c>
      <c r="X103" s="15">
        <f t="shared" si="94"/>
        <v>0</v>
      </c>
      <c r="Y103" s="10" t="str">
        <f>IFERROR(VLOOKUP(A103,'7'!U:V,2,0),"0")</f>
        <v>0</v>
      </c>
      <c r="Z103" s="5" t="s">
        <v>150</v>
      </c>
      <c r="AA103" s="15">
        <f t="shared" si="95"/>
        <v>0</v>
      </c>
      <c r="AB103" s="10" t="str">
        <f>IFERROR(VLOOKUP(A103,'8'!U:V,2,0),"0")</f>
        <v>0</v>
      </c>
      <c r="AC103" s="5" t="s">
        <v>150</v>
      </c>
      <c r="AD103" s="15">
        <f t="shared" si="96"/>
        <v>0</v>
      </c>
      <c r="AE103" s="10" t="str">
        <f>IFERROR(VLOOKUP(A103,'9'!U:V,2,0),"0")</f>
        <v>0</v>
      </c>
      <c r="AF103" s="5" t="s">
        <v>150</v>
      </c>
      <c r="AG103" s="15">
        <f t="shared" si="97"/>
        <v>0</v>
      </c>
      <c r="AH103" s="10" t="str">
        <f>IFERROR(VLOOKUP(A103,'10'!U:V,2,0),"0")</f>
        <v>0</v>
      </c>
      <c r="AI103" s="5" t="s">
        <v>150</v>
      </c>
      <c r="AJ103" s="15">
        <f t="shared" si="98"/>
        <v>0</v>
      </c>
      <c r="AK103" s="10" t="str">
        <f>IFERROR(VLOOKUP(A103,'11'!U:V,2,0),"0")</f>
        <v>0</v>
      </c>
      <c r="AL103" s="5" t="s">
        <v>150</v>
      </c>
      <c r="AM103" s="15">
        <f t="shared" si="99"/>
        <v>0</v>
      </c>
      <c r="AN103" s="10">
        <f>IFERROR(VLOOKUP(A103,'12'!U:V,2,0),"0")</f>
        <v>2</v>
      </c>
      <c r="AO103" s="5" t="s">
        <v>150</v>
      </c>
      <c r="AP103" s="15">
        <f t="shared" si="100"/>
        <v>61.92</v>
      </c>
      <c r="AQ103" s="10">
        <f>IFERROR(VLOOKUP(A103,'13'!U:V,2,0),"0")</f>
        <v>5</v>
      </c>
      <c r="AR103" s="5" t="s">
        <v>150</v>
      </c>
      <c r="AS103" s="15">
        <f t="shared" si="101"/>
        <v>154.80000000000001</v>
      </c>
      <c r="AT103" s="10">
        <f>IFERROR(VLOOKUP(A103,'14'!U:V,2,0),"0")</f>
        <v>12</v>
      </c>
      <c r="AU103" s="5" t="s">
        <v>150</v>
      </c>
      <c r="AV103" s="15">
        <f t="shared" si="102"/>
        <v>371.52</v>
      </c>
      <c r="AW103" s="10" t="str">
        <f>IFERROR(VLOOKUP(A103,'15'!U:V,2,0),"0")</f>
        <v>0</v>
      </c>
      <c r="AX103" s="5" t="s">
        <v>150</v>
      </c>
      <c r="AY103" s="15">
        <f t="shared" si="103"/>
        <v>0</v>
      </c>
      <c r="AZ103" s="10" t="str">
        <f>IFERROR(VLOOKUP(A103,'16'!U:V,2,0),"0")</f>
        <v>0</v>
      </c>
      <c r="BA103" s="5" t="s">
        <v>150</v>
      </c>
      <c r="BB103" s="15">
        <f t="shared" si="104"/>
        <v>0</v>
      </c>
      <c r="BC103" s="10" t="str">
        <f>IFERROR(VLOOKUP(A103,'17'!U:V,2,0),"0")</f>
        <v>0</v>
      </c>
      <c r="BD103" s="5" t="s">
        <v>150</v>
      </c>
      <c r="BE103" s="15">
        <f t="shared" si="105"/>
        <v>0</v>
      </c>
      <c r="BF103" s="10" t="str">
        <f>IFERROR(VLOOKUP(A103,'18'!U:V,2,0),"0")</f>
        <v>0</v>
      </c>
      <c r="BG103" s="5" t="s">
        <v>150</v>
      </c>
      <c r="BH103" s="15">
        <f t="shared" si="75"/>
        <v>0</v>
      </c>
      <c r="BI103" s="10" t="str">
        <f>IFERROR(VLOOKUP(A103,'19'!U:V,2,0),"0")</f>
        <v>0</v>
      </c>
      <c r="BJ103" s="5" t="s">
        <v>150</v>
      </c>
      <c r="BK103" s="15">
        <f t="shared" si="76"/>
        <v>0</v>
      </c>
      <c r="BL103" s="10" t="str">
        <f>IFERROR(VLOOKUP(A103,'20'!U:V,2,0),"0")</f>
        <v>0</v>
      </c>
      <c r="BM103" s="5" t="s">
        <v>150</v>
      </c>
      <c r="BN103" s="15">
        <f t="shared" si="77"/>
        <v>0</v>
      </c>
      <c r="BO103" s="10" t="str">
        <f>IFERROR(VLOOKUP(A103,'21'!U:V,2,0),"0")</f>
        <v>0</v>
      </c>
      <c r="BP103" s="5" t="s">
        <v>150</v>
      </c>
      <c r="BQ103" s="15">
        <f t="shared" si="78"/>
        <v>0</v>
      </c>
      <c r="BR103" s="10" t="str">
        <f>IFERROR(VLOOKUP(A103,'22'!U:V,2,0),"0")</f>
        <v>0</v>
      </c>
      <c r="BS103" s="5" t="s">
        <v>150</v>
      </c>
      <c r="BT103" s="15">
        <f t="shared" si="79"/>
        <v>0</v>
      </c>
      <c r="BU103" s="10" t="str">
        <f>IFERROR(VLOOKUP(A103,'23'!U:V,2,0),"0")</f>
        <v>0</v>
      </c>
      <c r="BV103" s="5" t="s">
        <v>150</v>
      </c>
      <c r="BW103" s="15">
        <f t="shared" si="80"/>
        <v>0</v>
      </c>
      <c r="BX103" s="10" t="str">
        <f>IFERROR(VLOOKUP(A103,'24'!U:V,2,0),"0")</f>
        <v>0</v>
      </c>
      <c r="BY103" s="5" t="s">
        <v>150</v>
      </c>
      <c r="BZ103" s="15">
        <f t="shared" si="81"/>
        <v>0</v>
      </c>
      <c r="CA103" s="10" t="str">
        <f>IFERROR(VLOOKUP(A103,'25'!U:V,2,0),"0")</f>
        <v>0</v>
      </c>
      <c r="CB103" s="5" t="s">
        <v>150</v>
      </c>
      <c r="CC103" s="15">
        <f t="shared" si="82"/>
        <v>0</v>
      </c>
      <c r="CD103" s="10" t="str">
        <f>IFERROR(VLOOKUP(A103,'26'!U:V,2,0),"0")</f>
        <v>0</v>
      </c>
      <c r="CE103" s="5" t="s">
        <v>150</v>
      </c>
      <c r="CF103" s="15">
        <f t="shared" si="83"/>
        <v>0</v>
      </c>
      <c r="CG103" s="10" t="str">
        <f>IFERROR(VLOOKUP(A103,'27'!U:V,2,0),"0")</f>
        <v>0</v>
      </c>
      <c r="CH103" s="5" t="s">
        <v>150</v>
      </c>
      <c r="CI103" s="15">
        <f t="shared" si="84"/>
        <v>0</v>
      </c>
      <c r="CJ103" s="10" t="str">
        <f>IFERROR(VLOOKUP(A103,'28'!U:V,2,0),"0")</f>
        <v>0</v>
      </c>
      <c r="CK103" s="5" t="s">
        <v>150</v>
      </c>
      <c r="CL103" s="15">
        <f t="shared" si="85"/>
        <v>0</v>
      </c>
      <c r="CM103" s="10" t="str">
        <f>IFERROR(VLOOKUP(A103,'29'!U:V,2,0),"0")</f>
        <v>0</v>
      </c>
      <c r="CN103" s="5" t="s">
        <v>150</v>
      </c>
      <c r="CO103" s="15">
        <f t="shared" si="86"/>
        <v>0</v>
      </c>
      <c r="CP103" s="10" t="str">
        <f>IFERROR(VLOOKUP(A103,'30'!U:V,2,0),"0")</f>
        <v>0</v>
      </c>
      <c r="CQ103" s="5" t="s">
        <v>150</v>
      </c>
      <c r="CR103" s="15">
        <f t="shared" si="87"/>
        <v>0</v>
      </c>
      <c r="CS103" s="10" t="str">
        <f>IFERROR(VLOOKUP(A103,'31'!U:V,2,0),"0")</f>
        <v>0</v>
      </c>
      <c r="CT103" s="5" t="s">
        <v>150</v>
      </c>
      <c r="CU103" s="15">
        <f t="shared" si="88"/>
        <v>0</v>
      </c>
      <c r="CV103" s="10" t="str">
        <f>IFERROR(VLOOKUP(A103,'เซต1-31'!V:W,2,0),"0")</f>
        <v>0</v>
      </c>
      <c r="CW103" s="5" t="s">
        <v>150</v>
      </c>
      <c r="CX103" s="15">
        <f t="shared" si="74"/>
        <v>0</v>
      </c>
    </row>
    <row r="104" spans="1:102" x14ac:dyDescent="0.25">
      <c r="A104" s="5" t="s">
        <v>156</v>
      </c>
      <c r="B104" s="4" t="s">
        <v>157</v>
      </c>
      <c r="C104" s="13">
        <v>20.58</v>
      </c>
      <c r="D104" s="19">
        <f t="shared" si="55"/>
        <v>0</v>
      </c>
      <c r="E104" s="5" t="s">
        <v>146</v>
      </c>
      <c r="F104" s="13">
        <f t="shared" si="106"/>
        <v>0</v>
      </c>
      <c r="G104" s="10" t="str">
        <f>IFERROR(VLOOKUP(A104,'1'!U:V,2,0),"0")</f>
        <v>0</v>
      </c>
      <c r="H104" s="5" t="s">
        <v>146</v>
      </c>
      <c r="I104" s="15">
        <f t="shared" si="89"/>
        <v>0</v>
      </c>
      <c r="J104" s="10" t="str">
        <f>IFERROR(VLOOKUP(A104,'2'!U:V,2,0),"0")</f>
        <v>0</v>
      </c>
      <c r="K104" s="5" t="s">
        <v>146</v>
      </c>
      <c r="L104" s="15">
        <f t="shared" si="90"/>
        <v>0</v>
      </c>
      <c r="M104" s="10" t="str">
        <f>IFERROR(VLOOKUP(A104,'3'!U:V,2,0),"0")</f>
        <v>0</v>
      </c>
      <c r="N104" s="5" t="s">
        <v>146</v>
      </c>
      <c r="O104" s="15">
        <f t="shared" si="91"/>
        <v>0</v>
      </c>
      <c r="P104" s="10" t="str">
        <f>IFERROR(VLOOKUP(A104,'4'!U:V,2,0),"0")</f>
        <v>0</v>
      </c>
      <c r="Q104" s="5" t="s">
        <v>146</v>
      </c>
      <c r="R104" s="15">
        <f t="shared" si="92"/>
        <v>0</v>
      </c>
      <c r="S104" s="10" t="str">
        <f>IFERROR(VLOOKUP(A104,'5'!U:V,2,0),"0")</f>
        <v>0</v>
      </c>
      <c r="T104" s="5" t="s">
        <v>146</v>
      </c>
      <c r="U104" s="15">
        <f t="shared" si="93"/>
        <v>0</v>
      </c>
      <c r="V104" s="10" t="str">
        <f>IFERROR(VLOOKUP(A104,'6'!U:V,2,0),"0")</f>
        <v>0</v>
      </c>
      <c r="W104" s="5" t="s">
        <v>146</v>
      </c>
      <c r="X104" s="15">
        <f t="shared" si="94"/>
        <v>0</v>
      </c>
      <c r="Y104" s="10" t="str">
        <f>IFERROR(VLOOKUP(A104,'7'!U:V,2,0),"0")</f>
        <v>0</v>
      </c>
      <c r="Z104" s="5" t="s">
        <v>146</v>
      </c>
      <c r="AA104" s="15">
        <f t="shared" si="95"/>
        <v>0</v>
      </c>
      <c r="AB104" s="10" t="str">
        <f>IFERROR(VLOOKUP(A104,'8'!U:V,2,0),"0")</f>
        <v>0</v>
      </c>
      <c r="AC104" s="5" t="s">
        <v>146</v>
      </c>
      <c r="AD104" s="15">
        <f t="shared" si="96"/>
        <v>0</v>
      </c>
      <c r="AE104" s="10" t="str">
        <f>IFERROR(VLOOKUP(A104,'9'!U:V,2,0),"0")</f>
        <v>0</v>
      </c>
      <c r="AF104" s="5" t="s">
        <v>146</v>
      </c>
      <c r="AG104" s="15">
        <f t="shared" si="97"/>
        <v>0</v>
      </c>
      <c r="AH104" s="10" t="str">
        <f>IFERROR(VLOOKUP(A104,'10'!U:V,2,0),"0")</f>
        <v>0</v>
      </c>
      <c r="AI104" s="5" t="s">
        <v>146</v>
      </c>
      <c r="AJ104" s="15">
        <f t="shared" si="98"/>
        <v>0</v>
      </c>
      <c r="AK104" s="10" t="str">
        <f>IFERROR(VLOOKUP(A104,'11'!U:V,2,0),"0")</f>
        <v>0</v>
      </c>
      <c r="AL104" s="5" t="s">
        <v>146</v>
      </c>
      <c r="AM104" s="15">
        <f t="shared" si="99"/>
        <v>0</v>
      </c>
      <c r="AN104" s="10" t="str">
        <f>IFERROR(VLOOKUP(A104,'12'!U:V,2,0),"0")</f>
        <v>0</v>
      </c>
      <c r="AO104" s="5" t="s">
        <v>146</v>
      </c>
      <c r="AP104" s="15">
        <f t="shared" si="100"/>
        <v>0</v>
      </c>
      <c r="AQ104" s="10" t="str">
        <f>IFERROR(VLOOKUP(A104,'13'!U:V,2,0),"0")</f>
        <v>0</v>
      </c>
      <c r="AR104" s="5" t="s">
        <v>146</v>
      </c>
      <c r="AS104" s="15">
        <f t="shared" si="101"/>
        <v>0</v>
      </c>
      <c r="AT104" s="10" t="str">
        <f>IFERROR(VLOOKUP(A104,'14'!U:V,2,0),"0")</f>
        <v>0</v>
      </c>
      <c r="AU104" s="5" t="s">
        <v>146</v>
      </c>
      <c r="AV104" s="15">
        <f t="shared" si="102"/>
        <v>0</v>
      </c>
      <c r="AW104" s="10" t="str">
        <f>IFERROR(VLOOKUP(A104,'15'!U:V,2,0),"0")</f>
        <v>0</v>
      </c>
      <c r="AX104" s="5" t="s">
        <v>146</v>
      </c>
      <c r="AY104" s="15">
        <f t="shared" si="103"/>
        <v>0</v>
      </c>
      <c r="AZ104" s="10" t="str">
        <f>IFERROR(VLOOKUP(A104,'16'!U:V,2,0),"0")</f>
        <v>0</v>
      </c>
      <c r="BA104" s="5" t="s">
        <v>146</v>
      </c>
      <c r="BB104" s="15">
        <f t="shared" si="104"/>
        <v>0</v>
      </c>
      <c r="BC104" s="10" t="str">
        <f>IFERROR(VLOOKUP(A104,'17'!U:V,2,0),"0")</f>
        <v>0</v>
      </c>
      <c r="BD104" s="5" t="s">
        <v>146</v>
      </c>
      <c r="BE104" s="15">
        <f t="shared" si="105"/>
        <v>0</v>
      </c>
      <c r="BF104" s="10" t="str">
        <f>IFERROR(VLOOKUP(A104,'18'!U:V,2,0),"0")</f>
        <v>0</v>
      </c>
      <c r="BG104" s="5" t="s">
        <v>146</v>
      </c>
      <c r="BH104" s="15">
        <f t="shared" si="75"/>
        <v>0</v>
      </c>
      <c r="BI104" s="10" t="str">
        <f>IFERROR(VLOOKUP(A104,'19'!U:V,2,0),"0")</f>
        <v>0</v>
      </c>
      <c r="BJ104" s="5" t="s">
        <v>146</v>
      </c>
      <c r="BK104" s="15">
        <f t="shared" si="76"/>
        <v>0</v>
      </c>
      <c r="BL104" s="10" t="str">
        <f>IFERROR(VLOOKUP(A104,'20'!U:V,2,0),"0")</f>
        <v>0</v>
      </c>
      <c r="BM104" s="5" t="s">
        <v>146</v>
      </c>
      <c r="BN104" s="15">
        <f t="shared" si="77"/>
        <v>0</v>
      </c>
      <c r="BO104" s="10" t="str">
        <f>IFERROR(VLOOKUP(A104,'21'!U:V,2,0),"0")</f>
        <v>0</v>
      </c>
      <c r="BP104" s="5" t="s">
        <v>146</v>
      </c>
      <c r="BQ104" s="15">
        <f t="shared" si="78"/>
        <v>0</v>
      </c>
      <c r="BR104" s="10" t="str">
        <f>IFERROR(VLOOKUP(A104,'22'!U:V,2,0),"0")</f>
        <v>0</v>
      </c>
      <c r="BS104" s="5" t="s">
        <v>146</v>
      </c>
      <c r="BT104" s="15">
        <f t="shared" si="79"/>
        <v>0</v>
      </c>
      <c r="BU104" s="10" t="str">
        <f>IFERROR(VLOOKUP(A104,'23'!U:V,2,0),"0")</f>
        <v>0</v>
      </c>
      <c r="BV104" s="5" t="s">
        <v>146</v>
      </c>
      <c r="BW104" s="15">
        <f t="shared" si="80"/>
        <v>0</v>
      </c>
      <c r="BX104" s="10" t="str">
        <f>IFERROR(VLOOKUP(A104,'24'!U:V,2,0),"0")</f>
        <v>0</v>
      </c>
      <c r="BY104" s="5" t="s">
        <v>146</v>
      </c>
      <c r="BZ104" s="15">
        <f t="shared" si="81"/>
        <v>0</v>
      </c>
      <c r="CA104" s="10" t="str">
        <f>IFERROR(VLOOKUP(A104,'25'!U:V,2,0),"0")</f>
        <v>0</v>
      </c>
      <c r="CB104" s="5" t="s">
        <v>146</v>
      </c>
      <c r="CC104" s="15">
        <f t="shared" si="82"/>
        <v>0</v>
      </c>
      <c r="CD104" s="10" t="str">
        <f>IFERROR(VLOOKUP(A104,'26'!U:V,2,0),"0")</f>
        <v>0</v>
      </c>
      <c r="CE104" s="5" t="s">
        <v>146</v>
      </c>
      <c r="CF104" s="15">
        <f t="shared" si="83"/>
        <v>0</v>
      </c>
      <c r="CG104" s="10" t="str">
        <f>IFERROR(VLOOKUP(A104,'27'!U:V,2,0),"0")</f>
        <v>0</v>
      </c>
      <c r="CH104" s="5" t="s">
        <v>146</v>
      </c>
      <c r="CI104" s="15">
        <f t="shared" si="84"/>
        <v>0</v>
      </c>
      <c r="CJ104" s="10" t="str">
        <f>IFERROR(VLOOKUP(A104,'28'!U:V,2,0),"0")</f>
        <v>0</v>
      </c>
      <c r="CK104" s="5" t="s">
        <v>146</v>
      </c>
      <c r="CL104" s="15">
        <f t="shared" si="85"/>
        <v>0</v>
      </c>
      <c r="CM104" s="10" t="str">
        <f>IFERROR(VLOOKUP(A104,'29'!U:V,2,0),"0")</f>
        <v>0</v>
      </c>
      <c r="CN104" s="5" t="s">
        <v>146</v>
      </c>
      <c r="CO104" s="15">
        <f t="shared" si="86"/>
        <v>0</v>
      </c>
      <c r="CP104" s="10" t="str">
        <f>IFERROR(VLOOKUP(A104,'30'!U:V,2,0),"0")</f>
        <v>0</v>
      </c>
      <c r="CQ104" s="5" t="s">
        <v>146</v>
      </c>
      <c r="CR104" s="15">
        <f t="shared" si="87"/>
        <v>0</v>
      </c>
      <c r="CS104" s="10" t="str">
        <f>IFERROR(VLOOKUP(A104,'31'!U:V,2,0),"0")</f>
        <v>0</v>
      </c>
      <c r="CT104" s="5" t="s">
        <v>146</v>
      </c>
      <c r="CU104" s="15">
        <f t="shared" si="88"/>
        <v>0</v>
      </c>
      <c r="CV104" s="10" t="str">
        <f>IFERROR(VLOOKUP(A104,'เซต1-31'!V:W,2,0),"0")</f>
        <v>0</v>
      </c>
      <c r="CW104" s="5" t="s">
        <v>146</v>
      </c>
      <c r="CX104" s="15">
        <f t="shared" si="74"/>
        <v>0</v>
      </c>
    </row>
    <row r="105" spans="1:102" x14ac:dyDescent="0.25">
      <c r="A105" s="5" t="s">
        <v>172</v>
      </c>
      <c r="B105" s="4" t="s">
        <v>173</v>
      </c>
      <c r="C105" s="13">
        <v>30.3</v>
      </c>
      <c r="D105" s="19">
        <f t="shared" si="55"/>
        <v>0</v>
      </c>
      <c r="E105" s="5" t="s">
        <v>231</v>
      </c>
      <c r="F105" s="13">
        <f t="shared" si="106"/>
        <v>0</v>
      </c>
      <c r="G105" s="10" t="str">
        <f>IFERROR(VLOOKUP(A105,'1'!U:V,2,0),"0")</f>
        <v>0</v>
      </c>
      <c r="H105" s="5" t="s">
        <v>231</v>
      </c>
      <c r="I105" s="15">
        <f t="shared" si="89"/>
        <v>0</v>
      </c>
      <c r="J105" s="10" t="str">
        <f>IFERROR(VLOOKUP(A105,'2'!U:V,2,0),"0")</f>
        <v>0</v>
      </c>
      <c r="K105" s="5" t="s">
        <v>231</v>
      </c>
      <c r="L105" s="15">
        <f t="shared" si="90"/>
        <v>0</v>
      </c>
      <c r="M105" s="10" t="str">
        <f>IFERROR(VLOOKUP(A105,'3'!U:V,2,0),"0")</f>
        <v>0</v>
      </c>
      <c r="N105" s="5" t="s">
        <v>231</v>
      </c>
      <c r="O105" s="15">
        <f t="shared" si="91"/>
        <v>0</v>
      </c>
      <c r="P105" s="10" t="str">
        <f>IFERROR(VLOOKUP(A105,'4'!U:V,2,0),"0")</f>
        <v>0</v>
      </c>
      <c r="Q105" s="5" t="s">
        <v>231</v>
      </c>
      <c r="R105" s="15">
        <f t="shared" si="92"/>
        <v>0</v>
      </c>
      <c r="S105" s="10" t="str">
        <f>IFERROR(VLOOKUP(A105,'5'!U:V,2,0),"0")</f>
        <v>0</v>
      </c>
      <c r="T105" s="5" t="s">
        <v>231</v>
      </c>
      <c r="U105" s="15">
        <f t="shared" si="93"/>
        <v>0</v>
      </c>
      <c r="V105" s="10" t="str">
        <f>IFERROR(VLOOKUP(A105,'6'!U:V,2,0),"0")</f>
        <v>0</v>
      </c>
      <c r="W105" s="5" t="s">
        <v>231</v>
      </c>
      <c r="X105" s="15">
        <f t="shared" si="94"/>
        <v>0</v>
      </c>
      <c r="Y105" s="10" t="str">
        <f>IFERROR(VLOOKUP(A105,'7'!U:V,2,0),"0")</f>
        <v>0</v>
      </c>
      <c r="Z105" s="5" t="s">
        <v>231</v>
      </c>
      <c r="AA105" s="15">
        <f t="shared" si="95"/>
        <v>0</v>
      </c>
      <c r="AB105" s="10" t="str">
        <f>IFERROR(VLOOKUP(A105,'8'!U:V,2,0),"0")</f>
        <v>0</v>
      </c>
      <c r="AC105" s="5" t="s">
        <v>231</v>
      </c>
      <c r="AD105" s="15">
        <f t="shared" si="96"/>
        <v>0</v>
      </c>
      <c r="AE105" s="10" t="str">
        <f>IFERROR(VLOOKUP(A105,'9'!U:V,2,0),"0")</f>
        <v>0</v>
      </c>
      <c r="AF105" s="5" t="s">
        <v>231</v>
      </c>
      <c r="AG105" s="15">
        <f t="shared" si="97"/>
        <v>0</v>
      </c>
      <c r="AH105" s="10" t="str">
        <f>IFERROR(VLOOKUP(A105,'10'!U:V,2,0),"0")</f>
        <v>0</v>
      </c>
      <c r="AI105" s="5" t="s">
        <v>231</v>
      </c>
      <c r="AJ105" s="15">
        <f t="shared" si="98"/>
        <v>0</v>
      </c>
      <c r="AK105" s="10" t="str">
        <f>IFERROR(VLOOKUP(A105,'11'!U:V,2,0),"0")</f>
        <v>0</v>
      </c>
      <c r="AL105" s="5" t="s">
        <v>231</v>
      </c>
      <c r="AM105" s="15">
        <f t="shared" si="99"/>
        <v>0</v>
      </c>
      <c r="AN105" s="10" t="str">
        <f>IFERROR(VLOOKUP(A105,'12'!U:V,2,0),"0")</f>
        <v>0</v>
      </c>
      <c r="AO105" s="5" t="s">
        <v>231</v>
      </c>
      <c r="AP105" s="15">
        <f t="shared" si="100"/>
        <v>0</v>
      </c>
      <c r="AQ105" s="10" t="str">
        <f>IFERROR(VLOOKUP(A105,'13'!U:V,2,0),"0")</f>
        <v>0</v>
      </c>
      <c r="AR105" s="5" t="s">
        <v>231</v>
      </c>
      <c r="AS105" s="15">
        <f t="shared" si="101"/>
        <v>0</v>
      </c>
      <c r="AT105" s="10" t="str">
        <f>IFERROR(VLOOKUP(A105,'14'!U:V,2,0),"0")</f>
        <v>0</v>
      </c>
      <c r="AU105" s="5" t="s">
        <v>231</v>
      </c>
      <c r="AV105" s="15">
        <f t="shared" si="102"/>
        <v>0</v>
      </c>
      <c r="AW105" s="10" t="str">
        <f>IFERROR(VLOOKUP(A105,'15'!U:V,2,0),"0")</f>
        <v>0</v>
      </c>
      <c r="AX105" s="5" t="s">
        <v>231</v>
      </c>
      <c r="AY105" s="15">
        <f t="shared" si="103"/>
        <v>0</v>
      </c>
      <c r="AZ105" s="10" t="str">
        <f>IFERROR(VLOOKUP(A105,'16'!U:V,2,0),"0")</f>
        <v>0</v>
      </c>
      <c r="BA105" s="5" t="s">
        <v>231</v>
      </c>
      <c r="BB105" s="15">
        <f t="shared" si="104"/>
        <v>0</v>
      </c>
      <c r="BC105" s="10" t="str">
        <f>IFERROR(VLOOKUP(A105,'17'!U:V,2,0),"0")</f>
        <v>0</v>
      </c>
      <c r="BD105" s="5" t="s">
        <v>231</v>
      </c>
      <c r="BE105" s="15">
        <f t="shared" si="105"/>
        <v>0</v>
      </c>
      <c r="BF105" s="10" t="str">
        <f>IFERROR(VLOOKUP(A105,'18'!U:V,2,0),"0")</f>
        <v>0</v>
      </c>
      <c r="BG105" s="5" t="s">
        <v>231</v>
      </c>
      <c r="BH105" s="15">
        <f t="shared" si="75"/>
        <v>0</v>
      </c>
      <c r="BI105" s="10" t="str">
        <f>IFERROR(VLOOKUP(A105,'19'!U:V,2,0),"0")</f>
        <v>0</v>
      </c>
      <c r="BJ105" s="5" t="s">
        <v>231</v>
      </c>
      <c r="BK105" s="15">
        <f t="shared" si="76"/>
        <v>0</v>
      </c>
      <c r="BL105" s="10" t="str">
        <f>IFERROR(VLOOKUP(A105,'20'!U:V,2,0),"0")</f>
        <v>0</v>
      </c>
      <c r="BM105" s="5" t="s">
        <v>231</v>
      </c>
      <c r="BN105" s="15">
        <f t="shared" si="77"/>
        <v>0</v>
      </c>
      <c r="BO105" s="10" t="str">
        <f>IFERROR(VLOOKUP(A105,'21'!U:V,2,0),"0")</f>
        <v>0</v>
      </c>
      <c r="BP105" s="5" t="s">
        <v>231</v>
      </c>
      <c r="BQ105" s="15">
        <f t="shared" si="78"/>
        <v>0</v>
      </c>
      <c r="BR105" s="10" t="str">
        <f>IFERROR(VLOOKUP(A105,'22'!U:V,2,0),"0")</f>
        <v>0</v>
      </c>
      <c r="BS105" s="5" t="s">
        <v>231</v>
      </c>
      <c r="BT105" s="15">
        <f t="shared" si="79"/>
        <v>0</v>
      </c>
      <c r="BU105" s="10" t="str">
        <f>IFERROR(VLOOKUP(A105,'23'!U:V,2,0),"0")</f>
        <v>0</v>
      </c>
      <c r="BV105" s="5" t="s">
        <v>231</v>
      </c>
      <c r="BW105" s="15">
        <f t="shared" si="80"/>
        <v>0</v>
      </c>
      <c r="BX105" s="10" t="str">
        <f>IFERROR(VLOOKUP(A105,'24'!U:V,2,0),"0")</f>
        <v>0</v>
      </c>
      <c r="BY105" s="5" t="s">
        <v>231</v>
      </c>
      <c r="BZ105" s="15">
        <f t="shared" si="81"/>
        <v>0</v>
      </c>
      <c r="CA105" s="10" t="str">
        <f>IFERROR(VLOOKUP(A105,'25'!U:V,2,0),"0")</f>
        <v>0</v>
      </c>
      <c r="CB105" s="5" t="s">
        <v>231</v>
      </c>
      <c r="CC105" s="15">
        <f t="shared" si="82"/>
        <v>0</v>
      </c>
      <c r="CD105" s="10" t="str">
        <f>IFERROR(VLOOKUP(A105,'26'!U:V,2,0),"0")</f>
        <v>0</v>
      </c>
      <c r="CE105" s="5" t="s">
        <v>231</v>
      </c>
      <c r="CF105" s="15">
        <f t="shared" si="83"/>
        <v>0</v>
      </c>
      <c r="CG105" s="10" t="str">
        <f>IFERROR(VLOOKUP(A105,'27'!U:V,2,0),"0")</f>
        <v>0</v>
      </c>
      <c r="CH105" s="5" t="s">
        <v>231</v>
      </c>
      <c r="CI105" s="15">
        <f t="shared" si="84"/>
        <v>0</v>
      </c>
      <c r="CJ105" s="10" t="str">
        <f>IFERROR(VLOOKUP(A105,'28'!U:V,2,0),"0")</f>
        <v>0</v>
      </c>
      <c r="CK105" s="5" t="s">
        <v>231</v>
      </c>
      <c r="CL105" s="15">
        <f t="shared" si="85"/>
        <v>0</v>
      </c>
      <c r="CM105" s="10" t="str">
        <f>IFERROR(VLOOKUP(A105,'29'!U:V,2,0),"0")</f>
        <v>0</v>
      </c>
      <c r="CN105" s="5" t="s">
        <v>231</v>
      </c>
      <c r="CO105" s="15">
        <f t="shared" si="86"/>
        <v>0</v>
      </c>
      <c r="CP105" s="10" t="str">
        <f>IFERROR(VLOOKUP(A105,'30'!U:V,2,0),"0")</f>
        <v>0</v>
      </c>
      <c r="CQ105" s="5" t="s">
        <v>231</v>
      </c>
      <c r="CR105" s="15">
        <f t="shared" si="87"/>
        <v>0</v>
      </c>
      <c r="CS105" s="10" t="str">
        <f>IFERROR(VLOOKUP(A105,'31'!U:V,2,0),"0")</f>
        <v>0</v>
      </c>
      <c r="CT105" s="5" t="s">
        <v>231</v>
      </c>
      <c r="CU105" s="15">
        <f t="shared" si="88"/>
        <v>0</v>
      </c>
      <c r="CV105" s="10" t="str">
        <f>IFERROR(VLOOKUP(A105,'เซต1-31'!V:W,2,0),"0")</f>
        <v>0</v>
      </c>
      <c r="CW105" s="5" t="s">
        <v>231</v>
      </c>
      <c r="CX105" s="15">
        <f t="shared" si="74"/>
        <v>0</v>
      </c>
    </row>
    <row r="106" spans="1:102" x14ac:dyDescent="0.25">
      <c r="A106" s="5" t="s">
        <v>204</v>
      </c>
      <c r="B106" s="4" t="s">
        <v>205</v>
      </c>
      <c r="C106" s="13">
        <v>20.58</v>
      </c>
      <c r="D106" s="19">
        <f t="shared" si="55"/>
        <v>0</v>
      </c>
      <c r="E106" s="5" t="s">
        <v>146</v>
      </c>
      <c r="F106" s="13">
        <f t="shared" si="106"/>
        <v>0</v>
      </c>
      <c r="G106" s="10" t="str">
        <f>IFERROR(VLOOKUP(A106,'1'!U:V,2,0),"0")</f>
        <v>0</v>
      </c>
      <c r="H106" s="5" t="s">
        <v>146</v>
      </c>
      <c r="I106" s="15">
        <f t="shared" si="89"/>
        <v>0</v>
      </c>
      <c r="J106" s="10" t="str">
        <f>IFERROR(VLOOKUP(A106,'2'!U:V,2,0),"0")</f>
        <v>0</v>
      </c>
      <c r="K106" s="5" t="s">
        <v>146</v>
      </c>
      <c r="L106" s="15">
        <f t="shared" si="90"/>
        <v>0</v>
      </c>
      <c r="M106" s="10" t="str">
        <f>IFERROR(VLOOKUP(A106,'3'!U:V,2,0),"0")</f>
        <v>0</v>
      </c>
      <c r="N106" s="5" t="s">
        <v>146</v>
      </c>
      <c r="O106" s="15">
        <f t="shared" si="91"/>
        <v>0</v>
      </c>
      <c r="P106" s="10" t="str">
        <f>IFERROR(VLOOKUP(A106,'4'!U:V,2,0),"0")</f>
        <v>0</v>
      </c>
      <c r="Q106" s="5" t="s">
        <v>146</v>
      </c>
      <c r="R106" s="15">
        <f t="shared" si="92"/>
        <v>0</v>
      </c>
      <c r="S106" s="10" t="str">
        <f>IFERROR(VLOOKUP(A106,'5'!U:V,2,0),"0")</f>
        <v>0</v>
      </c>
      <c r="T106" s="5" t="s">
        <v>146</v>
      </c>
      <c r="U106" s="15">
        <f t="shared" si="93"/>
        <v>0</v>
      </c>
      <c r="V106" s="10" t="str">
        <f>IFERROR(VLOOKUP(A106,'6'!U:V,2,0),"0")</f>
        <v>0</v>
      </c>
      <c r="W106" s="5" t="s">
        <v>146</v>
      </c>
      <c r="X106" s="15">
        <f t="shared" si="94"/>
        <v>0</v>
      </c>
      <c r="Y106" s="10" t="str">
        <f>IFERROR(VLOOKUP(A106,'7'!U:V,2,0),"0")</f>
        <v>0</v>
      </c>
      <c r="Z106" s="5" t="s">
        <v>146</v>
      </c>
      <c r="AA106" s="15">
        <f t="shared" si="95"/>
        <v>0</v>
      </c>
      <c r="AB106" s="10" t="str">
        <f>IFERROR(VLOOKUP(A106,'8'!U:V,2,0),"0")</f>
        <v>0</v>
      </c>
      <c r="AC106" s="5" t="s">
        <v>146</v>
      </c>
      <c r="AD106" s="15">
        <f t="shared" si="96"/>
        <v>0</v>
      </c>
      <c r="AE106" s="10" t="str">
        <f>IFERROR(VLOOKUP(A106,'9'!U:V,2,0),"0")</f>
        <v>0</v>
      </c>
      <c r="AF106" s="5" t="s">
        <v>146</v>
      </c>
      <c r="AG106" s="15">
        <f t="shared" si="97"/>
        <v>0</v>
      </c>
      <c r="AH106" s="10" t="str">
        <f>IFERROR(VLOOKUP(A106,'10'!U:V,2,0),"0")</f>
        <v>0</v>
      </c>
      <c r="AI106" s="5" t="s">
        <v>146</v>
      </c>
      <c r="AJ106" s="15">
        <f t="shared" si="98"/>
        <v>0</v>
      </c>
      <c r="AK106" s="10" t="str">
        <f>IFERROR(VLOOKUP(A106,'11'!U:V,2,0),"0")</f>
        <v>0</v>
      </c>
      <c r="AL106" s="5" t="s">
        <v>146</v>
      </c>
      <c r="AM106" s="15">
        <f t="shared" si="99"/>
        <v>0</v>
      </c>
      <c r="AN106" s="10" t="str">
        <f>IFERROR(VLOOKUP(A106,'12'!U:V,2,0),"0")</f>
        <v>0</v>
      </c>
      <c r="AO106" s="5" t="s">
        <v>146</v>
      </c>
      <c r="AP106" s="15">
        <f t="shared" si="100"/>
        <v>0</v>
      </c>
      <c r="AQ106" s="10" t="str">
        <f>IFERROR(VLOOKUP(A106,'13'!U:V,2,0),"0")</f>
        <v>0</v>
      </c>
      <c r="AR106" s="5" t="s">
        <v>146</v>
      </c>
      <c r="AS106" s="15">
        <f t="shared" si="101"/>
        <v>0</v>
      </c>
      <c r="AT106" s="10" t="str">
        <f>IFERROR(VLOOKUP(A106,'14'!U:V,2,0),"0")</f>
        <v>0</v>
      </c>
      <c r="AU106" s="5" t="s">
        <v>146</v>
      </c>
      <c r="AV106" s="15">
        <f t="shared" si="102"/>
        <v>0</v>
      </c>
      <c r="AW106" s="10" t="str">
        <f>IFERROR(VLOOKUP(A106,'15'!U:V,2,0),"0")</f>
        <v>0</v>
      </c>
      <c r="AX106" s="5" t="s">
        <v>146</v>
      </c>
      <c r="AY106" s="15">
        <f t="shared" si="103"/>
        <v>0</v>
      </c>
      <c r="AZ106" s="10" t="str">
        <f>IFERROR(VLOOKUP(A106,'16'!U:V,2,0),"0")</f>
        <v>0</v>
      </c>
      <c r="BA106" s="5" t="s">
        <v>146</v>
      </c>
      <c r="BB106" s="15">
        <f t="shared" si="104"/>
        <v>0</v>
      </c>
      <c r="BC106" s="10" t="str">
        <f>IFERROR(VLOOKUP(A106,'17'!U:V,2,0),"0")</f>
        <v>0</v>
      </c>
      <c r="BD106" s="5" t="s">
        <v>146</v>
      </c>
      <c r="BE106" s="15">
        <f t="shared" si="105"/>
        <v>0</v>
      </c>
      <c r="BF106" s="10" t="str">
        <f>IFERROR(VLOOKUP(A106,'18'!U:V,2,0),"0")</f>
        <v>0</v>
      </c>
      <c r="BG106" s="5" t="s">
        <v>146</v>
      </c>
      <c r="BH106" s="15">
        <f t="shared" si="75"/>
        <v>0</v>
      </c>
      <c r="BI106" s="10" t="str">
        <f>IFERROR(VLOOKUP(A106,'19'!U:V,2,0),"0")</f>
        <v>0</v>
      </c>
      <c r="BJ106" s="5" t="s">
        <v>146</v>
      </c>
      <c r="BK106" s="15">
        <f t="shared" si="76"/>
        <v>0</v>
      </c>
      <c r="BL106" s="10" t="str">
        <f>IFERROR(VLOOKUP(A106,'20'!U:V,2,0),"0")</f>
        <v>0</v>
      </c>
      <c r="BM106" s="5" t="s">
        <v>146</v>
      </c>
      <c r="BN106" s="15">
        <f t="shared" si="77"/>
        <v>0</v>
      </c>
      <c r="BO106" s="10" t="str">
        <f>IFERROR(VLOOKUP(A106,'21'!U:V,2,0),"0")</f>
        <v>0</v>
      </c>
      <c r="BP106" s="5" t="s">
        <v>146</v>
      </c>
      <c r="BQ106" s="15">
        <f t="shared" si="78"/>
        <v>0</v>
      </c>
      <c r="BR106" s="10" t="str">
        <f>IFERROR(VLOOKUP(A106,'22'!U:V,2,0),"0")</f>
        <v>0</v>
      </c>
      <c r="BS106" s="5" t="s">
        <v>146</v>
      </c>
      <c r="BT106" s="15">
        <f t="shared" si="79"/>
        <v>0</v>
      </c>
      <c r="BU106" s="10" t="str">
        <f>IFERROR(VLOOKUP(A106,'23'!U:V,2,0),"0")</f>
        <v>0</v>
      </c>
      <c r="BV106" s="5" t="s">
        <v>146</v>
      </c>
      <c r="BW106" s="15">
        <f t="shared" si="80"/>
        <v>0</v>
      </c>
      <c r="BX106" s="10" t="str">
        <f>IFERROR(VLOOKUP(A106,'24'!U:V,2,0),"0")</f>
        <v>0</v>
      </c>
      <c r="BY106" s="5" t="s">
        <v>146</v>
      </c>
      <c r="BZ106" s="15">
        <f t="shared" si="81"/>
        <v>0</v>
      </c>
      <c r="CA106" s="10" t="str">
        <f>IFERROR(VLOOKUP(A106,'25'!U:V,2,0),"0")</f>
        <v>0</v>
      </c>
      <c r="CB106" s="5" t="s">
        <v>146</v>
      </c>
      <c r="CC106" s="15">
        <f t="shared" si="82"/>
        <v>0</v>
      </c>
      <c r="CD106" s="10" t="str">
        <f>IFERROR(VLOOKUP(A106,'26'!U:V,2,0),"0")</f>
        <v>0</v>
      </c>
      <c r="CE106" s="5" t="s">
        <v>146</v>
      </c>
      <c r="CF106" s="15">
        <f t="shared" si="83"/>
        <v>0</v>
      </c>
      <c r="CG106" s="10" t="str">
        <f>IFERROR(VLOOKUP(A106,'27'!U:V,2,0),"0")</f>
        <v>0</v>
      </c>
      <c r="CH106" s="5" t="s">
        <v>146</v>
      </c>
      <c r="CI106" s="15">
        <f t="shared" si="84"/>
        <v>0</v>
      </c>
      <c r="CJ106" s="10" t="str">
        <f>IFERROR(VLOOKUP(A106,'28'!U:V,2,0),"0")</f>
        <v>0</v>
      </c>
      <c r="CK106" s="5" t="s">
        <v>146</v>
      </c>
      <c r="CL106" s="15">
        <f t="shared" si="85"/>
        <v>0</v>
      </c>
      <c r="CM106" s="10" t="str">
        <f>IFERROR(VLOOKUP(A106,'29'!U:V,2,0),"0")</f>
        <v>0</v>
      </c>
      <c r="CN106" s="5" t="s">
        <v>146</v>
      </c>
      <c r="CO106" s="15">
        <f t="shared" si="86"/>
        <v>0</v>
      </c>
      <c r="CP106" s="10" t="str">
        <f>IFERROR(VLOOKUP(A106,'30'!U:V,2,0),"0")</f>
        <v>0</v>
      </c>
      <c r="CQ106" s="5" t="s">
        <v>146</v>
      </c>
      <c r="CR106" s="15">
        <f t="shared" si="87"/>
        <v>0</v>
      </c>
      <c r="CS106" s="10" t="str">
        <f>IFERROR(VLOOKUP(A106,'31'!U:V,2,0),"0")</f>
        <v>0</v>
      </c>
      <c r="CT106" s="5" t="s">
        <v>146</v>
      </c>
      <c r="CU106" s="15">
        <f t="shared" si="88"/>
        <v>0</v>
      </c>
      <c r="CV106" s="10" t="str">
        <f>IFERROR(VLOOKUP(A106,'เซต1-31'!V:W,2,0),"0")</f>
        <v>0</v>
      </c>
      <c r="CW106" s="5" t="s">
        <v>146</v>
      </c>
      <c r="CX106" s="15">
        <f t="shared" si="74"/>
        <v>0</v>
      </c>
    </row>
    <row r="107" spans="1:102" x14ac:dyDescent="0.25">
      <c r="A107" s="5" t="s">
        <v>226</v>
      </c>
      <c r="B107" s="4" t="s">
        <v>227</v>
      </c>
      <c r="C107" s="13">
        <v>0</v>
      </c>
      <c r="D107" s="19">
        <f t="shared" si="55"/>
        <v>0</v>
      </c>
      <c r="E107" s="5" t="s">
        <v>146</v>
      </c>
      <c r="F107" s="13">
        <f t="shared" si="106"/>
        <v>0</v>
      </c>
      <c r="G107" s="10" t="str">
        <f>IFERROR(VLOOKUP(A107,'1'!U:V,2,0),"0")</f>
        <v>0</v>
      </c>
      <c r="H107" s="5" t="s">
        <v>146</v>
      </c>
      <c r="I107" s="15">
        <f t="shared" si="89"/>
        <v>0</v>
      </c>
      <c r="J107" s="10" t="str">
        <f>IFERROR(VLOOKUP(A107,'2'!U:V,2,0),"0")</f>
        <v>0</v>
      </c>
      <c r="K107" s="5" t="s">
        <v>146</v>
      </c>
      <c r="L107" s="15">
        <f t="shared" si="90"/>
        <v>0</v>
      </c>
      <c r="M107" s="10" t="str">
        <f>IFERROR(VLOOKUP(A107,'3'!U:V,2,0),"0")</f>
        <v>0</v>
      </c>
      <c r="N107" s="5" t="s">
        <v>146</v>
      </c>
      <c r="O107" s="15">
        <f t="shared" si="91"/>
        <v>0</v>
      </c>
      <c r="P107" s="10" t="str">
        <f>IFERROR(VLOOKUP(A107,'4'!U:V,2,0),"0")</f>
        <v>0</v>
      </c>
      <c r="Q107" s="5" t="s">
        <v>146</v>
      </c>
      <c r="R107" s="15">
        <f t="shared" si="92"/>
        <v>0</v>
      </c>
      <c r="S107" s="10" t="str">
        <f>IFERROR(VLOOKUP(A107,'5'!U:V,2,0),"0")</f>
        <v>0</v>
      </c>
      <c r="T107" s="5" t="s">
        <v>146</v>
      </c>
      <c r="U107" s="15">
        <f t="shared" si="93"/>
        <v>0</v>
      </c>
      <c r="V107" s="10" t="str">
        <f>IFERROR(VLOOKUP(A107,'6'!U:V,2,0),"0")</f>
        <v>0</v>
      </c>
      <c r="W107" s="5" t="s">
        <v>146</v>
      </c>
      <c r="X107" s="15">
        <f t="shared" si="94"/>
        <v>0</v>
      </c>
      <c r="Y107" s="10" t="str">
        <f>IFERROR(VLOOKUP(A107,'7'!U:V,2,0),"0")</f>
        <v>0</v>
      </c>
      <c r="Z107" s="5" t="s">
        <v>146</v>
      </c>
      <c r="AA107" s="15">
        <f t="shared" si="95"/>
        <v>0</v>
      </c>
      <c r="AB107" s="10" t="str">
        <f>IFERROR(VLOOKUP(A107,'8'!U:V,2,0),"0")</f>
        <v>0</v>
      </c>
      <c r="AC107" s="5" t="s">
        <v>146</v>
      </c>
      <c r="AD107" s="15">
        <f t="shared" si="96"/>
        <v>0</v>
      </c>
      <c r="AE107" s="10" t="str">
        <f>IFERROR(VLOOKUP(A107,'9'!U:V,2,0),"0")</f>
        <v>0</v>
      </c>
      <c r="AF107" s="5" t="s">
        <v>146</v>
      </c>
      <c r="AG107" s="15">
        <f t="shared" si="97"/>
        <v>0</v>
      </c>
      <c r="AH107" s="10" t="str">
        <f>IFERROR(VLOOKUP(A107,'10'!U:V,2,0),"0")</f>
        <v>0</v>
      </c>
      <c r="AI107" s="5" t="s">
        <v>146</v>
      </c>
      <c r="AJ107" s="15">
        <f t="shared" si="98"/>
        <v>0</v>
      </c>
      <c r="AK107" s="10" t="str">
        <f>IFERROR(VLOOKUP(A107,'11'!U:V,2,0),"0")</f>
        <v>0</v>
      </c>
      <c r="AL107" s="5" t="s">
        <v>146</v>
      </c>
      <c r="AM107" s="15">
        <f t="shared" si="99"/>
        <v>0</v>
      </c>
      <c r="AN107" s="10" t="str">
        <f>IFERROR(VLOOKUP(A107,'12'!U:V,2,0),"0")</f>
        <v>0</v>
      </c>
      <c r="AO107" s="5" t="s">
        <v>146</v>
      </c>
      <c r="AP107" s="15">
        <f t="shared" si="100"/>
        <v>0</v>
      </c>
      <c r="AQ107" s="10" t="str">
        <f>IFERROR(VLOOKUP(A107,'13'!U:V,2,0),"0")</f>
        <v>0</v>
      </c>
      <c r="AR107" s="5" t="s">
        <v>146</v>
      </c>
      <c r="AS107" s="15">
        <f t="shared" si="101"/>
        <v>0</v>
      </c>
      <c r="AT107" s="10" t="str">
        <f>IFERROR(VLOOKUP(A107,'14'!U:V,2,0),"0")</f>
        <v>0</v>
      </c>
      <c r="AU107" s="5" t="s">
        <v>146</v>
      </c>
      <c r="AV107" s="15">
        <f t="shared" si="102"/>
        <v>0</v>
      </c>
      <c r="AW107" s="10" t="str">
        <f>IFERROR(VLOOKUP(A107,'15'!U:V,2,0),"0")</f>
        <v>0</v>
      </c>
      <c r="AX107" s="5" t="s">
        <v>146</v>
      </c>
      <c r="AY107" s="15">
        <f t="shared" si="103"/>
        <v>0</v>
      </c>
      <c r="AZ107" s="10" t="str">
        <f>IFERROR(VLOOKUP(A107,'16'!U:V,2,0),"0")</f>
        <v>0</v>
      </c>
      <c r="BA107" s="5" t="s">
        <v>146</v>
      </c>
      <c r="BB107" s="15">
        <f t="shared" si="104"/>
        <v>0</v>
      </c>
      <c r="BC107" s="10" t="str">
        <f>IFERROR(VLOOKUP(A107,'17'!U:V,2,0),"0")</f>
        <v>0</v>
      </c>
      <c r="BD107" s="5" t="s">
        <v>146</v>
      </c>
      <c r="BE107" s="15">
        <f t="shared" si="105"/>
        <v>0</v>
      </c>
      <c r="BF107" s="10" t="str">
        <f>IFERROR(VLOOKUP(A107,'18'!U:V,2,0),"0")</f>
        <v>0</v>
      </c>
      <c r="BG107" s="5" t="s">
        <v>146</v>
      </c>
      <c r="BH107" s="15">
        <f t="shared" si="75"/>
        <v>0</v>
      </c>
      <c r="BI107" s="10" t="str">
        <f>IFERROR(VLOOKUP(A107,'19'!U:V,2,0),"0")</f>
        <v>0</v>
      </c>
      <c r="BJ107" s="5" t="s">
        <v>146</v>
      </c>
      <c r="BK107" s="15">
        <f t="shared" si="76"/>
        <v>0</v>
      </c>
      <c r="BL107" s="10" t="str">
        <f>IFERROR(VLOOKUP(A107,'20'!U:V,2,0),"0")</f>
        <v>0</v>
      </c>
      <c r="BM107" s="5" t="s">
        <v>146</v>
      </c>
      <c r="BN107" s="15">
        <f t="shared" si="77"/>
        <v>0</v>
      </c>
      <c r="BO107" s="10" t="str">
        <f>IFERROR(VLOOKUP(A107,'21'!U:V,2,0),"0")</f>
        <v>0</v>
      </c>
      <c r="BP107" s="5" t="s">
        <v>146</v>
      </c>
      <c r="BQ107" s="15">
        <f t="shared" si="78"/>
        <v>0</v>
      </c>
      <c r="BR107" s="10" t="str">
        <f>IFERROR(VLOOKUP(A107,'22'!U:V,2,0),"0")</f>
        <v>0</v>
      </c>
      <c r="BS107" s="5" t="s">
        <v>146</v>
      </c>
      <c r="BT107" s="15">
        <f t="shared" si="79"/>
        <v>0</v>
      </c>
      <c r="BU107" s="10" t="str">
        <f>IFERROR(VLOOKUP(A107,'23'!U:V,2,0),"0")</f>
        <v>0</v>
      </c>
      <c r="BV107" s="5" t="s">
        <v>146</v>
      </c>
      <c r="BW107" s="15">
        <f t="shared" si="80"/>
        <v>0</v>
      </c>
      <c r="BX107" s="10" t="str">
        <f>IFERROR(VLOOKUP(A107,'24'!U:V,2,0),"0")</f>
        <v>0</v>
      </c>
      <c r="BY107" s="5" t="s">
        <v>146</v>
      </c>
      <c r="BZ107" s="15">
        <f t="shared" si="81"/>
        <v>0</v>
      </c>
      <c r="CA107" s="10" t="str">
        <f>IFERROR(VLOOKUP(A107,'25'!U:V,2,0),"0")</f>
        <v>0</v>
      </c>
      <c r="CB107" s="5" t="s">
        <v>146</v>
      </c>
      <c r="CC107" s="15">
        <f t="shared" si="82"/>
        <v>0</v>
      </c>
      <c r="CD107" s="10" t="str">
        <f>IFERROR(VLOOKUP(A107,'26'!U:V,2,0),"0")</f>
        <v>0</v>
      </c>
      <c r="CE107" s="5" t="s">
        <v>146</v>
      </c>
      <c r="CF107" s="15">
        <f t="shared" si="83"/>
        <v>0</v>
      </c>
      <c r="CG107" s="10" t="str">
        <f>IFERROR(VLOOKUP(A107,'27'!U:V,2,0),"0")</f>
        <v>0</v>
      </c>
      <c r="CH107" s="5" t="s">
        <v>146</v>
      </c>
      <c r="CI107" s="15">
        <f t="shared" si="84"/>
        <v>0</v>
      </c>
      <c r="CJ107" s="10" t="str">
        <f>IFERROR(VLOOKUP(A107,'28'!U:V,2,0),"0")</f>
        <v>0</v>
      </c>
      <c r="CK107" s="5" t="s">
        <v>146</v>
      </c>
      <c r="CL107" s="15">
        <f t="shared" si="85"/>
        <v>0</v>
      </c>
      <c r="CM107" s="10" t="str">
        <f>IFERROR(VLOOKUP(A107,'29'!U:V,2,0),"0")</f>
        <v>0</v>
      </c>
      <c r="CN107" s="5" t="s">
        <v>146</v>
      </c>
      <c r="CO107" s="15">
        <f t="shared" si="86"/>
        <v>0</v>
      </c>
      <c r="CP107" s="10" t="str">
        <f>IFERROR(VLOOKUP(A107,'30'!U:V,2,0),"0")</f>
        <v>0</v>
      </c>
      <c r="CQ107" s="5" t="s">
        <v>146</v>
      </c>
      <c r="CR107" s="15">
        <f t="shared" si="87"/>
        <v>0</v>
      </c>
      <c r="CS107" s="10" t="str">
        <f>IFERROR(VLOOKUP(A107,'31'!U:V,2,0),"0")</f>
        <v>0</v>
      </c>
      <c r="CT107" s="5" t="s">
        <v>146</v>
      </c>
      <c r="CU107" s="15">
        <f t="shared" si="88"/>
        <v>0</v>
      </c>
      <c r="CV107" s="10" t="str">
        <f>IFERROR(VLOOKUP(A107,'เซต1-31'!V:W,2,0),"0")</f>
        <v>0</v>
      </c>
      <c r="CW107" s="5" t="s">
        <v>146</v>
      </c>
      <c r="CX107" s="15">
        <f t="shared" si="74"/>
        <v>0</v>
      </c>
    </row>
    <row r="108" spans="1:102" x14ac:dyDescent="0.25">
      <c r="A108" s="5" t="s">
        <v>133</v>
      </c>
      <c r="B108" s="4" t="s">
        <v>134</v>
      </c>
      <c r="C108" s="13">
        <v>4.5</v>
      </c>
      <c r="D108" s="19">
        <f t="shared" si="55"/>
        <v>2540</v>
      </c>
      <c r="E108" s="5" t="s">
        <v>147</v>
      </c>
      <c r="F108" s="13">
        <f t="shared" si="106"/>
        <v>11430</v>
      </c>
      <c r="G108" s="10">
        <f>IFERROR(VLOOKUP(A108,'1'!U:V,2,0),"0")</f>
        <v>170</v>
      </c>
      <c r="H108" s="5" t="s">
        <v>147</v>
      </c>
      <c r="I108" s="15">
        <f t="shared" si="89"/>
        <v>765</v>
      </c>
      <c r="J108" s="10">
        <f>IFERROR(VLOOKUP(A108,'2'!U:V,2,0),"0")</f>
        <v>200</v>
      </c>
      <c r="K108" s="5" t="s">
        <v>147</v>
      </c>
      <c r="L108" s="15">
        <f t="shared" si="90"/>
        <v>900</v>
      </c>
      <c r="M108" s="10">
        <f>IFERROR(VLOOKUP(A108,'3'!U:V,2,0),"0")</f>
        <v>470</v>
      </c>
      <c r="N108" s="5" t="s">
        <v>147</v>
      </c>
      <c r="O108" s="15">
        <f t="shared" si="91"/>
        <v>2115</v>
      </c>
      <c r="P108" s="10">
        <f>IFERROR(VLOOKUP(A108,'4'!U:V,2,0),"0")</f>
        <v>120</v>
      </c>
      <c r="Q108" s="5" t="s">
        <v>147</v>
      </c>
      <c r="R108" s="15">
        <f t="shared" si="92"/>
        <v>540</v>
      </c>
      <c r="S108" s="10">
        <f>IFERROR(VLOOKUP(A108,'5'!U:V,2,0),"0")</f>
        <v>220</v>
      </c>
      <c r="T108" s="5" t="s">
        <v>147</v>
      </c>
      <c r="U108" s="15">
        <f t="shared" si="93"/>
        <v>990</v>
      </c>
      <c r="V108" s="10">
        <f>IFERROR(VLOOKUP(A108,'6'!U:V,2,0),"0")</f>
        <v>90</v>
      </c>
      <c r="W108" s="5" t="s">
        <v>147</v>
      </c>
      <c r="X108" s="15">
        <f t="shared" si="94"/>
        <v>405</v>
      </c>
      <c r="Y108" s="10">
        <f>IFERROR(VLOOKUP(A108,'7'!U:V,2,0),"0")</f>
        <v>240</v>
      </c>
      <c r="Z108" s="5" t="s">
        <v>147</v>
      </c>
      <c r="AA108" s="15">
        <f t="shared" si="95"/>
        <v>1080</v>
      </c>
      <c r="AB108" s="10" t="str">
        <f>IFERROR(VLOOKUP(A108,'8'!U:V,2,0),"0")</f>
        <v>0</v>
      </c>
      <c r="AC108" s="5" t="s">
        <v>147</v>
      </c>
      <c r="AD108" s="15">
        <f t="shared" si="96"/>
        <v>0</v>
      </c>
      <c r="AE108" s="10" t="str">
        <f>IFERROR(VLOOKUP(A108,'9'!U:V,2,0),"0")</f>
        <v>0</v>
      </c>
      <c r="AF108" s="5" t="s">
        <v>147</v>
      </c>
      <c r="AG108" s="15">
        <f t="shared" si="97"/>
        <v>0</v>
      </c>
      <c r="AH108" s="10" t="str">
        <f>IFERROR(VLOOKUP(A108,'10'!U:V,2,0),"0")</f>
        <v>0</v>
      </c>
      <c r="AI108" s="5" t="s">
        <v>147</v>
      </c>
      <c r="AJ108" s="15">
        <f t="shared" si="98"/>
        <v>0</v>
      </c>
      <c r="AK108" s="10" t="str">
        <f>IFERROR(VLOOKUP(A108,'11'!U:V,2,0),"0")</f>
        <v>0</v>
      </c>
      <c r="AL108" s="5" t="s">
        <v>147</v>
      </c>
      <c r="AM108" s="15">
        <f t="shared" si="99"/>
        <v>0</v>
      </c>
      <c r="AN108" s="10" t="str">
        <f>IFERROR(VLOOKUP(A108,'12'!U:V,2,0),"0")</f>
        <v>0</v>
      </c>
      <c r="AO108" s="5" t="s">
        <v>147</v>
      </c>
      <c r="AP108" s="15">
        <f t="shared" si="100"/>
        <v>0</v>
      </c>
      <c r="AQ108" s="10" t="str">
        <f>IFERROR(VLOOKUP(A108,'13'!U:V,2,0),"0")</f>
        <v>0</v>
      </c>
      <c r="AR108" s="5" t="s">
        <v>147</v>
      </c>
      <c r="AS108" s="15">
        <f t="shared" si="101"/>
        <v>0</v>
      </c>
      <c r="AT108" s="10">
        <f>IFERROR(VLOOKUP(A108,'14'!U:V,2,0),"0")</f>
        <v>60</v>
      </c>
      <c r="AU108" s="5" t="s">
        <v>147</v>
      </c>
      <c r="AV108" s="15">
        <f t="shared" si="102"/>
        <v>270</v>
      </c>
      <c r="AW108" s="10">
        <f>IFERROR(VLOOKUP(A108,'15'!U:V,2,0),"0")</f>
        <v>150</v>
      </c>
      <c r="AX108" s="5" t="s">
        <v>147</v>
      </c>
      <c r="AY108" s="15">
        <f t="shared" si="103"/>
        <v>675</v>
      </c>
      <c r="AZ108" s="10">
        <f>IFERROR(VLOOKUP(A108,'16'!U:V,2,0),"0")</f>
        <v>90</v>
      </c>
      <c r="BA108" s="5" t="s">
        <v>147</v>
      </c>
      <c r="BB108" s="15">
        <f t="shared" si="104"/>
        <v>405</v>
      </c>
      <c r="BC108" s="10">
        <f>IFERROR(VLOOKUP(A108,'17'!U:V,2,0),"0")</f>
        <v>60</v>
      </c>
      <c r="BD108" s="5" t="s">
        <v>147</v>
      </c>
      <c r="BE108" s="15">
        <f t="shared" si="105"/>
        <v>270</v>
      </c>
      <c r="BF108" s="10">
        <f>IFERROR(VLOOKUP(A108,'18'!U:V,2,0),"0")</f>
        <v>40</v>
      </c>
      <c r="BG108" s="5" t="s">
        <v>147</v>
      </c>
      <c r="BH108" s="15">
        <f t="shared" si="75"/>
        <v>180</v>
      </c>
      <c r="BI108" s="10">
        <f>IFERROR(VLOOKUP(A108,'19'!U:V,2,0),"0")</f>
        <v>10</v>
      </c>
      <c r="BJ108" s="5" t="s">
        <v>147</v>
      </c>
      <c r="BK108" s="15">
        <f t="shared" si="76"/>
        <v>45</v>
      </c>
      <c r="BL108" s="10">
        <f>IFERROR(VLOOKUP(A108,'20'!U:V,2,0),"0")</f>
        <v>50</v>
      </c>
      <c r="BM108" s="5" t="s">
        <v>147</v>
      </c>
      <c r="BN108" s="15">
        <f t="shared" si="77"/>
        <v>225</v>
      </c>
      <c r="BO108" s="10">
        <f>IFERROR(VLOOKUP(A108,'21'!U:V,2,0),"0")</f>
        <v>30</v>
      </c>
      <c r="BP108" s="5" t="s">
        <v>147</v>
      </c>
      <c r="BQ108" s="15">
        <f t="shared" si="78"/>
        <v>135</v>
      </c>
      <c r="BR108" s="10">
        <f>IFERROR(VLOOKUP(A108,'22'!U:V,2,0),"0")</f>
        <v>220</v>
      </c>
      <c r="BS108" s="5" t="s">
        <v>147</v>
      </c>
      <c r="BT108" s="15">
        <f t="shared" si="79"/>
        <v>990</v>
      </c>
      <c r="BU108" s="10">
        <f>IFERROR(VLOOKUP(A108,'23'!U:V,2,0),"0")</f>
        <v>90</v>
      </c>
      <c r="BV108" s="5" t="s">
        <v>147</v>
      </c>
      <c r="BW108" s="15">
        <f t="shared" si="80"/>
        <v>405</v>
      </c>
      <c r="BX108" s="10">
        <f>IFERROR(VLOOKUP(A108,'24'!U:V,2,0),"0")</f>
        <v>10</v>
      </c>
      <c r="BY108" s="5" t="s">
        <v>147</v>
      </c>
      <c r="BZ108" s="15">
        <f t="shared" si="81"/>
        <v>45</v>
      </c>
      <c r="CA108" s="10">
        <f>IFERROR(VLOOKUP(A108,'25'!U:V,2,0),"0")</f>
        <v>70</v>
      </c>
      <c r="CB108" s="5" t="s">
        <v>147</v>
      </c>
      <c r="CC108" s="15">
        <f t="shared" si="82"/>
        <v>315</v>
      </c>
      <c r="CD108" s="10">
        <f>IFERROR(VLOOKUP(A108,'26'!U:V,2,0),"0")</f>
        <v>20</v>
      </c>
      <c r="CE108" s="5" t="s">
        <v>147</v>
      </c>
      <c r="CF108" s="15">
        <f t="shared" si="83"/>
        <v>90</v>
      </c>
      <c r="CG108" s="10">
        <f>IFERROR(VLOOKUP(A108,'27'!U:V,2,0),"0")</f>
        <v>20</v>
      </c>
      <c r="CH108" s="5" t="s">
        <v>147</v>
      </c>
      <c r="CI108" s="15">
        <f t="shared" si="84"/>
        <v>90</v>
      </c>
      <c r="CJ108" s="10" t="str">
        <f>IFERROR(VLOOKUP(A108,'28'!U:V,2,0),"0")</f>
        <v>0</v>
      </c>
      <c r="CK108" s="5" t="s">
        <v>147</v>
      </c>
      <c r="CL108" s="15">
        <f t="shared" si="85"/>
        <v>0</v>
      </c>
      <c r="CM108" s="10">
        <f>IFERROR(VLOOKUP(A108,'29'!U:V,2,0),"0")</f>
        <v>20</v>
      </c>
      <c r="CN108" s="5" t="s">
        <v>147</v>
      </c>
      <c r="CO108" s="15">
        <f t="shared" si="86"/>
        <v>90</v>
      </c>
      <c r="CP108" s="10">
        <f>IFERROR(VLOOKUP(A108,'30'!U:V,2,0),"0")</f>
        <v>90</v>
      </c>
      <c r="CQ108" s="5" t="s">
        <v>147</v>
      </c>
      <c r="CR108" s="15">
        <f t="shared" si="87"/>
        <v>405</v>
      </c>
      <c r="CS108" s="10" t="str">
        <f>IFERROR(VLOOKUP(A108,'31'!U:V,2,0),"0")</f>
        <v>0</v>
      </c>
      <c r="CT108" s="5" t="s">
        <v>147</v>
      </c>
      <c r="CU108" s="15">
        <f t="shared" si="88"/>
        <v>0</v>
      </c>
      <c r="CV108" s="10" t="str">
        <f>IFERROR(VLOOKUP(A108,'เซต1-31'!V:W,2,0),"0")</f>
        <v>0</v>
      </c>
      <c r="CW108" s="5" t="s">
        <v>147</v>
      </c>
      <c r="CX108" s="15">
        <f t="shared" si="74"/>
        <v>0</v>
      </c>
    </row>
    <row r="109" spans="1:102" x14ac:dyDescent="0.25">
      <c r="A109" s="5" t="s">
        <v>119</v>
      </c>
      <c r="B109" s="4" t="s">
        <v>120</v>
      </c>
      <c r="C109" s="13">
        <v>4.33</v>
      </c>
      <c r="D109" s="19">
        <f t="shared" si="55"/>
        <v>0</v>
      </c>
      <c r="E109" s="5" t="s">
        <v>147</v>
      </c>
      <c r="F109" s="13">
        <f t="shared" si="106"/>
        <v>0</v>
      </c>
      <c r="G109" s="10" t="str">
        <f>IFERROR(VLOOKUP(A109,'1'!U:V,2,0),"0")</f>
        <v>0</v>
      </c>
      <c r="H109" s="5" t="s">
        <v>147</v>
      </c>
      <c r="I109" s="15">
        <f t="shared" si="89"/>
        <v>0</v>
      </c>
      <c r="J109" s="10" t="str">
        <f>IFERROR(VLOOKUP(A109,'2'!U:V,2,0),"0")</f>
        <v>0</v>
      </c>
      <c r="K109" s="5" t="s">
        <v>147</v>
      </c>
      <c r="L109" s="15">
        <f t="shared" si="90"/>
        <v>0</v>
      </c>
      <c r="M109" s="10" t="str">
        <f>IFERROR(VLOOKUP(A109,'3'!U:V,2,0),"0")</f>
        <v>0</v>
      </c>
      <c r="N109" s="5" t="s">
        <v>147</v>
      </c>
      <c r="O109" s="15">
        <f t="shared" si="91"/>
        <v>0</v>
      </c>
      <c r="P109" s="10" t="str">
        <f>IFERROR(VLOOKUP(A109,'4'!U:V,2,0),"0")</f>
        <v>0</v>
      </c>
      <c r="Q109" s="5" t="s">
        <v>147</v>
      </c>
      <c r="R109" s="15">
        <f t="shared" si="92"/>
        <v>0</v>
      </c>
      <c r="S109" s="10" t="str">
        <f>IFERROR(VLOOKUP(A109,'5'!U:V,2,0),"0")</f>
        <v>0</v>
      </c>
      <c r="T109" s="5" t="s">
        <v>147</v>
      </c>
      <c r="U109" s="15">
        <f t="shared" si="93"/>
        <v>0</v>
      </c>
      <c r="V109" s="10" t="str">
        <f>IFERROR(VLOOKUP(A109,'6'!U:V,2,0),"0")</f>
        <v>0</v>
      </c>
      <c r="W109" s="5" t="s">
        <v>147</v>
      </c>
      <c r="X109" s="15">
        <f t="shared" si="94"/>
        <v>0</v>
      </c>
      <c r="Y109" s="10" t="str">
        <f>IFERROR(VLOOKUP(A109,'7'!U:V,2,0),"0")</f>
        <v>0</v>
      </c>
      <c r="Z109" s="5" t="s">
        <v>147</v>
      </c>
      <c r="AA109" s="15">
        <f t="shared" si="95"/>
        <v>0</v>
      </c>
      <c r="AB109" s="10" t="str">
        <f>IFERROR(VLOOKUP(A109,'8'!U:V,2,0),"0")</f>
        <v>0</v>
      </c>
      <c r="AC109" s="5" t="s">
        <v>147</v>
      </c>
      <c r="AD109" s="15">
        <f t="shared" si="96"/>
        <v>0</v>
      </c>
      <c r="AE109" s="10" t="str">
        <f>IFERROR(VLOOKUP(A109,'9'!U:V,2,0),"0")</f>
        <v>0</v>
      </c>
      <c r="AF109" s="5" t="s">
        <v>147</v>
      </c>
      <c r="AG109" s="15">
        <f t="shared" si="97"/>
        <v>0</v>
      </c>
      <c r="AH109" s="10" t="str">
        <f>IFERROR(VLOOKUP(A109,'10'!U:V,2,0),"0")</f>
        <v>0</v>
      </c>
      <c r="AI109" s="5" t="s">
        <v>147</v>
      </c>
      <c r="AJ109" s="15">
        <f t="shared" si="98"/>
        <v>0</v>
      </c>
      <c r="AK109" s="10" t="str">
        <f>IFERROR(VLOOKUP(A109,'11'!U:V,2,0),"0")</f>
        <v>0</v>
      </c>
      <c r="AL109" s="5" t="s">
        <v>147</v>
      </c>
      <c r="AM109" s="15">
        <f t="shared" si="99"/>
        <v>0</v>
      </c>
      <c r="AN109" s="10" t="str">
        <f>IFERROR(VLOOKUP(A109,'12'!U:V,2,0),"0")</f>
        <v>0</v>
      </c>
      <c r="AO109" s="5" t="s">
        <v>147</v>
      </c>
      <c r="AP109" s="15">
        <f t="shared" si="100"/>
        <v>0</v>
      </c>
      <c r="AQ109" s="10" t="str">
        <f>IFERROR(VLOOKUP(A109,'13'!U:V,2,0),"0")</f>
        <v>0</v>
      </c>
      <c r="AR109" s="5" t="s">
        <v>147</v>
      </c>
      <c r="AS109" s="15">
        <f t="shared" si="101"/>
        <v>0</v>
      </c>
      <c r="AT109" s="10" t="str">
        <f>IFERROR(VLOOKUP(A109,'14'!U:V,2,0),"0")</f>
        <v>0</v>
      </c>
      <c r="AU109" s="5" t="s">
        <v>147</v>
      </c>
      <c r="AV109" s="15">
        <f t="shared" si="102"/>
        <v>0</v>
      </c>
      <c r="AW109" s="10" t="str">
        <f>IFERROR(VLOOKUP(A109,'15'!U:V,2,0),"0")</f>
        <v>0</v>
      </c>
      <c r="AX109" s="5" t="s">
        <v>147</v>
      </c>
      <c r="AY109" s="15">
        <f t="shared" si="103"/>
        <v>0</v>
      </c>
      <c r="AZ109" s="10" t="str">
        <f>IFERROR(VLOOKUP(A109,'16'!U:V,2,0),"0")</f>
        <v>0</v>
      </c>
      <c r="BA109" s="5" t="s">
        <v>147</v>
      </c>
      <c r="BB109" s="15">
        <f t="shared" si="104"/>
        <v>0</v>
      </c>
      <c r="BC109" s="10" t="str">
        <f>IFERROR(VLOOKUP(A109,'17'!U:V,2,0),"0")</f>
        <v>0</v>
      </c>
      <c r="BD109" s="5" t="s">
        <v>147</v>
      </c>
      <c r="BE109" s="15">
        <f t="shared" si="105"/>
        <v>0</v>
      </c>
      <c r="BF109" s="10" t="str">
        <f>IFERROR(VLOOKUP(A109,'18'!U:V,2,0),"0")</f>
        <v>0</v>
      </c>
      <c r="BG109" s="5" t="s">
        <v>147</v>
      </c>
      <c r="BH109" s="15">
        <f t="shared" si="75"/>
        <v>0</v>
      </c>
      <c r="BI109" s="10" t="str">
        <f>IFERROR(VLOOKUP(A109,'19'!U:V,2,0),"0")</f>
        <v>0</v>
      </c>
      <c r="BJ109" s="5" t="s">
        <v>147</v>
      </c>
      <c r="BK109" s="15">
        <f t="shared" si="76"/>
        <v>0</v>
      </c>
      <c r="BL109" s="10" t="str">
        <f>IFERROR(VLOOKUP(A109,'20'!U:V,2,0),"0")</f>
        <v>0</v>
      </c>
      <c r="BM109" s="5" t="s">
        <v>147</v>
      </c>
      <c r="BN109" s="15">
        <f t="shared" si="77"/>
        <v>0</v>
      </c>
      <c r="BO109" s="10" t="str">
        <f>IFERROR(VLOOKUP(A109,'21'!U:V,2,0),"0")</f>
        <v>0</v>
      </c>
      <c r="BP109" s="5" t="s">
        <v>147</v>
      </c>
      <c r="BQ109" s="15">
        <f t="shared" si="78"/>
        <v>0</v>
      </c>
      <c r="BR109" s="10" t="str">
        <f>IFERROR(VLOOKUP(A109,'22'!U:V,2,0),"0")</f>
        <v>0</v>
      </c>
      <c r="BS109" s="5" t="s">
        <v>147</v>
      </c>
      <c r="BT109" s="15">
        <f t="shared" si="79"/>
        <v>0</v>
      </c>
      <c r="BU109" s="10" t="str">
        <f>IFERROR(VLOOKUP(A109,'23'!U:V,2,0),"0")</f>
        <v>0</v>
      </c>
      <c r="BV109" s="5" t="s">
        <v>147</v>
      </c>
      <c r="BW109" s="15">
        <f t="shared" si="80"/>
        <v>0</v>
      </c>
      <c r="BX109" s="10" t="str">
        <f>IFERROR(VLOOKUP(A109,'24'!U:V,2,0),"0")</f>
        <v>0</v>
      </c>
      <c r="BY109" s="5" t="s">
        <v>147</v>
      </c>
      <c r="BZ109" s="15">
        <f t="shared" si="81"/>
        <v>0</v>
      </c>
      <c r="CA109" s="10" t="str">
        <f>IFERROR(VLOOKUP(A109,'25'!U:V,2,0),"0")</f>
        <v>0</v>
      </c>
      <c r="CB109" s="5" t="s">
        <v>147</v>
      </c>
      <c r="CC109" s="15">
        <f t="shared" si="82"/>
        <v>0</v>
      </c>
      <c r="CD109" s="10" t="str">
        <f>IFERROR(VLOOKUP(A109,'26'!U:V,2,0),"0")</f>
        <v>0</v>
      </c>
      <c r="CE109" s="5" t="s">
        <v>147</v>
      </c>
      <c r="CF109" s="15">
        <f t="shared" si="83"/>
        <v>0</v>
      </c>
      <c r="CG109" s="10" t="str">
        <f>IFERROR(VLOOKUP(A109,'27'!U:V,2,0),"0")</f>
        <v>0</v>
      </c>
      <c r="CH109" s="5" t="s">
        <v>147</v>
      </c>
      <c r="CI109" s="15">
        <f t="shared" si="84"/>
        <v>0</v>
      </c>
      <c r="CJ109" s="10" t="str">
        <f>IFERROR(VLOOKUP(A109,'28'!U:V,2,0),"0")</f>
        <v>0</v>
      </c>
      <c r="CK109" s="5" t="s">
        <v>147</v>
      </c>
      <c r="CL109" s="15">
        <f t="shared" si="85"/>
        <v>0</v>
      </c>
      <c r="CM109" s="10" t="str">
        <f>IFERROR(VLOOKUP(A109,'29'!U:V,2,0),"0")</f>
        <v>0</v>
      </c>
      <c r="CN109" s="5" t="s">
        <v>147</v>
      </c>
      <c r="CO109" s="15">
        <f t="shared" si="86"/>
        <v>0</v>
      </c>
      <c r="CP109" s="10" t="str">
        <f>IFERROR(VLOOKUP(A109,'30'!U:V,2,0),"0")</f>
        <v>0</v>
      </c>
      <c r="CQ109" s="5" t="s">
        <v>147</v>
      </c>
      <c r="CR109" s="15">
        <f t="shared" si="87"/>
        <v>0</v>
      </c>
      <c r="CS109" s="10" t="str">
        <f>IFERROR(VLOOKUP(A109,'31'!U:V,2,0),"0")</f>
        <v>0</v>
      </c>
      <c r="CT109" s="5" t="s">
        <v>147</v>
      </c>
      <c r="CU109" s="15">
        <f t="shared" si="88"/>
        <v>0</v>
      </c>
      <c r="CV109" s="10" t="str">
        <f>IFERROR(VLOOKUP(A109,'เซต1-31'!V:W,2,0),"0")</f>
        <v>0</v>
      </c>
      <c r="CW109" s="5" t="s">
        <v>147</v>
      </c>
      <c r="CX109" s="15">
        <f t="shared" si="74"/>
        <v>0</v>
      </c>
    </row>
    <row r="110" spans="1:102" x14ac:dyDescent="0.25">
      <c r="A110" s="5" t="s">
        <v>138</v>
      </c>
      <c r="B110" s="4" t="s">
        <v>139</v>
      </c>
      <c r="C110" s="13">
        <v>17.5</v>
      </c>
      <c r="D110" s="19">
        <f t="shared" si="55"/>
        <v>0</v>
      </c>
      <c r="E110" s="5" t="s">
        <v>148</v>
      </c>
      <c r="F110" s="13">
        <f t="shared" si="106"/>
        <v>0</v>
      </c>
      <c r="G110" s="10" t="str">
        <f>IFERROR(VLOOKUP(A110,'1'!U:V,2,0),"0")</f>
        <v>0</v>
      </c>
      <c r="H110" s="5" t="s">
        <v>148</v>
      </c>
      <c r="I110" s="15">
        <f t="shared" si="89"/>
        <v>0</v>
      </c>
      <c r="J110" s="10" t="str">
        <f>IFERROR(VLOOKUP(A110,'2'!U:V,2,0),"0")</f>
        <v>0</v>
      </c>
      <c r="K110" s="5" t="s">
        <v>148</v>
      </c>
      <c r="L110" s="15">
        <f t="shared" si="90"/>
        <v>0</v>
      </c>
      <c r="M110" s="10" t="str">
        <f>IFERROR(VLOOKUP(A110,'3'!U:V,2,0),"0")</f>
        <v>0</v>
      </c>
      <c r="N110" s="5" t="s">
        <v>148</v>
      </c>
      <c r="O110" s="15">
        <f t="shared" si="91"/>
        <v>0</v>
      </c>
      <c r="P110" s="10" t="str">
        <f>IFERROR(VLOOKUP(A110,'4'!U:V,2,0),"0")</f>
        <v>0</v>
      </c>
      <c r="Q110" s="5" t="s">
        <v>148</v>
      </c>
      <c r="R110" s="15">
        <f t="shared" si="92"/>
        <v>0</v>
      </c>
      <c r="S110" s="10" t="str">
        <f>IFERROR(VLOOKUP(A110,'5'!U:V,2,0),"0")</f>
        <v>0</v>
      </c>
      <c r="T110" s="5" t="s">
        <v>148</v>
      </c>
      <c r="U110" s="15">
        <f t="shared" si="93"/>
        <v>0</v>
      </c>
      <c r="V110" s="10" t="str">
        <f>IFERROR(VLOOKUP(A110,'6'!U:V,2,0),"0")</f>
        <v>0</v>
      </c>
      <c r="W110" s="5" t="s">
        <v>148</v>
      </c>
      <c r="X110" s="15">
        <f t="shared" si="94"/>
        <v>0</v>
      </c>
      <c r="Y110" s="10" t="str">
        <f>IFERROR(VLOOKUP(A110,'7'!U:V,2,0),"0")</f>
        <v>0</v>
      </c>
      <c r="Z110" s="5" t="s">
        <v>148</v>
      </c>
      <c r="AA110" s="15">
        <f t="shared" si="95"/>
        <v>0</v>
      </c>
      <c r="AB110" s="10" t="str">
        <f>IFERROR(VLOOKUP(A110,'8'!U:V,2,0),"0")</f>
        <v>0</v>
      </c>
      <c r="AC110" s="5" t="s">
        <v>148</v>
      </c>
      <c r="AD110" s="15">
        <f t="shared" si="96"/>
        <v>0</v>
      </c>
      <c r="AE110" s="10" t="str">
        <f>IFERROR(VLOOKUP(A110,'9'!U:V,2,0),"0")</f>
        <v>0</v>
      </c>
      <c r="AF110" s="5" t="s">
        <v>148</v>
      </c>
      <c r="AG110" s="15">
        <f t="shared" si="97"/>
        <v>0</v>
      </c>
      <c r="AH110" s="10" t="str">
        <f>IFERROR(VLOOKUP(A110,'10'!U:V,2,0),"0")</f>
        <v>0</v>
      </c>
      <c r="AI110" s="5" t="s">
        <v>148</v>
      </c>
      <c r="AJ110" s="15">
        <f t="shared" si="98"/>
        <v>0</v>
      </c>
      <c r="AK110" s="10" t="str">
        <f>IFERROR(VLOOKUP(A110,'11'!U:V,2,0),"0")</f>
        <v>0</v>
      </c>
      <c r="AL110" s="5" t="s">
        <v>148</v>
      </c>
      <c r="AM110" s="15">
        <f t="shared" si="99"/>
        <v>0</v>
      </c>
      <c r="AN110" s="10" t="str">
        <f>IFERROR(VLOOKUP(A110,'12'!U:V,2,0),"0")</f>
        <v>0</v>
      </c>
      <c r="AO110" s="5" t="s">
        <v>148</v>
      </c>
      <c r="AP110" s="15">
        <f t="shared" si="100"/>
        <v>0</v>
      </c>
      <c r="AQ110" s="10" t="str">
        <f>IFERROR(VLOOKUP(A110,'13'!U:V,2,0),"0")</f>
        <v>0</v>
      </c>
      <c r="AR110" s="5" t="s">
        <v>148</v>
      </c>
      <c r="AS110" s="15">
        <f t="shared" si="101"/>
        <v>0</v>
      </c>
      <c r="AT110" s="10" t="str">
        <f>IFERROR(VLOOKUP(A110,'14'!U:V,2,0),"0")</f>
        <v>0</v>
      </c>
      <c r="AU110" s="5" t="s">
        <v>148</v>
      </c>
      <c r="AV110" s="15">
        <f t="shared" si="102"/>
        <v>0</v>
      </c>
      <c r="AW110" s="10" t="str">
        <f>IFERROR(VLOOKUP(A110,'15'!U:V,2,0),"0")</f>
        <v>0</v>
      </c>
      <c r="AX110" s="5" t="s">
        <v>148</v>
      </c>
      <c r="AY110" s="15">
        <f t="shared" si="103"/>
        <v>0</v>
      </c>
      <c r="AZ110" s="10" t="str">
        <f>IFERROR(VLOOKUP(A110,'16'!U:V,2,0),"0")</f>
        <v>0</v>
      </c>
      <c r="BA110" s="5" t="s">
        <v>148</v>
      </c>
      <c r="BB110" s="15">
        <f t="shared" si="104"/>
        <v>0</v>
      </c>
      <c r="BC110" s="10" t="str">
        <f>IFERROR(VLOOKUP(A110,'17'!U:V,2,0),"0")</f>
        <v>0</v>
      </c>
      <c r="BD110" s="5" t="s">
        <v>148</v>
      </c>
      <c r="BE110" s="15">
        <f t="shared" si="105"/>
        <v>0</v>
      </c>
      <c r="BF110" s="10" t="str">
        <f>IFERROR(VLOOKUP(A110,'18'!U:V,2,0),"0")</f>
        <v>0</v>
      </c>
      <c r="BG110" s="5" t="s">
        <v>148</v>
      </c>
      <c r="BH110" s="15">
        <f t="shared" si="75"/>
        <v>0</v>
      </c>
      <c r="BI110" s="10" t="str">
        <f>IFERROR(VLOOKUP(A110,'19'!U:V,2,0),"0")</f>
        <v>0</v>
      </c>
      <c r="BJ110" s="5" t="s">
        <v>148</v>
      </c>
      <c r="BK110" s="15">
        <f t="shared" si="76"/>
        <v>0</v>
      </c>
      <c r="BL110" s="10" t="str">
        <f>IFERROR(VLOOKUP(A110,'20'!U:V,2,0),"0")</f>
        <v>0</v>
      </c>
      <c r="BM110" s="5" t="s">
        <v>148</v>
      </c>
      <c r="BN110" s="15">
        <f t="shared" si="77"/>
        <v>0</v>
      </c>
      <c r="BO110" s="10" t="str">
        <f>IFERROR(VLOOKUP(A110,'21'!U:V,2,0),"0")</f>
        <v>0</v>
      </c>
      <c r="BP110" s="5" t="s">
        <v>148</v>
      </c>
      <c r="BQ110" s="15">
        <f t="shared" si="78"/>
        <v>0</v>
      </c>
      <c r="BR110" s="10" t="str">
        <f>IFERROR(VLOOKUP(A110,'22'!U:V,2,0),"0")</f>
        <v>0</v>
      </c>
      <c r="BS110" s="5" t="s">
        <v>148</v>
      </c>
      <c r="BT110" s="15">
        <f t="shared" si="79"/>
        <v>0</v>
      </c>
      <c r="BU110" s="10" t="str">
        <f>IFERROR(VLOOKUP(A110,'23'!U:V,2,0),"0")</f>
        <v>0</v>
      </c>
      <c r="BV110" s="5" t="s">
        <v>148</v>
      </c>
      <c r="BW110" s="15">
        <f t="shared" si="80"/>
        <v>0</v>
      </c>
      <c r="BX110" s="10" t="str">
        <f>IFERROR(VLOOKUP(A110,'24'!U:V,2,0),"0")</f>
        <v>0</v>
      </c>
      <c r="BY110" s="5" t="s">
        <v>148</v>
      </c>
      <c r="BZ110" s="15">
        <f t="shared" si="81"/>
        <v>0</v>
      </c>
      <c r="CA110" s="10" t="str">
        <f>IFERROR(VLOOKUP(A110,'25'!U:V,2,0),"0")</f>
        <v>0</v>
      </c>
      <c r="CB110" s="5" t="s">
        <v>148</v>
      </c>
      <c r="CC110" s="15">
        <f t="shared" si="82"/>
        <v>0</v>
      </c>
      <c r="CD110" s="10" t="str">
        <f>IFERROR(VLOOKUP(A110,'26'!U:V,2,0),"0")</f>
        <v>0</v>
      </c>
      <c r="CE110" s="5" t="s">
        <v>148</v>
      </c>
      <c r="CF110" s="15">
        <f t="shared" si="83"/>
        <v>0</v>
      </c>
      <c r="CG110" s="10" t="str">
        <f>IFERROR(VLOOKUP(A110,'27'!U:V,2,0),"0")</f>
        <v>0</v>
      </c>
      <c r="CH110" s="5" t="s">
        <v>148</v>
      </c>
      <c r="CI110" s="15">
        <f t="shared" si="84"/>
        <v>0</v>
      </c>
      <c r="CJ110" s="10" t="str">
        <f>IFERROR(VLOOKUP(A110,'28'!U:V,2,0),"0")</f>
        <v>0</v>
      </c>
      <c r="CK110" s="5" t="s">
        <v>148</v>
      </c>
      <c r="CL110" s="15">
        <f t="shared" si="85"/>
        <v>0</v>
      </c>
      <c r="CM110" s="10" t="str">
        <f>IFERROR(VLOOKUP(A110,'29'!U:V,2,0),"0")</f>
        <v>0</v>
      </c>
      <c r="CN110" s="5" t="s">
        <v>148</v>
      </c>
      <c r="CO110" s="15">
        <f t="shared" si="86"/>
        <v>0</v>
      </c>
      <c r="CP110" s="10" t="str">
        <f>IFERROR(VLOOKUP(A110,'30'!U:V,2,0),"0")</f>
        <v>0</v>
      </c>
      <c r="CQ110" s="5" t="s">
        <v>148</v>
      </c>
      <c r="CR110" s="15">
        <f t="shared" si="87"/>
        <v>0</v>
      </c>
      <c r="CS110" s="10" t="str">
        <f>IFERROR(VLOOKUP(A110,'31'!U:V,2,0),"0")</f>
        <v>0</v>
      </c>
      <c r="CT110" s="5" t="s">
        <v>148</v>
      </c>
      <c r="CU110" s="15">
        <f t="shared" si="88"/>
        <v>0</v>
      </c>
      <c r="CV110" s="10" t="str">
        <f>IFERROR(VLOOKUP(A110,'เซต1-31'!V:W,2,0),"0")</f>
        <v>0</v>
      </c>
      <c r="CW110" s="5" t="s">
        <v>148</v>
      </c>
      <c r="CX110" s="15">
        <f t="shared" si="74"/>
        <v>0</v>
      </c>
    </row>
    <row r="111" spans="1:102" x14ac:dyDescent="0.25">
      <c r="A111" s="5" t="s">
        <v>121</v>
      </c>
      <c r="B111" s="4" t="s">
        <v>122</v>
      </c>
      <c r="C111" s="13">
        <f>7.5*1</f>
        <v>7.5</v>
      </c>
      <c r="D111" s="19">
        <f t="shared" si="55"/>
        <v>193</v>
      </c>
      <c r="E111" s="5" t="s">
        <v>151</v>
      </c>
      <c r="F111" s="13">
        <f t="shared" si="106"/>
        <v>1447.5</v>
      </c>
      <c r="G111" s="10">
        <f>IFERROR(VLOOKUP(A111,'1'!U:V,2,0),"0")</f>
        <v>15</v>
      </c>
      <c r="H111" s="5" t="s">
        <v>151</v>
      </c>
      <c r="I111" s="15">
        <f t="shared" si="89"/>
        <v>112.5</v>
      </c>
      <c r="J111" s="10">
        <f>IFERROR(VLOOKUP(A111,'2'!U:V,2,0),"0")</f>
        <v>6</v>
      </c>
      <c r="K111" s="5" t="s">
        <v>151</v>
      </c>
      <c r="L111" s="15">
        <f t="shared" si="90"/>
        <v>45</v>
      </c>
      <c r="M111" s="10">
        <f>IFERROR(VLOOKUP(A111,'3'!U:V,2,0),"0")</f>
        <v>14</v>
      </c>
      <c r="N111" s="5" t="s">
        <v>151</v>
      </c>
      <c r="O111" s="15">
        <f t="shared" si="91"/>
        <v>105</v>
      </c>
      <c r="P111" s="10">
        <f>IFERROR(VLOOKUP(A111,'4'!U:V,2,0),"0")</f>
        <v>5</v>
      </c>
      <c r="Q111" s="5" t="s">
        <v>151</v>
      </c>
      <c r="R111" s="15">
        <f t="shared" si="92"/>
        <v>37.5</v>
      </c>
      <c r="S111" s="10">
        <f>IFERROR(VLOOKUP(A111,'5'!U:V,2,0),"0")</f>
        <v>4</v>
      </c>
      <c r="T111" s="5" t="s">
        <v>151</v>
      </c>
      <c r="U111" s="15">
        <f t="shared" si="93"/>
        <v>30</v>
      </c>
      <c r="V111" s="10">
        <f>IFERROR(VLOOKUP(A111,'6'!U:V,2,0),"0")</f>
        <v>2</v>
      </c>
      <c r="W111" s="5" t="s">
        <v>151</v>
      </c>
      <c r="X111" s="15">
        <f t="shared" si="94"/>
        <v>15</v>
      </c>
      <c r="Y111" s="10">
        <f>IFERROR(VLOOKUP(A111,'7'!U:V,2,0),"0")</f>
        <v>14</v>
      </c>
      <c r="Z111" s="5" t="s">
        <v>151</v>
      </c>
      <c r="AA111" s="15">
        <f t="shared" si="95"/>
        <v>105</v>
      </c>
      <c r="AB111" s="10">
        <f>IFERROR(VLOOKUP(A111,'8'!U:V,2,0),"0")</f>
        <v>5</v>
      </c>
      <c r="AC111" s="5" t="s">
        <v>151</v>
      </c>
      <c r="AD111" s="15">
        <f t="shared" si="96"/>
        <v>37.5</v>
      </c>
      <c r="AE111" s="10">
        <f>IFERROR(VLOOKUP(A111,'9'!U:V,2,0),"0")</f>
        <v>2</v>
      </c>
      <c r="AF111" s="5" t="s">
        <v>151</v>
      </c>
      <c r="AG111" s="15">
        <f t="shared" si="97"/>
        <v>15</v>
      </c>
      <c r="AH111" s="10">
        <f>IFERROR(VLOOKUP(A111,'10'!U:V,2,0),"0")</f>
        <v>6</v>
      </c>
      <c r="AI111" s="5" t="s">
        <v>151</v>
      </c>
      <c r="AJ111" s="15">
        <f t="shared" si="98"/>
        <v>45</v>
      </c>
      <c r="AK111" s="10">
        <f>IFERROR(VLOOKUP(A111,'11'!U:V,2,0),"0")</f>
        <v>15</v>
      </c>
      <c r="AL111" s="5" t="s">
        <v>151</v>
      </c>
      <c r="AM111" s="15">
        <f t="shared" si="99"/>
        <v>112.5</v>
      </c>
      <c r="AN111" s="10">
        <f>IFERROR(VLOOKUP(A111,'12'!U:V,2,0),"0")</f>
        <v>2</v>
      </c>
      <c r="AO111" s="5" t="s">
        <v>151</v>
      </c>
      <c r="AP111" s="15">
        <f t="shared" si="100"/>
        <v>15</v>
      </c>
      <c r="AQ111" s="10" t="str">
        <f>IFERROR(VLOOKUP(A111,'13'!U:V,2,0),"0")</f>
        <v>0</v>
      </c>
      <c r="AR111" s="5" t="s">
        <v>151</v>
      </c>
      <c r="AS111" s="15">
        <f t="shared" si="101"/>
        <v>0</v>
      </c>
      <c r="AT111" s="10">
        <f>IFERROR(VLOOKUP(A111,'14'!U:V,2,0),"0")</f>
        <v>1</v>
      </c>
      <c r="AU111" s="5" t="s">
        <v>151</v>
      </c>
      <c r="AV111" s="15">
        <f t="shared" si="102"/>
        <v>7.5</v>
      </c>
      <c r="AW111" s="10" t="str">
        <f>IFERROR(VLOOKUP(A111,'15'!U:V,2,0),"0")</f>
        <v>0</v>
      </c>
      <c r="AX111" s="5" t="s">
        <v>151</v>
      </c>
      <c r="AY111" s="15">
        <f t="shared" si="103"/>
        <v>0</v>
      </c>
      <c r="AZ111" s="10">
        <f>IFERROR(VLOOKUP(A111,'16'!U:V,2,0),"0")</f>
        <v>7</v>
      </c>
      <c r="BA111" s="5" t="s">
        <v>151</v>
      </c>
      <c r="BB111" s="15">
        <f t="shared" si="104"/>
        <v>52.5</v>
      </c>
      <c r="BC111" s="10">
        <f>IFERROR(VLOOKUP(A111,'17'!U:V,2,0),"0")</f>
        <v>10</v>
      </c>
      <c r="BD111" s="5" t="s">
        <v>151</v>
      </c>
      <c r="BE111" s="15">
        <f t="shared" si="105"/>
        <v>75</v>
      </c>
      <c r="BF111" s="10">
        <f>IFERROR(VLOOKUP(A111,'18'!U:V,2,0),"0")</f>
        <v>2</v>
      </c>
      <c r="BG111" s="5" t="s">
        <v>151</v>
      </c>
      <c r="BH111" s="15">
        <f t="shared" si="75"/>
        <v>15</v>
      </c>
      <c r="BI111" s="10">
        <f>IFERROR(VLOOKUP(A111,'19'!U:V,2,0),"0")</f>
        <v>7</v>
      </c>
      <c r="BJ111" s="5" t="s">
        <v>151</v>
      </c>
      <c r="BK111" s="15">
        <f t="shared" si="76"/>
        <v>52.5</v>
      </c>
      <c r="BL111" s="10">
        <f>IFERROR(VLOOKUP(A111,'20'!U:V,2,0),"0")</f>
        <v>6</v>
      </c>
      <c r="BM111" s="5" t="s">
        <v>151</v>
      </c>
      <c r="BN111" s="15">
        <f t="shared" si="77"/>
        <v>45</v>
      </c>
      <c r="BO111" s="10">
        <f>IFERROR(VLOOKUP(A111,'21'!U:V,2,0),"0")</f>
        <v>5</v>
      </c>
      <c r="BP111" s="5" t="s">
        <v>151</v>
      </c>
      <c r="BQ111" s="15">
        <f t="shared" si="78"/>
        <v>37.5</v>
      </c>
      <c r="BR111" s="10">
        <f>IFERROR(VLOOKUP(A111,'22'!U:V,2,0),"0")</f>
        <v>10</v>
      </c>
      <c r="BS111" s="5" t="s">
        <v>151</v>
      </c>
      <c r="BT111" s="15">
        <f t="shared" si="79"/>
        <v>75</v>
      </c>
      <c r="BU111" s="10">
        <f>IFERROR(VLOOKUP(A111,'23'!U:V,2,0),"0")</f>
        <v>14</v>
      </c>
      <c r="BV111" s="5" t="s">
        <v>151</v>
      </c>
      <c r="BW111" s="15">
        <f t="shared" si="80"/>
        <v>105</v>
      </c>
      <c r="BX111" s="10">
        <f>IFERROR(VLOOKUP(A111,'24'!U:V,2,0),"0")</f>
        <v>3</v>
      </c>
      <c r="BY111" s="5" t="s">
        <v>151</v>
      </c>
      <c r="BZ111" s="15">
        <f t="shared" si="81"/>
        <v>22.5</v>
      </c>
      <c r="CA111" s="10">
        <f>IFERROR(VLOOKUP(A111,'25'!U:V,2,0),"0")</f>
        <v>8</v>
      </c>
      <c r="CB111" s="5" t="s">
        <v>151</v>
      </c>
      <c r="CC111" s="15">
        <f t="shared" si="82"/>
        <v>60</v>
      </c>
      <c r="CD111" s="10">
        <f>IFERROR(VLOOKUP(A111,'26'!U:V,2,0),"0")</f>
        <v>4</v>
      </c>
      <c r="CE111" s="5" t="s">
        <v>151</v>
      </c>
      <c r="CF111" s="15">
        <f t="shared" si="83"/>
        <v>30</v>
      </c>
      <c r="CG111" s="10">
        <f>IFERROR(VLOOKUP(A111,'27'!U:V,2,0),"0")</f>
        <v>3</v>
      </c>
      <c r="CH111" s="5" t="s">
        <v>151</v>
      </c>
      <c r="CI111" s="15">
        <f t="shared" si="84"/>
        <v>22.5</v>
      </c>
      <c r="CJ111" s="10">
        <f>IFERROR(VLOOKUP(A111,'28'!U:V,2,0),"0")</f>
        <v>2</v>
      </c>
      <c r="CK111" s="5" t="s">
        <v>151</v>
      </c>
      <c r="CL111" s="15">
        <f t="shared" si="85"/>
        <v>15</v>
      </c>
      <c r="CM111" s="10">
        <f>IFERROR(VLOOKUP(A111,'29'!U:V,2,0),"0")</f>
        <v>2</v>
      </c>
      <c r="CN111" s="5" t="s">
        <v>151</v>
      </c>
      <c r="CO111" s="15">
        <f t="shared" si="86"/>
        <v>15</v>
      </c>
      <c r="CP111" s="10">
        <f>IFERROR(VLOOKUP(A111,'30'!U:V,2,0),"0")</f>
        <v>19</v>
      </c>
      <c r="CQ111" s="5" t="s">
        <v>151</v>
      </c>
      <c r="CR111" s="15">
        <f t="shared" si="87"/>
        <v>142.5</v>
      </c>
      <c r="CS111" s="10" t="str">
        <f>IFERROR(VLOOKUP(A111,'31'!U:V,2,0),"0")</f>
        <v>0</v>
      </c>
      <c r="CT111" s="5" t="s">
        <v>151</v>
      </c>
      <c r="CU111" s="15">
        <f t="shared" si="88"/>
        <v>0</v>
      </c>
      <c r="CV111" s="10" t="str">
        <f>IFERROR(VLOOKUP(A111,'เซต1-31'!V:W,2,0),"0")</f>
        <v>0</v>
      </c>
      <c r="CW111" s="5" t="s">
        <v>151</v>
      </c>
      <c r="CX111" s="15">
        <f t="shared" si="74"/>
        <v>0</v>
      </c>
    </row>
    <row r="112" spans="1:102" x14ac:dyDescent="0.25">
      <c r="A112" s="5" t="s">
        <v>136</v>
      </c>
      <c r="B112" s="4" t="s">
        <v>137</v>
      </c>
      <c r="C112" s="13">
        <f>7.5*5</f>
        <v>37.5</v>
      </c>
      <c r="D112" s="19">
        <f t="shared" si="55"/>
        <v>0</v>
      </c>
      <c r="E112" s="5" t="s">
        <v>151</v>
      </c>
      <c r="F112" s="13">
        <f t="shared" si="106"/>
        <v>0</v>
      </c>
      <c r="G112" s="10" t="str">
        <f>IFERROR(VLOOKUP(A112,'1'!U:V,2,0),"0")</f>
        <v>0</v>
      </c>
      <c r="H112" s="5" t="s">
        <v>151</v>
      </c>
      <c r="I112" s="15">
        <f t="shared" si="89"/>
        <v>0</v>
      </c>
      <c r="J112" s="10" t="str">
        <f>IFERROR(VLOOKUP(A112,'2'!U:V,2,0),"0")</f>
        <v>0</v>
      </c>
      <c r="K112" s="5" t="s">
        <v>151</v>
      </c>
      <c r="L112" s="15">
        <f t="shared" si="90"/>
        <v>0</v>
      </c>
      <c r="M112" s="10" t="str">
        <f>IFERROR(VLOOKUP(A112,'3'!U:V,2,0),"0")</f>
        <v>0</v>
      </c>
      <c r="N112" s="5" t="s">
        <v>151</v>
      </c>
      <c r="O112" s="15">
        <f t="shared" si="91"/>
        <v>0</v>
      </c>
      <c r="P112" s="10" t="str">
        <f>IFERROR(VLOOKUP(A112,'4'!U:V,2,0),"0")</f>
        <v>0</v>
      </c>
      <c r="Q112" s="5" t="s">
        <v>151</v>
      </c>
      <c r="R112" s="15">
        <f t="shared" si="92"/>
        <v>0</v>
      </c>
      <c r="S112" s="10" t="str">
        <f>IFERROR(VLOOKUP(A112,'5'!U:V,2,0),"0")</f>
        <v>0</v>
      </c>
      <c r="T112" s="5" t="s">
        <v>151</v>
      </c>
      <c r="U112" s="15">
        <f t="shared" si="93"/>
        <v>0</v>
      </c>
      <c r="V112" s="10" t="str">
        <f>IFERROR(VLOOKUP(A112,'6'!U:V,2,0),"0")</f>
        <v>0</v>
      </c>
      <c r="W112" s="5" t="s">
        <v>151</v>
      </c>
      <c r="X112" s="15">
        <f t="shared" si="94"/>
        <v>0</v>
      </c>
      <c r="Y112" s="10" t="str">
        <f>IFERROR(VLOOKUP(A112,'7'!U:V,2,0),"0")</f>
        <v>0</v>
      </c>
      <c r="Z112" s="5" t="s">
        <v>151</v>
      </c>
      <c r="AA112" s="15">
        <f t="shared" si="95"/>
        <v>0</v>
      </c>
      <c r="AB112" s="10" t="str">
        <f>IFERROR(VLOOKUP(A112,'8'!U:V,2,0),"0")</f>
        <v>0</v>
      </c>
      <c r="AC112" s="5" t="s">
        <v>151</v>
      </c>
      <c r="AD112" s="15">
        <f t="shared" si="96"/>
        <v>0</v>
      </c>
      <c r="AE112" s="10" t="str">
        <f>IFERROR(VLOOKUP(A112,'9'!U:V,2,0),"0")</f>
        <v>0</v>
      </c>
      <c r="AF112" s="5" t="s">
        <v>151</v>
      </c>
      <c r="AG112" s="15">
        <f t="shared" si="97"/>
        <v>0</v>
      </c>
      <c r="AH112" s="10" t="str">
        <f>IFERROR(VLOOKUP(A112,'10'!U:V,2,0),"0")</f>
        <v>0</v>
      </c>
      <c r="AI112" s="5" t="s">
        <v>151</v>
      </c>
      <c r="AJ112" s="15">
        <f t="shared" si="98"/>
        <v>0</v>
      </c>
      <c r="AK112" s="10" t="str">
        <f>IFERROR(VLOOKUP(A112,'11'!U:V,2,0),"0")</f>
        <v>0</v>
      </c>
      <c r="AL112" s="5" t="s">
        <v>151</v>
      </c>
      <c r="AM112" s="15">
        <f t="shared" si="99"/>
        <v>0</v>
      </c>
      <c r="AN112" s="10" t="str">
        <f>IFERROR(VLOOKUP(A112,'12'!U:V,2,0),"0")</f>
        <v>0</v>
      </c>
      <c r="AO112" s="5" t="s">
        <v>151</v>
      </c>
      <c r="AP112" s="15">
        <f t="shared" si="100"/>
        <v>0</v>
      </c>
      <c r="AQ112" s="10" t="str">
        <f>IFERROR(VLOOKUP(A112,'13'!U:V,2,0),"0")</f>
        <v>0</v>
      </c>
      <c r="AR112" s="5" t="s">
        <v>151</v>
      </c>
      <c r="AS112" s="15">
        <f t="shared" si="101"/>
        <v>0</v>
      </c>
      <c r="AT112" s="10" t="str">
        <f>IFERROR(VLOOKUP(A112,'14'!U:V,2,0),"0")</f>
        <v>0</v>
      </c>
      <c r="AU112" s="5" t="s">
        <v>151</v>
      </c>
      <c r="AV112" s="15">
        <f t="shared" si="102"/>
        <v>0</v>
      </c>
      <c r="AW112" s="10" t="str">
        <f>IFERROR(VLOOKUP(A112,'15'!U:V,2,0),"0")</f>
        <v>0</v>
      </c>
      <c r="AX112" s="5" t="s">
        <v>151</v>
      </c>
      <c r="AY112" s="15">
        <f t="shared" si="103"/>
        <v>0</v>
      </c>
      <c r="AZ112" s="10" t="str">
        <f>IFERROR(VLOOKUP(A112,'16'!U:V,2,0),"0")</f>
        <v>0</v>
      </c>
      <c r="BA112" s="5" t="s">
        <v>151</v>
      </c>
      <c r="BB112" s="15">
        <f t="shared" si="104"/>
        <v>0</v>
      </c>
      <c r="BC112" s="10" t="str">
        <f>IFERROR(VLOOKUP(A112,'17'!U:V,2,0),"0")</f>
        <v>0</v>
      </c>
      <c r="BD112" s="5" t="s">
        <v>151</v>
      </c>
      <c r="BE112" s="15">
        <f t="shared" si="105"/>
        <v>0</v>
      </c>
      <c r="BF112" s="10" t="str">
        <f>IFERROR(VLOOKUP(A112,'18'!U:V,2,0),"0")</f>
        <v>0</v>
      </c>
      <c r="BG112" s="5" t="s">
        <v>151</v>
      </c>
      <c r="BH112" s="15">
        <f t="shared" si="75"/>
        <v>0</v>
      </c>
      <c r="BI112" s="10" t="str">
        <f>IFERROR(VLOOKUP(A112,'19'!U:V,2,0),"0")</f>
        <v>0</v>
      </c>
      <c r="BJ112" s="5" t="s">
        <v>151</v>
      </c>
      <c r="BK112" s="15">
        <f t="shared" si="76"/>
        <v>0</v>
      </c>
      <c r="BL112" s="10" t="str">
        <f>IFERROR(VLOOKUP(A112,'20'!U:V,2,0),"0")</f>
        <v>0</v>
      </c>
      <c r="BM112" s="5" t="s">
        <v>151</v>
      </c>
      <c r="BN112" s="15">
        <f t="shared" si="77"/>
        <v>0</v>
      </c>
      <c r="BO112" s="10" t="str">
        <f>IFERROR(VLOOKUP(A112,'21'!U:V,2,0),"0")</f>
        <v>0</v>
      </c>
      <c r="BP112" s="5" t="s">
        <v>151</v>
      </c>
      <c r="BQ112" s="15">
        <f t="shared" si="78"/>
        <v>0</v>
      </c>
      <c r="BR112" s="10" t="str">
        <f>IFERROR(VLOOKUP(A112,'22'!U:V,2,0),"0")</f>
        <v>0</v>
      </c>
      <c r="BS112" s="5" t="s">
        <v>151</v>
      </c>
      <c r="BT112" s="15">
        <f t="shared" si="79"/>
        <v>0</v>
      </c>
      <c r="BU112" s="10" t="str">
        <f>IFERROR(VLOOKUP(A112,'23'!U:V,2,0),"0")</f>
        <v>0</v>
      </c>
      <c r="BV112" s="5" t="s">
        <v>151</v>
      </c>
      <c r="BW112" s="15">
        <f t="shared" si="80"/>
        <v>0</v>
      </c>
      <c r="BX112" s="10" t="str">
        <f>IFERROR(VLOOKUP(A112,'24'!U:V,2,0),"0")</f>
        <v>0</v>
      </c>
      <c r="BY112" s="5" t="s">
        <v>151</v>
      </c>
      <c r="BZ112" s="15">
        <f t="shared" si="81"/>
        <v>0</v>
      </c>
      <c r="CA112" s="10" t="str">
        <f>IFERROR(VLOOKUP(A112,'25'!U:V,2,0),"0")</f>
        <v>0</v>
      </c>
      <c r="CB112" s="5" t="s">
        <v>151</v>
      </c>
      <c r="CC112" s="15">
        <f t="shared" si="82"/>
        <v>0</v>
      </c>
      <c r="CD112" s="10" t="str">
        <f>IFERROR(VLOOKUP(A112,'26'!U:V,2,0),"0")</f>
        <v>0</v>
      </c>
      <c r="CE112" s="5" t="s">
        <v>151</v>
      </c>
      <c r="CF112" s="15">
        <f t="shared" si="83"/>
        <v>0</v>
      </c>
      <c r="CG112" s="10" t="str">
        <f>IFERROR(VLOOKUP(A112,'27'!U:V,2,0),"0")</f>
        <v>0</v>
      </c>
      <c r="CH112" s="5" t="s">
        <v>151</v>
      </c>
      <c r="CI112" s="15">
        <f t="shared" si="84"/>
        <v>0</v>
      </c>
      <c r="CJ112" s="10" t="str">
        <f>IFERROR(VLOOKUP(A112,'28'!U:V,2,0),"0")</f>
        <v>0</v>
      </c>
      <c r="CK112" s="5" t="s">
        <v>151</v>
      </c>
      <c r="CL112" s="15">
        <f t="shared" si="85"/>
        <v>0</v>
      </c>
      <c r="CM112" s="10" t="str">
        <f>IFERROR(VLOOKUP(A112,'29'!U:V,2,0),"0")</f>
        <v>0</v>
      </c>
      <c r="CN112" s="5" t="s">
        <v>151</v>
      </c>
      <c r="CO112" s="15">
        <f t="shared" si="86"/>
        <v>0</v>
      </c>
      <c r="CP112" s="10" t="str">
        <f>IFERROR(VLOOKUP(A112,'30'!U:V,2,0),"0")</f>
        <v>0</v>
      </c>
      <c r="CQ112" s="5" t="s">
        <v>151</v>
      </c>
      <c r="CR112" s="15">
        <f t="shared" si="87"/>
        <v>0</v>
      </c>
      <c r="CS112" s="10" t="str">
        <f>IFERROR(VLOOKUP(A112,'31'!U:V,2,0),"0")</f>
        <v>0</v>
      </c>
      <c r="CT112" s="5" t="s">
        <v>151</v>
      </c>
      <c r="CU112" s="15">
        <f t="shared" si="88"/>
        <v>0</v>
      </c>
      <c r="CV112" s="10" t="str">
        <f>IFERROR(VLOOKUP(A112,'เซต1-31'!V:W,2,0),"0")</f>
        <v>0</v>
      </c>
      <c r="CW112" s="5" t="s">
        <v>151</v>
      </c>
      <c r="CX112" s="15">
        <f t="shared" si="74"/>
        <v>0</v>
      </c>
    </row>
    <row r="113" spans="1:102" x14ac:dyDescent="0.25">
      <c r="A113" s="5" t="s">
        <v>33</v>
      </c>
      <c r="B113" s="4" t="s">
        <v>34</v>
      </c>
      <c r="C113" s="13">
        <v>4.5</v>
      </c>
      <c r="D113" s="19">
        <f t="shared" si="55"/>
        <v>11</v>
      </c>
      <c r="E113" s="5" t="s">
        <v>147</v>
      </c>
      <c r="F113" s="13">
        <f t="shared" si="106"/>
        <v>49.5</v>
      </c>
      <c r="G113" s="10" t="str">
        <f>IFERROR(VLOOKUP(A113,'1'!U:V,2,0),"0")</f>
        <v>0</v>
      </c>
      <c r="H113" s="5" t="s">
        <v>147</v>
      </c>
      <c r="I113" s="15">
        <f t="shared" si="89"/>
        <v>0</v>
      </c>
      <c r="J113" s="10" t="str">
        <f>IFERROR(VLOOKUP(A113,'2'!U:V,2,0),"0")</f>
        <v>0</v>
      </c>
      <c r="K113" s="5" t="s">
        <v>147</v>
      </c>
      <c r="L113" s="15">
        <f t="shared" si="90"/>
        <v>0</v>
      </c>
      <c r="M113" s="10" t="str">
        <f>IFERROR(VLOOKUP(A113,'3'!U:V,2,0),"0")</f>
        <v>0</v>
      </c>
      <c r="N113" s="5" t="s">
        <v>147</v>
      </c>
      <c r="O113" s="15">
        <f t="shared" si="91"/>
        <v>0</v>
      </c>
      <c r="P113" s="10" t="str">
        <f>IFERROR(VLOOKUP(A113,'4'!U:V,2,0),"0")</f>
        <v>0</v>
      </c>
      <c r="Q113" s="5" t="s">
        <v>147</v>
      </c>
      <c r="R113" s="15">
        <f t="shared" si="92"/>
        <v>0</v>
      </c>
      <c r="S113" s="10" t="str">
        <f>IFERROR(VLOOKUP(A113,'5'!U:V,2,0),"0")</f>
        <v>0</v>
      </c>
      <c r="T113" s="5" t="s">
        <v>147</v>
      </c>
      <c r="U113" s="15">
        <f t="shared" si="93"/>
        <v>0</v>
      </c>
      <c r="V113" s="10" t="str">
        <f>IFERROR(VLOOKUP(A113,'6'!U:V,2,0),"0")</f>
        <v>0</v>
      </c>
      <c r="W113" s="5" t="s">
        <v>147</v>
      </c>
      <c r="X113" s="15">
        <f t="shared" si="94"/>
        <v>0</v>
      </c>
      <c r="Y113" s="10" t="str">
        <f>IFERROR(VLOOKUP(A113,'7'!U:V,2,0),"0")</f>
        <v>0</v>
      </c>
      <c r="Z113" s="5" t="s">
        <v>147</v>
      </c>
      <c r="AA113" s="15">
        <f t="shared" si="95"/>
        <v>0</v>
      </c>
      <c r="AB113" s="10" t="str">
        <f>IFERROR(VLOOKUP(A113,'8'!U:V,2,0),"0")</f>
        <v>0</v>
      </c>
      <c r="AC113" s="5" t="s">
        <v>147</v>
      </c>
      <c r="AD113" s="15">
        <f t="shared" si="96"/>
        <v>0</v>
      </c>
      <c r="AE113" s="10" t="str">
        <f>IFERROR(VLOOKUP(A113,'9'!U:V,2,0),"0")</f>
        <v>0</v>
      </c>
      <c r="AF113" s="5" t="s">
        <v>147</v>
      </c>
      <c r="AG113" s="15">
        <f t="shared" si="97"/>
        <v>0</v>
      </c>
      <c r="AH113" s="10" t="str">
        <f>IFERROR(VLOOKUP(A113,'10'!U:V,2,0),"0")</f>
        <v>0</v>
      </c>
      <c r="AI113" s="5" t="s">
        <v>147</v>
      </c>
      <c r="AJ113" s="15">
        <f t="shared" si="98"/>
        <v>0</v>
      </c>
      <c r="AK113" s="10">
        <f>IFERROR(VLOOKUP(A113,'11'!U:V,2,0),"0")</f>
        <v>10</v>
      </c>
      <c r="AL113" s="5" t="s">
        <v>147</v>
      </c>
      <c r="AM113" s="15">
        <f t="shared" si="99"/>
        <v>45</v>
      </c>
      <c r="AN113" s="10" t="str">
        <f>IFERROR(VLOOKUP(A113,'12'!U:V,2,0),"0")</f>
        <v>0</v>
      </c>
      <c r="AO113" s="5" t="s">
        <v>147</v>
      </c>
      <c r="AP113" s="15">
        <f t="shared" si="100"/>
        <v>0</v>
      </c>
      <c r="AQ113" s="10" t="str">
        <f>IFERROR(VLOOKUP(A113,'13'!U:V,2,0),"0")</f>
        <v>0</v>
      </c>
      <c r="AR113" s="5" t="s">
        <v>147</v>
      </c>
      <c r="AS113" s="15">
        <f t="shared" si="101"/>
        <v>0</v>
      </c>
      <c r="AT113" s="10" t="str">
        <f>IFERROR(VLOOKUP(A113,'14'!U:V,2,0),"0")</f>
        <v>0</v>
      </c>
      <c r="AU113" s="5" t="s">
        <v>147</v>
      </c>
      <c r="AV113" s="15">
        <f t="shared" si="102"/>
        <v>0</v>
      </c>
      <c r="AW113" s="10" t="str">
        <f>IFERROR(VLOOKUP(A113,'15'!U:V,2,0),"0")</f>
        <v>0</v>
      </c>
      <c r="AX113" s="5" t="s">
        <v>147</v>
      </c>
      <c r="AY113" s="15">
        <f t="shared" si="103"/>
        <v>0</v>
      </c>
      <c r="AZ113" s="10" t="str">
        <f>IFERROR(VLOOKUP(A113,'16'!U:V,2,0),"0")</f>
        <v>0</v>
      </c>
      <c r="BA113" s="5" t="s">
        <v>147</v>
      </c>
      <c r="BB113" s="15">
        <f t="shared" si="104"/>
        <v>0</v>
      </c>
      <c r="BC113" s="10" t="str">
        <f>IFERROR(VLOOKUP(A113,'17'!U:V,2,0),"0")</f>
        <v>0</v>
      </c>
      <c r="BD113" s="5" t="s">
        <v>147</v>
      </c>
      <c r="BE113" s="15">
        <f t="shared" si="105"/>
        <v>0</v>
      </c>
      <c r="BF113" s="10" t="str">
        <f>IFERROR(VLOOKUP(A113,'18'!U:V,2,0),"0")</f>
        <v>0</v>
      </c>
      <c r="BG113" s="5" t="s">
        <v>147</v>
      </c>
      <c r="BH113" s="15">
        <f t="shared" si="75"/>
        <v>0</v>
      </c>
      <c r="BI113" s="10" t="str">
        <f>IFERROR(VLOOKUP(A113,'19'!U:V,2,0),"0")</f>
        <v>0</v>
      </c>
      <c r="BJ113" s="5" t="s">
        <v>147</v>
      </c>
      <c r="BK113" s="15">
        <f t="shared" si="76"/>
        <v>0</v>
      </c>
      <c r="BL113" s="10" t="str">
        <f>IFERROR(VLOOKUP(A113,'20'!U:V,2,0),"0")</f>
        <v>0</v>
      </c>
      <c r="BM113" s="5" t="s">
        <v>147</v>
      </c>
      <c r="BN113" s="15">
        <f t="shared" si="77"/>
        <v>0</v>
      </c>
      <c r="BO113" s="10" t="str">
        <f>IFERROR(VLOOKUP(A113,'21'!U:V,2,0),"0")</f>
        <v>0</v>
      </c>
      <c r="BP113" s="5" t="s">
        <v>147</v>
      </c>
      <c r="BQ113" s="15">
        <f t="shared" si="78"/>
        <v>0</v>
      </c>
      <c r="BR113" s="10" t="str">
        <f>IFERROR(VLOOKUP(A113,'22'!U:V,2,0),"0")</f>
        <v>0</v>
      </c>
      <c r="BS113" s="5" t="s">
        <v>147</v>
      </c>
      <c r="BT113" s="15">
        <f t="shared" si="79"/>
        <v>0</v>
      </c>
      <c r="BU113" s="10" t="str">
        <f>IFERROR(VLOOKUP(A113,'23'!U:V,2,0),"0")</f>
        <v>0</v>
      </c>
      <c r="BV113" s="5" t="s">
        <v>147</v>
      </c>
      <c r="BW113" s="15">
        <f t="shared" si="80"/>
        <v>0</v>
      </c>
      <c r="BX113" s="10" t="str">
        <f>IFERROR(VLOOKUP(A113,'24'!U:V,2,0),"0")</f>
        <v>0</v>
      </c>
      <c r="BY113" s="5" t="s">
        <v>147</v>
      </c>
      <c r="BZ113" s="15">
        <f t="shared" si="81"/>
        <v>0</v>
      </c>
      <c r="CA113" s="10" t="str">
        <f>IFERROR(VLOOKUP(A113,'25'!U:V,2,0),"0")</f>
        <v>0</v>
      </c>
      <c r="CB113" s="5" t="s">
        <v>147</v>
      </c>
      <c r="CC113" s="15">
        <f t="shared" si="82"/>
        <v>0</v>
      </c>
      <c r="CD113" s="10" t="str">
        <f>IFERROR(VLOOKUP(A113,'26'!U:V,2,0),"0")</f>
        <v>0</v>
      </c>
      <c r="CE113" s="5" t="s">
        <v>147</v>
      </c>
      <c r="CF113" s="15">
        <f t="shared" si="83"/>
        <v>0</v>
      </c>
      <c r="CG113" s="10" t="str">
        <f>IFERROR(VLOOKUP(A113,'27'!U:V,2,0),"0")</f>
        <v>0</v>
      </c>
      <c r="CH113" s="5" t="s">
        <v>147</v>
      </c>
      <c r="CI113" s="15">
        <f t="shared" si="84"/>
        <v>0</v>
      </c>
      <c r="CJ113" s="10" t="str">
        <f>IFERROR(VLOOKUP(A113,'28'!U:V,2,0),"0")</f>
        <v>0</v>
      </c>
      <c r="CK113" s="5" t="s">
        <v>147</v>
      </c>
      <c r="CL113" s="15">
        <f t="shared" si="85"/>
        <v>0</v>
      </c>
      <c r="CM113" s="10" t="str">
        <f>IFERROR(VLOOKUP(A113,'29'!U:V,2,0),"0")</f>
        <v>0</v>
      </c>
      <c r="CN113" s="5" t="s">
        <v>147</v>
      </c>
      <c r="CO113" s="15">
        <f t="shared" si="86"/>
        <v>0</v>
      </c>
      <c r="CP113" s="10">
        <f>IFERROR(VLOOKUP(A113,'30'!U:V,2,0),"0")</f>
        <v>1</v>
      </c>
      <c r="CQ113" s="5" t="s">
        <v>147</v>
      </c>
      <c r="CR113" s="15">
        <f t="shared" si="87"/>
        <v>4.5</v>
      </c>
      <c r="CS113" s="10" t="str">
        <f>IFERROR(VLOOKUP(A113,'31'!U:V,2,0),"0")</f>
        <v>0</v>
      </c>
      <c r="CT113" s="5" t="s">
        <v>147</v>
      </c>
      <c r="CU113" s="15">
        <f t="shared" si="88"/>
        <v>0</v>
      </c>
      <c r="CV113" s="10" t="str">
        <f>IFERROR(VLOOKUP(A113,'เซต1-31'!V:W,2,0),"0")</f>
        <v>0</v>
      </c>
      <c r="CW113" s="5" t="s">
        <v>147</v>
      </c>
      <c r="CX113" s="15">
        <f t="shared" si="74"/>
        <v>0</v>
      </c>
    </row>
    <row r="114" spans="1:102" x14ac:dyDescent="0.6">
      <c r="A114" s="5" t="s">
        <v>232</v>
      </c>
      <c r="B114" s="1" t="s">
        <v>233</v>
      </c>
      <c r="C114" s="13">
        <v>26.81</v>
      </c>
      <c r="D114" s="19">
        <f t="shared" si="55"/>
        <v>0</v>
      </c>
      <c r="E114" s="5" t="s">
        <v>146</v>
      </c>
      <c r="F114" s="13">
        <f t="shared" si="106"/>
        <v>0</v>
      </c>
      <c r="G114" s="10" t="str">
        <f>IFERROR(VLOOKUP(A114,'1'!U:V,2,0),"0")</f>
        <v>0</v>
      </c>
      <c r="H114" s="5" t="s">
        <v>146</v>
      </c>
      <c r="I114" s="15">
        <f t="shared" si="89"/>
        <v>0</v>
      </c>
      <c r="J114" s="10" t="str">
        <f>IFERROR(VLOOKUP(A114,'2'!U:V,2,0),"0")</f>
        <v>0</v>
      </c>
      <c r="K114" s="5" t="s">
        <v>146</v>
      </c>
      <c r="L114" s="15">
        <f t="shared" si="90"/>
        <v>0</v>
      </c>
      <c r="M114" s="10" t="str">
        <f>IFERROR(VLOOKUP(A114,'3'!U:V,2,0),"0")</f>
        <v>0</v>
      </c>
      <c r="N114" s="5" t="s">
        <v>146</v>
      </c>
      <c r="O114" s="15">
        <f t="shared" si="91"/>
        <v>0</v>
      </c>
      <c r="P114" s="10" t="str">
        <f>IFERROR(VLOOKUP(A114,'4'!U:V,2,0),"0")</f>
        <v>0</v>
      </c>
      <c r="Q114" s="5" t="s">
        <v>146</v>
      </c>
      <c r="R114" s="15">
        <f t="shared" si="92"/>
        <v>0</v>
      </c>
      <c r="S114" s="10" t="str">
        <f>IFERROR(VLOOKUP(A114,'5'!U:V,2,0),"0")</f>
        <v>0</v>
      </c>
      <c r="T114" s="5" t="s">
        <v>146</v>
      </c>
      <c r="U114" s="15">
        <f t="shared" si="93"/>
        <v>0</v>
      </c>
      <c r="V114" s="10" t="str">
        <f>IFERROR(VLOOKUP(A114,'6'!U:V,2,0),"0")</f>
        <v>0</v>
      </c>
      <c r="W114" s="5" t="s">
        <v>146</v>
      </c>
      <c r="X114" s="15">
        <f t="shared" si="94"/>
        <v>0</v>
      </c>
      <c r="Y114" s="10" t="str">
        <f>IFERROR(VLOOKUP(A114,'7'!U:V,2,0),"0")</f>
        <v>0</v>
      </c>
      <c r="Z114" s="5" t="s">
        <v>146</v>
      </c>
      <c r="AA114" s="15">
        <f t="shared" si="95"/>
        <v>0</v>
      </c>
      <c r="AB114" s="10" t="str">
        <f>IFERROR(VLOOKUP(A114,'8'!U:V,2,0),"0")</f>
        <v>0</v>
      </c>
      <c r="AC114" s="5" t="s">
        <v>146</v>
      </c>
      <c r="AD114" s="15">
        <f t="shared" si="96"/>
        <v>0</v>
      </c>
      <c r="AE114" s="10" t="str">
        <f>IFERROR(VLOOKUP(A114,'9'!U:V,2,0),"0")</f>
        <v>0</v>
      </c>
      <c r="AF114" s="5" t="s">
        <v>146</v>
      </c>
      <c r="AG114" s="15">
        <f t="shared" si="97"/>
        <v>0</v>
      </c>
      <c r="AH114" s="10" t="str">
        <f>IFERROR(VLOOKUP(A114,'10'!U:V,2,0),"0")</f>
        <v>0</v>
      </c>
      <c r="AI114" s="5" t="s">
        <v>146</v>
      </c>
      <c r="AJ114" s="15">
        <f t="shared" si="98"/>
        <v>0</v>
      </c>
      <c r="AK114" s="10" t="str">
        <f>IFERROR(VLOOKUP(A114,'11'!U:V,2,0),"0")</f>
        <v>0</v>
      </c>
      <c r="AL114" s="5" t="s">
        <v>146</v>
      </c>
      <c r="AM114" s="15">
        <f t="shared" si="99"/>
        <v>0</v>
      </c>
      <c r="AN114" s="10" t="str">
        <f>IFERROR(VLOOKUP(A114,'12'!U:V,2,0),"0")</f>
        <v>0</v>
      </c>
      <c r="AO114" s="5" t="s">
        <v>146</v>
      </c>
      <c r="AP114" s="15">
        <f t="shared" si="100"/>
        <v>0</v>
      </c>
      <c r="AQ114" s="10" t="str">
        <f>IFERROR(VLOOKUP(A114,'13'!U:V,2,0),"0")</f>
        <v>0</v>
      </c>
      <c r="AR114" s="5" t="s">
        <v>146</v>
      </c>
      <c r="AS114" s="15">
        <f t="shared" si="101"/>
        <v>0</v>
      </c>
      <c r="AT114" s="10" t="str">
        <f>IFERROR(VLOOKUP(A114,'14'!U:V,2,0),"0")</f>
        <v>0</v>
      </c>
      <c r="AU114" s="5" t="s">
        <v>146</v>
      </c>
      <c r="AV114" s="15">
        <f t="shared" si="102"/>
        <v>0</v>
      </c>
      <c r="AW114" s="10" t="str">
        <f>IFERROR(VLOOKUP(A114,'15'!U:V,2,0),"0")</f>
        <v>0</v>
      </c>
      <c r="AX114" s="5" t="s">
        <v>146</v>
      </c>
      <c r="AY114" s="15">
        <f t="shared" si="103"/>
        <v>0</v>
      </c>
      <c r="AZ114" s="10" t="str">
        <f>IFERROR(VLOOKUP(A114,'16'!U:V,2,0),"0")</f>
        <v>0</v>
      </c>
      <c r="BA114" s="5" t="s">
        <v>146</v>
      </c>
      <c r="BB114" s="15">
        <f t="shared" si="104"/>
        <v>0</v>
      </c>
      <c r="BC114" s="10" t="str">
        <f>IFERROR(VLOOKUP(A114,'17'!U:V,2,0),"0")</f>
        <v>0</v>
      </c>
      <c r="BD114" s="5" t="s">
        <v>146</v>
      </c>
      <c r="BE114" s="15">
        <f t="shared" si="105"/>
        <v>0</v>
      </c>
      <c r="BF114" s="10" t="str">
        <f>IFERROR(VLOOKUP(A114,'18'!U:V,2,0),"0")</f>
        <v>0</v>
      </c>
      <c r="BG114" s="5" t="s">
        <v>146</v>
      </c>
      <c r="BH114" s="15">
        <f t="shared" si="75"/>
        <v>0</v>
      </c>
      <c r="BI114" s="10" t="str">
        <f>IFERROR(VLOOKUP(A114,'19'!U:V,2,0),"0")</f>
        <v>0</v>
      </c>
      <c r="BJ114" s="5" t="s">
        <v>146</v>
      </c>
      <c r="BK114" s="15">
        <f t="shared" si="76"/>
        <v>0</v>
      </c>
      <c r="BL114" s="10" t="str">
        <f>IFERROR(VLOOKUP(A114,'20'!U:V,2,0),"0")</f>
        <v>0</v>
      </c>
      <c r="BM114" s="5" t="s">
        <v>146</v>
      </c>
      <c r="BN114" s="15">
        <f t="shared" si="77"/>
        <v>0</v>
      </c>
      <c r="BO114" s="10" t="str">
        <f>IFERROR(VLOOKUP(A114,'21'!U:V,2,0),"0")</f>
        <v>0</v>
      </c>
      <c r="BP114" s="5" t="s">
        <v>146</v>
      </c>
      <c r="BQ114" s="15">
        <f t="shared" si="78"/>
        <v>0</v>
      </c>
      <c r="BR114" s="10" t="str">
        <f>IFERROR(VLOOKUP(A114,'22'!U:V,2,0),"0")</f>
        <v>0</v>
      </c>
      <c r="BS114" s="5" t="s">
        <v>146</v>
      </c>
      <c r="BT114" s="15">
        <f t="shared" si="79"/>
        <v>0</v>
      </c>
      <c r="BU114" s="10" t="str">
        <f>IFERROR(VLOOKUP(A114,'23'!U:V,2,0),"0")</f>
        <v>0</v>
      </c>
      <c r="BV114" s="5" t="s">
        <v>146</v>
      </c>
      <c r="BW114" s="15">
        <f t="shared" si="80"/>
        <v>0</v>
      </c>
      <c r="BX114" s="10" t="str">
        <f>IFERROR(VLOOKUP(A114,'24'!U:V,2,0),"0")</f>
        <v>0</v>
      </c>
      <c r="BY114" s="5" t="s">
        <v>146</v>
      </c>
      <c r="BZ114" s="15">
        <f t="shared" si="81"/>
        <v>0</v>
      </c>
      <c r="CA114" s="10" t="str">
        <f>IFERROR(VLOOKUP(A114,'25'!U:V,2,0),"0")</f>
        <v>0</v>
      </c>
      <c r="CB114" s="5" t="s">
        <v>146</v>
      </c>
      <c r="CC114" s="15">
        <f t="shared" si="82"/>
        <v>0</v>
      </c>
      <c r="CD114" s="10" t="str">
        <f>IFERROR(VLOOKUP(A114,'26'!U:V,2,0),"0")</f>
        <v>0</v>
      </c>
      <c r="CE114" s="5" t="s">
        <v>146</v>
      </c>
      <c r="CF114" s="15">
        <f t="shared" si="83"/>
        <v>0</v>
      </c>
      <c r="CG114" s="10" t="str">
        <f>IFERROR(VLOOKUP(A114,'27'!U:V,2,0),"0")</f>
        <v>0</v>
      </c>
      <c r="CH114" s="5" t="s">
        <v>146</v>
      </c>
      <c r="CI114" s="15">
        <f t="shared" si="84"/>
        <v>0</v>
      </c>
      <c r="CJ114" s="10" t="str">
        <f>IFERROR(VLOOKUP(A114,'28'!U:V,2,0),"0")</f>
        <v>0</v>
      </c>
      <c r="CK114" s="5" t="s">
        <v>146</v>
      </c>
      <c r="CL114" s="15">
        <f t="shared" si="85"/>
        <v>0</v>
      </c>
      <c r="CM114" s="10" t="str">
        <f>IFERROR(VLOOKUP(A114,'29'!U:V,2,0),"0")</f>
        <v>0</v>
      </c>
      <c r="CN114" s="5" t="s">
        <v>146</v>
      </c>
      <c r="CO114" s="15">
        <f t="shared" si="86"/>
        <v>0</v>
      </c>
      <c r="CP114" s="10" t="str">
        <f>IFERROR(VLOOKUP(A114,'30'!U:V,2,0),"0")</f>
        <v>0</v>
      </c>
      <c r="CQ114" s="5" t="s">
        <v>146</v>
      </c>
      <c r="CR114" s="15">
        <f t="shared" si="87"/>
        <v>0</v>
      </c>
      <c r="CS114" s="10" t="str">
        <f>IFERROR(VLOOKUP(A114,'31'!U:V,2,0),"0")</f>
        <v>0</v>
      </c>
      <c r="CT114" s="5" t="s">
        <v>146</v>
      </c>
      <c r="CU114" s="15">
        <f t="shared" si="88"/>
        <v>0</v>
      </c>
      <c r="CV114" s="10" t="str">
        <f>IFERROR(VLOOKUP(A114,'เซต1-31'!V:W,2,0),"0")</f>
        <v>0</v>
      </c>
      <c r="CW114" s="5" t="s">
        <v>146</v>
      </c>
      <c r="CX114" s="15">
        <f t="shared" si="74"/>
        <v>0</v>
      </c>
    </row>
    <row r="115" spans="1:102" x14ac:dyDescent="0.25">
      <c r="A115" s="5" t="s">
        <v>255</v>
      </c>
      <c r="B115" s="4" t="s">
        <v>260</v>
      </c>
      <c r="C115" s="13">
        <v>13.51</v>
      </c>
      <c r="D115" s="19">
        <f t="shared" si="55"/>
        <v>0</v>
      </c>
      <c r="E115" s="5" t="s">
        <v>146</v>
      </c>
      <c r="F115" s="13">
        <f t="shared" si="106"/>
        <v>0</v>
      </c>
      <c r="G115" s="10" t="str">
        <f>IFERROR(VLOOKUP(A115,'1'!U:V,2,0),"0")</f>
        <v>0</v>
      </c>
      <c r="H115" s="5" t="s">
        <v>146</v>
      </c>
      <c r="I115" s="15">
        <f t="shared" si="89"/>
        <v>0</v>
      </c>
      <c r="J115" s="10" t="str">
        <f>IFERROR(VLOOKUP(A115,'2'!U:V,2,0),"0")</f>
        <v>0</v>
      </c>
      <c r="K115" s="5" t="s">
        <v>146</v>
      </c>
      <c r="L115" s="15">
        <f t="shared" si="90"/>
        <v>0</v>
      </c>
      <c r="M115" s="10" t="str">
        <f>IFERROR(VLOOKUP(A115,'3'!U:V,2,0),"0")</f>
        <v>0</v>
      </c>
      <c r="N115" s="5" t="s">
        <v>146</v>
      </c>
      <c r="O115" s="15">
        <f t="shared" si="91"/>
        <v>0</v>
      </c>
      <c r="P115" s="10" t="str">
        <f>IFERROR(VLOOKUP(A115,'4'!U:V,2,0),"0")</f>
        <v>0</v>
      </c>
      <c r="Q115" s="5" t="s">
        <v>146</v>
      </c>
      <c r="R115" s="15">
        <f t="shared" si="92"/>
        <v>0</v>
      </c>
      <c r="S115" s="10" t="str">
        <f>IFERROR(VLOOKUP(A115,'5'!U:V,2,0),"0")</f>
        <v>0</v>
      </c>
      <c r="T115" s="5" t="s">
        <v>146</v>
      </c>
      <c r="U115" s="15">
        <f t="shared" si="93"/>
        <v>0</v>
      </c>
      <c r="V115" s="10" t="str">
        <f>IFERROR(VLOOKUP(A115,'6'!U:V,2,0),"0")</f>
        <v>0</v>
      </c>
      <c r="W115" s="5" t="s">
        <v>146</v>
      </c>
      <c r="X115" s="15">
        <f t="shared" si="94"/>
        <v>0</v>
      </c>
      <c r="Y115" s="10" t="str">
        <f>IFERROR(VLOOKUP(A115,'7'!U:V,2,0),"0")</f>
        <v>0</v>
      </c>
      <c r="Z115" s="5" t="s">
        <v>146</v>
      </c>
      <c r="AA115" s="15">
        <f t="shared" si="95"/>
        <v>0</v>
      </c>
      <c r="AB115" s="10" t="str">
        <f>IFERROR(VLOOKUP(A115,'8'!U:V,2,0),"0")</f>
        <v>0</v>
      </c>
      <c r="AC115" s="5" t="s">
        <v>146</v>
      </c>
      <c r="AD115" s="15">
        <f t="shared" si="96"/>
        <v>0</v>
      </c>
      <c r="AE115" s="10" t="str">
        <f>IFERROR(VLOOKUP(A115,'9'!U:V,2,0),"0")</f>
        <v>0</v>
      </c>
      <c r="AF115" s="5" t="s">
        <v>146</v>
      </c>
      <c r="AG115" s="15">
        <f t="shared" si="97"/>
        <v>0</v>
      </c>
      <c r="AH115" s="10" t="str">
        <f>IFERROR(VLOOKUP(A115,'10'!U:V,2,0),"0")</f>
        <v>0</v>
      </c>
      <c r="AI115" s="5" t="s">
        <v>146</v>
      </c>
      <c r="AJ115" s="15">
        <f t="shared" si="98"/>
        <v>0</v>
      </c>
      <c r="AK115" s="10" t="str">
        <f>IFERROR(VLOOKUP(A115,'11'!U:V,2,0),"0")</f>
        <v>0</v>
      </c>
      <c r="AL115" s="5" t="s">
        <v>146</v>
      </c>
      <c r="AM115" s="15">
        <f t="shared" si="99"/>
        <v>0</v>
      </c>
      <c r="AN115" s="10" t="str">
        <f>IFERROR(VLOOKUP(A115,'12'!U:V,2,0),"0")</f>
        <v>0</v>
      </c>
      <c r="AO115" s="5" t="s">
        <v>146</v>
      </c>
      <c r="AP115" s="15">
        <f t="shared" si="100"/>
        <v>0</v>
      </c>
      <c r="AQ115" s="10" t="str">
        <f>IFERROR(VLOOKUP(A115,'13'!U:V,2,0),"0")</f>
        <v>0</v>
      </c>
      <c r="AR115" s="5" t="s">
        <v>146</v>
      </c>
      <c r="AS115" s="15">
        <f t="shared" si="101"/>
        <v>0</v>
      </c>
      <c r="AT115" s="10" t="str">
        <f>IFERROR(VLOOKUP(A115,'14'!U:V,2,0),"0")</f>
        <v>0</v>
      </c>
      <c r="AU115" s="5" t="s">
        <v>146</v>
      </c>
      <c r="AV115" s="15">
        <f t="shared" si="102"/>
        <v>0</v>
      </c>
      <c r="AW115" s="10" t="str">
        <f>IFERROR(VLOOKUP(A115,'15'!U:V,2,0),"0")</f>
        <v>0</v>
      </c>
      <c r="AX115" s="5" t="s">
        <v>146</v>
      </c>
      <c r="AY115" s="15">
        <f t="shared" si="103"/>
        <v>0</v>
      </c>
      <c r="AZ115" s="10" t="str">
        <f>IFERROR(VLOOKUP(A115,'16'!U:V,2,0),"0")</f>
        <v>0</v>
      </c>
      <c r="BA115" s="5" t="s">
        <v>146</v>
      </c>
      <c r="BB115" s="15">
        <f t="shared" si="104"/>
        <v>0</v>
      </c>
      <c r="BC115" s="10" t="str">
        <f>IFERROR(VLOOKUP(A115,'17'!U:V,2,0),"0")</f>
        <v>0</v>
      </c>
      <c r="BD115" s="5" t="s">
        <v>146</v>
      </c>
      <c r="BE115" s="15">
        <f t="shared" si="105"/>
        <v>0</v>
      </c>
      <c r="BF115" s="10" t="str">
        <f>IFERROR(VLOOKUP(A115,'18'!U:V,2,0),"0")</f>
        <v>0</v>
      </c>
      <c r="BG115" s="5" t="s">
        <v>146</v>
      </c>
      <c r="BH115" s="15">
        <f t="shared" si="75"/>
        <v>0</v>
      </c>
      <c r="BI115" s="10" t="str">
        <f>IFERROR(VLOOKUP(A115,'19'!U:V,2,0),"0")</f>
        <v>0</v>
      </c>
      <c r="BJ115" s="5" t="s">
        <v>146</v>
      </c>
      <c r="BK115" s="15">
        <f t="shared" si="76"/>
        <v>0</v>
      </c>
      <c r="BL115" s="10" t="str">
        <f>IFERROR(VLOOKUP(A115,'20'!U:V,2,0),"0")</f>
        <v>0</v>
      </c>
      <c r="BM115" s="5" t="s">
        <v>146</v>
      </c>
      <c r="BN115" s="15">
        <f t="shared" si="77"/>
        <v>0</v>
      </c>
      <c r="BO115" s="10" t="str">
        <f>IFERROR(VLOOKUP(A115,'21'!U:V,2,0),"0")</f>
        <v>0</v>
      </c>
      <c r="BP115" s="5" t="s">
        <v>146</v>
      </c>
      <c r="BQ115" s="15">
        <f t="shared" si="78"/>
        <v>0</v>
      </c>
      <c r="BR115" s="10" t="str">
        <f>IFERROR(VLOOKUP(A115,'22'!U:V,2,0),"0")</f>
        <v>0</v>
      </c>
      <c r="BS115" s="5" t="s">
        <v>146</v>
      </c>
      <c r="BT115" s="15">
        <f t="shared" si="79"/>
        <v>0</v>
      </c>
      <c r="BU115" s="10" t="str">
        <f>IFERROR(VLOOKUP(A115,'23'!U:V,2,0),"0")</f>
        <v>0</v>
      </c>
      <c r="BV115" s="5" t="s">
        <v>146</v>
      </c>
      <c r="BW115" s="15">
        <f t="shared" si="80"/>
        <v>0</v>
      </c>
      <c r="BX115" s="10" t="str">
        <f>IFERROR(VLOOKUP(A115,'24'!U:V,2,0),"0")</f>
        <v>0</v>
      </c>
      <c r="BY115" s="5" t="s">
        <v>146</v>
      </c>
      <c r="BZ115" s="15">
        <f t="shared" si="81"/>
        <v>0</v>
      </c>
      <c r="CA115" s="10" t="str">
        <f>IFERROR(VLOOKUP(A115,'25'!U:V,2,0),"0")</f>
        <v>0</v>
      </c>
      <c r="CB115" s="5" t="s">
        <v>146</v>
      </c>
      <c r="CC115" s="15">
        <f t="shared" si="82"/>
        <v>0</v>
      </c>
      <c r="CD115" s="10" t="str">
        <f>IFERROR(VLOOKUP(A115,'26'!U:V,2,0),"0")</f>
        <v>0</v>
      </c>
      <c r="CE115" s="5" t="s">
        <v>146</v>
      </c>
      <c r="CF115" s="15">
        <f t="shared" si="83"/>
        <v>0</v>
      </c>
      <c r="CG115" s="10" t="str">
        <f>IFERROR(VLOOKUP(A115,'27'!U:V,2,0),"0")</f>
        <v>0</v>
      </c>
      <c r="CH115" s="5" t="s">
        <v>146</v>
      </c>
      <c r="CI115" s="15">
        <f t="shared" si="84"/>
        <v>0</v>
      </c>
      <c r="CJ115" s="10" t="str">
        <f>IFERROR(VLOOKUP(A115,'28'!U:V,2,0),"0")</f>
        <v>0</v>
      </c>
      <c r="CK115" s="5" t="s">
        <v>146</v>
      </c>
      <c r="CL115" s="15">
        <f t="shared" si="85"/>
        <v>0</v>
      </c>
      <c r="CM115" s="10" t="str">
        <f>IFERROR(VLOOKUP(A115,'29'!U:V,2,0),"0")</f>
        <v>0</v>
      </c>
      <c r="CN115" s="5" t="s">
        <v>146</v>
      </c>
      <c r="CO115" s="15">
        <f t="shared" si="86"/>
        <v>0</v>
      </c>
      <c r="CP115" s="10" t="str">
        <f>IFERROR(VLOOKUP(A115,'30'!U:V,2,0),"0")</f>
        <v>0</v>
      </c>
      <c r="CQ115" s="5" t="s">
        <v>146</v>
      </c>
      <c r="CR115" s="15">
        <f t="shared" si="87"/>
        <v>0</v>
      </c>
      <c r="CS115" s="10" t="str">
        <f>IFERROR(VLOOKUP(A115,'31'!U:V,2,0),"0")</f>
        <v>0</v>
      </c>
      <c r="CT115" s="5" t="s">
        <v>146</v>
      </c>
      <c r="CU115" s="15">
        <f t="shared" si="88"/>
        <v>0</v>
      </c>
      <c r="CV115" s="10" t="str">
        <f>IFERROR(VLOOKUP(A115,'เซต1-31'!V:W,2,0),"0")</f>
        <v>0</v>
      </c>
      <c r="CW115" s="5" t="s">
        <v>146</v>
      </c>
      <c r="CX115" s="15">
        <f t="shared" si="74"/>
        <v>0</v>
      </c>
    </row>
    <row r="116" spans="1:102" x14ac:dyDescent="0.25">
      <c r="A116" s="5" t="s">
        <v>249</v>
      </c>
      <c r="B116" s="4" t="s">
        <v>250</v>
      </c>
      <c r="C116" s="13">
        <v>11.38</v>
      </c>
      <c r="D116" s="19">
        <f t="shared" si="55"/>
        <v>0</v>
      </c>
      <c r="E116" s="5" t="s">
        <v>146</v>
      </c>
      <c r="F116" s="13">
        <f t="shared" ref="F116" si="107">+D116*C116</f>
        <v>0</v>
      </c>
      <c r="G116" s="10" t="str">
        <f>IFERROR(VLOOKUP(A116,'1'!U:V,2,0),"0")</f>
        <v>0</v>
      </c>
      <c r="H116" s="5" t="s">
        <v>146</v>
      </c>
      <c r="I116" s="15">
        <f t="shared" ref="I116" si="108">+G116*C116</f>
        <v>0</v>
      </c>
      <c r="J116" s="10" t="str">
        <f>IFERROR(VLOOKUP(A116,'2'!U:V,2,0),"0")</f>
        <v>0</v>
      </c>
      <c r="K116" s="5" t="s">
        <v>146</v>
      </c>
      <c r="L116" s="15">
        <f t="shared" ref="L116" si="109">+J116*C116</f>
        <v>0</v>
      </c>
      <c r="M116" s="10" t="str">
        <f>IFERROR(VLOOKUP(A116,'3'!U:V,2,0),"0")</f>
        <v>0</v>
      </c>
      <c r="N116" s="5" t="s">
        <v>146</v>
      </c>
      <c r="O116" s="15">
        <f t="shared" ref="O116" si="110">+M116*C116</f>
        <v>0</v>
      </c>
      <c r="P116" s="10" t="str">
        <f>IFERROR(VLOOKUP(A116,'4'!U:V,2,0),"0")</f>
        <v>0</v>
      </c>
      <c r="Q116" s="5" t="s">
        <v>146</v>
      </c>
      <c r="R116" s="15">
        <f t="shared" ref="R116" si="111">+P116*C116</f>
        <v>0</v>
      </c>
      <c r="S116" s="10" t="str">
        <f>IFERROR(VLOOKUP(A116,'5'!U:V,2,0),"0")</f>
        <v>0</v>
      </c>
      <c r="T116" s="5" t="s">
        <v>146</v>
      </c>
      <c r="U116" s="15">
        <f t="shared" ref="U116" si="112">+S116*C116</f>
        <v>0</v>
      </c>
      <c r="V116" s="10" t="str">
        <f>IFERROR(VLOOKUP(A116,'6'!U:V,2,0),"0")</f>
        <v>0</v>
      </c>
      <c r="W116" s="5" t="s">
        <v>146</v>
      </c>
      <c r="X116" s="15">
        <f t="shared" ref="X116" si="113">+V116*C116</f>
        <v>0</v>
      </c>
      <c r="Y116" s="10" t="str">
        <f>IFERROR(VLOOKUP(A116,'7'!U:V,2,0),"0")</f>
        <v>0</v>
      </c>
      <c r="Z116" s="5" t="s">
        <v>146</v>
      </c>
      <c r="AA116" s="15">
        <f t="shared" ref="AA116" si="114">+Y116*C116</f>
        <v>0</v>
      </c>
      <c r="AB116" s="10" t="str">
        <f>IFERROR(VLOOKUP(A116,'8'!U:V,2,0),"0")</f>
        <v>0</v>
      </c>
      <c r="AC116" s="5" t="s">
        <v>146</v>
      </c>
      <c r="AD116" s="15">
        <f t="shared" ref="AD116" si="115">+AB116*C116</f>
        <v>0</v>
      </c>
      <c r="AE116" s="10" t="str">
        <f>IFERROR(VLOOKUP(A116,'9'!U:V,2,0),"0")</f>
        <v>0</v>
      </c>
      <c r="AF116" s="5" t="s">
        <v>146</v>
      </c>
      <c r="AG116" s="15">
        <f t="shared" ref="AG116" si="116">+AE116*C116</f>
        <v>0</v>
      </c>
      <c r="AH116" s="10" t="str">
        <f>IFERROR(VLOOKUP(A116,'10'!U:V,2,0),"0")</f>
        <v>0</v>
      </c>
      <c r="AI116" s="5" t="s">
        <v>146</v>
      </c>
      <c r="AJ116" s="15">
        <f t="shared" ref="AJ116" si="117">+AH116*C116</f>
        <v>0</v>
      </c>
      <c r="AK116" s="10" t="str">
        <f>IFERROR(VLOOKUP(A116,'11'!U:V,2,0),"0")</f>
        <v>0</v>
      </c>
      <c r="AL116" s="5" t="s">
        <v>146</v>
      </c>
      <c r="AM116" s="15">
        <f t="shared" ref="AM116" si="118">+AK116*C116</f>
        <v>0</v>
      </c>
      <c r="AN116" s="10" t="str">
        <f>IFERROR(VLOOKUP(A116,'12'!U:V,2,0),"0")</f>
        <v>0</v>
      </c>
      <c r="AO116" s="5" t="s">
        <v>146</v>
      </c>
      <c r="AP116" s="15">
        <f t="shared" ref="AP116" si="119">+AN116*C116</f>
        <v>0</v>
      </c>
      <c r="AQ116" s="10" t="str">
        <f>IFERROR(VLOOKUP(A116,'13'!U:V,2,0),"0")</f>
        <v>0</v>
      </c>
      <c r="AR116" s="5" t="s">
        <v>146</v>
      </c>
      <c r="AS116" s="15">
        <f t="shared" ref="AS116" si="120">+AQ116*C116</f>
        <v>0</v>
      </c>
      <c r="AT116" s="10" t="str">
        <f>IFERROR(VLOOKUP(A116,'14'!U:V,2,0),"0")</f>
        <v>0</v>
      </c>
      <c r="AU116" s="5" t="s">
        <v>146</v>
      </c>
      <c r="AV116" s="15">
        <f t="shared" ref="AV116" si="121">+AT116*C116</f>
        <v>0</v>
      </c>
      <c r="AW116" s="10" t="str">
        <f>IFERROR(VLOOKUP(A116,'15'!U:V,2,0),"0")</f>
        <v>0</v>
      </c>
      <c r="AX116" s="5" t="s">
        <v>146</v>
      </c>
      <c r="AY116" s="15">
        <f t="shared" ref="AY116" si="122">+AW116*C116</f>
        <v>0</v>
      </c>
      <c r="AZ116" s="10" t="str">
        <f>IFERROR(VLOOKUP(A116,'16'!U:V,2,0),"0")</f>
        <v>0</v>
      </c>
      <c r="BA116" s="5" t="s">
        <v>146</v>
      </c>
      <c r="BB116" s="15">
        <f t="shared" ref="BB116" si="123">+AZ116*C116</f>
        <v>0</v>
      </c>
      <c r="BC116" s="10" t="str">
        <f>IFERROR(VLOOKUP(A116,'17'!U:V,2,0),"0")</f>
        <v>0</v>
      </c>
      <c r="BD116" s="5" t="s">
        <v>146</v>
      </c>
      <c r="BE116" s="15">
        <f t="shared" ref="BE116" si="124">+BC116*C116</f>
        <v>0</v>
      </c>
      <c r="BF116" s="10" t="str">
        <f>IFERROR(VLOOKUP(A116,'18'!U:V,2,0),"0")</f>
        <v>0</v>
      </c>
      <c r="BG116" s="5" t="s">
        <v>146</v>
      </c>
      <c r="BH116" s="15">
        <f t="shared" ref="BH116" si="125">+BF116*C116</f>
        <v>0</v>
      </c>
      <c r="BI116" s="10" t="str">
        <f>IFERROR(VLOOKUP(A116,'19'!U:V,2,0),"0")</f>
        <v>0</v>
      </c>
      <c r="BJ116" s="5" t="s">
        <v>146</v>
      </c>
      <c r="BK116" s="15">
        <f t="shared" ref="BK116" si="126">+BI116*C116</f>
        <v>0</v>
      </c>
      <c r="BL116" s="10" t="str">
        <f>IFERROR(VLOOKUP(A116,'20'!U:V,2,0),"0")</f>
        <v>0</v>
      </c>
      <c r="BM116" s="5" t="s">
        <v>146</v>
      </c>
      <c r="BN116" s="15">
        <f t="shared" ref="BN116" si="127">+BL116*C116</f>
        <v>0</v>
      </c>
      <c r="BO116" s="10" t="str">
        <f>IFERROR(VLOOKUP(A116,'21'!U:V,2,0),"0")</f>
        <v>0</v>
      </c>
      <c r="BP116" s="5" t="s">
        <v>146</v>
      </c>
      <c r="BQ116" s="15">
        <f t="shared" ref="BQ116" si="128">+BO116*C116</f>
        <v>0</v>
      </c>
      <c r="BR116" s="10" t="str">
        <f>IFERROR(VLOOKUP(A116,'22'!U:V,2,0),"0")</f>
        <v>0</v>
      </c>
      <c r="BS116" s="5" t="s">
        <v>146</v>
      </c>
      <c r="BT116" s="15">
        <f t="shared" ref="BT116" si="129">+BR116*C116</f>
        <v>0</v>
      </c>
      <c r="BU116" s="10" t="str">
        <f>IFERROR(VLOOKUP(A116,'23'!U:V,2,0),"0")</f>
        <v>0</v>
      </c>
      <c r="BV116" s="5" t="s">
        <v>146</v>
      </c>
      <c r="BW116" s="15">
        <f t="shared" ref="BW116" si="130">+BU116*C116</f>
        <v>0</v>
      </c>
      <c r="BX116" s="10" t="str">
        <f>IFERROR(VLOOKUP(A116,'24'!U:V,2,0),"0")</f>
        <v>0</v>
      </c>
      <c r="BY116" s="5" t="s">
        <v>146</v>
      </c>
      <c r="BZ116" s="15">
        <f t="shared" si="81"/>
        <v>0</v>
      </c>
      <c r="CA116" s="10" t="str">
        <f>IFERROR(VLOOKUP(A116,'25'!U:V,2,0),"0")</f>
        <v>0</v>
      </c>
      <c r="CB116" s="5" t="s">
        <v>146</v>
      </c>
      <c r="CC116" s="15">
        <f t="shared" si="82"/>
        <v>0</v>
      </c>
      <c r="CD116" s="10" t="str">
        <f>IFERROR(VLOOKUP(A116,'26'!U:V,2,0),"0")</f>
        <v>0</v>
      </c>
      <c r="CE116" s="5" t="s">
        <v>146</v>
      </c>
      <c r="CF116" s="15">
        <f t="shared" si="83"/>
        <v>0</v>
      </c>
      <c r="CG116" s="10" t="str">
        <f>IFERROR(VLOOKUP(A116,'27'!U:V,2,0),"0")</f>
        <v>0</v>
      </c>
      <c r="CH116" s="5" t="s">
        <v>146</v>
      </c>
      <c r="CI116" s="15">
        <f t="shared" si="84"/>
        <v>0</v>
      </c>
      <c r="CJ116" s="10" t="str">
        <f>IFERROR(VLOOKUP(A116,'28'!U:V,2,0),"0")</f>
        <v>0</v>
      </c>
      <c r="CK116" s="5" t="s">
        <v>146</v>
      </c>
      <c r="CL116" s="15">
        <f t="shared" si="85"/>
        <v>0</v>
      </c>
      <c r="CM116" s="10" t="str">
        <f>IFERROR(VLOOKUP(A116,'29'!U:V,2,0),"0")</f>
        <v>0</v>
      </c>
      <c r="CN116" s="5" t="s">
        <v>146</v>
      </c>
      <c r="CO116" s="15">
        <f t="shared" si="86"/>
        <v>0</v>
      </c>
      <c r="CP116" s="10" t="str">
        <f>IFERROR(VLOOKUP(A116,'30'!U:V,2,0),"0")</f>
        <v>0</v>
      </c>
      <c r="CQ116" s="5" t="s">
        <v>146</v>
      </c>
      <c r="CR116" s="15">
        <f t="shared" si="87"/>
        <v>0</v>
      </c>
      <c r="CS116" s="10" t="str">
        <f>IFERROR(VLOOKUP(A116,'31'!U:V,2,0),"0")</f>
        <v>0</v>
      </c>
      <c r="CT116" s="5" t="s">
        <v>146</v>
      </c>
      <c r="CU116" s="15">
        <f t="shared" si="88"/>
        <v>0</v>
      </c>
      <c r="CV116" s="10" t="str">
        <f>IFERROR(VLOOKUP(A116,'เซต1-31'!V:W,2,0),"0")</f>
        <v>0</v>
      </c>
      <c r="CW116" s="5" t="s">
        <v>146</v>
      </c>
      <c r="CX116" s="15">
        <f t="shared" si="74"/>
        <v>0</v>
      </c>
    </row>
    <row r="117" spans="1:102" x14ac:dyDescent="0.25">
      <c r="A117" s="5" t="s">
        <v>256</v>
      </c>
      <c r="B117" s="4" t="s">
        <v>262</v>
      </c>
      <c r="C117" s="13">
        <v>71.349999999999994</v>
      </c>
      <c r="D117" s="19">
        <f t="shared" si="55"/>
        <v>386</v>
      </c>
      <c r="E117" s="5" t="s">
        <v>146</v>
      </c>
      <c r="F117" s="13">
        <f t="shared" ref="F117:F121" si="131">+D117*C117</f>
        <v>27541.1</v>
      </c>
      <c r="G117" s="10">
        <f>IFERROR(VLOOKUP(A117,'1'!U:V,2,0),"0")</f>
        <v>12</v>
      </c>
      <c r="H117" s="5" t="s">
        <v>146</v>
      </c>
      <c r="I117" s="15">
        <f t="shared" ref="I117:I121" si="132">+G117*C117</f>
        <v>856.19999999999993</v>
      </c>
      <c r="J117" s="10">
        <f>IFERROR(VLOOKUP(A117,'2'!U:V,2,0),"0")</f>
        <v>15</v>
      </c>
      <c r="K117" s="5" t="s">
        <v>146</v>
      </c>
      <c r="L117" s="15">
        <f t="shared" ref="L117:L121" si="133">+J117*C117</f>
        <v>1070.25</v>
      </c>
      <c r="M117" s="10">
        <f>IFERROR(VLOOKUP(A117,'3'!U:V,2,0),"0")</f>
        <v>12</v>
      </c>
      <c r="N117" s="5" t="s">
        <v>146</v>
      </c>
      <c r="O117" s="15">
        <f t="shared" ref="O117:O121" si="134">+M117*C117</f>
        <v>856.19999999999993</v>
      </c>
      <c r="P117" s="10">
        <f>IFERROR(VLOOKUP(A117,'4'!U:V,2,0),"0")</f>
        <v>12</v>
      </c>
      <c r="Q117" s="5" t="s">
        <v>146</v>
      </c>
      <c r="R117" s="15">
        <f t="shared" ref="R117:R121" si="135">+P117*C117</f>
        <v>856.19999999999993</v>
      </c>
      <c r="S117" s="10">
        <f>IFERROR(VLOOKUP(A117,'5'!U:V,2,0),"0")</f>
        <v>7</v>
      </c>
      <c r="T117" s="5" t="s">
        <v>146</v>
      </c>
      <c r="U117" s="15">
        <f t="shared" ref="U117:U121" si="136">+S117*C117</f>
        <v>499.44999999999993</v>
      </c>
      <c r="V117" s="10">
        <f>IFERROR(VLOOKUP(A117,'6'!U:V,2,0),"0")</f>
        <v>11</v>
      </c>
      <c r="W117" s="5" t="s">
        <v>146</v>
      </c>
      <c r="X117" s="15">
        <f t="shared" ref="X117:X121" si="137">+V117*C117</f>
        <v>784.84999999999991</v>
      </c>
      <c r="Y117" s="10">
        <f>IFERROR(VLOOKUP(A117,'7'!U:V,2,0),"0")</f>
        <v>3</v>
      </c>
      <c r="Z117" s="5" t="s">
        <v>146</v>
      </c>
      <c r="AA117" s="15">
        <f t="shared" ref="AA117:AA121" si="138">+Y117*C117</f>
        <v>214.04999999999998</v>
      </c>
      <c r="AB117" s="10">
        <f>IFERROR(VLOOKUP(A117,'8'!U:V,2,0),"0")</f>
        <v>10</v>
      </c>
      <c r="AC117" s="5" t="s">
        <v>146</v>
      </c>
      <c r="AD117" s="15">
        <f t="shared" ref="AD117:AD121" si="139">+AB117*C117</f>
        <v>713.5</v>
      </c>
      <c r="AE117" s="10">
        <f>IFERROR(VLOOKUP(A117,'9'!U:V,2,0),"0")</f>
        <v>15</v>
      </c>
      <c r="AF117" s="5" t="s">
        <v>146</v>
      </c>
      <c r="AG117" s="15">
        <f t="shared" ref="AG117:AG121" si="140">+AE117*C117</f>
        <v>1070.25</v>
      </c>
      <c r="AH117" s="10">
        <f>IFERROR(VLOOKUP(A117,'10'!U:V,2,0),"0")</f>
        <v>2</v>
      </c>
      <c r="AI117" s="5" t="s">
        <v>146</v>
      </c>
      <c r="AJ117" s="15">
        <f t="shared" ref="AJ117:AJ121" si="141">+AH117*C117</f>
        <v>142.69999999999999</v>
      </c>
      <c r="AK117" s="10">
        <f>IFERROR(VLOOKUP(A117,'11'!U:V,2,0),"0")</f>
        <v>50</v>
      </c>
      <c r="AL117" s="5" t="s">
        <v>146</v>
      </c>
      <c r="AM117" s="15">
        <f t="shared" ref="AM117:AM121" si="142">+AK117*C117</f>
        <v>3567.4999999999995</v>
      </c>
      <c r="AN117" s="10">
        <f>IFERROR(VLOOKUP(A117,'12'!U:V,2,0),"0")</f>
        <v>1</v>
      </c>
      <c r="AO117" s="5" t="s">
        <v>146</v>
      </c>
      <c r="AP117" s="15">
        <f t="shared" ref="AP117:AP121" si="143">+AN117*C117</f>
        <v>71.349999999999994</v>
      </c>
      <c r="AQ117" s="10">
        <f>IFERROR(VLOOKUP(A117,'13'!U:V,2,0),"0")</f>
        <v>21</v>
      </c>
      <c r="AR117" s="5" t="s">
        <v>146</v>
      </c>
      <c r="AS117" s="15">
        <f t="shared" ref="AS117:AS121" si="144">+AQ117*C117</f>
        <v>1498.35</v>
      </c>
      <c r="AT117" s="10">
        <f>IFERROR(VLOOKUP(A117,'14'!U:V,2,0),"0")</f>
        <v>9</v>
      </c>
      <c r="AU117" s="5" t="s">
        <v>146</v>
      </c>
      <c r="AV117" s="15">
        <f t="shared" ref="AV117:AV121" si="145">+AT117*C117</f>
        <v>642.15</v>
      </c>
      <c r="AW117" s="10">
        <f>IFERROR(VLOOKUP(A117,'15'!U:V,2,0),"0")</f>
        <v>16</v>
      </c>
      <c r="AX117" s="5" t="s">
        <v>146</v>
      </c>
      <c r="AY117" s="15">
        <f t="shared" ref="AY117:AY121" si="146">+AW117*C117</f>
        <v>1141.5999999999999</v>
      </c>
      <c r="AZ117" s="10">
        <f>IFERROR(VLOOKUP(A117,'16'!U:V,2,0),"0")</f>
        <v>11</v>
      </c>
      <c r="BA117" s="5" t="s">
        <v>146</v>
      </c>
      <c r="BB117" s="15">
        <f t="shared" ref="BB117:BB121" si="147">+AZ117*C117</f>
        <v>784.84999999999991</v>
      </c>
      <c r="BC117" s="10" t="str">
        <f>IFERROR(VLOOKUP(A117,'17'!U:V,2,0),"0")</f>
        <v>0</v>
      </c>
      <c r="BD117" s="5" t="s">
        <v>146</v>
      </c>
      <c r="BE117" s="15">
        <f t="shared" ref="BE117:BE121" si="148">+BC117*C117</f>
        <v>0</v>
      </c>
      <c r="BF117" s="10">
        <f>IFERROR(VLOOKUP(A117,'18'!U:V,2,0),"0")</f>
        <v>4</v>
      </c>
      <c r="BG117" s="5" t="s">
        <v>146</v>
      </c>
      <c r="BH117" s="15">
        <f t="shared" ref="BH117:BH121" si="149">+BF117*C117</f>
        <v>285.39999999999998</v>
      </c>
      <c r="BI117" s="10">
        <f>IFERROR(VLOOKUP(A117,'19'!U:V,2,0),"0")</f>
        <v>20</v>
      </c>
      <c r="BJ117" s="5" t="s">
        <v>146</v>
      </c>
      <c r="BK117" s="15">
        <f t="shared" ref="BK117:BK121" si="150">+BI117*C117</f>
        <v>1427</v>
      </c>
      <c r="BL117" s="10">
        <f>IFERROR(VLOOKUP(A117,'20'!U:V,2,0),"0")</f>
        <v>29</v>
      </c>
      <c r="BM117" s="5" t="s">
        <v>146</v>
      </c>
      <c r="BN117" s="15">
        <f t="shared" ref="BN117:BN121" si="151">+BL117*C117</f>
        <v>2069.1499999999996</v>
      </c>
      <c r="BO117" s="10">
        <f>IFERROR(VLOOKUP(A117,'21'!U:V,2,0),"0")</f>
        <v>3</v>
      </c>
      <c r="BP117" s="5" t="s">
        <v>146</v>
      </c>
      <c r="BQ117" s="15">
        <f t="shared" ref="BQ117:BQ121" si="152">+BO117*C117</f>
        <v>214.04999999999998</v>
      </c>
      <c r="BR117" s="10">
        <f>IFERROR(VLOOKUP(A117,'22'!U:V,2,0),"0")</f>
        <v>9</v>
      </c>
      <c r="BS117" s="5" t="s">
        <v>146</v>
      </c>
      <c r="BT117" s="15">
        <f t="shared" ref="BT117:BT121" si="153">+BR117*C117</f>
        <v>642.15</v>
      </c>
      <c r="BU117" s="10">
        <f>IFERROR(VLOOKUP(A117,'23'!U:V,2,0),"0")</f>
        <v>7</v>
      </c>
      <c r="BV117" s="5" t="s">
        <v>146</v>
      </c>
      <c r="BW117" s="15">
        <f t="shared" ref="BW117:BW121" si="154">+BU117*C117</f>
        <v>499.44999999999993</v>
      </c>
      <c r="BX117" s="10">
        <f>IFERROR(VLOOKUP(A117,'24'!U:V,2,0),"0")</f>
        <v>8</v>
      </c>
      <c r="BY117" s="5" t="s">
        <v>146</v>
      </c>
      <c r="BZ117" s="15">
        <f t="shared" si="81"/>
        <v>570.79999999999995</v>
      </c>
      <c r="CA117" s="10">
        <f>IFERROR(VLOOKUP(A117,'25'!U:V,2,0),"0")</f>
        <v>23</v>
      </c>
      <c r="CB117" s="5" t="s">
        <v>146</v>
      </c>
      <c r="CC117" s="15">
        <f t="shared" si="82"/>
        <v>1641.05</v>
      </c>
      <c r="CD117" s="10">
        <f>IFERROR(VLOOKUP(A117,'26'!U:V,2,0),"0")</f>
        <v>6</v>
      </c>
      <c r="CE117" s="5" t="s">
        <v>146</v>
      </c>
      <c r="CF117" s="15">
        <f t="shared" si="83"/>
        <v>428.09999999999997</v>
      </c>
      <c r="CG117" s="10">
        <f>IFERROR(VLOOKUP(A117,'27'!U:V,2,0),"0")</f>
        <v>19</v>
      </c>
      <c r="CH117" s="5" t="s">
        <v>146</v>
      </c>
      <c r="CI117" s="15">
        <f t="shared" si="84"/>
        <v>1355.6499999999999</v>
      </c>
      <c r="CJ117" s="10">
        <f>IFERROR(VLOOKUP(A117,'28'!U:V,2,0),"0")</f>
        <v>13</v>
      </c>
      <c r="CK117" s="5" t="s">
        <v>146</v>
      </c>
      <c r="CL117" s="15">
        <f t="shared" si="85"/>
        <v>927.55</v>
      </c>
      <c r="CM117" s="10">
        <f>IFERROR(VLOOKUP(A117,'29'!U:V,2,0),"0")</f>
        <v>19</v>
      </c>
      <c r="CN117" s="5" t="s">
        <v>146</v>
      </c>
      <c r="CO117" s="15">
        <f t="shared" si="86"/>
        <v>1355.6499999999999</v>
      </c>
      <c r="CP117" s="10">
        <f>IFERROR(VLOOKUP(A117,'30'!U:V,2,0),"0")</f>
        <v>19</v>
      </c>
      <c r="CQ117" s="5" t="s">
        <v>146</v>
      </c>
      <c r="CR117" s="15">
        <f t="shared" si="87"/>
        <v>1355.6499999999999</v>
      </c>
      <c r="CS117" s="10" t="str">
        <f>IFERROR(VLOOKUP(A117,'31'!U:V,2,0),"0")</f>
        <v>0</v>
      </c>
      <c r="CT117" s="5" t="s">
        <v>146</v>
      </c>
      <c r="CU117" s="15">
        <f t="shared" si="88"/>
        <v>0</v>
      </c>
      <c r="CV117" s="10" t="str">
        <f>IFERROR(VLOOKUP(A117,'เซต1-31'!V:W,2,0),"0")</f>
        <v>0</v>
      </c>
      <c r="CW117" s="5" t="s">
        <v>146</v>
      </c>
      <c r="CX117" s="15">
        <f t="shared" si="74"/>
        <v>0</v>
      </c>
    </row>
    <row r="118" spans="1:102" x14ac:dyDescent="0.25">
      <c r="A118" s="5" t="s">
        <v>257</v>
      </c>
      <c r="B118" s="4" t="s">
        <v>263</v>
      </c>
      <c r="C118" s="13">
        <v>61.68</v>
      </c>
      <c r="D118" s="19">
        <f t="shared" si="55"/>
        <v>290</v>
      </c>
      <c r="E118" s="5" t="s">
        <v>146</v>
      </c>
      <c r="F118" s="13">
        <f t="shared" si="131"/>
        <v>17887.2</v>
      </c>
      <c r="G118" s="10">
        <f>IFERROR(VLOOKUP(A118,'1'!U:V,2,0),"0")</f>
        <v>7</v>
      </c>
      <c r="H118" s="5" t="s">
        <v>146</v>
      </c>
      <c r="I118" s="15">
        <f t="shared" si="132"/>
        <v>431.76</v>
      </c>
      <c r="J118" s="10">
        <f>IFERROR(VLOOKUP(A118,'2'!U:V,2,0),"0")</f>
        <v>11</v>
      </c>
      <c r="K118" s="5" t="s">
        <v>146</v>
      </c>
      <c r="L118" s="15">
        <f t="shared" si="133"/>
        <v>678.48</v>
      </c>
      <c r="M118" s="10">
        <f>IFERROR(VLOOKUP(A118,'3'!U:V,2,0),"0")</f>
        <v>10</v>
      </c>
      <c r="N118" s="5" t="s">
        <v>146</v>
      </c>
      <c r="O118" s="15">
        <f t="shared" si="134"/>
        <v>616.79999999999995</v>
      </c>
      <c r="P118" s="10">
        <f>IFERROR(VLOOKUP(A118,'4'!U:V,2,0),"0")</f>
        <v>6</v>
      </c>
      <c r="Q118" s="5" t="s">
        <v>146</v>
      </c>
      <c r="R118" s="15">
        <f t="shared" si="135"/>
        <v>370.08</v>
      </c>
      <c r="S118" s="10">
        <f>IFERROR(VLOOKUP(A118,'5'!U:V,2,0),"0")</f>
        <v>9</v>
      </c>
      <c r="T118" s="5" t="s">
        <v>146</v>
      </c>
      <c r="U118" s="15">
        <f t="shared" si="136"/>
        <v>555.12</v>
      </c>
      <c r="V118" s="10">
        <f>IFERROR(VLOOKUP(A118,'6'!U:V,2,0),"0")</f>
        <v>8</v>
      </c>
      <c r="W118" s="5" t="s">
        <v>146</v>
      </c>
      <c r="X118" s="15">
        <f t="shared" si="137"/>
        <v>493.44</v>
      </c>
      <c r="Y118" s="10">
        <f>IFERROR(VLOOKUP(A118,'7'!U:V,2,0),"0")</f>
        <v>6</v>
      </c>
      <c r="Z118" s="5" t="s">
        <v>146</v>
      </c>
      <c r="AA118" s="15">
        <f t="shared" si="138"/>
        <v>370.08</v>
      </c>
      <c r="AB118" s="10">
        <f>IFERROR(VLOOKUP(A118,'8'!U:V,2,0),"0")</f>
        <v>5</v>
      </c>
      <c r="AC118" s="5" t="s">
        <v>146</v>
      </c>
      <c r="AD118" s="15">
        <f t="shared" si="139"/>
        <v>308.39999999999998</v>
      </c>
      <c r="AE118" s="10">
        <f>IFERROR(VLOOKUP(A118,'9'!U:V,2,0),"0")</f>
        <v>15</v>
      </c>
      <c r="AF118" s="5" t="s">
        <v>146</v>
      </c>
      <c r="AG118" s="15">
        <f t="shared" si="140"/>
        <v>925.2</v>
      </c>
      <c r="AH118" s="10">
        <f>IFERROR(VLOOKUP(A118,'10'!U:V,2,0),"0")</f>
        <v>2</v>
      </c>
      <c r="AI118" s="5" t="s">
        <v>146</v>
      </c>
      <c r="AJ118" s="15">
        <f t="shared" si="141"/>
        <v>123.36</v>
      </c>
      <c r="AK118" s="10">
        <f>IFERROR(VLOOKUP(A118,'11'!U:V,2,0),"0")</f>
        <v>28</v>
      </c>
      <c r="AL118" s="5" t="s">
        <v>146</v>
      </c>
      <c r="AM118" s="15">
        <f t="shared" si="142"/>
        <v>1727.04</v>
      </c>
      <c r="AN118" s="10">
        <f>IFERROR(VLOOKUP(A118,'12'!U:V,2,0),"0")</f>
        <v>4</v>
      </c>
      <c r="AO118" s="5" t="s">
        <v>146</v>
      </c>
      <c r="AP118" s="15">
        <f t="shared" si="143"/>
        <v>246.72</v>
      </c>
      <c r="AQ118" s="10">
        <f>IFERROR(VLOOKUP(A118,'13'!U:V,2,0),"0")</f>
        <v>15</v>
      </c>
      <c r="AR118" s="5" t="s">
        <v>146</v>
      </c>
      <c r="AS118" s="15">
        <f t="shared" si="144"/>
        <v>925.2</v>
      </c>
      <c r="AT118" s="10">
        <f>IFERROR(VLOOKUP(A118,'14'!U:V,2,0),"0")</f>
        <v>7</v>
      </c>
      <c r="AU118" s="5" t="s">
        <v>146</v>
      </c>
      <c r="AV118" s="15">
        <f t="shared" si="145"/>
        <v>431.76</v>
      </c>
      <c r="AW118" s="10">
        <f>IFERROR(VLOOKUP(A118,'15'!U:V,2,0),"0")</f>
        <v>12</v>
      </c>
      <c r="AX118" s="5" t="s">
        <v>146</v>
      </c>
      <c r="AY118" s="15">
        <f t="shared" si="146"/>
        <v>740.16</v>
      </c>
      <c r="AZ118" s="10" t="str">
        <f>IFERROR(VLOOKUP(A118,'16'!U:V,2,0),"0")</f>
        <v>0</v>
      </c>
      <c r="BA118" s="5" t="s">
        <v>146</v>
      </c>
      <c r="BB118" s="15">
        <f t="shared" si="147"/>
        <v>0</v>
      </c>
      <c r="BC118" s="10" t="str">
        <f>IFERROR(VLOOKUP(A118,'17'!U:V,2,0),"0")</f>
        <v>0</v>
      </c>
      <c r="BD118" s="5" t="s">
        <v>146</v>
      </c>
      <c r="BE118" s="15">
        <f t="shared" si="148"/>
        <v>0</v>
      </c>
      <c r="BF118" s="10">
        <f>IFERROR(VLOOKUP(A118,'18'!U:V,2,0),"0")</f>
        <v>6</v>
      </c>
      <c r="BG118" s="5" t="s">
        <v>146</v>
      </c>
      <c r="BH118" s="15">
        <f t="shared" si="149"/>
        <v>370.08</v>
      </c>
      <c r="BI118" s="10">
        <f>IFERROR(VLOOKUP(A118,'19'!U:V,2,0),"0")</f>
        <v>17</v>
      </c>
      <c r="BJ118" s="5" t="s">
        <v>146</v>
      </c>
      <c r="BK118" s="15">
        <f t="shared" si="150"/>
        <v>1048.56</v>
      </c>
      <c r="BL118" s="10">
        <f>IFERROR(VLOOKUP(A118,'20'!U:V,2,0),"0")</f>
        <v>24</v>
      </c>
      <c r="BM118" s="5" t="s">
        <v>146</v>
      </c>
      <c r="BN118" s="15">
        <f t="shared" si="151"/>
        <v>1480.32</v>
      </c>
      <c r="BO118" s="10">
        <f>IFERROR(VLOOKUP(A118,'21'!U:V,2,0),"0")</f>
        <v>2</v>
      </c>
      <c r="BP118" s="5" t="s">
        <v>146</v>
      </c>
      <c r="BQ118" s="15">
        <f t="shared" si="152"/>
        <v>123.36</v>
      </c>
      <c r="BR118" s="10">
        <f>IFERROR(VLOOKUP(A118,'22'!U:V,2,0),"0")</f>
        <v>8</v>
      </c>
      <c r="BS118" s="5" t="s">
        <v>146</v>
      </c>
      <c r="BT118" s="15">
        <f t="shared" si="153"/>
        <v>493.44</v>
      </c>
      <c r="BU118" s="10">
        <f>IFERROR(VLOOKUP(A118,'23'!U:V,2,0),"0")</f>
        <v>6</v>
      </c>
      <c r="BV118" s="5" t="s">
        <v>146</v>
      </c>
      <c r="BW118" s="15">
        <f t="shared" si="154"/>
        <v>370.08</v>
      </c>
      <c r="BX118" s="10">
        <f>IFERROR(VLOOKUP(A118,'24'!U:V,2,0),"0")</f>
        <v>11</v>
      </c>
      <c r="BY118" s="5" t="s">
        <v>146</v>
      </c>
      <c r="BZ118" s="15">
        <f t="shared" si="81"/>
        <v>678.48</v>
      </c>
      <c r="CA118" s="10">
        <f>IFERROR(VLOOKUP(A118,'25'!U:V,2,0),"0")</f>
        <v>11</v>
      </c>
      <c r="CB118" s="5" t="s">
        <v>146</v>
      </c>
      <c r="CC118" s="15">
        <f t="shared" si="82"/>
        <v>678.48</v>
      </c>
      <c r="CD118" s="10">
        <f>IFERROR(VLOOKUP(A118,'26'!U:V,2,0),"0")</f>
        <v>9</v>
      </c>
      <c r="CE118" s="5" t="s">
        <v>146</v>
      </c>
      <c r="CF118" s="15">
        <f t="shared" si="83"/>
        <v>555.12</v>
      </c>
      <c r="CG118" s="10">
        <f>IFERROR(VLOOKUP(A118,'27'!U:V,2,0),"0")</f>
        <v>16</v>
      </c>
      <c r="CH118" s="5" t="s">
        <v>146</v>
      </c>
      <c r="CI118" s="15">
        <f t="shared" si="84"/>
        <v>986.88</v>
      </c>
      <c r="CJ118" s="10">
        <f>IFERROR(VLOOKUP(A118,'28'!U:V,2,0),"0")</f>
        <v>8</v>
      </c>
      <c r="CK118" s="5" t="s">
        <v>146</v>
      </c>
      <c r="CL118" s="15">
        <f t="shared" si="85"/>
        <v>493.44</v>
      </c>
      <c r="CM118" s="10">
        <f>IFERROR(VLOOKUP(A118,'29'!U:V,2,0),"0")</f>
        <v>9</v>
      </c>
      <c r="CN118" s="5" t="s">
        <v>146</v>
      </c>
      <c r="CO118" s="15">
        <f t="shared" si="86"/>
        <v>555.12</v>
      </c>
      <c r="CP118" s="10">
        <f>IFERROR(VLOOKUP(A118,'30'!U:V,2,0),"0")</f>
        <v>18</v>
      </c>
      <c r="CQ118" s="5" t="s">
        <v>146</v>
      </c>
      <c r="CR118" s="15">
        <f t="shared" si="87"/>
        <v>1110.24</v>
      </c>
      <c r="CS118" s="10" t="str">
        <f>IFERROR(VLOOKUP(A118,'31'!U:V,2,0),"0")</f>
        <v>0</v>
      </c>
      <c r="CT118" s="5" t="s">
        <v>146</v>
      </c>
      <c r="CU118" s="15">
        <f t="shared" si="88"/>
        <v>0</v>
      </c>
      <c r="CV118" s="10" t="str">
        <f>IFERROR(VLOOKUP(A118,'เซต1-31'!V:W,2,0),"0")</f>
        <v>0</v>
      </c>
      <c r="CW118" s="5" t="s">
        <v>146</v>
      </c>
      <c r="CX118" s="15">
        <f t="shared" si="74"/>
        <v>0</v>
      </c>
    </row>
    <row r="119" spans="1:102" x14ac:dyDescent="0.25">
      <c r="A119" s="5" t="s">
        <v>258</v>
      </c>
      <c r="B119" s="4" t="s">
        <v>264</v>
      </c>
      <c r="C119" s="13">
        <v>70.06</v>
      </c>
      <c r="D119" s="19">
        <f t="shared" si="55"/>
        <v>302</v>
      </c>
      <c r="E119" s="5" t="s">
        <v>146</v>
      </c>
      <c r="F119" s="13">
        <f t="shared" si="131"/>
        <v>21158.12</v>
      </c>
      <c r="G119" s="10">
        <f>IFERROR(VLOOKUP(A119,'1'!U:V,2,0),"0")</f>
        <v>11</v>
      </c>
      <c r="H119" s="5" t="s">
        <v>146</v>
      </c>
      <c r="I119" s="15">
        <f t="shared" si="132"/>
        <v>770.66000000000008</v>
      </c>
      <c r="J119" s="10">
        <f>IFERROR(VLOOKUP(A119,'2'!U:V,2,0),"0")</f>
        <v>13</v>
      </c>
      <c r="K119" s="5" t="s">
        <v>146</v>
      </c>
      <c r="L119" s="15">
        <f t="shared" si="133"/>
        <v>910.78</v>
      </c>
      <c r="M119" s="10">
        <f>IFERROR(VLOOKUP(A119,'3'!U:V,2,0),"0")</f>
        <v>6</v>
      </c>
      <c r="N119" s="5" t="s">
        <v>146</v>
      </c>
      <c r="O119" s="15">
        <f t="shared" si="134"/>
        <v>420.36</v>
      </c>
      <c r="P119" s="10" t="str">
        <f>IFERROR(VLOOKUP(A119,'4'!U:V,2,0),"0")</f>
        <v>0</v>
      </c>
      <c r="Q119" s="5" t="s">
        <v>146</v>
      </c>
      <c r="R119" s="15">
        <f t="shared" si="135"/>
        <v>0</v>
      </c>
      <c r="S119" s="10">
        <f>IFERROR(VLOOKUP(A119,'5'!U:V,2,0),"0")</f>
        <v>8</v>
      </c>
      <c r="T119" s="5" t="s">
        <v>146</v>
      </c>
      <c r="U119" s="15">
        <f t="shared" si="136"/>
        <v>560.48</v>
      </c>
      <c r="V119" s="10">
        <f>IFERROR(VLOOKUP(A119,'6'!U:V,2,0),"0")</f>
        <v>7</v>
      </c>
      <c r="W119" s="5" t="s">
        <v>146</v>
      </c>
      <c r="X119" s="15">
        <f t="shared" si="137"/>
        <v>490.42</v>
      </c>
      <c r="Y119" s="10">
        <f>IFERROR(VLOOKUP(A119,'7'!U:V,2,0),"0")</f>
        <v>5</v>
      </c>
      <c r="Z119" s="5" t="s">
        <v>146</v>
      </c>
      <c r="AA119" s="15">
        <f t="shared" si="138"/>
        <v>350.3</v>
      </c>
      <c r="AB119" s="10">
        <f>IFERROR(VLOOKUP(A119,'8'!U:V,2,0),"0")</f>
        <v>9</v>
      </c>
      <c r="AC119" s="5" t="s">
        <v>146</v>
      </c>
      <c r="AD119" s="15">
        <f t="shared" si="139"/>
        <v>630.54</v>
      </c>
      <c r="AE119" s="10">
        <f>IFERROR(VLOOKUP(A119,'9'!U:V,2,0),"0")</f>
        <v>6</v>
      </c>
      <c r="AF119" s="5" t="s">
        <v>146</v>
      </c>
      <c r="AG119" s="15">
        <f t="shared" si="140"/>
        <v>420.36</v>
      </c>
      <c r="AH119" s="10" t="str">
        <f>IFERROR(VLOOKUP(A119,'10'!U:V,2,0),"0")</f>
        <v>0</v>
      </c>
      <c r="AI119" s="5" t="s">
        <v>146</v>
      </c>
      <c r="AJ119" s="15">
        <f t="shared" si="141"/>
        <v>0</v>
      </c>
      <c r="AK119" s="10">
        <f>IFERROR(VLOOKUP(A119,'11'!U:V,2,0),"0")</f>
        <v>44</v>
      </c>
      <c r="AL119" s="5" t="s">
        <v>146</v>
      </c>
      <c r="AM119" s="15">
        <f t="shared" si="142"/>
        <v>3082.6400000000003</v>
      </c>
      <c r="AN119" s="10">
        <f>IFERROR(VLOOKUP(A119,'12'!U:V,2,0),"0")</f>
        <v>12</v>
      </c>
      <c r="AO119" s="5" t="s">
        <v>146</v>
      </c>
      <c r="AP119" s="15">
        <f t="shared" si="143"/>
        <v>840.72</v>
      </c>
      <c r="AQ119" s="10">
        <f>IFERROR(VLOOKUP(A119,'13'!U:V,2,0),"0")</f>
        <v>13</v>
      </c>
      <c r="AR119" s="5" t="s">
        <v>146</v>
      </c>
      <c r="AS119" s="15">
        <f t="shared" si="144"/>
        <v>910.78</v>
      </c>
      <c r="AT119" s="10">
        <f>IFERROR(VLOOKUP(A119,'14'!U:V,2,0),"0")</f>
        <v>12</v>
      </c>
      <c r="AU119" s="5" t="s">
        <v>146</v>
      </c>
      <c r="AV119" s="15">
        <f t="shared" si="145"/>
        <v>840.72</v>
      </c>
      <c r="AW119" s="10">
        <f>IFERROR(VLOOKUP(A119,'15'!U:V,2,0),"0")</f>
        <v>9</v>
      </c>
      <c r="AX119" s="5" t="s">
        <v>146</v>
      </c>
      <c r="AY119" s="15">
        <f t="shared" si="146"/>
        <v>630.54</v>
      </c>
      <c r="AZ119" s="10">
        <f>IFERROR(VLOOKUP(A119,'16'!U:V,2,0),"0")</f>
        <v>6</v>
      </c>
      <c r="BA119" s="5" t="s">
        <v>146</v>
      </c>
      <c r="BB119" s="15">
        <f t="shared" si="147"/>
        <v>420.36</v>
      </c>
      <c r="BC119" s="10" t="str">
        <f>IFERROR(VLOOKUP(A119,'17'!U:V,2,0),"0")</f>
        <v>0</v>
      </c>
      <c r="BD119" s="5" t="s">
        <v>146</v>
      </c>
      <c r="BE119" s="15">
        <f t="shared" si="148"/>
        <v>0</v>
      </c>
      <c r="BF119" s="10">
        <f>IFERROR(VLOOKUP(A119,'18'!U:V,2,0),"0")</f>
        <v>9</v>
      </c>
      <c r="BG119" s="5" t="s">
        <v>146</v>
      </c>
      <c r="BH119" s="15">
        <f t="shared" si="149"/>
        <v>630.54</v>
      </c>
      <c r="BI119" s="10">
        <f>IFERROR(VLOOKUP(A119,'19'!U:V,2,0),"0")</f>
        <v>19</v>
      </c>
      <c r="BJ119" s="5" t="s">
        <v>146</v>
      </c>
      <c r="BK119" s="15">
        <f t="shared" si="150"/>
        <v>1331.14</v>
      </c>
      <c r="BL119" s="10">
        <f>IFERROR(VLOOKUP(A119,'20'!U:V,2,0),"0")</f>
        <v>18</v>
      </c>
      <c r="BM119" s="5" t="s">
        <v>146</v>
      </c>
      <c r="BN119" s="15">
        <f t="shared" si="151"/>
        <v>1261.08</v>
      </c>
      <c r="BO119" s="10">
        <f>IFERROR(VLOOKUP(A119,'21'!U:V,2,0),"0")</f>
        <v>4</v>
      </c>
      <c r="BP119" s="5" t="s">
        <v>146</v>
      </c>
      <c r="BQ119" s="15">
        <f t="shared" si="152"/>
        <v>280.24</v>
      </c>
      <c r="BR119" s="10">
        <f>IFERROR(VLOOKUP(A119,'22'!U:V,2,0),"0")</f>
        <v>10</v>
      </c>
      <c r="BS119" s="5" t="s">
        <v>146</v>
      </c>
      <c r="BT119" s="15">
        <f t="shared" si="153"/>
        <v>700.6</v>
      </c>
      <c r="BU119" s="10">
        <f>IFERROR(VLOOKUP(A119,'23'!U:V,2,0),"0")</f>
        <v>5</v>
      </c>
      <c r="BV119" s="5" t="s">
        <v>146</v>
      </c>
      <c r="BW119" s="15">
        <f t="shared" si="154"/>
        <v>350.3</v>
      </c>
      <c r="BX119" s="10">
        <f>IFERROR(VLOOKUP(A119,'24'!U:V,2,0),"0")</f>
        <v>6</v>
      </c>
      <c r="BY119" s="5" t="s">
        <v>146</v>
      </c>
      <c r="BZ119" s="15">
        <f t="shared" si="81"/>
        <v>420.36</v>
      </c>
      <c r="CA119" s="10">
        <f>IFERROR(VLOOKUP(A119,'25'!U:V,2,0),"0")</f>
        <v>9</v>
      </c>
      <c r="CB119" s="5" t="s">
        <v>146</v>
      </c>
      <c r="CC119" s="15">
        <f t="shared" si="82"/>
        <v>630.54</v>
      </c>
      <c r="CD119" s="10">
        <f>IFERROR(VLOOKUP(A119,'26'!U:V,2,0),"0")</f>
        <v>7</v>
      </c>
      <c r="CE119" s="5" t="s">
        <v>146</v>
      </c>
      <c r="CF119" s="15">
        <f t="shared" si="83"/>
        <v>490.42</v>
      </c>
      <c r="CG119" s="10">
        <f>IFERROR(VLOOKUP(A119,'27'!U:V,2,0),"0")</f>
        <v>18</v>
      </c>
      <c r="CH119" s="5" t="s">
        <v>146</v>
      </c>
      <c r="CI119" s="15">
        <f t="shared" si="84"/>
        <v>1261.08</v>
      </c>
      <c r="CJ119" s="10">
        <f>IFERROR(VLOOKUP(A119,'28'!U:V,2,0),"0")</f>
        <v>10</v>
      </c>
      <c r="CK119" s="5" t="s">
        <v>146</v>
      </c>
      <c r="CL119" s="15">
        <f t="shared" si="85"/>
        <v>700.6</v>
      </c>
      <c r="CM119" s="10">
        <f>IFERROR(VLOOKUP(A119,'29'!U:V,2,0),"0")</f>
        <v>9</v>
      </c>
      <c r="CN119" s="5" t="s">
        <v>146</v>
      </c>
      <c r="CO119" s="15">
        <f t="shared" si="86"/>
        <v>630.54</v>
      </c>
      <c r="CP119" s="10">
        <f>IFERROR(VLOOKUP(A119,'30'!U:V,2,0),"0")</f>
        <v>17</v>
      </c>
      <c r="CQ119" s="5" t="s">
        <v>146</v>
      </c>
      <c r="CR119" s="15">
        <f t="shared" si="87"/>
        <v>1191.02</v>
      </c>
      <c r="CS119" s="10" t="str">
        <f>IFERROR(VLOOKUP(A119,'31'!U:V,2,0),"0")</f>
        <v>0</v>
      </c>
      <c r="CT119" s="5" t="s">
        <v>146</v>
      </c>
      <c r="CU119" s="15">
        <f t="shared" si="88"/>
        <v>0</v>
      </c>
      <c r="CV119" s="10" t="str">
        <f>IFERROR(VLOOKUP(A119,'เซต1-31'!V:W,2,0),"0")</f>
        <v>0</v>
      </c>
      <c r="CW119" s="5" t="s">
        <v>146</v>
      </c>
      <c r="CX119" s="15">
        <f t="shared" si="74"/>
        <v>0</v>
      </c>
    </row>
    <row r="120" spans="1:102" x14ac:dyDescent="0.25">
      <c r="A120" s="5" t="s">
        <v>247</v>
      </c>
      <c r="B120" s="4" t="s">
        <v>248</v>
      </c>
      <c r="C120" s="13">
        <v>16.010000000000002</v>
      </c>
      <c r="D120" s="19">
        <f t="shared" si="55"/>
        <v>0</v>
      </c>
      <c r="E120" s="5" t="s">
        <v>149</v>
      </c>
      <c r="F120" s="13">
        <f t="shared" si="131"/>
        <v>0</v>
      </c>
      <c r="G120" s="10" t="str">
        <f>IFERROR(VLOOKUP(A120,'1'!U:V,2,0),"0")</f>
        <v>0</v>
      </c>
      <c r="H120" s="5" t="s">
        <v>149</v>
      </c>
      <c r="I120" s="15">
        <f t="shared" si="132"/>
        <v>0</v>
      </c>
      <c r="J120" s="10" t="str">
        <f>IFERROR(VLOOKUP(A120,'2'!U:V,2,0),"0")</f>
        <v>0</v>
      </c>
      <c r="K120" s="5" t="s">
        <v>149</v>
      </c>
      <c r="L120" s="15">
        <f t="shared" si="133"/>
        <v>0</v>
      </c>
      <c r="M120" s="10" t="str">
        <f>IFERROR(VLOOKUP(A120,'3'!U:V,2,0),"0")</f>
        <v>0</v>
      </c>
      <c r="N120" s="5" t="s">
        <v>149</v>
      </c>
      <c r="O120" s="15">
        <f t="shared" si="134"/>
        <v>0</v>
      </c>
      <c r="P120" s="10" t="str">
        <f>IFERROR(VLOOKUP(A120,'4'!U:V,2,0),"0")</f>
        <v>0</v>
      </c>
      <c r="Q120" s="5" t="s">
        <v>149</v>
      </c>
      <c r="R120" s="15">
        <f t="shared" si="135"/>
        <v>0</v>
      </c>
      <c r="S120" s="10" t="str">
        <f>IFERROR(VLOOKUP(A120,'5'!U:V,2,0),"0")</f>
        <v>0</v>
      </c>
      <c r="T120" s="5" t="s">
        <v>149</v>
      </c>
      <c r="U120" s="15">
        <f t="shared" si="136"/>
        <v>0</v>
      </c>
      <c r="V120" s="10" t="str">
        <f>IFERROR(VLOOKUP(A120,'6'!U:V,2,0),"0")</f>
        <v>0</v>
      </c>
      <c r="W120" s="5" t="s">
        <v>149</v>
      </c>
      <c r="X120" s="15">
        <f t="shared" si="137"/>
        <v>0</v>
      </c>
      <c r="Y120" s="10" t="str">
        <f>IFERROR(VLOOKUP(A120,'7'!U:V,2,0),"0")</f>
        <v>0</v>
      </c>
      <c r="Z120" s="5" t="s">
        <v>149</v>
      </c>
      <c r="AA120" s="15">
        <f t="shared" si="138"/>
        <v>0</v>
      </c>
      <c r="AB120" s="10" t="str">
        <f>IFERROR(VLOOKUP(A120,'8'!U:V,2,0),"0")</f>
        <v>0</v>
      </c>
      <c r="AC120" s="5" t="s">
        <v>149</v>
      </c>
      <c r="AD120" s="15">
        <f t="shared" si="139"/>
        <v>0</v>
      </c>
      <c r="AE120" s="10" t="str">
        <f>IFERROR(VLOOKUP(A120,'9'!U:V,2,0),"0")</f>
        <v>0</v>
      </c>
      <c r="AF120" s="5" t="s">
        <v>149</v>
      </c>
      <c r="AG120" s="15">
        <f t="shared" si="140"/>
        <v>0</v>
      </c>
      <c r="AH120" s="10" t="str">
        <f>IFERROR(VLOOKUP(A120,'10'!U:V,2,0),"0")</f>
        <v>0</v>
      </c>
      <c r="AI120" s="5" t="s">
        <v>149</v>
      </c>
      <c r="AJ120" s="15">
        <f t="shared" si="141"/>
        <v>0</v>
      </c>
      <c r="AK120" s="10" t="str">
        <f>IFERROR(VLOOKUP(A120,'11'!U:V,2,0),"0")</f>
        <v>0</v>
      </c>
      <c r="AL120" s="5" t="s">
        <v>149</v>
      </c>
      <c r="AM120" s="15">
        <f t="shared" si="142"/>
        <v>0</v>
      </c>
      <c r="AN120" s="10" t="str">
        <f>IFERROR(VLOOKUP(A120,'12'!U:V,2,0),"0")</f>
        <v>0</v>
      </c>
      <c r="AO120" s="5" t="s">
        <v>149</v>
      </c>
      <c r="AP120" s="15">
        <f t="shared" si="143"/>
        <v>0</v>
      </c>
      <c r="AQ120" s="10" t="str">
        <f>IFERROR(VLOOKUP(A120,'13'!U:V,2,0),"0")</f>
        <v>0</v>
      </c>
      <c r="AR120" s="5" t="s">
        <v>149</v>
      </c>
      <c r="AS120" s="15">
        <f t="shared" si="144"/>
        <v>0</v>
      </c>
      <c r="AT120" s="10" t="str">
        <f>IFERROR(VLOOKUP(A120,'14'!U:V,2,0),"0")</f>
        <v>0</v>
      </c>
      <c r="AU120" s="5" t="s">
        <v>149</v>
      </c>
      <c r="AV120" s="15">
        <f t="shared" si="145"/>
        <v>0</v>
      </c>
      <c r="AW120" s="10" t="str">
        <f>IFERROR(VLOOKUP(A120,'15'!U:V,2,0),"0")</f>
        <v>0</v>
      </c>
      <c r="AX120" s="5" t="s">
        <v>149</v>
      </c>
      <c r="AY120" s="15">
        <f t="shared" si="146"/>
        <v>0</v>
      </c>
      <c r="AZ120" s="10" t="str">
        <f>IFERROR(VLOOKUP(A120,'16'!U:V,2,0),"0")</f>
        <v>0</v>
      </c>
      <c r="BA120" s="5" t="s">
        <v>149</v>
      </c>
      <c r="BB120" s="15">
        <f t="shared" si="147"/>
        <v>0</v>
      </c>
      <c r="BC120" s="10" t="str">
        <f>IFERROR(VLOOKUP(A120,'17'!U:V,2,0),"0")</f>
        <v>0</v>
      </c>
      <c r="BD120" s="5" t="s">
        <v>149</v>
      </c>
      <c r="BE120" s="15">
        <f t="shared" si="148"/>
        <v>0</v>
      </c>
      <c r="BF120" s="10" t="str">
        <f>IFERROR(VLOOKUP(A120,'18'!U:V,2,0),"0")</f>
        <v>0</v>
      </c>
      <c r="BG120" s="5" t="s">
        <v>149</v>
      </c>
      <c r="BH120" s="15">
        <f t="shared" si="149"/>
        <v>0</v>
      </c>
      <c r="BI120" s="10" t="str">
        <f>IFERROR(VLOOKUP(A120,'19'!U:V,2,0),"0")</f>
        <v>0</v>
      </c>
      <c r="BJ120" s="5" t="s">
        <v>149</v>
      </c>
      <c r="BK120" s="15">
        <f t="shared" si="150"/>
        <v>0</v>
      </c>
      <c r="BL120" s="10" t="str">
        <f>IFERROR(VLOOKUP(A120,'20'!U:V,2,0),"0")</f>
        <v>0</v>
      </c>
      <c r="BM120" s="5" t="s">
        <v>149</v>
      </c>
      <c r="BN120" s="15">
        <f t="shared" si="151"/>
        <v>0</v>
      </c>
      <c r="BO120" s="10" t="str">
        <f>IFERROR(VLOOKUP(A120,'21'!U:V,2,0),"0")</f>
        <v>0</v>
      </c>
      <c r="BP120" s="5" t="s">
        <v>149</v>
      </c>
      <c r="BQ120" s="15">
        <f t="shared" si="152"/>
        <v>0</v>
      </c>
      <c r="BR120" s="10" t="str">
        <f>IFERROR(VLOOKUP(A120,'22'!U:V,2,0),"0")</f>
        <v>0</v>
      </c>
      <c r="BS120" s="5" t="s">
        <v>149</v>
      </c>
      <c r="BT120" s="15">
        <f t="shared" si="153"/>
        <v>0</v>
      </c>
      <c r="BU120" s="10" t="str">
        <f>IFERROR(VLOOKUP(A120,'23'!U:V,2,0),"0")</f>
        <v>0</v>
      </c>
      <c r="BV120" s="5" t="s">
        <v>149</v>
      </c>
      <c r="BW120" s="15">
        <f t="shared" si="154"/>
        <v>0</v>
      </c>
      <c r="BX120" s="10" t="str">
        <f>IFERROR(VLOOKUP(A120,'24'!U:V,2,0),"0")</f>
        <v>0</v>
      </c>
      <c r="BY120" s="5" t="s">
        <v>149</v>
      </c>
      <c r="BZ120" s="15">
        <f t="shared" si="81"/>
        <v>0</v>
      </c>
      <c r="CA120" s="10" t="str">
        <f>IFERROR(VLOOKUP(A120,'25'!U:V,2,0),"0")</f>
        <v>0</v>
      </c>
      <c r="CB120" s="5" t="s">
        <v>149</v>
      </c>
      <c r="CC120" s="15">
        <f t="shared" si="82"/>
        <v>0</v>
      </c>
      <c r="CD120" s="10" t="str">
        <f>IFERROR(VLOOKUP(A120,'26'!U:V,2,0),"0")</f>
        <v>0</v>
      </c>
      <c r="CE120" s="5" t="s">
        <v>149</v>
      </c>
      <c r="CF120" s="15">
        <f t="shared" si="83"/>
        <v>0</v>
      </c>
      <c r="CG120" s="10" t="str">
        <f>IFERROR(VLOOKUP(A120,'27'!U:V,2,0),"0")</f>
        <v>0</v>
      </c>
      <c r="CH120" s="5" t="s">
        <v>149</v>
      </c>
      <c r="CI120" s="15">
        <f t="shared" si="84"/>
        <v>0</v>
      </c>
      <c r="CJ120" s="10" t="str">
        <f>IFERROR(VLOOKUP(A120,'28'!U:V,2,0),"0")</f>
        <v>0</v>
      </c>
      <c r="CK120" s="5" t="s">
        <v>149</v>
      </c>
      <c r="CL120" s="15">
        <f t="shared" si="85"/>
        <v>0</v>
      </c>
      <c r="CM120" s="10" t="str">
        <f>IFERROR(VLOOKUP(A120,'29'!U:V,2,0),"0")</f>
        <v>0</v>
      </c>
      <c r="CN120" s="5" t="s">
        <v>149</v>
      </c>
      <c r="CO120" s="15">
        <f t="shared" si="86"/>
        <v>0</v>
      </c>
      <c r="CP120" s="10" t="str">
        <f>IFERROR(VLOOKUP(A120,'30'!U:V,2,0),"0")</f>
        <v>0</v>
      </c>
      <c r="CQ120" s="5" t="s">
        <v>149</v>
      </c>
      <c r="CR120" s="15">
        <f t="shared" si="87"/>
        <v>0</v>
      </c>
      <c r="CS120" s="10" t="str">
        <f>IFERROR(VLOOKUP(A120,'31'!U:V,2,0),"0")</f>
        <v>0</v>
      </c>
      <c r="CT120" s="5" t="s">
        <v>149</v>
      </c>
      <c r="CU120" s="15">
        <f t="shared" si="88"/>
        <v>0</v>
      </c>
      <c r="CV120" s="10" t="str">
        <f>IFERROR(VLOOKUP(A120,'เซต1-31'!V:W,2,0),"0")</f>
        <v>0</v>
      </c>
      <c r="CW120" s="5" t="s">
        <v>149</v>
      </c>
      <c r="CX120" s="15">
        <f t="shared" si="74"/>
        <v>0</v>
      </c>
    </row>
    <row r="121" spans="1:102" x14ac:dyDescent="0.25">
      <c r="A121" s="5" t="s">
        <v>259</v>
      </c>
      <c r="B121" s="4" t="s">
        <v>261</v>
      </c>
      <c r="C121" s="13">
        <v>15.01</v>
      </c>
      <c r="D121" s="19">
        <f t="shared" si="55"/>
        <v>0</v>
      </c>
      <c r="E121" s="5" t="s">
        <v>146</v>
      </c>
      <c r="F121" s="13">
        <f t="shared" si="131"/>
        <v>0</v>
      </c>
      <c r="G121" s="10" t="str">
        <f>IFERROR(VLOOKUP(A121,'1'!U:V,2,0),"0")</f>
        <v>0</v>
      </c>
      <c r="H121" s="5" t="s">
        <v>146</v>
      </c>
      <c r="I121" s="15">
        <f t="shared" si="132"/>
        <v>0</v>
      </c>
      <c r="J121" s="10" t="str">
        <f>IFERROR(VLOOKUP(A121,'2'!U:V,2,0),"0")</f>
        <v>0</v>
      </c>
      <c r="K121" s="5" t="s">
        <v>146</v>
      </c>
      <c r="L121" s="15">
        <f t="shared" si="133"/>
        <v>0</v>
      </c>
      <c r="M121" s="10" t="str">
        <f>IFERROR(VLOOKUP(A121,'3'!U:V,2,0),"0")</f>
        <v>0</v>
      </c>
      <c r="N121" s="5" t="s">
        <v>146</v>
      </c>
      <c r="O121" s="15">
        <f t="shared" si="134"/>
        <v>0</v>
      </c>
      <c r="P121" s="10" t="str">
        <f>IFERROR(VLOOKUP(A121,'4'!U:V,2,0),"0")</f>
        <v>0</v>
      </c>
      <c r="Q121" s="5" t="s">
        <v>146</v>
      </c>
      <c r="R121" s="15">
        <f t="shared" si="135"/>
        <v>0</v>
      </c>
      <c r="S121" s="10" t="str">
        <f>IFERROR(VLOOKUP(A121,'5'!U:V,2,0),"0")</f>
        <v>0</v>
      </c>
      <c r="T121" s="5" t="s">
        <v>146</v>
      </c>
      <c r="U121" s="15">
        <f t="shared" si="136"/>
        <v>0</v>
      </c>
      <c r="V121" s="10" t="str">
        <f>IFERROR(VLOOKUP(A121,'6'!U:V,2,0),"0")</f>
        <v>0</v>
      </c>
      <c r="W121" s="5" t="s">
        <v>146</v>
      </c>
      <c r="X121" s="15">
        <f t="shared" si="137"/>
        <v>0</v>
      </c>
      <c r="Y121" s="10" t="str">
        <f>IFERROR(VLOOKUP(A121,'7'!U:V,2,0),"0")</f>
        <v>0</v>
      </c>
      <c r="Z121" s="5" t="s">
        <v>146</v>
      </c>
      <c r="AA121" s="15">
        <f t="shared" si="138"/>
        <v>0</v>
      </c>
      <c r="AB121" s="10" t="str">
        <f>IFERROR(VLOOKUP(A121,'8'!U:V,2,0),"0")</f>
        <v>0</v>
      </c>
      <c r="AC121" s="5" t="s">
        <v>146</v>
      </c>
      <c r="AD121" s="15">
        <f t="shared" si="139"/>
        <v>0</v>
      </c>
      <c r="AE121" s="10" t="str">
        <f>IFERROR(VLOOKUP(A121,'9'!U:V,2,0),"0")</f>
        <v>0</v>
      </c>
      <c r="AF121" s="5" t="s">
        <v>146</v>
      </c>
      <c r="AG121" s="15">
        <f t="shared" si="140"/>
        <v>0</v>
      </c>
      <c r="AH121" s="10" t="str">
        <f>IFERROR(VLOOKUP(A121,'10'!U:V,2,0),"0")</f>
        <v>0</v>
      </c>
      <c r="AI121" s="5" t="s">
        <v>146</v>
      </c>
      <c r="AJ121" s="15">
        <f t="shared" si="141"/>
        <v>0</v>
      </c>
      <c r="AK121" s="10" t="str">
        <f>IFERROR(VLOOKUP(A121,'11'!U:V,2,0),"0")</f>
        <v>0</v>
      </c>
      <c r="AL121" s="5" t="s">
        <v>146</v>
      </c>
      <c r="AM121" s="15">
        <f t="shared" si="142"/>
        <v>0</v>
      </c>
      <c r="AN121" s="10" t="str">
        <f>IFERROR(VLOOKUP(A121,'12'!U:V,2,0),"0")</f>
        <v>0</v>
      </c>
      <c r="AO121" s="5" t="s">
        <v>146</v>
      </c>
      <c r="AP121" s="15">
        <f t="shared" si="143"/>
        <v>0</v>
      </c>
      <c r="AQ121" s="10" t="str">
        <f>IFERROR(VLOOKUP(A121,'13'!U:V,2,0),"0")</f>
        <v>0</v>
      </c>
      <c r="AR121" s="5" t="s">
        <v>146</v>
      </c>
      <c r="AS121" s="15">
        <f t="shared" si="144"/>
        <v>0</v>
      </c>
      <c r="AT121" s="10" t="str">
        <f>IFERROR(VLOOKUP(A121,'14'!U:V,2,0),"0")</f>
        <v>0</v>
      </c>
      <c r="AU121" s="5" t="s">
        <v>146</v>
      </c>
      <c r="AV121" s="15">
        <f t="shared" si="145"/>
        <v>0</v>
      </c>
      <c r="AW121" s="10" t="str">
        <f>IFERROR(VLOOKUP(A121,'15'!U:V,2,0),"0")</f>
        <v>0</v>
      </c>
      <c r="AX121" s="5" t="s">
        <v>146</v>
      </c>
      <c r="AY121" s="15">
        <f t="shared" si="146"/>
        <v>0</v>
      </c>
      <c r="AZ121" s="10" t="str">
        <f>IFERROR(VLOOKUP(A121,'16'!U:V,2,0),"0")</f>
        <v>0</v>
      </c>
      <c r="BA121" s="5" t="s">
        <v>146</v>
      </c>
      <c r="BB121" s="15">
        <f t="shared" si="147"/>
        <v>0</v>
      </c>
      <c r="BC121" s="10" t="str">
        <f>IFERROR(VLOOKUP(A121,'17'!U:V,2,0),"0")</f>
        <v>0</v>
      </c>
      <c r="BD121" s="5" t="s">
        <v>146</v>
      </c>
      <c r="BE121" s="15">
        <f t="shared" si="148"/>
        <v>0</v>
      </c>
      <c r="BF121" s="10" t="str">
        <f>IFERROR(VLOOKUP(A121,'18'!U:V,2,0),"0")</f>
        <v>0</v>
      </c>
      <c r="BG121" s="5" t="s">
        <v>146</v>
      </c>
      <c r="BH121" s="15">
        <f t="shared" si="149"/>
        <v>0</v>
      </c>
      <c r="BI121" s="10" t="str">
        <f>IFERROR(VLOOKUP(A121,'19'!U:V,2,0),"0")</f>
        <v>0</v>
      </c>
      <c r="BJ121" s="5" t="s">
        <v>146</v>
      </c>
      <c r="BK121" s="15">
        <f t="shared" si="150"/>
        <v>0</v>
      </c>
      <c r="BL121" s="10" t="str">
        <f>IFERROR(VLOOKUP(A121,'20'!U:V,2,0),"0")</f>
        <v>0</v>
      </c>
      <c r="BM121" s="5" t="s">
        <v>146</v>
      </c>
      <c r="BN121" s="15">
        <f t="shared" si="151"/>
        <v>0</v>
      </c>
      <c r="BO121" s="10" t="str">
        <f>IFERROR(VLOOKUP(A121,'21'!U:V,2,0),"0")</f>
        <v>0</v>
      </c>
      <c r="BP121" s="5" t="s">
        <v>146</v>
      </c>
      <c r="BQ121" s="15">
        <f t="shared" si="152"/>
        <v>0</v>
      </c>
      <c r="BR121" s="10" t="str">
        <f>IFERROR(VLOOKUP(A121,'22'!U:V,2,0),"0")</f>
        <v>0</v>
      </c>
      <c r="BS121" s="5" t="s">
        <v>146</v>
      </c>
      <c r="BT121" s="15">
        <f t="shared" si="153"/>
        <v>0</v>
      </c>
      <c r="BU121" s="10" t="str">
        <f>IFERROR(VLOOKUP(A121,'23'!U:V,2,0),"0")</f>
        <v>0</v>
      </c>
      <c r="BV121" s="5" t="s">
        <v>146</v>
      </c>
      <c r="BW121" s="15">
        <f t="shared" si="154"/>
        <v>0</v>
      </c>
      <c r="BX121" s="10" t="str">
        <f>IFERROR(VLOOKUP(A121,'24'!U:V,2,0),"0")</f>
        <v>0</v>
      </c>
      <c r="BY121" s="5" t="s">
        <v>146</v>
      </c>
      <c r="BZ121" s="15">
        <f t="shared" si="81"/>
        <v>0</v>
      </c>
      <c r="CA121" s="10" t="str">
        <f>IFERROR(VLOOKUP(A121,'25'!U:V,2,0),"0")</f>
        <v>0</v>
      </c>
      <c r="CB121" s="5" t="s">
        <v>146</v>
      </c>
      <c r="CC121" s="15">
        <f t="shared" si="82"/>
        <v>0</v>
      </c>
      <c r="CD121" s="10" t="str">
        <f>IFERROR(VLOOKUP(A121,'26'!U:V,2,0),"0")</f>
        <v>0</v>
      </c>
      <c r="CE121" s="5" t="s">
        <v>146</v>
      </c>
      <c r="CF121" s="15">
        <f t="shared" si="83"/>
        <v>0</v>
      </c>
      <c r="CG121" s="10" t="str">
        <f>IFERROR(VLOOKUP(A121,'27'!U:V,2,0),"0")</f>
        <v>0</v>
      </c>
      <c r="CH121" s="5" t="s">
        <v>146</v>
      </c>
      <c r="CI121" s="15">
        <f t="shared" si="84"/>
        <v>0</v>
      </c>
      <c r="CJ121" s="10" t="str">
        <f>IFERROR(VLOOKUP(A121,'28'!U:V,2,0),"0")</f>
        <v>0</v>
      </c>
      <c r="CK121" s="5" t="s">
        <v>146</v>
      </c>
      <c r="CL121" s="15">
        <f t="shared" si="85"/>
        <v>0</v>
      </c>
      <c r="CM121" s="10" t="str">
        <f>IFERROR(VLOOKUP(A121,'29'!U:V,2,0),"0")</f>
        <v>0</v>
      </c>
      <c r="CN121" s="5" t="s">
        <v>146</v>
      </c>
      <c r="CO121" s="15">
        <f t="shared" si="86"/>
        <v>0</v>
      </c>
      <c r="CP121" s="10" t="str">
        <f>IFERROR(VLOOKUP(A121,'30'!U:V,2,0),"0")</f>
        <v>0</v>
      </c>
      <c r="CQ121" s="5" t="s">
        <v>146</v>
      </c>
      <c r="CR121" s="15">
        <f t="shared" si="87"/>
        <v>0</v>
      </c>
      <c r="CS121" s="10" t="str">
        <f>IFERROR(VLOOKUP(A121,'31'!U:V,2,0),"0")</f>
        <v>0</v>
      </c>
      <c r="CT121" s="5" t="s">
        <v>146</v>
      </c>
      <c r="CU121" s="15">
        <f t="shared" si="88"/>
        <v>0</v>
      </c>
      <c r="CV121" s="10" t="str">
        <f>IFERROR(VLOOKUP(A121,'เซต1-31'!V:W,2,0),"0")</f>
        <v>0</v>
      </c>
      <c r="CW121" s="5" t="s">
        <v>146</v>
      </c>
      <c r="CX121" s="15">
        <f t="shared" si="74"/>
        <v>0</v>
      </c>
    </row>
    <row r="122" spans="1:102" x14ac:dyDescent="0.25">
      <c r="A122" s="5" t="s">
        <v>269</v>
      </c>
      <c r="B122" s="4" t="s">
        <v>270</v>
      </c>
      <c r="C122" s="13">
        <f>15.01*3</f>
        <v>45.03</v>
      </c>
      <c r="D122" s="19">
        <f t="shared" si="55"/>
        <v>0</v>
      </c>
      <c r="E122" s="5" t="s">
        <v>273</v>
      </c>
      <c r="F122" s="13">
        <f t="shared" ref="F122:F124" si="155">+D122*C122</f>
        <v>0</v>
      </c>
      <c r="G122" s="10" t="str">
        <f>IFERROR(VLOOKUP(A122,'1'!U:V,2,0),"0")</f>
        <v>0</v>
      </c>
      <c r="H122" s="5" t="s">
        <v>273</v>
      </c>
      <c r="I122" s="15">
        <f t="shared" ref="I122:I124" si="156">+G122*C122</f>
        <v>0</v>
      </c>
      <c r="J122" s="10" t="str">
        <f>IFERROR(VLOOKUP(A122,'2'!U:V,2,0),"0")</f>
        <v>0</v>
      </c>
      <c r="K122" s="5" t="s">
        <v>273</v>
      </c>
      <c r="L122" s="15">
        <f t="shared" ref="L122:L124" si="157">+J122*C122</f>
        <v>0</v>
      </c>
      <c r="M122" s="10" t="str">
        <f>IFERROR(VLOOKUP(A122,'3'!U:V,2,0),"0")</f>
        <v>0</v>
      </c>
      <c r="N122" s="5" t="s">
        <v>273</v>
      </c>
      <c r="O122" s="15">
        <f t="shared" ref="O122:O124" si="158">+M122*C122</f>
        <v>0</v>
      </c>
      <c r="P122" s="10" t="str">
        <f>IFERROR(VLOOKUP(A122,'4'!U:V,2,0),"0")</f>
        <v>0</v>
      </c>
      <c r="Q122" s="5" t="s">
        <v>273</v>
      </c>
      <c r="R122" s="15">
        <f t="shared" ref="R122:R124" si="159">+P122*C122</f>
        <v>0</v>
      </c>
      <c r="S122" s="10" t="str">
        <f>IFERROR(VLOOKUP(A122,'5'!U:V,2,0),"0")</f>
        <v>0</v>
      </c>
      <c r="T122" s="5" t="s">
        <v>273</v>
      </c>
      <c r="U122" s="15">
        <f t="shared" ref="U122:U124" si="160">+S122*C122</f>
        <v>0</v>
      </c>
      <c r="V122" s="10" t="str">
        <f>IFERROR(VLOOKUP(A122,'6'!U:V,2,0),"0")</f>
        <v>0</v>
      </c>
      <c r="W122" s="5" t="s">
        <v>273</v>
      </c>
      <c r="X122" s="15">
        <f t="shared" ref="X122:X124" si="161">+V122*C122</f>
        <v>0</v>
      </c>
      <c r="Y122" s="10" t="str">
        <f>IFERROR(VLOOKUP(A122,'7'!U:V,2,0),"0")</f>
        <v>0</v>
      </c>
      <c r="Z122" s="5" t="s">
        <v>273</v>
      </c>
      <c r="AA122" s="15">
        <f t="shared" ref="AA122:AA124" si="162">+Y122*C122</f>
        <v>0</v>
      </c>
      <c r="AB122" s="10" t="str">
        <f>IFERROR(VLOOKUP(A122,'8'!U:V,2,0),"0")</f>
        <v>0</v>
      </c>
      <c r="AC122" s="5" t="s">
        <v>273</v>
      </c>
      <c r="AD122" s="15">
        <f t="shared" ref="AD122:AD124" si="163">+AB122*C122</f>
        <v>0</v>
      </c>
      <c r="AE122" s="10" t="str">
        <f>IFERROR(VLOOKUP(A122,'9'!U:V,2,0),"0")</f>
        <v>0</v>
      </c>
      <c r="AF122" s="5" t="s">
        <v>273</v>
      </c>
      <c r="AG122" s="15">
        <f t="shared" ref="AG122:AG124" si="164">+AE122*C122</f>
        <v>0</v>
      </c>
      <c r="AH122" s="10" t="str">
        <f>IFERROR(VLOOKUP(A122,'10'!U:V,2,0),"0")</f>
        <v>0</v>
      </c>
      <c r="AI122" s="5" t="s">
        <v>273</v>
      </c>
      <c r="AJ122" s="15">
        <f t="shared" ref="AJ122:AJ124" si="165">+AH122*C122</f>
        <v>0</v>
      </c>
      <c r="AK122" s="10" t="str">
        <f>IFERROR(VLOOKUP(A122,'11'!U:V,2,0),"0")</f>
        <v>0</v>
      </c>
      <c r="AL122" s="5" t="s">
        <v>273</v>
      </c>
      <c r="AM122" s="15">
        <f t="shared" ref="AM122:AM124" si="166">+AK122*C122</f>
        <v>0</v>
      </c>
      <c r="AN122" s="10" t="str">
        <f>IFERROR(VLOOKUP(A122,'12'!U:V,2,0),"0")</f>
        <v>0</v>
      </c>
      <c r="AO122" s="5" t="s">
        <v>273</v>
      </c>
      <c r="AP122" s="15">
        <f t="shared" ref="AP122:AP124" si="167">+AN122*C122</f>
        <v>0</v>
      </c>
      <c r="AQ122" s="10" t="str">
        <f>IFERROR(VLOOKUP(A122,'13'!U:V,2,0),"0")</f>
        <v>0</v>
      </c>
      <c r="AR122" s="5" t="s">
        <v>273</v>
      </c>
      <c r="AS122" s="15">
        <f t="shared" ref="AS122:AS124" si="168">+AQ122*C122</f>
        <v>0</v>
      </c>
      <c r="AT122" s="10" t="str">
        <f>IFERROR(VLOOKUP(A122,'14'!U:V,2,0),"0")</f>
        <v>0</v>
      </c>
      <c r="AU122" s="5" t="s">
        <v>273</v>
      </c>
      <c r="AV122" s="15">
        <f t="shared" ref="AV122:AV124" si="169">+AT122*C122</f>
        <v>0</v>
      </c>
      <c r="AW122" s="10" t="str">
        <f>IFERROR(VLOOKUP(A122,'15'!U:V,2,0),"0")</f>
        <v>0</v>
      </c>
      <c r="AX122" s="5" t="s">
        <v>273</v>
      </c>
      <c r="AY122" s="15">
        <f t="shared" ref="AY122:AY124" si="170">+AW122*C122</f>
        <v>0</v>
      </c>
      <c r="AZ122" s="10" t="str">
        <f>IFERROR(VLOOKUP(A122,'16'!U:V,2,0),"0")</f>
        <v>0</v>
      </c>
      <c r="BA122" s="5" t="s">
        <v>273</v>
      </c>
      <c r="BB122" s="15">
        <f t="shared" ref="BB122:BB124" si="171">+AZ122*C122</f>
        <v>0</v>
      </c>
      <c r="BC122" s="10" t="str">
        <f>IFERROR(VLOOKUP(A122,'17'!U:V,2,0),"0")</f>
        <v>0</v>
      </c>
      <c r="BD122" s="5" t="s">
        <v>273</v>
      </c>
      <c r="BE122" s="15">
        <f t="shared" ref="BE122:BE124" si="172">+BC122*C122</f>
        <v>0</v>
      </c>
      <c r="BF122" s="10" t="str">
        <f>IFERROR(VLOOKUP(A122,'18'!U:V,2,0),"0")</f>
        <v>0</v>
      </c>
      <c r="BG122" s="5" t="s">
        <v>273</v>
      </c>
      <c r="BH122" s="15">
        <f t="shared" ref="BH122:BH124" si="173">+BF122*C122</f>
        <v>0</v>
      </c>
      <c r="BI122" s="10" t="str">
        <f>IFERROR(VLOOKUP(A122,'19'!U:V,2,0),"0")</f>
        <v>0</v>
      </c>
      <c r="BJ122" s="5" t="s">
        <v>273</v>
      </c>
      <c r="BK122" s="15">
        <f t="shared" ref="BK122:BK124" si="174">+BI122*C122</f>
        <v>0</v>
      </c>
      <c r="BL122" s="10" t="str">
        <f>IFERROR(VLOOKUP(A122,'20'!U:V,2,0),"0")</f>
        <v>0</v>
      </c>
      <c r="BM122" s="5" t="s">
        <v>273</v>
      </c>
      <c r="BN122" s="15">
        <f t="shared" ref="BN122:BN124" si="175">+BL122*C122</f>
        <v>0</v>
      </c>
      <c r="BO122" s="10" t="str">
        <f>IFERROR(VLOOKUP(A122,'21'!U:V,2,0),"0")</f>
        <v>0</v>
      </c>
      <c r="BP122" s="5" t="s">
        <v>273</v>
      </c>
      <c r="BQ122" s="15">
        <f t="shared" ref="BQ122:BQ124" si="176">+BO122*C122</f>
        <v>0</v>
      </c>
      <c r="BR122" s="10" t="str">
        <f>IFERROR(VLOOKUP(A122,'22'!U:V,2,0),"0")</f>
        <v>0</v>
      </c>
      <c r="BS122" s="5" t="s">
        <v>273</v>
      </c>
      <c r="BT122" s="15">
        <f t="shared" ref="BT122:BT124" si="177">+BR122*C122</f>
        <v>0</v>
      </c>
      <c r="BU122" s="10" t="str">
        <f>IFERROR(VLOOKUP(A122,'23'!U:V,2,0),"0")</f>
        <v>0</v>
      </c>
      <c r="BV122" s="5" t="s">
        <v>273</v>
      </c>
      <c r="BW122" s="15">
        <f t="shared" ref="BW122:BW124" si="178">+BU122*C122</f>
        <v>0</v>
      </c>
      <c r="BX122" s="10" t="str">
        <f>IFERROR(VLOOKUP(A122,'24'!U:V,2,0),"0")</f>
        <v>0</v>
      </c>
      <c r="BY122" s="5" t="s">
        <v>273</v>
      </c>
      <c r="BZ122" s="15">
        <f t="shared" ref="BZ122:BZ124" si="179">+BX122*C122</f>
        <v>0</v>
      </c>
      <c r="CA122" s="10" t="str">
        <f>IFERROR(VLOOKUP(A122,'25'!U:V,2,0),"0")</f>
        <v>0</v>
      </c>
      <c r="CB122" s="5" t="s">
        <v>273</v>
      </c>
      <c r="CC122" s="15">
        <f t="shared" ref="CC122:CC124" si="180">+CA122*C122</f>
        <v>0</v>
      </c>
      <c r="CD122" s="10" t="str">
        <f>IFERROR(VLOOKUP(A122,'26'!U:V,2,0),"0")</f>
        <v>0</v>
      </c>
      <c r="CE122" s="5" t="s">
        <v>273</v>
      </c>
      <c r="CF122" s="15">
        <f t="shared" si="83"/>
        <v>0</v>
      </c>
      <c r="CG122" s="10" t="str">
        <f>IFERROR(VLOOKUP(A122,'27'!U:V,2,0),"0")</f>
        <v>0</v>
      </c>
      <c r="CH122" s="5" t="s">
        <v>273</v>
      </c>
      <c r="CI122" s="15">
        <f t="shared" si="84"/>
        <v>0</v>
      </c>
      <c r="CJ122" s="10" t="str">
        <f>IFERROR(VLOOKUP(A122,'28'!U:V,2,0),"0")</f>
        <v>0</v>
      </c>
      <c r="CK122" s="5" t="s">
        <v>273</v>
      </c>
      <c r="CL122" s="15">
        <f t="shared" si="85"/>
        <v>0</v>
      </c>
      <c r="CM122" s="10" t="str">
        <f>IFERROR(VLOOKUP(A122,'29'!U:V,2,0),"0")</f>
        <v>0</v>
      </c>
      <c r="CN122" s="5" t="s">
        <v>273</v>
      </c>
      <c r="CO122" s="15">
        <f t="shared" si="86"/>
        <v>0</v>
      </c>
      <c r="CP122" s="10" t="str">
        <f>IFERROR(VLOOKUP(A122,'30'!U:V,2,0),"0")</f>
        <v>0</v>
      </c>
      <c r="CQ122" s="5" t="s">
        <v>273</v>
      </c>
      <c r="CR122" s="15">
        <f t="shared" si="87"/>
        <v>0</v>
      </c>
      <c r="CS122" s="10" t="str">
        <f>IFERROR(VLOOKUP(A122,'31'!U:V,2,0),"0")</f>
        <v>0</v>
      </c>
      <c r="CT122" s="5" t="s">
        <v>273</v>
      </c>
      <c r="CU122" s="15">
        <f t="shared" si="88"/>
        <v>0</v>
      </c>
      <c r="CV122" s="10" t="str">
        <f>IFERROR(VLOOKUP(A122,'เซต1-31'!V:W,2,0),"0")</f>
        <v>0</v>
      </c>
      <c r="CW122" s="5" t="s">
        <v>273</v>
      </c>
      <c r="CX122" s="15">
        <f t="shared" si="74"/>
        <v>0</v>
      </c>
    </row>
    <row r="123" spans="1:102" x14ac:dyDescent="0.25">
      <c r="A123" s="5" t="s">
        <v>267</v>
      </c>
      <c r="B123" s="4" t="s">
        <v>268</v>
      </c>
      <c r="C123" s="13">
        <f>11.38*3</f>
        <v>34.14</v>
      </c>
      <c r="D123" s="19">
        <f t="shared" si="55"/>
        <v>0</v>
      </c>
      <c r="E123" s="5" t="s">
        <v>273</v>
      </c>
      <c r="F123" s="13">
        <f t="shared" si="155"/>
        <v>0</v>
      </c>
      <c r="G123" s="10" t="str">
        <f>IFERROR(VLOOKUP(A123,'1'!U:V,2,0),"0")</f>
        <v>0</v>
      </c>
      <c r="H123" s="5" t="s">
        <v>273</v>
      </c>
      <c r="I123" s="15">
        <f t="shared" si="156"/>
        <v>0</v>
      </c>
      <c r="J123" s="10" t="str">
        <f>IFERROR(VLOOKUP(A123,'2'!U:V,2,0),"0")</f>
        <v>0</v>
      </c>
      <c r="K123" s="5" t="s">
        <v>273</v>
      </c>
      <c r="L123" s="15">
        <f t="shared" si="157"/>
        <v>0</v>
      </c>
      <c r="M123" s="10" t="str">
        <f>IFERROR(VLOOKUP(A123,'3'!U:V,2,0),"0")</f>
        <v>0</v>
      </c>
      <c r="N123" s="5" t="s">
        <v>273</v>
      </c>
      <c r="O123" s="15">
        <f t="shared" si="158"/>
        <v>0</v>
      </c>
      <c r="P123" s="10" t="str">
        <f>IFERROR(VLOOKUP(A123,'4'!U:V,2,0),"0")</f>
        <v>0</v>
      </c>
      <c r="Q123" s="5" t="s">
        <v>273</v>
      </c>
      <c r="R123" s="15">
        <f t="shared" si="159"/>
        <v>0</v>
      </c>
      <c r="S123" s="10" t="str">
        <f>IFERROR(VLOOKUP(A123,'5'!U:V,2,0),"0")</f>
        <v>0</v>
      </c>
      <c r="T123" s="5" t="s">
        <v>273</v>
      </c>
      <c r="U123" s="15">
        <f t="shared" si="160"/>
        <v>0</v>
      </c>
      <c r="V123" s="10" t="str">
        <f>IFERROR(VLOOKUP(A123,'6'!U:V,2,0),"0")</f>
        <v>0</v>
      </c>
      <c r="W123" s="5" t="s">
        <v>273</v>
      </c>
      <c r="X123" s="15">
        <f t="shared" si="161"/>
        <v>0</v>
      </c>
      <c r="Y123" s="10" t="str">
        <f>IFERROR(VLOOKUP(A123,'7'!U:V,2,0),"0")</f>
        <v>0</v>
      </c>
      <c r="Z123" s="5" t="s">
        <v>273</v>
      </c>
      <c r="AA123" s="15">
        <f t="shared" si="162"/>
        <v>0</v>
      </c>
      <c r="AB123" s="10" t="str">
        <f>IFERROR(VLOOKUP(A123,'8'!U:V,2,0),"0")</f>
        <v>0</v>
      </c>
      <c r="AC123" s="5" t="s">
        <v>273</v>
      </c>
      <c r="AD123" s="15">
        <f t="shared" si="163"/>
        <v>0</v>
      </c>
      <c r="AE123" s="10" t="str">
        <f>IFERROR(VLOOKUP(A123,'9'!U:V,2,0),"0")</f>
        <v>0</v>
      </c>
      <c r="AF123" s="5" t="s">
        <v>273</v>
      </c>
      <c r="AG123" s="15">
        <f t="shared" si="164"/>
        <v>0</v>
      </c>
      <c r="AH123" s="10" t="str">
        <f>IFERROR(VLOOKUP(A123,'10'!U:V,2,0),"0")</f>
        <v>0</v>
      </c>
      <c r="AI123" s="5" t="s">
        <v>273</v>
      </c>
      <c r="AJ123" s="15">
        <f t="shared" si="165"/>
        <v>0</v>
      </c>
      <c r="AK123" s="10" t="str">
        <f>IFERROR(VLOOKUP(A123,'11'!U:V,2,0),"0")</f>
        <v>0</v>
      </c>
      <c r="AL123" s="5" t="s">
        <v>273</v>
      </c>
      <c r="AM123" s="15">
        <f t="shared" si="166"/>
        <v>0</v>
      </c>
      <c r="AN123" s="10" t="str">
        <f>IFERROR(VLOOKUP(A123,'12'!U:V,2,0),"0")</f>
        <v>0</v>
      </c>
      <c r="AO123" s="5" t="s">
        <v>273</v>
      </c>
      <c r="AP123" s="15">
        <f t="shared" si="167"/>
        <v>0</v>
      </c>
      <c r="AQ123" s="10" t="str">
        <f>IFERROR(VLOOKUP(A123,'13'!U:V,2,0),"0")</f>
        <v>0</v>
      </c>
      <c r="AR123" s="5" t="s">
        <v>273</v>
      </c>
      <c r="AS123" s="15">
        <f t="shared" si="168"/>
        <v>0</v>
      </c>
      <c r="AT123" s="10" t="str">
        <f>IFERROR(VLOOKUP(A123,'14'!U:V,2,0),"0")</f>
        <v>0</v>
      </c>
      <c r="AU123" s="5" t="s">
        <v>273</v>
      </c>
      <c r="AV123" s="15">
        <f t="shared" si="169"/>
        <v>0</v>
      </c>
      <c r="AW123" s="10" t="str">
        <f>IFERROR(VLOOKUP(A123,'15'!U:V,2,0),"0")</f>
        <v>0</v>
      </c>
      <c r="AX123" s="5" t="s">
        <v>273</v>
      </c>
      <c r="AY123" s="15">
        <f t="shared" si="170"/>
        <v>0</v>
      </c>
      <c r="AZ123" s="10" t="str">
        <f>IFERROR(VLOOKUP(A123,'16'!U:V,2,0),"0")</f>
        <v>0</v>
      </c>
      <c r="BA123" s="5" t="s">
        <v>273</v>
      </c>
      <c r="BB123" s="15">
        <f t="shared" si="171"/>
        <v>0</v>
      </c>
      <c r="BC123" s="10" t="str">
        <f>IFERROR(VLOOKUP(A123,'17'!U:V,2,0),"0")</f>
        <v>0</v>
      </c>
      <c r="BD123" s="5" t="s">
        <v>273</v>
      </c>
      <c r="BE123" s="15">
        <f t="shared" si="172"/>
        <v>0</v>
      </c>
      <c r="BF123" s="10" t="str">
        <f>IFERROR(VLOOKUP(A123,'18'!U:V,2,0),"0")</f>
        <v>0</v>
      </c>
      <c r="BG123" s="5" t="s">
        <v>273</v>
      </c>
      <c r="BH123" s="15">
        <f t="shared" si="173"/>
        <v>0</v>
      </c>
      <c r="BI123" s="10" t="str">
        <f>IFERROR(VLOOKUP(A123,'19'!U:V,2,0),"0")</f>
        <v>0</v>
      </c>
      <c r="BJ123" s="5" t="s">
        <v>273</v>
      </c>
      <c r="BK123" s="15">
        <f t="shared" si="174"/>
        <v>0</v>
      </c>
      <c r="BL123" s="10" t="str">
        <f>IFERROR(VLOOKUP(A123,'20'!U:V,2,0),"0")</f>
        <v>0</v>
      </c>
      <c r="BM123" s="5" t="s">
        <v>273</v>
      </c>
      <c r="BN123" s="15">
        <f t="shared" si="175"/>
        <v>0</v>
      </c>
      <c r="BO123" s="10" t="str">
        <f>IFERROR(VLOOKUP(A123,'21'!U:V,2,0),"0")</f>
        <v>0</v>
      </c>
      <c r="BP123" s="5" t="s">
        <v>273</v>
      </c>
      <c r="BQ123" s="15">
        <f t="shared" si="176"/>
        <v>0</v>
      </c>
      <c r="BR123" s="10" t="str">
        <f>IFERROR(VLOOKUP(A123,'22'!U:V,2,0),"0")</f>
        <v>0</v>
      </c>
      <c r="BS123" s="5" t="s">
        <v>273</v>
      </c>
      <c r="BT123" s="15">
        <f t="shared" si="177"/>
        <v>0</v>
      </c>
      <c r="BU123" s="10" t="str">
        <f>IFERROR(VLOOKUP(A123,'23'!U:V,2,0),"0")</f>
        <v>0</v>
      </c>
      <c r="BV123" s="5" t="s">
        <v>273</v>
      </c>
      <c r="BW123" s="15">
        <f t="shared" si="178"/>
        <v>0</v>
      </c>
      <c r="BX123" s="10" t="str">
        <f>IFERROR(VLOOKUP(A123,'24'!U:V,2,0),"0")</f>
        <v>0</v>
      </c>
      <c r="BY123" s="5" t="s">
        <v>273</v>
      </c>
      <c r="BZ123" s="15">
        <f t="shared" si="179"/>
        <v>0</v>
      </c>
      <c r="CA123" s="10" t="str">
        <f>IFERROR(VLOOKUP(A123,'25'!U:V,2,0),"0")</f>
        <v>0</v>
      </c>
      <c r="CB123" s="5" t="s">
        <v>273</v>
      </c>
      <c r="CC123" s="15">
        <f t="shared" si="180"/>
        <v>0</v>
      </c>
      <c r="CD123" s="10" t="str">
        <f>IFERROR(VLOOKUP(A123,'26'!U:V,2,0),"0")</f>
        <v>0</v>
      </c>
      <c r="CE123" s="5" t="s">
        <v>273</v>
      </c>
      <c r="CF123" s="15">
        <f t="shared" si="83"/>
        <v>0</v>
      </c>
      <c r="CG123" s="10" t="str">
        <f>IFERROR(VLOOKUP(A123,'27'!U:V,2,0),"0")</f>
        <v>0</v>
      </c>
      <c r="CH123" s="5" t="s">
        <v>273</v>
      </c>
      <c r="CI123" s="15">
        <f t="shared" si="84"/>
        <v>0</v>
      </c>
      <c r="CJ123" s="10" t="str">
        <f>IFERROR(VLOOKUP(A123,'28'!U:V,2,0),"0")</f>
        <v>0</v>
      </c>
      <c r="CK123" s="5" t="s">
        <v>273</v>
      </c>
      <c r="CL123" s="15">
        <f t="shared" si="85"/>
        <v>0</v>
      </c>
      <c r="CM123" s="10" t="str">
        <f>IFERROR(VLOOKUP(A123,'29'!U:V,2,0),"0")</f>
        <v>0</v>
      </c>
      <c r="CN123" s="5" t="s">
        <v>273</v>
      </c>
      <c r="CO123" s="15">
        <f t="shared" si="86"/>
        <v>0</v>
      </c>
      <c r="CP123" s="10" t="str">
        <f>IFERROR(VLOOKUP(A123,'30'!U:V,2,0),"0")</f>
        <v>0</v>
      </c>
      <c r="CQ123" s="5" t="s">
        <v>273</v>
      </c>
      <c r="CR123" s="15">
        <f t="shared" si="87"/>
        <v>0</v>
      </c>
      <c r="CS123" s="10" t="str">
        <f>IFERROR(VLOOKUP(A123,'31'!U:V,2,0),"0")</f>
        <v>0</v>
      </c>
      <c r="CT123" s="5" t="s">
        <v>273</v>
      </c>
      <c r="CU123" s="15">
        <f t="shared" si="88"/>
        <v>0</v>
      </c>
      <c r="CV123" s="10" t="str">
        <f>IFERROR(VLOOKUP(A123,'เซต1-31'!V:W,2,0),"0")</f>
        <v>0</v>
      </c>
      <c r="CW123" s="5" t="s">
        <v>273</v>
      </c>
      <c r="CX123" s="15">
        <f t="shared" si="74"/>
        <v>0</v>
      </c>
    </row>
    <row r="124" spans="1:102" x14ac:dyDescent="0.25">
      <c r="A124" s="5" t="s">
        <v>265</v>
      </c>
      <c r="B124" s="4" t="s">
        <v>266</v>
      </c>
      <c r="C124" s="13">
        <f>12.68*3</f>
        <v>38.04</v>
      </c>
      <c r="D124" s="19">
        <f t="shared" si="55"/>
        <v>0</v>
      </c>
      <c r="E124" s="5" t="s">
        <v>273</v>
      </c>
      <c r="F124" s="13">
        <f t="shared" si="155"/>
        <v>0</v>
      </c>
      <c r="G124" s="10" t="str">
        <f>IFERROR(VLOOKUP(A124,'1'!U:V,2,0),"0")</f>
        <v>0</v>
      </c>
      <c r="H124" s="5" t="s">
        <v>273</v>
      </c>
      <c r="I124" s="15">
        <f t="shared" si="156"/>
        <v>0</v>
      </c>
      <c r="J124" s="10" t="str">
        <f>IFERROR(VLOOKUP(A124,'2'!U:V,2,0),"0")</f>
        <v>0</v>
      </c>
      <c r="K124" s="5" t="s">
        <v>273</v>
      </c>
      <c r="L124" s="15">
        <f t="shared" si="157"/>
        <v>0</v>
      </c>
      <c r="M124" s="10" t="str">
        <f>IFERROR(VLOOKUP(A124,'3'!U:V,2,0),"0")</f>
        <v>0</v>
      </c>
      <c r="N124" s="5" t="s">
        <v>273</v>
      </c>
      <c r="O124" s="15">
        <f t="shared" si="158"/>
        <v>0</v>
      </c>
      <c r="P124" s="10" t="str">
        <f>IFERROR(VLOOKUP(A124,'4'!U:V,2,0),"0")</f>
        <v>0</v>
      </c>
      <c r="Q124" s="5" t="s">
        <v>273</v>
      </c>
      <c r="R124" s="15">
        <f t="shared" si="159"/>
        <v>0</v>
      </c>
      <c r="S124" s="10" t="str">
        <f>IFERROR(VLOOKUP(A124,'5'!U:V,2,0),"0")</f>
        <v>0</v>
      </c>
      <c r="T124" s="5" t="s">
        <v>273</v>
      </c>
      <c r="U124" s="15">
        <f t="shared" si="160"/>
        <v>0</v>
      </c>
      <c r="V124" s="10" t="str">
        <f>IFERROR(VLOOKUP(A124,'6'!U:V,2,0),"0")</f>
        <v>0</v>
      </c>
      <c r="W124" s="5" t="s">
        <v>273</v>
      </c>
      <c r="X124" s="15">
        <f t="shared" si="161"/>
        <v>0</v>
      </c>
      <c r="Y124" s="10" t="str">
        <f>IFERROR(VLOOKUP(A124,'7'!U:V,2,0),"0")</f>
        <v>0</v>
      </c>
      <c r="Z124" s="5" t="s">
        <v>273</v>
      </c>
      <c r="AA124" s="15">
        <f t="shared" si="162"/>
        <v>0</v>
      </c>
      <c r="AB124" s="10" t="str">
        <f>IFERROR(VLOOKUP(A124,'8'!U:V,2,0),"0")</f>
        <v>0</v>
      </c>
      <c r="AC124" s="5" t="s">
        <v>273</v>
      </c>
      <c r="AD124" s="15">
        <f t="shared" si="163"/>
        <v>0</v>
      </c>
      <c r="AE124" s="10" t="str">
        <f>IFERROR(VLOOKUP(A124,'9'!U:V,2,0),"0")</f>
        <v>0</v>
      </c>
      <c r="AF124" s="5" t="s">
        <v>273</v>
      </c>
      <c r="AG124" s="15">
        <f t="shared" si="164"/>
        <v>0</v>
      </c>
      <c r="AH124" s="10" t="str">
        <f>IFERROR(VLOOKUP(A124,'10'!U:V,2,0),"0")</f>
        <v>0</v>
      </c>
      <c r="AI124" s="5" t="s">
        <v>273</v>
      </c>
      <c r="AJ124" s="15">
        <f t="shared" si="165"/>
        <v>0</v>
      </c>
      <c r="AK124" s="10" t="str">
        <f>IFERROR(VLOOKUP(A124,'11'!U:V,2,0),"0")</f>
        <v>0</v>
      </c>
      <c r="AL124" s="5" t="s">
        <v>273</v>
      </c>
      <c r="AM124" s="15">
        <f t="shared" si="166"/>
        <v>0</v>
      </c>
      <c r="AN124" s="10" t="str">
        <f>IFERROR(VLOOKUP(A124,'12'!U:V,2,0),"0")</f>
        <v>0</v>
      </c>
      <c r="AO124" s="5" t="s">
        <v>273</v>
      </c>
      <c r="AP124" s="15">
        <f t="shared" si="167"/>
        <v>0</v>
      </c>
      <c r="AQ124" s="10" t="str">
        <f>IFERROR(VLOOKUP(A124,'13'!U:V,2,0),"0")</f>
        <v>0</v>
      </c>
      <c r="AR124" s="5" t="s">
        <v>273</v>
      </c>
      <c r="AS124" s="15">
        <f t="shared" si="168"/>
        <v>0</v>
      </c>
      <c r="AT124" s="10" t="str">
        <f>IFERROR(VLOOKUP(A124,'14'!U:V,2,0),"0")</f>
        <v>0</v>
      </c>
      <c r="AU124" s="5" t="s">
        <v>273</v>
      </c>
      <c r="AV124" s="15">
        <f t="shared" si="169"/>
        <v>0</v>
      </c>
      <c r="AW124" s="10" t="str">
        <f>IFERROR(VLOOKUP(A124,'15'!U:V,2,0),"0")</f>
        <v>0</v>
      </c>
      <c r="AX124" s="5" t="s">
        <v>273</v>
      </c>
      <c r="AY124" s="15">
        <f t="shared" si="170"/>
        <v>0</v>
      </c>
      <c r="AZ124" s="10" t="str">
        <f>IFERROR(VLOOKUP(A124,'16'!U:V,2,0),"0")</f>
        <v>0</v>
      </c>
      <c r="BA124" s="5" t="s">
        <v>273</v>
      </c>
      <c r="BB124" s="15">
        <f t="shared" si="171"/>
        <v>0</v>
      </c>
      <c r="BC124" s="10" t="str">
        <f>IFERROR(VLOOKUP(A124,'17'!U:V,2,0),"0")</f>
        <v>0</v>
      </c>
      <c r="BD124" s="5" t="s">
        <v>273</v>
      </c>
      <c r="BE124" s="15">
        <f t="shared" si="172"/>
        <v>0</v>
      </c>
      <c r="BF124" s="10" t="str">
        <f>IFERROR(VLOOKUP(A124,'18'!U:V,2,0),"0")</f>
        <v>0</v>
      </c>
      <c r="BG124" s="5" t="s">
        <v>273</v>
      </c>
      <c r="BH124" s="15">
        <f t="shared" si="173"/>
        <v>0</v>
      </c>
      <c r="BI124" s="10" t="str">
        <f>IFERROR(VLOOKUP(A124,'19'!U:V,2,0),"0")</f>
        <v>0</v>
      </c>
      <c r="BJ124" s="5" t="s">
        <v>273</v>
      </c>
      <c r="BK124" s="15">
        <f t="shared" si="174"/>
        <v>0</v>
      </c>
      <c r="BL124" s="10" t="str">
        <f>IFERROR(VLOOKUP(A124,'20'!U:V,2,0),"0")</f>
        <v>0</v>
      </c>
      <c r="BM124" s="5" t="s">
        <v>273</v>
      </c>
      <c r="BN124" s="15">
        <f t="shared" si="175"/>
        <v>0</v>
      </c>
      <c r="BO124" s="10" t="str">
        <f>IFERROR(VLOOKUP(A124,'21'!U:V,2,0),"0")</f>
        <v>0</v>
      </c>
      <c r="BP124" s="5" t="s">
        <v>273</v>
      </c>
      <c r="BQ124" s="15">
        <f t="shared" si="176"/>
        <v>0</v>
      </c>
      <c r="BR124" s="10" t="str">
        <f>IFERROR(VLOOKUP(A124,'22'!U:V,2,0),"0")</f>
        <v>0</v>
      </c>
      <c r="BS124" s="5" t="s">
        <v>273</v>
      </c>
      <c r="BT124" s="15">
        <f t="shared" si="177"/>
        <v>0</v>
      </c>
      <c r="BU124" s="10" t="str">
        <f>IFERROR(VLOOKUP(A124,'23'!U:V,2,0),"0")</f>
        <v>0</v>
      </c>
      <c r="BV124" s="5" t="s">
        <v>273</v>
      </c>
      <c r="BW124" s="15">
        <f t="shared" si="178"/>
        <v>0</v>
      </c>
      <c r="BX124" s="10" t="str">
        <f>IFERROR(VLOOKUP(A124,'24'!U:V,2,0),"0")</f>
        <v>0</v>
      </c>
      <c r="BY124" s="5" t="s">
        <v>273</v>
      </c>
      <c r="BZ124" s="15">
        <f t="shared" si="179"/>
        <v>0</v>
      </c>
      <c r="CA124" s="10" t="str">
        <f>IFERROR(VLOOKUP(A124,'25'!U:V,2,0),"0")</f>
        <v>0</v>
      </c>
      <c r="CB124" s="5" t="s">
        <v>273</v>
      </c>
      <c r="CC124" s="15">
        <f t="shared" si="180"/>
        <v>0</v>
      </c>
      <c r="CD124" s="10" t="str">
        <f>IFERROR(VLOOKUP(A124,'26'!U:V,2,0),"0")</f>
        <v>0</v>
      </c>
      <c r="CE124" s="5" t="s">
        <v>273</v>
      </c>
      <c r="CF124" s="15">
        <f t="shared" si="83"/>
        <v>0</v>
      </c>
      <c r="CG124" s="10" t="str">
        <f>IFERROR(VLOOKUP(A124,'27'!U:V,2,0),"0")</f>
        <v>0</v>
      </c>
      <c r="CH124" s="5" t="s">
        <v>273</v>
      </c>
      <c r="CI124" s="15">
        <f t="shared" si="84"/>
        <v>0</v>
      </c>
      <c r="CJ124" s="10" t="str">
        <f>IFERROR(VLOOKUP(A124,'28'!U:V,2,0),"0")</f>
        <v>0</v>
      </c>
      <c r="CK124" s="5" t="s">
        <v>273</v>
      </c>
      <c r="CL124" s="15">
        <f t="shared" si="85"/>
        <v>0</v>
      </c>
      <c r="CM124" s="10" t="str">
        <f>IFERROR(VLOOKUP(A124,'29'!U:V,2,0),"0")</f>
        <v>0</v>
      </c>
      <c r="CN124" s="5" t="s">
        <v>273</v>
      </c>
      <c r="CO124" s="15">
        <f t="shared" si="86"/>
        <v>0</v>
      </c>
      <c r="CP124" s="10" t="str">
        <f>IFERROR(VLOOKUP(A124,'30'!U:V,2,0),"0")</f>
        <v>0</v>
      </c>
      <c r="CQ124" s="5" t="s">
        <v>273</v>
      </c>
      <c r="CR124" s="15">
        <f t="shared" si="87"/>
        <v>0</v>
      </c>
      <c r="CS124" s="10" t="str">
        <f>IFERROR(VLOOKUP(A124,'31'!U:V,2,0),"0")</f>
        <v>0</v>
      </c>
      <c r="CT124" s="5" t="s">
        <v>273</v>
      </c>
      <c r="CU124" s="15">
        <f t="shared" si="88"/>
        <v>0</v>
      </c>
      <c r="CV124" s="10" t="str">
        <f>IFERROR(VLOOKUP(A124,'เซต1-31'!V:W,2,0),"0")</f>
        <v>0</v>
      </c>
      <c r="CW124" s="5" t="s">
        <v>273</v>
      </c>
      <c r="CX124" s="15">
        <f t="shared" si="74"/>
        <v>0</v>
      </c>
    </row>
    <row r="125" spans="1:102" x14ac:dyDescent="0.25">
      <c r="A125" s="5" t="s">
        <v>271</v>
      </c>
      <c r="B125" s="4" t="s">
        <v>272</v>
      </c>
      <c r="C125" s="13">
        <f>+C6*3</f>
        <v>58.739999999999995</v>
      </c>
      <c r="D125" s="19">
        <f t="shared" si="55"/>
        <v>0</v>
      </c>
      <c r="E125" s="5" t="s">
        <v>273</v>
      </c>
      <c r="F125" s="13">
        <f t="shared" ref="F125:F126" si="181">+D125*C125</f>
        <v>0</v>
      </c>
      <c r="G125" s="10" t="str">
        <f>IFERROR(VLOOKUP(A125,'1'!U:V,2,0),"0")</f>
        <v>0</v>
      </c>
      <c r="H125" s="5" t="s">
        <v>273</v>
      </c>
      <c r="I125" s="15">
        <f t="shared" ref="I125" si="182">+G125*C125</f>
        <v>0</v>
      </c>
      <c r="J125" s="10" t="str">
        <f>IFERROR(VLOOKUP(A125,'2'!U:V,2,0),"0")</f>
        <v>0</v>
      </c>
      <c r="K125" s="5" t="s">
        <v>273</v>
      </c>
      <c r="L125" s="15">
        <f t="shared" ref="L125" si="183">+J125*C125</f>
        <v>0</v>
      </c>
      <c r="M125" s="10" t="str">
        <f>IFERROR(VLOOKUP(A125,'3'!U:V,2,0),"0")</f>
        <v>0</v>
      </c>
      <c r="N125" s="5" t="s">
        <v>273</v>
      </c>
      <c r="O125" s="15">
        <f t="shared" ref="O125" si="184">+M125*C125</f>
        <v>0</v>
      </c>
      <c r="P125" s="10" t="str">
        <f>IFERROR(VLOOKUP(A125,'4'!U:V,2,0),"0")</f>
        <v>0</v>
      </c>
      <c r="Q125" s="5" t="s">
        <v>273</v>
      </c>
      <c r="R125" s="15">
        <f t="shared" ref="R125" si="185">+P125*C125</f>
        <v>0</v>
      </c>
      <c r="S125" s="10" t="str">
        <f>IFERROR(VLOOKUP(A125,'5'!U:V,2,0),"0")</f>
        <v>0</v>
      </c>
      <c r="T125" s="5" t="s">
        <v>273</v>
      </c>
      <c r="U125" s="15">
        <f t="shared" ref="U125" si="186">+S125*C125</f>
        <v>0</v>
      </c>
      <c r="V125" s="10" t="str">
        <f>IFERROR(VLOOKUP(A125,'6'!U:V,2,0),"0")</f>
        <v>0</v>
      </c>
      <c r="W125" s="5" t="s">
        <v>273</v>
      </c>
      <c r="X125" s="15">
        <f t="shared" ref="X125" si="187">+V125*C125</f>
        <v>0</v>
      </c>
      <c r="Y125" s="10" t="str">
        <f>IFERROR(VLOOKUP(A125,'7'!U:V,2,0),"0")</f>
        <v>0</v>
      </c>
      <c r="Z125" s="5" t="s">
        <v>273</v>
      </c>
      <c r="AA125" s="15">
        <f t="shared" ref="AA125" si="188">+Y125*C125</f>
        <v>0</v>
      </c>
      <c r="AB125" s="10" t="str">
        <f>IFERROR(VLOOKUP(A125,'8'!U:V,2,0),"0")</f>
        <v>0</v>
      </c>
      <c r="AC125" s="5" t="s">
        <v>273</v>
      </c>
      <c r="AD125" s="15">
        <f t="shared" ref="AD125" si="189">+AB125*C125</f>
        <v>0</v>
      </c>
      <c r="AE125" s="10" t="str">
        <f>IFERROR(VLOOKUP(A125,'9'!U:V,2,0),"0")</f>
        <v>0</v>
      </c>
      <c r="AF125" s="5" t="s">
        <v>273</v>
      </c>
      <c r="AG125" s="15">
        <f t="shared" ref="AG125" si="190">+AE125*C125</f>
        <v>0</v>
      </c>
      <c r="AH125" s="10" t="str">
        <f>IFERROR(VLOOKUP(A125,'10'!U:V,2,0),"0")</f>
        <v>0</v>
      </c>
      <c r="AI125" s="5" t="s">
        <v>273</v>
      </c>
      <c r="AJ125" s="15">
        <f t="shared" ref="AJ125" si="191">+AH125*C125</f>
        <v>0</v>
      </c>
      <c r="AK125" s="10" t="str">
        <f>IFERROR(VLOOKUP(A125,'11'!U:V,2,0),"0")</f>
        <v>0</v>
      </c>
      <c r="AL125" s="5" t="s">
        <v>273</v>
      </c>
      <c r="AM125" s="15">
        <f t="shared" ref="AM125" si="192">+AK125*C125</f>
        <v>0</v>
      </c>
      <c r="AN125" s="10" t="str">
        <f>IFERROR(VLOOKUP(A125,'12'!U:V,2,0),"0")</f>
        <v>0</v>
      </c>
      <c r="AO125" s="5" t="s">
        <v>273</v>
      </c>
      <c r="AP125" s="15">
        <f t="shared" ref="AP125" si="193">+AN125*C125</f>
        <v>0</v>
      </c>
      <c r="AQ125" s="10" t="str">
        <f>IFERROR(VLOOKUP(A125,'13'!U:V,2,0),"0")</f>
        <v>0</v>
      </c>
      <c r="AR125" s="5" t="s">
        <v>273</v>
      </c>
      <c r="AS125" s="15">
        <f t="shared" ref="AS125" si="194">+AQ125*C125</f>
        <v>0</v>
      </c>
      <c r="AT125" s="10" t="str">
        <f>IFERROR(VLOOKUP(A125,'14'!U:V,2,0),"0")</f>
        <v>0</v>
      </c>
      <c r="AU125" s="5" t="s">
        <v>273</v>
      </c>
      <c r="AV125" s="15">
        <f t="shared" ref="AV125" si="195">+AT125*C125</f>
        <v>0</v>
      </c>
      <c r="AW125" s="10" t="str">
        <f>IFERROR(VLOOKUP(A125,'15'!U:V,2,0),"0")</f>
        <v>0</v>
      </c>
      <c r="AX125" s="5" t="s">
        <v>273</v>
      </c>
      <c r="AY125" s="15">
        <f t="shared" ref="AY125" si="196">+AW125*C125</f>
        <v>0</v>
      </c>
      <c r="AZ125" s="10" t="str">
        <f>IFERROR(VLOOKUP(A125,'16'!U:V,2,0),"0")</f>
        <v>0</v>
      </c>
      <c r="BA125" s="5" t="s">
        <v>273</v>
      </c>
      <c r="BB125" s="15">
        <f t="shared" ref="BB125" si="197">+AZ125*C125</f>
        <v>0</v>
      </c>
      <c r="BC125" s="10" t="str">
        <f>IFERROR(VLOOKUP(A125,'17'!U:V,2,0),"0")</f>
        <v>0</v>
      </c>
      <c r="BD125" s="5" t="s">
        <v>273</v>
      </c>
      <c r="BE125" s="15">
        <f t="shared" ref="BE125" si="198">+BC125*C125</f>
        <v>0</v>
      </c>
      <c r="BF125" s="10" t="str">
        <f>IFERROR(VLOOKUP(A125,'18'!U:V,2,0),"0")</f>
        <v>0</v>
      </c>
      <c r="BG125" s="5" t="s">
        <v>273</v>
      </c>
      <c r="BH125" s="15">
        <f t="shared" ref="BH125" si="199">+BF125*C125</f>
        <v>0</v>
      </c>
      <c r="BI125" s="10" t="str">
        <f>IFERROR(VLOOKUP(A125,'19'!U:V,2,0),"0")</f>
        <v>0</v>
      </c>
      <c r="BJ125" s="5" t="s">
        <v>273</v>
      </c>
      <c r="BK125" s="15">
        <f t="shared" ref="BK125" si="200">+BI125*C125</f>
        <v>0</v>
      </c>
      <c r="BL125" s="10" t="str">
        <f>IFERROR(VLOOKUP(A125,'20'!U:V,2,0),"0")</f>
        <v>0</v>
      </c>
      <c r="BM125" s="5" t="s">
        <v>273</v>
      </c>
      <c r="BN125" s="15">
        <f t="shared" ref="BN125" si="201">+BL125*C125</f>
        <v>0</v>
      </c>
      <c r="BO125" s="10" t="str">
        <f>IFERROR(VLOOKUP(A125,'21'!U:V,2,0),"0")</f>
        <v>0</v>
      </c>
      <c r="BP125" s="5" t="s">
        <v>273</v>
      </c>
      <c r="BQ125" s="15">
        <f t="shared" ref="BQ125" si="202">+BO125*C125</f>
        <v>0</v>
      </c>
      <c r="BR125" s="10" t="str">
        <f>IFERROR(VLOOKUP(A125,'22'!U:V,2,0),"0")</f>
        <v>0</v>
      </c>
      <c r="BS125" s="5" t="s">
        <v>273</v>
      </c>
      <c r="BT125" s="15">
        <f t="shared" ref="BT125" si="203">+BR125*C125</f>
        <v>0</v>
      </c>
      <c r="BU125" s="10" t="str">
        <f>IFERROR(VLOOKUP(A125,'23'!U:V,2,0),"0")</f>
        <v>0</v>
      </c>
      <c r="BV125" s="5" t="s">
        <v>273</v>
      </c>
      <c r="BW125" s="15">
        <f t="shared" ref="BW125" si="204">+BU125*C125</f>
        <v>0</v>
      </c>
      <c r="BX125" s="10" t="str">
        <f>IFERROR(VLOOKUP(A125,'24'!U:V,2,0),"0")</f>
        <v>0</v>
      </c>
      <c r="BY125" s="5" t="s">
        <v>273</v>
      </c>
      <c r="BZ125" s="15">
        <f t="shared" ref="BZ125" si="205">+BX125*C125</f>
        <v>0</v>
      </c>
      <c r="CA125" s="10" t="str">
        <f>IFERROR(VLOOKUP(A125,'25'!U:V,2,0),"0")</f>
        <v>0</v>
      </c>
      <c r="CB125" s="5" t="s">
        <v>273</v>
      </c>
      <c r="CC125" s="15">
        <f t="shared" ref="CC125" si="206">+CA125*C125</f>
        <v>0</v>
      </c>
      <c r="CD125" s="10" t="str">
        <f>IFERROR(VLOOKUP(A125,'26'!U:V,2,0),"0")</f>
        <v>0</v>
      </c>
      <c r="CE125" s="5" t="s">
        <v>273</v>
      </c>
      <c r="CF125" s="15">
        <f t="shared" ref="CF125" si="207">+CD125*C125</f>
        <v>0</v>
      </c>
      <c r="CG125" s="10" t="str">
        <f>IFERROR(VLOOKUP(A125,'27'!U:V,2,0),"0")</f>
        <v>0</v>
      </c>
      <c r="CH125" s="5" t="s">
        <v>273</v>
      </c>
      <c r="CI125" s="15">
        <f t="shared" si="84"/>
        <v>0</v>
      </c>
      <c r="CJ125" s="10" t="str">
        <f>IFERROR(VLOOKUP(A125,'28'!U:V,2,0),"0")</f>
        <v>0</v>
      </c>
      <c r="CK125" s="5" t="s">
        <v>273</v>
      </c>
      <c r="CL125" s="15">
        <f t="shared" si="85"/>
        <v>0</v>
      </c>
      <c r="CM125" s="10" t="str">
        <f>IFERROR(VLOOKUP(A125,'29'!U:V,2,0),"0")</f>
        <v>0</v>
      </c>
      <c r="CN125" s="5" t="s">
        <v>273</v>
      </c>
      <c r="CO125" s="15">
        <f t="shared" si="86"/>
        <v>0</v>
      </c>
      <c r="CP125" s="10" t="str">
        <f>IFERROR(VLOOKUP(A125,'30'!U:V,2,0),"0")</f>
        <v>0</v>
      </c>
      <c r="CQ125" s="5" t="s">
        <v>273</v>
      </c>
      <c r="CR125" s="15">
        <f t="shared" si="87"/>
        <v>0</v>
      </c>
      <c r="CS125" s="10" t="str">
        <f>IFERROR(VLOOKUP(A125,'31'!U:V,2,0),"0")</f>
        <v>0</v>
      </c>
      <c r="CT125" s="5" t="s">
        <v>273</v>
      </c>
      <c r="CU125" s="15">
        <f t="shared" si="88"/>
        <v>0</v>
      </c>
      <c r="CV125" s="10" t="str">
        <f>IFERROR(VLOOKUP(A125,'เซต1-31'!V:W,2,0),"0")</f>
        <v>0</v>
      </c>
      <c r="CW125" s="5" t="s">
        <v>273</v>
      </c>
      <c r="CX125" s="15">
        <f t="shared" si="74"/>
        <v>0</v>
      </c>
    </row>
    <row r="126" spans="1:102" x14ac:dyDescent="0.25">
      <c r="A126" s="5" t="s">
        <v>274</v>
      </c>
      <c r="B126" s="4" t="s">
        <v>275</v>
      </c>
      <c r="C126" s="13">
        <v>33.89</v>
      </c>
      <c r="D126" s="19">
        <f t="shared" si="55"/>
        <v>0</v>
      </c>
      <c r="E126" s="5" t="s">
        <v>146</v>
      </c>
      <c r="F126" s="13">
        <f t="shared" si="181"/>
        <v>0</v>
      </c>
      <c r="G126" s="10" t="str">
        <f>IFERROR(VLOOKUP(A126,'1'!U:V,2,0),"0")</f>
        <v>0</v>
      </c>
      <c r="H126" s="5" t="s">
        <v>146</v>
      </c>
      <c r="I126" s="15">
        <f t="shared" ref="I126" si="208">+G126*C126</f>
        <v>0</v>
      </c>
      <c r="J126" s="10" t="str">
        <f>IFERROR(VLOOKUP(A126,'2'!U:V,2,0),"0")</f>
        <v>0</v>
      </c>
      <c r="K126" s="5" t="s">
        <v>146</v>
      </c>
      <c r="L126" s="15">
        <f t="shared" ref="L126" si="209">+J126*C126</f>
        <v>0</v>
      </c>
      <c r="M126" s="10" t="str">
        <f>IFERROR(VLOOKUP(A126,'3'!U:V,2,0),"0")</f>
        <v>0</v>
      </c>
      <c r="N126" s="5" t="s">
        <v>146</v>
      </c>
      <c r="O126" s="15">
        <f t="shared" ref="O126" si="210">+M126*C126</f>
        <v>0</v>
      </c>
      <c r="P126" s="10" t="str">
        <f>IFERROR(VLOOKUP(A126,'4'!U:V,2,0),"0")</f>
        <v>0</v>
      </c>
      <c r="Q126" s="5" t="s">
        <v>146</v>
      </c>
      <c r="R126" s="15">
        <f t="shared" ref="R126" si="211">+P126*C126</f>
        <v>0</v>
      </c>
      <c r="S126" s="10" t="str">
        <f>IFERROR(VLOOKUP(A126,'5'!U:V,2,0),"0")</f>
        <v>0</v>
      </c>
      <c r="T126" s="5" t="s">
        <v>146</v>
      </c>
      <c r="U126" s="15">
        <f t="shared" ref="U126" si="212">+S126*C126</f>
        <v>0</v>
      </c>
      <c r="V126" s="10" t="str">
        <f>IFERROR(VLOOKUP(A126,'6'!U:V,2,0),"0")</f>
        <v>0</v>
      </c>
      <c r="W126" s="5" t="s">
        <v>146</v>
      </c>
      <c r="X126" s="15">
        <f t="shared" ref="X126" si="213">+V126*C126</f>
        <v>0</v>
      </c>
      <c r="Y126" s="10" t="str">
        <f>IFERROR(VLOOKUP(A126,'7'!U:V,2,0),"0")</f>
        <v>0</v>
      </c>
      <c r="Z126" s="5" t="s">
        <v>146</v>
      </c>
      <c r="AA126" s="15">
        <f t="shared" ref="AA126" si="214">+Y126*C126</f>
        <v>0</v>
      </c>
      <c r="AB126" s="10" t="str">
        <f>IFERROR(VLOOKUP(A126,'8'!U:V,2,0),"0")</f>
        <v>0</v>
      </c>
      <c r="AC126" s="5" t="s">
        <v>146</v>
      </c>
      <c r="AD126" s="15">
        <f t="shared" ref="AD126" si="215">+AB126*C126</f>
        <v>0</v>
      </c>
      <c r="AE126" s="10" t="str">
        <f>IFERROR(VLOOKUP(A126,'9'!U:V,2,0),"0")</f>
        <v>0</v>
      </c>
      <c r="AF126" s="5" t="s">
        <v>146</v>
      </c>
      <c r="AG126" s="15">
        <f t="shared" ref="AG126" si="216">+AE126*C126</f>
        <v>0</v>
      </c>
      <c r="AH126" s="10" t="str">
        <f>IFERROR(VLOOKUP(A126,'10'!U:V,2,0),"0")</f>
        <v>0</v>
      </c>
      <c r="AI126" s="5" t="s">
        <v>146</v>
      </c>
      <c r="AJ126" s="15">
        <f t="shared" ref="AJ126" si="217">+AH126*C126</f>
        <v>0</v>
      </c>
      <c r="AK126" s="10" t="str">
        <f>IFERROR(VLOOKUP(A126,'11'!U:V,2,0),"0")</f>
        <v>0</v>
      </c>
      <c r="AL126" s="5" t="s">
        <v>146</v>
      </c>
      <c r="AM126" s="15">
        <f t="shared" ref="AM126" si="218">+AK126*C126</f>
        <v>0</v>
      </c>
      <c r="AN126" s="10" t="str">
        <f>IFERROR(VLOOKUP(A126,'12'!U:V,2,0),"0")</f>
        <v>0</v>
      </c>
      <c r="AO126" s="5" t="s">
        <v>146</v>
      </c>
      <c r="AP126" s="15">
        <f t="shared" ref="AP126" si="219">+AN126*C126</f>
        <v>0</v>
      </c>
      <c r="AQ126" s="10" t="str">
        <f>IFERROR(VLOOKUP(A126,'13'!U:V,2,0),"0")</f>
        <v>0</v>
      </c>
      <c r="AR126" s="5" t="s">
        <v>146</v>
      </c>
      <c r="AS126" s="15">
        <f t="shared" ref="AS126" si="220">+AQ126*C126</f>
        <v>0</v>
      </c>
      <c r="AT126" s="10" t="str">
        <f>IFERROR(VLOOKUP(A126,'14'!U:V,2,0),"0")</f>
        <v>0</v>
      </c>
      <c r="AU126" s="5" t="s">
        <v>146</v>
      </c>
      <c r="AV126" s="15">
        <f t="shared" ref="AV126" si="221">+AT126*C126</f>
        <v>0</v>
      </c>
      <c r="AW126" s="10" t="str">
        <f>IFERROR(VLOOKUP(A126,'15'!U:V,2,0),"0")</f>
        <v>0</v>
      </c>
      <c r="AX126" s="5" t="s">
        <v>146</v>
      </c>
      <c r="AY126" s="15">
        <f t="shared" ref="AY126" si="222">+AW126*C126</f>
        <v>0</v>
      </c>
      <c r="AZ126" s="10" t="str">
        <f>IFERROR(VLOOKUP(A126,'16'!U:V,2,0),"0")</f>
        <v>0</v>
      </c>
      <c r="BA126" s="5" t="s">
        <v>146</v>
      </c>
      <c r="BB126" s="15">
        <f t="shared" ref="BB126" si="223">+AZ126*C126</f>
        <v>0</v>
      </c>
      <c r="BC126" s="10" t="str">
        <f>IFERROR(VLOOKUP(A126,'17'!U:V,2,0),"0")</f>
        <v>0</v>
      </c>
      <c r="BD126" s="5" t="s">
        <v>146</v>
      </c>
      <c r="BE126" s="15">
        <f t="shared" ref="BE126" si="224">+BC126*C126</f>
        <v>0</v>
      </c>
      <c r="BF126" s="10" t="str">
        <f>IFERROR(VLOOKUP(A126,'18'!U:V,2,0),"0")</f>
        <v>0</v>
      </c>
      <c r="BG126" s="5" t="s">
        <v>146</v>
      </c>
      <c r="BH126" s="15">
        <f t="shared" ref="BH126" si="225">+BF126*C126</f>
        <v>0</v>
      </c>
      <c r="BI126" s="10" t="str">
        <f>IFERROR(VLOOKUP(A126,'19'!U:V,2,0),"0")</f>
        <v>0</v>
      </c>
      <c r="BJ126" s="5" t="s">
        <v>146</v>
      </c>
      <c r="BK126" s="15">
        <f t="shared" ref="BK126" si="226">+BI126*C126</f>
        <v>0</v>
      </c>
      <c r="BL126" s="10" t="str">
        <f>IFERROR(VLOOKUP(A126,'20'!U:V,2,0),"0")</f>
        <v>0</v>
      </c>
      <c r="BM126" s="5" t="s">
        <v>146</v>
      </c>
      <c r="BN126" s="15">
        <f t="shared" ref="BN126" si="227">+BL126*C126</f>
        <v>0</v>
      </c>
      <c r="BO126" s="10" t="str">
        <f>IFERROR(VLOOKUP(A126,'21'!U:V,2,0),"0")</f>
        <v>0</v>
      </c>
      <c r="BP126" s="5" t="s">
        <v>146</v>
      </c>
      <c r="BQ126" s="15">
        <f t="shared" ref="BQ126" si="228">+BO126*C126</f>
        <v>0</v>
      </c>
      <c r="BR126" s="10" t="str">
        <f>IFERROR(VLOOKUP(A126,'22'!U:V,2,0),"0")</f>
        <v>0</v>
      </c>
      <c r="BS126" s="5" t="s">
        <v>146</v>
      </c>
      <c r="BT126" s="15">
        <f t="shared" ref="BT126" si="229">+BR126*C126</f>
        <v>0</v>
      </c>
      <c r="BU126" s="10" t="str">
        <f>IFERROR(VLOOKUP(A126,'23'!U:V,2,0),"0")</f>
        <v>0</v>
      </c>
      <c r="BV126" s="5" t="s">
        <v>146</v>
      </c>
      <c r="BW126" s="15">
        <f t="shared" ref="BW126" si="230">+BU126*C126</f>
        <v>0</v>
      </c>
      <c r="BX126" s="10" t="str">
        <f>IFERROR(VLOOKUP(A126,'24'!U:V,2,0),"0")</f>
        <v>0</v>
      </c>
      <c r="BY126" s="5" t="s">
        <v>146</v>
      </c>
      <c r="BZ126" s="15">
        <f t="shared" ref="BZ126" si="231">+BX126*C126</f>
        <v>0</v>
      </c>
      <c r="CA126" s="10" t="str">
        <f>IFERROR(VLOOKUP(A126,'25'!U:V,2,0),"0")</f>
        <v>0</v>
      </c>
      <c r="CB126" s="5" t="s">
        <v>146</v>
      </c>
      <c r="CC126" s="15">
        <f t="shared" ref="CC126" si="232">+CA126*C126</f>
        <v>0</v>
      </c>
      <c r="CD126" s="10" t="str">
        <f>IFERROR(VLOOKUP(A126,'26'!U:V,2,0),"0")</f>
        <v>0</v>
      </c>
      <c r="CE126" s="5" t="s">
        <v>146</v>
      </c>
      <c r="CF126" s="15">
        <f t="shared" ref="CF126" si="233">+CD126*C126</f>
        <v>0</v>
      </c>
      <c r="CG126" s="10" t="str">
        <f>IFERROR(VLOOKUP(A126,'27'!U:V,2,0),"0")</f>
        <v>0</v>
      </c>
      <c r="CH126" s="5" t="s">
        <v>146</v>
      </c>
      <c r="CI126" s="15">
        <f t="shared" ref="CI126" si="234">+CG126*C126</f>
        <v>0</v>
      </c>
      <c r="CJ126" s="10" t="str">
        <f>IFERROR(VLOOKUP(A126,'28'!U:V,2,0),"0")</f>
        <v>0</v>
      </c>
      <c r="CK126" s="5" t="s">
        <v>146</v>
      </c>
      <c r="CL126" s="15">
        <f t="shared" si="85"/>
        <v>0</v>
      </c>
      <c r="CM126" s="10" t="str">
        <f>IFERROR(VLOOKUP(A126,'29'!U:V,2,0),"0")</f>
        <v>0</v>
      </c>
      <c r="CN126" s="5" t="s">
        <v>146</v>
      </c>
      <c r="CO126" s="15">
        <f t="shared" si="86"/>
        <v>0</v>
      </c>
      <c r="CP126" s="10" t="str">
        <f>IFERROR(VLOOKUP(A126,'30'!U:V,2,0),"0")</f>
        <v>0</v>
      </c>
      <c r="CQ126" s="5" t="s">
        <v>146</v>
      </c>
      <c r="CR126" s="15">
        <f t="shared" si="87"/>
        <v>0</v>
      </c>
      <c r="CS126" s="10" t="str">
        <f>IFERROR(VLOOKUP(A126,'31'!U:V,2,0),"0")</f>
        <v>0</v>
      </c>
      <c r="CT126" s="5" t="s">
        <v>146</v>
      </c>
      <c r="CU126" s="15">
        <f t="shared" si="88"/>
        <v>0</v>
      </c>
      <c r="CV126" s="10" t="str">
        <f>IFERROR(VLOOKUP(A126,'เซต1-31'!V:W,2,0),"0")</f>
        <v>0</v>
      </c>
      <c r="CW126" s="5" t="s">
        <v>146</v>
      </c>
      <c r="CX126" s="15">
        <f t="shared" si="74"/>
        <v>0</v>
      </c>
    </row>
    <row r="127" spans="1:102" x14ac:dyDescent="0.25">
      <c r="A127" s="5" t="s">
        <v>276</v>
      </c>
      <c r="B127" s="4" t="s">
        <v>277</v>
      </c>
      <c r="C127" s="13">
        <f>11.38*3</f>
        <v>34.14</v>
      </c>
      <c r="D127" s="19">
        <f t="shared" si="55"/>
        <v>0</v>
      </c>
      <c r="E127" s="5" t="s">
        <v>146</v>
      </c>
      <c r="F127" s="13">
        <f t="shared" ref="F127" si="235">+D127*C127</f>
        <v>0</v>
      </c>
      <c r="G127" s="10" t="str">
        <f>IFERROR(VLOOKUP(A127,'1'!U:V,2,0),"0")</f>
        <v>0</v>
      </c>
      <c r="H127" s="5" t="s">
        <v>146</v>
      </c>
      <c r="I127" s="15">
        <f t="shared" ref="I127" si="236">+G127*C127</f>
        <v>0</v>
      </c>
      <c r="J127" s="10" t="str">
        <f>IFERROR(VLOOKUP(A127,'2'!U:V,2,0),"0")</f>
        <v>0</v>
      </c>
      <c r="K127" s="5" t="s">
        <v>146</v>
      </c>
      <c r="L127" s="15">
        <f t="shared" ref="L127" si="237">+J127*C127</f>
        <v>0</v>
      </c>
      <c r="M127" s="10" t="str">
        <f>IFERROR(VLOOKUP(A127,'3'!U:V,2,0),"0")</f>
        <v>0</v>
      </c>
      <c r="N127" s="5" t="s">
        <v>146</v>
      </c>
      <c r="O127" s="15">
        <f t="shared" ref="O127" si="238">+M127*C127</f>
        <v>0</v>
      </c>
      <c r="P127" s="10" t="str">
        <f>IFERROR(VLOOKUP(A127,'4'!U:V,2,0),"0")</f>
        <v>0</v>
      </c>
      <c r="Q127" s="5" t="s">
        <v>146</v>
      </c>
      <c r="R127" s="15">
        <f t="shared" ref="R127" si="239">+P127*C127</f>
        <v>0</v>
      </c>
      <c r="S127" s="10" t="str">
        <f>IFERROR(VLOOKUP(A127,'5'!U:V,2,0),"0")</f>
        <v>0</v>
      </c>
      <c r="T127" s="5" t="s">
        <v>146</v>
      </c>
      <c r="U127" s="15">
        <f t="shared" ref="U127" si="240">+S127*C127</f>
        <v>0</v>
      </c>
      <c r="V127" s="10" t="str">
        <f>IFERROR(VLOOKUP(A127,'6'!U:V,2,0),"0")</f>
        <v>0</v>
      </c>
      <c r="W127" s="5" t="s">
        <v>146</v>
      </c>
      <c r="X127" s="15">
        <f t="shared" ref="X127" si="241">+V127*C127</f>
        <v>0</v>
      </c>
      <c r="Y127" s="10" t="str">
        <f>IFERROR(VLOOKUP(A127,'7'!U:V,2,0),"0")</f>
        <v>0</v>
      </c>
      <c r="Z127" s="5" t="s">
        <v>146</v>
      </c>
      <c r="AA127" s="15">
        <f t="shared" ref="AA127" si="242">+Y127*C127</f>
        <v>0</v>
      </c>
      <c r="AB127" s="10" t="str">
        <f>IFERROR(VLOOKUP(A127,'8'!U:V,2,0),"0")</f>
        <v>0</v>
      </c>
      <c r="AC127" s="5" t="s">
        <v>146</v>
      </c>
      <c r="AD127" s="15">
        <f t="shared" ref="AD127" si="243">+AB127*C127</f>
        <v>0</v>
      </c>
      <c r="AE127" s="10" t="str">
        <f>IFERROR(VLOOKUP(A127,'9'!U:V,2,0),"0")</f>
        <v>0</v>
      </c>
      <c r="AF127" s="5" t="s">
        <v>146</v>
      </c>
      <c r="AG127" s="15">
        <f t="shared" ref="AG127" si="244">+AE127*C127</f>
        <v>0</v>
      </c>
      <c r="AH127" s="10" t="str">
        <f>IFERROR(VLOOKUP(A127,'10'!U:V,2,0),"0")</f>
        <v>0</v>
      </c>
      <c r="AI127" s="5" t="s">
        <v>146</v>
      </c>
      <c r="AJ127" s="15">
        <f t="shared" ref="AJ127" si="245">+AH127*C127</f>
        <v>0</v>
      </c>
      <c r="AK127" s="10" t="str">
        <f>IFERROR(VLOOKUP(A127,'11'!U:V,2,0),"0")</f>
        <v>0</v>
      </c>
      <c r="AL127" s="5" t="s">
        <v>146</v>
      </c>
      <c r="AM127" s="15">
        <f t="shared" ref="AM127" si="246">+AK127*C127</f>
        <v>0</v>
      </c>
      <c r="AN127" s="10" t="str">
        <f>IFERROR(VLOOKUP(A127,'12'!U:V,2,0),"0")</f>
        <v>0</v>
      </c>
      <c r="AO127" s="5" t="s">
        <v>146</v>
      </c>
      <c r="AP127" s="15">
        <f t="shared" ref="AP127" si="247">+AN127*C127</f>
        <v>0</v>
      </c>
      <c r="AQ127" s="10" t="str">
        <f>IFERROR(VLOOKUP(A127,'13'!U:V,2,0),"0")</f>
        <v>0</v>
      </c>
      <c r="AR127" s="5" t="s">
        <v>146</v>
      </c>
      <c r="AS127" s="15">
        <f t="shared" ref="AS127" si="248">+AQ127*C127</f>
        <v>0</v>
      </c>
      <c r="AT127" s="10" t="str">
        <f>IFERROR(VLOOKUP(A127,'14'!U:V,2,0),"0")</f>
        <v>0</v>
      </c>
      <c r="AU127" s="5" t="s">
        <v>146</v>
      </c>
      <c r="AV127" s="15">
        <f t="shared" ref="AV127" si="249">+AT127*C127</f>
        <v>0</v>
      </c>
      <c r="AW127" s="10" t="str">
        <f>IFERROR(VLOOKUP(A127,'15'!U:V,2,0),"0")</f>
        <v>0</v>
      </c>
      <c r="AX127" s="5" t="s">
        <v>146</v>
      </c>
      <c r="AY127" s="15">
        <f t="shared" ref="AY127" si="250">+AW127*C127</f>
        <v>0</v>
      </c>
      <c r="AZ127" s="10" t="str">
        <f>IFERROR(VLOOKUP(A127,'16'!U:V,2,0),"0")</f>
        <v>0</v>
      </c>
      <c r="BA127" s="5" t="s">
        <v>146</v>
      </c>
      <c r="BB127" s="15">
        <f t="shared" ref="BB127" si="251">+AZ127*C127</f>
        <v>0</v>
      </c>
      <c r="BC127" s="10" t="str">
        <f>IFERROR(VLOOKUP(A127,'17'!U:V,2,0),"0")</f>
        <v>0</v>
      </c>
      <c r="BD127" s="5" t="s">
        <v>146</v>
      </c>
      <c r="BE127" s="15">
        <f t="shared" ref="BE127" si="252">+BC127*C127</f>
        <v>0</v>
      </c>
      <c r="BF127" s="10" t="str">
        <f>IFERROR(VLOOKUP(A127,'18'!U:V,2,0),"0")</f>
        <v>0</v>
      </c>
      <c r="BG127" s="5" t="s">
        <v>146</v>
      </c>
      <c r="BH127" s="15">
        <f t="shared" ref="BH127" si="253">+BF127*C127</f>
        <v>0</v>
      </c>
      <c r="BI127" s="10" t="str">
        <f>IFERROR(VLOOKUP(A127,'19'!U:V,2,0),"0")</f>
        <v>0</v>
      </c>
      <c r="BJ127" s="5" t="s">
        <v>146</v>
      </c>
      <c r="BK127" s="15">
        <f t="shared" ref="BK127" si="254">+BI127*C127</f>
        <v>0</v>
      </c>
      <c r="BL127" s="10" t="str">
        <f>IFERROR(VLOOKUP(A127,'20'!U:V,2,0),"0")</f>
        <v>0</v>
      </c>
      <c r="BM127" s="5" t="s">
        <v>146</v>
      </c>
      <c r="BN127" s="15">
        <f t="shared" ref="BN127" si="255">+BL127*C127</f>
        <v>0</v>
      </c>
      <c r="BO127" s="10" t="str">
        <f>IFERROR(VLOOKUP(A127,'21'!U:V,2,0),"0")</f>
        <v>0</v>
      </c>
      <c r="BP127" s="5" t="s">
        <v>146</v>
      </c>
      <c r="BQ127" s="15">
        <f t="shared" ref="BQ127" si="256">+BO127*C127</f>
        <v>0</v>
      </c>
      <c r="BR127" s="10" t="str">
        <f>IFERROR(VLOOKUP(A127,'22'!U:V,2,0),"0")</f>
        <v>0</v>
      </c>
      <c r="BS127" s="5" t="s">
        <v>146</v>
      </c>
      <c r="BT127" s="15">
        <f t="shared" ref="BT127" si="257">+BR127*C127</f>
        <v>0</v>
      </c>
      <c r="BU127" s="10" t="str">
        <f>IFERROR(VLOOKUP(A127,'23'!U:V,2,0),"0")</f>
        <v>0</v>
      </c>
      <c r="BV127" s="5" t="s">
        <v>146</v>
      </c>
      <c r="BW127" s="15">
        <f t="shared" ref="BW127" si="258">+BU127*C127</f>
        <v>0</v>
      </c>
      <c r="BX127" s="10" t="str">
        <f>IFERROR(VLOOKUP(A127,'24'!U:V,2,0),"0")</f>
        <v>0</v>
      </c>
      <c r="BY127" s="5" t="s">
        <v>146</v>
      </c>
      <c r="BZ127" s="15">
        <f t="shared" ref="BZ127" si="259">+BX127*C127</f>
        <v>0</v>
      </c>
      <c r="CA127" s="10" t="str">
        <f>IFERROR(VLOOKUP(A127,'25'!U:V,2,0),"0")</f>
        <v>0</v>
      </c>
      <c r="CB127" s="5" t="s">
        <v>146</v>
      </c>
      <c r="CC127" s="15">
        <f t="shared" ref="CC127" si="260">+CA127*C127</f>
        <v>0</v>
      </c>
      <c r="CD127" s="10" t="str">
        <f>IFERROR(VLOOKUP(A127,'26'!U:V,2,0),"0")</f>
        <v>0</v>
      </c>
      <c r="CE127" s="5" t="s">
        <v>146</v>
      </c>
      <c r="CF127" s="15">
        <f t="shared" ref="CF127" si="261">+CD127*C127</f>
        <v>0</v>
      </c>
      <c r="CG127" s="10" t="str">
        <f>IFERROR(VLOOKUP(A127,'27'!U:V,2,0),"0")</f>
        <v>0</v>
      </c>
      <c r="CH127" s="5" t="s">
        <v>146</v>
      </c>
      <c r="CI127" s="15">
        <f t="shared" ref="CI127" si="262">+CG127*C127</f>
        <v>0</v>
      </c>
      <c r="CJ127" s="10" t="str">
        <f>IFERROR(VLOOKUP(A127,'28'!U:V,2,0),"0")</f>
        <v>0</v>
      </c>
      <c r="CK127" s="5" t="s">
        <v>146</v>
      </c>
      <c r="CL127" s="15">
        <f t="shared" ref="CL127" si="263">+CJ127*C127</f>
        <v>0</v>
      </c>
      <c r="CM127" s="10" t="str">
        <f>IFERROR(VLOOKUP(A127,'29'!U:V,2,0),"0")</f>
        <v>0</v>
      </c>
      <c r="CN127" s="5" t="s">
        <v>146</v>
      </c>
      <c r="CO127" s="15">
        <f t="shared" ref="CO127" si="264">+CM127*C127</f>
        <v>0</v>
      </c>
      <c r="CP127" s="10" t="str">
        <f>IFERROR(VLOOKUP(A127,'30'!U:V,2,0),"0")</f>
        <v>0</v>
      </c>
      <c r="CQ127" s="5" t="s">
        <v>146</v>
      </c>
      <c r="CR127" s="15">
        <f t="shared" si="87"/>
        <v>0</v>
      </c>
      <c r="CS127" s="10" t="str">
        <f>IFERROR(VLOOKUP(A127,'31'!U:V,2,0),"0")</f>
        <v>0</v>
      </c>
      <c r="CT127" s="5" t="s">
        <v>146</v>
      </c>
      <c r="CU127" s="15">
        <f t="shared" si="88"/>
        <v>0</v>
      </c>
      <c r="CV127" s="10" t="str">
        <f>IFERROR(VLOOKUP(A127,'เซต1-31'!V:W,2,0),"0")</f>
        <v>0</v>
      </c>
      <c r="CW127" s="5" t="s">
        <v>146</v>
      </c>
      <c r="CX127" s="15">
        <f t="shared" si="74"/>
        <v>0</v>
      </c>
    </row>
    <row r="128" spans="1:102" x14ac:dyDescent="0.6">
      <c r="A128" s="5" t="s">
        <v>278</v>
      </c>
      <c r="B128" s="21" t="s">
        <v>279</v>
      </c>
      <c r="C128" s="13">
        <v>36.79</v>
      </c>
      <c r="D128" s="19">
        <f t="shared" si="55"/>
        <v>0</v>
      </c>
      <c r="E128" s="5" t="s">
        <v>146</v>
      </c>
      <c r="F128" s="13">
        <f t="shared" ref="F128" si="265">+D128*C128</f>
        <v>0</v>
      </c>
      <c r="G128" s="10" t="str">
        <f>IFERROR(VLOOKUP(A128,'1'!U:V,2,0),"0")</f>
        <v>0</v>
      </c>
      <c r="H128" s="5" t="s">
        <v>146</v>
      </c>
      <c r="I128" s="15">
        <f t="shared" ref="I128" si="266">+G128*C128</f>
        <v>0</v>
      </c>
      <c r="J128" s="10" t="str">
        <f>IFERROR(VLOOKUP(A128,'2'!U:V,2,0),"0")</f>
        <v>0</v>
      </c>
      <c r="K128" s="5" t="s">
        <v>146</v>
      </c>
      <c r="L128" s="15">
        <f t="shared" ref="L128" si="267">+J128*C128</f>
        <v>0</v>
      </c>
      <c r="M128" s="10" t="str">
        <f>IFERROR(VLOOKUP(A128,'3'!U:V,2,0),"0")</f>
        <v>0</v>
      </c>
      <c r="N128" s="5" t="s">
        <v>146</v>
      </c>
      <c r="O128" s="15">
        <f t="shared" ref="O128" si="268">+M128*C128</f>
        <v>0</v>
      </c>
      <c r="P128" s="10" t="str">
        <f>IFERROR(VLOOKUP(A128,'4'!U:V,2,0),"0")</f>
        <v>0</v>
      </c>
      <c r="Q128" s="5" t="s">
        <v>146</v>
      </c>
      <c r="R128" s="15">
        <f t="shared" ref="R128" si="269">+P128*C128</f>
        <v>0</v>
      </c>
      <c r="S128" s="10" t="str">
        <f>IFERROR(VLOOKUP(A128,'5'!U:V,2,0),"0")</f>
        <v>0</v>
      </c>
      <c r="T128" s="5" t="s">
        <v>146</v>
      </c>
      <c r="U128" s="15">
        <f t="shared" ref="U128" si="270">+S128*C128</f>
        <v>0</v>
      </c>
      <c r="V128" s="10" t="str">
        <f>IFERROR(VLOOKUP(A128,'6'!U:V,2,0),"0")</f>
        <v>0</v>
      </c>
      <c r="W128" s="5" t="s">
        <v>146</v>
      </c>
      <c r="X128" s="15">
        <f t="shared" ref="X128" si="271">+V128*C128</f>
        <v>0</v>
      </c>
      <c r="Y128" s="10" t="str">
        <f>IFERROR(VLOOKUP(A128,'7'!U:V,2,0),"0")</f>
        <v>0</v>
      </c>
      <c r="Z128" s="5" t="s">
        <v>146</v>
      </c>
      <c r="AA128" s="15">
        <f t="shared" ref="AA128" si="272">+Y128*C128</f>
        <v>0</v>
      </c>
      <c r="AB128" s="10" t="str">
        <f>IFERROR(VLOOKUP(A128,'8'!U:V,2,0),"0")</f>
        <v>0</v>
      </c>
      <c r="AC128" s="5" t="s">
        <v>146</v>
      </c>
      <c r="AD128" s="15">
        <f t="shared" ref="AD128" si="273">+AB128*C128</f>
        <v>0</v>
      </c>
      <c r="AE128" s="10" t="str">
        <f>IFERROR(VLOOKUP(A128,'9'!U:V,2,0),"0")</f>
        <v>0</v>
      </c>
      <c r="AF128" s="5" t="s">
        <v>146</v>
      </c>
      <c r="AG128" s="15">
        <f t="shared" ref="AG128" si="274">+AE128*C128</f>
        <v>0</v>
      </c>
      <c r="AH128" s="10" t="str">
        <f>IFERROR(VLOOKUP(A128,'10'!U:V,2,0),"0")</f>
        <v>0</v>
      </c>
      <c r="AI128" s="5" t="s">
        <v>146</v>
      </c>
      <c r="AJ128" s="15">
        <f t="shared" ref="AJ128" si="275">+AH128*C128</f>
        <v>0</v>
      </c>
      <c r="AK128" s="10" t="str">
        <f>IFERROR(VLOOKUP(A128,'11'!U:V,2,0),"0")</f>
        <v>0</v>
      </c>
      <c r="AL128" s="5" t="s">
        <v>146</v>
      </c>
      <c r="AM128" s="15">
        <f t="shared" ref="AM128" si="276">+AK128*C128</f>
        <v>0</v>
      </c>
      <c r="AN128" s="10" t="str">
        <f>IFERROR(VLOOKUP(A128,'12'!U:V,2,0),"0")</f>
        <v>0</v>
      </c>
      <c r="AO128" s="5" t="s">
        <v>146</v>
      </c>
      <c r="AP128" s="15">
        <f t="shared" ref="AP128" si="277">+AN128*C128</f>
        <v>0</v>
      </c>
      <c r="AQ128" s="10" t="str">
        <f>IFERROR(VLOOKUP(A128,'13'!U:V,2,0),"0")</f>
        <v>0</v>
      </c>
      <c r="AR128" s="5" t="s">
        <v>146</v>
      </c>
      <c r="AS128" s="15">
        <f t="shared" ref="AS128" si="278">+AQ128*C128</f>
        <v>0</v>
      </c>
      <c r="AT128" s="10" t="str">
        <f>IFERROR(VLOOKUP(A128,'14'!U:V,2,0),"0")</f>
        <v>0</v>
      </c>
      <c r="AU128" s="5" t="s">
        <v>146</v>
      </c>
      <c r="AV128" s="15">
        <f t="shared" ref="AV128" si="279">+AT128*C128</f>
        <v>0</v>
      </c>
      <c r="AW128" s="10" t="str">
        <f>IFERROR(VLOOKUP(A128,'15'!U:V,2,0),"0")</f>
        <v>0</v>
      </c>
      <c r="AX128" s="5" t="s">
        <v>146</v>
      </c>
      <c r="AY128" s="15">
        <f t="shared" ref="AY128" si="280">+AW128*C128</f>
        <v>0</v>
      </c>
      <c r="AZ128" s="10" t="str">
        <f>IFERROR(VLOOKUP(A128,'16'!U:V,2,0),"0")</f>
        <v>0</v>
      </c>
      <c r="BA128" s="5" t="s">
        <v>146</v>
      </c>
      <c r="BB128" s="15">
        <f t="shared" ref="BB128" si="281">+AZ128*C128</f>
        <v>0</v>
      </c>
      <c r="BC128" s="10" t="str">
        <f>IFERROR(VLOOKUP(A128,'17'!U:V,2,0),"0")</f>
        <v>0</v>
      </c>
      <c r="BD128" s="5" t="s">
        <v>146</v>
      </c>
      <c r="BE128" s="15">
        <f t="shared" ref="BE128" si="282">+BC128*C128</f>
        <v>0</v>
      </c>
      <c r="BF128" s="10" t="str">
        <f>IFERROR(VLOOKUP(A128,'18'!U:V,2,0),"0")</f>
        <v>0</v>
      </c>
      <c r="BG128" s="5" t="s">
        <v>146</v>
      </c>
      <c r="BH128" s="15">
        <f t="shared" ref="BH128" si="283">+BF128*C128</f>
        <v>0</v>
      </c>
      <c r="BI128" s="10" t="str">
        <f>IFERROR(VLOOKUP(A128,'19'!U:V,2,0),"0")</f>
        <v>0</v>
      </c>
      <c r="BJ128" s="5" t="s">
        <v>146</v>
      </c>
      <c r="BK128" s="15">
        <f t="shared" ref="BK128" si="284">+BI128*C128</f>
        <v>0</v>
      </c>
      <c r="BL128" s="10" t="str">
        <f>IFERROR(VLOOKUP(A128,'20'!U:V,2,0),"0")</f>
        <v>0</v>
      </c>
      <c r="BM128" s="5" t="s">
        <v>146</v>
      </c>
      <c r="BN128" s="15">
        <f t="shared" ref="BN128" si="285">+BL128*C128</f>
        <v>0</v>
      </c>
      <c r="BO128" s="10" t="str">
        <f>IFERROR(VLOOKUP(A128,'21'!U:V,2,0),"0")</f>
        <v>0</v>
      </c>
      <c r="BP128" s="5" t="s">
        <v>146</v>
      </c>
      <c r="BQ128" s="15">
        <f t="shared" ref="BQ128" si="286">+BO128*C128</f>
        <v>0</v>
      </c>
      <c r="BR128" s="10" t="str">
        <f>IFERROR(VLOOKUP(A128,'22'!U:V,2,0),"0")</f>
        <v>0</v>
      </c>
      <c r="BS128" s="5" t="s">
        <v>146</v>
      </c>
      <c r="BT128" s="15">
        <f t="shared" ref="BT128" si="287">+BR128*C128</f>
        <v>0</v>
      </c>
      <c r="BU128" s="10" t="str">
        <f>IFERROR(VLOOKUP(A128,'23'!U:V,2,0),"0")</f>
        <v>0</v>
      </c>
      <c r="BV128" s="5" t="s">
        <v>146</v>
      </c>
      <c r="BW128" s="15">
        <f t="shared" ref="BW128" si="288">+BU128*C128</f>
        <v>0</v>
      </c>
      <c r="BX128" s="10" t="str">
        <f>IFERROR(VLOOKUP(A128,'24'!U:V,2,0),"0")</f>
        <v>0</v>
      </c>
      <c r="BY128" s="5" t="s">
        <v>146</v>
      </c>
      <c r="BZ128" s="15">
        <f t="shared" ref="BZ128" si="289">+BX128*C128</f>
        <v>0</v>
      </c>
      <c r="CA128" s="10" t="str">
        <f>IFERROR(VLOOKUP(A128,'25'!U:V,2,0),"0")</f>
        <v>0</v>
      </c>
      <c r="CB128" s="5" t="s">
        <v>146</v>
      </c>
      <c r="CC128" s="15">
        <f t="shared" ref="CC128" si="290">+CA128*C128</f>
        <v>0</v>
      </c>
      <c r="CD128" s="10" t="str">
        <f>IFERROR(VLOOKUP(A128,'26'!U:V,2,0),"0")</f>
        <v>0</v>
      </c>
      <c r="CE128" s="5" t="s">
        <v>146</v>
      </c>
      <c r="CF128" s="15">
        <f t="shared" ref="CF128" si="291">+CD128*C128</f>
        <v>0</v>
      </c>
      <c r="CG128" s="10" t="str">
        <f>IFERROR(VLOOKUP(A128,'27'!U:V,2,0),"0")</f>
        <v>0</v>
      </c>
      <c r="CH128" s="5" t="s">
        <v>146</v>
      </c>
      <c r="CI128" s="15">
        <f t="shared" ref="CI128" si="292">+CG128*C128</f>
        <v>0</v>
      </c>
      <c r="CJ128" s="10" t="str">
        <f>IFERROR(VLOOKUP(A128,'28'!U:V,2,0),"0")</f>
        <v>0</v>
      </c>
      <c r="CK128" s="5" t="s">
        <v>146</v>
      </c>
      <c r="CL128" s="15">
        <f t="shared" ref="CL128" si="293">+CJ128*C128</f>
        <v>0</v>
      </c>
      <c r="CM128" s="10" t="str">
        <f>IFERROR(VLOOKUP(A128,'29'!U:V,2,0),"0")</f>
        <v>0</v>
      </c>
      <c r="CN128" s="5" t="s">
        <v>146</v>
      </c>
      <c r="CO128" s="15">
        <f t="shared" ref="CO128" si="294">+CM128*C128</f>
        <v>0</v>
      </c>
      <c r="CP128" s="10" t="str">
        <f>IFERROR(VLOOKUP(A128,'30'!U:V,2,0),"0")</f>
        <v>0</v>
      </c>
      <c r="CQ128" s="5" t="s">
        <v>146</v>
      </c>
      <c r="CR128" s="15">
        <f t="shared" ref="CR128" si="295">+CP128*C128</f>
        <v>0</v>
      </c>
      <c r="CS128" s="10" t="str">
        <f>IFERROR(VLOOKUP(A128,'31'!U:V,2,0),"0")</f>
        <v>0</v>
      </c>
      <c r="CT128" s="5" t="s">
        <v>146</v>
      </c>
      <c r="CU128" s="15">
        <f t="shared" si="88"/>
        <v>0</v>
      </c>
      <c r="CV128" s="10" t="str">
        <f>IFERROR(VLOOKUP(A128,'เซต1-31'!V:W,2,0),"0")</f>
        <v>0</v>
      </c>
      <c r="CW128" s="5" t="s">
        <v>146</v>
      </c>
      <c r="CX128" s="15">
        <f t="shared" si="74"/>
        <v>0</v>
      </c>
    </row>
    <row r="129" spans="1:102" x14ac:dyDescent="0.25">
      <c r="A129" s="5" t="s">
        <v>281</v>
      </c>
      <c r="B129" s="4" t="s">
        <v>282</v>
      </c>
      <c r="C129" s="13">
        <v>22.02</v>
      </c>
      <c r="D129" s="19">
        <f t="shared" si="55"/>
        <v>0</v>
      </c>
      <c r="E129" s="5" t="s">
        <v>146</v>
      </c>
      <c r="F129" s="13">
        <f t="shared" ref="F129" si="296">+D129*C129</f>
        <v>0</v>
      </c>
      <c r="G129" s="10" t="str">
        <f>IFERROR(VLOOKUP(A129,'1'!U:V,2,0),"0")</f>
        <v>0</v>
      </c>
      <c r="H129" s="5" t="s">
        <v>146</v>
      </c>
      <c r="I129" s="15">
        <f t="shared" ref="I129" si="297">+G129*C129</f>
        <v>0</v>
      </c>
      <c r="J129" s="10" t="str">
        <f>IFERROR(VLOOKUP(A129,'2'!U:V,2,0),"0")</f>
        <v>0</v>
      </c>
      <c r="K129" s="5" t="s">
        <v>146</v>
      </c>
      <c r="L129" s="15">
        <f t="shared" ref="L129" si="298">+J129*C129</f>
        <v>0</v>
      </c>
      <c r="M129" s="10" t="str">
        <f>IFERROR(VLOOKUP(A129,'3'!U:V,2,0),"0")</f>
        <v>0</v>
      </c>
      <c r="N129" s="5" t="s">
        <v>146</v>
      </c>
      <c r="O129" s="15">
        <f t="shared" ref="O129" si="299">+M129*C129</f>
        <v>0</v>
      </c>
      <c r="P129" s="10" t="str">
        <f>IFERROR(VLOOKUP(A129,'4'!U:V,2,0),"0")</f>
        <v>0</v>
      </c>
      <c r="Q129" s="5" t="s">
        <v>146</v>
      </c>
      <c r="R129" s="15">
        <f t="shared" ref="R129" si="300">+P129*C129</f>
        <v>0</v>
      </c>
      <c r="S129" s="10" t="str">
        <f>IFERROR(VLOOKUP(A129,'5'!U:V,2,0),"0")</f>
        <v>0</v>
      </c>
      <c r="T129" s="5" t="s">
        <v>146</v>
      </c>
      <c r="U129" s="15">
        <f t="shared" ref="U129" si="301">+S129*C129</f>
        <v>0</v>
      </c>
      <c r="V129" s="10" t="str">
        <f>IFERROR(VLOOKUP(A129,'6'!U:V,2,0),"0")</f>
        <v>0</v>
      </c>
      <c r="W129" s="5" t="s">
        <v>146</v>
      </c>
      <c r="X129" s="15">
        <f t="shared" ref="X129" si="302">+V129*C129</f>
        <v>0</v>
      </c>
      <c r="Y129" s="10" t="str">
        <f>IFERROR(VLOOKUP(A129,'7'!U:V,2,0),"0")</f>
        <v>0</v>
      </c>
      <c r="Z129" s="5" t="s">
        <v>146</v>
      </c>
      <c r="AA129" s="15">
        <f t="shared" ref="AA129" si="303">+Y129*C129</f>
        <v>0</v>
      </c>
      <c r="AB129" s="10" t="str">
        <f>IFERROR(VLOOKUP(A129,'8'!U:V,2,0),"0")</f>
        <v>0</v>
      </c>
      <c r="AC129" s="5" t="s">
        <v>146</v>
      </c>
      <c r="AD129" s="15">
        <f t="shared" ref="AD129" si="304">+AB129*C129</f>
        <v>0</v>
      </c>
      <c r="AE129" s="10" t="str">
        <f>IFERROR(VLOOKUP(A129,'9'!U:V,2,0),"0")</f>
        <v>0</v>
      </c>
      <c r="AF129" s="5" t="s">
        <v>146</v>
      </c>
      <c r="AG129" s="15">
        <f t="shared" ref="AG129" si="305">+AE129*C129</f>
        <v>0</v>
      </c>
      <c r="AH129" s="10" t="str">
        <f>IFERROR(VLOOKUP(A129,'10'!U:V,2,0),"0")</f>
        <v>0</v>
      </c>
      <c r="AI129" s="5" t="s">
        <v>146</v>
      </c>
      <c r="AJ129" s="15">
        <f t="shared" ref="AJ129" si="306">+AH129*C129</f>
        <v>0</v>
      </c>
      <c r="AK129" s="10" t="str">
        <f>IFERROR(VLOOKUP(A129,'11'!U:V,2,0),"0")</f>
        <v>0</v>
      </c>
      <c r="AL129" s="5" t="s">
        <v>146</v>
      </c>
      <c r="AM129" s="15">
        <f t="shared" ref="AM129" si="307">+AK129*C129</f>
        <v>0</v>
      </c>
      <c r="AN129" s="10" t="str">
        <f>IFERROR(VLOOKUP(A129,'12'!U:V,2,0),"0")</f>
        <v>0</v>
      </c>
      <c r="AO129" s="5" t="s">
        <v>146</v>
      </c>
      <c r="AP129" s="15">
        <f t="shared" ref="AP129" si="308">+AN129*C129</f>
        <v>0</v>
      </c>
      <c r="AQ129" s="10" t="str">
        <f>IFERROR(VLOOKUP(A129,'13'!U:V,2,0),"0")</f>
        <v>0</v>
      </c>
      <c r="AR129" s="5" t="s">
        <v>146</v>
      </c>
      <c r="AS129" s="15">
        <f t="shared" ref="AS129" si="309">+AQ129*C129</f>
        <v>0</v>
      </c>
      <c r="AT129" s="10" t="str">
        <f>IFERROR(VLOOKUP(A129,'14'!U:V,2,0),"0")</f>
        <v>0</v>
      </c>
      <c r="AU129" s="5" t="s">
        <v>146</v>
      </c>
      <c r="AV129" s="15">
        <f t="shared" ref="AV129" si="310">+AT129*C129</f>
        <v>0</v>
      </c>
      <c r="AW129" s="10" t="str">
        <f>IFERROR(VLOOKUP(A129,'15'!U:V,2,0),"0")</f>
        <v>0</v>
      </c>
      <c r="AX129" s="5" t="s">
        <v>146</v>
      </c>
      <c r="AY129" s="15">
        <f t="shared" ref="AY129" si="311">+AW129*C129</f>
        <v>0</v>
      </c>
      <c r="AZ129" s="10" t="str">
        <f>IFERROR(VLOOKUP(A129,'16'!U:V,2,0),"0")</f>
        <v>0</v>
      </c>
      <c r="BA129" s="5" t="s">
        <v>146</v>
      </c>
      <c r="BB129" s="15">
        <f t="shared" ref="BB129" si="312">+AZ129*C129</f>
        <v>0</v>
      </c>
      <c r="BC129" s="10" t="str">
        <f>IFERROR(VLOOKUP(A129,'17'!U:V,2,0),"0")</f>
        <v>0</v>
      </c>
      <c r="BD129" s="5" t="s">
        <v>146</v>
      </c>
      <c r="BE129" s="15">
        <f t="shared" ref="BE129" si="313">+BC129*C129</f>
        <v>0</v>
      </c>
      <c r="BF129" s="10" t="str">
        <f>IFERROR(VLOOKUP(A129,'18'!U:V,2,0),"0")</f>
        <v>0</v>
      </c>
      <c r="BG129" s="5" t="s">
        <v>146</v>
      </c>
      <c r="BH129" s="15">
        <f t="shared" ref="BH129" si="314">+BF129*C129</f>
        <v>0</v>
      </c>
      <c r="BI129" s="10" t="str">
        <f>IFERROR(VLOOKUP(A129,'19'!U:V,2,0),"0")</f>
        <v>0</v>
      </c>
      <c r="BJ129" s="5" t="s">
        <v>146</v>
      </c>
      <c r="BK129" s="15">
        <f t="shared" ref="BK129" si="315">+BI129*C129</f>
        <v>0</v>
      </c>
      <c r="BL129" s="10" t="str">
        <f>IFERROR(VLOOKUP(A129,'20'!U:V,2,0),"0")</f>
        <v>0</v>
      </c>
      <c r="BM129" s="5" t="s">
        <v>146</v>
      </c>
      <c r="BN129" s="15">
        <f t="shared" ref="BN129" si="316">+BL129*C129</f>
        <v>0</v>
      </c>
      <c r="BO129" s="10" t="str">
        <f>IFERROR(VLOOKUP(A129,'21'!U:V,2,0),"0")</f>
        <v>0</v>
      </c>
      <c r="BP129" s="5" t="s">
        <v>146</v>
      </c>
      <c r="BQ129" s="15">
        <f t="shared" ref="BQ129" si="317">+BO129*C129</f>
        <v>0</v>
      </c>
      <c r="BR129" s="10" t="str">
        <f>IFERROR(VLOOKUP(A129,'22'!U:V,2,0),"0")</f>
        <v>0</v>
      </c>
      <c r="BS129" s="5" t="s">
        <v>146</v>
      </c>
      <c r="BT129" s="15">
        <f t="shared" ref="BT129" si="318">+BR129*C129</f>
        <v>0</v>
      </c>
      <c r="BU129" s="10" t="str">
        <f>IFERROR(VLOOKUP(A129,'23'!U:V,2,0),"0")</f>
        <v>0</v>
      </c>
      <c r="BV129" s="5" t="s">
        <v>146</v>
      </c>
      <c r="BW129" s="15">
        <f t="shared" ref="BW129" si="319">+BU129*C129</f>
        <v>0</v>
      </c>
      <c r="BX129" s="10" t="str">
        <f>IFERROR(VLOOKUP(A129,'24'!U:V,2,0),"0")</f>
        <v>0</v>
      </c>
      <c r="BY129" s="5" t="s">
        <v>146</v>
      </c>
      <c r="BZ129" s="15">
        <f t="shared" ref="BZ129" si="320">+BX129*C129</f>
        <v>0</v>
      </c>
      <c r="CA129" s="10" t="str">
        <f>IFERROR(VLOOKUP(A129,'25'!U:V,2,0),"0")</f>
        <v>0</v>
      </c>
      <c r="CB129" s="5" t="s">
        <v>146</v>
      </c>
      <c r="CC129" s="15">
        <f t="shared" ref="CC129" si="321">+CA129*C129</f>
        <v>0</v>
      </c>
      <c r="CD129" s="10" t="str">
        <f>IFERROR(VLOOKUP(A129,'26'!U:V,2,0),"0")</f>
        <v>0</v>
      </c>
      <c r="CE129" s="5" t="s">
        <v>146</v>
      </c>
      <c r="CF129" s="15">
        <f t="shared" ref="CF129" si="322">+CD129*C129</f>
        <v>0</v>
      </c>
      <c r="CG129" s="10" t="str">
        <f>IFERROR(VLOOKUP(A129,'27'!U:V,2,0),"0")</f>
        <v>0</v>
      </c>
      <c r="CH129" s="5" t="s">
        <v>146</v>
      </c>
      <c r="CI129" s="15">
        <f t="shared" ref="CI129" si="323">+CG129*C129</f>
        <v>0</v>
      </c>
      <c r="CJ129" s="10" t="str">
        <f>IFERROR(VLOOKUP(A129,'28'!U:V,2,0),"0")</f>
        <v>0</v>
      </c>
      <c r="CK129" s="5" t="s">
        <v>146</v>
      </c>
      <c r="CL129" s="15">
        <f t="shared" ref="CL129" si="324">+CJ129*C129</f>
        <v>0</v>
      </c>
      <c r="CM129" s="10" t="str">
        <f>IFERROR(VLOOKUP(A129,'29'!U:V,2,0),"0")</f>
        <v>0</v>
      </c>
      <c r="CN129" s="5" t="s">
        <v>146</v>
      </c>
      <c r="CO129" s="15">
        <f t="shared" ref="CO129" si="325">+CM129*C129</f>
        <v>0</v>
      </c>
      <c r="CP129" s="10" t="str">
        <f>IFERROR(VLOOKUP(A129,'30'!U:V,2,0),"0")</f>
        <v>0</v>
      </c>
      <c r="CQ129" s="5" t="s">
        <v>146</v>
      </c>
      <c r="CR129" s="15">
        <f t="shared" ref="CR129" si="326">+CP129*C129</f>
        <v>0</v>
      </c>
      <c r="CS129" s="10" t="str">
        <f>IFERROR(VLOOKUP(A129,'31'!U:V,2,0),"0")</f>
        <v>0</v>
      </c>
      <c r="CT129" s="5" t="s">
        <v>146</v>
      </c>
      <c r="CU129" s="15">
        <f t="shared" si="88"/>
        <v>0</v>
      </c>
      <c r="CV129" s="10" t="str">
        <f>IFERROR(VLOOKUP(A129,'เซต1-31'!V:W,2,0),"0")</f>
        <v>0</v>
      </c>
      <c r="CW129" s="5" t="s">
        <v>146</v>
      </c>
      <c r="CX129" s="15">
        <f t="shared" si="74"/>
        <v>0</v>
      </c>
    </row>
    <row r="130" spans="1:102" x14ac:dyDescent="0.25">
      <c r="A130" s="5" t="s">
        <v>283</v>
      </c>
      <c r="B130" s="4" t="s">
        <v>284</v>
      </c>
      <c r="C130" s="13">
        <v>24.8</v>
      </c>
      <c r="D130" s="19">
        <f t="shared" si="55"/>
        <v>0</v>
      </c>
      <c r="E130" s="5" t="s">
        <v>146</v>
      </c>
      <c r="F130" s="13">
        <f t="shared" ref="F130" si="327">+D130*C130</f>
        <v>0</v>
      </c>
      <c r="G130" s="10" t="str">
        <f>IFERROR(VLOOKUP(A130,'1'!U:V,2,0),"0")</f>
        <v>0</v>
      </c>
      <c r="H130" s="5" t="s">
        <v>146</v>
      </c>
      <c r="I130" s="15">
        <f t="shared" ref="I130" si="328">+G130*C130</f>
        <v>0</v>
      </c>
      <c r="J130" s="10" t="str">
        <f>IFERROR(VLOOKUP(A130,'2'!U:V,2,0),"0")</f>
        <v>0</v>
      </c>
      <c r="K130" s="5" t="s">
        <v>146</v>
      </c>
      <c r="L130" s="15">
        <f t="shared" ref="L130" si="329">+J130*C130</f>
        <v>0</v>
      </c>
      <c r="M130" s="10" t="str">
        <f>IFERROR(VLOOKUP(A130,'3'!U:V,2,0),"0")</f>
        <v>0</v>
      </c>
      <c r="N130" s="5" t="s">
        <v>146</v>
      </c>
      <c r="O130" s="15">
        <f t="shared" ref="O130" si="330">+M130*C130</f>
        <v>0</v>
      </c>
      <c r="P130" s="10" t="str">
        <f>IFERROR(VLOOKUP(A130,'4'!U:V,2,0),"0")</f>
        <v>0</v>
      </c>
      <c r="Q130" s="5" t="s">
        <v>146</v>
      </c>
      <c r="R130" s="15">
        <f t="shared" ref="R130" si="331">+P130*C130</f>
        <v>0</v>
      </c>
      <c r="S130" s="10" t="str">
        <f>IFERROR(VLOOKUP(A130,'5'!U:V,2,0),"0")</f>
        <v>0</v>
      </c>
      <c r="T130" s="5" t="s">
        <v>146</v>
      </c>
      <c r="U130" s="15">
        <f t="shared" ref="U130" si="332">+S130*C130</f>
        <v>0</v>
      </c>
      <c r="V130" s="10" t="str">
        <f>IFERROR(VLOOKUP(A130,'6'!U:V,2,0),"0")</f>
        <v>0</v>
      </c>
      <c r="W130" s="5" t="s">
        <v>146</v>
      </c>
      <c r="X130" s="15">
        <f t="shared" ref="X130" si="333">+V130*C130</f>
        <v>0</v>
      </c>
      <c r="Y130" s="10" t="str">
        <f>IFERROR(VLOOKUP(A130,'7'!U:V,2,0),"0")</f>
        <v>0</v>
      </c>
      <c r="Z130" s="5" t="s">
        <v>146</v>
      </c>
      <c r="AA130" s="15">
        <f t="shared" ref="AA130" si="334">+Y130*C130</f>
        <v>0</v>
      </c>
      <c r="AB130" s="10" t="str">
        <f>IFERROR(VLOOKUP(A130,'8'!U:V,2,0),"0")</f>
        <v>0</v>
      </c>
      <c r="AC130" s="5" t="s">
        <v>146</v>
      </c>
      <c r="AD130" s="15">
        <f t="shared" ref="AD130" si="335">+AB130*C130</f>
        <v>0</v>
      </c>
      <c r="AE130" s="10" t="str">
        <f>IFERROR(VLOOKUP(A130,'9'!U:V,2,0),"0")</f>
        <v>0</v>
      </c>
      <c r="AF130" s="5" t="s">
        <v>146</v>
      </c>
      <c r="AG130" s="15">
        <f t="shared" ref="AG130" si="336">+AE130*C130</f>
        <v>0</v>
      </c>
      <c r="AH130" s="10" t="str">
        <f>IFERROR(VLOOKUP(A130,'10'!U:V,2,0),"0")</f>
        <v>0</v>
      </c>
      <c r="AI130" s="5" t="s">
        <v>146</v>
      </c>
      <c r="AJ130" s="15">
        <f t="shared" ref="AJ130" si="337">+AH130*C130</f>
        <v>0</v>
      </c>
      <c r="AK130" s="10" t="str">
        <f>IFERROR(VLOOKUP(A130,'11'!U:V,2,0),"0")</f>
        <v>0</v>
      </c>
      <c r="AL130" s="5" t="s">
        <v>146</v>
      </c>
      <c r="AM130" s="15">
        <f t="shared" ref="AM130" si="338">+AK130*C130</f>
        <v>0</v>
      </c>
      <c r="AN130" s="10" t="str">
        <f>IFERROR(VLOOKUP(A130,'12'!U:V,2,0),"0")</f>
        <v>0</v>
      </c>
      <c r="AO130" s="5" t="s">
        <v>146</v>
      </c>
      <c r="AP130" s="15">
        <f t="shared" ref="AP130" si="339">+AN130*C130</f>
        <v>0</v>
      </c>
      <c r="AQ130" s="10" t="str">
        <f>IFERROR(VLOOKUP(A130,'13'!U:V,2,0),"0")</f>
        <v>0</v>
      </c>
      <c r="AR130" s="5" t="s">
        <v>146</v>
      </c>
      <c r="AS130" s="15">
        <f t="shared" ref="AS130" si="340">+AQ130*C130</f>
        <v>0</v>
      </c>
      <c r="AT130" s="10" t="str">
        <f>IFERROR(VLOOKUP(A130,'14'!U:V,2,0),"0")</f>
        <v>0</v>
      </c>
      <c r="AU130" s="5" t="s">
        <v>146</v>
      </c>
      <c r="AV130" s="15">
        <f t="shared" ref="AV130" si="341">+AT130*C130</f>
        <v>0</v>
      </c>
      <c r="AW130" s="10" t="str">
        <f>IFERROR(VLOOKUP(A130,'15'!U:V,2,0),"0")</f>
        <v>0</v>
      </c>
      <c r="AX130" s="5" t="s">
        <v>146</v>
      </c>
      <c r="AY130" s="15">
        <f t="shared" ref="AY130" si="342">+AW130*C130</f>
        <v>0</v>
      </c>
      <c r="AZ130" s="10" t="str">
        <f>IFERROR(VLOOKUP(A130,'16'!U:V,2,0),"0")</f>
        <v>0</v>
      </c>
      <c r="BA130" s="5" t="s">
        <v>146</v>
      </c>
      <c r="BB130" s="15">
        <f t="shared" ref="BB130" si="343">+AZ130*C130</f>
        <v>0</v>
      </c>
      <c r="BC130" s="10" t="str">
        <f>IFERROR(VLOOKUP(A130,'17'!U:V,2,0),"0")</f>
        <v>0</v>
      </c>
      <c r="BD130" s="5" t="s">
        <v>146</v>
      </c>
      <c r="BE130" s="15">
        <f t="shared" ref="BE130" si="344">+BC130*C130</f>
        <v>0</v>
      </c>
      <c r="BF130" s="10" t="str">
        <f>IFERROR(VLOOKUP(A130,'18'!U:V,2,0),"0")</f>
        <v>0</v>
      </c>
      <c r="BG130" s="5" t="s">
        <v>146</v>
      </c>
      <c r="BH130" s="15">
        <f t="shared" ref="BH130" si="345">+BF130*C130</f>
        <v>0</v>
      </c>
      <c r="BI130" s="10" t="str">
        <f>IFERROR(VLOOKUP(A130,'19'!U:V,2,0),"0")</f>
        <v>0</v>
      </c>
      <c r="BJ130" s="5" t="s">
        <v>146</v>
      </c>
      <c r="BK130" s="15">
        <f t="shared" ref="BK130" si="346">+BI130*C130</f>
        <v>0</v>
      </c>
      <c r="BL130" s="10" t="str">
        <f>IFERROR(VLOOKUP(A130,'20'!U:V,2,0),"0")</f>
        <v>0</v>
      </c>
      <c r="BM130" s="5" t="s">
        <v>146</v>
      </c>
      <c r="BN130" s="15">
        <f t="shared" ref="BN130" si="347">+BL130*C130</f>
        <v>0</v>
      </c>
      <c r="BO130" s="10" t="str">
        <f>IFERROR(VLOOKUP(A130,'21'!U:V,2,0),"0")</f>
        <v>0</v>
      </c>
      <c r="BP130" s="5" t="s">
        <v>146</v>
      </c>
      <c r="BQ130" s="15">
        <f t="shared" ref="BQ130" si="348">+BO130*C130</f>
        <v>0</v>
      </c>
      <c r="BR130" s="10" t="str">
        <f>IFERROR(VLOOKUP(A130,'22'!U:V,2,0),"0")</f>
        <v>0</v>
      </c>
      <c r="BS130" s="5" t="s">
        <v>146</v>
      </c>
      <c r="BT130" s="15">
        <f t="shared" ref="BT130" si="349">+BR130*C130</f>
        <v>0</v>
      </c>
      <c r="BU130" s="10" t="str">
        <f>IFERROR(VLOOKUP(A130,'23'!U:V,2,0),"0")</f>
        <v>0</v>
      </c>
      <c r="BV130" s="5" t="s">
        <v>146</v>
      </c>
      <c r="BW130" s="15">
        <f t="shared" ref="BW130" si="350">+BU130*C130</f>
        <v>0</v>
      </c>
      <c r="BX130" s="10" t="str">
        <f>IFERROR(VLOOKUP(A130,'24'!U:V,2,0),"0")</f>
        <v>0</v>
      </c>
      <c r="BY130" s="5" t="s">
        <v>146</v>
      </c>
      <c r="BZ130" s="15">
        <f t="shared" ref="BZ130" si="351">+BX130*C130</f>
        <v>0</v>
      </c>
      <c r="CA130" s="10" t="str">
        <f>IFERROR(VLOOKUP(A130,'25'!U:V,2,0),"0")</f>
        <v>0</v>
      </c>
      <c r="CB130" s="5" t="s">
        <v>146</v>
      </c>
      <c r="CC130" s="15">
        <f t="shared" ref="CC130" si="352">+CA130*C130</f>
        <v>0</v>
      </c>
      <c r="CD130" s="10" t="str">
        <f>IFERROR(VLOOKUP(A130,'26'!U:V,2,0),"0")</f>
        <v>0</v>
      </c>
      <c r="CE130" s="5" t="s">
        <v>146</v>
      </c>
      <c r="CF130" s="15">
        <f t="shared" ref="CF130" si="353">+CD130*C130</f>
        <v>0</v>
      </c>
      <c r="CG130" s="10" t="str">
        <f>IFERROR(VLOOKUP(A130,'27'!U:V,2,0),"0")</f>
        <v>0</v>
      </c>
      <c r="CH130" s="5" t="s">
        <v>146</v>
      </c>
      <c r="CI130" s="15">
        <f t="shared" ref="CI130" si="354">+CG130*C130</f>
        <v>0</v>
      </c>
      <c r="CJ130" s="10" t="str">
        <f>IFERROR(VLOOKUP(A130,'28'!U:V,2,0),"0")</f>
        <v>0</v>
      </c>
      <c r="CK130" s="5" t="s">
        <v>146</v>
      </c>
      <c r="CL130" s="15">
        <f t="shared" ref="CL130" si="355">+CJ130*C130</f>
        <v>0</v>
      </c>
      <c r="CM130" s="10" t="str">
        <f>IFERROR(VLOOKUP(A130,'29'!U:V,2,0),"0")</f>
        <v>0</v>
      </c>
      <c r="CN130" s="5" t="s">
        <v>146</v>
      </c>
      <c r="CO130" s="15">
        <f t="shared" ref="CO130" si="356">+CM130*C130</f>
        <v>0</v>
      </c>
      <c r="CP130" s="10" t="str">
        <f>IFERROR(VLOOKUP(A130,'30'!U:V,2,0),"0")</f>
        <v>0</v>
      </c>
      <c r="CQ130" s="5" t="s">
        <v>146</v>
      </c>
      <c r="CR130" s="15">
        <f t="shared" ref="CR130" si="357">+CP130*C130</f>
        <v>0</v>
      </c>
      <c r="CS130" s="10" t="str">
        <f>IFERROR(VLOOKUP(A130,'31'!U:V,2,0),"0")</f>
        <v>0</v>
      </c>
      <c r="CT130" s="5" t="s">
        <v>146</v>
      </c>
      <c r="CU130" s="15">
        <f t="shared" si="88"/>
        <v>0</v>
      </c>
      <c r="CV130" s="10" t="str">
        <f>IFERROR(VLOOKUP(A130,'เซต1-31'!V:W,2,0),"0")</f>
        <v>0</v>
      </c>
      <c r="CW130" s="5" t="s">
        <v>146</v>
      </c>
      <c r="CX130" s="15">
        <f t="shared" si="74"/>
        <v>0</v>
      </c>
    </row>
    <row r="131" spans="1:102" x14ac:dyDescent="0.25">
      <c r="A131" s="5" t="s">
        <v>286</v>
      </c>
      <c r="B131" s="4" t="s">
        <v>285</v>
      </c>
      <c r="C131" s="13">
        <v>4.5</v>
      </c>
      <c r="D131" s="19">
        <f t="shared" si="55"/>
        <v>0</v>
      </c>
      <c r="E131" s="5" t="s">
        <v>147</v>
      </c>
      <c r="F131" s="13">
        <f t="shared" ref="F131" si="358">+D131*C131</f>
        <v>0</v>
      </c>
      <c r="G131" s="10" t="str">
        <f>IFERROR(VLOOKUP(A131,'1'!U:V,2,0),"0")</f>
        <v>0</v>
      </c>
      <c r="H131" s="5" t="s">
        <v>146</v>
      </c>
      <c r="I131" s="15">
        <f t="shared" ref="I131" si="359">+G131*C131</f>
        <v>0</v>
      </c>
      <c r="J131" s="10" t="str">
        <f>IFERROR(VLOOKUP(A131,'2'!U:V,2,0),"0")</f>
        <v>0</v>
      </c>
      <c r="K131" s="5" t="s">
        <v>146</v>
      </c>
      <c r="L131" s="15">
        <f t="shared" ref="L131" si="360">+J131*C131</f>
        <v>0</v>
      </c>
      <c r="M131" s="10" t="str">
        <f>IFERROR(VLOOKUP(A131,'3'!U:V,2,0),"0")</f>
        <v>0</v>
      </c>
      <c r="N131" s="5" t="s">
        <v>146</v>
      </c>
      <c r="O131" s="15">
        <f t="shared" ref="O131" si="361">+M131*C131</f>
        <v>0</v>
      </c>
      <c r="P131" s="10" t="str">
        <f>IFERROR(VLOOKUP(A131,'4'!U:V,2,0),"0")</f>
        <v>0</v>
      </c>
      <c r="Q131" s="5" t="s">
        <v>146</v>
      </c>
      <c r="R131" s="15">
        <f t="shared" ref="R131" si="362">+P131*C131</f>
        <v>0</v>
      </c>
      <c r="S131" s="10" t="str">
        <f>IFERROR(VLOOKUP(A131,'5'!U:V,2,0),"0")</f>
        <v>0</v>
      </c>
      <c r="T131" s="5" t="s">
        <v>146</v>
      </c>
      <c r="U131" s="15">
        <f t="shared" ref="U131" si="363">+S131*C131</f>
        <v>0</v>
      </c>
      <c r="V131" s="10" t="str">
        <f>IFERROR(VLOOKUP(A131,'6'!U:V,2,0),"0")</f>
        <v>0</v>
      </c>
      <c r="W131" s="5" t="s">
        <v>146</v>
      </c>
      <c r="X131" s="15">
        <f t="shared" ref="X131" si="364">+V131*C131</f>
        <v>0</v>
      </c>
      <c r="Y131" s="10" t="str">
        <f>IFERROR(VLOOKUP(A131,'7'!U:V,2,0),"0")</f>
        <v>0</v>
      </c>
      <c r="Z131" s="5" t="s">
        <v>146</v>
      </c>
      <c r="AA131" s="15">
        <f t="shared" ref="AA131" si="365">+Y131*C131</f>
        <v>0</v>
      </c>
      <c r="AB131" s="10" t="str">
        <f>IFERROR(VLOOKUP(A131,'8'!U:V,2,0),"0")</f>
        <v>0</v>
      </c>
      <c r="AC131" s="5" t="s">
        <v>146</v>
      </c>
      <c r="AD131" s="15">
        <f t="shared" ref="AD131" si="366">+AB131*C131</f>
        <v>0</v>
      </c>
      <c r="AE131" s="10" t="str">
        <f>IFERROR(VLOOKUP(A131,'9'!U:V,2,0),"0")</f>
        <v>0</v>
      </c>
      <c r="AF131" s="5" t="s">
        <v>146</v>
      </c>
      <c r="AG131" s="15">
        <f t="shared" ref="AG131" si="367">+AE131*C131</f>
        <v>0</v>
      </c>
      <c r="AH131" s="10" t="str">
        <f>IFERROR(VLOOKUP(A131,'10'!U:V,2,0),"0")</f>
        <v>0</v>
      </c>
      <c r="AI131" s="5" t="s">
        <v>146</v>
      </c>
      <c r="AJ131" s="15">
        <f t="shared" ref="AJ131" si="368">+AH131*C131</f>
        <v>0</v>
      </c>
      <c r="AK131" s="10" t="str">
        <f>IFERROR(VLOOKUP(A131,'11'!U:V,2,0),"0")</f>
        <v>0</v>
      </c>
      <c r="AL131" s="5" t="s">
        <v>146</v>
      </c>
      <c r="AM131" s="15">
        <f t="shared" ref="AM131" si="369">+AK131*C131</f>
        <v>0</v>
      </c>
      <c r="AN131" s="10" t="str">
        <f>IFERROR(VLOOKUP(A131,'12'!U:V,2,0),"0")</f>
        <v>0</v>
      </c>
      <c r="AO131" s="5" t="s">
        <v>146</v>
      </c>
      <c r="AP131" s="15">
        <f t="shared" ref="AP131" si="370">+AN131*C131</f>
        <v>0</v>
      </c>
      <c r="AQ131" s="10" t="str">
        <f>IFERROR(VLOOKUP(A131,'13'!U:V,2,0),"0")</f>
        <v>0</v>
      </c>
      <c r="AR131" s="5" t="s">
        <v>146</v>
      </c>
      <c r="AS131" s="15">
        <f t="shared" ref="AS131" si="371">+AQ131*C131</f>
        <v>0</v>
      </c>
      <c r="AT131" s="10" t="str">
        <f>IFERROR(VLOOKUP(A131,'14'!U:V,2,0),"0")</f>
        <v>0</v>
      </c>
      <c r="AU131" s="5" t="s">
        <v>146</v>
      </c>
      <c r="AV131" s="15">
        <f t="shared" ref="AV131" si="372">+AT131*C131</f>
        <v>0</v>
      </c>
      <c r="AW131" s="10" t="str">
        <f>IFERROR(VLOOKUP(A131,'15'!U:V,2,0),"0")</f>
        <v>0</v>
      </c>
      <c r="AX131" s="5" t="s">
        <v>146</v>
      </c>
      <c r="AY131" s="15">
        <f t="shared" ref="AY131" si="373">+AW131*C131</f>
        <v>0</v>
      </c>
      <c r="AZ131" s="10" t="str">
        <f>IFERROR(VLOOKUP(A131,'16'!U:V,2,0),"0")</f>
        <v>0</v>
      </c>
      <c r="BA131" s="5" t="s">
        <v>146</v>
      </c>
      <c r="BB131" s="15">
        <f t="shared" ref="BB131" si="374">+AZ131*C131</f>
        <v>0</v>
      </c>
      <c r="BC131" s="10" t="str">
        <f>IFERROR(VLOOKUP(A131,'17'!U:V,2,0),"0")</f>
        <v>0</v>
      </c>
      <c r="BD131" s="5" t="s">
        <v>146</v>
      </c>
      <c r="BE131" s="15">
        <f t="shared" ref="BE131" si="375">+BC131*C131</f>
        <v>0</v>
      </c>
      <c r="BF131" s="10" t="str">
        <f>IFERROR(VLOOKUP(A131,'18'!U:V,2,0),"0")</f>
        <v>0</v>
      </c>
      <c r="BG131" s="5" t="s">
        <v>146</v>
      </c>
      <c r="BH131" s="15">
        <f t="shared" ref="BH131" si="376">+BF131*C131</f>
        <v>0</v>
      </c>
      <c r="BI131" s="10" t="str">
        <f>IFERROR(VLOOKUP(A131,'19'!U:V,2,0),"0")</f>
        <v>0</v>
      </c>
      <c r="BJ131" s="5" t="s">
        <v>146</v>
      </c>
      <c r="BK131" s="15">
        <f t="shared" ref="BK131" si="377">+BI131*C131</f>
        <v>0</v>
      </c>
      <c r="BL131" s="10" t="str">
        <f>IFERROR(VLOOKUP(A131,'20'!U:V,2,0),"0")</f>
        <v>0</v>
      </c>
      <c r="BM131" s="5" t="s">
        <v>146</v>
      </c>
      <c r="BN131" s="15">
        <f t="shared" ref="BN131" si="378">+BL131*C131</f>
        <v>0</v>
      </c>
      <c r="BO131" s="10" t="str">
        <f>IFERROR(VLOOKUP(A131,'21'!U:V,2,0),"0")</f>
        <v>0</v>
      </c>
      <c r="BP131" s="5" t="s">
        <v>146</v>
      </c>
      <c r="BQ131" s="15">
        <f t="shared" ref="BQ131" si="379">+BO131*C131</f>
        <v>0</v>
      </c>
      <c r="BR131" s="10" t="str">
        <f>IFERROR(VLOOKUP(A131,'22'!U:V,2,0),"0")</f>
        <v>0</v>
      </c>
      <c r="BS131" s="5" t="s">
        <v>146</v>
      </c>
      <c r="BT131" s="15">
        <f t="shared" ref="BT131" si="380">+BR131*C131</f>
        <v>0</v>
      </c>
      <c r="BU131" s="10" t="str">
        <f>IFERROR(VLOOKUP(A131,'23'!U:V,2,0),"0")</f>
        <v>0</v>
      </c>
      <c r="BV131" s="5" t="s">
        <v>146</v>
      </c>
      <c r="BW131" s="15">
        <f t="shared" ref="BW131" si="381">+BU131*C131</f>
        <v>0</v>
      </c>
      <c r="BX131" s="10" t="str">
        <f>IFERROR(VLOOKUP(A131,'24'!U:V,2,0),"0")</f>
        <v>0</v>
      </c>
      <c r="BY131" s="5" t="s">
        <v>146</v>
      </c>
      <c r="BZ131" s="15">
        <f t="shared" ref="BZ131" si="382">+BX131*C131</f>
        <v>0</v>
      </c>
      <c r="CA131" s="10" t="str">
        <f>IFERROR(VLOOKUP(A131,'25'!U:V,2,0),"0")</f>
        <v>0</v>
      </c>
      <c r="CB131" s="5" t="s">
        <v>146</v>
      </c>
      <c r="CC131" s="15">
        <f t="shared" ref="CC131" si="383">+CA131*C131</f>
        <v>0</v>
      </c>
      <c r="CD131" s="10" t="str">
        <f>IFERROR(VLOOKUP(A131,'26'!U:V,2,0),"0")</f>
        <v>0</v>
      </c>
      <c r="CE131" s="5" t="s">
        <v>146</v>
      </c>
      <c r="CF131" s="15">
        <f t="shared" ref="CF131" si="384">+CD131*C131</f>
        <v>0</v>
      </c>
      <c r="CG131" s="10" t="str">
        <f>IFERROR(VLOOKUP(A131,'27'!U:V,2,0),"0")</f>
        <v>0</v>
      </c>
      <c r="CH131" s="5" t="s">
        <v>146</v>
      </c>
      <c r="CI131" s="15">
        <f t="shared" ref="CI131" si="385">+CG131*C131</f>
        <v>0</v>
      </c>
      <c r="CJ131" s="10" t="str">
        <f>IFERROR(VLOOKUP(A131,'28'!U:V,2,0),"0")</f>
        <v>0</v>
      </c>
      <c r="CK131" s="5" t="s">
        <v>146</v>
      </c>
      <c r="CL131" s="15">
        <f t="shared" ref="CL131" si="386">+CJ131*C131</f>
        <v>0</v>
      </c>
      <c r="CM131" s="10" t="str">
        <f>IFERROR(VLOOKUP(A131,'29'!U:V,2,0),"0")</f>
        <v>0</v>
      </c>
      <c r="CN131" s="5" t="s">
        <v>146</v>
      </c>
      <c r="CO131" s="15">
        <f t="shared" ref="CO131" si="387">+CM131*C131</f>
        <v>0</v>
      </c>
      <c r="CP131" s="10" t="str">
        <f>IFERROR(VLOOKUP(A131,'30'!U:V,2,0),"0")</f>
        <v>0</v>
      </c>
      <c r="CQ131" s="5" t="s">
        <v>146</v>
      </c>
      <c r="CR131" s="15">
        <f t="shared" ref="CR131" si="388">+CP131*C131</f>
        <v>0</v>
      </c>
      <c r="CS131" s="10" t="str">
        <f>IFERROR(VLOOKUP(A131,'31'!U:V,2,0),"0")</f>
        <v>0</v>
      </c>
      <c r="CT131" s="5" t="s">
        <v>146</v>
      </c>
      <c r="CU131" s="15">
        <f t="shared" si="88"/>
        <v>0</v>
      </c>
      <c r="CV131" s="10" t="str">
        <f>IFERROR(VLOOKUP(A131,'เซต1-31'!V:W,2,0),"0")</f>
        <v>0</v>
      </c>
      <c r="CW131" s="5" t="s">
        <v>146</v>
      </c>
      <c r="CX131" s="15">
        <f t="shared" si="74"/>
        <v>0</v>
      </c>
    </row>
    <row r="132" spans="1:102" x14ac:dyDescent="0.25">
      <c r="A132" s="5" t="s">
        <v>287</v>
      </c>
      <c r="B132" s="4" t="s">
        <v>285</v>
      </c>
      <c r="C132" s="13">
        <v>4.5</v>
      </c>
      <c r="D132" s="19">
        <f t="shared" si="55"/>
        <v>0</v>
      </c>
      <c r="E132" s="5" t="s">
        <v>147</v>
      </c>
      <c r="F132" s="13">
        <f t="shared" ref="F132:F142" si="389">+D132*C132</f>
        <v>0</v>
      </c>
      <c r="G132" s="10" t="str">
        <f>IFERROR(VLOOKUP(A132,'1'!U:V,2,0),"0")</f>
        <v>0</v>
      </c>
      <c r="H132" s="5" t="s">
        <v>146</v>
      </c>
      <c r="I132" s="15">
        <f t="shared" ref="I132:I142" si="390">+G132*C132</f>
        <v>0</v>
      </c>
      <c r="J132" s="10" t="str">
        <f>IFERROR(VLOOKUP(A132,'2'!U:V,2,0),"0")</f>
        <v>0</v>
      </c>
      <c r="K132" s="5" t="s">
        <v>146</v>
      </c>
      <c r="L132" s="15">
        <f t="shared" ref="L132:L142" si="391">+J132*C132</f>
        <v>0</v>
      </c>
      <c r="M132" s="10" t="str">
        <f>IFERROR(VLOOKUP(A132,'3'!U:V,2,0),"0")</f>
        <v>0</v>
      </c>
      <c r="N132" s="5" t="s">
        <v>146</v>
      </c>
      <c r="O132" s="15">
        <f t="shared" ref="O132:O142" si="392">+M132*C132</f>
        <v>0</v>
      </c>
      <c r="P132" s="10" t="str">
        <f>IFERROR(VLOOKUP(A132,'4'!U:V,2,0),"0")</f>
        <v>0</v>
      </c>
      <c r="Q132" s="5" t="s">
        <v>146</v>
      </c>
      <c r="R132" s="15">
        <f t="shared" ref="R132:R142" si="393">+P132*C132</f>
        <v>0</v>
      </c>
      <c r="S132" s="10" t="str">
        <f>IFERROR(VLOOKUP(A132,'5'!U:V,2,0),"0")</f>
        <v>0</v>
      </c>
      <c r="T132" s="5" t="s">
        <v>146</v>
      </c>
      <c r="U132" s="15">
        <f t="shared" ref="U132:U142" si="394">+S132*C132</f>
        <v>0</v>
      </c>
      <c r="V132" s="10" t="str">
        <f>IFERROR(VLOOKUP(A132,'6'!U:V,2,0),"0")</f>
        <v>0</v>
      </c>
      <c r="W132" s="5" t="s">
        <v>146</v>
      </c>
      <c r="X132" s="15">
        <f t="shared" ref="X132:X142" si="395">+V132*C132</f>
        <v>0</v>
      </c>
      <c r="Y132" s="10" t="str">
        <f>IFERROR(VLOOKUP(A132,'7'!U:V,2,0),"0")</f>
        <v>0</v>
      </c>
      <c r="Z132" s="5" t="s">
        <v>146</v>
      </c>
      <c r="AA132" s="15">
        <f t="shared" ref="AA132:AA142" si="396">+Y132*C132</f>
        <v>0</v>
      </c>
      <c r="AB132" s="10" t="str">
        <f>IFERROR(VLOOKUP(A132,'8'!U:V,2,0),"0")</f>
        <v>0</v>
      </c>
      <c r="AC132" s="5" t="s">
        <v>146</v>
      </c>
      <c r="AD132" s="15">
        <f t="shared" ref="AD132:AD142" si="397">+AB132*C132</f>
        <v>0</v>
      </c>
      <c r="AE132" s="10" t="str">
        <f>IFERROR(VLOOKUP(A132,'9'!U:V,2,0),"0")</f>
        <v>0</v>
      </c>
      <c r="AF132" s="5" t="s">
        <v>146</v>
      </c>
      <c r="AG132" s="15">
        <f t="shared" ref="AG132:AG142" si="398">+AE132*C132</f>
        <v>0</v>
      </c>
      <c r="AH132" s="10" t="str">
        <f>IFERROR(VLOOKUP(A132,'10'!U:V,2,0),"0")</f>
        <v>0</v>
      </c>
      <c r="AI132" s="5" t="s">
        <v>146</v>
      </c>
      <c r="AJ132" s="15">
        <f t="shared" ref="AJ132:AJ142" si="399">+AH132*C132</f>
        <v>0</v>
      </c>
      <c r="AK132" s="10" t="str">
        <f>IFERROR(VLOOKUP(A132,'11'!U:V,2,0),"0")</f>
        <v>0</v>
      </c>
      <c r="AL132" s="5" t="s">
        <v>146</v>
      </c>
      <c r="AM132" s="15">
        <f t="shared" ref="AM132:AM142" si="400">+AK132*C132</f>
        <v>0</v>
      </c>
      <c r="AN132" s="10" t="str">
        <f>IFERROR(VLOOKUP(A132,'12'!U:V,2,0),"0")</f>
        <v>0</v>
      </c>
      <c r="AO132" s="5" t="s">
        <v>146</v>
      </c>
      <c r="AP132" s="15">
        <f t="shared" ref="AP132:AP142" si="401">+AN132*C132</f>
        <v>0</v>
      </c>
      <c r="AQ132" s="10" t="str">
        <f>IFERROR(VLOOKUP(A132,'13'!U:V,2,0),"0")</f>
        <v>0</v>
      </c>
      <c r="AR132" s="5" t="s">
        <v>146</v>
      </c>
      <c r="AS132" s="15">
        <f t="shared" ref="AS132:AS142" si="402">+AQ132*C132</f>
        <v>0</v>
      </c>
      <c r="AT132" s="10" t="str">
        <f>IFERROR(VLOOKUP(A132,'14'!U:V,2,0),"0")</f>
        <v>0</v>
      </c>
      <c r="AU132" s="5" t="s">
        <v>146</v>
      </c>
      <c r="AV132" s="15">
        <f t="shared" ref="AV132:AV142" si="403">+AT132*C132</f>
        <v>0</v>
      </c>
      <c r="AW132" s="10" t="str">
        <f>IFERROR(VLOOKUP(A132,'15'!U:V,2,0),"0")</f>
        <v>0</v>
      </c>
      <c r="AX132" s="5" t="s">
        <v>146</v>
      </c>
      <c r="AY132" s="15">
        <f t="shared" ref="AY132:AY142" si="404">+AW132*C132</f>
        <v>0</v>
      </c>
      <c r="AZ132" s="10" t="str">
        <f>IFERROR(VLOOKUP(A132,'16'!U:V,2,0),"0")</f>
        <v>0</v>
      </c>
      <c r="BA132" s="5" t="s">
        <v>146</v>
      </c>
      <c r="BB132" s="15">
        <f t="shared" ref="BB132:BB142" si="405">+AZ132*C132</f>
        <v>0</v>
      </c>
      <c r="BC132" s="10" t="str">
        <f>IFERROR(VLOOKUP(A132,'17'!U:V,2,0),"0")</f>
        <v>0</v>
      </c>
      <c r="BD132" s="5" t="s">
        <v>146</v>
      </c>
      <c r="BE132" s="15">
        <f t="shared" ref="BE132:BE142" si="406">+BC132*C132</f>
        <v>0</v>
      </c>
      <c r="BF132" s="10" t="str">
        <f>IFERROR(VLOOKUP(A132,'18'!U:V,2,0),"0")</f>
        <v>0</v>
      </c>
      <c r="BG132" s="5" t="s">
        <v>146</v>
      </c>
      <c r="BH132" s="15">
        <f t="shared" ref="BH132:BH142" si="407">+BF132*C132</f>
        <v>0</v>
      </c>
      <c r="BI132" s="10" t="str">
        <f>IFERROR(VLOOKUP(A132,'19'!U:V,2,0),"0")</f>
        <v>0</v>
      </c>
      <c r="BJ132" s="5" t="s">
        <v>146</v>
      </c>
      <c r="BK132" s="15">
        <f t="shared" ref="BK132:BK142" si="408">+BI132*C132</f>
        <v>0</v>
      </c>
      <c r="BL132" s="10" t="str">
        <f>IFERROR(VLOOKUP(A132,'20'!U:V,2,0),"0")</f>
        <v>0</v>
      </c>
      <c r="BM132" s="5" t="s">
        <v>146</v>
      </c>
      <c r="BN132" s="15">
        <f t="shared" ref="BN132:BN142" si="409">+BL132*C132</f>
        <v>0</v>
      </c>
      <c r="BO132" s="10" t="str">
        <f>IFERROR(VLOOKUP(A132,'21'!U:V,2,0),"0")</f>
        <v>0</v>
      </c>
      <c r="BP132" s="5" t="s">
        <v>146</v>
      </c>
      <c r="BQ132" s="15">
        <f t="shared" ref="BQ132:BQ142" si="410">+BO132*C132</f>
        <v>0</v>
      </c>
      <c r="BR132" s="10" t="str">
        <f>IFERROR(VLOOKUP(A132,'22'!U:V,2,0),"0")</f>
        <v>0</v>
      </c>
      <c r="BS132" s="5" t="s">
        <v>146</v>
      </c>
      <c r="BT132" s="15">
        <f t="shared" ref="BT132:BT142" si="411">+BR132*C132</f>
        <v>0</v>
      </c>
      <c r="BU132" s="10" t="str">
        <f>IFERROR(VLOOKUP(A132,'23'!U:V,2,0),"0")</f>
        <v>0</v>
      </c>
      <c r="BV132" s="5" t="s">
        <v>146</v>
      </c>
      <c r="BW132" s="15">
        <f t="shared" ref="BW132:BW142" si="412">+BU132*C132</f>
        <v>0</v>
      </c>
      <c r="BX132" s="10" t="str">
        <f>IFERROR(VLOOKUP(A132,'24'!U:V,2,0),"0")</f>
        <v>0</v>
      </c>
      <c r="BY132" s="5" t="s">
        <v>146</v>
      </c>
      <c r="BZ132" s="15">
        <f t="shared" ref="BZ132:BZ142" si="413">+BX132*C132</f>
        <v>0</v>
      </c>
      <c r="CA132" s="10" t="str">
        <f>IFERROR(VLOOKUP(A132,'25'!U:V,2,0),"0")</f>
        <v>0</v>
      </c>
      <c r="CB132" s="5" t="s">
        <v>146</v>
      </c>
      <c r="CC132" s="15">
        <f t="shared" ref="CC132:CC142" si="414">+CA132*C132</f>
        <v>0</v>
      </c>
      <c r="CD132" s="10" t="str">
        <f>IFERROR(VLOOKUP(A132,'26'!U:V,2,0),"0")</f>
        <v>0</v>
      </c>
      <c r="CE132" s="5" t="s">
        <v>146</v>
      </c>
      <c r="CF132" s="15">
        <f t="shared" ref="CF132:CF142" si="415">+CD132*C132</f>
        <v>0</v>
      </c>
      <c r="CG132" s="10" t="str">
        <f>IFERROR(VLOOKUP(A132,'27'!U:V,2,0),"0")</f>
        <v>0</v>
      </c>
      <c r="CH132" s="5" t="s">
        <v>146</v>
      </c>
      <c r="CI132" s="15">
        <f t="shared" ref="CI132:CI142" si="416">+CG132*C132</f>
        <v>0</v>
      </c>
      <c r="CJ132" s="10" t="str">
        <f>IFERROR(VLOOKUP(A132,'28'!U:V,2,0),"0")</f>
        <v>0</v>
      </c>
      <c r="CK132" s="5" t="s">
        <v>146</v>
      </c>
      <c r="CL132" s="15">
        <f t="shared" ref="CL132:CL142" si="417">+CJ132*C132</f>
        <v>0</v>
      </c>
      <c r="CM132" s="10" t="str">
        <f>IFERROR(VLOOKUP(A132,'29'!U:V,2,0),"0")</f>
        <v>0</v>
      </c>
      <c r="CN132" s="5" t="s">
        <v>146</v>
      </c>
      <c r="CO132" s="15">
        <f t="shared" ref="CO132:CO142" si="418">+CM132*C132</f>
        <v>0</v>
      </c>
      <c r="CP132" s="10" t="str">
        <f>IFERROR(VLOOKUP(A132,'30'!U:V,2,0),"0")</f>
        <v>0</v>
      </c>
      <c r="CQ132" s="5" t="s">
        <v>146</v>
      </c>
      <c r="CR132" s="15">
        <f t="shared" ref="CR132:CR142" si="419">+CP132*C132</f>
        <v>0</v>
      </c>
      <c r="CS132" s="10" t="str">
        <f>IFERROR(VLOOKUP(A132,'31'!U:V,2,0),"0")</f>
        <v>0</v>
      </c>
      <c r="CT132" s="5" t="s">
        <v>146</v>
      </c>
      <c r="CU132" s="15">
        <f t="shared" si="88"/>
        <v>0</v>
      </c>
      <c r="CV132" s="10" t="str">
        <f>IFERROR(VLOOKUP(A132,'เซต1-31'!V:W,2,0),"0")</f>
        <v>0</v>
      </c>
      <c r="CW132" s="5" t="s">
        <v>146</v>
      </c>
      <c r="CX132" s="15">
        <f t="shared" si="74"/>
        <v>0</v>
      </c>
    </row>
    <row r="133" spans="1:102" x14ac:dyDescent="0.25">
      <c r="A133" s="5" t="s">
        <v>288</v>
      </c>
      <c r="B133" s="4" t="s">
        <v>285</v>
      </c>
      <c r="C133" s="13">
        <v>4.5</v>
      </c>
      <c r="D133" s="19">
        <f t="shared" ref="D133:D161" si="420">+G133+J133+M133+P133+S133+V133+Y133+AB133+AE133+AH133+AK133+AN133+AQ133+AT133+AW133+AZ133+BC133+BF133+BI133+BL133+BO133+BR133+BU133+BX133+CA133+CD133+CG133+CJ133+CM133+CP133+CS133+CV133</f>
        <v>0</v>
      </c>
      <c r="E133" s="5" t="s">
        <v>147</v>
      </c>
      <c r="F133" s="13">
        <f t="shared" si="389"/>
        <v>0</v>
      </c>
      <c r="G133" s="10" t="str">
        <f>IFERROR(VLOOKUP(A133,'1'!U:V,2,0),"0")</f>
        <v>0</v>
      </c>
      <c r="H133" s="5" t="s">
        <v>146</v>
      </c>
      <c r="I133" s="15">
        <f t="shared" si="390"/>
        <v>0</v>
      </c>
      <c r="J133" s="10" t="str">
        <f>IFERROR(VLOOKUP(A133,'2'!U:V,2,0),"0")</f>
        <v>0</v>
      </c>
      <c r="K133" s="5" t="s">
        <v>146</v>
      </c>
      <c r="L133" s="15">
        <f t="shared" si="391"/>
        <v>0</v>
      </c>
      <c r="M133" s="10" t="str">
        <f>IFERROR(VLOOKUP(A133,'3'!U:V,2,0),"0")</f>
        <v>0</v>
      </c>
      <c r="N133" s="5" t="s">
        <v>146</v>
      </c>
      <c r="O133" s="15">
        <f t="shared" si="392"/>
        <v>0</v>
      </c>
      <c r="P133" s="10" t="str">
        <f>IFERROR(VLOOKUP(A133,'4'!U:V,2,0),"0")</f>
        <v>0</v>
      </c>
      <c r="Q133" s="5" t="s">
        <v>146</v>
      </c>
      <c r="R133" s="15">
        <f t="shared" si="393"/>
        <v>0</v>
      </c>
      <c r="S133" s="10" t="str">
        <f>IFERROR(VLOOKUP(A133,'5'!U:V,2,0),"0")</f>
        <v>0</v>
      </c>
      <c r="T133" s="5" t="s">
        <v>146</v>
      </c>
      <c r="U133" s="15">
        <f t="shared" si="394"/>
        <v>0</v>
      </c>
      <c r="V133" s="10" t="str">
        <f>IFERROR(VLOOKUP(A133,'6'!U:V,2,0),"0")</f>
        <v>0</v>
      </c>
      <c r="W133" s="5" t="s">
        <v>146</v>
      </c>
      <c r="X133" s="15">
        <f t="shared" si="395"/>
        <v>0</v>
      </c>
      <c r="Y133" s="10" t="str">
        <f>IFERROR(VLOOKUP(A133,'7'!U:V,2,0),"0")</f>
        <v>0</v>
      </c>
      <c r="Z133" s="5" t="s">
        <v>146</v>
      </c>
      <c r="AA133" s="15">
        <f t="shared" si="396"/>
        <v>0</v>
      </c>
      <c r="AB133" s="10" t="str">
        <f>IFERROR(VLOOKUP(A133,'8'!U:V,2,0),"0")</f>
        <v>0</v>
      </c>
      <c r="AC133" s="5" t="s">
        <v>146</v>
      </c>
      <c r="AD133" s="15">
        <f t="shared" si="397"/>
        <v>0</v>
      </c>
      <c r="AE133" s="10" t="str">
        <f>IFERROR(VLOOKUP(A133,'9'!U:V,2,0),"0")</f>
        <v>0</v>
      </c>
      <c r="AF133" s="5" t="s">
        <v>146</v>
      </c>
      <c r="AG133" s="15">
        <f t="shared" si="398"/>
        <v>0</v>
      </c>
      <c r="AH133" s="10" t="str">
        <f>IFERROR(VLOOKUP(A133,'10'!U:V,2,0),"0")</f>
        <v>0</v>
      </c>
      <c r="AI133" s="5" t="s">
        <v>146</v>
      </c>
      <c r="AJ133" s="15">
        <f t="shared" si="399"/>
        <v>0</v>
      </c>
      <c r="AK133" s="10" t="str">
        <f>IFERROR(VLOOKUP(A133,'11'!U:V,2,0),"0")</f>
        <v>0</v>
      </c>
      <c r="AL133" s="5" t="s">
        <v>146</v>
      </c>
      <c r="AM133" s="15">
        <f t="shared" si="400"/>
        <v>0</v>
      </c>
      <c r="AN133" s="10" t="str">
        <f>IFERROR(VLOOKUP(A133,'12'!U:V,2,0),"0")</f>
        <v>0</v>
      </c>
      <c r="AO133" s="5" t="s">
        <v>146</v>
      </c>
      <c r="AP133" s="15">
        <f t="shared" si="401"/>
        <v>0</v>
      </c>
      <c r="AQ133" s="10" t="str">
        <f>IFERROR(VLOOKUP(A133,'13'!U:V,2,0),"0")</f>
        <v>0</v>
      </c>
      <c r="AR133" s="5" t="s">
        <v>146</v>
      </c>
      <c r="AS133" s="15">
        <f t="shared" si="402"/>
        <v>0</v>
      </c>
      <c r="AT133" s="10" t="str">
        <f>IFERROR(VLOOKUP(A133,'14'!U:V,2,0),"0")</f>
        <v>0</v>
      </c>
      <c r="AU133" s="5" t="s">
        <v>146</v>
      </c>
      <c r="AV133" s="15">
        <f t="shared" si="403"/>
        <v>0</v>
      </c>
      <c r="AW133" s="10" t="str">
        <f>IFERROR(VLOOKUP(A133,'15'!U:V,2,0),"0")</f>
        <v>0</v>
      </c>
      <c r="AX133" s="5" t="s">
        <v>146</v>
      </c>
      <c r="AY133" s="15">
        <f t="shared" si="404"/>
        <v>0</v>
      </c>
      <c r="AZ133" s="10" t="str">
        <f>IFERROR(VLOOKUP(A133,'16'!U:V,2,0),"0")</f>
        <v>0</v>
      </c>
      <c r="BA133" s="5" t="s">
        <v>146</v>
      </c>
      <c r="BB133" s="15">
        <f t="shared" si="405"/>
        <v>0</v>
      </c>
      <c r="BC133" s="10" t="str">
        <f>IFERROR(VLOOKUP(A133,'17'!U:V,2,0),"0")</f>
        <v>0</v>
      </c>
      <c r="BD133" s="5" t="s">
        <v>146</v>
      </c>
      <c r="BE133" s="15">
        <f t="shared" si="406"/>
        <v>0</v>
      </c>
      <c r="BF133" s="10" t="str">
        <f>IFERROR(VLOOKUP(A133,'18'!U:V,2,0),"0")</f>
        <v>0</v>
      </c>
      <c r="BG133" s="5" t="s">
        <v>146</v>
      </c>
      <c r="BH133" s="15">
        <f t="shared" si="407"/>
        <v>0</v>
      </c>
      <c r="BI133" s="10" t="str">
        <f>IFERROR(VLOOKUP(A133,'19'!U:V,2,0),"0")</f>
        <v>0</v>
      </c>
      <c r="BJ133" s="5" t="s">
        <v>146</v>
      </c>
      <c r="BK133" s="15">
        <f t="shared" si="408"/>
        <v>0</v>
      </c>
      <c r="BL133" s="10" t="str">
        <f>IFERROR(VLOOKUP(A133,'20'!U:V,2,0),"0")</f>
        <v>0</v>
      </c>
      <c r="BM133" s="5" t="s">
        <v>146</v>
      </c>
      <c r="BN133" s="15">
        <f t="shared" si="409"/>
        <v>0</v>
      </c>
      <c r="BO133" s="10" t="str">
        <f>IFERROR(VLOOKUP(A133,'21'!U:V,2,0),"0")</f>
        <v>0</v>
      </c>
      <c r="BP133" s="5" t="s">
        <v>146</v>
      </c>
      <c r="BQ133" s="15">
        <f t="shared" si="410"/>
        <v>0</v>
      </c>
      <c r="BR133" s="10" t="str">
        <f>IFERROR(VLOOKUP(A133,'22'!U:V,2,0),"0")</f>
        <v>0</v>
      </c>
      <c r="BS133" s="5" t="s">
        <v>146</v>
      </c>
      <c r="BT133" s="15">
        <f t="shared" si="411"/>
        <v>0</v>
      </c>
      <c r="BU133" s="10" t="str">
        <f>IFERROR(VLOOKUP(A133,'23'!U:V,2,0),"0")</f>
        <v>0</v>
      </c>
      <c r="BV133" s="5" t="s">
        <v>146</v>
      </c>
      <c r="BW133" s="15">
        <f t="shared" si="412"/>
        <v>0</v>
      </c>
      <c r="BX133" s="10" t="str">
        <f>IFERROR(VLOOKUP(A133,'24'!U:V,2,0),"0")</f>
        <v>0</v>
      </c>
      <c r="BY133" s="5" t="s">
        <v>146</v>
      </c>
      <c r="BZ133" s="15">
        <f t="shared" si="413"/>
        <v>0</v>
      </c>
      <c r="CA133" s="10" t="str">
        <f>IFERROR(VLOOKUP(A133,'25'!U:V,2,0),"0")</f>
        <v>0</v>
      </c>
      <c r="CB133" s="5" t="s">
        <v>146</v>
      </c>
      <c r="CC133" s="15">
        <f t="shared" si="414"/>
        <v>0</v>
      </c>
      <c r="CD133" s="10" t="str">
        <f>IFERROR(VLOOKUP(A133,'26'!U:V,2,0),"0")</f>
        <v>0</v>
      </c>
      <c r="CE133" s="5" t="s">
        <v>146</v>
      </c>
      <c r="CF133" s="15">
        <f t="shared" si="415"/>
        <v>0</v>
      </c>
      <c r="CG133" s="10" t="str">
        <f>IFERROR(VLOOKUP(A133,'27'!U:V,2,0),"0")</f>
        <v>0</v>
      </c>
      <c r="CH133" s="5" t="s">
        <v>146</v>
      </c>
      <c r="CI133" s="15">
        <f t="shared" si="416"/>
        <v>0</v>
      </c>
      <c r="CJ133" s="10" t="str">
        <f>IFERROR(VLOOKUP(A133,'28'!U:V,2,0),"0")</f>
        <v>0</v>
      </c>
      <c r="CK133" s="5" t="s">
        <v>146</v>
      </c>
      <c r="CL133" s="15">
        <f t="shared" si="417"/>
        <v>0</v>
      </c>
      <c r="CM133" s="10" t="str">
        <f>IFERROR(VLOOKUP(A133,'29'!U:V,2,0),"0")</f>
        <v>0</v>
      </c>
      <c r="CN133" s="5" t="s">
        <v>146</v>
      </c>
      <c r="CO133" s="15">
        <f t="shared" si="418"/>
        <v>0</v>
      </c>
      <c r="CP133" s="10" t="str">
        <f>IFERROR(VLOOKUP(A133,'30'!U:V,2,0),"0")</f>
        <v>0</v>
      </c>
      <c r="CQ133" s="5" t="s">
        <v>146</v>
      </c>
      <c r="CR133" s="15">
        <f t="shared" si="419"/>
        <v>0</v>
      </c>
      <c r="CS133" s="10" t="str">
        <f>IFERROR(VLOOKUP(A133,'31'!U:V,2,0),"0")</f>
        <v>0</v>
      </c>
      <c r="CT133" s="5" t="s">
        <v>146</v>
      </c>
      <c r="CU133" s="15">
        <f t="shared" si="88"/>
        <v>0</v>
      </c>
      <c r="CV133" s="10" t="str">
        <f>IFERROR(VLOOKUP(A133,'เซต1-31'!V:W,2,0),"0")</f>
        <v>0</v>
      </c>
      <c r="CW133" s="5" t="s">
        <v>146</v>
      </c>
      <c r="CX133" s="15">
        <f t="shared" ref="CX133:CX161" si="421">+CV133*CO133</f>
        <v>0</v>
      </c>
    </row>
    <row r="134" spans="1:102" x14ac:dyDescent="0.25">
      <c r="A134" s="5" t="s">
        <v>297</v>
      </c>
      <c r="B134" s="4" t="s">
        <v>290</v>
      </c>
      <c r="C134" s="13">
        <v>5.15</v>
      </c>
      <c r="D134" s="19">
        <f t="shared" si="420"/>
        <v>0</v>
      </c>
      <c r="E134" s="5" t="s">
        <v>147</v>
      </c>
      <c r="F134" s="13">
        <f t="shared" si="389"/>
        <v>0</v>
      </c>
      <c r="G134" s="10" t="str">
        <f>IFERROR(VLOOKUP(A134,'1'!U:V,2,0),"0")</f>
        <v>0</v>
      </c>
      <c r="H134" s="5" t="s">
        <v>146</v>
      </c>
      <c r="I134" s="15">
        <f t="shared" si="390"/>
        <v>0</v>
      </c>
      <c r="J134" s="10" t="str">
        <f>IFERROR(VLOOKUP(A134,'2'!U:V,2,0),"0")</f>
        <v>0</v>
      </c>
      <c r="K134" s="5" t="s">
        <v>146</v>
      </c>
      <c r="L134" s="15">
        <f t="shared" si="391"/>
        <v>0</v>
      </c>
      <c r="M134" s="10" t="str">
        <f>IFERROR(VLOOKUP(A134,'3'!U:V,2,0),"0")</f>
        <v>0</v>
      </c>
      <c r="N134" s="5" t="s">
        <v>146</v>
      </c>
      <c r="O134" s="15">
        <f t="shared" si="392"/>
        <v>0</v>
      </c>
      <c r="P134" s="10" t="str">
        <f>IFERROR(VLOOKUP(A134,'4'!U:V,2,0),"0")</f>
        <v>0</v>
      </c>
      <c r="Q134" s="5" t="s">
        <v>146</v>
      </c>
      <c r="R134" s="15">
        <f t="shared" si="393"/>
        <v>0</v>
      </c>
      <c r="S134" s="10" t="str">
        <f>IFERROR(VLOOKUP(A134,'5'!U:V,2,0),"0")</f>
        <v>0</v>
      </c>
      <c r="T134" s="5" t="s">
        <v>146</v>
      </c>
      <c r="U134" s="15">
        <f t="shared" si="394"/>
        <v>0</v>
      </c>
      <c r="V134" s="10" t="str">
        <f>IFERROR(VLOOKUP(A134,'6'!U:V,2,0),"0")</f>
        <v>0</v>
      </c>
      <c r="W134" s="5" t="s">
        <v>146</v>
      </c>
      <c r="X134" s="15">
        <f t="shared" si="395"/>
        <v>0</v>
      </c>
      <c r="Y134" s="10" t="str">
        <f>IFERROR(VLOOKUP(A134,'7'!U:V,2,0),"0")</f>
        <v>0</v>
      </c>
      <c r="Z134" s="5" t="s">
        <v>146</v>
      </c>
      <c r="AA134" s="15">
        <f t="shared" si="396"/>
        <v>0</v>
      </c>
      <c r="AB134" s="10" t="str">
        <f>IFERROR(VLOOKUP(A134,'8'!U:V,2,0),"0")</f>
        <v>0</v>
      </c>
      <c r="AC134" s="5" t="s">
        <v>146</v>
      </c>
      <c r="AD134" s="15">
        <f t="shared" si="397"/>
        <v>0</v>
      </c>
      <c r="AE134" s="10" t="str">
        <f>IFERROR(VLOOKUP(A134,'9'!U:V,2,0),"0")</f>
        <v>0</v>
      </c>
      <c r="AF134" s="5" t="s">
        <v>146</v>
      </c>
      <c r="AG134" s="15">
        <f t="shared" si="398"/>
        <v>0</v>
      </c>
      <c r="AH134" s="10" t="str">
        <f>IFERROR(VLOOKUP(A134,'10'!U:V,2,0),"0")</f>
        <v>0</v>
      </c>
      <c r="AI134" s="5" t="s">
        <v>146</v>
      </c>
      <c r="AJ134" s="15">
        <f t="shared" si="399"/>
        <v>0</v>
      </c>
      <c r="AK134" s="10" t="str">
        <f>IFERROR(VLOOKUP(A134,'11'!U:V,2,0),"0")</f>
        <v>0</v>
      </c>
      <c r="AL134" s="5" t="s">
        <v>146</v>
      </c>
      <c r="AM134" s="15">
        <f t="shared" si="400"/>
        <v>0</v>
      </c>
      <c r="AN134" s="10" t="str">
        <f>IFERROR(VLOOKUP(A134,'12'!U:V,2,0),"0")</f>
        <v>0</v>
      </c>
      <c r="AO134" s="5" t="s">
        <v>146</v>
      </c>
      <c r="AP134" s="15">
        <f t="shared" si="401"/>
        <v>0</v>
      </c>
      <c r="AQ134" s="10" t="str">
        <f>IFERROR(VLOOKUP(A134,'13'!U:V,2,0),"0")</f>
        <v>0</v>
      </c>
      <c r="AR134" s="5" t="s">
        <v>146</v>
      </c>
      <c r="AS134" s="15">
        <f t="shared" si="402"/>
        <v>0</v>
      </c>
      <c r="AT134" s="10" t="str">
        <f>IFERROR(VLOOKUP(A134,'14'!U:V,2,0),"0")</f>
        <v>0</v>
      </c>
      <c r="AU134" s="5" t="s">
        <v>146</v>
      </c>
      <c r="AV134" s="15">
        <f t="shared" si="403"/>
        <v>0</v>
      </c>
      <c r="AW134" s="10" t="str">
        <f>IFERROR(VLOOKUP(A134,'15'!U:V,2,0),"0")</f>
        <v>0</v>
      </c>
      <c r="AX134" s="5" t="s">
        <v>146</v>
      </c>
      <c r="AY134" s="15">
        <f t="shared" si="404"/>
        <v>0</v>
      </c>
      <c r="AZ134" s="10" t="str">
        <f>IFERROR(VLOOKUP(A134,'16'!U:V,2,0),"0")</f>
        <v>0</v>
      </c>
      <c r="BA134" s="5" t="s">
        <v>146</v>
      </c>
      <c r="BB134" s="15">
        <f t="shared" si="405"/>
        <v>0</v>
      </c>
      <c r="BC134" s="10" t="str">
        <f>IFERROR(VLOOKUP(A134,'17'!U:V,2,0),"0")</f>
        <v>0</v>
      </c>
      <c r="BD134" s="5" t="s">
        <v>146</v>
      </c>
      <c r="BE134" s="15">
        <f t="shared" si="406"/>
        <v>0</v>
      </c>
      <c r="BF134" s="10" t="str">
        <f>IFERROR(VLOOKUP(A134,'18'!U:V,2,0),"0")</f>
        <v>0</v>
      </c>
      <c r="BG134" s="5" t="s">
        <v>146</v>
      </c>
      <c r="BH134" s="15">
        <f t="shared" si="407"/>
        <v>0</v>
      </c>
      <c r="BI134" s="10" t="str">
        <f>IFERROR(VLOOKUP(A134,'19'!U:V,2,0),"0")</f>
        <v>0</v>
      </c>
      <c r="BJ134" s="5" t="s">
        <v>146</v>
      </c>
      <c r="BK134" s="15">
        <f t="shared" si="408"/>
        <v>0</v>
      </c>
      <c r="BL134" s="10" t="str">
        <f>IFERROR(VLOOKUP(A134,'20'!U:V,2,0),"0")</f>
        <v>0</v>
      </c>
      <c r="BM134" s="5" t="s">
        <v>146</v>
      </c>
      <c r="BN134" s="15">
        <f t="shared" si="409"/>
        <v>0</v>
      </c>
      <c r="BO134" s="10" t="str">
        <f>IFERROR(VLOOKUP(A134,'21'!U:V,2,0),"0")</f>
        <v>0</v>
      </c>
      <c r="BP134" s="5" t="s">
        <v>146</v>
      </c>
      <c r="BQ134" s="15">
        <f t="shared" si="410"/>
        <v>0</v>
      </c>
      <c r="BR134" s="10" t="str">
        <f>IFERROR(VLOOKUP(A134,'22'!U:V,2,0),"0")</f>
        <v>0</v>
      </c>
      <c r="BS134" s="5" t="s">
        <v>146</v>
      </c>
      <c r="BT134" s="15">
        <f t="shared" si="411"/>
        <v>0</v>
      </c>
      <c r="BU134" s="10" t="str">
        <f>IFERROR(VLOOKUP(A134,'23'!U:V,2,0),"0")</f>
        <v>0</v>
      </c>
      <c r="BV134" s="5" t="s">
        <v>146</v>
      </c>
      <c r="BW134" s="15">
        <f t="shared" si="412"/>
        <v>0</v>
      </c>
      <c r="BX134" s="10" t="str">
        <f>IFERROR(VLOOKUP(A134,'24'!U:V,2,0),"0")</f>
        <v>0</v>
      </c>
      <c r="BY134" s="5" t="s">
        <v>146</v>
      </c>
      <c r="BZ134" s="15">
        <f t="shared" si="413"/>
        <v>0</v>
      </c>
      <c r="CA134" s="10" t="str">
        <f>IFERROR(VLOOKUP(A134,'25'!U:V,2,0),"0")</f>
        <v>0</v>
      </c>
      <c r="CB134" s="5" t="s">
        <v>146</v>
      </c>
      <c r="CC134" s="15">
        <f t="shared" si="414"/>
        <v>0</v>
      </c>
      <c r="CD134" s="10" t="str">
        <f>IFERROR(VLOOKUP(A134,'26'!U:V,2,0),"0")</f>
        <v>0</v>
      </c>
      <c r="CE134" s="5" t="s">
        <v>146</v>
      </c>
      <c r="CF134" s="15">
        <f t="shared" si="415"/>
        <v>0</v>
      </c>
      <c r="CG134" s="10" t="str">
        <f>IFERROR(VLOOKUP(A134,'27'!U:V,2,0),"0")</f>
        <v>0</v>
      </c>
      <c r="CH134" s="5" t="s">
        <v>146</v>
      </c>
      <c r="CI134" s="15">
        <f t="shared" si="416"/>
        <v>0</v>
      </c>
      <c r="CJ134" s="10" t="str">
        <f>IFERROR(VLOOKUP(A134,'28'!U:V,2,0),"0")</f>
        <v>0</v>
      </c>
      <c r="CK134" s="5" t="s">
        <v>146</v>
      </c>
      <c r="CL134" s="15">
        <f t="shared" si="417"/>
        <v>0</v>
      </c>
      <c r="CM134" s="10" t="str">
        <f>IFERROR(VLOOKUP(A134,'29'!U:V,2,0),"0")</f>
        <v>0</v>
      </c>
      <c r="CN134" s="5" t="s">
        <v>146</v>
      </c>
      <c r="CO134" s="15">
        <f t="shared" si="418"/>
        <v>0</v>
      </c>
      <c r="CP134" s="10" t="str">
        <f>IFERROR(VLOOKUP(A134,'30'!U:V,2,0),"0")</f>
        <v>0</v>
      </c>
      <c r="CQ134" s="5" t="s">
        <v>146</v>
      </c>
      <c r="CR134" s="15">
        <f t="shared" si="419"/>
        <v>0</v>
      </c>
      <c r="CS134" s="10" t="str">
        <f>IFERROR(VLOOKUP(A134,'31'!U:V,2,0),"0")</f>
        <v>0</v>
      </c>
      <c r="CT134" s="5" t="s">
        <v>146</v>
      </c>
      <c r="CU134" s="15">
        <f t="shared" ref="CU134:CU164" si="422">+CS134*C134</f>
        <v>0</v>
      </c>
      <c r="CV134" s="10" t="str">
        <f>IFERROR(VLOOKUP(A134,'เซต1-31'!V:W,2,0),"0")</f>
        <v>0</v>
      </c>
      <c r="CW134" s="5" t="s">
        <v>146</v>
      </c>
      <c r="CX134" s="15">
        <f t="shared" si="421"/>
        <v>0</v>
      </c>
    </row>
    <row r="135" spans="1:102" x14ac:dyDescent="0.25">
      <c r="A135" s="5" t="s">
        <v>294</v>
      </c>
      <c r="B135" s="4" t="s">
        <v>290</v>
      </c>
      <c r="C135" s="13">
        <v>5.15</v>
      </c>
      <c r="D135" s="19">
        <f t="shared" si="420"/>
        <v>0</v>
      </c>
      <c r="E135" s="5" t="s">
        <v>147</v>
      </c>
      <c r="F135" s="13">
        <f t="shared" si="389"/>
        <v>0</v>
      </c>
      <c r="G135" s="10" t="str">
        <f>IFERROR(VLOOKUP(A135,'1'!U:V,2,0),"0")</f>
        <v>0</v>
      </c>
      <c r="H135" s="5" t="s">
        <v>146</v>
      </c>
      <c r="I135" s="15">
        <f t="shared" si="390"/>
        <v>0</v>
      </c>
      <c r="J135" s="10" t="str">
        <f>IFERROR(VLOOKUP(A135,'2'!U:V,2,0),"0")</f>
        <v>0</v>
      </c>
      <c r="K135" s="5" t="s">
        <v>146</v>
      </c>
      <c r="L135" s="15">
        <f t="shared" si="391"/>
        <v>0</v>
      </c>
      <c r="M135" s="10" t="str">
        <f>IFERROR(VLOOKUP(A135,'3'!U:V,2,0),"0")</f>
        <v>0</v>
      </c>
      <c r="N135" s="5" t="s">
        <v>146</v>
      </c>
      <c r="O135" s="15">
        <f t="shared" si="392"/>
        <v>0</v>
      </c>
      <c r="P135" s="10" t="str">
        <f>IFERROR(VLOOKUP(A135,'4'!U:V,2,0),"0")</f>
        <v>0</v>
      </c>
      <c r="Q135" s="5" t="s">
        <v>146</v>
      </c>
      <c r="R135" s="15">
        <f t="shared" si="393"/>
        <v>0</v>
      </c>
      <c r="S135" s="10" t="str">
        <f>IFERROR(VLOOKUP(A135,'5'!U:V,2,0),"0")</f>
        <v>0</v>
      </c>
      <c r="T135" s="5" t="s">
        <v>146</v>
      </c>
      <c r="U135" s="15">
        <f t="shared" si="394"/>
        <v>0</v>
      </c>
      <c r="V135" s="10" t="str">
        <f>IFERROR(VLOOKUP(A135,'6'!U:V,2,0),"0")</f>
        <v>0</v>
      </c>
      <c r="W135" s="5" t="s">
        <v>146</v>
      </c>
      <c r="X135" s="15">
        <f t="shared" si="395"/>
        <v>0</v>
      </c>
      <c r="Y135" s="10" t="str">
        <f>IFERROR(VLOOKUP(A135,'7'!U:V,2,0),"0")</f>
        <v>0</v>
      </c>
      <c r="Z135" s="5" t="s">
        <v>146</v>
      </c>
      <c r="AA135" s="15">
        <f t="shared" si="396"/>
        <v>0</v>
      </c>
      <c r="AB135" s="10" t="str">
        <f>IFERROR(VLOOKUP(A135,'8'!U:V,2,0),"0")</f>
        <v>0</v>
      </c>
      <c r="AC135" s="5" t="s">
        <v>146</v>
      </c>
      <c r="AD135" s="15">
        <f t="shared" si="397"/>
        <v>0</v>
      </c>
      <c r="AE135" s="10" t="str">
        <f>IFERROR(VLOOKUP(A135,'9'!U:V,2,0),"0")</f>
        <v>0</v>
      </c>
      <c r="AF135" s="5" t="s">
        <v>146</v>
      </c>
      <c r="AG135" s="15">
        <f t="shared" si="398"/>
        <v>0</v>
      </c>
      <c r="AH135" s="10" t="str">
        <f>IFERROR(VLOOKUP(A135,'10'!U:V,2,0),"0")</f>
        <v>0</v>
      </c>
      <c r="AI135" s="5" t="s">
        <v>146</v>
      </c>
      <c r="AJ135" s="15">
        <f t="shared" si="399"/>
        <v>0</v>
      </c>
      <c r="AK135" s="10" t="str">
        <f>IFERROR(VLOOKUP(A135,'11'!U:V,2,0),"0")</f>
        <v>0</v>
      </c>
      <c r="AL135" s="5" t="s">
        <v>146</v>
      </c>
      <c r="AM135" s="15">
        <f t="shared" si="400"/>
        <v>0</v>
      </c>
      <c r="AN135" s="10" t="str">
        <f>IFERROR(VLOOKUP(A135,'12'!U:V,2,0),"0")</f>
        <v>0</v>
      </c>
      <c r="AO135" s="5" t="s">
        <v>146</v>
      </c>
      <c r="AP135" s="15">
        <f t="shared" si="401"/>
        <v>0</v>
      </c>
      <c r="AQ135" s="10" t="str">
        <f>IFERROR(VLOOKUP(A135,'13'!U:V,2,0),"0")</f>
        <v>0</v>
      </c>
      <c r="AR135" s="5" t="s">
        <v>146</v>
      </c>
      <c r="AS135" s="15">
        <f t="shared" si="402"/>
        <v>0</v>
      </c>
      <c r="AT135" s="10" t="str">
        <f>IFERROR(VLOOKUP(A135,'14'!U:V,2,0),"0")</f>
        <v>0</v>
      </c>
      <c r="AU135" s="5" t="s">
        <v>146</v>
      </c>
      <c r="AV135" s="15">
        <f t="shared" si="403"/>
        <v>0</v>
      </c>
      <c r="AW135" s="10" t="str">
        <f>IFERROR(VLOOKUP(A135,'15'!U:V,2,0),"0")</f>
        <v>0</v>
      </c>
      <c r="AX135" s="5" t="s">
        <v>146</v>
      </c>
      <c r="AY135" s="15">
        <f t="shared" si="404"/>
        <v>0</v>
      </c>
      <c r="AZ135" s="10" t="str">
        <f>IFERROR(VLOOKUP(A135,'16'!U:V,2,0),"0")</f>
        <v>0</v>
      </c>
      <c r="BA135" s="5" t="s">
        <v>146</v>
      </c>
      <c r="BB135" s="15">
        <f t="shared" si="405"/>
        <v>0</v>
      </c>
      <c r="BC135" s="10" t="str">
        <f>IFERROR(VLOOKUP(A135,'17'!U:V,2,0),"0")</f>
        <v>0</v>
      </c>
      <c r="BD135" s="5" t="s">
        <v>146</v>
      </c>
      <c r="BE135" s="15">
        <f t="shared" si="406"/>
        <v>0</v>
      </c>
      <c r="BF135" s="10" t="str">
        <f>IFERROR(VLOOKUP(A135,'18'!U:V,2,0),"0")</f>
        <v>0</v>
      </c>
      <c r="BG135" s="5" t="s">
        <v>146</v>
      </c>
      <c r="BH135" s="15">
        <f t="shared" si="407"/>
        <v>0</v>
      </c>
      <c r="BI135" s="10" t="str">
        <f>IFERROR(VLOOKUP(A135,'19'!U:V,2,0),"0")</f>
        <v>0</v>
      </c>
      <c r="BJ135" s="5" t="s">
        <v>146</v>
      </c>
      <c r="BK135" s="15">
        <f t="shared" si="408"/>
        <v>0</v>
      </c>
      <c r="BL135" s="10" t="str">
        <f>IFERROR(VLOOKUP(A135,'20'!U:V,2,0),"0")</f>
        <v>0</v>
      </c>
      <c r="BM135" s="5" t="s">
        <v>146</v>
      </c>
      <c r="BN135" s="15">
        <f t="shared" si="409"/>
        <v>0</v>
      </c>
      <c r="BO135" s="10" t="str">
        <f>IFERROR(VLOOKUP(A135,'21'!U:V,2,0),"0")</f>
        <v>0</v>
      </c>
      <c r="BP135" s="5" t="s">
        <v>146</v>
      </c>
      <c r="BQ135" s="15">
        <f t="shared" si="410"/>
        <v>0</v>
      </c>
      <c r="BR135" s="10" t="str">
        <f>IFERROR(VLOOKUP(A135,'22'!U:V,2,0),"0")</f>
        <v>0</v>
      </c>
      <c r="BS135" s="5" t="s">
        <v>146</v>
      </c>
      <c r="BT135" s="15">
        <f t="shared" si="411"/>
        <v>0</v>
      </c>
      <c r="BU135" s="10" t="str">
        <f>IFERROR(VLOOKUP(A135,'23'!U:V,2,0),"0")</f>
        <v>0</v>
      </c>
      <c r="BV135" s="5" t="s">
        <v>146</v>
      </c>
      <c r="BW135" s="15">
        <f t="shared" si="412"/>
        <v>0</v>
      </c>
      <c r="BX135" s="10" t="str">
        <f>IFERROR(VLOOKUP(A135,'24'!U:V,2,0),"0")</f>
        <v>0</v>
      </c>
      <c r="BY135" s="5" t="s">
        <v>146</v>
      </c>
      <c r="BZ135" s="15">
        <f t="shared" si="413"/>
        <v>0</v>
      </c>
      <c r="CA135" s="10" t="str">
        <f>IFERROR(VLOOKUP(A135,'25'!U:V,2,0),"0")</f>
        <v>0</v>
      </c>
      <c r="CB135" s="5" t="s">
        <v>146</v>
      </c>
      <c r="CC135" s="15">
        <f t="shared" si="414"/>
        <v>0</v>
      </c>
      <c r="CD135" s="10" t="str">
        <f>IFERROR(VLOOKUP(A135,'26'!U:V,2,0),"0")</f>
        <v>0</v>
      </c>
      <c r="CE135" s="5" t="s">
        <v>146</v>
      </c>
      <c r="CF135" s="15">
        <f t="shared" si="415"/>
        <v>0</v>
      </c>
      <c r="CG135" s="10" t="str">
        <f>IFERROR(VLOOKUP(A135,'27'!U:V,2,0),"0")</f>
        <v>0</v>
      </c>
      <c r="CH135" s="5" t="s">
        <v>146</v>
      </c>
      <c r="CI135" s="15">
        <f t="shared" si="416"/>
        <v>0</v>
      </c>
      <c r="CJ135" s="10" t="str">
        <f>IFERROR(VLOOKUP(A135,'28'!U:V,2,0),"0")</f>
        <v>0</v>
      </c>
      <c r="CK135" s="5" t="s">
        <v>146</v>
      </c>
      <c r="CL135" s="15">
        <f t="shared" si="417"/>
        <v>0</v>
      </c>
      <c r="CM135" s="10" t="str">
        <f>IFERROR(VLOOKUP(A135,'29'!U:V,2,0),"0")</f>
        <v>0</v>
      </c>
      <c r="CN135" s="5" t="s">
        <v>146</v>
      </c>
      <c r="CO135" s="15">
        <f t="shared" si="418"/>
        <v>0</v>
      </c>
      <c r="CP135" s="10" t="str">
        <f>IFERROR(VLOOKUP(A135,'30'!U:V,2,0),"0")</f>
        <v>0</v>
      </c>
      <c r="CQ135" s="5" t="s">
        <v>146</v>
      </c>
      <c r="CR135" s="15">
        <f t="shared" si="419"/>
        <v>0</v>
      </c>
      <c r="CS135" s="10" t="str">
        <f>IFERROR(VLOOKUP(A135,'31'!U:V,2,0),"0")</f>
        <v>0</v>
      </c>
      <c r="CT135" s="5" t="s">
        <v>146</v>
      </c>
      <c r="CU135" s="15">
        <f t="shared" si="422"/>
        <v>0</v>
      </c>
      <c r="CV135" s="10" t="str">
        <f>IFERROR(VLOOKUP(A135,'เซต1-31'!V:W,2,0),"0")</f>
        <v>0</v>
      </c>
      <c r="CW135" s="5" t="s">
        <v>146</v>
      </c>
      <c r="CX135" s="15">
        <f t="shared" si="421"/>
        <v>0</v>
      </c>
    </row>
    <row r="136" spans="1:102" x14ac:dyDescent="0.25">
      <c r="A136" s="5" t="s">
        <v>296</v>
      </c>
      <c r="B136" s="4" t="s">
        <v>290</v>
      </c>
      <c r="C136" s="13">
        <v>5.15</v>
      </c>
      <c r="D136" s="19">
        <f t="shared" si="420"/>
        <v>0</v>
      </c>
      <c r="E136" s="5" t="s">
        <v>147</v>
      </c>
      <c r="F136" s="13">
        <f t="shared" si="389"/>
        <v>0</v>
      </c>
      <c r="G136" s="10" t="str">
        <f>IFERROR(VLOOKUP(A136,'1'!U:V,2,0),"0")</f>
        <v>0</v>
      </c>
      <c r="H136" s="5" t="s">
        <v>146</v>
      </c>
      <c r="I136" s="15">
        <f t="shared" si="390"/>
        <v>0</v>
      </c>
      <c r="J136" s="10" t="str">
        <f>IFERROR(VLOOKUP(A136,'2'!U:V,2,0),"0")</f>
        <v>0</v>
      </c>
      <c r="K136" s="5" t="s">
        <v>146</v>
      </c>
      <c r="L136" s="15">
        <f t="shared" si="391"/>
        <v>0</v>
      </c>
      <c r="M136" s="10" t="str">
        <f>IFERROR(VLOOKUP(A136,'3'!U:V,2,0),"0")</f>
        <v>0</v>
      </c>
      <c r="N136" s="5" t="s">
        <v>146</v>
      </c>
      <c r="O136" s="15">
        <f t="shared" si="392"/>
        <v>0</v>
      </c>
      <c r="P136" s="10" t="str">
        <f>IFERROR(VLOOKUP(A136,'4'!U:V,2,0),"0")</f>
        <v>0</v>
      </c>
      <c r="Q136" s="5" t="s">
        <v>146</v>
      </c>
      <c r="R136" s="15">
        <f t="shared" si="393"/>
        <v>0</v>
      </c>
      <c r="S136" s="10" t="str">
        <f>IFERROR(VLOOKUP(A136,'5'!U:V,2,0),"0")</f>
        <v>0</v>
      </c>
      <c r="T136" s="5" t="s">
        <v>146</v>
      </c>
      <c r="U136" s="15">
        <f t="shared" si="394"/>
        <v>0</v>
      </c>
      <c r="V136" s="10" t="str">
        <f>IFERROR(VLOOKUP(A136,'6'!U:V,2,0),"0")</f>
        <v>0</v>
      </c>
      <c r="W136" s="5" t="s">
        <v>146</v>
      </c>
      <c r="X136" s="15">
        <f t="shared" si="395"/>
        <v>0</v>
      </c>
      <c r="Y136" s="10" t="str">
        <f>IFERROR(VLOOKUP(A136,'7'!U:V,2,0),"0")</f>
        <v>0</v>
      </c>
      <c r="Z136" s="5" t="s">
        <v>146</v>
      </c>
      <c r="AA136" s="15">
        <f t="shared" si="396"/>
        <v>0</v>
      </c>
      <c r="AB136" s="10" t="str">
        <f>IFERROR(VLOOKUP(A136,'8'!U:V,2,0),"0")</f>
        <v>0</v>
      </c>
      <c r="AC136" s="5" t="s">
        <v>146</v>
      </c>
      <c r="AD136" s="15">
        <f t="shared" si="397"/>
        <v>0</v>
      </c>
      <c r="AE136" s="10" t="str">
        <f>IFERROR(VLOOKUP(A136,'9'!U:V,2,0),"0")</f>
        <v>0</v>
      </c>
      <c r="AF136" s="5" t="s">
        <v>146</v>
      </c>
      <c r="AG136" s="15">
        <f t="shared" si="398"/>
        <v>0</v>
      </c>
      <c r="AH136" s="10" t="str">
        <f>IFERROR(VLOOKUP(A136,'10'!U:V,2,0),"0")</f>
        <v>0</v>
      </c>
      <c r="AI136" s="5" t="s">
        <v>146</v>
      </c>
      <c r="AJ136" s="15">
        <f t="shared" si="399"/>
        <v>0</v>
      </c>
      <c r="AK136" s="10" t="str">
        <f>IFERROR(VLOOKUP(A136,'11'!U:V,2,0),"0")</f>
        <v>0</v>
      </c>
      <c r="AL136" s="5" t="s">
        <v>146</v>
      </c>
      <c r="AM136" s="15">
        <f t="shared" si="400"/>
        <v>0</v>
      </c>
      <c r="AN136" s="10" t="str">
        <f>IFERROR(VLOOKUP(A136,'12'!U:V,2,0),"0")</f>
        <v>0</v>
      </c>
      <c r="AO136" s="5" t="s">
        <v>146</v>
      </c>
      <c r="AP136" s="15">
        <f t="shared" si="401"/>
        <v>0</v>
      </c>
      <c r="AQ136" s="10" t="str">
        <f>IFERROR(VLOOKUP(A136,'13'!U:V,2,0),"0")</f>
        <v>0</v>
      </c>
      <c r="AR136" s="5" t="s">
        <v>146</v>
      </c>
      <c r="AS136" s="15">
        <f t="shared" si="402"/>
        <v>0</v>
      </c>
      <c r="AT136" s="10" t="str">
        <f>IFERROR(VLOOKUP(A136,'14'!U:V,2,0),"0")</f>
        <v>0</v>
      </c>
      <c r="AU136" s="5" t="s">
        <v>146</v>
      </c>
      <c r="AV136" s="15">
        <f t="shared" si="403"/>
        <v>0</v>
      </c>
      <c r="AW136" s="10" t="str">
        <f>IFERROR(VLOOKUP(A136,'15'!U:V,2,0),"0")</f>
        <v>0</v>
      </c>
      <c r="AX136" s="5" t="s">
        <v>146</v>
      </c>
      <c r="AY136" s="15">
        <f t="shared" si="404"/>
        <v>0</v>
      </c>
      <c r="AZ136" s="10" t="str">
        <f>IFERROR(VLOOKUP(A136,'16'!U:V,2,0),"0")</f>
        <v>0</v>
      </c>
      <c r="BA136" s="5" t="s">
        <v>146</v>
      </c>
      <c r="BB136" s="15">
        <f t="shared" si="405"/>
        <v>0</v>
      </c>
      <c r="BC136" s="10" t="str">
        <f>IFERROR(VLOOKUP(A136,'17'!U:V,2,0),"0")</f>
        <v>0</v>
      </c>
      <c r="BD136" s="5" t="s">
        <v>146</v>
      </c>
      <c r="BE136" s="15">
        <f t="shared" si="406"/>
        <v>0</v>
      </c>
      <c r="BF136" s="10" t="str">
        <f>IFERROR(VLOOKUP(A136,'18'!U:V,2,0),"0")</f>
        <v>0</v>
      </c>
      <c r="BG136" s="5" t="s">
        <v>146</v>
      </c>
      <c r="BH136" s="15">
        <f t="shared" si="407"/>
        <v>0</v>
      </c>
      <c r="BI136" s="10" t="str">
        <f>IFERROR(VLOOKUP(A136,'19'!U:V,2,0),"0")</f>
        <v>0</v>
      </c>
      <c r="BJ136" s="5" t="s">
        <v>146</v>
      </c>
      <c r="BK136" s="15">
        <f t="shared" si="408"/>
        <v>0</v>
      </c>
      <c r="BL136" s="10" t="str">
        <f>IFERROR(VLOOKUP(A136,'20'!U:V,2,0),"0")</f>
        <v>0</v>
      </c>
      <c r="BM136" s="5" t="s">
        <v>146</v>
      </c>
      <c r="BN136" s="15">
        <f t="shared" si="409"/>
        <v>0</v>
      </c>
      <c r="BO136" s="10" t="str">
        <f>IFERROR(VLOOKUP(A136,'21'!U:V,2,0),"0")</f>
        <v>0</v>
      </c>
      <c r="BP136" s="5" t="s">
        <v>146</v>
      </c>
      <c r="BQ136" s="15">
        <f t="shared" si="410"/>
        <v>0</v>
      </c>
      <c r="BR136" s="10" t="str">
        <f>IFERROR(VLOOKUP(A136,'22'!U:V,2,0),"0")</f>
        <v>0</v>
      </c>
      <c r="BS136" s="5" t="s">
        <v>146</v>
      </c>
      <c r="BT136" s="15">
        <f t="shared" si="411"/>
        <v>0</v>
      </c>
      <c r="BU136" s="10" t="str">
        <f>IFERROR(VLOOKUP(A136,'23'!U:V,2,0),"0")</f>
        <v>0</v>
      </c>
      <c r="BV136" s="5" t="s">
        <v>146</v>
      </c>
      <c r="BW136" s="15">
        <f t="shared" si="412"/>
        <v>0</v>
      </c>
      <c r="BX136" s="10" t="str">
        <f>IFERROR(VLOOKUP(A136,'24'!U:V,2,0),"0")</f>
        <v>0</v>
      </c>
      <c r="BY136" s="5" t="s">
        <v>146</v>
      </c>
      <c r="BZ136" s="15">
        <f t="shared" si="413"/>
        <v>0</v>
      </c>
      <c r="CA136" s="10" t="str">
        <f>IFERROR(VLOOKUP(A136,'25'!U:V,2,0),"0")</f>
        <v>0</v>
      </c>
      <c r="CB136" s="5" t="s">
        <v>146</v>
      </c>
      <c r="CC136" s="15">
        <f t="shared" si="414"/>
        <v>0</v>
      </c>
      <c r="CD136" s="10" t="str">
        <f>IFERROR(VLOOKUP(A136,'26'!U:V,2,0),"0")</f>
        <v>0</v>
      </c>
      <c r="CE136" s="5" t="s">
        <v>146</v>
      </c>
      <c r="CF136" s="15">
        <f t="shared" si="415"/>
        <v>0</v>
      </c>
      <c r="CG136" s="10" t="str">
        <f>IFERROR(VLOOKUP(A136,'27'!U:V,2,0),"0")</f>
        <v>0</v>
      </c>
      <c r="CH136" s="5" t="s">
        <v>146</v>
      </c>
      <c r="CI136" s="15">
        <f t="shared" si="416"/>
        <v>0</v>
      </c>
      <c r="CJ136" s="10" t="str">
        <f>IFERROR(VLOOKUP(A136,'28'!U:V,2,0),"0")</f>
        <v>0</v>
      </c>
      <c r="CK136" s="5" t="s">
        <v>146</v>
      </c>
      <c r="CL136" s="15">
        <f t="shared" si="417"/>
        <v>0</v>
      </c>
      <c r="CM136" s="10" t="str">
        <f>IFERROR(VLOOKUP(A136,'29'!U:V,2,0),"0")</f>
        <v>0</v>
      </c>
      <c r="CN136" s="5" t="s">
        <v>146</v>
      </c>
      <c r="CO136" s="15">
        <f t="shared" si="418"/>
        <v>0</v>
      </c>
      <c r="CP136" s="10" t="str">
        <f>IFERROR(VLOOKUP(A136,'30'!U:V,2,0),"0")</f>
        <v>0</v>
      </c>
      <c r="CQ136" s="5" t="s">
        <v>146</v>
      </c>
      <c r="CR136" s="15">
        <f t="shared" si="419"/>
        <v>0</v>
      </c>
      <c r="CS136" s="10" t="str">
        <f>IFERROR(VLOOKUP(A136,'31'!U:V,2,0),"0")</f>
        <v>0</v>
      </c>
      <c r="CT136" s="5" t="s">
        <v>146</v>
      </c>
      <c r="CU136" s="15">
        <f t="shared" si="422"/>
        <v>0</v>
      </c>
      <c r="CV136" s="10" t="str">
        <f>IFERROR(VLOOKUP(A136,'เซต1-31'!V:W,2,0),"0")</f>
        <v>0</v>
      </c>
      <c r="CW136" s="5" t="s">
        <v>146</v>
      </c>
      <c r="CX136" s="15">
        <f t="shared" si="421"/>
        <v>0</v>
      </c>
    </row>
    <row r="137" spans="1:102" x14ac:dyDescent="0.25">
      <c r="A137" s="5" t="s">
        <v>298</v>
      </c>
      <c r="B137" s="4" t="s">
        <v>290</v>
      </c>
      <c r="C137" s="13">
        <v>5.15</v>
      </c>
      <c r="D137" s="19">
        <f t="shared" si="420"/>
        <v>0</v>
      </c>
      <c r="E137" s="5" t="s">
        <v>147</v>
      </c>
      <c r="F137" s="13">
        <f t="shared" si="389"/>
        <v>0</v>
      </c>
      <c r="G137" s="10" t="str">
        <f>IFERROR(VLOOKUP(A137,'1'!U:V,2,0),"0")</f>
        <v>0</v>
      </c>
      <c r="H137" s="5" t="s">
        <v>146</v>
      </c>
      <c r="I137" s="15">
        <f t="shared" si="390"/>
        <v>0</v>
      </c>
      <c r="J137" s="10" t="str">
        <f>IFERROR(VLOOKUP(A137,'2'!U:V,2,0),"0")</f>
        <v>0</v>
      </c>
      <c r="K137" s="5" t="s">
        <v>146</v>
      </c>
      <c r="L137" s="15">
        <f t="shared" si="391"/>
        <v>0</v>
      </c>
      <c r="M137" s="10" t="str">
        <f>IFERROR(VLOOKUP(A137,'3'!U:V,2,0),"0")</f>
        <v>0</v>
      </c>
      <c r="N137" s="5" t="s">
        <v>146</v>
      </c>
      <c r="O137" s="15">
        <f t="shared" si="392"/>
        <v>0</v>
      </c>
      <c r="P137" s="10" t="str">
        <f>IFERROR(VLOOKUP(A137,'4'!U:V,2,0),"0")</f>
        <v>0</v>
      </c>
      <c r="Q137" s="5" t="s">
        <v>146</v>
      </c>
      <c r="R137" s="15">
        <f t="shared" si="393"/>
        <v>0</v>
      </c>
      <c r="S137" s="10" t="str">
        <f>IFERROR(VLOOKUP(A137,'5'!U:V,2,0),"0")</f>
        <v>0</v>
      </c>
      <c r="T137" s="5" t="s">
        <v>146</v>
      </c>
      <c r="U137" s="15">
        <f t="shared" si="394"/>
        <v>0</v>
      </c>
      <c r="V137" s="10" t="str">
        <f>IFERROR(VLOOKUP(A137,'6'!U:V,2,0),"0")</f>
        <v>0</v>
      </c>
      <c r="W137" s="5" t="s">
        <v>146</v>
      </c>
      <c r="X137" s="15">
        <f t="shared" si="395"/>
        <v>0</v>
      </c>
      <c r="Y137" s="10" t="str">
        <f>IFERROR(VLOOKUP(A137,'7'!U:V,2,0),"0")</f>
        <v>0</v>
      </c>
      <c r="Z137" s="5" t="s">
        <v>146</v>
      </c>
      <c r="AA137" s="15">
        <f t="shared" si="396"/>
        <v>0</v>
      </c>
      <c r="AB137" s="10" t="str">
        <f>IFERROR(VLOOKUP(A137,'8'!U:V,2,0),"0")</f>
        <v>0</v>
      </c>
      <c r="AC137" s="5" t="s">
        <v>146</v>
      </c>
      <c r="AD137" s="15">
        <f t="shared" si="397"/>
        <v>0</v>
      </c>
      <c r="AE137" s="10" t="str">
        <f>IFERROR(VLOOKUP(A137,'9'!U:V,2,0),"0")</f>
        <v>0</v>
      </c>
      <c r="AF137" s="5" t="s">
        <v>146</v>
      </c>
      <c r="AG137" s="15">
        <f t="shared" si="398"/>
        <v>0</v>
      </c>
      <c r="AH137" s="10" t="str">
        <f>IFERROR(VLOOKUP(A137,'10'!U:V,2,0),"0")</f>
        <v>0</v>
      </c>
      <c r="AI137" s="5" t="s">
        <v>146</v>
      </c>
      <c r="AJ137" s="15">
        <f t="shared" si="399"/>
        <v>0</v>
      </c>
      <c r="AK137" s="10" t="str">
        <f>IFERROR(VLOOKUP(A137,'11'!U:V,2,0),"0")</f>
        <v>0</v>
      </c>
      <c r="AL137" s="5" t="s">
        <v>146</v>
      </c>
      <c r="AM137" s="15">
        <f t="shared" si="400"/>
        <v>0</v>
      </c>
      <c r="AN137" s="10" t="str">
        <f>IFERROR(VLOOKUP(A137,'12'!U:V,2,0),"0")</f>
        <v>0</v>
      </c>
      <c r="AO137" s="5" t="s">
        <v>146</v>
      </c>
      <c r="AP137" s="15">
        <f t="shared" si="401"/>
        <v>0</v>
      </c>
      <c r="AQ137" s="10" t="str">
        <f>IFERROR(VLOOKUP(A137,'13'!U:V,2,0),"0")</f>
        <v>0</v>
      </c>
      <c r="AR137" s="5" t="s">
        <v>146</v>
      </c>
      <c r="AS137" s="15">
        <f t="shared" si="402"/>
        <v>0</v>
      </c>
      <c r="AT137" s="10" t="str">
        <f>IFERROR(VLOOKUP(A137,'14'!U:V,2,0),"0")</f>
        <v>0</v>
      </c>
      <c r="AU137" s="5" t="s">
        <v>146</v>
      </c>
      <c r="AV137" s="15">
        <f t="shared" si="403"/>
        <v>0</v>
      </c>
      <c r="AW137" s="10" t="str">
        <f>IFERROR(VLOOKUP(A137,'15'!U:V,2,0),"0")</f>
        <v>0</v>
      </c>
      <c r="AX137" s="5" t="s">
        <v>146</v>
      </c>
      <c r="AY137" s="15">
        <f t="shared" si="404"/>
        <v>0</v>
      </c>
      <c r="AZ137" s="10" t="str">
        <f>IFERROR(VLOOKUP(A137,'16'!U:V,2,0),"0")</f>
        <v>0</v>
      </c>
      <c r="BA137" s="5" t="s">
        <v>146</v>
      </c>
      <c r="BB137" s="15">
        <f t="shared" si="405"/>
        <v>0</v>
      </c>
      <c r="BC137" s="10" t="str">
        <f>IFERROR(VLOOKUP(A137,'17'!U:V,2,0),"0")</f>
        <v>0</v>
      </c>
      <c r="BD137" s="5" t="s">
        <v>146</v>
      </c>
      <c r="BE137" s="15">
        <f t="shared" si="406"/>
        <v>0</v>
      </c>
      <c r="BF137" s="10" t="str">
        <f>IFERROR(VLOOKUP(A137,'18'!U:V,2,0),"0")</f>
        <v>0</v>
      </c>
      <c r="BG137" s="5" t="s">
        <v>146</v>
      </c>
      <c r="BH137" s="15">
        <f t="shared" si="407"/>
        <v>0</v>
      </c>
      <c r="BI137" s="10" t="str">
        <f>IFERROR(VLOOKUP(A137,'19'!U:V,2,0),"0")</f>
        <v>0</v>
      </c>
      <c r="BJ137" s="5" t="s">
        <v>146</v>
      </c>
      <c r="BK137" s="15">
        <f t="shared" si="408"/>
        <v>0</v>
      </c>
      <c r="BL137" s="10" t="str">
        <f>IFERROR(VLOOKUP(A137,'20'!U:V,2,0),"0")</f>
        <v>0</v>
      </c>
      <c r="BM137" s="5" t="s">
        <v>146</v>
      </c>
      <c r="BN137" s="15">
        <f t="shared" si="409"/>
        <v>0</v>
      </c>
      <c r="BO137" s="10" t="str">
        <f>IFERROR(VLOOKUP(A137,'21'!U:V,2,0),"0")</f>
        <v>0</v>
      </c>
      <c r="BP137" s="5" t="s">
        <v>146</v>
      </c>
      <c r="BQ137" s="15">
        <f t="shared" si="410"/>
        <v>0</v>
      </c>
      <c r="BR137" s="10" t="str">
        <f>IFERROR(VLOOKUP(A137,'22'!U:V,2,0),"0")</f>
        <v>0</v>
      </c>
      <c r="BS137" s="5" t="s">
        <v>146</v>
      </c>
      <c r="BT137" s="15">
        <f t="shared" si="411"/>
        <v>0</v>
      </c>
      <c r="BU137" s="10" t="str">
        <f>IFERROR(VLOOKUP(A137,'23'!U:V,2,0),"0")</f>
        <v>0</v>
      </c>
      <c r="BV137" s="5" t="s">
        <v>146</v>
      </c>
      <c r="BW137" s="15">
        <f t="shared" si="412"/>
        <v>0</v>
      </c>
      <c r="BX137" s="10" t="str">
        <f>IFERROR(VLOOKUP(A137,'24'!U:V,2,0),"0")</f>
        <v>0</v>
      </c>
      <c r="BY137" s="5" t="s">
        <v>146</v>
      </c>
      <c r="BZ137" s="15">
        <f t="shared" si="413"/>
        <v>0</v>
      </c>
      <c r="CA137" s="10" t="str">
        <f>IFERROR(VLOOKUP(A137,'25'!U:V,2,0),"0")</f>
        <v>0</v>
      </c>
      <c r="CB137" s="5" t="s">
        <v>146</v>
      </c>
      <c r="CC137" s="15">
        <f t="shared" si="414"/>
        <v>0</v>
      </c>
      <c r="CD137" s="10" t="str">
        <f>IFERROR(VLOOKUP(A137,'26'!U:V,2,0),"0")</f>
        <v>0</v>
      </c>
      <c r="CE137" s="5" t="s">
        <v>146</v>
      </c>
      <c r="CF137" s="15">
        <f t="shared" si="415"/>
        <v>0</v>
      </c>
      <c r="CG137" s="10" t="str">
        <f>IFERROR(VLOOKUP(A137,'27'!U:V,2,0),"0")</f>
        <v>0</v>
      </c>
      <c r="CH137" s="5" t="s">
        <v>146</v>
      </c>
      <c r="CI137" s="15">
        <f t="shared" si="416"/>
        <v>0</v>
      </c>
      <c r="CJ137" s="10" t="str">
        <f>IFERROR(VLOOKUP(A137,'28'!U:V,2,0),"0")</f>
        <v>0</v>
      </c>
      <c r="CK137" s="5" t="s">
        <v>146</v>
      </c>
      <c r="CL137" s="15">
        <f t="shared" si="417"/>
        <v>0</v>
      </c>
      <c r="CM137" s="10" t="str">
        <f>IFERROR(VLOOKUP(A137,'29'!U:V,2,0),"0")</f>
        <v>0</v>
      </c>
      <c r="CN137" s="5" t="s">
        <v>146</v>
      </c>
      <c r="CO137" s="15">
        <f t="shared" si="418"/>
        <v>0</v>
      </c>
      <c r="CP137" s="10" t="str">
        <f>IFERROR(VLOOKUP(A137,'30'!U:V,2,0),"0")</f>
        <v>0</v>
      </c>
      <c r="CQ137" s="5" t="s">
        <v>146</v>
      </c>
      <c r="CR137" s="15">
        <f t="shared" si="419"/>
        <v>0</v>
      </c>
      <c r="CS137" s="10" t="str">
        <f>IFERROR(VLOOKUP(A137,'31'!U:V,2,0),"0")</f>
        <v>0</v>
      </c>
      <c r="CT137" s="5" t="s">
        <v>146</v>
      </c>
      <c r="CU137" s="15">
        <f t="shared" si="422"/>
        <v>0</v>
      </c>
      <c r="CV137" s="10" t="str">
        <f>IFERROR(VLOOKUP(A137,'เซต1-31'!V:W,2,0),"0")</f>
        <v>0</v>
      </c>
      <c r="CW137" s="5" t="s">
        <v>146</v>
      </c>
      <c r="CX137" s="15">
        <f t="shared" si="421"/>
        <v>0</v>
      </c>
    </row>
    <row r="138" spans="1:102" x14ac:dyDescent="0.25">
      <c r="A138" s="5" t="s">
        <v>292</v>
      </c>
      <c r="B138" s="4" t="s">
        <v>290</v>
      </c>
      <c r="C138" s="13">
        <v>5.15</v>
      </c>
      <c r="D138" s="19">
        <f t="shared" si="420"/>
        <v>0</v>
      </c>
      <c r="E138" s="5" t="s">
        <v>147</v>
      </c>
      <c r="F138" s="13">
        <f t="shared" si="389"/>
        <v>0</v>
      </c>
      <c r="G138" s="10" t="str">
        <f>IFERROR(VLOOKUP(A138,'1'!U:V,2,0),"0")</f>
        <v>0</v>
      </c>
      <c r="H138" s="5" t="s">
        <v>146</v>
      </c>
      <c r="I138" s="15">
        <f t="shared" si="390"/>
        <v>0</v>
      </c>
      <c r="J138" s="10" t="str">
        <f>IFERROR(VLOOKUP(A138,'2'!U:V,2,0),"0")</f>
        <v>0</v>
      </c>
      <c r="K138" s="5" t="s">
        <v>146</v>
      </c>
      <c r="L138" s="15">
        <f t="shared" si="391"/>
        <v>0</v>
      </c>
      <c r="M138" s="10" t="str">
        <f>IFERROR(VLOOKUP(A138,'3'!U:V,2,0),"0")</f>
        <v>0</v>
      </c>
      <c r="N138" s="5" t="s">
        <v>146</v>
      </c>
      <c r="O138" s="15">
        <f t="shared" si="392"/>
        <v>0</v>
      </c>
      <c r="P138" s="10" t="str">
        <f>IFERROR(VLOOKUP(A138,'4'!U:V,2,0),"0")</f>
        <v>0</v>
      </c>
      <c r="Q138" s="5" t="s">
        <v>146</v>
      </c>
      <c r="R138" s="15">
        <f t="shared" si="393"/>
        <v>0</v>
      </c>
      <c r="S138" s="10" t="str">
        <f>IFERROR(VLOOKUP(A138,'5'!U:V,2,0),"0")</f>
        <v>0</v>
      </c>
      <c r="T138" s="5" t="s">
        <v>146</v>
      </c>
      <c r="U138" s="15">
        <f t="shared" si="394"/>
        <v>0</v>
      </c>
      <c r="V138" s="10" t="str">
        <f>IFERROR(VLOOKUP(A138,'6'!U:V,2,0),"0")</f>
        <v>0</v>
      </c>
      <c r="W138" s="5" t="s">
        <v>146</v>
      </c>
      <c r="X138" s="15">
        <f t="shared" si="395"/>
        <v>0</v>
      </c>
      <c r="Y138" s="10" t="str">
        <f>IFERROR(VLOOKUP(A138,'7'!U:V,2,0),"0")</f>
        <v>0</v>
      </c>
      <c r="Z138" s="5" t="s">
        <v>146</v>
      </c>
      <c r="AA138" s="15">
        <f t="shared" si="396"/>
        <v>0</v>
      </c>
      <c r="AB138" s="10" t="str">
        <f>IFERROR(VLOOKUP(A138,'8'!U:V,2,0),"0")</f>
        <v>0</v>
      </c>
      <c r="AC138" s="5" t="s">
        <v>146</v>
      </c>
      <c r="AD138" s="15">
        <f t="shared" si="397"/>
        <v>0</v>
      </c>
      <c r="AE138" s="10" t="str">
        <f>IFERROR(VLOOKUP(A138,'9'!U:V,2,0),"0")</f>
        <v>0</v>
      </c>
      <c r="AF138" s="5" t="s">
        <v>146</v>
      </c>
      <c r="AG138" s="15">
        <f t="shared" si="398"/>
        <v>0</v>
      </c>
      <c r="AH138" s="10" t="str">
        <f>IFERROR(VLOOKUP(A138,'10'!U:V,2,0),"0")</f>
        <v>0</v>
      </c>
      <c r="AI138" s="5" t="s">
        <v>146</v>
      </c>
      <c r="AJ138" s="15">
        <f t="shared" si="399"/>
        <v>0</v>
      </c>
      <c r="AK138" s="10" t="str">
        <f>IFERROR(VLOOKUP(A138,'11'!U:V,2,0),"0")</f>
        <v>0</v>
      </c>
      <c r="AL138" s="5" t="s">
        <v>146</v>
      </c>
      <c r="AM138" s="15">
        <f t="shared" si="400"/>
        <v>0</v>
      </c>
      <c r="AN138" s="10" t="str">
        <f>IFERROR(VLOOKUP(A138,'12'!U:V,2,0),"0")</f>
        <v>0</v>
      </c>
      <c r="AO138" s="5" t="s">
        <v>146</v>
      </c>
      <c r="AP138" s="15">
        <f t="shared" si="401"/>
        <v>0</v>
      </c>
      <c r="AQ138" s="10" t="str">
        <f>IFERROR(VLOOKUP(A138,'13'!U:V,2,0),"0")</f>
        <v>0</v>
      </c>
      <c r="AR138" s="5" t="s">
        <v>146</v>
      </c>
      <c r="AS138" s="15">
        <f t="shared" si="402"/>
        <v>0</v>
      </c>
      <c r="AT138" s="10" t="str">
        <f>IFERROR(VLOOKUP(A138,'14'!U:V,2,0),"0")</f>
        <v>0</v>
      </c>
      <c r="AU138" s="5" t="s">
        <v>146</v>
      </c>
      <c r="AV138" s="15">
        <f t="shared" si="403"/>
        <v>0</v>
      </c>
      <c r="AW138" s="10" t="str">
        <f>IFERROR(VLOOKUP(A138,'15'!U:V,2,0),"0")</f>
        <v>0</v>
      </c>
      <c r="AX138" s="5" t="s">
        <v>146</v>
      </c>
      <c r="AY138" s="15">
        <f t="shared" si="404"/>
        <v>0</v>
      </c>
      <c r="AZ138" s="10" t="str">
        <f>IFERROR(VLOOKUP(A138,'16'!U:V,2,0),"0")</f>
        <v>0</v>
      </c>
      <c r="BA138" s="5" t="s">
        <v>146</v>
      </c>
      <c r="BB138" s="15">
        <f t="shared" si="405"/>
        <v>0</v>
      </c>
      <c r="BC138" s="10" t="str">
        <f>IFERROR(VLOOKUP(A138,'17'!U:V,2,0),"0")</f>
        <v>0</v>
      </c>
      <c r="BD138" s="5" t="s">
        <v>146</v>
      </c>
      <c r="BE138" s="15">
        <f t="shared" si="406"/>
        <v>0</v>
      </c>
      <c r="BF138" s="10" t="str">
        <f>IFERROR(VLOOKUP(A138,'18'!U:V,2,0),"0")</f>
        <v>0</v>
      </c>
      <c r="BG138" s="5" t="s">
        <v>146</v>
      </c>
      <c r="BH138" s="15">
        <f t="shared" si="407"/>
        <v>0</v>
      </c>
      <c r="BI138" s="10" t="str">
        <f>IFERROR(VLOOKUP(A138,'19'!U:V,2,0),"0")</f>
        <v>0</v>
      </c>
      <c r="BJ138" s="5" t="s">
        <v>146</v>
      </c>
      <c r="BK138" s="15">
        <f t="shared" si="408"/>
        <v>0</v>
      </c>
      <c r="BL138" s="10" t="str">
        <f>IFERROR(VLOOKUP(A138,'20'!U:V,2,0),"0")</f>
        <v>0</v>
      </c>
      <c r="BM138" s="5" t="s">
        <v>146</v>
      </c>
      <c r="BN138" s="15">
        <f t="shared" si="409"/>
        <v>0</v>
      </c>
      <c r="BO138" s="10" t="str">
        <f>IFERROR(VLOOKUP(A138,'21'!U:V,2,0),"0")</f>
        <v>0</v>
      </c>
      <c r="BP138" s="5" t="s">
        <v>146</v>
      </c>
      <c r="BQ138" s="15">
        <f t="shared" si="410"/>
        <v>0</v>
      </c>
      <c r="BR138" s="10" t="str">
        <f>IFERROR(VLOOKUP(A138,'22'!U:V,2,0),"0")</f>
        <v>0</v>
      </c>
      <c r="BS138" s="5" t="s">
        <v>146</v>
      </c>
      <c r="BT138" s="15">
        <f t="shared" si="411"/>
        <v>0</v>
      </c>
      <c r="BU138" s="10" t="str">
        <f>IFERROR(VLOOKUP(A138,'23'!U:V,2,0),"0")</f>
        <v>0</v>
      </c>
      <c r="BV138" s="5" t="s">
        <v>146</v>
      </c>
      <c r="BW138" s="15">
        <f t="shared" si="412"/>
        <v>0</v>
      </c>
      <c r="BX138" s="10" t="str">
        <f>IFERROR(VLOOKUP(A138,'24'!U:V,2,0),"0")</f>
        <v>0</v>
      </c>
      <c r="BY138" s="5" t="s">
        <v>146</v>
      </c>
      <c r="BZ138" s="15">
        <f t="shared" si="413"/>
        <v>0</v>
      </c>
      <c r="CA138" s="10" t="str">
        <f>IFERROR(VLOOKUP(A138,'25'!U:V,2,0),"0")</f>
        <v>0</v>
      </c>
      <c r="CB138" s="5" t="s">
        <v>146</v>
      </c>
      <c r="CC138" s="15">
        <f t="shared" si="414"/>
        <v>0</v>
      </c>
      <c r="CD138" s="10" t="str">
        <f>IFERROR(VLOOKUP(A138,'26'!U:V,2,0),"0")</f>
        <v>0</v>
      </c>
      <c r="CE138" s="5" t="s">
        <v>146</v>
      </c>
      <c r="CF138" s="15">
        <f t="shared" si="415"/>
        <v>0</v>
      </c>
      <c r="CG138" s="10" t="str">
        <f>IFERROR(VLOOKUP(A138,'27'!U:V,2,0),"0")</f>
        <v>0</v>
      </c>
      <c r="CH138" s="5" t="s">
        <v>146</v>
      </c>
      <c r="CI138" s="15">
        <f t="shared" si="416"/>
        <v>0</v>
      </c>
      <c r="CJ138" s="10" t="str">
        <f>IFERROR(VLOOKUP(A138,'28'!U:V,2,0),"0")</f>
        <v>0</v>
      </c>
      <c r="CK138" s="5" t="s">
        <v>146</v>
      </c>
      <c r="CL138" s="15">
        <f t="shared" si="417"/>
        <v>0</v>
      </c>
      <c r="CM138" s="10" t="str">
        <f>IFERROR(VLOOKUP(A138,'29'!U:V,2,0),"0")</f>
        <v>0</v>
      </c>
      <c r="CN138" s="5" t="s">
        <v>146</v>
      </c>
      <c r="CO138" s="15">
        <f t="shared" si="418"/>
        <v>0</v>
      </c>
      <c r="CP138" s="10" t="str">
        <f>IFERROR(VLOOKUP(A138,'30'!U:V,2,0),"0")</f>
        <v>0</v>
      </c>
      <c r="CQ138" s="5" t="s">
        <v>146</v>
      </c>
      <c r="CR138" s="15">
        <f t="shared" si="419"/>
        <v>0</v>
      </c>
      <c r="CS138" s="10" t="str">
        <f>IFERROR(VLOOKUP(A138,'31'!U:V,2,0),"0")</f>
        <v>0</v>
      </c>
      <c r="CT138" s="5" t="s">
        <v>146</v>
      </c>
      <c r="CU138" s="15">
        <f t="shared" si="422"/>
        <v>0</v>
      </c>
      <c r="CV138" s="10" t="str">
        <f>IFERROR(VLOOKUP(A138,'เซต1-31'!V:W,2,0),"0")</f>
        <v>0</v>
      </c>
      <c r="CW138" s="5" t="s">
        <v>146</v>
      </c>
      <c r="CX138" s="15">
        <f t="shared" si="421"/>
        <v>0</v>
      </c>
    </row>
    <row r="139" spans="1:102" x14ac:dyDescent="0.25">
      <c r="A139" s="5" t="s">
        <v>295</v>
      </c>
      <c r="B139" s="4" t="s">
        <v>290</v>
      </c>
      <c r="C139" s="13">
        <v>5.15</v>
      </c>
      <c r="D139" s="19">
        <f t="shared" si="420"/>
        <v>0</v>
      </c>
      <c r="E139" s="5" t="s">
        <v>147</v>
      </c>
      <c r="F139" s="13">
        <f t="shared" si="389"/>
        <v>0</v>
      </c>
      <c r="G139" s="10" t="str">
        <f>IFERROR(VLOOKUP(A139,'1'!U:V,2,0),"0")</f>
        <v>0</v>
      </c>
      <c r="H139" s="5" t="s">
        <v>146</v>
      </c>
      <c r="I139" s="15">
        <f t="shared" si="390"/>
        <v>0</v>
      </c>
      <c r="J139" s="10" t="str">
        <f>IFERROR(VLOOKUP(A139,'2'!U:V,2,0),"0")</f>
        <v>0</v>
      </c>
      <c r="K139" s="5" t="s">
        <v>146</v>
      </c>
      <c r="L139" s="15">
        <f t="shared" si="391"/>
        <v>0</v>
      </c>
      <c r="M139" s="10" t="str">
        <f>IFERROR(VLOOKUP(A139,'3'!U:V,2,0),"0")</f>
        <v>0</v>
      </c>
      <c r="N139" s="5" t="s">
        <v>146</v>
      </c>
      <c r="O139" s="15">
        <f t="shared" si="392"/>
        <v>0</v>
      </c>
      <c r="P139" s="10" t="str">
        <f>IFERROR(VLOOKUP(A139,'4'!U:V,2,0),"0")</f>
        <v>0</v>
      </c>
      <c r="Q139" s="5" t="s">
        <v>146</v>
      </c>
      <c r="R139" s="15">
        <f t="shared" si="393"/>
        <v>0</v>
      </c>
      <c r="S139" s="10" t="str">
        <f>IFERROR(VLOOKUP(A139,'5'!U:V,2,0),"0")</f>
        <v>0</v>
      </c>
      <c r="T139" s="5" t="s">
        <v>146</v>
      </c>
      <c r="U139" s="15">
        <f t="shared" si="394"/>
        <v>0</v>
      </c>
      <c r="V139" s="10" t="str">
        <f>IFERROR(VLOOKUP(A139,'6'!U:V,2,0),"0")</f>
        <v>0</v>
      </c>
      <c r="W139" s="5" t="s">
        <v>146</v>
      </c>
      <c r="X139" s="15">
        <f t="shared" si="395"/>
        <v>0</v>
      </c>
      <c r="Y139" s="10" t="str">
        <f>IFERROR(VLOOKUP(A139,'7'!U:V,2,0),"0")</f>
        <v>0</v>
      </c>
      <c r="Z139" s="5" t="s">
        <v>146</v>
      </c>
      <c r="AA139" s="15">
        <f t="shared" si="396"/>
        <v>0</v>
      </c>
      <c r="AB139" s="10" t="str">
        <f>IFERROR(VLOOKUP(A139,'8'!U:V,2,0),"0")</f>
        <v>0</v>
      </c>
      <c r="AC139" s="5" t="s">
        <v>146</v>
      </c>
      <c r="AD139" s="15">
        <f t="shared" si="397"/>
        <v>0</v>
      </c>
      <c r="AE139" s="10" t="str">
        <f>IFERROR(VLOOKUP(A139,'9'!U:V,2,0),"0")</f>
        <v>0</v>
      </c>
      <c r="AF139" s="5" t="s">
        <v>146</v>
      </c>
      <c r="AG139" s="15">
        <f t="shared" si="398"/>
        <v>0</v>
      </c>
      <c r="AH139" s="10" t="str">
        <f>IFERROR(VLOOKUP(A139,'10'!U:V,2,0),"0")</f>
        <v>0</v>
      </c>
      <c r="AI139" s="5" t="s">
        <v>146</v>
      </c>
      <c r="AJ139" s="15">
        <f t="shared" si="399"/>
        <v>0</v>
      </c>
      <c r="AK139" s="10" t="str">
        <f>IFERROR(VLOOKUP(A139,'11'!U:V,2,0),"0")</f>
        <v>0</v>
      </c>
      <c r="AL139" s="5" t="s">
        <v>146</v>
      </c>
      <c r="AM139" s="15">
        <f t="shared" si="400"/>
        <v>0</v>
      </c>
      <c r="AN139" s="10" t="str">
        <f>IFERROR(VLOOKUP(A139,'12'!U:V,2,0),"0")</f>
        <v>0</v>
      </c>
      <c r="AO139" s="5" t="s">
        <v>146</v>
      </c>
      <c r="AP139" s="15">
        <f t="shared" si="401"/>
        <v>0</v>
      </c>
      <c r="AQ139" s="10" t="str">
        <f>IFERROR(VLOOKUP(A139,'13'!U:V,2,0),"0")</f>
        <v>0</v>
      </c>
      <c r="AR139" s="5" t="s">
        <v>146</v>
      </c>
      <c r="AS139" s="15">
        <f t="shared" si="402"/>
        <v>0</v>
      </c>
      <c r="AT139" s="10" t="str">
        <f>IFERROR(VLOOKUP(A139,'14'!U:V,2,0),"0")</f>
        <v>0</v>
      </c>
      <c r="AU139" s="5" t="s">
        <v>146</v>
      </c>
      <c r="AV139" s="15">
        <f t="shared" si="403"/>
        <v>0</v>
      </c>
      <c r="AW139" s="10" t="str">
        <f>IFERROR(VLOOKUP(A139,'15'!U:V,2,0),"0")</f>
        <v>0</v>
      </c>
      <c r="AX139" s="5" t="s">
        <v>146</v>
      </c>
      <c r="AY139" s="15">
        <f t="shared" si="404"/>
        <v>0</v>
      </c>
      <c r="AZ139" s="10" t="str">
        <f>IFERROR(VLOOKUP(A139,'16'!U:V,2,0),"0")</f>
        <v>0</v>
      </c>
      <c r="BA139" s="5" t="s">
        <v>146</v>
      </c>
      <c r="BB139" s="15">
        <f t="shared" si="405"/>
        <v>0</v>
      </c>
      <c r="BC139" s="10" t="str">
        <f>IFERROR(VLOOKUP(A139,'17'!U:V,2,0),"0")</f>
        <v>0</v>
      </c>
      <c r="BD139" s="5" t="s">
        <v>146</v>
      </c>
      <c r="BE139" s="15">
        <f t="shared" si="406"/>
        <v>0</v>
      </c>
      <c r="BF139" s="10" t="str">
        <f>IFERROR(VLOOKUP(A139,'18'!U:V,2,0),"0")</f>
        <v>0</v>
      </c>
      <c r="BG139" s="5" t="s">
        <v>146</v>
      </c>
      <c r="BH139" s="15">
        <f t="shared" si="407"/>
        <v>0</v>
      </c>
      <c r="BI139" s="10" t="str">
        <f>IFERROR(VLOOKUP(A139,'19'!U:V,2,0),"0")</f>
        <v>0</v>
      </c>
      <c r="BJ139" s="5" t="s">
        <v>146</v>
      </c>
      <c r="BK139" s="15">
        <f t="shared" si="408"/>
        <v>0</v>
      </c>
      <c r="BL139" s="10" t="str">
        <f>IFERROR(VLOOKUP(A139,'20'!U:V,2,0),"0")</f>
        <v>0</v>
      </c>
      <c r="BM139" s="5" t="s">
        <v>146</v>
      </c>
      <c r="BN139" s="15">
        <f t="shared" si="409"/>
        <v>0</v>
      </c>
      <c r="BO139" s="10" t="str">
        <f>IFERROR(VLOOKUP(A139,'21'!U:V,2,0),"0")</f>
        <v>0</v>
      </c>
      <c r="BP139" s="5" t="s">
        <v>146</v>
      </c>
      <c r="BQ139" s="15">
        <f t="shared" si="410"/>
        <v>0</v>
      </c>
      <c r="BR139" s="10" t="str">
        <f>IFERROR(VLOOKUP(A139,'22'!U:V,2,0),"0")</f>
        <v>0</v>
      </c>
      <c r="BS139" s="5" t="s">
        <v>146</v>
      </c>
      <c r="BT139" s="15">
        <f t="shared" si="411"/>
        <v>0</v>
      </c>
      <c r="BU139" s="10" t="str">
        <f>IFERROR(VLOOKUP(A139,'23'!U:V,2,0),"0")</f>
        <v>0</v>
      </c>
      <c r="BV139" s="5" t="s">
        <v>146</v>
      </c>
      <c r="BW139" s="15">
        <f t="shared" si="412"/>
        <v>0</v>
      </c>
      <c r="BX139" s="10" t="str">
        <f>IFERROR(VLOOKUP(A139,'24'!U:V,2,0),"0")</f>
        <v>0</v>
      </c>
      <c r="BY139" s="5" t="s">
        <v>146</v>
      </c>
      <c r="BZ139" s="15">
        <f t="shared" si="413"/>
        <v>0</v>
      </c>
      <c r="CA139" s="10" t="str">
        <f>IFERROR(VLOOKUP(A139,'25'!U:V,2,0),"0")</f>
        <v>0</v>
      </c>
      <c r="CB139" s="5" t="s">
        <v>146</v>
      </c>
      <c r="CC139" s="15">
        <f t="shared" si="414"/>
        <v>0</v>
      </c>
      <c r="CD139" s="10" t="str">
        <f>IFERROR(VLOOKUP(A139,'26'!U:V,2,0),"0")</f>
        <v>0</v>
      </c>
      <c r="CE139" s="5" t="s">
        <v>146</v>
      </c>
      <c r="CF139" s="15">
        <f t="shared" si="415"/>
        <v>0</v>
      </c>
      <c r="CG139" s="10" t="str">
        <f>IFERROR(VLOOKUP(A139,'27'!U:V,2,0),"0")</f>
        <v>0</v>
      </c>
      <c r="CH139" s="5" t="s">
        <v>146</v>
      </c>
      <c r="CI139" s="15">
        <f t="shared" si="416"/>
        <v>0</v>
      </c>
      <c r="CJ139" s="10" t="str">
        <f>IFERROR(VLOOKUP(A139,'28'!U:V,2,0),"0")</f>
        <v>0</v>
      </c>
      <c r="CK139" s="5" t="s">
        <v>146</v>
      </c>
      <c r="CL139" s="15">
        <f t="shared" si="417"/>
        <v>0</v>
      </c>
      <c r="CM139" s="10" t="str">
        <f>IFERROR(VLOOKUP(A139,'29'!U:V,2,0),"0")</f>
        <v>0</v>
      </c>
      <c r="CN139" s="5" t="s">
        <v>146</v>
      </c>
      <c r="CO139" s="15">
        <f t="shared" si="418"/>
        <v>0</v>
      </c>
      <c r="CP139" s="10" t="str">
        <f>IFERROR(VLOOKUP(A139,'30'!U:V,2,0),"0")</f>
        <v>0</v>
      </c>
      <c r="CQ139" s="5" t="s">
        <v>146</v>
      </c>
      <c r="CR139" s="15">
        <f t="shared" si="419"/>
        <v>0</v>
      </c>
      <c r="CS139" s="10" t="str">
        <f>IFERROR(VLOOKUP(A139,'31'!U:V,2,0),"0")</f>
        <v>0</v>
      </c>
      <c r="CT139" s="5" t="s">
        <v>146</v>
      </c>
      <c r="CU139" s="15">
        <f t="shared" si="422"/>
        <v>0</v>
      </c>
      <c r="CV139" s="10" t="str">
        <f>IFERROR(VLOOKUP(A139,'เซต1-31'!V:W,2,0),"0")</f>
        <v>0</v>
      </c>
      <c r="CW139" s="5" t="s">
        <v>146</v>
      </c>
      <c r="CX139" s="15">
        <f t="shared" si="421"/>
        <v>0</v>
      </c>
    </row>
    <row r="140" spans="1:102" x14ac:dyDescent="0.25">
      <c r="A140" s="5" t="s">
        <v>291</v>
      </c>
      <c r="B140" s="4" t="s">
        <v>290</v>
      </c>
      <c r="C140" s="13">
        <v>5.15</v>
      </c>
      <c r="D140" s="19">
        <f t="shared" si="420"/>
        <v>0</v>
      </c>
      <c r="E140" s="5" t="s">
        <v>147</v>
      </c>
      <c r="F140" s="13">
        <f t="shared" si="389"/>
        <v>0</v>
      </c>
      <c r="G140" s="10" t="str">
        <f>IFERROR(VLOOKUP(A140,'1'!U:V,2,0),"0")</f>
        <v>0</v>
      </c>
      <c r="H140" s="5" t="s">
        <v>146</v>
      </c>
      <c r="I140" s="15">
        <f t="shared" si="390"/>
        <v>0</v>
      </c>
      <c r="J140" s="10" t="str">
        <f>IFERROR(VLOOKUP(A140,'2'!U:V,2,0),"0")</f>
        <v>0</v>
      </c>
      <c r="K140" s="5" t="s">
        <v>146</v>
      </c>
      <c r="L140" s="15">
        <f t="shared" si="391"/>
        <v>0</v>
      </c>
      <c r="M140" s="10" t="str">
        <f>IFERROR(VLOOKUP(A140,'3'!U:V,2,0),"0")</f>
        <v>0</v>
      </c>
      <c r="N140" s="5" t="s">
        <v>146</v>
      </c>
      <c r="O140" s="15">
        <f t="shared" si="392"/>
        <v>0</v>
      </c>
      <c r="P140" s="10" t="str">
        <f>IFERROR(VLOOKUP(A140,'4'!U:V,2,0),"0")</f>
        <v>0</v>
      </c>
      <c r="Q140" s="5" t="s">
        <v>146</v>
      </c>
      <c r="R140" s="15">
        <f t="shared" si="393"/>
        <v>0</v>
      </c>
      <c r="S140" s="10" t="str">
        <f>IFERROR(VLOOKUP(A140,'5'!U:V,2,0),"0")</f>
        <v>0</v>
      </c>
      <c r="T140" s="5" t="s">
        <v>146</v>
      </c>
      <c r="U140" s="15">
        <f t="shared" si="394"/>
        <v>0</v>
      </c>
      <c r="V140" s="10" t="str">
        <f>IFERROR(VLOOKUP(A140,'6'!U:V,2,0),"0")</f>
        <v>0</v>
      </c>
      <c r="W140" s="5" t="s">
        <v>146</v>
      </c>
      <c r="X140" s="15">
        <f t="shared" si="395"/>
        <v>0</v>
      </c>
      <c r="Y140" s="10" t="str">
        <f>IFERROR(VLOOKUP(A140,'7'!U:V,2,0),"0")</f>
        <v>0</v>
      </c>
      <c r="Z140" s="5" t="s">
        <v>146</v>
      </c>
      <c r="AA140" s="15">
        <f t="shared" si="396"/>
        <v>0</v>
      </c>
      <c r="AB140" s="10" t="str">
        <f>IFERROR(VLOOKUP(A140,'8'!U:V,2,0),"0")</f>
        <v>0</v>
      </c>
      <c r="AC140" s="5" t="s">
        <v>146</v>
      </c>
      <c r="AD140" s="15">
        <f t="shared" si="397"/>
        <v>0</v>
      </c>
      <c r="AE140" s="10" t="str">
        <f>IFERROR(VLOOKUP(A140,'9'!U:V,2,0),"0")</f>
        <v>0</v>
      </c>
      <c r="AF140" s="5" t="s">
        <v>146</v>
      </c>
      <c r="AG140" s="15">
        <f t="shared" si="398"/>
        <v>0</v>
      </c>
      <c r="AH140" s="10" t="str">
        <f>IFERROR(VLOOKUP(A140,'10'!U:V,2,0),"0")</f>
        <v>0</v>
      </c>
      <c r="AI140" s="5" t="s">
        <v>146</v>
      </c>
      <c r="AJ140" s="15">
        <f t="shared" si="399"/>
        <v>0</v>
      </c>
      <c r="AK140" s="10" t="str">
        <f>IFERROR(VLOOKUP(A140,'11'!U:V,2,0),"0")</f>
        <v>0</v>
      </c>
      <c r="AL140" s="5" t="s">
        <v>146</v>
      </c>
      <c r="AM140" s="15">
        <f t="shared" si="400"/>
        <v>0</v>
      </c>
      <c r="AN140" s="10" t="str">
        <f>IFERROR(VLOOKUP(A140,'12'!U:V,2,0),"0")</f>
        <v>0</v>
      </c>
      <c r="AO140" s="5" t="s">
        <v>146</v>
      </c>
      <c r="AP140" s="15">
        <f t="shared" si="401"/>
        <v>0</v>
      </c>
      <c r="AQ140" s="10" t="str">
        <f>IFERROR(VLOOKUP(A140,'13'!U:V,2,0),"0")</f>
        <v>0</v>
      </c>
      <c r="AR140" s="5" t="s">
        <v>146</v>
      </c>
      <c r="AS140" s="15">
        <f t="shared" si="402"/>
        <v>0</v>
      </c>
      <c r="AT140" s="10" t="str">
        <f>IFERROR(VLOOKUP(A140,'14'!U:V,2,0),"0")</f>
        <v>0</v>
      </c>
      <c r="AU140" s="5" t="s">
        <v>146</v>
      </c>
      <c r="AV140" s="15">
        <f t="shared" si="403"/>
        <v>0</v>
      </c>
      <c r="AW140" s="10" t="str">
        <f>IFERROR(VLOOKUP(A140,'15'!U:V,2,0),"0")</f>
        <v>0</v>
      </c>
      <c r="AX140" s="5" t="s">
        <v>146</v>
      </c>
      <c r="AY140" s="15">
        <f t="shared" si="404"/>
        <v>0</v>
      </c>
      <c r="AZ140" s="10" t="str">
        <f>IFERROR(VLOOKUP(A140,'16'!U:V,2,0),"0")</f>
        <v>0</v>
      </c>
      <c r="BA140" s="5" t="s">
        <v>146</v>
      </c>
      <c r="BB140" s="15">
        <f t="shared" si="405"/>
        <v>0</v>
      </c>
      <c r="BC140" s="10" t="str">
        <f>IFERROR(VLOOKUP(A140,'17'!U:V,2,0),"0")</f>
        <v>0</v>
      </c>
      <c r="BD140" s="5" t="s">
        <v>146</v>
      </c>
      <c r="BE140" s="15">
        <f t="shared" si="406"/>
        <v>0</v>
      </c>
      <c r="BF140" s="10" t="str">
        <f>IFERROR(VLOOKUP(A140,'18'!U:V,2,0),"0")</f>
        <v>0</v>
      </c>
      <c r="BG140" s="5" t="s">
        <v>146</v>
      </c>
      <c r="BH140" s="15">
        <f t="shared" si="407"/>
        <v>0</v>
      </c>
      <c r="BI140" s="10" t="str">
        <f>IFERROR(VLOOKUP(A140,'19'!U:V,2,0),"0")</f>
        <v>0</v>
      </c>
      <c r="BJ140" s="5" t="s">
        <v>146</v>
      </c>
      <c r="BK140" s="15">
        <f t="shared" si="408"/>
        <v>0</v>
      </c>
      <c r="BL140" s="10" t="str">
        <f>IFERROR(VLOOKUP(A140,'20'!U:V,2,0),"0")</f>
        <v>0</v>
      </c>
      <c r="BM140" s="5" t="s">
        <v>146</v>
      </c>
      <c r="BN140" s="15">
        <f t="shared" si="409"/>
        <v>0</v>
      </c>
      <c r="BO140" s="10" t="str">
        <f>IFERROR(VLOOKUP(A140,'21'!U:V,2,0),"0")</f>
        <v>0</v>
      </c>
      <c r="BP140" s="5" t="s">
        <v>146</v>
      </c>
      <c r="BQ140" s="15">
        <f t="shared" si="410"/>
        <v>0</v>
      </c>
      <c r="BR140" s="10" t="str">
        <f>IFERROR(VLOOKUP(A140,'22'!U:V,2,0),"0")</f>
        <v>0</v>
      </c>
      <c r="BS140" s="5" t="s">
        <v>146</v>
      </c>
      <c r="BT140" s="15">
        <f t="shared" si="411"/>
        <v>0</v>
      </c>
      <c r="BU140" s="10" t="str">
        <f>IFERROR(VLOOKUP(A140,'23'!U:V,2,0),"0")</f>
        <v>0</v>
      </c>
      <c r="BV140" s="5" t="s">
        <v>146</v>
      </c>
      <c r="BW140" s="15">
        <f t="shared" si="412"/>
        <v>0</v>
      </c>
      <c r="BX140" s="10" t="str">
        <f>IFERROR(VLOOKUP(A140,'24'!U:V,2,0),"0")</f>
        <v>0</v>
      </c>
      <c r="BY140" s="5" t="s">
        <v>146</v>
      </c>
      <c r="BZ140" s="15">
        <f t="shared" si="413"/>
        <v>0</v>
      </c>
      <c r="CA140" s="10" t="str">
        <f>IFERROR(VLOOKUP(A140,'25'!U:V,2,0),"0")</f>
        <v>0</v>
      </c>
      <c r="CB140" s="5" t="s">
        <v>146</v>
      </c>
      <c r="CC140" s="15">
        <f t="shared" si="414"/>
        <v>0</v>
      </c>
      <c r="CD140" s="10" t="str">
        <f>IFERROR(VLOOKUP(A140,'26'!U:V,2,0),"0")</f>
        <v>0</v>
      </c>
      <c r="CE140" s="5" t="s">
        <v>146</v>
      </c>
      <c r="CF140" s="15">
        <f t="shared" si="415"/>
        <v>0</v>
      </c>
      <c r="CG140" s="10" t="str">
        <f>IFERROR(VLOOKUP(A140,'27'!U:V,2,0),"0")</f>
        <v>0</v>
      </c>
      <c r="CH140" s="5" t="s">
        <v>146</v>
      </c>
      <c r="CI140" s="15">
        <f t="shared" si="416"/>
        <v>0</v>
      </c>
      <c r="CJ140" s="10" t="str">
        <f>IFERROR(VLOOKUP(A140,'28'!U:V,2,0),"0")</f>
        <v>0</v>
      </c>
      <c r="CK140" s="5" t="s">
        <v>146</v>
      </c>
      <c r="CL140" s="15">
        <f t="shared" si="417"/>
        <v>0</v>
      </c>
      <c r="CM140" s="10" t="str">
        <f>IFERROR(VLOOKUP(A140,'29'!U:V,2,0),"0")</f>
        <v>0</v>
      </c>
      <c r="CN140" s="5" t="s">
        <v>146</v>
      </c>
      <c r="CO140" s="15">
        <f t="shared" si="418"/>
        <v>0</v>
      </c>
      <c r="CP140" s="10" t="str">
        <f>IFERROR(VLOOKUP(A140,'30'!U:V,2,0),"0")</f>
        <v>0</v>
      </c>
      <c r="CQ140" s="5" t="s">
        <v>146</v>
      </c>
      <c r="CR140" s="15">
        <f t="shared" si="419"/>
        <v>0</v>
      </c>
      <c r="CS140" s="10" t="str">
        <f>IFERROR(VLOOKUP(A140,'31'!U:V,2,0),"0")</f>
        <v>0</v>
      </c>
      <c r="CT140" s="5" t="s">
        <v>146</v>
      </c>
      <c r="CU140" s="15">
        <f t="shared" si="422"/>
        <v>0</v>
      </c>
      <c r="CV140" s="10" t="str">
        <f>IFERROR(VLOOKUP(A140,'เซต1-31'!V:W,2,0),"0")</f>
        <v>0</v>
      </c>
      <c r="CW140" s="5" t="s">
        <v>146</v>
      </c>
      <c r="CX140" s="15">
        <f t="shared" si="421"/>
        <v>0</v>
      </c>
    </row>
    <row r="141" spans="1:102" x14ac:dyDescent="0.25">
      <c r="A141" s="5" t="s">
        <v>293</v>
      </c>
      <c r="B141" s="4" t="s">
        <v>290</v>
      </c>
      <c r="C141" s="13">
        <v>5.15</v>
      </c>
      <c r="D141" s="19">
        <f t="shared" si="420"/>
        <v>0</v>
      </c>
      <c r="E141" s="5" t="s">
        <v>147</v>
      </c>
      <c r="F141" s="13">
        <f t="shared" si="389"/>
        <v>0</v>
      </c>
      <c r="G141" s="10" t="str">
        <f>IFERROR(VLOOKUP(A141,'1'!U:V,2,0),"0")</f>
        <v>0</v>
      </c>
      <c r="H141" s="5" t="s">
        <v>146</v>
      </c>
      <c r="I141" s="15">
        <f t="shared" si="390"/>
        <v>0</v>
      </c>
      <c r="J141" s="10" t="str">
        <f>IFERROR(VLOOKUP(A141,'2'!U:V,2,0),"0")</f>
        <v>0</v>
      </c>
      <c r="K141" s="5" t="s">
        <v>146</v>
      </c>
      <c r="L141" s="15">
        <f t="shared" si="391"/>
        <v>0</v>
      </c>
      <c r="M141" s="10" t="str">
        <f>IFERROR(VLOOKUP(A141,'3'!U:V,2,0),"0")</f>
        <v>0</v>
      </c>
      <c r="N141" s="5" t="s">
        <v>146</v>
      </c>
      <c r="O141" s="15">
        <f t="shared" si="392"/>
        <v>0</v>
      </c>
      <c r="P141" s="10" t="str">
        <f>IFERROR(VLOOKUP(A141,'4'!U:V,2,0),"0")</f>
        <v>0</v>
      </c>
      <c r="Q141" s="5" t="s">
        <v>146</v>
      </c>
      <c r="R141" s="15">
        <f t="shared" si="393"/>
        <v>0</v>
      </c>
      <c r="S141" s="10" t="str">
        <f>IFERROR(VLOOKUP(A141,'5'!U:V,2,0),"0")</f>
        <v>0</v>
      </c>
      <c r="T141" s="5" t="s">
        <v>146</v>
      </c>
      <c r="U141" s="15">
        <f t="shared" si="394"/>
        <v>0</v>
      </c>
      <c r="V141" s="10" t="str">
        <f>IFERROR(VLOOKUP(A141,'6'!U:V,2,0),"0")</f>
        <v>0</v>
      </c>
      <c r="W141" s="5" t="s">
        <v>146</v>
      </c>
      <c r="X141" s="15">
        <f t="shared" si="395"/>
        <v>0</v>
      </c>
      <c r="Y141" s="10" t="str">
        <f>IFERROR(VLOOKUP(A141,'7'!U:V,2,0),"0")</f>
        <v>0</v>
      </c>
      <c r="Z141" s="5" t="s">
        <v>146</v>
      </c>
      <c r="AA141" s="15">
        <f t="shared" si="396"/>
        <v>0</v>
      </c>
      <c r="AB141" s="10" t="str">
        <f>IFERROR(VLOOKUP(A141,'8'!U:V,2,0),"0")</f>
        <v>0</v>
      </c>
      <c r="AC141" s="5" t="s">
        <v>146</v>
      </c>
      <c r="AD141" s="15">
        <f t="shared" si="397"/>
        <v>0</v>
      </c>
      <c r="AE141" s="10" t="str">
        <f>IFERROR(VLOOKUP(A141,'9'!U:V,2,0),"0")</f>
        <v>0</v>
      </c>
      <c r="AF141" s="5" t="s">
        <v>146</v>
      </c>
      <c r="AG141" s="15">
        <f t="shared" si="398"/>
        <v>0</v>
      </c>
      <c r="AH141" s="10" t="str">
        <f>IFERROR(VLOOKUP(A141,'10'!U:V,2,0),"0")</f>
        <v>0</v>
      </c>
      <c r="AI141" s="5" t="s">
        <v>146</v>
      </c>
      <c r="AJ141" s="15">
        <f t="shared" si="399"/>
        <v>0</v>
      </c>
      <c r="AK141" s="10" t="str">
        <f>IFERROR(VLOOKUP(A141,'11'!U:V,2,0),"0")</f>
        <v>0</v>
      </c>
      <c r="AL141" s="5" t="s">
        <v>146</v>
      </c>
      <c r="AM141" s="15">
        <f t="shared" si="400"/>
        <v>0</v>
      </c>
      <c r="AN141" s="10" t="str">
        <f>IFERROR(VLOOKUP(A141,'12'!U:V,2,0),"0")</f>
        <v>0</v>
      </c>
      <c r="AO141" s="5" t="s">
        <v>146</v>
      </c>
      <c r="AP141" s="15">
        <f t="shared" si="401"/>
        <v>0</v>
      </c>
      <c r="AQ141" s="10" t="str">
        <f>IFERROR(VLOOKUP(A141,'13'!U:V,2,0),"0")</f>
        <v>0</v>
      </c>
      <c r="AR141" s="5" t="s">
        <v>146</v>
      </c>
      <c r="AS141" s="15">
        <f t="shared" si="402"/>
        <v>0</v>
      </c>
      <c r="AT141" s="10" t="str">
        <f>IFERROR(VLOOKUP(A141,'14'!U:V,2,0),"0")</f>
        <v>0</v>
      </c>
      <c r="AU141" s="5" t="s">
        <v>146</v>
      </c>
      <c r="AV141" s="15">
        <f t="shared" si="403"/>
        <v>0</v>
      </c>
      <c r="AW141" s="10" t="str">
        <f>IFERROR(VLOOKUP(A141,'15'!U:V,2,0),"0")</f>
        <v>0</v>
      </c>
      <c r="AX141" s="5" t="s">
        <v>146</v>
      </c>
      <c r="AY141" s="15">
        <f t="shared" si="404"/>
        <v>0</v>
      </c>
      <c r="AZ141" s="10" t="str">
        <f>IFERROR(VLOOKUP(A141,'16'!U:V,2,0),"0")</f>
        <v>0</v>
      </c>
      <c r="BA141" s="5" t="s">
        <v>146</v>
      </c>
      <c r="BB141" s="15">
        <f t="shared" si="405"/>
        <v>0</v>
      </c>
      <c r="BC141" s="10" t="str">
        <f>IFERROR(VLOOKUP(A141,'17'!U:V,2,0),"0")</f>
        <v>0</v>
      </c>
      <c r="BD141" s="5" t="s">
        <v>146</v>
      </c>
      <c r="BE141" s="15">
        <f t="shared" si="406"/>
        <v>0</v>
      </c>
      <c r="BF141" s="10" t="str">
        <f>IFERROR(VLOOKUP(A141,'18'!U:V,2,0),"0")</f>
        <v>0</v>
      </c>
      <c r="BG141" s="5" t="s">
        <v>146</v>
      </c>
      <c r="BH141" s="15">
        <f t="shared" si="407"/>
        <v>0</v>
      </c>
      <c r="BI141" s="10" t="str">
        <f>IFERROR(VLOOKUP(A141,'19'!U:V,2,0),"0")</f>
        <v>0</v>
      </c>
      <c r="BJ141" s="5" t="s">
        <v>146</v>
      </c>
      <c r="BK141" s="15">
        <f t="shared" si="408"/>
        <v>0</v>
      </c>
      <c r="BL141" s="10" t="str">
        <f>IFERROR(VLOOKUP(A141,'20'!U:V,2,0),"0")</f>
        <v>0</v>
      </c>
      <c r="BM141" s="5" t="s">
        <v>146</v>
      </c>
      <c r="BN141" s="15">
        <f t="shared" si="409"/>
        <v>0</v>
      </c>
      <c r="BO141" s="10" t="str">
        <f>IFERROR(VLOOKUP(A141,'21'!U:V,2,0),"0")</f>
        <v>0</v>
      </c>
      <c r="BP141" s="5" t="s">
        <v>146</v>
      </c>
      <c r="BQ141" s="15">
        <f t="shared" si="410"/>
        <v>0</v>
      </c>
      <c r="BR141" s="10" t="str">
        <f>IFERROR(VLOOKUP(A141,'22'!U:V,2,0),"0")</f>
        <v>0</v>
      </c>
      <c r="BS141" s="5" t="s">
        <v>146</v>
      </c>
      <c r="BT141" s="15">
        <f t="shared" si="411"/>
        <v>0</v>
      </c>
      <c r="BU141" s="10" t="str">
        <f>IFERROR(VLOOKUP(A141,'23'!U:V,2,0),"0")</f>
        <v>0</v>
      </c>
      <c r="BV141" s="5" t="s">
        <v>146</v>
      </c>
      <c r="BW141" s="15">
        <f t="shared" si="412"/>
        <v>0</v>
      </c>
      <c r="BX141" s="10" t="str">
        <f>IFERROR(VLOOKUP(A141,'24'!U:V,2,0),"0")</f>
        <v>0</v>
      </c>
      <c r="BY141" s="5" t="s">
        <v>146</v>
      </c>
      <c r="BZ141" s="15">
        <f t="shared" si="413"/>
        <v>0</v>
      </c>
      <c r="CA141" s="10" t="str">
        <f>IFERROR(VLOOKUP(A141,'25'!U:V,2,0),"0")</f>
        <v>0</v>
      </c>
      <c r="CB141" s="5" t="s">
        <v>146</v>
      </c>
      <c r="CC141" s="15">
        <f t="shared" si="414"/>
        <v>0</v>
      </c>
      <c r="CD141" s="10" t="str">
        <f>IFERROR(VLOOKUP(A141,'26'!U:V,2,0),"0")</f>
        <v>0</v>
      </c>
      <c r="CE141" s="5" t="s">
        <v>146</v>
      </c>
      <c r="CF141" s="15">
        <f t="shared" si="415"/>
        <v>0</v>
      </c>
      <c r="CG141" s="10" t="str">
        <f>IFERROR(VLOOKUP(A141,'27'!U:V,2,0),"0")</f>
        <v>0</v>
      </c>
      <c r="CH141" s="5" t="s">
        <v>146</v>
      </c>
      <c r="CI141" s="15">
        <f t="shared" si="416"/>
        <v>0</v>
      </c>
      <c r="CJ141" s="10" t="str">
        <f>IFERROR(VLOOKUP(A141,'28'!U:V,2,0),"0")</f>
        <v>0</v>
      </c>
      <c r="CK141" s="5" t="s">
        <v>146</v>
      </c>
      <c r="CL141" s="15">
        <f t="shared" si="417"/>
        <v>0</v>
      </c>
      <c r="CM141" s="10" t="str">
        <f>IFERROR(VLOOKUP(A141,'29'!U:V,2,0),"0")</f>
        <v>0</v>
      </c>
      <c r="CN141" s="5" t="s">
        <v>146</v>
      </c>
      <c r="CO141" s="15">
        <f t="shared" si="418"/>
        <v>0</v>
      </c>
      <c r="CP141" s="10" t="str">
        <f>IFERROR(VLOOKUP(A141,'30'!U:V,2,0),"0")</f>
        <v>0</v>
      </c>
      <c r="CQ141" s="5" t="s">
        <v>146</v>
      </c>
      <c r="CR141" s="15">
        <f t="shared" si="419"/>
        <v>0</v>
      </c>
      <c r="CS141" s="10" t="str">
        <f>IFERROR(VLOOKUP(A141,'31'!U:V,2,0),"0")</f>
        <v>0</v>
      </c>
      <c r="CT141" s="5" t="s">
        <v>146</v>
      </c>
      <c r="CU141" s="15">
        <f t="shared" si="422"/>
        <v>0</v>
      </c>
      <c r="CV141" s="10" t="str">
        <f>IFERROR(VLOOKUP(A141,'เซต1-31'!V:W,2,0),"0")</f>
        <v>0</v>
      </c>
      <c r="CW141" s="5" t="s">
        <v>146</v>
      </c>
      <c r="CX141" s="15">
        <f t="shared" si="421"/>
        <v>0</v>
      </c>
    </row>
    <row r="142" spans="1:102" x14ac:dyDescent="0.25">
      <c r="A142" s="5" t="s">
        <v>289</v>
      </c>
      <c r="B142" s="4" t="s">
        <v>290</v>
      </c>
      <c r="C142" s="13">
        <v>5.15</v>
      </c>
      <c r="D142" s="19">
        <f t="shared" si="420"/>
        <v>0</v>
      </c>
      <c r="E142" s="5" t="s">
        <v>147</v>
      </c>
      <c r="F142" s="13">
        <f t="shared" si="389"/>
        <v>0</v>
      </c>
      <c r="G142" s="10" t="str">
        <f>IFERROR(VLOOKUP(A142,'1'!U:V,2,0),"0")</f>
        <v>0</v>
      </c>
      <c r="H142" s="5" t="s">
        <v>146</v>
      </c>
      <c r="I142" s="15">
        <f t="shared" si="390"/>
        <v>0</v>
      </c>
      <c r="J142" s="10" t="str">
        <f>IFERROR(VLOOKUP(A142,'2'!U:V,2,0),"0")</f>
        <v>0</v>
      </c>
      <c r="K142" s="5" t="s">
        <v>146</v>
      </c>
      <c r="L142" s="15">
        <f t="shared" si="391"/>
        <v>0</v>
      </c>
      <c r="M142" s="10" t="str">
        <f>IFERROR(VLOOKUP(A142,'3'!U:V,2,0),"0")</f>
        <v>0</v>
      </c>
      <c r="N142" s="5" t="s">
        <v>146</v>
      </c>
      <c r="O142" s="15">
        <f t="shared" si="392"/>
        <v>0</v>
      </c>
      <c r="P142" s="10" t="str">
        <f>IFERROR(VLOOKUP(A142,'4'!U:V,2,0),"0")</f>
        <v>0</v>
      </c>
      <c r="Q142" s="5" t="s">
        <v>146</v>
      </c>
      <c r="R142" s="15">
        <f t="shared" si="393"/>
        <v>0</v>
      </c>
      <c r="S142" s="10" t="str">
        <f>IFERROR(VLOOKUP(A142,'5'!U:V,2,0),"0")</f>
        <v>0</v>
      </c>
      <c r="T142" s="5" t="s">
        <v>146</v>
      </c>
      <c r="U142" s="15">
        <f t="shared" si="394"/>
        <v>0</v>
      </c>
      <c r="V142" s="10" t="str">
        <f>IFERROR(VLOOKUP(A142,'6'!U:V,2,0),"0")</f>
        <v>0</v>
      </c>
      <c r="W142" s="5" t="s">
        <v>146</v>
      </c>
      <c r="X142" s="15">
        <f t="shared" si="395"/>
        <v>0</v>
      </c>
      <c r="Y142" s="10" t="str">
        <f>IFERROR(VLOOKUP(A142,'7'!U:V,2,0),"0")</f>
        <v>0</v>
      </c>
      <c r="Z142" s="5" t="s">
        <v>146</v>
      </c>
      <c r="AA142" s="15">
        <f t="shared" si="396"/>
        <v>0</v>
      </c>
      <c r="AB142" s="10" t="str">
        <f>IFERROR(VLOOKUP(A142,'8'!U:V,2,0),"0")</f>
        <v>0</v>
      </c>
      <c r="AC142" s="5" t="s">
        <v>146</v>
      </c>
      <c r="AD142" s="15">
        <f t="shared" si="397"/>
        <v>0</v>
      </c>
      <c r="AE142" s="10" t="str">
        <f>IFERROR(VLOOKUP(A142,'9'!U:V,2,0),"0")</f>
        <v>0</v>
      </c>
      <c r="AF142" s="5" t="s">
        <v>146</v>
      </c>
      <c r="AG142" s="15">
        <f t="shared" si="398"/>
        <v>0</v>
      </c>
      <c r="AH142" s="10" t="str">
        <f>IFERROR(VLOOKUP(A142,'10'!U:V,2,0),"0")</f>
        <v>0</v>
      </c>
      <c r="AI142" s="5" t="s">
        <v>146</v>
      </c>
      <c r="AJ142" s="15">
        <f t="shared" si="399"/>
        <v>0</v>
      </c>
      <c r="AK142" s="10" t="str">
        <f>IFERROR(VLOOKUP(A142,'11'!U:V,2,0),"0")</f>
        <v>0</v>
      </c>
      <c r="AL142" s="5" t="s">
        <v>146</v>
      </c>
      <c r="AM142" s="15">
        <f t="shared" si="400"/>
        <v>0</v>
      </c>
      <c r="AN142" s="10" t="str">
        <f>IFERROR(VLOOKUP(A142,'12'!U:V,2,0),"0")</f>
        <v>0</v>
      </c>
      <c r="AO142" s="5" t="s">
        <v>146</v>
      </c>
      <c r="AP142" s="15">
        <f t="shared" si="401"/>
        <v>0</v>
      </c>
      <c r="AQ142" s="10" t="str">
        <f>IFERROR(VLOOKUP(A142,'13'!U:V,2,0),"0")</f>
        <v>0</v>
      </c>
      <c r="AR142" s="5" t="s">
        <v>146</v>
      </c>
      <c r="AS142" s="15">
        <f t="shared" si="402"/>
        <v>0</v>
      </c>
      <c r="AT142" s="10" t="str">
        <f>IFERROR(VLOOKUP(A142,'14'!U:V,2,0),"0")</f>
        <v>0</v>
      </c>
      <c r="AU142" s="5" t="s">
        <v>146</v>
      </c>
      <c r="AV142" s="15">
        <f t="shared" si="403"/>
        <v>0</v>
      </c>
      <c r="AW142" s="10" t="str">
        <f>IFERROR(VLOOKUP(A142,'15'!U:V,2,0),"0")</f>
        <v>0</v>
      </c>
      <c r="AX142" s="5" t="s">
        <v>146</v>
      </c>
      <c r="AY142" s="15">
        <f t="shared" si="404"/>
        <v>0</v>
      </c>
      <c r="AZ142" s="10" t="str">
        <f>IFERROR(VLOOKUP(A142,'16'!U:V,2,0),"0")</f>
        <v>0</v>
      </c>
      <c r="BA142" s="5" t="s">
        <v>146</v>
      </c>
      <c r="BB142" s="15">
        <f t="shared" si="405"/>
        <v>0</v>
      </c>
      <c r="BC142" s="10" t="str">
        <f>IFERROR(VLOOKUP(A142,'17'!U:V,2,0),"0")</f>
        <v>0</v>
      </c>
      <c r="BD142" s="5" t="s">
        <v>146</v>
      </c>
      <c r="BE142" s="15">
        <f t="shared" si="406"/>
        <v>0</v>
      </c>
      <c r="BF142" s="10" t="str">
        <f>IFERROR(VLOOKUP(A142,'18'!U:V,2,0),"0")</f>
        <v>0</v>
      </c>
      <c r="BG142" s="5" t="s">
        <v>146</v>
      </c>
      <c r="BH142" s="15">
        <f t="shared" si="407"/>
        <v>0</v>
      </c>
      <c r="BI142" s="10" t="str">
        <f>IFERROR(VLOOKUP(A142,'19'!U:V,2,0),"0")</f>
        <v>0</v>
      </c>
      <c r="BJ142" s="5" t="s">
        <v>146</v>
      </c>
      <c r="BK142" s="15">
        <f t="shared" si="408"/>
        <v>0</v>
      </c>
      <c r="BL142" s="10" t="str">
        <f>IFERROR(VLOOKUP(A142,'20'!U:V,2,0),"0")</f>
        <v>0</v>
      </c>
      <c r="BM142" s="5" t="s">
        <v>146</v>
      </c>
      <c r="BN142" s="15">
        <f t="shared" si="409"/>
        <v>0</v>
      </c>
      <c r="BO142" s="10" t="str">
        <f>IFERROR(VLOOKUP(A142,'21'!U:V,2,0),"0")</f>
        <v>0</v>
      </c>
      <c r="BP142" s="5" t="s">
        <v>146</v>
      </c>
      <c r="BQ142" s="15">
        <f t="shared" si="410"/>
        <v>0</v>
      </c>
      <c r="BR142" s="10" t="str">
        <f>IFERROR(VLOOKUP(A142,'22'!U:V,2,0),"0")</f>
        <v>0</v>
      </c>
      <c r="BS142" s="5" t="s">
        <v>146</v>
      </c>
      <c r="BT142" s="15">
        <f t="shared" si="411"/>
        <v>0</v>
      </c>
      <c r="BU142" s="10" t="str">
        <f>IFERROR(VLOOKUP(A142,'23'!U:V,2,0),"0")</f>
        <v>0</v>
      </c>
      <c r="BV142" s="5" t="s">
        <v>146</v>
      </c>
      <c r="BW142" s="15">
        <f t="shared" si="412"/>
        <v>0</v>
      </c>
      <c r="BX142" s="10" t="str">
        <f>IFERROR(VLOOKUP(A142,'24'!U:V,2,0),"0")</f>
        <v>0</v>
      </c>
      <c r="BY142" s="5" t="s">
        <v>146</v>
      </c>
      <c r="BZ142" s="15">
        <f t="shared" si="413"/>
        <v>0</v>
      </c>
      <c r="CA142" s="10" t="str">
        <f>IFERROR(VLOOKUP(A142,'25'!U:V,2,0),"0")</f>
        <v>0</v>
      </c>
      <c r="CB142" s="5" t="s">
        <v>146</v>
      </c>
      <c r="CC142" s="15">
        <f t="shared" si="414"/>
        <v>0</v>
      </c>
      <c r="CD142" s="10" t="str">
        <f>IFERROR(VLOOKUP(A142,'26'!U:V,2,0),"0")</f>
        <v>0</v>
      </c>
      <c r="CE142" s="5" t="s">
        <v>146</v>
      </c>
      <c r="CF142" s="15">
        <f t="shared" si="415"/>
        <v>0</v>
      </c>
      <c r="CG142" s="10" t="str">
        <f>IFERROR(VLOOKUP(A142,'27'!U:V,2,0),"0")</f>
        <v>0</v>
      </c>
      <c r="CH142" s="5" t="s">
        <v>146</v>
      </c>
      <c r="CI142" s="15">
        <f t="shared" si="416"/>
        <v>0</v>
      </c>
      <c r="CJ142" s="10" t="str">
        <f>IFERROR(VLOOKUP(A142,'28'!U:V,2,0),"0")</f>
        <v>0</v>
      </c>
      <c r="CK142" s="5" t="s">
        <v>146</v>
      </c>
      <c r="CL142" s="15">
        <f t="shared" si="417"/>
        <v>0</v>
      </c>
      <c r="CM142" s="10" t="str">
        <f>IFERROR(VLOOKUP(A142,'29'!U:V,2,0),"0")</f>
        <v>0</v>
      </c>
      <c r="CN142" s="5" t="s">
        <v>146</v>
      </c>
      <c r="CO142" s="15">
        <f t="shared" si="418"/>
        <v>0</v>
      </c>
      <c r="CP142" s="10" t="str">
        <f>IFERROR(VLOOKUP(A142,'30'!U:V,2,0),"0")</f>
        <v>0</v>
      </c>
      <c r="CQ142" s="5" t="s">
        <v>146</v>
      </c>
      <c r="CR142" s="15">
        <f t="shared" si="419"/>
        <v>0</v>
      </c>
      <c r="CS142" s="10" t="str">
        <f>IFERROR(VLOOKUP(A142,'31'!U:V,2,0),"0")</f>
        <v>0</v>
      </c>
      <c r="CT142" s="5" t="s">
        <v>146</v>
      </c>
      <c r="CU142" s="15">
        <f t="shared" si="422"/>
        <v>0</v>
      </c>
      <c r="CV142" s="10" t="str">
        <f>IFERROR(VLOOKUP(A142,'เซต1-31'!V:W,2,0),"0")</f>
        <v>0</v>
      </c>
      <c r="CW142" s="5" t="s">
        <v>146</v>
      </c>
      <c r="CX142" s="15">
        <f t="shared" si="421"/>
        <v>0</v>
      </c>
    </row>
    <row r="143" spans="1:102" x14ac:dyDescent="0.25">
      <c r="A143" s="5" t="s">
        <v>304</v>
      </c>
      <c r="B143" s="4" t="s">
        <v>305</v>
      </c>
      <c r="C143" s="13">
        <v>24.8</v>
      </c>
      <c r="D143" s="19">
        <f t="shared" si="420"/>
        <v>0</v>
      </c>
      <c r="E143" s="5" t="s">
        <v>146</v>
      </c>
      <c r="F143" s="13">
        <f t="shared" ref="F143:F145" si="423">+D143*C143</f>
        <v>0</v>
      </c>
      <c r="G143" s="10" t="str">
        <f>IFERROR(VLOOKUP(A143,'1'!U:V,2,0),"0")</f>
        <v>0</v>
      </c>
      <c r="H143" s="5" t="s">
        <v>146</v>
      </c>
      <c r="I143" s="15">
        <f t="shared" ref="I143:I145" si="424">+G143*C143</f>
        <v>0</v>
      </c>
      <c r="J143" s="10" t="str">
        <f>IFERROR(VLOOKUP(A143,'2'!U:V,2,0),"0")</f>
        <v>0</v>
      </c>
      <c r="K143" s="5" t="s">
        <v>146</v>
      </c>
      <c r="L143" s="15">
        <f t="shared" ref="L143:L145" si="425">+J143*C143</f>
        <v>0</v>
      </c>
      <c r="M143" s="10" t="str">
        <f>IFERROR(VLOOKUP(A143,'3'!U:V,2,0),"0")</f>
        <v>0</v>
      </c>
      <c r="N143" s="5" t="s">
        <v>146</v>
      </c>
      <c r="O143" s="15">
        <f t="shared" ref="O143:O145" si="426">+M143*C143</f>
        <v>0</v>
      </c>
      <c r="P143" s="10" t="str">
        <f>IFERROR(VLOOKUP(A143,'4'!U:V,2,0),"0")</f>
        <v>0</v>
      </c>
      <c r="Q143" s="5" t="s">
        <v>146</v>
      </c>
      <c r="R143" s="15">
        <f t="shared" ref="R143:R145" si="427">+P143*C143</f>
        <v>0</v>
      </c>
      <c r="S143" s="10" t="str">
        <f>IFERROR(VLOOKUP(A143,'5'!U:V,2,0),"0")</f>
        <v>0</v>
      </c>
      <c r="T143" s="5" t="s">
        <v>146</v>
      </c>
      <c r="U143" s="15">
        <f t="shared" ref="U143:U145" si="428">+S143*C143</f>
        <v>0</v>
      </c>
      <c r="V143" s="10" t="str">
        <f>IFERROR(VLOOKUP(A143,'6'!U:V,2,0),"0")</f>
        <v>0</v>
      </c>
      <c r="W143" s="5" t="s">
        <v>146</v>
      </c>
      <c r="X143" s="15">
        <f t="shared" ref="X143:X145" si="429">+V143*C143</f>
        <v>0</v>
      </c>
      <c r="Y143" s="10" t="str">
        <f>IFERROR(VLOOKUP(A143,'7'!U:V,2,0),"0")</f>
        <v>0</v>
      </c>
      <c r="Z143" s="5" t="s">
        <v>146</v>
      </c>
      <c r="AA143" s="15">
        <f t="shared" ref="AA143:AA145" si="430">+Y143*C143</f>
        <v>0</v>
      </c>
      <c r="AB143" s="10" t="str">
        <f>IFERROR(VLOOKUP(A143,'8'!U:V,2,0),"0")</f>
        <v>0</v>
      </c>
      <c r="AC143" s="5" t="s">
        <v>146</v>
      </c>
      <c r="AD143" s="15">
        <f t="shared" ref="AD143:AD145" si="431">+AB143*C143</f>
        <v>0</v>
      </c>
      <c r="AE143" s="10" t="str">
        <f>IFERROR(VLOOKUP(A143,'9'!U:V,2,0),"0")</f>
        <v>0</v>
      </c>
      <c r="AF143" s="5" t="s">
        <v>146</v>
      </c>
      <c r="AG143" s="15">
        <f t="shared" ref="AG143:AG145" si="432">+AE143*C143</f>
        <v>0</v>
      </c>
      <c r="AH143" s="10" t="str">
        <f>IFERROR(VLOOKUP(A143,'10'!U:V,2,0),"0")</f>
        <v>0</v>
      </c>
      <c r="AI143" s="5" t="s">
        <v>146</v>
      </c>
      <c r="AJ143" s="15">
        <f t="shared" ref="AJ143:AJ145" si="433">+AH143*C143</f>
        <v>0</v>
      </c>
      <c r="AK143" s="10" t="str">
        <f>IFERROR(VLOOKUP(A143,'11'!U:V,2,0),"0")</f>
        <v>0</v>
      </c>
      <c r="AL143" s="5" t="s">
        <v>146</v>
      </c>
      <c r="AM143" s="15">
        <f t="shared" ref="AM143:AM145" si="434">+AK143*C143</f>
        <v>0</v>
      </c>
      <c r="AN143" s="10" t="str">
        <f>IFERROR(VLOOKUP(A143,'12'!U:V,2,0),"0")</f>
        <v>0</v>
      </c>
      <c r="AO143" s="5" t="s">
        <v>146</v>
      </c>
      <c r="AP143" s="15">
        <f t="shared" ref="AP143:AP145" si="435">+AN143*C143</f>
        <v>0</v>
      </c>
      <c r="AQ143" s="10" t="str">
        <f>IFERROR(VLOOKUP(A143,'13'!U:V,2,0),"0")</f>
        <v>0</v>
      </c>
      <c r="AR143" s="5" t="s">
        <v>146</v>
      </c>
      <c r="AS143" s="15">
        <f t="shared" ref="AS143:AS145" si="436">+AQ143*C143</f>
        <v>0</v>
      </c>
      <c r="AT143" s="10" t="str">
        <f>IFERROR(VLOOKUP(A143,'14'!U:V,2,0),"0")</f>
        <v>0</v>
      </c>
      <c r="AU143" s="5" t="s">
        <v>146</v>
      </c>
      <c r="AV143" s="15">
        <f t="shared" ref="AV143:AV145" si="437">+AT143*C143</f>
        <v>0</v>
      </c>
      <c r="AW143" s="10" t="str">
        <f>IFERROR(VLOOKUP(A143,'15'!U:V,2,0),"0")</f>
        <v>0</v>
      </c>
      <c r="AX143" s="5" t="s">
        <v>146</v>
      </c>
      <c r="AY143" s="15">
        <f t="shared" ref="AY143:AY145" si="438">+AW143*C143</f>
        <v>0</v>
      </c>
      <c r="AZ143" s="10" t="str">
        <f>IFERROR(VLOOKUP(A143,'16'!U:V,2,0),"0")</f>
        <v>0</v>
      </c>
      <c r="BA143" s="5" t="s">
        <v>146</v>
      </c>
      <c r="BB143" s="15">
        <f t="shared" ref="BB143:BB145" si="439">+AZ143*C143</f>
        <v>0</v>
      </c>
      <c r="BC143" s="10" t="str">
        <f>IFERROR(VLOOKUP(A143,'17'!U:V,2,0),"0")</f>
        <v>0</v>
      </c>
      <c r="BD143" s="5" t="s">
        <v>146</v>
      </c>
      <c r="BE143" s="15">
        <f t="shared" ref="BE143:BE145" si="440">+BC143*C143</f>
        <v>0</v>
      </c>
      <c r="BF143" s="10" t="str">
        <f>IFERROR(VLOOKUP(A143,'18'!U:V,2,0),"0")</f>
        <v>0</v>
      </c>
      <c r="BG143" s="5" t="s">
        <v>146</v>
      </c>
      <c r="BH143" s="15">
        <f t="shared" ref="BH143:BH145" si="441">+BF143*C143</f>
        <v>0</v>
      </c>
      <c r="BI143" s="10" t="str">
        <f>IFERROR(VLOOKUP(A143,'19'!U:V,2,0),"0")</f>
        <v>0</v>
      </c>
      <c r="BJ143" s="5" t="s">
        <v>146</v>
      </c>
      <c r="BK143" s="15">
        <f t="shared" ref="BK143:BK145" si="442">+BI143*C143</f>
        <v>0</v>
      </c>
      <c r="BL143" s="10" t="str">
        <f>IFERROR(VLOOKUP(A143,'20'!U:V,2,0),"0")</f>
        <v>0</v>
      </c>
      <c r="BM143" s="5" t="s">
        <v>146</v>
      </c>
      <c r="BN143" s="15">
        <f t="shared" ref="BN143:BN145" si="443">+BL143*C143</f>
        <v>0</v>
      </c>
      <c r="BO143" s="10" t="str">
        <f>IFERROR(VLOOKUP(A143,'21'!U:V,2,0),"0")</f>
        <v>0</v>
      </c>
      <c r="BP143" s="5" t="s">
        <v>146</v>
      </c>
      <c r="BQ143" s="15">
        <f t="shared" ref="BQ143:BQ145" si="444">+BO143*C143</f>
        <v>0</v>
      </c>
      <c r="BR143" s="10" t="str">
        <f>IFERROR(VLOOKUP(A143,'22'!U:V,2,0),"0")</f>
        <v>0</v>
      </c>
      <c r="BS143" s="5" t="s">
        <v>146</v>
      </c>
      <c r="BT143" s="15">
        <f t="shared" ref="BT143:BT145" si="445">+BR143*C143</f>
        <v>0</v>
      </c>
      <c r="BU143" s="10" t="str">
        <f>IFERROR(VLOOKUP(A143,'23'!U:V,2,0),"0")</f>
        <v>0</v>
      </c>
      <c r="BV143" s="5" t="s">
        <v>146</v>
      </c>
      <c r="BW143" s="15">
        <f t="shared" ref="BW143:BW145" si="446">+BU143*C143</f>
        <v>0</v>
      </c>
      <c r="BX143" s="10" t="str">
        <f>IFERROR(VLOOKUP(A143,'24'!U:V,2,0),"0")</f>
        <v>0</v>
      </c>
      <c r="BY143" s="5" t="s">
        <v>146</v>
      </c>
      <c r="BZ143" s="15">
        <f t="shared" ref="BZ143:BZ145" si="447">+BX143*C143</f>
        <v>0</v>
      </c>
      <c r="CA143" s="10" t="str">
        <f>IFERROR(VLOOKUP(A143,'25'!U:V,2,0),"0")</f>
        <v>0</v>
      </c>
      <c r="CB143" s="5" t="s">
        <v>146</v>
      </c>
      <c r="CC143" s="15">
        <f t="shared" ref="CC143:CC145" si="448">+CA143*C143</f>
        <v>0</v>
      </c>
      <c r="CD143" s="10" t="str">
        <f>IFERROR(VLOOKUP(A143,'26'!U:V,2,0),"0")</f>
        <v>0</v>
      </c>
      <c r="CE143" s="5" t="s">
        <v>146</v>
      </c>
      <c r="CF143" s="15">
        <f t="shared" ref="CF143:CF145" si="449">+CD143*C143</f>
        <v>0</v>
      </c>
      <c r="CG143" s="10" t="str">
        <f>IFERROR(VLOOKUP(A143,'27'!U:V,2,0),"0")</f>
        <v>0</v>
      </c>
      <c r="CH143" s="5" t="s">
        <v>146</v>
      </c>
      <c r="CI143" s="15">
        <f t="shared" ref="CI143:CI145" si="450">+CG143*C143</f>
        <v>0</v>
      </c>
      <c r="CJ143" s="10" t="str">
        <f>IFERROR(VLOOKUP(A143,'28'!U:V,2,0),"0")</f>
        <v>0</v>
      </c>
      <c r="CK143" s="5" t="s">
        <v>146</v>
      </c>
      <c r="CL143" s="15">
        <f t="shared" ref="CL143:CL145" si="451">+CJ143*C143</f>
        <v>0</v>
      </c>
      <c r="CM143" s="10" t="str">
        <f>IFERROR(VLOOKUP(A143,'29'!U:V,2,0),"0")</f>
        <v>0</v>
      </c>
      <c r="CN143" s="5" t="s">
        <v>146</v>
      </c>
      <c r="CO143" s="15">
        <f t="shared" ref="CO143:CO145" si="452">+CM143*C143</f>
        <v>0</v>
      </c>
      <c r="CP143" s="10" t="str">
        <f>IFERROR(VLOOKUP(A143,'30'!U:V,2,0),"0")</f>
        <v>0</v>
      </c>
      <c r="CQ143" s="5" t="s">
        <v>146</v>
      </c>
      <c r="CR143" s="15">
        <f t="shared" ref="CR143:CR145" si="453">+CP143*C143</f>
        <v>0</v>
      </c>
      <c r="CS143" s="10" t="str">
        <f>IFERROR(VLOOKUP(A143,'31'!U:V,2,0),"0")</f>
        <v>0</v>
      </c>
      <c r="CT143" s="5" t="s">
        <v>146</v>
      </c>
      <c r="CU143" s="15">
        <f t="shared" si="422"/>
        <v>0</v>
      </c>
      <c r="CV143" s="10" t="str">
        <f>IFERROR(VLOOKUP(A143,'เซต1-31'!V:W,2,0),"0")</f>
        <v>0</v>
      </c>
      <c r="CW143" s="5" t="s">
        <v>146</v>
      </c>
      <c r="CX143" s="15">
        <f t="shared" si="421"/>
        <v>0</v>
      </c>
    </row>
    <row r="144" spans="1:102" x14ac:dyDescent="0.25">
      <c r="A144" s="5" t="s">
        <v>303</v>
      </c>
      <c r="B144" s="4" t="s">
        <v>302</v>
      </c>
      <c r="C144" s="13">
        <v>71.36</v>
      </c>
      <c r="D144" s="19">
        <f t="shared" si="420"/>
        <v>0</v>
      </c>
      <c r="E144" s="5" t="s">
        <v>146</v>
      </c>
      <c r="F144" s="13">
        <f t="shared" si="423"/>
        <v>0</v>
      </c>
      <c r="G144" s="10" t="str">
        <f>IFERROR(VLOOKUP(A144,'1'!U:V,2,0),"0")</f>
        <v>0</v>
      </c>
      <c r="H144" s="5" t="s">
        <v>146</v>
      </c>
      <c r="I144" s="15">
        <f t="shared" si="424"/>
        <v>0</v>
      </c>
      <c r="J144" s="10" t="str">
        <f>IFERROR(VLOOKUP(A144,'2'!U:V,2,0),"0")</f>
        <v>0</v>
      </c>
      <c r="K144" s="5" t="s">
        <v>146</v>
      </c>
      <c r="L144" s="15">
        <f t="shared" si="425"/>
        <v>0</v>
      </c>
      <c r="M144" s="10" t="str">
        <f>IFERROR(VLOOKUP(A144,'3'!U:V,2,0),"0")</f>
        <v>0</v>
      </c>
      <c r="N144" s="5" t="s">
        <v>146</v>
      </c>
      <c r="O144" s="15">
        <f t="shared" si="426"/>
        <v>0</v>
      </c>
      <c r="P144" s="10" t="str">
        <f>IFERROR(VLOOKUP(A144,'4'!U:V,2,0),"0")</f>
        <v>0</v>
      </c>
      <c r="Q144" s="5" t="s">
        <v>146</v>
      </c>
      <c r="R144" s="15">
        <f t="shared" si="427"/>
        <v>0</v>
      </c>
      <c r="S144" s="10" t="str">
        <f>IFERROR(VLOOKUP(A144,'5'!U:V,2,0),"0")</f>
        <v>0</v>
      </c>
      <c r="T144" s="5" t="s">
        <v>146</v>
      </c>
      <c r="U144" s="15">
        <f t="shared" si="428"/>
        <v>0</v>
      </c>
      <c r="V144" s="10" t="str">
        <f>IFERROR(VLOOKUP(A144,'6'!U:V,2,0),"0")</f>
        <v>0</v>
      </c>
      <c r="W144" s="5" t="s">
        <v>146</v>
      </c>
      <c r="X144" s="15">
        <f t="shared" si="429"/>
        <v>0</v>
      </c>
      <c r="Y144" s="10" t="str">
        <f>IFERROR(VLOOKUP(A144,'7'!U:V,2,0),"0")</f>
        <v>0</v>
      </c>
      <c r="Z144" s="5" t="s">
        <v>146</v>
      </c>
      <c r="AA144" s="15">
        <f t="shared" si="430"/>
        <v>0</v>
      </c>
      <c r="AB144" s="10" t="str">
        <f>IFERROR(VLOOKUP(A144,'8'!U:V,2,0),"0")</f>
        <v>0</v>
      </c>
      <c r="AC144" s="5" t="s">
        <v>146</v>
      </c>
      <c r="AD144" s="15">
        <f t="shared" si="431"/>
        <v>0</v>
      </c>
      <c r="AE144" s="10" t="str">
        <f>IFERROR(VLOOKUP(A144,'9'!U:V,2,0),"0")</f>
        <v>0</v>
      </c>
      <c r="AF144" s="5" t="s">
        <v>146</v>
      </c>
      <c r="AG144" s="15">
        <f t="shared" si="432"/>
        <v>0</v>
      </c>
      <c r="AH144" s="10" t="str">
        <f>IFERROR(VLOOKUP(A144,'10'!U:V,2,0),"0")</f>
        <v>0</v>
      </c>
      <c r="AI144" s="5" t="s">
        <v>146</v>
      </c>
      <c r="AJ144" s="15">
        <f t="shared" si="433"/>
        <v>0</v>
      </c>
      <c r="AK144" s="10" t="str">
        <f>IFERROR(VLOOKUP(A144,'11'!U:V,2,0),"0")</f>
        <v>0</v>
      </c>
      <c r="AL144" s="5" t="s">
        <v>146</v>
      </c>
      <c r="AM144" s="15">
        <f t="shared" si="434"/>
        <v>0</v>
      </c>
      <c r="AN144" s="10" t="str">
        <f>IFERROR(VLOOKUP(A144,'12'!U:V,2,0),"0")</f>
        <v>0</v>
      </c>
      <c r="AO144" s="5" t="s">
        <v>146</v>
      </c>
      <c r="AP144" s="15">
        <f t="shared" si="435"/>
        <v>0</v>
      </c>
      <c r="AQ144" s="10" t="str">
        <f>IFERROR(VLOOKUP(A144,'13'!U:V,2,0),"0")</f>
        <v>0</v>
      </c>
      <c r="AR144" s="5" t="s">
        <v>146</v>
      </c>
      <c r="AS144" s="15">
        <f t="shared" si="436"/>
        <v>0</v>
      </c>
      <c r="AT144" s="10" t="str">
        <f>IFERROR(VLOOKUP(A144,'14'!U:V,2,0),"0")</f>
        <v>0</v>
      </c>
      <c r="AU144" s="5" t="s">
        <v>146</v>
      </c>
      <c r="AV144" s="15">
        <f t="shared" si="437"/>
        <v>0</v>
      </c>
      <c r="AW144" s="10" t="str">
        <f>IFERROR(VLOOKUP(A144,'15'!U:V,2,0),"0")</f>
        <v>0</v>
      </c>
      <c r="AX144" s="5" t="s">
        <v>146</v>
      </c>
      <c r="AY144" s="15">
        <f t="shared" si="438"/>
        <v>0</v>
      </c>
      <c r="AZ144" s="10" t="str">
        <f>IFERROR(VLOOKUP(A144,'16'!U:V,2,0),"0")</f>
        <v>0</v>
      </c>
      <c r="BA144" s="5" t="s">
        <v>146</v>
      </c>
      <c r="BB144" s="15">
        <f t="shared" si="439"/>
        <v>0</v>
      </c>
      <c r="BC144" s="10" t="str">
        <f>IFERROR(VLOOKUP(A144,'17'!U:V,2,0),"0")</f>
        <v>0</v>
      </c>
      <c r="BD144" s="5" t="s">
        <v>146</v>
      </c>
      <c r="BE144" s="15">
        <f t="shared" si="440"/>
        <v>0</v>
      </c>
      <c r="BF144" s="10" t="str">
        <f>IFERROR(VLOOKUP(A144,'18'!U:V,2,0),"0")</f>
        <v>0</v>
      </c>
      <c r="BG144" s="5" t="s">
        <v>146</v>
      </c>
      <c r="BH144" s="15">
        <f t="shared" si="441"/>
        <v>0</v>
      </c>
      <c r="BI144" s="10" t="str">
        <f>IFERROR(VLOOKUP(A144,'19'!U:V,2,0),"0")</f>
        <v>0</v>
      </c>
      <c r="BJ144" s="5" t="s">
        <v>146</v>
      </c>
      <c r="BK144" s="15">
        <f t="shared" si="442"/>
        <v>0</v>
      </c>
      <c r="BL144" s="10" t="str">
        <f>IFERROR(VLOOKUP(A144,'20'!U:V,2,0),"0")</f>
        <v>0</v>
      </c>
      <c r="BM144" s="5" t="s">
        <v>146</v>
      </c>
      <c r="BN144" s="15">
        <f t="shared" si="443"/>
        <v>0</v>
      </c>
      <c r="BO144" s="10" t="str">
        <f>IFERROR(VLOOKUP(A144,'21'!U:V,2,0),"0")</f>
        <v>0</v>
      </c>
      <c r="BP144" s="5" t="s">
        <v>146</v>
      </c>
      <c r="BQ144" s="15">
        <f t="shared" si="444"/>
        <v>0</v>
      </c>
      <c r="BR144" s="10" t="str">
        <f>IFERROR(VLOOKUP(A144,'22'!U:V,2,0),"0")</f>
        <v>0</v>
      </c>
      <c r="BS144" s="5" t="s">
        <v>146</v>
      </c>
      <c r="BT144" s="15">
        <f t="shared" si="445"/>
        <v>0</v>
      </c>
      <c r="BU144" s="10" t="str">
        <f>IFERROR(VLOOKUP(A144,'23'!U:V,2,0),"0")</f>
        <v>0</v>
      </c>
      <c r="BV144" s="5" t="s">
        <v>146</v>
      </c>
      <c r="BW144" s="15">
        <f t="shared" si="446"/>
        <v>0</v>
      </c>
      <c r="BX144" s="10" t="str">
        <f>IFERROR(VLOOKUP(A144,'24'!U:V,2,0),"0")</f>
        <v>0</v>
      </c>
      <c r="BY144" s="5" t="s">
        <v>146</v>
      </c>
      <c r="BZ144" s="15">
        <f t="shared" si="447"/>
        <v>0</v>
      </c>
      <c r="CA144" s="10" t="str">
        <f>IFERROR(VLOOKUP(A144,'25'!U:V,2,0),"0")</f>
        <v>0</v>
      </c>
      <c r="CB144" s="5" t="s">
        <v>146</v>
      </c>
      <c r="CC144" s="15">
        <f t="shared" si="448"/>
        <v>0</v>
      </c>
      <c r="CD144" s="10" t="str">
        <f>IFERROR(VLOOKUP(A144,'26'!U:V,2,0),"0")</f>
        <v>0</v>
      </c>
      <c r="CE144" s="5" t="s">
        <v>146</v>
      </c>
      <c r="CF144" s="15">
        <f t="shared" si="449"/>
        <v>0</v>
      </c>
      <c r="CG144" s="10" t="str">
        <f>IFERROR(VLOOKUP(A144,'27'!U:V,2,0),"0")</f>
        <v>0</v>
      </c>
      <c r="CH144" s="5" t="s">
        <v>146</v>
      </c>
      <c r="CI144" s="15">
        <f t="shared" si="450"/>
        <v>0</v>
      </c>
      <c r="CJ144" s="10" t="str">
        <f>IFERROR(VLOOKUP(A144,'28'!U:V,2,0),"0")</f>
        <v>0</v>
      </c>
      <c r="CK144" s="5" t="s">
        <v>146</v>
      </c>
      <c r="CL144" s="15">
        <f t="shared" si="451"/>
        <v>0</v>
      </c>
      <c r="CM144" s="10" t="str">
        <f>IFERROR(VLOOKUP(A144,'29'!U:V,2,0),"0")</f>
        <v>0</v>
      </c>
      <c r="CN144" s="5" t="s">
        <v>146</v>
      </c>
      <c r="CO144" s="15">
        <f t="shared" si="452"/>
        <v>0</v>
      </c>
      <c r="CP144" s="10" t="str">
        <f>IFERROR(VLOOKUP(A144,'30'!U:V,2,0),"0")</f>
        <v>0</v>
      </c>
      <c r="CQ144" s="5" t="s">
        <v>146</v>
      </c>
      <c r="CR144" s="15">
        <f t="shared" si="453"/>
        <v>0</v>
      </c>
      <c r="CS144" s="10" t="str">
        <f>IFERROR(VLOOKUP(A144,'31'!U:V,2,0),"0")</f>
        <v>0</v>
      </c>
      <c r="CT144" s="5" t="s">
        <v>146</v>
      </c>
      <c r="CU144" s="15">
        <f t="shared" si="422"/>
        <v>0</v>
      </c>
      <c r="CV144" s="10" t="str">
        <f>IFERROR(VLOOKUP(A144,'เซต1-31'!V:W,2,0),"0")</f>
        <v>0</v>
      </c>
      <c r="CW144" s="5" t="s">
        <v>146</v>
      </c>
      <c r="CX144" s="15">
        <f t="shared" si="421"/>
        <v>0</v>
      </c>
    </row>
    <row r="145" spans="1:102" x14ac:dyDescent="0.25">
      <c r="A145" s="5" t="s">
        <v>301</v>
      </c>
      <c r="B145" s="4" t="s">
        <v>302</v>
      </c>
      <c r="C145" s="13">
        <v>71.36</v>
      </c>
      <c r="D145" s="19">
        <f t="shared" si="420"/>
        <v>0</v>
      </c>
      <c r="E145" s="5" t="s">
        <v>146</v>
      </c>
      <c r="F145" s="13">
        <f t="shared" si="423"/>
        <v>0</v>
      </c>
      <c r="G145" s="10" t="str">
        <f>IFERROR(VLOOKUP(A145,'1'!U:V,2,0),"0")</f>
        <v>0</v>
      </c>
      <c r="H145" s="5" t="s">
        <v>146</v>
      </c>
      <c r="I145" s="15">
        <f t="shared" si="424"/>
        <v>0</v>
      </c>
      <c r="J145" s="10" t="str">
        <f>IFERROR(VLOOKUP(A145,'2'!U:V,2,0),"0")</f>
        <v>0</v>
      </c>
      <c r="K145" s="5" t="s">
        <v>146</v>
      </c>
      <c r="L145" s="15">
        <f t="shared" si="425"/>
        <v>0</v>
      </c>
      <c r="M145" s="10" t="str">
        <f>IFERROR(VLOOKUP(A145,'3'!U:V,2,0),"0")</f>
        <v>0</v>
      </c>
      <c r="N145" s="5" t="s">
        <v>146</v>
      </c>
      <c r="O145" s="15">
        <f t="shared" si="426"/>
        <v>0</v>
      </c>
      <c r="P145" s="10" t="str">
        <f>IFERROR(VLOOKUP(A145,'4'!U:V,2,0),"0")</f>
        <v>0</v>
      </c>
      <c r="Q145" s="5" t="s">
        <v>146</v>
      </c>
      <c r="R145" s="15">
        <f t="shared" si="427"/>
        <v>0</v>
      </c>
      <c r="S145" s="10" t="str">
        <f>IFERROR(VLOOKUP(A145,'5'!U:V,2,0),"0")</f>
        <v>0</v>
      </c>
      <c r="T145" s="5" t="s">
        <v>146</v>
      </c>
      <c r="U145" s="15">
        <f t="shared" si="428"/>
        <v>0</v>
      </c>
      <c r="V145" s="10" t="str">
        <f>IFERROR(VLOOKUP(A145,'6'!U:V,2,0),"0")</f>
        <v>0</v>
      </c>
      <c r="W145" s="5" t="s">
        <v>146</v>
      </c>
      <c r="X145" s="15">
        <f t="shared" si="429"/>
        <v>0</v>
      </c>
      <c r="Y145" s="10" t="str">
        <f>IFERROR(VLOOKUP(A145,'7'!U:V,2,0),"0")</f>
        <v>0</v>
      </c>
      <c r="Z145" s="5" t="s">
        <v>146</v>
      </c>
      <c r="AA145" s="15">
        <f t="shared" si="430"/>
        <v>0</v>
      </c>
      <c r="AB145" s="10" t="str">
        <f>IFERROR(VLOOKUP(A145,'8'!U:V,2,0),"0")</f>
        <v>0</v>
      </c>
      <c r="AC145" s="5" t="s">
        <v>146</v>
      </c>
      <c r="AD145" s="15">
        <f t="shared" si="431"/>
        <v>0</v>
      </c>
      <c r="AE145" s="10" t="str">
        <f>IFERROR(VLOOKUP(A145,'9'!U:V,2,0),"0")</f>
        <v>0</v>
      </c>
      <c r="AF145" s="5" t="s">
        <v>146</v>
      </c>
      <c r="AG145" s="15">
        <f t="shared" si="432"/>
        <v>0</v>
      </c>
      <c r="AH145" s="10" t="str">
        <f>IFERROR(VLOOKUP(A145,'10'!U:V,2,0),"0")</f>
        <v>0</v>
      </c>
      <c r="AI145" s="5" t="s">
        <v>146</v>
      </c>
      <c r="AJ145" s="15">
        <f t="shared" si="433"/>
        <v>0</v>
      </c>
      <c r="AK145" s="10" t="str">
        <f>IFERROR(VLOOKUP(A145,'11'!U:V,2,0),"0")</f>
        <v>0</v>
      </c>
      <c r="AL145" s="5" t="s">
        <v>146</v>
      </c>
      <c r="AM145" s="15">
        <f t="shared" si="434"/>
        <v>0</v>
      </c>
      <c r="AN145" s="10" t="str">
        <f>IFERROR(VLOOKUP(A145,'12'!U:V,2,0),"0")</f>
        <v>0</v>
      </c>
      <c r="AO145" s="5" t="s">
        <v>146</v>
      </c>
      <c r="AP145" s="15">
        <f t="shared" si="435"/>
        <v>0</v>
      </c>
      <c r="AQ145" s="10" t="str">
        <f>IFERROR(VLOOKUP(A145,'13'!U:V,2,0),"0")</f>
        <v>0</v>
      </c>
      <c r="AR145" s="5" t="s">
        <v>146</v>
      </c>
      <c r="AS145" s="15">
        <f t="shared" si="436"/>
        <v>0</v>
      </c>
      <c r="AT145" s="10" t="str">
        <f>IFERROR(VLOOKUP(A145,'14'!U:V,2,0),"0")</f>
        <v>0</v>
      </c>
      <c r="AU145" s="5" t="s">
        <v>146</v>
      </c>
      <c r="AV145" s="15">
        <f t="shared" si="437"/>
        <v>0</v>
      </c>
      <c r="AW145" s="10" t="str">
        <f>IFERROR(VLOOKUP(A145,'15'!U:V,2,0),"0")</f>
        <v>0</v>
      </c>
      <c r="AX145" s="5" t="s">
        <v>146</v>
      </c>
      <c r="AY145" s="15">
        <f t="shared" si="438"/>
        <v>0</v>
      </c>
      <c r="AZ145" s="10" t="str">
        <f>IFERROR(VLOOKUP(A145,'16'!U:V,2,0),"0")</f>
        <v>0</v>
      </c>
      <c r="BA145" s="5" t="s">
        <v>146</v>
      </c>
      <c r="BB145" s="15">
        <f t="shared" si="439"/>
        <v>0</v>
      </c>
      <c r="BC145" s="10" t="str">
        <f>IFERROR(VLOOKUP(A145,'17'!U:V,2,0),"0")</f>
        <v>0</v>
      </c>
      <c r="BD145" s="5" t="s">
        <v>146</v>
      </c>
      <c r="BE145" s="15">
        <f t="shared" si="440"/>
        <v>0</v>
      </c>
      <c r="BF145" s="10" t="str">
        <f>IFERROR(VLOOKUP(A145,'18'!U:V,2,0),"0")</f>
        <v>0</v>
      </c>
      <c r="BG145" s="5" t="s">
        <v>146</v>
      </c>
      <c r="BH145" s="15">
        <f t="shared" si="441"/>
        <v>0</v>
      </c>
      <c r="BI145" s="10" t="str">
        <f>IFERROR(VLOOKUP(A145,'19'!U:V,2,0),"0")</f>
        <v>0</v>
      </c>
      <c r="BJ145" s="5" t="s">
        <v>146</v>
      </c>
      <c r="BK145" s="15">
        <f t="shared" si="442"/>
        <v>0</v>
      </c>
      <c r="BL145" s="10" t="str">
        <f>IFERROR(VLOOKUP(A145,'20'!U:V,2,0),"0")</f>
        <v>0</v>
      </c>
      <c r="BM145" s="5" t="s">
        <v>146</v>
      </c>
      <c r="BN145" s="15">
        <f t="shared" si="443"/>
        <v>0</v>
      </c>
      <c r="BO145" s="10" t="str">
        <f>IFERROR(VLOOKUP(A145,'21'!U:V,2,0),"0")</f>
        <v>0</v>
      </c>
      <c r="BP145" s="5" t="s">
        <v>146</v>
      </c>
      <c r="BQ145" s="15">
        <f t="shared" si="444"/>
        <v>0</v>
      </c>
      <c r="BR145" s="10" t="str">
        <f>IFERROR(VLOOKUP(A145,'22'!U:V,2,0),"0")</f>
        <v>0</v>
      </c>
      <c r="BS145" s="5" t="s">
        <v>146</v>
      </c>
      <c r="BT145" s="15">
        <f t="shared" si="445"/>
        <v>0</v>
      </c>
      <c r="BU145" s="10" t="str">
        <f>IFERROR(VLOOKUP(A145,'23'!U:V,2,0),"0")</f>
        <v>0</v>
      </c>
      <c r="BV145" s="5" t="s">
        <v>146</v>
      </c>
      <c r="BW145" s="15">
        <f t="shared" si="446"/>
        <v>0</v>
      </c>
      <c r="BX145" s="10" t="str">
        <f>IFERROR(VLOOKUP(A145,'24'!U:V,2,0),"0")</f>
        <v>0</v>
      </c>
      <c r="BY145" s="5" t="s">
        <v>146</v>
      </c>
      <c r="BZ145" s="15">
        <f t="shared" si="447"/>
        <v>0</v>
      </c>
      <c r="CA145" s="10" t="str">
        <f>IFERROR(VLOOKUP(A145,'25'!U:V,2,0),"0")</f>
        <v>0</v>
      </c>
      <c r="CB145" s="5" t="s">
        <v>146</v>
      </c>
      <c r="CC145" s="15">
        <f t="shared" si="448"/>
        <v>0</v>
      </c>
      <c r="CD145" s="10" t="str">
        <f>IFERROR(VLOOKUP(A145,'26'!U:V,2,0),"0")</f>
        <v>0</v>
      </c>
      <c r="CE145" s="5" t="s">
        <v>146</v>
      </c>
      <c r="CF145" s="15">
        <f t="shared" si="449"/>
        <v>0</v>
      </c>
      <c r="CG145" s="10" t="str">
        <f>IFERROR(VLOOKUP(A145,'27'!U:V,2,0),"0")</f>
        <v>0</v>
      </c>
      <c r="CH145" s="5" t="s">
        <v>146</v>
      </c>
      <c r="CI145" s="15">
        <f t="shared" si="450"/>
        <v>0</v>
      </c>
      <c r="CJ145" s="10" t="str">
        <f>IFERROR(VLOOKUP(A145,'28'!U:V,2,0),"0")</f>
        <v>0</v>
      </c>
      <c r="CK145" s="5" t="s">
        <v>146</v>
      </c>
      <c r="CL145" s="15">
        <f t="shared" si="451"/>
        <v>0</v>
      </c>
      <c r="CM145" s="10" t="str">
        <f>IFERROR(VLOOKUP(A145,'29'!U:V,2,0),"0")</f>
        <v>0</v>
      </c>
      <c r="CN145" s="5" t="s">
        <v>146</v>
      </c>
      <c r="CO145" s="15">
        <f t="shared" si="452"/>
        <v>0</v>
      </c>
      <c r="CP145" s="10" t="str">
        <f>IFERROR(VLOOKUP(A145,'30'!U:V,2,0),"0")</f>
        <v>0</v>
      </c>
      <c r="CQ145" s="5" t="s">
        <v>146</v>
      </c>
      <c r="CR145" s="15">
        <f t="shared" si="453"/>
        <v>0</v>
      </c>
      <c r="CS145" s="10" t="str">
        <f>IFERROR(VLOOKUP(A145,'31'!U:V,2,0),"0")</f>
        <v>0</v>
      </c>
      <c r="CT145" s="5" t="s">
        <v>146</v>
      </c>
      <c r="CU145" s="15">
        <f t="shared" si="422"/>
        <v>0</v>
      </c>
      <c r="CV145" s="10" t="str">
        <f>IFERROR(VLOOKUP(A145,'เซต1-31'!V:W,2,0),"0")</f>
        <v>0</v>
      </c>
      <c r="CW145" s="5" t="s">
        <v>146</v>
      </c>
      <c r="CX145" s="15">
        <f t="shared" si="421"/>
        <v>0</v>
      </c>
    </row>
    <row r="146" spans="1:102" x14ac:dyDescent="0.25">
      <c r="A146" s="5" t="s">
        <v>299</v>
      </c>
      <c r="B146" s="4" t="s">
        <v>300</v>
      </c>
      <c r="C146" s="13">
        <v>14.89</v>
      </c>
      <c r="D146" s="19">
        <f t="shared" si="420"/>
        <v>0</v>
      </c>
      <c r="E146" s="5" t="s">
        <v>146</v>
      </c>
      <c r="F146" s="13">
        <f t="shared" ref="F146" si="454">+D146*C146</f>
        <v>0</v>
      </c>
      <c r="G146" s="10" t="str">
        <f>IFERROR(VLOOKUP(A146,'1'!U:V,2,0),"0")</f>
        <v>0</v>
      </c>
      <c r="H146" s="5" t="s">
        <v>146</v>
      </c>
      <c r="I146" s="15">
        <f t="shared" ref="I146" si="455">+G146*C146</f>
        <v>0</v>
      </c>
      <c r="J146" s="10" t="str">
        <f>IFERROR(VLOOKUP(A146,'2'!U:V,2,0),"0")</f>
        <v>0</v>
      </c>
      <c r="K146" s="5" t="s">
        <v>146</v>
      </c>
      <c r="L146" s="15">
        <f t="shared" ref="L146" si="456">+J146*C146</f>
        <v>0</v>
      </c>
      <c r="M146" s="10" t="str">
        <f>IFERROR(VLOOKUP(A146,'3'!U:V,2,0),"0")</f>
        <v>0</v>
      </c>
      <c r="N146" s="5" t="s">
        <v>146</v>
      </c>
      <c r="O146" s="15">
        <f t="shared" ref="O146" si="457">+M146*C146</f>
        <v>0</v>
      </c>
      <c r="P146" s="10" t="str">
        <f>IFERROR(VLOOKUP(A146,'4'!U:V,2,0),"0")</f>
        <v>0</v>
      </c>
      <c r="Q146" s="5" t="s">
        <v>146</v>
      </c>
      <c r="R146" s="15">
        <f t="shared" ref="R146" si="458">+P146*C146</f>
        <v>0</v>
      </c>
      <c r="S146" s="10" t="str">
        <f>IFERROR(VLOOKUP(A146,'5'!U:V,2,0),"0")</f>
        <v>0</v>
      </c>
      <c r="T146" s="5" t="s">
        <v>146</v>
      </c>
      <c r="U146" s="15">
        <f t="shared" ref="U146" si="459">+S146*C146</f>
        <v>0</v>
      </c>
      <c r="V146" s="10" t="str">
        <f>IFERROR(VLOOKUP(A146,'6'!U:V,2,0),"0")</f>
        <v>0</v>
      </c>
      <c r="W146" s="5" t="s">
        <v>146</v>
      </c>
      <c r="X146" s="15">
        <f t="shared" ref="X146" si="460">+V146*C146</f>
        <v>0</v>
      </c>
      <c r="Y146" s="10" t="str">
        <f>IFERROR(VLOOKUP(A146,'7'!U:V,2,0),"0")</f>
        <v>0</v>
      </c>
      <c r="Z146" s="5" t="s">
        <v>146</v>
      </c>
      <c r="AA146" s="15">
        <f t="shared" ref="AA146" si="461">+Y146*C146</f>
        <v>0</v>
      </c>
      <c r="AB146" s="10" t="str">
        <f>IFERROR(VLOOKUP(A146,'8'!U:V,2,0),"0")</f>
        <v>0</v>
      </c>
      <c r="AC146" s="5" t="s">
        <v>146</v>
      </c>
      <c r="AD146" s="15">
        <f t="shared" ref="AD146" si="462">+AB146*C146</f>
        <v>0</v>
      </c>
      <c r="AE146" s="10" t="str">
        <f>IFERROR(VLOOKUP(A146,'9'!U:V,2,0),"0")</f>
        <v>0</v>
      </c>
      <c r="AF146" s="5" t="s">
        <v>146</v>
      </c>
      <c r="AG146" s="15">
        <f t="shared" ref="AG146" si="463">+AE146*C146</f>
        <v>0</v>
      </c>
      <c r="AH146" s="10" t="str">
        <f>IFERROR(VLOOKUP(A146,'10'!U:V,2,0),"0")</f>
        <v>0</v>
      </c>
      <c r="AI146" s="5" t="s">
        <v>146</v>
      </c>
      <c r="AJ146" s="15">
        <f t="shared" ref="AJ146" si="464">+AH146*C146</f>
        <v>0</v>
      </c>
      <c r="AK146" s="10" t="str">
        <f>IFERROR(VLOOKUP(A146,'11'!U:V,2,0),"0")</f>
        <v>0</v>
      </c>
      <c r="AL146" s="5" t="s">
        <v>146</v>
      </c>
      <c r="AM146" s="15">
        <f t="shared" ref="AM146" si="465">+AK146*C146</f>
        <v>0</v>
      </c>
      <c r="AN146" s="10" t="str">
        <f>IFERROR(VLOOKUP(A146,'12'!U:V,2,0),"0")</f>
        <v>0</v>
      </c>
      <c r="AO146" s="5" t="s">
        <v>146</v>
      </c>
      <c r="AP146" s="15">
        <f t="shared" ref="AP146" si="466">+AN146*C146</f>
        <v>0</v>
      </c>
      <c r="AQ146" s="10" t="str">
        <f>IFERROR(VLOOKUP(A146,'13'!U:V,2,0),"0")</f>
        <v>0</v>
      </c>
      <c r="AR146" s="5" t="s">
        <v>146</v>
      </c>
      <c r="AS146" s="15">
        <f t="shared" ref="AS146" si="467">+AQ146*C146</f>
        <v>0</v>
      </c>
      <c r="AT146" s="10" t="str">
        <f>IFERROR(VLOOKUP(A146,'14'!U:V,2,0),"0")</f>
        <v>0</v>
      </c>
      <c r="AU146" s="5" t="s">
        <v>146</v>
      </c>
      <c r="AV146" s="15">
        <f t="shared" ref="AV146" si="468">+AT146*C146</f>
        <v>0</v>
      </c>
      <c r="AW146" s="10" t="str">
        <f>IFERROR(VLOOKUP(A146,'15'!U:V,2,0),"0")</f>
        <v>0</v>
      </c>
      <c r="AX146" s="5" t="s">
        <v>146</v>
      </c>
      <c r="AY146" s="15">
        <f t="shared" ref="AY146" si="469">+AW146*C146</f>
        <v>0</v>
      </c>
      <c r="AZ146" s="10" t="str">
        <f>IFERROR(VLOOKUP(A146,'16'!U:V,2,0),"0")</f>
        <v>0</v>
      </c>
      <c r="BA146" s="5" t="s">
        <v>146</v>
      </c>
      <c r="BB146" s="15">
        <f t="shared" ref="BB146" si="470">+AZ146*C146</f>
        <v>0</v>
      </c>
      <c r="BC146" s="10" t="str">
        <f>IFERROR(VLOOKUP(A146,'17'!U:V,2,0),"0")</f>
        <v>0</v>
      </c>
      <c r="BD146" s="5" t="s">
        <v>146</v>
      </c>
      <c r="BE146" s="15">
        <f t="shared" ref="BE146" si="471">+BC146*C146</f>
        <v>0</v>
      </c>
      <c r="BF146" s="10" t="str">
        <f>IFERROR(VLOOKUP(A146,'18'!U:V,2,0),"0")</f>
        <v>0</v>
      </c>
      <c r="BG146" s="5" t="s">
        <v>146</v>
      </c>
      <c r="BH146" s="15">
        <f t="shared" ref="BH146" si="472">+BF146*C146</f>
        <v>0</v>
      </c>
      <c r="BI146" s="10" t="str">
        <f>IFERROR(VLOOKUP(A146,'19'!U:V,2,0),"0")</f>
        <v>0</v>
      </c>
      <c r="BJ146" s="5" t="s">
        <v>146</v>
      </c>
      <c r="BK146" s="15">
        <f t="shared" ref="BK146" si="473">+BI146*C146</f>
        <v>0</v>
      </c>
      <c r="BL146" s="10" t="str">
        <f>IFERROR(VLOOKUP(A146,'20'!U:V,2,0),"0")</f>
        <v>0</v>
      </c>
      <c r="BM146" s="5" t="s">
        <v>146</v>
      </c>
      <c r="BN146" s="15">
        <f t="shared" ref="BN146" si="474">+BL146*C146</f>
        <v>0</v>
      </c>
      <c r="BO146" s="10" t="str">
        <f>IFERROR(VLOOKUP(A146,'21'!U:V,2,0),"0")</f>
        <v>0</v>
      </c>
      <c r="BP146" s="5" t="s">
        <v>146</v>
      </c>
      <c r="BQ146" s="15">
        <f t="shared" ref="BQ146" si="475">+BO146*C146</f>
        <v>0</v>
      </c>
      <c r="BR146" s="10" t="str">
        <f>IFERROR(VLOOKUP(A146,'22'!U:V,2,0),"0")</f>
        <v>0</v>
      </c>
      <c r="BS146" s="5" t="s">
        <v>146</v>
      </c>
      <c r="BT146" s="15">
        <f t="shared" ref="BT146" si="476">+BR146*C146</f>
        <v>0</v>
      </c>
      <c r="BU146" s="10" t="str">
        <f>IFERROR(VLOOKUP(A146,'23'!U:V,2,0),"0")</f>
        <v>0</v>
      </c>
      <c r="BV146" s="5" t="s">
        <v>146</v>
      </c>
      <c r="BW146" s="15">
        <f t="shared" ref="BW146" si="477">+BU146*C146</f>
        <v>0</v>
      </c>
      <c r="BX146" s="10" t="str">
        <f>IFERROR(VLOOKUP(A146,'24'!U:V,2,0),"0")</f>
        <v>0</v>
      </c>
      <c r="BY146" s="5" t="s">
        <v>146</v>
      </c>
      <c r="BZ146" s="15">
        <f t="shared" ref="BZ146" si="478">+BX146*C146</f>
        <v>0</v>
      </c>
      <c r="CA146" s="10" t="str">
        <f>IFERROR(VLOOKUP(A146,'25'!U:V,2,0),"0")</f>
        <v>0</v>
      </c>
      <c r="CB146" s="5" t="s">
        <v>146</v>
      </c>
      <c r="CC146" s="15">
        <f t="shared" ref="CC146" si="479">+CA146*C146</f>
        <v>0</v>
      </c>
      <c r="CD146" s="10" t="str">
        <f>IFERROR(VLOOKUP(A146,'26'!U:V,2,0),"0")</f>
        <v>0</v>
      </c>
      <c r="CE146" s="5" t="s">
        <v>146</v>
      </c>
      <c r="CF146" s="15">
        <f t="shared" ref="CF146" si="480">+CD146*C146</f>
        <v>0</v>
      </c>
      <c r="CG146" s="10" t="str">
        <f>IFERROR(VLOOKUP(A146,'27'!U:V,2,0),"0")</f>
        <v>0</v>
      </c>
      <c r="CH146" s="5" t="s">
        <v>146</v>
      </c>
      <c r="CI146" s="15">
        <f t="shared" ref="CI146" si="481">+CG146*C146</f>
        <v>0</v>
      </c>
      <c r="CJ146" s="10" t="str">
        <f>IFERROR(VLOOKUP(A146,'28'!U:V,2,0),"0")</f>
        <v>0</v>
      </c>
      <c r="CK146" s="5" t="s">
        <v>146</v>
      </c>
      <c r="CL146" s="15">
        <f t="shared" ref="CL146" si="482">+CJ146*C146</f>
        <v>0</v>
      </c>
      <c r="CM146" s="10" t="str">
        <f>IFERROR(VLOOKUP(A146,'29'!U:V,2,0),"0")</f>
        <v>0</v>
      </c>
      <c r="CN146" s="5" t="s">
        <v>146</v>
      </c>
      <c r="CO146" s="15">
        <f t="shared" ref="CO146" si="483">+CM146*C146</f>
        <v>0</v>
      </c>
      <c r="CP146" s="10" t="str">
        <f>IFERROR(VLOOKUP(A146,'30'!U:V,2,0),"0")</f>
        <v>0</v>
      </c>
      <c r="CQ146" s="5" t="s">
        <v>146</v>
      </c>
      <c r="CR146" s="15">
        <f t="shared" ref="CR146" si="484">+CP146*C146</f>
        <v>0</v>
      </c>
      <c r="CS146" s="10" t="str">
        <f>IFERROR(VLOOKUP(A146,'31'!U:V,2,0),"0")</f>
        <v>0</v>
      </c>
      <c r="CT146" s="5" t="s">
        <v>146</v>
      </c>
      <c r="CU146" s="15">
        <f t="shared" si="422"/>
        <v>0</v>
      </c>
      <c r="CV146" s="10" t="str">
        <f>IFERROR(VLOOKUP(A146,'เซต1-31'!V:W,2,0),"0")</f>
        <v>0</v>
      </c>
      <c r="CW146" s="5" t="s">
        <v>146</v>
      </c>
      <c r="CX146" s="15">
        <f t="shared" si="421"/>
        <v>0</v>
      </c>
    </row>
    <row r="147" spans="1:102" x14ac:dyDescent="0.25">
      <c r="A147" s="5" t="s">
        <v>306</v>
      </c>
      <c r="B147" s="4" t="s">
        <v>307</v>
      </c>
      <c r="C147" s="13">
        <v>12.68</v>
      </c>
      <c r="D147" s="19">
        <f t="shared" si="420"/>
        <v>0</v>
      </c>
      <c r="E147" s="5" t="s">
        <v>146</v>
      </c>
      <c r="F147" s="13">
        <f t="shared" ref="F147" si="485">+D147*C147</f>
        <v>0</v>
      </c>
      <c r="G147" s="10" t="str">
        <f>IFERROR(VLOOKUP(A147,'1'!U:V,2,0),"0")</f>
        <v>0</v>
      </c>
      <c r="H147" s="5" t="s">
        <v>146</v>
      </c>
      <c r="I147" s="15">
        <f t="shared" ref="I147" si="486">+G147*C147</f>
        <v>0</v>
      </c>
      <c r="J147" s="10" t="str">
        <f>IFERROR(VLOOKUP(A147,'2'!U:V,2,0),"0")</f>
        <v>0</v>
      </c>
      <c r="K147" s="5" t="s">
        <v>146</v>
      </c>
      <c r="L147" s="15">
        <f t="shared" ref="L147" si="487">+J147*C147</f>
        <v>0</v>
      </c>
      <c r="M147" s="10" t="str">
        <f>IFERROR(VLOOKUP(A147,'3'!U:V,2,0),"0")</f>
        <v>0</v>
      </c>
      <c r="N147" s="5" t="s">
        <v>146</v>
      </c>
      <c r="O147" s="15">
        <f t="shared" ref="O147" si="488">+M147*C147</f>
        <v>0</v>
      </c>
      <c r="P147" s="10" t="str">
        <f>IFERROR(VLOOKUP(A147,'4'!U:V,2,0),"0")</f>
        <v>0</v>
      </c>
      <c r="Q147" s="5" t="s">
        <v>146</v>
      </c>
      <c r="R147" s="15">
        <f t="shared" ref="R147" si="489">+P147*C147</f>
        <v>0</v>
      </c>
      <c r="S147" s="10" t="str">
        <f>IFERROR(VLOOKUP(A147,'5'!U:V,2,0),"0")</f>
        <v>0</v>
      </c>
      <c r="T147" s="5" t="s">
        <v>146</v>
      </c>
      <c r="U147" s="15">
        <f t="shared" ref="U147" si="490">+S147*C147</f>
        <v>0</v>
      </c>
      <c r="V147" s="10" t="str">
        <f>IFERROR(VLOOKUP(A147,'6'!U:V,2,0),"0")</f>
        <v>0</v>
      </c>
      <c r="W147" s="5" t="s">
        <v>146</v>
      </c>
      <c r="X147" s="15">
        <f t="shared" ref="X147" si="491">+V147*C147</f>
        <v>0</v>
      </c>
      <c r="Y147" s="10" t="str">
        <f>IFERROR(VLOOKUP(A147,'7'!U:V,2,0),"0")</f>
        <v>0</v>
      </c>
      <c r="Z147" s="5" t="s">
        <v>146</v>
      </c>
      <c r="AA147" s="15">
        <f t="shared" ref="AA147" si="492">+Y147*C147</f>
        <v>0</v>
      </c>
      <c r="AB147" s="10" t="str">
        <f>IFERROR(VLOOKUP(A147,'8'!U:V,2,0),"0")</f>
        <v>0</v>
      </c>
      <c r="AC147" s="5" t="s">
        <v>146</v>
      </c>
      <c r="AD147" s="15">
        <f t="shared" ref="AD147" si="493">+AB147*C147</f>
        <v>0</v>
      </c>
      <c r="AE147" s="10" t="str">
        <f>IFERROR(VLOOKUP(A147,'9'!U:V,2,0),"0")</f>
        <v>0</v>
      </c>
      <c r="AF147" s="5" t="s">
        <v>146</v>
      </c>
      <c r="AG147" s="15">
        <f t="shared" ref="AG147" si="494">+AE147*C147</f>
        <v>0</v>
      </c>
      <c r="AH147" s="10" t="str">
        <f>IFERROR(VLOOKUP(A147,'10'!U:V,2,0),"0")</f>
        <v>0</v>
      </c>
      <c r="AI147" s="5" t="s">
        <v>146</v>
      </c>
      <c r="AJ147" s="15">
        <f t="shared" ref="AJ147" si="495">+AH147*C147</f>
        <v>0</v>
      </c>
      <c r="AK147" s="10" t="str">
        <f>IFERROR(VLOOKUP(A147,'11'!U:V,2,0),"0")</f>
        <v>0</v>
      </c>
      <c r="AL147" s="5" t="s">
        <v>146</v>
      </c>
      <c r="AM147" s="15">
        <f t="shared" ref="AM147" si="496">+AK147*C147</f>
        <v>0</v>
      </c>
      <c r="AN147" s="10" t="str">
        <f>IFERROR(VLOOKUP(A147,'12'!U:V,2,0),"0")</f>
        <v>0</v>
      </c>
      <c r="AO147" s="5" t="s">
        <v>146</v>
      </c>
      <c r="AP147" s="15">
        <f t="shared" ref="AP147" si="497">+AN147*C147</f>
        <v>0</v>
      </c>
      <c r="AQ147" s="10" t="str">
        <f>IFERROR(VLOOKUP(A147,'13'!U:V,2,0),"0")</f>
        <v>0</v>
      </c>
      <c r="AR147" s="5" t="s">
        <v>146</v>
      </c>
      <c r="AS147" s="15">
        <f t="shared" ref="AS147" si="498">+AQ147*C147</f>
        <v>0</v>
      </c>
      <c r="AT147" s="10" t="str">
        <f>IFERROR(VLOOKUP(A147,'14'!U:V,2,0),"0")</f>
        <v>0</v>
      </c>
      <c r="AU147" s="5" t="s">
        <v>146</v>
      </c>
      <c r="AV147" s="15">
        <f t="shared" ref="AV147" si="499">+AT147*C147</f>
        <v>0</v>
      </c>
      <c r="AW147" s="10" t="str">
        <f>IFERROR(VLOOKUP(A147,'15'!U:V,2,0),"0")</f>
        <v>0</v>
      </c>
      <c r="AX147" s="5" t="s">
        <v>146</v>
      </c>
      <c r="AY147" s="15">
        <f t="shared" ref="AY147" si="500">+AW147*C147</f>
        <v>0</v>
      </c>
      <c r="AZ147" s="10" t="str">
        <f>IFERROR(VLOOKUP(A147,'16'!U:V,2,0),"0")</f>
        <v>0</v>
      </c>
      <c r="BA147" s="5" t="s">
        <v>146</v>
      </c>
      <c r="BB147" s="15">
        <f t="shared" ref="BB147" si="501">+AZ147*C147</f>
        <v>0</v>
      </c>
      <c r="BC147" s="10" t="str">
        <f>IFERROR(VLOOKUP(A147,'17'!U:V,2,0),"0")</f>
        <v>0</v>
      </c>
      <c r="BD147" s="5" t="s">
        <v>146</v>
      </c>
      <c r="BE147" s="15">
        <f t="shared" ref="BE147" si="502">+BC147*C147</f>
        <v>0</v>
      </c>
      <c r="BF147" s="10" t="str">
        <f>IFERROR(VLOOKUP(A147,'18'!U:V,2,0),"0")</f>
        <v>0</v>
      </c>
      <c r="BG147" s="5" t="s">
        <v>146</v>
      </c>
      <c r="BH147" s="15">
        <f t="shared" ref="BH147" si="503">+BF147*C147</f>
        <v>0</v>
      </c>
      <c r="BI147" s="10" t="str">
        <f>IFERROR(VLOOKUP(A147,'19'!U:V,2,0),"0")</f>
        <v>0</v>
      </c>
      <c r="BJ147" s="5" t="s">
        <v>146</v>
      </c>
      <c r="BK147" s="15">
        <f t="shared" ref="BK147" si="504">+BI147*C147</f>
        <v>0</v>
      </c>
      <c r="BL147" s="10" t="str">
        <f>IFERROR(VLOOKUP(A147,'20'!U:V,2,0),"0")</f>
        <v>0</v>
      </c>
      <c r="BM147" s="5" t="s">
        <v>146</v>
      </c>
      <c r="BN147" s="15">
        <f t="shared" ref="BN147" si="505">+BL147*C147</f>
        <v>0</v>
      </c>
      <c r="BO147" s="10" t="str">
        <f>IFERROR(VLOOKUP(A147,'21'!U:V,2,0),"0")</f>
        <v>0</v>
      </c>
      <c r="BP147" s="5" t="s">
        <v>146</v>
      </c>
      <c r="BQ147" s="15">
        <f t="shared" ref="BQ147" si="506">+BO147*C147</f>
        <v>0</v>
      </c>
      <c r="BR147" s="10" t="str">
        <f>IFERROR(VLOOKUP(A147,'22'!U:V,2,0),"0")</f>
        <v>0</v>
      </c>
      <c r="BS147" s="5" t="s">
        <v>146</v>
      </c>
      <c r="BT147" s="15">
        <f t="shared" ref="BT147" si="507">+BR147*C147</f>
        <v>0</v>
      </c>
      <c r="BU147" s="10" t="str">
        <f>IFERROR(VLOOKUP(A147,'23'!U:V,2,0),"0")</f>
        <v>0</v>
      </c>
      <c r="BV147" s="5" t="s">
        <v>146</v>
      </c>
      <c r="BW147" s="15">
        <f t="shared" ref="BW147" si="508">+BU147*C147</f>
        <v>0</v>
      </c>
      <c r="BX147" s="10" t="str">
        <f>IFERROR(VLOOKUP(A147,'24'!U:V,2,0),"0")</f>
        <v>0</v>
      </c>
      <c r="BY147" s="5" t="s">
        <v>146</v>
      </c>
      <c r="BZ147" s="15">
        <f t="shared" ref="BZ147" si="509">+BX147*C147</f>
        <v>0</v>
      </c>
      <c r="CA147" s="10" t="str">
        <f>IFERROR(VLOOKUP(A147,'25'!U:V,2,0),"0")</f>
        <v>0</v>
      </c>
      <c r="CB147" s="5" t="s">
        <v>146</v>
      </c>
      <c r="CC147" s="15">
        <f t="shared" ref="CC147" si="510">+CA147*C147</f>
        <v>0</v>
      </c>
      <c r="CD147" s="10" t="str">
        <f>IFERROR(VLOOKUP(A147,'26'!U:V,2,0),"0")</f>
        <v>0</v>
      </c>
      <c r="CE147" s="5" t="s">
        <v>146</v>
      </c>
      <c r="CF147" s="15">
        <f t="shared" ref="CF147" si="511">+CD147*C147</f>
        <v>0</v>
      </c>
      <c r="CG147" s="10" t="str">
        <f>IFERROR(VLOOKUP(A147,'27'!U:V,2,0),"0")</f>
        <v>0</v>
      </c>
      <c r="CH147" s="5" t="s">
        <v>146</v>
      </c>
      <c r="CI147" s="15">
        <f t="shared" ref="CI147" si="512">+CG147*C147</f>
        <v>0</v>
      </c>
      <c r="CJ147" s="10" t="str">
        <f>IFERROR(VLOOKUP(A147,'28'!U:V,2,0),"0")</f>
        <v>0</v>
      </c>
      <c r="CK147" s="5" t="s">
        <v>146</v>
      </c>
      <c r="CL147" s="15">
        <f t="shared" ref="CL147" si="513">+CJ147*C147</f>
        <v>0</v>
      </c>
      <c r="CM147" s="10" t="str">
        <f>IFERROR(VLOOKUP(A147,'29'!U:V,2,0),"0")</f>
        <v>0</v>
      </c>
      <c r="CN147" s="5" t="s">
        <v>146</v>
      </c>
      <c r="CO147" s="15">
        <f t="shared" ref="CO147" si="514">+CM147*C147</f>
        <v>0</v>
      </c>
      <c r="CP147" s="10" t="str">
        <f>IFERROR(VLOOKUP(A147,'30'!U:V,2,0),"0")</f>
        <v>0</v>
      </c>
      <c r="CQ147" s="5" t="s">
        <v>146</v>
      </c>
      <c r="CR147" s="15">
        <f t="shared" ref="CR147" si="515">+CP147*C147</f>
        <v>0</v>
      </c>
      <c r="CS147" s="10" t="str">
        <f>IFERROR(VLOOKUP(A147,'31'!U:V,2,0),"0")</f>
        <v>0</v>
      </c>
      <c r="CT147" s="5" t="s">
        <v>146</v>
      </c>
      <c r="CU147" s="15">
        <f t="shared" si="422"/>
        <v>0</v>
      </c>
      <c r="CV147" s="10" t="str">
        <f>IFERROR(VLOOKUP(A147,'เซต1-31'!V:W,2,0),"0")</f>
        <v>0</v>
      </c>
      <c r="CW147" s="5" t="s">
        <v>146</v>
      </c>
      <c r="CX147" s="15">
        <f t="shared" si="421"/>
        <v>0</v>
      </c>
    </row>
    <row r="148" spans="1:102" x14ac:dyDescent="0.25">
      <c r="A148" s="5" t="s">
        <v>310</v>
      </c>
      <c r="B148" s="4" t="s">
        <v>42</v>
      </c>
      <c r="C148" s="13">
        <v>30.96</v>
      </c>
      <c r="D148" s="19">
        <f t="shared" si="420"/>
        <v>0</v>
      </c>
      <c r="E148" s="5" t="s">
        <v>150</v>
      </c>
      <c r="F148" s="13">
        <f t="shared" ref="F148:F149" si="516">+D148*C148</f>
        <v>0</v>
      </c>
      <c r="G148" s="10" t="str">
        <f>IFERROR(VLOOKUP(A148,'1'!U:V,2,0),"0")</f>
        <v>0</v>
      </c>
      <c r="H148" s="5" t="s">
        <v>150</v>
      </c>
      <c r="I148" s="15">
        <f>+G148*C148</f>
        <v>0</v>
      </c>
      <c r="J148" s="10" t="str">
        <f>IFERROR(VLOOKUP(A148,'2'!U:V,2,0),"0")</f>
        <v>0</v>
      </c>
      <c r="K148" s="5" t="s">
        <v>150</v>
      </c>
      <c r="L148" s="15">
        <f>+J148*C148</f>
        <v>0</v>
      </c>
      <c r="M148" s="10" t="str">
        <f>IFERROR(VLOOKUP(A148,'3'!U:V,2,0),"0")</f>
        <v>0</v>
      </c>
      <c r="N148" s="5" t="s">
        <v>150</v>
      </c>
      <c r="O148" s="15">
        <f>+M148*C148</f>
        <v>0</v>
      </c>
      <c r="P148" s="10" t="str">
        <f>IFERROR(VLOOKUP(A148,'4'!U:V,2,0),"0")</f>
        <v>0</v>
      </c>
      <c r="Q148" s="5" t="s">
        <v>150</v>
      </c>
      <c r="R148" s="15">
        <f>+P148*C148</f>
        <v>0</v>
      </c>
      <c r="S148" s="10" t="str">
        <f>IFERROR(VLOOKUP(A148,'5'!U:V,2,0),"0")</f>
        <v>0</v>
      </c>
      <c r="T148" s="5" t="s">
        <v>150</v>
      </c>
      <c r="U148" s="15">
        <f>+S148*C148</f>
        <v>0</v>
      </c>
      <c r="V148" s="10" t="str">
        <f>IFERROR(VLOOKUP(A148,'6'!U:V,2,0),"0")</f>
        <v>0</v>
      </c>
      <c r="W148" s="5" t="s">
        <v>150</v>
      </c>
      <c r="X148" s="15">
        <f>+V148*C148</f>
        <v>0</v>
      </c>
      <c r="Y148" s="10" t="str">
        <f>IFERROR(VLOOKUP(A148,'7'!U:V,2,0),"0")</f>
        <v>0</v>
      </c>
      <c r="Z148" s="5" t="s">
        <v>150</v>
      </c>
      <c r="AA148" s="15">
        <f t="shared" ref="AA148:AA149" si="517">+Y148*C148</f>
        <v>0</v>
      </c>
      <c r="AB148" s="10" t="str">
        <f>IFERROR(VLOOKUP(A148,'8'!U:V,2,0),"0")</f>
        <v>0</v>
      </c>
      <c r="AC148" s="5" t="s">
        <v>150</v>
      </c>
      <c r="AD148" s="15">
        <f t="shared" ref="AD148:AD149" si="518">+AB148*C148</f>
        <v>0</v>
      </c>
      <c r="AE148" s="10" t="str">
        <f>IFERROR(VLOOKUP(A148,'9'!U:V,2,0),"0")</f>
        <v>0</v>
      </c>
      <c r="AF148" s="5" t="s">
        <v>150</v>
      </c>
      <c r="AG148" s="15">
        <f t="shared" ref="AG148:AG149" si="519">+AE148*C148</f>
        <v>0</v>
      </c>
      <c r="AH148" s="10" t="str">
        <f>IFERROR(VLOOKUP(A148,'10'!U:V,2,0),"0")</f>
        <v>0</v>
      </c>
      <c r="AI148" s="5" t="s">
        <v>150</v>
      </c>
      <c r="AJ148" s="15">
        <f t="shared" ref="AJ148:AJ149" si="520">+AH148*C148</f>
        <v>0</v>
      </c>
      <c r="AK148" s="10" t="str">
        <f>IFERROR(VLOOKUP(A148,'11'!U:V,2,0),"0")</f>
        <v>0</v>
      </c>
      <c r="AL148" s="5" t="s">
        <v>150</v>
      </c>
      <c r="AM148" s="15">
        <f t="shared" ref="AM148:AM149" si="521">+AK148*C148</f>
        <v>0</v>
      </c>
      <c r="AN148" s="10" t="str">
        <f>IFERROR(VLOOKUP(A148,'12'!U:V,2,0),"0")</f>
        <v>0</v>
      </c>
      <c r="AO148" s="5" t="s">
        <v>150</v>
      </c>
      <c r="AP148" s="15">
        <f t="shared" ref="AP148:AP149" si="522">+AN148*C148</f>
        <v>0</v>
      </c>
      <c r="AQ148" s="10" t="str">
        <f>IFERROR(VLOOKUP(A148,'13'!U:V,2,0),"0")</f>
        <v>0</v>
      </c>
      <c r="AR148" s="5" t="s">
        <v>150</v>
      </c>
      <c r="AS148" s="15">
        <f t="shared" ref="AS148:AS149" si="523">+AQ148*C148</f>
        <v>0</v>
      </c>
      <c r="AT148" s="10" t="str">
        <f>IFERROR(VLOOKUP(A148,'14'!U:V,2,0),"0")</f>
        <v>0</v>
      </c>
      <c r="AU148" s="5" t="s">
        <v>150</v>
      </c>
      <c r="AV148" s="15">
        <f t="shared" ref="AV148:AV149" si="524">+AT148*C148</f>
        <v>0</v>
      </c>
      <c r="AW148" s="10" t="str">
        <f>IFERROR(VLOOKUP(A148,'15'!U:V,2,0),"0")</f>
        <v>0</v>
      </c>
      <c r="AX148" s="5" t="s">
        <v>150</v>
      </c>
      <c r="AY148" s="15">
        <f t="shared" ref="AY148:AY149" si="525">+AW148*C148</f>
        <v>0</v>
      </c>
      <c r="AZ148" s="10" t="str">
        <f>IFERROR(VLOOKUP(A148,'16'!U:V,2,0),"0")</f>
        <v>0</v>
      </c>
      <c r="BA148" s="5" t="s">
        <v>150</v>
      </c>
      <c r="BB148" s="15">
        <f t="shared" ref="BB148:BB149" si="526">+AZ148*C148</f>
        <v>0</v>
      </c>
      <c r="BC148" s="10" t="str">
        <f>IFERROR(VLOOKUP(A148,'17'!U:V,2,0),"0")</f>
        <v>0</v>
      </c>
      <c r="BD148" s="5" t="s">
        <v>150</v>
      </c>
      <c r="BE148" s="15">
        <f t="shared" ref="BE148:BE149" si="527">+BC148*C148</f>
        <v>0</v>
      </c>
      <c r="BF148" s="10" t="str">
        <f>IFERROR(VLOOKUP(A148,'18'!U:V,2,0),"0")</f>
        <v>0</v>
      </c>
      <c r="BG148" s="5" t="s">
        <v>150</v>
      </c>
      <c r="BH148" s="15">
        <f t="shared" ref="BH148:BH149" si="528">+BF148*C148</f>
        <v>0</v>
      </c>
      <c r="BI148" s="10" t="str">
        <f>IFERROR(VLOOKUP(A148,'19'!U:V,2,0),"0")</f>
        <v>0</v>
      </c>
      <c r="BJ148" s="5" t="s">
        <v>150</v>
      </c>
      <c r="BK148" s="15">
        <f t="shared" ref="BK148:BK149" si="529">+BI148*C148</f>
        <v>0</v>
      </c>
      <c r="BL148" s="10" t="str">
        <f>IFERROR(VLOOKUP(A148,'20'!U:V,2,0),"0")</f>
        <v>0</v>
      </c>
      <c r="BM148" s="5" t="s">
        <v>150</v>
      </c>
      <c r="BN148" s="15">
        <f t="shared" ref="BN148:BN149" si="530">+BL148*C148</f>
        <v>0</v>
      </c>
      <c r="BO148" s="10" t="str">
        <f>IFERROR(VLOOKUP(A148,'21'!U:V,2,0),"0")</f>
        <v>0</v>
      </c>
      <c r="BP148" s="5" t="s">
        <v>150</v>
      </c>
      <c r="BQ148" s="15">
        <f t="shared" ref="BQ148:BQ149" si="531">+BO148*C148</f>
        <v>0</v>
      </c>
      <c r="BR148" s="10" t="str">
        <f>IFERROR(VLOOKUP(A148,'22'!U:V,2,0),"0")</f>
        <v>0</v>
      </c>
      <c r="BS148" s="5" t="s">
        <v>150</v>
      </c>
      <c r="BT148" s="15">
        <f t="shared" ref="BT148:BT149" si="532">+BR148*C148</f>
        <v>0</v>
      </c>
      <c r="BU148" s="10" t="str">
        <f>IFERROR(VLOOKUP(A148,'23'!U:V,2,0),"0")</f>
        <v>0</v>
      </c>
      <c r="BV148" s="5" t="s">
        <v>150</v>
      </c>
      <c r="BW148" s="15">
        <f t="shared" ref="BW148:BW149" si="533">+BU148*C148</f>
        <v>0</v>
      </c>
      <c r="BX148" s="10" t="str">
        <f>IFERROR(VLOOKUP(A148,'24'!U:V,2,0),"0")</f>
        <v>0</v>
      </c>
      <c r="BY148" s="5" t="s">
        <v>150</v>
      </c>
      <c r="BZ148" s="15">
        <f t="shared" ref="BZ148:BZ149" si="534">+BX148*C148</f>
        <v>0</v>
      </c>
      <c r="CA148" s="10" t="str">
        <f>IFERROR(VLOOKUP(A148,'25'!U:V,2,0),"0")</f>
        <v>0</v>
      </c>
      <c r="CB148" s="5" t="s">
        <v>150</v>
      </c>
      <c r="CC148" s="15">
        <f t="shared" ref="CC148:CC149" si="535">+CA148*C148</f>
        <v>0</v>
      </c>
      <c r="CD148" s="10" t="str">
        <f>IFERROR(VLOOKUP(A148,'26'!U:V,2,0),"0")</f>
        <v>0</v>
      </c>
      <c r="CE148" s="5" t="s">
        <v>150</v>
      </c>
      <c r="CF148" s="15">
        <f t="shared" ref="CF148:CF149" si="536">+CD148*C148</f>
        <v>0</v>
      </c>
      <c r="CG148" s="10" t="str">
        <f>IFERROR(VLOOKUP(A148,'27'!U:V,2,0),"0")</f>
        <v>0</v>
      </c>
      <c r="CH148" s="5" t="s">
        <v>150</v>
      </c>
      <c r="CI148" s="15">
        <f t="shared" ref="CI148:CI149" si="537">+CG148*C148</f>
        <v>0</v>
      </c>
      <c r="CJ148" s="10" t="str">
        <f>IFERROR(VLOOKUP(A148,'28'!U:V,2,0),"0")</f>
        <v>0</v>
      </c>
      <c r="CK148" s="5" t="s">
        <v>150</v>
      </c>
      <c r="CL148" s="15">
        <f t="shared" ref="CL148:CL149" si="538">+CJ148*C148</f>
        <v>0</v>
      </c>
      <c r="CM148" s="10" t="str">
        <f>IFERROR(VLOOKUP(A148,'29'!U:V,2,0),"0")</f>
        <v>0</v>
      </c>
      <c r="CN148" s="5" t="s">
        <v>150</v>
      </c>
      <c r="CO148" s="15">
        <f t="shared" ref="CO148:CO149" si="539">+CM148*C148</f>
        <v>0</v>
      </c>
      <c r="CP148" s="10" t="str">
        <f>IFERROR(VLOOKUP(A148,'30'!U:V,2,0),"0")</f>
        <v>0</v>
      </c>
      <c r="CQ148" s="5" t="s">
        <v>150</v>
      </c>
      <c r="CR148" s="15">
        <f t="shared" ref="CR148:CR149" si="540">+CP148*C148</f>
        <v>0</v>
      </c>
      <c r="CS148" s="10" t="str">
        <f>IFERROR(VLOOKUP(A148,'31'!U:V,2,0),"0")</f>
        <v>0</v>
      </c>
      <c r="CT148" s="5" t="s">
        <v>150</v>
      </c>
      <c r="CU148" s="15">
        <f t="shared" si="422"/>
        <v>0</v>
      </c>
      <c r="CV148" s="10" t="str">
        <f>IFERROR(VLOOKUP(A148,'เซต1-31'!V:W,2,0),"0")</f>
        <v>0</v>
      </c>
      <c r="CW148" s="5" t="s">
        <v>150</v>
      </c>
      <c r="CX148" s="15">
        <f t="shared" si="421"/>
        <v>0</v>
      </c>
    </row>
    <row r="149" spans="1:102" x14ac:dyDescent="0.25">
      <c r="A149" s="5" t="s">
        <v>327</v>
      </c>
      <c r="B149" s="4" t="s">
        <v>328</v>
      </c>
      <c r="C149" s="13">
        <v>12.68</v>
      </c>
      <c r="D149" s="19">
        <f t="shared" si="420"/>
        <v>0</v>
      </c>
      <c r="E149" s="5" t="s">
        <v>146</v>
      </c>
      <c r="F149" s="13">
        <f t="shared" si="516"/>
        <v>0</v>
      </c>
      <c r="G149" s="10" t="str">
        <f>IFERROR(VLOOKUP(A149,'1'!U:V,2,0),"0")</f>
        <v>0</v>
      </c>
      <c r="H149" s="5" t="s">
        <v>146</v>
      </c>
      <c r="I149" s="15">
        <f t="shared" ref="I149" si="541">+G149*C149</f>
        <v>0</v>
      </c>
      <c r="J149" s="10" t="str">
        <f>IFERROR(VLOOKUP(A149,'2'!U:V,2,0),"0")</f>
        <v>0</v>
      </c>
      <c r="K149" s="5" t="s">
        <v>146</v>
      </c>
      <c r="L149" s="15">
        <f t="shared" ref="L149" si="542">+J149*C149</f>
        <v>0</v>
      </c>
      <c r="M149" s="10" t="str">
        <f>IFERROR(VLOOKUP(A149,'3'!U:V,2,0),"0")</f>
        <v>0</v>
      </c>
      <c r="N149" s="5" t="s">
        <v>146</v>
      </c>
      <c r="O149" s="15">
        <f t="shared" ref="O149" si="543">+M149*C149</f>
        <v>0</v>
      </c>
      <c r="P149" s="10" t="str">
        <f>IFERROR(VLOOKUP(A149,'4'!U:V,2,0),"0")</f>
        <v>0</v>
      </c>
      <c r="Q149" s="5" t="s">
        <v>146</v>
      </c>
      <c r="R149" s="15">
        <f t="shared" ref="R149" si="544">+P149*C149</f>
        <v>0</v>
      </c>
      <c r="S149" s="10" t="str">
        <f>IFERROR(VLOOKUP(A149,'5'!U:V,2,0),"0")</f>
        <v>0</v>
      </c>
      <c r="T149" s="5" t="s">
        <v>146</v>
      </c>
      <c r="U149" s="15">
        <f t="shared" ref="U149" si="545">+S149*C149</f>
        <v>0</v>
      </c>
      <c r="V149" s="10" t="str">
        <f>IFERROR(VLOOKUP(A149,'6'!U:V,2,0),"0")</f>
        <v>0</v>
      </c>
      <c r="W149" s="5" t="s">
        <v>146</v>
      </c>
      <c r="X149" s="15">
        <f t="shared" ref="X149" si="546">+V149*C149</f>
        <v>0</v>
      </c>
      <c r="Y149" s="10" t="str">
        <f>IFERROR(VLOOKUP(A149,'7'!U:V,2,0),"0")</f>
        <v>0</v>
      </c>
      <c r="Z149" s="5" t="s">
        <v>146</v>
      </c>
      <c r="AA149" s="15">
        <f t="shared" si="517"/>
        <v>0</v>
      </c>
      <c r="AB149" s="10" t="str">
        <f>IFERROR(VLOOKUP(A149,'8'!U:V,2,0),"0")</f>
        <v>0</v>
      </c>
      <c r="AC149" s="5" t="s">
        <v>146</v>
      </c>
      <c r="AD149" s="15">
        <f t="shared" si="518"/>
        <v>0</v>
      </c>
      <c r="AE149" s="10" t="str">
        <f>IFERROR(VLOOKUP(A149,'9'!U:V,2,0),"0")</f>
        <v>0</v>
      </c>
      <c r="AF149" s="5" t="s">
        <v>146</v>
      </c>
      <c r="AG149" s="15">
        <f t="shared" si="519"/>
        <v>0</v>
      </c>
      <c r="AH149" s="10" t="str">
        <f>IFERROR(VLOOKUP(A149,'10'!U:V,2,0),"0")</f>
        <v>0</v>
      </c>
      <c r="AI149" s="5" t="s">
        <v>146</v>
      </c>
      <c r="AJ149" s="15">
        <f t="shared" si="520"/>
        <v>0</v>
      </c>
      <c r="AK149" s="10" t="str">
        <f>IFERROR(VLOOKUP(A149,'11'!U:V,2,0),"0")</f>
        <v>0</v>
      </c>
      <c r="AL149" s="5" t="s">
        <v>146</v>
      </c>
      <c r="AM149" s="15">
        <f t="shared" si="521"/>
        <v>0</v>
      </c>
      <c r="AN149" s="10" t="str">
        <f>IFERROR(VLOOKUP(A149,'12'!U:V,2,0),"0")</f>
        <v>0</v>
      </c>
      <c r="AO149" s="5" t="s">
        <v>146</v>
      </c>
      <c r="AP149" s="15">
        <f t="shared" si="522"/>
        <v>0</v>
      </c>
      <c r="AQ149" s="10" t="str">
        <f>IFERROR(VLOOKUP(A149,'13'!U:V,2,0),"0")</f>
        <v>0</v>
      </c>
      <c r="AR149" s="5" t="s">
        <v>146</v>
      </c>
      <c r="AS149" s="15">
        <f t="shared" si="523"/>
        <v>0</v>
      </c>
      <c r="AT149" s="10" t="str">
        <f>IFERROR(VLOOKUP(A149,'14'!U:V,2,0),"0")</f>
        <v>0</v>
      </c>
      <c r="AU149" s="5" t="s">
        <v>146</v>
      </c>
      <c r="AV149" s="15">
        <f t="shared" si="524"/>
        <v>0</v>
      </c>
      <c r="AW149" s="10" t="str">
        <f>IFERROR(VLOOKUP(A149,'15'!U:V,2,0),"0")</f>
        <v>0</v>
      </c>
      <c r="AX149" s="5" t="s">
        <v>146</v>
      </c>
      <c r="AY149" s="15">
        <f t="shared" si="525"/>
        <v>0</v>
      </c>
      <c r="AZ149" s="10" t="str">
        <f>IFERROR(VLOOKUP(A149,'16'!U:V,2,0),"0")</f>
        <v>0</v>
      </c>
      <c r="BA149" s="5" t="s">
        <v>146</v>
      </c>
      <c r="BB149" s="15">
        <f t="shared" si="526"/>
        <v>0</v>
      </c>
      <c r="BC149" s="10" t="str">
        <f>IFERROR(VLOOKUP(A149,'17'!U:V,2,0),"0")</f>
        <v>0</v>
      </c>
      <c r="BD149" s="5" t="s">
        <v>146</v>
      </c>
      <c r="BE149" s="15">
        <f t="shared" si="527"/>
        <v>0</v>
      </c>
      <c r="BF149" s="10" t="str">
        <f>IFERROR(VLOOKUP(A149,'18'!U:V,2,0),"0")</f>
        <v>0</v>
      </c>
      <c r="BG149" s="5" t="s">
        <v>146</v>
      </c>
      <c r="BH149" s="15">
        <f t="shared" si="528"/>
        <v>0</v>
      </c>
      <c r="BI149" s="10" t="str">
        <f>IFERROR(VLOOKUP(A149,'19'!U:V,2,0),"0")</f>
        <v>0</v>
      </c>
      <c r="BJ149" s="5" t="s">
        <v>146</v>
      </c>
      <c r="BK149" s="15">
        <f t="shared" si="529"/>
        <v>0</v>
      </c>
      <c r="BL149" s="10" t="str">
        <f>IFERROR(VLOOKUP(A149,'20'!U:V,2,0),"0")</f>
        <v>0</v>
      </c>
      <c r="BM149" s="5" t="s">
        <v>146</v>
      </c>
      <c r="BN149" s="15">
        <f t="shared" si="530"/>
        <v>0</v>
      </c>
      <c r="BO149" s="10" t="str">
        <f>IFERROR(VLOOKUP(A149,'21'!U:V,2,0),"0")</f>
        <v>0</v>
      </c>
      <c r="BP149" s="5" t="s">
        <v>146</v>
      </c>
      <c r="BQ149" s="15">
        <f t="shared" si="531"/>
        <v>0</v>
      </c>
      <c r="BR149" s="10" t="str">
        <f>IFERROR(VLOOKUP(A149,'22'!U:V,2,0),"0")</f>
        <v>0</v>
      </c>
      <c r="BS149" s="5" t="s">
        <v>146</v>
      </c>
      <c r="BT149" s="15">
        <f t="shared" si="532"/>
        <v>0</v>
      </c>
      <c r="BU149" s="10" t="str">
        <f>IFERROR(VLOOKUP(A149,'23'!U:V,2,0),"0")</f>
        <v>0</v>
      </c>
      <c r="BV149" s="5" t="s">
        <v>146</v>
      </c>
      <c r="BW149" s="15">
        <f t="shared" si="533"/>
        <v>0</v>
      </c>
      <c r="BX149" s="10" t="str">
        <f>IFERROR(VLOOKUP(A149,'24'!U:V,2,0),"0")</f>
        <v>0</v>
      </c>
      <c r="BY149" s="5" t="s">
        <v>146</v>
      </c>
      <c r="BZ149" s="15">
        <f t="shared" si="534"/>
        <v>0</v>
      </c>
      <c r="CA149" s="10" t="str">
        <f>IFERROR(VLOOKUP(A149,'25'!U:V,2,0),"0")</f>
        <v>0</v>
      </c>
      <c r="CB149" s="5" t="s">
        <v>146</v>
      </c>
      <c r="CC149" s="15">
        <f t="shared" si="535"/>
        <v>0</v>
      </c>
      <c r="CD149" s="10" t="str">
        <f>IFERROR(VLOOKUP(A149,'26'!U:V,2,0),"0")</f>
        <v>0</v>
      </c>
      <c r="CE149" s="5" t="s">
        <v>146</v>
      </c>
      <c r="CF149" s="15">
        <f t="shared" si="536"/>
        <v>0</v>
      </c>
      <c r="CG149" s="10" t="str">
        <f>IFERROR(VLOOKUP(A149,'27'!U:V,2,0),"0")</f>
        <v>0</v>
      </c>
      <c r="CH149" s="5" t="s">
        <v>146</v>
      </c>
      <c r="CI149" s="15">
        <f t="shared" si="537"/>
        <v>0</v>
      </c>
      <c r="CJ149" s="10" t="str">
        <f>IFERROR(VLOOKUP(A149,'28'!U:V,2,0),"0")</f>
        <v>0</v>
      </c>
      <c r="CK149" s="5" t="s">
        <v>146</v>
      </c>
      <c r="CL149" s="15">
        <f t="shared" si="538"/>
        <v>0</v>
      </c>
      <c r="CM149" s="10" t="str">
        <f>IFERROR(VLOOKUP(A149,'29'!U:V,2,0),"0")</f>
        <v>0</v>
      </c>
      <c r="CN149" s="5" t="s">
        <v>146</v>
      </c>
      <c r="CO149" s="15">
        <f t="shared" si="539"/>
        <v>0</v>
      </c>
      <c r="CP149" s="10" t="str">
        <f>IFERROR(VLOOKUP(A149,'30'!U:V,2,0),"0")</f>
        <v>0</v>
      </c>
      <c r="CQ149" s="5" t="s">
        <v>146</v>
      </c>
      <c r="CR149" s="15">
        <f t="shared" si="540"/>
        <v>0</v>
      </c>
      <c r="CS149" s="10" t="str">
        <f>IFERROR(VLOOKUP(A149,'31'!U:V,2,0),"0")</f>
        <v>0</v>
      </c>
      <c r="CT149" s="5" t="s">
        <v>146</v>
      </c>
      <c r="CU149" s="15">
        <f t="shared" si="422"/>
        <v>0</v>
      </c>
      <c r="CV149" s="10" t="str">
        <f>IFERROR(VLOOKUP(A149,'เซต1-31'!V:W,2,0),"0")</f>
        <v>0</v>
      </c>
      <c r="CW149" s="5" t="s">
        <v>146</v>
      </c>
      <c r="CX149" s="15">
        <f t="shared" si="421"/>
        <v>0</v>
      </c>
    </row>
    <row r="150" spans="1:102" x14ac:dyDescent="0.25">
      <c r="A150" s="5" t="s">
        <v>323</v>
      </c>
      <c r="B150" s="4" t="s">
        <v>324</v>
      </c>
      <c r="C150" s="13">
        <v>33.96</v>
      </c>
      <c r="D150" s="19">
        <f t="shared" si="420"/>
        <v>0</v>
      </c>
      <c r="E150" s="5" t="s">
        <v>146</v>
      </c>
      <c r="F150" s="13">
        <f t="shared" ref="F150:F158" si="547">+D150*C150</f>
        <v>0</v>
      </c>
      <c r="G150" s="10" t="str">
        <f>IFERROR(VLOOKUP(A150,'1'!U:V,2,0),"0")</f>
        <v>0</v>
      </c>
      <c r="H150" s="5" t="s">
        <v>146</v>
      </c>
      <c r="I150" s="15">
        <f t="shared" ref="I150:I158" si="548">+G150*C150</f>
        <v>0</v>
      </c>
      <c r="J150" s="10" t="str">
        <f>IFERROR(VLOOKUP(A150,'2'!U:V,2,0),"0")</f>
        <v>0</v>
      </c>
      <c r="K150" s="5" t="s">
        <v>146</v>
      </c>
      <c r="L150" s="15">
        <f t="shared" ref="L150:L158" si="549">+J150*C150</f>
        <v>0</v>
      </c>
      <c r="M150" s="10" t="str">
        <f>IFERROR(VLOOKUP(A150,'3'!U:V,2,0),"0")</f>
        <v>0</v>
      </c>
      <c r="N150" s="5" t="s">
        <v>146</v>
      </c>
      <c r="O150" s="15">
        <f t="shared" ref="O150:O158" si="550">+M150*C150</f>
        <v>0</v>
      </c>
      <c r="P150" s="10" t="str">
        <f>IFERROR(VLOOKUP(A150,'4'!U:V,2,0),"0")</f>
        <v>0</v>
      </c>
      <c r="Q150" s="5" t="s">
        <v>146</v>
      </c>
      <c r="R150" s="15">
        <f t="shared" ref="R150:R158" si="551">+P150*C150</f>
        <v>0</v>
      </c>
      <c r="S150" s="10" t="str">
        <f>IFERROR(VLOOKUP(A150,'5'!U:V,2,0),"0")</f>
        <v>0</v>
      </c>
      <c r="T150" s="5" t="s">
        <v>146</v>
      </c>
      <c r="U150" s="15">
        <f t="shared" ref="U150:U158" si="552">+S150*C150</f>
        <v>0</v>
      </c>
      <c r="V150" s="10" t="str">
        <f>IFERROR(VLOOKUP(A150,'6'!U:V,2,0),"0")</f>
        <v>0</v>
      </c>
      <c r="W150" s="5" t="s">
        <v>146</v>
      </c>
      <c r="X150" s="15">
        <f t="shared" ref="X150:X158" si="553">+V150*C150</f>
        <v>0</v>
      </c>
      <c r="Y150" s="10" t="str">
        <f>IFERROR(VLOOKUP(A150,'7'!U:V,2,0),"0")</f>
        <v>0</v>
      </c>
      <c r="Z150" s="5" t="s">
        <v>146</v>
      </c>
      <c r="AA150" s="15">
        <f t="shared" ref="AA150:AA158" si="554">+Y150*C150</f>
        <v>0</v>
      </c>
      <c r="AB150" s="10" t="str">
        <f>IFERROR(VLOOKUP(A150,'8'!U:V,2,0),"0")</f>
        <v>0</v>
      </c>
      <c r="AC150" s="5" t="s">
        <v>146</v>
      </c>
      <c r="AD150" s="15">
        <f t="shared" ref="AD150:AD158" si="555">+AB150*C150</f>
        <v>0</v>
      </c>
      <c r="AE150" s="10" t="str">
        <f>IFERROR(VLOOKUP(A150,'9'!U:V,2,0),"0")</f>
        <v>0</v>
      </c>
      <c r="AF150" s="5" t="s">
        <v>146</v>
      </c>
      <c r="AG150" s="15">
        <f t="shared" ref="AG150:AG158" si="556">+AE150*C150</f>
        <v>0</v>
      </c>
      <c r="AH150" s="10" t="str">
        <f>IFERROR(VLOOKUP(A150,'10'!U:V,2,0),"0")</f>
        <v>0</v>
      </c>
      <c r="AI150" s="5" t="s">
        <v>146</v>
      </c>
      <c r="AJ150" s="15">
        <f t="shared" ref="AJ150:AJ158" si="557">+AH150*C150</f>
        <v>0</v>
      </c>
      <c r="AK150" s="10" t="str">
        <f>IFERROR(VLOOKUP(A150,'11'!U:V,2,0),"0")</f>
        <v>0</v>
      </c>
      <c r="AL150" s="5" t="s">
        <v>146</v>
      </c>
      <c r="AM150" s="15">
        <f t="shared" ref="AM150:AM158" si="558">+AK150*C150</f>
        <v>0</v>
      </c>
      <c r="AN150" s="10" t="str">
        <f>IFERROR(VLOOKUP(A150,'12'!U:V,2,0),"0")</f>
        <v>0</v>
      </c>
      <c r="AO150" s="5" t="s">
        <v>146</v>
      </c>
      <c r="AP150" s="15">
        <f t="shared" ref="AP150:AP158" si="559">+AN150*C150</f>
        <v>0</v>
      </c>
      <c r="AQ150" s="10" t="str">
        <f>IFERROR(VLOOKUP(A150,'13'!U:V,2,0),"0")</f>
        <v>0</v>
      </c>
      <c r="AR150" s="5" t="s">
        <v>146</v>
      </c>
      <c r="AS150" s="15">
        <f t="shared" ref="AS150:AS158" si="560">+AQ150*C150</f>
        <v>0</v>
      </c>
      <c r="AT150" s="10" t="str">
        <f>IFERROR(VLOOKUP(A150,'14'!U:V,2,0),"0")</f>
        <v>0</v>
      </c>
      <c r="AU150" s="5" t="s">
        <v>146</v>
      </c>
      <c r="AV150" s="15">
        <f t="shared" ref="AV150:AV158" si="561">+AT150*C150</f>
        <v>0</v>
      </c>
      <c r="AW150" s="10" t="str">
        <f>IFERROR(VLOOKUP(A150,'15'!U:V,2,0),"0")</f>
        <v>0</v>
      </c>
      <c r="AX150" s="5" t="s">
        <v>146</v>
      </c>
      <c r="AY150" s="15">
        <f t="shared" ref="AY150:AY158" si="562">+AW150*C150</f>
        <v>0</v>
      </c>
      <c r="AZ150" s="10" t="str">
        <f>IFERROR(VLOOKUP(A150,'16'!U:V,2,0),"0")</f>
        <v>0</v>
      </c>
      <c r="BA150" s="5" t="s">
        <v>146</v>
      </c>
      <c r="BB150" s="15">
        <f t="shared" ref="BB150:BB158" si="563">+AZ150*C150</f>
        <v>0</v>
      </c>
      <c r="BC150" s="10" t="str">
        <f>IFERROR(VLOOKUP(A150,'17'!U:V,2,0),"0")</f>
        <v>0</v>
      </c>
      <c r="BD150" s="5" t="s">
        <v>146</v>
      </c>
      <c r="BE150" s="15">
        <f t="shared" ref="BE150:BE158" si="564">+BC150*C150</f>
        <v>0</v>
      </c>
      <c r="BF150" s="10" t="str">
        <f>IFERROR(VLOOKUP(A150,'18'!U:V,2,0),"0")</f>
        <v>0</v>
      </c>
      <c r="BG150" s="5" t="s">
        <v>146</v>
      </c>
      <c r="BH150" s="15">
        <f t="shared" ref="BH150:BH158" si="565">+BF150*C150</f>
        <v>0</v>
      </c>
      <c r="BI150" s="10" t="str">
        <f>IFERROR(VLOOKUP(A150,'19'!U:V,2,0),"0")</f>
        <v>0</v>
      </c>
      <c r="BJ150" s="5" t="s">
        <v>146</v>
      </c>
      <c r="BK150" s="15">
        <f t="shared" ref="BK150:BK158" si="566">+BI150*C150</f>
        <v>0</v>
      </c>
      <c r="BL150" s="10" t="str">
        <f>IFERROR(VLOOKUP(A150,'20'!U:V,2,0),"0")</f>
        <v>0</v>
      </c>
      <c r="BM150" s="5" t="s">
        <v>146</v>
      </c>
      <c r="BN150" s="15">
        <f t="shared" ref="BN150:BN158" si="567">+BL150*C150</f>
        <v>0</v>
      </c>
      <c r="BO150" s="10" t="str">
        <f>IFERROR(VLOOKUP(A150,'21'!U:V,2,0),"0")</f>
        <v>0</v>
      </c>
      <c r="BP150" s="5" t="s">
        <v>146</v>
      </c>
      <c r="BQ150" s="15">
        <f t="shared" ref="BQ150:BQ158" si="568">+BO150*C150</f>
        <v>0</v>
      </c>
      <c r="BR150" s="10" t="str">
        <f>IFERROR(VLOOKUP(A150,'22'!U:V,2,0),"0")</f>
        <v>0</v>
      </c>
      <c r="BS150" s="5" t="s">
        <v>146</v>
      </c>
      <c r="BT150" s="15">
        <f t="shared" ref="BT150:BT158" si="569">+BR150*C150</f>
        <v>0</v>
      </c>
      <c r="BU150" s="10" t="str">
        <f>IFERROR(VLOOKUP(A150,'23'!U:V,2,0),"0")</f>
        <v>0</v>
      </c>
      <c r="BV150" s="5" t="s">
        <v>146</v>
      </c>
      <c r="BW150" s="15">
        <f t="shared" ref="BW150:BW158" si="570">+BU150*C150</f>
        <v>0</v>
      </c>
      <c r="BX150" s="10" t="str">
        <f>IFERROR(VLOOKUP(A150,'24'!U:V,2,0),"0")</f>
        <v>0</v>
      </c>
      <c r="BY150" s="5" t="s">
        <v>146</v>
      </c>
      <c r="BZ150" s="15">
        <f t="shared" ref="BZ150:BZ158" si="571">+BX150*C150</f>
        <v>0</v>
      </c>
      <c r="CA150" s="10" t="str">
        <f>IFERROR(VLOOKUP(A150,'25'!U:V,2,0),"0")</f>
        <v>0</v>
      </c>
      <c r="CB150" s="5" t="s">
        <v>146</v>
      </c>
      <c r="CC150" s="15">
        <f t="shared" ref="CC150:CC158" si="572">+CA150*C150</f>
        <v>0</v>
      </c>
      <c r="CD150" s="10" t="str">
        <f>IFERROR(VLOOKUP(A150,'26'!U:V,2,0),"0")</f>
        <v>0</v>
      </c>
      <c r="CE150" s="5" t="s">
        <v>146</v>
      </c>
      <c r="CF150" s="15">
        <f t="shared" ref="CF150:CF158" si="573">+CD150*C150</f>
        <v>0</v>
      </c>
      <c r="CG150" s="10" t="str">
        <f>IFERROR(VLOOKUP(A150,'27'!U:V,2,0),"0")</f>
        <v>0</v>
      </c>
      <c r="CH150" s="5" t="s">
        <v>146</v>
      </c>
      <c r="CI150" s="15">
        <f t="shared" ref="CI150:CI158" si="574">+CG150*C150</f>
        <v>0</v>
      </c>
      <c r="CJ150" s="10" t="str">
        <f>IFERROR(VLOOKUP(A150,'28'!U:V,2,0),"0")</f>
        <v>0</v>
      </c>
      <c r="CK150" s="5" t="s">
        <v>146</v>
      </c>
      <c r="CL150" s="15">
        <f t="shared" ref="CL150:CL158" si="575">+CJ150*C150</f>
        <v>0</v>
      </c>
      <c r="CM150" s="10" t="str">
        <f>IFERROR(VLOOKUP(A150,'29'!U:V,2,0),"0")</f>
        <v>0</v>
      </c>
      <c r="CN150" s="5" t="s">
        <v>146</v>
      </c>
      <c r="CO150" s="15">
        <f t="shared" ref="CO150:CO158" si="576">+CM150*C150</f>
        <v>0</v>
      </c>
      <c r="CP150" s="10" t="str">
        <f>IFERROR(VLOOKUP(A150,'30'!U:V,2,0),"0")</f>
        <v>0</v>
      </c>
      <c r="CQ150" s="5" t="s">
        <v>146</v>
      </c>
      <c r="CR150" s="15">
        <f t="shared" ref="CR150:CR158" si="577">+CP150*C150</f>
        <v>0</v>
      </c>
      <c r="CS150" s="10" t="str">
        <f>IFERROR(VLOOKUP(A150,'31'!U:V,2,0),"0")</f>
        <v>0</v>
      </c>
      <c r="CT150" s="5" t="s">
        <v>146</v>
      </c>
      <c r="CU150" s="15">
        <f t="shared" si="422"/>
        <v>0</v>
      </c>
      <c r="CV150" s="10" t="str">
        <f>IFERROR(VLOOKUP(A150,'เซต1-31'!V:W,2,0),"0")</f>
        <v>0</v>
      </c>
      <c r="CW150" s="5" t="s">
        <v>146</v>
      </c>
      <c r="CX150" s="15">
        <f t="shared" si="421"/>
        <v>0</v>
      </c>
    </row>
    <row r="151" spans="1:102" x14ac:dyDescent="0.25">
      <c r="A151" s="5" t="s">
        <v>317</v>
      </c>
      <c r="B151" s="4" t="s">
        <v>318</v>
      </c>
      <c r="C151" s="13">
        <v>31.62</v>
      </c>
      <c r="D151" s="19">
        <f t="shared" si="420"/>
        <v>0</v>
      </c>
      <c r="E151" s="5" t="s">
        <v>146</v>
      </c>
      <c r="F151" s="13">
        <f t="shared" si="547"/>
        <v>0</v>
      </c>
      <c r="G151" s="10" t="str">
        <f>IFERROR(VLOOKUP(A151,'1'!U:V,2,0),"0")</f>
        <v>0</v>
      </c>
      <c r="H151" s="5" t="s">
        <v>146</v>
      </c>
      <c r="I151" s="15">
        <f t="shared" si="548"/>
        <v>0</v>
      </c>
      <c r="J151" s="10" t="str">
        <f>IFERROR(VLOOKUP(A151,'2'!U:V,2,0),"0")</f>
        <v>0</v>
      </c>
      <c r="K151" s="5" t="s">
        <v>146</v>
      </c>
      <c r="L151" s="15">
        <f t="shared" si="549"/>
        <v>0</v>
      </c>
      <c r="M151" s="10" t="str">
        <f>IFERROR(VLOOKUP(A151,'3'!U:V,2,0),"0")</f>
        <v>0</v>
      </c>
      <c r="N151" s="5" t="s">
        <v>146</v>
      </c>
      <c r="O151" s="15">
        <f t="shared" si="550"/>
        <v>0</v>
      </c>
      <c r="P151" s="10" t="str">
        <f>IFERROR(VLOOKUP(A151,'4'!U:V,2,0),"0")</f>
        <v>0</v>
      </c>
      <c r="Q151" s="5" t="s">
        <v>146</v>
      </c>
      <c r="R151" s="15">
        <f t="shared" si="551"/>
        <v>0</v>
      </c>
      <c r="S151" s="10" t="str">
        <f>IFERROR(VLOOKUP(A151,'5'!U:V,2,0),"0")</f>
        <v>0</v>
      </c>
      <c r="T151" s="5" t="s">
        <v>146</v>
      </c>
      <c r="U151" s="15">
        <f t="shared" si="552"/>
        <v>0</v>
      </c>
      <c r="V151" s="10" t="str">
        <f>IFERROR(VLOOKUP(A151,'6'!U:V,2,0),"0")</f>
        <v>0</v>
      </c>
      <c r="W151" s="5" t="s">
        <v>146</v>
      </c>
      <c r="X151" s="15">
        <f t="shared" si="553"/>
        <v>0</v>
      </c>
      <c r="Y151" s="10" t="str">
        <f>IFERROR(VLOOKUP(A151,'7'!U:V,2,0),"0")</f>
        <v>0</v>
      </c>
      <c r="Z151" s="5" t="s">
        <v>146</v>
      </c>
      <c r="AA151" s="15">
        <f t="shared" si="554"/>
        <v>0</v>
      </c>
      <c r="AB151" s="10" t="str">
        <f>IFERROR(VLOOKUP(A151,'8'!U:V,2,0),"0")</f>
        <v>0</v>
      </c>
      <c r="AC151" s="5" t="s">
        <v>146</v>
      </c>
      <c r="AD151" s="15">
        <f t="shared" si="555"/>
        <v>0</v>
      </c>
      <c r="AE151" s="10" t="str">
        <f>IFERROR(VLOOKUP(A151,'9'!U:V,2,0),"0")</f>
        <v>0</v>
      </c>
      <c r="AF151" s="5" t="s">
        <v>146</v>
      </c>
      <c r="AG151" s="15">
        <f t="shared" si="556"/>
        <v>0</v>
      </c>
      <c r="AH151" s="10" t="str">
        <f>IFERROR(VLOOKUP(A151,'10'!U:V,2,0),"0")</f>
        <v>0</v>
      </c>
      <c r="AI151" s="5" t="s">
        <v>146</v>
      </c>
      <c r="AJ151" s="15">
        <f t="shared" si="557"/>
        <v>0</v>
      </c>
      <c r="AK151" s="10" t="str">
        <f>IFERROR(VLOOKUP(A151,'11'!U:V,2,0),"0")</f>
        <v>0</v>
      </c>
      <c r="AL151" s="5" t="s">
        <v>146</v>
      </c>
      <c r="AM151" s="15">
        <f t="shared" si="558"/>
        <v>0</v>
      </c>
      <c r="AN151" s="10" t="str">
        <f>IFERROR(VLOOKUP(A151,'12'!U:V,2,0),"0")</f>
        <v>0</v>
      </c>
      <c r="AO151" s="5" t="s">
        <v>146</v>
      </c>
      <c r="AP151" s="15">
        <f t="shared" si="559"/>
        <v>0</v>
      </c>
      <c r="AQ151" s="10" t="str">
        <f>IFERROR(VLOOKUP(A151,'13'!U:V,2,0),"0")</f>
        <v>0</v>
      </c>
      <c r="AR151" s="5" t="s">
        <v>146</v>
      </c>
      <c r="AS151" s="15">
        <f t="shared" si="560"/>
        <v>0</v>
      </c>
      <c r="AT151" s="10" t="str">
        <f>IFERROR(VLOOKUP(A151,'14'!U:V,2,0),"0")</f>
        <v>0</v>
      </c>
      <c r="AU151" s="5" t="s">
        <v>146</v>
      </c>
      <c r="AV151" s="15">
        <f t="shared" si="561"/>
        <v>0</v>
      </c>
      <c r="AW151" s="10" t="str">
        <f>IFERROR(VLOOKUP(A151,'15'!U:V,2,0),"0")</f>
        <v>0</v>
      </c>
      <c r="AX151" s="5" t="s">
        <v>146</v>
      </c>
      <c r="AY151" s="15">
        <f t="shared" si="562"/>
        <v>0</v>
      </c>
      <c r="AZ151" s="10" t="str">
        <f>IFERROR(VLOOKUP(A151,'16'!U:V,2,0),"0")</f>
        <v>0</v>
      </c>
      <c r="BA151" s="5" t="s">
        <v>146</v>
      </c>
      <c r="BB151" s="15">
        <f t="shared" si="563"/>
        <v>0</v>
      </c>
      <c r="BC151" s="10" t="str">
        <f>IFERROR(VLOOKUP(A151,'17'!U:V,2,0),"0")</f>
        <v>0</v>
      </c>
      <c r="BD151" s="5" t="s">
        <v>146</v>
      </c>
      <c r="BE151" s="15">
        <f t="shared" si="564"/>
        <v>0</v>
      </c>
      <c r="BF151" s="10" t="str">
        <f>IFERROR(VLOOKUP(A151,'18'!U:V,2,0),"0")</f>
        <v>0</v>
      </c>
      <c r="BG151" s="5" t="s">
        <v>146</v>
      </c>
      <c r="BH151" s="15">
        <f t="shared" si="565"/>
        <v>0</v>
      </c>
      <c r="BI151" s="10" t="str">
        <f>IFERROR(VLOOKUP(A151,'19'!U:V,2,0),"0")</f>
        <v>0</v>
      </c>
      <c r="BJ151" s="5" t="s">
        <v>146</v>
      </c>
      <c r="BK151" s="15">
        <f t="shared" si="566"/>
        <v>0</v>
      </c>
      <c r="BL151" s="10" t="str">
        <f>IFERROR(VLOOKUP(A151,'20'!U:V,2,0),"0")</f>
        <v>0</v>
      </c>
      <c r="BM151" s="5" t="s">
        <v>146</v>
      </c>
      <c r="BN151" s="15">
        <f t="shared" si="567"/>
        <v>0</v>
      </c>
      <c r="BO151" s="10" t="str">
        <f>IFERROR(VLOOKUP(A151,'21'!U:V,2,0),"0")</f>
        <v>0</v>
      </c>
      <c r="BP151" s="5" t="s">
        <v>146</v>
      </c>
      <c r="BQ151" s="15">
        <f t="shared" si="568"/>
        <v>0</v>
      </c>
      <c r="BR151" s="10" t="str">
        <f>IFERROR(VLOOKUP(A151,'22'!U:V,2,0),"0")</f>
        <v>0</v>
      </c>
      <c r="BS151" s="5" t="s">
        <v>146</v>
      </c>
      <c r="BT151" s="15">
        <f t="shared" si="569"/>
        <v>0</v>
      </c>
      <c r="BU151" s="10" t="str">
        <f>IFERROR(VLOOKUP(A151,'23'!U:V,2,0),"0")</f>
        <v>0</v>
      </c>
      <c r="BV151" s="5" t="s">
        <v>146</v>
      </c>
      <c r="BW151" s="15">
        <f t="shared" si="570"/>
        <v>0</v>
      </c>
      <c r="BX151" s="10" t="str">
        <f>IFERROR(VLOOKUP(A151,'24'!U:V,2,0),"0")</f>
        <v>0</v>
      </c>
      <c r="BY151" s="5" t="s">
        <v>146</v>
      </c>
      <c r="BZ151" s="15">
        <f t="shared" si="571"/>
        <v>0</v>
      </c>
      <c r="CA151" s="10" t="str">
        <f>IFERROR(VLOOKUP(A151,'25'!U:V,2,0),"0")</f>
        <v>0</v>
      </c>
      <c r="CB151" s="5" t="s">
        <v>146</v>
      </c>
      <c r="CC151" s="15">
        <f t="shared" si="572"/>
        <v>0</v>
      </c>
      <c r="CD151" s="10" t="str">
        <f>IFERROR(VLOOKUP(A151,'26'!U:V,2,0),"0")</f>
        <v>0</v>
      </c>
      <c r="CE151" s="5" t="s">
        <v>146</v>
      </c>
      <c r="CF151" s="15">
        <f t="shared" si="573"/>
        <v>0</v>
      </c>
      <c r="CG151" s="10" t="str">
        <f>IFERROR(VLOOKUP(A151,'27'!U:V,2,0),"0")</f>
        <v>0</v>
      </c>
      <c r="CH151" s="5" t="s">
        <v>146</v>
      </c>
      <c r="CI151" s="15">
        <f t="shared" si="574"/>
        <v>0</v>
      </c>
      <c r="CJ151" s="10" t="str">
        <f>IFERROR(VLOOKUP(A151,'28'!U:V,2,0),"0")</f>
        <v>0</v>
      </c>
      <c r="CK151" s="5" t="s">
        <v>146</v>
      </c>
      <c r="CL151" s="15">
        <f t="shared" si="575"/>
        <v>0</v>
      </c>
      <c r="CM151" s="10" t="str">
        <f>IFERROR(VLOOKUP(A151,'29'!U:V,2,0),"0")</f>
        <v>0</v>
      </c>
      <c r="CN151" s="5" t="s">
        <v>146</v>
      </c>
      <c r="CO151" s="15">
        <f t="shared" si="576"/>
        <v>0</v>
      </c>
      <c r="CP151" s="10" t="str">
        <f>IFERROR(VLOOKUP(A151,'30'!U:V,2,0),"0")</f>
        <v>0</v>
      </c>
      <c r="CQ151" s="5" t="s">
        <v>146</v>
      </c>
      <c r="CR151" s="15">
        <f t="shared" si="577"/>
        <v>0</v>
      </c>
      <c r="CS151" s="10" t="str">
        <f>IFERROR(VLOOKUP(A151,'31'!U:V,2,0),"0")</f>
        <v>0</v>
      </c>
      <c r="CT151" s="5" t="s">
        <v>146</v>
      </c>
      <c r="CU151" s="15">
        <f t="shared" si="422"/>
        <v>0</v>
      </c>
      <c r="CV151" s="10" t="str">
        <f>IFERROR(VLOOKUP(A151,'เซต1-31'!V:W,2,0),"0")</f>
        <v>0</v>
      </c>
      <c r="CW151" s="5" t="s">
        <v>146</v>
      </c>
      <c r="CX151" s="15">
        <f t="shared" si="421"/>
        <v>0</v>
      </c>
    </row>
    <row r="152" spans="1:102" x14ac:dyDescent="0.25">
      <c r="A152" s="5" t="s">
        <v>319</v>
      </c>
      <c r="B152" s="4" t="s">
        <v>320</v>
      </c>
      <c r="C152" s="13">
        <v>21.27</v>
      </c>
      <c r="D152" s="19">
        <f t="shared" si="420"/>
        <v>0</v>
      </c>
      <c r="E152" s="5" t="s">
        <v>146</v>
      </c>
      <c r="F152" s="13">
        <f t="shared" si="547"/>
        <v>0</v>
      </c>
      <c r="G152" s="10" t="str">
        <f>IFERROR(VLOOKUP(A152,'1'!U:V,2,0),"0")</f>
        <v>0</v>
      </c>
      <c r="H152" s="5" t="s">
        <v>146</v>
      </c>
      <c r="I152" s="15">
        <f t="shared" si="548"/>
        <v>0</v>
      </c>
      <c r="J152" s="10" t="str">
        <f>IFERROR(VLOOKUP(A152,'2'!U:V,2,0),"0")</f>
        <v>0</v>
      </c>
      <c r="K152" s="5" t="s">
        <v>146</v>
      </c>
      <c r="L152" s="15">
        <f t="shared" si="549"/>
        <v>0</v>
      </c>
      <c r="M152" s="10" t="str">
        <f>IFERROR(VLOOKUP(A152,'3'!U:V,2,0),"0")</f>
        <v>0</v>
      </c>
      <c r="N152" s="5" t="s">
        <v>146</v>
      </c>
      <c r="O152" s="15">
        <f t="shared" si="550"/>
        <v>0</v>
      </c>
      <c r="P152" s="10" t="str">
        <f>IFERROR(VLOOKUP(A152,'4'!U:V,2,0),"0")</f>
        <v>0</v>
      </c>
      <c r="Q152" s="5" t="s">
        <v>146</v>
      </c>
      <c r="R152" s="15">
        <f t="shared" si="551"/>
        <v>0</v>
      </c>
      <c r="S152" s="10" t="str">
        <f>IFERROR(VLOOKUP(A152,'5'!U:V,2,0),"0")</f>
        <v>0</v>
      </c>
      <c r="T152" s="5" t="s">
        <v>146</v>
      </c>
      <c r="U152" s="15">
        <f t="shared" si="552"/>
        <v>0</v>
      </c>
      <c r="V152" s="10" t="str">
        <f>IFERROR(VLOOKUP(A152,'6'!U:V,2,0),"0")</f>
        <v>0</v>
      </c>
      <c r="W152" s="5" t="s">
        <v>146</v>
      </c>
      <c r="X152" s="15">
        <f t="shared" si="553"/>
        <v>0</v>
      </c>
      <c r="Y152" s="10" t="str">
        <f>IFERROR(VLOOKUP(A152,'7'!U:V,2,0),"0")</f>
        <v>0</v>
      </c>
      <c r="Z152" s="5" t="s">
        <v>146</v>
      </c>
      <c r="AA152" s="15">
        <f t="shared" si="554"/>
        <v>0</v>
      </c>
      <c r="AB152" s="10" t="str">
        <f>IFERROR(VLOOKUP(A152,'8'!U:V,2,0),"0")</f>
        <v>0</v>
      </c>
      <c r="AC152" s="5" t="s">
        <v>146</v>
      </c>
      <c r="AD152" s="15">
        <f t="shared" si="555"/>
        <v>0</v>
      </c>
      <c r="AE152" s="10" t="str">
        <f>IFERROR(VLOOKUP(A152,'9'!U:V,2,0),"0")</f>
        <v>0</v>
      </c>
      <c r="AF152" s="5" t="s">
        <v>146</v>
      </c>
      <c r="AG152" s="15">
        <f t="shared" si="556"/>
        <v>0</v>
      </c>
      <c r="AH152" s="10" t="str">
        <f>IFERROR(VLOOKUP(A152,'10'!U:V,2,0),"0")</f>
        <v>0</v>
      </c>
      <c r="AI152" s="5" t="s">
        <v>146</v>
      </c>
      <c r="AJ152" s="15">
        <f t="shared" si="557"/>
        <v>0</v>
      </c>
      <c r="AK152" s="10" t="str">
        <f>IFERROR(VLOOKUP(A152,'11'!U:V,2,0),"0")</f>
        <v>0</v>
      </c>
      <c r="AL152" s="5" t="s">
        <v>146</v>
      </c>
      <c r="AM152" s="15">
        <f t="shared" si="558"/>
        <v>0</v>
      </c>
      <c r="AN152" s="10" t="str">
        <f>IFERROR(VLOOKUP(A152,'12'!U:V,2,0),"0")</f>
        <v>0</v>
      </c>
      <c r="AO152" s="5" t="s">
        <v>146</v>
      </c>
      <c r="AP152" s="15">
        <f t="shared" si="559"/>
        <v>0</v>
      </c>
      <c r="AQ152" s="10" t="str">
        <f>IFERROR(VLOOKUP(A152,'13'!U:V,2,0),"0")</f>
        <v>0</v>
      </c>
      <c r="AR152" s="5" t="s">
        <v>146</v>
      </c>
      <c r="AS152" s="15">
        <f t="shared" si="560"/>
        <v>0</v>
      </c>
      <c r="AT152" s="10" t="str">
        <f>IFERROR(VLOOKUP(A152,'14'!U:V,2,0),"0")</f>
        <v>0</v>
      </c>
      <c r="AU152" s="5" t="s">
        <v>146</v>
      </c>
      <c r="AV152" s="15">
        <f t="shared" si="561"/>
        <v>0</v>
      </c>
      <c r="AW152" s="10" t="str">
        <f>IFERROR(VLOOKUP(A152,'15'!U:V,2,0),"0")</f>
        <v>0</v>
      </c>
      <c r="AX152" s="5" t="s">
        <v>146</v>
      </c>
      <c r="AY152" s="15">
        <f t="shared" si="562"/>
        <v>0</v>
      </c>
      <c r="AZ152" s="10" t="str">
        <f>IFERROR(VLOOKUP(A152,'16'!U:V,2,0),"0")</f>
        <v>0</v>
      </c>
      <c r="BA152" s="5" t="s">
        <v>146</v>
      </c>
      <c r="BB152" s="15">
        <f t="shared" si="563"/>
        <v>0</v>
      </c>
      <c r="BC152" s="10" t="str">
        <f>IFERROR(VLOOKUP(A152,'17'!U:V,2,0),"0")</f>
        <v>0</v>
      </c>
      <c r="BD152" s="5" t="s">
        <v>146</v>
      </c>
      <c r="BE152" s="15">
        <f t="shared" si="564"/>
        <v>0</v>
      </c>
      <c r="BF152" s="10" t="str">
        <f>IFERROR(VLOOKUP(A152,'18'!U:V,2,0),"0")</f>
        <v>0</v>
      </c>
      <c r="BG152" s="5" t="s">
        <v>146</v>
      </c>
      <c r="BH152" s="15">
        <f t="shared" si="565"/>
        <v>0</v>
      </c>
      <c r="BI152" s="10" t="str">
        <f>IFERROR(VLOOKUP(A152,'19'!U:V,2,0),"0")</f>
        <v>0</v>
      </c>
      <c r="BJ152" s="5" t="s">
        <v>146</v>
      </c>
      <c r="BK152" s="15">
        <f t="shared" si="566"/>
        <v>0</v>
      </c>
      <c r="BL152" s="10" t="str">
        <f>IFERROR(VLOOKUP(A152,'20'!U:V,2,0),"0")</f>
        <v>0</v>
      </c>
      <c r="BM152" s="5" t="s">
        <v>146</v>
      </c>
      <c r="BN152" s="15">
        <f t="shared" si="567"/>
        <v>0</v>
      </c>
      <c r="BO152" s="10" t="str">
        <f>IFERROR(VLOOKUP(A152,'21'!U:V,2,0),"0")</f>
        <v>0</v>
      </c>
      <c r="BP152" s="5" t="s">
        <v>146</v>
      </c>
      <c r="BQ152" s="15">
        <f t="shared" si="568"/>
        <v>0</v>
      </c>
      <c r="BR152" s="10" t="str">
        <f>IFERROR(VLOOKUP(A152,'22'!U:V,2,0),"0")</f>
        <v>0</v>
      </c>
      <c r="BS152" s="5" t="s">
        <v>146</v>
      </c>
      <c r="BT152" s="15">
        <f t="shared" si="569"/>
        <v>0</v>
      </c>
      <c r="BU152" s="10" t="str">
        <f>IFERROR(VLOOKUP(A152,'23'!U:V,2,0),"0")</f>
        <v>0</v>
      </c>
      <c r="BV152" s="5" t="s">
        <v>146</v>
      </c>
      <c r="BW152" s="15">
        <f t="shared" si="570"/>
        <v>0</v>
      </c>
      <c r="BX152" s="10" t="str">
        <f>IFERROR(VLOOKUP(A152,'24'!U:V,2,0),"0")</f>
        <v>0</v>
      </c>
      <c r="BY152" s="5" t="s">
        <v>146</v>
      </c>
      <c r="BZ152" s="15">
        <f t="shared" si="571"/>
        <v>0</v>
      </c>
      <c r="CA152" s="10" t="str">
        <f>IFERROR(VLOOKUP(A152,'25'!U:V,2,0),"0")</f>
        <v>0</v>
      </c>
      <c r="CB152" s="5" t="s">
        <v>146</v>
      </c>
      <c r="CC152" s="15">
        <f t="shared" si="572"/>
        <v>0</v>
      </c>
      <c r="CD152" s="10" t="str">
        <f>IFERROR(VLOOKUP(A152,'26'!U:V,2,0),"0")</f>
        <v>0</v>
      </c>
      <c r="CE152" s="5" t="s">
        <v>146</v>
      </c>
      <c r="CF152" s="15">
        <f t="shared" si="573"/>
        <v>0</v>
      </c>
      <c r="CG152" s="10" t="str">
        <f>IFERROR(VLOOKUP(A152,'27'!U:V,2,0),"0")</f>
        <v>0</v>
      </c>
      <c r="CH152" s="5" t="s">
        <v>146</v>
      </c>
      <c r="CI152" s="15">
        <f t="shared" si="574"/>
        <v>0</v>
      </c>
      <c r="CJ152" s="10" t="str">
        <f>IFERROR(VLOOKUP(A152,'28'!U:V,2,0),"0")</f>
        <v>0</v>
      </c>
      <c r="CK152" s="5" t="s">
        <v>146</v>
      </c>
      <c r="CL152" s="15">
        <f t="shared" si="575"/>
        <v>0</v>
      </c>
      <c r="CM152" s="10" t="str">
        <f>IFERROR(VLOOKUP(A152,'29'!U:V,2,0),"0")</f>
        <v>0</v>
      </c>
      <c r="CN152" s="5" t="s">
        <v>146</v>
      </c>
      <c r="CO152" s="15">
        <f t="shared" si="576"/>
        <v>0</v>
      </c>
      <c r="CP152" s="10" t="str">
        <f>IFERROR(VLOOKUP(A152,'30'!U:V,2,0),"0")</f>
        <v>0</v>
      </c>
      <c r="CQ152" s="5" t="s">
        <v>146</v>
      </c>
      <c r="CR152" s="15">
        <f t="shared" si="577"/>
        <v>0</v>
      </c>
      <c r="CS152" s="10" t="str">
        <f>IFERROR(VLOOKUP(A152,'31'!U:V,2,0),"0")</f>
        <v>0</v>
      </c>
      <c r="CT152" s="5" t="s">
        <v>146</v>
      </c>
      <c r="CU152" s="15">
        <f t="shared" si="422"/>
        <v>0</v>
      </c>
      <c r="CV152" s="10" t="str">
        <f>IFERROR(VLOOKUP(A152,'เซต1-31'!V:W,2,0),"0")</f>
        <v>0</v>
      </c>
      <c r="CW152" s="5" t="s">
        <v>146</v>
      </c>
      <c r="CX152" s="15">
        <f t="shared" si="421"/>
        <v>0</v>
      </c>
    </row>
    <row r="153" spans="1:102" x14ac:dyDescent="0.25">
      <c r="A153" s="5" t="s">
        <v>321</v>
      </c>
      <c r="B153" s="4" t="s">
        <v>322</v>
      </c>
      <c r="C153" s="13">
        <v>37.51</v>
      </c>
      <c r="D153" s="19">
        <f t="shared" si="420"/>
        <v>0</v>
      </c>
      <c r="E153" s="5" t="s">
        <v>146</v>
      </c>
      <c r="F153" s="13">
        <f t="shared" si="547"/>
        <v>0</v>
      </c>
      <c r="G153" s="10" t="str">
        <f>IFERROR(VLOOKUP(A153,'1'!U:V,2,0),"0")</f>
        <v>0</v>
      </c>
      <c r="H153" s="5" t="s">
        <v>146</v>
      </c>
      <c r="I153" s="15">
        <f t="shared" si="548"/>
        <v>0</v>
      </c>
      <c r="J153" s="10" t="str">
        <f>IFERROR(VLOOKUP(A153,'2'!U:V,2,0),"0")</f>
        <v>0</v>
      </c>
      <c r="K153" s="5" t="s">
        <v>146</v>
      </c>
      <c r="L153" s="15">
        <f t="shared" si="549"/>
        <v>0</v>
      </c>
      <c r="M153" s="10" t="str">
        <f>IFERROR(VLOOKUP(A153,'3'!U:V,2,0),"0")</f>
        <v>0</v>
      </c>
      <c r="N153" s="5" t="s">
        <v>146</v>
      </c>
      <c r="O153" s="15">
        <f t="shared" si="550"/>
        <v>0</v>
      </c>
      <c r="P153" s="10" t="str">
        <f>IFERROR(VLOOKUP(A153,'4'!U:V,2,0),"0")</f>
        <v>0</v>
      </c>
      <c r="Q153" s="5" t="s">
        <v>146</v>
      </c>
      <c r="R153" s="15">
        <f t="shared" si="551"/>
        <v>0</v>
      </c>
      <c r="S153" s="10" t="str">
        <f>IFERROR(VLOOKUP(A153,'5'!U:V,2,0),"0")</f>
        <v>0</v>
      </c>
      <c r="T153" s="5" t="s">
        <v>146</v>
      </c>
      <c r="U153" s="15">
        <f t="shared" si="552"/>
        <v>0</v>
      </c>
      <c r="V153" s="10" t="str">
        <f>IFERROR(VLOOKUP(A153,'6'!U:V,2,0),"0")</f>
        <v>0</v>
      </c>
      <c r="W153" s="5" t="s">
        <v>146</v>
      </c>
      <c r="X153" s="15">
        <f t="shared" si="553"/>
        <v>0</v>
      </c>
      <c r="Y153" s="10" t="str">
        <f>IFERROR(VLOOKUP(A153,'7'!U:V,2,0),"0")</f>
        <v>0</v>
      </c>
      <c r="Z153" s="5" t="s">
        <v>146</v>
      </c>
      <c r="AA153" s="15">
        <f t="shared" si="554"/>
        <v>0</v>
      </c>
      <c r="AB153" s="10" t="str">
        <f>IFERROR(VLOOKUP(A153,'8'!U:V,2,0),"0")</f>
        <v>0</v>
      </c>
      <c r="AC153" s="5" t="s">
        <v>146</v>
      </c>
      <c r="AD153" s="15">
        <f t="shared" si="555"/>
        <v>0</v>
      </c>
      <c r="AE153" s="10" t="str">
        <f>IFERROR(VLOOKUP(A153,'9'!U:V,2,0),"0")</f>
        <v>0</v>
      </c>
      <c r="AF153" s="5" t="s">
        <v>146</v>
      </c>
      <c r="AG153" s="15">
        <f t="shared" si="556"/>
        <v>0</v>
      </c>
      <c r="AH153" s="10" t="str">
        <f>IFERROR(VLOOKUP(A153,'10'!U:V,2,0),"0")</f>
        <v>0</v>
      </c>
      <c r="AI153" s="5" t="s">
        <v>146</v>
      </c>
      <c r="AJ153" s="15">
        <f t="shared" si="557"/>
        <v>0</v>
      </c>
      <c r="AK153" s="10" t="str">
        <f>IFERROR(VLOOKUP(A153,'11'!U:V,2,0),"0")</f>
        <v>0</v>
      </c>
      <c r="AL153" s="5" t="s">
        <v>146</v>
      </c>
      <c r="AM153" s="15">
        <f t="shared" si="558"/>
        <v>0</v>
      </c>
      <c r="AN153" s="10" t="str">
        <f>IFERROR(VLOOKUP(A153,'12'!U:V,2,0),"0")</f>
        <v>0</v>
      </c>
      <c r="AO153" s="5" t="s">
        <v>146</v>
      </c>
      <c r="AP153" s="15">
        <f t="shared" si="559"/>
        <v>0</v>
      </c>
      <c r="AQ153" s="10" t="str">
        <f>IFERROR(VLOOKUP(A153,'13'!U:V,2,0),"0")</f>
        <v>0</v>
      </c>
      <c r="AR153" s="5" t="s">
        <v>146</v>
      </c>
      <c r="AS153" s="15">
        <f t="shared" si="560"/>
        <v>0</v>
      </c>
      <c r="AT153" s="10" t="str">
        <f>IFERROR(VLOOKUP(A153,'14'!U:V,2,0),"0")</f>
        <v>0</v>
      </c>
      <c r="AU153" s="5" t="s">
        <v>146</v>
      </c>
      <c r="AV153" s="15">
        <f t="shared" si="561"/>
        <v>0</v>
      </c>
      <c r="AW153" s="10" t="str">
        <f>IFERROR(VLOOKUP(A153,'15'!U:V,2,0),"0")</f>
        <v>0</v>
      </c>
      <c r="AX153" s="5" t="s">
        <v>146</v>
      </c>
      <c r="AY153" s="15">
        <f t="shared" si="562"/>
        <v>0</v>
      </c>
      <c r="AZ153" s="10" t="str">
        <f>IFERROR(VLOOKUP(A153,'16'!U:V,2,0),"0")</f>
        <v>0</v>
      </c>
      <c r="BA153" s="5" t="s">
        <v>146</v>
      </c>
      <c r="BB153" s="15">
        <f t="shared" si="563"/>
        <v>0</v>
      </c>
      <c r="BC153" s="10" t="str">
        <f>IFERROR(VLOOKUP(A153,'17'!U:V,2,0),"0")</f>
        <v>0</v>
      </c>
      <c r="BD153" s="5" t="s">
        <v>146</v>
      </c>
      <c r="BE153" s="15">
        <f t="shared" si="564"/>
        <v>0</v>
      </c>
      <c r="BF153" s="10" t="str">
        <f>IFERROR(VLOOKUP(A153,'18'!U:V,2,0),"0")</f>
        <v>0</v>
      </c>
      <c r="BG153" s="5" t="s">
        <v>146</v>
      </c>
      <c r="BH153" s="15">
        <f t="shared" si="565"/>
        <v>0</v>
      </c>
      <c r="BI153" s="10" t="str">
        <f>IFERROR(VLOOKUP(A153,'19'!U:V,2,0),"0")</f>
        <v>0</v>
      </c>
      <c r="BJ153" s="5" t="s">
        <v>146</v>
      </c>
      <c r="BK153" s="15">
        <f t="shared" si="566"/>
        <v>0</v>
      </c>
      <c r="BL153" s="10" t="str">
        <f>IFERROR(VLOOKUP(A153,'20'!U:V,2,0),"0")</f>
        <v>0</v>
      </c>
      <c r="BM153" s="5" t="s">
        <v>146</v>
      </c>
      <c r="BN153" s="15">
        <f t="shared" si="567"/>
        <v>0</v>
      </c>
      <c r="BO153" s="10" t="str">
        <f>IFERROR(VLOOKUP(A153,'21'!U:V,2,0),"0")</f>
        <v>0</v>
      </c>
      <c r="BP153" s="5" t="s">
        <v>146</v>
      </c>
      <c r="BQ153" s="15">
        <f t="shared" si="568"/>
        <v>0</v>
      </c>
      <c r="BR153" s="10" t="str">
        <f>IFERROR(VLOOKUP(A153,'22'!U:V,2,0),"0")</f>
        <v>0</v>
      </c>
      <c r="BS153" s="5" t="s">
        <v>146</v>
      </c>
      <c r="BT153" s="15">
        <f t="shared" si="569"/>
        <v>0</v>
      </c>
      <c r="BU153" s="10" t="str">
        <f>IFERROR(VLOOKUP(A153,'23'!U:V,2,0),"0")</f>
        <v>0</v>
      </c>
      <c r="BV153" s="5" t="s">
        <v>146</v>
      </c>
      <c r="BW153" s="15">
        <f t="shared" si="570"/>
        <v>0</v>
      </c>
      <c r="BX153" s="10" t="str">
        <f>IFERROR(VLOOKUP(A153,'24'!U:V,2,0),"0")</f>
        <v>0</v>
      </c>
      <c r="BY153" s="5" t="s">
        <v>146</v>
      </c>
      <c r="BZ153" s="15">
        <f t="shared" si="571"/>
        <v>0</v>
      </c>
      <c r="CA153" s="10" t="str">
        <f>IFERROR(VLOOKUP(A153,'25'!U:V,2,0),"0")</f>
        <v>0</v>
      </c>
      <c r="CB153" s="5" t="s">
        <v>146</v>
      </c>
      <c r="CC153" s="15">
        <f t="shared" si="572"/>
        <v>0</v>
      </c>
      <c r="CD153" s="10" t="str">
        <f>IFERROR(VLOOKUP(A153,'26'!U:V,2,0),"0")</f>
        <v>0</v>
      </c>
      <c r="CE153" s="5" t="s">
        <v>146</v>
      </c>
      <c r="CF153" s="15">
        <f t="shared" si="573"/>
        <v>0</v>
      </c>
      <c r="CG153" s="10" t="str">
        <f>IFERROR(VLOOKUP(A153,'27'!U:V,2,0),"0")</f>
        <v>0</v>
      </c>
      <c r="CH153" s="5" t="s">
        <v>146</v>
      </c>
      <c r="CI153" s="15">
        <f t="shared" si="574"/>
        <v>0</v>
      </c>
      <c r="CJ153" s="10" t="str">
        <f>IFERROR(VLOOKUP(A153,'28'!U:V,2,0),"0")</f>
        <v>0</v>
      </c>
      <c r="CK153" s="5" t="s">
        <v>146</v>
      </c>
      <c r="CL153" s="15">
        <f t="shared" si="575"/>
        <v>0</v>
      </c>
      <c r="CM153" s="10" t="str">
        <f>IFERROR(VLOOKUP(A153,'29'!U:V,2,0),"0")</f>
        <v>0</v>
      </c>
      <c r="CN153" s="5" t="s">
        <v>146</v>
      </c>
      <c r="CO153" s="15">
        <f t="shared" si="576"/>
        <v>0</v>
      </c>
      <c r="CP153" s="10" t="str">
        <f>IFERROR(VLOOKUP(A153,'30'!U:V,2,0),"0")</f>
        <v>0</v>
      </c>
      <c r="CQ153" s="5" t="s">
        <v>146</v>
      </c>
      <c r="CR153" s="15">
        <f t="shared" si="577"/>
        <v>0</v>
      </c>
      <c r="CS153" s="10" t="str">
        <f>IFERROR(VLOOKUP(A153,'31'!U:V,2,0),"0")</f>
        <v>0</v>
      </c>
      <c r="CT153" s="5" t="s">
        <v>146</v>
      </c>
      <c r="CU153" s="15">
        <f t="shared" si="422"/>
        <v>0</v>
      </c>
      <c r="CV153" s="10" t="str">
        <f>IFERROR(VLOOKUP(A153,'เซต1-31'!V:W,2,0),"0")</f>
        <v>0</v>
      </c>
      <c r="CW153" s="5" t="s">
        <v>146</v>
      </c>
      <c r="CX153" s="15">
        <f t="shared" si="421"/>
        <v>0</v>
      </c>
    </row>
    <row r="154" spans="1:102" x14ac:dyDescent="0.25">
      <c r="A154" s="5" t="s">
        <v>315</v>
      </c>
      <c r="B154" s="4" t="s">
        <v>316</v>
      </c>
      <c r="C154" s="13">
        <v>27.37</v>
      </c>
      <c r="D154" s="19">
        <f t="shared" si="420"/>
        <v>0</v>
      </c>
      <c r="E154" s="5" t="s">
        <v>146</v>
      </c>
      <c r="F154" s="13">
        <f t="shared" si="547"/>
        <v>0</v>
      </c>
      <c r="G154" s="10" t="str">
        <f>IFERROR(VLOOKUP(A154,'1'!U:V,2,0),"0")</f>
        <v>0</v>
      </c>
      <c r="H154" s="5" t="s">
        <v>146</v>
      </c>
      <c r="I154" s="15">
        <f t="shared" si="548"/>
        <v>0</v>
      </c>
      <c r="J154" s="10" t="str">
        <f>IFERROR(VLOOKUP(A154,'2'!U:V,2,0),"0")</f>
        <v>0</v>
      </c>
      <c r="K154" s="5" t="s">
        <v>146</v>
      </c>
      <c r="L154" s="15">
        <f t="shared" si="549"/>
        <v>0</v>
      </c>
      <c r="M154" s="10" t="str">
        <f>IFERROR(VLOOKUP(A154,'3'!U:V,2,0),"0")</f>
        <v>0</v>
      </c>
      <c r="N154" s="5" t="s">
        <v>146</v>
      </c>
      <c r="O154" s="15">
        <f t="shared" si="550"/>
        <v>0</v>
      </c>
      <c r="P154" s="10" t="str">
        <f>IFERROR(VLOOKUP(A154,'4'!U:V,2,0),"0")</f>
        <v>0</v>
      </c>
      <c r="Q154" s="5" t="s">
        <v>146</v>
      </c>
      <c r="R154" s="15">
        <f t="shared" si="551"/>
        <v>0</v>
      </c>
      <c r="S154" s="10" t="str">
        <f>IFERROR(VLOOKUP(A154,'5'!U:V,2,0),"0")</f>
        <v>0</v>
      </c>
      <c r="T154" s="5" t="s">
        <v>146</v>
      </c>
      <c r="U154" s="15">
        <f t="shared" si="552"/>
        <v>0</v>
      </c>
      <c r="V154" s="10" t="str">
        <f>IFERROR(VLOOKUP(A154,'6'!U:V,2,0),"0")</f>
        <v>0</v>
      </c>
      <c r="W154" s="5" t="s">
        <v>146</v>
      </c>
      <c r="X154" s="15">
        <f t="shared" si="553"/>
        <v>0</v>
      </c>
      <c r="Y154" s="10" t="str">
        <f>IFERROR(VLOOKUP(A154,'7'!U:V,2,0),"0")</f>
        <v>0</v>
      </c>
      <c r="Z154" s="5" t="s">
        <v>146</v>
      </c>
      <c r="AA154" s="15">
        <f t="shared" si="554"/>
        <v>0</v>
      </c>
      <c r="AB154" s="10" t="str">
        <f>IFERROR(VLOOKUP(A154,'8'!U:V,2,0),"0")</f>
        <v>0</v>
      </c>
      <c r="AC154" s="5" t="s">
        <v>146</v>
      </c>
      <c r="AD154" s="15">
        <f t="shared" si="555"/>
        <v>0</v>
      </c>
      <c r="AE154" s="10" t="str">
        <f>IFERROR(VLOOKUP(A154,'9'!U:V,2,0),"0")</f>
        <v>0</v>
      </c>
      <c r="AF154" s="5" t="s">
        <v>146</v>
      </c>
      <c r="AG154" s="15">
        <f t="shared" si="556"/>
        <v>0</v>
      </c>
      <c r="AH154" s="10" t="str">
        <f>IFERROR(VLOOKUP(A154,'10'!U:V,2,0),"0")</f>
        <v>0</v>
      </c>
      <c r="AI154" s="5" t="s">
        <v>146</v>
      </c>
      <c r="AJ154" s="15">
        <f t="shared" si="557"/>
        <v>0</v>
      </c>
      <c r="AK154" s="10" t="str">
        <f>IFERROR(VLOOKUP(A154,'11'!U:V,2,0),"0")</f>
        <v>0</v>
      </c>
      <c r="AL154" s="5" t="s">
        <v>146</v>
      </c>
      <c r="AM154" s="15">
        <f t="shared" si="558"/>
        <v>0</v>
      </c>
      <c r="AN154" s="10" t="str">
        <f>IFERROR(VLOOKUP(A154,'12'!U:V,2,0),"0")</f>
        <v>0</v>
      </c>
      <c r="AO154" s="5" t="s">
        <v>146</v>
      </c>
      <c r="AP154" s="15">
        <f t="shared" si="559"/>
        <v>0</v>
      </c>
      <c r="AQ154" s="10" t="str">
        <f>IFERROR(VLOOKUP(A154,'13'!U:V,2,0),"0")</f>
        <v>0</v>
      </c>
      <c r="AR154" s="5" t="s">
        <v>146</v>
      </c>
      <c r="AS154" s="15">
        <f t="shared" si="560"/>
        <v>0</v>
      </c>
      <c r="AT154" s="10" t="str">
        <f>IFERROR(VLOOKUP(A154,'14'!U:V,2,0),"0")</f>
        <v>0</v>
      </c>
      <c r="AU154" s="5" t="s">
        <v>146</v>
      </c>
      <c r="AV154" s="15">
        <f t="shared" si="561"/>
        <v>0</v>
      </c>
      <c r="AW154" s="10" t="str">
        <f>IFERROR(VLOOKUP(A154,'15'!U:V,2,0),"0")</f>
        <v>0</v>
      </c>
      <c r="AX154" s="5" t="s">
        <v>146</v>
      </c>
      <c r="AY154" s="15">
        <f t="shared" si="562"/>
        <v>0</v>
      </c>
      <c r="AZ154" s="10" t="str">
        <f>IFERROR(VLOOKUP(A154,'16'!U:V,2,0),"0")</f>
        <v>0</v>
      </c>
      <c r="BA154" s="5" t="s">
        <v>146</v>
      </c>
      <c r="BB154" s="15">
        <f t="shared" si="563"/>
        <v>0</v>
      </c>
      <c r="BC154" s="10" t="str">
        <f>IFERROR(VLOOKUP(A154,'17'!U:V,2,0),"0")</f>
        <v>0</v>
      </c>
      <c r="BD154" s="5" t="s">
        <v>146</v>
      </c>
      <c r="BE154" s="15">
        <f t="shared" si="564"/>
        <v>0</v>
      </c>
      <c r="BF154" s="10" t="str">
        <f>IFERROR(VLOOKUP(A154,'18'!U:V,2,0),"0")</f>
        <v>0</v>
      </c>
      <c r="BG154" s="5" t="s">
        <v>146</v>
      </c>
      <c r="BH154" s="15">
        <f t="shared" si="565"/>
        <v>0</v>
      </c>
      <c r="BI154" s="10" t="str">
        <f>IFERROR(VLOOKUP(A154,'19'!U:V,2,0),"0")</f>
        <v>0</v>
      </c>
      <c r="BJ154" s="5" t="s">
        <v>146</v>
      </c>
      <c r="BK154" s="15">
        <f t="shared" si="566"/>
        <v>0</v>
      </c>
      <c r="BL154" s="10" t="str">
        <f>IFERROR(VLOOKUP(A154,'20'!U:V,2,0),"0")</f>
        <v>0</v>
      </c>
      <c r="BM154" s="5" t="s">
        <v>146</v>
      </c>
      <c r="BN154" s="15">
        <f t="shared" si="567"/>
        <v>0</v>
      </c>
      <c r="BO154" s="10" t="str">
        <f>IFERROR(VLOOKUP(A154,'21'!U:V,2,0),"0")</f>
        <v>0</v>
      </c>
      <c r="BP154" s="5" t="s">
        <v>146</v>
      </c>
      <c r="BQ154" s="15">
        <f t="shared" si="568"/>
        <v>0</v>
      </c>
      <c r="BR154" s="10" t="str">
        <f>IFERROR(VLOOKUP(A154,'22'!U:V,2,0),"0")</f>
        <v>0</v>
      </c>
      <c r="BS154" s="5" t="s">
        <v>146</v>
      </c>
      <c r="BT154" s="15">
        <f t="shared" si="569"/>
        <v>0</v>
      </c>
      <c r="BU154" s="10" t="str">
        <f>IFERROR(VLOOKUP(A154,'23'!U:V,2,0),"0")</f>
        <v>0</v>
      </c>
      <c r="BV154" s="5" t="s">
        <v>146</v>
      </c>
      <c r="BW154" s="15">
        <f t="shared" si="570"/>
        <v>0</v>
      </c>
      <c r="BX154" s="10" t="str">
        <f>IFERROR(VLOOKUP(A154,'24'!U:V,2,0),"0")</f>
        <v>0</v>
      </c>
      <c r="BY154" s="5" t="s">
        <v>146</v>
      </c>
      <c r="BZ154" s="15">
        <f t="shared" si="571"/>
        <v>0</v>
      </c>
      <c r="CA154" s="10" t="str">
        <f>IFERROR(VLOOKUP(A154,'25'!U:V,2,0),"0")</f>
        <v>0</v>
      </c>
      <c r="CB154" s="5" t="s">
        <v>146</v>
      </c>
      <c r="CC154" s="15">
        <f t="shared" si="572"/>
        <v>0</v>
      </c>
      <c r="CD154" s="10" t="str">
        <f>IFERROR(VLOOKUP(A154,'26'!U:V,2,0),"0")</f>
        <v>0</v>
      </c>
      <c r="CE154" s="5" t="s">
        <v>146</v>
      </c>
      <c r="CF154" s="15">
        <f t="shared" si="573"/>
        <v>0</v>
      </c>
      <c r="CG154" s="10" t="str">
        <f>IFERROR(VLOOKUP(A154,'27'!U:V,2,0),"0")</f>
        <v>0</v>
      </c>
      <c r="CH154" s="5" t="s">
        <v>146</v>
      </c>
      <c r="CI154" s="15">
        <f t="shared" si="574"/>
        <v>0</v>
      </c>
      <c r="CJ154" s="10" t="str">
        <f>IFERROR(VLOOKUP(A154,'28'!U:V,2,0),"0")</f>
        <v>0</v>
      </c>
      <c r="CK154" s="5" t="s">
        <v>146</v>
      </c>
      <c r="CL154" s="15">
        <f t="shared" si="575"/>
        <v>0</v>
      </c>
      <c r="CM154" s="10" t="str">
        <f>IFERROR(VLOOKUP(A154,'29'!U:V,2,0),"0")</f>
        <v>0</v>
      </c>
      <c r="CN154" s="5" t="s">
        <v>146</v>
      </c>
      <c r="CO154" s="15">
        <f t="shared" si="576"/>
        <v>0</v>
      </c>
      <c r="CP154" s="10" t="str">
        <f>IFERROR(VLOOKUP(A154,'30'!U:V,2,0),"0")</f>
        <v>0</v>
      </c>
      <c r="CQ154" s="5" t="s">
        <v>146</v>
      </c>
      <c r="CR154" s="15">
        <f t="shared" si="577"/>
        <v>0</v>
      </c>
      <c r="CS154" s="10" t="str">
        <f>IFERROR(VLOOKUP(A154,'31'!U:V,2,0),"0")</f>
        <v>0</v>
      </c>
      <c r="CT154" s="5" t="s">
        <v>146</v>
      </c>
      <c r="CU154" s="15">
        <f t="shared" si="422"/>
        <v>0</v>
      </c>
      <c r="CV154" s="10" t="str">
        <f>IFERROR(VLOOKUP(A154,'เซต1-31'!V:W,2,0),"0")</f>
        <v>0</v>
      </c>
      <c r="CW154" s="5" t="s">
        <v>146</v>
      </c>
      <c r="CX154" s="15">
        <f t="shared" si="421"/>
        <v>0</v>
      </c>
    </row>
    <row r="155" spans="1:102" x14ac:dyDescent="0.25">
      <c r="A155" s="5" t="s">
        <v>311</v>
      </c>
      <c r="B155" s="4" t="s">
        <v>312</v>
      </c>
      <c r="C155" s="13">
        <v>29.28</v>
      </c>
      <c r="D155" s="19">
        <f t="shared" si="420"/>
        <v>0</v>
      </c>
      <c r="E155" s="5" t="s">
        <v>146</v>
      </c>
      <c r="F155" s="13">
        <f t="shared" si="547"/>
        <v>0</v>
      </c>
      <c r="G155" s="10" t="str">
        <f>IFERROR(VLOOKUP(A155,'1'!U:V,2,0),"0")</f>
        <v>0</v>
      </c>
      <c r="H155" s="5" t="s">
        <v>146</v>
      </c>
      <c r="I155" s="15">
        <f t="shared" si="548"/>
        <v>0</v>
      </c>
      <c r="J155" s="10" t="str">
        <f>IFERROR(VLOOKUP(A155,'2'!U:V,2,0),"0")</f>
        <v>0</v>
      </c>
      <c r="K155" s="5" t="s">
        <v>146</v>
      </c>
      <c r="L155" s="15">
        <f t="shared" si="549"/>
        <v>0</v>
      </c>
      <c r="M155" s="10" t="str">
        <f>IFERROR(VLOOKUP(A155,'3'!U:V,2,0),"0")</f>
        <v>0</v>
      </c>
      <c r="N155" s="5" t="s">
        <v>146</v>
      </c>
      <c r="O155" s="15">
        <f t="shared" si="550"/>
        <v>0</v>
      </c>
      <c r="P155" s="10" t="str">
        <f>IFERROR(VLOOKUP(A155,'4'!U:V,2,0),"0")</f>
        <v>0</v>
      </c>
      <c r="Q155" s="5" t="s">
        <v>146</v>
      </c>
      <c r="R155" s="15">
        <f t="shared" si="551"/>
        <v>0</v>
      </c>
      <c r="S155" s="10" t="str">
        <f>IFERROR(VLOOKUP(A155,'5'!U:V,2,0),"0")</f>
        <v>0</v>
      </c>
      <c r="T155" s="5" t="s">
        <v>146</v>
      </c>
      <c r="U155" s="15">
        <f t="shared" si="552"/>
        <v>0</v>
      </c>
      <c r="V155" s="10" t="str">
        <f>IFERROR(VLOOKUP(A155,'6'!U:V,2,0),"0")</f>
        <v>0</v>
      </c>
      <c r="W155" s="5" t="s">
        <v>146</v>
      </c>
      <c r="X155" s="15">
        <f t="shared" si="553"/>
        <v>0</v>
      </c>
      <c r="Y155" s="10" t="str">
        <f>IFERROR(VLOOKUP(A155,'7'!U:V,2,0),"0")</f>
        <v>0</v>
      </c>
      <c r="Z155" s="5" t="s">
        <v>146</v>
      </c>
      <c r="AA155" s="15">
        <f t="shared" si="554"/>
        <v>0</v>
      </c>
      <c r="AB155" s="10" t="str">
        <f>IFERROR(VLOOKUP(A155,'8'!U:V,2,0),"0")</f>
        <v>0</v>
      </c>
      <c r="AC155" s="5" t="s">
        <v>146</v>
      </c>
      <c r="AD155" s="15">
        <f t="shared" si="555"/>
        <v>0</v>
      </c>
      <c r="AE155" s="10" t="str">
        <f>IFERROR(VLOOKUP(A155,'9'!U:V,2,0),"0")</f>
        <v>0</v>
      </c>
      <c r="AF155" s="5" t="s">
        <v>146</v>
      </c>
      <c r="AG155" s="15">
        <f t="shared" si="556"/>
        <v>0</v>
      </c>
      <c r="AH155" s="10" t="str">
        <f>IFERROR(VLOOKUP(A155,'10'!U:V,2,0),"0")</f>
        <v>0</v>
      </c>
      <c r="AI155" s="5" t="s">
        <v>146</v>
      </c>
      <c r="AJ155" s="15">
        <f t="shared" si="557"/>
        <v>0</v>
      </c>
      <c r="AK155" s="10" t="str">
        <f>IFERROR(VLOOKUP(A155,'11'!U:V,2,0),"0")</f>
        <v>0</v>
      </c>
      <c r="AL155" s="5" t="s">
        <v>146</v>
      </c>
      <c r="AM155" s="15">
        <f t="shared" si="558"/>
        <v>0</v>
      </c>
      <c r="AN155" s="10" t="str">
        <f>IFERROR(VLOOKUP(A155,'12'!U:V,2,0),"0")</f>
        <v>0</v>
      </c>
      <c r="AO155" s="5" t="s">
        <v>146</v>
      </c>
      <c r="AP155" s="15">
        <f t="shared" si="559"/>
        <v>0</v>
      </c>
      <c r="AQ155" s="10" t="str">
        <f>IFERROR(VLOOKUP(A155,'13'!U:V,2,0),"0")</f>
        <v>0</v>
      </c>
      <c r="AR155" s="5" t="s">
        <v>146</v>
      </c>
      <c r="AS155" s="15">
        <f t="shared" si="560"/>
        <v>0</v>
      </c>
      <c r="AT155" s="10" t="str">
        <f>IFERROR(VLOOKUP(A155,'14'!U:V,2,0),"0")</f>
        <v>0</v>
      </c>
      <c r="AU155" s="5" t="s">
        <v>146</v>
      </c>
      <c r="AV155" s="15">
        <f t="shared" si="561"/>
        <v>0</v>
      </c>
      <c r="AW155" s="10" t="str">
        <f>IFERROR(VLOOKUP(A155,'15'!U:V,2,0),"0")</f>
        <v>0</v>
      </c>
      <c r="AX155" s="5" t="s">
        <v>146</v>
      </c>
      <c r="AY155" s="15">
        <f t="shared" si="562"/>
        <v>0</v>
      </c>
      <c r="AZ155" s="10" t="str">
        <f>IFERROR(VLOOKUP(A155,'16'!U:V,2,0),"0")</f>
        <v>0</v>
      </c>
      <c r="BA155" s="5" t="s">
        <v>146</v>
      </c>
      <c r="BB155" s="15">
        <f t="shared" si="563"/>
        <v>0</v>
      </c>
      <c r="BC155" s="10" t="str">
        <f>IFERROR(VLOOKUP(A155,'17'!U:V,2,0),"0")</f>
        <v>0</v>
      </c>
      <c r="BD155" s="5" t="s">
        <v>146</v>
      </c>
      <c r="BE155" s="15">
        <f t="shared" si="564"/>
        <v>0</v>
      </c>
      <c r="BF155" s="10" t="str">
        <f>IFERROR(VLOOKUP(A155,'18'!U:V,2,0),"0")</f>
        <v>0</v>
      </c>
      <c r="BG155" s="5" t="s">
        <v>146</v>
      </c>
      <c r="BH155" s="15">
        <f t="shared" si="565"/>
        <v>0</v>
      </c>
      <c r="BI155" s="10" t="str">
        <f>IFERROR(VLOOKUP(A155,'19'!U:V,2,0),"0")</f>
        <v>0</v>
      </c>
      <c r="BJ155" s="5" t="s">
        <v>146</v>
      </c>
      <c r="BK155" s="15">
        <f t="shared" si="566"/>
        <v>0</v>
      </c>
      <c r="BL155" s="10" t="str">
        <f>IFERROR(VLOOKUP(A155,'20'!U:V,2,0),"0")</f>
        <v>0</v>
      </c>
      <c r="BM155" s="5" t="s">
        <v>146</v>
      </c>
      <c r="BN155" s="15">
        <f t="shared" si="567"/>
        <v>0</v>
      </c>
      <c r="BO155" s="10" t="str">
        <f>IFERROR(VLOOKUP(A155,'21'!U:V,2,0),"0")</f>
        <v>0</v>
      </c>
      <c r="BP155" s="5" t="s">
        <v>146</v>
      </c>
      <c r="BQ155" s="15">
        <f t="shared" si="568"/>
        <v>0</v>
      </c>
      <c r="BR155" s="10" t="str">
        <f>IFERROR(VLOOKUP(A155,'22'!U:V,2,0),"0")</f>
        <v>0</v>
      </c>
      <c r="BS155" s="5" t="s">
        <v>146</v>
      </c>
      <c r="BT155" s="15">
        <f t="shared" si="569"/>
        <v>0</v>
      </c>
      <c r="BU155" s="10" t="str">
        <f>IFERROR(VLOOKUP(A155,'23'!U:V,2,0),"0")</f>
        <v>0</v>
      </c>
      <c r="BV155" s="5" t="s">
        <v>146</v>
      </c>
      <c r="BW155" s="15">
        <f t="shared" si="570"/>
        <v>0</v>
      </c>
      <c r="BX155" s="10" t="str">
        <f>IFERROR(VLOOKUP(A155,'24'!U:V,2,0),"0")</f>
        <v>0</v>
      </c>
      <c r="BY155" s="5" t="s">
        <v>146</v>
      </c>
      <c r="BZ155" s="15">
        <f t="shared" si="571"/>
        <v>0</v>
      </c>
      <c r="CA155" s="10" t="str">
        <f>IFERROR(VLOOKUP(A155,'25'!U:V,2,0),"0")</f>
        <v>0</v>
      </c>
      <c r="CB155" s="5" t="s">
        <v>146</v>
      </c>
      <c r="CC155" s="15">
        <f t="shared" si="572"/>
        <v>0</v>
      </c>
      <c r="CD155" s="10" t="str">
        <f>IFERROR(VLOOKUP(A155,'26'!U:V,2,0),"0")</f>
        <v>0</v>
      </c>
      <c r="CE155" s="5" t="s">
        <v>146</v>
      </c>
      <c r="CF155" s="15">
        <f t="shared" si="573"/>
        <v>0</v>
      </c>
      <c r="CG155" s="10" t="str">
        <f>IFERROR(VLOOKUP(A155,'27'!U:V,2,0),"0")</f>
        <v>0</v>
      </c>
      <c r="CH155" s="5" t="s">
        <v>146</v>
      </c>
      <c r="CI155" s="15">
        <f t="shared" si="574"/>
        <v>0</v>
      </c>
      <c r="CJ155" s="10" t="str">
        <f>IFERROR(VLOOKUP(A155,'28'!U:V,2,0),"0")</f>
        <v>0</v>
      </c>
      <c r="CK155" s="5" t="s">
        <v>146</v>
      </c>
      <c r="CL155" s="15">
        <f t="shared" si="575"/>
        <v>0</v>
      </c>
      <c r="CM155" s="10" t="str">
        <f>IFERROR(VLOOKUP(A155,'29'!U:V,2,0),"0")</f>
        <v>0</v>
      </c>
      <c r="CN155" s="5" t="s">
        <v>146</v>
      </c>
      <c r="CO155" s="15">
        <f t="shared" si="576"/>
        <v>0</v>
      </c>
      <c r="CP155" s="10" t="str">
        <f>IFERROR(VLOOKUP(A155,'30'!U:V,2,0),"0")</f>
        <v>0</v>
      </c>
      <c r="CQ155" s="5" t="s">
        <v>146</v>
      </c>
      <c r="CR155" s="15">
        <f t="shared" si="577"/>
        <v>0</v>
      </c>
      <c r="CS155" s="10" t="str">
        <f>IFERROR(VLOOKUP(A155,'31'!U:V,2,0),"0")</f>
        <v>0</v>
      </c>
      <c r="CT155" s="5" t="s">
        <v>146</v>
      </c>
      <c r="CU155" s="15">
        <f t="shared" si="422"/>
        <v>0</v>
      </c>
      <c r="CV155" s="10" t="str">
        <f>IFERROR(VLOOKUP(A155,'เซต1-31'!V:W,2,0),"0")</f>
        <v>0</v>
      </c>
      <c r="CW155" s="5" t="s">
        <v>146</v>
      </c>
      <c r="CX155" s="15">
        <f t="shared" si="421"/>
        <v>0</v>
      </c>
    </row>
    <row r="156" spans="1:102" x14ac:dyDescent="0.25">
      <c r="A156" s="5" t="s">
        <v>313</v>
      </c>
      <c r="B156" s="4" t="s">
        <v>314</v>
      </c>
      <c r="C156" s="13">
        <v>25.21</v>
      </c>
      <c r="D156" s="19">
        <f t="shared" si="420"/>
        <v>0</v>
      </c>
      <c r="E156" s="5" t="s">
        <v>146</v>
      </c>
      <c r="F156" s="13">
        <f t="shared" si="547"/>
        <v>0</v>
      </c>
      <c r="G156" s="10" t="str">
        <f>IFERROR(VLOOKUP(A156,'1'!U:V,2,0),"0")</f>
        <v>0</v>
      </c>
      <c r="H156" s="5" t="s">
        <v>146</v>
      </c>
      <c r="I156" s="15">
        <f t="shared" si="548"/>
        <v>0</v>
      </c>
      <c r="J156" s="10" t="str">
        <f>IFERROR(VLOOKUP(A156,'2'!U:V,2,0),"0")</f>
        <v>0</v>
      </c>
      <c r="K156" s="5" t="s">
        <v>146</v>
      </c>
      <c r="L156" s="15">
        <f t="shared" si="549"/>
        <v>0</v>
      </c>
      <c r="M156" s="10" t="str">
        <f>IFERROR(VLOOKUP(A156,'3'!U:V,2,0),"0")</f>
        <v>0</v>
      </c>
      <c r="N156" s="5" t="s">
        <v>146</v>
      </c>
      <c r="O156" s="15">
        <f t="shared" si="550"/>
        <v>0</v>
      </c>
      <c r="P156" s="10" t="str">
        <f>IFERROR(VLOOKUP(A156,'4'!U:V,2,0),"0")</f>
        <v>0</v>
      </c>
      <c r="Q156" s="5" t="s">
        <v>146</v>
      </c>
      <c r="R156" s="15">
        <f t="shared" si="551"/>
        <v>0</v>
      </c>
      <c r="S156" s="10" t="str">
        <f>IFERROR(VLOOKUP(A156,'5'!U:V,2,0),"0")</f>
        <v>0</v>
      </c>
      <c r="T156" s="5" t="s">
        <v>146</v>
      </c>
      <c r="U156" s="15">
        <f t="shared" si="552"/>
        <v>0</v>
      </c>
      <c r="V156" s="10" t="str">
        <f>IFERROR(VLOOKUP(A156,'6'!U:V,2,0),"0")</f>
        <v>0</v>
      </c>
      <c r="W156" s="5" t="s">
        <v>146</v>
      </c>
      <c r="X156" s="15">
        <f t="shared" si="553"/>
        <v>0</v>
      </c>
      <c r="Y156" s="10" t="str">
        <f>IFERROR(VLOOKUP(A156,'7'!U:V,2,0),"0")</f>
        <v>0</v>
      </c>
      <c r="Z156" s="5" t="s">
        <v>146</v>
      </c>
      <c r="AA156" s="15">
        <f t="shared" si="554"/>
        <v>0</v>
      </c>
      <c r="AB156" s="10" t="str">
        <f>IFERROR(VLOOKUP(A156,'8'!U:V,2,0),"0")</f>
        <v>0</v>
      </c>
      <c r="AC156" s="5" t="s">
        <v>146</v>
      </c>
      <c r="AD156" s="15">
        <f t="shared" si="555"/>
        <v>0</v>
      </c>
      <c r="AE156" s="10" t="str">
        <f>IFERROR(VLOOKUP(A156,'9'!U:V,2,0),"0")</f>
        <v>0</v>
      </c>
      <c r="AF156" s="5" t="s">
        <v>146</v>
      </c>
      <c r="AG156" s="15">
        <f t="shared" si="556"/>
        <v>0</v>
      </c>
      <c r="AH156" s="10" t="str">
        <f>IFERROR(VLOOKUP(A156,'10'!U:V,2,0),"0")</f>
        <v>0</v>
      </c>
      <c r="AI156" s="5" t="s">
        <v>146</v>
      </c>
      <c r="AJ156" s="15">
        <f t="shared" si="557"/>
        <v>0</v>
      </c>
      <c r="AK156" s="10" t="str">
        <f>IFERROR(VLOOKUP(A156,'11'!U:V,2,0),"0")</f>
        <v>0</v>
      </c>
      <c r="AL156" s="5" t="s">
        <v>146</v>
      </c>
      <c r="AM156" s="15">
        <f t="shared" si="558"/>
        <v>0</v>
      </c>
      <c r="AN156" s="10" t="str">
        <f>IFERROR(VLOOKUP(A156,'12'!U:V,2,0),"0")</f>
        <v>0</v>
      </c>
      <c r="AO156" s="5" t="s">
        <v>146</v>
      </c>
      <c r="AP156" s="15">
        <f t="shared" si="559"/>
        <v>0</v>
      </c>
      <c r="AQ156" s="10" t="str">
        <f>IFERROR(VLOOKUP(A156,'13'!U:V,2,0),"0")</f>
        <v>0</v>
      </c>
      <c r="AR156" s="5" t="s">
        <v>146</v>
      </c>
      <c r="AS156" s="15">
        <f t="shared" si="560"/>
        <v>0</v>
      </c>
      <c r="AT156" s="10" t="str">
        <f>IFERROR(VLOOKUP(A156,'14'!U:V,2,0),"0")</f>
        <v>0</v>
      </c>
      <c r="AU156" s="5" t="s">
        <v>146</v>
      </c>
      <c r="AV156" s="15">
        <f t="shared" si="561"/>
        <v>0</v>
      </c>
      <c r="AW156" s="10" t="str">
        <f>IFERROR(VLOOKUP(A156,'15'!U:V,2,0),"0")</f>
        <v>0</v>
      </c>
      <c r="AX156" s="5" t="s">
        <v>146</v>
      </c>
      <c r="AY156" s="15">
        <f t="shared" si="562"/>
        <v>0</v>
      </c>
      <c r="AZ156" s="10" t="str">
        <f>IFERROR(VLOOKUP(A156,'16'!U:V,2,0),"0")</f>
        <v>0</v>
      </c>
      <c r="BA156" s="5" t="s">
        <v>146</v>
      </c>
      <c r="BB156" s="15">
        <f t="shared" si="563"/>
        <v>0</v>
      </c>
      <c r="BC156" s="10" t="str">
        <f>IFERROR(VLOOKUP(A156,'17'!U:V,2,0),"0")</f>
        <v>0</v>
      </c>
      <c r="BD156" s="5" t="s">
        <v>146</v>
      </c>
      <c r="BE156" s="15">
        <f t="shared" si="564"/>
        <v>0</v>
      </c>
      <c r="BF156" s="10" t="str">
        <f>IFERROR(VLOOKUP(A156,'18'!U:V,2,0),"0")</f>
        <v>0</v>
      </c>
      <c r="BG156" s="5" t="s">
        <v>146</v>
      </c>
      <c r="BH156" s="15">
        <f t="shared" si="565"/>
        <v>0</v>
      </c>
      <c r="BI156" s="10" t="str">
        <f>IFERROR(VLOOKUP(A156,'19'!U:V,2,0),"0")</f>
        <v>0</v>
      </c>
      <c r="BJ156" s="5" t="s">
        <v>146</v>
      </c>
      <c r="BK156" s="15">
        <f t="shared" si="566"/>
        <v>0</v>
      </c>
      <c r="BL156" s="10" t="str">
        <f>IFERROR(VLOOKUP(A156,'20'!U:V,2,0),"0")</f>
        <v>0</v>
      </c>
      <c r="BM156" s="5" t="s">
        <v>146</v>
      </c>
      <c r="BN156" s="15">
        <f t="shared" si="567"/>
        <v>0</v>
      </c>
      <c r="BO156" s="10" t="str">
        <f>IFERROR(VLOOKUP(A156,'21'!U:V,2,0),"0")</f>
        <v>0</v>
      </c>
      <c r="BP156" s="5" t="s">
        <v>146</v>
      </c>
      <c r="BQ156" s="15">
        <f t="shared" si="568"/>
        <v>0</v>
      </c>
      <c r="BR156" s="10" t="str">
        <f>IFERROR(VLOOKUP(A156,'22'!U:V,2,0),"0")</f>
        <v>0</v>
      </c>
      <c r="BS156" s="5" t="s">
        <v>146</v>
      </c>
      <c r="BT156" s="15">
        <f t="shared" si="569"/>
        <v>0</v>
      </c>
      <c r="BU156" s="10" t="str">
        <f>IFERROR(VLOOKUP(A156,'23'!U:V,2,0),"0")</f>
        <v>0</v>
      </c>
      <c r="BV156" s="5" t="s">
        <v>146</v>
      </c>
      <c r="BW156" s="15">
        <f t="shared" si="570"/>
        <v>0</v>
      </c>
      <c r="BX156" s="10" t="str">
        <f>IFERROR(VLOOKUP(A156,'24'!U:V,2,0),"0")</f>
        <v>0</v>
      </c>
      <c r="BY156" s="5" t="s">
        <v>146</v>
      </c>
      <c r="BZ156" s="15">
        <f t="shared" si="571"/>
        <v>0</v>
      </c>
      <c r="CA156" s="10" t="str">
        <f>IFERROR(VLOOKUP(A156,'25'!U:V,2,0),"0")</f>
        <v>0</v>
      </c>
      <c r="CB156" s="5" t="s">
        <v>146</v>
      </c>
      <c r="CC156" s="15">
        <f t="shared" si="572"/>
        <v>0</v>
      </c>
      <c r="CD156" s="10" t="str">
        <f>IFERROR(VLOOKUP(A156,'26'!U:V,2,0),"0")</f>
        <v>0</v>
      </c>
      <c r="CE156" s="5" t="s">
        <v>146</v>
      </c>
      <c r="CF156" s="15">
        <f t="shared" si="573"/>
        <v>0</v>
      </c>
      <c r="CG156" s="10" t="str">
        <f>IFERROR(VLOOKUP(A156,'27'!U:V,2,0),"0")</f>
        <v>0</v>
      </c>
      <c r="CH156" s="5" t="s">
        <v>146</v>
      </c>
      <c r="CI156" s="15">
        <f t="shared" si="574"/>
        <v>0</v>
      </c>
      <c r="CJ156" s="10" t="str">
        <f>IFERROR(VLOOKUP(A156,'28'!U:V,2,0),"0")</f>
        <v>0</v>
      </c>
      <c r="CK156" s="5" t="s">
        <v>146</v>
      </c>
      <c r="CL156" s="15">
        <f t="shared" si="575"/>
        <v>0</v>
      </c>
      <c r="CM156" s="10" t="str">
        <f>IFERROR(VLOOKUP(A156,'29'!U:V,2,0),"0")</f>
        <v>0</v>
      </c>
      <c r="CN156" s="5" t="s">
        <v>146</v>
      </c>
      <c r="CO156" s="15">
        <f t="shared" si="576"/>
        <v>0</v>
      </c>
      <c r="CP156" s="10" t="str">
        <f>IFERROR(VLOOKUP(A156,'30'!U:V,2,0),"0")</f>
        <v>0</v>
      </c>
      <c r="CQ156" s="5" t="s">
        <v>146</v>
      </c>
      <c r="CR156" s="15">
        <f t="shared" si="577"/>
        <v>0</v>
      </c>
      <c r="CS156" s="10" t="str">
        <f>IFERROR(VLOOKUP(A156,'31'!U:V,2,0),"0")</f>
        <v>0</v>
      </c>
      <c r="CT156" s="5" t="s">
        <v>146</v>
      </c>
      <c r="CU156" s="15">
        <f t="shared" si="422"/>
        <v>0</v>
      </c>
      <c r="CV156" s="10" t="str">
        <f>IFERROR(VLOOKUP(A156,'เซต1-31'!V:W,2,0),"0")</f>
        <v>0</v>
      </c>
      <c r="CW156" s="5" t="s">
        <v>146</v>
      </c>
      <c r="CX156" s="15">
        <f t="shared" si="421"/>
        <v>0</v>
      </c>
    </row>
    <row r="157" spans="1:102" x14ac:dyDescent="0.25">
      <c r="A157" s="5" t="s">
        <v>325</v>
      </c>
      <c r="B157" s="4" t="s">
        <v>326</v>
      </c>
      <c r="C157" s="13">
        <v>5</v>
      </c>
      <c r="D157" s="19">
        <f t="shared" si="420"/>
        <v>0</v>
      </c>
      <c r="E157" s="5" t="s">
        <v>146</v>
      </c>
      <c r="F157" s="13">
        <f t="shared" si="547"/>
        <v>0</v>
      </c>
      <c r="G157" s="10" t="str">
        <f>IFERROR(VLOOKUP(A157,'1'!U:V,2,0),"0")</f>
        <v>0</v>
      </c>
      <c r="H157" s="5" t="s">
        <v>146</v>
      </c>
      <c r="I157" s="15">
        <f t="shared" si="548"/>
        <v>0</v>
      </c>
      <c r="J157" s="10" t="str">
        <f>IFERROR(VLOOKUP(A157,'2'!U:V,2,0),"0")</f>
        <v>0</v>
      </c>
      <c r="K157" s="5" t="s">
        <v>146</v>
      </c>
      <c r="L157" s="15">
        <f t="shared" si="549"/>
        <v>0</v>
      </c>
      <c r="M157" s="10" t="str">
        <f>IFERROR(VLOOKUP(A157,'3'!U:V,2,0),"0")</f>
        <v>0</v>
      </c>
      <c r="N157" s="5" t="s">
        <v>146</v>
      </c>
      <c r="O157" s="15">
        <f t="shared" si="550"/>
        <v>0</v>
      </c>
      <c r="P157" s="10" t="str">
        <f>IFERROR(VLOOKUP(A157,'4'!U:V,2,0),"0")</f>
        <v>0</v>
      </c>
      <c r="Q157" s="5" t="s">
        <v>146</v>
      </c>
      <c r="R157" s="15">
        <f t="shared" si="551"/>
        <v>0</v>
      </c>
      <c r="S157" s="10" t="str">
        <f>IFERROR(VLOOKUP(A157,'5'!U:V,2,0),"0")</f>
        <v>0</v>
      </c>
      <c r="T157" s="5" t="s">
        <v>146</v>
      </c>
      <c r="U157" s="15">
        <f t="shared" si="552"/>
        <v>0</v>
      </c>
      <c r="V157" s="10" t="str">
        <f>IFERROR(VLOOKUP(A157,'6'!U:V,2,0),"0")</f>
        <v>0</v>
      </c>
      <c r="W157" s="5" t="s">
        <v>146</v>
      </c>
      <c r="X157" s="15">
        <f t="shared" si="553"/>
        <v>0</v>
      </c>
      <c r="Y157" s="10" t="str">
        <f>IFERROR(VLOOKUP(A157,'7'!U:V,2,0),"0")</f>
        <v>0</v>
      </c>
      <c r="Z157" s="5" t="s">
        <v>146</v>
      </c>
      <c r="AA157" s="15">
        <f t="shared" si="554"/>
        <v>0</v>
      </c>
      <c r="AB157" s="10" t="str">
        <f>IFERROR(VLOOKUP(A157,'8'!U:V,2,0),"0")</f>
        <v>0</v>
      </c>
      <c r="AC157" s="5" t="s">
        <v>146</v>
      </c>
      <c r="AD157" s="15">
        <f t="shared" si="555"/>
        <v>0</v>
      </c>
      <c r="AE157" s="10" t="str">
        <f>IFERROR(VLOOKUP(A157,'9'!U:V,2,0),"0")</f>
        <v>0</v>
      </c>
      <c r="AF157" s="5" t="s">
        <v>146</v>
      </c>
      <c r="AG157" s="15">
        <f t="shared" si="556"/>
        <v>0</v>
      </c>
      <c r="AH157" s="10" t="str">
        <f>IFERROR(VLOOKUP(A157,'10'!U:V,2,0),"0")</f>
        <v>0</v>
      </c>
      <c r="AI157" s="5" t="s">
        <v>146</v>
      </c>
      <c r="AJ157" s="15">
        <f t="shared" si="557"/>
        <v>0</v>
      </c>
      <c r="AK157" s="10" t="str">
        <f>IFERROR(VLOOKUP(A157,'11'!U:V,2,0),"0")</f>
        <v>0</v>
      </c>
      <c r="AL157" s="5" t="s">
        <v>146</v>
      </c>
      <c r="AM157" s="15">
        <f t="shared" si="558"/>
        <v>0</v>
      </c>
      <c r="AN157" s="10" t="str">
        <f>IFERROR(VLOOKUP(A157,'12'!U:V,2,0),"0")</f>
        <v>0</v>
      </c>
      <c r="AO157" s="5" t="s">
        <v>146</v>
      </c>
      <c r="AP157" s="15">
        <f t="shared" si="559"/>
        <v>0</v>
      </c>
      <c r="AQ157" s="10" t="str">
        <f>IFERROR(VLOOKUP(A157,'13'!U:V,2,0),"0")</f>
        <v>0</v>
      </c>
      <c r="AR157" s="5" t="s">
        <v>146</v>
      </c>
      <c r="AS157" s="15">
        <f t="shared" si="560"/>
        <v>0</v>
      </c>
      <c r="AT157" s="10" t="str">
        <f>IFERROR(VLOOKUP(A157,'14'!U:V,2,0),"0")</f>
        <v>0</v>
      </c>
      <c r="AU157" s="5" t="s">
        <v>146</v>
      </c>
      <c r="AV157" s="15">
        <f t="shared" si="561"/>
        <v>0</v>
      </c>
      <c r="AW157" s="10" t="str">
        <f>IFERROR(VLOOKUP(A157,'15'!U:V,2,0),"0")</f>
        <v>0</v>
      </c>
      <c r="AX157" s="5" t="s">
        <v>146</v>
      </c>
      <c r="AY157" s="15">
        <f t="shared" si="562"/>
        <v>0</v>
      </c>
      <c r="AZ157" s="10" t="str">
        <f>IFERROR(VLOOKUP(A157,'16'!U:V,2,0),"0")</f>
        <v>0</v>
      </c>
      <c r="BA157" s="5" t="s">
        <v>146</v>
      </c>
      <c r="BB157" s="15">
        <f t="shared" si="563"/>
        <v>0</v>
      </c>
      <c r="BC157" s="10" t="str">
        <f>IFERROR(VLOOKUP(A157,'17'!U:V,2,0),"0")</f>
        <v>0</v>
      </c>
      <c r="BD157" s="5" t="s">
        <v>146</v>
      </c>
      <c r="BE157" s="15">
        <f t="shared" si="564"/>
        <v>0</v>
      </c>
      <c r="BF157" s="10" t="str">
        <f>IFERROR(VLOOKUP(A157,'18'!U:V,2,0),"0")</f>
        <v>0</v>
      </c>
      <c r="BG157" s="5" t="s">
        <v>146</v>
      </c>
      <c r="BH157" s="15">
        <f t="shared" si="565"/>
        <v>0</v>
      </c>
      <c r="BI157" s="10" t="str">
        <f>IFERROR(VLOOKUP(A157,'19'!U:V,2,0),"0")</f>
        <v>0</v>
      </c>
      <c r="BJ157" s="5" t="s">
        <v>146</v>
      </c>
      <c r="BK157" s="15">
        <f t="shared" si="566"/>
        <v>0</v>
      </c>
      <c r="BL157" s="10" t="str">
        <f>IFERROR(VLOOKUP(A157,'20'!U:V,2,0),"0")</f>
        <v>0</v>
      </c>
      <c r="BM157" s="5" t="s">
        <v>146</v>
      </c>
      <c r="BN157" s="15">
        <f t="shared" si="567"/>
        <v>0</v>
      </c>
      <c r="BO157" s="10" t="str">
        <f>IFERROR(VLOOKUP(A157,'21'!U:V,2,0),"0")</f>
        <v>0</v>
      </c>
      <c r="BP157" s="5" t="s">
        <v>146</v>
      </c>
      <c r="BQ157" s="15">
        <f t="shared" si="568"/>
        <v>0</v>
      </c>
      <c r="BR157" s="10" t="str">
        <f>IFERROR(VLOOKUP(A157,'22'!U:V,2,0),"0")</f>
        <v>0</v>
      </c>
      <c r="BS157" s="5" t="s">
        <v>146</v>
      </c>
      <c r="BT157" s="15">
        <f t="shared" si="569"/>
        <v>0</v>
      </c>
      <c r="BU157" s="10" t="str">
        <f>IFERROR(VLOOKUP(A157,'23'!U:V,2,0),"0")</f>
        <v>0</v>
      </c>
      <c r="BV157" s="5" t="s">
        <v>146</v>
      </c>
      <c r="BW157" s="15">
        <f t="shared" si="570"/>
        <v>0</v>
      </c>
      <c r="BX157" s="10" t="str">
        <f>IFERROR(VLOOKUP(A157,'24'!U:V,2,0),"0")</f>
        <v>0</v>
      </c>
      <c r="BY157" s="5" t="s">
        <v>146</v>
      </c>
      <c r="BZ157" s="15">
        <f t="shared" si="571"/>
        <v>0</v>
      </c>
      <c r="CA157" s="10" t="str">
        <f>IFERROR(VLOOKUP(A157,'25'!U:V,2,0),"0")</f>
        <v>0</v>
      </c>
      <c r="CB157" s="5" t="s">
        <v>146</v>
      </c>
      <c r="CC157" s="15">
        <f t="shared" si="572"/>
        <v>0</v>
      </c>
      <c r="CD157" s="10" t="str">
        <f>IFERROR(VLOOKUP(A157,'26'!U:V,2,0),"0")</f>
        <v>0</v>
      </c>
      <c r="CE157" s="5" t="s">
        <v>146</v>
      </c>
      <c r="CF157" s="15">
        <f t="shared" si="573"/>
        <v>0</v>
      </c>
      <c r="CG157" s="10" t="str">
        <f>IFERROR(VLOOKUP(A157,'27'!U:V,2,0),"0")</f>
        <v>0</v>
      </c>
      <c r="CH157" s="5" t="s">
        <v>146</v>
      </c>
      <c r="CI157" s="15">
        <f t="shared" si="574"/>
        <v>0</v>
      </c>
      <c r="CJ157" s="10" t="str">
        <f>IFERROR(VLOOKUP(A157,'28'!U:V,2,0),"0")</f>
        <v>0</v>
      </c>
      <c r="CK157" s="5" t="s">
        <v>146</v>
      </c>
      <c r="CL157" s="15">
        <f t="shared" si="575"/>
        <v>0</v>
      </c>
      <c r="CM157" s="10" t="str">
        <f>IFERROR(VLOOKUP(A157,'29'!U:V,2,0),"0")</f>
        <v>0</v>
      </c>
      <c r="CN157" s="5" t="s">
        <v>146</v>
      </c>
      <c r="CO157" s="15">
        <f t="shared" si="576"/>
        <v>0</v>
      </c>
      <c r="CP157" s="10" t="str">
        <f>IFERROR(VLOOKUP(A157,'30'!U:V,2,0),"0")</f>
        <v>0</v>
      </c>
      <c r="CQ157" s="5" t="s">
        <v>146</v>
      </c>
      <c r="CR157" s="15">
        <f t="shared" si="577"/>
        <v>0</v>
      </c>
      <c r="CS157" s="10" t="str">
        <f>IFERROR(VLOOKUP(A157,'31'!U:V,2,0),"0")</f>
        <v>0</v>
      </c>
      <c r="CT157" s="5" t="s">
        <v>146</v>
      </c>
      <c r="CU157" s="15">
        <f t="shared" si="422"/>
        <v>0</v>
      </c>
      <c r="CV157" s="10" t="str">
        <f>IFERROR(VLOOKUP(A157,'เซต1-31'!V:W,2,0),"0")</f>
        <v>0</v>
      </c>
      <c r="CW157" s="5" t="s">
        <v>146</v>
      </c>
      <c r="CX157" s="15">
        <f t="shared" si="421"/>
        <v>0</v>
      </c>
    </row>
    <row r="158" spans="1:102" x14ac:dyDescent="0.25">
      <c r="A158" s="5" t="s">
        <v>329</v>
      </c>
      <c r="B158" s="4" t="s">
        <v>330</v>
      </c>
      <c r="C158" s="13">
        <v>200</v>
      </c>
      <c r="D158" s="19">
        <f t="shared" si="420"/>
        <v>0</v>
      </c>
      <c r="E158" s="5" t="s">
        <v>151</v>
      </c>
      <c r="F158" s="13">
        <f t="shared" si="547"/>
        <v>0</v>
      </c>
      <c r="G158" s="10" t="str">
        <f>IFERROR(VLOOKUP(A158,'1'!U:V,2,0),"0")</f>
        <v>0</v>
      </c>
      <c r="H158" s="5" t="s">
        <v>151</v>
      </c>
      <c r="I158" s="15">
        <f t="shared" si="548"/>
        <v>0</v>
      </c>
      <c r="J158" s="10" t="str">
        <f>IFERROR(VLOOKUP(A158,'2'!U:V,2,0),"0")</f>
        <v>0</v>
      </c>
      <c r="K158" s="5" t="s">
        <v>151</v>
      </c>
      <c r="L158" s="15">
        <f t="shared" si="549"/>
        <v>0</v>
      </c>
      <c r="M158" s="10" t="str">
        <f>IFERROR(VLOOKUP(A158,'3'!U:V,2,0),"0")</f>
        <v>0</v>
      </c>
      <c r="N158" s="5" t="s">
        <v>151</v>
      </c>
      <c r="O158" s="15">
        <f t="shared" si="550"/>
        <v>0</v>
      </c>
      <c r="P158" s="10" t="str">
        <f>IFERROR(VLOOKUP(A158,'4'!U:V,2,0),"0")</f>
        <v>0</v>
      </c>
      <c r="Q158" s="5" t="s">
        <v>151</v>
      </c>
      <c r="R158" s="15">
        <f t="shared" si="551"/>
        <v>0</v>
      </c>
      <c r="S158" s="10" t="str">
        <f>IFERROR(VLOOKUP(A158,'5'!U:V,2,0),"0")</f>
        <v>0</v>
      </c>
      <c r="T158" s="5" t="s">
        <v>151</v>
      </c>
      <c r="U158" s="15">
        <f t="shared" si="552"/>
        <v>0</v>
      </c>
      <c r="V158" s="10" t="str">
        <f>IFERROR(VLOOKUP(A158,'6'!U:V,2,0),"0")</f>
        <v>0</v>
      </c>
      <c r="W158" s="5" t="s">
        <v>151</v>
      </c>
      <c r="X158" s="15">
        <f t="shared" si="553"/>
        <v>0</v>
      </c>
      <c r="Y158" s="10" t="str">
        <f>IFERROR(VLOOKUP(A158,'7'!U:V,2,0),"0")</f>
        <v>0</v>
      </c>
      <c r="Z158" s="5" t="s">
        <v>151</v>
      </c>
      <c r="AA158" s="15">
        <f t="shared" si="554"/>
        <v>0</v>
      </c>
      <c r="AB158" s="10" t="str">
        <f>IFERROR(VLOOKUP(A158,'8'!U:V,2,0),"0")</f>
        <v>0</v>
      </c>
      <c r="AC158" s="5" t="s">
        <v>151</v>
      </c>
      <c r="AD158" s="15">
        <f t="shared" si="555"/>
        <v>0</v>
      </c>
      <c r="AE158" s="10" t="str">
        <f>IFERROR(VLOOKUP(A158,'9'!U:V,2,0),"0")</f>
        <v>0</v>
      </c>
      <c r="AF158" s="5" t="s">
        <v>151</v>
      </c>
      <c r="AG158" s="15">
        <f t="shared" si="556"/>
        <v>0</v>
      </c>
      <c r="AH158" s="10" t="str">
        <f>IFERROR(VLOOKUP(A158,'10'!U:V,2,0),"0")</f>
        <v>0</v>
      </c>
      <c r="AI158" s="5" t="s">
        <v>151</v>
      </c>
      <c r="AJ158" s="15">
        <f t="shared" si="557"/>
        <v>0</v>
      </c>
      <c r="AK158" s="10" t="str">
        <f>IFERROR(VLOOKUP(A158,'11'!U:V,2,0),"0")</f>
        <v>0</v>
      </c>
      <c r="AL158" s="5" t="s">
        <v>151</v>
      </c>
      <c r="AM158" s="15">
        <f t="shared" si="558"/>
        <v>0</v>
      </c>
      <c r="AN158" s="10" t="str">
        <f>IFERROR(VLOOKUP(A158,'12'!U:V,2,0),"0")</f>
        <v>0</v>
      </c>
      <c r="AO158" s="5" t="s">
        <v>151</v>
      </c>
      <c r="AP158" s="15">
        <f t="shared" si="559"/>
        <v>0</v>
      </c>
      <c r="AQ158" s="10" t="str">
        <f>IFERROR(VLOOKUP(A158,'13'!U:V,2,0),"0")</f>
        <v>0</v>
      </c>
      <c r="AR158" s="5" t="s">
        <v>151</v>
      </c>
      <c r="AS158" s="15">
        <f t="shared" si="560"/>
        <v>0</v>
      </c>
      <c r="AT158" s="10" t="str">
        <f>IFERROR(VLOOKUP(A158,'14'!U:V,2,0),"0")</f>
        <v>0</v>
      </c>
      <c r="AU158" s="5" t="s">
        <v>151</v>
      </c>
      <c r="AV158" s="15">
        <f t="shared" si="561"/>
        <v>0</v>
      </c>
      <c r="AW158" s="10" t="str">
        <f>IFERROR(VLOOKUP(A158,'15'!U:V,2,0),"0")</f>
        <v>0</v>
      </c>
      <c r="AX158" s="5" t="s">
        <v>151</v>
      </c>
      <c r="AY158" s="15">
        <f t="shared" si="562"/>
        <v>0</v>
      </c>
      <c r="AZ158" s="10" t="str">
        <f>IFERROR(VLOOKUP(A158,'16'!U:V,2,0),"0")</f>
        <v>0</v>
      </c>
      <c r="BA158" s="5" t="s">
        <v>151</v>
      </c>
      <c r="BB158" s="15">
        <f t="shared" si="563"/>
        <v>0</v>
      </c>
      <c r="BC158" s="10" t="str">
        <f>IFERROR(VLOOKUP(A158,'17'!U:V,2,0),"0")</f>
        <v>0</v>
      </c>
      <c r="BD158" s="5" t="s">
        <v>151</v>
      </c>
      <c r="BE158" s="15">
        <f t="shared" si="564"/>
        <v>0</v>
      </c>
      <c r="BF158" s="10" t="str">
        <f>IFERROR(VLOOKUP(A158,'18'!U:V,2,0),"0")</f>
        <v>0</v>
      </c>
      <c r="BG158" s="5" t="s">
        <v>151</v>
      </c>
      <c r="BH158" s="15">
        <f t="shared" si="565"/>
        <v>0</v>
      </c>
      <c r="BI158" s="10" t="str">
        <f>IFERROR(VLOOKUP(A158,'19'!U:V,2,0),"0")</f>
        <v>0</v>
      </c>
      <c r="BJ158" s="5" t="s">
        <v>151</v>
      </c>
      <c r="BK158" s="15">
        <f t="shared" si="566"/>
        <v>0</v>
      </c>
      <c r="BL158" s="10" t="str">
        <f>IFERROR(VLOOKUP(A158,'20'!U:V,2,0),"0")</f>
        <v>0</v>
      </c>
      <c r="BM158" s="5" t="s">
        <v>151</v>
      </c>
      <c r="BN158" s="15">
        <f t="shared" si="567"/>
        <v>0</v>
      </c>
      <c r="BO158" s="10" t="str">
        <f>IFERROR(VLOOKUP(A158,'21'!U:V,2,0),"0")</f>
        <v>0</v>
      </c>
      <c r="BP158" s="5" t="s">
        <v>151</v>
      </c>
      <c r="BQ158" s="15">
        <f t="shared" si="568"/>
        <v>0</v>
      </c>
      <c r="BR158" s="10" t="str">
        <f>IFERROR(VLOOKUP(A158,'22'!U:V,2,0),"0")</f>
        <v>0</v>
      </c>
      <c r="BS158" s="5" t="s">
        <v>151</v>
      </c>
      <c r="BT158" s="15">
        <f t="shared" si="569"/>
        <v>0</v>
      </c>
      <c r="BU158" s="10" t="str">
        <f>IFERROR(VLOOKUP(A158,'23'!U:V,2,0),"0")</f>
        <v>0</v>
      </c>
      <c r="BV158" s="5" t="s">
        <v>151</v>
      </c>
      <c r="BW158" s="15">
        <f t="shared" si="570"/>
        <v>0</v>
      </c>
      <c r="BX158" s="10" t="str">
        <f>IFERROR(VLOOKUP(A158,'24'!U:V,2,0),"0")</f>
        <v>0</v>
      </c>
      <c r="BY158" s="5" t="s">
        <v>151</v>
      </c>
      <c r="BZ158" s="15">
        <f t="shared" si="571"/>
        <v>0</v>
      </c>
      <c r="CA158" s="10" t="str">
        <f>IFERROR(VLOOKUP(A158,'25'!U:V,2,0),"0")</f>
        <v>0</v>
      </c>
      <c r="CB158" s="5" t="s">
        <v>151</v>
      </c>
      <c r="CC158" s="15">
        <f t="shared" si="572"/>
        <v>0</v>
      </c>
      <c r="CD158" s="10" t="str">
        <f>IFERROR(VLOOKUP(A158,'26'!U:V,2,0),"0")</f>
        <v>0</v>
      </c>
      <c r="CE158" s="5" t="s">
        <v>151</v>
      </c>
      <c r="CF158" s="15">
        <f t="shared" si="573"/>
        <v>0</v>
      </c>
      <c r="CG158" s="10" t="str">
        <f>IFERROR(VLOOKUP(A158,'27'!U:V,2,0),"0")</f>
        <v>0</v>
      </c>
      <c r="CH158" s="5" t="s">
        <v>151</v>
      </c>
      <c r="CI158" s="15">
        <f t="shared" si="574"/>
        <v>0</v>
      </c>
      <c r="CJ158" s="10" t="str">
        <f>IFERROR(VLOOKUP(A158,'28'!U:V,2,0),"0")</f>
        <v>0</v>
      </c>
      <c r="CK158" s="5" t="s">
        <v>151</v>
      </c>
      <c r="CL158" s="15">
        <f t="shared" si="575"/>
        <v>0</v>
      </c>
      <c r="CM158" s="10" t="str">
        <f>IFERROR(VLOOKUP(A158,'29'!U:V,2,0),"0")</f>
        <v>0</v>
      </c>
      <c r="CN158" s="5" t="s">
        <v>151</v>
      </c>
      <c r="CO158" s="15">
        <f t="shared" si="576"/>
        <v>0</v>
      </c>
      <c r="CP158" s="10" t="str">
        <f>IFERROR(VLOOKUP(A158,'30'!U:V,2,0),"0")</f>
        <v>0</v>
      </c>
      <c r="CQ158" s="5" t="s">
        <v>151</v>
      </c>
      <c r="CR158" s="15">
        <f t="shared" si="577"/>
        <v>0</v>
      </c>
      <c r="CS158" s="10" t="str">
        <f>IFERROR(VLOOKUP(A158,'31'!U:V,2,0),"0")</f>
        <v>0</v>
      </c>
      <c r="CT158" s="5" t="s">
        <v>151</v>
      </c>
      <c r="CU158" s="15">
        <f t="shared" si="422"/>
        <v>0</v>
      </c>
      <c r="CV158" s="10" t="str">
        <f>IFERROR(VLOOKUP(A158,'เซต1-31'!V:W,2,0),"0")</f>
        <v>0</v>
      </c>
      <c r="CW158" s="5" t="s">
        <v>151</v>
      </c>
      <c r="CX158" s="15">
        <f t="shared" si="421"/>
        <v>0</v>
      </c>
    </row>
    <row r="159" spans="1:102" x14ac:dyDescent="0.25">
      <c r="A159" s="5" t="s">
        <v>308</v>
      </c>
      <c r="B159" s="4" t="s">
        <v>309</v>
      </c>
      <c r="C159" s="13">
        <v>5</v>
      </c>
      <c r="D159" s="19">
        <f t="shared" si="420"/>
        <v>0</v>
      </c>
      <c r="E159" s="5" t="s">
        <v>146</v>
      </c>
      <c r="F159" s="13">
        <f t="shared" ref="F159" si="578">+D159*C159</f>
        <v>0</v>
      </c>
      <c r="G159" s="10" t="str">
        <f>IFERROR(VLOOKUP(A159,'1'!U:V,2,0),"0")</f>
        <v>0</v>
      </c>
      <c r="H159" s="5" t="s">
        <v>146</v>
      </c>
      <c r="I159" s="15">
        <f t="shared" ref="I159" si="579">+G159*C159</f>
        <v>0</v>
      </c>
      <c r="J159" s="10" t="str">
        <f>IFERROR(VLOOKUP(A159,'2'!U:V,2,0),"0")</f>
        <v>0</v>
      </c>
      <c r="K159" s="5" t="s">
        <v>146</v>
      </c>
      <c r="L159" s="15">
        <f t="shared" ref="L159" si="580">+J159*C159</f>
        <v>0</v>
      </c>
      <c r="M159" s="10" t="str">
        <f>IFERROR(VLOOKUP(A159,'3'!U:V,2,0),"0")</f>
        <v>0</v>
      </c>
      <c r="N159" s="5" t="s">
        <v>146</v>
      </c>
      <c r="O159" s="15">
        <f t="shared" ref="O159" si="581">+M159*C159</f>
        <v>0</v>
      </c>
      <c r="P159" s="10" t="str">
        <f>IFERROR(VLOOKUP(A159,'4'!U:V,2,0),"0")</f>
        <v>0</v>
      </c>
      <c r="Q159" s="5" t="s">
        <v>146</v>
      </c>
      <c r="R159" s="15">
        <f t="shared" ref="R159" si="582">+P159*C159</f>
        <v>0</v>
      </c>
      <c r="S159" s="10" t="str">
        <f>IFERROR(VLOOKUP(A159,'5'!U:V,2,0),"0")</f>
        <v>0</v>
      </c>
      <c r="T159" s="5" t="s">
        <v>146</v>
      </c>
      <c r="U159" s="15">
        <f t="shared" ref="U159" si="583">+S159*C159</f>
        <v>0</v>
      </c>
      <c r="V159" s="10" t="str">
        <f>IFERROR(VLOOKUP(A159,'6'!U:V,2,0),"0")</f>
        <v>0</v>
      </c>
      <c r="W159" s="5" t="s">
        <v>146</v>
      </c>
      <c r="X159" s="15">
        <f t="shared" ref="X159" si="584">+V159*C159</f>
        <v>0</v>
      </c>
      <c r="Y159" s="10" t="str">
        <f>IFERROR(VLOOKUP(A159,'7'!U:V,2,0),"0")</f>
        <v>0</v>
      </c>
      <c r="Z159" s="5" t="s">
        <v>146</v>
      </c>
      <c r="AA159" s="15">
        <f t="shared" ref="AA159" si="585">+Y159*C159</f>
        <v>0</v>
      </c>
      <c r="AB159" s="10" t="str">
        <f>IFERROR(VLOOKUP(A159,'8'!U:V,2,0),"0")</f>
        <v>0</v>
      </c>
      <c r="AC159" s="5" t="s">
        <v>146</v>
      </c>
      <c r="AD159" s="15">
        <f t="shared" ref="AD159" si="586">+AB159*C159</f>
        <v>0</v>
      </c>
      <c r="AE159" s="10" t="str">
        <f>IFERROR(VLOOKUP(A159,'9'!U:V,2,0),"0")</f>
        <v>0</v>
      </c>
      <c r="AF159" s="5" t="s">
        <v>146</v>
      </c>
      <c r="AG159" s="15">
        <f t="shared" ref="AG159" si="587">+AE159*C159</f>
        <v>0</v>
      </c>
      <c r="AH159" s="10" t="str">
        <f>IFERROR(VLOOKUP(A159,'10'!U:V,2,0),"0")</f>
        <v>0</v>
      </c>
      <c r="AI159" s="5" t="s">
        <v>146</v>
      </c>
      <c r="AJ159" s="15">
        <f t="shared" ref="AJ159" si="588">+AH159*C159</f>
        <v>0</v>
      </c>
      <c r="AK159" s="10" t="str">
        <f>IFERROR(VLOOKUP(A159,'11'!U:V,2,0),"0")</f>
        <v>0</v>
      </c>
      <c r="AL159" s="5" t="s">
        <v>146</v>
      </c>
      <c r="AM159" s="15">
        <f t="shared" ref="AM159" si="589">+AK159*C159</f>
        <v>0</v>
      </c>
      <c r="AN159" s="10" t="str">
        <f>IFERROR(VLOOKUP(A159,'12'!U:V,2,0),"0")</f>
        <v>0</v>
      </c>
      <c r="AO159" s="5" t="s">
        <v>146</v>
      </c>
      <c r="AP159" s="15">
        <f t="shared" ref="AP159" si="590">+AN159*C159</f>
        <v>0</v>
      </c>
      <c r="AQ159" s="10" t="str">
        <f>IFERROR(VLOOKUP(A159,'13'!U:V,2,0),"0")</f>
        <v>0</v>
      </c>
      <c r="AR159" s="5" t="s">
        <v>146</v>
      </c>
      <c r="AS159" s="15">
        <f t="shared" ref="AS159" si="591">+AQ159*C159</f>
        <v>0</v>
      </c>
      <c r="AT159" s="10" t="str">
        <f>IFERROR(VLOOKUP(A159,'14'!U:V,2,0),"0")</f>
        <v>0</v>
      </c>
      <c r="AU159" s="5" t="s">
        <v>146</v>
      </c>
      <c r="AV159" s="15">
        <f t="shared" ref="AV159" si="592">+AT159*C159</f>
        <v>0</v>
      </c>
      <c r="AW159" s="10" t="str">
        <f>IFERROR(VLOOKUP(A159,'15'!U:V,2,0),"0")</f>
        <v>0</v>
      </c>
      <c r="AX159" s="5" t="s">
        <v>146</v>
      </c>
      <c r="AY159" s="15">
        <f t="shared" ref="AY159" si="593">+AW159*C159</f>
        <v>0</v>
      </c>
      <c r="AZ159" s="10" t="str">
        <f>IFERROR(VLOOKUP(A159,'16'!U:V,2,0),"0")</f>
        <v>0</v>
      </c>
      <c r="BA159" s="5" t="s">
        <v>146</v>
      </c>
      <c r="BB159" s="15">
        <f t="shared" ref="BB159" si="594">+AZ159*C159</f>
        <v>0</v>
      </c>
      <c r="BC159" s="10" t="str">
        <f>IFERROR(VLOOKUP(A159,'17'!U:V,2,0),"0")</f>
        <v>0</v>
      </c>
      <c r="BD159" s="5" t="s">
        <v>146</v>
      </c>
      <c r="BE159" s="15">
        <f t="shared" ref="BE159" si="595">+BC159*C159</f>
        <v>0</v>
      </c>
      <c r="BF159" s="10" t="str">
        <f>IFERROR(VLOOKUP(A159,'18'!U:V,2,0),"0")</f>
        <v>0</v>
      </c>
      <c r="BG159" s="5" t="s">
        <v>146</v>
      </c>
      <c r="BH159" s="15">
        <f t="shared" ref="BH159" si="596">+BF159*C159</f>
        <v>0</v>
      </c>
      <c r="BI159" s="10" t="str">
        <f>IFERROR(VLOOKUP(A159,'19'!U:V,2,0),"0")</f>
        <v>0</v>
      </c>
      <c r="BJ159" s="5" t="s">
        <v>146</v>
      </c>
      <c r="BK159" s="15">
        <f t="shared" ref="BK159" si="597">+BI159*C159</f>
        <v>0</v>
      </c>
      <c r="BL159" s="10" t="str">
        <f>IFERROR(VLOOKUP(A159,'20'!U:V,2,0),"0")</f>
        <v>0</v>
      </c>
      <c r="BM159" s="5" t="s">
        <v>146</v>
      </c>
      <c r="BN159" s="15">
        <f t="shared" ref="BN159" si="598">+BL159*C159</f>
        <v>0</v>
      </c>
      <c r="BO159" s="10" t="str">
        <f>IFERROR(VLOOKUP(A159,'21'!U:V,2,0),"0")</f>
        <v>0</v>
      </c>
      <c r="BP159" s="5" t="s">
        <v>146</v>
      </c>
      <c r="BQ159" s="15">
        <f t="shared" ref="BQ159" si="599">+BO159*C159</f>
        <v>0</v>
      </c>
      <c r="BR159" s="10" t="str">
        <f>IFERROR(VLOOKUP(A159,'22'!U:V,2,0),"0")</f>
        <v>0</v>
      </c>
      <c r="BS159" s="5" t="s">
        <v>146</v>
      </c>
      <c r="BT159" s="15">
        <f t="shared" ref="BT159" si="600">+BR159*C159</f>
        <v>0</v>
      </c>
      <c r="BU159" s="10" t="str">
        <f>IFERROR(VLOOKUP(A159,'23'!U:V,2,0),"0")</f>
        <v>0</v>
      </c>
      <c r="BV159" s="5" t="s">
        <v>146</v>
      </c>
      <c r="BW159" s="15">
        <f t="shared" ref="BW159" si="601">+BU159*C159</f>
        <v>0</v>
      </c>
      <c r="BX159" s="10" t="str">
        <f>IFERROR(VLOOKUP(A159,'24'!U:V,2,0),"0")</f>
        <v>0</v>
      </c>
      <c r="BY159" s="5" t="s">
        <v>146</v>
      </c>
      <c r="BZ159" s="15">
        <f t="shared" ref="BZ159" si="602">+BX159*C159</f>
        <v>0</v>
      </c>
      <c r="CA159" s="10" t="str">
        <f>IFERROR(VLOOKUP(A159,'25'!U:V,2,0),"0")</f>
        <v>0</v>
      </c>
      <c r="CB159" s="5" t="s">
        <v>146</v>
      </c>
      <c r="CC159" s="15">
        <f t="shared" ref="CC159" si="603">+CA159*C159</f>
        <v>0</v>
      </c>
      <c r="CD159" s="10" t="str">
        <f>IFERROR(VLOOKUP(A159,'26'!U:V,2,0),"0")</f>
        <v>0</v>
      </c>
      <c r="CE159" s="5" t="s">
        <v>146</v>
      </c>
      <c r="CF159" s="15">
        <f t="shared" ref="CF159" si="604">+CD159*C159</f>
        <v>0</v>
      </c>
      <c r="CG159" s="10" t="str">
        <f>IFERROR(VLOOKUP(A159,'27'!U:V,2,0),"0")</f>
        <v>0</v>
      </c>
      <c r="CH159" s="5" t="s">
        <v>146</v>
      </c>
      <c r="CI159" s="15">
        <f t="shared" ref="CI159" si="605">+CG159*C159</f>
        <v>0</v>
      </c>
      <c r="CJ159" s="10" t="str">
        <f>IFERROR(VLOOKUP(A159,'28'!U:V,2,0),"0")</f>
        <v>0</v>
      </c>
      <c r="CK159" s="5" t="s">
        <v>146</v>
      </c>
      <c r="CL159" s="15">
        <f t="shared" ref="CL159" si="606">+CJ159*C159</f>
        <v>0</v>
      </c>
      <c r="CM159" s="10" t="str">
        <f>IFERROR(VLOOKUP(A159,'29'!U:V,2,0),"0")</f>
        <v>0</v>
      </c>
      <c r="CN159" s="5" t="s">
        <v>146</v>
      </c>
      <c r="CO159" s="15">
        <f t="shared" ref="CO159" si="607">+CM159*C159</f>
        <v>0</v>
      </c>
      <c r="CP159" s="10" t="str">
        <f>IFERROR(VLOOKUP(A159,'30'!U:V,2,0),"0")</f>
        <v>0</v>
      </c>
      <c r="CQ159" s="5" t="s">
        <v>146</v>
      </c>
      <c r="CR159" s="15">
        <f t="shared" ref="CR159" si="608">+CP159*C159</f>
        <v>0</v>
      </c>
      <c r="CS159" s="10" t="str">
        <f>IFERROR(VLOOKUP(A159,'31'!U:V,2,0),"0")</f>
        <v>0</v>
      </c>
      <c r="CT159" s="5" t="s">
        <v>146</v>
      </c>
      <c r="CU159" s="15">
        <f t="shared" si="422"/>
        <v>0</v>
      </c>
      <c r="CV159" s="10" t="str">
        <f>IFERROR(VLOOKUP(A159,'เซต1-31'!V:W,2,0),"0")</f>
        <v>0</v>
      </c>
      <c r="CW159" s="5" t="s">
        <v>146</v>
      </c>
      <c r="CX159" s="15">
        <f t="shared" si="421"/>
        <v>0</v>
      </c>
    </row>
    <row r="160" spans="1:102" x14ac:dyDescent="0.25">
      <c r="A160" s="5" t="s">
        <v>331</v>
      </c>
      <c r="B160" s="4" t="s">
        <v>332</v>
      </c>
      <c r="C160" s="13">
        <v>6</v>
      </c>
      <c r="D160" s="19">
        <f t="shared" si="420"/>
        <v>0</v>
      </c>
      <c r="E160" s="5" t="s">
        <v>146</v>
      </c>
      <c r="F160" s="13">
        <f t="shared" ref="F160" si="609">+D160*C160</f>
        <v>0</v>
      </c>
      <c r="G160" s="10" t="str">
        <f>IFERROR(VLOOKUP(A160,'1'!U:V,2,0),"0")</f>
        <v>0</v>
      </c>
      <c r="H160" s="5" t="s">
        <v>146</v>
      </c>
      <c r="I160" s="15">
        <f t="shared" ref="I160" si="610">+G160*C160</f>
        <v>0</v>
      </c>
      <c r="J160" s="10" t="str">
        <f>IFERROR(VLOOKUP(A160,'2'!U:V,2,0),"0")</f>
        <v>0</v>
      </c>
      <c r="K160" s="5" t="s">
        <v>146</v>
      </c>
      <c r="L160" s="15">
        <f t="shared" ref="L160" si="611">+J160*C160</f>
        <v>0</v>
      </c>
      <c r="M160" s="10" t="str">
        <f>IFERROR(VLOOKUP(A160,'3'!U:V,2,0),"0")</f>
        <v>0</v>
      </c>
      <c r="N160" s="5" t="s">
        <v>146</v>
      </c>
      <c r="O160" s="15">
        <f t="shared" ref="O160" si="612">+M160*C160</f>
        <v>0</v>
      </c>
      <c r="P160" s="10" t="str">
        <f>IFERROR(VLOOKUP(A160,'4'!U:V,2,0),"0")</f>
        <v>0</v>
      </c>
      <c r="Q160" s="5" t="s">
        <v>146</v>
      </c>
      <c r="R160" s="15">
        <f t="shared" ref="R160" si="613">+P160*C160</f>
        <v>0</v>
      </c>
      <c r="S160" s="10" t="str">
        <f>IFERROR(VLOOKUP(A160,'5'!U:V,2,0),"0")</f>
        <v>0</v>
      </c>
      <c r="T160" s="5" t="s">
        <v>146</v>
      </c>
      <c r="U160" s="15">
        <f t="shared" ref="U160" si="614">+S160*C160</f>
        <v>0</v>
      </c>
      <c r="V160" s="10" t="str">
        <f>IFERROR(VLOOKUP(A160,'6'!U:V,2,0),"0")</f>
        <v>0</v>
      </c>
      <c r="W160" s="5" t="s">
        <v>146</v>
      </c>
      <c r="X160" s="15">
        <f t="shared" ref="X160" si="615">+V160*C160</f>
        <v>0</v>
      </c>
      <c r="Y160" s="10" t="str">
        <f>IFERROR(VLOOKUP(A160,'7'!U:V,2,0),"0")</f>
        <v>0</v>
      </c>
      <c r="Z160" s="5" t="s">
        <v>146</v>
      </c>
      <c r="AA160" s="15">
        <f t="shared" ref="AA160" si="616">+Y160*C160</f>
        <v>0</v>
      </c>
      <c r="AB160" s="10" t="str">
        <f>IFERROR(VLOOKUP(A160,'8'!U:V,2,0),"0")</f>
        <v>0</v>
      </c>
      <c r="AC160" s="5" t="s">
        <v>146</v>
      </c>
      <c r="AD160" s="15">
        <f t="shared" ref="AD160" si="617">+AB160*C160</f>
        <v>0</v>
      </c>
      <c r="AE160" s="10" t="str">
        <f>IFERROR(VLOOKUP(A160,'9'!U:V,2,0),"0")</f>
        <v>0</v>
      </c>
      <c r="AF160" s="5" t="s">
        <v>146</v>
      </c>
      <c r="AG160" s="15">
        <f t="shared" ref="AG160" si="618">+AE160*C160</f>
        <v>0</v>
      </c>
      <c r="AH160" s="10" t="str">
        <f>IFERROR(VLOOKUP(A160,'10'!U:V,2,0),"0")</f>
        <v>0</v>
      </c>
      <c r="AI160" s="5" t="s">
        <v>146</v>
      </c>
      <c r="AJ160" s="15">
        <f t="shared" ref="AJ160" si="619">+AH160*C160</f>
        <v>0</v>
      </c>
      <c r="AK160" s="10" t="str">
        <f>IFERROR(VLOOKUP(A160,'11'!U:V,2,0),"0")</f>
        <v>0</v>
      </c>
      <c r="AL160" s="5" t="s">
        <v>146</v>
      </c>
      <c r="AM160" s="15">
        <f t="shared" ref="AM160" si="620">+AK160*C160</f>
        <v>0</v>
      </c>
      <c r="AN160" s="10" t="str">
        <f>IFERROR(VLOOKUP(A160,'12'!U:V,2,0),"0")</f>
        <v>0</v>
      </c>
      <c r="AO160" s="5" t="s">
        <v>146</v>
      </c>
      <c r="AP160" s="15">
        <f t="shared" ref="AP160" si="621">+AN160*C160</f>
        <v>0</v>
      </c>
      <c r="AQ160" s="10" t="str">
        <f>IFERROR(VLOOKUP(A160,'13'!U:V,2,0),"0")</f>
        <v>0</v>
      </c>
      <c r="AR160" s="5" t="s">
        <v>146</v>
      </c>
      <c r="AS160" s="15">
        <f t="shared" ref="AS160" si="622">+AQ160*C160</f>
        <v>0</v>
      </c>
      <c r="AT160" s="10" t="str">
        <f>IFERROR(VLOOKUP(A160,'14'!U:V,2,0),"0")</f>
        <v>0</v>
      </c>
      <c r="AU160" s="5" t="s">
        <v>146</v>
      </c>
      <c r="AV160" s="15">
        <f t="shared" ref="AV160" si="623">+AT160*C160</f>
        <v>0</v>
      </c>
      <c r="AW160" s="10" t="str">
        <f>IFERROR(VLOOKUP(A160,'15'!U:V,2,0),"0")</f>
        <v>0</v>
      </c>
      <c r="AX160" s="5" t="s">
        <v>146</v>
      </c>
      <c r="AY160" s="15">
        <f t="shared" ref="AY160" si="624">+AW160*C160</f>
        <v>0</v>
      </c>
      <c r="AZ160" s="10" t="str">
        <f>IFERROR(VLOOKUP(A160,'16'!U:V,2,0),"0")</f>
        <v>0</v>
      </c>
      <c r="BA160" s="5" t="s">
        <v>146</v>
      </c>
      <c r="BB160" s="15">
        <f t="shared" ref="BB160" si="625">+AZ160*C160</f>
        <v>0</v>
      </c>
      <c r="BC160" s="10" t="str">
        <f>IFERROR(VLOOKUP(A160,'17'!U:V,2,0),"0")</f>
        <v>0</v>
      </c>
      <c r="BD160" s="5" t="s">
        <v>146</v>
      </c>
      <c r="BE160" s="15">
        <f t="shared" ref="BE160" si="626">+BC160*C160</f>
        <v>0</v>
      </c>
      <c r="BF160" s="10" t="str">
        <f>IFERROR(VLOOKUP(A160,'18'!U:V,2,0),"0")</f>
        <v>0</v>
      </c>
      <c r="BG160" s="5" t="s">
        <v>146</v>
      </c>
      <c r="BH160" s="15">
        <f t="shared" ref="BH160" si="627">+BF160*C160</f>
        <v>0</v>
      </c>
      <c r="BI160" s="10" t="str">
        <f>IFERROR(VLOOKUP(A160,'19'!U:V,2,0),"0")</f>
        <v>0</v>
      </c>
      <c r="BJ160" s="5" t="s">
        <v>146</v>
      </c>
      <c r="BK160" s="15">
        <f t="shared" ref="BK160" si="628">+BI160*C160</f>
        <v>0</v>
      </c>
      <c r="BL160" s="10" t="str">
        <f>IFERROR(VLOOKUP(A160,'20'!U:V,2,0),"0")</f>
        <v>0</v>
      </c>
      <c r="BM160" s="5" t="s">
        <v>146</v>
      </c>
      <c r="BN160" s="15">
        <f t="shared" ref="BN160" si="629">+BL160*C160</f>
        <v>0</v>
      </c>
      <c r="BO160" s="10" t="str">
        <f>IFERROR(VLOOKUP(A160,'21'!U:V,2,0),"0")</f>
        <v>0</v>
      </c>
      <c r="BP160" s="5" t="s">
        <v>146</v>
      </c>
      <c r="BQ160" s="15">
        <f t="shared" ref="BQ160" si="630">+BO160*C160</f>
        <v>0</v>
      </c>
      <c r="BR160" s="10" t="str">
        <f>IFERROR(VLOOKUP(A160,'22'!U:V,2,0),"0")</f>
        <v>0</v>
      </c>
      <c r="BS160" s="5" t="s">
        <v>146</v>
      </c>
      <c r="BT160" s="15">
        <f t="shared" ref="BT160" si="631">+BR160*C160</f>
        <v>0</v>
      </c>
      <c r="BU160" s="10" t="str">
        <f>IFERROR(VLOOKUP(A160,'23'!U:V,2,0),"0")</f>
        <v>0</v>
      </c>
      <c r="BV160" s="5" t="s">
        <v>146</v>
      </c>
      <c r="BW160" s="15">
        <f t="shared" ref="BW160" si="632">+BU160*C160</f>
        <v>0</v>
      </c>
      <c r="BX160" s="10" t="str">
        <f>IFERROR(VLOOKUP(A160,'24'!U:V,2,0),"0")</f>
        <v>0</v>
      </c>
      <c r="BY160" s="5" t="s">
        <v>146</v>
      </c>
      <c r="BZ160" s="15">
        <f t="shared" ref="BZ160" si="633">+BX160*C160</f>
        <v>0</v>
      </c>
      <c r="CA160" s="10" t="str">
        <f>IFERROR(VLOOKUP(A160,'25'!U:V,2,0),"0")</f>
        <v>0</v>
      </c>
      <c r="CB160" s="5" t="s">
        <v>146</v>
      </c>
      <c r="CC160" s="15">
        <f t="shared" ref="CC160" si="634">+CA160*C160</f>
        <v>0</v>
      </c>
      <c r="CD160" s="10" t="str">
        <f>IFERROR(VLOOKUP(A160,'26'!U:V,2,0),"0")</f>
        <v>0</v>
      </c>
      <c r="CE160" s="5" t="s">
        <v>146</v>
      </c>
      <c r="CF160" s="15">
        <f t="shared" ref="CF160" si="635">+CD160*C160</f>
        <v>0</v>
      </c>
      <c r="CG160" s="10" t="str">
        <f>IFERROR(VLOOKUP(A160,'27'!U:V,2,0),"0")</f>
        <v>0</v>
      </c>
      <c r="CH160" s="5" t="s">
        <v>146</v>
      </c>
      <c r="CI160" s="15">
        <f t="shared" ref="CI160" si="636">+CG160*C160</f>
        <v>0</v>
      </c>
      <c r="CJ160" s="10" t="str">
        <f>IFERROR(VLOOKUP(A160,'28'!U:V,2,0),"0")</f>
        <v>0</v>
      </c>
      <c r="CK160" s="5" t="s">
        <v>146</v>
      </c>
      <c r="CL160" s="15">
        <f t="shared" ref="CL160" si="637">+CJ160*C160</f>
        <v>0</v>
      </c>
      <c r="CM160" s="10" t="str">
        <f>IFERROR(VLOOKUP(A160,'29'!U:V,2,0),"0")</f>
        <v>0</v>
      </c>
      <c r="CN160" s="5" t="s">
        <v>146</v>
      </c>
      <c r="CO160" s="15">
        <f t="shared" ref="CO160" si="638">+CM160*C160</f>
        <v>0</v>
      </c>
      <c r="CP160" s="10" t="str">
        <f>IFERROR(VLOOKUP(A160,'30'!U:V,2,0),"0")</f>
        <v>0</v>
      </c>
      <c r="CQ160" s="5" t="s">
        <v>146</v>
      </c>
      <c r="CR160" s="15">
        <f t="shared" ref="CR160" si="639">+CP160*C160</f>
        <v>0</v>
      </c>
      <c r="CS160" s="10" t="str">
        <f>IFERROR(VLOOKUP(A160,'31'!U:V,2,0),"0")</f>
        <v>0</v>
      </c>
      <c r="CT160" s="5" t="s">
        <v>146</v>
      </c>
      <c r="CU160" s="15">
        <f t="shared" si="422"/>
        <v>0</v>
      </c>
      <c r="CV160" s="10" t="str">
        <f>IFERROR(VLOOKUP(A160,'เซต1-31'!V:W,2,0),"0")</f>
        <v>0</v>
      </c>
      <c r="CW160" s="5" t="s">
        <v>146</v>
      </c>
      <c r="CX160" s="15">
        <f t="shared" si="421"/>
        <v>0</v>
      </c>
    </row>
    <row r="161" spans="1:102" x14ac:dyDescent="0.25">
      <c r="A161" s="5">
        <v>1111091</v>
      </c>
      <c r="B161" s="4" t="s">
        <v>334</v>
      </c>
      <c r="C161" s="13">
        <v>38.979999999999997</v>
      </c>
      <c r="D161" s="19">
        <f t="shared" si="420"/>
        <v>0</v>
      </c>
      <c r="E161" s="5" t="s">
        <v>146</v>
      </c>
      <c r="F161" s="13">
        <f t="shared" ref="F161" si="640">+D161*C161</f>
        <v>0</v>
      </c>
      <c r="G161" s="10" t="str">
        <f>IFERROR(VLOOKUP(A161,'1'!U:V,2,0),"0")</f>
        <v>0</v>
      </c>
      <c r="H161" s="5" t="s">
        <v>146</v>
      </c>
      <c r="I161" s="15">
        <f t="shared" ref="I161" si="641">+G161*C161</f>
        <v>0</v>
      </c>
      <c r="J161" s="10" t="str">
        <f>IFERROR(VLOOKUP(A161,'2'!U:V,2,0),"0")</f>
        <v>0</v>
      </c>
      <c r="K161" s="5" t="s">
        <v>146</v>
      </c>
      <c r="L161" s="15">
        <f t="shared" ref="L161" si="642">+J161*C161</f>
        <v>0</v>
      </c>
      <c r="M161" s="10" t="str">
        <f>IFERROR(VLOOKUP(A161,'3'!U:V,2,0),"0")</f>
        <v>0</v>
      </c>
      <c r="N161" s="5" t="s">
        <v>146</v>
      </c>
      <c r="O161" s="15">
        <f t="shared" ref="O161" si="643">+M161*C161</f>
        <v>0</v>
      </c>
      <c r="P161" s="10" t="str">
        <f>IFERROR(VLOOKUP(A161,'4'!U:V,2,0),"0")</f>
        <v>0</v>
      </c>
      <c r="Q161" s="5" t="s">
        <v>146</v>
      </c>
      <c r="R161" s="15">
        <f t="shared" ref="R161" si="644">+P161*C161</f>
        <v>0</v>
      </c>
      <c r="S161" s="10" t="str">
        <f>IFERROR(VLOOKUP(A161,'5'!U:V,2,0),"0")</f>
        <v>0</v>
      </c>
      <c r="T161" s="5" t="s">
        <v>146</v>
      </c>
      <c r="U161" s="15">
        <f t="shared" ref="U161" si="645">+S161*C161</f>
        <v>0</v>
      </c>
      <c r="V161" s="10" t="str">
        <f>IFERROR(VLOOKUP(A161,'6'!U:V,2,0),"0")</f>
        <v>0</v>
      </c>
      <c r="W161" s="5" t="s">
        <v>146</v>
      </c>
      <c r="X161" s="15">
        <f t="shared" ref="X161" si="646">+V161*C161</f>
        <v>0</v>
      </c>
      <c r="Y161" s="10" t="str">
        <f>IFERROR(VLOOKUP(A161,'7'!U:V,2,0),"0")</f>
        <v>0</v>
      </c>
      <c r="Z161" s="5" t="s">
        <v>146</v>
      </c>
      <c r="AA161" s="15">
        <f t="shared" ref="AA161" si="647">+Y161*C161</f>
        <v>0</v>
      </c>
      <c r="AB161" s="10" t="str">
        <f>IFERROR(VLOOKUP(A161,'8'!U:V,2,0),"0")</f>
        <v>0</v>
      </c>
      <c r="AC161" s="5" t="s">
        <v>146</v>
      </c>
      <c r="AD161" s="15">
        <f t="shared" ref="AD161" si="648">+AB161*C161</f>
        <v>0</v>
      </c>
      <c r="AE161" s="10" t="str">
        <f>IFERROR(VLOOKUP(A161,'9'!U:V,2,0),"0")</f>
        <v>0</v>
      </c>
      <c r="AF161" s="5" t="s">
        <v>146</v>
      </c>
      <c r="AG161" s="15">
        <f t="shared" ref="AG161" si="649">+AE161*C161</f>
        <v>0</v>
      </c>
      <c r="AH161" s="10" t="str">
        <f>IFERROR(VLOOKUP(A161,'10'!U:V,2,0),"0")</f>
        <v>0</v>
      </c>
      <c r="AI161" s="5" t="s">
        <v>146</v>
      </c>
      <c r="AJ161" s="15">
        <f t="shared" ref="AJ161" si="650">+AH161*C161</f>
        <v>0</v>
      </c>
      <c r="AK161" s="10" t="str">
        <f>IFERROR(VLOOKUP(A161,'11'!U:V,2,0),"0")</f>
        <v>0</v>
      </c>
      <c r="AL161" s="5" t="s">
        <v>146</v>
      </c>
      <c r="AM161" s="15">
        <f t="shared" ref="AM161" si="651">+AK161*C161</f>
        <v>0</v>
      </c>
      <c r="AN161" s="10" t="str">
        <f>IFERROR(VLOOKUP(A161,'12'!U:V,2,0),"0")</f>
        <v>0</v>
      </c>
      <c r="AO161" s="5" t="s">
        <v>146</v>
      </c>
      <c r="AP161" s="15">
        <f t="shared" ref="AP161" si="652">+AN161*C161</f>
        <v>0</v>
      </c>
      <c r="AQ161" s="10" t="str">
        <f>IFERROR(VLOOKUP(A161,'13'!U:V,2,0),"0")</f>
        <v>0</v>
      </c>
      <c r="AR161" s="5" t="s">
        <v>146</v>
      </c>
      <c r="AS161" s="15">
        <f t="shared" ref="AS161" si="653">+AQ161*C161</f>
        <v>0</v>
      </c>
      <c r="AT161" s="10" t="str">
        <f>IFERROR(VLOOKUP(A161,'14'!U:V,2,0),"0")</f>
        <v>0</v>
      </c>
      <c r="AU161" s="5" t="s">
        <v>146</v>
      </c>
      <c r="AV161" s="15">
        <f t="shared" ref="AV161" si="654">+AT161*C161</f>
        <v>0</v>
      </c>
      <c r="AW161" s="10" t="str">
        <f>IFERROR(VLOOKUP(A161,'15'!U:V,2,0),"0")</f>
        <v>0</v>
      </c>
      <c r="AX161" s="5" t="s">
        <v>146</v>
      </c>
      <c r="AY161" s="15">
        <f t="shared" ref="AY161" si="655">+AW161*C161</f>
        <v>0</v>
      </c>
      <c r="AZ161" s="10" t="str">
        <f>IFERROR(VLOOKUP(A161,'16'!U:V,2,0),"0")</f>
        <v>0</v>
      </c>
      <c r="BA161" s="5" t="s">
        <v>146</v>
      </c>
      <c r="BB161" s="15">
        <f t="shared" ref="BB161" si="656">+AZ161*C161</f>
        <v>0</v>
      </c>
      <c r="BC161" s="10" t="str">
        <f>IFERROR(VLOOKUP(A161,'17'!U:V,2,0),"0")</f>
        <v>0</v>
      </c>
      <c r="BD161" s="5" t="s">
        <v>146</v>
      </c>
      <c r="BE161" s="15">
        <f t="shared" ref="BE161" si="657">+BC161*C161</f>
        <v>0</v>
      </c>
      <c r="BF161" s="10" t="str">
        <f>IFERROR(VLOOKUP(A161,'18'!U:V,2,0),"0")</f>
        <v>0</v>
      </c>
      <c r="BG161" s="5" t="s">
        <v>146</v>
      </c>
      <c r="BH161" s="15">
        <f t="shared" ref="BH161" si="658">+BF161*C161</f>
        <v>0</v>
      </c>
      <c r="BI161" s="10" t="str">
        <f>IFERROR(VLOOKUP(A161,'19'!U:V,2,0),"0")</f>
        <v>0</v>
      </c>
      <c r="BJ161" s="5" t="s">
        <v>146</v>
      </c>
      <c r="BK161" s="15">
        <f t="shared" ref="BK161" si="659">+BI161*C161</f>
        <v>0</v>
      </c>
      <c r="BL161" s="10" t="str">
        <f>IFERROR(VLOOKUP(A161,'20'!U:V,2,0),"0")</f>
        <v>0</v>
      </c>
      <c r="BM161" s="5" t="s">
        <v>146</v>
      </c>
      <c r="BN161" s="15">
        <f t="shared" ref="BN161" si="660">+BL161*C161</f>
        <v>0</v>
      </c>
      <c r="BO161" s="10" t="str">
        <f>IFERROR(VLOOKUP(A161,'21'!U:V,2,0),"0")</f>
        <v>0</v>
      </c>
      <c r="BP161" s="5" t="s">
        <v>146</v>
      </c>
      <c r="BQ161" s="15">
        <f t="shared" ref="BQ161" si="661">+BO161*C161</f>
        <v>0</v>
      </c>
      <c r="BR161" s="10" t="str">
        <f>IFERROR(VLOOKUP(A161,'22'!U:V,2,0),"0")</f>
        <v>0</v>
      </c>
      <c r="BS161" s="5" t="s">
        <v>146</v>
      </c>
      <c r="BT161" s="15">
        <f t="shared" ref="BT161" si="662">+BR161*C161</f>
        <v>0</v>
      </c>
      <c r="BU161" s="10" t="str">
        <f>IFERROR(VLOOKUP(A161,'23'!U:V,2,0),"0")</f>
        <v>0</v>
      </c>
      <c r="BV161" s="5" t="s">
        <v>146</v>
      </c>
      <c r="BW161" s="15">
        <f t="shared" ref="BW161" si="663">+BU161*C161</f>
        <v>0</v>
      </c>
      <c r="BX161" s="10" t="str">
        <f>IFERROR(VLOOKUP(A161,'24'!U:V,2,0),"0")</f>
        <v>0</v>
      </c>
      <c r="BY161" s="5" t="s">
        <v>146</v>
      </c>
      <c r="BZ161" s="15">
        <f t="shared" ref="BZ161" si="664">+BX161*C161</f>
        <v>0</v>
      </c>
      <c r="CA161" s="10" t="str">
        <f>IFERROR(VLOOKUP(A161,'25'!U:V,2,0),"0")</f>
        <v>0</v>
      </c>
      <c r="CB161" s="5" t="s">
        <v>146</v>
      </c>
      <c r="CC161" s="15">
        <f t="shared" ref="CC161" si="665">+CA161*C161</f>
        <v>0</v>
      </c>
      <c r="CD161" s="10" t="str">
        <f>IFERROR(VLOOKUP(A161,'26'!U:V,2,0),"0")</f>
        <v>0</v>
      </c>
      <c r="CE161" s="5" t="s">
        <v>146</v>
      </c>
      <c r="CF161" s="15">
        <f t="shared" ref="CF161" si="666">+CD161*C161</f>
        <v>0</v>
      </c>
      <c r="CG161" s="10" t="str">
        <f>IFERROR(VLOOKUP(A161,'27'!U:V,2,0),"0")</f>
        <v>0</v>
      </c>
      <c r="CH161" s="5" t="s">
        <v>146</v>
      </c>
      <c r="CI161" s="15">
        <f t="shared" ref="CI161" si="667">+CG161*C161</f>
        <v>0</v>
      </c>
      <c r="CJ161" s="10" t="str">
        <f>IFERROR(VLOOKUP(A161,'28'!U:V,2,0),"0")</f>
        <v>0</v>
      </c>
      <c r="CK161" s="5" t="s">
        <v>146</v>
      </c>
      <c r="CL161" s="15">
        <f t="shared" ref="CL161" si="668">+CJ161*C161</f>
        <v>0</v>
      </c>
      <c r="CM161" s="10" t="str">
        <f>IFERROR(VLOOKUP(A161,'29'!U:V,2,0),"0")</f>
        <v>0</v>
      </c>
      <c r="CN161" s="5" t="s">
        <v>146</v>
      </c>
      <c r="CO161" s="15">
        <f t="shared" ref="CO161" si="669">+CM161*C161</f>
        <v>0</v>
      </c>
      <c r="CP161" s="10" t="str">
        <f>IFERROR(VLOOKUP(A161,'30'!U:V,2,0),"0")</f>
        <v>0</v>
      </c>
      <c r="CQ161" s="5" t="s">
        <v>146</v>
      </c>
      <c r="CR161" s="15">
        <f t="shared" ref="CR161" si="670">+CP161*C161</f>
        <v>0</v>
      </c>
      <c r="CS161" s="10" t="str">
        <f>IFERROR(VLOOKUP(A161,'31'!U:V,2,0),"0")</f>
        <v>0</v>
      </c>
      <c r="CT161" s="5" t="s">
        <v>146</v>
      </c>
      <c r="CU161" s="15">
        <f t="shared" si="422"/>
        <v>0</v>
      </c>
      <c r="CV161" s="10" t="str">
        <f>IFERROR(VLOOKUP(A161,'เซต1-31'!V:W,2,0),"0")</f>
        <v>0</v>
      </c>
      <c r="CW161" s="5" t="s">
        <v>146</v>
      </c>
      <c r="CX161" s="15">
        <f t="shared" si="421"/>
        <v>0</v>
      </c>
    </row>
    <row r="162" spans="1:102" x14ac:dyDescent="0.25">
      <c r="A162" s="5" t="s">
        <v>355</v>
      </c>
      <c r="B162" s="4" t="s">
        <v>361</v>
      </c>
      <c r="C162" s="13">
        <f>14.96*3</f>
        <v>44.88</v>
      </c>
      <c r="D162" s="19">
        <f t="shared" ref="D162:D163" si="671">+G162+J162+M162+P162+S162+V162+Y162+AB162+AE162+AH162+AK162+AN162+AQ162+AT162+AW162+AZ162+BC162+BF162+BI162+BL162+BO162+BR162+BU162+BX162+CA162+CD162+CG162+CJ162+CM162+CP162+CS162+CV162</f>
        <v>0</v>
      </c>
      <c r="E162" s="5" t="s">
        <v>146</v>
      </c>
      <c r="F162" s="13">
        <f t="shared" ref="F162:F163" si="672">+D162*C162</f>
        <v>0</v>
      </c>
      <c r="G162" s="10" t="str">
        <f>IFERROR(VLOOKUP(A162,'1'!U:V,2,0),"0")</f>
        <v>0</v>
      </c>
      <c r="H162" s="5" t="s">
        <v>146</v>
      </c>
      <c r="I162" s="15">
        <f t="shared" ref="I162:I163" si="673">+G162*C162</f>
        <v>0</v>
      </c>
      <c r="J162" s="10" t="str">
        <f>IFERROR(VLOOKUP(A162,'2'!U:V,2,0),"0")</f>
        <v>0</v>
      </c>
      <c r="K162" s="5" t="s">
        <v>146</v>
      </c>
      <c r="L162" s="15">
        <f t="shared" ref="L162:L163" si="674">+J162*C162</f>
        <v>0</v>
      </c>
      <c r="M162" s="10" t="str">
        <f>IFERROR(VLOOKUP(A162,'3'!U:V,2,0),"0")</f>
        <v>0</v>
      </c>
      <c r="N162" s="5" t="s">
        <v>146</v>
      </c>
      <c r="O162" s="15">
        <f t="shared" ref="O162:O163" si="675">+M162*C162</f>
        <v>0</v>
      </c>
      <c r="P162" s="10" t="str">
        <f>IFERROR(VLOOKUP(A162,'4'!U:V,2,0),"0")</f>
        <v>0</v>
      </c>
      <c r="Q162" s="5" t="s">
        <v>146</v>
      </c>
      <c r="R162" s="15">
        <f t="shared" ref="R162:R163" si="676">+P162*C162</f>
        <v>0</v>
      </c>
      <c r="S162" s="10" t="str">
        <f>IFERROR(VLOOKUP(A162,'5'!U:V,2,0),"0")</f>
        <v>0</v>
      </c>
      <c r="T162" s="5" t="s">
        <v>146</v>
      </c>
      <c r="U162" s="15">
        <f t="shared" ref="U162:U163" si="677">+S162*C162</f>
        <v>0</v>
      </c>
      <c r="V162" s="10" t="str">
        <f>IFERROR(VLOOKUP(A162,'6'!U:V,2,0),"0")</f>
        <v>0</v>
      </c>
      <c r="W162" s="5" t="s">
        <v>146</v>
      </c>
      <c r="X162" s="15">
        <f t="shared" ref="X162:X163" si="678">+V162*C162</f>
        <v>0</v>
      </c>
      <c r="Y162" s="10" t="str">
        <f>IFERROR(VLOOKUP(A162,'7'!U:V,2,0),"0")</f>
        <v>0</v>
      </c>
      <c r="Z162" s="5" t="s">
        <v>146</v>
      </c>
      <c r="AA162" s="15">
        <f t="shared" ref="AA162:AA163" si="679">+Y162*C162</f>
        <v>0</v>
      </c>
      <c r="AB162" s="10" t="str">
        <f>IFERROR(VLOOKUP(A162,'8'!U:V,2,0),"0")</f>
        <v>0</v>
      </c>
      <c r="AC162" s="5" t="s">
        <v>146</v>
      </c>
      <c r="AD162" s="15">
        <f t="shared" ref="AD162:AD163" si="680">+AB162*C162</f>
        <v>0</v>
      </c>
      <c r="AE162" s="10" t="str">
        <f>IFERROR(VLOOKUP(A162,'9'!U:V,2,0),"0")</f>
        <v>0</v>
      </c>
      <c r="AF162" s="5" t="s">
        <v>146</v>
      </c>
      <c r="AG162" s="15">
        <f t="shared" ref="AG162:AG163" si="681">+AE162*C162</f>
        <v>0</v>
      </c>
      <c r="AH162" s="10" t="str">
        <f>IFERROR(VLOOKUP(A162,'10'!U:V,2,0),"0")</f>
        <v>0</v>
      </c>
      <c r="AI162" s="5" t="s">
        <v>146</v>
      </c>
      <c r="AJ162" s="15">
        <f t="shared" ref="AJ162:AJ163" si="682">+AH162*C162</f>
        <v>0</v>
      </c>
      <c r="AK162" s="10" t="str">
        <f>IFERROR(VLOOKUP(A162,'11'!U:V,2,0),"0")</f>
        <v>0</v>
      </c>
      <c r="AL162" s="5" t="s">
        <v>146</v>
      </c>
      <c r="AM162" s="15">
        <f t="shared" ref="AM162:AM163" si="683">+AK162*C162</f>
        <v>0</v>
      </c>
      <c r="AN162" s="10" t="str">
        <f>IFERROR(VLOOKUP(A162,'12'!U:V,2,0),"0")</f>
        <v>0</v>
      </c>
      <c r="AO162" s="5" t="s">
        <v>146</v>
      </c>
      <c r="AP162" s="15">
        <f t="shared" ref="AP162:AP163" si="684">+AN162*C162</f>
        <v>0</v>
      </c>
      <c r="AQ162" s="10" t="str">
        <f>IFERROR(VLOOKUP(A162,'13'!U:V,2,0),"0")</f>
        <v>0</v>
      </c>
      <c r="AR162" s="5" t="s">
        <v>146</v>
      </c>
      <c r="AS162" s="15">
        <f t="shared" ref="AS162:AS163" si="685">+AQ162*C162</f>
        <v>0</v>
      </c>
      <c r="AT162" s="10" t="str">
        <f>IFERROR(VLOOKUP(A162,'14'!U:V,2,0),"0")</f>
        <v>0</v>
      </c>
      <c r="AU162" s="5" t="s">
        <v>146</v>
      </c>
      <c r="AV162" s="15">
        <f t="shared" ref="AV162:AV163" si="686">+AT162*C162</f>
        <v>0</v>
      </c>
      <c r="AW162" s="10" t="str">
        <f>IFERROR(VLOOKUP(A162,'15'!U:V,2,0),"0")</f>
        <v>0</v>
      </c>
      <c r="AX162" s="5" t="s">
        <v>146</v>
      </c>
      <c r="AY162" s="15">
        <f t="shared" ref="AY162:AY163" si="687">+AW162*C162</f>
        <v>0</v>
      </c>
      <c r="AZ162" s="10" t="str">
        <f>IFERROR(VLOOKUP(A162,'16'!U:V,2,0),"0")</f>
        <v>0</v>
      </c>
      <c r="BA162" s="5" t="s">
        <v>146</v>
      </c>
      <c r="BB162" s="15">
        <f t="shared" ref="BB162:BB163" si="688">+AZ162*C162</f>
        <v>0</v>
      </c>
      <c r="BC162" s="10" t="str">
        <f>IFERROR(VLOOKUP(A162,'17'!U:V,2,0),"0")</f>
        <v>0</v>
      </c>
      <c r="BD162" s="5" t="s">
        <v>146</v>
      </c>
      <c r="BE162" s="15">
        <f t="shared" ref="BE162:BE163" si="689">+BC162*C162</f>
        <v>0</v>
      </c>
      <c r="BF162" s="10" t="str">
        <f>IFERROR(VLOOKUP(A162,'18'!U:V,2,0),"0")</f>
        <v>0</v>
      </c>
      <c r="BG162" s="5" t="s">
        <v>146</v>
      </c>
      <c r="BH162" s="15">
        <f t="shared" ref="BH162:BH163" si="690">+BF162*C162</f>
        <v>0</v>
      </c>
      <c r="BI162" s="10" t="str">
        <f>IFERROR(VLOOKUP(A162,'19'!U:V,2,0),"0")</f>
        <v>0</v>
      </c>
      <c r="BJ162" s="5" t="s">
        <v>146</v>
      </c>
      <c r="BK162" s="15">
        <f t="shared" ref="BK162:BK163" si="691">+BI162*C162</f>
        <v>0</v>
      </c>
      <c r="BL162" s="10" t="str">
        <f>IFERROR(VLOOKUP(A162,'20'!U:V,2,0),"0")</f>
        <v>0</v>
      </c>
      <c r="BM162" s="5" t="s">
        <v>146</v>
      </c>
      <c r="BN162" s="15">
        <f t="shared" ref="BN162:BN163" si="692">+BL162*C162</f>
        <v>0</v>
      </c>
      <c r="BO162" s="10" t="str">
        <f>IFERROR(VLOOKUP(A162,'21'!U:V,2,0),"0")</f>
        <v>0</v>
      </c>
      <c r="BP162" s="5" t="s">
        <v>146</v>
      </c>
      <c r="BQ162" s="15">
        <f t="shared" ref="BQ162:BQ163" si="693">+BO162*C162</f>
        <v>0</v>
      </c>
      <c r="BR162" s="10" t="str">
        <f>IFERROR(VLOOKUP(A162,'22'!U:V,2,0),"0")</f>
        <v>0</v>
      </c>
      <c r="BS162" s="5" t="s">
        <v>146</v>
      </c>
      <c r="BT162" s="15">
        <f t="shared" ref="BT162:BT163" si="694">+BR162*C162</f>
        <v>0</v>
      </c>
      <c r="BU162" s="10" t="str">
        <f>IFERROR(VLOOKUP(A162,'23'!U:V,2,0),"0")</f>
        <v>0</v>
      </c>
      <c r="BV162" s="5" t="s">
        <v>146</v>
      </c>
      <c r="BW162" s="15">
        <f t="shared" ref="BW162:BW163" si="695">+BU162*C162</f>
        <v>0</v>
      </c>
      <c r="BX162" s="10" t="str">
        <f>IFERROR(VLOOKUP(A162,'24'!U:V,2,0),"0")</f>
        <v>0</v>
      </c>
      <c r="BY162" s="5" t="s">
        <v>146</v>
      </c>
      <c r="BZ162" s="15">
        <f t="shared" ref="BZ162:BZ163" si="696">+BX162*C162</f>
        <v>0</v>
      </c>
      <c r="CA162" s="10" t="str">
        <f>IFERROR(VLOOKUP(A162,'25'!U:V,2,0),"0")</f>
        <v>0</v>
      </c>
      <c r="CB162" s="5" t="s">
        <v>146</v>
      </c>
      <c r="CC162" s="15">
        <f t="shared" ref="CC162:CC163" si="697">+CA162*C162</f>
        <v>0</v>
      </c>
      <c r="CD162" s="10" t="str">
        <f>IFERROR(VLOOKUP(A162,'26'!U:V,2,0),"0")</f>
        <v>0</v>
      </c>
      <c r="CE162" s="5" t="s">
        <v>146</v>
      </c>
      <c r="CF162" s="15">
        <f t="shared" ref="CF162:CF163" si="698">+CD162*C162</f>
        <v>0</v>
      </c>
      <c r="CG162" s="10" t="str">
        <f>IFERROR(VLOOKUP(A162,'27'!U:V,2,0),"0")</f>
        <v>0</v>
      </c>
      <c r="CH162" s="5" t="s">
        <v>146</v>
      </c>
      <c r="CI162" s="15">
        <f t="shared" ref="CI162:CI163" si="699">+CG162*C162</f>
        <v>0</v>
      </c>
      <c r="CJ162" s="10" t="str">
        <f>IFERROR(VLOOKUP(A162,'28'!U:V,2,0),"0")</f>
        <v>0</v>
      </c>
      <c r="CK162" s="5" t="s">
        <v>146</v>
      </c>
      <c r="CL162" s="15">
        <f t="shared" ref="CL162:CL163" si="700">+CJ162*C162</f>
        <v>0</v>
      </c>
      <c r="CM162" s="10" t="str">
        <f>IFERROR(VLOOKUP(A162,'29'!U:V,2,0),"0")</f>
        <v>0</v>
      </c>
      <c r="CN162" s="5" t="s">
        <v>146</v>
      </c>
      <c r="CO162" s="15">
        <f t="shared" ref="CO162:CO163" si="701">+CM162*C162</f>
        <v>0</v>
      </c>
      <c r="CP162" s="10" t="str">
        <f>IFERROR(VLOOKUP(A162,'30'!U:V,2,0),"0")</f>
        <v>0</v>
      </c>
      <c r="CQ162" s="5" t="s">
        <v>146</v>
      </c>
      <c r="CR162" s="15">
        <f t="shared" ref="CR162:CR163" si="702">+CP162*C162</f>
        <v>0</v>
      </c>
      <c r="CS162" s="10" t="str">
        <f>IFERROR(VLOOKUP(A162,'31'!U:V,2,0),"0")</f>
        <v>0</v>
      </c>
      <c r="CT162" s="5" t="s">
        <v>146</v>
      </c>
      <c r="CU162" s="15">
        <f t="shared" si="422"/>
        <v>0</v>
      </c>
      <c r="CV162" s="10" t="str">
        <f>IFERROR(VLOOKUP(A162,'เซต1-31'!V:W,2,0),"0")</f>
        <v>0</v>
      </c>
      <c r="CW162" s="5" t="s">
        <v>146</v>
      </c>
      <c r="CX162" s="15">
        <f t="shared" ref="CX162:CX163" si="703">+CV162*CO162</f>
        <v>0</v>
      </c>
    </row>
    <row r="163" spans="1:102" x14ac:dyDescent="0.25">
      <c r="A163" s="5" t="s">
        <v>357</v>
      </c>
      <c r="B163" s="4" t="s">
        <v>362</v>
      </c>
      <c r="C163" s="13">
        <f>14.23*3</f>
        <v>42.69</v>
      </c>
      <c r="D163" s="19">
        <f t="shared" si="671"/>
        <v>0</v>
      </c>
      <c r="E163" s="5" t="s">
        <v>146</v>
      </c>
      <c r="F163" s="13">
        <f t="shared" si="672"/>
        <v>0</v>
      </c>
      <c r="G163" s="10" t="str">
        <f>IFERROR(VLOOKUP(A163,'1'!U:V,2,0),"0")</f>
        <v>0</v>
      </c>
      <c r="H163" s="5" t="s">
        <v>146</v>
      </c>
      <c r="I163" s="15">
        <f t="shared" si="673"/>
        <v>0</v>
      </c>
      <c r="J163" s="10" t="str">
        <f>IFERROR(VLOOKUP(A163,'2'!U:V,2,0),"0")</f>
        <v>0</v>
      </c>
      <c r="K163" s="5" t="s">
        <v>146</v>
      </c>
      <c r="L163" s="15">
        <f t="shared" si="674"/>
        <v>0</v>
      </c>
      <c r="M163" s="10" t="str">
        <f>IFERROR(VLOOKUP(A163,'3'!U:V,2,0),"0")</f>
        <v>0</v>
      </c>
      <c r="N163" s="5" t="s">
        <v>146</v>
      </c>
      <c r="O163" s="15">
        <f t="shared" si="675"/>
        <v>0</v>
      </c>
      <c r="P163" s="10" t="str">
        <f>IFERROR(VLOOKUP(A163,'4'!U:V,2,0),"0")</f>
        <v>0</v>
      </c>
      <c r="Q163" s="5" t="s">
        <v>146</v>
      </c>
      <c r="R163" s="15">
        <f t="shared" si="676"/>
        <v>0</v>
      </c>
      <c r="S163" s="10" t="str">
        <f>IFERROR(VLOOKUP(A163,'5'!U:V,2,0),"0")</f>
        <v>0</v>
      </c>
      <c r="T163" s="5" t="s">
        <v>146</v>
      </c>
      <c r="U163" s="15">
        <f t="shared" si="677"/>
        <v>0</v>
      </c>
      <c r="V163" s="10" t="str">
        <f>IFERROR(VLOOKUP(A163,'6'!U:V,2,0),"0")</f>
        <v>0</v>
      </c>
      <c r="W163" s="5" t="s">
        <v>146</v>
      </c>
      <c r="X163" s="15">
        <f t="shared" si="678"/>
        <v>0</v>
      </c>
      <c r="Y163" s="10" t="str">
        <f>IFERROR(VLOOKUP(A163,'7'!U:V,2,0),"0")</f>
        <v>0</v>
      </c>
      <c r="Z163" s="5" t="s">
        <v>146</v>
      </c>
      <c r="AA163" s="15">
        <f t="shared" si="679"/>
        <v>0</v>
      </c>
      <c r="AB163" s="10" t="str">
        <f>IFERROR(VLOOKUP(A163,'8'!U:V,2,0),"0")</f>
        <v>0</v>
      </c>
      <c r="AC163" s="5" t="s">
        <v>146</v>
      </c>
      <c r="AD163" s="15">
        <f t="shared" si="680"/>
        <v>0</v>
      </c>
      <c r="AE163" s="10" t="str">
        <f>IFERROR(VLOOKUP(A163,'9'!U:V,2,0),"0")</f>
        <v>0</v>
      </c>
      <c r="AF163" s="5" t="s">
        <v>146</v>
      </c>
      <c r="AG163" s="15">
        <f t="shared" si="681"/>
        <v>0</v>
      </c>
      <c r="AH163" s="10" t="str">
        <f>IFERROR(VLOOKUP(A163,'10'!U:V,2,0),"0")</f>
        <v>0</v>
      </c>
      <c r="AI163" s="5" t="s">
        <v>146</v>
      </c>
      <c r="AJ163" s="15">
        <f t="shared" si="682"/>
        <v>0</v>
      </c>
      <c r="AK163" s="10" t="str">
        <f>IFERROR(VLOOKUP(A163,'11'!U:V,2,0),"0")</f>
        <v>0</v>
      </c>
      <c r="AL163" s="5" t="s">
        <v>146</v>
      </c>
      <c r="AM163" s="15">
        <f t="shared" si="683"/>
        <v>0</v>
      </c>
      <c r="AN163" s="10" t="str">
        <f>IFERROR(VLOOKUP(A163,'12'!U:V,2,0),"0")</f>
        <v>0</v>
      </c>
      <c r="AO163" s="5" t="s">
        <v>146</v>
      </c>
      <c r="AP163" s="15">
        <f t="shared" si="684"/>
        <v>0</v>
      </c>
      <c r="AQ163" s="10" t="str">
        <f>IFERROR(VLOOKUP(A163,'13'!U:V,2,0),"0")</f>
        <v>0</v>
      </c>
      <c r="AR163" s="5" t="s">
        <v>146</v>
      </c>
      <c r="AS163" s="15">
        <f t="shared" si="685"/>
        <v>0</v>
      </c>
      <c r="AT163" s="10" t="str">
        <f>IFERROR(VLOOKUP(A163,'14'!U:V,2,0),"0")</f>
        <v>0</v>
      </c>
      <c r="AU163" s="5" t="s">
        <v>146</v>
      </c>
      <c r="AV163" s="15">
        <f t="shared" si="686"/>
        <v>0</v>
      </c>
      <c r="AW163" s="10" t="str">
        <f>IFERROR(VLOOKUP(A163,'15'!U:V,2,0),"0")</f>
        <v>0</v>
      </c>
      <c r="AX163" s="5" t="s">
        <v>146</v>
      </c>
      <c r="AY163" s="15">
        <f t="shared" si="687"/>
        <v>0</v>
      </c>
      <c r="AZ163" s="10" t="str">
        <f>IFERROR(VLOOKUP(A163,'16'!U:V,2,0),"0")</f>
        <v>0</v>
      </c>
      <c r="BA163" s="5" t="s">
        <v>146</v>
      </c>
      <c r="BB163" s="15">
        <f t="shared" si="688"/>
        <v>0</v>
      </c>
      <c r="BC163" s="10" t="str">
        <f>IFERROR(VLOOKUP(A163,'17'!U:V,2,0),"0")</f>
        <v>0</v>
      </c>
      <c r="BD163" s="5" t="s">
        <v>146</v>
      </c>
      <c r="BE163" s="15">
        <f t="shared" si="689"/>
        <v>0</v>
      </c>
      <c r="BF163" s="10" t="str">
        <f>IFERROR(VLOOKUP(A163,'18'!U:V,2,0),"0")</f>
        <v>0</v>
      </c>
      <c r="BG163" s="5" t="s">
        <v>146</v>
      </c>
      <c r="BH163" s="15">
        <f t="shared" si="690"/>
        <v>0</v>
      </c>
      <c r="BI163" s="10" t="str">
        <f>IFERROR(VLOOKUP(A163,'19'!U:V,2,0),"0")</f>
        <v>0</v>
      </c>
      <c r="BJ163" s="5" t="s">
        <v>146</v>
      </c>
      <c r="BK163" s="15">
        <f t="shared" si="691"/>
        <v>0</v>
      </c>
      <c r="BL163" s="10" t="str">
        <f>IFERROR(VLOOKUP(A163,'20'!U:V,2,0),"0")</f>
        <v>0</v>
      </c>
      <c r="BM163" s="5" t="s">
        <v>146</v>
      </c>
      <c r="BN163" s="15">
        <f t="shared" si="692"/>
        <v>0</v>
      </c>
      <c r="BO163" s="10" t="str">
        <f>IFERROR(VLOOKUP(A163,'21'!U:V,2,0),"0")</f>
        <v>0</v>
      </c>
      <c r="BP163" s="5" t="s">
        <v>146</v>
      </c>
      <c r="BQ163" s="15">
        <f t="shared" si="693"/>
        <v>0</v>
      </c>
      <c r="BR163" s="10" t="str">
        <f>IFERROR(VLOOKUP(A163,'22'!U:V,2,0),"0")</f>
        <v>0</v>
      </c>
      <c r="BS163" s="5" t="s">
        <v>146</v>
      </c>
      <c r="BT163" s="15">
        <f t="shared" si="694"/>
        <v>0</v>
      </c>
      <c r="BU163" s="10" t="str">
        <f>IFERROR(VLOOKUP(A163,'23'!U:V,2,0),"0")</f>
        <v>0</v>
      </c>
      <c r="BV163" s="5" t="s">
        <v>146</v>
      </c>
      <c r="BW163" s="15">
        <f t="shared" si="695"/>
        <v>0</v>
      </c>
      <c r="BX163" s="10" t="str">
        <f>IFERROR(VLOOKUP(A163,'24'!U:V,2,0),"0")</f>
        <v>0</v>
      </c>
      <c r="BY163" s="5" t="s">
        <v>146</v>
      </c>
      <c r="BZ163" s="15">
        <f t="shared" si="696"/>
        <v>0</v>
      </c>
      <c r="CA163" s="10" t="str">
        <f>IFERROR(VLOOKUP(A163,'25'!U:V,2,0),"0")</f>
        <v>0</v>
      </c>
      <c r="CB163" s="5" t="s">
        <v>146</v>
      </c>
      <c r="CC163" s="15">
        <f t="shared" si="697"/>
        <v>0</v>
      </c>
      <c r="CD163" s="10" t="str">
        <f>IFERROR(VLOOKUP(A163,'26'!U:V,2,0),"0")</f>
        <v>0</v>
      </c>
      <c r="CE163" s="5" t="s">
        <v>146</v>
      </c>
      <c r="CF163" s="15">
        <f t="shared" si="698"/>
        <v>0</v>
      </c>
      <c r="CG163" s="10" t="str">
        <f>IFERROR(VLOOKUP(A163,'27'!U:V,2,0),"0")</f>
        <v>0</v>
      </c>
      <c r="CH163" s="5" t="s">
        <v>146</v>
      </c>
      <c r="CI163" s="15">
        <f t="shared" si="699"/>
        <v>0</v>
      </c>
      <c r="CJ163" s="10" t="str">
        <f>IFERROR(VLOOKUP(A163,'28'!U:V,2,0),"0")</f>
        <v>0</v>
      </c>
      <c r="CK163" s="5" t="s">
        <v>146</v>
      </c>
      <c r="CL163" s="15">
        <f t="shared" si="700"/>
        <v>0</v>
      </c>
      <c r="CM163" s="10" t="str">
        <f>IFERROR(VLOOKUP(A163,'29'!U:V,2,0),"0")</f>
        <v>0</v>
      </c>
      <c r="CN163" s="5" t="s">
        <v>146</v>
      </c>
      <c r="CO163" s="15">
        <f t="shared" si="701"/>
        <v>0</v>
      </c>
      <c r="CP163" s="10" t="str">
        <f>IFERROR(VLOOKUP(A163,'30'!U:V,2,0),"0")</f>
        <v>0</v>
      </c>
      <c r="CQ163" s="5" t="s">
        <v>146</v>
      </c>
      <c r="CR163" s="15">
        <f t="shared" si="702"/>
        <v>0</v>
      </c>
      <c r="CS163" s="10" t="str">
        <f>IFERROR(VLOOKUP(A163,'31'!U:V,2,0),"0")</f>
        <v>0</v>
      </c>
      <c r="CT163" s="5" t="s">
        <v>146</v>
      </c>
      <c r="CU163" s="15">
        <f t="shared" si="422"/>
        <v>0</v>
      </c>
      <c r="CV163" s="10" t="str">
        <f>IFERROR(VLOOKUP(A163,'เซต1-31'!V:W,2,0),"0")</f>
        <v>0</v>
      </c>
      <c r="CW163" s="5" t="s">
        <v>146</v>
      </c>
      <c r="CX163" s="15">
        <f t="shared" si="703"/>
        <v>0</v>
      </c>
    </row>
    <row r="164" spans="1:102" x14ac:dyDescent="0.25">
      <c r="A164" s="5" t="s">
        <v>359</v>
      </c>
      <c r="B164" s="4" t="s">
        <v>363</v>
      </c>
      <c r="C164" s="13">
        <f>14.89*3</f>
        <v>44.67</v>
      </c>
      <c r="D164" s="19">
        <f t="shared" ref="D164" si="704">+G164+J164+M164+P164+S164+V164+Y164+AB164+AE164+AH164+AK164+AN164+AQ164+AT164+AW164+AZ164+BC164+BF164+BI164+BL164+BO164+BR164+BU164+BX164+CA164+CD164+CG164+CJ164+CM164+CP164+CS164+CV164</f>
        <v>0</v>
      </c>
      <c r="E164" s="5" t="s">
        <v>146</v>
      </c>
      <c r="F164" s="13">
        <f t="shared" ref="F164" si="705">+D164*C164</f>
        <v>0</v>
      </c>
      <c r="G164" s="10" t="str">
        <f>IFERROR(VLOOKUP(A164,'1'!U:V,2,0),"0")</f>
        <v>0</v>
      </c>
      <c r="H164" s="5" t="s">
        <v>146</v>
      </c>
      <c r="I164" s="15">
        <f t="shared" ref="I164" si="706">+G164*C164</f>
        <v>0</v>
      </c>
      <c r="J164" s="10" t="str">
        <f>IFERROR(VLOOKUP(A164,'2'!U:V,2,0),"0")</f>
        <v>0</v>
      </c>
      <c r="K164" s="5" t="s">
        <v>146</v>
      </c>
      <c r="L164" s="15">
        <f t="shared" ref="L164" si="707">+J164*C164</f>
        <v>0</v>
      </c>
      <c r="M164" s="10" t="str">
        <f>IFERROR(VLOOKUP(A164,'3'!U:V,2,0),"0")</f>
        <v>0</v>
      </c>
      <c r="N164" s="5" t="s">
        <v>146</v>
      </c>
      <c r="O164" s="15">
        <f t="shared" ref="O164" si="708">+M164*C164</f>
        <v>0</v>
      </c>
      <c r="P164" s="10" t="str">
        <f>IFERROR(VLOOKUP(A164,'4'!U:V,2,0),"0")</f>
        <v>0</v>
      </c>
      <c r="Q164" s="5" t="s">
        <v>146</v>
      </c>
      <c r="R164" s="15">
        <f t="shared" ref="R164" si="709">+P164*C164</f>
        <v>0</v>
      </c>
      <c r="S164" s="10" t="str">
        <f>IFERROR(VLOOKUP(A164,'5'!U:V,2,0),"0")</f>
        <v>0</v>
      </c>
      <c r="T164" s="5" t="s">
        <v>146</v>
      </c>
      <c r="U164" s="15">
        <f t="shared" ref="U164" si="710">+S164*C164</f>
        <v>0</v>
      </c>
      <c r="V164" s="10" t="str">
        <f>IFERROR(VLOOKUP(A164,'6'!U:V,2,0),"0")</f>
        <v>0</v>
      </c>
      <c r="W164" s="5" t="s">
        <v>146</v>
      </c>
      <c r="X164" s="15">
        <f t="shared" ref="X164" si="711">+V164*C164</f>
        <v>0</v>
      </c>
      <c r="Y164" s="10" t="str">
        <f>IFERROR(VLOOKUP(A164,'7'!U:V,2,0),"0")</f>
        <v>0</v>
      </c>
      <c r="Z164" s="5" t="s">
        <v>146</v>
      </c>
      <c r="AA164" s="15">
        <f t="shared" ref="AA164" si="712">+Y164*C164</f>
        <v>0</v>
      </c>
      <c r="AB164" s="10" t="str">
        <f>IFERROR(VLOOKUP(A164,'8'!U:V,2,0),"0")</f>
        <v>0</v>
      </c>
      <c r="AC164" s="5" t="s">
        <v>146</v>
      </c>
      <c r="AD164" s="15">
        <f t="shared" ref="AD164" si="713">+AB164*C164</f>
        <v>0</v>
      </c>
      <c r="AE164" s="10" t="str">
        <f>IFERROR(VLOOKUP(A164,'9'!U:V,2,0),"0")</f>
        <v>0</v>
      </c>
      <c r="AF164" s="5" t="s">
        <v>146</v>
      </c>
      <c r="AG164" s="15">
        <f t="shared" ref="AG164" si="714">+AE164*C164</f>
        <v>0</v>
      </c>
      <c r="AH164" s="10" t="str">
        <f>IFERROR(VLOOKUP(A164,'10'!U:V,2,0),"0")</f>
        <v>0</v>
      </c>
      <c r="AI164" s="5" t="s">
        <v>146</v>
      </c>
      <c r="AJ164" s="15">
        <f t="shared" ref="AJ164" si="715">+AH164*C164</f>
        <v>0</v>
      </c>
      <c r="AK164" s="10" t="str">
        <f>IFERROR(VLOOKUP(A164,'11'!U:V,2,0),"0")</f>
        <v>0</v>
      </c>
      <c r="AL164" s="5" t="s">
        <v>146</v>
      </c>
      <c r="AM164" s="15">
        <f t="shared" ref="AM164" si="716">+AK164*C164</f>
        <v>0</v>
      </c>
      <c r="AN164" s="10" t="str">
        <f>IFERROR(VLOOKUP(A164,'12'!U:V,2,0),"0")</f>
        <v>0</v>
      </c>
      <c r="AO164" s="5" t="s">
        <v>146</v>
      </c>
      <c r="AP164" s="15">
        <f t="shared" ref="AP164" si="717">+AN164*C164</f>
        <v>0</v>
      </c>
      <c r="AQ164" s="10" t="str">
        <f>IFERROR(VLOOKUP(A164,'13'!U:V,2,0),"0")</f>
        <v>0</v>
      </c>
      <c r="AR164" s="5" t="s">
        <v>146</v>
      </c>
      <c r="AS164" s="15">
        <f t="shared" ref="AS164" si="718">+AQ164*C164</f>
        <v>0</v>
      </c>
      <c r="AT164" s="10" t="str">
        <f>IFERROR(VLOOKUP(A164,'14'!U:V,2,0),"0")</f>
        <v>0</v>
      </c>
      <c r="AU164" s="5" t="s">
        <v>146</v>
      </c>
      <c r="AV164" s="15">
        <f t="shared" ref="AV164" si="719">+AT164*C164</f>
        <v>0</v>
      </c>
      <c r="AW164" s="10" t="str">
        <f>IFERROR(VLOOKUP(A164,'15'!U:V,2,0),"0")</f>
        <v>0</v>
      </c>
      <c r="AX164" s="5" t="s">
        <v>146</v>
      </c>
      <c r="AY164" s="15">
        <f t="shared" ref="AY164" si="720">+AW164*C164</f>
        <v>0</v>
      </c>
      <c r="AZ164" s="10" t="str">
        <f>IFERROR(VLOOKUP(A164,'16'!U:V,2,0),"0")</f>
        <v>0</v>
      </c>
      <c r="BA164" s="5" t="s">
        <v>146</v>
      </c>
      <c r="BB164" s="15">
        <f t="shared" ref="BB164" si="721">+AZ164*C164</f>
        <v>0</v>
      </c>
      <c r="BC164" s="10" t="str">
        <f>IFERROR(VLOOKUP(A164,'17'!U:V,2,0),"0")</f>
        <v>0</v>
      </c>
      <c r="BD164" s="5" t="s">
        <v>146</v>
      </c>
      <c r="BE164" s="15">
        <f t="shared" ref="BE164" si="722">+BC164*C164</f>
        <v>0</v>
      </c>
      <c r="BF164" s="10" t="str">
        <f>IFERROR(VLOOKUP(A164,'18'!U:V,2,0),"0")</f>
        <v>0</v>
      </c>
      <c r="BG164" s="5" t="s">
        <v>146</v>
      </c>
      <c r="BH164" s="15">
        <f t="shared" ref="BH164" si="723">+BF164*C164</f>
        <v>0</v>
      </c>
      <c r="BI164" s="10" t="str">
        <f>IFERROR(VLOOKUP(A164,'19'!U:V,2,0),"0")</f>
        <v>0</v>
      </c>
      <c r="BJ164" s="5" t="s">
        <v>146</v>
      </c>
      <c r="BK164" s="15">
        <f t="shared" ref="BK164" si="724">+BI164*C164</f>
        <v>0</v>
      </c>
      <c r="BL164" s="10" t="str">
        <f>IFERROR(VLOOKUP(A164,'20'!U:V,2,0),"0")</f>
        <v>0</v>
      </c>
      <c r="BM164" s="5" t="s">
        <v>146</v>
      </c>
      <c r="BN164" s="15">
        <f t="shared" ref="BN164" si="725">+BL164*C164</f>
        <v>0</v>
      </c>
      <c r="BO164" s="10" t="str">
        <f>IFERROR(VLOOKUP(A164,'21'!U:V,2,0),"0")</f>
        <v>0</v>
      </c>
      <c r="BP164" s="5" t="s">
        <v>146</v>
      </c>
      <c r="BQ164" s="15">
        <f t="shared" ref="BQ164" si="726">+BO164*C164</f>
        <v>0</v>
      </c>
      <c r="BR164" s="10" t="str">
        <f>IFERROR(VLOOKUP(A164,'22'!U:V,2,0),"0")</f>
        <v>0</v>
      </c>
      <c r="BS164" s="5" t="s">
        <v>146</v>
      </c>
      <c r="BT164" s="15">
        <f t="shared" ref="BT164" si="727">+BR164*C164</f>
        <v>0</v>
      </c>
      <c r="BU164" s="10" t="str">
        <f>IFERROR(VLOOKUP(A164,'23'!U:V,2,0),"0")</f>
        <v>0</v>
      </c>
      <c r="BV164" s="5" t="s">
        <v>146</v>
      </c>
      <c r="BW164" s="15">
        <f t="shared" ref="BW164" si="728">+BU164*C164</f>
        <v>0</v>
      </c>
      <c r="BX164" s="10" t="str">
        <f>IFERROR(VLOOKUP(A164,'24'!U:V,2,0),"0")</f>
        <v>0</v>
      </c>
      <c r="BY164" s="5" t="s">
        <v>146</v>
      </c>
      <c r="BZ164" s="15">
        <f t="shared" ref="BZ164" si="729">+BX164*C164</f>
        <v>0</v>
      </c>
      <c r="CA164" s="10" t="str">
        <f>IFERROR(VLOOKUP(A164,'25'!U:V,2,0),"0")</f>
        <v>0</v>
      </c>
      <c r="CB164" s="5" t="s">
        <v>146</v>
      </c>
      <c r="CC164" s="15">
        <f t="shared" ref="CC164" si="730">+CA164*C164</f>
        <v>0</v>
      </c>
      <c r="CD164" s="10" t="str">
        <f>IFERROR(VLOOKUP(A164,'26'!U:V,2,0),"0")</f>
        <v>0</v>
      </c>
      <c r="CE164" s="5" t="s">
        <v>146</v>
      </c>
      <c r="CF164" s="15">
        <f t="shared" ref="CF164" si="731">+CD164*C164</f>
        <v>0</v>
      </c>
      <c r="CG164" s="10" t="str">
        <f>IFERROR(VLOOKUP(A164,'27'!U:V,2,0),"0")</f>
        <v>0</v>
      </c>
      <c r="CH164" s="5" t="s">
        <v>146</v>
      </c>
      <c r="CI164" s="15">
        <f t="shared" ref="CI164" si="732">+CG164*C164</f>
        <v>0</v>
      </c>
      <c r="CJ164" s="10" t="str">
        <f>IFERROR(VLOOKUP(A164,'28'!U:V,2,0),"0")</f>
        <v>0</v>
      </c>
      <c r="CK164" s="5" t="s">
        <v>146</v>
      </c>
      <c r="CL164" s="15">
        <f t="shared" ref="CL164" si="733">+CJ164*C164</f>
        <v>0</v>
      </c>
      <c r="CM164" s="10" t="str">
        <f>IFERROR(VLOOKUP(A164,'29'!U:V,2,0),"0")</f>
        <v>0</v>
      </c>
      <c r="CN164" s="5" t="s">
        <v>146</v>
      </c>
      <c r="CO164" s="15">
        <f t="shared" ref="CO164" si="734">+CM164*C164</f>
        <v>0</v>
      </c>
      <c r="CP164" s="10" t="str">
        <f>IFERROR(VLOOKUP(A164,'30'!U:V,2,0),"0")</f>
        <v>0</v>
      </c>
      <c r="CQ164" s="5" t="s">
        <v>146</v>
      </c>
      <c r="CR164" s="15">
        <f t="shared" ref="CR164" si="735">+CP164*C164</f>
        <v>0</v>
      </c>
      <c r="CS164" s="10" t="str">
        <f>IFERROR(VLOOKUP(A164,'31'!U:V,2,0),"0")</f>
        <v>0</v>
      </c>
      <c r="CT164" s="5" t="s">
        <v>146</v>
      </c>
      <c r="CU164" s="15">
        <f t="shared" si="422"/>
        <v>0</v>
      </c>
      <c r="CV164" s="10" t="str">
        <f>IFERROR(VLOOKUP(A164,'เซต1-31'!V:W,2,0),"0")</f>
        <v>0</v>
      </c>
      <c r="CW164" s="5" t="s">
        <v>146</v>
      </c>
      <c r="CX164" s="15">
        <f t="shared" ref="CX164" si="736">+CV164*CO164</f>
        <v>0</v>
      </c>
    </row>
    <row r="165" spans="1:102" x14ac:dyDescent="0.25">
      <c r="A165" s="5" t="s">
        <v>522</v>
      </c>
      <c r="B165" s="4" t="s">
        <v>523</v>
      </c>
      <c r="C165" s="13">
        <v>14.96</v>
      </c>
      <c r="D165" s="19">
        <f t="shared" ref="D165" si="737">+G165+J165+M165+P165+S165+V165+Y165+AB165+AE165+AH165+AK165+AN165+AQ165+AT165+AW165+AZ165+BC165+BF165+BI165+BL165+BO165+BR165+BU165+BX165+CA165+CD165+CG165+CJ165+CM165+CP165+CS165+CV165</f>
        <v>0</v>
      </c>
      <c r="E165" s="5" t="s">
        <v>146</v>
      </c>
      <c r="F165" s="13">
        <f t="shared" ref="F165" si="738">+D165*C165</f>
        <v>0</v>
      </c>
      <c r="G165" s="10" t="str">
        <f>IFERROR(VLOOKUP(A165,'1'!U:V,2,0),"0")</f>
        <v>0</v>
      </c>
      <c r="H165" s="5" t="s">
        <v>146</v>
      </c>
      <c r="I165" s="15">
        <f t="shared" ref="I165" si="739">+G165*C165</f>
        <v>0</v>
      </c>
      <c r="J165" s="10" t="str">
        <f>IFERROR(VLOOKUP(A165,'2'!U:V,2,0),"0")</f>
        <v>0</v>
      </c>
      <c r="K165" s="5" t="s">
        <v>146</v>
      </c>
      <c r="L165" s="15">
        <f t="shared" ref="L165" si="740">+J165*C165</f>
        <v>0</v>
      </c>
      <c r="M165" s="10" t="str">
        <f>IFERROR(VLOOKUP(A165,'3'!U:V,2,0),"0")</f>
        <v>0</v>
      </c>
      <c r="N165" s="5" t="s">
        <v>146</v>
      </c>
      <c r="O165" s="15">
        <f t="shared" ref="O165" si="741">+M165*C165</f>
        <v>0</v>
      </c>
      <c r="P165" s="10" t="str">
        <f>IFERROR(VLOOKUP(A165,'4'!U:V,2,0),"0")</f>
        <v>0</v>
      </c>
      <c r="Q165" s="5" t="s">
        <v>146</v>
      </c>
      <c r="R165" s="15">
        <f t="shared" ref="R165" si="742">+P165*C165</f>
        <v>0</v>
      </c>
      <c r="S165" s="10" t="str">
        <f>IFERROR(VLOOKUP(A165,'5'!U:V,2,0),"0")</f>
        <v>0</v>
      </c>
      <c r="T165" s="5" t="s">
        <v>146</v>
      </c>
      <c r="U165" s="15">
        <f t="shared" ref="U165" si="743">+S165*C165</f>
        <v>0</v>
      </c>
      <c r="V165" s="10" t="str">
        <f>IFERROR(VLOOKUP(A165,'6'!U:V,2,0),"0")</f>
        <v>0</v>
      </c>
      <c r="W165" s="5" t="s">
        <v>146</v>
      </c>
      <c r="X165" s="15">
        <f t="shared" ref="X165" si="744">+V165*C165</f>
        <v>0</v>
      </c>
      <c r="Y165" s="10" t="str">
        <f>IFERROR(VLOOKUP(A165,'7'!U:V,2,0),"0")</f>
        <v>0</v>
      </c>
      <c r="Z165" s="5" t="s">
        <v>146</v>
      </c>
      <c r="AA165" s="15">
        <f t="shared" ref="AA165" si="745">+Y165*C165</f>
        <v>0</v>
      </c>
      <c r="AB165" s="10" t="str">
        <f>IFERROR(VLOOKUP(A165,'8'!U:V,2,0),"0")</f>
        <v>0</v>
      </c>
      <c r="AC165" s="5" t="s">
        <v>146</v>
      </c>
      <c r="AD165" s="15">
        <f t="shared" ref="AD165" si="746">+AB165*C165</f>
        <v>0</v>
      </c>
      <c r="AE165" s="10" t="str">
        <f>IFERROR(VLOOKUP(A165,'9'!U:V,2,0),"0")</f>
        <v>0</v>
      </c>
      <c r="AF165" s="5" t="s">
        <v>146</v>
      </c>
      <c r="AG165" s="15">
        <f t="shared" ref="AG165" si="747">+AE165*C165</f>
        <v>0</v>
      </c>
      <c r="AH165" s="10" t="str">
        <f>IFERROR(VLOOKUP(A165,'10'!U:V,2,0),"0")</f>
        <v>0</v>
      </c>
      <c r="AI165" s="5" t="s">
        <v>146</v>
      </c>
      <c r="AJ165" s="15">
        <f t="shared" ref="AJ165" si="748">+AH165*C165</f>
        <v>0</v>
      </c>
      <c r="AK165" s="10" t="str">
        <f>IFERROR(VLOOKUP(A165,'11'!U:V,2,0),"0")</f>
        <v>0</v>
      </c>
      <c r="AL165" s="5" t="s">
        <v>146</v>
      </c>
      <c r="AM165" s="15">
        <f t="shared" ref="AM165" si="749">+AK165*C165</f>
        <v>0</v>
      </c>
      <c r="AN165" s="10" t="str">
        <f>IFERROR(VLOOKUP(A165,'12'!U:V,2,0),"0")</f>
        <v>0</v>
      </c>
      <c r="AO165" s="5" t="s">
        <v>146</v>
      </c>
      <c r="AP165" s="15">
        <f t="shared" ref="AP165" si="750">+AN165*C165</f>
        <v>0</v>
      </c>
      <c r="AQ165" s="10" t="str">
        <f>IFERROR(VLOOKUP(A165,'13'!U:V,2,0),"0")</f>
        <v>0</v>
      </c>
      <c r="AR165" s="5" t="s">
        <v>146</v>
      </c>
      <c r="AS165" s="15">
        <f t="shared" ref="AS165" si="751">+AQ165*C165</f>
        <v>0</v>
      </c>
      <c r="AT165" s="10" t="str">
        <f>IFERROR(VLOOKUP(A165,'14'!U:V,2,0),"0")</f>
        <v>0</v>
      </c>
      <c r="AU165" s="5" t="s">
        <v>146</v>
      </c>
      <c r="AV165" s="15">
        <f t="shared" ref="AV165" si="752">+AT165*C165</f>
        <v>0</v>
      </c>
      <c r="AW165" s="10" t="str">
        <f>IFERROR(VLOOKUP(A165,'15'!U:V,2,0),"0")</f>
        <v>0</v>
      </c>
      <c r="AX165" s="5" t="s">
        <v>146</v>
      </c>
      <c r="AY165" s="15">
        <f t="shared" ref="AY165" si="753">+AW165*C165</f>
        <v>0</v>
      </c>
      <c r="AZ165" s="10" t="str">
        <f>IFERROR(VLOOKUP(A165,'16'!U:V,2,0),"0")</f>
        <v>0</v>
      </c>
      <c r="BA165" s="5" t="s">
        <v>146</v>
      </c>
      <c r="BB165" s="15">
        <f t="shared" ref="BB165" si="754">+AZ165*C165</f>
        <v>0</v>
      </c>
      <c r="BC165" s="10" t="str">
        <f>IFERROR(VLOOKUP(A165,'17'!U:V,2,0),"0")</f>
        <v>0</v>
      </c>
      <c r="BD165" s="5" t="s">
        <v>146</v>
      </c>
      <c r="BE165" s="15">
        <f t="shared" ref="BE165" si="755">+BC165*C165</f>
        <v>0</v>
      </c>
      <c r="BF165" s="10" t="str">
        <f>IFERROR(VLOOKUP(A165,'18'!U:V,2,0),"0")</f>
        <v>0</v>
      </c>
      <c r="BG165" s="5" t="s">
        <v>146</v>
      </c>
      <c r="BH165" s="15">
        <f t="shared" ref="BH165" si="756">+BF165*C165</f>
        <v>0</v>
      </c>
      <c r="BI165" s="10" t="str">
        <f>IFERROR(VLOOKUP(A165,'19'!U:V,2,0),"0")</f>
        <v>0</v>
      </c>
      <c r="BJ165" s="5" t="s">
        <v>146</v>
      </c>
      <c r="BK165" s="15">
        <f t="shared" ref="BK165" si="757">+BI165*C165</f>
        <v>0</v>
      </c>
      <c r="BL165" s="10" t="str">
        <f>IFERROR(VLOOKUP(A165,'20'!U:V,2,0),"0")</f>
        <v>0</v>
      </c>
      <c r="BM165" s="5" t="s">
        <v>146</v>
      </c>
      <c r="BN165" s="15">
        <f t="shared" ref="BN165" si="758">+BL165*C165</f>
        <v>0</v>
      </c>
      <c r="BO165" s="10" t="str">
        <f>IFERROR(VLOOKUP(A165,'21'!U:V,2,0),"0")</f>
        <v>0</v>
      </c>
      <c r="BP165" s="5" t="s">
        <v>146</v>
      </c>
      <c r="BQ165" s="15">
        <f t="shared" ref="BQ165" si="759">+BO165*C165</f>
        <v>0</v>
      </c>
      <c r="BR165" s="10" t="str">
        <f>IFERROR(VLOOKUP(A165,'22'!U:V,2,0),"0")</f>
        <v>0</v>
      </c>
      <c r="BS165" s="5" t="s">
        <v>146</v>
      </c>
      <c r="BT165" s="15">
        <f t="shared" ref="BT165" si="760">+BR165*C165</f>
        <v>0</v>
      </c>
      <c r="BU165" s="10" t="str">
        <f>IFERROR(VLOOKUP(A165,'23'!U:V,2,0),"0")</f>
        <v>0</v>
      </c>
      <c r="BV165" s="5" t="s">
        <v>146</v>
      </c>
      <c r="BW165" s="15">
        <f t="shared" ref="BW165" si="761">+BU165*C165</f>
        <v>0</v>
      </c>
      <c r="BX165" s="10" t="str">
        <f>IFERROR(VLOOKUP(A165,'24'!U:V,2,0),"0")</f>
        <v>0</v>
      </c>
      <c r="BY165" s="5" t="s">
        <v>146</v>
      </c>
      <c r="BZ165" s="15">
        <f t="shared" ref="BZ165" si="762">+BX165*C165</f>
        <v>0</v>
      </c>
      <c r="CA165" s="10" t="str">
        <f>IFERROR(VLOOKUP(A165,'25'!U:V,2,0),"0")</f>
        <v>0</v>
      </c>
      <c r="CB165" s="5" t="s">
        <v>146</v>
      </c>
      <c r="CC165" s="15">
        <f t="shared" ref="CC165" si="763">+CA165*C165</f>
        <v>0</v>
      </c>
      <c r="CD165" s="10" t="str">
        <f>IFERROR(VLOOKUP(A165,'26'!U:V,2,0),"0")</f>
        <v>0</v>
      </c>
      <c r="CE165" s="5" t="s">
        <v>146</v>
      </c>
      <c r="CF165" s="15">
        <f t="shared" ref="CF165" si="764">+CD165*C165</f>
        <v>0</v>
      </c>
      <c r="CG165" s="10" t="str">
        <f>IFERROR(VLOOKUP(A165,'27'!U:V,2,0),"0")</f>
        <v>0</v>
      </c>
      <c r="CH165" s="5" t="s">
        <v>146</v>
      </c>
      <c r="CI165" s="15">
        <f t="shared" ref="CI165" si="765">+CG165*C165</f>
        <v>0</v>
      </c>
      <c r="CJ165" s="10" t="str">
        <f>IFERROR(VLOOKUP(A165,'28'!U:V,2,0),"0")</f>
        <v>0</v>
      </c>
      <c r="CK165" s="5" t="s">
        <v>146</v>
      </c>
      <c r="CL165" s="15">
        <f t="shared" ref="CL165" si="766">+CJ165*C165</f>
        <v>0</v>
      </c>
      <c r="CM165" s="10" t="str">
        <f>IFERROR(VLOOKUP(A165,'29'!U:V,2,0),"0")</f>
        <v>0</v>
      </c>
      <c r="CN165" s="5" t="s">
        <v>146</v>
      </c>
      <c r="CO165" s="15">
        <f t="shared" ref="CO165" si="767">+CM165*C165</f>
        <v>0</v>
      </c>
      <c r="CP165" s="10" t="str">
        <f>IFERROR(VLOOKUP(A165,'30'!U:V,2,0),"0")</f>
        <v>0</v>
      </c>
      <c r="CQ165" s="5" t="s">
        <v>146</v>
      </c>
      <c r="CR165" s="15">
        <f t="shared" ref="CR165" si="768">+CP165*C165</f>
        <v>0</v>
      </c>
      <c r="CS165" s="10" t="str">
        <f>IFERROR(VLOOKUP(A165,'31'!U:V,2,0),"0")</f>
        <v>0</v>
      </c>
      <c r="CT165" s="5" t="s">
        <v>146</v>
      </c>
      <c r="CU165" s="15">
        <f t="shared" ref="CU165" si="769">+CS165*C165</f>
        <v>0</v>
      </c>
      <c r="CV165" s="10" t="str">
        <f>IFERROR(VLOOKUP(A165,'เซต1-31'!V:W,2,0),"0")</f>
        <v>0</v>
      </c>
      <c r="CW165" s="5" t="s">
        <v>146</v>
      </c>
      <c r="CX165" s="15">
        <f t="shared" ref="CX165" si="770">+CV165*CO165</f>
        <v>0</v>
      </c>
    </row>
    <row r="166" spans="1:102" x14ac:dyDescent="0.25">
      <c r="A166" s="5" t="s">
        <v>524</v>
      </c>
      <c r="B166" s="4" t="s">
        <v>525</v>
      </c>
      <c r="C166" s="13">
        <v>14.89</v>
      </c>
      <c r="D166" s="19">
        <f t="shared" ref="D166" si="771">+G166+J166+M166+P166+S166+V166+Y166+AB166+AE166+AH166+AK166+AN166+AQ166+AT166+AW166+AZ166+BC166+BF166+BI166+BL166+BO166+BR166+BU166+BX166+CA166+CD166+CG166+CJ166+CM166+CP166+CS166+CV166</f>
        <v>0</v>
      </c>
      <c r="E166" s="5" t="s">
        <v>146</v>
      </c>
      <c r="F166" s="13">
        <f t="shared" ref="F166" si="772">+D166*C166</f>
        <v>0</v>
      </c>
      <c r="G166" s="10" t="str">
        <f>IFERROR(VLOOKUP(A166,'1'!U:V,2,0),"0")</f>
        <v>0</v>
      </c>
      <c r="H166" s="5" t="s">
        <v>146</v>
      </c>
      <c r="I166" s="15">
        <f t="shared" ref="I166" si="773">+G166*C166</f>
        <v>0</v>
      </c>
      <c r="J166" s="10" t="str">
        <f>IFERROR(VLOOKUP(A166,'2'!U:V,2,0),"0")</f>
        <v>0</v>
      </c>
      <c r="K166" s="5" t="s">
        <v>146</v>
      </c>
      <c r="L166" s="15">
        <f t="shared" ref="L166" si="774">+J166*C166</f>
        <v>0</v>
      </c>
      <c r="M166" s="10" t="str">
        <f>IFERROR(VLOOKUP(A166,'3'!U:V,2,0),"0")</f>
        <v>0</v>
      </c>
      <c r="N166" s="5" t="s">
        <v>146</v>
      </c>
      <c r="O166" s="15">
        <f t="shared" ref="O166" si="775">+M166*C166</f>
        <v>0</v>
      </c>
      <c r="P166" s="10" t="str">
        <f>IFERROR(VLOOKUP(A166,'4'!U:V,2,0),"0")</f>
        <v>0</v>
      </c>
      <c r="Q166" s="5" t="s">
        <v>146</v>
      </c>
      <c r="R166" s="15">
        <f t="shared" ref="R166" si="776">+P166*C166</f>
        <v>0</v>
      </c>
      <c r="S166" s="10" t="str">
        <f>IFERROR(VLOOKUP(A166,'5'!U:V,2,0),"0")</f>
        <v>0</v>
      </c>
      <c r="T166" s="5" t="s">
        <v>146</v>
      </c>
      <c r="U166" s="15">
        <f t="shared" ref="U166" si="777">+S166*C166</f>
        <v>0</v>
      </c>
      <c r="V166" s="10" t="str">
        <f>IFERROR(VLOOKUP(A166,'6'!U:V,2,0),"0")</f>
        <v>0</v>
      </c>
      <c r="W166" s="5" t="s">
        <v>146</v>
      </c>
      <c r="X166" s="15">
        <f t="shared" ref="X166:X170" si="778">+V166*C166</f>
        <v>0</v>
      </c>
      <c r="Y166" s="10" t="str">
        <f>IFERROR(VLOOKUP(A166,'7'!U:V,2,0),"0")</f>
        <v>0</v>
      </c>
      <c r="Z166" s="5" t="s">
        <v>146</v>
      </c>
      <c r="AA166" s="15">
        <f t="shared" ref="AA166" si="779">+Y166*C166</f>
        <v>0</v>
      </c>
      <c r="AB166" s="10" t="str">
        <f>IFERROR(VLOOKUP(A166,'8'!U:V,2,0),"0")</f>
        <v>0</v>
      </c>
      <c r="AC166" s="5" t="s">
        <v>146</v>
      </c>
      <c r="AD166" s="15">
        <f t="shared" ref="AD166" si="780">+AB166*C166</f>
        <v>0</v>
      </c>
      <c r="AE166" s="10" t="str">
        <f>IFERROR(VLOOKUP(A166,'9'!U:V,2,0),"0")</f>
        <v>0</v>
      </c>
      <c r="AF166" s="5" t="s">
        <v>146</v>
      </c>
      <c r="AG166" s="15">
        <f t="shared" ref="AG166" si="781">+AE166*C166</f>
        <v>0</v>
      </c>
      <c r="AH166" s="10" t="str">
        <f>IFERROR(VLOOKUP(A166,'10'!U:V,2,0),"0")</f>
        <v>0</v>
      </c>
      <c r="AI166" s="5" t="s">
        <v>146</v>
      </c>
      <c r="AJ166" s="15">
        <f t="shared" ref="AJ166" si="782">+AH166*C166</f>
        <v>0</v>
      </c>
      <c r="AK166" s="10" t="str">
        <f>IFERROR(VLOOKUP(A166,'11'!U:V,2,0),"0")</f>
        <v>0</v>
      </c>
      <c r="AL166" s="5" t="s">
        <v>146</v>
      </c>
      <c r="AM166" s="15">
        <f t="shared" ref="AM166" si="783">+AK166*C166</f>
        <v>0</v>
      </c>
      <c r="AN166" s="10" t="str">
        <f>IFERROR(VLOOKUP(A166,'12'!U:V,2,0),"0")</f>
        <v>0</v>
      </c>
      <c r="AO166" s="5" t="s">
        <v>146</v>
      </c>
      <c r="AP166" s="15">
        <f t="shared" ref="AP166" si="784">+AN166*C166</f>
        <v>0</v>
      </c>
      <c r="AQ166" s="10" t="str">
        <f>IFERROR(VLOOKUP(A166,'13'!U:V,2,0),"0")</f>
        <v>0</v>
      </c>
      <c r="AR166" s="5" t="s">
        <v>146</v>
      </c>
      <c r="AS166" s="15">
        <f t="shared" ref="AS166" si="785">+AQ166*C166</f>
        <v>0</v>
      </c>
      <c r="AT166" s="10" t="str">
        <f>IFERROR(VLOOKUP(A166,'14'!U:V,2,0),"0")</f>
        <v>0</v>
      </c>
      <c r="AU166" s="5" t="s">
        <v>146</v>
      </c>
      <c r="AV166" s="15">
        <f t="shared" ref="AV166" si="786">+AT166*C166</f>
        <v>0</v>
      </c>
      <c r="AW166" s="10" t="str">
        <f>IFERROR(VLOOKUP(A166,'15'!U:V,2,0),"0")</f>
        <v>0</v>
      </c>
      <c r="AX166" s="5" t="s">
        <v>146</v>
      </c>
      <c r="AY166" s="15">
        <f t="shared" ref="AY166" si="787">+AW166*C166</f>
        <v>0</v>
      </c>
      <c r="AZ166" s="10" t="str">
        <f>IFERROR(VLOOKUP(A166,'16'!U:V,2,0),"0")</f>
        <v>0</v>
      </c>
      <c r="BA166" s="5" t="s">
        <v>146</v>
      </c>
      <c r="BB166" s="15">
        <f t="shared" ref="BB166" si="788">+AZ166*C166</f>
        <v>0</v>
      </c>
      <c r="BC166" s="10" t="str">
        <f>IFERROR(VLOOKUP(A166,'17'!U:V,2,0),"0")</f>
        <v>0</v>
      </c>
      <c r="BD166" s="5" t="s">
        <v>146</v>
      </c>
      <c r="BE166" s="15">
        <f t="shared" ref="BE166" si="789">+BC166*C166</f>
        <v>0</v>
      </c>
      <c r="BF166" s="10" t="str">
        <f>IFERROR(VLOOKUP(A166,'18'!U:V,2,0),"0")</f>
        <v>0</v>
      </c>
      <c r="BG166" s="5" t="s">
        <v>146</v>
      </c>
      <c r="BH166" s="15">
        <f t="shared" ref="BH166" si="790">+BF166*C166</f>
        <v>0</v>
      </c>
      <c r="BI166" s="10" t="str">
        <f>IFERROR(VLOOKUP(A166,'19'!U:V,2,0),"0")</f>
        <v>0</v>
      </c>
      <c r="BJ166" s="5" t="s">
        <v>146</v>
      </c>
      <c r="BK166" s="15">
        <f t="shared" ref="BK166" si="791">+BI166*C166</f>
        <v>0</v>
      </c>
      <c r="BL166" s="10" t="str">
        <f>IFERROR(VLOOKUP(A166,'20'!U:V,2,0),"0")</f>
        <v>0</v>
      </c>
      <c r="BM166" s="5" t="s">
        <v>146</v>
      </c>
      <c r="BN166" s="15">
        <f t="shared" ref="BN166" si="792">+BL166*C166</f>
        <v>0</v>
      </c>
      <c r="BO166" s="10" t="str">
        <f>IFERROR(VLOOKUP(A166,'21'!U:V,2,0),"0")</f>
        <v>0</v>
      </c>
      <c r="BP166" s="5" t="s">
        <v>146</v>
      </c>
      <c r="BQ166" s="15">
        <f t="shared" ref="BQ166" si="793">+BO166*C166</f>
        <v>0</v>
      </c>
      <c r="BR166" s="10" t="str">
        <f>IFERROR(VLOOKUP(A166,'22'!U:V,2,0),"0")</f>
        <v>0</v>
      </c>
      <c r="BS166" s="5" t="s">
        <v>146</v>
      </c>
      <c r="BT166" s="15">
        <f t="shared" ref="BT166" si="794">+BR166*C166</f>
        <v>0</v>
      </c>
      <c r="BU166" s="10" t="str">
        <f>IFERROR(VLOOKUP(A166,'23'!U:V,2,0),"0")</f>
        <v>0</v>
      </c>
      <c r="BV166" s="5" t="s">
        <v>146</v>
      </c>
      <c r="BW166" s="15">
        <f t="shared" ref="BW166" si="795">+BU166*C166</f>
        <v>0</v>
      </c>
      <c r="BX166" s="10" t="str">
        <f>IFERROR(VLOOKUP(A166,'24'!U:V,2,0),"0")</f>
        <v>0</v>
      </c>
      <c r="BY166" s="5" t="s">
        <v>146</v>
      </c>
      <c r="BZ166" s="15">
        <f t="shared" ref="BZ166" si="796">+BX166*C166</f>
        <v>0</v>
      </c>
      <c r="CA166" s="10" t="str">
        <f>IFERROR(VLOOKUP(A166,'25'!U:V,2,0),"0")</f>
        <v>0</v>
      </c>
      <c r="CB166" s="5" t="s">
        <v>146</v>
      </c>
      <c r="CC166" s="15">
        <f t="shared" ref="CC166" si="797">+CA166*C166</f>
        <v>0</v>
      </c>
      <c r="CD166" s="10" t="str">
        <f>IFERROR(VLOOKUP(A166,'26'!U:V,2,0),"0")</f>
        <v>0</v>
      </c>
      <c r="CE166" s="5" t="s">
        <v>146</v>
      </c>
      <c r="CF166" s="15">
        <f t="shared" ref="CF166" si="798">+CD166*C166</f>
        <v>0</v>
      </c>
      <c r="CG166" s="10" t="str">
        <f>IFERROR(VLOOKUP(A166,'27'!U:V,2,0),"0")</f>
        <v>0</v>
      </c>
      <c r="CH166" s="5" t="s">
        <v>146</v>
      </c>
      <c r="CI166" s="15">
        <f t="shared" ref="CI166" si="799">+CG166*C166</f>
        <v>0</v>
      </c>
      <c r="CJ166" s="10" t="str">
        <f>IFERROR(VLOOKUP(A166,'28'!U:V,2,0),"0")</f>
        <v>0</v>
      </c>
      <c r="CK166" s="5" t="s">
        <v>146</v>
      </c>
      <c r="CL166" s="15">
        <f t="shared" ref="CL166" si="800">+CJ166*C166</f>
        <v>0</v>
      </c>
      <c r="CM166" s="10" t="str">
        <f>IFERROR(VLOOKUP(A166,'29'!U:V,2,0),"0")</f>
        <v>0</v>
      </c>
      <c r="CN166" s="5" t="s">
        <v>146</v>
      </c>
      <c r="CO166" s="15">
        <f t="shared" ref="CO166" si="801">+CM166*C166</f>
        <v>0</v>
      </c>
      <c r="CP166" s="10" t="str">
        <f>IFERROR(VLOOKUP(A166,'30'!U:V,2,0),"0")</f>
        <v>0</v>
      </c>
      <c r="CQ166" s="5" t="s">
        <v>146</v>
      </c>
      <c r="CR166" s="15">
        <f t="shared" ref="CR166" si="802">+CP166*C166</f>
        <v>0</v>
      </c>
      <c r="CS166" s="10" t="str">
        <f>IFERROR(VLOOKUP(A166,'31'!U:V,2,0),"0")</f>
        <v>0</v>
      </c>
      <c r="CT166" s="5" t="s">
        <v>146</v>
      </c>
      <c r="CU166" s="15">
        <f t="shared" ref="CU166" si="803">+CS166*C166</f>
        <v>0</v>
      </c>
      <c r="CV166" s="10" t="str">
        <f>IFERROR(VLOOKUP(A166,'เซต1-31'!V:W,2,0),"0")</f>
        <v>0</v>
      </c>
      <c r="CW166" s="5" t="s">
        <v>146</v>
      </c>
      <c r="CX166" s="15">
        <f t="shared" ref="CX166" si="804">+CV166*CO166</f>
        <v>0</v>
      </c>
    </row>
    <row r="167" spans="1:102" x14ac:dyDescent="0.25">
      <c r="A167" s="5" t="s">
        <v>526</v>
      </c>
      <c r="B167" s="4" t="s">
        <v>527</v>
      </c>
      <c r="C167" s="13">
        <v>205.42</v>
      </c>
      <c r="D167" s="19">
        <f t="shared" ref="D167" si="805">+G167+J167+M167+P167+S167+V167+Y167+AB167+AE167+AH167+AK167+AN167+AQ167+AT167+AW167+AZ167+BC167+BF167+BI167+BL167+BO167+BR167+BU167+BX167+CA167+CD167+CG167+CJ167+CM167+CP167+CS167+CV167</f>
        <v>0</v>
      </c>
      <c r="E167" s="5" t="s">
        <v>146</v>
      </c>
      <c r="F167" s="13">
        <f t="shared" ref="F167:F173" si="806">+D167*C167</f>
        <v>0</v>
      </c>
      <c r="G167" s="10" t="str">
        <f>IFERROR(VLOOKUP(A167,'1'!U:V,2,0),"0")</f>
        <v>0</v>
      </c>
      <c r="H167" s="5" t="s">
        <v>146</v>
      </c>
      <c r="I167" s="15">
        <f t="shared" ref="I167:I173" si="807">+G167*C167</f>
        <v>0</v>
      </c>
      <c r="J167" s="10" t="str">
        <f>IFERROR(VLOOKUP(A167,'2'!U:V,2,0),"0")</f>
        <v>0</v>
      </c>
      <c r="K167" s="5" t="s">
        <v>146</v>
      </c>
      <c r="L167" s="15">
        <f t="shared" ref="L167:L173" si="808">+J167*C167</f>
        <v>0</v>
      </c>
      <c r="M167" s="10" t="str">
        <f>IFERROR(VLOOKUP(A167,'3'!U:V,2,0),"0")</f>
        <v>0</v>
      </c>
      <c r="N167" s="5" t="s">
        <v>146</v>
      </c>
      <c r="O167" s="15">
        <f t="shared" ref="O167:O173" si="809">+M167*C167</f>
        <v>0</v>
      </c>
      <c r="P167" s="10" t="str">
        <f>IFERROR(VLOOKUP(A167,'4'!U:V,2,0),"0")</f>
        <v>0</v>
      </c>
      <c r="Q167" s="5" t="s">
        <v>146</v>
      </c>
      <c r="R167" s="15">
        <f t="shared" ref="R167:R173" si="810">+P167*C167</f>
        <v>0</v>
      </c>
      <c r="S167" s="10" t="str">
        <f>IFERROR(VLOOKUP(A167,'5'!U:V,2,0),"0")</f>
        <v>0</v>
      </c>
      <c r="T167" s="5" t="s">
        <v>146</v>
      </c>
      <c r="U167" s="15">
        <f t="shared" ref="U167:U173" si="811">+S167*C167</f>
        <v>0</v>
      </c>
      <c r="V167" s="10" t="str">
        <f>IFERROR(VLOOKUP(A167,'6'!U:V,2,0),"0")</f>
        <v>0</v>
      </c>
      <c r="W167" s="5" t="s">
        <v>146</v>
      </c>
      <c r="X167" s="15">
        <f t="shared" si="778"/>
        <v>0</v>
      </c>
      <c r="Y167" s="10" t="str">
        <f>IFERROR(VLOOKUP(A167,'7'!U:V,2,0),"0")</f>
        <v>0</v>
      </c>
      <c r="Z167" s="5" t="s">
        <v>146</v>
      </c>
      <c r="AA167" s="15">
        <f t="shared" ref="AA167:AA173" si="812">+Y167*C167</f>
        <v>0</v>
      </c>
      <c r="AB167" s="10" t="str">
        <f>IFERROR(VLOOKUP(A167,'8'!U:V,2,0),"0")</f>
        <v>0</v>
      </c>
      <c r="AC167" s="5" t="s">
        <v>146</v>
      </c>
      <c r="AD167" s="15">
        <f t="shared" ref="AD167:AD173" si="813">+AB167*C167</f>
        <v>0</v>
      </c>
      <c r="AE167" s="10" t="str">
        <f>IFERROR(VLOOKUP(A167,'9'!U:V,2,0),"0")</f>
        <v>0</v>
      </c>
      <c r="AF167" s="5" t="s">
        <v>146</v>
      </c>
      <c r="AG167" s="15">
        <f t="shared" ref="AG167:AG173" si="814">+AE167*C167</f>
        <v>0</v>
      </c>
      <c r="AH167" s="10" t="str">
        <f>IFERROR(VLOOKUP(A167,'10'!U:V,2,0),"0")</f>
        <v>0</v>
      </c>
      <c r="AI167" s="5" t="s">
        <v>146</v>
      </c>
      <c r="AJ167" s="15">
        <f t="shared" ref="AJ167:AJ173" si="815">+AH167*C167</f>
        <v>0</v>
      </c>
      <c r="AK167" s="10" t="str">
        <f>IFERROR(VLOOKUP(A167,'11'!U:V,2,0),"0")</f>
        <v>0</v>
      </c>
      <c r="AL167" s="5" t="s">
        <v>146</v>
      </c>
      <c r="AM167" s="15">
        <f t="shared" ref="AM167:AM173" si="816">+AK167*C167</f>
        <v>0</v>
      </c>
      <c r="AN167" s="10" t="str">
        <f>IFERROR(VLOOKUP(A167,'12'!U:V,2,0),"0")</f>
        <v>0</v>
      </c>
      <c r="AO167" s="5" t="s">
        <v>146</v>
      </c>
      <c r="AP167" s="15">
        <f t="shared" ref="AP167:AP173" si="817">+AN167*C167</f>
        <v>0</v>
      </c>
      <c r="AQ167" s="10" t="str">
        <f>IFERROR(VLOOKUP(A167,'13'!U:V,2,0),"0")</f>
        <v>0</v>
      </c>
      <c r="AR167" s="5" t="s">
        <v>146</v>
      </c>
      <c r="AS167" s="15">
        <f t="shared" ref="AS167:AS173" si="818">+AQ167*C167</f>
        <v>0</v>
      </c>
      <c r="AT167" s="10" t="str">
        <f>IFERROR(VLOOKUP(A167,'14'!U:V,2,0),"0")</f>
        <v>0</v>
      </c>
      <c r="AU167" s="5" t="s">
        <v>146</v>
      </c>
      <c r="AV167" s="15">
        <f t="shared" ref="AV167:AV173" si="819">+AT167*C167</f>
        <v>0</v>
      </c>
      <c r="AW167" s="10" t="str">
        <f>IFERROR(VLOOKUP(A167,'15'!U:V,2,0),"0")</f>
        <v>0</v>
      </c>
      <c r="AX167" s="5" t="s">
        <v>146</v>
      </c>
      <c r="AY167" s="15">
        <f t="shared" ref="AY167:AY173" si="820">+AW167*C167</f>
        <v>0</v>
      </c>
      <c r="AZ167" s="10" t="str">
        <f>IFERROR(VLOOKUP(A167,'16'!U:V,2,0),"0")</f>
        <v>0</v>
      </c>
      <c r="BA167" s="5" t="s">
        <v>146</v>
      </c>
      <c r="BB167" s="15">
        <f t="shared" ref="BB167:BB173" si="821">+AZ167*C167</f>
        <v>0</v>
      </c>
      <c r="BC167" s="10" t="str">
        <f>IFERROR(VLOOKUP(A167,'17'!U:V,2,0),"0")</f>
        <v>0</v>
      </c>
      <c r="BD167" s="5" t="s">
        <v>146</v>
      </c>
      <c r="BE167" s="15">
        <f t="shared" ref="BE167:BE173" si="822">+BC167*C167</f>
        <v>0</v>
      </c>
      <c r="BF167" s="10" t="str">
        <f>IFERROR(VLOOKUP(A167,'18'!U:V,2,0),"0")</f>
        <v>0</v>
      </c>
      <c r="BG167" s="5" t="s">
        <v>146</v>
      </c>
      <c r="BH167" s="15">
        <f t="shared" ref="BH167:BH173" si="823">+BF167*C167</f>
        <v>0</v>
      </c>
      <c r="BI167" s="10" t="str">
        <f>IFERROR(VLOOKUP(A167,'19'!U:V,2,0),"0")</f>
        <v>0</v>
      </c>
      <c r="BJ167" s="5" t="s">
        <v>146</v>
      </c>
      <c r="BK167" s="15">
        <f t="shared" ref="BK167:BK173" si="824">+BI167*C167</f>
        <v>0</v>
      </c>
      <c r="BL167" s="10" t="str">
        <f>IFERROR(VLOOKUP(A167,'20'!U:V,2,0),"0")</f>
        <v>0</v>
      </c>
      <c r="BM167" s="5" t="s">
        <v>146</v>
      </c>
      <c r="BN167" s="15">
        <f t="shared" ref="BN167:BN173" si="825">+BL167*C167</f>
        <v>0</v>
      </c>
      <c r="BO167" s="10" t="str">
        <f>IFERROR(VLOOKUP(A167,'21'!U:V,2,0),"0")</f>
        <v>0</v>
      </c>
      <c r="BP167" s="5" t="s">
        <v>146</v>
      </c>
      <c r="BQ167" s="15">
        <f t="shared" ref="BQ167:BQ173" si="826">+BO167*C167</f>
        <v>0</v>
      </c>
      <c r="BR167" s="10" t="str">
        <f>IFERROR(VLOOKUP(A167,'22'!U:V,2,0),"0")</f>
        <v>0</v>
      </c>
      <c r="BS167" s="5" t="s">
        <v>146</v>
      </c>
      <c r="BT167" s="15">
        <f t="shared" ref="BT167:BT173" si="827">+BR167*C167</f>
        <v>0</v>
      </c>
      <c r="BU167" s="10" t="str">
        <f>IFERROR(VLOOKUP(A167,'23'!U:V,2,0),"0")</f>
        <v>0</v>
      </c>
      <c r="BV167" s="5" t="s">
        <v>146</v>
      </c>
      <c r="BW167" s="15">
        <f t="shared" ref="BW167:BW173" si="828">+BU167*C167</f>
        <v>0</v>
      </c>
      <c r="BX167" s="10" t="str">
        <f>IFERROR(VLOOKUP(A167,'24'!U:V,2,0),"0")</f>
        <v>0</v>
      </c>
      <c r="BY167" s="5" t="s">
        <v>146</v>
      </c>
      <c r="BZ167" s="15">
        <f t="shared" ref="BZ167:BZ173" si="829">+BX167*C167</f>
        <v>0</v>
      </c>
      <c r="CA167" s="10" t="str">
        <f>IFERROR(VLOOKUP(A167,'25'!U:V,2,0),"0")</f>
        <v>0</v>
      </c>
      <c r="CB167" s="5" t="s">
        <v>146</v>
      </c>
      <c r="CC167" s="15">
        <f t="shared" ref="CC167:CC173" si="830">+CA167*C167</f>
        <v>0</v>
      </c>
      <c r="CD167" s="10" t="str">
        <f>IFERROR(VLOOKUP(A167,'26'!U:V,2,0),"0")</f>
        <v>0</v>
      </c>
      <c r="CE167" s="5" t="s">
        <v>146</v>
      </c>
      <c r="CF167" s="15">
        <f t="shared" ref="CF167:CF173" si="831">+CD167*C167</f>
        <v>0</v>
      </c>
      <c r="CG167" s="10" t="str">
        <f>IFERROR(VLOOKUP(A167,'27'!U:V,2,0),"0")</f>
        <v>0</v>
      </c>
      <c r="CH167" s="5" t="s">
        <v>146</v>
      </c>
      <c r="CI167" s="15">
        <f t="shared" ref="CI167:CI173" si="832">+CG167*C167</f>
        <v>0</v>
      </c>
      <c r="CJ167" s="10" t="str">
        <f>IFERROR(VLOOKUP(A167,'28'!U:V,2,0),"0")</f>
        <v>0</v>
      </c>
      <c r="CK167" s="5" t="s">
        <v>146</v>
      </c>
      <c r="CL167" s="15">
        <f t="shared" ref="CL167:CL173" si="833">+CJ167*C167</f>
        <v>0</v>
      </c>
      <c r="CM167" s="10" t="str">
        <f>IFERROR(VLOOKUP(A167,'29'!U:V,2,0),"0")</f>
        <v>0</v>
      </c>
      <c r="CN167" s="5" t="s">
        <v>146</v>
      </c>
      <c r="CO167" s="15">
        <f t="shared" ref="CO167:CO173" si="834">+CM167*C167</f>
        <v>0</v>
      </c>
      <c r="CP167" s="10" t="str">
        <f>IFERROR(VLOOKUP(A167,'30'!U:V,2,0),"0")</f>
        <v>0</v>
      </c>
      <c r="CQ167" s="5" t="s">
        <v>146</v>
      </c>
      <c r="CR167" s="15">
        <f t="shared" ref="CR167:CR173" si="835">+CP167*C167</f>
        <v>0</v>
      </c>
      <c r="CS167" s="10" t="str">
        <f>IFERROR(VLOOKUP(A167,'31'!U:V,2,0),"0")</f>
        <v>0</v>
      </c>
      <c r="CT167" s="5" t="s">
        <v>146</v>
      </c>
      <c r="CU167" s="15">
        <f t="shared" ref="CU167:CU173" si="836">+CS167*C167</f>
        <v>0</v>
      </c>
      <c r="CV167" s="10" t="str">
        <f>IFERROR(VLOOKUP(A167,'เซต1-31'!V:W,2,0),"0")</f>
        <v>0</v>
      </c>
      <c r="CW167" s="5" t="s">
        <v>146</v>
      </c>
      <c r="CX167" s="15">
        <f t="shared" ref="CX167:CX173" si="837">+CV167*CO167</f>
        <v>0</v>
      </c>
    </row>
    <row r="168" spans="1:102" x14ac:dyDescent="0.25">
      <c r="A168" s="5" t="s">
        <v>528</v>
      </c>
      <c r="B168" s="4" t="s">
        <v>529</v>
      </c>
      <c r="C168" s="13">
        <v>205.42</v>
      </c>
      <c r="D168" s="19">
        <f t="shared" ref="D168" si="838">+G168+J168+M168+P168+S168+V168+Y168+AB168+AE168+AH168+AK168+AN168+AQ168+AT168+AW168+AZ168+BC168+BF168+BI168+BL168+BO168+BR168+BU168+BX168+CA168+CD168+CG168+CJ168+CM168+CP168+CS168+CV168</f>
        <v>0</v>
      </c>
      <c r="E168" s="5" t="s">
        <v>273</v>
      </c>
      <c r="F168" s="13">
        <f t="shared" si="806"/>
        <v>0</v>
      </c>
      <c r="G168" s="10" t="str">
        <f>IFERROR(VLOOKUP(A168,'1'!U:V,2,0),"0")</f>
        <v>0</v>
      </c>
      <c r="H168" s="5" t="s">
        <v>273</v>
      </c>
      <c r="I168" s="15">
        <f t="shared" si="807"/>
        <v>0</v>
      </c>
      <c r="J168" s="10" t="str">
        <f>IFERROR(VLOOKUP(A168,'2'!U:V,2,0),"0")</f>
        <v>0</v>
      </c>
      <c r="K168" s="5" t="s">
        <v>273</v>
      </c>
      <c r="L168" s="15">
        <f t="shared" si="808"/>
        <v>0</v>
      </c>
      <c r="M168" s="10" t="str">
        <f>IFERROR(VLOOKUP(A168,'3'!U:V,2,0),"0")</f>
        <v>0</v>
      </c>
      <c r="N168" s="5" t="s">
        <v>273</v>
      </c>
      <c r="O168" s="15">
        <f t="shared" si="809"/>
        <v>0</v>
      </c>
      <c r="P168" s="10" t="str">
        <f>IFERROR(VLOOKUP(A168,'4'!U:V,2,0),"0")</f>
        <v>0</v>
      </c>
      <c r="Q168" s="5" t="s">
        <v>273</v>
      </c>
      <c r="R168" s="15">
        <f t="shared" si="810"/>
        <v>0</v>
      </c>
      <c r="S168" s="10" t="str">
        <f>IFERROR(VLOOKUP(A168,'5'!U:V,2,0),"0")</f>
        <v>0</v>
      </c>
      <c r="T168" s="5" t="s">
        <v>273</v>
      </c>
      <c r="U168" s="15">
        <f t="shared" si="811"/>
        <v>0</v>
      </c>
      <c r="V168" s="10" t="str">
        <f>IFERROR(VLOOKUP(A168,'6'!U:V,2,0),"0")</f>
        <v>0</v>
      </c>
      <c r="W168" s="5" t="s">
        <v>273</v>
      </c>
      <c r="X168" s="15">
        <f t="shared" si="778"/>
        <v>0</v>
      </c>
      <c r="Y168" s="10" t="str">
        <f>IFERROR(VLOOKUP(A168,'7'!U:V,2,0),"0")</f>
        <v>0</v>
      </c>
      <c r="Z168" s="5" t="s">
        <v>273</v>
      </c>
      <c r="AA168" s="15">
        <f t="shared" si="812"/>
        <v>0</v>
      </c>
      <c r="AB168" s="10" t="str">
        <f>IFERROR(VLOOKUP(A168,'8'!U:V,2,0),"0")</f>
        <v>0</v>
      </c>
      <c r="AC168" s="5" t="s">
        <v>273</v>
      </c>
      <c r="AD168" s="15">
        <f t="shared" si="813"/>
        <v>0</v>
      </c>
      <c r="AE168" s="10" t="str">
        <f>IFERROR(VLOOKUP(A168,'9'!U:V,2,0),"0")</f>
        <v>0</v>
      </c>
      <c r="AF168" s="5" t="s">
        <v>273</v>
      </c>
      <c r="AG168" s="15">
        <f t="shared" si="814"/>
        <v>0</v>
      </c>
      <c r="AH168" s="10" t="str">
        <f>IFERROR(VLOOKUP(A168,'10'!U:V,2,0),"0")</f>
        <v>0</v>
      </c>
      <c r="AI168" s="5" t="s">
        <v>273</v>
      </c>
      <c r="AJ168" s="15">
        <f t="shared" si="815"/>
        <v>0</v>
      </c>
      <c r="AK168" s="10" t="str">
        <f>IFERROR(VLOOKUP(A168,'11'!U:V,2,0),"0")</f>
        <v>0</v>
      </c>
      <c r="AL168" s="5" t="s">
        <v>273</v>
      </c>
      <c r="AM168" s="15">
        <f t="shared" si="816"/>
        <v>0</v>
      </c>
      <c r="AN168" s="10" t="str">
        <f>IFERROR(VLOOKUP(A168,'12'!U:V,2,0),"0")</f>
        <v>0</v>
      </c>
      <c r="AO168" s="5" t="s">
        <v>273</v>
      </c>
      <c r="AP168" s="15">
        <f t="shared" si="817"/>
        <v>0</v>
      </c>
      <c r="AQ168" s="10" t="str">
        <f>IFERROR(VLOOKUP(A168,'13'!U:V,2,0),"0")</f>
        <v>0</v>
      </c>
      <c r="AR168" s="5" t="s">
        <v>273</v>
      </c>
      <c r="AS168" s="15">
        <f t="shared" si="818"/>
        <v>0</v>
      </c>
      <c r="AT168" s="10" t="str">
        <f>IFERROR(VLOOKUP(A168,'14'!U:V,2,0),"0")</f>
        <v>0</v>
      </c>
      <c r="AU168" s="5" t="s">
        <v>273</v>
      </c>
      <c r="AV168" s="15">
        <f t="shared" si="819"/>
        <v>0</v>
      </c>
      <c r="AW168" s="10" t="str">
        <f>IFERROR(VLOOKUP(A168,'15'!U:V,2,0),"0")</f>
        <v>0</v>
      </c>
      <c r="AX168" s="5" t="s">
        <v>273</v>
      </c>
      <c r="AY168" s="15">
        <f t="shared" si="820"/>
        <v>0</v>
      </c>
      <c r="AZ168" s="10" t="str">
        <f>IFERROR(VLOOKUP(A168,'16'!U:V,2,0),"0")</f>
        <v>0</v>
      </c>
      <c r="BA168" s="5" t="s">
        <v>273</v>
      </c>
      <c r="BB168" s="15">
        <f t="shared" si="821"/>
        <v>0</v>
      </c>
      <c r="BC168" s="10" t="str">
        <f>IFERROR(VLOOKUP(A168,'17'!U:V,2,0),"0")</f>
        <v>0</v>
      </c>
      <c r="BD168" s="5" t="s">
        <v>273</v>
      </c>
      <c r="BE168" s="15">
        <f t="shared" si="822"/>
        <v>0</v>
      </c>
      <c r="BF168" s="10" t="str">
        <f>IFERROR(VLOOKUP(A168,'18'!U:V,2,0),"0")</f>
        <v>0</v>
      </c>
      <c r="BG168" s="5" t="s">
        <v>273</v>
      </c>
      <c r="BH168" s="15">
        <f t="shared" si="823"/>
        <v>0</v>
      </c>
      <c r="BI168" s="10" t="str">
        <f>IFERROR(VLOOKUP(A168,'19'!U:V,2,0),"0")</f>
        <v>0</v>
      </c>
      <c r="BJ168" s="5" t="s">
        <v>273</v>
      </c>
      <c r="BK168" s="15">
        <f t="shared" si="824"/>
        <v>0</v>
      </c>
      <c r="BL168" s="10" t="str">
        <f>IFERROR(VLOOKUP(A168,'20'!U:V,2,0),"0")</f>
        <v>0</v>
      </c>
      <c r="BM168" s="5" t="s">
        <v>273</v>
      </c>
      <c r="BN168" s="15">
        <f t="shared" si="825"/>
        <v>0</v>
      </c>
      <c r="BO168" s="10" t="str">
        <f>IFERROR(VLOOKUP(A168,'21'!U:V,2,0),"0")</f>
        <v>0</v>
      </c>
      <c r="BP168" s="5" t="s">
        <v>273</v>
      </c>
      <c r="BQ168" s="15">
        <f t="shared" si="826"/>
        <v>0</v>
      </c>
      <c r="BR168" s="10" t="str">
        <f>IFERROR(VLOOKUP(A168,'22'!U:V,2,0),"0")</f>
        <v>0</v>
      </c>
      <c r="BS168" s="5" t="s">
        <v>273</v>
      </c>
      <c r="BT168" s="15">
        <f t="shared" si="827"/>
        <v>0</v>
      </c>
      <c r="BU168" s="10" t="str">
        <f>IFERROR(VLOOKUP(A168,'23'!U:V,2,0),"0")</f>
        <v>0</v>
      </c>
      <c r="BV168" s="5" t="s">
        <v>273</v>
      </c>
      <c r="BW168" s="15">
        <f t="shared" si="828"/>
        <v>0</v>
      </c>
      <c r="BX168" s="10" t="str">
        <f>IFERROR(VLOOKUP(A168,'24'!U:V,2,0),"0")</f>
        <v>0</v>
      </c>
      <c r="BY168" s="5" t="s">
        <v>273</v>
      </c>
      <c r="BZ168" s="15">
        <f t="shared" si="829"/>
        <v>0</v>
      </c>
      <c r="CA168" s="10" t="str">
        <f>IFERROR(VLOOKUP(A168,'25'!U:V,2,0),"0")</f>
        <v>0</v>
      </c>
      <c r="CB168" s="5" t="s">
        <v>273</v>
      </c>
      <c r="CC168" s="15">
        <f t="shared" si="830"/>
        <v>0</v>
      </c>
      <c r="CD168" s="10" t="str">
        <f>IFERROR(VLOOKUP(A168,'26'!U:V,2,0),"0")</f>
        <v>0</v>
      </c>
      <c r="CE168" s="5" t="s">
        <v>273</v>
      </c>
      <c r="CF168" s="15">
        <f t="shared" si="831"/>
        <v>0</v>
      </c>
      <c r="CG168" s="10" t="str">
        <f>IFERROR(VLOOKUP(A168,'27'!U:V,2,0),"0")</f>
        <v>0</v>
      </c>
      <c r="CH168" s="5" t="s">
        <v>273</v>
      </c>
      <c r="CI168" s="15">
        <f t="shared" si="832"/>
        <v>0</v>
      </c>
      <c r="CJ168" s="10" t="str">
        <f>IFERROR(VLOOKUP(A168,'28'!U:V,2,0),"0")</f>
        <v>0</v>
      </c>
      <c r="CK168" s="5" t="s">
        <v>273</v>
      </c>
      <c r="CL168" s="15">
        <f t="shared" si="833"/>
        <v>0</v>
      </c>
      <c r="CM168" s="10" t="str">
        <f>IFERROR(VLOOKUP(A168,'29'!U:V,2,0),"0")</f>
        <v>0</v>
      </c>
      <c r="CN168" s="5" t="s">
        <v>273</v>
      </c>
      <c r="CO168" s="15">
        <f t="shared" si="834"/>
        <v>0</v>
      </c>
      <c r="CP168" s="10" t="str">
        <f>IFERROR(VLOOKUP(A168,'30'!U:V,2,0),"0")</f>
        <v>0</v>
      </c>
      <c r="CQ168" s="5" t="s">
        <v>273</v>
      </c>
      <c r="CR168" s="15">
        <f t="shared" si="835"/>
        <v>0</v>
      </c>
      <c r="CS168" s="10" t="str">
        <f>IFERROR(VLOOKUP(A168,'31'!U:V,2,0),"0")</f>
        <v>0</v>
      </c>
      <c r="CT168" s="5" t="s">
        <v>273</v>
      </c>
      <c r="CU168" s="15">
        <f t="shared" si="836"/>
        <v>0</v>
      </c>
      <c r="CV168" s="10" t="str">
        <f>IFERROR(VLOOKUP(A168,'เซต1-31'!V:W,2,0),"0")</f>
        <v>0</v>
      </c>
      <c r="CW168" s="5" t="s">
        <v>273</v>
      </c>
      <c r="CX168" s="15">
        <f t="shared" si="837"/>
        <v>0</v>
      </c>
    </row>
    <row r="169" spans="1:102" x14ac:dyDescent="0.25">
      <c r="A169" s="5" t="s">
        <v>531</v>
      </c>
      <c r="B169" s="4" t="s">
        <v>532</v>
      </c>
      <c r="C169" s="13">
        <f>18.85+0.01</f>
        <v>18.860000000000003</v>
      </c>
      <c r="D169" s="19">
        <f>+G169+J169+M169+P169+S169+V169+Y169+AB169+AE169+AH169+AK169+AN169+AQ169+AT169+AW169+AZ169+BC169+BF169+BI169+BL169+BO169+BR169+BU169+BX169+CA169+CD169+CG169+CJ169+CM169+CP169+CS169+CV169</f>
        <v>0</v>
      </c>
      <c r="E169" s="5" t="s">
        <v>147</v>
      </c>
      <c r="F169" s="13">
        <f t="shared" si="806"/>
        <v>0</v>
      </c>
      <c r="G169" s="10" t="str">
        <f>IFERROR(VLOOKUP(A169,'1'!U:V,2,0),"0")</f>
        <v>0</v>
      </c>
      <c r="H169" s="5" t="s">
        <v>147</v>
      </c>
      <c r="I169" s="15">
        <f t="shared" si="807"/>
        <v>0</v>
      </c>
      <c r="J169" s="10" t="str">
        <f>IFERROR(VLOOKUP(A169,'2'!U:V,2,0),"0")</f>
        <v>0</v>
      </c>
      <c r="K169" s="5" t="s">
        <v>147</v>
      </c>
      <c r="L169" s="15">
        <f t="shared" si="808"/>
        <v>0</v>
      </c>
      <c r="M169" s="10" t="str">
        <f>IFERROR(VLOOKUP(A169,'3'!U:V,2,0),"0")</f>
        <v>0</v>
      </c>
      <c r="N169" s="5" t="s">
        <v>147</v>
      </c>
      <c r="O169" s="15">
        <f t="shared" si="809"/>
        <v>0</v>
      </c>
      <c r="P169" s="10" t="str">
        <f>IFERROR(VLOOKUP(A169,'4'!U:V,2,0),"0")</f>
        <v>0</v>
      </c>
      <c r="Q169" s="5" t="s">
        <v>147</v>
      </c>
      <c r="R169" s="15">
        <f t="shared" si="810"/>
        <v>0</v>
      </c>
      <c r="S169" s="10" t="str">
        <f>IFERROR(VLOOKUP(A169,'5'!U:V,2,0),"0")</f>
        <v>0</v>
      </c>
      <c r="T169" s="5" t="s">
        <v>147</v>
      </c>
      <c r="U169" s="15">
        <f t="shared" si="811"/>
        <v>0</v>
      </c>
      <c r="V169" s="10" t="str">
        <f>IFERROR(VLOOKUP(A169,'6'!U:V,2,0),"0")</f>
        <v>0</v>
      </c>
      <c r="W169" s="5" t="s">
        <v>147</v>
      </c>
      <c r="X169" s="15">
        <f t="shared" si="778"/>
        <v>0</v>
      </c>
      <c r="Y169" s="10" t="str">
        <f>IFERROR(VLOOKUP(A169,'7'!U:V,2,0),"0")</f>
        <v>0</v>
      </c>
      <c r="Z169" s="5" t="s">
        <v>147</v>
      </c>
      <c r="AA169" s="15">
        <f t="shared" si="812"/>
        <v>0</v>
      </c>
      <c r="AB169" s="10" t="str">
        <f>IFERROR(VLOOKUP(A169,'8'!U:V,2,0),"0")</f>
        <v>0</v>
      </c>
      <c r="AC169" s="5" t="s">
        <v>147</v>
      </c>
      <c r="AD169" s="15">
        <f t="shared" si="813"/>
        <v>0</v>
      </c>
      <c r="AE169" s="10" t="str">
        <f>IFERROR(VLOOKUP(A169,'9'!U:V,2,0),"0")</f>
        <v>0</v>
      </c>
      <c r="AF169" s="5" t="s">
        <v>147</v>
      </c>
      <c r="AG169" s="15">
        <f t="shared" si="814"/>
        <v>0</v>
      </c>
      <c r="AH169" s="10" t="str">
        <f>IFERROR(VLOOKUP(A169,'10'!U:V,2,0),"0")</f>
        <v>0</v>
      </c>
      <c r="AI169" s="5" t="s">
        <v>147</v>
      </c>
      <c r="AJ169" s="15">
        <f t="shared" si="815"/>
        <v>0</v>
      </c>
      <c r="AK169" s="10" t="str">
        <f>IFERROR(VLOOKUP(A169,'11'!U:V,2,0),"0")</f>
        <v>0</v>
      </c>
      <c r="AL169" s="5" t="s">
        <v>147</v>
      </c>
      <c r="AM169" s="15">
        <f t="shared" si="816"/>
        <v>0</v>
      </c>
      <c r="AN169" s="10" t="str">
        <f>IFERROR(VLOOKUP(A169,'12'!U:V,2,0),"0")</f>
        <v>0</v>
      </c>
      <c r="AO169" s="5" t="s">
        <v>147</v>
      </c>
      <c r="AP169" s="15">
        <f t="shared" si="817"/>
        <v>0</v>
      </c>
      <c r="AQ169" s="10" t="str">
        <f>IFERROR(VLOOKUP(A169,'13'!U:V,2,0),"0")</f>
        <v>0</v>
      </c>
      <c r="AR169" s="5" t="s">
        <v>147</v>
      </c>
      <c r="AS169" s="15">
        <f t="shared" si="818"/>
        <v>0</v>
      </c>
      <c r="AT169" s="10" t="str">
        <f>IFERROR(VLOOKUP(A169,'14'!U:V,2,0),"0")</f>
        <v>0</v>
      </c>
      <c r="AU169" s="5" t="s">
        <v>147</v>
      </c>
      <c r="AV169" s="15">
        <f t="shared" si="819"/>
        <v>0</v>
      </c>
      <c r="AW169" s="10" t="str">
        <f>IFERROR(VLOOKUP(A169,'15'!U:V,2,0),"0")</f>
        <v>0</v>
      </c>
      <c r="AX169" s="5" t="s">
        <v>147</v>
      </c>
      <c r="AY169" s="15">
        <f t="shared" si="820"/>
        <v>0</v>
      </c>
      <c r="AZ169" s="10" t="str">
        <f>IFERROR(VLOOKUP(A169,'16'!U:V,2,0),"0")</f>
        <v>0</v>
      </c>
      <c r="BA169" s="5" t="s">
        <v>147</v>
      </c>
      <c r="BB169" s="15">
        <f t="shared" si="821"/>
        <v>0</v>
      </c>
      <c r="BC169" s="10" t="str">
        <f>IFERROR(VLOOKUP(A169,'17'!U:V,2,0),"0")</f>
        <v>0</v>
      </c>
      <c r="BD169" s="5" t="s">
        <v>147</v>
      </c>
      <c r="BE169" s="15">
        <f t="shared" si="822"/>
        <v>0</v>
      </c>
      <c r="BF169" s="10" t="str">
        <f>IFERROR(VLOOKUP(A169,'18'!U:V,2,0),"0")</f>
        <v>0</v>
      </c>
      <c r="BG169" s="5" t="s">
        <v>147</v>
      </c>
      <c r="BH169" s="15">
        <f t="shared" si="823"/>
        <v>0</v>
      </c>
      <c r="BI169" s="10" t="str">
        <f>IFERROR(VLOOKUP(A169,'19'!U:V,2,0),"0")</f>
        <v>0</v>
      </c>
      <c r="BJ169" s="5" t="s">
        <v>147</v>
      </c>
      <c r="BK169" s="15">
        <f t="shared" si="824"/>
        <v>0</v>
      </c>
      <c r="BL169" s="10" t="str">
        <f>IFERROR(VLOOKUP(A169,'20'!U:V,2,0),"0")</f>
        <v>0</v>
      </c>
      <c r="BM169" s="5" t="s">
        <v>147</v>
      </c>
      <c r="BN169" s="15">
        <f t="shared" si="825"/>
        <v>0</v>
      </c>
      <c r="BO169" s="10" t="str">
        <f>IFERROR(VLOOKUP(A169,'21'!U:V,2,0),"0")</f>
        <v>0</v>
      </c>
      <c r="BP169" s="5" t="s">
        <v>147</v>
      </c>
      <c r="BQ169" s="15">
        <f t="shared" si="826"/>
        <v>0</v>
      </c>
      <c r="BR169" s="10" t="str">
        <f>IFERROR(VLOOKUP(A169,'22'!U:V,2,0),"0")</f>
        <v>0</v>
      </c>
      <c r="BS169" s="5" t="s">
        <v>147</v>
      </c>
      <c r="BT169" s="15">
        <f t="shared" si="827"/>
        <v>0</v>
      </c>
      <c r="BU169" s="10" t="str">
        <f>IFERROR(VLOOKUP(A169,'23'!U:V,2,0),"0")</f>
        <v>0</v>
      </c>
      <c r="BV169" s="5" t="s">
        <v>147</v>
      </c>
      <c r="BW169" s="15">
        <f t="shared" si="828"/>
        <v>0</v>
      </c>
      <c r="BX169" s="10" t="str">
        <f>IFERROR(VLOOKUP(A169,'24'!U:V,2,0),"0")</f>
        <v>0</v>
      </c>
      <c r="BY169" s="5" t="s">
        <v>147</v>
      </c>
      <c r="BZ169" s="15">
        <f t="shared" si="829"/>
        <v>0</v>
      </c>
      <c r="CA169" s="10" t="str">
        <f>IFERROR(VLOOKUP(A169,'25'!U:V,2,0),"0")</f>
        <v>0</v>
      </c>
      <c r="CB169" s="5" t="s">
        <v>147</v>
      </c>
      <c r="CC169" s="15">
        <f t="shared" si="830"/>
        <v>0</v>
      </c>
      <c r="CD169" s="10" t="str">
        <f>IFERROR(VLOOKUP(A169,'26'!U:V,2,0),"0")</f>
        <v>0</v>
      </c>
      <c r="CE169" s="5" t="s">
        <v>147</v>
      </c>
      <c r="CF169" s="15">
        <f t="shared" si="831"/>
        <v>0</v>
      </c>
      <c r="CG169" s="10" t="str">
        <f>IFERROR(VLOOKUP(A169,'27'!U:V,2,0),"0")</f>
        <v>0</v>
      </c>
      <c r="CH169" s="5" t="s">
        <v>147</v>
      </c>
      <c r="CI169" s="15">
        <f t="shared" si="832"/>
        <v>0</v>
      </c>
      <c r="CJ169" s="10" t="str">
        <f>IFERROR(VLOOKUP(A169,'28'!U:V,2,0),"0")</f>
        <v>0</v>
      </c>
      <c r="CK169" s="5" t="s">
        <v>147</v>
      </c>
      <c r="CL169" s="15">
        <f t="shared" si="833"/>
        <v>0</v>
      </c>
      <c r="CM169" s="10" t="str">
        <f>IFERROR(VLOOKUP(A169,'29'!U:V,2,0),"0")</f>
        <v>0</v>
      </c>
      <c r="CN169" s="5" t="s">
        <v>147</v>
      </c>
      <c r="CO169" s="15">
        <f t="shared" si="834"/>
        <v>0</v>
      </c>
      <c r="CP169" s="10" t="str">
        <f>IFERROR(VLOOKUP(A169,'30'!U:V,2,0),"0")</f>
        <v>0</v>
      </c>
      <c r="CQ169" s="5" t="s">
        <v>147</v>
      </c>
      <c r="CR169" s="15">
        <f t="shared" si="835"/>
        <v>0</v>
      </c>
      <c r="CS169" s="10" t="str">
        <f>IFERROR(VLOOKUP(A169,'31'!U:V,2,0),"0")</f>
        <v>0</v>
      </c>
      <c r="CT169" s="5" t="s">
        <v>147</v>
      </c>
      <c r="CU169" s="15">
        <f t="shared" si="836"/>
        <v>0</v>
      </c>
      <c r="CV169" s="10" t="str">
        <f>IFERROR(VLOOKUP(A169,'เซต1-31'!V:W,2,0),"0")</f>
        <v>0</v>
      </c>
      <c r="CW169" s="5" t="s">
        <v>147</v>
      </c>
      <c r="CX169" s="15">
        <f t="shared" si="837"/>
        <v>0</v>
      </c>
    </row>
    <row r="170" spans="1:102" x14ac:dyDescent="0.25">
      <c r="A170" s="5" t="s">
        <v>533</v>
      </c>
      <c r="B170" s="4" t="s">
        <v>137</v>
      </c>
      <c r="C170" s="13">
        <f>15*5</f>
        <v>75</v>
      </c>
      <c r="D170" s="19">
        <f t="shared" ref="D170:D177" si="839">+G170+J170+M170+P170+S170+V170+Y170+AB170+AE170+AH170+AK170+AN170+AQ170+AT170+AW170+AZ170+BC170+BF170+BI170+BL170+BO170+BR170+BU170+BX170+CA170+CD170+CG170+CJ170+CM170+CP170+CS170+CV170</f>
        <v>73</v>
      </c>
      <c r="E170" s="5" t="s">
        <v>151</v>
      </c>
      <c r="F170" s="13">
        <f t="shared" si="806"/>
        <v>5475</v>
      </c>
      <c r="G170" s="10">
        <f>IFERROR(VLOOKUP(A170,'1'!U:V,2,0),"0")</f>
        <v>1</v>
      </c>
      <c r="H170" s="5" t="s">
        <v>151</v>
      </c>
      <c r="I170" s="15">
        <f t="shared" si="807"/>
        <v>75</v>
      </c>
      <c r="J170" s="10">
        <f>IFERROR(VLOOKUP(A170,'2'!U:V,2,0),"0")</f>
        <v>2</v>
      </c>
      <c r="K170" s="5" t="s">
        <v>151</v>
      </c>
      <c r="L170" s="15">
        <f t="shared" si="808"/>
        <v>150</v>
      </c>
      <c r="M170" s="10">
        <f>IFERROR(VLOOKUP(A170,'3'!U:V,2,0),"0")</f>
        <v>2</v>
      </c>
      <c r="N170" s="5" t="s">
        <v>151</v>
      </c>
      <c r="O170" s="15">
        <f t="shared" si="809"/>
        <v>150</v>
      </c>
      <c r="P170" s="10">
        <f>IFERROR(VLOOKUP(A170,'4'!U:V,2,0),"0")</f>
        <v>3</v>
      </c>
      <c r="Q170" s="5" t="s">
        <v>151</v>
      </c>
      <c r="R170" s="15">
        <f t="shared" si="810"/>
        <v>225</v>
      </c>
      <c r="S170" s="10" t="str">
        <f>IFERROR(VLOOKUP(A170,'5'!U:V,2,0),"0")</f>
        <v>0</v>
      </c>
      <c r="T170" s="5" t="s">
        <v>151</v>
      </c>
      <c r="U170" s="15">
        <f t="shared" si="811"/>
        <v>0</v>
      </c>
      <c r="V170" s="10">
        <f>IFERROR(VLOOKUP(A170,'6'!U:V,2,0),"0")</f>
        <v>3</v>
      </c>
      <c r="W170" s="5" t="s">
        <v>151</v>
      </c>
      <c r="X170" s="15">
        <f t="shared" si="778"/>
        <v>225</v>
      </c>
      <c r="Y170" s="10">
        <f>IFERROR(VLOOKUP(A170,'7'!U:V,2,0),"0")</f>
        <v>2</v>
      </c>
      <c r="Z170" s="5" t="s">
        <v>151</v>
      </c>
      <c r="AA170" s="15">
        <f t="shared" si="812"/>
        <v>150</v>
      </c>
      <c r="AB170" s="10">
        <f>IFERROR(VLOOKUP(A170,'8'!U:V,2,0),"0")</f>
        <v>6</v>
      </c>
      <c r="AC170" s="5" t="s">
        <v>151</v>
      </c>
      <c r="AD170" s="15">
        <f t="shared" si="813"/>
        <v>450</v>
      </c>
      <c r="AE170" s="10" t="str">
        <f>IFERROR(VLOOKUP(A170,'9'!U:V,2,0),"0")</f>
        <v>0</v>
      </c>
      <c r="AF170" s="5" t="s">
        <v>151</v>
      </c>
      <c r="AG170" s="15">
        <f t="shared" si="814"/>
        <v>0</v>
      </c>
      <c r="AH170" s="10" t="str">
        <f>IFERROR(VLOOKUP(A170,'10'!U:V,2,0),"0")</f>
        <v>0</v>
      </c>
      <c r="AI170" s="5" t="s">
        <v>151</v>
      </c>
      <c r="AJ170" s="15">
        <f t="shared" si="815"/>
        <v>0</v>
      </c>
      <c r="AK170" s="10">
        <f>IFERROR(VLOOKUP(A170,'11'!U:V,2,0),"0")</f>
        <v>2</v>
      </c>
      <c r="AL170" s="5" t="s">
        <v>151</v>
      </c>
      <c r="AM170" s="15">
        <f t="shared" si="816"/>
        <v>150</v>
      </c>
      <c r="AN170" s="10">
        <f>IFERROR(VLOOKUP(A170,'12'!U:V,2,0),"0")</f>
        <v>1</v>
      </c>
      <c r="AO170" s="5" t="s">
        <v>151</v>
      </c>
      <c r="AP170" s="15">
        <f t="shared" si="817"/>
        <v>75</v>
      </c>
      <c r="AQ170" s="10">
        <f>IFERROR(VLOOKUP(A170,'13'!U:V,2,0),"0")</f>
        <v>5</v>
      </c>
      <c r="AR170" s="5" t="s">
        <v>151</v>
      </c>
      <c r="AS170" s="15">
        <f t="shared" si="818"/>
        <v>375</v>
      </c>
      <c r="AT170" s="10">
        <f>IFERROR(VLOOKUP(A170,'14'!U:V,2,0),"0")</f>
        <v>3</v>
      </c>
      <c r="AU170" s="5" t="s">
        <v>151</v>
      </c>
      <c r="AV170" s="15">
        <f t="shared" si="819"/>
        <v>225</v>
      </c>
      <c r="AW170" s="10">
        <f>IFERROR(VLOOKUP(A170,'15'!U:V,2,0),"0")</f>
        <v>6</v>
      </c>
      <c r="AX170" s="5" t="s">
        <v>151</v>
      </c>
      <c r="AY170" s="15">
        <f t="shared" si="820"/>
        <v>450</v>
      </c>
      <c r="AZ170" s="10">
        <f>IFERROR(VLOOKUP(A170,'16'!U:V,2,0),"0")</f>
        <v>1</v>
      </c>
      <c r="BA170" s="5" t="s">
        <v>151</v>
      </c>
      <c r="BB170" s="15">
        <f t="shared" si="821"/>
        <v>75</v>
      </c>
      <c r="BC170" s="10">
        <f>IFERROR(VLOOKUP(A170,'17'!U:V,2,0),"0")</f>
        <v>4</v>
      </c>
      <c r="BD170" s="5" t="s">
        <v>151</v>
      </c>
      <c r="BE170" s="15">
        <f t="shared" si="822"/>
        <v>300</v>
      </c>
      <c r="BF170" s="10">
        <f>IFERROR(VLOOKUP(A170,'18'!U:V,2,0),"0")</f>
        <v>5</v>
      </c>
      <c r="BG170" s="5" t="s">
        <v>151</v>
      </c>
      <c r="BH170" s="15">
        <f t="shared" si="823"/>
        <v>375</v>
      </c>
      <c r="BI170" s="10">
        <f>IFERROR(VLOOKUP(A170,'19'!U:V,2,0),"0")</f>
        <v>3</v>
      </c>
      <c r="BJ170" s="5" t="s">
        <v>151</v>
      </c>
      <c r="BK170" s="15">
        <f t="shared" si="824"/>
        <v>225</v>
      </c>
      <c r="BL170" s="10">
        <f>IFERROR(VLOOKUP(A170,'20'!U:V,2,0),"0")</f>
        <v>1</v>
      </c>
      <c r="BM170" s="5" t="s">
        <v>151</v>
      </c>
      <c r="BN170" s="15">
        <f t="shared" si="825"/>
        <v>75</v>
      </c>
      <c r="BO170" s="10" t="str">
        <f>IFERROR(VLOOKUP(A170,'21'!U:V,2,0),"0")</f>
        <v>0</v>
      </c>
      <c r="BP170" s="5" t="s">
        <v>151</v>
      </c>
      <c r="BQ170" s="15">
        <f t="shared" si="826"/>
        <v>0</v>
      </c>
      <c r="BR170" s="10">
        <f>IFERROR(VLOOKUP(A170,'22'!U:V,2,0),"0")</f>
        <v>5</v>
      </c>
      <c r="BS170" s="5" t="s">
        <v>151</v>
      </c>
      <c r="BT170" s="15">
        <f t="shared" si="827"/>
        <v>375</v>
      </c>
      <c r="BU170" s="10">
        <f>IFERROR(VLOOKUP(A170,'23'!U:V,2,0),"0")</f>
        <v>1</v>
      </c>
      <c r="BV170" s="5" t="s">
        <v>151</v>
      </c>
      <c r="BW170" s="15">
        <f t="shared" si="828"/>
        <v>75</v>
      </c>
      <c r="BX170" s="10">
        <f>IFERROR(VLOOKUP(A170,'24'!U:V,2,0),"0")</f>
        <v>1</v>
      </c>
      <c r="BY170" s="5" t="s">
        <v>151</v>
      </c>
      <c r="BZ170" s="15">
        <f t="shared" si="829"/>
        <v>75</v>
      </c>
      <c r="CA170" s="10">
        <f>IFERROR(VLOOKUP(A170,'25'!U:V,2,0),"0")</f>
        <v>1</v>
      </c>
      <c r="CB170" s="5" t="s">
        <v>151</v>
      </c>
      <c r="CC170" s="15">
        <f t="shared" si="830"/>
        <v>75</v>
      </c>
      <c r="CD170" s="10">
        <f>IFERROR(VLOOKUP(A170,'26'!U:V,2,0),"0")</f>
        <v>6</v>
      </c>
      <c r="CE170" s="5" t="s">
        <v>151</v>
      </c>
      <c r="CF170" s="15">
        <f t="shared" si="831"/>
        <v>450</v>
      </c>
      <c r="CG170" s="10">
        <f>IFERROR(VLOOKUP(A170,'27'!U:V,2,0),"0")</f>
        <v>4</v>
      </c>
      <c r="CH170" s="5" t="s">
        <v>151</v>
      </c>
      <c r="CI170" s="15">
        <f t="shared" si="832"/>
        <v>300</v>
      </c>
      <c r="CJ170" s="10" t="str">
        <f>IFERROR(VLOOKUP(A170,'28'!U:V,2,0),"0")</f>
        <v>0</v>
      </c>
      <c r="CK170" s="5" t="s">
        <v>151</v>
      </c>
      <c r="CL170" s="15">
        <f t="shared" si="833"/>
        <v>0</v>
      </c>
      <c r="CM170" s="10">
        <f>IFERROR(VLOOKUP(A170,'29'!U:V,2,0),"0")</f>
        <v>1</v>
      </c>
      <c r="CN170" s="5" t="s">
        <v>151</v>
      </c>
      <c r="CO170" s="15">
        <f t="shared" si="834"/>
        <v>75</v>
      </c>
      <c r="CP170" s="10">
        <f>IFERROR(VLOOKUP(A170,'30'!U:V,2,0),"0")</f>
        <v>4</v>
      </c>
      <c r="CQ170" s="5" t="s">
        <v>151</v>
      </c>
      <c r="CR170" s="15">
        <f t="shared" si="835"/>
        <v>300</v>
      </c>
      <c r="CS170" s="10" t="str">
        <f>IFERROR(VLOOKUP(A170,'31'!U:V,2,0),"0")</f>
        <v>0</v>
      </c>
      <c r="CT170" s="5" t="s">
        <v>151</v>
      </c>
      <c r="CU170" s="15">
        <f t="shared" si="836"/>
        <v>0</v>
      </c>
      <c r="CV170" s="10" t="str">
        <f>IFERROR(VLOOKUP(A170,'เซต1-31'!V:W,2,0),"0")</f>
        <v>0</v>
      </c>
      <c r="CW170" s="5" t="s">
        <v>151</v>
      </c>
      <c r="CX170" s="15">
        <f t="shared" si="837"/>
        <v>0</v>
      </c>
    </row>
    <row r="171" spans="1:102" x14ac:dyDescent="0.25">
      <c r="A171" s="5" t="s">
        <v>534</v>
      </c>
      <c r="B171" s="4" t="s">
        <v>538</v>
      </c>
      <c r="C171" s="13">
        <v>28.05</v>
      </c>
      <c r="D171" s="19">
        <f t="shared" si="839"/>
        <v>0</v>
      </c>
      <c r="E171" s="5" t="s">
        <v>146</v>
      </c>
      <c r="F171" s="13">
        <f t="shared" si="806"/>
        <v>0</v>
      </c>
      <c r="G171" s="10" t="str">
        <f>IFERROR(VLOOKUP(A171,'1'!U:V,2,0),"0")</f>
        <v>0</v>
      </c>
      <c r="H171" s="5" t="s">
        <v>146</v>
      </c>
      <c r="I171" s="15">
        <f t="shared" si="807"/>
        <v>0</v>
      </c>
      <c r="J171" s="10" t="str">
        <f>IFERROR(VLOOKUP(A171,'2'!U:V,2,0),"0")</f>
        <v>0</v>
      </c>
      <c r="K171" s="5" t="s">
        <v>146</v>
      </c>
      <c r="L171" s="15">
        <f t="shared" si="808"/>
        <v>0</v>
      </c>
      <c r="M171" s="10" t="str">
        <f>IFERROR(VLOOKUP(A171,'3'!U:V,2,0),"0")</f>
        <v>0</v>
      </c>
      <c r="N171" s="5" t="s">
        <v>146</v>
      </c>
      <c r="O171" s="15">
        <f t="shared" si="809"/>
        <v>0</v>
      </c>
      <c r="P171" s="10" t="str">
        <f>IFERROR(VLOOKUP(A171,'4'!U:V,2,0),"0")</f>
        <v>0</v>
      </c>
      <c r="Q171" s="5" t="s">
        <v>146</v>
      </c>
      <c r="R171" s="15">
        <f t="shared" si="810"/>
        <v>0</v>
      </c>
      <c r="S171" s="10" t="str">
        <f>IFERROR(VLOOKUP(A171,'5'!U:V,2,0),"0")</f>
        <v>0</v>
      </c>
      <c r="T171" s="5" t="s">
        <v>146</v>
      </c>
      <c r="U171" s="15">
        <f t="shared" si="811"/>
        <v>0</v>
      </c>
      <c r="V171" s="10" t="str">
        <f>IFERROR(VLOOKUP(A171,'6'!U:V,2,0),"0")</f>
        <v>0</v>
      </c>
      <c r="W171" s="5" t="s">
        <v>146</v>
      </c>
      <c r="X171" s="15">
        <f t="shared" ref="X171:X174" si="840">+V171*C171</f>
        <v>0</v>
      </c>
      <c r="Y171" s="10" t="str">
        <f>IFERROR(VLOOKUP(A171,'7'!U:V,2,0),"0")</f>
        <v>0</v>
      </c>
      <c r="Z171" s="5" t="s">
        <v>146</v>
      </c>
      <c r="AA171" s="15">
        <f t="shared" si="812"/>
        <v>0</v>
      </c>
      <c r="AB171" s="10" t="str">
        <f>IFERROR(VLOOKUP(A171,'8'!U:V,2,0),"0")</f>
        <v>0</v>
      </c>
      <c r="AC171" s="5" t="s">
        <v>146</v>
      </c>
      <c r="AD171" s="15">
        <f t="shared" si="813"/>
        <v>0</v>
      </c>
      <c r="AE171" s="10" t="str">
        <f>IFERROR(VLOOKUP(A171,'9'!U:V,2,0),"0")</f>
        <v>0</v>
      </c>
      <c r="AF171" s="5" t="s">
        <v>146</v>
      </c>
      <c r="AG171" s="15">
        <f t="shared" si="814"/>
        <v>0</v>
      </c>
      <c r="AH171" s="10" t="str">
        <f>IFERROR(VLOOKUP(A171,'10'!U:V,2,0),"0")</f>
        <v>0</v>
      </c>
      <c r="AI171" s="5" t="s">
        <v>146</v>
      </c>
      <c r="AJ171" s="15">
        <f t="shared" si="815"/>
        <v>0</v>
      </c>
      <c r="AK171" s="10" t="str">
        <f>IFERROR(VLOOKUP(A171,'11'!U:V,2,0),"0")</f>
        <v>0</v>
      </c>
      <c r="AL171" s="5" t="s">
        <v>146</v>
      </c>
      <c r="AM171" s="15">
        <f t="shared" si="816"/>
        <v>0</v>
      </c>
      <c r="AN171" s="10" t="str">
        <f>IFERROR(VLOOKUP(A171,'12'!U:V,2,0),"0")</f>
        <v>0</v>
      </c>
      <c r="AO171" s="5" t="s">
        <v>146</v>
      </c>
      <c r="AP171" s="15">
        <f t="shared" si="817"/>
        <v>0</v>
      </c>
      <c r="AQ171" s="10" t="str">
        <f>IFERROR(VLOOKUP(A171,'13'!U:V,2,0),"0")</f>
        <v>0</v>
      </c>
      <c r="AR171" s="5" t="s">
        <v>146</v>
      </c>
      <c r="AS171" s="15">
        <f t="shared" si="818"/>
        <v>0</v>
      </c>
      <c r="AT171" s="10" t="str">
        <f>IFERROR(VLOOKUP(A171,'14'!U:V,2,0),"0")</f>
        <v>0</v>
      </c>
      <c r="AU171" s="5" t="s">
        <v>146</v>
      </c>
      <c r="AV171" s="15">
        <f t="shared" si="819"/>
        <v>0</v>
      </c>
      <c r="AW171" s="10" t="str">
        <f>IFERROR(VLOOKUP(A171,'15'!U:V,2,0),"0")</f>
        <v>0</v>
      </c>
      <c r="AX171" s="5" t="s">
        <v>146</v>
      </c>
      <c r="AY171" s="15">
        <f t="shared" si="820"/>
        <v>0</v>
      </c>
      <c r="AZ171" s="10" t="str">
        <f>IFERROR(VLOOKUP(A171,'16'!U:V,2,0),"0")</f>
        <v>0</v>
      </c>
      <c r="BA171" s="5" t="s">
        <v>146</v>
      </c>
      <c r="BB171" s="15">
        <f t="shared" si="821"/>
        <v>0</v>
      </c>
      <c r="BC171" s="10" t="str">
        <f>IFERROR(VLOOKUP(A171,'17'!U:V,2,0),"0")</f>
        <v>0</v>
      </c>
      <c r="BD171" s="5" t="s">
        <v>146</v>
      </c>
      <c r="BE171" s="15">
        <f t="shared" si="822"/>
        <v>0</v>
      </c>
      <c r="BF171" s="10" t="str">
        <f>IFERROR(VLOOKUP(A171,'18'!U:V,2,0),"0")</f>
        <v>0</v>
      </c>
      <c r="BG171" s="5" t="s">
        <v>146</v>
      </c>
      <c r="BH171" s="15">
        <f t="shared" si="823"/>
        <v>0</v>
      </c>
      <c r="BI171" s="10" t="str">
        <f>IFERROR(VLOOKUP(A171,'19'!U:V,2,0),"0")</f>
        <v>0</v>
      </c>
      <c r="BJ171" s="5" t="s">
        <v>146</v>
      </c>
      <c r="BK171" s="15">
        <f t="shared" si="824"/>
        <v>0</v>
      </c>
      <c r="BL171" s="10" t="str">
        <f>IFERROR(VLOOKUP(A171,'20'!U:V,2,0),"0")</f>
        <v>0</v>
      </c>
      <c r="BM171" s="5" t="s">
        <v>146</v>
      </c>
      <c r="BN171" s="15">
        <f t="shared" si="825"/>
        <v>0</v>
      </c>
      <c r="BO171" s="10" t="str">
        <f>IFERROR(VLOOKUP(A171,'21'!U:V,2,0),"0")</f>
        <v>0</v>
      </c>
      <c r="BP171" s="5" t="s">
        <v>146</v>
      </c>
      <c r="BQ171" s="15">
        <f t="shared" si="826"/>
        <v>0</v>
      </c>
      <c r="BR171" s="10" t="str">
        <f>IFERROR(VLOOKUP(A171,'22'!U:V,2,0),"0")</f>
        <v>0</v>
      </c>
      <c r="BS171" s="5" t="s">
        <v>146</v>
      </c>
      <c r="BT171" s="15">
        <f t="shared" si="827"/>
        <v>0</v>
      </c>
      <c r="BU171" s="10" t="str">
        <f>IFERROR(VLOOKUP(A171,'23'!U:V,2,0),"0")</f>
        <v>0</v>
      </c>
      <c r="BV171" s="5" t="s">
        <v>146</v>
      </c>
      <c r="BW171" s="15">
        <f t="shared" si="828"/>
        <v>0</v>
      </c>
      <c r="BX171" s="10" t="str">
        <f>IFERROR(VLOOKUP(A171,'24'!U:V,2,0),"0")</f>
        <v>0</v>
      </c>
      <c r="BY171" s="5" t="s">
        <v>146</v>
      </c>
      <c r="BZ171" s="15">
        <f t="shared" si="829"/>
        <v>0</v>
      </c>
      <c r="CA171" s="10" t="str">
        <f>IFERROR(VLOOKUP(A171,'25'!U:V,2,0),"0")</f>
        <v>0</v>
      </c>
      <c r="CB171" s="5" t="s">
        <v>146</v>
      </c>
      <c r="CC171" s="15">
        <f t="shared" si="830"/>
        <v>0</v>
      </c>
      <c r="CD171" s="10" t="str">
        <f>IFERROR(VLOOKUP(A171,'26'!U:V,2,0),"0")</f>
        <v>0</v>
      </c>
      <c r="CE171" s="5" t="s">
        <v>146</v>
      </c>
      <c r="CF171" s="15">
        <f t="shared" si="831"/>
        <v>0</v>
      </c>
      <c r="CG171" s="10" t="str">
        <f>IFERROR(VLOOKUP(A171,'27'!U:V,2,0),"0")</f>
        <v>0</v>
      </c>
      <c r="CH171" s="5" t="s">
        <v>146</v>
      </c>
      <c r="CI171" s="15">
        <f t="shared" si="832"/>
        <v>0</v>
      </c>
      <c r="CJ171" s="10" t="str">
        <f>IFERROR(VLOOKUP(A171,'28'!U:V,2,0),"0")</f>
        <v>0</v>
      </c>
      <c r="CK171" s="5" t="s">
        <v>146</v>
      </c>
      <c r="CL171" s="15">
        <f t="shared" si="833"/>
        <v>0</v>
      </c>
      <c r="CM171" s="10" t="str">
        <f>IFERROR(VLOOKUP(A171,'29'!U:V,2,0),"0")</f>
        <v>0</v>
      </c>
      <c r="CN171" s="5" t="s">
        <v>146</v>
      </c>
      <c r="CO171" s="15">
        <f t="shared" si="834"/>
        <v>0</v>
      </c>
      <c r="CP171" s="10" t="str">
        <f>IFERROR(VLOOKUP(A171,'30'!U:V,2,0),"0")</f>
        <v>0</v>
      </c>
      <c r="CQ171" s="5" t="s">
        <v>146</v>
      </c>
      <c r="CR171" s="15">
        <f t="shared" si="835"/>
        <v>0</v>
      </c>
      <c r="CS171" s="10" t="str">
        <f>IFERROR(VLOOKUP(A171,'31'!U:V,2,0),"0")</f>
        <v>0</v>
      </c>
      <c r="CT171" s="5" t="s">
        <v>146</v>
      </c>
      <c r="CU171" s="15">
        <f t="shared" si="836"/>
        <v>0</v>
      </c>
      <c r="CV171" s="10" t="str">
        <f>IFERROR(VLOOKUP(A171,'เซต1-31'!V:W,2,0),"0")</f>
        <v>0</v>
      </c>
      <c r="CW171" s="5" t="s">
        <v>146</v>
      </c>
      <c r="CX171" s="15">
        <f t="shared" si="837"/>
        <v>0</v>
      </c>
    </row>
    <row r="172" spans="1:102" x14ac:dyDescent="0.25">
      <c r="A172" s="5" t="s">
        <v>535</v>
      </c>
      <c r="B172" s="4" t="s">
        <v>44</v>
      </c>
      <c r="C172" s="13">
        <v>37.17</v>
      </c>
      <c r="D172" s="19">
        <f t="shared" si="839"/>
        <v>0</v>
      </c>
      <c r="E172" s="5" t="s">
        <v>146</v>
      </c>
      <c r="F172" s="13">
        <f t="shared" si="806"/>
        <v>0</v>
      </c>
      <c r="G172" s="10" t="str">
        <f>IFERROR(VLOOKUP(A172,'1'!U:V,2,0),"0")</f>
        <v>0</v>
      </c>
      <c r="H172" s="5" t="s">
        <v>146</v>
      </c>
      <c r="I172" s="15">
        <f t="shared" si="807"/>
        <v>0</v>
      </c>
      <c r="J172" s="10" t="str">
        <f>IFERROR(VLOOKUP(A172,'2'!U:V,2,0),"0")</f>
        <v>0</v>
      </c>
      <c r="K172" s="5" t="s">
        <v>146</v>
      </c>
      <c r="L172" s="15">
        <f t="shared" si="808"/>
        <v>0</v>
      </c>
      <c r="M172" s="10" t="str">
        <f>IFERROR(VLOOKUP(A172,'3'!U:V,2,0),"0")</f>
        <v>0</v>
      </c>
      <c r="N172" s="5" t="s">
        <v>146</v>
      </c>
      <c r="O172" s="15">
        <f t="shared" si="809"/>
        <v>0</v>
      </c>
      <c r="P172" s="10" t="str">
        <f>IFERROR(VLOOKUP(A172,'4'!U:V,2,0),"0")</f>
        <v>0</v>
      </c>
      <c r="Q172" s="5" t="s">
        <v>146</v>
      </c>
      <c r="R172" s="15">
        <f t="shared" si="810"/>
        <v>0</v>
      </c>
      <c r="S172" s="10" t="str">
        <f>IFERROR(VLOOKUP(A172,'5'!U:V,2,0),"0")</f>
        <v>0</v>
      </c>
      <c r="T172" s="5" t="s">
        <v>146</v>
      </c>
      <c r="U172" s="15">
        <f t="shared" si="811"/>
        <v>0</v>
      </c>
      <c r="V172" s="10" t="str">
        <f>IFERROR(VLOOKUP(A172,'6'!U:V,2,0),"0")</f>
        <v>0</v>
      </c>
      <c r="W172" s="5" t="s">
        <v>146</v>
      </c>
      <c r="X172" s="15">
        <f t="shared" si="840"/>
        <v>0</v>
      </c>
      <c r="Y172" s="10" t="str">
        <f>IFERROR(VLOOKUP(A172,'7'!U:V,2,0),"0")</f>
        <v>0</v>
      </c>
      <c r="Z172" s="5" t="s">
        <v>146</v>
      </c>
      <c r="AA172" s="15">
        <f t="shared" si="812"/>
        <v>0</v>
      </c>
      <c r="AB172" s="10" t="str">
        <f>IFERROR(VLOOKUP(A172,'8'!U:V,2,0),"0")</f>
        <v>0</v>
      </c>
      <c r="AC172" s="5" t="s">
        <v>146</v>
      </c>
      <c r="AD172" s="15">
        <f t="shared" si="813"/>
        <v>0</v>
      </c>
      <c r="AE172" s="10" t="str">
        <f>IFERROR(VLOOKUP(A172,'9'!U:V,2,0),"0")</f>
        <v>0</v>
      </c>
      <c r="AF172" s="5" t="s">
        <v>146</v>
      </c>
      <c r="AG172" s="15">
        <f t="shared" si="814"/>
        <v>0</v>
      </c>
      <c r="AH172" s="10" t="str">
        <f>IFERROR(VLOOKUP(A172,'10'!U:V,2,0),"0")</f>
        <v>0</v>
      </c>
      <c r="AI172" s="5" t="s">
        <v>146</v>
      </c>
      <c r="AJ172" s="15">
        <f t="shared" si="815"/>
        <v>0</v>
      </c>
      <c r="AK172" s="10" t="str">
        <f>IFERROR(VLOOKUP(A172,'11'!U:V,2,0),"0")</f>
        <v>0</v>
      </c>
      <c r="AL172" s="5" t="s">
        <v>146</v>
      </c>
      <c r="AM172" s="15">
        <f t="shared" si="816"/>
        <v>0</v>
      </c>
      <c r="AN172" s="10" t="str">
        <f>IFERROR(VLOOKUP(A172,'12'!U:V,2,0),"0")</f>
        <v>0</v>
      </c>
      <c r="AO172" s="5" t="s">
        <v>146</v>
      </c>
      <c r="AP172" s="15">
        <f t="shared" si="817"/>
        <v>0</v>
      </c>
      <c r="AQ172" s="10" t="str">
        <f>IFERROR(VLOOKUP(A172,'13'!U:V,2,0),"0")</f>
        <v>0</v>
      </c>
      <c r="AR172" s="5" t="s">
        <v>146</v>
      </c>
      <c r="AS172" s="15">
        <f t="shared" si="818"/>
        <v>0</v>
      </c>
      <c r="AT172" s="10" t="str">
        <f>IFERROR(VLOOKUP(A172,'14'!U:V,2,0),"0")</f>
        <v>0</v>
      </c>
      <c r="AU172" s="5" t="s">
        <v>146</v>
      </c>
      <c r="AV172" s="15">
        <f t="shared" si="819"/>
        <v>0</v>
      </c>
      <c r="AW172" s="10" t="str">
        <f>IFERROR(VLOOKUP(A172,'15'!U:V,2,0),"0")</f>
        <v>0</v>
      </c>
      <c r="AX172" s="5" t="s">
        <v>146</v>
      </c>
      <c r="AY172" s="15">
        <f t="shared" si="820"/>
        <v>0</v>
      </c>
      <c r="AZ172" s="10" t="str">
        <f>IFERROR(VLOOKUP(A172,'16'!U:V,2,0),"0")</f>
        <v>0</v>
      </c>
      <c r="BA172" s="5" t="s">
        <v>146</v>
      </c>
      <c r="BB172" s="15">
        <f t="shared" si="821"/>
        <v>0</v>
      </c>
      <c r="BC172" s="10" t="str">
        <f>IFERROR(VLOOKUP(A172,'17'!U:V,2,0),"0")</f>
        <v>0</v>
      </c>
      <c r="BD172" s="5" t="s">
        <v>146</v>
      </c>
      <c r="BE172" s="15">
        <f t="shared" si="822"/>
        <v>0</v>
      </c>
      <c r="BF172" s="10" t="str">
        <f>IFERROR(VLOOKUP(A172,'18'!U:V,2,0),"0")</f>
        <v>0</v>
      </c>
      <c r="BG172" s="5" t="s">
        <v>146</v>
      </c>
      <c r="BH172" s="15">
        <f t="shared" si="823"/>
        <v>0</v>
      </c>
      <c r="BI172" s="10" t="str">
        <f>IFERROR(VLOOKUP(A172,'19'!U:V,2,0),"0")</f>
        <v>0</v>
      </c>
      <c r="BJ172" s="5" t="s">
        <v>146</v>
      </c>
      <c r="BK172" s="15">
        <f t="shared" si="824"/>
        <v>0</v>
      </c>
      <c r="BL172" s="10" t="str">
        <f>IFERROR(VLOOKUP(A172,'20'!U:V,2,0),"0")</f>
        <v>0</v>
      </c>
      <c r="BM172" s="5" t="s">
        <v>146</v>
      </c>
      <c r="BN172" s="15">
        <f t="shared" si="825"/>
        <v>0</v>
      </c>
      <c r="BO172" s="10" t="str">
        <f>IFERROR(VLOOKUP(A172,'21'!U:V,2,0),"0")</f>
        <v>0</v>
      </c>
      <c r="BP172" s="5" t="s">
        <v>146</v>
      </c>
      <c r="BQ172" s="15">
        <f t="shared" si="826"/>
        <v>0</v>
      </c>
      <c r="BR172" s="10" t="str">
        <f>IFERROR(VLOOKUP(A172,'22'!U:V,2,0),"0")</f>
        <v>0</v>
      </c>
      <c r="BS172" s="5" t="s">
        <v>146</v>
      </c>
      <c r="BT172" s="15">
        <f t="shared" si="827"/>
        <v>0</v>
      </c>
      <c r="BU172" s="10" t="str">
        <f>IFERROR(VLOOKUP(A172,'23'!U:V,2,0),"0")</f>
        <v>0</v>
      </c>
      <c r="BV172" s="5" t="s">
        <v>146</v>
      </c>
      <c r="BW172" s="15">
        <f t="shared" si="828"/>
        <v>0</v>
      </c>
      <c r="BX172" s="10" t="str">
        <f>IFERROR(VLOOKUP(A172,'24'!U:V,2,0),"0")</f>
        <v>0</v>
      </c>
      <c r="BY172" s="5" t="s">
        <v>146</v>
      </c>
      <c r="BZ172" s="15">
        <f t="shared" si="829"/>
        <v>0</v>
      </c>
      <c r="CA172" s="10" t="str">
        <f>IFERROR(VLOOKUP(A172,'25'!U:V,2,0),"0")</f>
        <v>0</v>
      </c>
      <c r="CB172" s="5" t="s">
        <v>146</v>
      </c>
      <c r="CC172" s="15">
        <f t="shared" si="830"/>
        <v>0</v>
      </c>
      <c r="CD172" s="10" t="str">
        <f>IFERROR(VLOOKUP(A172,'26'!U:V,2,0),"0")</f>
        <v>0</v>
      </c>
      <c r="CE172" s="5" t="s">
        <v>146</v>
      </c>
      <c r="CF172" s="15">
        <f t="shared" si="831"/>
        <v>0</v>
      </c>
      <c r="CG172" s="10" t="str">
        <f>IFERROR(VLOOKUP(A172,'27'!U:V,2,0),"0")</f>
        <v>0</v>
      </c>
      <c r="CH172" s="5" t="s">
        <v>146</v>
      </c>
      <c r="CI172" s="15">
        <f t="shared" si="832"/>
        <v>0</v>
      </c>
      <c r="CJ172" s="10" t="str">
        <f>IFERROR(VLOOKUP(A172,'28'!U:V,2,0),"0")</f>
        <v>0</v>
      </c>
      <c r="CK172" s="5" t="s">
        <v>146</v>
      </c>
      <c r="CL172" s="15">
        <f t="shared" si="833"/>
        <v>0</v>
      </c>
      <c r="CM172" s="10" t="str">
        <f>IFERROR(VLOOKUP(A172,'29'!U:V,2,0),"0")</f>
        <v>0</v>
      </c>
      <c r="CN172" s="5" t="s">
        <v>146</v>
      </c>
      <c r="CO172" s="15">
        <f t="shared" si="834"/>
        <v>0</v>
      </c>
      <c r="CP172" s="10" t="str">
        <f>IFERROR(VLOOKUP(A172,'30'!U:V,2,0),"0")</f>
        <v>0</v>
      </c>
      <c r="CQ172" s="5" t="s">
        <v>146</v>
      </c>
      <c r="CR172" s="15">
        <f t="shared" si="835"/>
        <v>0</v>
      </c>
      <c r="CS172" s="10" t="str">
        <f>IFERROR(VLOOKUP(A172,'31'!U:V,2,0),"0")</f>
        <v>0</v>
      </c>
      <c r="CT172" s="5" t="s">
        <v>146</v>
      </c>
      <c r="CU172" s="15">
        <f t="shared" si="836"/>
        <v>0</v>
      </c>
      <c r="CV172" s="10" t="str">
        <f>IFERROR(VLOOKUP(A172,'เซต1-31'!V:W,2,0),"0")</f>
        <v>0</v>
      </c>
      <c r="CW172" s="5" t="s">
        <v>146</v>
      </c>
      <c r="CX172" s="15">
        <f t="shared" si="837"/>
        <v>0</v>
      </c>
    </row>
    <row r="173" spans="1:102" x14ac:dyDescent="0.25">
      <c r="A173" s="5" t="s">
        <v>536</v>
      </c>
      <c r="B173" s="4" t="s">
        <v>537</v>
      </c>
      <c r="C173" s="13">
        <v>26.78</v>
      </c>
      <c r="D173" s="19">
        <f t="shared" si="839"/>
        <v>0</v>
      </c>
      <c r="E173" s="5" t="s">
        <v>146</v>
      </c>
      <c r="F173" s="13">
        <f t="shared" si="806"/>
        <v>0</v>
      </c>
      <c r="G173" s="10" t="str">
        <f>IFERROR(VLOOKUP(A173,'1'!U:V,2,0),"0")</f>
        <v>0</v>
      </c>
      <c r="H173" s="5" t="s">
        <v>146</v>
      </c>
      <c r="I173" s="15">
        <f t="shared" si="807"/>
        <v>0</v>
      </c>
      <c r="J173" s="10" t="str">
        <f>IFERROR(VLOOKUP(A173,'2'!U:V,2,0),"0")</f>
        <v>0</v>
      </c>
      <c r="K173" s="5" t="s">
        <v>146</v>
      </c>
      <c r="L173" s="15">
        <f t="shared" si="808"/>
        <v>0</v>
      </c>
      <c r="M173" s="10" t="str">
        <f>IFERROR(VLOOKUP(A173,'3'!U:V,2,0),"0")</f>
        <v>0</v>
      </c>
      <c r="N173" s="5" t="s">
        <v>146</v>
      </c>
      <c r="O173" s="15">
        <f t="shared" si="809"/>
        <v>0</v>
      </c>
      <c r="P173" s="10" t="str">
        <f>IFERROR(VLOOKUP(A173,'4'!U:V,2,0),"0")</f>
        <v>0</v>
      </c>
      <c r="Q173" s="5" t="s">
        <v>146</v>
      </c>
      <c r="R173" s="15">
        <f t="shared" si="810"/>
        <v>0</v>
      </c>
      <c r="S173" s="10" t="str">
        <f>IFERROR(VLOOKUP(A173,'5'!U:V,2,0),"0")</f>
        <v>0</v>
      </c>
      <c r="T173" s="5" t="s">
        <v>146</v>
      </c>
      <c r="U173" s="15">
        <f t="shared" si="811"/>
        <v>0</v>
      </c>
      <c r="V173" s="10" t="str">
        <f>IFERROR(VLOOKUP(A173,'6'!U:V,2,0),"0")</f>
        <v>0</v>
      </c>
      <c r="W173" s="5" t="s">
        <v>146</v>
      </c>
      <c r="X173" s="15">
        <f t="shared" si="840"/>
        <v>0</v>
      </c>
      <c r="Y173" s="10" t="str">
        <f>IFERROR(VLOOKUP(A173,'7'!U:V,2,0),"0")</f>
        <v>0</v>
      </c>
      <c r="Z173" s="5" t="s">
        <v>146</v>
      </c>
      <c r="AA173" s="15">
        <f t="shared" si="812"/>
        <v>0</v>
      </c>
      <c r="AB173" s="10" t="str">
        <f>IFERROR(VLOOKUP(A173,'8'!U:V,2,0),"0")</f>
        <v>0</v>
      </c>
      <c r="AC173" s="5" t="s">
        <v>146</v>
      </c>
      <c r="AD173" s="15">
        <f t="shared" si="813"/>
        <v>0</v>
      </c>
      <c r="AE173" s="10" t="str">
        <f>IFERROR(VLOOKUP(A173,'9'!U:V,2,0),"0")</f>
        <v>0</v>
      </c>
      <c r="AF173" s="5" t="s">
        <v>146</v>
      </c>
      <c r="AG173" s="15">
        <f t="shared" si="814"/>
        <v>0</v>
      </c>
      <c r="AH173" s="10" t="str">
        <f>IFERROR(VLOOKUP(A173,'10'!U:V,2,0),"0")</f>
        <v>0</v>
      </c>
      <c r="AI173" s="5" t="s">
        <v>146</v>
      </c>
      <c r="AJ173" s="15">
        <f t="shared" si="815"/>
        <v>0</v>
      </c>
      <c r="AK173" s="10" t="str">
        <f>IFERROR(VLOOKUP(A173,'11'!U:V,2,0),"0")</f>
        <v>0</v>
      </c>
      <c r="AL173" s="5" t="s">
        <v>146</v>
      </c>
      <c r="AM173" s="15">
        <f t="shared" si="816"/>
        <v>0</v>
      </c>
      <c r="AN173" s="10" t="str">
        <f>IFERROR(VLOOKUP(A173,'12'!U:V,2,0),"0")</f>
        <v>0</v>
      </c>
      <c r="AO173" s="5" t="s">
        <v>146</v>
      </c>
      <c r="AP173" s="15">
        <f t="shared" si="817"/>
        <v>0</v>
      </c>
      <c r="AQ173" s="10" t="str">
        <f>IFERROR(VLOOKUP(A173,'13'!U:V,2,0),"0")</f>
        <v>0</v>
      </c>
      <c r="AR173" s="5" t="s">
        <v>146</v>
      </c>
      <c r="AS173" s="15">
        <f t="shared" si="818"/>
        <v>0</v>
      </c>
      <c r="AT173" s="10" t="str">
        <f>IFERROR(VLOOKUP(A173,'14'!U:V,2,0),"0")</f>
        <v>0</v>
      </c>
      <c r="AU173" s="5" t="s">
        <v>146</v>
      </c>
      <c r="AV173" s="15">
        <f t="shared" si="819"/>
        <v>0</v>
      </c>
      <c r="AW173" s="10" t="str">
        <f>IFERROR(VLOOKUP(A173,'15'!U:V,2,0),"0")</f>
        <v>0</v>
      </c>
      <c r="AX173" s="5" t="s">
        <v>146</v>
      </c>
      <c r="AY173" s="15">
        <f t="shared" si="820"/>
        <v>0</v>
      </c>
      <c r="AZ173" s="10" t="str">
        <f>IFERROR(VLOOKUP(A173,'16'!U:V,2,0),"0")</f>
        <v>0</v>
      </c>
      <c r="BA173" s="5" t="s">
        <v>146</v>
      </c>
      <c r="BB173" s="15">
        <f t="shared" si="821"/>
        <v>0</v>
      </c>
      <c r="BC173" s="10" t="str">
        <f>IFERROR(VLOOKUP(A173,'17'!U:V,2,0),"0")</f>
        <v>0</v>
      </c>
      <c r="BD173" s="5" t="s">
        <v>146</v>
      </c>
      <c r="BE173" s="15">
        <f t="shared" si="822"/>
        <v>0</v>
      </c>
      <c r="BF173" s="10" t="str">
        <f>IFERROR(VLOOKUP(A173,'18'!U:V,2,0),"0")</f>
        <v>0</v>
      </c>
      <c r="BG173" s="5" t="s">
        <v>146</v>
      </c>
      <c r="BH173" s="15">
        <f t="shared" si="823"/>
        <v>0</v>
      </c>
      <c r="BI173" s="10" t="str">
        <f>IFERROR(VLOOKUP(A173,'19'!U:V,2,0),"0")</f>
        <v>0</v>
      </c>
      <c r="BJ173" s="5" t="s">
        <v>146</v>
      </c>
      <c r="BK173" s="15">
        <f t="shared" si="824"/>
        <v>0</v>
      </c>
      <c r="BL173" s="10" t="str">
        <f>IFERROR(VLOOKUP(A173,'20'!U:V,2,0),"0")</f>
        <v>0</v>
      </c>
      <c r="BM173" s="5" t="s">
        <v>146</v>
      </c>
      <c r="BN173" s="15">
        <f t="shared" si="825"/>
        <v>0</v>
      </c>
      <c r="BO173" s="10" t="str">
        <f>IFERROR(VLOOKUP(A173,'21'!U:V,2,0),"0")</f>
        <v>0</v>
      </c>
      <c r="BP173" s="5" t="s">
        <v>146</v>
      </c>
      <c r="BQ173" s="15">
        <f t="shared" si="826"/>
        <v>0</v>
      </c>
      <c r="BR173" s="10" t="str">
        <f>IFERROR(VLOOKUP(A173,'22'!U:V,2,0),"0")</f>
        <v>0</v>
      </c>
      <c r="BS173" s="5" t="s">
        <v>146</v>
      </c>
      <c r="BT173" s="15">
        <f t="shared" si="827"/>
        <v>0</v>
      </c>
      <c r="BU173" s="10" t="str">
        <f>IFERROR(VLOOKUP(A173,'23'!U:V,2,0),"0")</f>
        <v>0</v>
      </c>
      <c r="BV173" s="5" t="s">
        <v>146</v>
      </c>
      <c r="BW173" s="15">
        <f t="shared" si="828"/>
        <v>0</v>
      </c>
      <c r="BX173" s="10" t="str">
        <f>IFERROR(VLOOKUP(A173,'24'!U:V,2,0),"0")</f>
        <v>0</v>
      </c>
      <c r="BY173" s="5" t="s">
        <v>146</v>
      </c>
      <c r="BZ173" s="15">
        <f t="shared" si="829"/>
        <v>0</v>
      </c>
      <c r="CA173" s="10" t="str">
        <f>IFERROR(VLOOKUP(A173,'25'!U:V,2,0),"0")</f>
        <v>0</v>
      </c>
      <c r="CB173" s="5" t="s">
        <v>146</v>
      </c>
      <c r="CC173" s="15">
        <f t="shared" si="830"/>
        <v>0</v>
      </c>
      <c r="CD173" s="10" t="str">
        <f>IFERROR(VLOOKUP(A173,'26'!U:V,2,0),"0")</f>
        <v>0</v>
      </c>
      <c r="CE173" s="5" t="s">
        <v>146</v>
      </c>
      <c r="CF173" s="15">
        <f t="shared" si="831"/>
        <v>0</v>
      </c>
      <c r="CG173" s="10" t="str">
        <f>IFERROR(VLOOKUP(A173,'27'!U:V,2,0),"0")</f>
        <v>0</v>
      </c>
      <c r="CH173" s="5" t="s">
        <v>146</v>
      </c>
      <c r="CI173" s="15">
        <f t="shared" si="832"/>
        <v>0</v>
      </c>
      <c r="CJ173" s="10" t="str">
        <f>IFERROR(VLOOKUP(A173,'28'!U:V,2,0),"0")</f>
        <v>0</v>
      </c>
      <c r="CK173" s="5" t="s">
        <v>146</v>
      </c>
      <c r="CL173" s="15">
        <f t="shared" si="833"/>
        <v>0</v>
      </c>
      <c r="CM173" s="10" t="str">
        <f>IFERROR(VLOOKUP(A173,'29'!U:V,2,0),"0")</f>
        <v>0</v>
      </c>
      <c r="CN173" s="5" t="s">
        <v>146</v>
      </c>
      <c r="CO173" s="15">
        <f t="shared" si="834"/>
        <v>0</v>
      </c>
      <c r="CP173" s="10" t="str">
        <f>IFERROR(VLOOKUP(A173,'30'!U:V,2,0),"0")</f>
        <v>0</v>
      </c>
      <c r="CQ173" s="5" t="s">
        <v>146</v>
      </c>
      <c r="CR173" s="15">
        <f t="shared" si="835"/>
        <v>0</v>
      </c>
      <c r="CS173" s="10" t="str">
        <f>IFERROR(VLOOKUP(A173,'31'!U:V,2,0),"0")</f>
        <v>0</v>
      </c>
      <c r="CT173" s="5" t="s">
        <v>146</v>
      </c>
      <c r="CU173" s="15">
        <f t="shared" si="836"/>
        <v>0</v>
      </c>
      <c r="CV173" s="10" t="str">
        <f>IFERROR(VLOOKUP(A173,'เซต1-31'!V:W,2,0),"0")</f>
        <v>0</v>
      </c>
      <c r="CW173" s="5" t="s">
        <v>146</v>
      </c>
      <c r="CX173" s="15">
        <f t="shared" si="837"/>
        <v>0</v>
      </c>
    </row>
    <row r="174" spans="1:102" x14ac:dyDescent="0.25">
      <c r="A174" s="5" t="s">
        <v>539</v>
      </c>
      <c r="B174" s="4" t="s">
        <v>540</v>
      </c>
      <c r="C174" s="13">
        <v>12.48</v>
      </c>
      <c r="D174" s="19">
        <f t="shared" si="839"/>
        <v>4</v>
      </c>
      <c r="E174" s="5" t="s">
        <v>147</v>
      </c>
      <c r="F174" s="13">
        <f t="shared" ref="F174:F176" si="841">+D174*C174</f>
        <v>49.92</v>
      </c>
      <c r="G174" s="10" t="str">
        <f>IFERROR(VLOOKUP(A174,'1'!U:V,2,0),"0")</f>
        <v>0</v>
      </c>
      <c r="H174" s="5" t="s">
        <v>147</v>
      </c>
      <c r="I174" s="15">
        <f t="shared" ref="I174:I176" si="842">+G174*C174</f>
        <v>0</v>
      </c>
      <c r="J174" s="10">
        <f>IFERROR(VLOOKUP(A174,'2'!U:V,2,0),"0")</f>
        <v>4</v>
      </c>
      <c r="K174" s="5" t="s">
        <v>147</v>
      </c>
      <c r="L174" s="15">
        <f t="shared" ref="L174:L176" si="843">+J174*C174</f>
        <v>49.92</v>
      </c>
      <c r="M174" s="10" t="str">
        <f>IFERROR(VLOOKUP(A174,'3'!U:V,2,0),"0")</f>
        <v>0</v>
      </c>
      <c r="N174" s="5" t="s">
        <v>147</v>
      </c>
      <c r="O174" s="15">
        <f t="shared" ref="O174:O176" si="844">+M174*C174</f>
        <v>0</v>
      </c>
      <c r="P174" s="10" t="str">
        <f>IFERROR(VLOOKUP(A174,'4'!U:V,2,0),"0")</f>
        <v>0</v>
      </c>
      <c r="Q174" s="5" t="s">
        <v>147</v>
      </c>
      <c r="R174" s="15">
        <f t="shared" ref="R174:R176" si="845">+P174*C174</f>
        <v>0</v>
      </c>
      <c r="S174" s="10" t="str">
        <f>IFERROR(VLOOKUP(A174,'5'!U:V,2,0),"0")</f>
        <v>0</v>
      </c>
      <c r="T174" s="5" t="s">
        <v>147</v>
      </c>
      <c r="U174" s="15">
        <f t="shared" ref="U174:U176" si="846">+S174*C174</f>
        <v>0</v>
      </c>
      <c r="V174" s="10" t="str">
        <f>IFERROR(VLOOKUP(A174,'6'!U:V,2,0),"0")</f>
        <v>0</v>
      </c>
      <c r="W174" s="5" t="s">
        <v>147</v>
      </c>
      <c r="X174" s="15">
        <f t="shared" si="840"/>
        <v>0</v>
      </c>
      <c r="Y174" s="10" t="str">
        <f>IFERROR(VLOOKUP(A174,'7'!U:V,2,0),"0")</f>
        <v>0</v>
      </c>
      <c r="Z174" s="5" t="s">
        <v>147</v>
      </c>
      <c r="AA174" s="15">
        <f t="shared" ref="AA174:AA176" si="847">+Y174*C174</f>
        <v>0</v>
      </c>
      <c r="AB174" s="10" t="str">
        <f>IFERROR(VLOOKUP(A174,'8'!U:V,2,0),"0")</f>
        <v>0</v>
      </c>
      <c r="AC174" s="5" t="s">
        <v>147</v>
      </c>
      <c r="AD174" s="15">
        <f t="shared" ref="AD174:AD176" si="848">+AB174*C174</f>
        <v>0</v>
      </c>
      <c r="AE174" s="10" t="str">
        <f>IFERROR(VLOOKUP(A174,'9'!U:V,2,0),"0")</f>
        <v>0</v>
      </c>
      <c r="AF174" s="5" t="s">
        <v>147</v>
      </c>
      <c r="AG174" s="15">
        <f t="shared" ref="AG174:AG176" si="849">+AE174*C174</f>
        <v>0</v>
      </c>
      <c r="AH174" s="10" t="str">
        <f>IFERROR(VLOOKUP(A174,'10'!U:V,2,0),"0")</f>
        <v>0</v>
      </c>
      <c r="AI174" s="5" t="s">
        <v>147</v>
      </c>
      <c r="AJ174" s="15">
        <f t="shared" ref="AJ174:AJ176" si="850">+AH174*C174</f>
        <v>0</v>
      </c>
      <c r="AK174" s="10" t="str">
        <f>IFERROR(VLOOKUP(A174,'11'!U:V,2,0),"0")</f>
        <v>0</v>
      </c>
      <c r="AL174" s="5" t="s">
        <v>147</v>
      </c>
      <c r="AM174" s="15">
        <f t="shared" ref="AM174:AM176" si="851">+AK174*C174</f>
        <v>0</v>
      </c>
      <c r="AN174" s="10" t="str">
        <f>IFERROR(VLOOKUP(A174,'12'!U:V,2,0),"0")</f>
        <v>0</v>
      </c>
      <c r="AO174" s="5" t="s">
        <v>147</v>
      </c>
      <c r="AP174" s="15">
        <f t="shared" ref="AP174:AP176" si="852">+AN174*C174</f>
        <v>0</v>
      </c>
      <c r="AQ174" s="10" t="str">
        <f>IFERROR(VLOOKUP(A174,'13'!U:V,2,0),"0")</f>
        <v>0</v>
      </c>
      <c r="AR174" s="5" t="s">
        <v>147</v>
      </c>
      <c r="AS174" s="15">
        <f t="shared" ref="AS174:AS176" si="853">+AQ174*C174</f>
        <v>0</v>
      </c>
      <c r="AT174" s="10" t="str">
        <f>IFERROR(VLOOKUP(A174,'14'!U:V,2,0),"0")</f>
        <v>0</v>
      </c>
      <c r="AU174" s="5" t="s">
        <v>147</v>
      </c>
      <c r="AV174" s="15">
        <f t="shared" ref="AV174:AV176" si="854">+AT174*C174</f>
        <v>0</v>
      </c>
      <c r="AW174" s="10" t="str">
        <f>IFERROR(VLOOKUP(A174,'15'!U:V,2,0),"0")</f>
        <v>0</v>
      </c>
      <c r="AX174" s="5" t="s">
        <v>147</v>
      </c>
      <c r="AY174" s="15">
        <f t="shared" ref="AY174:AY176" si="855">+AW174*C174</f>
        <v>0</v>
      </c>
      <c r="AZ174" s="10" t="str">
        <f>IFERROR(VLOOKUP(A174,'16'!U:V,2,0),"0")</f>
        <v>0</v>
      </c>
      <c r="BA174" s="5" t="s">
        <v>147</v>
      </c>
      <c r="BB174" s="15">
        <f t="shared" ref="BB174:BB176" si="856">+AZ174*C174</f>
        <v>0</v>
      </c>
      <c r="BC174" s="10" t="str">
        <f>IFERROR(VLOOKUP(A174,'17'!U:V,2,0),"0")</f>
        <v>0</v>
      </c>
      <c r="BD174" s="5" t="s">
        <v>147</v>
      </c>
      <c r="BE174" s="15">
        <f t="shared" ref="BE174:BE176" si="857">+BC174*C174</f>
        <v>0</v>
      </c>
      <c r="BF174" s="10" t="str">
        <f>IFERROR(VLOOKUP(A174,'18'!U:V,2,0),"0")</f>
        <v>0</v>
      </c>
      <c r="BG174" s="5" t="s">
        <v>147</v>
      </c>
      <c r="BH174" s="15">
        <f t="shared" ref="BH174:BH176" si="858">+BF174*C174</f>
        <v>0</v>
      </c>
      <c r="BI174" s="10" t="str">
        <f>IFERROR(VLOOKUP(A174,'19'!U:V,2,0),"0")</f>
        <v>0</v>
      </c>
      <c r="BJ174" s="5" t="s">
        <v>147</v>
      </c>
      <c r="BK174" s="15">
        <f t="shared" ref="BK174:BK176" si="859">+BI174*C174</f>
        <v>0</v>
      </c>
      <c r="BL174" s="10" t="str">
        <f>IFERROR(VLOOKUP(A174,'20'!U:V,2,0),"0")</f>
        <v>0</v>
      </c>
      <c r="BM174" s="5" t="s">
        <v>147</v>
      </c>
      <c r="BN174" s="15">
        <f t="shared" ref="BN174:BN176" si="860">+BL174*C174</f>
        <v>0</v>
      </c>
      <c r="BO174" s="10" t="str">
        <f>IFERROR(VLOOKUP(A174,'21'!U:V,2,0),"0")</f>
        <v>0</v>
      </c>
      <c r="BP174" s="5" t="s">
        <v>147</v>
      </c>
      <c r="BQ174" s="15">
        <f t="shared" ref="BQ174:BQ176" si="861">+BO174*C174</f>
        <v>0</v>
      </c>
      <c r="BR174" s="10" t="str">
        <f>IFERROR(VLOOKUP(A174,'22'!U:V,2,0),"0")</f>
        <v>0</v>
      </c>
      <c r="BS174" s="5" t="s">
        <v>147</v>
      </c>
      <c r="BT174" s="15">
        <f t="shared" ref="BT174:BT176" si="862">+BR174*C174</f>
        <v>0</v>
      </c>
      <c r="BU174" s="10" t="str">
        <f>IFERROR(VLOOKUP(A174,'23'!U:V,2,0),"0")</f>
        <v>0</v>
      </c>
      <c r="BV174" s="5" t="s">
        <v>147</v>
      </c>
      <c r="BW174" s="15">
        <f t="shared" ref="BW174:BW176" si="863">+BU174*C174</f>
        <v>0</v>
      </c>
      <c r="BX174" s="10" t="str">
        <f>IFERROR(VLOOKUP(A174,'24'!U:V,2,0),"0")</f>
        <v>0</v>
      </c>
      <c r="BY174" s="5" t="s">
        <v>147</v>
      </c>
      <c r="BZ174" s="15">
        <f t="shared" ref="BZ174:BZ176" si="864">+BX174*C174</f>
        <v>0</v>
      </c>
      <c r="CA174" s="10" t="str">
        <f>IFERROR(VLOOKUP(A174,'25'!U:V,2,0),"0")</f>
        <v>0</v>
      </c>
      <c r="CB174" s="5" t="s">
        <v>147</v>
      </c>
      <c r="CC174" s="15">
        <f t="shared" ref="CC174:CC176" si="865">+CA174*C174</f>
        <v>0</v>
      </c>
      <c r="CD174" s="10" t="str">
        <f>IFERROR(VLOOKUP(A174,'26'!U:V,2,0),"0")</f>
        <v>0</v>
      </c>
      <c r="CE174" s="5" t="s">
        <v>147</v>
      </c>
      <c r="CF174" s="15">
        <f t="shared" ref="CF174:CF176" si="866">+CD174*C174</f>
        <v>0</v>
      </c>
      <c r="CG174" s="10" t="str">
        <f>IFERROR(VLOOKUP(A174,'27'!U:V,2,0),"0")</f>
        <v>0</v>
      </c>
      <c r="CH174" s="5" t="s">
        <v>147</v>
      </c>
      <c r="CI174" s="15">
        <f t="shared" ref="CI174:CI176" si="867">+CG174*C174</f>
        <v>0</v>
      </c>
      <c r="CJ174" s="10" t="str">
        <f>IFERROR(VLOOKUP(A174,'28'!U:V,2,0),"0")</f>
        <v>0</v>
      </c>
      <c r="CK174" s="5" t="s">
        <v>147</v>
      </c>
      <c r="CL174" s="15">
        <f t="shared" ref="CL174:CL176" si="868">+CJ174*C174</f>
        <v>0</v>
      </c>
      <c r="CM174" s="10" t="str">
        <f>IFERROR(VLOOKUP(A174,'29'!U:V,2,0),"0")</f>
        <v>0</v>
      </c>
      <c r="CN174" s="5" t="s">
        <v>147</v>
      </c>
      <c r="CO174" s="15">
        <f t="shared" ref="CO174:CO176" si="869">+CM174*C174</f>
        <v>0</v>
      </c>
      <c r="CP174" s="10" t="str">
        <f>IFERROR(VLOOKUP(A174,'30'!U:V,2,0),"0")</f>
        <v>0</v>
      </c>
      <c r="CQ174" s="5" t="s">
        <v>147</v>
      </c>
      <c r="CR174" s="15">
        <f t="shared" ref="CR174:CR176" si="870">+CP174*C174</f>
        <v>0</v>
      </c>
      <c r="CS174" s="10" t="str">
        <f>IFERROR(VLOOKUP(A174,'31'!U:V,2,0),"0")</f>
        <v>0</v>
      </c>
      <c r="CT174" s="5" t="s">
        <v>147</v>
      </c>
      <c r="CU174" s="15">
        <f t="shared" ref="CU174:CU176" si="871">+CS174*C174</f>
        <v>0</v>
      </c>
      <c r="CV174" s="10" t="str">
        <f>IFERROR(VLOOKUP(A174,'เซต1-31'!V:W,2,0),"0")</f>
        <v>0</v>
      </c>
      <c r="CW174" s="5" t="s">
        <v>147</v>
      </c>
      <c r="CX174" s="15">
        <f t="shared" ref="CX174:CX176" si="872">+CV174*CO174</f>
        <v>0</v>
      </c>
    </row>
    <row r="175" spans="1:102" x14ac:dyDescent="0.25">
      <c r="A175" s="5" t="s">
        <v>541</v>
      </c>
      <c r="B175" s="4" t="s">
        <v>542</v>
      </c>
      <c r="C175" s="13">
        <v>28.88</v>
      </c>
      <c r="D175" s="19">
        <f t="shared" si="839"/>
        <v>0</v>
      </c>
      <c r="E175" s="5" t="s">
        <v>146</v>
      </c>
      <c r="F175" s="13">
        <f t="shared" si="841"/>
        <v>0</v>
      </c>
      <c r="G175" s="10" t="str">
        <f>IFERROR(VLOOKUP(A175,'1'!U:V,2,0),"0")</f>
        <v>0</v>
      </c>
      <c r="H175" s="5" t="s">
        <v>146</v>
      </c>
      <c r="I175" s="15">
        <f t="shared" si="842"/>
        <v>0</v>
      </c>
      <c r="J175" s="10" t="str">
        <f>IFERROR(VLOOKUP(A175,'2'!U:V,2,0),"0")</f>
        <v>0</v>
      </c>
      <c r="K175" s="5" t="s">
        <v>146</v>
      </c>
      <c r="L175" s="15">
        <f t="shared" si="843"/>
        <v>0</v>
      </c>
      <c r="M175" s="10" t="str">
        <f>IFERROR(VLOOKUP(A175,'3'!U:V,2,0),"0")</f>
        <v>0</v>
      </c>
      <c r="N175" s="5" t="s">
        <v>146</v>
      </c>
      <c r="O175" s="15">
        <f t="shared" si="844"/>
        <v>0</v>
      </c>
      <c r="P175" s="10" t="str">
        <f>IFERROR(VLOOKUP(A175,'4'!U:V,2,0),"0")</f>
        <v>0</v>
      </c>
      <c r="Q175" s="5" t="s">
        <v>146</v>
      </c>
      <c r="R175" s="15">
        <f t="shared" si="845"/>
        <v>0</v>
      </c>
      <c r="S175" s="10" t="str">
        <f>IFERROR(VLOOKUP(A175,'5'!U:V,2,0),"0")</f>
        <v>0</v>
      </c>
      <c r="T175" s="5" t="s">
        <v>146</v>
      </c>
      <c r="U175" s="15">
        <f t="shared" si="846"/>
        <v>0</v>
      </c>
      <c r="V175" s="10" t="str">
        <f>IFERROR(VLOOKUP(A175,'6'!U:V,2,0),"0")</f>
        <v>0</v>
      </c>
      <c r="W175" s="5" t="s">
        <v>146</v>
      </c>
      <c r="X175" s="15">
        <f t="shared" ref="X175:X176" si="873">+V175*C175</f>
        <v>0</v>
      </c>
      <c r="Y175" s="10" t="str">
        <f>IFERROR(VLOOKUP(A175,'7'!U:V,2,0),"0")</f>
        <v>0</v>
      </c>
      <c r="Z175" s="5" t="s">
        <v>146</v>
      </c>
      <c r="AA175" s="15">
        <f t="shared" si="847"/>
        <v>0</v>
      </c>
      <c r="AB175" s="10" t="str">
        <f>IFERROR(VLOOKUP(A175,'8'!U:V,2,0),"0")</f>
        <v>0</v>
      </c>
      <c r="AC175" s="5" t="s">
        <v>146</v>
      </c>
      <c r="AD175" s="15">
        <f t="shared" si="848"/>
        <v>0</v>
      </c>
      <c r="AE175" s="10" t="str">
        <f>IFERROR(VLOOKUP(A175,'9'!U:V,2,0),"0")</f>
        <v>0</v>
      </c>
      <c r="AF175" s="5" t="s">
        <v>146</v>
      </c>
      <c r="AG175" s="15">
        <f t="shared" si="849"/>
        <v>0</v>
      </c>
      <c r="AH175" s="10" t="str">
        <f>IFERROR(VLOOKUP(A175,'10'!U:V,2,0),"0")</f>
        <v>0</v>
      </c>
      <c r="AI175" s="5" t="s">
        <v>146</v>
      </c>
      <c r="AJ175" s="15">
        <f t="shared" si="850"/>
        <v>0</v>
      </c>
      <c r="AK175" s="10" t="str">
        <f>IFERROR(VLOOKUP(A175,'11'!U:V,2,0),"0")</f>
        <v>0</v>
      </c>
      <c r="AL175" s="5" t="s">
        <v>146</v>
      </c>
      <c r="AM175" s="15">
        <f t="shared" si="851"/>
        <v>0</v>
      </c>
      <c r="AN175" s="10" t="str">
        <f>IFERROR(VLOOKUP(A175,'12'!U:V,2,0),"0")</f>
        <v>0</v>
      </c>
      <c r="AO175" s="5" t="s">
        <v>146</v>
      </c>
      <c r="AP175" s="15">
        <f t="shared" si="852"/>
        <v>0</v>
      </c>
      <c r="AQ175" s="10" t="str">
        <f>IFERROR(VLOOKUP(A175,'13'!U:V,2,0),"0")</f>
        <v>0</v>
      </c>
      <c r="AR175" s="5" t="s">
        <v>146</v>
      </c>
      <c r="AS175" s="15">
        <f t="shared" si="853"/>
        <v>0</v>
      </c>
      <c r="AT175" s="10" t="str">
        <f>IFERROR(VLOOKUP(A175,'14'!U:V,2,0),"0")</f>
        <v>0</v>
      </c>
      <c r="AU175" s="5" t="s">
        <v>146</v>
      </c>
      <c r="AV175" s="15">
        <f t="shared" si="854"/>
        <v>0</v>
      </c>
      <c r="AW175" s="10" t="str">
        <f>IFERROR(VLOOKUP(A175,'15'!U:V,2,0),"0")</f>
        <v>0</v>
      </c>
      <c r="AX175" s="5" t="s">
        <v>146</v>
      </c>
      <c r="AY175" s="15">
        <f t="shared" si="855"/>
        <v>0</v>
      </c>
      <c r="AZ175" s="10" t="str">
        <f>IFERROR(VLOOKUP(A175,'16'!U:V,2,0),"0")</f>
        <v>0</v>
      </c>
      <c r="BA175" s="5" t="s">
        <v>146</v>
      </c>
      <c r="BB175" s="15">
        <f t="shared" si="856"/>
        <v>0</v>
      </c>
      <c r="BC175" s="10" t="str">
        <f>IFERROR(VLOOKUP(A175,'17'!U:V,2,0),"0")</f>
        <v>0</v>
      </c>
      <c r="BD175" s="5" t="s">
        <v>146</v>
      </c>
      <c r="BE175" s="15">
        <f t="shared" si="857"/>
        <v>0</v>
      </c>
      <c r="BF175" s="10" t="str">
        <f>IFERROR(VLOOKUP(A175,'18'!U:V,2,0),"0")</f>
        <v>0</v>
      </c>
      <c r="BG175" s="5" t="s">
        <v>146</v>
      </c>
      <c r="BH175" s="15">
        <f t="shared" si="858"/>
        <v>0</v>
      </c>
      <c r="BI175" s="10" t="str">
        <f>IFERROR(VLOOKUP(A175,'19'!U:V,2,0),"0")</f>
        <v>0</v>
      </c>
      <c r="BJ175" s="5" t="s">
        <v>146</v>
      </c>
      <c r="BK175" s="15">
        <f t="shared" si="859"/>
        <v>0</v>
      </c>
      <c r="BL175" s="10" t="str">
        <f>IFERROR(VLOOKUP(A175,'20'!U:V,2,0),"0")</f>
        <v>0</v>
      </c>
      <c r="BM175" s="5" t="s">
        <v>146</v>
      </c>
      <c r="BN175" s="15">
        <f t="shared" si="860"/>
        <v>0</v>
      </c>
      <c r="BO175" s="10" t="str">
        <f>IFERROR(VLOOKUP(A175,'21'!U:V,2,0),"0")</f>
        <v>0</v>
      </c>
      <c r="BP175" s="5" t="s">
        <v>146</v>
      </c>
      <c r="BQ175" s="15">
        <f t="shared" si="861"/>
        <v>0</v>
      </c>
      <c r="BR175" s="10" t="str">
        <f>IFERROR(VLOOKUP(A175,'22'!U:V,2,0),"0")</f>
        <v>0</v>
      </c>
      <c r="BS175" s="5" t="s">
        <v>146</v>
      </c>
      <c r="BT175" s="15">
        <f t="shared" si="862"/>
        <v>0</v>
      </c>
      <c r="BU175" s="10" t="str">
        <f>IFERROR(VLOOKUP(A175,'23'!U:V,2,0),"0")</f>
        <v>0</v>
      </c>
      <c r="BV175" s="5" t="s">
        <v>146</v>
      </c>
      <c r="BW175" s="15">
        <f t="shared" si="863"/>
        <v>0</v>
      </c>
      <c r="BX175" s="10" t="str">
        <f>IFERROR(VLOOKUP(A175,'24'!U:V,2,0),"0")</f>
        <v>0</v>
      </c>
      <c r="BY175" s="5" t="s">
        <v>146</v>
      </c>
      <c r="BZ175" s="15">
        <f t="shared" si="864"/>
        <v>0</v>
      </c>
      <c r="CA175" s="10" t="str">
        <f>IFERROR(VLOOKUP(A175,'25'!U:V,2,0),"0")</f>
        <v>0</v>
      </c>
      <c r="CB175" s="5" t="s">
        <v>146</v>
      </c>
      <c r="CC175" s="15">
        <f t="shared" si="865"/>
        <v>0</v>
      </c>
      <c r="CD175" s="10" t="str">
        <f>IFERROR(VLOOKUP(A175,'26'!U:V,2,0),"0")</f>
        <v>0</v>
      </c>
      <c r="CE175" s="5" t="s">
        <v>146</v>
      </c>
      <c r="CF175" s="15">
        <f t="shared" si="866"/>
        <v>0</v>
      </c>
      <c r="CG175" s="10" t="str">
        <f>IFERROR(VLOOKUP(A175,'27'!U:V,2,0),"0")</f>
        <v>0</v>
      </c>
      <c r="CH175" s="5" t="s">
        <v>146</v>
      </c>
      <c r="CI175" s="15">
        <f t="shared" si="867"/>
        <v>0</v>
      </c>
      <c r="CJ175" s="10" t="str">
        <f>IFERROR(VLOOKUP(A175,'28'!U:V,2,0),"0")</f>
        <v>0</v>
      </c>
      <c r="CK175" s="5" t="s">
        <v>146</v>
      </c>
      <c r="CL175" s="15">
        <f t="shared" si="868"/>
        <v>0</v>
      </c>
      <c r="CM175" s="10" t="str">
        <f>IFERROR(VLOOKUP(A175,'29'!U:V,2,0),"0")</f>
        <v>0</v>
      </c>
      <c r="CN175" s="5" t="s">
        <v>146</v>
      </c>
      <c r="CO175" s="15">
        <f t="shared" si="869"/>
        <v>0</v>
      </c>
      <c r="CP175" s="10" t="str">
        <f>IFERROR(VLOOKUP(A175,'30'!U:V,2,0),"0")</f>
        <v>0</v>
      </c>
      <c r="CQ175" s="5" t="s">
        <v>146</v>
      </c>
      <c r="CR175" s="15">
        <f t="shared" si="870"/>
        <v>0</v>
      </c>
      <c r="CS175" s="10" t="str">
        <f>IFERROR(VLOOKUP(A175,'31'!U:V,2,0),"0")</f>
        <v>0</v>
      </c>
      <c r="CT175" s="5" t="s">
        <v>146</v>
      </c>
      <c r="CU175" s="15">
        <f t="shared" si="871"/>
        <v>0</v>
      </c>
      <c r="CV175" s="10" t="str">
        <f>IFERROR(VLOOKUP(A175,'เซต1-31'!V:W,2,0),"0")</f>
        <v>0</v>
      </c>
      <c r="CW175" s="5" t="s">
        <v>146</v>
      </c>
      <c r="CX175" s="15">
        <f t="shared" si="872"/>
        <v>0</v>
      </c>
    </row>
    <row r="176" spans="1:102" x14ac:dyDescent="0.25">
      <c r="A176" s="5" t="s">
        <v>543</v>
      </c>
      <c r="B176" s="4" t="s">
        <v>544</v>
      </c>
      <c r="C176" s="13">
        <v>0</v>
      </c>
      <c r="D176" s="19">
        <f t="shared" si="839"/>
        <v>0</v>
      </c>
      <c r="E176" s="5" t="s">
        <v>146</v>
      </c>
      <c r="F176" s="13">
        <f t="shared" si="841"/>
        <v>0</v>
      </c>
      <c r="G176" s="10" t="str">
        <f>IFERROR(VLOOKUP(A176,'1'!U:V,2,0),"0")</f>
        <v>0</v>
      </c>
      <c r="H176" s="5" t="s">
        <v>146</v>
      </c>
      <c r="I176" s="15">
        <f t="shared" si="842"/>
        <v>0</v>
      </c>
      <c r="J176" s="10" t="str">
        <f>IFERROR(VLOOKUP(A176,'2'!U:V,2,0),"0")</f>
        <v>0</v>
      </c>
      <c r="K176" s="5" t="s">
        <v>146</v>
      </c>
      <c r="L176" s="15">
        <f t="shared" si="843"/>
        <v>0</v>
      </c>
      <c r="M176" s="10" t="str">
        <f>IFERROR(VLOOKUP(A176,'3'!U:V,2,0),"0")</f>
        <v>0</v>
      </c>
      <c r="N176" s="5" t="s">
        <v>146</v>
      </c>
      <c r="O176" s="15">
        <f t="shared" si="844"/>
        <v>0</v>
      </c>
      <c r="P176" s="10" t="str">
        <f>IFERROR(VLOOKUP(A176,'4'!U:V,2,0),"0")</f>
        <v>0</v>
      </c>
      <c r="Q176" s="5" t="s">
        <v>146</v>
      </c>
      <c r="R176" s="15">
        <f t="shared" si="845"/>
        <v>0</v>
      </c>
      <c r="S176" s="10" t="str">
        <f>IFERROR(VLOOKUP(A176,'5'!U:V,2,0),"0")</f>
        <v>0</v>
      </c>
      <c r="T176" s="5" t="s">
        <v>146</v>
      </c>
      <c r="U176" s="15">
        <f t="shared" si="846"/>
        <v>0</v>
      </c>
      <c r="V176" s="10" t="str">
        <f>IFERROR(VLOOKUP(A176,'6'!U:V,2,0),"0")</f>
        <v>0</v>
      </c>
      <c r="W176" s="5" t="s">
        <v>146</v>
      </c>
      <c r="X176" s="15">
        <f t="shared" si="873"/>
        <v>0</v>
      </c>
      <c r="Y176" s="10" t="str">
        <f>IFERROR(VLOOKUP(A176,'7'!U:V,2,0),"0")</f>
        <v>0</v>
      </c>
      <c r="Z176" s="5" t="s">
        <v>146</v>
      </c>
      <c r="AA176" s="15">
        <f t="shared" si="847"/>
        <v>0</v>
      </c>
      <c r="AB176" s="10" t="str">
        <f>IFERROR(VLOOKUP(A176,'8'!U:V,2,0),"0")</f>
        <v>0</v>
      </c>
      <c r="AC176" s="5" t="s">
        <v>146</v>
      </c>
      <c r="AD176" s="15">
        <f t="shared" si="848"/>
        <v>0</v>
      </c>
      <c r="AE176" s="10" t="str">
        <f>IFERROR(VLOOKUP(A176,'9'!U:V,2,0),"0")</f>
        <v>0</v>
      </c>
      <c r="AF176" s="5" t="s">
        <v>146</v>
      </c>
      <c r="AG176" s="15">
        <f t="shared" si="849"/>
        <v>0</v>
      </c>
      <c r="AH176" s="10" t="str">
        <f>IFERROR(VLOOKUP(A176,'10'!U:V,2,0),"0")</f>
        <v>0</v>
      </c>
      <c r="AI176" s="5" t="s">
        <v>146</v>
      </c>
      <c r="AJ176" s="15">
        <f t="shared" si="850"/>
        <v>0</v>
      </c>
      <c r="AK176" s="10" t="str">
        <f>IFERROR(VLOOKUP(A176,'11'!U:V,2,0),"0")</f>
        <v>0</v>
      </c>
      <c r="AL176" s="5" t="s">
        <v>146</v>
      </c>
      <c r="AM176" s="15">
        <f t="shared" si="851"/>
        <v>0</v>
      </c>
      <c r="AN176" s="10" t="str">
        <f>IFERROR(VLOOKUP(A176,'12'!U:V,2,0),"0")</f>
        <v>0</v>
      </c>
      <c r="AO176" s="5" t="s">
        <v>146</v>
      </c>
      <c r="AP176" s="15">
        <f t="shared" si="852"/>
        <v>0</v>
      </c>
      <c r="AQ176" s="10" t="str">
        <f>IFERROR(VLOOKUP(A176,'13'!U:V,2,0),"0")</f>
        <v>0</v>
      </c>
      <c r="AR176" s="5" t="s">
        <v>146</v>
      </c>
      <c r="AS176" s="15">
        <f t="shared" si="853"/>
        <v>0</v>
      </c>
      <c r="AT176" s="10" t="str">
        <f>IFERROR(VLOOKUP(A176,'14'!U:V,2,0),"0")</f>
        <v>0</v>
      </c>
      <c r="AU176" s="5" t="s">
        <v>146</v>
      </c>
      <c r="AV176" s="15">
        <f t="shared" si="854"/>
        <v>0</v>
      </c>
      <c r="AW176" s="10" t="str">
        <f>IFERROR(VLOOKUP(A176,'15'!U:V,2,0),"0")</f>
        <v>0</v>
      </c>
      <c r="AX176" s="5" t="s">
        <v>146</v>
      </c>
      <c r="AY176" s="15">
        <f t="shared" si="855"/>
        <v>0</v>
      </c>
      <c r="AZ176" s="10" t="str">
        <f>IFERROR(VLOOKUP(A176,'16'!U:V,2,0),"0")</f>
        <v>0</v>
      </c>
      <c r="BA176" s="5" t="s">
        <v>146</v>
      </c>
      <c r="BB176" s="15">
        <f t="shared" si="856"/>
        <v>0</v>
      </c>
      <c r="BC176" s="10" t="str">
        <f>IFERROR(VLOOKUP(A176,'17'!U:V,2,0),"0")</f>
        <v>0</v>
      </c>
      <c r="BD176" s="5" t="s">
        <v>146</v>
      </c>
      <c r="BE176" s="15">
        <f t="shared" si="857"/>
        <v>0</v>
      </c>
      <c r="BF176" s="10" t="str">
        <f>IFERROR(VLOOKUP(A176,'18'!U:V,2,0),"0")</f>
        <v>0</v>
      </c>
      <c r="BG176" s="5" t="s">
        <v>146</v>
      </c>
      <c r="BH176" s="15">
        <f t="shared" si="858"/>
        <v>0</v>
      </c>
      <c r="BI176" s="10" t="str">
        <f>IFERROR(VLOOKUP(A176,'19'!U:V,2,0),"0")</f>
        <v>0</v>
      </c>
      <c r="BJ176" s="5" t="s">
        <v>146</v>
      </c>
      <c r="BK176" s="15">
        <f t="shared" si="859"/>
        <v>0</v>
      </c>
      <c r="BL176" s="10" t="str">
        <f>IFERROR(VLOOKUP(A176,'20'!U:V,2,0),"0")</f>
        <v>0</v>
      </c>
      <c r="BM176" s="5" t="s">
        <v>146</v>
      </c>
      <c r="BN176" s="15">
        <f t="shared" si="860"/>
        <v>0</v>
      </c>
      <c r="BO176" s="10" t="str">
        <f>IFERROR(VLOOKUP(A176,'21'!U:V,2,0),"0")</f>
        <v>0</v>
      </c>
      <c r="BP176" s="5" t="s">
        <v>146</v>
      </c>
      <c r="BQ176" s="15">
        <f t="shared" si="861"/>
        <v>0</v>
      </c>
      <c r="BR176" s="10" t="str">
        <f>IFERROR(VLOOKUP(A176,'22'!U:V,2,0),"0")</f>
        <v>0</v>
      </c>
      <c r="BS176" s="5" t="s">
        <v>146</v>
      </c>
      <c r="BT176" s="15">
        <f t="shared" si="862"/>
        <v>0</v>
      </c>
      <c r="BU176" s="10" t="str">
        <f>IFERROR(VLOOKUP(A176,'23'!U:V,2,0),"0")</f>
        <v>0</v>
      </c>
      <c r="BV176" s="5" t="s">
        <v>146</v>
      </c>
      <c r="BW176" s="15">
        <f t="shared" si="863"/>
        <v>0</v>
      </c>
      <c r="BX176" s="10" t="str">
        <f>IFERROR(VLOOKUP(A176,'24'!U:V,2,0),"0")</f>
        <v>0</v>
      </c>
      <c r="BY176" s="5" t="s">
        <v>146</v>
      </c>
      <c r="BZ176" s="15">
        <f t="shared" si="864"/>
        <v>0</v>
      </c>
      <c r="CA176" s="10" t="str">
        <f>IFERROR(VLOOKUP(A176,'25'!U:V,2,0),"0")</f>
        <v>0</v>
      </c>
      <c r="CB176" s="5" t="s">
        <v>146</v>
      </c>
      <c r="CC176" s="15">
        <f t="shared" si="865"/>
        <v>0</v>
      </c>
      <c r="CD176" s="10" t="str">
        <f>IFERROR(VLOOKUP(A176,'26'!U:V,2,0),"0")</f>
        <v>0</v>
      </c>
      <c r="CE176" s="5" t="s">
        <v>146</v>
      </c>
      <c r="CF176" s="15">
        <f t="shared" si="866"/>
        <v>0</v>
      </c>
      <c r="CG176" s="10" t="str">
        <f>IFERROR(VLOOKUP(A176,'27'!U:V,2,0),"0")</f>
        <v>0</v>
      </c>
      <c r="CH176" s="5" t="s">
        <v>146</v>
      </c>
      <c r="CI176" s="15">
        <f t="shared" si="867"/>
        <v>0</v>
      </c>
      <c r="CJ176" s="10" t="str">
        <f>IFERROR(VLOOKUP(A176,'28'!U:V,2,0),"0")</f>
        <v>0</v>
      </c>
      <c r="CK176" s="5" t="s">
        <v>146</v>
      </c>
      <c r="CL176" s="15">
        <f t="shared" si="868"/>
        <v>0</v>
      </c>
      <c r="CM176" s="10" t="str">
        <f>IFERROR(VLOOKUP(A176,'29'!U:V,2,0),"0")</f>
        <v>0</v>
      </c>
      <c r="CN176" s="5" t="s">
        <v>146</v>
      </c>
      <c r="CO176" s="15">
        <f t="shared" si="869"/>
        <v>0</v>
      </c>
      <c r="CP176" s="10" t="str">
        <f>IFERROR(VLOOKUP(A176,'30'!U:V,2,0),"0")</f>
        <v>0</v>
      </c>
      <c r="CQ176" s="5" t="s">
        <v>146</v>
      </c>
      <c r="CR176" s="15">
        <f t="shared" si="870"/>
        <v>0</v>
      </c>
      <c r="CS176" s="10" t="str">
        <f>IFERROR(VLOOKUP(A176,'31'!U:V,2,0),"0")</f>
        <v>0</v>
      </c>
      <c r="CT176" s="5" t="s">
        <v>146</v>
      </c>
      <c r="CU176" s="15">
        <f t="shared" si="871"/>
        <v>0</v>
      </c>
      <c r="CV176" s="10" t="str">
        <f>IFERROR(VLOOKUP(A176,'เซต1-31'!V:W,2,0),"0")</f>
        <v>0</v>
      </c>
      <c r="CW176" s="5" t="s">
        <v>146</v>
      </c>
      <c r="CX176" s="15">
        <f t="shared" si="872"/>
        <v>0</v>
      </c>
    </row>
    <row r="177" spans="1:102" x14ac:dyDescent="0.25">
      <c r="A177" s="5" t="s">
        <v>545</v>
      </c>
      <c r="B177" s="4" t="s">
        <v>546</v>
      </c>
      <c r="C177" s="13">
        <v>12.68</v>
      </c>
      <c r="D177" s="19">
        <f t="shared" si="839"/>
        <v>0</v>
      </c>
      <c r="E177" s="5" t="s">
        <v>146</v>
      </c>
      <c r="F177" s="13">
        <f t="shared" ref="F177" si="874">+D177*C177</f>
        <v>0</v>
      </c>
      <c r="G177" s="10" t="str">
        <f>IFERROR(VLOOKUP(A177,'1'!U:V,2,0),"0")</f>
        <v>0</v>
      </c>
      <c r="H177" s="5" t="s">
        <v>146</v>
      </c>
      <c r="I177" s="15">
        <f t="shared" ref="I177:I178" si="875">+G177*C177</f>
        <v>0</v>
      </c>
      <c r="J177" s="10" t="str">
        <f>IFERROR(VLOOKUP(A177,'2'!U:V,2,0),"0")</f>
        <v>0</v>
      </c>
      <c r="K177" s="5" t="s">
        <v>146</v>
      </c>
      <c r="L177" s="15">
        <f t="shared" ref="L177:L178" si="876">+J177*C177</f>
        <v>0</v>
      </c>
      <c r="M177" s="10" t="str">
        <f>IFERROR(VLOOKUP(A177,'3'!U:V,2,0),"0")</f>
        <v>0</v>
      </c>
      <c r="N177" s="5" t="s">
        <v>146</v>
      </c>
      <c r="O177" s="15">
        <f t="shared" ref="O177:O178" si="877">+M177*C177</f>
        <v>0</v>
      </c>
      <c r="P177" s="10" t="str">
        <f>IFERROR(VLOOKUP(A177,'4'!U:V,2,0),"0")</f>
        <v>0</v>
      </c>
      <c r="Q177" s="5" t="s">
        <v>146</v>
      </c>
      <c r="R177" s="15">
        <f t="shared" ref="R177:R178" si="878">+P177*C177</f>
        <v>0</v>
      </c>
      <c r="S177" s="10" t="str">
        <f>IFERROR(VLOOKUP(A177,'5'!U:V,2,0),"0")</f>
        <v>0</v>
      </c>
      <c r="T177" s="5" t="s">
        <v>146</v>
      </c>
      <c r="U177" s="15">
        <f t="shared" ref="U177:U178" si="879">+S177*C177</f>
        <v>0</v>
      </c>
      <c r="V177" s="10" t="str">
        <f>IFERROR(VLOOKUP(A177,'6'!U:V,2,0),"0")</f>
        <v>0</v>
      </c>
      <c r="W177" s="5" t="s">
        <v>146</v>
      </c>
      <c r="X177" s="15">
        <f t="shared" ref="X177:X178" si="880">+V177*C177</f>
        <v>0</v>
      </c>
      <c r="Y177" s="10" t="str">
        <f>IFERROR(VLOOKUP(A177,'7'!U:V,2,0),"0")</f>
        <v>0</v>
      </c>
      <c r="Z177" s="5" t="s">
        <v>146</v>
      </c>
      <c r="AA177" s="15">
        <f t="shared" ref="AA177:AA178" si="881">+Y177*C177</f>
        <v>0</v>
      </c>
      <c r="AB177" s="10" t="str">
        <f>IFERROR(VLOOKUP(A177,'8'!U:V,2,0),"0")</f>
        <v>0</v>
      </c>
      <c r="AC177" s="5" t="s">
        <v>146</v>
      </c>
      <c r="AD177" s="15">
        <f t="shared" ref="AD177:AD178" si="882">+AB177*C177</f>
        <v>0</v>
      </c>
      <c r="AE177" s="10" t="str">
        <f>IFERROR(VLOOKUP(A177,'9'!U:V,2,0),"0")</f>
        <v>0</v>
      </c>
      <c r="AF177" s="5" t="s">
        <v>146</v>
      </c>
      <c r="AG177" s="15">
        <f t="shared" ref="AG177:AG178" si="883">+AE177*C177</f>
        <v>0</v>
      </c>
      <c r="AH177" s="10" t="str">
        <f>IFERROR(VLOOKUP(A177,'10'!U:V,2,0),"0")</f>
        <v>0</v>
      </c>
      <c r="AI177" s="5" t="s">
        <v>146</v>
      </c>
      <c r="AJ177" s="15">
        <f t="shared" ref="AJ177:AJ178" si="884">+AH177*C177</f>
        <v>0</v>
      </c>
      <c r="AK177" s="10" t="str">
        <f>IFERROR(VLOOKUP(A177,'11'!U:V,2,0),"0")</f>
        <v>0</v>
      </c>
      <c r="AL177" s="5" t="s">
        <v>146</v>
      </c>
      <c r="AM177" s="15">
        <f t="shared" ref="AM177:AM178" si="885">+AK177*C177</f>
        <v>0</v>
      </c>
      <c r="AN177" s="10" t="str">
        <f>IFERROR(VLOOKUP(A177,'12'!U:V,2,0),"0")</f>
        <v>0</v>
      </c>
      <c r="AO177" s="5" t="s">
        <v>146</v>
      </c>
      <c r="AP177" s="15">
        <f t="shared" ref="AP177:AP178" si="886">+AN177*C177</f>
        <v>0</v>
      </c>
      <c r="AQ177" s="10" t="str">
        <f>IFERROR(VLOOKUP(A177,'13'!U:V,2,0),"0")</f>
        <v>0</v>
      </c>
      <c r="AR177" s="5" t="s">
        <v>146</v>
      </c>
      <c r="AS177" s="15">
        <f t="shared" ref="AS177:AS178" si="887">+AQ177*C177</f>
        <v>0</v>
      </c>
      <c r="AT177" s="10" t="str">
        <f>IFERROR(VLOOKUP(A177,'14'!U:V,2,0),"0")</f>
        <v>0</v>
      </c>
      <c r="AU177" s="5" t="s">
        <v>146</v>
      </c>
      <c r="AV177" s="15">
        <f t="shared" ref="AV177:AV178" si="888">+AT177*C177</f>
        <v>0</v>
      </c>
      <c r="AW177" s="10" t="str">
        <f>IFERROR(VLOOKUP(A177,'15'!U:V,2,0),"0")</f>
        <v>0</v>
      </c>
      <c r="AX177" s="5" t="s">
        <v>146</v>
      </c>
      <c r="AY177" s="15">
        <f t="shared" ref="AY177:AY178" si="889">+AW177*C177</f>
        <v>0</v>
      </c>
      <c r="AZ177" s="10" t="str">
        <f>IFERROR(VLOOKUP(A177,'16'!U:V,2,0),"0")</f>
        <v>0</v>
      </c>
      <c r="BA177" s="5" t="s">
        <v>146</v>
      </c>
      <c r="BB177" s="15">
        <f t="shared" ref="BB177:BB178" si="890">+AZ177*C177</f>
        <v>0</v>
      </c>
      <c r="BC177" s="10" t="str">
        <f>IFERROR(VLOOKUP(A177,'17'!U:V,2,0),"0")</f>
        <v>0</v>
      </c>
      <c r="BD177" s="5" t="s">
        <v>146</v>
      </c>
      <c r="BE177" s="15">
        <f t="shared" ref="BE177:BE178" si="891">+BC177*C177</f>
        <v>0</v>
      </c>
      <c r="BF177" s="10" t="str">
        <f>IFERROR(VLOOKUP(A177,'18'!U:V,2,0),"0")</f>
        <v>0</v>
      </c>
      <c r="BG177" s="5" t="s">
        <v>146</v>
      </c>
      <c r="BH177" s="15">
        <f t="shared" ref="BH177:BH178" si="892">+BF177*C177</f>
        <v>0</v>
      </c>
      <c r="BI177" s="10" t="str">
        <f>IFERROR(VLOOKUP(A177,'19'!U:V,2,0),"0")</f>
        <v>0</v>
      </c>
      <c r="BJ177" s="5" t="s">
        <v>146</v>
      </c>
      <c r="BK177" s="15">
        <f t="shared" ref="BK177:BK178" si="893">+BI177*C177</f>
        <v>0</v>
      </c>
      <c r="BL177" s="10" t="str">
        <f>IFERROR(VLOOKUP(A177,'20'!U:V,2,0),"0")</f>
        <v>0</v>
      </c>
      <c r="BM177" s="5" t="s">
        <v>146</v>
      </c>
      <c r="BN177" s="15">
        <f t="shared" ref="BN177:BN178" si="894">+BL177*C177</f>
        <v>0</v>
      </c>
      <c r="BO177" s="10" t="str">
        <f>IFERROR(VLOOKUP(A177,'21'!U:V,2,0),"0")</f>
        <v>0</v>
      </c>
      <c r="BP177" s="5" t="s">
        <v>146</v>
      </c>
      <c r="BQ177" s="15">
        <f t="shared" ref="BQ177:BQ178" si="895">+BO177*C177</f>
        <v>0</v>
      </c>
      <c r="BR177" s="10" t="str">
        <f>IFERROR(VLOOKUP(A177,'22'!U:V,2,0),"0")</f>
        <v>0</v>
      </c>
      <c r="BS177" s="5" t="s">
        <v>146</v>
      </c>
      <c r="BT177" s="15">
        <f t="shared" ref="BT177:BT178" si="896">+BR177*C177</f>
        <v>0</v>
      </c>
      <c r="BU177" s="10" t="str">
        <f>IFERROR(VLOOKUP(A177,'23'!U:V,2,0),"0")</f>
        <v>0</v>
      </c>
      <c r="BV177" s="5" t="s">
        <v>146</v>
      </c>
      <c r="BW177" s="15">
        <f t="shared" ref="BW177:BW178" si="897">+BU177*C177</f>
        <v>0</v>
      </c>
      <c r="BX177" s="10" t="str">
        <f>IFERROR(VLOOKUP(A177,'24'!U:V,2,0),"0")</f>
        <v>0</v>
      </c>
      <c r="BY177" s="5" t="s">
        <v>146</v>
      </c>
      <c r="BZ177" s="15">
        <f t="shared" ref="BZ177:BZ178" si="898">+BX177*C177</f>
        <v>0</v>
      </c>
      <c r="CA177" s="10" t="str">
        <f>IFERROR(VLOOKUP(A177,'25'!U:V,2,0),"0")</f>
        <v>0</v>
      </c>
      <c r="CB177" s="5" t="s">
        <v>146</v>
      </c>
      <c r="CC177" s="15">
        <f t="shared" ref="CC177:CC178" si="899">+CA177*C177</f>
        <v>0</v>
      </c>
      <c r="CD177" s="10" t="str">
        <f>IFERROR(VLOOKUP(A177,'26'!U:V,2,0),"0")</f>
        <v>0</v>
      </c>
      <c r="CE177" s="5" t="s">
        <v>146</v>
      </c>
      <c r="CF177" s="15">
        <f t="shared" ref="CF177:CF178" si="900">+CD177*C177</f>
        <v>0</v>
      </c>
      <c r="CG177" s="10" t="str">
        <f>IFERROR(VLOOKUP(A177,'27'!U:V,2,0),"0")</f>
        <v>0</v>
      </c>
      <c r="CH177" s="5" t="s">
        <v>146</v>
      </c>
      <c r="CI177" s="15">
        <f t="shared" ref="CI177:CI178" si="901">+CG177*C177</f>
        <v>0</v>
      </c>
      <c r="CJ177" s="10" t="str">
        <f>IFERROR(VLOOKUP(A177,'28'!U:V,2,0),"0")</f>
        <v>0</v>
      </c>
      <c r="CK177" s="5" t="s">
        <v>146</v>
      </c>
      <c r="CL177" s="15">
        <f t="shared" ref="CL177:CL178" si="902">+CJ177*C177</f>
        <v>0</v>
      </c>
      <c r="CM177" s="10" t="str">
        <f>IFERROR(VLOOKUP(A177,'29'!U:V,2,0),"0")</f>
        <v>0</v>
      </c>
      <c r="CN177" s="5" t="s">
        <v>146</v>
      </c>
      <c r="CO177" s="15">
        <f t="shared" ref="CO177:CO178" si="903">+CM177*C177</f>
        <v>0</v>
      </c>
      <c r="CP177" s="10" t="str">
        <f>IFERROR(VLOOKUP(A177,'30'!U:V,2,0),"0")</f>
        <v>0</v>
      </c>
      <c r="CQ177" s="5" t="s">
        <v>146</v>
      </c>
      <c r="CR177" s="15">
        <f t="shared" ref="CR177:CR178" si="904">+CP177*C177</f>
        <v>0</v>
      </c>
      <c r="CS177" s="10" t="str">
        <f>IFERROR(VLOOKUP(A177,'31'!U:V,2,0),"0")</f>
        <v>0</v>
      </c>
      <c r="CT177" s="5" t="s">
        <v>146</v>
      </c>
      <c r="CU177" s="15">
        <f t="shared" ref="CU177:CU178" si="905">+CS177*C177</f>
        <v>0</v>
      </c>
      <c r="CV177" s="10" t="str">
        <f>IFERROR(VLOOKUP(A177,'เซต1-31'!V:W,2,0),"0")</f>
        <v>0</v>
      </c>
      <c r="CW177" s="5" t="s">
        <v>146</v>
      </c>
      <c r="CX177" s="15">
        <f t="shared" ref="CX177:CX178" si="906">+CV177*CO177</f>
        <v>0</v>
      </c>
    </row>
    <row r="178" spans="1:102" x14ac:dyDescent="0.25">
      <c r="A178" s="5" t="s">
        <v>547</v>
      </c>
      <c r="B178" s="4" t="s">
        <v>548</v>
      </c>
      <c r="C178" s="13">
        <f>37.17+37.17</f>
        <v>74.34</v>
      </c>
      <c r="D178" s="19">
        <f>+G178+J178+M178+P178+S178+V178+Y178+AB178+AE178+AH178+AK178+AN178+AQ178+AT178+AW178+AZ178+BC178+BF178+BI178+BL178+BO178+BR178+BU178+BX178+CA178+CD178+CG178+CJ178+CM178+CP178+CS178+CV178</f>
        <v>0</v>
      </c>
      <c r="E178" s="5" t="s">
        <v>273</v>
      </c>
      <c r="F178" s="13">
        <f>+D178*C178</f>
        <v>0</v>
      </c>
      <c r="G178" s="10" t="str">
        <f>IFERROR(VLOOKUP(A178,'1'!U:V,2,0),"0")</f>
        <v>0</v>
      </c>
      <c r="H178" s="5" t="s">
        <v>273</v>
      </c>
      <c r="I178" s="15">
        <f t="shared" si="875"/>
        <v>0</v>
      </c>
      <c r="J178" s="10" t="str">
        <f>IFERROR(VLOOKUP(A178,'2'!U:V,2,0),"0")</f>
        <v>0</v>
      </c>
      <c r="K178" s="5" t="s">
        <v>273</v>
      </c>
      <c r="L178" s="15">
        <f t="shared" si="876"/>
        <v>0</v>
      </c>
      <c r="M178" s="10" t="str">
        <f>IFERROR(VLOOKUP(A178,'3'!U:V,2,0),"0")</f>
        <v>0</v>
      </c>
      <c r="N178" s="5" t="s">
        <v>273</v>
      </c>
      <c r="O178" s="15">
        <f t="shared" si="877"/>
        <v>0</v>
      </c>
      <c r="P178" s="10" t="str">
        <f>IFERROR(VLOOKUP(A178,'4'!U:V,2,0),"0")</f>
        <v>0</v>
      </c>
      <c r="Q178" s="5" t="s">
        <v>273</v>
      </c>
      <c r="R178" s="15">
        <f t="shared" si="878"/>
        <v>0</v>
      </c>
      <c r="S178" s="10" t="str">
        <f>IFERROR(VLOOKUP(A178,'5'!U:V,2,0),"0")</f>
        <v>0</v>
      </c>
      <c r="T178" s="5" t="s">
        <v>273</v>
      </c>
      <c r="U178" s="15">
        <f t="shared" si="879"/>
        <v>0</v>
      </c>
      <c r="V178" s="10" t="str">
        <f>IFERROR(VLOOKUP(A178,'6'!U:V,2,0),"0")</f>
        <v>0</v>
      </c>
      <c r="W178" s="5" t="s">
        <v>273</v>
      </c>
      <c r="X178" s="15">
        <f t="shared" si="880"/>
        <v>0</v>
      </c>
      <c r="Y178" s="10" t="str">
        <f>IFERROR(VLOOKUP(A178,'7'!U:V,2,0),"0")</f>
        <v>0</v>
      </c>
      <c r="Z178" s="5" t="s">
        <v>273</v>
      </c>
      <c r="AA178" s="15">
        <f t="shared" si="881"/>
        <v>0</v>
      </c>
      <c r="AB178" s="10" t="str">
        <f>IFERROR(VLOOKUP(A178,'8'!U:V,2,0),"0")</f>
        <v>0</v>
      </c>
      <c r="AC178" s="5" t="s">
        <v>273</v>
      </c>
      <c r="AD178" s="15">
        <f t="shared" si="882"/>
        <v>0</v>
      </c>
      <c r="AE178" s="10" t="str">
        <f>IFERROR(VLOOKUP(A178,'9'!U:V,2,0),"0")</f>
        <v>0</v>
      </c>
      <c r="AF178" s="5" t="s">
        <v>273</v>
      </c>
      <c r="AG178" s="15">
        <f t="shared" si="883"/>
        <v>0</v>
      </c>
      <c r="AH178" s="10" t="str">
        <f>IFERROR(VLOOKUP(A178,'10'!U:V,2,0),"0")</f>
        <v>0</v>
      </c>
      <c r="AI178" s="5" t="s">
        <v>273</v>
      </c>
      <c r="AJ178" s="15">
        <f t="shared" si="884"/>
        <v>0</v>
      </c>
      <c r="AK178" s="10" t="str">
        <f>IFERROR(VLOOKUP(A178,'11'!U:V,2,0),"0")</f>
        <v>0</v>
      </c>
      <c r="AL178" s="5" t="s">
        <v>273</v>
      </c>
      <c r="AM178" s="15">
        <f t="shared" si="885"/>
        <v>0</v>
      </c>
      <c r="AN178" s="10" t="str">
        <f>IFERROR(VLOOKUP(A178,'12'!U:V,2,0),"0")</f>
        <v>0</v>
      </c>
      <c r="AO178" s="5" t="s">
        <v>273</v>
      </c>
      <c r="AP178" s="15">
        <f t="shared" si="886"/>
        <v>0</v>
      </c>
      <c r="AQ178" s="10" t="str">
        <f>IFERROR(VLOOKUP(A178,'13'!U:V,2,0),"0")</f>
        <v>0</v>
      </c>
      <c r="AR178" s="5" t="s">
        <v>273</v>
      </c>
      <c r="AS178" s="15">
        <f t="shared" si="887"/>
        <v>0</v>
      </c>
      <c r="AT178" s="10" t="str">
        <f>IFERROR(VLOOKUP(A178,'14'!U:V,2,0),"0")</f>
        <v>0</v>
      </c>
      <c r="AU178" s="5" t="s">
        <v>273</v>
      </c>
      <c r="AV178" s="15">
        <f t="shared" si="888"/>
        <v>0</v>
      </c>
      <c r="AW178" s="10" t="str">
        <f>IFERROR(VLOOKUP(A178,'15'!U:V,2,0),"0")</f>
        <v>0</v>
      </c>
      <c r="AX178" s="5" t="s">
        <v>273</v>
      </c>
      <c r="AY178" s="15">
        <f t="shared" si="889"/>
        <v>0</v>
      </c>
      <c r="AZ178" s="10" t="str">
        <f>IFERROR(VLOOKUP(A178,'16'!U:V,2,0),"0")</f>
        <v>0</v>
      </c>
      <c r="BA178" s="5" t="s">
        <v>273</v>
      </c>
      <c r="BB178" s="15">
        <f t="shared" si="890"/>
        <v>0</v>
      </c>
      <c r="BC178" s="10" t="str">
        <f>IFERROR(VLOOKUP(A178,'17'!U:V,2,0),"0")</f>
        <v>0</v>
      </c>
      <c r="BD178" s="5" t="s">
        <v>273</v>
      </c>
      <c r="BE178" s="15">
        <f t="shared" si="891"/>
        <v>0</v>
      </c>
      <c r="BF178" s="10" t="str">
        <f>IFERROR(VLOOKUP(A178,'18'!U:V,2,0),"0")</f>
        <v>0</v>
      </c>
      <c r="BG178" s="5" t="s">
        <v>273</v>
      </c>
      <c r="BH178" s="15">
        <f t="shared" si="892"/>
        <v>0</v>
      </c>
      <c r="BI178" s="10" t="str">
        <f>IFERROR(VLOOKUP(A178,'19'!U:V,2,0),"0")</f>
        <v>0</v>
      </c>
      <c r="BJ178" s="5" t="s">
        <v>273</v>
      </c>
      <c r="BK178" s="15">
        <f t="shared" si="893"/>
        <v>0</v>
      </c>
      <c r="BL178" s="10" t="str">
        <f>IFERROR(VLOOKUP(A178,'20'!U:V,2,0),"0")</f>
        <v>0</v>
      </c>
      <c r="BM178" s="5" t="s">
        <v>273</v>
      </c>
      <c r="BN178" s="15">
        <f t="shared" si="894"/>
        <v>0</v>
      </c>
      <c r="BO178" s="10" t="str">
        <f>IFERROR(VLOOKUP(A178,'21'!U:V,2,0),"0")</f>
        <v>0</v>
      </c>
      <c r="BP178" s="5" t="s">
        <v>273</v>
      </c>
      <c r="BQ178" s="15">
        <f t="shared" si="895"/>
        <v>0</v>
      </c>
      <c r="BR178" s="10" t="str">
        <f>IFERROR(VLOOKUP(A178,'22'!U:V,2,0),"0")</f>
        <v>0</v>
      </c>
      <c r="BS178" s="5" t="s">
        <v>273</v>
      </c>
      <c r="BT178" s="15">
        <f t="shared" si="896"/>
        <v>0</v>
      </c>
      <c r="BU178" s="10" t="str">
        <f>IFERROR(VLOOKUP(A178,'23'!U:V,2,0),"0")</f>
        <v>0</v>
      </c>
      <c r="BV178" s="5" t="s">
        <v>273</v>
      </c>
      <c r="BW178" s="15">
        <f t="shared" si="897"/>
        <v>0</v>
      </c>
      <c r="BX178" s="10" t="str">
        <f>IFERROR(VLOOKUP(A178,'24'!U:V,2,0),"0")</f>
        <v>0</v>
      </c>
      <c r="BY178" s="5" t="s">
        <v>273</v>
      </c>
      <c r="BZ178" s="15">
        <f t="shared" si="898"/>
        <v>0</v>
      </c>
      <c r="CA178" s="10" t="str">
        <f>IFERROR(VLOOKUP(A178,'25'!U:V,2,0),"0")</f>
        <v>0</v>
      </c>
      <c r="CB178" s="5" t="s">
        <v>273</v>
      </c>
      <c r="CC178" s="15">
        <f t="shared" si="899"/>
        <v>0</v>
      </c>
      <c r="CD178" s="10" t="str">
        <f>IFERROR(VLOOKUP(A178,'26'!U:V,2,0),"0")</f>
        <v>0</v>
      </c>
      <c r="CE178" s="5" t="s">
        <v>273</v>
      </c>
      <c r="CF178" s="15">
        <f t="shared" si="900"/>
        <v>0</v>
      </c>
      <c r="CG178" s="10" t="str">
        <f>IFERROR(VLOOKUP(A178,'27'!U:V,2,0),"0")</f>
        <v>0</v>
      </c>
      <c r="CH178" s="5" t="s">
        <v>273</v>
      </c>
      <c r="CI178" s="15">
        <f t="shared" si="901"/>
        <v>0</v>
      </c>
      <c r="CJ178" s="10" t="str">
        <f>IFERROR(VLOOKUP(A178,'28'!U:V,2,0),"0")</f>
        <v>0</v>
      </c>
      <c r="CK178" s="5" t="s">
        <v>273</v>
      </c>
      <c r="CL178" s="15">
        <f t="shared" si="902"/>
        <v>0</v>
      </c>
      <c r="CM178" s="10" t="str">
        <f>IFERROR(VLOOKUP(A178,'29'!U:V,2,0),"0")</f>
        <v>0</v>
      </c>
      <c r="CN178" s="5" t="s">
        <v>273</v>
      </c>
      <c r="CO178" s="15">
        <f t="shared" si="903"/>
        <v>0</v>
      </c>
      <c r="CP178" s="10" t="str">
        <f>IFERROR(VLOOKUP(A178,'30'!U:V,2,0),"0")</f>
        <v>0</v>
      </c>
      <c r="CQ178" s="5" t="s">
        <v>273</v>
      </c>
      <c r="CR178" s="15">
        <f t="shared" si="904"/>
        <v>0</v>
      </c>
      <c r="CS178" s="10" t="str">
        <f>IFERROR(VLOOKUP(A178,'31'!U:V,2,0),"0")</f>
        <v>0</v>
      </c>
      <c r="CT178" s="5" t="s">
        <v>273</v>
      </c>
      <c r="CU178" s="15">
        <f t="shared" si="905"/>
        <v>0</v>
      </c>
      <c r="CV178" s="10" t="str">
        <f>IFERROR(VLOOKUP(A178,'เซต1-31'!V:W,2,0),"0")</f>
        <v>0</v>
      </c>
      <c r="CW178" s="5" t="s">
        <v>273</v>
      </c>
      <c r="CX178" s="15">
        <f t="shared" si="906"/>
        <v>0</v>
      </c>
    </row>
    <row r="179" spans="1:102" x14ac:dyDescent="0.25">
      <c r="A179" s="5" t="s">
        <v>549</v>
      </c>
      <c r="B179" s="4" t="s">
        <v>550</v>
      </c>
      <c r="C179" s="13">
        <f>38.46+15.01</f>
        <v>53.47</v>
      </c>
      <c r="D179" s="19">
        <f t="shared" ref="D179" si="907">+G179+J179+M179+P179+S179+V179+Y179+AB179+AE179+AH179+AK179+AN179+AQ179+AT179+AW179+AZ179+BC179+BF179+BI179+BL179+BO179+BR179+BU179+BX179+CA179+CD179+CG179+CJ179+CM179+CP179+CS179+CV179</f>
        <v>0</v>
      </c>
      <c r="E179" s="5" t="s">
        <v>273</v>
      </c>
      <c r="F179" s="13">
        <f t="shared" ref="F179" si="908">+D179*C179</f>
        <v>0</v>
      </c>
      <c r="G179" s="10" t="str">
        <f>IFERROR(VLOOKUP(A179,'1'!U:V,2,0),"0")</f>
        <v>0</v>
      </c>
      <c r="H179" s="5" t="s">
        <v>273</v>
      </c>
      <c r="I179" s="15">
        <f t="shared" ref="I179" si="909">+G179*C179</f>
        <v>0</v>
      </c>
      <c r="J179" s="10" t="str">
        <f>IFERROR(VLOOKUP(A179,'2'!U:V,2,0),"0")</f>
        <v>0</v>
      </c>
      <c r="K179" s="5" t="s">
        <v>273</v>
      </c>
      <c r="L179" s="15">
        <f t="shared" ref="L179" si="910">+J179*C179</f>
        <v>0</v>
      </c>
      <c r="M179" s="10" t="str">
        <f>IFERROR(VLOOKUP(A179,'3'!U:V,2,0),"0")</f>
        <v>0</v>
      </c>
      <c r="N179" s="5" t="s">
        <v>273</v>
      </c>
      <c r="O179" s="15">
        <f t="shared" ref="O179" si="911">+M179*C179</f>
        <v>0</v>
      </c>
      <c r="P179" s="10" t="str">
        <f>IFERROR(VLOOKUP(A179,'4'!U:V,2,0),"0")</f>
        <v>0</v>
      </c>
      <c r="Q179" s="5" t="s">
        <v>273</v>
      </c>
      <c r="R179" s="15">
        <f t="shared" ref="R179" si="912">+P179*C179</f>
        <v>0</v>
      </c>
      <c r="S179" s="10" t="str">
        <f>IFERROR(VLOOKUP(A179,'5'!U:V,2,0),"0")</f>
        <v>0</v>
      </c>
      <c r="T179" s="5" t="s">
        <v>273</v>
      </c>
      <c r="U179" s="15">
        <f t="shared" ref="U179" si="913">+S179*C179</f>
        <v>0</v>
      </c>
      <c r="V179" s="10" t="str">
        <f>IFERROR(VLOOKUP(A179,'6'!U:V,2,0),"0")</f>
        <v>0</v>
      </c>
      <c r="W179" s="5" t="s">
        <v>273</v>
      </c>
      <c r="X179" s="15">
        <f t="shared" ref="X179" si="914">+V179*C179</f>
        <v>0</v>
      </c>
      <c r="Y179" s="10" t="str">
        <f>IFERROR(VLOOKUP(A179,'7'!U:V,2,0),"0")</f>
        <v>0</v>
      </c>
      <c r="Z179" s="5" t="s">
        <v>273</v>
      </c>
      <c r="AA179" s="15">
        <f t="shared" ref="AA179" si="915">+Y179*C179</f>
        <v>0</v>
      </c>
      <c r="AB179" s="10" t="str">
        <f>IFERROR(VLOOKUP(A179,'8'!U:V,2,0),"0")</f>
        <v>0</v>
      </c>
      <c r="AC179" s="5" t="s">
        <v>273</v>
      </c>
      <c r="AD179" s="15">
        <f t="shared" ref="AD179" si="916">+AB179*C179</f>
        <v>0</v>
      </c>
      <c r="AE179" s="10" t="str">
        <f>IFERROR(VLOOKUP(A179,'9'!U:V,2,0),"0")</f>
        <v>0</v>
      </c>
      <c r="AF179" s="5" t="s">
        <v>273</v>
      </c>
      <c r="AG179" s="15">
        <f t="shared" ref="AG179" si="917">+AE179*C179</f>
        <v>0</v>
      </c>
      <c r="AH179" s="10" t="str">
        <f>IFERROR(VLOOKUP(A179,'10'!U:V,2,0),"0")</f>
        <v>0</v>
      </c>
      <c r="AI179" s="5" t="s">
        <v>273</v>
      </c>
      <c r="AJ179" s="15">
        <f t="shared" ref="AJ179" si="918">+AH179*C179</f>
        <v>0</v>
      </c>
      <c r="AK179" s="10" t="str">
        <f>IFERROR(VLOOKUP(A179,'11'!U:V,2,0),"0")</f>
        <v>0</v>
      </c>
      <c r="AL179" s="5" t="s">
        <v>273</v>
      </c>
      <c r="AM179" s="15">
        <f t="shared" ref="AM179" si="919">+AK179*C179</f>
        <v>0</v>
      </c>
      <c r="AN179" s="10" t="str">
        <f>IFERROR(VLOOKUP(A179,'12'!U:V,2,0),"0")</f>
        <v>0</v>
      </c>
      <c r="AO179" s="5" t="s">
        <v>273</v>
      </c>
      <c r="AP179" s="15">
        <f t="shared" ref="AP179" si="920">+AN179*C179</f>
        <v>0</v>
      </c>
      <c r="AQ179" s="10" t="str">
        <f>IFERROR(VLOOKUP(A179,'13'!U:V,2,0),"0")</f>
        <v>0</v>
      </c>
      <c r="AR179" s="5" t="s">
        <v>273</v>
      </c>
      <c r="AS179" s="15">
        <f t="shared" ref="AS179" si="921">+AQ179*C179</f>
        <v>0</v>
      </c>
      <c r="AT179" s="10" t="str">
        <f>IFERROR(VLOOKUP(A179,'14'!U:V,2,0),"0")</f>
        <v>0</v>
      </c>
      <c r="AU179" s="5" t="s">
        <v>273</v>
      </c>
      <c r="AV179" s="15">
        <f t="shared" ref="AV179" si="922">+AT179*C179</f>
        <v>0</v>
      </c>
      <c r="AW179" s="10" t="str">
        <f>IFERROR(VLOOKUP(A179,'15'!U:V,2,0),"0")</f>
        <v>0</v>
      </c>
      <c r="AX179" s="5" t="s">
        <v>273</v>
      </c>
      <c r="AY179" s="15">
        <f t="shared" ref="AY179" si="923">+AW179*C179</f>
        <v>0</v>
      </c>
      <c r="AZ179" s="10" t="str">
        <f>IFERROR(VLOOKUP(A179,'16'!U:V,2,0),"0")</f>
        <v>0</v>
      </c>
      <c r="BA179" s="5" t="s">
        <v>273</v>
      </c>
      <c r="BB179" s="15">
        <f t="shared" ref="BB179" si="924">+AZ179*C179</f>
        <v>0</v>
      </c>
      <c r="BC179" s="10" t="str">
        <f>IFERROR(VLOOKUP(A179,'17'!U:V,2,0),"0")</f>
        <v>0</v>
      </c>
      <c r="BD179" s="5" t="s">
        <v>273</v>
      </c>
      <c r="BE179" s="15">
        <f t="shared" ref="BE179" si="925">+BC179*C179</f>
        <v>0</v>
      </c>
      <c r="BF179" s="10" t="str">
        <f>IFERROR(VLOOKUP(A179,'18'!U:V,2,0),"0")</f>
        <v>0</v>
      </c>
      <c r="BG179" s="5" t="s">
        <v>273</v>
      </c>
      <c r="BH179" s="15">
        <f t="shared" ref="BH179" si="926">+BF179*C179</f>
        <v>0</v>
      </c>
      <c r="BI179" s="10" t="str">
        <f>IFERROR(VLOOKUP(A179,'19'!U:V,2,0),"0")</f>
        <v>0</v>
      </c>
      <c r="BJ179" s="5" t="s">
        <v>273</v>
      </c>
      <c r="BK179" s="15">
        <f t="shared" ref="BK179" si="927">+BI179*C179</f>
        <v>0</v>
      </c>
      <c r="BL179" s="10" t="str">
        <f>IFERROR(VLOOKUP(A179,'20'!U:V,2,0),"0")</f>
        <v>0</v>
      </c>
      <c r="BM179" s="5" t="s">
        <v>273</v>
      </c>
      <c r="BN179" s="15">
        <f t="shared" ref="BN179" si="928">+BL179*C179</f>
        <v>0</v>
      </c>
      <c r="BO179" s="10" t="str">
        <f>IFERROR(VLOOKUP(A179,'21'!U:V,2,0),"0")</f>
        <v>0</v>
      </c>
      <c r="BP179" s="5" t="s">
        <v>273</v>
      </c>
      <c r="BQ179" s="15">
        <f t="shared" ref="BQ179" si="929">+BO179*C179</f>
        <v>0</v>
      </c>
      <c r="BR179" s="10" t="str">
        <f>IFERROR(VLOOKUP(A179,'22'!U:V,2,0),"0")</f>
        <v>0</v>
      </c>
      <c r="BS179" s="5" t="s">
        <v>273</v>
      </c>
      <c r="BT179" s="15">
        <f t="shared" ref="BT179" si="930">+BR179*C179</f>
        <v>0</v>
      </c>
      <c r="BU179" s="10" t="str">
        <f>IFERROR(VLOOKUP(A179,'23'!U:V,2,0),"0")</f>
        <v>0</v>
      </c>
      <c r="BV179" s="5" t="s">
        <v>273</v>
      </c>
      <c r="BW179" s="15">
        <f t="shared" ref="BW179" si="931">+BU179*C179</f>
        <v>0</v>
      </c>
      <c r="BX179" s="10" t="str">
        <f>IFERROR(VLOOKUP(A179,'24'!U:V,2,0),"0")</f>
        <v>0</v>
      </c>
      <c r="BY179" s="5" t="s">
        <v>273</v>
      </c>
      <c r="BZ179" s="15">
        <f t="shared" ref="BZ179" si="932">+BX179*C179</f>
        <v>0</v>
      </c>
      <c r="CA179" s="10" t="str">
        <f>IFERROR(VLOOKUP(A179,'25'!U:V,2,0),"0")</f>
        <v>0</v>
      </c>
      <c r="CB179" s="5" t="s">
        <v>273</v>
      </c>
      <c r="CC179" s="15">
        <f t="shared" ref="CC179" si="933">+CA179*C179</f>
        <v>0</v>
      </c>
      <c r="CD179" s="10" t="str">
        <f>IFERROR(VLOOKUP(A179,'26'!U:V,2,0),"0")</f>
        <v>0</v>
      </c>
      <c r="CE179" s="5" t="s">
        <v>273</v>
      </c>
      <c r="CF179" s="15">
        <f t="shared" ref="CF179" si="934">+CD179*C179</f>
        <v>0</v>
      </c>
      <c r="CG179" s="10" t="str">
        <f>IFERROR(VLOOKUP(A179,'27'!U:V,2,0),"0")</f>
        <v>0</v>
      </c>
      <c r="CH179" s="5" t="s">
        <v>273</v>
      </c>
      <c r="CI179" s="15">
        <f t="shared" ref="CI179" si="935">+CG179*C179</f>
        <v>0</v>
      </c>
      <c r="CJ179" s="10" t="str">
        <f>IFERROR(VLOOKUP(A179,'28'!U:V,2,0),"0")</f>
        <v>0</v>
      </c>
      <c r="CK179" s="5" t="s">
        <v>273</v>
      </c>
      <c r="CL179" s="15">
        <f t="shared" ref="CL179" si="936">+CJ179*C179</f>
        <v>0</v>
      </c>
      <c r="CM179" s="10" t="str">
        <f>IFERROR(VLOOKUP(A179,'29'!U:V,2,0),"0")</f>
        <v>0</v>
      </c>
      <c r="CN179" s="5" t="s">
        <v>273</v>
      </c>
      <c r="CO179" s="15">
        <f t="shared" ref="CO179" si="937">+CM179*C179</f>
        <v>0</v>
      </c>
      <c r="CP179" s="10" t="str">
        <f>IFERROR(VLOOKUP(A179,'30'!U:V,2,0),"0")</f>
        <v>0</v>
      </c>
      <c r="CQ179" s="5" t="s">
        <v>273</v>
      </c>
      <c r="CR179" s="15">
        <f t="shared" ref="CR179" si="938">+CP179*C179</f>
        <v>0</v>
      </c>
      <c r="CS179" s="10" t="str">
        <f>IFERROR(VLOOKUP(A179,'31'!U:V,2,0),"0")</f>
        <v>0</v>
      </c>
      <c r="CT179" s="5" t="s">
        <v>273</v>
      </c>
      <c r="CU179" s="15">
        <f t="shared" ref="CU179" si="939">+CS179*C179</f>
        <v>0</v>
      </c>
      <c r="CV179" s="10" t="str">
        <f>IFERROR(VLOOKUP(A179,'เซต1-31'!V:W,2,0),"0")</f>
        <v>0</v>
      </c>
      <c r="CW179" s="5" t="s">
        <v>273</v>
      </c>
      <c r="CX179" s="15">
        <f t="shared" ref="CX179" si="940">+CV179*CO179</f>
        <v>0</v>
      </c>
    </row>
    <row r="180" spans="1:102" x14ac:dyDescent="0.25">
      <c r="A180" s="5" t="s">
        <v>551</v>
      </c>
      <c r="B180" s="4" t="s">
        <v>552</v>
      </c>
      <c r="C180" s="13">
        <f>24.8+15.01</f>
        <v>39.81</v>
      </c>
      <c r="D180" s="19">
        <f t="shared" ref="D180" si="941">+G180+J180+M180+P180+S180+V180+Y180+AB180+AE180+AH180+AK180+AN180+AQ180+AT180+AW180+AZ180+BC180+BF180+BI180+BL180+BO180+BR180+BU180+BX180+CA180+CD180+CG180+CJ180+CM180+CP180+CS180+CV180</f>
        <v>0</v>
      </c>
      <c r="E180" s="5" t="s">
        <v>273</v>
      </c>
      <c r="F180" s="13">
        <f t="shared" ref="F180" si="942">+D180*C180</f>
        <v>0</v>
      </c>
      <c r="G180" s="10" t="str">
        <f>IFERROR(VLOOKUP(A180,'1'!U:V,2,0),"0")</f>
        <v>0</v>
      </c>
      <c r="H180" s="5" t="s">
        <v>273</v>
      </c>
      <c r="I180" s="15">
        <f t="shared" ref="I180" si="943">+G180*C180</f>
        <v>0</v>
      </c>
      <c r="J180" s="10" t="str">
        <f>IFERROR(VLOOKUP(A180,'2'!U:V,2,0),"0")</f>
        <v>0</v>
      </c>
      <c r="K180" s="5" t="s">
        <v>273</v>
      </c>
      <c r="L180" s="15">
        <f t="shared" ref="L180" si="944">+J180*C180</f>
        <v>0</v>
      </c>
      <c r="M180" s="10" t="str">
        <f>IFERROR(VLOOKUP(A180,'3'!U:V,2,0),"0")</f>
        <v>0</v>
      </c>
      <c r="N180" s="5" t="s">
        <v>273</v>
      </c>
      <c r="O180" s="15">
        <f t="shared" ref="O180" si="945">+M180*C180</f>
        <v>0</v>
      </c>
      <c r="P180" s="10" t="str">
        <f>IFERROR(VLOOKUP(A180,'4'!U:V,2,0),"0")</f>
        <v>0</v>
      </c>
      <c r="Q180" s="5" t="s">
        <v>273</v>
      </c>
      <c r="R180" s="15">
        <f t="shared" ref="R180" si="946">+P180*C180</f>
        <v>0</v>
      </c>
      <c r="S180" s="10" t="str">
        <f>IFERROR(VLOOKUP(A180,'5'!U:V,2,0),"0")</f>
        <v>0</v>
      </c>
      <c r="T180" s="5" t="s">
        <v>273</v>
      </c>
      <c r="U180" s="15">
        <f t="shared" ref="U180" si="947">+S180*C180</f>
        <v>0</v>
      </c>
      <c r="V180" s="10" t="str">
        <f>IFERROR(VLOOKUP(A180,'6'!U:V,2,0),"0")</f>
        <v>0</v>
      </c>
      <c r="W180" s="5" t="s">
        <v>273</v>
      </c>
      <c r="X180" s="15">
        <f t="shared" ref="X180" si="948">+V180*C180</f>
        <v>0</v>
      </c>
      <c r="Y180" s="10" t="str">
        <f>IFERROR(VLOOKUP(A180,'7'!U:V,2,0),"0")</f>
        <v>0</v>
      </c>
      <c r="Z180" s="5" t="s">
        <v>273</v>
      </c>
      <c r="AA180" s="15">
        <f t="shared" ref="AA180" si="949">+Y180*C180</f>
        <v>0</v>
      </c>
      <c r="AB180" s="10" t="str">
        <f>IFERROR(VLOOKUP(A180,'8'!U:V,2,0),"0")</f>
        <v>0</v>
      </c>
      <c r="AC180" s="5" t="s">
        <v>273</v>
      </c>
      <c r="AD180" s="15">
        <f t="shared" ref="AD180" si="950">+AB180*C180</f>
        <v>0</v>
      </c>
      <c r="AE180" s="10" t="str">
        <f>IFERROR(VLOOKUP(A180,'9'!U:V,2,0),"0")</f>
        <v>0</v>
      </c>
      <c r="AF180" s="5" t="s">
        <v>273</v>
      </c>
      <c r="AG180" s="15">
        <f t="shared" ref="AG180" si="951">+AE180*C180</f>
        <v>0</v>
      </c>
      <c r="AH180" s="10" t="str">
        <f>IFERROR(VLOOKUP(A180,'10'!U:V,2,0),"0")</f>
        <v>0</v>
      </c>
      <c r="AI180" s="5" t="s">
        <v>273</v>
      </c>
      <c r="AJ180" s="15">
        <f t="shared" ref="AJ180" si="952">+AH180*C180</f>
        <v>0</v>
      </c>
      <c r="AK180" s="10" t="str">
        <f>IFERROR(VLOOKUP(A180,'11'!U:V,2,0),"0")</f>
        <v>0</v>
      </c>
      <c r="AL180" s="5" t="s">
        <v>273</v>
      </c>
      <c r="AM180" s="15">
        <f t="shared" ref="AM180" si="953">+AK180*C180</f>
        <v>0</v>
      </c>
      <c r="AN180" s="10" t="str">
        <f>IFERROR(VLOOKUP(A180,'12'!U:V,2,0),"0")</f>
        <v>0</v>
      </c>
      <c r="AO180" s="5" t="s">
        <v>273</v>
      </c>
      <c r="AP180" s="15">
        <f t="shared" ref="AP180" si="954">+AN180*C180</f>
        <v>0</v>
      </c>
      <c r="AQ180" s="10" t="str">
        <f>IFERROR(VLOOKUP(A180,'13'!U:V,2,0),"0")</f>
        <v>0</v>
      </c>
      <c r="AR180" s="5" t="s">
        <v>273</v>
      </c>
      <c r="AS180" s="15">
        <f t="shared" ref="AS180" si="955">+AQ180*C180</f>
        <v>0</v>
      </c>
      <c r="AT180" s="10" t="str">
        <f>IFERROR(VLOOKUP(A180,'14'!U:V,2,0),"0")</f>
        <v>0</v>
      </c>
      <c r="AU180" s="5" t="s">
        <v>273</v>
      </c>
      <c r="AV180" s="15">
        <f t="shared" ref="AV180" si="956">+AT180*C180</f>
        <v>0</v>
      </c>
      <c r="AW180" s="10" t="str">
        <f>IFERROR(VLOOKUP(A180,'15'!U:V,2,0),"0")</f>
        <v>0</v>
      </c>
      <c r="AX180" s="5" t="s">
        <v>273</v>
      </c>
      <c r="AY180" s="15">
        <f t="shared" ref="AY180" si="957">+AW180*C180</f>
        <v>0</v>
      </c>
      <c r="AZ180" s="10" t="str">
        <f>IFERROR(VLOOKUP(A180,'16'!U:V,2,0),"0")</f>
        <v>0</v>
      </c>
      <c r="BA180" s="5" t="s">
        <v>273</v>
      </c>
      <c r="BB180" s="15">
        <f t="shared" ref="BB180" si="958">+AZ180*C180</f>
        <v>0</v>
      </c>
      <c r="BC180" s="10" t="str">
        <f>IFERROR(VLOOKUP(A180,'17'!U:V,2,0),"0")</f>
        <v>0</v>
      </c>
      <c r="BD180" s="5" t="s">
        <v>273</v>
      </c>
      <c r="BE180" s="15">
        <f t="shared" ref="BE180" si="959">+BC180*C180</f>
        <v>0</v>
      </c>
      <c r="BF180" s="10" t="str">
        <f>IFERROR(VLOOKUP(A180,'18'!U:V,2,0),"0")</f>
        <v>0</v>
      </c>
      <c r="BG180" s="5" t="s">
        <v>273</v>
      </c>
      <c r="BH180" s="15">
        <f t="shared" ref="BH180" si="960">+BF180*C180</f>
        <v>0</v>
      </c>
      <c r="BI180" s="10" t="str">
        <f>IFERROR(VLOOKUP(A180,'19'!U:V,2,0),"0")</f>
        <v>0</v>
      </c>
      <c r="BJ180" s="5" t="s">
        <v>273</v>
      </c>
      <c r="BK180" s="15">
        <f t="shared" ref="BK180" si="961">+BI180*C180</f>
        <v>0</v>
      </c>
      <c r="BL180" s="10" t="str">
        <f>IFERROR(VLOOKUP(A180,'20'!U:V,2,0),"0")</f>
        <v>0</v>
      </c>
      <c r="BM180" s="5" t="s">
        <v>273</v>
      </c>
      <c r="BN180" s="15">
        <f t="shared" ref="BN180" si="962">+BL180*C180</f>
        <v>0</v>
      </c>
      <c r="BO180" s="10" t="str">
        <f>IFERROR(VLOOKUP(A180,'21'!U:V,2,0),"0")</f>
        <v>0</v>
      </c>
      <c r="BP180" s="5" t="s">
        <v>273</v>
      </c>
      <c r="BQ180" s="15">
        <f t="shared" ref="BQ180" si="963">+BO180*C180</f>
        <v>0</v>
      </c>
      <c r="BR180" s="10" t="str">
        <f>IFERROR(VLOOKUP(A180,'22'!U:V,2,0),"0")</f>
        <v>0</v>
      </c>
      <c r="BS180" s="5" t="s">
        <v>273</v>
      </c>
      <c r="BT180" s="15">
        <f t="shared" ref="BT180" si="964">+BR180*C180</f>
        <v>0</v>
      </c>
      <c r="BU180" s="10" t="str">
        <f>IFERROR(VLOOKUP(A180,'23'!U:V,2,0),"0")</f>
        <v>0</v>
      </c>
      <c r="BV180" s="5" t="s">
        <v>273</v>
      </c>
      <c r="BW180" s="15">
        <f t="shared" ref="BW180" si="965">+BU180*C180</f>
        <v>0</v>
      </c>
      <c r="BX180" s="10" t="str">
        <f>IFERROR(VLOOKUP(A180,'24'!U:V,2,0),"0")</f>
        <v>0</v>
      </c>
      <c r="BY180" s="5" t="s">
        <v>273</v>
      </c>
      <c r="BZ180" s="15">
        <f t="shared" ref="BZ180" si="966">+BX180*C180</f>
        <v>0</v>
      </c>
      <c r="CA180" s="10" t="str">
        <f>IFERROR(VLOOKUP(A180,'25'!U:V,2,0),"0")</f>
        <v>0</v>
      </c>
      <c r="CB180" s="5" t="s">
        <v>273</v>
      </c>
      <c r="CC180" s="15">
        <f t="shared" ref="CC180" si="967">+CA180*C180</f>
        <v>0</v>
      </c>
      <c r="CD180" s="10" t="str">
        <f>IFERROR(VLOOKUP(A180,'26'!U:V,2,0),"0")</f>
        <v>0</v>
      </c>
      <c r="CE180" s="5" t="s">
        <v>273</v>
      </c>
      <c r="CF180" s="15">
        <f t="shared" ref="CF180" si="968">+CD180*C180</f>
        <v>0</v>
      </c>
      <c r="CG180" s="10" t="str">
        <f>IFERROR(VLOOKUP(A180,'27'!U:V,2,0),"0")</f>
        <v>0</v>
      </c>
      <c r="CH180" s="5" t="s">
        <v>273</v>
      </c>
      <c r="CI180" s="15">
        <f t="shared" ref="CI180" si="969">+CG180*C180</f>
        <v>0</v>
      </c>
      <c r="CJ180" s="10" t="str">
        <f>IFERROR(VLOOKUP(A180,'28'!U:V,2,0),"0")</f>
        <v>0</v>
      </c>
      <c r="CK180" s="5" t="s">
        <v>273</v>
      </c>
      <c r="CL180" s="15">
        <f t="shared" ref="CL180" si="970">+CJ180*C180</f>
        <v>0</v>
      </c>
      <c r="CM180" s="10" t="str">
        <f>IFERROR(VLOOKUP(A180,'29'!U:V,2,0),"0")</f>
        <v>0</v>
      </c>
      <c r="CN180" s="5" t="s">
        <v>273</v>
      </c>
      <c r="CO180" s="15">
        <f t="shared" ref="CO180" si="971">+CM180*C180</f>
        <v>0</v>
      </c>
      <c r="CP180" s="10" t="str">
        <f>IFERROR(VLOOKUP(A180,'30'!U:V,2,0),"0")</f>
        <v>0</v>
      </c>
      <c r="CQ180" s="5" t="s">
        <v>273</v>
      </c>
      <c r="CR180" s="15">
        <f t="shared" ref="CR180" si="972">+CP180*C180</f>
        <v>0</v>
      </c>
      <c r="CS180" s="10" t="str">
        <f>IFERROR(VLOOKUP(A180,'31'!U:V,2,0),"0")</f>
        <v>0</v>
      </c>
      <c r="CT180" s="5" t="s">
        <v>273</v>
      </c>
      <c r="CU180" s="15">
        <f t="shared" ref="CU180" si="973">+CS180*C180</f>
        <v>0</v>
      </c>
      <c r="CV180" s="10" t="str">
        <f>IFERROR(VLOOKUP(A180,'เซต1-31'!V:W,2,0),"0")</f>
        <v>0</v>
      </c>
      <c r="CW180" s="5" t="s">
        <v>273</v>
      </c>
      <c r="CX180" s="15">
        <f t="shared" ref="CX180" si="974">+CV180*CO180</f>
        <v>0</v>
      </c>
    </row>
    <row r="181" spans="1:102" x14ac:dyDescent="0.25">
      <c r="A181" s="5" t="s">
        <v>553</v>
      </c>
      <c r="B181" s="4" t="s">
        <v>554</v>
      </c>
      <c r="C181" s="13">
        <f>37.17+15.01</f>
        <v>52.18</v>
      </c>
      <c r="D181" s="19">
        <f t="shared" ref="D181:D182" si="975">+G181+J181+M181+P181+S181+V181+Y181+AB181+AE181+AH181+AK181+AN181+AQ181+AT181+AW181+AZ181+BC181+BF181+BI181+BL181+BO181+BR181+BU181+BX181+CA181+CD181+CG181+CJ181+CM181+CP181+CS181+CV181</f>
        <v>0</v>
      </c>
      <c r="E181" s="5" t="s">
        <v>273</v>
      </c>
      <c r="F181" s="13">
        <f t="shared" ref="F181:F182" si="976">+D181*C181</f>
        <v>0</v>
      </c>
      <c r="G181" s="10" t="str">
        <f>IFERROR(VLOOKUP(A181,'1'!U:V,2,0),"0")</f>
        <v>0</v>
      </c>
      <c r="H181" s="5" t="s">
        <v>273</v>
      </c>
      <c r="I181" s="15">
        <f t="shared" ref="I181:I182" si="977">+G181*C181</f>
        <v>0</v>
      </c>
      <c r="J181" s="10" t="str">
        <f>IFERROR(VLOOKUP(A181,'2'!U:V,2,0),"0")</f>
        <v>0</v>
      </c>
      <c r="K181" s="5" t="s">
        <v>273</v>
      </c>
      <c r="L181" s="15">
        <f t="shared" ref="L181:L182" si="978">+J181*C181</f>
        <v>0</v>
      </c>
      <c r="M181" s="10" t="str">
        <f>IFERROR(VLOOKUP(A181,'3'!U:V,2,0),"0")</f>
        <v>0</v>
      </c>
      <c r="N181" s="5" t="s">
        <v>273</v>
      </c>
      <c r="O181" s="15">
        <f t="shared" ref="O181:O182" si="979">+M181*C181</f>
        <v>0</v>
      </c>
      <c r="P181" s="10" t="str">
        <f>IFERROR(VLOOKUP(A181,'4'!U:V,2,0),"0")</f>
        <v>0</v>
      </c>
      <c r="Q181" s="5" t="s">
        <v>273</v>
      </c>
      <c r="R181" s="15">
        <f t="shared" ref="R181:R182" si="980">+P181*C181</f>
        <v>0</v>
      </c>
      <c r="S181" s="10" t="str">
        <f>IFERROR(VLOOKUP(A181,'5'!U:V,2,0),"0")</f>
        <v>0</v>
      </c>
      <c r="T181" s="5" t="s">
        <v>273</v>
      </c>
      <c r="U181" s="15">
        <f t="shared" ref="U181:U182" si="981">+S181*C181</f>
        <v>0</v>
      </c>
      <c r="V181" s="10" t="str">
        <f>IFERROR(VLOOKUP(A181,'6'!U:V,2,0),"0")</f>
        <v>0</v>
      </c>
      <c r="W181" s="5" t="s">
        <v>273</v>
      </c>
      <c r="X181" s="15">
        <f t="shared" ref="X181:X182" si="982">+V181*C181</f>
        <v>0</v>
      </c>
      <c r="Y181" s="10" t="str">
        <f>IFERROR(VLOOKUP(A181,'7'!U:V,2,0),"0")</f>
        <v>0</v>
      </c>
      <c r="Z181" s="5" t="s">
        <v>273</v>
      </c>
      <c r="AA181" s="15">
        <f t="shared" ref="AA181:AA182" si="983">+Y181*C181</f>
        <v>0</v>
      </c>
      <c r="AB181" s="10" t="str">
        <f>IFERROR(VLOOKUP(A181,'8'!U:V,2,0),"0")</f>
        <v>0</v>
      </c>
      <c r="AC181" s="5" t="s">
        <v>273</v>
      </c>
      <c r="AD181" s="15">
        <f t="shared" ref="AD181:AD182" si="984">+AB181*C181</f>
        <v>0</v>
      </c>
      <c r="AE181" s="10" t="str">
        <f>IFERROR(VLOOKUP(A181,'9'!U:V,2,0),"0")</f>
        <v>0</v>
      </c>
      <c r="AF181" s="5" t="s">
        <v>273</v>
      </c>
      <c r="AG181" s="15">
        <f t="shared" ref="AG181:AG182" si="985">+AE181*C181</f>
        <v>0</v>
      </c>
      <c r="AH181" s="10" t="str">
        <f>IFERROR(VLOOKUP(A181,'10'!U:V,2,0),"0")</f>
        <v>0</v>
      </c>
      <c r="AI181" s="5" t="s">
        <v>273</v>
      </c>
      <c r="AJ181" s="15">
        <f t="shared" ref="AJ181:AJ182" si="986">+AH181*C181</f>
        <v>0</v>
      </c>
      <c r="AK181" s="10" t="str">
        <f>IFERROR(VLOOKUP(A181,'11'!U:V,2,0),"0")</f>
        <v>0</v>
      </c>
      <c r="AL181" s="5" t="s">
        <v>273</v>
      </c>
      <c r="AM181" s="15">
        <f t="shared" ref="AM181:AM182" si="987">+AK181*C181</f>
        <v>0</v>
      </c>
      <c r="AN181" s="10" t="str">
        <f>IFERROR(VLOOKUP(A181,'12'!U:V,2,0),"0")</f>
        <v>0</v>
      </c>
      <c r="AO181" s="5" t="s">
        <v>273</v>
      </c>
      <c r="AP181" s="15">
        <f t="shared" ref="AP181:AP182" si="988">+AN181*C181</f>
        <v>0</v>
      </c>
      <c r="AQ181" s="10" t="str">
        <f>IFERROR(VLOOKUP(A181,'13'!U:V,2,0),"0")</f>
        <v>0</v>
      </c>
      <c r="AR181" s="5" t="s">
        <v>273</v>
      </c>
      <c r="AS181" s="15">
        <f t="shared" ref="AS181:AS182" si="989">+AQ181*C181</f>
        <v>0</v>
      </c>
      <c r="AT181" s="10" t="str">
        <f>IFERROR(VLOOKUP(A181,'14'!U:V,2,0),"0")</f>
        <v>0</v>
      </c>
      <c r="AU181" s="5" t="s">
        <v>273</v>
      </c>
      <c r="AV181" s="15">
        <f t="shared" ref="AV181:AV182" si="990">+AT181*C181</f>
        <v>0</v>
      </c>
      <c r="AW181" s="10" t="str">
        <f>IFERROR(VLOOKUP(A181,'15'!U:V,2,0),"0")</f>
        <v>0</v>
      </c>
      <c r="AX181" s="5" t="s">
        <v>273</v>
      </c>
      <c r="AY181" s="15">
        <f t="shared" ref="AY181:AY182" si="991">+AW181*C181</f>
        <v>0</v>
      </c>
      <c r="AZ181" s="10" t="str">
        <f>IFERROR(VLOOKUP(A181,'16'!U:V,2,0),"0")</f>
        <v>0</v>
      </c>
      <c r="BA181" s="5" t="s">
        <v>273</v>
      </c>
      <c r="BB181" s="15">
        <f t="shared" ref="BB181:BB182" si="992">+AZ181*C181</f>
        <v>0</v>
      </c>
      <c r="BC181" s="10" t="str">
        <f>IFERROR(VLOOKUP(A181,'17'!U:V,2,0),"0")</f>
        <v>0</v>
      </c>
      <c r="BD181" s="5" t="s">
        <v>273</v>
      </c>
      <c r="BE181" s="15">
        <f t="shared" ref="BE181:BE182" si="993">+BC181*C181</f>
        <v>0</v>
      </c>
      <c r="BF181" s="10" t="str">
        <f>IFERROR(VLOOKUP(A181,'18'!U:V,2,0),"0")</f>
        <v>0</v>
      </c>
      <c r="BG181" s="5" t="s">
        <v>273</v>
      </c>
      <c r="BH181" s="15">
        <f t="shared" ref="BH181:BH182" si="994">+BF181*C181</f>
        <v>0</v>
      </c>
      <c r="BI181" s="10" t="str">
        <f>IFERROR(VLOOKUP(A181,'19'!U:V,2,0),"0")</f>
        <v>0</v>
      </c>
      <c r="BJ181" s="5" t="s">
        <v>273</v>
      </c>
      <c r="BK181" s="15">
        <f t="shared" ref="BK181:BK182" si="995">+BI181*C181</f>
        <v>0</v>
      </c>
      <c r="BL181" s="10" t="str">
        <f>IFERROR(VLOOKUP(A181,'20'!U:V,2,0),"0")</f>
        <v>0</v>
      </c>
      <c r="BM181" s="5" t="s">
        <v>273</v>
      </c>
      <c r="BN181" s="15">
        <f t="shared" ref="BN181:BN182" si="996">+BL181*C181</f>
        <v>0</v>
      </c>
      <c r="BO181" s="10" t="str">
        <f>IFERROR(VLOOKUP(A181,'21'!U:V,2,0),"0")</f>
        <v>0</v>
      </c>
      <c r="BP181" s="5" t="s">
        <v>273</v>
      </c>
      <c r="BQ181" s="15">
        <f t="shared" ref="BQ181:BQ182" si="997">+BO181*C181</f>
        <v>0</v>
      </c>
      <c r="BR181" s="10" t="str">
        <f>IFERROR(VLOOKUP(A181,'22'!U:V,2,0),"0")</f>
        <v>0</v>
      </c>
      <c r="BS181" s="5" t="s">
        <v>273</v>
      </c>
      <c r="BT181" s="15">
        <f t="shared" ref="BT181:BT182" si="998">+BR181*C181</f>
        <v>0</v>
      </c>
      <c r="BU181" s="10" t="str">
        <f>IFERROR(VLOOKUP(A181,'23'!U:V,2,0),"0")</f>
        <v>0</v>
      </c>
      <c r="BV181" s="5" t="s">
        <v>273</v>
      </c>
      <c r="BW181" s="15">
        <f t="shared" ref="BW181:BW182" si="999">+BU181*C181</f>
        <v>0</v>
      </c>
      <c r="BX181" s="10" t="str">
        <f>IFERROR(VLOOKUP(A181,'24'!U:V,2,0),"0")</f>
        <v>0</v>
      </c>
      <c r="BY181" s="5" t="s">
        <v>273</v>
      </c>
      <c r="BZ181" s="15">
        <f t="shared" ref="BZ181:BZ182" si="1000">+BX181*C181</f>
        <v>0</v>
      </c>
      <c r="CA181" s="10" t="str">
        <f>IFERROR(VLOOKUP(A181,'25'!U:V,2,0),"0")</f>
        <v>0</v>
      </c>
      <c r="CB181" s="5" t="s">
        <v>273</v>
      </c>
      <c r="CC181" s="15">
        <f t="shared" ref="CC181:CC182" si="1001">+CA181*C181</f>
        <v>0</v>
      </c>
      <c r="CD181" s="10" t="str">
        <f>IFERROR(VLOOKUP(A181,'26'!U:V,2,0),"0")</f>
        <v>0</v>
      </c>
      <c r="CE181" s="5" t="s">
        <v>273</v>
      </c>
      <c r="CF181" s="15">
        <f t="shared" ref="CF181:CF182" si="1002">+CD181*C181</f>
        <v>0</v>
      </c>
      <c r="CG181" s="10" t="str">
        <f>IFERROR(VLOOKUP(A181,'27'!U:V,2,0),"0")</f>
        <v>0</v>
      </c>
      <c r="CH181" s="5" t="s">
        <v>273</v>
      </c>
      <c r="CI181" s="15">
        <f t="shared" ref="CI181:CI182" si="1003">+CG181*C181</f>
        <v>0</v>
      </c>
      <c r="CJ181" s="10" t="str">
        <f>IFERROR(VLOOKUP(A181,'28'!U:V,2,0),"0")</f>
        <v>0</v>
      </c>
      <c r="CK181" s="5" t="s">
        <v>273</v>
      </c>
      <c r="CL181" s="15">
        <f t="shared" ref="CL181:CL182" si="1004">+CJ181*C181</f>
        <v>0</v>
      </c>
      <c r="CM181" s="10" t="str">
        <f>IFERROR(VLOOKUP(A181,'29'!U:V,2,0),"0")</f>
        <v>0</v>
      </c>
      <c r="CN181" s="5" t="s">
        <v>273</v>
      </c>
      <c r="CO181" s="15">
        <f t="shared" ref="CO181:CO182" si="1005">+CM181*C181</f>
        <v>0</v>
      </c>
      <c r="CP181" s="10" t="str">
        <f>IFERROR(VLOOKUP(A181,'30'!U:V,2,0),"0")</f>
        <v>0</v>
      </c>
      <c r="CQ181" s="5" t="s">
        <v>273</v>
      </c>
      <c r="CR181" s="15">
        <f t="shared" ref="CR181:CR182" si="1006">+CP181*C181</f>
        <v>0</v>
      </c>
      <c r="CS181" s="10" t="str">
        <f>IFERROR(VLOOKUP(A181,'31'!U:V,2,0),"0")</f>
        <v>0</v>
      </c>
      <c r="CT181" s="5" t="s">
        <v>273</v>
      </c>
      <c r="CU181" s="15">
        <f t="shared" ref="CU181:CU182" si="1007">+CS181*C181</f>
        <v>0</v>
      </c>
      <c r="CV181" s="10" t="str">
        <f>IFERROR(VLOOKUP(A181,'เซต1-31'!V:W,2,0),"0")</f>
        <v>0</v>
      </c>
      <c r="CW181" s="5" t="s">
        <v>273</v>
      </c>
      <c r="CX181" s="15">
        <f t="shared" ref="CX181:CX182" si="1008">+CV181*CO181</f>
        <v>0</v>
      </c>
    </row>
    <row r="182" spans="1:102" x14ac:dyDescent="0.25">
      <c r="A182" s="5" t="s">
        <v>555</v>
      </c>
      <c r="B182" s="4" t="s">
        <v>556</v>
      </c>
      <c r="C182" s="13">
        <v>37.17</v>
      </c>
      <c r="D182" s="19">
        <f t="shared" si="975"/>
        <v>0</v>
      </c>
      <c r="E182" s="5" t="s">
        <v>146</v>
      </c>
      <c r="F182" s="13">
        <f t="shared" si="976"/>
        <v>0</v>
      </c>
      <c r="G182" s="10" t="str">
        <f>IFERROR(VLOOKUP(A182,'1'!U:V,2,0),"0")</f>
        <v>0</v>
      </c>
      <c r="H182" s="5" t="s">
        <v>146</v>
      </c>
      <c r="I182" s="15">
        <f t="shared" si="977"/>
        <v>0</v>
      </c>
      <c r="J182" s="10" t="str">
        <f>IFERROR(VLOOKUP(A182,'2'!U:V,2,0),"0")</f>
        <v>0</v>
      </c>
      <c r="K182" s="5" t="s">
        <v>146</v>
      </c>
      <c r="L182" s="15">
        <f t="shared" si="978"/>
        <v>0</v>
      </c>
      <c r="M182" s="10" t="str">
        <f>IFERROR(VLOOKUP(A182,'3'!U:V,2,0),"0")</f>
        <v>0</v>
      </c>
      <c r="N182" s="5" t="s">
        <v>146</v>
      </c>
      <c r="O182" s="15">
        <f t="shared" si="979"/>
        <v>0</v>
      </c>
      <c r="P182" s="10" t="str">
        <f>IFERROR(VLOOKUP(A182,'4'!U:V,2,0),"0")</f>
        <v>0</v>
      </c>
      <c r="Q182" s="5" t="s">
        <v>146</v>
      </c>
      <c r="R182" s="15">
        <f t="shared" si="980"/>
        <v>0</v>
      </c>
      <c r="S182" s="10" t="str">
        <f>IFERROR(VLOOKUP(A182,'5'!U:V,2,0),"0")</f>
        <v>0</v>
      </c>
      <c r="T182" s="5" t="s">
        <v>146</v>
      </c>
      <c r="U182" s="15">
        <f t="shared" si="981"/>
        <v>0</v>
      </c>
      <c r="V182" s="10" t="str">
        <f>IFERROR(VLOOKUP(A182,'6'!U:V,2,0),"0")</f>
        <v>0</v>
      </c>
      <c r="W182" s="5" t="s">
        <v>146</v>
      </c>
      <c r="X182" s="15">
        <f t="shared" si="982"/>
        <v>0</v>
      </c>
      <c r="Y182" s="10" t="str">
        <f>IFERROR(VLOOKUP(A182,'7'!U:V,2,0),"0")</f>
        <v>0</v>
      </c>
      <c r="Z182" s="5" t="s">
        <v>146</v>
      </c>
      <c r="AA182" s="15">
        <f t="shared" si="983"/>
        <v>0</v>
      </c>
      <c r="AB182" s="10" t="str">
        <f>IFERROR(VLOOKUP(A182,'8'!U:V,2,0),"0")</f>
        <v>0</v>
      </c>
      <c r="AC182" s="5" t="s">
        <v>146</v>
      </c>
      <c r="AD182" s="15">
        <f t="shared" si="984"/>
        <v>0</v>
      </c>
      <c r="AE182" s="10" t="str">
        <f>IFERROR(VLOOKUP(A182,'9'!U:V,2,0),"0")</f>
        <v>0</v>
      </c>
      <c r="AF182" s="5" t="s">
        <v>146</v>
      </c>
      <c r="AG182" s="15">
        <f t="shared" si="985"/>
        <v>0</v>
      </c>
      <c r="AH182" s="10" t="str">
        <f>IFERROR(VLOOKUP(A182,'10'!U:V,2,0),"0")</f>
        <v>0</v>
      </c>
      <c r="AI182" s="5" t="s">
        <v>146</v>
      </c>
      <c r="AJ182" s="15">
        <f t="shared" si="986"/>
        <v>0</v>
      </c>
      <c r="AK182" s="10" t="str">
        <f>IFERROR(VLOOKUP(A182,'11'!U:V,2,0),"0")</f>
        <v>0</v>
      </c>
      <c r="AL182" s="5" t="s">
        <v>146</v>
      </c>
      <c r="AM182" s="15">
        <f t="shared" si="987"/>
        <v>0</v>
      </c>
      <c r="AN182" s="10" t="str">
        <f>IFERROR(VLOOKUP(A182,'12'!U:V,2,0),"0")</f>
        <v>0</v>
      </c>
      <c r="AO182" s="5" t="s">
        <v>146</v>
      </c>
      <c r="AP182" s="15">
        <f t="shared" si="988"/>
        <v>0</v>
      </c>
      <c r="AQ182" s="10" t="str">
        <f>IFERROR(VLOOKUP(A182,'13'!U:V,2,0),"0")</f>
        <v>0</v>
      </c>
      <c r="AR182" s="5" t="s">
        <v>146</v>
      </c>
      <c r="AS182" s="15">
        <f t="shared" si="989"/>
        <v>0</v>
      </c>
      <c r="AT182" s="10" t="str">
        <f>IFERROR(VLOOKUP(A182,'14'!U:V,2,0),"0")</f>
        <v>0</v>
      </c>
      <c r="AU182" s="5" t="s">
        <v>146</v>
      </c>
      <c r="AV182" s="15">
        <f t="shared" si="990"/>
        <v>0</v>
      </c>
      <c r="AW182" s="10" t="str">
        <f>IFERROR(VLOOKUP(A182,'15'!U:V,2,0),"0")</f>
        <v>0</v>
      </c>
      <c r="AX182" s="5" t="s">
        <v>146</v>
      </c>
      <c r="AY182" s="15">
        <f t="shared" si="991"/>
        <v>0</v>
      </c>
      <c r="AZ182" s="10" t="str">
        <f>IFERROR(VLOOKUP(A182,'16'!U:V,2,0),"0")</f>
        <v>0</v>
      </c>
      <c r="BA182" s="5" t="s">
        <v>146</v>
      </c>
      <c r="BB182" s="15">
        <f t="shared" si="992"/>
        <v>0</v>
      </c>
      <c r="BC182" s="10" t="str">
        <f>IFERROR(VLOOKUP(A182,'17'!U:V,2,0),"0")</f>
        <v>0</v>
      </c>
      <c r="BD182" s="5" t="s">
        <v>146</v>
      </c>
      <c r="BE182" s="15">
        <f t="shared" si="993"/>
        <v>0</v>
      </c>
      <c r="BF182" s="10" t="str">
        <f>IFERROR(VLOOKUP(A182,'18'!U:V,2,0),"0")</f>
        <v>0</v>
      </c>
      <c r="BG182" s="5" t="s">
        <v>146</v>
      </c>
      <c r="BH182" s="15">
        <f t="shared" si="994"/>
        <v>0</v>
      </c>
      <c r="BI182" s="10" t="str">
        <f>IFERROR(VLOOKUP(A182,'19'!U:V,2,0),"0")</f>
        <v>0</v>
      </c>
      <c r="BJ182" s="5" t="s">
        <v>146</v>
      </c>
      <c r="BK182" s="15">
        <f t="shared" si="995"/>
        <v>0</v>
      </c>
      <c r="BL182" s="10" t="str">
        <f>IFERROR(VLOOKUP(A182,'20'!U:V,2,0),"0")</f>
        <v>0</v>
      </c>
      <c r="BM182" s="5" t="s">
        <v>146</v>
      </c>
      <c r="BN182" s="15">
        <f t="shared" si="996"/>
        <v>0</v>
      </c>
      <c r="BO182" s="10" t="str">
        <f>IFERROR(VLOOKUP(A182,'21'!U:V,2,0),"0")</f>
        <v>0</v>
      </c>
      <c r="BP182" s="5" t="s">
        <v>146</v>
      </c>
      <c r="BQ182" s="15">
        <f t="shared" si="997"/>
        <v>0</v>
      </c>
      <c r="BR182" s="10" t="str">
        <f>IFERROR(VLOOKUP(A182,'22'!U:V,2,0),"0")</f>
        <v>0</v>
      </c>
      <c r="BS182" s="5" t="s">
        <v>146</v>
      </c>
      <c r="BT182" s="15">
        <f t="shared" si="998"/>
        <v>0</v>
      </c>
      <c r="BU182" s="10" t="str">
        <f>IFERROR(VLOOKUP(A182,'23'!U:V,2,0),"0")</f>
        <v>0</v>
      </c>
      <c r="BV182" s="5" t="s">
        <v>146</v>
      </c>
      <c r="BW182" s="15">
        <f t="shared" si="999"/>
        <v>0</v>
      </c>
      <c r="BX182" s="10" t="str">
        <f>IFERROR(VLOOKUP(A182,'24'!U:V,2,0),"0")</f>
        <v>0</v>
      </c>
      <c r="BY182" s="5" t="s">
        <v>146</v>
      </c>
      <c r="BZ182" s="15">
        <f t="shared" si="1000"/>
        <v>0</v>
      </c>
      <c r="CA182" s="10" t="str">
        <f>IFERROR(VLOOKUP(A182,'25'!U:V,2,0),"0")</f>
        <v>0</v>
      </c>
      <c r="CB182" s="5" t="s">
        <v>146</v>
      </c>
      <c r="CC182" s="15">
        <f t="shared" si="1001"/>
        <v>0</v>
      </c>
      <c r="CD182" s="10" t="str">
        <f>IFERROR(VLOOKUP(A182,'26'!U:V,2,0),"0")</f>
        <v>0</v>
      </c>
      <c r="CE182" s="5" t="s">
        <v>146</v>
      </c>
      <c r="CF182" s="15">
        <f t="shared" si="1002"/>
        <v>0</v>
      </c>
      <c r="CG182" s="10" t="str">
        <f>IFERROR(VLOOKUP(A182,'27'!U:V,2,0),"0")</f>
        <v>0</v>
      </c>
      <c r="CH182" s="5" t="s">
        <v>146</v>
      </c>
      <c r="CI182" s="15">
        <f t="shared" si="1003"/>
        <v>0</v>
      </c>
      <c r="CJ182" s="10" t="str">
        <f>IFERROR(VLOOKUP(A182,'28'!U:V,2,0),"0")</f>
        <v>0</v>
      </c>
      <c r="CK182" s="5" t="s">
        <v>146</v>
      </c>
      <c r="CL182" s="15">
        <f t="shared" si="1004"/>
        <v>0</v>
      </c>
      <c r="CM182" s="10" t="str">
        <f>IFERROR(VLOOKUP(A182,'29'!U:V,2,0),"0")</f>
        <v>0</v>
      </c>
      <c r="CN182" s="5" t="s">
        <v>146</v>
      </c>
      <c r="CO182" s="15">
        <f t="shared" si="1005"/>
        <v>0</v>
      </c>
      <c r="CP182" s="10" t="str">
        <f>IFERROR(VLOOKUP(A182,'30'!U:V,2,0),"0")</f>
        <v>0</v>
      </c>
      <c r="CQ182" s="5" t="s">
        <v>146</v>
      </c>
      <c r="CR182" s="15">
        <f t="shared" si="1006"/>
        <v>0</v>
      </c>
      <c r="CS182" s="10" t="str">
        <f>IFERROR(VLOOKUP(A182,'31'!U:V,2,0),"0")</f>
        <v>0</v>
      </c>
      <c r="CT182" s="5" t="s">
        <v>146</v>
      </c>
      <c r="CU182" s="15">
        <f t="shared" si="1007"/>
        <v>0</v>
      </c>
      <c r="CV182" s="10" t="str">
        <f>IFERROR(VLOOKUP(A182,'เซต1-31'!V:W,2,0),"0")</f>
        <v>0</v>
      </c>
      <c r="CW182" s="5" t="s">
        <v>146</v>
      </c>
      <c r="CX182" s="15">
        <f t="shared" si="1008"/>
        <v>0</v>
      </c>
    </row>
    <row r="183" spans="1:102" x14ac:dyDescent="0.25">
      <c r="A183" s="5" t="s">
        <v>557</v>
      </c>
      <c r="B183" s="4" t="s">
        <v>558</v>
      </c>
      <c r="C183" s="13">
        <v>13.1</v>
      </c>
      <c r="D183" s="19">
        <f t="shared" ref="D183:D184" si="1009">+G183+J183+M183+P183+S183+V183+Y183+AB183+AE183+AH183+AK183+AN183+AQ183+AT183+AW183+AZ183+BC183+BF183+BI183+BL183+BO183+BR183+BU183+BX183+CA183+CD183+CG183+CJ183+CM183+CP183+CS183+CV183</f>
        <v>0</v>
      </c>
      <c r="E183" s="5" t="s">
        <v>146</v>
      </c>
      <c r="F183" s="13">
        <f t="shared" ref="F183:F185" si="1010">+D183*C183</f>
        <v>0</v>
      </c>
      <c r="G183" s="10" t="str">
        <f>IFERROR(VLOOKUP(A183,'1'!U:V,2,0),"0")</f>
        <v>0</v>
      </c>
      <c r="H183" s="5" t="s">
        <v>146</v>
      </c>
      <c r="I183" s="15">
        <f t="shared" ref="I183:I185" si="1011">+G183*C183</f>
        <v>0</v>
      </c>
      <c r="J183" s="10" t="str">
        <f>IFERROR(VLOOKUP(A183,'2'!U:V,2,0),"0")</f>
        <v>0</v>
      </c>
      <c r="K183" s="5" t="s">
        <v>146</v>
      </c>
      <c r="L183" s="15">
        <f t="shared" ref="L183:L185" si="1012">+J183*C183</f>
        <v>0</v>
      </c>
      <c r="M183" s="10" t="str">
        <f>IFERROR(VLOOKUP(A183,'3'!U:V,2,0),"0")</f>
        <v>0</v>
      </c>
      <c r="N183" s="5" t="s">
        <v>146</v>
      </c>
      <c r="O183" s="15">
        <f t="shared" ref="O183:O185" si="1013">+M183*C183</f>
        <v>0</v>
      </c>
      <c r="P183" s="10" t="str">
        <f>IFERROR(VLOOKUP(A183,'4'!U:V,2,0),"0")</f>
        <v>0</v>
      </c>
      <c r="Q183" s="5" t="s">
        <v>146</v>
      </c>
      <c r="R183" s="15">
        <f t="shared" ref="R183:R185" si="1014">+P183*C183</f>
        <v>0</v>
      </c>
      <c r="S183" s="10" t="str">
        <f>IFERROR(VLOOKUP(A183,'5'!U:V,2,0),"0")</f>
        <v>0</v>
      </c>
      <c r="T183" s="5" t="s">
        <v>146</v>
      </c>
      <c r="U183" s="15">
        <f t="shared" ref="U183:U185" si="1015">+S183*C183</f>
        <v>0</v>
      </c>
      <c r="V183" s="10" t="str">
        <f>IFERROR(VLOOKUP(A183,'6'!U:V,2,0),"0")</f>
        <v>0</v>
      </c>
      <c r="W183" s="5" t="s">
        <v>146</v>
      </c>
      <c r="X183" s="15">
        <f t="shared" ref="X183:X185" si="1016">+V183*C183</f>
        <v>0</v>
      </c>
      <c r="Y183" s="10" t="str">
        <f>IFERROR(VLOOKUP(A183,'7'!U:V,2,0),"0")</f>
        <v>0</v>
      </c>
      <c r="Z183" s="5" t="s">
        <v>146</v>
      </c>
      <c r="AA183" s="15">
        <f t="shared" ref="AA183:AA185" si="1017">+Y183*C183</f>
        <v>0</v>
      </c>
      <c r="AB183" s="10" t="str">
        <f>IFERROR(VLOOKUP(A183,'8'!U:V,2,0),"0")</f>
        <v>0</v>
      </c>
      <c r="AC183" s="5" t="s">
        <v>146</v>
      </c>
      <c r="AD183" s="15">
        <f t="shared" ref="AD183:AD185" si="1018">+AB183*C183</f>
        <v>0</v>
      </c>
      <c r="AE183" s="10" t="str">
        <f>IFERROR(VLOOKUP(A183,'9'!U:V,2,0),"0")</f>
        <v>0</v>
      </c>
      <c r="AF183" s="5" t="s">
        <v>146</v>
      </c>
      <c r="AG183" s="15">
        <f t="shared" ref="AG183:AG185" si="1019">+AE183*C183</f>
        <v>0</v>
      </c>
      <c r="AH183" s="10" t="str">
        <f>IFERROR(VLOOKUP(A183,'10'!U:V,2,0),"0")</f>
        <v>0</v>
      </c>
      <c r="AI183" s="5" t="s">
        <v>146</v>
      </c>
      <c r="AJ183" s="15">
        <f t="shared" ref="AJ183:AJ185" si="1020">+AH183*C183</f>
        <v>0</v>
      </c>
      <c r="AK183" s="10" t="str">
        <f>IFERROR(VLOOKUP(A183,'11'!U:V,2,0),"0")</f>
        <v>0</v>
      </c>
      <c r="AL183" s="5" t="s">
        <v>146</v>
      </c>
      <c r="AM183" s="15">
        <f t="shared" ref="AM183:AM185" si="1021">+AK183*C183</f>
        <v>0</v>
      </c>
      <c r="AN183" s="10" t="str">
        <f>IFERROR(VLOOKUP(A183,'12'!U:V,2,0),"0")</f>
        <v>0</v>
      </c>
      <c r="AO183" s="5" t="s">
        <v>146</v>
      </c>
      <c r="AP183" s="15">
        <f t="shared" ref="AP183:AP185" si="1022">+AN183*C183</f>
        <v>0</v>
      </c>
      <c r="AQ183" s="10" t="str">
        <f>IFERROR(VLOOKUP(A183,'13'!U:V,2,0),"0")</f>
        <v>0</v>
      </c>
      <c r="AR183" s="5" t="s">
        <v>146</v>
      </c>
      <c r="AS183" s="15">
        <f t="shared" ref="AS183:AS185" si="1023">+AQ183*C183</f>
        <v>0</v>
      </c>
      <c r="AT183" s="10" t="str">
        <f>IFERROR(VLOOKUP(A183,'14'!U:V,2,0),"0")</f>
        <v>0</v>
      </c>
      <c r="AU183" s="5" t="s">
        <v>146</v>
      </c>
      <c r="AV183" s="15">
        <f t="shared" ref="AV183:AV185" si="1024">+AT183*C183</f>
        <v>0</v>
      </c>
      <c r="AW183" s="10" t="str">
        <f>IFERROR(VLOOKUP(A183,'15'!U:V,2,0),"0")</f>
        <v>0</v>
      </c>
      <c r="AX183" s="5" t="s">
        <v>146</v>
      </c>
      <c r="AY183" s="15">
        <f t="shared" ref="AY183:AY185" si="1025">+AW183*C183</f>
        <v>0</v>
      </c>
      <c r="AZ183" s="10" t="str">
        <f>IFERROR(VLOOKUP(A183,'16'!U:V,2,0),"0")</f>
        <v>0</v>
      </c>
      <c r="BA183" s="5" t="s">
        <v>146</v>
      </c>
      <c r="BB183" s="15">
        <f t="shared" ref="BB183:BB185" si="1026">+AZ183*C183</f>
        <v>0</v>
      </c>
      <c r="BC183" s="10" t="str">
        <f>IFERROR(VLOOKUP(A183,'17'!U:V,2,0),"0")</f>
        <v>0</v>
      </c>
      <c r="BD183" s="5" t="s">
        <v>146</v>
      </c>
      <c r="BE183" s="15">
        <f t="shared" ref="BE183:BE185" si="1027">+BC183*C183</f>
        <v>0</v>
      </c>
      <c r="BF183" s="10" t="str">
        <f>IFERROR(VLOOKUP(A183,'18'!U:V,2,0),"0")</f>
        <v>0</v>
      </c>
      <c r="BG183" s="5" t="s">
        <v>146</v>
      </c>
      <c r="BH183" s="15">
        <f t="shared" ref="BH183:BH185" si="1028">+BF183*C183</f>
        <v>0</v>
      </c>
      <c r="BI183" s="10" t="str">
        <f>IFERROR(VLOOKUP(A183,'19'!U:V,2,0),"0")</f>
        <v>0</v>
      </c>
      <c r="BJ183" s="5" t="s">
        <v>146</v>
      </c>
      <c r="BK183" s="15">
        <f t="shared" ref="BK183:BK185" si="1029">+BI183*C183</f>
        <v>0</v>
      </c>
      <c r="BL183" s="10" t="str">
        <f>IFERROR(VLOOKUP(A183,'20'!U:V,2,0),"0")</f>
        <v>0</v>
      </c>
      <c r="BM183" s="5" t="s">
        <v>146</v>
      </c>
      <c r="BN183" s="15">
        <f t="shared" ref="BN183:BN185" si="1030">+BL183*C183</f>
        <v>0</v>
      </c>
      <c r="BO183" s="10" t="str">
        <f>IFERROR(VLOOKUP(A183,'21'!U:V,2,0),"0")</f>
        <v>0</v>
      </c>
      <c r="BP183" s="5" t="s">
        <v>146</v>
      </c>
      <c r="BQ183" s="15">
        <f t="shared" ref="BQ183:BQ185" si="1031">+BO183*C183</f>
        <v>0</v>
      </c>
      <c r="BR183" s="10" t="str">
        <f>IFERROR(VLOOKUP(A183,'22'!U:V,2,0),"0")</f>
        <v>0</v>
      </c>
      <c r="BS183" s="5" t="s">
        <v>146</v>
      </c>
      <c r="BT183" s="15">
        <f t="shared" ref="BT183:BT185" si="1032">+BR183*C183</f>
        <v>0</v>
      </c>
      <c r="BU183" s="10" t="str">
        <f>IFERROR(VLOOKUP(A183,'23'!U:V,2,0),"0")</f>
        <v>0</v>
      </c>
      <c r="BV183" s="5" t="s">
        <v>146</v>
      </c>
      <c r="BW183" s="15">
        <f t="shared" ref="BW183:BW185" si="1033">+BU183*C183</f>
        <v>0</v>
      </c>
      <c r="BX183" s="10" t="str">
        <f>IFERROR(VLOOKUP(A183,'24'!U:V,2,0),"0")</f>
        <v>0</v>
      </c>
      <c r="BY183" s="5" t="s">
        <v>146</v>
      </c>
      <c r="BZ183" s="15">
        <f t="shared" ref="BZ183:BZ185" si="1034">+BX183*C183</f>
        <v>0</v>
      </c>
      <c r="CA183" s="10" t="str">
        <f>IFERROR(VLOOKUP(A183,'25'!U:V,2,0),"0")</f>
        <v>0</v>
      </c>
      <c r="CB183" s="5" t="s">
        <v>146</v>
      </c>
      <c r="CC183" s="15">
        <f t="shared" ref="CC183:CC185" si="1035">+CA183*C183</f>
        <v>0</v>
      </c>
      <c r="CD183" s="10" t="str">
        <f>IFERROR(VLOOKUP(A183,'26'!U:V,2,0),"0")</f>
        <v>0</v>
      </c>
      <c r="CE183" s="5" t="s">
        <v>146</v>
      </c>
      <c r="CF183" s="15">
        <f t="shared" ref="CF183:CF185" si="1036">+CD183*C183</f>
        <v>0</v>
      </c>
      <c r="CG183" s="10" t="str">
        <f>IFERROR(VLOOKUP(A183,'27'!U:V,2,0),"0")</f>
        <v>0</v>
      </c>
      <c r="CH183" s="5" t="s">
        <v>146</v>
      </c>
      <c r="CI183" s="15">
        <f t="shared" ref="CI183:CI185" si="1037">+CG183*C183</f>
        <v>0</v>
      </c>
      <c r="CJ183" s="10" t="str">
        <f>IFERROR(VLOOKUP(A183,'28'!U:V,2,0),"0")</f>
        <v>0</v>
      </c>
      <c r="CK183" s="5" t="s">
        <v>146</v>
      </c>
      <c r="CL183" s="15">
        <f t="shared" ref="CL183:CL185" si="1038">+CJ183*C183</f>
        <v>0</v>
      </c>
      <c r="CM183" s="10" t="str">
        <f>IFERROR(VLOOKUP(A183,'29'!U:V,2,0),"0")</f>
        <v>0</v>
      </c>
      <c r="CN183" s="5" t="s">
        <v>146</v>
      </c>
      <c r="CO183" s="15">
        <f t="shared" ref="CO183:CO185" si="1039">+CM183*C183</f>
        <v>0</v>
      </c>
      <c r="CP183" s="10" t="str">
        <f>IFERROR(VLOOKUP(A183,'30'!U:V,2,0),"0")</f>
        <v>0</v>
      </c>
      <c r="CQ183" s="5" t="s">
        <v>146</v>
      </c>
      <c r="CR183" s="15">
        <f t="shared" ref="CR183:CR185" si="1040">+CP183*C183</f>
        <v>0</v>
      </c>
      <c r="CS183" s="10" t="str">
        <f>IFERROR(VLOOKUP(A183,'31'!U:V,2,0),"0")</f>
        <v>0</v>
      </c>
      <c r="CT183" s="5" t="s">
        <v>146</v>
      </c>
      <c r="CU183" s="15">
        <f t="shared" ref="CU183:CU185" si="1041">+CS183*C183</f>
        <v>0</v>
      </c>
      <c r="CV183" s="10" t="str">
        <f>IFERROR(VLOOKUP(A183,'เซต1-31'!V:W,2,0),"0")</f>
        <v>0</v>
      </c>
      <c r="CW183" s="5" t="s">
        <v>146</v>
      </c>
      <c r="CX183" s="15">
        <f t="shared" ref="CX183:CX185" si="1042">+CV183*CO183</f>
        <v>0</v>
      </c>
    </row>
    <row r="184" spans="1:102" x14ac:dyDescent="0.25">
      <c r="A184" s="5" t="s">
        <v>432</v>
      </c>
      <c r="B184" s="4" t="s">
        <v>433</v>
      </c>
      <c r="C184" s="13">
        <f>12.68*4</f>
        <v>50.72</v>
      </c>
      <c r="D184" s="19">
        <f t="shared" si="1009"/>
        <v>0</v>
      </c>
      <c r="E184" s="5" t="s">
        <v>273</v>
      </c>
      <c r="F184" s="13">
        <f t="shared" si="1010"/>
        <v>0</v>
      </c>
      <c r="G184" s="10" t="str">
        <f>IFERROR(VLOOKUP(A184,'1'!U:V,2,0),"0")</f>
        <v>0</v>
      </c>
      <c r="H184" s="5" t="s">
        <v>273</v>
      </c>
      <c r="I184" s="15">
        <f t="shared" si="1011"/>
        <v>0</v>
      </c>
      <c r="J184" s="10" t="str">
        <f>IFERROR(VLOOKUP(A184,'2'!U:V,2,0),"0")</f>
        <v>0</v>
      </c>
      <c r="K184" s="5" t="s">
        <v>273</v>
      </c>
      <c r="L184" s="15">
        <f t="shared" si="1012"/>
        <v>0</v>
      </c>
      <c r="M184" s="10" t="str">
        <f>IFERROR(VLOOKUP(A184,'3'!U:V,2,0),"0")</f>
        <v>0</v>
      </c>
      <c r="N184" s="5" t="s">
        <v>273</v>
      </c>
      <c r="O184" s="15">
        <f t="shared" si="1013"/>
        <v>0</v>
      </c>
      <c r="P184" s="10" t="str">
        <f>IFERROR(VLOOKUP(A184,'4'!U:V,2,0),"0")</f>
        <v>0</v>
      </c>
      <c r="Q184" s="5" t="s">
        <v>273</v>
      </c>
      <c r="R184" s="15">
        <f t="shared" si="1014"/>
        <v>0</v>
      </c>
      <c r="S184" s="10" t="str">
        <f>IFERROR(VLOOKUP(A184,'5'!U:V,2,0),"0")</f>
        <v>0</v>
      </c>
      <c r="T184" s="5" t="s">
        <v>273</v>
      </c>
      <c r="U184" s="15">
        <f t="shared" si="1015"/>
        <v>0</v>
      </c>
      <c r="V184" s="10" t="str">
        <f>IFERROR(VLOOKUP(A184,'6'!U:V,2,0),"0")</f>
        <v>0</v>
      </c>
      <c r="W184" s="5" t="s">
        <v>273</v>
      </c>
      <c r="X184" s="15">
        <f t="shared" si="1016"/>
        <v>0</v>
      </c>
      <c r="Y184" s="10" t="str">
        <f>IFERROR(VLOOKUP(A184,'7'!U:V,2,0),"0")</f>
        <v>0</v>
      </c>
      <c r="Z184" s="5" t="s">
        <v>273</v>
      </c>
      <c r="AA184" s="15">
        <f t="shared" si="1017"/>
        <v>0</v>
      </c>
      <c r="AB184" s="10" t="str">
        <f>IFERROR(VLOOKUP(A184,'8'!U:V,2,0),"0")</f>
        <v>0</v>
      </c>
      <c r="AC184" s="5" t="s">
        <v>273</v>
      </c>
      <c r="AD184" s="15">
        <f t="shared" si="1018"/>
        <v>0</v>
      </c>
      <c r="AE184" s="10" t="str">
        <f>IFERROR(VLOOKUP(A184,'9'!U:V,2,0),"0")</f>
        <v>0</v>
      </c>
      <c r="AF184" s="5" t="s">
        <v>273</v>
      </c>
      <c r="AG184" s="15">
        <f t="shared" si="1019"/>
        <v>0</v>
      </c>
      <c r="AH184" s="10" t="str">
        <f>IFERROR(VLOOKUP(A184,'10'!U:V,2,0),"0")</f>
        <v>0</v>
      </c>
      <c r="AI184" s="5" t="s">
        <v>273</v>
      </c>
      <c r="AJ184" s="15">
        <f t="shared" si="1020"/>
        <v>0</v>
      </c>
      <c r="AK184" s="10" t="str">
        <f>IFERROR(VLOOKUP(A184,'11'!U:V,2,0),"0")</f>
        <v>0</v>
      </c>
      <c r="AL184" s="5" t="s">
        <v>273</v>
      </c>
      <c r="AM184" s="15">
        <f t="shared" si="1021"/>
        <v>0</v>
      </c>
      <c r="AN184" s="10" t="str">
        <f>IFERROR(VLOOKUP(A184,'12'!U:V,2,0),"0")</f>
        <v>0</v>
      </c>
      <c r="AO184" s="5" t="s">
        <v>273</v>
      </c>
      <c r="AP184" s="15">
        <f t="shared" si="1022"/>
        <v>0</v>
      </c>
      <c r="AQ184" s="10" t="str">
        <f>IFERROR(VLOOKUP(A184,'13'!U:V,2,0),"0")</f>
        <v>0</v>
      </c>
      <c r="AR184" s="5" t="s">
        <v>273</v>
      </c>
      <c r="AS184" s="15">
        <f t="shared" si="1023"/>
        <v>0</v>
      </c>
      <c r="AT184" s="10" t="str">
        <f>IFERROR(VLOOKUP(A184,'14'!U:V,2,0),"0")</f>
        <v>0</v>
      </c>
      <c r="AU184" s="5" t="s">
        <v>273</v>
      </c>
      <c r="AV184" s="15">
        <f t="shared" si="1024"/>
        <v>0</v>
      </c>
      <c r="AW184" s="10" t="str">
        <f>IFERROR(VLOOKUP(A184,'15'!U:V,2,0),"0")</f>
        <v>0</v>
      </c>
      <c r="AX184" s="5" t="s">
        <v>273</v>
      </c>
      <c r="AY184" s="15">
        <f t="shared" si="1025"/>
        <v>0</v>
      </c>
      <c r="AZ184" s="10" t="str">
        <f>IFERROR(VLOOKUP(A184,'16'!U:V,2,0),"0")</f>
        <v>0</v>
      </c>
      <c r="BA184" s="5" t="s">
        <v>273</v>
      </c>
      <c r="BB184" s="15">
        <f t="shared" si="1026"/>
        <v>0</v>
      </c>
      <c r="BC184" s="10" t="str">
        <f>IFERROR(VLOOKUP(A184,'17'!U:V,2,0),"0")</f>
        <v>0</v>
      </c>
      <c r="BD184" s="5" t="s">
        <v>273</v>
      </c>
      <c r="BE184" s="15">
        <f t="shared" si="1027"/>
        <v>0</v>
      </c>
      <c r="BF184" s="10" t="str">
        <f>IFERROR(VLOOKUP(A184,'18'!U:V,2,0),"0")</f>
        <v>0</v>
      </c>
      <c r="BG184" s="5" t="s">
        <v>273</v>
      </c>
      <c r="BH184" s="15">
        <f t="shared" si="1028"/>
        <v>0</v>
      </c>
      <c r="BI184" s="10" t="str">
        <f>IFERROR(VLOOKUP(A184,'19'!U:V,2,0),"0")</f>
        <v>0</v>
      </c>
      <c r="BJ184" s="5" t="s">
        <v>273</v>
      </c>
      <c r="BK184" s="15">
        <f t="shared" si="1029"/>
        <v>0</v>
      </c>
      <c r="BL184" s="10" t="str">
        <f>IFERROR(VLOOKUP(A184,'20'!U:V,2,0),"0")</f>
        <v>0</v>
      </c>
      <c r="BM184" s="5" t="s">
        <v>273</v>
      </c>
      <c r="BN184" s="15">
        <f t="shared" si="1030"/>
        <v>0</v>
      </c>
      <c r="BO184" s="10" t="str">
        <f>IFERROR(VLOOKUP(A184,'21'!U:V,2,0),"0")</f>
        <v>0</v>
      </c>
      <c r="BP184" s="5" t="s">
        <v>273</v>
      </c>
      <c r="BQ184" s="15">
        <f t="shared" si="1031"/>
        <v>0</v>
      </c>
      <c r="BR184" s="10" t="str">
        <f>IFERROR(VLOOKUP(A184,'22'!U:V,2,0),"0")</f>
        <v>0</v>
      </c>
      <c r="BS184" s="5" t="s">
        <v>273</v>
      </c>
      <c r="BT184" s="15">
        <f t="shared" si="1032"/>
        <v>0</v>
      </c>
      <c r="BU184" s="10" t="str">
        <f>IFERROR(VLOOKUP(A184,'23'!U:V,2,0),"0")</f>
        <v>0</v>
      </c>
      <c r="BV184" s="5" t="s">
        <v>273</v>
      </c>
      <c r="BW184" s="15">
        <f t="shared" si="1033"/>
        <v>0</v>
      </c>
      <c r="BX184" s="10" t="str">
        <f>IFERROR(VLOOKUP(A184,'24'!U:V,2,0),"0")</f>
        <v>0</v>
      </c>
      <c r="BY184" s="5" t="s">
        <v>273</v>
      </c>
      <c r="BZ184" s="15">
        <f t="shared" si="1034"/>
        <v>0</v>
      </c>
      <c r="CA184" s="10" t="str">
        <f>IFERROR(VLOOKUP(A184,'25'!U:V,2,0),"0")</f>
        <v>0</v>
      </c>
      <c r="CB184" s="5" t="s">
        <v>273</v>
      </c>
      <c r="CC184" s="15">
        <f t="shared" si="1035"/>
        <v>0</v>
      </c>
      <c r="CD184" s="10" t="str">
        <f>IFERROR(VLOOKUP(A184,'26'!U:V,2,0),"0")</f>
        <v>0</v>
      </c>
      <c r="CE184" s="5" t="s">
        <v>273</v>
      </c>
      <c r="CF184" s="15">
        <f t="shared" si="1036"/>
        <v>0</v>
      </c>
      <c r="CG184" s="10" t="str">
        <f>IFERROR(VLOOKUP(A184,'27'!U:V,2,0),"0")</f>
        <v>0</v>
      </c>
      <c r="CH184" s="5" t="s">
        <v>273</v>
      </c>
      <c r="CI184" s="15">
        <f t="shared" si="1037"/>
        <v>0</v>
      </c>
      <c r="CJ184" s="10" t="str">
        <f>IFERROR(VLOOKUP(A184,'28'!U:V,2,0),"0")</f>
        <v>0</v>
      </c>
      <c r="CK184" s="5" t="s">
        <v>273</v>
      </c>
      <c r="CL184" s="15">
        <f t="shared" si="1038"/>
        <v>0</v>
      </c>
      <c r="CM184" s="10" t="str">
        <f>IFERROR(VLOOKUP(A184,'29'!U:V,2,0),"0")</f>
        <v>0</v>
      </c>
      <c r="CN184" s="5" t="s">
        <v>273</v>
      </c>
      <c r="CO184" s="15">
        <f t="shared" si="1039"/>
        <v>0</v>
      </c>
      <c r="CP184" s="10" t="str">
        <f>IFERROR(VLOOKUP(A184,'30'!U:V,2,0),"0")</f>
        <v>0</v>
      </c>
      <c r="CQ184" s="5" t="s">
        <v>273</v>
      </c>
      <c r="CR184" s="15">
        <f t="shared" si="1040"/>
        <v>0</v>
      </c>
      <c r="CS184" s="10" t="str">
        <f>IFERROR(VLOOKUP(A184,'31'!U:V,2,0),"0")</f>
        <v>0</v>
      </c>
      <c r="CT184" s="5" t="s">
        <v>273</v>
      </c>
      <c r="CU184" s="15">
        <f t="shared" si="1041"/>
        <v>0</v>
      </c>
      <c r="CV184" s="10" t="str">
        <f>IFERROR(VLOOKUP(A184,'เซต1-31'!V:W,2,0),"0")</f>
        <v>0</v>
      </c>
      <c r="CW184" s="5" t="s">
        <v>273</v>
      </c>
      <c r="CX184" s="15">
        <f t="shared" si="1042"/>
        <v>0</v>
      </c>
    </row>
    <row r="185" spans="1:102" x14ac:dyDescent="0.25">
      <c r="A185" s="5" t="s">
        <v>559</v>
      </c>
      <c r="B185" s="4" t="s">
        <v>560</v>
      </c>
      <c r="C185" s="13">
        <v>5.15</v>
      </c>
      <c r="D185" s="19">
        <f>+G185+J185+M185+P185+S185+V185+Y185+AB185+AE185+AH185+AK185+AN185+AQ185+AT185+AW185+AZ185+BC185+BF185+BI185+BL185+BO185+BR185+BU185+BX185+CA185+CD185+CG185+CJ185+CM185+CP185+CS185+CV185</f>
        <v>0</v>
      </c>
      <c r="E185" s="5" t="s">
        <v>147</v>
      </c>
      <c r="F185" s="13">
        <f t="shared" si="1010"/>
        <v>0</v>
      </c>
      <c r="G185" s="10" t="str">
        <f>IFERROR(VLOOKUP(A185,'1'!U:V,2,0),"0")</f>
        <v>0</v>
      </c>
      <c r="H185" s="5" t="s">
        <v>147</v>
      </c>
      <c r="I185" s="15">
        <f t="shared" si="1011"/>
        <v>0</v>
      </c>
      <c r="J185" s="10" t="str">
        <f>IFERROR(VLOOKUP(A185,'2'!U:V,2,0),"0")</f>
        <v>0</v>
      </c>
      <c r="K185" s="5" t="s">
        <v>147</v>
      </c>
      <c r="L185" s="15">
        <f t="shared" si="1012"/>
        <v>0</v>
      </c>
      <c r="M185" s="10" t="str">
        <f>IFERROR(VLOOKUP(A185,'3'!U:V,2,0),"0")</f>
        <v>0</v>
      </c>
      <c r="N185" s="5" t="s">
        <v>147</v>
      </c>
      <c r="O185" s="15">
        <f t="shared" si="1013"/>
        <v>0</v>
      </c>
      <c r="P185" s="10" t="str">
        <f>IFERROR(VLOOKUP(A185,'4'!U:V,2,0),"0")</f>
        <v>0</v>
      </c>
      <c r="Q185" s="5" t="s">
        <v>147</v>
      </c>
      <c r="R185" s="15">
        <f t="shared" si="1014"/>
        <v>0</v>
      </c>
      <c r="S185" s="10" t="str">
        <f>IFERROR(VLOOKUP(A185,'5'!U:V,2,0),"0")</f>
        <v>0</v>
      </c>
      <c r="T185" s="5" t="s">
        <v>147</v>
      </c>
      <c r="U185" s="15">
        <f t="shared" si="1015"/>
        <v>0</v>
      </c>
      <c r="V185" s="10" t="str">
        <f>IFERROR(VLOOKUP(A185,'6'!U:V,2,0),"0")</f>
        <v>0</v>
      </c>
      <c r="W185" s="5" t="s">
        <v>147</v>
      </c>
      <c r="X185" s="15">
        <f t="shared" si="1016"/>
        <v>0</v>
      </c>
      <c r="Y185" s="10" t="str">
        <f>IFERROR(VLOOKUP(A185,'7'!U:V,2,0),"0")</f>
        <v>0</v>
      </c>
      <c r="Z185" s="5" t="s">
        <v>147</v>
      </c>
      <c r="AA185" s="15">
        <f t="shared" si="1017"/>
        <v>0</v>
      </c>
      <c r="AB185" s="10" t="str">
        <f>IFERROR(VLOOKUP(A185,'8'!U:V,2,0),"0")</f>
        <v>0</v>
      </c>
      <c r="AC185" s="5" t="s">
        <v>147</v>
      </c>
      <c r="AD185" s="15">
        <f t="shared" si="1018"/>
        <v>0</v>
      </c>
      <c r="AE185" s="10" t="str">
        <f>IFERROR(VLOOKUP(A185,'9'!U:V,2,0),"0")</f>
        <v>0</v>
      </c>
      <c r="AF185" s="5" t="s">
        <v>147</v>
      </c>
      <c r="AG185" s="15">
        <f t="shared" si="1019"/>
        <v>0</v>
      </c>
      <c r="AH185" s="10" t="str">
        <f>IFERROR(VLOOKUP(A185,'10'!U:V,2,0),"0")</f>
        <v>0</v>
      </c>
      <c r="AI185" s="5" t="s">
        <v>147</v>
      </c>
      <c r="AJ185" s="15">
        <f t="shared" si="1020"/>
        <v>0</v>
      </c>
      <c r="AK185" s="10" t="str">
        <f>IFERROR(VLOOKUP(A185,'11'!U:V,2,0),"0")</f>
        <v>0</v>
      </c>
      <c r="AL185" s="5" t="s">
        <v>147</v>
      </c>
      <c r="AM185" s="15">
        <f t="shared" si="1021"/>
        <v>0</v>
      </c>
      <c r="AN185" s="10" t="str">
        <f>IFERROR(VLOOKUP(A185,'12'!U:V,2,0),"0")</f>
        <v>0</v>
      </c>
      <c r="AO185" s="5" t="s">
        <v>147</v>
      </c>
      <c r="AP185" s="15">
        <f t="shared" si="1022"/>
        <v>0</v>
      </c>
      <c r="AQ185" s="10" t="str">
        <f>IFERROR(VLOOKUP(A185,'13'!U:V,2,0),"0")</f>
        <v>0</v>
      </c>
      <c r="AR185" s="5" t="s">
        <v>147</v>
      </c>
      <c r="AS185" s="15">
        <f t="shared" si="1023"/>
        <v>0</v>
      </c>
      <c r="AT185" s="10" t="str">
        <f>IFERROR(VLOOKUP(A185,'14'!U:V,2,0),"0")</f>
        <v>0</v>
      </c>
      <c r="AU185" s="5" t="s">
        <v>147</v>
      </c>
      <c r="AV185" s="15">
        <f t="shared" si="1024"/>
        <v>0</v>
      </c>
      <c r="AW185" s="10" t="str">
        <f>IFERROR(VLOOKUP(A185,'15'!U:V,2,0),"0")</f>
        <v>0</v>
      </c>
      <c r="AX185" s="5" t="s">
        <v>147</v>
      </c>
      <c r="AY185" s="15">
        <f t="shared" si="1025"/>
        <v>0</v>
      </c>
      <c r="AZ185" s="10" t="str">
        <f>IFERROR(VLOOKUP(A185,'16'!U:V,2,0),"0")</f>
        <v>0</v>
      </c>
      <c r="BA185" s="5" t="s">
        <v>147</v>
      </c>
      <c r="BB185" s="15">
        <f t="shared" si="1026"/>
        <v>0</v>
      </c>
      <c r="BC185" s="10" t="str">
        <f>IFERROR(VLOOKUP(A185,'17'!U:V,2,0),"0")</f>
        <v>0</v>
      </c>
      <c r="BD185" s="5" t="s">
        <v>147</v>
      </c>
      <c r="BE185" s="15">
        <f t="shared" si="1027"/>
        <v>0</v>
      </c>
      <c r="BF185" s="10" t="str">
        <f>IFERROR(VLOOKUP(A185,'18'!U:V,2,0),"0")</f>
        <v>0</v>
      </c>
      <c r="BG185" s="5" t="s">
        <v>147</v>
      </c>
      <c r="BH185" s="15">
        <f t="shared" si="1028"/>
        <v>0</v>
      </c>
      <c r="BI185" s="10" t="str">
        <f>IFERROR(VLOOKUP(A185,'19'!U:V,2,0),"0")</f>
        <v>0</v>
      </c>
      <c r="BJ185" s="5" t="s">
        <v>147</v>
      </c>
      <c r="BK185" s="15">
        <f t="shared" si="1029"/>
        <v>0</v>
      </c>
      <c r="BL185" s="10" t="str">
        <f>IFERROR(VLOOKUP(A185,'20'!U:V,2,0),"0")</f>
        <v>0</v>
      </c>
      <c r="BM185" s="5" t="s">
        <v>147</v>
      </c>
      <c r="BN185" s="15">
        <f t="shared" si="1030"/>
        <v>0</v>
      </c>
      <c r="BO185" s="10" t="str">
        <f>IFERROR(VLOOKUP(A185,'21'!U:V,2,0),"0")</f>
        <v>0</v>
      </c>
      <c r="BP185" s="5" t="s">
        <v>147</v>
      </c>
      <c r="BQ185" s="15">
        <f t="shared" si="1031"/>
        <v>0</v>
      </c>
      <c r="BR185" s="10" t="str">
        <f>IFERROR(VLOOKUP(A185,'22'!U:V,2,0),"0")</f>
        <v>0</v>
      </c>
      <c r="BS185" s="5" t="s">
        <v>147</v>
      </c>
      <c r="BT185" s="15">
        <f t="shared" si="1032"/>
        <v>0</v>
      </c>
      <c r="BU185" s="10" t="str">
        <f>IFERROR(VLOOKUP(A185,'23'!U:V,2,0),"0")</f>
        <v>0</v>
      </c>
      <c r="BV185" s="5" t="s">
        <v>147</v>
      </c>
      <c r="BW185" s="15">
        <f t="shared" si="1033"/>
        <v>0</v>
      </c>
      <c r="BX185" s="10" t="str">
        <f>IFERROR(VLOOKUP(A185,'24'!U:V,2,0),"0")</f>
        <v>0</v>
      </c>
      <c r="BY185" s="5" t="s">
        <v>147</v>
      </c>
      <c r="BZ185" s="15">
        <f t="shared" si="1034"/>
        <v>0</v>
      </c>
      <c r="CA185" s="10" t="str">
        <f>IFERROR(VLOOKUP(A185,'25'!U:V,2,0),"0")</f>
        <v>0</v>
      </c>
      <c r="CB185" s="5" t="s">
        <v>147</v>
      </c>
      <c r="CC185" s="15">
        <f t="shared" si="1035"/>
        <v>0</v>
      </c>
      <c r="CD185" s="10" t="str">
        <f>IFERROR(VLOOKUP(A185,'26'!U:V,2,0),"0")</f>
        <v>0</v>
      </c>
      <c r="CE185" s="5" t="s">
        <v>147</v>
      </c>
      <c r="CF185" s="15">
        <f t="shared" si="1036"/>
        <v>0</v>
      </c>
      <c r="CG185" s="10" t="str">
        <f>IFERROR(VLOOKUP(A185,'27'!U:V,2,0),"0")</f>
        <v>0</v>
      </c>
      <c r="CH185" s="5" t="s">
        <v>147</v>
      </c>
      <c r="CI185" s="15">
        <f t="shared" si="1037"/>
        <v>0</v>
      </c>
      <c r="CJ185" s="10" t="str">
        <f>IFERROR(VLOOKUP(A185,'28'!U:V,2,0),"0")</f>
        <v>0</v>
      </c>
      <c r="CK185" s="5" t="s">
        <v>147</v>
      </c>
      <c r="CL185" s="15">
        <f t="shared" si="1038"/>
        <v>0</v>
      </c>
      <c r="CM185" s="10" t="str">
        <f>IFERROR(VLOOKUP(A185,'29'!U:V,2,0),"0")</f>
        <v>0</v>
      </c>
      <c r="CN185" s="5" t="s">
        <v>147</v>
      </c>
      <c r="CO185" s="15">
        <f t="shared" si="1039"/>
        <v>0</v>
      </c>
      <c r="CP185" s="10" t="str">
        <f>IFERROR(VLOOKUP(A185,'30'!U:V,2,0),"0")</f>
        <v>0</v>
      </c>
      <c r="CQ185" s="5" t="s">
        <v>147</v>
      </c>
      <c r="CR185" s="15">
        <f t="shared" si="1040"/>
        <v>0</v>
      </c>
      <c r="CS185" s="10" t="str">
        <f>IFERROR(VLOOKUP(A185,'31'!U:V,2,0),"0")</f>
        <v>0</v>
      </c>
      <c r="CT185" s="5" t="s">
        <v>147</v>
      </c>
      <c r="CU185" s="15">
        <f t="shared" si="1041"/>
        <v>0</v>
      </c>
      <c r="CV185" s="10" t="str">
        <f>IFERROR(VLOOKUP(A185,'เซต1-31'!V:W,2,0),"0")</f>
        <v>0</v>
      </c>
      <c r="CW185" s="5" t="s">
        <v>147</v>
      </c>
      <c r="CX185" s="15">
        <f t="shared" si="1042"/>
        <v>0</v>
      </c>
    </row>
    <row r="186" spans="1:102" x14ac:dyDescent="0.25">
      <c r="A186" s="5" t="s">
        <v>561</v>
      </c>
      <c r="B186" s="4" t="s">
        <v>562</v>
      </c>
      <c r="C186" s="13">
        <v>13.1</v>
      </c>
      <c r="D186" s="19">
        <f t="shared" ref="D186:D187" si="1043">+G186+J186+M186+P186+S186+V186+Y186+AB186+AE186+AH186+AK186+AN186+AQ186+AT186+AW186+AZ186+BC186+BF186+BI186+BL186+BO186+BR186+BU186+BX186+CA186+CD186+CG186+CJ186+CM186+CP186+CS186+CV186</f>
        <v>0</v>
      </c>
      <c r="E186" s="5" t="s">
        <v>146</v>
      </c>
      <c r="F186" s="13">
        <f t="shared" ref="F186:F187" si="1044">+D186*C186</f>
        <v>0</v>
      </c>
      <c r="G186" s="10" t="str">
        <f>IFERROR(VLOOKUP(A186,'1'!U:V,2,0),"0")</f>
        <v>0</v>
      </c>
      <c r="H186" s="5" t="s">
        <v>146</v>
      </c>
      <c r="I186" s="15">
        <f t="shared" ref="I186:I187" si="1045">+G186*C186</f>
        <v>0</v>
      </c>
      <c r="J186" s="10" t="str">
        <f>IFERROR(VLOOKUP(A186,'2'!U:V,2,0),"0")</f>
        <v>0</v>
      </c>
      <c r="K186" s="5" t="s">
        <v>146</v>
      </c>
      <c r="L186" s="15">
        <f t="shared" ref="L186:L187" si="1046">+J186*C186</f>
        <v>0</v>
      </c>
      <c r="M186" s="10" t="str">
        <f>IFERROR(VLOOKUP(A186,'3'!U:V,2,0),"0")</f>
        <v>0</v>
      </c>
      <c r="N186" s="5" t="s">
        <v>146</v>
      </c>
      <c r="O186" s="15">
        <f t="shared" ref="O186:O187" si="1047">+M186*C186</f>
        <v>0</v>
      </c>
      <c r="P186" s="10" t="str">
        <f>IFERROR(VLOOKUP(A186,'4'!U:V,2,0),"0")</f>
        <v>0</v>
      </c>
      <c r="Q186" s="5" t="s">
        <v>146</v>
      </c>
      <c r="R186" s="15">
        <f t="shared" ref="R186:R187" si="1048">+P186*C186</f>
        <v>0</v>
      </c>
      <c r="S186" s="10" t="str">
        <f>IFERROR(VLOOKUP(A186,'5'!U:V,2,0),"0")</f>
        <v>0</v>
      </c>
      <c r="T186" s="5" t="s">
        <v>146</v>
      </c>
      <c r="U186" s="15">
        <f t="shared" ref="U186:U187" si="1049">+S186*C186</f>
        <v>0</v>
      </c>
      <c r="V186" s="10" t="str">
        <f>IFERROR(VLOOKUP(A186,'6'!U:V,2,0),"0")</f>
        <v>0</v>
      </c>
      <c r="W186" s="5" t="s">
        <v>146</v>
      </c>
      <c r="X186" s="15">
        <f t="shared" ref="X186:X187" si="1050">+V186*C186</f>
        <v>0</v>
      </c>
      <c r="Y186" s="10" t="str">
        <f>IFERROR(VLOOKUP(A186,'7'!U:V,2,0),"0")</f>
        <v>0</v>
      </c>
      <c r="Z186" s="5" t="s">
        <v>146</v>
      </c>
      <c r="AA186" s="15">
        <f t="shared" ref="AA186:AA187" si="1051">+Y186*C186</f>
        <v>0</v>
      </c>
      <c r="AB186" s="10" t="str">
        <f>IFERROR(VLOOKUP(A186,'8'!U:V,2,0),"0")</f>
        <v>0</v>
      </c>
      <c r="AC186" s="5" t="s">
        <v>146</v>
      </c>
      <c r="AD186" s="15">
        <f t="shared" ref="AD186:AD187" si="1052">+AB186*C186</f>
        <v>0</v>
      </c>
      <c r="AE186" s="10" t="str">
        <f>IFERROR(VLOOKUP(A186,'9'!U:V,2,0),"0")</f>
        <v>0</v>
      </c>
      <c r="AF186" s="5" t="s">
        <v>146</v>
      </c>
      <c r="AG186" s="15">
        <f t="shared" ref="AG186:AG187" si="1053">+AE186*C186</f>
        <v>0</v>
      </c>
      <c r="AH186" s="10" t="str">
        <f>IFERROR(VLOOKUP(A186,'10'!U:V,2,0),"0")</f>
        <v>0</v>
      </c>
      <c r="AI186" s="5" t="s">
        <v>146</v>
      </c>
      <c r="AJ186" s="15">
        <f t="shared" ref="AJ186:AJ187" si="1054">+AH186*C186</f>
        <v>0</v>
      </c>
      <c r="AK186" s="10" t="str">
        <f>IFERROR(VLOOKUP(A186,'11'!U:V,2,0),"0")</f>
        <v>0</v>
      </c>
      <c r="AL186" s="5" t="s">
        <v>146</v>
      </c>
      <c r="AM186" s="15">
        <f t="shared" ref="AM186:AM187" si="1055">+AK186*C186</f>
        <v>0</v>
      </c>
      <c r="AN186" s="10" t="str">
        <f>IFERROR(VLOOKUP(A186,'12'!U:V,2,0),"0")</f>
        <v>0</v>
      </c>
      <c r="AO186" s="5" t="s">
        <v>146</v>
      </c>
      <c r="AP186" s="15">
        <f t="shared" ref="AP186:AP187" si="1056">+AN186*C186</f>
        <v>0</v>
      </c>
      <c r="AQ186" s="10" t="str">
        <f>IFERROR(VLOOKUP(A186,'13'!U:V,2,0),"0")</f>
        <v>0</v>
      </c>
      <c r="AR186" s="5" t="s">
        <v>146</v>
      </c>
      <c r="AS186" s="15">
        <f t="shared" ref="AS186:AS187" si="1057">+AQ186*C186</f>
        <v>0</v>
      </c>
      <c r="AT186" s="10" t="str">
        <f>IFERROR(VLOOKUP(A186,'14'!U:V,2,0),"0")</f>
        <v>0</v>
      </c>
      <c r="AU186" s="5" t="s">
        <v>146</v>
      </c>
      <c r="AV186" s="15">
        <f t="shared" ref="AV186:AV187" si="1058">+AT186*C186</f>
        <v>0</v>
      </c>
      <c r="AW186" s="10" t="str">
        <f>IFERROR(VLOOKUP(A186,'15'!U:V,2,0),"0")</f>
        <v>0</v>
      </c>
      <c r="AX186" s="5" t="s">
        <v>146</v>
      </c>
      <c r="AY186" s="15">
        <f t="shared" ref="AY186:AY187" si="1059">+AW186*C186</f>
        <v>0</v>
      </c>
      <c r="AZ186" s="10" t="str">
        <f>IFERROR(VLOOKUP(A186,'16'!U:V,2,0),"0")</f>
        <v>0</v>
      </c>
      <c r="BA186" s="5" t="s">
        <v>146</v>
      </c>
      <c r="BB186" s="15">
        <f t="shared" ref="BB186:BB187" si="1060">+AZ186*C186</f>
        <v>0</v>
      </c>
      <c r="BC186" s="10" t="str">
        <f>IFERROR(VLOOKUP(A186,'17'!U:V,2,0),"0")</f>
        <v>0</v>
      </c>
      <c r="BD186" s="5" t="s">
        <v>146</v>
      </c>
      <c r="BE186" s="15">
        <f t="shared" ref="BE186:BE187" si="1061">+BC186*C186</f>
        <v>0</v>
      </c>
      <c r="BF186" s="10" t="str">
        <f>IFERROR(VLOOKUP(A186,'18'!U:V,2,0),"0")</f>
        <v>0</v>
      </c>
      <c r="BG186" s="5" t="s">
        <v>146</v>
      </c>
      <c r="BH186" s="15">
        <f t="shared" ref="BH186:BH187" si="1062">+BF186*C186</f>
        <v>0</v>
      </c>
      <c r="BI186" s="10" t="str">
        <f>IFERROR(VLOOKUP(A186,'19'!U:V,2,0),"0")</f>
        <v>0</v>
      </c>
      <c r="BJ186" s="5" t="s">
        <v>146</v>
      </c>
      <c r="BK186" s="15">
        <f t="shared" ref="BK186:BK187" si="1063">+BI186*C186</f>
        <v>0</v>
      </c>
      <c r="BL186" s="10" t="str">
        <f>IFERROR(VLOOKUP(A186,'20'!U:V,2,0),"0")</f>
        <v>0</v>
      </c>
      <c r="BM186" s="5" t="s">
        <v>146</v>
      </c>
      <c r="BN186" s="15">
        <f t="shared" ref="BN186:BN187" si="1064">+BL186*C186</f>
        <v>0</v>
      </c>
      <c r="BO186" s="10" t="str">
        <f>IFERROR(VLOOKUP(A186,'21'!U:V,2,0),"0")</f>
        <v>0</v>
      </c>
      <c r="BP186" s="5" t="s">
        <v>146</v>
      </c>
      <c r="BQ186" s="15">
        <f t="shared" ref="BQ186:BQ187" si="1065">+BO186*C186</f>
        <v>0</v>
      </c>
      <c r="BR186" s="10" t="str">
        <f>IFERROR(VLOOKUP(A186,'22'!U:V,2,0),"0")</f>
        <v>0</v>
      </c>
      <c r="BS186" s="5" t="s">
        <v>146</v>
      </c>
      <c r="BT186" s="15">
        <f t="shared" ref="BT186:BT187" si="1066">+BR186*C186</f>
        <v>0</v>
      </c>
      <c r="BU186" s="10" t="str">
        <f>IFERROR(VLOOKUP(A186,'23'!U:V,2,0),"0")</f>
        <v>0</v>
      </c>
      <c r="BV186" s="5" t="s">
        <v>146</v>
      </c>
      <c r="BW186" s="15">
        <f t="shared" ref="BW186:BW187" si="1067">+BU186*C186</f>
        <v>0</v>
      </c>
      <c r="BX186" s="10" t="str">
        <f>IFERROR(VLOOKUP(A186,'24'!U:V,2,0),"0")</f>
        <v>0</v>
      </c>
      <c r="BY186" s="5" t="s">
        <v>146</v>
      </c>
      <c r="BZ186" s="15">
        <f t="shared" ref="BZ186:BZ187" si="1068">+BX186*C186</f>
        <v>0</v>
      </c>
      <c r="CA186" s="10" t="str">
        <f>IFERROR(VLOOKUP(A186,'25'!U:V,2,0),"0")</f>
        <v>0</v>
      </c>
      <c r="CB186" s="5" t="s">
        <v>146</v>
      </c>
      <c r="CC186" s="15">
        <f t="shared" ref="CC186:CC187" si="1069">+CA186*C186</f>
        <v>0</v>
      </c>
      <c r="CD186" s="10" t="str">
        <f>IFERROR(VLOOKUP(A186,'26'!U:V,2,0),"0")</f>
        <v>0</v>
      </c>
      <c r="CE186" s="5" t="s">
        <v>146</v>
      </c>
      <c r="CF186" s="15">
        <f t="shared" ref="CF186:CF187" si="1070">+CD186*C186</f>
        <v>0</v>
      </c>
      <c r="CG186" s="10" t="str">
        <f>IFERROR(VLOOKUP(A186,'27'!U:V,2,0),"0")</f>
        <v>0</v>
      </c>
      <c r="CH186" s="5" t="s">
        <v>146</v>
      </c>
      <c r="CI186" s="15">
        <f t="shared" ref="CI186:CI187" si="1071">+CG186*C186</f>
        <v>0</v>
      </c>
      <c r="CJ186" s="10" t="str">
        <f>IFERROR(VLOOKUP(A186,'28'!U:V,2,0),"0")</f>
        <v>0</v>
      </c>
      <c r="CK186" s="5" t="s">
        <v>146</v>
      </c>
      <c r="CL186" s="15">
        <f t="shared" ref="CL186:CL187" si="1072">+CJ186*C186</f>
        <v>0</v>
      </c>
      <c r="CM186" s="10" t="str">
        <f>IFERROR(VLOOKUP(A186,'29'!U:V,2,0),"0")</f>
        <v>0</v>
      </c>
      <c r="CN186" s="5" t="s">
        <v>146</v>
      </c>
      <c r="CO186" s="15">
        <f t="shared" ref="CO186:CO187" si="1073">+CM186*C186</f>
        <v>0</v>
      </c>
      <c r="CP186" s="10" t="str">
        <f>IFERROR(VLOOKUP(A186,'30'!U:V,2,0),"0")</f>
        <v>0</v>
      </c>
      <c r="CQ186" s="5" t="s">
        <v>146</v>
      </c>
      <c r="CR186" s="15">
        <f t="shared" ref="CR186:CR187" si="1074">+CP186*C186</f>
        <v>0</v>
      </c>
      <c r="CS186" s="10" t="str">
        <f>IFERROR(VLOOKUP(A186,'31'!U:V,2,0),"0")</f>
        <v>0</v>
      </c>
      <c r="CT186" s="5" t="s">
        <v>146</v>
      </c>
      <c r="CU186" s="15">
        <f t="shared" ref="CU186:CU187" si="1075">+CS186*C186</f>
        <v>0</v>
      </c>
      <c r="CV186" s="10" t="str">
        <f>IFERROR(VLOOKUP(A186,'เซต1-31'!V:W,2,0),"0")</f>
        <v>0</v>
      </c>
      <c r="CW186" s="5" t="s">
        <v>146</v>
      </c>
      <c r="CX186" s="15">
        <f t="shared" ref="CX186:CX187" si="1076">+CV186*CO186</f>
        <v>0</v>
      </c>
    </row>
    <row r="187" spans="1:102" x14ac:dyDescent="0.25">
      <c r="A187" s="5" t="s">
        <v>563</v>
      </c>
      <c r="B187" s="4" t="s">
        <v>564</v>
      </c>
      <c r="C187" s="13">
        <v>0</v>
      </c>
      <c r="D187" s="19">
        <f t="shared" si="1043"/>
        <v>0</v>
      </c>
      <c r="E187" s="5" t="s">
        <v>146</v>
      </c>
      <c r="F187" s="13">
        <f t="shared" si="1044"/>
        <v>0</v>
      </c>
      <c r="G187" s="10" t="str">
        <f>IFERROR(VLOOKUP(A187,'1'!U:V,2,0),"0")</f>
        <v>0</v>
      </c>
      <c r="H187" s="5" t="s">
        <v>146</v>
      </c>
      <c r="I187" s="15">
        <f t="shared" si="1045"/>
        <v>0</v>
      </c>
      <c r="J187" s="10" t="str">
        <f>IFERROR(VLOOKUP(A187,'2'!U:V,2,0),"0")</f>
        <v>0</v>
      </c>
      <c r="K187" s="5" t="s">
        <v>146</v>
      </c>
      <c r="L187" s="15">
        <f t="shared" si="1046"/>
        <v>0</v>
      </c>
      <c r="M187" s="10" t="str">
        <f>IFERROR(VLOOKUP(A187,'3'!U:V,2,0),"0")</f>
        <v>0</v>
      </c>
      <c r="N187" s="5" t="s">
        <v>146</v>
      </c>
      <c r="O187" s="15">
        <f t="shared" si="1047"/>
        <v>0</v>
      </c>
      <c r="P187" s="10" t="str">
        <f>IFERROR(VLOOKUP(A187,'4'!U:V,2,0),"0")</f>
        <v>0</v>
      </c>
      <c r="Q187" s="5" t="s">
        <v>146</v>
      </c>
      <c r="R187" s="15">
        <f t="shared" si="1048"/>
        <v>0</v>
      </c>
      <c r="S187" s="10" t="str">
        <f>IFERROR(VLOOKUP(A187,'5'!U:V,2,0),"0")</f>
        <v>0</v>
      </c>
      <c r="T187" s="5" t="s">
        <v>146</v>
      </c>
      <c r="U187" s="15">
        <f t="shared" si="1049"/>
        <v>0</v>
      </c>
      <c r="V187" s="10" t="str">
        <f>IFERROR(VLOOKUP(A187,'6'!U:V,2,0),"0")</f>
        <v>0</v>
      </c>
      <c r="W187" s="5" t="s">
        <v>146</v>
      </c>
      <c r="X187" s="15">
        <f t="shared" si="1050"/>
        <v>0</v>
      </c>
      <c r="Y187" s="10" t="str">
        <f>IFERROR(VLOOKUP(A187,'7'!U:V,2,0),"0")</f>
        <v>0</v>
      </c>
      <c r="Z187" s="5" t="s">
        <v>146</v>
      </c>
      <c r="AA187" s="15">
        <f t="shared" si="1051"/>
        <v>0</v>
      </c>
      <c r="AB187" s="10" t="str">
        <f>IFERROR(VLOOKUP(A187,'8'!U:V,2,0),"0")</f>
        <v>0</v>
      </c>
      <c r="AC187" s="5" t="s">
        <v>146</v>
      </c>
      <c r="AD187" s="15">
        <f t="shared" si="1052"/>
        <v>0</v>
      </c>
      <c r="AE187" s="10" t="str">
        <f>IFERROR(VLOOKUP(A187,'9'!U:V,2,0),"0")</f>
        <v>0</v>
      </c>
      <c r="AF187" s="5" t="s">
        <v>146</v>
      </c>
      <c r="AG187" s="15">
        <f t="shared" si="1053"/>
        <v>0</v>
      </c>
      <c r="AH187" s="10" t="str">
        <f>IFERROR(VLOOKUP(A187,'10'!U:V,2,0),"0")</f>
        <v>0</v>
      </c>
      <c r="AI187" s="5" t="s">
        <v>146</v>
      </c>
      <c r="AJ187" s="15">
        <f t="shared" si="1054"/>
        <v>0</v>
      </c>
      <c r="AK187" s="10" t="str">
        <f>IFERROR(VLOOKUP(A187,'11'!U:V,2,0),"0")</f>
        <v>0</v>
      </c>
      <c r="AL187" s="5" t="s">
        <v>146</v>
      </c>
      <c r="AM187" s="15">
        <f t="shared" si="1055"/>
        <v>0</v>
      </c>
      <c r="AN187" s="10" t="str">
        <f>IFERROR(VLOOKUP(A187,'12'!U:V,2,0),"0")</f>
        <v>0</v>
      </c>
      <c r="AO187" s="5" t="s">
        <v>146</v>
      </c>
      <c r="AP187" s="15">
        <f t="shared" si="1056"/>
        <v>0</v>
      </c>
      <c r="AQ187" s="10" t="str">
        <f>IFERROR(VLOOKUP(A187,'13'!U:V,2,0),"0")</f>
        <v>0</v>
      </c>
      <c r="AR187" s="5" t="s">
        <v>146</v>
      </c>
      <c r="AS187" s="15">
        <f t="shared" si="1057"/>
        <v>0</v>
      </c>
      <c r="AT187" s="10" t="str">
        <f>IFERROR(VLOOKUP(A187,'14'!U:V,2,0),"0")</f>
        <v>0</v>
      </c>
      <c r="AU187" s="5" t="s">
        <v>146</v>
      </c>
      <c r="AV187" s="15">
        <f t="shared" si="1058"/>
        <v>0</v>
      </c>
      <c r="AW187" s="10" t="str">
        <f>IFERROR(VLOOKUP(A187,'15'!U:V,2,0),"0")</f>
        <v>0</v>
      </c>
      <c r="AX187" s="5" t="s">
        <v>146</v>
      </c>
      <c r="AY187" s="15">
        <f t="shared" si="1059"/>
        <v>0</v>
      </c>
      <c r="AZ187" s="10" t="str">
        <f>IFERROR(VLOOKUP(A187,'16'!U:V,2,0),"0")</f>
        <v>0</v>
      </c>
      <c r="BA187" s="5" t="s">
        <v>146</v>
      </c>
      <c r="BB187" s="15">
        <f t="shared" si="1060"/>
        <v>0</v>
      </c>
      <c r="BC187" s="10" t="str">
        <f>IFERROR(VLOOKUP(A187,'17'!U:V,2,0),"0")</f>
        <v>0</v>
      </c>
      <c r="BD187" s="5" t="s">
        <v>146</v>
      </c>
      <c r="BE187" s="15">
        <f t="shared" si="1061"/>
        <v>0</v>
      </c>
      <c r="BF187" s="10" t="str">
        <f>IFERROR(VLOOKUP(A187,'18'!U:V,2,0),"0")</f>
        <v>0</v>
      </c>
      <c r="BG187" s="5" t="s">
        <v>146</v>
      </c>
      <c r="BH187" s="15">
        <f t="shared" si="1062"/>
        <v>0</v>
      </c>
      <c r="BI187" s="10" t="str">
        <f>IFERROR(VLOOKUP(A187,'19'!U:V,2,0),"0")</f>
        <v>0</v>
      </c>
      <c r="BJ187" s="5" t="s">
        <v>146</v>
      </c>
      <c r="BK187" s="15">
        <f t="shared" si="1063"/>
        <v>0</v>
      </c>
      <c r="BL187" s="10" t="str">
        <f>IFERROR(VLOOKUP(A187,'20'!U:V,2,0),"0")</f>
        <v>0</v>
      </c>
      <c r="BM187" s="5" t="s">
        <v>146</v>
      </c>
      <c r="BN187" s="15">
        <f t="shared" si="1064"/>
        <v>0</v>
      </c>
      <c r="BO187" s="10" t="str">
        <f>IFERROR(VLOOKUP(A187,'21'!U:V,2,0),"0")</f>
        <v>0</v>
      </c>
      <c r="BP187" s="5" t="s">
        <v>146</v>
      </c>
      <c r="BQ187" s="15">
        <f t="shared" si="1065"/>
        <v>0</v>
      </c>
      <c r="BR187" s="10" t="str">
        <f>IFERROR(VLOOKUP(A187,'22'!U:V,2,0),"0")</f>
        <v>0</v>
      </c>
      <c r="BS187" s="5" t="s">
        <v>146</v>
      </c>
      <c r="BT187" s="15">
        <f t="shared" si="1066"/>
        <v>0</v>
      </c>
      <c r="BU187" s="10" t="str">
        <f>IFERROR(VLOOKUP(A187,'23'!U:V,2,0),"0")</f>
        <v>0</v>
      </c>
      <c r="BV187" s="5" t="s">
        <v>146</v>
      </c>
      <c r="BW187" s="15">
        <f t="shared" si="1067"/>
        <v>0</v>
      </c>
      <c r="BX187" s="10" t="str">
        <f>IFERROR(VLOOKUP(A187,'24'!U:V,2,0),"0")</f>
        <v>0</v>
      </c>
      <c r="BY187" s="5" t="s">
        <v>146</v>
      </c>
      <c r="BZ187" s="15">
        <f t="shared" si="1068"/>
        <v>0</v>
      </c>
      <c r="CA187" s="10" t="str">
        <f>IFERROR(VLOOKUP(A187,'25'!U:V,2,0),"0")</f>
        <v>0</v>
      </c>
      <c r="CB187" s="5" t="s">
        <v>146</v>
      </c>
      <c r="CC187" s="15">
        <f t="shared" si="1069"/>
        <v>0</v>
      </c>
      <c r="CD187" s="10" t="str">
        <f>IFERROR(VLOOKUP(A187,'26'!U:V,2,0),"0")</f>
        <v>0</v>
      </c>
      <c r="CE187" s="5" t="s">
        <v>146</v>
      </c>
      <c r="CF187" s="15">
        <f t="shared" si="1070"/>
        <v>0</v>
      </c>
      <c r="CG187" s="10" t="str">
        <f>IFERROR(VLOOKUP(A187,'27'!U:V,2,0),"0")</f>
        <v>0</v>
      </c>
      <c r="CH187" s="5" t="s">
        <v>146</v>
      </c>
      <c r="CI187" s="15">
        <f t="shared" si="1071"/>
        <v>0</v>
      </c>
      <c r="CJ187" s="10" t="str">
        <f>IFERROR(VLOOKUP(A187,'28'!U:V,2,0),"0")</f>
        <v>0</v>
      </c>
      <c r="CK187" s="5" t="s">
        <v>146</v>
      </c>
      <c r="CL187" s="15">
        <f t="shared" si="1072"/>
        <v>0</v>
      </c>
      <c r="CM187" s="10" t="str">
        <f>IFERROR(VLOOKUP(A187,'29'!U:V,2,0),"0")</f>
        <v>0</v>
      </c>
      <c r="CN187" s="5" t="s">
        <v>146</v>
      </c>
      <c r="CO187" s="15">
        <f t="shared" si="1073"/>
        <v>0</v>
      </c>
      <c r="CP187" s="10" t="str">
        <f>IFERROR(VLOOKUP(A187,'30'!U:V,2,0),"0")</f>
        <v>0</v>
      </c>
      <c r="CQ187" s="5" t="s">
        <v>146</v>
      </c>
      <c r="CR187" s="15">
        <f t="shared" si="1074"/>
        <v>0</v>
      </c>
      <c r="CS187" s="10" t="str">
        <f>IFERROR(VLOOKUP(A187,'31'!U:V,2,0),"0")</f>
        <v>0</v>
      </c>
      <c r="CT187" s="5" t="s">
        <v>146</v>
      </c>
      <c r="CU187" s="15">
        <f t="shared" si="1075"/>
        <v>0</v>
      </c>
      <c r="CV187" s="10" t="str">
        <f>IFERROR(VLOOKUP(A187,'เซต1-31'!V:W,2,0),"0")</f>
        <v>0</v>
      </c>
      <c r="CW187" s="5" t="s">
        <v>146</v>
      </c>
      <c r="CX187" s="15">
        <f t="shared" si="1076"/>
        <v>0</v>
      </c>
    </row>
    <row r="188" spans="1:102" x14ac:dyDescent="0.25">
      <c r="A188" s="5" t="s">
        <v>567</v>
      </c>
      <c r="B188" s="4" t="s">
        <v>568</v>
      </c>
      <c r="C188" s="13">
        <v>18.84</v>
      </c>
      <c r="D188" s="19">
        <f t="shared" ref="D188:D189" si="1077">+G188+J188+M188+P188+S188+V188+Y188+AB188+AE188+AH188+AK188+AN188+AQ188+AT188+AW188+AZ188+BC188+BF188+BI188+BL188+BO188+BR188+BU188+BX188+CA188+CD188+CG188+CJ188+CM188+CP188+CS188+CV188</f>
        <v>0</v>
      </c>
      <c r="E188" s="5" t="s">
        <v>146</v>
      </c>
      <c r="F188" s="13">
        <f t="shared" ref="F188:F189" si="1078">+D188*C188</f>
        <v>0</v>
      </c>
      <c r="G188" s="10" t="str">
        <f>IFERROR(VLOOKUP(A188,'1'!U:V,2,0),"0")</f>
        <v>0</v>
      </c>
      <c r="H188" s="5" t="s">
        <v>146</v>
      </c>
      <c r="I188" s="15">
        <f t="shared" ref="I188:I189" si="1079">+G188*C188</f>
        <v>0</v>
      </c>
      <c r="J188" s="10" t="str">
        <f>IFERROR(VLOOKUP(A188,'2'!U:V,2,0),"0")</f>
        <v>0</v>
      </c>
      <c r="K188" s="5" t="s">
        <v>146</v>
      </c>
      <c r="L188" s="15">
        <f t="shared" ref="L188:L189" si="1080">+J188*C188</f>
        <v>0</v>
      </c>
      <c r="M188" s="10" t="str">
        <f>IFERROR(VLOOKUP(A188,'3'!U:V,2,0),"0")</f>
        <v>0</v>
      </c>
      <c r="N188" s="5" t="s">
        <v>146</v>
      </c>
      <c r="O188" s="15">
        <f t="shared" ref="O188:O189" si="1081">+M188*C188</f>
        <v>0</v>
      </c>
      <c r="P188" s="10" t="str">
        <f>IFERROR(VLOOKUP(A188,'4'!U:V,2,0),"0")</f>
        <v>0</v>
      </c>
      <c r="Q188" s="5" t="s">
        <v>146</v>
      </c>
      <c r="R188" s="15">
        <f t="shared" ref="R188:R189" si="1082">+P188*C188</f>
        <v>0</v>
      </c>
      <c r="S188" s="10" t="str">
        <f>IFERROR(VLOOKUP(A188,'5'!U:V,2,0),"0")</f>
        <v>0</v>
      </c>
      <c r="T188" s="5" t="s">
        <v>146</v>
      </c>
      <c r="U188" s="15">
        <f t="shared" ref="U188:U189" si="1083">+S188*C188</f>
        <v>0</v>
      </c>
      <c r="V188" s="10" t="str">
        <f>IFERROR(VLOOKUP(A188,'6'!U:V,2,0),"0")</f>
        <v>0</v>
      </c>
      <c r="W188" s="5" t="s">
        <v>146</v>
      </c>
      <c r="X188" s="15">
        <f t="shared" ref="X188:X189" si="1084">+V188*C188</f>
        <v>0</v>
      </c>
      <c r="Y188" s="10" t="str">
        <f>IFERROR(VLOOKUP(A188,'7'!U:V,2,0),"0")</f>
        <v>0</v>
      </c>
      <c r="Z188" s="5" t="s">
        <v>146</v>
      </c>
      <c r="AA188" s="15">
        <f t="shared" ref="AA188:AA189" si="1085">+Y188*C188</f>
        <v>0</v>
      </c>
      <c r="AB188" s="10" t="str">
        <f>IFERROR(VLOOKUP(A188,'8'!U:V,2,0),"0")</f>
        <v>0</v>
      </c>
      <c r="AC188" s="5" t="s">
        <v>146</v>
      </c>
      <c r="AD188" s="15">
        <f t="shared" ref="AD188:AD189" si="1086">+AB188*C188</f>
        <v>0</v>
      </c>
      <c r="AE188" s="10" t="str">
        <f>IFERROR(VLOOKUP(A188,'9'!U:V,2,0),"0")</f>
        <v>0</v>
      </c>
      <c r="AF188" s="5" t="s">
        <v>146</v>
      </c>
      <c r="AG188" s="15">
        <f t="shared" ref="AG188:AG189" si="1087">+AE188*C188</f>
        <v>0</v>
      </c>
      <c r="AH188" s="10" t="str">
        <f>IFERROR(VLOOKUP(A188,'10'!U:V,2,0),"0")</f>
        <v>0</v>
      </c>
      <c r="AI188" s="5" t="s">
        <v>146</v>
      </c>
      <c r="AJ188" s="15">
        <f t="shared" ref="AJ188:AJ189" si="1088">+AH188*C188</f>
        <v>0</v>
      </c>
      <c r="AK188" s="10" t="str">
        <f>IFERROR(VLOOKUP(A188,'11'!U:V,2,0),"0")</f>
        <v>0</v>
      </c>
      <c r="AL188" s="5" t="s">
        <v>146</v>
      </c>
      <c r="AM188" s="15">
        <f t="shared" ref="AM188:AM189" si="1089">+AK188*C188</f>
        <v>0</v>
      </c>
      <c r="AN188" s="10" t="str">
        <f>IFERROR(VLOOKUP(A188,'12'!U:V,2,0),"0")</f>
        <v>0</v>
      </c>
      <c r="AO188" s="5" t="s">
        <v>146</v>
      </c>
      <c r="AP188" s="15">
        <f t="shared" ref="AP188:AP189" si="1090">+AN188*C188</f>
        <v>0</v>
      </c>
      <c r="AQ188" s="10" t="str">
        <f>IFERROR(VLOOKUP(A188,'13'!U:V,2,0),"0")</f>
        <v>0</v>
      </c>
      <c r="AR188" s="5" t="s">
        <v>146</v>
      </c>
      <c r="AS188" s="15">
        <f t="shared" ref="AS188:AS189" si="1091">+AQ188*C188</f>
        <v>0</v>
      </c>
      <c r="AT188" s="10" t="str">
        <f>IFERROR(VLOOKUP(A188,'14'!U:V,2,0),"0")</f>
        <v>0</v>
      </c>
      <c r="AU188" s="5" t="s">
        <v>146</v>
      </c>
      <c r="AV188" s="15">
        <f t="shared" ref="AV188:AV189" si="1092">+AT188*C188</f>
        <v>0</v>
      </c>
      <c r="AW188" s="10" t="str">
        <f>IFERROR(VLOOKUP(A188,'15'!U:V,2,0),"0")</f>
        <v>0</v>
      </c>
      <c r="AX188" s="5" t="s">
        <v>146</v>
      </c>
      <c r="AY188" s="15">
        <f t="shared" ref="AY188:AY189" si="1093">+AW188*C188</f>
        <v>0</v>
      </c>
      <c r="AZ188" s="10" t="str">
        <f>IFERROR(VLOOKUP(A188,'16'!U:V,2,0),"0")</f>
        <v>0</v>
      </c>
      <c r="BA188" s="5" t="s">
        <v>146</v>
      </c>
      <c r="BB188" s="15">
        <f t="shared" ref="BB188:BB189" si="1094">+AZ188*C188</f>
        <v>0</v>
      </c>
      <c r="BC188" s="10" t="str">
        <f>IFERROR(VLOOKUP(A188,'17'!U:V,2,0),"0")</f>
        <v>0</v>
      </c>
      <c r="BD188" s="5" t="s">
        <v>146</v>
      </c>
      <c r="BE188" s="15">
        <f t="shared" ref="BE188:BE189" si="1095">+BC188*C188</f>
        <v>0</v>
      </c>
      <c r="BF188" s="10" t="str">
        <f>IFERROR(VLOOKUP(A188,'18'!U:V,2,0),"0")</f>
        <v>0</v>
      </c>
      <c r="BG188" s="5" t="s">
        <v>146</v>
      </c>
      <c r="BH188" s="15">
        <f t="shared" ref="BH188:BH189" si="1096">+BF188*C188</f>
        <v>0</v>
      </c>
      <c r="BI188" s="10" t="str">
        <f>IFERROR(VLOOKUP(A188,'19'!U:V,2,0),"0")</f>
        <v>0</v>
      </c>
      <c r="BJ188" s="5" t="s">
        <v>146</v>
      </c>
      <c r="BK188" s="15">
        <f t="shared" ref="BK188:BK189" si="1097">+BI188*C188</f>
        <v>0</v>
      </c>
      <c r="BL188" s="10" t="str">
        <f>IFERROR(VLOOKUP(A188,'20'!U:V,2,0),"0")</f>
        <v>0</v>
      </c>
      <c r="BM188" s="5" t="s">
        <v>146</v>
      </c>
      <c r="BN188" s="15">
        <f t="shared" ref="BN188:BN189" si="1098">+BL188*C188</f>
        <v>0</v>
      </c>
      <c r="BO188" s="10" t="str">
        <f>IFERROR(VLOOKUP(A188,'21'!U:V,2,0),"0")</f>
        <v>0</v>
      </c>
      <c r="BP188" s="5" t="s">
        <v>146</v>
      </c>
      <c r="BQ188" s="15">
        <f t="shared" ref="BQ188:BQ189" si="1099">+BO188*C188</f>
        <v>0</v>
      </c>
      <c r="BR188" s="10" t="str">
        <f>IFERROR(VLOOKUP(A188,'22'!U:V,2,0),"0")</f>
        <v>0</v>
      </c>
      <c r="BS188" s="5" t="s">
        <v>146</v>
      </c>
      <c r="BT188" s="15">
        <f t="shared" ref="BT188:BT189" si="1100">+BR188*C188</f>
        <v>0</v>
      </c>
      <c r="BU188" s="10" t="str">
        <f>IFERROR(VLOOKUP(A188,'23'!U:V,2,0),"0")</f>
        <v>0</v>
      </c>
      <c r="BV188" s="5" t="s">
        <v>146</v>
      </c>
      <c r="BW188" s="15">
        <f t="shared" ref="BW188:BW189" si="1101">+BU188*C188</f>
        <v>0</v>
      </c>
      <c r="BX188" s="10" t="str">
        <f>IFERROR(VLOOKUP(A188,'24'!U:V,2,0),"0")</f>
        <v>0</v>
      </c>
      <c r="BY188" s="5" t="s">
        <v>146</v>
      </c>
      <c r="BZ188" s="15">
        <f t="shared" ref="BZ188:BZ189" si="1102">+BX188*C188</f>
        <v>0</v>
      </c>
      <c r="CA188" s="10" t="str">
        <f>IFERROR(VLOOKUP(A188,'25'!U:V,2,0),"0")</f>
        <v>0</v>
      </c>
      <c r="CB188" s="5" t="s">
        <v>146</v>
      </c>
      <c r="CC188" s="15">
        <f t="shared" ref="CC188:CC189" si="1103">+CA188*C188</f>
        <v>0</v>
      </c>
      <c r="CD188" s="10" t="str">
        <f>IFERROR(VLOOKUP(A188,'26'!U:V,2,0),"0")</f>
        <v>0</v>
      </c>
      <c r="CE188" s="5" t="s">
        <v>146</v>
      </c>
      <c r="CF188" s="15">
        <f t="shared" ref="CF188:CF189" si="1104">+CD188*C188</f>
        <v>0</v>
      </c>
      <c r="CG188" s="10" t="str">
        <f>IFERROR(VLOOKUP(A188,'27'!U:V,2,0),"0")</f>
        <v>0</v>
      </c>
      <c r="CH188" s="5" t="s">
        <v>146</v>
      </c>
      <c r="CI188" s="15">
        <f t="shared" ref="CI188:CI189" si="1105">+CG188*C188</f>
        <v>0</v>
      </c>
      <c r="CJ188" s="10" t="str">
        <f>IFERROR(VLOOKUP(A188,'28'!U:V,2,0),"0")</f>
        <v>0</v>
      </c>
      <c r="CK188" s="5" t="s">
        <v>146</v>
      </c>
      <c r="CL188" s="15">
        <f t="shared" ref="CL188:CL189" si="1106">+CJ188*C188</f>
        <v>0</v>
      </c>
      <c r="CM188" s="10" t="str">
        <f>IFERROR(VLOOKUP(A188,'29'!U:V,2,0),"0")</f>
        <v>0</v>
      </c>
      <c r="CN188" s="5" t="s">
        <v>146</v>
      </c>
      <c r="CO188" s="15">
        <f t="shared" ref="CO188:CO189" si="1107">+CM188*C188</f>
        <v>0</v>
      </c>
      <c r="CP188" s="10" t="str">
        <f>IFERROR(VLOOKUP(A188,'30'!U:V,2,0),"0")</f>
        <v>0</v>
      </c>
      <c r="CQ188" s="5" t="s">
        <v>146</v>
      </c>
      <c r="CR188" s="15">
        <f t="shared" ref="CR188:CR189" si="1108">+CP188*C188</f>
        <v>0</v>
      </c>
      <c r="CS188" s="10" t="str">
        <f>IFERROR(VLOOKUP(A188,'31'!U:V,2,0),"0")</f>
        <v>0</v>
      </c>
      <c r="CT188" s="5" t="s">
        <v>146</v>
      </c>
      <c r="CU188" s="15">
        <f t="shared" ref="CU188:CU189" si="1109">+CS188*C188</f>
        <v>0</v>
      </c>
      <c r="CV188" s="10" t="str">
        <f>IFERROR(VLOOKUP(A188,'เซต1-31'!V:W,2,0),"0")</f>
        <v>0</v>
      </c>
      <c r="CW188" s="5" t="s">
        <v>146</v>
      </c>
      <c r="CX188" s="15">
        <f t="shared" ref="CX188:CX189" si="1110">+CV188*CO188</f>
        <v>0</v>
      </c>
    </row>
    <row r="189" spans="1:102" x14ac:dyDescent="0.25">
      <c r="A189" s="5" t="s">
        <v>565</v>
      </c>
      <c r="B189" s="4" t="s">
        <v>566</v>
      </c>
      <c r="C189" s="13">
        <v>17.239999999999998</v>
      </c>
      <c r="D189" s="19">
        <f t="shared" si="1077"/>
        <v>0</v>
      </c>
      <c r="E189" s="5" t="s">
        <v>146</v>
      </c>
      <c r="F189" s="13">
        <f t="shared" si="1078"/>
        <v>0</v>
      </c>
      <c r="G189" s="10" t="str">
        <f>IFERROR(VLOOKUP(A189,'1'!U:V,2,0),"0")</f>
        <v>0</v>
      </c>
      <c r="H189" s="5" t="s">
        <v>146</v>
      </c>
      <c r="I189" s="15">
        <f t="shared" si="1079"/>
        <v>0</v>
      </c>
      <c r="J189" s="10" t="str">
        <f>IFERROR(VLOOKUP(A189,'2'!U:V,2,0),"0")</f>
        <v>0</v>
      </c>
      <c r="K189" s="5" t="s">
        <v>146</v>
      </c>
      <c r="L189" s="15">
        <f t="shared" si="1080"/>
        <v>0</v>
      </c>
      <c r="M189" s="10" t="str">
        <f>IFERROR(VLOOKUP(A189,'3'!U:V,2,0),"0")</f>
        <v>0</v>
      </c>
      <c r="N189" s="5" t="s">
        <v>146</v>
      </c>
      <c r="O189" s="15">
        <f t="shared" si="1081"/>
        <v>0</v>
      </c>
      <c r="P189" s="10" t="str">
        <f>IFERROR(VLOOKUP(A189,'4'!U:V,2,0),"0")</f>
        <v>0</v>
      </c>
      <c r="Q189" s="5" t="s">
        <v>146</v>
      </c>
      <c r="R189" s="15">
        <f t="shared" si="1082"/>
        <v>0</v>
      </c>
      <c r="S189" s="10" t="str">
        <f>IFERROR(VLOOKUP(A189,'5'!U:V,2,0),"0")</f>
        <v>0</v>
      </c>
      <c r="T189" s="5" t="s">
        <v>146</v>
      </c>
      <c r="U189" s="15">
        <f t="shared" si="1083"/>
        <v>0</v>
      </c>
      <c r="V189" s="10" t="str">
        <f>IFERROR(VLOOKUP(A189,'6'!U:V,2,0),"0")</f>
        <v>0</v>
      </c>
      <c r="W189" s="5" t="s">
        <v>146</v>
      </c>
      <c r="X189" s="15">
        <f t="shared" si="1084"/>
        <v>0</v>
      </c>
      <c r="Y189" s="10" t="str">
        <f>IFERROR(VLOOKUP(A189,'7'!U:V,2,0),"0")</f>
        <v>0</v>
      </c>
      <c r="Z189" s="5" t="s">
        <v>146</v>
      </c>
      <c r="AA189" s="15">
        <f t="shared" si="1085"/>
        <v>0</v>
      </c>
      <c r="AB189" s="10" t="str">
        <f>IFERROR(VLOOKUP(A189,'8'!U:V,2,0),"0")</f>
        <v>0</v>
      </c>
      <c r="AC189" s="5" t="s">
        <v>146</v>
      </c>
      <c r="AD189" s="15">
        <f t="shared" si="1086"/>
        <v>0</v>
      </c>
      <c r="AE189" s="10" t="str">
        <f>IFERROR(VLOOKUP(A189,'9'!U:V,2,0),"0")</f>
        <v>0</v>
      </c>
      <c r="AF189" s="5" t="s">
        <v>146</v>
      </c>
      <c r="AG189" s="15">
        <f t="shared" si="1087"/>
        <v>0</v>
      </c>
      <c r="AH189" s="10" t="str">
        <f>IFERROR(VLOOKUP(A189,'10'!U:V,2,0),"0")</f>
        <v>0</v>
      </c>
      <c r="AI189" s="5" t="s">
        <v>146</v>
      </c>
      <c r="AJ189" s="15">
        <f t="shared" si="1088"/>
        <v>0</v>
      </c>
      <c r="AK189" s="10" t="str">
        <f>IFERROR(VLOOKUP(A189,'11'!U:V,2,0),"0")</f>
        <v>0</v>
      </c>
      <c r="AL189" s="5" t="s">
        <v>146</v>
      </c>
      <c r="AM189" s="15">
        <f t="shared" si="1089"/>
        <v>0</v>
      </c>
      <c r="AN189" s="10" t="str">
        <f>IFERROR(VLOOKUP(A189,'12'!U:V,2,0),"0")</f>
        <v>0</v>
      </c>
      <c r="AO189" s="5" t="s">
        <v>146</v>
      </c>
      <c r="AP189" s="15">
        <f t="shared" si="1090"/>
        <v>0</v>
      </c>
      <c r="AQ189" s="10" t="str">
        <f>IFERROR(VLOOKUP(A189,'13'!U:V,2,0),"0")</f>
        <v>0</v>
      </c>
      <c r="AR189" s="5" t="s">
        <v>146</v>
      </c>
      <c r="AS189" s="15">
        <f t="shared" si="1091"/>
        <v>0</v>
      </c>
      <c r="AT189" s="10" t="str">
        <f>IFERROR(VLOOKUP(A189,'14'!U:V,2,0),"0")</f>
        <v>0</v>
      </c>
      <c r="AU189" s="5" t="s">
        <v>146</v>
      </c>
      <c r="AV189" s="15">
        <f t="shared" si="1092"/>
        <v>0</v>
      </c>
      <c r="AW189" s="10" t="str">
        <f>IFERROR(VLOOKUP(A189,'15'!U:V,2,0),"0")</f>
        <v>0</v>
      </c>
      <c r="AX189" s="5" t="s">
        <v>146</v>
      </c>
      <c r="AY189" s="15">
        <f t="shared" si="1093"/>
        <v>0</v>
      </c>
      <c r="AZ189" s="10" t="str">
        <f>IFERROR(VLOOKUP(A189,'16'!U:V,2,0),"0")</f>
        <v>0</v>
      </c>
      <c r="BA189" s="5" t="s">
        <v>146</v>
      </c>
      <c r="BB189" s="15">
        <f t="shared" si="1094"/>
        <v>0</v>
      </c>
      <c r="BC189" s="10" t="str">
        <f>IFERROR(VLOOKUP(A189,'17'!U:V,2,0),"0")</f>
        <v>0</v>
      </c>
      <c r="BD189" s="5" t="s">
        <v>146</v>
      </c>
      <c r="BE189" s="15">
        <f t="shared" si="1095"/>
        <v>0</v>
      </c>
      <c r="BF189" s="10" t="str">
        <f>IFERROR(VLOOKUP(A189,'18'!U:V,2,0),"0")</f>
        <v>0</v>
      </c>
      <c r="BG189" s="5" t="s">
        <v>146</v>
      </c>
      <c r="BH189" s="15">
        <f t="shared" si="1096"/>
        <v>0</v>
      </c>
      <c r="BI189" s="10" t="str">
        <f>IFERROR(VLOOKUP(A189,'19'!U:V,2,0),"0")</f>
        <v>0</v>
      </c>
      <c r="BJ189" s="5" t="s">
        <v>146</v>
      </c>
      <c r="BK189" s="15">
        <f t="shared" si="1097"/>
        <v>0</v>
      </c>
      <c r="BL189" s="10" t="str">
        <f>IFERROR(VLOOKUP(A189,'20'!U:V,2,0),"0")</f>
        <v>0</v>
      </c>
      <c r="BM189" s="5" t="s">
        <v>146</v>
      </c>
      <c r="BN189" s="15">
        <f t="shared" si="1098"/>
        <v>0</v>
      </c>
      <c r="BO189" s="10" t="str">
        <f>IFERROR(VLOOKUP(A189,'21'!U:V,2,0),"0")</f>
        <v>0</v>
      </c>
      <c r="BP189" s="5" t="s">
        <v>146</v>
      </c>
      <c r="BQ189" s="15">
        <f t="shared" si="1099"/>
        <v>0</v>
      </c>
      <c r="BR189" s="10" t="str">
        <f>IFERROR(VLOOKUP(A189,'22'!U:V,2,0),"0")</f>
        <v>0</v>
      </c>
      <c r="BS189" s="5" t="s">
        <v>146</v>
      </c>
      <c r="BT189" s="15">
        <f t="shared" si="1100"/>
        <v>0</v>
      </c>
      <c r="BU189" s="10" t="str">
        <f>IFERROR(VLOOKUP(A189,'23'!U:V,2,0),"0")</f>
        <v>0</v>
      </c>
      <c r="BV189" s="5" t="s">
        <v>146</v>
      </c>
      <c r="BW189" s="15">
        <f t="shared" si="1101"/>
        <v>0</v>
      </c>
      <c r="BX189" s="10" t="str">
        <f>IFERROR(VLOOKUP(A189,'24'!U:V,2,0),"0")</f>
        <v>0</v>
      </c>
      <c r="BY189" s="5" t="s">
        <v>146</v>
      </c>
      <c r="BZ189" s="15">
        <f t="shared" si="1102"/>
        <v>0</v>
      </c>
      <c r="CA189" s="10" t="str">
        <f>IFERROR(VLOOKUP(A189,'25'!U:V,2,0),"0")</f>
        <v>0</v>
      </c>
      <c r="CB189" s="5" t="s">
        <v>146</v>
      </c>
      <c r="CC189" s="15">
        <f t="shared" si="1103"/>
        <v>0</v>
      </c>
      <c r="CD189" s="10" t="str">
        <f>IFERROR(VLOOKUP(A189,'26'!U:V,2,0),"0")</f>
        <v>0</v>
      </c>
      <c r="CE189" s="5" t="s">
        <v>146</v>
      </c>
      <c r="CF189" s="15">
        <f t="shared" si="1104"/>
        <v>0</v>
      </c>
      <c r="CG189" s="10" t="str">
        <f>IFERROR(VLOOKUP(A189,'27'!U:V,2,0),"0")</f>
        <v>0</v>
      </c>
      <c r="CH189" s="5" t="s">
        <v>146</v>
      </c>
      <c r="CI189" s="15">
        <f t="shared" si="1105"/>
        <v>0</v>
      </c>
      <c r="CJ189" s="10" t="str">
        <f>IFERROR(VLOOKUP(A189,'28'!U:V,2,0),"0")</f>
        <v>0</v>
      </c>
      <c r="CK189" s="5" t="s">
        <v>146</v>
      </c>
      <c r="CL189" s="15">
        <f t="shared" si="1106"/>
        <v>0</v>
      </c>
      <c r="CM189" s="10" t="str">
        <f>IFERROR(VLOOKUP(A189,'29'!U:V,2,0),"0")</f>
        <v>0</v>
      </c>
      <c r="CN189" s="5" t="s">
        <v>146</v>
      </c>
      <c r="CO189" s="15">
        <f t="shared" si="1107"/>
        <v>0</v>
      </c>
      <c r="CP189" s="10" t="str">
        <f>IFERROR(VLOOKUP(A189,'30'!U:V,2,0),"0")</f>
        <v>0</v>
      </c>
      <c r="CQ189" s="5" t="s">
        <v>146</v>
      </c>
      <c r="CR189" s="15">
        <f t="shared" si="1108"/>
        <v>0</v>
      </c>
      <c r="CS189" s="10" t="str">
        <f>IFERROR(VLOOKUP(A189,'31'!U:V,2,0),"0")</f>
        <v>0</v>
      </c>
      <c r="CT189" s="5" t="s">
        <v>146</v>
      </c>
      <c r="CU189" s="15">
        <f t="shared" si="1109"/>
        <v>0</v>
      </c>
      <c r="CV189" s="10" t="str">
        <f>IFERROR(VLOOKUP(A189,'เซต1-31'!V:W,2,0),"0")</f>
        <v>0</v>
      </c>
      <c r="CW189" s="5" t="s">
        <v>146</v>
      </c>
      <c r="CX189" s="15">
        <f t="shared" si="1110"/>
        <v>0</v>
      </c>
    </row>
    <row r="190" spans="1:102" x14ac:dyDescent="0.25">
      <c r="A190" s="5" t="s">
        <v>575</v>
      </c>
      <c r="B190" s="4" t="s">
        <v>576</v>
      </c>
      <c r="C190" s="13">
        <v>20.18</v>
      </c>
      <c r="D190" s="19">
        <f t="shared" ref="D190:D194" si="1111">+G190+J190+M190+P190+S190+V190+Y190+AB190+AE190+AH190+AK190+AN190+AQ190+AT190+AW190+AZ190+BC190+BF190+BI190+BL190+BO190+BR190+BU190+BX190+CA190+CD190+CG190+CJ190+CM190+CP190+CS190+CV190</f>
        <v>0</v>
      </c>
      <c r="E190" s="5" t="s">
        <v>147</v>
      </c>
      <c r="F190" s="13">
        <f t="shared" ref="F190:F194" si="1112">+D190*C190</f>
        <v>0</v>
      </c>
      <c r="G190" s="10" t="str">
        <f>IFERROR(VLOOKUP(A190,'1'!U:V,2,0),"0")</f>
        <v>0</v>
      </c>
      <c r="H190" s="5" t="s">
        <v>147</v>
      </c>
      <c r="I190" s="15">
        <f t="shared" ref="I190:I194" si="1113">+G190*C190</f>
        <v>0</v>
      </c>
      <c r="J190" s="10" t="str">
        <f>IFERROR(VLOOKUP(A190,'2'!U:V,2,0),"0")</f>
        <v>0</v>
      </c>
      <c r="K190" s="5" t="s">
        <v>147</v>
      </c>
      <c r="L190" s="15">
        <f t="shared" ref="L190:L194" si="1114">+J190*C190</f>
        <v>0</v>
      </c>
      <c r="M190" s="10" t="str">
        <f>IFERROR(VLOOKUP(A190,'3'!U:V,2,0),"0")</f>
        <v>0</v>
      </c>
      <c r="N190" s="5" t="s">
        <v>147</v>
      </c>
      <c r="O190" s="15">
        <f t="shared" ref="O190:O194" si="1115">+M190*C190</f>
        <v>0</v>
      </c>
      <c r="P190" s="10" t="str">
        <f>IFERROR(VLOOKUP(A190,'4'!U:V,2,0),"0")</f>
        <v>0</v>
      </c>
      <c r="Q190" s="5" t="s">
        <v>147</v>
      </c>
      <c r="R190" s="15">
        <f t="shared" ref="R190:R194" si="1116">+P190*C190</f>
        <v>0</v>
      </c>
      <c r="S190" s="10" t="str">
        <f>IFERROR(VLOOKUP(A190,'5'!U:V,2,0),"0")</f>
        <v>0</v>
      </c>
      <c r="T190" s="5" t="s">
        <v>147</v>
      </c>
      <c r="U190" s="15">
        <f t="shared" ref="U190:U194" si="1117">+S190*C190</f>
        <v>0</v>
      </c>
      <c r="V190" s="10" t="str">
        <f>IFERROR(VLOOKUP(A190,'6'!U:V,2,0),"0")</f>
        <v>0</v>
      </c>
      <c r="W190" s="5" t="s">
        <v>147</v>
      </c>
      <c r="X190" s="15">
        <f t="shared" ref="X190:X194" si="1118">+V190*C190</f>
        <v>0</v>
      </c>
      <c r="Y190" s="10" t="str">
        <f>IFERROR(VLOOKUP(A190,'7'!U:V,2,0),"0")</f>
        <v>0</v>
      </c>
      <c r="Z190" s="5" t="s">
        <v>147</v>
      </c>
      <c r="AA190" s="15">
        <f t="shared" ref="AA190:AA194" si="1119">+Y190*C190</f>
        <v>0</v>
      </c>
      <c r="AB190" s="10" t="str">
        <f>IFERROR(VLOOKUP(A190,'8'!U:V,2,0),"0")</f>
        <v>0</v>
      </c>
      <c r="AC190" s="5" t="s">
        <v>147</v>
      </c>
      <c r="AD190" s="15">
        <f t="shared" ref="AD190:AD194" si="1120">+AB190*C190</f>
        <v>0</v>
      </c>
      <c r="AE190" s="10" t="str">
        <f>IFERROR(VLOOKUP(A190,'9'!U:V,2,0),"0")</f>
        <v>0</v>
      </c>
      <c r="AF190" s="5" t="s">
        <v>147</v>
      </c>
      <c r="AG190" s="15">
        <f t="shared" ref="AG190:AG194" si="1121">+AE190*C190</f>
        <v>0</v>
      </c>
      <c r="AH190" s="10" t="str">
        <f>IFERROR(VLOOKUP(A190,'10'!U:V,2,0),"0")</f>
        <v>0</v>
      </c>
      <c r="AI190" s="5" t="s">
        <v>147</v>
      </c>
      <c r="AJ190" s="15">
        <f t="shared" ref="AJ190:AJ194" si="1122">+AH190*C190</f>
        <v>0</v>
      </c>
      <c r="AK190" s="10" t="str">
        <f>IFERROR(VLOOKUP(A190,'11'!U:V,2,0),"0")</f>
        <v>0</v>
      </c>
      <c r="AL190" s="5" t="s">
        <v>147</v>
      </c>
      <c r="AM190" s="15">
        <f t="shared" ref="AM190:AM194" si="1123">+AK190*C190</f>
        <v>0</v>
      </c>
      <c r="AN190" s="10" t="str">
        <f>IFERROR(VLOOKUP(A190,'12'!U:V,2,0),"0")</f>
        <v>0</v>
      </c>
      <c r="AO190" s="5" t="s">
        <v>147</v>
      </c>
      <c r="AP190" s="15">
        <f t="shared" ref="AP190:AP194" si="1124">+AN190*C190</f>
        <v>0</v>
      </c>
      <c r="AQ190" s="10" t="str">
        <f>IFERROR(VLOOKUP(A190,'13'!U:V,2,0),"0")</f>
        <v>0</v>
      </c>
      <c r="AR190" s="5" t="s">
        <v>147</v>
      </c>
      <c r="AS190" s="15">
        <f t="shared" ref="AS190:AS194" si="1125">+AQ190*C190</f>
        <v>0</v>
      </c>
      <c r="AT190" s="10" t="str">
        <f>IFERROR(VLOOKUP(A190,'14'!U:V,2,0),"0")</f>
        <v>0</v>
      </c>
      <c r="AU190" s="5" t="s">
        <v>147</v>
      </c>
      <c r="AV190" s="15">
        <f t="shared" ref="AV190:AV194" si="1126">+AT190*C190</f>
        <v>0</v>
      </c>
      <c r="AW190" s="10" t="str">
        <f>IFERROR(VLOOKUP(A190,'15'!U:V,2,0),"0")</f>
        <v>0</v>
      </c>
      <c r="AX190" s="5" t="s">
        <v>147</v>
      </c>
      <c r="AY190" s="15">
        <f t="shared" ref="AY190:AY194" si="1127">+AW190*C190</f>
        <v>0</v>
      </c>
      <c r="AZ190" s="10" t="str">
        <f>IFERROR(VLOOKUP(A190,'16'!U:V,2,0),"0")</f>
        <v>0</v>
      </c>
      <c r="BA190" s="5" t="s">
        <v>147</v>
      </c>
      <c r="BB190" s="15">
        <f t="shared" ref="BB190:BB194" si="1128">+AZ190*C190</f>
        <v>0</v>
      </c>
      <c r="BC190" s="10" t="str">
        <f>IFERROR(VLOOKUP(A190,'17'!U:V,2,0),"0")</f>
        <v>0</v>
      </c>
      <c r="BD190" s="5" t="s">
        <v>147</v>
      </c>
      <c r="BE190" s="15">
        <f t="shared" ref="BE190:BE194" si="1129">+BC190*C190</f>
        <v>0</v>
      </c>
      <c r="BF190" s="10" t="str">
        <f>IFERROR(VLOOKUP(A190,'18'!U:V,2,0),"0")</f>
        <v>0</v>
      </c>
      <c r="BG190" s="5" t="s">
        <v>147</v>
      </c>
      <c r="BH190" s="15">
        <f t="shared" ref="BH190:BH194" si="1130">+BF190*C190</f>
        <v>0</v>
      </c>
      <c r="BI190" s="10" t="str">
        <f>IFERROR(VLOOKUP(A190,'19'!U:V,2,0),"0")</f>
        <v>0</v>
      </c>
      <c r="BJ190" s="5" t="s">
        <v>147</v>
      </c>
      <c r="BK190" s="15">
        <f t="shared" ref="BK190:BK194" si="1131">+BI190*C190</f>
        <v>0</v>
      </c>
      <c r="BL190" s="10" t="str">
        <f>IFERROR(VLOOKUP(A190,'20'!U:V,2,0),"0")</f>
        <v>0</v>
      </c>
      <c r="BM190" s="5" t="s">
        <v>147</v>
      </c>
      <c r="BN190" s="15">
        <f t="shared" ref="BN190:BN194" si="1132">+BL190*C190</f>
        <v>0</v>
      </c>
      <c r="BO190" s="10" t="str">
        <f>IFERROR(VLOOKUP(A190,'21'!U:V,2,0),"0")</f>
        <v>0</v>
      </c>
      <c r="BP190" s="5" t="s">
        <v>147</v>
      </c>
      <c r="BQ190" s="15">
        <f t="shared" ref="BQ190:BQ194" si="1133">+BO190*C190</f>
        <v>0</v>
      </c>
      <c r="BR190" s="10" t="str">
        <f>IFERROR(VLOOKUP(A190,'22'!U:V,2,0),"0")</f>
        <v>0</v>
      </c>
      <c r="BS190" s="5" t="s">
        <v>147</v>
      </c>
      <c r="BT190" s="15">
        <f t="shared" ref="BT190:BT194" si="1134">+BR190*C190</f>
        <v>0</v>
      </c>
      <c r="BU190" s="10" t="str">
        <f>IFERROR(VLOOKUP(A190,'23'!U:V,2,0),"0")</f>
        <v>0</v>
      </c>
      <c r="BV190" s="5" t="s">
        <v>147</v>
      </c>
      <c r="BW190" s="15">
        <f t="shared" ref="BW190:BW194" si="1135">+BU190*C190</f>
        <v>0</v>
      </c>
      <c r="BX190" s="10" t="str">
        <f>IFERROR(VLOOKUP(A190,'24'!U:V,2,0),"0")</f>
        <v>0</v>
      </c>
      <c r="BY190" s="5" t="s">
        <v>147</v>
      </c>
      <c r="BZ190" s="15">
        <f t="shared" ref="BZ190:BZ194" si="1136">+BX190*C190</f>
        <v>0</v>
      </c>
      <c r="CA190" s="10" t="str">
        <f>IFERROR(VLOOKUP(A190,'25'!U:V,2,0),"0")</f>
        <v>0</v>
      </c>
      <c r="CB190" s="5" t="s">
        <v>147</v>
      </c>
      <c r="CC190" s="15">
        <f t="shared" ref="CC190:CC194" si="1137">+CA190*C190</f>
        <v>0</v>
      </c>
      <c r="CD190" s="10" t="str">
        <f>IFERROR(VLOOKUP(A190,'26'!U:V,2,0),"0")</f>
        <v>0</v>
      </c>
      <c r="CE190" s="5" t="s">
        <v>147</v>
      </c>
      <c r="CF190" s="15">
        <f t="shared" ref="CF190:CF194" si="1138">+CD190*C190</f>
        <v>0</v>
      </c>
      <c r="CG190" s="10" t="str">
        <f>IFERROR(VLOOKUP(A190,'27'!U:V,2,0),"0")</f>
        <v>0</v>
      </c>
      <c r="CH190" s="5" t="s">
        <v>147</v>
      </c>
      <c r="CI190" s="15">
        <f t="shared" ref="CI190:CI194" si="1139">+CG190*C190</f>
        <v>0</v>
      </c>
      <c r="CJ190" s="10" t="str">
        <f>IFERROR(VLOOKUP(A190,'28'!U:V,2,0),"0")</f>
        <v>0</v>
      </c>
      <c r="CK190" s="5" t="s">
        <v>147</v>
      </c>
      <c r="CL190" s="15">
        <f t="shared" ref="CL190:CL194" si="1140">+CJ190*C190</f>
        <v>0</v>
      </c>
      <c r="CM190" s="10" t="str">
        <f>IFERROR(VLOOKUP(A190,'29'!U:V,2,0),"0")</f>
        <v>0</v>
      </c>
      <c r="CN190" s="5" t="s">
        <v>147</v>
      </c>
      <c r="CO190" s="15">
        <f t="shared" ref="CO190:CO194" si="1141">+CM190*C190</f>
        <v>0</v>
      </c>
      <c r="CP190" s="10" t="str">
        <f>IFERROR(VLOOKUP(A190,'30'!U:V,2,0),"0")</f>
        <v>0</v>
      </c>
      <c r="CQ190" s="5" t="s">
        <v>147</v>
      </c>
      <c r="CR190" s="15">
        <f t="shared" ref="CR190:CR194" si="1142">+CP190*C190</f>
        <v>0</v>
      </c>
      <c r="CS190" s="10" t="str">
        <f>IFERROR(VLOOKUP(A190,'31'!U:V,2,0),"0")</f>
        <v>0</v>
      </c>
      <c r="CT190" s="5" t="s">
        <v>147</v>
      </c>
      <c r="CU190" s="15">
        <f t="shared" ref="CU190:CU194" si="1143">+CS190*C190</f>
        <v>0</v>
      </c>
      <c r="CV190" s="10" t="str">
        <f>IFERROR(VLOOKUP(A190,'เซต1-31'!V:W,2,0),"0")</f>
        <v>0</v>
      </c>
      <c r="CW190" s="5" t="s">
        <v>147</v>
      </c>
      <c r="CX190" s="15">
        <f t="shared" ref="CX190:CX194" si="1144">+CV190*CO190</f>
        <v>0</v>
      </c>
    </row>
    <row r="191" spans="1:102" x14ac:dyDescent="0.25">
      <c r="A191" s="5" t="s">
        <v>573</v>
      </c>
      <c r="B191" s="4" t="s">
        <v>574</v>
      </c>
      <c r="C191" s="13">
        <v>26.9</v>
      </c>
      <c r="D191" s="19">
        <f t="shared" si="1111"/>
        <v>0</v>
      </c>
      <c r="E191" s="5" t="s">
        <v>147</v>
      </c>
      <c r="F191" s="13">
        <f t="shared" si="1112"/>
        <v>0</v>
      </c>
      <c r="G191" s="10" t="str">
        <f>IFERROR(VLOOKUP(A191,'1'!U:V,2,0),"0")</f>
        <v>0</v>
      </c>
      <c r="H191" s="5" t="s">
        <v>147</v>
      </c>
      <c r="I191" s="15">
        <f t="shared" si="1113"/>
        <v>0</v>
      </c>
      <c r="J191" s="10" t="str">
        <f>IFERROR(VLOOKUP(A191,'2'!U:V,2,0),"0")</f>
        <v>0</v>
      </c>
      <c r="K191" s="5" t="s">
        <v>147</v>
      </c>
      <c r="L191" s="15">
        <f t="shared" si="1114"/>
        <v>0</v>
      </c>
      <c r="M191" s="10" t="str">
        <f>IFERROR(VLOOKUP(A191,'3'!U:V,2,0),"0")</f>
        <v>0</v>
      </c>
      <c r="N191" s="5" t="s">
        <v>147</v>
      </c>
      <c r="O191" s="15">
        <f t="shared" si="1115"/>
        <v>0</v>
      </c>
      <c r="P191" s="10" t="str">
        <f>IFERROR(VLOOKUP(A191,'4'!U:V,2,0),"0")</f>
        <v>0</v>
      </c>
      <c r="Q191" s="5" t="s">
        <v>147</v>
      </c>
      <c r="R191" s="15">
        <f t="shared" si="1116"/>
        <v>0</v>
      </c>
      <c r="S191" s="10" t="str">
        <f>IFERROR(VLOOKUP(A191,'5'!U:V,2,0),"0")</f>
        <v>0</v>
      </c>
      <c r="T191" s="5" t="s">
        <v>147</v>
      </c>
      <c r="U191" s="15">
        <f t="shared" si="1117"/>
        <v>0</v>
      </c>
      <c r="V191" s="10" t="str">
        <f>IFERROR(VLOOKUP(A191,'6'!U:V,2,0),"0")</f>
        <v>0</v>
      </c>
      <c r="W191" s="5" t="s">
        <v>147</v>
      </c>
      <c r="X191" s="15">
        <f t="shared" si="1118"/>
        <v>0</v>
      </c>
      <c r="Y191" s="10" t="str">
        <f>IFERROR(VLOOKUP(A191,'7'!U:V,2,0),"0")</f>
        <v>0</v>
      </c>
      <c r="Z191" s="5" t="s">
        <v>147</v>
      </c>
      <c r="AA191" s="15">
        <f t="shared" si="1119"/>
        <v>0</v>
      </c>
      <c r="AB191" s="10" t="str">
        <f>IFERROR(VLOOKUP(A191,'8'!U:V,2,0),"0")</f>
        <v>0</v>
      </c>
      <c r="AC191" s="5" t="s">
        <v>147</v>
      </c>
      <c r="AD191" s="15">
        <f t="shared" si="1120"/>
        <v>0</v>
      </c>
      <c r="AE191" s="10" t="str">
        <f>IFERROR(VLOOKUP(A191,'9'!U:V,2,0),"0")</f>
        <v>0</v>
      </c>
      <c r="AF191" s="5" t="s">
        <v>147</v>
      </c>
      <c r="AG191" s="15">
        <f t="shared" si="1121"/>
        <v>0</v>
      </c>
      <c r="AH191" s="10" t="str">
        <f>IFERROR(VLOOKUP(A191,'10'!U:V,2,0),"0")</f>
        <v>0</v>
      </c>
      <c r="AI191" s="5" t="s">
        <v>147</v>
      </c>
      <c r="AJ191" s="15">
        <f t="shared" si="1122"/>
        <v>0</v>
      </c>
      <c r="AK191" s="10" t="str">
        <f>IFERROR(VLOOKUP(A191,'11'!U:V,2,0),"0")</f>
        <v>0</v>
      </c>
      <c r="AL191" s="5" t="s">
        <v>147</v>
      </c>
      <c r="AM191" s="15">
        <f t="shared" si="1123"/>
        <v>0</v>
      </c>
      <c r="AN191" s="10" t="str">
        <f>IFERROR(VLOOKUP(A191,'12'!U:V,2,0),"0")</f>
        <v>0</v>
      </c>
      <c r="AO191" s="5" t="s">
        <v>147</v>
      </c>
      <c r="AP191" s="15">
        <f t="shared" si="1124"/>
        <v>0</v>
      </c>
      <c r="AQ191" s="10" t="str">
        <f>IFERROR(VLOOKUP(A191,'13'!U:V,2,0),"0")</f>
        <v>0</v>
      </c>
      <c r="AR191" s="5" t="s">
        <v>147</v>
      </c>
      <c r="AS191" s="15">
        <f t="shared" si="1125"/>
        <v>0</v>
      </c>
      <c r="AT191" s="10" t="str">
        <f>IFERROR(VLOOKUP(A191,'14'!U:V,2,0),"0")</f>
        <v>0</v>
      </c>
      <c r="AU191" s="5" t="s">
        <v>147</v>
      </c>
      <c r="AV191" s="15">
        <f t="shared" si="1126"/>
        <v>0</v>
      </c>
      <c r="AW191" s="10" t="str">
        <f>IFERROR(VLOOKUP(A191,'15'!U:V,2,0),"0")</f>
        <v>0</v>
      </c>
      <c r="AX191" s="5" t="s">
        <v>147</v>
      </c>
      <c r="AY191" s="15">
        <f t="shared" si="1127"/>
        <v>0</v>
      </c>
      <c r="AZ191" s="10" t="str">
        <f>IFERROR(VLOOKUP(A191,'16'!U:V,2,0),"0")</f>
        <v>0</v>
      </c>
      <c r="BA191" s="5" t="s">
        <v>147</v>
      </c>
      <c r="BB191" s="15">
        <f t="shared" si="1128"/>
        <v>0</v>
      </c>
      <c r="BC191" s="10" t="str">
        <f>IFERROR(VLOOKUP(A191,'17'!U:V,2,0),"0")</f>
        <v>0</v>
      </c>
      <c r="BD191" s="5" t="s">
        <v>147</v>
      </c>
      <c r="BE191" s="15">
        <f t="shared" si="1129"/>
        <v>0</v>
      </c>
      <c r="BF191" s="10" t="str">
        <f>IFERROR(VLOOKUP(A191,'18'!U:V,2,0),"0")</f>
        <v>0</v>
      </c>
      <c r="BG191" s="5" t="s">
        <v>147</v>
      </c>
      <c r="BH191" s="15">
        <f t="shared" si="1130"/>
        <v>0</v>
      </c>
      <c r="BI191" s="10" t="str">
        <f>IFERROR(VLOOKUP(A191,'19'!U:V,2,0),"0")</f>
        <v>0</v>
      </c>
      <c r="BJ191" s="5" t="s">
        <v>147</v>
      </c>
      <c r="BK191" s="15">
        <f t="shared" si="1131"/>
        <v>0</v>
      </c>
      <c r="BL191" s="10" t="str">
        <f>IFERROR(VLOOKUP(A191,'20'!U:V,2,0),"0")</f>
        <v>0</v>
      </c>
      <c r="BM191" s="5" t="s">
        <v>147</v>
      </c>
      <c r="BN191" s="15">
        <f t="shared" si="1132"/>
        <v>0</v>
      </c>
      <c r="BO191" s="10" t="str">
        <f>IFERROR(VLOOKUP(A191,'21'!U:V,2,0),"0")</f>
        <v>0</v>
      </c>
      <c r="BP191" s="5" t="s">
        <v>147</v>
      </c>
      <c r="BQ191" s="15">
        <f t="shared" si="1133"/>
        <v>0</v>
      </c>
      <c r="BR191" s="10" t="str">
        <f>IFERROR(VLOOKUP(A191,'22'!U:V,2,0),"0")</f>
        <v>0</v>
      </c>
      <c r="BS191" s="5" t="s">
        <v>147</v>
      </c>
      <c r="BT191" s="15">
        <f t="shared" si="1134"/>
        <v>0</v>
      </c>
      <c r="BU191" s="10" t="str">
        <f>IFERROR(VLOOKUP(A191,'23'!U:V,2,0),"0")</f>
        <v>0</v>
      </c>
      <c r="BV191" s="5" t="s">
        <v>147</v>
      </c>
      <c r="BW191" s="15">
        <f t="shared" si="1135"/>
        <v>0</v>
      </c>
      <c r="BX191" s="10" t="str">
        <f>IFERROR(VLOOKUP(A191,'24'!U:V,2,0),"0")</f>
        <v>0</v>
      </c>
      <c r="BY191" s="5" t="s">
        <v>147</v>
      </c>
      <c r="BZ191" s="15">
        <f t="shared" si="1136"/>
        <v>0</v>
      </c>
      <c r="CA191" s="10" t="str">
        <f>IFERROR(VLOOKUP(A191,'25'!U:V,2,0),"0")</f>
        <v>0</v>
      </c>
      <c r="CB191" s="5" t="s">
        <v>147</v>
      </c>
      <c r="CC191" s="15">
        <f t="shared" si="1137"/>
        <v>0</v>
      </c>
      <c r="CD191" s="10" t="str">
        <f>IFERROR(VLOOKUP(A191,'26'!U:V,2,0),"0")</f>
        <v>0</v>
      </c>
      <c r="CE191" s="5" t="s">
        <v>147</v>
      </c>
      <c r="CF191" s="15">
        <f t="shared" si="1138"/>
        <v>0</v>
      </c>
      <c r="CG191" s="10" t="str">
        <f>IFERROR(VLOOKUP(A191,'27'!U:V,2,0),"0")</f>
        <v>0</v>
      </c>
      <c r="CH191" s="5" t="s">
        <v>147</v>
      </c>
      <c r="CI191" s="15">
        <f t="shared" si="1139"/>
        <v>0</v>
      </c>
      <c r="CJ191" s="10" t="str">
        <f>IFERROR(VLOOKUP(A191,'28'!U:V,2,0),"0")</f>
        <v>0</v>
      </c>
      <c r="CK191" s="5" t="s">
        <v>147</v>
      </c>
      <c r="CL191" s="15">
        <f t="shared" si="1140"/>
        <v>0</v>
      </c>
      <c r="CM191" s="10" t="str">
        <f>IFERROR(VLOOKUP(A191,'29'!U:V,2,0),"0")</f>
        <v>0</v>
      </c>
      <c r="CN191" s="5" t="s">
        <v>147</v>
      </c>
      <c r="CO191" s="15">
        <f t="shared" si="1141"/>
        <v>0</v>
      </c>
      <c r="CP191" s="10" t="str">
        <f>IFERROR(VLOOKUP(A191,'30'!U:V,2,0),"0")</f>
        <v>0</v>
      </c>
      <c r="CQ191" s="5" t="s">
        <v>147</v>
      </c>
      <c r="CR191" s="15">
        <f t="shared" si="1142"/>
        <v>0</v>
      </c>
      <c r="CS191" s="10" t="str">
        <f>IFERROR(VLOOKUP(A191,'31'!U:V,2,0),"0")</f>
        <v>0</v>
      </c>
      <c r="CT191" s="5" t="s">
        <v>147</v>
      </c>
      <c r="CU191" s="15">
        <f t="shared" si="1143"/>
        <v>0</v>
      </c>
      <c r="CV191" s="10" t="str">
        <f>IFERROR(VLOOKUP(A191,'เซต1-31'!V:W,2,0),"0")</f>
        <v>0</v>
      </c>
      <c r="CW191" s="5" t="s">
        <v>147</v>
      </c>
      <c r="CX191" s="15">
        <f t="shared" si="1144"/>
        <v>0</v>
      </c>
    </row>
    <row r="192" spans="1:102" x14ac:dyDescent="0.25">
      <c r="A192" s="5" t="s">
        <v>571</v>
      </c>
      <c r="B192" s="4" t="s">
        <v>572</v>
      </c>
      <c r="C192" s="13">
        <v>25.8</v>
      </c>
      <c r="D192" s="19">
        <f t="shared" si="1111"/>
        <v>0</v>
      </c>
      <c r="E192" s="5" t="s">
        <v>147</v>
      </c>
      <c r="F192" s="13">
        <f t="shared" si="1112"/>
        <v>0</v>
      </c>
      <c r="G192" s="10" t="str">
        <f>IFERROR(VLOOKUP(A192,'1'!U:V,2,0),"0")</f>
        <v>0</v>
      </c>
      <c r="H192" s="5" t="s">
        <v>147</v>
      </c>
      <c r="I192" s="15">
        <f t="shared" si="1113"/>
        <v>0</v>
      </c>
      <c r="J192" s="10" t="str">
        <f>IFERROR(VLOOKUP(A192,'2'!U:V,2,0),"0")</f>
        <v>0</v>
      </c>
      <c r="K192" s="5" t="s">
        <v>147</v>
      </c>
      <c r="L192" s="15">
        <f t="shared" si="1114"/>
        <v>0</v>
      </c>
      <c r="M192" s="10" t="str">
        <f>IFERROR(VLOOKUP(A192,'3'!U:V,2,0),"0")</f>
        <v>0</v>
      </c>
      <c r="N192" s="5" t="s">
        <v>147</v>
      </c>
      <c r="O192" s="15">
        <f t="shared" si="1115"/>
        <v>0</v>
      </c>
      <c r="P192" s="10" t="str">
        <f>IFERROR(VLOOKUP(A192,'4'!U:V,2,0),"0")</f>
        <v>0</v>
      </c>
      <c r="Q192" s="5" t="s">
        <v>147</v>
      </c>
      <c r="R192" s="15">
        <f t="shared" si="1116"/>
        <v>0</v>
      </c>
      <c r="S192" s="10" t="str">
        <f>IFERROR(VLOOKUP(A192,'5'!U:V,2,0),"0")</f>
        <v>0</v>
      </c>
      <c r="T192" s="5" t="s">
        <v>147</v>
      </c>
      <c r="U192" s="15">
        <f t="shared" si="1117"/>
        <v>0</v>
      </c>
      <c r="V192" s="10" t="str">
        <f>IFERROR(VLOOKUP(A192,'6'!U:V,2,0),"0")</f>
        <v>0</v>
      </c>
      <c r="W192" s="5" t="s">
        <v>147</v>
      </c>
      <c r="X192" s="15">
        <f t="shared" si="1118"/>
        <v>0</v>
      </c>
      <c r="Y192" s="10" t="str">
        <f>IFERROR(VLOOKUP(A192,'7'!U:V,2,0),"0")</f>
        <v>0</v>
      </c>
      <c r="Z192" s="5" t="s">
        <v>147</v>
      </c>
      <c r="AA192" s="15">
        <f t="shared" si="1119"/>
        <v>0</v>
      </c>
      <c r="AB192" s="10" t="str">
        <f>IFERROR(VLOOKUP(A192,'8'!U:V,2,0),"0")</f>
        <v>0</v>
      </c>
      <c r="AC192" s="5" t="s">
        <v>147</v>
      </c>
      <c r="AD192" s="15">
        <f t="shared" si="1120"/>
        <v>0</v>
      </c>
      <c r="AE192" s="10" t="str">
        <f>IFERROR(VLOOKUP(A192,'9'!U:V,2,0),"0")</f>
        <v>0</v>
      </c>
      <c r="AF192" s="5" t="s">
        <v>147</v>
      </c>
      <c r="AG192" s="15">
        <f t="shared" si="1121"/>
        <v>0</v>
      </c>
      <c r="AH192" s="10" t="str">
        <f>IFERROR(VLOOKUP(A192,'10'!U:V,2,0),"0")</f>
        <v>0</v>
      </c>
      <c r="AI192" s="5" t="s">
        <v>147</v>
      </c>
      <c r="AJ192" s="15">
        <f t="shared" si="1122"/>
        <v>0</v>
      </c>
      <c r="AK192" s="10" t="str">
        <f>IFERROR(VLOOKUP(A192,'11'!U:V,2,0),"0")</f>
        <v>0</v>
      </c>
      <c r="AL192" s="5" t="s">
        <v>147</v>
      </c>
      <c r="AM192" s="15">
        <f t="shared" si="1123"/>
        <v>0</v>
      </c>
      <c r="AN192" s="10" t="str">
        <f>IFERROR(VLOOKUP(A192,'12'!U:V,2,0),"0")</f>
        <v>0</v>
      </c>
      <c r="AO192" s="5" t="s">
        <v>147</v>
      </c>
      <c r="AP192" s="15">
        <f t="shared" si="1124"/>
        <v>0</v>
      </c>
      <c r="AQ192" s="10" t="str">
        <f>IFERROR(VLOOKUP(A192,'13'!U:V,2,0),"0")</f>
        <v>0</v>
      </c>
      <c r="AR192" s="5" t="s">
        <v>147</v>
      </c>
      <c r="AS192" s="15">
        <f t="shared" si="1125"/>
        <v>0</v>
      </c>
      <c r="AT192" s="10" t="str">
        <f>IFERROR(VLOOKUP(A192,'14'!U:V,2,0),"0")</f>
        <v>0</v>
      </c>
      <c r="AU192" s="5" t="s">
        <v>147</v>
      </c>
      <c r="AV192" s="15">
        <f t="shared" si="1126"/>
        <v>0</v>
      </c>
      <c r="AW192" s="10" t="str">
        <f>IFERROR(VLOOKUP(A192,'15'!U:V,2,0),"0")</f>
        <v>0</v>
      </c>
      <c r="AX192" s="5" t="s">
        <v>147</v>
      </c>
      <c r="AY192" s="15">
        <f t="shared" si="1127"/>
        <v>0</v>
      </c>
      <c r="AZ192" s="10" t="str">
        <f>IFERROR(VLOOKUP(A192,'16'!U:V,2,0),"0")</f>
        <v>0</v>
      </c>
      <c r="BA192" s="5" t="s">
        <v>147</v>
      </c>
      <c r="BB192" s="15">
        <f t="shared" si="1128"/>
        <v>0</v>
      </c>
      <c r="BC192" s="10" t="str">
        <f>IFERROR(VLOOKUP(A192,'17'!U:V,2,0),"0")</f>
        <v>0</v>
      </c>
      <c r="BD192" s="5" t="s">
        <v>147</v>
      </c>
      <c r="BE192" s="15">
        <f t="shared" si="1129"/>
        <v>0</v>
      </c>
      <c r="BF192" s="10" t="str">
        <f>IFERROR(VLOOKUP(A192,'18'!U:V,2,0),"0")</f>
        <v>0</v>
      </c>
      <c r="BG192" s="5" t="s">
        <v>147</v>
      </c>
      <c r="BH192" s="15">
        <f t="shared" si="1130"/>
        <v>0</v>
      </c>
      <c r="BI192" s="10" t="str">
        <f>IFERROR(VLOOKUP(A192,'19'!U:V,2,0),"0")</f>
        <v>0</v>
      </c>
      <c r="BJ192" s="5" t="s">
        <v>147</v>
      </c>
      <c r="BK192" s="15">
        <f t="shared" si="1131"/>
        <v>0</v>
      </c>
      <c r="BL192" s="10" t="str">
        <f>IFERROR(VLOOKUP(A192,'20'!U:V,2,0),"0")</f>
        <v>0</v>
      </c>
      <c r="BM192" s="5" t="s">
        <v>147</v>
      </c>
      <c r="BN192" s="15">
        <f t="shared" si="1132"/>
        <v>0</v>
      </c>
      <c r="BO192" s="10" t="str">
        <f>IFERROR(VLOOKUP(A192,'21'!U:V,2,0),"0")</f>
        <v>0</v>
      </c>
      <c r="BP192" s="5" t="s">
        <v>147</v>
      </c>
      <c r="BQ192" s="15">
        <f t="shared" si="1133"/>
        <v>0</v>
      </c>
      <c r="BR192" s="10" t="str">
        <f>IFERROR(VLOOKUP(A192,'22'!U:V,2,0),"0")</f>
        <v>0</v>
      </c>
      <c r="BS192" s="5" t="s">
        <v>147</v>
      </c>
      <c r="BT192" s="15">
        <f t="shared" si="1134"/>
        <v>0</v>
      </c>
      <c r="BU192" s="10" t="str">
        <f>IFERROR(VLOOKUP(A192,'23'!U:V,2,0),"0")</f>
        <v>0</v>
      </c>
      <c r="BV192" s="5" t="s">
        <v>147</v>
      </c>
      <c r="BW192" s="15">
        <f t="shared" si="1135"/>
        <v>0</v>
      </c>
      <c r="BX192" s="10" t="str">
        <f>IFERROR(VLOOKUP(A192,'24'!U:V,2,0),"0")</f>
        <v>0</v>
      </c>
      <c r="BY192" s="5" t="s">
        <v>147</v>
      </c>
      <c r="BZ192" s="15">
        <f t="shared" si="1136"/>
        <v>0</v>
      </c>
      <c r="CA192" s="10" t="str">
        <f>IFERROR(VLOOKUP(A192,'25'!U:V,2,0),"0")</f>
        <v>0</v>
      </c>
      <c r="CB192" s="5" t="s">
        <v>147</v>
      </c>
      <c r="CC192" s="15">
        <f t="shared" si="1137"/>
        <v>0</v>
      </c>
      <c r="CD192" s="10" t="str">
        <f>IFERROR(VLOOKUP(A192,'26'!U:V,2,0),"0")</f>
        <v>0</v>
      </c>
      <c r="CE192" s="5" t="s">
        <v>147</v>
      </c>
      <c r="CF192" s="15">
        <f t="shared" si="1138"/>
        <v>0</v>
      </c>
      <c r="CG192" s="10" t="str">
        <f>IFERROR(VLOOKUP(A192,'27'!U:V,2,0),"0")</f>
        <v>0</v>
      </c>
      <c r="CH192" s="5" t="s">
        <v>147</v>
      </c>
      <c r="CI192" s="15">
        <f t="shared" si="1139"/>
        <v>0</v>
      </c>
      <c r="CJ192" s="10" t="str">
        <f>IFERROR(VLOOKUP(A192,'28'!U:V,2,0),"0")</f>
        <v>0</v>
      </c>
      <c r="CK192" s="5" t="s">
        <v>147</v>
      </c>
      <c r="CL192" s="15">
        <f t="shared" si="1140"/>
        <v>0</v>
      </c>
      <c r="CM192" s="10" t="str">
        <f>IFERROR(VLOOKUP(A192,'29'!U:V,2,0),"0")</f>
        <v>0</v>
      </c>
      <c r="CN192" s="5" t="s">
        <v>147</v>
      </c>
      <c r="CO192" s="15">
        <f t="shared" si="1141"/>
        <v>0</v>
      </c>
      <c r="CP192" s="10" t="str">
        <f>IFERROR(VLOOKUP(A192,'30'!U:V,2,0),"0")</f>
        <v>0</v>
      </c>
      <c r="CQ192" s="5" t="s">
        <v>147</v>
      </c>
      <c r="CR192" s="15">
        <f t="shared" si="1142"/>
        <v>0</v>
      </c>
      <c r="CS192" s="10" t="str">
        <f>IFERROR(VLOOKUP(A192,'31'!U:V,2,0),"0")</f>
        <v>0</v>
      </c>
      <c r="CT192" s="5" t="s">
        <v>147</v>
      </c>
      <c r="CU192" s="15">
        <f t="shared" si="1143"/>
        <v>0</v>
      </c>
      <c r="CV192" s="10" t="str">
        <f>IFERROR(VLOOKUP(A192,'เซต1-31'!V:W,2,0),"0")</f>
        <v>0</v>
      </c>
      <c r="CW192" s="5" t="s">
        <v>147</v>
      </c>
      <c r="CX192" s="15">
        <f t="shared" si="1144"/>
        <v>0</v>
      </c>
    </row>
    <row r="193" spans="1:102" x14ac:dyDescent="0.25">
      <c r="A193" s="5" t="s">
        <v>577</v>
      </c>
      <c r="B193" s="4" t="s">
        <v>578</v>
      </c>
      <c r="C193" s="13">
        <v>23.42</v>
      </c>
      <c r="D193" s="19">
        <f t="shared" si="1111"/>
        <v>0</v>
      </c>
      <c r="E193" s="5" t="s">
        <v>147</v>
      </c>
      <c r="F193" s="13">
        <f t="shared" si="1112"/>
        <v>0</v>
      </c>
      <c r="G193" s="10" t="str">
        <f>IFERROR(VLOOKUP(A193,'1'!U:V,2,0),"0")</f>
        <v>0</v>
      </c>
      <c r="H193" s="5" t="s">
        <v>147</v>
      </c>
      <c r="I193" s="15">
        <f t="shared" si="1113"/>
        <v>0</v>
      </c>
      <c r="J193" s="10" t="str">
        <f>IFERROR(VLOOKUP(A193,'2'!U:V,2,0),"0")</f>
        <v>0</v>
      </c>
      <c r="K193" s="5" t="s">
        <v>147</v>
      </c>
      <c r="L193" s="15">
        <f t="shared" si="1114"/>
        <v>0</v>
      </c>
      <c r="M193" s="10" t="str">
        <f>IFERROR(VLOOKUP(A193,'3'!U:V,2,0),"0")</f>
        <v>0</v>
      </c>
      <c r="N193" s="5" t="s">
        <v>147</v>
      </c>
      <c r="O193" s="15">
        <f t="shared" si="1115"/>
        <v>0</v>
      </c>
      <c r="P193" s="10" t="str">
        <f>IFERROR(VLOOKUP(A193,'4'!U:V,2,0),"0")</f>
        <v>0</v>
      </c>
      <c r="Q193" s="5" t="s">
        <v>147</v>
      </c>
      <c r="R193" s="15">
        <f t="shared" si="1116"/>
        <v>0</v>
      </c>
      <c r="S193" s="10" t="str">
        <f>IFERROR(VLOOKUP(A193,'5'!U:V,2,0),"0")</f>
        <v>0</v>
      </c>
      <c r="T193" s="5" t="s">
        <v>147</v>
      </c>
      <c r="U193" s="15">
        <f t="shared" si="1117"/>
        <v>0</v>
      </c>
      <c r="V193" s="10" t="str">
        <f>IFERROR(VLOOKUP(A193,'6'!U:V,2,0),"0")</f>
        <v>0</v>
      </c>
      <c r="W193" s="5" t="s">
        <v>147</v>
      </c>
      <c r="X193" s="15">
        <f t="shared" si="1118"/>
        <v>0</v>
      </c>
      <c r="Y193" s="10" t="str">
        <f>IFERROR(VLOOKUP(A193,'7'!U:V,2,0),"0")</f>
        <v>0</v>
      </c>
      <c r="Z193" s="5" t="s">
        <v>147</v>
      </c>
      <c r="AA193" s="15">
        <f t="shared" si="1119"/>
        <v>0</v>
      </c>
      <c r="AB193" s="10" t="str">
        <f>IFERROR(VLOOKUP(A193,'8'!U:V,2,0),"0")</f>
        <v>0</v>
      </c>
      <c r="AC193" s="5" t="s">
        <v>147</v>
      </c>
      <c r="AD193" s="15">
        <f t="shared" si="1120"/>
        <v>0</v>
      </c>
      <c r="AE193" s="10" t="str">
        <f>IFERROR(VLOOKUP(A193,'9'!U:V,2,0),"0")</f>
        <v>0</v>
      </c>
      <c r="AF193" s="5" t="s">
        <v>147</v>
      </c>
      <c r="AG193" s="15">
        <f t="shared" si="1121"/>
        <v>0</v>
      </c>
      <c r="AH193" s="10" t="str">
        <f>IFERROR(VLOOKUP(A193,'10'!U:V,2,0),"0")</f>
        <v>0</v>
      </c>
      <c r="AI193" s="5" t="s">
        <v>147</v>
      </c>
      <c r="AJ193" s="15">
        <f t="shared" si="1122"/>
        <v>0</v>
      </c>
      <c r="AK193" s="10" t="str">
        <f>IFERROR(VLOOKUP(A193,'11'!U:V,2,0),"0")</f>
        <v>0</v>
      </c>
      <c r="AL193" s="5" t="s">
        <v>147</v>
      </c>
      <c r="AM193" s="15">
        <f t="shared" si="1123"/>
        <v>0</v>
      </c>
      <c r="AN193" s="10" t="str">
        <f>IFERROR(VLOOKUP(A193,'12'!U:V,2,0),"0")</f>
        <v>0</v>
      </c>
      <c r="AO193" s="5" t="s">
        <v>147</v>
      </c>
      <c r="AP193" s="15">
        <f t="shared" si="1124"/>
        <v>0</v>
      </c>
      <c r="AQ193" s="10" t="str">
        <f>IFERROR(VLOOKUP(A193,'13'!U:V,2,0),"0")</f>
        <v>0</v>
      </c>
      <c r="AR193" s="5" t="s">
        <v>147</v>
      </c>
      <c r="AS193" s="15">
        <f t="shared" si="1125"/>
        <v>0</v>
      </c>
      <c r="AT193" s="10" t="str">
        <f>IFERROR(VLOOKUP(A193,'14'!U:V,2,0),"0")</f>
        <v>0</v>
      </c>
      <c r="AU193" s="5" t="s">
        <v>147</v>
      </c>
      <c r="AV193" s="15">
        <f t="shared" si="1126"/>
        <v>0</v>
      </c>
      <c r="AW193" s="10" t="str">
        <f>IFERROR(VLOOKUP(A193,'15'!U:V,2,0),"0")</f>
        <v>0</v>
      </c>
      <c r="AX193" s="5" t="s">
        <v>147</v>
      </c>
      <c r="AY193" s="15">
        <f t="shared" si="1127"/>
        <v>0</v>
      </c>
      <c r="AZ193" s="10" t="str">
        <f>IFERROR(VLOOKUP(A193,'16'!U:V,2,0),"0")</f>
        <v>0</v>
      </c>
      <c r="BA193" s="5" t="s">
        <v>147</v>
      </c>
      <c r="BB193" s="15">
        <f t="shared" si="1128"/>
        <v>0</v>
      </c>
      <c r="BC193" s="10" t="str">
        <f>IFERROR(VLOOKUP(A193,'17'!U:V,2,0),"0")</f>
        <v>0</v>
      </c>
      <c r="BD193" s="5" t="s">
        <v>147</v>
      </c>
      <c r="BE193" s="15">
        <f t="shared" si="1129"/>
        <v>0</v>
      </c>
      <c r="BF193" s="10" t="str">
        <f>IFERROR(VLOOKUP(A193,'18'!U:V,2,0),"0")</f>
        <v>0</v>
      </c>
      <c r="BG193" s="5" t="s">
        <v>147</v>
      </c>
      <c r="BH193" s="15">
        <f t="shared" si="1130"/>
        <v>0</v>
      </c>
      <c r="BI193" s="10" t="str">
        <f>IFERROR(VLOOKUP(A193,'19'!U:V,2,0),"0")</f>
        <v>0</v>
      </c>
      <c r="BJ193" s="5" t="s">
        <v>147</v>
      </c>
      <c r="BK193" s="15">
        <f t="shared" si="1131"/>
        <v>0</v>
      </c>
      <c r="BL193" s="10" t="str">
        <f>IFERROR(VLOOKUP(A193,'20'!U:V,2,0),"0")</f>
        <v>0</v>
      </c>
      <c r="BM193" s="5" t="s">
        <v>147</v>
      </c>
      <c r="BN193" s="15">
        <f t="shared" si="1132"/>
        <v>0</v>
      </c>
      <c r="BO193" s="10" t="str">
        <f>IFERROR(VLOOKUP(A193,'21'!U:V,2,0),"0")</f>
        <v>0</v>
      </c>
      <c r="BP193" s="5" t="s">
        <v>147</v>
      </c>
      <c r="BQ193" s="15">
        <f t="shared" si="1133"/>
        <v>0</v>
      </c>
      <c r="BR193" s="10" t="str">
        <f>IFERROR(VLOOKUP(A193,'22'!U:V,2,0),"0")</f>
        <v>0</v>
      </c>
      <c r="BS193" s="5" t="s">
        <v>147</v>
      </c>
      <c r="BT193" s="15">
        <f t="shared" si="1134"/>
        <v>0</v>
      </c>
      <c r="BU193" s="10" t="str">
        <f>IFERROR(VLOOKUP(A193,'23'!U:V,2,0),"0")</f>
        <v>0</v>
      </c>
      <c r="BV193" s="5" t="s">
        <v>147</v>
      </c>
      <c r="BW193" s="15">
        <f t="shared" si="1135"/>
        <v>0</v>
      </c>
      <c r="BX193" s="10" t="str">
        <f>IFERROR(VLOOKUP(A193,'24'!U:V,2,0),"0")</f>
        <v>0</v>
      </c>
      <c r="BY193" s="5" t="s">
        <v>147</v>
      </c>
      <c r="BZ193" s="15">
        <f t="shared" si="1136"/>
        <v>0</v>
      </c>
      <c r="CA193" s="10" t="str">
        <f>IFERROR(VLOOKUP(A193,'25'!U:V,2,0),"0")</f>
        <v>0</v>
      </c>
      <c r="CB193" s="5" t="s">
        <v>147</v>
      </c>
      <c r="CC193" s="15">
        <f t="shared" si="1137"/>
        <v>0</v>
      </c>
      <c r="CD193" s="10" t="str">
        <f>IFERROR(VLOOKUP(A193,'26'!U:V,2,0),"0")</f>
        <v>0</v>
      </c>
      <c r="CE193" s="5" t="s">
        <v>147</v>
      </c>
      <c r="CF193" s="15">
        <f t="shared" si="1138"/>
        <v>0</v>
      </c>
      <c r="CG193" s="10" t="str">
        <f>IFERROR(VLOOKUP(A193,'27'!U:V,2,0),"0")</f>
        <v>0</v>
      </c>
      <c r="CH193" s="5" t="s">
        <v>147</v>
      </c>
      <c r="CI193" s="15">
        <f t="shared" si="1139"/>
        <v>0</v>
      </c>
      <c r="CJ193" s="10" t="str">
        <f>IFERROR(VLOOKUP(A193,'28'!U:V,2,0),"0")</f>
        <v>0</v>
      </c>
      <c r="CK193" s="5" t="s">
        <v>147</v>
      </c>
      <c r="CL193" s="15">
        <f t="shared" si="1140"/>
        <v>0</v>
      </c>
      <c r="CM193" s="10" t="str">
        <f>IFERROR(VLOOKUP(A193,'29'!U:V,2,0),"0")</f>
        <v>0</v>
      </c>
      <c r="CN193" s="5" t="s">
        <v>147</v>
      </c>
      <c r="CO193" s="15">
        <f t="shared" si="1141"/>
        <v>0</v>
      </c>
      <c r="CP193" s="10" t="str">
        <f>IFERROR(VLOOKUP(A193,'30'!U:V,2,0),"0")</f>
        <v>0</v>
      </c>
      <c r="CQ193" s="5" t="s">
        <v>147</v>
      </c>
      <c r="CR193" s="15">
        <f t="shared" si="1142"/>
        <v>0</v>
      </c>
      <c r="CS193" s="10" t="str">
        <f>IFERROR(VLOOKUP(A193,'31'!U:V,2,0),"0")</f>
        <v>0</v>
      </c>
      <c r="CT193" s="5" t="s">
        <v>147</v>
      </c>
      <c r="CU193" s="15">
        <f t="shared" si="1143"/>
        <v>0</v>
      </c>
      <c r="CV193" s="10" t="str">
        <f>IFERROR(VLOOKUP(A193,'เซต1-31'!V:W,2,0),"0")</f>
        <v>0</v>
      </c>
      <c r="CW193" s="5" t="s">
        <v>147</v>
      </c>
      <c r="CX193" s="15">
        <f t="shared" si="1144"/>
        <v>0</v>
      </c>
    </row>
    <row r="194" spans="1:102" x14ac:dyDescent="0.25">
      <c r="A194" s="5" t="s">
        <v>569</v>
      </c>
      <c r="B194" s="4" t="s">
        <v>570</v>
      </c>
      <c r="C194" s="13">
        <v>34.82</v>
      </c>
      <c r="D194" s="19">
        <f t="shared" si="1111"/>
        <v>0</v>
      </c>
      <c r="E194" s="5" t="s">
        <v>146</v>
      </c>
      <c r="F194" s="13">
        <f t="shared" si="1112"/>
        <v>0</v>
      </c>
      <c r="G194" s="10" t="str">
        <f>IFERROR(VLOOKUP(A194,'1'!U:V,2,0),"0")</f>
        <v>0</v>
      </c>
      <c r="H194" s="5" t="s">
        <v>146</v>
      </c>
      <c r="I194" s="15">
        <f t="shared" si="1113"/>
        <v>0</v>
      </c>
      <c r="J194" s="10" t="str">
        <f>IFERROR(VLOOKUP(A194,'2'!U:V,2,0),"0")</f>
        <v>0</v>
      </c>
      <c r="K194" s="5" t="s">
        <v>146</v>
      </c>
      <c r="L194" s="15">
        <f t="shared" si="1114"/>
        <v>0</v>
      </c>
      <c r="M194" s="10" t="str">
        <f>IFERROR(VLOOKUP(A194,'3'!U:V,2,0),"0")</f>
        <v>0</v>
      </c>
      <c r="N194" s="5" t="s">
        <v>146</v>
      </c>
      <c r="O194" s="15">
        <f t="shared" si="1115"/>
        <v>0</v>
      </c>
      <c r="P194" s="10" t="str">
        <f>IFERROR(VLOOKUP(A194,'4'!U:V,2,0),"0")</f>
        <v>0</v>
      </c>
      <c r="Q194" s="5" t="s">
        <v>146</v>
      </c>
      <c r="R194" s="15">
        <f t="shared" si="1116"/>
        <v>0</v>
      </c>
      <c r="S194" s="10" t="str">
        <f>IFERROR(VLOOKUP(A194,'5'!U:V,2,0),"0")</f>
        <v>0</v>
      </c>
      <c r="T194" s="5" t="s">
        <v>146</v>
      </c>
      <c r="U194" s="15">
        <f t="shared" si="1117"/>
        <v>0</v>
      </c>
      <c r="V194" s="10" t="str">
        <f>IFERROR(VLOOKUP(A194,'6'!U:V,2,0),"0")</f>
        <v>0</v>
      </c>
      <c r="W194" s="5" t="s">
        <v>146</v>
      </c>
      <c r="X194" s="15">
        <f t="shared" si="1118"/>
        <v>0</v>
      </c>
      <c r="Y194" s="10" t="str">
        <f>IFERROR(VLOOKUP(A194,'7'!U:V,2,0),"0")</f>
        <v>0</v>
      </c>
      <c r="Z194" s="5" t="s">
        <v>146</v>
      </c>
      <c r="AA194" s="15">
        <f t="shared" si="1119"/>
        <v>0</v>
      </c>
      <c r="AB194" s="10" t="str">
        <f>IFERROR(VLOOKUP(A194,'8'!U:V,2,0),"0")</f>
        <v>0</v>
      </c>
      <c r="AC194" s="5" t="s">
        <v>146</v>
      </c>
      <c r="AD194" s="15">
        <f t="shared" si="1120"/>
        <v>0</v>
      </c>
      <c r="AE194" s="10" t="str">
        <f>IFERROR(VLOOKUP(A194,'9'!U:V,2,0),"0")</f>
        <v>0</v>
      </c>
      <c r="AF194" s="5" t="s">
        <v>146</v>
      </c>
      <c r="AG194" s="15">
        <f t="shared" si="1121"/>
        <v>0</v>
      </c>
      <c r="AH194" s="10" t="str">
        <f>IFERROR(VLOOKUP(A194,'10'!U:V,2,0),"0")</f>
        <v>0</v>
      </c>
      <c r="AI194" s="5" t="s">
        <v>146</v>
      </c>
      <c r="AJ194" s="15">
        <f t="shared" si="1122"/>
        <v>0</v>
      </c>
      <c r="AK194" s="10" t="str">
        <f>IFERROR(VLOOKUP(A194,'11'!U:V,2,0),"0")</f>
        <v>0</v>
      </c>
      <c r="AL194" s="5" t="s">
        <v>146</v>
      </c>
      <c r="AM194" s="15">
        <f t="shared" si="1123"/>
        <v>0</v>
      </c>
      <c r="AN194" s="10" t="str">
        <f>IFERROR(VLOOKUP(A194,'12'!U:V,2,0),"0")</f>
        <v>0</v>
      </c>
      <c r="AO194" s="5" t="s">
        <v>146</v>
      </c>
      <c r="AP194" s="15">
        <f t="shared" si="1124"/>
        <v>0</v>
      </c>
      <c r="AQ194" s="10" t="str">
        <f>IFERROR(VLOOKUP(A194,'13'!U:V,2,0),"0")</f>
        <v>0</v>
      </c>
      <c r="AR194" s="5" t="s">
        <v>146</v>
      </c>
      <c r="AS194" s="15">
        <f t="shared" si="1125"/>
        <v>0</v>
      </c>
      <c r="AT194" s="10" t="str">
        <f>IFERROR(VLOOKUP(A194,'14'!U:V,2,0),"0")</f>
        <v>0</v>
      </c>
      <c r="AU194" s="5" t="s">
        <v>146</v>
      </c>
      <c r="AV194" s="15">
        <f t="shared" si="1126"/>
        <v>0</v>
      </c>
      <c r="AW194" s="10" t="str">
        <f>IFERROR(VLOOKUP(A194,'15'!U:V,2,0),"0")</f>
        <v>0</v>
      </c>
      <c r="AX194" s="5" t="s">
        <v>146</v>
      </c>
      <c r="AY194" s="15">
        <f t="shared" si="1127"/>
        <v>0</v>
      </c>
      <c r="AZ194" s="10" t="str">
        <f>IFERROR(VLOOKUP(A194,'16'!U:V,2,0),"0")</f>
        <v>0</v>
      </c>
      <c r="BA194" s="5" t="s">
        <v>146</v>
      </c>
      <c r="BB194" s="15">
        <f t="shared" si="1128"/>
        <v>0</v>
      </c>
      <c r="BC194" s="10" t="str">
        <f>IFERROR(VLOOKUP(A194,'17'!U:V,2,0),"0")</f>
        <v>0</v>
      </c>
      <c r="BD194" s="5" t="s">
        <v>146</v>
      </c>
      <c r="BE194" s="15">
        <f t="shared" si="1129"/>
        <v>0</v>
      </c>
      <c r="BF194" s="10" t="str">
        <f>IFERROR(VLOOKUP(A194,'18'!U:V,2,0),"0")</f>
        <v>0</v>
      </c>
      <c r="BG194" s="5" t="s">
        <v>146</v>
      </c>
      <c r="BH194" s="15">
        <f t="shared" si="1130"/>
        <v>0</v>
      </c>
      <c r="BI194" s="10" t="str">
        <f>IFERROR(VLOOKUP(A194,'19'!U:V,2,0),"0")</f>
        <v>0</v>
      </c>
      <c r="BJ194" s="5" t="s">
        <v>146</v>
      </c>
      <c r="BK194" s="15">
        <f t="shared" si="1131"/>
        <v>0</v>
      </c>
      <c r="BL194" s="10" t="str">
        <f>IFERROR(VLOOKUP(A194,'20'!U:V,2,0),"0")</f>
        <v>0</v>
      </c>
      <c r="BM194" s="5" t="s">
        <v>146</v>
      </c>
      <c r="BN194" s="15">
        <f t="shared" si="1132"/>
        <v>0</v>
      </c>
      <c r="BO194" s="10" t="str">
        <f>IFERROR(VLOOKUP(A194,'21'!U:V,2,0),"0")</f>
        <v>0</v>
      </c>
      <c r="BP194" s="5" t="s">
        <v>146</v>
      </c>
      <c r="BQ194" s="15">
        <f t="shared" si="1133"/>
        <v>0</v>
      </c>
      <c r="BR194" s="10" t="str">
        <f>IFERROR(VLOOKUP(A194,'22'!U:V,2,0),"0")</f>
        <v>0</v>
      </c>
      <c r="BS194" s="5" t="s">
        <v>146</v>
      </c>
      <c r="BT194" s="15">
        <f t="shared" si="1134"/>
        <v>0</v>
      </c>
      <c r="BU194" s="10" t="str">
        <f>IFERROR(VLOOKUP(A194,'23'!U:V,2,0),"0")</f>
        <v>0</v>
      </c>
      <c r="BV194" s="5" t="s">
        <v>146</v>
      </c>
      <c r="BW194" s="15">
        <f t="shared" si="1135"/>
        <v>0</v>
      </c>
      <c r="BX194" s="10" t="str">
        <f>IFERROR(VLOOKUP(A194,'24'!U:V,2,0),"0")</f>
        <v>0</v>
      </c>
      <c r="BY194" s="5" t="s">
        <v>146</v>
      </c>
      <c r="BZ194" s="15">
        <f t="shared" si="1136"/>
        <v>0</v>
      </c>
      <c r="CA194" s="10" t="str">
        <f>IFERROR(VLOOKUP(A194,'25'!U:V,2,0),"0")</f>
        <v>0</v>
      </c>
      <c r="CB194" s="5" t="s">
        <v>146</v>
      </c>
      <c r="CC194" s="15">
        <f t="shared" si="1137"/>
        <v>0</v>
      </c>
      <c r="CD194" s="10" t="str">
        <f>IFERROR(VLOOKUP(A194,'26'!U:V,2,0),"0")</f>
        <v>0</v>
      </c>
      <c r="CE194" s="5" t="s">
        <v>146</v>
      </c>
      <c r="CF194" s="15">
        <f t="shared" si="1138"/>
        <v>0</v>
      </c>
      <c r="CG194" s="10" t="str">
        <f>IFERROR(VLOOKUP(A194,'27'!U:V,2,0),"0")</f>
        <v>0</v>
      </c>
      <c r="CH194" s="5" t="s">
        <v>146</v>
      </c>
      <c r="CI194" s="15">
        <f t="shared" si="1139"/>
        <v>0</v>
      </c>
      <c r="CJ194" s="10" t="str">
        <f>IFERROR(VLOOKUP(A194,'28'!U:V,2,0),"0")</f>
        <v>0</v>
      </c>
      <c r="CK194" s="5" t="s">
        <v>146</v>
      </c>
      <c r="CL194" s="15">
        <f t="shared" si="1140"/>
        <v>0</v>
      </c>
      <c r="CM194" s="10" t="str">
        <f>IFERROR(VLOOKUP(A194,'29'!U:V,2,0),"0")</f>
        <v>0</v>
      </c>
      <c r="CN194" s="5" t="s">
        <v>146</v>
      </c>
      <c r="CO194" s="15">
        <f t="shared" si="1141"/>
        <v>0</v>
      </c>
      <c r="CP194" s="10" t="str">
        <f>IFERROR(VLOOKUP(A194,'30'!U:V,2,0),"0")</f>
        <v>0</v>
      </c>
      <c r="CQ194" s="5" t="s">
        <v>146</v>
      </c>
      <c r="CR194" s="15">
        <f t="shared" si="1142"/>
        <v>0</v>
      </c>
      <c r="CS194" s="10" t="str">
        <f>IFERROR(VLOOKUP(A194,'31'!U:V,2,0),"0")</f>
        <v>0</v>
      </c>
      <c r="CT194" s="5" t="s">
        <v>146</v>
      </c>
      <c r="CU194" s="15">
        <f t="shared" si="1143"/>
        <v>0</v>
      </c>
      <c r="CV194" s="10" t="str">
        <f>IFERROR(VLOOKUP(A194,'เซต1-31'!V:W,2,0),"0")</f>
        <v>0</v>
      </c>
      <c r="CW194" s="5" t="s">
        <v>146</v>
      </c>
      <c r="CX194" s="15">
        <f t="shared" si="1144"/>
        <v>0</v>
      </c>
    </row>
    <row r="195" spans="1:102" x14ac:dyDescent="0.25">
      <c r="A195" s="5" t="s">
        <v>601</v>
      </c>
      <c r="B195" s="4" t="s">
        <v>602</v>
      </c>
      <c r="C195" s="13">
        <v>22.63</v>
      </c>
      <c r="D195" s="19">
        <f t="shared" ref="D195" si="1145">+G195+J195+M195+P195+S195+V195+Y195+AB195+AE195+AH195+AK195+AN195+AQ195+AT195+AW195+AZ195+BC195+BF195+BI195+BL195+BO195+BR195+BU195+BX195+CA195+CD195+CG195+CJ195+CM195+CP195+CS195+CV195</f>
        <v>0</v>
      </c>
      <c r="E195" s="5" t="s">
        <v>146</v>
      </c>
      <c r="F195" s="13">
        <f t="shared" ref="F195" si="1146">+D195*C195</f>
        <v>0</v>
      </c>
      <c r="G195" s="10" t="str">
        <f>IFERROR(VLOOKUP(A195,'1'!U:V,2,0),"0")</f>
        <v>0</v>
      </c>
      <c r="H195" s="5" t="s">
        <v>146</v>
      </c>
      <c r="I195" s="15">
        <f t="shared" ref="I195" si="1147">+G195*C195</f>
        <v>0</v>
      </c>
      <c r="J195" s="10" t="str">
        <f>IFERROR(VLOOKUP(A195,'2'!U:V,2,0),"0")</f>
        <v>0</v>
      </c>
      <c r="K195" s="5" t="s">
        <v>146</v>
      </c>
      <c r="L195" s="15">
        <f t="shared" ref="L195" si="1148">+J195*C195</f>
        <v>0</v>
      </c>
      <c r="M195" s="10" t="str">
        <f>IFERROR(VLOOKUP(A195,'3'!U:V,2,0),"0")</f>
        <v>0</v>
      </c>
      <c r="N195" s="5" t="s">
        <v>146</v>
      </c>
      <c r="O195" s="15">
        <f t="shared" ref="O195" si="1149">+M195*C195</f>
        <v>0</v>
      </c>
      <c r="P195" s="10" t="str">
        <f>IFERROR(VLOOKUP(A195,'4'!U:V,2,0),"0")</f>
        <v>0</v>
      </c>
      <c r="Q195" s="5" t="s">
        <v>146</v>
      </c>
      <c r="R195" s="15">
        <f t="shared" ref="R195" si="1150">+P195*C195</f>
        <v>0</v>
      </c>
      <c r="S195" s="10" t="str">
        <f>IFERROR(VLOOKUP(A195,'5'!U:V,2,0),"0")</f>
        <v>0</v>
      </c>
      <c r="T195" s="5" t="s">
        <v>146</v>
      </c>
      <c r="U195" s="15">
        <f t="shared" ref="U195" si="1151">+S195*C195</f>
        <v>0</v>
      </c>
      <c r="V195" s="10" t="str">
        <f>IFERROR(VLOOKUP(A195,'6'!U:V,2,0),"0")</f>
        <v>0</v>
      </c>
      <c r="W195" s="5" t="s">
        <v>146</v>
      </c>
      <c r="X195" s="15">
        <f t="shared" ref="X195" si="1152">+V195*C195</f>
        <v>0</v>
      </c>
      <c r="Y195" s="10" t="str">
        <f>IFERROR(VLOOKUP(A195,'7'!U:V,2,0),"0")</f>
        <v>0</v>
      </c>
      <c r="Z195" s="5" t="s">
        <v>146</v>
      </c>
      <c r="AA195" s="15">
        <f t="shared" ref="AA195" si="1153">+Y195*C195</f>
        <v>0</v>
      </c>
      <c r="AB195" s="10" t="str">
        <f>IFERROR(VLOOKUP(A195,'8'!U:V,2,0),"0")</f>
        <v>0</v>
      </c>
      <c r="AC195" s="5" t="s">
        <v>146</v>
      </c>
      <c r="AD195" s="15">
        <f t="shared" ref="AD195" si="1154">+AB195*C195</f>
        <v>0</v>
      </c>
      <c r="AE195" s="10" t="str">
        <f>IFERROR(VLOOKUP(A195,'9'!U:V,2,0),"0")</f>
        <v>0</v>
      </c>
      <c r="AF195" s="5" t="s">
        <v>146</v>
      </c>
      <c r="AG195" s="15">
        <f t="shared" ref="AG195" si="1155">+AE195*C195</f>
        <v>0</v>
      </c>
      <c r="AH195" s="10" t="str">
        <f>IFERROR(VLOOKUP(A195,'10'!U:V,2,0),"0")</f>
        <v>0</v>
      </c>
      <c r="AI195" s="5" t="s">
        <v>146</v>
      </c>
      <c r="AJ195" s="15">
        <f t="shared" ref="AJ195" si="1156">+AH195*C195</f>
        <v>0</v>
      </c>
      <c r="AK195" s="10" t="str">
        <f>IFERROR(VLOOKUP(A195,'11'!U:V,2,0),"0")</f>
        <v>0</v>
      </c>
      <c r="AL195" s="5" t="s">
        <v>146</v>
      </c>
      <c r="AM195" s="15">
        <f t="shared" ref="AM195" si="1157">+AK195*C195</f>
        <v>0</v>
      </c>
      <c r="AN195" s="10" t="str">
        <f>IFERROR(VLOOKUP(A195,'12'!U:V,2,0),"0")</f>
        <v>0</v>
      </c>
      <c r="AO195" s="5" t="s">
        <v>146</v>
      </c>
      <c r="AP195" s="15">
        <f t="shared" ref="AP195" si="1158">+AN195*C195</f>
        <v>0</v>
      </c>
      <c r="AQ195" s="10" t="str">
        <f>IFERROR(VLOOKUP(A195,'13'!U:V,2,0),"0")</f>
        <v>0</v>
      </c>
      <c r="AR195" s="5" t="s">
        <v>146</v>
      </c>
      <c r="AS195" s="15">
        <f t="shared" ref="AS195" si="1159">+AQ195*C195</f>
        <v>0</v>
      </c>
      <c r="AT195" s="10" t="str">
        <f>IFERROR(VLOOKUP(A195,'14'!U:V,2,0),"0")</f>
        <v>0</v>
      </c>
      <c r="AU195" s="5" t="s">
        <v>146</v>
      </c>
      <c r="AV195" s="15">
        <f t="shared" ref="AV195" si="1160">+AT195*C195</f>
        <v>0</v>
      </c>
      <c r="AW195" s="10" t="str">
        <f>IFERROR(VLOOKUP(A195,'15'!U:V,2,0),"0")</f>
        <v>0</v>
      </c>
      <c r="AX195" s="5" t="s">
        <v>146</v>
      </c>
      <c r="AY195" s="15">
        <f t="shared" ref="AY195" si="1161">+AW195*C195</f>
        <v>0</v>
      </c>
      <c r="AZ195" s="10" t="str">
        <f>IFERROR(VLOOKUP(A195,'16'!U:V,2,0),"0")</f>
        <v>0</v>
      </c>
      <c r="BA195" s="5" t="s">
        <v>146</v>
      </c>
      <c r="BB195" s="15">
        <f t="shared" ref="BB195" si="1162">+AZ195*C195</f>
        <v>0</v>
      </c>
      <c r="BC195" s="10" t="str">
        <f>IFERROR(VLOOKUP(A195,'17'!U:V,2,0),"0")</f>
        <v>0</v>
      </c>
      <c r="BD195" s="5" t="s">
        <v>146</v>
      </c>
      <c r="BE195" s="15">
        <f t="shared" ref="BE195" si="1163">+BC195*C195</f>
        <v>0</v>
      </c>
      <c r="BF195" s="10" t="str">
        <f>IFERROR(VLOOKUP(A195,'18'!U:V,2,0),"0")</f>
        <v>0</v>
      </c>
      <c r="BG195" s="5" t="s">
        <v>146</v>
      </c>
      <c r="BH195" s="15">
        <f t="shared" ref="BH195" si="1164">+BF195*C195</f>
        <v>0</v>
      </c>
      <c r="BI195" s="10" t="str">
        <f>IFERROR(VLOOKUP(A195,'19'!U:V,2,0),"0")</f>
        <v>0</v>
      </c>
      <c r="BJ195" s="5" t="s">
        <v>146</v>
      </c>
      <c r="BK195" s="15">
        <f t="shared" ref="BK195" si="1165">+BI195*C195</f>
        <v>0</v>
      </c>
      <c r="BL195" s="10" t="str">
        <f>IFERROR(VLOOKUP(A195,'20'!U:V,2,0),"0")</f>
        <v>0</v>
      </c>
      <c r="BM195" s="5" t="s">
        <v>146</v>
      </c>
      <c r="BN195" s="15">
        <f t="shared" ref="BN195" si="1166">+BL195*C195</f>
        <v>0</v>
      </c>
      <c r="BO195" s="10" t="str">
        <f>IFERROR(VLOOKUP(A195,'21'!U:V,2,0),"0")</f>
        <v>0</v>
      </c>
      <c r="BP195" s="5" t="s">
        <v>146</v>
      </c>
      <c r="BQ195" s="15">
        <f t="shared" ref="BQ195" si="1167">+BO195*C195</f>
        <v>0</v>
      </c>
      <c r="BR195" s="10" t="str">
        <f>IFERROR(VLOOKUP(A195,'22'!U:V,2,0),"0")</f>
        <v>0</v>
      </c>
      <c r="BS195" s="5" t="s">
        <v>146</v>
      </c>
      <c r="BT195" s="15">
        <f t="shared" ref="BT195" si="1168">+BR195*C195</f>
        <v>0</v>
      </c>
      <c r="BU195" s="10" t="str">
        <f>IFERROR(VLOOKUP(A195,'23'!U:V,2,0),"0")</f>
        <v>0</v>
      </c>
      <c r="BV195" s="5" t="s">
        <v>146</v>
      </c>
      <c r="BW195" s="15">
        <f t="shared" ref="BW195" si="1169">+BU195*C195</f>
        <v>0</v>
      </c>
      <c r="BX195" s="10" t="str">
        <f>IFERROR(VLOOKUP(A195,'24'!U:V,2,0),"0")</f>
        <v>0</v>
      </c>
      <c r="BY195" s="5" t="s">
        <v>146</v>
      </c>
      <c r="BZ195" s="15">
        <f t="shared" ref="BZ195" si="1170">+BX195*C195</f>
        <v>0</v>
      </c>
      <c r="CA195" s="10" t="str">
        <f>IFERROR(VLOOKUP(A195,'25'!U:V,2,0),"0")</f>
        <v>0</v>
      </c>
      <c r="CB195" s="5" t="s">
        <v>146</v>
      </c>
      <c r="CC195" s="15">
        <f t="shared" ref="CC195" si="1171">+CA195*C195</f>
        <v>0</v>
      </c>
      <c r="CD195" s="10" t="str">
        <f>IFERROR(VLOOKUP(A195,'26'!U:V,2,0),"0")</f>
        <v>0</v>
      </c>
      <c r="CE195" s="5" t="s">
        <v>146</v>
      </c>
      <c r="CF195" s="15">
        <f t="shared" ref="CF195" si="1172">+CD195*C195</f>
        <v>0</v>
      </c>
      <c r="CG195" s="10" t="str">
        <f>IFERROR(VLOOKUP(A195,'27'!U:V,2,0),"0")</f>
        <v>0</v>
      </c>
      <c r="CH195" s="5" t="s">
        <v>146</v>
      </c>
      <c r="CI195" s="15">
        <f t="shared" ref="CI195" si="1173">+CG195*C195</f>
        <v>0</v>
      </c>
      <c r="CJ195" s="10" t="str">
        <f>IFERROR(VLOOKUP(A195,'28'!U:V,2,0),"0")</f>
        <v>0</v>
      </c>
      <c r="CK195" s="5" t="s">
        <v>146</v>
      </c>
      <c r="CL195" s="15">
        <f t="shared" ref="CL195" si="1174">+CJ195*C195</f>
        <v>0</v>
      </c>
      <c r="CM195" s="10" t="str">
        <f>IFERROR(VLOOKUP(A195,'29'!U:V,2,0),"0")</f>
        <v>0</v>
      </c>
      <c r="CN195" s="5" t="s">
        <v>146</v>
      </c>
      <c r="CO195" s="15">
        <f t="shared" ref="CO195" si="1175">+CM195*C195</f>
        <v>0</v>
      </c>
      <c r="CP195" s="10" t="str">
        <f>IFERROR(VLOOKUP(A195,'30'!U:V,2,0),"0")</f>
        <v>0</v>
      </c>
      <c r="CQ195" s="5" t="s">
        <v>146</v>
      </c>
      <c r="CR195" s="15">
        <f t="shared" ref="CR195" si="1176">+CP195*C195</f>
        <v>0</v>
      </c>
      <c r="CS195" s="10" t="str">
        <f>IFERROR(VLOOKUP(A195,'31'!U:V,2,0),"0")</f>
        <v>0</v>
      </c>
      <c r="CT195" s="5" t="s">
        <v>146</v>
      </c>
      <c r="CU195" s="15">
        <f t="shared" ref="CU195" si="1177">+CS195*C195</f>
        <v>0</v>
      </c>
      <c r="CV195" s="10" t="str">
        <f>IFERROR(VLOOKUP(A195,'เซต1-31'!V:W,2,0),"0")</f>
        <v>0</v>
      </c>
      <c r="CW195" s="5" t="s">
        <v>146</v>
      </c>
      <c r="CX195" s="15">
        <f t="shared" ref="CX195" si="1178">+CV195*CO195</f>
        <v>0</v>
      </c>
    </row>
    <row r="196" spans="1:102" x14ac:dyDescent="0.25">
      <c r="A196" s="5" t="s">
        <v>603</v>
      </c>
      <c r="B196" s="4" t="s">
        <v>604</v>
      </c>
      <c r="C196" s="13">
        <v>18</v>
      </c>
      <c r="D196" s="19">
        <f t="shared" ref="D196" si="1179">+G196+J196+M196+P196+S196+V196+Y196+AB196+AE196+AH196+AK196+AN196+AQ196+AT196+AW196+AZ196+BC196+BF196+BI196+BL196+BO196+BR196+BU196+BX196+CA196+CD196+CG196+CJ196+CM196+CP196+CS196+CV196</f>
        <v>0</v>
      </c>
      <c r="E196" s="5" t="s">
        <v>146</v>
      </c>
      <c r="F196" s="13">
        <f t="shared" ref="F196" si="1180">+D196*C196</f>
        <v>0</v>
      </c>
      <c r="G196" s="10" t="str">
        <f>IFERROR(VLOOKUP(A196,'1'!U:V,2,0),"0")</f>
        <v>0</v>
      </c>
      <c r="H196" s="5" t="s">
        <v>146</v>
      </c>
      <c r="I196" s="15">
        <f t="shared" ref="I196" si="1181">+G196*C196</f>
        <v>0</v>
      </c>
      <c r="J196" s="10" t="str">
        <f>IFERROR(VLOOKUP(A196,'2'!U:V,2,0),"0")</f>
        <v>0</v>
      </c>
      <c r="K196" s="5" t="s">
        <v>146</v>
      </c>
      <c r="L196" s="15">
        <f t="shared" ref="L196" si="1182">+J196*C196</f>
        <v>0</v>
      </c>
      <c r="M196" s="10" t="str">
        <f>IFERROR(VLOOKUP(A196,'3'!U:V,2,0),"0")</f>
        <v>0</v>
      </c>
      <c r="N196" s="5" t="s">
        <v>146</v>
      </c>
      <c r="O196" s="15">
        <f t="shared" ref="O196" si="1183">+M196*C196</f>
        <v>0</v>
      </c>
      <c r="P196" s="10" t="str">
        <f>IFERROR(VLOOKUP(A196,'4'!U:V,2,0),"0")</f>
        <v>0</v>
      </c>
      <c r="Q196" s="5" t="s">
        <v>146</v>
      </c>
      <c r="R196" s="15">
        <f t="shared" ref="R196" si="1184">+P196*C196</f>
        <v>0</v>
      </c>
      <c r="S196" s="10" t="str">
        <f>IFERROR(VLOOKUP(A196,'5'!U:V,2,0),"0")</f>
        <v>0</v>
      </c>
      <c r="T196" s="5" t="s">
        <v>146</v>
      </c>
      <c r="U196" s="15">
        <f t="shared" ref="U196" si="1185">+S196*C196</f>
        <v>0</v>
      </c>
      <c r="V196" s="10" t="str">
        <f>IFERROR(VLOOKUP(A196,'6'!U:V,2,0),"0")</f>
        <v>0</v>
      </c>
      <c r="W196" s="5" t="s">
        <v>146</v>
      </c>
      <c r="X196" s="15">
        <f t="shared" ref="X196" si="1186">+V196*C196</f>
        <v>0</v>
      </c>
      <c r="Y196" s="10" t="str">
        <f>IFERROR(VLOOKUP(A196,'7'!U:V,2,0),"0")</f>
        <v>0</v>
      </c>
      <c r="Z196" s="5" t="s">
        <v>146</v>
      </c>
      <c r="AA196" s="15">
        <f t="shared" ref="AA196" si="1187">+Y196*C196</f>
        <v>0</v>
      </c>
      <c r="AB196" s="10" t="str">
        <f>IFERROR(VLOOKUP(A196,'8'!U:V,2,0),"0")</f>
        <v>0</v>
      </c>
      <c r="AC196" s="5" t="s">
        <v>146</v>
      </c>
      <c r="AD196" s="15">
        <f t="shared" ref="AD196" si="1188">+AB196*C196</f>
        <v>0</v>
      </c>
      <c r="AE196" s="10" t="str">
        <f>IFERROR(VLOOKUP(A196,'9'!U:V,2,0),"0")</f>
        <v>0</v>
      </c>
      <c r="AF196" s="5" t="s">
        <v>146</v>
      </c>
      <c r="AG196" s="15">
        <f t="shared" ref="AG196" si="1189">+AE196*C196</f>
        <v>0</v>
      </c>
      <c r="AH196" s="10" t="str">
        <f>IFERROR(VLOOKUP(A196,'10'!U:V,2,0),"0")</f>
        <v>0</v>
      </c>
      <c r="AI196" s="5" t="s">
        <v>146</v>
      </c>
      <c r="AJ196" s="15">
        <f t="shared" ref="AJ196" si="1190">+AH196*C196</f>
        <v>0</v>
      </c>
      <c r="AK196" s="10" t="str">
        <f>IFERROR(VLOOKUP(A196,'11'!U:V,2,0),"0")</f>
        <v>0</v>
      </c>
      <c r="AL196" s="5" t="s">
        <v>146</v>
      </c>
      <c r="AM196" s="15">
        <f t="shared" ref="AM196" si="1191">+AK196*C196</f>
        <v>0</v>
      </c>
      <c r="AN196" s="10" t="str">
        <f>IFERROR(VLOOKUP(A196,'12'!U:V,2,0),"0")</f>
        <v>0</v>
      </c>
      <c r="AO196" s="5" t="s">
        <v>146</v>
      </c>
      <c r="AP196" s="15">
        <f t="shared" ref="AP196" si="1192">+AN196*C196</f>
        <v>0</v>
      </c>
      <c r="AQ196" s="10" t="str">
        <f>IFERROR(VLOOKUP(A196,'13'!U:V,2,0),"0")</f>
        <v>0</v>
      </c>
      <c r="AR196" s="5" t="s">
        <v>146</v>
      </c>
      <c r="AS196" s="15">
        <f t="shared" ref="AS196" si="1193">+AQ196*C196</f>
        <v>0</v>
      </c>
      <c r="AT196" s="10" t="str">
        <f>IFERROR(VLOOKUP(A196,'14'!U:V,2,0),"0")</f>
        <v>0</v>
      </c>
      <c r="AU196" s="5" t="s">
        <v>146</v>
      </c>
      <c r="AV196" s="15">
        <f t="shared" ref="AV196" si="1194">+AT196*C196</f>
        <v>0</v>
      </c>
      <c r="AW196" s="10" t="str">
        <f>IFERROR(VLOOKUP(A196,'15'!U:V,2,0),"0")</f>
        <v>0</v>
      </c>
      <c r="AX196" s="5" t="s">
        <v>146</v>
      </c>
      <c r="AY196" s="15">
        <f t="shared" ref="AY196" si="1195">+AW196*C196</f>
        <v>0</v>
      </c>
      <c r="AZ196" s="10" t="str">
        <f>IFERROR(VLOOKUP(A196,'16'!U:V,2,0),"0")</f>
        <v>0</v>
      </c>
      <c r="BA196" s="5" t="s">
        <v>146</v>
      </c>
      <c r="BB196" s="15">
        <f t="shared" ref="BB196" si="1196">+AZ196*C196</f>
        <v>0</v>
      </c>
      <c r="BC196" s="10" t="str">
        <f>IFERROR(VLOOKUP(A196,'17'!U:V,2,0),"0")</f>
        <v>0</v>
      </c>
      <c r="BD196" s="5" t="s">
        <v>146</v>
      </c>
      <c r="BE196" s="15">
        <f t="shared" ref="BE196" si="1197">+BC196*C196</f>
        <v>0</v>
      </c>
      <c r="BF196" s="10" t="str">
        <f>IFERROR(VLOOKUP(A196,'18'!U:V,2,0),"0")</f>
        <v>0</v>
      </c>
      <c r="BG196" s="5" t="s">
        <v>146</v>
      </c>
      <c r="BH196" s="15">
        <f t="shared" ref="BH196" si="1198">+BF196*C196</f>
        <v>0</v>
      </c>
      <c r="BI196" s="10" t="str">
        <f>IFERROR(VLOOKUP(A196,'19'!U:V,2,0),"0")</f>
        <v>0</v>
      </c>
      <c r="BJ196" s="5" t="s">
        <v>146</v>
      </c>
      <c r="BK196" s="15">
        <f t="shared" ref="BK196" si="1199">+BI196*C196</f>
        <v>0</v>
      </c>
      <c r="BL196" s="10" t="str">
        <f>IFERROR(VLOOKUP(A196,'20'!U:V,2,0),"0")</f>
        <v>0</v>
      </c>
      <c r="BM196" s="5" t="s">
        <v>146</v>
      </c>
      <c r="BN196" s="15">
        <f t="shared" ref="BN196" si="1200">+BL196*C196</f>
        <v>0</v>
      </c>
      <c r="BO196" s="10" t="str">
        <f>IFERROR(VLOOKUP(A196,'21'!U:V,2,0),"0")</f>
        <v>0</v>
      </c>
      <c r="BP196" s="5" t="s">
        <v>146</v>
      </c>
      <c r="BQ196" s="15">
        <f t="shared" ref="BQ196" si="1201">+BO196*C196</f>
        <v>0</v>
      </c>
      <c r="BR196" s="10" t="str">
        <f>IFERROR(VLOOKUP(A196,'22'!U:V,2,0),"0")</f>
        <v>0</v>
      </c>
      <c r="BS196" s="5" t="s">
        <v>146</v>
      </c>
      <c r="BT196" s="15">
        <f t="shared" ref="BT196" si="1202">+BR196*C196</f>
        <v>0</v>
      </c>
      <c r="BU196" s="10" t="str">
        <f>IFERROR(VLOOKUP(A196,'23'!U:V,2,0),"0")</f>
        <v>0</v>
      </c>
      <c r="BV196" s="5" t="s">
        <v>146</v>
      </c>
      <c r="BW196" s="15">
        <f t="shared" ref="BW196" si="1203">+BU196*C196</f>
        <v>0</v>
      </c>
      <c r="BX196" s="10" t="str">
        <f>IFERROR(VLOOKUP(A196,'24'!U:V,2,0),"0")</f>
        <v>0</v>
      </c>
      <c r="BY196" s="5" t="s">
        <v>146</v>
      </c>
      <c r="BZ196" s="15">
        <f t="shared" ref="BZ196" si="1204">+BX196*C196</f>
        <v>0</v>
      </c>
      <c r="CA196" s="10" t="str">
        <f>IFERROR(VLOOKUP(A196,'25'!U:V,2,0),"0")</f>
        <v>0</v>
      </c>
      <c r="CB196" s="5" t="s">
        <v>146</v>
      </c>
      <c r="CC196" s="15">
        <f t="shared" ref="CC196" si="1205">+CA196*C196</f>
        <v>0</v>
      </c>
      <c r="CD196" s="10" t="str">
        <f>IFERROR(VLOOKUP(A196,'26'!U:V,2,0),"0")</f>
        <v>0</v>
      </c>
      <c r="CE196" s="5" t="s">
        <v>146</v>
      </c>
      <c r="CF196" s="15">
        <f t="shared" ref="CF196" si="1206">+CD196*C196</f>
        <v>0</v>
      </c>
      <c r="CG196" s="10" t="str">
        <f>IFERROR(VLOOKUP(A196,'27'!U:V,2,0),"0")</f>
        <v>0</v>
      </c>
      <c r="CH196" s="5" t="s">
        <v>146</v>
      </c>
      <c r="CI196" s="15">
        <f t="shared" ref="CI196" si="1207">+CG196*C196</f>
        <v>0</v>
      </c>
      <c r="CJ196" s="10" t="str">
        <f>IFERROR(VLOOKUP(A196,'28'!U:V,2,0),"0")</f>
        <v>0</v>
      </c>
      <c r="CK196" s="5" t="s">
        <v>146</v>
      </c>
      <c r="CL196" s="15">
        <f t="shared" ref="CL196" si="1208">+CJ196*C196</f>
        <v>0</v>
      </c>
      <c r="CM196" s="10" t="str">
        <f>IFERROR(VLOOKUP(A196,'29'!U:V,2,0),"0")</f>
        <v>0</v>
      </c>
      <c r="CN196" s="5" t="s">
        <v>146</v>
      </c>
      <c r="CO196" s="15">
        <f t="shared" ref="CO196" si="1209">+CM196*C196</f>
        <v>0</v>
      </c>
      <c r="CP196" s="10" t="str">
        <f>IFERROR(VLOOKUP(A196,'30'!U:V,2,0),"0")</f>
        <v>0</v>
      </c>
      <c r="CQ196" s="5" t="s">
        <v>146</v>
      </c>
      <c r="CR196" s="15">
        <f t="shared" ref="CR196" si="1210">+CP196*C196</f>
        <v>0</v>
      </c>
      <c r="CS196" s="10" t="str">
        <f>IFERROR(VLOOKUP(A196,'31'!U:V,2,0),"0")</f>
        <v>0</v>
      </c>
      <c r="CT196" s="5" t="s">
        <v>146</v>
      </c>
      <c r="CU196" s="15">
        <f t="shared" ref="CU196" si="1211">+CS196*C196</f>
        <v>0</v>
      </c>
      <c r="CV196" s="10" t="str">
        <f>IFERROR(VLOOKUP(A196,'เซต1-31'!V:W,2,0),"0")</f>
        <v>0</v>
      </c>
      <c r="CW196" s="5" t="s">
        <v>146</v>
      </c>
      <c r="CX196" s="15">
        <f t="shared" ref="CX196" si="1212">+CV196*CO196</f>
        <v>0</v>
      </c>
    </row>
    <row r="197" spans="1:102" x14ac:dyDescent="0.25">
      <c r="A197" s="5" t="s">
        <v>605</v>
      </c>
      <c r="B197" s="4" t="s">
        <v>606</v>
      </c>
      <c r="C197" s="13">
        <v>20</v>
      </c>
      <c r="D197" s="19">
        <f t="shared" ref="D197" si="1213">+G197+J197+M197+P197+S197+V197+Y197+AB197+AE197+AH197+AK197+AN197+AQ197+AT197+AW197+AZ197+BC197+BF197+BI197+BL197+BO197+BR197+BU197+BX197+CA197+CD197+CG197+CJ197+CM197+CP197+CS197+CV197</f>
        <v>0</v>
      </c>
      <c r="E197" s="5" t="s">
        <v>146</v>
      </c>
      <c r="F197" s="13">
        <f t="shared" ref="F197" si="1214">+D197*C197</f>
        <v>0</v>
      </c>
      <c r="G197" s="10" t="str">
        <f>IFERROR(VLOOKUP(A197,'1'!U:V,2,0),"0")</f>
        <v>0</v>
      </c>
      <c r="H197" s="5" t="s">
        <v>146</v>
      </c>
      <c r="I197" s="15">
        <f t="shared" ref="I197" si="1215">+G197*C197</f>
        <v>0</v>
      </c>
      <c r="J197" s="10" t="str">
        <f>IFERROR(VLOOKUP(A197,'2'!U:V,2,0),"0")</f>
        <v>0</v>
      </c>
      <c r="K197" s="5" t="s">
        <v>146</v>
      </c>
      <c r="L197" s="15">
        <f t="shared" ref="L197" si="1216">+J197*C197</f>
        <v>0</v>
      </c>
      <c r="M197" s="10" t="str">
        <f>IFERROR(VLOOKUP(A197,'3'!U:V,2,0),"0")</f>
        <v>0</v>
      </c>
      <c r="N197" s="5" t="s">
        <v>146</v>
      </c>
      <c r="O197" s="15">
        <f t="shared" ref="O197" si="1217">+M197*C197</f>
        <v>0</v>
      </c>
      <c r="P197" s="10" t="str">
        <f>IFERROR(VLOOKUP(A197,'4'!U:V,2,0),"0")</f>
        <v>0</v>
      </c>
      <c r="Q197" s="5" t="s">
        <v>146</v>
      </c>
      <c r="R197" s="15">
        <f t="shared" ref="R197" si="1218">+P197*C197</f>
        <v>0</v>
      </c>
      <c r="S197" s="10" t="str">
        <f>IFERROR(VLOOKUP(A197,'5'!U:V,2,0),"0")</f>
        <v>0</v>
      </c>
      <c r="T197" s="5" t="s">
        <v>146</v>
      </c>
      <c r="U197" s="15">
        <f t="shared" ref="U197" si="1219">+S197*C197</f>
        <v>0</v>
      </c>
      <c r="V197" s="10" t="str">
        <f>IFERROR(VLOOKUP(A197,'6'!U:V,2,0),"0")</f>
        <v>0</v>
      </c>
      <c r="W197" s="5" t="s">
        <v>146</v>
      </c>
      <c r="X197" s="15">
        <f t="shared" ref="X197" si="1220">+V197*C197</f>
        <v>0</v>
      </c>
      <c r="Y197" s="10" t="str">
        <f>IFERROR(VLOOKUP(A197,'7'!U:V,2,0),"0")</f>
        <v>0</v>
      </c>
      <c r="Z197" s="5" t="s">
        <v>146</v>
      </c>
      <c r="AA197" s="15">
        <f t="shared" ref="AA197" si="1221">+Y197*C197</f>
        <v>0</v>
      </c>
      <c r="AB197" s="10" t="str">
        <f>IFERROR(VLOOKUP(A197,'8'!U:V,2,0),"0")</f>
        <v>0</v>
      </c>
      <c r="AC197" s="5" t="s">
        <v>146</v>
      </c>
      <c r="AD197" s="15">
        <f t="shared" ref="AD197" si="1222">+AB197*C197</f>
        <v>0</v>
      </c>
      <c r="AE197" s="10" t="str">
        <f>IFERROR(VLOOKUP(A197,'9'!U:V,2,0),"0")</f>
        <v>0</v>
      </c>
      <c r="AF197" s="5" t="s">
        <v>146</v>
      </c>
      <c r="AG197" s="15">
        <f t="shared" ref="AG197" si="1223">+AE197*C197</f>
        <v>0</v>
      </c>
      <c r="AH197" s="10" t="str">
        <f>IFERROR(VLOOKUP(A197,'10'!U:V,2,0),"0")</f>
        <v>0</v>
      </c>
      <c r="AI197" s="5" t="s">
        <v>146</v>
      </c>
      <c r="AJ197" s="15">
        <f t="shared" ref="AJ197" si="1224">+AH197*C197</f>
        <v>0</v>
      </c>
      <c r="AK197" s="10" t="str">
        <f>IFERROR(VLOOKUP(A197,'11'!U:V,2,0),"0")</f>
        <v>0</v>
      </c>
      <c r="AL197" s="5" t="s">
        <v>146</v>
      </c>
      <c r="AM197" s="15">
        <f t="shared" ref="AM197" si="1225">+AK197*C197</f>
        <v>0</v>
      </c>
      <c r="AN197" s="10" t="str">
        <f>IFERROR(VLOOKUP(A197,'12'!U:V,2,0),"0")</f>
        <v>0</v>
      </c>
      <c r="AO197" s="5" t="s">
        <v>146</v>
      </c>
      <c r="AP197" s="15">
        <f t="shared" ref="AP197" si="1226">+AN197*C197</f>
        <v>0</v>
      </c>
      <c r="AQ197" s="10" t="str">
        <f>IFERROR(VLOOKUP(A197,'13'!U:V,2,0),"0")</f>
        <v>0</v>
      </c>
      <c r="AR197" s="5" t="s">
        <v>146</v>
      </c>
      <c r="AS197" s="15">
        <f t="shared" ref="AS197" si="1227">+AQ197*C197</f>
        <v>0</v>
      </c>
      <c r="AT197" s="10" t="str">
        <f>IFERROR(VLOOKUP(A197,'14'!U:V,2,0),"0")</f>
        <v>0</v>
      </c>
      <c r="AU197" s="5" t="s">
        <v>146</v>
      </c>
      <c r="AV197" s="15">
        <f t="shared" ref="AV197" si="1228">+AT197*C197</f>
        <v>0</v>
      </c>
      <c r="AW197" s="10" t="str">
        <f>IFERROR(VLOOKUP(A197,'15'!U:V,2,0),"0")</f>
        <v>0</v>
      </c>
      <c r="AX197" s="5" t="s">
        <v>146</v>
      </c>
      <c r="AY197" s="15">
        <f t="shared" ref="AY197" si="1229">+AW197*C197</f>
        <v>0</v>
      </c>
      <c r="AZ197" s="10" t="str">
        <f>IFERROR(VLOOKUP(A197,'16'!U:V,2,0),"0")</f>
        <v>0</v>
      </c>
      <c r="BA197" s="5" t="s">
        <v>146</v>
      </c>
      <c r="BB197" s="15">
        <f t="shared" ref="BB197" si="1230">+AZ197*C197</f>
        <v>0</v>
      </c>
      <c r="BC197" s="10" t="str">
        <f>IFERROR(VLOOKUP(A197,'17'!U:V,2,0),"0")</f>
        <v>0</v>
      </c>
      <c r="BD197" s="5" t="s">
        <v>146</v>
      </c>
      <c r="BE197" s="15">
        <f t="shared" ref="BE197" si="1231">+BC197*C197</f>
        <v>0</v>
      </c>
      <c r="BF197" s="10" t="str">
        <f>IFERROR(VLOOKUP(A197,'18'!U:V,2,0),"0")</f>
        <v>0</v>
      </c>
      <c r="BG197" s="5" t="s">
        <v>146</v>
      </c>
      <c r="BH197" s="15">
        <f t="shared" ref="BH197" si="1232">+BF197*C197</f>
        <v>0</v>
      </c>
      <c r="BI197" s="10" t="str">
        <f>IFERROR(VLOOKUP(A197,'19'!U:V,2,0),"0")</f>
        <v>0</v>
      </c>
      <c r="BJ197" s="5" t="s">
        <v>146</v>
      </c>
      <c r="BK197" s="15">
        <f t="shared" ref="BK197" si="1233">+BI197*C197</f>
        <v>0</v>
      </c>
      <c r="BL197" s="10" t="str">
        <f>IFERROR(VLOOKUP(A197,'20'!U:V,2,0),"0")</f>
        <v>0</v>
      </c>
      <c r="BM197" s="5" t="s">
        <v>146</v>
      </c>
      <c r="BN197" s="15">
        <f t="shared" ref="BN197" si="1234">+BL197*C197</f>
        <v>0</v>
      </c>
      <c r="BO197" s="10" t="str">
        <f>IFERROR(VLOOKUP(A197,'21'!U:V,2,0),"0")</f>
        <v>0</v>
      </c>
      <c r="BP197" s="5" t="s">
        <v>146</v>
      </c>
      <c r="BQ197" s="15">
        <f t="shared" ref="BQ197" si="1235">+BO197*C197</f>
        <v>0</v>
      </c>
      <c r="BR197" s="10" t="str">
        <f>IFERROR(VLOOKUP(A197,'22'!U:V,2,0),"0")</f>
        <v>0</v>
      </c>
      <c r="BS197" s="5" t="s">
        <v>146</v>
      </c>
      <c r="BT197" s="15">
        <f t="shared" ref="BT197" si="1236">+BR197*C197</f>
        <v>0</v>
      </c>
      <c r="BU197" s="10" t="str">
        <f>IFERROR(VLOOKUP(A197,'23'!U:V,2,0),"0")</f>
        <v>0</v>
      </c>
      <c r="BV197" s="5" t="s">
        <v>146</v>
      </c>
      <c r="BW197" s="15">
        <f t="shared" ref="BW197" si="1237">+BU197*C197</f>
        <v>0</v>
      </c>
      <c r="BX197" s="10" t="str">
        <f>IFERROR(VLOOKUP(A197,'24'!U:V,2,0),"0")</f>
        <v>0</v>
      </c>
      <c r="BY197" s="5" t="s">
        <v>146</v>
      </c>
      <c r="BZ197" s="15">
        <f t="shared" ref="BZ197" si="1238">+BX197*C197</f>
        <v>0</v>
      </c>
      <c r="CA197" s="10" t="str">
        <f>IFERROR(VLOOKUP(A197,'25'!U:V,2,0),"0")</f>
        <v>0</v>
      </c>
      <c r="CB197" s="5" t="s">
        <v>146</v>
      </c>
      <c r="CC197" s="15">
        <f t="shared" ref="CC197" si="1239">+CA197*C197</f>
        <v>0</v>
      </c>
      <c r="CD197" s="10" t="str">
        <f>IFERROR(VLOOKUP(A197,'26'!U:V,2,0),"0")</f>
        <v>0</v>
      </c>
      <c r="CE197" s="5" t="s">
        <v>146</v>
      </c>
      <c r="CF197" s="15">
        <f t="shared" ref="CF197" si="1240">+CD197*C197</f>
        <v>0</v>
      </c>
      <c r="CG197" s="10" t="str">
        <f>IFERROR(VLOOKUP(A197,'27'!U:V,2,0),"0")</f>
        <v>0</v>
      </c>
      <c r="CH197" s="5" t="s">
        <v>146</v>
      </c>
      <c r="CI197" s="15">
        <f t="shared" ref="CI197" si="1241">+CG197*C197</f>
        <v>0</v>
      </c>
      <c r="CJ197" s="10" t="str">
        <f>IFERROR(VLOOKUP(A197,'28'!U:V,2,0),"0")</f>
        <v>0</v>
      </c>
      <c r="CK197" s="5" t="s">
        <v>146</v>
      </c>
      <c r="CL197" s="15">
        <f t="shared" ref="CL197" si="1242">+CJ197*C197</f>
        <v>0</v>
      </c>
      <c r="CM197" s="10" t="str">
        <f>IFERROR(VLOOKUP(A197,'29'!U:V,2,0),"0")</f>
        <v>0</v>
      </c>
      <c r="CN197" s="5" t="s">
        <v>146</v>
      </c>
      <c r="CO197" s="15">
        <f t="shared" ref="CO197" si="1243">+CM197*C197</f>
        <v>0</v>
      </c>
      <c r="CP197" s="10" t="str">
        <f>IFERROR(VLOOKUP(A197,'30'!U:V,2,0),"0")</f>
        <v>0</v>
      </c>
      <c r="CQ197" s="5" t="s">
        <v>146</v>
      </c>
      <c r="CR197" s="15">
        <f t="shared" ref="CR197" si="1244">+CP197*C197</f>
        <v>0</v>
      </c>
      <c r="CS197" s="10" t="str">
        <f>IFERROR(VLOOKUP(A197,'31'!U:V,2,0),"0")</f>
        <v>0</v>
      </c>
      <c r="CT197" s="5" t="s">
        <v>146</v>
      </c>
      <c r="CU197" s="15">
        <f t="shared" ref="CU197" si="1245">+CS197*C197</f>
        <v>0</v>
      </c>
      <c r="CV197" s="10" t="str">
        <f>IFERROR(VLOOKUP(A197,'เซต1-31'!V:W,2,0),"0")</f>
        <v>0</v>
      </c>
      <c r="CW197" s="5" t="s">
        <v>146</v>
      </c>
      <c r="CX197" s="15">
        <f t="shared" ref="CX197" si="1246">+CV197*CO197</f>
        <v>0</v>
      </c>
    </row>
    <row r="198" spans="1:102" x14ac:dyDescent="0.25">
      <c r="A198" s="5" t="s">
        <v>607</v>
      </c>
      <c r="B198" s="4" t="s">
        <v>608</v>
      </c>
      <c r="C198" s="13">
        <v>24.8</v>
      </c>
      <c r="D198" s="19">
        <f t="shared" ref="D198" si="1247">+G198+J198+M198+P198+S198+V198+Y198+AB198+AE198+AH198+AK198+AN198+AQ198+AT198+AW198+AZ198+BC198+BF198+BI198+BL198+BO198+BR198+BU198+BX198+CA198+CD198+CG198+CJ198+CM198+CP198+CS198+CV198</f>
        <v>0</v>
      </c>
      <c r="E198" s="5" t="s">
        <v>146</v>
      </c>
      <c r="F198" s="13">
        <f t="shared" ref="F198" si="1248">+D198*C198</f>
        <v>0</v>
      </c>
      <c r="G198" s="10" t="str">
        <f>IFERROR(VLOOKUP(A198,'1'!U:V,2,0),"0")</f>
        <v>0</v>
      </c>
      <c r="H198" s="5" t="s">
        <v>146</v>
      </c>
      <c r="I198" s="15">
        <f t="shared" ref="I198" si="1249">+G198*C198</f>
        <v>0</v>
      </c>
      <c r="J198" s="10" t="str">
        <f>IFERROR(VLOOKUP(A198,'2'!U:V,2,0),"0")</f>
        <v>0</v>
      </c>
      <c r="K198" s="5" t="s">
        <v>146</v>
      </c>
      <c r="L198" s="15">
        <f t="shared" ref="L198" si="1250">+J198*C198</f>
        <v>0</v>
      </c>
      <c r="M198" s="10" t="str">
        <f>IFERROR(VLOOKUP(A198,'3'!U:V,2,0),"0")</f>
        <v>0</v>
      </c>
      <c r="N198" s="5" t="s">
        <v>146</v>
      </c>
      <c r="O198" s="15">
        <f t="shared" ref="O198" si="1251">+M198*C198</f>
        <v>0</v>
      </c>
      <c r="P198" s="10" t="str">
        <f>IFERROR(VLOOKUP(A198,'4'!U:V,2,0),"0")</f>
        <v>0</v>
      </c>
      <c r="Q198" s="5" t="s">
        <v>146</v>
      </c>
      <c r="R198" s="15">
        <f t="shared" ref="R198" si="1252">+P198*C198</f>
        <v>0</v>
      </c>
      <c r="S198" s="10" t="str">
        <f>IFERROR(VLOOKUP(A198,'5'!U:V,2,0),"0")</f>
        <v>0</v>
      </c>
      <c r="T198" s="5" t="s">
        <v>146</v>
      </c>
      <c r="U198" s="15">
        <f t="shared" ref="U198" si="1253">+S198*C198</f>
        <v>0</v>
      </c>
      <c r="V198" s="10" t="str">
        <f>IFERROR(VLOOKUP(A198,'6'!U:V,2,0),"0")</f>
        <v>0</v>
      </c>
      <c r="W198" s="5" t="s">
        <v>146</v>
      </c>
      <c r="X198" s="15">
        <f t="shared" ref="X198" si="1254">+V198*C198</f>
        <v>0</v>
      </c>
      <c r="Y198" s="10" t="str">
        <f>IFERROR(VLOOKUP(A198,'7'!U:V,2,0),"0")</f>
        <v>0</v>
      </c>
      <c r="Z198" s="5" t="s">
        <v>146</v>
      </c>
      <c r="AA198" s="15">
        <f t="shared" ref="AA198" si="1255">+Y198*C198</f>
        <v>0</v>
      </c>
      <c r="AB198" s="10" t="str">
        <f>IFERROR(VLOOKUP(A198,'8'!U:V,2,0),"0")</f>
        <v>0</v>
      </c>
      <c r="AC198" s="5" t="s">
        <v>146</v>
      </c>
      <c r="AD198" s="15">
        <f t="shared" ref="AD198" si="1256">+AB198*C198</f>
        <v>0</v>
      </c>
      <c r="AE198" s="10" t="str">
        <f>IFERROR(VLOOKUP(A198,'9'!U:V,2,0),"0")</f>
        <v>0</v>
      </c>
      <c r="AF198" s="5" t="s">
        <v>146</v>
      </c>
      <c r="AG198" s="15">
        <f t="shared" ref="AG198" si="1257">+AE198*C198</f>
        <v>0</v>
      </c>
      <c r="AH198" s="10" t="str">
        <f>IFERROR(VLOOKUP(A198,'10'!U:V,2,0),"0")</f>
        <v>0</v>
      </c>
      <c r="AI198" s="5" t="s">
        <v>146</v>
      </c>
      <c r="AJ198" s="15">
        <f t="shared" ref="AJ198" si="1258">+AH198*C198</f>
        <v>0</v>
      </c>
      <c r="AK198" s="10" t="str">
        <f>IFERROR(VLOOKUP(A198,'11'!U:V,2,0),"0")</f>
        <v>0</v>
      </c>
      <c r="AL198" s="5" t="s">
        <v>146</v>
      </c>
      <c r="AM198" s="15">
        <f t="shared" ref="AM198" si="1259">+AK198*C198</f>
        <v>0</v>
      </c>
      <c r="AN198" s="10" t="str">
        <f>IFERROR(VLOOKUP(A198,'12'!U:V,2,0),"0")</f>
        <v>0</v>
      </c>
      <c r="AO198" s="5" t="s">
        <v>146</v>
      </c>
      <c r="AP198" s="15">
        <f t="shared" ref="AP198" si="1260">+AN198*C198</f>
        <v>0</v>
      </c>
      <c r="AQ198" s="10" t="str">
        <f>IFERROR(VLOOKUP(A198,'13'!U:V,2,0),"0")</f>
        <v>0</v>
      </c>
      <c r="AR198" s="5" t="s">
        <v>146</v>
      </c>
      <c r="AS198" s="15">
        <f t="shared" ref="AS198" si="1261">+AQ198*C198</f>
        <v>0</v>
      </c>
      <c r="AT198" s="10" t="str">
        <f>IFERROR(VLOOKUP(A198,'14'!U:V,2,0),"0")</f>
        <v>0</v>
      </c>
      <c r="AU198" s="5" t="s">
        <v>146</v>
      </c>
      <c r="AV198" s="15">
        <f t="shared" ref="AV198" si="1262">+AT198*C198</f>
        <v>0</v>
      </c>
      <c r="AW198" s="10" t="str">
        <f>IFERROR(VLOOKUP(A198,'15'!U:V,2,0),"0")</f>
        <v>0</v>
      </c>
      <c r="AX198" s="5" t="s">
        <v>146</v>
      </c>
      <c r="AY198" s="15">
        <f t="shared" ref="AY198" si="1263">+AW198*C198</f>
        <v>0</v>
      </c>
      <c r="AZ198" s="10" t="str">
        <f>IFERROR(VLOOKUP(A198,'16'!U:V,2,0),"0")</f>
        <v>0</v>
      </c>
      <c r="BA198" s="5" t="s">
        <v>146</v>
      </c>
      <c r="BB198" s="15">
        <f t="shared" ref="BB198" si="1264">+AZ198*C198</f>
        <v>0</v>
      </c>
      <c r="BC198" s="10" t="str">
        <f>IFERROR(VLOOKUP(A198,'17'!U:V,2,0),"0")</f>
        <v>0</v>
      </c>
      <c r="BD198" s="5" t="s">
        <v>146</v>
      </c>
      <c r="BE198" s="15">
        <f t="shared" ref="BE198" si="1265">+BC198*C198</f>
        <v>0</v>
      </c>
      <c r="BF198" s="10" t="str">
        <f>IFERROR(VLOOKUP(A198,'18'!U:V,2,0),"0")</f>
        <v>0</v>
      </c>
      <c r="BG198" s="5" t="s">
        <v>146</v>
      </c>
      <c r="BH198" s="15">
        <f t="shared" ref="BH198" si="1266">+BF198*C198</f>
        <v>0</v>
      </c>
      <c r="BI198" s="10" t="str">
        <f>IFERROR(VLOOKUP(A198,'19'!U:V,2,0),"0")</f>
        <v>0</v>
      </c>
      <c r="BJ198" s="5" t="s">
        <v>146</v>
      </c>
      <c r="BK198" s="15">
        <f t="shared" ref="BK198" si="1267">+BI198*C198</f>
        <v>0</v>
      </c>
      <c r="BL198" s="10" t="str">
        <f>IFERROR(VLOOKUP(A198,'20'!U:V,2,0),"0")</f>
        <v>0</v>
      </c>
      <c r="BM198" s="5" t="s">
        <v>146</v>
      </c>
      <c r="BN198" s="15">
        <f t="shared" ref="BN198" si="1268">+BL198*C198</f>
        <v>0</v>
      </c>
      <c r="BO198" s="10" t="str">
        <f>IFERROR(VLOOKUP(A198,'21'!U:V,2,0),"0")</f>
        <v>0</v>
      </c>
      <c r="BP198" s="5" t="s">
        <v>146</v>
      </c>
      <c r="BQ198" s="15">
        <f t="shared" ref="BQ198" si="1269">+BO198*C198</f>
        <v>0</v>
      </c>
      <c r="BR198" s="10" t="str">
        <f>IFERROR(VLOOKUP(A198,'22'!U:V,2,0),"0")</f>
        <v>0</v>
      </c>
      <c r="BS198" s="5" t="s">
        <v>146</v>
      </c>
      <c r="BT198" s="15">
        <f t="shared" ref="BT198" si="1270">+BR198*C198</f>
        <v>0</v>
      </c>
      <c r="BU198" s="10" t="str">
        <f>IFERROR(VLOOKUP(A198,'23'!U:V,2,0),"0")</f>
        <v>0</v>
      </c>
      <c r="BV198" s="5" t="s">
        <v>146</v>
      </c>
      <c r="BW198" s="15">
        <f t="shared" ref="BW198" si="1271">+BU198*C198</f>
        <v>0</v>
      </c>
      <c r="BX198" s="10" t="str">
        <f>IFERROR(VLOOKUP(A198,'24'!U:V,2,0),"0")</f>
        <v>0</v>
      </c>
      <c r="BY198" s="5" t="s">
        <v>146</v>
      </c>
      <c r="BZ198" s="15">
        <f t="shared" ref="BZ198" si="1272">+BX198*C198</f>
        <v>0</v>
      </c>
      <c r="CA198" s="10" t="str">
        <f>IFERROR(VLOOKUP(A198,'25'!U:V,2,0),"0")</f>
        <v>0</v>
      </c>
      <c r="CB198" s="5" t="s">
        <v>146</v>
      </c>
      <c r="CC198" s="15">
        <f t="shared" ref="CC198" si="1273">+CA198*C198</f>
        <v>0</v>
      </c>
      <c r="CD198" s="10" t="str">
        <f>IFERROR(VLOOKUP(A198,'26'!U:V,2,0),"0")</f>
        <v>0</v>
      </c>
      <c r="CE198" s="5" t="s">
        <v>146</v>
      </c>
      <c r="CF198" s="15">
        <f t="shared" ref="CF198" si="1274">+CD198*C198</f>
        <v>0</v>
      </c>
      <c r="CG198" s="10" t="str">
        <f>IFERROR(VLOOKUP(A198,'27'!U:V,2,0),"0")</f>
        <v>0</v>
      </c>
      <c r="CH198" s="5" t="s">
        <v>146</v>
      </c>
      <c r="CI198" s="15">
        <f t="shared" ref="CI198" si="1275">+CG198*C198</f>
        <v>0</v>
      </c>
      <c r="CJ198" s="10" t="str">
        <f>IFERROR(VLOOKUP(A198,'28'!U:V,2,0),"0")</f>
        <v>0</v>
      </c>
      <c r="CK198" s="5" t="s">
        <v>146</v>
      </c>
      <c r="CL198" s="15">
        <f t="shared" ref="CL198" si="1276">+CJ198*C198</f>
        <v>0</v>
      </c>
      <c r="CM198" s="10" t="str">
        <f>IFERROR(VLOOKUP(A198,'29'!U:V,2,0),"0")</f>
        <v>0</v>
      </c>
      <c r="CN198" s="5" t="s">
        <v>146</v>
      </c>
      <c r="CO198" s="15">
        <f t="shared" ref="CO198" si="1277">+CM198*C198</f>
        <v>0</v>
      </c>
      <c r="CP198" s="10" t="str">
        <f>IFERROR(VLOOKUP(A198,'30'!U:V,2,0),"0")</f>
        <v>0</v>
      </c>
      <c r="CQ198" s="5" t="s">
        <v>146</v>
      </c>
      <c r="CR198" s="15">
        <f t="shared" ref="CR198" si="1278">+CP198*C198</f>
        <v>0</v>
      </c>
      <c r="CS198" s="10" t="str">
        <f>IFERROR(VLOOKUP(A198,'31'!U:V,2,0),"0")</f>
        <v>0</v>
      </c>
      <c r="CT198" s="5" t="s">
        <v>146</v>
      </c>
      <c r="CU198" s="15">
        <f t="shared" ref="CU198" si="1279">+CS198*C198</f>
        <v>0</v>
      </c>
      <c r="CV198" s="10" t="str">
        <f>IFERROR(VLOOKUP(A198,'เซต1-31'!V:W,2,0),"0")</f>
        <v>0</v>
      </c>
      <c r="CW198" s="5" t="s">
        <v>146</v>
      </c>
      <c r="CX198" s="15">
        <f t="shared" ref="CX198" si="1280">+CV198*CO198</f>
        <v>0</v>
      </c>
    </row>
    <row r="199" spans="1:102" x14ac:dyDescent="0.25">
      <c r="A199" s="5" t="s">
        <v>609</v>
      </c>
      <c r="B199" s="4" t="s">
        <v>610</v>
      </c>
      <c r="C199" s="13">
        <v>50</v>
      </c>
      <c r="D199" s="19">
        <f t="shared" ref="D199" si="1281">+G199+J199+M199+P199+S199+V199+Y199+AB199+AE199+AH199+AK199+AN199+AQ199+AT199+AW199+AZ199+BC199+BF199+BI199+BL199+BO199+BR199+BU199+BX199+CA199+CD199+CG199+CJ199+CM199+CP199+CS199+CV199</f>
        <v>0</v>
      </c>
      <c r="E199" s="5" t="s">
        <v>146</v>
      </c>
      <c r="F199" s="13">
        <f t="shared" ref="F199" si="1282">+D199*C199</f>
        <v>0</v>
      </c>
      <c r="G199" s="10" t="str">
        <f>IFERROR(VLOOKUP(A199,'1'!U:V,2,0),"0")</f>
        <v>0</v>
      </c>
      <c r="H199" s="5" t="s">
        <v>146</v>
      </c>
      <c r="I199" s="15">
        <f t="shared" ref="I199" si="1283">+G199*C199</f>
        <v>0</v>
      </c>
      <c r="J199" s="10" t="str">
        <f>IFERROR(VLOOKUP(A199,'2'!U:V,2,0),"0")</f>
        <v>0</v>
      </c>
      <c r="K199" s="5" t="s">
        <v>146</v>
      </c>
      <c r="L199" s="15">
        <f t="shared" ref="L199" si="1284">+J199*C199</f>
        <v>0</v>
      </c>
      <c r="M199" s="10" t="str">
        <f>IFERROR(VLOOKUP(A199,'3'!U:V,2,0),"0")</f>
        <v>0</v>
      </c>
      <c r="N199" s="5" t="s">
        <v>146</v>
      </c>
      <c r="O199" s="15">
        <f t="shared" ref="O199" si="1285">+M199*C199</f>
        <v>0</v>
      </c>
      <c r="P199" s="10" t="str">
        <f>IFERROR(VLOOKUP(A199,'4'!U:V,2,0),"0")</f>
        <v>0</v>
      </c>
      <c r="Q199" s="5" t="s">
        <v>146</v>
      </c>
      <c r="R199" s="15">
        <f t="shared" ref="R199" si="1286">+P199*C199</f>
        <v>0</v>
      </c>
      <c r="S199" s="10" t="str">
        <f>IFERROR(VLOOKUP(A199,'5'!U:V,2,0),"0")</f>
        <v>0</v>
      </c>
      <c r="T199" s="5" t="s">
        <v>146</v>
      </c>
      <c r="U199" s="15">
        <f t="shared" ref="U199" si="1287">+S199*C199</f>
        <v>0</v>
      </c>
      <c r="V199" s="10" t="str">
        <f>IFERROR(VLOOKUP(A199,'6'!U:V,2,0),"0")</f>
        <v>0</v>
      </c>
      <c r="W199" s="5" t="s">
        <v>146</v>
      </c>
      <c r="X199" s="15">
        <f t="shared" ref="X199" si="1288">+V199*C199</f>
        <v>0</v>
      </c>
      <c r="Y199" s="10" t="str">
        <f>IFERROR(VLOOKUP(A199,'7'!U:V,2,0),"0")</f>
        <v>0</v>
      </c>
      <c r="Z199" s="5" t="s">
        <v>146</v>
      </c>
      <c r="AA199" s="15">
        <f t="shared" ref="AA199" si="1289">+Y199*C199</f>
        <v>0</v>
      </c>
      <c r="AB199" s="10" t="str">
        <f>IFERROR(VLOOKUP(A199,'8'!U:V,2,0),"0")</f>
        <v>0</v>
      </c>
      <c r="AC199" s="5" t="s">
        <v>146</v>
      </c>
      <c r="AD199" s="15">
        <f t="shared" ref="AD199" si="1290">+AB199*C199</f>
        <v>0</v>
      </c>
      <c r="AE199" s="10" t="str">
        <f>IFERROR(VLOOKUP(A199,'9'!U:V,2,0),"0")</f>
        <v>0</v>
      </c>
      <c r="AF199" s="5" t="s">
        <v>146</v>
      </c>
      <c r="AG199" s="15">
        <f t="shared" ref="AG199" si="1291">+AE199*C199</f>
        <v>0</v>
      </c>
      <c r="AH199" s="10" t="str">
        <f>IFERROR(VLOOKUP(A199,'10'!U:V,2,0),"0")</f>
        <v>0</v>
      </c>
      <c r="AI199" s="5" t="s">
        <v>146</v>
      </c>
      <c r="AJ199" s="15">
        <f t="shared" ref="AJ199" si="1292">+AH199*C199</f>
        <v>0</v>
      </c>
      <c r="AK199" s="10" t="str">
        <f>IFERROR(VLOOKUP(A199,'11'!U:V,2,0),"0")</f>
        <v>0</v>
      </c>
      <c r="AL199" s="5" t="s">
        <v>146</v>
      </c>
      <c r="AM199" s="15">
        <f t="shared" ref="AM199" si="1293">+AK199*C199</f>
        <v>0</v>
      </c>
      <c r="AN199" s="10" t="str">
        <f>IFERROR(VLOOKUP(A199,'12'!U:V,2,0),"0")</f>
        <v>0</v>
      </c>
      <c r="AO199" s="5" t="s">
        <v>146</v>
      </c>
      <c r="AP199" s="15">
        <f t="shared" ref="AP199" si="1294">+AN199*C199</f>
        <v>0</v>
      </c>
      <c r="AQ199" s="10" t="str">
        <f>IFERROR(VLOOKUP(A199,'13'!U:V,2,0),"0")</f>
        <v>0</v>
      </c>
      <c r="AR199" s="5" t="s">
        <v>146</v>
      </c>
      <c r="AS199" s="15">
        <f t="shared" ref="AS199" si="1295">+AQ199*C199</f>
        <v>0</v>
      </c>
      <c r="AT199" s="10" t="str">
        <f>IFERROR(VLOOKUP(A199,'14'!U:V,2,0),"0")</f>
        <v>0</v>
      </c>
      <c r="AU199" s="5" t="s">
        <v>146</v>
      </c>
      <c r="AV199" s="15">
        <f t="shared" ref="AV199" si="1296">+AT199*C199</f>
        <v>0</v>
      </c>
      <c r="AW199" s="10" t="str">
        <f>IFERROR(VLOOKUP(A199,'15'!U:V,2,0),"0")</f>
        <v>0</v>
      </c>
      <c r="AX199" s="5" t="s">
        <v>146</v>
      </c>
      <c r="AY199" s="15">
        <f t="shared" ref="AY199" si="1297">+AW199*C199</f>
        <v>0</v>
      </c>
      <c r="AZ199" s="10" t="str">
        <f>IFERROR(VLOOKUP(A199,'16'!U:V,2,0),"0")</f>
        <v>0</v>
      </c>
      <c r="BA199" s="5" t="s">
        <v>146</v>
      </c>
      <c r="BB199" s="15">
        <f t="shared" ref="BB199" si="1298">+AZ199*C199</f>
        <v>0</v>
      </c>
      <c r="BC199" s="10" t="str">
        <f>IFERROR(VLOOKUP(A199,'17'!U:V,2,0),"0")</f>
        <v>0</v>
      </c>
      <c r="BD199" s="5" t="s">
        <v>146</v>
      </c>
      <c r="BE199" s="15">
        <f t="shared" ref="BE199" si="1299">+BC199*C199</f>
        <v>0</v>
      </c>
      <c r="BF199" s="10" t="str">
        <f>IFERROR(VLOOKUP(A199,'18'!U:V,2,0),"0")</f>
        <v>0</v>
      </c>
      <c r="BG199" s="5" t="s">
        <v>146</v>
      </c>
      <c r="BH199" s="15">
        <f t="shared" ref="BH199" si="1300">+BF199*C199</f>
        <v>0</v>
      </c>
      <c r="BI199" s="10" t="str">
        <f>IFERROR(VLOOKUP(A199,'19'!U:V,2,0),"0")</f>
        <v>0</v>
      </c>
      <c r="BJ199" s="5" t="s">
        <v>146</v>
      </c>
      <c r="BK199" s="15">
        <f t="shared" ref="BK199" si="1301">+BI199*C199</f>
        <v>0</v>
      </c>
      <c r="BL199" s="10" t="str">
        <f>IFERROR(VLOOKUP(A199,'20'!U:V,2,0),"0")</f>
        <v>0</v>
      </c>
      <c r="BM199" s="5" t="s">
        <v>146</v>
      </c>
      <c r="BN199" s="15">
        <f t="shared" ref="BN199" si="1302">+BL199*C199</f>
        <v>0</v>
      </c>
      <c r="BO199" s="10" t="str">
        <f>IFERROR(VLOOKUP(A199,'21'!U:V,2,0),"0")</f>
        <v>0</v>
      </c>
      <c r="BP199" s="5" t="s">
        <v>146</v>
      </c>
      <c r="BQ199" s="15">
        <f t="shared" ref="BQ199" si="1303">+BO199*C199</f>
        <v>0</v>
      </c>
      <c r="BR199" s="10" t="str">
        <f>IFERROR(VLOOKUP(A199,'22'!U:V,2,0),"0")</f>
        <v>0</v>
      </c>
      <c r="BS199" s="5" t="s">
        <v>146</v>
      </c>
      <c r="BT199" s="15">
        <f t="shared" ref="BT199" si="1304">+BR199*C199</f>
        <v>0</v>
      </c>
      <c r="BU199" s="10" t="str">
        <f>IFERROR(VLOOKUP(A199,'23'!U:V,2,0),"0")</f>
        <v>0</v>
      </c>
      <c r="BV199" s="5" t="s">
        <v>146</v>
      </c>
      <c r="BW199" s="15">
        <f t="shared" ref="BW199" si="1305">+BU199*C199</f>
        <v>0</v>
      </c>
      <c r="BX199" s="10" t="str">
        <f>IFERROR(VLOOKUP(A199,'24'!U:V,2,0),"0")</f>
        <v>0</v>
      </c>
      <c r="BY199" s="5" t="s">
        <v>146</v>
      </c>
      <c r="BZ199" s="15">
        <f t="shared" ref="BZ199" si="1306">+BX199*C199</f>
        <v>0</v>
      </c>
      <c r="CA199" s="10" t="str">
        <f>IFERROR(VLOOKUP(A199,'25'!U:V,2,0),"0")</f>
        <v>0</v>
      </c>
      <c r="CB199" s="5" t="s">
        <v>146</v>
      </c>
      <c r="CC199" s="15">
        <f t="shared" ref="CC199" si="1307">+CA199*C199</f>
        <v>0</v>
      </c>
      <c r="CD199" s="10" t="str">
        <f>IFERROR(VLOOKUP(A199,'26'!U:V,2,0),"0")</f>
        <v>0</v>
      </c>
      <c r="CE199" s="5" t="s">
        <v>146</v>
      </c>
      <c r="CF199" s="15">
        <f t="shared" ref="CF199" si="1308">+CD199*C199</f>
        <v>0</v>
      </c>
      <c r="CG199" s="10" t="str">
        <f>IFERROR(VLOOKUP(A199,'27'!U:V,2,0),"0")</f>
        <v>0</v>
      </c>
      <c r="CH199" s="5" t="s">
        <v>146</v>
      </c>
      <c r="CI199" s="15">
        <f t="shared" ref="CI199" si="1309">+CG199*C199</f>
        <v>0</v>
      </c>
      <c r="CJ199" s="10" t="str">
        <f>IFERROR(VLOOKUP(A199,'28'!U:V,2,0),"0")</f>
        <v>0</v>
      </c>
      <c r="CK199" s="5" t="s">
        <v>146</v>
      </c>
      <c r="CL199" s="15">
        <f t="shared" ref="CL199" si="1310">+CJ199*C199</f>
        <v>0</v>
      </c>
      <c r="CM199" s="10" t="str">
        <f>IFERROR(VLOOKUP(A199,'29'!U:V,2,0),"0")</f>
        <v>0</v>
      </c>
      <c r="CN199" s="5" t="s">
        <v>146</v>
      </c>
      <c r="CO199" s="15">
        <f t="shared" ref="CO199" si="1311">+CM199*C199</f>
        <v>0</v>
      </c>
      <c r="CP199" s="10" t="str">
        <f>IFERROR(VLOOKUP(A199,'30'!U:V,2,0),"0")</f>
        <v>0</v>
      </c>
      <c r="CQ199" s="5" t="s">
        <v>146</v>
      </c>
      <c r="CR199" s="15">
        <f t="shared" ref="CR199" si="1312">+CP199*C199</f>
        <v>0</v>
      </c>
      <c r="CS199" s="10" t="str">
        <f>IFERROR(VLOOKUP(A199,'31'!U:V,2,0),"0")</f>
        <v>0</v>
      </c>
      <c r="CT199" s="5" t="s">
        <v>146</v>
      </c>
      <c r="CU199" s="15">
        <f t="shared" ref="CU199" si="1313">+CS199*C199</f>
        <v>0</v>
      </c>
      <c r="CV199" s="10" t="str">
        <f>IFERROR(VLOOKUP(A199,'เซต1-31'!V:W,2,0),"0")</f>
        <v>0</v>
      </c>
      <c r="CW199" s="5" t="s">
        <v>146</v>
      </c>
      <c r="CX199" s="15">
        <f t="shared" ref="CX199" si="1314">+CV199*CO199</f>
        <v>0</v>
      </c>
    </row>
    <row r="200" spans="1:102" x14ac:dyDescent="0.25">
      <c r="A200" s="5" t="s">
        <v>611</v>
      </c>
      <c r="B200" s="4" t="s">
        <v>612</v>
      </c>
      <c r="C200" s="13">
        <f>18*3</f>
        <v>54</v>
      </c>
      <c r="D200" s="19">
        <f t="shared" ref="D200" si="1315">+G200+J200+M200+P200+S200+V200+Y200+AB200+AE200+AH200+AK200+AN200+AQ200+AT200+AW200+AZ200+BC200+BF200+BI200+BL200+BO200+BR200+BU200+BX200+CA200+CD200+CG200+CJ200+CM200+CP200+CS200+CV200</f>
        <v>0</v>
      </c>
      <c r="E200" s="5" t="s">
        <v>146</v>
      </c>
      <c r="F200" s="13">
        <f t="shared" ref="F200" si="1316">+D200*C200</f>
        <v>0</v>
      </c>
      <c r="G200" s="10" t="str">
        <f>IFERROR(VLOOKUP(A200,'1'!U:V,2,0),"0")</f>
        <v>0</v>
      </c>
      <c r="H200" s="5" t="s">
        <v>146</v>
      </c>
      <c r="I200" s="15">
        <f t="shared" ref="I200" si="1317">+G200*C200</f>
        <v>0</v>
      </c>
      <c r="J200" s="10" t="str">
        <f>IFERROR(VLOOKUP(A200,'2'!U:V,2,0),"0")</f>
        <v>0</v>
      </c>
      <c r="K200" s="5" t="s">
        <v>146</v>
      </c>
      <c r="L200" s="15">
        <f t="shared" ref="L200" si="1318">+J200*C200</f>
        <v>0</v>
      </c>
      <c r="M200" s="10" t="str">
        <f>IFERROR(VLOOKUP(A200,'3'!U:V,2,0),"0")</f>
        <v>0</v>
      </c>
      <c r="N200" s="5" t="s">
        <v>146</v>
      </c>
      <c r="O200" s="15">
        <f t="shared" ref="O200" si="1319">+M200*C200</f>
        <v>0</v>
      </c>
      <c r="P200" s="10" t="str">
        <f>IFERROR(VLOOKUP(A200,'4'!U:V,2,0),"0")</f>
        <v>0</v>
      </c>
      <c r="Q200" s="5" t="s">
        <v>146</v>
      </c>
      <c r="R200" s="15">
        <f t="shared" ref="R200" si="1320">+P200*C200</f>
        <v>0</v>
      </c>
      <c r="S200" s="10" t="str">
        <f>IFERROR(VLOOKUP(A200,'5'!U:V,2,0),"0")</f>
        <v>0</v>
      </c>
      <c r="T200" s="5" t="s">
        <v>146</v>
      </c>
      <c r="U200" s="15">
        <f t="shared" ref="U200" si="1321">+S200*C200</f>
        <v>0</v>
      </c>
      <c r="V200" s="10" t="str">
        <f>IFERROR(VLOOKUP(A200,'6'!U:V,2,0),"0")</f>
        <v>0</v>
      </c>
      <c r="W200" s="5" t="s">
        <v>146</v>
      </c>
      <c r="X200" s="15">
        <f t="shared" ref="X200" si="1322">+V200*C200</f>
        <v>0</v>
      </c>
      <c r="Y200" s="10" t="str">
        <f>IFERROR(VLOOKUP(A200,'7'!U:V,2,0),"0")</f>
        <v>0</v>
      </c>
      <c r="Z200" s="5" t="s">
        <v>146</v>
      </c>
      <c r="AA200" s="15">
        <f t="shared" ref="AA200" si="1323">+Y200*C200</f>
        <v>0</v>
      </c>
      <c r="AB200" s="10" t="str">
        <f>IFERROR(VLOOKUP(A200,'8'!U:V,2,0),"0")</f>
        <v>0</v>
      </c>
      <c r="AC200" s="5" t="s">
        <v>146</v>
      </c>
      <c r="AD200" s="15">
        <f t="shared" ref="AD200" si="1324">+AB200*C200</f>
        <v>0</v>
      </c>
      <c r="AE200" s="10" t="str">
        <f>IFERROR(VLOOKUP(A200,'9'!U:V,2,0),"0")</f>
        <v>0</v>
      </c>
      <c r="AF200" s="5" t="s">
        <v>146</v>
      </c>
      <c r="AG200" s="15">
        <f t="shared" ref="AG200" si="1325">+AE200*C200</f>
        <v>0</v>
      </c>
      <c r="AH200" s="10" t="str">
        <f>IFERROR(VLOOKUP(A200,'10'!U:V,2,0),"0")</f>
        <v>0</v>
      </c>
      <c r="AI200" s="5" t="s">
        <v>146</v>
      </c>
      <c r="AJ200" s="15">
        <f t="shared" ref="AJ200" si="1326">+AH200*C200</f>
        <v>0</v>
      </c>
      <c r="AK200" s="10" t="str">
        <f>IFERROR(VLOOKUP(A200,'11'!U:V,2,0),"0")</f>
        <v>0</v>
      </c>
      <c r="AL200" s="5" t="s">
        <v>146</v>
      </c>
      <c r="AM200" s="15">
        <f t="shared" ref="AM200" si="1327">+AK200*C200</f>
        <v>0</v>
      </c>
      <c r="AN200" s="10" t="str">
        <f>IFERROR(VLOOKUP(A200,'12'!U:V,2,0),"0")</f>
        <v>0</v>
      </c>
      <c r="AO200" s="5" t="s">
        <v>146</v>
      </c>
      <c r="AP200" s="15">
        <f t="shared" ref="AP200" si="1328">+AN200*C200</f>
        <v>0</v>
      </c>
      <c r="AQ200" s="10" t="str">
        <f>IFERROR(VLOOKUP(A200,'13'!U:V,2,0),"0")</f>
        <v>0</v>
      </c>
      <c r="AR200" s="5" t="s">
        <v>146</v>
      </c>
      <c r="AS200" s="15">
        <f t="shared" ref="AS200" si="1329">+AQ200*C200</f>
        <v>0</v>
      </c>
      <c r="AT200" s="10" t="str">
        <f>IFERROR(VLOOKUP(A200,'14'!U:V,2,0),"0")</f>
        <v>0</v>
      </c>
      <c r="AU200" s="5" t="s">
        <v>146</v>
      </c>
      <c r="AV200" s="15">
        <f t="shared" ref="AV200" si="1330">+AT200*C200</f>
        <v>0</v>
      </c>
      <c r="AW200" s="10" t="str">
        <f>IFERROR(VLOOKUP(A200,'15'!U:V,2,0),"0")</f>
        <v>0</v>
      </c>
      <c r="AX200" s="5" t="s">
        <v>146</v>
      </c>
      <c r="AY200" s="15">
        <f t="shared" ref="AY200" si="1331">+AW200*C200</f>
        <v>0</v>
      </c>
      <c r="AZ200" s="10" t="str">
        <f>IFERROR(VLOOKUP(A200,'16'!U:V,2,0),"0")</f>
        <v>0</v>
      </c>
      <c r="BA200" s="5" t="s">
        <v>146</v>
      </c>
      <c r="BB200" s="15">
        <f t="shared" ref="BB200" si="1332">+AZ200*C200</f>
        <v>0</v>
      </c>
      <c r="BC200" s="10" t="str">
        <f>IFERROR(VLOOKUP(A200,'17'!U:V,2,0),"0")</f>
        <v>0</v>
      </c>
      <c r="BD200" s="5" t="s">
        <v>146</v>
      </c>
      <c r="BE200" s="15">
        <f t="shared" ref="BE200" si="1333">+BC200*C200</f>
        <v>0</v>
      </c>
      <c r="BF200" s="10" t="str">
        <f>IFERROR(VLOOKUP(A200,'18'!U:V,2,0),"0")</f>
        <v>0</v>
      </c>
      <c r="BG200" s="5" t="s">
        <v>146</v>
      </c>
      <c r="BH200" s="15">
        <f t="shared" ref="BH200" si="1334">+BF200*C200</f>
        <v>0</v>
      </c>
      <c r="BI200" s="10" t="str">
        <f>IFERROR(VLOOKUP(A200,'19'!U:V,2,0),"0")</f>
        <v>0</v>
      </c>
      <c r="BJ200" s="5" t="s">
        <v>146</v>
      </c>
      <c r="BK200" s="15">
        <f t="shared" ref="BK200" si="1335">+BI200*C200</f>
        <v>0</v>
      </c>
      <c r="BL200" s="10" t="str">
        <f>IFERROR(VLOOKUP(A200,'20'!U:V,2,0),"0")</f>
        <v>0</v>
      </c>
      <c r="BM200" s="5" t="s">
        <v>146</v>
      </c>
      <c r="BN200" s="15">
        <f t="shared" ref="BN200" si="1336">+BL200*C200</f>
        <v>0</v>
      </c>
      <c r="BO200" s="10" t="str">
        <f>IFERROR(VLOOKUP(A200,'21'!U:V,2,0),"0")</f>
        <v>0</v>
      </c>
      <c r="BP200" s="5" t="s">
        <v>146</v>
      </c>
      <c r="BQ200" s="15">
        <f t="shared" ref="BQ200" si="1337">+BO200*C200</f>
        <v>0</v>
      </c>
      <c r="BR200" s="10" t="str">
        <f>IFERROR(VLOOKUP(A200,'22'!U:V,2,0),"0")</f>
        <v>0</v>
      </c>
      <c r="BS200" s="5" t="s">
        <v>146</v>
      </c>
      <c r="BT200" s="15">
        <f t="shared" ref="BT200" si="1338">+BR200*C200</f>
        <v>0</v>
      </c>
      <c r="BU200" s="10" t="str">
        <f>IFERROR(VLOOKUP(A200,'23'!U:V,2,0),"0")</f>
        <v>0</v>
      </c>
      <c r="BV200" s="5" t="s">
        <v>146</v>
      </c>
      <c r="BW200" s="15">
        <f t="shared" ref="BW200" si="1339">+BU200*C200</f>
        <v>0</v>
      </c>
      <c r="BX200" s="10" t="str">
        <f>IFERROR(VLOOKUP(A200,'24'!U:V,2,0),"0")</f>
        <v>0</v>
      </c>
      <c r="BY200" s="5" t="s">
        <v>146</v>
      </c>
      <c r="BZ200" s="15">
        <f t="shared" ref="BZ200" si="1340">+BX200*C200</f>
        <v>0</v>
      </c>
      <c r="CA200" s="10" t="str">
        <f>IFERROR(VLOOKUP(A200,'25'!U:V,2,0),"0")</f>
        <v>0</v>
      </c>
      <c r="CB200" s="5" t="s">
        <v>146</v>
      </c>
      <c r="CC200" s="15">
        <f t="shared" ref="CC200" si="1341">+CA200*C200</f>
        <v>0</v>
      </c>
      <c r="CD200" s="10" t="str">
        <f>IFERROR(VLOOKUP(A200,'26'!U:V,2,0),"0")</f>
        <v>0</v>
      </c>
      <c r="CE200" s="5" t="s">
        <v>146</v>
      </c>
      <c r="CF200" s="15">
        <f t="shared" ref="CF200" si="1342">+CD200*C200</f>
        <v>0</v>
      </c>
      <c r="CG200" s="10" t="str">
        <f>IFERROR(VLOOKUP(A200,'27'!U:V,2,0),"0")</f>
        <v>0</v>
      </c>
      <c r="CH200" s="5" t="s">
        <v>146</v>
      </c>
      <c r="CI200" s="15">
        <f t="shared" ref="CI200" si="1343">+CG200*C200</f>
        <v>0</v>
      </c>
      <c r="CJ200" s="10" t="str">
        <f>IFERROR(VLOOKUP(A200,'28'!U:V,2,0),"0")</f>
        <v>0</v>
      </c>
      <c r="CK200" s="5" t="s">
        <v>146</v>
      </c>
      <c r="CL200" s="15">
        <f t="shared" ref="CL200" si="1344">+CJ200*C200</f>
        <v>0</v>
      </c>
      <c r="CM200" s="10" t="str">
        <f>IFERROR(VLOOKUP(A200,'29'!U:V,2,0),"0")</f>
        <v>0</v>
      </c>
      <c r="CN200" s="5" t="s">
        <v>146</v>
      </c>
      <c r="CO200" s="15">
        <f t="shared" ref="CO200" si="1345">+CM200*C200</f>
        <v>0</v>
      </c>
      <c r="CP200" s="10" t="str">
        <f>IFERROR(VLOOKUP(A200,'30'!U:V,2,0),"0")</f>
        <v>0</v>
      </c>
      <c r="CQ200" s="5" t="s">
        <v>146</v>
      </c>
      <c r="CR200" s="15">
        <f t="shared" ref="CR200" si="1346">+CP200*C200</f>
        <v>0</v>
      </c>
      <c r="CS200" s="10" t="str">
        <f>IFERROR(VLOOKUP(A200,'31'!U:V,2,0),"0")</f>
        <v>0</v>
      </c>
      <c r="CT200" s="5" t="s">
        <v>146</v>
      </c>
      <c r="CU200" s="15">
        <f t="shared" ref="CU200" si="1347">+CS200*C200</f>
        <v>0</v>
      </c>
      <c r="CV200" s="10" t="str">
        <f>IFERROR(VLOOKUP(A200,'เซต1-31'!V:W,2,0),"0")</f>
        <v>0</v>
      </c>
      <c r="CW200" s="5" t="s">
        <v>146</v>
      </c>
      <c r="CX200" s="15">
        <f t="shared" ref="CX200" si="1348">+CV200*CO200</f>
        <v>0</v>
      </c>
    </row>
    <row r="201" spans="1:102" x14ac:dyDescent="0.25">
      <c r="A201" s="5" t="s">
        <v>613</v>
      </c>
      <c r="B201" s="4" t="s">
        <v>614</v>
      </c>
      <c r="C201" s="13">
        <v>18</v>
      </c>
      <c r="D201" s="19">
        <f t="shared" ref="D201" si="1349">+G201+J201+M201+P201+S201+V201+Y201+AB201+AE201+AH201+AK201+AN201+AQ201+AT201+AW201+AZ201+BC201+BF201+BI201+BL201+BO201+BR201+BU201+BX201+CA201+CD201+CG201+CJ201+CM201+CP201+CS201+CV201</f>
        <v>0</v>
      </c>
      <c r="E201" s="5" t="s">
        <v>146</v>
      </c>
      <c r="F201" s="13">
        <f t="shared" ref="F201" si="1350">+D201*C201</f>
        <v>0</v>
      </c>
      <c r="G201" s="10" t="str">
        <f>IFERROR(VLOOKUP(A201,'1'!U:V,2,0),"0")</f>
        <v>0</v>
      </c>
      <c r="H201" s="5" t="s">
        <v>146</v>
      </c>
      <c r="I201" s="15">
        <f t="shared" ref="I201" si="1351">+G201*C201</f>
        <v>0</v>
      </c>
      <c r="J201" s="10" t="str">
        <f>IFERROR(VLOOKUP(A201,'2'!U:V,2,0),"0")</f>
        <v>0</v>
      </c>
      <c r="K201" s="5" t="s">
        <v>146</v>
      </c>
      <c r="L201" s="15">
        <f t="shared" ref="L201" si="1352">+J201*C201</f>
        <v>0</v>
      </c>
      <c r="M201" s="10" t="str">
        <f>IFERROR(VLOOKUP(A201,'3'!U:V,2,0),"0")</f>
        <v>0</v>
      </c>
      <c r="N201" s="5" t="s">
        <v>146</v>
      </c>
      <c r="O201" s="15">
        <f t="shared" ref="O201" si="1353">+M201*C201</f>
        <v>0</v>
      </c>
      <c r="P201" s="10" t="str">
        <f>IFERROR(VLOOKUP(A201,'4'!U:V,2,0),"0")</f>
        <v>0</v>
      </c>
      <c r="Q201" s="5" t="s">
        <v>146</v>
      </c>
      <c r="R201" s="15">
        <f t="shared" ref="R201" si="1354">+P201*C201</f>
        <v>0</v>
      </c>
      <c r="S201" s="10" t="str">
        <f>IFERROR(VLOOKUP(A201,'5'!U:V,2,0),"0")</f>
        <v>0</v>
      </c>
      <c r="T201" s="5" t="s">
        <v>146</v>
      </c>
      <c r="U201" s="15">
        <f t="shared" ref="U201" si="1355">+S201*C201</f>
        <v>0</v>
      </c>
      <c r="V201" s="10" t="str">
        <f>IFERROR(VLOOKUP(A201,'6'!U:V,2,0),"0")</f>
        <v>0</v>
      </c>
      <c r="W201" s="5" t="s">
        <v>146</v>
      </c>
      <c r="X201" s="15">
        <f t="shared" ref="X201" si="1356">+V201*C201</f>
        <v>0</v>
      </c>
      <c r="Y201" s="10" t="str">
        <f>IFERROR(VLOOKUP(A201,'7'!U:V,2,0),"0")</f>
        <v>0</v>
      </c>
      <c r="Z201" s="5" t="s">
        <v>146</v>
      </c>
      <c r="AA201" s="15">
        <f t="shared" ref="AA201" si="1357">+Y201*C201</f>
        <v>0</v>
      </c>
      <c r="AB201" s="10" t="str">
        <f>IFERROR(VLOOKUP(A201,'8'!U:V,2,0),"0")</f>
        <v>0</v>
      </c>
      <c r="AC201" s="5" t="s">
        <v>146</v>
      </c>
      <c r="AD201" s="15">
        <f t="shared" ref="AD201" si="1358">+AB201*C201</f>
        <v>0</v>
      </c>
      <c r="AE201" s="10" t="str">
        <f>IFERROR(VLOOKUP(A201,'9'!U:V,2,0),"0")</f>
        <v>0</v>
      </c>
      <c r="AF201" s="5" t="s">
        <v>146</v>
      </c>
      <c r="AG201" s="15">
        <f t="shared" ref="AG201" si="1359">+AE201*C201</f>
        <v>0</v>
      </c>
      <c r="AH201" s="10" t="str">
        <f>IFERROR(VLOOKUP(A201,'10'!U:V,2,0),"0")</f>
        <v>0</v>
      </c>
      <c r="AI201" s="5" t="s">
        <v>146</v>
      </c>
      <c r="AJ201" s="15">
        <f t="shared" ref="AJ201" si="1360">+AH201*C201</f>
        <v>0</v>
      </c>
      <c r="AK201" s="10" t="str">
        <f>IFERROR(VLOOKUP(A201,'11'!U:V,2,0),"0")</f>
        <v>0</v>
      </c>
      <c r="AL201" s="5" t="s">
        <v>146</v>
      </c>
      <c r="AM201" s="15">
        <f t="shared" ref="AM201" si="1361">+AK201*C201</f>
        <v>0</v>
      </c>
      <c r="AN201" s="10" t="str">
        <f>IFERROR(VLOOKUP(A201,'12'!U:V,2,0),"0")</f>
        <v>0</v>
      </c>
      <c r="AO201" s="5" t="s">
        <v>146</v>
      </c>
      <c r="AP201" s="15">
        <f t="shared" ref="AP201" si="1362">+AN201*C201</f>
        <v>0</v>
      </c>
      <c r="AQ201" s="10" t="str">
        <f>IFERROR(VLOOKUP(A201,'13'!U:V,2,0),"0")</f>
        <v>0</v>
      </c>
      <c r="AR201" s="5" t="s">
        <v>146</v>
      </c>
      <c r="AS201" s="15">
        <f t="shared" ref="AS201" si="1363">+AQ201*C201</f>
        <v>0</v>
      </c>
      <c r="AT201" s="10" t="str">
        <f>IFERROR(VLOOKUP(A201,'14'!U:V,2,0),"0")</f>
        <v>0</v>
      </c>
      <c r="AU201" s="5" t="s">
        <v>146</v>
      </c>
      <c r="AV201" s="15">
        <f t="shared" ref="AV201" si="1364">+AT201*C201</f>
        <v>0</v>
      </c>
      <c r="AW201" s="10" t="str">
        <f>IFERROR(VLOOKUP(A201,'15'!U:V,2,0),"0")</f>
        <v>0</v>
      </c>
      <c r="AX201" s="5" t="s">
        <v>146</v>
      </c>
      <c r="AY201" s="15">
        <f t="shared" ref="AY201" si="1365">+AW201*C201</f>
        <v>0</v>
      </c>
      <c r="AZ201" s="10" t="str">
        <f>IFERROR(VLOOKUP(A201,'16'!U:V,2,0),"0")</f>
        <v>0</v>
      </c>
      <c r="BA201" s="5" t="s">
        <v>146</v>
      </c>
      <c r="BB201" s="15">
        <f t="shared" ref="BB201" si="1366">+AZ201*C201</f>
        <v>0</v>
      </c>
      <c r="BC201" s="10" t="str">
        <f>IFERROR(VLOOKUP(A201,'17'!U:V,2,0),"0")</f>
        <v>0</v>
      </c>
      <c r="BD201" s="5" t="s">
        <v>146</v>
      </c>
      <c r="BE201" s="15">
        <f t="shared" ref="BE201" si="1367">+BC201*C201</f>
        <v>0</v>
      </c>
      <c r="BF201" s="10" t="str">
        <f>IFERROR(VLOOKUP(A201,'18'!U:V,2,0),"0")</f>
        <v>0</v>
      </c>
      <c r="BG201" s="5" t="s">
        <v>146</v>
      </c>
      <c r="BH201" s="15">
        <f t="shared" ref="BH201" si="1368">+BF201*C201</f>
        <v>0</v>
      </c>
      <c r="BI201" s="10" t="str">
        <f>IFERROR(VLOOKUP(A201,'19'!U:V,2,0),"0")</f>
        <v>0</v>
      </c>
      <c r="BJ201" s="5" t="s">
        <v>146</v>
      </c>
      <c r="BK201" s="15">
        <f t="shared" ref="BK201" si="1369">+BI201*C201</f>
        <v>0</v>
      </c>
      <c r="BL201" s="10" t="str">
        <f>IFERROR(VLOOKUP(A201,'20'!U:V,2,0),"0")</f>
        <v>0</v>
      </c>
      <c r="BM201" s="5" t="s">
        <v>146</v>
      </c>
      <c r="BN201" s="15">
        <f t="shared" ref="BN201" si="1370">+BL201*C201</f>
        <v>0</v>
      </c>
      <c r="BO201" s="10" t="str">
        <f>IFERROR(VLOOKUP(A201,'21'!U:V,2,0),"0")</f>
        <v>0</v>
      </c>
      <c r="BP201" s="5" t="s">
        <v>146</v>
      </c>
      <c r="BQ201" s="15">
        <f t="shared" ref="BQ201" si="1371">+BO201*C201</f>
        <v>0</v>
      </c>
      <c r="BR201" s="10" t="str">
        <f>IFERROR(VLOOKUP(A201,'22'!U:V,2,0),"0")</f>
        <v>0</v>
      </c>
      <c r="BS201" s="5" t="s">
        <v>146</v>
      </c>
      <c r="BT201" s="15">
        <f t="shared" ref="BT201" si="1372">+BR201*C201</f>
        <v>0</v>
      </c>
      <c r="BU201" s="10" t="str">
        <f>IFERROR(VLOOKUP(A201,'23'!U:V,2,0),"0")</f>
        <v>0</v>
      </c>
      <c r="BV201" s="5" t="s">
        <v>146</v>
      </c>
      <c r="BW201" s="15">
        <f t="shared" ref="BW201" si="1373">+BU201*C201</f>
        <v>0</v>
      </c>
      <c r="BX201" s="10" t="str">
        <f>IFERROR(VLOOKUP(A201,'24'!U:V,2,0),"0")</f>
        <v>0</v>
      </c>
      <c r="BY201" s="5" t="s">
        <v>146</v>
      </c>
      <c r="BZ201" s="15">
        <f t="shared" ref="BZ201" si="1374">+BX201*C201</f>
        <v>0</v>
      </c>
      <c r="CA201" s="10" t="str">
        <f>IFERROR(VLOOKUP(A201,'25'!U:V,2,0),"0")</f>
        <v>0</v>
      </c>
      <c r="CB201" s="5" t="s">
        <v>146</v>
      </c>
      <c r="CC201" s="15">
        <f t="shared" ref="CC201" si="1375">+CA201*C201</f>
        <v>0</v>
      </c>
      <c r="CD201" s="10" t="str">
        <f>IFERROR(VLOOKUP(A201,'26'!U:V,2,0),"0")</f>
        <v>0</v>
      </c>
      <c r="CE201" s="5" t="s">
        <v>146</v>
      </c>
      <c r="CF201" s="15">
        <f t="shared" ref="CF201" si="1376">+CD201*C201</f>
        <v>0</v>
      </c>
      <c r="CG201" s="10" t="str">
        <f>IFERROR(VLOOKUP(A201,'27'!U:V,2,0),"0")</f>
        <v>0</v>
      </c>
      <c r="CH201" s="5" t="s">
        <v>146</v>
      </c>
      <c r="CI201" s="15">
        <f t="shared" ref="CI201" si="1377">+CG201*C201</f>
        <v>0</v>
      </c>
      <c r="CJ201" s="10" t="str">
        <f>IFERROR(VLOOKUP(A201,'28'!U:V,2,0),"0")</f>
        <v>0</v>
      </c>
      <c r="CK201" s="5" t="s">
        <v>146</v>
      </c>
      <c r="CL201" s="15">
        <f t="shared" ref="CL201" si="1378">+CJ201*C201</f>
        <v>0</v>
      </c>
      <c r="CM201" s="10" t="str">
        <f>IFERROR(VLOOKUP(A201,'29'!U:V,2,0),"0")</f>
        <v>0</v>
      </c>
      <c r="CN201" s="5" t="s">
        <v>146</v>
      </c>
      <c r="CO201" s="15">
        <f t="shared" ref="CO201" si="1379">+CM201*C201</f>
        <v>0</v>
      </c>
      <c r="CP201" s="10" t="str">
        <f>IFERROR(VLOOKUP(A201,'30'!U:V,2,0),"0")</f>
        <v>0</v>
      </c>
      <c r="CQ201" s="5" t="s">
        <v>146</v>
      </c>
      <c r="CR201" s="15">
        <f t="shared" ref="CR201" si="1380">+CP201*C201</f>
        <v>0</v>
      </c>
      <c r="CS201" s="10" t="str">
        <f>IFERROR(VLOOKUP(A201,'31'!U:V,2,0),"0")</f>
        <v>0</v>
      </c>
      <c r="CT201" s="5" t="s">
        <v>146</v>
      </c>
      <c r="CU201" s="15">
        <f t="shared" ref="CU201" si="1381">+CS201*C201</f>
        <v>0</v>
      </c>
      <c r="CV201" s="10" t="str">
        <f>IFERROR(VLOOKUP(A201,'เซต1-31'!V:W,2,0),"0")</f>
        <v>0</v>
      </c>
      <c r="CW201" s="5" t="s">
        <v>146</v>
      </c>
      <c r="CX201" s="15">
        <f t="shared" ref="CX201" si="1382">+CV201*CO201</f>
        <v>0</v>
      </c>
    </row>
    <row r="202" spans="1:102" x14ac:dyDescent="0.25">
      <c r="A202" s="5" t="s">
        <v>615</v>
      </c>
      <c r="B202" s="4" t="s">
        <v>616</v>
      </c>
      <c r="C202" s="13">
        <v>17.010000000000002</v>
      </c>
      <c r="D202" s="19">
        <f t="shared" ref="D202" si="1383">+G202+J202+M202+P202+S202+V202+Y202+AB202+AE202+AH202+AK202+AN202+AQ202+AT202+AW202+AZ202+BC202+BF202+BI202+BL202+BO202+BR202+BU202+BX202+CA202+CD202+CG202+CJ202+CM202+CP202+CS202+CV202</f>
        <v>0</v>
      </c>
      <c r="E202" s="5" t="s">
        <v>146</v>
      </c>
      <c r="F202" s="13">
        <f t="shared" ref="F202" si="1384">+D202*C202</f>
        <v>0</v>
      </c>
      <c r="G202" s="10" t="str">
        <f>IFERROR(VLOOKUP(A202,'1'!U:V,2,0),"0")</f>
        <v>0</v>
      </c>
      <c r="H202" s="5" t="s">
        <v>146</v>
      </c>
      <c r="I202" s="15">
        <f t="shared" ref="I202" si="1385">+G202*C202</f>
        <v>0</v>
      </c>
      <c r="J202" s="10" t="str">
        <f>IFERROR(VLOOKUP(A202,'2'!U:V,2,0),"0")</f>
        <v>0</v>
      </c>
      <c r="K202" s="5" t="s">
        <v>146</v>
      </c>
      <c r="L202" s="15">
        <f t="shared" ref="L202" si="1386">+J202*C202</f>
        <v>0</v>
      </c>
      <c r="M202" s="10" t="str">
        <f>IFERROR(VLOOKUP(A202,'3'!U:V,2,0),"0")</f>
        <v>0</v>
      </c>
      <c r="N202" s="5" t="s">
        <v>146</v>
      </c>
      <c r="O202" s="15">
        <f t="shared" ref="O202" si="1387">+M202*C202</f>
        <v>0</v>
      </c>
      <c r="P202" s="10" t="str">
        <f>IFERROR(VLOOKUP(A202,'4'!U:V,2,0),"0")</f>
        <v>0</v>
      </c>
      <c r="Q202" s="5" t="s">
        <v>146</v>
      </c>
      <c r="R202" s="15">
        <f t="shared" ref="R202" si="1388">+P202*C202</f>
        <v>0</v>
      </c>
      <c r="S202" s="10" t="str">
        <f>IFERROR(VLOOKUP(A202,'5'!U:V,2,0),"0")</f>
        <v>0</v>
      </c>
      <c r="T202" s="5" t="s">
        <v>146</v>
      </c>
      <c r="U202" s="15">
        <f t="shared" ref="U202" si="1389">+S202*C202</f>
        <v>0</v>
      </c>
      <c r="V202" s="10" t="str">
        <f>IFERROR(VLOOKUP(A202,'6'!U:V,2,0),"0")</f>
        <v>0</v>
      </c>
      <c r="W202" s="5" t="s">
        <v>146</v>
      </c>
      <c r="X202" s="15">
        <f t="shared" ref="X202" si="1390">+V202*C202</f>
        <v>0</v>
      </c>
      <c r="Y202" s="10" t="str">
        <f>IFERROR(VLOOKUP(A202,'7'!U:V,2,0),"0")</f>
        <v>0</v>
      </c>
      <c r="Z202" s="5" t="s">
        <v>146</v>
      </c>
      <c r="AA202" s="15">
        <f t="shared" ref="AA202" si="1391">+Y202*C202</f>
        <v>0</v>
      </c>
      <c r="AB202" s="10" t="str">
        <f>IFERROR(VLOOKUP(A202,'8'!U:V,2,0),"0")</f>
        <v>0</v>
      </c>
      <c r="AC202" s="5" t="s">
        <v>146</v>
      </c>
      <c r="AD202" s="15">
        <f t="shared" ref="AD202" si="1392">+AB202*C202</f>
        <v>0</v>
      </c>
      <c r="AE202" s="10" t="str">
        <f>IFERROR(VLOOKUP(A202,'9'!U:V,2,0),"0")</f>
        <v>0</v>
      </c>
      <c r="AF202" s="5" t="s">
        <v>146</v>
      </c>
      <c r="AG202" s="15">
        <f t="shared" ref="AG202" si="1393">+AE202*C202</f>
        <v>0</v>
      </c>
      <c r="AH202" s="10" t="str">
        <f>IFERROR(VLOOKUP(A202,'10'!U:V,2,0),"0")</f>
        <v>0</v>
      </c>
      <c r="AI202" s="5" t="s">
        <v>146</v>
      </c>
      <c r="AJ202" s="15">
        <f t="shared" ref="AJ202" si="1394">+AH202*C202</f>
        <v>0</v>
      </c>
      <c r="AK202" s="10" t="str">
        <f>IFERROR(VLOOKUP(A202,'11'!U:V,2,0),"0")</f>
        <v>0</v>
      </c>
      <c r="AL202" s="5" t="s">
        <v>146</v>
      </c>
      <c r="AM202" s="15">
        <f t="shared" ref="AM202" si="1395">+AK202*C202</f>
        <v>0</v>
      </c>
      <c r="AN202" s="10" t="str">
        <f>IFERROR(VLOOKUP(A202,'12'!U:V,2,0),"0")</f>
        <v>0</v>
      </c>
      <c r="AO202" s="5" t="s">
        <v>146</v>
      </c>
      <c r="AP202" s="15">
        <f t="shared" ref="AP202" si="1396">+AN202*C202</f>
        <v>0</v>
      </c>
      <c r="AQ202" s="10" t="str">
        <f>IFERROR(VLOOKUP(A202,'13'!U:V,2,0),"0")</f>
        <v>0</v>
      </c>
      <c r="AR202" s="5" t="s">
        <v>146</v>
      </c>
      <c r="AS202" s="15">
        <f t="shared" ref="AS202" si="1397">+AQ202*C202</f>
        <v>0</v>
      </c>
      <c r="AT202" s="10" t="str">
        <f>IFERROR(VLOOKUP(A202,'14'!U:V,2,0),"0")</f>
        <v>0</v>
      </c>
      <c r="AU202" s="5" t="s">
        <v>146</v>
      </c>
      <c r="AV202" s="15">
        <f t="shared" ref="AV202" si="1398">+AT202*C202</f>
        <v>0</v>
      </c>
      <c r="AW202" s="10" t="str">
        <f>IFERROR(VLOOKUP(A202,'15'!U:V,2,0),"0")</f>
        <v>0</v>
      </c>
      <c r="AX202" s="5" t="s">
        <v>146</v>
      </c>
      <c r="AY202" s="15">
        <f t="shared" ref="AY202" si="1399">+AW202*C202</f>
        <v>0</v>
      </c>
      <c r="AZ202" s="10" t="str">
        <f>IFERROR(VLOOKUP(A202,'16'!U:V,2,0),"0")</f>
        <v>0</v>
      </c>
      <c r="BA202" s="5" t="s">
        <v>146</v>
      </c>
      <c r="BB202" s="15">
        <f t="shared" ref="BB202" si="1400">+AZ202*C202</f>
        <v>0</v>
      </c>
      <c r="BC202" s="10" t="str">
        <f>IFERROR(VLOOKUP(A202,'17'!U:V,2,0),"0")</f>
        <v>0</v>
      </c>
      <c r="BD202" s="5" t="s">
        <v>146</v>
      </c>
      <c r="BE202" s="15">
        <f t="shared" ref="BE202" si="1401">+BC202*C202</f>
        <v>0</v>
      </c>
      <c r="BF202" s="10" t="str">
        <f>IFERROR(VLOOKUP(A202,'18'!U:V,2,0),"0")</f>
        <v>0</v>
      </c>
      <c r="BG202" s="5" t="s">
        <v>146</v>
      </c>
      <c r="BH202" s="15">
        <f t="shared" ref="BH202" si="1402">+BF202*C202</f>
        <v>0</v>
      </c>
      <c r="BI202" s="10" t="str">
        <f>IFERROR(VLOOKUP(A202,'19'!U:V,2,0),"0")</f>
        <v>0</v>
      </c>
      <c r="BJ202" s="5" t="s">
        <v>146</v>
      </c>
      <c r="BK202" s="15">
        <f t="shared" ref="BK202" si="1403">+BI202*C202</f>
        <v>0</v>
      </c>
      <c r="BL202" s="10" t="str">
        <f>IFERROR(VLOOKUP(A202,'20'!U:V,2,0),"0")</f>
        <v>0</v>
      </c>
      <c r="BM202" s="5" t="s">
        <v>146</v>
      </c>
      <c r="BN202" s="15">
        <f t="shared" ref="BN202" si="1404">+BL202*C202</f>
        <v>0</v>
      </c>
      <c r="BO202" s="10" t="str">
        <f>IFERROR(VLOOKUP(A202,'21'!U:V,2,0),"0")</f>
        <v>0</v>
      </c>
      <c r="BP202" s="5" t="s">
        <v>146</v>
      </c>
      <c r="BQ202" s="15">
        <f t="shared" ref="BQ202" si="1405">+BO202*C202</f>
        <v>0</v>
      </c>
      <c r="BR202" s="10" t="str">
        <f>IFERROR(VLOOKUP(A202,'22'!U:V,2,0),"0")</f>
        <v>0</v>
      </c>
      <c r="BS202" s="5" t="s">
        <v>146</v>
      </c>
      <c r="BT202" s="15">
        <f t="shared" ref="BT202" si="1406">+BR202*C202</f>
        <v>0</v>
      </c>
      <c r="BU202" s="10" t="str">
        <f>IFERROR(VLOOKUP(A202,'23'!U:V,2,0),"0")</f>
        <v>0</v>
      </c>
      <c r="BV202" s="5" t="s">
        <v>146</v>
      </c>
      <c r="BW202" s="15">
        <f t="shared" ref="BW202" si="1407">+BU202*C202</f>
        <v>0</v>
      </c>
      <c r="BX202" s="10" t="str">
        <f>IFERROR(VLOOKUP(A202,'24'!U:V,2,0),"0")</f>
        <v>0</v>
      </c>
      <c r="BY202" s="5" t="s">
        <v>146</v>
      </c>
      <c r="BZ202" s="15">
        <f t="shared" ref="BZ202" si="1408">+BX202*C202</f>
        <v>0</v>
      </c>
      <c r="CA202" s="10" t="str">
        <f>IFERROR(VLOOKUP(A202,'25'!U:V,2,0),"0")</f>
        <v>0</v>
      </c>
      <c r="CB202" s="5" t="s">
        <v>146</v>
      </c>
      <c r="CC202" s="15">
        <f t="shared" ref="CC202" si="1409">+CA202*C202</f>
        <v>0</v>
      </c>
      <c r="CD202" s="10" t="str">
        <f>IFERROR(VLOOKUP(A202,'26'!U:V,2,0),"0")</f>
        <v>0</v>
      </c>
      <c r="CE202" s="5" t="s">
        <v>146</v>
      </c>
      <c r="CF202" s="15">
        <f t="shared" ref="CF202" si="1410">+CD202*C202</f>
        <v>0</v>
      </c>
      <c r="CG202" s="10" t="str">
        <f>IFERROR(VLOOKUP(A202,'27'!U:V,2,0),"0")</f>
        <v>0</v>
      </c>
      <c r="CH202" s="5" t="s">
        <v>146</v>
      </c>
      <c r="CI202" s="15">
        <f t="shared" ref="CI202" si="1411">+CG202*C202</f>
        <v>0</v>
      </c>
      <c r="CJ202" s="10" t="str">
        <f>IFERROR(VLOOKUP(A202,'28'!U:V,2,0),"0")</f>
        <v>0</v>
      </c>
      <c r="CK202" s="5" t="s">
        <v>146</v>
      </c>
      <c r="CL202" s="15">
        <f t="shared" ref="CL202" si="1412">+CJ202*C202</f>
        <v>0</v>
      </c>
      <c r="CM202" s="10" t="str">
        <f>IFERROR(VLOOKUP(A202,'29'!U:V,2,0),"0")</f>
        <v>0</v>
      </c>
      <c r="CN202" s="5" t="s">
        <v>146</v>
      </c>
      <c r="CO202" s="15">
        <f t="shared" ref="CO202" si="1413">+CM202*C202</f>
        <v>0</v>
      </c>
      <c r="CP202" s="10" t="str">
        <f>IFERROR(VLOOKUP(A202,'30'!U:V,2,0),"0")</f>
        <v>0</v>
      </c>
      <c r="CQ202" s="5" t="s">
        <v>146</v>
      </c>
      <c r="CR202" s="15">
        <f t="shared" ref="CR202" si="1414">+CP202*C202</f>
        <v>0</v>
      </c>
      <c r="CS202" s="10" t="str">
        <f>IFERROR(VLOOKUP(A202,'31'!U:V,2,0),"0")</f>
        <v>0</v>
      </c>
      <c r="CT202" s="5" t="s">
        <v>146</v>
      </c>
      <c r="CU202" s="15">
        <f t="shared" ref="CU202" si="1415">+CS202*C202</f>
        <v>0</v>
      </c>
      <c r="CV202" s="10" t="str">
        <f>IFERROR(VLOOKUP(A202,'เซต1-31'!V:W,2,0),"0")</f>
        <v>0</v>
      </c>
      <c r="CW202" s="5" t="s">
        <v>146</v>
      </c>
      <c r="CX202" s="15">
        <f t="shared" ref="CX202" si="1416">+CV202*CO202</f>
        <v>0</v>
      </c>
    </row>
    <row r="203" spans="1:102" x14ac:dyDescent="0.25">
      <c r="A203" s="5" t="s">
        <v>617</v>
      </c>
      <c r="B203" s="4" t="s">
        <v>618</v>
      </c>
      <c r="C203" s="13">
        <v>56</v>
      </c>
      <c r="D203" s="19">
        <f t="shared" ref="D203" si="1417">+G203+J203+M203+P203+S203+V203+Y203+AB203+AE203+AH203+AK203+AN203+AQ203+AT203+AW203+AZ203+BC203+BF203+BI203+BL203+BO203+BR203+BU203+BX203+CA203+CD203+CG203+CJ203+CM203+CP203+CS203+CV203</f>
        <v>0</v>
      </c>
      <c r="E203" s="5" t="s">
        <v>146</v>
      </c>
      <c r="F203" s="13">
        <f t="shared" ref="F203" si="1418">+D203*C203</f>
        <v>0</v>
      </c>
      <c r="G203" s="10" t="str">
        <f>IFERROR(VLOOKUP(A203,'1'!U:V,2,0),"0")</f>
        <v>0</v>
      </c>
      <c r="H203" s="5" t="s">
        <v>146</v>
      </c>
      <c r="I203" s="15">
        <f t="shared" ref="I203" si="1419">+G203*C203</f>
        <v>0</v>
      </c>
      <c r="J203" s="10" t="str">
        <f>IFERROR(VLOOKUP(A203,'2'!U:V,2,0),"0")</f>
        <v>0</v>
      </c>
      <c r="K203" s="5" t="s">
        <v>146</v>
      </c>
      <c r="L203" s="15">
        <f t="shared" ref="L203" si="1420">+J203*C203</f>
        <v>0</v>
      </c>
      <c r="M203" s="10" t="str">
        <f>IFERROR(VLOOKUP(A203,'3'!U:V,2,0),"0")</f>
        <v>0</v>
      </c>
      <c r="N203" s="5" t="s">
        <v>146</v>
      </c>
      <c r="O203" s="15">
        <f t="shared" ref="O203" si="1421">+M203*C203</f>
        <v>0</v>
      </c>
      <c r="P203" s="10" t="str">
        <f>IFERROR(VLOOKUP(A203,'4'!U:V,2,0),"0")</f>
        <v>0</v>
      </c>
      <c r="Q203" s="5" t="s">
        <v>146</v>
      </c>
      <c r="R203" s="15">
        <f t="shared" ref="R203" si="1422">+P203*C203</f>
        <v>0</v>
      </c>
      <c r="S203" s="10" t="str">
        <f>IFERROR(VLOOKUP(A203,'5'!U:V,2,0),"0")</f>
        <v>0</v>
      </c>
      <c r="T203" s="5" t="s">
        <v>146</v>
      </c>
      <c r="U203" s="15">
        <f t="shared" ref="U203" si="1423">+S203*C203</f>
        <v>0</v>
      </c>
      <c r="V203" s="10" t="str">
        <f>IFERROR(VLOOKUP(A203,'6'!U:V,2,0),"0")</f>
        <v>0</v>
      </c>
      <c r="W203" s="5" t="s">
        <v>146</v>
      </c>
      <c r="X203" s="15">
        <f t="shared" ref="X203" si="1424">+V203*C203</f>
        <v>0</v>
      </c>
      <c r="Y203" s="10" t="str">
        <f>IFERROR(VLOOKUP(A203,'7'!U:V,2,0),"0")</f>
        <v>0</v>
      </c>
      <c r="Z203" s="5" t="s">
        <v>146</v>
      </c>
      <c r="AA203" s="15">
        <f t="shared" ref="AA203" si="1425">+Y203*C203</f>
        <v>0</v>
      </c>
      <c r="AB203" s="10" t="str">
        <f>IFERROR(VLOOKUP(A203,'8'!U:V,2,0),"0")</f>
        <v>0</v>
      </c>
      <c r="AC203" s="5" t="s">
        <v>146</v>
      </c>
      <c r="AD203" s="15">
        <f t="shared" ref="AD203" si="1426">+AB203*C203</f>
        <v>0</v>
      </c>
      <c r="AE203" s="10" t="str">
        <f>IFERROR(VLOOKUP(A203,'9'!U:V,2,0),"0")</f>
        <v>0</v>
      </c>
      <c r="AF203" s="5" t="s">
        <v>146</v>
      </c>
      <c r="AG203" s="15">
        <f t="shared" ref="AG203" si="1427">+AE203*C203</f>
        <v>0</v>
      </c>
      <c r="AH203" s="10" t="str">
        <f>IFERROR(VLOOKUP(A203,'10'!U:V,2,0),"0")</f>
        <v>0</v>
      </c>
      <c r="AI203" s="5" t="s">
        <v>146</v>
      </c>
      <c r="AJ203" s="15">
        <f t="shared" ref="AJ203" si="1428">+AH203*C203</f>
        <v>0</v>
      </c>
      <c r="AK203" s="10" t="str">
        <f>IFERROR(VLOOKUP(A203,'11'!U:V,2,0),"0")</f>
        <v>0</v>
      </c>
      <c r="AL203" s="5" t="s">
        <v>146</v>
      </c>
      <c r="AM203" s="15">
        <f t="shared" ref="AM203" si="1429">+AK203*C203</f>
        <v>0</v>
      </c>
      <c r="AN203" s="10" t="str">
        <f>IFERROR(VLOOKUP(A203,'12'!U:V,2,0),"0")</f>
        <v>0</v>
      </c>
      <c r="AO203" s="5" t="s">
        <v>146</v>
      </c>
      <c r="AP203" s="15">
        <f t="shared" ref="AP203" si="1430">+AN203*C203</f>
        <v>0</v>
      </c>
      <c r="AQ203" s="10" t="str">
        <f>IFERROR(VLOOKUP(A203,'13'!U:V,2,0),"0")</f>
        <v>0</v>
      </c>
      <c r="AR203" s="5" t="s">
        <v>146</v>
      </c>
      <c r="AS203" s="15">
        <f t="shared" ref="AS203" si="1431">+AQ203*C203</f>
        <v>0</v>
      </c>
      <c r="AT203" s="10" t="str">
        <f>IFERROR(VLOOKUP(A203,'14'!U:V,2,0),"0")</f>
        <v>0</v>
      </c>
      <c r="AU203" s="5" t="s">
        <v>146</v>
      </c>
      <c r="AV203" s="15">
        <f t="shared" ref="AV203" si="1432">+AT203*C203</f>
        <v>0</v>
      </c>
      <c r="AW203" s="10" t="str">
        <f>IFERROR(VLOOKUP(A203,'15'!U:V,2,0),"0")</f>
        <v>0</v>
      </c>
      <c r="AX203" s="5" t="s">
        <v>146</v>
      </c>
      <c r="AY203" s="15">
        <f t="shared" ref="AY203" si="1433">+AW203*C203</f>
        <v>0</v>
      </c>
      <c r="AZ203" s="10" t="str">
        <f>IFERROR(VLOOKUP(A203,'16'!U:V,2,0),"0")</f>
        <v>0</v>
      </c>
      <c r="BA203" s="5" t="s">
        <v>146</v>
      </c>
      <c r="BB203" s="15">
        <f t="shared" ref="BB203" si="1434">+AZ203*C203</f>
        <v>0</v>
      </c>
      <c r="BC203" s="10" t="str">
        <f>IFERROR(VLOOKUP(A203,'17'!U:V,2,0),"0")</f>
        <v>0</v>
      </c>
      <c r="BD203" s="5" t="s">
        <v>146</v>
      </c>
      <c r="BE203" s="15">
        <f t="shared" ref="BE203" si="1435">+BC203*C203</f>
        <v>0</v>
      </c>
      <c r="BF203" s="10" t="str">
        <f>IFERROR(VLOOKUP(A203,'18'!U:V,2,0),"0")</f>
        <v>0</v>
      </c>
      <c r="BG203" s="5" t="s">
        <v>146</v>
      </c>
      <c r="BH203" s="15">
        <f t="shared" ref="BH203" si="1436">+BF203*C203</f>
        <v>0</v>
      </c>
      <c r="BI203" s="10" t="str">
        <f>IFERROR(VLOOKUP(A203,'19'!U:V,2,0),"0")</f>
        <v>0</v>
      </c>
      <c r="BJ203" s="5" t="s">
        <v>146</v>
      </c>
      <c r="BK203" s="15">
        <f t="shared" ref="BK203" si="1437">+BI203*C203</f>
        <v>0</v>
      </c>
      <c r="BL203" s="10" t="str">
        <f>IFERROR(VLOOKUP(A203,'20'!U:V,2,0),"0")</f>
        <v>0</v>
      </c>
      <c r="BM203" s="5" t="s">
        <v>146</v>
      </c>
      <c r="BN203" s="15">
        <f t="shared" ref="BN203" si="1438">+BL203*C203</f>
        <v>0</v>
      </c>
      <c r="BO203" s="10" t="str">
        <f>IFERROR(VLOOKUP(A203,'21'!U:V,2,0),"0")</f>
        <v>0</v>
      </c>
      <c r="BP203" s="5" t="s">
        <v>146</v>
      </c>
      <c r="BQ203" s="15">
        <f t="shared" ref="BQ203" si="1439">+BO203*C203</f>
        <v>0</v>
      </c>
      <c r="BR203" s="10" t="str">
        <f>IFERROR(VLOOKUP(A203,'22'!U:V,2,0),"0")</f>
        <v>0</v>
      </c>
      <c r="BS203" s="5" t="s">
        <v>146</v>
      </c>
      <c r="BT203" s="15">
        <f t="shared" ref="BT203" si="1440">+BR203*C203</f>
        <v>0</v>
      </c>
      <c r="BU203" s="10" t="str">
        <f>IFERROR(VLOOKUP(A203,'23'!U:V,2,0),"0")</f>
        <v>0</v>
      </c>
      <c r="BV203" s="5" t="s">
        <v>146</v>
      </c>
      <c r="BW203" s="15">
        <f t="shared" ref="BW203" si="1441">+BU203*C203</f>
        <v>0</v>
      </c>
      <c r="BX203" s="10" t="str">
        <f>IFERROR(VLOOKUP(A203,'24'!U:V,2,0),"0")</f>
        <v>0</v>
      </c>
      <c r="BY203" s="5" t="s">
        <v>146</v>
      </c>
      <c r="BZ203" s="15">
        <f t="shared" ref="BZ203" si="1442">+BX203*C203</f>
        <v>0</v>
      </c>
      <c r="CA203" s="10" t="str">
        <f>IFERROR(VLOOKUP(A203,'25'!U:V,2,0),"0")</f>
        <v>0</v>
      </c>
      <c r="CB203" s="5" t="s">
        <v>146</v>
      </c>
      <c r="CC203" s="15">
        <f t="shared" ref="CC203" si="1443">+CA203*C203</f>
        <v>0</v>
      </c>
      <c r="CD203" s="10" t="str">
        <f>IFERROR(VLOOKUP(A203,'26'!U:V,2,0),"0")</f>
        <v>0</v>
      </c>
      <c r="CE203" s="5" t="s">
        <v>146</v>
      </c>
      <c r="CF203" s="15">
        <f t="shared" ref="CF203" si="1444">+CD203*C203</f>
        <v>0</v>
      </c>
      <c r="CG203" s="10" t="str">
        <f>IFERROR(VLOOKUP(A203,'27'!U:V,2,0),"0")</f>
        <v>0</v>
      </c>
      <c r="CH203" s="5" t="s">
        <v>146</v>
      </c>
      <c r="CI203" s="15">
        <f t="shared" ref="CI203" si="1445">+CG203*C203</f>
        <v>0</v>
      </c>
      <c r="CJ203" s="10" t="str">
        <f>IFERROR(VLOOKUP(A203,'28'!U:V,2,0),"0")</f>
        <v>0</v>
      </c>
      <c r="CK203" s="5" t="s">
        <v>146</v>
      </c>
      <c r="CL203" s="15">
        <f t="shared" ref="CL203" si="1446">+CJ203*C203</f>
        <v>0</v>
      </c>
      <c r="CM203" s="10" t="str">
        <f>IFERROR(VLOOKUP(A203,'29'!U:V,2,0),"0")</f>
        <v>0</v>
      </c>
      <c r="CN203" s="5" t="s">
        <v>146</v>
      </c>
      <c r="CO203" s="15">
        <f t="shared" ref="CO203" si="1447">+CM203*C203</f>
        <v>0</v>
      </c>
      <c r="CP203" s="10" t="str">
        <f>IFERROR(VLOOKUP(A203,'30'!U:V,2,0),"0")</f>
        <v>0</v>
      </c>
      <c r="CQ203" s="5" t="s">
        <v>146</v>
      </c>
      <c r="CR203" s="15">
        <f t="shared" ref="CR203" si="1448">+CP203*C203</f>
        <v>0</v>
      </c>
      <c r="CS203" s="10" t="str">
        <f>IFERROR(VLOOKUP(A203,'31'!U:V,2,0),"0")</f>
        <v>0</v>
      </c>
      <c r="CT203" s="5" t="s">
        <v>146</v>
      </c>
      <c r="CU203" s="15">
        <f t="shared" ref="CU203" si="1449">+CS203*C203</f>
        <v>0</v>
      </c>
      <c r="CV203" s="10" t="str">
        <f>IFERROR(VLOOKUP(A203,'เซต1-31'!V:W,2,0),"0")</f>
        <v>0</v>
      </c>
      <c r="CW203" s="5" t="s">
        <v>146</v>
      </c>
      <c r="CX203" s="15">
        <f t="shared" ref="CX203" si="1450">+CV203*CO203</f>
        <v>0</v>
      </c>
    </row>
    <row r="204" spans="1:102" x14ac:dyDescent="0.25">
      <c r="A204" s="5" t="s">
        <v>619</v>
      </c>
      <c r="B204" s="4" t="s">
        <v>620</v>
      </c>
      <c r="C204" s="13">
        <v>71.349999999999994</v>
      </c>
      <c r="D204" s="19">
        <f t="shared" ref="D204:D205" si="1451">+G204+J204+M204+P204+S204+V204+Y204+AB204+AE204+AH204+AK204+AN204+AQ204+AT204+AW204+AZ204+BC204+BF204+BI204+BL204+BO204+BR204+BU204+BX204+CA204+CD204+CG204+CJ204+CM204+CP204+CS204+CV204</f>
        <v>227</v>
      </c>
      <c r="E204" s="5" t="s">
        <v>146</v>
      </c>
      <c r="F204" s="13">
        <f t="shared" ref="F204:F205" si="1452">+D204*C204</f>
        <v>16196.449999999999</v>
      </c>
      <c r="G204" s="10">
        <f>IFERROR(VLOOKUP(A204,'1'!U:V,2,0),"0")</f>
        <v>6</v>
      </c>
      <c r="H204" s="5" t="s">
        <v>146</v>
      </c>
      <c r="I204" s="15">
        <f t="shared" ref="I204:I205" si="1453">+G204*C204</f>
        <v>428.09999999999997</v>
      </c>
      <c r="J204" s="10">
        <f>IFERROR(VLOOKUP(A204,'2'!U:V,2,0),"0")</f>
        <v>9</v>
      </c>
      <c r="K204" s="5" t="s">
        <v>146</v>
      </c>
      <c r="L204" s="15">
        <f t="shared" ref="L204:L205" si="1454">+J204*C204</f>
        <v>642.15</v>
      </c>
      <c r="M204" s="10">
        <f>IFERROR(VLOOKUP(A204,'3'!U:V,2,0),"0")</f>
        <v>7</v>
      </c>
      <c r="N204" s="5" t="s">
        <v>146</v>
      </c>
      <c r="O204" s="15">
        <f t="shared" ref="O204:O205" si="1455">+M204*C204</f>
        <v>499.44999999999993</v>
      </c>
      <c r="P204" s="10">
        <f>IFERROR(VLOOKUP(A204,'4'!U:V,2,0),"0")</f>
        <v>5</v>
      </c>
      <c r="Q204" s="5" t="s">
        <v>146</v>
      </c>
      <c r="R204" s="15">
        <f t="shared" ref="R204:R205" si="1456">+P204*C204</f>
        <v>356.75</v>
      </c>
      <c r="S204" s="10">
        <f>IFERROR(VLOOKUP(A204,'5'!U:V,2,0),"0")</f>
        <v>10</v>
      </c>
      <c r="T204" s="5" t="s">
        <v>146</v>
      </c>
      <c r="U204" s="15">
        <f t="shared" ref="U204:U205" si="1457">+S204*C204</f>
        <v>713.5</v>
      </c>
      <c r="V204" s="10">
        <f>IFERROR(VLOOKUP(A204,'6'!U:V,2,0),"0")</f>
        <v>6</v>
      </c>
      <c r="W204" s="5" t="s">
        <v>146</v>
      </c>
      <c r="X204" s="15">
        <f t="shared" ref="X204:X205" si="1458">+V204*C204</f>
        <v>428.09999999999997</v>
      </c>
      <c r="Y204" s="10">
        <f>IFERROR(VLOOKUP(A204,'7'!U:V,2,0),"0")</f>
        <v>3</v>
      </c>
      <c r="Z204" s="5" t="s">
        <v>146</v>
      </c>
      <c r="AA204" s="15">
        <f t="shared" ref="AA204:AA205" si="1459">+Y204*C204</f>
        <v>214.04999999999998</v>
      </c>
      <c r="AB204" s="10">
        <f>IFERROR(VLOOKUP(A204,'8'!U:V,2,0),"0")</f>
        <v>3</v>
      </c>
      <c r="AC204" s="5" t="s">
        <v>146</v>
      </c>
      <c r="AD204" s="15">
        <f t="shared" ref="AD204:AD205" si="1460">+AB204*C204</f>
        <v>214.04999999999998</v>
      </c>
      <c r="AE204" s="10">
        <f>IFERROR(VLOOKUP(A204,'9'!U:V,2,0),"0")</f>
        <v>10</v>
      </c>
      <c r="AF204" s="5" t="s">
        <v>146</v>
      </c>
      <c r="AG204" s="15">
        <f t="shared" ref="AG204:AG205" si="1461">+AE204*C204</f>
        <v>713.5</v>
      </c>
      <c r="AH204" s="10">
        <f>IFERROR(VLOOKUP(A204,'10'!U:V,2,0),"0")</f>
        <v>2</v>
      </c>
      <c r="AI204" s="5" t="s">
        <v>146</v>
      </c>
      <c r="AJ204" s="15">
        <f t="shared" ref="AJ204:AJ205" si="1462">+AH204*C204</f>
        <v>142.69999999999999</v>
      </c>
      <c r="AK204" s="10">
        <f>IFERROR(VLOOKUP(A204,'11'!U:V,2,0),"0")</f>
        <v>22</v>
      </c>
      <c r="AL204" s="5" t="s">
        <v>146</v>
      </c>
      <c r="AM204" s="15">
        <f t="shared" ref="AM204:AM205" si="1463">+AK204*C204</f>
        <v>1569.6999999999998</v>
      </c>
      <c r="AN204" s="10">
        <f>IFERROR(VLOOKUP(A204,'12'!U:V,2,0),"0")</f>
        <v>8</v>
      </c>
      <c r="AO204" s="5" t="s">
        <v>146</v>
      </c>
      <c r="AP204" s="15">
        <f t="shared" ref="AP204:AP205" si="1464">+AN204*C204</f>
        <v>570.79999999999995</v>
      </c>
      <c r="AQ204" s="10">
        <f>IFERROR(VLOOKUP(A204,'13'!U:V,2,0),"0")</f>
        <v>12</v>
      </c>
      <c r="AR204" s="5" t="s">
        <v>146</v>
      </c>
      <c r="AS204" s="15">
        <f t="shared" ref="AS204:AS205" si="1465">+AQ204*C204</f>
        <v>856.19999999999993</v>
      </c>
      <c r="AT204" s="10">
        <f>IFERROR(VLOOKUP(A204,'14'!U:V,2,0),"0")</f>
        <v>2</v>
      </c>
      <c r="AU204" s="5" t="s">
        <v>146</v>
      </c>
      <c r="AV204" s="15">
        <f t="shared" ref="AV204:AV205" si="1466">+AT204*C204</f>
        <v>142.69999999999999</v>
      </c>
      <c r="AW204" s="10">
        <f>IFERROR(VLOOKUP(A204,'15'!U:V,2,0),"0")</f>
        <v>12</v>
      </c>
      <c r="AX204" s="5" t="s">
        <v>146</v>
      </c>
      <c r="AY204" s="15">
        <f t="shared" ref="AY204:AY205" si="1467">+AW204*C204</f>
        <v>856.19999999999993</v>
      </c>
      <c r="AZ204" s="10" t="str">
        <f>IFERROR(VLOOKUP(A204,'16'!U:V,2,0),"0")</f>
        <v>0</v>
      </c>
      <c r="BA204" s="5" t="s">
        <v>146</v>
      </c>
      <c r="BB204" s="15">
        <f t="shared" ref="BB204:BB205" si="1468">+AZ204*C204</f>
        <v>0</v>
      </c>
      <c r="BC204" s="10" t="str">
        <f>IFERROR(VLOOKUP(A204,'17'!U:V,2,0),"0")</f>
        <v>0</v>
      </c>
      <c r="BD204" s="5" t="s">
        <v>146</v>
      </c>
      <c r="BE204" s="15">
        <f t="shared" ref="BE204:BE205" si="1469">+BC204*C204</f>
        <v>0</v>
      </c>
      <c r="BF204" s="10">
        <f>IFERROR(VLOOKUP(A204,'18'!U:V,2,0),"0")</f>
        <v>3</v>
      </c>
      <c r="BG204" s="5" t="s">
        <v>146</v>
      </c>
      <c r="BH204" s="15">
        <f t="shared" ref="BH204:BH205" si="1470">+BF204*C204</f>
        <v>214.04999999999998</v>
      </c>
      <c r="BI204" s="10">
        <f>IFERROR(VLOOKUP(A204,'19'!U:V,2,0),"0")</f>
        <v>10</v>
      </c>
      <c r="BJ204" s="5" t="s">
        <v>146</v>
      </c>
      <c r="BK204" s="15">
        <f t="shared" ref="BK204:BK205" si="1471">+BI204*C204</f>
        <v>713.5</v>
      </c>
      <c r="BL204" s="10">
        <f>IFERROR(VLOOKUP(A204,'20'!U:V,2,0),"0")</f>
        <v>15</v>
      </c>
      <c r="BM204" s="5" t="s">
        <v>146</v>
      </c>
      <c r="BN204" s="15">
        <f t="shared" ref="BN204:BN205" si="1472">+BL204*C204</f>
        <v>1070.25</v>
      </c>
      <c r="BO204" s="10">
        <f>IFERROR(VLOOKUP(A204,'21'!U:V,2,0),"0")</f>
        <v>1</v>
      </c>
      <c r="BP204" s="5" t="s">
        <v>146</v>
      </c>
      <c r="BQ204" s="15">
        <f t="shared" ref="BQ204:BQ205" si="1473">+BO204*C204</f>
        <v>71.349999999999994</v>
      </c>
      <c r="BR204" s="10">
        <f>IFERROR(VLOOKUP(A204,'22'!U:V,2,0),"0")</f>
        <v>4</v>
      </c>
      <c r="BS204" s="5" t="s">
        <v>146</v>
      </c>
      <c r="BT204" s="15">
        <f t="shared" ref="BT204:BT205" si="1474">+BR204*C204</f>
        <v>285.39999999999998</v>
      </c>
      <c r="BU204" s="10">
        <f>IFERROR(VLOOKUP(A204,'23'!U:V,2,0),"0")</f>
        <v>6</v>
      </c>
      <c r="BV204" s="5" t="s">
        <v>146</v>
      </c>
      <c r="BW204" s="15">
        <f t="shared" ref="BW204:BW205" si="1475">+BU204*C204</f>
        <v>428.09999999999997</v>
      </c>
      <c r="BX204" s="10">
        <f>IFERROR(VLOOKUP(A204,'24'!U:V,2,0),"0")</f>
        <v>9</v>
      </c>
      <c r="BY204" s="5" t="s">
        <v>146</v>
      </c>
      <c r="BZ204" s="15">
        <f t="shared" ref="BZ204:BZ205" si="1476">+BX204*C204</f>
        <v>642.15</v>
      </c>
      <c r="CA204" s="10">
        <f>IFERROR(VLOOKUP(A204,'25'!U:V,2,0),"0")</f>
        <v>8</v>
      </c>
      <c r="CB204" s="5" t="s">
        <v>146</v>
      </c>
      <c r="CC204" s="15">
        <f t="shared" ref="CC204:CC205" si="1477">+CA204*C204</f>
        <v>570.79999999999995</v>
      </c>
      <c r="CD204" s="10">
        <f>IFERROR(VLOOKUP(A204,'26'!U:V,2,0),"0")</f>
        <v>6</v>
      </c>
      <c r="CE204" s="5" t="s">
        <v>146</v>
      </c>
      <c r="CF204" s="15">
        <f t="shared" ref="CF204:CF205" si="1478">+CD204*C204</f>
        <v>428.09999999999997</v>
      </c>
      <c r="CG204" s="10">
        <f>IFERROR(VLOOKUP(A204,'27'!U:V,2,0),"0")</f>
        <v>17</v>
      </c>
      <c r="CH204" s="5" t="s">
        <v>146</v>
      </c>
      <c r="CI204" s="15">
        <f t="shared" ref="CI204:CI205" si="1479">+CG204*C204</f>
        <v>1212.9499999999998</v>
      </c>
      <c r="CJ204" s="10">
        <f>IFERROR(VLOOKUP(A204,'28'!U:V,2,0),"0")</f>
        <v>11</v>
      </c>
      <c r="CK204" s="5" t="s">
        <v>146</v>
      </c>
      <c r="CL204" s="15">
        <f t="shared" ref="CL204:CL205" si="1480">+CJ204*C204</f>
        <v>784.84999999999991</v>
      </c>
      <c r="CM204" s="10">
        <f>IFERROR(VLOOKUP(A204,'29'!U:V,2,0),"0")</f>
        <v>6</v>
      </c>
      <c r="CN204" s="5" t="s">
        <v>146</v>
      </c>
      <c r="CO204" s="15">
        <f t="shared" ref="CO204:CO205" si="1481">+CM204*C204</f>
        <v>428.09999999999997</v>
      </c>
      <c r="CP204" s="10">
        <f>IFERROR(VLOOKUP(A204,'30'!U:V,2,0),"0")</f>
        <v>14</v>
      </c>
      <c r="CQ204" s="5" t="s">
        <v>146</v>
      </c>
      <c r="CR204" s="15">
        <f t="shared" ref="CR204:CR205" si="1482">+CP204*C204</f>
        <v>998.89999999999986</v>
      </c>
      <c r="CS204" s="10" t="str">
        <f>IFERROR(VLOOKUP(A204,'31'!U:V,2,0),"0")</f>
        <v>0</v>
      </c>
      <c r="CT204" s="5" t="s">
        <v>146</v>
      </c>
      <c r="CU204" s="15">
        <f t="shared" ref="CU204:CU205" si="1483">+CS204*C204</f>
        <v>0</v>
      </c>
      <c r="CV204" s="10" t="str">
        <f>IFERROR(VLOOKUP(A204,'เซต1-31'!V:W,2,0),"0")</f>
        <v>0</v>
      </c>
      <c r="CW204" s="5" t="s">
        <v>146</v>
      </c>
      <c r="CX204" s="15">
        <f t="shared" ref="CX204:CX205" si="1484">+CV204*CO204</f>
        <v>0</v>
      </c>
    </row>
    <row r="205" spans="1:102" x14ac:dyDescent="0.25">
      <c r="A205" s="5">
        <v>1100047</v>
      </c>
      <c r="B205" s="4" t="s">
        <v>621</v>
      </c>
      <c r="C205" s="13">
        <v>69.3</v>
      </c>
      <c r="D205" s="19">
        <f t="shared" si="1451"/>
        <v>0</v>
      </c>
      <c r="E205" s="5" t="s">
        <v>273</v>
      </c>
      <c r="F205" s="13">
        <f t="shared" si="1452"/>
        <v>0</v>
      </c>
      <c r="G205" s="10" t="str">
        <f>IFERROR(VLOOKUP(A205,'1'!U:V,2,0),"0")</f>
        <v>0</v>
      </c>
      <c r="H205" s="5" t="s">
        <v>273</v>
      </c>
      <c r="I205" s="15">
        <f t="shared" si="1453"/>
        <v>0</v>
      </c>
      <c r="J205" s="10" t="str">
        <f>IFERROR(VLOOKUP(A205,'2'!U:V,2,0),"0")</f>
        <v>0</v>
      </c>
      <c r="K205" s="5" t="s">
        <v>273</v>
      </c>
      <c r="L205" s="15">
        <f t="shared" si="1454"/>
        <v>0</v>
      </c>
      <c r="M205" s="10" t="str">
        <f>IFERROR(VLOOKUP(A205,'3'!U:V,2,0),"0")</f>
        <v>0</v>
      </c>
      <c r="N205" s="5" t="s">
        <v>273</v>
      </c>
      <c r="O205" s="15">
        <f t="shared" si="1455"/>
        <v>0</v>
      </c>
      <c r="P205" s="10" t="str">
        <f>IFERROR(VLOOKUP(A205,'4'!U:V,2,0),"0")</f>
        <v>0</v>
      </c>
      <c r="Q205" s="5" t="s">
        <v>273</v>
      </c>
      <c r="R205" s="15">
        <f t="shared" si="1456"/>
        <v>0</v>
      </c>
      <c r="S205" s="10" t="str">
        <f>IFERROR(VLOOKUP(A205,'5'!U:V,2,0),"0")</f>
        <v>0</v>
      </c>
      <c r="T205" s="5" t="s">
        <v>273</v>
      </c>
      <c r="U205" s="15">
        <f t="shared" si="1457"/>
        <v>0</v>
      </c>
      <c r="V205" s="10" t="str">
        <f>IFERROR(VLOOKUP(A205,'6'!U:V,2,0),"0")</f>
        <v>0</v>
      </c>
      <c r="W205" s="5" t="s">
        <v>273</v>
      </c>
      <c r="X205" s="15">
        <f t="shared" si="1458"/>
        <v>0</v>
      </c>
      <c r="Y205" s="10" t="str">
        <f>IFERROR(VLOOKUP(A205,'7'!U:V,2,0),"0")</f>
        <v>0</v>
      </c>
      <c r="Z205" s="5" t="s">
        <v>273</v>
      </c>
      <c r="AA205" s="15">
        <f t="shared" si="1459"/>
        <v>0</v>
      </c>
      <c r="AB205" s="10" t="str">
        <f>IFERROR(VLOOKUP(A205,'8'!U:V,2,0),"0")</f>
        <v>0</v>
      </c>
      <c r="AC205" s="5" t="s">
        <v>273</v>
      </c>
      <c r="AD205" s="15">
        <f t="shared" si="1460"/>
        <v>0</v>
      </c>
      <c r="AE205" s="10" t="str">
        <f>IFERROR(VLOOKUP(A205,'9'!U:V,2,0),"0")</f>
        <v>0</v>
      </c>
      <c r="AF205" s="5" t="s">
        <v>273</v>
      </c>
      <c r="AG205" s="15">
        <f t="shared" si="1461"/>
        <v>0</v>
      </c>
      <c r="AH205" s="10" t="str">
        <f>IFERROR(VLOOKUP(A205,'10'!U:V,2,0),"0")</f>
        <v>0</v>
      </c>
      <c r="AI205" s="5" t="s">
        <v>273</v>
      </c>
      <c r="AJ205" s="15">
        <f t="shared" si="1462"/>
        <v>0</v>
      </c>
      <c r="AK205" s="10" t="str">
        <f>IFERROR(VLOOKUP(A205,'11'!U:V,2,0),"0")</f>
        <v>0</v>
      </c>
      <c r="AL205" s="5" t="s">
        <v>273</v>
      </c>
      <c r="AM205" s="15">
        <f t="shared" si="1463"/>
        <v>0</v>
      </c>
      <c r="AN205" s="10" t="str">
        <f>IFERROR(VLOOKUP(A205,'12'!U:V,2,0),"0")</f>
        <v>0</v>
      </c>
      <c r="AO205" s="5" t="s">
        <v>273</v>
      </c>
      <c r="AP205" s="15">
        <f t="shared" si="1464"/>
        <v>0</v>
      </c>
      <c r="AQ205" s="10" t="str">
        <f>IFERROR(VLOOKUP(A205,'13'!U:V,2,0),"0")</f>
        <v>0</v>
      </c>
      <c r="AR205" s="5" t="s">
        <v>273</v>
      </c>
      <c r="AS205" s="15">
        <f t="shared" si="1465"/>
        <v>0</v>
      </c>
      <c r="AT205" s="10" t="str">
        <f>IFERROR(VLOOKUP(A205,'14'!U:V,2,0),"0")</f>
        <v>0</v>
      </c>
      <c r="AU205" s="5" t="s">
        <v>273</v>
      </c>
      <c r="AV205" s="15">
        <f t="shared" si="1466"/>
        <v>0</v>
      </c>
      <c r="AW205" s="10" t="str">
        <f>IFERROR(VLOOKUP(A205,'15'!U:V,2,0),"0")</f>
        <v>0</v>
      </c>
      <c r="AX205" s="5" t="s">
        <v>273</v>
      </c>
      <c r="AY205" s="15">
        <f t="shared" si="1467"/>
        <v>0</v>
      </c>
      <c r="AZ205" s="10" t="str">
        <f>IFERROR(VLOOKUP(A205,'16'!U:V,2,0),"0")</f>
        <v>0</v>
      </c>
      <c r="BA205" s="5" t="s">
        <v>273</v>
      </c>
      <c r="BB205" s="15">
        <f t="shared" si="1468"/>
        <v>0</v>
      </c>
      <c r="BC205" s="10" t="str">
        <f>IFERROR(VLOOKUP(A205,'17'!U:V,2,0),"0")</f>
        <v>0</v>
      </c>
      <c r="BD205" s="5" t="s">
        <v>273</v>
      </c>
      <c r="BE205" s="15">
        <f t="shared" si="1469"/>
        <v>0</v>
      </c>
      <c r="BF205" s="10" t="str">
        <f>IFERROR(VLOOKUP(A205,'18'!U:V,2,0),"0")</f>
        <v>0</v>
      </c>
      <c r="BG205" s="5" t="s">
        <v>273</v>
      </c>
      <c r="BH205" s="15">
        <f t="shared" si="1470"/>
        <v>0</v>
      </c>
      <c r="BI205" s="10" t="str">
        <f>IFERROR(VLOOKUP(A205,'19'!U:V,2,0),"0")</f>
        <v>0</v>
      </c>
      <c r="BJ205" s="5" t="s">
        <v>273</v>
      </c>
      <c r="BK205" s="15">
        <f t="shared" si="1471"/>
        <v>0</v>
      </c>
      <c r="BL205" s="10" t="str">
        <f>IFERROR(VLOOKUP(A205,'20'!U:V,2,0),"0")</f>
        <v>0</v>
      </c>
      <c r="BM205" s="5" t="s">
        <v>273</v>
      </c>
      <c r="BN205" s="15">
        <f t="shared" si="1472"/>
        <v>0</v>
      </c>
      <c r="BO205" s="10" t="str">
        <f>IFERROR(VLOOKUP(A205,'21'!U:V,2,0),"0")</f>
        <v>0</v>
      </c>
      <c r="BP205" s="5" t="s">
        <v>273</v>
      </c>
      <c r="BQ205" s="15">
        <f t="shared" si="1473"/>
        <v>0</v>
      </c>
      <c r="BR205" s="10" t="str">
        <f>IFERROR(VLOOKUP(A205,'22'!U:V,2,0),"0")</f>
        <v>0</v>
      </c>
      <c r="BS205" s="5" t="s">
        <v>273</v>
      </c>
      <c r="BT205" s="15">
        <f t="shared" si="1474"/>
        <v>0</v>
      </c>
      <c r="BU205" s="10" t="str">
        <f>IFERROR(VLOOKUP(A205,'23'!U:V,2,0),"0")</f>
        <v>0</v>
      </c>
      <c r="BV205" s="5" t="s">
        <v>273</v>
      </c>
      <c r="BW205" s="15">
        <f t="shared" si="1475"/>
        <v>0</v>
      </c>
      <c r="BX205" s="10" t="str">
        <f>IFERROR(VLOOKUP(A205,'24'!U:V,2,0),"0")</f>
        <v>0</v>
      </c>
      <c r="BY205" s="5" t="s">
        <v>273</v>
      </c>
      <c r="BZ205" s="15">
        <f t="shared" si="1476"/>
        <v>0</v>
      </c>
      <c r="CA205" s="10" t="str">
        <f>IFERROR(VLOOKUP(A205,'25'!U:V,2,0),"0")</f>
        <v>0</v>
      </c>
      <c r="CB205" s="5" t="s">
        <v>273</v>
      </c>
      <c r="CC205" s="15">
        <f t="shared" si="1477"/>
        <v>0</v>
      </c>
      <c r="CD205" s="10" t="str">
        <f>IFERROR(VLOOKUP(A205,'26'!U:V,2,0),"0")</f>
        <v>0</v>
      </c>
      <c r="CE205" s="5" t="s">
        <v>273</v>
      </c>
      <c r="CF205" s="15">
        <f t="shared" si="1478"/>
        <v>0</v>
      </c>
      <c r="CG205" s="10" t="str">
        <f>IFERROR(VLOOKUP(A205,'27'!U:V,2,0),"0")</f>
        <v>0</v>
      </c>
      <c r="CH205" s="5" t="s">
        <v>273</v>
      </c>
      <c r="CI205" s="15">
        <f t="shared" si="1479"/>
        <v>0</v>
      </c>
      <c r="CJ205" s="10" t="str">
        <f>IFERROR(VLOOKUP(A205,'28'!U:V,2,0),"0")</f>
        <v>0</v>
      </c>
      <c r="CK205" s="5" t="s">
        <v>273</v>
      </c>
      <c r="CL205" s="15">
        <f t="shared" si="1480"/>
        <v>0</v>
      </c>
      <c r="CM205" s="10" t="str">
        <f>IFERROR(VLOOKUP(A205,'29'!U:V,2,0),"0")</f>
        <v>0</v>
      </c>
      <c r="CN205" s="5" t="s">
        <v>273</v>
      </c>
      <c r="CO205" s="15">
        <f t="shared" si="1481"/>
        <v>0</v>
      </c>
      <c r="CP205" s="10" t="str">
        <f>IFERROR(VLOOKUP(A205,'30'!U:V,2,0),"0")</f>
        <v>0</v>
      </c>
      <c r="CQ205" s="5" t="s">
        <v>273</v>
      </c>
      <c r="CR205" s="15">
        <f t="shared" si="1482"/>
        <v>0</v>
      </c>
      <c r="CS205" s="10" t="str">
        <f>IFERROR(VLOOKUP(A205,'31'!U:V,2,0),"0")</f>
        <v>0</v>
      </c>
      <c r="CT205" s="5" t="s">
        <v>273</v>
      </c>
      <c r="CU205" s="15">
        <f t="shared" si="1483"/>
        <v>0</v>
      </c>
      <c r="CV205" s="10" t="str">
        <f>IFERROR(VLOOKUP(A205,'เซต1-31'!V:W,2,0),"0")</f>
        <v>0</v>
      </c>
      <c r="CW205" s="5" t="s">
        <v>273</v>
      </c>
      <c r="CX205" s="15">
        <f t="shared" si="1484"/>
        <v>0</v>
      </c>
    </row>
    <row r="206" spans="1:102" x14ac:dyDescent="0.25">
      <c r="A206" s="5" t="s">
        <v>622</v>
      </c>
      <c r="B206" s="4" t="s">
        <v>623</v>
      </c>
      <c r="C206" s="13">
        <v>37.25</v>
      </c>
      <c r="D206" s="19">
        <f t="shared" ref="D206" si="1485">+G206+J206+M206+P206+S206+V206+Y206+AB206+AE206+AH206+AK206+AN206+AQ206+AT206+AW206+AZ206+BC206+BF206+BI206+BL206+BO206+BR206+BU206+BX206+CA206+CD206+CG206+CJ206+CM206+CP206+CS206+CV206</f>
        <v>0</v>
      </c>
      <c r="E206" s="5" t="s">
        <v>146</v>
      </c>
      <c r="F206" s="13">
        <f t="shared" ref="F206:F207" si="1486">+D206*C206</f>
        <v>0</v>
      </c>
      <c r="G206" s="10" t="str">
        <f>IFERROR(VLOOKUP(A206,'1'!U:V,2,0),"0")</f>
        <v>0</v>
      </c>
      <c r="H206" s="5" t="s">
        <v>146</v>
      </c>
      <c r="I206" s="15">
        <f t="shared" ref="I206:I207" si="1487">+G206*C206</f>
        <v>0</v>
      </c>
      <c r="J206" s="10" t="str">
        <f>IFERROR(VLOOKUP(A206,'2'!U:V,2,0),"0")</f>
        <v>0</v>
      </c>
      <c r="K206" s="5" t="s">
        <v>146</v>
      </c>
      <c r="L206" s="15">
        <f t="shared" ref="L206:L207" si="1488">+J206*C206</f>
        <v>0</v>
      </c>
      <c r="M206" s="10" t="str">
        <f>IFERROR(VLOOKUP(A206,'3'!U:V,2,0),"0")</f>
        <v>0</v>
      </c>
      <c r="N206" s="5" t="s">
        <v>146</v>
      </c>
      <c r="O206" s="15">
        <f t="shared" ref="O206:O207" si="1489">+M206*C206</f>
        <v>0</v>
      </c>
      <c r="P206" s="10" t="str">
        <f>IFERROR(VLOOKUP(A206,'4'!U:V,2,0),"0")</f>
        <v>0</v>
      </c>
      <c r="Q206" s="5" t="s">
        <v>146</v>
      </c>
      <c r="R206" s="15">
        <f t="shared" ref="R206:R207" si="1490">+P206*C206</f>
        <v>0</v>
      </c>
      <c r="S206" s="10" t="str">
        <f>IFERROR(VLOOKUP(A206,'5'!U:V,2,0),"0")</f>
        <v>0</v>
      </c>
      <c r="T206" s="5" t="s">
        <v>146</v>
      </c>
      <c r="U206" s="15">
        <f t="shared" ref="U206:U207" si="1491">+S206*C206</f>
        <v>0</v>
      </c>
      <c r="V206" s="10" t="str">
        <f>IFERROR(VLOOKUP(A206,'6'!U:V,2,0),"0")</f>
        <v>0</v>
      </c>
      <c r="W206" s="5" t="s">
        <v>146</v>
      </c>
      <c r="X206" s="15">
        <f t="shared" ref="X206:X207" si="1492">+V206*C206</f>
        <v>0</v>
      </c>
      <c r="Y206" s="10" t="str">
        <f>IFERROR(VLOOKUP(A206,'7'!U:V,2,0),"0")</f>
        <v>0</v>
      </c>
      <c r="Z206" s="5" t="s">
        <v>146</v>
      </c>
      <c r="AA206" s="15">
        <f t="shared" ref="AA206:AA207" si="1493">+Y206*C206</f>
        <v>0</v>
      </c>
      <c r="AB206" s="10" t="str">
        <f>IFERROR(VLOOKUP(A206,'8'!U:V,2,0),"0")</f>
        <v>0</v>
      </c>
      <c r="AC206" s="5" t="s">
        <v>146</v>
      </c>
      <c r="AD206" s="15">
        <f t="shared" ref="AD206:AD207" si="1494">+AB206*C206</f>
        <v>0</v>
      </c>
      <c r="AE206" s="10" t="str">
        <f>IFERROR(VLOOKUP(A206,'9'!U:V,2,0),"0")</f>
        <v>0</v>
      </c>
      <c r="AF206" s="5" t="s">
        <v>146</v>
      </c>
      <c r="AG206" s="15">
        <f t="shared" ref="AG206:AG207" si="1495">+AE206*C206</f>
        <v>0</v>
      </c>
      <c r="AH206" s="10" t="str">
        <f>IFERROR(VLOOKUP(A206,'10'!U:V,2,0),"0")</f>
        <v>0</v>
      </c>
      <c r="AI206" s="5" t="s">
        <v>146</v>
      </c>
      <c r="AJ206" s="15">
        <f t="shared" ref="AJ206:AJ207" si="1496">+AH206*C206</f>
        <v>0</v>
      </c>
      <c r="AK206" s="10" t="str">
        <f>IFERROR(VLOOKUP(A206,'11'!U:V,2,0),"0")</f>
        <v>0</v>
      </c>
      <c r="AL206" s="5" t="s">
        <v>146</v>
      </c>
      <c r="AM206" s="15">
        <f t="shared" ref="AM206:AM207" si="1497">+AK206*C206</f>
        <v>0</v>
      </c>
      <c r="AN206" s="10" t="str">
        <f>IFERROR(VLOOKUP(A206,'12'!U:V,2,0),"0")</f>
        <v>0</v>
      </c>
      <c r="AO206" s="5" t="s">
        <v>146</v>
      </c>
      <c r="AP206" s="15">
        <f t="shared" ref="AP206:AP207" si="1498">+AN206*C206</f>
        <v>0</v>
      </c>
      <c r="AQ206" s="10" t="str">
        <f>IFERROR(VLOOKUP(A206,'13'!U:V,2,0),"0")</f>
        <v>0</v>
      </c>
      <c r="AR206" s="5" t="s">
        <v>146</v>
      </c>
      <c r="AS206" s="15">
        <f t="shared" ref="AS206:AS207" si="1499">+AQ206*C206</f>
        <v>0</v>
      </c>
      <c r="AT206" s="10" t="str">
        <f>IFERROR(VLOOKUP(A206,'14'!U:V,2,0),"0")</f>
        <v>0</v>
      </c>
      <c r="AU206" s="5" t="s">
        <v>146</v>
      </c>
      <c r="AV206" s="15">
        <f t="shared" ref="AV206:AV207" si="1500">+AT206*C206</f>
        <v>0</v>
      </c>
      <c r="AW206" s="10" t="str">
        <f>IFERROR(VLOOKUP(A206,'15'!U:V,2,0),"0")</f>
        <v>0</v>
      </c>
      <c r="AX206" s="5" t="s">
        <v>146</v>
      </c>
      <c r="AY206" s="15">
        <f t="shared" ref="AY206:AY207" si="1501">+AW206*C206</f>
        <v>0</v>
      </c>
      <c r="AZ206" s="10" t="str">
        <f>IFERROR(VLOOKUP(A206,'16'!U:V,2,0),"0")</f>
        <v>0</v>
      </c>
      <c r="BA206" s="5" t="s">
        <v>146</v>
      </c>
      <c r="BB206" s="15">
        <f t="shared" ref="BB206:BB207" si="1502">+AZ206*C206</f>
        <v>0</v>
      </c>
      <c r="BC206" s="10" t="str">
        <f>IFERROR(VLOOKUP(A206,'17'!U:V,2,0),"0")</f>
        <v>0</v>
      </c>
      <c r="BD206" s="5" t="s">
        <v>146</v>
      </c>
      <c r="BE206" s="15">
        <f t="shared" ref="BE206:BE207" si="1503">+BC206*C206</f>
        <v>0</v>
      </c>
      <c r="BF206" s="10" t="str">
        <f>IFERROR(VLOOKUP(A206,'18'!U:V,2,0),"0")</f>
        <v>0</v>
      </c>
      <c r="BG206" s="5" t="s">
        <v>146</v>
      </c>
      <c r="BH206" s="15">
        <f t="shared" ref="BH206:BH207" si="1504">+BF206*C206</f>
        <v>0</v>
      </c>
      <c r="BI206" s="10" t="str">
        <f>IFERROR(VLOOKUP(A206,'19'!U:V,2,0),"0")</f>
        <v>0</v>
      </c>
      <c r="BJ206" s="5" t="s">
        <v>146</v>
      </c>
      <c r="BK206" s="15">
        <f t="shared" ref="BK206:BK207" si="1505">+BI206*C206</f>
        <v>0</v>
      </c>
      <c r="BL206" s="10" t="str">
        <f>IFERROR(VLOOKUP(A206,'20'!U:V,2,0),"0")</f>
        <v>0</v>
      </c>
      <c r="BM206" s="5" t="s">
        <v>146</v>
      </c>
      <c r="BN206" s="15">
        <f t="shared" ref="BN206:BN207" si="1506">+BL206*C206</f>
        <v>0</v>
      </c>
      <c r="BO206" s="10" t="str">
        <f>IFERROR(VLOOKUP(A206,'21'!U:V,2,0),"0")</f>
        <v>0</v>
      </c>
      <c r="BP206" s="5" t="s">
        <v>146</v>
      </c>
      <c r="BQ206" s="15">
        <f t="shared" ref="BQ206:BQ207" si="1507">+BO206*C206</f>
        <v>0</v>
      </c>
      <c r="BR206" s="10" t="str">
        <f>IFERROR(VLOOKUP(A206,'22'!U:V,2,0),"0")</f>
        <v>0</v>
      </c>
      <c r="BS206" s="5" t="s">
        <v>146</v>
      </c>
      <c r="BT206" s="15">
        <f t="shared" ref="BT206:BT207" si="1508">+BR206*C206</f>
        <v>0</v>
      </c>
      <c r="BU206" s="10" t="str">
        <f>IFERROR(VLOOKUP(A206,'23'!U:V,2,0),"0")</f>
        <v>0</v>
      </c>
      <c r="BV206" s="5" t="s">
        <v>146</v>
      </c>
      <c r="BW206" s="15">
        <f t="shared" ref="BW206:BW207" si="1509">+BU206*C206</f>
        <v>0</v>
      </c>
      <c r="BX206" s="10" t="str">
        <f>IFERROR(VLOOKUP(A206,'24'!U:V,2,0),"0")</f>
        <v>0</v>
      </c>
      <c r="BY206" s="5" t="s">
        <v>146</v>
      </c>
      <c r="BZ206" s="15">
        <f t="shared" ref="BZ206:BZ207" si="1510">+BX206*C206</f>
        <v>0</v>
      </c>
      <c r="CA206" s="10" t="str">
        <f>IFERROR(VLOOKUP(A206,'25'!U:V,2,0),"0")</f>
        <v>0</v>
      </c>
      <c r="CB206" s="5" t="s">
        <v>146</v>
      </c>
      <c r="CC206" s="15">
        <f t="shared" ref="CC206:CC207" si="1511">+CA206*C206</f>
        <v>0</v>
      </c>
      <c r="CD206" s="10" t="str">
        <f>IFERROR(VLOOKUP(A206,'26'!U:V,2,0),"0")</f>
        <v>0</v>
      </c>
      <c r="CE206" s="5" t="s">
        <v>146</v>
      </c>
      <c r="CF206" s="15">
        <f t="shared" ref="CF206:CF207" si="1512">+CD206*C206</f>
        <v>0</v>
      </c>
      <c r="CG206" s="10" t="str">
        <f>IFERROR(VLOOKUP(A206,'27'!U:V,2,0),"0")</f>
        <v>0</v>
      </c>
      <c r="CH206" s="5" t="s">
        <v>146</v>
      </c>
      <c r="CI206" s="15">
        <f t="shared" ref="CI206:CI207" si="1513">+CG206*C206</f>
        <v>0</v>
      </c>
      <c r="CJ206" s="10" t="str">
        <f>IFERROR(VLOOKUP(A206,'28'!U:V,2,0),"0")</f>
        <v>0</v>
      </c>
      <c r="CK206" s="5" t="s">
        <v>146</v>
      </c>
      <c r="CL206" s="15">
        <f t="shared" ref="CL206:CL207" si="1514">+CJ206*C206</f>
        <v>0</v>
      </c>
      <c r="CM206" s="10" t="str">
        <f>IFERROR(VLOOKUP(A206,'29'!U:V,2,0),"0")</f>
        <v>0</v>
      </c>
      <c r="CN206" s="5" t="s">
        <v>146</v>
      </c>
      <c r="CO206" s="15">
        <f t="shared" ref="CO206:CO207" si="1515">+CM206*C206</f>
        <v>0</v>
      </c>
      <c r="CP206" s="10" t="str">
        <f>IFERROR(VLOOKUP(A206,'30'!U:V,2,0),"0")</f>
        <v>0</v>
      </c>
      <c r="CQ206" s="5" t="s">
        <v>146</v>
      </c>
      <c r="CR206" s="15">
        <f t="shared" ref="CR206:CR207" si="1516">+CP206*C206</f>
        <v>0</v>
      </c>
      <c r="CS206" s="10" t="str">
        <f>IFERROR(VLOOKUP(A206,'31'!U:V,2,0),"0")</f>
        <v>0</v>
      </c>
      <c r="CT206" s="5" t="s">
        <v>146</v>
      </c>
      <c r="CU206" s="15">
        <f t="shared" ref="CU206:CU207" si="1517">+CS206*C206</f>
        <v>0</v>
      </c>
      <c r="CV206" s="10" t="str">
        <f>IFERROR(VLOOKUP(A206,'เซต1-31'!V:W,2,0),"0")</f>
        <v>0</v>
      </c>
      <c r="CW206" s="5" t="s">
        <v>146</v>
      </c>
      <c r="CX206" s="15">
        <f t="shared" ref="CX206:CX207" si="1518">+CV206*CO206</f>
        <v>0</v>
      </c>
    </row>
    <row r="207" spans="1:102" x14ac:dyDescent="0.25">
      <c r="A207" s="5" t="s">
        <v>624</v>
      </c>
      <c r="B207" s="4" t="s">
        <v>625</v>
      </c>
      <c r="C207" s="13">
        <v>3.75</v>
      </c>
      <c r="D207" s="19">
        <f>+G207+J207+M207+P207+S207+V207+Y207+AB207+AE207+AH207+AK207+AN207+AQ207+AT207+AW207+AZ207+BC207+BF207+BI207+BL207+BO207+BR207+BU207+BX207+CA207+CD207+CG207+CJ207+CM207+CP207+CS207+CV207</f>
        <v>60</v>
      </c>
      <c r="E207" s="5" t="s">
        <v>147</v>
      </c>
      <c r="F207" s="13">
        <f t="shared" si="1486"/>
        <v>225</v>
      </c>
      <c r="G207" s="10">
        <f>IFERROR(VLOOKUP(A207,'1'!U:V,2,0),"0")</f>
        <v>30</v>
      </c>
      <c r="H207" s="5" t="s">
        <v>147</v>
      </c>
      <c r="I207" s="15">
        <f t="shared" si="1487"/>
        <v>112.5</v>
      </c>
      <c r="J207" s="10" t="str">
        <f>IFERROR(VLOOKUP(A207,'2'!U:V,2,0),"0")</f>
        <v>0</v>
      </c>
      <c r="K207" s="5" t="s">
        <v>147</v>
      </c>
      <c r="L207" s="15">
        <f t="shared" si="1488"/>
        <v>0</v>
      </c>
      <c r="M207" s="10" t="str">
        <f>IFERROR(VLOOKUP(A207,'3'!U:V,2,0),"0")</f>
        <v>0</v>
      </c>
      <c r="N207" s="5" t="s">
        <v>147</v>
      </c>
      <c r="O207" s="15">
        <f t="shared" si="1489"/>
        <v>0</v>
      </c>
      <c r="P207" s="10" t="str">
        <f>IFERROR(VLOOKUP(A207,'4'!U:V,2,0),"0")</f>
        <v>0</v>
      </c>
      <c r="Q207" s="5" t="s">
        <v>147</v>
      </c>
      <c r="R207" s="15">
        <f t="shared" si="1490"/>
        <v>0</v>
      </c>
      <c r="S207" s="10">
        <f>IFERROR(VLOOKUP(A207,'5'!U:V,2,0),"0")</f>
        <v>15</v>
      </c>
      <c r="T207" s="5" t="s">
        <v>147</v>
      </c>
      <c r="U207" s="15">
        <f t="shared" si="1491"/>
        <v>56.25</v>
      </c>
      <c r="V207" s="10" t="str">
        <f>IFERROR(VLOOKUP(A207,'6'!U:V,2,0),"0")</f>
        <v>0</v>
      </c>
      <c r="W207" s="5" t="s">
        <v>147</v>
      </c>
      <c r="X207" s="15">
        <f t="shared" si="1492"/>
        <v>0</v>
      </c>
      <c r="Y207" s="10" t="str">
        <f>IFERROR(VLOOKUP(A207,'7'!U:V,2,0),"0")</f>
        <v>0</v>
      </c>
      <c r="Z207" s="5" t="s">
        <v>147</v>
      </c>
      <c r="AA207" s="15">
        <f t="shared" si="1493"/>
        <v>0</v>
      </c>
      <c r="AB207" s="10" t="str">
        <f>IFERROR(VLOOKUP(A207,'8'!U:V,2,0),"0")</f>
        <v>0</v>
      </c>
      <c r="AC207" s="5" t="s">
        <v>147</v>
      </c>
      <c r="AD207" s="15">
        <f t="shared" si="1494"/>
        <v>0</v>
      </c>
      <c r="AE207" s="10" t="str">
        <f>IFERROR(VLOOKUP(A207,'9'!U:V,2,0),"0")</f>
        <v>0</v>
      </c>
      <c r="AF207" s="5" t="s">
        <v>147</v>
      </c>
      <c r="AG207" s="15">
        <f t="shared" si="1495"/>
        <v>0</v>
      </c>
      <c r="AH207" s="10" t="str">
        <f>IFERROR(VLOOKUP(A207,'10'!U:V,2,0),"0")</f>
        <v>0</v>
      </c>
      <c r="AI207" s="5" t="s">
        <v>147</v>
      </c>
      <c r="AJ207" s="15">
        <f t="shared" si="1496"/>
        <v>0</v>
      </c>
      <c r="AK207" s="10" t="str">
        <f>IFERROR(VLOOKUP(A207,'11'!U:V,2,0),"0")</f>
        <v>0</v>
      </c>
      <c r="AL207" s="5" t="s">
        <v>147</v>
      </c>
      <c r="AM207" s="15">
        <f t="shared" si="1497"/>
        <v>0</v>
      </c>
      <c r="AN207" s="10" t="str">
        <f>IFERROR(VLOOKUP(A207,'12'!U:V,2,0),"0")</f>
        <v>0</v>
      </c>
      <c r="AO207" s="5" t="s">
        <v>147</v>
      </c>
      <c r="AP207" s="15">
        <f t="shared" si="1498"/>
        <v>0</v>
      </c>
      <c r="AQ207" s="10" t="str">
        <f>IFERROR(VLOOKUP(A207,'13'!U:V,2,0),"0")</f>
        <v>0</v>
      </c>
      <c r="AR207" s="5" t="s">
        <v>147</v>
      </c>
      <c r="AS207" s="15">
        <f t="shared" si="1499"/>
        <v>0</v>
      </c>
      <c r="AT207" s="10" t="str">
        <f>IFERROR(VLOOKUP(A207,'14'!U:V,2,0),"0")</f>
        <v>0</v>
      </c>
      <c r="AU207" s="5" t="s">
        <v>147</v>
      </c>
      <c r="AV207" s="15">
        <f t="shared" si="1500"/>
        <v>0</v>
      </c>
      <c r="AW207" s="10" t="str">
        <f>IFERROR(VLOOKUP(A207,'15'!U:V,2,0),"0")</f>
        <v>0</v>
      </c>
      <c r="AX207" s="5" t="s">
        <v>147</v>
      </c>
      <c r="AY207" s="15">
        <f t="shared" si="1501"/>
        <v>0</v>
      </c>
      <c r="AZ207" s="10" t="str">
        <f>IFERROR(VLOOKUP(A207,'16'!U:V,2,0),"0")</f>
        <v>0</v>
      </c>
      <c r="BA207" s="5" t="s">
        <v>147</v>
      </c>
      <c r="BB207" s="15">
        <f t="shared" si="1502"/>
        <v>0</v>
      </c>
      <c r="BC207" s="10">
        <f>IFERROR(VLOOKUP(A207,'17'!U:V,2,0),"0")</f>
        <v>15</v>
      </c>
      <c r="BD207" s="5" t="s">
        <v>147</v>
      </c>
      <c r="BE207" s="15">
        <f t="shared" si="1503"/>
        <v>56.25</v>
      </c>
      <c r="BF207" s="10" t="str">
        <f>IFERROR(VLOOKUP(A207,'18'!U:V,2,0),"0")</f>
        <v>0</v>
      </c>
      <c r="BG207" s="5" t="s">
        <v>147</v>
      </c>
      <c r="BH207" s="15">
        <f t="shared" si="1504"/>
        <v>0</v>
      </c>
      <c r="BI207" s="10" t="str">
        <f>IFERROR(VLOOKUP(A207,'19'!U:V,2,0),"0")</f>
        <v>0</v>
      </c>
      <c r="BJ207" s="5" t="s">
        <v>147</v>
      </c>
      <c r="BK207" s="15">
        <f t="shared" si="1505"/>
        <v>0</v>
      </c>
      <c r="BL207" s="10" t="str">
        <f>IFERROR(VLOOKUP(A207,'20'!U:V,2,0),"0")</f>
        <v>0</v>
      </c>
      <c r="BM207" s="5" t="s">
        <v>147</v>
      </c>
      <c r="BN207" s="15">
        <f t="shared" si="1506"/>
        <v>0</v>
      </c>
      <c r="BO207" s="10" t="str">
        <f>IFERROR(VLOOKUP(A207,'21'!U:V,2,0),"0")</f>
        <v>0</v>
      </c>
      <c r="BP207" s="5" t="s">
        <v>147</v>
      </c>
      <c r="BQ207" s="15">
        <f t="shared" si="1507"/>
        <v>0</v>
      </c>
      <c r="BR207" s="10" t="str">
        <f>IFERROR(VLOOKUP(A207,'22'!U:V,2,0),"0")</f>
        <v>0</v>
      </c>
      <c r="BS207" s="5" t="s">
        <v>147</v>
      </c>
      <c r="BT207" s="15">
        <f t="shared" si="1508"/>
        <v>0</v>
      </c>
      <c r="BU207" s="10" t="str">
        <f>IFERROR(VLOOKUP(A207,'23'!U:V,2,0),"0")</f>
        <v>0</v>
      </c>
      <c r="BV207" s="5" t="s">
        <v>147</v>
      </c>
      <c r="BW207" s="15">
        <f t="shared" si="1509"/>
        <v>0</v>
      </c>
      <c r="BX207" s="10" t="str">
        <f>IFERROR(VLOOKUP(A207,'24'!U:V,2,0),"0")</f>
        <v>0</v>
      </c>
      <c r="BY207" s="5" t="s">
        <v>147</v>
      </c>
      <c r="BZ207" s="15">
        <f t="shared" si="1510"/>
        <v>0</v>
      </c>
      <c r="CA207" s="10" t="str">
        <f>IFERROR(VLOOKUP(A207,'25'!U:V,2,0),"0")</f>
        <v>0</v>
      </c>
      <c r="CB207" s="5" t="s">
        <v>147</v>
      </c>
      <c r="CC207" s="15">
        <f t="shared" si="1511"/>
        <v>0</v>
      </c>
      <c r="CD207" s="10" t="str">
        <f>IFERROR(VLOOKUP(A207,'26'!U:V,2,0),"0")</f>
        <v>0</v>
      </c>
      <c r="CE207" s="5" t="s">
        <v>147</v>
      </c>
      <c r="CF207" s="15">
        <f t="shared" si="1512"/>
        <v>0</v>
      </c>
      <c r="CG207" s="10" t="str">
        <f>IFERROR(VLOOKUP(A207,'27'!U:V,2,0),"0")</f>
        <v>0</v>
      </c>
      <c r="CH207" s="5" t="s">
        <v>147</v>
      </c>
      <c r="CI207" s="15">
        <f t="shared" si="1513"/>
        <v>0</v>
      </c>
      <c r="CJ207" s="10" t="str">
        <f>IFERROR(VLOOKUP(A207,'28'!U:V,2,0),"0")</f>
        <v>0</v>
      </c>
      <c r="CK207" s="5" t="s">
        <v>147</v>
      </c>
      <c r="CL207" s="15">
        <f t="shared" si="1514"/>
        <v>0</v>
      </c>
      <c r="CM207" s="10" t="str">
        <f>IFERROR(VLOOKUP(A207,'29'!U:V,2,0),"0")</f>
        <v>0</v>
      </c>
      <c r="CN207" s="5" t="s">
        <v>147</v>
      </c>
      <c r="CO207" s="15">
        <f t="shared" si="1515"/>
        <v>0</v>
      </c>
      <c r="CP207" s="10" t="str">
        <f>IFERROR(VLOOKUP(A207,'30'!U:V,2,0),"0")</f>
        <v>0</v>
      </c>
      <c r="CQ207" s="5" t="s">
        <v>147</v>
      </c>
      <c r="CR207" s="15">
        <f t="shared" si="1516"/>
        <v>0</v>
      </c>
      <c r="CS207" s="10" t="str">
        <f>IFERROR(VLOOKUP(A207,'31'!U:V,2,0),"0")</f>
        <v>0</v>
      </c>
      <c r="CT207" s="5" t="s">
        <v>147</v>
      </c>
      <c r="CU207" s="15">
        <f t="shared" si="1517"/>
        <v>0</v>
      </c>
      <c r="CV207" s="10" t="str">
        <f>IFERROR(VLOOKUP(A207,'เซต1-31'!V:W,2,0),"0")</f>
        <v>0</v>
      </c>
      <c r="CW207" s="5" t="s">
        <v>147</v>
      </c>
      <c r="CX207" s="15">
        <f t="shared" si="1518"/>
        <v>0</v>
      </c>
    </row>
    <row r="208" spans="1:102" x14ac:dyDescent="0.25">
      <c r="A208" s="5" t="s">
        <v>530</v>
      </c>
    </row>
  </sheetData>
  <autoFilter ref="A4:CU206" xr:uid="{3BB70A44-8E24-460E-AEF1-23CC5E2DF68D}"/>
  <mergeCells count="36">
    <mergeCell ref="J3:L3"/>
    <mergeCell ref="A3:A4"/>
    <mergeCell ref="B3:B4"/>
    <mergeCell ref="C3:C4"/>
    <mergeCell ref="D3:F3"/>
    <mergeCell ref="G3:I3"/>
    <mergeCell ref="AT3:AV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CD3:CF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Z3"/>
    <mergeCell ref="CA3:CC3"/>
    <mergeCell ref="CV3:CX3"/>
    <mergeCell ref="CG3:CI3"/>
    <mergeCell ref="CJ3:CL3"/>
    <mergeCell ref="CM3:CO3"/>
    <mergeCell ref="CP3:CR3"/>
    <mergeCell ref="CS3:CU3"/>
  </mergeCells>
  <phoneticPr fontId="12" type="noConversion"/>
  <conditionalFormatting sqref="A1:A1048576">
    <cfRule type="duplicateValues" dxfId="14" priority="8"/>
  </conditionalFormatting>
  <pageMargins left="0.23622047244094491" right="0.23622047244094491" top="0.74803149606299213" bottom="0.74803149606299213" header="0.31496062992125984" footer="0.31496062992125984"/>
  <pageSetup paperSize="9" scale="10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14F9-C043-4EAF-ABBD-12591F0E2D83}">
  <sheetPr>
    <tabColor rgb="FF66FF66"/>
  </sheetPr>
  <dimension ref="A1:N19"/>
  <sheetViews>
    <sheetView tabSelected="1" zoomScale="115" zoomScaleNormal="11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2" sqref="E12"/>
    </sheetView>
  </sheetViews>
  <sheetFormatPr defaultColWidth="8.81640625" defaultRowHeight="23.4" x14ac:dyDescent="0.6"/>
  <cols>
    <col min="1" max="1" width="7.1796875" style="22" customWidth="1"/>
    <col min="2" max="2" width="26.90625" style="22" bestFit="1" customWidth="1"/>
    <col min="3" max="3" width="11.90625" style="1" bestFit="1" customWidth="1"/>
    <col min="4" max="4" width="11.6328125" style="1" customWidth="1"/>
    <col min="5" max="5" width="20.54296875" style="1" customWidth="1"/>
    <col min="6" max="6" width="9.1796875" style="82" bestFit="1" customWidth="1"/>
    <col min="7" max="7" width="22.1796875" style="1" bestFit="1" customWidth="1"/>
    <col min="8" max="8" width="12.81640625" style="1" bestFit="1" customWidth="1"/>
    <col min="9" max="9" width="8.81640625" style="1"/>
    <col min="10" max="10" width="10.6328125" style="1" customWidth="1"/>
    <col min="11" max="11" width="14.453125" style="1" bestFit="1" customWidth="1"/>
    <col min="12" max="12" width="11.6328125" style="1" bestFit="1" customWidth="1"/>
    <col min="13" max="16384" width="8.81640625" style="1"/>
  </cols>
  <sheetData>
    <row r="1" spans="1:14" s="24" customFormat="1" ht="28.8" x14ac:dyDescent="0.75">
      <c r="A1" s="24" t="s">
        <v>626</v>
      </c>
      <c r="F1" s="80"/>
    </row>
    <row r="2" spans="1:14" s="23" customFormat="1" ht="26.4" x14ac:dyDescent="0.7">
      <c r="A2" s="26" t="s">
        <v>235</v>
      </c>
      <c r="B2" s="26" t="s">
        <v>246</v>
      </c>
      <c r="C2" s="26" t="s">
        <v>252</v>
      </c>
      <c r="D2" s="52" t="s">
        <v>579</v>
      </c>
      <c r="E2" s="51" t="s">
        <v>17</v>
      </c>
      <c r="F2" s="81"/>
    </row>
    <row r="3" spans="1:14" ht="26.4" x14ac:dyDescent="0.7">
      <c r="A3" s="22">
        <v>1</v>
      </c>
      <c r="B3" s="21" t="s">
        <v>236</v>
      </c>
      <c r="C3" s="27">
        <f>+ALL!F2</f>
        <v>662890.39999999991</v>
      </c>
      <c r="D3" s="53">
        <f>+C3/H3</f>
        <v>0.49827063984664482</v>
      </c>
      <c r="F3" s="83">
        <v>20320.294333333335</v>
      </c>
      <c r="G3" s="31" t="s">
        <v>514</v>
      </c>
      <c r="H3" s="32">
        <f>+[1]สรุป!$D$23</f>
        <v>1330382.2200000002</v>
      </c>
      <c r="I3" s="33"/>
      <c r="K3" s="23"/>
      <c r="L3" s="23"/>
      <c r="M3" s="23"/>
      <c r="N3" s="23"/>
    </row>
    <row r="4" spans="1:14" ht="26.4" x14ac:dyDescent="0.7">
      <c r="A4" s="22">
        <v>2</v>
      </c>
      <c r="B4" s="21" t="s">
        <v>237</v>
      </c>
      <c r="C4" s="27">
        <v>54752.800000000003</v>
      </c>
      <c r="D4" s="53">
        <f>+C4/H3</f>
        <v>4.1155691332074473E-2</v>
      </c>
      <c r="E4" s="77"/>
      <c r="F4" s="83">
        <v>2082.2266666666701</v>
      </c>
      <c r="G4" s="31" t="s">
        <v>516</v>
      </c>
      <c r="H4" s="32">
        <f>+C14</f>
        <v>1186099.7613333333</v>
      </c>
      <c r="I4" s="33"/>
      <c r="K4" s="23"/>
      <c r="L4" s="23"/>
      <c r="M4" s="23"/>
      <c r="N4" s="23"/>
    </row>
    <row r="5" spans="1:14" ht="27" thickBot="1" x14ac:dyDescent="0.75">
      <c r="A5" s="22">
        <v>3</v>
      </c>
      <c r="B5" s="21" t="s">
        <v>238</v>
      </c>
      <c r="C5" s="27">
        <v>24056.86</v>
      </c>
      <c r="D5" s="53">
        <f>+C5/H3</f>
        <v>1.8082668001982164E-2</v>
      </c>
      <c r="E5" s="77"/>
      <c r="F5" s="83">
        <v>370.25266666666664</v>
      </c>
      <c r="G5" s="34" t="s">
        <v>253</v>
      </c>
      <c r="H5" s="35">
        <f>+H3-H4</f>
        <v>144282.45866666688</v>
      </c>
      <c r="I5" s="36" t="s">
        <v>254</v>
      </c>
      <c r="K5" s="23"/>
      <c r="L5" s="23"/>
      <c r="M5" s="23"/>
      <c r="N5" s="23"/>
    </row>
    <row r="6" spans="1:14" s="4" customFormat="1" ht="27" thickTop="1" x14ac:dyDescent="0.7">
      <c r="A6" s="5">
        <v>4</v>
      </c>
      <c r="B6" s="74" t="s">
        <v>239</v>
      </c>
      <c r="C6" s="27">
        <f>+F6*30</f>
        <v>216000</v>
      </c>
      <c r="D6" s="75">
        <f>+C6/H3</f>
        <v>0.16235935564442522</v>
      </c>
      <c r="E6" s="77" t="s">
        <v>29973</v>
      </c>
      <c r="F6" s="83">
        <v>7200</v>
      </c>
      <c r="G6" s="76"/>
      <c r="H6" s="13"/>
      <c r="J6" s="1"/>
      <c r="K6" s="23"/>
      <c r="L6" s="23"/>
      <c r="M6" s="23"/>
      <c r="N6" s="23"/>
    </row>
    <row r="7" spans="1:14" ht="26.4" x14ac:dyDescent="0.7">
      <c r="A7" s="22">
        <v>5</v>
      </c>
      <c r="B7" s="21" t="s">
        <v>584</v>
      </c>
      <c r="C7" s="27">
        <v>9254.2999999999993</v>
      </c>
      <c r="D7" s="53">
        <f>+C7/H3</f>
        <v>6.95612122657502E-3</v>
      </c>
      <c r="F7" s="83">
        <v>647.62099999999998</v>
      </c>
      <c r="G7" s="38" t="s">
        <v>517</v>
      </c>
      <c r="H7" s="39">
        <v>135</v>
      </c>
      <c r="I7" s="40"/>
      <c r="K7" s="23"/>
      <c r="L7" s="23"/>
      <c r="M7" s="23"/>
      <c r="N7" s="23"/>
    </row>
    <row r="8" spans="1:14" ht="26.4" x14ac:dyDescent="0.7">
      <c r="A8" s="22">
        <v>6</v>
      </c>
      <c r="B8" s="21" t="s">
        <v>243</v>
      </c>
      <c r="C8" s="27">
        <v>189445.77</v>
      </c>
      <c r="D8" s="53">
        <f>+C8/H3</f>
        <v>0.14239950530908324</v>
      </c>
      <c r="E8" s="60" t="s">
        <v>586</v>
      </c>
      <c r="F8" s="83">
        <v>7714.7743333333328</v>
      </c>
      <c r="G8" s="38" t="s">
        <v>518</v>
      </c>
      <c r="H8" s="39">
        <v>7612.07</v>
      </c>
      <c r="I8" s="40"/>
      <c r="K8" s="23"/>
      <c r="L8" s="23"/>
      <c r="M8" s="23"/>
      <c r="N8" s="23"/>
    </row>
    <row r="9" spans="1:14" ht="27" thickBot="1" x14ac:dyDescent="0.75">
      <c r="A9" s="22">
        <v>7</v>
      </c>
      <c r="B9" s="21" t="s">
        <v>244</v>
      </c>
      <c r="C9" s="27">
        <v>27974.77</v>
      </c>
      <c r="D9" s="53">
        <f>+C9/H3</f>
        <v>2.1027618664356471E-2</v>
      </c>
      <c r="F9" s="83">
        <v>0</v>
      </c>
      <c r="G9" s="41" t="s">
        <v>253</v>
      </c>
      <c r="H9" s="42">
        <f>+H7+H8</f>
        <v>7747.07</v>
      </c>
      <c r="I9" s="43" t="s">
        <v>254</v>
      </c>
      <c r="K9" s="23"/>
      <c r="L9" s="23"/>
      <c r="M9" s="23"/>
      <c r="N9" s="23"/>
    </row>
    <row r="10" spans="1:14" ht="27" thickTop="1" x14ac:dyDescent="0.7">
      <c r="A10" s="22">
        <v>8</v>
      </c>
      <c r="B10" s="21" t="s">
        <v>245</v>
      </c>
      <c r="C10" s="27">
        <f t="shared" ref="C10:C13" si="0">+F10*30</f>
        <v>0</v>
      </c>
      <c r="D10" s="53">
        <f>+C10/H3</f>
        <v>0</v>
      </c>
      <c r="F10" s="83">
        <v>0</v>
      </c>
      <c r="H10" s="37"/>
      <c r="K10" s="23"/>
      <c r="L10" s="23"/>
      <c r="M10" s="23"/>
      <c r="N10" s="23"/>
    </row>
    <row r="11" spans="1:14" ht="26.4" x14ac:dyDescent="0.7">
      <c r="A11" s="22">
        <v>9</v>
      </c>
      <c r="B11" s="21" t="s">
        <v>251</v>
      </c>
      <c r="C11" s="27">
        <f t="shared" si="0"/>
        <v>1139.8613333333333</v>
      </c>
      <c r="D11" s="53">
        <f>+C11/H3</f>
        <v>8.5679236853701568E-4</v>
      </c>
      <c r="F11" s="83">
        <v>37.995377777777776</v>
      </c>
      <c r="G11" s="44" t="s">
        <v>519</v>
      </c>
      <c r="H11" s="45">
        <f>+H5</f>
        <v>144282.45866666688</v>
      </c>
      <c r="I11" s="46"/>
      <c r="K11" s="23"/>
      <c r="L11" s="23"/>
      <c r="M11" s="23"/>
      <c r="N11" s="23"/>
    </row>
    <row r="12" spans="1:14" x14ac:dyDescent="0.6">
      <c r="A12" s="22">
        <v>10</v>
      </c>
      <c r="B12" s="21" t="s">
        <v>590</v>
      </c>
      <c r="C12" s="27">
        <f t="shared" si="0"/>
        <v>585</v>
      </c>
      <c r="D12" s="53">
        <f>+C12/H3</f>
        <v>4.3972325487031831E-4</v>
      </c>
      <c r="F12" s="83">
        <v>19.5</v>
      </c>
      <c r="G12" s="44" t="s">
        <v>520</v>
      </c>
      <c r="H12" s="45">
        <f>+H9</f>
        <v>7747.07</v>
      </c>
      <c r="I12" s="46"/>
    </row>
    <row r="13" spans="1:14" ht="27" thickBot="1" x14ac:dyDescent="0.75">
      <c r="A13" s="22">
        <v>11</v>
      </c>
      <c r="B13" s="21" t="s">
        <v>600</v>
      </c>
      <c r="C13" s="27">
        <f t="shared" si="0"/>
        <v>0</v>
      </c>
      <c r="D13" s="53">
        <f>+C13/H3</f>
        <v>0</v>
      </c>
      <c r="F13" s="83">
        <v>0</v>
      </c>
      <c r="G13" s="47" t="s">
        <v>521</v>
      </c>
      <c r="H13" s="48">
        <f>+H11-H12</f>
        <v>136535.38866666687</v>
      </c>
      <c r="I13" s="49" t="s">
        <v>254</v>
      </c>
    </row>
    <row r="14" spans="1:14" ht="27.6" thickTop="1" thickBot="1" x14ac:dyDescent="0.75">
      <c r="B14" s="25" t="s">
        <v>253</v>
      </c>
      <c r="C14" s="28">
        <f>SUM(C3:C13)</f>
        <v>1186099.7613333333</v>
      </c>
      <c r="D14" s="23" t="s">
        <v>254</v>
      </c>
      <c r="E14" s="23"/>
    </row>
    <row r="15" spans="1:14" ht="24" thickTop="1" x14ac:dyDescent="0.6"/>
    <row r="16" spans="1:14" x14ac:dyDescent="0.6">
      <c r="A16" s="21" t="s">
        <v>29974</v>
      </c>
    </row>
    <row r="17" spans="2:7" x14ac:dyDescent="0.6">
      <c r="G17" s="90"/>
    </row>
    <row r="18" spans="2:7" x14ac:dyDescent="0.6">
      <c r="B18" s="89"/>
    </row>
    <row r="19" spans="2:7" x14ac:dyDescent="0.6">
      <c r="C19" s="91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E070E-4C9C-4D7C-9FDC-2FE1FBC85A79}">
  <sheetPr>
    <tabColor rgb="FFFFFF00"/>
    <pageSetUpPr fitToPage="1"/>
  </sheetPr>
  <dimension ref="A1:N20"/>
  <sheetViews>
    <sheetView zoomScaleNormal="100" workbookViewId="0">
      <pane xSplit="1" ySplit="2" topLeftCell="B3" activePane="bottomRight" state="frozen"/>
      <selection activeCell="U48" sqref="U48"/>
      <selection pane="topRight" activeCell="U48" sqref="U48"/>
      <selection pane="bottomLeft" activeCell="U48" sqref="U48"/>
      <selection pane="bottomRight" activeCell="U48" sqref="U48"/>
    </sheetView>
  </sheetViews>
  <sheetFormatPr defaultColWidth="8.81640625" defaultRowHeight="23.4" x14ac:dyDescent="0.6"/>
  <cols>
    <col min="1" max="1" width="7.1796875" style="22" customWidth="1"/>
    <col min="2" max="2" width="27.81640625" style="22" bestFit="1" customWidth="1"/>
    <col min="3" max="3" width="12.81640625" style="1" bestFit="1" customWidth="1"/>
    <col min="4" max="4" width="9" style="65" customWidth="1"/>
    <col min="5" max="5" width="17.36328125" style="1" customWidth="1"/>
    <col min="6" max="6" width="1.36328125" style="1" customWidth="1"/>
    <col min="7" max="7" width="28.81640625" style="1" customWidth="1"/>
    <col min="8" max="8" width="11.90625" style="1" bestFit="1" customWidth="1"/>
    <col min="9" max="9" width="8.81640625" style="1"/>
    <col min="10" max="10" width="1.36328125" style="1" customWidth="1"/>
    <col min="11" max="11" width="29.453125" style="1" customWidth="1"/>
    <col min="12" max="12" width="11.90625" style="1" bestFit="1" customWidth="1"/>
    <col min="13" max="13" width="8.81640625" style="1"/>
    <col min="14" max="14" width="11.6328125" style="1" bestFit="1" customWidth="1"/>
    <col min="15" max="16384" width="8.81640625" style="1"/>
  </cols>
  <sheetData>
    <row r="1" spans="1:14" s="24" customFormat="1" ht="28.8" x14ac:dyDescent="0.75">
      <c r="A1" s="24" t="s">
        <v>626</v>
      </c>
      <c r="D1" s="50"/>
    </row>
    <row r="2" spans="1:14" s="8" customFormat="1" ht="52.2" customHeight="1" x14ac:dyDescent="0.25">
      <c r="A2" s="51" t="s">
        <v>235</v>
      </c>
      <c r="B2" s="51" t="s">
        <v>246</v>
      </c>
      <c r="C2" s="51" t="s">
        <v>252</v>
      </c>
      <c r="D2" s="52" t="s">
        <v>579</v>
      </c>
      <c r="E2" s="51" t="s">
        <v>17</v>
      </c>
      <c r="K2" s="7"/>
      <c r="L2" s="7"/>
      <c r="M2" s="7"/>
    </row>
    <row r="3" spans="1:14" ht="26.4" x14ac:dyDescent="0.7">
      <c r="A3" s="22">
        <v>1</v>
      </c>
      <c r="B3" s="21" t="s">
        <v>236</v>
      </c>
      <c r="C3" s="27">
        <f>+ALL!F2</f>
        <v>662890.39999999991</v>
      </c>
      <c r="D3" s="53">
        <f>+C3/H3</f>
        <v>0.68765947481039058</v>
      </c>
      <c r="G3" s="54" t="s">
        <v>515</v>
      </c>
      <c r="H3" s="55">
        <v>963980.61</v>
      </c>
      <c r="I3" s="56"/>
      <c r="K3" s="38" t="s">
        <v>517</v>
      </c>
      <c r="L3" s="39"/>
      <c r="M3" s="40"/>
      <c r="N3" s="23"/>
    </row>
    <row r="4" spans="1:14" ht="26.4" x14ac:dyDescent="0.7">
      <c r="A4" s="22">
        <v>2</v>
      </c>
      <c r="B4" s="21" t="s">
        <v>237</v>
      </c>
      <c r="C4" s="78"/>
      <c r="D4" s="53">
        <f>+C4/H3</f>
        <v>0</v>
      </c>
      <c r="G4" s="54" t="s">
        <v>580</v>
      </c>
      <c r="H4" s="55"/>
      <c r="I4" s="56"/>
      <c r="K4" s="38" t="s">
        <v>518</v>
      </c>
      <c r="L4" s="39"/>
      <c r="M4" s="40"/>
      <c r="N4" s="23"/>
    </row>
    <row r="5" spans="1:14" ht="26.4" x14ac:dyDescent="0.7">
      <c r="A5" s="22">
        <v>3</v>
      </c>
      <c r="B5" s="21" t="s">
        <v>238</v>
      </c>
      <c r="C5" s="78"/>
      <c r="D5" s="53">
        <f>+C5/H3</f>
        <v>0</v>
      </c>
      <c r="G5" s="54" t="s">
        <v>581</v>
      </c>
      <c r="H5" s="55"/>
      <c r="I5" s="56"/>
      <c r="K5" s="38" t="s">
        <v>582</v>
      </c>
      <c r="L5" s="39"/>
      <c r="M5" s="40"/>
      <c r="N5" s="57"/>
    </row>
    <row r="6" spans="1:14" ht="27" thickBot="1" x14ac:dyDescent="0.75">
      <c r="A6" s="22">
        <v>4</v>
      </c>
      <c r="B6" s="21" t="s">
        <v>239</v>
      </c>
      <c r="C6" s="79"/>
      <c r="D6" s="53">
        <f>+C6/H3</f>
        <v>0</v>
      </c>
      <c r="G6" s="54" t="s">
        <v>583</v>
      </c>
      <c r="H6" s="58"/>
      <c r="I6" s="56"/>
      <c r="K6" s="41" t="s">
        <v>253</v>
      </c>
      <c r="L6" s="42">
        <f>+L3+L4+L5</f>
        <v>0</v>
      </c>
      <c r="M6" s="43" t="s">
        <v>254</v>
      </c>
      <c r="N6" s="23"/>
    </row>
    <row r="7" spans="1:14" ht="24.6" thickTop="1" thickBot="1" x14ac:dyDescent="0.65">
      <c r="A7" s="22">
        <v>5</v>
      </c>
      <c r="B7" s="21" t="s">
        <v>584</v>
      </c>
      <c r="C7" s="78"/>
      <c r="D7" s="53">
        <f>+C7/H3</f>
        <v>0</v>
      </c>
      <c r="G7" s="54" t="s">
        <v>585</v>
      </c>
      <c r="H7" s="59">
        <f>+H3-H4-H5-H6</f>
        <v>963980.61</v>
      </c>
      <c r="I7" s="56"/>
    </row>
    <row r="8" spans="1:14" ht="24" thickTop="1" x14ac:dyDescent="0.6">
      <c r="A8" s="22">
        <v>6</v>
      </c>
      <c r="B8" s="21" t="s">
        <v>243</v>
      </c>
      <c r="C8" s="27"/>
      <c r="D8" s="53">
        <f>+C8/H3</f>
        <v>0</v>
      </c>
      <c r="E8" s="60" t="s">
        <v>586</v>
      </c>
      <c r="G8" s="54" t="s">
        <v>587</v>
      </c>
      <c r="H8" s="55">
        <f>+C14</f>
        <v>663488.39999999991</v>
      </c>
      <c r="I8" s="56"/>
    </row>
    <row r="9" spans="1:14" x14ac:dyDescent="0.6">
      <c r="A9" s="22">
        <v>7</v>
      </c>
      <c r="B9" s="21" t="s">
        <v>244</v>
      </c>
      <c r="C9" s="27"/>
      <c r="D9" s="53">
        <f>+C9/H3</f>
        <v>0</v>
      </c>
      <c r="G9" s="54" t="s">
        <v>588</v>
      </c>
      <c r="H9" s="55">
        <f>+L6</f>
        <v>0</v>
      </c>
      <c r="I9" s="56"/>
    </row>
    <row r="10" spans="1:14" ht="27" thickBot="1" x14ac:dyDescent="0.75">
      <c r="A10" s="22">
        <v>8</v>
      </c>
      <c r="B10" s="21" t="s">
        <v>245</v>
      </c>
      <c r="C10" s="27"/>
      <c r="D10" s="53">
        <f>+C10/H3</f>
        <v>0</v>
      </c>
      <c r="G10" s="61" t="s">
        <v>253</v>
      </c>
      <c r="H10" s="62">
        <f>+H3-H4-H5-H8-H6-H9</f>
        <v>300492.21000000008</v>
      </c>
      <c r="I10" s="63" t="s">
        <v>254</v>
      </c>
    </row>
    <row r="11" spans="1:14" ht="24" thickTop="1" x14ac:dyDescent="0.6">
      <c r="A11" s="22">
        <v>9</v>
      </c>
      <c r="B11" s="21" t="s">
        <v>251</v>
      </c>
      <c r="C11" s="27"/>
      <c r="D11" s="53">
        <f>+C11/H3</f>
        <v>0</v>
      </c>
    </row>
    <row r="12" spans="1:14" x14ac:dyDescent="0.6">
      <c r="A12" s="22">
        <v>10</v>
      </c>
      <c r="B12" s="21" t="s">
        <v>589</v>
      </c>
      <c r="C12" s="27"/>
      <c r="D12" s="53">
        <f>+C12/H3</f>
        <v>0</v>
      </c>
    </row>
    <row r="13" spans="1:14" x14ac:dyDescent="0.6">
      <c r="A13" s="22">
        <v>11</v>
      </c>
      <c r="B13" s="21" t="s">
        <v>590</v>
      </c>
      <c r="C13" s="27">
        <v>598</v>
      </c>
      <c r="D13" s="53" t="e">
        <f>+C13/H4</f>
        <v>#DIV/0!</v>
      </c>
    </row>
    <row r="14" spans="1:14" ht="27" thickBot="1" x14ac:dyDescent="0.75">
      <c r="B14" s="25" t="s">
        <v>253</v>
      </c>
      <c r="C14" s="28">
        <f>SUM(C2:C13)</f>
        <v>663488.39999999991</v>
      </c>
      <c r="D14" s="23" t="s">
        <v>254</v>
      </c>
      <c r="E14" s="23"/>
      <c r="K14" s="27"/>
    </row>
    <row r="15" spans="1:14" ht="24" thickTop="1" x14ac:dyDescent="0.6">
      <c r="C15" s="22"/>
      <c r="D15" s="64"/>
      <c r="E15" s="22"/>
    </row>
    <row r="16" spans="1:14" x14ac:dyDescent="0.6">
      <c r="F16" s="22"/>
    </row>
    <row r="19" spans="8:11" x14ac:dyDescent="0.6">
      <c r="K19" s="27"/>
    </row>
    <row r="20" spans="8:11" x14ac:dyDescent="0.6">
      <c r="H20" s="27"/>
    </row>
  </sheetData>
  <pageMargins left="0.25" right="0.25" top="0.75" bottom="0.75" header="0.3" footer="0.3"/>
  <pageSetup paperSize="9" scale="7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DA89-E8C4-454E-AA41-7A35A1CF387A}">
  <sheetPr>
    <tabColor rgb="FF7030A0"/>
  </sheetPr>
  <dimension ref="A1:E12"/>
  <sheetViews>
    <sheetView workbookViewId="0">
      <pane xSplit="2" ySplit="2" topLeftCell="C3" activePane="bottomRight" state="frozen"/>
      <selection activeCell="U48" sqref="U48"/>
      <selection pane="topRight" activeCell="U48" sqref="U48"/>
      <selection pane="bottomLeft" activeCell="U48" sqref="U48"/>
      <selection pane="bottomRight" activeCell="F15" sqref="F15"/>
    </sheetView>
  </sheetViews>
  <sheetFormatPr defaultColWidth="8.81640625" defaultRowHeight="23.4" x14ac:dyDescent="0.6"/>
  <cols>
    <col min="1" max="1" width="8.81640625" style="22"/>
    <col min="2" max="2" width="8.81640625" style="1"/>
    <col min="3" max="3" width="15.81640625" style="1" customWidth="1"/>
    <col min="4" max="4" width="12.90625" style="37" customWidth="1"/>
    <col min="5" max="16384" width="8.81640625" style="1"/>
  </cols>
  <sheetData>
    <row r="1" spans="1:5" s="66" customFormat="1" ht="28.8" x14ac:dyDescent="0.75">
      <c r="A1" s="24" t="s">
        <v>628</v>
      </c>
      <c r="D1" s="67"/>
    </row>
    <row r="2" spans="1:5" s="23" customFormat="1" ht="22.2" customHeight="1" x14ac:dyDescent="0.7">
      <c r="A2" s="68" t="s">
        <v>591</v>
      </c>
      <c r="B2" s="69" t="s">
        <v>246</v>
      </c>
      <c r="C2" s="69" t="s">
        <v>592</v>
      </c>
      <c r="D2" s="70" t="s">
        <v>593</v>
      </c>
      <c r="E2" s="69" t="s">
        <v>17</v>
      </c>
    </row>
    <row r="3" spans="1:5" x14ac:dyDescent="0.6">
      <c r="A3" s="22">
        <v>1</v>
      </c>
      <c r="B3" s="1" t="s">
        <v>594</v>
      </c>
      <c r="C3" s="1" t="s">
        <v>22</v>
      </c>
      <c r="D3" s="37">
        <v>0</v>
      </c>
    </row>
    <row r="4" spans="1:5" x14ac:dyDescent="0.6">
      <c r="A4" s="22">
        <v>2</v>
      </c>
      <c r="B4" s="1" t="s">
        <v>595</v>
      </c>
      <c r="C4" s="1" t="s">
        <v>22</v>
      </c>
      <c r="D4" s="37">
        <v>146915.09</v>
      </c>
    </row>
    <row r="5" spans="1:5" x14ac:dyDescent="0.6">
      <c r="A5" s="22">
        <v>3</v>
      </c>
      <c r="B5" s="1" t="s">
        <v>594</v>
      </c>
      <c r="C5" s="1" t="s">
        <v>40</v>
      </c>
      <c r="D5" s="37">
        <v>0</v>
      </c>
    </row>
    <row r="6" spans="1:5" x14ac:dyDescent="0.6">
      <c r="A6" s="22">
        <v>4</v>
      </c>
      <c r="B6" s="1" t="s">
        <v>595</v>
      </c>
      <c r="C6" s="1" t="s">
        <v>40</v>
      </c>
      <c r="D6" s="37">
        <v>15358.57</v>
      </c>
    </row>
    <row r="7" spans="1:5" x14ac:dyDescent="0.6">
      <c r="A7" s="22">
        <v>5</v>
      </c>
      <c r="B7" s="1" t="s">
        <v>594</v>
      </c>
      <c r="C7" s="1" t="s">
        <v>43</v>
      </c>
      <c r="D7" s="37">
        <v>0</v>
      </c>
    </row>
    <row r="8" spans="1:5" x14ac:dyDescent="0.6">
      <c r="A8" s="22">
        <v>6</v>
      </c>
      <c r="B8" s="1" t="s">
        <v>595</v>
      </c>
      <c r="C8" s="1" t="s">
        <v>596</v>
      </c>
      <c r="D8" s="37">
        <v>27172.11</v>
      </c>
    </row>
    <row r="9" spans="1:5" x14ac:dyDescent="0.6">
      <c r="A9" s="22">
        <v>7</v>
      </c>
      <c r="B9" s="1" t="s">
        <v>595</v>
      </c>
      <c r="C9" s="1" t="s">
        <v>597</v>
      </c>
      <c r="D9" s="37">
        <v>0</v>
      </c>
    </row>
    <row r="10" spans="1:5" x14ac:dyDescent="0.6">
      <c r="A10" s="22">
        <v>8</v>
      </c>
      <c r="B10" s="1" t="s">
        <v>594</v>
      </c>
      <c r="C10" s="1" t="s">
        <v>598</v>
      </c>
      <c r="D10" s="37">
        <v>27974.77</v>
      </c>
    </row>
    <row r="11" spans="1:5" s="72" customFormat="1" ht="27" thickBot="1" x14ac:dyDescent="0.75">
      <c r="A11" s="71"/>
      <c r="C11" s="25" t="s">
        <v>599</v>
      </c>
      <c r="D11" s="73">
        <f>SUM(D3:D10)</f>
        <v>217420.54</v>
      </c>
      <c r="E11" s="23" t="s">
        <v>254</v>
      </c>
    </row>
    <row r="12" spans="1:5" ht="24" thickTop="1" x14ac:dyDescent="0.6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6CD6-0A11-4AF6-A23B-81CF564EA999}">
  <sheetPr>
    <tabColor rgb="FF00FFFF"/>
  </sheetPr>
  <dimension ref="A1:B13"/>
  <sheetViews>
    <sheetView workbookViewId="0">
      <pane xSplit="1" ySplit="2" topLeftCell="B3" activePane="bottomRight" state="frozen"/>
      <selection activeCell="U48" sqref="U48"/>
      <selection pane="topRight" activeCell="U48" sqref="U48"/>
      <selection pane="bottomLeft" activeCell="U48" sqref="U48"/>
      <selection pane="bottomRight" activeCell="U48" sqref="U48"/>
    </sheetView>
  </sheetViews>
  <sheetFormatPr defaultColWidth="8.81640625" defaultRowHeight="23.4" x14ac:dyDescent="0.6"/>
  <cols>
    <col min="1" max="1" width="7.1796875" style="22" customWidth="1"/>
    <col min="2" max="2" width="26.90625" style="22" bestFit="1" customWidth="1"/>
    <col min="3" max="16384" width="8.81640625" style="1"/>
  </cols>
  <sheetData>
    <row r="1" spans="1:2" s="24" customFormat="1" ht="28.8" x14ac:dyDescent="0.75">
      <c r="A1" s="24" t="s">
        <v>234</v>
      </c>
    </row>
    <row r="2" spans="1:2" s="23" customFormat="1" ht="26.4" x14ac:dyDescent="0.7">
      <c r="A2" s="26" t="s">
        <v>235</v>
      </c>
      <c r="B2" s="26" t="s">
        <v>246</v>
      </c>
    </row>
    <row r="3" spans="1:2" x14ac:dyDescent="0.6">
      <c r="A3" s="22">
        <v>1</v>
      </c>
      <c r="B3" s="21" t="s">
        <v>236</v>
      </c>
    </row>
    <row r="4" spans="1:2" x14ac:dyDescent="0.6">
      <c r="A4" s="22">
        <v>2</v>
      </c>
      <c r="B4" s="21" t="s">
        <v>237</v>
      </c>
    </row>
    <row r="5" spans="1:2" x14ac:dyDescent="0.6">
      <c r="A5" s="22">
        <v>3</v>
      </c>
      <c r="B5" s="21" t="s">
        <v>238</v>
      </c>
    </row>
    <row r="6" spans="1:2" x14ac:dyDescent="0.6">
      <c r="A6" s="22">
        <v>4</v>
      </c>
      <c r="B6" s="21" t="s">
        <v>239</v>
      </c>
    </row>
    <row r="7" spans="1:2" x14ac:dyDescent="0.6">
      <c r="A7" s="22">
        <v>5</v>
      </c>
      <c r="B7" s="21" t="s">
        <v>240</v>
      </c>
    </row>
    <row r="8" spans="1:2" x14ac:dyDescent="0.6">
      <c r="A8" s="22">
        <v>6</v>
      </c>
      <c r="B8" s="21" t="s">
        <v>241</v>
      </c>
    </row>
    <row r="9" spans="1:2" x14ac:dyDescent="0.6">
      <c r="A9" s="22">
        <v>7</v>
      </c>
      <c r="B9" s="21" t="s">
        <v>242</v>
      </c>
    </row>
    <row r="10" spans="1:2" x14ac:dyDescent="0.6">
      <c r="A10" s="22">
        <v>8</v>
      </c>
      <c r="B10" s="21" t="s">
        <v>243</v>
      </c>
    </row>
    <row r="11" spans="1:2" x14ac:dyDescent="0.6">
      <c r="A11" s="22">
        <v>9</v>
      </c>
      <c r="B11" s="21" t="s">
        <v>244</v>
      </c>
    </row>
    <row r="12" spans="1:2" x14ac:dyDescent="0.6">
      <c r="A12" s="22">
        <v>10</v>
      </c>
      <c r="B12" s="21" t="s">
        <v>245</v>
      </c>
    </row>
    <row r="13" spans="1:2" x14ac:dyDescent="0.6">
      <c r="A13" s="22">
        <v>11</v>
      </c>
      <c r="B13" s="21" t="s">
        <v>251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664C-1555-4B38-A11B-3D6C35EE48F2}">
  <sheetPr>
    <tabColor rgb="FFFFFF00"/>
  </sheetPr>
  <dimension ref="A1:E218"/>
  <sheetViews>
    <sheetView workbookViewId="0">
      <pane xSplit="1" ySplit="1" topLeftCell="B215" activePane="bottomRight" state="frozen"/>
      <selection activeCell="U48" sqref="U48"/>
      <selection pane="topRight" activeCell="U48" sqref="U48"/>
      <selection pane="bottomLeft" activeCell="U48" sqref="U48"/>
      <selection pane="bottomRight" activeCell="U48" sqref="U48"/>
    </sheetView>
  </sheetViews>
  <sheetFormatPr defaultColWidth="8.81640625" defaultRowHeight="23.4" x14ac:dyDescent="0.6"/>
  <cols>
    <col min="1" max="1" width="38.1796875" style="1" bestFit="1" customWidth="1"/>
    <col min="2" max="2" width="93.453125" style="21" customWidth="1"/>
    <col min="3" max="3" width="8.81640625" style="1"/>
    <col min="4" max="4" width="42.81640625" style="1" bestFit="1" customWidth="1"/>
    <col min="5" max="5" width="67.36328125" style="1" bestFit="1" customWidth="1"/>
    <col min="6" max="16384" width="8.81640625" style="1"/>
  </cols>
  <sheetData>
    <row r="1" spans="1:5" s="25" customFormat="1" ht="26.4" x14ac:dyDescent="0.7">
      <c r="A1" s="26" t="s">
        <v>0</v>
      </c>
      <c r="B1" s="26" t="s">
        <v>142</v>
      </c>
      <c r="D1" s="26" t="s">
        <v>510</v>
      </c>
      <c r="E1" s="26" t="s">
        <v>511</v>
      </c>
    </row>
    <row r="2" spans="1:5" x14ac:dyDescent="0.6">
      <c r="A2" s="2" t="s">
        <v>164</v>
      </c>
      <c r="B2" s="3" t="s">
        <v>165</v>
      </c>
      <c r="D2" s="2" t="s">
        <v>347</v>
      </c>
      <c r="E2" s="3" t="s">
        <v>347</v>
      </c>
    </row>
    <row r="3" spans="1:5" x14ac:dyDescent="0.6">
      <c r="A3" s="2" t="s">
        <v>37</v>
      </c>
      <c r="B3" s="3" t="s">
        <v>38</v>
      </c>
      <c r="D3" s="2" t="s">
        <v>391</v>
      </c>
      <c r="E3" s="3" t="s">
        <v>280</v>
      </c>
    </row>
    <row r="4" spans="1:5" x14ac:dyDescent="0.6">
      <c r="A4" s="2" t="s">
        <v>123</v>
      </c>
      <c r="B4" s="3" t="s">
        <v>124</v>
      </c>
      <c r="D4" s="2" t="s">
        <v>377</v>
      </c>
      <c r="E4" s="3" t="s">
        <v>378</v>
      </c>
    </row>
    <row r="5" spans="1:5" x14ac:dyDescent="0.6">
      <c r="A5" s="2" t="s">
        <v>168</v>
      </c>
      <c r="B5" s="3" t="s">
        <v>169</v>
      </c>
      <c r="D5" s="2" t="s">
        <v>499</v>
      </c>
      <c r="E5" s="3" t="s">
        <v>500</v>
      </c>
    </row>
    <row r="6" spans="1:5" x14ac:dyDescent="0.6">
      <c r="A6" s="2" t="s">
        <v>92</v>
      </c>
      <c r="B6" s="3" t="s">
        <v>93</v>
      </c>
      <c r="D6" s="2" t="s">
        <v>380</v>
      </c>
      <c r="E6" s="3" t="s">
        <v>381</v>
      </c>
    </row>
    <row r="7" spans="1:5" x14ac:dyDescent="0.6">
      <c r="A7" s="2" t="s">
        <v>212</v>
      </c>
      <c r="B7" s="3" t="s">
        <v>213</v>
      </c>
      <c r="D7" s="2" t="s">
        <v>425</v>
      </c>
      <c r="E7" s="3" t="s">
        <v>426</v>
      </c>
    </row>
    <row r="8" spans="1:5" x14ac:dyDescent="0.6">
      <c r="A8" s="2" t="s">
        <v>140</v>
      </c>
      <c r="B8" s="3" t="s">
        <v>141</v>
      </c>
      <c r="D8" s="2" t="s">
        <v>335</v>
      </c>
      <c r="E8" s="3" t="s">
        <v>340</v>
      </c>
    </row>
    <row r="9" spans="1:5" x14ac:dyDescent="0.6">
      <c r="A9" s="2" t="s">
        <v>116</v>
      </c>
      <c r="B9" s="3" t="s">
        <v>117</v>
      </c>
      <c r="D9" s="2" t="s">
        <v>385</v>
      </c>
      <c r="E9" s="3" t="s">
        <v>386</v>
      </c>
    </row>
    <row r="10" spans="1:5" x14ac:dyDescent="0.6">
      <c r="A10" s="2" t="s">
        <v>39</v>
      </c>
      <c r="B10" s="3" t="s">
        <v>230</v>
      </c>
      <c r="D10" s="2" t="s">
        <v>408</v>
      </c>
      <c r="E10" s="3" t="s">
        <v>409</v>
      </c>
    </row>
    <row r="11" spans="1:5" x14ac:dyDescent="0.6">
      <c r="A11" s="2" t="s">
        <v>126</v>
      </c>
      <c r="B11" s="3" t="s">
        <v>44</v>
      </c>
      <c r="D11" s="2" t="s">
        <v>397</v>
      </c>
      <c r="E11" s="3" t="s">
        <v>398</v>
      </c>
    </row>
    <row r="12" spans="1:5" x14ac:dyDescent="0.6">
      <c r="A12" s="2" t="s">
        <v>208</v>
      </c>
      <c r="B12" s="3" t="s">
        <v>209</v>
      </c>
      <c r="D12" s="2" t="s">
        <v>343</v>
      </c>
      <c r="E12" s="3" t="s">
        <v>344</v>
      </c>
    </row>
    <row r="13" spans="1:5" x14ac:dyDescent="0.6">
      <c r="A13" s="2" t="s">
        <v>35</v>
      </c>
      <c r="B13" s="3" t="s">
        <v>36</v>
      </c>
      <c r="D13" s="2" t="s">
        <v>406</v>
      </c>
      <c r="E13" s="3" t="s">
        <v>407</v>
      </c>
    </row>
    <row r="14" spans="1:5" x14ac:dyDescent="0.6">
      <c r="A14" s="2" t="s">
        <v>118</v>
      </c>
      <c r="B14" s="3" t="s">
        <v>91</v>
      </c>
      <c r="D14" s="2" t="s">
        <v>489</v>
      </c>
      <c r="E14" s="3" t="s">
        <v>496</v>
      </c>
    </row>
    <row r="15" spans="1:5" x14ac:dyDescent="0.6">
      <c r="A15" s="2" t="s">
        <v>90</v>
      </c>
      <c r="B15" s="3" t="s">
        <v>135</v>
      </c>
      <c r="D15" s="2" t="s">
        <v>504</v>
      </c>
      <c r="E15" s="3" t="s">
        <v>505</v>
      </c>
    </row>
    <row r="16" spans="1:5" x14ac:dyDescent="0.6">
      <c r="A16" s="2" t="s">
        <v>176</v>
      </c>
      <c r="B16" s="3" t="s">
        <v>177</v>
      </c>
      <c r="D16" s="2" t="s">
        <v>474</v>
      </c>
      <c r="E16" s="3" t="s">
        <v>475</v>
      </c>
    </row>
    <row r="17" spans="1:5" x14ac:dyDescent="0.6">
      <c r="A17" s="2" t="s">
        <v>221</v>
      </c>
      <c r="B17" s="3" t="s">
        <v>222</v>
      </c>
      <c r="D17" s="2" t="s">
        <v>401</v>
      </c>
      <c r="E17" s="3" t="s">
        <v>401</v>
      </c>
    </row>
    <row r="18" spans="1:5" x14ac:dyDescent="0.6">
      <c r="A18" s="2" t="s">
        <v>228</v>
      </c>
      <c r="B18" s="3" t="s">
        <v>229</v>
      </c>
      <c r="D18" s="2" t="s">
        <v>484</v>
      </c>
      <c r="E18" s="3" t="s">
        <v>484</v>
      </c>
    </row>
    <row r="19" spans="1:5" x14ac:dyDescent="0.6">
      <c r="A19" s="2" t="s">
        <v>215</v>
      </c>
      <c r="B19" s="3" t="s">
        <v>216</v>
      </c>
      <c r="D19" s="2" t="s">
        <v>507</v>
      </c>
      <c r="E19" s="3" t="s">
        <v>508</v>
      </c>
    </row>
    <row r="20" spans="1:5" x14ac:dyDescent="0.6">
      <c r="A20" s="2" t="s">
        <v>223</v>
      </c>
      <c r="B20" s="3" t="s">
        <v>224</v>
      </c>
      <c r="D20" s="2" t="s">
        <v>492</v>
      </c>
      <c r="E20" s="3" t="s">
        <v>509</v>
      </c>
    </row>
    <row r="21" spans="1:5" x14ac:dyDescent="0.6">
      <c r="A21" s="2" t="s">
        <v>178</v>
      </c>
      <c r="B21" s="3" t="s">
        <v>179</v>
      </c>
      <c r="D21" s="2" t="s">
        <v>427</v>
      </c>
      <c r="E21" s="3" t="s">
        <v>428</v>
      </c>
    </row>
    <row r="22" spans="1:5" x14ac:dyDescent="0.6">
      <c r="A22" s="2" t="s">
        <v>89</v>
      </c>
      <c r="B22" s="3" t="s">
        <v>125</v>
      </c>
      <c r="D22" s="2" t="s">
        <v>467</v>
      </c>
      <c r="E22" s="3" t="s">
        <v>498</v>
      </c>
    </row>
    <row r="23" spans="1:5" x14ac:dyDescent="0.6">
      <c r="A23" s="2" t="s">
        <v>112</v>
      </c>
      <c r="B23" s="3" t="s">
        <v>113</v>
      </c>
      <c r="D23" s="2" t="s">
        <v>349</v>
      </c>
      <c r="E23" s="3" t="s">
        <v>350</v>
      </c>
    </row>
    <row r="24" spans="1:5" x14ac:dyDescent="0.6">
      <c r="A24" s="2" t="s">
        <v>87</v>
      </c>
      <c r="B24" s="3" t="s">
        <v>88</v>
      </c>
      <c r="D24" s="2" t="s">
        <v>454</v>
      </c>
      <c r="E24" s="3" t="s">
        <v>455</v>
      </c>
    </row>
    <row r="25" spans="1:5" x14ac:dyDescent="0.6">
      <c r="A25" s="2" t="s">
        <v>191</v>
      </c>
      <c r="B25" s="3" t="s">
        <v>88</v>
      </c>
      <c r="D25" s="2" t="s">
        <v>443</v>
      </c>
      <c r="E25" s="3" t="s">
        <v>444</v>
      </c>
    </row>
    <row r="26" spans="1:5" x14ac:dyDescent="0.6">
      <c r="A26" s="2" t="s">
        <v>102</v>
      </c>
      <c r="B26" s="3" t="s">
        <v>103</v>
      </c>
      <c r="D26" s="2" t="s">
        <v>490</v>
      </c>
      <c r="E26" s="3" t="s">
        <v>491</v>
      </c>
    </row>
    <row r="27" spans="1:5" x14ac:dyDescent="0.6">
      <c r="A27" s="2" t="s">
        <v>71</v>
      </c>
      <c r="B27" s="3" t="s">
        <v>72</v>
      </c>
      <c r="D27" s="2" t="s">
        <v>478</v>
      </c>
      <c r="E27" s="3" t="s">
        <v>479</v>
      </c>
    </row>
    <row r="28" spans="1:5" x14ac:dyDescent="0.6">
      <c r="A28" s="2" t="s">
        <v>183</v>
      </c>
      <c r="B28" s="3" t="s">
        <v>72</v>
      </c>
      <c r="D28" s="2" t="s">
        <v>452</v>
      </c>
      <c r="E28" s="3" t="s">
        <v>453</v>
      </c>
    </row>
    <row r="29" spans="1:5" x14ac:dyDescent="0.6">
      <c r="A29" s="2" t="s">
        <v>100</v>
      </c>
      <c r="B29" s="3" t="s">
        <v>101</v>
      </c>
      <c r="D29" s="2" t="s">
        <v>450</v>
      </c>
      <c r="E29" s="3" t="s">
        <v>451</v>
      </c>
    </row>
    <row r="30" spans="1:5" x14ac:dyDescent="0.6">
      <c r="A30" s="2" t="s">
        <v>69</v>
      </c>
      <c r="B30" s="3" t="s">
        <v>70</v>
      </c>
      <c r="D30" s="2" t="s">
        <v>373</v>
      </c>
      <c r="E30" s="3" t="s">
        <v>387</v>
      </c>
    </row>
    <row r="31" spans="1:5" x14ac:dyDescent="0.6">
      <c r="A31" s="2" t="s">
        <v>182</v>
      </c>
      <c r="B31" s="3" t="s">
        <v>70</v>
      </c>
      <c r="D31" s="2" t="s">
        <v>374</v>
      </c>
      <c r="E31" s="3" t="s">
        <v>375</v>
      </c>
    </row>
    <row r="32" spans="1:5" x14ac:dyDescent="0.6">
      <c r="A32" s="2" t="s">
        <v>96</v>
      </c>
      <c r="B32" s="3" t="s">
        <v>97</v>
      </c>
      <c r="D32" s="2" t="s">
        <v>486</v>
      </c>
      <c r="E32" s="3" t="s">
        <v>354</v>
      </c>
    </row>
    <row r="33" spans="1:5" x14ac:dyDescent="0.6">
      <c r="A33" s="2" t="s">
        <v>152</v>
      </c>
      <c r="B33" s="3" t="s">
        <v>153</v>
      </c>
      <c r="D33" s="2" t="s">
        <v>369</v>
      </c>
      <c r="E33" s="3" t="s">
        <v>370</v>
      </c>
    </row>
    <row r="34" spans="1:5" x14ac:dyDescent="0.6">
      <c r="A34" s="2" t="s">
        <v>73</v>
      </c>
      <c r="B34" s="3" t="s">
        <v>74</v>
      </c>
      <c r="D34" s="2" t="s">
        <v>353</v>
      </c>
      <c r="E34" s="3" t="s">
        <v>436</v>
      </c>
    </row>
    <row r="35" spans="1:5" x14ac:dyDescent="0.6">
      <c r="A35" s="2" t="s">
        <v>184</v>
      </c>
      <c r="B35" s="3" t="s">
        <v>74</v>
      </c>
      <c r="D35" s="2" t="s">
        <v>416</v>
      </c>
      <c r="E35" s="3" t="s">
        <v>440</v>
      </c>
    </row>
    <row r="36" spans="1:5" x14ac:dyDescent="0.6">
      <c r="A36" s="2" t="s">
        <v>166</v>
      </c>
      <c r="B36" s="3" t="s">
        <v>167</v>
      </c>
      <c r="D36" s="2" t="s">
        <v>412</v>
      </c>
      <c r="E36" s="3" t="s">
        <v>413</v>
      </c>
    </row>
    <row r="37" spans="1:5" x14ac:dyDescent="0.6">
      <c r="A37" s="2" t="s">
        <v>67</v>
      </c>
      <c r="B37" s="3" t="s">
        <v>68</v>
      </c>
      <c r="D37" s="2" t="s">
        <v>437</v>
      </c>
      <c r="E37" s="3" t="s">
        <v>461</v>
      </c>
    </row>
    <row r="38" spans="1:5" x14ac:dyDescent="0.6">
      <c r="A38" s="2" t="s">
        <v>106</v>
      </c>
      <c r="B38" s="3" t="s">
        <v>107</v>
      </c>
      <c r="D38" s="2" t="s">
        <v>389</v>
      </c>
      <c r="E38" s="3" t="s">
        <v>390</v>
      </c>
    </row>
    <row r="39" spans="1:5" x14ac:dyDescent="0.6">
      <c r="A39" s="2" t="s">
        <v>75</v>
      </c>
      <c r="B39" s="3" t="s">
        <v>76</v>
      </c>
      <c r="D39" s="2" t="s">
        <v>487</v>
      </c>
      <c r="E39" s="3" t="s">
        <v>488</v>
      </c>
    </row>
    <row r="40" spans="1:5" x14ac:dyDescent="0.6">
      <c r="A40" s="2" t="s">
        <v>185</v>
      </c>
      <c r="B40" s="3" t="s">
        <v>76</v>
      </c>
      <c r="D40" s="2" t="s">
        <v>402</v>
      </c>
      <c r="E40" s="3" t="s">
        <v>403</v>
      </c>
    </row>
    <row r="41" spans="1:5" x14ac:dyDescent="0.6">
      <c r="A41" s="2" t="s">
        <v>154</v>
      </c>
      <c r="B41" s="3" t="s">
        <v>155</v>
      </c>
      <c r="D41" s="2" t="s">
        <v>414</v>
      </c>
      <c r="E41" s="3" t="s">
        <v>415</v>
      </c>
    </row>
    <row r="42" spans="1:5" x14ac:dyDescent="0.6">
      <c r="A42" s="2" t="s">
        <v>83</v>
      </c>
      <c r="B42" s="3" t="s">
        <v>84</v>
      </c>
      <c r="D42" s="2" t="s">
        <v>501</v>
      </c>
      <c r="E42" s="3" t="s">
        <v>502</v>
      </c>
    </row>
    <row r="43" spans="1:5" x14ac:dyDescent="0.6">
      <c r="A43" s="2" t="s">
        <v>189</v>
      </c>
      <c r="B43" s="3" t="s">
        <v>84</v>
      </c>
      <c r="D43" s="2" t="s">
        <v>457</v>
      </c>
      <c r="E43" s="3" t="s">
        <v>458</v>
      </c>
    </row>
    <row r="44" spans="1:5" x14ac:dyDescent="0.6">
      <c r="A44" s="2" t="s">
        <v>98</v>
      </c>
      <c r="B44" s="3" t="s">
        <v>99</v>
      </c>
      <c r="D44" s="2" t="s">
        <v>364</v>
      </c>
      <c r="E44" s="3" t="s">
        <v>365</v>
      </c>
    </row>
    <row r="45" spans="1:5" x14ac:dyDescent="0.6">
      <c r="A45" s="2" t="s">
        <v>108</v>
      </c>
      <c r="B45" s="3" t="s">
        <v>109</v>
      </c>
      <c r="D45" s="2" t="s">
        <v>368</v>
      </c>
      <c r="E45" s="3" t="s">
        <v>368</v>
      </c>
    </row>
    <row r="46" spans="1:5" x14ac:dyDescent="0.6">
      <c r="A46" s="2" t="s">
        <v>81</v>
      </c>
      <c r="B46" s="3" t="s">
        <v>82</v>
      </c>
      <c r="D46" s="2" t="s">
        <v>445</v>
      </c>
      <c r="E46" s="3" t="s">
        <v>446</v>
      </c>
    </row>
    <row r="47" spans="1:5" x14ac:dyDescent="0.6">
      <c r="A47" s="2" t="s">
        <v>187</v>
      </c>
      <c r="B47" s="3" t="s">
        <v>82</v>
      </c>
      <c r="D47" s="2" t="s">
        <v>480</v>
      </c>
      <c r="E47" s="3" t="s">
        <v>481</v>
      </c>
    </row>
    <row r="48" spans="1:5" x14ac:dyDescent="0.6">
      <c r="A48" s="2" t="s">
        <v>114</v>
      </c>
      <c r="B48" s="3" t="s">
        <v>115</v>
      </c>
      <c r="D48" s="2" t="s">
        <v>376</v>
      </c>
      <c r="E48" s="3" t="s">
        <v>280</v>
      </c>
    </row>
    <row r="49" spans="1:5" x14ac:dyDescent="0.6">
      <c r="A49" s="2" t="s">
        <v>85</v>
      </c>
      <c r="B49" s="3" t="s">
        <v>86</v>
      </c>
      <c r="D49" s="2" t="s">
        <v>476</v>
      </c>
      <c r="E49" s="3" t="s">
        <v>477</v>
      </c>
    </row>
    <row r="50" spans="1:5" x14ac:dyDescent="0.6">
      <c r="A50" s="2" t="s">
        <v>190</v>
      </c>
      <c r="B50" s="3" t="s">
        <v>86</v>
      </c>
      <c r="D50" s="2" t="s">
        <v>411</v>
      </c>
      <c r="E50" s="3" t="s">
        <v>424</v>
      </c>
    </row>
    <row r="51" spans="1:5" x14ac:dyDescent="0.6">
      <c r="A51" s="2" t="s">
        <v>110</v>
      </c>
      <c r="B51" s="3" t="s">
        <v>111</v>
      </c>
      <c r="D51" s="2" t="s">
        <v>388</v>
      </c>
      <c r="E51" s="3" t="s">
        <v>431</v>
      </c>
    </row>
    <row r="52" spans="1:5" x14ac:dyDescent="0.6">
      <c r="A52" s="2" t="s">
        <v>79</v>
      </c>
      <c r="B52" s="3" t="s">
        <v>80</v>
      </c>
      <c r="D52" s="2" t="s">
        <v>338</v>
      </c>
      <c r="E52" s="3" t="s">
        <v>482</v>
      </c>
    </row>
    <row r="53" spans="1:5" x14ac:dyDescent="0.6">
      <c r="A53" s="2" t="s">
        <v>188</v>
      </c>
      <c r="B53" s="3" t="s">
        <v>80</v>
      </c>
      <c r="D53" s="2" t="s">
        <v>351</v>
      </c>
      <c r="E53" s="3" t="s">
        <v>352</v>
      </c>
    </row>
    <row r="54" spans="1:5" x14ac:dyDescent="0.6">
      <c r="A54" s="2" t="s">
        <v>104</v>
      </c>
      <c r="B54" s="3" t="s">
        <v>105</v>
      </c>
      <c r="D54" s="2" t="s">
        <v>345</v>
      </c>
      <c r="E54" s="3" t="s">
        <v>346</v>
      </c>
    </row>
    <row r="55" spans="1:5" x14ac:dyDescent="0.6">
      <c r="A55" s="2" t="s">
        <v>77</v>
      </c>
      <c r="B55" s="3" t="s">
        <v>78</v>
      </c>
      <c r="D55" s="2" t="s">
        <v>463</v>
      </c>
      <c r="E55" s="3" t="s">
        <v>464</v>
      </c>
    </row>
    <row r="56" spans="1:5" x14ac:dyDescent="0.6">
      <c r="A56" s="2" t="s">
        <v>186</v>
      </c>
      <c r="B56" s="3" t="s">
        <v>78</v>
      </c>
      <c r="D56" s="2" t="s">
        <v>441</v>
      </c>
      <c r="E56" s="3" t="s">
        <v>442</v>
      </c>
    </row>
    <row r="57" spans="1:5" x14ac:dyDescent="0.6">
      <c r="A57" s="2" t="s">
        <v>202</v>
      </c>
      <c r="B57" s="3" t="s">
        <v>203</v>
      </c>
      <c r="D57" s="2" t="s">
        <v>465</v>
      </c>
      <c r="E57" s="3" t="s">
        <v>466</v>
      </c>
    </row>
    <row r="58" spans="1:5" x14ac:dyDescent="0.6">
      <c r="A58" s="2" t="s">
        <v>200</v>
      </c>
      <c r="B58" s="3" t="s">
        <v>201</v>
      </c>
      <c r="D58" s="2" t="s">
        <v>394</v>
      </c>
      <c r="E58" s="3" t="s">
        <v>395</v>
      </c>
    </row>
    <row r="59" spans="1:5" x14ac:dyDescent="0.6">
      <c r="A59" s="2" t="s">
        <v>199</v>
      </c>
      <c r="B59" s="3" t="s">
        <v>66</v>
      </c>
      <c r="D59" s="2" t="s">
        <v>493</v>
      </c>
      <c r="E59" s="3" t="s">
        <v>494</v>
      </c>
    </row>
    <row r="60" spans="1:5" x14ac:dyDescent="0.6">
      <c r="A60" s="2" t="s">
        <v>65</v>
      </c>
      <c r="B60" s="3" t="s">
        <v>66</v>
      </c>
      <c r="D60" s="2" t="s">
        <v>399</v>
      </c>
      <c r="E60" s="3" t="s">
        <v>462</v>
      </c>
    </row>
    <row r="61" spans="1:5" x14ac:dyDescent="0.6">
      <c r="A61" s="2" t="s">
        <v>194</v>
      </c>
      <c r="B61" s="3" t="s">
        <v>56</v>
      </c>
      <c r="D61" s="2" t="s">
        <v>400</v>
      </c>
      <c r="E61" s="3" t="s">
        <v>395</v>
      </c>
    </row>
    <row r="62" spans="1:5" x14ac:dyDescent="0.6">
      <c r="A62" s="2" t="s">
        <v>55</v>
      </c>
      <c r="B62" s="3" t="s">
        <v>56</v>
      </c>
      <c r="D62" s="2" t="s">
        <v>405</v>
      </c>
      <c r="E62" s="3" t="s">
        <v>395</v>
      </c>
    </row>
    <row r="63" spans="1:5" x14ac:dyDescent="0.6">
      <c r="A63" s="2" t="s">
        <v>195</v>
      </c>
      <c r="B63" s="3" t="s">
        <v>58</v>
      </c>
      <c r="D63" s="2" t="s">
        <v>429</v>
      </c>
      <c r="E63" s="3" t="s">
        <v>430</v>
      </c>
    </row>
    <row r="64" spans="1:5" x14ac:dyDescent="0.6">
      <c r="A64" s="2" t="s">
        <v>57</v>
      </c>
      <c r="B64" s="3" t="s">
        <v>58</v>
      </c>
      <c r="D64" s="2" t="s">
        <v>438</v>
      </c>
      <c r="E64" s="3" t="s">
        <v>439</v>
      </c>
    </row>
    <row r="65" spans="1:5" x14ac:dyDescent="0.6">
      <c r="A65" s="2" t="s">
        <v>193</v>
      </c>
      <c r="B65" s="3" t="s">
        <v>50</v>
      </c>
      <c r="D65" s="2" t="s">
        <v>404</v>
      </c>
      <c r="E65" s="3" t="s">
        <v>395</v>
      </c>
    </row>
    <row r="66" spans="1:5" x14ac:dyDescent="0.6">
      <c r="A66" s="2" t="s">
        <v>49</v>
      </c>
      <c r="B66" s="3" t="s">
        <v>50</v>
      </c>
      <c r="D66" s="2" t="s">
        <v>410</v>
      </c>
      <c r="E66" s="3" t="s">
        <v>395</v>
      </c>
    </row>
    <row r="67" spans="1:5" x14ac:dyDescent="0.6">
      <c r="A67" s="2" t="s">
        <v>197</v>
      </c>
      <c r="B67" s="3" t="s">
        <v>62</v>
      </c>
      <c r="D67" s="2" t="s">
        <v>371</v>
      </c>
      <c r="E67" s="3" t="s">
        <v>372</v>
      </c>
    </row>
    <row r="68" spans="1:5" x14ac:dyDescent="0.6">
      <c r="A68" s="2" t="s">
        <v>61</v>
      </c>
      <c r="B68" s="3" t="s">
        <v>62</v>
      </c>
      <c r="D68" s="2" t="s">
        <v>417</v>
      </c>
      <c r="E68" s="3" t="s">
        <v>418</v>
      </c>
    </row>
    <row r="69" spans="1:5" x14ac:dyDescent="0.6">
      <c r="A69" s="2" t="s">
        <v>196</v>
      </c>
      <c r="B69" s="3" t="s">
        <v>60</v>
      </c>
      <c r="D69" s="2" t="s">
        <v>495</v>
      </c>
      <c r="E69" s="3" t="s">
        <v>393</v>
      </c>
    </row>
    <row r="70" spans="1:5" x14ac:dyDescent="0.6">
      <c r="A70" s="2" t="s">
        <v>59</v>
      </c>
      <c r="B70" s="3" t="s">
        <v>60</v>
      </c>
      <c r="D70" s="2" t="s">
        <v>447</v>
      </c>
      <c r="E70" s="3" t="s">
        <v>393</v>
      </c>
    </row>
    <row r="71" spans="1:5" x14ac:dyDescent="0.6">
      <c r="A71" s="2" t="s">
        <v>198</v>
      </c>
      <c r="B71" s="3" t="s">
        <v>64</v>
      </c>
      <c r="D71" s="2" t="s">
        <v>506</v>
      </c>
      <c r="E71" s="3" t="s">
        <v>393</v>
      </c>
    </row>
    <row r="72" spans="1:5" x14ac:dyDescent="0.6">
      <c r="A72" s="2" t="s">
        <v>63</v>
      </c>
      <c r="B72" s="3" t="s">
        <v>64</v>
      </c>
      <c r="D72" s="2" t="s">
        <v>468</v>
      </c>
      <c r="E72" s="3" t="s">
        <v>469</v>
      </c>
    </row>
    <row r="73" spans="1:5" x14ac:dyDescent="0.6">
      <c r="A73" s="2" t="s">
        <v>214</v>
      </c>
      <c r="B73" s="3" t="s">
        <v>52</v>
      </c>
      <c r="D73" s="2" t="s">
        <v>472</v>
      </c>
      <c r="E73" s="3" t="s">
        <v>473</v>
      </c>
    </row>
    <row r="74" spans="1:5" x14ac:dyDescent="0.6">
      <c r="A74" s="2" t="s">
        <v>51</v>
      </c>
      <c r="B74" s="3" t="s">
        <v>52</v>
      </c>
      <c r="D74" s="2" t="s">
        <v>341</v>
      </c>
      <c r="E74" s="3" t="s">
        <v>348</v>
      </c>
    </row>
    <row r="75" spans="1:5" x14ac:dyDescent="0.6">
      <c r="A75" s="2" t="s">
        <v>192</v>
      </c>
      <c r="B75" s="3" t="s">
        <v>54</v>
      </c>
      <c r="D75" s="2" t="s">
        <v>483</v>
      </c>
      <c r="E75" s="3" t="s">
        <v>393</v>
      </c>
    </row>
    <row r="76" spans="1:5" x14ac:dyDescent="0.6">
      <c r="A76" s="2" t="s">
        <v>53</v>
      </c>
      <c r="B76" s="3" t="s">
        <v>54</v>
      </c>
      <c r="D76" s="2" t="s">
        <v>456</v>
      </c>
      <c r="E76" s="3" t="s">
        <v>393</v>
      </c>
    </row>
    <row r="77" spans="1:5" x14ac:dyDescent="0.6">
      <c r="A77" s="2" t="s">
        <v>225</v>
      </c>
      <c r="B77" s="3" t="s">
        <v>48</v>
      </c>
      <c r="D77" s="2" t="s">
        <v>497</v>
      </c>
      <c r="E77" s="3" t="s">
        <v>393</v>
      </c>
    </row>
    <row r="78" spans="1:5" x14ac:dyDescent="0.6">
      <c r="A78" s="2" t="s">
        <v>47</v>
      </c>
      <c r="B78" s="3" t="s">
        <v>48</v>
      </c>
      <c r="D78" s="2" t="s">
        <v>421</v>
      </c>
      <c r="E78" s="3" t="s">
        <v>422</v>
      </c>
    </row>
    <row r="79" spans="1:5" x14ac:dyDescent="0.6">
      <c r="A79" s="2" t="s">
        <v>131</v>
      </c>
      <c r="B79" s="3" t="s">
        <v>132</v>
      </c>
      <c r="D79" s="2" t="s">
        <v>336</v>
      </c>
      <c r="E79" s="3" t="s">
        <v>503</v>
      </c>
    </row>
    <row r="80" spans="1:5" x14ac:dyDescent="0.6">
      <c r="A80" s="2" t="s">
        <v>129</v>
      </c>
      <c r="B80" s="3" t="s">
        <v>130</v>
      </c>
      <c r="D80" s="2" t="s">
        <v>366</v>
      </c>
      <c r="E80" s="3" t="s">
        <v>367</v>
      </c>
    </row>
    <row r="81" spans="1:5" x14ac:dyDescent="0.6">
      <c r="A81" s="2" t="s">
        <v>29</v>
      </c>
      <c r="B81" s="3" t="s">
        <v>30</v>
      </c>
      <c r="D81" s="2" t="s">
        <v>384</v>
      </c>
      <c r="E81" s="3" t="s">
        <v>367</v>
      </c>
    </row>
    <row r="82" spans="1:5" x14ac:dyDescent="0.6">
      <c r="A82" s="2" t="s">
        <v>217</v>
      </c>
      <c r="B82" s="3" t="s">
        <v>218</v>
      </c>
      <c r="D82" s="2" t="s">
        <v>459</v>
      </c>
      <c r="E82" s="3" t="s">
        <v>460</v>
      </c>
    </row>
    <row r="83" spans="1:5" x14ac:dyDescent="0.6">
      <c r="A83" s="2" t="s">
        <v>31</v>
      </c>
      <c r="B83" s="3" t="s">
        <v>32</v>
      </c>
      <c r="D83" s="2" t="s">
        <v>432</v>
      </c>
      <c r="E83" s="3" t="s">
        <v>433</v>
      </c>
    </row>
    <row r="84" spans="1:5" x14ac:dyDescent="0.6">
      <c r="A84" s="2" t="s">
        <v>170</v>
      </c>
      <c r="B84" s="3" t="s">
        <v>171</v>
      </c>
      <c r="D84" s="2" t="s">
        <v>382</v>
      </c>
      <c r="E84" s="3" t="s">
        <v>383</v>
      </c>
    </row>
    <row r="85" spans="1:5" x14ac:dyDescent="0.6">
      <c r="A85" s="2" t="s">
        <v>27</v>
      </c>
      <c r="B85" s="3" t="s">
        <v>28</v>
      </c>
      <c r="D85" s="2" t="s">
        <v>470</v>
      </c>
      <c r="E85" s="3" t="s">
        <v>471</v>
      </c>
    </row>
    <row r="86" spans="1:5" x14ac:dyDescent="0.6">
      <c r="A86" s="2" t="s">
        <v>219</v>
      </c>
      <c r="B86" s="3" t="s">
        <v>220</v>
      </c>
      <c r="D86" s="2" t="s">
        <v>448</v>
      </c>
      <c r="E86" s="3" t="s">
        <v>449</v>
      </c>
    </row>
    <row r="87" spans="1:5" x14ac:dyDescent="0.6">
      <c r="A87" s="2" t="s">
        <v>127</v>
      </c>
      <c r="B87" s="3" t="s">
        <v>128</v>
      </c>
      <c r="D87" s="2" t="s">
        <v>434</v>
      </c>
      <c r="E87" s="3" t="s">
        <v>435</v>
      </c>
    </row>
    <row r="88" spans="1:5" x14ac:dyDescent="0.6">
      <c r="A88" s="2" t="s">
        <v>45</v>
      </c>
      <c r="B88" s="3" t="s">
        <v>46</v>
      </c>
      <c r="D88" s="2" t="s">
        <v>379</v>
      </c>
      <c r="E88" s="3" t="s">
        <v>423</v>
      </c>
    </row>
    <row r="89" spans="1:5" x14ac:dyDescent="0.6">
      <c r="A89" s="2" t="s">
        <v>206</v>
      </c>
      <c r="B89" s="3" t="s">
        <v>207</v>
      </c>
      <c r="D89" s="2" t="s">
        <v>419</v>
      </c>
      <c r="E89" s="3" t="s">
        <v>420</v>
      </c>
    </row>
    <row r="90" spans="1:5" x14ac:dyDescent="0.6">
      <c r="A90" s="2" t="s">
        <v>180</v>
      </c>
      <c r="B90" s="3" t="s">
        <v>181</v>
      </c>
      <c r="D90" s="2" t="s">
        <v>485</v>
      </c>
      <c r="E90" s="3" t="s">
        <v>393</v>
      </c>
    </row>
    <row r="91" spans="1:5" x14ac:dyDescent="0.6">
      <c r="A91" s="2" t="s">
        <v>174</v>
      </c>
      <c r="B91" s="3" t="s">
        <v>175</v>
      </c>
      <c r="D91" s="2" t="s">
        <v>396</v>
      </c>
      <c r="E91" s="3" t="s">
        <v>393</v>
      </c>
    </row>
    <row r="92" spans="1:5" x14ac:dyDescent="0.6">
      <c r="A92" s="2" t="s">
        <v>25</v>
      </c>
      <c r="B92" s="3" t="s">
        <v>26</v>
      </c>
      <c r="D92" s="2" t="s">
        <v>392</v>
      </c>
      <c r="E92" s="3" t="s">
        <v>393</v>
      </c>
    </row>
    <row r="93" spans="1:5" x14ac:dyDescent="0.6">
      <c r="A93" s="2" t="s">
        <v>162</v>
      </c>
      <c r="B93" s="3" t="s">
        <v>163</v>
      </c>
      <c r="D93" s="2" t="s">
        <v>512</v>
      </c>
      <c r="E93" s="3" t="s">
        <v>395</v>
      </c>
    </row>
    <row r="94" spans="1:5" x14ac:dyDescent="0.6">
      <c r="A94" s="2" t="s">
        <v>23</v>
      </c>
      <c r="B94" s="3" t="s">
        <v>24</v>
      </c>
      <c r="D94" s="2" t="s">
        <v>513</v>
      </c>
      <c r="E94" s="3" t="s">
        <v>395</v>
      </c>
    </row>
    <row r="95" spans="1:5" x14ac:dyDescent="0.6">
      <c r="A95" s="2" t="s">
        <v>160</v>
      </c>
      <c r="B95" s="3" t="s">
        <v>161</v>
      </c>
      <c r="D95" s="30"/>
    </row>
    <row r="96" spans="1:5" x14ac:dyDescent="0.6">
      <c r="A96" s="2" t="s">
        <v>20</v>
      </c>
      <c r="B96" s="3" t="s">
        <v>21</v>
      </c>
      <c r="D96" s="30"/>
    </row>
    <row r="97" spans="1:4" x14ac:dyDescent="0.6">
      <c r="A97" s="2" t="s">
        <v>158</v>
      </c>
      <c r="B97" s="3" t="s">
        <v>159</v>
      </c>
      <c r="D97" s="30"/>
    </row>
    <row r="98" spans="1:4" x14ac:dyDescent="0.6">
      <c r="A98" s="2" t="s">
        <v>94</v>
      </c>
      <c r="B98" s="3" t="s">
        <v>95</v>
      </c>
      <c r="D98" s="30"/>
    </row>
    <row r="99" spans="1:4" x14ac:dyDescent="0.6">
      <c r="A99" s="2" t="s">
        <v>41</v>
      </c>
      <c r="B99" s="3" t="s">
        <v>42</v>
      </c>
      <c r="D99" s="30"/>
    </row>
    <row r="100" spans="1:4" x14ac:dyDescent="0.6">
      <c r="A100" s="2" t="s">
        <v>210</v>
      </c>
      <c r="B100" s="3" t="s">
        <v>211</v>
      </c>
      <c r="D100" s="30"/>
    </row>
    <row r="101" spans="1:4" x14ac:dyDescent="0.6">
      <c r="A101" s="2" t="s">
        <v>156</v>
      </c>
      <c r="B101" s="3" t="s">
        <v>157</v>
      </c>
      <c r="D101" s="30"/>
    </row>
    <row r="102" spans="1:4" x14ac:dyDescent="0.6">
      <c r="A102" s="2" t="s">
        <v>172</v>
      </c>
      <c r="B102" s="3" t="s">
        <v>173</v>
      </c>
      <c r="D102" s="30"/>
    </row>
    <row r="103" spans="1:4" x14ac:dyDescent="0.6">
      <c r="A103" s="2" t="s">
        <v>204</v>
      </c>
      <c r="B103" s="3" t="s">
        <v>205</v>
      </c>
      <c r="D103" s="30"/>
    </row>
    <row r="104" spans="1:4" x14ac:dyDescent="0.6">
      <c r="A104" s="2" t="s">
        <v>226</v>
      </c>
      <c r="B104" s="3" t="s">
        <v>227</v>
      </c>
      <c r="D104" s="30"/>
    </row>
    <row r="105" spans="1:4" x14ac:dyDescent="0.6">
      <c r="A105" s="2" t="s">
        <v>133</v>
      </c>
      <c r="B105" s="3" t="s">
        <v>134</v>
      </c>
      <c r="D105" s="30"/>
    </row>
    <row r="106" spans="1:4" x14ac:dyDescent="0.6">
      <c r="A106" s="2" t="s">
        <v>119</v>
      </c>
      <c r="B106" s="3" t="s">
        <v>120</v>
      </c>
      <c r="D106" s="30"/>
    </row>
    <row r="107" spans="1:4" x14ac:dyDescent="0.6">
      <c r="A107" s="2" t="s">
        <v>138</v>
      </c>
      <c r="B107" s="3" t="s">
        <v>139</v>
      </c>
      <c r="D107" s="30"/>
    </row>
    <row r="108" spans="1:4" x14ac:dyDescent="0.6">
      <c r="A108" s="2" t="s">
        <v>121</v>
      </c>
      <c r="B108" s="3" t="s">
        <v>122</v>
      </c>
      <c r="D108" s="30"/>
    </row>
    <row r="109" spans="1:4" x14ac:dyDescent="0.6">
      <c r="A109" s="2" t="s">
        <v>136</v>
      </c>
      <c r="B109" s="3" t="s">
        <v>137</v>
      </c>
      <c r="D109" s="30"/>
    </row>
    <row r="110" spans="1:4" x14ac:dyDescent="0.6">
      <c r="A110" s="2" t="s">
        <v>33</v>
      </c>
      <c r="B110" s="3" t="s">
        <v>34</v>
      </c>
      <c r="D110" s="30"/>
    </row>
    <row r="111" spans="1:4" x14ac:dyDescent="0.6">
      <c r="A111" s="2" t="s">
        <v>232</v>
      </c>
      <c r="B111" s="3" t="s">
        <v>233</v>
      </c>
      <c r="D111" s="30"/>
    </row>
    <row r="112" spans="1:4" x14ac:dyDescent="0.6">
      <c r="A112" s="2" t="s">
        <v>255</v>
      </c>
      <c r="B112" s="3" t="s">
        <v>260</v>
      </c>
      <c r="D112" s="30"/>
    </row>
    <row r="113" spans="1:4" x14ac:dyDescent="0.6">
      <c r="A113" s="2">
        <v>1111011</v>
      </c>
      <c r="B113" s="3" t="s">
        <v>250</v>
      </c>
      <c r="D113" s="30"/>
    </row>
    <row r="114" spans="1:4" x14ac:dyDescent="0.6">
      <c r="A114" s="2" t="s">
        <v>256</v>
      </c>
      <c r="B114" s="3" t="s">
        <v>262</v>
      </c>
      <c r="D114" s="30"/>
    </row>
    <row r="115" spans="1:4" x14ac:dyDescent="0.6">
      <c r="A115" s="2" t="s">
        <v>257</v>
      </c>
      <c r="B115" s="3" t="s">
        <v>263</v>
      </c>
      <c r="D115" s="30"/>
    </row>
    <row r="116" spans="1:4" x14ac:dyDescent="0.6">
      <c r="A116" s="2" t="s">
        <v>258</v>
      </c>
      <c r="B116" s="3" t="s">
        <v>264</v>
      </c>
      <c r="D116" s="30"/>
    </row>
    <row r="117" spans="1:4" x14ac:dyDescent="0.6">
      <c r="A117" s="2" t="s">
        <v>247</v>
      </c>
      <c r="B117" s="3" t="s">
        <v>248</v>
      </c>
      <c r="D117" s="30"/>
    </row>
    <row r="118" spans="1:4" x14ac:dyDescent="0.6">
      <c r="A118" s="2" t="s">
        <v>259</v>
      </c>
      <c r="B118" s="3" t="s">
        <v>261</v>
      </c>
      <c r="D118" s="30"/>
    </row>
    <row r="119" spans="1:4" x14ac:dyDescent="0.6">
      <c r="A119" s="2" t="s">
        <v>269</v>
      </c>
      <c r="B119" s="3" t="s">
        <v>270</v>
      </c>
      <c r="D119" s="30"/>
    </row>
    <row r="120" spans="1:4" x14ac:dyDescent="0.6">
      <c r="A120" s="2" t="s">
        <v>267</v>
      </c>
      <c r="B120" s="3" t="s">
        <v>268</v>
      </c>
      <c r="D120" s="30"/>
    </row>
    <row r="121" spans="1:4" x14ac:dyDescent="0.6">
      <c r="A121" s="2" t="s">
        <v>265</v>
      </c>
      <c r="B121" s="3" t="s">
        <v>266</v>
      </c>
      <c r="D121" s="30"/>
    </row>
    <row r="122" spans="1:4" x14ac:dyDescent="0.6">
      <c r="A122" s="2" t="s">
        <v>271</v>
      </c>
      <c r="B122" s="3" t="s">
        <v>272</v>
      </c>
      <c r="D122" s="30"/>
    </row>
    <row r="123" spans="1:4" x14ac:dyDescent="0.6">
      <c r="A123" s="2" t="s">
        <v>274</v>
      </c>
      <c r="B123" s="3" t="s">
        <v>275</v>
      </c>
      <c r="D123" s="30"/>
    </row>
    <row r="124" spans="1:4" x14ac:dyDescent="0.6">
      <c r="A124" s="2" t="s">
        <v>276</v>
      </c>
      <c r="B124" s="3" t="s">
        <v>277</v>
      </c>
      <c r="D124" s="30"/>
    </row>
    <row r="125" spans="1:4" x14ac:dyDescent="0.6">
      <c r="A125" s="2" t="s">
        <v>278</v>
      </c>
      <c r="B125" s="3" t="s">
        <v>279</v>
      </c>
      <c r="D125" s="30"/>
    </row>
    <row r="126" spans="1:4" x14ac:dyDescent="0.6">
      <c r="A126" s="2" t="s">
        <v>281</v>
      </c>
      <c r="B126" s="3" t="s">
        <v>282</v>
      </c>
      <c r="D126" s="30"/>
    </row>
    <row r="127" spans="1:4" x14ac:dyDescent="0.6">
      <c r="A127" s="2" t="s">
        <v>283</v>
      </c>
      <c r="B127" s="3" t="s">
        <v>284</v>
      </c>
      <c r="D127" s="30"/>
    </row>
    <row r="128" spans="1:4" x14ac:dyDescent="0.6">
      <c r="A128" s="2" t="s">
        <v>286</v>
      </c>
      <c r="B128" s="3" t="s">
        <v>285</v>
      </c>
      <c r="D128" s="30"/>
    </row>
    <row r="129" spans="1:4" x14ac:dyDescent="0.6">
      <c r="A129" s="2" t="s">
        <v>287</v>
      </c>
      <c r="B129" s="3" t="s">
        <v>285</v>
      </c>
      <c r="D129" s="30"/>
    </row>
    <row r="130" spans="1:4" x14ac:dyDescent="0.6">
      <c r="A130" s="2" t="s">
        <v>288</v>
      </c>
      <c r="B130" s="3" t="s">
        <v>285</v>
      </c>
      <c r="D130" s="30"/>
    </row>
    <row r="131" spans="1:4" x14ac:dyDescent="0.6">
      <c r="A131" s="2" t="s">
        <v>297</v>
      </c>
      <c r="B131" s="3" t="s">
        <v>290</v>
      </c>
      <c r="D131" s="30"/>
    </row>
    <row r="132" spans="1:4" x14ac:dyDescent="0.6">
      <c r="A132" s="2" t="s">
        <v>294</v>
      </c>
      <c r="B132" s="3" t="s">
        <v>290</v>
      </c>
      <c r="D132" s="30"/>
    </row>
    <row r="133" spans="1:4" x14ac:dyDescent="0.6">
      <c r="A133" s="2" t="s">
        <v>296</v>
      </c>
      <c r="B133" s="3" t="s">
        <v>290</v>
      </c>
      <c r="D133" s="30"/>
    </row>
    <row r="134" spans="1:4" x14ac:dyDescent="0.6">
      <c r="A134" s="2" t="s">
        <v>298</v>
      </c>
      <c r="B134" s="3" t="s">
        <v>290</v>
      </c>
      <c r="D134" s="30"/>
    </row>
    <row r="135" spans="1:4" x14ac:dyDescent="0.6">
      <c r="A135" s="2" t="s">
        <v>292</v>
      </c>
      <c r="B135" s="3" t="s">
        <v>290</v>
      </c>
      <c r="D135" s="30"/>
    </row>
    <row r="136" spans="1:4" x14ac:dyDescent="0.6">
      <c r="A136" s="2" t="s">
        <v>295</v>
      </c>
      <c r="B136" s="3" t="s">
        <v>290</v>
      </c>
      <c r="D136" s="30"/>
    </row>
    <row r="137" spans="1:4" x14ac:dyDescent="0.6">
      <c r="A137" s="2" t="s">
        <v>291</v>
      </c>
      <c r="B137" s="3" t="s">
        <v>290</v>
      </c>
      <c r="D137" s="30"/>
    </row>
    <row r="138" spans="1:4" x14ac:dyDescent="0.6">
      <c r="A138" s="2" t="s">
        <v>293</v>
      </c>
      <c r="B138" s="3" t="s">
        <v>290</v>
      </c>
      <c r="D138" s="30"/>
    </row>
    <row r="139" spans="1:4" x14ac:dyDescent="0.6">
      <c r="A139" s="2" t="s">
        <v>289</v>
      </c>
      <c r="B139" s="3" t="s">
        <v>290</v>
      </c>
      <c r="D139" s="30"/>
    </row>
    <row r="140" spans="1:4" ht="24" customHeight="1" x14ac:dyDescent="0.6">
      <c r="A140" s="2" t="s">
        <v>304</v>
      </c>
      <c r="B140" s="3" t="s">
        <v>305</v>
      </c>
      <c r="D140" s="30"/>
    </row>
    <row r="141" spans="1:4" x14ac:dyDescent="0.6">
      <c r="A141" s="2" t="s">
        <v>303</v>
      </c>
      <c r="B141" s="3" t="s">
        <v>302</v>
      </c>
      <c r="D141" s="30"/>
    </row>
    <row r="142" spans="1:4" x14ac:dyDescent="0.6">
      <c r="A142" s="2" t="s">
        <v>301</v>
      </c>
      <c r="B142" s="3" t="s">
        <v>302</v>
      </c>
      <c r="D142" s="30"/>
    </row>
    <row r="143" spans="1:4" x14ac:dyDescent="0.6">
      <c r="A143" s="2" t="s">
        <v>299</v>
      </c>
      <c r="B143" s="3" t="s">
        <v>300</v>
      </c>
      <c r="D143" s="30"/>
    </row>
    <row r="144" spans="1:4" x14ac:dyDescent="0.6">
      <c r="A144" s="2" t="s">
        <v>306</v>
      </c>
      <c r="B144" s="3" t="s">
        <v>307</v>
      </c>
      <c r="D144" s="30"/>
    </row>
    <row r="145" spans="1:4" ht="22.2" customHeight="1" x14ac:dyDescent="0.6">
      <c r="A145" s="22" t="s">
        <v>136</v>
      </c>
      <c r="B145" s="21" t="s">
        <v>137</v>
      </c>
      <c r="D145" s="30"/>
    </row>
    <row r="146" spans="1:4" x14ac:dyDescent="0.6">
      <c r="A146" s="2" t="s">
        <v>310</v>
      </c>
      <c r="B146" s="3" t="s">
        <v>42</v>
      </c>
    </row>
    <row r="147" spans="1:4" x14ac:dyDescent="0.6">
      <c r="A147" s="2" t="s">
        <v>327</v>
      </c>
      <c r="B147" s="3" t="s">
        <v>328</v>
      </c>
    </row>
    <row r="148" spans="1:4" x14ac:dyDescent="0.6">
      <c r="A148" s="2" t="s">
        <v>323</v>
      </c>
      <c r="B148" s="3" t="s">
        <v>324</v>
      </c>
    </row>
    <row r="149" spans="1:4" x14ac:dyDescent="0.6">
      <c r="A149" s="2" t="s">
        <v>317</v>
      </c>
      <c r="B149" s="3" t="s">
        <v>318</v>
      </c>
    </row>
    <row r="150" spans="1:4" x14ac:dyDescent="0.6">
      <c r="A150" s="2" t="s">
        <v>319</v>
      </c>
      <c r="B150" s="3" t="s">
        <v>320</v>
      </c>
    </row>
    <row r="151" spans="1:4" x14ac:dyDescent="0.6">
      <c r="A151" s="2" t="s">
        <v>321</v>
      </c>
      <c r="B151" s="3" t="s">
        <v>322</v>
      </c>
    </row>
    <row r="152" spans="1:4" x14ac:dyDescent="0.6">
      <c r="A152" s="2" t="s">
        <v>315</v>
      </c>
      <c r="B152" s="3" t="s">
        <v>316</v>
      </c>
    </row>
    <row r="153" spans="1:4" x14ac:dyDescent="0.6">
      <c r="A153" s="2" t="s">
        <v>311</v>
      </c>
      <c r="B153" s="3" t="s">
        <v>312</v>
      </c>
    </row>
    <row r="154" spans="1:4" x14ac:dyDescent="0.6">
      <c r="A154" s="2" t="s">
        <v>313</v>
      </c>
      <c r="B154" s="3" t="s">
        <v>314</v>
      </c>
    </row>
    <row r="155" spans="1:4" x14ac:dyDescent="0.6">
      <c r="A155" s="2" t="s">
        <v>325</v>
      </c>
      <c r="B155" s="3" t="s">
        <v>326</v>
      </c>
    </row>
    <row r="156" spans="1:4" x14ac:dyDescent="0.6">
      <c r="A156" s="2" t="s">
        <v>329</v>
      </c>
      <c r="B156" s="3" t="s">
        <v>330</v>
      </c>
    </row>
    <row r="157" spans="1:4" x14ac:dyDescent="0.6">
      <c r="A157" s="2" t="s">
        <v>308</v>
      </c>
      <c r="B157" s="3" t="s">
        <v>309</v>
      </c>
    </row>
    <row r="158" spans="1:4" x14ac:dyDescent="0.6">
      <c r="A158" s="2" t="s">
        <v>331</v>
      </c>
      <c r="B158" s="3" t="s">
        <v>332</v>
      </c>
    </row>
    <row r="159" spans="1:4" x14ac:dyDescent="0.6">
      <c r="A159" s="2" t="s">
        <v>333</v>
      </c>
      <c r="B159" s="3" t="s">
        <v>334</v>
      </c>
    </row>
    <row r="160" spans="1:4" ht="22.2" customHeight="1" x14ac:dyDescent="0.6">
      <c r="A160" s="2" t="s">
        <v>347</v>
      </c>
      <c r="B160" s="3" t="s">
        <v>347</v>
      </c>
    </row>
    <row r="161" spans="1:2" x14ac:dyDescent="0.6">
      <c r="A161" s="2" t="s">
        <v>335</v>
      </c>
      <c r="B161" s="3" t="s">
        <v>340</v>
      </c>
    </row>
    <row r="162" spans="1:2" x14ac:dyDescent="0.6">
      <c r="A162" s="2" t="s">
        <v>343</v>
      </c>
      <c r="B162" s="3" t="s">
        <v>344</v>
      </c>
    </row>
    <row r="163" spans="1:2" x14ac:dyDescent="0.6">
      <c r="A163" s="2" t="s">
        <v>349</v>
      </c>
      <c r="B163" s="3" t="s">
        <v>350</v>
      </c>
    </row>
    <row r="164" spans="1:2" x14ac:dyDescent="0.6">
      <c r="A164" s="2" t="s">
        <v>353</v>
      </c>
      <c r="B164" s="3" t="s">
        <v>354</v>
      </c>
    </row>
    <row r="165" spans="1:2" x14ac:dyDescent="0.6">
      <c r="A165" s="2" t="s">
        <v>338</v>
      </c>
      <c r="B165" s="3" t="s">
        <v>339</v>
      </c>
    </row>
    <row r="166" spans="1:2" x14ac:dyDescent="0.6">
      <c r="A166" s="2" t="s">
        <v>351</v>
      </c>
      <c r="B166" s="3" t="s">
        <v>352</v>
      </c>
    </row>
    <row r="167" spans="1:2" x14ac:dyDescent="0.6">
      <c r="A167" s="2" t="s">
        <v>345</v>
      </c>
      <c r="B167" s="3" t="s">
        <v>346</v>
      </c>
    </row>
    <row r="168" spans="1:2" x14ac:dyDescent="0.6">
      <c r="A168" s="2" t="s">
        <v>341</v>
      </c>
      <c r="B168" s="3" t="s">
        <v>342</v>
      </c>
    </row>
    <row r="169" spans="1:2" x14ac:dyDescent="0.6">
      <c r="A169" s="2" t="s">
        <v>336</v>
      </c>
      <c r="B169" s="3" t="s">
        <v>337</v>
      </c>
    </row>
    <row r="170" spans="1:2" x14ac:dyDescent="0.6">
      <c r="A170" s="2" t="s">
        <v>355</v>
      </c>
      <c r="B170" s="3" t="s">
        <v>356</v>
      </c>
    </row>
    <row r="171" spans="1:2" x14ac:dyDescent="0.6">
      <c r="A171" s="2" t="s">
        <v>357</v>
      </c>
      <c r="B171" s="3" t="s">
        <v>358</v>
      </c>
    </row>
    <row r="172" spans="1:2" x14ac:dyDescent="0.6">
      <c r="A172" s="2" t="s">
        <v>359</v>
      </c>
      <c r="B172" s="3" t="s">
        <v>360</v>
      </c>
    </row>
    <row r="173" spans="1:2" x14ac:dyDescent="0.6">
      <c r="A173" s="2" t="s">
        <v>522</v>
      </c>
      <c r="B173" s="3" t="s">
        <v>523</v>
      </c>
    </row>
    <row r="174" spans="1:2" x14ac:dyDescent="0.6">
      <c r="A174" s="2" t="s">
        <v>524</v>
      </c>
      <c r="B174" s="3" t="s">
        <v>525</v>
      </c>
    </row>
    <row r="175" spans="1:2" x14ac:dyDescent="0.6">
      <c r="A175" s="2" t="s">
        <v>526</v>
      </c>
      <c r="B175" s="3" t="s">
        <v>527</v>
      </c>
    </row>
    <row r="176" spans="1:2" x14ac:dyDescent="0.6">
      <c r="A176" s="2" t="s">
        <v>528</v>
      </c>
      <c r="B176" s="3" t="s">
        <v>529</v>
      </c>
    </row>
    <row r="177" spans="1:2" x14ac:dyDescent="0.6">
      <c r="A177" s="2" t="s">
        <v>531</v>
      </c>
      <c r="B177" s="3" t="s">
        <v>532</v>
      </c>
    </row>
    <row r="178" spans="1:2" x14ac:dyDescent="0.6">
      <c r="A178" s="2" t="s">
        <v>530</v>
      </c>
      <c r="B178" s="3"/>
    </row>
    <row r="179" spans="1:2" x14ac:dyDescent="0.6">
      <c r="A179" s="2" t="s">
        <v>534</v>
      </c>
      <c r="B179" s="3" t="s">
        <v>538</v>
      </c>
    </row>
    <row r="180" spans="1:2" x14ac:dyDescent="0.6">
      <c r="A180" s="2" t="s">
        <v>535</v>
      </c>
      <c r="B180" s="3" t="s">
        <v>44</v>
      </c>
    </row>
    <row r="181" spans="1:2" x14ac:dyDescent="0.6">
      <c r="A181" s="2" t="s">
        <v>536</v>
      </c>
      <c r="B181" s="3" t="s">
        <v>537</v>
      </c>
    </row>
    <row r="182" spans="1:2" x14ac:dyDescent="0.6">
      <c r="A182" s="2" t="s">
        <v>539</v>
      </c>
      <c r="B182" s="3" t="s">
        <v>540</v>
      </c>
    </row>
    <row r="183" spans="1:2" x14ac:dyDescent="0.6">
      <c r="A183" s="2" t="s">
        <v>541</v>
      </c>
      <c r="B183" s="3" t="s">
        <v>542</v>
      </c>
    </row>
    <row r="184" spans="1:2" x14ac:dyDescent="0.6">
      <c r="A184" s="2" t="s">
        <v>543</v>
      </c>
      <c r="B184" s="3" t="s">
        <v>544</v>
      </c>
    </row>
    <row r="185" spans="1:2" x14ac:dyDescent="0.6">
      <c r="A185" s="2" t="s">
        <v>533</v>
      </c>
      <c r="B185" s="3" t="s">
        <v>137</v>
      </c>
    </row>
    <row r="186" spans="1:2" x14ac:dyDescent="0.6">
      <c r="A186" s="2" t="s">
        <v>545</v>
      </c>
      <c r="B186" s="3" t="s">
        <v>546</v>
      </c>
    </row>
    <row r="187" spans="1:2" x14ac:dyDescent="0.6">
      <c r="A187" s="2" t="s">
        <v>547</v>
      </c>
      <c r="B187" s="3" t="s">
        <v>548</v>
      </c>
    </row>
    <row r="188" spans="1:2" x14ac:dyDescent="0.6">
      <c r="A188" s="2" t="s">
        <v>549</v>
      </c>
      <c r="B188" s="3" t="s">
        <v>550</v>
      </c>
    </row>
    <row r="189" spans="1:2" x14ac:dyDescent="0.6">
      <c r="A189" s="2" t="s">
        <v>551</v>
      </c>
      <c r="B189" s="3" t="s">
        <v>552</v>
      </c>
    </row>
    <row r="190" spans="1:2" x14ac:dyDescent="0.6">
      <c r="A190" s="2" t="s">
        <v>553</v>
      </c>
      <c r="B190" s="3" t="s">
        <v>554</v>
      </c>
    </row>
    <row r="191" spans="1:2" x14ac:dyDescent="0.6">
      <c r="A191" s="2" t="s">
        <v>555</v>
      </c>
      <c r="B191" s="3" t="s">
        <v>556</v>
      </c>
    </row>
    <row r="192" spans="1:2" x14ac:dyDescent="0.6">
      <c r="A192" s="2" t="s">
        <v>557</v>
      </c>
      <c r="B192" s="3" t="s">
        <v>558</v>
      </c>
    </row>
    <row r="193" spans="1:2" x14ac:dyDescent="0.6">
      <c r="A193" s="2" t="s">
        <v>432</v>
      </c>
      <c r="B193" s="3" t="s">
        <v>433</v>
      </c>
    </row>
    <row r="194" spans="1:2" x14ac:dyDescent="0.6">
      <c r="A194" s="2" t="s">
        <v>559</v>
      </c>
      <c r="B194" s="3" t="s">
        <v>560</v>
      </c>
    </row>
    <row r="195" spans="1:2" x14ac:dyDescent="0.6">
      <c r="A195" s="2" t="s">
        <v>561</v>
      </c>
      <c r="B195" s="3" t="s">
        <v>562</v>
      </c>
    </row>
    <row r="196" spans="1:2" x14ac:dyDescent="0.6">
      <c r="A196" s="2" t="s">
        <v>563</v>
      </c>
      <c r="B196" s="3" t="s">
        <v>564</v>
      </c>
    </row>
    <row r="197" spans="1:2" x14ac:dyDescent="0.6">
      <c r="A197" s="2" t="s">
        <v>567</v>
      </c>
      <c r="B197" s="3" t="s">
        <v>568</v>
      </c>
    </row>
    <row r="198" spans="1:2" x14ac:dyDescent="0.6">
      <c r="A198" s="2" t="s">
        <v>565</v>
      </c>
      <c r="B198" s="3" t="s">
        <v>566</v>
      </c>
    </row>
    <row r="199" spans="1:2" x14ac:dyDescent="0.6">
      <c r="A199" s="2" t="s">
        <v>575</v>
      </c>
      <c r="B199" s="3" t="s">
        <v>576</v>
      </c>
    </row>
    <row r="200" spans="1:2" x14ac:dyDescent="0.6">
      <c r="A200" s="2" t="s">
        <v>573</v>
      </c>
      <c r="B200" s="3" t="s">
        <v>574</v>
      </c>
    </row>
    <row r="201" spans="1:2" x14ac:dyDescent="0.6">
      <c r="A201" s="2" t="s">
        <v>571</v>
      </c>
      <c r="B201" s="3" t="s">
        <v>572</v>
      </c>
    </row>
    <row r="202" spans="1:2" x14ac:dyDescent="0.6">
      <c r="A202" s="2" t="s">
        <v>577</v>
      </c>
      <c r="B202" s="3" t="s">
        <v>578</v>
      </c>
    </row>
    <row r="203" spans="1:2" x14ac:dyDescent="0.6">
      <c r="A203" s="2" t="s">
        <v>569</v>
      </c>
      <c r="B203" s="3" t="s">
        <v>570</v>
      </c>
    </row>
    <row r="204" spans="1:2" x14ac:dyDescent="0.6">
      <c r="A204" s="2" t="s">
        <v>601</v>
      </c>
      <c r="B204" s="3" t="s">
        <v>602</v>
      </c>
    </row>
    <row r="205" spans="1:2" x14ac:dyDescent="0.6">
      <c r="A205" s="2" t="s">
        <v>603</v>
      </c>
      <c r="B205" s="3" t="s">
        <v>604</v>
      </c>
    </row>
    <row r="206" spans="1:2" x14ac:dyDescent="0.6">
      <c r="A206" s="2" t="s">
        <v>605</v>
      </c>
      <c r="B206" s="3" t="s">
        <v>606</v>
      </c>
    </row>
    <row r="207" spans="1:2" x14ac:dyDescent="0.6">
      <c r="A207" s="2" t="s">
        <v>607</v>
      </c>
      <c r="B207" s="3" t="s">
        <v>608</v>
      </c>
    </row>
    <row r="208" spans="1:2" x14ac:dyDescent="0.6">
      <c r="A208" s="2" t="s">
        <v>609</v>
      </c>
      <c r="B208" s="3" t="s">
        <v>610</v>
      </c>
    </row>
    <row r="209" spans="1:2" x14ac:dyDescent="0.6">
      <c r="A209" s="2" t="s">
        <v>611</v>
      </c>
      <c r="B209" s="3" t="s">
        <v>612</v>
      </c>
    </row>
    <row r="210" spans="1:2" x14ac:dyDescent="0.6">
      <c r="A210" s="2" t="s">
        <v>613</v>
      </c>
      <c r="B210" s="3" t="s">
        <v>614</v>
      </c>
    </row>
    <row r="211" spans="1:2" x14ac:dyDescent="0.6">
      <c r="A211" s="2" t="s">
        <v>615</v>
      </c>
      <c r="B211" s="3" t="s">
        <v>616</v>
      </c>
    </row>
    <row r="212" spans="1:2" x14ac:dyDescent="0.6">
      <c r="A212" s="2" t="s">
        <v>164</v>
      </c>
      <c r="B212" s="3" t="s">
        <v>165</v>
      </c>
    </row>
    <row r="213" spans="1:2" x14ac:dyDescent="0.6">
      <c r="A213" s="2" t="s">
        <v>617</v>
      </c>
      <c r="B213" s="3" t="s">
        <v>618</v>
      </c>
    </row>
    <row r="214" spans="1:2" x14ac:dyDescent="0.6">
      <c r="A214" s="2" t="s">
        <v>619</v>
      </c>
      <c r="B214" s="3" t="s">
        <v>620</v>
      </c>
    </row>
    <row r="215" spans="1:2" x14ac:dyDescent="0.6">
      <c r="A215" s="2">
        <v>1100047</v>
      </c>
      <c r="B215" s="3" t="s">
        <v>621</v>
      </c>
    </row>
    <row r="216" spans="1:2" x14ac:dyDescent="0.6">
      <c r="A216" s="2" t="s">
        <v>622</v>
      </c>
      <c r="B216" s="3" t="s">
        <v>623</v>
      </c>
    </row>
    <row r="217" spans="1:2" x14ac:dyDescent="0.6">
      <c r="A217" s="85" t="s">
        <v>619</v>
      </c>
      <c r="B217" s="85"/>
    </row>
    <row r="218" spans="1:2" x14ac:dyDescent="0.6">
      <c r="A218" s="85" t="s">
        <v>624</v>
      </c>
      <c r="B218" s="3" t="s">
        <v>625</v>
      </c>
    </row>
  </sheetData>
  <autoFilter ref="A1:B140" xr:uid="{E0B93C17-F267-4800-B55E-37FD14A921A5}"/>
  <conditionalFormatting sqref="A204:A216">
    <cfRule type="duplicateValues" dxfId="13" priority="200"/>
    <cfRule type="duplicateValues" dxfId="12" priority="201"/>
    <cfRule type="duplicateValues" dxfId="11" priority="202"/>
  </conditionalFormatting>
  <conditionalFormatting sqref="A217:A1048576 A1:A190 A191:B191 A192 A193:B193 A194:A203">
    <cfRule type="duplicateValues" dxfId="10" priority="181"/>
    <cfRule type="duplicateValues" dxfId="9" priority="182"/>
  </conditionalFormatting>
  <conditionalFormatting sqref="A217:A1048576 A1:A203">
    <cfRule type="duplicateValues" dxfId="8" priority="195"/>
  </conditionalFormatting>
  <conditionalFormatting sqref="B204:B216">
    <cfRule type="duplicateValues" dxfId="7" priority="214"/>
  </conditionalFormatting>
  <conditionalFormatting sqref="B217 B1:B203 B219:B1048576">
    <cfRule type="duplicateValues" dxfId="6" priority="199"/>
  </conditionalFormatting>
  <conditionalFormatting sqref="B218">
    <cfRule type="duplicateValues" dxfId="5" priority="1"/>
  </conditionalFormatting>
  <conditionalFormatting sqref="D1">
    <cfRule type="duplicateValues" dxfId="4" priority="18"/>
    <cfRule type="duplicateValues" dxfId="3" priority="19"/>
  </conditionalFormatting>
  <conditionalFormatting sqref="D2:D94">
    <cfRule type="duplicateValues" dxfId="2" priority="16"/>
    <cfRule type="duplicateValues" dxfId="1" priority="17"/>
  </conditionalFormatting>
  <conditionalFormatting sqref="D215:D1048576 D1:D176 C177:C185">
    <cfRule type="duplicateValues" dxfId="0" priority="177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DA03-32F3-4F24-A187-E094F22C574F}">
  <sheetPr>
    <tabColor rgb="FFFF6699"/>
  </sheetPr>
  <dimension ref="A1:T1"/>
  <sheetViews>
    <sheetView zoomScale="70" zoomScaleNormal="70" workbookViewId="0">
      <pane xSplit="2" ySplit="1" topLeftCell="R2" activePane="bottomRight" state="frozen"/>
      <selection activeCell="U48" sqref="U48"/>
      <selection pane="topRight" activeCell="U48" sqref="U48"/>
      <selection pane="bottomLeft" activeCell="U48" sqref="U48"/>
      <selection pane="bottomRight" activeCell="U48" sqref="U4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61.6328125" bestFit="1" customWidth="1"/>
    <col min="22" max="22" width="45" bestFit="1" customWidth="1"/>
    <col min="23" max="23" width="49" bestFit="1" customWidth="1"/>
    <col min="24" max="24" width="45.90625" bestFit="1" customWidth="1"/>
    <col min="25" max="25" width="52.6328125" bestFit="1" customWidth="1"/>
    <col min="26" max="26" width="44.453125" bestFit="1" customWidth="1"/>
    <col min="27" max="27" width="9.6328125" bestFit="1" customWidth="1"/>
    <col min="28" max="28" width="53.1796875" bestFit="1" customWidth="1"/>
    <col min="29" max="29" width="39.90625" bestFit="1" customWidth="1"/>
    <col min="30" max="30" width="42.6328125" bestFit="1" customWidth="1"/>
    <col min="31" max="31" width="40.81640625" bestFit="1" customWidth="1"/>
    <col min="32" max="32" width="46.1796875" bestFit="1" customWidth="1"/>
    <col min="33" max="33" width="42.6328125" bestFit="1" customWidth="1"/>
    <col min="34" max="34" width="41.36328125" bestFit="1" customWidth="1"/>
    <col min="35" max="35" width="50.08984375" bestFit="1" customWidth="1"/>
    <col min="36" max="36" width="23.90625" bestFit="1" customWidth="1"/>
    <col min="37" max="37" width="50.453125" bestFit="1" customWidth="1"/>
    <col min="38" max="38" width="64.81640625" bestFit="1" customWidth="1"/>
    <col min="39" max="39" width="64.453125" bestFit="1" customWidth="1"/>
    <col min="40" max="40" width="66.1796875" bestFit="1" customWidth="1"/>
    <col min="41" max="41" width="65.90625" bestFit="1" customWidth="1"/>
    <col min="42" max="42" width="65.81640625" bestFit="1" customWidth="1"/>
    <col min="43" max="43" width="66.81640625" bestFit="1" customWidth="1"/>
    <col min="44" max="44" width="65.36328125" bestFit="1" customWidth="1"/>
    <col min="45" max="45" width="64.6328125" bestFit="1" customWidth="1"/>
    <col min="46" max="46" width="66.1796875" bestFit="1" customWidth="1"/>
    <col min="47" max="47" width="68.08984375" bestFit="1" customWidth="1"/>
    <col min="48" max="48" width="63" bestFit="1" customWidth="1"/>
    <col min="49" max="49" width="40.08984375" bestFit="1" customWidth="1"/>
    <col min="50" max="50" width="46.6328125" bestFit="1" customWidth="1"/>
    <col min="51" max="51" width="48.453125" bestFit="1" customWidth="1"/>
    <col min="52" max="52" width="44.6328125" bestFit="1" customWidth="1"/>
    <col min="53" max="53" width="45.6328125" bestFit="1" customWidth="1"/>
    <col min="54" max="54" width="46.1796875" bestFit="1" customWidth="1"/>
    <col min="55" max="55" width="43" bestFit="1" customWidth="1"/>
    <col min="56" max="56" width="46.81640625" bestFit="1" customWidth="1"/>
    <col min="57" max="57" width="45.1796875" bestFit="1" customWidth="1"/>
    <col min="58" max="58" width="46.1796875" bestFit="1" customWidth="1"/>
    <col min="59" max="59" width="48.08984375" bestFit="1" customWidth="1"/>
    <col min="60" max="60" width="43" bestFit="1" customWidth="1"/>
    <col min="61" max="61" width="47" bestFit="1" customWidth="1"/>
    <col min="62" max="62" width="58.81640625" bestFit="1" customWidth="1"/>
    <col min="63" max="63" width="65.1796875" bestFit="1" customWidth="1"/>
    <col min="64" max="64" width="48.453125" bestFit="1" customWidth="1"/>
    <col min="65" max="65" width="50.1796875" bestFit="1" customWidth="1"/>
    <col min="66" max="66" width="54.6328125" bestFit="1" customWidth="1"/>
    <col min="67" max="67" width="51.1796875" bestFit="1" customWidth="1"/>
    <col min="68" max="68" width="51.6328125" bestFit="1" customWidth="1"/>
    <col min="69" max="69" width="49.90625" bestFit="1" customWidth="1"/>
    <col min="70" max="70" width="52.08984375" bestFit="1" customWidth="1"/>
    <col min="71" max="71" width="51" bestFit="1" customWidth="1"/>
    <col min="72" max="72" width="50.453125" bestFit="1" customWidth="1"/>
    <col min="73" max="73" width="49" bestFit="1" customWidth="1"/>
    <col min="74" max="74" width="52.81640625" bestFit="1" customWidth="1"/>
    <col min="75" max="75" width="47.1796875" bestFit="1" customWidth="1"/>
    <col min="76" max="76" width="60.81640625" bestFit="1" customWidth="1"/>
    <col min="77" max="77" width="37.81640625" bestFit="1" customWidth="1"/>
    <col min="78" max="78" width="29.90625" bestFit="1" customWidth="1"/>
    <col min="79" max="79" width="35.90625" bestFit="1" customWidth="1"/>
    <col min="80" max="80" width="15.6328125" bestFit="1" customWidth="1"/>
    <col min="81" max="81" width="36.08984375" bestFit="1" customWidth="1"/>
    <col min="82" max="83" width="18.453125" bestFit="1" customWidth="1"/>
    <col min="84" max="84" width="13" bestFit="1" customWidth="1"/>
    <col min="85" max="85" width="49.81640625" bestFit="1" customWidth="1"/>
    <col min="86" max="86" width="54.6328125" bestFit="1" customWidth="1"/>
    <col min="87" max="87" width="45.90625" bestFit="1" customWidth="1"/>
    <col min="88" max="88" width="51" bestFit="1" customWidth="1"/>
    <col min="89" max="89" width="46.90625" bestFit="1" customWidth="1"/>
    <col min="90" max="90" width="51.90625" bestFit="1" customWidth="1"/>
    <col min="91" max="91" width="47.6328125" bestFit="1" customWidth="1"/>
    <col min="92" max="92" width="52.453125" bestFit="1" customWidth="1"/>
    <col min="93" max="93" width="44.1796875" bestFit="1" customWidth="1"/>
    <col min="94" max="94" width="49.1796875" bestFit="1" customWidth="1"/>
    <col min="95" max="95" width="48.08984375" bestFit="1" customWidth="1"/>
    <col min="96" max="96" width="53" bestFit="1" customWidth="1"/>
    <col min="97" max="97" width="46.453125" bestFit="1" customWidth="1"/>
    <col min="98" max="98" width="51.6328125" bestFit="1" customWidth="1"/>
    <col min="99" max="99" width="47.6328125" bestFit="1" customWidth="1"/>
    <col min="100" max="100" width="52.453125" bestFit="1" customWidth="1"/>
    <col min="101" max="101" width="49.36328125" bestFit="1" customWidth="1"/>
    <col min="102" max="102" width="54.1796875" bestFit="1" customWidth="1"/>
    <col min="103" max="103" width="44.1796875" bestFit="1" customWidth="1"/>
    <col min="104" max="104" width="49.1796875" bestFit="1" customWidth="1"/>
    <col min="105" max="105" width="48.1796875" bestFit="1" customWidth="1"/>
    <col min="106" max="106" width="53.1796875" bestFit="1" customWidth="1"/>
    <col min="107" max="107" width="60.08984375" bestFit="1" customWidth="1"/>
    <col min="108" max="108" width="65.36328125" bestFit="1" customWidth="1"/>
    <col min="109" max="109" width="66.453125" bestFit="1" customWidth="1"/>
    <col min="110" max="110" width="71.36328125" bestFit="1" customWidth="1"/>
    <col min="111" max="111" width="49.81640625" bestFit="1" customWidth="1"/>
    <col min="112" max="112" width="54.6328125" bestFit="1" customWidth="1"/>
    <col min="113" max="113" width="51.6328125" bestFit="1" customWidth="1"/>
    <col min="114" max="114" width="56.6328125" bestFit="1" customWidth="1"/>
    <col min="115" max="115" width="55.90625" bestFit="1" customWidth="1"/>
    <col min="116" max="116" width="61" bestFit="1" customWidth="1"/>
    <col min="117" max="117" width="52.453125" bestFit="1" customWidth="1"/>
    <col min="118" max="118" width="57.36328125" bestFit="1" customWidth="1"/>
    <col min="119" max="119" width="52.90625" bestFit="1" customWidth="1"/>
    <col min="120" max="120" width="57.81640625" bestFit="1" customWidth="1"/>
    <col min="121" max="121" width="51.1796875" bestFit="1" customWidth="1"/>
    <col min="122" max="122" width="56.1796875" bestFit="1" customWidth="1"/>
    <col min="123" max="123" width="53.36328125" bestFit="1" customWidth="1"/>
    <col min="124" max="124" width="58.1796875" bestFit="1" customWidth="1"/>
    <col min="125" max="125" width="52.1796875" bestFit="1" customWidth="1"/>
    <col min="126" max="126" width="57.1796875" bestFit="1" customWidth="1"/>
    <col min="127" max="127" width="51.81640625" bestFit="1" customWidth="1"/>
    <col min="128" max="128" width="56.81640625" bestFit="1" customWidth="1"/>
    <col min="129" max="129" width="50.1796875" bestFit="1" customWidth="1"/>
    <col min="130" max="130" width="55.36328125" bestFit="1" customWidth="1"/>
    <col min="131" max="131" width="54.08984375" bestFit="1" customWidth="1"/>
    <col min="132" max="132" width="59" bestFit="1" customWidth="1"/>
    <col min="133" max="133" width="48.453125" bestFit="1" customWidth="1"/>
    <col min="134" max="134" width="53.36328125" bestFit="1" customWidth="1"/>
    <col min="135" max="135" width="62.08984375" bestFit="1" customWidth="1"/>
    <col min="136" max="136" width="67" bestFit="1" customWidth="1"/>
    <col min="137" max="137" width="39" bestFit="1" customWidth="1"/>
    <col min="138" max="138" width="10.453125" bestFit="1" customWidth="1"/>
    <col min="139" max="139" width="43.90625" bestFit="1" customWidth="1"/>
    <col min="140" max="140" width="31.1796875" bestFit="1" customWidth="1"/>
    <col min="141" max="141" width="36.1796875" bestFit="1" customWidth="1"/>
    <col min="142" max="142" width="37.1796875" bestFit="1" customWidth="1"/>
    <col min="143" max="143" width="42.1796875" bestFit="1" customWidth="1"/>
    <col min="144" max="144" width="17" bestFit="1" customWidth="1"/>
    <col min="145" max="145" width="21.90625" bestFit="1" customWidth="1"/>
    <col min="146" max="146" width="37.36328125" bestFit="1" customWidth="1"/>
    <col min="147" max="147" width="42.453125" bestFit="1" customWidth="1"/>
    <col min="148" max="148" width="19.81640625" bestFit="1" customWidth="1"/>
    <col min="149" max="149" width="24.81640625" bestFit="1" customWidth="1"/>
    <col min="150" max="150" width="19.81640625" bestFit="1" customWidth="1"/>
    <col min="151" max="151" width="24.81640625" bestFit="1" customWidth="1"/>
    <col min="152" max="152" width="13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FA41F-ED45-4F6E-B903-9C9FB7665C41}">
  <sheetPr>
    <tabColor rgb="FF66FF66"/>
  </sheetPr>
  <dimension ref="A1"/>
  <sheetViews>
    <sheetView workbookViewId="0">
      <pane xSplit="3" ySplit="1" topLeftCell="R14349" activePane="bottomRight" state="frozen"/>
      <selection activeCell="U48" sqref="U48"/>
      <selection pane="topRight" activeCell="U48" sqref="U48"/>
      <selection pane="bottomLeft" activeCell="U48" sqref="U48"/>
      <selection pane="bottomRight" activeCell="U48" sqref="U48"/>
    </sheetView>
  </sheetViews>
  <sheetFormatPr defaultRowHeight="15" x14ac:dyDescent="0.25"/>
  <cols>
    <col min="22" max="22" width="98.1796875" bestFit="1" customWidth="1"/>
    <col min="23" max="23" width="17" bestFit="1" customWidth="1"/>
  </cols>
  <sheetData/>
  <pageMargins left="0.12" right="0.1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6699"/>
  </sheetPr>
  <dimension ref="A1:V476"/>
  <sheetViews>
    <sheetView zoomScale="55" zoomScaleNormal="55" workbookViewId="0">
      <pane xSplit="2" ySplit="1" topLeftCell="P422" activePane="bottomRight" state="frozen"/>
      <selection activeCell="S16" sqref="S16"/>
      <selection pane="topRight" activeCell="S16" sqref="S16"/>
      <selection pane="bottomLeft" activeCell="S16" sqref="S16"/>
      <selection pane="bottomRight" activeCell="U438" sqref="U43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7.63281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6" t="s">
        <v>1983</v>
      </c>
      <c r="V1" t="s">
        <v>1985</v>
      </c>
    </row>
    <row r="2" spans="1:22" x14ac:dyDescent="0.25">
      <c r="A2" t="s">
        <v>20</v>
      </c>
      <c r="B2" t="s">
        <v>21</v>
      </c>
      <c r="C2">
        <v>50</v>
      </c>
      <c r="D2">
        <v>1</v>
      </c>
      <c r="E2" t="s">
        <v>631</v>
      </c>
      <c r="F2">
        <v>109</v>
      </c>
      <c r="G2">
        <v>9</v>
      </c>
      <c r="H2" t="s">
        <v>632</v>
      </c>
      <c r="I2" t="s">
        <v>633</v>
      </c>
      <c r="J2" t="s">
        <v>634</v>
      </c>
      <c r="K2" t="s">
        <v>635</v>
      </c>
      <c r="L2" t="s">
        <v>636</v>
      </c>
      <c r="M2" t="s">
        <v>637</v>
      </c>
      <c r="N2" t="s">
        <v>635</v>
      </c>
      <c r="O2" t="s">
        <v>638</v>
      </c>
      <c r="P2" t="s">
        <v>22</v>
      </c>
      <c r="Q2" t="s">
        <v>639</v>
      </c>
      <c r="R2" t="s">
        <v>636</v>
      </c>
      <c r="S2" t="s">
        <v>640</v>
      </c>
      <c r="T2" t="s">
        <v>637</v>
      </c>
      <c r="U2" s="87" t="s">
        <v>164</v>
      </c>
      <c r="V2">
        <v>223</v>
      </c>
    </row>
    <row r="3" spans="1:22" x14ac:dyDescent="0.25">
      <c r="A3" t="s">
        <v>23</v>
      </c>
      <c r="B3" t="s">
        <v>24</v>
      </c>
      <c r="C3">
        <v>50</v>
      </c>
      <c r="D3">
        <v>1</v>
      </c>
      <c r="E3" t="s">
        <v>631</v>
      </c>
      <c r="F3">
        <v>109</v>
      </c>
      <c r="G3">
        <v>9</v>
      </c>
      <c r="H3" t="s">
        <v>632</v>
      </c>
      <c r="I3" t="s">
        <v>633</v>
      </c>
      <c r="J3" t="s">
        <v>634</v>
      </c>
      <c r="K3" t="s">
        <v>635</v>
      </c>
      <c r="L3" t="s">
        <v>636</v>
      </c>
      <c r="M3" t="s">
        <v>637</v>
      </c>
      <c r="N3" t="s">
        <v>635</v>
      </c>
      <c r="O3" t="s">
        <v>638</v>
      </c>
      <c r="P3" t="s">
        <v>22</v>
      </c>
      <c r="Q3" t="s">
        <v>639</v>
      </c>
      <c r="R3" t="s">
        <v>636</v>
      </c>
      <c r="S3" t="s">
        <v>640</v>
      </c>
      <c r="T3" t="s">
        <v>637</v>
      </c>
      <c r="U3" s="88" t="s">
        <v>165</v>
      </c>
      <c r="V3">
        <v>223</v>
      </c>
    </row>
    <row r="4" spans="1:22" x14ac:dyDescent="0.25">
      <c r="A4" t="s">
        <v>25</v>
      </c>
      <c r="B4" t="s">
        <v>26</v>
      </c>
      <c r="C4">
        <v>50</v>
      </c>
      <c r="D4">
        <v>1</v>
      </c>
      <c r="E4" t="s">
        <v>631</v>
      </c>
      <c r="F4">
        <v>109</v>
      </c>
      <c r="G4">
        <v>9</v>
      </c>
      <c r="H4" t="s">
        <v>632</v>
      </c>
      <c r="I4" t="s">
        <v>633</v>
      </c>
      <c r="J4" t="s">
        <v>634</v>
      </c>
      <c r="K4" t="s">
        <v>635</v>
      </c>
      <c r="L4" t="s">
        <v>636</v>
      </c>
      <c r="M4" t="s">
        <v>637</v>
      </c>
      <c r="N4" t="s">
        <v>635</v>
      </c>
      <c r="O4" t="s">
        <v>638</v>
      </c>
      <c r="P4" t="s">
        <v>22</v>
      </c>
      <c r="Q4" t="s">
        <v>639</v>
      </c>
      <c r="R4" t="s">
        <v>636</v>
      </c>
      <c r="S4" t="s">
        <v>640</v>
      </c>
      <c r="T4" t="s">
        <v>637</v>
      </c>
      <c r="U4" s="87" t="s">
        <v>37</v>
      </c>
      <c r="V4">
        <v>222</v>
      </c>
    </row>
    <row r="5" spans="1:22" x14ac:dyDescent="0.25">
      <c r="A5" t="s">
        <v>20</v>
      </c>
      <c r="B5" t="s">
        <v>21</v>
      </c>
      <c r="C5">
        <v>50</v>
      </c>
      <c r="D5">
        <v>1</v>
      </c>
      <c r="E5" t="s">
        <v>641</v>
      </c>
      <c r="F5">
        <v>100</v>
      </c>
      <c r="G5">
        <v>0</v>
      </c>
      <c r="H5" t="s">
        <v>632</v>
      </c>
      <c r="I5" t="s">
        <v>642</v>
      </c>
      <c r="J5" t="s">
        <v>643</v>
      </c>
      <c r="K5" t="s">
        <v>635</v>
      </c>
      <c r="L5" t="s">
        <v>636</v>
      </c>
      <c r="M5" t="s">
        <v>644</v>
      </c>
      <c r="N5" t="s">
        <v>635</v>
      </c>
      <c r="O5" t="s">
        <v>638</v>
      </c>
      <c r="P5" t="s">
        <v>22</v>
      </c>
      <c r="Q5" t="s">
        <v>639</v>
      </c>
      <c r="R5" t="s">
        <v>636</v>
      </c>
      <c r="S5" t="s">
        <v>645</v>
      </c>
      <c r="T5" t="s">
        <v>637</v>
      </c>
      <c r="U5" s="88" t="s">
        <v>38</v>
      </c>
      <c r="V5">
        <v>222</v>
      </c>
    </row>
    <row r="6" spans="1:22" x14ac:dyDescent="0.25">
      <c r="A6" t="s">
        <v>23</v>
      </c>
      <c r="B6" t="s">
        <v>24</v>
      </c>
      <c r="C6">
        <v>50</v>
      </c>
      <c r="D6">
        <v>1</v>
      </c>
      <c r="E6" t="s">
        <v>641</v>
      </c>
      <c r="F6">
        <v>100</v>
      </c>
      <c r="G6">
        <v>0</v>
      </c>
      <c r="H6" t="s">
        <v>632</v>
      </c>
      <c r="I6" t="s">
        <v>642</v>
      </c>
      <c r="J6" t="s">
        <v>643</v>
      </c>
      <c r="K6" t="s">
        <v>635</v>
      </c>
      <c r="L6" t="s">
        <v>636</v>
      </c>
      <c r="M6" t="s">
        <v>644</v>
      </c>
      <c r="N6" t="s">
        <v>635</v>
      </c>
      <c r="O6" t="s">
        <v>638</v>
      </c>
      <c r="P6" t="s">
        <v>22</v>
      </c>
      <c r="Q6" t="s">
        <v>639</v>
      </c>
      <c r="R6" t="s">
        <v>636</v>
      </c>
      <c r="S6" t="s">
        <v>645</v>
      </c>
      <c r="T6" t="s">
        <v>637</v>
      </c>
      <c r="U6" s="87" t="s">
        <v>116</v>
      </c>
      <c r="V6">
        <v>470</v>
      </c>
    </row>
    <row r="7" spans="1:22" x14ac:dyDescent="0.25">
      <c r="A7" t="s">
        <v>25</v>
      </c>
      <c r="B7" t="s">
        <v>26</v>
      </c>
      <c r="C7">
        <v>50</v>
      </c>
      <c r="D7">
        <v>1</v>
      </c>
      <c r="E7" t="s">
        <v>641</v>
      </c>
      <c r="F7">
        <v>100</v>
      </c>
      <c r="G7">
        <v>0</v>
      </c>
      <c r="H7" t="s">
        <v>632</v>
      </c>
      <c r="I7" t="s">
        <v>642</v>
      </c>
      <c r="J7" t="s">
        <v>643</v>
      </c>
      <c r="K7" t="s">
        <v>635</v>
      </c>
      <c r="L7" t="s">
        <v>636</v>
      </c>
      <c r="M7" t="s">
        <v>644</v>
      </c>
      <c r="N7" t="s">
        <v>635</v>
      </c>
      <c r="O7" t="s">
        <v>638</v>
      </c>
      <c r="P7" t="s">
        <v>22</v>
      </c>
      <c r="Q7" t="s">
        <v>639</v>
      </c>
      <c r="R7" t="s">
        <v>636</v>
      </c>
      <c r="S7" t="s">
        <v>645</v>
      </c>
      <c r="T7" t="s">
        <v>637</v>
      </c>
      <c r="U7" s="88" t="s">
        <v>117</v>
      </c>
      <c r="V7">
        <v>470</v>
      </c>
    </row>
    <row r="8" spans="1:22" x14ac:dyDescent="0.25">
      <c r="A8" t="s">
        <v>25</v>
      </c>
      <c r="B8" t="s">
        <v>26</v>
      </c>
      <c r="C8">
        <v>44</v>
      </c>
      <c r="D8">
        <v>2</v>
      </c>
      <c r="E8" t="s">
        <v>646</v>
      </c>
      <c r="F8">
        <v>88</v>
      </c>
      <c r="G8">
        <v>0</v>
      </c>
      <c r="H8" t="s">
        <v>647</v>
      </c>
      <c r="I8" t="s">
        <v>648</v>
      </c>
      <c r="J8" t="s">
        <v>649</v>
      </c>
      <c r="K8" t="s">
        <v>650</v>
      </c>
      <c r="L8" t="s">
        <v>651</v>
      </c>
      <c r="M8" t="s">
        <v>652</v>
      </c>
      <c r="N8" t="s">
        <v>635</v>
      </c>
      <c r="O8" t="s">
        <v>653</v>
      </c>
      <c r="P8" t="s">
        <v>43</v>
      </c>
      <c r="Q8" t="s">
        <v>654</v>
      </c>
      <c r="R8" t="s">
        <v>636</v>
      </c>
      <c r="S8" t="s">
        <v>655</v>
      </c>
      <c r="T8" t="s">
        <v>644</v>
      </c>
      <c r="U8" s="87" t="s">
        <v>39</v>
      </c>
      <c r="V8">
        <v>88</v>
      </c>
    </row>
    <row r="9" spans="1:22" x14ac:dyDescent="0.25">
      <c r="A9" t="s">
        <v>20</v>
      </c>
      <c r="B9" t="s">
        <v>21</v>
      </c>
      <c r="C9">
        <v>50</v>
      </c>
      <c r="D9">
        <v>1</v>
      </c>
      <c r="E9" t="s">
        <v>656</v>
      </c>
      <c r="F9">
        <v>100</v>
      </c>
      <c r="G9">
        <v>0</v>
      </c>
      <c r="H9" t="s">
        <v>632</v>
      </c>
      <c r="I9" t="s">
        <v>657</v>
      </c>
      <c r="J9" t="s">
        <v>643</v>
      </c>
      <c r="K9" t="s">
        <v>635</v>
      </c>
      <c r="L9" t="s">
        <v>636</v>
      </c>
      <c r="M9" t="s">
        <v>658</v>
      </c>
      <c r="N9" t="s">
        <v>635</v>
      </c>
      <c r="O9" t="s">
        <v>638</v>
      </c>
      <c r="P9" t="s">
        <v>22</v>
      </c>
      <c r="Q9" t="s">
        <v>639</v>
      </c>
      <c r="R9" t="s">
        <v>636</v>
      </c>
      <c r="S9" t="s">
        <v>659</v>
      </c>
      <c r="T9" t="s">
        <v>658</v>
      </c>
      <c r="U9" s="88" t="s">
        <v>44</v>
      </c>
      <c r="V9">
        <v>86</v>
      </c>
    </row>
    <row r="10" spans="1:22" x14ac:dyDescent="0.25">
      <c r="A10" t="s">
        <v>23</v>
      </c>
      <c r="B10" t="s">
        <v>24</v>
      </c>
      <c r="C10">
        <v>50</v>
      </c>
      <c r="D10">
        <v>1</v>
      </c>
      <c r="E10" t="s">
        <v>656</v>
      </c>
      <c r="F10">
        <v>100</v>
      </c>
      <c r="G10">
        <v>0</v>
      </c>
      <c r="H10" t="s">
        <v>632</v>
      </c>
      <c r="I10" t="s">
        <v>657</v>
      </c>
      <c r="J10" t="s">
        <v>643</v>
      </c>
      <c r="K10" t="s">
        <v>635</v>
      </c>
      <c r="L10" t="s">
        <v>636</v>
      </c>
      <c r="M10" t="s">
        <v>658</v>
      </c>
      <c r="N10" t="s">
        <v>635</v>
      </c>
      <c r="O10" t="s">
        <v>638</v>
      </c>
      <c r="P10" t="s">
        <v>22</v>
      </c>
      <c r="Q10" t="s">
        <v>639</v>
      </c>
      <c r="R10" t="s">
        <v>636</v>
      </c>
      <c r="S10" t="s">
        <v>659</v>
      </c>
      <c r="T10" t="s">
        <v>658</v>
      </c>
      <c r="U10" s="88" t="s">
        <v>1715</v>
      </c>
      <c r="V10">
        <v>2</v>
      </c>
    </row>
    <row r="11" spans="1:22" x14ac:dyDescent="0.25">
      <c r="A11" t="s">
        <v>25</v>
      </c>
      <c r="B11" t="s">
        <v>26</v>
      </c>
      <c r="C11">
        <v>50</v>
      </c>
      <c r="D11">
        <v>1</v>
      </c>
      <c r="E11" t="s">
        <v>656</v>
      </c>
      <c r="F11">
        <v>100</v>
      </c>
      <c r="G11">
        <v>0</v>
      </c>
      <c r="H11" t="s">
        <v>632</v>
      </c>
      <c r="I11" t="s">
        <v>657</v>
      </c>
      <c r="J11" t="s">
        <v>643</v>
      </c>
      <c r="K11" t="s">
        <v>635</v>
      </c>
      <c r="L11" t="s">
        <v>636</v>
      </c>
      <c r="M11" t="s">
        <v>658</v>
      </c>
      <c r="N11" t="s">
        <v>635</v>
      </c>
      <c r="O11" t="s">
        <v>638</v>
      </c>
      <c r="P11" t="s">
        <v>22</v>
      </c>
      <c r="Q11" t="s">
        <v>639</v>
      </c>
      <c r="R11" t="s">
        <v>636</v>
      </c>
      <c r="S11" t="s">
        <v>659</v>
      </c>
      <c r="T11" t="s">
        <v>658</v>
      </c>
      <c r="U11" s="87" t="s">
        <v>35</v>
      </c>
      <c r="V11">
        <v>94</v>
      </c>
    </row>
    <row r="12" spans="1:22" x14ac:dyDescent="0.25">
      <c r="A12" t="s">
        <v>20</v>
      </c>
      <c r="B12" t="s">
        <v>21</v>
      </c>
      <c r="C12">
        <v>50</v>
      </c>
      <c r="D12">
        <v>1</v>
      </c>
      <c r="E12" t="s">
        <v>660</v>
      </c>
      <c r="F12">
        <v>99.99</v>
      </c>
      <c r="G12">
        <v>0</v>
      </c>
      <c r="H12" t="s">
        <v>661</v>
      </c>
      <c r="I12" t="s">
        <v>662</v>
      </c>
      <c r="J12" t="s">
        <v>663</v>
      </c>
      <c r="K12" t="s">
        <v>635</v>
      </c>
      <c r="L12" t="s">
        <v>636</v>
      </c>
      <c r="M12" t="s">
        <v>658</v>
      </c>
      <c r="N12" t="s">
        <v>635</v>
      </c>
      <c r="O12" t="s">
        <v>638</v>
      </c>
      <c r="P12" t="s">
        <v>22</v>
      </c>
      <c r="Q12" t="s">
        <v>639</v>
      </c>
      <c r="R12" t="s">
        <v>636</v>
      </c>
      <c r="S12" t="s">
        <v>664</v>
      </c>
      <c r="T12" t="s">
        <v>658</v>
      </c>
      <c r="U12" s="88" t="s">
        <v>36</v>
      </c>
      <c r="V12">
        <v>94</v>
      </c>
    </row>
    <row r="13" spans="1:22" x14ac:dyDescent="0.25">
      <c r="A13" t="s">
        <v>23</v>
      </c>
      <c r="B13" t="s">
        <v>24</v>
      </c>
      <c r="C13">
        <v>50</v>
      </c>
      <c r="D13">
        <v>1</v>
      </c>
      <c r="E13" t="s">
        <v>660</v>
      </c>
      <c r="F13">
        <v>99.99</v>
      </c>
      <c r="G13">
        <v>0</v>
      </c>
      <c r="H13" t="s">
        <v>661</v>
      </c>
      <c r="I13" t="s">
        <v>662</v>
      </c>
      <c r="J13" t="s">
        <v>663</v>
      </c>
      <c r="K13" t="s">
        <v>635</v>
      </c>
      <c r="L13" t="s">
        <v>636</v>
      </c>
      <c r="M13" t="s">
        <v>658</v>
      </c>
      <c r="N13" t="s">
        <v>635</v>
      </c>
      <c r="O13" t="s">
        <v>638</v>
      </c>
      <c r="P13" t="s">
        <v>22</v>
      </c>
      <c r="Q13" t="s">
        <v>639</v>
      </c>
      <c r="R13" t="s">
        <v>636</v>
      </c>
      <c r="S13" t="s">
        <v>664</v>
      </c>
      <c r="T13" t="s">
        <v>658</v>
      </c>
      <c r="U13" s="87" t="s">
        <v>118</v>
      </c>
      <c r="V13">
        <v>15</v>
      </c>
    </row>
    <row r="14" spans="1:22" x14ac:dyDescent="0.25">
      <c r="A14" t="s">
        <v>25</v>
      </c>
      <c r="B14" t="s">
        <v>26</v>
      </c>
      <c r="C14">
        <v>50</v>
      </c>
      <c r="D14">
        <v>1</v>
      </c>
      <c r="E14" t="s">
        <v>660</v>
      </c>
      <c r="F14">
        <v>99.99</v>
      </c>
      <c r="G14">
        <v>0</v>
      </c>
      <c r="H14" t="s">
        <v>661</v>
      </c>
      <c r="I14" t="s">
        <v>662</v>
      </c>
      <c r="J14" t="s">
        <v>663</v>
      </c>
      <c r="K14" t="s">
        <v>635</v>
      </c>
      <c r="L14" t="s">
        <v>636</v>
      </c>
      <c r="M14" t="s">
        <v>658</v>
      </c>
      <c r="N14" t="s">
        <v>635</v>
      </c>
      <c r="O14" t="s">
        <v>638</v>
      </c>
      <c r="P14" t="s">
        <v>22</v>
      </c>
      <c r="Q14" t="s">
        <v>639</v>
      </c>
      <c r="R14" t="s">
        <v>636</v>
      </c>
      <c r="S14" t="s">
        <v>664</v>
      </c>
      <c r="T14" t="s">
        <v>658</v>
      </c>
      <c r="U14" s="88" t="s">
        <v>91</v>
      </c>
      <c r="V14">
        <v>14</v>
      </c>
    </row>
    <row r="15" spans="1:22" x14ac:dyDescent="0.25">
      <c r="A15" t="s">
        <v>164</v>
      </c>
      <c r="B15" t="s">
        <v>165</v>
      </c>
      <c r="C15">
        <v>33.333333333333336</v>
      </c>
      <c r="D15">
        <v>3</v>
      </c>
      <c r="E15" t="s">
        <v>665</v>
      </c>
      <c r="F15">
        <v>100</v>
      </c>
      <c r="G15">
        <v>0</v>
      </c>
      <c r="H15" t="s">
        <v>661</v>
      </c>
      <c r="I15" t="s">
        <v>666</v>
      </c>
      <c r="J15" t="s">
        <v>643</v>
      </c>
      <c r="K15" t="s">
        <v>635</v>
      </c>
      <c r="L15" t="s">
        <v>636</v>
      </c>
      <c r="M15" t="s">
        <v>667</v>
      </c>
      <c r="N15" t="s">
        <v>635</v>
      </c>
      <c r="O15" t="s">
        <v>668</v>
      </c>
      <c r="P15" t="s">
        <v>22</v>
      </c>
      <c r="Q15" t="s">
        <v>669</v>
      </c>
      <c r="R15" t="s">
        <v>636</v>
      </c>
      <c r="S15" t="s">
        <v>670</v>
      </c>
      <c r="T15" t="s">
        <v>671</v>
      </c>
      <c r="U15" s="88" t="s">
        <v>1948</v>
      </c>
      <c r="V15">
        <v>1</v>
      </c>
    </row>
    <row r="16" spans="1:22" x14ac:dyDescent="0.25">
      <c r="A16" t="s">
        <v>39</v>
      </c>
      <c r="B16" t="s">
        <v>44</v>
      </c>
      <c r="C16">
        <v>80</v>
      </c>
      <c r="D16">
        <v>1</v>
      </c>
      <c r="E16" t="s">
        <v>672</v>
      </c>
      <c r="F16">
        <v>80</v>
      </c>
      <c r="G16">
        <v>0</v>
      </c>
      <c r="H16" t="s">
        <v>647</v>
      </c>
      <c r="I16" t="s">
        <v>673</v>
      </c>
      <c r="J16" t="s">
        <v>674</v>
      </c>
      <c r="K16" t="s">
        <v>675</v>
      </c>
      <c r="L16" t="s">
        <v>676</v>
      </c>
      <c r="M16" t="s">
        <v>677</v>
      </c>
      <c r="N16" t="s">
        <v>635</v>
      </c>
      <c r="O16" t="s">
        <v>678</v>
      </c>
      <c r="P16" t="s">
        <v>43</v>
      </c>
      <c r="Q16" t="s">
        <v>654</v>
      </c>
      <c r="R16" t="s">
        <v>636</v>
      </c>
      <c r="S16" t="s">
        <v>679</v>
      </c>
      <c r="T16" t="s">
        <v>680</v>
      </c>
      <c r="U16" s="87" t="s">
        <v>89</v>
      </c>
      <c r="V16">
        <v>15</v>
      </c>
    </row>
    <row r="17" spans="1:22" x14ac:dyDescent="0.25">
      <c r="A17" t="s">
        <v>164</v>
      </c>
      <c r="B17" t="s">
        <v>165</v>
      </c>
      <c r="C17">
        <v>33.333333333333336</v>
      </c>
      <c r="D17">
        <v>3</v>
      </c>
      <c r="E17" t="s">
        <v>681</v>
      </c>
      <c r="F17">
        <v>100</v>
      </c>
      <c r="G17">
        <v>0</v>
      </c>
      <c r="H17" t="s">
        <v>661</v>
      </c>
      <c r="I17" t="s">
        <v>682</v>
      </c>
      <c r="J17" t="s">
        <v>683</v>
      </c>
      <c r="K17" t="s">
        <v>635</v>
      </c>
      <c r="L17" t="s">
        <v>636</v>
      </c>
      <c r="M17" t="s">
        <v>680</v>
      </c>
      <c r="N17" t="s">
        <v>635</v>
      </c>
      <c r="O17" t="s">
        <v>668</v>
      </c>
      <c r="P17" t="s">
        <v>22</v>
      </c>
      <c r="Q17" t="s">
        <v>669</v>
      </c>
      <c r="R17" t="s">
        <v>636</v>
      </c>
      <c r="S17" t="s">
        <v>684</v>
      </c>
      <c r="T17" t="s">
        <v>680</v>
      </c>
      <c r="U17" s="88" t="s">
        <v>1223</v>
      </c>
      <c r="V17">
        <v>15</v>
      </c>
    </row>
    <row r="18" spans="1:22" x14ac:dyDescent="0.25">
      <c r="A18" t="s">
        <v>20</v>
      </c>
      <c r="B18" t="s">
        <v>21</v>
      </c>
      <c r="C18">
        <v>50</v>
      </c>
      <c r="D18">
        <v>1</v>
      </c>
      <c r="E18" t="s">
        <v>685</v>
      </c>
      <c r="F18">
        <v>99.99</v>
      </c>
      <c r="G18">
        <v>0</v>
      </c>
      <c r="H18" t="s">
        <v>661</v>
      </c>
      <c r="I18" t="s">
        <v>686</v>
      </c>
      <c r="J18" t="s">
        <v>687</v>
      </c>
      <c r="K18" t="s">
        <v>635</v>
      </c>
      <c r="L18" t="s">
        <v>636</v>
      </c>
      <c r="M18" t="s">
        <v>688</v>
      </c>
      <c r="N18" t="s">
        <v>635</v>
      </c>
      <c r="O18" t="s">
        <v>638</v>
      </c>
      <c r="P18" t="s">
        <v>22</v>
      </c>
      <c r="Q18" t="s">
        <v>639</v>
      </c>
      <c r="R18" t="s">
        <v>636</v>
      </c>
      <c r="S18" t="s">
        <v>689</v>
      </c>
      <c r="T18" t="s">
        <v>688</v>
      </c>
      <c r="U18" s="87" t="s">
        <v>29</v>
      </c>
      <c r="V18">
        <v>1</v>
      </c>
    </row>
    <row r="19" spans="1:22" x14ac:dyDescent="0.25">
      <c r="A19" t="s">
        <v>23</v>
      </c>
      <c r="B19" t="s">
        <v>24</v>
      </c>
      <c r="C19">
        <v>50</v>
      </c>
      <c r="D19">
        <v>1</v>
      </c>
      <c r="E19" t="s">
        <v>685</v>
      </c>
      <c r="F19">
        <v>99.99</v>
      </c>
      <c r="G19">
        <v>0</v>
      </c>
      <c r="H19" t="s">
        <v>661</v>
      </c>
      <c r="I19" t="s">
        <v>686</v>
      </c>
      <c r="J19" t="s">
        <v>687</v>
      </c>
      <c r="K19" t="s">
        <v>635</v>
      </c>
      <c r="L19" t="s">
        <v>636</v>
      </c>
      <c r="M19" t="s">
        <v>688</v>
      </c>
      <c r="N19" t="s">
        <v>635</v>
      </c>
      <c r="O19" t="s">
        <v>638</v>
      </c>
      <c r="P19" t="s">
        <v>22</v>
      </c>
      <c r="Q19" t="s">
        <v>639</v>
      </c>
      <c r="R19" t="s">
        <v>636</v>
      </c>
      <c r="S19" t="s">
        <v>689</v>
      </c>
      <c r="T19" t="s">
        <v>688</v>
      </c>
      <c r="U19" s="88" t="s">
        <v>30</v>
      </c>
      <c r="V19">
        <v>1</v>
      </c>
    </row>
    <row r="20" spans="1:22" x14ac:dyDescent="0.25">
      <c r="A20" t="s">
        <v>25</v>
      </c>
      <c r="B20" t="s">
        <v>26</v>
      </c>
      <c r="C20">
        <v>50</v>
      </c>
      <c r="D20">
        <v>1</v>
      </c>
      <c r="E20" t="s">
        <v>685</v>
      </c>
      <c r="F20">
        <v>99.99</v>
      </c>
      <c r="G20">
        <v>0</v>
      </c>
      <c r="H20" t="s">
        <v>661</v>
      </c>
      <c r="I20" t="s">
        <v>686</v>
      </c>
      <c r="J20" t="s">
        <v>687</v>
      </c>
      <c r="K20" t="s">
        <v>635</v>
      </c>
      <c r="L20" t="s">
        <v>636</v>
      </c>
      <c r="M20" t="s">
        <v>688</v>
      </c>
      <c r="N20" t="s">
        <v>635</v>
      </c>
      <c r="O20" t="s">
        <v>638</v>
      </c>
      <c r="P20" t="s">
        <v>22</v>
      </c>
      <c r="Q20" t="s">
        <v>639</v>
      </c>
      <c r="R20" t="s">
        <v>636</v>
      </c>
      <c r="S20" t="s">
        <v>689</v>
      </c>
      <c r="T20" t="s">
        <v>688</v>
      </c>
      <c r="U20" s="87" t="s">
        <v>31</v>
      </c>
      <c r="V20">
        <v>2</v>
      </c>
    </row>
    <row r="21" spans="1:22" x14ac:dyDescent="0.25">
      <c r="A21" t="s">
        <v>164</v>
      </c>
      <c r="B21" t="s">
        <v>165</v>
      </c>
      <c r="C21">
        <v>33.333333333333336</v>
      </c>
      <c r="D21">
        <v>3</v>
      </c>
      <c r="E21" t="s">
        <v>690</v>
      </c>
      <c r="F21">
        <v>100</v>
      </c>
      <c r="G21">
        <v>0</v>
      </c>
      <c r="H21" t="s">
        <v>661</v>
      </c>
      <c r="I21" t="s">
        <v>691</v>
      </c>
      <c r="J21" t="s">
        <v>692</v>
      </c>
      <c r="K21" t="s">
        <v>635</v>
      </c>
      <c r="L21" t="s">
        <v>636</v>
      </c>
      <c r="M21" t="s">
        <v>693</v>
      </c>
      <c r="N21" t="s">
        <v>635</v>
      </c>
      <c r="O21" t="s">
        <v>638</v>
      </c>
      <c r="P21" t="s">
        <v>22</v>
      </c>
      <c r="Q21" t="s">
        <v>639</v>
      </c>
      <c r="R21" t="s">
        <v>636</v>
      </c>
      <c r="S21" t="s">
        <v>694</v>
      </c>
      <c r="T21" t="s">
        <v>693</v>
      </c>
      <c r="U21" s="88" t="s">
        <v>32</v>
      </c>
      <c r="V21">
        <v>2</v>
      </c>
    </row>
    <row r="22" spans="1:22" x14ac:dyDescent="0.25">
      <c r="A22" t="s">
        <v>37</v>
      </c>
      <c r="B22" t="s">
        <v>38</v>
      </c>
      <c r="C22">
        <v>66.666666666666671</v>
      </c>
      <c r="D22">
        <v>3</v>
      </c>
      <c r="E22" t="s">
        <v>695</v>
      </c>
      <c r="F22">
        <v>100</v>
      </c>
      <c r="G22">
        <v>0</v>
      </c>
      <c r="H22" t="s">
        <v>661</v>
      </c>
      <c r="I22" t="s">
        <v>696</v>
      </c>
      <c r="J22" t="s">
        <v>697</v>
      </c>
      <c r="K22" t="s">
        <v>635</v>
      </c>
      <c r="L22" t="s">
        <v>636</v>
      </c>
      <c r="M22" t="s">
        <v>698</v>
      </c>
      <c r="N22" t="s">
        <v>635</v>
      </c>
      <c r="O22" t="s">
        <v>638</v>
      </c>
      <c r="P22" t="s">
        <v>22</v>
      </c>
      <c r="Q22" t="s">
        <v>639</v>
      </c>
      <c r="R22" t="s">
        <v>636</v>
      </c>
      <c r="S22" t="s">
        <v>699</v>
      </c>
      <c r="T22" t="s">
        <v>698</v>
      </c>
      <c r="U22" s="87" t="s">
        <v>27</v>
      </c>
      <c r="V22">
        <v>1</v>
      </c>
    </row>
    <row r="23" spans="1:22" x14ac:dyDescent="0.25">
      <c r="A23" t="s">
        <v>25</v>
      </c>
      <c r="B23" t="s">
        <v>26</v>
      </c>
      <c r="C23">
        <v>60</v>
      </c>
      <c r="D23">
        <v>3</v>
      </c>
      <c r="E23" t="s">
        <v>700</v>
      </c>
      <c r="F23">
        <v>104.5</v>
      </c>
      <c r="G23">
        <v>7</v>
      </c>
      <c r="H23" t="s">
        <v>647</v>
      </c>
      <c r="I23" t="s">
        <v>701</v>
      </c>
      <c r="J23" t="s">
        <v>702</v>
      </c>
      <c r="K23" t="s">
        <v>703</v>
      </c>
      <c r="L23" t="s">
        <v>704</v>
      </c>
      <c r="M23" t="s">
        <v>705</v>
      </c>
      <c r="N23" t="s">
        <v>635</v>
      </c>
      <c r="O23" t="s">
        <v>706</v>
      </c>
      <c r="P23" t="s">
        <v>40</v>
      </c>
      <c r="Q23" t="s">
        <v>707</v>
      </c>
      <c r="R23" t="s">
        <v>636</v>
      </c>
      <c r="S23" t="s">
        <v>708</v>
      </c>
      <c r="T23" t="s">
        <v>705</v>
      </c>
      <c r="U23" s="88" t="s">
        <v>28</v>
      </c>
      <c r="V23">
        <v>1</v>
      </c>
    </row>
    <row r="24" spans="1:22" x14ac:dyDescent="0.25">
      <c r="A24" t="s">
        <v>20</v>
      </c>
      <c r="B24" t="s">
        <v>21</v>
      </c>
      <c r="C24">
        <v>50</v>
      </c>
      <c r="D24">
        <v>1</v>
      </c>
      <c r="E24" t="s">
        <v>709</v>
      </c>
      <c r="F24">
        <v>100</v>
      </c>
      <c r="G24">
        <v>0</v>
      </c>
      <c r="H24" t="s">
        <v>632</v>
      </c>
      <c r="I24" t="s">
        <v>710</v>
      </c>
      <c r="J24" t="s">
        <v>711</v>
      </c>
      <c r="K24" t="s">
        <v>635</v>
      </c>
      <c r="L24" t="s">
        <v>636</v>
      </c>
      <c r="M24" t="s">
        <v>712</v>
      </c>
      <c r="N24" t="s">
        <v>635</v>
      </c>
      <c r="O24" t="s">
        <v>638</v>
      </c>
      <c r="P24" t="s">
        <v>22</v>
      </c>
      <c r="Q24" t="s">
        <v>639</v>
      </c>
      <c r="R24" t="s">
        <v>636</v>
      </c>
      <c r="S24" t="s">
        <v>713</v>
      </c>
      <c r="T24" t="s">
        <v>712</v>
      </c>
      <c r="U24" s="87" t="s">
        <v>256</v>
      </c>
      <c r="V24">
        <v>12</v>
      </c>
    </row>
    <row r="25" spans="1:22" x14ac:dyDescent="0.25">
      <c r="A25" t="s">
        <v>23</v>
      </c>
      <c r="B25" t="s">
        <v>24</v>
      </c>
      <c r="C25">
        <v>50</v>
      </c>
      <c r="D25">
        <v>1</v>
      </c>
      <c r="E25" t="s">
        <v>709</v>
      </c>
      <c r="F25">
        <v>100</v>
      </c>
      <c r="G25">
        <v>0</v>
      </c>
      <c r="H25" t="s">
        <v>632</v>
      </c>
      <c r="I25" t="s">
        <v>710</v>
      </c>
      <c r="J25" t="s">
        <v>711</v>
      </c>
      <c r="K25" t="s">
        <v>635</v>
      </c>
      <c r="L25" t="s">
        <v>636</v>
      </c>
      <c r="M25" t="s">
        <v>712</v>
      </c>
      <c r="N25" t="s">
        <v>635</v>
      </c>
      <c r="O25" t="s">
        <v>638</v>
      </c>
      <c r="P25" t="s">
        <v>22</v>
      </c>
      <c r="Q25" t="s">
        <v>639</v>
      </c>
      <c r="R25" t="s">
        <v>636</v>
      </c>
      <c r="S25" t="s">
        <v>713</v>
      </c>
      <c r="T25" t="s">
        <v>712</v>
      </c>
      <c r="U25" s="88" t="s">
        <v>262</v>
      </c>
      <c r="V25">
        <v>10</v>
      </c>
    </row>
    <row r="26" spans="1:22" x14ac:dyDescent="0.25">
      <c r="A26" t="s">
        <v>25</v>
      </c>
      <c r="B26" t="s">
        <v>26</v>
      </c>
      <c r="C26">
        <v>50</v>
      </c>
      <c r="D26">
        <v>1</v>
      </c>
      <c r="E26" t="s">
        <v>709</v>
      </c>
      <c r="F26">
        <v>100</v>
      </c>
      <c r="G26">
        <v>0</v>
      </c>
      <c r="H26" t="s">
        <v>632</v>
      </c>
      <c r="I26" t="s">
        <v>710</v>
      </c>
      <c r="J26" t="s">
        <v>711</v>
      </c>
      <c r="K26" t="s">
        <v>635</v>
      </c>
      <c r="L26" t="s">
        <v>636</v>
      </c>
      <c r="M26" t="s">
        <v>712</v>
      </c>
      <c r="N26" t="s">
        <v>635</v>
      </c>
      <c r="O26" t="s">
        <v>638</v>
      </c>
      <c r="P26" t="s">
        <v>22</v>
      </c>
      <c r="Q26" t="s">
        <v>639</v>
      </c>
      <c r="R26" t="s">
        <v>636</v>
      </c>
      <c r="S26" t="s">
        <v>713</v>
      </c>
      <c r="T26" t="s">
        <v>712</v>
      </c>
      <c r="U26" s="88" t="s">
        <v>982</v>
      </c>
      <c r="V26">
        <v>2</v>
      </c>
    </row>
    <row r="27" spans="1:22" x14ac:dyDescent="0.25">
      <c r="A27" t="s">
        <v>20</v>
      </c>
      <c r="B27" t="s">
        <v>21</v>
      </c>
      <c r="C27">
        <v>60</v>
      </c>
      <c r="D27">
        <v>2</v>
      </c>
      <c r="E27" t="s">
        <v>714</v>
      </c>
      <c r="F27">
        <v>199.99</v>
      </c>
      <c r="G27">
        <v>0</v>
      </c>
      <c r="H27" t="s">
        <v>661</v>
      </c>
      <c r="I27" t="s">
        <v>715</v>
      </c>
      <c r="J27" t="s">
        <v>716</v>
      </c>
      <c r="K27" t="s">
        <v>635</v>
      </c>
      <c r="L27" t="s">
        <v>636</v>
      </c>
      <c r="M27" t="s">
        <v>717</v>
      </c>
      <c r="N27" t="s">
        <v>635</v>
      </c>
      <c r="O27" t="s">
        <v>668</v>
      </c>
      <c r="P27" t="s">
        <v>22</v>
      </c>
      <c r="Q27" t="s">
        <v>669</v>
      </c>
      <c r="R27" t="s">
        <v>636</v>
      </c>
      <c r="S27" t="s">
        <v>718</v>
      </c>
      <c r="T27" t="s">
        <v>717</v>
      </c>
      <c r="U27" s="87" t="s">
        <v>257</v>
      </c>
      <c r="V27">
        <v>7</v>
      </c>
    </row>
    <row r="28" spans="1:22" x14ac:dyDescent="0.25">
      <c r="A28" t="s">
        <v>23</v>
      </c>
      <c r="B28" t="s">
        <v>24</v>
      </c>
      <c r="C28">
        <v>60</v>
      </c>
      <c r="D28">
        <v>2</v>
      </c>
      <c r="E28" t="s">
        <v>714</v>
      </c>
      <c r="F28">
        <v>199.99</v>
      </c>
      <c r="G28">
        <v>0</v>
      </c>
      <c r="H28" t="s">
        <v>661</v>
      </c>
      <c r="I28" t="s">
        <v>715</v>
      </c>
      <c r="J28" t="s">
        <v>716</v>
      </c>
      <c r="K28" t="s">
        <v>635</v>
      </c>
      <c r="L28" t="s">
        <v>636</v>
      </c>
      <c r="M28" t="s">
        <v>717</v>
      </c>
      <c r="N28" t="s">
        <v>635</v>
      </c>
      <c r="O28" t="s">
        <v>668</v>
      </c>
      <c r="P28" t="s">
        <v>22</v>
      </c>
      <c r="Q28" t="s">
        <v>669</v>
      </c>
      <c r="R28" t="s">
        <v>636</v>
      </c>
      <c r="S28" t="s">
        <v>718</v>
      </c>
      <c r="T28" t="s">
        <v>717</v>
      </c>
      <c r="U28" s="88" t="s">
        <v>263</v>
      </c>
      <c r="V28">
        <v>7</v>
      </c>
    </row>
    <row r="29" spans="1:22" x14ac:dyDescent="0.25">
      <c r="A29" t="s">
        <v>25</v>
      </c>
      <c r="B29" t="s">
        <v>26</v>
      </c>
      <c r="C29">
        <v>60</v>
      </c>
      <c r="D29">
        <v>2</v>
      </c>
      <c r="E29" t="s">
        <v>714</v>
      </c>
      <c r="F29">
        <v>199.99</v>
      </c>
      <c r="G29">
        <v>0</v>
      </c>
      <c r="H29" t="s">
        <v>661</v>
      </c>
      <c r="I29" t="s">
        <v>715</v>
      </c>
      <c r="J29" t="s">
        <v>716</v>
      </c>
      <c r="K29" t="s">
        <v>635</v>
      </c>
      <c r="L29" t="s">
        <v>636</v>
      </c>
      <c r="M29" t="s">
        <v>717</v>
      </c>
      <c r="N29" t="s">
        <v>635</v>
      </c>
      <c r="O29" t="s">
        <v>668</v>
      </c>
      <c r="P29" t="s">
        <v>22</v>
      </c>
      <c r="Q29" t="s">
        <v>669</v>
      </c>
      <c r="R29" t="s">
        <v>636</v>
      </c>
      <c r="S29" t="s">
        <v>718</v>
      </c>
      <c r="T29" t="s">
        <v>717</v>
      </c>
      <c r="U29" s="87" t="s">
        <v>258</v>
      </c>
      <c r="V29">
        <v>11</v>
      </c>
    </row>
    <row r="30" spans="1:22" x14ac:dyDescent="0.25">
      <c r="A30" t="s">
        <v>35</v>
      </c>
      <c r="B30" t="s">
        <v>36</v>
      </c>
      <c r="C30">
        <v>66.666666666666671</v>
      </c>
      <c r="D30">
        <v>15</v>
      </c>
      <c r="E30" t="s">
        <v>719</v>
      </c>
      <c r="F30">
        <v>495</v>
      </c>
      <c r="G30">
        <v>0</v>
      </c>
      <c r="H30" t="s">
        <v>661</v>
      </c>
      <c r="I30" t="s">
        <v>720</v>
      </c>
      <c r="J30" t="s">
        <v>721</v>
      </c>
      <c r="K30" t="s">
        <v>635</v>
      </c>
      <c r="L30" t="s">
        <v>636</v>
      </c>
      <c r="M30" t="s">
        <v>722</v>
      </c>
      <c r="N30" t="s">
        <v>635</v>
      </c>
      <c r="O30" t="s">
        <v>668</v>
      </c>
      <c r="P30" t="s">
        <v>22</v>
      </c>
      <c r="Q30" t="s">
        <v>669</v>
      </c>
      <c r="R30" t="s">
        <v>636</v>
      </c>
      <c r="S30" t="s">
        <v>723</v>
      </c>
      <c r="T30" t="s">
        <v>724</v>
      </c>
      <c r="U30" s="88" t="s">
        <v>264</v>
      </c>
      <c r="V30">
        <v>10</v>
      </c>
    </row>
    <row r="31" spans="1:22" x14ac:dyDescent="0.25">
      <c r="A31" t="s">
        <v>619</v>
      </c>
      <c r="B31" t="s">
        <v>620</v>
      </c>
      <c r="C31">
        <v>139</v>
      </c>
      <c r="D31">
        <v>1</v>
      </c>
      <c r="E31" t="s">
        <v>725</v>
      </c>
      <c r="F31">
        <v>108.99</v>
      </c>
      <c r="G31">
        <v>0</v>
      </c>
      <c r="H31" t="s">
        <v>661</v>
      </c>
      <c r="I31" t="s">
        <v>726</v>
      </c>
      <c r="J31" t="s">
        <v>727</v>
      </c>
      <c r="K31" t="s">
        <v>635</v>
      </c>
      <c r="L31" t="s">
        <v>636</v>
      </c>
      <c r="M31" t="s">
        <v>724</v>
      </c>
      <c r="N31" t="s">
        <v>635</v>
      </c>
      <c r="O31" t="s">
        <v>638</v>
      </c>
      <c r="P31" t="s">
        <v>22</v>
      </c>
      <c r="Q31" t="s">
        <v>639</v>
      </c>
      <c r="R31" t="s">
        <v>636</v>
      </c>
      <c r="S31" t="s">
        <v>728</v>
      </c>
      <c r="T31" t="s">
        <v>724</v>
      </c>
      <c r="U31" s="88" t="s">
        <v>982</v>
      </c>
      <c r="V31">
        <v>1</v>
      </c>
    </row>
    <row r="32" spans="1:22" x14ac:dyDescent="0.25">
      <c r="A32" t="s">
        <v>39</v>
      </c>
      <c r="B32" t="s">
        <v>44</v>
      </c>
      <c r="C32">
        <v>80</v>
      </c>
      <c r="D32">
        <v>1</v>
      </c>
      <c r="E32" t="s">
        <v>729</v>
      </c>
      <c r="F32">
        <v>80</v>
      </c>
      <c r="G32">
        <v>0</v>
      </c>
      <c r="H32" t="s">
        <v>647</v>
      </c>
      <c r="I32" t="s">
        <v>730</v>
      </c>
      <c r="J32" t="s">
        <v>731</v>
      </c>
      <c r="K32" t="s">
        <v>732</v>
      </c>
      <c r="L32" t="s">
        <v>733</v>
      </c>
      <c r="M32" t="s">
        <v>734</v>
      </c>
      <c r="N32" t="s">
        <v>635</v>
      </c>
      <c r="O32" t="s">
        <v>678</v>
      </c>
      <c r="P32" t="s">
        <v>43</v>
      </c>
      <c r="Q32" t="s">
        <v>654</v>
      </c>
      <c r="R32" t="s">
        <v>636</v>
      </c>
      <c r="S32" t="s">
        <v>735</v>
      </c>
      <c r="T32" t="s">
        <v>734</v>
      </c>
      <c r="U32" s="87" t="s">
        <v>619</v>
      </c>
      <c r="V32">
        <v>6</v>
      </c>
    </row>
    <row r="33" spans="1:22" x14ac:dyDescent="0.25">
      <c r="A33" t="s">
        <v>35</v>
      </c>
      <c r="B33" t="s">
        <v>36</v>
      </c>
      <c r="C33">
        <v>66.666666666666671</v>
      </c>
      <c r="D33">
        <v>15</v>
      </c>
      <c r="E33" t="s">
        <v>736</v>
      </c>
      <c r="F33">
        <v>500</v>
      </c>
      <c r="G33">
        <v>0</v>
      </c>
      <c r="H33" t="s">
        <v>632</v>
      </c>
      <c r="I33" t="s">
        <v>720</v>
      </c>
      <c r="J33" t="s">
        <v>721</v>
      </c>
      <c r="K33" t="s">
        <v>635</v>
      </c>
      <c r="L33" t="s">
        <v>636</v>
      </c>
      <c r="M33" t="s">
        <v>737</v>
      </c>
      <c r="N33" t="s">
        <v>635</v>
      </c>
      <c r="O33" t="s">
        <v>668</v>
      </c>
      <c r="P33" t="s">
        <v>22</v>
      </c>
      <c r="Q33" t="s">
        <v>669</v>
      </c>
      <c r="R33" t="s">
        <v>636</v>
      </c>
      <c r="S33" t="s">
        <v>738</v>
      </c>
      <c r="T33" t="s">
        <v>739</v>
      </c>
      <c r="U33" s="88" t="s">
        <v>620</v>
      </c>
      <c r="V33">
        <v>6</v>
      </c>
    </row>
    <row r="34" spans="1:22" x14ac:dyDescent="0.25">
      <c r="A34" t="s">
        <v>20</v>
      </c>
      <c r="B34" t="s">
        <v>21</v>
      </c>
      <c r="C34">
        <v>50</v>
      </c>
      <c r="D34">
        <v>1</v>
      </c>
      <c r="E34" t="s">
        <v>740</v>
      </c>
      <c r="F34">
        <v>100</v>
      </c>
      <c r="G34">
        <v>0</v>
      </c>
      <c r="H34" t="s">
        <v>632</v>
      </c>
      <c r="I34" t="s">
        <v>741</v>
      </c>
      <c r="J34" t="s">
        <v>742</v>
      </c>
      <c r="K34" t="s">
        <v>635</v>
      </c>
      <c r="L34" t="s">
        <v>636</v>
      </c>
      <c r="M34" t="s">
        <v>743</v>
      </c>
      <c r="N34" t="s">
        <v>635</v>
      </c>
      <c r="O34" t="s">
        <v>638</v>
      </c>
      <c r="P34" t="s">
        <v>22</v>
      </c>
      <c r="Q34" t="s">
        <v>639</v>
      </c>
      <c r="R34" t="s">
        <v>636</v>
      </c>
      <c r="S34" t="s">
        <v>744</v>
      </c>
      <c r="T34" t="s">
        <v>743</v>
      </c>
      <c r="U34" s="87" t="s">
        <v>624</v>
      </c>
      <c r="V34">
        <v>30</v>
      </c>
    </row>
    <row r="35" spans="1:22" x14ac:dyDescent="0.25">
      <c r="A35" t="s">
        <v>23</v>
      </c>
      <c r="B35" t="s">
        <v>24</v>
      </c>
      <c r="C35">
        <v>50</v>
      </c>
      <c r="D35">
        <v>1</v>
      </c>
      <c r="E35" t="s">
        <v>740</v>
      </c>
      <c r="F35">
        <v>100</v>
      </c>
      <c r="G35">
        <v>0</v>
      </c>
      <c r="H35" t="s">
        <v>632</v>
      </c>
      <c r="I35" t="s">
        <v>741</v>
      </c>
      <c r="J35" t="s">
        <v>742</v>
      </c>
      <c r="K35" t="s">
        <v>635</v>
      </c>
      <c r="L35" t="s">
        <v>636</v>
      </c>
      <c r="M35" t="s">
        <v>743</v>
      </c>
      <c r="N35" t="s">
        <v>635</v>
      </c>
      <c r="O35" t="s">
        <v>638</v>
      </c>
      <c r="P35" t="s">
        <v>22</v>
      </c>
      <c r="Q35" t="s">
        <v>639</v>
      </c>
      <c r="R35" t="s">
        <v>636</v>
      </c>
      <c r="S35" t="s">
        <v>744</v>
      </c>
      <c r="T35" t="s">
        <v>743</v>
      </c>
      <c r="U35" s="88" t="s">
        <v>625</v>
      </c>
      <c r="V35">
        <v>30</v>
      </c>
    </row>
    <row r="36" spans="1:22" x14ac:dyDescent="0.25">
      <c r="A36" t="s">
        <v>25</v>
      </c>
      <c r="B36" t="s">
        <v>26</v>
      </c>
      <c r="C36">
        <v>50</v>
      </c>
      <c r="D36">
        <v>1</v>
      </c>
      <c r="E36" t="s">
        <v>740</v>
      </c>
      <c r="F36">
        <v>100</v>
      </c>
      <c r="G36">
        <v>0</v>
      </c>
      <c r="H36" t="s">
        <v>632</v>
      </c>
      <c r="I36" t="s">
        <v>741</v>
      </c>
      <c r="J36" t="s">
        <v>742</v>
      </c>
      <c r="K36" t="s">
        <v>635</v>
      </c>
      <c r="L36" t="s">
        <v>636</v>
      </c>
      <c r="M36" t="s">
        <v>743</v>
      </c>
      <c r="N36" t="s">
        <v>635</v>
      </c>
      <c r="O36" t="s">
        <v>638</v>
      </c>
      <c r="P36" t="s">
        <v>22</v>
      </c>
      <c r="Q36" t="s">
        <v>639</v>
      </c>
      <c r="R36" t="s">
        <v>636</v>
      </c>
      <c r="S36" t="s">
        <v>744</v>
      </c>
      <c r="T36" t="s">
        <v>743</v>
      </c>
      <c r="U36" s="87" t="s">
        <v>25</v>
      </c>
      <c r="V36">
        <v>126</v>
      </c>
    </row>
    <row r="37" spans="1:22" x14ac:dyDescent="0.25">
      <c r="A37" t="s">
        <v>20</v>
      </c>
      <c r="B37" t="s">
        <v>21</v>
      </c>
      <c r="C37">
        <v>50</v>
      </c>
      <c r="D37">
        <v>1</v>
      </c>
      <c r="E37" t="s">
        <v>745</v>
      </c>
      <c r="F37">
        <v>100</v>
      </c>
      <c r="G37">
        <v>0</v>
      </c>
      <c r="H37" t="s">
        <v>632</v>
      </c>
      <c r="I37" t="s">
        <v>746</v>
      </c>
      <c r="J37" t="s">
        <v>643</v>
      </c>
      <c r="K37" t="s">
        <v>635</v>
      </c>
      <c r="L37" t="s">
        <v>636</v>
      </c>
      <c r="M37" t="s">
        <v>747</v>
      </c>
      <c r="N37" t="s">
        <v>635</v>
      </c>
      <c r="O37" t="s">
        <v>638</v>
      </c>
      <c r="P37" t="s">
        <v>22</v>
      </c>
      <c r="Q37" t="s">
        <v>639</v>
      </c>
      <c r="R37" t="s">
        <v>636</v>
      </c>
      <c r="S37" t="s">
        <v>748</v>
      </c>
      <c r="T37" t="s">
        <v>747</v>
      </c>
      <c r="U37" s="88" t="s">
        <v>26</v>
      </c>
      <c r="V37">
        <v>123</v>
      </c>
    </row>
    <row r="38" spans="1:22" x14ac:dyDescent="0.25">
      <c r="A38" t="s">
        <v>23</v>
      </c>
      <c r="B38" t="s">
        <v>24</v>
      </c>
      <c r="C38">
        <v>50</v>
      </c>
      <c r="D38">
        <v>1</v>
      </c>
      <c r="E38" t="s">
        <v>745</v>
      </c>
      <c r="F38">
        <v>100</v>
      </c>
      <c r="G38">
        <v>0</v>
      </c>
      <c r="H38" t="s">
        <v>632</v>
      </c>
      <c r="I38" t="s">
        <v>746</v>
      </c>
      <c r="J38" t="s">
        <v>643</v>
      </c>
      <c r="K38" t="s">
        <v>635</v>
      </c>
      <c r="L38" t="s">
        <v>636</v>
      </c>
      <c r="M38" t="s">
        <v>747</v>
      </c>
      <c r="N38" t="s">
        <v>635</v>
      </c>
      <c r="O38" t="s">
        <v>638</v>
      </c>
      <c r="P38" t="s">
        <v>22</v>
      </c>
      <c r="Q38" t="s">
        <v>639</v>
      </c>
      <c r="R38" t="s">
        <v>636</v>
      </c>
      <c r="S38" t="s">
        <v>748</v>
      </c>
      <c r="T38" t="s">
        <v>747</v>
      </c>
      <c r="U38" s="88" t="s">
        <v>1108</v>
      </c>
      <c r="V38">
        <v>1</v>
      </c>
    </row>
    <row r="39" spans="1:22" x14ac:dyDescent="0.25">
      <c r="A39" t="s">
        <v>25</v>
      </c>
      <c r="B39" t="s">
        <v>26</v>
      </c>
      <c r="C39">
        <v>50</v>
      </c>
      <c r="D39">
        <v>1</v>
      </c>
      <c r="E39" t="s">
        <v>745</v>
      </c>
      <c r="F39">
        <v>100</v>
      </c>
      <c r="G39">
        <v>0</v>
      </c>
      <c r="H39" t="s">
        <v>632</v>
      </c>
      <c r="I39" t="s">
        <v>746</v>
      </c>
      <c r="J39" t="s">
        <v>643</v>
      </c>
      <c r="K39" t="s">
        <v>635</v>
      </c>
      <c r="L39" t="s">
        <v>636</v>
      </c>
      <c r="M39" t="s">
        <v>747</v>
      </c>
      <c r="N39" t="s">
        <v>635</v>
      </c>
      <c r="O39" t="s">
        <v>638</v>
      </c>
      <c r="P39" t="s">
        <v>22</v>
      </c>
      <c r="Q39" t="s">
        <v>639</v>
      </c>
      <c r="R39" t="s">
        <v>636</v>
      </c>
      <c r="S39" t="s">
        <v>748</v>
      </c>
      <c r="T39" t="s">
        <v>747</v>
      </c>
      <c r="U39" s="88" t="s">
        <v>1508</v>
      </c>
      <c r="V39">
        <v>2</v>
      </c>
    </row>
    <row r="40" spans="1:22" x14ac:dyDescent="0.25">
      <c r="A40" t="s">
        <v>164</v>
      </c>
      <c r="B40" t="s">
        <v>165</v>
      </c>
      <c r="C40">
        <v>33.333333333333336</v>
      </c>
      <c r="D40">
        <v>3</v>
      </c>
      <c r="E40" t="s">
        <v>749</v>
      </c>
      <c r="F40">
        <v>148</v>
      </c>
      <c r="G40">
        <v>48</v>
      </c>
      <c r="H40" t="s">
        <v>661</v>
      </c>
      <c r="I40" t="s">
        <v>750</v>
      </c>
      <c r="J40" t="s">
        <v>751</v>
      </c>
      <c r="K40" t="s">
        <v>635</v>
      </c>
      <c r="L40" t="s">
        <v>636</v>
      </c>
      <c r="M40" t="s">
        <v>752</v>
      </c>
      <c r="N40" t="s">
        <v>635</v>
      </c>
      <c r="O40" t="s">
        <v>638</v>
      </c>
      <c r="P40" t="s">
        <v>22</v>
      </c>
      <c r="Q40" t="s">
        <v>639</v>
      </c>
      <c r="R40" t="s">
        <v>636</v>
      </c>
      <c r="S40" t="s">
        <v>753</v>
      </c>
      <c r="T40" t="s">
        <v>754</v>
      </c>
      <c r="U40" s="87" t="s">
        <v>23</v>
      </c>
      <c r="V40">
        <v>99</v>
      </c>
    </row>
    <row r="41" spans="1:22" x14ac:dyDescent="0.25">
      <c r="A41" t="s">
        <v>25</v>
      </c>
      <c r="B41" t="s">
        <v>26</v>
      </c>
      <c r="C41">
        <v>60</v>
      </c>
      <c r="D41">
        <v>12</v>
      </c>
      <c r="E41" t="s">
        <v>755</v>
      </c>
      <c r="F41">
        <v>394.96</v>
      </c>
      <c r="G41">
        <v>0</v>
      </c>
      <c r="H41" t="s">
        <v>661</v>
      </c>
      <c r="I41" t="s">
        <v>756</v>
      </c>
      <c r="J41" t="s">
        <v>757</v>
      </c>
      <c r="K41" t="s">
        <v>635</v>
      </c>
      <c r="L41" t="s">
        <v>636</v>
      </c>
      <c r="M41" t="s">
        <v>758</v>
      </c>
      <c r="N41" t="s">
        <v>635</v>
      </c>
      <c r="O41" t="s">
        <v>638</v>
      </c>
      <c r="P41" t="s">
        <v>22</v>
      </c>
      <c r="Q41" t="s">
        <v>639</v>
      </c>
      <c r="R41" t="s">
        <v>636</v>
      </c>
      <c r="S41" t="s">
        <v>759</v>
      </c>
      <c r="T41" t="s">
        <v>758</v>
      </c>
      <c r="U41" s="88" t="s">
        <v>24</v>
      </c>
      <c r="V41">
        <v>96</v>
      </c>
    </row>
    <row r="42" spans="1:22" x14ac:dyDescent="0.25">
      <c r="A42" t="s">
        <v>164</v>
      </c>
      <c r="B42" t="s">
        <v>165</v>
      </c>
      <c r="C42">
        <v>33.333333333333336</v>
      </c>
      <c r="D42">
        <v>3</v>
      </c>
      <c r="E42" t="s">
        <v>760</v>
      </c>
      <c r="F42">
        <v>100</v>
      </c>
      <c r="G42">
        <v>0</v>
      </c>
      <c r="H42" t="s">
        <v>661</v>
      </c>
      <c r="I42" t="s">
        <v>761</v>
      </c>
      <c r="J42" t="s">
        <v>634</v>
      </c>
      <c r="K42" t="s">
        <v>635</v>
      </c>
      <c r="L42" t="s">
        <v>636</v>
      </c>
      <c r="M42" t="s">
        <v>762</v>
      </c>
      <c r="N42" t="s">
        <v>635</v>
      </c>
      <c r="O42" t="s">
        <v>668</v>
      </c>
      <c r="P42" t="s">
        <v>22</v>
      </c>
      <c r="Q42" t="s">
        <v>669</v>
      </c>
      <c r="R42" t="s">
        <v>636</v>
      </c>
      <c r="S42" t="s">
        <v>763</v>
      </c>
      <c r="T42" t="s">
        <v>762</v>
      </c>
      <c r="U42" s="88" t="s">
        <v>1108</v>
      </c>
      <c r="V42">
        <v>3</v>
      </c>
    </row>
    <row r="43" spans="1:22" x14ac:dyDescent="0.25">
      <c r="A43" t="s">
        <v>20</v>
      </c>
      <c r="B43" t="s">
        <v>21</v>
      </c>
      <c r="C43">
        <v>50</v>
      </c>
      <c r="D43">
        <v>1</v>
      </c>
      <c r="E43" t="s">
        <v>764</v>
      </c>
      <c r="F43">
        <v>100</v>
      </c>
      <c r="G43">
        <v>0</v>
      </c>
      <c r="H43" t="s">
        <v>632</v>
      </c>
      <c r="I43" t="s">
        <v>765</v>
      </c>
      <c r="J43" t="s">
        <v>634</v>
      </c>
      <c r="K43" t="s">
        <v>635</v>
      </c>
      <c r="L43" t="s">
        <v>636</v>
      </c>
      <c r="M43" t="s">
        <v>766</v>
      </c>
      <c r="N43" t="s">
        <v>635</v>
      </c>
      <c r="O43" t="s">
        <v>638</v>
      </c>
      <c r="P43" t="s">
        <v>22</v>
      </c>
      <c r="Q43" t="s">
        <v>639</v>
      </c>
      <c r="R43" t="s">
        <v>636</v>
      </c>
      <c r="S43" t="s">
        <v>767</v>
      </c>
      <c r="T43" t="s">
        <v>766</v>
      </c>
      <c r="U43" s="87" t="s">
        <v>20</v>
      </c>
      <c r="V43">
        <v>97</v>
      </c>
    </row>
    <row r="44" spans="1:22" x14ac:dyDescent="0.25">
      <c r="A44" t="s">
        <v>23</v>
      </c>
      <c r="B44" t="s">
        <v>24</v>
      </c>
      <c r="C44">
        <v>50</v>
      </c>
      <c r="D44">
        <v>1</v>
      </c>
      <c r="E44" t="s">
        <v>764</v>
      </c>
      <c r="F44">
        <v>100</v>
      </c>
      <c r="G44">
        <v>0</v>
      </c>
      <c r="H44" t="s">
        <v>632</v>
      </c>
      <c r="I44" t="s">
        <v>765</v>
      </c>
      <c r="J44" t="s">
        <v>634</v>
      </c>
      <c r="K44" t="s">
        <v>635</v>
      </c>
      <c r="L44" t="s">
        <v>636</v>
      </c>
      <c r="M44" t="s">
        <v>766</v>
      </c>
      <c r="N44" t="s">
        <v>635</v>
      </c>
      <c r="O44" t="s">
        <v>638</v>
      </c>
      <c r="P44" t="s">
        <v>22</v>
      </c>
      <c r="Q44" t="s">
        <v>639</v>
      </c>
      <c r="R44" t="s">
        <v>636</v>
      </c>
      <c r="S44" t="s">
        <v>767</v>
      </c>
      <c r="T44" t="s">
        <v>766</v>
      </c>
      <c r="U44" s="88" t="s">
        <v>21</v>
      </c>
      <c r="V44">
        <v>96</v>
      </c>
    </row>
    <row r="45" spans="1:22" x14ac:dyDescent="0.25">
      <c r="A45" t="s">
        <v>25</v>
      </c>
      <c r="B45" t="s">
        <v>26</v>
      </c>
      <c r="C45">
        <v>50</v>
      </c>
      <c r="D45">
        <v>1</v>
      </c>
      <c r="E45" t="s">
        <v>764</v>
      </c>
      <c r="F45">
        <v>100</v>
      </c>
      <c r="G45">
        <v>0</v>
      </c>
      <c r="H45" t="s">
        <v>632</v>
      </c>
      <c r="I45" t="s">
        <v>765</v>
      </c>
      <c r="J45" t="s">
        <v>634</v>
      </c>
      <c r="K45" t="s">
        <v>635</v>
      </c>
      <c r="L45" t="s">
        <v>636</v>
      </c>
      <c r="M45" t="s">
        <v>766</v>
      </c>
      <c r="N45" t="s">
        <v>635</v>
      </c>
      <c r="O45" t="s">
        <v>638</v>
      </c>
      <c r="P45" t="s">
        <v>22</v>
      </c>
      <c r="Q45" t="s">
        <v>639</v>
      </c>
      <c r="R45" t="s">
        <v>636</v>
      </c>
      <c r="S45" t="s">
        <v>767</v>
      </c>
      <c r="T45" t="s">
        <v>766</v>
      </c>
      <c r="U45" s="88" t="s">
        <v>1108</v>
      </c>
      <c r="V45">
        <v>1</v>
      </c>
    </row>
    <row r="46" spans="1:22" x14ac:dyDescent="0.25">
      <c r="A46" t="s">
        <v>37</v>
      </c>
      <c r="B46" t="s">
        <v>38</v>
      </c>
      <c r="C46">
        <v>66.666666666666671</v>
      </c>
      <c r="D46">
        <v>3</v>
      </c>
      <c r="E46" t="s">
        <v>768</v>
      </c>
      <c r="F46">
        <v>100</v>
      </c>
      <c r="G46">
        <v>0</v>
      </c>
      <c r="H46" t="s">
        <v>661</v>
      </c>
      <c r="I46" t="s">
        <v>769</v>
      </c>
      <c r="J46" t="s">
        <v>770</v>
      </c>
      <c r="K46" t="s">
        <v>635</v>
      </c>
      <c r="L46" t="s">
        <v>636</v>
      </c>
      <c r="M46" t="s">
        <v>771</v>
      </c>
      <c r="N46" t="s">
        <v>635</v>
      </c>
      <c r="O46" t="s">
        <v>668</v>
      </c>
      <c r="P46" t="s">
        <v>22</v>
      </c>
      <c r="Q46" t="s">
        <v>669</v>
      </c>
      <c r="R46" t="s">
        <v>636</v>
      </c>
      <c r="S46" t="s">
        <v>772</v>
      </c>
      <c r="T46" t="s">
        <v>773</v>
      </c>
      <c r="U46" s="87" t="s">
        <v>133</v>
      </c>
      <c r="V46">
        <v>170</v>
      </c>
    </row>
    <row r="47" spans="1:22" x14ac:dyDescent="0.25">
      <c r="A47" t="s">
        <v>37</v>
      </c>
      <c r="B47" t="s">
        <v>38</v>
      </c>
      <c r="C47">
        <v>66.666666666666671</v>
      </c>
      <c r="D47">
        <v>3</v>
      </c>
      <c r="E47" t="s">
        <v>774</v>
      </c>
      <c r="F47">
        <v>100</v>
      </c>
      <c r="G47">
        <v>0</v>
      </c>
      <c r="H47" t="s">
        <v>661</v>
      </c>
      <c r="I47" t="s">
        <v>775</v>
      </c>
      <c r="J47" t="s">
        <v>776</v>
      </c>
      <c r="K47" t="s">
        <v>635</v>
      </c>
      <c r="L47" t="s">
        <v>636</v>
      </c>
      <c r="M47" t="s">
        <v>777</v>
      </c>
      <c r="N47" t="s">
        <v>635</v>
      </c>
      <c r="O47" t="s">
        <v>668</v>
      </c>
      <c r="P47" t="s">
        <v>22</v>
      </c>
      <c r="Q47" t="s">
        <v>669</v>
      </c>
      <c r="R47" t="s">
        <v>636</v>
      </c>
      <c r="S47" t="s">
        <v>778</v>
      </c>
      <c r="T47" t="s">
        <v>779</v>
      </c>
      <c r="U47" s="88" t="s">
        <v>134</v>
      </c>
      <c r="V47">
        <v>170</v>
      </c>
    </row>
    <row r="48" spans="1:22" x14ac:dyDescent="0.25">
      <c r="A48" t="s">
        <v>20</v>
      </c>
      <c r="B48" t="s">
        <v>21</v>
      </c>
      <c r="C48">
        <v>50</v>
      </c>
      <c r="D48">
        <v>1</v>
      </c>
      <c r="E48" t="s">
        <v>780</v>
      </c>
      <c r="F48">
        <v>100</v>
      </c>
      <c r="G48">
        <v>0</v>
      </c>
      <c r="H48" t="s">
        <v>632</v>
      </c>
      <c r="I48" t="s">
        <v>781</v>
      </c>
      <c r="J48" t="s">
        <v>782</v>
      </c>
      <c r="K48" t="s">
        <v>635</v>
      </c>
      <c r="L48" t="s">
        <v>636</v>
      </c>
      <c r="M48" t="s">
        <v>777</v>
      </c>
      <c r="N48" t="s">
        <v>635</v>
      </c>
      <c r="O48" t="s">
        <v>638</v>
      </c>
      <c r="P48" t="s">
        <v>22</v>
      </c>
      <c r="Q48" t="s">
        <v>639</v>
      </c>
      <c r="R48" t="s">
        <v>636</v>
      </c>
      <c r="S48" t="s">
        <v>783</v>
      </c>
      <c r="T48" t="s">
        <v>777</v>
      </c>
      <c r="U48" s="87" t="s">
        <v>121</v>
      </c>
      <c r="V48">
        <v>15</v>
      </c>
    </row>
    <row r="49" spans="1:22" x14ac:dyDescent="0.25">
      <c r="A49" t="s">
        <v>23</v>
      </c>
      <c r="B49" t="s">
        <v>24</v>
      </c>
      <c r="C49">
        <v>50</v>
      </c>
      <c r="D49">
        <v>1</v>
      </c>
      <c r="E49" t="s">
        <v>780</v>
      </c>
      <c r="F49">
        <v>100</v>
      </c>
      <c r="G49">
        <v>0</v>
      </c>
      <c r="H49" t="s">
        <v>632</v>
      </c>
      <c r="I49" t="s">
        <v>781</v>
      </c>
      <c r="J49" t="s">
        <v>782</v>
      </c>
      <c r="K49" t="s">
        <v>635</v>
      </c>
      <c r="L49" t="s">
        <v>636</v>
      </c>
      <c r="M49" t="s">
        <v>777</v>
      </c>
      <c r="N49" t="s">
        <v>635</v>
      </c>
      <c r="O49" t="s">
        <v>638</v>
      </c>
      <c r="P49" t="s">
        <v>22</v>
      </c>
      <c r="Q49" t="s">
        <v>639</v>
      </c>
      <c r="R49" t="s">
        <v>636</v>
      </c>
      <c r="S49" t="s">
        <v>783</v>
      </c>
      <c r="T49" t="s">
        <v>777</v>
      </c>
      <c r="U49" s="88" t="s">
        <v>122</v>
      </c>
      <c r="V49">
        <v>15</v>
      </c>
    </row>
    <row r="50" spans="1:22" x14ac:dyDescent="0.25">
      <c r="A50" t="s">
        <v>25</v>
      </c>
      <c r="B50" t="s">
        <v>26</v>
      </c>
      <c r="C50">
        <v>50</v>
      </c>
      <c r="D50">
        <v>1</v>
      </c>
      <c r="E50" t="s">
        <v>780</v>
      </c>
      <c r="F50">
        <v>100</v>
      </c>
      <c r="G50">
        <v>0</v>
      </c>
      <c r="H50" t="s">
        <v>632</v>
      </c>
      <c r="I50" t="s">
        <v>781</v>
      </c>
      <c r="J50" t="s">
        <v>782</v>
      </c>
      <c r="K50" t="s">
        <v>635</v>
      </c>
      <c r="L50" t="s">
        <v>636</v>
      </c>
      <c r="M50" t="s">
        <v>777</v>
      </c>
      <c r="N50" t="s">
        <v>635</v>
      </c>
      <c r="O50" t="s">
        <v>638</v>
      </c>
      <c r="P50" t="s">
        <v>22</v>
      </c>
      <c r="Q50" t="s">
        <v>639</v>
      </c>
      <c r="R50" t="s">
        <v>636</v>
      </c>
      <c r="S50" t="s">
        <v>783</v>
      </c>
      <c r="T50" t="s">
        <v>777</v>
      </c>
      <c r="U50" s="87" t="s">
        <v>533</v>
      </c>
      <c r="V50">
        <v>1</v>
      </c>
    </row>
    <row r="51" spans="1:22" x14ac:dyDescent="0.25">
      <c r="A51" t="s">
        <v>619</v>
      </c>
      <c r="B51" t="s">
        <v>620</v>
      </c>
      <c r="C51">
        <v>139</v>
      </c>
      <c r="D51">
        <v>1</v>
      </c>
      <c r="E51" t="s">
        <v>784</v>
      </c>
      <c r="F51">
        <v>321.99</v>
      </c>
      <c r="G51">
        <v>0</v>
      </c>
      <c r="H51" t="s">
        <v>661</v>
      </c>
      <c r="I51" t="s">
        <v>785</v>
      </c>
      <c r="J51" t="s">
        <v>643</v>
      </c>
      <c r="K51" t="s">
        <v>635</v>
      </c>
      <c r="L51" t="s">
        <v>636</v>
      </c>
      <c r="M51" t="s">
        <v>777</v>
      </c>
      <c r="N51" t="s">
        <v>635</v>
      </c>
      <c r="O51" t="s">
        <v>638</v>
      </c>
      <c r="P51" t="s">
        <v>22</v>
      </c>
      <c r="Q51" t="s">
        <v>639</v>
      </c>
      <c r="R51" t="s">
        <v>636</v>
      </c>
      <c r="S51" t="s">
        <v>786</v>
      </c>
      <c r="T51" t="s">
        <v>777</v>
      </c>
      <c r="U51" s="88" t="s">
        <v>137</v>
      </c>
      <c r="V51">
        <v>1</v>
      </c>
    </row>
    <row r="52" spans="1:22" x14ac:dyDescent="0.25">
      <c r="A52" t="s">
        <v>258</v>
      </c>
      <c r="B52" t="s">
        <v>264</v>
      </c>
      <c r="C52">
        <v>139</v>
      </c>
      <c r="D52">
        <v>1</v>
      </c>
      <c r="E52" t="s">
        <v>784</v>
      </c>
      <c r="F52">
        <v>321.99</v>
      </c>
      <c r="G52">
        <v>0</v>
      </c>
      <c r="H52" t="s">
        <v>661</v>
      </c>
      <c r="I52" t="s">
        <v>785</v>
      </c>
      <c r="J52" t="s">
        <v>643</v>
      </c>
      <c r="K52" t="s">
        <v>635</v>
      </c>
      <c r="L52" t="s">
        <v>636</v>
      </c>
      <c r="M52" t="s">
        <v>777</v>
      </c>
      <c r="N52" t="s">
        <v>635</v>
      </c>
      <c r="O52" t="s">
        <v>638</v>
      </c>
      <c r="P52" t="s">
        <v>22</v>
      </c>
      <c r="Q52" t="s">
        <v>639</v>
      </c>
      <c r="R52" t="s">
        <v>636</v>
      </c>
      <c r="S52" t="s">
        <v>786</v>
      </c>
      <c r="T52" t="s">
        <v>777</v>
      </c>
      <c r="U52" s="87" t="s">
        <v>1984</v>
      </c>
      <c r="V52">
        <v>1705</v>
      </c>
    </row>
    <row r="53" spans="1:22" x14ac:dyDescent="0.25">
      <c r="A53" t="s">
        <v>257</v>
      </c>
      <c r="B53" t="s">
        <v>263</v>
      </c>
      <c r="C53">
        <v>139</v>
      </c>
      <c r="D53">
        <v>1</v>
      </c>
      <c r="E53" t="s">
        <v>784</v>
      </c>
      <c r="F53">
        <v>321.99</v>
      </c>
      <c r="G53">
        <v>0</v>
      </c>
      <c r="H53" t="s">
        <v>661</v>
      </c>
      <c r="I53" t="s">
        <v>785</v>
      </c>
      <c r="J53" t="s">
        <v>643</v>
      </c>
      <c r="K53" t="s">
        <v>635</v>
      </c>
      <c r="L53" t="s">
        <v>636</v>
      </c>
      <c r="M53" t="s">
        <v>777</v>
      </c>
      <c r="N53" t="s">
        <v>635</v>
      </c>
      <c r="O53" t="s">
        <v>638</v>
      </c>
      <c r="P53" t="s">
        <v>22</v>
      </c>
      <c r="Q53" t="s">
        <v>639</v>
      </c>
      <c r="R53" t="s">
        <v>636</v>
      </c>
      <c r="S53" t="s">
        <v>786</v>
      </c>
      <c r="T53" t="s">
        <v>777</v>
      </c>
    </row>
    <row r="54" spans="1:22" x14ac:dyDescent="0.25">
      <c r="A54" t="s">
        <v>256</v>
      </c>
      <c r="B54" t="s">
        <v>262</v>
      </c>
      <c r="C54">
        <v>139</v>
      </c>
      <c r="D54">
        <v>1</v>
      </c>
      <c r="E54" t="s">
        <v>784</v>
      </c>
      <c r="F54">
        <v>321.99</v>
      </c>
      <c r="G54">
        <v>0</v>
      </c>
      <c r="H54" t="s">
        <v>661</v>
      </c>
      <c r="I54" t="s">
        <v>785</v>
      </c>
      <c r="J54" t="s">
        <v>643</v>
      </c>
      <c r="K54" t="s">
        <v>635</v>
      </c>
      <c r="L54" t="s">
        <v>636</v>
      </c>
      <c r="M54" t="s">
        <v>777</v>
      </c>
      <c r="N54" t="s">
        <v>635</v>
      </c>
      <c r="O54" t="s">
        <v>638</v>
      </c>
      <c r="P54" t="s">
        <v>22</v>
      </c>
      <c r="Q54" t="s">
        <v>639</v>
      </c>
      <c r="R54" t="s">
        <v>636</v>
      </c>
      <c r="S54" t="s">
        <v>786</v>
      </c>
      <c r="T54" t="s">
        <v>777</v>
      </c>
    </row>
    <row r="55" spans="1:22" x14ac:dyDescent="0.25">
      <c r="A55" t="s">
        <v>533</v>
      </c>
      <c r="B55" t="s">
        <v>137</v>
      </c>
      <c r="C55">
        <v>75</v>
      </c>
      <c r="D55">
        <v>1</v>
      </c>
      <c r="E55" t="s">
        <v>787</v>
      </c>
      <c r="F55">
        <v>112</v>
      </c>
      <c r="G55">
        <v>37</v>
      </c>
      <c r="H55" t="s">
        <v>647</v>
      </c>
      <c r="I55" t="s">
        <v>788</v>
      </c>
      <c r="J55" t="s">
        <v>789</v>
      </c>
      <c r="K55" t="s">
        <v>790</v>
      </c>
      <c r="L55" t="s">
        <v>791</v>
      </c>
      <c r="M55" t="s">
        <v>792</v>
      </c>
      <c r="N55" t="s">
        <v>635</v>
      </c>
      <c r="O55" t="s">
        <v>678</v>
      </c>
      <c r="P55" t="s">
        <v>43</v>
      </c>
      <c r="Q55" t="s">
        <v>654</v>
      </c>
      <c r="R55" t="s">
        <v>636</v>
      </c>
      <c r="S55" t="s">
        <v>793</v>
      </c>
      <c r="T55" t="s">
        <v>794</v>
      </c>
    </row>
    <row r="56" spans="1:22" x14ac:dyDescent="0.25">
      <c r="A56" t="s">
        <v>35</v>
      </c>
      <c r="B56" t="s">
        <v>36</v>
      </c>
      <c r="C56">
        <v>66.666666666666671</v>
      </c>
      <c r="D56">
        <v>3</v>
      </c>
      <c r="E56" t="s">
        <v>795</v>
      </c>
      <c r="F56">
        <v>100</v>
      </c>
      <c r="G56">
        <v>0</v>
      </c>
      <c r="H56" t="s">
        <v>661</v>
      </c>
      <c r="I56" t="s">
        <v>796</v>
      </c>
      <c r="J56" t="s">
        <v>797</v>
      </c>
      <c r="K56" t="s">
        <v>635</v>
      </c>
      <c r="L56" t="s">
        <v>636</v>
      </c>
      <c r="M56" t="s">
        <v>798</v>
      </c>
      <c r="N56" t="s">
        <v>635</v>
      </c>
      <c r="O56" t="s">
        <v>638</v>
      </c>
      <c r="P56" t="s">
        <v>22</v>
      </c>
      <c r="Q56" t="s">
        <v>639</v>
      </c>
      <c r="R56" t="s">
        <v>636</v>
      </c>
      <c r="S56" t="s">
        <v>799</v>
      </c>
      <c r="T56" t="s">
        <v>798</v>
      </c>
    </row>
    <row r="57" spans="1:22" x14ac:dyDescent="0.25">
      <c r="A57" t="s">
        <v>164</v>
      </c>
      <c r="B57" t="s">
        <v>165</v>
      </c>
      <c r="C57">
        <v>40</v>
      </c>
      <c r="D57">
        <v>10</v>
      </c>
      <c r="E57" t="s">
        <v>800</v>
      </c>
      <c r="F57">
        <v>345</v>
      </c>
      <c r="G57">
        <v>0</v>
      </c>
      <c r="H57" t="s">
        <v>661</v>
      </c>
      <c r="I57" t="s">
        <v>801</v>
      </c>
      <c r="J57" t="s">
        <v>802</v>
      </c>
      <c r="K57" t="s">
        <v>635</v>
      </c>
      <c r="L57" t="s">
        <v>636</v>
      </c>
      <c r="M57" t="s">
        <v>803</v>
      </c>
      <c r="N57" t="s">
        <v>635</v>
      </c>
      <c r="O57" t="s">
        <v>638</v>
      </c>
      <c r="P57" t="s">
        <v>22</v>
      </c>
      <c r="Q57" t="s">
        <v>639</v>
      </c>
      <c r="R57" t="s">
        <v>636</v>
      </c>
      <c r="S57" t="s">
        <v>804</v>
      </c>
      <c r="T57" t="s">
        <v>803</v>
      </c>
    </row>
    <row r="58" spans="1:22" x14ac:dyDescent="0.25">
      <c r="A58" t="s">
        <v>164</v>
      </c>
      <c r="B58" t="s">
        <v>165</v>
      </c>
      <c r="C58">
        <v>40</v>
      </c>
      <c r="D58">
        <v>10</v>
      </c>
      <c r="E58" t="s">
        <v>805</v>
      </c>
      <c r="F58">
        <v>345</v>
      </c>
      <c r="G58">
        <v>0</v>
      </c>
      <c r="H58" t="s">
        <v>661</v>
      </c>
      <c r="I58" t="s">
        <v>806</v>
      </c>
      <c r="J58" t="s">
        <v>807</v>
      </c>
      <c r="K58" t="s">
        <v>635</v>
      </c>
      <c r="L58" t="s">
        <v>636</v>
      </c>
      <c r="M58" t="s">
        <v>808</v>
      </c>
      <c r="N58" t="s">
        <v>635</v>
      </c>
      <c r="O58" t="s">
        <v>638</v>
      </c>
      <c r="P58" t="s">
        <v>22</v>
      </c>
      <c r="Q58" t="s">
        <v>639</v>
      </c>
      <c r="R58" t="s">
        <v>636</v>
      </c>
      <c r="S58" t="s">
        <v>809</v>
      </c>
      <c r="T58" t="s">
        <v>803</v>
      </c>
    </row>
    <row r="59" spans="1:22" x14ac:dyDescent="0.25">
      <c r="A59" t="s">
        <v>37</v>
      </c>
      <c r="B59" t="s">
        <v>38</v>
      </c>
      <c r="C59">
        <v>66.666666666666671</v>
      </c>
      <c r="D59">
        <v>3</v>
      </c>
      <c r="E59" t="s">
        <v>810</v>
      </c>
      <c r="F59">
        <v>100</v>
      </c>
      <c r="G59">
        <v>0</v>
      </c>
      <c r="H59" t="s">
        <v>661</v>
      </c>
      <c r="I59" t="s">
        <v>811</v>
      </c>
      <c r="J59" t="s">
        <v>812</v>
      </c>
      <c r="K59" t="s">
        <v>635</v>
      </c>
      <c r="L59" t="s">
        <v>636</v>
      </c>
      <c r="M59" t="s">
        <v>813</v>
      </c>
      <c r="N59" t="s">
        <v>635</v>
      </c>
      <c r="O59" t="s">
        <v>668</v>
      </c>
      <c r="P59" t="s">
        <v>22</v>
      </c>
      <c r="Q59" t="s">
        <v>669</v>
      </c>
      <c r="R59" t="s">
        <v>636</v>
      </c>
      <c r="S59" t="s">
        <v>814</v>
      </c>
      <c r="T59" t="s">
        <v>815</v>
      </c>
    </row>
    <row r="60" spans="1:22" x14ac:dyDescent="0.25">
      <c r="A60" t="s">
        <v>20</v>
      </c>
      <c r="B60" t="s">
        <v>21</v>
      </c>
      <c r="C60">
        <v>50</v>
      </c>
      <c r="D60">
        <v>1</v>
      </c>
      <c r="E60" t="s">
        <v>816</v>
      </c>
      <c r="F60">
        <v>100</v>
      </c>
      <c r="G60">
        <v>0</v>
      </c>
      <c r="H60" t="s">
        <v>632</v>
      </c>
      <c r="I60" t="s">
        <v>817</v>
      </c>
      <c r="J60" t="s">
        <v>818</v>
      </c>
      <c r="K60" t="s">
        <v>635</v>
      </c>
      <c r="L60" t="s">
        <v>636</v>
      </c>
      <c r="M60" t="s">
        <v>819</v>
      </c>
      <c r="N60" t="s">
        <v>635</v>
      </c>
      <c r="O60" t="s">
        <v>668</v>
      </c>
      <c r="P60" t="s">
        <v>22</v>
      </c>
      <c r="Q60" t="s">
        <v>669</v>
      </c>
      <c r="R60" t="s">
        <v>636</v>
      </c>
      <c r="S60" t="s">
        <v>820</v>
      </c>
      <c r="T60" t="s">
        <v>815</v>
      </c>
    </row>
    <row r="61" spans="1:22" x14ac:dyDescent="0.25">
      <c r="A61" t="s">
        <v>23</v>
      </c>
      <c r="B61" t="s">
        <v>24</v>
      </c>
      <c r="C61">
        <v>50</v>
      </c>
      <c r="D61">
        <v>1</v>
      </c>
      <c r="E61" t="s">
        <v>816</v>
      </c>
      <c r="F61">
        <v>100</v>
      </c>
      <c r="G61">
        <v>0</v>
      </c>
      <c r="H61" t="s">
        <v>632</v>
      </c>
      <c r="I61" t="s">
        <v>817</v>
      </c>
      <c r="J61" t="s">
        <v>818</v>
      </c>
      <c r="K61" t="s">
        <v>635</v>
      </c>
      <c r="L61" t="s">
        <v>636</v>
      </c>
      <c r="M61" t="s">
        <v>819</v>
      </c>
      <c r="N61" t="s">
        <v>635</v>
      </c>
      <c r="O61" t="s">
        <v>668</v>
      </c>
      <c r="P61" t="s">
        <v>22</v>
      </c>
      <c r="Q61" t="s">
        <v>669</v>
      </c>
      <c r="R61" t="s">
        <v>636</v>
      </c>
      <c r="S61" t="s">
        <v>820</v>
      </c>
      <c r="T61" t="s">
        <v>815</v>
      </c>
    </row>
    <row r="62" spans="1:22" x14ac:dyDescent="0.25">
      <c r="A62" t="s">
        <v>25</v>
      </c>
      <c r="B62" t="s">
        <v>26</v>
      </c>
      <c r="C62">
        <v>50</v>
      </c>
      <c r="D62">
        <v>1</v>
      </c>
      <c r="E62" t="s">
        <v>816</v>
      </c>
      <c r="F62">
        <v>100</v>
      </c>
      <c r="G62">
        <v>0</v>
      </c>
      <c r="H62" t="s">
        <v>632</v>
      </c>
      <c r="I62" t="s">
        <v>817</v>
      </c>
      <c r="J62" t="s">
        <v>818</v>
      </c>
      <c r="K62" t="s">
        <v>635</v>
      </c>
      <c r="L62" t="s">
        <v>636</v>
      </c>
      <c r="M62" t="s">
        <v>819</v>
      </c>
      <c r="N62" t="s">
        <v>635</v>
      </c>
      <c r="O62" t="s">
        <v>668</v>
      </c>
      <c r="P62" t="s">
        <v>22</v>
      </c>
      <c r="Q62" t="s">
        <v>669</v>
      </c>
      <c r="R62" t="s">
        <v>636</v>
      </c>
      <c r="S62" t="s">
        <v>820</v>
      </c>
      <c r="T62" t="s">
        <v>815</v>
      </c>
    </row>
    <row r="63" spans="1:22" x14ac:dyDescent="0.25">
      <c r="A63" t="s">
        <v>37</v>
      </c>
      <c r="B63" t="s">
        <v>38</v>
      </c>
      <c r="C63">
        <v>66.666666666666671</v>
      </c>
      <c r="D63">
        <v>3</v>
      </c>
      <c r="E63" t="s">
        <v>821</v>
      </c>
      <c r="F63">
        <v>100</v>
      </c>
      <c r="G63">
        <v>0</v>
      </c>
      <c r="H63" t="s">
        <v>661</v>
      </c>
      <c r="I63" t="s">
        <v>822</v>
      </c>
      <c r="J63" t="s">
        <v>823</v>
      </c>
      <c r="K63" t="s">
        <v>635</v>
      </c>
      <c r="L63" t="s">
        <v>636</v>
      </c>
      <c r="M63" t="s">
        <v>824</v>
      </c>
      <c r="N63" t="s">
        <v>635</v>
      </c>
      <c r="O63" t="s">
        <v>638</v>
      </c>
      <c r="P63" t="s">
        <v>22</v>
      </c>
      <c r="Q63" t="s">
        <v>639</v>
      </c>
      <c r="R63" t="s">
        <v>636</v>
      </c>
      <c r="S63" t="s">
        <v>825</v>
      </c>
      <c r="T63" t="s">
        <v>813</v>
      </c>
    </row>
    <row r="64" spans="1:22" x14ac:dyDescent="0.25">
      <c r="A64" t="s">
        <v>116</v>
      </c>
      <c r="B64" t="s">
        <v>117</v>
      </c>
      <c r="C64">
        <v>10</v>
      </c>
      <c r="D64">
        <v>20</v>
      </c>
      <c r="E64" t="s">
        <v>826</v>
      </c>
      <c r="F64">
        <v>235</v>
      </c>
      <c r="G64">
        <v>35</v>
      </c>
      <c r="H64" t="s">
        <v>647</v>
      </c>
      <c r="I64" t="s">
        <v>827</v>
      </c>
      <c r="J64" t="s">
        <v>828</v>
      </c>
      <c r="K64" t="s">
        <v>829</v>
      </c>
      <c r="L64" t="s">
        <v>830</v>
      </c>
      <c r="M64" t="s">
        <v>831</v>
      </c>
      <c r="N64" t="s">
        <v>635</v>
      </c>
      <c r="O64" t="s">
        <v>678</v>
      </c>
      <c r="P64" t="s">
        <v>43</v>
      </c>
      <c r="Q64" t="s">
        <v>654</v>
      </c>
      <c r="R64" t="s">
        <v>636</v>
      </c>
      <c r="S64" t="s">
        <v>832</v>
      </c>
      <c r="T64" t="s">
        <v>831</v>
      </c>
    </row>
    <row r="65" spans="1:20" x14ac:dyDescent="0.25">
      <c r="A65" t="s">
        <v>37</v>
      </c>
      <c r="B65" t="s">
        <v>38</v>
      </c>
      <c r="C65">
        <v>66.666666666666671</v>
      </c>
      <c r="D65">
        <v>3</v>
      </c>
      <c r="E65" t="s">
        <v>833</v>
      </c>
      <c r="F65">
        <v>100</v>
      </c>
      <c r="G65">
        <v>0</v>
      </c>
      <c r="H65" t="s">
        <v>661</v>
      </c>
      <c r="I65" t="s">
        <v>834</v>
      </c>
      <c r="J65" t="s">
        <v>823</v>
      </c>
      <c r="K65" t="s">
        <v>635</v>
      </c>
      <c r="L65" t="s">
        <v>636</v>
      </c>
      <c r="M65" t="s">
        <v>835</v>
      </c>
      <c r="N65" t="s">
        <v>635</v>
      </c>
      <c r="O65" t="s">
        <v>638</v>
      </c>
      <c r="P65" t="s">
        <v>22</v>
      </c>
      <c r="Q65" t="s">
        <v>639</v>
      </c>
      <c r="R65" t="s">
        <v>636</v>
      </c>
      <c r="S65" t="s">
        <v>836</v>
      </c>
      <c r="T65" t="s">
        <v>835</v>
      </c>
    </row>
    <row r="66" spans="1:20" x14ac:dyDescent="0.25">
      <c r="A66" t="s">
        <v>37</v>
      </c>
      <c r="B66" t="s">
        <v>38</v>
      </c>
      <c r="C66">
        <v>66.666666666666671</v>
      </c>
      <c r="D66">
        <v>3</v>
      </c>
      <c r="E66" t="s">
        <v>837</v>
      </c>
      <c r="F66">
        <v>100</v>
      </c>
      <c r="G66">
        <v>0</v>
      </c>
      <c r="H66" t="s">
        <v>661</v>
      </c>
      <c r="I66" t="s">
        <v>838</v>
      </c>
      <c r="J66" t="s">
        <v>839</v>
      </c>
      <c r="K66" t="s">
        <v>635</v>
      </c>
      <c r="L66" t="s">
        <v>636</v>
      </c>
      <c r="M66" t="s">
        <v>840</v>
      </c>
      <c r="N66" t="s">
        <v>635</v>
      </c>
      <c r="O66" t="s">
        <v>638</v>
      </c>
      <c r="P66" t="s">
        <v>22</v>
      </c>
      <c r="Q66" t="s">
        <v>639</v>
      </c>
      <c r="R66" t="s">
        <v>636</v>
      </c>
      <c r="S66" t="s">
        <v>841</v>
      </c>
      <c r="T66" t="s">
        <v>840</v>
      </c>
    </row>
    <row r="67" spans="1:20" x14ac:dyDescent="0.25">
      <c r="A67" t="s">
        <v>37</v>
      </c>
      <c r="B67" t="s">
        <v>38</v>
      </c>
      <c r="C67">
        <v>66.666666666666671</v>
      </c>
      <c r="D67">
        <v>3</v>
      </c>
      <c r="E67" t="s">
        <v>842</v>
      </c>
      <c r="F67">
        <v>100</v>
      </c>
      <c r="G67">
        <v>0</v>
      </c>
      <c r="H67" t="s">
        <v>661</v>
      </c>
      <c r="I67" t="s">
        <v>843</v>
      </c>
      <c r="J67" t="s">
        <v>776</v>
      </c>
      <c r="K67" t="s">
        <v>635</v>
      </c>
      <c r="L67" t="s">
        <v>636</v>
      </c>
      <c r="M67" t="s">
        <v>844</v>
      </c>
      <c r="N67" t="s">
        <v>635</v>
      </c>
      <c r="O67" t="s">
        <v>668</v>
      </c>
      <c r="P67" t="s">
        <v>22</v>
      </c>
      <c r="Q67" t="s">
        <v>669</v>
      </c>
      <c r="R67" t="s">
        <v>636</v>
      </c>
      <c r="S67" t="s">
        <v>845</v>
      </c>
      <c r="T67" t="s">
        <v>844</v>
      </c>
    </row>
    <row r="68" spans="1:20" x14ac:dyDescent="0.25">
      <c r="A68" t="s">
        <v>20</v>
      </c>
      <c r="B68" t="s">
        <v>21</v>
      </c>
      <c r="C68">
        <v>50</v>
      </c>
      <c r="D68">
        <v>6</v>
      </c>
      <c r="E68" t="s">
        <v>846</v>
      </c>
      <c r="F68">
        <v>600</v>
      </c>
      <c r="G68">
        <v>0</v>
      </c>
      <c r="H68" t="s">
        <v>632</v>
      </c>
      <c r="I68" t="s">
        <v>847</v>
      </c>
      <c r="J68" t="s">
        <v>848</v>
      </c>
      <c r="K68" t="s">
        <v>635</v>
      </c>
      <c r="L68" t="s">
        <v>636</v>
      </c>
      <c r="M68" t="s">
        <v>849</v>
      </c>
      <c r="N68" t="s">
        <v>635</v>
      </c>
      <c r="O68" t="s">
        <v>638</v>
      </c>
      <c r="P68" t="s">
        <v>22</v>
      </c>
      <c r="Q68" t="s">
        <v>639</v>
      </c>
      <c r="R68" t="s">
        <v>636</v>
      </c>
      <c r="S68" t="s">
        <v>850</v>
      </c>
      <c r="T68" t="s">
        <v>849</v>
      </c>
    </row>
    <row r="69" spans="1:20" x14ac:dyDescent="0.25">
      <c r="A69" t="s">
        <v>23</v>
      </c>
      <c r="B69" t="s">
        <v>24</v>
      </c>
      <c r="C69">
        <v>50</v>
      </c>
      <c r="D69">
        <v>6</v>
      </c>
      <c r="E69" t="s">
        <v>846</v>
      </c>
      <c r="F69">
        <v>600</v>
      </c>
      <c r="G69">
        <v>0</v>
      </c>
      <c r="H69" t="s">
        <v>632</v>
      </c>
      <c r="I69" t="s">
        <v>847</v>
      </c>
      <c r="J69" t="s">
        <v>848</v>
      </c>
      <c r="K69" t="s">
        <v>635</v>
      </c>
      <c r="L69" t="s">
        <v>636</v>
      </c>
      <c r="M69" t="s">
        <v>849</v>
      </c>
      <c r="N69" t="s">
        <v>635</v>
      </c>
      <c r="O69" t="s">
        <v>638</v>
      </c>
      <c r="P69" t="s">
        <v>22</v>
      </c>
      <c r="Q69" t="s">
        <v>639</v>
      </c>
      <c r="R69" t="s">
        <v>636</v>
      </c>
      <c r="S69" t="s">
        <v>850</v>
      </c>
      <c r="T69" t="s">
        <v>849</v>
      </c>
    </row>
    <row r="70" spans="1:20" x14ac:dyDescent="0.25">
      <c r="A70" t="s">
        <v>25</v>
      </c>
      <c r="B70" t="s">
        <v>26</v>
      </c>
      <c r="C70">
        <v>50</v>
      </c>
      <c r="D70">
        <v>6</v>
      </c>
      <c r="E70" t="s">
        <v>846</v>
      </c>
      <c r="F70">
        <v>600</v>
      </c>
      <c r="G70">
        <v>0</v>
      </c>
      <c r="H70" t="s">
        <v>632</v>
      </c>
      <c r="I70" t="s">
        <v>847</v>
      </c>
      <c r="J70" t="s">
        <v>848</v>
      </c>
      <c r="K70" t="s">
        <v>635</v>
      </c>
      <c r="L70" t="s">
        <v>636</v>
      </c>
      <c r="M70" t="s">
        <v>849</v>
      </c>
      <c r="N70" t="s">
        <v>635</v>
      </c>
      <c r="O70" t="s">
        <v>638</v>
      </c>
      <c r="P70" t="s">
        <v>22</v>
      </c>
      <c r="Q70" t="s">
        <v>639</v>
      </c>
      <c r="R70" t="s">
        <v>636</v>
      </c>
      <c r="S70" t="s">
        <v>850</v>
      </c>
      <c r="T70" t="s">
        <v>849</v>
      </c>
    </row>
    <row r="71" spans="1:20" x14ac:dyDescent="0.25">
      <c r="A71" t="s">
        <v>20</v>
      </c>
      <c r="B71" t="s">
        <v>21</v>
      </c>
      <c r="C71">
        <v>50</v>
      </c>
      <c r="D71">
        <v>1</v>
      </c>
      <c r="E71" t="s">
        <v>851</v>
      </c>
      <c r="F71">
        <v>100</v>
      </c>
      <c r="G71">
        <v>0</v>
      </c>
      <c r="H71" t="s">
        <v>632</v>
      </c>
      <c r="I71" t="s">
        <v>852</v>
      </c>
      <c r="J71" t="s">
        <v>853</v>
      </c>
      <c r="K71" t="s">
        <v>635</v>
      </c>
      <c r="L71" t="s">
        <v>636</v>
      </c>
      <c r="M71" t="s">
        <v>854</v>
      </c>
      <c r="N71" t="s">
        <v>635</v>
      </c>
      <c r="O71" t="s">
        <v>638</v>
      </c>
      <c r="P71" t="s">
        <v>22</v>
      </c>
      <c r="Q71" t="s">
        <v>639</v>
      </c>
      <c r="R71" t="s">
        <v>636</v>
      </c>
      <c r="S71" t="s">
        <v>855</v>
      </c>
      <c r="T71" t="s">
        <v>854</v>
      </c>
    </row>
    <row r="72" spans="1:20" x14ac:dyDescent="0.25">
      <c r="A72" t="s">
        <v>23</v>
      </c>
      <c r="B72" t="s">
        <v>24</v>
      </c>
      <c r="C72">
        <v>50</v>
      </c>
      <c r="D72">
        <v>1</v>
      </c>
      <c r="E72" t="s">
        <v>851</v>
      </c>
      <c r="F72">
        <v>100</v>
      </c>
      <c r="G72">
        <v>0</v>
      </c>
      <c r="H72" t="s">
        <v>632</v>
      </c>
      <c r="I72" t="s">
        <v>852</v>
      </c>
      <c r="J72" t="s">
        <v>853</v>
      </c>
      <c r="K72" t="s">
        <v>635</v>
      </c>
      <c r="L72" t="s">
        <v>636</v>
      </c>
      <c r="M72" t="s">
        <v>854</v>
      </c>
      <c r="N72" t="s">
        <v>635</v>
      </c>
      <c r="O72" t="s">
        <v>638</v>
      </c>
      <c r="P72" t="s">
        <v>22</v>
      </c>
      <c r="Q72" t="s">
        <v>639</v>
      </c>
      <c r="R72" t="s">
        <v>636</v>
      </c>
      <c r="S72" t="s">
        <v>855</v>
      </c>
      <c r="T72" t="s">
        <v>854</v>
      </c>
    </row>
    <row r="73" spans="1:20" x14ac:dyDescent="0.25">
      <c r="A73" t="s">
        <v>25</v>
      </c>
      <c r="B73" t="s">
        <v>26</v>
      </c>
      <c r="C73">
        <v>50</v>
      </c>
      <c r="D73">
        <v>1</v>
      </c>
      <c r="E73" t="s">
        <v>851</v>
      </c>
      <c r="F73">
        <v>100</v>
      </c>
      <c r="G73">
        <v>0</v>
      </c>
      <c r="H73" t="s">
        <v>632</v>
      </c>
      <c r="I73" t="s">
        <v>852</v>
      </c>
      <c r="J73" t="s">
        <v>853</v>
      </c>
      <c r="K73" t="s">
        <v>635</v>
      </c>
      <c r="L73" t="s">
        <v>636</v>
      </c>
      <c r="M73" t="s">
        <v>854</v>
      </c>
      <c r="N73" t="s">
        <v>635</v>
      </c>
      <c r="O73" t="s">
        <v>638</v>
      </c>
      <c r="P73" t="s">
        <v>22</v>
      </c>
      <c r="Q73" t="s">
        <v>639</v>
      </c>
      <c r="R73" t="s">
        <v>636</v>
      </c>
      <c r="S73" t="s">
        <v>855</v>
      </c>
      <c r="T73" t="s">
        <v>854</v>
      </c>
    </row>
    <row r="74" spans="1:20" x14ac:dyDescent="0.25">
      <c r="A74" t="s">
        <v>35</v>
      </c>
      <c r="B74" t="s">
        <v>36</v>
      </c>
      <c r="C74">
        <v>66.666666666666671</v>
      </c>
      <c r="D74">
        <v>3</v>
      </c>
      <c r="E74" t="s">
        <v>856</v>
      </c>
      <c r="F74">
        <v>200</v>
      </c>
      <c r="G74">
        <v>0</v>
      </c>
      <c r="H74" t="s">
        <v>632</v>
      </c>
      <c r="I74" t="s">
        <v>857</v>
      </c>
      <c r="J74" t="s">
        <v>858</v>
      </c>
      <c r="K74" t="s">
        <v>635</v>
      </c>
      <c r="L74" t="s">
        <v>636</v>
      </c>
      <c r="M74" t="s">
        <v>859</v>
      </c>
      <c r="N74" t="s">
        <v>635</v>
      </c>
      <c r="O74" t="s">
        <v>668</v>
      </c>
      <c r="P74" t="s">
        <v>22</v>
      </c>
      <c r="Q74" t="s">
        <v>669</v>
      </c>
      <c r="R74" t="s">
        <v>636</v>
      </c>
      <c r="S74" t="s">
        <v>860</v>
      </c>
      <c r="T74" t="s">
        <v>861</v>
      </c>
    </row>
    <row r="75" spans="1:20" x14ac:dyDescent="0.25">
      <c r="A75" t="s">
        <v>20</v>
      </c>
      <c r="B75" t="s">
        <v>21</v>
      </c>
      <c r="C75">
        <v>50</v>
      </c>
      <c r="D75">
        <v>1</v>
      </c>
      <c r="E75" t="s">
        <v>856</v>
      </c>
      <c r="F75">
        <v>200</v>
      </c>
      <c r="G75">
        <v>0</v>
      </c>
      <c r="H75" t="s">
        <v>632</v>
      </c>
      <c r="I75" t="s">
        <v>857</v>
      </c>
      <c r="J75" t="s">
        <v>858</v>
      </c>
      <c r="K75" t="s">
        <v>635</v>
      </c>
      <c r="L75" t="s">
        <v>636</v>
      </c>
      <c r="M75" t="s">
        <v>859</v>
      </c>
      <c r="N75" t="s">
        <v>635</v>
      </c>
      <c r="O75" t="s">
        <v>668</v>
      </c>
      <c r="P75" t="s">
        <v>22</v>
      </c>
      <c r="Q75" t="s">
        <v>669</v>
      </c>
      <c r="R75" t="s">
        <v>636</v>
      </c>
      <c r="S75" t="s">
        <v>860</v>
      </c>
      <c r="T75" t="s">
        <v>861</v>
      </c>
    </row>
    <row r="76" spans="1:20" x14ac:dyDescent="0.25">
      <c r="A76" t="s">
        <v>23</v>
      </c>
      <c r="B76" t="s">
        <v>24</v>
      </c>
      <c r="C76">
        <v>50</v>
      </c>
      <c r="D76">
        <v>1</v>
      </c>
      <c r="E76" t="s">
        <v>856</v>
      </c>
      <c r="F76">
        <v>200</v>
      </c>
      <c r="G76">
        <v>0</v>
      </c>
      <c r="H76" t="s">
        <v>632</v>
      </c>
      <c r="I76" t="s">
        <v>857</v>
      </c>
      <c r="J76" t="s">
        <v>858</v>
      </c>
      <c r="K76" t="s">
        <v>635</v>
      </c>
      <c r="L76" t="s">
        <v>636</v>
      </c>
      <c r="M76" t="s">
        <v>859</v>
      </c>
      <c r="N76" t="s">
        <v>635</v>
      </c>
      <c r="O76" t="s">
        <v>668</v>
      </c>
      <c r="P76" t="s">
        <v>22</v>
      </c>
      <c r="Q76" t="s">
        <v>669</v>
      </c>
      <c r="R76" t="s">
        <v>636</v>
      </c>
      <c r="S76" t="s">
        <v>860</v>
      </c>
      <c r="T76" t="s">
        <v>861</v>
      </c>
    </row>
    <row r="77" spans="1:20" x14ac:dyDescent="0.25">
      <c r="A77" t="s">
        <v>25</v>
      </c>
      <c r="B77" t="s">
        <v>26</v>
      </c>
      <c r="C77">
        <v>50</v>
      </c>
      <c r="D77">
        <v>1</v>
      </c>
      <c r="E77" t="s">
        <v>856</v>
      </c>
      <c r="F77">
        <v>200</v>
      </c>
      <c r="G77">
        <v>0</v>
      </c>
      <c r="H77" t="s">
        <v>632</v>
      </c>
      <c r="I77" t="s">
        <v>857</v>
      </c>
      <c r="J77" t="s">
        <v>858</v>
      </c>
      <c r="K77" t="s">
        <v>635</v>
      </c>
      <c r="L77" t="s">
        <v>636</v>
      </c>
      <c r="M77" t="s">
        <v>859</v>
      </c>
      <c r="N77" t="s">
        <v>635</v>
      </c>
      <c r="O77" t="s">
        <v>668</v>
      </c>
      <c r="P77" t="s">
        <v>22</v>
      </c>
      <c r="Q77" t="s">
        <v>669</v>
      </c>
      <c r="R77" t="s">
        <v>636</v>
      </c>
      <c r="S77" t="s">
        <v>860</v>
      </c>
      <c r="T77" t="s">
        <v>861</v>
      </c>
    </row>
    <row r="78" spans="1:20" x14ac:dyDescent="0.25">
      <c r="A78" t="s">
        <v>39</v>
      </c>
      <c r="B78" t="s">
        <v>44</v>
      </c>
      <c r="C78">
        <v>80</v>
      </c>
      <c r="D78">
        <v>1</v>
      </c>
      <c r="E78" t="s">
        <v>862</v>
      </c>
      <c r="F78">
        <v>80</v>
      </c>
      <c r="G78">
        <v>0</v>
      </c>
      <c r="H78" t="s">
        <v>647</v>
      </c>
      <c r="I78" t="s">
        <v>863</v>
      </c>
      <c r="J78" t="s">
        <v>864</v>
      </c>
      <c r="K78" t="s">
        <v>865</v>
      </c>
      <c r="L78" t="s">
        <v>830</v>
      </c>
      <c r="M78" t="s">
        <v>861</v>
      </c>
      <c r="N78" t="s">
        <v>635</v>
      </c>
      <c r="O78" t="s">
        <v>678</v>
      </c>
      <c r="P78" t="s">
        <v>43</v>
      </c>
      <c r="Q78" t="s">
        <v>654</v>
      </c>
      <c r="R78" t="s">
        <v>636</v>
      </c>
      <c r="S78" t="s">
        <v>866</v>
      </c>
      <c r="T78" t="s">
        <v>861</v>
      </c>
    </row>
    <row r="79" spans="1:20" x14ac:dyDescent="0.25">
      <c r="A79" t="s">
        <v>37</v>
      </c>
      <c r="B79" t="s">
        <v>38</v>
      </c>
      <c r="C79">
        <v>66.666666666666671</v>
      </c>
      <c r="D79">
        <v>3</v>
      </c>
      <c r="E79" t="s">
        <v>867</v>
      </c>
      <c r="F79">
        <v>100</v>
      </c>
      <c r="G79">
        <v>0</v>
      </c>
      <c r="H79" t="s">
        <v>661</v>
      </c>
      <c r="I79" t="s">
        <v>868</v>
      </c>
      <c r="J79" t="s">
        <v>869</v>
      </c>
      <c r="K79" t="s">
        <v>635</v>
      </c>
      <c r="L79" t="s">
        <v>636</v>
      </c>
      <c r="M79" t="s">
        <v>870</v>
      </c>
      <c r="N79" t="s">
        <v>635</v>
      </c>
      <c r="O79" t="s">
        <v>638</v>
      </c>
      <c r="P79" t="s">
        <v>22</v>
      </c>
      <c r="Q79" t="s">
        <v>639</v>
      </c>
      <c r="R79" t="s">
        <v>636</v>
      </c>
      <c r="S79" t="s">
        <v>871</v>
      </c>
      <c r="T79" t="s">
        <v>872</v>
      </c>
    </row>
    <row r="80" spans="1:20" x14ac:dyDescent="0.25">
      <c r="A80" t="s">
        <v>164</v>
      </c>
      <c r="B80" t="s">
        <v>165</v>
      </c>
      <c r="C80">
        <v>50</v>
      </c>
      <c r="D80">
        <v>6</v>
      </c>
      <c r="E80" t="s">
        <v>873</v>
      </c>
      <c r="F80">
        <v>200</v>
      </c>
      <c r="G80">
        <v>0</v>
      </c>
      <c r="H80" t="s">
        <v>661</v>
      </c>
      <c r="I80" t="s">
        <v>874</v>
      </c>
      <c r="J80" t="s">
        <v>634</v>
      </c>
      <c r="K80" t="s">
        <v>635</v>
      </c>
      <c r="L80" t="s">
        <v>636</v>
      </c>
      <c r="M80" t="s">
        <v>875</v>
      </c>
      <c r="N80" t="s">
        <v>635</v>
      </c>
      <c r="O80" t="s">
        <v>638</v>
      </c>
      <c r="P80" t="s">
        <v>22</v>
      </c>
      <c r="Q80" t="s">
        <v>639</v>
      </c>
      <c r="R80" t="s">
        <v>636</v>
      </c>
      <c r="S80" t="s">
        <v>876</v>
      </c>
      <c r="T80" t="s">
        <v>875</v>
      </c>
    </row>
    <row r="81" spans="1:20" x14ac:dyDescent="0.25">
      <c r="A81" t="s">
        <v>37</v>
      </c>
      <c r="B81" t="s">
        <v>38</v>
      </c>
      <c r="C81">
        <v>66.666666666666671</v>
      </c>
      <c r="D81">
        <v>3</v>
      </c>
      <c r="E81" t="s">
        <v>877</v>
      </c>
      <c r="F81">
        <v>100</v>
      </c>
      <c r="G81">
        <v>0</v>
      </c>
      <c r="H81" t="s">
        <v>661</v>
      </c>
      <c r="I81" t="s">
        <v>878</v>
      </c>
      <c r="J81" t="s">
        <v>879</v>
      </c>
      <c r="K81" t="s">
        <v>635</v>
      </c>
      <c r="L81" t="s">
        <v>636</v>
      </c>
      <c r="M81" t="s">
        <v>880</v>
      </c>
      <c r="N81" t="s">
        <v>635</v>
      </c>
      <c r="O81" t="s">
        <v>638</v>
      </c>
      <c r="P81" t="s">
        <v>22</v>
      </c>
      <c r="Q81" t="s">
        <v>639</v>
      </c>
      <c r="R81" t="s">
        <v>636</v>
      </c>
      <c r="S81" t="s">
        <v>881</v>
      </c>
      <c r="T81" t="s">
        <v>880</v>
      </c>
    </row>
    <row r="82" spans="1:20" x14ac:dyDescent="0.25">
      <c r="A82" t="s">
        <v>20</v>
      </c>
      <c r="B82" t="s">
        <v>21</v>
      </c>
      <c r="C82">
        <v>50</v>
      </c>
      <c r="D82">
        <v>1</v>
      </c>
      <c r="E82" t="s">
        <v>882</v>
      </c>
      <c r="F82">
        <v>100</v>
      </c>
      <c r="G82">
        <v>0</v>
      </c>
      <c r="H82" t="s">
        <v>632</v>
      </c>
      <c r="I82" t="s">
        <v>883</v>
      </c>
      <c r="J82" t="s">
        <v>884</v>
      </c>
      <c r="K82" t="s">
        <v>635</v>
      </c>
      <c r="L82" t="s">
        <v>636</v>
      </c>
      <c r="M82" t="s">
        <v>885</v>
      </c>
      <c r="N82" t="s">
        <v>635</v>
      </c>
      <c r="O82" t="s">
        <v>668</v>
      </c>
      <c r="P82" t="s">
        <v>22</v>
      </c>
      <c r="Q82" t="s">
        <v>669</v>
      </c>
      <c r="R82" t="s">
        <v>636</v>
      </c>
      <c r="S82" t="s">
        <v>886</v>
      </c>
      <c r="T82" t="s">
        <v>887</v>
      </c>
    </row>
    <row r="83" spans="1:20" x14ac:dyDescent="0.25">
      <c r="A83" t="s">
        <v>23</v>
      </c>
      <c r="B83" t="s">
        <v>24</v>
      </c>
      <c r="C83">
        <v>50</v>
      </c>
      <c r="D83">
        <v>1</v>
      </c>
      <c r="E83" t="s">
        <v>882</v>
      </c>
      <c r="F83">
        <v>100</v>
      </c>
      <c r="G83">
        <v>0</v>
      </c>
      <c r="H83" t="s">
        <v>632</v>
      </c>
      <c r="I83" t="s">
        <v>883</v>
      </c>
      <c r="J83" t="s">
        <v>884</v>
      </c>
      <c r="K83" t="s">
        <v>635</v>
      </c>
      <c r="L83" t="s">
        <v>636</v>
      </c>
      <c r="M83" t="s">
        <v>885</v>
      </c>
      <c r="N83" t="s">
        <v>635</v>
      </c>
      <c r="O83" t="s">
        <v>668</v>
      </c>
      <c r="P83" t="s">
        <v>22</v>
      </c>
      <c r="Q83" t="s">
        <v>669</v>
      </c>
      <c r="R83" t="s">
        <v>636</v>
      </c>
      <c r="S83" t="s">
        <v>886</v>
      </c>
      <c r="T83" t="s">
        <v>887</v>
      </c>
    </row>
    <row r="84" spans="1:20" x14ac:dyDescent="0.25">
      <c r="A84" t="s">
        <v>25</v>
      </c>
      <c r="B84" t="s">
        <v>26</v>
      </c>
      <c r="C84">
        <v>50</v>
      </c>
      <c r="D84">
        <v>1</v>
      </c>
      <c r="E84" t="s">
        <v>882</v>
      </c>
      <c r="F84">
        <v>100</v>
      </c>
      <c r="G84">
        <v>0</v>
      </c>
      <c r="H84" t="s">
        <v>632</v>
      </c>
      <c r="I84" t="s">
        <v>883</v>
      </c>
      <c r="J84" t="s">
        <v>884</v>
      </c>
      <c r="K84" t="s">
        <v>635</v>
      </c>
      <c r="L84" t="s">
        <v>636</v>
      </c>
      <c r="M84" t="s">
        <v>885</v>
      </c>
      <c r="N84" t="s">
        <v>635</v>
      </c>
      <c r="O84" t="s">
        <v>668</v>
      </c>
      <c r="P84" t="s">
        <v>22</v>
      </c>
      <c r="Q84" t="s">
        <v>669</v>
      </c>
      <c r="R84" t="s">
        <v>636</v>
      </c>
      <c r="S84" t="s">
        <v>886</v>
      </c>
      <c r="T84" t="s">
        <v>887</v>
      </c>
    </row>
    <row r="85" spans="1:20" x14ac:dyDescent="0.25">
      <c r="A85" t="s">
        <v>164</v>
      </c>
      <c r="B85" t="s">
        <v>165</v>
      </c>
      <c r="C85">
        <v>50</v>
      </c>
      <c r="D85">
        <v>1</v>
      </c>
      <c r="E85" t="s">
        <v>888</v>
      </c>
      <c r="F85">
        <v>50</v>
      </c>
      <c r="G85">
        <v>0</v>
      </c>
      <c r="H85" t="s">
        <v>647</v>
      </c>
      <c r="I85" t="s">
        <v>889</v>
      </c>
      <c r="J85" t="s">
        <v>890</v>
      </c>
      <c r="K85" t="s">
        <v>891</v>
      </c>
      <c r="L85" t="s">
        <v>830</v>
      </c>
      <c r="M85" t="s">
        <v>892</v>
      </c>
      <c r="N85" t="s">
        <v>635</v>
      </c>
      <c r="O85" t="s">
        <v>678</v>
      </c>
      <c r="P85" t="s">
        <v>43</v>
      </c>
      <c r="Q85" t="s">
        <v>654</v>
      </c>
      <c r="R85" t="s">
        <v>636</v>
      </c>
      <c r="S85" t="s">
        <v>893</v>
      </c>
      <c r="T85" t="s">
        <v>894</v>
      </c>
    </row>
    <row r="86" spans="1:20" x14ac:dyDescent="0.25">
      <c r="A86" t="s">
        <v>164</v>
      </c>
      <c r="B86" t="s">
        <v>165</v>
      </c>
      <c r="C86">
        <v>49</v>
      </c>
      <c r="D86">
        <v>1</v>
      </c>
      <c r="E86" t="s">
        <v>895</v>
      </c>
      <c r="F86">
        <v>240</v>
      </c>
      <c r="G86">
        <v>0</v>
      </c>
      <c r="H86" t="s">
        <v>647</v>
      </c>
      <c r="I86" t="s">
        <v>896</v>
      </c>
      <c r="J86" t="s">
        <v>897</v>
      </c>
      <c r="K86" t="s">
        <v>898</v>
      </c>
      <c r="L86" t="s">
        <v>899</v>
      </c>
      <c r="M86" t="s">
        <v>900</v>
      </c>
      <c r="N86" t="s">
        <v>635</v>
      </c>
      <c r="O86" t="s">
        <v>678</v>
      </c>
      <c r="P86" t="s">
        <v>43</v>
      </c>
      <c r="Q86" t="s">
        <v>654</v>
      </c>
      <c r="R86" t="s">
        <v>636</v>
      </c>
      <c r="S86" t="s">
        <v>901</v>
      </c>
      <c r="T86" t="s">
        <v>902</v>
      </c>
    </row>
    <row r="87" spans="1:20" x14ac:dyDescent="0.25">
      <c r="A87" t="s">
        <v>118</v>
      </c>
      <c r="B87" t="s">
        <v>91</v>
      </c>
      <c r="C87">
        <v>75</v>
      </c>
      <c r="D87">
        <v>1</v>
      </c>
      <c r="E87" t="s">
        <v>895</v>
      </c>
      <c r="F87">
        <v>240</v>
      </c>
      <c r="G87">
        <v>0</v>
      </c>
      <c r="H87" t="s">
        <v>647</v>
      </c>
      <c r="I87" t="s">
        <v>896</v>
      </c>
      <c r="J87" t="s">
        <v>897</v>
      </c>
      <c r="K87" t="s">
        <v>898</v>
      </c>
      <c r="L87" t="s">
        <v>899</v>
      </c>
      <c r="M87" t="s">
        <v>900</v>
      </c>
      <c r="N87" t="s">
        <v>635</v>
      </c>
      <c r="O87" t="s">
        <v>678</v>
      </c>
      <c r="P87" t="s">
        <v>43</v>
      </c>
      <c r="Q87" t="s">
        <v>654</v>
      </c>
      <c r="R87" t="s">
        <v>636</v>
      </c>
      <c r="S87" t="s">
        <v>901</v>
      </c>
      <c r="T87" t="s">
        <v>902</v>
      </c>
    </row>
    <row r="88" spans="1:20" x14ac:dyDescent="0.25">
      <c r="A88" t="s">
        <v>39</v>
      </c>
      <c r="B88" t="s">
        <v>44</v>
      </c>
      <c r="C88">
        <v>76</v>
      </c>
      <c r="D88">
        <v>1</v>
      </c>
      <c r="E88" t="s">
        <v>895</v>
      </c>
      <c r="F88">
        <v>240</v>
      </c>
      <c r="G88">
        <v>0</v>
      </c>
      <c r="H88" t="s">
        <v>647</v>
      </c>
      <c r="I88" t="s">
        <v>896</v>
      </c>
      <c r="J88" t="s">
        <v>897</v>
      </c>
      <c r="K88" t="s">
        <v>898</v>
      </c>
      <c r="L88" t="s">
        <v>899</v>
      </c>
      <c r="M88" t="s">
        <v>900</v>
      </c>
      <c r="N88" t="s">
        <v>635</v>
      </c>
      <c r="O88" t="s">
        <v>678</v>
      </c>
      <c r="P88" t="s">
        <v>43</v>
      </c>
      <c r="Q88" t="s">
        <v>654</v>
      </c>
      <c r="R88" t="s">
        <v>636</v>
      </c>
      <c r="S88" t="s">
        <v>901</v>
      </c>
      <c r="T88" t="s">
        <v>902</v>
      </c>
    </row>
    <row r="89" spans="1:20" x14ac:dyDescent="0.25">
      <c r="A89" t="s">
        <v>20</v>
      </c>
      <c r="B89" t="s">
        <v>21</v>
      </c>
      <c r="C89">
        <v>50</v>
      </c>
      <c r="D89">
        <v>1</v>
      </c>
      <c r="E89" t="s">
        <v>903</v>
      </c>
      <c r="F89">
        <v>100</v>
      </c>
      <c r="G89">
        <v>0</v>
      </c>
      <c r="H89" t="s">
        <v>632</v>
      </c>
      <c r="I89" t="s">
        <v>904</v>
      </c>
      <c r="J89" t="s">
        <v>643</v>
      </c>
      <c r="K89" t="s">
        <v>635</v>
      </c>
      <c r="L89" t="s">
        <v>636</v>
      </c>
      <c r="M89" t="s">
        <v>902</v>
      </c>
      <c r="N89" t="s">
        <v>635</v>
      </c>
      <c r="O89" t="s">
        <v>638</v>
      </c>
      <c r="P89" t="s">
        <v>22</v>
      </c>
      <c r="Q89" t="s">
        <v>639</v>
      </c>
      <c r="R89" t="s">
        <v>636</v>
      </c>
      <c r="S89" t="s">
        <v>905</v>
      </c>
      <c r="T89" t="s">
        <v>902</v>
      </c>
    </row>
    <row r="90" spans="1:20" x14ac:dyDescent="0.25">
      <c r="A90" t="s">
        <v>23</v>
      </c>
      <c r="B90" t="s">
        <v>24</v>
      </c>
      <c r="C90">
        <v>50</v>
      </c>
      <c r="D90">
        <v>1</v>
      </c>
      <c r="E90" t="s">
        <v>903</v>
      </c>
      <c r="F90">
        <v>100</v>
      </c>
      <c r="G90">
        <v>0</v>
      </c>
      <c r="H90" t="s">
        <v>632</v>
      </c>
      <c r="I90" t="s">
        <v>904</v>
      </c>
      <c r="J90" t="s">
        <v>643</v>
      </c>
      <c r="K90" t="s">
        <v>635</v>
      </c>
      <c r="L90" t="s">
        <v>636</v>
      </c>
      <c r="M90" t="s">
        <v>902</v>
      </c>
      <c r="N90" t="s">
        <v>635</v>
      </c>
      <c r="O90" t="s">
        <v>638</v>
      </c>
      <c r="P90" t="s">
        <v>22</v>
      </c>
      <c r="Q90" t="s">
        <v>639</v>
      </c>
      <c r="R90" t="s">
        <v>636</v>
      </c>
      <c r="S90" t="s">
        <v>905</v>
      </c>
      <c r="T90" t="s">
        <v>902</v>
      </c>
    </row>
    <row r="91" spans="1:20" x14ac:dyDescent="0.25">
      <c r="A91" t="s">
        <v>25</v>
      </c>
      <c r="B91" t="s">
        <v>26</v>
      </c>
      <c r="C91">
        <v>50</v>
      </c>
      <c r="D91">
        <v>1</v>
      </c>
      <c r="E91" t="s">
        <v>903</v>
      </c>
      <c r="F91">
        <v>100</v>
      </c>
      <c r="G91">
        <v>0</v>
      </c>
      <c r="H91" t="s">
        <v>632</v>
      </c>
      <c r="I91" t="s">
        <v>904</v>
      </c>
      <c r="J91" t="s">
        <v>643</v>
      </c>
      <c r="K91" t="s">
        <v>635</v>
      </c>
      <c r="L91" t="s">
        <v>636</v>
      </c>
      <c r="M91" t="s">
        <v>902</v>
      </c>
      <c r="N91" t="s">
        <v>635</v>
      </c>
      <c r="O91" t="s">
        <v>638</v>
      </c>
      <c r="P91" t="s">
        <v>22</v>
      </c>
      <c r="Q91" t="s">
        <v>639</v>
      </c>
      <c r="R91" t="s">
        <v>636</v>
      </c>
      <c r="S91" t="s">
        <v>905</v>
      </c>
      <c r="T91" t="s">
        <v>902</v>
      </c>
    </row>
    <row r="92" spans="1:20" x14ac:dyDescent="0.25">
      <c r="A92" t="s">
        <v>20</v>
      </c>
      <c r="B92" t="s">
        <v>21</v>
      </c>
      <c r="C92">
        <v>50</v>
      </c>
      <c r="D92">
        <v>2</v>
      </c>
      <c r="E92" t="s">
        <v>906</v>
      </c>
      <c r="F92">
        <v>200</v>
      </c>
      <c r="G92">
        <v>0</v>
      </c>
      <c r="H92" t="s">
        <v>632</v>
      </c>
      <c r="I92" t="s">
        <v>907</v>
      </c>
      <c r="J92" t="s">
        <v>643</v>
      </c>
      <c r="K92" t="s">
        <v>635</v>
      </c>
      <c r="L92" t="s">
        <v>636</v>
      </c>
      <c r="M92" t="s">
        <v>908</v>
      </c>
      <c r="N92" t="s">
        <v>635</v>
      </c>
      <c r="O92" t="s">
        <v>638</v>
      </c>
      <c r="P92" t="s">
        <v>22</v>
      </c>
      <c r="Q92" t="s">
        <v>639</v>
      </c>
      <c r="R92" t="s">
        <v>636</v>
      </c>
      <c r="S92" t="s">
        <v>909</v>
      </c>
      <c r="T92" t="s">
        <v>908</v>
      </c>
    </row>
    <row r="93" spans="1:20" x14ac:dyDescent="0.25">
      <c r="A93" t="s">
        <v>23</v>
      </c>
      <c r="B93" t="s">
        <v>24</v>
      </c>
      <c r="C93">
        <v>50</v>
      </c>
      <c r="D93">
        <v>2</v>
      </c>
      <c r="E93" t="s">
        <v>906</v>
      </c>
      <c r="F93">
        <v>200</v>
      </c>
      <c r="G93">
        <v>0</v>
      </c>
      <c r="H93" t="s">
        <v>632</v>
      </c>
      <c r="I93" t="s">
        <v>907</v>
      </c>
      <c r="J93" t="s">
        <v>643</v>
      </c>
      <c r="K93" t="s">
        <v>635</v>
      </c>
      <c r="L93" t="s">
        <v>636</v>
      </c>
      <c r="M93" t="s">
        <v>908</v>
      </c>
      <c r="N93" t="s">
        <v>635</v>
      </c>
      <c r="O93" t="s">
        <v>638</v>
      </c>
      <c r="P93" t="s">
        <v>22</v>
      </c>
      <c r="Q93" t="s">
        <v>639</v>
      </c>
      <c r="R93" t="s">
        <v>636</v>
      </c>
      <c r="S93" t="s">
        <v>909</v>
      </c>
      <c r="T93" t="s">
        <v>908</v>
      </c>
    </row>
    <row r="94" spans="1:20" x14ac:dyDescent="0.25">
      <c r="A94" t="s">
        <v>25</v>
      </c>
      <c r="B94" t="s">
        <v>26</v>
      </c>
      <c r="C94">
        <v>50</v>
      </c>
      <c r="D94">
        <v>2</v>
      </c>
      <c r="E94" t="s">
        <v>906</v>
      </c>
      <c r="F94">
        <v>200</v>
      </c>
      <c r="G94">
        <v>0</v>
      </c>
      <c r="H94" t="s">
        <v>632</v>
      </c>
      <c r="I94" t="s">
        <v>907</v>
      </c>
      <c r="J94" t="s">
        <v>643</v>
      </c>
      <c r="K94" t="s">
        <v>635</v>
      </c>
      <c r="L94" t="s">
        <v>636</v>
      </c>
      <c r="M94" t="s">
        <v>908</v>
      </c>
      <c r="N94" t="s">
        <v>635</v>
      </c>
      <c r="O94" t="s">
        <v>638</v>
      </c>
      <c r="P94" t="s">
        <v>22</v>
      </c>
      <c r="Q94" t="s">
        <v>639</v>
      </c>
      <c r="R94" t="s">
        <v>636</v>
      </c>
      <c r="S94" t="s">
        <v>909</v>
      </c>
      <c r="T94" t="s">
        <v>908</v>
      </c>
    </row>
    <row r="95" spans="1:20" x14ac:dyDescent="0.25">
      <c r="A95" t="s">
        <v>20</v>
      </c>
      <c r="B95" t="s">
        <v>21</v>
      </c>
      <c r="C95">
        <v>50</v>
      </c>
      <c r="D95">
        <v>2</v>
      </c>
      <c r="E95" t="s">
        <v>910</v>
      </c>
      <c r="F95">
        <v>200</v>
      </c>
      <c r="G95">
        <v>0</v>
      </c>
      <c r="H95" t="s">
        <v>632</v>
      </c>
      <c r="I95" t="s">
        <v>911</v>
      </c>
      <c r="J95" t="s">
        <v>770</v>
      </c>
      <c r="K95" t="s">
        <v>635</v>
      </c>
      <c r="L95" t="s">
        <v>636</v>
      </c>
      <c r="M95" t="s">
        <v>912</v>
      </c>
      <c r="N95" t="s">
        <v>635</v>
      </c>
      <c r="O95" t="s">
        <v>668</v>
      </c>
      <c r="P95" t="s">
        <v>22</v>
      </c>
      <c r="Q95" t="s">
        <v>669</v>
      </c>
      <c r="R95" t="s">
        <v>636</v>
      </c>
      <c r="S95" t="s">
        <v>913</v>
      </c>
      <c r="T95" t="s">
        <v>912</v>
      </c>
    </row>
    <row r="96" spans="1:20" x14ac:dyDescent="0.25">
      <c r="A96" t="s">
        <v>23</v>
      </c>
      <c r="B96" t="s">
        <v>24</v>
      </c>
      <c r="C96">
        <v>50</v>
      </c>
      <c r="D96">
        <v>2</v>
      </c>
      <c r="E96" t="s">
        <v>910</v>
      </c>
      <c r="F96">
        <v>200</v>
      </c>
      <c r="G96">
        <v>0</v>
      </c>
      <c r="H96" t="s">
        <v>632</v>
      </c>
      <c r="I96" t="s">
        <v>911</v>
      </c>
      <c r="J96" t="s">
        <v>770</v>
      </c>
      <c r="K96" t="s">
        <v>635</v>
      </c>
      <c r="L96" t="s">
        <v>636</v>
      </c>
      <c r="M96" t="s">
        <v>912</v>
      </c>
      <c r="N96" t="s">
        <v>635</v>
      </c>
      <c r="O96" t="s">
        <v>668</v>
      </c>
      <c r="P96" t="s">
        <v>22</v>
      </c>
      <c r="Q96" t="s">
        <v>669</v>
      </c>
      <c r="R96" t="s">
        <v>636</v>
      </c>
      <c r="S96" t="s">
        <v>913</v>
      </c>
      <c r="T96" t="s">
        <v>912</v>
      </c>
    </row>
    <row r="97" spans="1:20" x14ac:dyDescent="0.25">
      <c r="A97" t="s">
        <v>25</v>
      </c>
      <c r="B97" t="s">
        <v>26</v>
      </c>
      <c r="C97">
        <v>50</v>
      </c>
      <c r="D97">
        <v>2</v>
      </c>
      <c r="E97" t="s">
        <v>910</v>
      </c>
      <c r="F97">
        <v>200</v>
      </c>
      <c r="G97">
        <v>0</v>
      </c>
      <c r="H97" t="s">
        <v>632</v>
      </c>
      <c r="I97" t="s">
        <v>911</v>
      </c>
      <c r="J97" t="s">
        <v>770</v>
      </c>
      <c r="K97" t="s">
        <v>635</v>
      </c>
      <c r="L97" t="s">
        <v>636</v>
      </c>
      <c r="M97" t="s">
        <v>912</v>
      </c>
      <c r="N97" t="s">
        <v>635</v>
      </c>
      <c r="O97" t="s">
        <v>668</v>
      </c>
      <c r="P97" t="s">
        <v>22</v>
      </c>
      <c r="Q97" t="s">
        <v>669</v>
      </c>
      <c r="R97" t="s">
        <v>636</v>
      </c>
      <c r="S97" t="s">
        <v>913</v>
      </c>
      <c r="T97" t="s">
        <v>912</v>
      </c>
    </row>
    <row r="98" spans="1:20" x14ac:dyDescent="0.25">
      <c r="A98" t="s">
        <v>258</v>
      </c>
      <c r="B98" t="s">
        <v>264</v>
      </c>
      <c r="C98">
        <v>139</v>
      </c>
      <c r="D98">
        <v>1</v>
      </c>
      <c r="E98" t="s">
        <v>914</v>
      </c>
      <c r="F98">
        <v>108.99</v>
      </c>
      <c r="G98">
        <v>0</v>
      </c>
      <c r="H98" t="s">
        <v>661</v>
      </c>
      <c r="I98" t="s">
        <v>915</v>
      </c>
      <c r="J98" t="s">
        <v>776</v>
      </c>
      <c r="K98" t="s">
        <v>635</v>
      </c>
      <c r="L98" t="s">
        <v>636</v>
      </c>
      <c r="M98" t="s">
        <v>916</v>
      </c>
      <c r="N98" t="s">
        <v>635</v>
      </c>
      <c r="O98" t="s">
        <v>638</v>
      </c>
      <c r="P98" t="s">
        <v>22</v>
      </c>
      <c r="Q98" t="s">
        <v>639</v>
      </c>
      <c r="R98" t="s">
        <v>636</v>
      </c>
      <c r="S98" t="s">
        <v>917</v>
      </c>
      <c r="T98" t="s">
        <v>916</v>
      </c>
    </row>
    <row r="99" spans="1:20" x14ac:dyDescent="0.25">
      <c r="A99" t="s">
        <v>121</v>
      </c>
      <c r="B99" t="s">
        <v>122</v>
      </c>
      <c r="C99">
        <v>15</v>
      </c>
      <c r="D99">
        <v>2</v>
      </c>
      <c r="E99" t="s">
        <v>918</v>
      </c>
      <c r="F99">
        <v>34</v>
      </c>
      <c r="G99">
        <v>4</v>
      </c>
      <c r="H99" t="s">
        <v>661</v>
      </c>
      <c r="I99" t="s">
        <v>919</v>
      </c>
      <c r="J99" t="s">
        <v>920</v>
      </c>
      <c r="K99" t="s">
        <v>921</v>
      </c>
      <c r="L99" t="s">
        <v>922</v>
      </c>
      <c r="M99" t="s">
        <v>923</v>
      </c>
      <c r="N99" t="s">
        <v>635</v>
      </c>
      <c r="O99" t="s">
        <v>678</v>
      </c>
      <c r="P99" t="s">
        <v>43</v>
      </c>
      <c r="Q99" t="s">
        <v>654</v>
      </c>
      <c r="R99" t="s">
        <v>636</v>
      </c>
      <c r="S99" t="s">
        <v>924</v>
      </c>
      <c r="T99" t="s">
        <v>916</v>
      </c>
    </row>
    <row r="100" spans="1:20" x14ac:dyDescent="0.25">
      <c r="A100" t="s">
        <v>27</v>
      </c>
      <c r="B100" t="s">
        <v>28</v>
      </c>
      <c r="C100">
        <v>54</v>
      </c>
      <c r="D100">
        <v>1</v>
      </c>
      <c r="E100" t="s">
        <v>925</v>
      </c>
      <c r="F100">
        <v>101.05</v>
      </c>
      <c r="G100">
        <v>7</v>
      </c>
      <c r="H100" t="s">
        <v>647</v>
      </c>
      <c r="I100" t="s">
        <v>926</v>
      </c>
      <c r="J100" t="s">
        <v>927</v>
      </c>
      <c r="K100" t="s">
        <v>928</v>
      </c>
      <c r="L100" t="s">
        <v>929</v>
      </c>
      <c r="M100" t="s">
        <v>930</v>
      </c>
      <c r="N100" t="s">
        <v>635</v>
      </c>
      <c r="O100" t="s">
        <v>706</v>
      </c>
      <c r="P100" t="s">
        <v>40</v>
      </c>
      <c r="Q100" t="s">
        <v>707</v>
      </c>
      <c r="R100" t="s">
        <v>636</v>
      </c>
      <c r="S100" t="s">
        <v>931</v>
      </c>
      <c r="T100" t="s">
        <v>930</v>
      </c>
    </row>
    <row r="101" spans="1:20" x14ac:dyDescent="0.25">
      <c r="A101" t="s">
        <v>29</v>
      </c>
      <c r="B101" t="s">
        <v>30</v>
      </c>
      <c r="C101">
        <v>55</v>
      </c>
      <c r="D101">
        <v>1</v>
      </c>
      <c r="E101" t="s">
        <v>925</v>
      </c>
      <c r="F101">
        <v>101.05</v>
      </c>
      <c r="G101">
        <v>7</v>
      </c>
      <c r="H101" t="s">
        <v>647</v>
      </c>
      <c r="I101" t="s">
        <v>926</v>
      </c>
      <c r="J101" t="s">
        <v>927</v>
      </c>
      <c r="K101" t="s">
        <v>928</v>
      </c>
      <c r="L101" t="s">
        <v>929</v>
      </c>
      <c r="M101" t="s">
        <v>930</v>
      </c>
      <c r="N101" t="s">
        <v>635</v>
      </c>
      <c r="O101" t="s">
        <v>706</v>
      </c>
      <c r="P101" t="s">
        <v>40</v>
      </c>
      <c r="Q101" t="s">
        <v>707</v>
      </c>
      <c r="R101" t="s">
        <v>636</v>
      </c>
      <c r="S101" t="s">
        <v>931</v>
      </c>
      <c r="T101" t="s">
        <v>930</v>
      </c>
    </row>
    <row r="102" spans="1:20" x14ac:dyDescent="0.25">
      <c r="A102" t="s">
        <v>20</v>
      </c>
      <c r="B102" t="s">
        <v>21</v>
      </c>
      <c r="C102">
        <v>50</v>
      </c>
      <c r="D102">
        <v>1</v>
      </c>
      <c r="E102" t="s">
        <v>932</v>
      </c>
      <c r="F102">
        <v>99.99</v>
      </c>
      <c r="G102">
        <v>0</v>
      </c>
      <c r="H102" t="s">
        <v>661</v>
      </c>
      <c r="I102" t="s">
        <v>933</v>
      </c>
      <c r="J102" t="s">
        <v>934</v>
      </c>
      <c r="K102" t="s">
        <v>635</v>
      </c>
      <c r="L102" t="s">
        <v>636</v>
      </c>
      <c r="M102" t="s">
        <v>935</v>
      </c>
      <c r="N102" t="s">
        <v>635</v>
      </c>
      <c r="O102" t="s">
        <v>638</v>
      </c>
      <c r="P102" t="s">
        <v>22</v>
      </c>
      <c r="Q102" t="s">
        <v>639</v>
      </c>
      <c r="R102" t="s">
        <v>636</v>
      </c>
      <c r="S102" t="s">
        <v>936</v>
      </c>
      <c r="T102" t="s">
        <v>935</v>
      </c>
    </row>
    <row r="103" spans="1:20" x14ac:dyDescent="0.25">
      <c r="A103" t="s">
        <v>23</v>
      </c>
      <c r="B103" t="s">
        <v>24</v>
      </c>
      <c r="C103">
        <v>50</v>
      </c>
      <c r="D103">
        <v>1</v>
      </c>
      <c r="E103" t="s">
        <v>932</v>
      </c>
      <c r="F103">
        <v>99.99</v>
      </c>
      <c r="G103">
        <v>0</v>
      </c>
      <c r="H103" t="s">
        <v>661</v>
      </c>
      <c r="I103" t="s">
        <v>933</v>
      </c>
      <c r="J103" t="s">
        <v>934</v>
      </c>
      <c r="K103" t="s">
        <v>635</v>
      </c>
      <c r="L103" t="s">
        <v>636</v>
      </c>
      <c r="M103" t="s">
        <v>935</v>
      </c>
      <c r="N103" t="s">
        <v>635</v>
      </c>
      <c r="O103" t="s">
        <v>638</v>
      </c>
      <c r="P103" t="s">
        <v>22</v>
      </c>
      <c r="Q103" t="s">
        <v>639</v>
      </c>
      <c r="R103" t="s">
        <v>636</v>
      </c>
      <c r="S103" t="s">
        <v>936</v>
      </c>
      <c r="T103" t="s">
        <v>935</v>
      </c>
    </row>
    <row r="104" spans="1:20" x14ac:dyDescent="0.25">
      <c r="A104" t="s">
        <v>25</v>
      </c>
      <c r="B104" t="s">
        <v>26</v>
      </c>
      <c r="C104">
        <v>50</v>
      </c>
      <c r="D104">
        <v>1</v>
      </c>
      <c r="E104" t="s">
        <v>932</v>
      </c>
      <c r="F104">
        <v>99.99</v>
      </c>
      <c r="G104">
        <v>0</v>
      </c>
      <c r="H104" t="s">
        <v>661</v>
      </c>
      <c r="I104" t="s">
        <v>933</v>
      </c>
      <c r="J104" t="s">
        <v>934</v>
      </c>
      <c r="K104" t="s">
        <v>635</v>
      </c>
      <c r="L104" t="s">
        <v>636</v>
      </c>
      <c r="M104" t="s">
        <v>935</v>
      </c>
      <c r="N104" t="s">
        <v>635</v>
      </c>
      <c r="O104" t="s">
        <v>638</v>
      </c>
      <c r="P104" t="s">
        <v>22</v>
      </c>
      <c r="Q104" t="s">
        <v>639</v>
      </c>
      <c r="R104" t="s">
        <v>636</v>
      </c>
      <c r="S104" t="s">
        <v>936</v>
      </c>
      <c r="T104" t="s">
        <v>935</v>
      </c>
    </row>
    <row r="105" spans="1:20" x14ac:dyDescent="0.25">
      <c r="A105" t="s">
        <v>20</v>
      </c>
      <c r="B105" t="s">
        <v>21</v>
      </c>
      <c r="C105">
        <v>50</v>
      </c>
      <c r="D105">
        <v>1</v>
      </c>
      <c r="E105" t="s">
        <v>937</v>
      </c>
      <c r="F105">
        <v>100</v>
      </c>
      <c r="G105">
        <v>0</v>
      </c>
      <c r="H105" t="s">
        <v>632</v>
      </c>
      <c r="I105" t="s">
        <v>938</v>
      </c>
      <c r="J105" t="s">
        <v>823</v>
      </c>
      <c r="K105" t="s">
        <v>635</v>
      </c>
      <c r="L105" t="s">
        <v>636</v>
      </c>
      <c r="M105" t="s">
        <v>939</v>
      </c>
      <c r="N105" t="s">
        <v>635</v>
      </c>
      <c r="O105" t="s">
        <v>638</v>
      </c>
      <c r="P105" t="s">
        <v>22</v>
      </c>
      <c r="Q105" t="s">
        <v>639</v>
      </c>
      <c r="R105" t="s">
        <v>636</v>
      </c>
      <c r="S105" t="s">
        <v>940</v>
      </c>
      <c r="T105" t="s">
        <v>941</v>
      </c>
    </row>
    <row r="106" spans="1:20" x14ac:dyDescent="0.25">
      <c r="A106" t="s">
        <v>23</v>
      </c>
      <c r="B106" t="s">
        <v>24</v>
      </c>
      <c r="C106">
        <v>50</v>
      </c>
      <c r="D106">
        <v>1</v>
      </c>
      <c r="E106" t="s">
        <v>937</v>
      </c>
      <c r="F106">
        <v>100</v>
      </c>
      <c r="G106">
        <v>0</v>
      </c>
      <c r="H106" t="s">
        <v>632</v>
      </c>
      <c r="I106" t="s">
        <v>938</v>
      </c>
      <c r="J106" t="s">
        <v>823</v>
      </c>
      <c r="K106" t="s">
        <v>635</v>
      </c>
      <c r="L106" t="s">
        <v>636</v>
      </c>
      <c r="M106" t="s">
        <v>939</v>
      </c>
      <c r="N106" t="s">
        <v>635</v>
      </c>
      <c r="O106" t="s">
        <v>638</v>
      </c>
      <c r="P106" t="s">
        <v>22</v>
      </c>
      <c r="Q106" t="s">
        <v>639</v>
      </c>
      <c r="R106" t="s">
        <v>636</v>
      </c>
      <c r="S106" t="s">
        <v>940</v>
      </c>
      <c r="T106" t="s">
        <v>941</v>
      </c>
    </row>
    <row r="107" spans="1:20" x14ac:dyDescent="0.25">
      <c r="A107" t="s">
        <v>25</v>
      </c>
      <c r="B107" t="s">
        <v>26</v>
      </c>
      <c r="C107">
        <v>50</v>
      </c>
      <c r="D107">
        <v>1</v>
      </c>
      <c r="E107" t="s">
        <v>937</v>
      </c>
      <c r="F107">
        <v>100</v>
      </c>
      <c r="G107">
        <v>0</v>
      </c>
      <c r="H107" t="s">
        <v>632</v>
      </c>
      <c r="I107" t="s">
        <v>938</v>
      </c>
      <c r="J107" t="s">
        <v>823</v>
      </c>
      <c r="K107" t="s">
        <v>635</v>
      </c>
      <c r="L107" t="s">
        <v>636</v>
      </c>
      <c r="M107" t="s">
        <v>939</v>
      </c>
      <c r="N107" t="s">
        <v>635</v>
      </c>
      <c r="O107" t="s">
        <v>638</v>
      </c>
      <c r="P107" t="s">
        <v>22</v>
      </c>
      <c r="Q107" t="s">
        <v>639</v>
      </c>
      <c r="R107" t="s">
        <v>636</v>
      </c>
      <c r="S107" t="s">
        <v>940</v>
      </c>
      <c r="T107" t="s">
        <v>941</v>
      </c>
    </row>
    <row r="108" spans="1:20" x14ac:dyDescent="0.25">
      <c r="A108" t="s">
        <v>164</v>
      </c>
      <c r="B108" t="s">
        <v>165</v>
      </c>
      <c r="C108">
        <v>50</v>
      </c>
      <c r="D108">
        <v>6</v>
      </c>
      <c r="E108" t="s">
        <v>942</v>
      </c>
      <c r="F108">
        <v>200</v>
      </c>
      <c r="G108">
        <v>0</v>
      </c>
      <c r="H108" t="s">
        <v>661</v>
      </c>
      <c r="I108" t="s">
        <v>943</v>
      </c>
      <c r="J108" t="s">
        <v>944</v>
      </c>
      <c r="K108" t="s">
        <v>635</v>
      </c>
      <c r="L108" t="s">
        <v>636</v>
      </c>
      <c r="M108" t="s">
        <v>945</v>
      </c>
      <c r="N108" t="s">
        <v>635</v>
      </c>
      <c r="O108" t="s">
        <v>668</v>
      </c>
      <c r="P108" t="s">
        <v>22</v>
      </c>
      <c r="Q108" t="s">
        <v>669</v>
      </c>
      <c r="R108" t="s">
        <v>636</v>
      </c>
      <c r="S108" t="s">
        <v>946</v>
      </c>
      <c r="T108" t="s">
        <v>945</v>
      </c>
    </row>
    <row r="109" spans="1:20" x14ac:dyDescent="0.25">
      <c r="A109" t="s">
        <v>37</v>
      </c>
      <c r="B109" t="s">
        <v>38</v>
      </c>
      <c r="C109">
        <v>66.666666666666671</v>
      </c>
      <c r="D109">
        <v>6</v>
      </c>
      <c r="E109" t="s">
        <v>947</v>
      </c>
      <c r="F109">
        <v>200</v>
      </c>
      <c r="G109">
        <v>0</v>
      </c>
      <c r="H109" t="s">
        <v>661</v>
      </c>
      <c r="I109" t="s">
        <v>948</v>
      </c>
      <c r="J109" t="s">
        <v>643</v>
      </c>
      <c r="K109" t="s">
        <v>635</v>
      </c>
      <c r="L109" t="s">
        <v>636</v>
      </c>
      <c r="M109" t="s">
        <v>949</v>
      </c>
      <c r="N109" t="s">
        <v>635</v>
      </c>
      <c r="O109" t="s">
        <v>668</v>
      </c>
      <c r="P109" t="s">
        <v>22</v>
      </c>
      <c r="Q109" t="s">
        <v>669</v>
      </c>
      <c r="R109" t="s">
        <v>636</v>
      </c>
      <c r="S109" t="s">
        <v>950</v>
      </c>
      <c r="T109" t="s">
        <v>949</v>
      </c>
    </row>
    <row r="110" spans="1:20" x14ac:dyDescent="0.25">
      <c r="A110" t="s">
        <v>133</v>
      </c>
      <c r="B110" t="s">
        <v>134</v>
      </c>
      <c r="C110">
        <v>12</v>
      </c>
      <c r="D110">
        <v>10</v>
      </c>
      <c r="E110" t="s">
        <v>951</v>
      </c>
      <c r="F110">
        <v>130</v>
      </c>
      <c r="G110">
        <v>0</v>
      </c>
      <c r="H110" t="s">
        <v>647</v>
      </c>
      <c r="I110" t="s">
        <v>952</v>
      </c>
      <c r="J110" t="s">
        <v>953</v>
      </c>
      <c r="K110" t="s">
        <v>954</v>
      </c>
      <c r="L110" t="s">
        <v>955</v>
      </c>
      <c r="M110" t="s">
        <v>956</v>
      </c>
      <c r="N110" t="s">
        <v>635</v>
      </c>
      <c r="O110" t="s">
        <v>653</v>
      </c>
      <c r="P110" t="s">
        <v>43</v>
      </c>
      <c r="Q110" t="s">
        <v>654</v>
      </c>
      <c r="R110" t="s">
        <v>636</v>
      </c>
      <c r="S110" t="s">
        <v>957</v>
      </c>
      <c r="T110" t="s">
        <v>956</v>
      </c>
    </row>
    <row r="111" spans="1:20" x14ac:dyDescent="0.25">
      <c r="A111" t="s">
        <v>133</v>
      </c>
      <c r="B111" t="s">
        <v>134</v>
      </c>
      <c r="C111">
        <v>12</v>
      </c>
      <c r="D111">
        <v>10</v>
      </c>
      <c r="E111" t="s">
        <v>958</v>
      </c>
      <c r="F111">
        <v>130</v>
      </c>
      <c r="G111">
        <v>0</v>
      </c>
      <c r="H111" t="s">
        <v>647</v>
      </c>
      <c r="I111" t="s">
        <v>959</v>
      </c>
      <c r="J111" t="s">
        <v>960</v>
      </c>
      <c r="K111" t="s">
        <v>961</v>
      </c>
      <c r="L111" t="s">
        <v>962</v>
      </c>
      <c r="M111" t="s">
        <v>963</v>
      </c>
      <c r="N111" t="s">
        <v>635</v>
      </c>
      <c r="O111" t="s">
        <v>678</v>
      </c>
      <c r="P111" t="s">
        <v>43</v>
      </c>
      <c r="Q111" t="s">
        <v>654</v>
      </c>
      <c r="R111" t="s">
        <v>636</v>
      </c>
      <c r="S111" t="s">
        <v>964</v>
      </c>
      <c r="T111" t="s">
        <v>963</v>
      </c>
    </row>
    <row r="112" spans="1:20" x14ac:dyDescent="0.25">
      <c r="A112" t="s">
        <v>164</v>
      </c>
      <c r="B112" t="s">
        <v>165</v>
      </c>
      <c r="C112">
        <v>40</v>
      </c>
      <c r="D112">
        <v>10</v>
      </c>
      <c r="E112" t="s">
        <v>965</v>
      </c>
      <c r="F112">
        <v>345</v>
      </c>
      <c r="G112">
        <v>0</v>
      </c>
      <c r="H112" t="s">
        <v>661</v>
      </c>
      <c r="I112" t="s">
        <v>966</v>
      </c>
      <c r="J112" t="s">
        <v>967</v>
      </c>
      <c r="K112" t="s">
        <v>635</v>
      </c>
      <c r="L112" t="s">
        <v>636</v>
      </c>
      <c r="M112" t="s">
        <v>968</v>
      </c>
      <c r="N112" t="s">
        <v>635</v>
      </c>
      <c r="O112" t="s">
        <v>638</v>
      </c>
      <c r="P112" t="s">
        <v>22</v>
      </c>
      <c r="Q112" t="s">
        <v>639</v>
      </c>
      <c r="R112" t="s">
        <v>636</v>
      </c>
      <c r="S112" t="s">
        <v>969</v>
      </c>
      <c r="T112" t="s">
        <v>968</v>
      </c>
    </row>
    <row r="113" spans="1:20" x14ac:dyDescent="0.25">
      <c r="A113" t="s">
        <v>164</v>
      </c>
      <c r="B113" t="s">
        <v>165</v>
      </c>
      <c r="C113">
        <v>33.333333333333336</v>
      </c>
      <c r="D113">
        <v>3</v>
      </c>
      <c r="E113" t="s">
        <v>970</v>
      </c>
      <c r="F113">
        <v>100</v>
      </c>
      <c r="G113">
        <v>0</v>
      </c>
      <c r="H113" t="s">
        <v>661</v>
      </c>
      <c r="I113" t="s">
        <v>971</v>
      </c>
      <c r="J113" t="s">
        <v>972</v>
      </c>
      <c r="K113" t="s">
        <v>635</v>
      </c>
      <c r="L113" t="s">
        <v>636</v>
      </c>
      <c r="M113" t="s">
        <v>973</v>
      </c>
      <c r="N113" t="s">
        <v>635</v>
      </c>
      <c r="O113" t="s">
        <v>638</v>
      </c>
      <c r="P113" t="s">
        <v>22</v>
      </c>
      <c r="Q113" t="s">
        <v>639</v>
      </c>
      <c r="R113" t="s">
        <v>636</v>
      </c>
      <c r="S113" t="s">
        <v>974</v>
      </c>
      <c r="T113" t="s">
        <v>975</v>
      </c>
    </row>
    <row r="114" spans="1:20" x14ac:dyDescent="0.25">
      <c r="A114" t="s">
        <v>37</v>
      </c>
      <c r="B114" t="s">
        <v>38</v>
      </c>
      <c r="C114">
        <v>66.666666666666671</v>
      </c>
      <c r="D114">
        <v>3</v>
      </c>
      <c r="E114" t="s">
        <v>976</v>
      </c>
      <c r="F114">
        <v>100</v>
      </c>
      <c r="G114">
        <v>0</v>
      </c>
      <c r="H114" t="s">
        <v>661</v>
      </c>
      <c r="I114" t="s">
        <v>977</v>
      </c>
      <c r="J114" t="s">
        <v>978</v>
      </c>
      <c r="K114" t="s">
        <v>635</v>
      </c>
      <c r="L114" t="s">
        <v>636</v>
      </c>
      <c r="M114" t="s">
        <v>979</v>
      </c>
      <c r="N114" t="s">
        <v>635</v>
      </c>
      <c r="O114" t="s">
        <v>980</v>
      </c>
      <c r="P114" t="s">
        <v>22</v>
      </c>
      <c r="Q114" t="s">
        <v>669</v>
      </c>
      <c r="R114" t="s">
        <v>636</v>
      </c>
      <c r="S114" t="s">
        <v>981</v>
      </c>
      <c r="T114" t="s">
        <v>979</v>
      </c>
    </row>
    <row r="115" spans="1:20" x14ac:dyDescent="0.25">
      <c r="A115" t="s">
        <v>256</v>
      </c>
      <c r="B115" t="s">
        <v>982</v>
      </c>
      <c r="C115">
        <v>81.75</v>
      </c>
      <c r="D115">
        <v>1</v>
      </c>
      <c r="E115" t="s">
        <v>983</v>
      </c>
      <c r="F115">
        <v>81.75</v>
      </c>
      <c r="G115">
        <v>0</v>
      </c>
      <c r="H115" t="s">
        <v>647</v>
      </c>
      <c r="I115" t="s">
        <v>984</v>
      </c>
      <c r="J115" t="s">
        <v>985</v>
      </c>
      <c r="K115" t="s">
        <v>986</v>
      </c>
      <c r="L115" t="s">
        <v>987</v>
      </c>
      <c r="M115" t="s">
        <v>988</v>
      </c>
      <c r="N115" t="s">
        <v>635</v>
      </c>
      <c r="O115" t="s">
        <v>706</v>
      </c>
      <c r="P115" t="s">
        <v>40</v>
      </c>
      <c r="Q115" t="s">
        <v>707</v>
      </c>
      <c r="R115" t="s">
        <v>636</v>
      </c>
      <c r="S115" t="s">
        <v>989</v>
      </c>
      <c r="T115" t="s">
        <v>988</v>
      </c>
    </row>
    <row r="116" spans="1:20" x14ac:dyDescent="0.25">
      <c r="A116" t="s">
        <v>20</v>
      </c>
      <c r="B116" t="s">
        <v>21</v>
      </c>
      <c r="C116">
        <v>50</v>
      </c>
      <c r="D116">
        <v>1</v>
      </c>
      <c r="E116" t="s">
        <v>990</v>
      </c>
      <c r="F116">
        <v>100</v>
      </c>
      <c r="G116">
        <v>0</v>
      </c>
      <c r="H116" t="s">
        <v>632</v>
      </c>
      <c r="I116" t="s">
        <v>991</v>
      </c>
      <c r="J116" t="s">
        <v>992</v>
      </c>
      <c r="K116" t="s">
        <v>635</v>
      </c>
      <c r="L116" t="s">
        <v>636</v>
      </c>
      <c r="M116" t="s">
        <v>993</v>
      </c>
      <c r="N116" t="s">
        <v>635</v>
      </c>
      <c r="O116" t="s">
        <v>638</v>
      </c>
      <c r="P116" t="s">
        <v>22</v>
      </c>
      <c r="Q116" t="s">
        <v>639</v>
      </c>
      <c r="R116" t="s">
        <v>636</v>
      </c>
      <c r="S116" t="s">
        <v>994</v>
      </c>
      <c r="T116" t="s">
        <v>993</v>
      </c>
    </row>
    <row r="117" spans="1:20" x14ac:dyDescent="0.25">
      <c r="A117" t="s">
        <v>23</v>
      </c>
      <c r="B117" t="s">
        <v>24</v>
      </c>
      <c r="C117">
        <v>50</v>
      </c>
      <c r="D117">
        <v>1</v>
      </c>
      <c r="E117" t="s">
        <v>990</v>
      </c>
      <c r="F117">
        <v>100</v>
      </c>
      <c r="G117">
        <v>0</v>
      </c>
      <c r="H117" t="s">
        <v>632</v>
      </c>
      <c r="I117" t="s">
        <v>991</v>
      </c>
      <c r="J117" t="s">
        <v>992</v>
      </c>
      <c r="K117" t="s">
        <v>635</v>
      </c>
      <c r="L117" t="s">
        <v>636</v>
      </c>
      <c r="M117" t="s">
        <v>993</v>
      </c>
      <c r="N117" t="s">
        <v>635</v>
      </c>
      <c r="O117" t="s">
        <v>638</v>
      </c>
      <c r="P117" t="s">
        <v>22</v>
      </c>
      <c r="Q117" t="s">
        <v>639</v>
      </c>
      <c r="R117" t="s">
        <v>636</v>
      </c>
      <c r="S117" t="s">
        <v>994</v>
      </c>
      <c r="T117" t="s">
        <v>993</v>
      </c>
    </row>
    <row r="118" spans="1:20" x14ac:dyDescent="0.25">
      <c r="A118" t="s">
        <v>25</v>
      </c>
      <c r="B118" t="s">
        <v>26</v>
      </c>
      <c r="C118">
        <v>50</v>
      </c>
      <c r="D118">
        <v>1</v>
      </c>
      <c r="E118" t="s">
        <v>990</v>
      </c>
      <c r="F118">
        <v>100</v>
      </c>
      <c r="G118">
        <v>0</v>
      </c>
      <c r="H118" t="s">
        <v>632</v>
      </c>
      <c r="I118" t="s">
        <v>991</v>
      </c>
      <c r="J118" t="s">
        <v>992</v>
      </c>
      <c r="K118" t="s">
        <v>635</v>
      </c>
      <c r="L118" t="s">
        <v>636</v>
      </c>
      <c r="M118" t="s">
        <v>993</v>
      </c>
      <c r="N118" t="s">
        <v>635</v>
      </c>
      <c r="O118" t="s">
        <v>638</v>
      </c>
      <c r="P118" t="s">
        <v>22</v>
      </c>
      <c r="Q118" t="s">
        <v>639</v>
      </c>
      <c r="R118" t="s">
        <v>636</v>
      </c>
      <c r="S118" t="s">
        <v>994</v>
      </c>
      <c r="T118" t="s">
        <v>993</v>
      </c>
    </row>
    <row r="119" spans="1:20" x14ac:dyDescent="0.25">
      <c r="A119" t="s">
        <v>20</v>
      </c>
      <c r="B119" t="s">
        <v>21</v>
      </c>
      <c r="C119">
        <v>50</v>
      </c>
      <c r="D119">
        <v>1</v>
      </c>
      <c r="E119" t="s">
        <v>995</v>
      </c>
      <c r="F119">
        <v>100</v>
      </c>
      <c r="G119">
        <v>0</v>
      </c>
      <c r="H119" t="s">
        <v>632</v>
      </c>
      <c r="I119" t="s">
        <v>996</v>
      </c>
      <c r="J119" t="s">
        <v>997</v>
      </c>
      <c r="K119" t="s">
        <v>635</v>
      </c>
      <c r="L119" t="s">
        <v>636</v>
      </c>
      <c r="M119" t="s">
        <v>993</v>
      </c>
      <c r="N119" t="s">
        <v>635</v>
      </c>
      <c r="O119" t="s">
        <v>638</v>
      </c>
      <c r="P119" t="s">
        <v>22</v>
      </c>
      <c r="Q119" t="s">
        <v>639</v>
      </c>
      <c r="R119" t="s">
        <v>636</v>
      </c>
      <c r="S119" t="s">
        <v>998</v>
      </c>
      <c r="T119" t="s">
        <v>993</v>
      </c>
    </row>
    <row r="120" spans="1:20" x14ac:dyDescent="0.25">
      <c r="A120" t="s">
        <v>23</v>
      </c>
      <c r="B120" t="s">
        <v>24</v>
      </c>
      <c r="C120">
        <v>50</v>
      </c>
      <c r="D120">
        <v>1</v>
      </c>
      <c r="E120" t="s">
        <v>995</v>
      </c>
      <c r="F120">
        <v>100</v>
      </c>
      <c r="G120">
        <v>0</v>
      </c>
      <c r="H120" t="s">
        <v>632</v>
      </c>
      <c r="I120" t="s">
        <v>996</v>
      </c>
      <c r="J120" t="s">
        <v>997</v>
      </c>
      <c r="K120" t="s">
        <v>635</v>
      </c>
      <c r="L120" t="s">
        <v>636</v>
      </c>
      <c r="M120" t="s">
        <v>993</v>
      </c>
      <c r="N120" t="s">
        <v>635</v>
      </c>
      <c r="O120" t="s">
        <v>638</v>
      </c>
      <c r="P120" t="s">
        <v>22</v>
      </c>
      <c r="Q120" t="s">
        <v>639</v>
      </c>
      <c r="R120" t="s">
        <v>636</v>
      </c>
      <c r="S120" t="s">
        <v>998</v>
      </c>
      <c r="T120" t="s">
        <v>993</v>
      </c>
    </row>
    <row r="121" spans="1:20" x14ac:dyDescent="0.25">
      <c r="A121" t="s">
        <v>25</v>
      </c>
      <c r="B121" t="s">
        <v>26</v>
      </c>
      <c r="C121">
        <v>50</v>
      </c>
      <c r="D121">
        <v>1</v>
      </c>
      <c r="E121" t="s">
        <v>995</v>
      </c>
      <c r="F121">
        <v>100</v>
      </c>
      <c r="G121">
        <v>0</v>
      </c>
      <c r="H121" t="s">
        <v>632</v>
      </c>
      <c r="I121" t="s">
        <v>996</v>
      </c>
      <c r="J121" t="s">
        <v>997</v>
      </c>
      <c r="K121" t="s">
        <v>635</v>
      </c>
      <c r="L121" t="s">
        <v>636</v>
      </c>
      <c r="M121" t="s">
        <v>993</v>
      </c>
      <c r="N121" t="s">
        <v>635</v>
      </c>
      <c r="O121" t="s">
        <v>638</v>
      </c>
      <c r="P121" t="s">
        <v>22</v>
      </c>
      <c r="Q121" t="s">
        <v>639</v>
      </c>
      <c r="R121" t="s">
        <v>636</v>
      </c>
      <c r="S121" t="s">
        <v>998</v>
      </c>
      <c r="T121" t="s">
        <v>993</v>
      </c>
    </row>
    <row r="122" spans="1:20" x14ac:dyDescent="0.25">
      <c r="A122" t="s">
        <v>37</v>
      </c>
      <c r="B122" t="s">
        <v>38</v>
      </c>
      <c r="C122">
        <v>66.666666666666671</v>
      </c>
      <c r="D122">
        <v>3</v>
      </c>
      <c r="E122" t="s">
        <v>999</v>
      </c>
      <c r="F122">
        <v>100</v>
      </c>
      <c r="G122">
        <v>0</v>
      </c>
      <c r="H122" t="s">
        <v>661</v>
      </c>
      <c r="I122" t="s">
        <v>1000</v>
      </c>
      <c r="J122" t="s">
        <v>697</v>
      </c>
      <c r="K122" t="s">
        <v>635</v>
      </c>
      <c r="L122" t="s">
        <v>636</v>
      </c>
      <c r="M122" t="s">
        <v>1001</v>
      </c>
      <c r="N122" t="s">
        <v>635</v>
      </c>
      <c r="O122" t="s">
        <v>668</v>
      </c>
      <c r="P122" t="s">
        <v>22</v>
      </c>
      <c r="Q122" t="s">
        <v>669</v>
      </c>
      <c r="R122" t="s">
        <v>636</v>
      </c>
      <c r="S122" t="s">
        <v>1002</v>
      </c>
      <c r="T122" t="s">
        <v>1003</v>
      </c>
    </row>
    <row r="123" spans="1:20" x14ac:dyDescent="0.25">
      <c r="A123" t="s">
        <v>20</v>
      </c>
      <c r="B123" t="s">
        <v>21</v>
      </c>
      <c r="C123">
        <v>50</v>
      </c>
      <c r="D123">
        <v>1</v>
      </c>
      <c r="E123" t="s">
        <v>1004</v>
      </c>
      <c r="F123">
        <v>100</v>
      </c>
      <c r="G123">
        <v>0</v>
      </c>
      <c r="H123" t="s">
        <v>632</v>
      </c>
      <c r="I123" t="s">
        <v>1005</v>
      </c>
      <c r="J123" t="s">
        <v>663</v>
      </c>
      <c r="K123" t="s">
        <v>635</v>
      </c>
      <c r="L123" t="s">
        <v>636</v>
      </c>
      <c r="M123" t="s">
        <v>1006</v>
      </c>
      <c r="N123" t="s">
        <v>635</v>
      </c>
      <c r="O123" t="s">
        <v>638</v>
      </c>
      <c r="P123" t="s">
        <v>22</v>
      </c>
      <c r="Q123" t="s">
        <v>639</v>
      </c>
      <c r="R123" t="s">
        <v>636</v>
      </c>
      <c r="S123" t="s">
        <v>1007</v>
      </c>
      <c r="T123" t="s">
        <v>1006</v>
      </c>
    </row>
    <row r="124" spans="1:20" x14ac:dyDescent="0.25">
      <c r="A124" t="s">
        <v>23</v>
      </c>
      <c r="B124" t="s">
        <v>24</v>
      </c>
      <c r="C124">
        <v>50</v>
      </c>
      <c r="D124">
        <v>1</v>
      </c>
      <c r="E124" t="s">
        <v>1004</v>
      </c>
      <c r="F124">
        <v>100</v>
      </c>
      <c r="G124">
        <v>0</v>
      </c>
      <c r="H124" t="s">
        <v>632</v>
      </c>
      <c r="I124" t="s">
        <v>1005</v>
      </c>
      <c r="J124" t="s">
        <v>663</v>
      </c>
      <c r="K124" t="s">
        <v>635</v>
      </c>
      <c r="L124" t="s">
        <v>636</v>
      </c>
      <c r="M124" t="s">
        <v>1006</v>
      </c>
      <c r="N124" t="s">
        <v>635</v>
      </c>
      <c r="O124" t="s">
        <v>638</v>
      </c>
      <c r="P124" t="s">
        <v>22</v>
      </c>
      <c r="Q124" t="s">
        <v>639</v>
      </c>
      <c r="R124" t="s">
        <v>636</v>
      </c>
      <c r="S124" t="s">
        <v>1007</v>
      </c>
      <c r="T124" t="s">
        <v>1006</v>
      </c>
    </row>
    <row r="125" spans="1:20" x14ac:dyDescent="0.25">
      <c r="A125" t="s">
        <v>25</v>
      </c>
      <c r="B125" t="s">
        <v>26</v>
      </c>
      <c r="C125">
        <v>50</v>
      </c>
      <c r="D125">
        <v>1</v>
      </c>
      <c r="E125" t="s">
        <v>1004</v>
      </c>
      <c r="F125">
        <v>100</v>
      </c>
      <c r="G125">
        <v>0</v>
      </c>
      <c r="H125" t="s">
        <v>632</v>
      </c>
      <c r="I125" t="s">
        <v>1005</v>
      </c>
      <c r="J125" t="s">
        <v>663</v>
      </c>
      <c r="K125" t="s">
        <v>635</v>
      </c>
      <c r="L125" t="s">
        <v>636</v>
      </c>
      <c r="M125" t="s">
        <v>1006</v>
      </c>
      <c r="N125" t="s">
        <v>635</v>
      </c>
      <c r="O125" t="s">
        <v>638</v>
      </c>
      <c r="P125" t="s">
        <v>22</v>
      </c>
      <c r="Q125" t="s">
        <v>639</v>
      </c>
      <c r="R125" t="s">
        <v>636</v>
      </c>
      <c r="S125" t="s">
        <v>1007</v>
      </c>
      <c r="T125" t="s">
        <v>1006</v>
      </c>
    </row>
    <row r="126" spans="1:20" x14ac:dyDescent="0.25">
      <c r="A126" t="s">
        <v>164</v>
      </c>
      <c r="B126" t="s">
        <v>165</v>
      </c>
      <c r="C126">
        <v>50</v>
      </c>
      <c r="D126">
        <v>6</v>
      </c>
      <c r="E126" t="s">
        <v>1008</v>
      </c>
      <c r="F126">
        <v>200</v>
      </c>
      <c r="G126">
        <v>0</v>
      </c>
      <c r="H126" t="s">
        <v>661</v>
      </c>
      <c r="I126" t="s">
        <v>1009</v>
      </c>
      <c r="J126" t="s">
        <v>802</v>
      </c>
      <c r="K126" t="s">
        <v>635</v>
      </c>
      <c r="L126" t="s">
        <v>636</v>
      </c>
      <c r="M126" t="s">
        <v>1010</v>
      </c>
      <c r="N126" t="s">
        <v>635</v>
      </c>
      <c r="O126" t="s">
        <v>638</v>
      </c>
      <c r="P126" t="s">
        <v>22</v>
      </c>
      <c r="Q126" t="s">
        <v>639</v>
      </c>
      <c r="R126" t="s">
        <v>636</v>
      </c>
      <c r="S126" t="s">
        <v>1011</v>
      </c>
      <c r="T126" t="s">
        <v>1012</v>
      </c>
    </row>
    <row r="127" spans="1:20" x14ac:dyDescent="0.25">
      <c r="A127" t="s">
        <v>39</v>
      </c>
      <c r="B127" t="s">
        <v>44</v>
      </c>
      <c r="C127">
        <v>66.333333333333329</v>
      </c>
      <c r="D127">
        <v>3</v>
      </c>
      <c r="E127" t="s">
        <v>1013</v>
      </c>
      <c r="F127">
        <v>240</v>
      </c>
      <c r="G127">
        <v>0</v>
      </c>
      <c r="H127" t="s">
        <v>647</v>
      </c>
      <c r="I127" t="s">
        <v>1014</v>
      </c>
      <c r="J127" t="s">
        <v>1015</v>
      </c>
      <c r="K127" t="s">
        <v>1016</v>
      </c>
      <c r="L127" t="s">
        <v>1017</v>
      </c>
      <c r="M127" t="s">
        <v>1018</v>
      </c>
      <c r="N127" t="s">
        <v>635</v>
      </c>
      <c r="O127" t="s">
        <v>678</v>
      </c>
      <c r="P127" t="s">
        <v>43</v>
      </c>
      <c r="Q127" t="s">
        <v>654</v>
      </c>
      <c r="R127" t="s">
        <v>636</v>
      </c>
      <c r="S127" t="s">
        <v>1019</v>
      </c>
      <c r="T127" t="s">
        <v>1010</v>
      </c>
    </row>
    <row r="128" spans="1:20" x14ac:dyDescent="0.25">
      <c r="A128" t="s">
        <v>20</v>
      </c>
      <c r="B128" t="s">
        <v>21</v>
      </c>
      <c r="C128">
        <v>50</v>
      </c>
      <c r="D128">
        <v>1</v>
      </c>
      <c r="E128" t="s">
        <v>1020</v>
      </c>
      <c r="F128">
        <v>100</v>
      </c>
      <c r="G128">
        <v>0</v>
      </c>
      <c r="H128" t="s">
        <v>632</v>
      </c>
      <c r="I128" t="s">
        <v>1009</v>
      </c>
      <c r="J128" t="s">
        <v>802</v>
      </c>
      <c r="K128" t="s">
        <v>635</v>
      </c>
      <c r="L128" t="s">
        <v>636</v>
      </c>
      <c r="M128" t="s">
        <v>1021</v>
      </c>
      <c r="N128" t="s">
        <v>635</v>
      </c>
      <c r="O128" t="s">
        <v>638</v>
      </c>
      <c r="P128" t="s">
        <v>22</v>
      </c>
      <c r="Q128" t="s">
        <v>639</v>
      </c>
      <c r="R128" t="s">
        <v>636</v>
      </c>
      <c r="S128" t="s">
        <v>1022</v>
      </c>
      <c r="T128" t="s">
        <v>1021</v>
      </c>
    </row>
    <row r="129" spans="1:20" x14ac:dyDescent="0.25">
      <c r="A129" t="s">
        <v>23</v>
      </c>
      <c r="B129" t="s">
        <v>24</v>
      </c>
      <c r="C129">
        <v>50</v>
      </c>
      <c r="D129">
        <v>1</v>
      </c>
      <c r="E129" t="s">
        <v>1020</v>
      </c>
      <c r="F129">
        <v>100</v>
      </c>
      <c r="G129">
        <v>0</v>
      </c>
      <c r="H129" t="s">
        <v>632</v>
      </c>
      <c r="I129" t="s">
        <v>1009</v>
      </c>
      <c r="J129" t="s">
        <v>802</v>
      </c>
      <c r="K129" t="s">
        <v>635</v>
      </c>
      <c r="L129" t="s">
        <v>636</v>
      </c>
      <c r="M129" t="s">
        <v>1021</v>
      </c>
      <c r="N129" t="s">
        <v>635</v>
      </c>
      <c r="O129" t="s">
        <v>638</v>
      </c>
      <c r="P129" t="s">
        <v>22</v>
      </c>
      <c r="Q129" t="s">
        <v>639</v>
      </c>
      <c r="R129" t="s">
        <v>636</v>
      </c>
      <c r="S129" t="s">
        <v>1022</v>
      </c>
      <c r="T129" t="s">
        <v>1021</v>
      </c>
    </row>
    <row r="130" spans="1:20" x14ac:dyDescent="0.25">
      <c r="A130" t="s">
        <v>25</v>
      </c>
      <c r="B130" t="s">
        <v>26</v>
      </c>
      <c r="C130">
        <v>50</v>
      </c>
      <c r="D130">
        <v>1</v>
      </c>
      <c r="E130" t="s">
        <v>1020</v>
      </c>
      <c r="F130">
        <v>100</v>
      </c>
      <c r="G130">
        <v>0</v>
      </c>
      <c r="H130" t="s">
        <v>632</v>
      </c>
      <c r="I130" t="s">
        <v>1009</v>
      </c>
      <c r="J130" t="s">
        <v>802</v>
      </c>
      <c r="K130" t="s">
        <v>635</v>
      </c>
      <c r="L130" t="s">
        <v>636</v>
      </c>
      <c r="M130" t="s">
        <v>1021</v>
      </c>
      <c r="N130" t="s">
        <v>635</v>
      </c>
      <c r="O130" t="s">
        <v>638</v>
      </c>
      <c r="P130" t="s">
        <v>22</v>
      </c>
      <c r="Q130" t="s">
        <v>639</v>
      </c>
      <c r="R130" t="s">
        <v>636</v>
      </c>
      <c r="S130" t="s">
        <v>1022</v>
      </c>
      <c r="T130" t="s">
        <v>1021</v>
      </c>
    </row>
    <row r="131" spans="1:20" x14ac:dyDescent="0.25">
      <c r="A131" t="s">
        <v>37</v>
      </c>
      <c r="B131" t="s">
        <v>38</v>
      </c>
      <c r="C131">
        <v>66.666666666666671</v>
      </c>
      <c r="D131">
        <v>3</v>
      </c>
      <c r="E131" t="s">
        <v>1023</v>
      </c>
      <c r="F131">
        <v>100</v>
      </c>
      <c r="G131">
        <v>0</v>
      </c>
      <c r="H131" t="s">
        <v>661</v>
      </c>
      <c r="I131" t="s">
        <v>1024</v>
      </c>
      <c r="J131" t="s">
        <v>1025</v>
      </c>
      <c r="K131" t="s">
        <v>635</v>
      </c>
      <c r="L131" t="s">
        <v>636</v>
      </c>
      <c r="M131" t="s">
        <v>1026</v>
      </c>
      <c r="N131" t="s">
        <v>635</v>
      </c>
      <c r="O131" t="s">
        <v>638</v>
      </c>
      <c r="P131" t="s">
        <v>22</v>
      </c>
      <c r="Q131" t="s">
        <v>639</v>
      </c>
      <c r="R131" t="s">
        <v>636</v>
      </c>
      <c r="S131" t="s">
        <v>1027</v>
      </c>
      <c r="T131" t="s">
        <v>1026</v>
      </c>
    </row>
    <row r="132" spans="1:20" x14ac:dyDescent="0.25">
      <c r="A132" t="s">
        <v>619</v>
      </c>
      <c r="B132" t="s">
        <v>620</v>
      </c>
      <c r="C132">
        <v>139</v>
      </c>
      <c r="D132">
        <v>1</v>
      </c>
      <c r="E132" t="s">
        <v>1028</v>
      </c>
      <c r="F132">
        <v>589.85</v>
      </c>
      <c r="G132">
        <v>66</v>
      </c>
      <c r="H132" t="s">
        <v>647</v>
      </c>
      <c r="I132" t="s">
        <v>1029</v>
      </c>
      <c r="J132" t="s">
        <v>1030</v>
      </c>
      <c r="K132" t="s">
        <v>1031</v>
      </c>
      <c r="L132" t="s">
        <v>1032</v>
      </c>
      <c r="M132" t="s">
        <v>1026</v>
      </c>
      <c r="N132" t="s">
        <v>635</v>
      </c>
      <c r="O132" t="s">
        <v>706</v>
      </c>
      <c r="P132" t="s">
        <v>40</v>
      </c>
      <c r="Q132" t="s">
        <v>707</v>
      </c>
      <c r="R132" t="s">
        <v>636</v>
      </c>
      <c r="S132" t="s">
        <v>1033</v>
      </c>
      <c r="T132" t="s">
        <v>1026</v>
      </c>
    </row>
    <row r="133" spans="1:20" x14ac:dyDescent="0.25">
      <c r="A133" t="s">
        <v>258</v>
      </c>
      <c r="B133" t="s">
        <v>264</v>
      </c>
      <c r="C133">
        <v>139</v>
      </c>
      <c r="D133">
        <v>1</v>
      </c>
      <c r="E133" t="s">
        <v>1028</v>
      </c>
      <c r="F133">
        <v>589.85</v>
      </c>
      <c r="G133">
        <v>66</v>
      </c>
      <c r="H133" t="s">
        <v>647</v>
      </c>
      <c r="I133" t="s">
        <v>1029</v>
      </c>
      <c r="J133" t="s">
        <v>1030</v>
      </c>
      <c r="K133" t="s">
        <v>1031</v>
      </c>
      <c r="L133" t="s">
        <v>1032</v>
      </c>
      <c r="M133" t="s">
        <v>1026</v>
      </c>
      <c r="N133" t="s">
        <v>635</v>
      </c>
      <c r="O133" t="s">
        <v>706</v>
      </c>
      <c r="P133" t="s">
        <v>40</v>
      </c>
      <c r="Q133" t="s">
        <v>707</v>
      </c>
      <c r="R133" t="s">
        <v>636</v>
      </c>
      <c r="S133" t="s">
        <v>1033</v>
      </c>
      <c r="T133" t="s">
        <v>1026</v>
      </c>
    </row>
    <row r="134" spans="1:20" x14ac:dyDescent="0.25">
      <c r="A134" t="s">
        <v>257</v>
      </c>
      <c r="B134" t="s">
        <v>263</v>
      </c>
      <c r="C134">
        <v>139</v>
      </c>
      <c r="D134">
        <v>1</v>
      </c>
      <c r="E134" t="s">
        <v>1028</v>
      </c>
      <c r="F134">
        <v>589.85</v>
      </c>
      <c r="G134">
        <v>66</v>
      </c>
      <c r="H134" t="s">
        <v>647</v>
      </c>
      <c r="I134" t="s">
        <v>1029</v>
      </c>
      <c r="J134" t="s">
        <v>1030</v>
      </c>
      <c r="K134" t="s">
        <v>1031</v>
      </c>
      <c r="L134" t="s">
        <v>1032</v>
      </c>
      <c r="M134" t="s">
        <v>1026</v>
      </c>
      <c r="N134" t="s">
        <v>635</v>
      </c>
      <c r="O134" t="s">
        <v>706</v>
      </c>
      <c r="P134" t="s">
        <v>40</v>
      </c>
      <c r="Q134" t="s">
        <v>707</v>
      </c>
      <c r="R134" t="s">
        <v>636</v>
      </c>
      <c r="S134" t="s">
        <v>1033</v>
      </c>
      <c r="T134" t="s">
        <v>1026</v>
      </c>
    </row>
    <row r="135" spans="1:20" x14ac:dyDescent="0.25">
      <c r="A135" t="s">
        <v>256</v>
      </c>
      <c r="B135" t="s">
        <v>262</v>
      </c>
      <c r="C135">
        <v>139</v>
      </c>
      <c r="D135">
        <v>1</v>
      </c>
      <c r="E135" t="s">
        <v>1028</v>
      </c>
      <c r="F135">
        <v>589.85</v>
      </c>
      <c r="G135">
        <v>66</v>
      </c>
      <c r="H135" t="s">
        <v>647</v>
      </c>
      <c r="I135" t="s">
        <v>1029</v>
      </c>
      <c r="J135" t="s">
        <v>1030</v>
      </c>
      <c r="K135" t="s">
        <v>1031</v>
      </c>
      <c r="L135" t="s">
        <v>1032</v>
      </c>
      <c r="M135" t="s">
        <v>1026</v>
      </c>
      <c r="N135" t="s">
        <v>635</v>
      </c>
      <c r="O135" t="s">
        <v>706</v>
      </c>
      <c r="P135" t="s">
        <v>40</v>
      </c>
      <c r="Q135" t="s">
        <v>707</v>
      </c>
      <c r="R135" t="s">
        <v>636</v>
      </c>
      <c r="S135" t="s">
        <v>1033</v>
      </c>
      <c r="T135" t="s">
        <v>1026</v>
      </c>
    </row>
    <row r="136" spans="1:20" x14ac:dyDescent="0.25">
      <c r="A136" t="s">
        <v>118</v>
      </c>
      <c r="B136" t="s">
        <v>91</v>
      </c>
      <c r="C136">
        <v>83.333333333333329</v>
      </c>
      <c r="D136">
        <v>3</v>
      </c>
      <c r="E136" t="s">
        <v>1028</v>
      </c>
      <c r="F136">
        <v>589.85</v>
      </c>
      <c r="G136">
        <v>66</v>
      </c>
      <c r="H136" t="s">
        <v>647</v>
      </c>
      <c r="I136" t="s">
        <v>1029</v>
      </c>
      <c r="J136" t="s">
        <v>1030</v>
      </c>
      <c r="K136" t="s">
        <v>1031</v>
      </c>
      <c r="L136" t="s">
        <v>1032</v>
      </c>
      <c r="M136" t="s">
        <v>1026</v>
      </c>
      <c r="N136" t="s">
        <v>635</v>
      </c>
      <c r="O136" t="s">
        <v>706</v>
      </c>
      <c r="P136" t="s">
        <v>40</v>
      </c>
      <c r="Q136" t="s">
        <v>707</v>
      </c>
      <c r="R136" t="s">
        <v>636</v>
      </c>
      <c r="S136" t="s">
        <v>1033</v>
      </c>
      <c r="T136" t="s">
        <v>1026</v>
      </c>
    </row>
    <row r="137" spans="1:20" x14ac:dyDescent="0.25">
      <c r="A137" t="s">
        <v>20</v>
      </c>
      <c r="B137" t="s">
        <v>21</v>
      </c>
      <c r="C137">
        <v>50</v>
      </c>
      <c r="D137">
        <v>1</v>
      </c>
      <c r="E137" t="s">
        <v>1034</v>
      </c>
      <c r="F137">
        <v>99.99</v>
      </c>
      <c r="G137">
        <v>0</v>
      </c>
      <c r="H137" t="s">
        <v>661</v>
      </c>
      <c r="I137" t="s">
        <v>1035</v>
      </c>
      <c r="J137" t="s">
        <v>1036</v>
      </c>
      <c r="K137" t="s">
        <v>635</v>
      </c>
      <c r="L137" t="s">
        <v>636</v>
      </c>
      <c r="M137" t="s">
        <v>1037</v>
      </c>
      <c r="N137" t="s">
        <v>635</v>
      </c>
      <c r="O137" t="s">
        <v>638</v>
      </c>
      <c r="P137" t="s">
        <v>22</v>
      </c>
      <c r="Q137" t="s">
        <v>639</v>
      </c>
      <c r="R137" t="s">
        <v>636</v>
      </c>
      <c r="S137" t="s">
        <v>1038</v>
      </c>
      <c r="T137" t="s">
        <v>1037</v>
      </c>
    </row>
    <row r="138" spans="1:20" x14ac:dyDescent="0.25">
      <c r="A138" t="s">
        <v>23</v>
      </c>
      <c r="B138" t="s">
        <v>24</v>
      </c>
      <c r="C138">
        <v>50</v>
      </c>
      <c r="D138">
        <v>1</v>
      </c>
      <c r="E138" t="s">
        <v>1034</v>
      </c>
      <c r="F138">
        <v>99.99</v>
      </c>
      <c r="G138">
        <v>0</v>
      </c>
      <c r="H138" t="s">
        <v>661</v>
      </c>
      <c r="I138" t="s">
        <v>1035</v>
      </c>
      <c r="J138" t="s">
        <v>1036</v>
      </c>
      <c r="K138" t="s">
        <v>635</v>
      </c>
      <c r="L138" t="s">
        <v>636</v>
      </c>
      <c r="M138" t="s">
        <v>1037</v>
      </c>
      <c r="N138" t="s">
        <v>635</v>
      </c>
      <c r="O138" t="s">
        <v>638</v>
      </c>
      <c r="P138" t="s">
        <v>22</v>
      </c>
      <c r="Q138" t="s">
        <v>639</v>
      </c>
      <c r="R138" t="s">
        <v>636</v>
      </c>
      <c r="S138" t="s">
        <v>1038</v>
      </c>
      <c r="T138" t="s">
        <v>1037</v>
      </c>
    </row>
    <row r="139" spans="1:20" x14ac:dyDescent="0.25">
      <c r="A139" t="s">
        <v>25</v>
      </c>
      <c r="B139" t="s">
        <v>26</v>
      </c>
      <c r="C139">
        <v>50</v>
      </c>
      <c r="D139">
        <v>1</v>
      </c>
      <c r="E139" t="s">
        <v>1034</v>
      </c>
      <c r="F139">
        <v>99.99</v>
      </c>
      <c r="G139">
        <v>0</v>
      </c>
      <c r="H139" t="s">
        <v>661</v>
      </c>
      <c r="I139" t="s">
        <v>1035</v>
      </c>
      <c r="J139" t="s">
        <v>1036</v>
      </c>
      <c r="K139" t="s">
        <v>635</v>
      </c>
      <c r="L139" t="s">
        <v>636</v>
      </c>
      <c r="M139" t="s">
        <v>1037</v>
      </c>
      <c r="N139" t="s">
        <v>635</v>
      </c>
      <c r="O139" t="s">
        <v>638</v>
      </c>
      <c r="P139" t="s">
        <v>22</v>
      </c>
      <c r="Q139" t="s">
        <v>639</v>
      </c>
      <c r="R139" t="s">
        <v>636</v>
      </c>
      <c r="S139" t="s">
        <v>1038</v>
      </c>
      <c r="T139" t="s">
        <v>1037</v>
      </c>
    </row>
    <row r="140" spans="1:20" x14ac:dyDescent="0.25">
      <c r="A140" t="s">
        <v>20</v>
      </c>
      <c r="B140" t="s">
        <v>21</v>
      </c>
      <c r="C140">
        <v>50</v>
      </c>
      <c r="D140">
        <v>1</v>
      </c>
      <c r="E140" t="s">
        <v>1039</v>
      </c>
      <c r="F140">
        <v>100</v>
      </c>
      <c r="G140">
        <v>0</v>
      </c>
      <c r="H140" t="s">
        <v>632</v>
      </c>
      <c r="I140" t="s">
        <v>1040</v>
      </c>
      <c r="J140" t="s">
        <v>727</v>
      </c>
      <c r="K140" t="s">
        <v>635</v>
      </c>
      <c r="L140" t="s">
        <v>636</v>
      </c>
      <c r="M140" t="s">
        <v>1041</v>
      </c>
      <c r="N140" t="s">
        <v>635</v>
      </c>
      <c r="O140" t="s">
        <v>638</v>
      </c>
      <c r="P140" t="s">
        <v>22</v>
      </c>
      <c r="Q140" t="s">
        <v>639</v>
      </c>
      <c r="R140" t="s">
        <v>636</v>
      </c>
      <c r="S140" t="s">
        <v>1042</v>
      </c>
      <c r="T140" t="s">
        <v>1041</v>
      </c>
    </row>
    <row r="141" spans="1:20" x14ac:dyDescent="0.25">
      <c r="A141" t="s">
        <v>23</v>
      </c>
      <c r="B141" t="s">
        <v>24</v>
      </c>
      <c r="C141">
        <v>50</v>
      </c>
      <c r="D141">
        <v>1</v>
      </c>
      <c r="E141" t="s">
        <v>1039</v>
      </c>
      <c r="F141">
        <v>100</v>
      </c>
      <c r="G141">
        <v>0</v>
      </c>
      <c r="H141" t="s">
        <v>632</v>
      </c>
      <c r="I141" t="s">
        <v>1040</v>
      </c>
      <c r="J141" t="s">
        <v>727</v>
      </c>
      <c r="K141" t="s">
        <v>635</v>
      </c>
      <c r="L141" t="s">
        <v>636</v>
      </c>
      <c r="M141" t="s">
        <v>1041</v>
      </c>
      <c r="N141" t="s">
        <v>635</v>
      </c>
      <c r="O141" t="s">
        <v>638</v>
      </c>
      <c r="P141" t="s">
        <v>22</v>
      </c>
      <c r="Q141" t="s">
        <v>639</v>
      </c>
      <c r="R141" t="s">
        <v>636</v>
      </c>
      <c r="S141" t="s">
        <v>1042</v>
      </c>
      <c r="T141" t="s">
        <v>1041</v>
      </c>
    </row>
    <row r="142" spans="1:20" x14ac:dyDescent="0.25">
      <c r="A142" t="s">
        <v>25</v>
      </c>
      <c r="B142" t="s">
        <v>26</v>
      </c>
      <c r="C142">
        <v>50</v>
      </c>
      <c r="D142">
        <v>1</v>
      </c>
      <c r="E142" t="s">
        <v>1039</v>
      </c>
      <c r="F142">
        <v>100</v>
      </c>
      <c r="G142">
        <v>0</v>
      </c>
      <c r="H142" t="s">
        <v>632</v>
      </c>
      <c r="I142" t="s">
        <v>1040</v>
      </c>
      <c r="J142" t="s">
        <v>727</v>
      </c>
      <c r="K142" t="s">
        <v>635</v>
      </c>
      <c r="L142" t="s">
        <v>636</v>
      </c>
      <c r="M142" t="s">
        <v>1041</v>
      </c>
      <c r="N142" t="s">
        <v>635</v>
      </c>
      <c r="O142" t="s">
        <v>638</v>
      </c>
      <c r="P142" t="s">
        <v>22</v>
      </c>
      <c r="Q142" t="s">
        <v>639</v>
      </c>
      <c r="R142" t="s">
        <v>636</v>
      </c>
      <c r="S142" t="s">
        <v>1042</v>
      </c>
      <c r="T142" t="s">
        <v>1041</v>
      </c>
    </row>
    <row r="143" spans="1:20" x14ac:dyDescent="0.25">
      <c r="A143" t="s">
        <v>39</v>
      </c>
      <c r="B143" t="s">
        <v>44</v>
      </c>
      <c r="C143">
        <v>66.333333333333329</v>
      </c>
      <c r="D143">
        <v>3</v>
      </c>
      <c r="E143" t="s">
        <v>1043</v>
      </c>
      <c r="F143">
        <v>220</v>
      </c>
      <c r="G143">
        <v>0</v>
      </c>
      <c r="H143" t="s">
        <v>632</v>
      </c>
      <c r="I143" t="s">
        <v>1044</v>
      </c>
      <c r="J143" t="s">
        <v>643</v>
      </c>
      <c r="K143" t="s">
        <v>635</v>
      </c>
      <c r="L143" t="s">
        <v>636</v>
      </c>
      <c r="M143" t="s">
        <v>1045</v>
      </c>
      <c r="N143" t="s">
        <v>635</v>
      </c>
      <c r="O143" t="s">
        <v>638</v>
      </c>
      <c r="P143" t="s">
        <v>22</v>
      </c>
      <c r="Q143" t="s">
        <v>639</v>
      </c>
      <c r="R143" t="s">
        <v>636</v>
      </c>
      <c r="S143" t="s">
        <v>1046</v>
      </c>
      <c r="T143" t="s">
        <v>1045</v>
      </c>
    </row>
    <row r="144" spans="1:20" x14ac:dyDescent="0.25">
      <c r="A144" t="s">
        <v>35</v>
      </c>
      <c r="B144" t="s">
        <v>36</v>
      </c>
      <c r="C144">
        <v>66.666666666666671</v>
      </c>
      <c r="D144">
        <v>3</v>
      </c>
      <c r="E144" t="s">
        <v>1047</v>
      </c>
      <c r="F144">
        <v>149</v>
      </c>
      <c r="G144">
        <v>0</v>
      </c>
      <c r="H144" t="s">
        <v>647</v>
      </c>
      <c r="I144" t="s">
        <v>1048</v>
      </c>
      <c r="J144" t="s">
        <v>1049</v>
      </c>
      <c r="K144" t="s">
        <v>1050</v>
      </c>
      <c r="L144" t="s">
        <v>1051</v>
      </c>
      <c r="M144" t="s">
        <v>1052</v>
      </c>
      <c r="N144" t="s">
        <v>635</v>
      </c>
      <c r="O144" t="s">
        <v>653</v>
      </c>
      <c r="P144" t="s">
        <v>43</v>
      </c>
      <c r="Q144" t="s">
        <v>654</v>
      </c>
      <c r="R144" t="s">
        <v>636</v>
      </c>
      <c r="S144" t="s">
        <v>1053</v>
      </c>
      <c r="T144" t="s">
        <v>1054</v>
      </c>
    </row>
    <row r="145" spans="1:20" x14ac:dyDescent="0.25">
      <c r="A145" t="s">
        <v>121</v>
      </c>
      <c r="B145" t="s">
        <v>122</v>
      </c>
      <c r="C145">
        <v>15</v>
      </c>
      <c r="D145">
        <v>1</v>
      </c>
      <c r="E145" t="s">
        <v>1055</v>
      </c>
      <c r="F145">
        <v>15</v>
      </c>
      <c r="G145">
        <v>0</v>
      </c>
      <c r="H145" t="s">
        <v>661</v>
      </c>
      <c r="I145" t="s">
        <v>1056</v>
      </c>
      <c r="J145" t="s">
        <v>1057</v>
      </c>
      <c r="K145" t="s">
        <v>1058</v>
      </c>
      <c r="L145" t="s">
        <v>1059</v>
      </c>
      <c r="M145" t="s">
        <v>1060</v>
      </c>
      <c r="N145" t="s">
        <v>635</v>
      </c>
      <c r="O145" t="s">
        <v>653</v>
      </c>
      <c r="P145" t="s">
        <v>43</v>
      </c>
      <c r="Q145" t="s">
        <v>654</v>
      </c>
      <c r="R145" t="s">
        <v>636</v>
      </c>
      <c r="S145" t="s">
        <v>1061</v>
      </c>
      <c r="T145" t="s">
        <v>1060</v>
      </c>
    </row>
    <row r="146" spans="1:20" x14ac:dyDescent="0.25">
      <c r="A146" t="s">
        <v>37</v>
      </c>
      <c r="B146" t="s">
        <v>38</v>
      </c>
      <c r="C146">
        <v>66.666666666666671</v>
      </c>
      <c r="D146">
        <v>6</v>
      </c>
      <c r="E146" t="s">
        <v>1062</v>
      </c>
      <c r="F146">
        <v>200</v>
      </c>
      <c r="G146">
        <v>0</v>
      </c>
      <c r="H146" t="s">
        <v>661</v>
      </c>
      <c r="I146" t="s">
        <v>1063</v>
      </c>
      <c r="J146" t="s">
        <v>818</v>
      </c>
      <c r="K146" t="s">
        <v>635</v>
      </c>
      <c r="L146" t="s">
        <v>636</v>
      </c>
      <c r="M146" t="s">
        <v>1064</v>
      </c>
      <c r="N146" t="s">
        <v>635</v>
      </c>
      <c r="O146" t="s">
        <v>668</v>
      </c>
      <c r="P146" t="s">
        <v>22</v>
      </c>
      <c r="Q146" t="s">
        <v>669</v>
      </c>
      <c r="R146" t="s">
        <v>636</v>
      </c>
      <c r="S146" t="s">
        <v>1065</v>
      </c>
      <c r="T146" t="s">
        <v>1066</v>
      </c>
    </row>
    <row r="147" spans="1:20" x14ac:dyDescent="0.25">
      <c r="A147" t="s">
        <v>35</v>
      </c>
      <c r="B147" t="s">
        <v>36</v>
      </c>
      <c r="C147">
        <v>66.666666666666671</v>
      </c>
      <c r="D147">
        <v>3</v>
      </c>
      <c r="E147" t="s">
        <v>1067</v>
      </c>
      <c r="F147">
        <v>100</v>
      </c>
      <c r="G147">
        <v>0</v>
      </c>
      <c r="H147" t="s">
        <v>661</v>
      </c>
      <c r="I147" t="s">
        <v>1068</v>
      </c>
      <c r="J147" t="s">
        <v>1069</v>
      </c>
      <c r="K147" t="s">
        <v>635</v>
      </c>
      <c r="L147" t="s">
        <v>636</v>
      </c>
      <c r="M147" t="s">
        <v>1070</v>
      </c>
      <c r="N147" t="s">
        <v>635</v>
      </c>
      <c r="O147" t="s">
        <v>1071</v>
      </c>
      <c r="P147" t="s">
        <v>22</v>
      </c>
      <c r="Q147" t="s">
        <v>639</v>
      </c>
      <c r="R147" t="s">
        <v>636</v>
      </c>
      <c r="S147" t="s">
        <v>1072</v>
      </c>
      <c r="T147" t="s">
        <v>1070</v>
      </c>
    </row>
    <row r="148" spans="1:20" x14ac:dyDescent="0.25">
      <c r="A148" t="s">
        <v>164</v>
      </c>
      <c r="B148" t="s">
        <v>165</v>
      </c>
      <c r="C148">
        <v>33.333333333333336</v>
      </c>
      <c r="D148">
        <v>3</v>
      </c>
      <c r="E148" t="s">
        <v>1073</v>
      </c>
      <c r="F148">
        <v>295</v>
      </c>
      <c r="G148">
        <v>0</v>
      </c>
      <c r="H148" t="s">
        <v>661</v>
      </c>
      <c r="I148" t="s">
        <v>1074</v>
      </c>
      <c r="J148" t="s">
        <v>1075</v>
      </c>
      <c r="K148" t="s">
        <v>635</v>
      </c>
      <c r="L148" t="s">
        <v>636</v>
      </c>
      <c r="M148" t="s">
        <v>1076</v>
      </c>
      <c r="N148" t="s">
        <v>635</v>
      </c>
      <c r="O148" t="s">
        <v>668</v>
      </c>
      <c r="P148" t="s">
        <v>22</v>
      </c>
      <c r="Q148" t="s">
        <v>669</v>
      </c>
      <c r="R148" t="s">
        <v>636</v>
      </c>
      <c r="S148" t="s">
        <v>1077</v>
      </c>
      <c r="T148" t="s">
        <v>1076</v>
      </c>
    </row>
    <row r="149" spans="1:20" x14ac:dyDescent="0.25">
      <c r="A149" t="s">
        <v>164</v>
      </c>
      <c r="B149" t="s">
        <v>165</v>
      </c>
      <c r="C149">
        <v>33.333333333333336</v>
      </c>
      <c r="D149">
        <v>6</v>
      </c>
      <c r="E149" t="s">
        <v>1073</v>
      </c>
      <c r="F149">
        <v>295</v>
      </c>
      <c r="G149">
        <v>0</v>
      </c>
      <c r="H149" t="s">
        <v>661</v>
      </c>
      <c r="I149" t="s">
        <v>1074</v>
      </c>
      <c r="J149" t="s">
        <v>1075</v>
      </c>
      <c r="K149" t="s">
        <v>635</v>
      </c>
      <c r="L149" t="s">
        <v>636</v>
      </c>
      <c r="M149" t="s">
        <v>1076</v>
      </c>
      <c r="N149" t="s">
        <v>635</v>
      </c>
      <c r="O149" t="s">
        <v>668</v>
      </c>
      <c r="P149" t="s">
        <v>22</v>
      </c>
      <c r="Q149" t="s">
        <v>669</v>
      </c>
      <c r="R149" t="s">
        <v>636</v>
      </c>
      <c r="S149" t="s">
        <v>1077</v>
      </c>
      <c r="T149" t="s">
        <v>1076</v>
      </c>
    </row>
    <row r="150" spans="1:20" x14ac:dyDescent="0.25">
      <c r="A150" t="s">
        <v>37</v>
      </c>
      <c r="B150" t="s">
        <v>38</v>
      </c>
      <c r="C150">
        <v>66.666666666666671</v>
      </c>
      <c r="D150">
        <v>3</v>
      </c>
      <c r="E150" t="s">
        <v>1078</v>
      </c>
      <c r="F150">
        <v>100</v>
      </c>
      <c r="G150">
        <v>0</v>
      </c>
      <c r="H150" t="s">
        <v>661</v>
      </c>
      <c r="I150" t="s">
        <v>1079</v>
      </c>
      <c r="J150" t="s">
        <v>687</v>
      </c>
      <c r="K150" t="s">
        <v>635</v>
      </c>
      <c r="L150" t="s">
        <v>636</v>
      </c>
      <c r="M150" t="s">
        <v>1080</v>
      </c>
      <c r="N150" t="s">
        <v>635</v>
      </c>
      <c r="O150" t="s">
        <v>638</v>
      </c>
      <c r="P150" t="s">
        <v>22</v>
      </c>
      <c r="Q150" t="s">
        <v>639</v>
      </c>
      <c r="R150" t="s">
        <v>636</v>
      </c>
      <c r="S150" t="s">
        <v>1081</v>
      </c>
      <c r="T150" t="s">
        <v>1082</v>
      </c>
    </row>
    <row r="151" spans="1:20" x14ac:dyDescent="0.25">
      <c r="A151" t="s">
        <v>256</v>
      </c>
      <c r="B151" t="s">
        <v>262</v>
      </c>
      <c r="C151">
        <v>139</v>
      </c>
      <c r="D151">
        <v>1</v>
      </c>
      <c r="E151" t="s">
        <v>1083</v>
      </c>
      <c r="F151">
        <v>108.99</v>
      </c>
      <c r="G151">
        <v>0</v>
      </c>
      <c r="H151" t="s">
        <v>661</v>
      </c>
      <c r="I151" t="s">
        <v>1084</v>
      </c>
      <c r="J151" t="s">
        <v>643</v>
      </c>
      <c r="K151" t="s">
        <v>635</v>
      </c>
      <c r="L151" t="s">
        <v>636</v>
      </c>
      <c r="M151" t="s">
        <v>1080</v>
      </c>
      <c r="N151" t="s">
        <v>635</v>
      </c>
      <c r="O151" t="s">
        <v>668</v>
      </c>
      <c r="P151" t="s">
        <v>22</v>
      </c>
      <c r="Q151" t="s">
        <v>669</v>
      </c>
      <c r="R151" t="s">
        <v>636</v>
      </c>
      <c r="S151" t="s">
        <v>1085</v>
      </c>
      <c r="T151" t="s">
        <v>1080</v>
      </c>
    </row>
    <row r="152" spans="1:20" x14ac:dyDescent="0.25">
      <c r="A152" t="s">
        <v>35</v>
      </c>
      <c r="B152" t="s">
        <v>36</v>
      </c>
      <c r="C152">
        <v>33</v>
      </c>
      <c r="D152">
        <v>10</v>
      </c>
      <c r="E152" t="s">
        <v>1086</v>
      </c>
      <c r="F152">
        <v>345</v>
      </c>
      <c r="G152">
        <v>0</v>
      </c>
      <c r="H152" t="s">
        <v>661</v>
      </c>
      <c r="I152" t="s">
        <v>720</v>
      </c>
      <c r="J152" t="s">
        <v>721</v>
      </c>
      <c r="K152" t="s">
        <v>635</v>
      </c>
      <c r="L152" t="s">
        <v>636</v>
      </c>
      <c r="M152" t="s">
        <v>1087</v>
      </c>
      <c r="N152" t="s">
        <v>635</v>
      </c>
      <c r="O152" t="s">
        <v>668</v>
      </c>
      <c r="P152" t="s">
        <v>22</v>
      </c>
      <c r="Q152" t="s">
        <v>669</v>
      </c>
      <c r="R152" t="s">
        <v>636</v>
      </c>
      <c r="S152" t="s">
        <v>1088</v>
      </c>
      <c r="T152" t="s">
        <v>1087</v>
      </c>
    </row>
    <row r="153" spans="1:20" x14ac:dyDescent="0.25">
      <c r="A153" t="s">
        <v>20</v>
      </c>
      <c r="B153" t="s">
        <v>21</v>
      </c>
      <c r="C153">
        <v>50</v>
      </c>
      <c r="D153">
        <v>1</v>
      </c>
      <c r="E153" t="s">
        <v>1089</v>
      </c>
      <c r="F153">
        <v>100</v>
      </c>
      <c r="G153">
        <v>0</v>
      </c>
      <c r="H153" t="s">
        <v>632</v>
      </c>
      <c r="I153" t="s">
        <v>1090</v>
      </c>
      <c r="J153" t="s">
        <v>1091</v>
      </c>
      <c r="K153" t="s">
        <v>635</v>
      </c>
      <c r="L153" t="s">
        <v>636</v>
      </c>
      <c r="M153" t="s">
        <v>1092</v>
      </c>
      <c r="N153" t="s">
        <v>635</v>
      </c>
      <c r="O153" t="s">
        <v>1071</v>
      </c>
      <c r="P153" t="s">
        <v>22</v>
      </c>
      <c r="Q153" t="s">
        <v>639</v>
      </c>
      <c r="R153" t="s">
        <v>636</v>
      </c>
      <c r="S153" t="s">
        <v>1093</v>
      </c>
      <c r="T153" t="s">
        <v>1092</v>
      </c>
    </row>
    <row r="154" spans="1:20" x14ac:dyDescent="0.25">
      <c r="A154" t="s">
        <v>23</v>
      </c>
      <c r="B154" t="s">
        <v>24</v>
      </c>
      <c r="C154">
        <v>50</v>
      </c>
      <c r="D154">
        <v>1</v>
      </c>
      <c r="E154" t="s">
        <v>1089</v>
      </c>
      <c r="F154">
        <v>100</v>
      </c>
      <c r="G154">
        <v>0</v>
      </c>
      <c r="H154" t="s">
        <v>632</v>
      </c>
      <c r="I154" t="s">
        <v>1090</v>
      </c>
      <c r="J154" t="s">
        <v>1091</v>
      </c>
      <c r="K154" t="s">
        <v>635</v>
      </c>
      <c r="L154" t="s">
        <v>636</v>
      </c>
      <c r="M154" t="s">
        <v>1092</v>
      </c>
      <c r="N154" t="s">
        <v>635</v>
      </c>
      <c r="O154" t="s">
        <v>1071</v>
      </c>
      <c r="P154" t="s">
        <v>22</v>
      </c>
      <c r="Q154" t="s">
        <v>639</v>
      </c>
      <c r="R154" t="s">
        <v>636</v>
      </c>
      <c r="S154" t="s">
        <v>1093</v>
      </c>
      <c r="T154" t="s">
        <v>1092</v>
      </c>
    </row>
    <row r="155" spans="1:20" x14ac:dyDescent="0.25">
      <c r="A155" t="s">
        <v>25</v>
      </c>
      <c r="B155" t="s">
        <v>26</v>
      </c>
      <c r="C155">
        <v>50</v>
      </c>
      <c r="D155">
        <v>1</v>
      </c>
      <c r="E155" t="s">
        <v>1089</v>
      </c>
      <c r="F155">
        <v>100</v>
      </c>
      <c r="G155">
        <v>0</v>
      </c>
      <c r="H155" t="s">
        <v>632</v>
      </c>
      <c r="I155" t="s">
        <v>1090</v>
      </c>
      <c r="J155" t="s">
        <v>1091</v>
      </c>
      <c r="K155" t="s">
        <v>635</v>
      </c>
      <c r="L155" t="s">
        <v>636</v>
      </c>
      <c r="M155" t="s">
        <v>1092</v>
      </c>
      <c r="N155" t="s">
        <v>635</v>
      </c>
      <c r="O155" t="s">
        <v>1071</v>
      </c>
      <c r="P155" t="s">
        <v>22</v>
      </c>
      <c r="Q155" t="s">
        <v>639</v>
      </c>
      <c r="R155" t="s">
        <v>636</v>
      </c>
      <c r="S155" t="s">
        <v>1093</v>
      </c>
      <c r="T155" t="s">
        <v>1092</v>
      </c>
    </row>
    <row r="156" spans="1:20" x14ac:dyDescent="0.25">
      <c r="A156" t="s">
        <v>20</v>
      </c>
      <c r="B156" t="s">
        <v>21</v>
      </c>
      <c r="C156">
        <v>50</v>
      </c>
      <c r="D156">
        <v>1</v>
      </c>
      <c r="E156" t="s">
        <v>1094</v>
      </c>
      <c r="F156">
        <v>100</v>
      </c>
      <c r="G156">
        <v>0</v>
      </c>
      <c r="H156" t="s">
        <v>632</v>
      </c>
      <c r="I156" t="s">
        <v>1095</v>
      </c>
      <c r="J156" t="s">
        <v>1096</v>
      </c>
      <c r="K156" t="s">
        <v>635</v>
      </c>
      <c r="L156" t="s">
        <v>636</v>
      </c>
      <c r="M156" t="s">
        <v>1097</v>
      </c>
      <c r="N156" t="s">
        <v>635</v>
      </c>
      <c r="O156" t="s">
        <v>638</v>
      </c>
      <c r="P156" t="s">
        <v>22</v>
      </c>
      <c r="Q156" t="s">
        <v>639</v>
      </c>
      <c r="R156" t="s">
        <v>636</v>
      </c>
      <c r="S156" t="s">
        <v>1098</v>
      </c>
      <c r="T156" t="s">
        <v>1097</v>
      </c>
    </row>
    <row r="157" spans="1:20" x14ac:dyDescent="0.25">
      <c r="A157" t="s">
        <v>23</v>
      </c>
      <c r="B157" t="s">
        <v>24</v>
      </c>
      <c r="C157">
        <v>50</v>
      </c>
      <c r="D157">
        <v>1</v>
      </c>
      <c r="E157" t="s">
        <v>1094</v>
      </c>
      <c r="F157">
        <v>100</v>
      </c>
      <c r="G157">
        <v>0</v>
      </c>
      <c r="H157" t="s">
        <v>632</v>
      </c>
      <c r="I157" t="s">
        <v>1095</v>
      </c>
      <c r="J157" t="s">
        <v>1096</v>
      </c>
      <c r="K157" t="s">
        <v>635</v>
      </c>
      <c r="L157" t="s">
        <v>636</v>
      </c>
      <c r="M157" t="s">
        <v>1097</v>
      </c>
      <c r="N157" t="s">
        <v>635</v>
      </c>
      <c r="O157" t="s">
        <v>638</v>
      </c>
      <c r="P157" t="s">
        <v>22</v>
      </c>
      <c r="Q157" t="s">
        <v>639</v>
      </c>
      <c r="R157" t="s">
        <v>636</v>
      </c>
      <c r="S157" t="s">
        <v>1098</v>
      </c>
      <c r="T157" t="s">
        <v>1097</v>
      </c>
    </row>
    <row r="158" spans="1:20" x14ac:dyDescent="0.25">
      <c r="A158" t="s">
        <v>25</v>
      </c>
      <c r="B158" t="s">
        <v>26</v>
      </c>
      <c r="C158">
        <v>50</v>
      </c>
      <c r="D158">
        <v>1</v>
      </c>
      <c r="E158" t="s">
        <v>1094</v>
      </c>
      <c r="F158">
        <v>100</v>
      </c>
      <c r="G158">
        <v>0</v>
      </c>
      <c r="H158" t="s">
        <v>632</v>
      </c>
      <c r="I158" t="s">
        <v>1095</v>
      </c>
      <c r="J158" t="s">
        <v>1096</v>
      </c>
      <c r="K158" t="s">
        <v>635</v>
      </c>
      <c r="L158" t="s">
        <v>636</v>
      </c>
      <c r="M158" t="s">
        <v>1097</v>
      </c>
      <c r="N158" t="s">
        <v>635</v>
      </c>
      <c r="O158" t="s">
        <v>638</v>
      </c>
      <c r="P158" t="s">
        <v>22</v>
      </c>
      <c r="Q158" t="s">
        <v>639</v>
      </c>
      <c r="R158" t="s">
        <v>636</v>
      </c>
      <c r="S158" t="s">
        <v>1098</v>
      </c>
      <c r="T158" t="s">
        <v>1097</v>
      </c>
    </row>
    <row r="159" spans="1:20" x14ac:dyDescent="0.25">
      <c r="A159" t="s">
        <v>257</v>
      </c>
      <c r="B159" t="s">
        <v>263</v>
      </c>
      <c r="C159">
        <v>139</v>
      </c>
      <c r="D159">
        <v>1</v>
      </c>
      <c r="E159" t="s">
        <v>1099</v>
      </c>
      <c r="F159">
        <v>108.99</v>
      </c>
      <c r="G159">
        <v>0</v>
      </c>
      <c r="H159" t="s">
        <v>661</v>
      </c>
      <c r="I159" t="s">
        <v>1100</v>
      </c>
      <c r="J159" t="s">
        <v>858</v>
      </c>
      <c r="K159" t="s">
        <v>635</v>
      </c>
      <c r="L159" t="s">
        <v>636</v>
      </c>
      <c r="M159" t="s">
        <v>1101</v>
      </c>
      <c r="N159" t="s">
        <v>635</v>
      </c>
      <c r="O159" t="s">
        <v>638</v>
      </c>
      <c r="P159" t="s">
        <v>22</v>
      </c>
      <c r="Q159" t="s">
        <v>639</v>
      </c>
      <c r="R159" t="s">
        <v>636</v>
      </c>
      <c r="S159" t="s">
        <v>1102</v>
      </c>
      <c r="T159" t="s">
        <v>1101</v>
      </c>
    </row>
    <row r="160" spans="1:20" x14ac:dyDescent="0.25">
      <c r="A160" t="s">
        <v>20</v>
      </c>
      <c r="B160" t="s">
        <v>21</v>
      </c>
      <c r="C160">
        <v>50</v>
      </c>
      <c r="D160">
        <v>1</v>
      </c>
      <c r="E160" t="s">
        <v>1103</v>
      </c>
      <c r="F160">
        <v>100</v>
      </c>
      <c r="G160">
        <v>0</v>
      </c>
      <c r="H160" t="s">
        <v>632</v>
      </c>
      <c r="I160" t="s">
        <v>1104</v>
      </c>
      <c r="J160" t="s">
        <v>1105</v>
      </c>
      <c r="K160" t="s">
        <v>635</v>
      </c>
      <c r="L160" t="s">
        <v>636</v>
      </c>
      <c r="M160" t="s">
        <v>1106</v>
      </c>
      <c r="N160" t="s">
        <v>635</v>
      </c>
      <c r="O160" t="s">
        <v>1071</v>
      </c>
      <c r="P160" t="s">
        <v>22</v>
      </c>
      <c r="Q160" t="s">
        <v>639</v>
      </c>
      <c r="R160" t="s">
        <v>636</v>
      </c>
      <c r="S160" t="s">
        <v>1107</v>
      </c>
      <c r="T160" t="s">
        <v>1106</v>
      </c>
    </row>
    <row r="161" spans="1:20" x14ac:dyDescent="0.25">
      <c r="A161" t="s">
        <v>23</v>
      </c>
      <c r="B161" t="s">
        <v>24</v>
      </c>
      <c r="C161">
        <v>50</v>
      </c>
      <c r="D161">
        <v>1</v>
      </c>
      <c r="E161" t="s">
        <v>1103</v>
      </c>
      <c r="F161">
        <v>100</v>
      </c>
      <c r="G161">
        <v>0</v>
      </c>
      <c r="H161" t="s">
        <v>632</v>
      </c>
      <c r="I161" t="s">
        <v>1104</v>
      </c>
      <c r="J161" t="s">
        <v>1105</v>
      </c>
      <c r="K161" t="s">
        <v>635</v>
      </c>
      <c r="L161" t="s">
        <v>636</v>
      </c>
      <c r="M161" t="s">
        <v>1106</v>
      </c>
      <c r="N161" t="s">
        <v>635</v>
      </c>
      <c r="O161" t="s">
        <v>1071</v>
      </c>
      <c r="P161" t="s">
        <v>22</v>
      </c>
      <c r="Q161" t="s">
        <v>639</v>
      </c>
      <c r="R161" t="s">
        <v>636</v>
      </c>
      <c r="S161" t="s">
        <v>1107</v>
      </c>
      <c r="T161" t="s">
        <v>1106</v>
      </c>
    </row>
    <row r="162" spans="1:20" x14ac:dyDescent="0.25">
      <c r="A162" t="s">
        <v>25</v>
      </c>
      <c r="B162" t="s">
        <v>26</v>
      </c>
      <c r="C162">
        <v>50</v>
      </c>
      <c r="D162">
        <v>1</v>
      </c>
      <c r="E162" t="s">
        <v>1103</v>
      </c>
      <c r="F162">
        <v>100</v>
      </c>
      <c r="G162">
        <v>0</v>
      </c>
      <c r="H162" t="s">
        <v>632</v>
      </c>
      <c r="I162" t="s">
        <v>1104</v>
      </c>
      <c r="J162" t="s">
        <v>1105</v>
      </c>
      <c r="K162" t="s">
        <v>635</v>
      </c>
      <c r="L162" t="s">
        <v>636</v>
      </c>
      <c r="M162" t="s">
        <v>1106</v>
      </c>
      <c r="N162" t="s">
        <v>635</v>
      </c>
      <c r="O162" t="s">
        <v>1071</v>
      </c>
      <c r="P162" t="s">
        <v>22</v>
      </c>
      <c r="Q162" t="s">
        <v>639</v>
      </c>
      <c r="R162" t="s">
        <v>636</v>
      </c>
      <c r="S162" t="s">
        <v>1107</v>
      </c>
      <c r="T162" t="s">
        <v>1106</v>
      </c>
    </row>
    <row r="163" spans="1:20" x14ac:dyDescent="0.25">
      <c r="A163" t="s">
        <v>23</v>
      </c>
      <c r="B163" t="s">
        <v>1108</v>
      </c>
      <c r="C163">
        <v>43.7</v>
      </c>
      <c r="D163">
        <v>1</v>
      </c>
      <c r="E163" t="s">
        <v>1109</v>
      </c>
      <c r="F163">
        <v>138.1</v>
      </c>
      <c r="G163">
        <v>7</v>
      </c>
      <c r="H163" t="s">
        <v>647</v>
      </c>
      <c r="I163" t="s">
        <v>1110</v>
      </c>
      <c r="J163" t="s">
        <v>1111</v>
      </c>
      <c r="K163" t="s">
        <v>1112</v>
      </c>
      <c r="L163" t="s">
        <v>1113</v>
      </c>
      <c r="M163" t="s">
        <v>1114</v>
      </c>
      <c r="N163" t="s">
        <v>635</v>
      </c>
      <c r="O163" t="s">
        <v>706</v>
      </c>
      <c r="P163" t="s">
        <v>40</v>
      </c>
      <c r="Q163" t="s">
        <v>707</v>
      </c>
      <c r="R163" t="s">
        <v>636</v>
      </c>
      <c r="S163" t="s">
        <v>1115</v>
      </c>
      <c r="T163" t="s">
        <v>1114</v>
      </c>
    </row>
    <row r="164" spans="1:20" x14ac:dyDescent="0.25">
      <c r="A164" t="s">
        <v>25</v>
      </c>
      <c r="B164" t="s">
        <v>1108</v>
      </c>
      <c r="C164">
        <v>43.7</v>
      </c>
      <c r="D164">
        <v>1</v>
      </c>
      <c r="E164" t="s">
        <v>1109</v>
      </c>
      <c r="F164">
        <v>138.1</v>
      </c>
      <c r="G164">
        <v>7</v>
      </c>
      <c r="H164" t="s">
        <v>647</v>
      </c>
      <c r="I164" t="s">
        <v>1110</v>
      </c>
      <c r="J164" t="s">
        <v>1111</v>
      </c>
      <c r="K164" t="s">
        <v>1112</v>
      </c>
      <c r="L164" t="s">
        <v>1113</v>
      </c>
      <c r="M164" t="s">
        <v>1114</v>
      </c>
      <c r="N164" t="s">
        <v>635</v>
      </c>
      <c r="O164" t="s">
        <v>706</v>
      </c>
      <c r="P164" t="s">
        <v>40</v>
      </c>
      <c r="Q164" t="s">
        <v>707</v>
      </c>
      <c r="R164" t="s">
        <v>636</v>
      </c>
      <c r="S164" t="s">
        <v>1115</v>
      </c>
      <c r="T164" t="s">
        <v>1114</v>
      </c>
    </row>
    <row r="165" spans="1:20" x14ac:dyDescent="0.25">
      <c r="A165" t="s">
        <v>20</v>
      </c>
      <c r="B165" t="s">
        <v>1108</v>
      </c>
      <c r="C165">
        <v>43.7</v>
      </c>
      <c r="D165">
        <v>1</v>
      </c>
      <c r="E165" t="s">
        <v>1109</v>
      </c>
      <c r="F165">
        <v>138.1</v>
      </c>
      <c r="G165">
        <v>7</v>
      </c>
      <c r="H165" t="s">
        <v>647</v>
      </c>
      <c r="I165" t="s">
        <v>1110</v>
      </c>
      <c r="J165" t="s">
        <v>1111</v>
      </c>
      <c r="K165" t="s">
        <v>1112</v>
      </c>
      <c r="L165" t="s">
        <v>1113</v>
      </c>
      <c r="M165" t="s">
        <v>1114</v>
      </c>
      <c r="N165" t="s">
        <v>635</v>
      </c>
      <c r="O165" t="s">
        <v>706</v>
      </c>
      <c r="P165" t="s">
        <v>40</v>
      </c>
      <c r="Q165" t="s">
        <v>707</v>
      </c>
      <c r="R165" t="s">
        <v>636</v>
      </c>
      <c r="S165" t="s">
        <v>1115</v>
      </c>
      <c r="T165" t="s">
        <v>1114</v>
      </c>
    </row>
    <row r="166" spans="1:20" x14ac:dyDescent="0.25">
      <c r="A166" t="s">
        <v>37</v>
      </c>
      <c r="B166" t="s">
        <v>38</v>
      </c>
      <c r="C166">
        <v>66.666666666666671</v>
      </c>
      <c r="D166">
        <v>3</v>
      </c>
      <c r="E166" t="s">
        <v>1116</v>
      </c>
      <c r="F166">
        <v>100</v>
      </c>
      <c r="G166">
        <v>0</v>
      </c>
      <c r="H166" t="s">
        <v>661</v>
      </c>
      <c r="I166" t="s">
        <v>1117</v>
      </c>
      <c r="J166" t="s">
        <v>643</v>
      </c>
      <c r="K166" t="s">
        <v>635</v>
      </c>
      <c r="L166" t="s">
        <v>636</v>
      </c>
      <c r="M166" t="s">
        <v>1118</v>
      </c>
      <c r="N166" t="s">
        <v>635</v>
      </c>
      <c r="O166" t="s">
        <v>638</v>
      </c>
      <c r="P166" t="s">
        <v>22</v>
      </c>
      <c r="Q166" t="s">
        <v>639</v>
      </c>
      <c r="R166" t="s">
        <v>636</v>
      </c>
      <c r="S166" t="s">
        <v>1119</v>
      </c>
      <c r="T166" t="s">
        <v>1118</v>
      </c>
    </row>
    <row r="167" spans="1:20" x14ac:dyDescent="0.25">
      <c r="A167" t="s">
        <v>164</v>
      </c>
      <c r="B167" t="s">
        <v>165</v>
      </c>
      <c r="C167">
        <v>33.333333333333336</v>
      </c>
      <c r="D167">
        <v>3</v>
      </c>
      <c r="E167" t="s">
        <v>1120</v>
      </c>
      <c r="F167">
        <v>100</v>
      </c>
      <c r="G167">
        <v>0</v>
      </c>
      <c r="H167" t="s">
        <v>661</v>
      </c>
      <c r="I167" t="s">
        <v>1121</v>
      </c>
      <c r="J167" t="s">
        <v>812</v>
      </c>
      <c r="K167" t="s">
        <v>635</v>
      </c>
      <c r="L167" t="s">
        <v>636</v>
      </c>
      <c r="M167" t="s">
        <v>1122</v>
      </c>
      <c r="N167" t="s">
        <v>635</v>
      </c>
      <c r="O167" t="s">
        <v>638</v>
      </c>
      <c r="P167" t="s">
        <v>22</v>
      </c>
      <c r="Q167" t="s">
        <v>639</v>
      </c>
      <c r="R167" t="s">
        <v>636</v>
      </c>
      <c r="S167" t="s">
        <v>1123</v>
      </c>
      <c r="T167" t="s">
        <v>1122</v>
      </c>
    </row>
    <row r="168" spans="1:20" x14ac:dyDescent="0.25">
      <c r="A168" t="s">
        <v>20</v>
      </c>
      <c r="B168" t="s">
        <v>21</v>
      </c>
      <c r="C168">
        <v>50</v>
      </c>
      <c r="D168">
        <v>1</v>
      </c>
      <c r="E168" t="s">
        <v>1124</v>
      </c>
      <c r="F168">
        <v>99.99</v>
      </c>
      <c r="G168">
        <v>0</v>
      </c>
      <c r="H168" t="s">
        <v>661</v>
      </c>
      <c r="I168" t="s">
        <v>1125</v>
      </c>
      <c r="J168" t="s">
        <v>643</v>
      </c>
      <c r="K168" t="s">
        <v>635</v>
      </c>
      <c r="L168" t="s">
        <v>636</v>
      </c>
      <c r="M168" t="s">
        <v>1126</v>
      </c>
      <c r="N168" t="s">
        <v>635</v>
      </c>
      <c r="O168" t="s">
        <v>638</v>
      </c>
      <c r="P168" t="s">
        <v>22</v>
      </c>
      <c r="Q168" t="s">
        <v>639</v>
      </c>
      <c r="R168" t="s">
        <v>636</v>
      </c>
      <c r="S168" t="s">
        <v>1127</v>
      </c>
      <c r="T168" t="s">
        <v>1126</v>
      </c>
    </row>
    <row r="169" spans="1:20" x14ac:dyDescent="0.25">
      <c r="A169" t="s">
        <v>23</v>
      </c>
      <c r="B169" t="s">
        <v>24</v>
      </c>
      <c r="C169">
        <v>50</v>
      </c>
      <c r="D169">
        <v>1</v>
      </c>
      <c r="E169" t="s">
        <v>1124</v>
      </c>
      <c r="F169">
        <v>99.99</v>
      </c>
      <c r="G169">
        <v>0</v>
      </c>
      <c r="H169" t="s">
        <v>661</v>
      </c>
      <c r="I169" t="s">
        <v>1125</v>
      </c>
      <c r="J169" t="s">
        <v>643</v>
      </c>
      <c r="K169" t="s">
        <v>635</v>
      </c>
      <c r="L169" t="s">
        <v>636</v>
      </c>
      <c r="M169" t="s">
        <v>1126</v>
      </c>
      <c r="N169" t="s">
        <v>635</v>
      </c>
      <c r="O169" t="s">
        <v>638</v>
      </c>
      <c r="P169" t="s">
        <v>22</v>
      </c>
      <c r="Q169" t="s">
        <v>639</v>
      </c>
      <c r="R169" t="s">
        <v>636</v>
      </c>
      <c r="S169" t="s">
        <v>1127</v>
      </c>
      <c r="T169" t="s">
        <v>1126</v>
      </c>
    </row>
    <row r="170" spans="1:20" x14ac:dyDescent="0.25">
      <c r="A170" t="s">
        <v>25</v>
      </c>
      <c r="B170" t="s">
        <v>26</v>
      </c>
      <c r="C170">
        <v>50</v>
      </c>
      <c r="D170">
        <v>1</v>
      </c>
      <c r="E170" t="s">
        <v>1124</v>
      </c>
      <c r="F170">
        <v>99.99</v>
      </c>
      <c r="G170">
        <v>0</v>
      </c>
      <c r="H170" t="s">
        <v>661</v>
      </c>
      <c r="I170" t="s">
        <v>1125</v>
      </c>
      <c r="J170" t="s">
        <v>643</v>
      </c>
      <c r="K170" t="s">
        <v>635</v>
      </c>
      <c r="L170" t="s">
        <v>636</v>
      </c>
      <c r="M170" t="s">
        <v>1126</v>
      </c>
      <c r="N170" t="s">
        <v>635</v>
      </c>
      <c r="O170" t="s">
        <v>638</v>
      </c>
      <c r="P170" t="s">
        <v>22</v>
      </c>
      <c r="Q170" t="s">
        <v>639</v>
      </c>
      <c r="R170" t="s">
        <v>636</v>
      </c>
      <c r="S170" t="s">
        <v>1127</v>
      </c>
      <c r="T170" t="s">
        <v>1126</v>
      </c>
    </row>
    <row r="171" spans="1:20" x14ac:dyDescent="0.25">
      <c r="A171" t="s">
        <v>20</v>
      </c>
      <c r="B171" t="s">
        <v>21</v>
      </c>
      <c r="C171">
        <v>60</v>
      </c>
      <c r="D171">
        <v>2</v>
      </c>
      <c r="E171" t="s">
        <v>1128</v>
      </c>
      <c r="F171">
        <v>200</v>
      </c>
      <c r="G171">
        <v>0</v>
      </c>
      <c r="H171" t="s">
        <v>661</v>
      </c>
      <c r="I171" t="s">
        <v>1129</v>
      </c>
      <c r="J171" t="s">
        <v>1130</v>
      </c>
      <c r="K171" t="s">
        <v>635</v>
      </c>
      <c r="L171" t="s">
        <v>636</v>
      </c>
      <c r="M171" t="s">
        <v>1131</v>
      </c>
      <c r="N171" t="s">
        <v>635</v>
      </c>
      <c r="O171" t="s">
        <v>638</v>
      </c>
      <c r="P171" t="s">
        <v>22</v>
      </c>
      <c r="Q171" t="s">
        <v>639</v>
      </c>
      <c r="R171" t="s">
        <v>636</v>
      </c>
      <c r="S171" t="s">
        <v>1132</v>
      </c>
      <c r="T171" t="s">
        <v>1131</v>
      </c>
    </row>
    <row r="172" spans="1:20" x14ac:dyDescent="0.25">
      <c r="A172" t="s">
        <v>23</v>
      </c>
      <c r="B172" t="s">
        <v>24</v>
      </c>
      <c r="C172">
        <v>60</v>
      </c>
      <c r="D172">
        <v>2</v>
      </c>
      <c r="E172" t="s">
        <v>1128</v>
      </c>
      <c r="F172">
        <v>200</v>
      </c>
      <c r="G172">
        <v>0</v>
      </c>
      <c r="H172" t="s">
        <v>661</v>
      </c>
      <c r="I172" t="s">
        <v>1129</v>
      </c>
      <c r="J172" t="s">
        <v>1130</v>
      </c>
      <c r="K172" t="s">
        <v>635</v>
      </c>
      <c r="L172" t="s">
        <v>636</v>
      </c>
      <c r="M172" t="s">
        <v>1131</v>
      </c>
      <c r="N172" t="s">
        <v>635</v>
      </c>
      <c r="O172" t="s">
        <v>638</v>
      </c>
      <c r="P172" t="s">
        <v>22</v>
      </c>
      <c r="Q172" t="s">
        <v>639</v>
      </c>
      <c r="R172" t="s">
        <v>636</v>
      </c>
      <c r="S172" t="s">
        <v>1132</v>
      </c>
      <c r="T172" t="s">
        <v>1131</v>
      </c>
    </row>
    <row r="173" spans="1:20" x14ac:dyDescent="0.25">
      <c r="A173" t="s">
        <v>25</v>
      </c>
      <c r="B173" t="s">
        <v>26</v>
      </c>
      <c r="C173">
        <v>60</v>
      </c>
      <c r="D173">
        <v>2</v>
      </c>
      <c r="E173" t="s">
        <v>1128</v>
      </c>
      <c r="F173">
        <v>200</v>
      </c>
      <c r="G173">
        <v>0</v>
      </c>
      <c r="H173" t="s">
        <v>661</v>
      </c>
      <c r="I173" t="s">
        <v>1129</v>
      </c>
      <c r="J173" t="s">
        <v>1130</v>
      </c>
      <c r="K173" t="s">
        <v>635</v>
      </c>
      <c r="L173" t="s">
        <v>636</v>
      </c>
      <c r="M173" t="s">
        <v>1131</v>
      </c>
      <c r="N173" t="s">
        <v>635</v>
      </c>
      <c r="O173" t="s">
        <v>638</v>
      </c>
      <c r="P173" t="s">
        <v>22</v>
      </c>
      <c r="Q173" t="s">
        <v>639</v>
      </c>
      <c r="R173" t="s">
        <v>636</v>
      </c>
      <c r="S173" t="s">
        <v>1132</v>
      </c>
      <c r="T173" t="s">
        <v>1131</v>
      </c>
    </row>
    <row r="174" spans="1:20" x14ac:dyDescent="0.25">
      <c r="A174" t="s">
        <v>164</v>
      </c>
      <c r="B174" t="s">
        <v>165</v>
      </c>
      <c r="C174">
        <v>33.333333333333336</v>
      </c>
      <c r="D174">
        <v>3</v>
      </c>
      <c r="E174" t="s">
        <v>1133</v>
      </c>
      <c r="F174">
        <v>100</v>
      </c>
      <c r="G174">
        <v>0</v>
      </c>
      <c r="H174" t="s">
        <v>661</v>
      </c>
      <c r="I174" t="s">
        <v>1134</v>
      </c>
      <c r="J174" t="s">
        <v>643</v>
      </c>
      <c r="K174" t="s">
        <v>635</v>
      </c>
      <c r="L174" t="s">
        <v>636</v>
      </c>
      <c r="M174" t="s">
        <v>1135</v>
      </c>
      <c r="N174" t="s">
        <v>635</v>
      </c>
      <c r="O174" t="s">
        <v>668</v>
      </c>
      <c r="P174" t="s">
        <v>22</v>
      </c>
      <c r="Q174" t="s">
        <v>669</v>
      </c>
      <c r="R174" t="s">
        <v>636</v>
      </c>
      <c r="S174" t="s">
        <v>1136</v>
      </c>
      <c r="T174" t="s">
        <v>1135</v>
      </c>
    </row>
    <row r="175" spans="1:20" x14ac:dyDescent="0.25">
      <c r="A175" t="s">
        <v>164</v>
      </c>
      <c r="B175" t="s">
        <v>165</v>
      </c>
      <c r="C175">
        <v>33.333333333333336</v>
      </c>
      <c r="D175">
        <v>3</v>
      </c>
      <c r="E175" t="s">
        <v>1137</v>
      </c>
      <c r="F175">
        <v>100</v>
      </c>
      <c r="G175">
        <v>0</v>
      </c>
      <c r="H175" t="s">
        <v>661</v>
      </c>
      <c r="I175" t="s">
        <v>1138</v>
      </c>
      <c r="J175" t="s">
        <v>934</v>
      </c>
      <c r="K175" t="s">
        <v>635</v>
      </c>
      <c r="L175" t="s">
        <v>636</v>
      </c>
      <c r="M175" t="s">
        <v>1139</v>
      </c>
      <c r="N175" t="s">
        <v>635</v>
      </c>
      <c r="O175" t="s">
        <v>638</v>
      </c>
      <c r="P175" t="s">
        <v>22</v>
      </c>
      <c r="Q175" t="s">
        <v>639</v>
      </c>
      <c r="R175" t="s">
        <v>636</v>
      </c>
      <c r="S175" t="s">
        <v>1140</v>
      </c>
      <c r="T175" t="s">
        <v>1139</v>
      </c>
    </row>
    <row r="176" spans="1:20" x14ac:dyDescent="0.25">
      <c r="A176" t="s">
        <v>20</v>
      </c>
      <c r="B176" t="s">
        <v>21</v>
      </c>
      <c r="C176">
        <v>50</v>
      </c>
      <c r="D176">
        <v>1</v>
      </c>
      <c r="E176" t="s">
        <v>1141</v>
      </c>
      <c r="F176">
        <v>395</v>
      </c>
      <c r="G176">
        <v>48</v>
      </c>
      <c r="H176" t="s">
        <v>647</v>
      </c>
      <c r="I176" t="s">
        <v>1142</v>
      </c>
      <c r="J176" t="s">
        <v>1143</v>
      </c>
      <c r="K176" t="s">
        <v>1144</v>
      </c>
      <c r="L176" t="s">
        <v>1145</v>
      </c>
      <c r="M176" t="s">
        <v>1146</v>
      </c>
      <c r="N176" t="s">
        <v>635</v>
      </c>
      <c r="O176" t="s">
        <v>678</v>
      </c>
      <c r="P176" t="s">
        <v>43</v>
      </c>
      <c r="Q176" t="s">
        <v>654</v>
      </c>
      <c r="R176" t="s">
        <v>636</v>
      </c>
      <c r="S176" t="s">
        <v>1147</v>
      </c>
      <c r="T176" t="s">
        <v>1148</v>
      </c>
    </row>
    <row r="177" spans="1:20" x14ac:dyDescent="0.25">
      <c r="A177" t="s">
        <v>23</v>
      </c>
      <c r="B177" t="s">
        <v>24</v>
      </c>
      <c r="C177">
        <v>50</v>
      </c>
      <c r="D177">
        <v>1</v>
      </c>
      <c r="E177" t="s">
        <v>1141</v>
      </c>
      <c r="F177">
        <v>395</v>
      </c>
      <c r="G177">
        <v>48</v>
      </c>
      <c r="H177" t="s">
        <v>647</v>
      </c>
      <c r="I177" t="s">
        <v>1142</v>
      </c>
      <c r="J177" t="s">
        <v>1143</v>
      </c>
      <c r="K177" t="s">
        <v>1144</v>
      </c>
      <c r="L177" t="s">
        <v>1145</v>
      </c>
      <c r="M177" t="s">
        <v>1146</v>
      </c>
      <c r="N177" t="s">
        <v>635</v>
      </c>
      <c r="O177" t="s">
        <v>678</v>
      </c>
      <c r="P177" t="s">
        <v>43</v>
      </c>
      <c r="Q177" t="s">
        <v>654</v>
      </c>
      <c r="R177" t="s">
        <v>636</v>
      </c>
      <c r="S177" t="s">
        <v>1147</v>
      </c>
      <c r="T177" t="s">
        <v>1148</v>
      </c>
    </row>
    <row r="178" spans="1:20" x14ac:dyDescent="0.25">
      <c r="A178" t="s">
        <v>25</v>
      </c>
      <c r="B178" t="s">
        <v>26</v>
      </c>
      <c r="C178">
        <v>50</v>
      </c>
      <c r="D178">
        <v>1</v>
      </c>
      <c r="E178" t="s">
        <v>1141</v>
      </c>
      <c r="F178">
        <v>395</v>
      </c>
      <c r="G178">
        <v>48</v>
      </c>
      <c r="H178" t="s">
        <v>647</v>
      </c>
      <c r="I178" t="s">
        <v>1142</v>
      </c>
      <c r="J178" t="s">
        <v>1143</v>
      </c>
      <c r="K178" t="s">
        <v>1144</v>
      </c>
      <c r="L178" t="s">
        <v>1145</v>
      </c>
      <c r="M178" t="s">
        <v>1146</v>
      </c>
      <c r="N178" t="s">
        <v>635</v>
      </c>
      <c r="O178" t="s">
        <v>678</v>
      </c>
      <c r="P178" t="s">
        <v>43</v>
      </c>
      <c r="Q178" t="s">
        <v>654</v>
      </c>
      <c r="R178" t="s">
        <v>636</v>
      </c>
      <c r="S178" t="s">
        <v>1147</v>
      </c>
      <c r="T178" t="s">
        <v>1148</v>
      </c>
    </row>
    <row r="179" spans="1:20" x14ac:dyDescent="0.25">
      <c r="A179" t="s">
        <v>164</v>
      </c>
      <c r="B179" t="s">
        <v>165</v>
      </c>
      <c r="C179">
        <v>45</v>
      </c>
      <c r="D179">
        <v>1</v>
      </c>
      <c r="E179" t="s">
        <v>1141</v>
      </c>
      <c r="F179">
        <v>395</v>
      </c>
      <c r="G179">
        <v>48</v>
      </c>
      <c r="H179" t="s">
        <v>647</v>
      </c>
      <c r="I179" t="s">
        <v>1142</v>
      </c>
      <c r="J179" t="s">
        <v>1143</v>
      </c>
      <c r="K179" t="s">
        <v>1144</v>
      </c>
      <c r="L179" t="s">
        <v>1145</v>
      </c>
      <c r="M179" t="s">
        <v>1146</v>
      </c>
      <c r="N179" t="s">
        <v>635</v>
      </c>
      <c r="O179" t="s">
        <v>678</v>
      </c>
      <c r="P179" t="s">
        <v>43</v>
      </c>
      <c r="Q179" t="s">
        <v>654</v>
      </c>
      <c r="R179" t="s">
        <v>636</v>
      </c>
      <c r="S179" t="s">
        <v>1147</v>
      </c>
      <c r="T179" t="s">
        <v>1148</v>
      </c>
    </row>
    <row r="180" spans="1:20" x14ac:dyDescent="0.25">
      <c r="A180" t="s">
        <v>39</v>
      </c>
      <c r="B180" t="s">
        <v>44</v>
      </c>
      <c r="C180">
        <v>72</v>
      </c>
      <c r="D180">
        <v>2</v>
      </c>
      <c r="E180" t="s">
        <v>1141</v>
      </c>
      <c r="F180">
        <v>395</v>
      </c>
      <c r="G180">
        <v>48</v>
      </c>
      <c r="H180" t="s">
        <v>647</v>
      </c>
      <c r="I180" t="s">
        <v>1142</v>
      </c>
      <c r="J180" t="s">
        <v>1143</v>
      </c>
      <c r="K180" t="s">
        <v>1144</v>
      </c>
      <c r="L180" t="s">
        <v>1145</v>
      </c>
      <c r="M180" t="s">
        <v>1146</v>
      </c>
      <c r="N180" t="s">
        <v>635</v>
      </c>
      <c r="O180" t="s">
        <v>678</v>
      </c>
      <c r="P180" t="s">
        <v>43</v>
      </c>
      <c r="Q180" t="s">
        <v>654</v>
      </c>
      <c r="R180" t="s">
        <v>636</v>
      </c>
      <c r="S180" t="s">
        <v>1147</v>
      </c>
      <c r="T180" t="s">
        <v>1148</v>
      </c>
    </row>
    <row r="181" spans="1:20" x14ac:dyDescent="0.25">
      <c r="A181" t="s">
        <v>20</v>
      </c>
      <c r="B181" t="s">
        <v>21</v>
      </c>
      <c r="C181">
        <v>50</v>
      </c>
      <c r="D181">
        <v>1</v>
      </c>
      <c r="E181" t="s">
        <v>1149</v>
      </c>
      <c r="F181">
        <v>109</v>
      </c>
      <c r="G181">
        <v>9</v>
      </c>
      <c r="H181" t="s">
        <v>632</v>
      </c>
      <c r="I181" t="s">
        <v>1150</v>
      </c>
      <c r="J181" t="s">
        <v>1151</v>
      </c>
      <c r="K181" t="s">
        <v>635</v>
      </c>
      <c r="L181" t="s">
        <v>636</v>
      </c>
      <c r="M181" t="s">
        <v>1152</v>
      </c>
      <c r="N181" t="s">
        <v>635</v>
      </c>
      <c r="O181" t="s">
        <v>638</v>
      </c>
      <c r="P181" t="s">
        <v>22</v>
      </c>
      <c r="Q181" t="s">
        <v>639</v>
      </c>
      <c r="R181" t="s">
        <v>636</v>
      </c>
      <c r="S181" t="s">
        <v>1153</v>
      </c>
      <c r="T181" t="s">
        <v>1152</v>
      </c>
    </row>
    <row r="182" spans="1:20" x14ac:dyDescent="0.25">
      <c r="A182" t="s">
        <v>23</v>
      </c>
      <c r="B182" t="s">
        <v>24</v>
      </c>
      <c r="C182">
        <v>50</v>
      </c>
      <c r="D182">
        <v>1</v>
      </c>
      <c r="E182" t="s">
        <v>1149</v>
      </c>
      <c r="F182">
        <v>109</v>
      </c>
      <c r="G182">
        <v>9</v>
      </c>
      <c r="H182" t="s">
        <v>632</v>
      </c>
      <c r="I182" t="s">
        <v>1150</v>
      </c>
      <c r="J182" t="s">
        <v>1151</v>
      </c>
      <c r="K182" t="s">
        <v>635</v>
      </c>
      <c r="L182" t="s">
        <v>636</v>
      </c>
      <c r="M182" t="s">
        <v>1152</v>
      </c>
      <c r="N182" t="s">
        <v>635</v>
      </c>
      <c r="O182" t="s">
        <v>638</v>
      </c>
      <c r="P182" t="s">
        <v>22</v>
      </c>
      <c r="Q182" t="s">
        <v>639</v>
      </c>
      <c r="R182" t="s">
        <v>636</v>
      </c>
      <c r="S182" t="s">
        <v>1153</v>
      </c>
      <c r="T182" t="s">
        <v>1152</v>
      </c>
    </row>
    <row r="183" spans="1:20" x14ac:dyDescent="0.25">
      <c r="A183" t="s">
        <v>25</v>
      </c>
      <c r="B183" t="s">
        <v>26</v>
      </c>
      <c r="C183">
        <v>50</v>
      </c>
      <c r="D183">
        <v>1</v>
      </c>
      <c r="E183" t="s">
        <v>1149</v>
      </c>
      <c r="F183">
        <v>109</v>
      </c>
      <c r="G183">
        <v>9</v>
      </c>
      <c r="H183" t="s">
        <v>632</v>
      </c>
      <c r="I183" t="s">
        <v>1150</v>
      </c>
      <c r="J183" t="s">
        <v>1151</v>
      </c>
      <c r="K183" t="s">
        <v>635</v>
      </c>
      <c r="L183" t="s">
        <v>636</v>
      </c>
      <c r="M183" t="s">
        <v>1152</v>
      </c>
      <c r="N183" t="s">
        <v>635</v>
      </c>
      <c r="O183" t="s">
        <v>638</v>
      </c>
      <c r="P183" t="s">
        <v>22</v>
      </c>
      <c r="Q183" t="s">
        <v>639</v>
      </c>
      <c r="R183" t="s">
        <v>636</v>
      </c>
      <c r="S183" t="s">
        <v>1153</v>
      </c>
      <c r="T183" t="s">
        <v>1152</v>
      </c>
    </row>
    <row r="184" spans="1:20" x14ac:dyDescent="0.25">
      <c r="A184" t="s">
        <v>37</v>
      </c>
      <c r="B184" t="s">
        <v>38</v>
      </c>
      <c r="C184">
        <v>66.666666666666671</v>
      </c>
      <c r="D184">
        <v>3</v>
      </c>
      <c r="E184" t="s">
        <v>1154</v>
      </c>
      <c r="F184">
        <v>100</v>
      </c>
      <c r="G184">
        <v>0</v>
      </c>
      <c r="H184" t="s">
        <v>661</v>
      </c>
      <c r="I184" t="s">
        <v>1155</v>
      </c>
      <c r="J184" t="s">
        <v>721</v>
      </c>
      <c r="K184" t="s">
        <v>635</v>
      </c>
      <c r="L184" t="s">
        <v>636</v>
      </c>
      <c r="M184" t="s">
        <v>1156</v>
      </c>
      <c r="N184" t="s">
        <v>635</v>
      </c>
      <c r="O184" t="s">
        <v>668</v>
      </c>
      <c r="P184" t="s">
        <v>22</v>
      </c>
      <c r="Q184" t="s">
        <v>669</v>
      </c>
      <c r="R184" t="s">
        <v>636</v>
      </c>
      <c r="S184" t="s">
        <v>1157</v>
      </c>
      <c r="T184" t="s">
        <v>1156</v>
      </c>
    </row>
    <row r="185" spans="1:20" x14ac:dyDescent="0.25">
      <c r="A185" t="s">
        <v>37</v>
      </c>
      <c r="B185" t="s">
        <v>38</v>
      </c>
      <c r="C185">
        <v>66.666666666666671</v>
      </c>
      <c r="D185">
        <v>3</v>
      </c>
      <c r="E185" t="s">
        <v>1158</v>
      </c>
      <c r="F185">
        <v>100</v>
      </c>
      <c r="G185">
        <v>0</v>
      </c>
      <c r="H185" t="s">
        <v>661</v>
      </c>
      <c r="I185" t="s">
        <v>1159</v>
      </c>
      <c r="J185" t="s">
        <v>1160</v>
      </c>
      <c r="K185" t="s">
        <v>635</v>
      </c>
      <c r="L185" t="s">
        <v>636</v>
      </c>
      <c r="M185" t="s">
        <v>1161</v>
      </c>
      <c r="N185" t="s">
        <v>635</v>
      </c>
      <c r="O185" t="s">
        <v>638</v>
      </c>
      <c r="P185" t="s">
        <v>22</v>
      </c>
      <c r="Q185" t="s">
        <v>639</v>
      </c>
      <c r="R185" t="s">
        <v>636</v>
      </c>
      <c r="S185" t="s">
        <v>1162</v>
      </c>
      <c r="T185" t="s">
        <v>1161</v>
      </c>
    </row>
    <row r="186" spans="1:20" x14ac:dyDescent="0.25">
      <c r="A186" t="s">
        <v>23</v>
      </c>
      <c r="B186" t="s">
        <v>1108</v>
      </c>
      <c r="C186">
        <v>43.7</v>
      </c>
      <c r="D186">
        <v>2</v>
      </c>
      <c r="E186" t="s">
        <v>1163</v>
      </c>
      <c r="F186">
        <v>116.4</v>
      </c>
      <c r="G186">
        <v>29</v>
      </c>
      <c r="H186" t="s">
        <v>647</v>
      </c>
      <c r="I186" t="s">
        <v>1164</v>
      </c>
      <c r="J186" t="s">
        <v>1165</v>
      </c>
      <c r="K186" t="s">
        <v>1166</v>
      </c>
      <c r="L186" t="s">
        <v>1167</v>
      </c>
      <c r="M186" t="s">
        <v>1168</v>
      </c>
      <c r="N186" t="s">
        <v>635</v>
      </c>
      <c r="O186" t="s">
        <v>706</v>
      </c>
      <c r="P186" t="s">
        <v>40</v>
      </c>
      <c r="Q186" t="s">
        <v>707</v>
      </c>
      <c r="R186" t="s">
        <v>636</v>
      </c>
      <c r="S186" t="s">
        <v>1169</v>
      </c>
      <c r="T186" t="s">
        <v>1168</v>
      </c>
    </row>
    <row r="187" spans="1:20" x14ac:dyDescent="0.25">
      <c r="A187" t="s">
        <v>20</v>
      </c>
      <c r="B187" t="s">
        <v>21</v>
      </c>
      <c r="C187">
        <v>50</v>
      </c>
      <c r="D187">
        <v>1</v>
      </c>
      <c r="E187" t="s">
        <v>1170</v>
      </c>
      <c r="F187">
        <v>100</v>
      </c>
      <c r="G187">
        <v>0</v>
      </c>
      <c r="H187" t="s">
        <v>661</v>
      </c>
      <c r="I187" t="s">
        <v>1171</v>
      </c>
      <c r="J187" t="s">
        <v>1172</v>
      </c>
      <c r="K187" t="s">
        <v>635</v>
      </c>
      <c r="L187" t="s">
        <v>636</v>
      </c>
      <c r="M187" t="s">
        <v>1173</v>
      </c>
      <c r="N187" t="s">
        <v>635</v>
      </c>
      <c r="O187" t="s">
        <v>638</v>
      </c>
      <c r="P187" t="s">
        <v>22</v>
      </c>
      <c r="Q187" t="s">
        <v>639</v>
      </c>
      <c r="R187" t="s">
        <v>636</v>
      </c>
      <c r="S187" t="s">
        <v>1174</v>
      </c>
      <c r="T187" t="s">
        <v>1173</v>
      </c>
    </row>
    <row r="188" spans="1:20" x14ac:dyDescent="0.25">
      <c r="A188" t="s">
        <v>23</v>
      </c>
      <c r="B188" t="s">
        <v>24</v>
      </c>
      <c r="C188">
        <v>50</v>
      </c>
      <c r="D188">
        <v>1</v>
      </c>
      <c r="E188" t="s">
        <v>1170</v>
      </c>
      <c r="F188">
        <v>100</v>
      </c>
      <c r="G188">
        <v>0</v>
      </c>
      <c r="H188" t="s">
        <v>661</v>
      </c>
      <c r="I188" t="s">
        <v>1171</v>
      </c>
      <c r="J188" t="s">
        <v>1172</v>
      </c>
      <c r="K188" t="s">
        <v>635</v>
      </c>
      <c r="L188" t="s">
        <v>636</v>
      </c>
      <c r="M188" t="s">
        <v>1173</v>
      </c>
      <c r="N188" t="s">
        <v>635</v>
      </c>
      <c r="O188" t="s">
        <v>638</v>
      </c>
      <c r="P188" t="s">
        <v>22</v>
      </c>
      <c r="Q188" t="s">
        <v>639</v>
      </c>
      <c r="R188" t="s">
        <v>636</v>
      </c>
      <c r="S188" t="s">
        <v>1174</v>
      </c>
      <c r="T188" t="s">
        <v>1173</v>
      </c>
    </row>
    <row r="189" spans="1:20" x14ac:dyDescent="0.25">
      <c r="A189" t="s">
        <v>25</v>
      </c>
      <c r="B189" t="s">
        <v>26</v>
      </c>
      <c r="C189">
        <v>50</v>
      </c>
      <c r="D189">
        <v>1</v>
      </c>
      <c r="E189" t="s">
        <v>1170</v>
      </c>
      <c r="F189">
        <v>100</v>
      </c>
      <c r="G189">
        <v>0</v>
      </c>
      <c r="H189" t="s">
        <v>661</v>
      </c>
      <c r="I189" t="s">
        <v>1171</v>
      </c>
      <c r="J189" t="s">
        <v>1172</v>
      </c>
      <c r="K189" t="s">
        <v>635</v>
      </c>
      <c r="L189" t="s">
        <v>636</v>
      </c>
      <c r="M189" t="s">
        <v>1173</v>
      </c>
      <c r="N189" t="s">
        <v>635</v>
      </c>
      <c r="O189" t="s">
        <v>638</v>
      </c>
      <c r="P189" t="s">
        <v>22</v>
      </c>
      <c r="Q189" t="s">
        <v>639</v>
      </c>
      <c r="R189" t="s">
        <v>636</v>
      </c>
      <c r="S189" t="s">
        <v>1174</v>
      </c>
      <c r="T189" t="s">
        <v>1173</v>
      </c>
    </row>
    <row r="190" spans="1:20" x14ac:dyDescent="0.25">
      <c r="A190" t="s">
        <v>133</v>
      </c>
      <c r="B190" t="s">
        <v>134</v>
      </c>
      <c r="C190">
        <v>12</v>
      </c>
      <c r="D190">
        <v>50</v>
      </c>
      <c r="E190" t="s">
        <v>1175</v>
      </c>
      <c r="F190">
        <v>650</v>
      </c>
      <c r="G190">
        <v>0</v>
      </c>
      <c r="H190" t="s">
        <v>647</v>
      </c>
      <c r="I190" t="s">
        <v>1176</v>
      </c>
      <c r="J190" t="s">
        <v>1177</v>
      </c>
      <c r="K190" t="s">
        <v>1178</v>
      </c>
      <c r="L190" t="s">
        <v>1179</v>
      </c>
      <c r="M190" t="s">
        <v>1180</v>
      </c>
      <c r="N190" t="s">
        <v>635</v>
      </c>
      <c r="O190" t="s">
        <v>653</v>
      </c>
      <c r="P190" t="s">
        <v>43</v>
      </c>
      <c r="Q190" t="s">
        <v>654</v>
      </c>
      <c r="R190" t="s">
        <v>636</v>
      </c>
      <c r="S190" t="s">
        <v>1181</v>
      </c>
      <c r="T190" t="s">
        <v>1180</v>
      </c>
    </row>
    <row r="191" spans="1:20" x14ac:dyDescent="0.25">
      <c r="A191" t="s">
        <v>116</v>
      </c>
      <c r="B191" t="s">
        <v>117</v>
      </c>
      <c r="C191">
        <v>10</v>
      </c>
      <c r="D191">
        <v>50</v>
      </c>
      <c r="E191" t="s">
        <v>1182</v>
      </c>
      <c r="F191">
        <v>514</v>
      </c>
      <c r="G191">
        <v>14</v>
      </c>
      <c r="H191" t="s">
        <v>647</v>
      </c>
      <c r="I191" t="s">
        <v>1183</v>
      </c>
      <c r="J191" t="s">
        <v>1184</v>
      </c>
      <c r="K191" t="s">
        <v>1185</v>
      </c>
      <c r="L191" t="s">
        <v>1186</v>
      </c>
      <c r="M191" t="s">
        <v>1187</v>
      </c>
      <c r="N191" t="s">
        <v>635</v>
      </c>
      <c r="O191" t="s">
        <v>653</v>
      </c>
      <c r="P191" t="s">
        <v>43</v>
      </c>
      <c r="Q191" t="s">
        <v>654</v>
      </c>
      <c r="R191" t="s">
        <v>636</v>
      </c>
      <c r="S191" t="s">
        <v>1188</v>
      </c>
      <c r="T191" t="s">
        <v>1189</v>
      </c>
    </row>
    <row r="192" spans="1:20" x14ac:dyDescent="0.25">
      <c r="A192" t="s">
        <v>20</v>
      </c>
      <c r="B192" t="s">
        <v>21</v>
      </c>
      <c r="C192">
        <v>50</v>
      </c>
      <c r="D192">
        <v>1</v>
      </c>
      <c r="E192" t="s">
        <v>1190</v>
      </c>
      <c r="F192">
        <v>99.99</v>
      </c>
      <c r="G192">
        <v>0</v>
      </c>
      <c r="H192" t="s">
        <v>661</v>
      </c>
      <c r="I192" t="s">
        <v>1191</v>
      </c>
      <c r="J192" t="s">
        <v>972</v>
      </c>
      <c r="K192" t="s">
        <v>635</v>
      </c>
      <c r="L192" t="s">
        <v>636</v>
      </c>
      <c r="M192" t="s">
        <v>1192</v>
      </c>
      <c r="N192" t="s">
        <v>635</v>
      </c>
      <c r="O192" t="s">
        <v>638</v>
      </c>
      <c r="P192" t="s">
        <v>22</v>
      </c>
      <c r="Q192" t="s">
        <v>639</v>
      </c>
      <c r="R192" t="s">
        <v>636</v>
      </c>
      <c r="S192" t="s">
        <v>1193</v>
      </c>
      <c r="T192" t="s">
        <v>1192</v>
      </c>
    </row>
    <row r="193" spans="1:20" x14ac:dyDescent="0.25">
      <c r="A193" t="s">
        <v>23</v>
      </c>
      <c r="B193" t="s">
        <v>24</v>
      </c>
      <c r="C193">
        <v>50</v>
      </c>
      <c r="D193">
        <v>1</v>
      </c>
      <c r="E193" t="s">
        <v>1190</v>
      </c>
      <c r="F193">
        <v>99.99</v>
      </c>
      <c r="G193">
        <v>0</v>
      </c>
      <c r="H193" t="s">
        <v>661</v>
      </c>
      <c r="I193" t="s">
        <v>1191</v>
      </c>
      <c r="J193" t="s">
        <v>972</v>
      </c>
      <c r="K193" t="s">
        <v>635</v>
      </c>
      <c r="L193" t="s">
        <v>636</v>
      </c>
      <c r="M193" t="s">
        <v>1192</v>
      </c>
      <c r="N193" t="s">
        <v>635</v>
      </c>
      <c r="O193" t="s">
        <v>638</v>
      </c>
      <c r="P193" t="s">
        <v>22</v>
      </c>
      <c r="Q193" t="s">
        <v>639</v>
      </c>
      <c r="R193" t="s">
        <v>636</v>
      </c>
      <c r="S193" t="s">
        <v>1193</v>
      </c>
      <c r="T193" t="s">
        <v>1192</v>
      </c>
    </row>
    <row r="194" spans="1:20" x14ac:dyDescent="0.25">
      <c r="A194" t="s">
        <v>25</v>
      </c>
      <c r="B194" t="s">
        <v>26</v>
      </c>
      <c r="C194">
        <v>50</v>
      </c>
      <c r="D194">
        <v>1</v>
      </c>
      <c r="E194" t="s">
        <v>1190</v>
      </c>
      <c r="F194">
        <v>99.99</v>
      </c>
      <c r="G194">
        <v>0</v>
      </c>
      <c r="H194" t="s">
        <v>661</v>
      </c>
      <c r="I194" t="s">
        <v>1191</v>
      </c>
      <c r="J194" t="s">
        <v>972</v>
      </c>
      <c r="K194" t="s">
        <v>635</v>
      </c>
      <c r="L194" t="s">
        <v>636</v>
      </c>
      <c r="M194" t="s">
        <v>1192</v>
      </c>
      <c r="N194" t="s">
        <v>635</v>
      </c>
      <c r="O194" t="s">
        <v>638</v>
      </c>
      <c r="P194" t="s">
        <v>22</v>
      </c>
      <c r="Q194" t="s">
        <v>639</v>
      </c>
      <c r="R194" t="s">
        <v>636</v>
      </c>
      <c r="S194" t="s">
        <v>1193</v>
      </c>
      <c r="T194" t="s">
        <v>1192</v>
      </c>
    </row>
    <row r="195" spans="1:20" x14ac:dyDescent="0.25">
      <c r="A195" t="s">
        <v>37</v>
      </c>
      <c r="B195" t="s">
        <v>38</v>
      </c>
      <c r="C195">
        <v>66.666666666666671</v>
      </c>
      <c r="D195">
        <v>3</v>
      </c>
      <c r="E195" t="s">
        <v>1194</v>
      </c>
      <c r="F195">
        <v>100</v>
      </c>
      <c r="G195">
        <v>0</v>
      </c>
      <c r="H195" t="s">
        <v>661</v>
      </c>
      <c r="I195" t="s">
        <v>1195</v>
      </c>
      <c r="J195" t="s">
        <v>978</v>
      </c>
      <c r="K195" t="s">
        <v>635</v>
      </c>
      <c r="L195" t="s">
        <v>636</v>
      </c>
      <c r="M195" t="s">
        <v>1196</v>
      </c>
      <c r="N195" t="s">
        <v>635</v>
      </c>
      <c r="O195" t="s">
        <v>1071</v>
      </c>
      <c r="P195" t="s">
        <v>22</v>
      </c>
      <c r="Q195" t="s">
        <v>639</v>
      </c>
      <c r="R195" t="s">
        <v>636</v>
      </c>
      <c r="S195" t="s">
        <v>1197</v>
      </c>
      <c r="T195" t="s">
        <v>1196</v>
      </c>
    </row>
    <row r="196" spans="1:20" x14ac:dyDescent="0.25">
      <c r="A196" t="s">
        <v>20</v>
      </c>
      <c r="B196" t="s">
        <v>21</v>
      </c>
      <c r="C196">
        <v>50</v>
      </c>
      <c r="D196">
        <v>1</v>
      </c>
      <c r="E196" t="s">
        <v>1198</v>
      </c>
      <c r="F196">
        <v>100</v>
      </c>
      <c r="G196">
        <v>0</v>
      </c>
      <c r="H196" t="s">
        <v>632</v>
      </c>
      <c r="I196" t="s">
        <v>1199</v>
      </c>
      <c r="J196" t="s">
        <v>1200</v>
      </c>
      <c r="K196" t="s">
        <v>635</v>
      </c>
      <c r="L196" t="s">
        <v>636</v>
      </c>
      <c r="M196" t="s">
        <v>1201</v>
      </c>
      <c r="N196" t="s">
        <v>635</v>
      </c>
      <c r="O196" t="s">
        <v>638</v>
      </c>
      <c r="P196" t="s">
        <v>22</v>
      </c>
      <c r="Q196" t="s">
        <v>639</v>
      </c>
      <c r="R196" t="s">
        <v>636</v>
      </c>
      <c r="S196" t="s">
        <v>1202</v>
      </c>
      <c r="T196" t="s">
        <v>1201</v>
      </c>
    </row>
    <row r="197" spans="1:20" x14ac:dyDescent="0.25">
      <c r="A197" t="s">
        <v>23</v>
      </c>
      <c r="B197" t="s">
        <v>24</v>
      </c>
      <c r="C197">
        <v>50</v>
      </c>
      <c r="D197">
        <v>1</v>
      </c>
      <c r="E197" t="s">
        <v>1198</v>
      </c>
      <c r="F197">
        <v>100</v>
      </c>
      <c r="G197">
        <v>0</v>
      </c>
      <c r="H197" t="s">
        <v>632</v>
      </c>
      <c r="I197" t="s">
        <v>1199</v>
      </c>
      <c r="J197" t="s">
        <v>1200</v>
      </c>
      <c r="K197" t="s">
        <v>635</v>
      </c>
      <c r="L197" t="s">
        <v>636</v>
      </c>
      <c r="M197" t="s">
        <v>1201</v>
      </c>
      <c r="N197" t="s">
        <v>635</v>
      </c>
      <c r="O197" t="s">
        <v>638</v>
      </c>
      <c r="P197" t="s">
        <v>22</v>
      </c>
      <c r="Q197" t="s">
        <v>639</v>
      </c>
      <c r="R197" t="s">
        <v>636</v>
      </c>
      <c r="S197" t="s">
        <v>1202</v>
      </c>
      <c r="T197" t="s">
        <v>1201</v>
      </c>
    </row>
    <row r="198" spans="1:20" x14ac:dyDescent="0.25">
      <c r="A198" t="s">
        <v>25</v>
      </c>
      <c r="B198" t="s">
        <v>26</v>
      </c>
      <c r="C198">
        <v>50</v>
      </c>
      <c r="D198">
        <v>1</v>
      </c>
      <c r="E198" t="s">
        <v>1198</v>
      </c>
      <c r="F198">
        <v>100</v>
      </c>
      <c r="G198">
        <v>0</v>
      </c>
      <c r="H198" t="s">
        <v>632</v>
      </c>
      <c r="I198" t="s">
        <v>1199</v>
      </c>
      <c r="J198" t="s">
        <v>1200</v>
      </c>
      <c r="K198" t="s">
        <v>635</v>
      </c>
      <c r="L198" t="s">
        <v>636</v>
      </c>
      <c r="M198" t="s">
        <v>1201</v>
      </c>
      <c r="N198" t="s">
        <v>635</v>
      </c>
      <c r="O198" t="s">
        <v>638</v>
      </c>
      <c r="P198" t="s">
        <v>22</v>
      </c>
      <c r="Q198" t="s">
        <v>639</v>
      </c>
      <c r="R198" t="s">
        <v>636</v>
      </c>
      <c r="S198" t="s">
        <v>1202</v>
      </c>
      <c r="T198" t="s">
        <v>1201</v>
      </c>
    </row>
    <row r="199" spans="1:20" x14ac:dyDescent="0.25">
      <c r="A199" t="s">
        <v>20</v>
      </c>
      <c r="B199" t="s">
        <v>21</v>
      </c>
      <c r="C199">
        <v>50</v>
      </c>
      <c r="D199">
        <v>1</v>
      </c>
      <c r="E199" t="s">
        <v>1203</v>
      </c>
      <c r="F199">
        <v>100</v>
      </c>
      <c r="G199">
        <v>0</v>
      </c>
      <c r="H199" t="s">
        <v>661</v>
      </c>
      <c r="I199" t="s">
        <v>1204</v>
      </c>
      <c r="J199" t="s">
        <v>634</v>
      </c>
      <c r="K199" t="s">
        <v>635</v>
      </c>
      <c r="L199" t="s">
        <v>636</v>
      </c>
      <c r="M199" t="s">
        <v>1205</v>
      </c>
      <c r="N199" t="s">
        <v>635</v>
      </c>
      <c r="O199" t="s">
        <v>638</v>
      </c>
      <c r="P199" t="s">
        <v>22</v>
      </c>
      <c r="Q199" t="s">
        <v>639</v>
      </c>
      <c r="R199" t="s">
        <v>636</v>
      </c>
      <c r="S199" t="s">
        <v>1206</v>
      </c>
      <c r="T199" t="s">
        <v>1205</v>
      </c>
    </row>
    <row r="200" spans="1:20" x14ac:dyDescent="0.25">
      <c r="A200" t="s">
        <v>23</v>
      </c>
      <c r="B200" t="s">
        <v>24</v>
      </c>
      <c r="C200">
        <v>50</v>
      </c>
      <c r="D200">
        <v>1</v>
      </c>
      <c r="E200" t="s">
        <v>1203</v>
      </c>
      <c r="F200">
        <v>100</v>
      </c>
      <c r="G200">
        <v>0</v>
      </c>
      <c r="H200" t="s">
        <v>661</v>
      </c>
      <c r="I200" t="s">
        <v>1204</v>
      </c>
      <c r="J200" t="s">
        <v>634</v>
      </c>
      <c r="K200" t="s">
        <v>635</v>
      </c>
      <c r="L200" t="s">
        <v>636</v>
      </c>
      <c r="M200" t="s">
        <v>1205</v>
      </c>
      <c r="N200" t="s">
        <v>635</v>
      </c>
      <c r="O200" t="s">
        <v>638</v>
      </c>
      <c r="P200" t="s">
        <v>22</v>
      </c>
      <c r="Q200" t="s">
        <v>639</v>
      </c>
      <c r="R200" t="s">
        <v>636</v>
      </c>
      <c r="S200" t="s">
        <v>1206</v>
      </c>
      <c r="T200" t="s">
        <v>1205</v>
      </c>
    </row>
    <row r="201" spans="1:20" x14ac:dyDescent="0.25">
      <c r="A201" t="s">
        <v>25</v>
      </c>
      <c r="B201" t="s">
        <v>26</v>
      </c>
      <c r="C201">
        <v>50</v>
      </c>
      <c r="D201">
        <v>1</v>
      </c>
      <c r="E201" t="s">
        <v>1203</v>
      </c>
      <c r="F201">
        <v>100</v>
      </c>
      <c r="G201">
        <v>0</v>
      </c>
      <c r="H201" t="s">
        <v>661</v>
      </c>
      <c r="I201" t="s">
        <v>1204</v>
      </c>
      <c r="J201" t="s">
        <v>634</v>
      </c>
      <c r="K201" t="s">
        <v>635</v>
      </c>
      <c r="L201" t="s">
        <v>636</v>
      </c>
      <c r="M201" t="s">
        <v>1205</v>
      </c>
      <c r="N201" t="s">
        <v>635</v>
      </c>
      <c r="O201" t="s">
        <v>638</v>
      </c>
      <c r="P201" t="s">
        <v>22</v>
      </c>
      <c r="Q201" t="s">
        <v>639</v>
      </c>
      <c r="R201" t="s">
        <v>636</v>
      </c>
      <c r="S201" t="s">
        <v>1206</v>
      </c>
      <c r="T201" t="s">
        <v>1205</v>
      </c>
    </row>
    <row r="202" spans="1:20" x14ac:dyDescent="0.25">
      <c r="A202" t="s">
        <v>37</v>
      </c>
      <c r="B202" t="s">
        <v>38</v>
      </c>
      <c r="C202">
        <v>66.666666666666671</v>
      </c>
      <c r="D202">
        <v>3</v>
      </c>
      <c r="E202" t="s">
        <v>1207</v>
      </c>
      <c r="F202">
        <v>100</v>
      </c>
      <c r="G202">
        <v>0</v>
      </c>
      <c r="H202" t="s">
        <v>661</v>
      </c>
      <c r="I202" t="s">
        <v>1208</v>
      </c>
      <c r="J202" t="s">
        <v>1209</v>
      </c>
      <c r="K202" t="s">
        <v>635</v>
      </c>
      <c r="L202" t="s">
        <v>636</v>
      </c>
      <c r="M202" t="s">
        <v>1210</v>
      </c>
      <c r="N202" t="s">
        <v>635</v>
      </c>
      <c r="O202" t="s">
        <v>638</v>
      </c>
      <c r="P202" t="s">
        <v>22</v>
      </c>
      <c r="Q202" t="s">
        <v>639</v>
      </c>
      <c r="R202" t="s">
        <v>636</v>
      </c>
      <c r="S202" t="s">
        <v>1211</v>
      </c>
      <c r="T202" t="s">
        <v>1210</v>
      </c>
    </row>
    <row r="203" spans="1:20" x14ac:dyDescent="0.25">
      <c r="A203" t="s">
        <v>20</v>
      </c>
      <c r="B203" t="s">
        <v>21</v>
      </c>
      <c r="C203">
        <v>50</v>
      </c>
      <c r="D203">
        <v>1</v>
      </c>
      <c r="E203" t="s">
        <v>1212</v>
      </c>
      <c r="F203">
        <v>100</v>
      </c>
      <c r="G203">
        <v>0</v>
      </c>
      <c r="H203" t="s">
        <v>632</v>
      </c>
      <c r="I203" t="s">
        <v>1213</v>
      </c>
      <c r="J203" t="s">
        <v>1214</v>
      </c>
      <c r="K203" t="s">
        <v>635</v>
      </c>
      <c r="L203" t="s">
        <v>636</v>
      </c>
      <c r="M203" t="s">
        <v>1215</v>
      </c>
      <c r="N203" t="s">
        <v>635</v>
      </c>
      <c r="O203" t="s">
        <v>638</v>
      </c>
      <c r="P203" t="s">
        <v>22</v>
      </c>
      <c r="Q203" t="s">
        <v>639</v>
      </c>
      <c r="R203" t="s">
        <v>636</v>
      </c>
      <c r="S203" t="s">
        <v>1216</v>
      </c>
      <c r="T203" t="s">
        <v>1210</v>
      </c>
    </row>
    <row r="204" spans="1:20" x14ac:dyDescent="0.25">
      <c r="A204" t="s">
        <v>23</v>
      </c>
      <c r="B204" t="s">
        <v>24</v>
      </c>
      <c r="C204">
        <v>50</v>
      </c>
      <c r="D204">
        <v>1</v>
      </c>
      <c r="E204" t="s">
        <v>1212</v>
      </c>
      <c r="F204">
        <v>100</v>
      </c>
      <c r="G204">
        <v>0</v>
      </c>
      <c r="H204" t="s">
        <v>632</v>
      </c>
      <c r="I204" t="s">
        <v>1213</v>
      </c>
      <c r="J204" t="s">
        <v>1214</v>
      </c>
      <c r="K204" t="s">
        <v>635</v>
      </c>
      <c r="L204" t="s">
        <v>636</v>
      </c>
      <c r="M204" t="s">
        <v>1215</v>
      </c>
      <c r="N204" t="s">
        <v>635</v>
      </c>
      <c r="O204" t="s">
        <v>638</v>
      </c>
      <c r="P204" t="s">
        <v>22</v>
      </c>
      <c r="Q204" t="s">
        <v>639</v>
      </c>
      <c r="R204" t="s">
        <v>636</v>
      </c>
      <c r="S204" t="s">
        <v>1216</v>
      </c>
      <c r="T204" t="s">
        <v>1210</v>
      </c>
    </row>
    <row r="205" spans="1:20" x14ac:dyDescent="0.25">
      <c r="A205" t="s">
        <v>25</v>
      </c>
      <c r="B205" t="s">
        <v>26</v>
      </c>
      <c r="C205">
        <v>50</v>
      </c>
      <c r="D205">
        <v>1</v>
      </c>
      <c r="E205" t="s">
        <v>1212</v>
      </c>
      <c r="F205">
        <v>100</v>
      </c>
      <c r="G205">
        <v>0</v>
      </c>
      <c r="H205" t="s">
        <v>632</v>
      </c>
      <c r="I205" t="s">
        <v>1213</v>
      </c>
      <c r="J205" t="s">
        <v>1214</v>
      </c>
      <c r="K205" t="s">
        <v>635</v>
      </c>
      <c r="L205" t="s">
        <v>636</v>
      </c>
      <c r="M205" t="s">
        <v>1215</v>
      </c>
      <c r="N205" t="s">
        <v>635</v>
      </c>
      <c r="O205" t="s">
        <v>638</v>
      </c>
      <c r="P205" t="s">
        <v>22</v>
      </c>
      <c r="Q205" t="s">
        <v>639</v>
      </c>
      <c r="R205" t="s">
        <v>636</v>
      </c>
      <c r="S205" t="s">
        <v>1216</v>
      </c>
      <c r="T205" t="s">
        <v>1210</v>
      </c>
    </row>
    <row r="206" spans="1:20" x14ac:dyDescent="0.25">
      <c r="A206" t="s">
        <v>118</v>
      </c>
      <c r="B206" t="s">
        <v>91</v>
      </c>
      <c r="C206">
        <v>66</v>
      </c>
      <c r="D206">
        <v>1</v>
      </c>
      <c r="E206" t="s">
        <v>1217</v>
      </c>
      <c r="F206">
        <v>778.5</v>
      </c>
      <c r="G206">
        <v>66</v>
      </c>
      <c r="H206" t="s">
        <v>647</v>
      </c>
      <c r="I206" t="s">
        <v>1218</v>
      </c>
      <c r="J206" t="s">
        <v>1219</v>
      </c>
      <c r="K206" t="s">
        <v>1220</v>
      </c>
      <c r="L206" t="s">
        <v>1221</v>
      </c>
      <c r="M206" t="s">
        <v>1215</v>
      </c>
      <c r="N206" t="s">
        <v>635</v>
      </c>
      <c r="O206" t="s">
        <v>706</v>
      </c>
      <c r="P206" t="s">
        <v>40</v>
      </c>
      <c r="Q206" t="s">
        <v>707</v>
      </c>
      <c r="R206" t="s">
        <v>636</v>
      </c>
      <c r="S206" t="s">
        <v>1222</v>
      </c>
      <c r="T206" t="s">
        <v>1210</v>
      </c>
    </row>
    <row r="207" spans="1:20" x14ac:dyDescent="0.25">
      <c r="A207" t="s">
        <v>89</v>
      </c>
      <c r="B207" t="s">
        <v>1223</v>
      </c>
      <c r="C207">
        <v>66</v>
      </c>
      <c r="D207">
        <v>1</v>
      </c>
      <c r="E207" t="s">
        <v>1217</v>
      </c>
      <c r="F207">
        <v>778.5</v>
      </c>
      <c r="G207">
        <v>66</v>
      </c>
      <c r="H207" t="s">
        <v>647</v>
      </c>
      <c r="I207" t="s">
        <v>1218</v>
      </c>
      <c r="J207" t="s">
        <v>1219</v>
      </c>
      <c r="K207" t="s">
        <v>1220</v>
      </c>
      <c r="L207" t="s">
        <v>1221</v>
      </c>
      <c r="M207" t="s">
        <v>1215</v>
      </c>
      <c r="N207" t="s">
        <v>635</v>
      </c>
      <c r="O207" t="s">
        <v>706</v>
      </c>
      <c r="P207" t="s">
        <v>40</v>
      </c>
      <c r="Q207" t="s">
        <v>707</v>
      </c>
      <c r="R207" t="s">
        <v>636</v>
      </c>
      <c r="S207" t="s">
        <v>1222</v>
      </c>
      <c r="T207" t="s">
        <v>1210</v>
      </c>
    </row>
    <row r="208" spans="1:20" x14ac:dyDescent="0.25">
      <c r="A208" t="s">
        <v>39</v>
      </c>
      <c r="B208" t="s">
        <v>44</v>
      </c>
      <c r="C208">
        <v>67</v>
      </c>
      <c r="D208">
        <v>1</v>
      </c>
      <c r="E208" t="s">
        <v>1217</v>
      </c>
      <c r="F208">
        <v>778.5</v>
      </c>
      <c r="G208">
        <v>66</v>
      </c>
      <c r="H208" t="s">
        <v>647</v>
      </c>
      <c r="I208" t="s">
        <v>1218</v>
      </c>
      <c r="J208" t="s">
        <v>1219</v>
      </c>
      <c r="K208" t="s">
        <v>1220</v>
      </c>
      <c r="L208" t="s">
        <v>1221</v>
      </c>
      <c r="M208" t="s">
        <v>1215</v>
      </c>
      <c r="N208" t="s">
        <v>635</v>
      </c>
      <c r="O208" t="s">
        <v>706</v>
      </c>
      <c r="P208" t="s">
        <v>40</v>
      </c>
      <c r="Q208" t="s">
        <v>707</v>
      </c>
      <c r="R208" t="s">
        <v>636</v>
      </c>
      <c r="S208" t="s">
        <v>1222</v>
      </c>
      <c r="T208" t="s">
        <v>1210</v>
      </c>
    </row>
    <row r="209" spans="1:20" x14ac:dyDescent="0.25">
      <c r="A209" t="s">
        <v>118</v>
      </c>
      <c r="B209" t="s">
        <v>91</v>
      </c>
      <c r="C209">
        <v>66</v>
      </c>
      <c r="D209">
        <v>1</v>
      </c>
      <c r="E209" t="s">
        <v>1217</v>
      </c>
      <c r="F209">
        <v>778.5</v>
      </c>
      <c r="G209">
        <v>66</v>
      </c>
      <c r="H209" t="s">
        <v>647</v>
      </c>
      <c r="I209" t="s">
        <v>1218</v>
      </c>
      <c r="J209" t="s">
        <v>1219</v>
      </c>
      <c r="K209" t="s">
        <v>1220</v>
      </c>
      <c r="L209" t="s">
        <v>1221</v>
      </c>
      <c r="M209" t="s">
        <v>1215</v>
      </c>
      <c r="N209" t="s">
        <v>635</v>
      </c>
      <c r="O209" t="s">
        <v>706</v>
      </c>
      <c r="P209" t="s">
        <v>40</v>
      </c>
      <c r="Q209" t="s">
        <v>707</v>
      </c>
      <c r="R209" t="s">
        <v>636</v>
      </c>
      <c r="S209" t="s">
        <v>1222</v>
      </c>
      <c r="T209" t="s">
        <v>1210</v>
      </c>
    </row>
    <row r="210" spans="1:20" x14ac:dyDescent="0.25">
      <c r="A210" t="s">
        <v>89</v>
      </c>
      <c r="B210" t="s">
        <v>1223</v>
      </c>
      <c r="C210">
        <v>66</v>
      </c>
      <c r="D210">
        <v>1</v>
      </c>
      <c r="E210" t="s">
        <v>1217</v>
      </c>
      <c r="F210">
        <v>778.5</v>
      </c>
      <c r="G210">
        <v>66</v>
      </c>
      <c r="H210" t="s">
        <v>647</v>
      </c>
      <c r="I210" t="s">
        <v>1218</v>
      </c>
      <c r="J210" t="s">
        <v>1219</v>
      </c>
      <c r="K210" t="s">
        <v>1220</v>
      </c>
      <c r="L210" t="s">
        <v>1221</v>
      </c>
      <c r="M210" t="s">
        <v>1215</v>
      </c>
      <c r="N210" t="s">
        <v>635</v>
      </c>
      <c r="O210" t="s">
        <v>706</v>
      </c>
      <c r="P210" t="s">
        <v>40</v>
      </c>
      <c r="Q210" t="s">
        <v>707</v>
      </c>
      <c r="R210" t="s">
        <v>636</v>
      </c>
      <c r="S210" t="s">
        <v>1222</v>
      </c>
      <c r="T210" t="s">
        <v>1210</v>
      </c>
    </row>
    <row r="211" spans="1:20" x14ac:dyDescent="0.25">
      <c r="A211" t="s">
        <v>39</v>
      </c>
      <c r="B211" t="s">
        <v>44</v>
      </c>
      <c r="C211">
        <v>67</v>
      </c>
      <c r="D211">
        <v>1</v>
      </c>
      <c r="E211" t="s">
        <v>1217</v>
      </c>
      <c r="F211">
        <v>778.5</v>
      </c>
      <c r="G211">
        <v>66</v>
      </c>
      <c r="H211" t="s">
        <v>647</v>
      </c>
      <c r="I211" t="s">
        <v>1218</v>
      </c>
      <c r="J211" t="s">
        <v>1219</v>
      </c>
      <c r="K211" t="s">
        <v>1220</v>
      </c>
      <c r="L211" t="s">
        <v>1221</v>
      </c>
      <c r="M211" t="s">
        <v>1215</v>
      </c>
      <c r="N211" t="s">
        <v>635</v>
      </c>
      <c r="O211" t="s">
        <v>706</v>
      </c>
      <c r="P211" t="s">
        <v>40</v>
      </c>
      <c r="Q211" t="s">
        <v>707</v>
      </c>
      <c r="R211" t="s">
        <v>636</v>
      </c>
      <c r="S211" t="s">
        <v>1222</v>
      </c>
      <c r="T211" t="s">
        <v>1210</v>
      </c>
    </row>
    <row r="212" spans="1:20" x14ac:dyDescent="0.25">
      <c r="A212" t="s">
        <v>118</v>
      </c>
      <c r="B212" t="s">
        <v>91</v>
      </c>
      <c r="C212">
        <v>66</v>
      </c>
      <c r="D212">
        <v>1</v>
      </c>
      <c r="E212" t="s">
        <v>1217</v>
      </c>
      <c r="F212">
        <v>778.5</v>
      </c>
      <c r="G212">
        <v>66</v>
      </c>
      <c r="H212" t="s">
        <v>647</v>
      </c>
      <c r="I212" t="s">
        <v>1218</v>
      </c>
      <c r="J212" t="s">
        <v>1219</v>
      </c>
      <c r="K212" t="s">
        <v>1220</v>
      </c>
      <c r="L212" t="s">
        <v>1221</v>
      </c>
      <c r="M212" t="s">
        <v>1215</v>
      </c>
      <c r="N212" t="s">
        <v>635</v>
      </c>
      <c r="O212" t="s">
        <v>706</v>
      </c>
      <c r="P212" t="s">
        <v>40</v>
      </c>
      <c r="Q212" t="s">
        <v>707</v>
      </c>
      <c r="R212" t="s">
        <v>636</v>
      </c>
      <c r="S212" t="s">
        <v>1222</v>
      </c>
      <c r="T212" t="s">
        <v>1215</v>
      </c>
    </row>
    <row r="213" spans="1:20" x14ac:dyDescent="0.25">
      <c r="A213" t="s">
        <v>89</v>
      </c>
      <c r="B213" t="s">
        <v>1223</v>
      </c>
      <c r="C213">
        <v>66</v>
      </c>
      <c r="D213">
        <v>1</v>
      </c>
      <c r="E213" t="s">
        <v>1217</v>
      </c>
      <c r="F213">
        <v>778.5</v>
      </c>
      <c r="G213">
        <v>66</v>
      </c>
      <c r="H213" t="s">
        <v>647</v>
      </c>
      <c r="I213" t="s">
        <v>1218</v>
      </c>
      <c r="J213" t="s">
        <v>1219</v>
      </c>
      <c r="K213" t="s">
        <v>1220</v>
      </c>
      <c r="L213" t="s">
        <v>1221</v>
      </c>
      <c r="M213" t="s">
        <v>1215</v>
      </c>
      <c r="N213" t="s">
        <v>635</v>
      </c>
      <c r="O213" t="s">
        <v>706</v>
      </c>
      <c r="P213" t="s">
        <v>40</v>
      </c>
      <c r="Q213" t="s">
        <v>707</v>
      </c>
      <c r="R213" t="s">
        <v>636</v>
      </c>
      <c r="S213" t="s">
        <v>1222</v>
      </c>
      <c r="T213" t="s">
        <v>1215</v>
      </c>
    </row>
    <row r="214" spans="1:20" x14ac:dyDescent="0.25">
      <c r="A214" t="s">
        <v>39</v>
      </c>
      <c r="B214" t="s">
        <v>44</v>
      </c>
      <c r="C214">
        <v>67</v>
      </c>
      <c r="D214">
        <v>1</v>
      </c>
      <c r="E214" t="s">
        <v>1217</v>
      </c>
      <c r="F214">
        <v>778.5</v>
      </c>
      <c r="G214">
        <v>66</v>
      </c>
      <c r="H214" t="s">
        <v>647</v>
      </c>
      <c r="I214" t="s">
        <v>1218</v>
      </c>
      <c r="J214" t="s">
        <v>1219</v>
      </c>
      <c r="K214" t="s">
        <v>1220</v>
      </c>
      <c r="L214" t="s">
        <v>1221</v>
      </c>
      <c r="M214" t="s">
        <v>1215</v>
      </c>
      <c r="N214" t="s">
        <v>635</v>
      </c>
      <c r="O214" t="s">
        <v>706</v>
      </c>
      <c r="P214" t="s">
        <v>40</v>
      </c>
      <c r="Q214" t="s">
        <v>707</v>
      </c>
      <c r="R214" t="s">
        <v>636</v>
      </c>
      <c r="S214" t="s">
        <v>1222</v>
      </c>
      <c r="T214" t="s">
        <v>1215</v>
      </c>
    </row>
    <row r="215" spans="1:20" x14ac:dyDescent="0.25">
      <c r="A215" t="s">
        <v>37</v>
      </c>
      <c r="B215" t="s">
        <v>38</v>
      </c>
      <c r="C215">
        <v>66.666666666666671</v>
      </c>
      <c r="D215">
        <v>3</v>
      </c>
      <c r="E215" t="s">
        <v>1224</v>
      </c>
      <c r="F215">
        <v>100</v>
      </c>
      <c r="G215">
        <v>0</v>
      </c>
      <c r="H215" t="s">
        <v>661</v>
      </c>
      <c r="I215" t="s">
        <v>1225</v>
      </c>
      <c r="J215" t="s">
        <v>757</v>
      </c>
      <c r="K215" t="s">
        <v>635</v>
      </c>
      <c r="L215" t="s">
        <v>636</v>
      </c>
      <c r="M215" t="s">
        <v>1226</v>
      </c>
      <c r="N215" t="s">
        <v>635</v>
      </c>
      <c r="O215" t="s">
        <v>638</v>
      </c>
      <c r="P215" t="s">
        <v>22</v>
      </c>
      <c r="Q215" t="s">
        <v>639</v>
      </c>
      <c r="R215" t="s">
        <v>636</v>
      </c>
      <c r="S215" t="s">
        <v>1227</v>
      </c>
      <c r="T215" t="s">
        <v>1226</v>
      </c>
    </row>
    <row r="216" spans="1:20" x14ac:dyDescent="0.25">
      <c r="A216" t="s">
        <v>20</v>
      </c>
      <c r="B216" t="s">
        <v>21</v>
      </c>
      <c r="C216">
        <v>50</v>
      </c>
      <c r="D216">
        <v>1</v>
      </c>
      <c r="E216" t="s">
        <v>1228</v>
      </c>
      <c r="F216">
        <v>100</v>
      </c>
      <c r="G216">
        <v>0</v>
      </c>
      <c r="H216" t="s">
        <v>632</v>
      </c>
      <c r="I216" t="s">
        <v>1229</v>
      </c>
      <c r="J216" t="s">
        <v>978</v>
      </c>
      <c r="K216" t="s">
        <v>635</v>
      </c>
      <c r="L216" t="s">
        <v>636</v>
      </c>
      <c r="M216" t="s">
        <v>1230</v>
      </c>
      <c r="N216" t="s">
        <v>635</v>
      </c>
      <c r="O216" t="s">
        <v>1071</v>
      </c>
      <c r="P216" t="s">
        <v>22</v>
      </c>
      <c r="Q216" t="s">
        <v>639</v>
      </c>
      <c r="R216" t="s">
        <v>636</v>
      </c>
      <c r="S216" t="s">
        <v>1231</v>
      </c>
      <c r="T216" t="s">
        <v>1230</v>
      </c>
    </row>
    <row r="217" spans="1:20" x14ac:dyDescent="0.25">
      <c r="A217" t="s">
        <v>23</v>
      </c>
      <c r="B217" t="s">
        <v>24</v>
      </c>
      <c r="C217">
        <v>50</v>
      </c>
      <c r="D217">
        <v>1</v>
      </c>
      <c r="E217" t="s">
        <v>1228</v>
      </c>
      <c r="F217">
        <v>100</v>
      </c>
      <c r="G217">
        <v>0</v>
      </c>
      <c r="H217" t="s">
        <v>632</v>
      </c>
      <c r="I217" t="s">
        <v>1229</v>
      </c>
      <c r="J217" t="s">
        <v>978</v>
      </c>
      <c r="K217" t="s">
        <v>635</v>
      </c>
      <c r="L217" t="s">
        <v>636</v>
      </c>
      <c r="M217" t="s">
        <v>1230</v>
      </c>
      <c r="N217" t="s">
        <v>635</v>
      </c>
      <c r="O217" t="s">
        <v>1071</v>
      </c>
      <c r="P217" t="s">
        <v>22</v>
      </c>
      <c r="Q217" t="s">
        <v>639</v>
      </c>
      <c r="R217" t="s">
        <v>636</v>
      </c>
      <c r="S217" t="s">
        <v>1231</v>
      </c>
      <c r="T217" t="s">
        <v>1230</v>
      </c>
    </row>
    <row r="218" spans="1:20" x14ac:dyDescent="0.25">
      <c r="A218" t="s">
        <v>25</v>
      </c>
      <c r="B218" t="s">
        <v>26</v>
      </c>
      <c r="C218">
        <v>50</v>
      </c>
      <c r="D218">
        <v>1</v>
      </c>
      <c r="E218" t="s">
        <v>1228</v>
      </c>
      <c r="F218">
        <v>100</v>
      </c>
      <c r="G218">
        <v>0</v>
      </c>
      <c r="H218" t="s">
        <v>632</v>
      </c>
      <c r="I218" t="s">
        <v>1229</v>
      </c>
      <c r="J218" t="s">
        <v>978</v>
      </c>
      <c r="K218" t="s">
        <v>635</v>
      </c>
      <c r="L218" t="s">
        <v>636</v>
      </c>
      <c r="M218" t="s">
        <v>1230</v>
      </c>
      <c r="N218" t="s">
        <v>635</v>
      </c>
      <c r="O218" t="s">
        <v>1071</v>
      </c>
      <c r="P218" t="s">
        <v>22</v>
      </c>
      <c r="Q218" t="s">
        <v>639</v>
      </c>
      <c r="R218" t="s">
        <v>636</v>
      </c>
      <c r="S218" t="s">
        <v>1231</v>
      </c>
      <c r="T218" t="s">
        <v>1230</v>
      </c>
    </row>
    <row r="219" spans="1:20" x14ac:dyDescent="0.25">
      <c r="A219" t="s">
        <v>619</v>
      </c>
      <c r="B219" t="s">
        <v>620</v>
      </c>
      <c r="C219">
        <v>139</v>
      </c>
      <c r="D219">
        <v>1</v>
      </c>
      <c r="E219" t="s">
        <v>1232</v>
      </c>
      <c r="F219">
        <v>399</v>
      </c>
      <c r="G219">
        <v>0</v>
      </c>
      <c r="H219" t="s">
        <v>1233</v>
      </c>
      <c r="I219" t="s">
        <v>1234</v>
      </c>
      <c r="J219" t="s">
        <v>1235</v>
      </c>
      <c r="K219" t="s">
        <v>1236</v>
      </c>
      <c r="L219" t="s">
        <v>1237</v>
      </c>
      <c r="M219" t="s">
        <v>1238</v>
      </c>
      <c r="N219" t="s">
        <v>1239</v>
      </c>
      <c r="O219" t="s">
        <v>1240</v>
      </c>
      <c r="P219" t="s">
        <v>1241</v>
      </c>
      <c r="Q219" t="s">
        <v>1242</v>
      </c>
      <c r="R219" t="s">
        <v>636</v>
      </c>
      <c r="S219" t="s">
        <v>1243</v>
      </c>
      <c r="T219" t="s">
        <v>1238</v>
      </c>
    </row>
    <row r="220" spans="1:20" x14ac:dyDescent="0.25">
      <c r="A220" t="s">
        <v>258</v>
      </c>
      <c r="B220" t="s">
        <v>264</v>
      </c>
      <c r="C220">
        <v>139</v>
      </c>
      <c r="D220">
        <v>1</v>
      </c>
      <c r="E220" t="s">
        <v>1232</v>
      </c>
      <c r="F220">
        <v>399</v>
      </c>
      <c r="G220">
        <v>0</v>
      </c>
      <c r="H220" t="s">
        <v>1233</v>
      </c>
      <c r="I220" t="s">
        <v>1234</v>
      </c>
      <c r="J220" t="s">
        <v>1235</v>
      </c>
      <c r="K220" t="s">
        <v>1236</v>
      </c>
      <c r="L220" t="s">
        <v>1237</v>
      </c>
      <c r="M220" t="s">
        <v>1238</v>
      </c>
      <c r="N220" t="s">
        <v>1239</v>
      </c>
      <c r="O220" t="s">
        <v>1240</v>
      </c>
      <c r="P220" t="s">
        <v>1241</v>
      </c>
      <c r="Q220" t="s">
        <v>1242</v>
      </c>
      <c r="R220" t="s">
        <v>636</v>
      </c>
      <c r="S220" t="s">
        <v>1243</v>
      </c>
      <c r="T220" t="s">
        <v>1238</v>
      </c>
    </row>
    <row r="221" spans="1:20" x14ac:dyDescent="0.25">
      <c r="A221" t="s">
        <v>257</v>
      </c>
      <c r="B221" t="s">
        <v>263</v>
      </c>
      <c r="C221">
        <v>139</v>
      </c>
      <c r="D221">
        <v>1</v>
      </c>
      <c r="E221" t="s">
        <v>1232</v>
      </c>
      <c r="F221">
        <v>399</v>
      </c>
      <c r="G221">
        <v>0</v>
      </c>
      <c r="H221" t="s">
        <v>1233</v>
      </c>
      <c r="I221" t="s">
        <v>1234</v>
      </c>
      <c r="J221" t="s">
        <v>1235</v>
      </c>
      <c r="K221" t="s">
        <v>1236</v>
      </c>
      <c r="L221" t="s">
        <v>1237</v>
      </c>
      <c r="M221" t="s">
        <v>1238</v>
      </c>
      <c r="N221" t="s">
        <v>1239</v>
      </c>
      <c r="O221" t="s">
        <v>1240</v>
      </c>
      <c r="P221" t="s">
        <v>1241</v>
      </c>
      <c r="Q221" t="s">
        <v>1242</v>
      </c>
      <c r="R221" t="s">
        <v>636</v>
      </c>
      <c r="S221" t="s">
        <v>1243</v>
      </c>
      <c r="T221" t="s">
        <v>1238</v>
      </c>
    </row>
    <row r="222" spans="1:20" x14ac:dyDescent="0.25">
      <c r="A222" t="s">
        <v>256</v>
      </c>
      <c r="B222" t="s">
        <v>262</v>
      </c>
      <c r="C222">
        <v>139</v>
      </c>
      <c r="D222">
        <v>1</v>
      </c>
      <c r="E222" t="s">
        <v>1232</v>
      </c>
      <c r="F222">
        <v>399</v>
      </c>
      <c r="G222">
        <v>0</v>
      </c>
      <c r="H222" t="s">
        <v>1233</v>
      </c>
      <c r="I222" t="s">
        <v>1234</v>
      </c>
      <c r="J222" t="s">
        <v>1235</v>
      </c>
      <c r="K222" t="s">
        <v>1236</v>
      </c>
      <c r="L222" t="s">
        <v>1237</v>
      </c>
      <c r="M222" t="s">
        <v>1238</v>
      </c>
      <c r="N222" t="s">
        <v>1239</v>
      </c>
      <c r="O222" t="s">
        <v>1240</v>
      </c>
      <c r="P222" t="s">
        <v>1241</v>
      </c>
      <c r="Q222" t="s">
        <v>1242</v>
      </c>
      <c r="R222" t="s">
        <v>636</v>
      </c>
      <c r="S222" t="s">
        <v>1243</v>
      </c>
      <c r="T222" t="s">
        <v>1238</v>
      </c>
    </row>
    <row r="223" spans="1:20" x14ac:dyDescent="0.25">
      <c r="A223" t="s">
        <v>35</v>
      </c>
      <c r="B223" t="s">
        <v>36</v>
      </c>
      <c r="C223">
        <v>66.666666666666671</v>
      </c>
      <c r="D223">
        <v>6</v>
      </c>
      <c r="E223" t="s">
        <v>1244</v>
      </c>
      <c r="F223">
        <v>292</v>
      </c>
      <c r="G223">
        <v>0</v>
      </c>
      <c r="H223" t="s">
        <v>647</v>
      </c>
      <c r="I223" t="s">
        <v>1183</v>
      </c>
      <c r="J223" t="s">
        <v>1184</v>
      </c>
      <c r="K223" t="s">
        <v>1185</v>
      </c>
      <c r="L223" t="s">
        <v>1186</v>
      </c>
      <c r="M223" t="s">
        <v>1245</v>
      </c>
      <c r="N223" t="s">
        <v>635</v>
      </c>
      <c r="O223" t="s">
        <v>653</v>
      </c>
      <c r="P223" t="s">
        <v>43</v>
      </c>
      <c r="Q223" t="s">
        <v>654</v>
      </c>
      <c r="R223" t="s">
        <v>636</v>
      </c>
      <c r="S223" t="s">
        <v>1246</v>
      </c>
      <c r="T223" t="s">
        <v>1245</v>
      </c>
    </row>
    <row r="224" spans="1:20" x14ac:dyDescent="0.25">
      <c r="A224" t="s">
        <v>624</v>
      </c>
      <c r="B224" t="s">
        <v>625</v>
      </c>
      <c r="C224">
        <v>9.9333333333333336</v>
      </c>
      <c r="D224">
        <v>15</v>
      </c>
      <c r="E224" t="s">
        <v>1247</v>
      </c>
      <c r="F224">
        <v>444</v>
      </c>
      <c r="G224">
        <v>0</v>
      </c>
      <c r="H224" t="s">
        <v>661</v>
      </c>
      <c r="I224" t="s">
        <v>1248</v>
      </c>
      <c r="J224" t="s">
        <v>1036</v>
      </c>
      <c r="K224" t="s">
        <v>635</v>
      </c>
      <c r="L224" t="s">
        <v>636</v>
      </c>
      <c r="M224" t="s">
        <v>1249</v>
      </c>
      <c r="N224" t="s">
        <v>635</v>
      </c>
      <c r="O224" t="s">
        <v>638</v>
      </c>
      <c r="P224" t="s">
        <v>22</v>
      </c>
      <c r="Q224" t="s">
        <v>639</v>
      </c>
      <c r="R224" t="s">
        <v>636</v>
      </c>
      <c r="S224" t="s">
        <v>1250</v>
      </c>
      <c r="T224" t="s">
        <v>1251</v>
      </c>
    </row>
    <row r="225" spans="1:20" x14ac:dyDescent="0.25">
      <c r="A225" t="s">
        <v>37</v>
      </c>
      <c r="B225" t="s">
        <v>38</v>
      </c>
      <c r="C225">
        <v>66.666666666666671</v>
      </c>
      <c r="D225">
        <v>3</v>
      </c>
      <c r="E225" t="s">
        <v>1247</v>
      </c>
      <c r="F225">
        <v>444</v>
      </c>
      <c r="G225">
        <v>0</v>
      </c>
      <c r="H225" t="s">
        <v>661</v>
      </c>
      <c r="I225" t="s">
        <v>1248</v>
      </c>
      <c r="J225" t="s">
        <v>1036</v>
      </c>
      <c r="K225" t="s">
        <v>635</v>
      </c>
      <c r="L225" t="s">
        <v>636</v>
      </c>
      <c r="M225" t="s">
        <v>1249</v>
      </c>
      <c r="N225" t="s">
        <v>635</v>
      </c>
      <c r="O225" t="s">
        <v>638</v>
      </c>
      <c r="P225" t="s">
        <v>22</v>
      </c>
      <c r="Q225" t="s">
        <v>639</v>
      </c>
      <c r="R225" t="s">
        <v>636</v>
      </c>
      <c r="S225" t="s">
        <v>1250</v>
      </c>
      <c r="T225" t="s">
        <v>1251</v>
      </c>
    </row>
    <row r="226" spans="1:20" x14ac:dyDescent="0.25">
      <c r="A226" t="s">
        <v>164</v>
      </c>
      <c r="B226" t="s">
        <v>165</v>
      </c>
      <c r="C226">
        <v>50</v>
      </c>
      <c r="D226">
        <v>6</v>
      </c>
      <c r="E226" t="s">
        <v>1247</v>
      </c>
      <c r="F226">
        <v>444</v>
      </c>
      <c r="G226">
        <v>0</v>
      </c>
      <c r="H226" t="s">
        <v>661</v>
      </c>
      <c r="I226" t="s">
        <v>1248</v>
      </c>
      <c r="J226" t="s">
        <v>1036</v>
      </c>
      <c r="K226" t="s">
        <v>635</v>
      </c>
      <c r="L226" t="s">
        <v>636</v>
      </c>
      <c r="M226" t="s">
        <v>1249</v>
      </c>
      <c r="N226" t="s">
        <v>635</v>
      </c>
      <c r="O226" t="s">
        <v>638</v>
      </c>
      <c r="P226" t="s">
        <v>22</v>
      </c>
      <c r="Q226" t="s">
        <v>639</v>
      </c>
      <c r="R226" t="s">
        <v>636</v>
      </c>
      <c r="S226" t="s">
        <v>1250</v>
      </c>
      <c r="T226" t="s">
        <v>1251</v>
      </c>
    </row>
    <row r="227" spans="1:20" x14ac:dyDescent="0.25">
      <c r="A227" t="s">
        <v>118</v>
      </c>
      <c r="B227" t="s">
        <v>91</v>
      </c>
      <c r="C227">
        <v>80</v>
      </c>
      <c r="D227">
        <v>1</v>
      </c>
      <c r="E227" t="s">
        <v>1252</v>
      </c>
      <c r="F227">
        <v>80</v>
      </c>
      <c r="G227">
        <v>0</v>
      </c>
      <c r="H227" t="s">
        <v>647</v>
      </c>
      <c r="I227" t="s">
        <v>1183</v>
      </c>
      <c r="J227" t="s">
        <v>1253</v>
      </c>
      <c r="K227" t="s">
        <v>1254</v>
      </c>
      <c r="L227" t="s">
        <v>1255</v>
      </c>
      <c r="M227" t="s">
        <v>1251</v>
      </c>
      <c r="N227" t="s">
        <v>635</v>
      </c>
      <c r="O227" t="s">
        <v>653</v>
      </c>
      <c r="P227" t="s">
        <v>43</v>
      </c>
      <c r="Q227" t="s">
        <v>654</v>
      </c>
      <c r="R227" t="s">
        <v>636</v>
      </c>
      <c r="S227" t="s">
        <v>1256</v>
      </c>
      <c r="T227" t="s">
        <v>1251</v>
      </c>
    </row>
    <row r="228" spans="1:20" x14ac:dyDescent="0.25">
      <c r="A228" t="s">
        <v>20</v>
      </c>
      <c r="B228" t="s">
        <v>21</v>
      </c>
      <c r="C228">
        <v>50</v>
      </c>
      <c r="D228">
        <v>1</v>
      </c>
      <c r="E228" t="s">
        <v>1257</v>
      </c>
      <c r="F228">
        <v>99.99</v>
      </c>
      <c r="G228">
        <v>0</v>
      </c>
      <c r="H228" t="s">
        <v>661</v>
      </c>
      <c r="I228" t="s">
        <v>1258</v>
      </c>
      <c r="J228" t="s">
        <v>1259</v>
      </c>
      <c r="K228" t="s">
        <v>635</v>
      </c>
      <c r="L228" t="s">
        <v>636</v>
      </c>
      <c r="M228" t="s">
        <v>1260</v>
      </c>
      <c r="N228" t="s">
        <v>635</v>
      </c>
      <c r="O228" t="s">
        <v>638</v>
      </c>
      <c r="P228" t="s">
        <v>22</v>
      </c>
      <c r="Q228" t="s">
        <v>639</v>
      </c>
      <c r="R228" t="s">
        <v>636</v>
      </c>
      <c r="S228" t="s">
        <v>1261</v>
      </c>
      <c r="T228" t="s">
        <v>1249</v>
      </c>
    </row>
    <row r="229" spans="1:20" x14ac:dyDescent="0.25">
      <c r="A229" t="s">
        <v>23</v>
      </c>
      <c r="B229" t="s">
        <v>24</v>
      </c>
      <c r="C229">
        <v>50</v>
      </c>
      <c r="D229">
        <v>1</v>
      </c>
      <c r="E229" t="s">
        <v>1257</v>
      </c>
      <c r="F229">
        <v>99.99</v>
      </c>
      <c r="G229">
        <v>0</v>
      </c>
      <c r="H229" t="s">
        <v>661</v>
      </c>
      <c r="I229" t="s">
        <v>1258</v>
      </c>
      <c r="J229" t="s">
        <v>1259</v>
      </c>
      <c r="K229" t="s">
        <v>635</v>
      </c>
      <c r="L229" t="s">
        <v>636</v>
      </c>
      <c r="M229" t="s">
        <v>1260</v>
      </c>
      <c r="N229" t="s">
        <v>635</v>
      </c>
      <c r="O229" t="s">
        <v>638</v>
      </c>
      <c r="P229" t="s">
        <v>22</v>
      </c>
      <c r="Q229" t="s">
        <v>639</v>
      </c>
      <c r="R229" t="s">
        <v>636</v>
      </c>
      <c r="S229" t="s">
        <v>1261</v>
      </c>
      <c r="T229" t="s">
        <v>1249</v>
      </c>
    </row>
    <row r="230" spans="1:20" x14ac:dyDescent="0.25">
      <c r="A230" t="s">
        <v>25</v>
      </c>
      <c r="B230" t="s">
        <v>26</v>
      </c>
      <c r="C230">
        <v>50</v>
      </c>
      <c r="D230">
        <v>1</v>
      </c>
      <c r="E230" t="s">
        <v>1257</v>
      </c>
      <c r="F230">
        <v>99.99</v>
      </c>
      <c r="G230">
        <v>0</v>
      </c>
      <c r="H230" t="s">
        <v>661</v>
      </c>
      <c r="I230" t="s">
        <v>1258</v>
      </c>
      <c r="J230" t="s">
        <v>1259</v>
      </c>
      <c r="K230" t="s">
        <v>635</v>
      </c>
      <c r="L230" t="s">
        <v>636</v>
      </c>
      <c r="M230" t="s">
        <v>1260</v>
      </c>
      <c r="N230" t="s">
        <v>635</v>
      </c>
      <c r="O230" t="s">
        <v>638</v>
      </c>
      <c r="P230" t="s">
        <v>22</v>
      </c>
      <c r="Q230" t="s">
        <v>639</v>
      </c>
      <c r="R230" t="s">
        <v>636</v>
      </c>
      <c r="S230" t="s">
        <v>1261</v>
      </c>
      <c r="T230" t="s">
        <v>1249</v>
      </c>
    </row>
    <row r="231" spans="1:20" x14ac:dyDescent="0.25">
      <c r="A231" t="s">
        <v>118</v>
      </c>
      <c r="B231" t="s">
        <v>91</v>
      </c>
      <c r="C231">
        <v>80</v>
      </c>
      <c r="D231">
        <v>1</v>
      </c>
      <c r="E231" t="s">
        <v>1262</v>
      </c>
      <c r="F231">
        <v>80</v>
      </c>
      <c r="G231">
        <v>0</v>
      </c>
      <c r="H231" t="s">
        <v>647</v>
      </c>
      <c r="I231" t="s">
        <v>1263</v>
      </c>
      <c r="J231" t="s">
        <v>1264</v>
      </c>
      <c r="K231" t="s">
        <v>1265</v>
      </c>
      <c r="L231" t="s">
        <v>651</v>
      </c>
      <c r="M231" t="s">
        <v>1266</v>
      </c>
      <c r="N231" t="s">
        <v>635</v>
      </c>
      <c r="O231" t="s">
        <v>678</v>
      </c>
      <c r="P231" t="s">
        <v>43</v>
      </c>
      <c r="Q231" t="s">
        <v>654</v>
      </c>
      <c r="R231" t="s">
        <v>636</v>
      </c>
      <c r="S231" t="s">
        <v>1267</v>
      </c>
      <c r="T231" t="s">
        <v>1266</v>
      </c>
    </row>
    <row r="232" spans="1:20" x14ac:dyDescent="0.25">
      <c r="A232" t="s">
        <v>133</v>
      </c>
      <c r="B232" t="s">
        <v>134</v>
      </c>
      <c r="C232">
        <v>12</v>
      </c>
      <c r="D232">
        <v>30</v>
      </c>
      <c r="E232" t="s">
        <v>1268</v>
      </c>
      <c r="F232">
        <v>390</v>
      </c>
      <c r="G232">
        <v>0</v>
      </c>
      <c r="H232" t="s">
        <v>647</v>
      </c>
      <c r="I232" t="s">
        <v>1269</v>
      </c>
      <c r="J232" t="s">
        <v>1270</v>
      </c>
      <c r="K232" t="s">
        <v>1271</v>
      </c>
      <c r="L232" t="s">
        <v>1272</v>
      </c>
      <c r="M232" t="s">
        <v>1249</v>
      </c>
      <c r="N232" t="s">
        <v>635</v>
      </c>
      <c r="O232" t="s">
        <v>678</v>
      </c>
      <c r="P232" t="s">
        <v>43</v>
      </c>
      <c r="Q232" t="s">
        <v>654</v>
      </c>
      <c r="R232" t="s">
        <v>636</v>
      </c>
      <c r="S232" t="s">
        <v>1273</v>
      </c>
      <c r="T232" t="s">
        <v>1266</v>
      </c>
    </row>
    <row r="233" spans="1:20" x14ac:dyDescent="0.25">
      <c r="A233" t="s">
        <v>20</v>
      </c>
      <c r="B233" t="s">
        <v>21</v>
      </c>
      <c r="C233">
        <v>50</v>
      </c>
      <c r="D233">
        <v>1</v>
      </c>
      <c r="E233" t="s">
        <v>1274</v>
      </c>
      <c r="F233">
        <v>99.99</v>
      </c>
      <c r="G233">
        <v>0</v>
      </c>
      <c r="H233" t="s">
        <v>661</v>
      </c>
      <c r="I233" t="s">
        <v>1275</v>
      </c>
      <c r="J233" t="s">
        <v>807</v>
      </c>
      <c r="K233" t="s">
        <v>635</v>
      </c>
      <c r="L233" t="s">
        <v>636</v>
      </c>
      <c r="M233" t="s">
        <v>1276</v>
      </c>
      <c r="N233" t="s">
        <v>635</v>
      </c>
      <c r="O233" t="s">
        <v>668</v>
      </c>
      <c r="P233" t="s">
        <v>22</v>
      </c>
      <c r="Q233" t="s">
        <v>669</v>
      </c>
      <c r="R233" t="s">
        <v>636</v>
      </c>
      <c r="S233" t="s">
        <v>1277</v>
      </c>
      <c r="T233" t="s">
        <v>1260</v>
      </c>
    </row>
    <row r="234" spans="1:20" x14ac:dyDescent="0.25">
      <c r="A234" t="s">
        <v>23</v>
      </c>
      <c r="B234" t="s">
        <v>24</v>
      </c>
      <c r="C234">
        <v>50</v>
      </c>
      <c r="D234">
        <v>1</v>
      </c>
      <c r="E234" t="s">
        <v>1274</v>
      </c>
      <c r="F234">
        <v>99.99</v>
      </c>
      <c r="G234">
        <v>0</v>
      </c>
      <c r="H234" t="s">
        <v>661</v>
      </c>
      <c r="I234" t="s">
        <v>1275</v>
      </c>
      <c r="J234" t="s">
        <v>807</v>
      </c>
      <c r="K234" t="s">
        <v>635</v>
      </c>
      <c r="L234" t="s">
        <v>636</v>
      </c>
      <c r="M234" t="s">
        <v>1276</v>
      </c>
      <c r="N234" t="s">
        <v>635</v>
      </c>
      <c r="O234" t="s">
        <v>668</v>
      </c>
      <c r="P234" t="s">
        <v>22</v>
      </c>
      <c r="Q234" t="s">
        <v>669</v>
      </c>
      <c r="R234" t="s">
        <v>636</v>
      </c>
      <c r="S234" t="s">
        <v>1277</v>
      </c>
      <c r="T234" t="s">
        <v>1260</v>
      </c>
    </row>
    <row r="235" spans="1:20" x14ac:dyDescent="0.25">
      <c r="A235" t="s">
        <v>25</v>
      </c>
      <c r="B235" t="s">
        <v>26</v>
      </c>
      <c r="C235">
        <v>50</v>
      </c>
      <c r="D235">
        <v>1</v>
      </c>
      <c r="E235" t="s">
        <v>1274</v>
      </c>
      <c r="F235">
        <v>99.99</v>
      </c>
      <c r="G235">
        <v>0</v>
      </c>
      <c r="H235" t="s">
        <v>661</v>
      </c>
      <c r="I235" t="s">
        <v>1275</v>
      </c>
      <c r="J235" t="s">
        <v>807</v>
      </c>
      <c r="K235" t="s">
        <v>635</v>
      </c>
      <c r="L235" t="s">
        <v>636</v>
      </c>
      <c r="M235" t="s">
        <v>1276</v>
      </c>
      <c r="N235" t="s">
        <v>635</v>
      </c>
      <c r="O235" t="s">
        <v>668</v>
      </c>
      <c r="P235" t="s">
        <v>22</v>
      </c>
      <c r="Q235" t="s">
        <v>669</v>
      </c>
      <c r="R235" t="s">
        <v>636</v>
      </c>
      <c r="S235" t="s">
        <v>1277</v>
      </c>
      <c r="T235" t="s">
        <v>1260</v>
      </c>
    </row>
    <row r="236" spans="1:20" x14ac:dyDescent="0.25">
      <c r="A236" t="s">
        <v>258</v>
      </c>
      <c r="B236" t="s">
        <v>264</v>
      </c>
      <c r="C236">
        <v>139</v>
      </c>
      <c r="D236">
        <v>2</v>
      </c>
      <c r="E236" t="s">
        <v>1278</v>
      </c>
      <c r="F236">
        <v>198</v>
      </c>
      <c r="G236">
        <v>0</v>
      </c>
      <c r="H236" t="s">
        <v>661</v>
      </c>
      <c r="I236" t="s">
        <v>1279</v>
      </c>
      <c r="J236" t="s">
        <v>643</v>
      </c>
      <c r="K236" t="s">
        <v>635</v>
      </c>
      <c r="L236" t="s">
        <v>636</v>
      </c>
      <c r="M236" t="s">
        <v>1280</v>
      </c>
      <c r="N236" t="s">
        <v>635</v>
      </c>
      <c r="O236" t="s">
        <v>638</v>
      </c>
      <c r="P236" t="s">
        <v>22</v>
      </c>
      <c r="Q236" t="s">
        <v>639</v>
      </c>
      <c r="R236" t="s">
        <v>636</v>
      </c>
      <c r="S236" t="s">
        <v>1281</v>
      </c>
      <c r="T236" t="s">
        <v>1260</v>
      </c>
    </row>
    <row r="237" spans="1:20" x14ac:dyDescent="0.25">
      <c r="A237" t="s">
        <v>619</v>
      </c>
      <c r="B237" t="s">
        <v>620</v>
      </c>
      <c r="C237">
        <v>139</v>
      </c>
      <c r="D237">
        <v>1</v>
      </c>
      <c r="E237" t="s">
        <v>1282</v>
      </c>
      <c r="F237">
        <v>399</v>
      </c>
      <c r="G237">
        <v>0</v>
      </c>
      <c r="H237" t="s">
        <v>1233</v>
      </c>
      <c r="I237" t="s">
        <v>1283</v>
      </c>
      <c r="J237" t="s">
        <v>1284</v>
      </c>
      <c r="K237" t="s">
        <v>1285</v>
      </c>
      <c r="L237" t="s">
        <v>1286</v>
      </c>
      <c r="M237" t="s">
        <v>1287</v>
      </c>
      <c r="N237" t="s">
        <v>1239</v>
      </c>
      <c r="O237" t="s">
        <v>1240</v>
      </c>
      <c r="P237" t="s">
        <v>1241</v>
      </c>
      <c r="Q237" t="s">
        <v>1242</v>
      </c>
      <c r="R237" t="s">
        <v>636</v>
      </c>
      <c r="S237" t="s">
        <v>1288</v>
      </c>
      <c r="T237" t="s">
        <v>1289</v>
      </c>
    </row>
    <row r="238" spans="1:20" x14ac:dyDescent="0.25">
      <c r="A238" t="s">
        <v>258</v>
      </c>
      <c r="B238" t="s">
        <v>264</v>
      </c>
      <c r="C238">
        <v>139</v>
      </c>
      <c r="D238">
        <v>1</v>
      </c>
      <c r="E238" t="s">
        <v>1282</v>
      </c>
      <c r="F238">
        <v>399</v>
      </c>
      <c r="G238">
        <v>0</v>
      </c>
      <c r="H238" t="s">
        <v>1233</v>
      </c>
      <c r="I238" t="s">
        <v>1283</v>
      </c>
      <c r="J238" t="s">
        <v>1284</v>
      </c>
      <c r="K238" t="s">
        <v>1285</v>
      </c>
      <c r="L238" t="s">
        <v>1286</v>
      </c>
      <c r="M238" t="s">
        <v>1287</v>
      </c>
      <c r="N238" t="s">
        <v>1239</v>
      </c>
      <c r="O238" t="s">
        <v>1240</v>
      </c>
      <c r="P238" t="s">
        <v>1241</v>
      </c>
      <c r="Q238" t="s">
        <v>1242</v>
      </c>
      <c r="R238" t="s">
        <v>636</v>
      </c>
      <c r="S238" t="s">
        <v>1288</v>
      </c>
      <c r="T238" t="s">
        <v>1289</v>
      </c>
    </row>
    <row r="239" spans="1:20" x14ac:dyDescent="0.25">
      <c r="A239" t="s">
        <v>257</v>
      </c>
      <c r="B239" t="s">
        <v>263</v>
      </c>
      <c r="C239">
        <v>139</v>
      </c>
      <c r="D239">
        <v>1</v>
      </c>
      <c r="E239" t="s">
        <v>1282</v>
      </c>
      <c r="F239">
        <v>399</v>
      </c>
      <c r="G239">
        <v>0</v>
      </c>
      <c r="H239" t="s">
        <v>1233</v>
      </c>
      <c r="I239" t="s">
        <v>1283</v>
      </c>
      <c r="J239" t="s">
        <v>1284</v>
      </c>
      <c r="K239" t="s">
        <v>1285</v>
      </c>
      <c r="L239" t="s">
        <v>1286</v>
      </c>
      <c r="M239" t="s">
        <v>1287</v>
      </c>
      <c r="N239" t="s">
        <v>1239</v>
      </c>
      <c r="O239" t="s">
        <v>1240</v>
      </c>
      <c r="P239" t="s">
        <v>1241</v>
      </c>
      <c r="Q239" t="s">
        <v>1242</v>
      </c>
      <c r="R239" t="s">
        <v>636</v>
      </c>
      <c r="S239" t="s">
        <v>1288</v>
      </c>
      <c r="T239" t="s">
        <v>1289</v>
      </c>
    </row>
    <row r="240" spans="1:20" x14ac:dyDescent="0.25">
      <c r="A240" t="s">
        <v>256</v>
      </c>
      <c r="B240" t="s">
        <v>262</v>
      </c>
      <c r="C240">
        <v>139</v>
      </c>
      <c r="D240">
        <v>1</v>
      </c>
      <c r="E240" t="s">
        <v>1282</v>
      </c>
      <c r="F240">
        <v>399</v>
      </c>
      <c r="G240">
        <v>0</v>
      </c>
      <c r="H240" t="s">
        <v>1233</v>
      </c>
      <c r="I240" t="s">
        <v>1283</v>
      </c>
      <c r="J240" t="s">
        <v>1284</v>
      </c>
      <c r="K240" t="s">
        <v>1285</v>
      </c>
      <c r="L240" t="s">
        <v>1286</v>
      </c>
      <c r="M240" t="s">
        <v>1287</v>
      </c>
      <c r="N240" t="s">
        <v>1239</v>
      </c>
      <c r="O240" t="s">
        <v>1240</v>
      </c>
      <c r="P240" t="s">
        <v>1241</v>
      </c>
      <c r="Q240" t="s">
        <v>1242</v>
      </c>
      <c r="R240" t="s">
        <v>636</v>
      </c>
      <c r="S240" t="s">
        <v>1288</v>
      </c>
      <c r="T240" t="s">
        <v>1289</v>
      </c>
    </row>
    <row r="241" spans="1:20" x14ac:dyDescent="0.25">
      <c r="A241" t="s">
        <v>121</v>
      </c>
      <c r="B241" t="s">
        <v>122</v>
      </c>
      <c r="C241">
        <v>15</v>
      </c>
      <c r="D241">
        <v>2</v>
      </c>
      <c r="E241" t="s">
        <v>1290</v>
      </c>
      <c r="F241">
        <v>34</v>
      </c>
      <c r="G241">
        <v>4</v>
      </c>
      <c r="H241" t="s">
        <v>661</v>
      </c>
      <c r="I241" t="s">
        <v>1291</v>
      </c>
      <c r="J241" t="s">
        <v>1292</v>
      </c>
      <c r="K241" t="s">
        <v>1293</v>
      </c>
      <c r="L241" t="s">
        <v>1294</v>
      </c>
      <c r="M241" t="s">
        <v>1276</v>
      </c>
      <c r="N241" t="s">
        <v>635</v>
      </c>
      <c r="O241" t="s">
        <v>653</v>
      </c>
      <c r="P241" t="s">
        <v>43</v>
      </c>
      <c r="Q241" t="s">
        <v>654</v>
      </c>
      <c r="R241" t="s">
        <v>636</v>
      </c>
      <c r="S241" t="s">
        <v>1295</v>
      </c>
      <c r="T241" t="s">
        <v>1276</v>
      </c>
    </row>
    <row r="242" spans="1:20" x14ac:dyDescent="0.25">
      <c r="A242" t="s">
        <v>20</v>
      </c>
      <c r="B242" t="s">
        <v>21</v>
      </c>
      <c r="C242">
        <v>50</v>
      </c>
      <c r="D242">
        <v>2</v>
      </c>
      <c r="E242" t="s">
        <v>1296</v>
      </c>
      <c r="F242">
        <v>199.98</v>
      </c>
      <c r="G242">
        <v>0</v>
      </c>
      <c r="H242" t="s">
        <v>661</v>
      </c>
      <c r="I242" t="s">
        <v>1297</v>
      </c>
      <c r="J242" t="s">
        <v>1214</v>
      </c>
      <c r="K242" t="s">
        <v>635</v>
      </c>
      <c r="L242" t="s">
        <v>636</v>
      </c>
      <c r="M242" t="s">
        <v>1298</v>
      </c>
      <c r="N242" t="s">
        <v>635</v>
      </c>
      <c r="O242" t="s">
        <v>668</v>
      </c>
      <c r="P242" t="s">
        <v>22</v>
      </c>
      <c r="Q242" t="s">
        <v>669</v>
      </c>
      <c r="R242" t="s">
        <v>636</v>
      </c>
      <c r="S242" t="s">
        <v>1299</v>
      </c>
      <c r="T242" t="s">
        <v>1300</v>
      </c>
    </row>
    <row r="243" spans="1:20" x14ac:dyDescent="0.25">
      <c r="A243" t="s">
        <v>23</v>
      </c>
      <c r="B243" t="s">
        <v>24</v>
      </c>
      <c r="C243">
        <v>50</v>
      </c>
      <c r="D243">
        <v>2</v>
      </c>
      <c r="E243" t="s">
        <v>1296</v>
      </c>
      <c r="F243">
        <v>199.98</v>
      </c>
      <c r="G243">
        <v>0</v>
      </c>
      <c r="H243" t="s">
        <v>661</v>
      </c>
      <c r="I243" t="s">
        <v>1297</v>
      </c>
      <c r="J243" t="s">
        <v>1214</v>
      </c>
      <c r="K243" t="s">
        <v>635</v>
      </c>
      <c r="L243" t="s">
        <v>636</v>
      </c>
      <c r="M243" t="s">
        <v>1298</v>
      </c>
      <c r="N243" t="s">
        <v>635</v>
      </c>
      <c r="O243" t="s">
        <v>668</v>
      </c>
      <c r="P243" t="s">
        <v>22</v>
      </c>
      <c r="Q243" t="s">
        <v>669</v>
      </c>
      <c r="R243" t="s">
        <v>636</v>
      </c>
      <c r="S243" t="s">
        <v>1299</v>
      </c>
      <c r="T243" t="s">
        <v>1300</v>
      </c>
    </row>
    <row r="244" spans="1:20" x14ac:dyDescent="0.25">
      <c r="A244" t="s">
        <v>25</v>
      </c>
      <c r="B244" t="s">
        <v>26</v>
      </c>
      <c r="C244">
        <v>50</v>
      </c>
      <c r="D244">
        <v>2</v>
      </c>
      <c r="E244" t="s">
        <v>1296</v>
      </c>
      <c r="F244">
        <v>199.98</v>
      </c>
      <c r="G244">
        <v>0</v>
      </c>
      <c r="H244" t="s">
        <v>661</v>
      </c>
      <c r="I244" t="s">
        <v>1297</v>
      </c>
      <c r="J244" t="s">
        <v>1214</v>
      </c>
      <c r="K244" t="s">
        <v>635</v>
      </c>
      <c r="L244" t="s">
        <v>636</v>
      </c>
      <c r="M244" t="s">
        <v>1298</v>
      </c>
      <c r="N244" t="s">
        <v>635</v>
      </c>
      <c r="O244" t="s">
        <v>668</v>
      </c>
      <c r="P244" t="s">
        <v>22</v>
      </c>
      <c r="Q244" t="s">
        <v>669</v>
      </c>
      <c r="R244" t="s">
        <v>636</v>
      </c>
      <c r="S244" t="s">
        <v>1299</v>
      </c>
      <c r="T244" t="s">
        <v>1300</v>
      </c>
    </row>
    <row r="245" spans="1:20" x14ac:dyDescent="0.25">
      <c r="A245" t="s">
        <v>20</v>
      </c>
      <c r="B245" t="s">
        <v>21</v>
      </c>
      <c r="C245">
        <v>50</v>
      </c>
      <c r="D245">
        <v>1</v>
      </c>
      <c r="E245" t="s">
        <v>1301</v>
      </c>
      <c r="F245">
        <v>100</v>
      </c>
      <c r="G245">
        <v>0</v>
      </c>
      <c r="H245" t="s">
        <v>661</v>
      </c>
      <c r="I245" t="s">
        <v>1302</v>
      </c>
      <c r="J245" t="s">
        <v>742</v>
      </c>
      <c r="K245" t="s">
        <v>635</v>
      </c>
      <c r="L245" t="s">
        <v>636</v>
      </c>
      <c r="M245" t="s">
        <v>1303</v>
      </c>
      <c r="N245" t="s">
        <v>635</v>
      </c>
      <c r="O245" t="s">
        <v>638</v>
      </c>
      <c r="P245" t="s">
        <v>22</v>
      </c>
      <c r="Q245" t="s">
        <v>639</v>
      </c>
      <c r="R245" t="s">
        <v>636</v>
      </c>
      <c r="S245" t="s">
        <v>1304</v>
      </c>
      <c r="T245" t="s">
        <v>1298</v>
      </c>
    </row>
    <row r="246" spans="1:20" x14ac:dyDescent="0.25">
      <c r="A246" t="s">
        <v>23</v>
      </c>
      <c r="B246" t="s">
        <v>24</v>
      </c>
      <c r="C246">
        <v>50</v>
      </c>
      <c r="D246">
        <v>1</v>
      </c>
      <c r="E246" t="s">
        <v>1301</v>
      </c>
      <c r="F246">
        <v>100</v>
      </c>
      <c r="G246">
        <v>0</v>
      </c>
      <c r="H246" t="s">
        <v>661</v>
      </c>
      <c r="I246" t="s">
        <v>1302</v>
      </c>
      <c r="J246" t="s">
        <v>742</v>
      </c>
      <c r="K246" t="s">
        <v>635</v>
      </c>
      <c r="L246" t="s">
        <v>636</v>
      </c>
      <c r="M246" t="s">
        <v>1303</v>
      </c>
      <c r="N246" t="s">
        <v>635</v>
      </c>
      <c r="O246" t="s">
        <v>638</v>
      </c>
      <c r="P246" t="s">
        <v>22</v>
      </c>
      <c r="Q246" t="s">
        <v>639</v>
      </c>
      <c r="R246" t="s">
        <v>636</v>
      </c>
      <c r="S246" t="s">
        <v>1304</v>
      </c>
      <c r="T246" t="s">
        <v>1298</v>
      </c>
    </row>
    <row r="247" spans="1:20" x14ac:dyDescent="0.25">
      <c r="A247" t="s">
        <v>25</v>
      </c>
      <c r="B247" t="s">
        <v>26</v>
      </c>
      <c r="C247">
        <v>50</v>
      </c>
      <c r="D247">
        <v>1</v>
      </c>
      <c r="E247" t="s">
        <v>1301</v>
      </c>
      <c r="F247">
        <v>100</v>
      </c>
      <c r="G247">
        <v>0</v>
      </c>
      <c r="H247" t="s">
        <v>661</v>
      </c>
      <c r="I247" t="s">
        <v>1302</v>
      </c>
      <c r="J247" t="s">
        <v>742</v>
      </c>
      <c r="K247" t="s">
        <v>635</v>
      </c>
      <c r="L247" t="s">
        <v>636</v>
      </c>
      <c r="M247" t="s">
        <v>1303</v>
      </c>
      <c r="N247" t="s">
        <v>635</v>
      </c>
      <c r="O247" t="s">
        <v>638</v>
      </c>
      <c r="P247" t="s">
        <v>22</v>
      </c>
      <c r="Q247" t="s">
        <v>639</v>
      </c>
      <c r="R247" t="s">
        <v>636</v>
      </c>
      <c r="S247" t="s">
        <v>1304</v>
      </c>
      <c r="T247" t="s">
        <v>1298</v>
      </c>
    </row>
    <row r="248" spans="1:20" x14ac:dyDescent="0.25">
      <c r="A248" t="s">
        <v>39</v>
      </c>
      <c r="B248" t="s">
        <v>44</v>
      </c>
      <c r="C248">
        <v>69.900000000000006</v>
      </c>
      <c r="D248">
        <v>10</v>
      </c>
      <c r="E248" t="s">
        <v>1305</v>
      </c>
      <c r="F248">
        <v>1671.2</v>
      </c>
      <c r="G248">
        <v>96</v>
      </c>
      <c r="H248" t="s">
        <v>647</v>
      </c>
      <c r="I248" t="s">
        <v>1306</v>
      </c>
      <c r="J248" t="s">
        <v>1307</v>
      </c>
      <c r="K248" t="s">
        <v>1308</v>
      </c>
      <c r="L248" t="s">
        <v>1309</v>
      </c>
      <c r="M248" t="s">
        <v>1310</v>
      </c>
      <c r="N248" t="s">
        <v>635</v>
      </c>
      <c r="O248" t="s">
        <v>706</v>
      </c>
      <c r="P248" t="s">
        <v>40</v>
      </c>
      <c r="Q248" t="s">
        <v>707</v>
      </c>
      <c r="R248" t="s">
        <v>636</v>
      </c>
      <c r="S248" t="s">
        <v>1311</v>
      </c>
      <c r="T248" t="s">
        <v>1310</v>
      </c>
    </row>
    <row r="249" spans="1:20" x14ac:dyDescent="0.25">
      <c r="A249" t="s">
        <v>39</v>
      </c>
      <c r="B249" t="s">
        <v>44</v>
      </c>
      <c r="C249">
        <v>69.900000000000006</v>
      </c>
      <c r="D249">
        <v>10</v>
      </c>
      <c r="E249" t="s">
        <v>1305</v>
      </c>
      <c r="F249">
        <v>1671.2</v>
      </c>
      <c r="G249">
        <v>96</v>
      </c>
      <c r="H249" t="s">
        <v>647</v>
      </c>
      <c r="I249" t="s">
        <v>1306</v>
      </c>
      <c r="J249" t="s">
        <v>1307</v>
      </c>
      <c r="K249" t="s">
        <v>1308</v>
      </c>
      <c r="L249" t="s">
        <v>1309</v>
      </c>
      <c r="M249" t="s">
        <v>1310</v>
      </c>
      <c r="N249" t="s">
        <v>635</v>
      </c>
      <c r="O249" t="s">
        <v>706</v>
      </c>
      <c r="P249" t="s">
        <v>40</v>
      </c>
      <c r="Q249" t="s">
        <v>707</v>
      </c>
      <c r="R249" t="s">
        <v>636</v>
      </c>
      <c r="S249" t="s">
        <v>1311</v>
      </c>
      <c r="T249" t="s">
        <v>1310</v>
      </c>
    </row>
    <row r="250" spans="1:20" x14ac:dyDescent="0.25">
      <c r="A250" t="s">
        <v>20</v>
      </c>
      <c r="B250" t="s">
        <v>21</v>
      </c>
      <c r="C250">
        <v>50</v>
      </c>
      <c r="D250">
        <v>1</v>
      </c>
      <c r="E250" t="s">
        <v>1312</v>
      </c>
      <c r="F250">
        <v>99.99</v>
      </c>
      <c r="G250">
        <v>0</v>
      </c>
      <c r="H250" t="s">
        <v>661</v>
      </c>
      <c r="I250" t="s">
        <v>1313</v>
      </c>
      <c r="J250" t="s">
        <v>1314</v>
      </c>
      <c r="K250" t="s">
        <v>635</v>
      </c>
      <c r="L250" t="s">
        <v>636</v>
      </c>
      <c r="M250" t="s">
        <v>1315</v>
      </c>
      <c r="N250" t="s">
        <v>635</v>
      </c>
      <c r="O250" t="s">
        <v>668</v>
      </c>
      <c r="P250" t="s">
        <v>22</v>
      </c>
      <c r="Q250" t="s">
        <v>669</v>
      </c>
      <c r="R250" t="s">
        <v>636</v>
      </c>
      <c r="S250" t="s">
        <v>1316</v>
      </c>
      <c r="T250" t="s">
        <v>1317</v>
      </c>
    </row>
    <row r="251" spans="1:20" x14ac:dyDescent="0.25">
      <c r="A251" t="s">
        <v>23</v>
      </c>
      <c r="B251" t="s">
        <v>24</v>
      </c>
      <c r="C251">
        <v>50</v>
      </c>
      <c r="D251">
        <v>1</v>
      </c>
      <c r="E251" t="s">
        <v>1312</v>
      </c>
      <c r="F251">
        <v>99.99</v>
      </c>
      <c r="G251">
        <v>0</v>
      </c>
      <c r="H251" t="s">
        <v>661</v>
      </c>
      <c r="I251" t="s">
        <v>1313</v>
      </c>
      <c r="J251" t="s">
        <v>1314</v>
      </c>
      <c r="K251" t="s">
        <v>635</v>
      </c>
      <c r="L251" t="s">
        <v>636</v>
      </c>
      <c r="M251" t="s">
        <v>1315</v>
      </c>
      <c r="N251" t="s">
        <v>635</v>
      </c>
      <c r="O251" t="s">
        <v>668</v>
      </c>
      <c r="P251" t="s">
        <v>22</v>
      </c>
      <c r="Q251" t="s">
        <v>669</v>
      </c>
      <c r="R251" t="s">
        <v>636</v>
      </c>
      <c r="S251" t="s">
        <v>1316</v>
      </c>
      <c r="T251" t="s">
        <v>1317</v>
      </c>
    </row>
    <row r="252" spans="1:20" x14ac:dyDescent="0.25">
      <c r="A252" t="s">
        <v>25</v>
      </c>
      <c r="B252" t="s">
        <v>26</v>
      </c>
      <c r="C252">
        <v>50</v>
      </c>
      <c r="D252">
        <v>1</v>
      </c>
      <c r="E252" t="s">
        <v>1312</v>
      </c>
      <c r="F252">
        <v>99.99</v>
      </c>
      <c r="G252">
        <v>0</v>
      </c>
      <c r="H252" t="s">
        <v>661</v>
      </c>
      <c r="I252" t="s">
        <v>1313</v>
      </c>
      <c r="J252" t="s">
        <v>1314</v>
      </c>
      <c r="K252" t="s">
        <v>635</v>
      </c>
      <c r="L252" t="s">
        <v>636</v>
      </c>
      <c r="M252" t="s">
        <v>1315</v>
      </c>
      <c r="N252" t="s">
        <v>635</v>
      </c>
      <c r="O252" t="s">
        <v>668</v>
      </c>
      <c r="P252" t="s">
        <v>22</v>
      </c>
      <c r="Q252" t="s">
        <v>669</v>
      </c>
      <c r="R252" t="s">
        <v>636</v>
      </c>
      <c r="S252" t="s">
        <v>1316</v>
      </c>
      <c r="T252" t="s">
        <v>1317</v>
      </c>
    </row>
    <row r="253" spans="1:20" x14ac:dyDescent="0.25">
      <c r="A253" t="s">
        <v>20</v>
      </c>
      <c r="B253" t="s">
        <v>21</v>
      </c>
      <c r="C253">
        <v>50</v>
      </c>
      <c r="D253">
        <v>1</v>
      </c>
      <c r="E253" t="s">
        <v>1318</v>
      </c>
      <c r="F253">
        <v>100</v>
      </c>
      <c r="G253">
        <v>0</v>
      </c>
      <c r="H253" t="s">
        <v>661</v>
      </c>
      <c r="I253" t="s">
        <v>1319</v>
      </c>
      <c r="J253" t="s">
        <v>978</v>
      </c>
      <c r="K253" t="s">
        <v>635</v>
      </c>
      <c r="L253" t="s">
        <v>636</v>
      </c>
      <c r="M253" t="s">
        <v>1320</v>
      </c>
      <c r="N253" t="s">
        <v>635</v>
      </c>
      <c r="O253" t="s">
        <v>1071</v>
      </c>
      <c r="P253" t="s">
        <v>22</v>
      </c>
      <c r="Q253" t="s">
        <v>639</v>
      </c>
      <c r="R253" t="s">
        <v>636</v>
      </c>
      <c r="S253" t="s">
        <v>1321</v>
      </c>
      <c r="T253" t="s">
        <v>1320</v>
      </c>
    </row>
    <row r="254" spans="1:20" x14ac:dyDescent="0.25">
      <c r="A254" t="s">
        <v>23</v>
      </c>
      <c r="B254" t="s">
        <v>24</v>
      </c>
      <c r="C254">
        <v>50</v>
      </c>
      <c r="D254">
        <v>1</v>
      </c>
      <c r="E254" t="s">
        <v>1318</v>
      </c>
      <c r="F254">
        <v>100</v>
      </c>
      <c r="G254">
        <v>0</v>
      </c>
      <c r="H254" t="s">
        <v>661</v>
      </c>
      <c r="I254" t="s">
        <v>1319</v>
      </c>
      <c r="J254" t="s">
        <v>978</v>
      </c>
      <c r="K254" t="s">
        <v>635</v>
      </c>
      <c r="L254" t="s">
        <v>636</v>
      </c>
      <c r="M254" t="s">
        <v>1320</v>
      </c>
      <c r="N254" t="s">
        <v>635</v>
      </c>
      <c r="O254" t="s">
        <v>1071</v>
      </c>
      <c r="P254" t="s">
        <v>22</v>
      </c>
      <c r="Q254" t="s">
        <v>639</v>
      </c>
      <c r="R254" t="s">
        <v>636</v>
      </c>
      <c r="S254" t="s">
        <v>1321</v>
      </c>
      <c r="T254" t="s">
        <v>1320</v>
      </c>
    </row>
    <row r="255" spans="1:20" x14ac:dyDescent="0.25">
      <c r="A255" t="s">
        <v>25</v>
      </c>
      <c r="B255" t="s">
        <v>26</v>
      </c>
      <c r="C255">
        <v>50</v>
      </c>
      <c r="D255">
        <v>1</v>
      </c>
      <c r="E255" t="s">
        <v>1318</v>
      </c>
      <c r="F255">
        <v>100</v>
      </c>
      <c r="G255">
        <v>0</v>
      </c>
      <c r="H255" t="s">
        <v>661</v>
      </c>
      <c r="I255" t="s">
        <v>1319</v>
      </c>
      <c r="J255" t="s">
        <v>978</v>
      </c>
      <c r="K255" t="s">
        <v>635</v>
      </c>
      <c r="L255" t="s">
        <v>636</v>
      </c>
      <c r="M255" t="s">
        <v>1320</v>
      </c>
      <c r="N255" t="s">
        <v>635</v>
      </c>
      <c r="O255" t="s">
        <v>1071</v>
      </c>
      <c r="P255" t="s">
        <v>22</v>
      </c>
      <c r="Q255" t="s">
        <v>639</v>
      </c>
      <c r="R255" t="s">
        <v>636</v>
      </c>
      <c r="S255" t="s">
        <v>1321</v>
      </c>
      <c r="T255" t="s">
        <v>1320</v>
      </c>
    </row>
    <row r="256" spans="1:20" x14ac:dyDescent="0.25">
      <c r="A256" t="s">
        <v>20</v>
      </c>
      <c r="B256" t="s">
        <v>21</v>
      </c>
      <c r="C256">
        <v>50</v>
      </c>
      <c r="D256">
        <v>1</v>
      </c>
      <c r="E256" t="s">
        <v>1322</v>
      </c>
      <c r="F256">
        <v>100</v>
      </c>
      <c r="G256">
        <v>0</v>
      </c>
      <c r="H256" t="s">
        <v>661</v>
      </c>
      <c r="I256" t="s">
        <v>1323</v>
      </c>
      <c r="J256" t="s">
        <v>643</v>
      </c>
      <c r="K256" t="s">
        <v>635</v>
      </c>
      <c r="L256" t="s">
        <v>636</v>
      </c>
      <c r="M256" t="s">
        <v>1324</v>
      </c>
      <c r="N256" t="s">
        <v>635</v>
      </c>
      <c r="O256" t="s">
        <v>668</v>
      </c>
      <c r="P256" t="s">
        <v>22</v>
      </c>
      <c r="Q256" t="s">
        <v>669</v>
      </c>
      <c r="R256" t="s">
        <v>636</v>
      </c>
      <c r="S256" t="s">
        <v>1325</v>
      </c>
      <c r="T256" t="s">
        <v>1324</v>
      </c>
    </row>
    <row r="257" spans="1:20" x14ac:dyDescent="0.25">
      <c r="A257" t="s">
        <v>23</v>
      </c>
      <c r="B257" t="s">
        <v>24</v>
      </c>
      <c r="C257">
        <v>50</v>
      </c>
      <c r="D257">
        <v>1</v>
      </c>
      <c r="E257" t="s">
        <v>1322</v>
      </c>
      <c r="F257">
        <v>100</v>
      </c>
      <c r="G257">
        <v>0</v>
      </c>
      <c r="H257" t="s">
        <v>661</v>
      </c>
      <c r="I257" t="s">
        <v>1323</v>
      </c>
      <c r="J257" t="s">
        <v>643</v>
      </c>
      <c r="K257" t="s">
        <v>635</v>
      </c>
      <c r="L257" t="s">
        <v>636</v>
      </c>
      <c r="M257" t="s">
        <v>1324</v>
      </c>
      <c r="N257" t="s">
        <v>635</v>
      </c>
      <c r="O257" t="s">
        <v>668</v>
      </c>
      <c r="P257" t="s">
        <v>22</v>
      </c>
      <c r="Q257" t="s">
        <v>669</v>
      </c>
      <c r="R257" t="s">
        <v>636</v>
      </c>
      <c r="S257" t="s">
        <v>1325</v>
      </c>
      <c r="T257" t="s">
        <v>1324</v>
      </c>
    </row>
    <row r="258" spans="1:20" x14ac:dyDescent="0.25">
      <c r="A258" t="s">
        <v>25</v>
      </c>
      <c r="B258" t="s">
        <v>26</v>
      </c>
      <c r="C258">
        <v>50</v>
      </c>
      <c r="D258">
        <v>1</v>
      </c>
      <c r="E258" t="s">
        <v>1322</v>
      </c>
      <c r="F258">
        <v>100</v>
      </c>
      <c r="G258">
        <v>0</v>
      </c>
      <c r="H258" t="s">
        <v>661</v>
      </c>
      <c r="I258" t="s">
        <v>1323</v>
      </c>
      <c r="J258" t="s">
        <v>643</v>
      </c>
      <c r="K258" t="s">
        <v>635</v>
      </c>
      <c r="L258" t="s">
        <v>636</v>
      </c>
      <c r="M258" t="s">
        <v>1324</v>
      </c>
      <c r="N258" t="s">
        <v>635</v>
      </c>
      <c r="O258" t="s">
        <v>668</v>
      </c>
      <c r="P258" t="s">
        <v>22</v>
      </c>
      <c r="Q258" t="s">
        <v>669</v>
      </c>
      <c r="R258" t="s">
        <v>636</v>
      </c>
      <c r="S258" t="s">
        <v>1325</v>
      </c>
      <c r="T258" t="s">
        <v>1324</v>
      </c>
    </row>
    <row r="259" spans="1:20" x14ac:dyDescent="0.25">
      <c r="A259" t="s">
        <v>20</v>
      </c>
      <c r="B259" t="s">
        <v>21</v>
      </c>
      <c r="C259">
        <v>50</v>
      </c>
      <c r="D259">
        <v>1</v>
      </c>
      <c r="E259" t="s">
        <v>1326</v>
      </c>
      <c r="F259">
        <v>100</v>
      </c>
      <c r="G259">
        <v>0</v>
      </c>
      <c r="H259" t="s">
        <v>632</v>
      </c>
      <c r="I259" t="s">
        <v>1327</v>
      </c>
      <c r="J259" t="s">
        <v>884</v>
      </c>
      <c r="K259" t="s">
        <v>635</v>
      </c>
      <c r="L259" t="s">
        <v>636</v>
      </c>
      <c r="M259" t="s">
        <v>1328</v>
      </c>
      <c r="N259" t="s">
        <v>635</v>
      </c>
      <c r="O259" t="s">
        <v>638</v>
      </c>
      <c r="P259" t="s">
        <v>22</v>
      </c>
      <c r="Q259" t="s">
        <v>639</v>
      </c>
      <c r="R259" t="s">
        <v>636</v>
      </c>
      <c r="S259" t="s">
        <v>1329</v>
      </c>
      <c r="T259" t="s">
        <v>1328</v>
      </c>
    </row>
    <row r="260" spans="1:20" x14ac:dyDescent="0.25">
      <c r="A260" t="s">
        <v>23</v>
      </c>
      <c r="B260" t="s">
        <v>24</v>
      </c>
      <c r="C260">
        <v>50</v>
      </c>
      <c r="D260">
        <v>1</v>
      </c>
      <c r="E260" t="s">
        <v>1326</v>
      </c>
      <c r="F260">
        <v>100</v>
      </c>
      <c r="G260">
        <v>0</v>
      </c>
      <c r="H260" t="s">
        <v>632</v>
      </c>
      <c r="I260" t="s">
        <v>1327</v>
      </c>
      <c r="J260" t="s">
        <v>884</v>
      </c>
      <c r="K260" t="s">
        <v>635</v>
      </c>
      <c r="L260" t="s">
        <v>636</v>
      </c>
      <c r="M260" t="s">
        <v>1328</v>
      </c>
      <c r="N260" t="s">
        <v>635</v>
      </c>
      <c r="O260" t="s">
        <v>638</v>
      </c>
      <c r="P260" t="s">
        <v>22</v>
      </c>
      <c r="Q260" t="s">
        <v>639</v>
      </c>
      <c r="R260" t="s">
        <v>636</v>
      </c>
      <c r="S260" t="s">
        <v>1329</v>
      </c>
      <c r="T260" t="s">
        <v>1328</v>
      </c>
    </row>
    <row r="261" spans="1:20" x14ac:dyDescent="0.25">
      <c r="A261" t="s">
        <v>25</v>
      </c>
      <c r="B261" t="s">
        <v>26</v>
      </c>
      <c r="C261">
        <v>50</v>
      </c>
      <c r="D261">
        <v>1</v>
      </c>
      <c r="E261" t="s">
        <v>1326</v>
      </c>
      <c r="F261">
        <v>100</v>
      </c>
      <c r="G261">
        <v>0</v>
      </c>
      <c r="H261" t="s">
        <v>632</v>
      </c>
      <c r="I261" t="s">
        <v>1327</v>
      </c>
      <c r="J261" t="s">
        <v>884</v>
      </c>
      <c r="K261" t="s">
        <v>635</v>
      </c>
      <c r="L261" t="s">
        <v>636</v>
      </c>
      <c r="M261" t="s">
        <v>1328</v>
      </c>
      <c r="N261" t="s">
        <v>635</v>
      </c>
      <c r="O261" t="s">
        <v>638</v>
      </c>
      <c r="P261" t="s">
        <v>22</v>
      </c>
      <c r="Q261" t="s">
        <v>639</v>
      </c>
      <c r="R261" t="s">
        <v>636</v>
      </c>
      <c r="S261" t="s">
        <v>1329</v>
      </c>
      <c r="T261" t="s">
        <v>1328</v>
      </c>
    </row>
    <row r="262" spans="1:20" x14ac:dyDescent="0.25">
      <c r="A262" t="s">
        <v>20</v>
      </c>
      <c r="B262" t="s">
        <v>21</v>
      </c>
      <c r="C262">
        <v>50</v>
      </c>
      <c r="D262">
        <v>1</v>
      </c>
      <c r="E262" t="s">
        <v>1330</v>
      </c>
      <c r="F262">
        <v>100</v>
      </c>
      <c r="G262">
        <v>0</v>
      </c>
      <c r="H262" t="s">
        <v>661</v>
      </c>
      <c r="I262" t="s">
        <v>1331</v>
      </c>
      <c r="J262" t="s">
        <v>1332</v>
      </c>
      <c r="K262" t="s">
        <v>635</v>
      </c>
      <c r="L262" t="s">
        <v>636</v>
      </c>
      <c r="M262" t="s">
        <v>1333</v>
      </c>
      <c r="N262" t="s">
        <v>635</v>
      </c>
      <c r="O262" t="s">
        <v>638</v>
      </c>
      <c r="P262" t="s">
        <v>22</v>
      </c>
      <c r="Q262" t="s">
        <v>639</v>
      </c>
      <c r="R262" t="s">
        <v>636</v>
      </c>
      <c r="S262" t="s">
        <v>1334</v>
      </c>
      <c r="T262" t="s">
        <v>1328</v>
      </c>
    </row>
    <row r="263" spans="1:20" x14ac:dyDescent="0.25">
      <c r="A263" t="s">
        <v>23</v>
      </c>
      <c r="B263" t="s">
        <v>24</v>
      </c>
      <c r="C263">
        <v>50</v>
      </c>
      <c r="D263">
        <v>1</v>
      </c>
      <c r="E263" t="s">
        <v>1330</v>
      </c>
      <c r="F263">
        <v>100</v>
      </c>
      <c r="G263">
        <v>0</v>
      </c>
      <c r="H263" t="s">
        <v>661</v>
      </c>
      <c r="I263" t="s">
        <v>1331</v>
      </c>
      <c r="J263" t="s">
        <v>1332</v>
      </c>
      <c r="K263" t="s">
        <v>635</v>
      </c>
      <c r="L263" t="s">
        <v>636</v>
      </c>
      <c r="M263" t="s">
        <v>1333</v>
      </c>
      <c r="N263" t="s">
        <v>635</v>
      </c>
      <c r="O263" t="s">
        <v>638</v>
      </c>
      <c r="P263" t="s">
        <v>22</v>
      </c>
      <c r="Q263" t="s">
        <v>639</v>
      </c>
      <c r="R263" t="s">
        <v>636</v>
      </c>
      <c r="S263" t="s">
        <v>1334</v>
      </c>
      <c r="T263" t="s">
        <v>1328</v>
      </c>
    </row>
    <row r="264" spans="1:20" x14ac:dyDescent="0.25">
      <c r="A264" t="s">
        <v>25</v>
      </c>
      <c r="B264" t="s">
        <v>26</v>
      </c>
      <c r="C264">
        <v>50</v>
      </c>
      <c r="D264">
        <v>1</v>
      </c>
      <c r="E264" t="s">
        <v>1330</v>
      </c>
      <c r="F264">
        <v>100</v>
      </c>
      <c r="G264">
        <v>0</v>
      </c>
      <c r="H264" t="s">
        <v>661</v>
      </c>
      <c r="I264" t="s">
        <v>1331</v>
      </c>
      <c r="J264" t="s">
        <v>1332</v>
      </c>
      <c r="K264" t="s">
        <v>635</v>
      </c>
      <c r="L264" t="s">
        <v>636</v>
      </c>
      <c r="M264" t="s">
        <v>1333</v>
      </c>
      <c r="N264" t="s">
        <v>635</v>
      </c>
      <c r="O264" t="s">
        <v>638</v>
      </c>
      <c r="P264" t="s">
        <v>22</v>
      </c>
      <c r="Q264" t="s">
        <v>639</v>
      </c>
      <c r="R264" t="s">
        <v>636</v>
      </c>
      <c r="S264" t="s">
        <v>1334</v>
      </c>
      <c r="T264" t="s">
        <v>1328</v>
      </c>
    </row>
    <row r="265" spans="1:20" x14ac:dyDescent="0.25">
      <c r="A265" t="s">
        <v>118</v>
      </c>
      <c r="B265" t="s">
        <v>91</v>
      </c>
      <c r="C265">
        <v>66</v>
      </c>
      <c r="D265">
        <v>1</v>
      </c>
      <c r="E265" t="s">
        <v>1335</v>
      </c>
      <c r="F265">
        <v>240</v>
      </c>
      <c r="G265">
        <v>0</v>
      </c>
      <c r="H265" t="s">
        <v>647</v>
      </c>
      <c r="I265" t="s">
        <v>1336</v>
      </c>
      <c r="J265" t="s">
        <v>1337</v>
      </c>
      <c r="K265" t="s">
        <v>1338</v>
      </c>
      <c r="L265" t="s">
        <v>1339</v>
      </c>
      <c r="M265" t="s">
        <v>1333</v>
      </c>
      <c r="N265" t="s">
        <v>635</v>
      </c>
      <c r="O265" t="s">
        <v>653</v>
      </c>
      <c r="P265" t="s">
        <v>43</v>
      </c>
      <c r="Q265" t="s">
        <v>654</v>
      </c>
      <c r="R265" t="s">
        <v>636</v>
      </c>
      <c r="S265" t="s">
        <v>1340</v>
      </c>
      <c r="T265" t="s">
        <v>1333</v>
      </c>
    </row>
    <row r="266" spans="1:20" x14ac:dyDescent="0.25">
      <c r="A266" t="s">
        <v>89</v>
      </c>
      <c r="B266" t="s">
        <v>1223</v>
      </c>
      <c r="C266">
        <v>66</v>
      </c>
      <c r="D266">
        <v>1</v>
      </c>
      <c r="E266" t="s">
        <v>1335</v>
      </c>
      <c r="F266">
        <v>240</v>
      </c>
      <c r="G266">
        <v>0</v>
      </c>
      <c r="H266" t="s">
        <v>647</v>
      </c>
      <c r="I266" t="s">
        <v>1336</v>
      </c>
      <c r="J266" t="s">
        <v>1337</v>
      </c>
      <c r="K266" t="s">
        <v>1338</v>
      </c>
      <c r="L266" t="s">
        <v>1339</v>
      </c>
      <c r="M266" t="s">
        <v>1333</v>
      </c>
      <c r="N266" t="s">
        <v>635</v>
      </c>
      <c r="O266" t="s">
        <v>653</v>
      </c>
      <c r="P266" t="s">
        <v>43</v>
      </c>
      <c r="Q266" t="s">
        <v>654</v>
      </c>
      <c r="R266" t="s">
        <v>636</v>
      </c>
      <c r="S266" t="s">
        <v>1340</v>
      </c>
      <c r="T266" t="s">
        <v>1333</v>
      </c>
    </row>
    <row r="267" spans="1:20" x14ac:dyDescent="0.25">
      <c r="A267" t="s">
        <v>39</v>
      </c>
      <c r="B267" t="s">
        <v>44</v>
      </c>
      <c r="C267">
        <v>67</v>
      </c>
      <c r="D267">
        <v>1</v>
      </c>
      <c r="E267" t="s">
        <v>1335</v>
      </c>
      <c r="F267">
        <v>240</v>
      </c>
      <c r="G267">
        <v>0</v>
      </c>
      <c r="H267" t="s">
        <v>647</v>
      </c>
      <c r="I267" t="s">
        <v>1336</v>
      </c>
      <c r="J267" t="s">
        <v>1337</v>
      </c>
      <c r="K267" t="s">
        <v>1338</v>
      </c>
      <c r="L267" t="s">
        <v>1339</v>
      </c>
      <c r="M267" t="s">
        <v>1333</v>
      </c>
      <c r="N267" t="s">
        <v>635</v>
      </c>
      <c r="O267" t="s">
        <v>653</v>
      </c>
      <c r="P267" t="s">
        <v>43</v>
      </c>
      <c r="Q267" t="s">
        <v>654</v>
      </c>
      <c r="R267" t="s">
        <v>636</v>
      </c>
      <c r="S267" t="s">
        <v>1340</v>
      </c>
      <c r="T267" t="s">
        <v>1333</v>
      </c>
    </row>
    <row r="268" spans="1:20" x14ac:dyDescent="0.25">
      <c r="A268" t="s">
        <v>118</v>
      </c>
      <c r="B268" t="s">
        <v>91</v>
      </c>
      <c r="C268">
        <v>80</v>
      </c>
      <c r="D268">
        <v>1</v>
      </c>
      <c r="E268" t="s">
        <v>1341</v>
      </c>
      <c r="F268">
        <v>80</v>
      </c>
      <c r="G268">
        <v>0</v>
      </c>
      <c r="H268" t="s">
        <v>647</v>
      </c>
      <c r="I268" t="s">
        <v>1342</v>
      </c>
      <c r="J268" t="s">
        <v>1343</v>
      </c>
      <c r="K268" t="s">
        <v>1254</v>
      </c>
      <c r="L268" t="s">
        <v>1344</v>
      </c>
      <c r="M268" t="s">
        <v>1345</v>
      </c>
      <c r="N268" t="s">
        <v>635</v>
      </c>
      <c r="O268" t="s">
        <v>653</v>
      </c>
      <c r="P268" t="s">
        <v>43</v>
      </c>
      <c r="Q268" t="s">
        <v>654</v>
      </c>
      <c r="R268" t="s">
        <v>636</v>
      </c>
      <c r="S268" t="s">
        <v>1346</v>
      </c>
      <c r="T268" t="s">
        <v>1345</v>
      </c>
    </row>
    <row r="269" spans="1:20" x14ac:dyDescent="0.25">
      <c r="A269" t="s">
        <v>37</v>
      </c>
      <c r="B269" t="s">
        <v>38</v>
      </c>
      <c r="C269">
        <v>33</v>
      </c>
      <c r="D269">
        <v>10</v>
      </c>
      <c r="E269" t="s">
        <v>1347</v>
      </c>
      <c r="F269">
        <v>330</v>
      </c>
      <c r="G269">
        <v>0</v>
      </c>
      <c r="H269" t="s">
        <v>661</v>
      </c>
      <c r="I269" t="s">
        <v>1348</v>
      </c>
      <c r="J269" t="s">
        <v>1349</v>
      </c>
      <c r="K269" t="s">
        <v>635</v>
      </c>
      <c r="L269" t="s">
        <v>636</v>
      </c>
      <c r="M269" t="s">
        <v>1345</v>
      </c>
      <c r="N269" t="s">
        <v>635</v>
      </c>
      <c r="O269" t="s">
        <v>638</v>
      </c>
      <c r="P269" t="s">
        <v>22</v>
      </c>
      <c r="Q269" t="s">
        <v>639</v>
      </c>
      <c r="R269" t="s">
        <v>636</v>
      </c>
      <c r="S269" t="s">
        <v>1350</v>
      </c>
      <c r="T269" t="s">
        <v>1345</v>
      </c>
    </row>
    <row r="270" spans="1:20" x14ac:dyDescent="0.25">
      <c r="A270" t="s">
        <v>20</v>
      </c>
      <c r="B270" t="s">
        <v>21</v>
      </c>
      <c r="C270">
        <v>50</v>
      </c>
      <c r="D270">
        <v>1</v>
      </c>
      <c r="E270" t="s">
        <v>1351</v>
      </c>
      <c r="F270">
        <v>99.99</v>
      </c>
      <c r="G270">
        <v>0</v>
      </c>
      <c r="H270" t="s">
        <v>661</v>
      </c>
      <c r="I270" t="s">
        <v>1352</v>
      </c>
      <c r="J270" t="s">
        <v>1105</v>
      </c>
      <c r="K270" t="s">
        <v>635</v>
      </c>
      <c r="L270" t="s">
        <v>636</v>
      </c>
      <c r="M270" t="s">
        <v>1353</v>
      </c>
      <c r="N270" t="s">
        <v>635</v>
      </c>
      <c r="O270" t="s">
        <v>668</v>
      </c>
      <c r="P270" t="s">
        <v>22</v>
      </c>
      <c r="Q270" t="s">
        <v>669</v>
      </c>
      <c r="R270" t="s">
        <v>636</v>
      </c>
      <c r="S270" t="s">
        <v>1354</v>
      </c>
      <c r="T270" t="s">
        <v>1353</v>
      </c>
    </row>
    <row r="271" spans="1:20" x14ac:dyDescent="0.25">
      <c r="A271" t="s">
        <v>23</v>
      </c>
      <c r="B271" t="s">
        <v>24</v>
      </c>
      <c r="C271">
        <v>50</v>
      </c>
      <c r="D271">
        <v>1</v>
      </c>
      <c r="E271" t="s">
        <v>1351</v>
      </c>
      <c r="F271">
        <v>99.99</v>
      </c>
      <c r="G271">
        <v>0</v>
      </c>
      <c r="H271" t="s">
        <v>661</v>
      </c>
      <c r="I271" t="s">
        <v>1352</v>
      </c>
      <c r="J271" t="s">
        <v>1105</v>
      </c>
      <c r="K271" t="s">
        <v>635</v>
      </c>
      <c r="L271" t="s">
        <v>636</v>
      </c>
      <c r="M271" t="s">
        <v>1353</v>
      </c>
      <c r="N271" t="s">
        <v>635</v>
      </c>
      <c r="O271" t="s">
        <v>668</v>
      </c>
      <c r="P271" t="s">
        <v>22</v>
      </c>
      <c r="Q271" t="s">
        <v>669</v>
      </c>
      <c r="R271" t="s">
        <v>636</v>
      </c>
      <c r="S271" t="s">
        <v>1354</v>
      </c>
      <c r="T271" t="s">
        <v>1353</v>
      </c>
    </row>
    <row r="272" spans="1:20" x14ac:dyDescent="0.25">
      <c r="A272" t="s">
        <v>25</v>
      </c>
      <c r="B272" t="s">
        <v>26</v>
      </c>
      <c r="C272">
        <v>50</v>
      </c>
      <c r="D272">
        <v>1</v>
      </c>
      <c r="E272" t="s">
        <v>1351</v>
      </c>
      <c r="F272">
        <v>99.99</v>
      </c>
      <c r="G272">
        <v>0</v>
      </c>
      <c r="H272" t="s">
        <v>661</v>
      </c>
      <c r="I272" t="s">
        <v>1352</v>
      </c>
      <c r="J272" t="s">
        <v>1105</v>
      </c>
      <c r="K272" t="s">
        <v>635</v>
      </c>
      <c r="L272" t="s">
        <v>636</v>
      </c>
      <c r="M272" t="s">
        <v>1353</v>
      </c>
      <c r="N272" t="s">
        <v>635</v>
      </c>
      <c r="O272" t="s">
        <v>668</v>
      </c>
      <c r="P272" t="s">
        <v>22</v>
      </c>
      <c r="Q272" t="s">
        <v>669</v>
      </c>
      <c r="R272" t="s">
        <v>636</v>
      </c>
      <c r="S272" t="s">
        <v>1354</v>
      </c>
      <c r="T272" t="s">
        <v>1353</v>
      </c>
    </row>
    <row r="273" spans="1:20" x14ac:dyDescent="0.25">
      <c r="A273" t="s">
        <v>20</v>
      </c>
      <c r="B273" t="s">
        <v>21</v>
      </c>
      <c r="C273">
        <v>50</v>
      </c>
      <c r="D273">
        <v>1</v>
      </c>
      <c r="E273" t="s">
        <v>1355</v>
      </c>
      <c r="F273">
        <v>100</v>
      </c>
      <c r="G273">
        <v>0</v>
      </c>
      <c r="H273" t="s">
        <v>632</v>
      </c>
      <c r="I273" t="s">
        <v>1356</v>
      </c>
      <c r="J273" t="s">
        <v>782</v>
      </c>
      <c r="K273" t="s">
        <v>635</v>
      </c>
      <c r="L273" t="s">
        <v>636</v>
      </c>
      <c r="M273" t="s">
        <v>1357</v>
      </c>
      <c r="N273" t="s">
        <v>635</v>
      </c>
      <c r="O273" t="s">
        <v>638</v>
      </c>
      <c r="P273" t="s">
        <v>22</v>
      </c>
      <c r="Q273" t="s">
        <v>639</v>
      </c>
      <c r="R273" t="s">
        <v>636</v>
      </c>
      <c r="S273" t="s">
        <v>1358</v>
      </c>
      <c r="T273" t="s">
        <v>1357</v>
      </c>
    </row>
    <row r="274" spans="1:20" x14ac:dyDescent="0.25">
      <c r="A274" t="s">
        <v>23</v>
      </c>
      <c r="B274" t="s">
        <v>24</v>
      </c>
      <c r="C274">
        <v>50</v>
      </c>
      <c r="D274">
        <v>1</v>
      </c>
      <c r="E274" t="s">
        <v>1355</v>
      </c>
      <c r="F274">
        <v>100</v>
      </c>
      <c r="G274">
        <v>0</v>
      </c>
      <c r="H274" t="s">
        <v>632</v>
      </c>
      <c r="I274" t="s">
        <v>1356</v>
      </c>
      <c r="J274" t="s">
        <v>782</v>
      </c>
      <c r="K274" t="s">
        <v>635</v>
      </c>
      <c r="L274" t="s">
        <v>636</v>
      </c>
      <c r="M274" t="s">
        <v>1357</v>
      </c>
      <c r="N274" t="s">
        <v>635</v>
      </c>
      <c r="O274" t="s">
        <v>638</v>
      </c>
      <c r="P274" t="s">
        <v>22</v>
      </c>
      <c r="Q274" t="s">
        <v>639</v>
      </c>
      <c r="R274" t="s">
        <v>636</v>
      </c>
      <c r="S274" t="s">
        <v>1358</v>
      </c>
      <c r="T274" t="s">
        <v>1357</v>
      </c>
    </row>
    <row r="275" spans="1:20" x14ac:dyDescent="0.25">
      <c r="A275" t="s">
        <v>25</v>
      </c>
      <c r="B275" t="s">
        <v>26</v>
      </c>
      <c r="C275">
        <v>50</v>
      </c>
      <c r="D275">
        <v>1</v>
      </c>
      <c r="E275" t="s">
        <v>1355</v>
      </c>
      <c r="F275">
        <v>100</v>
      </c>
      <c r="G275">
        <v>0</v>
      </c>
      <c r="H275" t="s">
        <v>632</v>
      </c>
      <c r="I275" t="s">
        <v>1356</v>
      </c>
      <c r="J275" t="s">
        <v>782</v>
      </c>
      <c r="K275" t="s">
        <v>635</v>
      </c>
      <c r="L275" t="s">
        <v>636</v>
      </c>
      <c r="M275" t="s">
        <v>1357</v>
      </c>
      <c r="N275" t="s">
        <v>635</v>
      </c>
      <c r="O275" t="s">
        <v>638</v>
      </c>
      <c r="P275" t="s">
        <v>22</v>
      </c>
      <c r="Q275" t="s">
        <v>639</v>
      </c>
      <c r="R275" t="s">
        <v>636</v>
      </c>
      <c r="S275" t="s">
        <v>1358</v>
      </c>
      <c r="T275" t="s">
        <v>1357</v>
      </c>
    </row>
    <row r="276" spans="1:20" x14ac:dyDescent="0.25">
      <c r="A276" t="s">
        <v>20</v>
      </c>
      <c r="B276" t="s">
        <v>21</v>
      </c>
      <c r="C276">
        <v>50</v>
      </c>
      <c r="D276">
        <v>1</v>
      </c>
      <c r="E276" t="s">
        <v>1359</v>
      </c>
      <c r="F276">
        <v>100</v>
      </c>
      <c r="G276">
        <v>0</v>
      </c>
      <c r="H276" t="s">
        <v>632</v>
      </c>
      <c r="I276" t="s">
        <v>1360</v>
      </c>
      <c r="J276" t="s">
        <v>643</v>
      </c>
      <c r="K276" t="s">
        <v>635</v>
      </c>
      <c r="L276" t="s">
        <v>636</v>
      </c>
      <c r="M276" t="s">
        <v>1361</v>
      </c>
      <c r="N276" t="s">
        <v>635</v>
      </c>
      <c r="O276" t="s">
        <v>638</v>
      </c>
      <c r="P276" t="s">
        <v>22</v>
      </c>
      <c r="Q276" t="s">
        <v>639</v>
      </c>
      <c r="R276" t="s">
        <v>636</v>
      </c>
      <c r="S276" t="s">
        <v>1362</v>
      </c>
      <c r="T276" t="s">
        <v>1361</v>
      </c>
    </row>
    <row r="277" spans="1:20" x14ac:dyDescent="0.25">
      <c r="A277" t="s">
        <v>23</v>
      </c>
      <c r="B277" t="s">
        <v>24</v>
      </c>
      <c r="C277">
        <v>50</v>
      </c>
      <c r="D277">
        <v>1</v>
      </c>
      <c r="E277" t="s">
        <v>1359</v>
      </c>
      <c r="F277">
        <v>100</v>
      </c>
      <c r="G277">
        <v>0</v>
      </c>
      <c r="H277" t="s">
        <v>632</v>
      </c>
      <c r="I277" t="s">
        <v>1360</v>
      </c>
      <c r="J277" t="s">
        <v>643</v>
      </c>
      <c r="K277" t="s">
        <v>635</v>
      </c>
      <c r="L277" t="s">
        <v>636</v>
      </c>
      <c r="M277" t="s">
        <v>1361</v>
      </c>
      <c r="N277" t="s">
        <v>635</v>
      </c>
      <c r="O277" t="s">
        <v>638</v>
      </c>
      <c r="P277" t="s">
        <v>22</v>
      </c>
      <c r="Q277" t="s">
        <v>639</v>
      </c>
      <c r="R277" t="s">
        <v>636</v>
      </c>
      <c r="S277" t="s">
        <v>1362</v>
      </c>
      <c r="T277" t="s">
        <v>1361</v>
      </c>
    </row>
    <row r="278" spans="1:20" x14ac:dyDescent="0.25">
      <c r="A278" t="s">
        <v>25</v>
      </c>
      <c r="B278" t="s">
        <v>26</v>
      </c>
      <c r="C278">
        <v>50</v>
      </c>
      <c r="D278">
        <v>1</v>
      </c>
      <c r="E278" t="s">
        <v>1359</v>
      </c>
      <c r="F278">
        <v>100</v>
      </c>
      <c r="G278">
        <v>0</v>
      </c>
      <c r="H278" t="s">
        <v>632</v>
      </c>
      <c r="I278" t="s">
        <v>1360</v>
      </c>
      <c r="J278" t="s">
        <v>643</v>
      </c>
      <c r="K278" t="s">
        <v>635</v>
      </c>
      <c r="L278" t="s">
        <v>636</v>
      </c>
      <c r="M278" t="s">
        <v>1361</v>
      </c>
      <c r="N278" t="s">
        <v>635</v>
      </c>
      <c r="O278" t="s">
        <v>638</v>
      </c>
      <c r="P278" t="s">
        <v>22</v>
      </c>
      <c r="Q278" t="s">
        <v>639</v>
      </c>
      <c r="R278" t="s">
        <v>636</v>
      </c>
      <c r="S278" t="s">
        <v>1362</v>
      </c>
      <c r="T278" t="s">
        <v>1361</v>
      </c>
    </row>
    <row r="279" spans="1:20" x14ac:dyDescent="0.25">
      <c r="A279" t="s">
        <v>37</v>
      </c>
      <c r="B279" t="s">
        <v>38</v>
      </c>
      <c r="C279">
        <v>66.666666666666671</v>
      </c>
      <c r="D279">
        <v>3</v>
      </c>
      <c r="E279" t="s">
        <v>1363</v>
      </c>
      <c r="F279">
        <v>100</v>
      </c>
      <c r="G279">
        <v>0</v>
      </c>
      <c r="H279" t="s">
        <v>661</v>
      </c>
      <c r="I279" t="s">
        <v>1364</v>
      </c>
      <c r="J279" t="s">
        <v>1036</v>
      </c>
      <c r="K279" t="s">
        <v>635</v>
      </c>
      <c r="L279" t="s">
        <v>636</v>
      </c>
      <c r="M279" t="s">
        <v>1365</v>
      </c>
      <c r="N279" t="s">
        <v>635</v>
      </c>
      <c r="O279" t="s">
        <v>638</v>
      </c>
      <c r="P279" t="s">
        <v>22</v>
      </c>
      <c r="Q279" t="s">
        <v>639</v>
      </c>
      <c r="R279" t="s">
        <v>636</v>
      </c>
      <c r="S279" t="s">
        <v>1366</v>
      </c>
      <c r="T279" t="s">
        <v>1365</v>
      </c>
    </row>
    <row r="280" spans="1:20" x14ac:dyDescent="0.25">
      <c r="A280" t="s">
        <v>35</v>
      </c>
      <c r="B280" t="s">
        <v>36</v>
      </c>
      <c r="C280">
        <v>66.666666666666671</v>
      </c>
      <c r="D280">
        <v>3</v>
      </c>
      <c r="E280" t="s">
        <v>1367</v>
      </c>
      <c r="F280">
        <v>100</v>
      </c>
      <c r="G280">
        <v>0</v>
      </c>
      <c r="H280" t="s">
        <v>661</v>
      </c>
      <c r="I280" t="s">
        <v>1368</v>
      </c>
      <c r="J280" t="s">
        <v>727</v>
      </c>
      <c r="K280" t="s">
        <v>635</v>
      </c>
      <c r="L280" t="s">
        <v>636</v>
      </c>
      <c r="M280" t="s">
        <v>1369</v>
      </c>
      <c r="N280" t="s">
        <v>635</v>
      </c>
      <c r="O280" t="s">
        <v>638</v>
      </c>
      <c r="P280" t="s">
        <v>22</v>
      </c>
      <c r="Q280" t="s">
        <v>639</v>
      </c>
      <c r="R280" t="s">
        <v>636</v>
      </c>
      <c r="S280" t="s">
        <v>1370</v>
      </c>
      <c r="T280" t="s">
        <v>1371</v>
      </c>
    </row>
    <row r="281" spans="1:20" x14ac:dyDescent="0.25">
      <c r="A281" t="s">
        <v>20</v>
      </c>
      <c r="B281" t="s">
        <v>21</v>
      </c>
      <c r="C281">
        <v>50</v>
      </c>
      <c r="D281">
        <v>3</v>
      </c>
      <c r="E281" t="s">
        <v>1372</v>
      </c>
      <c r="F281">
        <v>300</v>
      </c>
      <c r="G281">
        <v>0</v>
      </c>
      <c r="H281" t="s">
        <v>632</v>
      </c>
      <c r="I281" t="s">
        <v>1373</v>
      </c>
      <c r="J281" t="s">
        <v>716</v>
      </c>
      <c r="K281" t="s">
        <v>635</v>
      </c>
      <c r="L281" t="s">
        <v>636</v>
      </c>
      <c r="M281" t="s">
        <v>1374</v>
      </c>
      <c r="N281" t="s">
        <v>635</v>
      </c>
      <c r="O281" t="s">
        <v>638</v>
      </c>
      <c r="P281" t="s">
        <v>22</v>
      </c>
      <c r="Q281" t="s">
        <v>639</v>
      </c>
      <c r="R281" t="s">
        <v>636</v>
      </c>
      <c r="S281" t="s">
        <v>1375</v>
      </c>
      <c r="T281" t="s">
        <v>1376</v>
      </c>
    </row>
    <row r="282" spans="1:20" x14ac:dyDescent="0.25">
      <c r="A282" t="s">
        <v>23</v>
      </c>
      <c r="B282" t="s">
        <v>24</v>
      </c>
      <c r="C282">
        <v>50</v>
      </c>
      <c r="D282">
        <v>3</v>
      </c>
      <c r="E282" t="s">
        <v>1372</v>
      </c>
      <c r="F282">
        <v>300</v>
      </c>
      <c r="G282">
        <v>0</v>
      </c>
      <c r="H282" t="s">
        <v>632</v>
      </c>
      <c r="I282" t="s">
        <v>1373</v>
      </c>
      <c r="J282" t="s">
        <v>716</v>
      </c>
      <c r="K282" t="s">
        <v>635</v>
      </c>
      <c r="L282" t="s">
        <v>636</v>
      </c>
      <c r="M282" t="s">
        <v>1374</v>
      </c>
      <c r="N282" t="s">
        <v>635</v>
      </c>
      <c r="O282" t="s">
        <v>638</v>
      </c>
      <c r="P282" t="s">
        <v>22</v>
      </c>
      <c r="Q282" t="s">
        <v>639</v>
      </c>
      <c r="R282" t="s">
        <v>636</v>
      </c>
      <c r="S282" t="s">
        <v>1375</v>
      </c>
      <c r="T282" t="s">
        <v>1376</v>
      </c>
    </row>
    <row r="283" spans="1:20" x14ac:dyDescent="0.25">
      <c r="A283" t="s">
        <v>25</v>
      </c>
      <c r="B283" t="s">
        <v>26</v>
      </c>
      <c r="C283">
        <v>50</v>
      </c>
      <c r="D283">
        <v>3</v>
      </c>
      <c r="E283" t="s">
        <v>1372</v>
      </c>
      <c r="F283">
        <v>300</v>
      </c>
      <c r="G283">
        <v>0</v>
      </c>
      <c r="H283" t="s">
        <v>632</v>
      </c>
      <c r="I283" t="s">
        <v>1373</v>
      </c>
      <c r="J283" t="s">
        <v>716</v>
      </c>
      <c r="K283" t="s">
        <v>635</v>
      </c>
      <c r="L283" t="s">
        <v>636</v>
      </c>
      <c r="M283" t="s">
        <v>1374</v>
      </c>
      <c r="N283" t="s">
        <v>635</v>
      </c>
      <c r="O283" t="s">
        <v>638</v>
      </c>
      <c r="P283" t="s">
        <v>22</v>
      </c>
      <c r="Q283" t="s">
        <v>639</v>
      </c>
      <c r="R283" t="s">
        <v>636</v>
      </c>
      <c r="S283" t="s">
        <v>1375</v>
      </c>
      <c r="T283" t="s">
        <v>1376</v>
      </c>
    </row>
    <row r="284" spans="1:20" x14ac:dyDescent="0.25">
      <c r="A284" t="s">
        <v>20</v>
      </c>
      <c r="B284" t="s">
        <v>21</v>
      </c>
      <c r="C284">
        <v>60</v>
      </c>
      <c r="D284">
        <v>2</v>
      </c>
      <c r="E284" t="s">
        <v>1377</v>
      </c>
      <c r="F284">
        <v>182</v>
      </c>
      <c r="G284">
        <v>0</v>
      </c>
      <c r="H284" t="s">
        <v>661</v>
      </c>
      <c r="I284" t="s">
        <v>1378</v>
      </c>
      <c r="J284" t="s">
        <v>1379</v>
      </c>
      <c r="K284" t="s">
        <v>635</v>
      </c>
      <c r="L284" t="s">
        <v>636</v>
      </c>
      <c r="M284" t="s">
        <v>1380</v>
      </c>
      <c r="N284" t="s">
        <v>635</v>
      </c>
      <c r="O284" t="s">
        <v>638</v>
      </c>
      <c r="P284" t="s">
        <v>22</v>
      </c>
      <c r="Q284" t="s">
        <v>639</v>
      </c>
      <c r="R284" t="s">
        <v>636</v>
      </c>
      <c r="S284" t="s">
        <v>1381</v>
      </c>
      <c r="T284" t="s">
        <v>1380</v>
      </c>
    </row>
    <row r="285" spans="1:20" x14ac:dyDescent="0.25">
      <c r="A285" t="s">
        <v>23</v>
      </c>
      <c r="B285" t="s">
        <v>24</v>
      </c>
      <c r="C285">
        <v>60</v>
      </c>
      <c r="D285">
        <v>2</v>
      </c>
      <c r="E285" t="s">
        <v>1377</v>
      </c>
      <c r="F285">
        <v>182</v>
      </c>
      <c r="G285">
        <v>0</v>
      </c>
      <c r="H285" t="s">
        <v>661</v>
      </c>
      <c r="I285" t="s">
        <v>1378</v>
      </c>
      <c r="J285" t="s">
        <v>1379</v>
      </c>
      <c r="K285" t="s">
        <v>635</v>
      </c>
      <c r="L285" t="s">
        <v>636</v>
      </c>
      <c r="M285" t="s">
        <v>1380</v>
      </c>
      <c r="N285" t="s">
        <v>635</v>
      </c>
      <c r="O285" t="s">
        <v>638</v>
      </c>
      <c r="P285" t="s">
        <v>22</v>
      </c>
      <c r="Q285" t="s">
        <v>639</v>
      </c>
      <c r="R285" t="s">
        <v>636</v>
      </c>
      <c r="S285" t="s">
        <v>1381</v>
      </c>
      <c r="T285" t="s">
        <v>1380</v>
      </c>
    </row>
    <row r="286" spans="1:20" x14ac:dyDescent="0.25">
      <c r="A286" t="s">
        <v>25</v>
      </c>
      <c r="B286" t="s">
        <v>26</v>
      </c>
      <c r="C286">
        <v>60</v>
      </c>
      <c r="D286">
        <v>2</v>
      </c>
      <c r="E286" t="s">
        <v>1377</v>
      </c>
      <c r="F286">
        <v>182</v>
      </c>
      <c r="G286">
        <v>0</v>
      </c>
      <c r="H286" t="s">
        <v>661</v>
      </c>
      <c r="I286" t="s">
        <v>1378</v>
      </c>
      <c r="J286" t="s">
        <v>1379</v>
      </c>
      <c r="K286" t="s">
        <v>635</v>
      </c>
      <c r="L286" t="s">
        <v>636</v>
      </c>
      <c r="M286" t="s">
        <v>1380</v>
      </c>
      <c r="N286" t="s">
        <v>635</v>
      </c>
      <c r="O286" t="s">
        <v>638</v>
      </c>
      <c r="P286" t="s">
        <v>22</v>
      </c>
      <c r="Q286" t="s">
        <v>639</v>
      </c>
      <c r="R286" t="s">
        <v>636</v>
      </c>
      <c r="S286" t="s">
        <v>1381</v>
      </c>
      <c r="T286" t="s">
        <v>1380</v>
      </c>
    </row>
    <row r="287" spans="1:20" x14ac:dyDescent="0.25">
      <c r="A287" t="s">
        <v>39</v>
      </c>
      <c r="B287" t="s">
        <v>44</v>
      </c>
      <c r="C287">
        <v>80</v>
      </c>
      <c r="D287">
        <v>1</v>
      </c>
      <c r="E287" t="s">
        <v>1382</v>
      </c>
      <c r="F287">
        <v>80</v>
      </c>
      <c r="G287">
        <v>0</v>
      </c>
      <c r="H287" t="s">
        <v>647</v>
      </c>
      <c r="I287" t="s">
        <v>1383</v>
      </c>
      <c r="J287" t="s">
        <v>1384</v>
      </c>
      <c r="K287" t="s">
        <v>1185</v>
      </c>
      <c r="L287" t="s">
        <v>1385</v>
      </c>
      <c r="M287" t="s">
        <v>1386</v>
      </c>
      <c r="N287" t="s">
        <v>635</v>
      </c>
      <c r="O287" t="s">
        <v>653</v>
      </c>
      <c r="P287" t="s">
        <v>43</v>
      </c>
      <c r="Q287" t="s">
        <v>654</v>
      </c>
      <c r="R287" t="s">
        <v>636</v>
      </c>
      <c r="S287" t="s">
        <v>1387</v>
      </c>
      <c r="T287" t="s">
        <v>1388</v>
      </c>
    </row>
    <row r="288" spans="1:20" x14ac:dyDescent="0.25">
      <c r="A288" t="s">
        <v>164</v>
      </c>
      <c r="B288" t="s">
        <v>165</v>
      </c>
      <c r="C288">
        <v>33.333333333333336</v>
      </c>
      <c r="D288">
        <v>6</v>
      </c>
      <c r="E288" t="s">
        <v>1389</v>
      </c>
      <c r="F288">
        <v>1446</v>
      </c>
      <c r="G288">
        <v>0</v>
      </c>
      <c r="H288" t="s">
        <v>647</v>
      </c>
      <c r="I288" t="s">
        <v>1390</v>
      </c>
      <c r="J288" t="s">
        <v>1391</v>
      </c>
      <c r="K288" t="s">
        <v>1392</v>
      </c>
      <c r="L288" t="s">
        <v>1186</v>
      </c>
      <c r="M288" t="s">
        <v>1393</v>
      </c>
      <c r="N288" t="s">
        <v>635</v>
      </c>
      <c r="O288" t="s">
        <v>653</v>
      </c>
      <c r="P288" t="s">
        <v>43</v>
      </c>
      <c r="Q288" t="s">
        <v>654</v>
      </c>
      <c r="R288" t="s">
        <v>636</v>
      </c>
      <c r="S288" t="s">
        <v>1394</v>
      </c>
      <c r="T288" t="s">
        <v>1393</v>
      </c>
    </row>
    <row r="289" spans="1:20" x14ac:dyDescent="0.25">
      <c r="A289" t="s">
        <v>133</v>
      </c>
      <c r="B289" t="s">
        <v>134</v>
      </c>
      <c r="C289">
        <v>12</v>
      </c>
      <c r="D289">
        <v>50</v>
      </c>
      <c r="E289" t="s">
        <v>1389</v>
      </c>
      <c r="F289">
        <v>1446</v>
      </c>
      <c r="G289">
        <v>0</v>
      </c>
      <c r="H289" t="s">
        <v>647</v>
      </c>
      <c r="I289" t="s">
        <v>1390</v>
      </c>
      <c r="J289" t="s">
        <v>1391</v>
      </c>
      <c r="K289" t="s">
        <v>1392</v>
      </c>
      <c r="L289" t="s">
        <v>1186</v>
      </c>
      <c r="M289" t="s">
        <v>1393</v>
      </c>
      <c r="N289" t="s">
        <v>635</v>
      </c>
      <c r="O289" t="s">
        <v>653</v>
      </c>
      <c r="P289" t="s">
        <v>43</v>
      </c>
      <c r="Q289" t="s">
        <v>654</v>
      </c>
      <c r="R289" t="s">
        <v>636</v>
      </c>
      <c r="S289" t="s">
        <v>1394</v>
      </c>
      <c r="T289" t="s">
        <v>1393</v>
      </c>
    </row>
    <row r="290" spans="1:20" x14ac:dyDescent="0.25">
      <c r="A290" t="s">
        <v>37</v>
      </c>
      <c r="B290" t="s">
        <v>38</v>
      </c>
      <c r="C290">
        <v>37</v>
      </c>
      <c r="D290">
        <v>10</v>
      </c>
      <c r="E290" t="s">
        <v>1389</v>
      </c>
      <c r="F290">
        <v>1446</v>
      </c>
      <c r="G290">
        <v>0</v>
      </c>
      <c r="H290" t="s">
        <v>647</v>
      </c>
      <c r="I290" t="s">
        <v>1390</v>
      </c>
      <c r="J290" t="s">
        <v>1391</v>
      </c>
      <c r="K290" t="s">
        <v>1392</v>
      </c>
      <c r="L290" t="s">
        <v>1186</v>
      </c>
      <c r="M290" t="s">
        <v>1393</v>
      </c>
      <c r="N290" t="s">
        <v>635</v>
      </c>
      <c r="O290" t="s">
        <v>653</v>
      </c>
      <c r="P290" t="s">
        <v>43</v>
      </c>
      <c r="Q290" t="s">
        <v>654</v>
      </c>
      <c r="R290" t="s">
        <v>636</v>
      </c>
      <c r="S290" t="s">
        <v>1394</v>
      </c>
      <c r="T290" t="s">
        <v>1393</v>
      </c>
    </row>
    <row r="291" spans="1:20" x14ac:dyDescent="0.25">
      <c r="A291" t="s">
        <v>116</v>
      </c>
      <c r="B291" t="s">
        <v>117</v>
      </c>
      <c r="C291">
        <v>10</v>
      </c>
      <c r="D291">
        <v>200</v>
      </c>
      <c r="E291" t="s">
        <v>1395</v>
      </c>
      <c r="F291">
        <v>1797</v>
      </c>
      <c r="G291">
        <v>0</v>
      </c>
      <c r="H291" t="s">
        <v>647</v>
      </c>
      <c r="I291" t="s">
        <v>1390</v>
      </c>
      <c r="J291" t="s">
        <v>1391</v>
      </c>
      <c r="K291" t="s">
        <v>1392</v>
      </c>
      <c r="L291" t="s">
        <v>1186</v>
      </c>
      <c r="M291" t="s">
        <v>1393</v>
      </c>
      <c r="N291" t="s">
        <v>635</v>
      </c>
      <c r="O291" t="s">
        <v>653</v>
      </c>
      <c r="P291" t="s">
        <v>43</v>
      </c>
      <c r="Q291" t="s">
        <v>654</v>
      </c>
      <c r="R291" t="s">
        <v>636</v>
      </c>
      <c r="S291" t="s">
        <v>1396</v>
      </c>
      <c r="T291" t="s">
        <v>1393</v>
      </c>
    </row>
    <row r="292" spans="1:20" x14ac:dyDescent="0.25">
      <c r="A292" t="s">
        <v>35</v>
      </c>
      <c r="B292" t="s">
        <v>36</v>
      </c>
      <c r="C292">
        <v>66.666666666666671</v>
      </c>
      <c r="D292">
        <v>3</v>
      </c>
      <c r="E292" t="s">
        <v>1397</v>
      </c>
      <c r="F292">
        <v>100</v>
      </c>
      <c r="G292">
        <v>0</v>
      </c>
      <c r="H292" t="s">
        <v>661</v>
      </c>
      <c r="I292" t="s">
        <v>1398</v>
      </c>
      <c r="J292" t="s">
        <v>1399</v>
      </c>
      <c r="K292" t="s">
        <v>635</v>
      </c>
      <c r="L292" t="s">
        <v>636</v>
      </c>
      <c r="M292" t="s">
        <v>1400</v>
      </c>
      <c r="N292" t="s">
        <v>635</v>
      </c>
      <c r="O292" t="s">
        <v>638</v>
      </c>
      <c r="P292" t="s">
        <v>22</v>
      </c>
      <c r="Q292" t="s">
        <v>639</v>
      </c>
      <c r="R292" t="s">
        <v>636</v>
      </c>
      <c r="S292" t="s">
        <v>1401</v>
      </c>
      <c r="T292" t="s">
        <v>1400</v>
      </c>
    </row>
    <row r="293" spans="1:20" x14ac:dyDescent="0.25">
      <c r="A293" t="s">
        <v>37</v>
      </c>
      <c r="B293" t="s">
        <v>38</v>
      </c>
      <c r="C293">
        <v>66.666666666666671</v>
      </c>
      <c r="D293">
        <v>3</v>
      </c>
      <c r="E293" t="s">
        <v>1402</v>
      </c>
      <c r="F293">
        <v>100</v>
      </c>
      <c r="G293">
        <v>0</v>
      </c>
      <c r="H293" t="s">
        <v>661</v>
      </c>
      <c r="I293" t="s">
        <v>1403</v>
      </c>
      <c r="J293" t="s">
        <v>1160</v>
      </c>
      <c r="K293" t="s">
        <v>635</v>
      </c>
      <c r="L293" t="s">
        <v>636</v>
      </c>
      <c r="M293" t="s">
        <v>1404</v>
      </c>
      <c r="N293" t="s">
        <v>635</v>
      </c>
      <c r="O293" t="s">
        <v>638</v>
      </c>
      <c r="P293" t="s">
        <v>22</v>
      </c>
      <c r="Q293" t="s">
        <v>639</v>
      </c>
      <c r="R293" t="s">
        <v>636</v>
      </c>
      <c r="S293" t="s">
        <v>1405</v>
      </c>
      <c r="T293" t="s">
        <v>1404</v>
      </c>
    </row>
    <row r="294" spans="1:20" x14ac:dyDescent="0.25">
      <c r="A294" t="s">
        <v>258</v>
      </c>
      <c r="B294" t="s">
        <v>982</v>
      </c>
      <c r="C294">
        <v>53.55</v>
      </c>
      <c r="D294">
        <v>1</v>
      </c>
      <c r="E294" t="s">
        <v>1406</v>
      </c>
      <c r="F294">
        <v>60.55</v>
      </c>
      <c r="G294">
        <v>7</v>
      </c>
      <c r="H294" t="s">
        <v>647</v>
      </c>
      <c r="I294" t="s">
        <v>1407</v>
      </c>
      <c r="J294" t="s">
        <v>1408</v>
      </c>
      <c r="K294" t="s">
        <v>1409</v>
      </c>
      <c r="L294" t="s">
        <v>1410</v>
      </c>
      <c r="M294" t="s">
        <v>1411</v>
      </c>
      <c r="N294" t="s">
        <v>635</v>
      </c>
      <c r="O294" t="s">
        <v>706</v>
      </c>
      <c r="P294" t="s">
        <v>40</v>
      </c>
      <c r="Q294" t="s">
        <v>707</v>
      </c>
      <c r="R294" t="s">
        <v>636</v>
      </c>
      <c r="S294" t="s">
        <v>1412</v>
      </c>
      <c r="T294" t="s">
        <v>1411</v>
      </c>
    </row>
    <row r="295" spans="1:20" x14ac:dyDescent="0.25">
      <c r="A295" t="s">
        <v>116</v>
      </c>
      <c r="B295" t="s">
        <v>117</v>
      </c>
      <c r="C295">
        <v>10</v>
      </c>
      <c r="D295">
        <v>100</v>
      </c>
      <c r="E295" t="s">
        <v>1413</v>
      </c>
      <c r="F295">
        <v>980</v>
      </c>
      <c r="G295">
        <v>0</v>
      </c>
      <c r="H295" t="s">
        <v>647</v>
      </c>
      <c r="I295" t="s">
        <v>1414</v>
      </c>
      <c r="J295" t="s">
        <v>1415</v>
      </c>
      <c r="K295" t="s">
        <v>1416</v>
      </c>
      <c r="L295" t="s">
        <v>1417</v>
      </c>
      <c r="M295" t="s">
        <v>1418</v>
      </c>
      <c r="N295" t="s">
        <v>635</v>
      </c>
      <c r="O295" t="s">
        <v>653</v>
      </c>
      <c r="P295" t="s">
        <v>43</v>
      </c>
      <c r="Q295" t="s">
        <v>654</v>
      </c>
      <c r="R295" t="s">
        <v>636</v>
      </c>
      <c r="S295" t="s">
        <v>1419</v>
      </c>
      <c r="T295" t="s">
        <v>1420</v>
      </c>
    </row>
    <row r="296" spans="1:20" x14ac:dyDescent="0.25">
      <c r="A296" t="s">
        <v>35</v>
      </c>
      <c r="B296" t="s">
        <v>36</v>
      </c>
      <c r="C296">
        <v>66.666666666666671</v>
      </c>
      <c r="D296">
        <v>3</v>
      </c>
      <c r="E296" t="s">
        <v>1421</v>
      </c>
      <c r="F296">
        <v>100</v>
      </c>
      <c r="G296">
        <v>0</v>
      </c>
      <c r="H296" t="s">
        <v>661</v>
      </c>
      <c r="I296" t="s">
        <v>1422</v>
      </c>
      <c r="J296" t="s">
        <v>797</v>
      </c>
      <c r="K296" t="s">
        <v>635</v>
      </c>
      <c r="L296" t="s">
        <v>636</v>
      </c>
      <c r="M296" t="s">
        <v>1423</v>
      </c>
      <c r="N296" t="s">
        <v>635</v>
      </c>
      <c r="O296" t="s">
        <v>638</v>
      </c>
      <c r="P296" t="s">
        <v>22</v>
      </c>
      <c r="Q296" t="s">
        <v>639</v>
      </c>
      <c r="R296" t="s">
        <v>636</v>
      </c>
      <c r="S296" t="s">
        <v>1424</v>
      </c>
      <c r="T296" t="s">
        <v>1423</v>
      </c>
    </row>
    <row r="297" spans="1:20" x14ac:dyDescent="0.25">
      <c r="A297" t="s">
        <v>164</v>
      </c>
      <c r="B297" t="s">
        <v>165</v>
      </c>
      <c r="C297">
        <v>40</v>
      </c>
      <c r="D297">
        <v>10</v>
      </c>
      <c r="E297" t="s">
        <v>1425</v>
      </c>
      <c r="F297">
        <v>345</v>
      </c>
      <c r="G297">
        <v>0</v>
      </c>
      <c r="H297" t="s">
        <v>661</v>
      </c>
      <c r="I297" t="s">
        <v>1426</v>
      </c>
      <c r="J297" t="s">
        <v>1427</v>
      </c>
      <c r="K297" t="s">
        <v>635</v>
      </c>
      <c r="L297" t="s">
        <v>636</v>
      </c>
      <c r="M297" t="s">
        <v>1428</v>
      </c>
      <c r="N297" t="s">
        <v>635</v>
      </c>
      <c r="O297" t="s">
        <v>638</v>
      </c>
      <c r="P297" t="s">
        <v>22</v>
      </c>
      <c r="Q297" t="s">
        <v>639</v>
      </c>
      <c r="R297" t="s">
        <v>636</v>
      </c>
      <c r="S297" t="s">
        <v>1429</v>
      </c>
      <c r="T297" t="s">
        <v>1428</v>
      </c>
    </row>
    <row r="298" spans="1:20" x14ac:dyDescent="0.25">
      <c r="A298" t="s">
        <v>121</v>
      </c>
      <c r="B298" t="s">
        <v>122</v>
      </c>
      <c r="C298">
        <v>15</v>
      </c>
      <c r="D298">
        <v>2</v>
      </c>
      <c r="E298" t="s">
        <v>1430</v>
      </c>
      <c r="F298">
        <v>34</v>
      </c>
      <c r="G298">
        <v>4</v>
      </c>
      <c r="H298" t="s">
        <v>661</v>
      </c>
      <c r="I298" t="s">
        <v>1431</v>
      </c>
      <c r="J298" t="s">
        <v>1432</v>
      </c>
      <c r="K298" t="s">
        <v>1433</v>
      </c>
      <c r="L298" t="s">
        <v>1434</v>
      </c>
      <c r="M298" t="s">
        <v>1435</v>
      </c>
      <c r="N298" t="s">
        <v>635</v>
      </c>
      <c r="O298" t="s">
        <v>653</v>
      </c>
      <c r="P298" t="s">
        <v>43</v>
      </c>
      <c r="Q298" t="s">
        <v>654</v>
      </c>
      <c r="R298" t="s">
        <v>636</v>
      </c>
      <c r="S298" t="s">
        <v>1436</v>
      </c>
      <c r="T298" t="s">
        <v>1437</v>
      </c>
    </row>
    <row r="299" spans="1:20" x14ac:dyDescent="0.25">
      <c r="A299" t="s">
        <v>121</v>
      </c>
      <c r="B299" t="s">
        <v>122</v>
      </c>
      <c r="C299">
        <v>15</v>
      </c>
      <c r="D299">
        <v>2</v>
      </c>
      <c r="E299" t="s">
        <v>1438</v>
      </c>
      <c r="F299">
        <v>34</v>
      </c>
      <c r="G299">
        <v>4</v>
      </c>
      <c r="H299" t="s">
        <v>661</v>
      </c>
      <c r="I299" t="s">
        <v>1431</v>
      </c>
      <c r="J299" t="s">
        <v>1432</v>
      </c>
      <c r="K299" t="s">
        <v>1433</v>
      </c>
      <c r="L299" t="s">
        <v>1434</v>
      </c>
      <c r="M299" t="s">
        <v>1439</v>
      </c>
      <c r="N299" t="s">
        <v>635</v>
      </c>
      <c r="O299" t="s">
        <v>653</v>
      </c>
      <c r="P299" t="s">
        <v>43</v>
      </c>
      <c r="Q299" t="s">
        <v>654</v>
      </c>
      <c r="R299" t="s">
        <v>636</v>
      </c>
      <c r="S299" t="s">
        <v>1440</v>
      </c>
      <c r="T299" t="s">
        <v>1441</v>
      </c>
    </row>
    <row r="300" spans="1:20" x14ac:dyDescent="0.25">
      <c r="A300" t="s">
        <v>256</v>
      </c>
      <c r="B300" t="s">
        <v>262</v>
      </c>
      <c r="C300">
        <v>139</v>
      </c>
      <c r="D300">
        <v>1</v>
      </c>
      <c r="E300" t="s">
        <v>1442</v>
      </c>
      <c r="F300">
        <v>108.99</v>
      </c>
      <c r="G300">
        <v>0</v>
      </c>
      <c r="H300" t="s">
        <v>661</v>
      </c>
      <c r="I300" t="s">
        <v>1443</v>
      </c>
      <c r="J300" t="s">
        <v>634</v>
      </c>
      <c r="K300" t="s">
        <v>635</v>
      </c>
      <c r="L300" t="s">
        <v>636</v>
      </c>
      <c r="M300" t="s">
        <v>1444</v>
      </c>
      <c r="N300" t="s">
        <v>635</v>
      </c>
      <c r="O300" t="s">
        <v>668</v>
      </c>
      <c r="P300" t="s">
        <v>22</v>
      </c>
      <c r="Q300" t="s">
        <v>669</v>
      </c>
      <c r="R300" t="s">
        <v>636</v>
      </c>
      <c r="S300" t="s">
        <v>1445</v>
      </c>
      <c r="T300" t="s">
        <v>1444</v>
      </c>
    </row>
    <row r="301" spans="1:20" x14ac:dyDescent="0.25">
      <c r="A301" t="s">
        <v>39</v>
      </c>
      <c r="B301" t="s">
        <v>44</v>
      </c>
      <c r="C301">
        <v>78.5</v>
      </c>
      <c r="D301">
        <v>2</v>
      </c>
      <c r="E301" t="s">
        <v>1446</v>
      </c>
      <c r="F301">
        <v>157</v>
      </c>
      <c r="G301">
        <v>0</v>
      </c>
      <c r="H301" t="s">
        <v>647</v>
      </c>
      <c r="I301" t="s">
        <v>1447</v>
      </c>
      <c r="J301" t="s">
        <v>1448</v>
      </c>
      <c r="K301" t="s">
        <v>1449</v>
      </c>
      <c r="L301" t="s">
        <v>1186</v>
      </c>
      <c r="M301" t="s">
        <v>1450</v>
      </c>
      <c r="N301" t="s">
        <v>635</v>
      </c>
      <c r="O301" t="s">
        <v>653</v>
      </c>
      <c r="P301" t="s">
        <v>43</v>
      </c>
      <c r="Q301" t="s">
        <v>654</v>
      </c>
      <c r="R301" t="s">
        <v>636</v>
      </c>
      <c r="S301" t="s">
        <v>1451</v>
      </c>
      <c r="T301" t="s">
        <v>1450</v>
      </c>
    </row>
    <row r="302" spans="1:20" x14ac:dyDescent="0.25">
      <c r="A302" t="s">
        <v>37</v>
      </c>
      <c r="B302" t="s">
        <v>38</v>
      </c>
      <c r="C302">
        <v>66.666666666666671</v>
      </c>
      <c r="D302">
        <v>3</v>
      </c>
      <c r="E302" t="s">
        <v>1452</v>
      </c>
      <c r="F302">
        <v>100</v>
      </c>
      <c r="G302">
        <v>0</v>
      </c>
      <c r="H302" t="s">
        <v>661</v>
      </c>
      <c r="I302" t="s">
        <v>1453</v>
      </c>
      <c r="J302" t="s">
        <v>1314</v>
      </c>
      <c r="K302" t="s">
        <v>635</v>
      </c>
      <c r="L302" t="s">
        <v>636</v>
      </c>
      <c r="M302" t="s">
        <v>1454</v>
      </c>
      <c r="N302" t="s">
        <v>635</v>
      </c>
      <c r="O302" t="s">
        <v>638</v>
      </c>
      <c r="P302" t="s">
        <v>22</v>
      </c>
      <c r="Q302" t="s">
        <v>639</v>
      </c>
      <c r="R302" t="s">
        <v>636</v>
      </c>
      <c r="S302" t="s">
        <v>1455</v>
      </c>
      <c r="T302" t="s">
        <v>1454</v>
      </c>
    </row>
    <row r="303" spans="1:20" x14ac:dyDescent="0.25">
      <c r="A303" t="s">
        <v>37</v>
      </c>
      <c r="B303" t="s">
        <v>38</v>
      </c>
      <c r="C303">
        <v>66.666666666666671</v>
      </c>
      <c r="D303">
        <v>3</v>
      </c>
      <c r="E303" t="s">
        <v>1456</v>
      </c>
      <c r="F303">
        <v>100</v>
      </c>
      <c r="G303">
        <v>0</v>
      </c>
      <c r="H303" t="s">
        <v>661</v>
      </c>
      <c r="I303" t="s">
        <v>1457</v>
      </c>
      <c r="J303" t="s">
        <v>643</v>
      </c>
      <c r="K303" t="s">
        <v>635</v>
      </c>
      <c r="L303" t="s">
        <v>636</v>
      </c>
      <c r="M303" t="s">
        <v>1458</v>
      </c>
      <c r="N303" t="s">
        <v>635</v>
      </c>
      <c r="O303" t="s">
        <v>638</v>
      </c>
      <c r="P303" t="s">
        <v>22</v>
      </c>
      <c r="Q303" t="s">
        <v>639</v>
      </c>
      <c r="R303" t="s">
        <v>636</v>
      </c>
      <c r="S303" t="s">
        <v>1459</v>
      </c>
      <c r="T303" t="s">
        <v>1458</v>
      </c>
    </row>
    <row r="304" spans="1:20" x14ac:dyDescent="0.25">
      <c r="A304" t="s">
        <v>37</v>
      </c>
      <c r="B304" t="s">
        <v>38</v>
      </c>
      <c r="C304">
        <v>50</v>
      </c>
      <c r="D304">
        <v>1</v>
      </c>
      <c r="E304" t="s">
        <v>1460</v>
      </c>
      <c r="F304">
        <v>150</v>
      </c>
      <c r="G304">
        <v>0</v>
      </c>
      <c r="H304" t="s">
        <v>1233</v>
      </c>
      <c r="I304" t="s">
        <v>1461</v>
      </c>
      <c r="J304" t="s">
        <v>1462</v>
      </c>
      <c r="K304" t="s">
        <v>1463</v>
      </c>
      <c r="L304" t="s">
        <v>1464</v>
      </c>
      <c r="M304" t="s">
        <v>1465</v>
      </c>
      <c r="N304" t="s">
        <v>1239</v>
      </c>
      <c r="O304" t="s">
        <v>1240</v>
      </c>
      <c r="P304" t="s">
        <v>1241</v>
      </c>
      <c r="Q304" t="s">
        <v>1242</v>
      </c>
      <c r="R304" t="s">
        <v>636</v>
      </c>
      <c r="S304" t="s">
        <v>1466</v>
      </c>
      <c r="T304" t="s">
        <v>1465</v>
      </c>
    </row>
    <row r="305" spans="1:20" x14ac:dyDescent="0.25">
      <c r="A305" t="s">
        <v>39</v>
      </c>
      <c r="B305" t="s">
        <v>44</v>
      </c>
      <c r="C305">
        <v>100</v>
      </c>
      <c r="D305">
        <v>1</v>
      </c>
      <c r="E305" t="s">
        <v>1460</v>
      </c>
      <c r="F305">
        <v>150</v>
      </c>
      <c r="G305">
        <v>0</v>
      </c>
      <c r="H305" t="s">
        <v>1233</v>
      </c>
      <c r="I305" t="s">
        <v>1461</v>
      </c>
      <c r="J305" t="s">
        <v>1462</v>
      </c>
      <c r="K305" t="s">
        <v>1463</v>
      </c>
      <c r="L305" t="s">
        <v>1464</v>
      </c>
      <c r="M305" t="s">
        <v>1465</v>
      </c>
      <c r="N305" t="s">
        <v>1239</v>
      </c>
      <c r="O305" t="s">
        <v>1240</v>
      </c>
      <c r="P305" t="s">
        <v>1241</v>
      </c>
      <c r="Q305" t="s">
        <v>1242</v>
      </c>
      <c r="R305" t="s">
        <v>636</v>
      </c>
      <c r="S305" t="s">
        <v>1466</v>
      </c>
      <c r="T305" t="s">
        <v>1465</v>
      </c>
    </row>
    <row r="306" spans="1:20" x14ac:dyDescent="0.25">
      <c r="A306" t="s">
        <v>35</v>
      </c>
      <c r="B306" t="s">
        <v>36</v>
      </c>
      <c r="C306">
        <v>66.666666666666671</v>
      </c>
      <c r="D306">
        <v>3</v>
      </c>
      <c r="E306" t="s">
        <v>1467</v>
      </c>
      <c r="F306">
        <v>100</v>
      </c>
      <c r="G306">
        <v>0</v>
      </c>
      <c r="H306" t="s">
        <v>661</v>
      </c>
      <c r="I306" t="s">
        <v>1468</v>
      </c>
      <c r="J306" t="s">
        <v>1096</v>
      </c>
      <c r="K306" t="s">
        <v>635</v>
      </c>
      <c r="L306" t="s">
        <v>636</v>
      </c>
      <c r="M306" t="s">
        <v>1469</v>
      </c>
      <c r="N306" t="s">
        <v>635</v>
      </c>
      <c r="O306" t="s">
        <v>668</v>
      </c>
      <c r="P306" t="s">
        <v>22</v>
      </c>
      <c r="Q306" t="s">
        <v>669</v>
      </c>
      <c r="R306" t="s">
        <v>636</v>
      </c>
      <c r="S306" t="s">
        <v>1470</v>
      </c>
      <c r="T306" t="s">
        <v>1469</v>
      </c>
    </row>
    <row r="307" spans="1:20" x14ac:dyDescent="0.25">
      <c r="A307" t="s">
        <v>121</v>
      </c>
      <c r="B307" t="s">
        <v>122</v>
      </c>
      <c r="C307">
        <v>15</v>
      </c>
      <c r="D307">
        <v>1</v>
      </c>
      <c r="E307" t="s">
        <v>1471</v>
      </c>
      <c r="F307">
        <v>15</v>
      </c>
      <c r="G307">
        <v>0</v>
      </c>
      <c r="H307" t="s">
        <v>647</v>
      </c>
      <c r="I307" t="s">
        <v>1472</v>
      </c>
      <c r="J307" t="s">
        <v>1473</v>
      </c>
      <c r="K307" t="s">
        <v>1474</v>
      </c>
      <c r="L307" t="s">
        <v>1475</v>
      </c>
      <c r="M307" t="s">
        <v>1476</v>
      </c>
      <c r="N307" t="s">
        <v>635</v>
      </c>
      <c r="O307" t="s">
        <v>653</v>
      </c>
      <c r="P307" t="s">
        <v>43</v>
      </c>
      <c r="Q307" t="s">
        <v>654</v>
      </c>
      <c r="R307" t="s">
        <v>636</v>
      </c>
      <c r="S307" t="s">
        <v>1477</v>
      </c>
      <c r="T307" t="s">
        <v>1478</v>
      </c>
    </row>
    <row r="308" spans="1:20" x14ac:dyDescent="0.25">
      <c r="A308" t="s">
        <v>20</v>
      </c>
      <c r="B308" t="s">
        <v>21</v>
      </c>
      <c r="C308">
        <v>50</v>
      </c>
      <c r="D308">
        <v>1</v>
      </c>
      <c r="E308" t="s">
        <v>1479</v>
      </c>
      <c r="F308">
        <v>100</v>
      </c>
      <c r="G308">
        <v>0</v>
      </c>
      <c r="H308" t="s">
        <v>632</v>
      </c>
      <c r="I308" t="s">
        <v>1480</v>
      </c>
      <c r="J308" t="s">
        <v>1481</v>
      </c>
      <c r="K308" t="s">
        <v>635</v>
      </c>
      <c r="L308" t="s">
        <v>636</v>
      </c>
      <c r="M308" t="s">
        <v>1482</v>
      </c>
      <c r="N308" t="s">
        <v>635</v>
      </c>
      <c r="O308" t="s">
        <v>638</v>
      </c>
      <c r="P308" t="s">
        <v>22</v>
      </c>
      <c r="Q308" t="s">
        <v>639</v>
      </c>
      <c r="R308" t="s">
        <v>636</v>
      </c>
      <c r="S308" t="s">
        <v>1483</v>
      </c>
      <c r="T308" t="s">
        <v>1482</v>
      </c>
    </row>
    <row r="309" spans="1:20" x14ac:dyDescent="0.25">
      <c r="A309" t="s">
        <v>23</v>
      </c>
      <c r="B309" t="s">
        <v>24</v>
      </c>
      <c r="C309">
        <v>50</v>
      </c>
      <c r="D309">
        <v>1</v>
      </c>
      <c r="E309" t="s">
        <v>1479</v>
      </c>
      <c r="F309">
        <v>100</v>
      </c>
      <c r="G309">
        <v>0</v>
      </c>
      <c r="H309" t="s">
        <v>632</v>
      </c>
      <c r="I309" t="s">
        <v>1480</v>
      </c>
      <c r="J309" t="s">
        <v>1481</v>
      </c>
      <c r="K309" t="s">
        <v>635</v>
      </c>
      <c r="L309" t="s">
        <v>636</v>
      </c>
      <c r="M309" t="s">
        <v>1482</v>
      </c>
      <c r="N309" t="s">
        <v>635</v>
      </c>
      <c r="O309" t="s">
        <v>638</v>
      </c>
      <c r="P309" t="s">
        <v>22</v>
      </c>
      <c r="Q309" t="s">
        <v>639</v>
      </c>
      <c r="R309" t="s">
        <v>636</v>
      </c>
      <c r="S309" t="s">
        <v>1483</v>
      </c>
      <c r="T309" t="s">
        <v>1482</v>
      </c>
    </row>
    <row r="310" spans="1:20" x14ac:dyDescent="0.25">
      <c r="A310" t="s">
        <v>25</v>
      </c>
      <c r="B310" t="s">
        <v>26</v>
      </c>
      <c r="C310">
        <v>50</v>
      </c>
      <c r="D310">
        <v>1</v>
      </c>
      <c r="E310" t="s">
        <v>1479</v>
      </c>
      <c r="F310">
        <v>100</v>
      </c>
      <c r="G310">
        <v>0</v>
      </c>
      <c r="H310" t="s">
        <v>632</v>
      </c>
      <c r="I310" t="s">
        <v>1480</v>
      </c>
      <c r="J310" t="s">
        <v>1481</v>
      </c>
      <c r="K310" t="s">
        <v>635</v>
      </c>
      <c r="L310" t="s">
        <v>636</v>
      </c>
      <c r="M310" t="s">
        <v>1482</v>
      </c>
      <c r="N310" t="s">
        <v>635</v>
      </c>
      <c r="O310" t="s">
        <v>638</v>
      </c>
      <c r="P310" t="s">
        <v>22</v>
      </c>
      <c r="Q310" t="s">
        <v>639</v>
      </c>
      <c r="R310" t="s">
        <v>636</v>
      </c>
      <c r="S310" t="s">
        <v>1483</v>
      </c>
      <c r="T310" t="s">
        <v>1482</v>
      </c>
    </row>
    <row r="311" spans="1:20" x14ac:dyDescent="0.25">
      <c r="A311" t="s">
        <v>37</v>
      </c>
      <c r="B311" t="s">
        <v>38</v>
      </c>
      <c r="C311">
        <v>66.666666666666671</v>
      </c>
      <c r="D311">
        <v>3</v>
      </c>
      <c r="E311" t="s">
        <v>1484</v>
      </c>
      <c r="F311">
        <v>100</v>
      </c>
      <c r="G311">
        <v>0</v>
      </c>
      <c r="H311" t="s">
        <v>661</v>
      </c>
      <c r="I311" t="s">
        <v>1485</v>
      </c>
      <c r="J311" t="s">
        <v>797</v>
      </c>
      <c r="K311" t="s">
        <v>635</v>
      </c>
      <c r="L311" t="s">
        <v>636</v>
      </c>
      <c r="M311" t="s">
        <v>1486</v>
      </c>
      <c r="N311" t="s">
        <v>635</v>
      </c>
      <c r="O311" t="s">
        <v>638</v>
      </c>
      <c r="P311" t="s">
        <v>22</v>
      </c>
      <c r="Q311" t="s">
        <v>639</v>
      </c>
      <c r="R311" t="s">
        <v>636</v>
      </c>
      <c r="S311" t="s">
        <v>1487</v>
      </c>
      <c r="T311" t="s">
        <v>1486</v>
      </c>
    </row>
    <row r="312" spans="1:20" x14ac:dyDescent="0.25">
      <c r="A312" t="s">
        <v>25</v>
      </c>
      <c r="B312" t="s">
        <v>26</v>
      </c>
      <c r="C312">
        <v>40.5</v>
      </c>
      <c r="D312">
        <v>4</v>
      </c>
      <c r="E312" t="s">
        <v>1488</v>
      </c>
      <c r="F312">
        <v>162</v>
      </c>
      <c r="G312">
        <v>0</v>
      </c>
      <c r="H312" t="s">
        <v>647</v>
      </c>
      <c r="I312" t="s">
        <v>1489</v>
      </c>
      <c r="J312" t="s">
        <v>1490</v>
      </c>
      <c r="K312" t="s">
        <v>1491</v>
      </c>
      <c r="L312" t="s">
        <v>1492</v>
      </c>
      <c r="M312" t="s">
        <v>1493</v>
      </c>
      <c r="N312" t="s">
        <v>635</v>
      </c>
      <c r="O312" t="s">
        <v>678</v>
      </c>
      <c r="P312" t="s">
        <v>43</v>
      </c>
      <c r="Q312" t="s">
        <v>654</v>
      </c>
      <c r="R312" t="s">
        <v>636</v>
      </c>
      <c r="S312" t="s">
        <v>1494</v>
      </c>
      <c r="T312" t="s">
        <v>1495</v>
      </c>
    </row>
    <row r="313" spans="1:20" x14ac:dyDescent="0.25">
      <c r="A313" t="s">
        <v>164</v>
      </c>
      <c r="B313" t="s">
        <v>165</v>
      </c>
      <c r="C313">
        <v>33.333333333333336</v>
      </c>
      <c r="D313">
        <v>3</v>
      </c>
      <c r="E313" t="s">
        <v>1496</v>
      </c>
      <c r="F313">
        <v>229</v>
      </c>
      <c r="G313">
        <v>0</v>
      </c>
      <c r="H313" t="s">
        <v>647</v>
      </c>
      <c r="I313" t="s">
        <v>1497</v>
      </c>
      <c r="J313" t="s">
        <v>1498</v>
      </c>
      <c r="K313" t="s">
        <v>1499</v>
      </c>
      <c r="L313" t="s">
        <v>1500</v>
      </c>
      <c r="M313" t="s">
        <v>1501</v>
      </c>
      <c r="N313" t="s">
        <v>635</v>
      </c>
      <c r="O313" t="s">
        <v>678</v>
      </c>
      <c r="P313" t="s">
        <v>43</v>
      </c>
      <c r="Q313" t="s">
        <v>654</v>
      </c>
      <c r="R313" t="s">
        <v>636</v>
      </c>
      <c r="S313" t="s">
        <v>1502</v>
      </c>
      <c r="T313" t="s">
        <v>1503</v>
      </c>
    </row>
    <row r="314" spans="1:20" x14ac:dyDescent="0.25">
      <c r="A314" t="s">
        <v>39</v>
      </c>
      <c r="B314" t="s">
        <v>44</v>
      </c>
      <c r="C314">
        <v>80</v>
      </c>
      <c r="D314">
        <v>1</v>
      </c>
      <c r="E314" t="s">
        <v>1496</v>
      </c>
      <c r="F314">
        <v>229</v>
      </c>
      <c r="G314">
        <v>0</v>
      </c>
      <c r="H314" t="s">
        <v>647</v>
      </c>
      <c r="I314" t="s">
        <v>1497</v>
      </c>
      <c r="J314" t="s">
        <v>1498</v>
      </c>
      <c r="K314" t="s">
        <v>1499</v>
      </c>
      <c r="L314" t="s">
        <v>1500</v>
      </c>
      <c r="M314" t="s">
        <v>1501</v>
      </c>
      <c r="N314" t="s">
        <v>635</v>
      </c>
      <c r="O314" t="s">
        <v>678</v>
      </c>
      <c r="P314" t="s">
        <v>43</v>
      </c>
      <c r="Q314" t="s">
        <v>654</v>
      </c>
      <c r="R314" t="s">
        <v>636</v>
      </c>
      <c r="S314" t="s">
        <v>1502</v>
      </c>
      <c r="T314" t="s">
        <v>1503</v>
      </c>
    </row>
    <row r="315" spans="1:20" x14ac:dyDescent="0.25">
      <c r="A315" t="s">
        <v>20</v>
      </c>
      <c r="B315" t="s">
        <v>21</v>
      </c>
      <c r="C315">
        <v>50</v>
      </c>
      <c r="D315">
        <v>1</v>
      </c>
      <c r="E315" t="s">
        <v>1504</v>
      </c>
      <c r="F315">
        <v>100</v>
      </c>
      <c r="G315">
        <v>0</v>
      </c>
      <c r="H315" t="s">
        <v>632</v>
      </c>
      <c r="I315" t="s">
        <v>1505</v>
      </c>
      <c r="J315" t="s">
        <v>716</v>
      </c>
      <c r="K315" t="s">
        <v>635</v>
      </c>
      <c r="L315" t="s">
        <v>636</v>
      </c>
      <c r="M315" t="s">
        <v>1506</v>
      </c>
      <c r="N315" t="s">
        <v>635</v>
      </c>
      <c r="O315" t="s">
        <v>638</v>
      </c>
      <c r="P315" t="s">
        <v>22</v>
      </c>
      <c r="Q315" t="s">
        <v>639</v>
      </c>
      <c r="R315" t="s">
        <v>636</v>
      </c>
      <c r="S315" t="s">
        <v>1507</v>
      </c>
      <c r="T315" t="s">
        <v>1506</v>
      </c>
    </row>
    <row r="316" spans="1:20" x14ac:dyDescent="0.25">
      <c r="A316" t="s">
        <v>23</v>
      </c>
      <c r="B316" t="s">
        <v>24</v>
      </c>
      <c r="C316">
        <v>50</v>
      </c>
      <c r="D316">
        <v>1</v>
      </c>
      <c r="E316" t="s">
        <v>1504</v>
      </c>
      <c r="F316">
        <v>100</v>
      </c>
      <c r="G316">
        <v>0</v>
      </c>
      <c r="H316" t="s">
        <v>632</v>
      </c>
      <c r="I316" t="s">
        <v>1505</v>
      </c>
      <c r="J316" t="s">
        <v>716</v>
      </c>
      <c r="K316" t="s">
        <v>635</v>
      </c>
      <c r="L316" t="s">
        <v>636</v>
      </c>
      <c r="M316" t="s">
        <v>1506</v>
      </c>
      <c r="N316" t="s">
        <v>635</v>
      </c>
      <c r="O316" t="s">
        <v>638</v>
      </c>
      <c r="P316" t="s">
        <v>22</v>
      </c>
      <c r="Q316" t="s">
        <v>639</v>
      </c>
      <c r="R316" t="s">
        <v>636</v>
      </c>
      <c r="S316" t="s">
        <v>1507</v>
      </c>
      <c r="T316" t="s">
        <v>1506</v>
      </c>
    </row>
    <row r="317" spans="1:20" x14ac:dyDescent="0.25">
      <c r="A317" t="s">
        <v>25</v>
      </c>
      <c r="B317" t="s">
        <v>26</v>
      </c>
      <c r="C317">
        <v>50</v>
      </c>
      <c r="D317">
        <v>1</v>
      </c>
      <c r="E317" t="s">
        <v>1504</v>
      </c>
      <c r="F317">
        <v>100</v>
      </c>
      <c r="G317">
        <v>0</v>
      </c>
      <c r="H317" t="s">
        <v>632</v>
      </c>
      <c r="I317" t="s">
        <v>1505</v>
      </c>
      <c r="J317" t="s">
        <v>716</v>
      </c>
      <c r="K317" t="s">
        <v>635</v>
      </c>
      <c r="L317" t="s">
        <v>636</v>
      </c>
      <c r="M317" t="s">
        <v>1506</v>
      </c>
      <c r="N317" t="s">
        <v>635</v>
      </c>
      <c r="O317" t="s">
        <v>638</v>
      </c>
      <c r="P317" t="s">
        <v>22</v>
      </c>
      <c r="Q317" t="s">
        <v>639</v>
      </c>
      <c r="R317" t="s">
        <v>636</v>
      </c>
      <c r="S317" t="s">
        <v>1507</v>
      </c>
      <c r="T317" t="s">
        <v>1506</v>
      </c>
    </row>
    <row r="318" spans="1:20" x14ac:dyDescent="0.25">
      <c r="A318" t="s">
        <v>25</v>
      </c>
      <c r="B318" t="s">
        <v>1508</v>
      </c>
      <c r="C318">
        <v>42.75</v>
      </c>
      <c r="D318">
        <v>2</v>
      </c>
      <c r="E318" t="s">
        <v>1509</v>
      </c>
      <c r="F318">
        <v>114.5</v>
      </c>
      <c r="G318">
        <v>29</v>
      </c>
      <c r="H318" t="s">
        <v>1510</v>
      </c>
      <c r="I318" t="s">
        <v>1511</v>
      </c>
      <c r="J318" t="s">
        <v>1512</v>
      </c>
      <c r="K318" t="s">
        <v>1513</v>
      </c>
      <c r="L318" t="s">
        <v>1514</v>
      </c>
      <c r="M318" t="s">
        <v>1515</v>
      </c>
      <c r="N318" t="s">
        <v>635</v>
      </c>
      <c r="O318" t="s">
        <v>706</v>
      </c>
      <c r="P318" t="s">
        <v>40</v>
      </c>
      <c r="Q318" t="s">
        <v>707</v>
      </c>
      <c r="R318" t="s">
        <v>636</v>
      </c>
      <c r="S318" t="s">
        <v>1516</v>
      </c>
      <c r="T318" t="s">
        <v>1515</v>
      </c>
    </row>
    <row r="319" spans="1:20" x14ac:dyDescent="0.25">
      <c r="A319" t="s">
        <v>20</v>
      </c>
      <c r="B319" t="s">
        <v>21</v>
      </c>
      <c r="C319">
        <v>50</v>
      </c>
      <c r="D319">
        <v>2</v>
      </c>
      <c r="E319" t="s">
        <v>1517</v>
      </c>
      <c r="F319">
        <v>200</v>
      </c>
      <c r="G319">
        <v>0</v>
      </c>
      <c r="H319" t="s">
        <v>632</v>
      </c>
      <c r="I319" t="s">
        <v>1518</v>
      </c>
      <c r="J319" t="s">
        <v>1105</v>
      </c>
      <c r="K319" t="s">
        <v>635</v>
      </c>
      <c r="L319" t="s">
        <v>636</v>
      </c>
      <c r="M319" t="s">
        <v>1519</v>
      </c>
      <c r="N319" t="s">
        <v>635</v>
      </c>
      <c r="O319" t="s">
        <v>638</v>
      </c>
      <c r="P319" t="s">
        <v>22</v>
      </c>
      <c r="Q319" t="s">
        <v>639</v>
      </c>
      <c r="R319" t="s">
        <v>636</v>
      </c>
      <c r="S319" t="s">
        <v>1520</v>
      </c>
      <c r="T319" t="s">
        <v>1519</v>
      </c>
    </row>
    <row r="320" spans="1:20" x14ac:dyDescent="0.25">
      <c r="A320" t="s">
        <v>23</v>
      </c>
      <c r="B320" t="s">
        <v>24</v>
      </c>
      <c r="C320">
        <v>50</v>
      </c>
      <c r="D320">
        <v>2</v>
      </c>
      <c r="E320" t="s">
        <v>1517</v>
      </c>
      <c r="F320">
        <v>200</v>
      </c>
      <c r="G320">
        <v>0</v>
      </c>
      <c r="H320" t="s">
        <v>632</v>
      </c>
      <c r="I320" t="s">
        <v>1518</v>
      </c>
      <c r="J320" t="s">
        <v>1105</v>
      </c>
      <c r="K320" t="s">
        <v>635</v>
      </c>
      <c r="L320" t="s">
        <v>636</v>
      </c>
      <c r="M320" t="s">
        <v>1519</v>
      </c>
      <c r="N320" t="s">
        <v>635</v>
      </c>
      <c r="O320" t="s">
        <v>638</v>
      </c>
      <c r="P320" t="s">
        <v>22</v>
      </c>
      <c r="Q320" t="s">
        <v>639</v>
      </c>
      <c r="R320" t="s">
        <v>636</v>
      </c>
      <c r="S320" t="s">
        <v>1520</v>
      </c>
      <c r="T320" t="s">
        <v>1519</v>
      </c>
    </row>
    <row r="321" spans="1:20" x14ac:dyDescent="0.25">
      <c r="A321" t="s">
        <v>25</v>
      </c>
      <c r="B321" t="s">
        <v>26</v>
      </c>
      <c r="C321">
        <v>50</v>
      </c>
      <c r="D321">
        <v>2</v>
      </c>
      <c r="E321" t="s">
        <v>1517</v>
      </c>
      <c r="F321">
        <v>200</v>
      </c>
      <c r="G321">
        <v>0</v>
      </c>
      <c r="H321" t="s">
        <v>632</v>
      </c>
      <c r="I321" t="s">
        <v>1518</v>
      </c>
      <c r="J321" t="s">
        <v>1105</v>
      </c>
      <c r="K321" t="s">
        <v>635</v>
      </c>
      <c r="L321" t="s">
        <v>636</v>
      </c>
      <c r="M321" t="s">
        <v>1519</v>
      </c>
      <c r="N321" t="s">
        <v>635</v>
      </c>
      <c r="O321" t="s">
        <v>638</v>
      </c>
      <c r="P321" t="s">
        <v>22</v>
      </c>
      <c r="Q321" t="s">
        <v>639</v>
      </c>
      <c r="R321" t="s">
        <v>636</v>
      </c>
      <c r="S321" t="s">
        <v>1520</v>
      </c>
      <c r="T321" t="s">
        <v>1519</v>
      </c>
    </row>
    <row r="322" spans="1:20" x14ac:dyDescent="0.25">
      <c r="A322" t="s">
        <v>20</v>
      </c>
      <c r="B322" t="s">
        <v>21</v>
      </c>
      <c r="C322">
        <v>50</v>
      </c>
      <c r="D322">
        <v>1</v>
      </c>
      <c r="E322" t="s">
        <v>1521</v>
      </c>
      <c r="F322">
        <v>150</v>
      </c>
      <c r="G322">
        <v>0</v>
      </c>
      <c r="H322" t="s">
        <v>1233</v>
      </c>
      <c r="I322" t="s">
        <v>1522</v>
      </c>
      <c r="J322" t="s">
        <v>1523</v>
      </c>
      <c r="K322" t="s">
        <v>1524</v>
      </c>
      <c r="L322" t="s">
        <v>1525</v>
      </c>
      <c r="M322" t="s">
        <v>1526</v>
      </c>
      <c r="N322" t="s">
        <v>1239</v>
      </c>
      <c r="O322" t="s">
        <v>1240</v>
      </c>
      <c r="P322" t="s">
        <v>1241</v>
      </c>
      <c r="Q322" t="s">
        <v>1242</v>
      </c>
      <c r="R322" t="s">
        <v>636</v>
      </c>
      <c r="S322" t="s">
        <v>1527</v>
      </c>
      <c r="T322" t="s">
        <v>1528</v>
      </c>
    </row>
    <row r="323" spans="1:20" x14ac:dyDescent="0.25">
      <c r="A323" t="s">
        <v>23</v>
      </c>
      <c r="B323" t="s">
        <v>24</v>
      </c>
      <c r="C323">
        <v>50</v>
      </c>
      <c r="D323">
        <v>1</v>
      </c>
      <c r="E323" t="s">
        <v>1521</v>
      </c>
      <c r="F323">
        <v>150</v>
      </c>
      <c r="G323">
        <v>0</v>
      </c>
      <c r="H323" t="s">
        <v>1233</v>
      </c>
      <c r="I323" t="s">
        <v>1522</v>
      </c>
      <c r="J323" t="s">
        <v>1523</v>
      </c>
      <c r="K323" t="s">
        <v>1524</v>
      </c>
      <c r="L323" t="s">
        <v>1525</v>
      </c>
      <c r="M323" t="s">
        <v>1526</v>
      </c>
      <c r="N323" t="s">
        <v>1239</v>
      </c>
      <c r="O323" t="s">
        <v>1240</v>
      </c>
      <c r="P323" t="s">
        <v>1241</v>
      </c>
      <c r="Q323" t="s">
        <v>1242</v>
      </c>
      <c r="R323" t="s">
        <v>636</v>
      </c>
      <c r="S323" t="s">
        <v>1527</v>
      </c>
      <c r="T323" t="s">
        <v>1528</v>
      </c>
    </row>
    <row r="324" spans="1:20" x14ac:dyDescent="0.25">
      <c r="A324" t="s">
        <v>25</v>
      </c>
      <c r="B324" t="s">
        <v>26</v>
      </c>
      <c r="C324">
        <v>50</v>
      </c>
      <c r="D324">
        <v>1</v>
      </c>
      <c r="E324" t="s">
        <v>1521</v>
      </c>
      <c r="F324">
        <v>150</v>
      </c>
      <c r="G324">
        <v>0</v>
      </c>
      <c r="H324" t="s">
        <v>1233</v>
      </c>
      <c r="I324" t="s">
        <v>1522</v>
      </c>
      <c r="J324" t="s">
        <v>1523</v>
      </c>
      <c r="K324" t="s">
        <v>1524</v>
      </c>
      <c r="L324" t="s">
        <v>1525</v>
      </c>
      <c r="M324" t="s">
        <v>1526</v>
      </c>
      <c r="N324" t="s">
        <v>1239</v>
      </c>
      <c r="O324" t="s">
        <v>1240</v>
      </c>
      <c r="P324" t="s">
        <v>1241</v>
      </c>
      <c r="Q324" t="s">
        <v>1242</v>
      </c>
      <c r="R324" t="s">
        <v>636</v>
      </c>
      <c r="S324" t="s">
        <v>1527</v>
      </c>
      <c r="T324" t="s">
        <v>1528</v>
      </c>
    </row>
    <row r="325" spans="1:20" x14ac:dyDescent="0.25">
      <c r="A325" t="s">
        <v>256</v>
      </c>
      <c r="B325" t="s">
        <v>262</v>
      </c>
      <c r="C325">
        <v>139</v>
      </c>
      <c r="D325">
        <v>2</v>
      </c>
      <c r="E325" t="s">
        <v>1529</v>
      </c>
      <c r="F325">
        <v>215</v>
      </c>
      <c r="G325">
        <v>0</v>
      </c>
      <c r="H325" t="s">
        <v>1233</v>
      </c>
      <c r="I325" t="s">
        <v>1530</v>
      </c>
      <c r="J325" t="s">
        <v>1531</v>
      </c>
      <c r="K325" t="s">
        <v>1532</v>
      </c>
      <c r="L325" t="s">
        <v>1533</v>
      </c>
      <c r="M325" t="s">
        <v>1534</v>
      </c>
      <c r="N325" t="s">
        <v>1239</v>
      </c>
      <c r="O325" t="s">
        <v>1535</v>
      </c>
      <c r="P325" t="s">
        <v>1241</v>
      </c>
      <c r="Q325" t="s">
        <v>1242</v>
      </c>
      <c r="R325" t="s">
        <v>636</v>
      </c>
      <c r="S325" t="s">
        <v>1536</v>
      </c>
      <c r="T325" t="s">
        <v>1528</v>
      </c>
    </row>
    <row r="326" spans="1:20" x14ac:dyDescent="0.25">
      <c r="A326" t="s">
        <v>39</v>
      </c>
      <c r="B326" t="s">
        <v>44</v>
      </c>
      <c r="C326">
        <v>66.333333333333329</v>
      </c>
      <c r="D326">
        <v>3</v>
      </c>
      <c r="E326" t="s">
        <v>1537</v>
      </c>
      <c r="F326">
        <v>240</v>
      </c>
      <c r="G326">
        <v>0</v>
      </c>
      <c r="H326" t="s">
        <v>647</v>
      </c>
      <c r="I326" t="s">
        <v>1538</v>
      </c>
      <c r="J326" t="s">
        <v>1539</v>
      </c>
      <c r="K326" t="s">
        <v>1540</v>
      </c>
      <c r="L326" t="s">
        <v>1541</v>
      </c>
      <c r="M326" t="s">
        <v>1542</v>
      </c>
      <c r="N326" t="s">
        <v>635</v>
      </c>
      <c r="O326" t="s">
        <v>653</v>
      </c>
      <c r="P326" t="s">
        <v>43</v>
      </c>
      <c r="Q326" t="s">
        <v>654</v>
      </c>
      <c r="R326" t="s">
        <v>636</v>
      </c>
      <c r="S326" t="s">
        <v>1543</v>
      </c>
      <c r="T326" t="s">
        <v>1542</v>
      </c>
    </row>
    <row r="327" spans="1:20" x14ac:dyDescent="0.25">
      <c r="A327" t="s">
        <v>118</v>
      </c>
      <c r="B327" t="s">
        <v>91</v>
      </c>
      <c r="C327">
        <v>66</v>
      </c>
      <c r="D327">
        <v>2</v>
      </c>
      <c r="E327" t="s">
        <v>1544</v>
      </c>
      <c r="F327">
        <v>470</v>
      </c>
      <c r="G327">
        <v>0</v>
      </c>
      <c r="H327" t="s">
        <v>647</v>
      </c>
      <c r="I327" t="s">
        <v>1545</v>
      </c>
      <c r="J327" t="s">
        <v>1546</v>
      </c>
      <c r="K327" t="s">
        <v>1547</v>
      </c>
      <c r="L327" t="s">
        <v>1294</v>
      </c>
      <c r="M327" t="s">
        <v>1548</v>
      </c>
      <c r="N327" t="s">
        <v>635</v>
      </c>
      <c r="O327" t="s">
        <v>653</v>
      </c>
      <c r="P327" t="s">
        <v>43</v>
      </c>
      <c r="Q327" t="s">
        <v>654</v>
      </c>
      <c r="R327" t="s">
        <v>636</v>
      </c>
      <c r="S327" t="s">
        <v>1549</v>
      </c>
      <c r="T327" t="s">
        <v>1548</v>
      </c>
    </row>
    <row r="328" spans="1:20" x14ac:dyDescent="0.25">
      <c r="A328" t="s">
        <v>89</v>
      </c>
      <c r="B328" t="s">
        <v>1223</v>
      </c>
      <c r="C328">
        <v>66</v>
      </c>
      <c r="D328">
        <v>2</v>
      </c>
      <c r="E328" t="s">
        <v>1544</v>
      </c>
      <c r="F328">
        <v>470</v>
      </c>
      <c r="G328">
        <v>0</v>
      </c>
      <c r="H328" t="s">
        <v>647</v>
      </c>
      <c r="I328" t="s">
        <v>1545</v>
      </c>
      <c r="J328" t="s">
        <v>1546</v>
      </c>
      <c r="K328" t="s">
        <v>1547</v>
      </c>
      <c r="L328" t="s">
        <v>1294</v>
      </c>
      <c r="M328" t="s">
        <v>1548</v>
      </c>
      <c r="N328" t="s">
        <v>635</v>
      </c>
      <c r="O328" t="s">
        <v>653</v>
      </c>
      <c r="P328" t="s">
        <v>43</v>
      </c>
      <c r="Q328" t="s">
        <v>654</v>
      </c>
      <c r="R328" t="s">
        <v>636</v>
      </c>
      <c r="S328" t="s">
        <v>1549</v>
      </c>
      <c r="T328" t="s">
        <v>1548</v>
      </c>
    </row>
    <row r="329" spans="1:20" x14ac:dyDescent="0.25">
      <c r="A329" t="s">
        <v>39</v>
      </c>
      <c r="B329" t="s">
        <v>44</v>
      </c>
      <c r="C329">
        <v>67</v>
      </c>
      <c r="D329">
        <v>2</v>
      </c>
      <c r="E329" t="s">
        <v>1544</v>
      </c>
      <c r="F329">
        <v>470</v>
      </c>
      <c r="G329">
        <v>0</v>
      </c>
      <c r="H329" t="s">
        <v>647</v>
      </c>
      <c r="I329" t="s">
        <v>1545</v>
      </c>
      <c r="J329" t="s">
        <v>1546</v>
      </c>
      <c r="K329" t="s">
        <v>1547</v>
      </c>
      <c r="L329" t="s">
        <v>1294</v>
      </c>
      <c r="M329" t="s">
        <v>1548</v>
      </c>
      <c r="N329" t="s">
        <v>635</v>
      </c>
      <c r="O329" t="s">
        <v>653</v>
      </c>
      <c r="P329" t="s">
        <v>43</v>
      </c>
      <c r="Q329" t="s">
        <v>654</v>
      </c>
      <c r="R329" t="s">
        <v>636</v>
      </c>
      <c r="S329" t="s">
        <v>1549</v>
      </c>
      <c r="T329" t="s">
        <v>1548</v>
      </c>
    </row>
    <row r="330" spans="1:20" x14ac:dyDescent="0.25">
      <c r="A330" t="s">
        <v>619</v>
      </c>
      <c r="B330" t="s">
        <v>620</v>
      </c>
      <c r="C330">
        <v>139</v>
      </c>
      <c r="D330">
        <v>1</v>
      </c>
      <c r="E330" t="s">
        <v>1550</v>
      </c>
      <c r="F330">
        <v>215</v>
      </c>
      <c r="G330">
        <v>0</v>
      </c>
      <c r="H330" t="s">
        <v>1233</v>
      </c>
      <c r="I330" t="s">
        <v>1551</v>
      </c>
      <c r="J330" t="s">
        <v>1552</v>
      </c>
      <c r="K330" t="s">
        <v>1553</v>
      </c>
      <c r="L330" t="s">
        <v>1554</v>
      </c>
      <c r="M330" t="s">
        <v>1555</v>
      </c>
      <c r="N330" t="s">
        <v>1239</v>
      </c>
      <c r="O330" t="s">
        <v>1535</v>
      </c>
      <c r="P330" t="s">
        <v>1241</v>
      </c>
      <c r="Q330" t="s">
        <v>1242</v>
      </c>
      <c r="R330" t="s">
        <v>636</v>
      </c>
      <c r="S330" t="s">
        <v>1556</v>
      </c>
      <c r="T330" t="s">
        <v>1557</v>
      </c>
    </row>
    <row r="331" spans="1:20" x14ac:dyDescent="0.25">
      <c r="A331" t="s">
        <v>258</v>
      </c>
      <c r="B331" t="s">
        <v>264</v>
      </c>
      <c r="C331">
        <v>139</v>
      </c>
      <c r="D331">
        <v>1</v>
      </c>
      <c r="E331" t="s">
        <v>1550</v>
      </c>
      <c r="F331">
        <v>215</v>
      </c>
      <c r="G331">
        <v>0</v>
      </c>
      <c r="H331" t="s">
        <v>1233</v>
      </c>
      <c r="I331" t="s">
        <v>1551</v>
      </c>
      <c r="J331" t="s">
        <v>1552</v>
      </c>
      <c r="K331" t="s">
        <v>1553</v>
      </c>
      <c r="L331" t="s">
        <v>1554</v>
      </c>
      <c r="M331" t="s">
        <v>1555</v>
      </c>
      <c r="N331" t="s">
        <v>1239</v>
      </c>
      <c r="O331" t="s">
        <v>1535</v>
      </c>
      <c r="P331" t="s">
        <v>1241</v>
      </c>
      <c r="Q331" t="s">
        <v>1242</v>
      </c>
      <c r="R331" t="s">
        <v>636</v>
      </c>
      <c r="S331" t="s">
        <v>1556</v>
      </c>
      <c r="T331" t="s">
        <v>1557</v>
      </c>
    </row>
    <row r="332" spans="1:20" x14ac:dyDescent="0.25">
      <c r="A332" t="s">
        <v>37</v>
      </c>
      <c r="B332" t="s">
        <v>38</v>
      </c>
      <c r="C332">
        <v>33</v>
      </c>
      <c r="D332">
        <v>10</v>
      </c>
      <c r="E332" t="s">
        <v>1558</v>
      </c>
      <c r="F332">
        <v>325</v>
      </c>
      <c r="G332">
        <v>0</v>
      </c>
      <c r="H332" t="s">
        <v>661</v>
      </c>
      <c r="I332" t="s">
        <v>1559</v>
      </c>
      <c r="J332" t="s">
        <v>797</v>
      </c>
      <c r="K332" t="s">
        <v>635</v>
      </c>
      <c r="L332" t="s">
        <v>636</v>
      </c>
      <c r="M332" t="s">
        <v>1526</v>
      </c>
      <c r="N332" t="s">
        <v>635</v>
      </c>
      <c r="O332" t="s">
        <v>668</v>
      </c>
      <c r="P332" t="s">
        <v>22</v>
      </c>
      <c r="Q332" t="s">
        <v>669</v>
      </c>
      <c r="R332" t="s">
        <v>636</v>
      </c>
      <c r="S332" t="s">
        <v>1560</v>
      </c>
      <c r="T332" t="s">
        <v>1561</v>
      </c>
    </row>
    <row r="333" spans="1:20" x14ac:dyDescent="0.25">
      <c r="A333" t="s">
        <v>20</v>
      </c>
      <c r="B333" t="s">
        <v>21</v>
      </c>
      <c r="C333">
        <v>50</v>
      </c>
      <c r="D333">
        <v>1</v>
      </c>
      <c r="E333" t="s">
        <v>1562</v>
      </c>
      <c r="F333">
        <v>100</v>
      </c>
      <c r="G333">
        <v>0</v>
      </c>
      <c r="H333" t="s">
        <v>632</v>
      </c>
      <c r="I333" t="s">
        <v>1563</v>
      </c>
      <c r="J333" t="s">
        <v>978</v>
      </c>
      <c r="K333" t="s">
        <v>635</v>
      </c>
      <c r="L333" t="s">
        <v>636</v>
      </c>
      <c r="M333" t="s">
        <v>1564</v>
      </c>
      <c r="N333" t="s">
        <v>635</v>
      </c>
      <c r="O333" t="s">
        <v>638</v>
      </c>
      <c r="P333" t="s">
        <v>22</v>
      </c>
      <c r="Q333" t="s">
        <v>639</v>
      </c>
      <c r="R333" t="s">
        <v>636</v>
      </c>
      <c r="S333" t="s">
        <v>1565</v>
      </c>
      <c r="T333" t="s">
        <v>1564</v>
      </c>
    </row>
    <row r="334" spans="1:20" x14ac:dyDescent="0.25">
      <c r="A334" t="s">
        <v>23</v>
      </c>
      <c r="B334" t="s">
        <v>24</v>
      </c>
      <c r="C334">
        <v>50</v>
      </c>
      <c r="D334">
        <v>1</v>
      </c>
      <c r="E334" t="s">
        <v>1562</v>
      </c>
      <c r="F334">
        <v>100</v>
      </c>
      <c r="G334">
        <v>0</v>
      </c>
      <c r="H334" t="s">
        <v>632</v>
      </c>
      <c r="I334" t="s">
        <v>1563</v>
      </c>
      <c r="J334" t="s">
        <v>978</v>
      </c>
      <c r="K334" t="s">
        <v>635</v>
      </c>
      <c r="L334" t="s">
        <v>636</v>
      </c>
      <c r="M334" t="s">
        <v>1564</v>
      </c>
      <c r="N334" t="s">
        <v>635</v>
      </c>
      <c r="O334" t="s">
        <v>638</v>
      </c>
      <c r="P334" t="s">
        <v>22</v>
      </c>
      <c r="Q334" t="s">
        <v>639</v>
      </c>
      <c r="R334" t="s">
        <v>636</v>
      </c>
      <c r="S334" t="s">
        <v>1565</v>
      </c>
      <c r="T334" t="s">
        <v>1564</v>
      </c>
    </row>
    <row r="335" spans="1:20" x14ac:dyDescent="0.25">
      <c r="A335" t="s">
        <v>25</v>
      </c>
      <c r="B335" t="s">
        <v>26</v>
      </c>
      <c r="C335">
        <v>50</v>
      </c>
      <c r="D335">
        <v>1</v>
      </c>
      <c r="E335" t="s">
        <v>1562</v>
      </c>
      <c r="F335">
        <v>100</v>
      </c>
      <c r="G335">
        <v>0</v>
      </c>
      <c r="H335" t="s">
        <v>632</v>
      </c>
      <c r="I335" t="s">
        <v>1563</v>
      </c>
      <c r="J335" t="s">
        <v>978</v>
      </c>
      <c r="K335" t="s">
        <v>635</v>
      </c>
      <c r="L335" t="s">
        <v>636</v>
      </c>
      <c r="M335" t="s">
        <v>1564</v>
      </c>
      <c r="N335" t="s">
        <v>635</v>
      </c>
      <c r="O335" t="s">
        <v>638</v>
      </c>
      <c r="P335" t="s">
        <v>22</v>
      </c>
      <c r="Q335" t="s">
        <v>639</v>
      </c>
      <c r="R335" t="s">
        <v>636</v>
      </c>
      <c r="S335" t="s">
        <v>1565</v>
      </c>
      <c r="T335" t="s">
        <v>1564</v>
      </c>
    </row>
    <row r="336" spans="1:20" x14ac:dyDescent="0.25">
      <c r="A336" t="s">
        <v>20</v>
      </c>
      <c r="B336" t="s">
        <v>21</v>
      </c>
      <c r="C336">
        <v>50</v>
      </c>
      <c r="D336">
        <v>1</v>
      </c>
      <c r="E336" t="s">
        <v>1566</v>
      </c>
      <c r="F336">
        <v>100</v>
      </c>
      <c r="G336">
        <v>0</v>
      </c>
      <c r="H336" t="s">
        <v>632</v>
      </c>
      <c r="I336" t="s">
        <v>1567</v>
      </c>
      <c r="J336" t="s">
        <v>1568</v>
      </c>
      <c r="K336" t="s">
        <v>635</v>
      </c>
      <c r="L336" t="s">
        <v>636</v>
      </c>
      <c r="M336" t="s">
        <v>1569</v>
      </c>
      <c r="N336" t="s">
        <v>635</v>
      </c>
      <c r="O336" t="s">
        <v>668</v>
      </c>
      <c r="P336" t="s">
        <v>22</v>
      </c>
      <c r="Q336" t="s">
        <v>669</v>
      </c>
      <c r="R336" t="s">
        <v>636</v>
      </c>
      <c r="S336" t="s">
        <v>1570</v>
      </c>
      <c r="T336" t="s">
        <v>1569</v>
      </c>
    </row>
    <row r="337" spans="1:20" x14ac:dyDescent="0.25">
      <c r="A337" t="s">
        <v>23</v>
      </c>
      <c r="B337" t="s">
        <v>24</v>
      </c>
      <c r="C337">
        <v>50</v>
      </c>
      <c r="D337">
        <v>1</v>
      </c>
      <c r="E337" t="s">
        <v>1566</v>
      </c>
      <c r="F337">
        <v>100</v>
      </c>
      <c r="G337">
        <v>0</v>
      </c>
      <c r="H337" t="s">
        <v>632</v>
      </c>
      <c r="I337" t="s">
        <v>1567</v>
      </c>
      <c r="J337" t="s">
        <v>1568</v>
      </c>
      <c r="K337" t="s">
        <v>635</v>
      </c>
      <c r="L337" t="s">
        <v>636</v>
      </c>
      <c r="M337" t="s">
        <v>1569</v>
      </c>
      <c r="N337" t="s">
        <v>635</v>
      </c>
      <c r="O337" t="s">
        <v>668</v>
      </c>
      <c r="P337" t="s">
        <v>22</v>
      </c>
      <c r="Q337" t="s">
        <v>669</v>
      </c>
      <c r="R337" t="s">
        <v>636</v>
      </c>
      <c r="S337" t="s">
        <v>1570</v>
      </c>
      <c r="T337" t="s">
        <v>1569</v>
      </c>
    </row>
    <row r="338" spans="1:20" x14ac:dyDescent="0.25">
      <c r="A338" t="s">
        <v>25</v>
      </c>
      <c r="B338" t="s">
        <v>26</v>
      </c>
      <c r="C338">
        <v>50</v>
      </c>
      <c r="D338">
        <v>1</v>
      </c>
      <c r="E338" t="s">
        <v>1566</v>
      </c>
      <c r="F338">
        <v>100</v>
      </c>
      <c r="G338">
        <v>0</v>
      </c>
      <c r="H338" t="s">
        <v>632</v>
      </c>
      <c r="I338" t="s">
        <v>1567</v>
      </c>
      <c r="J338" t="s">
        <v>1568</v>
      </c>
      <c r="K338" t="s">
        <v>635</v>
      </c>
      <c r="L338" t="s">
        <v>636</v>
      </c>
      <c r="M338" t="s">
        <v>1569</v>
      </c>
      <c r="N338" t="s">
        <v>635</v>
      </c>
      <c r="O338" t="s">
        <v>668</v>
      </c>
      <c r="P338" t="s">
        <v>22</v>
      </c>
      <c r="Q338" t="s">
        <v>669</v>
      </c>
      <c r="R338" t="s">
        <v>636</v>
      </c>
      <c r="S338" t="s">
        <v>1570</v>
      </c>
      <c r="T338" t="s">
        <v>1569</v>
      </c>
    </row>
    <row r="339" spans="1:20" x14ac:dyDescent="0.25">
      <c r="A339" t="s">
        <v>164</v>
      </c>
      <c r="B339" t="s">
        <v>165</v>
      </c>
      <c r="C339">
        <v>33.333333333333336</v>
      </c>
      <c r="D339">
        <v>3</v>
      </c>
      <c r="E339" t="s">
        <v>1571</v>
      </c>
      <c r="F339">
        <v>100</v>
      </c>
      <c r="G339">
        <v>0</v>
      </c>
      <c r="H339" t="s">
        <v>661</v>
      </c>
      <c r="I339" t="s">
        <v>1572</v>
      </c>
      <c r="J339" t="s">
        <v>1091</v>
      </c>
      <c r="K339" t="s">
        <v>635</v>
      </c>
      <c r="L339" t="s">
        <v>636</v>
      </c>
      <c r="M339" t="s">
        <v>1573</v>
      </c>
      <c r="N339" t="s">
        <v>635</v>
      </c>
      <c r="O339" t="s">
        <v>1071</v>
      </c>
      <c r="P339" t="s">
        <v>22</v>
      </c>
      <c r="Q339" t="s">
        <v>639</v>
      </c>
      <c r="R339" t="s">
        <v>636</v>
      </c>
      <c r="S339" t="s">
        <v>1574</v>
      </c>
      <c r="T339" t="s">
        <v>1573</v>
      </c>
    </row>
    <row r="340" spans="1:20" x14ac:dyDescent="0.25">
      <c r="A340" t="s">
        <v>20</v>
      </c>
      <c r="B340" t="s">
        <v>21</v>
      </c>
      <c r="C340">
        <v>50</v>
      </c>
      <c r="D340">
        <v>1</v>
      </c>
      <c r="E340" t="s">
        <v>1575</v>
      </c>
      <c r="F340">
        <v>99.99</v>
      </c>
      <c r="G340">
        <v>0</v>
      </c>
      <c r="H340" t="s">
        <v>661</v>
      </c>
      <c r="I340" t="s">
        <v>1576</v>
      </c>
      <c r="J340" t="s">
        <v>643</v>
      </c>
      <c r="K340" t="s">
        <v>635</v>
      </c>
      <c r="L340" t="s">
        <v>636</v>
      </c>
      <c r="M340" t="s">
        <v>1577</v>
      </c>
      <c r="N340" t="s">
        <v>635</v>
      </c>
      <c r="O340" t="s">
        <v>638</v>
      </c>
      <c r="P340" t="s">
        <v>22</v>
      </c>
      <c r="Q340" t="s">
        <v>639</v>
      </c>
      <c r="R340" t="s">
        <v>636</v>
      </c>
      <c r="S340" t="s">
        <v>1578</v>
      </c>
      <c r="T340" t="s">
        <v>1577</v>
      </c>
    </row>
    <row r="341" spans="1:20" x14ac:dyDescent="0.25">
      <c r="A341" t="s">
        <v>23</v>
      </c>
      <c r="B341" t="s">
        <v>24</v>
      </c>
      <c r="C341">
        <v>50</v>
      </c>
      <c r="D341">
        <v>1</v>
      </c>
      <c r="E341" t="s">
        <v>1575</v>
      </c>
      <c r="F341">
        <v>99.99</v>
      </c>
      <c r="G341">
        <v>0</v>
      </c>
      <c r="H341" t="s">
        <v>661</v>
      </c>
      <c r="I341" t="s">
        <v>1576</v>
      </c>
      <c r="J341" t="s">
        <v>643</v>
      </c>
      <c r="K341" t="s">
        <v>635</v>
      </c>
      <c r="L341" t="s">
        <v>636</v>
      </c>
      <c r="M341" t="s">
        <v>1577</v>
      </c>
      <c r="N341" t="s">
        <v>635</v>
      </c>
      <c r="O341" t="s">
        <v>638</v>
      </c>
      <c r="P341" t="s">
        <v>22</v>
      </c>
      <c r="Q341" t="s">
        <v>639</v>
      </c>
      <c r="R341" t="s">
        <v>636</v>
      </c>
      <c r="S341" t="s">
        <v>1578</v>
      </c>
      <c r="T341" t="s">
        <v>1577</v>
      </c>
    </row>
    <row r="342" spans="1:20" x14ac:dyDescent="0.25">
      <c r="A342" t="s">
        <v>25</v>
      </c>
      <c r="B342" t="s">
        <v>26</v>
      </c>
      <c r="C342">
        <v>50</v>
      </c>
      <c r="D342">
        <v>1</v>
      </c>
      <c r="E342" t="s">
        <v>1575</v>
      </c>
      <c r="F342">
        <v>99.99</v>
      </c>
      <c r="G342">
        <v>0</v>
      </c>
      <c r="H342" t="s">
        <v>661</v>
      </c>
      <c r="I342" t="s">
        <v>1576</v>
      </c>
      <c r="J342" t="s">
        <v>643</v>
      </c>
      <c r="K342" t="s">
        <v>635</v>
      </c>
      <c r="L342" t="s">
        <v>636</v>
      </c>
      <c r="M342" t="s">
        <v>1577</v>
      </c>
      <c r="N342" t="s">
        <v>635</v>
      </c>
      <c r="O342" t="s">
        <v>638</v>
      </c>
      <c r="P342" t="s">
        <v>22</v>
      </c>
      <c r="Q342" t="s">
        <v>639</v>
      </c>
      <c r="R342" t="s">
        <v>636</v>
      </c>
      <c r="S342" t="s">
        <v>1578</v>
      </c>
      <c r="T342" t="s">
        <v>1577</v>
      </c>
    </row>
    <row r="343" spans="1:20" x14ac:dyDescent="0.25">
      <c r="A343" t="s">
        <v>20</v>
      </c>
      <c r="B343" t="s">
        <v>21</v>
      </c>
      <c r="C343">
        <v>50</v>
      </c>
      <c r="D343">
        <v>1</v>
      </c>
      <c r="E343" t="s">
        <v>1579</v>
      </c>
      <c r="F343">
        <v>100</v>
      </c>
      <c r="G343">
        <v>0</v>
      </c>
      <c r="H343" t="s">
        <v>632</v>
      </c>
      <c r="I343" t="s">
        <v>1580</v>
      </c>
      <c r="J343" t="s">
        <v>1581</v>
      </c>
      <c r="K343" t="s">
        <v>635</v>
      </c>
      <c r="L343" t="s">
        <v>636</v>
      </c>
      <c r="M343" t="s">
        <v>1582</v>
      </c>
      <c r="N343" t="s">
        <v>635</v>
      </c>
      <c r="O343" t="s">
        <v>638</v>
      </c>
      <c r="P343" t="s">
        <v>22</v>
      </c>
      <c r="Q343" t="s">
        <v>639</v>
      </c>
      <c r="R343" t="s">
        <v>636</v>
      </c>
      <c r="S343" t="s">
        <v>1583</v>
      </c>
      <c r="T343" t="s">
        <v>1582</v>
      </c>
    </row>
    <row r="344" spans="1:20" x14ac:dyDescent="0.25">
      <c r="A344" t="s">
        <v>23</v>
      </c>
      <c r="B344" t="s">
        <v>24</v>
      </c>
      <c r="C344">
        <v>50</v>
      </c>
      <c r="D344">
        <v>1</v>
      </c>
      <c r="E344" t="s">
        <v>1579</v>
      </c>
      <c r="F344">
        <v>100</v>
      </c>
      <c r="G344">
        <v>0</v>
      </c>
      <c r="H344" t="s">
        <v>632</v>
      </c>
      <c r="I344" t="s">
        <v>1580</v>
      </c>
      <c r="J344" t="s">
        <v>1581</v>
      </c>
      <c r="K344" t="s">
        <v>635</v>
      </c>
      <c r="L344" t="s">
        <v>636</v>
      </c>
      <c r="M344" t="s">
        <v>1582</v>
      </c>
      <c r="N344" t="s">
        <v>635</v>
      </c>
      <c r="O344" t="s">
        <v>638</v>
      </c>
      <c r="P344" t="s">
        <v>22</v>
      </c>
      <c r="Q344" t="s">
        <v>639</v>
      </c>
      <c r="R344" t="s">
        <v>636</v>
      </c>
      <c r="S344" t="s">
        <v>1583</v>
      </c>
      <c r="T344" t="s">
        <v>1582</v>
      </c>
    </row>
    <row r="345" spans="1:20" x14ac:dyDescent="0.25">
      <c r="A345" t="s">
        <v>25</v>
      </c>
      <c r="B345" t="s">
        <v>26</v>
      </c>
      <c r="C345">
        <v>50</v>
      </c>
      <c r="D345">
        <v>1</v>
      </c>
      <c r="E345" t="s">
        <v>1579</v>
      </c>
      <c r="F345">
        <v>100</v>
      </c>
      <c r="G345">
        <v>0</v>
      </c>
      <c r="H345" t="s">
        <v>632</v>
      </c>
      <c r="I345" t="s">
        <v>1580</v>
      </c>
      <c r="J345" t="s">
        <v>1581</v>
      </c>
      <c r="K345" t="s">
        <v>635</v>
      </c>
      <c r="L345" t="s">
        <v>636</v>
      </c>
      <c r="M345" t="s">
        <v>1582</v>
      </c>
      <c r="N345" t="s">
        <v>635</v>
      </c>
      <c r="O345" t="s">
        <v>638</v>
      </c>
      <c r="P345" t="s">
        <v>22</v>
      </c>
      <c r="Q345" t="s">
        <v>639</v>
      </c>
      <c r="R345" t="s">
        <v>636</v>
      </c>
      <c r="S345" t="s">
        <v>1583</v>
      </c>
      <c r="T345" t="s">
        <v>1582</v>
      </c>
    </row>
    <row r="346" spans="1:20" x14ac:dyDescent="0.25">
      <c r="A346" t="s">
        <v>164</v>
      </c>
      <c r="B346" t="s">
        <v>165</v>
      </c>
      <c r="C346">
        <v>33.333333333333336</v>
      </c>
      <c r="D346">
        <v>3</v>
      </c>
      <c r="E346" t="s">
        <v>1584</v>
      </c>
      <c r="F346">
        <v>100</v>
      </c>
      <c r="G346">
        <v>0</v>
      </c>
      <c r="H346" t="s">
        <v>661</v>
      </c>
      <c r="I346" t="s">
        <v>1585</v>
      </c>
      <c r="J346" t="s">
        <v>757</v>
      </c>
      <c r="K346" t="s">
        <v>635</v>
      </c>
      <c r="L346" t="s">
        <v>636</v>
      </c>
      <c r="M346" t="s">
        <v>1582</v>
      </c>
      <c r="N346" t="s">
        <v>635</v>
      </c>
      <c r="O346" t="s">
        <v>668</v>
      </c>
      <c r="P346" t="s">
        <v>22</v>
      </c>
      <c r="Q346" t="s">
        <v>669</v>
      </c>
      <c r="R346" t="s">
        <v>636</v>
      </c>
      <c r="S346" t="s">
        <v>1586</v>
      </c>
      <c r="T346" t="s">
        <v>1582</v>
      </c>
    </row>
    <row r="347" spans="1:20" x14ac:dyDescent="0.25">
      <c r="A347" t="s">
        <v>20</v>
      </c>
      <c r="B347" t="s">
        <v>21</v>
      </c>
      <c r="C347">
        <v>50</v>
      </c>
      <c r="D347">
        <v>1</v>
      </c>
      <c r="E347" t="s">
        <v>1587</v>
      </c>
      <c r="F347">
        <v>99.99</v>
      </c>
      <c r="G347">
        <v>0</v>
      </c>
      <c r="H347" t="s">
        <v>661</v>
      </c>
      <c r="I347" t="s">
        <v>1588</v>
      </c>
      <c r="J347" t="s">
        <v>1568</v>
      </c>
      <c r="K347" t="s">
        <v>635</v>
      </c>
      <c r="L347" t="s">
        <v>636</v>
      </c>
      <c r="M347" t="s">
        <v>1589</v>
      </c>
      <c r="N347" t="s">
        <v>635</v>
      </c>
      <c r="O347" t="s">
        <v>638</v>
      </c>
      <c r="P347" t="s">
        <v>22</v>
      </c>
      <c r="Q347" t="s">
        <v>639</v>
      </c>
      <c r="R347" t="s">
        <v>636</v>
      </c>
      <c r="S347" t="s">
        <v>1590</v>
      </c>
      <c r="T347" t="s">
        <v>1591</v>
      </c>
    </row>
    <row r="348" spans="1:20" x14ac:dyDescent="0.25">
      <c r="A348" t="s">
        <v>23</v>
      </c>
      <c r="B348" t="s">
        <v>24</v>
      </c>
      <c r="C348">
        <v>50</v>
      </c>
      <c r="D348">
        <v>1</v>
      </c>
      <c r="E348" t="s">
        <v>1587</v>
      </c>
      <c r="F348">
        <v>99.99</v>
      </c>
      <c r="G348">
        <v>0</v>
      </c>
      <c r="H348" t="s">
        <v>661</v>
      </c>
      <c r="I348" t="s">
        <v>1588</v>
      </c>
      <c r="J348" t="s">
        <v>1568</v>
      </c>
      <c r="K348" t="s">
        <v>635</v>
      </c>
      <c r="L348" t="s">
        <v>636</v>
      </c>
      <c r="M348" t="s">
        <v>1589</v>
      </c>
      <c r="N348" t="s">
        <v>635</v>
      </c>
      <c r="O348" t="s">
        <v>638</v>
      </c>
      <c r="P348" t="s">
        <v>22</v>
      </c>
      <c r="Q348" t="s">
        <v>639</v>
      </c>
      <c r="R348" t="s">
        <v>636</v>
      </c>
      <c r="S348" t="s">
        <v>1590</v>
      </c>
      <c r="T348" t="s">
        <v>1591</v>
      </c>
    </row>
    <row r="349" spans="1:20" x14ac:dyDescent="0.25">
      <c r="A349" t="s">
        <v>25</v>
      </c>
      <c r="B349" t="s">
        <v>26</v>
      </c>
      <c r="C349">
        <v>50</v>
      </c>
      <c r="D349">
        <v>1</v>
      </c>
      <c r="E349" t="s">
        <v>1587</v>
      </c>
      <c r="F349">
        <v>99.99</v>
      </c>
      <c r="G349">
        <v>0</v>
      </c>
      <c r="H349" t="s">
        <v>661</v>
      </c>
      <c r="I349" t="s">
        <v>1588</v>
      </c>
      <c r="J349" t="s">
        <v>1568</v>
      </c>
      <c r="K349" t="s">
        <v>635</v>
      </c>
      <c r="L349" t="s">
        <v>636</v>
      </c>
      <c r="M349" t="s">
        <v>1589</v>
      </c>
      <c r="N349" t="s">
        <v>635</v>
      </c>
      <c r="O349" t="s">
        <v>638</v>
      </c>
      <c r="P349" t="s">
        <v>22</v>
      </c>
      <c r="Q349" t="s">
        <v>639</v>
      </c>
      <c r="R349" t="s">
        <v>636</v>
      </c>
      <c r="S349" t="s">
        <v>1590</v>
      </c>
      <c r="T349" t="s">
        <v>1591</v>
      </c>
    </row>
    <row r="350" spans="1:20" x14ac:dyDescent="0.25">
      <c r="A350" t="s">
        <v>20</v>
      </c>
      <c r="B350" t="s">
        <v>21</v>
      </c>
      <c r="C350">
        <v>50</v>
      </c>
      <c r="D350">
        <v>1</v>
      </c>
      <c r="E350" t="s">
        <v>1592</v>
      </c>
      <c r="F350">
        <v>99.99</v>
      </c>
      <c r="G350">
        <v>0</v>
      </c>
      <c r="H350" t="s">
        <v>661</v>
      </c>
      <c r="I350" t="s">
        <v>1593</v>
      </c>
      <c r="J350" t="s">
        <v>807</v>
      </c>
      <c r="K350" t="s">
        <v>635</v>
      </c>
      <c r="L350" t="s">
        <v>636</v>
      </c>
      <c r="M350" t="s">
        <v>1594</v>
      </c>
      <c r="N350" t="s">
        <v>635</v>
      </c>
      <c r="O350" t="s">
        <v>638</v>
      </c>
      <c r="P350" t="s">
        <v>22</v>
      </c>
      <c r="Q350" t="s">
        <v>639</v>
      </c>
      <c r="R350" t="s">
        <v>636</v>
      </c>
      <c r="S350" t="s">
        <v>1595</v>
      </c>
      <c r="T350" t="s">
        <v>1596</v>
      </c>
    </row>
    <row r="351" spans="1:20" x14ac:dyDescent="0.25">
      <c r="A351" t="s">
        <v>23</v>
      </c>
      <c r="B351" t="s">
        <v>24</v>
      </c>
      <c r="C351">
        <v>50</v>
      </c>
      <c r="D351">
        <v>1</v>
      </c>
      <c r="E351" t="s">
        <v>1592</v>
      </c>
      <c r="F351">
        <v>99.99</v>
      </c>
      <c r="G351">
        <v>0</v>
      </c>
      <c r="H351" t="s">
        <v>661</v>
      </c>
      <c r="I351" t="s">
        <v>1593</v>
      </c>
      <c r="J351" t="s">
        <v>807</v>
      </c>
      <c r="K351" t="s">
        <v>635</v>
      </c>
      <c r="L351" t="s">
        <v>636</v>
      </c>
      <c r="M351" t="s">
        <v>1594</v>
      </c>
      <c r="N351" t="s">
        <v>635</v>
      </c>
      <c r="O351" t="s">
        <v>638</v>
      </c>
      <c r="P351" t="s">
        <v>22</v>
      </c>
      <c r="Q351" t="s">
        <v>639</v>
      </c>
      <c r="R351" t="s">
        <v>636</v>
      </c>
      <c r="S351" t="s">
        <v>1595</v>
      </c>
      <c r="T351" t="s">
        <v>1596</v>
      </c>
    </row>
    <row r="352" spans="1:20" x14ac:dyDescent="0.25">
      <c r="A352" t="s">
        <v>25</v>
      </c>
      <c r="B352" t="s">
        <v>26</v>
      </c>
      <c r="C352">
        <v>50</v>
      </c>
      <c r="D352">
        <v>1</v>
      </c>
      <c r="E352" t="s">
        <v>1592</v>
      </c>
      <c r="F352">
        <v>99.99</v>
      </c>
      <c r="G352">
        <v>0</v>
      </c>
      <c r="H352" t="s">
        <v>661</v>
      </c>
      <c r="I352" t="s">
        <v>1593</v>
      </c>
      <c r="J352" t="s">
        <v>807</v>
      </c>
      <c r="K352" t="s">
        <v>635</v>
      </c>
      <c r="L352" t="s">
        <v>636</v>
      </c>
      <c r="M352" t="s">
        <v>1594</v>
      </c>
      <c r="N352" t="s">
        <v>635</v>
      </c>
      <c r="O352" t="s">
        <v>638</v>
      </c>
      <c r="P352" t="s">
        <v>22</v>
      </c>
      <c r="Q352" t="s">
        <v>639</v>
      </c>
      <c r="R352" t="s">
        <v>636</v>
      </c>
      <c r="S352" t="s">
        <v>1595</v>
      </c>
      <c r="T352" t="s">
        <v>1596</v>
      </c>
    </row>
    <row r="353" spans="1:20" x14ac:dyDescent="0.25">
      <c r="A353" t="s">
        <v>35</v>
      </c>
      <c r="B353" t="s">
        <v>36</v>
      </c>
      <c r="C353">
        <v>66.666666666666671</v>
      </c>
      <c r="D353">
        <v>3</v>
      </c>
      <c r="E353" t="s">
        <v>1597</v>
      </c>
      <c r="F353">
        <v>295</v>
      </c>
      <c r="G353">
        <v>0</v>
      </c>
      <c r="H353" t="s">
        <v>661</v>
      </c>
      <c r="I353" t="s">
        <v>1598</v>
      </c>
      <c r="J353" t="s">
        <v>1481</v>
      </c>
      <c r="K353" t="s">
        <v>635</v>
      </c>
      <c r="L353" t="s">
        <v>636</v>
      </c>
      <c r="M353" t="s">
        <v>1599</v>
      </c>
      <c r="N353" t="s">
        <v>635</v>
      </c>
      <c r="O353" t="s">
        <v>668</v>
      </c>
      <c r="P353" t="s">
        <v>22</v>
      </c>
      <c r="Q353" t="s">
        <v>669</v>
      </c>
      <c r="R353" t="s">
        <v>636</v>
      </c>
      <c r="S353" t="s">
        <v>1600</v>
      </c>
      <c r="T353" t="s">
        <v>1599</v>
      </c>
    </row>
    <row r="354" spans="1:20" x14ac:dyDescent="0.25">
      <c r="A354" t="s">
        <v>164</v>
      </c>
      <c r="B354" t="s">
        <v>165</v>
      </c>
      <c r="C354">
        <v>33.333333333333336</v>
      </c>
      <c r="D354">
        <v>3</v>
      </c>
      <c r="E354" t="s">
        <v>1597</v>
      </c>
      <c r="F354">
        <v>295</v>
      </c>
      <c r="G354">
        <v>0</v>
      </c>
      <c r="H354" t="s">
        <v>661</v>
      </c>
      <c r="I354" t="s">
        <v>1598</v>
      </c>
      <c r="J354" t="s">
        <v>1481</v>
      </c>
      <c r="K354" t="s">
        <v>635</v>
      </c>
      <c r="L354" t="s">
        <v>636</v>
      </c>
      <c r="M354" t="s">
        <v>1599</v>
      </c>
      <c r="N354" t="s">
        <v>635</v>
      </c>
      <c r="O354" t="s">
        <v>668</v>
      </c>
      <c r="P354" t="s">
        <v>22</v>
      </c>
      <c r="Q354" t="s">
        <v>669</v>
      </c>
      <c r="R354" t="s">
        <v>636</v>
      </c>
      <c r="S354" t="s">
        <v>1600</v>
      </c>
      <c r="T354" t="s">
        <v>1599</v>
      </c>
    </row>
    <row r="355" spans="1:20" x14ac:dyDescent="0.25">
      <c r="A355" t="s">
        <v>20</v>
      </c>
      <c r="B355" t="s">
        <v>21</v>
      </c>
      <c r="C355">
        <v>50</v>
      </c>
      <c r="D355">
        <v>1</v>
      </c>
      <c r="E355" t="s">
        <v>1597</v>
      </c>
      <c r="F355">
        <v>295</v>
      </c>
      <c r="G355">
        <v>0</v>
      </c>
      <c r="H355" t="s">
        <v>661</v>
      </c>
      <c r="I355" t="s">
        <v>1598</v>
      </c>
      <c r="J355" t="s">
        <v>1481</v>
      </c>
      <c r="K355" t="s">
        <v>635</v>
      </c>
      <c r="L355" t="s">
        <v>636</v>
      </c>
      <c r="M355" t="s">
        <v>1599</v>
      </c>
      <c r="N355" t="s">
        <v>635</v>
      </c>
      <c r="O355" t="s">
        <v>668</v>
      </c>
      <c r="P355" t="s">
        <v>22</v>
      </c>
      <c r="Q355" t="s">
        <v>669</v>
      </c>
      <c r="R355" t="s">
        <v>636</v>
      </c>
      <c r="S355" t="s">
        <v>1600</v>
      </c>
      <c r="T355" t="s">
        <v>1599</v>
      </c>
    </row>
    <row r="356" spans="1:20" x14ac:dyDescent="0.25">
      <c r="A356" t="s">
        <v>23</v>
      </c>
      <c r="B356" t="s">
        <v>24</v>
      </c>
      <c r="C356">
        <v>50</v>
      </c>
      <c r="D356">
        <v>1</v>
      </c>
      <c r="E356" t="s">
        <v>1597</v>
      </c>
      <c r="F356">
        <v>295</v>
      </c>
      <c r="G356">
        <v>0</v>
      </c>
      <c r="H356" t="s">
        <v>661</v>
      </c>
      <c r="I356" t="s">
        <v>1598</v>
      </c>
      <c r="J356" t="s">
        <v>1481</v>
      </c>
      <c r="K356" t="s">
        <v>635</v>
      </c>
      <c r="L356" t="s">
        <v>636</v>
      </c>
      <c r="M356" t="s">
        <v>1599</v>
      </c>
      <c r="N356" t="s">
        <v>635</v>
      </c>
      <c r="O356" t="s">
        <v>668</v>
      </c>
      <c r="P356" t="s">
        <v>22</v>
      </c>
      <c r="Q356" t="s">
        <v>669</v>
      </c>
      <c r="R356" t="s">
        <v>636</v>
      </c>
      <c r="S356" t="s">
        <v>1600</v>
      </c>
      <c r="T356" t="s">
        <v>1599</v>
      </c>
    </row>
    <row r="357" spans="1:20" x14ac:dyDescent="0.25">
      <c r="A357" t="s">
        <v>25</v>
      </c>
      <c r="B357" t="s">
        <v>26</v>
      </c>
      <c r="C357">
        <v>50</v>
      </c>
      <c r="D357">
        <v>1</v>
      </c>
      <c r="E357" t="s">
        <v>1597</v>
      </c>
      <c r="F357">
        <v>295</v>
      </c>
      <c r="G357">
        <v>0</v>
      </c>
      <c r="H357" t="s">
        <v>661</v>
      </c>
      <c r="I357" t="s">
        <v>1598</v>
      </c>
      <c r="J357" t="s">
        <v>1481</v>
      </c>
      <c r="K357" t="s">
        <v>635</v>
      </c>
      <c r="L357" t="s">
        <v>636</v>
      </c>
      <c r="M357" t="s">
        <v>1599</v>
      </c>
      <c r="N357" t="s">
        <v>635</v>
      </c>
      <c r="O357" t="s">
        <v>668</v>
      </c>
      <c r="P357" t="s">
        <v>22</v>
      </c>
      <c r="Q357" t="s">
        <v>669</v>
      </c>
      <c r="R357" t="s">
        <v>636</v>
      </c>
      <c r="S357" t="s">
        <v>1600</v>
      </c>
      <c r="T357" t="s">
        <v>1599</v>
      </c>
    </row>
    <row r="358" spans="1:20" x14ac:dyDescent="0.25">
      <c r="A358" t="s">
        <v>116</v>
      </c>
      <c r="B358" t="s">
        <v>117</v>
      </c>
      <c r="C358">
        <v>10</v>
      </c>
      <c r="D358">
        <v>50</v>
      </c>
      <c r="E358" t="s">
        <v>1601</v>
      </c>
      <c r="F358">
        <v>500</v>
      </c>
      <c r="G358">
        <v>0</v>
      </c>
      <c r="H358" t="s">
        <v>647</v>
      </c>
      <c r="I358" t="s">
        <v>1602</v>
      </c>
      <c r="J358" t="s">
        <v>1603</v>
      </c>
      <c r="K358" t="s">
        <v>1604</v>
      </c>
      <c r="L358" t="s">
        <v>1294</v>
      </c>
      <c r="M358" t="s">
        <v>1605</v>
      </c>
      <c r="N358" t="s">
        <v>635</v>
      </c>
      <c r="O358" t="s">
        <v>653</v>
      </c>
      <c r="P358" t="s">
        <v>43</v>
      </c>
      <c r="Q358" t="s">
        <v>654</v>
      </c>
      <c r="R358" t="s">
        <v>636</v>
      </c>
      <c r="S358" t="s">
        <v>1606</v>
      </c>
      <c r="T358" t="s">
        <v>1605</v>
      </c>
    </row>
    <row r="359" spans="1:20" x14ac:dyDescent="0.25">
      <c r="A359" t="s">
        <v>20</v>
      </c>
      <c r="B359" t="s">
        <v>21</v>
      </c>
      <c r="C359">
        <v>50</v>
      </c>
      <c r="D359">
        <v>1</v>
      </c>
      <c r="E359" t="s">
        <v>1607</v>
      </c>
      <c r="F359">
        <v>129</v>
      </c>
      <c r="G359">
        <v>29</v>
      </c>
      <c r="H359" t="s">
        <v>661</v>
      </c>
      <c r="I359" t="s">
        <v>1608</v>
      </c>
      <c r="J359" t="s">
        <v>934</v>
      </c>
      <c r="K359" t="s">
        <v>635</v>
      </c>
      <c r="L359" t="s">
        <v>636</v>
      </c>
      <c r="M359" t="s">
        <v>1609</v>
      </c>
      <c r="N359" t="s">
        <v>635</v>
      </c>
      <c r="O359" t="s">
        <v>638</v>
      </c>
      <c r="P359" t="s">
        <v>22</v>
      </c>
      <c r="Q359" t="s">
        <v>639</v>
      </c>
      <c r="R359" t="s">
        <v>636</v>
      </c>
      <c r="S359" t="s">
        <v>1610</v>
      </c>
      <c r="T359" t="s">
        <v>1611</v>
      </c>
    </row>
    <row r="360" spans="1:20" x14ac:dyDescent="0.25">
      <c r="A360" t="s">
        <v>23</v>
      </c>
      <c r="B360" t="s">
        <v>24</v>
      </c>
      <c r="C360">
        <v>50</v>
      </c>
      <c r="D360">
        <v>1</v>
      </c>
      <c r="E360" t="s">
        <v>1607</v>
      </c>
      <c r="F360">
        <v>129</v>
      </c>
      <c r="G360">
        <v>29</v>
      </c>
      <c r="H360" t="s">
        <v>661</v>
      </c>
      <c r="I360" t="s">
        <v>1608</v>
      </c>
      <c r="J360" t="s">
        <v>934</v>
      </c>
      <c r="K360" t="s">
        <v>635</v>
      </c>
      <c r="L360" t="s">
        <v>636</v>
      </c>
      <c r="M360" t="s">
        <v>1609</v>
      </c>
      <c r="N360" t="s">
        <v>635</v>
      </c>
      <c r="O360" t="s">
        <v>638</v>
      </c>
      <c r="P360" t="s">
        <v>22</v>
      </c>
      <c r="Q360" t="s">
        <v>639</v>
      </c>
      <c r="R360" t="s">
        <v>636</v>
      </c>
      <c r="S360" t="s">
        <v>1610</v>
      </c>
      <c r="T360" t="s">
        <v>1609</v>
      </c>
    </row>
    <row r="361" spans="1:20" x14ac:dyDescent="0.25">
      <c r="A361" t="s">
        <v>25</v>
      </c>
      <c r="B361" t="s">
        <v>26</v>
      </c>
      <c r="C361">
        <v>50</v>
      </c>
      <c r="D361">
        <v>1</v>
      </c>
      <c r="E361" t="s">
        <v>1607</v>
      </c>
      <c r="F361">
        <v>129</v>
      </c>
      <c r="G361">
        <v>29</v>
      </c>
      <c r="H361" t="s">
        <v>661</v>
      </c>
      <c r="I361" t="s">
        <v>1608</v>
      </c>
      <c r="J361" t="s">
        <v>934</v>
      </c>
      <c r="K361" t="s">
        <v>635</v>
      </c>
      <c r="L361" t="s">
        <v>636</v>
      </c>
      <c r="M361" t="s">
        <v>1609</v>
      </c>
      <c r="N361" t="s">
        <v>635</v>
      </c>
      <c r="O361" t="s">
        <v>638</v>
      </c>
      <c r="P361" t="s">
        <v>22</v>
      </c>
      <c r="Q361" t="s">
        <v>639</v>
      </c>
      <c r="R361" t="s">
        <v>636</v>
      </c>
      <c r="S361" t="s">
        <v>1610</v>
      </c>
      <c r="T361" t="s">
        <v>1609</v>
      </c>
    </row>
    <row r="362" spans="1:20" x14ac:dyDescent="0.25">
      <c r="A362" t="s">
        <v>35</v>
      </c>
      <c r="B362" t="s">
        <v>36</v>
      </c>
      <c r="C362">
        <v>66.666666666666671</v>
      </c>
      <c r="D362">
        <v>3</v>
      </c>
      <c r="E362" t="s">
        <v>1612</v>
      </c>
      <c r="F362">
        <v>100</v>
      </c>
      <c r="G362">
        <v>0</v>
      </c>
      <c r="H362" t="s">
        <v>661</v>
      </c>
      <c r="I362" t="s">
        <v>1613</v>
      </c>
      <c r="J362" t="s">
        <v>978</v>
      </c>
      <c r="K362" t="s">
        <v>635</v>
      </c>
      <c r="L362" t="s">
        <v>636</v>
      </c>
      <c r="M362" t="s">
        <v>1609</v>
      </c>
      <c r="N362" t="s">
        <v>635</v>
      </c>
      <c r="O362" t="s">
        <v>980</v>
      </c>
      <c r="P362" t="s">
        <v>22</v>
      </c>
      <c r="Q362" t="s">
        <v>669</v>
      </c>
      <c r="R362" t="s">
        <v>636</v>
      </c>
      <c r="S362" t="s">
        <v>1614</v>
      </c>
      <c r="T362" t="s">
        <v>1609</v>
      </c>
    </row>
    <row r="363" spans="1:20" x14ac:dyDescent="0.25">
      <c r="A363" t="s">
        <v>37</v>
      </c>
      <c r="B363" t="s">
        <v>38</v>
      </c>
      <c r="C363">
        <v>66.666666666666671</v>
      </c>
      <c r="D363">
        <v>3</v>
      </c>
      <c r="E363" t="s">
        <v>1615</v>
      </c>
      <c r="F363">
        <v>100</v>
      </c>
      <c r="G363">
        <v>0</v>
      </c>
      <c r="H363" t="s">
        <v>661</v>
      </c>
      <c r="I363" t="s">
        <v>1616</v>
      </c>
      <c r="J363" t="s">
        <v>634</v>
      </c>
      <c r="K363" t="s">
        <v>635</v>
      </c>
      <c r="L363" t="s">
        <v>636</v>
      </c>
      <c r="M363" t="s">
        <v>1617</v>
      </c>
      <c r="N363" t="s">
        <v>635</v>
      </c>
      <c r="O363" t="s">
        <v>668</v>
      </c>
      <c r="P363" t="s">
        <v>22</v>
      </c>
      <c r="Q363" t="s">
        <v>669</v>
      </c>
      <c r="R363" t="s">
        <v>636</v>
      </c>
      <c r="S363" t="s">
        <v>1618</v>
      </c>
      <c r="T363" t="s">
        <v>1617</v>
      </c>
    </row>
    <row r="364" spans="1:20" x14ac:dyDescent="0.25">
      <c r="A364" t="s">
        <v>164</v>
      </c>
      <c r="B364" t="s">
        <v>165</v>
      </c>
      <c r="C364">
        <v>33.333333333333336</v>
      </c>
      <c r="D364">
        <v>3</v>
      </c>
      <c r="E364" t="s">
        <v>1619</v>
      </c>
      <c r="F364">
        <v>100</v>
      </c>
      <c r="G364">
        <v>0</v>
      </c>
      <c r="H364" t="s">
        <v>661</v>
      </c>
      <c r="I364" t="s">
        <v>1620</v>
      </c>
      <c r="J364" t="s">
        <v>1314</v>
      </c>
      <c r="K364" t="s">
        <v>635</v>
      </c>
      <c r="L364" t="s">
        <v>636</v>
      </c>
      <c r="M364" t="s">
        <v>1621</v>
      </c>
      <c r="N364" t="s">
        <v>635</v>
      </c>
      <c r="O364" t="s">
        <v>638</v>
      </c>
      <c r="P364" t="s">
        <v>22</v>
      </c>
      <c r="Q364" t="s">
        <v>639</v>
      </c>
      <c r="R364" t="s">
        <v>636</v>
      </c>
      <c r="S364" t="s">
        <v>1622</v>
      </c>
      <c r="T364" t="s">
        <v>1621</v>
      </c>
    </row>
    <row r="365" spans="1:20" x14ac:dyDescent="0.25">
      <c r="A365" t="s">
        <v>31</v>
      </c>
      <c r="B365" t="s">
        <v>32</v>
      </c>
      <c r="C365">
        <v>54.5</v>
      </c>
      <c r="D365">
        <v>2</v>
      </c>
      <c r="E365" t="s">
        <v>1623</v>
      </c>
      <c r="F365">
        <v>64</v>
      </c>
      <c r="G365">
        <v>0</v>
      </c>
      <c r="H365" t="s">
        <v>647</v>
      </c>
      <c r="I365" t="s">
        <v>1624</v>
      </c>
      <c r="J365" t="s">
        <v>1625</v>
      </c>
      <c r="K365" t="s">
        <v>1626</v>
      </c>
      <c r="L365" t="s">
        <v>1627</v>
      </c>
      <c r="M365" t="s">
        <v>1621</v>
      </c>
      <c r="N365" t="s">
        <v>635</v>
      </c>
      <c r="O365" t="s">
        <v>706</v>
      </c>
      <c r="P365" t="s">
        <v>40</v>
      </c>
      <c r="Q365" t="s">
        <v>707</v>
      </c>
      <c r="R365" t="s">
        <v>636</v>
      </c>
      <c r="S365" t="s">
        <v>1628</v>
      </c>
      <c r="T365" t="s">
        <v>1621</v>
      </c>
    </row>
    <row r="366" spans="1:20" x14ac:dyDescent="0.25">
      <c r="A366" t="s">
        <v>37</v>
      </c>
      <c r="B366" t="s">
        <v>38</v>
      </c>
      <c r="C366">
        <v>66.666666666666671</v>
      </c>
      <c r="D366">
        <v>3</v>
      </c>
      <c r="E366" t="s">
        <v>1629</v>
      </c>
      <c r="F366">
        <v>238</v>
      </c>
      <c r="G366">
        <v>38</v>
      </c>
      <c r="H366" t="s">
        <v>661</v>
      </c>
      <c r="I366" t="s">
        <v>1630</v>
      </c>
      <c r="J366" t="s">
        <v>1631</v>
      </c>
      <c r="K366" t="s">
        <v>635</v>
      </c>
      <c r="L366" t="s">
        <v>636</v>
      </c>
      <c r="M366" t="s">
        <v>1632</v>
      </c>
      <c r="N366" t="s">
        <v>635</v>
      </c>
      <c r="O366" t="s">
        <v>668</v>
      </c>
      <c r="P366" t="s">
        <v>22</v>
      </c>
      <c r="Q366" t="s">
        <v>669</v>
      </c>
      <c r="R366" t="s">
        <v>1633</v>
      </c>
      <c r="S366" t="s">
        <v>1634</v>
      </c>
      <c r="T366" t="s">
        <v>1632</v>
      </c>
    </row>
    <row r="367" spans="1:20" x14ac:dyDescent="0.25">
      <c r="A367" t="s">
        <v>164</v>
      </c>
      <c r="B367" t="s">
        <v>165</v>
      </c>
      <c r="C367">
        <v>33.333333333333336</v>
      </c>
      <c r="D367">
        <v>3</v>
      </c>
      <c r="E367" t="s">
        <v>1629</v>
      </c>
      <c r="F367">
        <v>238</v>
      </c>
      <c r="G367">
        <v>38</v>
      </c>
      <c r="H367" t="s">
        <v>661</v>
      </c>
      <c r="I367" t="s">
        <v>1630</v>
      </c>
      <c r="J367" t="s">
        <v>1631</v>
      </c>
      <c r="K367" t="s">
        <v>635</v>
      </c>
      <c r="L367" t="s">
        <v>636</v>
      </c>
      <c r="M367" t="s">
        <v>1632</v>
      </c>
      <c r="N367" t="s">
        <v>635</v>
      </c>
      <c r="O367" t="s">
        <v>668</v>
      </c>
      <c r="P367" t="s">
        <v>22</v>
      </c>
      <c r="Q367" t="s">
        <v>669</v>
      </c>
      <c r="R367" t="s">
        <v>1633</v>
      </c>
      <c r="S367" t="s">
        <v>1634</v>
      </c>
      <c r="T367" t="s">
        <v>1632</v>
      </c>
    </row>
    <row r="368" spans="1:20" x14ac:dyDescent="0.25">
      <c r="A368" t="s">
        <v>35</v>
      </c>
      <c r="B368" t="s">
        <v>36</v>
      </c>
      <c r="C368">
        <v>66.666666666666671</v>
      </c>
      <c r="D368">
        <v>3</v>
      </c>
      <c r="E368" t="s">
        <v>1635</v>
      </c>
      <c r="F368">
        <v>100</v>
      </c>
      <c r="G368">
        <v>0</v>
      </c>
      <c r="H368" t="s">
        <v>661</v>
      </c>
      <c r="I368" t="s">
        <v>1636</v>
      </c>
      <c r="J368" t="s">
        <v>1349</v>
      </c>
      <c r="K368" t="s">
        <v>635</v>
      </c>
      <c r="L368" t="s">
        <v>636</v>
      </c>
      <c r="M368" t="s">
        <v>1637</v>
      </c>
      <c r="N368" t="s">
        <v>635</v>
      </c>
      <c r="O368" t="s">
        <v>668</v>
      </c>
      <c r="P368" t="s">
        <v>22</v>
      </c>
      <c r="Q368" t="s">
        <v>669</v>
      </c>
      <c r="R368" t="s">
        <v>636</v>
      </c>
      <c r="S368" t="s">
        <v>1638</v>
      </c>
      <c r="T368" t="s">
        <v>1637</v>
      </c>
    </row>
    <row r="369" spans="1:20" x14ac:dyDescent="0.25">
      <c r="A369" t="s">
        <v>89</v>
      </c>
      <c r="B369" t="s">
        <v>1223</v>
      </c>
      <c r="C369">
        <v>66.333333333333329</v>
      </c>
      <c r="D369">
        <v>9</v>
      </c>
      <c r="E369" t="s">
        <v>1639</v>
      </c>
      <c r="F369">
        <v>698</v>
      </c>
      <c r="G369">
        <v>0</v>
      </c>
      <c r="H369" t="s">
        <v>661</v>
      </c>
      <c r="I369" t="s">
        <v>1640</v>
      </c>
      <c r="J369" t="s">
        <v>1641</v>
      </c>
      <c r="K369" t="s">
        <v>1112</v>
      </c>
      <c r="L369" t="s">
        <v>1642</v>
      </c>
      <c r="M369" t="s">
        <v>1637</v>
      </c>
      <c r="N369" t="s">
        <v>635</v>
      </c>
      <c r="O369" t="s">
        <v>653</v>
      </c>
      <c r="P369" t="s">
        <v>43</v>
      </c>
      <c r="Q369" t="s">
        <v>654</v>
      </c>
      <c r="R369" t="s">
        <v>636</v>
      </c>
      <c r="S369" t="s">
        <v>1643</v>
      </c>
      <c r="T369" t="s">
        <v>1644</v>
      </c>
    </row>
    <row r="370" spans="1:20" x14ac:dyDescent="0.25">
      <c r="A370" t="s">
        <v>35</v>
      </c>
      <c r="B370" t="s">
        <v>36</v>
      </c>
      <c r="C370">
        <v>66.666666666666671</v>
      </c>
      <c r="D370">
        <v>3</v>
      </c>
      <c r="E370" t="s">
        <v>1645</v>
      </c>
      <c r="F370">
        <v>208.99</v>
      </c>
      <c r="G370">
        <v>0</v>
      </c>
      <c r="H370" t="s">
        <v>661</v>
      </c>
      <c r="I370" t="s">
        <v>1646</v>
      </c>
      <c r="J370" t="s">
        <v>1568</v>
      </c>
      <c r="K370" t="s">
        <v>635</v>
      </c>
      <c r="L370" t="s">
        <v>636</v>
      </c>
      <c r="M370" t="s">
        <v>1647</v>
      </c>
      <c r="N370" t="s">
        <v>635</v>
      </c>
      <c r="O370" t="s">
        <v>668</v>
      </c>
      <c r="P370" t="s">
        <v>22</v>
      </c>
      <c r="Q370" t="s">
        <v>669</v>
      </c>
      <c r="R370" t="s">
        <v>636</v>
      </c>
      <c r="S370" t="s">
        <v>1648</v>
      </c>
      <c r="T370" t="s">
        <v>1649</v>
      </c>
    </row>
    <row r="371" spans="1:20" x14ac:dyDescent="0.25">
      <c r="A371" t="s">
        <v>258</v>
      </c>
      <c r="B371" t="s">
        <v>264</v>
      </c>
      <c r="C371">
        <v>139</v>
      </c>
      <c r="D371">
        <v>1</v>
      </c>
      <c r="E371" t="s">
        <v>1645</v>
      </c>
      <c r="F371">
        <v>208.99</v>
      </c>
      <c r="G371">
        <v>0</v>
      </c>
      <c r="H371" t="s">
        <v>661</v>
      </c>
      <c r="I371" t="s">
        <v>1646</v>
      </c>
      <c r="J371" t="s">
        <v>1568</v>
      </c>
      <c r="K371" t="s">
        <v>635</v>
      </c>
      <c r="L371" t="s">
        <v>636</v>
      </c>
      <c r="M371" t="s">
        <v>1647</v>
      </c>
      <c r="N371" t="s">
        <v>635</v>
      </c>
      <c r="O371" t="s">
        <v>668</v>
      </c>
      <c r="P371" t="s">
        <v>22</v>
      </c>
      <c r="Q371" t="s">
        <v>669</v>
      </c>
      <c r="R371" t="s">
        <v>636</v>
      </c>
      <c r="S371" t="s">
        <v>1648</v>
      </c>
      <c r="T371" t="s">
        <v>1649</v>
      </c>
    </row>
    <row r="372" spans="1:20" x14ac:dyDescent="0.25">
      <c r="A372" t="s">
        <v>258</v>
      </c>
      <c r="B372" t="s">
        <v>264</v>
      </c>
      <c r="C372">
        <v>139</v>
      </c>
      <c r="D372">
        <v>1</v>
      </c>
      <c r="E372" t="s">
        <v>1650</v>
      </c>
      <c r="F372">
        <v>108.99</v>
      </c>
      <c r="G372">
        <v>0</v>
      </c>
      <c r="H372" t="s">
        <v>661</v>
      </c>
      <c r="I372" t="s">
        <v>1651</v>
      </c>
      <c r="J372" t="s">
        <v>797</v>
      </c>
      <c r="K372" t="s">
        <v>635</v>
      </c>
      <c r="L372" t="s">
        <v>636</v>
      </c>
      <c r="M372" t="s">
        <v>1652</v>
      </c>
      <c r="N372" t="s">
        <v>635</v>
      </c>
      <c r="O372" t="s">
        <v>668</v>
      </c>
      <c r="P372" t="s">
        <v>22</v>
      </c>
      <c r="Q372" t="s">
        <v>669</v>
      </c>
      <c r="R372" t="s">
        <v>636</v>
      </c>
      <c r="S372" t="s">
        <v>1653</v>
      </c>
      <c r="T372" t="s">
        <v>1652</v>
      </c>
    </row>
    <row r="373" spans="1:20" x14ac:dyDescent="0.25">
      <c r="A373" t="s">
        <v>20</v>
      </c>
      <c r="B373" t="s">
        <v>21</v>
      </c>
      <c r="C373">
        <v>50</v>
      </c>
      <c r="D373">
        <v>1</v>
      </c>
      <c r="E373" t="s">
        <v>1654</v>
      </c>
      <c r="F373">
        <v>100</v>
      </c>
      <c r="G373">
        <v>0</v>
      </c>
      <c r="H373" t="s">
        <v>632</v>
      </c>
      <c r="I373" t="s">
        <v>1655</v>
      </c>
      <c r="J373" t="s">
        <v>884</v>
      </c>
      <c r="K373" t="s">
        <v>635</v>
      </c>
      <c r="L373" t="s">
        <v>636</v>
      </c>
      <c r="M373" t="s">
        <v>1656</v>
      </c>
      <c r="N373" t="s">
        <v>635</v>
      </c>
      <c r="O373" t="s">
        <v>638</v>
      </c>
      <c r="P373" t="s">
        <v>22</v>
      </c>
      <c r="Q373" t="s">
        <v>639</v>
      </c>
      <c r="R373" t="s">
        <v>636</v>
      </c>
      <c r="S373" t="s">
        <v>1657</v>
      </c>
      <c r="T373" t="s">
        <v>1656</v>
      </c>
    </row>
    <row r="374" spans="1:20" x14ac:dyDescent="0.25">
      <c r="A374" t="s">
        <v>23</v>
      </c>
      <c r="B374" t="s">
        <v>24</v>
      </c>
      <c r="C374">
        <v>50</v>
      </c>
      <c r="D374">
        <v>1</v>
      </c>
      <c r="E374" t="s">
        <v>1654</v>
      </c>
      <c r="F374">
        <v>100</v>
      </c>
      <c r="G374">
        <v>0</v>
      </c>
      <c r="H374" t="s">
        <v>632</v>
      </c>
      <c r="I374" t="s">
        <v>1655</v>
      </c>
      <c r="J374" t="s">
        <v>884</v>
      </c>
      <c r="K374" t="s">
        <v>635</v>
      </c>
      <c r="L374" t="s">
        <v>636</v>
      </c>
      <c r="M374" t="s">
        <v>1656</v>
      </c>
      <c r="N374" t="s">
        <v>635</v>
      </c>
      <c r="O374" t="s">
        <v>638</v>
      </c>
      <c r="P374" t="s">
        <v>22</v>
      </c>
      <c r="Q374" t="s">
        <v>639</v>
      </c>
      <c r="R374" t="s">
        <v>636</v>
      </c>
      <c r="S374" t="s">
        <v>1657</v>
      </c>
      <c r="T374" t="s">
        <v>1656</v>
      </c>
    </row>
    <row r="375" spans="1:20" x14ac:dyDescent="0.25">
      <c r="A375" t="s">
        <v>25</v>
      </c>
      <c r="B375" t="s">
        <v>26</v>
      </c>
      <c r="C375">
        <v>50</v>
      </c>
      <c r="D375">
        <v>1</v>
      </c>
      <c r="E375" t="s">
        <v>1654</v>
      </c>
      <c r="F375">
        <v>100</v>
      </c>
      <c r="G375">
        <v>0</v>
      </c>
      <c r="H375" t="s">
        <v>632</v>
      </c>
      <c r="I375" t="s">
        <v>1655</v>
      </c>
      <c r="J375" t="s">
        <v>884</v>
      </c>
      <c r="K375" t="s">
        <v>635</v>
      </c>
      <c r="L375" t="s">
        <v>636</v>
      </c>
      <c r="M375" t="s">
        <v>1656</v>
      </c>
      <c r="N375" t="s">
        <v>635</v>
      </c>
      <c r="O375" t="s">
        <v>638</v>
      </c>
      <c r="P375" t="s">
        <v>22</v>
      </c>
      <c r="Q375" t="s">
        <v>639</v>
      </c>
      <c r="R375" t="s">
        <v>636</v>
      </c>
      <c r="S375" t="s">
        <v>1657</v>
      </c>
      <c r="T375" t="s">
        <v>1656</v>
      </c>
    </row>
    <row r="376" spans="1:20" x14ac:dyDescent="0.25">
      <c r="A376" t="s">
        <v>25</v>
      </c>
      <c r="B376" t="s">
        <v>26</v>
      </c>
      <c r="C376">
        <v>60</v>
      </c>
      <c r="D376">
        <v>3</v>
      </c>
      <c r="E376" t="s">
        <v>1658</v>
      </c>
      <c r="F376">
        <v>100</v>
      </c>
      <c r="G376">
        <v>0</v>
      </c>
      <c r="H376" t="s">
        <v>661</v>
      </c>
      <c r="I376" t="s">
        <v>1659</v>
      </c>
      <c r="J376" t="s">
        <v>992</v>
      </c>
      <c r="K376" t="s">
        <v>635</v>
      </c>
      <c r="L376" t="s">
        <v>636</v>
      </c>
      <c r="M376" t="s">
        <v>1660</v>
      </c>
      <c r="N376" t="s">
        <v>635</v>
      </c>
      <c r="O376" t="s">
        <v>638</v>
      </c>
      <c r="P376" t="s">
        <v>22</v>
      </c>
      <c r="Q376" t="s">
        <v>639</v>
      </c>
      <c r="R376" t="s">
        <v>636</v>
      </c>
      <c r="S376" t="s">
        <v>1661</v>
      </c>
      <c r="T376" t="s">
        <v>1656</v>
      </c>
    </row>
    <row r="377" spans="1:20" x14ac:dyDescent="0.25">
      <c r="A377" t="s">
        <v>164</v>
      </c>
      <c r="B377" t="s">
        <v>165</v>
      </c>
      <c r="C377">
        <v>33.333333333333336</v>
      </c>
      <c r="D377">
        <v>3</v>
      </c>
      <c r="E377" t="s">
        <v>1662</v>
      </c>
      <c r="F377">
        <v>100</v>
      </c>
      <c r="G377">
        <v>0</v>
      </c>
      <c r="H377" t="s">
        <v>661</v>
      </c>
      <c r="I377" t="s">
        <v>1663</v>
      </c>
      <c r="J377" t="s">
        <v>1200</v>
      </c>
      <c r="K377" t="s">
        <v>635</v>
      </c>
      <c r="L377" t="s">
        <v>636</v>
      </c>
      <c r="M377" t="s">
        <v>1664</v>
      </c>
      <c r="N377" t="s">
        <v>635</v>
      </c>
      <c r="O377" t="s">
        <v>638</v>
      </c>
      <c r="P377" t="s">
        <v>22</v>
      </c>
      <c r="Q377" t="s">
        <v>639</v>
      </c>
      <c r="R377" t="s">
        <v>636</v>
      </c>
      <c r="S377" t="s">
        <v>1665</v>
      </c>
      <c r="T377" t="s">
        <v>1664</v>
      </c>
    </row>
    <row r="378" spans="1:20" x14ac:dyDescent="0.25">
      <c r="A378" t="s">
        <v>35</v>
      </c>
      <c r="B378" t="s">
        <v>36</v>
      </c>
      <c r="C378">
        <v>66.666666666666671</v>
      </c>
      <c r="D378">
        <v>3</v>
      </c>
      <c r="E378" t="s">
        <v>1666</v>
      </c>
      <c r="F378">
        <v>100</v>
      </c>
      <c r="G378">
        <v>0</v>
      </c>
      <c r="H378" t="s">
        <v>661</v>
      </c>
      <c r="I378" t="s">
        <v>1667</v>
      </c>
      <c r="J378" t="s">
        <v>884</v>
      </c>
      <c r="K378" t="s">
        <v>635</v>
      </c>
      <c r="L378" t="s">
        <v>636</v>
      </c>
      <c r="M378" t="s">
        <v>1668</v>
      </c>
      <c r="N378" t="s">
        <v>635</v>
      </c>
      <c r="O378" t="s">
        <v>668</v>
      </c>
      <c r="P378" t="s">
        <v>22</v>
      </c>
      <c r="Q378" t="s">
        <v>669</v>
      </c>
      <c r="R378" t="s">
        <v>636</v>
      </c>
      <c r="S378" t="s">
        <v>1669</v>
      </c>
      <c r="T378" t="s">
        <v>1668</v>
      </c>
    </row>
    <row r="379" spans="1:20" x14ac:dyDescent="0.25">
      <c r="A379" t="s">
        <v>164</v>
      </c>
      <c r="B379" t="s">
        <v>165</v>
      </c>
      <c r="C379">
        <v>33.333333333333336</v>
      </c>
      <c r="D379">
        <v>3</v>
      </c>
      <c r="E379" t="s">
        <v>1670</v>
      </c>
      <c r="F379">
        <v>100</v>
      </c>
      <c r="G379">
        <v>0</v>
      </c>
      <c r="H379" t="s">
        <v>661</v>
      </c>
      <c r="I379" t="s">
        <v>1671</v>
      </c>
      <c r="J379" t="s">
        <v>1672</v>
      </c>
      <c r="K379" t="s">
        <v>635</v>
      </c>
      <c r="L379" t="s">
        <v>636</v>
      </c>
      <c r="M379" t="s">
        <v>1673</v>
      </c>
      <c r="N379" t="s">
        <v>635</v>
      </c>
      <c r="O379" t="s">
        <v>668</v>
      </c>
      <c r="P379" t="s">
        <v>22</v>
      </c>
      <c r="Q379" t="s">
        <v>669</v>
      </c>
      <c r="R379" t="s">
        <v>636</v>
      </c>
      <c r="S379" t="s">
        <v>1674</v>
      </c>
      <c r="T379" t="s">
        <v>1673</v>
      </c>
    </row>
    <row r="380" spans="1:20" x14ac:dyDescent="0.25">
      <c r="A380" t="s">
        <v>37</v>
      </c>
      <c r="B380" t="s">
        <v>38</v>
      </c>
      <c r="C380">
        <v>66.666666666666671</v>
      </c>
      <c r="D380">
        <v>3</v>
      </c>
      <c r="E380" t="s">
        <v>1675</v>
      </c>
      <c r="F380">
        <v>100</v>
      </c>
      <c r="G380">
        <v>0</v>
      </c>
      <c r="H380" t="s">
        <v>661</v>
      </c>
      <c r="I380" t="s">
        <v>1676</v>
      </c>
      <c r="J380" t="s">
        <v>1091</v>
      </c>
      <c r="K380" t="s">
        <v>635</v>
      </c>
      <c r="L380" t="s">
        <v>636</v>
      </c>
      <c r="M380" t="s">
        <v>1673</v>
      </c>
      <c r="N380" t="s">
        <v>635</v>
      </c>
      <c r="O380" t="s">
        <v>638</v>
      </c>
      <c r="P380" t="s">
        <v>22</v>
      </c>
      <c r="Q380" t="s">
        <v>639</v>
      </c>
      <c r="R380" t="s">
        <v>636</v>
      </c>
      <c r="S380" t="s">
        <v>1677</v>
      </c>
      <c r="T380" t="s">
        <v>1673</v>
      </c>
    </row>
    <row r="381" spans="1:20" x14ac:dyDescent="0.25">
      <c r="A381" t="s">
        <v>35</v>
      </c>
      <c r="B381" t="s">
        <v>36</v>
      </c>
      <c r="C381">
        <v>66.666666666666671</v>
      </c>
      <c r="D381">
        <v>3</v>
      </c>
      <c r="E381" t="s">
        <v>1678</v>
      </c>
      <c r="F381">
        <v>100</v>
      </c>
      <c r="G381">
        <v>0</v>
      </c>
      <c r="H381" t="s">
        <v>661</v>
      </c>
      <c r="I381" t="s">
        <v>1679</v>
      </c>
      <c r="J381" t="s">
        <v>634</v>
      </c>
      <c r="K381" t="s">
        <v>635</v>
      </c>
      <c r="L381" t="s">
        <v>636</v>
      </c>
      <c r="M381" t="s">
        <v>1680</v>
      </c>
      <c r="N381" t="s">
        <v>635</v>
      </c>
      <c r="O381" t="s">
        <v>638</v>
      </c>
      <c r="P381" t="s">
        <v>22</v>
      </c>
      <c r="Q381" t="s">
        <v>639</v>
      </c>
      <c r="R381" t="s">
        <v>636</v>
      </c>
      <c r="S381" t="s">
        <v>1681</v>
      </c>
      <c r="T381" t="s">
        <v>1680</v>
      </c>
    </row>
    <row r="382" spans="1:20" x14ac:dyDescent="0.25">
      <c r="A382" t="s">
        <v>164</v>
      </c>
      <c r="B382" t="s">
        <v>165</v>
      </c>
      <c r="C382">
        <v>33.333333333333336</v>
      </c>
      <c r="D382">
        <v>3</v>
      </c>
      <c r="E382" t="s">
        <v>1682</v>
      </c>
      <c r="F382">
        <v>100</v>
      </c>
      <c r="G382">
        <v>0</v>
      </c>
      <c r="H382" t="s">
        <v>661</v>
      </c>
      <c r="I382" t="s">
        <v>1683</v>
      </c>
      <c r="J382" t="s">
        <v>1684</v>
      </c>
      <c r="K382" t="s">
        <v>635</v>
      </c>
      <c r="L382" t="s">
        <v>636</v>
      </c>
      <c r="M382" t="s">
        <v>1685</v>
      </c>
      <c r="N382" t="s">
        <v>635</v>
      </c>
      <c r="O382" t="s">
        <v>638</v>
      </c>
      <c r="P382" t="s">
        <v>22</v>
      </c>
      <c r="Q382" t="s">
        <v>639</v>
      </c>
      <c r="R382" t="s">
        <v>636</v>
      </c>
      <c r="S382" t="s">
        <v>1686</v>
      </c>
      <c r="T382" t="s">
        <v>1685</v>
      </c>
    </row>
    <row r="383" spans="1:20" x14ac:dyDescent="0.25">
      <c r="A383" t="s">
        <v>37</v>
      </c>
      <c r="B383" t="s">
        <v>38</v>
      </c>
      <c r="C383">
        <v>66.666666666666671</v>
      </c>
      <c r="D383">
        <v>3</v>
      </c>
      <c r="E383" t="s">
        <v>1687</v>
      </c>
      <c r="F383">
        <v>100</v>
      </c>
      <c r="G383">
        <v>0</v>
      </c>
      <c r="H383" t="s">
        <v>661</v>
      </c>
      <c r="I383" t="s">
        <v>1688</v>
      </c>
      <c r="J383" t="s">
        <v>1091</v>
      </c>
      <c r="K383" t="s">
        <v>635</v>
      </c>
      <c r="L383" t="s">
        <v>636</v>
      </c>
      <c r="M383" t="s">
        <v>1689</v>
      </c>
      <c r="N383" t="s">
        <v>635</v>
      </c>
      <c r="O383" t="s">
        <v>1071</v>
      </c>
      <c r="P383" t="s">
        <v>22</v>
      </c>
      <c r="Q383" t="s">
        <v>639</v>
      </c>
      <c r="R383" t="s">
        <v>636</v>
      </c>
      <c r="S383" t="s">
        <v>1690</v>
      </c>
      <c r="T383" t="s">
        <v>1689</v>
      </c>
    </row>
    <row r="384" spans="1:20" x14ac:dyDescent="0.25">
      <c r="A384" t="s">
        <v>39</v>
      </c>
      <c r="B384" t="s">
        <v>44</v>
      </c>
      <c r="C384">
        <v>66.333333333333329</v>
      </c>
      <c r="D384">
        <v>3</v>
      </c>
      <c r="E384" t="s">
        <v>1691</v>
      </c>
      <c r="F384">
        <v>432</v>
      </c>
      <c r="G384">
        <v>0</v>
      </c>
      <c r="H384" t="s">
        <v>647</v>
      </c>
      <c r="I384" t="s">
        <v>1692</v>
      </c>
      <c r="J384" t="s">
        <v>1693</v>
      </c>
      <c r="K384" t="s">
        <v>1694</v>
      </c>
      <c r="L384" t="s">
        <v>1695</v>
      </c>
      <c r="M384" t="s">
        <v>1696</v>
      </c>
      <c r="N384" t="s">
        <v>635</v>
      </c>
      <c r="O384" t="s">
        <v>653</v>
      </c>
      <c r="P384" t="s">
        <v>43</v>
      </c>
      <c r="Q384" t="s">
        <v>654</v>
      </c>
      <c r="R384" t="s">
        <v>636</v>
      </c>
      <c r="S384" t="s">
        <v>1697</v>
      </c>
      <c r="T384" t="s">
        <v>1696</v>
      </c>
    </row>
    <row r="385" spans="1:20" x14ac:dyDescent="0.25">
      <c r="A385" t="s">
        <v>39</v>
      </c>
      <c r="B385" t="s">
        <v>44</v>
      </c>
      <c r="C385">
        <v>72</v>
      </c>
      <c r="D385">
        <v>3</v>
      </c>
      <c r="E385" t="s">
        <v>1691</v>
      </c>
      <c r="F385">
        <v>432</v>
      </c>
      <c r="G385">
        <v>0</v>
      </c>
      <c r="H385" t="s">
        <v>647</v>
      </c>
      <c r="I385" t="s">
        <v>1692</v>
      </c>
      <c r="J385" t="s">
        <v>1693</v>
      </c>
      <c r="K385" t="s">
        <v>1694</v>
      </c>
      <c r="L385" t="s">
        <v>1695</v>
      </c>
      <c r="M385" t="s">
        <v>1696</v>
      </c>
      <c r="N385" t="s">
        <v>635</v>
      </c>
      <c r="O385" t="s">
        <v>653</v>
      </c>
      <c r="P385" t="s">
        <v>43</v>
      </c>
      <c r="Q385" t="s">
        <v>654</v>
      </c>
      <c r="R385" t="s">
        <v>636</v>
      </c>
      <c r="S385" t="s">
        <v>1697</v>
      </c>
      <c r="T385" t="s">
        <v>1696</v>
      </c>
    </row>
    <row r="386" spans="1:20" x14ac:dyDescent="0.25">
      <c r="A386" t="s">
        <v>37</v>
      </c>
      <c r="B386" t="s">
        <v>38</v>
      </c>
      <c r="C386">
        <v>66.666666666666671</v>
      </c>
      <c r="D386">
        <v>3</v>
      </c>
      <c r="E386" t="s">
        <v>1698</v>
      </c>
      <c r="F386">
        <v>100</v>
      </c>
      <c r="G386">
        <v>0</v>
      </c>
      <c r="H386" t="s">
        <v>661</v>
      </c>
      <c r="I386" t="s">
        <v>1699</v>
      </c>
      <c r="J386" t="s">
        <v>1130</v>
      </c>
      <c r="K386" t="s">
        <v>635</v>
      </c>
      <c r="L386" t="s">
        <v>636</v>
      </c>
      <c r="M386" t="s">
        <v>1700</v>
      </c>
      <c r="N386" t="s">
        <v>635</v>
      </c>
      <c r="O386" t="s">
        <v>668</v>
      </c>
      <c r="P386" t="s">
        <v>22</v>
      </c>
      <c r="Q386" t="s">
        <v>669</v>
      </c>
      <c r="R386" t="s">
        <v>636</v>
      </c>
      <c r="S386" t="s">
        <v>1701</v>
      </c>
      <c r="T386" t="s">
        <v>1700</v>
      </c>
    </row>
    <row r="387" spans="1:20" x14ac:dyDescent="0.25">
      <c r="A387" t="s">
        <v>20</v>
      </c>
      <c r="B387" t="s">
        <v>21</v>
      </c>
      <c r="C387">
        <v>50</v>
      </c>
      <c r="D387">
        <v>1</v>
      </c>
      <c r="E387" t="s">
        <v>1702</v>
      </c>
      <c r="F387">
        <v>100</v>
      </c>
      <c r="G387">
        <v>0</v>
      </c>
      <c r="H387" t="s">
        <v>632</v>
      </c>
      <c r="I387" t="s">
        <v>1703</v>
      </c>
      <c r="J387" t="s">
        <v>1704</v>
      </c>
      <c r="K387" t="s">
        <v>635</v>
      </c>
      <c r="L387" t="s">
        <v>636</v>
      </c>
      <c r="M387" t="s">
        <v>1555</v>
      </c>
      <c r="N387" t="s">
        <v>635</v>
      </c>
      <c r="O387" t="s">
        <v>638</v>
      </c>
      <c r="P387" t="s">
        <v>22</v>
      </c>
      <c r="Q387" t="s">
        <v>639</v>
      </c>
      <c r="R387" t="s">
        <v>636</v>
      </c>
      <c r="S387" t="s">
        <v>1705</v>
      </c>
      <c r="T387" t="s">
        <v>1555</v>
      </c>
    </row>
    <row r="388" spans="1:20" x14ac:dyDescent="0.25">
      <c r="A388" t="s">
        <v>23</v>
      </c>
      <c r="B388" t="s">
        <v>24</v>
      </c>
      <c r="C388">
        <v>50</v>
      </c>
      <c r="D388">
        <v>1</v>
      </c>
      <c r="E388" t="s">
        <v>1702</v>
      </c>
      <c r="F388">
        <v>100</v>
      </c>
      <c r="G388">
        <v>0</v>
      </c>
      <c r="H388" t="s">
        <v>632</v>
      </c>
      <c r="I388" t="s">
        <v>1703</v>
      </c>
      <c r="J388" t="s">
        <v>1704</v>
      </c>
      <c r="K388" t="s">
        <v>635</v>
      </c>
      <c r="L388" t="s">
        <v>636</v>
      </c>
      <c r="M388" t="s">
        <v>1555</v>
      </c>
      <c r="N388" t="s">
        <v>635</v>
      </c>
      <c r="O388" t="s">
        <v>638</v>
      </c>
      <c r="P388" t="s">
        <v>22</v>
      </c>
      <c r="Q388" t="s">
        <v>639</v>
      </c>
      <c r="R388" t="s">
        <v>636</v>
      </c>
      <c r="S388" t="s">
        <v>1705</v>
      </c>
      <c r="T388" t="s">
        <v>1555</v>
      </c>
    </row>
    <row r="389" spans="1:20" x14ac:dyDescent="0.25">
      <c r="A389" t="s">
        <v>25</v>
      </c>
      <c r="B389" t="s">
        <v>26</v>
      </c>
      <c r="C389">
        <v>50</v>
      </c>
      <c r="D389">
        <v>1</v>
      </c>
      <c r="E389" t="s">
        <v>1702</v>
      </c>
      <c r="F389">
        <v>100</v>
      </c>
      <c r="G389">
        <v>0</v>
      </c>
      <c r="H389" t="s">
        <v>632</v>
      </c>
      <c r="I389" t="s">
        <v>1703</v>
      </c>
      <c r="J389" t="s">
        <v>1704</v>
      </c>
      <c r="K389" t="s">
        <v>635</v>
      </c>
      <c r="L389" t="s">
        <v>636</v>
      </c>
      <c r="M389" t="s">
        <v>1555</v>
      </c>
      <c r="N389" t="s">
        <v>635</v>
      </c>
      <c r="O389" t="s">
        <v>638</v>
      </c>
      <c r="P389" t="s">
        <v>22</v>
      </c>
      <c r="Q389" t="s">
        <v>639</v>
      </c>
      <c r="R389" t="s">
        <v>636</v>
      </c>
      <c r="S389" t="s">
        <v>1705</v>
      </c>
      <c r="T389" t="s">
        <v>1555</v>
      </c>
    </row>
    <row r="390" spans="1:20" x14ac:dyDescent="0.25">
      <c r="A390" t="s">
        <v>164</v>
      </c>
      <c r="B390" t="s">
        <v>165</v>
      </c>
      <c r="C390">
        <v>33.333333333333336</v>
      </c>
      <c r="D390">
        <v>3</v>
      </c>
      <c r="E390" t="s">
        <v>1706</v>
      </c>
      <c r="F390">
        <v>100</v>
      </c>
      <c r="G390">
        <v>0</v>
      </c>
      <c r="H390" t="s">
        <v>661</v>
      </c>
      <c r="I390" t="s">
        <v>1707</v>
      </c>
      <c r="J390" t="s">
        <v>1708</v>
      </c>
      <c r="K390" t="s">
        <v>635</v>
      </c>
      <c r="L390" t="s">
        <v>636</v>
      </c>
      <c r="M390" t="s">
        <v>1555</v>
      </c>
      <c r="N390" t="s">
        <v>635</v>
      </c>
      <c r="O390" t="s">
        <v>668</v>
      </c>
      <c r="P390" t="s">
        <v>22</v>
      </c>
      <c r="Q390" t="s">
        <v>669</v>
      </c>
      <c r="R390" t="s">
        <v>636</v>
      </c>
      <c r="S390" t="s">
        <v>1709</v>
      </c>
      <c r="T390" t="s">
        <v>1710</v>
      </c>
    </row>
    <row r="391" spans="1:20" x14ac:dyDescent="0.25">
      <c r="A391" t="s">
        <v>35</v>
      </c>
      <c r="B391" t="s">
        <v>36</v>
      </c>
      <c r="C391">
        <v>66.666666666666671</v>
      </c>
      <c r="D391">
        <v>3</v>
      </c>
      <c r="E391" t="s">
        <v>1711</v>
      </c>
      <c r="F391">
        <v>294.98</v>
      </c>
      <c r="G391">
        <v>0</v>
      </c>
      <c r="H391" t="s">
        <v>661</v>
      </c>
      <c r="I391" t="s">
        <v>1712</v>
      </c>
      <c r="J391" t="s">
        <v>1069</v>
      </c>
      <c r="K391" t="s">
        <v>635</v>
      </c>
      <c r="L391" t="s">
        <v>636</v>
      </c>
      <c r="M391" t="s">
        <v>1713</v>
      </c>
      <c r="N391" t="s">
        <v>635</v>
      </c>
      <c r="O391" t="s">
        <v>638</v>
      </c>
      <c r="P391" t="s">
        <v>22</v>
      </c>
      <c r="Q391" t="s">
        <v>639</v>
      </c>
      <c r="R391" t="s">
        <v>636</v>
      </c>
      <c r="S391" t="s">
        <v>1714</v>
      </c>
      <c r="T391" t="s">
        <v>1713</v>
      </c>
    </row>
    <row r="392" spans="1:20" x14ac:dyDescent="0.25">
      <c r="A392" t="s">
        <v>20</v>
      </c>
      <c r="B392" t="s">
        <v>21</v>
      </c>
      <c r="C392">
        <v>50</v>
      </c>
      <c r="D392">
        <v>2</v>
      </c>
      <c r="E392" t="s">
        <v>1711</v>
      </c>
      <c r="F392">
        <v>294.98</v>
      </c>
      <c r="G392">
        <v>0</v>
      </c>
      <c r="H392" t="s">
        <v>661</v>
      </c>
      <c r="I392" t="s">
        <v>1712</v>
      </c>
      <c r="J392" t="s">
        <v>1069</v>
      </c>
      <c r="K392" t="s">
        <v>635</v>
      </c>
      <c r="L392" t="s">
        <v>636</v>
      </c>
      <c r="M392" t="s">
        <v>1713</v>
      </c>
      <c r="N392" t="s">
        <v>635</v>
      </c>
      <c r="O392" t="s">
        <v>638</v>
      </c>
      <c r="P392" t="s">
        <v>22</v>
      </c>
      <c r="Q392" t="s">
        <v>639</v>
      </c>
      <c r="R392" t="s">
        <v>636</v>
      </c>
      <c r="S392" t="s">
        <v>1714</v>
      </c>
      <c r="T392" t="s">
        <v>1713</v>
      </c>
    </row>
    <row r="393" spans="1:20" x14ac:dyDescent="0.25">
      <c r="A393" t="s">
        <v>23</v>
      </c>
      <c r="B393" t="s">
        <v>24</v>
      </c>
      <c r="C393">
        <v>50</v>
      </c>
      <c r="D393">
        <v>2</v>
      </c>
      <c r="E393" t="s">
        <v>1711</v>
      </c>
      <c r="F393">
        <v>294.98</v>
      </c>
      <c r="G393">
        <v>0</v>
      </c>
      <c r="H393" t="s">
        <v>661</v>
      </c>
      <c r="I393" t="s">
        <v>1712</v>
      </c>
      <c r="J393" t="s">
        <v>1069</v>
      </c>
      <c r="K393" t="s">
        <v>635</v>
      </c>
      <c r="L393" t="s">
        <v>636</v>
      </c>
      <c r="M393" t="s">
        <v>1713</v>
      </c>
      <c r="N393" t="s">
        <v>635</v>
      </c>
      <c r="O393" t="s">
        <v>638</v>
      </c>
      <c r="P393" t="s">
        <v>22</v>
      </c>
      <c r="Q393" t="s">
        <v>639</v>
      </c>
      <c r="R393" t="s">
        <v>636</v>
      </c>
      <c r="S393" t="s">
        <v>1714</v>
      </c>
      <c r="T393" t="s">
        <v>1713</v>
      </c>
    </row>
    <row r="394" spans="1:20" x14ac:dyDescent="0.25">
      <c r="A394" t="s">
        <v>25</v>
      </c>
      <c r="B394" t="s">
        <v>26</v>
      </c>
      <c r="C394">
        <v>50</v>
      </c>
      <c r="D394">
        <v>2</v>
      </c>
      <c r="E394" t="s">
        <v>1711</v>
      </c>
      <c r="F394">
        <v>294.98</v>
      </c>
      <c r="G394">
        <v>0</v>
      </c>
      <c r="H394" t="s">
        <v>661</v>
      </c>
      <c r="I394" t="s">
        <v>1712</v>
      </c>
      <c r="J394" t="s">
        <v>1069</v>
      </c>
      <c r="K394" t="s">
        <v>635</v>
      </c>
      <c r="L394" t="s">
        <v>636</v>
      </c>
      <c r="M394" t="s">
        <v>1713</v>
      </c>
      <c r="N394" t="s">
        <v>635</v>
      </c>
      <c r="O394" t="s">
        <v>638</v>
      </c>
      <c r="P394" t="s">
        <v>22</v>
      </c>
      <c r="Q394" t="s">
        <v>639</v>
      </c>
      <c r="R394" t="s">
        <v>636</v>
      </c>
      <c r="S394" t="s">
        <v>1714</v>
      </c>
      <c r="T394" t="s">
        <v>1713</v>
      </c>
    </row>
    <row r="395" spans="1:20" x14ac:dyDescent="0.25">
      <c r="A395" t="s">
        <v>39</v>
      </c>
      <c r="B395" t="s">
        <v>1715</v>
      </c>
      <c r="C395">
        <v>64</v>
      </c>
      <c r="D395">
        <v>1</v>
      </c>
      <c r="E395" t="s">
        <v>1716</v>
      </c>
      <c r="F395">
        <v>71</v>
      </c>
      <c r="G395">
        <v>7</v>
      </c>
      <c r="H395" t="s">
        <v>647</v>
      </c>
      <c r="I395" t="s">
        <v>1717</v>
      </c>
      <c r="J395" t="s">
        <v>1718</v>
      </c>
      <c r="K395" t="s">
        <v>1719</v>
      </c>
      <c r="L395" t="s">
        <v>1720</v>
      </c>
      <c r="M395" t="s">
        <v>1721</v>
      </c>
      <c r="N395" t="s">
        <v>635</v>
      </c>
      <c r="O395" t="s">
        <v>706</v>
      </c>
      <c r="P395" t="s">
        <v>40</v>
      </c>
      <c r="Q395" t="s">
        <v>707</v>
      </c>
      <c r="R395" t="s">
        <v>636</v>
      </c>
      <c r="S395" t="s">
        <v>1722</v>
      </c>
      <c r="T395" t="s">
        <v>1721</v>
      </c>
    </row>
    <row r="396" spans="1:20" x14ac:dyDescent="0.25">
      <c r="A396" t="s">
        <v>37</v>
      </c>
      <c r="B396" t="s">
        <v>38</v>
      </c>
      <c r="C396">
        <v>66.666666666666671</v>
      </c>
      <c r="D396">
        <v>3</v>
      </c>
      <c r="E396" t="s">
        <v>1723</v>
      </c>
      <c r="F396">
        <v>100</v>
      </c>
      <c r="G396">
        <v>0</v>
      </c>
      <c r="H396" t="s">
        <v>661</v>
      </c>
      <c r="I396" t="s">
        <v>1724</v>
      </c>
      <c r="J396" t="s">
        <v>978</v>
      </c>
      <c r="K396" t="s">
        <v>635</v>
      </c>
      <c r="L396" t="s">
        <v>636</v>
      </c>
      <c r="M396" t="s">
        <v>1725</v>
      </c>
      <c r="N396" t="s">
        <v>635</v>
      </c>
      <c r="O396" t="s">
        <v>1071</v>
      </c>
      <c r="P396" t="s">
        <v>22</v>
      </c>
      <c r="Q396" t="s">
        <v>639</v>
      </c>
      <c r="R396" t="s">
        <v>636</v>
      </c>
      <c r="S396" t="s">
        <v>1726</v>
      </c>
      <c r="T396" t="s">
        <v>1725</v>
      </c>
    </row>
    <row r="397" spans="1:20" x14ac:dyDescent="0.25">
      <c r="A397" t="s">
        <v>37</v>
      </c>
      <c r="B397" t="s">
        <v>38</v>
      </c>
      <c r="C397">
        <v>66.666666666666671</v>
      </c>
      <c r="D397">
        <v>3</v>
      </c>
      <c r="E397" t="s">
        <v>1727</v>
      </c>
      <c r="F397">
        <v>100</v>
      </c>
      <c r="G397">
        <v>0</v>
      </c>
      <c r="H397" t="s">
        <v>661</v>
      </c>
      <c r="I397" t="s">
        <v>1728</v>
      </c>
      <c r="J397" t="s">
        <v>797</v>
      </c>
      <c r="K397" t="s">
        <v>635</v>
      </c>
      <c r="L397" t="s">
        <v>636</v>
      </c>
      <c r="M397" t="s">
        <v>1729</v>
      </c>
      <c r="N397" t="s">
        <v>635</v>
      </c>
      <c r="O397" t="s">
        <v>638</v>
      </c>
      <c r="P397" t="s">
        <v>22</v>
      </c>
      <c r="Q397" t="s">
        <v>639</v>
      </c>
      <c r="R397" t="s">
        <v>636</v>
      </c>
      <c r="S397" t="s">
        <v>1730</v>
      </c>
      <c r="T397" t="s">
        <v>1729</v>
      </c>
    </row>
    <row r="398" spans="1:20" x14ac:dyDescent="0.25">
      <c r="A398" t="s">
        <v>164</v>
      </c>
      <c r="B398" t="s">
        <v>165</v>
      </c>
      <c r="C398">
        <v>33.333333333333336</v>
      </c>
      <c r="D398">
        <v>6</v>
      </c>
      <c r="E398" t="s">
        <v>1731</v>
      </c>
      <c r="F398">
        <v>200</v>
      </c>
      <c r="G398">
        <v>0</v>
      </c>
      <c r="H398" t="s">
        <v>661</v>
      </c>
      <c r="I398" t="s">
        <v>1732</v>
      </c>
      <c r="J398" t="s">
        <v>807</v>
      </c>
      <c r="K398" t="s">
        <v>635</v>
      </c>
      <c r="L398" t="s">
        <v>636</v>
      </c>
      <c r="M398" t="s">
        <v>1733</v>
      </c>
      <c r="N398" t="s">
        <v>635</v>
      </c>
      <c r="O398" t="s">
        <v>638</v>
      </c>
      <c r="P398" t="s">
        <v>22</v>
      </c>
      <c r="Q398" t="s">
        <v>639</v>
      </c>
      <c r="R398" t="s">
        <v>636</v>
      </c>
      <c r="S398" t="s">
        <v>1734</v>
      </c>
      <c r="T398" t="s">
        <v>1733</v>
      </c>
    </row>
    <row r="399" spans="1:20" x14ac:dyDescent="0.25">
      <c r="A399" t="s">
        <v>20</v>
      </c>
      <c r="B399" t="s">
        <v>21</v>
      </c>
      <c r="C399">
        <v>50</v>
      </c>
      <c r="D399">
        <v>2</v>
      </c>
      <c r="E399" t="s">
        <v>1735</v>
      </c>
      <c r="F399">
        <v>199.98</v>
      </c>
      <c r="G399">
        <v>0</v>
      </c>
      <c r="H399" t="s">
        <v>661</v>
      </c>
      <c r="I399" t="s">
        <v>1736</v>
      </c>
      <c r="J399" t="s">
        <v>1209</v>
      </c>
      <c r="K399" t="s">
        <v>635</v>
      </c>
      <c r="L399" t="s">
        <v>636</v>
      </c>
      <c r="M399" t="s">
        <v>1737</v>
      </c>
      <c r="N399" t="s">
        <v>635</v>
      </c>
      <c r="O399" t="s">
        <v>668</v>
      </c>
      <c r="P399" t="s">
        <v>22</v>
      </c>
      <c r="Q399" t="s">
        <v>669</v>
      </c>
      <c r="R399" t="s">
        <v>636</v>
      </c>
      <c r="S399" t="s">
        <v>1738</v>
      </c>
      <c r="T399" t="s">
        <v>1739</v>
      </c>
    </row>
    <row r="400" spans="1:20" x14ac:dyDescent="0.25">
      <c r="A400" t="s">
        <v>23</v>
      </c>
      <c r="B400" t="s">
        <v>24</v>
      </c>
      <c r="C400">
        <v>50</v>
      </c>
      <c r="D400">
        <v>2</v>
      </c>
      <c r="E400" t="s">
        <v>1735</v>
      </c>
      <c r="F400">
        <v>199.98</v>
      </c>
      <c r="G400">
        <v>0</v>
      </c>
      <c r="H400" t="s">
        <v>661</v>
      </c>
      <c r="I400" t="s">
        <v>1736</v>
      </c>
      <c r="J400" t="s">
        <v>1209</v>
      </c>
      <c r="K400" t="s">
        <v>635</v>
      </c>
      <c r="L400" t="s">
        <v>636</v>
      </c>
      <c r="M400" t="s">
        <v>1737</v>
      </c>
      <c r="N400" t="s">
        <v>635</v>
      </c>
      <c r="O400" t="s">
        <v>668</v>
      </c>
      <c r="P400" t="s">
        <v>22</v>
      </c>
      <c r="Q400" t="s">
        <v>669</v>
      </c>
      <c r="R400" t="s">
        <v>636</v>
      </c>
      <c r="S400" t="s">
        <v>1738</v>
      </c>
      <c r="T400" t="s">
        <v>1739</v>
      </c>
    </row>
    <row r="401" spans="1:20" x14ac:dyDescent="0.25">
      <c r="A401" t="s">
        <v>25</v>
      </c>
      <c r="B401" t="s">
        <v>26</v>
      </c>
      <c r="C401">
        <v>50</v>
      </c>
      <c r="D401">
        <v>2</v>
      </c>
      <c r="E401" t="s">
        <v>1735</v>
      </c>
      <c r="F401">
        <v>199.98</v>
      </c>
      <c r="G401">
        <v>0</v>
      </c>
      <c r="H401" t="s">
        <v>661</v>
      </c>
      <c r="I401" t="s">
        <v>1736</v>
      </c>
      <c r="J401" t="s">
        <v>1209</v>
      </c>
      <c r="K401" t="s">
        <v>635</v>
      </c>
      <c r="L401" t="s">
        <v>636</v>
      </c>
      <c r="M401" t="s">
        <v>1737</v>
      </c>
      <c r="N401" t="s">
        <v>635</v>
      </c>
      <c r="O401" t="s">
        <v>668</v>
      </c>
      <c r="P401" t="s">
        <v>22</v>
      </c>
      <c r="Q401" t="s">
        <v>669</v>
      </c>
      <c r="R401" t="s">
        <v>636</v>
      </c>
      <c r="S401" t="s">
        <v>1738</v>
      </c>
      <c r="T401" t="s">
        <v>1739</v>
      </c>
    </row>
    <row r="402" spans="1:20" x14ac:dyDescent="0.25">
      <c r="A402" t="s">
        <v>37</v>
      </c>
      <c r="B402" t="s">
        <v>38</v>
      </c>
      <c r="C402">
        <v>66.666666666666671</v>
      </c>
      <c r="D402">
        <v>3</v>
      </c>
      <c r="E402" t="s">
        <v>1740</v>
      </c>
      <c r="F402">
        <v>100</v>
      </c>
      <c r="G402">
        <v>0</v>
      </c>
      <c r="H402" t="s">
        <v>661</v>
      </c>
      <c r="I402" t="s">
        <v>1741</v>
      </c>
      <c r="J402" t="s">
        <v>1742</v>
      </c>
      <c r="K402" t="s">
        <v>635</v>
      </c>
      <c r="L402" t="s">
        <v>636</v>
      </c>
      <c r="M402" t="s">
        <v>1739</v>
      </c>
      <c r="N402" t="s">
        <v>635</v>
      </c>
      <c r="O402" t="s">
        <v>638</v>
      </c>
      <c r="P402" t="s">
        <v>22</v>
      </c>
      <c r="Q402" t="s">
        <v>639</v>
      </c>
      <c r="R402" t="s">
        <v>636</v>
      </c>
      <c r="S402" t="s">
        <v>1743</v>
      </c>
      <c r="T402" t="s">
        <v>1739</v>
      </c>
    </row>
    <row r="403" spans="1:20" x14ac:dyDescent="0.25">
      <c r="A403" t="s">
        <v>37</v>
      </c>
      <c r="B403" t="s">
        <v>38</v>
      </c>
      <c r="C403">
        <v>66.666666666666671</v>
      </c>
      <c r="D403">
        <v>3</v>
      </c>
      <c r="E403" t="s">
        <v>1744</v>
      </c>
      <c r="F403">
        <v>100</v>
      </c>
      <c r="G403">
        <v>0</v>
      </c>
      <c r="H403" t="s">
        <v>661</v>
      </c>
      <c r="I403" t="s">
        <v>1745</v>
      </c>
      <c r="J403" t="s">
        <v>858</v>
      </c>
      <c r="K403" t="s">
        <v>635</v>
      </c>
      <c r="L403" t="s">
        <v>636</v>
      </c>
      <c r="M403" t="s">
        <v>1746</v>
      </c>
      <c r="N403" t="s">
        <v>635</v>
      </c>
      <c r="O403" t="s">
        <v>638</v>
      </c>
      <c r="P403" t="s">
        <v>22</v>
      </c>
      <c r="Q403" t="s">
        <v>639</v>
      </c>
      <c r="R403" t="s">
        <v>636</v>
      </c>
      <c r="S403" t="s">
        <v>1747</v>
      </c>
      <c r="T403" t="s">
        <v>1746</v>
      </c>
    </row>
    <row r="404" spans="1:20" x14ac:dyDescent="0.25">
      <c r="A404" t="s">
        <v>37</v>
      </c>
      <c r="B404" t="s">
        <v>38</v>
      </c>
      <c r="C404">
        <v>66.666666666666671</v>
      </c>
      <c r="D404">
        <v>3</v>
      </c>
      <c r="E404" t="s">
        <v>1748</v>
      </c>
      <c r="F404">
        <v>100</v>
      </c>
      <c r="G404">
        <v>0</v>
      </c>
      <c r="H404" t="s">
        <v>661</v>
      </c>
      <c r="I404" t="s">
        <v>1749</v>
      </c>
      <c r="J404" t="s">
        <v>1750</v>
      </c>
      <c r="K404" t="s">
        <v>635</v>
      </c>
      <c r="L404" t="s">
        <v>636</v>
      </c>
      <c r="M404" t="s">
        <v>1751</v>
      </c>
      <c r="N404" t="s">
        <v>635</v>
      </c>
      <c r="O404" t="s">
        <v>638</v>
      </c>
      <c r="P404" t="s">
        <v>22</v>
      </c>
      <c r="Q404" t="s">
        <v>639</v>
      </c>
      <c r="R404" t="s">
        <v>636</v>
      </c>
      <c r="S404" t="s">
        <v>1752</v>
      </c>
      <c r="T404" t="s">
        <v>1751</v>
      </c>
    </row>
    <row r="405" spans="1:20" x14ac:dyDescent="0.25">
      <c r="A405" t="s">
        <v>37</v>
      </c>
      <c r="B405" t="s">
        <v>38</v>
      </c>
      <c r="C405">
        <v>66.666666666666671</v>
      </c>
      <c r="D405">
        <v>12</v>
      </c>
      <c r="E405" t="s">
        <v>1753</v>
      </c>
      <c r="F405">
        <v>347.6</v>
      </c>
      <c r="G405">
        <v>0</v>
      </c>
      <c r="H405" t="s">
        <v>661</v>
      </c>
      <c r="I405" t="s">
        <v>1754</v>
      </c>
      <c r="J405" t="s">
        <v>818</v>
      </c>
      <c r="K405" t="s">
        <v>635</v>
      </c>
      <c r="L405" t="s">
        <v>636</v>
      </c>
      <c r="M405" t="s">
        <v>1751</v>
      </c>
      <c r="N405" t="s">
        <v>635</v>
      </c>
      <c r="O405" t="s">
        <v>668</v>
      </c>
      <c r="P405" t="s">
        <v>22</v>
      </c>
      <c r="Q405" t="s">
        <v>669</v>
      </c>
      <c r="R405" t="s">
        <v>636</v>
      </c>
      <c r="S405" t="s">
        <v>1755</v>
      </c>
      <c r="T405" t="s">
        <v>1756</v>
      </c>
    </row>
    <row r="406" spans="1:20" x14ac:dyDescent="0.25">
      <c r="A406" t="s">
        <v>37</v>
      </c>
      <c r="B406" t="s">
        <v>38</v>
      </c>
      <c r="C406">
        <v>66.666666666666671</v>
      </c>
      <c r="D406">
        <v>3</v>
      </c>
      <c r="E406" t="s">
        <v>1757</v>
      </c>
      <c r="F406">
        <v>100</v>
      </c>
      <c r="G406">
        <v>0</v>
      </c>
      <c r="H406" t="s">
        <v>661</v>
      </c>
      <c r="I406" t="s">
        <v>1758</v>
      </c>
      <c r="J406" t="s">
        <v>1684</v>
      </c>
      <c r="K406" t="s">
        <v>635</v>
      </c>
      <c r="L406" t="s">
        <v>636</v>
      </c>
      <c r="M406" t="s">
        <v>1759</v>
      </c>
      <c r="N406" t="s">
        <v>635</v>
      </c>
      <c r="O406" t="s">
        <v>638</v>
      </c>
      <c r="P406" t="s">
        <v>22</v>
      </c>
      <c r="Q406" t="s">
        <v>639</v>
      </c>
      <c r="R406" t="s">
        <v>636</v>
      </c>
      <c r="S406" t="s">
        <v>1760</v>
      </c>
      <c r="T406" t="s">
        <v>1761</v>
      </c>
    </row>
    <row r="407" spans="1:20" x14ac:dyDescent="0.25">
      <c r="A407" t="s">
        <v>37</v>
      </c>
      <c r="B407" t="s">
        <v>38</v>
      </c>
      <c r="C407">
        <v>66.666666666666671</v>
      </c>
      <c r="D407">
        <v>6</v>
      </c>
      <c r="E407" t="s">
        <v>1762</v>
      </c>
      <c r="F407">
        <v>200</v>
      </c>
      <c r="G407">
        <v>0</v>
      </c>
      <c r="H407" t="s">
        <v>661</v>
      </c>
      <c r="I407" t="s">
        <v>1763</v>
      </c>
      <c r="J407" t="s">
        <v>1349</v>
      </c>
      <c r="K407" t="s">
        <v>635</v>
      </c>
      <c r="L407" t="s">
        <v>636</v>
      </c>
      <c r="M407" t="s">
        <v>1764</v>
      </c>
      <c r="N407" t="s">
        <v>635</v>
      </c>
      <c r="O407" t="s">
        <v>638</v>
      </c>
      <c r="P407" t="s">
        <v>22</v>
      </c>
      <c r="Q407" t="s">
        <v>639</v>
      </c>
      <c r="R407" t="s">
        <v>636</v>
      </c>
      <c r="S407" t="s">
        <v>1765</v>
      </c>
      <c r="T407" t="s">
        <v>1759</v>
      </c>
    </row>
    <row r="408" spans="1:20" x14ac:dyDescent="0.25">
      <c r="A408" t="s">
        <v>37</v>
      </c>
      <c r="B408" t="s">
        <v>38</v>
      </c>
      <c r="C408">
        <v>66.666666666666671</v>
      </c>
      <c r="D408">
        <v>3</v>
      </c>
      <c r="E408" t="s">
        <v>1766</v>
      </c>
      <c r="F408">
        <v>100</v>
      </c>
      <c r="G408">
        <v>0</v>
      </c>
      <c r="H408" t="s">
        <v>661</v>
      </c>
      <c r="I408" t="s">
        <v>1767</v>
      </c>
      <c r="J408" t="s">
        <v>643</v>
      </c>
      <c r="K408" t="s">
        <v>635</v>
      </c>
      <c r="L408" t="s">
        <v>636</v>
      </c>
      <c r="M408" t="s">
        <v>1768</v>
      </c>
      <c r="N408" t="s">
        <v>635</v>
      </c>
      <c r="O408" t="s">
        <v>638</v>
      </c>
      <c r="P408" t="s">
        <v>22</v>
      </c>
      <c r="Q408" t="s">
        <v>639</v>
      </c>
      <c r="R408" t="s">
        <v>636</v>
      </c>
      <c r="S408" t="s">
        <v>1769</v>
      </c>
      <c r="T408" t="s">
        <v>1768</v>
      </c>
    </row>
    <row r="409" spans="1:20" x14ac:dyDescent="0.25">
      <c r="A409" t="s">
        <v>164</v>
      </c>
      <c r="B409" t="s">
        <v>165</v>
      </c>
      <c r="C409">
        <v>50</v>
      </c>
      <c r="D409">
        <v>12</v>
      </c>
      <c r="E409" t="s">
        <v>1770</v>
      </c>
      <c r="F409">
        <v>373.2</v>
      </c>
      <c r="G409">
        <v>0</v>
      </c>
      <c r="H409" t="s">
        <v>661</v>
      </c>
      <c r="I409" t="s">
        <v>1771</v>
      </c>
      <c r="J409" t="s">
        <v>1091</v>
      </c>
      <c r="K409" t="s">
        <v>635</v>
      </c>
      <c r="L409" t="s">
        <v>636</v>
      </c>
      <c r="M409" t="s">
        <v>1772</v>
      </c>
      <c r="N409" t="s">
        <v>635</v>
      </c>
      <c r="O409" t="s">
        <v>638</v>
      </c>
      <c r="P409" t="s">
        <v>22</v>
      </c>
      <c r="Q409" t="s">
        <v>639</v>
      </c>
      <c r="R409" t="s">
        <v>636</v>
      </c>
      <c r="S409" t="s">
        <v>1773</v>
      </c>
      <c r="T409" t="s">
        <v>1772</v>
      </c>
    </row>
    <row r="410" spans="1:20" x14ac:dyDescent="0.25">
      <c r="A410" t="s">
        <v>39</v>
      </c>
      <c r="B410" t="s">
        <v>1715</v>
      </c>
      <c r="C410">
        <v>64</v>
      </c>
      <c r="D410">
        <v>1</v>
      </c>
      <c r="E410" t="s">
        <v>1774</v>
      </c>
      <c r="F410">
        <v>71</v>
      </c>
      <c r="G410">
        <v>7</v>
      </c>
      <c r="H410" t="s">
        <v>647</v>
      </c>
      <c r="I410" t="s">
        <v>1775</v>
      </c>
      <c r="J410" t="s">
        <v>1776</v>
      </c>
      <c r="K410" t="s">
        <v>1777</v>
      </c>
      <c r="L410" t="s">
        <v>1778</v>
      </c>
      <c r="M410" t="s">
        <v>1779</v>
      </c>
      <c r="N410" t="s">
        <v>635</v>
      </c>
      <c r="O410" t="s">
        <v>706</v>
      </c>
      <c r="P410" t="s">
        <v>40</v>
      </c>
      <c r="Q410" t="s">
        <v>707</v>
      </c>
      <c r="R410" t="s">
        <v>636</v>
      </c>
      <c r="S410" t="s">
        <v>1780</v>
      </c>
      <c r="T410" t="s">
        <v>1781</v>
      </c>
    </row>
    <row r="411" spans="1:20" x14ac:dyDescent="0.25">
      <c r="A411" t="s">
        <v>20</v>
      </c>
      <c r="B411" t="s">
        <v>21</v>
      </c>
      <c r="C411">
        <v>50</v>
      </c>
      <c r="D411">
        <v>1</v>
      </c>
      <c r="E411" t="s">
        <v>1782</v>
      </c>
      <c r="F411">
        <v>99.99</v>
      </c>
      <c r="G411">
        <v>0</v>
      </c>
      <c r="H411" t="s">
        <v>661</v>
      </c>
      <c r="I411" t="s">
        <v>1783</v>
      </c>
      <c r="J411" t="s">
        <v>643</v>
      </c>
      <c r="K411" t="s">
        <v>635</v>
      </c>
      <c r="L411" t="s">
        <v>636</v>
      </c>
      <c r="M411" t="s">
        <v>1784</v>
      </c>
      <c r="N411" t="s">
        <v>635</v>
      </c>
      <c r="O411" t="s">
        <v>638</v>
      </c>
      <c r="P411" t="s">
        <v>22</v>
      </c>
      <c r="Q411" t="s">
        <v>639</v>
      </c>
      <c r="R411" t="s">
        <v>636</v>
      </c>
      <c r="S411" t="s">
        <v>1785</v>
      </c>
      <c r="T411" t="s">
        <v>1784</v>
      </c>
    </row>
    <row r="412" spans="1:20" x14ac:dyDescent="0.25">
      <c r="A412" t="s">
        <v>23</v>
      </c>
      <c r="B412" t="s">
        <v>24</v>
      </c>
      <c r="C412">
        <v>50</v>
      </c>
      <c r="D412">
        <v>1</v>
      </c>
      <c r="E412" t="s">
        <v>1782</v>
      </c>
      <c r="F412">
        <v>99.99</v>
      </c>
      <c r="G412">
        <v>0</v>
      </c>
      <c r="H412" t="s">
        <v>661</v>
      </c>
      <c r="I412" t="s">
        <v>1783</v>
      </c>
      <c r="J412" t="s">
        <v>643</v>
      </c>
      <c r="K412" t="s">
        <v>635</v>
      </c>
      <c r="L412" t="s">
        <v>636</v>
      </c>
      <c r="M412" t="s">
        <v>1784</v>
      </c>
      <c r="N412" t="s">
        <v>635</v>
      </c>
      <c r="O412" t="s">
        <v>638</v>
      </c>
      <c r="P412" t="s">
        <v>22</v>
      </c>
      <c r="Q412" t="s">
        <v>639</v>
      </c>
      <c r="R412" t="s">
        <v>636</v>
      </c>
      <c r="S412" t="s">
        <v>1785</v>
      </c>
      <c r="T412" t="s">
        <v>1784</v>
      </c>
    </row>
    <row r="413" spans="1:20" x14ac:dyDescent="0.25">
      <c r="A413" t="s">
        <v>25</v>
      </c>
      <c r="B413" t="s">
        <v>26</v>
      </c>
      <c r="C413">
        <v>50</v>
      </c>
      <c r="D413">
        <v>1</v>
      </c>
      <c r="E413" t="s">
        <v>1782</v>
      </c>
      <c r="F413">
        <v>99.99</v>
      </c>
      <c r="G413">
        <v>0</v>
      </c>
      <c r="H413" t="s">
        <v>661</v>
      </c>
      <c r="I413" t="s">
        <v>1783</v>
      </c>
      <c r="J413" t="s">
        <v>643</v>
      </c>
      <c r="K413" t="s">
        <v>635</v>
      </c>
      <c r="L413" t="s">
        <v>636</v>
      </c>
      <c r="M413" t="s">
        <v>1784</v>
      </c>
      <c r="N413" t="s">
        <v>635</v>
      </c>
      <c r="O413" t="s">
        <v>638</v>
      </c>
      <c r="P413" t="s">
        <v>22</v>
      </c>
      <c r="Q413" t="s">
        <v>639</v>
      </c>
      <c r="R413" t="s">
        <v>636</v>
      </c>
      <c r="S413" t="s">
        <v>1785</v>
      </c>
      <c r="T413" t="s">
        <v>1784</v>
      </c>
    </row>
    <row r="414" spans="1:20" x14ac:dyDescent="0.25">
      <c r="A414" t="s">
        <v>164</v>
      </c>
      <c r="B414" t="s">
        <v>165</v>
      </c>
      <c r="C414">
        <v>40</v>
      </c>
      <c r="D414">
        <v>10</v>
      </c>
      <c r="E414" t="s">
        <v>1786</v>
      </c>
      <c r="F414">
        <v>313.95</v>
      </c>
      <c r="G414">
        <v>0</v>
      </c>
      <c r="H414" t="s">
        <v>661</v>
      </c>
      <c r="I414" t="s">
        <v>1787</v>
      </c>
      <c r="J414" t="s">
        <v>1568</v>
      </c>
      <c r="K414" t="s">
        <v>635</v>
      </c>
      <c r="L414" t="s">
        <v>636</v>
      </c>
      <c r="M414" t="s">
        <v>1788</v>
      </c>
      <c r="N414" t="s">
        <v>635</v>
      </c>
      <c r="O414" t="s">
        <v>638</v>
      </c>
      <c r="P414" t="s">
        <v>22</v>
      </c>
      <c r="Q414" t="s">
        <v>639</v>
      </c>
      <c r="R414" t="s">
        <v>636</v>
      </c>
      <c r="S414" t="s">
        <v>1789</v>
      </c>
      <c r="T414" t="s">
        <v>1788</v>
      </c>
    </row>
    <row r="415" spans="1:20" x14ac:dyDescent="0.25">
      <c r="A415" t="s">
        <v>164</v>
      </c>
      <c r="B415" t="s">
        <v>165</v>
      </c>
      <c r="C415">
        <v>40</v>
      </c>
      <c r="D415">
        <v>10</v>
      </c>
      <c r="E415" t="s">
        <v>1790</v>
      </c>
      <c r="F415">
        <v>303.60000000000002</v>
      </c>
      <c r="G415">
        <v>0</v>
      </c>
      <c r="H415" t="s">
        <v>661</v>
      </c>
      <c r="I415" t="s">
        <v>1787</v>
      </c>
      <c r="J415" t="s">
        <v>1568</v>
      </c>
      <c r="K415" t="s">
        <v>635</v>
      </c>
      <c r="L415" t="s">
        <v>636</v>
      </c>
      <c r="M415" t="s">
        <v>1791</v>
      </c>
      <c r="N415" t="s">
        <v>635</v>
      </c>
      <c r="O415" t="s">
        <v>638</v>
      </c>
      <c r="P415" t="s">
        <v>22</v>
      </c>
      <c r="Q415" t="s">
        <v>639</v>
      </c>
      <c r="R415" t="s">
        <v>636</v>
      </c>
      <c r="S415" t="s">
        <v>1792</v>
      </c>
      <c r="T415" t="s">
        <v>1793</v>
      </c>
    </row>
    <row r="416" spans="1:20" x14ac:dyDescent="0.25">
      <c r="A416" t="s">
        <v>37</v>
      </c>
      <c r="B416" t="s">
        <v>38</v>
      </c>
      <c r="C416">
        <v>66.666666666666671</v>
      </c>
      <c r="D416">
        <v>3</v>
      </c>
      <c r="E416" t="s">
        <v>1794</v>
      </c>
      <c r="F416">
        <v>128.99</v>
      </c>
      <c r="G416">
        <v>29</v>
      </c>
      <c r="H416" t="s">
        <v>661</v>
      </c>
      <c r="I416" t="s">
        <v>1795</v>
      </c>
      <c r="J416" t="s">
        <v>967</v>
      </c>
      <c r="K416" t="s">
        <v>635</v>
      </c>
      <c r="L416" t="s">
        <v>636</v>
      </c>
      <c r="M416" t="s">
        <v>1796</v>
      </c>
      <c r="N416" t="s">
        <v>635</v>
      </c>
      <c r="O416" t="s">
        <v>638</v>
      </c>
      <c r="P416" t="s">
        <v>22</v>
      </c>
      <c r="Q416" t="s">
        <v>639</v>
      </c>
      <c r="R416" t="s">
        <v>636</v>
      </c>
      <c r="S416" t="s">
        <v>1797</v>
      </c>
      <c r="T416" t="s">
        <v>1796</v>
      </c>
    </row>
    <row r="417" spans="1:20" x14ac:dyDescent="0.25">
      <c r="A417" t="s">
        <v>116</v>
      </c>
      <c r="B417" t="s">
        <v>117</v>
      </c>
      <c r="C417">
        <v>10</v>
      </c>
      <c r="D417">
        <v>50</v>
      </c>
      <c r="E417" t="s">
        <v>1798</v>
      </c>
      <c r="F417">
        <v>517</v>
      </c>
      <c r="G417">
        <v>17</v>
      </c>
      <c r="H417" t="s">
        <v>647</v>
      </c>
      <c r="I417" t="s">
        <v>1799</v>
      </c>
      <c r="J417" t="s">
        <v>1800</v>
      </c>
      <c r="K417" t="s">
        <v>1801</v>
      </c>
      <c r="L417" t="s">
        <v>1500</v>
      </c>
      <c r="M417" t="s">
        <v>1796</v>
      </c>
      <c r="N417" t="s">
        <v>635</v>
      </c>
      <c r="O417" t="s">
        <v>653</v>
      </c>
      <c r="P417" t="s">
        <v>43</v>
      </c>
      <c r="Q417" t="s">
        <v>654</v>
      </c>
      <c r="R417" t="s">
        <v>636</v>
      </c>
      <c r="S417" t="s">
        <v>1802</v>
      </c>
      <c r="T417" t="s">
        <v>1803</v>
      </c>
    </row>
    <row r="418" spans="1:20" x14ac:dyDescent="0.25">
      <c r="A418" t="s">
        <v>164</v>
      </c>
      <c r="B418" t="s">
        <v>165</v>
      </c>
      <c r="C418">
        <v>50</v>
      </c>
      <c r="D418">
        <v>6</v>
      </c>
      <c r="E418" t="s">
        <v>1804</v>
      </c>
      <c r="F418">
        <v>200</v>
      </c>
      <c r="G418">
        <v>0</v>
      </c>
      <c r="H418" t="s">
        <v>661</v>
      </c>
      <c r="I418" t="s">
        <v>1805</v>
      </c>
      <c r="J418" t="s">
        <v>1200</v>
      </c>
      <c r="K418" t="s">
        <v>635</v>
      </c>
      <c r="L418" t="s">
        <v>636</v>
      </c>
      <c r="M418" t="s">
        <v>1806</v>
      </c>
      <c r="N418" t="s">
        <v>635</v>
      </c>
      <c r="O418" t="s">
        <v>638</v>
      </c>
      <c r="P418" t="s">
        <v>22</v>
      </c>
      <c r="Q418" t="s">
        <v>639</v>
      </c>
      <c r="R418" t="s">
        <v>636</v>
      </c>
      <c r="S418" t="s">
        <v>1807</v>
      </c>
      <c r="T418" t="s">
        <v>1808</v>
      </c>
    </row>
    <row r="419" spans="1:20" x14ac:dyDescent="0.25">
      <c r="A419" t="s">
        <v>37</v>
      </c>
      <c r="B419" t="s">
        <v>38</v>
      </c>
      <c r="C419">
        <v>66.666666666666671</v>
      </c>
      <c r="D419">
        <v>3</v>
      </c>
      <c r="E419" t="s">
        <v>1809</v>
      </c>
      <c r="F419">
        <v>99.99</v>
      </c>
      <c r="G419">
        <v>0</v>
      </c>
      <c r="H419" t="s">
        <v>661</v>
      </c>
      <c r="I419" t="s">
        <v>1810</v>
      </c>
      <c r="J419" t="s">
        <v>823</v>
      </c>
      <c r="K419" t="s">
        <v>635</v>
      </c>
      <c r="L419" t="s">
        <v>636</v>
      </c>
      <c r="M419" t="s">
        <v>1811</v>
      </c>
      <c r="N419" t="s">
        <v>635</v>
      </c>
      <c r="O419" t="s">
        <v>638</v>
      </c>
      <c r="P419" t="s">
        <v>22</v>
      </c>
      <c r="Q419" t="s">
        <v>639</v>
      </c>
      <c r="R419" t="s">
        <v>636</v>
      </c>
      <c r="S419" t="s">
        <v>1812</v>
      </c>
      <c r="T419" t="s">
        <v>1811</v>
      </c>
    </row>
    <row r="420" spans="1:20" x14ac:dyDescent="0.25">
      <c r="A420" t="s">
        <v>20</v>
      </c>
      <c r="B420" t="s">
        <v>21</v>
      </c>
      <c r="C420">
        <v>50</v>
      </c>
      <c r="D420">
        <v>1</v>
      </c>
      <c r="E420" t="s">
        <v>1813</v>
      </c>
      <c r="F420">
        <v>99.99</v>
      </c>
      <c r="G420">
        <v>0</v>
      </c>
      <c r="H420" t="s">
        <v>661</v>
      </c>
      <c r="I420" t="s">
        <v>1814</v>
      </c>
      <c r="J420" t="s">
        <v>978</v>
      </c>
      <c r="K420" t="s">
        <v>635</v>
      </c>
      <c r="L420" t="s">
        <v>636</v>
      </c>
      <c r="M420" t="s">
        <v>1815</v>
      </c>
      <c r="N420" t="s">
        <v>635</v>
      </c>
      <c r="O420" t="s">
        <v>668</v>
      </c>
      <c r="P420" t="s">
        <v>22</v>
      </c>
      <c r="Q420" t="s">
        <v>669</v>
      </c>
      <c r="R420" t="s">
        <v>636</v>
      </c>
      <c r="S420" t="s">
        <v>1816</v>
      </c>
      <c r="T420" t="s">
        <v>1817</v>
      </c>
    </row>
    <row r="421" spans="1:20" x14ac:dyDescent="0.25">
      <c r="A421" t="s">
        <v>23</v>
      </c>
      <c r="B421" t="s">
        <v>24</v>
      </c>
      <c r="C421">
        <v>50</v>
      </c>
      <c r="D421">
        <v>1</v>
      </c>
      <c r="E421" t="s">
        <v>1813</v>
      </c>
      <c r="F421">
        <v>99.99</v>
      </c>
      <c r="G421">
        <v>0</v>
      </c>
      <c r="H421" t="s">
        <v>661</v>
      </c>
      <c r="I421" t="s">
        <v>1814</v>
      </c>
      <c r="J421" t="s">
        <v>978</v>
      </c>
      <c r="K421" t="s">
        <v>635</v>
      </c>
      <c r="L421" t="s">
        <v>636</v>
      </c>
      <c r="M421" t="s">
        <v>1815</v>
      </c>
      <c r="N421" t="s">
        <v>635</v>
      </c>
      <c r="O421" t="s">
        <v>668</v>
      </c>
      <c r="P421" t="s">
        <v>22</v>
      </c>
      <c r="Q421" t="s">
        <v>669</v>
      </c>
      <c r="R421" t="s">
        <v>636</v>
      </c>
      <c r="S421" t="s">
        <v>1816</v>
      </c>
      <c r="T421" t="s">
        <v>1817</v>
      </c>
    </row>
    <row r="422" spans="1:20" x14ac:dyDescent="0.25">
      <c r="A422" t="s">
        <v>25</v>
      </c>
      <c r="B422" t="s">
        <v>26</v>
      </c>
      <c r="C422">
        <v>50</v>
      </c>
      <c r="D422">
        <v>1</v>
      </c>
      <c r="E422" t="s">
        <v>1813</v>
      </c>
      <c r="F422">
        <v>99.99</v>
      </c>
      <c r="G422">
        <v>0</v>
      </c>
      <c r="H422" t="s">
        <v>661</v>
      </c>
      <c r="I422" t="s">
        <v>1814</v>
      </c>
      <c r="J422" t="s">
        <v>978</v>
      </c>
      <c r="K422" t="s">
        <v>635</v>
      </c>
      <c r="L422" t="s">
        <v>636</v>
      </c>
      <c r="M422" t="s">
        <v>1815</v>
      </c>
      <c r="N422" t="s">
        <v>635</v>
      </c>
      <c r="O422" t="s">
        <v>668</v>
      </c>
      <c r="P422" t="s">
        <v>22</v>
      </c>
      <c r="Q422" t="s">
        <v>669</v>
      </c>
      <c r="R422" t="s">
        <v>636</v>
      </c>
      <c r="S422" t="s">
        <v>1816</v>
      </c>
      <c r="T422" t="s">
        <v>1817</v>
      </c>
    </row>
    <row r="423" spans="1:20" x14ac:dyDescent="0.25">
      <c r="A423" t="s">
        <v>164</v>
      </c>
      <c r="B423" t="s">
        <v>165</v>
      </c>
      <c r="C423">
        <v>50</v>
      </c>
      <c r="D423">
        <v>6</v>
      </c>
      <c r="E423" t="s">
        <v>1818</v>
      </c>
      <c r="F423">
        <v>199.99</v>
      </c>
      <c r="G423">
        <v>0</v>
      </c>
      <c r="H423" t="s">
        <v>661</v>
      </c>
      <c r="I423" t="s">
        <v>1819</v>
      </c>
      <c r="J423" t="s">
        <v>1820</v>
      </c>
      <c r="K423" t="s">
        <v>635</v>
      </c>
      <c r="L423" t="s">
        <v>636</v>
      </c>
      <c r="M423" t="s">
        <v>1821</v>
      </c>
      <c r="N423" t="s">
        <v>635</v>
      </c>
      <c r="O423" t="s">
        <v>638</v>
      </c>
      <c r="P423" t="s">
        <v>22</v>
      </c>
      <c r="Q423" t="s">
        <v>639</v>
      </c>
      <c r="R423" t="s">
        <v>636</v>
      </c>
      <c r="S423" t="s">
        <v>1822</v>
      </c>
      <c r="T423" t="s">
        <v>1821</v>
      </c>
    </row>
    <row r="424" spans="1:20" x14ac:dyDescent="0.25">
      <c r="A424" t="s">
        <v>164</v>
      </c>
      <c r="B424" t="s">
        <v>165</v>
      </c>
      <c r="C424">
        <v>33.333333333333336</v>
      </c>
      <c r="D424">
        <v>3</v>
      </c>
      <c r="E424" t="s">
        <v>1823</v>
      </c>
      <c r="F424">
        <v>99.99</v>
      </c>
      <c r="G424">
        <v>0</v>
      </c>
      <c r="H424" t="s">
        <v>661</v>
      </c>
      <c r="I424" t="s">
        <v>1824</v>
      </c>
      <c r="J424" t="s">
        <v>884</v>
      </c>
      <c r="K424" t="s">
        <v>635</v>
      </c>
      <c r="L424" t="s">
        <v>636</v>
      </c>
      <c r="M424" t="s">
        <v>1825</v>
      </c>
      <c r="N424" t="s">
        <v>635</v>
      </c>
      <c r="O424" t="s">
        <v>638</v>
      </c>
      <c r="P424" t="s">
        <v>22</v>
      </c>
      <c r="Q424" t="s">
        <v>639</v>
      </c>
      <c r="R424" t="s">
        <v>636</v>
      </c>
      <c r="S424" t="s">
        <v>1826</v>
      </c>
      <c r="T424" t="s">
        <v>1825</v>
      </c>
    </row>
    <row r="425" spans="1:20" x14ac:dyDescent="0.25">
      <c r="A425" t="s">
        <v>39</v>
      </c>
      <c r="B425" t="s">
        <v>44</v>
      </c>
      <c r="C425">
        <v>69.900000000000006</v>
      </c>
      <c r="D425">
        <v>20</v>
      </c>
      <c r="E425" t="s">
        <v>1827</v>
      </c>
      <c r="F425">
        <v>1584</v>
      </c>
      <c r="G425">
        <v>0</v>
      </c>
      <c r="H425" t="s">
        <v>647</v>
      </c>
      <c r="I425" t="s">
        <v>1828</v>
      </c>
      <c r="J425" t="s">
        <v>1829</v>
      </c>
      <c r="K425" t="s">
        <v>1830</v>
      </c>
      <c r="L425" t="s">
        <v>1831</v>
      </c>
      <c r="M425" t="s">
        <v>1832</v>
      </c>
      <c r="N425" t="s">
        <v>635</v>
      </c>
      <c r="O425" t="s">
        <v>653</v>
      </c>
      <c r="P425" t="s">
        <v>43</v>
      </c>
      <c r="Q425" t="s">
        <v>654</v>
      </c>
      <c r="R425" t="s">
        <v>636</v>
      </c>
      <c r="S425" t="s">
        <v>1833</v>
      </c>
      <c r="T425" t="s">
        <v>1834</v>
      </c>
    </row>
    <row r="426" spans="1:20" x14ac:dyDescent="0.25">
      <c r="A426" t="s">
        <v>39</v>
      </c>
      <c r="B426" t="s">
        <v>44</v>
      </c>
      <c r="C426">
        <v>72</v>
      </c>
      <c r="D426">
        <v>2</v>
      </c>
      <c r="E426" t="s">
        <v>1827</v>
      </c>
      <c r="F426">
        <v>1584</v>
      </c>
      <c r="G426">
        <v>0</v>
      </c>
      <c r="H426" t="s">
        <v>647</v>
      </c>
      <c r="I426" t="s">
        <v>1828</v>
      </c>
      <c r="J426" t="s">
        <v>1829</v>
      </c>
      <c r="K426" t="s">
        <v>1830</v>
      </c>
      <c r="L426" t="s">
        <v>1831</v>
      </c>
      <c r="M426" t="s">
        <v>1832</v>
      </c>
      <c r="N426" t="s">
        <v>635</v>
      </c>
      <c r="O426" t="s">
        <v>653</v>
      </c>
      <c r="P426" t="s">
        <v>43</v>
      </c>
      <c r="Q426" t="s">
        <v>654</v>
      </c>
      <c r="R426" t="s">
        <v>636</v>
      </c>
      <c r="S426" t="s">
        <v>1833</v>
      </c>
      <c r="T426" t="s">
        <v>1834</v>
      </c>
    </row>
    <row r="427" spans="1:20" x14ac:dyDescent="0.25">
      <c r="A427" t="s">
        <v>37</v>
      </c>
      <c r="B427" t="s">
        <v>38</v>
      </c>
      <c r="C427">
        <v>66.666666666666671</v>
      </c>
      <c r="D427">
        <v>3</v>
      </c>
      <c r="E427" t="s">
        <v>1835</v>
      </c>
      <c r="F427">
        <v>99.99</v>
      </c>
      <c r="G427">
        <v>0</v>
      </c>
      <c r="H427" t="s">
        <v>661</v>
      </c>
      <c r="I427" t="s">
        <v>1836</v>
      </c>
      <c r="J427" t="s">
        <v>1837</v>
      </c>
      <c r="K427" t="s">
        <v>635</v>
      </c>
      <c r="L427" t="s">
        <v>636</v>
      </c>
      <c r="M427" t="s">
        <v>1838</v>
      </c>
      <c r="N427" t="s">
        <v>635</v>
      </c>
      <c r="O427" t="s">
        <v>638</v>
      </c>
      <c r="P427" t="s">
        <v>22</v>
      </c>
      <c r="Q427" t="s">
        <v>639</v>
      </c>
      <c r="R427" t="s">
        <v>636</v>
      </c>
      <c r="S427" t="s">
        <v>1839</v>
      </c>
      <c r="T427" t="s">
        <v>1838</v>
      </c>
    </row>
    <row r="428" spans="1:20" x14ac:dyDescent="0.25">
      <c r="A428" t="s">
        <v>256</v>
      </c>
      <c r="B428" t="s">
        <v>262</v>
      </c>
      <c r="C428">
        <v>139</v>
      </c>
      <c r="D428">
        <v>2</v>
      </c>
      <c r="E428" t="s">
        <v>1840</v>
      </c>
      <c r="F428">
        <v>217.98</v>
      </c>
      <c r="G428">
        <v>0</v>
      </c>
      <c r="H428" t="s">
        <v>661</v>
      </c>
      <c r="I428" t="s">
        <v>1841</v>
      </c>
      <c r="J428" t="s">
        <v>884</v>
      </c>
      <c r="K428" t="s">
        <v>635</v>
      </c>
      <c r="L428" t="s">
        <v>636</v>
      </c>
      <c r="M428" t="s">
        <v>1842</v>
      </c>
      <c r="N428" t="s">
        <v>635</v>
      </c>
      <c r="O428" t="s">
        <v>638</v>
      </c>
      <c r="P428" t="s">
        <v>22</v>
      </c>
      <c r="Q428" t="s">
        <v>639</v>
      </c>
      <c r="R428" t="s">
        <v>636</v>
      </c>
      <c r="S428" t="s">
        <v>1843</v>
      </c>
      <c r="T428" t="s">
        <v>1842</v>
      </c>
    </row>
    <row r="429" spans="1:20" x14ac:dyDescent="0.25">
      <c r="A429" t="s">
        <v>37</v>
      </c>
      <c r="B429" t="s">
        <v>38</v>
      </c>
      <c r="C429">
        <v>66.666666666666671</v>
      </c>
      <c r="D429">
        <v>3</v>
      </c>
      <c r="E429" t="s">
        <v>1844</v>
      </c>
      <c r="F429">
        <v>99.99</v>
      </c>
      <c r="G429">
        <v>0</v>
      </c>
      <c r="H429" t="s">
        <v>661</v>
      </c>
      <c r="I429" t="s">
        <v>1845</v>
      </c>
      <c r="J429" t="s">
        <v>1091</v>
      </c>
      <c r="K429" t="s">
        <v>635</v>
      </c>
      <c r="L429" t="s">
        <v>636</v>
      </c>
      <c r="M429" t="s">
        <v>1846</v>
      </c>
      <c r="N429" t="s">
        <v>635</v>
      </c>
      <c r="O429" t="s">
        <v>668</v>
      </c>
      <c r="P429" t="s">
        <v>22</v>
      </c>
      <c r="Q429" t="s">
        <v>669</v>
      </c>
      <c r="R429" t="s">
        <v>636</v>
      </c>
      <c r="S429" t="s">
        <v>1847</v>
      </c>
      <c r="T429" t="s">
        <v>1846</v>
      </c>
    </row>
    <row r="430" spans="1:20" x14ac:dyDescent="0.25">
      <c r="A430" t="s">
        <v>256</v>
      </c>
      <c r="B430" t="s">
        <v>982</v>
      </c>
      <c r="C430">
        <v>103.55</v>
      </c>
      <c r="D430">
        <v>1</v>
      </c>
      <c r="E430" t="s">
        <v>1848</v>
      </c>
      <c r="F430">
        <v>110.55</v>
      </c>
      <c r="G430">
        <v>7</v>
      </c>
      <c r="H430" t="s">
        <v>647</v>
      </c>
      <c r="I430" t="s">
        <v>1849</v>
      </c>
      <c r="J430" t="s">
        <v>1850</v>
      </c>
      <c r="K430" t="s">
        <v>1851</v>
      </c>
      <c r="L430" t="s">
        <v>1852</v>
      </c>
      <c r="M430" t="s">
        <v>1853</v>
      </c>
      <c r="N430" t="s">
        <v>635</v>
      </c>
      <c r="O430" t="s">
        <v>706</v>
      </c>
      <c r="P430" t="s">
        <v>40</v>
      </c>
      <c r="Q430" t="s">
        <v>707</v>
      </c>
      <c r="R430" t="s">
        <v>636</v>
      </c>
      <c r="S430" t="s">
        <v>1854</v>
      </c>
      <c r="T430" t="s">
        <v>1855</v>
      </c>
    </row>
    <row r="431" spans="1:20" x14ac:dyDescent="0.25">
      <c r="A431" t="s">
        <v>164</v>
      </c>
      <c r="B431" t="s">
        <v>165</v>
      </c>
      <c r="C431">
        <v>50</v>
      </c>
      <c r="D431">
        <v>12</v>
      </c>
      <c r="E431" t="s">
        <v>1856</v>
      </c>
      <c r="F431">
        <v>373.2</v>
      </c>
      <c r="G431">
        <v>0</v>
      </c>
      <c r="H431" t="s">
        <v>661</v>
      </c>
      <c r="I431" t="s">
        <v>1857</v>
      </c>
      <c r="J431" t="s">
        <v>1105</v>
      </c>
      <c r="K431" t="s">
        <v>635</v>
      </c>
      <c r="L431" t="s">
        <v>636</v>
      </c>
      <c r="M431" t="s">
        <v>1858</v>
      </c>
      <c r="N431" t="s">
        <v>635</v>
      </c>
      <c r="O431" t="s">
        <v>638</v>
      </c>
      <c r="P431" t="s">
        <v>22</v>
      </c>
      <c r="Q431" t="s">
        <v>639</v>
      </c>
      <c r="R431" t="s">
        <v>636</v>
      </c>
      <c r="S431" t="s">
        <v>1859</v>
      </c>
      <c r="T431" t="s">
        <v>1858</v>
      </c>
    </row>
    <row r="432" spans="1:20" x14ac:dyDescent="0.25">
      <c r="A432" t="s">
        <v>257</v>
      </c>
      <c r="B432" t="s">
        <v>263</v>
      </c>
      <c r="C432">
        <v>139</v>
      </c>
      <c r="D432">
        <v>2</v>
      </c>
      <c r="E432" t="s">
        <v>1860</v>
      </c>
      <c r="F432">
        <v>217.98</v>
      </c>
      <c r="G432">
        <v>0</v>
      </c>
      <c r="H432" t="s">
        <v>661</v>
      </c>
      <c r="I432" t="s">
        <v>1861</v>
      </c>
      <c r="J432" t="s">
        <v>818</v>
      </c>
      <c r="K432" t="s">
        <v>635</v>
      </c>
      <c r="L432" t="s">
        <v>636</v>
      </c>
      <c r="M432" t="s">
        <v>1862</v>
      </c>
      <c r="N432" t="s">
        <v>635</v>
      </c>
      <c r="O432" t="s">
        <v>638</v>
      </c>
      <c r="P432" t="s">
        <v>22</v>
      </c>
      <c r="Q432" t="s">
        <v>639</v>
      </c>
      <c r="R432" t="s">
        <v>636</v>
      </c>
      <c r="S432" t="s">
        <v>1863</v>
      </c>
      <c r="T432" t="s">
        <v>1862</v>
      </c>
    </row>
    <row r="433" spans="1:20" x14ac:dyDescent="0.25">
      <c r="A433" t="s">
        <v>37</v>
      </c>
      <c r="B433" t="s">
        <v>38</v>
      </c>
      <c r="C433">
        <v>66.666666666666671</v>
      </c>
      <c r="D433">
        <v>3</v>
      </c>
      <c r="E433" t="s">
        <v>1864</v>
      </c>
      <c r="F433">
        <v>99.99</v>
      </c>
      <c r="G433">
        <v>0</v>
      </c>
      <c r="H433" t="s">
        <v>661</v>
      </c>
      <c r="I433" t="s">
        <v>1865</v>
      </c>
      <c r="J433" t="s">
        <v>643</v>
      </c>
      <c r="K433" t="s">
        <v>635</v>
      </c>
      <c r="L433" t="s">
        <v>636</v>
      </c>
      <c r="M433" t="s">
        <v>1866</v>
      </c>
      <c r="N433" t="s">
        <v>635</v>
      </c>
      <c r="O433" t="s">
        <v>668</v>
      </c>
      <c r="P433" t="s">
        <v>22</v>
      </c>
      <c r="Q433" t="s">
        <v>669</v>
      </c>
      <c r="R433" t="s">
        <v>636</v>
      </c>
      <c r="S433" t="s">
        <v>1867</v>
      </c>
      <c r="T433" t="s">
        <v>1866</v>
      </c>
    </row>
    <row r="434" spans="1:20" x14ac:dyDescent="0.25">
      <c r="A434" t="s">
        <v>37</v>
      </c>
      <c r="B434" t="s">
        <v>38</v>
      </c>
      <c r="C434">
        <v>66.666666666666671</v>
      </c>
      <c r="D434">
        <v>3</v>
      </c>
      <c r="E434" t="s">
        <v>1868</v>
      </c>
      <c r="F434">
        <v>99.99</v>
      </c>
      <c r="G434">
        <v>0</v>
      </c>
      <c r="H434" t="s">
        <v>661</v>
      </c>
      <c r="I434" t="s">
        <v>1869</v>
      </c>
      <c r="J434" t="s">
        <v>812</v>
      </c>
      <c r="K434" t="s">
        <v>635</v>
      </c>
      <c r="L434" t="s">
        <v>636</v>
      </c>
      <c r="M434" t="s">
        <v>1870</v>
      </c>
      <c r="N434" t="s">
        <v>635</v>
      </c>
      <c r="O434" t="s">
        <v>638</v>
      </c>
      <c r="P434" t="s">
        <v>22</v>
      </c>
      <c r="Q434" t="s">
        <v>639</v>
      </c>
      <c r="R434" t="s">
        <v>636</v>
      </c>
      <c r="S434" t="s">
        <v>1871</v>
      </c>
      <c r="T434" t="s">
        <v>1870</v>
      </c>
    </row>
    <row r="435" spans="1:20" x14ac:dyDescent="0.25">
      <c r="A435" t="s">
        <v>37</v>
      </c>
      <c r="B435" t="s">
        <v>38</v>
      </c>
      <c r="C435">
        <v>66.666666666666671</v>
      </c>
      <c r="D435">
        <v>3</v>
      </c>
      <c r="E435" t="s">
        <v>1872</v>
      </c>
      <c r="F435">
        <v>278.72000000000003</v>
      </c>
      <c r="G435">
        <v>0</v>
      </c>
      <c r="H435" t="s">
        <v>661</v>
      </c>
      <c r="I435" t="s">
        <v>1873</v>
      </c>
      <c r="J435" t="s">
        <v>1874</v>
      </c>
      <c r="K435" t="s">
        <v>635</v>
      </c>
      <c r="L435" t="s">
        <v>636</v>
      </c>
      <c r="M435" t="s">
        <v>1875</v>
      </c>
      <c r="N435" t="s">
        <v>635</v>
      </c>
      <c r="O435" t="s">
        <v>638</v>
      </c>
      <c r="P435" t="s">
        <v>22</v>
      </c>
      <c r="Q435" t="s">
        <v>639</v>
      </c>
      <c r="R435" t="s">
        <v>636</v>
      </c>
      <c r="S435" t="s">
        <v>1876</v>
      </c>
      <c r="T435" t="s">
        <v>1875</v>
      </c>
    </row>
    <row r="436" spans="1:20" x14ac:dyDescent="0.25">
      <c r="A436" t="s">
        <v>164</v>
      </c>
      <c r="B436" t="s">
        <v>165</v>
      </c>
      <c r="C436">
        <v>50</v>
      </c>
      <c r="D436">
        <v>6</v>
      </c>
      <c r="E436" t="s">
        <v>1872</v>
      </c>
      <c r="F436">
        <v>278.72000000000003</v>
      </c>
      <c r="G436">
        <v>0</v>
      </c>
      <c r="H436" t="s">
        <v>661</v>
      </c>
      <c r="I436" t="s">
        <v>1873</v>
      </c>
      <c r="J436" t="s">
        <v>1874</v>
      </c>
      <c r="K436" t="s">
        <v>635</v>
      </c>
      <c r="L436" t="s">
        <v>636</v>
      </c>
      <c r="M436" t="s">
        <v>1875</v>
      </c>
      <c r="N436" t="s">
        <v>635</v>
      </c>
      <c r="O436" t="s">
        <v>638</v>
      </c>
      <c r="P436" t="s">
        <v>22</v>
      </c>
      <c r="Q436" t="s">
        <v>639</v>
      </c>
      <c r="R436" t="s">
        <v>636</v>
      </c>
      <c r="S436" t="s">
        <v>1876</v>
      </c>
      <c r="T436" t="s">
        <v>1875</v>
      </c>
    </row>
    <row r="437" spans="1:20" x14ac:dyDescent="0.25">
      <c r="A437" t="s">
        <v>20</v>
      </c>
      <c r="B437" t="s">
        <v>21</v>
      </c>
      <c r="C437">
        <v>50</v>
      </c>
      <c r="D437">
        <v>1</v>
      </c>
      <c r="E437" t="s">
        <v>1877</v>
      </c>
      <c r="F437">
        <v>100</v>
      </c>
      <c r="G437">
        <v>0</v>
      </c>
      <c r="H437" t="s">
        <v>632</v>
      </c>
      <c r="I437" t="s">
        <v>1878</v>
      </c>
      <c r="J437" t="s">
        <v>1200</v>
      </c>
      <c r="K437" t="s">
        <v>635</v>
      </c>
      <c r="L437" t="s">
        <v>636</v>
      </c>
      <c r="M437" t="s">
        <v>1879</v>
      </c>
      <c r="N437" t="s">
        <v>635</v>
      </c>
      <c r="O437" t="s">
        <v>638</v>
      </c>
      <c r="P437" t="s">
        <v>22</v>
      </c>
      <c r="Q437" t="s">
        <v>639</v>
      </c>
      <c r="R437" t="s">
        <v>636</v>
      </c>
      <c r="S437" t="s">
        <v>1880</v>
      </c>
      <c r="T437" t="s">
        <v>1879</v>
      </c>
    </row>
    <row r="438" spans="1:20" x14ac:dyDescent="0.25">
      <c r="A438" t="s">
        <v>23</v>
      </c>
      <c r="B438" t="s">
        <v>24</v>
      </c>
      <c r="C438">
        <v>50</v>
      </c>
      <c r="D438">
        <v>1</v>
      </c>
      <c r="E438" t="s">
        <v>1877</v>
      </c>
      <c r="F438">
        <v>100</v>
      </c>
      <c r="G438">
        <v>0</v>
      </c>
      <c r="H438" t="s">
        <v>632</v>
      </c>
      <c r="I438" t="s">
        <v>1878</v>
      </c>
      <c r="J438" t="s">
        <v>1200</v>
      </c>
      <c r="K438" t="s">
        <v>635</v>
      </c>
      <c r="L438" t="s">
        <v>636</v>
      </c>
      <c r="M438" t="s">
        <v>1879</v>
      </c>
      <c r="N438" t="s">
        <v>635</v>
      </c>
      <c r="O438" t="s">
        <v>638</v>
      </c>
      <c r="P438" t="s">
        <v>22</v>
      </c>
      <c r="Q438" t="s">
        <v>639</v>
      </c>
      <c r="R438" t="s">
        <v>636</v>
      </c>
      <c r="S438" t="s">
        <v>1880</v>
      </c>
      <c r="T438" t="s">
        <v>1879</v>
      </c>
    </row>
    <row r="439" spans="1:20" x14ac:dyDescent="0.25">
      <c r="A439" t="s">
        <v>25</v>
      </c>
      <c r="B439" t="s">
        <v>26</v>
      </c>
      <c r="C439">
        <v>50</v>
      </c>
      <c r="D439">
        <v>1</v>
      </c>
      <c r="E439" t="s">
        <v>1877</v>
      </c>
      <c r="F439">
        <v>100</v>
      </c>
      <c r="G439">
        <v>0</v>
      </c>
      <c r="H439" t="s">
        <v>632</v>
      </c>
      <c r="I439" t="s">
        <v>1878</v>
      </c>
      <c r="J439" t="s">
        <v>1200</v>
      </c>
      <c r="K439" t="s">
        <v>635</v>
      </c>
      <c r="L439" t="s">
        <v>636</v>
      </c>
      <c r="M439" t="s">
        <v>1879</v>
      </c>
      <c r="N439" t="s">
        <v>635</v>
      </c>
      <c r="O439" t="s">
        <v>638</v>
      </c>
      <c r="P439" t="s">
        <v>22</v>
      </c>
      <c r="Q439" t="s">
        <v>639</v>
      </c>
      <c r="R439" t="s">
        <v>636</v>
      </c>
      <c r="S439" t="s">
        <v>1880</v>
      </c>
      <c r="T439" t="s">
        <v>1879</v>
      </c>
    </row>
    <row r="440" spans="1:20" x14ac:dyDescent="0.25">
      <c r="A440" t="s">
        <v>164</v>
      </c>
      <c r="B440" t="s">
        <v>165</v>
      </c>
      <c r="C440">
        <v>40</v>
      </c>
      <c r="D440">
        <v>10</v>
      </c>
      <c r="E440" t="s">
        <v>1881</v>
      </c>
      <c r="F440">
        <v>303.60000000000002</v>
      </c>
      <c r="G440">
        <v>0</v>
      </c>
      <c r="H440" t="s">
        <v>661</v>
      </c>
      <c r="I440" t="s">
        <v>1882</v>
      </c>
      <c r="J440" t="s">
        <v>1883</v>
      </c>
      <c r="K440" t="s">
        <v>635</v>
      </c>
      <c r="L440" t="s">
        <v>636</v>
      </c>
      <c r="M440" t="s">
        <v>1884</v>
      </c>
      <c r="N440" t="s">
        <v>635</v>
      </c>
      <c r="O440" t="s">
        <v>638</v>
      </c>
      <c r="P440" t="s">
        <v>22</v>
      </c>
      <c r="Q440" t="s">
        <v>639</v>
      </c>
      <c r="R440" t="s">
        <v>636</v>
      </c>
      <c r="S440" t="s">
        <v>1885</v>
      </c>
      <c r="T440" t="s">
        <v>1884</v>
      </c>
    </row>
    <row r="441" spans="1:20" x14ac:dyDescent="0.25">
      <c r="A441" t="s">
        <v>121</v>
      </c>
      <c r="B441" t="s">
        <v>122</v>
      </c>
      <c r="C441">
        <v>15</v>
      </c>
      <c r="D441">
        <v>2</v>
      </c>
      <c r="E441" t="s">
        <v>1886</v>
      </c>
      <c r="F441">
        <v>46</v>
      </c>
      <c r="G441">
        <v>16</v>
      </c>
      <c r="H441" t="s">
        <v>647</v>
      </c>
      <c r="I441" t="s">
        <v>1887</v>
      </c>
      <c r="J441" t="s">
        <v>1888</v>
      </c>
      <c r="K441" t="s">
        <v>1265</v>
      </c>
      <c r="L441" t="s">
        <v>1889</v>
      </c>
      <c r="M441" t="s">
        <v>1890</v>
      </c>
      <c r="N441" t="s">
        <v>635</v>
      </c>
      <c r="O441" t="s">
        <v>653</v>
      </c>
      <c r="P441" t="s">
        <v>43</v>
      </c>
      <c r="Q441" t="s">
        <v>654</v>
      </c>
      <c r="R441" t="s">
        <v>636</v>
      </c>
      <c r="S441" t="s">
        <v>1891</v>
      </c>
      <c r="T441" t="s">
        <v>1890</v>
      </c>
    </row>
    <row r="442" spans="1:20" x14ac:dyDescent="0.25">
      <c r="A442" t="s">
        <v>121</v>
      </c>
      <c r="B442" t="s">
        <v>122</v>
      </c>
      <c r="C442">
        <v>15</v>
      </c>
      <c r="D442">
        <v>2</v>
      </c>
      <c r="E442" t="s">
        <v>1892</v>
      </c>
      <c r="F442">
        <v>46</v>
      </c>
      <c r="G442">
        <v>16</v>
      </c>
      <c r="H442" t="s">
        <v>661</v>
      </c>
      <c r="I442" t="s">
        <v>1887</v>
      </c>
      <c r="J442" t="s">
        <v>1888</v>
      </c>
      <c r="K442" t="s">
        <v>1265</v>
      </c>
      <c r="L442" t="s">
        <v>1889</v>
      </c>
      <c r="M442" t="s">
        <v>1890</v>
      </c>
      <c r="N442" t="s">
        <v>635</v>
      </c>
      <c r="O442" t="s">
        <v>653</v>
      </c>
      <c r="P442" t="s">
        <v>43</v>
      </c>
      <c r="Q442" t="s">
        <v>654</v>
      </c>
      <c r="R442" t="s">
        <v>636</v>
      </c>
      <c r="S442" t="s">
        <v>1893</v>
      </c>
      <c r="T442" t="s">
        <v>1890</v>
      </c>
    </row>
    <row r="443" spans="1:20" x14ac:dyDescent="0.25">
      <c r="A443" t="s">
        <v>164</v>
      </c>
      <c r="B443" t="s">
        <v>165</v>
      </c>
      <c r="C443">
        <v>33.333333333333336</v>
      </c>
      <c r="D443">
        <v>3</v>
      </c>
      <c r="E443" t="s">
        <v>1894</v>
      </c>
      <c r="F443">
        <v>99.99</v>
      </c>
      <c r="G443">
        <v>0</v>
      </c>
      <c r="H443" t="s">
        <v>661</v>
      </c>
      <c r="I443" t="s">
        <v>1895</v>
      </c>
      <c r="J443" t="s">
        <v>1896</v>
      </c>
      <c r="K443" t="s">
        <v>635</v>
      </c>
      <c r="L443" t="s">
        <v>636</v>
      </c>
      <c r="M443" t="s">
        <v>1897</v>
      </c>
      <c r="N443" t="s">
        <v>635</v>
      </c>
      <c r="O443" t="s">
        <v>638</v>
      </c>
      <c r="P443" t="s">
        <v>22</v>
      </c>
      <c r="Q443" t="s">
        <v>639</v>
      </c>
      <c r="R443" t="s">
        <v>636</v>
      </c>
      <c r="S443" t="s">
        <v>1898</v>
      </c>
      <c r="T443" t="s">
        <v>1897</v>
      </c>
    </row>
    <row r="444" spans="1:20" x14ac:dyDescent="0.25">
      <c r="A444" t="s">
        <v>20</v>
      </c>
      <c r="B444" t="s">
        <v>21</v>
      </c>
      <c r="C444">
        <v>50</v>
      </c>
      <c r="D444">
        <v>1</v>
      </c>
      <c r="E444" t="s">
        <v>1899</v>
      </c>
      <c r="F444">
        <v>99.99</v>
      </c>
      <c r="G444">
        <v>0</v>
      </c>
      <c r="H444" t="s">
        <v>661</v>
      </c>
      <c r="I444" t="s">
        <v>1900</v>
      </c>
      <c r="J444" t="s">
        <v>1160</v>
      </c>
      <c r="K444" t="s">
        <v>635</v>
      </c>
      <c r="L444" t="s">
        <v>636</v>
      </c>
      <c r="M444" t="s">
        <v>1901</v>
      </c>
      <c r="N444" t="s">
        <v>635</v>
      </c>
      <c r="O444" t="s">
        <v>638</v>
      </c>
      <c r="P444" t="s">
        <v>22</v>
      </c>
      <c r="Q444" t="s">
        <v>639</v>
      </c>
      <c r="R444" t="s">
        <v>636</v>
      </c>
      <c r="S444" t="s">
        <v>1902</v>
      </c>
      <c r="T444" t="s">
        <v>1903</v>
      </c>
    </row>
    <row r="445" spans="1:20" x14ac:dyDescent="0.25">
      <c r="A445" t="s">
        <v>23</v>
      </c>
      <c r="B445" t="s">
        <v>24</v>
      </c>
      <c r="C445">
        <v>50</v>
      </c>
      <c r="D445">
        <v>1</v>
      </c>
      <c r="E445" t="s">
        <v>1899</v>
      </c>
      <c r="F445">
        <v>99.99</v>
      </c>
      <c r="G445">
        <v>0</v>
      </c>
      <c r="H445" t="s">
        <v>661</v>
      </c>
      <c r="I445" t="s">
        <v>1900</v>
      </c>
      <c r="J445" t="s">
        <v>1160</v>
      </c>
      <c r="K445" t="s">
        <v>635</v>
      </c>
      <c r="L445" t="s">
        <v>636</v>
      </c>
      <c r="M445" t="s">
        <v>1901</v>
      </c>
      <c r="N445" t="s">
        <v>635</v>
      </c>
      <c r="O445" t="s">
        <v>638</v>
      </c>
      <c r="P445" t="s">
        <v>22</v>
      </c>
      <c r="Q445" t="s">
        <v>639</v>
      </c>
      <c r="R445" t="s">
        <v>636</v>
      </c>
      <c r="S445" t="s">
        <v>1902</v>
      </c>
      <c r="T445" t="s">
        <v>1903</v>
      </c>
    </row>
    <row r="446" spans="1:20" x14ac:dyDescent="0.25">
      <c r="A446" t="s">
        <v>25</v>
      </c>
      <c r="B446" t="s">
        <v>26</v>
      </c>
      <c r="C446">
        <v>50</v>
      </c>
      <c r="D446">
        <v>1</v>
      </c>
      <c r="E446" t="s">
        <v>1899</v>
      </c>
      <c r="F446">
        <v>99.99</v>
      </c>
      <c r="G446">
        <v>0</v>
      </c>
      <c r="H446" t="s">
        <v>661</v>
      </c>
      <c r="I446" t="s">
        <v>1900</v>
      </c>
      <c r="J446" t="s">
        <v>1160</v>
      </c>
      <c r="K446" t="s">
        <v>635</v>
      </c>
      <c r="L446" t="s">
        <v>636</v>
      </c>
      <c r="M446" t="s">
        <v>1901</v>
      </c>
      <c r="N446" t="s">
        <v>635</v>
      </c>
      <c r="O446" t="s">
        <v>638</v>
      </c>
      <c r="P446" t="s">
        <v>22</v>
      </c>
      <c r="Q446" t="s">
        <v>639</v>
      </c>
      <c r="R446" t="s">
        <v>636</v>
      </c>
      <c r="S446" t="s">
        <v>1902</v>
      </c>
      <c r="T446" t="s">
        <v>1903</v>
      </c>
    </row>
    <row r="447" spans="1:20" x14ac:dyDescent="0.25">
      <c r="A447" t="s">
        <v>20</v>
      </c>
      <c r="B447" t="s">
        <v>21</v>
      </c>
      <c r="C447">
        <v>50</v>
      </c>
      <c r="D447">
        <v>1</v>
      </c>
      <c r="E447" t="s">
        <v>1904</v>
      </c>
      <c r="F447">
        <v>99.99</v>
      </c>
      <c r="G447">
        <v>0</v>
      </c>
      <c r="H447" t="s">
        <v>661</v>
      </c>
      <c r="I447" t="s">
        <v>1905</v>
      </c>
      <c r="J447" t="s">
        <v>978</v>
      </c>
      <c r="K447" t="s">
        <v>635</v>
      </c>
      <c r="L447" t="s">
        <v>636</v>
      </c>
      <c r="M447" t="s">
        <v>1906</v>
      </c>
      <c r="N447" t="s">
        <v>635</v>
      </c>
      <c r="O447" t="s">
        <v>638</v>
      </c>
      <c r="P447" t="s">
        <v>22</v>
      </c>
      <c r="Q447" t="s">
        <v>639</v>
      </c>
      <c r="R447" t="s">
        <v>636</v>
      </c>
      <c r="S447" t="s">
        <v>1907</v>
      </c>
      <c r="T447" t="s">
        <v>1908</v>
      </c>
    </row>
    <row r="448" spans="1:20" x14ac:dyDescent="0.25">
      <c r="A448" t="s">
        <v>23</v>
      </c>
      <c r="B448" t="s">
        <v>24</v>
      </c>
      <c r="C448">
        <v>50</v>
      </c>
      <c r="D448">
        <v>1</v>
      </c>
      <c r="E448" t="s">
        <v>1904</v>
      </c>
      <c r="F448">
        <v>99.99</v>
      </c>
      <c r="G448">
        <v>0</v>
      </c>
      <c r="H448" t="s">
        <v>661</v>
      </c>
      <c r="I448" t="s">
        <v>1905</v>
      </c>
      <c r="J448" t="s">
        <v>978</v>
      </c>
      <c r="K448" t="s">
        <v>635</v>
      </c>
      <c r="L448" t="s">
        <v>636</v>
      </c>
      <c r="M448" t="s">
        <v>1906</v>
      </c>
      <c r="N448" t="s">
        <v>635</v>
      </c>
      <c r="O448" t="s">
        <v>638</v>
      </c>
      <c r="P448" t="s">
        <v>22</v>
      </c>
      <c r="Q448" t="s">
        <v>639</v>
      </c>
      <c r="R448" t="s">
        <v>636</v>
      </c>
      <c r="S448" t="s">
        <v>1907</v>
      </c>
      <c r="T448" t="s">
        <v>1908</v>
      </c>
    </row>
    <row r="449" spans="1:20" x14ac:dyDescent="0.25">
      <c r="A449" t="s">
        <v>25</v>
      </c>
      <c r="B449" t="s">
        <v>26</v>
      </c>
      <c r="C449">
        <v>50</v>
      </c>
      <c r="D449">
        <v>1</v>
      </c>
      <c r="E449" t="s">
        <v>1904</v>
      </c>
      <c r="F449">
        <v>99.99</v>
      </c>
      <c r="G449">
        <v>0</v>
      </c>
      <c r="H449" t="s">
        <v>661</v>
      </c>
      <c r="I449" t="s">
        <v>1905</v>
      </c>
      <c r="J449" t="s">
        <v>978</v>
      </c>
      <c r="K449" t="s">
        <v>635</v>
      </c>
      <c r="L449" t="s">
        <v>636</v>
      </c>
      <c r="M449" t="s">
        <v>1906</v>
      </c>
      <c r="N449" t="s">
        <v>635</v>
      </c>
      <c r="O449" t="s">
        <v>638</v>
      </c>
      <c r="P449" t="s">
        <v>22</v>
      </c>
      <c r="Q449" t="s">
        <v>639</v>
      </c>
      <c r="R449" t="s">
        <v>636</v>
      </c>
      <c r="S449" t="s">
        <v>1907</v>
      </c>
      <c r="T449" t="s">
        <v>1908</v>
      </c>
    </row>
    <row r="450" spans="1:20" x14ac:dyDescent="0.25">
      <c r="A450" t="s">
        <v>133</v>
      </c>
      <c r="B450" t="s">
        <v>134</v>
      </c>
      <c r="C450">
        <v>12</v>
      </c>
      <c r="D450">
        <v>20</v>
      </c>
      <c r="E450" t="s">
        <v>1909</v>
      </c>
      <c r="F450">
        <v>417</v>
      </c>
      <c r="G450">
        <v>0</v>
      </c>
      <c r="H450" t="s">
        <v>647</v>
      </c>
      <c r="I450" t="s">
        <v>1910</v>
      </c>
      <c r="J450" t="s">
        <v>1911</v>
      </c>
      <c r="K450" t="s">
        <v>1912</v>
      </c>
      <c r="L450" t="s">
        <v>1541</v>
      </c>
      <c r="M450" t="s">
        <v>1913</v>
      </c>
      <c r="N450" t="s">
        <v>635</v>
      </c>
      <c r="O450" t="s">
        <v>653</v>
      </c>
      <c r="P450" t="s">
        <v>43</v>
      </c>
      <c r="Q450" t="s">
        <v>654</v>
      </c>
      <c r="R450" t="s">
        <v>636</v>
      </c>
      <c r="S450" t="s">
        <v>1914</v>
      </c>
      <c r="T450" t="s">
        <v>1913</v>
      </c>
    </row>
    <row r="451" spans="1:20" x14ac:dyDescent="0.25">
      <c r="A451" t="s">
        <v>39</v>
      </c>
      <c r="B451" t="s">
        <v>44</v>
      </c>
      <c r="C451">
        <v>78.5</v>
      </c>
      <c r="D451">
        <v>2</v>
      </c>
      <c r="E451" t="s">
        <v>1909</v>
      </c>
      <c r="F451">
        <v>417</v>
      </c>
      <c r="G451">
        <v>0</v>
      </c>
      <c r="H451" t="s">
        <v>647</v>
      </c>
      <c r="I451" t="s">
        <v>1910</v>
      </c>
      <c r="J451" t="s">
        <v>1911</v>
      </c>
      <c r="K451" t="s">
        <v>1912</v>
      </c>
      <c r="L451" t="s">
        <v>1541</v>
      </c>
      <c r="M451" t="s">
        <v>1913</v>
      </c>
      <c r="N451" t="s">
        <v>635</v>
      </c>
      <c r="O451" t="s">
        <v>653</v>
      </c>
      <c r="P451" t="s">
        <v>43</v>
      </c>
      <c r="Q451" t="s">
        <v>654</v>
      </c>
      <c r="R451" t="s">
        <v>636</v>
      </c>
      <c r="S451" t="s">
        <v>1914</v>
      </c>
      <c r="T451" t="s">
        <v>1913</v>
      </c>
    </row>
    <row r="452" spans="1:20" x14ac:dyDescent="0.25">
      <c r="A452" t="s">
        <v>20</v>
      </c>
      <c r="B452" t="s">
        <v>21</v>
      </c>
      <c r="C452">
        <v>50</v>
      </c>
      <c r="D452">
        <v>1</v>
      </c>
      <c r="E452" t="s">
        <v>1915</v>
      </c>
      <c r="F452">
        <v>100</v>
      </c>
      <c r="G452">
        <v>0</v>
      </c>
      <c r="H452" t="s">
        <v>661</v>
      </c>
      <c r="I452" t="s">
        <v>1916</v>
      </c>
      <c r="J452" t="s">
        <v>1917</v>
      </c>
      <c r="K452" t="s">
        <v>635</v>
      </c>
      <c r="L452" t="s">
        <v>636</v>
      </c>
      <c r="M452" t="s">
        <v>1918</v>
      </c>
      <c r="N452" t="s">
        <v>635</v>
      </c>
      <c r="O452" t="s">
        <v>668</v>
      </c>
      <c r="P452" t="s">
        <v>22</v>
      </c>
      <c r="Q452" t="s">
        <v>669</v>
      </c>
      <c r="R452" t="s">
        <v>636</v>
      </c>
      <c r="S452" t="s">
        <v>1919</v>
      </c>
      <c r="T452" t="s">
        <v>1918</v>
      </c>
    </row>
    <row r="453" spans="1:20" x14ac:dyDescent="0.25">
      <c r="A453" t="s">
        <v>23</v>
      </c>
      <c r="B453" t="s">
        <v>24</v>
      </c>
      <c r="C453">
        <v>50</v>
      </c>
      <c r="D453">
        <v>1</v>
      </c>
      <c r="E453" t="s">
        <v>1915</v>
      </c>
      <c r="F453">
        <v>100</v>
      </c>
      <c r="G453">
        <v>0</v>
      </c>
      <c r="H453" t="s">
        <v>661</v>
      </c>
      <c r="I453" t="s">
        <v>1916</v>
      </c>
      <c r="J453" t="s">
        <v>1917</v>
      </c>
      <c r="K453" t="s">
        <v>635</v>
      </c>
      <c r="L453" t="s">
        <v>636</v>
      </c>
      <c r="M453" t="s">
        <v>1918</v>
      </c>
      <c r="N453" t="s">
        <v>635</v>
      </c>
      <c r="O453" t="s">
        <v>668</v>
      </c>
      <c r="P453" t="s">
        <v>22</v>
      </c>
      <c r="Q453" t="s">
        <v>669</v>
      </c>
      <c r="R453" t="s">
        <v>636</v>
      </c>
      <c r="S453" t="s">
        <v>1919</v>
      </c>
      <c r="T453" t="s">
        <v>1918</v>
      </c>
    </row>
    <row r="454" spans="1:20" x14ac:dyDescent="0.25">
      <c r="A454" t="s">
        <v>25</v>
      </c>
      <c r="B454" t="s">
        <v>26</v>
      </c>
      <c r="C454">
        <v>50</v>
      </c>
      <c r="D454">
        <v>1</v>
      </c>
      <c r="E454" t="s">
        <v>1915</v>
      </c>
      <c r="F454">
        <v>100</v>
      </c>
      <c r="G454">
        <v>0</v>
      </c>
      <c r="H454" t="s">
        <v>661</v>
      </c>
      <c r="I454" t="s">
        <v>1916</v>
      </c>
      <c r="J454" t="s">
        <v>1917</v>
      </c>
      <c r="K454" t="s">
        <v>635</v>
      </c>
      <c r="L454" t="s">
        <v>636</v>
      </c>
      <c r="M454" t="s">
        <v>1918</v>
      </c>
      <c r="N454" t="s">
        <v>635</v>
      </c>
      <c r="O454" t="s">
        <v>668</v>
      </c>
      <c r="P454" t="s">
        <v>22</v>
      </c>
      <c r="Q454" t="s">
        <v>669</v>
      </c>
      <c r="R454" t="s">
        <v>636</v>
      </c>
      <c r="S454" t="s">
        <v>1919</v>
      </c>
      <c r="T454" t="s">
        <v>1918</v>
      </c>
    </row>
    <row r="455" spans="1:20" x14ac:dyDescent="0.25">
      <c r="A455" t="s">
        <v>118</v>
      </c>
      <c r="B455" t="s">
        <v>91</v>
      </c>
      <c r="C455">
        <v>80</v>
      </c>
      <c r="D455">
        <v>1</v>
      </c>
      <c r="E455" t="s">
        <v>1920</v>
      </c>
      <c r="F455">
        <v>80</v>
      </c>
      <c r="G455">
        <v>0</v>
      </c>
      <c r="H455" t="s">
        <v>647</v>
      </c>
      <c r="I455" t="s">
        <v>1921</v>
      </c>
      <c r="J455" t="s">
        <v>1922</v>
      </c>
      <c r="K455" t="s">
        <v>1923</v>
      </c>
      <c r="L455" t="s">
        <v>1924</v>
      </c>
      <c r="M455" t="s">
        <v>1913</v>
      </c>
      <c r="N455" t="s">
        <v>635</v>
      </c>
      <c r="O455" t="s">
        <v>653</v>
      </c>
      <c r="P455" t="s">
        <v>43</v>
      </c>
      <c r="Q455" t="s">
        <v>654</v>
      </c>
      <c r="R455" t="s">
        <v>636</v>
      </c>
      <c r="S455" t="s">
        <v>1925</v>
      </c>
      <c r="T455" t="s">
        <v>1926</v>
      </c>
    </row>
    <row r="456" spans="1:20" x14ac:dyDescent="0.25">
      <c r="A456" t="s">
        <v>37</v>
      </c>
      <c r="B456" t="s">
        <v>38</v>
      </c>
      <c r="C456">
        <v>66.666666666666671</v>
      </c>
      <c r="D456">
        <v>3</v>
      </c>
      <c r="E456" t="s">
        <v>1927</v>
      </c>
      <c r="F456">
        <v>99.99</v>
      </c>
      <c r="G456">
        <v>0</v>
      </c>
      <c r="H456" t="s">
        <v>661</v>
      </c>
      <c r="I456" t="s">
        <v>1928</v>
      </c>
      <c r="J456" t="s">
        <v>1214</v>
      </c>
      <c r="K456" t="s">
        <v>635</v>
      </c>
      <c r="L456" t="s">
        <v>636</v>
      </c>
      <c r="M456" t="s">
        <v>1929</v>
      </c>
      <c r="N456" t="s">
        <v>635</v>
      </c>
      <c r="O456" t="s">
        <v>668</v>
      </c>
      <c r="P456" t="s">
        <v>22</v>
      </c>
      <c r="Q456" t="s">
        <v>669</v>
      </c>
      <c r="R456" t="s">
        <v>636</v>
      </c>
      <c r="S456" t="s">
        <v>1930</v>
      </c>
      <c r="T456" t="s">
        <v>1929</v>
      </c>
    </row>
    <row r="457" spans="1:20" x14ac:dyDescent="0.25">
      <c r="A457" t="s">
        <v>624</v>
      </c>
      <c r="B457" t="s">
        <v>625</v>
      </c>
      <c r="C457">
        <v>9.9333333333333336</v>
      </c>
      <c r="D457">
        <v>15</v>
      </c>
      <c r="E457" t="s">
        <v>1931</v>
      </c>
      <c r="F457">
        <v>479</v>
      </c>
      <c r="G457">
        <v>0</v>
      </c>
      <c r="H457" t="s">
        <v>661</v>
      </c>
      <c r="I457" t="s">
        <v>1932</v>
      </c>
      <c r="J457" t="s">
        <v>884</v>
      </c>
      <c r="K457" t="s">
        <v>635</v>
      </c>
      <c r="L457" t="s">
        <v>636</v>
      </c>
      <c r="M457" t="s">
        <v>1933</v>
      </c>
      <c r="N457" t="s">
        <v>635</v>
      </c>
      <c r="O457" t="s">
        <v>668</v>
      </c>
      <c r="P457" t="s">
        <v>22</v>
      </c>
      <c r="Q457" t="s">
        <v>669</v>
      </c>
      <c r="R457" t="s">
        <v>636</v>
      </c>
      <c r="S457" t="s">
        <v>1934</v>
      </c>
      <c r="T457" t="s">
        <v>1933</v>
      </c>
    </row>
    <row r="458" spans="1:20" x14ac:dyDescent="0.25">
      <c r="A458" t="s">
        <v>37</v>
      </c>
      <c r="B458" t="s">
        <v>38</v>
      </c>
      <c r="C458">
        <v>33</v>
      </c>
      <c r="D458">
        <v>10</v>
      </c>
      <c r="E458" t="s">
        <v>1931</v>
      </c>
      <c r="F458">
        <v>479</v>
      </c>
      <c r="G458">
        <v>0</v>
      </c>
      <c r="H458" t="s">
        <v>661</v>
      </c>
      <c r="I458" t="s">
        <v>1932</v>
      </c>
      <c r="J458" t="s">
        <v>884</v>
      </c>
      <c r="K458" t="s">
        <v>635</v>
      </c>
      <c r="L458" t="s">
        <v>636</v>
      </c>
      <c r="M458" t="s">
        <v>1933</v>
      </c>
      <c r="N458" t="s">
        <v>635</v>
      </c>
      <c r="O458" t="s">
        <v>668</v>
      </c>
      <c r="P458" t="s">
        <v>22</v>
      </c>
      <c r="Q458" t="s">
        <v>669</v>
      </c>
      <c r="R458" t="s">
        <v>636</v>
      </c>
      <c r="S458" t="s">
        <v>1934</v>
      </c>
      <c r="T458" t="s">
        <v>1933</v>
      </c>
    </row>
    <row r="459" spans="1:20" x14ac:dyDescent="0.25">
      <c r="A459" t="s">
        <v>25</v>
      </c>
      <c r="B459" t="s">
        <v>26</v>
      </c>
      <c r="C459">
        <v>60</v>
      </c>
      <c r="D459">
        <v>3</v>
      </c>
      <c r="E459" t="s">
        <v>1935</v>
      </c>
      <c r="F459">
        <v>199.98</v>
      </c>
      <c r="G459">
        <v>0</v>
      </c>
      <c r="H459" t="s">
        <v>661</v>
      </c>
      <c r="I459" t="s">
        <v>1936</v>
      </c>
      <c r="J459" t="s">
        <v>1096</v>
      </c>
      <c r="K459" t="s">
        <v>635</v>
      </c>
      <c r="L459" t="s">
        <v>636</v>
      </c>
      <c r="M459" t="s">
        <v>1937</v>
      </c>
      <c r="N459" t="s">
        <v>635</v>
      </c>
      <c r="O459" t="s">
        <v>668</v>
      </c>
      <c r="P459" t="s">
        <v>22</v>
      </c>
      <c r="Q459" t="s">
        <v>669</v>
      </c>
      <c r="R459" t="s">
        <v>636</v>
      </c>
      <c r="S459" t="s">
        <v>1938</v>
      </c>
      <c r="T459" t="s">
        <v>1937</v>
      </c>
    </row>
    <row r="460" spans="1:20" x14ac:dyDescent="0.25">
      <c r="A460" t="s">
        <v>35</v>
      </c>
      <c r="B460" t="s">
        <v>36</v>
      </c>
      <c r="C460">
        <v>66.666666666666671</v>
      </c>
      <c r="D460">
        <v>3</v>
      </c>
      <c r="E460" t="s">
        <v>1935</v>
      </c>
      <c r="F460">
        <v>199.98</v>
      </c>
      <c r="G460">
        <v>0</v>
      </c>
      <c r="H460" t="s">
        <v>661</v>
      </c>
      <c r="I460" t="s">
        <v>1936</v>
      </c>
      <c r="J460" t="s">
        <v>1096</v>
      </c>
      <c r="K460" t="s">
        <v>635</v>
      </c>
      <c r="L460" t="s">
        <v>636</v>
      </c>
      <c r="M460" t="s">
        <v>1937</v>
      </c>
      <c r="N460" t="s">
        <v>635</v>
      </c>
      <c r="O460" t="s">
        <v>668</v>
      </c>
      <c r="P460" t="s">
        <v>22</v>
      </c>
      <c r="Q460" t="s">
        <v>669</v>
      </c>
      <c r="R460" t="s">
        <v>636</v>
      </c>
      <c r="S460" t="s">
        <v>1938</v>
      </c>
      <c r="T460" t="s">
        <v>1937</v>
      </c>
    </row>
    <row r="461" spans="1:20" x14ac:dyDescent="0.25">
      <c r="A461" t="s">
        <v>37</v>
      </c>
      <c r="B461" t="s">
        <v>38</v>
      </c>
      <c r="C461">
        <v>33</v>
      </c>
      <c r="D461">
        <v>10</v>
      </c>
      <c r="E461" t="s">
        <v>1939</v>
      </c>
      <c r="F461">
        <v>330</v>
      </c>
      <c r="G461">
        <v>0</v>
      </c>
      <c r="H461" t="s">
        <v>661</v>
      </c>
      <c r="I461" t="s">
        <v>1940</v>
      </c>
      <c r="J461" t="s">
        <v>1941</v>
      </c>
      <c r="K461" t="s">
        <v>635</v>
      </c>
      <c r="L461" t="s">
        <v>636</v>
      </c>
      <c r="M461" t="s">
        <v>1942</v>
      </c>
      <c r="N461" t="s">
        <v>635</v>
      </c>
      <c r="O461" t="s">
        <v>638</v>
      </c>
      <c r="P461" t="s">
        <v>22</v>
      </c>
      <c r="Q461" t="s">
        <v>639</v>
      </c>
      <c r="R461" t="s">
        <v>636</v>
      </c>
      <c r="S461" t="s">
        <v>1943</v>
      </c>
      <c r="T461" t="s">
        <v>1944</v>
      </c>
    </row>
    <row r="462" spans="1:20" x14ac:dyDescent="0.25">
      <c r="A462" t="s">
        <v>37</v>
      </c>
      <c r="B462" t="s">
        <v>38</v>
      </c>
      <c r="C462">
        <v>66.666666666666671</v>
      </c>
      <c r="D462">
        <v>3</v>
      </c>
      <c r="E462" t="s">
        <v>1945</v>
      </c>
      <c r="F462">
        <v>99.99</v>
      </c>
      <c r="G462">
        <v>0</v>
      </c>
      <c r="H462" t="s">
        <v>661</v>
      </c>
      <c r="I462" t="s">
        <v>1946</v>
      </c>
      <c r="J462" t="s">
        <v>643</v>
      </c>
      <c r="K462" t="s">
        <v>635</v>
      </c>
      <c r="L462" t="s">
        <v>636</v>
      </c>
      <c r="M462" t="s">
        <v>1761</v>
      </c>
      <c r="N462" t="s">
        <v>635</v>
      </c>
      <c r="O462" t="s">
        <v>668</v>
      </c>
      <c r="P462" t="s">
        <v>22</v>
      </c>
      <c r="Q462" t="s">
        <v>669</v>
      </c>
      <c r="R462" t="s">
        <v>636</v>
      </c>
      <c r="S462" t="s">
        <v>1947</v>
      </c>
      <c r="T462" t="s">
        <v>1944</v>
      </c>
    </row>
    <row r="463" spans="1:20" x14ac:dyDescent="0.25">
      <c r="A463" t="s">
        <v>118</v>
      </c>
      <c r="B463" t="s">
        <v>1948</v>
      </c>
      <c r="C463">
        <v>123.5</v>
      </c>
      <c r="D463">
        <v>1</v>
      </c>
      <c r="E463" t="s">
        <v>1949</v>
      </c>
      <c r="F463">
        <v>123.5</v>
      </c>
      <c r="G463">
        <v>0</v>
      </c>
      <c r="H463" t="s">
        <v>647</v>
      </c>
      <c r="I463" t="s">
        <v>1950</v>
      </c>
      <c r="J463" t="s">
        <v>1951</v>
      </c>
      <c r="K463" t="s">
        <v>1952</v>
      </c>
      <c r="L463" t="s">
        <v>1953</v>
      </c>
      <c r="M463" t="s">
        <v>1944</v>
      </c>
      <c r="N463" t="s">
        <v>635</v>
      </c>
      <c r="O463" t="s">
        <v>706</v>
      </c>
      <c r="P463" t="s">
        <v>40</v>
      </c>
      <c r="Q463" t="s">
        <v>707</v>
      </c>
      <c r="R463" t="s">
        <v>636</v>
      </c>
      <c r="S463" t="s">
        <v>1954</v>
      </c>
      <c r="T463" t="s">
        <v>1944</v>
      </c>
    </row>
    <row r="464" spans="1:20" x14ac:dyDescent="0.25">
      <c r="A464" t="s">
        <v>121</v>
      </c>
      <c r="B464" t="s">
        <v>122</v>
      </c>
      <c r="C464">
        <v>15</v>
      </c>
      <c r="D464">
        <v>1</v>
      </c>
      <c r="E464" t="s">
        <v>1955</v>
      </c>
      <c r="F464">
        <v>15</v>
      </c>
      <c r="G464">
        <v>0</v>
      </c>
      <c r="H464" t="s">
        <v>661</v>
      </c>
      <c r="I464" t="s">
        <v>1956</v>
      </c>
      <c r="J464" t="s">
        <v>1957</v>
      </c>
      <c r="K464" t="s">
        <v>1958</v>
      </c>
      <c r="L464" t="s">
        <v>1695</v>
      </c>
      <c r="M464" t="s">
        <v>1959</v>
      </c>
      <c r="N464" t="s">
        <v>635</v>
      </c>
      <c r="O464" t="s">
        <v>653</v>
      </c>
      <c r="P464" t="s">
        <v>43</v>
      </c>
      <c r="Q464" t="s">
        <v>654</v>
      </c>
      <c r="R464" t="s">
        <v>636</v>
      </c>
      <c r="S464" t="s">
        <v>1960</v>
      </c>
      <c r="T464" t="s">
        <v>1959</v>
      </c>
    </row>
    <row r="465" spans="1:20" x14ac:dyDescent="0.25">
      <c r="A465" t="s">
        <v>39</v>
      </c>
      <c r="B465" t="s">
        <v>44</v>
      </c>
      <c r="C465">
        <v>66.333333333333329</v>
      </c>
      <c r="D465">
        <v>6</v>
      </c>
      <c r="E465" t="s">
        <v>1961</v>
      </c>
      <c r="F465">
        <v>733</v>
      </c>
      <c r="G465">
        <v>0</v>
      </c>
      <c r="H465" t="s">
        <v>647</v>
      </c>
      <c r="I465" t="s">
        <v>1962</v>
      </c>
      <c r="J465" t="s">
        <v>1963</v>
      </c>
      <c r="K465" t="s">
        <v>1964</v>
      </c>
      <c r="L465" t="s">
        <v>1965</v>
      </c>
      <c r="M465" t="s">
        <v>1966</v>
      </c>
      <c r="N465" t="s">
        <v>635</v>
      </c>
      <c r="O465" t="s">
        <v>653</v>
      </c>
      <c r="P465" t="s">
        <v>43</v>
      </c>
      <c r="Q465" t="s">
        <v>654</v>
      </c>
      <c r="R465" t="s">
        <v>636</v>
      </c>
      <c r="S465" t="s">
        <v>1967</v>
      </c>
      <c r="T465" t="s">
        <v>1968</v>
      </c>
    </row>
    <row r="466" spans="1:20" x14ac:dyDescent="0.25">
      <c r="A466" t="s">
        <v>39</v>
      </c>
      <c r="B466" t="s">
        <v>44</v>
      </c>
      <c r="C466">
        <v>78.5</v>
      </c>
      <c r="D466">
        <v>2</v>
      </c>
      <c r="E466" t="s">
        <v>1961</v>
      </c>
      <c r="F466">
        <v>733</v>
      </c>
      <c r="G466">
        <v>0</v>
      </c>
      <c r="H466" t="s">
        <v>647</v>
      </c>
      <c r="I466" t="s">
        <v>1962</v>
      </c>
      <c r="J466" t="s">
        <v>1963</v>
      </c>
      <c r="K466" t="s">
        <v>1964</v>
      </c>
      <c r="L466" t="s">
        <v>1965</v>
      </c>
      <c r="M466" t="s">
        <v>1966</v>
      </c>
      <c r="N466" t="s">
        <v>635</v>
      </c>
      <c r="O466" t="s">
        <v>653</v>
      </c>
      <c r="P466" t="s">
        <v>43</v>
      </c>
      <c r="Q466" t="s">
        <v>654</v>
      </c>
      <c r="R466" t="s">
        <v>636</v>
      </c>
      <c r="S466" t="s">
        <v>1967</v>
      </c>
      <c r="T466" t="s">
        <v>1968</v>
      </c>
    </row>
    <row r="467" spans="1:20" x14ac:dyDescent="0.25">
      <c r="A467" t="s">
        <v>39</v>
      </c>
      <c r="B467" t="s">
        <v>44</v>
      </c>
      <c r="C467">
        <v>72</v>
      </c>
      <c r="D467">
        <v>2</v>
      </c>
      <c r="E467" t="s">
        <v>1961</v>
      </c>
      <c r="F467">
        <v>733</v>
      </c>
      <c r="G467">
        <v>0</v>
      </c>
      <c r="H467" t="s">
        <v>647</v>
      </c>
      <c r="I467" t="s">
        <v>1962</v>
      </c>
      <c r="J467" t="s">
        <v>1963</v>
      </c>
      <c r="K467" t="s">
        <v>1964</v>
      </c>
      <c r="L467" t="s">
        <v>1965</v>
      </c>
      <c r="M467" t="s">
        <v>1966</v>
      </c>
      <c r="N467" t="s">
        <v>635</v>
      </c>
      <c r="O467" t="s">
        <v>653</v>
      </c>
      <c r="P467" t="s">
        <v>43</v>
      </c>
      <c r="Q467" t="s">
        <v>654</v>
      </c>
      <c r="R467" t="s">
        <v>636</v>
      </c>
      <c r="S467" t="s">
        <v>1967</v>
      </c>
      <c r="T467" t="s">
        <v>1968</v>
      </c>
    </row>
    <row r="468" spans="1:20" x14ac:dyDescent="0.25">
      <c r="A468" t="s">
        <v>20</v>
      </c>
      <c r="B468" t="s">
        <v>21</v>
      </c>
      <c r="C468">
        <v>50</v>
      </c>
      <c r="D468">
        <v>1</v>
      </c>
      <c r="E468" t="s">
        <v>1969</v>
      </c>
      <c r="F468">
        <v>99.99</v>
      </c>
      <c r="G468">
        <v>0</v>
      </c>
      <c r="H468" t="s">
        <v>661</v>
      </c>
      <c r="I468" t="s">
        <v>1970</v>
      </c>
      <c r="J468" t="s">
        <v>1971</v>
      </c>
      <c r="K468" t="s">
        <v>635</v>
      </c>
      <c r="L468" t="s">
        <v>636</v>
      </c>
      <c r="M468" t="s">
        <v>1972</v>
      </c>
      <c r="N468" t="s">
        <v>635</v>
      </c>
      <c r="O468" t="s">
        <v>668</v>
      </c>
      <c r="P468" t="s">
        <v>22</v>
      </c>
      <c r="Q468" t="s">
        <v>669</v>
      </c>
      <c r="R468" t="s">
        <v>636</v>
      </c>
      <c r="S468" t="s">
        <v>1973</v>
      </c>
      <c r="T468" t="s">
        <v>1974</v>
      </c>
    </row>
    <row r="469" spans="1:20" x14ac:dyDescent="0.25">
      <c r="A469" t="s">
        <v>23</v>
      </c>
      <c r="B469" t="s">
        <v>24</v>
      </c>
      <c r="C469">
        <v>50</v>
      </c>
      <c r="D469">
        <v>1</v>
      </c>
      <c r="E469" t="s">
        <v>1969</v>
      </c>
      <c r="F469">
        <v>99.99</v>
      </c>
      <c r="G469">
        <v>0</v>
      </c>
      <c r="H469" t="s">
        <v>661</v>
      </c>
      <c r="I469" t="s">
        <v>1970</v>
      </c>
      <c r="J469" t="s">
        <v>1971</v>
      </c>
      <c r="K469" t="s">
        <v>635</v>
      </c>
      <c r="L469" t="s">
        <v>636</v>
      </c>
      <c r="M469" t="s">
        <v>1972</v>
      </c>
      <c r="N469" t="s">
        <v>635</v>
      </c>
      <c r="O469" t="s">
        <v>668</v>
      </c>
      <c r="P469" t="s">
        <v>22</v>
      </c>
      <c r="Q469" t="s">
        <v>669</v>
      </c>
      <c r="R469" t="s">
        <v>636</v>
      </c>
      <c r="S469" t="s">
        <v>1973</v>
      </c>
      <c r="T469" t="s">
        <v>1974</v>
      </c>
    </row>
    <row r="470" spans="1:20" x14ac:dyDescent="0.25">
      <c r="A470" t="s">
        <v>25</v>
      </c>
      <c r="B470" t="s">
        <v>26</v>
      </c>
      <c r="C470">
        <v>50</v>
      </c>
      <c r="D470">
        <v>1</v>
      </c>
      <c r="E470" t="s">
        <v>1969</v>
      </c>
      <c r="F470">
        <v>99.99</v>
      </c>
      <c r="G470">
        <v>0</v>
      </c>
      <c r="H470" t="s">
        <v>661</v>
      </c>
      <c r="I470" t="s">
        <v>1970</v>
      </c>
      <c r="J470" t="s">
        <v>1971</v>
      </c>
      <c r="K470" t="s">
        <v>635</v>
      </c>
      <c r="L470" t="s">
        <v>636</v>
      </c>
      <c r="M470" t="s">
        <v>1972</v>
      </c>
      <c r="N470" t="s">
        <v>635</v>
      </c>
      <c r="O470" t="s">
        <v>668</v>
      </c>
      <c r="P470" t="s">
        <v>22</v>
      </c>
      <c r="Q470" t="s">
        <v>669</v>
      </c>
      <c r="R470" t="s">
        <v>636</v>
      </c>
      <c r="S470" t="s">
        <v>1973</v>
      </c>
      <c r="T470" t="s">
        <v>1974</v>
      </c>
    </row>
    <row r="471" spans="1:20" x14ac:dyDescent="0.25">
      <c r="A471" t="s">
        <v>20</v>
      </c>
      <c r="B471" t="s">
        <v>21</v>
      </c>
      <c r="C471">
        <v>50</v>
      </c>
      <c r="D471">
        <v>2</v>
      </c>
      <c r="E471" t="s">
        <v>1975</v>
      </c>
      <c r="F471">
        <v>199.98</v>
      </c>
      <c r="G471">
        <v>0</v>
      </c>
      <c r="H471" t="s">
        <v>661</v>
      </c>
      <c r="I471" t="s">
        <v>1976</v>
      </c>
      <c r="J471" t="s">
        <v>797</v>
      </c>
      <c r="K471" t="s">
        <v>635</v>
      </c>
      <c r="L471" t="s">
        <v>636</v>
      </c>
      <c r="M471" t="s">
        <v>1977</v>
      </c>
      <c r="N471" t="s">
        <v>635</v>
      </c>
      <c r="O471" t="s">
        <v>638</v>
      </c>
      <c r="P471" t="s">
        <v>22</v>
      </c>
      <c r="Q471" t="s">
        <v>639</v>
      </c>
      <c r="R471" t="s">
        <v>636</v>
      </c>
      <c r="S471" t="s">
        <v>1978</v>
      </c>
      <c r="T471" t="s">
        <v>1979</v>
      </c>
    </row>
    <row r="472" spans="1:20" x14ac:dyDescent="0.25">
      <c r="A472" t="s">
        <v>23</v>
      </c>
      <c r="B472" t="s">
        <v>24</v>
      </c>
      <c r="C472">
        <v>50</v>
      </c>
      <c r="D472">
        <v>2</v>
      </c>
      <c r="E472" t="s">
        <v>1975</v>
      </c>
      <c r="F472">
        <v>199.98</v>
      </c>
      <c r="G472">
        <v>0</v>
      </c>
      <c r="H472" t="s">
        <v>661</v>
      </c>
      <c r="I472" t="s">
        <v>1976</v>
      </c>
      <c r="J472" t="s">
        <v>797</v>
      </c>
      <c r="K472" t="s">
        <v>635</v>
      </c>
      <c r="L472" t="s">
        <v>636</v>
      </c>
      <c r="M472" t="s">
        <v>1977</v>
      </c>
      <c r="N472" t="s">
        <v>635</v>
      </c>
      <c r="O472" t="s">
        <v>638</v>
      </c>
      <c r="P472" t="s">
        <v>22</v>
      </c>
      <c r="Q472" t="s">
        <v>639</v>
      </c>
      <c r="R472" t="s">
        <v>636</v>
      </c>
      <c r="S472" t="s">
        <v>1978</v>
      </c>
      <c r="T472" t="s">
        <v>1979</v>
      </c>
    </row>
    <row r="473" spans="1:20" x14ac:dyDescent="0.25">
      <c r="A473" t="s">
        <v>25</v>
      </c>
      <c r="B473" t="s">
        <v>26</v>
      </c>
      <c r="C473">
        <v>50</v>
      </c>
      <c r="D473">
        <v>2</v>
      </c>
      <c r="E473" t="s">
        <v>1975</v>
      </c>
      <c r="F473">
        <v>199.98</v>
      </c>
      <c r="G473">
        <v>0</v>
      </c>
      <c r="H473" t="s">
        <v>661</v>
      </c>
      <c r="I473" t="s">
        <v>1976</v>
      </c>
      <c r="J473" t="s">
        <v>797</v>
      </c>
      <c r="K473" t="s">
        <v>635</v>
      </c>
      <c r="L473" t="s">
        <v>636</v>
      </c>
      <c r="M473" t="s">
        <v>1977</v>
      </c>
      <c r="N473" t="s">
        <v>635</v>
      </c>
      <c r="O473" t="s">
        <v>638</v>
      </c>
      <c r="P473" t="s">
        <v>22</v>
      </c>
      <c r="Q473" t="s">
        <v>639</v>
      </c>
      <c r="R473" t="s">
        <v>636</v>
      </c>
      <c r="S473" t="s">
        <v>1978</v>
      </c>
      <c r="T473" t="s">
        <v>1979</v>
      </c>
    </row>
    <row r="474" spans="1:20" x14ac:dyDescent="0.25">
      <c r="A474" t="s">
        <v>20</v>
      </c>
      <c r="B474" t="s">
        <v>21</v>
      </c>
      <c r="C474">
        <v>50</v>
      </c>
      <c r="D474">
        <v>1</v>
      </c>
      <c r="E474" t="s">
        <v>1980</v>
      </c>
      <c r="F474">
        <v>99.99</v>
      </c>
      <c r="G474">
        <v>0</v>
      </c>
      <c r="H474" t="s">
        <v>661</v>
      </c>
      <c r="I474" t="s">
        <v>1981</v>
      </c>
      <c r="J474" t="s">
        <v>797</v>
      </c>
      <c r="K474" t="s">
        <v>635</v>
      </c>
      <c r="L474" t="s">
        <v>636</v>
      </c>
      <c r="M474" t="s">
        <v>1977</v>
      </c>
      <c r="N474" t="s">
        <v>635</v>
      </c>
      <c r="O474" t="s">
        <v>668</v>
      </c>
      <c r="P474" t="s">
        <v>22</v>
      </c>
      <c r="Q474" t="s">
        <v>669</v>
      </c>
      <c r="R474" t="s">
        <v>636</v>
      </c>
      <c r="S474" t="s">
        <v>1982</v>
      </c>
      <c r="T474" t="s">
        <v>1979</v>
      </c>
    </row>
    <row r="475" spans="1:20" x14ac:dyDescent="0.25">
      <c r="A475" t="s">
        <v>23</v>
      </c>
      <c r="B475" t="s">
        <v>24</v>
      </c>
      <c r="C475">
        <v>50</v>
      </c>
      <c r="D475">
        <v>1</v>
      </c>
      <c r="E475" t="s">
        <v>1980</v>
      </c>
      <c r="F475">
        <v>99.99</v>
      </c>
      <c r="G475">
        <v>0</v>
      </c>
      <c r="H475" t="s">
        <v>661</v>
      </c>
      <c r="I475" t="s">
        <v>1981</v>
      </c>
      <c r="J475" t="s">
        <v>797</v>
      </c>
      <c r="K475" t="s">
        <v>635</v>
      </c>
      <c r="L475" t="s">
        <v>636</v>
      </c>
      <c r="M475" t="s">
        <v>1977</v>
      </c>
      <c r="N475" t="s">
        <v>635</v>
      </c>
      <c r="O475" t="s">
        <v>668</v>
      </c>
      <c r="P475" t="s">
        <v>22</v>
      </c>
      <c r="Q475" t="s">
        <v>669</v>
      </c>
      <c r="R475" t="s">
        <v>636</v>
      </c>
      <c r="S475" t="s">
        <v>1982</v>
      </c>
      <c r="T475" t="s">
        <v>1979</v>
      </c>
    </row>
    <row r="476" spans="1:20" x14ac:dyDescent="0.25">
      <c r="A476" t="s">
        <v>25</v>
      </c>
      <c r="B476" t="s">
        <v>26</v>
      </c>
      <c r="C476">
        <v>50</v>
      </c>
      <c r="D476">
        <v>1</v>
      </c>
      <c r="E476" t="s">
        <v>1980</v>
      </c>
      <c r="F476">
        <v>99.99</v>
      </c>
      <c r="G476">
        <v>0</v>
      </c>
      <c r="H476" t="s">
        <v>661</v>
      </c>
      <c r="I476" t="s">
        <v>1981</v>
      </c>
      <c r="J476" t="s">
        <v>797</v>
      </c>
      <c r="K476" t="s">
        <v>635</v>
      </c>
      <c r="L476" t="s">
        <v>636</v>
      </c>
      <c r="M476" t="s">
        <v>1977</v>
      </c>
      <c r="N476" t="s">
        <v>635</v>
      </c>
      <c r="O476" t="s">
        <v>668</v>
      </c>
      <c r="P476" t="s">
        <v>22</v>
      </c>
      <c r="Q476" t="s">
        <v>669</v>
      </c>
      <c r="R476" t="s">
        <v>636</v>
      </c>
      <c r="S476" t="s">
        <v>1982</v>
      </c>
      <c r="T476" t="s">
        <v>1979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FD41-FD66-493E-912F-EBD5ABD523ED}">
  <sheetPr>
    <tabColor rgb="FFFF6699"/>
  </sheetPr>
  <dimension ref="A1:V521"/>
  <sheetViews>
    <sheetView zoomScale="70" zoomScaleNormal="70" workbookViewId="0">
      <pane xSplit="2" ySplit="1" topLeftCell="T43" activePane="bottomRight" state="frozen"/>
      <selection sqref="A1:XFD1048576"/>
      <selection pane="topRight" sqref="A1:XFD1048576"/>
      <selection pane="bottomLeft" sqref="A1:XFD1048576"/>
      <selection pane="bottomRight" activeCell="B57" sqref="B5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6" t="s">
        <v>1983</v>
      </c>
      <c r="V1" t="s">
        <v>1985</v>
      </c>
    </row>
    <row r="2" spans="1:22" x14ac:dyDescent="0.25">
      <c r="A2" t="s">
        <v>164</v>
      </c>
      <c r="B2" t="s">
        <v>165</v>
      </c>
      <c r="C2">
        <v>40</v>
      </c>
      <c r="D2">
        <v>10</v>
      </c>
      <c r="E2" t="s">
        <v>1986</v>
      </c>
      <c r="F2">
        <v>345</v>
      </c>
      <c r="G2">
        <v>0</v>
      </c>
      <c r="H2" t="s">
        <v>661</v>
      </c>
      <c r="I2" t="s">
        <v>1987</v>
      </c>
      <c r="J2" t="s">
        <v>797</v>
      </c>
      <c r="K2" t="s">
        <v>635</v>
      </c>
      <c r="L2" t="s">
        <v>636</v>
      </c>
      <c r="M2" t="s">
        <v>1988</v>
      </c>
      <c r="N2" t="s">
        <v>635</v>
      </c>
      <c r="O2" t="s">
        <v>638</v>
      </c>
      <c r="P2" t="s">
        <v>22</v>
      </c>
      <c r="Q2" t="s">
        <v>639</v>
      </c>
      <c r="R2" t="s">
        <v>636</v>
      </c>
      <c r="S2" t="s">
        <v>635</v>
      </c>
      <c r="T2" t="s">
        <v>1988</v>
      </c>
      <c r="U2" s="87" t="s">
        <v>164</v>
      </c>
      <c r="V2">
        <v>374</v>
      </c>
    </row>
    <row r="3" spans="1:22" x14ac:dyDescent="0.25">
      <c r="A3" t="s">
        <v>121</v>
      </c>
      <c r="B3" t="s">
        <v>122</v>
      </c>
      <c r="C3">
        <v>15</v>
      </c>
      <c r="D3">
        <v>1</v>
      </c>
      <c r="E3" t="s">
        <v>1989</v>
      </c>
      <c r="F3">
        <v>15</v>
      </c>
      <c r="G3">
        <v>0</v>
      </c>
      <c r="H3" t="s">
        <v>647</v>
      </c>
      <c r="I3" t="s">
        <v>1990</v>
      </c>
      <c r="J3" t="s">
        <v>1991</v>
      </c>
      <c r="K3" t="s">
        <v>1992</v>
      </c>
      <c r="L3" t="s">
        <v>1017</v>
      </c>
      <c r="M3" t="s">
        <v>1993</v>
      </c>
      <c r="N3" t="s">
        <v>635</v>
      </c>
      <c r="O3" t="s">
        <v>653</v>
      </c>
      <c r="P3" t="s">
        <v>43</v>
      </c>
      <c r="Q3" t="s">
        <v>654</v>
      </c>
      <c r="R3" t="s">
        <v>636</v>
      </c>
      <c r="S3" t="s">
        <v>635</v>
      </c>
      <c r="T3" t="s">
        <v>1994</v>
      </c>
      <c r="U3" s="88" t="s">
        <v>165</v>
      </c>
      <c r="V3">
        <v>374</v>
      </c>
    </row>
    <row r="4" spans="1:22" x14ac:dyDescent="0.25">
      <c r="A4" t="s">
        <v>121</v>
      </c>
      <c r="B4" t="s">
        <v>122</v>
      </c>
      <c r="C4">
        <v>15</v>
      </c>
      <c r="D4">
        <v>1</v>
      </c>
      <c r="E4" t="s">
        <v>1995</v>
      </c>
      <c r="F4">
        <v>15</v>
      </c>
      <c r="G4">
        <v>0</v>
      </c>
      <c r="H4" t="s">
        <v>647</v>
      </c>
      <c r="I4" t="s">
        <v>1996</v>
      </c>
      <c r="J4" t="s">
        <v>1997</v>
      </c>
      <c r="K4" t="s">
        <v>1992</v>
      </c>
      <c r="L4" t="s">
        <v>1998</v>
      </c>
      <c r="M4" t="s">
        <v>1993</v>
      </c>
      <c r="N4" t="s">
        <v>635</v>
      </c>
      <c r="O4" t="s">
        <v>653</v>
      </c>
      <c r="P4" t="s">
        <v>43</v>
      </c>
      <c r="Q4" t="s">
        <v>654</v>
      </c>
      <c r="R4" t="s">
        <v>636</v>
      </c>
      <c r="S4" t="s">
        <v>635</v>
      </c>
      <c r="T4" t="s">
        <v>1994</v>
      </c>
      <c r="U4" s="87" t="s">
        <v>37</v>
      </c>
      <c r="V4">
        <v>231</v>
      </c>
    </row>
    <row r="5" spans="1:22" x14ac:dyDescent="0.25">
      <c r="A5" t="s">
        <v>121</v>
      </c>
      <c r="B5" t="s">
        <v>122</v>
      </c>
      <c r="C5">
        <v>15</v>
      </c>
      <c r="D5">
        <v>1</v>
      </c>
      <c r="E5" t="s">
        <v>1999</v>
      </c>
      <c r="F5">
        <v>15</v>
      </c>
      <c r="G5">
        <v>0</v>
      </c>
      <c r="H5" t="s">
        <v>647</v>
      </c>
      <c r="I5" t="s">
        <v>2000</v>
      </c>
      <c r="J5" t="s">
        <v>1991</v>
      </c>
      <c r="K5" t="s">
        <v>1992</v>
      </c>
      <c r="L5" t="s">
        <v>1017</v>
      </c>
      <c r="M5" t="s">
        <v>2001</v>
      </c>
      <c r="N5" t="s">
        <v>635</v>
      </c>
      <c r="O5" t="s">
        <v>653</v>
      </c>
      <c r="P5" t="s">
        <v>43</v>
      </c>
      <c r="Q5" t="s">
        <v>654</v>
      </c>
      <c r="R5" t="s">
        <v>636</v>
      </c>
      <c r="S5" t="s">
        <v>635</v>
      </c>
      <c r="T5" t="s">
        <v>1994</v>
      </c>
      <c r="U5" s="88" t="s">
        <v>38</v>
      </c>
      <c r="V5">
        <v>231</v>
      </c>
    </row>
    <row r="6" spans="1:22" x14ac:dyDescent="0.25">
      <c r="A6" t="s">
        <v>20</v>
      </c>
      <c r="B6" t="s">
        <v>21</v>
      </c>
      <c r="C6">
        <v>50</v>
      </c>
      <c r="D6">
        <v>2</v>
      </c>
      <c r="E6" t="s">
        <v>2002</v>
      </c>
      <c r="F6">
        <v>200</v>
      </c>
      <c r="G6">
        <v>0</v>
      </c>
      <c r="H6" t="s">
        <v>632</v>
      </c>
      <c r="I6" t="s">
        <v>1035</v>
      </c>
      <c r="J6" t="s">
        <v>1036</v>
      </c>
      <c r="K6" t="s">
        <v>635</v>
      </c>
      <c r="L6" t="s">
        <v>636</v>
      </c>
      <c r="M6" t="s">
        <v>2003</v>
      </c>
      <c r="N6" t="s">
        <v>635</v>
      </c>
      <c r="O6" t="s">
        <v>638</v>
      </c>
      <c r="P6" t="s">
        <v>22</v>
      </c>
      <c r="Q6" t="s">
        <v>639</v>
      </c>
      <c r="R6" t="s">
        <v>636</v>
      </c>
      <c r="S6" t="s">
        <v>635</v>
      </c>
      <c r="T6" t="s">
        <v>2003</v>
      </c>
      <c r="U6" s="87" t="s">
        <v>116</v>
      </c>
      <c r="V6">
        <v>470</v>
      </c>
    </row>
    <row r="7" spans="1:22" x14ac:dyDescent="0.25">
      <c r="A7" t="s">
        <v>23</v>
      </c>
      <c r="B7" t="s">
        <v>24</v>
      </c>
      <c r="C7">
        <v>50</v>
      </c>
      <c r="D7">
        <v>2</v>
      </c>
      <c r="E7" t="s">
        <v>2002</v>
      </c>
      <c r="F7">
        <v>200</v>
      </c>
      <c r="G7">
        <v>0</v>
      </c>
      <c r="H7" t="s">
        <v>632</v>
      </c>
      <c r="I7" t="s">
        <v>1035</v>
      </c>
      <c r="J7" t="s">
        <v>1036</v>
      </c>
      <c r="K7" t="s">
        <v>635</v>
      </c>
      <c r="L7" t="s">
        <v>636</v>
      </c>
      <c r="M7" t="s">
        <v>2003</v>
      </c>
      <c r="N7" t="s">
        <v>635</v>
      </c>
      <c r="O7" t="s">
        <v>638</v>
      </c>
      <c r="P7" t="s">
        <v>22</v>
      </c>
      <c r="Q7" t="s">
        <v>639</v>
      </c>
      <c r="R7" t="s">
        <v>636</v>
      </c>
      <c r="S7" t="s">
        <v>635</v>
      </c>
      <c r="T7" t="s">
        <v>2003</v>
      </c>
      <c r="U7" s="88" t="s">
        <v>117</v>
      </c>
      <c r="V7">
        <v>470</v>
      </c>
    </row>
    <row r="8" spans="1:22" x14ac:dyDescent="0.25">
      <c r="A8" t="s">
        <v>25</v>
      </c>
      <c r="B8" t="s">
        <v>26</v>
      </c>
      <c r="C8">
        <v>50</v>
      </c>
      <c r="D8">
        <v>2</v>
      </c>
      <c r="E8" t="s">
        <v>2002</v>
      </c>
      <c r="F8">
        <v>200</v>
      </c>
      <c r="G8">
        <v>0</v>
      </c>
      <c r="H8" t="s">
        <v>632</v>
      </c>
      <c r="I8" t="s">
        <v>1035</v>
      </c>
      <c r="J8" t="s">
        <v>1036</v>
      </c>
      <c r="K8" t="s">
        <v>635</v>
      </c>
      <c r="L8" t="s">
        <v>636</v>
      </c>
      <c r="M8" t="s">
        <v>2003</v>
      </c>
      <c r="N8" t="s">
        <v>635</v>
      </c>
      <c r="O8" t="s">
        <v>638</v>
      </c>
      <c r="P8" t="s">
        <v>22</v>
      </c>
      <c r="Q8" t="s">
        <v>639</v>
      </c>
      <c r="R8" t="s">
        <v>636</v>
      </c>
      <c r="S8" t="s">
        <v>635</v>
      </c>
      <c r="T8" t="s">
        <v>2003</v>
      </c>
      <c r="U8" s="87" t="s">
        <v>39</v>
      </c>
      <c r="V8">
        <v>72</v>
      </c>
    </row>
    <row r="9" spans="1:22" x14ac:dyDescent="0.25">
      <c r="A9" t="s">
        <v>23</v>
      </c>
      <c r="B9" t="s">
        <v>1108</v>
      </c>
      <c r="C9">
        <v>38.47</v>
      </c>
      <c r="D9">
        <v>1</v>
      </c>
      <c r="E9" t="s">
        <v>2004</v>
      </c>
      <c r="F9">
        <v>235.9</v>
      </c>
      <c r="G9">
        <v>26</v>
      </c>
      <c r="H9" t="s">
        <v>647</v>
      </c>
      <c r="I9" t="s">
        <v>2005</v>
      </c>
      <c r="J9" t="s">
        <v>2006</v>
      </c>
      <c r="K9" t="s">
        <v>2007</v>
      </c>
      <c r="L9" t="s">
        <v>2008</v>
      </c>
      <c r="M9" t="s">
        <v>2009</v>
      </c>
      <c r="N9" t="s">
        <v>635</v>
      </c>
      <c r="O9" t="s">
        <v>706</v>
      </c>
      <c r="P9" t="s">
        <v>40</v>
      </c>
      <c r="Q9" t="s">
        <v>707</v>
      </c>
      <c r="R9" t="s">
        <v>636</v>
      </c>
      <c r="S9" t="s">
        <v>635</v>
      </c>
      <c r="T9" t="s">
        <v>2009</v>
      </c>
      <c r="U9" s="88" t="s">
        <v>44</v>
      </c>
      <c r="V9">
        <v>69</v>
      </c>
    </row>
    <row r="10" spans="1:22" x14ac:dyDescent="0.25">
      <c r="A10" t="s">
        <v>258</v>
      </c>
      <c r="B10" t="s">
        <v>982</v>
      </c>
      <c r="C10">
        <v>85.72</v>
      </c>
      <c r="D10">
        <v>1</v>
      </c>
      <c r="E10" t="s">
        <v>2004</v>
      </c>
      <c r="F10">
        <v>235.9</v>
      </c>
      <c r="G10">
        <v>26</v>
      </c>
      <c r="H10" t="s">
        <v>647</v>
      </c>
      <c r="I10" t="s">
        <v>2005</v>
      </c>
      <c r="J10" t="s">
        <v>2006</v>
      </c>
      <c r="K10" t="s">
        <v>2007</v>
      </c>
      <c r="L10" t="s">
        <v>2008</v>
      </c>
      <c r="M10" t="s">
        <v>2009</v>
      </c>
      <c r="N10" t="s">
        <v>635</v>
      </c>
      <c r="O10" t="s">
        <v>706</v>
      </c>
      <c r="P10" t="s">
        <v>40</v>
      </c>
      <c r="Q10" t="s">
        <v>707</v>
      </c>
      <c r="R10" t="s">
        <v>636</v>
      </c>
      <c r="S10" t="s">
        <v>635</v>
      </c>
      <c r="T10" t="s">
        <v>2009</v>
      </c>
      <c r="U10" s="88" t="s">
        <v>1715</v>
      </c>
      <c r="V10">
        <v>3</v>
      </c>
    </row>
    <row r="11" spans="1:22" x14ac:dyDescent="0.25">
      <c r="A11" t="s">
        <v>258</v>
      </c>
      <c r="B11" t="s">
        <v>982</v>
      </c>
      <c r="C11">
        <v>85.71</v>
      </c>
      <c r="D11">
        <v>1</v>
      </c>
      <c r="E11" t="s">
        <v>2004</v>
      </c>
      <c r="F11">
        <v>235.9</v>
      </c>
      <c r="G11">
        <v>26</v>
      </c>
      <c r="H11" t="s">
        <v>647</v>
      </c>
      <c r="I11" t="s">
        <v>2005</v>
      </c>
      <c r="J11" t="s">
        <v>2006</v>
      </c>
      <c r="K11" t="s">
        <v>2007</v>
      </c>
      <c r="L11" t="s">
        <v>2008</v>
      </c>
      <c r="M11" t="s">
        <v>2009</v>
      </c>
      <c r="N11" t="s">
        <v>635</v>
      </c>
      <c r="O11" t="s">
        <v>706</v>
      </c>
      <c r="P11" t="s">
        <v>40</v>
      </c>
      <c r="Q11" t="s">
        <v>707</v>
      </c>
      <c r="R11" t="s">
        <v>636</v>
      </c>
      <c r="S11" t="s">
        <v>635</v>
      </c>
      <c r="T11" t="s">
        <v>2009</v>
      </c>
      <c r="U11" s="87" t="s">
        <v>35</v>
      </c>
      <c r="V11">
        <v>104</v>
      </c>
    </row>
    <row r="12" spans="1:22" x14ac:dyDescent="0.25">
      <c r="A12" t="s">
        <v>164</v>
      </c>
      <c r="B12" t="s">
        <v>165</v>
      </c>
      <c r="C12">
        <v>33.333333333333336</v>
      </c>
      <c r="D12">
        <v>3</v>
      </c>
      <c r="E12" t="s">
        <v>2010</v>
      </c>
      <c r="F12">
        <v>100</v>
      </c>
      <c r="G12">
        <v>0</v>
      </c>
      <c r="H12" t="s">
        <v>661</v>
      </c>
      <c r="I12" t="s">
        <v>2011</v>
      </c>
      <c r="J12" t="s">
        <v>643</v>
      </c>
      <c r="K12" t="s">
        <v>635</v>
      </c>
      <c r="L12" t="s">
        <v>636</v>
      </c>
      <c r="M12" t="s">
        <v>2012</v>
      </c>
      <c r="N12" t="s">
        <v>635</v>
      </c>
      <c r="O12" t="s">
        <v>668</v>
      </c>
      <c r="P12" t="s">
        <v>22</v>
      </c>
      <c r="Q12" t="s">
        <v>669</v>
      </c>
      <c r="R12" t="s">
        <v>636</v>
      </c>
      <c r="S12" t="s">
        <v>635</v>
      </c>
      <c r="T12" t="s">
        <v>2013</v>
      </c>
      <c r="U12" s="88" t="s">
        <v>36</v>
      </c>
      <c r="V12">
        <v>104</v>
      </c>
    </row>
    <row r="13" spans="1:22" x14ac:dyDescent="0.25">
      <c r="A13" t="s">
        <v>20</v>
      </c>
      <c r="B13" t="s">
        <v>21</v>
      </c>
      <c r="C13">
        <v>50</v>
      </c>
      <c r="D13">
        <v>1</v>
      </c>
      <c r="E13" t="s">
        <v>2014</v>
      </c>
      <c r="F13">
        <v>99.99</v>
      </c>
      <c r="G13">
        <v>0</v>
      </c>
      <c r="H13" t="s">
        <v>661</v>
      </c>
      <c r="I13" t="s">
        <v>2015</v>
      </c>
      <c r="J13" t="s">
        <v>2016</v>
      </c>
      <c r="K13" t="s">
        <v>635</v>
      </c>
      <c r="L13" t="s">
        <v>636</v>
      </c>
      <c r="M13" t="s">
        <v>2017</v>
      </c>
      <c r="N13" t="s">
        <v>635</v>
      </c>
      <c r="O13" t="s">
        <v>668</v>
      </c>
      <c r="P13" t="s">
        <v>22</v>
      </c>
      <c r="Q13" t="s">
        <v>669</v>
      </c>
      <c r="R13" t="s">
        <v>636</v>
      </c>
      <c r="S13" t="s">
        <v>635</v>
      </c>
      <c r="T13" t="s">
        <v>2017</v>
      </c>
      <c r="U13" s="87" t="s">
        <v>118</v>
      </c>
      <c r="V13">
        <v>10</v>
      </c>
    </row>
    <row r="14" spans="1:22" x14ac:dyDescent="0.25">
      <c r="A14" t="s">
        <v>23</v>
      </c>
      <c r="B14" t="s">
        <v>24</v>
      </c>
      <c r="C14">
        <v>50</v>
      </c>
      <c r="D14">
        <v>1</v>
      </c>
      <c r="E14" t="s">
        <v>2014</v>
      </c>
      <c r="F14">
        <v>99.99</v>
      </c>
      <c r="G14">
        <v>0</v>
      </c>
      <c r="H14" t="s">
        <v>661</v>
      </c>
      <c r="I14" t="s">
        <v>2015</v>
      </c>
      <c r="J14" t="s">
        <v>2016</v>
      </c>
      <c r="K14" t="s">
        <v>635</v>
      </c>
      <c r="L14" t="s">
        <v>636</v>
      </c>
      <c r="M14" t="s">
        <v>2017</v>
      </c>
      <c r="N14" t="s">
        <v>635</v>
      </c>
      <c r="O14" t="s">
        <v>668</v>
      </c>
      <c r="P14" t="s">
        <v>22</v>
      </c>
      <c r="Q14" t="s">
        <v>669</v>
      </c>
      <c r="R14" t="s">
        <v>636</v>
      </c>
      <c r="S14" t="s">
        <v>635</v>
      </c>
      <c r="T14" t="s">
        <v>2017</v>
      </c>
      <c r="U14" s="88" t="s">
        <v>2112</v>
      </c>
      <c r="V14">
        <v>1</v>
      </c>
    </row>
    <row r="15" spans="1:22" x14ac:dyDescent="0.25">
      <c r="A15" t="s">
        <v>25</v>
      </c>
      <c r="B15" t="s">
        <v>26</v>
      </c>
      <c r="C15">
        <v>50</v>
      </c>
      <c r="D15">
        <v>1</v>
      </c>
      <c r="E15" t="s">
        <v>2014</v>
      </c>
      <c r="F15">
        <v>99.99</v>
      </c>
      <c r="G15">
        <v>0</v>
      </c>
      <c r="H15" t="s">
        <v>661</v>
      </c>
      <c r="I15" t="s">
        <v>2015</v>
      </c>
      <c r="J15" t="s">
        <v>2016</v>
      </c>
      <c r="K15" t="s">
        <v>635</v>
      </c>
      <c r="L15" t="s">
        <v>636</v>
      </c>
      <c r="M15" t="s">
        <v>2017</v>
      </c>
      <c r="N15" t="s">
        <v>635</v>
      </c>
      <c r="O15" t="s">
        <v>668</v>
      </c>
      <c r="P15" t="s">
        <v>22</v>
      </c>
      <c r="Q15" t="s">
        <v>669</v>
      </c>
      <c r="R15" t="s">
        <v>636</v>
      </c>
      <c r="S15" t="s">
        <v>635</v>
      </c>
      <c r="T15" t="s">
        <v>2017</v>
      </c>
      <c r="U15" s="88" t="s">
        <v>91</v>
      </c>
      <c r="V15">
        <v>9</v>
      </c>
    </row>
    <row r="16" spans="1:22" x14ac:dyDescent="0.25">
      <c r="A16" t="s">
        <v>256</v>
      </c>
      <c r="B16" t="s">
        <v>262</v>
      </c>
      <c r="C16">
        <v>139</v>
      </c>
      <c r="D16">
        <v>1</v>
      </c>
      <c r="E16" t="s">
        <v>2018</v>
      </c>
      <c r="F16">
        <v>108.99</v>
      </c>
      <c r="G16">
        <v>0</v>
      </c>
      <c r="H16" t="s">
        <v>661</v>
      </c>
      <c r="I16" t="s">
        <v>2019</v>
      </c>
      <c r="J16" t="s">
        <v>1036</v>
      </c>
      <c r="K16" t="s">
        <v>635</v>
      </c>
      <c r="L16" t="s">
        <v>636</v>
      </c>
      <c r="M16" t="s">
        <v>2020</v>
      </c>
      <c r="N16" t="s">
        <v>635</v>
      </c>
      <c r="O16" t="s">
        <v>638</v>
      </c>
      <c r="P16" t="s">
        <v>22</v>
      </c>
      <c r="Q16" t="s">
        <v>639</v>
      </c>
      <c r="R16" t="s">
        <v>636</v>
      </c>
      <c r="S16" t="s">
        <v>635</v>
      </c>
      <c r="T16" t="s">
        <v>2020</v>
      </c>
      <c r="U16" s="87" t="s">
        <v>89</v>
      </c>
      <c r="V16">
        <v>5</v>
      </c>
    </row>
    <row r="17" spans="1:22" x14ac:dyDescent="0.25">
      <c r="A17" t="s">
        <v>37</v>
      </c>
      <c r="B17" t="s">
        <v>38</v>
      </c>
      <c r="C17">
        <v>66.666666666666671</v>
      </c>
      <c r="D17">
        <v>3</v>
      </c>
      <c r="E17" t="s">
        <v>2021</v>
      </c>
      <c r="F17">
        <v>100</v>
      </c>
      <c r="G17">
        <v>0</v>
      </c>
      <c r="H17" t="s">
        <v>661</v>
      </c>
      <c r="I17" t="s">
        <v>2022</v>
      </c>
      <c r="J17" t="s">
        <v>643</v>
      </c>
      <c r="K17" t="s">
        <v>635</v>
      </c>
      <c r="L17" t="s">
        <v>636</v>
      </c>
      <c r="M17" t="s">
        <v>2023</v>
      </c>
      <c r="N17" t="s">
        <v>635</v>
      </c>
      <c r="O17" t="s">
        <v>638</v>
      </c>
      <c r="P17" t="s">
        <v>22</v>
      </c>
      <c r="Q17" t="s">
        <v>639</v>
      </c>
      <c r="R17" t="s">
        <v>636</v>
      </c>
      <c r="S17" t="s">
        <v>635</v>
      </c>
      <c r="T17" t="s">
        <v>2023</v>
      </c>
      <c r="U17" s="88" t="s">
        <v>1223</v>
      </c>
      <c r="V17">
        <v>5</v>
      </c>
    </row>
    <row r="18" spans="1:22" x14ac:dyDescent="0.25">
      <c r="A18" t="s">
        <v>35</v>
      </c>
      <c r="B18" t="s">
        <v>36</v>
      </c>
      <c r="C18">
        <v>66.666666666666671</v>
      </c>
      <c r="D18">
        <v>3</v>
      </c>
      <c r="E18" t="s">
        <v>2024</v>
      </c>
      <c r="F18">
        <v>100</v>
      </c>
      <c r="G18">
        <v>0</v>
      </c>
      <c r="H18" t="s">
        <v>661</v>
      </c>
      <c r="I18" t="s">
        <v>2025</v>
      </c>
      <c r="J18" t="s">
        <v>997</v>
      </c>
      <c r="K18" t="s">
        <v>635</v>
      </c>
      <c r="L18" t="s">
        <v>636</v>
      </c>
      <c r="M18" t="s">
        <v>2026</v>
      </c>
      <c r="N18" t="s">
        <v>635</v>
      </c>
      <c r="O18" t="s">
        <v>638</v>
      </c>
      <c r="P18" t="s">
        <v>22</v>
      </c>
      <c r="Q18" t="s">
        <v>639</v>
      </c>
      <c r="R18" t="s">
        <v>636</v>
      </c>
      <c r="S18" t="s">
        <v>635</v>
      </c>
      <c r="T18" t="s">
        <v>2026</v>
      </c>
      <c r="U18" s="87" t="s">
        <v>29</v>
      </c>
      <c r="V18">
        <v>10</v>
      </c>
    </row>
    <row r="19" spans="1:22" x14ac:dyDescent="0.25">
      <c r="A19" t="s">
        <v>37</v>
      </c>
      <c r="B19" t="s">
        <v>38</v>
      </c>
      <c r="C19">
        <v>66.666666666666671</v>
      </c>
      <c r="D19">
        <v>3</v>
      </c>
      <c r="E19" t="s">
        <v>2027</v>
      </c>
      <c r="F19">
        <v>100</v>
      </c>
      <c r="G19">
        <v>0</v>
      </c>
      <c r="H19" t="s">
        <v>661</v>
      </c>
      <c r="I19" t="s">
        <v>2025</v>
      </c>
      <c r="J19" t="s">
        <v>997</v>
      </c>
      <c r="K19" t="s">
        <v>635</v>
      </c>
      <c r="L19" t="s">
        <v>636</v>
      </c>
      <c r="M19" t="s">
        <v>2028</v>
      </c>
      <c r="N19" t="s">
        <v>635</v>
      </c>
      <c r="O19" t="s">
        <v>638</v>
      </c>
      <c r="P19" t="s">
        <v>22</v>
      </c>
      <c r="Q19" t="s">
        <v>639</v>
      </c>
      <c r="R19" t="s">
        <v>636</v>
      </c>
      <c r="S19" t="s">
        <v>635</v>
      </c>
      <c r="T19" t="s">
        <v>2026</v>
      </c>
      <c r="U19" s="88" t="s">
        <v>30</v>
      </c>
      <c r="V19">
        <v>10</v>
      </c>
    </row>
    <row r="20" spans="1:22" x14ac:dyDescent="0.25">
      <c r="A20" t="s">
        <v>20</v>
      </c>
      <c r="B20" t="s">
        <v>21</v>
      </c>
      <c r="C20">
        <v>50</v>
      </c>
      <c r="D20">
        <v>2</v>
      </c>
      <c r="E20" t="s">
        <v>2029</v>
      </c>
      <c r="F20">
        <v>199.98</v>
      </c>
      <c r="G20">
        <v>0</v>
      </c>
      <c r="H20" t="s">
        <v>661</v>
      </c>
      <c r="I20" t="s">
        <v>2030</v>
      </c>
      <c r="J20" t="s">
        <v>1631</v>
      </c>
      <c r="K20" t="s">
        <v>635</v>
      </c>
      <c r="L20" t="s">
        <v>636</v>
      </c>
      <c r="M20" t="s">
        <v>2031</v>
      </c>
      <c r="N20" t="s">
        <v>635</v>
      </c>
      <c r="O20" t="s">
        <v>638</v>
      </c>
      <c r="P20" t="s">
        <v>22</v>
      </c>
      <c r="Q20" t="s">
        <v>639</v>
      </c>
      <c r="R20" t="s">
        <v>636</v>
      </c>
      <c r="S20" t="s">
        <v>635</v>
      </c>
      <c r="T20" t="s">
        <v>2031</v>
      </c>
      <c r="U20" s="87" t="s">
        <v>31</v>
      </c>
      <c r="V20">
        <v>13</v>
      </c>
    </row>
    <row r="21" spans="1:22" x14ac:dyDescent="0.25">
      <c r="A21" t="s">
        <v>23</v>
      </c>
      <c r="B21" t="s">
        <v>24</v>
      </c>
      <c r="C21">
        <v>50</v>
      </c>
      <c r="D21">
        <v>2</v>
      </c>
      <c r="E21" t="s">
        <v>2029</v>
      </c>
      <c r="F21">
        <v>199.98</v>
      </c>
      <c r="G21">
        <v>0</v>
      </c>
      <c r="H21" t="s">
        <v>661</v>
      </c>
      <c r="I21" t="s">
        <v>2030</v>
      </c>
      <c r="J21" t="s">
        <v>1631</v>
      </c>
      <c r="K21" t="s">
        <v>635</v>
      </c>
      <c r="L21" t="s">
        <v>636</v>
      </c>
      <c r="M21" t="s">
        <v>2031</v>
      </c>
      <c r="N21" t="s">
        <v>635</v>
      </c>
      <c r="O21" t="s">
        <v>638</v>
      </c>
      <c r="P21" t="s">
        <v>22</v>
      </c>
      <c r="Q21" t="s">
        <v>639</v>
      </c>
      <c r="R21" t="s">
        <v>636</v>
      </c>
      <c r="S21" t="s">
        <v>635</v>
      </c>
      <c r="T21" t="s">
        <v>2031</v>
      </c>
      <c r="U21" s="88" t="s">
        <v>32</v>
      </c>
      <c r="V21">
        <v>13</v>
      </c>
    </row>
    <row r="22" spans="1:22" x14ac:dyDescent="0.25">
      <c r="A22" t="s">
        <v>25</v>
      </c>
      <c r="B22" t="s">
        <v>26</v>
      </c>
      <c r="C22">
        <v>50</v>
      </c>
      <c r="D22">
        <v>2</v>
      </c>
      <c r="E22" t="s">
        <v>2029</v>
      </c>
      <c r="F22">
        <v>199.98</v>
      </c>
      <c r="G22">
        <v>0</v>
      </c>
      <c r="H22" t="s">
        <v>661</v>
      </c>
      <c r="I22" t="s">
        <v>2030</v>
      </c>
      <c r="J22" t="s">
        <v>1631</v>
      </c>
      <c r="K22" t="s">
        <v>635</v>
      </c>
      <c r="L22" t="s">
        <v>636</v>
      </c>
      <c r="M22" t="s">
        <v>2031</v>
      </c>
      <c r="N22" t="s">
        <v>635</v>
      </c>
      <c r="O22" t="s">
        <v>638</v>
      </c>
      <c r="P22" t="s">
        <v>22</v>
      </c>
      <c r="Q22" t="s">
        <v>639</v>
      </c>
      <c r="R22" t="s">
        <v>636</v>
      </c>
      <c r="S22" t="s">
        <v>635</v>
      </c>
      <c r="T22" t="s">
        <v>2031</v>
      </c>
      <c r="U22" s="87" t="s">
        <v>27</v>
      </c>
      <c r="V22">
        <v>10</v>
      </c>
    </row>
    <row r="23" spans="1:22" x14ac:dyDescent="0.25">
      <c r="A23" t="s">
        <v>35</v>
      </c>
      <c r="B23" t="s">
        <v>36</v>
      </c>
      <c r="C23">
        <v>66.666666666666671</v>
      </c>
      <c r="D23">
        <v>3</v>
      </c>
      <c r="E23" t="s">
        <v>2032</v>
      </c>
      <c r="F23">
        <v>100</v>
      </c>
      <c r="G23">
        <v>0</v>
      </c>
      <c r="H23" t="s">
        <v>661</v>
      </c>
      <c r="I23" t="s">
        <v>2033</v>
      </c>
      <c r="J23" t="s">
        <v>1105</v>
      </c>
      <c r="K23" t="s">
        <v>635</v>
      </c>
      <c r="L23" t="s">
        <v>636</v>
      </c>
      <c r="M23" t="s">
        <v>2034</v>
      </c>
      <c r="N23" t="s">
        <v>635</v>
      </c>
      <c r="O23" t="s">
        <v>638</v>
      </c>
      <c r="P23" t="s">
        <v>22</v>
      </c>
      <c r="Q23" t="s">
        <v>639</v>
      </c>
      <c r="R23" t="s">
        <v>636</v>
      </c>
      <c r="S23" t="s">
        <v>635</v>
      </c>
      <c r="T23" t="s">
        <v>2034</v>
      </c>
      <c r="U23" s="88" t="s">
        <v>28</v>
      </c>
      <c r="V23">
        <v>10</v>
      </c>
    </row>
    <row r="24" spans="1:22" x14ac:dyDescent="0.25">
      <c r="A24" t="s">
        <v>164</v>
      </c>
      <c r="B24" t="s">
        <v>165</v>
      </c>
      <c r="C24">
        <v>33.333333333333336</v>
      </c>
      <c r="D24">
        <v>3</v>
      </c>
      <c r="E24" t="s">
        <v>2035</v>
      </c>
      <c r="F24">
        <v>100</v>
      </c>
      <c r="G24">
        <v>0</v>
      </c>
      <c r="H24" t="s">
        <v>661</v>
      </c>
      <c r="I24" t="s">
        <v>2036</v>
      </c>
      <c r="J24" t="s">
        <v>770</v>
      </c>
      <c r="K24" t="s">
        <v>635</v>
      </c>
      <c r="L24" t="s">
        <v>636</v>
      </c>
      <c r="M24" t="s">
        <v>2037</v>
      </c>
      <c r="N24" t="s">
        <v>635</v>
      </c>
      <c r="O24" t="s">
        <v>638</v>
      </c>
      <c r="P24" t="s">
        <v>22</v>
      </c>
      <c r="Q24" t="s">
        <v>639</v>
      </c>
      <c r="R24" t="s">
        <v>636</v>
      </c>
      <c r="S24" t="s">
        <v>635</v>
      </c>
      <c r="T24" t="s">
        <v>2037</v>
      </c>
      <c r="U24" s="87" t="s">
        <v>127</v>
      </c>
      <c r="V24">
        <v>5</v>
      </c>
    </row>
    <row r="25" spans="1:22" x14ac:dyDescent="0.25">
      <c r="A25" t="s">
        <v>31</v>
      </c>
      <c r="B25" t="s">
        <v>32</v>
      </c>
      <c r="C25">
        <v>54.5</v>
      </c>
      <c r="D25">
        <v>2</v>
      </c>
      <c r="E25" t="s">
        <v>2038</v>
      </c>
      <c r="F25">
        <v>71</v>
      </c>
      <c r="G25">
        <v>7</v>
      </c>
      <c r="H25" t="s">
        <v>647</v>
      </c>
      <c r="I25" t="s">
        <v>2039</v>
      </c>
      <c r="J25" t="s">
        <v>2040</v>
      </c>
      <c r="K25" t="s">
        <v>2041</v>
      </c>
      <c r="L25" t="s">
        <v>2042</v>
      </c>
      <c r="M25" t="s">
        <v>2043</v>
      </c>
      <c r="N25" t="s">
        <v>635</v>
      </c>
      <c r="O25" t="s">
        <v>706</v>
      </c>
      <c r="P25" t="s">
        <v>40</v>
      </c>
      <c r="Q25" t="s">
        <v>707</v>
      </c>
      <c r="R25" t="s">
        <v>636</v>
      </c>
      <c r="S25" t="s">
        <v>635</v>
      </c>
      <c r="T25" t="s">
        <v>2043</v>
      </c>
      <c r="U25" s="88" t="s">
        <v>128</v>
      </c>
      <c r="V25">
        <v>5</v>
      </c>
    </row>
    <row r="26" spans="1:22" x14ac:dyDescent="0.25">
      <c r="A26" t="s">
        <v>164</v>
      </c>
      <c r="B26" t="s">
        <v>165</v>
      </c>
      <c r="C26">
        <v>50</v>
      </c>
      <c r="D26">
        <v>6</v>
      </c>
      <c r="E26" t="s">
        <v>2044</v>
      </c>
      <c r="F26">
        <v>200</v>
      </c>
      <c r="G26">
        <v>0</v>
      </c>
      <c r="H26" t="s">
        <v>661</v>
      </c>
      <c r="I26" t="s">
        <v>2045</v>
      </c>
      <c r="J26" t="s">
        <v>2046</v>
      </c>
      <c r="K26" t="s">
        <v>635</v>
      </c>
      <c r="L26" t="s">
        <v>636</v>
      </c>
      <c r="M26" t="s">
        <v>2047</v>
      </c>
      <c r="N26" t="s">
        <v>635</v>
      </c>
      <c r="O26" t="s">
        <v>638</v>
      </c>
      <c r="P26" t="s">
        <v>22</v>
      </c>
      <c r="Q26" t="s">
        <v>639</v>
      </c>
      <c r="R26" t="s">
        <v>636</v>
      </c>
      <c r="S26" t="s">
        <v>635</v>
      </c>
      <c r="T26" t="s">
        <v>2047</v>
      </c>
      <c r="U26" s="87" t="s">
        <v>256</v>
      </c>
      <c r="V26">
        <v>15</v>
      </c>
    </row>
    <row r="27" spans="1:22" x14ac:dyDescent="0.25">
      <c r="A27" t="s">
        <v>20</v>
      </c>
      <c r="B27" t="s">
        <v>21</v>
      </c>
      <c r="C27">
        <v>50</v>
      </c>
      <c r="D27">
        <v>1</v>
      </c>
      <c r="E27" t="s">
        <v>2048</v>
      </c>
      <c r="F27">
        <v>99.99</v>
      </c>
      <c r="G27">
        <v>0</v>
      </c>
      <c r="H27" t="s">
        <v>661</v>
      </c>
      <c r="I27" t="s">
        <v>2049</v>
      </c>
      <c r="J27" t="s">
        <v>797</v>
      </c>
      <c r="K27" t="s">
        <v>635</v>
      </c>
      <c r="L27" t="s">
        <v>636</v>
      </c>
      <c r="M27" t="s">
        <v>2050</v>
      </c>
      <c r="N27" t="s">
        <v>635</v>
      </c>
      <c r="O27" t="s">
        <v>668</v>
      </c>
      <c r="P27" t="s">
        <v>22</v>
      </c>
      <c r="Q27" t="s">
        <v>669</v>
      </c>
      <c r="R27" t="s">
        <v>636</v>
      </c>
      <c r="S27" t="s">
        <v>635</v>
      </c>
      <c r="T27" t="s">
        <v>2050</v>
      </c>
      <c r="U27" s="88" t="s">
        <v>262</v>
      </c>
      <c r="V27">
        <v>14</v>
      </c>
    </row>
    <row r="28" spans="1:22" x14ac:dyDescent="0.25">
      <c r="A28" t="s">
        <v>23</v>
      </c>
      <c r="B28" t="s">
        <v>24</v>
      </c>
      <c r="C28">
        <v>50</v>
      </c>
      <c r="D28">
        <v>1</v>
      </c>
      <c r="E28" t="s">
        <v>2048</v>
      </c>
      <c r="F28">
        <v>99.99</v>
      </c>
      <c r="G28">
        <v>0</v>
      </c>
      <c r="H28" t="s">
        <v>661</v>
      </c>
      <c r="I28" t="s">
        <v>2049</v>
      </c>
      <c r="J28" t="s">
        <v>797</v>
      </c>
      <c r="K28" t="s">
        <v>635</v>
      </c>
      <c r="L28" t="s">
        <v>636</v>
      </c>
      <c r="M28" t="s">
        <v>2050</v>
      </c>
      <c r="N28" t="s">
        <v>635</v>
      </c>
      <c r="O28" t="s">
        <v>668</v>
      </c>
      <c r="P28" t="s">
        <v>22</v>
      </c>
      <c r="Q28" t="s">
        <v>669</v>
      </c>
      <c r="R28" t="s">
        <v>636</v>
      </c>
      <c r="S28" t="s">
        <v>635</v>
      </c>
      <c r="T28" t="s">
        <v>2050</v>
      </c>
      <c r="U28" s="88" t="s">
        <v>982</v>
      </c>
      <c r="V28">
        <v>1</v>
      </c>
    </row>
    <row r="29" spans="1:22" x14ac:dyDescent="0.25">
      <c r="A29" t="s">
        <v>25</v>
      </c>
      <c r="B29" t="s">
        <v>26</v>
      </c>
      <c r="C29">
        <v>50</v>
      </c>
      <c r="D29">
        <v>1</v>
      </c>
      <c r="E29" t="s">
        <v>2048</v>
      </c>
      <c r="F29">
        <v>99.99</v>
      </c>
      <c r="G29">
        <v>0</v>
      </c>
      <c r="H29" t="s">
        <v>661</v>
      </c>
      <c r="I29" t="s">
        <v>2049</v>
      </c>
      <c r="J29" t="s">
        <v>797</v>
      </c>
      <c r="K29" t="s">
        <v>635</v>
      </c>
      <c r="L29" t="s">
        <v>636</v>
      </c>
      <c r="M29" t="s">
        <v>2050</v>
      </c>
      <c r="N29" t="s">
        <v>635</v>
      </c>
      <c r="O29" t="s">
        <v>668</v>
      </c>
      <c r="P29" t="s">
        <v>22</v>
      </c>
      <c r="Q29" t="s">
        <v>669</v>
      </c>
      <c r="R29" t="s">
        <v>636</v>
      </c>
      <c r="S29" t="s">
        <v>635</v>
      </c>
      <c r="T29" t="s">
        <v>2050</v>
      </c>
      <c r="U29" s="87" t="s">
        <v>257</v>
      </c>
      <c r="V29">
        <v>11</v>
      </c>
    </row>
    <row r="30" spans="1:22" x14ac:dyDescent="0.25">
      <c r="A30" t="s">
        <v>35</v>
      </c>
      <c r="B30" t="s">
        <v>36</v>
      </c>
      <c r="C30">
        <v>66.666666666666671</v>
      </c>
      <c r="D30">
        <v>3</v>
      </c>
      <c r="E30" t="s">
        <v>2051</v>
      </c>
      <c r="F30">
        <v>100</v>
      </c>
      <c r="G30">
        <v>0</v>
      </c>
      <c r="H30" t="s">
        <v>661</v>
      </c>
      <c r="I30" t="s">
        <v>2052</v>
      </c>
      <c r="J30" t="s">
        <v>1200</v>
      </c>
      <c r="K30" t="s">
        <v>635</v>
      </c>
      <c r="L30" t="s">
        <v>636</v>
      </c>
      <c r="M30" t="s">
        <v>2053</v>
      </c>
      <c r="N30" t="s">
        <v>635</v>
      </c>
      <c r="O30" t="s">
        <v>668</v>
      </c>
      <c r="P30" t="s">
        <v>22</v>
      </c>
      <c r="Q30" t="s">
        <v>669</v>
      </c>
      <c r="R30" t="s">
        <v>636</v>
      </c>
      <c r="S30" t="s">
        <v>635</v>
      </c>
      <c r="T30" t="s">
        <v>2053</v>
      </c>
      <c r="U30" s="88" t="s">
        <v>263</v>
      </c>
      <c r="V30">
        <v>9</v>
      </c>
    </row>
    <row r="31" spans="1:22" x14ac:dyDescent="0.25">
      <c r="A31" t="s">
        <v>258</v>
      </c>
      <c r="B31" t="s">
        <v>264</v>
      </c>
      <c r="C31">
        <v>139</v>
      </c>
      <c r="D31">
        <v>1</v>
      </c>
      <c r="E31" t="s">
        <v>2054</v>
      </c>
      <c r="F31">
        <v>108.99</v>
      </c>
      <c r="G31">
        <v>0</v>
      </c>
      <c r="H31" t="s">
        <v>661</v>
      </c>
      <c r="I31" t="s">
        <v>2055</v>
      </c>
      <c r="J31" t="s">
        <v>2056</v>
      </c>
      <c r="K31" t="s">
        <v>635</v>
      </c>
      <c r="L31" t="s">
        <v>636</v>
      </c>
      <c r="M31" t="s">
        <v>2057</v>
      </c>
      <c r="N31" t="s">
        <v>635</v>
      </c>
      <c r="O31" t="s">
        <v>668</v>
      </c>
      <c r="P31" t="s">
        <v>22</v>
      </c>
      <c r="Q31" t="s">
        <v>669</v>
      </c>
      <c r="R31" t="s">
        <v>636</v>
      </c>
      <c r="S31" t="s">
        <v>635</v>
      </c>
      <c r="T31" t="s">
        <v>2057</v>
      </c>
      <c r="U31" s="88" t="s">
        <v>982</v>
      </c>
      <c r="V31">
        <v>2</v>
      </c>
    </row>
    <row r="32" spans="1:22" x14ac:dyDescent="0.25">
      <c r="A32" t="s">
        <v>20</v>
      </c>
      <c r="B32" t="s">
        <v>21</v>
      </c>
      <c r="C32">
        <v>50</v>
      </c>
      <c r="D32">
        <v>1</v>
      </c>
      <c r="E32" t="s">
        <v>2058</v>
      </c>
      <c r="F32">
        <v>99.99</v>
      </c>
      <c r="G32">
        <v>0</v>
      </c>
      <c r="H32" t="s">
        <v>661</v>
      </c>
      <c r="I32" t="s">
        <v>2059</v>
      </c>
      <c r="J32" t="s">
        <v>643</v>
      </c>
      <c r="K32" t="s">
        <v>635</v>
      </c>
      <c r="L32" t="s">
        <v>636</v>
      </c>
      <c r="M32" t="s">
        <v>2060</v>
      </c>
      <c r="N32" t="s">
        <v>635</v>
      </c>
      <c r="O32" t="s">
        <v>668</v>
      </c>
      <c r="P32" t="s">
        <v>22</v>
      </c>
      <c r="Q32" t="s">
        <v>669</v>
      </c>
      <c r="R32" t="s">
        <v>636</v>
      </c>
      <c r="S32" t="s">
        <v>635</v>
      </c>
      <c r="T32" t="s">
        <v>2061</v>
      </c>
      <c r="U32" s="87" t="s">
        <v>258</v>
      </c>
      <c r="V32">
        <v>13</v>
      </c>
    </row>
    <row r="33" spans="1:22" x14ac:dyDescent="0.25">
      <c r="A33" t="s">
        <v>23</v>
      </c>
      <c r="B33" t="s">
        <v>24</v>
      </c>
      <c r="C33">
        <v>50</v>
      </c>
      <c r="D33">
        <v>1</v>
      </c>
      <c r="E33" t="s">
        <v>2058</v>
      </c>
      <c r="F33">
        <v>99.99</v>
      </c>
      <c r="G33">
        <v>0</v>
      </c>
      <c r="H33" t="s">
        <v>661</v>
      </c>
      <c r="I33" t="s">
        <v>2059</v>
      </c>
      <c r="J33" t="s">
        <v>643</v>
      </c>
      <c r="K33" t="s">
        <v>635</v>
      </c>
      <c r="L33" t="s">
        <v>636</v>
      </c>
      <c r="M33" t="s">
        <v>2060</v>
      </c>
      <c r="N33" t="s">
        <v>635</v>
      </c>
      <c r="O33" t="s">
        <v>668</v>
      </c>
      <c r="P33" t="s">
        <v>22</v>
      </c>
      <c r="Q33" t="s">
        <v>669</v>
      </c>
      <c r="R33" t="s">
        <v>636</v>
      </c>
      <c r="S33" t="s">
        <v>635</v>
      </c>
      <c r="T33" t="s">
        <v>2061</v>
      </c>
      <c r="U33" s="88" t="s">
        <v>264</v>
      </c>
      <c r="V33">
        <v>11</v>
      </c>
    </row>
    <row r="34" spans="1:22" x14ac:dyDescent="0.25">
      <c r="A34" t="s">
        <v>25</v>
      </c>
      <c r="B34" t="s">
        <v>26</v>
      </c>
      <c r="C34">
        <v>50</v>
      </c>
      <c r="D34">
        <v>1</v>
      </c>
      <c r="E34" t="s">
        <v>2058</v>
      </c>
      <c r="F34">
        <v>99.99</v>
      </c>
      <c r="G34">
        <v>0</v>
      </c>
      <c r="H34" t="s">
        <v>661</v>
      </c>
      <c r="I34" t="s">
        <v>2059</v>
      </c>
      <c r="J34" t="s">
        <v>643</v>
      </c>
      <c r="K34" t="s">
        <v>635</v>
      </c>
      <c r="L34" t="s">
        <v>636</v>
      </c>
      <c r="M34" t="s">
        <v>2060</v>
      </c>
      <c r="N34" t="s">
        <v>635</v>
      </c>
      <c r="O34" t="s">
        <v>668</v>
      </c>
      <c r="P34" t="s">
        <v>22</v>
      </c>
      <c r="Q34" t="s">
        <v>669</v>
      </c>
      <c r="R34" t="s">
        <v>636</v>
      </c>
      <c r="S34" t="s">
        <v>635</v>
      </c>
      <c r="T34" t="s">
        <v>2061</v>
      </c>
      <c r="U34" s="88" t="s">
        <v>982</v>
      </c>
      <c r="V34">
        <v>2</v>
      </c>
    </row>
    <row r="35" spans="1:22" x14ac:dyDescent="0.25">
      <c r="A35" t="s">
        <v>116</v>
      </c>
      <c r="B35" t="s">
        <v>117</v>
      </c>
      <c r="C35">
        <v>10</v>
      </c>
      <c r="D35">
        <v>20</v>
      </c>
      <c r="E35" t="s">
        <v>2062</v>
      </c>
      <c r="F35">
        <v>200</v>
      </c>
      <c r="G35">
        <v>0</v>
      </c>
      <c r="H35" t="s">
        <v>647</v>
      </c>
      <c r="I35" t="s">
        <v>2063</v>
      </c>
      <c r="J35" t="s">
        <v>2064</v>
      </c>
      <c r="K35" t="s">
        <v>2065</v>
      </c>
      <c r="L35" t="s">
        <v>2066</v>
      </c>
      <c r="M35" t="s">
        <v>2067</v>
      </c>
      <c r="N35" t="s">
        <v>635</v>
      </c>
      <c r="O35" t="s">
        <v>678</v>
      </c>
      <c r="P35" t="s">
        <v>43</v>
      </c>
      <c r="Q35" t="s">
        <v>654</v>
      </c>
      <c r="R35" t="s">
        <v>636</v>
      </c>
      <c r="S35" t="s">
        <v>635</v>
      </c>
      <c r="T35" t="s">
        <v>2067</v>
      </c>
      <c r="U35" s="87" t="s">
        <v>619</v>
      </c>
      <c r="V35">
        <v>9</v>
      </c>
    </row>
    <row r="36" spans="1:22" x14ac:dyDescent="0.25">
      <c r="A36" t="s">
        <v>164</v>
      </c>
      <c r="B36" t="s">
        <v>165</v>
      </c>
      <c r="C36">
        <v>50</v>
      </c>
      <c r="D36">
        <v>6</v>
      </c>
      <c r="E36" t="s">
        <v>2068</v>
      </c>
      <c r="F36">
        <v>595</v>
      </c>
      <c r="G36">
        <v>0</v>
      </c>
      <c r="H36" t="s">
        <v>661</v>
      </c>
      <c r="I36" t="s">
        <v>2069</v>
      </c>
      <c r="J36" t="s">
        <v>727</v>
      </c>
      <c r="K36" t="s">
        <v>635</v>
      </c>
      <c r="L36" t="s">
        <v>636</v>
      </c>
      <c r="M36" t="s">
        <v>2070</v>
      </c>
      <c r="N36" t="s">
        <v>635</v>
      </c>
      <c r="O36" t="s">
        <v>668</v>
      </c>
      <c r="P36" t="s">
        <v>22</v>
      </c>
      <c r="Q36" t="s">
        <v>669</v>
      </c>
      <c r="R36" t="s">
        <v>636</v>
      </c>
      <c r="S36" t="s">
        <v>635</v>
      </c>
      <c r="T36" t="s">
        <v>2071</v>
      </c>
      <c r="U36" s="88" t="s">
        <v>620</v>
      </c>
      <c r="V36">
        <v>9</v>
      </c>
    </row>
    <row r="37" spans="1:22" x14ac:dyDescent="0.25">
      <c r="A37" t="s">
        <v>164</v>
      </c>
      <c r="B37" t="s">
        <v>165</v>
      </c>
      <c r="C37">
        <v>50</v>
      </c>
      <c r="D37">
        <v>12</v>
      </c>
      <c r="E37" t="s">
        <v>2068</v>
      </c>
      <c r="F37">
        <v>595</v>
      </c>
      <c r="G37">
        <v>0</v>
      </c>
      <c r="H37" t="s">
        <v>661</v>
      </c>
      <c r="I37" t="s">
        <v>2069</v>
      </c>
      <c r="J37" t="s">
        <v>727</v>
      </c>
      <c r="K37" t="s">
        <v>635</v>
      </c>
      <c r="L37" t="s">
        <v>636</v>
      </c>
      <c r="M37" t="s">
        <v>2070</v>
      </c>
      <c r="N37" t="s">
        <v>635</v>
      </c>
      <c r="O37" t="s">
        <v>668</v>
      </c>
      <c r="P37" t="s">
        <v>22</v>
      </c>
      <c r="Q37" t="s">
        <v>669</v>
      </c>
      <c r="R37" t="s">
        <v>636</v>
      </c>
      <c r="S37" t="s">
        <v>635</v>
      </c>
      <c r="T37" t="s">
        <v>2071</v>
      </c>
      <c r="U37" s="87" t="s">
        <v>25</v>
      </c>
      <c r="V37">
        <v>112</v>
      </c>
    </row>
    <row r="38" spans="1:22" x14ac:dyDescent="0.25">
      <c r="A38" t="s">
        <v>164</v>
      </c>
      <c r="B38" t="s">
        <v>165</v>
      </c>
      <c r="C38">
        <v>33.333333333333336</v>
      </c>
      <c r="D38">
        <v>3</v>
      </c>
      <c r="E38" t="s">
        <v>2072</v>
      </c>
      <c r="F38">
        <v>100</v>
      </c>
      <c r="G38">
        <v>0</v>
      </c>
      <c r="H38" t="s">
        <v>661</v>
      </c>
      <c r="I38" t="s">
        <v>2073</v>
      </c>
      <c r="J38" t="s">
        <v>2074</v>
      </c>
      <c r="K38" t="s">
        <v>635</v>
      </c>
      <c r="L38" t="s">
        <v>636</v>
      </c>
      <c r="M38" t="s">
        <v>2075</v>
      </c>
      <c r="N38" t="s">
        <v>635</v>
      </c>
      <c r="O38" t="s">
        <v>638</v>
      </c>
      <c r="P38" t="s">
        <v>22</v>
      </c>
      <c r="Q38" t="s">
        <v>639</v>
      </c>
      <c r="R38" t="s">
        <v>636</v>
      </c>
      <c r="S38" t="s">
        <v>635</v>
      </c>
      <c r="T38" t="s">
        <v>2075</v>
      </c>
      <c r="U38" s="88" t="s">
        <v>26</v>
      </c>
      <c r="V38">
        <v>111</v>
      </c>
    </row>
    <row r="39" spans="1:22" x14ac:dyDescent="0.25">
      <c r="A39" t="s">
        <v>258</v>
      </c>
      <c r="B39" t="s">
        <v>264</v>
      </c>
      <c r="C39">
        <v>139</v>
      </c>
      <c r="D39">
        <v>1</v>
      </c>
      <c r="E39" t="s">
        <v>2076</v>
      </c>
      <c r="F39">
        <v>217.98</v>
      </c>
      <c r="G39">
        <v>0</v>
      </c>
      <c r="H39" t="s">
        <v>661</v>
      </c>
      <c r="I39" t="s">
        <v>2077</v>
      </c>
      <c r="J39" t="s">
        <v>634</v>
      </c>
      <c r="K39" t="s">
        <v>635</v>
      </c>
      <c r="L39" t="s">
        <v>636</v>
      </c>
      <c r="M39" t="s">
        <v>2075</v>
      </c>
      <c r="N39" t="s">
        <v>635</v>
      </c>
      <c r="O39" t="s">
        <v>638</v>
      </c>
      <c r="P39" t="s">
        <v>22</v>
      </c>
      <c r="Q39" t="s">
        <v>639</v>
      </c>
      <c r="R39" t="s">
        <v>636</v>
      </c>
      <c r="S39" t="s">
        <v>635</v>
      </c>
      <c r="T39" t="s">
        <v>2075</v>
      </c>
      <c r="U39" s="88" t="s">
        <v>1108</v>
      </c>
      <c r="V39">
        <v>1</v>
      </c>
    </row>
    <row r="40" spans="1:22" x14ac:dyDescent="0.25">
      <c r="A40" t="s">
        <v>256</v>
      </c>
      <c r="B40" t="s">
        <v>262</v>
      </c>
      <c r="C40">
        <v>139</v>
      </c>
      <c r="D40">
        <v>1</v>
      </c>
      <c r="E40" t="s">
        <v>2076</v>
      </c>
      <c r="F40">
        <v>217.98</v>
      </c>
      <c r="G40">
        <v>0</v>
      </c>
      <c r="H40" t="s">
        <v>661</v>
      </c>
      <c r="I40" t="s">
        <v>2077</v>
      </c>
      <c r="J40" t="s">
        <v>634</v>
      </c>
      <c r="K40" t="s">
        <v>635</v>
      </c>
      <c r="L40" t="s">
        <v>636</v>
      </c>
      <c r="M40" t="s">
        <v>2075</v>
      </c>
      <c r="N40" t="s">
        <v>635</v>
      </c>
      <c r="O40" t="s">
        <v>638</v>
      </c>
      <c r="P40" t="s">
        <v>22</v>
      </c>
      <c r="Q40" t="s">
        <v>639</v>
      </c>
      <c r="R40" t="s">
        <v>636</v>
      </c>
      <c r="S40" t="s">
        <v>635</v>
      </c>
      <c r="T40" t="s">
        <v>2075</v>
      </c>
      <c r="U40" s="87" t="s">
        <v>23</v>
      </c>
      <c r="V40">
        <v>107</v>
      </c>
    </row>
    <row r="41" spans="1:22" x14ac:dyDescent="0.25">
      <c r="A41" t="s">
        <v>20</v>
      </c>
      <c r="B41" t="s">
        <v>21</v>
      </c>
      <c r="C41">
        <v>50</v>
      </c>
      <c r="D41">
        <v>1</v>
      </c>
      <c r="E41" t="s">
        <v>2078</v>
      </c>
      <c r="F41">
        <v>99.99</v>
      </c>
      <c r="G41">
        <v>0</v>
      </c>
      <c r="H41" t="s">
        <v>661</v>
      </c>
      <c r="I41" t="s">
        <v>2079</v>
      </c>
      <c r="J41" t="s">
        <v>711</v>
      </c>
      <c r="K41" t="s">
        <v>635</v>
      </c>
      <c r="L41" t="s">
        <v>636</v>
      </c>
      <c r="M41" t="s">
        <v>2080</v>
      </c>
      <c r="N41" t="s">
        <v>635</v>
      </c>
      <c r="O41" t="s">
        <v>638</v>
      </c>
      <c r="P41" t="s">
        <v>22</v>
      </c>
      <c r="Q41" t="s">
        <v>639</v>
      </c>
      <c r="R41" t="s">
        <v>636</v>
      </c>
      <c r="S41" t="s">
        <v>635</v>
      </c>
      <c r="T41" t="s">
        <v>2080</v>
      </c>
      <c r="U41" s="88" t="s">
        <v>24</v>
      </c>
      <c r="V41">
        <v>104</v>
      </c>
    </row>
    <row r="42" spans="1:22" x14ac:dyDescent="0.25">
      <c r="A42" t="s">
        <v>23</v>
      </c>
      <c r="B42" t="s">
        <v>24</v>
      </c>
      <c r="C42">
        <v>50</v>
      </c>
      <c r="D42">
        <v>1</v>
      </c>
      <c r="E42" t="s">
        <v>2078</v>
      </c>
      <c r="F42">
        <v>99.99</v>
      </c>
      <c r="G42">
        <v>0</v>
      </c>
      <c r="H42" t="s">
        <v>661</v>
      </c>
      <c r="I42" t="s">
        <v>2079</v>
      </c>
      <c r="J42" t="s">
        <v>711</v>
      </c>
      <c r="K42" t="s">
        <v>635</v>
      </c>
      <c r="L42" t="s">
        <v>636</v>
      </c>
      <c r="M42" t="s">
        <v>2080</v>
      </c>
      <c r="N42" t="s">
        <v>635</v>
      </c>
      <c r="O42" t="s">
        <v>638</v>
      </c>
      <c r="P42" t="s">
        <v>22</v>
      </c>
      <c r="Q42" t="s">
        <v>639</v>
      </c>
      <c r="R42" t="s">
        <v>636</v>
      </c>
      <c r="S42" t="s">
        <v>635</v>
      </c>
      <c r="T42" t="s">
        <v>2080</v>
      </c>
      <c r="U42" s="88" t="s">
        <v>1108</v>
      </c>
      <c r="V42">
        <v>3</v>
      </c>
    </row>
    <row r="43" spans="1:22" x14ac:dyDescent="0.25">
      <c r="A43" t="s">
        <v>25</v>
      </c>
      <c r="B43" t="s">
        <v>26</v>
      </c>
      <c r="C43">
        <v>50</v>
      </c>
      <c r="D43">
        <v>1</v>
      </c>
      <c r="E43" t="s">
        <v>2078</v>
      </c>
      <c r="F43">
        <v>99.99</v>
      </c>
      <c r="G43">
        <v>0</v>
      </c>
      <c r="H43" t="s">
        <v>661</v>
      </c>
      <c r="I43" t="s">
        <v>2079</v>
      </c>
      <c r="J43" t="s">
        <v>711</v>
      </c>
      <c r="K43" t="s">
        <v>635</v>
      </c>
      <c r="L43" t="s">
        <v>636</v>
      </c>
      <c r="M43" t="s">
        <v>2080</v>
      </c>
      <c r="N43" t="s">
        <v>635</v>
      </c>
      <c r="O43" t="s">
        <v>638</v>
      </c>
      <c r="P43" t="s">
        <v>22</v>
      </c>
      <c r="Q43" t="s">
        <v>639</v>
      </c>
      <c r="R43" t="s">
        <v>636</v>
      </c>
      <c r="S43" t="s">
        <v>635</v>
      </c>
      <c r="T43" t="s">
        <v>2080</v>
      </c>
      <c r="U43" s="87" t="s">
        <v>20</v>
      </c>
      <c r="V43">
        <v>103</v>
      </c>
    </row>
    <row r="44" spans="1:22" x14ac:dyDescent="0.25">
      <c r="A44" t="s">
        <v>37</v>
      </c>
      <c r="B44" t="s">
        <v>38</v>
      </c>
      <c r="C44">
        <v>66.666666666666671</v>
      </c>
      <c r="D44">
        <v>3</v>
      </c>
      <c r="E44" t="s">
        <v>2081</v>
      </c>
      <c r="F44">
        <v>100</v>
      </c>
      <c r="G44">
        <v>0</v>
      </c>
      <c r="H44" t="s">
        <v>661</v>
      </c>
      <c r="I44" t="s">
        <v>2082</v>
      </c>
      <c r="J44" t="s">
        <v>978</v>
      </c>
      <c r="K44" t="s">
        <v>635</v>
      </c>
      <c r="L44" t="s">
        <v>636</v>
      </c>
      <c r="M44" t="s">
        <v>2083</v>
      </c>
      <c r="N44" t="s">
        <v>635</v>
      </c>
      <c r="O44" t="s">
        <v>1071</v>
      </c>
      <c r="P44" t="s">
        <v>22</v>
      </c>
      <c r="Q44" t="s">
        <v>639</v>
      </c>
      <c r="R44" t="s">
        <v>636</v>
      </c>
      <c r="S44" t="s">
        <v>635</v>
      </c>
      <c r="T44" t="s">
        <v>2083</v>
      </c>
      <c r="U44" s="88" t="s">
        <v>21</v>
      </c>
      <c r="V44">
        <v>101</v>
      </c>
    </row>
    <row r="45" spans="1:22" x14ac:dyDescent="0.25">
      <c r="A45" t="s">
        <v>164</v>
      </c>
      <c r="B45" t="s">
        <v>165</v>
      </c>
      <c r="C45">
        <v>33.333333333333336</v>
      </c>
      <c r="D45">
        <v>3</v>
      </c>
      <c r="E45" t="s">
        <v>2084</v>
      </c>
      <c r="F45">
        <v>100</v>
      </c>
      <c r="G45">
        <v>0</v>
      </c>
      <c r="H45" t="s">
        <v>661</v>
      </c>
      <c r="I45" t="s">
        <v>2085</v>
      </c>
      <c r="J45" t="s">
        <v>634</v>
      </c>
      <c r="K45" t="s">
        <v>635</v>
      </c>
      <c r="L45" t="s">
        <v>636</v>
      </c>
      <c r="M45" t="s">
        <v>2086</v>
      </c>
      <c r="N45" t="s">
        <v>635</v>
      </c>
      <c r="O45" t="s">
        <v>638</v>
      </c>
      <c r="P45" t="s">
        <v>22</v>
      </c>
      <c r="Q45" t="s">
        <v>639</v>
      </c>
      <c r="R45" t="s">
        <v>636</v>
      </c>
      <c r="S45" t="s">
        <v>635</v>
      </c>
      <c r="T45" t="s">
        <v>2086</v>
      </c>
      <c r="U45" s="88" t="s">
        <v>1108</v>
      </c>
      <c r="V45">
        <v>2</v>
      </c>
    </row>
    <row r="46" spans="1:22" x14ac:dyDescent="0.25">
      <c r="A46" t="s">
        <v>164</v>
      </c>
      <c r="B46" t="s">
        <v>165</v>
      </c>
      <c r="C46">
        <v>50</v>
      </c>
      <c r="D46">
        <v>6</v>
      </c>
      <c r="E46" t="s">
        <v>2087</v>
      </c>
      <c r="F46">
        <v>200</v>
      </c>
      <c r="G46">
        <v>0</v>
      </c>
      <c r="H46" t="s">
        <v>661</v>
      </c>
      <c r="I46" t="s">
        <v>2088</v>
      </c>
      <c r="J46" t="s">
        <v>1971</v>
      </c>
      <c r="K46" t="s">
        <v>635</v>
      </c>
      <c r="L46" t="s">
        <v>636</v>
      </c>
      <c r="M46" t="s">
        <v>2089</v>
      </c>
      <c r="N46" t="s">
        <v>635</v>
      </c>
      <c r="O46" t="s">
        <v>668</v>
      </c>
      <c r="P46" t="s">
        <v>22</v>
      </c>
      <c r="Q46" t="s">
        <v>669</v>
      </c>
      <c r="R46" t="s">
        <v>636</v>
      </c>
      <c r="S46" t="s">
        <v>635</v>
      </c>
      <c r="T46" t="s">
        <v>2089</v>
      </c>
      <c r="U46" s="87" t="s">
        <v>539</v>
      </c>
      <c r="V46">
        <v>4</v>
      </c>
    </row>
    <row r="47" spans="1:22" x14ac:dyDescent="0.25">
      <c r="A47" t="s">
        <v>35</v>
      </c>
      <c r="B47" t="s">
        <v>36</v>
      </c>
      <c r="C47">
        <v>66.666666666666671</v>
      </c>
      <c r="D47">
        <v>3</v>
      </c>
      <c r="E47" t="s">
        <v>2090</v>
      </c>
      <c r="F47">
        <v>100</v>
      </c>
      <c r="G47">
        <v>0</v>
      </c>
      <c r="H47" t="s">
        <v>661</v>
      </c>
      <c r="I47" t="s">
        <v>2091</v>
      </c>
      <c r="J47" t="s">
        <v>643</v>
      </c>
      <c r="K47" t="s">
        <v>635</v>
      </c>
      <c r="L47" t="s">
        <v>636</v>
      </c>
      <c r="M47" t="s">
        <v>2092</v>
      </c>
      <c r="N47" t="s">
        <v>635</v>
      </c>
      <c r="O47" t="s">
        <v>638</v>
      </c>
      <c r="P47" t="s">
        <v>22</v>
      </c>
      <c r="Q47" t="s">
        <v>639</v>
      </c>
      <c r="R47" t="s">
        <v>636</v>
      </c>
      <c r="S47" t="s">
        <v>635</v>
      </c>
      <c r="T47" t="s">
        <v>2092</v>
      </c>
      <c r="U47" s="88" t="s">
        <v>540</v>
      </c>
      <c r="V47">
        <v>4</v>
      </c>
    </row>
    <row r="48" spans="1:22" x14ac:dyDescent="0.25">
      <c r="A48" t="s">
        <v>37</v>
      </c>
      <c r="B48" t="s">
        <v>38</v>
      </c>
      <c r="C48">
        <v>66.666666666666671</v>
      </c>
      <c r="D48">
        <v>6</v>
      </c>
      <c r="E48" t="s">
        <v>2093</v>
      </c>
      <c r="F48">
        <v>200</v>
      </c>
      <c r="G48">
        <v>0</v>
      </c>
      <c r="H48" t="s">
        <v>661</v>
      </c>
      <c r="I48" t="s">
        <v>2094</v>
      </c>
      <c r="J48" t="s">
        <v>818</v>
      </c>
      <c r="K48" t="s">
        <v>635</v>
      </c>
      <c r="L48" t="s">
        <v>636</v>
      </c>
      <c r="M48" t="s">
        <v>2095</v>
      </c>
      <c r="N48" t="s">
        <v>635</v>
      </c>
      <c r="O48" t="s">
        <v>638</v>
      </c>
      <c r="P48" t="s">
        <v>22</v>
      </c>
      <c r="Q48" t="s">
        <v>639</v>
      </c>
      <c r="R48" t="s">
        <v>636</v>
      </c>
      <c r="S48" t="s">
        <v>635</v>
      </c>
      <c r="T48" t="s">
        <v>2095</v>
      </c>
      <c r="U48" s="87" t="s">
        <v>530</v>
      </c>
      <c r="V48">
        <v>1</v>
      </c>
    </row>
    <row r="49" spans="1:22" x14ac:dyDescent="0.25">
      <c r="A49" t="s">
        <v>619</v>
      </c>
      <c r="B49" t="s">
        <v>620</v>
      </c>
      <c r="C49">
        <v>139</v>
      </c>
      <c r="D49">
        <v>1</v>
      </c>
      <c r="E49" t="s">
        <v>2096</v>
      </c>
      <c r="F49">
        <v>522</v>
      </c>
      <c r="G49">
        <v>0</v>
      </c>
      <c r="H49" t="s">
        <v>661</v>
      </c>
      <c r="I49" t="s">
        <v>2097</v>
      </c>
      <c r="J49" t="s">
        <v>1581</v>
      </c>
      <c r="K49" t="s">
        <v>635</v>
      </c>
      <c r="L49" t="s">
        <v>636</v>
      </c>
      <c r="M49" t="s">
        <v>2098</v>
      </c>
      <c r="N49" t="s">
        <v>635</v>
      </c>
      <c r="O49" t="s">
        <v>668</v>
      </c>
      <c r="P49" t="s">
        <v>22</v>
      </c>
      <c r="Q49" t="s">
        <v>669</v>
      </c>
      <c r="R49" t="s">
        <v>636</v>
      </c>
      <c r="S49" t="s">
        <v>635</v>
      </c>
      <c r="T49" t="s">
        <v>2099</v>
      </c>
      <c r="U49" s="88" t="s">
        <v>2858</v>
      </c>
      <c r="V49">
        <v>1</v>
      </c>
    </row>
    <row r="50" spans="1:22" x14ac:dyDescent="0.25">
      <c r="A50" t="s">
        <v>258</v>
      </c>
      <c r="B50" t="s">
        <v>264</v>
      </c>
      <c r="C50">
        <v>139</v>
      </c>
      <c r="D50">
        <v>1</v>
      </c>
      <c r="E50" t="s">
        <v>2096</v>
      </c>
      <c r="F50">
        <v>522</v>
      </c>
      <c r="G50">
        <v>0</v>
      </c>
      <c r="H50" t="s">
        <v>661</v>
      </c>
      <c r="I50" t="s">
        <v>2097</v>
      </c>
      <c r="J50" t="s">
        <v>1581</v>
      </c>
      <c r="K50" t="s">
        <v>635</v>
      </c>
      <c r="L50" t="s">
        <v>636</v>
      </c>
      <c r="M50" t="s">
        <v>2098</v>
      </c>
      <c r="N50" t="s">
        <v>635</v>
      </c>
      <c r="O50" t="s">
        <v>668</v>
      </c>
      <c r="P50" t="s">
        <v>22</v>
      </c>
      <c r="Q50" t="s">
        <v>669</v>
      </c>
      <c r="R50" t="s">
        <v>636</v>
      </c>
      <c r="S50" t="s">
        <v>635</v>
      </c>
      <c r="T50" t="s">
        <v>2099</v>
      </c>
      <c r="U50" s="87" t="s">
        <v>133</v>
      </c>
      <c r="V50">
        <v>200</v>
      </c>
    </row>
    <row r="51" spans="1:22" x14ac:dyDescent="0.25">
      <c r="A51" t="s">
        <v>257</v>
      </c>
      <c r="B51" t="s">
        <v>263</v>
      </c>
      <c r="C51">
        <v>139</v>
      </c>
      <c r="D51">
        <v>1</v>
      </c>
      <c r="E51" t="s">
        <v>2096</v>
      </c>
      <c r="F51">
        <v>522</v>
      </c>
      <c r="G51">
        <v>0</v>
      </c>
      <c r="H51" t="s">
        <v>661</v>
      </c>
      <c r="I51" t="s">
        <v>2097</v>
      </c>
      <c r="J51" t="s">
        <v>1581</v>
      </c>
      <c r="K51" t="s">
        <v>635</v>
      </c>
      <c r="L51" t="s">
        <v>636</v>
      </c>
      <c r="M51" t="s">
        <v>2098</v>
      </c>
      <c r="N51" t="s">
        <v>635</v>
      </c>
      <c r="O51" t="s">
        <v>668</v>
      </c>
      <c r="P51" t="s">
        <v>22</v>
      </c>
      <c r="Q51" t="s">
        <v>669</v>
      </c>
      <c r="R51" t="s">
        <v>636</v>
      </c>
      <c r="S51" t="s">
        <v>635</v>
      </c>
      <c r="T51" t="s">
        <v>2099</v>
      </c>
      <c r="U51" s="88" t="s">
        <v>134</v>
      </c>
      <c r="V51">
        <v>200</v>
      </c>
    </row>
    <row r="52" spans="1:22" x14ac:dyDescent="0.25">
      <c r="A52" t="s">
        <v>256</v>
      </c>
      <c r="B52" t="s">
        <v>262</v>
      </c>
      <c r="C52">
        <v>139</v>
      </c>
      <c r="D52">
        <v>1</v>
      </c>
      <c r="E52" t="s">
        <v>2096</v>
      </c>
      <c r="F52">
        <v>522</v>
      </c>
      <c r="G52">
        <v>0</v>
      </c>
      <c r="H52" t="s">
        <v>661</v>
      </c>
      <c r="I52" t="s">
        <v>2097</v>
      </c>
      <c r="J52" t="s">
        <v>1581</v>
      </c>
      <c r="K52" t="s">
        <v>635</v>
      </c>
      <c r="L52" t="s">
        <v>636</v>
      </c>
      <c r="M52" t="s">
        <v>2098</v>
      </c>
      <c r="N52" t="s">
        <v>635</v>
      </c>
      <c r="O52" t="s">
        <v>668</v>
      </c>
      <c r="P52" t="s">
        <v>22</v>
      </c>
      <c r="Q52" t="s">
        <v>669</v>
      </c>
      <c r="R52" t="s">
        <v>636</v>
      </c>
      <c r="S52" t="s">
        <v>635</v>
      </c>
      <c r="T52" t="s">
        <v>2099</v>
      </c>
      <c r="U52" s="87" t="s">
        <v>121</v>
      </c>
      <c r="V52">
        <v>6</v>
      </c>
    </row>
    <row r="53" spans="1:22" x14ac:dyDescent="0.25">
      <c r="A53" t="s">
        <v>164</v>
      </c>
      <c r="B53" t="s">
        <v>165</v>
      </c>
      <c r="C53">
        <v>50</v>
      </c>
      <c r="D53">
        <v>6</v>
      </c>
      <c r="E53" t="s">
        <v>2096</v>
      </c>
      <c r="F53">
        <v>522</v>
      </c>
      <c r="G53">
        <v>0</v>
      </c>
      <c r="H53" t="s">
        <v>661</v>
      </c>
      <c r="I53" t="s">
        <v>2097</v>
      </c>
      <c r="J53" t="s">
        <v>1581</v>
      </c>
      <c r="K53" t="s">
        <v>635</v>
      </c>
      <c r="L53" t="s">
        <v>636</v>
      </c>
      <c r="M53" t="s">
        <v>2098</v>
      </c>
      <c r="N53" t="s">
        <v>635</v>
      </c>
      <c r="O53" t="s">
        <v>668</v>
      </c>
      <c r="P53" t="s">
        <v>22</v>
      </c>
      <c r="Q53" t="s">
        <v>669</v>
      </c>
      <c r="R53" t="s">
        <v>636</v>
      </c>
      <c r="S53" t="s">
        <v>635</v>
      </c>
      <c r="T53" t="s">
        <v>2099</v>
      </c>
      <c r="U53" s="88" t="s">
        <v>122</v>
      </c>
      <c r="V53">
        <v>6</v>
      </c>
    </row>
    <row r="54" spans="1:22" x14ac:dyDescent="0.25">
      <c r="A54" t="s">
        <v>20</v>
      </c>
      <c r="B54" t="s">
        <v>21</v>
      </c>
      <c r="C54">
        <v>50</v>
      </c>
      <c r="D54">
        <v>1</v>
      </c>
      <c r="E54" t="s">
        <v>2100</v>
      </c>
      <c r="F54">
        <v>100</v>
      </c>
      <c r="G54">
        <v>0</v>
      </c>
      <c r="H54" t="s">
        <v>661</v>
      </c>
      <c r="I54" t="s">
        <v>2101</v>
      </c>
      <c r="J54" t="s">
        <v>742</v>
      </c>
      <c r="K54" t="s">
        <v>635</v>
      </c>
      <c r="L54" t="s">
        <v>636</v>
      </c>
      <c r="M54" t="s">
        <v>2102</v>
      </c>
      <c r="N54" t="s">
        <v>635</v>
      </c>
      <c r="O54" t="s">
        <v>638</v>
      </c>
      <c r="P54" t="s">
        <v>22</v>
      </c>
      <c r="Q54" t="s">
        <v>639</v>
      </c>
      <c r="R54" t="s">
        <v>636</v>
      </c>
      <c r="S54" t="s">
        <v>635</v>
      </c>
      <c r="T54" t="s">
        <v>2102</v>
      </c>
      <c r="U54" s="87" t="s">
        <v>533</v>
      </c>
      <c r="V54">
        <v>2</v>
      </c>
    </row>
    <row r="55" spans="1:22" x14ac:dyDescent="0.25">
      <c r="A55" t="s">
        <v>23</v>
      </c>
      <c r="B55" t="s">
        <v>24</v>
      </c>
      <c r="C55">
        <v>50</v>
      </c>
      <c r="D55">
        <v>1</v>
      </c>
      <c r="E55" t="s">
        <v>2100</v>
      </c>
      <c r="F55">
        <v>100</v>
      </c>
      <c r="G55">
        <v>0</v>
      </c>
      <c r="H55" t="s">
        <v>661</v>
      </c>
      <c r="I55" t="s">
        <v>2101</v>
      </c>
      <c r="J55" t="s">
        <v>742</v>
      </c>
      <c r="K55" t="s">
        <v>635</v>
      </c>
      <c r="L55" t="s">
        <v>636</v>
      </c>
      <c r="M55" t="s">
        <v>2102</v>
      </c>
      <c r="N55" t="s">
        <v>635</v>
      </c>
      <c r="O55" t="s">
        <v>638</v>
      </c>
      <c r="P55" t="s">
        <v>22</v>
      </c>
      <c r="Q55" t="s">
        <v>639</v>
      </c>
      <c r="R55" t="s">
        <v>636</v>
      </c>
      <c r="S55" t="s">
        <v>635</v>
      </c>
      <c r="T55" t="s">
        <v>2102</v>
      </c>
      <c r="U55" s="88" t="s">
        <v>137</v>
      </c>
      <c r="V55">
        <v>2</v>
      </c>
    </row>
    <row r="56" spans="1:22" x14ac:dyDescent="0.25">
      <c r="A56" t="s">
        <v>25</v>
      </c>
      <c r="B56" t="s">
        <v>26</v>
      </c>
      <c r="C56">
        <v>50</v>
      </c>
      <c r="D56">
        <v>1</v>
      </c>
      <c r="E56" t="s">
        <v>2100</v>
      </c>
      <c r="F56">
        <v>100</v>
      </c>
      <c r="G56">
        <v>0</v>
      </c>
      <c r="H56" t="s">
        <v>661</v>
      </c>
      <c r="I56" t="s">
        <v>2101</v>
      </c>
      <c r="J56" t="s">
        <v>742</v>
      </c>
      <c r="K56" t="s">
        <v>635</v>
      </c>
      <c r="L56" t="s">
        <v>636</v>
      </c>
      <c r="M56" t="s">
        <v>2102</v>
      </c>
      <c r="N56" t="s">
        <v>635</v>
      </c>
      <c r="O56" t="s">
        <v>638</v>
      </c>
      <c r="P56" t="s">
        <v>22</v>
      </c>
      <c r="Q56" t="s">
        <v>639</v>
      </c>
      <c r="R56" t="s">
        <v>636</v>
      </c>
      <c r="S56" t="s">
        <v>635</v>
      </c>
      <c r="T56" t="s">
        <v>2102</v>
      </c>
      <c r="U56" s="87" t="s">
        <v>1984</v>
      </c>
      <c r="V56">
        <v>1887</v>
      </c>
    </row>
    <row r="57" spans="1:22" x14ac:dyDescent="0.25">
      <c r="A57" t="s">
        <v>35</v>
      </c>
      <c r="B57" t="s">
        <v>36</v>
      </c>
      <c r="C57">
        <v>66.666666666666671</v>
      </c>
      <c r="D57">
        <v>3</v>
      </c>
      <c r="E57" t="s">
        <v>2103</v>
      </c>
      <c r="F57">
        <v>100</v>
      </c>
      <c r="G57">
        <v>0</v>
      </c>
      <c r="H57" t="s">
        <v>661</v>
      </c>
      <c r="I57" t="s">
        <v>2104</v>
      </c>
      <c r="J57" t="s">
        <v>2105</v>
      </c>
      <c r="K57" t="s">
        <v>635</v>
      </c>
      <c r="L57" t="s">
        <v>636</v>
      </c>
      <c r="M57" t="s">
        <v>2106</v>
      </c>
      <c r="N57" t="s">
        <v>635</v>
      </c>
      <c r="O57" t="s">
        <v>638</v>
      </c>
      <c r="P57" t="s">
        <v>22</v>
      </c>
      <c r="Q57" t="s">
        <v>639</v>
      </c>
      <c r="R57" t="s">
        <v>636</v>
      </c>
      <c r="S57" t="s">
        <v>635</v>
      </c>
      <c r="T57" t="s">
        <v>2107</v>
      </c>
    </row>
    <row r="58" spans="1:22" x14ac:dyDescent="0.25">
      <c r="A58" t="s">
        <v>116</v>
      </c>
      <c r="B58" t="s">
        <v>117</v>
      </c>
      <c r="C58">
        <v>10</v>
      </c>
      <c r="D58">
        <v>200</v>
      </c>
      <c r="E58" t="s">
        <v>2108</v>
      </c>
      <c r="F58">
        <v>1992</v>
      </c>
      <c r="G58">
        <v>192</v>
      </c>
      <c r="H58" t="s">
        <v>647</v>
      </c>
      <c r="I58" t="s">
        <v>1910</v>
      </c>
      <c r="J58" t="s">
        <v>2109</v>
      </c>
      <c r="K58" t="s">
        <v>1958</v>
      </c>
      <c r="L58" t="s">
        <v>2110</v>
      </c>
      <c r="M58" t="s">
        <v>2111</v>
      </c>
      <c r="N58" t="s">
        <v>635</v>
      </c>
      <c r="O58" t="s">
        <v>678</v>
      </c>
      <c r="P58" t="s">
        <v>43</v>
      </c>
      <c r="Q58" t="s">
        <v>654</v>
      </c>
      <c r="R58" t="s">
        <v>636</v>
      </c>
      <c r="S58" t="s">
        <v>635</v>
      </c>
      <c r="T58" t="s">
        <v>2111</v>
      </c>
    </row>
    <row r="59" spans="1:22" x14ac:dyDescent="0.25">
      <c r="A59" t="s">
        <v>118</v>
      </c>
      <c r="B59" t="s">
        <v>2112</v>
      </c>
      <c r="C59">
        <v>76</v>
      </c>
      <c r="D59">
        <v>1</v>
      </c>
      <c r="E59" t="s">
        <v>2113</v>
      </c>
      <c r="F59">
        <v>83</v>
      </c>
      <c r="G59">
        <v>7</v>
      </c>
      <c r="H59" t="s">
        <v>2114</v>
      </c>
      <c r="I59" t="s">
        <v>2115</v>
      </c>
      <c r="J59" t="s">
        <v>2116</v>
      </c>
      <c r="K59" t="s">
        <v>1547</v>
      </c>
      <c r="L59" t="s">
        <v>2117</v>
      </c>
      <c r="M59" t="s">
        <v>2118</v>
      </c>
      <c r="N59" t="s">
        <v>635</v>
      </c>
      <c r="O59" t="s">
        <v>706</v>
      </c>
      <c r="P59" t="s">
        <v>40</v>
      </c>
      <c r="Q59" t="s">
        <v>707</v>
      </c>
      <c r="R59" t="s">
        <v>636</v>
      </c>
      <c r="S59" t="s">
        <v>635</v>
      </c>
      <c r="T59" t="s">
        <v>2118</v>
      </c>
    </row>
    <row r="60" spans="1:22" x14ac:dyDescent="0.25">
      <c r="A60" t="s">
        <v>164</v>
      </c>
      <c r="B60" t="s">
        <v>165</v>
      </c>
      <c r="C60">
        <v>65</v>
      </c>
      <c r="D60">
        <v>9</v>
      </c>
      <c r="E60" t="s">
        <v>2119</v>
      </c>
      <c r="F60">
        <v>305</v>
      </c>
      <c r="G60">
        <v>0</v>
      </c>
      <c r="H60" t="s">
        <v>661</v>
      </c>
      <c r="I60" t="s">
        <v>2120</v>
      </c>
      <c r="J60" t="s">
        <v>2074</v>
      </c>
      <c r="K60" t="s">
        <v>635</v>
      </c>
      <c r="L60" t="s">
        <v>636</v>
      </c>
      <c r="M60" t="s">
        <v>2020</v>
      </c>
      <c r="N60" t="s">
        <v>635</v>
      </c>
      <c r="O60" t="s">
        <v>668</v>
      </c>
      <c r="P60" t="s">
        <v>22</v>
      </c>
      <c r="Q60" t="s">
        <v>669</v>
      </c>
      <c r="R60" t="s">
        <v>636</v>
      </c>
      <c r="S60" t="s">
        <v>635</v>
      </c>
      <c r="T60" t="s">
        <v>2118</v>
      </c>
    </row>
    <row r="61" spans="1:22" x14ac:dyDescent="0.25">
      <c r="A61" t="s">
        <v>37</v>
      </c>
      <c r="B61" t="s">
        <v>38</v>
      </c>
      <c r="C61">
        <v>66.666666666666671</v>
      </c>
      <c r="D61">
        <v>3</v>
      </c>
      <c r="E61" t="s">
        <v>2121</v>
      </c>
      <c r="F61">
        <v>100</v>
      </c>
      <c r="G61">
        <v>0</v>
      </c>
      <c r="H61" t="s">
        <v>661</v>
      </c>
      <c r="I61" t="s">
        <v>633</v>
      </c>
      <c r="J61" t="s">
        <v>757</v>
      </c>
      <c r="K61" t="s">
        <v>635</v>
      </c>
      <c r="L61" t="s">
        <v>636</v>
      </c>
      <c r="M61" t="s">
        <v>2122</v>
      </c>
      <c r="N61" t="s">
        <v>635</v>
      </c>
      <c r="O61" t="s">
        <v>638</v>
      </c>
      <c r="P61" t="s">
        <v>22</v>
      </c>
      <c r="Q61" t="s">
        <v>639</v>
      </c>
      <c r="R61" t="s">
        <v>636</v>
      </c>
      <c r="S61" t="s">
        <v>635</v>
      </c>
      <c r="T61" t="s">
        <v>2122</v>
      </c>
    </row>
    <row r="62" spans="1:22" x14ac:dyDescent="0.25">
      <c r="A62" t="s">
        <v>164</v>
      </c>
      <c r="B62" t="s">
        <v>165</v>
      </c>
      <c r="C62">
        <v>49</v>
      </c>
      <c r="D62">
        <v>2</v>
      </c>
      <c r="E62" t="s">
        <v>2123</v>
      </c>
      <c r="F62">
        <v>98</v>
      </c>
      <c r="G62">
        <v>0</v>
      </c>
      <c r="H62" t="s">
        <v>647</v>
      </c>
      <c r="I62" t="s">
        <v>1269</v>
      </c>
      <c r="J62" t="s">
        <v>2124</v>
      </c>
      <c r="K62" t="s">
        <v>1532</v>
      </c>
      <c r="L62" t="s">
        <v>1179</v>
      </c>
      <c r="M62" t="s">
        <v>2125</v>
      </c>
      <c r="N62" t="s">
        <v>635</v>
      </c>
      <c r="O62" t="s">
        <v>678</v>
      </c>
      <c r="P62" t="s">
        <v>43</v>
      </c>
      <c r="Q62" t="s">
        <v>654</v>
      </c>
      <c r="R62" t="s">
        <v>636</v>
      </c>
      <c r="S62" t="s">
        <v>635</v>
      </c>
      <c r="T62" t="s">
        <v>2125</v>
      </c>
    </row>
    <row r="63" spans="1:22" x14ac:dyDescent="0.25">
      <c r="A63" t="s">
        <v>20</v>
      </c>
      <c r="B63" t="s">
        <v>21</v>
      </c>
      <c r="C63">
        <v>50</v>
      </c>
      <c r="D63">
        <v>1</v>
      </c>
      <c r="E63" t="s">
        <v>2126</v>
      </c>
      <c r="F63">
        <v>99.99</v>
      </c>
      <c r="G63">
        <v>0</v>
      </c>
      <c r="H63" t="s">
        <v>661</v>
      </c>
      <c r="I63" t="s">
        <v>2127</v>
      </c>
      <c r="J63" t="s">
        <v>1883</v>
      </c>
      <c r="K63" t="s">
        <v>635</v>
      </c>
      <c r="L63" t="s">
        <v>636</v>
      </c>
      <c r="M63" t="s">
        <v>2128</v>
      </c>
      <c r="N63" t="s">
        <v>635</v>
      </c>
      <c r="O63" t="s">
        <v>638</v>
      </c>
      <c r="P63" t="s">
        <v>22</v>
      </c>
      <c r="Q63" t="s">
        <v>639</v>
      </c>
      <c r="R63" t="s">
        <v>636</v>
      </c>
      <c r="S63" t="s">
        <v>635</v>
      </c>
      <c r="T63" t="s">
        <v>2128</v>
      </c>
    </row>
    <row r="64" spans="1:22" x14ac:dyDescent="0.25">
      <c r="A64" t="s">
        <v>23</v>
      </c>
      <c r="B64" t="s">
        <v>24</v>
      </c>
      <c r="C64">
        <v>50</v>
      </c>
      <c r="D64">
        <v>1</v>
      </c>
      <c r="E64" t="s">
        <v>2126</v>
      </c>
      <c r="F64">
        <v>99.99</v>
      </c>
      <c r="G64">
        <v>0</v>
      </c>
      <c r="H64" t="s">
        <v>661</v>
      </c>
      <c r="I64" t="s">
        <v>2127</v>
      </c>
      <c r="J64" t="s">
        <v>1883</v>
      </c>
      <c r="K64" t="s">
        <v>635</v>
      </c>
      <c r="L64" t="s">
        <v>636</v>
      </c>
      <c r="M64" t="s">
        <v>2128</v>
      </c>
      <c r="N64" t="s">
        <v>635</v>
      </c>
      <c r="O64" t="s">
        <v>638</v>
      </c>
      <c r="P64" t="s">
        <v>22</v>
      </c>
      <c r="Q64" t="s">
        <v>639</v>
      </c>
      <c r="R64" t="s">
        <v>636</v>
      </c>
      <c r="S64" t="s">
        <v>635</v>
      </c>
      <c r="T64" t="s">
        <v>2128</v>
      </c>
    </row>
    <row r="65" spans="1:20" x14ac:dyDescent="0.25">
      <c r="A65" t="s">
        <v>25</v>
      </c>
      <c r="B65" t="s">
        <v>26</v>
      </c>
      <c r="C65">
        <v>50</v>
      </c>
      <c r="D65">
        <v>1</v>
      </c>
      <c r="E65" t="s">
        <v>2126</v>
      </c>
      <c r="F65">
        <v>99.99</v>
      </c>
      <c r="G65">
        <v>0</v>
      </c>
      <c r="H65" t="s">
        <v>661</v>
      </c>
      <c r="I65" t="s">
        <v>2127</v>
      </c>
      <c r="J65" t="s">
        <v>1883</v>
      </c>
      <c r="K65" t="s">
        <v>635</v>
      </c>
      <c r="L65" t="s">
        <v>636</v>
      </c>
      <c r="M65" t="s">
        <v>2128</v>
      </c>
      <c r="N65" t="s">
        <v>635</v>
      </c>
      <c r="O65" t="s">
        <v>638</v>
      </c>
      <c r="P65" t="s">
        <v>22</v>
      </c>
      <c r="Q65" t="s">
        <v>639</v>
      </c>
      <c r="R65" t="s">
        <v>636</v>
      </c>
      <c r="S65" t="s">
        <v>635</v>
      </c>
      <c r="T65" t="s">
        <v>2128</v>
      </c>
    </row>
    <row r="66" spans="1:20" x14ac:dyDescent="0.25">
      <c r="A66" t="s">
        <v>39</v>
      </c>
      <c r="B66" t="s">
        <v>44</v>
      </c>
      <c r="C66">
        <v>80</v>
      </c>
      <c r="D66">
        <v>1</v>
      </c>
      <c r="E66" t="s">
        <v>2129</v>
      </c>
      <c r="F66">
        <v>80</v>
      </c>
      <c r="G66">
        <v>0</v>
      </c>
      <c r="H66" t="s">
        <v>647</v>
      </c>
      <c r="I66" t="s">
        <v>2130</v>
      </c>
      <c r="J66" t="s">
        <v>2131</v>
      </c>
      <c r="K66" t="s">
        <v>2132</v>
      </c>
      <c r="L66" t="s">
        <v>2133</v>
      </c>
      <c r="M66" t="s">
        <v>2134</v>
      </c>
      <c r="N66" t="s">
        <v>635</v>
      </c>
      <c r="O66" t="s">
        <v>678</v>
      </c>
      <c r="P66" t="s">
        <v>43</v>
      </c>
      <c r="Q66" t="s">
        <v>654</v>
      </c>
      <c r="R66" t="s">
        <v>636</v>
      </c>
      <c r="S66" t="s">
        <v>635</v>
      </c>
      <c r="T66" t="s">
        <v>2135</v>
      </c>
    </row>
    <row r="67" spans="1:20" x14ac:dyDescent="0.25">
      <c r="A67" t="s">
        <v>116</v>
      </c>
      <c r="B67" t="s">
        <v>117</v>
      </c>
      <c r="C67">
        <v>10</v>
      </c>
      <c r="D67">
        <v>150</v>
      </c>
      <c r="E67" t="s">
        <v>2136</v>
      </c>
      <c r="F67">
        <v>1755</v>
      </c>
      <c r="G67">
        <v>0</v>
      </c>
      <c r="H67" t="s">
        <v>647</v>
      </c>
      <c r="I67" t="s">
        <v>2137</v>
      </c>
      <c r="J67" t="s">
        <v>2138</v>
      </c>
      <c r="K67" t="s">
        <v>2139</v>
      </c>
      <c r="L67" t="s">
        <v>2140</v>
      </c>
      <c r="M67" t="s">
        <v>2135</v>
      </c>
      <c r="N67" t="s">
        <v>635</v>
      </c>
      <c r="O67" t="s">
        <v>678</v>
      </c>
      <c r="P67" t="s">
        <v>43</v>
      </c>
      <c r="Q67" t="s">
        <v>654</v>
      </c>
      <c r="R67" t="s">
        <v>636</v>
      </c>
      <c r="S67" t="s">
        <v>635</v>
      </c>
      <c r="T67" t="s">
        <v>2141</v>
      </c>
    </row>
    <row r="68" spans="1:20" x14ac:dyDescent="0.25">
      <c r="A68" t="s">
        <v>116</v>
      </c>
      <c r="B68" t="s">
        <v>117</v>
      </c>
      <c r="C68">
        <v>10</v>
      </c>
      <c r="D68">
        <v>30</v>
      </c>
      <c r="E68" t="s">
        <v>2136</v>
      </c>
      <c r="F68">
        <v>1755</v>
      </c>
      <c r="G68">
        <v>0</v>
      </c>
      <c r="H68" t="s">
        <v>647</v>
      </c>
      <c r="I68" t="s">
        <v>2137</v>
      </c>
      <c r="J68" t="s">
        <v>2138</v>
      </c>
      <c r="K68" t="s">
        <v>2139</v>
      </c>
      <c r="L68" t="s">
        <v>2140</v>
      </c>
      <c r="M68" t="s">
        <v>2135</v>
      </c>
      <c r="N68" t="s">
        <v>635</v>
      </c>
      <c r="O68" t="s">
        <v>678</v>
      </c>
      <c r="P68" t="s">
        <v>43</v>
      </c>
      <c r="Q68" t="s">
        <v>654</v>
      </c>
      <c r="R68" t="s">
        <v>636</v>
      </c>
      <c r="S68" t="s">
        <v>635</v>
      </c>
      <c r="T68" t="s">
        <v>2141</v>
      </c>
    </row>
    <row r="69" spans="1:20" x14ac:dyDescent="0.25">
      <c r="A69" t="s">
        <v>164</v>
      </c>
      <c r="B69" t="s">
        <v>165</v>
      </c>
      <c r="C69">
        <v>33.333333333333336</v>
      </c>
      <c r="D69">
        <v>3</v>
      </c>
      <c r="E69" t="s">
        <v>2142</v>
      </c>
      <c r="F69">
        <v>208.99</v>
      </c>
      <c r="G69">
        <v>0</v>
      </c>
      <c r="H69" t="s">
        <v>661</v>
      </c>
      <c r="I69" t="s">
        <v>2143</v>
      </c>
      <c r="J69" t="s">
        <v>818</v>
      </c>
      <c r="K69" t="s">
        <v>635</v>
      </c>
      <c r="L69" t="s">
        <v>636</v>
      </c>
      <c r="M69" t="s">
        <v>2144</v>
      </c>
      <c r="N69" t="s">
        <v>635</v>
      </c>
      <c r="O69" t="s">
        <v>668</v>
      </c>
      <c r="P69" t="s">
        <v>22</v>
      </c>
      <c r="Q69" t="s">
        <v>669</v>
      </c>
      <c r="R69" t="s">
        <v>636</v>
      </c>
      <c r="S69" t="s">
        <v>635</v>
      </c>
      <c r="T69" t="s">
        <v>2144</v>
      </c>
    </row>
    <row r="70" spans="1:20" x14ac:dyDescent="0.25">
      <c r="A70" t="s">
        <v>256</v>
      </c>
      <c r="B70" t="s">
        <v>262</v>
      </c>
      <c r="C70">
        <v>139</v>
      </c>
      <c r="D70">
        <v>1</v>
      </c>
      <c r="E70" t="s">
        <v>2142</v>
      </c>
      <c r="F70">
        <v>208.99</v>
      </c>
      <c r="G70">
        <v>0</v>
      </c>
      <c r="H70" t="s">
        <v>661</v>
      </c>
      <c r="I70" t="s">
        <v>2143</v>
      </c>
      <c r="J70" t="s">
        <v>818</v>
      </c>
      <c r="K70" t="s">
        <v>635</v>
      </c>
      <c r="L70" t="s">
        <v>636</v>
      </c>
      <c r="M70" t="s">
        <v>2144</v>
      </c>
      <c r="N70" t="s">
        <v>635</v>
      </c>
      <c r="O70" t="s">
        <v>668</v>
      </c>
      <c r="P70" t="s">
        <v>22</v>
      </c>
      <c r="Q70" t="s">
        <v>669</v>
      </c>
      <c r="R70" t="s">
        <v>636</v>
      </c>
      <c r="S70" t="s">
        <v>635</v>
      </c>
      <c r="T70" t="s">
        <v>2144</v>
      </c>
    </row>
    <row r="71" spans="1:20" x14ac:dyDescent="0.25">
      <c r="A71" t="s">
        <v>533</v>
      </c>
      <c r="B71" t="s">
        <v>137</v>
      </c>
      <c r="C71">
        <v>75</v>
      </c>
      <c r="D71">
        <v>1</v>
      </c>
      <c r="E71" t="s">
        <v>2145</v>
      </c>
      <c r="F71">
        <v>112</v>
      </c>
      <c r="G71">
        <v>37</v>
      </c>
      <c r="H71" t="s">
        <v>647</v>
      </c>
      <c r="I71" t="s">
        <v>2146</v>
      </c>
      <c r="J71" t="s">
        <v>2147</v>
      </c>
      <c r="K71" t="s">
        <v>2148</v>
      </c>
      <c r="L71" t="s">
        <v>2149</v>
      </c>
      <c r="M71" t="s">
        <v>2150</v>
      </c>
      <c r="N71" t="s">
        <v>635</v>
      </c>
      <c r="O71" t="s">
        <v>678</v>
      </c>
      <c r="P71" t="s">
        <v>43</v>
      </c>
      <c r="Q71" t="s">
        <v>654</v>
      </c>
      <c r="R71" t="s">
        <v>636</v>
      </c>
      <c r="S71" t="s">
        <v>635</v>
      </c>
      <c r="T71" t="s">
        <v>2151</v>
      </c>
    </row>
    <row r="72" spans="1:20" x14ac:dyDescent="0.25">
      <c r="A72" t="s">
        <v>20</v>
      </c>
      <c r="B72" t="s">
        <v>21</v>
      </c>
      <c r="C72">
        <v>50</v>
      </c>
      <c r="D72">
        <v>1</v>
      </c>
      <c r="E72" t="s">
        <v>2152</v>
      </c>
      <c r="F72">
        <v>99.99</v>
      </c>
      <c r="G72">
        <v>0</v>
      </c>
      <c r="H72" t="s">
        <v>661</v>
      </c>
      <c r="I72" t="s">
        <v>2153</v>
      </c>
      <c r="J72" t="s">
        <v>797</v>
      </c>
      <c r="K72" t="s">
        <v>635</v>
      </c>
      <c r="L72" t="s">
        <v>636</v>
      </c>
      <c r="M72" t="s">
        <v>2154</v>
      </c>
      <c r="N72" t="s">
        <v>635</v>
      </c>
      <c r="O72" t="s">
        <v>668</v>
      </c>
      <c r="P72" t="s">
        <v>22</v>
      </c>
      <c r="Q72" t="s">
        <v>669</v>
      </c>
      <c r="R72" t="s">
        <v>636</v>
      </c>
      <c r="S72" t="s">
        <v>635</v>
      </c>
      <c r="T72" t="s">
        <v>2154</v>
      </c>
    </row>
    <row r="73" spans="1:20" x14ac:dyDescent="0.25">
      <c r="A73" t="s">
        <v>23</v>
      </c>
      <c r="B73" t="s">
        <v>24</v>
      </c>
      <c r="C73">
        <v>50</v>
      </c>
      <c r="D73">
        <v>1</v>
      </c>
      <c r="E73" t="s">
        <v>2152</v>
      </c>
      <c r="F73">
        <v>99.99</v>
      </c>
      <c r="G73">
        <v>0</v>
      </c>
      <c r="H73" t="s">
        <v>661</v>
      </c>
      <c r="I73" t="s">
        <v>2153</v>
      </c>
      <c r="J73" t="s">
        <v>797</v>
      </c>
      <c r="K73" t="s">
        <v>635</v>
      </c>
      <c r="L73" t="s">
        <v>636</v>
      </c>
      <c r="M73" t="s">
        <v>2154</v>
      </c>
      <c r="N73" t="s">
        <v>635</v>
      </c>
      <c r="O73" t="s">
        <v>668</v>
      </c>
      <c r="P73" t="s">
        <v>22</v>
      </c>
      <c r="Q73" t="s">
        <v>669</v>
      </c>
      <c r="R73" t="s">
        <v>636</v>
      </c>
      <c r="S73" t="s">
        <v>635</v>
      </c>
      <c r="T73" t="s">
        <v>2154</v>
      </c>
    </row>
    <row r="74" spans="1:20" x14ac:dyDescent="0.25">
      <c r="A74" t="s">
        <v>25</v>
      </c>
      <c r="B74" t="s">
        <v>26</v>
      </c>
      <c r="C74">
        <v>50</v>
      </c>
      <c r="D74">
        <v>1</v>
      </c>
      <c r="E74" t="s">
        <v>2152</v>
      </c>
      <c r="F74">
        <v>99.99</v>
      </c>
      <c r="G74">
        <v>0</v>
      </c>
      <c r="H74" t="s">
        <v>661</v>
      </c>
      <c r="I74" t="s">
        <v>2153</v>
      </c>
      <c r="J74" t="s">
        <v>797</v>
      </c>
      <c r="K74" t="s">
        <v>635</v>
      </c>
      <c r="L74" t="s">
        <v>636</v>
      </c>
      <c r="M74" t="s">
        <v>2154</v>
      </c>
      <c r="N74" t="s">
        <v>635</v>
      </c>
      <c r="O74" t="s">
        <v>668</v>
      </c>
      <c r="P74" t="s">
        <v>22</v>
      </c>
      <c r="Q74" t="s">
        <v>669</v>
      </c>
      <c r="R74" t="s">
        <v>636</v>
      </c>
      <c r="S74" t="s">
        <v>635</v>
      </c>
      <c r="T74" t="s">
        <v>2154</v>
      </c>
    </row>
    <row r="75" spans="1:20" x14ac:dyDescent="0.25">
      <c r="A75" t="s">
        <v>164</v>
      </c>
      <c r="B75" t="s">
        <v>165</v>
      </c>
      <c r="C75">
        <v>50</v>
      </c>
      <c r="D75">
        <v>30</v>
      </c>
      <c r="E75" t="s">
        <v>2155</v>
      </c>
      <c r="F75">
        <v>995</v>
      </c>
      <c r="G75">
        <v>0</v>
      </c>
      <c r="H75" t="s">
        <v>661</v>
      </c>
      <c r="I75" t="s">
        <v>2156</v>
      </c>
      <c r="J75" t="s">
        <v>1314</v>
      </c>
      <c r="K75" t="s">
        <v>635</v>
      </c>
      <c r="L75" t="s">
        <v>636</v>
      </c>
      <c r="M75" t="s">
        <v>2157</v>
      </c>
      <c r="N75" t="s">
        <v>635</v>
      </c>
      <c r="O75" t="s">
        <v>638</v>
      </c>
      <c r="P75" t="s">
        <v>22</v>
      </c>
      <c r="Q75" t="s">
        <v>639</v>
      </c>
      <c r="R75" t="s">
        <v>636</v>
      </c>
      <c r="S75" t="s">
        <v>635</v>
      </c>
      <c r="T75" t="s">
        <v>2157</v>
      </c>
    </row>
    <row r="76" spans="1:20" x14ac:dyDescent="0.25">
      <c r="A76" t="s">
        <v>20</v>
      </c>
      <c r="B76" t="s">
        <v>21</v>
      </c>
      <c r="C76">
        <v>50</v>
      </c>
      <c r="D76">
        <v>1</v>
      </c>
      <c r="E76" t="s">
        <v>2158</v>
      </c>
      <c r="F76">
        <v>99.99</v>
      </c>
      <c r="G76">
        <v>0</v>
      </c>
      <c r="H76" t="s">
        <v>661</v>
      </c>
      <c r="I76" t="s">
        <v>2159</v>
      </c>
      <c r="J76" t="s">
        <v>884</v>
      </c>
      <c r="K76" t="s">
        <v>635</v>
      </c>
      <c r="L76" t="s">
        <v>636</v>
      </c>
      <c r="M76" t="s">
        <v>2160</v>
      </c>
      <c r="N76" t="s">
        <v>635</v>
      </c>
      <c r="O76" t="s">
        <v>668</v>
      </c>
      <c r="P76" t="s">
        <v>22</v>
      </c>
      <c r="Q76" t="s">
        <v>669</v>
      </c>
      <c r="R76" t="s">
        <v>636</v>
      </c>
      <c r="S76" t="s">
        <v>635</v>
      </c>
      <c r="T76" t="s">
        <v>2160</v>
      </c>
    </row>
    <row r="77" spans="1:20" x14ac:dyDescent="0.25">
      <c r="A77" t="s">
        <v>23</v>
      </c>
      <c r="B77" t="s">
        <v>24</v>
      </c>
      <c r="C77">
        <v>50</v>
      </c>
      <c r="D77">
        <v>1</v>
      </c>
      <c r="E77" t="s">
        <v>2158</v>
      </c>
      <c r="F77">
        <v>99.99</v>
      </c>
      <c r="G77">
        <v>0</v>
      </c>
      <c r="H77" t="s">
        <v>661</v>
      </c>
      <c r="I77" t="s">
        <v>2159</v>
      </c>
      <c r="J77" t="s">
        <v>884</v>
      </c>
      <c r="K77" t="s">
        <v>635</v>
      </c>
      <c r="L77" t="s">
        <v>636</v>
      </c>
      <c r="M77" t="s">
        <v>2160</v>
      </c>
      <c r="N77" t="s">
        <v>635</v>
      </c>
      <c r="O77" t="s">
        <v>668</v>
      </c>
      <c r="P77" t="s">
        <v>22</v>
      </c>
      <c r="Q77" t="s">
        <v>669</v>
      </c>
      <c r="R77" t="s">
        <v>636</v>
      </c>
      <c r="S77" t="s">
        <v>635</v>
      </c>
      <c r="T77" t="s">
        <v>2160</v>
      </c>
    </row>
    <row r="78" spans="1:20" x14ac:dyDescent="0.25">
      <c r="A78" t="s">
        <v>25</v>
      </c>
      <c r="B78" t="s">
        <v>26</v>
      </c>
      <c r="C78">
        <v>50</v>
      </c>
      <c r="D78">
        <v>1</v>
      </c>
      <c r="E78" t="s">
        <v>2158</v>
      </c>
      <c r="F78">
        <v>99.99</v>
      </c>
      <c r="G78">
        <v>0</v>
      </c>
      <c r="H78" t="s">
        <v>661</v>
      </c>
      <c r="I78" t="s">
        <v>2159</v>
      </c>
      <c r="J78" t="s">
        <v>884</v>
      </c>
      <c r="K78" t="s">
        <v>635</v>
      </c>
      <c r="L78" t="s">
        <v>636</v>
      </c>
      <c r="M78" t="s">
        <v>2160</v>
      </c>
      <c r="N78" t="s">
        <v>635</v>
      </c>
      <c r="O78" t="s">
        <v>668</v>
      </c>
      <c r="P78" t="s">
        <v>22</v>
      </c>
      <c r="Q78" t="s">
        <v>669</v>
      </c>
      <c r="R78" t="s">
        <v>636</v>
      </c>
      <c r="S78" t="s">
        <v>635</v>
      </c>
      <c r="T78" t="s">
        <v>2160</v>
      </c>
    </row>
    <row r="79" spans="1:20" x14ac:dyDescent="0.25">
      <c r="A79" t="s">
        <v>37</v>
      </c>
      <c r="B79" t="s">
        <v>38</v>
      </c>
      <c r="C79">
        <v>66.666666666666671</v>
      </c>
      <c r="D79">
        <v>3</v>
      </c>
      <c r="E79" t="s">
        <v>2161</v>
      </c>
      <c r="F79">
        <v>100</v>
      </c>
      <c r="G79">
        <v>0</v>
      </c>
      <c r="H79" t="s">
        <v>661</v>
      </c>
      <c r="I79" t="s">
        <v>2162</v>
      </c>
      <c r="J79" t="s">
        <v>978</v>
      </c>
      <c r="K79" t="s">
        <v>635</v>
      </c>
      <c r="L79" t="s">
        <v>636</v>
      </c>
      <c r="M79" t="s">
        <v>2163</v>
      </c>
      <c r="N79" t="s">
        <v>635</v>
      </c>
      <c r="O79" t="s">
        <v>980</v>
      </c>
      <c r="P79" t="s">
        <v>22</v>
      </c>
      <c r="Q79" t="s">
        <v>669</v>
      </c>
      <c r="R79" t="s">
        <v>636</v>
      </c>
      <c r="S79" t="s">
        <v>635</v>
      </c>
      <c r="T79" t="s">
        <v>2163</v>
      </c>
    </row>
    <row r="80" spans="1:20" x14ac:dyDescent="0.25">
      <c r="A80" t="s">
        <v>164</v>
      </c>
      <c r="B80" t="s">
        <v>165</v>
      </c>
      <c r="C80">
        <v>33.333333333333336</v>
      </c>
      <c r="D80">
        <v>3</v>
      </c>
      <c r="E80" t="s">
        <v>2164</v>
      </c>
      <c r="F80">
        <v>100</v>
      </c>
      <c r="G80">
        <v>0</v>
      </c>
      <c r="H80" t="s">
        <v>661</v>
      </c>
      <c r="I80" t="s">
        <v>2165</v>
      </c>
      <c r="J80" t="s">
        <v>1160</v>
      </c>
      <c r="K80" t="s">
        <v>635</v>
      </c>
      <c r="L80" t="s">
        <v>636</v>
      </c>
      <c r="M80" t="s">
        <v>2166</v>
      </c>
      <c r="N80" t="s">
        <v>635</v>
      </c>
      <c r="O80" t="s">
        <v>638</v>
      </c>
      <c r="P80" t="s">
        <v>22</v>
      </c>
      <c r="Q80" t="s">
        <v>639</v>
      </c>
      <c r="R80" t="s">
        <v>636</v>
      </c>
      <c r="S80" t="s">
        <v>635</v>
      </c>
      <c r="T80" t="s">
        <v>2166</v>
      </c>
    </row>
    <row r="81" spans="1:20" x14ac:dyDescent="0.25">
      <c r="A81" t="s">
        <v>37</v>
      </c>
      <c r="B81" t="s">
        <v>38</v>
      </c>
      <c r="C81">
        <v>66.666666666666671</v>
      </c>
      <c r="D81">
        <v>3</v>
      </c>
      <c r="E81" t="s">
        <v>2167</v>
      </c>
      <c r="F81">
        <v>100</v>
      </c>
      <c r="G81">
        <v>0</v>
      </c>
      <c r="H81" t="s">
        <v>661</v>
      </c>
      <c r="I81" t="s">
        <v>2168</v>
      </c>
      <c r="J81" t="s">
        <v>797</v>
      </c>
      <c r="K81" t="s">
        <v>635</v>
      </c>
      <c r="L81" t="s">
        <v>636</v>
      </c>
      <c r="M81" t="s">
        <v>2169</v>
      </c>
      <c r="N81" t="s">
        <v>635</v>
      </c>
      <c r="O81" t="s">
        <v>638</v>
      </c>
      <c r="P81" t="s">
        <v>22</v>
      </c>
      <c r="Q81" t="s">
        <v>639</v>
      </c>
      <c r="R81" t="s">
        <v>636</v>
      </c>
      <c r="S81" t="s">
        <v>635</v>
      </c>
      <c r="T81" t="s">
        <v>2170</v>
      </c>
    </row>
    <row r="82" spans="1:20" x14ac:dyDescent="0.25">
      <c r="A82" t="s">
        <v>20</v>
      </c>
      <c r="B82" t="s">
        <v>21</v>
      </c>
      <c r="C82">
        <v>50</v>
      </c>
      <c r="D82">
        <v>1</v>
      </c>
      <c r="E82" t="s">
        <v>2171</v>
      </c>
      <c r="F82">
        <v>99.99</v>
      </c>
      <c r="G82">
        <v>0</v>
      </c>
      <c r="H82" t="s">
        <v>661</v>
      </c>
      <c r="I82" t="s">
        <v>2172</v>
      </c>
      <c r="J82" t="s">
        <v>643</v>
      </c>
      <c r="K82" t="s">
        <v>635</v>
      </c>
      <c r="L82" t="s">
        <v>636</v>
      </c>
      <c r="M82" t="s">
        <v>2169</v>
      </c>
      <c r="N82" t="s">
        <v>635</v>
      </c>
      <c r="O82" t="s">
        <v>668</v>
      </c>
      <c r="P82" t="s">
        <v>22</v>
      </c>
      <c r="Q82" t="s">
        <v>669</v>
      </c>
      <c r="R82" t="s">
        <v>636</v>
      </c>
      <c r="S82" t="s">
        <v>635</v>
      </c>
      <c r="T82" t="s">
        <v>2173</v>
      </c>
    </row>
    <row r="83" spans="1:20" x14ac:dyDescent="0.25">
      <c r="A83" t="s">
        <v>23</v>
      </c>
      <c r="B83" t="s">
        <v>24</v>
      </c>
      <c r="C83">
        <v>50</v>
      </c>
      <c r="D83">
        <v>1</v>
      </c>
      <c r="E83" t="s">
        <v>2171</v>
      </c>
      <c r="F83">
        <v>99.99</v>
      </c>
      <c r="G83">
        <v>0</v>
      </c>
      <c r="H83" t="s">
        <v>661</v>
      </c>
      <c r="I83" t="s">
        <v>2172</v>
      </c>
      <c r="J83" t="s">
        <v>643</v>
      </c>
      <c r="K83" t="s">
        <v>635</v>
      </c>
      <c r="L83" t="s">
        <v>636</v>
      </c>
      <c r="M83" t="s">
        <v>2169</v>
      </c>
      <c r="N83" t="s">
        <v>635</v>
      </c>
      <c r="O83" t="s">
        <v>668</v>
      </c>
      <c r="P83" t="s">
        <v>22</v>
      </c>
      <c r="Q83" t="s">
        <v>669</v>
      </c>
      <c r="R83" t="s">
        <v>636</v>
      </c>
      <c r="S83" t="s">
        <v>635</v>
      </c>
      <c r="T83" t="s">
        <v>2173</v>
      </c>
    </row>
    <row r="84" spans="1:20" x14ac:dyDescent="0.25">
      <c r="A84" t="s">
        <v>25</v>
      </c>
      <c r="B84" t="s">
        <v>26</v>
      </c>
      <c r="C84">
        <v>50</v>
      </c>
      <c r="D84">
        <v>1</v>
      </c>
      <c r="E84" t="s">
        <v>2171</v>
      </c>
      <c r="F84">
        <v>99.99</v>
      </c>
      <c r="G84">
        <v>0</v>
      </c>
      <c r="H84" t="s">
        <v>661</v>
      </c>
      <c r="I84" t="s">
        <v>2172</v>
      </c>
      <c r="J84" t="s">
        <v>643</v>
      </c>
      <c r="K84" t="s">
        <v>635</v>
      </c>
      <c r="L84" t="s">
        <v>636</v>
      </c>
      <c r="M84" t="s">
        <v>2169</v>
      </c>
      <c r="N84" t="s">
        <v>635</v>
      </c>
      <c r="O84" t="s">
        <v>668</v>
      </c>
      <c r="P84" t="s">
        <v>22</v>
      </c>
      <c r="Q84" t="s">
        <v>669</v>
      </c>
      <c r="R84" t="s">
        <v>636</v>
      </c>
      <c r="S84" t="s">
        <v>635</v>
      </c>
      <c r="T84" t="s">
        <v>2173</v>
      </c>
    </row>
    <row r="85" spans="1:20" x14ac:dyDescent="0.25">
      <c r="A85" t="s">
        <v>35</v>
      </c>
      <c r="B85" t="s">
        <v>36</v>
      </c>
      <c r="C85">
        <v>66.666666666666671</v>
      </c>
      <c r="D85">
        <v>3</v>
      </c>
      <c r="E85" t="s">
        <v>2174</v>
      </c>
      <c r="F85">
        <v>149</v>
      </c>
      <c r="G85">
        <v>0</v>
      </c>
      <c r="H85" t="s">
        <v>647</v>
      </c>
      <c r="I85" t="s">
        <v>2175</v>
      </c>
      <c r="J85" t="s">
        <v>2176</v>
      </c>
      <c r="K85" t="s">
        <v>2177</v>
      </c>
      <c r="L85" t="s">
        <v>2178</v>
      </c>
      <c r="M85" t="s">
        <v>2179</v>
      </c>
      <c r="N85" t="s">
        <v>635</v>
      </c>
      <c r="O85" t="s">
        <v>678</v>
      </c>
      <c r="P85" t="s">
        <v>43</v>
      </c>
      <c r="Q85" t="s">
        <v>654</v>
      </c>
      <c r="R85" t="s">
        <v>636</v>
      </c>
      <c r="S85" t="s">
        <v>635</v>
      </c>
      <c r="T85" t="s">
        <v>2180</v>
      </c>
    </row>
    <row r="86" spans="1:20" x14ac:dyDescent="0.25">
      <c r="A86" t="s">
        <v>35</v>
      </c>
      <c r="B86" t="s">
        <v>36</v>
      </c>
      <c r="C86">
        <v>66.666666666666671</v>
      </c>
      <c r="D86">
        <v>3</v>
      </c>
      <c r="E86" t="s">
        <v>2181</v>
      </c>
      <c r="F86">
        <v>100</v>
      </c>
      <c r="G86">
        <v>0</v>
      </c>
      <c r="H86" t="s">
        <v>661</v>
      </c>
      <c r="I86" t="s">
        <v>2182</v>
      </c>
      <c r="J86" t="s">
        <v>1704</v>
      </c>
      <c r="K86" t="s">
        <v>635</v>
      </c>
      <c r="L86" t="s">
        <v>636</v>
      </c>
      <c r="M86" t="s">
        <v>2183</v>
      </c>
      <c r="N86" t="s">
        <v>635</v>
      </c>
      <c r="O86" t="s">
        <v>668</v>
      </c>
      <c r="P86" t="s">
        <v>22</v>
      </c>
      <c r="Q86" t="s">
        <v>669</v>
      </c>
      <c r="R86" t="s">
        <v>636</v>
      </c>
      <c r="S86" t="s">
        <v>635</v>
      </c>
      <c r="T86" t="s">
        <v>2184</v>
      </c>
    </row>
    <row r="87" spans="1:20" x14ac:dyDescent="0.25">
      <c r="A87" t="s">
        <v>164</v>
      </c>
      <c r="B87" t="s">
        <v>165</v>
      </c>
      <c r="C87">
        <v>65</v>
      </c>
      <c r="D87">
        <v>9</v>
      </c>
      <c r="E87" t="s">
        <v>2185</v>
      </c>
      <c r="F87">
        <v>305</v>
      </c>
      <c r="G87">
        <v>0</v>
      </c>
      <c r="H87" t="s">
        <v>661</v>
      </c>
      <c r="I87" t="s">
        <v>2186</v>
      </c>
      <c r="J87" t="s">
        <v>1971</v>
      </c>
      <c r="K87" t="s">
        <v>635</v>
      </c>
      <c r="L87" t="s">
        <v>636</v>
      </c>
      <c r="M87" t="s">
        <v>2187</v>
      </c>
      <c r="N87" t="s">
        <v>635</v>
      </c>
      <c r="O87" t="s">
        <v>638</v>
      </c>
      <c r="P87" t="s">
        <v>22</v>
      </c>
      <c r="Q87" t="s">
        <v>639</v>
      </c>
      <c r="R87" t="s">
        <v>636</v>
      </c>
      <c r="S87" t="s">
        <v>635</v>
      </c>
      <c r="T87" t="s">
        <v>2187</v>
      </c>
    </row>
    <row r="88" spans="1:20" x14ac:dyDescent="0.25">
      <c r="A88" t="s">
        <v>20</v>
      </c>
      <c r="B88" t="s">
        <v>21</v>
      </c>
      <c r="C88">
        <v>50</v>
      </c>
      <c r="D88">
        <v>1</v>
      </c>
      <c r="E88" t="s">
        <v>2188</v>
      </c>
      <c r="F88">
        <v>294.97000000000003</v>
      </c>
      <c r="G88">
        <v>0</v>
      </c>
      <c r="H88" t="s">
        <v>661</v>
      </c>
      <c r="I88" t="s">
        <v>2189</v>
      </c>
      <c r="J88" t="s">
        <v>2190</v>
      </c>
      <c r="K88" t="s">
        <v>635</v>
      </c>
      <c r="L88" t="s">
        <v>636</v>
      </c>
      <c r="M88" t="s">
        <v>2191</v>
      </c>
      <c r="N88" t="s">
        <v>635</v>
      </c>
      <c r="O88" t="s">
        <v>638</v>
      </c>
      <c r="P88" t="s">
        <v>22</v>
      </c>
      <c r="Q88" t="s">
        <v>639</v>
      </c>
      <c r="R88" t="s">
        <v>636</v>
      </c>
      <c r="S88" t="s">
        <v>635</v>
      </c>
      <c r="T88" t="s">
        <v>2191</v>
      </c>
    </row>
    <row r="89" spans="1:20" x14ac:dyDescent="0.25">
      <c r="A89" t="s">
        <v>23</v>
      </c>
      <c r="B89" t="s">
        <v>24</v>
      </c>
      <c r="C89">
        <v>50</v>
      </c>
      <c r="D89">
        <v>1</v>
      </c>
      <c r="E89" t="s">
        <v>2188</v>
      </c>
      <c r="F89">
        <v>294.97000000000003</v>
      </c>
      <c r="G89">
        <v>0</v>
      </c>
      <c r="H89" t="s">
        <v>661</v>
      </c>
      <c r="I89" t="s">
        <v>2189</v>
      </c>
      <c r="J89" t="s">
        <v>2190</v>
      </c>
      <c r="K89" t="s">
        <v>635</v>
      </c>
      <c r="L89" t="s">
        <v>636</v>
      </c>
      <c r="M89" t="s">
        <v>2191</v>
      </c>
      <c r="N89" t="s">
        <v>635</v>
      </c>
      <c r="O89" t="s">
        <v>638</v>
      </c>
      <c r="P89" t="s">
        <v>22</v>
      </c>
      <c r="Q89" t="s">
        <v>639</v>
      </c>
      <c r="R89" t="s">
        <v>636</v>
      </c>
      <c r="S89" t="s">
        <v>635</v>
      </c>
      <c r="T89" t="s">
        <v>2191</v>
      </c>
    </row>
    <row r="90" spans="1:20" x14ac:dyDescent="0.25">
      <c r="A90" t="s">
        <v>25</v>
      </c>
      <c r="B90" t="s">
        <v>26</v>
      </c>
      <c r="C90">
        <v>50</v>
      </c>
      <c r="D90">
        <v>1</v>
      </c>
      <c r="E90" t="s">
        <v>2188</v>
      </c>
      <c r="F90">
        <v>294.97000000000003</v>
      </c>
      <c r="G90">
        <v>0</v>
      </c>
      <c r="H90" t="s">
        <v>661</v>
      </c>
      <c r="I90" t="s">
        <v>2189</v>
      </c>
      <c r="J90" t="s">
        <v>2190</v>
      </c>
      <c r="K90" t="s">
        <v>635</v>
      </c>
      <c r="L90" t="s">
        <v>636</v>
      </c>
      <c r="M90" t="s">
        <v>2191</v>
      </c>
      <c r="N90" t="s">
        <v>635</v>
      </c>
      <c r="O90" t="s">
        <v>638</v>
      </c>
      <c r="P90" t="s">
        <v>22</v>
      </c>
      <c r="Q90" t="s">
        <v>639</v>
      </c>
      <c r="R90" t="s">
        <v>636</v>
      </c>
      <c r="S90" t="s">
        <v>635</v>
      </c>
      <c r="T90" t="s">
        <v>2191</v>
      </c>
    </row>
    <row r="91" spans="1:20" x14ac:dyDescent="0.25">
      <c r="A91" t="s">
        <v>20</v>
      </c>
      <c r="B91" t="s">
        <v>21</v>
      </c>
      <c r="C91">
        <v>50</v>
      </c>
      <c r="D91">
        <v>2</v>
      </c>
      <c r="E91" t="s">
        <v>2188</v>
      </c>
      <c r="F91">
        <v>294.97000000000003</v>
      </c>
      <c r="G91">
        <v>0</v>
      </c>
      <c r="H91" t="s">
        <v>661</v>
      </c>
      <c r="I91" t="s">
        <v>2189</v>
      </c>
      <c r="J91" t="s">
        <v>2190</v>
      </c>
      <c r="K91" t="s">
        <v>635</v>
      </c>
      <c r="L91" t="s">
        <v>636</v>
      </c>
      <c r="M91" t="s">
        <v>2191</v>
      </c>
      <c r="N91" t="s">
        <v>635</v>
      </c>
      <c r="O91" t="s">
        <v>638</v>
      </c>
      <c r="P91" t="s">
        <v>22</v>
      </c>
      <c r="Q91" t="s">
        <v>639</v>
      </c>
      <c r="R91" t="s">
        <v>636</v>
      </c>
      <c r="S91" t="s">
        <v>635</v>
      </c>
      <c r="T91" t="s">
        <v>2191</v>
      </c>
    </row>
    <row r="92" spans="1:20" x14ac:dyDescent="0.25">
      <c r="A92" t="s">
        <v>23</v>
      </c>
      <c r="B92" t="s">
        <v>24</v>
      </c>
      <c r="C92">
        <v>50</v>
      </c>
      <c r="D92">
        <v>2</v>
      </c>
      <c r="E92" t="s">
        <v>2188</v>
      </c>
      <c r="F92">
        <v>294.97000000000003</v>
      </c>
      <c r="G92">
        <v>0</v>
      </c>
      <c r="H92" t="s">
        <v>661</v>
      </c>
      <c r="I92" t="s">
        <v>2189</v>
      </c>
      <c r="J92" t="s">
        <v>2190</v>
      </c>
      <c r="K92" t="s">
        <v>635</v>
      </c>
      <c r="L92" t="s">
        <v>636</v>
      </c>
      <c r="M92" t="s">
        <v>2191</v>
      </c>
      <c r="N92" t="s">
        <v>635</v>
      </c>
      <c r="O92" t="s">
        <v>638</v>
      </c>
      <c r="P92" t="s">
        <v>22</v>
      </c>
      <c r="Q92" t="s">
        <v>639</v>
      </c>
      <c r="R92" t="s">
        <v>636</v>
      </c>
      <c r="S92" t="s">
        <v>635</v>
      </c>
      <c r="T92" t="s">
        <v>2191</v>
      </c>
    </row>
    <row r="93" spans="1:20" x14ac:dyDescent="0.25">
      <c r="A93" t="s">
        <v>25</v>
      </c>
      <c r="B93" t="s">
        <v>26</v>
      </c>
      <c r="C93">
        <v>50</v>
      </c>
      <c r="D93">
        <v>2</v>
      </c>
      <c r="E93" t="s">
        <v>2188</v>
      </c>
      <c r="F93">
        <v>294.97000000000003</v>
      </c>
      <c r="G93">
        <v>0</v>
      </c>
      <c r="H93" t="s">
        <v>661</v>
      </c>
      <c r="I93" t="s">
        <v>2189</v>
      </c>
      <c r="J93" t="s">
        <v>2190</v>
      </c>
      <c r="K93" t="s">
        <v>635</v>
      </c>
      <c r="L93" t="s">
        <v>636</v>
      </c>
      <c r="M93" t="s">
        <v>2191</v>
      </c>
      <c r="N93" t="s">
        <v>635</v>
      </c>
      <c r="O93" t="s">
        <v>638</v>
      </c>
      <c r="P93" t="s">
        <v>22</v>
      </c>
      <c r="Q93" t="s">
        <v>639</v>
      </c>
      <c r="R93" t="s">
        <v>636</v>
      </c>
      <c r="S93" t="s">
        <v>635</v>
      </c>
      <c r="T93" t="s">
        <v>2191</v>
      </c>
    </row>
    <row r="94" spans="1:20" x14ac:dyDescent="0.25">
      <c r="A94" t="s">
        <v>164</v>
      </c>
      <c r="B94" t="s">
        <v>165</v>
      </c>
      <c r="C94">
        <v>65</v>
      </c>
      <c r="D94">
        <v>9</v>
      </c>
      <c r="E94" t="s">
        <v>2192</v>
      </c>
      <c r="F94">
        <v>305</v>
      </c>
      <c r="G94">
        <v>0</v>
      </c>
      <c r="H94" t="s">
        <v>661</v>
      </c>
      <c r="I94" t="s">
        <v>2193</v>
      </c>
      <c r="J94" t="s">
        <v>1379</v>
      </c>
      <c r="K94" t="s">
        <v>635</v>
      </c>
      <c r="L94" t="s">
        <v>636</v>
      </c>
      <c r="M94" t="s">
        <v>2194</v>
      </c>
      <c r="N94" t="s">
        <v>635</v>
      </c>
      <c r="O94" t="s">
        <v>668</v>
      </c>
      <c r="P94" t="s">
        <v>22</v>
      </c>
      <c r="Q94" t="s">
        <v>669</v>
      </c>
      <c r="R94" t="s">
        <v>636</v>
      </c>
      <c r="S94" t="s">
        <v>635</v>
      </c>
      <c r="T94" t="s">
        <v>2194</v>
      </c>
    </row>
    <row r="95" spans="1:20" x14ac:dyDescent="0.25">
      <c r="A95" t="s">
        <v>118</v>
      </c>
      <c r="B95" t="s">
        <v>91</v>
      </c>
      <c r="C95">
        <v>66</v>
      </c>
      <c r="D95">
        <v>1</v>
      </c>
      <c r="E95" t="s">
        <v>2195</v>
      </c>
      <c r="F95">
        <v>270</v>
      </c>
      <c r="G95">
        <v>0</v>
      </c>
      <c r="H95" t="s">
        <v>661</v>
      </c>
      <c r="I95" t="s">
        <v>2196</v>
      </c>
      <c r="J95" t="s">
        <v>2197</v>
      </c>
      <c r="K95" t="s">
        <v>2198</v>
      </c>
      <c r="L95" t="s">
        <v>1051</v>
      </c>
      <c r="M95" t="s">
        <v>2199</v>
      </c>
      <c r="N95" t="s">
        <v>635</v>
      </c>
      <c r="O95" t="s">
        <v>653</v>
      </c>
      <c r="P95" t="s">
        <v>43</v>
      </c>
      <c r="Q95" t="s">
        <v>654</v>
      </c>
      <c r="R95" t="s">
        <v>636</v>
      </c>
      <c r="S95" t="s">
        <v>635</v>
      </c>
      <c r="T95" t="s">
        <v>2200</v>
      </c>
    </row>
    <row r="96" spans="1:20" x14ac:dyDescent="0.25">
      <c r="A96" t="s">
        <v>89</v>
      </c>
      <c r="B96" t="s">
        <v>1223</v>
      </c>
      <c r="C96">
        <v>66</v>
      </c>
      <c r="D96">
        <v>1</v>
      </c>
      <c r="E96" t="s">
        <v>2195</v>
      </c>
      <c r="F96">
        <v>270</v>
      </c>
      <c r="G96">
        <v>0</v>
      </c>
      <c r="H96" t="s">
        <v>661</v>
      </c>
      <c r="I96" t="s">
        <v>2196</v>
      </c>
      <c r="J96" t="s">
        <v>2197</v>
      </c>
      <c r="K96" t="s">
        <v>2198</v>
      </c>
      <c r="L96" t="s">
        <v>1051</v>
      </c>
      <c r="M96" t="s">
        <v>2199</v>
      </c>
      <c r="N96" t="s">
        <v>635</v>
      </c>
      <c r="O96" t="s">
        <v>653</v>
      </c>
      <c r="P96" t="s">
        <v>43</v>
      </c>
      <c r="Q96" t="s">
        <v>654</v>
      </c>
      <c r="R96" t="s">
        <v>636</v>
      </c>
      <c r="S96" t="s">
        <v>635</v>
      </c>
      <c r="T96" t="s">
        <v>2200</v>
      </c>
    </row>
    <row r="97" spans="1:20" x14ac:dyDescent="0.25">
      <c r="A97" t="s">
        <v>39</v>
      </c>
      <c r="B97" t="s">
        <v>44</v>
      </c>
      <c r="C97">
        <v>67</v>
      </c>
      <c r="D97">
        <v>1</v>
      </c>
      <c r="E97" t="s">
        <v>2195</v>
      </c>
      <c r="F97">
        <v>270</v>
      </c>
      <c r="G97">
        <v>0</v>
      </c>
      <c r="H97" t="s">
        <v>661</v>
      </c>
      <c r="I97" t="s">
        <v>2196</v>
      </c>
      <c r="J97" t="s">
        <v>2197</v>
      </c>
      <c r="K97" t="s">
        <v>2198</v>
      </c>
      <c r="L97" t="s">
        <v>1051</v>
      </c>
      <c r="M97" t="s">
        <v>2199</v>
      </c>
      <c r="N97" t="s">
        <v>635</v>
      </c>
      <c r="O97" t="s">
        <v>653</v>
      </c>
      <c r="P97" t="s">
        <v>43</v>
      </c>
      <c r="Q97" t="s">
        <v>654</v>
      </c>
      <c r="R97" t="s">
        <v>636</v>
      </c>
      <c r="S97" t="s">
        <v>635</v>
      </c>
      <c r="T97" t="s">
        <v>2200</v>
      </c>
    </row>
    <row r="98" spans="1:20" x14ac:dyDescent="0.25">
      <c r="A98" t="s">
        <v>25</v>
      </c>
      <c r="B98" t="s">
        <v>26</v>
      </c>
      <c r="C98">
        <v>60</v>
      </c>
      <c r="D98">
        <v>3</v>
      </c>
      <c r="E98" t="s">
        <v>2201</v>
      </c>
      <c r="F98">
        <v>99.99</v>
      </c>
      <c r="G98">
        <v>0</v>
      </c>
      <c r="H98" t="s">
        <v>661</v>
      </c>
      <c r="I98" t="s">
        <v>2202</v>
      </c>
      <c r="J98" t="s">
        <v>2203</v>
      </c>
      <c r="K98" t="s">
        <v>635</v>
      </c>
      <c r="L98" t="s">
        <v>636</v>
      </c>
      <c r="M98" t="s">
        <v>2204</v>
      </c>
      <c r="N98" t="s">
        <v>635</v>
      </c>
      <c r="O98" t="s">
        <v>638</v>
      </c>
      <c r="P98" t="s">
        <v>22</v>
      </c>
      <c r="Q98" t="s">
        <v>639</v>
      </c>
      <c r="R98" t="s">
        <v>636</v>
      </c>
      <c r="S98" t="s">
        <v>635</v>
      </c>
      <c r="T98" t="s">
        <v>2204</v>
      </c>
    </row>
    <row r="99" spans="1:20" x14ac:dyDescent="0.25">
      <c r="A99" t="s">
        <v>133</v>
      </c>
      <c r="B99" t="s">
        <v>134</v>
      </c>
      <c r="C99">
        <v>12</v>
      </c>
      <c r="D99">
        <v>50</v>
      </c>
      <c r="E99" t="s">
        <v>2205</v>
      </c>
      <c r="F99">
        <v>650</v>
      </c>
      <c r="G99">
        <v>0</v>
      </c>
      <c r="H99" t="s">
        <v>647</v>
      </c>
      <c r="I99" t="s">
        <v>2206</v>
      </c>
      <c r="J99" t="s">
        <v>2207</v>
      </c>
      <c r="K99" t="s">
        <v>1185</v>
      </c>
      <c r="L99" t="s">
        <v>1695</v>
      </c>
      <c r="M99" t="s">
        <v>2208</v>
      </c>
      <c r="N99" t="s">
        <v>635</v>
      </c>
      <c r="O99" t="s">
        <v>678</v>
      </c>
      <c r="P99" t="s">
        <v>43</v>
      </c>
      <c r="Q99" t="s">
        <v>654</v>
      </c>
      <c r="R99" t="s">
        <v>636</v>
      </c>
      <c r="S99" t="s">
        <v>635</v>
      </c>
      <c r="T99" t="s">
        <v>2209</v>
      </c>
    </row>
    <row r="100" spans="1:20" x14ac:dyDescent="0.25">
      <c r="A100" t="s">
        <v>37</v>
      </c>
      <c r="B100" t="s">
        <v>38</v>
      </c>
      <c r="C100">
        <v>66.666666666666671</v>
      </c>
      <c r="D100">
        <v>6</v>
      </c>
      <c r="E100" t="s">
        <v>2210</v>
      </c>
      <c r="F100">
        <v>200</v>
      </c>
      <c r="G100">
        <v>0</v>
      </c>
      <c r="H100" t="s">
        <v>661</v>
      </c>
      <c r="I100" t="s">
        <v>2077</v>
      </c>
      <c r="J100" t="s">
        <v>934</v>
      </c>
      <c r="K100" t="s">
        <v>635</v>
      </c>
      <c r="L100" t="s">
        <v>636</v>
      </c>
      <c r="M100" t="s">
        <v>2211</v>
      </c>
      <c r="N100" t="s">
        <v>635</v>
      </c>
      <c r="O100" t="s">
        <v>638</v>
      </c>
      <c r="P100" t="s">
        <v>22</v>
      </c>
      <c r="Q100" t="s">
        <v>639</v>
      </c>
      <c r="R100" t="s">
        <v>636</v>
      </c>
      <c r="S100" t="s">
        <v>635</v>
      </c>
      <c r="T100" t="s">
        <v>2211</v>
      </c>
    </row>
    <row r="101" spans="1:20" x14ac:dyDescent="0.25">
      <c r="A101" t="s">
        <v>20</v>
      </c>
      <c r="B101" t="s">
        <v>21</v>
      </c>
      <c r="C101">
        <v>50</v>
      </c>
      <c r="D101">
        <v>1</v>
      </c>
      <c r="E101" t="s">
        <v>2212</v>
      </c>
      <c r="F101">
        <v>100</v>
      </c>
      <c r="G101">
        <v>0</v>
      </c>
      <c r="H101" t="s">
        <v>632</v>
      </c>
      <c r="I101" t="s">
        <v>2213</v>
      </c>
      <c r="J101" t="s">
        <v>2214</v>
      </c>
      <c r="K101" t="s">
        <v>635</v>
      </c>
      <c r="L101" t="s">
        <v>636</v>
      </c>
      <c r="M101" t="s">
        <v>2215</v>
      </c>
      <c r="N101" t="s">
        <v>635</v>
      </c>
      <c r="O101" t="s">
        <v>638</v>
      </c>
      <c r="P101" t="s">
        <v>22</v>
      </c>
      <c r="Q101" t="s">
        <v>639</v>
      </c>
      <c r="R101" t="s">
        <v>636</v>
      </c>
      <c r="S101" t="s">
        <v>635</v>
      </c>
      <c r="T101" t="s">
        <v>2215</v>
      </c>
    </row>
    <row r="102" spans="1:20" x14ac:dyDescent="0.25">
      <c r="A102" t="s">
        <v>23</v>
      </c>
      <c r="B102" t="s">
        <v>24</v>
      </c>
      <c r="C102">
        <v>50</v>
      </c>
      <c r="D102">
        <v>1</v>
      </c>
      <c r="E102" t="s">
        <v>2212</v>
      </c>
      <c r="F102">
        <v>100</v>
      </c>
      <c r="G102">
        <v>0</v>
      </c>
      <c r="H102" t="s">
        <v>632</v>
      </c>
      <c r="I102" t="s">
        <v>2213</v>
      </c>
      <c r="J102" t="s">
        <v>2214</v>
      </c>
      <c r="K102" t="s">
        <v>635</v>
      </c>
      <c r="L102" t="s">
        <v>636</v>
      </c>
      <c r="M102" t="s">
        <v>2215</v>
      </c>
      <c r="N102" t="s">
        <v>635</v>
      </c>
      <c r="O102" t="s">
        <v>638</v>
      </c>
      <c r="P102" t="s">
        <v>22</v>
      </c>
      <c r="Q102" t="s">
        <v>639</v>
      </c>
      <c r="R102" t="s">
        <v>636</v>
      </c>
      <c r="S102" t="s">
        <v>635</v>
      </c>
      <c r="T102" t="s">
        <v>2215</v>
      </c>
    </row>
    <row r="103" spans="1:20" x14ac:dyDescent="0.25">
      <c r="A103" t="s">
        <v>25</v>
      </c>
      <c r="B103" t="s">
        <v>26</v>
      </c>
      <c r="C103">
        <v>50</v>
      </c>
      <c r="D103">
        <v>1</v>
      </c>
      <c r="E103" t="s">
        <v>2212</v>
      </c>
      <c r="F103">
        <v>100</v>
      </c>
      <c r="G103">
        <v>0</v>
      </c>
      <c r="H103" t="s">
        <v>632</v>
      </c>
      <c r="I103" t="s">
        <v>2213</v>
      </c>
      <c r="J103" t="s">
        <v>2214</v>
      </c>
      <c r="K103" t="s">
        <v>635</v>
      </c>
      <c r="L103" t="s">
        <v>636</v>
      </c>
      <c r="M103" t="s">
        <v>2215</v>
      </c>
      <c r="N103" t="s">
        <v>635</v>
      </c>
      <c r="O103" t="s">
        <v>638</v>
      </c>
      <c r="P103" t="s">
        <v>22</v>
      </c>
      <c r="Q103" t="s">
        <v>639</v>
      </c>
      <c r="R103" t="s">
        <v>636</v>
      </c>
      <c r="S103" t="s">
        <v>635</v>
      </c>
      <c r="T103" t="s">
        <v>2215</v>
      </c>
    </row>
    <row r="104" spans="1:20" x14ac:dyDescent="0.25">
      <c r="A104" t="s">
        <v>39</v>
      </c>
      <c r="B104" t="s">
        <v>44</v>
      </c>
      <c r="C104">
        <v>72</v>
      </c>
      <c r="D104">
        <v>1</v>
      </c>
      <c r="E104" t="s">
        <v>2216</v>
      </c>
      <c r="F104">
        <v>288</v>
      </c>
      <c r="G104">
        <v>0</v>
      </c>
      <c r="H104" t="s">
        <v>647</v>
      </c>
      <c r="I104" t="s">
        <v>2217</v>
      </c>
      <c r="J104" t="s">
        <v>2218</v>
      </c>
      <c r="K104" t="s">
        <v>2219</v>
      </c>
      <c r="L104" t="s">
        <v>2220</v>
      </c>
      <c r="M104" t="s">
        <v>2221</v>
      </c>
      <c r="N104" t="s">
        <v>635</v>
      </c>
      <c r="O104" t="s">
        <v>653</v>
      </c>
      <c r="P104" t="s">
        <v>43</v>
      </c>
      <c r="Q104" t="s">
        <v>654</v>
      </c>
      <c r="R104" t="s">
        <v>636</v>
      </c>
      <c r="S104" t="s">
        <v>635</v>
      </c>
      <c r="T104" t="s">
        <v>2221</v>
      </c>
    </row>
    <row r="105" spans="1:20" x14ac:dyDescent="0.25">
      <c r="A105" t="s">
        <v>39</v>
      </c>
      <c r="B105" t="s">
        <v>44</v>
      </c>
      <c r="C105">
        <v>72</v>
      </c>
      <c r="D105">
        <v>3</v>
      </c>
      <c r="E105" t="s">
        <v>2216</v>
      </c>
      <c r="F105">
        <v>288</v>
      </c>
      <c r="G105">
        <v>0</v>
      </c>
      <c r="H105" t="s">
        <v>647</v>
      </c>
      <c r="I105" t="s">
        <v>2217</v>
      </c>
      <c r="J105" t="s">
        <v>2218</v>
      </c>
      <c r="K105" t="s">
        <v>2219</v>
      </c>
      <c r="L105" t="s">
        <v>2220</v>
      </c>
      <c r="M105" t="s">
        <v>2221</v>
      </c>
      <c r="N105" t="s">
        <v>635</v>
      </c>
      <c r="O105" t="s">
        <v>653</v>
      </c>
      <c r="P105" t="s">
        <v>43</v>
      </c>
      <c r="Q105" t="s">
        <v>654</v>
      </c>
      <c r="R105" t="s">
        <v>636</v>
      </c>
      <c r="S105" t="s">
        <v>635</v>
      </c>
      <c r="T105" t="s">
        <v>2221</v>
      </c>
    </row>
    <row r="106" spans="1:20" x14ac:dyDescent="0.25">
      <c r="A106" t="s">
        <v>164</v>
      </c>
      <c r="B106" t="s">
        <v>165</v>
      </c>
      <c r="C106">
        <v>40</v>
      </c>
      <c r="D106">
        <v>10</v>
      </c>
      <c r="E106" t="s">
        <v>2222</v>
      </c>
      <c r="F106">
        <v>345</v>
      </c>
      <c r="G106">
        <v>0</v>
      </c>
      <c r="H106" t="s">
        <v>661</v>
      </c>
      <c r="I106" t="s">
        <v>2223</v>
      </c>
      <c r="J106" t="s">
        <v>1481</v>
      </c>
      <c r="K106" t="s">
        <v>635</v>
      </c>
      <c r="L106" t="s">
        <v>636</v>
      </c>
      <c r="M106" t="s">
        <v>2224</v>
      </c>
      <c r="N106" t="s">
        <v>635</v>
      </c>
      <c r="O106" t="s">
        <v>668</v>
      </c>
      <c r="P106" t="s">
        <v>22</v>
      </c>
      <c r="Q106" t="s">
        <v>669</v>
      </c>
      <c r="R106" t="s">
        <v>636</v>
      </c>
      <c r="S106" t="s">
        <v>635</v>
      </c>
      <c r="T106" t="s">
        <v>2224</v>
      </c>
    </row>
    <row r="107" spans="1:20" x14ac:dyDescent="0.25">
      <c r="A107" t="s">
        <v>20</v>
      </c>
      <c r="B107" t="s">
        <v>1108</v>
      </c>
      <c r="C107">
        <v>43.7</v>
      </c>
      <c r="D107">
        <v>1</v>
      </c>
      <c r="E107" t="s">
        <v>2225</v>
      </c>
      <c r="F107">
        <v>94.4</v>
      </c>
      <c r="G107">
        <v>7</v>
      </c>
      <c r="H107" t="s">
        <v>647</v>
      </c>
      <c r="I107" t="s">
        <v>2226</v>
      </c>
      <c r="J107" t="s">
        <v>2227</v>
      </c>
      <c r="K107" t="s">
        <v>2228</v>
      </c>
      <c r="L107" t="s">
        <v>2229</v>
      </c>
      <c r="M107" t="s">
        <v>2230</v>
      </c>
      <c r="N107" t="s">
        <v>635</v>
      </c>
      <c r="O107" t="s">
        <v>706</v>
      </c>
      <c r="P107" t="s">
        <v>40</v>
      </c>
      <c r="Q107" t="s">
        <v>707</v>
      </c>
      <c r="R107" t="s">
        <v>636</v>
      </c>
      <c r="S107" t="s">
        <v>635</v>
      </c>
      <c r="T107" t="s">
        <v>2230</v>
      </c>
    </row>
    <row r="108" spans="1:20" x14ac:dyDescent="0.25">
      <c r="A108" t="s">
        <v>25</v>
      </c>
      <c r="B108" t="s">
        <v>1108</v>
      </c>
      <c r="C108">
        <v>43.7</v>
      </c>
      <c r="D108">
        <v>1</v>
      </c>
      <c r="E108" t="s">
        <v>2225</v>
      </c>
      <c r="F108">
        <v>94.4</v>
      </c>
      <c r="G108">
        <v>7</v>
      </c>
      <c r="H108" t="s">
        <v>647</v>
      </c>
      <c r="I108" t="s">
        <v>2226</v>
      </c>
      <c r="J108" t="s">
        <v>2227</v>
      </c>
      <c r="K108" t="s">
        <v>2228</v>
      </c>
      <c r="L108" t="s">
        <v>2229</v>
      </c>
      <c r="M108" t="s">
        <v>2230</v>
      </c>
      <c r="N108" t="s">
        <v>635</v>
      </c>
      <c r="O108" t="s">
        <v>706</v>
      </c>
      <c r="P108" t="s">
        <v>40</v>
      </c>
      <c r="Q108" t="s">
        <v>707</v>
      </c>
      <c r="R108" t="s">
        <v>636</v>
      </c>
      <c r="S108" t="s">
        <v>635</v>
      </c>
      <c r="T108" t="s">
        <v>2230</v>
      </c>
    </row>
    <row r="109" spans="1:20" x14ac:dyDescent="0.25">
      <c r="A109" t="s">
        <v>20</v>
      </c>
      <c r="B109" t="s">
        <v>21</v>
      </c>
      <c r="C109">
        <v>50</v>
      </c>
      <c r="D109">
        <v>1</v>
      </c>
      <c r="E109" t="s">
        <v>2231</v>
      </c>
      <c r="F109">
        <v>99.99</v>
      </c>
      <c r="G109">
        <v>0</v>
      </c>
      <c r="H109" t="s">
        <v>661</v>
      </c>
      <c r="I109" t="s">
        <v>2232</v>
      </c>
      <c r="J109" t="s">
        <v>1399</v>
      </c>
      <c r="K109" t="s">
        <v>635</v>
      </c>
      <c r="L109" t="s">
        <v>636</v>
      </c>
      <c r="M109" t="s">
        <v>2233</v>
      </c>
      <c r="N109" t="s">
        <v>635</v>
      </c>
      <c r="O109" t="s">
        <v>638</v>
      </c>
      <c r="P109" t="s">
        <v>22</v>
      </c>
      <c r="Q109" t="s">
        <v>639</v>
      </c>
      <c r="R109" t="s">
        <v>636</v>
      </c>
      <c r="S109" t="s">
        <v>635</v>
      </c>
      <c r="T109" t="s">
        <v>2233</v>
      </c>
    </row>
    <row r="110" spans="1:20" x14ac:dyDescent="0.25">
      <c r="A110" t="s">
        <v>23</v>
      </c>
      <c r="B110" t="s">
        <v>24</v>
      </c>
      <c r="C110">
        <v>50</v>
      </c>
      <c r="D110">
        <v>1</v>
      </c>
      <c r="E110" t="s">
        <v>2231</v>
      </c>
      <c r="F110">
        <v>99.99</v>
      </c>
      <c r="G110">
        <v>0</v>
      </c>
      <c r="H110" t="s">
        <v>661</v>
      </c>
      <c r="I110" t="s">
        <v>2232</v>
      </c>
      <c r="J110" t="s">
        <v>1399</v>
      </c>
      <c r="K110" t="s">
        <v>635</v>
      </c>
      <c r="L110" t="s">
        <v>636</v>
      </c>
      <c r="M110" t="s">
        <v>2233</v>
      </c>
      <c r="N110" t="s">
        <v>635</v>
      </c>
      <c r="O110" t="s">
        <v>638</v>
      </c>
      <c r="P110" t="s">
        <v>22</v>
      </c>
      <c r="Q110" t="s">
        <v>639</v>
      </c>
      <c r="R110" t="s">
        <v>636</v>
      </c>
      <c r="S110" t="s">
        <v>635</v>
      </c>
      <c r="T110" t="s">
        <v>2233</v>
      </c>
    </row>
    <row r="111" spans="1:20" x14ac:dyDescent="0.25">
      <c r="A111" t="s">
        <v>25</v>
      </c>
      <c r="B111" t="s">
        <v>26</v>
      </c>
      <c r="C111">
        <v>50</v>
      </c>
      <c r="D111">
        <v>1</v>
      </c>
      <c r="E111" t="s">
        <v>2231</v>
      </c>
      <c r="F111">
        <v>99.99</v>
      </c>
      <c r="G111">
        <v>0</v>
      </c>
      <c r="H111" t="s">
        <v>661</v>
      </c>
      <c r="I111" t="s">
        <v>2232</v>
      </c>
      <c r="J111" t="s">
        <v>1399</v>
      </c>
      <c r="K111" t="s">
        <v>635</v>
      </c>
      <c r="L111" t="s">
        <v>636</v>
      </c>
      <c r="M111" t="s">
        <v>2233</v>
      </c>
      <c r="N111" t="s">
        <v>635</v>
      </c>
      <c r="O111" t="s">
        <v>638</v>
      </c>
      <c r="P111" t="s">
        <v>22</v>
      </c>
      <c r="Q111" t="s">
        <v>639</v>
      </c>
      <c r="R111" t="s">
        <v>636</v>
      </c>
      <c r="S111" t="s">
        <v>635</v>
      </c>
      <c r="T111" t="s">
        <v>2233</v>
      </c>
    </row>
    <row r="112" spans="1:20" x14ac:dyDescent="0.25">
      <c r="A112" t="s">
        <v>37</v>
      </c>
      <c r="B112" t="s">
        <v>38</v>
      </c>
      <c r="C112">
        <v>66.666666666666671</v>
      </c>
      <c r="D112">
        <v>3</v>
      </c>
      <c r="E112" t="s">
        <v>2234</v>
      </c>
      <c r="F112">
        <v>100</v>
      </c>
      <c r="G112">
        <v>0</v>
      </c>
      <c r="H112" t="s">
        <v>661</v>
      </c>
      <c r="I112" t="s">
        <v>2235</v>
      </c>
      <c r="J112" t="s">
        <v>2074</v>
      </c>
      <c r="K112" t="s">
        <v>635</v>
      </c>
      <c r="L112" t="s">
        <v>636</v>
      </c>
      <c r="M112" t="s">
        <v>2236</v>
      </c>
      <c r="N112" t="s">
        <v>635</v>
      </c>
      <c r="O112" t="s">
        <v>638</v>
      </c>
      <c r="P112" t="s">
        <v>22</v>
      </c>
      <c r="Q112" t="s">
        <v>639</v>
      </c>
      <c r="R112" t="s">
        <v>636</v>
      </c>
      <c r="S112" t="s">
        <v>635</v>
      </c>
      <c r="T112" t="s">
        <v>2236</v>
      </c>
    </row>
    <row r="113" spans="1:20" x14ac:dyDescent="0.25">
      <c r="A113" t="s">
        <v>37</v>
      </c>
      <c r="B113" t="s">
        <v>38</v>
      </c>
      <c r="C113">
        <v>66.666666666666671</v>
      </c>
      <c r="D113">
        <v>3</v>
      </c>
      <c r="E113" t="s">
        <v>2237</v>
      </c>
      <c r="F113">
        <v>100</v>
      </c>
      <c r="G113">
        <v>0</v>
      </c>
      <c r="H113" t="s">
        <v>661</v>
      </c>
      <c r="I113" t="s">
        <v>2238</v>
      </c>
      <c r="J113" t="s">
        <v>643</v>
      </c>
      <c r="K113" t="s">
        <v>635</v>
      </c>
      <c r="L113" t="s">
        <v>636</v>
      </c>
      <c r="M113" t="s">
        <v>2239</v>
      </c>
      <c r="N113" t="s">
        <v>635</v>
      </c>
      <c r="O113" t="s">
        <v>638</v>
      </c>
      <c r="P113" t="s">
        <v>22</v>
      </c>
      <c r="Q113" t="s">
        <v>639</v>
      </c>
      <c r="R113" t="s">
        <v>636</v>
      </c>
      <c r="S113" t="s">
        <v>635</v>
      </c>
      <c r="T113" t="s">
        <v>2236</v>
      </c>
    </row>
    <row r="114" spans="1:20" x14ac:dyDescent="0.25">
      <c r="A114" t="s">
        <v>164</v>
      </c>
      <c r="B114" t="s">
        <v>165</v>
      </c>
      <c r="C114">
        <v>33.333333333333336</v>
      </c>
      <c r="D114">
        <v>3</v>
      </c>
      <c r="E114" t="s">
        <v>2240</v>
      </c>
      <c r="F114">
        <v>100</v>
      </c>
      <c r="G114">
        <v>0</v>
      </c>
      <c r="H114" t="s">
        <v>661</v>
      </c>
      <c r="I114" t="s">
        <v>2241</v>
      </c>
      <c r="J114" t="s">
        <v>2242</v>
      </c>
      <c r="K114" t="s">
        <v>635</v>
      </c>
      <c r="L114" t="s">
        <v>636</v>
      </c>
      <c r="M114" t="s">
        <v>2243</v>
      </c>
      <c r="N114" t="s">
        <v>635</v>
      </c>
      <c r="O114" t="s">
        <v>638</v>
      </c>
      <c r="P114" t="s">
        <v>22</v>
      </c>
      <c r="Q114" t="s">
        <v>639</v>
      </c>
      <c r="R114" t="s">
        <v>636</v>
      </c>
      <c r="S114" t="s">
        <v>635</v>
      </c>
      <c r="T114" t="s">
        <v>2243</v>
      </c>
    </row>
    <row r="115" spans="1:20" x14ac:dyDescent="0.25">
      <c r="A115" t="s">
        <v>164</v>
      </c>
      <c r="B115" t="s">
        <v>165</v>
      </c>
      <c r="C115">
        <v>33.333333333333336</v>
      </c>
      <c r="D115">
        <v>3</v>
      </c>
      <c r="E115" t="s">
        <v>2244</v>
      </c>
      <c r="F115">
        <v>100</v>
      </c>
      <c r="G115">
        <v>0</v>
      </c>
      <c r="H115" t="s">
        <v>661</v>
      </c>
      <c r="I115" t="s">
        <v>2245</v>
      </c>
      <c r="J115" t="s">
        <v>1581</v>
      </c>
      <c r="K115" t="s">
        <v>635</v>
      </c>
      <c r="L115" t="s">
        <v>636</v>
      </c>
      <c r="M115" t="s">
        <v>2246</v>
      </c>
      <c r="N115" t="s">
        <v>635</v>
      </c>
      <c r="O115" t="s">
        <v>668</v>
      </c>
      <c r="P115" t="s">
        <v>22</v>
      </c>
      <c r="Q115" t="s">
        <v>669</v>
      </c>
      <c r="R115" t="s">
        <v>636</v>
      </c>
      <c r="S115" t="s">
        <v>635</v>
      </c>
      <c r="T115" t="s">
        <v>2246</v>
      </c>
    </row>
    <row r="116" spans="1:20" x14ac:dyDescent="0.25">
      <c r="A116" t="s">
        <v>35</v>
      </c>
      <c r="B116" t="s">
        <v>36</v>
      </c>
      <c r="C116">
        <v>66.666666666666671</v>
      </c>
      <c r="D116">
        <v>3</v>
      </c>
      <c r="E116" t="s">
        <v>2247</v>
      </c>
      <c r="F116">
        <v>100</v>
      </c>
      <c r="G116">
        <v>0</v>
      </c>
      <c r="H116" t="s">
        <v>661</v>
      </c>
      <c r="I116" t="s">
        <v>2248</v>
      </c>
      <c r="J116" t="s">
        <v>2249</v>
      </c>
      <c r="K116" t="s">
        <v>635</v>
      </c>
      <c r="L116" t="s">
        <v>636</v>
      </c>
      <c r="M116" t="s">
        <v>2250</v>
      </c>
      <c r="N116" t="s">
        <v>635</v>
      </c>
      <c r="O116" t="s">
        <v>638</v>
      </c>
      <c r="P116" t="s">
        <v>22</v>
      </c>
      <c r="Q116" t="s">
        <v>639</v>
      </c>
      <c r="R116" t="s">
        <v>636</v>
      </c>
      <c r="S116" t="s">
        <v>635</v>
      </c>
      <c r="T116" t="s">
        <v>2250</v>
      </c>
    </row>
    <row r="117" spans="1:20" x14ac:dyDescent="0.25">
      <c r="A117" t="s">
        <v>35</v>
      </c>
      <c r="B117" t="s">
        <v>36</v>
      </c>
      <c r="C117">
        <v>66.666666666666671</v>
      </c>
      <c r="D117">
        <v>3</v>
      </c>
      <c r="E117" t="s">
        <v>2251</v>
      </c>
      <c r="F117">
        <v>100</v>
      </c>
      <c r="G117">
        <v>0</v>
      </c>
      <c r="H117" t="s">
        <v>661</v>
      </c>
      <c r="I117" t="s">
        <v>2252</v>
      </c>
      <c r="J117" t="s">
        <v>812</v>
      </c>
      <c r="K117" t="s">
        <v>635</v>
      </c>
      <c r="L117" t="s">
        <v>636</v>
      </c>
      <c r="M117" t="s">
        <v>2253</v>
      </c>
      <c r="N117" t="s">
        <v>635</v>
      </c>
      <c r="O117" t="s">
        <v>668</v>
      </c>
      <c r="P117" t="s">
        <v>22</v>
      </c>
      <c r="Q117" t="s">
        <v>669</v>
      </c>
      <c r="R117" t="s">
        <v>636</v>
      </c>
      <c r="S117" t="s">
        <v>635</v>
      </c>
      <c r="T117" t="s">
        <v>2253</v>
      </c>
    </row>
    <row r="118" spans="1:20" x14ac:dyDescent="0.25">
      <c r="A118" t="s">
        <v>37</v>
      </c>
      <c r="B118" t="s">
        <v>38</v>
      </c>
      <c r="C118">
        <v>66.666666666666671</v>
      </c>
      <c r="D118">
        <v>3</v>
      </c>
      <c r="E118" t="s">
        <v>2254</v>
      </c>
      <c r="F118">
        <v>100</v>
      </c>
      <c r="G118">
        <v>0</v>
      </c>
      <c r="H118" t="s">
        <v>661</v>
      </c>
      <c r="I118" t="s">
        <v>2255</v>
      </c>
      <c r="J118" t="s">
        <v>1209</v>
      </c>
      <c r="K118" t="s">
        <v>635</v>
      </c>
      <c r="L118" t="s">
        <v>636</v>
      </c>
      <c r="M118" t="s">
        <v>2256</v>
      </c>
      <c r="N118" t="s">
        <v>635</v>
      </c>
      <c r="O118" t="s">
        <v>668</v>
      </c>
      <c r="P118" t="s">
        <v>22</v>
      </c>
      <c r="Q118" t="s">
        <v>669</v>
      </c>
      <c r="R118" t="s">
        <v>636</v>
      </c>
      <c r="S118" t="s">
        <v>635</v>
      </c>
      <c r="T118" t="s">
        <v>2257</v>
      </c>
    </row>
    <row r="119" spans="1:20" x14ac:dyDescent="0.25">
      <c r="A119" t="s">
        <v>256</v>
      </c>
      <c r="B119" t="s">
        <v>262</v>
      </c>
      <c r="C119">
        <v>139</v>
      </c>
      <c r="D119">
        <v>1</v>
      </c>
      <c r="E119" t="s">
        <v>2258</v>
      </c>
      <c r="F119">
        <v>215</v>
      </c>
      <c r="G119">
        <v>0</v>
      </c>
      <c r="H119" t="s">
        <v>1233</v>
      </c>
      <c r="I119" t="s">
        <v>2259</v>
      </c>
      <c r="J119" t="s">
        <v>2260</v>
      </c>
      <c r="K119" t="s">
        <v>2261</v>
      </c>
      <c r="L119" t="s">
        <v>2262</v>
      </c>
      <c r="M119" t="s">
        <v>2263</v>
      </c>
      <c r="N119" t="s">
        <v>1239</v>
      </c>
      <c r="O119" t="s">
        <v>1240</v>
      </c>
      <c r="P119" t="s">
        <v>1241</v>
      </c>
      <c r="Q119" t="s">
        <v>1242</v>
      </c>
      <c r="R119" t="s">
        <v>636</v>
      </c>
      <c r="S119" t="s">
        <v>635</v>
      </c>
      <c r="T119" t="s">
        <v>2263</v>
      </c>
    </row>
    <row r="120" spans="1:20" x14ac:dyDescent="0.25">
      <c r="A120" t="s">
        <v>257</v>
      </c>
      <c r="B120" t="s">
        <v>263</v>
      </c>
      <c r="C120">
        <v>139</v>
      </c>
      <c r="D120">
        <v>1</v>
      </c>
      <c r="E120" t="s">
        <v>2258</v>
      </c>
      <c r="F120">
        <v>215</v>
      </c>
      <c r="G120">
        <v>0</v>
      </c>
      <c r="H120" t="s">
        <v>1233</v>
      </c>
      <c r="I120" t="s">
        <v>2259</v>
      </c>
      <c r="J120" t="s">
        <v>2260</v>
      </c>
      <c r="K120" t="s">
        <v>2261</v>
      </c>
      <c r="L120" t="s">
        <v>2262</v>
      </c>
      <c r="M120" t="s">
        <v>2263</v>
      </c>
      <c r="N120" t="s">
        <v>1239</v>
      </c>
      <c r="O120" t="s">
        <v>1240</v>
      </c>
      <c r="P120" t="s">
        <v>1241</v>
      </c>
      <c r="Q120" t="s">
        <v>1242</v>
      </c>
      <c r="R120" t="s">
        <v>636</v>
      </c>
      <c r="S120" t="s">
        <v>635</v>
      </c>
      <c r="T120" t="s">
        <v>2263</v>
      </c>
    </row>
    <row r="121" spans="1:20" x14ac:dyDescent="0.25">
      <c r="A121" t="s">
        <v>164</v>
      </c>
      <c r="B121" t="s">
        <v>165</v>
      </c>
      <c r="C121">
        <v>33.333333333333336</v>
      </c>
      <c r="D121">
        <v>3</v>
      </c>
      <c r="E121" t="s">
        <v>2264</v>
      </c>
      <c r="F121">
        <v>100</v>
      </c>
      <c r="G121">
        <v>0</v>
      </c>
      <c r="H121" t="s">
        <v>661</v>
      </c>
      <c r="I121" t="s">
        <v>2265</v>
      </c>
      <c r="J121" t="s">
        <v>1742</v>
      </c>
      <c r="K121" t="s">
        <v>635</v>
      </c>
      <c r="L121" t="s">
        <v>636</v>
      </c>
      <c r="M121" t="s">
        <v>2266</v>
      </c>
      <c r="N121" t="s">
        <v>635</v>
      </c>
      <c r="O121" t="s">
        <v>668</v>
      </c>
      <c r="P121" t="s">
        <v>22</v>
      </c>
      <c r="Q121" t="s">
        <v>669</v>
      </c>
      <c r="R121" t="s">
        <v>636</v>
      </c>
      <c r="S121" t="s">
        <v>635</v>
      </c>
      <c r="T121" t="s">
        <v>2267</v>
      </c>
    </row>
    <row r="122" spans="1:20" x14ac:dyDescent="0.25">
      <c r="A122" t="s">
        <v>20</v>
      </c>
      <c r="B122" t="s">
        <v>21</v>
      </c>
      <c r="C122">
        <v>50</v>
      </c>
      <c r="D122">
        <v>1</v>
      </c>
      <c r="E122" t="s">
        <v>2268</v>
      </c>
      <c r="F122">
        <v>99.99</v>
      </c>
      <c r="G122">
        <v>0</v>
      </c>
      <c r="H122" t="s">
        <v>661</v>
      </c>
      <c r="I122" t="s">
        <v>2269</v>
      </c>
      <c r="J122" t="s">
        <v>1427</v>
      </c>
      <c r="K122" t="s">
        <v>635</v>
      </c>
      <c r="L122" t="s">
        <v>636</v>
      </c>
      <c r="M122" t="s">
        <v>2270</v>
      </c>
      <c r="N122" t="s">
        <v>635</v>
      </c>
      <c r="O122" t="s">
        <v>638</v>
      </c>
      <c r="P122" t="s">
        <v>22</v>
      </c>
      <c r="Q122" t="s">
        <v>639</v>
      </c>
      <c r="R122" t="s">
        <v>636</v>
      </c>
      <c r="S122" t="s">
        <v>635</v>
      </c>
      <c r="T122" t="s">
        <v>2270</v>
      </c>
    </row>
    <row r="123" spans="1:20" x14ac:dyDescent="0.25">
      <c r="A123" t="s">
        <v>23</v>
      </c>
      <c r="B123" t="s">
        <v>24</v>
      </c>
      <c r="C123">
        <v>50</v>
      </c>
      <c r="D123">
        <v>1</v>
      </c>
      <c r="E123" t="s">
        <v>2268</v>
      </c>
      <c r="F123">
        <v>99.99</v>
      </c>
      <c r="G123">
        <v>0</v>
      </c>
      <c r="H123" t="s">
        <v>661</v>
      </c>
      <c r="I123" t="s">
        <v>2269</v>
      </c>
      <c r="J123" t="s">
        <v>1427</v>
      </c>
      <c r="K123" t="s">
        <v>635</v>
      </c>
      <c r="L123" t="s">
        <v>636</v>
      </c>
      <c r="M123" t="s">
        <v>2270</v>
      </c>
      <c r="N123" t="s">
        <v>635</v>
      </c>
      <c r="O123" t="s">
        <v>638</v>
      </c>
      <c r="P123" t="s">
        <v>22</v>
      </c>
      <c r="Q123" t="s">
        <v>639</v>
      </c>
      <c r="R123" t="s">
        <v>636</v>
      </c>
      <c r="S123" t="s">
        <v>635</v>
      </c>
      <c r="T123" t="s">
        <v>2270</v>
      </c>
    </row>
    <row r="124" spans="1:20" x14ac:dyDescent="0.25">
      <c r="A124" t="s">
        <v>25</v>
      </c>
      <c r="B124" t="s">
        <v>26</v>
      </c>
      <c r="C124">
        <v>50</v>
      </c>
      <c r="D124">
        <v>1</v>
      </c>
      <c r="E124" t="s">
        <v>2268</v>
      </c>
      <c r="F124">
        <v>99.99</v>
      </c>
      <c r="G124">
        <v>0</v>
      </c>
      <c r="H124" t="s">
        <v>661</v>
      </c>
      <c r="I124" t="s">
        <v>2269</v>
      </c>
      <c r="J124" t="s">
        <v>1427</v>
      </c>
      <c r="K124" t="s">
        <v>635</v>
      </c>
      <c r="L124" t="s">
        <v>636</v>
      </c>
      <c r="M124" t="s">
        <v>2270</v>
      </c>
      <c r="N124" t="s">
        <v>635</v>
      </c>
      <c r="O124" t="s">
        <v>638</v>
      </c>
      <c r="P124" t="s">
        <v>22</v>
      </c>
      <c r="Q124" t="s">
        <v>639</v>
      </c>
      <c r="R124" t="s">
        <v>636</v>
      </c>
      <c r="S124" t="s">
        <v>635</v>
      </c>
      <c r="T124" t="s">
        <v>2270</v>
      </c>
    </row>
    <row r="125" spans="1:20" x14ac:dyDescent="0.25">
      <c r="A125" t="s">
        <v>20</v>
      </c>
      <c r="B125" t="s">
        <v>21</v>
      </c>
      <c r="C125">
        <v>50</v>
      </c>
      <c r="D125">
        <v>2</v>
      </c>
      <c r="E125" t="s">
        <v>2271</v>
      </c>
      <c r="F125">
        <v>200</v>
      </c>
      <c r="G125">
        <v>0</v>
      </c>
      <c r="H125" t="s">
        <v>632</v>
      </c>
      <c r="I125" t="s">
        <v>2272</v>
      </c>
      <c r="J125" t="s">
        <v>1704</v>
      </c>
      <c r="K125" t="s">
        <v>635</v>
      </c>
      <c r="L125" t="s">
        <v>636</v>
      </c>
      <c r="M125" t="s">
        <v>2273</v>
      </c>
      <c r="N125" t="s">
        <v>635</v>
      </c>
      <c r="O125" t="s">
        <v>668</v>
      </c>
      <c r="P125" t="s">
        <v>22</v>
      </c>
      <c r="Q125" t="s">
        <v>669</v>
      </c>
      <c r="R125" t="s">
        <v>636</v>
      </c>
      <c r="S125" t="s">
        <v>635</v>
      </c>
      <c r="T125" t="s">
        <v>2274</v>
      </c>
    </row>
    <row r="126" spans="1:20" x14ac:dyDescent="0.25">
      <c r="A126" t="s">
        <v>23</v>
      </c>
      <c r="B126" t="s">
        <v>24</v>
      </c>
      <c r="C126">
        <v>50</v>
      </c>
      <c r="D126">
        <v>2</v>
      </c>
      <c r="E126" t="s">
        <v>2271</v>
      </c>
      <c r="F126">
        <v>200</v>
      </c>
      <c r="G126">
        <v>0</v>
      </c>
      <c r="H126" t="s">
        <v>632</v>
      </c>
      <c r="I126" t="s">
        <v>2272</v>
      </c>
      <c r="J126" t="s">
        <v>1704</v>
      </c>
      <c r="K126" t="s">
        <v>635</v>
      </c>
      <c r="L126" t="s">
        <v>636</v>
      </c>
      <c r="M126" t="s">
        <v>2273</v>
      </c>
      <c r="N126" t="s">
        <v>635</v>
      </c>
      <c r="O126" t="s">
        <v>668</v>
      </c>
      <c r="P126" t="s">
        <v>22</v>
      </c>
      <c r="Q126" t="s">
        <v>669</v>
      </c>
      <c r="R126" t="s">
        <v>636</v>
      </c>
      <c r="S126" t="s">
        <v>635</v>
      </c>
      <c r="T126" t="s">
        <v>2274</v>
      </c>
    </row>
    <row r="127" spans="1:20" x14ac:dyDescent="0.25">
      <c r="A127" t="s">
        <v>25</v>
      </c>
      <c r="B127" t="s">
        <v>26</v>
      </c>
      <c r="C127">
        <v>50</v>
      </c>
      <c r="D127">
        <v>2</v>
      </c>
      <c r="E127" t="s">
        <v>2271</v>
      </c>
      <c r="F127">
        <v>200</v>
      </c>
      <c r="G127">
        <v>0</v>
      </c>
      <c r="H127" t="s">
        <v>632</v>
      </c>
      <c r="I127" t="s">
        <v>2272</v>
      </c>
      <c r="J127" t="s">
        <v>1704</v>
      </c>
      <c r="K127" t="s">
        <v>635</v>
      </c>
      <c r="L127" t="s">
        <v>636</v>
      </c>
      <c r="M127" t="s">
        <v>2273</v>
      </c>
      <c r="N127" t="s">
        <v>635</v>
      </c>
      <c r="O127" t="s">
        <v>668</v>
      </c>
      <c r="P127" t="s">
        <v>22</v>
      </c>
      <c r="Q127" t="s">
        <v>669</v>
      </c>
      <c r="R127" t="s">
        <v>636</v>
      </c>
      <c r="S127" t="s">
        <v>635</v>
      </c>
      <c r="T127" t="s">
        <v>2274</v>
      </c>
    </row>
    <row r="128" spans="1:20" x14ac:dyDescent="0.25">
      <c r="A128" t="s">
        <v>258</v>
      </c>
      <c r="B128" t="s">
        <v>264</v>
      </c>
      <c r="C128">
        <v>139</v>
      </c>
      <c r="D128">
        <v>2</v>
      </c>
      <c r="E128" t="s">
        <v>2275</v>
      </c>
      <c r="F128">
        <v>399</v>
      </c>
      <c r="G128">
        <v>0</v>
      </c>
      <c r="H128" t="s">
        <v>1233</v>
      </c>
      <c r="I128" t="s">
        <v>2276</v>
      </c>
      <c r="J128" t="s">
        <v>2277</v>
      </c>
      <c r="K128" t="s">
        <v>2278</v>
      </c>
      <c r="L128" t="s">
        <v>2279</v>
      </c>
      <c r="M128" t="s">
        <v>2280</v>
      </c>
      <c r="N128" t="s">
        <v>1239</v>
      </c>
      <c r="O128" t="s">
        <v>1240</v>
      </c>
      <c r="P128" t="s">
        <v>1241</v>
      </c>
      <c r="Q128" t="s">
        <v>1242</v>
      </c>
      <c r="R128" t="s">
        <v>636</v>
      </c>
      <c r="S128" t="s">
        <v>635</v>
      </c>
      <c r="T128" t="s">
        <v>2280</v>
      </c>
    </row>
    <row r="129" spans="1:20" x14ac:dyDescent="0.25">
      <c r="A129" t="s">
        <v>256</v>
      </c>
      <c r="B129" t="s">
        <v>262</v>
      </c>
      <c r="C129">
        <v>139</v>
      </c>
      <c r="D129">
        <v>1</v>
      </c>
      <c r="E129" t="s">
        <v>2275</v>
      </c>
      <c r="F129">
        <v>399</v>
      </c>
      <c r="G129">
        <v>0</v>
      </c>
      <c r="H129" t="s">
        <v>1233</v>
      </c>
      <c r="I129" t="s">
        <v>2276</v>
      </c>
      <c r="J129" t="s">
        <v>2277</v>
      </c>
      <c r="K129" t="s">
        <v>2278</v>
      </c>
      <c r="L129" t="s">
        <v>2279</v>
      </c>
      <c r="M129" t="s">
        <v>2280</v>
      </c>
      <c r="N129" t="s">
        <v>1239</v>
      </c>
      <c r="O129" t="s">
        <v>1240</v>
      </c>
      <c r="P129" t="s">
        <v>1241</v>
      </c>
      <c r="Q129" t="s">
        <v>1242</v>
      </c>
      <c r="R129" t="s">
        <v>636</v>
      </c>
      <c r="S129" t="s">
        <v>635</v>
      </c>
      <c r="T129" t="s">
        <v>2280</v>
      </c>
    </row>
    <row r="130" spans="1:20" x14ac:dyDescent="0.25">
      <c r="A130" t="s">
        <v>619</v>
      </c>
      <c r="B130" t="s">
        <v>620</v>
      </c>
      <c r="C130">
        <v>139</v>
      </c>
      <c r="D130">
        <v>1</v>
      </c>
      <c r="E130" t="s">
        <v>2275</v>
      </c>
      <c r="F130">
        <v>399</v>
      </c>
      <c r="G130">
        <v>0</v>
      </c>
      <c r="H130" t="s">
        <v>1233</v>
      </c>
      <c r="I130" t="s">
        <v>2276</v>
      </c>
      <c r="J130" t="s">
        <v>2277</v>
      </c>
      <c r="K130" t="s">
        <v>2278</v>
      </c>
      <c r="L130" t="s">
        <v>2279</v>
      </c>
      <c r="M130" t="s">
        <v>2280</v>
      </c>
      <c r="N130" t="s">
        <v>1239</v>
      </c>
      <c r="O130" t="s">
        <v>1240</v>
      </c>
      <c r="P130" t="s">
        <v>1241</v>
      </c>
      <c r="Q130" t="s">
        <v>1242</v>
      </c>
      <c r="R130" t="s">
        <v>636</v>
      </c>
      <c r="S130" t="s">
        <v>635</v>
      </c>
      <c r="T130" t="s">
        <v>2280</v>
      </c>
    </row>
    <row r="131" spans="1:20" x14ac:dyDescent="0.25">
      <c r="A131" t="s">
        <v>37</v>
      </c>
      <c r="B131" t="s">
        <v>38</v>
      </c>
      <c r="C131">
        <v>66.666666666666671</v>
      </c>
      <c r="D131">
        <v>3</v>
      </c>
      <c r="E131" t="s">
        <v>2281</v>
      </c>
      <c r="F131">
        <v>100</v>
      </c>
      <c r="G131">
        <v>0</v>
      </c>
      <c r="H131" t="s">
        <v>661</v>
      </c>
      <c r="I131" t="s">
        <v>2282</v>
      </c>
      <c r="J131" t="s">
        <v>884</v>
      </c>
      <c r="K131" t="s">
        <v>635</v>
      </c>
      <c r="L131" t="s">
        <v>636</v>
      </c>
      <c r="M131" t="s">
        <v>2283</v>
      </c>
      <c r="N131" t="s">
        <v>635</v>
      </c>
      <c r="O131" t="s">
        <v>638</v>
      </c>
      <c r="P131" t="s">
        <v>22</v>
      </c>
      <c r="Q131" t="s">
        <v>639</v>
      </c>
      <c r="R131" t="s">
        <v>636</v>
      </c>
      <c r="S131" t="s">
        <v>635</v>
      </c>
      <c r="T131" t="s">
        <v>2283</v>
      </c>
    </row>
    <row r="132" spans="1:20" x14ac:dyDescent="0.25">
      <c r="A132" t="s">
        <v>164</v>
      </c>
      <c r="B132" t="s">
        <v>165</v>
      </c>
      <c r="C132">
        <v>33.333333333333336</v>
      </c>
      <c r="D132">
        <v>3</v>
      </c>
      <c r="E132" t="s">
        <v>2284</v>
      </c>
      <c r="F132">
        <v>100</v>
      </c>
      <c r="G132">
        <v>0</v>
      </c>
      <c r="H132" t="s">
        <v>661</v>
      </c>
      <c r="I132" t="s">
        <v>2285</v>
      </c>
      <c r="J132" t="s">
        <v>978</v>
      </c>
      <c r="K132" t="s">
        <v>635</v>
      </c>
      <c r="L132" t="s">
        <v>636</v>
      </c>
      <c r="M132" t="s">
        <v>2286</v>
      </c>
      <c r="N132" t="s">
        <v>635</v>
      </c>
      <c r="O132" t="s">
        <v>980</v>
      </c>
      <c r="P132" t="s">
        <v>22</v>
      </c>
      <c r="Q132" t="s">
        <v>669</v>
      </c>
      <c r="R132" t="s">
        <v>636</v>
      </c>
      <c r="S132" t="s">
        <v>635</v>
      </c>
      <c r="T132" t="s">
        <v>2286</v>
      </c>
    </row>
    <row r="133" spans="1:20" x14ac:dyDescent="0.25">
      <c r="A133" t="s">
        <v>35</v>
      </c>
      <c r="B133" t="s">
        <v>36</v>
      </c>
      <c r="C133">
        <v>66.666666666666671</v>
      </c>
      <c r="D133">
        <v>3</v>
      </c>
      <c r="E133" t="s">
        <v>2287</v>
      </c>
      <c r="F133">
        <v>100</v>
      </c>
      <c r="G133">
        <v>0</v>
      </c>
      <c r="H133" t="s">
        <v>661</v>
      </c>
      <c r="I133" t="s">
        <v>2288</v>
      </c>
      <c r="J133" t="s">
        <v>1427</v>
      </c>
      <c r="K133" t="s">
        <v>635</v>
      </c>
      <c r="L133" t="s">
        <v>636</v>
      </c>
      <c r="M133" t="s">
        <v>2289</v>
      </c>
      <c r="N133" t="s">
        <v>635</v>
      </c>
      <c r="O133" t="s">
        <v>668</v>
      </c>
      <c r="P133" t="s">
        <v>22</v>
      </c>
      <c r="Q133" t="s">
        <v>669</v>
      </c>
      <c r="R133" t="s">
        <v>636</v>
      </c>
      <c r="S133" t="s">
        <v>635</v>
      </c>
      <c r="T133" t="s">
        <v>2289</v>
      </c>
    </row>
    <row r="134" spans="1:20" x14ac:dyDescent="0.25">
      <c r="A134" t="s">
        <v>20</v>
      </c>
      <c r="B134" t="s">
        <v>21</v>
      </c>
      <c r="C134">
        <v>50</v>
      </c>
      <c r="D134">
        <v>1</v>
      </c>
      <c r="E134" t="s">
        <v>2290</v>
      </c>
      <c r="F134">
        <v>100</v>
      </c>
      <c r="G134">
        <v>0</v>
      </c>
      <c r="H134" t="s">
        <v>632</v>
      </c>
      <c r="I134" t="s">
        <v>2291</v>
      </c>
      <c r="J134" t="s">
        <v>1568</v>
      </c>
      <c r="K134" t="s">
        <v>635</v>
      </c>
      <c r="L134" t="s">
        <v>636</v>
      </c>
      <c r="M134" t="s">
        <v>2292</v>
      </c>
      <c r="N134" t="s">
        <v>635</v>
      </c>
      <c r="O134" t="s">
        <v>638</v>
      </c>
      <c r="P134" t="s">
        <v>22</v>
      </c>
      <c r="Q134" t="s">
        <v>639</v>
      </c>
      <c r="R134" t="s">
        <v>636</v>
      </c>
      <c r="S134" t="s">
        <v>635</v>
      </c>
      <c r="T134" t="s">
        <v>2292</v>
      </c>
    </row>
    <row r="135" spans="1:20" x14ac:dyDescent="0.25">
      <c r="A135" t="s">
        <v>23</v>
      </c>
      <c r="B135" t="s">
        <v>24</v>
      </c>
      <c r="C135">
        <v>50</v>
      </c>
      <c r="D135">
        <v>1</v>
      </c>
      <c r="E135" t="s">
        <v>2290</v>
      </c>
      <c r="F135">
        <v>100</v>
      </c>
      <c r="G135">
        <v>0</v>
      </c>
      <c r="H135" t="s">
        <v>632</v>
      </c>
      <c r="I135" t="s">
        <v>2291</v>
      </c>
      <c r="J135" t="s">
        <v>1568</v>
      </c>
      <c r="K135" t="s">
        <v>635</v>
      </c>
      <c r="L135" t="s">
        <v>636</v>
      </c>
      <c r="M135" t="s">
        <v>2292</v>
      </c>
      <c r="N135" t="s">
        <v>635</v>
      </c>
      <c r="O135" t="s">
        <v>638</v>
      </c>
      <c r="P135" t="s">
        <v>22</v>
      </c>
      <c r="Q135" t="s">
        <v>639</v>
      </c>
      <c r="R135" t="s">
        <v>636</v>
      </c>
      <c r="S135" t="s">
        <v>635</v>
      </c>
      <c r="T135" t="s">
        <v>2292</v>
      </c>
    </row>
    <row r="136" spans="1:20" x14ac:dyDescent="0.25">
      <c r="A136" t="s">
        <v>25</v>
      </c>
      <c r="B136" t="s">
        <v>26</v>
      </c>
      <c r="C136">
        <v>50</v>
      </c>
      <c r="D136">
        <v>1</v>
      </c>
      <c r="E136" t="s">
        <v>2290</v>
      </c>
      <c r="F136">
        <v>100</v>
      </c>
      <c r="G136">
        <v>0</v>
      </c>
      <c r="H136" t="s">
        <v>632</v>
      </c>
      <c r="I136" t="s">
        <v>2291</v>
      </c>
      <c r="J136" t="s">
        <v>1568</v>
      </c>
      <c r="K136" t="s">
        <v>635</v>
      </c>
      <c r="L136" t="s">
        <v>636</v>
      </c>
      <c r="M136" t="s">
        <v>2292</v>
      </c>
      <c r="N136" t="s">
        <v>635</v>
      </c>
      <c r="O136" t="s">
        <v>638</v>
      </c>
      <c r="P136" t="s">
        <v>22</v>
      </c>
      <c r="Q136" t="s">
        <v>639</v>
      </c>
      <c r="R136" t="s">
        <v>636</v>
      </c>
      <c r="S136" t="s">
        <v>635</v>
      </c>
      <c r="T136" t="s">
        <v>2292</v>
      </c>
    </row>
    <row r="137" spans="1:20" x14ac:dyDescent="0.25">
      <c r="A137" t="s">
        <v>164</v>
      </c>
      <c r="B137" t="s">
        <v>165</v>
      </c>
      <c r="C137">
        <v>65</v>
      </c>
      <c r="D137">
        <v>9</v>
      </c>
      <c r="E137" t="s">
        <v>2293</v>
      </c>
      <c r="F137">
        <v>305</v>
      </c>
      <c r="G137">
        <v>0</v>
      </c>
      <c r="H137" t="s">
        <v>661</v>
      </c>
      <c r="I137" t="s">
        <v>2294</v>
      </c>
      <c r="J137" t="s">
        <v>1130</v>
      </c>
      <c r="K137" t="s">
        <v>635</v>
      </c>
      <c r="L137" t="s">
        <v>636</v>
      </c>
      <c r="M137" t="s">
        <v>2295</v>
      </c>
      <c r="N137" t="s">
        <v>635</v>
      </c>
      <c r="O137" t="s">
        <v>668</v>
      </c>
      <c r="P137" t="s">
        <v>22</v>
      </c>
      <c r="Q137" t="s">
        <v>669</v>
      </c>
      <c r="R137" t="s">
        <v>636</v>
      </c>
      <c r="S137" t="s">
        <v>635</v>
      </c>
      <c r="T137" t="s">
        <v>2295</v>
      </c>
    </row>
    <row r="138" spans="1:20" x14ac:dyDescent="0.25">
      <c r="A138" t="s">
        <v>35</v>
      </c>
      <c r="B138" t="s">
        <v>36</v>
      </c>
      <c r="C138">
        <v>66.666666666666671</v>
      </c>
      <c r="D138">
        <v>3</v>
      </c>
      <c r="E138" t="s">
        <v>2296</v>
      </c>
      <c r="F138">
        <v>100</v>
      </c>
      <c r="G138">
        <v>0</v>
      </c>
      <c r="H138" t="s">
        <v>661</v>
      </c>
      <c r="I138" t="s">
        <v>2297</v>
      </c>
      <c r="J138" t="s">
        <v>884</v>
      </c>
      <c r="K138" t="s">
        <v>635</v>
      </c>
      <c r="L138" t="s">
        <v>636</v>
      </c>
      <c r="M138" t="s">
        <v>2298</v>
      </c>
      <c r="N138" t="s">
        <v>635</v>
      </c>
      <c r="O138" t="s">
        <v>638</v>
      </c>
      <c r="P138" t="s">
        <v>22</v>
      </c>
      <c r="Q138" t="s">
        <v>639</v>
      </c>
      <c r="R138" t="s">
        <v>636</v>
      </c>
      <c r="S138" t="s">
        <v>635</v>
      </c>
      <c r="T138" t="s">
        <v>2298</v>
      </c>
    </row>
    <row r="139" spans="1:20" x14ac:dyDescent="0.25">
      <c r="A139" t="s">
        <v>20</v>
      </c>
      <c r="B139" t="s">
        <v>21</v>
      </c>
      <c r="C139">
        <v>60</v>
      </c>
      <c r="D139">
        <v>8</v>
      </c>
      <c r="E139" t="s">
        <v>2299</v>
      </c>
      <c r="F139">
        <v>800</v>
      </c>
      <c r="G139">
        <v>0</v>
      </c>
      <c r="H139" t="s">
        <v>661</v>
      </c>
      <c r="I139" t="s">
        <v>2300</v>
      </c>
      <c r="J139" t="s">
        <v>1025</v>
      </c>
      <c r="K139" t="s">
        <v>635</v>
      </c>
      <c r="L139" t="s">
        <v>636</v>
      </c>
      <c r="M139" t="s">
        <v>2301</v>
      </c>
      <c r="N139" t="s">
        <v>635</v>
      </c>
      <c r="O139" t="s">
        <v>638</v>
      </c>
      <c r="P139" t="s">
        <v>22</v>
      </c>
      <c r="Q139" t="s">
        <v>639</v>
      </c>
      <c r="R139" t="s">
        <v>636</v>
      </c>
      <c r="S139" t="s">
        <v>635</v>
      </c>
      <c r="T139" t="s">
        <v>2301</v>
      </c>
    </row>
    <row r="140" spans="1:20" x14ac:dyDescent="0.25">
      <c r="A140" t="s">
        <v>23</v>
      </c>
      <c r="B140" t="s">
        <v>24</v>
      </c>
      <c r="C140">
        <v>60</v>
      </c>
      <c r="D140">
        <v>8</v>
      </c>
      <c r="E140" t="s">
        <v>2299</v>
      </c>
      <c r="F140">
        <v>800</v>
      </c>
      <c r="G140">
        <v>0</v>
      </c>
      <c r="H140" t="s">
        <v>661</v>
      </c>
      <c r="I140" t="s">
        <v>2300</v>
      </c>
      <c r="J140" t="s">
        <v>1025</v>
      </c>
      <c r="K140" t="s">
        <v>635</v>
      </c>
      <c r="L140" t="s">
        <v>636</v>
      </c>
      <c r="M140" t="s">
        <v>2301</v>
      </c>
      <c r="N140" t="s">
        <v>635</v>
      </c>
      <c r="O140" t="s">
        <v>638</v>
      </c>
      <c r="P140" t="s">
        <v>22</v>
      </c>
      <c r="Q140" t="s">
        <v>639</v>
      </c>
      <c r="R140" t="s">
        <v>636</v>
      </c>
      <c r="S140" t="s">
        <v>635</v>
      </c>
      <c r="T140" t="s">
        <v>2301</v>
      </c>
    </row>
    <row r="141" spans="1:20" x14ac:dyDescent="0.25">
      <c r="A141" t="s">
        <v>25</v>
      </c>
      <c r="B141" t="s">
        <v>26</v>
      </c>
      <c r="C141">
        <v>60</v>
      </c>
      <c r="D141">
        <v>8</v>
      </c>
      <c r="E141" t="s">
        <v>2299</v>
      </c>
      <c r="F141">
        <v>800</v>
      </c>
      <c r="G141">
        <v>0</v>
      </c>
      <c r="H141" t="s">
        <v>661</v>
      </c>
      <c r="I141" t="s">
        <v>2300</v>
      </c>
      <c r="J141" t="s">
        <v>1025</v>
      </c>
      <c r="K141" t="s">
        <v>635</v>
      </c>
      <c r="L141" t="s">
        <v>636</v>
      </c>
      <c r="M141" t="s">
        <v>2301</v>
      </c>
      <c r="N141" t="s">
        <v>635</v>
      </c>
      <c r="O141" t="s">
        <v>638</v>
      </c>
      <c r="P141" t="s">
        <v>22</v>
      </c>
      <c r="Q141" t="s">
        <v>639</v>
      </c>
      <c r="R141" t="s">
        <v>636</v>
      </c>
      <c r="S141" t="s">
        <v>635</v>
      </c>
      <c r="T141" t="s">
        <v>2301</v>
      </c>
    </row>
    <row r="142" spans="1:20" x14ac:dyDescent="0.25">
      <c r="A142" t="s">
        <v>164</v>
      </c>
      <c r="B142" t="s">
        <v>165</v>
      </c>
      <c r="C142">
        <v>40</v>
      </c>
      <c r="D142">
        <v>10</v>
      </c>
      <c r="E142" t="s">
        <v>2302</v>
      </c>
      <c r="F142">
        <v>325</v>
      </c>
      <c r="G142">
        <v>0</v>
      </c>
      <c r="H142" t="s">
        <v>661</v>
      </c>
      <c r="I142" t="s">
        <v>2303</v>
      </c>
      <c r="J142" t="s">
        <v>1917</v>
      </c>
      <c r="K142" t="s">
        <v>635</v>
      </c>
      <c r="L142" t="s">
        <v>636</v>
      </c>
      <c r="M142" t="s">
        <v>2304</v>
      </c>
      <c r="N142" t="s">
        <v>635</v>
      </c>
      <c r="O142" t="s">
        <v>668</v>
      </c>
      <c r="P142" t="s">
        <v>22</v>
      </c>
      <c r="Q142" t="s">
        <v>669</v>
      </c>
      <c r="R142" t="s">
        <v>636</v>
      </c>
      <c r="S142" t="s">
        <v>635</v>
      </c>
      <c r="T142" t="s">
        <v>2304</v>
      </c>
    </row>
    <row r="143" spans="1:20" x14ac:dyDescent="0.25">
      <c r="A143" t="s">
        <v>37</v>
      </c>
      <c r="B143" t="s">
        <v>38</v>
      </c>
      <c r="C143">
        <v>66.666666666666671</v>
      </c>
      <c r="D143">
        <v>3</v>
      </c>
      <c r="E143" t="s">
        <v>2305</v>
      </c>
      <c r="F143">
        <v>100</v>
      </c>
      <c r="G143">
        <v>0</v>
      </c>
      <c r="H143" t="s">
        <v>661</v>
      </c>
      <c r="I143" t="s">
        <v>2306</v>
      </c>
      <c r="J143" t="s">
        <v>2074</v>
      </c>
      <c r="K143" t="s">
        <v>635</v>
      </c>
      <c r="L143" t="s">
        <v>636</v>
      </c>
      <c r="M143" t="s">
        <v>2304</v>
      </c>
      <c r="N143" t="s">
        <v>635</v>
      </c>
      <c r="O143" t="s">
        <v>638</v>
      </c>
      <c r="P143" t="s">
        <v>22</v>
      </c>
      <c r="Q143" t="s">
        <v>639</v>
      </c>
      <c r="R143" t="s">
        <v>636</v>
      </c>
      <c r="S143" t="s">
        <v>635</v>
      </c>
      <c r="T143" t="s">
        <v>2304</v>
      </c>
    </row>
    <row r="144" spans="1:20" x14ac:dyDescent="0.25">
      <c r="A144" t="s">
        <v>164</v>
      </c>
      <c r="B144" t="s">
        <v>165</v>
      </c>
      <c r="C144">
        <v>33.333333333333336</v>
      </c>
      <c r="D144">
        <v>3</v>
      </c>
      <c r="E144" t="s">
        <v>2307</v>
      </c>
      <c r="F144">
        <v>100</v>
      </c>
      <c r="G144">
        <v>0</v>
      </c>
      <c r="H144" t="s">
        <v>661</v>
      </c>
      <c r="I144" t="s">
        <v>2308</v>
      </c>
      <c r="J144" t="s">
        <v>978</v>
      </c>
      <c r="K144" t="s">
        <v>635</v>
      </c>
      <c r="L144" t="s">
        <v>636</v>
      </c>
      <c r="M144" t="s">
        <v>2304</v>
      </c>
      <c r="N144" t="s">
        <v>635</v>
      </c>
      <c r="O144" t="s">
        <v>638</v>
      </c>
      <c r="P144" t="s">
        <v>22</v>
      </c>
      <c r="Q144" t="s">
        <v>639</v>
      </c>
      <c r="R144" t="s">
        <v>636</v>
      </c>
      <c r="S144" t="s">
        <v>635</v>
      </c>
      <c r="T144" t="s">
        <v>2304</v>
      </c>
    </row>
    <row r="145" spans="1:20" x14ac:dyDescent="0.25">
      <c r="A145" t="s">
        <v>37</v>
      </c>
      <c r="B145" t="s">
        <v>38</v>
      </c>
      <c r="C145">
        <v>66.666666666666671</v>
      </c>
      <c r="D145">
        <v>3</v>
      </c>
      <c r="E145" t="s">
        <v>2309</v>
      </c>
      <c r="F145">
        <v>100</v>
      </c>
      <c r="G145">
        <v>0</v>
      </c>
      <c r="H145" t="s">
        <v>661</v>
      </c>
      <c r="I145" t="s">
        <v>2310</v>
      </c>
      <c r="J145" t="s">
        <v>711</v>
      </c>
      <c r="K145" t="s">
        <v>635</v>
      </c>
      <c r="L145" t="s">
        <v>636</v>
      </c>
      <c r="M145" t="s">
        <v>2304</v>
      </c>
      <c r="N145" t="s">
        <v>635</v>
      </c>
      <c r="O145" t="s">
        <v>638</v>
      </c>
      <c r="P145" t="s">
        <v>22</v>
      </c>
      <c r="Q145" t="s">
        <v>639</v>
      </c>
      <c r="R145" t="s">
        <v>636</v>
      </c>
      <c r="S145" t="s">
        <v>635</v>
      </c>
      <c r="T145" t="s">
        <v>2304</v>
      </c>
    </row>
    <row r="146" spans="1:20" x14ac:dyDescent="0.25">
      <c r="A146" t="s">
        <v>37</v>
      </c>
      <c r="B146" t="s">
        <v>38</v>
      </c>
      <c r="C146">
        <v>66.666666666666671</v>
      </c>
      <c r="D146">
        <v>3</v>
      </c>
      <c r="E146" t="s">
        <v>2311</v>
      </c>
      <c r="F146">
        <v>100</v>
      </c>
      <c r="G146">
        <v>0</v>
      </c>
      <c r="H146" t="s">
        <v>661</v>
      </c>
      <c r="I146" t="s">
        <v>2310</v>
      </c>
      <c r="J146" t="s">
        <v>711</v>
      </c>
      <c r="K146" t="s">
        <v>635</v>
      </c>
      <c r="L146" t="s">
        <v>636</v>
      </c>
      <c r="M146" t="s">
        <v>2304</v>
      </c>
      <c r="N146" t="s">
        <v>635</v>
      </c>
      <c r="O146" t="s">
        <v>638</v>
      </c>
      <c r="P146" t="s">
        <v>22</v>
      </c>
      <c r="Q146" t="s">
        <v>639</v>
      </c>
      <c r="R146" t="s">
        <v>636</v>
      </c>
      <c r="S146" t="s">
        <v>635</v>
      </c>
      <c r="T146" t="s">
        <v>2304</v>
      </c>
    </row>
    <row r="147" spans="1:20" x14ac:dyDescent="0.25">
      <c r="A147" t="s">
        <v>20</v>
      </c>
      <c r="B147" t="s">
        <v>21</v>
      </c>
      <c r="C147">
        <v>50</v>
      </c>
      <c r="D147">
        <v>1</v>
      </c>
      <c r="E147" t="s">
        <v>2312</v>
      </c>
      <c r="F147">
        <v>100</v>
      </c>
      <c r="G147">
        <v>0</v>
      </c>
      <c r="H147" t="s">
        <v>661</v>
      </c>
      <c r="I147" t="s">
        <v>2313</v>
      </c>
      <c r="J147" t="s">
        <v>1160</v>
      </c>
      <c r="K147" t="s">
        <v>635</v>
      </c>
      <c r="L147" t="s">
        <v>636</v>
      </c>
      <c r="M147" t="s">
        <v>2314</v>
      </c>
      <c r="N147" t="s">
        <v>635</v>
      </c>
      <c r="O147" t="s">
        <v>638</v>
      </c>
      <c r="P147" t="s">
        <v>22</v>
      </c>
      <c r="Q147" t="s">
        <v>639</v>
      </c>
      <c r="R147" t="s">
        <v>636</v>
      </c>
      <c r="S147" t="s">
        <v>635</v>
      </c>
      <c r="T147" t="s">
        <v>2314</v>
      </c>
    </row>
    <row r="148" spans="1:20" x14ac:dyDescent="0.25">
      <c r="A148" t="s">
        <v>23</v>
      </c>
      <c r="B148" t="s">
        <v>24</v>
      </c>
      <c r="C148">
        <v>50</v>
      </c>
      <c r="D148">
        <v>1</v>
      </c>
      <c r="E148" t="s">
        <v>2312</v>
      </c>
      <c r="F148">
        <v>100</v>
      </c>
      <c r="G148">
        <v>0</v>
      </c>
      <c r="H148" t="s">
        <v>661</v>
      </c>
      <c r="I148" t="s">
        <v>2313</v>
      </c>
      <c r="J148" t="s">
        <v>1160</v>
      </c>
      <c r="K148" t="s">
        <v>635</v>
      </c>
      <c r="L148" t="s">
        <v>636</v>
      </c>
      <c r="M148" t="s">
        <v>2314</v>
      </c>
      <c r="N148" t="s">
        <v>635</v>
      </c>
      <c r="O148" t="s">
        <v>638</v>
      </c>
      <c r="P148" t="s">
        <v>22</v>
      </c>
      <c r="Q148" t="s">
        <v>639</v>
      </c>
      <c r="R148" t="s">
        <v>636</v>
      </c>
      <c r="S148" t="s">
        <v>635</v>
      </c>
      <c r="T148" t="s">
        <v>2314</v>
      </c>
    </row>
    <row r="149" spans="1:20" x14ac:dyDescent="0.25">
      <c r="A149" t="s">
        <v>25</v>
      </c>
      <c r="B149" t="s">
        <v>26</v>
      </c>
      <c r="C149">
        <v>50</v>
      </c>
      <c r="D149">
        <v>1</v>
      </c>
      <c r="E149" t="s">
        <v>2312</v>
      </c>
      <c r="F149">
        <v>100</v>
      </c>
      <c r="G149">
        <v>0</v>
      </c>
      <c r="H149" t="s">
        <v>661</v>
      </c>
      <c r="I149" t="s">
        <v>2313</v>
      </c>
      <c r="J149" t="s">
        <v>1160</v>
      </c>
      <c r="K149" t="s">
        <v>635</v>
      </c>
      <c r="L149" t="s">
        <v>636</v>
      </c>
      <c r="M149" t="s">
        <v>2314</v>
      </c>
      <c r="N149" t="s">
        <v>635</v>
      </c>
      <c r="O149" t="s">
        <v>638</v>
      </c>
      <c r="P149" t="s">
        <v>22</v>
      </c>
      <c r="Q149" t="s">
        <v>639</v>
      </c>
      <c r="R149" t="s">
        <v>636</v>
      </c>
      <c r="S149" t="s">
        <v>635</v>
      </c>
      <c r="T149" t="s">
        <v>2314</v>
      </c>
    </row>
    <row r="150" spans="1:20" x14ac:dyDescent="0.25">
      <c r="A150" t="s">
        <v>164</v>
      </c>
      <c r="B150" t="s">
        <v>165</v>
      </c>
      <c r="C150">
        <v>65</v>
      </c>
      <c r="D150">
        <v>9</v>
      </c>
      <c r="E150" t="s">
        <v>2315</v>
      </c>
      <c r="F150">
        <v>305</v>
      </c>
      <c r="G150">
        <v>0</v>
      </c>
      <c r="H150" t="s">
        <v>661</v>
      </c>
      <c r="I150" t="s">
        <v>2316</v>
      </c>
      <c r="J150" t="s">
        <v>716</v>
      </c>
      <c r="K150" t="s">
        <v>635</v>
      </c>
      <c r="L150" t="s">
        <v>636</v>
      </c>
      <c r="M150" t="s">
        <v>2314</v>
      </c>
      <c r="N150" t="s">
        <v>635</v>
      </c>
      <c r="O150" t="s">
        <v>668</v>
      </c>
      <c r="P150" t="s">
        <v>22</v>
      </c>
      <c r="Q150" t="s">
        <v>669</v>
      </c>
      <c r="R150" t="s">
        <v>636</v>
      </c>
      <c r="S150" t="s">
        <v>635</v>
      </c>
      <c r="T150" t="s">
        <v>2314</v>
      </c>
    </row>
    <row r="151" spans="1:20" x14ac:dyDescent="0.25">
      <c r="A151" t="s">
        <v>164</v>
      </c>
      <c r="B151" t="s">
        <v>165</v>
      </c>
      <c r="C151">
        <v>40</v>
      </c>
      <c r="D151">
        <v>10</v>
      </c>
      <c r="E151" t="s">
        <v>2317</v>
      </c>
      <c r="F151">
        <v>985</v>
      </c>
      <c r="G151">
        <v>0</v>
      </c>
      <c r="H151" t="s">
        <v>661</v>
      </c>
      <c r="I151" t="s">
        <v>2300</v>
      </c>
      <c r="J151" t="s">
        <v>1025</v>
      </c>
      <c r="K151" t="s">
        <v>635</v>
      </c>
      <c r="L151" t="s">
        <v>636</v>
      </c>
      <c r="M151" t="s">
        <v>2318</v>
      </c>
      <c r="N151" t="s">
        <v>635</v>
      </c>
      <c r="O151" t="s">
        <v>638</v>
      </c>
      <c r="P151" t="s">
        <v>22</v>
      </c>
      <c r="Q151" t="s">
        <v>639</v>
      </c>
      <c r="R151" t="s">
        <v>636</v>
      </c>
      <c r="S151" t="s">
        <v>635</v>
      </c>
      <c r="T151" t="s">
        <v>2318</v>
      </c>
    </row>
    <row r="152" spans="1:20" x14ac:dyDescent="0.25">
      <c r="A152" t="s">
        <v>164</v>
      </c>
      <c r="B152" t="s">
        <v>165</v>
      </c>
      <c r="C152">
        <v>40</v>
      </c>
      <c r="D152">
        <v>20</v>
      </c>
      <c r="E152" t="s">
        <v>2317</v>
      </c>
      <c r="F152">
        <v>985</v>
      </c>
      <c r="G152">
        <v>0</v>
      </c>
      <c r="H152" t="s">
        <v>661</v>
      </c>
      <c r="I152" t="s">
        <v>2300</v>
      </c>
      <c r="J152" t="s">
        <v>1025</v>
      </c>
      <c r="K152" t="s">
        <v>635</v>
      </c>
      <c r="L152" t="s">
        <v>636</v>
      </c>
      <c r="M152" t="s">
        <v>2318</v>
      </c>
      <c r="N152" t="s">
        <v>635</v>
      </c>
      <c r="O152" t="s">
        <v>638</v>
      </c>
      <c r="P152" t="s">
        <v>22</v>
      </c>
      <c r="Q152" t="s">
        <v>639</v>
      </c>
      <c r="R152" t="s">
        <v>636</v>
      </c>
      <c r="S152" t="s">
        <v>635</v>
      </c>
      <c r="T152" t="s">
        <v>2318</v>
      </c>
    </row>
    <row r="153" spans="1:20" x14ac:dyDescent="0.25">
      <c r="A153" t="s">
        <v>539</v>
      </c>
      <c r="B153" t="s">
        <v>540</v>
      </c>
      <c r="C153">
        <v>25</v>
      </c>
      <c r="D153">
        <v>4</v>
      </c>
      <c r="E153" t="s">
        <v>2319</v>
      </c>
      <c r="F153">
        <v>100</v>
      </c>
      <c r="G153">
        <v>0</v>
      </c>
      <c r="H153" t="s">
        <v>661</v>
      </c>
      <c r="I153" t="s">
        <v>2320</v>
      </c>
      <c r="J153" t="s">
        <v>1105</v>
      </c>
      <c r="K153" t="s">
        <v>635</v>
      </c>
      <c r="L153" t="s">
        <v>636</v>
      </c>
      <c r="M153" t="s">
        <v>2318</v>
      </c>
      <c r="N153" t="s">
        <v>635</v>
      </c>
      <c r="O153" t="s">
        <v>638</v>
      </c>
      <c r="P153" t="s">
        <v>22</v>
      </c>
      <c r="Q153" t="s">
        <v>639</v>
      </c>
      <c r="R153" t="s">
        <v>636</v>
      </c>
      <c r="S153" t="s">
        <v>635</v>
      </c>
      <c r="T153" t="s">
        <v>2318</v>
      </c>
    </row>
    <row r="154" spans="1:20" x14ac:dyDescent="0.25">
      <c r="A154" t="s">
        <v>164</v>
      </c>
      <c r="B154" t="s">
        <v>165</v>
      </c>
      <c r="C154">
        <v>50</v>
      </c>
      <c r="D154">
        <v>6</v>
      </c>
      <c r="E154" t="s">
        <v>2321</v>
      </c>
      <c r="F154">
        <v>200</v>
      </c>
      <c r="G154">
        <v>0</v>
      </c>
      <c r="H154" t="s">
        <v>661</v>
      </c>
      <c r="I154" t="s">
        <v>2322</v>
      </c>
      <c r="J154" t="s">
        <v>643</v>
      </c>
      <c r="K154" t="s">
        <v>635</v>
      </c>
      <c r="L154" t="s">
        <v>636</v>
      </c>
      <c r="M154" t="s">
        <v>2323</v>
      </c>
      <c r="N154" t="s">
        <v>635</v>
      </c>
      <c r="O154" t="s">
        <v>638</v>
      </c>
      <c r="P154" t="s">
        <v>22</v>
      </c>
      <c r="Q154" t="s">
        <v>639</v>
      </c>
      <c r="R154" t="s">
        <v>636</v>
      </c>
      <c r="S154" t="s">
        <v>635</v>
      </c>
      <c r="T154" t="s">
        <v>2323</v>
      </c>
    </row>
    <row r="155" spans="1:20" x14ac:dyDescent="0.25">
      <c r="A155" t="s">
        <v>20</v>
      </c>
      <c r="B155" t="s">
        <v>21</v>
      </c>
      <c r="C155">
        <v>50</v>
      </c>
      <c r="D155">
        <v>1</v>
      </c>
      <c r="E155" t="s">
        <v>2324</v>
      </c>
      <c r="F155">
        <v>99.99</v>
      </c>
      <c r="G155">
        <v>0</v>
      </c>
      <c r="H155" t="s">
        <v>661</v>
      </c>
      <c r="I155" t="s">
        <v>2325</v>
      </c>
      <c r="J155" t="s">
        <v>643</v>
      </c>
      <c r="K155" t="s">
        <v>635</v>
      </c>
      <c r="L155" t="s">
        <v>636</v>
      </c>
      <c r="M155" t="s">
        <v>2326</v>
      </c>
      <c r="N155" t="s">
        <v>635</v>
      </c>
      <c r="O155" t="s">
        <v>668</v>
      </c>
      <c r="P155" t="s">
        <v>22</v>
      </c>
      <c r="Q155" t="s">
        <v>669</v>
      </c>
      <c r="R155" t="s">
        <v>636</v>
      </c>
      <c r="S155" t="s">
        <v>635</v>
      </c>
      <c r="T155" t="s">
        <v>2326</v>
      </c>
    </row>
    <row r="156" spans="1:20" x14ac:dyDescent="0.25">
      <c r="A156" t="s">
        <v>23</v>
      </c>
      <c r="B156" t="s">
        <v>24</v>
      </c>
      <c r="C156">
        <v>50</v>
      </c>
      <c r="D156">
        <v>1</v>
      </c>
      <c r="E156" t="s">
        <v>2324</v>
      </c>
      <c r="F156">
        <v>99.99</v>
      </c>
      <c r="G156">
        <v>0</v>
      </c>
      <c r="H156" t="s">
        <v>661</v>
      </c>
      <c r="I156" t="s">
        <v>2325</v>
      </c>
      <c r="J156" t="s">
        <v>643</v>
      </c>
      <c r="K156" t="s">
        <v>635</v>
      </c>
      <c r="L156" t="s">
        <v>636</v>
      </c>
      <c r="M156" t="s">
        <v>2326</v>
      </c>
      <c r="N156" t="s">
        <v>635</v>
      </c>
      <c r="O156" t="s">
        <v>668</v>
      </c>
      <c r="P156" t="s">
        <v>22</v>
      </c>
      <c r="Q156" t="s">
        <v>669</v>
      </c>
      <c r="R156" t="s">
        <v>636</v>
      </c>
      <c r="S156" t="s">
        <v>635</v>
      </c>
      <c r="T156" t="s">
        <v>2326</v>
      </c>
    </row>
    <row r="157" spans="1:20" x14ac:dyDescent="0.25">
      <c r="A157" t="s">
        <v>25</v>
      </c>
      <c r="B157" t="s">
        <v>26</v>
      </c>
      <c r="C157">
        <v>50</v>
      </c>
      <c r="D157">
        <v>1</v>
      </c>
      <c r="E157" t="s">
        <v>2324</v>
      </c>
      <c r="F157">
        <v>99.99</v>
      </c>
      <c r="G157">
        <v>0</v>
      </c>
      <c r="H157" t="s">
        <v>661</v>
      </c>
      <c r="I157" t="s">
        <v>2325</v>
      </c>
      <c r="J157" t="s">
        <v>643</v>
      </c>
      <c r="K157" t="s">
        <v>635</v>
      </c>
      <c r="L157" t="s">
        <v>636</v>
      </c>
      <c r="M157" t="s">
        <v>2326</v>
      </c>
      <c r="N157" t="s">
        <v>635</v>
      </c>
      <c r="O157" t="s">
        <v>668</v>
      </c>
      <c r="P157" t="s">
        <v>22</v>
      </c>
      <c r="Q157" t="s">
        <v>669</v>
      </c>
      <c r="R157" t="s">
        <v>636</v>
      </c>
      <c r="S157" t="s">
        <v>635</v>
      </c>
      <c r="T157" t="s">
        <v>2326</v>
      </c>
    </row>
    <row r="158" spans="1:20" x14ac:dyDescent="0.25">
      <c r="A158" t="s">
        <v>37</v>
      </c>
      <c r="B158" t="s">
        <v>38</v>
      </c>
      <c r="C158">
        <v>66.666666666666671</v>
      </c>
      <c r="D158">
        <v>3</v>
      </c>
      <c r="E158" t="s">
        <v>2327</v>
      </c>
      <c r="F158">
        <v>100</v>
      </c>
      <c r="G158">
        <v>0</v>
      </c>
      <c r="H158" t="s">
        <v>661</v>
      </c>
      <c r="I158" t="s">
        <v>2328</v>
      </c>
      <c r="J158" t="s">
        <v>1874</v>
      </c>
      <c r="K158" t="s">
        <v>635</v>
      </c>
      <c r="L158" t="s">
        <v>636</v>
      </c>
      <c r="M158" t="s">
        <v>2329</v>
      </c>
      <c r="N158" t="s">
        <v>635</v>
      </c>
      <c r="O158" t="s">
        <v>638</v>
      </c>
      <c r="P158" t="s">
        <v>22</v>
      </c>
      <c r="Q158" t="s">
        <v>639</v>
      </c>
      <c r="R158" t="s">
        <v>636</v>
      </c>
      <c r="S158" t="s">
        <v>635</v>
      </c>
      <c r="T158" t="s">
        <v>2329</v>
      </c>
    </row>
    <row r="159" spans="1:20" x14ac:dyDescent="0.25">
      <c r="A159" t="s">
        <v>256</v>
      </c>
      <c r="B159" t="s">
        <v>262</v>
      </c>
      <c r="C159">
        <v>139</v>
      </c>
      <c r="D159">
        <v>1</v>
      </c>
      <c r="E159" t="s">
        <v>2330</v>
      </c>
      <c r="F159">
        <v>108.99</v>
      </c>
      <c r="G159">
        <v>0</v>
      </c>
      <c r="H159" t="s">
        <v>661</v>
      </c>
      <c r="I159" t="s">
        <v>2331</v>
      </c>
      <c r="J159" t="s">
        <v>634</v>
      </c>
      <c r="K159" t="s">
        <v>635</v>
      </c>
      <c r="L159" t="s">
        <v>636</v>
      </c>
      <c r="M159" t="s">
        <v>2332</v>
      </c>
      <c r="N159" t="s">
        <v>635</v>
      </c>
      <c r="O159" t="s">
        <v>638</v>
      </c>
      <c r="P159" t="s">
        <v>22</v>
      </c>
      <c r="Q159" t="s">
        <v>639</v>
      </c>
      <c r="R159" t="s">
        <v>636</v>
      </c>
      <c r="S159" t="s">
        <v>635</v>
      </c>
      <c r="T159" t="s">
        <v>2333</v>
      </c>
    </row>
    <row r="160" spans="1:20" x14ac:dyDescent="0.25">
      <c r="A160" t="s">
        <v>164</v>
      </c>
      <c r="B160" t="s">
        <v>165</v>
      </c>
      <c r="C160">
        <v>50</v>
      </c>
      <c r="D160">
        <v>6</v>
      </c>
      <c r="E160" t="s">
        <v>2334</v>
      </c>
      <c r="F160">
        <v>200</v>
      </c>
      <c r="G160">
        <v>0</v>
      </c>
      <c r="H160" t="s">
        <v>661</v>
      </c>
      <c r="I160" t="s">
        <v>2335</v>
      </c>
      <c r="J160" t="s">
        <v>1704</v>
      </c>
      <c r="K160" t="s">
        <v>635</v>
      </c>
      <c r="L160" t="s">
        <v>636</v>
      </c>
      <c r="M160" t="s">
        <v>2336</v>
      </c>
      <c r="N160" t="s">
        <v>635</v>
      </c>
      <c r="O160" t="s">
        <v>668</v>
      </c>
      <c r="P160" t="s">
        <v>22</v>
      </c>
      <c r="Q160" t="s">
        <v>669</v>
      </c>
      <c r="R160" t="s">
        <v>636</v>
      </c>
      <c r="S160" t="s">
        <v>635</v>
      </c>
      <c r="T160" t="s">
        <v>2337</v>
      </c>
    </row>
    <row r="161" spans="1:20" x14ac:dyDescent="0.25">
      <c r="A161" t="s">
        <v>20</v>
      </c>
      <c r="B161" t="s">
        <v>21</v>
      </c>
      <c r="C161">
        <v>50</v>
      </c>
      <c r="D161">
        <v>1</v>
      </c>
      <c r="E161" t="s">
        <v>2338</v>
      </c>
      <c r="F161">
        <v>100</v>
      </c>
      <c r="G161">
        <v>0</v>
      </c>
      <c r="H161" t="s">
        <v>632</v>
      </c>
      <c r="I161" t="s">
        <v>2339</v>
      </c>
      <c r="J161" t="s">
        <v>643</v>
      </c>
      <c r="K161" t="s">
        <v>635</v>
      </c>
      <c r="L161" t="s">
        <v>636</v>
      </c>
      <c r="M161" t="s">
        <v>2340</v>
      </c>
      <c r="N161" t="s">
        <v>635</v>
      </c>
      <c r="O161" t="s">
        <v>638</v>
      </c>
      <c r="P161" t="s">
        <v>22</v>
      </c>
      <c r="Q161" t="s">
        <v>639</v>
      </c>
      <c r="R161" t="s">
        <v>636</v>
      </c>
      <c r="S161" t="s">
        <v>635</v>
      </c>
      <c r="T161" t="s">
        <v>2340</v>
      </c>
    </row>
    <row r="162" spans="1:20" x14ac:dyDescent="0.25">
      <c r="A162" t="s">
        <v>23</v>
      </c>
      <c r="B162" t="s">
        <v>24</v>
      </c>
      <c r="C162">
        <v>50</v>
      </c>
      <c r="D162">
        <v>1</v>
      </c>
      <c r="E162" t="s">
        <v>2338</v>
      </c>
      <c r="F162">
        <v>100</v>
      </c>
      <c r="G162">
        <v>0</v>
      </c>
      <c r="H162" t="s">
        <v>632</v>
      </c>
      <c r="I162" t="s">
        <v>2339</v>
      </c>
      <c r="J162" t="s">
        <v>643</v>
      </c>
      <c r="K162" t="s">
        <v>635</v>
      </c>
      <c r="L162" t="s">
        <v>636</v>
      </c>
      <c r="M162" t="s">
        <v>2340</v>
      </c>
      <c r="N162" t="s">
        <v>635</v>
      </c>
      <c r="O162" t="s">
        <v>638</v>
      </c>
      <c r="P162" t="s">
        <v>22</v>
      </c>
      <c r="Q162" t="s">
        <v>639</v>
      </c>
      <c r="R162" t="s">
        <v>636</v>
      </c>
      <c r="S162" t="s">
        <v>635</v>
      </c>
      <c r="T162" t="s">
        <v>2340</v>
      </c>
    </row>
    <row r="163" spans="1:20" x14ac:dyDescent="0.25">
      <c r="A163" t="s">
        <v>25</v>
      </c>
      <c r="B163" t="s">
        <v>26</v>
      </c>
      <c r="C163">
        <v>50</v>
      </c>
      <c r="D163">
        <v>1</v>
      </c>
      <c r="E163" t="s">
        <v>2338</v>
      </c>
      <c r="F163">
        <v>100</v>
      </c>
      <c r="G163">
        <v>0</v>
      </c>
      <c r="H163" t="s">
        <v>632</v>
      </c>
      <c r="I163" t="s">
        <v>2339</v>
      </c>
      <c r="J163" t="s">
        <v>643</v>
      </c>
      <c r="K163" t="s">
        <v>635</v>
      </c>
      <c r="L163" t="s">
        <v>636</v>
      </c>
      <c r="M163" t="s">
        <v>2340</v>
      </c>
      <c r="N163" t="s">
        <v>635</v>
      </c>
      <c r="O163" t="s">
        <v>638</v>
      </c>
      <c r="P163" t="s">
        <v>22</v>
      </c>
      <c r="Q163" t="s">
        <v>639</v>
      </c>
      <c r="R163" t="s">
        <v>636</v>
      </c>
      <c r="S163" t="s">
        <v>635</v>
      </c>
      <c r="T163" t="s">
        <v>2340</v>
      </c>
    </row>
    <row r="164" spans="1:20" x14ac:dyDescent="0.25">
      <c r="A164" t="s">
        <v>31</v>
      </c>
      <c r="B164" t="s">
        <v>32</v>
      </c>
      <c r="C164">
        <v>54.5</v>
      </c>
      <c r="D164">
        <v>2</v>
      </c>
      <c r="E164" t="s">
        <v>2341</v>
      </c>
      <c r="F164">
        <v>35.11</v>
      </c>
      <c r="G164">
        <v>26</v>
      </c>
      <c r="H164" t="s">
        <v>647</v>
      </c>
      <c r="I164" t="s">
        <v>2342</v>
      </c>
      <c r="J164" t="s">
        <v>2343</v>
      </c>
      <c r="K164" t="s">
        <v>2344</v>
      </c>
      <c r="L164" t="s">
        <v>2345</v>
      </c>
      <c r="M164" t="s">
        <v>2340</v>
      </c>
      <c r="N164" t="s">
        <v>635</v>
      </c>
      <c r="O164" t="s">
        <v>706</v>
      </c>
      <c r="P164" t="s">
        <v>40</v>
      </c>
      <c r="Q164" t="s">
        <v>707</v>
      </c>
      <c r="R164" t="s">
        <v>636</v>
      </c>
      <c r="S164" t="s">
        <v>635</v>
      </c>
      <c r="T164" t="s">
        <v>2346</v>
      </c>
    </row>
    <row r="165" spans="1:20" x14ac:dyDescent="0.25">
      <c r="A165" t="s">
        <v>39</v>
      </c>
      <c r="B165" t="s">
        <v>44</v>
      </c>
      <c r="C165">
        <v>78.5</v>
      </c>
      <c r="D165">
        <v>2</v>
      </c>
      <c r="E165" t="s">
        <v>2347</v>
      </c>
      <c r="F165">
        <v>157</v>
      </c>
      <c r="G165">
        <v>0</v>
      </c>
      <c r="H165" t="s">
        <v>647</v>
      </c>
      <c r="I165" t="s">
        <v>2348</v>
      </c>
      <c r="J165" t="s">
        <v>2349</v>
      </c>
      <c r="K165" t="s">
        <v>1719</v>
      </c>
      <c r="L165" t="s">
        <v>2350</v>
      </c>
      <c r="M165" t="s">
        <v>2351</v>
      </c>
      <c r="N165" t="s">
        <v>635</v>
      </c>
      <c r="O165" t="s">
        <v>653</v>
      </c>
      <c r="P165" t="s">
        <v>43</v>
      </c>
      <c r="Q165" t="s">
        <v>654</v>
      </c>
      <c r="R165" t="s">
        <v>636</v>
      </c>
      <c r="S165" t="s">
        <v>635</v>
      </c>
      <c r="T165" t="s">
        <v>2346</v>
      </c>
    </row>
    <row r="166" spans="1:20" x14ac:dyDescent="0.25">
      <c r="A166" t="s">
        <v>20</v>
      </c>
      <c r="B166" t="s">
        <v>21</v>
      </c>
      <c r="C166">
        <v>50</v>
      </c>
      <c r="D166">
        <v>2</v>
      </c>
      <c r="E166" t="s">
        <v>2352</v>
      </c>
      <c r="F166">
        <v>400</v>
      </c>
      <c r="G166">
        <v>0</v>
      </c>
      <c r="H166" t="s">
        <v>661</v>
      </c>
      <c r="I166" t="s">
        <v>2353</v>
      </c>
      <c r="J166" t="s">
        <v>812</v>
      </c>
      <c r="K166" t="s">
        <v>635</v>
      </c>
      <c r="L166" t="s">
        <v>636</v>
      </c>
      <c r="M166" t="s">
        <v>2354</v>
      </c>
      <c r="N166" t="s">
        <v>635</v>
      </c>
      <c r="O166" t="s">
        <v>638</v>
      </c>
      <c r="P166" t="s">
        <v>22</v>
      </c>
      <c r="Q166" t="s">
        <v>639</v>
      </c>
      <c r="R166" t="s">
        <v>636</v>
      </c>
      <c r="S166" t="s">
        <v>635</v>
      </c>
      <c r="T166" t="s">
        <v>2354</v>
      </c>
    </row>
    <row r="167" spans="1:20" x14ac:dyDescent="0.25">
      <c r="A167" t="s">
        <v>23</v>
      </c>
      <c r="B167" t="s">
        <v>24</v>
      </c>
      <c r="C167">
        <v>50</v>
      </c>
      <c r="D167">
        <v>2</v>
      </c>
      <c r="E167" t="s">
        <v>2352</v>
      </c>
      <c r="F167">
        <v>400</v>
      </c>
      <c r="G167">
        <v>0</v>
      </c>
      <c r="H167" t="s">
        <v>661</v>
      </c>
      <c r="I167" t="s">
        <v>2353</v>
      </c>
      <c r="J167" t="s">
        <v>812</v>
      </c>
      <c r="K167" t="s">
        <v>635</v>
      </c>
      <c r="L167" t="s">
        <v>636</v>
      </c>
      <c r="M167" t="s">
        <v>2354</v>
      </c>
      <c r="N167" t="s">
        <v>635</v>
      </c>
      <c r="O167" t="s">
        <v>638</v>
      </c>
      <c r="P167" t="s">
        <v>22</v>
      </c>
      <c r="Q167" t="s">
        <v>639</v>
      </c>
      <c r="R167" t="s">
        <v>636</v>
      </c>
      <c r="S167" t="s">
        <v>635</v>
      </c>
      <c r="T167" t="s">
        <v>2354</v>
      </c>
    </row>
    <row r="168" spans="1:20" x14ac:dyDescent="0.25">
      <c r="A168" t="s">
        <v>25</v>
      </c>
      <c r="B168" t="s">
        <v>26</v>
      </c>
      <c r="C168">
        <v>50</v>
      </c>
      <c r="D168">
        <v>2</v>
      </c>
      <c r="E168" t="s">
        <v>2352</v>
      </c>
      <c r="F168">
        <v>400</v>
      </c>
      <c r="G168">
        <v>0</v>
      </c>
      <c r="H168" t="s">
        <v>661</v>
      </c>
      <c r="I168" t="s">
        <v>2353</v>
      </c>
      <c r="J168" t="s">
        <v>812</v>
      </c>
      <c r="K168" t="s">
        <v>635</v>
      </c>
      <c r="L168" t="s">
        <v>636</v>
      </c>
      <c r="M168" t="s">
        <v>2354</v>
      </c>
      <c r="N168" t="s">
        <v>635</v>
      </c>
      <c r="O168" t="s">
        <v>638</v>
      </c>
      <c r="P168" t="s">
        <v>22</v>
      </c>
      <c r="Q168" t="s">
        <v>639</v>
      </c>
      <c r="R168" t="s">
        <v>636</v>
      </c>
      <c r="S168" t="s">
        <v>635</v>
      </c>
      <c r="T168" t="s">
        <v>2354</v>
      </c>
    </row>
    <row r="169" spans="1:20" x14ac:dyDescent="0.25">
      <c r="A169" t="s">
        <v>37</v>
      </c>
      <c r="B169" t="s">
        <v>38</v>
      </c>
      <c r="C169">
        <v>66.666666666666671</v>
      </c>
      <c r="D169">
        <v>6</v>
      </c>
      <c r="E169" t="s">
        <v>2352</v>
      </c>
      <c r="F169">
        <v>400</v>
      </c>
      <c r="G169">
        <v>0</v>
      </c>
      <c r="H169" t="s">
        <v>661</v>
      </c>
      <c r="I169" t="s">
        <v>2353</v>
      </c>
      <c r="J169" t="s">
        <v>812</v>
      </c>
      <c r="K169" t="s">
        <v>635</v>
      </c>
      <c r="L169" t="s">
        <v>636</v>
      </c>
      <c r="M169" t="s">
        <v>2354</v>
      </c>
      <c r="N169" t="s">
        <v>635</v>
      </c>
      <c r="O169" t="s">
        <v>638</v>
      </c>
      <c r="P169" t="s">
        <v>22</v>
      </c>
      <c r="Q169" t="s">
        <v>639</v>
      </c>
      <c r="R169" t="s">
        <v>636</v>
      </c>
      <c r="S169" t="s">
        <v>635</v>
      </c>
      <c r="T169" t="s">
        <v>2354</v>
      </c>
    </row>
    <row r="170" spans="1:20" x14ac:dyDescent="0.25">
      <c r="A170" t="s">
        <v>20</v>
      </c>
      <c r="B170" t="s">
        <v>21</v>
      </c>
      <c r="C170">
        <v>50</v>
      </c>
      <c r="D170">
        <v>1</v>
      </c>
      <c r="E170" t="s">
        <v>2355</v>
      </c>
      <c r="F170">
        <v>152</v>
      </c>
      <c r="G170">
        <v>7</v>
      </c>
      <c r="H170" t="s">
        <v>2356</v>
      </c>
      <c r="I170" t="s">
        <v>2357</v>
      </c>
      <c r="J170" t="s">
        <v>2358</v>
      </c>
      <c r="K170" t="s">
        <v>2359</v>
      </c>
      <c r="L170" t="s">
        <v>2360</v>
      </c>
      <c r="M170" t="s">
        <v>2361</v>
      </c>
      <c r="N170" t="s">
        <v>635</v>
      </c>
      <c r="O170" t="s">
        <v>706</v>
      </c>
      <c r="P170" t="s">
        <v>40</v>
      </c>
      <c r="Q170" t="s">
        <v>707</v>
      </c>
      <c r="R170" t="s">
        <v>636</v>
      </c>
      <c r="S170" t="s">
        <v>635</v>
      </c>
      <c r="T170" t="s">
        <v>2361</v>
      </c>
    </row>
    <row r="171" spans="1:20" x14ac:dyDescent="0.25">
      <c r="A171" t="s">
        <v>23</v>
      </c>
      <c r="B171" t="s">
        <v>24</v>
      </c>
      <c r="C171">
        <v>50</v>
      </c>
      <c r="D171">
        <v>1</v>
      </c>
      <c r="E171" t="s">
        <v>2355</v>
      </c>
      <c r="F171">
        <v>152</v>
      </c>
      <c r="G171">
        <v>7</v>
      </c>
      <c r="H171" t="s">
        <v>2356</v>
      </c>
      <c r="I171" t="s">
        <v>2357</v>
      </c>
      <c r="J171" t="s">
        <v>2358</v>
      </c>
      <c r="K171" t="s">
        <v>2359</v>
      </c>
      <c r="L171" t="s">
        <v>2360</v>
      </c>
      <c r="M171" t="s">
        <v>2361</v>
      </c>
      <c r="N171" t="s">
        <v>635</v>
      </c>
      <c r="O171" t="s">
        <v>706</v>
      </c>
      <c r="P171" t="s">
        <v>40</v>
      </c>
      <c r="Q171" t="s">
        <v>707</v>
      </c>
      <c r="R171" t="s">
        <v>636</v>
      </c>
      <c r="S171" t="s">
        <v>635</v>
      </c>
      <c r="T171" t="s">
        <v>2361</v>
      </c>
    </row>
    <row r="172" spans="1:20" x14ac:dyDescent="0.25">
      <c r="A172" t="s">
        <v>25</v>
      </c>
      <c r="B172" t="s">
        <v>26</v>
      </c>
      <c r="C172">
        <v>50</v>
      </c>
      <c r="D172">
        <v>1</v>
      </c>
      <c r="E172" t="s">
        <v>2355</v>
      </c>
      <c r="F172">
        <v>152</v>
      </c>
      <c r="G172">
        <v>7</v>
      </c>
      <c r="H172" t="s">
        <v>2356</v>
      </c>
      <c r="I172" t="s">
        <v>2357</v>
      </c>
      <c r="J172" t="s">
        <v>2358</v>
      </c>
      <c r="K172" t="s">
        <v>2359</v>
      </c>
      <c r="L172" t="s">
        <v>2360</v>
      </c>
      <c r="M172" t="s">
        <v>2361</v>
      </c>
      <c r="N172" t="s">
        <v>635</v>
      </c>
      <c r="O172" t="s">
        <v>706</v>
      </c>
      <c r="P172" t="s">
        <v>40</v>
      </c>
      <c r="Q172" t="s">
        <v>707</v>
      </c>
      <c r="R172" t="s">
        <v>636</v>
      </c>
      <c r="S172" t="s">
        <v>635</v>
      </c>
      <c r="T172" t="s">
        <v>2361</v>
      </c>
    </row>
    <row r="173" spans="1:20" x14ac:dyDescent="0.25">
      <c r="A173" t="s">
        <v>20</v>
      </c>
      <c r="B173" t="s">
        <v>21</v>
      </c>
      <c r="C173">
        <v>50</v>
      </c>
      <c r="D173">
        <v>1</v>
      </c>
      <c r="E173" t="s">
        <v>2355</v>
      </c>
      <c r="F173">
        <v>152</v>
      </c>
      <c r="G173">
        <v>7</v>
      </c>
      <c r="H173" t="s">
        <v>2356</v>
      </c>
      <c r="I173" t="s">
        <v>2357</v>
      </c>
      <c r="J173" t="s">
        <v>2358</v>
      </c>
      <c r="K173" t="s">
        <v>2359</v>
      </c>
      <c r="L173" t="s">
        <v>2360</v>
      </c>
      <c r="M173" t="s">
        <v>2361</v>
      </c>
      <c r="N173" t="s">
        <v>635</v>
      </c>
      <c r="O173" t="s">
        <v>706</v>
      </c>
      <c r="P173" t="s">
        <v>40</v>
      </c>
      <c r="Q173" t="s">
        <v>707</v>
      </c>
      <c r="R173" t="s">
        <v>636</v>
      </c>
      <c r="S173" t="s">
        <v>635</v>
      </c>
      <c r="T173" t="s">
        <v>2361</v>
      </c>
    </row>
    <row r="174" spans="1:20" x14ac:dyDescent="0.25">
      <c r="A174" t="s">
        <v>23</v>
      </c>
      <c r="B174" t="s">
        <v>24</v>
      </c>
      <c r="C174">
        <v>50</v>
      </c>
      <c r="D174">
        <v>1</v>
      </c>
      <c r="E174" t="s">
        <v>2355</v>
      </c>
      <c r="F174">
        <v>152</v>
      </c>
      <c r="G174">
        <v>7</v>
      </c>
      <c r="H174" t="s">
        <v>2356</v>
      </c>
      <c r="I174" t="s">
        <v>2357</v>
      </c>
      <c r="J174" t="s">
        <v>2358</v>
      </c>
      <c r="K174" t="s">
        <v>2359</v>
      </c>
      <c r="L174" t="s">
        <v>2360</v>
      </c>
      <c r="M174" t="s">
        <v>2361</v>
      </c>
      <c r="N174" t="s">
        <v>635</v>
      </c>
      <c r="O174" t="s">
        <v>706</v>
      </c>
      <c r="P174" t="s">
        <v>40</v>
      </c>
      <c r="Q174" t="s">
        <v>707</v>
      </c>
      <c r="R174" t="s">
        <v>636</v>
      </c>
      <c r="S174" t="s">
        <v>635</v>
      </c>
      <c r="T174" t="s">
        <v>2361</v>
      </c>
    </row>
    <row r="175" spans="1:20" x14ac:dyDescent="0.25">
      <c r="A175" t="s">
        <v>25</v>
      </c>
      <c r="B175" t="s">
        <v>26</v>
      </c>
      <c r="C175">
        <v>50</v>
      </c>
      <c r="D175">
        <v>1</v>
      </c>
      <c r="E175" t="s">
        <v>2355</v>
      </c>
      <c r="F175">
        <v>152</v>
      </c>
      <c r="G175">
        <v>7</v>
      </c>
      <c r="H175" t="s">
        <v>2356</v>
      </c>
      <c r="I175" t="s">
        <v>2357</v>
      </c>
      <c r="J175" t="s">
        <v>2358</v>
      </c>
      <c r="K175" t="s">
        <v>2359</v>
      </c>
      <c r="L175" t="s">
        <v>2360</v>
      </c>
      <c r="M175" t="s">
        <v>2361</v>
      </c>
      <c r="N175" t="s">
        <v>635</v>
      </c>
      <c r="O175" t="s">
        <v>706</v>
      </c>
      <c r="P175" t="s">
        <v>40</v>
      </c>
      <c r="Q175" t="s">
        <v>707</v>
      </c>
      <c r="R175" t="s">
        <v>636</v>
      </c>
      <c r="S175" t="s">
        <v>635</v>
      </c>
      <c r="T175" t="s">
        <v>2361</v>
      </c>
    </row>
    <row r="176" spans="1:20" x14ac:dyDescent="0.25">
      <c r="A176" t="s">
        <v>164</v>
      </c>
      <c r="B176" t="s">
        <v>165</v>
      </c>
      <c r="C176">
        <v>33.333333333333336</v>
      </c>
      <c r="D176">
        <v>3</v>
      </c>
      <c r="E176" t="s">
        <v>2362</v>
      </c>
      <c r="F176">
        <v>100</v>
      </c>
      <c r="G176">
        <v>0</v>
      </c>
      <c r="H176" t="s">
        <v>661</v>
      </c>
      <c r="I176" t="s">
        <v>2363</v>
      </c>
      <c r="J176" t="s">
        <v>2364</v>
      </c>
      <c r="K176" t="s">
        <v>635</v>
      </c>
      <c r="L176" t="s">
        <v>636</v>
      </c>
      <c r="M176" t="s">
        <v>2365</v>
      </c>
      <c r="N176" t="s">
        <v>635</v>
      </c>
      <c r="O176" t="s">
        <v>638</v>
      </c>
      <c r="P176" t="s">
        <v>22</v>
      </c>
      <c r="Q176" t="s">
        <v>639</v>
      </c>
      <c r="R176" t="s">
        <v>636</v>
      </c>
      <c r="S176" t="s">
        <v>635</v>
      </c>
      <c r="T176" t="s">
        <v>2365</v>
      </c>
    </row>
    <row r="177" spans="1:20" x14ac:dyDescent="0.25">
      <c r="A177" t="s">
        <v>35</v>
      </c>
      <c r="B177" t="s">
        <v>36</v>
      </c>
      <c r="C177">
        <v>66.666666666666671</v>
      </c>
      <c r="D177">
        <v>3</v>
      </c>
      <c r="E177" t="s">
        <v>2366</v>
      </c>
      <c r="F177">
        <v>100</v>
      </c>
      <c r="G177">
        <v>0</v>
      </c>
      <c r="H177" t="s">
        <v>661</v>
      </c>
      <c r="I177" t="s">
        <v>2367</v>
      </c>
      <c r="J177" t="s">
        <v>2074</v>
      </c>
      <c r="K177" t="s">
        <v>635</v>
      </c>
      <c r="L177" t="s">
        <v>636</v>
      </c>
      <c r="M177" t="s">
        <v>2368</v>
      </c>
      <c r="N177" t="s">
        <v>635</v>
      </c>
      <c r="O177" t="s">
        <v>668</v>
      </c>
      <c r="P177" t="s">
        <v>22</v>
      </c>
      <c r="Q177" t="s">
        <v>669</v>
      </c>
      <c r="R177" t="s">
        <v>636</v>
      </c>
      <c r="S177" t="s">
        <v>635</v>
      </c>
      <c r="T177" t="s">
        <v>2369</v>
      </c>
    </row>
    <row r="178" spans="1:20" x14ac:dyDescent="0.25">
      <c r="A178" t="s">
        <v>133</v>
      </c>
      <c r="B178" t="s">
        <v>134</v>
      </c>
      <c r="C178">
        <v>12</v>
      </c>
      <c r="D178">
        <v>10</v>
      </c>
      <c r="E178" t="s">
        <v>2370</v>
      </c>
      <c r="F178">
        <v>130</v>
      </c>
      <c r="G178">
        <v>0</v>
      </c>
      <c r="H178" t="s">
        <v>647</v>
      </c>
      <c r="I178" t="s">
        <v>2371</v>
      </c>
      <c r="J178" t="s">
        <v>2372</v>
      </c>
      <c r="K178" t="s">
        <v>2373</v>
      </c>
      <c r="L178" t="s">
        <v>2374</v>
      </c>
      <c r="M178" t="s">
        <v>2375</v>
      </c>
      <c r="N178" t="s">
        <v>635</v>
      </c>
      <c r="O178" t="s">
        <v>653</v>
      </c>
      <c r="P178" t="s">
        <v>43</v>
      </c>
      <c r="Q178" t="s">
        <v>654</v>
      </c>
      <c r="R178" t="s">
        <v>636</v>
      </c>
      <c r="S178" t="s">
        <v>635</v>
      </c>
      <c r="T178" t="s">
        <v>2376</v>
      </c>
    </row>
    <row r="179" spans="1:20" x14ac:dyDescent="0.25">
      <c r="A179" t="s">
        <v>164</v>
      </c>
      <c r="B179" t="s">
        <v>165</v>
      </c>
      <c r="C179">
        <v>33.333333333333336</v>
      </c>
      <c r="D179">
        <v>3</v>
      </c>
      <c r="E179" t="s">
        <v>2377</v>
      </c>
      <c r="F179">
        <v>100</v>
      </c>
      <c r="G179">
        <v>0</v>
      </c>
      <c r="H179" t="s">
        <v>661</v>
      </c>
      <c r="I179" t="s">
        <v>2378</v>
      </c>
      <c r="J179" t="s">
        <v>721</v>
      </c>
      <c r="K179" t="s">
        <v>635</v>
      </c>
      <c r="L179" t="s">
        <v>636</v>
      </c>
      <c r="M179" t="s">
        <v>2379</v>
      </c>
      <c r="N179" t="s">
        <v>635</v>
      </c>
      <c r="O179" t="s">
        <v>638</v>
      </c>
      <c r="P179" t="s">
        <v>22</v>
      </c>
      <c r="Q179" t="s">
        <v>639</v>
      </c>
      <c r="R179" t="s">
        <v>636</v>
      </c>
      <c r="S179" t="s">
        <v>635</v>
      </c>
      <c r="T179" t="s">
        <v>2379</v>
      </c>
    </row>
    <row r="180" spans="1:20" x14ac:dyDescent="0.25">
      <c r="A180" t="s">
        <v>164</v>
      </c>
      <c r="B180" t="s">
        <v>165</v>
      </c>
      <c r="C180">
        <v>33.333333333333336</v>
      </c>
      <c r="D180">
        <v>3</v>
      </c>
      <c r="E180" t="s">
        <v>2380</v>
      </c>
      <c r="F180">
        <v>199.99</v>
      </c>
      <c r="G180">
        <v>0</v>
      </c>
      <c r="H180" t="s">
        <v>661</v>
      </c>
      <c r="I180" t="s">
        <v>2381</v>
      </c>
      <c r="J180" t="s">
        <v>869</v>
      </c>
      <c r="K180" t="s">
        <v>635</v>
      </c>
      <c r="L180" t="s">
        <v>636</v>
      </c>
      <c r="M180" t="s">
        <v>2382</v>
      </c>
      <c r="N180" t="s">
        <v>635</v>
      </c>
      <c r="O180" t="s">
        <v>638</v>
      </c>
      <c r="P180" t="s">
        <v>22</v>
      </c>
      <c r="Q180" t="s">
        <v>639</v>
      </c>
      <c r="R180" t="s">
        <v>636</v>
      </c>
      <c r="S180" t="s">
        <v>635</v>
      </c>
      <c r="T180" t="s">
        <v>2382</v>
      </c>
    </row>
    <row r="181" spans="1:20" x14ac:dyDescent="0.25">
      <c r="A181" t="s">
        <v>20</v>
      </c>
      <c r="B181" t="s">
        <v>21</v>
      </c>
      <c r="C181">
        <v>50</v>
      </c>
      <c r="D181">
        <v>1</v>
      </c>
      <c r="E181" t="s">
        <v>2380</v>
      </c>
      <c r="F181">
        <v>199.99</v>
      </c>
      <c r="G181">
        <v>0</v>
      </c>
      <c r="H181" t="s">
        <v>661</v>
      </c>
      <c r="I181" t="s">
        <v>2381</v>
      </c>
      <c r="J181" t="s">
        <v>869</v>
      </c>
      <c r="K181" t="s">
        <v>635</v>
      </c>
      <c r="L181" t="s">
        <v>636</v>
      </c>
      <c r="M181" t="s">
        <v>2382</v>
      </c>
      <c r="N181" t="s">
        <v>635</v>
      </c>
      <c r="O181" t="s">
        <v>638</v>
      </c>
      <c r="P181" t="s">
        <v>22</v>
      </c>
      <c r="Q181" t="s">
        <v>639</v>
      </c>
      <c r="R181" t="s">
        <v>636</v>
      </c>
      <c r="S181" t="s">
        <v>635</v>
      </c>
      <c r="T181" t="s">
        <v>2382</v>
      </c>
    </row>
    <row r="182" spans="1:20" x14ac:dyDescent="0.25">
      <c r="A182" t="s">
        <v>23</v>
      </c>
      <c r="B182" t="s">
        <v>24</v>
      </c>
      <c r="C182">
        <v>50</v>
      </c>
      <c r="D182">
        <v>1</v>
      </c>
      <c r="E182" t="s">
        <v>2380</v>
      </c>
      <c r="F182">
        <v>199.99</v>
      </c>
      <c r="G182">
        <v>0</v>
      </c>
      <c r="H182" t="s">
        <v>661</v>
      </c>
      <c r="I182" t="s">
        <v>2381</v>
      </c>
      <c r="J182" t="s">
        <v>869</v>
      </c>
      <c r="K182" t="s">
        <v>635</v>
      </c>
      <c r="L182" t="s">
        <v>636</v>
      </c>
      <c r="M182" t="s">
        <v>2382</v>
      </c>
      <c r="N182" t="s">
        <v>635</v>
      </c>
      <c r="O182" t="s">
        <v>638</v>
      </c>
      <c r="P182" t="s">
        <v>22</v>
      </c>
      <c r="Q182" t="s">
        <v>639</v>
      </c>
      <c r="R182" t="s">
        <v>636</v>
      </c>
      <c r="S182" t="s">
        <v>635</v>
      </c>
      <c r="T182" t="s">
        <v>2382</v>
      </c>
    </row>
    <row r="183" spans="1:20" x14ac:dyDescent="0.25">
      <c r="A183" t="s">
        <v>25</v>
      </c>
      <c r="B183" t="s">
        <v>26</v>
      </c>
      <c r="C183">
        <v>50</v>
      </c>
      <c r="D183">
        <v>1</v>
      </c>
      <c r="E183" t="s">
        <v>2380</v>
      </c>
      <c r="F183">
        <v>199.99</v>
      </c>
      <c r="G183">
        <v>0</v>
      </c>
      <c r="H183" t="s">
        <v>661</v>
      </c>
      <c r="I183" t="s">
        <v>2381</v>
      </c>
      <c r="J183" t="s">
        <v>869</v>
      </c>
      <c r="K183" t="s">
        <v>635</v>
      </c>
      <c r="L183" t="s">
        <v>636</v>
      </c>
      <c r="M183" t="s">
        <v>2382</v>
      </c>
      <c r="N183" t="s">
        <v>635</v>
      </c>
      <c r="O183" t="s">
        <v>638</v>
      </c>
      <c r="P183" t="s">
        <v>22</v>
      </c>
      <c r="Q183" t="s">
        <v>639</v>
      </c>
      <c r="R183" t="s">
        <v>636</v>
      </c>
      <c r="S183" t="s">
        <v>635</v>
      </c>
      <c r="T183" t="s">
        <v>2382</v>
      </c>
    </row>
    <row r="184" spans="1:20" x14ac:dyDescent="0.25">
      <c r="A184" t="s">
        <v>20</v>
      </c>
      <c r="B184" t="s">
        <v>21</v>
      </c>
      <c r="C184">
        <v>50</v>
      </c>
      <c r="D184">
        <v>1</v>
      </c>
      <c r="E184" t="s">
        <v>2383</v>
      </c>
      <c r="F184">
        <v>295</v>
      </c>
      <c r="G184">
        <v>0</v>
      </c>
      <c r="H184" t="s">
        <v>661</v>
      </c>
      <c r="I184" t="s">
        <v>2384</v>
      </c>
      <c r="J184" t="s">
        <v>839</v>
      </c>
      <c r="K184" t="s">
        <v>635</v>
      </c>
      <c r="L184" t="s">
        <v>636</v>
      </c>
      <c r="M184" t="s">
        <v>2385</v>
      </c>
      <c r="N184" t="s">
        <v>635</v>
      </c>
      <c r="O184" t="s">
        <v>668</v>
      </c>
      <c r="P184" t="s">
        <v>22</v>
      </c>
      <c r="Q184" t="s">
        <v>669</v>
      </c>
      <c r="R184" t="s">
        <v>636</v>
      </c>
      <c r="S184" t="s">
        <v>635</v>
      </c>
      <c r="T184" t="s">
        <v>2385</v>
      </c>
    </row>
    <row r="185" spans="1:20" x14ac:dyDescent="0.25">
      <c r="A185" t="s">
        <v>23</v>
      </c>
      <c r="B185" t="s">
        <v>24</v>
      </c>
      <c r="C185">
        <v>50</v>
      </c>
      <c r="D185">
        <v>1</v>
      </c>
      <c r="E185" t="s">
        <v>2383</v>
      </c>
      <c r="F185">
        <v>295</v>
      </c>
      <c r="G185">
        <v>0</v>
      </c>
      <c r="H185" t="s">
        <v>661</v>
      </c>
      <c r="I185" t="s">
        <v>2384</v>
      </c>
      <c r="J185" t="s">
        <v>839</v>
      </c>
      <c r="K185" t="s">
        <v>635</v>
      </c>
      <c r="L185" t="s">
        <v>636</v>
      </c>
      <c r="M185" t="s">
        <v>2385</v>
      </c>
      <c r="N185" t="s">
        <v>635</v>
      </c>
      <c r="O185" t="s">
        <v>668</v>
      </c>
      <c r="P185" t="s">
        <v>22</v>
      </c>
      <c r="Q185" t="s">
        <v>669</v>
      </c>
      <c r="R185" t="s">
        <v>636</v>
      </c>
      <c r="S185" t="s">
        <v>635</v>
      </c>
      <c r="T185" t="s">
        <v>2385</v>
      </c>
    </row>
    <row r="186" spans="1:20" x14ac:dyDescent="0.25">
      <c r="A186" t="s">
        <v>25</v>
      </c>
      <c r="B186" t="s">
        <v>26</v>
      </c>
      <c r="C186">
        <v>50</v>
      </c>
      <c r="D186">
        <v>1</v>
      </c>
      <c r="E186" t="s">
        <v>2383</v>
      </c>
      <c r="F186">
        <v>295</v>
      </c>
      <c r="G186">
        <v>0</v>
      </c>
      <c r="H186" t="s">
        <v>661</v>
      </c>
      <c r="I186" t="s">
        <v>2384</v>
      </c>
      <c r="J186" t="s">
        <v>839</v>
      </c>
      <c r="K186" t="s">
        <v>635</v>
      </c>
      <c r="L186" t="s">
        <v>636</v>
      </c>
      <c r="M186" t="s">
        <v>2385</v>
      </c>
      <c r="N186" t="s">
        <v>635</v>
      </c>
      <c r="O186" t="s">
        <v>668</v>
      </c>
      <c r="P186" t="s">
        <v>22</v>
      </c>
      <c r="Q186" t="s">
        <v>669</v>
      </c>
      <c r="R186" t="s">
        <v>636</v>
      </c>
      <c r="S186" t="s">
        <v>635</v>
      </c>
      <c r="T186" t="s">
        <v>2385</v>
      </c>
    </row>
    <row r="187" spans="1:20" x14ac:dyDescent="0.25">
      <c r="A187" t="s">
        <v>35</v>
      </c>
      <c r="B187" t="s">
        <v>36</v>
      </c>
      <c r="C187">
        <v>66.666666666666671</v>
      </c>
      <c r="D187">
        <v>3</v>
      </c>
      <c r="E187" t="s">
        <v>2383</v>
      </c>
      <c r="F187">
        <v>295</v>
      </c>
      <c r="G187">
        <v>0</v>
      </c>
      <c r="H187" t="s">
        <v>661</v>
      </c>
      <c r="I187" t="s">
        <v>2384</v>
      </c>
      <c r="J187" t="s">
        <v>839</v>
      </c>
      <c r="K187" t="s">
        <v>635</v>
      </c>
      <c r="L187" t="s">
        <v>636</v>
      </c>
      <c r="M187" t="s">
        <v>2385</v>
      </c>
      <c r="N187" t="s">
        <v>635</v>
      </c>
      <c r="O187" t="s">
        <v>668</v>
      </c>
      <c r="P187" t="s">
        <v>22</v>
      </c>
      <c r="Q187" t="s">
        <v>669</v>
      </c>
      <c r="R187" t="s">
        <v>636</v>
      </c>
      <c r="S187" t="s">
        <v>635</v>
      </c>
      <c r="T187" t="s">
        <v>2385</v>
      </c>
    </row>
    <row r="188" spans="1:20" x14ac:dyDescent="0.25">
      <c r="A188" t="s">
        <v>164</v>
      </c>
      <c r="B188" t="s">
        <v>165</v>
      </c>
      <c r="C188">
        <v>33.333333333333336</v>
      </c>
      <c r="D188">
        <v>3</v>
      </c>
      <c r="E188" t="s">
        <v>2383</v>
      </c>
      <c r="F188">
        <v>295</v>
      </c>
      <c r="G188">
        <v>0</v>
      </c>
      <c r="H188" t="s">
        <v>661</v>
      </c>
      <c r="I188" t="s">
        <v>2384</v>
      </c>
      <c r="J188" t="s">
        <v>839</v>
      </c>
      <c r="K188" t="s">
        <v>635</v>
      </c>
      <c r="L188" t="s">
        <v>636</v>
      </c>
      <c r="M188" t="s">
        <v>2385</v>
      </c>
      <c r="N188" t="s">
        <v>635</v>
      </c>
      <c r="O188" t="s">
        <v>668</v>
      </c>
      <c r="P188" t="s">
        <v>22</v>
      </c>
      <c r="Q188" t="s">
        <v>669</v>
      </c>
      <c r="R188" t="s">
        <v>636</v>
      </c>
      <c r="S188" t="s">
        <v>635</v>
      </c>
      <c r="T188" t="s">
        <v>2385</v>
      </c>
    </row>
    <row r="189" spans="1:20" x14ac:dyDescent="0.25">
      <c r="A189" t="s">
        <v>164</v>
      </c>
      <c r="B189" t="s">
        <v>165</v>
      </c>
      <c r="C189">
        <v>33.333333333333336</v>
      </c>
      <c r="D189">
        <v>3</v>
      </c>
      <c r="E189" t="s">
        <v>2386</v>
      </c>
      <c r="F189">
        <v>100</v>
      </c>
      <c r="G189">
        <v>0</v>
      </c>
      <c r="H189" t="s">
        <v>661</v>
      </c>
      <c r="I189" t="s">
        <v>834</v>
      </c>
      <c r="J189" t="s">
        <v>643</v>
      </c>
      <c r="K189" t="s">
        <v>635</v>
      </c>
      <c r="L189" t="s">
        <v>636</v>
      </c>
      <c r="M189" t="s">
        <v>2387</v>
      </c>
      <c r="N189" t="s">
        <v>635</v>
      </c>
      <c r="O189" t="s">
        <v>668</v>
      </c>
      <c r="P189" t="s">
        <v>22</v>
      </c>
      <c r="Q189" t="s">
        <v>669</v>
      </c>
      <c r="R189" t="s">
        <v>636</v>
      </c>
      <c r="S189" t="s">
        <v>635</v>
      </c>
      <c r="T189" t="s">
        <v>2387</v>
      </c>
    </row>
    <row r="190" spans="1:20" x14ac:dyDescent="0.25">
      <c r="A190" t="s">
        <v>20</v>
      </c>
      <c r="B190" t="s">
        <v>21</v>
      </c>
      <c r="C190">
        <v>50</v>
      </c>
      <c r="D190">
        <v>1</v>
      </c>
      <c r="E190" t="s">
        <v>2388</v>
      </c>
      <c r="F190">
        <v>100</v>
      </c>
      <c r="G190">
        <v>0</v>
      </c>
      <c r="H190" t="s">
        <v>661</v>
      </c>
      <c r="I190" t="s">
        <v>2389</v>
      </c>
      <c r="J190" t="s">
        <v>727</v>
      </c>
      <c r="K190" t="s">
        <v>635</v>
      </c>
      <c r="L190" t="s">
        <v>636</v>
      </c>
      <c r="M190" t="s">
        <v>2390</v>
      </c>
      <c r="N190" t="s">
        <v>635</v>
      </c>
      <c r="O190" t="s">
        <v>638</v>
      </c>
      <c r="P190" t="s">
        <v>22</v>
      </c>
      <c r="Q190" t="s">
        <v>639</v>
      </c>
      <c r="R190" t="s">
        <v>636</v>
      </c>
      <c r="S190" t="s">
        <v>635</v>
      </c>
      <c r="T190" t="s">
        <v>2390</v>
      </c>
    </row>
    <row r="191" spans="1:20" x14ac:dyDescent="0.25">
      <c r="A191" t="s">
        <v>23</v>
      </c>
      <c r="B191" t="s">
        <v>24</v>
      </c>
      <c r="C191">
        <v>50</v>
      </c>
      <c r="D191">
        <v>1</v>
      </c>
      <c r="E191" t="s">
        <v>2388</v>
      </c>
      <c r="F191">
        <v>100</v>
      </c>
      <c r="G191">
        <v>0</v>
      </c>
      <c r="H191" t="s">
        <v>661</v>
      </c>
      <c r="I191" t="s">
        <v>2389</v>
      </c>
      <c r="J191" t="s">
        <v>727</v>
      </c>
      <c r="K191" t="s">
        <v>635</v>
      </c>
      <c r="L191" t="s">
        <v>636</v>
      </c>
      <c r="M191" t="s">
        <v>2390</v>
      </c>
      <c r="N191" t="s">
        <v>635</v>
      </c>
      <c r="O191" t="s">
        <v>638</v>
      </c>
      <c r="P191" t="s">
        <v>22</v>
      </c>
      <c r="Q191" t="s">
        <v>639</v>
      </c>
      <c r="R191" t="s">
        <v>636</v>
      </c>
      <c r="S191" t="s">
        <v>635</v>
      </c>
      <c r="T191" t="s">
        <v>2390</v>
      </c>
    </row>
    <row r="192" spans="1:20" x14ac:dyDescent="0.25">
      <c r="A192" t="s">
        <v>25</v>
      </c>
      <c r="B192" t="s">
        <v>26</v>
      </c>
      <c r="C192">
        <v>50</v>
      </c>
      <c r="D192">
        <v>1</v>
      </c>
      <c r="E192" t="s">
        <v>2388</v>
      </c>
      <c r="F192">
        <v>100</v>
      </c>
      <c r="G192">
        <v>0</v>
      </c>
      <c r="H192" t="s">
        <v>661</v>
      </c>
      <c r="I192" t="s">
        <v>2389</v>
      </c>
      <c r="J192" t="s">
        <v>727</v>
      </c>
      <c r="K192" t="s">
        <v>635</v>
      </c>
      <c r="L192" t="s">
        <v>636</v>
      </c>
      <c r="M192" t="s">
        <v>2390</v>
      </c>
      <c r="N192" t="s">
        <v>635</v>
      </c>
      <c r="O192" t="s">
        <v>638</v>
      </c>
      <c r="P192" t="s">
        <v>22</v>
      </c>
      <c r="Q192" t="s">
        <v>639</v>
      </c>
      <c r="R192" t="s">
        <v>636</v>
      </c>
      <c r="S192" t="s">
        <v>635</v>
      </c>
      <c r="T192" t="s">
        <v>2390</v>
      </c>
    </row>
    <row r="193" spans="1:20" x14ac:dyDescent="0.25">
      <c r="A193" t="s">
        <v>164</v>
      </c>
      <c r="B193" t="s">
        <v>165</v>
      </c>
      <c r="C193">
        <v>33.333333333333336</v>
      </c>
      <c r="D193">
        <v>3</v>
      </c>
      <c r="E193" t="s">
        <v>2391</v>
      </c>
      <c r="F193">
        <v>100</v>
      </c>
      <c r="G193">
        <v>0</v>
      </c>
      <c r="H193" t="s">
        <v>661</v>
      </c>
      <c r="I193" t="s">
        <v>2392</v>
      </c>
      <c r="J193" t="s">
        <v>1091</v>
      </c>
      <c r="K193" t="s">
        <v>635</v>
      </c>
      <c r="L193" t="s">
        <v>636</v>
      </c>
      <c r="M193" t="s">
        <v>2393</v>
      </c>
      <c r="N193" t="s">
        <v>635</v>
      </c>
      <c r="O193" t="s">
        <v>980</v>
      </c>
      <c r="P193" t="s">
        <v>22</v>
      </c>
      <c r="Q193" t="s">
        <v>669</v>
      </c>
      <c r="R193" t="s">
        <v>636</v>
      </c>
      <c r="S193" t="s">
        <v>635</v>
      </c>
      <c r="T193" t="s">
        <v>2393</v>
      </c>
    </row>
    <row r="194" spans="1:20" x14ac:dyDescent="0.25">
      <c r="A194" t="s">
        <v>20</v>
      </c>
      <c r="B194" t="s">
        <v>21</v>
      </c>
      <c r="C194">
        <v>50</v>
      </c>
      <c r="D194">
        <v>1</v>
      </c>
      <c r="E194" t="s">
        <v>2394</v>
      </c>
      <c r="F194">
        <v>100</v>
      </c>
      <c r="G194">
        <v>0</v>
      </c>
      <c r="H194" t="s">
        <v>632</v>
      </c>
      <c r="I194" t="s">
        <v>633</v>
      </c>
      <c r="J194" t="s">
        <v>934</v>
      </c>
      <c r="K194" t="s">
        <v>635</v>
      </c>
      <c r="L194" t="s">
        <v>636</v>
      </c>
      <c r="M194" t="s">
        <v>2393</v>
      </c>
      <c r="N194" t="s">
        <v>635</v>
      </c>
      <c r="O194" t="s">
        <v>638</v>
      </c>
      <c r="P194" t="s">
        <v>22</v>
      </c>
      <c r="Q194" t="s">
        <v>639</v>
      </c>
      <c r="R194" t="s">
        <v>636</v>
      </c>
      <c r="S194" t="s">
        <v>635</v>
      </c>
      <c r="T194" t="s">
        <v>2393</v>
      </c>
    </row>
    <row r="195" spans="1:20" x14ac:dyDescent="0.25">
      <c r="A195" t="s">
        <v>23</v>
      </c>
      <c r="B195" t="s">
        <v>24</v>
      </c>
      <c r="C195">
        <v>50</v>
      </c>
      <c r="D195">
        <v>1</v>
      </c>
      <c r="E195" t="s">
        <v>2394</v>
      </c>
      <c r="F195">
        <v>100</v>
      </c>
      <c r="G195">
        <v>0</v>
      </c>
      <c r="H195" t="s">
        <v>632</v>
      </c>
      <c r="I195" t="s">
        <v>633</v>
      </c>
      <c r="J195" t="s">
        <v>934</v>
      </c>
      <c r="K195" t="s">
        <v>635</v>
      </c>
      <c r="L195" t="s">
        <v>636</v>
      </c>
      <c r="M195" t="s">
        <v>2393</v>
      </c>
      <c r="N195" t="s">
        <v>635</v>
      </c>
      <c r="O195" t="s">
        <v>638</v>
      </c>
      <c r="P195" t="s">
        <v>22</v>
      </c>
      <c r="Q195" t="s">
        <v>639</v>
      </c>
      <c r="R195" t="s">
        <v>636</v>
      </c>
      <c r="S195" t="s">
        <v>635</v>
      </c>
      <c r="T195" t="s">
        <v>2393</v>
      </c>
    </row>
    <row r="196" spans="1:20" x14ac:dyDescent="0.25">
      <c r="A196" t="s">
        <v>25</v>
      </c>
      <c r="B196" t="s">
        <v>26</v>
      </c>
      <c r="C196">
        <v>50</v>
      </c>
      <c r="D196">
        <v>1</v>
      </c>
      <c r="E196" t="s">
        <v>2394</v>
      </c>
      <c r="F196">
        <v>100</v>
      </c>
      <c r="G196">
        <v>0</v>
      </c>
      <c r="H196" t="s">
        <v>632</v>
      </c>
      <c r="I196" t="s">
        <v>633</v>
      </c>
      <c r="J196" t="s">
        <v>934</v>
      </c>
      <c r="K196" t="s">
        <v>635</v>
      </c>
      <c r="L196" t="s">
        <v>636</v>
      </c>
      <c r="M196" t="s">
        <v>2393</v>
      </c>
      <c r="N196" t="s">
        <v>635</v>
      </c>
      <c r="O196" t="s">
        <v>638</v>
      </c>
      <c r="P196" t="s">
        <v>22</v>
      </c>
      <c r="Q196" t="s">
        <v>639</v>
      </c>
      <c r="R196" t="s">
        <v>636</v>
      </c>
      <c r="S196" t="s">
        <v>635</v>
      </c>
      <c r="T196" t="s">
        <v>2393</v>
      </c>
    </row>
    <row r="197" spans="1:20" x14ac:dyDescent="0.25">
      <c r="A197" t="s">
        <v>39</v>
      </c>
      <c r="B197" t="s">
        <v>44</v>
      </c>
      <c r="C197">
        <v>72</v>
      </c>
      <c r="D197">
        <v>1</v>
      </c>
      <c r="E197" t="s">
        <v>2395</v>
      </c>
      <c r="F197">
        <v>323</v>
      </c>
      <c r="G197">
        <v>35</v>
      </c>
      <c r="H197" t="s">
        <v>647</v>
      </c>
      <c r="I197" t="s">
        <v>2396</v>
      </c>
      <c r="J197" t="s">
        <v>2397</v>
      </c>
      <c r="K197" t="s">
        <v>2398</v>
      </c>
      <c r="L197" t="s">
        <v>2399</v>
      </c>
      <c r="M197" t="s">
        <v>2379</v>
      </c>
      <c r="N197" t="s">
        <v>635</v>
      </c>
      <c r="O197" t="s">
        <v>653</v>
      </c>
      <c r="P197" t="s">
        <v>43</v>
      </c>
      <c r="Q197" t="s">
        <v>654</v>
      </c>
      <c r="R197" t="s">
        <v>636</v>
      </c>
      <c r="S197" t="s">
        <v>635</v>
      </c>
      <c r="T197" t="s">
        <v>2400</v>
      </c>
    </row>
    <row r="198" spans="1:20" x14ac:dyDescent="0.25">
      <c r="A198" t="s">
        <v>39</v>
      </c>
      <c r="B198" t="s">
        <v>44</v>
      </c>
      <c r="C198">
        <v>72</v>
      </c>
      <c r="D198">
        <v>3</v>
      </c>
      <c r="E198" t="s">
        <v>2395</v>
      </c>
      <c r="F198">
        <v>323</v>
      </c>
      <c r="G198">
        <v>35</v>
      </c>
      <c r="H198" t="s">
        <v>647</v>
      </c>
      <c r="I198" t="s">
        <v>2396</v>
      </c>
      <c r="J198" t="s">
        <v>2397</v>
      </c>
      <c r="K198" t="s">
        <v>2398</v>
      </c>
      <c r="L198" t="s">
        <v>2399</v>
      </c>
      <c r="M198" t="s">
        <v>2379</v>
      </c>
      <c r="N198" t="s">
        <v>635</v>
      </c>
      <c r="O198" t="s">
        <v>653</v>
      </c>
      <c r="P198" t="s">
        <v>43</v>
      </c>
      <c r="Q198" t="s">
        <v>654</v>
      </c>
      <c r="R198" t="s">
        <v>636</v>
      </c>
      <c r="S198" t="s">
        <v>635</v>
      </c>
      <c r="T198" t="s">
        <v>2400</v>
      </c>
    </row>
    <row r="199" spans="1:20" x14ac:dyDescent="0.25">
      <c r="A199" t="s">
        <v>20</v>
      </c>
      <c r="B199" t="s">
        <v>21</v>
      </c>
      <c r="C199">
        <v>50</v>
      </c>
      <c r="D199">
        <v>1</v>
      </c>
      <c r="E199" t="s">
        <v>2401</v>
      </c>
      <c r="F199">
        <v>100</v>
      </c>
      <c r="G199">
        <v>0</v>
      </c>
      <c r="H199" t="s">
        <v>661</v>
      </c>
      <c r="I199" t="s">
        <v>2402</v>
      </c>
      <c r="J199" t="s">
        <v>711</v>
      </c>
      <c r="K199" t="s">
        <v>635</v>
      </c>
      <c r="L199" t="s">
        <v>636</v>
      </c>
      <c r="M199" t="s">
        <v>2403</v>
      </c>
      <c r="N199" t="s">
        <v>635</v>
      </c>
      <c r="O199" t="s">
        <v>638</v>
      </c>
      <c r="P199" t="s">
        <v>22</v>
      </c>
      <c r="Q199" t="s">
        <v>639</v>
      </c>
      <c r="R199" t="s">
        <v>636</v>
      </c>
      <c r="S199" t="s">
        <v>635</v>
      </c>
      <c r="T199" t="s">
        <v>2403</v>
      </c>
    </row>
    <row r="200" spans="1:20" x14ac:dyDescent="0.25">
      <c r="A200" t="s">
        <v>23</v>
      </c>
      <c r="B200" t="s">
        <v>24</v>
      </c>
      <c r="C200">
        <v>50</v>
      </c>
      <c r="D200">
        <v>1</v>
      </c>
      <c r="E200" t="s">
        <v>2401</v>
      </c>
      <c r="F200">
        <v>100</v>
      </c>
      <c r="G200">
        <v>0</v>
      </c>
      <c r="H200" t="s">
        <v>661</v>
      </c>
      <c r="I200" t="s">
        <v>2402</v>
      </c>
      <c r="J200" t="s">
        <v>711</v>
      </c>
      <c r="K200" t="s">
        <v>635</v>
      </c>
      <c r="L200" t="s">
        <v>636</v>
      </c>
      <c r="M200" t="s">
        <v>2403</v>
      </c>
      <c r="N200" t="s">
        <v>635</v>
      </c>
      <c r="O200" t="s">
        <v>638</v>
      </c>
      <c r="P200" t="s">
        <v>22</v>
      </c>
      <c r="Q200" t="s">
        <v>639</v>
      </c>
      <c r="R200" t="s">
        <v>636</v>
      </c>
      <c r="S200" t="s">
        <v>635</v>
      </c>
      <c r="T200" t="s">
        <v>2403</v>
      </c>
    </row>
    <row r="201" spans="1:20" x14ac:dyDescent="0.25">
      <c r="A201" t="s">
        <v>25</v>
      </c>
      <c r="B201" t="s">
        <v>26</v>
      </c>
      <c r="C201">
        <v>50</v>
      </c>
      <c r="D201">
        <v>1</v>
      </c>
      <c r="E201" t="s">
        <v>2401</v>
      </c>
      <c r="F201">
        <v>100</v>
      </c>
      <c r="G201">
        <v>0</v>
      </c>
      <c r="H201" t="s">
        <v>661</v>
      </c>
      <c r="I201" t="s">
        <v>2402</v>
      </c>
      <c r="J201" t="s">
        <v>711</v>
      </c>
      <c r="K201" t="s">
        <v>635</v>
      </c>
      <c r="L201" t="s">
        <v>636</v>
      </c>
      <c r="M201" t="s">
        <v>2403</v>
      </c>
      <c r="N201" t="s">
        <v>635</v>
      </c>
      <c r="O201" t="s">
        <v>638</v>
      </c>
      <c r="P201" t="s">
        <v>22</v>
      </c>
      <c r="Q201" t="s">
        <v>639</v>
      </c>
      <c r="R201" t="s">
        <v>636</v>
      </c>
      <c r="S201" t="s">
        <v>635</v>
      </c>
      <c r="T201" t="s">
        <v>2403</v>
      </c>
    </row>
    <row r="202" spans="1:20" x14ac:dyDescent="0.25">
      <c r="A202" t="s">
        <v>35</v>
      </c>
      <c r="B202" t="s">
        <v>36</v>
      </c>
      <c r="C202">
        <v>66.666666666666671</v>
      </c>
      <c r="D202">
        <v>3</v>
      </c>
      <c r="E202" t="s">
        <v>2404</v>
      </c>
      <c r="F202">
        <v>100</v>
      </c>
      <c r="G202">
        <v>0</v>
      </c>
      <c r="H202" t="s">
        <v>661</v>
      </c>
      <c r="I202" t="s">
        <v>2405</v>
      </c>
      <c r="J202" t="s">
        <v>1581</v>
      </c>
      <c r="K202" t="s">
        <v>635</v>
      </c>
      <c r="L202" t="s">
        <v>636</v>
      </c>
      <c r="M202" t="s">
        <v>2406</v>
      </c>
      <c r="N202" t="s">
        <v>635</v>
      </c>
      <c r="O202" t="s">
        <v>638</v>
      </c>
      <c r="P202" t="s">
        <v>22</v>
      </c>
      <c r="Q202" t="s">
        <v>639</v>
      </c>
      <c r="R202" t="s">
        <v>636</v>
      </c>
      <c r="S202" t="s">
        <v>635</v>
      </c>
      <c r="T202" t="s">
        <v>2406</v>
      </c>
    </row>
    <row r="203" spans="1:20" x14ac:dyDescent="0.25">
      <c r="A203" t="s">
        <v>20</v>
      </c>
      <c r="B203" t="s">
        <v>21</v>
      </c>
      <c r="C203">
        <v>50</v>
      </c>
      <c r="D203">
        <v>1</v>
      </c>
      <c r="E203" t="s">
        <v>2407</v>
      </c>
      <c r="F203">
        <v>100</v>
      </c>
      <c r="G203">
        <v>0</v>
      </c>
      <c r="H203" t="s">
        <v>661</v>
      </c>
      <c r="I203" t="s">
        <v>2408</v>
      </c>
      <c r="J203" t="s">
        <v>643</v>
      </c>
      <c r="K203" t="s">
        <v>635</v>
      </c>
      <c r="L203" t="s">
        <v>636</v>
      </c>
      <c r="M203" t="s">
        <v>2409</v>
      </c>
      <c r="N203" t="s">
        <v>635</v>
      </c>
      <c r="O203" t="s">
        <v>668</v>
      </c>
      <c r="P203" t="s">
        <v>22</v>
      </c>
      <c r="Q203" t="s">
        <v>669</v>
      </c>
      <c r="R203" t="s">
        <v>636</v>
      </c>
      <c r="S203" t="s">
        <v>635</v>
      </c>
      <c r="T203" t="s">
        <v>2409</v>
      </c>
    </row>
    <row r="204" spans="1:20" x14ac:dyDescent="0.25">
      <c r="A204" t="s">
        <v>23</v>
      </c>
      <c r="B204" t="s">
        <v>24</v>
      </c>
      <c r="C204">
        <v>50</v>
      </c>
      <c r="D204">
        <v>1</v>
      </c>
      <c r="E204" t="s">
        <v>2407</v>
      </c>
      <c r="F204">
        <v>100</v>
      </c>
      <c r="G204">
        <v>0</v>
      </c>
      <c r="H204" t="s">
        <v>661</v>
      </c>
      <c r="I204" t="s">
        <v>2408</v>
      </c>
      <c r="J204" t="s">
        <v>643</v>
      </c>
      <c r="K204" t="s">
        <v>635</v>
      </c>
      <c r="L204" t="s">
        <v>636</v>
      </c>
      <c r="M204" t="s">
        <v>2409</v>
      </c>
      <c r="N204" t="s">
        <v>635</v>
      </c>
      <c r="O204" t="s">
        <v>668</v>
      </c>
      <c r="P204" t="s">
        <v>22</v>
      </c>
      <c r="Q204" t="s">
        <v>669</v>
      </c>
      <c r="R204" t="s">
        <v>636</v>
      </c>
      <c r="S204" t="s">
        <v>635</v>
      </c>
      <c r="T204" t="s">
        <v>2409</v>
      </c>
    </row>
    <row r="205" spans="1:20" x14ac:dyDescent="0.25">
      <c r="A205" t="s">
        <v>25</v>
      </c>
      <c r="B205" t="s">
        <v>26</v>
      </c>
      <c r="C205">
        <v>50</v>
      </c>
      <c r="D205">
        <v>1</v>
      </c>
      <c r="E205" t="s">
        <v>2407</v>
      </c>
      <c r="F205">
        <v>100</v>
      </c>
      <c r="G205">
        <v>0</v>
      </c>
      <c r="H205" t="s">
        <v>661</v>
      </c>
      <c r="I205" t="s">
        <v>2408</v>
      </c>
      <c r="J205" t="s">
        <v>643</v>
      </c>
      <c r="K205" t="s">
        <v>635</v>
      </c>
      <c r="L205" t="s">
        <v>636</v>
      </c>
      <c r="M205" t="s">
        <v>2409</v>
      </c>
      <c r="N205" t="s">
        <v>635</v>
      </c>
      <c r="O205" t="s">
        <v>668</v>
      </c>
      <c r="P205" t="s">
        <v>22</v>
      </c>
      <c r="Q205" t="s">
        <v>669</v>
      </c>
      <c r="R205" t="s">
        <v>636</v>
      </c>
      <c r="S205" t="s">
        <v>635</v>
      </c>
      <c r="T205" t="s">
        <v>2409</v>
      </c>
    </row>
    <row r="206" spans="1:20" x14ac:dyDescent="0.25">
      <c r="A206" t="s">
        <v>257</v>
      </c>
      <c r="B206" t="s">
        <v>263</v>
      </c>
      <c r="C206">
        <v>139</v>
      </c>
      <c r="D206">
        <v>2</v>
      </c>
      <c r="E206" t="s">
        <v>2410</v>
      </c>
      <c r="F206">
        <v>217.98</v>
      </c>
      <c r="G206">
        <v>0</v>
      </c>
      <c r="H206" t="s">
        <v>661</v>
      </c>
      <c r="I206" t="s">
        <v>2411</v>
      </c>
      <c r="J206" t="s">
        <v>839</v>
      </c>
      <c r="K206" t="s">
        <v>635</v>
      </c>
      <c r="L206" t="s">
        <v>636</v>
      </c>
      <c r="M206" t="s">
        <v>2412</v>
      </c>
      <c r="N206" t="s">
        <v>635</v>
      </c>
      <c r="O206" t="s">
        <v>638</v>
      </c>
      <c r="P206" t="s">
        <v>22</v>
      </c>
      <c r="Q206" t="s">
        <v>639</v>
      </c>
      <c r="R206" t="s">
        <v>636</v>
      </c>
      <c r="S206" t="s">
        <v>635</v>
      </c>
      <c r="T206" t="s">
        <v>2412</v>
      </c>
    </row>
    <row r="207" spans="1:20" x14ac:dyDescent="0.25">
      <c r="A207" t="s">
        <v>37</v>
      </c>
      <c r="B207" t="s">
        <v>38</v>
      </c>
      <c r="C207">
        <v>66.666666666666671</v>
      </c>
      <c r="D207">
        <v>3</v>
      </c>
      <c r="E207" t="s">
        <v>2413</v>
      </c>
      <c r="F207">
        <v>200</v>
      </c>
      <c r="G207">
        <v>0</v>
      </c>
      <c r="H207" t="s">
        <v>661</v>
      </c>
      <c r="I207" t="s">
        <v>2414</v>
      </c>
      <c r="J207" t="s">
        <v>1332</v>
      </c>
      <c r="K207" t="s">
        <v>635</v>
      </c>
      <c r="L207" t="s">
        <v>636</v>
      </c>
      <c r="M207" t="s">
        <v>2415</v>
      </c>
      <c r="N207" t="s">
        <v>635</v>
      </c>
      <c r="O207" t="s">
        <v>638</v>
      </c>
      <c r="P207" t="s">
        <v>22</v>
      </c>
      <c r="Q207" t="s">
        <v>639</v>
      </c>
      <c r="R207" t="s">
        <v>636</v>
      </c>
      <c r="S207" t="s">
        <v>635</v>
      </c>
      <c r="T207" t="s">
        <v>2416</v>
      </c>
    </row>
    <row r="208" spans="1:20" x14ac:dyDescent="0.25">
      <c r="A208" t="s">
        <v>164</v>
      </c>
      <c r="B208" t="s">
        <v>165</v>
      </c>
      <c r="C208">
        <v>33.333333333333336</v>
      </c>
      <c r="D208">
        <v>3</v>
      </c>
      <c r="E208" t="s">
        <v>2413</v>
      </c>
      <c r="F208">
        <v>200</v>
      </c>
      <c r="G208">
        <v>0</v>
      </c>
      <c r="H208" t="s">
        <v>661</v>
      </c>
      <c r="I208" t="s">
        <v>2414</v>
      </c>
      <c r="J208" t="s">
        <v>1332</v>
      </c>
      <c r="K208" t="s">
        <v>635</v>
      </c>
      <c r="L208" t="s">
        <v>636</v>
      </c>
      <c r="M208" t="s">
        <v>2415</v>
      </c>
      <c r="N208" t="s">
        <v>635</v>
      </c>
      <c r="O208" t="s">
        <v>638</v>
      </c>
      <c r="P208" t="s">
        <v>22</v>
      </c>
      <c r="Q208" t="s">
        <v>639</v>
      </c>
      <c r="R208" t="s">
        <v>636</v>
      </c>
      <c r="S208" t="s">
        <v>635</v>
      </c>
      <c r="T208" t="s">
        <v>2416</v>
      </c>
    </row>
    <row r="209" spans="1:20" x14ac:dyDescent="0.25">
      <c r="A209" t="s">
        <v>37</v>
      </c>
      <c r="B209" t="s">
        <v>38</v>
      </c>
      <c r="C209">
        <v>66.666666666666671</v>
      </c>
      <c r="D209">
        <v>3</v>
      </c>
      <c r="E209" t="s">
        <v>2417</v>
      </c>
      <c r="F209">
        <v>100</v>
      </c>
      <c r="G209">
        <v>0</v>
      </c>
      <c r="H209" t="s">
        <v>661</v>
      </c>
      <c r="I209" t="s">
        <v>2418</v>
      </c>
      <c r="J209" t="s">
        <v>797</v>
      </c>
      <c r="K209" t="s">
        <v>635</v>
      </c>
      <c r="L209" t="s">
        <v>636</v>
      </c>
      <c r="M209" t="s">
        <v>2419</v>
      </c>
      <c r="N209" t="s">
        <v>635</v>
      </c>
      <c r="O209" t="s">
        <v>638</v>
      </c>
      <c r="P209" t="s">
        <v>22</v>
      </c>
      <c r="Q209" t="s">
        <v>639</v>
      </c>
      <c r="R209" t="s">
        <v>636</v>
      </c>
      <c r="S209" t="s">
        <v>635</v>
      </c>
      <c r="T209" t="s">
        <v>2420</v>
      </c>
    </row>
    <row r="210" spans="1:20" x14ac:dyDescent="0.25">
      <c r="A210" t="s">
        <v>37</v>
      </c>
      <c r="B210" t="s">
        <v>38</v>
      </c>
      <c r="C210">
        <v>66.666666666666671</v>
      </c>
      <c r="D210">
        <v>3</v>
      </c>
      <c r="E210" t="s">
        <v>2421</v>
      </c>
      <c r="F210">
        <v>100</v>
      </c>
      <c r="G210">
        <v>0</v>
      </c>
      <c r="H210" t="s">
        <v>661</v>
      </c>
      <c r="I210" t="s">
        <v>2422</v>
      </c>
      <c r="J210" t="s">
        <v>1971</v>
      </c>
      <c r="K210" t="s">
        <v>635</v>
      </c>
      <c r="L210" t="s">
        <v>636</v>
      </c>
      <c r="M210" t="s">
        <v>2423</v>
      </c>
      <c r="N210" t="s">
        <v>635</v>
      </c>
      <c r="O210" t="s">
        <v>638</v>
      </c>
      <c r="P210" t="s">
        <v>22</v>
      </c>
      <c r="Q210" t="s">
        <v>639</v>
      </c>
      <c r="R210" t="s">
        <v>636</v>
      </c>
      <c r="S210" t="s">
        <v>635</v>
      </c>
      <c r="T210" t="s">
        <v>2420</v>
      </c>
    </row>
    <row r="211" spans="1:20" x14ac:dyDescent="0.25">
      <c r="A211" t="s">
        <v>164</v>
      </c>
      <c r="B211" t="s">
        <v>165</v>
      </c>
      <c r="C211">
        <v>33.333333333333336</v>
      </c>
      <c r="D211">
        <v>3</v>
      </c>
      <c r="E211" t="s">
        <v>2424</v>
      </c>
      <c r="F211">
        <v>100</v>
      </c>
      <c r="G211">
        <v>0</v>
      </c>
      <c r="H211" t="s">
        <v>661</v>
      </c>
      <c r="I211" t="s">
        <v>2425</v>
      </c>
      <c r="J211" t="s">
        <v>1314</v>
      </c>
      <c r="K211" t="s">
        <v>635</v>
      </c>
      <c r="L211" t="s">
        <v>636</v>
      </c>
      <c r="M211" t="s">
        <v>2423</v>
      </c>
      <c r="N211" t="s">
        <v>635</v>
      </c>
      <c r="O211" t="s">
        <v>638</v>
      </c>
      <c r="P211" t="s">
        <v>22</v>
      </c>
      <c r="Q211" t="s">
        <v>639</v>
      </c>
      <c r="R211" t="s">
        <v>636</v>
      </c>
      <c r="S211" t="s">
        <v>635</v>
      </c>
      <c r="T211" t="s">
        <v>2420</v>
      </c>
    </row>
    <row r="212" spans="1:20" x14ac:dyDescent="0.25">
      <c r="A212" t="s">
        <v>164</v>
      </c>
      <c r="B212" t="s">
        <v>165</v>
      </c>
      <c r="C212">
        <v>33.333333333333336</v>
      </c>
      <c r="D212">
        <v>3</v>
      </c>
      <c r="E212" t="s">
        <v>2426</v>
      </c>
      <c r="F212">
        <v>200</v>
      </c>
      <c r="G212">
        <v>0</v>
      </c>
      <c r="H212" t="s">
        <v>661</v>
      </c>
      <c r="I212" t="s">
        <v>2427</v>
      </c>
      <c r="J212" t="s">
        <v>978</v>
      </c>
      <c r="K212" t="s">
        <v>635</v>
      </c>
      <c r="L212" t="s">
        <v>636</v>
      </c>
      <c r="M212" t="s">
        <v>2428</v>
      </c>
      <c r="N212" t="s">
        <v>635</v>
      </c>
      <c r="O212" t="s">
        <v>980</v>
      </c>
      <c r="P212" t="s">
        <v>22</v>
      </c>
      <c r="Q212" t="s">
        <v>669</v>
      </c>
      <c r="R212" t="s">
        <v>636</v>
      </c>
      <c r="S212" t="s">
        <v>635</v>
      </c>
      <c r="T212" t="s">
        <v>2429</v>
      </c>
    </row>
    <row r="213" spans="1:20" x14ac:dyDescent="0.25">
      <c r="A213" t="s">
        <v>20</v>
      </c>
      <c r="B213" t="s">
        <v>21</v>
      </c>
      <c r="C213">
        <v>50</v>
      </c>
      <c r="D213">
        <v>1</v>
      </c>
      <c r="E213" t="s">
        <v>2426</v>
      </c>
      <c r="F213">
        <v>200</v>
      </c>
      <c r="G213">
        <v>0</v>
      </c>
      <c r="H213" t="s">
        <v>661</v>
      </c>
      <c r="I213" t="s">
        <v>2427</v>
      </c>
      <c r="J213" t="s">
        <v>978</v>
      </c>
      <c r="K213" t="s">
        <v>635</v>
      </c>
      <c r="L213" t="s">
        <v>636</v>
      </c>
      <c r="M213" t="s">
        <v>2428</v>
      </c>
      <c r="N213" t="s">
        <v>635</v>
      </c>
      <c r="O213" t="s">
        <v>980</v>
      </c>
      <c r="P213" t="s">
        <v>22</v>
      </c>
      <c r="Q213" t="s">
        <v>669</v>
      </c>
      <c r="R213" t="s">
        <v>636</v>
      </c>
      <c r="S213" t="s">
        <v>635</v>
      </c>
      <c r="T213" t="s">
        <v>2429</v>
      </c>
    </row>
    <row r="214" spans="1:20" x14ac:dyDescent="0.25">
      <c r="A214" t="s">
        <v>23</v>
      </c>
      <c r="B214" t="s">
        <v>24</v>
      </c>
      <c r="C214">
        <v>50</v>
      </c>
      <c r="D214">
        <v>1</v>
      </c>
      <c r="E214" t="s">
        <v>2426</v>
      </c>
      <c r="F214">
        <v>200</v>
      </c>
      <c r="G214">
        <v>0</v>
      </c>
      <c r="H214" t="s">
        <v>661</v>
      </c>
      <c r="I214" t="s">
        <v>2427</v>
      </c>
      <c r="J214" t="s">
        <v>978</v>
      </c>
      <c r="K214" t="s">
        <v>635</v>
      </c>
      <c r="L214" t="s">
        <v>636</v>
      </c>
      <c r="M214" t="s">
        <v>2428</v>
      </c>
      <c r="N214" t="s">
        <v>635</v>
      </c>
      <c r="O214" t="s">
        <v>980</v>
      </c>
      <c r="P214" t="s">
        <v>22</v>
      </c>
      <c r="Q214" t="s">
        <v>669</v>
      </c>
      <c r="R214" t="s">
        <v>636</v>
      </c>
      <c r="S214" t="s">
        <v>635</v>
      </c>
      <c r="T214" t="s">
        <v>2429</v>
      </c>
    </row>
    <row r="215" spans="1:20" x14ac:dyDescent="0.25">
      <c r="A215" t="s">
        <v>25</v>
      </c>
      <c r="B215" t="s">
        <v>26</v>
      </c>
      <c r="C215">
        <v>50</v>
      </c>
      <c r="D215">
        <v>1</v>
      </c>
      <c r="E215" t="s">
        <v>2426</v>
      </c>
      <c r="F215">
        <v>200</v>
      </c>
      <c r="G215">
        <v>0</v>
      </c>
      <c r="H215" t="s">
        <v>661</v>
      </c>
      <c r="I215" t="s">
        <v>2427</v>
      </c>
      <c r="J215" t="s">
        <v>978</v>
      </c>
      <c r="K215" t="s">
        <v>635</v>
      </c>
      <c r="L215" t="s">
        <v>636</v>
      </c>
      <c r="M215" t="s">
        <v>2428</v>
      </c>
      <c r="N215" t="s">
        <v>635</v>
      </c>
      <c r="O215" t="s">
        <v>980</v>
      </c>
      <c r="P215" t="s">
        <v>22</v>
      </c>
      <c r="Q215" t="s">
        <v>669</v>
      </c>
      <c r="R215" t="s">
        <v>636</v>
      </c>
      <c r="S215" t="s">
        <v>635</v>
      </c>
      <c r="T215" t="s">
        <v>2429</v>
      </c>
    </row>
    <row r="216" spans="1:20" x14ac:dyDescent="0.25">
      <c r="A216" t="s">
        <v>164</v>
      </c>
      <c r="B216" t="s">
        <v>165</v>
      </c>
      <c r="C216">
        <v>33.333333333333336</v>
      </c>
      <c r="D216">
        <v>3</v>
      </c>
      <c r="E216" t="s">
        <v>2430</v>
      </c>
      <c r="F216">
        <v>100</v>
      </c>
      <c r="G216">
        <v>0</v>
      </c>
      <c r="H216" t="s">
        <v>661</v>
      </c>
      <c r="I216" t="s">
        <v>2431</v>
      </c>
      <c r="J216" t="s">
        <v>721</v>
      </c>
      <c r="K216" t="s">
        <v>635</v>
      </c>
      <c r="L216" t="s">
        <v>636</v>
      </c>
      <c r="M216" t="s">
        <v>2432</v>
      </c>
      <c r="N216" t="s">
        <v>635</v>
      </c>
      <c r="O216" t="s">
        <v>638</v>
      </c>
      <c r="P216" t="s">
        <v>22</v>
      </c>
      <c r="Q216" t="s">
        <v>639</v>
      </c>
      <c r="R216" t="s">
        <v>636</v>
      </c>
      <c r="S216" t="s">
        <v>635</v>
      </c>
      <c r="T216" t="s">
        <v>2419</v>
      </c>
    </row>
    <row r="217" spans="1:20" x14ac:dyDescent="0.25">
      <c r="A217" t="s">
        <v>35</v>
      </c>
      <c r="B217" t="s">
        <v>36</v>
      </c>
      <c r="C217">
        <v>33</v>
      </c>
      <c r="D217">
        <v>10</v>
      </c>
      <c r="E217" t="s">
        <v>2433</v>
      </c>
      <c r="F217">
        <v>325</v>
      </c>
      <c r="G217">
        <v>0</v>
      </c>
      <c r="H217" t="s">
        <v>661</v>
      </c>
      <c r="I217" t="s">
        <v>2434</v>
      </c>
      <c r="J217" t="s">
        <v>1896</v>
      </c>
      <c r="K217" t="s">
        <v>635</v>
      </c>
      <c r="L217" t="s">
        <v>636</v>
      </c>
      <c r="M217" t="s">
        <v>2435</v>
      </c>
      <c r="N217" t="s">
        <v>635</v>
      </c>
      <c r="O217" t="s">
        <v>638</v>
      </c>
      <c r="P217" t="s">
        <v>22</v>
      </c>
      <c r="Q217" t="s">
        <v>639</v>
      </c>
      <c r="R217" t="s">
        <v>636</v>
      </c>
      <c r="S217" t="s">
        <v>635</v>
      </c>
      <c r="T217" t="s">
        <v>2419</v>
      </c>
    </row>
    <row r="218" spans="1:20" x14ac:dyDescent="0.25">
      <c r="A218" t="s">
        <v>20</v>
      </c>
      <c r="B218" t="s">
        <v>21</v>
      </c>
      <c r="C218">
        <v>50</v>
      </c>
      <c r="D218">
        <v>1</v>
      </c>
      <c r="E218" t="s">
        <v>2436</v>
      </c>
      <c r="F218">
        <v>99.99</v>
      </c>
      <c r="G218">
        <v>0</v>
      </c>
      <c r="H218" t="s">
        <v>661</v>
      </c>
      <c r="I218" t="s">
        <v>2437</v>
      </c>
      <c r="J218" t="s">
        <v>2438</v>
      </c>
      <c r="K218" t="s">
        <v>635</v>
      </c>
      <c r="L218" t="s">
        <v>636</v>
      </c>
      <c r="M218" t="s">
        <v>2439</v>
      </c>
      <c r="N218" t="s">
        <v>635</v>
      </c>
      <c r="O218" t="s">
        <v>638</v>
      </c>
      <c r="P218" t="s">
        <v>22</v>
      </c>
      <c r="Q218" t="s">
        <v>639</v>
      </c>
      <c r="R218" t="s">
        <v>636</v>
      </c>
      <c r="S218" t="s">
        <v>635</v>
      </c>
      <c r="T218" t="s">
        <v>2440</v>
      </c>
    </row>
    <row r="219" spans="1:20" x14ac:dyDescent="0.25">
      <c r="A219" t="s">
        <v>23</v>
      </c>
      <c r="B219" t="s">
        <v>24</v>
      </c>
      <c r="C219">
        <v>50</v>
      </c>
      <c r="D219">
        <v>1</v>
      </c>
      <c r="E219" t="s">
        <v>2436</v>
      </c>
      <c r="F219">
        <v>99.99</v>
      </c>
      <c r="G219">
        <v>0</v>
      </c>
      <c r="H219" t="s">
        <v>661</v>
      </c>
      <c r="I219" t="s">
        <v>2437</v>
      </c>
      <c r="J219" t="s">
        <v>2438</v>
      </c>
      <c r="K219" t="s">
        <v>635</v>
      </c>
      <c r="L219" t="s">
        <v>636</v>
      </c>
      <c r="M219" t="s">
        <v>2439</v>
      </c>
      <c r="N219" t="s">
        <v>635</v>
      </c>
      <c r="O219" t="s">
        <v>638</v>
      </c>
      <c r="P219" t="s">
        <v>22</v>
      </c>
      <c r="Q219" t="s">
        <v>639</v>
      </c>
      <c r="R219" t="s">
        <v>636</v>
      </c>
      <c r="S219" t="s">
        <v>635</v>
      </c>
      <c r="T219" t="s">
        <v>2440</v>
      </c>
    </row>
    <row r="220" spans="1:20" x14ac:dyDescent="0.25">
      <c r="A220" t="s">
        <v>25</v>
      </c>
      <c r="B220" t="s">
        <v>26</v>
      </c>
      <c r="C220">
        <v>50</v>
      </c>
      <c r="D220">
        <v>1</v>
      </c>
      <c r="E220" t="s">
        <v>2436</v>
      </c>
      <c r="F220">
        <v>99.99</v>
      </c>
      <c r="G220">
        <v>0</v>
      </c>
      <c r="H220" t="s">
        <v>661</v>
      </c>
      <c r="I220" t="s">
        <v>2437</v>
      </c>
      <c r="J220" t="s">
        <v>2438</v>
      </c>
      <c r="K220" t="s">
        <v>635</v>
      </c>
      <c r="L220" t="s">
        <v>636</v>
      </c>
      <c r="M220" t="s">
        <v>2439</v>
      </c>
      <c r="N220" t="s">
        <v>635</v>
      </c>
      <c r="O220" t="s">
        <v>638</v>
      </c>
      <c r="P220" t="s">
        <v>22</v>
      </c>
      <c r="Q220" t="s">
        <v>639</v>
      </c>
      <c r="R220" t="s">
        <v>636</v>
      </c>
      <c r="S220" t="s">
        <v>635</v>
      </c>
      <c r="T220" t="s">
        <v>2440</v>
      </c>
    </row>
    <row r="221" spans="1:20" x14ac:dyDescent="0.25">
      <c r="A221" t="s">
        <v>20</v>
      </c>
      <c r="B221" t="s">
        <v>21</v>
      </c>
      <c r="C221">
        <v>50</v>
      </c>
      <c r="D221">
        <v>1</v>
      </c>
      <c r="E221" t="s">
        <v>2441</v>
      </c>
      <c r="F221">
        <v>100</v>
      </c>
      <c r="G221">
        <v>0</v>
      </c>
      <c r="H221" t="s">
        <v>632</v>
      </c>
      <c r="I221" t="s">
        <v>2442</v>
      </c>
      <c r="J221" t="s">
        <v>643</v>
      </c>
      <c r="K221" t="s">
        <v>635</v>
      </c>
      <c r="L221" t="s">
        <v>636</v>
      </c>
      <c r="M221" t="s">
        <v>2439</v>
      </c>
      <c r="N221" t="s">
        <v>635</v>
      </c>
      <c r="O221" t="s">
        <v>638</v>
      </c>
      <c r="P221" t="s">
        <v>22</v>
      </c>
      <c r="Q221" t="s">
        <v>639</v>
      </c>
      <c r="R221" t="s">
        <v>636</v>
      </c>
      <c r="S221" t="s">
        <v>635</v>
      </c>
      <c r="T221" t="s">
        <v>2440</v>
      </c>
    </row>
    <row r="222" spans="1:20" x14ac:dyDescent="0.25">
      <c r="A222" t="s">
        <v>23</v>
      </c>
      <c r="B222" t="s">
        <v>24</v>
      </c>
      <c r="C222">
        <v>50</v>
      </c>
      <c r="D222">
        <v>1</v>
      </c>
      <c r="E222" t="s">
        <v>2441</v>
      </c>
      <c r="F222">
        <v>100</v>
      </c>
      <c r="G222">
        <v>0</v>
      </c>
      <c r="H222" t="s">
        <v>632</v>
      </c>
      <c r="I222" t="s">
        <v>2442</v>
      </c>
      <c r="J222" t="s">
        <v>643</v>
      </c>
      <c r="K222" t="s">
        <v>635</v>
      </c>
      <c r="L222" t="s">
        <v>636</v>
      </c>
      <c r="M222" t="s">
        <v>2439</v>
      </c>
      <c r="N222" t="s">
        <v>635</v>
      </c>
      <c r="O222" t="s">
        <v>638</v>
      </c>
      <c r="P222" t="s">
        <v>22</v>
      </c>
      <c r="Q222" t="s">
        <v>639</v>
      </c>
      <c r="R222" t="s">
        <v>636</v>
      </c>
      <c r="S222" t="s">
        <v>635</v>
      </c>
      <c r="T222" t="s">
        <v>2440</v>
      </c>
    </row>
    <row r="223" spans="1:20" x14ac:dyDescent="0.25">
      <c r="A223" t="s">
        <v>25</v>
      </c>
      <c r="B223" t="s">
        <v>26</v>
      </c>
      <c r="C223">
        <v>50</v>
      </c>
      <c r="D223">
        <v>1</v>
      </c>
      <c r="E223" t="s">
        <v>2441</v>
      </c>
      <c r="F223">
        <v>100</v>
      </c>
      <c r="G223">
        <v>0</v>
      </c>
      <c r="H223" t="s">
        <v>632</v>
      </c>
      <c r="I223" t="s">
        <v>2442</v>
      </c>
      <c r="J223" t="s">
        <v>643</v>
      </c>
      <c r="K223" t="s">
        <v>635</v>
      </c>
      <c r="L223" t="s">
        <v>636</v>
      </c>
      <c r="M223" t="s">
        <v>2439</v>
      </c>
      <c r="N223" t="s">
        <v>635</v>
      </c>
      <c r="O223" t="s">
        <v>638</v>
      </c>
      <c r="P223" t="s">
        <v>22</v>
      </c>
      <c r="Q223" t="s">
        <v>639</v>
      </c>
      <c r="R223" t="s">
        <v>636</v>
      </c>
      <c r="S223" t="s">
        <v>635</v>
      </c>
      <c r="T223" t="s">
        <v>2440</v>
      </c>
    </row>
    <row r="224" spans="1:20" x14ac:dyDescent="0.25">
      <c r="A224" t="s">
        <v>20</v>
      </c>
      <c r="B224" t="s">
        <v>21</v>
      </c>
      <c r="C224">
        <v>60</v>
      </c>
      <c r="D224">
        <v>2</v>
      </c>
      <c r="E224" t="s">
        <v>2443</v>
      </c>
      <c r="F224">
        <v>200</v>
      </c>
      <c r="G224">
        <v>0</v>
      </c>
      <c r="H224" t="s">
        <v>661</v>
      </c>
      <c r="I224" t="s">
        <v>2444</v>
      </c>
      <c r="J224" t="s">
        <v>2074</v>
      </c>
      <c r="K224" t="s">
        <v>635</v>
      </c>
      <c r="L224" t="s">
        <v>636</v>
      </c>
      <c r="M224" t="s">
        <v>2445</v>
      </c>
      <c r="N224" t="s">
        <v>635</v>
      </c>
      <c r="O224" t="s">
        <v>1071</v>
      </c>
      <c r="P224" t="s">
        <v>22</v>
      </c>
      <c r="Q224" t="s">
        <v>639</v>
      </c>
      <c r="R224" t="s">
        <v>636</v>
      </c>
      <c r="S224" t="s">
        <v>635</v>
      </c>
      <c r="T224" t="s">
        <v>2428</v>
      </c>
    </row>
    <row r="225" spans="1:20" x14ac:dyDescent="0.25">
      <c r="A225" t="s">
        <v>23</v>
      </c>
      <c r="B225" t="s">
        <v>24</v>
      </c>
      <c r="C225">
        <v>60</v>
      </c>
      <c r="D225">
        <v>2</v>
      </c>
      <c r="E225" t="s">
        <v>2443</v>
      </c>
      <c r="F225">
        <v>200</v>
      </c>
      <c r="G225">
        <v>0</v>
      </c>
      <c r="H225" t="s">
        <v>661</v>
      </c>
      <c r="I225" t="s">
        <v>2444</v>
      </c>
      <c r="J225" t="s">
        <v>2074</v>
      </c>
      <c r="K225" t="s">
        <v>635</v>
      </c>
      <c r="L225" t="s">
        <v>636</v>
      </c>
      <c r="M225" t="s">
        <v>2445</v>
      </c>
      <c r="N225" t="s">
        <v>635</v>
      </c>
      <c r="O225" t="s">
        <v>1071</v>
      </c>
      <c r="P225" t="s">
        <v>22</v>
      </c>
      <c r="Q225" t="s">
        <v>639</v>
      </c>
      <c r="R225" t="s">
        <v>636</v>
      </c>
      <c r="S225" t="s">
        <v>635</v>
      </c>
      <c r="T225" t="s">
        <v>2428</v>
      </c>
    </row>
    <row r="226" spans="1:20" x14ac:dyDescent="0.25">
      <c r="A226" t="s">
        <v>25</v>
      </c>
      <c r="B226" t="s">
        <v>26</v>
      </c>
      <c r="C226">
        <v>60</v>
      </c>
      <c r="D226">
        <v>2</v>
      </c>
      <c r="E226" t="s">
        <v>2443</v>
      </c>
      <c r="F226">
        <v>200</v>
      </c>
      <c r="G226">
        <v>0</v>
      </c>
      <c r="H226" t="s">
        <v>661</v>
      </c>
      <c r="I226" t="s">
        <v>2444</v>
      </c>
      <c r="J226" t="s">
        <v>2074</v>
      </c>
      <c r="K226" t="s">
        <v>635</v>
      </c>
      <c r="L226" t="s">
        <v>636</v>
      </c>
      <c r="M226" t="s">
        <v>2445</v>
      </c>
      <c r="N226" t="s">
        <v>635</v>
      </c>
      <c r="O226" t="s">
        <v>1071</v>
      </c>
      <c r="P226" t="s">
        <v>22</v>
      </c>
      <c r="Q226" t="s">
        <v>639</v>
      </c>
      <c r="R226" t="s">
        <v>636</v>
      </c>
      <c r="S226" t="s">
        <v>635</v>
      </c>
      <c r="T226" t="s">
        <v>2428</v>
      </c>
    </row>
    <row r="227" spans="1:20" x14ac:dyDescent="0.25">
      <c r="A227" t="s">
        <v>20</v>
      </c>
      <c r="B227" t="s">
        <v>21</v>
      </c>
      <c r="C227">
        <v>50</v>
      </c>
      <c r="D227">
        <v>1</v>
      </c>
      <c r="E227" t="s">
        <v>2446</v>
      </c>
      <c r="F227">
        <v>100</v>
      </c>
      <c r="G227">
        <v>0</v>
      </c>
      <c r="H227" t="s">
        <v>661</v>
      </c>
      <c r="I227" t="s">
        <v>2447</v>
      </c>
      <c r="J227" t="s">
        <v>972</v>
      </c>
      <c r="K227" t="s">
        <v>635</v>
      </c>
      <c r="L227" t="s">
        <v>636</v>
      </c>
      <c r="M227" t="s">
        <v>2448</v>
      </c>
      <c r="N227" t="s">
        <v>635</v>
      </c>
      <c r="O227" t="s">
        <v>638</v>
      </c>
      <c r="P227" t="s">
        <v>22</v>
      </c>
      <c r="Q227" t="s">
        <v>639</v>
      </c>
      <c r="R227" t="s">
        <v>636</v>
      </c>
      <c r="S227" t="s">
        <v>635</v>
      </c>
      <c r="T227" t="s">
        <v>2448</v>
      </c>
    </row>
    <row r="228" spans="1:20" x14ac:dyDescent="0.25">
      <c r="A228" t="s">
        <v>23</v>
      </c>
      <c r="B228" t="s">
        <v>24</v>
      </c>
      <c r="C228">
        <v>50</v>
      </c>
      <c r="D228">
        <v>1</v>
      </c>
      <c r="E228" t="s">
        <v>2446</v>
      </c>
      <c r="F228">
        <v>100</v>
      </c>
      <c r="G228">
        <v>0</v>
      </c>
      <c r="H228" t="s">
        <v>661</v>
      </c>
      <c r="I228" t="s">
        <v>2447</v>
      </c>
      <c r="J228" t="s">
        <v>972</v>
      </c>
      <c r="K228" t="s">
        <v>635</v>
      </c>
      <c r="L228" t="s">
        <v>636</v>
      </c>
      <c r="M228" t="s">
        <v>2448</v>
      </c>
      <c r="N228" t="s">
        <v>635</v>
      </c>
      <c r="O228" t="s">
        <v>638</v>
      </c>
      <c r="P228" t="s">
        <v>22</v>
      </c>
      <c r="Q228" t="s">
        <v>639</v>
      </c>
      <c r="R228" t="s">
        <v>636</v>
      </c>
      <c r="S228" t="s">
        <v>635</v>
      </c>
      <c r="T228" t="s">
        <v>2448</v>
      </c>
    </row>
    <row r="229" spans="1:20" x14ac:dyDescent="0.25">
      <c r="A229" t="s">
        <v>25</v>
      </c>
      <c r="B229" t="s">
        <v>26</v>
      </c>
      <c r="C229">
        <v>50</v>
      </c>
      <c r="D229">
        <v>1</v>
      </c>
      <c r="E229" t="s">
        <v>2446</v>
      </c>
      <c r="F229">
        <v>100</v>
      </c>
      <c r="G229">
        <v>0</v>
      </c>
      <c r="H229" t="s">
        <v>661</v>
      </c>
      <c r="I229" t="s">
        <v>2447</v>
      </c>
      <c r="J229" t="s">
        <v>972</v>
      </c>
      <c r="K229" t="s">
        <v>635</v>
      </c>
      <c r="L229" t="s">
        <v>636</v>
      </c>
      <c r="M229" t="s">
        <v>2448</v>
      </c>
      <c r="N229" t="s">
        <v>635</v>
      </c>
      <c r="O229" t="s">
        <v>638</v>
      </c>
      <c r="P229" t="s">
        <v>22</v>
      </c>
      <c r="Q229" t="s">
        <v>639</v>
      </c>
      <c r="R229" t="s">
        <v>636</v>
      </c>
      <c r="S229" t="s">
        <v>635</v>
      </c>
      <c r="T229" t="s">
        <v>2448</v>
      </c>
    </row>
    <row r="230" spans="1:20" x14ac:dyDescent="0.25">
      <c r="A230" t="s">
        <v>164</v>
      </c>
      <c r="B230" t="s">
        <v>165</v>
      </c>
      <c r="C230">
        <v>33.333333333333336</v>
      </c>
      <c r="D230">
        <v>3</v>
      </c>
      <c r="E230" t="s">
        <v>2449</v>
      </c>
      <c r="F230">
        <v>100</v>
      </c>
      <c r="G230">
        <v>0</v>
      </c>
      <c r="H230" t="s">
        <v>661</v>
      </c>
      <c r="I230" t="s">
        <v>2450</v>
      </c>
      <c r="J230" t="s">
        <v>2451</v>
      </c>
      <c r="K230" t="s">
        <v>635</v>
      </c>
      <c r="L230" t="s">
        <v>636</v>
      </c>
      <c r="M230" t="s">
        <v>2452</v>
      </c>
      <c r="N230" t="s">
        <v>635</v>
      </c>
      <c r="O230" t="s">
        <v>638</v>
      </c>
      <c r="P230" t="s">
        <v>22</v>
      </c>
      <c r="Q230" t="s">
        <v>639</v>
      </c>
      <c r="R230" t="s">
        <v>636</v>
      </c>
      <c r="S230" t="s">
        <v>635</v>
      </c>
      <c r="T230" t="s">
        <v>2452</v>
      </c>
    </row>
    <row r="231" spans="1:20" x14ac:dyDescent="0.25">
      <c r="A231" t="s">
        <v>164</v>
      </c>
      <c r="B231" t="s">
        <v>165</v>
      </c>
      <c r="C231">
        <v>33.333333333333336</v>
      </c>
      <c r="D231">
        <v>3</v>
      </c>
      <c r="E231" t="s">
        <v>2453</v>
      </c>
      <c r="F231">
        <v>100</v>
      </c>
      <c r="G231">
        <v>0</v>
      </c>
      <c r="H231" t="s">
        <v>661</v>
      </c>
      <c r="I231" t="s">
        <v>2454</v>
      </c>
      <c r="J231" t="s">
        <v>634</v>
      </c>
      <c r="K231" t="s">
        <v>635</v>
      </c>
      <c r="L231" t="s">
        <v>636</v>
      </c>
      <c r="M231" t="s">
        <v>2455</v>
      </c>
      <c r="N231" t="s">
        <v>635</v>
      </c>
      <c r="O231" t="s">
        <v>668</v>
      </c>
      <c r="P231" t="s">
        <v>22</v>
      </c>
      <c r="Q231" t="s">
        <v>669</v>
      </c>
      <c r="R231" t="s">
        <v>636</v>
      </c>
      <c r="S231" t="s">
        <v>635</v>
      </c>
      <c r="T231" t="s">
        <v>2455</v>
      </c>
    </row>
    <row r="232" spans="1:20" x14ac:dyDescent="0.25">
      <c r="A232" t="s">
        <v>20</v>
      </c>
      <c r="B232" t="s">
        <v>21</v>
      </c>
      <c r="C232">
        <v>50</v>
      </c>
      <c r="D232">
        <v>1</v>
      </c>
      <c r="E232" t="s">
        <v>2456</v>
      </c>
      <c r="F232">
        <v>100</v>
      </c>
      <c r="G232">
        <v>0</v>
      </c>
      <c r="H232" t="s">
        <v>661</v>
      </c>
      <c r="I232" t="s">
        <v>2457</v>
      </c>
      <c r="J232" t="s">
        <v>797</v>
      </c>
      <c r="K232" t="s">
        <v>635</v>
      </c>
      <c r="L232" t="s">
        <v>636</v>
      </c>
      <c r="M232" t="s">
        <v>2458</v>
      </c>
      <c r="N232" t="s">
        <v>635</v>
      </c>
      <c r="O232" t="s">
        <v>638</v>
      </c>
      <c r="P232" t="s">
        <v>22</v>
      </c>
      <c r="Q232" t="s">
        <v>639</v>
      </c>
      <c r="R232" t="s">
        <v>636</v>
      </c>
      <c r="S232" t="s">
        <v>635</v>
      </c>
      <c r="T232" t="s">
        <v>2458</v>
      </c>
    </row>
    <row r="233" spans="1:20" x14ac:dyDescent="0.25">
      <c r="A233" t="s">
        <v>23</v>
      </c>
      <c r="B233" t="s">
        <v>24</v>
      </c>
      <c r="C233">
        <v>50</v>
      </c>
      <c r="D233">
        <v>1</v>
      </c>
      <c r="E233" t="s">
        <v>2456</v>
      </c>
      <c r="F233">
        <v>100</v>
      </c>
      <c r="G233">
        <v>0</v>
      </c>
      <c r="H233" t="s">
        <v>661</v>
      </c>
      <c r="I233" t="s">
        <v>2457</v>
      </c>
      <c r="J233" t="s">
        <v>797</v>
      </c>
      <c r="K233" t="s">
        <v>635</v>
      </c>
      <c r="L233" t="s">
        <v>636</v>
      </c>
      <c r="M233" t="s">
        <v>2458</v>
      </c>
      <c r="N233" t="s">
        <v>635</v>
      </c>
      <c r="O233" t="s">
        <v>638</v>
      </c>
      <c r="P233" t="s">
        <v>22</v>
      </c>
      <c r="Q233" t="s">
        <v>639</v>
      </c>
      <c r="R233" t="s">
        <v>636</v>
      </c>
      <c r="S233" t="s">
        <v>635</v>
      </c>
      <c r="T233" t="s">
        <v>2458</v>
      </c>
    </row>
    <row r="234" spans="1:20" x14ac:dyDescent="0.25">
      <c r="A234" t="s">
        <v>25</v>
      </c>
      <c r="B234" t="s">
        <v>26</v>
      </c>
      <c r="C234">
        <v>50</v>
      </c>
      <c r="D234">
        <v>1</v>
      </c>
      <c r="E234" t="s">
        <v>2456</v>
      </c>
      <c r="F234">
        <v>100</v>
      </c>
      <c r="G234">
        <v>0</v>
      </c>
      <c r="H234" t="s">
        <v>661</v>
      </c>
      <c r="I234" t="s">
        <v>2457</v>
      </c>
      <c r="J234" t="s">
        <v>797</v>
      </c>
      <c r="K234" t="s">
        <v>635</v>
      </c>
      <c r="L234" t="s">
        <v>636</v>
      </c>
      <c r="M234" t="s">
        <v>2458</v>
      </c>
      <c r="N234" t="s">
        <v>635</v>
      </c>
      <c r="O234" t="s">
        <v>638</v>
      </c>
      <c r="P234" t="s">
        <v>22</v>
      </c>
      <c r="Q234" t="s">
        <v>639</v>
      </c>
      <c r="R234" t="s">
        <v>636</v>
      </c>
      <c r="S234" t="s">
        <v>635</v>
      </c>
      <c r="T234" t="s">
        <v>2458</v>
      </c>
    </row>
    <row r="235" spans="1:20" x14ac:dyDescent="0.25">
      <c r="A235" t="s">
        <v>164</v>
      </c>
      <c r="B235" t="s">
        <v>165</v>
      </c>
      <c r="C235">
        <v>33.333333333333336</v>
      </c>
      <c r="D235">
        <v>3</v>
      </c>
      <c r="E235" t="s">
        <v>2459</v>
      </c>
      <c r="F235">
        <v>100</v>
      </c>
      <c r="G235">
        <v>0</v>
      </c>
      <c r="H235" t="s">
        <v>661</v>
      </c>
      <c r="I235" t="s">
        <v>2460</v>
      </c>
      <c r="J235" t="s">
        <v>812</v>
      </c>
      <c r="K235" t="s">
        <v>635</v>
      </c>
      <c r="L235" t="s">
        <v>636</v>
      </c>
      <c r="M235" t="s">
        <v>2458</v>
      </c>
      <c r="N235" t="s">
        <v>635</v>
      </c>
      <c r="O235" t="s">
        <v>668</v>
      </c>
      <c r="P235" t="s">
        <v>22</v>
      </c>
      <c r="Q235" t="s">
        <v>669</v>
      </c>
      <c r="R235" t="s">
        <v>636</v>
      </c>
      <c r="S235" t="s">
        <v>635</v>
      </c>
      <c r="T235" t="s">
        <v>2458</v>
      </c>
    </row>
    <row r="236" spans="1:20" x14ac:dyDescent="0.25">
      <c r="A236" t="s">
        <v>164</v>
      </c>
      <c r="B236" t="s">
        <v>165</v>
      </c>
      <c r="C236">
        <v>65</v>
      </c>
      <c r="D236">
        <v>9</v>
      </c>
      <c r="E236" t="s">
        <v>2461</v>
      </c>
      <c r="F236">
        <v>305</v>
      </c>
      <c r="G236">
        <v>0</v>
      </c>
      <c r="H236" t="s">
        <v>661</v>
      </c>
      <c r="I236" t="s">
        <v>2462</v>
      </c>
      <c r="J236" t="s">
        <v>1332</v>
      </c>
      <c r="K236" t="s">
        <v>635</v>
      </c>
      <c r="L236" t="s">
        <v>636</v>
      </c>
      <c r="M236" t="s">
        <v>2463</v>
      </c>
      <c r="N236" t="s">
        <v>635</v>
      </c>
      <c r="O236" t="s">
        <v>638</v>
      </c>
      <c r="P236" t="s">
        <v>22</v>
      </c>
      <c r="Q236" t="s">
        <v>639</v>
      </c>
      <c r="R236" t="s">
        <v>636</v>
      </c>
      <c r="S236" t="s">
        <v>635</v>
      </c>
      <c r="T236" t="s">
        <v>2463</v>
      </c>
    </row>
    <row r="237" spans="1:20" x14ac:dyDescent="0.25">
      <c r="A237" t="s">
        <v>37</v>
      </c>
      <c r="B237" t="s">
        <v>38</v>
      </c>
      <c r="C237">
        <v>33</v>
      </c>
      <c r="D237">
        <v>10</v>
      </c>
      <c r="E237" t="s">
        <v>2464</v>
      </c>
      <c r="F237">
        <v>330</v>
      </c>
      <c r="G237">
        <v>0</v>
      </c>
      <c r="H237" t="s">
        <v>661</v>
      </c>
      <c r="I237" t="s">
        <v>2462</v>
      </c>
      <c r="J237" t="s">
        <v>1332</v>
      </c>
      <c r="K237" t="s">
        <v>635</v>
      </c>
      <c r="L237" t="s">
        <v>636</v>
      </c>
      <c r="M237" t="s">
        <v>2465</v>
      </c>
      <c r="N237" t="s">
        <v>635</v>
      </c>
      <c r="O237" t="s">
        <v>638</v>
      </c>
      <c r="P237" t="s">
        <v>22</v>
      </c>
      <c r="Q237" t="s">
        <v>639</v>
      </c>
      <c r="R237" t="s">
        <v>636</v>
      </c>
      <c r="S237" t="s">
        <v>635</v>
      </c>
      <c r="T237" t="s">
        <v>2465</v>
      </c>
    </row>
    <row r="238" spans="1:20" x14ac:dyDescent="0.25">
      <c r="A238" t="s">
        <v>20</v>
      </c>
      <c r="B238" t="s">
        <v>21</v>
      </c>
      <c r="C238">
        <v>50</v>
      </c>
      <c r="D238">
        <v>1</v>
      </c>
      <c r="E238" t="s">
        <v>2466</v>
      </c>
      <c r="F238">
        <v>99.99</v>
      </c>
      <c r="G238">
        <v>0</v>
      </c>
      <c r="H238" t="s">
        <v>661</v>
      </c>
      <c r="I238" t="s">
        <v>2467</v>
      </c>
      <c r="J238" t="s">
        <v>1091</v>
      </c>
      <c r="K238" t="s">
        <v>635</v>
      </c>
      <c r="L238" t="s">
        <v>636</v>
      </c>
      <c r="M238" t="s">
        <v>2468</v>
      </c>
      <c r="N238" t="s">
        <v>635</v>
      </c>
      <c r="O238" t="s">
        <v>980</v>
      </c>
      <c r="P238" t="s">
        <v>22</v>
      </c>
      <c r="Q238" t="s">
        <v>669</v>
      </c>
      <c r="R238" t="s">
        <v>636</v>
      </c>
      <c r="S238" t="s">
        <v>635</v>
      </c>
      <c r="T238" t="s">
        <v>2465</v>
      </c>
    </row>
    <row r="239" spans="1:20" x14ac:dyDescent="0.25">
      <c r="A239" t="s">
        <v>23</v>
      </c>
      <c r="B239" t="s">
        <v>24</v>
      </c>
      <c r="C239">
        <v>50</v>
      </c>
      <c r="D239">
        <v>1</v>
      </c>
      <c r="E239" t="s">
        <v>2466</v>
      </c>
      <c r="F239">
        <v>99.99</v>
      </c>
      <c r="G239">
        <v>0</v>
      </c>
      <c r="H239" t="s">
        <v>661</v>
      </c>
      <c r="I239" t="s">
        <v>2467</v>
      </c>
      <c r="J239" t="s">
        <v>1091</v>
      </c>
      <c r="K239" t="s">
        <v>635</v>
      </c>
      <c r="L239" t="s">
        <v>636</v>
      </c>
      <c r="M239" t="s">
        <v>2468</v>
      </c>
      <c r="N239" t="s">
        <v>635</v>
      </c>
      <c r="O239" t="s">
        <v>980</v>
      </c>
      <c r="P239" t="s">
        <v>22</v>
      </c>
      <c r="Q239" t="s">
        <v>669</v>
      </c>
      <c r="R239" t="s">
        <v>636</v>
      </c>
      <c r="S239" t="s">
        <v>635</v>
      </c>
      <c r="T239" t="s">
        <v>2465</v>
      </c>
    </row>
    <row r="240" spans="1:20" x14ac:dyDescent="0.25">
      <c r="A240" t="s">
        <v>25</v>
      </c>
      <c r="B240" t="s">
        <v>26</v>
      </c>
      <c r="C240">
        <v>50</v>
      </c>
      <c r="D240">
        <v>1</v>
      </c>
      <c r="E240" t="s">
        <v>2466</v>
      </c>
      <c r="F240">
        <v>99.99</v>
      </c>
      <c r="G240">
        <v>0</v>
      </c>
      <c r="H240" t="s">
        <v>661</v>
      </c>
      <c r="I240" t="s">
        <v>2467</v>
      </c>
      <c r="J240" t="s">
        <v>1091</v>
      </c>
      <c r="K240" t="s">
        <v>635</v>
      </c>
      <c r="L240" t="s">
        <v>636</v>
      </c>
      <c r="M240" t="s">
        <v>2468</v>
      </c>
      <c r="N240" t="s">
        <v>635</v>
      </c>
      <c r="O240" t="s">
        <v>980</v>
      </c>
      <c r="P240" t="s">
        <v>22</v>
      </c>
      <c r="Q240" t="s">
        <v>669</v>
      </c>
      <c r="R240" t="s">
        <v>636</v>
      </c>
      <c r="S240" t="s">
        <v>635</v>
      </c>
      <c r="T240" t="s">
        <v>2465</v>
      </c>
    </row>
    <row r="241" spans="1:20" x14ac:dyDescent="0.25">
      <c r="A241" t="s">
        <v>20</v>
      </c>
      <c r="B241" t="s">
        <v>21</v>
      </c>
      <c r="C241">
        <v>50</v>
      </c>
      <c r="D241">
        <v>1</v>
      </c>
      <c r="E241" t="s">
        <v>2469</v>
      </c>
      <c r="F241">
        <v>100</v>
      </c>
      <c r="G241">
        <v>0</v>
      </c>
      <c r="H241" t="s">
        <v>661</v>
      </c>
      <c r="I241" t="s">
        <v>2457</v>
      </c>
      <c r="J241" t="s">
        <v>797</v>
      </c>
      <c r="K241" t="s">
        <v>635</v>
      </c>
      <c r="L241" t="s">
        <v>636</v>
      </c>
      <c r="M241" t="s">
        <v>2470</v>
      </c>
      <c r="N241" t="s">
        <v>635</v>
      </c>
      <c r="O241" t="s">
        <v>638</v>
      </c>
      <c r="P241" t="s">
        <v>22</v>
      </c>
      <c r="Q241" t="s">
        <v>639</v>
      </c>
      <c r="R241" t="s">
        <v>636</v>
      </c>
      <c r="S241" t="s">
        <v>635</v>
      </c>
      <c r="T241" t="s">
        <v>2470</v>
      </c>
    </row>
    <row r="242" spans="1:20" x14ac:dyDescent="0.25">
      <c r="A242" t="s">
        <v>23</v>
      </c>
      <c r="B242" t="s">
        <v>24</v>
      </c>
      <c r="C242">
        <v>50</v>
      </c>
      <c r="D242">
        <v>1</v>
      </c>
      <c r="E242" t="s">
        <v>2469</v>
      </c>
      <c r="F242">
        <v>100</v>
      </c>
      <c r="G242">
        <v>0</v>
      </c>
      <c r="H242" t="s">
        <v>661</v>
      </c>
      <c r="I242" t="s">
        <v>2457</v>
      </c>
      <c r="J242" t="s">
        <v>797</v>
      </c>
      <c r="K242" t="s">
        <v>635</v>
      </c>
      <c r="L242" t="s">
        <v>636</v>
      </c>
      <c r="M242" t="s">
        <v>2470</v>
      </c>
      <c r="N242" t="s">
        <v>635</v>
      </c>
      <c r="O242" t="s">
        <v>638</v>
      </c>
      <c r="P242" t="s">
        <v>22</v>
      </c>
      <c r="Q242" t="s">
        <v>639</v>
      </c>
      <c r="R242" t="s">
        <v>636</v>
      </c>
      <c r="S242" t="s">
        <v>635</v>
      </c>
      <c r="T242" t="s">
        <v>2470</v>
      </c>
    </row>
    <row r="243" spans="1:20" x14ac:dyDescent="0.25">
      <c r="A243" t="s">
        <v>25</v>
      </c>
      <c r="B243" t="s">
        <v>26</v>
      </c>
      <c r="C243">
        <v>50</v>
      </c>
      <c r="D243">
        <v>1</v>
      </c>
      <c r="E243" t="s">
        <v>2469</v>
      </c>
      <c r="F243">
        <v>100</v>
      </c>
      <c r="G243">
        <v>0</v>
      </c>
      <c r="H243" t="s">
        <v>661</v>
      </c>
      <c r="I243" t="s">
        <v>2457</v>
      </c>
      <c r="J243" t="s">
        <v>797</v>
      </c>
      <c r="K243" t="s">
        <v>635</v>
      </c>
      <c r="L243" t="s">
        <v>636</v>
      </c>
      <c r="M243" t="s">
        <v>2470</v>
      </c>
      <c r="N243" t="s">
        <v>635</v>
      </c>
      <c r="O243" t="s">
        <v>638</v>
      </c>
      <c r="P243" t="s">
        <v>22</v>
      </c>
      <c r="Q243" t="s">
        <v>639</v>
      </c>
      <c r="R243" t="s">
        <v>636</v>
      </c>
      <c r="S243" t="s">
        <v>635</v>
      </c>
      <c r="T243" t="s">
        <v>2470</v>
      </c>
    </row>
    <row r="244" spans="1:20" x14ac:dyDescent="0.25">
      <c r="A244" t="s">
        <v>20</v>
      </c>
      <c r="B244" t="s">
        <v>21</v>
      </c>
      <c r="C244">
        <v>50</v>
      </c>
      <c r="D244">
        <v>1</v>
      </c>
      <c r="E244" t="s">
        <v>2471</v>
      </c>
      <c r="F244">
        <v>100</v>
      </c>
      <c r="G244">
        <v>0</v>
      </c>
      <c r="H244" t="s">
        <v>632</v>
      </c>
      <c r="I244" t="s">
        <v>2472</v>
      </c>
      <c r="J244" t="s">
        <v>1096</v>
      </c>
      <c r="K244" t="s">
        <v>635</v>
      </c>
      <c r="L244" t="s">
        <v>636</v>
      </c>
      <c r="M244" t="s">
        <v>2470</v>
      </c>
      <c r="N244" t="s">
        <v>635</v>
      </c>
      <c r="O244" t="s">
        <v>668</v>
      </c>
      <c r="P244" t="s">
        <v>22</v>
      </c>
      <c r="Q244" t="s">
        <v>669</v>
      </c>
      <c r="R244" t="s">
        <v>636</v>
      </c>
      <c r="S244" t="s">
        <v>635</v>
      </c>
      <c r="T244" t="s">
        <v>2470</v>
      </c>
    </row>
    <row r="245" spans="1:20" x14ac:dyDescent="0.25">
      <c r="A245" t="s">
        <v>23</v>
      </c>
      <c r="B245" t="s">
        <v>24</v>
      </c>
      <c r="C245">
        <v>50</v>
      </c>
      <c r="D245">
        <v>1</v>
      </c>
      <c r="E245" t="s">
        <v>2471</v>
      </c>
      <c r="F245">
        <v>100</v>
      </c>
      <c r="G245">
        <v>0</v>
      </c>
      <c r="H245" t="s">
        <v>632</v>
      </c>
      <c r="I245" t="s">
        <v>2472</v>
      </c>
      <c r="J245" t="s">
        <v>1096</v>
      </c>
      <c r="K245" t="s">
        <v>635</v>
      </c>
      <c r="L245" t="s">
        <v>636</v>
      </c>
      <c r="M245" t="s">
        <v>2470</v>
      </c>
      <c r="N245" t="s">
        <v>635</v>
      </c>
      <c r="O245" t="s">
        <v>668</v>
      </c>
      <c r="P245" t="s">
        <v>22</v>
      </c>
      <c r="Q245" t="s">
        <v>669</v>
      </c>
      <c r="R245" t="s">
        <v>636</v>
      </c>
      <c r="S245" t="s">
        <v>635</v>
      </c>
      <c r="T245" t="s">
        <v>2470</v>
      </c>
    </row>
    <row r="246" spans="1:20" x14ac:dyDescent="0.25">
      <c r="A246" t="s">
        <v>25</v>
      </c>
      <c r="B246" t="s">
        <v>26</v>
      </c>
      <c r="C246">
        <v>50</v>
      </c>
      <c r="D246">
        <v>1</v>
      </c>
      <c r="E246" t="s">
        <v>2471</v>
      </c>
      <c r="F246">
        <v>100</v>
      </c>
      <c r="G246">
        <v>0</v>
      </c>
      <c r="H246" t="s">
        <v>632</v>
      </c>
      <c r="I246" t="s">
        <v>2472</v>
      </c>
      <c r="J246" t="s">
        <v>1096</v>
      </c>
      <c r="K246" t="s">
        <v>635</v>
      </c>
      <c r="L246" t="s">
        <v>636</v>
      </c>
      <c r="M246" t="s">
        <v>2470</v>
      </c>
      <c r="N246" t="s">
        <v>635</v>
      </c>
      <c r="O246" t="s">
        <v>668</v>
      </c>
      <c r="P246" t="s">
        <v>22</v>
      </c>
      <c r="Q246" t="s">
        <v>669</v>
      </c>
      <c r="R246" t="s">
        <v>636</v>
      </c>
      <c r="S246" t="s">
        <v>635</v>
      </c>
      <c r="T246" t="s">
        <v>2470</v>
      </c>
    </row>
    <row r="247" spans="1:20" x14ac:dyDescent="0.25">
      <c r="A247" t="s">
        <v>20</v>
      </c>
      <c r="B247" t="s">
        <v>21</v>
      </c>
      <c r="C247">
        <v>50</v>
      </c>
      <c r="D247">
        <v>1</v>
      </c>
      <c r="E247" t="s">
        <v>2473</v>
      </c>
      <c r="F247">
        <v>100</v>
      </c>
      <c r="G247">
        <v>0</v>
      </c>
      <c r="H247" t="s">
        <v>661</v>
      </c>
      <c r="I247" t="s">
        <v>2474</v>
      </c>
      <c r="J247" t="s">
        <v>1883</v>
      </c>
      <c r="K247" t="s">
        <v>635</v>
      </c>
      <c r="L247" t="s">
        <v>636</v>
      </c>
      <c r="M247" t="s">
        <v>2475</v>
      </c>
      <c r="N247" t="s">
        <v>635</v>
      </c>
      <c r="O247" t="s">
        <v>638</v>
      </c>
      <c r="P247" t="s">
        <v>22</v>
      </c>
      <c r="Q247" t="s">
        <v>639</v>
      </c>
      <c r="R247" t="s">
        <v>636</v>
      </c>
      <c r="S247" t="s">
        <v>635</v>
      </c>
      <c r="T247" t="s">
        <v>2475</v>
      </c>
    </row>
    <row r="248" spans="1:20" x14ac:dyDescent="0.25">
      <c r="A248" t="s">
        <v>23</v>
      </c>
      <c r="B248" t="s">
        <v>24</v>
      </c>
      <c r="C248">
        <v>50</v>
      </c>
      <c r="D248">
        <v>1</v>
      </c>
      <c r="E248" t="s">
        <v>2473</v>
      </c>
      <c r="F248">
        <v>100</v>
      </c>
      <c r="G248">
        <v>0</v>
      </c>
      <c r="H248" t="s">
        <v>661</v>
      </c>
      <c r="I248" t="s">
        <v>2474</v>
      </c>
      <c r="J248" t="s">
        <v>1883</v>
      </c>
      <c r="K248" t="s">
        <v>635</v>
      </c>
      <c r="L248" t="s">
        <v>636</v>
      </c>
      <c r="M248" t="s">
        <v>2475</v>
      </c>
      <c r="N248" t="s">
        <v>635</v>
      </c>
      <c r="O248" t="s">
        <v>638</v>
      </c>
      <c r="P248" t="s">
        <v>22</v>
      </c>
      <c r="Q248" t="s">
        <v>639</v>
      </c>
      <c r="R248" t="s">
        <v>636</v>
      </c>
      <c r="S248" t="s">
        <v>635</v>
      </c>
      <c r="T248" t="s">
        <v>2475</v>
      </c>
    </row>
    <row r="249" spans="1:20" x14ac:dyDescent="0.25">
      <c r="A249" t="s">
        <v>25</v>
      </c>
      <c r="B249" t="s">
        <v>26</v>
      </c>
      <c r="C249">
        <v>50</v>
      </c>
      <c r="D249">
        <v>1</v>
      </c>
      <c r="E249" t="s">
        <v>2473</v>
      </c>
      <c r="F249">
        <v>100</v>
      </c>
      <c r="G249">
        <v>0</v>
      </c>
      <c r="H249" t="s">
        <v>661</v>
      </c>
      <c r="I249" t="s">
        <v>2474</v>
      </c>
      <c r="J249" t="s">
        <v>1883</v>
      </c>
      <c r="K249" t="s">
        <v>635</v>
      </c>
      <c r="L249" t="s">
        <v>636</v>
      </c>
      <c r="M249" t="s">
        <v>2475</v>
      </c>
      <c r="N249" t="s">
        <v>635</v>
      </c>
      <c r="O249" t="s">
        <v>638</v>
      </c>
      <c r="P249" t="s">
        <v>22</v>
      </c>
      <c r="Q249" t="s">
        <v>639</v>
      </c>
      <c r="R249" t="s">
        <v>636</v>
      </c>
      <c r="S249" t="s">
        <v>635</v>
      </c>
      <c r="T249" t="s">
        <v>2475</v>
      </c>
    </row>
    <row r="250" spans="1:20" x14ac:dyDescent="0.25">
      <c r="A250" t="s">
        <v>20</v>
      </c>
      <c r="B250" t="s">
        <v>21</v>
      </c>
      <c r="C250">
        <v>50</v>
      </c>
      <c r="D250">
        <v>1</v>
      </c>
      <c r="E250" t="s">
        <v>2476</v>
      </c>
      <c r="F250">
        <v>100</v>
      </c>
      <c r="G250">
        <v>0</v>
      </c>
      <c r="H250" t="s">
        <v>661</v>
      </c>
      <c r="I250" t="s">
        <v>2477</v>
      </c>
      <c r="J250" t="s">
        <v>812</v>
      </c>
      <c r="K250" t="s">
        <v>635</v>
      </c>
      <c r="L250" t="s">
        <v>636</v>
      </c>
      <c r="M250" t="s">
        <v>2475</v>
      </c>
      <c r="N250" t="s">
        <v>635</v>
      </c>
      <c r="O250" t="s">
        <v>638</v>
      </c>
      <c r="P250" t="s">
        <v>22</v>
      </c>
      <c r="Q250" t="s">
        <v>639</v>
      </c>
      <c r="R250" t="s">
        <v>636</v>
      </c>
      <c r="S250" t="s">
        <v>635</v>
      </c>
      <c r="T250" t="s">
        <v>2475</v>
      </c>
    </row>
    <row r="251" spans="1:20" x14ac:dyDescent="0.25">
      <c r="A251" t="s">
        <v>23</v>
      </c>
      <c r="B251" t="s">
        <v>24</v>
      </c>
      <c r="C251">
        <v>50</v>
      </c>
      <c r="D251">
        <v>1</v>
      </c>
      <c r="E251" t="s">
        <v>2476</v>
      </c>
      <c r="F251">
        <v>100</v>
      </c>
      <c r="G251">
        <v>0</v>
      </c>
      <c r="H251" t="s">
        <v>661</v>
      </c>
      <c r="I251" t="s">
        <v>2477</v>
      </c>
      <c r="J251" t="s">
        <v>812</v>
      </c>
      <c r="K251" t="s">
        <v>635</v>
      </c>
      <c r="L251" t="s">
        <v>636</v>
      </c>
      <c r="M251" t="s">
        <v>2475</v>
      </c>
      <c r="N251" t="s">
        <v>635</v>
      </c>
      <c r="O251" t="s">
        <v>638</v>
      </c>
      <c r="P251" t="s">
        <v>22</v>
      </c>
      <c r="Q251" t="s">
        <v>639</v>
      </c>
      <c r="R251" t="s">
        <v>636</v>
      </c>
      <c r="S251" t="s">
        <v>635</v>
      </c>
      <c r="T251" t="s">
        <v>2475</v>
      </c>
    </row>
    <row r="252" spans="1:20" x14ac:dyDescent="0.25">
      <c r="A252" t="s">
        <v>25</v>
      </c>
      <c r="B252" t="s">
        <v>26</v>
      </c>
      <c r="C252">
        <v>50</v>
      </c>
      <c r="D252">
        <v>1</v>
      </c>
      <c r="E252" t="s">
        <v>2476</v>
      </c>
      <c r="F252">
        <v>100</v>
      </c>
      <c r="G252">
        <v>0</v>
      </c>
      <c r="H252" t="s">
        <v>661</v>
      </c>
      <c r="I252" t="s">
        <v>2477</v>
      </c>
      <c r="J252" t="s">
        <v>812</v>
      </c>
      <c r="K252" t="s">
        <v>635</v>
      </c>
      <c r="L252" t="s">
        <v>636</v>
      </c>
      <c r="M252" t="s">
        <v>2475</v>
      </c>
      <c r="N252" t="s">
        <v>635</v>
      </c>
      <c r="O252" t="s">
        <v>638</v>
      </c>
      <c r="P252" t="s">
        <v>22</v>
      </c>
      <c r="Q252" t="s">
        <v>639</v>
      </c>
      <c r="R252" t="s">
        <v>636</v>
      </c>
      <c r="S252" t="s">
        <v>635</v>
      </c>
      <c r="T252" t="s">
        <v>2475</v>
      </c>
    </row>
    <row r="253" spans="1:20" x14ac:dyDescent="0.25">
      <c r="A253" t="s">
        <v>164</v>
      </c>
      <c r="B253" t="s">
        <v>165</v>
      </c>
      <c r="C253">
        <v>33.333333333333336</v>
      </c>
      <c r="D253">
        <v>3</v>
      </c>
      <c r="E253" t="s">
        <v>2478</v>
      </c>
      <c r="F253">
        <v>100</v>
      </c>
      <c r="G253">
        <v>0</v>
      </c>
      <c r="H253" t="s">
        <v>661</v>
      </c>
      <c r="I253" t="s">
        <v>2479</v>
      </c>
      <c r="J253" t="s">
        <v>663</v>
      </c>
      <c r="K253" t="s">
        <v>635</v>
      </c>
      <c r="L253" t="s">
        <v>636</v>
      </c>
      <c r="M253" t="s">
        <v>2480</v>
      </c>
      <c r="N253" t="s">
        <v>635</v>
      </c>
      <c r="O253" t="s">
        <v>668</v>
      </c>
      <c r="P253" t="s">
        <v>22</v>
      </c>
      <c r="Q253" t="s">
        <v>669</v>
      </c>
      <c r="R253" t="s">
        <v>636</v>
      </c>
      <c r="S253" t="s">
        <v>635</v>
      </c>
      <c r="T253" t="s">
        <v>2480</v>
      </c>
    </row>
    <row r="254" spans="1:20" x14ac:dyDescent="0.25">
      <c r="A254" t="s">
        <v>20</v>
      </c>
      <c r="B254" t="s">
        <v>21</v>
      </c>
      <c r="C254">
        <v>50</v>
      </c>
      <c r="D254">
        <v>1</v>
      </c>
      <c r="E254" t="s">
        <v>2481</v>
      </c>
      <c r="F254">
        <v>100</v>
      </c>
      <c r="G254">
        <v>0</v>
      </c>
      <c r="H254" t="s">
        <v>661</v>
      </c>
      <c r="I254" t="s">
        <v>2482</v>
      </c>
      <c r="J254" t="s">
        <v>1105</v>
      </c>
      <c r="K254" t="s">
        <v>635</v>
      </c>
      <c r="L254" t="s">
        <v>636</v>
      </c>
      <c r="M254" t="s">
        <v>2483</v>
      </c>
      <c r="N254" t="s">
        <v>635</v>
      </c>
      <c r="O254" t="s">
        <v>638</v>
      </c>
      <c r="P254" t="s">
        <v>22</v>
      </c>
      <c r="Q254" t="s">
        <v>639</v>
      </c>
      <c r="R254" t="s">
        <v>636</v>
      </c>
      <c r="S254" t="s">
        <v>635</v>
      </c>
      <c r="T254" t="s">
        <v>2483</v>
      </c>
    </row>
    <row r="255" spans="1:20" x14ac:dyDescent="0.25">
      <c r="A255" t="s">
        <v>23</v>
      </c>
      <c r="B255" t="s">
        <v>24</v>
      </c>
      <c r="C255">
        <v>50</v>
      </c>
      <c r="D255">
        <v>1</v>
      </c>
      <c r="E255" t="s">
        <v>2481</v>
      </c>
      <c r="F255">
        <v>100</v>
      </c>
      <c r="G255">
        <v>0</v>
      </c>
      <c r="H255" t="s">
        <v>661</v>
      </c>
      <c r="I255" t="s">
        <v>2482</v>
      </c>
      <c r="J255" t="s">
        <v>1105</v>
      </c>
      <c r="K255" t="s">
        <v>635</v>
      </c>
      <c r="L255" t="s">
        <v>636</v>
      </c>
      <c r="M255" t="s">
        <v>2483</v>
      </c>
      <c r="N255" t="s">
        <v>635</v>
      </c>
      <c r="O255" t="s">
        <v>638</v>
      </c>
      <c r="P255" t="s">
        <v>22</v>
      </c>
      <c r="Q255" t="s">
        <v>639</v>
      </c>
      <c r="R255" t="s">
        <v>636</v>
      </c>
      <c r="S255" t="s">
        <v>635</v>
      </c>
      <c r="T255" t="s">
        <v>2483</v>
      </c>
    </row>
    <row r="256" spans="1:20" x14ac:dyDescent="0.25">
      <c r="A256" t="s">
        <v>25</v>
      </c>
      <c r="B256" t="s">
        <v>26</v>
      </c>
      <c r="C256">
        <v>50</v>
      </c>
      <c r="D256">
        <v>1</v>
      </c>
      <c r="E256" t="s">
        <v>2481</v>
      </c>
      <c r="F256">
        <v>100</v>
      </c>
      <c r="G256">
        <v>0</v>
      </c>
      <c r="H256" t="s">
        <v>661</v>
      </c>
      <c r="I256" t="s">
        <v>2482</v>
      </c>
      <c r="J256" t="s">
        <v>1105</v>
      </c>
      <c r="K256" t="s">
        <v>635</v>
      </c>
      <c r="L256" t="s">
        <v>636</v>
      </c>
      <c r="M256" t="s">
        <v>2483</v>
      </c>
      <c r="N256" t="s">
        <v>635</v>
      </c>
      <c r="O256" t="s">
        <v>638</v>
      </c>
      <c r="P256" t="s">
        <v>22</v>
      </c>
      <c r="Q256" t="s">
        <v>639</v>
      </c>
      <c r="R256" t="s">
        <v>636</v>
      </c>
      <c r="S256" t="s">
        <v>635</v>
      </c>
      <c r="T256" t="s">
        <v>2483</v>
      </c>
    </row>
    <row r="257" spans="1:20" x14ac:dyDescent="0.25">
      <c r="A257" t="s">
        <v>20</v>
      </c>
      <c r="B257" t="s">
        <v>21</v>
      </c>
      <c r="C257">
        <v>50</v>
      </c>
      <c r="D257">
        <v>1</v>
      </c>
      <c r="E257" t="s">
        <v>2484</v>
      </c>
      <c r="F257">
        <v>100</v>
      </c>
      <c r="G257">
        <v>0</v>
      </c>
      <c r="H257" t="s">
        <v>661</v>
      </c>
      <c r="I257" t="s">
        <v>2425</v>
      </c>
      <c r="J257" t="s">
        <v>1314</v>
      </c>
      <c r="K257" t="s">
        <v>635</v>
      </c>
      <c r="L257" t="s">
        <v>636</v>
      </c>
      <c r="M257" t="s">
        <v>2483</v>
      </c>
      <c r="N257" t="s">
        <v>635</v>
      </c>
      <c r="O257" t="s">
        <v>638</v>
      </c>
      <c r="P257" t="s">
        <v>22</v>
      </c>
      <c r="Q257" t="s">
        <v>639</v>
      </c>
      <c r="R257" t="s">
        <v>636</v>
      </c>
      <c r="S257" t="s">
        <v>635</v>
      </c>
      <c r="T257" t="s">
        <v>2483</v>
      </c>
    </row>
    <row r="258" spans="1:20" x14ac:dyDescent="0.25">
      <c r="A258" t="s">
        <v>23</v>
      </c>
      <c r="B258" t="s">
        <v>24</v>
      </c>
      <c r="C258">
        <v>50</v>
      </c>
      <c r="D258">
        <v>1</v>
      </c>
      <c r="E258" t="s">
        <v>2484</v>
      </c>
      <c r="F258">
        <v>100</v>
      </c>
      <c r="G258">
        <v>0</v>
      </c>
      <c r="H258" t="s">
        <v>661</v>
      </c>
      <c r="I258" t="s">
        <v>2425</v>
      </c>
      <c r="J258" t="s">
        <v>1314</v>
      </c>
      <c r="K258" t="s">
        <v>635</v>
      </c>
      <c r="L258" t="s">
        <v>636</v>
      </c>
      <c r="M258" t="s">
        <v>2483</v>
      </c>
      <c r="N258" t="s">
        <v>635</v>
      </c>
      <c r="O258" t="s">
        <v>638</v>
      </c>
      <c r="P258" t="s">
        <v>22</v>
      </c>
      <c r="Q258" t="s">
        <v>639</v>
      </c>
      <c r="R258" t="s">
        <v>636</v>
      </c>
      <c r="S258" t="s">
        <v>635</v>
      </c>
      <c r="T258" t="s">
        <v>2483</v>
      </c>
    </row>
    <row r="259" spans="1:20" x14ac:dyDescent="0.25">
      <c r="A259" t="s">
        <v>25</v>
      </c>
      <c r="B259" t="s">
        <v>26</v>
      </c>
      <c r="C259">
        <v>50</v>
      </c>
      <c r="D259">
        <v>1</v>
      </c>
      <c r="E259" t="s">
        <v>2484</v>
      </c>
      <c r="F259">
        <v>100</v>
      </c>
      <c r="G259">
        <v>0</v>
      </c>
      <c r="H259" t="s">
        <v>661</v>
      </c>
      <c r="I259" t="s">
        <v>2425</v>
      </c>
      <c r="J259" t="s">
        <v>1314</v>
      </c>
      <c r="K259" t="s">
        <v>635</v>
      </c>
      <c r="L259" t="s">
        <v>636</v>
      </c>
      <c r="M259" t="s">
        <v>2483</v>
      </c>
      <c r="N259" t="s">
        <v>635</v>
      </c>
      <c r="O259" t="s">
        <v>638</v>
      </c>
      <c r="P259" t="s">
        <v>22</v>
      </c>
      <c r="Q259" t="s">
        <v>639</v>
      </c>
      <c r="R259" t="s">
        <v>636</v>
      </c>
      <c r="S259" t="s">
        <v>635</v>
      </c>
      <c r="T259" t="s">
        <v>2483</v>
      </c>
    </row>
    <row r="260" spans="1:20" x14ac:dyDescent="0.25">
      <c r="A260" t="s">
        <v>37</v>
      </c>
      <c r="B260" t="s">
        <v>38</v>
      </c>
      <c r="C260">
        <v>66.666666666666671</v>
      </c>
      <c r="D260">
        <v>3</v>
      </c>
      <c r="E260" t="s">
        <v>2485</v>
      </c>
      <c r="F260">
        <v>199</v>
      </c>
      <c r="G260">
        <v>0</v>
      </c>
      <c r="H260" t="s">
        <v>661</v>
      </c>
      <c r="I260" t="s">
        <v>636</v>
      </c>
      <c r="J260" t="s">
        <v>636</v>
      </c>
      <c r="K260" t="s">
        <v>635</v>
      </c>
      <c r="L260" t="s">
        <v>636</v>
      </c>
      <c r="M260" t="s">
        <v>635</v>
      </c>
      <c r="N260" t="s">
        <v>635</v>
      </c>
      <c r="O260" t="s">
        <v>2486</v>
      </c>
      <c r="P260" t="s">
        <v>22</v>
      </c>
      <c r="Q260" t="s">
        <v>635</v>
      </c>
      <c r="R260" t="s">
        <v>636</v>
      </c>
      <c r="S260" t="s">
        <v>635</v>
      </c>
      <c r="T260" t="s">
        <v>2487</v>
      </c>
    </row>
    <row r="261" spans="1:20" x14ac:dyDescent="0.25">
      <c r="A261" t="s">
        <v>258</v>
      </c>
      <c r="B261" t="s">
        <v>264</v>
      </c>
      <c r="C261">
        <v>139</v>
      </c>
      <c r="D261">
        <v>1</v>
      </c>
      <c r="E261" t="s">
        <v>2485</v>
      </c>
      <c r="F261">
        <v>199</v>
      </c>
      <c r="G261">
        <v>0</v>
      </c>
      <c r="H261" t="s">
        <v>661</v>
      </c>
      <c r="I261" t="s">
        <v>636</v>
      </c>
      <c r="J261" t="s">
        <v>636</v>
      </c>
      <c r="K261" t="s">
        <v>635</v>
      </c>
      <c r="L261" t="s">
        <v>636</v>
      </c>
      <c r="M261" t="s">
        <v>635</v>
      </c>
      <c r="N261" t="s">
        <v>635</v>
      </c>
      <c r="O261" t="s">
        <v>2486</v>
      </c>
      <c r="P261" t="s">
        <v>22</v>
      </c>
      <c r="Q261" t="s">
        <v>635</v>
      </c>
      <c r="R261" t="s">
        <v>636</v>
      </c>
      <c r="S261" t="s">
        <v>635</v>
      </c>
      <c r="T261" t="s">
        <v>2487</v>
      </c>
    </row>
    <row r="262" spans="1:20" x14ac:dyDescent="0.25">
      <c r="A262" t="s">
        <v>20</v>
      </c>
      <c r="B262" t="s">
        <v>21</v>
      </c>
      <c r="C262">
        <v>50</v>
      </c>
      <c r="D262">
        <v>1</v>
      </c>
      <c r="E262" t="s">
        <v>2488</v>
      </c>
      <c r="F262">
        <v>294</v>
      </c>
      <c r="G262">
        <v>0</v>
      </c>
      <c r="H262" t="s">
        <v>661</v>
      </c>
      <c r="I262" t="s">
        <v>2489</v>
      </c>
      <c r="J262" t="s">
        <v>1349</v>
      </c>
      <c r="K262" t="s">
        <v>635</v>
      </c>
      <c r="L262" t="s">
        <v>636</v>
      </c>
      <c r="M262" t="s">
        <v>2490</v>
      </c>
      <c r="N262" t="s">
        <v>635</v>
      </c>
      <c r="O262" t="s">
        <v>668</v>
      </c>
      <c r="P262" t="s">
        <v>22</v>
      </c>
      <c r="Q262" t="s">
        <v>669</v>
      </c>
      <c r="R262" t="s">
        <v>636</v>
      </c>
      <c r="S262" t="s">
        <v>635</v>
      </c>
      <c r="T262" t="s">
        <v>2490</v>
      </c>
    </row>
    <row r="263" spans="1:20" x14ac:dyDescent="0.25">
      <c r="A263" t="s">
        <v>23</v>
      </c>
      <c r="B263" t="s">
        <v>24</v>
      </c>
      <c r="C263">
        <v>50</v>
      </c>
      <c r="D263">
        <v>1</v>
      </c>
      <c r="E263" t="s">
        <v>2488</v>
      </c>
      <c r="F263">
        <v>294</v>
      </c>
      <c r="G263">
        <v>0</v>
      </c>
      <c r="H263" t="s">
        <v>661</v>
      </c>
      <c r="I263" t="s">
        <v>2489</v>
      </c>
      <c r="J263" t="s">
        <v>1349</v>
      </c>
      <c r="K263" t="s">
        <v>635</v>
      </c>
      <c r="L263" t="s">
        <v>636</v>
      </c>
      <c r="M263" t="s">
        <v>2490</v>
      </c>
      <c r="N263" t="s">
        <v>635</v>
      </c>
      <c r="O263" t="s">
        <v>668</v>
      </c>
      <c r="P263" t="s">
        <v>22</v>
      </c>
      <c r="Q263" t="s">
        <v>669</v>
      </c>
      <c r="R263" t="s">
        <v>636</v>
      </c>
      <c r="S263" t="s">
        <v>635</v>
      </c>
      <c r="T263" t="s">
        <v>2490</v>
      </c>
    </row>
    <row r="264" spans="1:20" x14ac:dyDescent="0.25">
      <c r="A264" t="s">
        <v>25</v>
      </c>
      <c r="B264" t="s">
        <v>26</v>
      </c>
      <c r="C264">
        <v>50</v>
      </c>
      <c r="D264">
        <v>1</v>
      </c>
      <c r="E264" t="s">
        <v>2488</v>
      </c>
      <c r="F264">
        <v>294</v>
      </c>
      <c r="G264">
        <v>0</v>
      </c>
      <c r="H264" t="s">
        <v>661</v>
      </c>
      <c r="I264" t="s">
        <v>2489</v>
      </c>
      <c r="J264" t="s">
        <v>1349</v>
      </c>
      <c r="K264" t="s">
        <v>635</v>
      </c>
      <c r="L264" t="s">
        <v>636</v>
      </c>
      <c r="M264" t="s">
        <v>2490</v>
      </c>
      <c r="N264" t="s">
        <v>635</v>
      </c>
      <c r="O264" t="s">
        <v>668</v>
      </c>
      <c r="P264" t="s">
        <v>22</v>
      </c>
      <c r="Q264" t="s">
        <v>669</v>
      </c>
      <c r="R264" t="s">
        <v>636</v>
      </c>
      <c r="S264" t="s">
        <v>635</v>
      </c>
      <c r="T264" t="s">
        <v>2490</v>
      </c>
    </row>
    <row r="265" spans="1:20" x14ac:dyDescent="0.25">
      <c r="A265" t="s">
        <v>164</v>
      </c>
      <c r="B265" t="s">
        <v>165</v>
      </c>
      <c r="C265">
        <v>33.333333333333336</v>
      </c>
      <c r="D265">
        <v>3</v>
      </c>
      <c r="E265" t="s">
        <v>2488</v>
      </c>
      <c r="F265">
        <v>294</v>
      </c>
      <c r="G265">
        <v>0</v>
      </c>
      <c r="H265" t="s">
        <v>661</v>
      </c>
      <c r="I265" t="s">
        <v>2489</v>
      </c>
      <c r="J265" t="s">
        <v>1349</v>
      </c>
      <c r="K265" t="s">
        <v>635</v>
      </c>
      <c r="L265" t="s">
        <v>636</v>
      </c>
      <c r="M265" t="s">
        <v>2490</v>
      </c>
      <c r="N265" t="s">
        <v>635</v>
      </c>
      <c r="O265" t="s">
        <v>668</v>
      </c>
      <c r="P265" t="s">
        <v>22</v>
      </c>
      <c r="Q265" t="s">
        <v>669</v>
      </c>
      <c r="R265" t="s">
        <v>636</v>
      </c>
      <c r="S265" t="s">
        <v>635</v>
      </c>
      <c r="T265" t="s">
        <v>2490</v>
      </c>
    </row>
    <row r="266" spans="1:20" x14ac:dyDescent="0.25">
      <c r="A266" t="s">
        <v>256</v>
      </c>
      <c r="B266" t="s">
        <v>262</v>
      </c>
      <c r="C266">
        <v>139</v>
      </c>
      <c r="D266">
        <v>1</v>
      </c>
      <c r="E266" t="s">
        <v>2488</v>
      </c>
      <c r="F266">
        <v>294</v>
      </c>
      <c r="G266">
        <v>0</v>
      </c>
      <c r="H266" t="s">
        <v>661</v>
      </c>
      <c r="I266" t="s">
        <v>2489</v>
      </c>
      <c r="J266" t="s">
        <v>1349</v>
      </c>
      <c r="K266" t="s">
        <v>635</v>
      </c>
      <c r="L266" t="s">
        <v>636</v>
      </c>
      <c r="M266" t="s">
        <v>2490</v>
      </c>
      <c r="N266" t="s">
        <v>635</v>
      </c>
      <c r="O266" t="s">
        <v>668</v>
      </c>
      <c r="P266" t="s">
        <v>22</v>
      </c>
      <c r="Q266" t="s">
        <v>669</v>
      </c>
      <c r="R266" t="s">
        <v>636</v>
      </c>
      <c r="S266" t="s">
        <v>635</v>
      </c>
      <c r="T266" t="s">
        <v>2490</v>
      </c>
    </row>
    <row r="267" spans="1:20" x14ac:dyDescent="0.25">
      <c r="A267" t="s">
        <v>35</v>
      </c>
      <c r="B267" t="s">
        <v>36</v>
      </c>
      <c r="C267">
        <v>66.666666666666671</v>
      </c>
      <c r="D267">
        <v>3</v>
      </c>
      <c r="E267" t="s">
        <v>2491</v>
      </c>
      <c r="F267">
        <v>100</v>
      </c>
      <c r="G267">
        <v>0</v>
      </c>
      <c r="H267" t="s">
        <v>661</v>
      </c>
      <c r="I267" t="s">
        <v>2492</v>
      </c>
      <c r="J267" t="s">
        <v>797</v>
      </c>
      <c r="K267" t="s">
        <v>635</v>
      </c>
      <c r="L267" t="s">
        <v>636</v>
      </c>
      <c r="M267" t="s">
        <v>2493</v>
      </c>
      <c r="N267" t="s">
        <v>635</v>
      </c>
      <c r="O267" t="s">
        <v>668</v>
      </c>
      <c r="P267" t="s">
        <v>22</v>
      </c>
      <c r="Q267" t="s">
        <v>669</v>
      </c>
      <c r="R267" t="s">
        <v>636</v>
      </c>
      <c r="S267" t="s">
        <v>635</v>
      </c>
      <c r="T267" t="s">
        <v>2494</v>
      </c>
    </row>
    <row r="268" spans="1:20" x14ac:dyDescent="0.25">
      <c r="A268" t="s">
        <v>20</v>
      </c>
      <c r="B268" t="s">
        <v>21</v>
      </c>
      <c r="C268">
        <v>50</v>
      </c>
      <c r="D268">
        <v>1</v>
      </c>
      <c r="E268" t="s">
        <v>2495</v>
      </c>
      <c r="F268">
        <v>100</v>
      </c>
      <c r="G268">
        <v>0</v>
      </c>
      <c r="H268" t="s">
        <v>661</v>
      </c>
      <c r="I268" t="s">
        <v>2496</v>
      </c>
      <c r="J268" t="s">
        <v>978</v>
      </c>
      <c r="K268" t="s">
        <v>635</v>
      </c>
      <c r="L268" t="s">
        <v>636</v>
      </c>
      <c r="M268" t="s">
        <v>2494</v>
      </c>
      <c r="N268" t="s">
        <v>635</v>
      </c>
      <c r="O268" t="s">
        <v>1071</v>
      </c>
      <c r="P268" t="s">
        <v>22</v>
      </c>
      <c r="Q268" t="s">
        <v>639</v>
      </c>
      <c r="R268" t="s">
        <v>636</v>
      </c>
      <c r="S268" t="s">
        <v>635</v>
      </c>
      <c r="T268" t="s">
        <v>2494</v>
      </c>
    </row>
    <row r="269" spans="1:20" x14ac:dyDescent="0.25">
      <c r="A269" t="s">
        <v>23</v>
      </c>
      <c r="B269" t="s">
        <v>24</v>
      </c>
      <c r="C269">
        <v>50</v>
      </c>
      <c r="D269">
        <v>1</v>
      </c>
      <c r="E269" t="s">
        <v>2495</v>
      </c>
      <c r="F269">
        <v>100</v>
      </c>
      <c r="G269">
        <v>0</v>
      </c>
      <c r="H269" t="s">
        <v>661</v>
      </c>
      <c r="I269" t="s">
        <v>2496</v>
      </c>
      <c r="J269" t="s">
        <v>978</v>
      </c>
      <c r="K269" t="s">
        <v>635</v>
      </c>
      <c r="L269" t="s">
        <v>636</v>
      </c>
      <c r="M269" t="s">
        <v>2494</v>
      </c>
      <c r="N269" t="s">
        <v>635</v>
      </c>
      <c r="O269" t="s">
        <v>1071</v>
      </c>
      <c r="P269" t="s">
        <v>22</v>
      </c>
      <c r="Q269" t="s">
        <v>639</v>
      </c>
      <c r="R269" t="s">
        <v>636</v>
      </c>
      <c r="S269" t="s">
        <v>635</v>
      </c>
      <c r="T269" t="s">
        <v>2494</v>
      </c>
    </row>
    <row r="270" spans="1:20" x14ac:dyDescent="0.25">
      <c r="A270" t="s">
        <v>25</v>
      </c>
      <c r="B270" t="s">
        <v>26</v>
      </c>
      <c r="C270">
        <v>50</v>
      </c>
      <c r="D270">
        <v>1</v>
      </c>
      <c r="E270" t="s">
        <v>2495</v>
      </c>
      <c r="F270">
        <v>100</v>
      </c>
      <c r="G270">
        <v>0</v>
      </c>
      <c r="H270" t="s">
        <v>661</v>
      </c>
      <c r="I270" t="s">
        <v>2496</v>
      </c>
      <c r="J270" t="s">
        <v>978</v>
      </c>
      <c r="K270" t="s">
        <v>635</v>
      </c>
      <c r="L270" t="s">
        <v>636</v>
      </c>
      <c r="M270" t="s">
        <v>2494</v>
      </c>
      <c r="N270" t="s">
        <v>635</v>
      </c>
      <c r="O270" t="s">
        <v>1071</v>
      </c>
      <c r="P270" t="s">
        <v>22</v>
      </c>
      <c r="Q270" t="s">
        <v>639</v>
      </c>
      <c r="R270" t="s">
        <v>636</v>
      </c>
      <c r="S270" t="s">
        <v>635</v>
      </c>
      <c r="T270" t="s">
        <v>2494</v>
      </c>
    </row>
    <row r="271" spans="1:20" x14ac:dyDescent="0.25">
      <c r="A271" t="s">
        <v>37</v>
      </c>
      <c r="B271" t="s">
        <v>38</v>
      </c>
      <c r="C271">
        <v>66.666666666666671</v>
      </c>
      <c r="D271">
        <v>3</v>
      </c>
      <c r="E271" t="s">
        <v>2497</v>
      </c>
      <c r="F271">
        <v>100</v>
      </c>
      <c r="G271">
        <v>0</v>
      </c>
      <c r="H271" t="s">
        <v>661</v>
      </c>
      <c r="I271" t="s">
        <v>2498</v>
      </c>
      <c r="J271" t="s">
        <v>634</v>
      </c>
      <c r="K271" t="s">
        <v>635</v>
      </c>
      <c r="L271" t="s">
        <v>636</v>
      </c>
      <c r="M271" t="s">
        <v>2499</v>
      </c>
      <c r="N271" t="s">
        <v>635</v>
      </c>
      <c r="O271" t="s">
        <v>638</v>
      </c>
      <c r="P271" t="s">
        <v>22</v>
      </c>
      <c r="Q271" t="s">
        <v>639</v>
      </c>
      <c r="R271" t="s">
        <v>636</v>
      </c>
      <c r="S271" t="s">
        <v>635</v>
      </c>
      <c r="T271" t="s">
        <v>2499</v>
      </c>
    </row>
    <row r="272" spans="1:20" x14ac:dyDescent="0.25">
      <c r="A272" t="s">
        <v>133</v>
      </c>
      <c r="B272" t="s">
        <v>134</v>
      </c>
      <c r="C272">
        <v>12</v>
      </c>
      <c r="D272">
        <v>10</v>
      </c>
      <c r="E272" t="s">
        <v>2500</v>
      </c>
      <c r="F272">
        <v>130</v>
      </c>
      <c r="G272">
        <v>0</v>
      </c>
      <c r="H272" t="s">
        <v>647</v>
      </c>
      <c r="I272" t="s">
        <v>2501</v>
      </c>
      <c r="J272" t="s">
        <v>2502</v>
      </c>
      <c r="K272" t="s">
        <v>2503</v>
      </c>
      <c r="L272" t="s">
        <v>2504</v>
      </c>
      <c r="M272" t="s">
        <v>2499</v>
      </c>
      <c r="N272" t="s">
        <v>635</v>
      </c>
      <c r="O272" t="s">
        <v>653</v>
      </c>
      <c r="P272" t="s">
        <v>43</v>
      </c>
      <c r="Q272" t="s">
        <v>654</v>
      </c>
      <c r="R272" t="s">
        <v>636</v>
      </c>
      <c r="S272" t="s">
        <v>635</v>
      </c>
      <c r="T272" t="s">
        <v>2499</v>
      </c>
    </row>
    <row r="273" spans="1:20" x14ac:dyDescent="0.25">
      <c r="A273" t="s">
        <v>20</v>
      </c>
      <c r="B273" t="s">
        <v>21</v>
      </c>
      <c r="C273">
        <v>50</v>
      </c>
      <c r="D273">
        <v>1</v>
      </c>
      <c r="E273" t="s">
        <v>2505</v>
      </c>
      <c r="F273">
        <v>100</v>
      </c>
      <c r="G273">
        <v>0</v>
      </c>
      <c r="H273" t="s">
        <v>661</v>
      </c>
      <c r="I273" t="s">
        <v>2506</v>
      </c>
      <c r="J273" t="s">
        <v>1025</v>
      </c>
      <c r="K273" t="s">
        <v>635</v>
      </c>
      <c r="L273" t="s">
        <v>636</v>
      </c>
      <c r="M273" t="s">
        <v>2507</v>
      </c>
      <c r="N273" t="s">
        <v>635</v>
      </c>
      <c r="O273" t="s">
        <v>638</v>
      </c>
      <c r="P273" t="s">
        <v>22</v>
      </c>
      <c r="Q273" t="s">
        <v>639</v>
      </c>
      <c r="R273" t="s">
        <v>636</v>
      </c>
      <c r="S273" t="s">
        <v>635</v>
      </c>
      <c r="T273" t="s">
        <v>2507</v>
      </c>
    </row>
    <row r="274" spans="1:20" x14ac:dyDescent="0.25">
      <c r="A274" t="s">
        <v>23</v>
      </c>
      <c r="B274" t="s">
        <v>24</v>
      </c>
      <c r="C274">
        <v>50</v>
      </c>
      <c r="D274">
        <v>1</v>
      </c>
      <c r="E274" t="s">
        <v>2505</v>
      </c>
      <c r="F274">
        <v>100</v>
      </c>
      <c r="G274">
        <v>0</v>
      </c>
      <c r="H274" t="s">
        <v>661</v>
      </c>
      <c r="I274" t="s">
        <v>2506</v>
      </c>
      <c r="J274" t="s">
        <v>1025</v>
      </c>
      <c r="K274" t="s">
        <v>635</v>
      </c>
      <c r="L274" t="s">
        <v>636</v>
      </c>
      <c r="M274" t="s">
        <v>2507</v>
      </c>
      <c r="N274" t="s">
        <v>635</v>
      </c>
      <c r="O274" t="s">
        <v>638</v>
      </c>
      <c r="P274" t="s">
        <v>22</v>
      </c>
      <c r="Q274" t="s">
        <v>639</v>
      </c>
      <c r="R274" t="s">
        <v>636</v>
      </c>
      <c r="S274" t="s">
        <v>635</v>
      </c>
      <c r="T274" t="s">
        <v>2507</v>
      </c>
    </row>
    <row r="275" spans="1:20" x14ac:dyDescent="0.25">
      <c r="A275" t="s">
        <v>25</v>
      </c>
      <c r="B275" t="s">
        <v>26</v>
      </c>
      <c r="C275">
        <v>50</v>
      </c>
      <c r="D275">
        <v>1</v>
      </c>
      <c r="E275" t="s">
        <v>2505</v>
      </c>
      <c r="F275">
        <v>100</v>
      </c>
      <c r="G275">
        <v>0</v>
      </c>
      <c r="H275" t="s">
        <v>661</v>
      </c>
      <c r="I275" t="s">
        <v>2506</v>
      </c>
      <c r="J275" t="s">
        <v>1025</v>
      </c>
      <c r="K275" t="s">
        <v>635</v>
      </c>
      <c r="L275" t="s">
        <v>636</v>
      </c>
      <c r="M275" t="s">
        <v>2507</v>
      </c>
      <c r="N275" t="s">
        <v>635</v>
      </c>
      <c r="O275" t="s">
        <v>638</v>
      </c>
      <c r="P275" t="s">
        <v>22</v>
      </c>
      <c r="Q275" t="s">
        <v>639</v>
      </c>
      <c r="R275" t="s">
        <v>636</v>
      </c>
      <c r="S275" t="s">
        <v>635</v>
      </c>
      <c r="T275" t="s">
        <v>2507</v>
      </c>
    </row>
    <row r="276" spans="1:20" x14ac:dyDescent="0.25">
      <c r="A276" t="s">
        <v>20</v>
      </c>
      <c r="B276" t="s">
        <v>21</v>
      </c>
      <c r="C276">
        <v>50</v>
      </c>
      <c r="D276">
        <v>1</v>
      </c>
      <c r="E276" t="s">
        <v>2508</v>
      </c>
      <c r="F276">
        <v>100</v>
      </c>
      <c r="G276">
        <v>0</v>
      </c>
      <c r="H276" t="s">
        <v>661</v>
      </c>
      <c r="I276" t="s">
        <v>2509</v>
      </c>
      <c r="J276" t="s">
        <v>858</v>
      </c>
      <c r="K276" t="s">
        <v>635</v>
      </c>
      <c r="L276" t="s">
        <v>636</v>
      </c>
      <c r="M276" t="s">
        <v>2507</v>
      </c>
      <c r="N276" t="s">
        <v>635</v>
      </c>
      <c r="O276" t="s">
        <v>638</v>
      </c>
      <c r="P276" t="s">
        <v>22</v>
      </c>
      <c r="Q276" t="s">
        <v>639</v>
      </c>
      <c r="R276" t="s">
        <v>636</v>
      </c>
      <c r="S276" t="s">
        <v>635</v>
      </c>
      <c r="T276" t="s">
        <v>2507</v>
      </c>
    </row>
    <row r="277" spans="1:20" x14ac:dyDescent="0.25">
      <c r="A277" t="s">
        <v>23</v>
      </c>
      <c r="B277" t="s">
        <v>24</v>
      </c>
      <c r="C277">
        <v>50</v>
      </c>
      <c r="D277">
        <v>1</v>
      </c>
      <c r="E277" t="s">
        <v>2508</v>
      </c>
      <c r="F277">
        <v>100</v>
      </c>
      <c r="G277">
        <v>0</v>
      </c>
      <c r="H277" t="s">
        <v>661</v>
      </c>
      <c r="I277" t="s">
        <v>2509</v>
      </c>
      <c r="J277" t="s">
        <v>858</v>
      </c>
      <c r="K277" t="s">
        <v>635</v>
      </c>
      <c r="L277" t="s">
        <v>636</v>
      </c>
      <c r="M277" t="s">
        <v>2507</v>
      </c>
      <c r="N277" t="s">
        <v>635</v>
      </c>
      <c r="O277" t="s">
        <v>638</v>
      </c>
      <c r="P277" t="s">
        <v>22</v>
      </c>
      <c r="Q277" t="s">
        <v>639</v>
      </c>
      <c r="R277" t="s">
        <v>636</v>
      </c>
      <c r="S277" t="s">
        <v>635</v>
      </c>
      <c r="T277" t="s">
        <v>2507</v>
      </c>
    </row>
    <row r="278" spans="1:20" x14ac:dyDescent="0.25">
      <c r="A278" t="s">
        <v>25</v>
      </c>
      <c r="B278" t="s">
        <v>26</v>
      </c>
      <c r="C278">
        <v>50</v>
      </c>
      <c r="D278">
        <v>1</v>
      </c>
      <c r="E278" t="s">
        <v>2508</v>
      </c>
      <c r="F278">
        <v>100</v>
      </c>
      <c r="G278">
        <v>0</v>
      </c>
      <c r="H278" t="s">
        <v>661</v>
      </c>
      <c r="I278" t="s">
        <v>2509</v>
      </c>
      <c r="J278" t="s">
        <v>858</v>
      </c>
      <c r="K278" t="s">
        <v>635</v>
      </c>
      <c r="L278" t="s">
        <v>636</v>
      </c>
      <c r="M278" t="s">
        <v>2507</v>
      </c>
      <c r="N278" t="s">
        <v>635</v>
      </c>
      <c r="O278" t="s">
        <v>638</v>
      </c>
      <c r="P278" t="s">
        <v>22</v>
      </c>
      <c r="Q278" t="s">
        <v>639</v>
      </c>
      <c r="R278" t="s">
        <v>636</v>
      </c>
      <c r="S278" t="s">
        <v>635</v>
      </c>
      <c r="T278" t="s">
        <v>2507</v>
      </c>
    </row>
    <row r="279" spans="1:20" x14ac:dyDescent="0.25">
      <c r="A279" t="s">
        <v>35</v>
      </c>
      <c r="B279" t="s">
        <v>36</v>
      </c>
      <c r="C279">
        <v>66.666666666666671</v>
      </c>
      <c r="D279">
        <v>3</v>
      </c>
      <c r="E279" t="s">
        <v>2510</v>
      </c>
      <c r="F279">
        <v>100</v>
      </c>
      <c r="G279">
        <v>0</v>
      </c>
      <c r="H279" t="s">
        <v>661</v>
      </c>
      <c r="I279" t="s">
        <v>2479</v>
      </c>
      <c r="J279" t="s">
        <v>663</v>
      </c>
      <c r="K279" t="s">
        <v>635</v>
      </c>
      <c r="L279" t="s">
        <v>636</v>
      </c>
      <c r="M279" t="s">
        <v>2511</v>
      </c>
      <c r="N279" t="s">
        <v>635</v>
      </c>
      <c r="O279" t="s">
        <v>668</v>
      </c>
      <c r="P279" t="s">
        <v>22</v>
      </c>
      <c r="Q279" t="s">
        <v>669</v>
      </c>
      <c r="R279" t="s">
        <v>636</v>
      </c>
      <c r="S279" t="s">
        <v>635</v>
      </c>
      <c r="T279" t="s">
        <v>2511</v>
      </c>
    </row>
    <row r="280" spans="1:20" x14ac:dyDescent="0.25">
      <c r="A280" t="s">
        <v>20</v>
      </c>
      <c r="B280" t="s">
        <v>21</v>
      </c>
      <c r="C280">
        <v>50</v>
      </c>
      <c r="D280">
        <v>1</v>
      </c>
      <c r="E280" t="s">
        <v>2512</v>
      </c>
      <c r="F280">
        <v>100</v>
      </c>
      <c r="G280">
        <v>0</v>
      </c>
      <c r="H280" t="s">
        <v>661</v>
      </c>
      <c r="I280" t="s">
        <v>2513</v>
      </c>
      <c r="J280" t="s">
        <v>1160</v>
      </c>
      <c r="K280" t="s">
        <v>635</v>
      </c>
      <c r="L280" t="s">
        <v>636</v>
      </c>
      <c r="M280" t="s">
        <v>2514</v>
      </c>
      <c r="N280" t="s">
        <v>635</v>
      </c>
      <c r="O280" t="s">
        <v>638</v>
      </c>
      <c r="P280" t="s">
        <v>22</v>
      </c>
      <c r="Q280" t="s">
        <v>639</v>
      </c>
      <c r="R280" t="s">
        <v>636</v>
      </c>
      <c r="S280" t="s">
        <v>635</v>
      </c>
      <c r="T280" t="s">
        <v>2514</v>
      </c>
    </row>
    <row r="281" spans="1:20" x14ac:dyDescent="0.25">
      <c r="A281" t="s">
        <v>23</v>
      </c>
      <c r="B281" t="s">
        <v>24</v>
      </c>
      <c r="C281">
        <v>50</v>
      </c>
      <c r="D281">
        <v>1</v>
      </c>
      <c r="E281" t="s">
        <v>2512</v>
      </c>
      <c r="F281">
        <v>100</v>
      </c>
      <c r="G281">
        <v>0</v>
      </c>
      <c r="H281" t="s">
        <v>661</v>
      </c>
      <c r="I281" t="s">
        <v>2513</v>
      </c>
      <c r="J281" t="s">
        <v>1160</v>
      </c>
      <c r="K281" t="s">
        <v>635</v>
      </c>
      <c r="L281" t="s">
        <v>636</v>
      </c>
      <c r="M281" t="s">
        <v>2514</v>
      </c>
      <c r="N281" t="s">
        <v>635</v>
      </c>
      <c r="O281" t="s">
        <v>638</v>
      </c>
      <c r="P281" t="s">
        <v>22</v>
      </c>
      <c r="Q281" t="s">
        <v>639</v>
      </c>
      <c r="R281" t="s">
        <v>636</v>
      </c>
      <c r="S281" t="s">
        <v>635</v>
      </c>
      <c r="T281" t="s">
        <v>2514</v>
      </c>
    </row>
    <row r="282" spans="1:20" x14ac:dyDescent="0.25">
      <c r="A282" t="s">
        <v>25</v>
      </c>
      <c r="B282" t="s">
        <v>26</v>
      </c>
      <c r="C282">
        <v>50</v>
      </c>
      <c r="D282">
        <v>1</v>
      </c>
      <c r="E282" t="s">
        <v>2512</v>
      </c>
      <c r="F282">
        <v>100</v>
      </c>
      <c r="G282">
        <v>0</v>
      </c>
      <c r="H282" t="s">
        <v>661</v>
      </c>
      <c r="I282" t="s">
        <v>2513</v>
      </c>
      <c r="J282" t="s">
        <v>1160</v>
      </c>
      <c r="K282" t="s">
        <v>635</v>
      </c>
      <c r="L282" t="s">
        <v>636</v>
      </c>
      <c r="M282" t="s">
        <v>2514</v>
      </c>
      <c r="N282" t="s">
        <v>635</v>
      </c>
      <c r="O282" t="s">
        <v>638</v>
      </c>
      <c r="P282" t="s">
        <v>22</v>
      </c>
      <c r="Q282" t="s">
        <v>639</v>
      </c>
      <c r="R282" t="s">
        <v>636</v>
      </c>
      <c r="S282" t="s">
        <v>635</v>
      </c>
      <c r="T282" t="s">
        <v>2514</v>
      </c>
    </row>
    <row r="283" spans="1:20" x14ac:dyDescent="0.25">
      <c r="A283" t="s">
        <v>164</v>
      </c>
      <c r="B283" t="s">
        <v>165</v>
      </c>
      <c r="C283">
        <v>50</v>
      </c>
      <c r="D283">
        <v>6</v>
      </c>
      <c r="E283" t="s">
        <v>2515</v>
      </c>
      <c r="F283">
        <v>200</v>
      </c>
      <c r="G283">
        <v>0</v>
      </c>
      <c r="H283" t="s">
        <v>661</v>
      </c>
      <c r="I283" t="s">
        <v>2516</v>
      </c>
      <c r="J283" t="s">
        <v>634</v>
      </c>
      <c r="K283" t="s">
        <v>635</v>
      </c>
      <c r="L283" t="s">
        <v>636</v>
      </c>
      <c r="M283" t="s">
        <v>2514</v>
      </c>
      <c r="N283" t="s">
        <v>635</v>
      </c>
      <c r="O283" t="s">
        <v>638</v>
      </c>
      <c r="P283" t="s">
        <v>22</v>
      </c>
      <c r="Q283" t="s">
        <v>639</v>
      </c>
      <c r="R283" t="s">
        <v>636</v>
      </c>
      <c r="S283" t="s">
        <v>635</v>
      </c>
      <c r="T283" t="s">
        <v>2514</v>
      </c>
    </row>
    <row r="284" spans="1:20" x14ac:dyDescent="0.25">
      <c r="A284" t="s">
        <v>164</v>
      </c>
      <c r="B284" t="s">
        <v>165</v>
      </c>
      <c r="C284">
        <v>50</v>
      </c>
      <c r="D284">
        <v>6</v>
      </c>
      <c r="E284" t="s">
        <v>2517</v>
      </c>
      <c r="F284">
        <v>200</v>
      </c>
      <c r="G284">
        <v>0</v>
      </c>
      <c r="H284" t="s">
        <v>661</v>
      </c>
      <c r="I284" t="s">
        <v>2516</v>
      </c>
      <c r="J284" t="s">
        <v>634</v>
      </c>
      <c r="K284" t="s">
        <v>635</v>
      </c>
      <c r="L284" t="s">
        <v>636</v>
      </c>
      <c r="M284" t="s">
        <v>2518</v>
      </c>
      <c r="N284" t="s">
        <v>635</v>
      </c>
      <c r="O284" t="s">
        <v>638</v>
      </c>
      <c r="P284" t="s">
        <v>22</v>
      </c>
      <c r="Q284" t="s">
        <v>639</v>
      </c>
      <c r="R284" t="s">
        <v>636</v>
      </c>
      <c r="S284" t="s">
        <v>635</v>
      </c>
      <c r="T284" t="s">
        <v>2514</v>
      </c>
    </row>
    <row r="285" spans="1:20" x14ac:dyDescent="0.25">
      <c r="A285" t="s">
        <v>20</v>
      </c>
      <c r="B285" t="s">
        <v>21</v>
      </c>
      <c r="C285">
        <v>50</v>
      </c>
      <c r="D285">
        <v>1</v>
      </c>
      <c r="E285" t="s">
        <v>2519</v>
      </c>
      <c r="F285">
        <v>100</v>
      </c>
      <c r="G285">
        <v>0</v>
      </c>
      <c r="H285" t="s">
        <v>661</v>
      </c>
      <c r="I285" t="s">
        <v>2520</v>
      </c>
      <c r="J285" t="s">
        <v>978</v>
      </c>
      <c r="K285" t="s">
        <v>635</v>
      </c>
      <c r="L285" t="s">
        <v>636</v>
      </c>
      <c r="M285" t="s">
        <v>2518</v>
      </c>
      <c r="N285" t="s">
        <v>635</v>
      </c>
      <c r="O285" t="s">
        <v>638</v>
      </c>
      <c r="P285" t="s">
        <v>22</v>
      </c>
      <c r="Q285" t="s">
        <v>639</v>
      </c>
      <c r="R285" t="s">
        <v>636</v>
      </c>
      <c r="S285" t="s">
        <v>635</v>
      </c>
      <c r="T285" t="s">
        <v>2518</v>
      </c>
    </row>
    <row r="286" spans="1:20" x14ac:dyDescent="0.25">
      <c r="A286" t="s">
        <v>23</v>
      </c>
      <c r="B286" t="s">
        <v>24</v>
      </c>
      <c r="C286">
        <v>50</v>
      </c>
      <c r="D286">
        <v>1</v>
      </c>
      <c r="E286" t="s">
        <v>2519</v>
      </c>
      <c r="F286">
        <v>100</v>
      </c>
      <c r="G286">
        <v>0</v>
      </c>
      <c r="H286" t="s">
        <v>661</v>
      </c>
      <c r="I286" t="s">
        <v>2520</v>
      </c>
      <c r="J286" t="s">
        <v>978</v>
      </c>
      <c r="K286" t="s">
        <v>635</v>
      </c>
      <c r="L286" t="s">
        <v>636</v>
      </c>
      <c r="M286" t="s">
        <v>2518</v>
      </c>
      <c r="N286" t="s">
        <v>635</v>
      </c>
      <c r="O286" t="s">
        <v>638</v>
      </c>
      <c r="P286" t="s">
        <v>22</v>
      </c>
      <c r="Q286" t="s">
        <v>639</v>
      </c>
      <c r="R286" t="s">
        <v>636</v>
      </c>
      <c r="S286" t="s">
        <v>635</v>
      </c>
      <c r="T286" t="s">
        <v>2518</v>
      </c>
    </row>
    <row r="287" spans="1:20" x14ac:dyDescent="0.25">
      <c r="A287" t="s">
        <v>25</v>
      </c>
      <c r="B287" t="s">
        <v>26</v>
      </c>
      <c r="C287">
        <v>50</v>
      </c>
      <c r="D287">
        <v>1</v>
      </c>
      <c r="E287" t="s">
        <v>2519</v>
      </c>
      <c r="F287">
        <v>100</v>
      </c>
      <c r="G287">
        <v>0</v>
      </c>
      <c r="H287" t="s">
        <v>661</v>
      </c>
      <c r="I287" t="s">
        <v>2520</v>
      </c>
      <c r="J287" t="s">
        <v>978</v>
      </c>
      <c r="K287" t="s">
        <v>635</v>
      </c>
      <c r="L287" t="s">
        <v>636</v>
      </c>
      <c r="M287" t="s">
        <v>2518</v>
      </c>
      <c r="N287" t="s">
        <v>635</v>
      </c>
      <c r="O287" t="s">
        <v>638</v>
      </c>
      <c r="P287" t="s">
        <v>22</v>
      </c>
      <c r="Q287" t="s">
        <v>639</v>
      </c>
      <c r="R287" t="s">
        <v>636</v>
      </c>
      <c r="S287" t="s">
        <v>635</v>
      </c>
      <c r="T287" t="s">
        <v>2518</v>
      </c>
    </row>
    <row r="288" spans="1:20" x14ac:dyDescent="0.25">
      <c r="A288" t="s">
        <v>20</v>
      </c>
      <c r="B288" t="s">
        <v>21</v>
      </c>
      <c r="C288">
        <v>50</v>
      </c>
      <c r="D288">
        <v>1</v>
      </c>
      <c r="E288" t="s">
        <v>2521</v>
      </c>
      <c r="F288">
        <v>99.99</v>
      </c>
      <c r="G288">
        <v>0</v>
      </c>
      <c r="H288" t="s">
        <v>661</v>
      </c>
      <c r="I288" t="s">
        <v>2522</v>
      </c>
      <c r="J288" t="s">
        <v>1399</v>
      </c>
      <c r="K288" t="s">
        <v>635</v>
      </c>
      <c r="L288" t="s">
        <v>636</v>
      </c>
      <c r="M288" t="s">
        <v>2518</v>
      </c>
      <c r="N288" t="s">
        <v>635</v>
      </c>
      <c r="O288" t="s">
        <v>668</v>
      </c>
      <c r="P288" t="s">
        <v>22</v>
      </c>
      <c r="Q288" t="s">
        <v>669</v>
      </c>
      <c r="R288" t="s">
        <v>636</v>
      </c>
      <c r="S288" t="s">
        <v>635</v>
      </c>
      <c r="T288" t="s">
        <v>2518</v>
      </c>
    </row>
    <row r="289" spans="1:20" x14ac:dyDescent="0.25">
      <c r="A289" t="s">
        <v>23</v>
      </c>
      <c r="B289" t="s">
        <v>24</v>
      </c>
      <c r="C289">
        <v>50</v>
      </c>
      <c r="D289">
        <v>1</v>
      </c>
      <c r="E289" t="s">
        <v>2521</v>
      </c>
      <c r="F289">
        <v>99.99</v>
      </c>
      <c r="G289">
        <v>0</v>
      </c>
      <c r="H289" t="s">
        <v>661</v>
      </c>
      <c r="I289" t="s">
        <v>2522</v>
      </c>
      <c r="J289" t="s">
        <v>1399</v>
      </c>
      <c r="K289" t="s">
        <v>635</v>
      </c>
      <c r="L289" t="s">
        <v>636</v>
      </c>
      <c r="M289" t="s">
        <v>2518</v>
      </c>
      <c r="N289" t="s">
        <v>635</v>
      </c>
      <c r="O289" t="s">
        <v>668</v>
      </c>
      <c r="P289" t="s">
        <v>22</v>
      </c>
      <c r="Q289" t="s">
        <v>669</v>
      </c>
      <c r="R289" t="s">
        <v>636</v>
      </c>
      <c r="S289" t="s">
        <v>635</v>
      </c>
      <c r="T289" t="s">
        <v>2518</v>
      </c>
    </row>
    <row r="290" spans="1:20" x14ac:dyDescent="0.25">
      <c r="A290" t="s">
        <v>25</v>
      </c>
      <c r="B290" t="s">
        <v>26</v>
      </c>
      <c r="C290">
        <v>50</v>
      </c>
      <c r="D290">
        <v>1</v>
      </c>
      <c r="E290" t="s">
        <v>2521</v>
      </c>
      <c r="F290">
        <v>99.99</v>
      </c>
      <c r="G290">
        <v>0</v>
      </c>
      <c r="H290" t="s">
        <v>661</v>
      </c>
      <c r="I290" t="s">
        <v>2522</v>
      </c>
      <c r="J290" t="s">
        <v>1399</v>
      </c>
      <c r="K290" t="s">
        <v>635</v>
      </c>
      <c r="L290" t="s">
        <v>636</v>
      </c>
      <c r="M290" t="s">
        <v>2518</v>
      </c>
      <c r="N290" t="s">
        <v>635</v>
      </c>
      <c r="O290" t="s">
        <v>668</v>
      </c>
      <c r="P290" t="s">
        <v>22</v>
      </c>
      <c r="Q290" t="s">
        <v>669</v>
      </c>
      <c r="R290" t="s">
        <v>636</v>
      </c>
      <c r="S290" t="s">
        <v>635</v>
      </c>
      <c r="T290" t="s">
        <v>2518</v>
      </c>
    </row>
    <row r="291" spans="1:20" x14ac:dyDescent="0.25">
      <c r="A291" t="s">
        <v>20</v>
      </c>
      <c r="B291" t="s">
        <v>21</v>
      </c>
      <c r="C291">
        <v>50</v>
      </c>
      <c r="D291">
        <v>1</v>
      </c>
      <c r="E291" t="s">
        <v>2523</v>
      </c>
      <c r="F291">
        <v>100</v>
      </c>
      <c r="G291">
        <v>0</v>
      </c>
      <c r="H291" t="s">
        <v>661</v>
      </c>
      <c r="I291" t="s">
        <v>2524</v>
      </c>
      <c r="J291" t="s">
        <v>2074</v>
      </c>
      <c r="K291" t="s">
        <v>635</v>
      </c>
      <c r="L291" t="s">
        <v>636</v>
      </c>
      <c r="M291" t="s">
        <v>2525</v>
      </c>
      <c r="N291" t="s">
        <v>635</v>
      </c>
      <c r="O291" t="s">
        <v>638</v>
      </c>
      <c r="P291" t="s">
        <v>22</v>
      </c>
      <c r="Q291" t="s">
        <v>639</v>
      </c>
      <c r="R291" t="s">
        <v>636</v>
      </c>
      <c r="S291" t="s">
        <v>635</v>
      </c>
      <c r="T291" t="s">
        <v>2525</v>
      </c>
    </row>
    <row r="292" spans="1:20" x14ac:dyDescent="0.25">
      <c r="A292" t="s">
        <v>23</v>
      </c>
      <c r="B292" t="s">
        <v>24</v>
      </c>
      <c r="C292">
        <v>50</v>
      </c>
      <c r="D292">
        <v>1</v>
      </c>
      <c r="E292" t="s">
        <v>2523</v>
      </c>
      <c r="F292">
        <v>100</v>
      </c>
      <c r="G292">
        <v>0</v>
      </c>
      <c r="H292" t="s">
        <v>661</v>
      </c>
      <c r="I292" t="s">
        <v>2524</v>
      </c>
      <c r="J292" t="s">
        <v>2074</v>
      </c>
      <c r="K292" t="s">
        <v>635</v>
      </c>
      <c r="L292" t="s">
        <v>636</v>
      </c>
      <c r="M292" t="s">
        <v>2525</v>
      </c>
      <c r="N292" t="s">
        <v>635</v>
      </c>
      <c r="O292" t="s">
        <v>638</v>
      </c>
      <c r="P292" t="s">
        <v>22</v>
      </c>
      <c r="Q292" t="s">
        <v>639</v>
      </c>
      <c r="R292" t="s">
        <v>636</v>
      </c>
      <c r="S292" t="s">
        <v>635</v>
      </c>
      <c r="T292" t="s">
        <v>2525</v>
      </c>
    </row>
    <row r="293" spans="1:20" x14ac:dyDescent="0.25">
      <c r="A293" t="s">
        <v>25</v>
      </c>
      <c r="B293" t="s">
        <v>26</v>
      </c>
      <c r="C293">
        <v>50</v>
      </c>
      <c r="D293">
        <v>1</v>
      </c>
      <c r="E293" t="s">
        <v>2523</v>
      </c>
      <c r="F293">
        <v>100</v>
      </c>
      <c r="G293">
        <v>0</v>
      </c>
      <c r="H293" t="s">
        <v>661</v>
      </c>
      <c r="I293" t="s">
        <v>2524</v>
      </c>
      <c r="J293" t="s">
        <v>2074</v>
      </c>
      <c r="K293" t="s">
        <v>635</v>
      </c>
      <c r="L293" t="s">
        <v>636</v>
      </c>
      <c r="M293" t="s">
        <v>2525</v>
      </c>
      <c r="N293" t="s">
        <v>635</v>
      </c>
      <c r="O293" t="s">
        <v>638</v>
      </c>
      <c r="P293" t="s">
        <v>22</v>
      </c>
      <c r="Q293" t="s">
        <v>639</v>
      </c>
      <c r="R293" t="s">
        <v>636</v>
      </c>
      <c r="S293" t="s">
        <v>635</v>
      </c>
      <c r="T293" t="s">
        <v>2525</v>
      </c>
    </row>
    <row r="294" spans="1:20" x14ac:dyDescent="0.25">
      <c r="A294" t="s">
        <v>39</v>
      </c>
      <c r="B294" t="s">
        <v>44</v>
      </c>
      <c r="C294">
        <v>100</v>
      </c>
      <c r="D294">
        <v>2</v>
      </c>
      <c r="E294" t="s">
        <v>2526</v>
      </c>
      <c r="F294">
        <v>200</v>
      </c>
      <c r="G294">
        <v>0</v>
      </c>
      <c r="H294" t="s">
        <v>1233</v>
      </c>
      <c r="I294" t="s">
        <v>2527</v>
      </c>
      <c r="J294" t="s">
        <v>2528</v>
      </c>
      <c r="K294" t="s">
        <v>2529</v>
      </c>
      <c r="L294" t="s">
        <v>2530</v>
      </c>
      <c r="M294" t="s">
        <v>2531</v>
      </c>
      <c r="N294" t="s">
        <v>2532</v>
      </c>
      <c r="O294" t="s">
        <v>1535</v>
      </c>
      <c r="P294" t="s">
        <v>1241</v>
      </c>
      <c r="Q294" t="s">
        <v>1242</v>
      </c>
      <c r="R294" t="s">
        <v>636</v>
      </c>
      <c r="S294" t="s">
        <v>635</v>
      </c>
      <c r="T294" t="s">
        <v>2533</v>
      </c>
    </row>
    <row r="295" spans="1:20" x14ac:dyDescent="0.25">
      <c r="A295" t="s">
        <v>35</v>
      </c>
      <c r="B295" t="s">
        <v>36</v>
      </c>
      <c r="C295">
        <v>66.666666666666671</v>
      </c>
      <c r="D295">
        <v>3</v>
      </c>
      <c r="E295" t="s">
        <v>2534</v>
      </c>
      <c r="F295">
        <v>200</v>
      </c>
      <c r="G295">
        <v>0</v>
      </c>
      <c r="H295" t="s">
        <v>661</v>
      </c>
      <c r="I295" t="s">
        <v>2535</v>
      </c>
      <c r="J295" t="s">
        <v>807</v>
      </c>
      <c r="K295" t="s">
        <v>635</v>
      </c>
      <c r="L295" t="s">
        <v>636</v>
      </c>
      <c r="M295" t="s">
        <v>2536</v>
      </c>
      <c r="N295" t="s">
        <v>635</v>
      </c>
      <c r="O295" t="s">
        <v>668</v>
      </c>
      <c r="P295" t="s">
        <v>22</v>
      </c>
      <c r="Q295" t="s">
        <v>669</v>
      </c>
      <c r="R295" t="s">
        <v>636</v>
      </c>
      <c r="S295" t="s">
        <v>635</v>
      </c>
      <c r="T295" t="s">
        <v>2536</v>
      </c>
    </row>
    <row r="296" spans="1:20" x14ac:dyDescent="0.25">
      <c r="A296" t="s">
        <v>164</v>
      </c>
      <c r="B296" t="s">
        <v>165</v>
      </c>
      <c r="C296">
        <v>33.333333333333336</v>
      </c>
      <c r="D296">
        <v>3</v>
      </c>
      <c r="E296" t="s">
        <v>2534</v>
      </c>
      <c r="F296">
        <v>200</v>
      </c>
      <c r="G296">
        <v>0</v>
      </c>
      <c r="H296" t="s">
        <v>661</v>
      </c>
      <c r="I296" t="s">
        <v>2535</v>
      </c>
      <c r="J296" t="s">
        <v>807</v>
      </c>
      <c r="K296" t="s">
        <v>635</v>
      </c>
      <c r="L296" t="s">
        <v>636</v>
      </c>
      <c r="M296" t="s">
        <v>2536</v>
      </c>
      <c r="N296" t="s">
        <v>635</v>
      </c>
      <c r="O296" t="s">
        <v>668</v>
      </c>
      <c r="P296" t="s">
        <v>22</v>
      </c>
      <c r="Q296" t="s">
        <v>669</v>
      </c>
      <c r="R296" t="s">
        <v>636</v>
      </c>
      <c r="S296" t="s">
        <v>635</v>
      </c>
      <c r="T296" t="s">
        <v>2536</v>
      </c>
    </row>
    <row r="297" spans="1:20" x14ac:dyDescent="0.25">
      <c r="A297" t="s">
        <v>133</v>
      </c>
      <c r="B297" t="s">
        <v>134</v>
      </c>
      <c r="C297">
        <v>12</v>
      </c>
      <c r="D297">
        <v>10</v>
      </c>
      <c r="E297" t="s">
        <v>2537</v>
      </c>
      <c r="F297">
        <v>280</v>
      </c>
      <c r="G297">
        <v>0</v>
      </c>
      <c r="H297" t="s">
        <v>647</v>
      </c>
      <c r="I297" t="s">
        <v>2538</v>
      </c>
      <c r="J297" t="s">
        <v>2539</v>
      </c>
      <c r="K297" t="s">
        <v>2540</v>
      </c>
      <c r="L297" t="s">
        <v>1492</v>
      </c>
      <c r="M297" t="s">
        <v>2448</v>
      </c>
      <c r="N297" t="s">
        <v>635</v>
      </c>
      <c r="O297" t="s">
        <v>653</v>
      </c>
      <c r="P297" t="s">
        <v>43</v>
      </c>
      <c r="Q297" t="s">
        <v>654</v>
      </c>
      <c r="R297" t="s">
        <v>636</v>
      </c>
      <c r="S297" t="s">
        <v>635</v>
      </c>
      <c r="T297" t="s">
        <v>2541</v>
      </c>
    </row>
    <row r="298" spans="1:20" x14ac:dyDescent="0.25">
      <c r="A298" t="s">
        <v>116</v>
      </c>
      <c r="B298" t="s">
        <v>117</v>
      </c>
      <c r="C298">
        <v>10</v>
      </c>
      <c r="D298">
        <v>10</v>
      </c>
      <c r="E298" t="s">
        <v>2537</v>
      </c>
      <c r="F298">
        <v>280</v>
      </c>
      <c r="G298">
        <v>0</v>
      </c>
      <c r="H298" t="s">
        <v>647</v>
      </c>
      <c r="I298" t="s">
        <v>2538</v>
      </c>
      <c r="J298" t="s">
        <v>2539</v>
      </c>
      <c r="K298" t="s">
        <v>2540</v>
      </c>
      <c r="L298" t="s">
        <v>1492</v>
      </c>
      <c r="M298" t="s">
        <v>2448</v>
      </c>
      <c r="N298" t="s">
        <v>635</v>
      </c>
      <c r="O298" t="s">
        <v>653</v>
      </c>
      <c r="P298" t="s">
        <v>43</v>
      </c>
      <c r="Q298" t="s">
        <v>654</v>
      </c>
      <c r="R298" t="s">
        <v>636</v>
      </c>
      <c r="S298" t="s">
        <v>635</v>
      </c>
      <c r="T298" t="s">
        <v>2541</v>
      </c>
    </row>
    <row r="299" spans="1:20" x14ac:dyDescent="0.25">
      <c r="A299" t="s">
        <v>20</v>
      </c>
      <c r="B299" t="s">
        <v>21</v>
      </c>
      <c r="C299">
        <v>50</v>
      </c>
      <c r="D299">
        <v>1</v>
      </c>
      <c r="E299" t="s">
        <v>2542</v>
      </c>
      <c r="F299">
        <v>100</v>
      </c>
      <c r="G299">
        <v>0</v>
      </c>
      <c r="H299" t="s">
        <v>661</v>
      </c>
      <c r="I299" t="s">
        <v>2543</v>
      </c>
      <c r="J299" t="s">
        <v>757</v>
      </c>
      <c r="K299" t="s">
        <v>635</v>
      </c>
      <c r="L299" t="s">
        <v>636</v>
      </c>
      <c r="M299" t="s">
        <v>2531</v>
      </c>
      <c r="N299" t="s">
        <v>635</v>
      </c>
      <c r="O299" t="s">
        <v>638</v>
      </c>
      <c r="P299" t="s">
        <v>22</v>
      </c>
      <c r="Q299" t="s">
        <v>639</v>
      </c>
      <c r="R299" t="s">
        <v>636</v>
      </c>
      <c r="S299" t="s">
        <v>635</v>
      </c>
      <c r="T299" t="s">
        <v>2531</v>
      </c>
    </row>
    <row r="300" spans="1:20" x14ac:dyDescent="0.25">
      <c r="A300" t="s">
        <v>23</v>
      </c>
      <c r="B300" t="s">
        <v>24</v>
      </c>
      <c r="C300">
        <v>50</v>
      </c>
      <c r="D300">
        <v>1</v>
      </c>
      <c r="E300" t="s">
        <v>2542</v>
      </c>
      <c r="F300">
        <v>100</v>
      </c>
      <c r="G300">
        <v>0</v>
      </c>
      <c r="H300" t="s">
        <v>661</v>
      </c>
      <c r="I300" t="s">
        <v>2543</v>
      </c>
      <c r="J300" t="s">
        <v>757</v>
      </c>
      <c r="K300" t="s">
        <v>635</v>
      </c>
      <c r="L300" t="s">
        <v>636</v>
      </c>
      <c r="M300" t="s">
        <v>2531</v>
      </c>
      <c r="N300" t="s">
        <v>635</v>
      </c>
      <c r="O300" t="s">
        <v>638</v>
      </c>
      <c r="P300" t="s">
        <v>22</v>
      </c>
      <c r="Q300" t="s">
        <v>639</v>
      </c>
      <c r="R300" t="s">
        <v>636</v>
      </c>
      <c r="S300" t="s">
        <v>635</v>
      </c>
      <c r="T300" t="s">
        <v>2531</v>
      </c>
    </row>
    <row r="301" spans="1:20" x14ac:dyDescent="0.25">
      <c r="A301" t="s">
        <v>25</v>
      </c>
      <c r="B301" t="s">
        <v>26</v>
      </c>
      <c r="C301">
        <v>50</v>
      </c>
      <c r="D301">
        <v>1</v>
      </c>
      <c r="E301" t="s">
        <v>2542</v>
      </c>
      <c r="F301">
        <v>100</v>
      </c>
      <c r="G301">
        <v>0</v>
      </c>
      <c r="H301" t="s">
        <v>661</v>
      </c>
      <c r="I301" t="s">
        <v>2543</v>
      </c>
      <c r="J301" t="s">
        <v>757</v>
      </c>
      <c r="K301" t="s">
        <v>635</v>
      </c>
      <c r="L301" t="s">
        <v>636</v>
      </c>
      <c r="M301" t="s">
        <v>2531</v>
      </c>
      <c r="N301" t="s">
        <v>635</v>
      </c>
      <c r="O301" t="s">
        <v>638</v>
      </c>
      <c r="P301" t="s">
        <v>22</v>
      </c>
      <c r="Q301" t="s">
        <v>639</v>
      </c>
      <c r="R301" t="s">
        <v>636</v>
      </c>
      <c r="S301" t="s">
        <v>635</v>
      </c>
      <c r="T301" t="s">
        <v>2531</v>
      </c>
    </row>
    <row r="302" spans="1:20" x14ac:dyDescent="0.25">
      <c r="A302" t="s">
        <v>20</v>
      </c>
      <c r="B302" t="s">
        <v>1108</v>
      </c>
      <c r="C302">
        <v>36.15</v>
      </c>
      <c r="D302">
        <v>1</v>
      </c>
      <c r="E302" t="s">
        <v>2544</v>
      </c>
      <c r="F302">
        <v>79.3</v>
      </c>
      <c r="G302">
        <v>7</v>
      </c>
      <c r="H302" t="s">
        <v>647</v>
      </c>
      <c r="I302" t="s">
        <v>2545</v>
      </c>
      <c r="J302" t="s">
        <v>2546</v>
      </c>
      <c r="K302" t="s">
        <v>2547</v>
      </c>
      <c r="L302" t="s">
        <v>2548</v>
      </c>
      <c r="M302" t="s">
        <v>2549</v>
      </c>
      <c r="N302" t="s">
        <v>635</v>
      </c>
      <c r="O302" t="s">
        <v>706</v>
      </c>
      <c r="P302" t="s">
        <v>40</v>
      </c>
      <c r="Q302" t="s">
        <v>707</v>
      </c>
      <c r="R302" t="s">
        <v>636</v>
      </c>
      <c r="S302" t="s">
        <v>635</v>
      </c>
      <c r="T302" t="s">
        <v>2549</v>
      </c>
    </row>
    <row r="303" spans="1:20" x14ac:dyDescent="0.25">
      <c r="A303" t="s">
        <v>23</v>
      </c>
      <c r="B303" t="s">
        <v>1108</v>
      </c>
      <c r="C303">
        <v>36.15</v>
      </c>
      <c r="D303">
        <v>1</v>
      </c>
      <c r="E303" t="s">
        <v>2544</v>
      </c>
      <c r="F303">
        <v>79.3</v>
      </c>
      <c r="G303">
        <v>7</v>
      </c>
      <c r="H303" t="s">
        <v>647</v>
      </c>
      <c r="I303" t="s">
        <v>2545</v>
      </c>
      <c r="J303" t="s">
        <v>2546</v>
      </c>
      <c r="K303" t="s">
        <v>2547</v>
      </c>
      <c r="L303" t="s">
        <v>2548</v>
      </c>
      <c r="M303" t="s">
        <v>2549</v>
      </c>
      <c r="N303" t="s">
        <v>635</v>
      </c>
      <c r="O303" t="s">
        <v>706</v>
      </c>
      <c r="P303" t="s">
        <v>40</v>
      </c>
      <c r="Q303" t="s">
        <v>707</v>
      </c>
      <c r="R303" t="s">
        <v>636</v>
      </c>
      <c r="S303" t="s">
        <v>635</v>
      </c>
      <c r="T303" t="s">
        <v>2549</v>
      </c>
    </row>
    <row r="304" spans="1:20" x14ac:dyDescent="0.25">
      <c r="A304" t="s">
        <v>164</v>
      </c>
      <c r="B304" t="s">
        <v>165</v>
      </c>
      <c r="C304">
        <v>50</v>
      </c>
      <c r="D304">
        <v>6</v>
      </c>
      <c r="E304" t="s">
        <v>2550</v>
      </c>
      <c r="F304">
        <v>200</v>
      </c>
      <c r="G304">
        <v>0</v>
      </c>
      <c r="H304" t="s">
        <v>661</v>
      </c>
      <c r="I304" t="s">
        <v>2551</v>
      </c>
      <c r="J304" t="s">
        <v>711</v>
      </c>
      <c r="K304" t="s">
        <v>635</v>
      </c>
      <c r="L304" t="s">
        <v>636</v>
      </c>
      <c r="M304" t="s">
        <v>2552</v>
      </c>
      <c r="N304" t="s">
        <v>635</v>
      </c>
      <c r="O304" t="s">
        <v>638</v>
      </c>
      <c r="P304" t="s">
        <v>22</v>
      </c>
      <c r="Q304" t="s">
        <v>639</v>
      </c>
      <c r="R304" t="s">
        <v>636</v>
      </c>
      <c r="S304" t="s">
        <v>635</v>
      </c>
      <c r="T304" t="s">
        <v>2552</v>
      </c>
    </row>
    <row r="305" spans="1:20" x14ac:dyDescent="0.25">
      <c r="A305" t="s">
        <v>164</v>
      </c>
      <c r="B305" t="s">
        <v>165</v>
      </c>
      <c r="C305">
        <v>33.333333333333336</v>
      </c>
      <c r="D305">
        <v>3</v>
      </c>
      <c r="E305" t="s">
        <v>2553</v>
      </c>
      <c r="F305">
        <v>100</v>
      </c>
      <c r="G305">
        <v>0</v>
      </c>
      <c r="H305" t="s">
        <v>661</v>
      </c>
      <c r="I305" t="s">
        <v>2554</v>
      </c>
      <c r="J305" t="s">
        <v>884</v>
      </c>
      <c r="K305" t="s">
        <v>635</v>
      </c>
      <c r="L305" t="s">
        <v>636</v>
      </c>
      <c r="M305" t="s">
        <v>2552</v>
      </c>
      <c r="N305" t="s">
        <v>635</v>
      </c>
      <c r="O305" t="s">
        <v>668</v>
      </c>
      <c r="P305" t="s">
        <v>22</v>
      </c>
      <c r="Q305" t="s">
        <v>669</v>
      </c>
      <c r="R305" t="s">
        <v>636</v>
      </c>
      <c r="S305" t="s">
        <v>635</v>
      </c>
      <c r="T305" t="s">
        <v>2552</v>
      </c>
    </row>
    <row r="306" spans="1:20" x14ac:dyDescent="0.25">
      <c r="A306" t="s">
        <v>20</v>
      </c>
      <c r="B306" t="s">
        <v>21</v>
      </c>
      <c r="C306">
        <v>50</v>
      </c>
      <c r="D306">
        <v>1</v>
      </c>
      <c r="E306" t="s">
        <v>2555</v>
      </c>
      <c r="F306">
        <v>100</v>
      </c>
      <c r="G306">
        <v>0</v>
      </c>
      <c r="H306" t="s">
        <v>632</v>
      </c>
      <c r="I306" t="s">
        <v>2556</v>
      </c>
      <c r="J306" t="s">
        <v>2074</v>
      </c>
      <c r="K306" t="s">
        <v>635</v>
      </c>
      <c r="L306" t="s">
        <v>636</v>
      </c>
      <c r="M306" t="s">
        <v>2552</v>
      </c>
      <c r="N306" t="s">
        <v>635</v>
      </c>
      <c r="O306" t="s">
        <v>638</v>
      </c>
      <c r="P306" t="s">
        <v>22</v>
      </c>
      <c r="Q306" t="s">
        <v>639</v>
      </c>
      <c r="R306" t="s">
        <v>636</v>
      </c>
      <c r="S306" t="s">
        <v>635</v>
      </c>
      <c r="T306" t="s">
        <v>2552</v>
      </c>
    </row>
    <row r="307" spans="1:20" x14ac:dyDescent="0.25">
      <c r="A307" t="s">
        <v>23</v>
      </c>
      <c r="B307" t="s">
        <v>24</v>
      </c>
      <c r="C307">
        <v>50</v>
      </c>
      <c r="D307">
        <v>1</v>
      </c>
      <c r="E307" t="s">
        <v>2555</v>
      </c>
      <c r="F307">
        <v>100</v>
      </c>
      <c r="G307">
        <v>0</v>
      </c>
      <c r="H307" t="s">
        <v>632</v>
      </c>
      <c r="I307" t="s">
        <v>2556</v>
      </c>
      <c r="J307" t="s">
        <v>2074</v>
      </c>
      <c r="K307" t="s">
        <v>635</v>
      </c>
      <c r="L307" t="s">
        <v>636</v>
      </c>
      <c r="M307" t="s">
        <v>2552</v>
      </c>
      <c r="N307" t="s">
        <v>635</v>
      </c>
      <c r="O307" t="s">
        <v>638</v>
      </c>
      <c r="P307" t="s">
        <v>22</v>
      </c>
      <c r="Q307" t="s">
        <v>639</v>
      </c>
      <c r="R307" t="s">
        <v>636</v>
      </c>
      <c r="S307" t="s">
        <v>635</v>
      </c>
      <c r="T307" t="s">
        <v>2552</v>
      </c>
    </row>
    <row r="308" spans="1:20" x14ac:dyDescent="0.25">
      <c r="A308" t="s">
        <v>25</v>
      </c>
      <c r="B308" t="s">
        <v>26</v>
      </c>
      <c r="C308">
        <v>50</v>
      </c>
      <c r="D308">
        <v>1</v>
      </c>
      <c r="E308" t="s">
        <v>2555</v>
      </c>
      <c r="F308">
        <v>100</v>
      </c>
      <c r="G308">
        <v>0</v>
      </c>
      <c r="H308" t="s">
        <v>632</v>
      </c>
      <c r="I308" t="s">
        <v>2556</v>
      </c>
      <c r="J308" t="s">
        <v>2074</v>
      </c>
      <c r="K308" t="s">
        <v>635</v>
      </c>
      <c r="L308" t="s">
        <v>636</v>
      </c>
      <c r="M308" t="s">
        <v>2552</v>
      </c>
      <c r="N308" t="s">
        <v>635</v>
      </c>
      <c r="O308" t="s">
        <v>638</v>
      </c>
      <c r="P308" t="s">
        <v>22</v>
      </c>
      <c r="Q308" t="s">
        <v>639</v>
      </c>
      <c r="R308" t="s">
        <v>636</v>
      </c>
      <c r="S308" t="s">
        <v>635</v>
      </c>
      <c r="T308" t="s">
        <v>2552</v>
      </c>
    </row>
    <row r="309" spans="1:20" x14ac:dyDescent="0.25">
      <c r="A309" t="s">
        <v>37</v>
      </c>
      <c r="B309" t="s">
        <v>38</v>
      </c>
      <c r="C309">
        <v>66.666666666666671</v>
      </c>
      <c r="D309">
        <v>3</v>
      </c>
      <c r="E309" t="s">
        <v>2557</v>
      </c>
      <c r="F309">
        <v>100</v>
      </c>
      <c r="G309">
        <v>0</v>
      </c>
      <c r="H309" t="s">
        <v>661</v>
      </c>
      <c r="I309" t="s">
        <v>2558</v>
      </c>
      <c r="J309" t="s">
        <v>643</v>
      </c>
      <c r="K309" t="s">
        <v>635</v>
      </c>
      <c r="L309" t="s">
        <v>636</v>
      </c>
      <c r="M309" t="s">
        <v>2559</v>
      </c>
      <c r="N309" t="s">
        <v>635</v>
      </c>
      <c r="O309" t="s">
        <v>638</v>
      </c>
      <c r="P309" t="s">
        <v>22</v>
      </c>
      <c r="Q309" t="s">
        <v>639</v>
      </c>
      <c r="R309" t="s">
        <v>636</v>
      </c>
      <c r="S309" t="s">
        <v>635</v>
      </c>
      <c r="T309" t="s">
        <v>2560</v>
      </c>
    </row>
    <row r="310" spans="1:20" x14ac:dyDescent="0.25">
      <c r="A310" t="s">
        <v>35</v>
      </c>
      <c r="B310" t="s">
        <v>36</v>
      </c>
      <c r="C310">
        <v>66.666666666666671</v>
      </c>
      <c r="D310">
        <v>3</v>
      </c>
      <c r="E310" t="s">
        <v>2561</v>
      </c>
      <c r="F310">
        <v>100</v>
      </c>
      <c r="G310">
        <v>0</v>
      </c>
      <c r="H310" t="s">
        <v>661</v>
      </c>
      <c r="I310" t="s">
        <v>1679</v>
      </c>
      <c r="J310" t="s">
        <v>634</v>
      </c>
      <c r="K310" t="s">
        <v>635</v>
      </c>
      <c r="L310" t="s">
        <v>636</v>
      </c>
      <c r="M310" t="s">
        <v>2562</v>
      </c>
      <c r="N310" t="s">
        <v>635</v>
      </c>
      <c r="O310" t="s">
        <v>638</v>
      </c>
      <c r="P310" t="s">
        <v>22</v>
      </c>
      <c r="Q310" t="s">
        <v>639</v>
      </c>
      <c r="R310" t="s">
        <v>636</v>
      </c>
      <c r="S310" t="s">
        <v>635</v>
      </c>
      <c r="T310" t="s">
        <v>2562</v>
      </c>
    </row>
    <row r="311" spans="1:20" x14ac:dyDescent="0.25">
      <c r="A311" t="s">
        <v>619</v>
      </c>
      <c r="B311" t="s">
        <v>620</v>
      </c>
      <c r="C311">
        <v>139</v>
      </c>
      <c r="D311">
        <v>1</v>
      </c>
      <c r="E311" t="s">
        <v>2563</v>
      </c>
      <c r="F311">
        <v>220.75</v>
      </c>
      <c r="G311">
        <v>26</v>
      </c>
      <c r="H311" t="s">
        <v>647</v>
      </c>
      <c r="I311" t="s">
        <v>2564</v>
      </c>
      <c r="J311" t="s">
        <v>2565</v>
      </c>
      <c r="K311" t="s">
        <v>2566</v>
      </c>
      <c r="L311" t="s">
        <v>2567</v>
      </c>
      <c r="M311" t="s">
        <v>2568</v>
      </c>
      <c r="N311" t="s">
        <v>635</v>
      </c>
      <c r="O311" t="s">
        <v>706</v>
      </c>
      <c r="P311" t="s">
        <v>40</v>
      </c>
      <c r="Q311" t="s">
        <v>707</v>
      </c>
      <c r="R311" t="s">
        <v>636</v>
      </c>
      <c r="S311" t="s">
        <v>635</v>
      </c>
      <c r="T311" t="s">
        <v>2568</v>
      </c>
    </row>
    <row r="312" spans="1:20" x14ac:dyDescent="0.25">
      <c r="A312" t="s">
        <v>258</v>
      </c>
      <c r="B312" t="s">
        <v>264</v>
      </c>
      <c r="C312">
        <v>139</v>
      </c>
      <c r="D312">
        <v>1</v>
      </c>
      <c r="E312" t="s">
        <v>2563</v>
      </c>
      <c r="F312">
        <v>220.75</v>
      </c>
      <c r="G312">
        <v>26</v>
      </c>
      <c r="H312" t="s">
        <v>647</v>
      </c>
      <c r="I312" t="s">
        <v>2564</v>
      </c>
      <c r="J312" t="s">
        <v>2565</v>
      </c>
      <c r="K312" t="s">
        <v>2566</v>
      </c>
      <c r="L312" t="s">
        <v>2567</v>
      </c>
      <c r="M312" t="s">
        <v>2568</v>
      </c>
      <c r="N312" t="s">
        <v>635</v>
      </c>
      <c r="O312" t="s">
        <v>706</v>
      </c>
      <c r="P312" t="s">
        <v>40</v>
      </c>
      <c r="Q312" t="s">
        <v>707</v>
      </c>
      <c r="R312" t="s">
        <v>636</v>
      </c>
      <c r="S312" t="s">
        <v>635</v>
      </c>
      <c r="T312" t="s">
        <v>2568</v>
      </c>
    </row>
    <row r="313" spans="1:20" x14ac:dyDescent="0.25">
      <c r="A313" t="s">
        <v>257</v>
      </c>
      <c r="B313" t="s">
        <v>263</v>
      </c>
      <c r="C313">
        <v>139</v>
      </c>
      <c r="D313">
        <v>1</v>
      </c>
      <c r="E313" t="s">
        <v>2563</v>
      </c>
      <c r="F313">
        <v>220.75</v>
      </c>
      <c r="G313">
        <v>26</v>
      </c>
      <c r="H313" t="s">
        <v>647</v>
      </c>
      <c r="I313" t="s">
        <v>2564</v>
      </c>
      <c r="J313" t="s">
        <v>2565</v>
      </c>
      <c r="K313" t="s">
        <v>2566</v>
      </c>
      <c r="L313" t="s">
        <v>2567</v>
      </c>
      <c r="M313" t="s">
        <v>2568</v>
      </c>
      <c r="N313" t="s">
        <v>635</v>
      </c>
      <c r="O313" t="s">
        <v>706</v>
      </c>
      <c r="P313" t="s">
        <v>40</v>
      </c>
      <c r="Q313" t="s">
        <v>707</v>
      </c>
      <c r="R313" t="s">
        <v>636</v>
      </c>
      <c r="S313" t="s">
        <v>635</v>
      </c>
      <c r="T313" t="s">
        <v>2568</v>
      </c>
    </row>
    <row r="314" spans="1:20" x14ac:dyDescent="0.25">
      <c r="A314" t="s">
        <v>256</v>
      </c>
      <c r="B314" t="s">
        <v>262</v>
      </c>
      <c r="C314">
        <v>139</v>
      </c>
      <c r="D314">
        <v>1</v>
      </c>
      <c r="E314" t="s">
        <v>2563</v>
      </c>
      <c r="F314">
        <v>220.75</v>
      </c>
      <c r="G314">
        <v>26</v>
      </c>
      <c r="H314" t="s">
        <v>647</v>
      </c>
      <c r="I314" t="s">
        <v>2564</v>
      </c>
      <c r="J314" t="s">
        <v>2565</v>
      </c>
      <c r="K314" t="s">
        <v>2566</v>
      </c>
      <c r="L314" t="s">
        <v>2567</v>
      </c>
      <c r="M314" t="s">
        <v>2568</v>
      </c>
      <c r="N314" t="s">
        <v>635</v>
      </c>
      <c r="O314" t="s">
        <v>706</v>
      </c>
      <c r="P314" t="s">
        <v>40</v>
      </c>
      <c r="Q314" t="s">
        <v>707</v>
      </c>
      <c r="R314" t="s">
        <v>636</v>
      </c>
      <c r="S314" t="s">
        <v>635</v>
      </c>
      <c r="T314" t="s">
        <v>2568</v>
      </c>
    </row>
    <row r="315" spans="1:20" x14ac:dyDescent="0.25">
      <c r="A315" t="s">
        <v>164</v>
      </c>
      <c r="B315" t="s">
        <v>165</v>
      </c>
      <c r="C315">
        <v>50</v>
      </c>
      <c r="D315">
        <v>6</v>
      </c>
      <c r="E315" t="s">
        <v>2569</v>
      </c>
      <c r="F315">
        <v>200</v>
      </c>
      <c r="G315">
        <v>0</v>
      </c>
      <c r="H315" t="s">
        <v>661</v>
      </c>
      <c r="I315" t="s">
        <v>2570</v>
      </c>
      <c r="J315" t="s">
        <v>797</v>
      </c>
      <c r="K315" t="s">
        <v>635</v>
      </c>
      <c r="L315" t="s">
        <v>636</v>
      </c>
      <c r="M315" t="s">
        <v>2571</v>
      </c>
      <c r="N315" t="s">
        <v>635</v>
      </c>
      <c r="O315" t="s">
        <v>638</v>
      </c>
      <c r="P315" t="s">
        <v>22</v>
      </c>
      <c r="Q315" t="s">
        <v>639</v>
      </c>
      <c r="R315" t="s">
        <v>636</v>
      </c>
      <c r="S315" t="s">
        <v>635</v>
      </c>
      <c r="T315" t="s">
        <v>2571</v>
      </c>
    </row>
    <row r="316" spans="1:20" x14ac:dyDescent="0.25">
      <c r="A316" t="s">
        <v>23</v>
      </c>
      <c r="B316" t="s">
        <v>24</v>
      </c>
      <c r="C316">
        <v>33.333333333333336</v>
      </c>
      <c r="D316">
        <v>3</v>
      </c>
      <c r="E316" t="s">
        <v>2572</v>
      </c>
      <c r="F316">
        <v>394.98</v>
      </c>
      <c r="G316">
        <v>0</v>
      </c>
      <c r="H316" t="s">
        <v>661</v>
      </c>
      <c r="I316" t="s">
        <v>2573</v>
      </c>
      <c r="J316" t="s">
        <v>2574</v>
      </c>
      <c r="K316" t="s">
        <v>635</v>
      </c>
      <c r="L316" t="s">
        <v>636</v>
      </c>
      <c r="M316" t="s">
        <v>2575</v>
      </c>
      <c r="N316" t="s">
        <v>635</v>
      </c>
      <c r="O316" t="s">
        <v>638</v>
      </c>
      <c r="P316" t="s">
        <v>22</v>
      </c>
      <c r="Q316" t="s">
        <v>639</v>
      </c>
      <c r="R316" t="s">
        <v>636</v>
      </c>
      <c r="S316" t="s">
        <v>635</v>
      </c>
      <c r="T316" t="s">
        <v>2575</v>
      </c>
    </row>
    <row r="317" spans="1:20" x14ac:dyDescent="0.25">
      <c r="A317" t="s">
        <v>25</v>
      </c>
      <c r="B317" t="s">
        <v>26</v>
      </c>
      <c r="C317">
        <v>60</v>
      </c>
      <c r="D317">
        <v>3</v>
      </c>
      <c r="E317" t="s">
        <v>2572</v>
      </c>
      <c r="F317">
        <v>394.98</v>
      </c>
      <c r="G317">
        <v>0</v>
      </c>
      <c r="H317" t="s">
        <v>661</v>
      </c>
      <c r="I317" t="s">
        <v>2573</v>
      </c>
      <c r="J317" t="s">
        <v>2574</v>
      </c>
      <c r="K317" t="s">
        <v>635</v>
      </c>
      <c r="L317" t="s">
        <v>636</v>
      </c>
      <c r="M317" t="s">
        <v>2575</v>
      </c>
      <c r="N317" t="s">
        <v>635</v>
      </c>
      <c r="O317" t="s">
        <v>638</v>
      </c>
      <c r="P317" t="s">
        <v>22</v>
      </c>
      <c r="Q317" t="s">
        <v>639</v>
      </c>
      <c r="R317" t="s">
        <v>636</v>
      </c>
      <c r="S317" t="s">
        <v>635</v>
      </c>
      <c r="T317" t="s">
        <v>2575</v>
      </c>
    </row>
    <row r="318" spans="1:20" x14ac:dyDescent="0.25">
      <c r="A318" t="s">
        <v>35</v>
      </c>
      <c r="B318" t="s">
        <v>36</v>
      </c>
      <c r="C318">
        <v>66.666666666666671</v>
      </c>
      <c r="D318">
        <v>3</v>
      </c>
      <c r="E318" t="s">
        <v>2572</v>
      </c>
      <c r="F318">
        <v>394.98</v>
      </c>
      <c r="G318">
        <v>0</v>
      </c>
      <c r="H318" t="s">
        <v>661</v>
      </c>
      <c r="I318" t="s">
        <v>2573</v>
      </c>
      <c r="J318" t="s">
        <v>2574</v>
      </c>
      <c r="K318" t="s">
        <v>635</v>
      </c>
      <c r="L318" t="s">
        <v>636</v>
      </c>
      <c r="M318" t="s">
        <v>2575</v>
      </c>
      <c r="N318" t="s">
        <v>635</v>
      </c>
      <c r="O318" t="s">
        <v>638</v>
      </c>
      <c r="P318" t="s">
        <v>22</v>
      </c>
      <c r="Q318" t="s">
        <v>639</v>
      </c>
      <c r="R318" t="s">
        <v>636</v>
      </c>
      <c r="S318" t="s">
        <v>635</v>
      </c>
      <c r="T318" t="s">
        <v>2575</v>
      </c>
    </row>
    <row r="319" spans="1:20" x14ac:dyDescent="0.25">
      <c r="A319" t="s">
        <v>37</v>
      </c>
      <c r="B319" t="s">
        <v>38</v>
      </c>
      <c r="C319">
        <v>66.666666666666671</v>
      </c>
      <c r="D319">
        <v>3</v>
      </c>
      <c r="E319" t="s">
        <v>2572</v>
      </c>
      <c r="F319">
        <v>394.98</v>
      </c>
      <c r="G319">
        <v>0</v>
      </c>
      <c r="H319" t="s">
        <v>661</v>
      </c>
      <c r="I319" t="s">
        <v>2573</v>
      </c>
      <c r="J319" t="s">
        <v>2574</v>
      </c>
      <c r="K319" t="s">
        <v>635</v>
      </c>
      <c r="L319" t="s">
        <v>636</v>
      </c>
      <c r="M319" t="s">
        <v>2575</v>
      </c>
      <c r="N319" t="s">
        <v>635</v>
      </c>
      <c r="O319" t="s">
        <v>638</v>
      </c>
      <c r="P319" t="s">
        <v>22</v>
      </c>
      <c r="Q319" t="s">
        <v>639</v>
      </c>
      <c r="R319" t="s">
        <v>636</v>
      </c>
      <c r="S319" t="s">
        <v>635</v>
      </c>
      <c r="T319" t="s">
        <v>2575</v>
      </c>
    </row>
    <row r="320" spans="1:20" x14ac:dyDescent="0.25">
      <c r="A320" t="s">
        <v>39</v>
      </c>
      <c r="B320" t="s">
        <v>44</v>
      </c>
      <c r="C320">
        <v>80</v>
      </c>
      <c r="D320">
        <v>1</v>
      </c>
      <c r="E320" t="s">
        <v>2576</v>
      </c>
      <c r="F320">
        <v>80</v>
      </c>
      <c r="G320">
        <v>0</v>
      </c>
      <c r="H320" t="s">
        <v>647</v>
      </c>
      <c r="I320" t="s">
        <v>2577</v>
      </c>
      <c r="J320" t="s">
        <v>2578</v>
      </c>
      <c r="K320" t="s">
        <v>2579</v>
      </c>
      <c r="L320" t="s">
        <v>2580</v>
      </c>
      <c r="M320" t="s">
        <v>2581</v>
      </c>
      <c r="N320" t="s">
        <v>635</v>
      </c>
      <c r="O320" t="s">
        <v>653</v>
      </c>
      <c r="P320" t="s">
        <v>43</v>
      </c>
      <c r="Q320" t="s">
        <v>654</v>
      </c>
      <c r="R320" t="s">
        <v>636</v>
      </c>
      <c r="S320" t="s">
        <v>635</v>
      </c>
      <c r="T320" t="s">
        <v>2581</v>
      </c>
    </row>
    <row r="321" spans="1:20" x14ac:dyDescent="0.25">
      <c r="A321" t="s">
        <v>35</v>
      </c>
      <c r="B321" t="s">
        <v>36</v>
      </c>
      <c r="C321">
        <v>66.666666666666671</v>
      </c>
      <c r="D321">
        <v>6</v>
      </c>
      <c r="E321" t="s">
        <v>2582</v>
      </c>
      <c r="F321">
        <v>200</v>
      </c>
      <c r="G321">
        <v>0</v>
      </c>
      <c r="H321" t="s">
        <v>661</v>
      </c>
      <c r="I321" t="s">
        <v>2583</v>
      </c>
      <c r="J321" t="s">
        <v>823</v>
      </c>
      <c r="K321" t="s">
        <v>635</v>
      </c>
      <c r="L321" t="s">
        <v>636</v>
      </c>
      <c r="M321" t="s">
        <v>2584</v>
      </c>
      <c r="N321" t="s">
        <v>635</v>
      </c>
      <c r="O321" t="s">
        <v>638</v>
      </c>
      <c r="P321" t="s">
        <v>22</v>
      </c>
      <c r="Q321" t="s">
        <v>639</v>
      </c>
      <c r="R321" t="s">
        <v>636</v>
      </c>
      <c r="S321" t="s">
        <v>635</v>
      </c>
      <c r="T321" t="s">
        <v>2584</v>
      </c>
    </row>
    <row r="322" spans="1:20" x14ac:dyDescent="0.25">
      <c r="A322" t="s">
        <v>619</v>
      </c>
      <c r="B322" t="s">
        <v>620</v>
      </c>
      <c r="C322">
        <v>139</v>
      </c>
      <c r="D322">
        <v>2</v>
      </c>
      <c r="E322" t="s">
        <v>2585</v>
      </c>
      <c r="F322">
        <v>217.98</v>
      </c>
      <c r="G322">
        <v>0</v>
      </c>
      <c r="H322" t="s">
        <v>661</v>
      </c>
      <c r="I322" t="s">
        <v>2586</v>
      </c>
      <c r="J322" t="s">
        <v>2074</v>
      </c>
      <c r="K322" t="s">
        <v>635</v>
      </c>
      <c r="L322" t="s">
        <v>636</v>
      </c>
      <c r="M322" t="s">
        <v>2587</v>
      </c>
      <c r="N322" t="s">
        <v>635</v>
      </c>
      <c r="O322" t="s">
        <v>638</v>
      </c>
      <c r="P322" t="s">
        <v>22</v>
      </c>
      <c r="Q322" t="s">
        <v>639</v>
      </c>
      <c r="R322" t="s">
        <v>636</v>
      </c>
      <c r="S322" t="s">
        <v>635</v>
      </c>
      <c r="T322" t="s">
        <v>2587</v>
      </c>
    </row>
    <row r="323" spans="1:20" x14ac:dyDescent="0.25">
      <c r="A323" t="s">
        <v>37</v>
      </c>
      <c r="B323" t="s">
        <v>38</v>
      </c>
      <c r="C323">
        <v>66.666666666666671</v>
      </c>
      <c r="D323">
        <v>3</v>
      </c>
      <c r="E323" t="s">
        <v>2588</v>
      </c>
      <c r="F323">
        <v>100</v>
      </c>
      <c r="G323">
        <v>0</v>
      </c>
      <c r="H323" t="s">
        <v>661</v>
      </c>
      <c r="I323" t="s">
        <v>2589</v>
      </c>
      <c r="J323" t="s">
        <v>884</v>
      </c>
      <c r="K323" t="s">
        <v>635</v>
      </c>
      <c r="L323" t="s">
        <v>636</v>
      </c>
      <c r="M323" t="s">
        <v>2590</v>
      </c>
      <c r="N323" t="s">
        <v>635</v>
      </c>
      <c r="O323" t="s">
        <v>638</v>
      </c>
      <c r="P323" t="s">
        <v>22</v>
      </c>
      <c r="Q323" t="s">
        <v>639</v>
      </c>
      <c r="R323" t="s">
        <v>636</v>
      </c>
      <c r="S323" t="s">
        <v>635</v>
      </c>
      <c r="T323" t="s">
        <v>2590</v>
      </c>
    </row>
    <row r="324" spans="1:20" x14ac:dyDescent="0.25">
      <c r="A324" t="s">
        <v>37</v>
      </c>
      <c r="B324" t="s">
        <v>38</v>
      </c>
      <c r="C324">
        <v>33</v>
      </c>
      <c r="D324">
        <v>10</v>
      </c>
      <c r="E324" t="s">
        <v>2591</v>
      </c>
      <c r="F324">
        <v>330</v>
      </c>
      <c r="G324">
        <v>0</v>
      </c>
      <c r="H324" t="s">
        <v>661</v>
      </c>
      <c r="I324" t="s">
        <v>2592</v>
      </c>
      <c r="J324" t="s">
        <v>1130</v>
      </c>
      <c r="K324" t="s">
        <v>635</v>
      </c>
      <c r="L324" t="s">
        <v>636</v>
      </c>
      <c r="M324" t="s">
        <v>2593</v>
      </c>
      <c r="N324" t="s">
        <v>635</v>
      </c>
      <c r="O324" t="s">
        <v>638</v>
      </c>
      <c r="P324" t="s">
        <v>22</v>
      </c>
      <c r="Q324" t="s">
        <v>639</v>
      </c>
      <c r="R324" t="s">
        <v>636</v>
      </c>
      <c r="S324" t="s">
        <v>635</v>
      </c>
      <c r="T324" t="s">
        <v>2593</v>
      </c>
    </row>
    <row r="325" spans="1:20" x14ac:dyDescent="0.25">
      <c r="A325" t="s">
        <v>164</v>
      </c>
      <c r="B325" t="s">
        <v>165</v>
      </c>
      <c r="C325">
        <v>50</v>
      </c>
      <c r="D325">
        <v>6</v>
      </c>
      <c r="E325" t="s">
        <v>2594</v>
      </c>
      <c r="F325">
        <v>200</v>
      </c>
      <c r="G325">
        <v>0</v>
      </c>
      <c r="H325" t="s">
        <v>661</v>
      </c>
      <c r="I325" t="s">
        <v>2595</v>
      </c>
      <c r="J325" t="s">
        <v>2596</v>
      </c>
      <c r="K325" t="s">
        <v>635</v>
      </c>
      <c r="L325" t="s">
        <v>636</v>
      </c>
      <c r="M325" t="s">
        <v>2597</v>
      </c>
      <c r="N325" t="s">
        <v>635</v>
      </c>
      <c r="O325" t="s">
        <v>638</v>
      </c>
      <c r="P325" t="s">
        <v>22</v>
      </c>
      <c r="Q325" t="s">
        <v>639</v>
      </c>
      <c r="R325" t="s">
        <v>636</v>
      </c>
      <c r="S325" t="s">
        <v>635</v>
      </c>
      <c r="T325" t="s">
        <v>2597</v>
      </c>
    </row>
    <row r="326" spans="1:20" x14ac:dyDescent="0.25">
      <c r="A326" t="s">
        <v>164</v>
      </c>
      <c r="B326" t="s">
        <v>165</v>
      </c>
      <c r="C326">
        <v>50</v>
      </c>
      <c r="D326">
        <v>6</v>
      </c>
      <c r="E326" t="s">
        <v>2598</v>
      </c>
      <c r="F326">
        <v>200</v>
      </c>
      <c r="G326">
        <v>0</v>
      </c>
      <c r="H326" t="s">
        <v>661</v>
      </c>
      <c r="I326" t="s">
        <v>2599</v>
      </c>
      <c r="J326" t="s">
        <v>1631</v>
      </c>
      <c r="K326" t="s">
        <v>635</v>
      </c>
      <c r="L326" t="s">
        <v>636</v>
      </c>
      <c r="M326" t="s">
        <v>2597</v>
      </c>
      <c r="N326" t="s">
        <v>635</v>
      </c>
      <c r="O326" t="s">
        <v>668</v>
      </c>
      <c r="P326" t="s">
        <v>22</v>
      </c>
      <c r="Q326" t="s">
        <v>669</v>
      </c>
      <c r="R326" t="s">
        <v>636</v>
      </c>
      <c r="S326" t="s">
        <v>635</v>
      </c>
      <c r="T326" t="s">
        <v>2597</v>
      </c>
    </row>
    <row r="327" spans="1:20" x14ac:dyDescent="0.25">
      <c r="A327" t="s">
        <v>39</v>
      </c>
      <c r="B327" t="s">
        <v>44</v>
      </c>
      <c r="C327">
        <v>69.900000000000006</v>
      </c>
      <c r="D327">
        <v>10</v>
      </c>
      <c r="E327" t="s">
        <v>2600</v>
      </c>
      <c r="F327">
        <v>855.6</v>
      </c>
      <c r="G327">
        <v>66</v>
      </c>
      <c r="H327" t="s">
        <v>647</v>
      </c>
      <c r="I327" t="s">
        <v>2601</v>
      </c>
      <c r="J327" t="s">
        <v>2602</v>
      </c>
      <c r="K327" t="s">
        <v>2603</v>
      </c>
      <c r="L327" t="s">
        <v>2604</v>
      </c>
      <c r="M327" t="s">
        <v>2605</v>
      </c>
      <c r="N327" t="s">
        <v>635</v>
      </c>
      <c r="O327" t="s">
        <v>706</v>
      </c>
      <c r="P327" t="s">
        <v>40</v>
      </c>
      <c r="Q327" t="s">
        <v>707</v>
      </c>
      <c r="R327" t="s">
        <v>636</v>
      </c>
      <c r="S327" t="s">
        <v>635</v>
      </c>
      <c r="T327" t="s">
        <v>2605</v>
      </c>
    </row>
    <row r="328" spans="1:20" x14ac:dyDescent="0.25">
      <c r="A328" t="s">
        <v>20</v>
      </c>
      <c r="B328" t="s">
        <v>21</v>
      </c>
      <c r="C328">
        <v>50</v>
      </c>
      <c r="D328">
        <v>1</v>
      </c>
      <c r="E328" t="s">
        <v>2606</v>
      </c>
      <c r="F328">
        <v>99.99</v>
      </c>
      <c r="G328">
        <v>0</v>
      </c>
      <c r="H328" t="s">
        <v>661</v>
      </c>
      <c r="I328" t="s">
        <v>2607</v>
      </c>
      <c r="J328" t="s">
        <v>1160</v>
      </c>
      <c r="K328" t="s">
        <v>635</v>
      </c>
      <c r="L328" t="s">
        <v>636</v>
      </c>
      <c r="M328" t="s">
        <v>2608</v>
      </c>
      <c r="N328" t="s">
        <v>635</v>
      </c>
      <c r="O328" t="s">
        <v>638</v>
      </c>
      <c r="P328" t="s">
        <v>22</v>
      </c>
      <c r="Q328" t="s">
        <v>639</v>
      </c>
      <c r="R328" t="s">
        <v>636</v>
      </c>
      <c r="S328" t="s">
        <v>635</v>
      </c>
      <c r="T328" t="s">
        <v>2608</v>
      </c>
    </row>
    <row r="329" spans="1:20" x14ac:dyDescent="0.25">
      <c r="A329" t="s">
        <v>23</v>
      </c>
      <c r="B329" t="s">
        <v>24</v>
      </c>
      <c r="C329">
        <v>50</v>
      </c>
      <c r="D329">
        <v>1</v>
      </c>
      <c r="E329" t="s">
        <v>2606</v>
      </c>
      <c r="F329">
        <v>99.99</v>
      </c>
      <c r="G329">
        <v>0</v>
      </c>
      <c r="H329" t="s">
        <v>661</v>
      </c>
      <c r="I329" t="s">
        <v>2607</v>
      </c>
      <c r="J329" t="s">
        <v>1160</v>
      </c>
      <c r="K329" t="s">
        <v>635</v>
      </c>
      <c r="L329" t="s">
        <v>636</v>
      </c>
      <c r="M329" t="s">
        <v>2608</v>
      </c>
      <c r="N329" t="s">
        <v>635</v>
      </c>
      <c r="O329" t="s">
        <v>638</v>
      </c>
      <c r="P329" t="s">
        <v>22</v>
      </c>
      <c r="Q329" t="s">
        <v>639</v>
      </c>
      <c r="R329" t="s">
        <v>636</v>
      </c>
      <c r="S329" t="s">
        <v>635</v>
      </c>
      <c r="T329" t="s">
        <v>2608</v>
      </c>
    </row>
    <row r="330" spans="1:20" x14ac:dyDescent="0.25">
      <c r="A330" t="s">
        <v>25</v>
      </c>
      <c r="B330" t="s">
        <v>26</v>
      </c>
      <c r="C330">
        <v>50</v>
      </c>
      <c r="D330">
        <v>1</v>
      </c>
      <c r="E330" t="s">
        <v>2606</v>
      </c>
      <c r="F330">
        <v>99.99</v>
      </c>
      <c r="G330">
        <v>0</v>
      </c>
      <c r="H330" t="s">
        <v>661</v>
      </c>
      <c r="I330" t="s">
        <v>2607</v>
      </c>
      <c r="J330" t="s">
        <v>1160</v>
      </c>
      <c r="K330" t="s">
        <v>635</v>
      </c>
      <c r="L330" t="s">
        <v>636</v>
      </c>
      <c r="M330" t="s">
        <v>2608</v>
      </c>
      <c r="N330" t="s">
        <v>635</v>
      </c>
      <c r="O330" t="s">
        <v>638</v>
      </c>
      <c r="P330" t="s">
        <v>22</v>
      </c>
      <c r="Q330" t="s">
        <v>639</v>
      </c>
      <c r="R330" t="s">
        <v>636</v>
      </c>
      <c r="S330" t="s">
        <v>635</v>
      </c>
      <c r="T330" t="s">
        <v>2608</v>
      </c>
    </row>
    <row r="331" spans="1:20" x14ac:dyDescent="0.25">
      <c r="A331" t="s">
        <v>25</v>
      </c>
      <c r="B331" t="s">
        <v>26</v>
      </c>
      <c r="C331">
        <v>60</v>
      </c>
      <c r="D331">
        <v>3</v>
      </c>
      <c r="E331" t="s">
        <v>2609</v>
      </c>
      <c r="F331">
        <v>99.99</v>
      </c>
      <c r="G331">
        <v>0</v>
      </c>
      <c r="H331" t="s">
        <v>661</v>
      </c>
      <c r="I331" t="s">
        <v>2610</v>
      </c>
      <c r="J331" t="s">
        <v>797</v>
      </c>
      <c r="K331" t="s">
        <v>635</v>
      </c>
      <c r="L331" t="s">
        <v>636</v>
      </c>
      <c r="M331" t="s">
        <v>2611</v>
      </c>
      <c r="N331" t="s">
        <v>635</v>
      </c>
      <c r="O331" t="s">
        <v>638</v>
      </c>
      <c r="P331" t="s">
        <v>22</v>
      </c>
      <c r="Q331" t="s">
        <v>639</v>
      </c>
      <c r="R331" t="s">
        <v>636</v>
      </c>
      <c r="S331" t="s">
        <v>635</v>
      </c>
      <c r="T331" t="s">
        <v>2611</v>
      </c>
    </row>
    <row r="332" spans="1:20" x14ac:dyDescent="0.25">
      <c r="A332" t="s">
        <v>121</v>
      </c>
      <c r="B332" t="s">
        <v>122</v>
      </c>
      <c r="C332">
        <v>15</v>
      </c>
      <c r="D332">
        <v>2</v>
      </c>
      <c r="E332" t="s">
        <v>2612</v>
      </c>
      <c r="F332">
        <v>46</v>
      </c>
      <c r="G332">
        <v>16</v>
      </c>
      <c r="H332" t="s">
        <v>647</v>
      </c>
      <c r="I332" t="s">
        <v>1799</v>
      </c>
      <c r="J332" t="s">
        <v>2613</v>
      </c>
      <c r="K332" t="s">
        <v>1265</v>
      </c>
      <c r="L332" t="s">
        <v>2614</v>
      </c>
      <c r="M332" t="s">
        <v>2615</v>
      </c>
      <c r="N332" t="s">
        <v>635</v>
      </c>
      <c r="O332" t="s">
        <v>653</v>
      </c>
      <c r="P332" t="s">
        <v>43</v>
      </c>
      <c r="Q332" t="s">
        <v>654</v>
      </c>
      <c r="R332" t="s">
        <v>636</v>
      </c>
      <c r="S332" t="s">
        <v>635</v>
      </c>
      <c r="T332" t="s">
        <v>2616</v>
      </c>
    </row>
    <row r="333" spans="1:20" x14ac:dyDescent="0.25">
      <c r="A333" t="s">
        <v>133</v>
      </c>
      <c r="B333" t="s">
        <v>134</v>
      </c>
      <c r="C333">
        <v>12</v>
      </c>
      <c r="D333">
        <v>10</v>
      </c>
      <c r="E333" t="s">
        <v>2617</v>
      </c>
      <c r="F333">
        <v>130</v>
      </c>
      <c r="G333">
        <v>0</v>
      </c>
      <c r="H333" t="s">
        <v>647</v>
      </c>
      <c r="I333" t="s">
        <v>2618</v>
      </c>
      <c r="J333" t="s">
        <v>2619</v>
      </c>
      <c r="K333" t="s">
        <v>2620</v>
      </c>
      <c r="L333" t="s">
        <v>1965</v>
      </c>
      <c r="M333" t="s">
        <v>2621</v>
      </c>
      <c r="N333" t="s">
        <v>635</v>
      </c>
      <c r="O333" t="s">
        <v>653</v>
      </c>
      <c r="P333" t="s">
        <v>43</v>
      </c>
      <c r="Q333" t="s">
        <v>654</v>
      </c>
      <c r="R333" t="s">
        <v>636</v>
      </c>
      <c r="S333" t="s">
        <v>635</v>
      </c>
      <c r="T333" t="s">
        <v>2621</v>
      </c>
    </row>
    <row r="334" spans="1:20" x14ac:dyDescent="0.25">
      <c r="A334" t="s">
        <v>257</v>
      </c>
      <c r="B334" t="s">
        <v>263</v>
      </c>
      <c r="C334">
        <v>139</v>
      </c>
      <c r="D334">
        <v>1</v>
      </c>
      <c r="E334" t="s">
        <v>2622</v>
      </c>
      <c r="F334">
        <v>215</v>
      </c>
      <c r="G334">
        <v>0</v>
      </c>
      <c r="H334" t="s">
        <v>1233</v>
      </c>
      <c r="I334" t="s">
        <v>2623</v>
      </c>
      <c r="J334" t="s">
        <v>2624</v>
      </c>
      <c r="K334" t="s">
        <v>2625</v>
      </c>
      <c r="L334" t="s">
        <v>2626</v>
      </c>
      <c r="M334" t="s">
        <v>2627</v>
      </c>
      <c r="N334" t="s">
        <v>2532</v>
      </c>
      <c r="O334" t="s">
        <v>1535</v>
      </c>
      <c r="P334" t="s">
        <v>1241</v>
      </c>
      <c r="Q334" t="s">
        <v>1242</v>
      </c>
      <c r="R334" t="s">
        <v>636</v>
      </c>
      <c r="S334" t="s">
        <v>635</v>
      </c>
      <c r="T334" t="s">
        <v>2628</v>
      </c>
    </row>
    <row r="335" spans="1:20" x14ac:dyDescent="0.25">
      <c r="A335" t="s">
        <v>256</v>
      </c>
      <c r="B335" t="s">
        <v>262</v>
      </c>
      <c r="C335">
        <v>139</v>
      </c>
      <c r="D335">
        <v>1</v>
      </c>
      <c r="E335" t="s">
        <v>2622</v>
      </c>
      <c r="F335">
        <v>215</v>
      </c>
      <c r="G335">
        <v>0</v>
      </c>
      <c r="H335" t="s">
        <v>1233</v>
      </c>
      <c r="I335" t="s">
        <v>2623</v>
      </c>
      <c r="J335" t="s">
        <v>2624</v>
      </c>
      <c r="K335" t="s">
        <v>2625</v>
      </c>
      <c r="L335" t="s">
        <v>2626</v>
      </c>
      <c r="M335" t="s">
        <v>2627</v>
      </c>
      <c r="N335" t="s">
        <v>2532</v>
      </c>
      <c r="O335" t="s">
        <v>1535</v>
      </c>
      <c r="P335" t="s">
        <v>1241</v>
      </c>
      <c r="Q335" t="s">
        <v>1242</v>
      </c>
      <c r="R335" t="s">
        <v>636</v>
      </c>
      <c r="S335" t="s">
        <v>635</v>
      </c>
      <c r="T335" t="s">
        <v>2628</v>
      </c>
    </row>
    <row r="336" spans="1:20" x14ac:dyDescent="0.25">
      <c r="A336" t="s">
        <v>619</v>
      </c>
      <c r="B336" t="s">
        <v>620</v>
      </c>
      <c r="C336">
        <v>139</v>
      </c>
      <c r="D336">
        <v>1</v>
      </c>
      <c r="E336" t="s">
        <v>2629</v>
      </c>
      <c r="F336">
        <v>215</v>
      </c>
      <c r="G336">
        <v>0</v>
      </c>
      <c r="H336" t="s">
        <v>1233</v>
      </c>
      <c r="I336" t="s">
        <v>2630</v>
      </c>
      <c r="J336" t="s">
        <v>2631</v>
      </c>
      <c r="K336" t="s">
        <v>1338</v>
      </c>
      <c r="L336" t="s">
        <v>2632</v>
      </c>
      <c r="M336" t="s">
        <v>2633</v>
      </c>
      <c r="N336" t="s">
        <v>2532</v>
      </c>
      <c r="O336" t="s">
        <v>1240</v>
      </c>
      <c r="P336" t="s">
        <v>1241</v>
      </c>
      <c r="Q336" t="s">
        <v>1242</v>
      </c>
      <c r="R336" t="s">
        <v>636</v>
      </c>
      <c r="S336" t="s">
        <v>635</v>
      </c>
      <c r="T336" t="s">
        <v>2633</v>
      </c>
    </row>
    <row r="337" spans="1:20" x14ac:dyDescent="0.25">
      <c r="A337" t="s">
        <v>256</v>
      </c>
      <c r="B337" t="s">
        <v>262</v>
      </c>
      <c r="C337">
        <v>139</v>
      </c>
      <c r="D337">
        <v>1</v>
      </c>
      <c r="E337" t="s">
        <v>2629</v>
      </c>
      <c r="F337">
        <v>215</v>
      </c>
      <c r="G337">
        <v>0</v>
      </c>
      <c r="H337" t="s">
        <v>1233</v>
      </c>
      <c r="I337" t="s">
        <v>2630</v>
      </c>
      <c r="J337" t="s">
        <v>2631</v>
      </c>
      <c r="K337" t="s">
        <v>1338</v>
      </c>
      <c r="L337" t="s">
        <v>2632</v>
      </c>
      <c r="M337" t="s">
        <v>2633</v>
      </c>
      <c r="N337" t="s">
        <v>2532</v>
      </c>
      <c r="O337" t="s">
        <v>1240</v>
      </c>
      <c r="P337" t="s">
        <v>1241</v>
      </c>
      <c r="Q337" t="s">
        <v>1242</v>
      </c>
      <c r="R337" t="s">
        <v>636</v>
      </c>
      <c r="S337" t="s">
        <v>635</v>
      </c>
      <c r="T337" t="s">
        <v>2633</v>
      </c>
    </row>
    <row r="338" spans="1:20" x14ac:dyDescent="0.25">
      <c r="A338" t="s">
        <v>164</v>
      </c>
      <c r="B338" t="s">
        <v>165</v>
      </c>
      <c r="C338">
        <v>50</v>
      </c>
      <c r="D338">
        <v>6</v>
      </c>
      <c r="E338" t="s">
        <v>2634</v>
      </c>
      <c r="F338">
        <v>200</v>
      </c>
      <c r="G338">
        <v>0</v>
      </c>
      <c r="H338" t="s">
        <v>661</v>
      </c>
      <c r="I338" t="s">
        <v>2635</v>
      </c>
      <c r="J338" t="s">
        <v>634</v>
      </c>
      <c r="K338" t="s">
        <v>635</v>
      </c>
      <c r="L338" t="s">
        <v>636</v>
      </c>
      <c r="M338" t="s">
        <v>2636</v>
      </c>
      <c r="N338" t="s">
        <v>635</v>
      </c>
      <c r="O338" t="s">
        <v>638</v>
      </c>
      <c r="P338" t="s">
        <v>22</v>
      </c>
      <c r="Q338" t="s">
        <v>639</v>
      </c>
      <c r="R338" t="s">
        <v>636</v>
      </c>
      <c r="S338" t="s">
        <v>635</v>
      </c>
      <c r="T338" t="s">
        <v>2636</v>
      </c>
    </row>
    <row r="339" spans="1:20" x14ac:dyDescent="0.25">
      <c r="A339" t="s">
        <v>133</v>
      </c>
      <c r="B339" t="s">
        <v>134</v>
      </c>
      <c r="C339">
        <v>12</v>
      </c>
      <c r="D339">
        <v>20</v>
      </c>
      <c r="E339" t="s">
        <v>2637</v>
      </c>
      <c r="F339">
        <v>594.97</v>
      </c>
      <c r="G339">
        <v>0</v>
      </c>
      <c r="H339" t="s">
        <v>661</v>
      </c>
      <c r="I339" t="s">
        <v>2638</v>
      </c>
      <c r="J339" t="s">
        <v>2451</v>
      </c>
      <c r="K339" t="s">
        <v>635</v>
      </c>
      <c r="L339" t="s">
        <v>636</v>
      </c>
      <c r="M339" t="s">
        <v>2639</v>
      </c>
      <c r="N339" t="s">
        <v>635</v>
      </c>
      <c r="O339" t="s">
        <v>668</v>
      </c>
      <c r="P339" t="s">
        <v>22</v>
      </c>
      <c r="Q339" t="s">
        <v>669</v>
      </c>
      <c r="R339" t="s">
        <v>636</v>
      </c>
      <c r="S339" t="s">
        <v>635</v>
      </c>
      <c r="T339" t="s">
        <v>2639</v>
      </c>
    </row>
    <row r="340" spans="1:20" x14ac:dyDescent="0.25">
      <c r="A340" t="s">
        <v>116</v>
      </c>
      <c r="B340" t="s">
        <v>117</v>
      </c>
      <c r="C340">
        <v>10</v>
      </c>
      <c r="D340">
        <v>20</v>
      </c>
      <c r="E340" t="s">
        <v>2637</v>
      </c>
      <c r="F340">
        <v>594.97</v>
      </c>
      <c r="G340">
        <v>0</v>
      </c>
      <c r="H340" t="s">
        <v>661</v>
      </c>
      <c r="I340" t="s">
        <v>2638</v>
      </c>
      <c r="J340" t="s">
        <v>2451</v>
      </c>
      <c r="K340" t="s">
        <v>635</v>
      </c>
      <c r="L340" t="s">
        <v>636</v>
      </c>
      <c r="M340" t="s">
        <v>2639</v>
      </c>
      <c r="N340" t="s">
        <v>635</v>
      </c>
      <c r="O340" t="s">
        <v>668</v>
      </c>
      <c r="P340" t="s">
        <v>22</v>
      </c>
      <c r="Q340" t="s">
        <v>669</v>
      </c>
      <c r="R340" t="s">
        <v>636</v>
      </c>
      <c r="S340" t="s">
        <v>635</v>
      </c>
      <c r="T340" t="s">
        <v>2639</v>
      </c>
    </row>
    <row r="341" spans="1:20" x14ac:dyDescent="0.25">
      <c r="A341" t="s">
        <v>20</v>
      </c>
      <c r="B341" t="s">
        <v>21</v>
      </c>
      <c r="C341">
        <v>50</v>
      </c>
      <c r="D341">
        <v>1</v>
      </c>
      <c r="E341" t="s">
        <v>2637</v>
      </c>
      <c r="F341">
        <v>594.97</v>
      </c>
      <c r="G341">
        <v>0</v>
      </c>
      <c r="H341" t="s">
        <v>661</v>
      </c>
      <c r="I341" t="s">
        <v>2638</v>
      </c>
      <c r="J341" t="s">
        <v>2451</v>
      </c>
      <c r="K341" t="s">
        <v>635</v>
      </c>
      <c r="L341" t="s">
        <v>636</v>
      </c>
      <c r="M341" t="s">
        <v>2639</v>
      </c>
      <c r="N341" t="s">
        <v>635</v>
      </c>
      <c r="O341" t="s">
        <v>668</v>
      </c>
      <c r="P341" t="s">
        <v>22</v>
      </c>
      <c r="Q341" t="s">
        <v>669</v>
      </c>
      <c r="R341" t="s">
        <v>636</v>
      </c>
      <c r="S341" t="s">
        <v>635</v>
      </c>
      <c r="T341" t="s">
        <v>2639</v>
      </c>
    </row>
    <row r="342" spans="1:20" x14ac:dyDescent="0.25">
      <c r="A342" t="s">
        <v>23</v>
      </c>
      <c r="B342" t="s">
        <v>24</v>
      </c>
      <c r="C342">
        <v>50</v>
      </c>
      <c r="D342">
        <v>1</v>
      </c>
      <c r="E342" t="s">
        <v>2637</v>
      </c>
      <c r="F342">
        <v>594.97</v>
      </c>
      <c r="G342">
        <v>0</v>
      </c>
      <c r="H342" t="s">
        <v>661</v>
      </c>
      <c r="I342" t="s">
        <v>2638</v>
      </c>
      <c r="J342" t="s">
        <v>2451</v>
      </c>
      <c r="K342" t="s">
        <v>635</v>
      </c>
      <c r="L342" t="s">
        <v>636</v>
      </c>
      <c r="M342" t="s">
        <v>2639</v>
      </c>
      <c r="N342" t="s">
        <v>635</v>
      </c>
      <c r="O342" t="s">
        <v>668</v>
      </c>
      <c r="P342" t="s">
        <v>22</v>
      </c>
      <c r="Q342" t="s">
        <v>669</v>
      </c>
      <c r="R342" t="s">
        <v>636</v>
      </c>
      <c r="S342" t="s">
        <v>635</v>
      </c>
      <c r="T342" t="s">
        <v>2639</v>
      </c>
    </row>
    <row r="343" spans="1:20" x14ac:dyDescent="0.25">
      <c r="A343" t="s">
        <v>25</v>
      </c>
      <c r="B343" t="s">
        <v>26</v>
      </c>
      <c r="C343">
        <v>50</v>
      </c>
      <c r="D343">
        <v>1</v>
      </c>
      <c r="E343" t="s">
        <v>2637</v>
      </c>
      <c r="F343">
        <v>594.97</v>
      </c>
      <c r="G343">
        <v>0</v>
      </c>
      <c r="H343" t="s">
        <v>661</v>
      </c>
      <c r="I343" t="s">
        <v>2638</v>
      </c>
      <c r="J343" t="s">
        <v>2451</v>
      </c>
      <c r="K343" t="s">
        <v>635</v>
      </c>
      <c r="L343" t="s">
        <v>636</v>
      </c>
      <c r="M343" t="s">
        <v>2639</v>
      </c>
      <c r="N343" t="s">
        <v>635</v>
      </c>
      <c r="O343" t="s">
        <v>668</v>
      </c>
      <c r="P343" t="s">
        <v>22</v>
      </c>
      <c r="Q343" t="s">
        <v>669</v>
      </c>
      <c r="R343" t="s">
        <v>636</v>
      </c>
      <c r="S343" t="s">
        <v>635</v>
      </c>
      <c r="T343" t="s">
        <v>2639</v>
      </c>
    </row>
    <row r="344" spans="1:20" x14ac:dyDescent="0.25">
      <c r="A344" t="s">
        <v>20</v>
      </c>
      <c r="B344" t="s">
        <v>21</v>
      </c>
      <c r="C344">
        <v>50</v>
      </c>
      <c r="D344">
        <v>1</v>
      </c>
      <c r="E344" t="s">
        <v>2640</v>
      </c>
      <c r="F344">
        <v>100</v>
      </c>
      <c r="G344">
        <v>0</v>
      </c>
      <c r="H344" t="s">
        <v>632</v>
      </c>
      <c r="I344" t="s">
        <v>2641</v>
      </c>
      <c r="J344" t="s">
        <v>1837</v>
      </c>
      <c r="K344" t="s">
        <v>635</v>
      </c>
      <c r="L344" t="s">
        <v>636</v>
      </c>
      <c r="M344" t="s">
        <v>2627</v>
      </c>
      <c r="N344" t="s">
        <v>635</v>
      </c>
      <c r="O344" t="s">
        <v>638</v>
      </c>
      <c r="P344" t="s">
        <v>22</v>
      </c>
      <c r="Q344" t="s">
        <v>639</v>
      </c>
      <c r="R344" t="s">
        <v>636</v>
      </c>
      <c r="S344" t="s">
        <v>635</v>
      </c>
      <c r="T344" t="s">
        <v>2627</v>
      </c>
    </row>
    <row r="345" spans="1:20" x14ac:dyDescent="0.25">
      <c r="A345" t="s">
        <v>23</v>
      </c>
      <c r="B345" t="s">
        <v>24</v>
      </c>
      <c r="C345">
        <v>50</v>
      </c>
      <c r="D345">
        <v>1</v>
      </c>
      <c r="E345" t="s">
        <v>2640</v>
      </c>
      <c r="F345">
        <v>100</v>
      </c>
      <c r="G345">
        <v>0</v>
      </c>
      <c r="H345" t="s">
        <v>632</v>
      </c>
      <c r="I345" t="s">
        <v>2641</v>
      </c>
      <c r="J345" t="s">
        <v>1837</v>
      </c>
      <c r="K345" t="s">
        <v>635</v>
      </c>
      <c r="L345" t="s">
        <v>636</v>
      </c>
      <c r="M345" t="s">
        <v>2627</v>
      </c>
      <c r="N345" t="s">
        <v>635</v>
      </c>
      <c r="O345" t="s">
        <v>638</v>
      </c>
      <c r="P345" t="s">
        <v>22</v>
      </c>
      <c r="Q345" t="s">
        <v>639</v>
      </c>
      <c r="R345" t="s">
        <v>636</v>
      </c>
      <c r="S345" t="s">
        <v>635</v>
      </c>
      <c r="T345" t="s">
        <v>2627</v>
      </c>
    </row>
    <row r="346" spans="1:20" x14ac:dyDescent="0.25">
      <c r="A346" t="s">
        <v>25</v>
      </c>
      <c r="B346" t="s">
        <v>26</v>
      </c>
      <c r="C346">
        <v>50</v>
      </c>
      <c r="D346">
        <v>1</v>
      </c>
      <c r="E346" t="s">
        <v>2640</v>
      </c>
      <c r="F346">
        <v>100</v>
      </c>
      <c r="G346">
        <v>0</v>
      </c>
      <c r="H346" t="s">
        <v>632</v>
      </c>
      <c r="I346" t="s">
        <v>2641</v>
      </c>
      <c r="J346" t="s">
        <v>1837</v>
      </c>
      <c r="K346" t="s">
        <v>635</v>
      </c>
      <c r="L346" t="s">
        <v>636</v>
      </c>
      <c r="M346" t="s">
        <v>2627</v>
      </c>
      <c r="N346" t="s">
        <v>635</v>
      </c>
      <c r="O346" t="s">
        <v>638</v>
      </c>
      <c r="P346" t="s">
        <v>22</v>
      </c>
      <c r="Q346" t="s">
        <v>639</v>
      </c>
      <c r="R346" t="s">
        <v>636</v>
      </c>
      <c r="S346" t="s">
        <v>635</v>
      </c>
      <c r="T346" t="s">
        <v>2627</v>
      </c>
    </row>
    <row r="347" spans="1:20" x14ac:dyDescent="0.25">
      <c r="A347" t="s">
        <v>164</v>
      </c>
      <c r="B347" t="s">
        <v>165</v>
      </c>
      <c r="C347">
        <v>65</v>
      </c>
      <c r="D347">
        <v>9</v>
      </c>
      <c r="E347" t="s">
        <v>2642</v>
      </c>
      <c r="F347">
        <v>305</v>
      </c>
      <c r="G347">
        <v>0</v>
      </c>
      <c r="H347" t="s">
        <v>661</v>
      </c>
      <c r="I347" t="s">
        <v>2643</v>
      </c>
      <c r="J347" t="s">
        <v>2644</v>
      </c>
      <c r="K347" t="s">
        <v>635</v>
      </c>
      <c r="L347" t="s">
        <v>636</v>
      </c>
      <c r="M347" t="s">
        <v>2627</v>
      </c>
      <c r="N347" t="s">
        <v>635</v>
      </c>
      <c r="O347" t="s">
        <v>638</v>
      </c>
      <c r="P347" t="s">
        <v>22</v>
      </c>
      <c r="Q347" t="s">
        <v>639</v>
      </c>
      <c r="R347" t="s">
        <v>636</v>
      </c>
      <c r="S347" t="s">
        <v>635</v>
      </c>
      <c r="T347" t="s">
        <v>2627</v>
      </c>
    </row>
    <row r="348" spans="1:20" x14ac:dyDescent="0.25">
      <c r="A348" t="s">
        <v>89</v>
      </c>
      <c r="B348" t="s">
        <v>1223</v>
      </c>
      <c r="C348">
        <v>66.333333333333329</v>
      </c>
      <c r="D348">
        <v>3</v>
      </c>
      <c r="E348" t="s">
        <v>2645</v>
      </c>
      <c r="F348">
        <v>240</v>
      </c>
      <c r="G348">
        <v>0</v>
      </c>
      <c r="H348" t="s">
        <v>647</v>
      </c>
      <c r="I348" t="s">
        <v>2646</v>
      </c>
      <c r="J348" t="s">
        <v>2647</v>
      </c>
      <c r="K348" t="s">
        <v>2648</v>
      </c>
      <c r="L348" t="s">
        <v>2649</v>
      </c>
      <c r="M348" t="s">
        <v>2650</v>
      </c>
      <c r="N348" t="s">
        <v>635</v>
      </c>
      <c r="O348" t="s">
        <v>653</v>
      </c>
      <c r="P348" t="s">
        <v>43</v>
      </c>
      <c r="Q348" t="s">
        <v>654</v>
      </c>
      <c r="R348" t="s">
        <v>636</v>
      </c>
      <c r="S348" t="s">
        <v>635</v>
      </c>
      <c r="T348" t="s">
        <v>2651</v>
      </c>
    </row>
    <row r="349" spans="1:20" x14ac:dyDescent="0.25">
      <c r="A349" t="s">
        <v>37</v>
      </c>
      <c r="B349" t="s">
        <v>38</v>
      </c>
      <c r="C349">
        <v>66.666666666666671</v>
      </c>
      <c r="D349">
        <v>6</v>
      </c>
      <c r="E349" t="s">
        <v>2652</v>
      </c>
      <c r="F349">
        <v>200</v>
      </c>
      <c r="G349">
        <v>0</v>
      </c>
      <c r="H349" t="s">
        <v>661</v>
      </c>
      <c r="I349" t="s">
        <v>2653</v>
      </c>
      <c r="J349" t="s">
        <v>2074</v>
      </c>
      <c r="K349" t="s">
        <v>635</v>
      </c>
      <c r="L349" t="s">
        <v>636</v>
      </c>
      <c r="M349" t="s">
        <v>2654</v>
      </c>
      <c r="N349" t="s">
        <v>635</v>
      </c>
      <c r="O349" t="s">
        <v>1071</v>
      </c>
      <c r="P349" t="s">
        <v>22</v>
      </c>
      <c r="Q349" t="s">
        <v>639</v>
      </c>
      <c r="R349" t="s">
        <v>636</v>
      </c>
      <c r="S349" t="s">
        <v>635</v>
      </c>
      <c r="T349" t="s">
        <v>2654</v>
      </c>
    </row>
    <row r="350" spans="1:20" x14ac:dyDescent="0.25">
      <c r="A350" t="s">
        <v>20</v>
      </c>
      <c r="B350" t="s">
        <v>21</v>
      </c>
      <c r="C350">
        <v>50</v>
      </c>
      <c r="D350">
        <v>1</v>
      </c>
      <c r="E350" t="s">
        <v>2655</v>
      </c>
      <c r="F350">
        <v>99.99</v>
      </c>
      <c r="G350">
        <v>0</v>
      </c>
      <c r="H350" t="s">
        <v>661</v>
      </c>
      <c r="I350" t="s">
        <v>2656</v>
      </c>
      <c r="J350" t="s">
        <v>934</v>
      </c>
      <c r="K350" t="s">
        <v>635</v>
      </c>
      <c r="L350" t="s">
        <v>636</v>
      </c>
      <c r="M350" t="s">
        <v>2657</v>
      </c>
      <c r="N350" t="s">
        <v>635</v>
      </c>
      <c r="O350" t="s">
        <v>638</v>
      </c>
      <c r="P350" t="s">
        <v>22</v>
      </c>
      <c r="Q350" t="s">
        <v>639</v>
      </c>
      <c r="R350" t="s">
        <v>636</v>
      </c>
      <c r="S350" t="s">
        <v>635</v>
      </c>
      <c r="T350" t="s">
        <v>2657</v>
      </c>
    </row>
    <row r="351" spans="1:20" x14ac:dyDescent="0.25">
      <c r="A351" t="s">
        <v>23</v>
      </c>
      <c r="B351" t="s">
        <v>24</v>
      </c>
      <c r="C351">
        <v>50</v>
      </c>
      <c r="D351">
        <v>1</v>
      </c>
      <c r="E351" t="s">
        <v>2655</v>
      </c>
      <c r="F351">
        <v>99.99</v>
      </c>
      <c r="G351">
        <v>0</v>
      </c>
      <c r="H351" t="s">
        <v>661</v>
      </c>
      <c r="I351" t="s">
        <v>2656</v>
      </c>
      <c r="J351" t="s">
        <v>934</v>
      </c>
      <c r="K351" t="s">
        <v>635</v>
      </c>
      <c r="L351" t="s">
        <v>636</v>
      </c>
      <c r="M351" t="s">
        <v>2657</v>
      </c>
      <c r="N351" t="s">
        <v>635</v>
      </c>
      <c r="O351" t="s">
        <v>638</v>
      </c>
      <c r="P351" t="s">
        <v>22</v>
      </c>
      <c r="Q351" t="s">
        <v>639</v>
      </c>
      <c r="R351" t="s">
        <v>636</v>
      </c>
      <c r="S351" t="s">
        <v>635</v>
      </c>
      <c r="T351" t="s">
        <v>2657</v>
      </c>
    </row>
    <row r="352" spans="1:20" x14ac:dyDescent="0.25">
      <c r="A352" t="s">
        <v>25</v>
      </c>
      <c r="B352" t="s">
        <v>26</v>
      </c>
      <c r="C352">
        <v>50</v>
      </c>
      <c r="D352">
        <v>1</v>
      </c>
      <c r="E352" t="s">
        <v>2655</v>
      </c>
      <c r="F352">
        <v>99.99</v>
      </c>
      <c r="G352">
        <v>0</v>
      </c>
      <c r="H352" t="s">
        <v>661</v>
      </c>
      <c r="I352" t="s">
        <v>2656</v>
      </c>
      <c r="J352" t="s">
        <v>934</v>
      </c>
      <c r="K352" t="s">
        <v>635</v>
      </c>
      <c r="L352" t="s">
        <v>636</v>
      </c>
      <c r="M352" t="s">
        <v>2657</v>
      </c>
      <c r="N352" t="s">
        <v>635</v>
      </c>
      <c r="O352" t="s">
        <v>638</v>
      </c>
      <c r="P352" t="s">
        <v>22</v>
      </c>
      <c r="Q352" t="s">
        <v>639</v>
      </c>
      <c r="R352" t="s">
        <v>636</v>
      </c>
      <c r="S352" t="s">
        <v>635</v>
      </c>
      <c r="T352" t="s">
        <v>2657</v>
      </c>
    </row>
    <row r="353" spans="1:20" x14ac:dyDescent="0.25">
      <c r="A353" t="s">
        <v>116</v>
      </c>
      <c r="B353" t="s">
        <v>117</v>
      </c>
      <c r="C353">
        <v>10</v>
      </c>
      <c r="D353">
        <v>20</v>
      </c>
      <c r="E353" t="s">
        <v>2658</v>
      </c>
      <c r="F353">
        <v>200</v>
      </c>
      <c r="G353">
        <v>0</v>
      </c>
      <c r="H353" t="s">
        <v>647</v>
      </c>
      <c r="I353" t="s">
        <v>2659</v>
      </c>
      <c r="J353" t="s">
        <v>2660</v>
      </c>
      <c r="K353" t="s">
        <v>2661</v>
      </c>
      <c r="L353" t="s">
        <v>2662</v>
      </c>
      <c r="M353" t="s">
        <v>2663</v>
      </c>
      <c r="N353" t="s">
        <v>635</v>
      </c>
      <c r="O353" t="s">
        <v>653</v>
      </c>
      <c r="P353" t="s">
        <v>43</v>
      </c>
      <c r="Q353" t="s">
        <v>654</v>
      </c>
      <c r="R353" t="s">
        <v>636</v>
      </c>
      <c r="S353" t="s">
        <v>635</v>
      </c>
      <c r="T353" t="s">
        <v>2663</v>
      </c>
    </row>
    <row r="354" spans="1:20" x14ac:dyDescent="0.25">
      <c r="A354" t="s">
        <v>164</v>
      </c>
      <c r="B354" t="s">
        <v>165</v>
      </c>
      <c r="C354">
        <v>33.333333333333336</v>
      </c>
      <c r="D354">
        <v>3</v>
      </c>
      <c r="E354" t="s">
        <v>2664</v>
      </c>
      <c r="F354">
        <v>100</v>
      </c>
      <c r="G354">
        <v>0</v>
      </c>
      <c r="H354" t="s">
        <v>661</v>
      </c>
      <c r="I354" t="s">
        <v>2665</v>
      </c>
      <c r="J354" t="s">
        <v>643</v>
      </c>
      <c r="K354" t="s">
        <v>635</v>
      </c>
      <c r="L354" t="s">
        <v>636</v>
      </c>
      <c r="M354" t="s">
        <v>2666</v>
      </c>
      <c r="N354" t="s">
        <v>635</v>
      </c>
      <c r="O354" t="s">
        <v>638</v>
      </c>
      <c r="P354" t="s">
        <v>22</v>
      </c>
      <c r="Q354" t="s">
        <v>639</v>
      </c>
      <c r="R354" t="s">
        <v>636</v>
      </c>
      <c r="S354" t="s">
        <v>635</v>
      </c>
      <c r="T354" t="s">
        <v>2666</v>
      </c>
    </row>
    <row r="355" spans="1:20" x14ac:dyDescent="0.25">
      <c r="A355" t="s">
        <v>133</v>
      </c>
      <c r="B355" t="s">
        <v>134</v>
      </c>
      <c r="C355">
        <v>12</v>
      </c>
      <c r="D355">
        <v>10</v>
      </c>
      <c r="E355" t="s">
        <v>2667</v>
      </c>
      <c r="F355">
        <v>210</v>
      </c>
      <c r="G355">
        <v>0</v>
      </c>
      <c r="H355" t="s">
        <v>647</v>
      </c>
      <c r="I355" t="s">
        <v>1414</v>
      </c>
      <c r="J355" t="s">
        <v>2668</v>
      </c>
      <c r="K355" t="s">
        <v>2669</v>
      </c>
      <c r="L355" t="s">
        <v>1339</v>
      </c>
      <c r="M355" t="s">
        <v>2670</v>
      </c>
      <c r="N355" t="s">
        <v>635</v>
      </c>
      <c r="O355" t="s">
        <v>653</v>
      </c>
      <c r="P355" t="s">
        <v>43</v>
      </c>
      <c r="Q355" t="s">
        <v>654</v>
      </c>
      <c r="R355" t="s">
        <v>636</v>
      </c>
      <c r="S355" t="s">
        <v>635</v>
      </c>
      <c r="T355" t="s">
        <v>2670</v>
      </c>
    </row>
    <row r="356" spans="1:20" x14ac:dyDescent="0.25">
      <c r="A356" t="s">
        <v>118</v>
      </c>
      <c r="B356" t="s">
        <v>91</v>
      </c>
      <c r="C356">
        <v>80</v>
      </c>
      <c r="D356">
        <v>1</v>
      </c>
      <c r="E356" t="s">
        <v>2667</v>
      </c>
      <c r="F356">
        <v>210</v>
      </c>
      <c r="G356">
        <v>0</v>
      </c>
      <c r="H356" t="s">
        <v>647</v>
      </c>
      <c r="I356" t="s">
        <v>1414</v>
      </c>
      <c r="J356" t="s">
        <v>2668</v>
      </c>
      <c r="K356" t="s">
        <v>2669</v>
      </c>
      <c r="L356" t="s">
        <v>1339</v>
      </c>
      <c r="M356" t="s">
        <v>2670</v>
      </c>
      <c r="N356" t="s">
        <v>635</v>
      </c>
      <c r="O356" t="s">
        <v>653</v>
      </c>
      <c r="P356" t="s">
        <v>43</v>
      </c>
      <c r="Q356" t="s">
        <v>654</v>
      </c>
      <c r="R356" t="s">
        <v>636</v>
      </c>
      <c r="S356" t="s">
        <v>635</v>
      </c>
      <c r="T356" t="s">
        <v>2670</v>
      </c>
    </row>
    <row r="357" spans="1:20" x14ac:dyDescent="0.25">
      <c r="A357" t="s">
        <v>37</v>
      </c>
      <c r="B357" t="s">
        <v>38</v>
      </c>
      <c r="C357">
        <v>66.666666666666671</v>
      </c>
      <c r="D357">
        <v>3</v>
      </c>
      <c r="E357" t="s">
        <v>2671</v>
      </c>
      <c r="F357">
        <v>200</v>
      </c>
      <c r="G357">
        <v>0</v>
      </c>
      <c r="H357" t="s">
        <v>661</v>
      </c>
      <c r="I357" t="s">
        <v>2672</v>
      </c>
      <c r="J357" t="s">
        <v>634</v>
      </c>
      <c r="K357" t="s">
        <v>635</v>
      </c>
      <c r="L357" t="s">
        <v>636</v>
      </c>
      <c r="M357" t="s">
        <v>2673</v>
      </c>
      <c r="N357" t="s">
        <v>635</v>
      </c>
      <c r="O357" t="s">
        <v>638</v>
      </c>
      <c r="P357" t="s">
        <v>22</v>
      </c>
      <c r="Q357" t="s">
        <v>639</v>
      </c>
      <c r="R357" t="s">
        <v>636</v>
      </c>
      <c r="S357" t="s">
        <v>635</v>
      </c>
      <c r="T357" t="s">
        <v>2673</v>
      </c>
    </row>
    <row r="358" spans="1:20" x14ac:dyDescent="0.25">
      <c r="A358" t="s">
        <v>20</v>
      </c>
      <c r="B358" t="s">
        <v>21</v>
      </c>
      <c r="C358">
        <v>50</v>
      </c>
      <c r="D358">
        <v>1</v>
      </c>
      <c r="E358" t="s">
        <v>2671</v>
      </c>
      <c r="F358">
        <v>200</v>
      </c>
      <c r="G358">
        <v>0</v>
      </c>
      <c r="H358" t="s">
        <v>661</v>
      </c>
      <c r="I358" t="s">
        <v>2672</v>
      </c>
      <c r="J358" t="s">
        <v>634</v>
      </c>
      <c r="K358" t="s">
        <v>635</v>
      </c>
      <c r="L358" t="s">
        <v>636</v>
      </c>
      <c r="M358" t="s">
        <v>2673</v>
      </c>
      <c r="N358" t="s">
        <v>635</v>
      </c>
      <c r="O358" t="s">
        <v>638</v>
      </c>
      <c r="P358" t="s">
        <v>22</v>
      </c>
      <c r="Q358" t="s">
        <v>639</v>
      </c>
      <c r="R358" t="s">
        <v>636</v>
      </c>
      <c r="S358" t="s">
        <v>635</v>
      </c>
      <c r="T358" t="s">
        <v>2673</v>
      </c>
    </row>
    <row r="359" spans="1:20" x14ac:dyDescent="0.25">
      <c r="A359" t="s">
        <v>23</v>
      </c>
      <c r="B359" t="s">
        <v>24</v>
      </c>
      <c r="C359">
        <v>50</v>
      </c>
      <c r="D359">
        <v>1</v>
      </c>
      <c r="E359" t="s">
        <v>2671</v>
      </c>
      <c r="F359">
        <v>200</v>
      </c>
      <c r="G359">
        <v>0</v>
      </c>
      <c r="H359" t="s">
        <v>661</v>
      </c>
      <c r="I359" t="s">
        <v>2672</v>
      </c>
      <c r="J359" t="s">
        <v>634</v>
      </c>
      <c r="K359" t="s">
        <v>635</v>
      </c>
      <c r="L359" t="s">
        <v>636</v>
      </c>
      <c r="M359" t="s">
        <v>2673</v>
      </c>
      <c r="N359" t="s">
        <v>635</v>
      </c>
      <c r="O359" t="s">
        <v>638</v>
      </c>
      <c r="P359" t="s">
        <v>22</v>
      </c>
      <c r="Q359" t="s">
        <v>639</v>
      </c>
      <c r="R359" t="s">
        <v>636</v>
      </c>
      <c r="S359" t="s">
        <v>635</v>
      </c>
      <c r="T359" t="s">
        <v>2673</v>
      </c>
    </row>
    <row r="360" spans="1:20" x14ac:dyDescent="0.25">
      <c r="A360" t="s">
        <v>25</v>
      </c>
      <c r="B360" t="s">
        <v>26</v>
      </c>
      <c r="C360">
        <v>50</v>
      </c>
      <c r="D360">
        <v>1</v>
      </c>
      <c r="E360" t="s">
        <v>2671</v>
      </c>
      <c r="F360">
        <v>200</v>
      </c>
      <c r="G360">
        <v>0</v>
      </c>
      <c r="H360" t="s">
        <v>661</v>
      </c>
      <c r="I360" t="s">
        <v>2672</v>
      </c>
      <c r="J360" t="s">
        <v>634</v>
      </c>
      <c r="K360" t="s">
        <v>635</v>
      </c>
      <c r="L360" t="s">
        <v>636</v>
      </c>
      <c r="M360" t="s">
        <v>2673</v>
      </c>
      <c r="N360" t="s">
        <v>635</v>
      </c>
      <c r="O360" t="s">
        <v>638</v>
      </c>
      <c r="P360" t="s">
        <v>22</v>
      </c>
      <c r="Q360" t="s">
        <v>639</v>
      </c>
      <c r="R360" t="s">
        <v>636</v>
      </c>
      <c r="S360" t="s">
        <v>635</v>
      </c>
      <c r="T360" t="s">
        <v>2673</v>
      </c>
    </row>
    <row r="361" spans="1:20" x14ac:dyDescent="0.25">
      <c r="A361" t="s">
        <v>133</v>
      </c>
      <c r="B361" t="s">
        <v>134</v>
      </c>
      <c r="C361">
        <v>12</v>
      </c>
      <c r="D361">
        <v>20</v>
      </c>
      <c r="E361" t="s">
        <v>2674</v>
      </c>
      <c r="F361">
        <v>295</v>
      </c>
      <c r="G361">
        <v>35</v>
      </c>
      <c r="H361" t="s">
        <v>647</v>
      </c>
      <c r="I361" t="s">
        <v>2675</v>
      </c>
      <c r="J361" t="s">
        <v>2676</v>
      </c>
      <c r="K361" t="s">
        <v>2677</v>
      </c>
      <c r="L361" t="s">
        <v>2678</v>
      </c>
      <c r="M361" t="s">
        <v>2673</v>
      </c>
      <c r="N361" t="s">
        <v>635</v>
      </c>
      <c r="O361" t="s">
        <v>653</v>
      </c>
      <c r="P361" t="s">
        <v>43</v>
      </c>
      <c r="Q361" t="s">
        <v>654</v>
      </c>
      <c r="R361" t="s">
        <v>636</v>
      </c>
      <c r="S361" t="s">
        <v>635</v>
      </c>
      <c r="T361" t="s">
        <v>2679</v>
      </c>
    </row>
    <row r="362" spans="1:20" x14ac:dyDescent="0.25">
      <c r="A362" t="s">
        <v>20</v>
      </c>
      <c r="B362" t="s">
        <v>21</v>
      </c>
      <c r="C362">
        <v>50</v>
      </c>
      <c r="D362">
        <v>1</v>
      </c>
      <c r="E362" t="s">
        <v>2680</v>
      </c>
      <c r="F362">
        <v>100</v>
      </c>
      <c r="G362">
        <v>0</v>
      </c>
      <c r="H362" t="s">
        <v>661</v>
      </c>
      <c r="I362" t="s">
        <v>2681</v>
      </c>
      <c r="J362" t="s">
        <v>1214</v>
      </c>
      <c r="K362" t="s">
        <v>635</v>
      </c>
      <c r="L362" t="s">
        <v>636</v>
      </c>
      <c r="M362" t="s">
        <v>2682</v>
      </c>
      <c r="N362" t="s">
        <v>635</v>
      </c>
      <c r="O362" t="s">
        <v>668</v>
      </c>
      <c r="P362" t="s">
        <v>22</v>
      </c>
      <c r="Q362" t="s">
        <v>669</v>
      </c>
      <c r="R362" t="s">
        <v>636</v>
      </c>
      <c r="S362" t="s">
        <v>635</v>
      </c>
      <c r="T362" t="s">
        <v>2682</v>
      </c>
    </row>
    <row r="363" spans="1:20" x14ac:dyDescent="0.25">
      <c r="A363" t="s">
        <v>23</v>
      </c>
      <c r="B363" t="s">
        <v>24</v>
      </c>
      <c r="C363">
        <v>50</v>
      </c>
      <c r="D363">
        <v>1</v>
      </c>
      <c r="E363" t="s">
        <v>2680</v>
      </c>
      <c r="F363">
        <v>100</v>
      </c>
      <c r="G363">
        <v>0</v>
      </c>
      <c r="H363" t="s">
        <v>661</v>
      </c>
      <c r="I363" t="s">
        <v>2681</v>
      </c>
      <c r="J363" t="s">
        <v>1214</v>
      </c>
      <c r="K363" t="s">
        <v>635</v>
      </c>
      <c r="L363" t="s">
        <v>636</v>
      </c>
      <c r="M363" t="s">
        <v>2682</v>
      </c>
      <c r="N363" t="s">
        <v>635</v>
      </c>
      <c r="O363" t="s">
        <v>668</v>
      </c>
      <c r="P363" t="s">
        <v>22</v>
      </c>
      <c r="Q363" t="s">
        <v>669</v>
      </c>
      <c r="R363" t="s">
        <v>636</v>
      </c>
      <c r="S363" t="s">
        <v>635</v>
      </c>
      <c r="T363" t="s">
        <v>2682</v>
      </c>
    </row>
    <row r="364" spans="1:20" x14ac:dyDescent="0.25">
      <c r="A364" t="s">
        <v>25</v>
      </c>
      <c r="B364" t="s">
        <v>26</v>
      </c>
      <c r="C364">
        <v>50</v>
      </c>
      <c r="D364">
        <v>1</v>
      </c>
      <c r="E364" t="s">
        <v>2680</v>
      </c>
      <c r="F364">
        <v>100</v>
      </c>
      <c r="G364">
        <v>0</v>
      </c>
      <c r="H364" t="s">
        <v>661</v>
      </c>
      <c r="I364" t="s">
        <v>2681</v>
      </c>
      <c r="J364" t="s">
        <v>1214</v>
      </c>
      <c r="K364" t="s">
        <v>635</v>
      </c>
      <c r="L364" t="s">
        <v>636</v>
      </c>
      <c r="M364" t="s">
        <v>2682</v>
      </c>
      <c r="N364" t="s">
        <v>635</v>
      </c>
      <c r="O364" t="s">
        <v>668</v>
      </c>
      <c r="P364" t="s">
        <v>22</v>
      </c>
      <c r="Q364" t="s">
        <v>669</v>
      </c>
      <c r="R364" t="s">
        <v>636</v>
      </c>
      <c r="S364" t="s">
        <v>635</v>
      </c>
      <c r="T364" t="s">
        <v>2682</v>
      </c>
    </row>
    <row r="365" spans="1:20" x14ac:dyDescent="0.25">
      <c r="A365" t="s">
        <v>39</v>
      </c>
      <c r="B365" t="s">
        <v>44</v>
      </c>
      <c r="C365">
        <v>69.900000000000006</v>
      </c>
      <c r="D365">
        <v>10</v>
      </c>
      <c r="E365" t="s">
        <v>2683</v>
      </c>
      <c r="F365">
        <v>800</v>
      </c>
      <c r="G365">
        <v>0</v>
      </c>
      <c r="H365" t="s">
        <v>647</v>
      </c>
      <c r="I365" t="s">
        <v>2684</v>
      </c>
      <c r="J365" t="s">
        <v>2685</v>
      </c>
      <c r="K365" t="s">
        <v>2686</v>
      </c>
      <c r="L365" t="s">
        <v>962</v>
      </c>
      <c r="M365" t="s">
        <v>2687</v>
      </c>
      <c r="N365" t="s">
        <v>635</v>
      </c>
      <c r="O365" t="s">
        <v>653</v>
      </c>
      <c r="P365" t="s">
        <v>43</v>
      </c>
      <c r="Q365" t="s">
        <v>654</v>
      </c>
      <c r="R365" t="s">
        <v>636</v>
      </c>
      <c r="S365" t="s">
        <v>635</v>
      </c>
      <c r="T365" t="s">
        <v>2688</v>
      </c>
    </row>
    <row r="366" spans="1:20" x14ac:dyDescent="0.25">
      <c r="A366" t="s">
        <v>37</v>
      </c>
      <c r="B366" t="s">
        <v>38</v>
      </c>
      <c r="C366">
        <v>33</v>
      </c>
      <c r="D366">
        <v>10</v>
      </c>
      <c r="E366" t="s">
        <v>2689</v>
      </c>
      <c r="F366">
        <v>330</v>
      </c>
      <c r="G366">
        <v>0</v>
      </c>
      <c r="H366" t="s">
        <v>661</v>
      </c>
      <c r="I366" t="s">
        <v>2690</v>
      </c>
      <c r="J366" t="s">
        <v>742</v>
      </c>
      <c r="K366" t="s">
        <v>635</v>
      </c>
      <c r="L366" t="s">
        <v>636</v>
      </c>
      <c r="M366" t="s">
        <v>2691</v>
      </c>
      <c r="N366" t="s">
        <v>635</v>
      </c>
      <c r="O366" t="s">
        <v>638</v>
      </c>
      <c r="P366" t="s">
        <v>22</v>
      </c>
      <c r="Q366" t="s">
        <v>639</v>
      </c>
      <c r="R366" t="s">
        <v>636</v>
      </c>
      <c r="S366" t="s">
        <v>635</v>
      </c>
      <c r="T366" t="s">
        <v>2691</v>
      </c>
    </row>
    <row r="367" spans="1:20" x14ac:dyDescent="0.25">
      <c r="A367" t="s">
        <v>20</v>
      </c>
      <c r="B367" t="s">
        <v>21</v>
      </c>
      <c r="C367">
        <v>50</v>
      </c>
      <c r="D367">
        <v>1</v>
      </c>
      <c r="E367" t="s">
        <v>2692</v>
      </c>
      <c r="F367">
        <v>100</v>
      </c>
      <c r="G367">
        <v>0</v>
      </c>
      <c r="H367" t="s">
        <v>632</v>
      </c>
      <c r="I367" t="s">
        <v>2693</v>
      </c>
      <c r="J367" t="s">
        <v>858</v>
      </c>
      <c r="K367" t="s">
        <v>635</v>
      </c>
      <c r="L367" t="s">
        <v>636</v>
      </c>
      <c r="M367" t="s">
        <v>2694</v>
      </c>
      <c r="N367" t="s">
        <v>635</v>
      </c>
      <c r="O367" t="s">
        <v>638</v>
      </c>
      <c r="P367" t="s">
        <v>22</v>
      </c>
      <c r="Q367" t="s">
        <v>639</v>
      </c>
      <c r="R367" t="s">
        <v>636</v>
      </c>
      <c r="S367" t="s">
        <v>635</v>
      </c>
      <c r="T367" t="s">
        <v>2694</v>
      </c>
    </row>
    <row r="368" spans="1:20" x14ac:dyDescent="0.25">
      <c r="A368" t="s">
        <v>23</v>
      </c>
      <c r="B368" t="s">
        <v>24</v>
      </c>
      <c r="C368">
        <v>50</v>
      </c>
      <c r="D368">
        <v>1</v>
      </c>
      <c r="E368" t="s">
        <v>2692</v>
      </c>
      <c r="F368">
        <v>100</v>
      </c>
      <c r="G368">
        <v>0</v>
      </c>
      <c r="H368" t="s">
        <v>632</v>
      </c>
      <c r="I368" t="s">
        <v>2693</v>
      </c>
      <c r="J368" t="s">
        <v>858</v>
      </c>
      <c r="K368" t="s">
        <v>635</v>
      </c>
      <c r="L368" t="s">
        <v>636</v>
      </c>
      <c r="M368" t="s">
        <v>2694</v>
      </c>
      <c r="N368" t="s">
        <v>635</v>
      </c>
      <c r="O368" t="s">
        <v>638</v>
      </c>
      <c r="P368" t="s">
        <v>22</v>
      </c>
      <c r="Q368" t="s">
        <v>639</v>
      </c>
      <c r="R368" t="s">
        <v>636</v>
      </c>
      <c r="S368" t="s">
        <v>635</v>
      </c>
      <c r="T368" t="s">
        <v>2694</v>
      </c>
    </row>
    <row r="369" spans="1:20" x14ac:dyDescent="0.25">
      <c r="A369" t="s">
        <v>25</v>
      </c>
      <c r="B369" t="s">
        <v>26</v>
      </c>
      <c r="C369">
        <v>50</v>
      </c>
      <c r="D369">
        <v>1</v>
      </c>
      <c r="E369" t="s">
        <v>2692</v>
      </c>
      <c r="F369">
        <v>100</v>
      </c>
      <c r="G369">
        <v>0</v>
      </c>
      <c r="H369" t="s">
        <v>632</v>
      </c>
      <c r="I369" t="s">
        <v>2693</v>
      </c>
      <c r="J369" t="s">
        <v>858</v>
      </c>
      <c r="K369" t="s">
        <v>635</v>
      </c>
      <c r="L369" t="s">
        <v>636</v>
      </c>
      <c r="M369" t="s">
        <v>2694</v>
      </c>
      <c r="N369" t="s">
        <v>635</v>
      </c>
      <c r="O369" t="s">
        <v>638</v>
      </c>
      <c r="P369" t="s">
        <v>22</v>
      </c>
      <c r="Q369" t="s">
        <v>639</v>
      </c>
      <c r="R369" t="s">
        <v>636</v>
      </c>
      <c r="S369" t="s">
        <v>635</v>
      </c>
      <c r="T369" t="s">
        <v>2694</v>
      </c>
    </row>
    <row r="370" spans="1:20" x14ac:dyDescent="0.25">
      <c r="A370" t="s">
        <v>20</v>
      </c>
      <c r="B370" t="s">
        <v>21</v>
      </c>
      <c r="C370">
        <v>60</v>
      </c>
      <c r="D370">
        <v>2</v>
      </c>
      <c r="E370" t="s">
        <v>2695</v>
      </c>
      <c r="F370">
        <v>200</v>
      </c>
      <c r="G370">
        <v>0</v>
      </c>
      <c r="H370" t="s">
        <v>661</v>
      </c>
      <c r="I370" t="s">
        <v>2696</v>
      </c>
      <c r="J370" t="s">
        <v>2242</v>
      </c>
      <c r="K370" t="s">
        <v>635</v>
      </c>
      <c r="L370" t="s">
        <v>636</v>
      </c>
      <c r="M370" t="s">
        <v>2697</v>
      </c>
      <c r="N370" t="s">
        <v>635</v>
      </c>
      <c r="O370" t="s">
        <v>638</v>
      </c>
      <c r="P370" t="s">
        <v>22</v>
      </c>
      <c r="Q370" t="s">
        <v>639</v>
      </c>
      <c r="R370" t="s">
        <v>2698</v>
      </c>
      <c r="S370" t="s">
        <v>635</v>
      </c>
      <c r="T370" t="s">
        <v>2697</v>
      </c>
    </row>
    <row r="371" spans="1:20" x14ac:dyDescent="0.25">
      <c r="A371" t="s">
        <v>23</v>
      </c>
      <c r="B371" t="s">
        <v>24</v>
      </c>
      <c r="C371">
        <v>60</v>
      </c>
      <c r="D371">
        <v>2</v>
      </c>
      <c r="E371" t="s">
        <v>2695</v>
      </c>
      <c r="F371">
        <v>200</v>
      </c>
      <c r="G371">
        <v>0</v>
      </c>
      <c r="H371" t="s">
        <v>661</v>
      </c>
      <c r="I371" t="s">
        <v>2696</v>
      </c>
      <c r="J371" t="s">
        <v>2242</v>
      </c>
      <c r="K371" t="s">
        <v>635</v>
      </c>
      <c r="L371" t="s">
        <v>636</v>
      </c>
      <c r="M371" t="s">
        <v>2697</v>
      </c>
      <c r="N371" t="s">
        <v>635</v>
      </c>
      <c r="O371" t="s">
        <v>638</v>
      </c>
      <c r="P371" t="s">
        <v>22</v>
      </c>
      <c r="Q371" t="s">
        <v>639</v>
      </c>
      <c r="R371" t="s">
        <v>2698</v>
      </c>
      <c r="S371" t="s">
        <v>635</v>
      </c>
      <c r="T371" t="s">
        <v>2697</v>
      </c>
    </row>
    <row r="372" spans="1:20" x14ac:dyDescent="0.25">
      <c r="A372" t="s">
        <v>25</v>
      </c>
      <c r="B372" t="s">
        <v>26</v>
      </c>
      <c r="C372">
        <v>60</v>
      </c>
      <c r="D372">
        <v>2</v>
      </c>
      <c r="E372" t="s">
        <v>2695</v>
      </c>
      <c r="F372">
        <v>200</v>
      </c>
      <c r="G372">
        <v>0</v>
      </c>
      <c r="H372" t="s">
        <v>661</v>
      </c>
      <c r="I372" t="s">
        <v>2696</v>
      </c>
      <c r="J372" t="s">
        <v>2242</v>
      </c>
      <c r="K372" t="s">
        <v>635</v>
      </c>
      <c r="L372" t="s">
        <v>636</v>
      </c>
      <c r="M372" t="s">
        <v>2697</v>
      </c>
      <c r="N372" t="s">
        <v>635</v>
      </c>
      <c r="O372" t="s">
        <v>638</v>
      </c>
      <c r="P372" t="s">
        <v>22</v>
      </c>
      <c r="Q372" t="s">
        <v>639</v>
      </c>
      <c r="R372" t="s">
        <v>2698</v>
      </c>
      <c r="S372" t="s">
        <v>635</v>
      </c>
      <c r="T372" t="s">
        <v>2697</v>
      </c>
    </row>
    <row r="373" spans="1:20" x14ac:dyDescent="0.25">
      <c r="A373" t="s">
        <v>257</v>
      </c>
      <c r="B373" t="s">
        <v>982</v>
      </c>
      <c r="C373">
        <v>100.7</v>
      </c>
      <c r="D373">
        <v>1</v>
      </c>
      <c r="E373" t="s">
        <v>2699</v>
      </c>
      <c r="F373">
        <v>107.7</v>
      </c>
      <c r="G373">
        <v>7</v>
      </c>
      <c r="H373" t="s">
        <v>647</v>
      </c>
      <c r="I373" t="s">
        <v>2700</v>
      </c>
      <c r="J373" t="s">
        <v>2701</v>
      </c>
      <c r="K373" t="s">
        <v>1474</v>
      </c>
      <c r="L373" t="s">
        <v>2702</v>
      </c>
      <c r="M373" t="s">
        <v>2703</v>
      </c>
      <c r="N373" t="s">
        <v>635</v>
      </c>
      <c r="O373" t="s">
        <v>706</v>
      </c>
      <c r="P373" t="s">
        <v>40</v>
      </c>
      <c r="Q373" t="s">
        <v>707</v>
      </c>
      <c r="R373" t="s">
        <v>636</v>
      </c>
      <c r="S373" t="s">
        <v>635</v>
      </c>
      <c r="T373" t="s">
        <v>2703</v>
      </c>
    </row>
    <row r="374" spans="1:20" x14ac:dyDescent="0.25">
      <c r="A374" t="s">
        <v>164</v>
      </c>
      <c r="B374" t="s">
        <v>165</v>
      </c>
      <c r="C374">
        <v>33.333333333333336</v>
      </c>
      <c r="D374">
        <v>3</v>
      </c>
      <c r="E374" t="s">
        <v>2704</v>
      </c>
      <c r="F374">
        <v>200</v>
      </c>
      <c r="G374">
        <v>0</v>
      </c>
      <c r="H374" t="s">
        <v>661</v>
      </c>
      <c r="I374" t="s">
        <v>2705</v>
      </c>
      <c r="J374" t="s">
        <v>634</v>
      </c>
      <c r="K374" t="s">
        <v>635</v>
      </c>
      <c r="L374" t="s">
        <v>636</v>
      </c>
      <c r="M374" t="s">
        <v>2706</v>
      </c>
      <c r="N374" t="s">
        <v>635</v>
      </c>
      <c r="O374" t="s">
        <v>668</v>
      </c>
      <c r="P374" t="s">
        <v>22</v>
      </c>
      <c r="Q374" t="s">
        <v>669</v>
      </c>
      <c r="R374" t="s">
        <v>636</v>
      </c>
      <c r="S374" t="s">
        <v>635</v>
      </c>
      <c r="T374" t="s">
        <v>2706</v>
      </c>
    </row>
    <row r="375" spans="1:20" x14ac:dyDescent="0.25">
      <c r="A375" t="s">
        <v>37</v>
      </c>
      <c r="B375" t="s">
        <v>38</v>
      </c>
      <c r="C375">
        <v>66.666666666666671</v>
      </c>
      <c r="D375">
        <v>3</v>
      </c>
      <c r="E375" t="s">
        <v>2704</v>
      </c>
      <c r="F375">
        <v>200</v>
      </c>
      <c r="G375">
        <v>0</v>
      </c>
      <c r="H375" t="s">
        <v>661</v>
      </c>
      <c r="I375" t="s">
        <v>2705</v>
      </c>
      <c r="J375" t="s">
        <v>634</v>
      </c>
      <c r="K375" t="s">
        <v>635</v>
      </c>
      <c r="L375" t="s">
        <v>636</v>
      </c>
      <c r="M375" t="s">
        <v>2706</v>
      </c>
      <c r="N375" t="s">
        <v>635</v>
      </c>
      <c r="O375" t="s">
        <v>668</v>
      </c>
      <c r="P375" t="s">
        <v>22</v>
      </c>
      <c r="Q375" t="s">
        <v>669</v>
      </c>
      <c r="R375" t="s">
        <v>636</v>
      </c>
      <c r="S375" t="s">
        <v>635</v>
      </c>
      <c r="T375" t="s">
        <v>2706</v>
      </c>
    </row>
    <row r="376" spans="1:20" x14ac:dyDescent="0.25">
      <c r="A376" t="s">
        <v>37</v>
      </c>
      <c r="B376" t="s">
        <v>38</v>
      </c>
      <c r="C376">
        <v>66.666666666666671</v>
      </c>
      <c r="D376">
        <v>3</v>
      </c>
      <c r="E376" t="s">
        <v>2707</v>
      </c>
      <c r="F376">
        <v>200</v>
      </c>
      <c r="G376">
        <v>0</v>
      </c>
      <c r="H376" t="s">
        <v>661</v>
      </c>
      <c r="I376" t="s">
        <v>2708</v>
      </c>
      <c r="J376" t="s">
        <v>1349</v>
      </c>
      <c r="K376" t="s">
        <v>635</v>
      </c>
      <c r="L376" t="s">
        <v>636</v>
      </c>
      <c r="M376" t="s">
        <v>2709</v>
      </c>
      <c r="N376" t="s">
        <v>635</v>
      </c>
      <c r="O376" t="s">
        <v>638</v>
      </c>
      <c r="P376" t="s">
        <v>22</v>
      </c>
      <c r="Q376" t="s">
        <v>639</v>
      </c>
      <c r="R376" t="s">
        <v>636</v>
      </c>
      <c r="S376" t="s">
        <v>635</v>
      </c>
      <c r="T376" t="s">
        <v>2709</v>
      </c>
    </row>
    <row r="377" spans="1:20" x14ac:dyDescent="0.25">
      <c r="A377" t="s">
        <v>164</v>
      </c>
      <c r="B377" t="s">
        <v>165</v>
      </c>
      <c r="C377">
        <v>33.333333333333336</v>
      </c>
      <c r="D377">
        <v>3</v>
      </c>
      <c r="E377" t="s">
        <v>2707</v>
      </c>
      <c r="F377">
        <v>200</v>
      </c>
      <c r="G377">
        <v>0</v>
      </c>
      <c r="H377" t="s">
        <v>661</v>
      </c>
      <c r="I377" t="s">
        <v>2708</v>
      </c>
      <c r="J377" t="s">
        <v>1349</v>
      </c>
      <c r="K377" t="s">
        <v>635</v>
      </c>
      <c r="L377" t="s">
        <v>636</v>
      </c>
      <c r="M377" t="s">
        <v>2709</v>
      </c>
      <c r="N377" t="s">
        <v>635</v>
      </c>
      <c r="O377" t="s">
        <v>638</v>
      </c>
      <c r="P377" t="s">
        <v>22</v>
      </c>
      <c r="Q377" t="s">
        <v>639</v>
      </c>
      <c r="R377" t="s">
        <v>636</v>
      </c>
      <c r="S377" t="s">
        <v>635</v>
      </c>
      <c r="T377" t="s">
        <v>2709</v>
      </c>
    </row>
    <row r="378" spans="1:20" x14ac:dyDescent="0.25">
      <c r="A378" t="s">
        <v>258</v>
      </c>
      <c r="B378" t="s">
        <v>264</v>
      </c>
      <c r="C378">
        <v>139</v>
      </c>
      <c r="D378">
        <v>1</v>
      </c>
      <c r="E378" t="s">
        <v>2710</v>
      </c>
      <c r="F378">
        <v>99</v>
      </c>
      <c r="G378">
        <v>0</v>
      </c>
      <c r="H378" t="s">
        <v>661</v>
      </c>
      <c r="I378" t="s">
        <v>2711</v>
      </c>
      <c r="J378" t="s">
        <v>711</v>
      </c>
      <c r="K378" t="s">
        <v>635</v>
      </c>
      <c r="L378" t="s">
        <v>636</v>
      </c>
      <c r="M378" t="s">
        <v>2709</v>
      </c>
      <c r="N378" t="s">
        <v>635</v>
      </c>
      <c r="O378" t="s">
        <v>638</v>
      </c>
      <c r="P378" t="s">
        <v>22</v>
      </c>
      <c r="Q378" t="s">
        <v>639</v>
      </c>
      <c r="R378" t="s">
        <v>636</v>
      </c>
      <c r="S378" t="s">
        <v>635</v>
      </c>
      <c r="T378" t="s">
        <v>2709</v>
      </c>
    </row>
    <row r="379" spans="1:20" x14ac:dyDescent="0.25">
      <c r="A379" t="s">
        <v>20</v>
      </c>
      <c r="B379" t="s">
        <v>21</v>
      </c>
      <c r="C379">
        <v>50</v>
      </c>
      <c r="D379">
        <v>1</v>
      </c>
      <c r="E379" t="s">
        <v>2712</v>
      </c>
      <c r="F379">
        <v>100</v>
      </c>
      <c r="G379">
        <v>0</v>
      </c>
      <c r="H379" t="s">
        <v>661</v>
      </c>
      <c r="I379" t="s">
        <v>2713</v>
      </c>
      <c r="J379" t="s">
        <v>1036</v>
      </c>
      <c r="K379" t="s">
        <v>635</v>
      </c>
      <c r="L379" t="s">
        <v>636</v>
      </c>
      <c r="M379" t="s">
        <v>2706</v>
      </c>
      <c r="N379" t="s">
        <v>635</v>
      </c>
      <c r="O379" t="s">
        <v>668</v>
      </c>
      <c r="P379" t="s">
        <v>22</v>
      </c>
      <c r="Q379" t="s">
        <v>669</v>
      </c>
      <c r="R379" t="s">
        <v>636</v>
      </c>
      <c r="S379" t="s">
        <v>635</v>
      </c>
      <c r="T379" t="s">
        <v>2709</v>
      </c>
    </row>
    <row r="380" spans="1:20" x14ac:dyDescent="0.25">
      <c r="A380" t="s">
        <v>23</v>
      </c>
      <c r="B380" t="s">
        <v>24</v>
      </c>
      <c r="C380">
        <v>50</v>
      </c>
      <c r="D380">
        <v>1</v>
      </c>
      <c r="E380" t="s">
        <v>2712</v>
      </c>
      <c r="F380">
        <v>100</v>
      </c>
      <c r="G380">
        <v>0</v>
      </c>
      <c r="H380" t="s">
        <v>661</v>
      </c>
      <c r="I380" t="s">
        <v>2713</v>
      </c>
      <c r="J380" t="s">
        <v>1036</v>
      </c>
      <c r="K380" t="s">
        <v>635</v>
      </c>
      <c r="L380" t="s">
        <v>636</v>
      </c>
      <c r="M380" t="s">
        <v>2706</v>
      </c>
      <c r="N380" t="s">
        <v>635</v>
      </c>
      <c r="O380" t="s">
        <v>668</v>
      </c>
      <c r="P380" t="s">
        <v>22</v>
      </c>
      <c r="Q380" t="s">
        <v>669</v>
      </c>
      <c r="R380" t="s">
        <v>636</v>
      </c>
      <c r="S380" t="s">
        <v>635</v>
      </c>
      <c r="T380" t="s">
        <v>2709</v>
      </c>
    </row>
    <row r="381" spans="1:20" x14ac:dyDescent="0.25">
      <c r="A381" t="s">
        <v>25</v>
      </c>
      <c r="B381" t="s">
        <v>26</v>
      </c>
      <c r="C381">
        <v>50</v>
      </c>
      <c r="D381">
        <v>1</v>
      </c>
      <c r="E381" t="s">
        <v>2712</v>
      </c>
      <c r="F381">
        <v>100</v>
      </c>
      <c r="G381">
        <v>0</v>
      </c>
      <c r="H381" t="s">
        <v>661</v>
      </c>
      <c r="I381" t="s">
        <v>2713</v>
      </c>
      <c r="J381" t="s">
        <v>1036</v>
      </c>
      <c r="K381" t="s">
        <v>635</v>
      </c>
      <c r="L381" t="s">
        <v>636</v>
      </c>
      <c r="M381" t="s">
        <v>2706</v>
      </c>
      <c r="N381" t="s">
        <v>635</v>
      </c>
      <c r="O381" t="s">
        <v>668</v>
      </c>
      <c r="P381" t="s">
        <v>22</v>
      </c>
      <c r="Q381" t="s">
        <v>669</v>
      </c>
      <c r="R381" t="s">
        <v>636</v>
      </c>
      <c r="S381" t="s">
        <v>635</v>
      </c>
      <c r="T381" t="s">
        <v>2709</v>
      </c>
    </row>
    <row r="382" spans="1:20" x14ac:dyDescent="0.25">
      <c r="A382" t="s">
        <v>619</v>
      </c>
      <c r="B382" t="s">
        <v>620</v>
      </c>
      <c r="C382">
        <v>139</v>
      </c>
      <c r="D382">
        <v>1</v>
      </c>
      <c r="E382" t="s">
        <v>2714</v>
      </c>
      <c r="F382">
        <v>215</v>
      </c>
      <c r="G382">
        <v>0</v>
      </c>
      <c r="H382" t="s">
        <v>1233</v>
      </c>
      <c r="I382" t="s">
        <v>2715</v>
      </c>
      <c r="J382" t="s">
        <v>2716</v>
      </c>
      <c r="K382" t="s">
        <v>790</v>
      </c>
      <c r="L382" t="s">
        <v>2717</v>
      </c>
      <c r="M382" t="s">
        <v>2718</v>
      </c>
      <c r="N382" t="s">
        <v>2532</v>
      </c>
      <c r="O382" t="s">
        <v>1535</v>
      </c>
      <c r="P382" t="s">
        <v>1241</v>
      </c>
      <c r="Q382" t="s">
        <v>1242</v>
      </c>
      <c r="R382" t="s">
        <v>636</v>
      </c>
      <c r="S382" t="s">
        <v>635</v>
      </c>
      <c r="T382" t="s">
        <v>2719</v>
      </c>
    </row>
    <row r="383" spans="1:20" x14ac:dyDescent="0.25">
      <c r="A383" t="s">
        <v>257</v>
      </c>
      <c r="B383" t="s">
        <v>263</v>
      </c>
      <c r="C383">
        <v>139</v>
      </c>
      <c r="D383">
        <v>1</v>
      </c>
      <c r="E383" t="s">
        <v>2714</v>
      </c>
      <c r="F383">
        <v>215</v>
      </c>
      <c r="G383">
        <v>0</v>
      </c>
      <c r="H383" t="s">
        <v>1233</v>
      </c>
      <c r="I383" t="s">
        <v>2715</v>
      </c>
      <c r="J383" t="s">
        <v>2716</v>
      </c>
      <c r="K383" t="s">
        <v>790</v>
      </c>
      <c r="L383" t="s">
        <v>2717</v>
      </c>
      <c r="M383" t="s">
        <v>2718</v>
      </c>
      <c r="N383" t="s">
        <v>2532</v>
      </c>
      <c r="O383" t="s">
        <v>1535</v>
      </c>
      <c r="P383" t="s">
        <v>1241</v>
      </c>
      <c r="Q383" t="s">
        <v>1242</v>
      </c>
      <c r="R383" t="s">
        <v>636</v>
      </c>
      <c r="S383" t="s">
        <v>635</v>
      </c>
      <c r="T383" t="s">
        <v>2719</v>
      </c>
    </row>
    <row r="384" spans="1:20" x14ac:dyDescent="0.25">
      <c r="A384" t="s">
        <v>164</v>
      </c>
      <c r="B384" t="s">
        <v>165</v>
      </c>
      <c r="C384">
        <v>50</v>
      </c>
      <c r="D384">
        <v>6</v>
      </c>
      <c r="E384" t="s">
        <v>2720</v>
      </c>
      <c r="F384">
        <v>200</v>
      </c>
      <c r="G384">
        <v>0</v>
      </c>
      <c r="H384" t="s">
        <v>661</v>
      </c>
      <c r="I384" t="s">
        <v>2721</v>
      </c>
      <c r="J384" t="s">
        <v>1091</v>
      </c>
      <c r="K384" t="s">
        <v>635</v>
      </c>
      <c r="L384" t="s">
        <v>636</v>
      </c>
      <c r="M384" t="s">
        <v>2719</v>
      </c>
      <c r="N384" t="s">
        <v>635</v>
      </c>
      <c r="O384" t="s">
        <v>980</v>
      </c>
      <c r="P384" t="s">
        <v>22</v>
      </c>
      <c r="Q384" t="s">
        <v>669</v>
      </c>
      <c r="R384" t="s">
        <v>636</v>
      </c>
      <c r="S384" t="s">
        <v>635</v>
      </c>
      <c r="T384" t="s">
        <v>2719</v>
      </c>
    </row>
    <row r="385" spans="1:20" x14ac:dyDescent="0.25">
      <c r="A385" t="s">
        <v>39</v>
      </c>
      <c r="B385" t="s">
        <v>1715</v>
      </c>
      <c r="C385">
        <v>64</v>
      </c>
      <c r="D385">
        <v>1</v>
      </c>
      <c r="E385" t="s">
        <v>2722</v>
      </c>
      <c r="F385">
        <v>109</v>
      </c>
      <c r="G385">
        <v>45</v>
      </c>
      <c r="H385" t="s">
        <v>647</v>
      </c>
      <c r="I385" t="s">
        <v>2723</v>
      </c>
      <c r="J385" t="s">
        <v>2724</v>
      </c>
      <c r="K385" t="s">
        <v>2725</v>
      </c>
      <c r="L385" t="s">
        <v>2726</v>
      </c>
      <c r="M385" t="s">
        <v>2727</v>
      </c>
      <c r="N385" t="s">
        <v>635</v>
      </c>
      <c r="O385" t="s">
        <v>706</v>
      </c>
      <c r="P385" t="s">
        <v>40</v>
      </c>
      <c r="Q385" t="s">
        <v>707</v>
      </c>
      <c r="R385" t="s">
        <v>636</v>
      </c>
      <c r="S385" t="s">
        <v>635</v>
      </c>
      <c r="T385" t="s">
        <v>2727</v>
      </c>
    </row>
    <row r="386" spans="1:20" x14ac:dyDescent="0.25">
      <c r="A386" t="s">
        <v>37</v>
      </c>
      <c r="B386" t="s">
        <v>38</v>
      </c>
      <c r="C386">
        <v>66.666666666666671</v>
      </c>
      <c r="D386">
        <v>3</v>
      </c>
      <c r="E386" t="s">
        <v>2728</v>
      </c>
      <c r="F386">
        <v>100</v>
      </c>
      <c r="G386">
        <v>0</v>
      </c>
      <c r="H386" t="s">
        <v>661</v>
      </c>
      <c r="I386" t="s">
        <v>2729</v>
      </c>
      <c r="J386" t="s">
        <v>812</v>
      </c>
      <c r="K386" t="s">
        <v>635</v>
      </c>
      <c r="L386" t="s">
        <v>636</v>
      </c>
      <c r="M386" t="s">
        <v>2730</v>
      </c>
      <c r="N386" t="s">
        <v>635</v>
      </c>
      <c r="O386" t="s">
        <v>668</v>
      </c>
      <c r="P386" t="s">
        <v>22</v>
      </c>
      <c r="Q386" t="s">
        <v>669</v>
      </c>
      <c r="R386" t="s">
        <v>636</v>
      </c>
      <c r="S386" t="s">
        <v>635</v>
      </c>
      <c r="T386" t="s">
        <v>2730</v>
      </c>
    </row>
    <row r="387" spans="1:20" x14ac:dyDescent="0.25">
      <c r="A387" t="s">
        <v>20</v>
      </c>
      <c r="B387" t="s">
        <v>21</v>
      </c>
      <c r="C387">
        <v>50</v>
      </c>
      <c r="D387">
        <v>1</v>
      </c>
      <c r="E387" t="s">
        <v>2731</v>
      </c>
      <c r="F387">
        <v>100</v>
      </c>
      <c r="G387">
        <v>0</v>
      </c>
      <c r="H387" t="s">
        <v>661</v>
      </c>
      <c r="I387" t="s">
        <v>2732</v>
      </c>
      <c r="J387" t="s">
        <v>797</v>
      </c>
      <c r="K387" t="s">
        <v>635</v>
      </c>
      <c r="L387" t="s">
        <v>636</v>
      </c>
      <c r="M387" t="s">
        <v>2733</v>
      </c>
      <c r="N387" t="s">
        <v>635</v>
      </c>
      <c r="O387" t="s">
        <v>638</v>
      </c>
      <c r="P387" t="s">
        <v>22</v>
      </c>
      <c r="Q387" t="s">
        <v>639</v>
      </c>
      <c r="R387" t="s">
        <v>636</v>
      </c>
      <c r="S387" t="s">
        <v>635</v>
      </c>
      <c r="T387" t="s">
        <v>2733</v>
      </c>
    </row>
    <row r="388" spans="1:20" x14ac:dyDescent="0.25">
      <c r="A388" t="s">
        <v>23</v>
      </c>
      <c r="B388" t="s">
        <v>24</v>
      </c>
      <c r="C388">
        <v>50</v>
      </c>
      <c r="D388">
        <v>1</v>
      </c>
      <c r="E388" t="s">
        <v>2731</v>
      </c>
      <c r="F388">
        <v>100</v>
      </c>
      <c r="G388">
        <v>0</v>
      </c>
      <c r="H388" t="s">
        <v>661</v>
      </c>
      <c r="I388" t="s">
        <v>2732</v>
      </c>
      <c r="J388" t="s">
        <v>797</v>
      </c>
      <c r="K388" t="s">
        <v>635</v>
      </c>
      <c r="L388" t="s">
        <v>636</v>
      </c>
      <c r="M388" t="s">
        <v>2733</v>
      </c>
      <c r="N388" t="s">
        <v>635</v>
      </c>
      <c r="O388" t="s">
        <v>638</v>
      </c>
      <c r="P388" t="s">
        <v>22</v>
      </c>
      <c r="Q388" t="s">
        <v>639</v>
      </c>
      <c r="R388" t="s">
        <v>636</v>
      </c>
      <c r="S388" t="s">
        <v>635</v>
      </c>
      <c r="T388" t="s">
        <v>2733</v>
      </c>
    </row>
    <row r="389" spans="1:20" x14ac:dyDescent="0.25">
      <c r="A389" t="s">
        <v>25</v>
      </c>
      <c r="B389" t="s">
        <v>26</v>
      </c>
      <c r="C389">
        <v>50</v>
      </c>
      <c r="D389">
        <v>1</v>
      </c>
      <c r="E389" t="s">
        <v>2731</v>
      </c>
      <c r="F389">
        <v>100</v>
      </c>
      <c r="G389">
        <v>0</v>
      </c>
      <c r="H389" t="s">
        <v>661</v>
      </c>
      <c r="I389" t="s">
        <v>2732</v>
      </c>
      <c r="J389" t="s">
        <v>797</v>
      </c>
      <c r="K389" t="s">
        <v>635</v>
      </c>
      <c r="L389" t="s">
        <v>636</v>
      </c>
      <c r="M389" t="s">
        <v>2733</v>
      </c>
      <c r="N389" t="s">
        <v>635</v>
      </c>
      <c r="O389" t="s">
        <v>638</v>
      </c>
      <c r="P389" t="s">
        <v>22</v>
      </c>
      <c r="Q389" t="s">
        <v>639</v>
      </c>
      <c r="R389" t="s">
        <v>636</v>
      </c>
      <c r="S389" t="s">
        <v>635</v>
      </c>
      <c r="T389" t="s">
        <v>2733</v>
      </c>
    </row>
    <row r="390" spans="1:20" x14ac:dyDescent="0.25">
      <c r="A390" t="s">
        <v>20</v>
      </c>
      <c r="B390" t="s">
        <v>21</v>
      </c>
      <c r="C390">
        <v>50</v>
      </c>
      <c r="D390">
        <v>1</v>
      </c>
      <c r="E390" t="s">
        <v>2734</v>
      </c>
      <c r="F390">
        <v>100</v>
      </c>
      <c r="G390">
        <v>0</v>
      </c>
      <c r="H390" t="s">
        <v>661</v>
      </c>
      <c r="I390" t="s">
        <v>2735</v>
      </c>
      <c r="J390" t="s">
        <v>978</v>
      </c>
      <c r="K390" t="s">
        <v>635</v>
      </c>
      <c r="L390" t="s">
        <v>636</v>
      </c>
      <c r="M390" t="s">
        <v>2736</v>
      </c>
      <c r="N390" t="s">
        <v>635</v>
      </c>
      <c r="O390" t="s">
        <v>668</v>
      </c>
      <c r="P390" t="s">
        <v>22</v>
      </c>
      <c r="Q390" t="s">
        <v>669</v>
      </c>
      <c r="R390" t="s">
        <v>636</v>
      </c>
      <c r="S390" t="s">
        <v>635</v>
      </c>
      <c r="T390" t="s">
        <v>2736</v>
      </c>
    </row>
    <row r="391" spans="1:20" x14ac:dyDescent="0.25">
      <c r="A391" t="s">
        <v>23</v>
      </c>
      <c r="B391" t="s">
        <v>24</v>
      </c>
      <c r="C391">
        <v>50</v>
      </c>
      <c r="D391">
        <v>1</v>
      </c>
      <c r="E391" t="s">
        <v>2734</v>
      </c>
      <c r="F391">
        <v>100</v>
      </c>
      <c r="G391">
        <v>0</v>
      </c>
      <c r="H391" t="s">
        <v>661</v>
      </c>
      <c r="I391" t="s">
        <v>2735</v>
      </c>
      <c r="J391" t="s">
        <v>978</v>
      </c>
      <c r="K391" t="s">
        <v>635</v>
      </c>
      <c r="L391" t="s">
        <v>636</v>
      </c>
      <c r="M391" t="s">
        <v>2736</v>
      </c>
      <c r="N391" t="s">
        <v>635</v>
      </c>
      <c r="O391" t="s">
        <v>668</v>
      </c>
      <c r="P391" t="s">
        <v>22</v>
      </c>
      <c r="Q391" t="s">
        <v>669</v>
      </c>
      <c r="R391" t="s">
        <v>636</v>
      </c>
      <c r="S391" t="s">
        <v>635</v>
      </c>
      <c r="T391" t="s">
        <v>2736</v>
      </c>
    </row>
    <row r="392" spans="1:20" x14ac:dyDescent="0.25">
      <c r="A392" t="s">
        <v>25</v>
      </c>
      <c r="B392" t="s">
        <v>26</v>
      </c>
      <c r="C392">
        <v>50</v>
      </c>
      <c r="D392">
        <v>1</v>
      </c>
      <c r="E392" t="s">
        <v>2734</v>
      </c>
      <c r="F392">
        <v>100</v>
      </c>
      <c r="G392">
        <v>0</v>
      </c>
      <c r="H392" t="s">
        <v>661</v>
      </c>
      <c r="I392" t="s">
        <v>2735</v>
      </c>
      <c r="J392" t="s">
        <v>978</v>
      </c>
      <c r="K392" t="s">
        <v>635</v>
      </c>
      <c r="L392" t="s">
        <v>636</v>
      </c>
      <c r="M392" t="s">
        <v>2736</v>
      </c>
      <c r="N392" t="s">
        <v>635</v>
      </c>
      <c r="O392" t="s">
        <v>668</v>
      </c>
      <c r="P392" t="s">
        <v>22</v>
      </c>
      <c r="Q392" t="s">
        <v>669</v>
      </c>
      <c r="R392" t="s">
        <v>636</v>
      </c>
      <c r="S392" t="s">
        <v>635</v>
      </c>
      <c r="T392" t="s">
        <v>2736</v>
      </c>
    </row>
    <row r="393" spans="1:20" x14ac:dyDescent="0.25">
      <c r="A393" t="s">
        <v>164</v>
      </c>
      <c r="B393" t="s">
        <v>165</v>
      </c>
      <c r="C393">
        <v>50</v>
      </c>
      <c r="D393">
        <v>6</v>
      </c>
      <c r="E393" t="s">
        <v>2737</v>
      </c>
      <c r="F393">
        <v>200</v>
      </c>
      <c r="G393">
        <v>0</v>
      </c>
      <c r="H393" t="s">
        <v>661</v>
      </c>
      <c r="I393" t="s">
        <v>2738</v>
      </c>
      <c r="J393" t="s">
        <v>711</v>
      </c>
      <c r="K393" t="s">
        <v>635</v>
      </c>
      <c r="L393" t="s">
        <v>636</v>
      </c>
      <c r="M393" t="s">
        <v>2736</v>
      </c>
      <c r="N393" t="s">
        <v>635</v>
      </c>
      <c r="O393" t="s">
        <v>638</v>
      </c>
      <c r="P393" t="s">
        <v>22</v>
      </c>
      <c r="Q393" t="s">
        <v>639</v>
      </c>
      <c r="R393" t="s">
        <v>636</v>
      </c>
      <c r="S393" t="s">
        <v>635</v>
      </c>
      <c r="T393" t="s">
        <v>2736</v>
      </c>
    </row>
    <row r="394" spans="1:20" x14ac:dyDescent="0.25">
      <c r="A394" t="s">
        <v>20</v>
      </c>
      <c r="B394" t="s">
        <v>21</v>
      </c>
      <c r="C394">
        <v>50</v>
      </c>
      <c r="D394">
        <v>1</v>
      </c>
      <c r="E394" t="s">
        <v>2739</v>
      </c>
      <c r="F394">
        <v>417</v>
      </c>
      <c r="G394">
        <v>0</v>
      </c>
      <c r="H394" t="s">
        <v>647</v>
      </c>
      <c r="I394" t="s">
        <v>2740</v>
      </c>
      <c r="J394" t="s">
        <v>2741</v>
      </c>
      <c r="K394" t="s">
        <v>2742</v>
      </c>
      <c r="L394" t="s">
        <v>1889</v>
      </c>
      <c r="M394" t="s">
        <v>2743</v>
      </c>
      <c r="N394" t="s">
        <v>635</v>
      </c>
      <c r="O394" t="s">
        <v>653</v>
      </c>
      <c r="P394" t="s">
        <v>43</v>
      </c>
      <c r="Q394" t="s">
        <v>654</v>
      </c>
      <c r="R394" t="s">
        <v>636</v>
      </c>
      <c r="S394" t="s">
        <v>635</v>
      </c>
      <c r="T394" t="s">
        <v>2743</v>
      </c>
    </row>
    <row r="395" spans="1:20" x14ac:dyDescent="0.25">
      <c r="A395" t="s">
        <v>23</v>
      </c>
      <c r="B395" t="s">
        <v>24</v>
      </c>
      <c r="C395">
        <v>50</v>
      </c>
      <c r="D395">
        <v>1</v>
      </c>
      <c r="E395" t="s">
        <v>2739</v>
      </c>
      <c r="F395">
        <v>417</v>
      </c>
      <c r="G395">
        <v>0</v>
      </c>
      <c r="H395" t="s">
        <v>647</v>
      </c>
      <c r="I395" t="s">
        <v>2740</v>
      </c>
      <c r="J395" t="s">
        <v>2741</v>
      </c>
      <c r="K395" t="s">
        <v>2742</v>
      </c>
      <c r="L395" t="s">
        <v>1889</v>
      </c>
      <c r="M395" t="s">
        <v>2743</v>
      </c>
      <c r="N395" t="s">
        <v>635</v>
      </c>
      <c r="O395" t="s">
        <v>653</v>
      </c>
      <c r="P395" t="s">
        <v>43</v>
      </c>
      <c r="Q395" t="s">
        <v>654</v>
      </c>
      <c r="R395" t="s">
        <v>636</v>
      </c>
      <c r="S395" t="s">
        <v>635</v>
      </c>
      <c r="T395" t="s">
        <v>2743</v>
      </c>
    </row>
    <row r="396" spans="1:20" x14ac:dyDescent="0.25">
      <c r="A396" t="s">
        <v>25</v>
      </c>
      <c r="B396" t="s">
        <v>26</v>
      </c>
      <c r="C396">
        <v>50</v>
      </c>
      <c r="D396">
        <v>1</v>
      </c>
      <c r="E396" t="s">
        <v>2739</v>
      </c>
      <c r="F396">
        <v>417</v>
      </c>
      <c r="G396">
        <v>0</v>
      </c>
      <c r="H396" t="s">
        <v>647</v>
      </c>
      <c r="I396" t="s">
        <v>2740</v>
      </c>
      <c r="J396" t="s">
        <v>2741</v>
      </c>
      <c r="K396" t="s">
        <v>2742</v>
      </c>
      <c r="L396" t="s">
        <v>1889</v>
      </c>
      <c r="M396" t="s">
        <v>2743</v>
      </c>
      <c r="N396" t="s">
        <v>635</v>
      </c>
      <c r="O396" t="s">
        <v>653</v>
      </c>
      <c r="P396" t="s">
        <v>43</v>
      </c>
      <c r="Q396" t="s">
        <v>654</v>
      </c>
      <c r="R396" t="s">
        <v>636</v>
      </c>
      <c r="S396" t="s">
        <v>635</v>
      </c>
      <c r="T396" t="s">
        <v>2743</v>
      </c>
    </row>
    <row r="397" spans="1:20" x14ac:dyDescent="0.25">
      <c r="A397" t="s">
        <v>118</v>
      </c>
      <c r="B397" t="s">
        <v>91</v>
      </c>
      <c r="C397">
        <v>83.333333333333329</v>
      </c>
      <c r="D397">
        <v>3</v>
      </c>
      <c r="E397" t="s">
        <v>2739</v>
      </c>
      <c r="F397">
        <v>417</v>
      </c>
      <c r="G397">
        <v>0</v>
      </c>
      <c r="H397" t="s">
        <v>647</v>
      </c>
      <c r="I397" t="s">
        <v>2740</v>
      </c>
      <c r="J397" t="s">
        <v>2741</v>
      </c>
      <c r="K397" t="s">
        <v>2742</v>
      </c>
      <c r="L397" t="s">
        <v>1889</v>
      </c>
      <c r="M397" t="s">
        <v>2743</v>
      </c>
      <c r="N397" t="s">
        <v>635</v>
      </c>
      <c r="O397" t="s">
        <v>653</v>
      </c>
      <c r="P397" t="s">
        <v>43</v>
      </c>
      <c r="Q397" t="s">
        <v>654</v>
      </c>
      <c r="R397" t="s">
        <v>636</v>
      </c>
      <c r="S397" t="s">
        <v>635</v>
      </c>
      <c r="T397" t="s">
        <v>2743</v>
      </c>
    </row>
    <row r="398" spans="1:20" x14ac:dyDescent="0.25">
      <c r="A398" t="s">
        <v>116</v>
      </c>
      <c r="B398" t="s">
        <v>117</v>
      </c>
      <c r="C398">
        <v>10</v>
      </c>
      <c r="D398">
        <v>20</v>
      </c>
      <c r="E398" t="s">
        <v>2744</v>
      </c>
      <c r="F398">
        <v>210</v>
      </c>
      <c r="G398">
        <v>10</v>
      </c>
      <c r="H398" t="s">
        <v>647</v>
      </c>
      <c r="I398" t="s">
        <v>2745</v>
      </c>
      <c r="J398" t="s">
        <v>2746</v>
      </c>
      <c r="K398" t="s">
        <v>1524</v>
      </c>
      <c r="L398" t="s">
        <v>1500</v>
      </c>
      <c r="M398" t="s">
        <v>2694</v>
      </c>
      <c r="N398" t="s">
        <v>635</v>
      </c>
      <c r="O398" t="s">
        <v>653</v>
      </c>
      <c r="P398" t="s">
        <v>43</v>
      </c>
      <c r="Q398" t="s">
        <v>654</v>
      </c>
      <c r="R398" t="s">
        <v>636</v>
      </c>
      <c r="S398" t="s">
        <v>635</v>
      </c>
      <c r="T398" t="s">
        <v>2747</v>
      </c>
    </row>
    <row r="399" spans="1:20" x14ac:dyDescent="0.25">
      <c r="A399" t="s">
        <v>118</v>
      </c>
      <c r="B399" t="s">
        <v>91</v>
      </c>
      <c r="C399">
        <v>83.333333333333329</v>
      </c>
      <c r="D399">
        <v>3</v>
      </c>
      <c r="E399" t="s">
        <v>2748</v>
      </c>
      <c r="F399">
        <v>419</v>
      </c>
      <c r="G399">
        <v>0</v>
      </c>
      <c r="H399" t="s">
        <v>647</v>
      </c>
      <c r="I399" t="s">
        <v>2749</v>
      </c>
      <c r="J399" t="s">
        <v>2750</v>
      </c>
      <c r="K399" t="s">
        <v>2751</v>
      </c>
      <c r="L399" t="s">
        <v>1179</v>
      </c>
      <c r="M399" t="s">
        <v>2752</v>
      </c>
      <c r="N399" t="s">
        <v>635</v>
      </c>
      <c r="O399" t="s">
        <v>653</v>
      </c>
      <c r="P399" t="s">
        <v>43</v>
      </c>
      <c r="Q399" t="s">
        <v>654</v>
      </c>
      <c r="R399" t="s">
        <v>636</v>
      </c>
      <c r="S399" t="s">
        <v>635</v>
      </c>
      <c r="T399" t="s">
        <v>2752</v>
      </c>
    </row>
    <row r="400" spans="1:20" x14ac:dyDescent="0.25">
      <c r="A400" t="s">
        <v>133</v>
      </c>
      <c r="B400" t="s">
        <v>134</v>
      </c>
      <c r="C400">
        <v>12</v>
      </c>
      <c r="D400">
        <v>10</v>
      </c>
      <c r="E400" t="s">
        <v>2748</v>
      </c>
      <c r="F400">
        <v>419</v>
      </c>
      <c r="G400">
        <v>0</v>
      </c>
      <c r="H400" t="s">
        <v>647</v>
      </c>
      <c r="I400" t="s">
        <v>2749</v>
      </c>
      <c r="J400" t="s">
        <v>2750</v>
      </c>
      <c r="K400" t="s">
        <v>2751</v>
      </c>
      <c r="L400" t="s">
        <v>1179</v>
      </c>
      <c r="M400" t="s">
        <v>2752</v>
      </c>
      <c r="N400" t="s">
        <v>635</v>
      </c>
      <c r="O400" t="s">
        <v>653</v>
      </c>
      <c r="P400" t="s">
        <v>43</v>
      </c>
      <c r="Q400" t="s">
        <v>654</v>
      </c>
      <c r="R400" t="s">
        <v>636</v>
      </c>
      <c r="S400" t="s">
        <v>635</v>
      </c>
      <c r="T400" t="s">
        <v>2752</v>
      </c>
    </row>
    <row r="401" spans="1:20" x14ac:dyDescent="0.25">
      <c r="A401" t="s">
        <v>25</v>
      </c>
      <c r="B401" t="s">
        <v>26</v>
      </c>
      <c r="C401">
        <v>44</v>
      </c>
      <c r="D401">
        <v>1</v>
      </c>
      <c r="E401" t="s">
        <v>2748</v>
      </c>
      <c r="F401">
        <v>419</v>
      </c>
      <c r="G401">
        <v>0</v>
      </c>
      <c r="H401" t="s">
        <v>647</v>
      </c>
      <c r="I401" t="s">
        <v>2749</v>
      </c>
      <c r="J401" t="s">
        <v>2750</v>
      </c>
      <c r="K401" t="s">
        <v>2751</v>
      </c>
      <c r="L401" t="s">
        <v>1179</v>
      </c>
      <c r="M401" t="s">
        <v>2752</v>
      </c>
      <c r="N401" t="s">
        <v>635</v>
      </c>
      <c r="O401" t="s">
        <v>653</v>
      </c>
      <c r="P401" t="s">
        <v>43</v>
      </c>
      <c r="Q401" t="s">
        <v>654</v>
      </c>
      <c r="R401" t="s">
        <v>636</v>
      </c>
      <c r="S401" t="s">
        <v>635</v>
      </c>
      <c r="T401" t="s">
        <v>2752</v>
      </c>
    </row>
    <row r="402" spans="1:20" x14ac:dyDescent="0.25">
      <c r="A402" t="s">
        <v>35</v>
      </c>
      <c r="B402" t="s">
        <v>36</v>
      </c>
      <c r="C402">
        <v>66.666666666666671</v>
      </c>
      <c r="D402">
        <v>3</v>
      </c>
      <c r="E402" t="s">
        <v>2753</v>
      </c>
      <c r="F402">
        <v>200</v>
      </c>
      <c r="G402">
        <v>0</v>
      </c>
      <c r="H402" t="s">
        <v>661</v>
      </c>
      <c r="I402" t="s">
        <v>2754</v>
      </c>
      <c r="J402" t="s">
        <v>711</v>
      </c>
      <c r="K402" t="s">
        <v>635</v>
      </c>
      <c r="L402" t="s">
        <v>636</v>
      </c>
      <c r="M402" t="s">
        <v>2755</v>
      </c>
      <c r="N402" t="s">
        <v>635</v>
      </c>
      <c r="O402" t="s">
        <v>668</v>
      </c>
      <c r="P402" t="s">
        <v>22</v>
      </c>
      <c r="Q402" t="s">
        <v>669</v>
      </c>
      <c r="R402" t="s">
        <v>636</v>
      </c>
      <c r="S402" t="s">
        <v>635</v>
      </c>
      <c r="T402" t="s">
        <v>2756</v>
      </c>
    </row>
    <row r="403" spans="1:20" x14ac:dyDescent="0.25">
      <c r="A403" t="s">
        <v>164</v>
      </c>
      <c r="B403" t="s">
        <v>165</v>
      </c>
      <c r="C403">
        <v>33.333333333333336</v>
      </c>
      <c r="D403">
        <v>3</v>
      </c>
      <c r="E403" t="s">
        <v>2753</v>
      </c>
      <c r="F403">
        <v>200</v>
      </c>
      <c r="G403">
        <v>0</v>
      </c>
      <c r="H403" t="s">
        <v>661</v>
      </c>
      <c r="I403" t="s">
        <v>2754</v>
      </c>
      <c r="J403" t="s">
        <v>711</v>
      </c>
      <c r="K403" t="s">
        <v>635</v>
      </c>
      <c r="L403" t="s">
        <v>636</v>
      </c>
      <c r="M403" t="s">
        <v>2755</v>
      </c>
      <c r="N403" t="s">
        <v>635</v>
      </c>
      <c r="O403" t="s">
        <v>668</v>
      </c>
      <c r="P403" t="s">
        <v>22</v>
      </c>
      <c r="Q403" t="s">
        <v>669</v>
      </c>
      <c r="R403" t="s">
        <v>636</v>
      </c>
      <c r="S403" t="s">
        <v>635</v>
      </c>
      <c r="T403" t="s">
        <v>2756</v>
      </c>
    </row>
    <row r="404" spans="1:20" x14ac:dyDescent="0.25">
      <c r="A404" t="s">
        <v>35</v>
      </c>
      <c r="B404" t="s">
        <v>36</v>
      </c>
      <c r="C404">
        <v>66.666666666666671</v>
      </c>
      <c r="D404">
        <v>3</v>
      </c>
      <c r="E404" t="s">
        <v>2757</v>
      </c>
      <c r="F404">
        <v>100</v>
      </c>
      <c r="G404">
        <v>0</v>
      </c>
      <c r="H404" t="s">
        <v>661</v>
      </c>
      <c r="I404" t="s">
        <v>636</v>
      </c>
      <c r="J404" t="s">
        <v>636</v>
      </c>
      <c r="K404" t="s">
        <v>635</v>
      </c>
      <c r="L404" t="s">
        <v>636</v>
      </c>
      <c r="M404" t="s">
        <v>635</v>
      </c>
      <c r="N404" t="s">
        <v>635</v>
      </c>
      <c r="O404" t="s">
        <v>2486</v>
      </c>
      <c r="P404" t="s">
        <v>22</v>
      </c>
      <c r="Q404" t="s">
        <v>635</v>
      </c>
      <c r="R404" t="s">
        <v>636</v>
      </c>
      <c r="S404" t="s">
        <v>635</v>
      </c>
      <c r="T404" t="s">
        <v>2758</v>
      </c>
    </row>
    <row r="405" spans="1:20" x14ac:dyDescent="0.25">
      <c r="A405" t="s">
        <v>20</v>
      </c>
      <c r="B405" t="s">
        <v>21</v>
      </c>
      <c r="C405">
        <v>50</v>
      </c>
      <c r="D405">
        <v>1</v>
      </c>
      <c r="E405" t="s">
        <v>2759</v>
      </c>
      <c r="F405">
        <v>99.99</v>
      </c>
      <c r="G405">
        <v>0</v>
      </c>
      <c r="H405" t="s">
        <v>661</v>
      </c>
      <c r="I405" t="s">
        <v>2760</v>
      </c>
      <c r="J405" t="s">
        <v>643</v>
      </c>
      <c r="K405" t="s">
        <v>635</v>
      </c>
      <c r="L405" t="s">
        <v>636</v>
      </c>
      <c r="M405" t="s">
        <v>2761</v>
      </c>
      <c r="N405" t="s">
        <v>635</v>
      </c>
      <c r="O405" t="s">
        <v>638</v>
      </c>
      <c r="P405" t="s">
        <v>22</v>
      </c>
      <c r="Q405" t="s">
        <v>639</v>
      </c>
      <c r="R405" t="s">
        <v>636</v>
      </c>
      <c r="S405" t="s">
        <v>635</v>
      </c>
      <c r="T405" t="s">
        <v>2761</v>
      </c>
    </row>
    <row r="406" spans="1:20" x14ac:dyDescent="0.25">
      <c r="A406" t="s">
        <v>23</v>
      </c>
      <c r="B406" t="s">
        <v>24</v>
      </c>
      <c r="C406">
        <v>50</v>
      </c>
      <c r="D406">
        <v>1</v>
      </c>
      <c r="E406" t="s">
        <v>2759</v>
      </c>
      <c r="F406">
        <v>99.99</v>
      </c>
      <c r="G406">
        <v>0</v>
      </c>
      <c r="H406" t="s">
        <v>661</v>
      </c>
      <c r="I406" t="s">
        <v>2760</v>
      </c>
      <c r="J406" t="s">
        <v>643</v>
      </c>
      <c r="K406" t="s">
        <v>635</v>
      </c>
      <c r="L406" t="s">
        <v>636</v>
      </c>
      <c r="M406" t="s">
        <v>2761</v>
      </c>
      <c r="N406" t="s">
        <v>635</v>
      </c>
      <c r="O406" t="s">
        <v>638</v>
      </c>
      <c r="P406" t="s">
        <v>22</v>
      </c>
      <c r="Q406" t="s">
        <v>639</v>
      </c>
      <c r="R406" t="s">
        <v>636</v>
      </c>
      <c r="S406" t="s">
        <v>635</v>
      </c>
      <c r="T406" t="s">
        <v>2761</v>
      </c>
    </row>
    <row r="407" spans="1:20" x14ac:dyDescent="0.25">
      <c r="A407" t="s">
        <v>25</v>
      </c>
      <c r="B407" t="s">
        <v>26</v>
      </c>
      <c r="C407">
        <v>50</v>
      </c>
      <c r="D407">
        <v>1</v>
      </c>
      <c r="E407" t="s">
        <v>2759</v>
      </c>
      <c r="F407">
        <v>99.99</v>
      </c>
      <c r="G407">
        <v>0</v>
      </c>
      <c r="H407" t="s">
        <v>661</v>
      </c>
      <c r="I407" t="s">
        <v>2760</v>
      </c>
      <c r="J407" t="s">
        <v>643</v>
      </c>
      <c r="K407" t="s">
        <v>635</v>
      </c>
      <c r="L407" t="s">
        <v>636</v>
      </c>
      <c r="M407" t="s">
        <v>2761</v>
      </c>
      <c r="N407" t="s">
        <v>635</v>
      </c>
      <c r="O407" t="s">
        <v>638</v>
      </c>
      <c r="P407" t="s">
        <v>22</v>
      </c>
      <c r="Q407" t="s">
        <v>639</v>
      </c>
      <c r="R407" t="s">
        <v>636</v>
      </c>
      <c r="S407" t="s">
        <v>635</v>
      </c>
      <c r="T407" t="s">
        <v>2761</v>
      </c>
    </row>
    <row r="408" spans="1:20" x14ac:dyDescent="0.25">
      <c r="A408" t="s">
        <v>164</v>
      </c>
      <c r="B408" t="s">
        <v>165</v>
      </c>
      <c r="C408">
        <v>33.333333333333336</v>
      </c>
      <c r="D408">
        <v>3</v>
      </c>
      <c r="E408" t="s">
        <v>2762</v>
      </c>
      <c r="F408">
        <v>312.98</v>
      </c>
      <c r="G408">
        <v>0</v>
      </c>
      <c r="H408" t="s">
        <v>661</v>
      </c>
      <c r="I408" t="s">
        <v>2763</v>
      </c>
      <c r="J408" t="s">
        <v>802</v>
      </c>
      <c r="K408" t="s">
        <v>635</v>
      </c>
      <c r="L408" t="s">
        <v>636</v>
      </c>
      <c r="M408" t="s">
        <v>2764</v>
      </c>
      <c r="N408" t="s">
        <v>635</v>
      </c>
      <c r="O408" t="s">
        <v>668</v>
      </c>
      <c r="P408" t="s">
        <v>22</v>
      </c>
      <c r="Q408" t="s">
        <v>669</v>
      </c>
      <c r="R408" t="s">
        <v>636</v>
      </c>
      <c r="S408" t="s">
        <v>635</v>
      </c>
      <c r="T408" t="s">
        <v>2764</v>
      </c>
    </row>
    <row r="409" spans="1:20" x14ac:dyDescent="0.25">
      <c r="A409" t="s">
        <v>258</v>
      </c>
      <c r="B409" t="s">
        <v>264</v>
      </c>
      <c r="C409">
        <v>139</v>
      </c>
      <c r="D409">
        <v>1</v>
      </c>
      <c r="E409" t="s">
        <v>2762</v>
      </c>
      <c r="F409">
        <v>312.98</v>
      </c>
      <c r="G409">
        <v>0</v>
      </c>
      <c r="H409" t="s">
        <v>661</v>
      </c>
      <c r="I409" t="s">
        <v>2763</v>
      </c>
      <c r="J409" t="s">
        <v>802</v>
      </c>
      <c r="K409" t="s">
        <v>635</v>
      </c>
      <c r="L409" t="s">
        <v>636</v>
      </c>
      <c r="M409" t="s">
        <v>2764</v>
      </c>
      <c r="N409" t="s">
        <v>635</v>
      </c>
      <c r="O409" t="s">
        <v>668</v>
      </c>
      <c r="P409" t="s">
        <v>22</v>
      </c>
      <c r="Q409" t="s">
        <v>669</v>
      </c>
      <c r="R409" t="s">
        <v>636</v>
      </c>
      <c r="S409" t="s">
        <v>635</v>
      </c>
      <c r="T409" t="s">
        <v>2764</v>
      </c>
    </row>
    <row r="410" spans="1:20" x14ac:dyDescent="0.25">
      <c r="A410" t="s">
        <v>257</v>
      </c>
      <c r="B410" t="s">
        <v>263</v>
      </c>
      <c r="C410">
        <v>139</v>
      </c>
      <c r="D410">
        <v>1</v>
      </c>
      <c r="E410" t="s">
        <v>2762</v>
      </c>
      <c r="F410">
        <v>312.98</v>
      </c>
      <c r="G410">
        <v>0</v>
      </c>
      <c r="H410" t="s">
        <v>661</v>
      </c>
      <c r="I410" t="s">
        <v>2763</v>
      </c>
      <c r="J410" t="s">
        <v>802</v>
      </c>
      <c r="K410" t="s">
        <v>635</v>
      </c>
      <c r="L410" t="s">
        <v>636</v>
      </c>
      <c r="M410" t="s">
        <v>2764</v>
      </c>
      <c r="N410" t="s">
        <v>635</v>
      </c>
      <c r="O410" t="s">
        <v>668</v>
      </c>
      <c r="P410" t="s">
        <v>22</v>
      </c>
      <c r="Q410" t="s">
        <v>669</v>
      </c>
      <c r="R410" t="s">
        <v>636</v>
      </c>
      <c r="S410" t="s">
        <v>635</v>
      </c>
      <c r="T410" t="s">
        <v>2764</v>
      </c>
    </row>
    <row r="411" spans="1:20" x14ac:dyDescent="0.25">
      <c r="A411" t="s">
        <v>118</v>
      </c>
      <c r="B411" t="s">
        <v>91</v>
      </c>
      <c r="C411">
        <v>66</v>
      </c>
      <c r="D411">
        <v>1</v>
      </c>
      <c r="E411" t="s">
        <v>2765</v>
      </c>
      <c r="F411">
        <v>240</v>
      </c>
      <c r="G411">
        <v>0</v>
      </c>
      <c r="H411" t="s">
        <v>647</v>
      </c>
      <c r="I411" t="s">
        <v>2766</v>
      </c>
      <c r="J411" t="s">
        <v>2767</v>
      </c>
      <c r="K411" t="s">
        <v>2768</v>
      </c>
      <c r="L411" t="s">
        <v>2678</v>
      </c>
      <c r="M411" t="s">
        <v>2769</v>
      </c>
      <c r="N411" t="s">
        <v>635</v>
      </c>
      <c r="O411" t="s">
        <v>678</v>
      </c>
      <c r="P411" t="s">
        <v>43</v>
      </c>
      <c r="Q411" t="s">
        <v>654</v>
      </c>
      <c r="R411" t="s">
        <v>636</v>
      </c>
      <c r="S411" t="s">
        <v>635</v>
      </c>
      <c r="T411" t="s">
        <v>2770</v>
      </c>
    </row>
    <row r="412" spans="1:20" x14ac:dyDescent="0.25">
      <c r="A412" t="s">
        <v>89</v>
      </c>
      <c r="B412" t="s">
        <v>1223</v>
      </c>
      <c r="C412">
        <v>66</v>
      </c>
      <c r="D412">
        <v>1</v>
      </c>
      <c r="E412" t="s">
        <v>2765</v>
      </c>
      <c r="F412">
        <v>240</v>
      </c>
      <c r="G412">
        <v>0</v>
      </c>
      <c r="H412" t="s">
        <v>647</v>
      </c>
      <c r="I412" t="s">
        <v>2766</v>
      </c>
      <c r="J412" t="s">
        <v>2767</v>
      </c>
      <c r="K412" t="s">
        <v>2768</v>
      </c>
      <c r="L412" t="s">
        <v>2678</v>
      </c>
      <c r="M412" t="s">
        <v>2769</v>
      </c>
      <c r="N412" t="s">
        <v>635</v>
      </c>
      <c r="O412" t="s">
        <v>678</v>
      </c>
      <c r="P412" t="s">
        <v>43</v>
      </c>
      <c r="Q412" t="s">
        <v>654</v>
      </c>
      <c r="R412" t="s">
        <v>636</v>
      </c>
      <c r="S412" t="s">
        <v>635</v>
      </c>
      <c r="T412" t="s">
        <v>2770</v>
      </c>
    </row>
    <row r="413" spans="1:20" x14ac:dyDescent="0.25">
      <c r="A413" t="s">
        <v>39</v>
      </c>
      <c r="B413" t="s">
        <v>44</v>
      </c>
      <c r="C413">
        <v>67</v>
      </c>
      <c r="D413">
        <v>1</v>
      </c>
      <c r="E413" t="s">
        <v>2765</v>
      </c>
      <c r="F413">
        <v>240</v>
      </c>
      <c r="G413">
        <v>0</v>
      </c>
      <c r="H413" t="s">
        <v>647</v>
      </c>
      <c r="I413" t="s">
        <v>2766</v>
      </c>
      <c r="J413" t="s">
        <v>2767</v>
      </c>
      <c r="K413" t="s">
        <v>2768</v>
      </c>
      <c r="L413" t="s">
        <v>2678</v>
      </c>
      <c r="M413" t="s">
        <v>2769</v>
      </c>
      <c r="N413" t="s">
        <v>635</v>
      </c>
      <c r="O413" t="s">
        <v>678</v>
      </c>
      <c r="P413" t="s">
        <v>43</v>
      </c>
      <c r="Q413" t="s">
        <v>654</v>
      </c>
      <c r="R413" t="s">
        <v>636</v>
      </c>
      <c r="S413" t="s">
        <v>635</v>
      </c>
      <c r="T413" t="s">
        <v>2770</v>
      </c>
    </row>
    <row r="414" spans="1:20" x14ac:dyDescent="0.25">
      <c r="A414" t="s">
        <v>35</v>
      </c>
      <c r="B414" t="s">
        <v>36</v>
      </c>
      <c r="C414">
        <v>66.666666666666671</v>
      </c>
      <c r="D414">
        <v>3</v>
      </c>
      <c r="E414" t="s">
        <v>2771</v>
      </c>
      <c r="F414">
        <v>100</v>
      </c>
      <c r="G414">
        <v>0</v>
      </c>
      <c r="H414" t="s">
        <v>661</v>
      </c>
      <c r="I414" t="s">
        <v>2772</v>
      </c>
      <c r="J414" t="s">
        <v>1036</v>
      </c>
      <c r="K414" t="s">
        <v>635</v>
      </c>
      <c r="L414" t="s">
        <v>636</v>
      </c>
      <c r="M414" t="s">
        <v>2770</v>
      </c>
      <c r="N414" t="s">
        <v>635</v>
      </c>
      <c r="O414" t="s">
        <v>668</v>
      </c>
      <c r="P414" t="s">
        <v>22</v>
      </c>
      <c r="Q414" t="s">
        <v>669</v>
      </c>
      <c r="R414" t="s">
        <v>636</v>
      </c>
      <c r="S414" t="s">
        <v>635</v>
      </c>
      <c r="T414" t="s">
        <v>2773</v>
      </c>
    </row>
    <row r="415" spans="1:20" x14ac:dyDescent="0.25">
      <c r="A415" t="s">
        <v>37</v>
      </c>
      <c r="B415" t="s">
        <v>38</v>
      </c>
      <c r="C415">
        <v>66.666666666666671</v>
      </c>
      <c r="D415">
        <v>3</v>
      </c>
      <c r="E415" t="s">
        <v>2774</v>
      </c>
      <c r="F415">
        <v>100</v>
      </c>
      <c r="G415">
        <v>0</v>
      </c>
      <c r="H415" t="s">
        <v>661</v>
      </c>
      <c r="I415" t="s">
        <v>2775</v>
      </c>
      <c r="J415" t="s">
        <v>757</v>
      </c>
      <c r="K415" t="s">
        <v>635</v>
      </c>
      <c r="L415" t="s">
        <v>636</v>
      </c>
      <c r="M415" t="s">
        <v>2776</v>
      </c>
      <c r="N415" t="s">
        <v>635</v>
      </c>
      <c r="O415" t="s">
        <v>638</v>
      </c>
      <c r="P415" t="s">
        <v>22</v>
      </c>
      <c r="Q415" t="s">
        <v>639</v>
      </c>
      <c r="R415" t="s">
        <v>636</v>
      </c>
      <c r="S415" t="s">
        <v>635</v>
      </c>
      <c r="T415" t="s">
        <v>2776</v>
      </c>
    </row>
    <row r="416" spans="1:20" x14ac:dyDescent="0.25">
      <c r="A416" t="s">
        <v>20</v>
      </c>
      <c r="B416" t="s">
        <v>21</v>
      </c>
      <c r="C416">
        <v>50</v>
      </c>
      <c r="D416">
        <v>1</v>
      </c>
      <c r="E416" t="s">
        <v>2777</v>
      </c>
      <c r="F416">
        <v>99.99</v>
      </c>
      <c r="G416">
        <v>0</v>
      </c>
      <c r="H416" t="s">
        <v>661</v>
      </c>
      <c r="I416" t="s">
        <v>2778</v>
      </c>
      <c r="J416" t="s">
        <v>1091</v>
      </c>
      <c r="K416" t="s">
        <v>635</v>
      </c>
      <c r="L416" t="s">
        <v>636</v>
      </c>
      <c r="M416" t="s">
        <v>2779</v>
      </c>
      <c r="N416" t="s">
        <v>635</v>
      </c>
      <c r="O416" t="s">
        <v>1071</v>
      </c>
      <c r="P416" t="s">
        <v>22</v>
      </c>
      <c r="Q416" t="s">
        <v>639</v>
      </c>
      <c r="R416" t="s">
        <v>636</v>
      </c>
      <c r="S416" t="s">
        <v>635</v>
      </c>
      <c r="T416" t="s">
        <v>2779</v>
      </c>
    </row>
    <row r="417" spans="1:20" x14ac:dyDescent="0.25">
      <c r="A417" t="s">
        <v>23</v>
      </c>
      <c r="B417" t="s">
        <v>24</v>
      </c>
      <c r="C417">
        <v>50</v>
      </c>
      <c r="D417">
        <v>1</v>
      </c>
      <c r="E417" t="s">
        <v>2777</v>
      </c>
      <c r="F417">
        <v>99.99</v>
      </c>
      <c r="G417">
        <v>0</v>
      </c>
      <c r="H417" t="s">
        <v>661</v>
      </c>
      <c r="I417" t="s">
        <v>2778</v>
      </c>
      <c r="J417" t="s">
        <v>1091</v>
      </c>
      <c r="K417" t="s">
        <v>635</v>
      </c>
      <c r="L417" t="s">
        <v>636</v>
      </c>
      <c r="M417" t="s">
        <v>2779</v>
      </c>
      <c r="N417" t="s">
        <v>635</v>
      </c>
      <c r="O417" t="s">
        <v>1071</v>
      </c>
      <c r="P417" t="s">
        <v>22</v>
      </c>
      <c r="Q417" t="s">
        <v>639</v>
      </c>
      <c r="R417" t="s">
        <v>636</v>
      </c>
      <c r="S417" t="s">
        <v>635</v>
      </c>
      <c r="T417" t="s">
        <v>2779</v>
      </c>
    </row>
    <row r="418" spans="1:20" x14ac:dyDescent="0.25">
      <c r="A418" t="s">
        <v>25</v>
      </c>
      <c r="B418" t="s">
        <v>26</v>
      </c>
      <c r="C418">
        <v>50</v>
      </c>
      <c r="D418">
        <v>1</v>
      </c>
      <c r="E418" t="s">
        <v>2777</v>
      </c>
      <c r="F418">
        <v>99.99</v>
      </c>
      <c r="G418">
        <v>0</v>
      </c>
      <c r="H418" t="s">
        <v>661</v>
      </c>
      <c r="I418" t="s">
        <v>2778</v>
      </c>
      <c r="J418" t="s">
        <v>1091</v>
      </c>
      <c r="K418" t="s">
        <v>635</v>
      </c>
      <c r="L418" t="s">
        <v>636</v>
      </c>
      <c r="M418" t="s">
        <v>2779</v>
      </c>
      <c r="N418" t="s">
        <v>635</v>
      </c>
      <c r="O418" t="s">
        <v>1071</v>
      </c>
      <c r="P418" t="s">
        <v>22</v>
      </c>
      <c r="Q418" t="s">
        <v>639</v>
      </c>
      <c r="R418" t="s">
        <v>636</v>
      </c>
      <c r="S418" t="s">
        <v>635</v>
      </c>
      <c r="T418" t="s">
        <v>2779</v>
      </c>
    </row>
    <row r="419" spans="1:20" x14ac:dyDescent="0.25">
      <c r="A419" t="s">
        <v>533</v>
      </c>
      <c r="B419" t="s">
        <v>137</v>
      </c>
      <c r="C419">
        <v>75</v>
      </c>
      <c r="D419">
        <v>1</v>
      </c>
      <c r="E419" t="s">
        <v>2780</v>
      </c>
      <c r="F419">
        <v>112</v>
      </c>
      <c r="G419">
        <v>37</v>
      </c>
      <c r="H419" t="s">
        <v>647</v>
      </c>
      <c r="I419" t="s">
        <v>2781</v>
      </c>
      <c r="J419" t="s">
        <v>2782</v>
      </c>
      <c r="K419" t="s">
        <v>2783</v>
      </c>
      <c r="L419" t="s">
        <v>830</v>
      </c>
      <c r="M419" t="s">
        <v>2784</v>
      </c>
      <c r="N419" t="s">
        <v>635</v>
      </c>
      <c r="O419" t="s">
        <v>653</v>
      </c>
      <c r="P419" t="s">
        <v>43</v>
      </c>
      <c r="Q419" t="s">
        <v>654</v>
      </c>
      <c r="R419" t="s">
        <v>636</v>
      </c>
      <c r="S419" t="s">
        <v>635</v>
      </c>
      <c r="T419" t="s">
        <v>2785</v>
      </c>
    </row>
    <row r="420" spans="1:20" x14ac:dyDescent="0.25">
      <c r="A420" t="s">
        <v>20</v>
      </c>
      <c r="B420" t="s">
        <v>21</v>
      </c>
      <c r="C420">
        <v>50</v>
      </c>
      <c r="D420">
        <v>1</v>
      </c>
      <c r="E420" t="s">
        <v>2786</v>
      </c>
      <c r="F420">
        <v>100</v>
      </c>
      <c r="G420">
        <v>0</v>
      </c>
      <c r="H420" t="s">
        <v>661</v>
      </c>
      <c r="I420" t="s">
        <v>2787</v>
      </c>
      <c r="J420" t="s">
        <v>727</v>
      </c>
      <c r="K420" t="s">
        <v>635</v>
      </c>
      <c r="L420" t="s">
        <v>636</v>
      </c>
      <c r="M420" t="s">
        <v>2788</v>
      </c>
      <c r="N420" t="s">
        <v>635</v>
      </c>
      <c r="O420" t="s">
        <v>668</v>
      </c>
      <c r="P420" t="s">
        <v>22</v>
      </c>
      <c r="Q420" t="s">
        <v>669</v>
      </c>
      <c r="R420" t="s">
        <v>636</v>
      </c>
      <c r="S420" t="s">
        <v>635</v>
      </c>
      <c r="T420" t="s">
        <v>2788</v>
      </c>
    </row>
    <row r="421" spans="1:20" x14ac:dyDescent="0.25">
      <c r="A421" t="s">
        <v>23</v>
      </c>
      <c r="B421" t="s">
        <v>24</v>
      </c>
      <c r="C421">
        <v>50</v>
      </c>
      <c r="D421">
        <v>1</v>
      </c>
      <c r="E421" t="s">
        <v>2786</v>
      </c>
      <c r="F421">
        <v>100</v>
      </c>
      <c r="G421">
        <v>0</v>
      </c>
      <c r="H421" t="s">
        <v>661</v>
      </c>
      <c r="I421" t="s">
        <v>2787</v>
      </c>
      <c r="J421" t="s">
        <v>727</v>
      </c>
      <c r="K421" t="s">
        <v>635</v>
      </c>
      <c r="L421" t="s">
        <v>636</v>
      </c>
      <c r="M421" t="s">
        <v>2788</v>
      </c>
      <c r="N421" t="s">
        <v>635</v>
      </c>
      <c r="O421" t="s">
        <v>668</v>
      </c>
      <c r="P421" t="s">
        <v>22</v>
      </c>
      <c r="Q421" t="s">
        <v>669</v>
      </c>
      <c r="R421" t="s">
        <v>636</v>
      </c>
      <c r="S421" t="s">
        <v>635</v>
      </c>
      <c r="T421" t="s">
        <v>2788</v>
      </c>
    </row>
    <row r="422" spans="1:20" x14ac:dyDescent="0.25">
      <c r="A422" t="s">
        <v>25</v>
      </c>
      <c r="B422" t="s">
        <v>26</v>
      </c>
      <c r="C422">
        <v>50</v>
      </c>
      <c r="D422">
        <v>1</v>
      </c>
      <c r="E422" t="s">
        <v>2786</v>
      </c>
      <c r="F422">
        <v>100</v>
      </c>
      <c r="G422">
        <v>0</v>
      </c>
      <c r="H422" t="s">
        <v>661</v>
      </c>
      <c r="I422" t="s">
        <v>2787</v>
      </c>
      <c r="J422" t="s">
        <v>727</v>
      </c>
      <c r="K422" t="s">
        <v>635</v>
      </c>
      <c r="L422" t="s">
        <v>636</v>
      </c>
      <c r="M422" t="s">
        <v>2788</v>
      </c>
      <c r="N422" t="s">
        <v>635</v>
      </c>
      <c r="O422" t="s">
        <v>668</v>
      </c>
      <c r="P422" t="s">
        <v>22</v>
      </c>
      <c r="Q422" t="s">
        <v>669</v>
      </c>
      <c r="R422" t="s">
        <v>636</v>
      </c>
      <c r="S422" t="s">
        <v>635</v>
      </c>
      <c r="T422" t="s">
        <v>2788</v>
      </c>
    </row>
    <row r="423" spans="1:20" x14ac:dyDescent="0.25">
      <c r="A423" t="s">
        <v>256</v>
      </c>
      <c r="B423" t="s">
        <v>262</v>
      </c>
      <c r="C423">
        <v>139</v>
      </c>
      <c r="D423">
        <v>1</v>
      </c>
      <c r="E423" t="s">
        <v>2789</v>
      </c>
      <c r="F423">
        <v>99</v>
      </c>
      <c r="G423">
        <v>0</v>
      </c>
      <c r="H423" t="s">
        <v>661</v>
      </c>
      <c r="I423" t="s">
        <v>2790</v>
      </c>
      <c r="J423" t="s">
        <v>643</v>
      </c>
      <c r="K423" t="s">
        <v>635</v>
      </c>
      <c r="L423" t="s">
        <v>636</v>
      </c>
      <c r="M423" t="s">
        <v>2791</v>
      </c>
      <c r="N423" t="s">
        <v>635</v>
      </c>
      <c r="O423" t="s">
        <v>638</v>
      </c>
      <c r="P423" t="s">
        <v>22</v>
      </c>
      <c r="Q423" t="s">
        <v>639</v>
      </c>
      <c r="R423" t="s">
        <v>636</v>
      </c>
      <c r="S423" t="s">
        <v>635</v>
      </c>
      <c r="T423" t="s">
        <v>2791</v>
      </c>
    </row>
    <row r="424" spans="1:20" x14ac:dyDescent="0.25">
      <c r="A424" t="s">
        <v>20</v>
      </c>
      <c r="B424" t="s">
        <v>21</v>
      </c>
      <c r="C424">
        <v>50</v>
      </c>
      <c r="D424">
        <v>1</v>
      </c>
      <c r="E424" t="s">
        <v>2792</v>
      </c>
      <c r="F424">
        <v>100</v>
      </c>
      <c r="G424">
        <v>0</v>
      </c>
      <c r="H424" t="s">
        <v>661</v>
      </c>
      <c r="I424" t="s">
        <v>2793</v>
      </c>
      <c r="J424" t="s">
        <v>2794</v>
      </c>
      <c r="K424" t="s">
        <v>635</v>
      </c>
      <c r="L424" t="s">
        <v>636</v>
      </c>
      <c r="M424" t="s">
        <v>2795</v>
      </c>
      <c r="N424" t="s">
        <v>635</v>
      </c>
      <c r="O424" t="s">
        <v>638</v>
      </c>
      <c r="P424" t="s">
        <v>22</v>
      </c>
      <c r="Q424" t="s">
        <v>639</v>
      </c>
      <c r="R424" t="s">
        <v>636</v>
      </c>
      <c r="S424" t="s">
        <v>635</v>
      </c>
      <c r="T424" t="s">
        <v>2795</v>
      </c>
    </row>
    <row r="425" spans="1:20" x14ac:dyDescent="0.25">
      <c r="A425" t="s">
        <v>23</v>
      </c>
      <c r="B425" t="s">
        <v>24</v>
      </c>
      <c r="C425">
        <v>50</v>
      </c>
      <c r="D425">
        <v>1</v>
      </c>
      <c r="E425" t="s">
        <v>2792</v>
      </c>
      <c r="F425">
        <v>100</v>
      </c>
      <c r="G425">
        <v>0</v>
      </c>
      <c r="H425" t="s">
        <v>661</v>
      </c>
      <c r="I425" t="s">
        <v>2793</v>
      </c>
      <c r="J425" t="s">
        <v>2794</v>
      </c>
      <c r="K425" t="s">
        <v>635</v>
      </c>
      <c r="L425" t="s">
        <v>636</v>
      </c>
      <c r="M425" t="s">
        <v>2795</v>
      </c>
      <c r="N425" t="s">
        <v>635</v>
      </c>
      <c r="O425" t="s">
        <v>638</v>
      </c>
      <c r="P425" t="s">
        <v>22</v>
      </c>
      <c r="Q425" t="s">
        <v>639</v>
      </c>
      <c r="R425" t="s">
        <v>636</v>
      </c>
      <c r="S425" t="s">
        <v>635</v>
      </c>
      <c r="T425" t="s">
        <v>2795</v>
      </c>
    </row>
    <row r="426" spans="1:20" x14ac:dyDescent="0.25">
      <c r="A426" t="s">
        <v>25</v>
      </c>
      <c r="B426" t="s">
        <v>26</v>
      </c>
      <c r="C426">
        <v>50</v>
      </c>
      <c r="D426">
        <v>1</v>
      </c>
      <c r="E426" t="s">
        <v>2792</v>
      </c>
      <c r="F426">
        <v>100</v>
      </c>
      <c r="G426">
        <v>0</v>
      </c>
      <c r="H426" t="s">
        <v>661</v>
      </c>
      <c r="I426" t="s">
        <v>2793</v>
      </c>
      <c r="J426" t="s">
        <v>2794</v>
      </c>
      <c r="K426" t="s">
        <v>635</v>
      </c>
      <c r="L426" t="s">
        <v>636</v>
      </c>
      <c r="M426" t="s">
        <v>2795</v>
      </c>
      <c r="N426" t="s">
        <v>635</v>
      </c>
      <c r="O426" t="s">
        <v>638</v>
      </c>
      <c r="P426" t="s">
        <v>22</v>
      </c>
      <c r="Q426" t="s">
        <v>639</v>
      </c>
      <c r="R426" t="s">
        <v>636</v>
      </c>
      <c r="S426" t="s">
        <v>635</v>
      </c>
      <c r="T426" t="s">
        <v>2795</v>
      </c>
    </row>
    <row r="427" spans="1:20" x14ac:dyDescent="0.25">
      <c r="A427" t="s">
        <v>20</v>
      </c>
      <c r="B427" t="s">
        <v>21</v>
      </c>
      <c r="C427">
        <v>50</v>
      </c>
      <c r="D427">
        <v>1</v>
      </c>
      <c r="E427" t="s">
        <v>2796</v>
      </c>
      <c r="F427">
        <v>99.99</v>
      </c>
      <c r="G427">
        <v>0</v>
      </c>
      <c r="H427" t="s">
        <v>661</v>
      </c>
      <c r="I427" t="s">
        <v>2797</v>
      </c>
      <c r="J427" t="s">
        <v>1214</v>
      </c>
      <c r="K427" t="s">
        <v>635</v>
      </c>
      <c r="L427" t="s">
        <v>636</v>
      </c>
      <c r="M427" t="s">
        <v>2798</v>
      </c>
      <c r="N427" t="s">
        <v>635</v>
      </c>
      <c r="O427" t="s">
        <v>638</v>
      </c>
      <c r="P427" t="s">
        <v>22</v>
      </c>
      <c r="Q427" t="s">
        <v>639</v>
      </c>
      <c r="R427" t="s">
        <v>636</v>
      </c>
      <c r="S427" t="s">
        <v>635</v>
      </c>
      <c r="T427" t="s">
        <v>2798</v>
      </c>
    </row>
    <row r="428" spans="1:20" x14ac:dyDescent="0.25">
      <c r="A428" t="s">
        <v>23</v>
      </c>
      <c r="B428" t="s">
        <v>24</v>
      </c>
      <c r="C428">
        <v>50</v>
      </c>
      <c r="D428">
        <v>1</v>
      </c>
      <c r="E428" t="s">
        <v>2796</v>
      </c>
      <c r="F428">
        <v>99.99</v>
      </c>
      <c r="G428">
        <v>0</v>
      </c>
      <c r="H428" t="s">
        <v>661</v>
      </c>
      <c r="I428" t="s">
        <v>2797</v>
      </c>
      <c r="J428" t="s">
        <v>1214</v>
      </c>
      <c r="K428" t="s">
        <v>635</v>
      </c>
      <c r="L428" t="s">
        <v>636</v>
      </c>
      <c r="M428" t="s">
        <v>2798</v>
      </c>
      <c r="N428" t="s">
        <v>635</v>
      </c>
      <c r="O428" t="s">
        <v>638</v>
      </c>
      <c r="P428" t="s">
        <v>22</v>
      </c>
      <c r="Q428" t="s">
        <v>639</v>
      </c>
      <c r="R428" t="s">
        <v>636</v>
      </c>
      <c r="S428" t="s">
        <v>635</v>
      </c>
      <c r="T428" t="s">
        <v>2798</v>
      </c>
    </row>
    <row r="429" spans="1:20" x14ac:dyDescent="0.25">
      <c r="A429" t="s">
        <v>25</v>
      </c>
      <c r="B429" t="s">
        <v>26</v>
      </c>
      <c r="C429">
        <v>50</v>
      </c>
      <c r="D429">
        <v>1</v>
      </c>
      <c r="E429" t="s">
        <v>2796</v>
      </c>
      <c r="F429">
        <v>99.99</v>
      </c>
      <c r="G429">
        <v>0</v>
      </c>
      <c r="H429" t="s">
        <v>661</v>
      </c>
      <c r="I429" t="s">
        <v>2797</v>
      </c>
      <c r="J429" t="s">
        <v>1214</v>
      </c>
      <c r="K429" t="s">
        <v>635</v>
      </c>
      <c r="L429" t="s">
        <v>636</v>
      </c>
      <c r="M429" t="s">
        <v>2798</v>
      </c>
      <c r="N429" t="s">
        <v>635</v>
      </c>
      <c r="O429" t="s">
        <v>638</v>
      </c>
      <c r="P429" t="s">
        <v>22</v>
      </c>
      <c r="Q429" t="s">
        <v>639</v>
      </c>
      <c r="R429" t="s">
        <v>636</v>
      </c>
      <c r="S429" t="s">
        <v>635</v>
      </c>
      <c r="T429" t="s">
        <v>2798</v>
      </c>
    </row>
    <row r="430" spans="1:20" x14ac:dyDescent="0.25">
      <c r="A430" t="s">
        <v>37</v>
      </c>
      <c r="B430" t="s">
        <v>38</v>
      </c>
      <c r="C430">
        <v>66.666666666666671</v>
      </c>
      <c r="D430">
        <v>3</v>
      </c>
      <c r="E430" t="s">
        <v>2799</v>
      </c>
      <c r="F430">
        <v>100</v>
      </c>
      <c r="G430">
        <v>0</v>
      </c>
      <c r="H430" t="s">
        <v>661</v>
      </c>
      <c r="I430" t="s">
        <v>2800</v>
      </c>
      <c r="J430" t="s">
        <v>634</v>
      </c>
      <c r="K430" t="s">
        <v>635</v>
      </c>
      <c r="L430" t="s">
        <v>636</v>
      </c>
      <c r="M430" t="s">
        <v>2801</v>
      </c>
      <c r="N430" t="s">
        <v>635</v>
      </c>
      <c r="O430" t="s">
        <v>638</v>
      </c>
      <c r="P430" t="s">
        <v>22</v>
      </c>
      <c r="Q430" t="s">
        <v>639</v>
      </c>
      <c r="R430" t="s">
        <v>636</v>
      </c>
      <c r="S430" t="s">
        <v>635</v>
      </c>
      <c r="T430" t="s">
        <v>2802</v>
      </c>
    </row>
    <row r="431" spans="1:20" x14ac:dyDescent="0.25">
      <c r="A431" t="s">
        <v>35</v>
      </c>
      <c r="B431" t="s">
        <v>36</v>
      </c>
      <c r="C431">
        <v>66.666666666666671</v>
      </c>
      <c r="D431">
        <v>3</v>
      </c>
      <c r="E431" t="s">
        <v>2803</v>
      </c>
      <c r="F431">
        <v>200</v>
      </c>
      <c r="G431">
        <v>0</v>
      </c>
      <c r="H431" t="s">
        <v>661</v>
      </c>
      <c r="I431" t="s">
        <v>2804</v>
      </c>
      <c r="J431" t="s">
        <v>1200</v>
      </c>
      <c r="K431" t="s">
        <v>635</v>
      </c>
      <c r="L431" t="s">
        <v>636</v>
      </c>
      <c r="M431" t="s">
        <v>2805</v>
      </c>
      <c r="N431" t="s">
        <v>635</v>
      </c>
      <c r="O431" t="s">
        <v>638</v>
      </c>
      <c r="P431" t="s">
        <v>22</v>
      </c>
      <c r="Q431" t="s">
        <v>639</v>
      </c>
      <c r="R431" t="s">
        <v>636</v>
      </c>
      <c r="S431" t="s">
        <v>635</v>
      </c>
      <c r="T431" t="s">
        <v>2805</v>
      </c>
    </row>
    <row r="432" spans="1:20" x14ac:dyDescent="0.25">
      <c r="A432" t="s">
        <v>37</v>
      </c>
      <c r="B432" t="s">
        <v>38</v>
      </c>
      <c r="C432">
        <v>66.666666666666671</v>
      </c>
      <c r="D432">
        <v>3</v>
      </c>
      <c r="E432" t="s">
        <v>2803</v>
      </c>
      <c r="F432">
        <v>200</v>
      </c>
      <c r="G432">
        <v>0</v>
      </c>
      <c r="H432" t="s">
        <v>661</v>
      </c>
      <c r="I432" t="s">
        <v>2804</v>
      </c>
      <c r="J432" t="s">
        <v>1200</v>
      </c>
      <c r="K432" t="s">
        <v>635</v>
      </c>
      <c r="L432" t="s">
        <v>636</v>
      </c>
      <c r="M432" t="s">
        <v>2805</v>
      </c>
      <c r="N432" t="s">
        <v>635</v>
      </c>
      <c r="O432" t="s">
        <v>638</v>
      </c>
      <c r="P432" t="s">
        <v>22</v>
      </c>
      <c r="Q432" t="s">
        <v>639</v>
      </c>
      <c r="R432" t="s">
        <v>636</v>
      </c>
      <c r="S432" t="s">
        <v>635</v>
      </c>
      <c r="T432" t="s">
        <v>2805</v>
      </c>
    </row>
    <row r="433" spans="1:20" x14ac:dyDescent="0.25">
      <c r="A433" t="s">
        <v>37</v>
      </c>
      <c r="B433" t="s">
        <v>38</v>
      </c>
      <c r="C433">
        <v>66.666666666666671</v>
      </c>
      <c r="D433">
        <v>3</v>
      </c>
      <c r="E433" t="s">
        <v>2806</v>
      </c>
      <c r="F433">
        <v>100</v>
      </c>
      <c r="G433">
        <v>0</v>
      </c>
      <c r="H433" t="s">
        <v>661</v>
      </c>
      <c r="I433" t="s">
        <v>2807</v>
      </c>
      <c r="J433" t="s">
        <v>634</v>
      </c>
      <c r="K433" t="s">
        <v>635</v>
      </c>
      <c r="L433" t="s">
        <v>636</v>
      </c>
      <c r="M433" t="s">
        <v>2808</v>
      </c>
      <c r="N433" t="s">
        <v>635</v>
      </c>
      <c r="O433" t="s">
        <v>638</v>
      </c>
      <c r="P433" t="s">
        <v>22</v>
      </c>
      <c r="Q433" t="s">
        <v>639</v>
      </c>
      <c r="R433" t="s">
        <v>636</v>
      </c>
      <c r="S433" t="s">
        <v>635</v>
      </c>
      <c r="T433" t="s">
        <v>2808</v>
      </c>
    </row>
    <row r="434" spans="1:20" x14ac:dyDescent="0.25">
      <c r="A434" t="s">
        <v>20</v>
      </c>
      <c r="B434" t="s">
        <v>21</v>
      </c>
      <c r="C434">
        <v>50</v>
      </c>
      <c r="D434">
        <v>2</v>
      </c>
      <c r="E434" t="s">
        <v>2809</v>
      </c>
      <c r="F434">
        <v>199.98</v>
      </c>
      <c r="G434">
        <v>0</v>
      </c>
      <c r="H434" t="s">
        <v>661</v>
      </c>
      <c r="I434" t="s">
        <v>2810</v>
      </c>
      <c r="J434" t="s">
        <v>797</v>
      </c>
      <c r="K434" t="s">
        <v>635</v>
      </c>
      <c r="L434" t="s">
        <v>636</v>
      </c>
      <c r="M434" t="s">
        <v>2811</v>
      </c>
      <c r="N434" t="s">
        <v>635</v>
      </c>
      <c r="O434" t="s">
        <v>668</v>
      </c>
      <c r="P434" t="s">
        <v>22</v>
      </c>
      <c r="Q434" t="s">
        <v>669</v>
      </c>
      <c r="R434" t="s">
        <v>636</v>
      </c>
      <c r="S434" t="s">
        <v>635</v>
      </c>
      <c r="T434" t="s">
        <v>2811</v>
      </c>
    </row>
    <row r="435" spans="1:20" x14ac:dyDescent="0.25">
      <c r="A435" t="s">
        <v>23</v>
      </c>
      <c r="B435" t="s">
        <v>24</v>
      </c>
      <c r="C435">
        <v>50</v>
      </c>
      <c r="D435">
        <v>2</v>
      </c>
      <c r="E435" t="s">
        <v>2809</v>
      </c>
      <c r="F435">
        <v>199.98</v>
      </c>
      <c r="G435">
        <v>0</v>
      </c>
      <c r="H435" t="s">
        <v>661</v>
      </c>
      <c r="I435" t="s">
        <v>2810</v>
      </c>
      <c r="J435" t="s">
        <v>797</v>
      </c>
      <c r="K435" t="s">
        <v>635</v>
      </c>
      <c r="L435" t="s">
        <v>636</v>
      </c>
      <c r="M435" t="s">
        <v>2811</v>
      </c>
      <c r="N435" t="s">
        <v>635</v>
      </c>
      <c r="O435" t="s">
        <v>668</v>
      </c>
      <c r="P435" t="s">
        <v>22</v>
      </c>
      <c r="Q435" t="s">
        <v>669</v>
      </c>
      <c r="R435" t="s">
        <v>636</v>
      </c>
      <c r="S435" t="s">
        <v>635</v>
      </c>
      <c r="T435" t="s">
        <v>2811</v>
      </c>
    </row>
    <row r="436" spans="1:20" x14ac:dyDescent="0.25">
      <c r="A436" t="s">
        <v>25</v>
      </c>
      <c r="B436" t="s">
        <v>26</v>
      </c>
      <c r="C436">
        <v>50</v>
      </c>
      <c r="D436">
        <v>2</v>
      </c>
      <c r="E436" t="s">
        <v>2809</v>
      </c>
      <c r="F436">
        <v>199.98</v>
      </c>
      <c r="G436">
        <v>0</v>
      </c>
      <c r="H436" t="s">
        <v>661</v>
      </c>
      <c r="I436" t="s">
        <v>2810</v>
      </c>
      <c r="J436" t="s">
        <v>797</v>
      </c>
      <c r="K436" t="s">
        <v>635</v>
      </c>
      <c r="L436" t="s">
        <v>636</v>
      </c>
      <c r="M436" t="s">
        <v>2811</v>
      </c>
      <c r="N436" t="s">
        <v>635</v>
      </c>
      <c r="O436" t="s">
        <v>668</v>
      </c>
      <c r="P436" t="s">
        <v>22</v>
      </c>
      <c r="Q436" t="s">
        <v>669</v>
      </c>
      <c r="R436" t="s">
        <v>636</v>
      </c>
      <c r="S436" t="s">
        <v>635</v>
      </c>
      <c r="T436" t="s">
        <v>2811</v>
      </c>
    </row>
    <row r="437" spans="1:20" x14ac:dyDescent="0.25">
      <c r="A437" t="s">
        <v>20</v>
      </c>
      <c r="B437" t="s">
        <v>21</v>
      </c>
      <c r="C437">
        <v>50</v>
      </c>
      <c r="D437">
        <v>1</v>
      </c>
      <c r="E437" t="s">
        <v>2812</v>
      </c>
      <c r="F437">
        <v>99.99</v>
      </c>
      <c r="G437">
        <v>0</v>
      </c>
      <c r="H437" t="s">
        <v>661</v>
      </c>
      <c r="I437" t="s">
        <v>2813</v>
      </c>
      <c r="J437" t="s">
        <v>1214</v>
      </c>
      <c r="K437" t="s">
        <v>635</v>
      </c>
      <c r="L437" t="s">
        <v>636</v>
      </c>
      <c r="M437" t="s">
        <v>2814</v>
      </c>
      <c r="N437" t="s">
        <v>635</v>
      </c>
      <c r="O437" t="s">
        <v>638</v>
      </c>
      <c r="P437" t="s">
        <v>22</v>
      </c>
      <c r="Q437" t="s">
        <v>639</v>
      </c>
      <c r="R437" t="s">
        <v>636</v>
      </c>
      <c r="S437" t="s">
        <v>635</v>
      </c>
      <c r="T437" t="s">
        <v>2814</v>
      </c>
    </row>
    <row r="438" spans="1:20" x14ac:dyDescent="0.25">
      <c r="A438" t="s">
        <v>23</v>
      </c>
      <c r="B438" t="s">
        <v>24</v>
      </c>
      <c r="C438">
        <v>50</v>
      </c>
      <c r="D438">
        <v>1</v>
      </c>
      <c r="E438" t="s">
        <v>2812</v>
      </c>
      <c r="F438">
        <v>99.99</v>
      </c>
      <c r="G438">
        <v>0</v>
      </c>
      <c r="H438" t="s">
        <v>661</v>
      </c>
      <c r="I438" t="s">
        <v>2813</v>
      </c>
      <c r="J438" t="s">
        <v>1214</v>
      </c>
      <c r="K438" t="s">
        <v>635</v>
      </c>
      <c r="L438" t="s">
        <v>636</v>
      </c>
      <c r="M438" t="s">
        <v>2814</v>
      </c>
      <c r="N438" t="s">
        <v>635</v>
      </c>
      <c r="O438" t="s">
        <v>638</v>
      </c>
      <c r="P438" t="s">
        <v>22</v>
      </c>
      <c r="Q438" t="s">
        <v>639</v>
      </c>
      <c r="R438" t="s">
        <v>636</v>
      </c>
      <c r="S438" t="s">
        <v>635</v>
      </c>
      <c r="T438" t="s">
        <v>2814</v>
      </c>
    </row>
    <row r="439" spans="1:20" x14ac:dyDescent="0.25">
      <c r="A439" t="s">
        <v>25</v>
      </c>
      <c r="B439" t="s">
        <v>26</v>
      </c>
      <c r="C439">
        <v>50</v>
      </c>
      <c r="D439">
        <v>1</v>
      </c>
      <c r="E439" t="s">
        <v>2812</v>
      </c>
      <c r="F439">
        <v>99.99</v>
      </c>
      <c r="G439">
        <v>0</v>
      </c>
      <c r="H439" t="s">
        <v>661</v>
      </c>
      <c r="I439" t="s">
        <v>2813</v>
      </c>
      <c r="J439" t="s">
        <v>1214</v>
      </c>
      <c r="K439" t="s">
        <v>635</v>
      </c>
      <c r="L439" t="s">
        <v>636</v>
      </c>
      <c r="M439" t="s">
        <v>2814</v>
      </c>
      <c r="N439" t="s">
        <v>635</v>
      </c>
      <c r="O439" t="s">
        <v>638</v>
      </c>
      <c r="P439" t="s">
        <v>22</v>
      </c>
      <c r="Q439" t="s">
        <v>639</v>
      </c>
      <c r="R439" t="s">
        <v>636</v>
      </c>
      <c r="S439" t="s">
        <v>635</v>
      </c>
      <c r="T439" t="s">
        <v>2814</v>
      </c>
    </row>
    <row r="440" spans="1:20" x14ac:dyDescent="0.25">
      <c r="A440" t="s">
        <v>121</v>
      </c>
      <c r="B440" t="s">
        <v>122</v>
      </c>
      <c r="C440">
        <v>15</v>
      </c>
      <c r="D440">
        <v>1</v>
      </c>
      <c r="E440" t="s">
        <v>2815</v>
      </c>
      <c r="F440">
        <v>15</v>
      </c>
      <c r="G440">
        <v>0</v>
      </c>
      <c r="H440" t="s">
        <v>661</v>
      </c>
      <c r="I440" t="s">
        <v>2816</v>
      </c>
      <c r="J440" t="s">
        <v>2817</v>
      </c>
      <c r="K440" t="s">
        <v>2818</v>
      </c>
      <c r="L440" t="s">
        <v>2819</v>
      </c>
      <c r="M440" t="s">
        <v>2820</v>
      </c>
      <c r="N440" t="s">
        <v>635</v>
      </c>
      <c r="O440" t="s">
        <v>653</v>
      </c>
      <c r="P440" t="s">
        <v>43</v>
      </c>
      <c r="Q440" t="s">
        <v>654</v>
      </c>
      <c r="R440" t="s">
        <v>636</v>
      </c>
      <c r="S440" t="s">
        <v>635</v>
      </c>
      <c r="T440" t="s">
        <v>2820</v>
      </c>
    </row>
    <row r="441" spans="1:20" x14ac:dyDescent="0.25">
      <c r="A441" t="s">
        <v>35</v>
      </c>
      <c r="B441" t="s">
        <v>36</v>
      </c>
      <c r="C441">
        <v>66.666666666666671</v>
      </c>
      <c r="D441">
        <v>3</v>
      </c>
      <c r="E441" t="s">
        <v>2821</v>
      </c>
      <c r="F441">
        <v>425</v>
      </c>
      <c r="G441">
        <v>0</v>
      </c>
      <c r="H441" t="s">
        <v>661</v>
      </c>
      <c r="I441" t="s">
        <v>2822</v>
      </c>
      <c r="J441" t="s">
        <v>812</v>
      </c>
      <c r="K441" t="s">
        <v>635</v>
      </c>
      <c r="L441" t="s">
        <v>636</v>
      </c>
      <c r="M441" t="s">
        <v>2823</v>
      </c>
      <c r="N441" t="s">
        <v>635</v>
      </c>
      <c r="O441" t="s">
        <v>638</v>
      </c>
      <c r="P441" t="s">
        <v>22</v>
      </c>
      <c r="Q441" t="s">
        <v>639</v>
      </c>
      <c r="R441" t="s">
        <v>636</v>
      </c>
      <c r="S441" t="s">
        <v>635</v>
      </c>
      <c r="T441" t="s">
        <v>2823</v>
      </c>
    </row>
    <row r="442" spans="1:20" x14ac:dyDescent="0.25">
      <c r="A442" t="s">
        <v>35</v>
      </c>
      <c r="B442" t="s">
        <v>36</v>
      </c>
      <c r="C442">
        <v>33</v>
      </c>
      <c r="D442">
        <v>10</v>
      </c>
      <c r="E442" t="s">
        <v>2821</v>
      </c>
      <c r="F442">
        <v>425</v>
      </c>
      <c r="G442">
        <v>0</v>
      </c>
      <c r="H442" t="s">
        <v>661</v>
      </c>
      <c r="I442" t="s">
        <v>2822</v>
      </c>
      <c r="J442" t="s">
        <v>812</v>
      </c>
      <c r="K442" t="s">
        <v>635</v>
      </c>
      <c r="L442" t="s">
        <v>636</v>
      </c>
      <c r="M442" t="s">
        <v>2823</v>
      </c>
      <c r="N442" t="s">
        <v>635</v>
      </c>
      <c r="O442" t="s">
        <v>638</v>
      </c>
      <c r="P442" t="s">
        <v>22</v>
      </c>
      <c r="Q442" t="s">
        <v>639</v>
      </c>
      <c r="R442" t="s">
        <v>636</v>
      </c>
      <c r="S442" t="s">
        <v>635</v>
      </c>
      <c r="T442" t="s">
        <v>2823</v>
      </c>
    </row>
    <row r="443" spans="1:20" x14ac:dyDescent="0.25">
      <c r="A443" t="s">
        <v>20</v>
      </c>
      <c r="B443" t="s">
        <v>21</v>
      </c>
      <c r="C443">
        <v>50</v>
      </c>
      <c r="D443">
        <v>1</v>
      </c>
      <c r="E443" t="s">
        <v>2824</v>
      </c>
      <c r="F443">
        <v>99.99</v>
      </c>
      <c r="G443">
        <v>0</v>
      </c>
      <c r="H443" t="s">
        <v>661</v>
      </c>
      <c r="I443" t="s">
        <v>2825</v>
      </c>
      <c r="J443" t="s">
        <v>643</v>
      </c>
      <c r="K443" t="s">
        <v>635</v>
      </c>
      <c r="L443" t="s">
        <v>636</v>
      </c>
      <c r="M443" t="s">
        <v>2826</v>
      </c>
      <c r="N443" t="s">
        <v>635</v>
      </c>
      <c r="O443" t="s">
        <v>638</v>
      </c>
      <c r="P443" t="s">
        <v>22</v>
      </c>
      <c r="Q443" t="s">
        <v>639</v>
      </c>
      <c r="R443" t="s">
        <v>636</v>
      </c>
      <c r="S443" t="s">
        <v>635</v>
      </c>
      <c r="T443" t="s">
        <v>2826</v>
      </c>
    </row>
    <row r="444" spans="1:20" x14ac:dyDescent="0.25">
      <c r="A444" t="s">
        <v>23</v>
      </c>
      <c r="B444" t="s">
        <v>24</v>
      </c>
      <c r="C444">
        <v>50</v>
      </c>
      <c r="D444">
        <v>1</v>
      </c>
      <c r="E444" t="s">
        <v>2824</v>
      </c>
      <c r="F444">
        <v>99.99</v>
      </c>
      <c r="G444">
        <v>0</v>
      </c>
      <c r="H444" t="s">
        <v>661</v>
      </c>
      <c r="I444" t="s">
        <v>2825</v>
      </c>
      <c r="J444" t="s">
        <v>643</v>
      </c>
      <c r="K444" t="s">
        <v>635</v>
      </c>
      <c r="L444" t="s">
        <v>636</v>
      </c>
      <c r="M444" t="s">
        <v>2826</v>
      </c>
      <c r="N444" t="s">
        <v>635</v>
      </c>
      <c r="O444" t="s">
        <v>638</v>
      </c>
      <c r="P444" t="s">
        <v>22</v>
      </c>
      <c r="Q444" t="s">
        <v>639</v>
      </c>
      <c r="R444" t="s">
        <v>636</v>
      </c>
      <c r="S444" t="s">
        <v>635</v>
      </c>
      <c r="T444" t="s">
        <v>2826</v>
      </c>
    </row>
    <row r="445" spans="1:20" x14ac:dyDescent="0.25">
      <c r="A445" t="s">
        <v>25</v>
      </c>
      <c r="B445" t="s">
        <v>26</v>
      </c>
      <c r="C445">
        <v>50</v>
      </c>
      <c r="D445">
        <v>1</v>
      </c>
      <c r="E445" t="s">
        <v>2824</v>
      </c>
      <c r="F445">
        <v>99.99</v>
      </c>
      <c r="G445">
        <v>0</v>
      </c>
      <c r="H445" t="s">
        <v>661</v>
      </c>
      <c r="I445" t="s">
        <v>2825</v>
      </c>
      <c r="J445" t="s">
        <v>643</v>
      </c>
      <c r="K445" t="s">
        <v>635</v>
      </c>
      <c r="L445" t="s">
        <v>636</v>
      </c>
      <c r="M445" t="s">
        <v>2826</v>
      </c>
      <c r="N445" t="s">
        <v>635</v>
      </c>
      <c r="O445" t="s">
        <v>638</v>
      </c>
      <c r="P445" t="s">
        <v>22</v>
      </c>
      <c r="Q445" t="s">
        <v>639</v>
      </c>
      <c r="R445" t="s">
        <v>636</v>
      </c>
      <c r="S445" t="s">
        <v>635</v>
      </c>
      <c r="T445" t="s">
        <v>2826</v>
      </c>
    </row>
    <row r="446" spans="1:20" x14ac:dyDescent="0.25">
      <c r="A446" t="s">
        <v>164</v>
      </c>
      <c r="B446" t="s">
        <v>165</v>
      </c>
      <c r="C446">
        <v>50</v>
      </c>
      <c r="D446">
        <v>6</v>
      </c>
      <c r="E446" t="s">
        <v>2827</v>
      </c>
      <c r="F446">
        <v>200</v>
      </c>
      <c r="G446">
        <v>0</v>
      </c>
      <c r="H446" t="s">
        <v>661</v>
      </c>
      <c r="I446" t="s">
        <v>2828</v>
      </c>
      <c r="J446" t="s">
        <v>2829</v>
      </c>
      <c r="K446" t="s">
        <v>635</v>
      </c>
      <c r="L446" t="s">
        <v>636</v>
      </c>
      <c r="M446" t="s">
        <v>2830</v>
      </c>
      <c r="N446" t="s">
        <v>635</v>
      </c>
      <c r="O446" t="s">
        <v>638</v>
      </c>
      <c r="P446" t="s">
        <v>22</v>
      </c>
      <c r="Q446" t="s">
        <v>639</v>
      </c>
      <c r="R446" t="s">
        <v>636</v>
      </c>
      <c r="S446" t="s">
        <v>635</v>
      </c>
      <c r="T446" t="s">
        <v>2831</v>
      </c>
    </row>
    <row r="447" spans="1:20" x14ac:dyDescent="0.25">
      <c r="A447" t="s">
        <v>37</v>
      </c>
      <c r="B447" t="s">
        <v>38</v>
      </c>
      <c r="C447">
        <v>50</v>
      </c>
      <c r="D447">
        <v>4</v>
      </c>
      <c r="E447" t="s">
        <v>2832</v>
      </c>
      <c r="F447">
        <v>199</v>
      </c>
      <c r="G447">
        <v>0</v>
      </c>
      <c r="H447" t="s">
        <v>647</v>
      </c>
      <c r="I447" t="s">
        <v>1056</v>
      </c>
      <c r="J447" t="s">
        <v>2833</v>
      </c>
      <c r="K447" t="s">
        <v>2834</v>
      </c>
      <c r="L447" t="s">
        <v>2835</v>
      </c>
      <c r="M447" t="s">
        <v>2836</v>
      </c>
      <c r="N447" t="s">
        <v>635</v>
      </c>
      <c r="O447" t="s">
        <v>653</v>
      </c>
      <c r="P447" t="s">
        <v>43</v>
      </c>
      <c r="Q447" t="s">
        <v>654</v>
      </c>
      <c r="R447" t="s">
        <v>636</v>
      </c>
      <c r="S447" t="s">
        <v>635</v>
      </c>
      <c r="T447" t="s">
        <v>2836</v>
      </c>
    </row>
    <row r="448" spans="1:20" x14ac:dyDescent="0.25">
      <c r="A448" t="s">
        <v>20</v>
      </c>
      <c r="B448" t="s">
        <v>21</v>
      </c>
      <c r="C448">
        <v>50</v>
      </c>
      <c r="D448">
        <v>1</v>
      </c>
      <c r="E448" t="s">
        <v>2837</v>
      </c>
      <c r="F448">
        <v>100</v>
      </c>
      <c r="G448">
        <v>0</v>
      </c>
      <c r="H448" t="s">
        <v>632</v>
      </c>
      <c r="I448" t="s">
        <v>2838</v>
      </c>
      <c r="J448" t="s">
        <v>884</v>
      </c>
      <c r="K448" t="s">
        <v>635</v>
      </c>
      <c r="L448" t="s">
        <v>636</v>
      </c>
      <c r="M448" t="s">
        <v>2839</v>
      </c>
      <c r="N448" t="s">
        <v>635</v>
      </c>
      <c r="O448" t="s">
        <v>668</v>
      </c>
      <c r="P448" t="s">
        <v>22</v>
      </c>
      <c r="Q448" t="s">
        <v>669</v>
      </c>
      <c r="R448" t="s">
        <v>636</v>
      </c>
      <c r="S448" t="s">
        <v>635</v>
      </c>
      <c r="T448" t="s">
        <v>2839</v>
      </c>
    </row>
    <row r="449" spans="1:20" x14ac:dyDescent="0.25">
      <c r="A449" t="s">
        <v>23</v>
      </c>
      <c r="B449" t="s">
        <v>24</v>
      </c>
      <c r="C449">
        <v>50</v>
      </c>
      <c r="D449">
        <v>1</v>
      </c>
      <c r="E449" t="s">
        <v>2837</v>
      </c>
      <c r="F449">
        <v>100</v>
      </c>
      <c r="G449">
        <v>0</v>
      </c>
      <c r="H449" t="s">
        <v>632</v>
      </c>
      <c r="I449" t="s">
        <v>2838</v>
      </c>
      <c r="J449" t="s">
        <v>884</v>
      </c>
      <c r="K449" t="s">
        <v>635</v>
      </c>
      <c r="L449" t="s">
        <v>636</v>
      </c>
      <c r="M449" t="s">
        <v>2839</v>
      </c>
      <c r="N449" t="s">
        <v>635</v>
      </c>
      <c r="O449" t="s">
        <v>668</v>
      </c>
      <c r="P449" t="s">
        <v>22</v>
      </c>
      <c r="Q449" t="s">
        <v>669</v>
      </c>
      <c r="R449" t="s">
        <v>636</v>
      </c>
      <c r="S449" t="s">
        <v>635</v>
      </c>
      <c r="T449" t="s">
        <v>2839</v>
      </c>
    </row>
    <row r="450" spans="1:20" x14ac:dyDescent="0.25">
      <c r="A450" t="s">
        <v>25</v>
      </c>
      <c r="B450" t="s">
        <v>26</v>
      </c>
      <c r="C450">
        <v>50</v>
      </c>
      <c r="D450">
        <v>1</v>
      </c>
      <c r="E450" t="s">
        <v>2837</v>
      </c>
      <c r="F450">
        <v>100</v>
      </c>
      <c r="G450">
        <v>0</v>
      </c>
      <c r="H450" t="s">
        <v>632</v>
      </c>
      <c r="I450" t="s">
        <v>2838</v>
      </c>
      <c r="J450" t="s">
        <v>884</v>
      </c>
      <c r="K450" t="s">
        <v>635</v>
      </c>
      <c r="L450" t="s">
        <v>636</v>
      </c>
      <c r="M450" t="s">
        <v>2839</v>
      </c>
      <c r="N450" t="s">
        <v>635</v>
      </c>
      <c r="O450" t="s">
        <v>668</v>
      </c>
      <c r="P450" t="s">
        <v>22</v>
      </c>
      <c r="Q450" t="s">
        <v>669</v>
      </c>
      <c r="R450" t="s">
        <v>636</v>
      </c>
      <c r="S450" t="s">
        <v>635</v>
      </c>
      <c r="T450" t="s">
        <v>2839</v>
      </c>
    </row>
    <row r="451" spans="1:20" x14ac:dyDescent="0.25">
      <c r="A451" t="s">
        <v>164</v>
      </c>
      <c r="B451" t="s">
        <v>165</v>
      </c>
      <c r="C451">
        <v>33.333333333333336</v>
      </c>
      <c r="D451">
        <v>3</v>
      </c>
      <c r="E451" t="s">
        <v>2840</v>
      </c>
      <c r="F451">
        <v>100</v>
      </c>
      <c r="G451">
        <v>0</v>
      </c>
      <c r="H451" t="s">
        <v>661</v>
      </c>
      <c r="I451" t="s">
        <v>2841</v>
      </c>
      <c r="J451" t="s">
        <v>2451</v>
      </c>
      <c r="K451" t="s">
        <v>635</v>
      </c>
      <c r="L451" t="s">
        <v>636</v>
      </c>
      <c r="M451" t="s">
        <v>2842</v>
      </c>
      <c r="N451" t="s">
        <v>635</v>
      </c>
      <c r="O451" t="s">
        <v>638</v>
      </c>
      <c r="P451" t="s">
        <v>22</v>
      </c>
      <c r="Q451" t="s">
        <v>639</v>
      </c>
      <c r="R451" t="s">
        <v>2843</v>
      </c>
      <c r="S451" t="s">
        <v>635</v>
      </c>
      <c r="T451" t="s">
        <v>2844</v>
      </c>
    </row>
    <row r="452" spans="1:20" x14ac:dyDescent="0.25">
      <c r="A452" t="s">
        <v>164</v>
      </c>
      <c r="B452" t="s">
        <v>165</v>
      </c>
      <c r="C452">
        <v>33.333333333333336</v>
      </c>
      <c r="D452">
        <v>3</v>
      </c>
      <c r="E452" t="s">
        <v>2845</v>
      </c>
      <c r="F452">
        <v>100</v>
      </c>
      <c r="G452">
        <v>0</v>
      </c>
      <c r="H452" t="s">
        <v>661</v>
      </c>
      <c r="I452" t="s">
        <v>2846</v>
      </c>
      <c r="J452" t="s">
        <v>797</v>
      </c>
      <c r="K452" t="s">
        <v>635</v>
      </c>
      <c r="L452" t="s">
        <v>636</v>
      </c>
      <c r="M452" t="s">
        <v>2847</v>
      </c>
      <c r="N452" t="s">
        <v>635</v>
      </c>
      <c r="O452" t="s">
        <v>638</v>
      </c>
      <c r="P452" t="s">
        <v>22</v>
      </c>
      <c r="Q452" t="s">
        <v>639</v>
      </c>
      <c r="R452" t="s">
        <v>636</v>
      </c>
      <c r="S452" t="s">
        <v>635</v>
      </c>
      <c r="T452" t="s">
        <v>2847</v>
      </c>
    </row>
    <row r="453" spans="1:20" x14ac:dyDescent="0.25">
      <c r="A453" t="s">
        <v>37</v>
      </c>
      <c r="B453" t="s">
        <v>38</v>
      </c>
      <c r="C453">
        <v>66.666666666666671</v>
      </c>
      <c r="D453">
        <v>3</v>
      </c>
      <c r="E453" t="s">
        <v>2848</v>
      </c>
      <c r="F453">
        <v>100</v>
      </c>
      <c r="G453">
        <v>0</v>
      </c>
      <c r="H453" t="s">
        <v>661</v>
      </c>
      <c r="I453" t="s">
        <v>2849</v>
      </c>
      <c r="J453" t="s">
        <v>1568</v>
      </c>
      <c r="K453" t="s">
        <v>635</v>
      </c>
      <c r="L453" t="s">
        <v>636</v>
      </c>
      <c r="M453" t="s">
        <v>2850</v>
      </c>
      <c r="N453" t="s">
        <v>635</v>
      </c>
      <c r="O453" t="s">
        <v>668</v>
      </c>
      <c r="P453" t="s">
        <v>22</v>
      </c>
      <c r="Q453" t="s">
        <v>669</v>
      </c>
      <c r="R453" t="s">
        <v>636</v>
      </c>
      <c r="S453" t="s">
        <v>635</v>
      </c>
      <c r="T453" t="s">
        <v>2851</v>
      </c>
    </row>
    <row r="454" spans="1:20" x14ac:dyDescent="0.25">
      <c r="A454" t="s">
        <v>31</v>
      </c>
      <c r="B454" t="s">
        <v>32</v>
      </c>
      <c r="C454">
        <v>40</v>
      </c>
      <c r="D454">
        <v>5</v>
      </c>
      <c r="E454" t="s">
        <v>2852</v>
      </c>
      <c r="F454">
        <v>1284</v>
      </c>
      <c r="G454">
        <v>0</v>
      </c>
      <c r="H454" t="s">
        <v>647</v>
      </c>
      <c r="I454" t="s">
        <v>2853</v>
      </c>
      <c r="J454" t="s">
        <v>2854</v>
      </c>
      <c r="K454" t="s">
        <v>2686</v>
      </c>
      <c r="L454" t="s">
        <v>2855</v>
      </c>
      <c r="M454" t="s">
        <v>2856</v>
      </c>
      <c r="N454" t="s">
        <v>1239</v>
      </c>
      <c r="O454" t="s">
        <v>1535</v>
      </c>
      <c r="P454" t="s">
        <v>1241</v>
      </c>
      <c r="Q454" t="s">
        <v>1242</v>
      </c>
      <c r="R454" t="s">
        <v>636</v>
      </c>
      <c r="S454" t="s">
        <v>635</v>
      </c>
      <c r="T454" t="s">
        <v>2857</v>
      </c>
    </row>
    <row r="455" spans="1:20" x14ac:dyDescent="0.25">
      <c r="A455" t="s">
        <v>27</v>
      </c>
      <c r="B455" t="s">
        <v>28</v>
      </c>
      <c r="C455">
        <v>40</v>
      </c>
      <c r="D455">
        <v>10</v>
      </c>
      <c r="E455" t="s">
        <v>2852</v>
      </c>
      <c r="F455">
        <v>1284</v>
      </c>
      <c r="G455">
        <v>0</v>
      </c>
      <c r="H455" t="s">
        <v>647</v>
      </c>
      <c r="I455" t="s">
        <v>2853</v>
      </c>
      <c r="J455" t="s">
        <v>2854</v>
      </c>
      <c r="K455" t="s">
        <v>2686</v>
      </c>
      <c r="L455" t="s">
        <v>2855</v>
      </c>
      <c r="M455" t="s">
        <v>2856</v>
      </c>
      <c r="N455" t="s">
        <v>1239</v>
      </c>
      <c r="O455" t="s">
        <v>1535</v>
      </c>
      <c r="P455" t="s">
        <v>1241</v>
      </c>
      <c r="Q455" t="s">
        <v>1242</v>
      </c>
      <c r="R455" t="s">
        <v>636</v>
      </c>
      <c r="S455" t="s">
        <v>635</v>
      </c>
      <c r="T455" t="s">
        <v>2857</v>
      </c>
    </row>
    <row r="456" spans="1:20" x14ac:dyDescent="0.25">
      <c r="A456" t="s">
        <v>127</v>
      </c>
      <c r="B456" t="s">
        <v>128</v>
      </c>
      <c r="C456">
        <v>40</v>
      </c>
      <c r="D456">
        <v>5</v>
      </c>
      <c r="E456" t="s">
        <v>2852</v>
      </c>
      <c r="F456">
        <v>1284</v>
      </c>
      <c r="G456">
        <v>0</v>
      </c>
      <c r="H456" t="s">
        <v>647</v>
      </c>
      <c r="I456" t="s">
        <v>2853</v>
      </c>
      <c r="J456" t="s">
        <v>2854</v>
      </c>
      <c r="K456" t="s">
        <v>2686</v>
      </c>
      <c r="L456" t="s">
        <v>2855</v>
      </c>
      <c r="M456" t="s">
        <v>2856</v>
      </c>
      <c r="N456" t="s">
        <v>1239</v>
      </c>
      <c r="O456" t="s">
        <v>1535</v>
      </c>
      <c r="P456" t="s">
        <v>1241</v>
      </c>
      <c r="Q456" t="s">
        <v>1242</v>
      </c>
      <c r="R456" t="s">
        <v>636</v>
      </c>
      <c r="S456" t="s">
        <v>635</v>
      </c>
      <c r="T456" t="s">
        <v>2857</v>
      </c>
    </row>
    <row r="457" spans="1:20" x14ac:dyDescent="0.25">
      <c r="A457" t="s">
        <v>29</v>
      </c>
      <c r="B457" t="s">
        <v>30</v>
      </c>
      <c r="C457">
        <v>40</v>
      </c>
      <c r="D457">
        <v>10</v>
      </c>
      <c r="E457" t="s">
        <v>2852</v>
      </c>
      <c r="F457">
        <v>1284</v>
      </c>
      <c r="G457">
        <v>0</v>
      </c>
      <c r="H457" t="s">
        <v>647</v>
      </c>
      <c r="I457" t="s">
        <v>2853</v>
      </c>
      <c r="J457" t="s">
        <v>2854</v>
      </c>
      <c r="K457" t="s">
        <v>2686</v>
      </c>
      <c r="L457" t="s">
        <v>2855</v>
      </c>
      <c r="M457" t="s">
        <v>2856</v>
      </c>
      <c r="N457" t="s">
        <v>1239</v>
      </c>
      <c r="O457" t="s">
        <v>1535</v>
      </c>
      <c r="P457" t="s">
        <v>1241</v>
      </c>
      <c r="Q457" t="s">
        <v>1242</v>
      </c>
      <c r="R457" t="s">
        <v>636</v>
      </c>
      <c r="S457" t="s">
        <v>635</v>
      </c>
      <c r="T457" t="s">
        <v>2857</v>
      </c>
    </row>
    <row r="458" spans="1:20" x14ac:dyDescent="0.25">
      <c r="A458" t="s">
        <v>530</v>
      </c>
      <c r="B458" t="s">
        <v>2858</v>
      </c>
      <c r="C458">
        <v>84</v>
      </c>
      <c r="D458">
        <v>1</v>
      </c>
      <c r="E458" t="s">
        <v>2852</v>
      </c>
      <c r="F458">
        <v>1284</v>
      </c>
      <c r="G458">
        <v>0</v>
      </c>
      <c r="H458" t="s">
        <v>647</v>
      </c>
      <c r="I458" t="s">
        <v>2853</v>
      </c>
      <c r="J458" t="s">
        <v>2854</v>
      </c>
      <c r="K458" t="s">
        <v>2686</v>
      </c>
      <c r="L458" t="s">
        <v>2855</v>
      </c>
      <c r="M458" t="s">
        <v>2856</v>
      </c>
      <c r="N458" t="s">
        <v>1239</v>
      </c>
      <c r="O458" t="s">
        <v>1535</v>
      </c>
      <c r="P458" t="s">
        <v>1241</v>
      </c>
      <c r="Q458" t="s">
        <v>1242</v>
      </c>
      <c r="R458" t="s">
        <v>636</v>
      </c>
      <c r="S458" t="s">
        <v>635</v>
      </c>
      <c r="T458" t="s">
        <v>2857</v>
      </c>
    </row>
    <row r="459" spans="1:20" x14ac:dyDescent="0.25">
      <c r="A459" t="s">
        <v>258</v>
      </c>
      <c r="B459" t="s">
        <v>264</v>
      </c>
      <c r="C459">
        <v>139</v>
      </c>
      <c r="D459">
        <v>1</v>
      </c>
      <c r="E459" t="s">
        <v>2859</v>
      </c>
      <c r="F459">
        <v>215</v>
      </c>
      <c r="G459">
        <v>0</v>
      </c>
      <c r="H459" t="s">
        <v>1233</v>
      </c>
      <c r="I459" t="s">
        <v>2860</v>
      </c>
      <c r="J459" t="s">
        <v>2861</v>
      </c>
      <c r="K459" t="s">
        <v>2862</v>
      </c>
      <c r="L459" t="s">
        <v>2863</v>
      </c>
      <c r="M459" t="s">
        <v>2864</v>
      </c>
      <c r="N459" t="s">
        <v>1239</v>
      </c>
      <c r="O459" t="s">
        <v>1240</v>
      </c>
      <c r="P459" t="s">
        <v>1241</v>
      </c>
      <c r="Q459" t="s">
        <v>1242</v>
      </c>
      <c r="R459" t="s">
        <v>636</v>
      </c>
      <c r="S459" t="s">
        <v>635</v>
      </c>
      <c r="T459" t="s">
        <v>2865</v>
      </c>
    </row>
    <row r="460" spans="1:20" x14ac:dyDescent="0.25">
      <c r="A460" t="s">
        <v>619</v>
      </c>
      <c r="B460" t="s">
        <v>620</v>
      </c>
      <c r="C460">
        <v>139</v>
      </c>
      <c r="D460">
        <v>1</v>
      </c>
      <c r="E460" t="s">
        <v>2859</v>
      </c>
      <c r="F460">
        <v>215</v>
      </c>
      <c r="G460">
        <v>0</v>
      </c>
      <c r="H460" t="s">
        <v>1233</v>
      </c>
      <c r="I460" t="s">
        <v>2860</v>
      </c>
      <c r="J460" t="s">
        <v>2861</v>
      </c>
      <c r="K460" t="s">
        <v>2862</v>
      </c>
      <c r="L460" t="s">
        <v>2863</v>
      </c>
      <c r="M460" t="s">
        <v>2864</v>
      </c>
      <c r="N460" t="s">
        <v>1239</v>
      </c>
      <c r="O460" t="s">
        <v>1240</v>
      </c>
      <c r="P460" t="s">
        <v>1241</v>
      </c>
      <c r="Q460" t="s">
        <v>1242</v>
      </c>
      <c r="R460" t="s">
        <v>636</v>
      </c>
      <c r="S460" t="s">
        <v>635</v>
      </c>
      <c r="T460" t="s">
        <v>2865</v>
      </c>
    </row>
    <row r="461" spans="1:20" x14ac:dyDescent="0.25">
      <c r="A461" t="s">
        <v>35</v>
      </c>
      <c r="B461" t="s">
        <v>36</v>
      </c>
      <c r="C461">
        <v>66.666666666666671</v>
      </c>
      <c r="D461">
        <v>3</v>
      </c>
      <c r="E461" t="s">
        <v>2866</v>
      </c>
      <c r="F461">
        <v>199.99</v>
      </c>
      <c r="G461">
        <v>0</v>
      </c>
      <c r="H461" t="s">
        <v>661</v>
      </c>
      <c r="I461" t="s">
        <v>2867</v>
      </c>
      <c r="J461" t="s">
        <v>2868</v>
      </c>
      <c r="K461" t="s">
        <v>635</v>
      </c>
      <c r="L461" t="s">
        <v>636</v>
      </c>
      <c r="M461" t="s">
        <v>2869</v>
      </c>
      <c r="N461" t="s">
        <v>635</v>
      </c>
      <c r="O461" t="s">
        <v>638</v>
      </c>
      <c r="P461" t="s">
        <v>22</v>
      </c>
      <c r="Q461" t="s">
        <v>639</v>
      </c>
      <c r="R461" t="s">
        <v>636</v>
      </c>
      <c r="S461" t="s">
        <v>635</v>
      </c>
      <c r="T461" t="s">
        <v>2869</v>
      </c>
    </row>
    <row r="462" spans="1:20" x14ac:dyDescent="0.25">
      <c r="A462" t="s">
        <v>20</v>
      </c>
      <c r="B462" t="s">
        <v>21</v>
      </c>
      <c r="C462">
        <v>50</v>
      </c>
      <c r="D462">
        <v>1</v>
      </c>
      <c r="E462" t="s">
        <v>2866</v>
      </c>
      <c r="F462">
        <v>199.99</v>
      </c>
      <c r="G462">
        <v>0</v>
      </c>
      <c r="H462" t="s">
        <v>661</v>
      </c>
      <c r="I462" t="s">
        <v>2867</v>
      </c>
      <c r="J462" t="s">
        <v>2868</v>
      </c>
      <c r="K462" t="s">
        <v>635</v>
      </c>
      <c r="L462" t="s">
        <v>636</v>
      </c>
      <c r="M462" t="s">
        <v>2869</v>
      </c>
      <c r="N462" t="s">
        <v>635</v>
      </c>
      <c r="O462" t="s">
        <v>638</v>
      </c>
      <c r="P462" t="s">
        <v>22</v>
      </c>
      <c r="Q462" t="s">
        <v>639</v>
      </c>
      <c r="R462" t="s">
        <v>636</v>
      </c>
      <c r="S462" t="s">
        <v>635</v>
      </c>
      <c r="T462" t="s">
        <v>2869</v>
      </c>
    </row>
    <row r="463" spans="1:20" x14ac:dyDescent="0.25">
      <c r="A463" t="s">
        <v>23</v>
      </c>
      <c r="B463" t="s">
        <v>24</v>
      </c>
      <c r="C463">
        <v>50</v>
      </c>
      <c r="D463">
        <v>1</v>
      </c>
      <c r="E463" t="s">
        <v>2866</v>
      </c>
      <c r="F463">
        <v>199.99</v>
      </c>
      <c r="G463">
        <v>0</v>
      </c>
      <c r="H463" t="s">
        <v>661</v>
      </c>
      <c r="I463" t="s">
        <v>2867</v>
      </c>
      <c r="J463" t="s">
        <v>2868</v>
      </c>
      <c r="K463" t="s">
        <v>635</v>
      </c>
      <c r="L463" t="s">
        <v>636</v>
      </c>
      <c r="M463" t="s">
        <v>2869</v>
      </c>
      <c r="N463" t="s">
        <v>635</v>
      </c>
      <c r="O463" t="s">
        <v>638</v>
      </c>
      <c r="P463" t="s">
        <v>22</v>
      </c>
      <c r="Q463" t="s">
        <v>639</v>
      </c>
      <c r="R463" t="s">
        <v>636</v>
      </c>
      <c r="S463" t="s">
        <v>635</v>
      </c>
      <c r="T463" t="s">
        <v>2869</v>
      </c>
    </row>
    <row r="464" spans="1:20" x14ac:dyDescent="0.25">
      <c r="A464" t="s">
        <v>25</v>
      </c>
      <c r="B464" t="s">
        <v>26</v>
      </c>
      <c r="C464">
        <v>50</v>
      </c>
      <c r="D464">
        <v>1</v>
      </c>
      <c r="E464" t="s">
        <v>2866</v>
      </c>
      <c r="F464">
        <v>199.99</v>
      </c>
      <c r="G464">
        <v>0</v>
      </c>
      <c r="H464" t="s">
        <v>661</v>
      </c>
      <c r="I464" t="s">
        <v>2867</v>
      </c>
      <c r="J464" t="s">
        <v>2868</v>
      </c>
      <c r="K464" t="s">
        <v>635</v>
      </c>
      <c r="L464" t="s">
        <v>636</v>
      </c>
      <c r="M464" t="s">
        <v>2869</v>
      </c>
      <c r="N464" t="s">
        <v>635</v>
      </c>
      <c r="O464" t="s">
        <v>638</v>
      </c>
      <c r="P464" t="s">
        <v>22</v>
      </c>
      <c r="Q464" t="s">
        <v>639</v>
      </c>
      <c r="R464" t="s">
        <v>636</v>
      </c>
      <c r="S464" t="s">
        <v>635</v>
      </c>
      <c r="T464" t="s">
        <v>2869</v>
      </c>
    </row>
    <row r="465" spans="1:20" x14ac:dyDescent="0.25">
      <c r="A465" t="s">
        <v>35</v>
      </c>
      <c r="B465" t="s">
        <v>36</v>
      </c>
      <c r="C465">
        <v>66.666666666666671</v>
      </c>
      <c r="D465">
        <v>3</v>
      </c>
      <c r="E465" t="s">
        <v>2870</v>
      </c>
      <c r="F465">
        <v>100</v>
      </c>
      <c r="G465">
        <v>0</v>
      </c>
      <c r="H465" t="s">
        <v>661</v>
      </c>
      <c r="I465" t="s">
        <v>2871</v>
      </c>
      <c r="J465" t="s">
        <v>1091</v>
      </c>
      <c r="K465" t="s">
        <v>635</v>
      </c>
      <c r="L465" t="s">
        <v>636</v>
      </c>
      <c r="M465" t="s">
        <v>2872</v>
      </c>
      <c r="N465" t="s">
        <v>635</v>
      </c>
      <c r="O465" t="s">
        <v>638</v>
      </c>
      <c r="P465" t="s">
        <v>22</v>
      </c>
      <c r="Q465" t="s">
        <v>639</v>
      </c>
      <c r="R465" t="s">
        <v>636</v>
      </c>
      <c r="S465" t="s">
        <v>635</v>
      </c>
      <c r="T465" t="s">
        <v>2872</v>
      </c>
    </row>
    <row r="466" spans="1:20" x14ac:dyDescent="0.25">
      <c r="A466" t="s">
        <v>39</v>
      </c>
      <c r="B466" t="s">
        <v>1715</v>
      </c>
      <c r="C466">
        <v>79.75</v>
      </c>
      <c r="D466">
        <v>1</v>
      </c>
      <c r="E466" t="s">
        <v>2873</v>
      </c>
      <c r="F466">
        <v>86.75</v>
      </c>
      <c r="G466">
        <v>7</v>
      </c>
      <c r="H466" t="s">
        <v>647</v>
      </c>
      <c r="I466" t="s">
        <v>2874</v>
      </c>
      <c r="J466" t="s">
        <v>2875</v>
      </c>
      <c r="K466" t="s">
        <v>1851</v>
      </c>
      <c r="L466" t="s">
        <v>2876</v>
      </c>
      <c r="M466" t="s">
        <v>2877</v>
      </c>
      <c r="N466" t="s">
        <v>635</v>
      </c>
      <c r="O466" t="s">
        <v>706</v>
      </c>
      <c r="P466" t="s">
        <v>40</v>
      </c>
      <c r="Q466" t="s">
        <v>707</v>
      </c>
      <c r="R466" t="s">
        <v>636</v>
      </c>
      <c r="S466" t="s">
        <v>635</v>
      </c>
      <c r="T466" t="s">
        <v>2877</v>
      </c>
    </row>
    <row r="467" spans="1:20" x14ac:dyDescent="0.25">
      <c r="A467" t="s">
        <v>20</v>
      </c>
      <c r="B467" t="s">
        <v>21</v>
      </c>
      <c r="C467">
        <v>60</v>
      </c>
      <c r="D467">
        <v>2</v>
      </c>
      <c r="E467" t="s">
        <v>2878</v>
      </c>
      <c r="F467">
        <v>199.99</v>
      </c>
      <c r="G467">
        <v>0</v>
      </c>
      <c r="H467" t="s">
        <v>661</v>
      </c>
      <c r="I467" t="s">
        <v>2879</v>
      </c>
      <c r="J467" t="s">
        <v>1332</v>
      </c>
      <c r="K467" t="s">
        <v>635</v>
      </c>
      <c r="L467" t="s">
        <v>636</v>
      </c>
      <c r="M467" t="s">
        <v>2877</v>
      </c>
      <c r="N467" t="s">
        <v>635</v>
      </c>
      <c r="O467" t="s">
        <v>638</v>
      </c>
      <c r="P467" t="s">
        <v>22</v>
      </c>
      <c r="Q467" t="s">
        <v>639</v>
      </c>
      <c r="R467" t="s">
        <v>636</v>
      </c>
      <c r="S467" t="s">
        <v>635</v>
      </c>
      <c r="T467" t="s">
        <v>2877</v>
      </c>
    </row>
    <row r="468" spans="1:20" x14ac:dyDescent="0.25">
      <c r="A468" t="s">
        <v>23</v>
      </c>
      <c r="B468" t="s">
        <v>24</v>
      </c>
      <c r="C468">
        <v>60</v>
      </c>
      <c r="D468">
        <v>2</v>
      </c>
      <c r="E468" t="s">
        <v>2878</v>
      </c>
      <c r="F468">
        <v>199.99</v>
      </c>
      <c r="G468">
        <v>0</v>
      </c>
      <c r="H468" t="s">
        <v>661</v>
      </c>
      <c r="I468" t="s">
        <v>2879</v>
      </c>
      <c r="J468" t="s">
        <v>1332</v>
      </c>
      <c r="K468" t="s">
        <v>635</v>
      </c>
      <c r="L468" t="s">
        <v>636</v>
      </c>
      <c r="M468" t="s">
        <v>2877</v>
      </c>
      <c r="N468" t="s">
        <v>635</v>
      </c>
      <c r="O468" t="s">
        <v>638</v>
      </c>
      <c r="P468" t="s">
        <v>22</v>
      </c>
      <c r="Q468" t="s">
        <v>639</v>
      </c>
      <c r="R468" t="s">
        <v>636</v>
      </c>
      <c r="S468" t="s">
        <v>635</v>
      </c>
      <c r="T468" t="s">
        <v>2877</v>
      </c>
    </row>
    <row r="469" spans="1:20" x14ac:dyDescent="0.25">
      <c r="A469" t="s">
        <v>25</v>
      </c>
      <c r="B469" t="s">
        <v>26</v>
      </c>
      <c r="C469">
        <v>60</v>
      </c>
      <c r="D469">
        <v>2</v>
      </c>
      <c r="E469" t="s">
        <v>2878</v>
      </c>
      <c r="F469">
        <v>199.99</v>
      </c>
      <c r="G469">
        <v>0</v>
      </c>
      <c r="H469" t="s">
        <v>661</v>
      </c>
      <c r="I469" t="s">
        <v>2879</v>
      </c>
      <c r="J469" t="s">
        <v>1332</v>
      </c>
      <c r="K469" t="s">
        <v>635</v>
      </c>
      <c r="L469" t="s">
        <v>636</v>
      </c>
      <c r="M469" t="s">
        <v>2877</v>
      </c>
      <c r="N469" t="s">
        <v>635</v>
      </c>
      <c r="O469" t="s">
        <v>638</v>
      </c>
      <c r="P469" t="s">
        <v>22</v>
      </c>
      <c r="Q469" t="s">
        <v>639</v>
      </c>
      <c r="R469" t="s">
        <v>636</v>
      </c>
      <c r="S469" t="s">
        <v>635</v>
      </c>
      <c r="T469" t="s">
        <v>2877</v>
      </c>
    </row>
    <row r="470" spans="1:20" x14ac:dyDescent="0.25">
      <c r="A470" t="s">
        <v>37</v>
      </c>
      <c r="B470" t="s">
        <v>38</v>
      </c>
      <c r="C470">
        <v>66.666666666666671</v>
      </c>
      <c r="D470">
        <v>3</v>
      </c>
      <c r="E470" t="s">
        <v>2880</v>
      </c>
      <c r="F470">
        <v>100</v>
      </c>
      <c r="G470">
        <v>0</v>
      </c>
      <c r="H470" t="s">
        <v>661</v>
      </c>
      <c r="I470" t="s">
        <v>2881</v>
      </c>
      <c r="J470" t="s">
        <v>978</v>
      </c>
      <c r="K470" t="s">
        <v>635</v>
      </c>
      <c r="L470" t="s">
        <v>636</v>
      </c>
      <c r="M470" t="s">
        <v>2882</v>
      </c>
      <c r="N470" t="s">
        <v>635</v>
      </c>
      <c r="O470" t="s">
        <v>638</v>
      </c>
      <c r="P470" t="s">
        <v>22</v>
      </c>
      <c r="Q470" t="s">
        <v>639</v>
      </c>
      <c r="R470" t="s">
        <v>636</v>
      </c>
      <c r="S470" t="s">
        <v>635</v>
      </c>
      <c r="T470" t="s">
        <v>2882</v>
      </c>
    </row>
    <row r="471" spans="1:20" x14ac:dyDescent="0.25">
      <c r="A471" t="s">
        <v>37</v>
      </c>
      <c r="B471" t="s">
        <v>38</v>
      </c>
      <c r="C471">
        <v>66.666666666666671</v>
      </c>
      <c r="D471">
        <v>3</v>
      </c>
      <c r="E471" t="s">
        <v>2883</v>
      </c>
      <c r="F471">
        <v>100</v>
      </c>
      <c r="G471">
        <v>0</v>
      </c>
      <c r="H471" t="s">
        <v>661</v>
      </c>
      <c r="I471" t="s">
        <v>2884</v>
      </c>
      <c r="J471" t="s">
        <v>884</v>
      </c>
      <c r="K471" t="s">
        <v>635</v>
      </c>
      <c r="L471" t="s">
        <v>636</v>
      </c>
      <c r="M471" t="s">
        <v>2885</v>
      </c>
      <c r="N471" t="s">
        <v>635</v>
      </c>
      <c r="O471" t="s">
        <v>638</v>
      </c>
      <c r="P471" t="s">
        <v>22</v>
      </c>
      <c r="Q471" t="s">
        <v>639</v>
      </c>
      <c r="R471" t="s">
        <v>636</v>
      </c>
      <c r="S471" t="s">
        <v>635</v>
      </c>
      <c r="T471" t="s">
        <v>2886</v>
      </c>
    </row>
    <row r="472" spans="1:20" x14ac:dyDescent="0.25">
      <c r="A472" t="s">
        <v>37</v>
      </c>
      <c r="B472" t="s">
        <v>38</v>
      </c>
      <c r="C472">
        <v>66.666666666666671</v>
      </c>
      <c r="D472">
        <v>3</v>
      </c>
      <c r="E472" t="s">
        <v>2887</v>
      </c>
      <c r="F472">
        <v>100</v>
      </c>
      <c r="G472">
        <v>0</v>
      </c>
      <c r="H472" t="s">
        <v>661</v>
      </c>
      <c r="I472" t="s">
        <v>2884</v>
      </c>
      <c r="J472" t="s">
        <v>884</v>
      </c>
      <c r="K472" t="s">
        <v>635</v>
      </c>
      <c r="L472" t="s">
        <v>636</v>
      </c>
      <c r="M472" t="s">
        <v>2885</v>
      </c>
      <c r="N472" t="s">
        <v>635</v>
      </c>
      <c r="O472" t="s">
        <v>638</v>
      </c>
      <c r="P472" t="s">
        <v>22</v>
      </c>
      <c r="Q472" t="s">
        <v>639</v>
      </c>
      <c r="R472" t="s">
        <v>636</v>
      </c>
      <c r="S472" t="s">
        <v>635</v>
      </c>
      <c r="T472" t="s">
        <v>2885</v>
      </c>
    </row>
    <row r="473" spans="1:20" x14ac:dyDescent="0.25">
      <c r="A473" t="s">
        <v>164</v>
      </c>
      <c r="B473" t="s">
        <v>165</v>
      </c>
      <c r="C473">
        <v>33.333333333333336</v>
      </c>
      <c r="D473">
        <v>3</v>
      </c>
      <c r="E473" t="s">
        <v>2888</v>
      </c>
      <c r="F473">
        <v>208.99</v>
      </c>
      <c r="G473">
        <v>0</v>
      </c>
      <c r="H473" t="s">
        <v>661</v>
      </c>
      <c r="I473" t="s">
        <v>2889</v>
      </c>
      <c r="J473" t="s">
        <v>1036</v>
      </c>
      <c r="K473" t="s">
        <v>635</v>
      </c>
      <c r="L473" t="s">
        <v>636</v>
      </c>
      <c r="M473" t="s">
        <v>2890</v>
      </c>
      <c r="N473" t="s">
        <v>635</v>
      </c>
      <c r="O473" t="s">
        <v>638</v>
      </c>
      <c r="P473" t="s">
        <v>22</v>
      </c>
      <c r="Q473" t="s">
        <v>639</v>
      </c>
      <c r="R473" t="s">
        <v>2891</v>
      </c>
      <c r="S473" t="s">
        <v>635</v>
      </c>
      <c r="T473" t="s">
        <v>2892</v>
      </c>
    </row>
    <row r="474" spans="1:20" x14ac:dyDescent="0.25">
      <c r="A474" t="s">
        <v>256</v>
      </c>
      <c r="B474" t="s">
        <v>262</v>
      </c>
      <c r="C474">
        <v>139</v>
      </c>
      <c r="D474">
        <v>1</v>
      </c>
      <c r="E474" t="s">
        <v>2888</v>
      </c>
      <c r="F474">
        <v>208.99</v>
      </c>
      <c r="G474">
        <v>0</v>
      </c>
      <c r="H474" t="s">
        <v>661</v>
      </c>
      <c r="I474" t="s">
        <v>2889</v>
      </c>
      <c r="J474" t="s">
        <v>1036</v>
      </c>
      <c r="K474" t="s">
        <v>635</v>
      </c>
      <c r="L474" t="s">
        <v>636</v>
      </c>
      <c r="M474" t="s">
        <v>2890</v>
      </c>
      <c r="N474" t="s">
        <v>635</v>
      </c>
      <c r="O474" t="s">
        <v>638</v>
      </c>
      <c r="P474" t="s">
        <v>22</v>
      </c>
      <c r="Q474" t="s">
        <v>639</v>
      </c>
      <c r="R474" t="s">
        <v>2891</v>
      </c>
      <c r="S474" t="s">
        <v>635</v>
      </c>
      <c r="T474" t="s">
        <v>2892</v>
      </c>
    </row>
    <row r="475" spans="1:20" x14ac:dyDescent="0.25">
      <c r="A475" t="s">
        <v>20</v>
      </c>
      <c r="B475" t="s">
        <v>21</v>
      </c>
      <c r="C475">
        <v>50</v>
      </c>
      <c r="D475">
        <v>1</v>
      </c>
      <c r="E475" t="s">
        <v>2893</v>
      </c>
      <c r="F475">
        <v>99.99</v>
      </c>
      <c r="G475">
        <v>0</v>
      </c>
      <c r="H475" t="s">
        <v>661</v>
      </c>
      <c r="I475" t="s">
        <v>2894</v>
      </c>
      <c r="J475" t="s">
        <v>1896</v>
      </c>
      <c r="K475" t="s">
        <v>635</v>
      </c>
      <c r="L475" t="s">
        <v>636</v>
      </c>
      <c r="M475" t="s">
        <v>2895</v>
      </c>
      <c r="N475" t="s">
        <v>635</v>
      </c>
      <c r="O475" t="s">
        <v>668</v>
      </c>
      <c r="P475" t="s">
        <v>22</v>
      </c>
      <c r="Q475" t="s">
        <v>669</v>
      </c>
      <c r="R475" t="s">
        <v>636</v>
      </c>
      <c r="S475" t="s">
        <v>2896</v>
      </c>
      <c r="T475" t="s">
        <v>2895</v>
      </c>
    </row>
    <row r="476" spans="1:20" x14ac:dyDescent="0.25">
      <c r="A476" t="s">
        <v>23</v>
      </c>
      <c r="B476" t="s">
        <v>24</v>
      </c>
      <c r="C476">
        <v>50</v>
      </c>
      <c r="D476">
        <v>1</v>
      </c>
      <c r="E476" t="s">
        <v>2893</v>
      </c>
      <c r="F476">
        <v>99.99</v>
      </c>
      <c r="G476">
        <v>0</v>
      </c>
      <c r="H476" t="s">
        <v>661</v>
      </c>
      <c r="I476" t="s">
        <v>2894</v>
      </c>
      <c r="J476" t="s">
        <v>1896</v>
      </c>
      <c r="K476" t="s">
        <v>635</v>
      </c>
      <c r="L476" t="s">
        <v>636</v>
      </c>
      <c r="M476" t="s">
        <v>2895</v>
      </c>
      <c r="N476" t="s">
        <v>635</v>
      </c>
      <c r="O476" t="s">
        <v>668</v>
      </c>
      <c r="P476" t="s">
        <v>22</v>
      </c>
      <c r="Q476" t="s">
        <v>669</v>
      </c>
      <c r="R476" t="s">
        <v>636</v>
      </c>
      <c r="S476" t="s">
        <v>2896</v>
      </c>
      <c r="T476" t="s">
        <v>2895</v>
      </c>
    </row>
    <row r="477" spans="1:20" x14ac:dyDescent="0.25">
      <c r="A477" t="s">
        <v>25</v>
      </c>
      <c r="B477" t="s">
        <v>26</v>
      </c>
      <c r="C477">
        <v>50</v>
      </c>
      <c r="D477">
        <v>1</v>
      </c>
      <c r="E477" t="s">
        <v>2893</v>
      </c>
      <c r="F477">
        <v>99.99</v>
      </c>
      <c r="G477">
        <v>0</v>
      </c>
      <c r="H477" t="s">
        <v>661</v>
      </c>
      <c r="I477" t="s">
        <v>2894</v>
      </c>
      <c r="J477" t="s">
        <v>1896</v>
      </c>
      <c r="K477" t="s">
        <v>635</v>
      </c>
      <c r="L477" t="s">
        <v>636</v>
      </c>
      <c r="M477" t="s">
        <v>2895</v>
      </c>
      <c r="N477" t="s">
        <v>635</v>
      </c>
      <c r="O477" t="s">
        <v>668</v>
      </c>
      <c r="P477" t="s">
        <v>22</v>
      </c>
      <c r="Q477" t="s">
        <v>669</v>
      </c>
      <c r="R477" t="s">
        <v>636</v>
      </c>
      <c r="S477" t="s">
        <v>2896</v>
      </c>
      <c r="T477" t="s">
        <v>2895</v>
      </c>
    </row>
    <row r="478" spans="1:20" x14ac:dyDescent="0.25">
      <c r="A478" t="s">
        <v>20</v>
      </c>
      <c r="B478" t="s">
        <v>21</v>
      </c>
      <c r="C478">
        <v>50</v>
      </c>
      <c r="D478">
        <v>1</v>
      </c>
      <c r="E478" t="s">
        <v>2897</v>
      </c>
      <c r="F478">
        <v>100</v>
      </c>
      <c r="G478">
        <v>0</v>
      </c>
      <c r="H478" t="s">
        <v>632</v>
      </c>
      <c r="I478" t="s">
        <v>2898</v>
      </c>
      <c r="J478" t="s">
        <v>818</v>
      </c>
      <c r="K478" t="s">
        <v>635</v>
      </c>
      <c r="L478" t="s">
        <v>636</v>
      </c>
      <c r="M478" t="s">
        <v>2899</v>
      </c>
      <c r="N478" t="s">
        <v>635</v>
      </c>
      <c r="O478" t="s">
        <v>638</v>
      </c>
      <c r="P478" t="s">
        <v>22</v>
      </c>
      <c r="Q478" t="s">
        <v>639</v>
      </c>
      <c r="R478" t="s">
        <v>636</v>
      </c>
      <c r="S478" t="s">
        <v>2900</v>
      </c>
      <c r="T478" t="s">
        <v>2899</v>
      </c>
    </row>
    <row r="479" spans="1:20" x14ac:dyDescent="0.25">
      <c r="A479" t="s">
        <v>23</v>
      </c>
      <c r="B479" t="s">
        <v>24</v>
      </c>
      <c r="C479">
        <v>50</v>
      </c>
      <c r="D479">
        <v>1</v>
      </c>
      <c r="E479" t="s">
        <v>2897</v>
      </c>
      <c r="F479">
        <v>100</v>
      </c>
      <c r="G479">
        <v>0</v>
      </c>
      <c r="H479" t="s">
        <v>632</v>
      </c>
      <c r="I479" t="s">
        <v>2898</v>
      </c>
      <c r="J479" t="s">
        <v>818</v>
      </c>
      <c r="K479" t="s">
        <v>635</v>
      </c>
      <c r="L479" t="s">
        <v>636</v>
      </c>
      <c r="M479" t="s">
        <v>2899</v>
      </c>
      <c r="N479" t="s">
        <v>635</v>
      </c>
      <c r="O479" t="s">
        <v>638</v>
      </c>
      <c r="P479" t="s">
        <v>22</v>
      </c>
      <c r="Q479" t="s">
        <v>639</v>
      </c>
      <c r="R479" t="s">
        <v>636</v>
      </c>
      <c r="S479" t="s">
        <v>2900</v>
      </c>
      <c r="T479" t="s">
        <v>2899</v>
      </c>
    </row>
    <row r="480" spans="1:20" x14ac:dyDescent="0.25">
      <c r="A480" t="s">
        <v>25</v>
      </c>
      <c r="B480" t="s">
        <v>26</v>
      </c>
      <c r="C480">
        <v>50</v>
      </c>
      <c r="D480">
        <v>1</v>
      </c>
      <c r="E480" t="s">
        <v>2897</v>
      </c>
      <c r="F480">
        <v>100</v>
      </c>
      <c r="G480">
        <v>0</v>
      </c>
      <c r="H480" t="s">
        <v>632</v>
      </c>
      <c r="I480" t="s">
        <v>2898</v>
      </c>
      <c r="J480" t="s">
        <v>818</v>
      </c>
      <c r="K480" t="s">
        <v>635</v>
      </c>
      <c r="L480" t="s">
        <v>636</v>
      </c>
      <c r="M480" t="s">
        <v>2899</v>
      </c>
      <c r="N480" t="s">
        <v>635</v>
      </c>
      <c r="O480" t="s">
        <v>638</v>
      </c>
      <c r="P480" t="s">
        <v>22</v>
      </c>
      <c r="Q480" t="s">
        <v>639</v>
      </c>
      <c r="R480" t="s">
        <v>636</v>
      </c>
      <c r="S480" t="s">
        <v>2900</v>
      </c>
      <c r="T480" t="s">
        <v>2899</v>
      </c>
    </row>
    <row r="481" spans="1:20" x14ac:dyDescent="0.25">
      <c r="A481" t="s">
        <v>37</v>
      </c>
      <c r="B481" t="s">
        <v>38</v>
      </c>
      <c r="C481">
        <v>66.666666666666671</v>
      </c>
      <c r="D481">
        <v>3</v>
      </c>
      <c r="E481" t="s">
        <v>2901</v>
      </c>
      <c r="F481">
        <v>100</v>
      </c>
      <c r="G481">
        <v>0</v>
      </c>
      <c r="H481" t="s">
        <v>661</v>
      </c>
      <c r="I481" t="s">
        <v>2902</v>
      </c>
      <c r="J481" t="s">
        <v>1025</v>
      </c>
      <c r="K481" t="s">
        <v>635</v>
      </c>
      <c r="L481" t="s">
        <v>636</v>
      </c>
      <c r="M481" t="s">
        <v>2903</v>
      </c>
      <c r="N481" t="s">
        <v>635</v>
      </c>
      <c r="O481" t="s">
        <v>638</v>
      </c>
      <c r="P481" t="s">
        <v>22</v>
      </c>
      <c r="Q481" t="s">
        <v>639</v>
      </c>
      <c r="R481" t="s">
        <v>636</v>
      </c>
      <c r="S481" t="s">
        <v>2904</v>
      </c>
      <c r="T481" t="s">
        <v>2903</v>
      </c>
    </row>
    <row r="482" spans="1:20" x14ac:dyDescent="0.25">
      <c r="A482" t="s">
        <v>39</v>
      </c>
      <c r="B482" t="s">
        <v>44</v>
      </c>
      <c r="C482">
        <v>69.900000000000006</v>
      </c>
      <c r="D482">
        <v>10</v>
      </c>
      <c r="E482" t="s">
        <v>2905</v>
      </c>
      <c r="F482">
        <v>1607.68</v>
      </c>
      <c r="G482">
        <v>119.94</v>
      </c>
      <c r="H482" t="s">
        <v>647</v>
      </c>
      <c r="I482" t="s">
        <v>2906</v>
      </c>
      <c r="J482" t="s">
        <v>2907</v>
      </c>
      <c r="K482" t="s">
        <v>2908</v>
      </c>
      <c r="L482" t="s">
        <v>2909</v>
      </c>
      <c r="M482" t="s">
        <v>2910</v>
      </c>
      <c r="N482" t="s">
        <v>635</v>
      </c>
      <c r="O482" t="s">
        <v>706</v>
      </c>
      <c r="P482" t="s">
        <v>40</v>
      </c>
      <c r="Q482" t="s">
        <v>707</v>
      </c>
      <c r="R482" t="s">
        <v>636</v>
      </c>
      <c r="S482" t="s">
        <v>2911</v>
      </c>
      <c r="T482" t="s">
        <v>2910</v>
      </c>
    </row>
    <row r="483" spans="1:20" x14ac:dyDescent="0.25">
      <c r="A483" t="s">
        <v>39</v>
      </c>
      <c r="B483" t="s">
        <v>44</v>
      </c>
      <c r="C483">
        <v>69.900000000000006</v>
      </c>
      <c r="D483">
        <v>10</v>
      </c>
      <c r="E483" t="s">
        <v>2905</v>
      </c>
      <c r="F483">
        <v>1607.68</v>
      </c>
      <c r="G483">
        <v>119.94</v>
      </c>
      <c r="H483" t="s">
        <v>647</v>
      </c>
      <c r="I483" t="s">
        <v>2906</v>
      </c>
      <c r="J483" t="s">
        <v>2907</v>
      </c>
      <c r="K483" t="s">
        <v>2908</v>
      </c>
      <c r="L483" t="s">
        <v>2909</v>
      </c>
      <c r="M483" t="s">
        <v>2910</v>
      </c>
      <c r="N483" t="s">
        <v>635</v>
      </c>
      <c r="O483" t="s">
        <v>706</v>
      </c>
      <c r="P483" t="s">
        <v>40</v>
      </c>
      <c r="Q483" t="s">
        <v>707</v>
      </c>
      <c r="R483" t="s">
        <v>636</v>
      </c>
      <c r="S483" t="s">
        <v>2911</v>
      </c>
      <c r="T483" t="s">
        <v>2910</v>
      </c>
    </row>
    <row r="484" spans="1:20" x14ac:dyDescent="0.25">
      <c r="A484" t="s">
        <v>37</v>
      </c>
      <c r="B484" t="s">
        <v>38</v>
      </c>
      <c r="C484">
        <v>66.666666666666671</v>
      </c>
      <c r="D484">
        <v>3</v>
      </c>
      <c r="E484" t="s">
        <v>2912</v>
      </c>
      <c r="F484">
        <v>100</v>
      </c>
      <c r="G484">
        <v>0</v>
      </c>
      <c r="H484" t="s">
        <v>661</v>
      </c>
      <c r="I484" t="s">
        <v>2913</v>
      </c>
      <c r="J484" t="s">
        <v>634</v>
      </c>
      <c r="K484" t="s">
        <v>635</v>
      </c>
      <c r="L484" t="s">
        <v>636</v>
      </c>
      <c r="M484" t="s">
        <v>2914</v>
      </c>
      <c r="N484" t="s">
        <v>635</v>
      </c>
      <c r="O484" t="s">
        <v>668</v>
      </c>
      <c r="P484" t="s">
        <v>22</v>
      </c>
      <c r="Q484" t="s">
        <v>669</v>
      </c>
      <c r="R484" t="s">
        <v>636</v>
      </c>
      <c r="S484" t="s">
        <v>2915</v>
      </c>
      <c r="T484" t="s">
        <v>2914</v>
      </c>
    </row>
    <row r="485" spans="1:20" x14ac:dyDescent="0.25">
      <c r="A485" t="s">
        <v>23</v>
      </c>
      <c r="B485" t="s">
        <v>1108</v>
      </c>
      <c r="C485">
        <v>36.799999999999997</v>
      </c>
      <c r="D485">
        <v>1</v>
      </c>
      <c r="E485" t="s">
        <v>2916</v>
      </c>
      <c r="F485">
        <v>107.8</v>
      </c>
      <c r="G485">
        <v>7</v>
      </c>
      <c r="H485" t="s">
        <v>647</v>
      </c>
      <c r="I485" t="s">
        <v>2917</v>
      </c>
      <c r="J485" t="s">
        <v>2918</v>
      </c>
      <c r="K485" t="s">
        <v>2919</v>
      </c>
      <c r="L485" t="s">
        <v>2920</v>
      </c>
      <c r="M485" t="s">
        <v>2921</v>
      </c>
      <c r="N485" t="s">
        <v>635</v>
      </c>
      <c r="O485" t="s">
        <v>706</v>
      </c>
      <c r="P485" t="s">
        <v>40</v>
      </c>
      <c r="Q485" t="s">
        <v>707</v>
      </c>
      <c r="R485" t="s">
        <v>636</v>
      </c>
      <c r="S485" t="s">
        <v>2922</v>
      </c>
      <c r="T485" t="s">
        <v>2923</v>
      </c>
    </row>
    <row r="486" spans="1:20" x14ac:dyDescent="0.25">
      <c r="A486" t="s">
        <v>39</v>
      </c>
      <c r="B486" t="s">
        <v>1715</v>
      </c>
      <c r="C486">
        <v>64</v>
      </c>
      <c r="D486">
        <v>1</v>
      </c>
      <c r="E486" t="s">
        <v>2916</v>
      </c>
      <c r="F486">
        <v>107.8</v>
      </c>
      <c r="G486">
        <v>7</v>
      </c>
      <c r="H486" t="s">
        <v>647</v>
      </c>
      <c r="I486" t="s">
        <v>2917</v>
      </c>
      <c r="J486" t="s">
        <v>2918</v>
      </c>
      <c r="K486" t="s">
        <v>2919</v>
      </c>
      <c r="L486" t="s">
        <v>2920</v>
      </c>
      <c r="M486" t="s">
        <v>2921</v>
      </c>
      <c r="N486" t="s">
        <v>635</v>
      </c>
      <c r="O486" t="s">
        <v>706</v>
      </c>
      <c r="P486" t="s">
        <v>40</v>
      </c>
      <c r="Q486" t="s">
        <v>707</v>
      </c>
      <c r="R486" t="s">
        <v>636</v>
      </c>
      <c r="S486" t="s">
        <v>2922</v>
      </c>
      <c r="T486" t="s">
        <v>2923</v>
      </c>
    </row>
    <row r="487" spans="1:20" x14ac:dyDescent="0.25">
      <c r="A487" t="s">
        <v>37</v>
      </c>
      <c r="B487" t="s">
        <v>38</v>
      </c>
      <c r="C487">
        <v>66.666666666666671</v>
      </c>
      <c r="D487">
        <v>3</v>
      </c>
      <c r="E487" t="s">
        <v>2924</v>
      </c>
      <c r="F487">
        <v>100</v>
      </c>
      <c r="G487">
        <v>0</v>
      </c>
      <c r="H487" t="s">
        <v>661</v>
      </c>
      <c r="I487" t="s">
        <v>2925</v>
      </c>
      <c r="J487" t="s">
        <v>643</v>
      </c>
      <c r="K487" t="s">
        <v>635</v>
      </c>
      <c r="L487" t="s">
        <v>636</v>
      </c>
      <c r="M487" t="s">
        <v>2926</v>
      </c>
      <c r="N487" t="s">
        <v>635</v>
      </c>
      <c r="O487" t="s">
        <v>638</v>
      </c>
      <c r="P487" t="s">
        <v>22</v>
      </c>
      <c r="Q487" t="s">
        <v>639</v>
      </c>
      <c r="R487" t="s">
        <v>636</v>
      </c>
      <c r="S487" t="s">
        <v>2927</v>
      </c>
      <c r="T487" t="s">
        <v>2926</v>
      </c>
    </row>
    <row r="488" spans="1:20" x14ac:dyDescent="0.25">
      <c r="A488" t="s">
        <v>39</v>
      </c>
      <c r="B488" t="s">
        <v>44</v>
      </c>
      <c r="C488">
        <v>66.333333333333329</v>
      </c>
      <c r="D488">
        <v>3</v>
      </c>
      <c r="E488" t="s">
        <v>2928</v>
      </c>
      <c r="F488">
        <v>220</v>
      </c>
      <c r="G488">
        <v>0</v>
      </c>
      <c r="H488" t="s">
        <v>632</v>
      </c>
      <c r="I488" t="s">
        <v>2929</v>
      </c>
      <c r="J488" t="s">
        <v>818</v>
      </c>
      <c r="K488" t="s">
        <v>635</v>
      </c>
      <c r="L488" t="s">
        <v>636</v>
      </c>
      <c r="M488" t="s">
        <v>2930</v>
      </c>
      <c r="N488" t="s">
        <v>635</v>
      </c>
      <c r="O488" t="s">
        <v>638</v>
      </c>
      <c r="P488" t="s">
        <v>22</v>
      </c>
      <c r="Q488" t="s">
        <v>639</v>
      </c>
      <c r="R488" t="s">
        <v>636</v>
      </c>
      <c r="S488" t="s">
        <v>2931</v>
      </c>
      <c r="T488" t="s">
        <v>2930</v>
      </c>
    </row>
    <row r="489" spans="1:20" x14ac:dyDescent="0.25">
      <c r="A489" t="s">
        <v>39</v>
      </c>
      <c r="B489" t="s">
        <v>44</v>
      </c>
      <c r="C489">
        <v>69.900000000000006</v>
      </c>
      <c r="D489">
        <v>10</v>
      </c>
      <c r="E489" t="s">
        <v>2932</v>
      </c>
      <c r="F489">
        <v>759.6</v>
      </c>
      <c r="G489">
        <v>104</v>
      </c>
      <c r="H489" t="s">
        <v>647</v>
      </c>
      <c r="I489" t="s">
        <v>2906</v>
      </c>
      <c r="J489" t="s">
        <v>2907</v>
      </c>
      <c r="K489" t="s">
        <v>2908</v>
      </c>
      <c r="L489" t="s">
        <v>2909</v>
      </c>
      <c r="M489" t="s">
        <v>2930</v>
      </c>
      <c r="N489" t="s">
        <v>635</v>
      </c>
      <c r="O489" t="s">
        <v>706</v>
      </c>
      <c r="P489" t="s">
        <v>40</v>
      </c>
      <c r="Q489" t="s">
        <v>707</v>
      </c>
      <c r="R489" t="s">
        <v>636</v>
      </c>
      <c r="S489" t="s">
        <v>2933</v>
      </c>
      <c r="T489" t="s">
        <v>2930</v>
      </c>
    </row>
    <row r="490" spans="1:20" x14ac:dyDescent="0.25">
      <c r="A490" t="s">
        <v>31</v>
      </c>
      <c r="B490" t="s">
        <v>32</v>
      </c>
      <c r="C490">
        <v>54.5</v>
      </c>
      <c r="D490">
        <v>2</v>
      </c>
      <c r="E490" t="s">
        <v>2934</v>
      </c>
      <c r="F490">
        <v>128</v>
      </c>
      <c r="G490">
        <v>0</v>
      </c>
      <c r="H490" t="s">
        <v>647</v>
      </c>
      <c r="I490" t="s">
        <v>2935</v>
      </c>
      <c r="J490" t="s">
        <v>2936</v>
      </c>
      <c r="K490" t="s">
        <v>2937</v>
      </c>
      <c r="L490" t="s">
        <v>2938</v>
      </c>
      <c r="M490" t="s">
        <v>2939</v>
      </c>
      <c r="N490" t="s">
        <v>635</v>
      </c>
      <c r="O490" t="s">
        <v>706</v>
      </c>
      <c r="P490" t="s">
        <v>40</v>
      </c>
      <c r="Q490" t="s">
        <v>707</v>
      </c>
      <c r="R490" t="s">
        <v>636</v>
      </c>
      <c r="S490" t="s">
        <v>2940</v>
      </c>
      <c r="T490" t="s">
        <v>2941</v>
      </c>
    </row>
    <row r="491" spans="1:20" x14ac:dyDescent="0.25">
      <c r="A491" t="s">
        <v>31</v>
      </c>
      <c r="B491" t="s">
        <v>32</v>
      </c>
      <c r="C491">
        <v>54.5</v>
      </c>
      <c r="D491">
        <v>2</v>
      </c>
      <c r="E491" t="s">
        <v>2934</v>
      </c>
      <c r="F491">
        <v>128</v>
      </c>
      <c r="G491">
        <v>0</v>
      </c>
      <c r="H491" t="s">
        <v>647</v>
      </c>
      <c r="I491" t="s">
        <v>2935</v>
      </c>
      <c r="J491" t="s">
        <v>2936</v>
      </c>
      <c r="K491" t="s">
        <v>2937</v>
      </c>
      <c r="L491" t="s">
        <v>2938</v>
      </c>
      <c r="M491" t="s">
        <v>2939</v>
      </c>
      <c r="N491" t="s">
        <v>635</v>
      </c>
      <c r="O491" t="s">
        <v>706</v>
      </c>
      <c r="P491" t="s">
        <v>40</v>
      </c>
      <c r="Q491" t="s">
        <v>707</v>
      </c>
      <c r="R491" t="s">
        <v>636</v>
      </c>
      <c r="S491" t="s">
        <v>2940</v>
      </c>
      <c r="T491" t="s">
        <v>2941</v>
      </c>
    </row>
    <row r="492" spans="1:20" x14ac:dyDescent="0.25">
      <c r="A492" t="s">
        <v>37</v>
      </c>
      <c r="B492" t="s">
        <v>38</v>
      </c>
      <c r="C492">
        <v>66.666666666666671</v>
      </c>
      <c r="D492">
        <v>3</v>
      </c>
      <c r="E492" t="s">
        <v>2942</v>
      </c>
      <c r="F492">
        <v>100</v>
      </c>
      <c r="G492">
        <v>0</v>
      </c>
      <c r="H492" t="s">
        <v>661</v>
      </c>
      <c r="I492" t="s">
        <v>2943</v>
      </c>
      <c r="J492" t="s">
        <v>879</v>
      </c>
      <c r="K492" t="s">
        <v>635</v>
      </c>
      <c r="L492" t="s">
        <v>636</v>
      </c>
      <c r="M492" t="s">
        <v>2944</v>
      </c>
      <c r="N492" t="s">
        <v>635</v>
      </c>
      <c r="O492" t="s">
        <v>638</v>
      </c>
      <c r="P492" t="s">
        <v>22</v>
      </c>
      <c r="Q492" t="s">
        <v>639</v>
      </c>
      <c r="R492" t="s">
        <v>636</v>
      </c>
      <c r="S492" t="s">
        <v>2945</v>
      </c>
      <c r="T492" t="s">
        <v>2944</v>
      </c>
    </row>
    <row r="493" spans="1:20" x14ac:dyDescent="0.25">
      <c r="A493" t="s">
        <v>619</v>
      </c>
      <c r="B493" t="s">
        <v>620</v>
      </c>
      <c r="C493">
        <v>139</v>
      </c>
      <c r="D493">
        <v>1</v>
      </c>
      <c r="E493" t="s">
        <v>2946</v>
      </c>
      <c r="F493">
        <v>322</v>
      </c>
      <c r="G493">
        <v>26</v>
      </c>
      <c r="H493" t="s">
        <v>647</v>
      </c>
      <c r="I493" t="s">
        <v>2947</v>
      </c>
      <c r="J493" t="s">
        <v>2948</v>
      </c>
      <c r="K493" t="s">
        <v>1236</v>
      </c>
      <c r="L493" t="s">
        <v>2949</v>
      </c>
      <c r="M493" t="s">
        <v>2950</v>
      </c>
      <c r="N493" t="s">
        <v>635</v>
      </c>
      <c r="O493" t="s">
        <v>706</v>
      </c>
      <c r="P493" t="s">
        <v>40</v>
      </c>
      <c r="Q493" t="s">
        <v>707</v>
      </c>
      <c r="R493" t="s">
        <v>636</v>
      </c>
      <c r="S493" t="s">
        <v>2951</v>
      </c>
      <c r="T493" t="s">
        <v>2950</v>
      </c>
    </row>
    <row r="494" spans="1:20" x14ac:dyDescent="0.25">
      <c r="A494" t="s">
        <v>258</v>
      </c>
      <c r="B494" t="s">
        <v>264</v>
      </c>
      <c r="C494">
        <v>139</v>
      </c>
      <c r="D494">
        <v>1</v>
      </c>
      <c r="E494" t="s">
        <v>2946</v>
      </c>
      <c r="F494">
        <v>322</v>
      </c>
      <c r="G494">
        <v>26</v>
      </c>
      <c r="H494" t="s">
        <v>647</v>
      </c>
      <c r="I494" t="s">
        <v>2947</v>
      </c>
      <c r="J494" t="s">
        <v>2948</v>
      </c>
      <c r="K494" t="s">
        <v>1236</v>
      </c>
      <c r="L494" t="s">
        <v>2949</v>
      </c>
      <c r="M494" t="s">
        <v>2950</v>
      </c>
      <c r="N494" t="s">
        <v>635</v>
      </c>
      <c r="O494" t="s">
        <v>706</v>
      </c>
      <c r="P494" t="s">
        <v>40</v>
      </c>
      <c r="Q494" t="s">
        <v>707</v>
      </c>
      <c r="R494" t="s">
        <v>636</v>
      </c>
      <c r="S494" t="s">
        <v>2951</v>
      </c>
      <c r="T494" t="s">
        <v>2950</v>
      </c>
    </row>
    <row r="495" spans="1:20" x14ac:dyDescent="0.25">
      <c r="A495" t="s">
        <v>257</v>
      </c>
      <c r="B495" t="s">
        <v>263</v>
      </c>
      <c r="C495">
        <v>139</v>
      </c>
      <c r="D495">
        <v>1</v>
      </c>
      <c r="E495" t="s">
        <v>2946</v>
      </c>
      <c r="F495">
        <v>322</v>
      </c>
      <c r="G495">
        <v>26</v>
      </c>
      <c r="H495" t="s">
        <v>647</v>
      </c>
      <c r="I495" t="s">
        <v>2947</v>
      </c>
      <c r="J495" t="s">
        <v>2948</v>
      </c>
      <c r="K495" t="s">
        <v>1236</v>
      </c>
      <c r="L495" t="s">
        <v>2949</v>
      </c>
      <c r="M495" t="s">
        <v>2950</v>
      </c>
      <c r="N495" t="s">
        <v>635</v>
      </c>
      <c r="O495" t="s">
        <v>706</v>
      </c>
      <c r="P495" t="s">
        <v>40</v>
      </c>
      <c r="Q495" t="s">
        <v>707</v>
      </c>
      <c r="R495" t="s">
        <v>636</v>
      </c>
      <c r="S495" t="s">
        <v>2951</v>
      </c>
      <c r="T495" t="s">
        <v>2950</v>
      </c>
    </row>
    <row r="496" spans="1:20" x14ac:dyDescent="0.25">
      <c r="A496" t="s">
        <v>256</v>
      </c>
      <c r="B496" t="s">
        <v>262</v>
      </c>
      <c r="C496">
        <v>139</v>
      </c>
      <c r="D496">
        <v>1</v>
      </c>
      <c r="E496" t="s">
        <v>2946</v>
      </c>
      <c r="F496">
        <v>322</v>
      </c>
      <c r="G496">
        <v>26</v>
      </c>
      <c r="H496" t="s">
        <v>647</v>
      </c>
      <c r="I496" t="s">
        <v>2947</v>
      </c>
      <c r="J496" t="s">
        <v>2948</v>
      </c>
      <c r="K496" t="s">
        <v>1236</v>
      </c>
      <c r="L496" t="s">
        <v>2949</v>
      </c>
      <c r="M496" t="s">
        <v>2950</v>
      </c>
      <c r="N496" t="s">
        <v>635</v>
      </c>
      <c r="O496" t="s">
        <v>706</v>
      </c>
      <c r="P496" t="s">
        <v>40</v>
      </c>
      <c r="Q496" t="s">
        <v>707</v>
      </c>
      <c r="R496" t="s">
        <v>636</v>
      </c>
      <c r="S496" t="s">
        <v>2951</v>
      </c>
      <c r="T496" t="s">
        <v>2950</v>
      </c>
    </row>
    <row r="497" spans="1:20" x14ac:dyDescent="0.25">
      <c r="A497" t="s">
        <v>133</v>
      </c>
      <c r="B497" t="s">
        <v>134</v>
      </c>
      <c r="C497">
        <v>12</v>
      </c>
      <c r="D497">
        <v>50</v>
      </c>
      <c r="E497" t="s">
        <v>2952</v>
      </c>
      <c r="F497">
        <v>664</v>
      </c>
      <c r="G497">
        <v>14</v>
      </c>
      <c r="H497" t="s">
        <v>647</v>
      </c>
      <c r="I497" t="s">
        <v>2953</v>
      </c>
      <c r="J497" t="s">
        <v>2954</v>
      </c>
      <c r="K497" t="s">
        <v>2955</v>
      </c>
      <c r="L497" t="s">
        <v>2956</v>
      </c>
      <c r="M497" t="s">
        <v>2957</v>
      </c>
      <c r="N497" t="s">
        <v>635</v>
      </c>
      <c r="O497" t="s">
        <v>653</v>
      </c>
      <c r="P497" t="s">
        <v>43</v>
      </c>
      <c r="Q497" t="s">
        <v>654</v>
      </c>
      <c r="R497" t="s">
        <v>636</v>
      </c>
      <c r="S497" t="s">
        <v>2958</v>
      </c>
      <c r="T497" t="s">
        <v>2957</v>
      </c>
    </row>
    <row r="498" spans="1:20" x14ac:dyDescent="0.25">
      <c r="A498" t="s">
        <v>37</v>
      </c>
      <c r="B498" t="s">
        <v>38</v>
      </c>
      <c r="C498">
        <v>66.666666666666671</v>
      </c>
      <c r="D498">
        <v>3</v>
      </c>
      <c r="E498" t="s">
        <v>2959</v>
      </c>
      <c r="F498">
        <v>100</v>
      </c>
      <c r="G498">
        <v>0</v>
      </c>
      <c r="H498" t="s">
        <v>661</v>
      </c>
      <c r="I498" t="s">
        <v>2960</v>
      </c>
      <c r="J498" t="s">
        <v>663</v>
      </c>
      <c r="K498" t="s">
        <v>635</v>
      </c>
      <c r="L498" t="s">
        <v>636</v>
      </c>
      <c r="M498" t="s">
        <v>2961</v>
      </c>
      <c r="N498" t="s">
        <v>635</v>
      </c>
      <c r="O498" t="s">
        <v>668</v>
      </c>
      <c r="P498" t="s">
        <v>22</v>
      </c>
      <c r="Q498" t="s">
        <v>669</v>
      </c>
      <c r="R498" t="s">
        <v>636</v>
      </c>
      <c r="S498" t="s">
        <v>2962</v>
      </c>
      <c r="T498" t="s">
        <v>2961</v>
      </c>
    </row>
    <row r="499" spans="1:20" x14ac:dyDescent="0.25">
      <c r="A499" t="s">
        <v>20</v>
      </c>
      <c r="B499" t="s">
        <v>21</v>
      </c>
      <c r="C499">
        <v>50</v>
      </c>
      <c r="D499">
        <v>1</v>
      </c>
      <c r="E499" t="s">
        <v>2963</v>
      </c>
      <c r="F499">
        <v>99.99</v>
      </c>
      <c r="G499">
        <v>0</v>
      </c>
      <c r="H499" t="s">
        <v>661</v>
      </c>
      <c r="I499" t="s">
        <v>2964</v>
      </c>
      <c r="J499" t="s">
        <v>2074</v>
      </c>
      <c r="K499" t="s">
        <v>635</v>
      </c>
      <c r="L499" t="s">
        <v>636</v>
      </c>
      <c r="M499" t="s">
        <v>2965</v>
      </c>
      <c r="N499" t="s">
        <v>635</v>
      </c>
      <c r="O499" t="s">
        <v>638</v>
      </c>
      <c r="P499" t="s">
        <v>22</v>
      </c>
      <c r="Q499" t="s">
        <v>639</v>
      </c>
      <c r="R499" t="s">
        <v>636</v>
      </c>
      <c r="S499" t="s">
        <v>2966</v>
      </c>
      <c r="T499" t="s">
        <v>2965</v>
      </c>
    </row>
    <row r="500" spans="1:20" x14ac:dyDescent="0.25">
      <c r="A500" t="s">
        <v>23</v>
      </c>
      <c r="B500" t="s">
        <v>24</v>
      </c>
      <c r="C500">
        <v>50</v>
      </c>
      <c r="D500">
        <v>1</v>
      </c>
      <c r="E500" t="s">
        <v>2963</v>
      </c>
      <c r="F500">
        <v>99.99</v>
      </c>
      <c r="G500">
        <v>0</v>
      </c>
      <c r="H500" t="s">
        <v>661</v>
      </c>
      <c r="I500" t="s">
        <v>2964</v>
      </c>
      <c r="J500" t="s">
        <v>2074</v>
      </c>
      <c r="K500" t="s">
        <v>635</v>
      </c>
      <c r="L500" t="s">
        <v>636</v>
      </c>
      <c r="M500" t="s">
        <v>2965</v>
      </c>
      <c r="N500" t="s">
        <v>635</v>
      </c>
      <c r="O500" t="s">
        <v>638</v>
      </c>
      <c r="P500" t="s">
        <v>22</v>
      </c>
      <c r="Q500" t="s">
        <v>639</v>
      </c>
      <c r="R500" t="s">
        <v>636</v>
      </c>
      <c r="S500" t="s">
        <v>2966</v>
      </c>
      <c r="T500" t="s">
        <v>2965</v>
      </c>
    </row>
    <row r="501" spans="1:20" x14ac:dyDescent="0.25">
      <c r="A501" t="s">
        <v>25</v>
      </c>
      <c r="B501" t="s">
        <v>26</v>
      </c>
      <c r="C501">
        <v>50</v>
      </c>
      <c r="D501">
        <v>1</v>
      </c>
      <c r="E501" t="s">
        <v>2963</v>
      </c>
      <c r="F501">
        <v>99.99</v>
      </c>
      <c r="G501">
        <v>0</v>
      </c>
      <c r="H501" t="s">
        <v>661</v>
      </c>
      <c r="I501" t="s">
        <v>2964</v>
      </c>
      <c r="J501" t="s">
        <v>2074</v>
      </c>
      <c r="K501" t="s">
        <v>635</v>
      </c>
      <c r="L501" t="s">
        <v>636</v>
      </c>
      <c r="M501" t="s">
        <v>2965</v>
      </c>
      <c r="N501" t="s">
        <v>635</v>
      </c>
      <c r="O501" t="s">
        <v>638</v>
      </c>
      <c r="P501" t="s">
        <v>22</v>
      </c>
      <c r="Q501" t="s">
        <v>639</v>
      </c>
      <c r="R501" t="s">
        <v>636</v>
      </c>
      <c r="S501" t="s">
        <v>2966</v>
      </c>
      <c r="T501" t="s">
        <v>2965</v>
      </c>
    </row>
    <row r="502" spans="1:20" x14ac:dyDescent="0.25">
      <c r="A502" t="s">
        <v>37</v>
      </c>
      <c r="B502" t="s">
        <v>38</v>
      </c>
      <c r="C502">
        <v>33</v>
      </c>
      <c r="D502">
        <v>10</v>
      </c>
      <c r="E502" t="s">
        <v>2967</v>
      </c>
      <c r="F502">
        <v>330</v>
      </c>
      <c r="G502">
        <v>0</v>
      </c>
      <c r="H502" t="s">
        <v>661</v>
      </c>
      <c r="I502" t="s">
        <v>2968</v>
      </c>
      <c r="J502" t="s">
        <v>1837</v>
      </c>
      <c r="K502" t="s">
        <v>635</v>
      </c>
      <c r="L502" t="s">
        <v>636</v>
      </c>
      <c r="M502" t="s">
        <v>2969</v>
      </c>
      <c r="N502" t="s">
        <v>635</v>
      </c>
      <c r="O502" t="s">
        <v>638</v>
      </c>
      <c r="P502" t="s">
        <v>22</v>
      </c>
      <c r="Q502" t="s">
        <v>639</v>
      </c>
      <c r="R502" t="s">
        <v>636</v>
      </c>
      <c r="S502" t="s">
        <v>2970</v>
      </c>
      <c r="T502" t="s">
        <v>2969</v>
      </c>
    </row>
    <row r="503" spans="1:20" x14ac:dyDescent="0.25">
      <c r="A503" t="s">
        <v>37</v>
      </c>
      <c r="B503" t="s">
        <v>38</v>
      </c>
      <c r="C503">
        <v>33</v>
      </c>
      <c r="D503">
        <v>10</v>
      </c>
      <c r="E503" t="s">
        <v>2971</v>
      </c>
      <c r="F503">
        <v>330</v>
      </c>
      <c r="G503">
        <v>0</v>
      </c>
      <c r="H503" t="s">
        <v>661</v>
      </c>
      <c r="I503" t="s">
        <v>2972</v>
      </c>
      <c r="J503" t="s">
        <v>634</v>
      </c>
      <c r="K503" t="s">
        <v>635</v>
      </c>
      <c r="L503" t="s">
        <v>636</v>
      </c>
      <c r="M503" t="s">
        <v>2973</v>
      </c>
      <c r="N503" t="s">
        <v>635</v>
      </c>
      <c r="O503" t="s">
        <v>638</v>
      </c>
      <c r="P503" t="s">
        <v>22</v>
      </c>
      <c r="Q503" t="s">
        <v>639</v>
      </c>
      <c r="R503" t="s">
        <v>636</v>
      </c>
      <c r="S503" t="s">
        <v>2974</v>
      </c>
      <c r="T503" t="s">
        <v>2973</v>
      </c>
    </row>
    <row r="504" spans="1:20" x14ac:dyDescent="0.25">
      <c r="A504" t="s">
        <v>37</v>
      </c>
      <c r="B504" t="s">
        <v>38</v>
      </c>
      <c r="C504">
        <v>66.666666666666671</v>
      </c>
      <c r="D504">
        <v>3</v>
      </c>
      <c r="E504" t="s">
        <v>2975</v>
      </c>
      <c r="F504">
        <v>100</v>
      </c>
      <c r="G504">
        <v>0</v>
      </c>
      <c r="H504" t="s">
        <v>661</v>
      </c>
      <c r="I504" t="s">
        <v>2976</v>
      </c>
      <c r="J504" t="s">
        <v>2074</v>
      </c>
      <c r="K504" t="s">
        <v>635</v>
      </c>
      <c r="L504" t="s">
        <v>636</v>
      </c>
      <c r="M504" t="s">
        <v>2977</v>
      </c>
      <c r="N504" t="s">
        <v>635</v>
      </c>
      <c r="O504" t="s">
        <v>638</v>
      </c>
      <c r="P504" t="s">
        <v>22</v>
      </c>
      <c r="Q504" t="s">
        <v>639</v>
      </c>
      <c r="R504" t="s">
        <v>636</v>
      </c>
      <c r="S504" t="s">
        <v>2978</v>
      </c>
      <c r="T504" t="s">
        <v>2977</v>
      </c>
    </row>
    <row r="505" spans="1:20" x14ac:dyDescent="0.25">
      <c r="A505" t="s">
        <v>164</v>
      </c>
      <c r="B505" t="s">
        <v>165</v>
      </c>
      <c r="C505">
        <v>33.333333333333336</v>
      </c>
      <c r="D505">
        <v>3</v>
      </c>
      <c r="E505" t="s">
        <v>2979</v>
      </c>
      <c r="F505">
        <v>100</v>
      </c>
      <c r="G505">
        <v>0</v>
      </c>
      <c r="H505" t="s">
        <v>661</v>
      </c>
      <c r="I505" t="s">
        <v>2980</v>
      </c>
      <c r="J505" t="s">
        <v>1379</v>
      </c>
      <c r="K505" t="s">
        <v>635</v>
      </c>
      <c r="L505" t="s">
        <v>636</v>
      </c>
      <c r="M505" t="s">
        <v>2981</v>
      </c>
      <c r="N505" t="s">
        <v>635</v>
      </c>
      <c r="O505" t="s">
        <v>638</v>
      </c>
      <c r="P505" t="s">
        <v>22</v>
      </c>
      <c r="Q505" t="s">
        <v>639</v>
      </c>
      <c r="R505" t="s">
        <v>636</v>
      </c>
      <c r="S505" t="s">
        <v>2982</v>
      </c>
      <c r="T505" t="s">
        <v>2981</v>
      </c>
    </row>
    <row r="506" spans="1:20" x14ac:dyDescent="0.25">
      <c r="A506" t="s">
        <v>37</v>
      </c>
      <c r="B506" t="s">
        <v>38</v>
      </c>
      <c r="C506">
        <v>66.666666666666671</v>
      </c>
      <c r="D506">
        <v>30</v>
      </c>
      <c r="E506" t="s">
        <v>2983</v>
      </c>
      <c r="F506">
        <v>995</v>
      </c>
      <c r="G506">
        <v>0</v>
      </c>
      <c r="H506" t="s">
        <v>661</v>
      </c>
      <c r="I506" t="s">
        <v>2984</v>
      </c>
      <c r="J506" t="s">
        <v>807</v>
      </c>
      <c r="K506" t="s">
        <v>635</v>
      </c>
      <c r="L506" t="s">
        <v>636</v>
      </c>
      <c r="M506" t="s">
        <v>2985</v>
      </c>
      <c r="N506" t="s">
        <v>635</v>
      </c>
      <c r="O506" t="s">
        <v>980</v>
      </c>
      <c r="P506" t="s">
        <v>22</v>
      </c>
      <c r="Q506" t="s">
        <v>669</v>
      </c>
      <c r="R506" t="s">
        <v>636</v>
      </c>
      <c r="S506" t="s">
        <v>2986</v>
      </c>
      <c r="T506" t="s">
        <v>2985</v>
      </c>
    </row>
    <row r="507" spans="1:20" x14ac:dyDescent="0.25">
      <c r="A507" t="s">
        <v>257</v>
      </c>
      <c r="B507" t="s">
        <v>982</v>
      </c>
      <c r="C507">
        <v>100.9</v>
      </c>
      <c r="D507">
        <v>1</v>
      </c>
      <c r="E507" t="s">
        <v>2987</v>
      </c>
      <c r="F507">
        <v>208.8</v>
      </c>
      <c r="G507">
        <v>7</v>
      </c>
      <c r="H507" t="s">
        <v>647</v>
      </c>
      <c r="I507" t="s">
        <v>2988</v>
      </c>
      <c r="J507" t="s">
        <v>2989</v>
      </c>
      <c r="K507" t="s">
        <v>2990</v>
      </c>
      <c r="L507" t="s">
        <v>2991</v>
      </c>
      <c r="M507" t="s">
        <v>2791</v>
      </c>
      <c r="N507" t="s">
        <v>635</v>
      </c>
      <c r="O507" t="s">
        <v>706</v>
      </c>
      <c r="P507" t="s">
        <v>40</v>
      </c>
      <c r="Q507" t="s">
        <v>707</v>
      </c>
      <c r="R507" t="s">
        <v>636</v>
      </c>
      <c r="S507" t="s">
        <v>635</v>
      </c>
      <c r="T507" t="s">
        <v>2992</v>
      </c>
    </row>
    <row r="508" spans="1:20" x14ac:dyDescent="0.25">
      <c r="A508" t="s">
        <v>256</v>
      </c>
      <c r="B508" t="s">
        <v>982</v>
      </c>
      <c r="C508">
        <v>100.9</v>
      </c>
      <c r="D508">
        <v>1</v>
      </c>
      <c r="E508" t="s">
        <v>2987</v>
      </c>
      <c r="F508">
        <v>208.8</v>
      </c>
      <c r="G508">
        <v>7</v>
      </c>
      <c r="H508" t="s">
        <v>647</v>
      </c>
      <c r="I508" t="s">
        <v>2988</v>
      </c>
      <c r="J508" t="s">
        <v>2989</v>
      </c>
      <c r="K508" t="s">
        <v>2990</v>
      </c>
      <c r="L508" t="s">
        <v>2991</v>
      </c>
      <c r="M508" t="s">
        <v>2791</v>
      </c>
      <c r="N508" t="s">
        <v>635</v>
      </c>
      <c r="O508" t="s">
        <v>706</v>
      </c>
      <c r="P508" t="s">
        <v>40</v>
      </c>
      <c r="Q508" t="s">
        <v>707</v>
      </c>
      <c r="R508" t="s">
        <v>636</v>
      </c>
      <c r="S508" t="s">
        <v>635</v>
      </c>
      <c r="T508" t="s">
        <v>2992</v>
      </c>
    </row>
    <row r="509" spans="1:20" x14ac:dyDescent="0.25">
      <c r="A509" t="s">
        <v>20</v>
      </c>
      <c r="B509" t="s">
        <v>21</v>
      </c>
      <c r="C509">
        <v>50</v>
      </c>
      <c r="D509">
        <v>1</v>
      </c>
      <c r="E509" t="s">
        <v>2993</v>
      </c>
      <c r="F509">
        <v>100</v>
      </c>
      <c r="G509">
        <v>0</v>
      </c>
      <c r="H509" t="s">
        <v>632</v>
      </c>
      <c r="I509" t="s">
        <v>2994</v>
      </c>
      <c r="J509" t="s">
        <v>1091</v>
      </c>
      <c r="K509" t="s">
        <v>635</v>
      </c>
      <c r="L509" t="s">
        <v>636</v>
      </c>
      <c r="M509" t="s">
        <v>2995</v>
      </c>
      <c r="N509" t="s">
        <v>635</v>
      </c>
      <c r="O509" t="s">
        <v>638</v>
      </c>
      <c r="P509" t="s">
        <v>22</v>
      </c>
      <c r="Q509" t="s">
        <v>639</v>
      </c>
      <c r="R509" t="s">
        <v>636</v>
      </c>
      <c r="S509" t="s">
        <v>2996</v>
      </c>
      <c r="T509" t="s">
        <v>2997</v>
      </c>
    </row>
    <row r="510" spans="1:20" x14ac:dyDescent="0.25">
      <c r="A510" t="s">
        <v>23</v>
      </c>
      <c r="B510" t="s">
        <v>24</v>
      </c>
      <c r="C510">
        <v>50</v>
      </c>
      <c r="D510">
        <v>1</v>
      </c>
      <c r="E510" t="s">
        <v>2993</v>
      </c>
      <c r="F510">
        <v>100</v>
      </c>
      <c r="G510">
        <v>0</v>
      </c>
      <c r="H510" t="s">
        <v>632</v>
      </c>
      <c r="I510" t="s">
        <v>2994</v>
      </c>
      <c r="J510" t="s">
        <v>1091</v>
      </c>
      <c r="K510" t="s">
        <v>635</v>
      </c>
      <c r="L510" t="s">
        <v>636</v>
      </c>
      <c r="M510" t="s">
        <v>2995</v>
      </c>
      <c r="N510" t="s">
        <v>635</v>
      </c>
      <c r="O510" t="s">
        <v>638</v>
      </c>
      <c r="P510" t="s">
        <v>22</v>
      </c>
      <c r="Q510" t="s">
        <v>639</v>
      </c>
      <c r="R510" t="s">
        <v>636</v>
      </c>
      <c r="S510" t="s">
        <v>2996</v>
      </c>
      <c r="T510" t="s">
        <v>2997</v>
      </c>
    </row>
    <row r="511" spans="1:20" x14ac:dyDescent="0.25">
      <c r="A511" t="s">
        <v>25</v>
      </c>
      <c r="B511" t="s">
        <v>26</v>
      </c>
      <c r="C511">
        <v>50</v>
      </c>
      <c r="D511">
        <v>1</v>
      </c>
      <c r="E511" t="s">
        <v>2993</v>
      </c>
      <c r="F511">
        <v>100</v>
      </c>
      <c r="G511">
        <v>0</v>
      </c>
      <c r="H511" t="s">
        <v>632</v>
      </c>
      <c r="I511" t="s">
        <v>2994</v>
      </c>
      <c r="J511" t="s">
        <v>1091</v>
      </c>
      <c r="K511" t="s">
        <v>635</v>
      </c>
      <c r="L511" t="s">
        <v>636</v>
      </c>
      <c r="M511" t="s">
        <v>2995</v>
      </c>
      <c r="N511" t="s">
        <v>635</v>
      </c>
      <c r="O511" t="s">
        <v>638</v>
      </c>
      <c r="P511" t="s">
        <v>22</v>
      </c>
      <c r="Q511" t="s">
        <v>639</v>
      </c>
      <c r="R511" t="s">
        <v>636</v>
      </c>
      <c r="S511" t="s">
        <v>2996</v>
      </c>
      <c r="T511" t="s">
        <v>2997</v>
      </c>
    </row>
    <row r="512" spans="1:20" x14ac:dyDescent="0.25">
      <c r="A512" t="s">
        <v>20</v>
      </c>
      <c r="B512" t="s">
        <v>21</v>
      </c>
      <c r="C512">
        <v>50</v>
      </c>
      <c r="D512">
        <v>2</v>
      </c>
      <c r="E512" t="s">
        <v>2998</v>
      </c>
      <c r="F512">
        <v>200</v>
      </c>
      <c r="G512">
        <v>0</v>
      </c>
      <c r="H512" t="s">
        <v>632</v>
      </c>
      <c r="I512" t="s">
        <v>2999</v>
      </c>
      <c r="J512" t="s">
        <v>997</v>
      </c>
      <c r="K512" t="s">
        <v>635</v>
      </c>
      <c r="L512" t="s">
        <v>636</v>
      </c>
      <c r="M512" t="s">
        <v>3000</v>
      </c>
      <c r="N512" t="s">
        <v>635</v>
      </c>
      <c r="O512" t="s">
        <v>668</v>
      </c>
      <c r="P512" t="s">
        <v>22</v>
      </c>
      <c r="Q512" t="s">
        <v>669</v>
      </c>
      <c r="R512" t="s">
        <v>636</v>
      </c>
      <c r="S512" t="s">
        <v>3001</v>
      </c>
      <c r="T512" t="s">
        <v>3002</v>
      </c>
    </row>
    <row r="513" spans="1:20" x14ac:dyDescent="0.25">
      <c r="A513" t="s">
        <v>23</v>
      </c>
      <c r="B513" t="s">
        <v>24</v>
      </c>
      <c r="C513">
        <v>50</v>
      </c>
      <c r="D513">
        <v>2</v>
      </c>
      <c r="E513" t="s">
        <v>2998</v>
      </c>
      <c r="F513">
        <v>200</v>
      </c>
      <c r="G513">
        <v>0</v>
      </c>
      <c r="H513" t="s">
        <v>632</v>
      </c>
      <c r="I513" t="s">
        <v>2999</v>
      </c>
      <c r="J513" t="s">
        <v>997</v>
      </c>
      <c r="K513" t="s">
        <v>635</v>
      </c>
      <c r="L513" t="s">
        <v>636</v>
      </c>
      <c r="M513" t="s">
        <v>3000</v>
      </c>
      <c r="N513" t="s">
        <v>635</v>
      </c>
      <c r="O513" t="s">
        <v>668</v>
      </c>
      <c r="P513" t="s">
        <v>22</v>
      </c>
      <c r="Q513" t="s">
        <v>669</v>
      </c>
      <c r="R513" t="s">
        <v>636</v>
      </c>
      <c r="S513" t="s">
        <v>3001</v>
      </c>
      <c r="T513" t="s">
        <v>3002</v>
      </c>
    </row>
    <row r="514" spans="1:20" x14ac:dyDescent="0.25">
      <c r="A514" t="s">
        <v>25</v>
      </c>
      <c r="B514" t="s">
        <v>26</v>
      </c>
      <c r="C514">
        <v>50</v>
      </c>
      <c r="D514">
        <v>2</v>
      </c>
      <c r="E514" t="s">
        <v>2998</v>
      </c>
      <c r="F514">
        <v>200</v>
      </c>
      <c r="G514">
        <v>0</v>
      </c>
      <c r="H514" t="s">
        <v>632</v>
      </c>
      <c r="I514" t="s">
        <v>2999</v>
      </c>
      <c r="J514" t="s">
        <v>997</v>
      </c>
      <c r="K514" t="s">
        <v>635</v>
      </c>
      <c r="L514" t="s">
        <v>636</v>
      </c>
      <c r="M514" t="s">
        <v>3000</v>
      </c>
      <c r="N514" t="s">
        <v>635</v>
      </c>
      <c r="O514" t="s">
        <v>668</v>
      </c>
      <c r="P514" t="s">
        <v>22</v>
      </c>
      <c r="Q514" t="s">
        <v>669</v>
      </c>
      <c r="R514" t="s">
        <v>636</v>
      </c>
      <c r="S514" t="s">
        <v>3001</v>
      </c>
      <c r="T514" t="s">
        <v>3002</v>
      </c>
    </row>
    <row r="515" spans="1:20" x14ac:dyDescent="0.25">
      <c r="A515" t="s">
        <v>37</v>
      </c>
      <c r="B515" t="s">
        <v>38</v>
      </c>
      <c r="C515">
        <v>66.666666666666671</v>
      </c>
      <c r="D515">
        <v>3</v>
      </c>
      <c r="E515" t="s">
        <v>3003</v>
      </c>
      <c r="F515">
        <v>100</v>
      </c>
      <c r="G515">
        <v>0</v>
      </c>
      <c r="H515" t="s">
        <v>661</v>
      </c>
      <c r="I515" t="s">
        <v>3004</v>
      </c>
      <c r="J515" t="s">
        <v>1896</v>
      </c>
      <c r="K515" t="s">
        <v>635</v>
      </c>
      <c r="L515" t="s">
        <v>636</v>
      </c>
      <c r="M515" t="s">
        <v>3005</v>
      </c>
      <c r="N515" t="s">
        <v>635</v>
      </c>
      <c r="O515" t="s">
        <v>638</v>
      </c>
      <c r="P515" t="s">
        <v>22</v>
      </c>
      <c r="Q515" t="s">
        <v>639</v>
      </c>
      <c r="R515" t="s">
        <v>636</v>
      </c>
      <c r="S515" t="s">
        <v>3006</v>
      </c>
      <c r="T515" t="s">
        <v>2995</v>
      </c>
    </row>
    <row r="516" spans="1:20" x14ac:dyDescent="0.25">
      <c r="A516" t="s">
        <v>20</v>
      </c>
      <c r="B516" t="s">
        <v>21</v>
      </c>
      <c r="C516">
        <v>50</v>
      </c>
      <c r="D516">
        <v>1</v>
      </c>
      <c r="E516" t="s">
        <v>3007</v>
      </c>
      <c r="F516">
        <v>99.99</v>
      </c>
      <c r="G516">
        <v>0</v>
      </c>
      <c r="H516" t="s">
        <v>661</v>
      </c>
      <c r="I516" t="s">
        <v>3008</v>
      </c>
      <c r="J516" t="s">
        <v>643</v>
      </c>
      <c r="K516" t="s">
        <v>635</v>
      </c>
      <c r="L516" t="s">
        <v>636</v>
      </c>
      <c r="M516" t="s">
        <v>3009</v>
      </c>
      <c r="N516" t="s">
        <v>635</v>
      </c>
      <c r="O516" t="s">
        <v>638</v>
      </c>
      <c r="P516" t="s">
        <v>22</v>
      </c>
      <c r="Q516" t="s">
        <v>639</v>
      </c>
      <c r="R516" t="s">
        <v>636</v>
      </c>
      <c r="S516" t="s">
        <v>3010</v>
      </c>
      <c r="T516" t="s">
        <v>3009</v>
      </c>
    </row>
    <row r="517" spans="1:20" x14ac:dyDescent="0.25">
      <c r="A517" t="s">
        <v>23</v>
      </c>
      <c r="B517" t="s">
        <v>24</v>
      </c>
      <c r="C517">
        <v>50</v>
      </c>
      <c r="D517">
        <v>1</v>
      </c>
      <c r="E517" t="s">
        <v>3007</v>
      </c>
      <c r="F517">
        <v>99.99</v>
      </c>
      <c r="G517">
        <v>0</v>
      </c>
      <c r="H517" t="s">
        <v>661</v>
      </c>
      <c r="I517" t="s">
        <v>3008</v>
      </c>
      <c r="J517" t="s">
        <v>643</v>
      </c>
      <c r="K517" t="s">
        <v>635</v>
      </c>
      <c r="L517" t="s">
        <v>636</v>
      </c>
      <c r="M517" t="s">
        <v>3009</v>
      </c>
      <c r="N517" t="s">
        <v>635</v>
      </c>
      <c r="O517" t="s">
        <v>638</v>
      </c>
      <c r="P517" t="s">
        <v>22</v>
      </c>
      <c r="Q517" t="s">
        <v>639</v>
      </c>
      <c r="R517" t="s">
        <v>636</v>
      </c>
      <c r="S517" t="s">
        <v>3010</v>
      </c>
      <c r="T517" t="s">
        <v>3009</v>
      </c>
    </row>
    <row r="518" spans="1:20" x14ac:dyDescent="0.25">
      <c r="A518" t="s">
        <v>25</v>
      </c>
      <c r="B518" t="s">
        <v>26</v>
      </c>
      <c r="C518">
        <v>50</v>
      </c>
      <c r="D518">
        <v>1</v>
      </c>
      <c r="E518" t="s">
        <v>3007</v>
      </c>
      <c r="F518">
        <v>99.99</v>
      </c>
      <c r="G518">
        <v>0</v>
      </c>
      <c r="H518" t="s">
        <v>661</v>
      </c>
      <c r="I518" t="s">
        <v>3008</v>
      </c>
      <c r="J518" t="s">
        <v>643</v>
      </c>
      <c r="K518" t="s">
        <v>635</v>
      </c>
      <c r="L518" t="s">
        <v>636</v>
      </c>
      <c r="M518" t="s">
        <v>3009</v>
      </c>
      <c r="N518" t="s">
        <v>635</v>
      </c>
      <c r="O518" t="s">
        <v>638</v>
      </c>
      <c r="P518" t="s">
        <v>22</v>
      </c>
      <c r="Q518" t="s">
        <v>639</v>
      </c>
      <c r="R518" t="s">
        <v>636</v>
      </c>
      <c r="S518" t="s">
        <v>3010</v>
      </c>
      <c r="T518" t="s">
        <v>3009</v>
      </c>
    </row>
    <row r="519" spans="1:20" x14ac:dyDescent="0.25">
      <c r="A519" t="s">
        <v>20</v>
      </c>
      <c r="B519" t="s">
        <v>21</v>
      </c>
      <c r="C519">
        <v>50</v>
      </c>
      <c r="D519">
        <v>1</v>
      </c>
      <c r="E519" t="s">
        <v>3011</v>
      </c>
      <c r="F519">
        <v>100</v>
      </c>
      <c r="G519">
        <v>0</v>
      </c>
      <c r="H519" t="s">
        <v>632</v>
      </c>
      <c r="I519" t="s">
        <v>3012</v>
      </c>
      <c r="J519" t="s">
        <v>1096</v>
      </c>
      <c r="K519" t="s">
        <v>635</v>
      </c>
      <c r="L519" t="s">
        <v>636</v>
      </c>
      <c r="M519" t="s">
        <v>3013</v>
      </c>
      <c r="N519" t="s">
        <v>635</v>
      </c>
      <c r="O519" t="s">
        <v>638</v>
      </c>
      <c r="P519" t="s">
        <v>22</v>
      </c>
      <c r="Q519" t="s">
        <v>639</v>
      </c>
      <c r="R519" t="s">
        <v>636</v>
      </c>
      <c r="S519" t="s">
        <v>3014</v>
      </c>
      <c r="T519" t="s">
        <v>3015</v>
      </c>
    </row>
    <row r="520" spans="1:20" x14ac:dyDescent="0.25">
      <c r="A520" t="s">
        <v>23</v>
      </c>
      <c r="B520" t="s">
        <v>24</v>
      </c>
      <c r="C520">
        <v>50</v>
      </c>
      <c r="D520">
        <v>1</v>
      </c>
      <c r="E520" t="s">
        <v>3011</v>
      </c>
      <c r="F520">
        <v>100</v>
      </c>
      <c r="G520">
        <v>0</v>
      </c>
      <c r="H520" t="s">
        <v>632</v>
      </c>
      <c r="I520" t="s">
        <v>3012</v>
      </c>
      <c r="J520" t="s">
        <v>1096</v>
      </c>
      <c r="K520" t="s">
        <v>635</v>
      </c>
      <c r="L520" t="s">
        <v>636</v>
      </c>
      <c r="M520" t="s">
        <v>3013</v>
      </c>
      <c r="N520" t="s">
        <v>635</v>
      </c>
      <c r="O520" t="s">
        <v>638</v>
      </c>
      <c r="P520" t="s">
        <v>22</v>
      </c>
      <c r="Q520" t="s">
        <v>639</v>
      </c>
      <c r="R520" t="s">
        <v>636</v>
      </c>
      <c r="S520" t="s">
        <v>3014</v>
      </c>
      <c r="T520" t="s">
        <v>3015</v>
      </c>
    </row>
    <row r="521" spans="1:20" x14ac:dyDescent="0.25">
      <c r="A521" t="s">
        <v>25</v>
      </c>
      <c r="B521" t="s">
        <v>26</v>
      </c>
      <c r="C521">
        <v>50</v>
      </c>
      <c r="D521">
        <v>1</v>
      </c>
      <c r="E521" t="s">
        <v>3011</v>
      </c>
      <c r="F521">
        <v>100</v>
      </c>
      <c r="G521">
        <v>0</v>
      </c>
      <c r="H521" t="s">
        <v>632</v>
      </c>
      <c r="I521" t="s">
        <v>3012</v>
      </c>
      <c r="J521" t="s">
        <v>1096</v>
      </c>
      <c r="K521" t="s">
        <v>635</v>
      </c>
      <c r="L521" t="s">
        <v>636</v>
      </c>
      <c r="M521" t="s">
        <v>3013</v>
      </c>
      <c r="N521" t="s">
        <v>635</v>
      </c>
      <c r="O521" t="s">
        <v>638</v>
      </c>
      <c r="P521" t="s">
        <v>22</v>
      </c>
      <c r="Q521" t="s">
        <v>639</v>
      </c>
      <c r="R521" t="s">
        <v>636</v>
      </c>
      <c r="S521" t="s">
        <v>3014</v>
      </c>
      <c r="T521" t="s">
        <v>3015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88A9C-8946-4512-A8CE-F94548CDB8AE}">
  <sheetPr>
    <tabColor rgb="FFFF6699"/>
  </sheetPr>
  <dimension ref="A1:V410"/>
  <sheetViews>
    <sheetView zoomScale="70" zoomScaleNormal="70" workbookViewId="0">
      <pane xSplit="2" ySplit="1" topLeftCell="V43" activePane="bottomRight" state="frozen"/>
      <selection sqref="A1:XFD1048576"/>
      <selection pane="topRight" sqref="A1:XFD1048576"/>
      <selection pane="bottomLeft" sqref="A1:XFD1048576"/>
      <selection pane="bottomRight" activeCell="U58" sqref="U58:Y5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6" t="s">
        <v>1983</v>
      </c>
      <c r="V1" t="s">
        <v>1985</v>
      </c>
    </row>
    <row r="2" spans="1:22" x14ac:dyDescent="0.25">
      <c r="A2" t="s">
        <v>37</v>
      </c>
      <c r="B2" t="s">
        <v>38</v>
      </c>
      <c r="C2">
        <v>66.666666666666671</v>
      </c>
      <c r="D2">
        <v>3</v>
      </c>
      <c r="E2" t="s">
        <v>3016</v>
      </c>
      <c r="F2">
        <v>100</v>
      </c>
      <c r="G2">
        <v>0</v>
      </c>
      <c r="H2" t="s">
        <v>661</v>
      </c>
      <c r="I2" t="s">
        <v>636</v>
      </c>
      <c r="J2" t="s">
        <v>636</v>
      </c>
      <c r="K2" t="s">
        <v>635</v>
      </c>
      <c r="L2" t="s">
        <v>636</v>
      </c>
      <c r="M2" t="s">
        <v>635</v>
      </c>
      <c r="N2" t="s">
        <v>635</v>
      </c>
      <c r="O2" t="s">
        <v>3017</v>
      </c>
      <c r="P2" t="s">
        <v>22</v>
      </c>
      <c r="Q2" t="s">
        <v>635</v>
      </c>
      <c r="R2" t="s">
        <v>636</v>
      </c>
      <c r="S2" t="s">
        <v>635</v>
      </c>
      <c r="T2" t="s">
        <v>3018</v>
      </c>
      <c r="U2" s="87" t="s">
        <v>164</v>
      </c>
      <c r="V2">
        <v>343</v>
      </c>
    </row>
    <row r="3" spans="1:22" x14ac:dyDescent="0.25">
      <c r="A3" t="s">
        <v>37</v>
      </c>
      <c r="B3" t="s">
        <v>38</v>
      </c>
      <c r="C3">
        <v>66.666666666666671</v>
      </c>
      <c r="D3">
        <v>3</v>
      </c>
      <c r="E3" t="s">
        <v>3019</v>
      </c>
      <c r="F3">
        <v>100</v>
      </c>
      <c r="G3">
        <v>0</v>
      </c>
      <c r="H3" t="s">
        <v>661</v>
      </c>
      <c r="I3" t="s">
        <v>3020</v>
      </c>
      <c r="J3" t="s">
        <v>978</v>
      </c>
      <c r="K3" t="s">
        <v>635</v>
      </c>
      <c r="L3" t="s">
        <v>636</v>
      </c>
      <c r="M3" t="s">
        <v>3021</v>
      </c>
      <c r="N3" t="s">
        <v>635</v>
      </c>
      <c r="O3" t="s">
        <v>638</v>
      </c>
      <c r="P3" t="s">
        <v>22</v>
      </c>
      <c r="Q3" t="s">
        <v>639</v>
      </c>
      <c r="R3" t="s">
        <v>636</v>
      </c>
      <c r="S3" t="s">
        <v>635</v>
      </c>
      <c r="T3" t="s">
        <v>3022</v>
      </c>
      <c r="U3" s="88" t="s">
        <v>165</v>
      </c>
      <c r="V3">
        <v>343</v>
      </c>
    </row>
    <row r="4" spans="1:22" x14ac:dyDescent="0.25">
      <c r="A4" t="s">
        <v>164</v>
      </c>
      <c r="B4" t="s">
        <v>165</v>
      </c>
      <c r="C4">
        <v>33.333333333333336</v>
      </c>
      <c r="D4">
        <v>3</v>
      </c>
      <c r="E4" t="s">
        <v>3023</v>
      </c>
      <c r="F4">
        <v>100</v>
      </c>
      <c r="G4">
        <v>0</v>
      </c>
      <c r="H4" t="s">
        <v>661</v>
      </c>
      <c r="I4" t="s">
        <v>3024</v>
      </c>
      <c r="J4" t="s">
        <v>1105</v>
      </c>
      <c r="K4" t="s">
        <v>635</v>
      </c>
      <c r="L4" t="s">
        <v>636</v>
      </c>
      <c r="M4" t="s">
        <v>3025</v>
      </c>
      <c r="N4" t="s">
        <v>635</v>
      </c>
      <c r="O4" t="s">
        <v>638</v>
      </c>
      <c r="P4" t="s">
        <v>22</v>
      </c>
      <c r="Q4" t="s">
        <v>639</v>
      </c>
      <c r="R4" t="s">
        <v>636</v>
      </c>
      <c r="S4" t="s">
        <v>635</v>
      </c>
      <c r="T4" t="s">
        <v>3025</v>
      </c>
      <c r="U4" s="87" t="s">
        <v>37</v>
      </c>
      <c r="V4">
        <v>215</v>
      </c>
    </row>
    <row r="5" spans="1:22" x14ac:dyDescent="0.25">
      <c r="A5" t="s">
        <v>164</v>
      </c>
      <c r="B5" t="s">
        <v>165</v>
      </c>
      <c r="C5">
        <v>50</v>
      </c>
      <c r="D5">
        <v>6</v>
      </c>
      <c r="E5" t="s">
        <v>3026</v>
      </c>
      <c r="F5">
        <v>200</v>
      </c>
      <c r="G5">
        <v>0</v>
      </c>
      <c r="H5" t="s">
        <v>661</v>
      </c>
      <c r="I5" t="s">
        <v>3027</v>
      </c>
      <c r="J5" t="s">
        <v>1130</v>
      </c>
      <c r="K5" t="s">
        <v>635</v>
      </c>
      <c r="L5" t="s">
        <v>636</v>
      </c>
      <c r="M5" t="s">
        <v>3028</v>
      </c>
      <c r="N5" t="s">
        <v>635</v>
      </c>
      <c r="O5" t="s">
        <v>638</v>
      </c>
      <c r="P5" t="s">
        <v>22</v>
      </c>
      <c r="Q5" t="s">
        <v>639</v>
      </c>
      <c r="R5" t="s">
        <v>636</v>
      </c>
      <c r="S5" t="s">
        <v>635</v>
      </c>
      <c r="T5" t="s">
        <v>3028</v>
      </c>
      <c r="U5" s="88" t="s">
        <v>38</v>
      </c>
      <c r="V5">
        <v>215</v>
      </c>
    </row>
    <row r="6" spans="1:22" x14ac:dyDescent="0.25">
      <c r="A6" t="s">
        <v>20</v>
      </c>
      <c r="B6" t="s">
        <v>21</v>
      </c>
      <c r="C6">
        <v>50</v>
      </c>
      <c r="D6">
        <v>1</v>
      </c>
      <c r="E6" t="s">
        <v>3029</v>
      </c>
      <c r="F6">
        <v>106</v>
      </c>
      <c r="G6">
        <v>6</v>
      </c>
      <c r="H6" t="s">
        <v>632</v>
      </c>
      <c r="I6" t="s">
        <v>3030</v>
      </c>
      <c r="J6" t="s">
        <v>643</v>
      </c>
      <c r="K6" t="s">
        <v>635</v>
      </c>
      <c r="L6" t="s">
        <v>636</v>
      </c>
      <c r="M6" t="s">
        <v>3031</v>
      </c>
      <c r="N6" t="s">
        <v>635</v>
      </c>
      <c r="O6" t="s">
        <v>668</v>
      </c>
      <c r="P6" t="s">
        <v>22</v>
      </c>
      <c r="Q6" t="s">
        <v>669</v>
      </c>
      <c r="R6" t="s">
        <v>636</v>
      </c>
      <c r="S6" t="s">
        <v>635</v>
      </c>
      <c r="T6" t="s">
        <v>3031</v>
      </c>
      <c r="U6" s="87" t="s">
        <v>116</v>
      </c>
      <c r="V6">
        <v>30</v>
      </c>
    </row>
    <row r="7" spans="1:22" x14ac:dyDescent="0.25">
      <c r="A7" t="s">
        <v>23</v>
      </c>
      <c r="B7" t="s">
        <v>24</v>
      </c>
      <c r="C7">
        <v>50</v>
      </c>
      <c r="D7">
        <v>1</v>
      </c>
      <c r="E7" t="s">
        <v>3029</v>
      </c>
      <c r="F7">
        <v>106</v>
      </c>
      <c r="G7">
        <v>6</v>
      </c>
      <c r="H7" t="s">
        <v>632</v>
      </c>
      <c r="I7" t="s">
        <v>3030</v>
      </c>
      <c r="J7" t="s">
        <v>643</v>
      </c>
      <c r="K7" t="s">
        <v>635</v>
      </c>
      <c r="L7" t="s">
        <v>636</v>
      </c>
      <c r="M7" t="s">
        <v>3031</v>
      </c>
      <c r="N7" t="s">
        <v>635</v>
      </c>
      <c r="O7" t="s">
        <v>668</v>
      </c>
      <c r="P7" t="s">
        <v>22</v>
      </c>
      <c r="Q7" t="s">
        <v>669</v>
      </c>
      <c r="R7" t="s">
        <v>636</v>
      </c>
      <c r="S7" t="s">
        <v>635</v>
      </c>
      <c r="T7" t="s">
        <v>3031</v>
      </c>
      <c r="U7" s="88" t="s">
        <v>117</v>
      </c>
      <c r="V7">
        <v>30</v>
      </c>
    </row>
    <row r="8" spans="1:22" x14ac:dyDescent="0.25">
      <c r="A8" t="s">
        <v>25</v>
      </c>
      <c r="B8" t="s">
        <v>26</v>
      </c>
      <c r="C8">
        <v>50</v>
      </c>
      <c r="D8">
        <v>1</v>
      </c>
      <c r="E8" t="s">
        <v>3029</v>
      </c>
      <c r="F8">
        <v>106</v>
      </c>
      <c r="G8">
        <v>6</v>
      </c>
      <c r="H8" t="s">
        <v>632</v>
      </c>
      <c r="I8" t="s">
        <v>3030</v>
      </c>
      <c r="J8" t="s">
        <v>643</v>
      </c>
      <c r="K8" t="s">
        <v>635</v>
      </c>
      <c r="L8" t="s">
        <v>636</v>
      </c>
      <c r="M8" t="s">
        <v>3031</v>
      </c>
      <c r="N8" t="s">
        <v>635</v>
      </c>
      <c r="O8" t="s">
        <v>668</v>
      </c>
      <c r="P8" t="s">
        <v>22</v>
      </c>
      <c r="Q8" t="s">
        <v>669</v>
      </c>
      <c r="R8" t="s">
        <v>636</v>
      </c>
      <c r="S8" t="s">
        <v>635</v>
      </c>
      <c r="T8" t="s">
        <v>3031</v>
      </c>
      <c r="U8" s="87" t="s">
        <v>39</v>
      </c>
      <c r="V8">
        <v>113</v>
      </c>
    </row>
    <row r="9" spans="1:22" x14ac:dyDescent="0.25">
      <c r="A9" t="s">
        <v>39</v>
      </c>
      <c r="B9" t="s">
        <v>44</v>
      </c>
      <c r="C9">
        <v>66.333333333333329</v>
      </c>
      <c r="D9">
        <v>3</v>
      </c>
      <c r="E9" t="s">
        <v>3032</v>
      </c>
      <c r="F9">
        <v>220</v>
      </c>
      <c r="G9">
        <v>0</v>
      </c>
      <c r="H9" t="s">
        <v>632</v>
      </c>
      <c r="I9" t="s">
        <v>3033</v>
      </c>
      <c r="J9" t="s">
        <v>2214</v>
      </c>
      <c r="K9" t="s">
        <v>635</v>
      </c>
      <c r="L9" t="s">
        <v>636</v>
      </c>
      <c r="M9" t="s">
        <v>3034</v>
      </c>
      <c r="N9" t="s">
        <v>635</v>
      </c>
      <c r="O9" t="s">
        <v>668</v>
      </c>
      <c r="P9" t="s">
        <v>22</v>
      </c>
      <c r="Q9" t="s">
        <v>669</v>
      </c>
      <c r="R9" t="s">
        <v>636</v>
      </c>
      <c r="S9" t="s">
        <v>635</v>
      </c>
      <c r="T9" t="s">
        <v>3034</v>
      </c>
      <c r="U9" s="88" t="s">
        <v>230</v>
      </c>
      <c r="V9">
        <v>2</v>
      </c>
    </row>
    <row r="10" spans="1:22" x14ac:dyDescent="0.25">
      <c r="A10" t="s">
        <v>20</v>
      </c>
      <c r="B10" t="s">
        <v>21</v>
      </c>
      <c r="C10">
        <v>50</v>
      </c>
      <c r="D10">
        <v>1</v>
      </c>
      <c r="E10" t="s">
        <v>3035</v>
      </c>
      <c r="F10">
        <v>100</v>
      </c>
      <c r="G10">
        <v>0</v>
      </c>
      <c r="H10" t="s">
        <v>632</v>
      </c>
      <c r="I10" t="s">
        <v>3036</v>
      </c>
      <c r="J10" t="s">
        <v>643</v>
      </c>
      <c r="K10" t="s">
        <v>635</v>
      </c>
      <c r="L10" t="s">
        <v>636</v>
      </c>
      <c r="M10" t="s">
        <v>3037</v>
      </c>
      <c r="N10" t="s">
        <v>635</v>
      </c>
      <c r="O10" t="s">
        <v>638</v>
      </c>
      <c r="P10" t="s">
        <v>22</v>
      </c>
      <c r="Q10" t="s">
        <v>639</v>
      </c>
      <c r="R10" t="s">
        <v>636</v>
      </c>
      <c r="S10" t="s">
        <v>635</v>
      </c>
      <c r="T10" t="s">
        <v>3038</v>
      </c>
      <c r="U10" s="88" t="s">
        <v>44</v>
      </c>
      <c r="V10">
        <v>110</v>
      </c>
    </row>
    <row r="11" spans="1:22" x14ac:dyDescent="0.25">
      <c r="A11" t="s">
        <v>23</v>
      </c>
      <c r="B11" t="s">
        <v>24</v>
      </c>
      <c r="C11">
        <v>50</v>
      </c>
      <c r="D11">
        <v>1</v>
      </c>
      <c r="E11" t="s">
        <v>3035</v>
      </c>
      <c r="F11">
        <v>100</v>
      </c>
      <c r="G11">
        <v>0</v>
      </c>
      <c r="H11" t="s">
        <v>632</v>
      </c>
      <c r="I11" t="s">
        <v>3036</v>
      </c>
      <c r="J11" t="s">
        <v>643</v>
      </c>
      <c r="K11" t="s">
        <v>635</v>
      </c>
      <c r="L11" t="s">
        <v>636</v>
      </c>
      <c r="M11" t="s">
        <v>3037</v>
      </c>
      <c r="N11" t="s">
        <v>635</v>
      </c>
      <c r="O11" t="s">
        <v>638</v>
      </c>
      <c r="P11" t="s">
        <v>22</v>
      </c>
      <c r="Q11" t="s">
        <v>639</v>
      </c>
      <c r="R11" t="s">
        <v>636</v>
      </c>
      <c r="S11" t="s">
        <v>635</v>
      </c>
      <c r="T11" t="s">
        <v>3038</v>
      </c>
      <c r="U11" s="88" t="s">
        <v>1715</v>
      </c>
      <c r="V11">
        <v>1</v>
      </c>
    </row>
    <row r="12" spans="1:22" x14ac:dyDescent="0.25">
      <c r="A12" t="s">
        <v>25</v>
      </c>
      <c r="B12" t="s">
        <v>26</v>
      </c>
      <c r="C12">
        <v>50</v>
      </c>
      <c r="D12">
        <v>1</v>
      </c>
      <c r="E12" t="s">
        <v>3035</v>
      </c>
      <c r="F12">
        <v>100</v>
      </c>
      <c r="G12">
        <v>0</v>
      </c>
      <c r="H12" t="s">
        <v>632</v>
      </c>
      <c r="I12" t="s">
        <v>3036</v>
      </c>
      <c r="J12" t="s">
        <v>643</v>
      </c>
      <c r="K12" t="s">
        <v>635</v>
      </c>
      <c r="L12" t="s">
        <v>636</v>
      </c>
      <c r="M12" t="s">
        <v>3037</v>
      </c>
      <c r="N12" t="s">
        <v>635</v>
      </c>
      <c r="O12" t="s">
        <v>638</v>
      </c>
      <c r="P12" t="s">
        <v>22</v>
      </c>
      <c r="Q12" t="s">
        <v>639</v>
      </c>
      <c r="R12" t="s">
        <v>636</v>
      </c>
      <c r="S12" t="s">
        <v>635</v>
      </c>
      <c r="T12" t="s">
        <v>3037</v>
      </c>
      <c r="U12" s="87" t="s">
        <v>35</v>
      </c>
      <c r="V12">
        <v>92</v>
      </c>
    </row>
    <row r="13" spans="1:22" x14ac:dyDescent="0.25">
      <c r="A13" t="s">
        <v>164</v>
      </c>
      <c r="B13" t="s">
        <v>165</v>
      </c>
      <c r="C13">
        <v>65</v>
      </c>
      <c r="D13">
        <v>9</v>
      </c>
      <c r="E13" t="s">
        <v>3039</v>
      </c>
      <c r="F13">
        <v>305</v>
      </c>
      <c r="G13">
        <v>0</v>
      </c>
      <c r="H13" t="s">
        <v>661</v>
      </c>
      <c r="I13" t="s">
        <v>3040</v>
      </c>
      <c r="J13" t="s">
        <v>1036</v>
      </c>
      <c r="K13" t="s">
        <v>635</v>
      </c>
      <c r="L13" t="s">
        <v>636</v>
      </c>
      <c r="M13" t="s">
        <v>3041</v>
      </c>
      <c r="N13" t="s">
        <v>635</v>
      </c>
      <c r="O13" t="s">
        <v>638</v>
      </c>
      <c r="P13" t="s">
        <v>22</v>
      </c>
      <c r="Q13" t="s">
        <v>639</v>
      </c>
      <c r="R13" t="s">
        <v>636</v>
      </c>
      <c r="S13" t="s">
        <v>635</v>
      </c>
      <c r="T13" t="s">
        <v>3041</v>
      </c>
      <c r="U13" s="88" t="s">
        <v>36</v>
      </c>
      <c r="V13">
        <v>92</v>
      </c>
    </row>
    <row r="14" spans="1:22" x14ac:dyDescent="0.25">
      <c r="A14" t="s">
        <v>20</v>
      </c>
      <c r="B14" t="s">
        <v>21</v>
      </c>
      <c r="C14">
        <v>50</v>
      </c>
      <c r="D14">
        <v>1</v>
      </c>
      <c r="E14" t="s">
        <v>3042</v>
      </c>
      <c r="F14">
        <v>99.99</v>
      </c>
      <c r="G14">
        <v>0</v>
      </c>
      <c r="H14" t="s">
        <v>661</v>
      </c>
      <c r="I14" t="s">
        <v>3043</v>
      </c>
      <c r="J14" t="s">
        <v>978</v>
      </c>
      <c r="K14" t="s">
        <v>635</v>
      </c>
      <c r="L14" t="s">
        <v>636</v>
      </c>
      <c r="M14" t="s">
        <v>3044</v>
      </c>
      <c r="N14" t="s">
        <v>635</v>
      </c>
      <c r="O14" t="s">
        <v>1071</v>
      </c>
      <c r="P14" t="s">
        <v>22</v>
      </c>
      <c r="Q14" t="s">
        <v>639</v>
      </c>
      <c r="R14" t="s">
        <v>636</v>
      </c>
      <c r="S14" t="s">
        <v>635</v>
      </c>
      <c r="T14" t="s">
        <v>3044</v>
      </c>
      <c r="U14" s="87" t="s">
        <v>118</v>
      </c>
      <c r="V14">
        <v>12</v>
      </c>
    </row>
    <row r="15" spans="1:22" x14ac:dyDescent="0.25">
      <c r="A15" t="s">
        <v>23</v>
      </c>
      <c r="B15" t="s">
        <v>24</v>
      </c>
      <c r="C15">
        <v>50</v>
      </c>
      <c r="D15">
        <v>1</v>
      </c>
      <c r="E15" t="s">
        <v>3042</v>
      </c>
      <c r="F15">
        <v>99.99</v>
      </c>
      <c r="G15">
        <v>0</v>
      </c>
      <c r="H15" t="s">
        <v>661</v>
      </c>
      <c r="I15" t="s">
        <v>3043</v>
      </c>
      <c r="J15" t="s">
        <v>978</v>
      </c>
      <c r="K15" t="s">
        <v>635</v>
      </c>
      <c r="L15" t="s">
        <v>636</v>
      </c>
      <c r="M15" t="s">
        <v>3044</v>
      </c>
      <c r="N15" t="s">
        <v>635</v>
      </c>
      <c r="O15" t="s">
        <v>1071</v>
      </c>
      <c r="P15" t="s">
        <v>22</v>
      </c>
      <c r="Q15" t="s">
        <v>639</v>
      </c>
      <c r="R15" t="s">
        <v>636</v>
      </c>
      <c r="S15" t="s">
        <v>635</v>
      </c>
      <c r="T15" t="s">
        <v>3044</v>
      </c>
      <c r="U15" s="88" t="s">
        <v>2112</v>
      </c>
      <c r="V15">
        <v>1</v>
      </c>
    </row>
    <row r="16" spans="1:22" x14ac:dyDescent="0.25">
      <c r="A16" t="s">
        <v>25</v>
      </c>
      <c r="B16" t="s">
        <v>26</v>
      </c>
      <c r="C16">
        <v>50</v>
      </c>
      <c r="D16">
        <v>1</v>
      </c>
      <c r="E16" t="s">
        <v>3042</v>
      </c>
      <c r="F16">
        <v>99.99</v>
      </c>
      <c r="G16">
        <v>0</v>
      </c>
      <c r="H16" t="s">
        <v>661</v>
      </c>
      <c r="I16" t="s">
        <v>3043</v>
      </c>
      <c r="J16" t="s">
        <v>978</v>
      </c>
      <c r="K16" t="s">
        <v>635</v>
      </c>
      <c r="L16" t="s">
        <v>636</v>
      </c>
      <c r="M16" t="s">
        <v>3044</v>
      </c>
      <c r="N16" t="s">
        <v>635</v>
      </c>
      <c r="O16" t="s">
        <v>1071</v>
      </c>
      <c r="P16" t="s">
        <v>22</v>
      </c>
      <c r="Q16" t="s">
        <v>639</v>
      </c>
      <c r="R16" t="s">
        <v>636</v>
      </c>
      <c r="S16" t="s">
        <v>635</v>
      </c>
      <c r="T16" t="s">
        <v>3044</v>
      </c>
      <c r="U16" s="88" t="s">
        <v>91</v>
      </c>
      <c r="V16">
        <v>11</v>
      </c>
    </row>
    <row r="17" spans="1:22" x14ac:dyDescent="0.25">
      <c r="A17" t="s">
        <v>20</v>
      </c>
      <c r="B17" t="s">
        <v>21</v>
      </c>
      <c r="C17">
        <v>50</v>
      </c>
      <c r="D17">
        <v>4</v>
      </c>
      <c r="E17" t="s">
        <v>3045</v>
      </c>
      <c r="F17">
        <v>400</v>
      </c>
      <c r="G17">
        <v>0</v>
      </c>
      <c r="H17" t="s">
        <v>632</v>
      </c>
      <c r="I17" t="s">
        <v>2238</v>
      </c>
      <c r="J17" t="s">
        <v>742</v>
      </c>
      <c r="K17" t="s">
        <v>635</v>
      </c>
      <c r="L17" t="s">
        <v>636</v>
      </c>
      <c r="M17" t="s">
        <v>3044</v>
      </c>
      <c r="N17" t="s">
        <v>635</v>
      </c>
      <c r="O17" t="s">
        <v>638</v>
      </c>
      <c r="P17" t="s">
        <v>22</v>
      </c>
      <c r="Q17" t="s">
        <v>639</v>
      </c>
      <c r="R17" t="s">
        <v>636</v>
      </c>
      <c r="S17" t="s">
        <v>635</v>
      </c>
      <c r="T17" t="s">
        <v>3044</v>
      </c>
      <c r="U17" s="87" t="s">
        <v>89</v>
      </c>
      <c r="V17">
        <v>1</v>
      </c>
    </row>
    <row r="18" spans="1:22" x14ac:dyDescent="0.25">
      <c r="A18" t="s">
        <v>23</v>
      </c>
      <c r="B18" t="s">
        <v>24</v>
      </c>
      <c r="C18">
        <v>50</v>
      </c>
      <c r="D18">
        <v>4</v>
      </c>
      <c r="E18" t="s">
        <v>3045</v>
      </c>
      <c r="F18">
        <v>400</v>
      </c>
      <c r="G18">
        <v>0</v>
      </c>
      <c r="H18" t="s">
        <v>632</v>
      </c>
      <c r="I18" t="s">
        <v>2238</v>
      </c>
      <c r="J18" t="s">
        <v>742</v>
      </c>
      <c r="K18" t="s">
        <v>635</v>
      </c>
      <c r="L18" t="s">
        <v>636</v>
      </c>
      <c r="M18" t="s">
        <v>3044</v>
      </c>
      <c r="N18" t="s">
        <v>635</v>
      </c>
      <c r="O18" t="s">
        <v>638</v>
      </c>
      <c r="P18" t="s">
        <v>22</v>
      </c>
      <c r="Q18" t="s">
        <v>639</v>
      </c>
      <c r="R18" t="s">
        <v>636</v>
      </c>
      <c r="S18" t="s">
        <v>635</v>
      </c>
      <c r="T18" t="s">
        <v>3044</v>
      </c>
      <c r="U18" s="88" t="s">
        <v>1223</v>
      </c>
      <c r="V18">
        <v>1</v>
      </c>
    </row>
    <row r="19" spans="1:22" x14ac:dyDescent="0.25">
      <c r="A19" t="s">
        <v>25</v>
      </c>
      <c r="B19" t="s">
        <v>26</v>
      </c>
      <c r="C19">
        <v>50</v>
      </c>
      <c r="D19">
        <v>4</v>
      </c>
      <c r="E19" t="s">
        <v>3045</v>
      </c>
      <c r="F19">
        <v>400</v>
      </c>
      <c r="G19">
        <v>0</v>
      </c>
      <c r="H19" t="s">
        <v>632</v>
      </c>
      <c r="I19" t="s">
        <v>2238</v>
      </c>
      <c r="J19" t="s">
        <v>742</v>
      </c>
      <c r="K19" t="s">
        <v>635</v>
      </c>
      <c r="L19" t="s">
        <v>636</v>
      </c>
      <c r="M19" t="s">
        <v>3044</v>
      </c>
      <c r="N19" t="s">
        <v>635</v>
      </c>
      <c r="O19" t="s">
        <v>638</v>
      </c>
      <c r="P19" t="s">
        <v>22</v>
      </c>
      <c r="Q19" t="s">
        <v>639</v>
      </c>
      <c r="R19" t="s">
        <v>636</v>
      </c>
      <c r="S19" t="s">
        <v>635</v>
      </c>
      <c r="T19" t="s">
        <v>3044</v>
      </c>
      <c r="U19" s="87" t="s">
        <v>131</v>
      </c>
      <c r="V19">
        <v>9</v>
      </c>
    </row>
    <row r="20" spans="1:22" x14ac:dyDescent="0.25">
      <c r="A20" t="s">
        <v>37</v>
      </c>
      <c r="B20" t="s">
        <v>38</v>
      </c>
      <c r="C20">
        <v>66.666666666666671</v>
      </c>
      <c r="D20">
        <v>3</v>
      </c>
      <c r="E20" t="s">
        <v>3046</v>
      </c>
      <c r="F20">
        <v>100</v>
      </c>
      <c r="G20">
        <v>0</v>
      </c>
      <c r="H20" t="s">
        <v>661</v>
      </c>
      <c r="I20" t="s">
        <v>3047</v>
      </c>
      <c r="J20" t="s">
        <v>807</v>
      </c>
      <c r="K20" t="s">
        <v>635</v>
      </c>
      <c r="L20" t="s">
        <v>636</v>
      </c>
      <c r="M20" t="s">
        <v>3048</v>
      </c>
      <c r="N20" t="s">
        <v>635</v>
      </c>
      <c r="O20" t="s">
        <v>638</v>
      </c>
      <c r="P20" t="s">
        <v>22</v>
      </c>
      <c r="Q20" t="s">
        <v>639</v>
      </c>
      <c r="R20" t="s">
        <v>636</v>
      </c>
      <c r="S20" t="s">
        <v>635</v>
      </c>
      <c r="T20" t="s">
        <v>3048</v>
      </c>
      <c r="U20" s="88" t="s">
        <v>132</v>
      </c>
      <c r="V20">
        <v>9</v>
      </c>
    </row>
    <row r="21" spans="1:22" x14ac:dyDescent="0.25">
      <c r="A21" t="s">
        <v>164</v>
      </c>
      <c r="B21" t="s">
        <v>165</v>
      </c>
      <c r="C21">
        <v>33.333333333333336</v>
      </c>
      <c r="D21">
        <v>3</v>
      </c>
      <c r="E21" t="s">
        <v>3049</v>
      </c>
      <c r="F21">
        <v>100</v>
      </c>
      <c r="G21">
        <v>0</v>
      </c>
      <c r="H21" t="s">
        <v>661</v>
      </c>
      <c r="I21" t="s">
        <v>3050</v>
      </c>
      <c r="J21" t="s">
        <v>757</v>
      </c>
      <c r="K21" t="s">
        <v>635</v>
      </c>
      <c r="L21" t="s">
        <v>636</v>
      </c>
      <c r="M21" t="s">
        <v>3051</v>
      </c>
      <c r="N21" t="s">
        <v>635</v>
      </c>
      <c r="O21" t="s">
        <v>638</v>
      </c>
      <c r="P21" t="s">
        <v>22</v>
      </c>
      <c r="Q21" t="s">
        <v>639</v>
      </c>
      <c r="R21" t="s">
        <v>636</v>
      </c>
      <c r="S21" t="s">
        <v>635</v>
      </c>
      <c r="T21" t="s">
        <v>3051</v>
      </c>
      <c r="U21" s="87" t="s">
        <v>129</v>
      </c>
      <c r="V21">
        <v>10</v>
      </c>
    </row>
    <row r="22" spans="1:22" x14ac:dyDescent="0.25">
      <c r="A22" t="s">
        <v>256</v>
      </c>
      <c r="B22" t="s">
        <v>262</v>
      </c>
      <c r="C22">
        <v>139</v>
      </c>
      <c r="D22">
        <v>1</v>
      </c>
      <c r="E22" t="s">
        <v>3052</v>
      </c>
      <c r="F22">
        <v>108.99</v>
      </c>
      <c r="G22">
        <v>0</v>
      </c>
      <c r="H22" t="s">
        <v>661</v>
      </c>
      <c r="I22" t="s">
        <v>3053</v>
      </c>
      <c r="J22" t="s">
        <v>643</v>
      </c>
      <c r="K22" t="s">
        <v>635</v>
      </c>
      <c r="L22" t="s">
        <v>636</v>
      </c>
      <c r="M22" t="s">
        <v>3054</v>
      </c>
      <c r="N22" t="s">
        <v>635</v>
      </c>
      <c r="O22" t="s">
        <v>668</v>
      </c>
      <c r="P22" t="s">
        <v>22</v>
      </c>
      <c r="Q22" t="s">
        <v>669</v>
      </c>
      <c r="R22" t="s">
        <v>636</v>
      </c>
      <c r="S22" t="s">
        <v>635</v>
      </c>
      <c r="T22" t="s">
        <v>3054</v>
      </c>
      <c r="U22" s="88" t="s">
        <v>130</v>
      </c>
      <c r="V22">
        <v>10</v>
      </c>
    </row>
    <row r="23" spans="1:22" x14ac:dyDescent="0.25">
      <c r="A23" t="s">
        <v>619</v>
      </c>
      <c r="B23" t="s">
        <v>620</v>
      </c>
      <c r="C23">
        <v>139</v>
      </c>
      <c r="D23">
        <v>1</v>
      </c>
      <c r="E23" t="s">
        <v>3055</v>
      </c>
      <c r="F23">
        <v>108.99</v>
      </c>
      <c r="G23">
        <v>0</v>
      </c>
      <c r="H23" t="s">
        <v>661</v>
      </c>
      <c r="I23" t="s">
        <v>3056</v>
      </c>
      <c r="J23" t="s">
        <v>1481</v>
      </c>
      <c r="K23" t="s">
        <v>635</v>
      </c>
      <c r="L23" t="s">
        <v>636</v>
      </c>
      <c r="M23" t="s">
        <v>3057</v>
      </c>
      <c r="N23" t="s">
        <v>635</v>
      </c>
      <c r="O23" t="s">
        <v>668</v>
      </c>
      <c r="P23" t="s">
        <v>22</v>
      </c>
      <c r="Q23" t="s">
        <v>669</v>
      </c>
      <c r="R23" t="s">
        <v>636</v>
      </c>
      <c r="S23" t="s">
        <v>635</v>
      </c>
      <c r="T23" t="s">
        <v>3058</v>
      </c>
      <c r="U23" s="87" t="s">
        <v>29</v>
      </c>
      <c r="V23">
        <v>12</v>
      </c>
    </row>
    <row r="24" spans="1:22" x14ac:dyDescent="0.25">
      <c r="A24" t="s">
        <v>258</v>
      </c>
      <c r="B24" t="s">
        <v>264</v>
      </c>
      <c r="C24">
        <v>139</v>
      </c>
      <c r="D24">
        <v>1</v>
      </c>
      <c r="E24" t="s">
        <v>3059</v>
      </c>
      <c r="F24">
        <v>108.99</v>
      </c>
      <c r="G24">
        <v>0</v>
      </c>
      <c r="H24" t="s">
        <v>661</v>
      </c>
      <c r="I24" t="s">
        <v>3060</v>
      </c>
      <c r="J24" t="s">
        <v>1025</v>
      </c>
      <c r="K24" t="s">
        <v>635</v>
      </c>
      <c r="L24" t="s">
        <v>636</v>
      </c>
      <c r="M24" t="s">
        <v>3061</v>
      </c>
      <c r="N24" t="s">
        <v>635</v>
      </c>
      <c r="O24" t="s">
        <v>638</v>
      </c>
      <c r="P24" t="s">
        <v>22</v>
      </c>
      <c r="Q24" t="s">
        <v>639</v>
      </c>
      <c r="R24" t="s">
        <v>636</v>
      </c>
      <c r="S24" t="s">
        <v>635</v>
      </c>
      <c r="T24" t="s">
        <v>3061</v>
      </c>
      <c r="U24" s="88" t="s">
        <v>30</v>
      </c>
      <c r="V24">
        <v>12</v>
      </c>
    </row>
    <row r="25" spans="1:22" x14ac:dyDescent="0.25">
      <c r="A25" t="s">
        <v>37</v>
      </c>
      <c r="B25" t="s">
        <v>38</v>
      </c>
      <c r="C25">
        <v>66.666666666666671</v>
      </c>
      <c r="D25">
        <v>3</v>
      </c>
      <c r="E25" t="s">
        <v>3062</v>
      </c>
      <c r="F25">
        <v>100</v>
      </c>
      <c r="G25">
        <v>0</v>
      </c>
      <c r="H25" t="s">
        <v>661</v>
      </c>
      <c r="I25" t="s">
        <v>3063</v>
      </c>
      <c r="J25" t="s">
        <v>978</v>
      </c>
      <c r="K25" t="s">
        <v>635</v>
      </c>
      <c r="L25" t="s">
        <v>636</v>
      </c>
      <c r="M25" t="s">
        <v>3064</v>
      </c>
      <c r="N25" t="s">
        <v>635</v>
      </c>
      <c r="O25" t="s">
        <v>638</v>
      </c>
      <c r="P25" t="s">
        <v>22</v>
      </c>
      <c r="Q25" t="s">
        <v>639</v>
      </c>
      <c r="R25" t="s">
        <v>636</v>
      </c>
      <c r="S25" t="s">
        <v>635</v>
      </c>
      <c r="T25" t="s">
        <v>3064</v>
      </c>
      <c r="U25" s="87" t="s">
        <v>31</v>
      </c>
      <c r="V25">
        <v>16</v>
      </c>
    </row>
    <row r="26" spans="1:22" x14ac:dyDescent="0.25">
      <c r="A26" t="s">
        <v>164</v>
      </c>
      <c r="B26" t="s">
        <v>165</v>
      </c>
      <c r="C26">
        <v>33.333333333333336</v>
      </c>
      <c r="D26">
        <v>6</v>
      </c>
      <c r="E26" t="s">
        <v>3065</v>
      </c>
      <c r="F26">
        <v>200</v>
      </c>
      <c r="G26">
        <v>0</v>
      </c>
      <c r="H26" t="s">
        <v>661</v>
      </c>
      <c r="I26" t="s">
        <v>3066</v>
      </c>
      <c r="J26" t="s">
        <v>1130</v>
      </c>
      <c r="K26" t="s">
        <v>635</v>
      </c>
      <c r="L26" t="s">
        <v>636</v>
      </c>
      <c r="M26" t="s">
        <v>3067</v>
      </c>
      <c r="N26" t="s">
        <v>635</v>
      </c>
      <c r="O26" t="s">
        <v>638</v>
      </c>
      <c r="P26" t="s">
        <v>22</v>
      </c>
      <c r="Q26" t="s">
        <v>639</v>
      </c>
      <c r="R26" t="s">
        <v>636</v>
      </c>
      <c r="S26" t="s">
        <v>635</v>
      </c>
      <c r="T26" t="s">
        <v>3067</v>
      </c>
      <c r="U26" s="88" t="s">
        <v>32</v>
      </c>
      <c r="V26">
        <v>16</v>
      </c>
    </row>
    <row r="27" spans="1:22" x14ac:dyDescent="0.25">
      <c r="A27" t="s">
        <v>37</v>
      </c>
      <c r="B27" t="s">
        <v>38</v>
      </c>
      <c r="C27">
        <v>66.666666666666671</v>
      </c>
      <c r="D27">
        <v>3</v>
      </c>
      <c r="E27" t="s">
        <v>3068</v>
      </c>
      <c r="F27">
        <v>100</v>
      </c>
      <c r="G27">
        <v>0</v>
      </c>
      <c r="H27" t="s">
        <v>661</v>
      </c>
      <c r="I27" t="s">
        <v>3069</v>
      </c>
      <c r="J27" t="s">
        <v>1025</v>
      </c>
      <c r="K27" t="s">
        <v>635</v>
      </c>
      <c r="L27" t="s">
        <v>636</v>
      </c>
      <c r="M27" t="s">
        <v>3070</v>
      </c>
      <c r="N27" t="s">
        <v>635</v>
      </c>
      <c r="O27" t="s">
        <v>638</v>
      </c>
      <c r="P27" t="s">
        <v>22</v>
      </c>
      <c r="Q27" t="s">
        <v>639</v>
      </c>
      <c r="R27" t="s">
        <v>636</v>
      </c>
      <c r="S27" t="s">
        <v>635</v>
      </c>
      <c r="T27" t="s">
        <v>3070</v>
      </c>
      <c r="U27" s="87" t="s">
        <v>27</v>
      </c>
      <c r="V27">
        <v>2</v>
      </c>
    </row>
    <row r="28" spans="1:22" x14ac:dyDescent="0.25">
      <c r="A28" t="s">
        <v>20</v>
      </c>
      <c r="B28" t="s">
        <v>21</v>
      </c>
      <c r="C28">
        <v>50</v>
      </c>
      <c r="D28">
        <v>1</v>
      </c>
      <c r="E28" t="s">
        <v>3071</v>
      </c>
      <c r="F28">
        <v>99.99</v>
      </c>
      <c r="G28">
        <v>0</v>
      </c>
      <c r="H28" t="s">
        <v>661</v>
      </c>
      <c r="I28" t="s">
        <v>3072</v>
      </c>
      <c r="J28" t="s">
        <v>643</v>
      </c>
      <c r="K28" t="s">
        <v>635</v>
      </c>
      <c r="L28" t="s">
        <v>636</v>
      </c>
      <c r="M28" t="s">
        <v>3073</v>
      </c>
      <c r="N28" t="s">
        <v>635</v>
      </c>
      <c r="O28" t="s">
        <v>638</v>
      </c>
      <c r="P28" t="s">
        <v>22</v>
      </c>
      <c r="Q28" t="s">
        <v>639</v>
      </c>
      <c r="R28" t="s">
        <v>636</v>
      </c>
      <c r="S28" t="s">
        <v>635</v>
      </c>
      <c r="T28" t="s">
        <v>3073</v>
      </c>
      <c r="U28" s="88" t="s">
        <v>28</v>
      </c>
      <c r="V28">
        <v>2</v>
      </c>
    </row>
    <row r="29" spans="1:22" x14ac:dyDescent="0.25">
      <c r="A29" t="s">
        <v>23</v>
      </c>
      <c r="B29" t="s">
        <v>24</v>
      </c>
      <c r="C29">
        <v>50</v>
      </c>
      <c r="D29">
        <v>1</v>
      </c>
      <c r="E29" t="s">
        <v>3071</v>
      </c>
      <c r="F29">
        <v>99.99</v>
      </c>
      <c r="G29">
        <v>0</v>
      </c>
      <c r="H29" t="s">
        <v>661</v>
      </c>
      <c r="I29" t="s">
        <v>3072</v>
      </c>
      <c r="J29" t="s">
        <v>643</v>
      </c>
      <c r="K29" t="s">
        <v>635</v>
      </c>
      <c r="L29" t="s">
        <v>636</v>
      </c>
      <c r="M29" t="s">
        <v>3073</v>
      </c>
      <c r="N29" t="s">
        <v>635</v>
      </c>
      <c r="O29" t="s">
        <v>638</v>
      </c>
      <c r="P29" t="s">
        <v>22</v>
      </c>
      <c r="Q29" t="s">
        <v>639</v>
      </c>
      <c r="R29" t="s">
        <v>636</v>
      </c>
      <c r="S29" t="s">
        <v>635</v>
      </c>
      <c r="T29" t="s">
        <v>3073</v>
      </c>
      <c r="U29" s="87" t="s">
        <v>256</v>
      </c>
      <c r="V29">
        <v>12</v>
      </c>
    </row>
    <row r="30" spans="1:22" x14ac:dyDescent="0.25">
      <c r="A30" t="s">
        <v>25</v>
      </c>
      <c r="B30" t="s">
        <v>26</v>
      </c>
      <c r="C30">
        <v>50</v>
      </c>
      <c r="D30">
        <v>1</v>
      </c>
      <c r="E30" t="s">
        <v>3071</v>
      </c>
      <c r="F30">
        <v>99.99</v>
      </c>
      <c r="G30">
        <v>0</v>
      </c>
      <c r="H30" t="s">
        <v>661</v>
      </c>
      <c r="I30" t="s">
        <v>3072</v>
      </c>
      <c r="J30" t="s">
        <v>643</v>
      </c>
      <c r="K30" t="s">
        <v>635</v>
      </c>
      <c r="L30" t="s">
        <v>636</v>
      </c>
      <c r="M30" t="s">
        <v>3073</v>
      </c>
      <c r="N30" t="s">
        <v>635</v>
      </c>
      <c r="O30" t="s">
        <v>638</v>
      </c>
      <c r="P30" t="s">
        <v>22</v>
      </c>
      <c r="Q30" t="s">
        <v>639</v>
      </c>
      <c r="R30" t="s">
        <v>636</v>
      </c>
      <c r="S30" t="s">
        <v>635</v>
      </c>
      <c r="T30" t="s">
        <v>3073</v>
      </c>
      <c r="U30" s="88" t="s">
        <v>262</v>
      </c>
      <c r="V30">
        <v>10</v>
      </c>
    </row>
    <row r="31" spans="1:22" x14ac:dyDescent="0.25">
      <c r="A31" t="s">
        <v>164</v>
      </c>
      <c r="B31" t="s">
        <v>165</v>
      </c>
      <c r="C31">
        <v>50</v>
      </c>
      <c r="D31">
        <v>6</v>
      </c>
      <c r="E31" t="s">
        <v>3074</v>
      </c>
      <c r="F31">
        <v>200</v>
      </c>
      <c r="G31">
        <v>0</v>
      </c>
      <c r="H31" t="s">
        <v>661</v>
      </c>
      <c r="I31" t="s">
        <v>3075</v>
      </c>
      <c r="J31" t="s">
        <v>1314</v>
      </c>
      <c r="K31" t="s">
        <v>635</v>
      </c>
      <c r="L31" t="s">
        <v>636</v>
      </c>
      <c r="M31" t="s">
        <v>3076</v>
      </c>
      <c r="N31" t="s">
        <v>635</v>
      </c>
      <c r="O31" t="s">
        <v>638</v>
      </c>
      <c r="P31" t="s">
        <v>22</v>
      </c>
      <c r="Q31" t="s">
        <v>639</v>
      </c>
      <c r="R31" t="s">
        <v>636</v>
      </c>
      <c r="S31" t="s">
        <v>635</v>
      </c>
      <c r="T31" t="s">
        <v>3076</v>
      </c>
      <c r="U31" s="88" t="s">
        <v>982</v>
      </c>
      <c r="V31">
        <v>2</v>
      </c>
    </row>
    <row r="32" spans="1:22" x14ac:dyDescent="0.25">
      <c r="A32" t="s">
        <v>121</v>
      </c>
      <c r="B32" t="s">
        <v>122</v>
      </c>
      <c r="C32">
        <v>15</v>
      </c>
      <c r="D32">
        <v>1</v>
      </c>
      <c r="E32" t="s">
        <v>3077</v>
      </c>
      <c r="F32">
        <v>15</v>
      </c>
      <c r="G32">
        <v>0</v>
      </c>
      <c r="H32" t="s">
        <v>647</v>
      </c>
      <c r="I32" t="s">
        <v>1996</v>
      </c>
      <c r="J32" t="s">
        <v>1997</v>
      </c>
      <c r="K32" t="s">
        <v>1992</v>
      </c>
      <c r="L32" t="s">
        <v>1998</v>
      </c>
      <c r="M32" t="s">
        <v>3078</v>
      </c>
      <c r="N32" t="s">
        <v>635</v>
      </c>
      <c r="O32" t="s">
        <v>678</v>
      </c>
      <c r="P32" t="s">
        <v>43</v>
      </c>
      <c r="Q32" t="s">
        <v>654</v>
      </c>
      <c r="R32" t="s">
        <v>636</v>
      </c>
      <c r="S32" t="s">
        <v>635</v>
      </c>
      <c r="T32" t="s">
        <v>3079</v>
      </c>
      <c r="U32" s="87" t="s">
        <v>257</v>
      </c>
      <c r="V32">
        <v>10</v>
      </c>
    </row>
    <row r="33" spans="1:22" x14ac:dyDescent="0.25">
      <c r="A33" t="s">
        <v>37</v>
      </c>
      <c r="B33" t="s">
        <v>38</v>
      </c>
      <c r="C33">
        <v>66.666666666666671</v>
      </c>
      <c r="D33">
        <v>3</v>
      </c>
      <c r="E33" t="s">
        <v>3080</v>
      </c>
      <c r="F33">
        <v>100</v>
      </c>
      <c r="G33">
        <v>0</v>
      </c>
      <c r="H33" t="s">
        <v>661</v>
      </c>
      <c r="I33" t="s">
        <v>3081</v>
      </c>
      <c r="J33" t="s">
        <v>2074</v>
      </c>
      <c r="K33" t="s">
        <v>635</v>
      </c>
      <c r="L33" t="s">
        <v>636</v>
      </c>
      <c r="M33" t="s">
        <v>3082</v>
      </c>
      <c r="N33" t="s">
        <v>635</v>
      </c>
      <c r="O33" t="s">
        <v>638</v>
      </c>
      <c r="P33" t="s">
        <v>22</v>
      </c>
      <c r="Q33" t="s">
        <v>639</v>
      </c>
      <c r="R33" t="s">
        <v>636</v>
      </c>
      <c r="S33" t="s">
        <v>635</v>
      </c>
      <c r="T33" t="s">
        <v>3082</v>
      </c>
      <c r="U33" s="88" t="s">
        <v>263</v>
      </c>
      <c r="V33">
        <v>8</v>
      </c>
    </row>
    <row r="34" spans="1:22" x14ac:dyDescent="0.25">
      <c r="A34" t="s">
        <v>37</v>
      </c>
      <c r="B34" t="s">
        <v>38</v>
      </c>
      <c r="C34">
        <v>66.666666666666671</v>
      </c>
      <c r="D34">
        <v>3</v>
      </c>
      <c r="E34" t="s">
        <v>3083</v>
      </c>
      <c r="F34">
        <v>200</v>
      </c>
      <c r="G34">
        <v>0</v>
      </c>
      <c r="H34" t="s">
        <v>661</v>
      </c>
      <c r="I34" t="s">
        <v>3084</v>
      </c>
      <c r="J34" t="s">
        <v>2074</v>
      </c>
      <c r="K34" t="s">
        <v>635</v>
      </c>
      <c r="L34" t="s">
        <v>636</v>
      </c>
      <c r="M34" t="s">
        <v>3085</v>
      </c>
      <c r="N34" t="s">
        <v>635</v>
      </c>
      <c r="O34" t="s">
        <v>638</v>
      </c>
      <c r="P34" t="s">
        <v>22</v>
      </c>
      <c r="Q34" t="s">
        <v>639</v>
      </c>
      <c r="R34" t="s">
        <v>636</v>
      </c>
      <c r="S34" t="s">
        <v>635</v>
      </c>
      <c r="T34" t="s">
        <v>3085</v>
      </c>
      <c r="U34" s="88" t="s">
        <v>982</v>
      </c>
      <c r="V34">
        <v>2</v>
      </c>
    </row>
    <row r="35" spans="1:22" x14ac:dyDescent="0.25">
      <c r="A35" t="s">
        <v>164</v>
      </c>
      <c r="B35" t="s">
        <v>165</v>
      </c>
      <c r="C35">
        <v>33.333333333333336</v>
      </c>
      <c r="D35">
        <v>3</v>
      </c>
      <c r="E35" t="s">
        <v>3083</v>
      </c>
      <c r="F35">
        <v>200</v>
      </c>
      <c r="G35">
        <v>0</v>
      </c>
      <c r="H35" t="s">
        <v>661</v>
      </c>
      <c r="I35" t="s">
        <v>3084</v>
      </c>
      <c r="J35" t="s">
        <v>2074</v>
      </c>
      <c r="K35" t="s">
        <v>635</v>
      </c>
      <c r="L35" t="s">
        <v>636</v>
      </c>
      <c r="M35" t="s">
        <v>3085</v>
      </c>
      <c r="N35" t="s">
        <v>635</v>
      </c>
      <c r="O35" t="s">
        <v>638</v>
      </c>
      <c r="P35" t="s">
        <v>22</v>
      </c>
      <c r="Q35" t="s">
        <v>639</v>
      </c>
      <c r="R35" t="s">
        <v>636</v>
      </c>
      <c r="S35" t="s">
        <v>635</v>
      </c>
      <c r="T35" t="s">
        <v>3085</v>
      </c>
      <c r="U35" s="87" t="s">
        <v>258</v>
      </c>
      <c r="V35">
        <v>6</v>
      </c>
    </row>
    <row r="36" spans="1:22" x14ac:dyDescent="0.25">
      <c r="A36" t="s">
        <v>20</v>
      </c>
      <c r="B36" t="s">
        <v>21</v>
      </c>
      <c r="C36">
        <v>50</v>
      </c>
      <c r="D36">
        <v>1</v>
      </c>
      <c r="E36" t="s">
        <v>3086</v>
      </c>
      <c r="F36">
        <v>99.99</v>
      </c>
      <c r="G36">
        <v>0</v>
      </c>
      <c r="H36" t="s">
        <v>661</v>
      </c>
      <c r="I36" t="s">
        <v>3087</v>
      </c>
      <c r="J36" t="s">
        <v>1314</v>
      </c>
      <c r="K36" t="s">
        <v>635</v>
      </c>
      <c r="L36" t="s">
        <v>636</v>
      </c>
      <c r="M36" t="s">
        <v>3088</v>
      </c>
      <c r="N36" t="s">
        <v>635</v>
      </c>
      <c r="O36" t="s">
        <v>638</v>
      </c>
      <c r="P36" t="s">
        <v>22</v>
      </c>
      <c r="Q36" t="s">
        <v>639</v>
      </c>
      <c r="R36" t="s">
        <v>636</v>
      </c>
      <c r="S36" t="s">
        <v>635</v>
      </c>
      <c r="T36" t="s">
        <v>3088</v>
      </c>
      <c r="U36" s="88" t="s">
        <v>264</v>
      </c>
      <c r="V36">
        <v>5</v>
      </c>
    </row>
    <row r="37" spans="1:22" x14ac:dyDescent="0.25">
      <c r="A37" t="s">
        <v>23</v>
      </c>
      <c r="B37" t="s">
        <v>24</v>
      </c>
      <c r="C37">
        <v>50</v>
      </c>
      <c r="D37">
        <v>1</v>
      </c>
      <c r="E37" t="s">
        <v>3086</v>
      </c>
      <c r="F37">
        <v>99.99</v>
      </c>
      <c r="G37">
        <v>0</v>
      </c>
      <c r="H37" t="s">
        <v>661</v>
      </c>
      <c r="I37" t="s">
        <v>3087</v>
      </c>
      <c r="J37" t="s">
        <v>1314</v>
      </c>
      <c r="K37" t="s">
        <v>635</v>
      </c>
      <c r="L37" t="s">
        <v>636</v>
      </c>
      <c r="M37" t="s">
        <v>3088</v>
      </c>
      <c r="N37" t="s">
        <v>635</v>
      </c>
      <c r="O37" t="s">
        <v>638</v>
      </c>
      <c r="P37" t="s">
        <v>22</v>
      </c>
      <c r="Q37" t="s">
        <v>639</v>
      </c>
      <c r="R37" t="s">
        <v>636</v>
      </c>
      <c r="S37" t="s">
        <v>635</v>
      </c>
      <c r="T37" t="s">
        <v>3088</v>
      </c>
      <c r="U37" s="88" t="s">
        <v>982</v>
      </c>
      <c r="V37">
        <v>1</v>
      </c>
    </row>
    <row r="38" spans="1:22" x14ac:dyDescent="0.25">
      <c r="A38" t="s">
        <v>25</v>
      </c>
      <c r="B38" t="s">
        <v>26</v>
      </c>
      <c r="C38">
        <v>50</v>
      </c>
      <c r="D38">
        <v>1</v>
      </c>
      <c r="E38" t="s">
        <v>3086</v>
      </c>
      <c r="F38">
        <v>99.99</v>
      </c>
      <c r="G38">
        <v>0</v>
      </c>
      <c r="H38" t="s">
        <v>661</v>
      </c>
      <c r="I38" t="s">
        <v>3087</v>
      </c>
      <c r="J38" t="s">
        <v>1314</v>
      </c>
      <c r="K38" t="s">
        <v>635</v>
      </c>
      <c r="L38" t="s">
        <v>636</v>
      </c>
      <c r="M38" t="s">
        <v>3088</v>
      </c>
      <c r="N38" t="s">
        <v>635</v>
      </c>
      <c r="O38" t="s">
        <v>638</v>
      </c>
      <c r="P38" t="s">
        <v>22</v>
      </c>
      <c r="Q38" t="s">
        <v>639</v>
      </c>
      <c r="R38" t="s">
        <v>636</v>
      </c>
      <c r="S38" t="s">
        <v>635</v>
      </c>
      <c r="T38" t="s">
        <v>3088</v>
      </c>
      <c r="U38" s="87" t="s">
        <v>619</v>
      </c>
      <c r="V38">
        <v>7</v>
      </c>
    </row>
    <row r="39" spans="1:22" x14ac:dyDescent="0.25">
      <c r="A39" t="s">
        <v>37</v>
      </c>
      <c r="B39" t="s">
        <v>38</v>
      </c>
      <c r="C39">
        <v>66.666666666666671</v>
      </c>
      <c r="D39">
        <v>3</v>
      </c>
      <c r="E39" t="s">
        <v>3089</v>
      </c>
      <c r="F39">
        <v>100</v>
      </c>
      <c r="G39">
        <v>0</v>
      </c>
      <c r="H39" t="s">
        <v>661</v>
      </c>
      <c r="I39" t="s">
        <v>3090</v>
      </c>
      <c r="J39" t="s">
        <v>1941</v>
      </c>
      <c r="K39" t="s">
        <v>635</v>
      </c>
      <c r="L39" t="s">
        <v>636</v>
      </c>
      <c r="M39" t="s">
        <v>3091</v>
      </c>
      <c r="N39" t="s">
        <v>635</v>
      </c>
      <c r="O39" t="s">
        <v>638</v>
      </c>
      <c r="P39" t="s">
        <v>22</v>
      </c>
      <c r="Q39" t="s">
        <v>639</v>
      </c>
      <c r="R39" t="s">
        <v>636</v>
      </c>
      <c r="S39" t="s">
        <v>635</v>
      </c>
      <c r="T39" t="s">
        <v>3091</v>
      </c>
      <c r="U39" s="88" t="s">
        <v>620</v>
      </c>
      <c r="V39">
        <v>6</v>
      </c>
    </row>
    <row r="40" spans="1:22" x14ac:dyDescent="0.25">
      <c r="A40" t="s">
        <v>37</v>
      </c>
      <c r="B40" t="s">
        <v>38</v>
      </c>
      <c r="C40">
        <v>66.666666666666671</v>
      </c>
      <c r="D40">
        <v>3</v>
      </c>
      <c r="E40" t="s">
        <v>3092</v>
      </c>
      <c r="F40">
        <v>100</v>
      </c>
      <c r="G40">
        <v>0</v>
      </c>
      <c r="H40" t="s">
        <v>661</v>
      </c>
      <c r="I40" t="s">
        <v>3093</v>
      </c>
      <c r="J40" t="s">
        <v>1750</v>
      </c>
      <c r="K40" t="s">
        <v>635</v>
      </c>
      <c r="L40" t="s">
        <v>636</v>
      </c>
      <c r="M40" t="s">
        <v>3094</v>
      </c>
      <c r="N40" t="s">
        <v>635</v>
      </c>
      <c r="O40" t="s">
        <v>638</v>
      </c>
      <c r="P40" t="s">
        <v>22</v>
      </c>
      <c r="Q40" t="s">
        <v>639</v>
      </c>
      <c r="R40" t="s">
        <v>636</v>
      </c>
      <c r="S40" t="s">
        <v>635</v>
      </c>
      <c r="T40" t="s">
        <v>3094</v>
      </c>
      <c r="U40" s="88" t="s">
        <v>982</v>
      </c>
      <c r="V40">
        <v>1</v>
      </c>
    </row>
    <row r="41" spans="1:22" x14ac:dyDescent="0.25">
      <c r="A41" t="s">
        <v>39</v>
      </c>
      <c r="B41" t="s">
        <v>44</v>
      </c>
      <c r="C41">
        <v>66.333333333333329</v>
      </c>
      <c r="D41">
        <v>15</v>
      </c>
      <c r="E41" t="s">
        <v>3095</v>
      </c>
      <c r="F41">
        <v>1100</v>
      </c>
      <c r="G41">
        <v>0</v>
      </c>
      <c r="H41" t="s">
        <v>632</v>
      </c>
      <c r="I41" t="s">
        <v>3096</v>
      </c>
      <c r="J41" t="s">
        <v>643</v>
      </c>
      <c r="K41" t="s">
        <v>635</v>
      </c>
      <c r="L41" t="s">
        <v>636</v>
      </c>
      <c r="M41" t="s">
        <v>3097</v>
      </c>
      <c r="N41" t="s">
        <v>635</v>
      </c>
      <c r="O41" t="s">
        <v>638</v>
      </c>
      <c r="P41" t="s">
        <v>22</v>
      </c>
      <c r="Q41" t="s">
        <v>639</v>
      </c>
      <c r="R41" t="s">
        <v>636</v>
      </c>
      <c r="S41" t="s">
        <v>635</v>
      </c>
      <c r="T41" t="s">
        <v>3097</v>
      </c>
      <c r="U41" s="87" t="s">
        <v>25</v>
      </c>
      <c r="V41">
        <v>75</v>
      </c>
    </row>
    <row r="42" spans="1:22" x14ac:dyDescent="0.25">
      <c r="A42" t="s">
        <v>37</v>
      </c>
      <c r="B42" t="s">
        <v>38</v>
      </c>
      <c r="C42">
        <v>66.666666666666671</v>
      </c>
      <c r="D42">
        <v>3</v>
      </c>
      <c r="E42" t="s">
        <v>3098</v>
      </c>
      <c r="F42">
        <v>100</v>
      </c>
      <c r="G42">
        <v>0</v>
      </c>
      <c r="H42" t="s">
        <v>661</v>
      </c>
      <c r="I42" t="s">
        <v>3093</v>
      </c>
      <c r="J42" t="s">
        <v>1750</v>
      </c>
      <c r="K42" t="s">
        <v>635</v>
      </c>
      <c r="L42" t="s">
        <v>636</v>
      </c>
      <c r="M42" t="s">
        <v>3099</v>
      </c>
      <c r="N42" t="s">
        <v>635</v>
      </c>
      <c r="O42" t="s">
        <v>638</v>
      </c>
      <c r="P42" t="s">
        <v>22</v>
      </c>
      <c r="Q42" t="s">
        <v>639</v>
      </c>
      <c r="R42" t="s">
        <v>636</v>
      </c>
      <c r="S42" t="s">
        <v>635</v>
      </c>
      <c r="T42" t="s">
        <v>3099</v>
      </c>
      <c r="U42" s="88" t="s">
        <v>3162</v>
      </c>
      <c r="V42">
        <v>2</v>
      </c>
    </row>
    <row r="43" spans="1:22" x14ac:dyDescent="0.25">
      <c r="A43" t="s">
        <v>133</v>
      </c>
      <c r="B43" t="s">
        <v>134</v>
      </c>
      <c r="C43">
        <v>12</v>
      </c>
      <c r="D43">
        <v>10</v>
      </c>
      <c r="E43" t="s">
        <v>3100</v>
      </c>
      <c r="F43">
        <v>174</v>
      </c>
      <c r="G43">
        <v>0</v>
      </c>
      <c r="H43" t="s">
        <v>647</v>
      </c>
      <c r="I43" t="s">
        <v>1414</v>
      </c>
      <c r="J43" t="s">
        <v>3101</v>
      </c>
      <c r="K43" t="s">
        <v>3102</v>
      </c>
      <c r="L43" t="s">
        <v>3103</v>
      </c>
      <c r="M43" t="s">
        <v>3104</v>
      </c>
      <c r="N43" t="s">
        <v>635</v>
      </c>
      <c r="O43" t="s">
        <v>678</v>
      </c>
      <c r="P43" t="s">
        <v>43</v>
      </c>
      <c r="Q43" t="s">
        <v>654</v>
      </c>
      <c r="R43" t="s">
        <v>636</v>
      </c>
      <c r="S43" t="s">
        <v>635</v>
      </c>
      <c r="T43" t="s">
        <v>3104</v>
      </c>
      <c r="U43" s="88" t="s">
        <v>26</v>
      </c>
      <c r="V43">
        <v>73</v>
      </c>
    </row>
    <row r="44" spans="1:22" x14ac:dyDescent="0.25">
      <c r="A44" t="s">
        <v>25</v>
      </c>
      <c r="B44" t="s">
        <v>26</v>
      </c>
      <c r="C44">
        <v>45</v>
      </c>
      <c r="D44">
        <v>1</v>
      </c>
      <c r="E44" t="s">
        <v>3100</v>
      </c>
      <c r="F44">
        <v>174</v>
      </c>
      <c r="G44">
        <v>0</v>
      </c>
      <c r="H44" t="s">
        <v>647</v>
      </c>
      <c r="I44" t="s">
        <v>1414</v>
      </c>
      <c r="J44" t="s">
        <v>3101</v>
      </c>
      <c r="K44" t="s">
        <v>3102</v>
      </c>
      <c r="L44" t="s">
        <v>3103</v>
      </c>
      <c r="M44" t="s">
        <v>3104</v>
      </c>
      <c r="N44" t="s">
        <v>635</v>
      </c>
      <c r="O44" t="s">
        <v>678</v>
      </c>
      <c r="P44" t="s">
        <v>43</v>
      </c>
      <c r="Q44" t="s">
        <v>654</v>
      </c>
      <c r="R44" t="s">
        <v>636</v>
      </c>
      <c r="S44" t="s">
        <v>635</v>
      </c>
      <c r="T44" t="s">
        <v>3104</v>
      </c>
      <c r="U44" s="87" t="s">
        <v>23</v>
      </c>
      <c r="V44">
        <v>67</v>
      </c>
    </row>
    <row r="45" spans="1:22" x14ac:dyDescent="0.25">
      <c r="A45" t="s">
        <v>121</v>
      </c>
      <c r="B45" t="s">
        <v>122</v>
      </c>
      <c r="C45">
        <v>15</v>
      </c>
      <c r="D45">
        <v>5</v>
      </c>
      <c r="E45" t="s">
        <v>3105</v>
      </c>
      <c r="F45">
        <v>112</v>
      </c>
      <c r="G45">
        <v>37</v>
      </c>
      <c r="H45" t="s">
        <v>661</v>
      </c>
      <c r="I45" t="s">
        <v>3106</v>
      </c>
      <c r="J45" t="s">
        <v>3107</v>
      </c>
      <c r="K45" t="s">
        <v>3108</v>
      </c>
      <c r="L45" t="s">
        <v>1965</v>
      </c>
      <c r="M45" t="s">
        <v>3109</v>
      </c>
      <c r="N45" t="s">
        <v>635</v>
      </c>
      <c r="O45" t="s">
        <v>678</v>
      </c>
      <c r="P45" t="s">
        <v>43</v>
      </c>
      <c r="Q45" t="s">
        <v>654</v>
      </c>
      <c r="R45" t="s">
        <v>636</v>
      </c>
      <c r="S45" t="s">
        <v>635</v>
      </c>
      <c r="T45" t="s">
        <v>3109</v>
      </c>
      <c r="U45" s="88" t="s">
        <v>24</v>
      </c>
      <c r="V45">
        <v>67</v>
      </c>
    </row>
    <row r="46" spans="1:22" x14ac:dyDescent="0.25">
      <c r="A46" t="s">
        <v>121</v>
      </c>
      <c r="B46" t="s">
        <v>122</v>
      </c>
      <c r="C46">
        <v>15</v>
      </c>
      <c r="D46">
        <v>1</v>
      </c>
      <c r="E46" t="s">
        <v>3110</v>
      </c>
      <c r="F46">
        <v>15</v>
      </c>
      <c r="G46">
        <v>0</v>
      </c>
      <c r="H46" t="s">
        <v>647</v>
      </c>
      <c r="I46" t="s">
        <v>3111</v>
      </c>
      <c r="J46" t="s">
        <v>3112</v>
      </c>
      <c r="K46" t="s">
        <v>3113</v>
      </c>
      <c r="L46" t="s">
        <v>2140</v>
      </c>
      <c r="M46" t="s">
        <v>3114</v>
      </c>
      <c r="N46" t="s">
        <v>635</v>
      </c>
      <c r="O46" t="s">
        <v>678</v>
      </c>
      <c r="P46" t="s">
        <v>43</v>
      </c>
      <c r="Q46" t="s">
        <v>654</v>
      </c>
      <c r="R46" t="s">
        <v>636</v>
      </c>
      <c r="S46" t="s">
        <v>635</v>
      </c>
      <c r="T46" t="s">
        <v>3114</v>
      </c>
      <c r="U46" s="87" t="s">
        <v>20</v>
      </c>
      <c r="V46">
        <v>67</v>
      </c>
    </row>
    <row r="47" spans="1:22" x14ac:dyDescent="0.25">
      <c r="A47" t="s">
        <v>121</v>
      </c>
      <c r="B47" t="s">
        <v>122</v>
      </c>
      <c r="C47">
        <v>15</v>
      </c>
      <c r="D47">
        <v>1</v>
      </c>
      <c r="E47" t="s">
        <v>3115</v>
      </c>
      <c r="F47">
        <v>15</v>
      </c>
      <c r="G47">
        <v>0</v>
      </c>
      <c r="H47" t="s">
        <v>661</v>
      </c>
      <c r="I47" t="s">
        <v>3111</v>
      </c>
      <c r="J47" t="s">
        <v>3112</v>
      </c>
      <c r="K47" t="s">
        <v>3113</v>
      </c>
      <c r="L47" t="s">
        <v>2140</v>
      </c>
      <c r="M47" t="s">
        <v>3114</v>
      </c>
      <c r="N47" t="s">
        <v>635</v>
      </c>
      <c r="O47" t="s">
        <v>678</v>
      </c>
      <c r="P47" t="s">
        <v>43</v>
      </c>
      <c r="Q47" t="s">
        <v>654</v>
      </c>
      <c r="R47" t="s">
        <v>636</v>
      </c>
      <c r="S47" t="s">
        <v>635</v>
      </c>
      <c r="T47" t="s">
        <v>3114</v>
      </c>
      <c r="U47" s="88" t="s">
        <v>21</v>
      </c>
      <c r="V47">
        <v>67</v>
      </c>
    </row>
    <row r="48" spans="1:22" x14ac:dyDescent="0.25">
      <c r="A48" t="s">
        <v>121</v>
      </c>
      <c r="B48" t="s">
        <v>122</v>
      </c>
      <c r="C48">
        <v>15</v>
      </c>
      <c r="D48">
        <v>1</v>
      </c>
      <c r="E48" t="s">
        <v>3116</v>
      </c>
      <c r="F48">
        <v>15</v>
      </c>
      <c r="G48">
        <v>0</v>
      </c>
      <c r="H48" t="s">
        <v>647</v>
      </c>
      <c r="I48" t="s">
        <v>3111</v>
      </c>
      <c r="J48" t="s">
        <v>3112</v>
      </c>
      <c r="K48" t="s">
        <v>3113</v>
      </c>
      <c r="L48" t="s">
        <v>2140</v>
      </c>
      <c r="M48" t="s">
        <v>3117</v>
      </c>
      <c r="N48" t="s">
        <v>635</v>
      </c>
      <c r="O48" t="s">
        <v>678</v>
      </c>
      <c r="P48" t="s">
        <v>43</v>
      </c>
      <c r="Q48" t="s">
        <v>654</v>
      </c>
      <c r="R48" t="s">
        <v>636</v>
      </c>
      <c r="S48" t="s">
        <v>635</v>
      </c>
      <c r="T48" t="s">
        <v>3117</v>
      </c>
      <c r="U48" s="87" t="s">
        <v>133</v>
      </c>
      <c r="V48">
        <v>470</v>
      </c>
    </row>
    <row r="49" spans="1:22" x14ac:dyDescent="0.25">
      <c r="A49" t="s">
        <v>121</v>
      </c>
      <c r="B49" t="s">
        <v>122</v>
      </c>
      <c r="C49">
        <v>15</v>
      </c>
      <c r="D49">
        <v>1</v>
      </c>
      <c r="E49" t="s">
        <v>3118</v>
      </c>
      <c r="F49">
        <v>15</v>
      </c>
      <c r="G49">
        <v>0</v>
      </c>
      <c r="H49" t="s">
        <v>661</v>
      </c>
      <c r="I49" t="s">
        <v>3111</v>
      </c>
      <c r="J49" t="s">
        <v>3112</v>
      </c>
      <c r="K49" t="s">
        <v>3113</v>
      </c>
      <c r="L49" t="s">
        <v>2140</v>
      </c>
      <c r="M49" t="s">
        <v>3117</v>
      </c>
      <c r="N49" t="s">
        <v>635</v>
      </c>
      <c r="O49" t="s">
        <v>678</v>
      </c>
      <c r="P49" t="s">
        <v>43</v>
      </c>
      <c r="Q49" t="s">
        <v>654</v>
      </c>
      <c r="R49" t="s">
        <v>636</v>
      </c>
      <c r="S49" t="s">
        <v>635</v>
      </c>
      <c r="T49" t="s">
        <v>3117</v>
      </c>
      <c r="U49" s="88" t="s">
        <v>134</v>
      </c>
      <c r="V49">
        <v>470</v>
      </c>
    </row>
    <row r="50" spans="1:22" x14ac:dyDescent="0.25">
      <c r="A50" t="s">
        <v>20</v>
      </c>
      <c r="B50" t="s">
        <v>21</v>
      </c>
      <c r="C50">
        <v>50</v>
      </c>
      <c r="D50">
        <v>1</v>
      </c>
      <c r="E50" t="s">
        <v>3119</v>
      </c>
      <c r="F50">
        <v>100</v>
      </c>
      <c r="G50">
        <v>0</v>
      </c>
      <c r="H50" t="s">
        <v>632</v>
      </c>
      <c r="I50" t="s">
        <v>3120</v>
      </c>
      <c r="J50" t="s">
        <v>884</v>
      </c>
      <c r="K50" t="s">
        <v>635</v>
      </c>
      <c r="L50" t="s">
        <v>636</v>
      </c>
      <c r="M50" t="s">
        <v>3121</v>
      </c>
      <c r="N50" t="s">
        <v>635</v>
      </c>
      <c r="O50" t="s">
        <v>668</v>
      </c>
      <c r="P50" t="s">
        <v>22</v>
      </c>
      <c r="Q50" t="s">
        <v>669</v>
      </c>
      <c r="R50" t="s">
        <v>636</v>
      </c>
      <c r="S50" t="s">
        <v>635</v>
      </c>
      <c r="T50" t="s">
        <v>3121</v>
      </c>
      <c r="U50" s="87" t="s">
        <v>121</v>
      </c>
      <c r="V50">
        <v>14</v>
      </c>
    </row>
    <row r="51" spans="1:22" x14ac:dyDescent="0.25">
      <c r="A51" t="s">
        <v>23</v>
      </c>
      <c r="B51" t="s">
        <v>24</v>
      </c>
      <c r="C51">
        <v>50</v>
      </c>
      <c r="D51">
        <v>1</v>
      </c>
      <c r="E51" t="s">
        <v>3119</v>
      </c>
      <c r="F51">
        <v>100</v>
      </c>
      <c r="G51">
        <v>0</v>
      </c>
      <c r="H51" t="s">
        <v>632</v>
      </c>
      <c r="I51" t="s">
        <v>3120</v>
      </c>
      <c r="J51" t="s">
        <v>884</v>
      </c>
      <c r="K51" t="s">
        <v>635</v>
      </c>
      <c r="L51" t="s">
        <v>636</v>
      </c>
      <c r="M51" t="s">
        <v>3121</v>
      </c>
      <c r="N51" t="s">
        <v>635</v>
      </c>
      <c r="O51" t="s">
        <v>668</v>
      </c>
      <c r="P51" t="s">
        <v>22</v>
      </c>
      <c r="Q51" t="s">
        <v>669</v>
      </c>
      <c r="R51" t="s">
        <v>636</v>
      </c>
      <c r="S51" t="s">
        <v>635</v>
      </c>
      <c r="T51" t="s">
        <v>3121</v>
      </c>
      <c r="U51" s="88" t="s">
        <v>122</v>
      </c>
      <c r="V51">
        <v>14</v>
      </c>
    </row>
    <row r="52" spans="1:22" x14ac:dyDescent="0.25">
      <c r="A52" t="s">
        <v>25</v>
      </c>
      <c r="B52" t="s">
        <v>26</v>
      </c>
      <c r="C52">
        <v>50</v>
      </c>
      <c r="D52">
        <v>1</v>
      </c>
      <c r="E52" t="s">
        <v>3119</v>
      </c>
      <c r="F52">
        <v>100</v>
      </c>
      <c r="G52">
        <v>0</v>
      </c>
      <c r="H52" t="s">
        <v>632</v>
      </c>
      <c r="I52" t="s">
        <v>3120</v>
      </c>
      <c r="J52" t="s">
        <v>884</v>
      </c>
      <c r="K52" t="s">
        <v>635</v>
      </c>
      <c r="L52" t="s">
        <v>636</v>
      </c>
      <c r="M52" t="s">
        <v>3121</v>
      </c>
      <c r="N52" t="s">
        <v>635</v>
      </c>
      <c r="O52" t="s">
        <v>668</v>
      </c>
      <c r="P52" t="s">
        <v>22</v>
      </c>
      <c r="Q52" t="s">
        <v>669</v>
      </c>
      <c r="R52" t="s">
        <v>636</v>
      </c>
      <c r="S52" t="s">
        <v>635</v>
      </c>
      <c r="T52" t="s">
        <v>3121</v>
      </c>
      <c r="U52" s="87" t="s">
        <v>533</v>
      </c>
      <c r="V52">
        <v>2</v>
      </c>
    </row>
    <row r="53" spans="1:22" x14ac:dyDescent="0.25">
      <c r="A53" t="s">
        <v>37</v>
      </c>
      <c r="B53" t="s">
        <v>38</v>
      </c>
      <c r="C53">
        <v>66.666666666666671</v>
      </c>
      <c r="D53">
        <v>3</v>
      </c>
      <c r="E53" t="s">
        <v>3122</v>
      </c>
      <c r="F53">
        <v>100</v>
      </c>
      <c r="G53">
        <v>0</v>
      </c>
      <c r="H53" t="s">
        <v>661</v>
      </c>
      <c r="I53" t="s">
        <v>3123</v>
      </c>
      <c r="J53" t="s">
        <v>1941</v>
      </c>
      <c r="K53" t="s">
        <v>635</v>
      </c>
      <c r="L53" t="s">
        <v>636</v>
      </c>
      <c r="M53" t="s">
        <v>3124</v>
      </c>
      <c r="N53" t="s">
        <v>635</v>
      </c>
      <c r="O53" t="s">
        <v>638</v>
      </c>
      <c r="P53" t="s">
        <v>22</v>
      </c>
      <c r="Q53" t="s">
        <v>639</v>
      </c>
      <c r="R53" t="s">
        <v>636</v>
      </c>
      <c r="S53" t="s">
        <v>635</v>
      </c>
      <c r="T53" t="s">
        <v>3124</v>
      </c>
      <c r="U53" s="88" t="s">
        <v>137</v>
      </c>
      <c r="V53">
        <v>2</v>
      </c>
    </row>
    <row r="54" spans="1:22" x14ac:dyDescent="0.25">
      <c r="A54" t="s">
        <v>164</v>
      </c>
      <c r="B54" t="s">
        <v>165</v>
      </c>
      <c r="C54">
        <v>50</v>
      </c>
      <c r="D54">
        <v>6</v>
      </c>
      <c r="E54" t="s">
        <v>3125</v>
      </c>
      <c r="F54">
        <v>200</v>
      </c>
      <c r="G54">
        <v>0</v>
      </c>
      <c r="H54" t="s">
        <v>661</v>
      </c>
      <c r="I54" t="s">
        <v>3126</v>
      </c>
      <c r="J54" t="s">
        <v>634</v>
      </c>
      <c r="K54" t="s">
        <v>635</v>
      </c>
      <c r="L54" t="s">
        <v>636</v>
      </c>
      <c r="M54" t="s">
        <v>3127</v>
      </c>
      <c r="N54" t="s">
        <v>635</v>
      </c>
      <c r="O54" t="s">
        <v>638</v>
      </c>
      <c r="P54" t="s">
        <v>22</v>
      </c>
      <c r="Q54" t="s">
        <v>639</v>
      </c>
      <c r="R54" t="s">
        <v>636</v>
      </c>
      <c r="S54" t="s">
        <v>635</v>
      </c>
      <c r="T54" t="s">
        <v>3127</v>
      </c>
      <c r="U54" s="87" t="s">
        <v>1984</v>
      </c>
      <c r="V54">
        <v>1585</v>
      </c>
    </row>
    <row r="55" spans="1:22" x14ac:dyDescent="0.25">
      <c r="A55" t="s">
        <v>164</v>
      </c>
      <c r="B55" t="s">
        <v>165</v>
      </c>
      <c r="C55">
        <v>33.333333333333336</v>
      </c>
      <c r="D55">
        <v>3</v>
      </c>
      <c r="E55" t="s">
        <v>3128</v>
      </c>
      <c r="F55">
        <v>199.99</v>
      </c>
      <c r="G55">
        <v>0</v>
      </c>
      <c r="H55" t="s">
        <v>661</v>
      </c>
      <c r="I55" t="s">
        <v>3129</v>
      </c>
      <c r="J55" t="s">
        <v>1837</v>
      </c>
      <c r="K55" t="s">
        <v>635</v>
      </c>
      <c r="L55" t="s">
        <v>636</v>
      </c>
      <c r="M55" t="s">
        <v>3130</v>
      </c>
      <c r="N55" t="s">
        <v>635</v>
      </c>
      <c r="O55" t="s">
        <v>638</v>
      </c>
      <c r="P55" t="s">
        <v>22</v>
      </c>
      <c r="Q55" t="s">
        <v>639</v>
      </c>
      <c r="R55" t="s">
        <v>636</v>
      </c>
      <c r="S55" t="s">
        <v>635</v>
      </c>
      <c r="T55" t="s">
        <v>3131</v>
      </c>
    </row>
    <row r="56" spans="1:22" x14ac:dyDescent="0.25">
      <c r="A56" t="s">
        <v>20</v>
      </c>
      <c r="B56" t="s">
        <v>21</v>
      </c>
      <c r="C56">
        <v>50</v>
      </c>
      <c r="D56">
        <v>1</v>
      </c>
      <c r="E56" t="s">
        <v>3128</v>
      </c>
      <c r="F56">
        <v>199.99</v>
      </c>
      <c r="G56">
        <v>0</v>
      </c>
      <c r="H56" t="s">
        <v>661</v>
      </c>
      <c r="I56" t="s">
        <v>3129</v>
      </c>
      <c r="J56" t="s">
        <v>1837</v>
      </c>
      <c r="K56" t="s">
        <v>635</v>
      </c>
      <c r="L56" t="s">
        <v>636</v>
      </c>
      <c r="M56" t="s">
        <v>3130</v>
      </c>
      <c r="N56" t="s">
        <v>635</v>
      </c>
      <c r="O56" t="s">
        <v>638</v>
      </c>
      <c r="P56" t="s">
        <v>22</v>
      </c>
      <c r="Q56" t="s">
        <v>639</v>
      </c>
      <c r="R56" t="s">
        <v>636</v>
      </c>
      <c r="S56" t="s">
        <v>635</v>
      </c>
      <c r="T56" t="s">
        <v>3131</v>
      </c>
    </row>
    <row r="57" spans="1:22" x14ac:dyDescent="0.25">
      <c r="A57" t="s">
        <v>23</v>
      </c>
      <c r="B57" t="s">
        <v>24</v>
      </c>
      <c r="C57">
        <v>50</v>
      </c>
      <c r="D57">
        <v>1</v>
      </c>
      <c r="E57" t="s">
        <v>3128</v>
      </c>
      <c r="F57">
        <v>199.99</v>
      </c>
      <c r="G57">
        <v>0</v>
      </c>
      <c r="H57" t="s">
        <v>661</v>
      </c>
      <c r="I57" t="s">
        <v>3129</v>
      </c>
      <c r="J57" t="s">
        <v>1837</v>
      </c>
      <c r="K57" t="s">
        <v>635</v>
      </c>
      <c r="L57" t="s">
        <v>636</v>
      </c>
      <c r="M57" t="s">
        <v>3130</v>
      </c>
      <c r="N57" t="s">
        <v>635</v>
      </c>
      <c r="O57" t="s">
        <v>638</v>
      </c>
      <c r="P57" t="s">
        <v>22</v>
      </c>
      <c r="Q57" t="s">
        <v>639</v>
      </c>
      <c r="R57" t="s">
        <v>636</v>
      </c>
      <c r="S57" t="s">
        <v>635</v>
      </c>
      <c r="T57" t="s">
        <v>3131</v>
      </c>
    </row>
    <row r="58" spans="1:22" x14ac:dyDescent="0.25">
      <c r="A58" t="s">
        <v>25</v>
      </c>
      <c r="B58" t="s">
        <v>26</v>
      </c>
      <c r="C58">
        <v>50</v>
      </c>
      <c r="D58">
        <v>1</v>
      </c>
      <c r="E58" t="s">
        <v>3128</v>
      </c>
      <c r="F58">
        <v>199.99</v>
      </c>
      <c r="G58">
        <v>0</v>
      </c>
      <c r="H58" t="s">
        <v>661</v>
      </c>
      <c r="I58" t="s">
        <v>3129</v>
      </c>
      <c r="J58" t="s">
        <v>1837</v>
      </c>
      <c r="K58" t="s">
        <v>635</v>
      </c>
      <c r="L58" t="s">
        <v>636</v>
      </c>
      <c r="M58" t="s">
        <v>3130</v>
      </c>
      <c r="N58" t="s">
        <v>635</v>
      </c>
      <c r="O58" t="s">
        <v>638</v>
      </c>
      <c r="P58" t="s">
        <v>22</v>
      </c>
      <c r="Q58" t="s">
        <v>639</v>
      </c>
      <c r="R58" t="s">
        <v>636</v>
      </c>
      <c r="S58" t="s">
        <v>635</v>
      </c>
      <c r="T58" t="s">
        <v>3131</v>
      </c>
    </row>
    <row r="59" spans="1:22" x14ac:dyDescent="0.25">
      <c r="A59" t="s">
        <v>39</v>
      </c>
      <c r="B59" t="s">
        <v>44</v>
      </c>
      <c r="C59">
        <v>80</v>
      </c>
      <c r="D59">
        <v>1</v>
      </c>
      <c r="E59" t="s">
        <v>3132</v>
      </c>
      <c r="F59">
        <v>80</v>
      </c>
      <c r="G59">
        <v>0</v>
      </c>
      <c r="H59" t="s">
        <v>647</v>
      </c>
      <c r="I59" t="s">
        <v>3133</v>
      </c>
      <c r="J59" t="s">
        <v>3134</v>
      </c>
      <c r="K59" t="s">
        <v>3135</v>
      </c>
      <c r="L59" t="s">
        <v>791</v>
      </c>
      <c r="M59" t="s">
        <v>3136</v>
      </c>
      <c r="N59" t="s">
        <v>635</v>
      </c>
      <c r="O59" t="s">
        <v>678</v>
      </c>
      <c r="P59" t="s">
        <v>43</v>
      </c>
      <c r="Q59" t="s">
        <v>654</v>
      </c>
      <c r="R59" t="s">
        <v>636</v>
      </c>
      <c r="S59" t="s">
        <v>635</v>
      </c>
      <c r="T59" t="s">
        <v>3136</v>
      </c>
    </row>
    <row r="60" spans="1:22" x14ac:dyDescent="0.25">
      <c r="A60" t="s">
        <v>164</v>
      </c>
      <c r="B60" t="s">
        <v>165</v>
      </c>
      <c r="C60">
        <v>33.333333333333336</v>
      </c>
      <c r="D60">
        <v>3</v>
      </c>
      <c r="E60" t="s">
        <v>3137</v>
      </c>
      <c r="F60">
        <v>100</v>
      </c>
      <c r="G60">
        <v>0</v>
      </c>
      <c r="H60" t="s">
        <v>661</v>
      </c>
      <c r="I60" t="s">
        <v>3138</v>
      </c>
      <c r="J60" t="s">
        <v>2794</v>
      </c>
      <c r="K60" t="s">
        <v>635</v>
      </c>
      <c r="L60" t="s">
        <v>636</v>
      </c>
      <c r="M60" t="s">
        <v>3139</v>
      </c>
      <c r="N60" t="s">
        <v>635</v>
      </c>
      <c r="O60" t="s">
        <v>668</v>
      </c>
      <c r="P60" t="s">
        <v>22</v>
      </c>
      <c r="Q60" t="s">
        <v>669</v>
      </c>
      <c r="R60" t="s">
        <v>636</v>
      </c>
      <c r="S60" t="s">
        <v>635</v>
      </c>
      <c r="T60" t="s">
        <v>3139</v>
      </c>
    </row>
    <row r="61" spans="1:22" x14ac:dyDescent="0.25">
      <c r="A61" t="s">
        <v>37</v>
      </c>
      <c r="B61" t="s">
        <v>38</v>
      </c>
      <c r="C61">
        <v>66.666666666666671</v>
      </c>
      <c r="D61">
        <v>3</v>
      </c>
      <c r="E61" t="s">
        <v>3140</v>
      </c>
      <c r="F61">
        <v>100</v>
      </c>
      <c r="G61">
        <v>0</v>
      </c>
      <c r="H61" t="s">
        <v>661</v>
      </c>
      <c r="I61" t="s">
        <v>3141</v>
      </c>
      <c r="J61" t="s">
        <v>643</v>
      </c>
      <c r="K61" t="s">
        <v>635</v>
      </c>
      <c r="L61" t="s">
        <v>636</v>
      </c>
      <c r="M61" t="s">
        <v>3142</v>
      </c>
      <c r="N61" t="s">
        <v>635</v>
      </c>
      <c r="O61" t="s">
        <v>638</v>
      </c>
      <c r="P61" t="s">
        <v>22</v>
      </c>
      <c r="Q61" t="s">
        <v>639</v>
      </c>
      <c r="R61" t="s">
        <v>636</v>
      </c>
      <c r="S61" t="s">
        <v>635</v>
      </c>
      <c r="T61" t="s">
        <v>3142</v>
      </c>
    </row>
    <row r="62" spans="1:22" x14ac:dyDescent="0.25">
      <c r="A62" t="s">
        <v>37</v>
      </c>
      <c r="B62" t="s">
        <v>38</v>
      </c>
      <c r="C62">
        <v>66.666666666666671</v>
      </c>
      <c r="D62">
        <v>3</v>
      </c>
      <c r="E62" t="s">
        <v>3143</v>
      </c>
      <c r="F62">
        <v>100</v>
      </c>
      <c r="G62">
        <v>0</v>
      </c>
      <c r="H62" t="s">
        <v>661</v>
      </c>
      <c r="I62" t="s">
        <v>3144</v>
      </c>
      <c r="J62" t="s">
        <v>797</v>
      </c>
      <c r="K62" t="s">
        <v>635</v>
      </c>
      <c r="L62" t="s">
        <v>636</v>
      </c>
      <c r="M62" t="s">
        <v>3145</v>
      </c>
      <c r="N62" t="s">
        <v>635</v>
      </c>
      <c r="O62" t="s">
        <v>638</v>
      </c>
      <c r="P62" t="s">
        <v>22</v>
      </c>
      <c r="Q62" t="s">
        <v>639</v>
      </c>
      <c r="R62" t="s">
        <v>636</v>
      </c>
      <c r="S62" t="s">
        <v>635</v>
      </c>
      <c r="T62" t="s">
        <v>3145</v>
      </c>
    </row>
    <row r="63" spans="1:22" x14ac:dyDescent="0.25">
      <c r="A63" t="s">
        <v>133</v>
      </c>
      <c r="B63" t="s">
        <v>134</v>
      </c>
      <c r="C63">
        <v>12</v>
      </c>
      <c r="D63">
        <v>20</v>
      </c>
      <c r="E63" t="s">
        <v>3146</v>
      </c>
      <c r="F63">
        <v>253</v>
      </c>
      <c r="G63">
        <v>0</v>
      </c>
      <c r="H63" t="s">
        <v>647</v>
      </c>
      <c r="I63" t="s">
        <v>3147</v>
      </c>
      <c r="J63" t="s">
        <v>3148</v>
      </c>
      <c r="K63" t="s">
        <v>3149</v>
      </c>
      <c r="L63" t="s">
        <v>3150</v>
      </c>
      <c r="M63" t="s">
        <v>3151</v>
      </c>
      <c r="N63" t="s">
        <v>635</v>
      </c>
      <c r="O63" t="s">
        <v>678</v>
      </c>
      <c r="P63" t="s">
        <v>43</v>
      </c>
      <c r="Q63" t="s">
        <v>654</v>
      </c>
      <c r="R63" t="s">
        <v>636</v>
      </c>
      <c r="S63" t="s">
        <v>635</v>
      </c>
      <c r="T63" t="s">
        <v>3151</v>
      </c>
    </row>
    <row r="64" spans="1:22" x14ac:dyDescent="0.25">
      <c r="A64" t="s">
        <v>37</v>
      </c>
      <c r="B64" t="s">
        <v>38</v>
      </c>
      <c r="C64">
        <v>66.666666666666671</v>
      </c>
      <c r="D64">
        <v>6</v>
      </c>
      <c r="E64" t="s">
        <v>3152</v>
      </c>
      <c r="F64">
        <v>200</v>
      </c>
      <c r="G64">
        <v>0</v>
      </c>
      <c r="H64" t="s">
        <v>661</v>
      </c>
      <c r="I64" t="s">
        <v>3153</v>
      </c>
      <c r="J64" t="s">
        <v>1883</v>
      </c>
      <c r="K64" t="s">
        <v>635</v>
      </c>
      <c r="L64" t="s">
        <v>636</v>
      </c>
      <c r="M64" t="s">
        <v>3154</v>
      </c>
      <c r="N64" t="s">
        <v>635</v>
      </c>
      <c r="O64" t="s">
        <v>638</v>
      </c>
      <c r="P64" t="s">
        <v>22</v>
      </c>
      <c r="Q64" t="s">
        <v>639</v>
      </c>
      <c r="R64" t="s">
        <v>636</v>
      </c>
      <c r="S64" t="s">
        <v>635</v>
      </c>
      <c r="T64" t="s">
        <v>3154</v>
      </c>
    </row>
    <row r="65" spans="1:20" x14ac:dyDescent="0.25">
      <c r="A65" t="s">
        <v>20</v>
      </c>
      <c r="B65" t="s">
        <v>21</v>
      </c>
      <c r="C65">
        <v>50</v>
      </c>
      <c r="D65">
        <v>1</v>
      </c>
      <c r="E65" t="s">
        <v>3155</v>
      </c>
      <c r="F65">
        <v>214.52</v>
      </c>
      <c r="G65">
        <v>0</v>
      </c>
      <c r="H65" t="s">
        <v>3156</v>
      </c>
      <c r="I65" t="s">
        <v>3157</v>
      </c>
      <c r="J65" t="s">
        <v>3158</v>
      </c>
      <c r="K65" t="s">
        <v>3159</v>
      </c>
      <c r="L65" t="s">
        <v>3160</v>
      </c>
      <c r="M65" t="s">
        <v>3161</v>
      </c>
      <c r="N65" t="s">
        <v>635</v>
      </c>
      <c r="O65" t="s">
        <v>706</v>
      </c>
      <c r="P65" t="s">
        <v>40</v>
      </c>
      <c r="Q65" t="s">
        <v>707</v>
      </c>
      <c r="R65" t="s">
        <v>636</v>
      </c>
      <c r="S65" t="s">
        <v>635</v>
      </c>
      <c r="T65" t="s">
        <v>3161</v>
      </c>
    </row>
    <row r="66" spans="1:20" x14ac:dyDescent="0.25">
      <c r="A66" t="s">
        <v>23</v>
      </c>
      <c r="B66" t="s">
        <v>24</v>
      </c>
      <c r="C66">
        <v>50</v>
      </c>
      <c r="D66">
        <v>1</v>
      </c>
      <c r="E66" t="s">
        <v>3155</v>
      </c>
      <c r="F66">
        <v>214.52</v>
      </c>
      <c r="G66">
        <v>0</v>
      </c>
      <c r="H66" t="s">
        <v>3156</v>
      </c>
      <c r="I66" t="s">
        <v>3157</v>
      </c>
      <c r="J66" t="s">
        <v>3158</v>
      </c>
      <c r="K66" t="s">
        <v>3159</v>
      </c>
      <c r="L66" t="s">
        <v>3160</v>
      </c>
      <c r="M66" t="s">
        <v>3161</v>
      </c>
      <c r="N66" t="s">
        <v>635</v>
      </c>
      <c r="O66" t="s">
        <v>706</v>
      </c>
      <c r="P66" t="s">
        <v>40</v>
      </c>
      <c r="Q66" t="s">
        <v>707</v>
      </c>
      <c r="R66" t="s">
        <v>636</v>
      </c>
      <c r="S66" t="s">
        <v>635</v>
      </c>
      <c r="T66" t="s">
        <v>3161</v>
      </c>
    </row>
    <row r="67" spans="1:20" x14ac:dyDescent="0.25">
      <c r="A67" t="s">
        <v>25</v>
      </c>
      <c r="B67" t="s">
        <v>26</v>
      </c>
      <c r="C67">
        <v>50</v>
      </c>
      <c r="D67">
        <v>1</v>
      </c>
      <c r="E67" t="s">
        <v>3155</v>
      </c>
      <c r="F67">
        <v>214.52</v>
      </c>
      <c r="G67">
        <v>0</v>
      </c>
      <c r="H67" t="s">
        <v>3156</v>
      </c>
      <c r="I67" t="s">
        <v>3157</v>
      </c>
      <c r="J67" t="s">
        <v>3158</v>
      </c>
      <c r="K67" t="s">
        <v>3159</v>
      </c>
      <c r="L67" t="s">
        <v>3160</v>
      </c>
      <c r="M67" t="s">
        <v>3161</v>
      </c>
      <c r="N67" t="s">
        <v>635</v>
      </c>
      <c r="O67" t="s">
        <v>706</v>
      </c>
      <c r="P67" t="s">
        <v>40</v>
      </c>
      <c r="Q67" t="s">
        <v>707</v>
      </c>
      <c r="R67" t="s">
        <v>636</v>
      </c>
      <c r="S67" t="s">
        <v>635</v>
      </c>
      <c r="T67" t="s">
        <v>3161</v>
      </c>
    </row>
    <row r="68" spans="1:20" x14ac:dyDescent="0.25">
      <c r="A68" t="s">
        <v>25</v>
      </c>
      <c r="B68" t="s">
        <v>3162</v>
      </c>
      <c r="C68">
        <v>46.64</v>
      </c>
      <c r="D68">
        <v>1</v>
      </c>
      <c r="E68" t="s">
        <v>3155</v>
      </c>
      <c r="F68">
        <v>214.52</v>
      </c>
      <c r="G68">
        <v>0</v>
      </c>
      <c r="H68" t="s">
        <v>3156</v>
      </c>
      <c r="I68" t="s">
        <v>3157</v>
      </c>
      <c r="J68" t="s">
        <v>3158</v>
      </c>
      <c r="K68" t="s">
        <v>3159</v>
      </c>
      <c r="L68" t="s">
        <v>3160</v>
      </c>
      <c r="M68" t="s">
        <v>3161</v>
      </c>
      <c r="N68" t="s">
        <v>635</v>
      </c>
      <c r="O68" t="s">
        <v>706</v>
      </c>
      <c r="P68" t="s">
        <v>40</v>
      </c>
      <c r="Q68" t="s">
        <v>707</v>
      </c>
      <c r="R68" t="s">
        <v>636</v>
      </c>
      <c r="S68" t="s">
        <v>635</v>
      </c>
      <c r="T68" t="s">
        <v>3161</v>
      </c>
    </row>
    <row r="69" spans="1:20" x14ac:dyDescent="0.25">
      <c r="A69" t="s">
        <v>25</v>
      </c>
      <c r="B69" t="s">
        <v>3162</v>
      </c>
      <c r="C69">
        <v>46.63</v>
      </c>
      <c r="D69">
        <v>1</v>
      </c>
      <c r="E69" t="s">
        <v>3155</v>
      </c>
      <c r="F69">
        <v>214.52</v>
      </c>
      <c r="G69">
        <v>0</v>
      </c>
      <c r="H69" t="s">
        <v>3156</v>
      </c>
      <c r="I69" t="s">
        <v>3157</v>
      </c>
      <c r="J69" t="s">
        <v>3158</v>
      </c>
      <c r="K69" t="s">
        <v>3159</v>
      </c>
      <c r="L69" t="s">
        <v>3160</v>
      </c>
      <c r="M69" t="s">
        <v>3161</v>
      </c>
      <c r="N69" t="s">
        <v>635</v>
      </c>
      <c r="O69" t="s">
        <v>706</v>
      </c>
      <c r="P69" t="s">
        <v>40</v>
      </c>
      <c r="Q69" t="s">
        <v>707</v>
      </c>
      <c r="R69" t="s">
        <v>636</v>
      </c>
      <c r="S69" t="s">
        <v>635</v>
      </c>
      <c r="T69" t="s">
        <v>3161</v>
      </c>
    </row>
    <row r="70" spans="1:20" x14ac:dyDescent="0.25">
      <c r="A70" t="s">
        <v>164</v>
      </c>
      <c r="B70" t="s">
        <v>165</v>
      </c>
      <c r="C70">
        <v>50</v>
      </c>
      <c r="D70">
        <v>6</v>
      </c>
      <c r="E70" t="s">
        <v>3163</v>
      </c>
      <c r="F70">
        <v>193.19</v>
      </c>
      <c r="G70">
        <v>26</v>
      </c>
      <c r="H70" t="s">
        <v>647</v>
      </c>
      <c r="I70" t="s">
        <v>3164</v>
      </c>
      <c r="J70" t="s">
        <v>3165</v>
      </c>
      <c r="K70" t="s">
        <v>3166</v>
      </c>
      <c r="L70" t="s">
        <v>3167</v>
      </c>
      <c r="M70" t="s">
        <v>3168</v>
      </c>
      <c r="N70" t="s">
        <v>635</v>
      </c>
      <c r="O70" t="s">
        <v>706</v>
      </c>
      <c r="P70" t="s">
        <v>40</v>
      </c>
      <c r="Q70" t="s">
        <v>707</v>
      </c>
      <c r="R70" t="s">
        <v>636</v>
      </c>
      <c r="S70" t="s">
        <v>635</v>
      </c>
      <c r="T70" t="s">
        <v>3168</v>
      </c>
    </row>
    <row r="71" spans="1:20" x14ac:dyDescent="0.25">
      <c r="A71" t="s">
        <v>37</v>
      </c>
      <c r="B71" t="s">
        <v>38</v>
      </c>
      <c r="C71">
        <v>66.666666666666671</v>
      </c>
      <c r="D71">
        <v>3</v>
      </c>
      <c r="E71" t="s">
        <v>3169</v>
      </c>
      <c r="F71">
        <v>100</v>
      </c>
      <c r="G71">
        <v>0</v>
      </c>
      <c r="H71" t="s">
        <v>661</v>
      </c>
      <c r="I71" t="s">
        <v>3170</v>
      </c>
      <c r="J71" t="s">
        <v>742</v>
      </c>
      <c r="K71" t="s">
        <v>635</v>
      </c>
      <c r="L71" t="s">
        <v>636</v>
      </c>
      <c r="M71" t="s">
        <v>3171</v>
      </c>
      <c r="N71" t="s">
        <v>635</v>
      </c>
      <c r="O71" t="s">
        <v>638</v>
      </c>
      <c r="P71" t="s">
        <v>22</v>
      </c>
      <c r="Q71" t="s">
        <v>639</v>
      </c>
      <c r="R71" t="s">
        <v>636</v>
      </c>
      <c r="S71" t="s">
        <v>635</v>
      </c>
      <c r="T71" t="s">
        <v>3172</v>
      </c>
    </row>
    <row r="72" spans="1:20" x14ac:dyDescent="0.25">
      <c r="A72" t="s">
        <v>39</v>
      </c>
      <c r="B72" t="s">
        <v>44</v>
      </c>
      <c r="C72">
        <v>80</v>
      </c>
      <c r="D72">
        <v>1</v>
      </c>
      <c r="E72" t="s">
        <v>3173</v>
      </c>
      <c r="F72">
        <v>80</v>
      </c>
      <c r="G72">
        <v>0</v>
      </c>
      <c r="H72" t="s">
        <v>647</v>
      </c>
      <c r="I72" t="s">
        <v>3174</v>
      </c>
      <c r="J72" t="s">
        <v>3175</v>
      </c>
      <c r="K72" t="s">
        <v>2862</v>
      </c>
      <c r="L72" t="s">
        <v>3176</v>
      </c>
      <c r="M72" t="s">
        <v>3177</v>
      </c>
      <c r="N72" t="s">
        <v>635</v>
      </c>
      <c r="O72" t="s">
        <v>678</v>
      </c>
      <c r="P72" t="s">
        <v>43</v>
      </c>
      <c r="Q72" t="s">
        <v>654</v>
      </c>
      <c r="R72" t="s">
        <v>636</v>
      </c>
      <c r="S72" t="s">
        <v>635</v>
      </c>
      <c r="T72" t="s">
        <v>3177</v>
      </c>
    </row>
    <row r="73" spans="1:20" x14ac:dyDescent="0.25">
      <c r="A73" t="s">
        <v>37</v>
      </c>
      <c r="B73" t="s">
        <v>38</v>
      </c>
      <c r="C73">
        <v>66.666666666666671</v>
      </c>
      <c r="D73">
        <v>3</v>
      </c>
      <c r="E73" t="s">
        <v>3178</v>
      </c>
      <c r="F73">
        <v>100</v>
      </c>
      <c r="G73">
        <v>0</v>
      </c>
      <c r="H73" t="s">
        <v>661</v>
      </c>
      <c r="I73" t="s">
        <v>3179</v>
      </c>
      <c r="J73" t="s">
        <v>643</v>
      </c>
      <c r="K73" t="s">
        <v>635</v>
      </c>
      <c r="L73" t="s">
        <v>636</v>
      </c>
      <c r="M73" t="s">
        <v>3180</v>
      </c>
      <c r="N73" t="s">
        <v>635</v>
      </c>
      <c r="O73" t="s">
        <v>638</v>
      </c>
      <c r="P73" t="s">
        <v>22</v>
      </c>
      <c r="Q73" t="s">
        <v>639</v>
      </c>
      <c r="R73" t="s">
        <v>636</v>
      </c>
      <c r="S73" t="s">
        <v>635</v>
      </c>
      <c r="T73" t="s">
        <v>3180</v>
      </c>
    </row>
    <row r="74" spans="1:20" x14ac:dyDescent="0.25">
      <c r="A74" t="s">
        <v>39</v>
      </c>
      <c r="B74" t="s">
        <v>44</v>
      </c>
      <c r="C74">
        <v>80</v>
      </c>
      <c r="D74">
        <v>1</v>
      </c>
      <c r="E74" t="s">
        <v>3181</v>
      </c>
      <c r="F74">
        <v>80</v>
      </c>
      <c r="G74">
        <v>0</v>
      </c>
      <c r="H74" t="s">
        <v>647</v>
      </c>
      <c r="I74" t="s">
        <v>3182</v>
      </c>
      <c r="J74" t="s">
        <v>3183</v>
      </c>
      <c r="K74" t="s">
        <v>3184</v>
      </c>
      <c r="L74" t="s">
        <v>733</v>
      </c>
      <c r="M74" t="s">
        <v>3185</v>
      </c>
      <c r="N74" t="s">
        <v>635</v>
      </c>
      <c r="O74" t="s">
        <v>678</v>
      </c>
      <c r="P74" t="s">
        <v>43</v>
      </c>
      <c r="Q74" t="s">
        <v>654</v>
      </c>
      <c r="R74" t="s">
        <v>636</v>
      </c>
      <c r="S74" t="s">
        <v>635</v>
      </c>
      <c r="T74" t="s">
        <v>3185</v>
      </c>
    </row>
    <row r="75" spans="1:20" x14ac:dyDescent="0.25">
      <c r="A75" t="s">
        <v>164</v>
      </c>
      <c r="B75" t="s">
        <v>165</v>
      </c>
      <c r="C75">
        <v>50</v>
      </c>
      <c r="D75">
        <v>6</v>
      </c>
      <c r="E75" t="s">
        <v>3186</v>
      </c>
      <c r="F75">
        <v>200</v>
      </c>
      <c r="G75">
        <v>0</v>
      </c>
      <c r="H75" t="s">
        <v>661</v>
      </c>
      <c r="I75" t="s">
        <v>3187</v>
      </c>
      <c r="J75" t="s">
        <v>757</v>
      </c>
      <c r="K75" t="s">
        <v>635</v>
      </c>
      <c r="L75" t="s">
        <v>636</v>
      </c>
      <c r="M75" t="s">
        <v>3188</v>
      </c>
      <c r="N75" t="s">
        <v>635</v>
      </c>
      <c r="O75" t="s">
        <v>638</v>
      </c>
      <c r="P75" t="s">
        <v>22</v>
      </c>
      <c r="Q75" t="s">
        <v>639</v>
      </c>
      <c r="R75" t="s">
        <v>636</v>
      </c>
      <c r="S75" t="s">
        <v>635</v>
      </c>
      <c r="T75" t="s">
        <v>3188</v>
      </c>
    </row>
    <row r="76" spans="1:20" x14ac:dyDescent="0.25">
      <c r="A76" t="s">
        <v>37</v>
      </c>
      <c r="B76" t="s">
        <v>38</v>
      </c>
      <c r="C76">
        <v>66.666666666666671</v>
      </c>
      <c r="D76">
        <v>3</v>
      </c>
      <c r="E76" t="s">
        <v>3189</v>
      </c>
      <c r="F76">
        <v>138</v>
      </c>
      <c r="G76">
        <v>38</v>
      </c>
      <c r="H76" t="s">
        <v>661</v>
      </c>
      <c r="I76" t="s">
        <v>3190</v>
      </c>
      <c r="J76" t="s">
        <v>634</v>
      </c>
      <c r="K76" t="s">
        <v>635</v>
      </c>
      <c r="L76" t="s">
        <v>636</v>
      </c>
      <c r="M76" t="s">
        <v>3191</v>
      </c>
      <c r="N76" t="s">
        <v>635</v>
      </c>
      <c r="O76" t="s">
        <v>638</v>
      </c>
      <c r="P76" t="s">
        <v>22</v>
      </c>
      <c r="Q76" t="s">
        <v>639</v>
      </c>
      <c r="R76" t="s">
        <v>636</v>
      </c>
      <c r="S76" t="s">
        <v>635</v>
      </c>
      <c r="T76" t="s">
        <v>3192</v>
      </c>
    </row>
    <row r="77" spans="1:20" x14ac:dyDescent="0.25">
      <c r="A77" t="s">
        <v>118</v>
      </c>
      <c r="B77" t="s">
        <v>91</v>
      </c>
      <c r="C77">
        <v>66</v>
      </c>
      <c r="D77">
        <v>1</v>
      </c>
      <c r="E77" t="s">
        <v>3193</v>
      </c>
      <c r="F77">
        <v>240</v>
      </c>
      <c r="G77">
        <v>0</v>
      </c>
      <c r="H77" t="s">
        <v>647</v>
      </c>
      <c r="I77" t="s">
        <v>3194</v>
      </c>
      <c r="J77" t="s">
        <v>3195</v>
      </c>
      <c r="K77" t="s">
        <v>1409</v>
      </c>
      <c r="L77" t="s">
        <v>1179</v>
      </c>
      <c r="M77" t="s">
        <v>3196</v>
      </c>
      <c r="N77" t="s">
        <v>635</v>
      </c>
      <c r="O77" t="s">
        <v>678</v>
      </c>
      <c r="P77" t="s">
        <v>43</v>
      </c>
      <c r="Q77" t="s">
        <v>654</v>
      </c>
      <c r="R77" t="s">
        <v>636</v>
      </c>
      <c r="S77" t="s">
        <v>635</v>
      </c>
      <c r="T77" t="s">
        <v>3197</v>
      </c>
    </row>
    <row r="78" spans="1:20" x14ac:dyDescent="0.25">
      <c r="A78" t="s">
        <v>89</v>
      </c>
      <c r="B78" t="s">
        <v>1223</v>
      </c>
      <c r="C78">
        <v>66</v>
      </c>
      <c r="D78">
        <v>1</v>
      </c>
      <c r="E78" t="s">
        <v>3193</v>
      </c>
      <c r="F78">
        <v>240</v>
      </c>
      <c r="G78">
        <v>0</v>
      </c>
      <c r="H78" t="s">
        <v>647</v>
      </c>
      <c r="I78" t="s">
        <v>3194</v>
      </c>
      <c r="J78" t="s">
        <v>3195</v>
      </c>
      <c r="K78" t="s">
        <v>1409</v>
      </c>
      <c r="L78" t="s">
        <v>1179</v>
      </c>
      <c r="M78" t="s">
        <v>3196</v>
      </c>
      <c r="N78" t="s">
        <v>635</v>
      </c>
      <c r="O78" t="s">
        <v>678</v>
      </c>
      <c r="P78" t="s">
        <v>43</v>
      </c>
      <c r="Q78" t="s">
        <v>654</v>
      </c>
      <c r="R78" t="s">
        <v>636</v>
      </c>
      <c r="S78" t="s">
        <v>635</v>
      </c>
      <c r="T78" t="s">
        <v>3197</v>
      </c>
    </row>
    <row r="79" spans="1:20" x14ac:dyDescent="0.25">
      <c r="A79" t="s">
        <v>39</v>
      </c>
      <c r="B79" t="s">
        <v>44</v>
      </c>
      <c r="C79">
        <v>67</v>
      </c>
      <c r="D79">
        <v>1</v>
      </c>
      <c r="E79" t="s">
        <v>3193</v>
      </c>
      <c r="F79">
        <v>240</v>
      </c>
      <c r="G79">
        <v>0</v>
      </c>
      <c r="H79" t="s">
        <v>647</v>
      </c>
      <c r="I79" t="s">
        <v>3194</v>
      </c>
      <c r="J79" t="s">
        <v>3195</v>
      </c>
      <c r="K79" t="s">
        <v>1409</v>
      </c>
      <c r="L79" t="s">
        <v>1179</v>
      </c>
      <c r="M79" t="s">
        <v>3196</v>
      </c>
      <c r="N79" t="s">
        <v>635</v>
      </c>
      <c r="O79" t="s">
        <v>678</v>
      </c>
      <c r="P79" t="s">
        <v>43</v>
      </c>
      <c r="Q79" t="s">
        <v>654</v>
      </c>
      <c r="R79" t="s">
        <v>636</v>
      </c>
      <c r="S79" t="s">
        <v>635</v>
      </c>
      <c r="T79" t="s">
        <v>3197</v>
      </c>
    </row>
    <row r="80" spans="1:20" x14ac:dyDescent="0.25">
      <c r="A80" t="s">
        <v>39</v>
      </c>
      <c r="B80" t="s">
        <v>44</v>
      </c>
      <c r="C80">
        <v>66.333333333333329</v>
      </c>
      <c r="D80">
        <v>3</v>
      </c>
      <c r="E80" t="s">
        <v>3198</v>
      </c>
      <c r="F80">
        <v>249.99</v>
      </c>
      <c r="G80">
        <v>0</v>
      </c>
      <c r="H80" t="s">
        <v>661</v>
      </c>
      <c r="I80" t="s">
        <v>3199</v>
      </c>
      <c r="J80" t="s">
        <v>823</v>
      </c>
      <c r="K80" t="s">
        <v>635</v>
      </c>
      <c r="L80" t="s">
        <v>636</v>
      </c>
      <c r="M80" t="s">
        <v>3200</v>
      </c>
      <c r="N80" t="s">
        <v>635</v>
      </c>
      <c r="O80" t="s">
        <v>638</v>
      </c>
      <c r="P80" t="s">
        <v>22</v>
      </c>
      <c r="Q80" t="s">
        <v>639</v>
      </c>
      <c r="R80" t="s">
        <v>636</v>
      </c>
      <c r="S80" t="s">
        <v>635</v>
      </c>
      <c r="T80" t="s">
        <v>3200</v>
      </c>
    </row>
    <row r="81" spans="1:20" x14ac:dyDescent="0.25">
      <c r="A81" t="s">
        <v>20</v>
      </c>
      <c r="B81" t="s">
        <v>21</v>
      </c>
      <c r="C81">
        <v>50</v>
      </c>
      <c r="D81">
        <v>2</v>
      </c>
      <c r="E81" t="s">
        <v>3201</v>
      </c>
      <c r="F81">
        <v>200</v>
      </c>
      <c r="G81">
        <v>0</v>
      </c>
      <c r="H81" t="s">
        <v>632</v>
      </c>
      <c r="I81" t="s">
        <v>3202</v>
      </c>
      <c r="J81" t="s">
        <v>721</v>
      </c>
      <c r="K81" t="s">
        <v>635</v>
      </c>
      <c r="L81" t="s">
        <v>636</v>
      </c>
      <c r="M81" t="s">
        <v>3203</v>
      </c>
      <c r="N81" t="s">
        <v>635</v>
      </c>
      <c r="O81" t="s">
        <v>668</v>
      </c>
      <c r="P81" t="s">
        <v>22</v>
      </c>
      <c r="Q81" t="s">
        <v>669</v>
      </c>
      <c r="R81" t="s">
        <v>636</v>
      </c>
      <c r="S81" t="s">
        <v>635</v>
      </c>
      <c r="T81" t="s">
        <v>3203</v>
      </c>
    </row>
    <row r="82" spans="1:20" x14ac:dyDescent="0.25">
      <c r="A82" t="s">
        <v>23</v>
      </c>
      <c r="B82" t="s">
        <v>24</v>
      </c>
      <c r="C82">
        <v>50</v>
      </c>
      <c r="D82">
        <v>2</v>
      </c>
      <c r="E82" t="s">
        <v>3201</v>
      </c>
      <c r="F82">
        <v>200</v>
      </c>
      <c r="G82">
        <v>0</v>
      </c>
      <c r="H82" t="s">
        <v>632</v>
      </c>
      <c r="I82" t="s">
        <v>3202</v>
      </c>
      <c r="J82" t="s">
        <v>721</v>
      </c>
      <c r="K82" t="s">
        <v>635</v>
      </c>
      <c r="L82" t="s">
        <v>636</v>
      </c>
      <c r="M82" t="s">
        <v>3203</v>
      </c>
      <c r="N82" t="s">
        <v>635</v>
      </c>
      <c r="O82" t="s">
        <v>668</v>
      </c>
      <c r="P82" t="s">
        <v>22</v>
      </c>
      <c r="Q82" t="s">
        <v>669</v>
      </c>
      <c r="R82" t="s">
        <v>636</v>
      </c>
      <c r="S82" t="s">
        <v>635</v>
      </c>
      <c r="T82" t="s">
        <v>3203</v>
      </c>
    </row>
    <row r="83" spans="1:20" x14ac:dyDescent="0.25">
      <c r="A83" t="s">
        <v>25</v>
      </c>
      <c r="B83" t="s">
        <v>26</v>
      </c>
      <c r="C83">
        <v>50</v>
      </c>
      <c r="D83">
        <v>2</v>
      </c>
      <c r="E83" t="s">
        <v>3201</v>
      </c>
      <c r="F83">
        <v>200</v>
      </c>
      <c r="G83">
        <v>0</v>
      </c>
      <c r="H83" t="s">
        <v>632</v>
      </c>
      <c r="I83" t="s">
        <v>3202</v>
      </c>
      <c r="J83" t="s">
        <v>721</v>
      </c>
      <c r="K83" t="s">
        <v>635</v>
      </c>
      <c r="L83" t="s">
        <v>636</v>
      </c>
      <c r="M83" t="s">
        <v>3203</v>
      </c>
      <c r="N83" t="s">
        <v>635</v>
      </c>
      <c r="O83" t="s">
        <v>668</v>
      </c>
      <c r="P83" t="s">
        <v>22</v>
      </c>
      <c r="Q83" t="s">
        <v>669</v>
      </c>
      <c r="R83" t="s">
        <v>636</v>
      </c>
      <c r="S83" t="s">
        <v>635</v>
      </c>
      <c r="T83" t="s">
        <v>3203</v>
      </c>
    </row>
    <row r="84" spans="1:20" x14ac:dyDescent="0.25">
      <c r="A84" t="s">
        <v>37</v>
      </c>
      <c r="B84" t="s">
        <v>38</v>
      </c>
      <c r="C84">
        <v>60</v>
      </c>
      <c r="D84">
        <v>1</v>
      </c>
      <c r="E84" t="s">
        <v>3204</v>
      </c>
      <c r="F84">
        <v>60</v>
      </c>
      <c r="G84">
        <v>0</v>
      </c>
      <c r="H84" t="s">
        <v>647</v>
      </c>
      <c r="I84" t="s">
        <v>3133</v>
      </c>
      <c r="J84" t="s">
        <v>3205</v>
      </c>
      <c r="K84" t="s">
        <v>1265</v>
      </c>
      <c r="L84" t="s">
        <v>955</v>
      </c>
      <c r="M84" t="s">
        <v>3206</v>
      </c>
      <c r="N84" t="s">
        <v>635</v>
      </c>
      <c r="O84" t="s">
        <v>678</v>
      </c>
      <c r="P84" t="s">
        <v>43</v>
      </c>
      <c r="Q84" t="s">
        <v>654</v>
      </c>
      <c r="R84" t="s">
        <v>636</v>
      </c>
      <c r="S84" t="s">
        <v>635</v>
      </c>
      <c r="T84" t="s">
        <v>3207</v>
      </c>
    </row>
    <row r="85" spans="1:20" x14ac:dyDescent="0.25">
      <c r="A85" t="s">
        <v>39</v>
      </c>
      <c r="B85" t="s">
        <v>44</v>
      </c>
      <c r="C85">
        <v>78.5</v>
      </c>
      <c r="D85">
        <v>2</v>
      </c>
      <c r="E85" t="s">
        <v>3208</v>
      </c>
      <c r="F85">
        <v>157</v>
      </c>
      <c r="G85">
        <v>0</v>
      </c>
      <c r="H85" t="s">
        <v>647</v>
      </c>
      <c r="I85" t="s">
        <v>2206</v>
      </c>
      <c r="J85" t="s">
        <v>3209</v>
      </c>
      <c r="K85" t="s">
        <v>3210</v>
      </c>
      <c r="L85" t="s">
        <v>2066</v>
      </c>
      <c r="M85" t="s">
        <v>3211</v>
      </c>
      <c r="N85" t="s">
        <v>635</v>
      </c>
      <c r="O85" t="s">
        <v>653</v>
      </c>
      <c r="P85" t="s">
        <v>43</v>
      </c>
      <c r="Q85" t="s">
        <v>654</v>
      </c>
      <c r="R85" t="s">
        <v>636</v>
      </c>
      <c r="S85" t="s">
        <v>635</v>
      </c>
      <c r="T85" t="s">
        <v>3211</v>
      </c>
    </row>
    <row r="86" spans="1:20" x14ac:dyDescent="0.25">
      <c r="A86" t="s">
        <v>619</v>
      </c>
      <c r="B86" t="s">
        <v>620</v>
      </c>
      <c r="C86">
        <v>139</v>
      </c>
      <c r="D86">
        <v>1</v>
      </c>
      <c r="E86" t="s">
        <v>3212</v>
      </c>
      <c r="F86">
        <v>290.61</v>
      </c>
      <c r="G86">
        <v>26</v>
      </c>
      <c r="H86" t="s">
        <v>647</v>
      </c>
      <c r="I86" t="s">
        <v>3213</v>
      </c>
      <c r="J86" t="s">
        <v>3214</v>
      </c>
      <c r="K86" t="s">
        <v>3215</v>
      </c>
      <c r="L86" t="s">
        <v>3216</v>
      </c>
      <c r="M86" t="s">
        <v>3217</v>
      </c>
      <c r="N86" t="s">
        <v>635</v>
      </c>
      <c r="O86" t="s">
        <v>706</v>
      </c>
      <c r="P86" t="s">
        <v>40</v>
      </c>
      <c r="Q86" t="s">
        <v>707</v>
      </c>
      <c r="R86" t="s">
        <v>636</v>
      </c>
      <c r="S86" t="s">
        <v>635</v>
      </c>
      <c r="T86" t="s">
        <v>3217</v>
      </c>
    </row>
    <row r="87" spans="1:20" x14ac:dyDescent="0.25">
      <c r="A87" t="s">
        <v>258</v>
      </c>
      <c r="B87" t="s">
        <v>264</v>
      </c>
      <c r="C87">
        <v>139</v>
      </c>
      <c r="D87">
        <v>1</v>
      </c>
      <c r="E87" t="s">
        <v>3212</v>
      </c>
      <c r="F87">
        <v>290.61</v>
      </c>
      <c r="G87">
        <v>26</v>
      </c>
      <c r="H87" t="s">
        <v>647</v>
      </c>
      <c r="I87" t="s">
        <v>3213</v>
      </c>
      <c r="J87" t="s">
        <v>3214</v>
      </c>
      <c r="K87" t="s">
        <v>3215</v>
      </c>
      <c r="L87" t="s">
        <v>3216</v>
      </c>
      <c r="M87" t="s">
        <v>3217</v>
      </c>
      <c r="N87" t="s">
        <v>635</v>
      </c>
      <c r="O87" t="s">
        <v>706</v>
      </c>
      <c r="P87" t="s">
        <v>40</v>
      </c>
      <c r="Q87" t="s">
        <v>707</v>
      </c>
      <c r="R87" t="s">
        <v>636</v>
      </c>
      <c r="S87" t="s">
        <v>635</v>
      </c>
      <c r="T87" t="s">
        <v>3217</v>
      </c>
    </row>
    <row r="88" spans="1:20" x14ac:dyDescent="0.25">
      <c r="A88" t="s">
        <v>257</v>
      </c>
      <c r="B88" t="s">
        <v>263</v>
      </c>
      <c r="C88">
        <v>139</v>
      </c>
      <c r="D88">
        <v>1</v>
      </c>
      <c r="E88" t="s">
        <v>3212</v>
      </c>
      <c r="F88">
        <v>290.61</v>
      </c>
      <c r="G88">
        <v>26</v>
      </c>
      <c r="H88" t="s">
        <v>647</v>
      </c>
      <c r="I88" t="s">
        <v>3213</v>
      </c>
      <c r="J88" t="s">
        <v>3214</v>
      </c>
      <c r="K88" t="s">
        <v>3215</v>
      </c>
      <c r="L88" t="s">
        <v>3216</v>
      </c>
      <c r="M88" t="s">
        <v>3217</v>
      </c>
      <c r="N88" t="s">
        <v>635</v>
      </c>
      <c r="O88" t="s">
        <v>706</v>
      </c>
      <c r="P88" t="s">
        <v>40</v>
      </c>
      <c r="Q88" t="s">
        <v>707</v>
      </c>
      <c r="R88" t="s">
        <v>636</v>
      </c>
      <c r="S88" t="s">
        <v>635</v>
      </c>
      <c r="T88" t="s">
        <v>3217</v>
      </c>
    </row>
    <row r="89" spans="1:20" x14ac:dyDescent="0.25">
      <c r="A89" t="s">
        <v>256</v>
      </c>
      <c r="B89" t="s">
        <v>262</v>
      </c>
      <c r="C89">
        <v>139</v>
      </c>
      <c r="D89">
        <v>1</v>
      </c>
      <c r="E89" t="s">
        <v>3212</v>
      </c>
      <c r="F89">
        <v>290.61</v>
      </c>
      <c r="G89">
        <v>26</v>
      </c>
      <c r="H89" t="s">
        <v>647</v>
      </c>
      <c r="I89" t="s">
        <v>3213</v>
      </c>
      <c r="J89" t="s">
        <v>3214</v>
      </c>
      <c r="K89" t="s">
        <v>3215</v>
      </c>
      <c r="L89" t="s">
        <v>3216</v>
      </c>
      <c r="M89" t="s">
        <v>3217</v>
      </c>
      <c r="N89" t="s">
        <v>635</v>
      </c>
      <c r="O89" t="s">
        <v>706</v>
      </c>
      <c r="P89" t="s">
        <v>40</v>
      </c>
      <c r="Q89" t="s">
        <v>707</v>
      </c>
      <c r="R89" t="s">
        <v>636</v>
      </c>
      <c r="S89" t="s">
        <v>635</v>
      </c>
      <c r="T89" t="s">
        <v>3217</v>
      </c>
    </row>
    <row r="90" spans="1:20" x14ac:dyDescent="0.25">
      <c r="A90" t="s">
        <v>37</v>
      </c>
      <c r="B90" t="s">
        <v>38</v>
      </c>
      <c r="C90">
        <v>66.666666666666671</v>
      </c>
      <c r="D90">
        <v>3</v>
      </c>
      <c r="E90" t="s">
        <v>3218</v>
      </c>
      <c r="F90">
        <v>100</v>
      </c>
      <c r="G90">
        <v>0</v>
      </c>
      <c r="H90" t="s">
        <v>661</v>
      </c>
      <c r="I90" t="s">
        <v>3219</v>
      </c>
      <c r="J90" t="s">
        <v>683</v>
      </c>
      <c r="K90" t="s">
        <v>635</v>
      </c>
      <c r="L90" t="s">
        <v>636</v>
      </c>
      <c r="M90" t="s">
        <v>3220</v>
      </c>
      <c r="N90" t="s">
        <v>635</v>
      </c>
      <c r="O90" t="s">
        <v>638</v>
      </c>
      <c r="P90" t="s">
        <v>22</v>
      </c>
      <c r="Q90" t="s">
        <v>639</v>
      </c>
      <c r="R90" t="s">
        <v>636</v>
      </c>
      <c r="S90" t="s">
        <v>635</v>
      </c>
      <c r="T90" t="s">
        <v>3220</v>
      </c>
    </row>
    <row r="91" spans="1:20" x14ac:dyDescent="0.25">
      <c r="A91" t="s">
        <v>164</v>
      </c>
      <c r="B91" t="s">
        <v>165</v>
      </c>
      <c r="C91">
        <v>50</v>
      </c>
      <c r="D91">
        <v>6</v>
      </c>
      <c r="E91" t="s">
        <v>3221</v>
      </c>
      <c r="F91">
        <v>200</v>
      </c>
      <c r="G91">
        <v>0</v>
      </c>
      <c r="H91" t="s">
        <v>661</v>
      </c>
      <c r="I91" t="s">
        <v>3222</v>
      </c>
      <c r="J91" t="s">
        <v>643</v>
      </c>
      <c r="K91" t="s">
        <v>635</v>
      </c>
      <c r="L91" t="s">
        <v>636</v>
      </c>
      <c r="M91" t="s">
        <v>3223</v>
      </c>
      <c r="N91" t="s">
        <v>635</v>
      </c>
      <c r="O91" t="s">
        <v>638</v>
      </c>
      <c r="P91" t="s">
        <v>22</v>
      </c>
      <c r="Q91" t="s">
        <v>639</v>
      </c>
      <c r="R91" t="s">
        <v>636</v>
      </c>
      <c r="S91" t="s">
        <v>635</v>
      </c>
      <c r="T91" t="s">
        <v>3223</v>
      </c>
    </row>
    <row r="92" spans="1:20" x14ac:dyDescent="0.25">
      <c r="A92" t="s">
        <v>619</v>
      </c>
      <c r="B92" t="s">
        <v>982</v>
      </c>
      <c r="C92">
        <v>68.39</v>
      </c>
      <c r="D92">
        <v>1</v>
      </c>
      <c r="E92" t="s">
        <v>3224</v>
      </c>
      <c r="F92">
        <v>389.24</v>
      </c>
      <c r="G92">
        <v>53.65</v>
      </c>
      <c r="H92" t="s">
        <v>647</v>
      </c>
      <c r="I92" t="s">
        <v>3225</v>
      </c>
      <c r="J92" t="s">
        <v>3226</v>
      </c>
      <c r="K92" t="s">
        <v>1923</v>
      </c>
      <c r="L92" t="s">
        <v>3227</v>
      </c>
      <c r="M92" t="s">
        <v>3228</v>
      </c>
      <c r="N92" t="s">
        <v>635</v>
      </c>
      <c r="O92" t="s">
        <v>706</v>
      </c>
      <c r="P92" t="s">
        <v>40</v>
      </c>
      <c r="Q92" t="s">
        <v>707</v>
      </c>
      <c r="R92" t="s">
        <v>636</v>
      </c>
      <c r="S92" t="s">
        <v>635</v>
      </c>
      <c r="T92" t="s">
        <v>3228</v>
      </c>
    </row>
    <row r="93" spans="1:20" x14ac:dyDescent="0.25">
      <c r="A93" t="s">
        <v>257</v>
      </c>
      <c r="B93" t="s">
        <v>982</v>
      </c>
      <c r="C93">
        <v>89.06</v>
      </c>
      <c r="D93">
        <v>1</v>
      </c>
      <c r="E93" t="s">
        <v>3224</v>
      </c>
      <c r="F93">
        <v>389.24</v>
      </c>
      <c r="G93">
        <v>53.65</v>
      </c>
      <c r="H93" t="s">
        <v>647</v>
      </c>
      <c r="I93" t="s">
        <v>3225</v>
      </c>
      <c r="J93" t="s">
        <v>3226</v>
      </c>
      <c r="K93" t="s">
        <v>1923</v>
      </c>
      <c r="L93" t="s">
        <v>3227</v>
      </c>
      <c r="M93" t="s">
        <v>3228</v>
      </c>
      <c r="N93" t="s">
        <v>635</v>
      </c>
      <c r="O93" t="s">
        <v>706</v>
      </c>
      <c r="P93" t="s">
        <v>40</v>
      </c>
      <c r="Q93" t="s">
        <v>707</v>
      </c>
      <c r="R93" t="s">
        <v>636</v>
      </c>
      <c r="S93" t="s">
        <v>635</v>
      </c>
      <c r="T93" t="s">
        <v>3228</v>
      </c>
    </row>
    <row r="94" spans="1:20" x14ac:dyDescent="0.25">
      <c r="A94" t="s">
        <v>256</v>
      </c>
      <c r="B94" t="s">
        <v>982</v>
      </c>
      <c r="C94">
        <v>89.07</v>
      </c>
      <c r="D94">
        <v>1</v>
      </c>
      <c r="E94" t="s">
        <v>3224</v>
      </c>
      <c r="F94">
        <v>389.24</v>
      </c>
      <c r="G94">
        <v>53.65</v>
      </c>
      <c r="H94" t="s">
        <v>647</v>
      </c>
      <c r="I94" t="s">
        <v>3225</v>
      </c>
      <c r="J94" t="s">
        <v>3226</v>
      </c>
      <c r="K94" t="s">
        <v>1923</v>
      </c>
      <c r="L94" t="s">
        <v>3227</v>
      </c>
      <c r="M94" t="s">
        <v>3228</v>
      </c>
      <c r="N94" t="s">
        <v>635</v>
      </c>
      <c r="O94" t="s">
        <v>706</v>
      </c>
      <c r="P94" t="s">
        <v>40</v>
      </c>
      <c r="Q94" t="s">
        <v>707</v>
      </c>
      <c r="R94" t="s">
        <v>636</v>
      </c>
      <c r="S94" t="s">
        <v>635</v>
      </c>
      <c r="T94" t="s">
        <v>3228</v>
      </c>
    </row>
    <row r="95" spans="1:20" x14ac:dyDescent="0.25">
      <c r="A95" t="s">
        <v>258</v>
      </c>
      <c r="B95" t="s">
        <v>982</v>
      </c>
      <c r="C95">
        <v>89.07</v>
      </c>
      <c r="D95">
        <v>1</v>
      </c>
      <c r="E95" t="s">
        <v>3224</v>
      </c>
      <c r="F95">
        <v>389.24</v>
      </c>
      <c r="G95">
        <v>53.65</v>
      </c>
      <c r="H95" t="s">
        <v>647</v>
      </c>
      <c r="I95" t="s">
        <v>3225</v>
      </c>
      <c r="J95" t="s">
        <v>3226</v>
      </c>
      <c r="K95" t="s">
        <v>1923</v>
      </c>
      <c r="L95" t="s">
        <v>3227</v>
      </c>
      <c r="M95" t="s">
        <v>3228</v>
      </c>
      <c r="N95" t="s">
        <v>635</v>
      </c>
      <c r="O95" t="s">
        <v>706</v>
      </c>
      <c r="P95" t="s">
        <v>40</v>
      </c>
      <c r="Q95" t="s">
        <v>707</v>
      </c>
      <c r="R95" t="s">
        <v>636</v>
      </c>
      <c r="S95" t="s">
        <v>635</v>
      </c>
      <c r="T95" t="s">
        <v>3228</v>
      </c>
    </row>
    <row r="96" spans="1:20" x14ac:dyDescent="0.25">
      <c r="A96" t="s">
        <v>20</v>
      </c>
      <c r="B96" t="s">
        <v>21</v>
      </c>
      <c r="C96">
        <v>50</v>
      </c>
      <c r="D96">
        <v>1</v>
      </c>
      <c r="E96" t="s">
        <v>3229</v>
      </c>
      <c r="F96">
        <v>100</v>
      </c>
      <c r="G96">
        <v>0</v>
      </c>
      <c r="H96" t="s">
        <v>632</v>
      </c>
      <c r="I96" t="s">
        <v>3230</v>
      </c>
      <c r="J96" t="s">
        <v>643</v>
      </c>
      <c r="K96" t="s">
        <v>635</v>
      </c>
      <c r="L96" t="s">
        <v>636</v>
      </c>
      <c r="M96" t="s">
        <v>3231</v>
      </c>
      <c r="N96" t="s">
        <v>635</v>
      </c>
      <c r="O96" t="s">
        <v>638</v>
      </c>
      <c r="P96" t="s">
        <v>22</v>
      </c>
      <c r="Q96" t="s">
        <v>639</v>
      </c>
      <c r="R96" t="s">
        <v>636</v>
      </c>
      <c r="S96" t="s">
        <v>635</v>
      </c>
      <c r="T96" t="s">
        <v>3231</v>
      </c>
    </row>
    <row r="97" spans="1:20" x14ac:dyDescent="0.25">
      <c r="A97" t="s">
        <v>23</v>
      </c>
      <c r="B97" t="s">
        <v>24</v>
      </c>
      <c r="C97">
        <v>50</v>
      </c>
      <c r="D97">
        <v>1</v>
      </c>
      <c r="E97" t="s">
        <v>3229</v>
      </c>
      <c r="F97">
        <v>100</v>
      </c>
      <c r="G97">
        <v>0</v>
      </c>
      <c r="H97" t="s">
        <v>632</v>
      </c>
      <c r="I97" t="s">
        <v>3230</v>
      </c>
      <c r="J97" t="s">
        <v>643</v>
      </c>
      <c r="K97" t="s">
        <v>635</v>
      </c>
      <c r="L97" t="s">
        <v>636</v>
      </c>
      <c r="M97" t="s">
        <v>3231</v>
      </c>
      <c r="N97" t="s">
        <v>635</v>
      </c>
      <c r="O97" t="s">
        <v>638</v>
      </c>
      <c r="P97" t="s">
        <v>22</v>
      </c>
      <c r="Q97" t="s">
        <v>639</v>
      </c>
      <c r="R97" t="s">
        <v>636</v>
      </c>
      <c r="S97" t="s">
        <v>635</v>
      </c>
      <c r="T97" t="s">
        <v>3231</v>
      </c>
    </row>
    <row r="98" spans="1:20" x14ac:dyDescent="0.25">
      <c r="A98" t="s">
        <v>25</v>
      </c>
      <c r="B98" t="s">
        <v>26</v>
      </c>
      <c r="C98">
        <v>50</v>
      </c>
      <c r="D98">
        <v>1</v>
      </c>
      <c r="E98" t="s">
        <v>3229</v>
      </c>
      <c r="F98">
        <v>100</v>
      </c>
      <c r="G98">
        <v>0</v>
      </c>
      <c r="H98" t="s">
        <v>632</v>
      </c>
      <c r="I98" t="s">
        <v>3230</v>
      </c>
      <c r="J98" t="s">
        <v>643</v>
      </c>
      <c r="K98" t="s">
        <v>635</v>
      </c>
      <c r="L98" t="s">
        <v>636</v>
      </c>
      <c r="M98" t="s">
        <v>3231</v>
      </c>
      <c r="N98" t="s">
        <v>635</v>
      </c>
      <c r="O98" t="s">
        <v>638</v>
      </c>
      <c r="P98" t="s">
        <v>22</v>
      </c>
      <c r="Q98" t="s">
        <v>639</v>
      </c>
      <c r="R98" t="s">
        <v>636</v>
      </c>
      <c r="S98" t="s">
        <v>635</v>
      </c>
      <c r="T98" t="s">
        <v>3231</v>
      </c>
    </row>
    <row r="99" spans="1:20" x14ac:dyDescent="0.25">
      <c r="A99" t="s">
        <v>20</v>
      </c>
      <c r="B99" t="s">
        <v>21</v>
      </c>
      <c r="C99">
        <v>50</v>
      </c>
      <c r="D99">
        <v>1</v>
      </c>
      <c r="E99" t="s">
        <v>3232</v>
      </c>
      <c r="F99">
        <v>135</v>
      </c>
      <c r="G99">
        <v>35</v>
      </c>
      <c r="H99" t="s">
        <v>632</v>
      </c>
      <c r="I99" t="s">
        <v>3233</v>
      </c>
      <c r="J99" t="s">
        <v>1091</v>
      </c>
      <c r="K99" t="s">
        <v>635</v>
      </c>
      <c r="L99" t="s">
        <v>636</v>
      </c>
      <c r="M99" t="s">
        <v>3234</v>
      </c>
      <c r="N99" t="s">
        <v>635</v>
      </c>
      <c r="O99" t="s">
        <v>638</v>
      </c>
      <c r="P99" t="s">
        <v>22</v>
      </c>
      <c r="Q99" t="s">
        <v>639</v>
      </c>
      <c r="R99" t="s">
        <v>636</v>
      </c>
      <c r="S99" t="s">
        <v>635</v>
      </c>
      <c r="T99" t="s">
        <v>3234</v>
      </c>
    </row>
    <row r="100" spans="1:20" x14ac:dyDescent="0.25">
      <c r="A100" t="s">
        <v>23</v>
      </c>
      <c r="B100" t="s">
        <v>24</v>
      </c>
      <c r="C100">
        <v>50</v>
      </c>
      <c r="D100">
        <v>1</v>
      </c>
      <c r="E100" t="s">
        <v>3232</v>
      </c>
      <c r="F100">
        <v>135</v>
      </c>
      <c r="G100">
        <v>35</v>
      </c>
      <c r="H100" t="s">
        <v>632</v>
      </c>
      <c r="I100" t="s">
        <v>3233</v>
      </c>
      <c r="J100" t="s">
        <v>1091</v>
      </c>
      <c r="K100" t="s">
        <v>635</v>
      </c>
      <c r="L100" t="s">
        <v>636</v>
      </c>
      <c r="M100" t="s">
        <v>3234</v>
      </c>
      <c r="N100" t="s">
        <v>635</v>
      </c>
      <c r="O100" t="s">
        <v>638</v>
      </c>
      <c r="P100" t="s">
        <v>22</v>
      </c>
      <c r="Q100" t="s">
        <v>639</v>
      </c>
      <c r="R100" t="s">
        <v>636</v>
      </c>
      <c r="S100" t="s">
        <v>635</v>
      </c>
      <c r="T100" t="s">
        <v>3234</v>
      </c>
    </row>
    <row r="101" spans="1:20" x14ac:dyDescent="0.25">
      <c r="A101" t="s">
        <v>25</v>
      </c>
      <c r="B101" t="s">
        <v>26</v>
      </c>
      <c r="C101">
        <v>50</v>
      </c>
      <c r="D101">
        <v>1</v>
      </c>
      <c r="E101" t="s">
        <v>3232</v>
      </c>
      <c r="F101">
        <v>135</v>
      </c>
      <c r="G101">
        <v>35</v>
      </c>
      <c r="H101" t="s">
        <v>632</v>
      </c>
      <c r="I101" t="s">
        <v>3233</v>
      </c>
      <c r="J101" t="s">
        <v>1091</v>
      </c>
      <c r="K101" t="s">
        <v>635</v>
      </c>
      <c r="L101" t="s">
        <v>636</v>
      </c>
      <c r="M101" t="s">
        <v>3234</v>
      </c>
      <c r="N101" t="s">
        <v>635</v>
      </c>
      <c r="O101" t="s">
        <v>638</v>
      </c>
      <c r="P101" t="s">
        <v>22</v>
      </c>
      <c r="Q101" t="s">
        <v>639</v>
      </c>
      <c r="R101" t="s">
        <v>636</v>
      </c>
      <c r="S101" t="s">
        <v>635</v>
      </c>
      <c r="T101" t="s">
        <v>3234</v>
      </c>
    </row>
    <row r="102" spans="1:20" x14ac:dyDescent="0.25">
      <c r="A102" t="s">
        <v>121</v>
      </c>
      <c r="B102" t="s">
        <v>122</v>
      </c>
      <c r="C102">
        <v>15</v>
      </c>
      <c r="D102">
        <v>1</v>
      </c>
      <c r="E102" t="s">
        <v>3235</v>
      </c>
      <c r="F102">
        <v>15</v>
      </c>
      <c r="G102">
        <v>0</v>
      </c>
      <c r="H102" t="s">
        <v>647</v>
      </c>
      <c r="I102" t="s">
        <v>3236</v>
      </c>
      <c r="J102" t="s">
        <v>3237</v>
      </c>
      <c r="K102" t="s">
        <v>865</v>
      </c>
      <c r="L102" t="s">
        <v>1179</v>
      </c>
      <c r="M102" t="s">
        <v>3238</v>
      </c>
      <c r="N102" t="s">
        <v>635</v>
      </c>
      <c r="O102" t="s">
        <v>678</v>
      </c>
      <c r="P102" t="s">
        <v>43</v>
      </c>
      <c r="Q102" t="s">
        <v>654</v>
      </c>
      <c r="R102" t="s">
        <v>636</v>
      </c>
      <c r="S102" t="s">
        <v>635</v>
      </c>
      <c r="T102" t="s">
        <v>3238</v>
      </c>
    </row>
    <row r="103" spans="1:20" x14ac:dyDescent="0.25">
      <c r="A103" t="s">
        <v>20</v>
      </c>
      <c r="B103" t="s">
        <v>21</v>
      </c>
      <c r="C103">
        <v>60</v>
      </c>
      <c r="D103">
        <v>4</v>
      </c>
      <c r="E103" t="s">
        <v>3239</v>
      </c>
      <c r="F103">
        <v>1876.98</v>
      </c>
      <c r="G103">
        <v>82</v>
      </c>
      <c r="H103" t="s">
        <v>661</v>
      </c>
      <c r="I103" t="s">
        <v>3240</v>
      </c>
      <c r="J103" t="s">
        <v>1209</v>
      </c>
      <c r="K103" t="s">
        <v>635</v>
      </c>
      <c r="L103" t="s">
        <v>636</v>
      </c>
      <c r="M103" t="s">
        <v>3241</v>
      </c>
      <c r="N103" t="s">
        <v>635</v>
      </c>
      <c r="O103" t="s">
        <v>638</v>
      </c>
      <c r="P103" t="s">
        <v>22</v>
      </c>
      <c r="Q103" t="s">
        <v>639</v>
      </c>
      <c r="R103" t="s">
        <v>636</v>
      </c>
      <c r="S103" t="s">
        <v>635</v>
      </c>
      <c r="T103" t="s">
        <v>3241</v>
      </c>
    </row>
    <row r="104" spans="1:20" x14ac:dyDescent="0.25">
      <c r="A104" t="s">
        <v>23</v>
      </c>
      <c r="B104" t="s">
        <v>24</v>
      </c>
      <c r="C104">
        <v>60</v>
      </c>
      <c r="D104">
        <v>4</v>
      </c>
      <c r="E104" t="s">
        <v>3239</v>
      </c>
      <c r="F104">
        <v>1876.98</v>
      </c>
      <c r="G104">
        <v>82</v>
      </c>
      <c r="H104" t="s">
        <v>661</v>
      </c>
      <c r="I104" t="s">
        <v>3240</v>
      </c>
      <c r="J104" t="s">
        <v>1209</v>
      </c>
      <c r="K104" t="s">
        <v>635</v>
      </c>
      <c r="L104" t="s">
        <v>636</v>
      </c>
      <c r="M104" t="s">
        <v>3241</v>
      </c>
      <c r="N104" t="s">
        <v>635</v>
      </c>
      <c r="O104" t="s">
        <v>638</v>
      </c>
      <c r="P104" t="s">
        <v>22</v>
      </c>
      <c r="Q104" t="s">
        <v>639</v>
      </c>
      <c r="R104" t="s">
        <v>636</v>
      </c>
      <c r="S104" t="s">
        <v>635</v>
      </c>
      <c r="T104" t="s">
        <v>3241</v>
      </c>
    </row>
    <row r="105" spans="1:20" x14ac:dyDescent="0.25">
      <c r="A105" t="s">
        <v>25</v>
      </c>
      <c r="B105" t="s">
        <v>26</v>
      </c>
      <c r="C105">
        <v>60</v>
      </c>
      <c r="D105">
        <v>4</v>
      </c>
      <c r="E105" t="s">
        <v>3239</v>
      </c>
      <c r="F105">
        <v>1876.98</v>
      </c>
      <c r="G105">
        <v>82</v>
      </c>
      <c r="H105" t="s">
        <v>661</v>
      </c>
      <c r="I105" t="s">
        <v>3240</v>
      </c>
      <c r="J105" t="s">
        <v>1209</v>
      </c>
      <c r="K105" t="s">
        <v>635</v>
      </c>
      <c r="L105" t="s">
        <v>636</v>
      </c>
      <c r="M105" t="s">
        <v>3241</v>
      </c>
      <c r="N105" t="s">
        <v>635</v>
      </c>
      <c r="O105" t="s">
        <v>638</v>
      </c>
      <c r="P105" t="s">
        <v>22</v>
      </c>
      <c r="Q105" t="s">
        <v>639</v>
      </c>
      <c r="R105" t="s">
        <v>636</v>
      </c>
      <c r="S105" t="s">
        <v>635</v>
      </c>
      <c r="T105" t="s">
        <v>3241</v>
      </c>
    </row>
    <row r="106" spans="1:20" x14ac:dyDescent="0.25">
      <c r="A106" t="s">
        <v>35</v>
      </c>
      <c r="B106" t="s">
        <v>36</v>
      </c>
      <c r="C106">
        <v>33</v>
      </c>
      <c r="D106">
        <v>20</v>
      </c>
      <c r="E106" t="s">
        <v>3239</v>
      </c>
      <c r="F106">
        <v>1876.98</v>
      </c>
      <c r="G106">
        <v>82</v>
      </c>
      <c r="H106" t="s">
        <v>661</v>
      </c>
      <c r="I106" t="s">
        <v>3240</v>
      </c>
      <c r="J106" t="s">
        <v>1209</v>
      </c>
      <c r="K106" t="s">
        <v>635</v>
      </c>
      <c r="L106" t="s">
        <v>636</v>
      </c>
      <c r="M106" t="s">
        <v>3241</v>
      </c>
      <c r="N106" t="s">
        <v>635</v>
      </c>
      <c r="O106" t="s">
        <v>638</v>
      </c>
      <c r="P106" t="s">
        <v>22</v>
      </c>
      <c r="Q106" t="s">
        <v>639</v>
      </c>
      <c r="R106" t="s">
        <v>636</v>
      </c>
      <c r="S106" t="s">
        <v>635</v>
      </c>
      <c r="T106" t="s">
        <v>3241</v>
      </c>
    </row>
    <row r="107" spans="1:20" x14ac:dyDescent="0.25">
      <c r="A107" t="s">
        <v>164</v>
      </c>
      <c r="B107" t="s">
        <v>165</v>
      </c>
      <c r="C107">
        <v>40</v>
      </c>
      <c r="D107">
        <v>20</v>
      </c>
      <c r="E107" t="s">
        <v>3239</v>
      </c>
      <c r="F107">
        <v>1876.98</v>
      </c>
      <c r="G107">
        <v>82</v>
      </c>
      <c r="H107" t="s">
        <v>661</v>
      </c>
      <c r="I107" t="s">
        <v>3240</v>
      </c>
      <c r="J107" t="s">
        <v>1209</v>
      </c>
      <c r="K107" t="s">
        <v>635</v>
      </c>
      <c r="L107" t="s">
        <v>636</v>
      </c>
      <c r="M107" t="s">
        <v>3241</v>
      </c>
      <c r="N107" t="s">
        <v>635</v>
      </c>
      <c r="O107" t="s">
        <v>638</v>
      </c>
      <c r="P107" t="s">
        <v>22</v>
      </c>
      <c r="Q107" t="s">
        <v>639</v>
      </c>
      <c r="R107" t="s">
        <v>636</v>
      </c>
      <c r="S107" t="s">
        <v>635</v>
      </c>
      <c r="T107" t="s">
        <v>3241</v>
      </c>
    </row>
    <row r="108" spans="1:20" x14ac:dyDescent="0.25">
      <c r="A108" t="s">
        <v>37</v>
      </c>
      <c r="B108" t="s">
        <v>38</v>
      </c>
      <c r="C108">
        <v>66.666666666666671</v>
      </c>
      <c r="D108">
        <v>6</v>
      </c>
      <c r="E108" t="s">
        <v>3242</v>
      </c>
      <c r="F108">
        <v>200</v>
      </c>
      <c r="G108">
        <v>0</v>
      </c>
      <c r="H108" t="s">
        <v>661</v>
      </c>
      <c r="I108" t="s">
        <v>3243</v>
      </c>
      <c r="J108" t="s">
        <v>742</v>
      </c>
      <c r="K108" t="s">
        <v>635</v>
      </c>
      <c r="L108" t="s">
        <v>636</v>
      </c>
      <c r="M108" t="s">
        <v>3244</v>
      </c>
      <c r="N108" t="s">
        <v>635</v>
      </c>
      <c r="O108" t="s">
        <v>638</v>
      </c>
      <c r="P108" t="s">
        <v>22</v>
      </c>
      <c r="Q108" t="s">
        <v>639</v>
      </c>
      <c r="R108" t="s">
        <v>636</v>
      </c>
      <c r="S108" t="s">
        <v>635</v>
      </c>
      <c r="T108" t="s">
        <v>3244</v>
      </c>
    </row>
    <row r="109" spans="1:20" x14ac:dyDescent="0.25">
      <c r="A109" t="s">
        <v>37</v>
      </c>
      <c r="B109" t="s">
        <v>38</v>
      </c>
      <c r="C109">
        <v>66.666666666666671</v>
      </c>
      <c r="D109">
        <v>3</v>
      </c>
      <c r="E109" t="s">
        <v>3245</v>
      </c>
      <c r="F109">
        <v>100</v>
      </c>
      <c r="G109">
        <v>0</v>
      </c>
      <c r="H109" t="s">
        <v>661</v>
      </c>
      <c r="I109" t="s">
        <v>3246</v>
      </c>
      <c r="J109" t="s">
        <v>1091</v>
      </c>
      <c r="K109" t="s">
        <v>635</v>
      </c>
      <c r="L109" t="s">
        <v>636</v>
      </c>
      <c r="M109" t="s">
        <v>3247</v>
      </c>
      <c r="N109" t="s">
        <v>635</v>
      </c>
      <c r="O109" t="s">
        <v>980</v>
      </c>
      <c r="P109" t="s">
        <v>22</v>
      </c>
      <c r="Q109" t="s">
        <v>669</v>
      </c>
      <c r="R109" t="s">
        <v>636</v>
      </c>
      <c r="S109" t="s">
        <v>635</v>
      </c>
      <c r="T109" t="s">
        <v>3248</v>
      </c>
    </row>
    <row r="110" spans="1:20" x14ac:dyDescent="0.25">
      <c r="A110" t="s">
        <v>37</v>
      </c>
      <c r="B110" t="s">
        <v>38</v>
      </c>
      <c r="C110">
        <v>66.666666666666671</v>
      </c>
      <c r="D110">
        <v>3</v>
      </c>
      <c r="E110" t="s">
        <v>3249</v>
      </c>
      <c r="F110">
        <v>100</v>
      </c>
      <c r="G110">
        <v>0</v>
      </c>
      <c r="H110" t="s">
        <v>661</v>
      </c>
      <c r="I110" t="s">
        <v>3250</v>
      </c>
      <c r="J110" t="s">
        <v>934</v>
      </c>
      <c r="K110" t="s">
        <v>635</v>
      </c>
      <c r="L110" t="s">
        <v>636</v>
      </c>
      <c r="M110" t="s">
        <v>3251</v>
      </c>
      <c r="N110" t="s">
        <v>635</v>
      </c>
      <c r="O110" t="s">
        <v>638</v>
      </c>
      <c r="P110" t="s">
        <v>22</v>
      </c>
      <c r="Q110" t="s">
        <v>639</v>
      </c>
      <c r="R110" t="s">
        <v>636</v>
      </c>
      <c r="S110" t="s">
        <v>635</v>
      </c>
      <c r="T110" t="s">
        <v>3251</v>
      </c>
    </row>
    <row r="111" spans="1:20" x14ac:dyDescent="0.25">
      <c r="A111" t="s">
        <v>164</v>
      </c>
      <c r="B111" t="s">
        <v>165</v>
      </c>
      <c r="C111">
        <v>33.333333333333336</v>
      </c>
      <c r="D111">
        <v>3</v>
      </c>
      <c r="E111" t="s">
        <v>3252</v>
      </c>
      <c r="F111">
        <v>100</v>
      </c>
      <c r="G111">
        <v>0</v>
      </c>
      <c r="H111" t="s">
        <v>661</v>
      </c>
      <c r="I111" t="s">
        <v>3253</v>
      </c>
      <c r="J111" t="s">
        <v>934</v>
      </c>
      <c r="K111" t="s">
        <v>635</v>
      </c>
      <c r="L111" t="s">
        <v>636</v>
      </c>
      <c r="M111" t="s">
        <v>3254</v>
      </c>
      <c r="N111" t="s">
        <v>635</v>
      </c>
      <c r="O111" t="s">
        <v>668</v>
      </c>
      <c r="P111" t="s">
        <v>22</v>
      </c>
      <c r="Q111" t="s">
        <v>669</v>
      </c>
      <c r="R111" t="s">
        <v>636</v>
      </c>
      <c r="S111" t="s">
        <v>635</v>
      </c>
      <c r="T111" t="s">
        <v>3254</v>
      </c>
    </row>
    <row r="112" spans="1:20" x14ac:dyDescent="0.25">
      <c r="A112" t="s">
        <v>35</v>
      </c>
      <c r="B112" t="s">
        <v>36</v>
      </c>
      <c r="C112">
        <v>66.666666666666671</v>
      </c>
      <c r="D112">
        <v>3</v>
      </c>
      <c r="E112" t="s">
        <v>3255</v>
      </c>
      <c r="F112">
        <v>200</v>
      </c>
      <c r="G112">
        <v>0</v>
      </c>
      <c r="H112" t="s">
        <v>661</v>
      </c>
      <c r="I112" t="s">
        <v>3256</v>
      </c>
      <c r="J112" t="s">
        <v>643</v>
      </c>
      <c r="K112" t="s">
        <v>635</v>
      </c>
      <c r="L112" t="s">
        <v>636</v>
      </c>
      <c r="M112" t="s">
        <v>3254</v>
      </c>
      <c r="N112" t="s">
        <v>635</v>
      </c>
      <c r="O112" t="s">
        <v>668</v>
      </c>
      <c r="P112" t="s">
        <v>22</v>
      </c>
      <c r="Q112" t="s">
        <v>669</v>
      </c>
      <c r="R112" t="s">
        <v>636</v>
      </c>
      <c r="S112" t="s">
        <v>635</v>
      </c>
      <c r="T112" t="s">
        <v>3254</v>
      </c>
    </row>
    <row r="113" spans="1:20" x14ac:dyDescent="0.25">
      <c r="A113" t="s">
        <v>37</v>
      </c>
      <c r="B113" t="s">
        <v>38</v>
      </c>
      <c r="C113">
        <v>66.666666666666671</v>
      </c>
      <c r="D113">
        <v>3</v>
      </c>
      <c r="E113" t="s">
        <v>3255</v>
      </c>
      <c r="F113">
        <v>200</v>
      </c>
      <c r="G113">
        <v>0</v>
      </c>
      <c r="H113" t="s">
        <v>661</v>
      </c>
      <c r="I113" t="s">
        <v>3256</v>
      </c>
      <c r="J113" t="s">
        <v>643</v>
      </c>
      <c r="K113" t="s">
        <v>635</v>
      </c>
      <c r="L113" t="s">
        <v>636</v>
      </c>
      <c r="M113" t="s">
        <v>3254</v>
      </c>
      <c r="N113" t="s">
        <v>635</v>
      </c>
      <c r="O113" t="s">
        <v>668</v>
      </c>
      <c r="P113" t="s">
        <v>22</v>
      </c>
      <c r="Q113" t="s">
        <v>669</v>
      </c>
      <c r="R113" t="s">
        <v>636</v>
      </c>
      <c r="S113" t="s">
        <v>635</v>
      </c>
      <c r="T113" t="s">
        <v>3254</v>
      </c>
    </row>
    <row r="114" spans="1:20" x14ac:dyDescent="0.25">
      <c r="A114" t="s">
        <v>20</v>
      </c>
      <c r="B114" t="s">
        <v>21</v>
      </c>
      <c r="C114">
        <v>50</v>
      </c>
      <c r="D114">
        <v>1</v>
      </c>
      <c r="E114" t="s">
        <v>3257</v>
      </c>
      <c r="F114">
        <v>100</v>
      </c>
      <c r="G114">
        <v>0</v>
      </c>
      <c r="H114" t="s">
        <v>632</v>
      </c>
      <c r="I114" t="s">
        <v>3258</v>
      </c>
      <c r="J114" t="s">
        <v>797</v>
      </c>
      <c r="K114" t="s">
        <v>635</v>
      </c>
      <c r="L114" t="s">
        <v>636</v>
      </c>
      <c r="M114" t="s">
        <v>3259</v>
      </c>
      <c r="N114" t="s">
        <v>635</v>
      </c>
      <c r="O114" t="s">
        <v>638</v>
      </c>
      <c r="P114" t="s">
        <v>22</v>
      </c>
      <c r="Q114" t="s">
        <v>639</v>
      </c>
      <c r="R114" t="s">
        <v>636</v>
      </c>
      <c r="S114" t="s">
        <v>635</v>
      </c>
      <c r="T114" t="s">
        <v>3259</v>
      </c>
    </row>
    <row r="115" spans="1:20" x14ac:dyDescent="0.25">
      <c r="A115" t="s">
        <v>23</v>
      </c>
      <c r="B115" t="s">
        <v>24</v>
      </c>
      <c r="C115">
        <v>50</v>
      </c>
      <c r="D115">
        <v>1</v>
      </c>
      <c r="E115" t="s">
        <v>3257</v>
      </c>
      <c r="F115">
        <v>100</v>
      </c>
      <c r="G115">
        <v>0</v>
      </c>
      <c r="H115" t="s">
        <v>632</v>
      </c>
      <c r="I115" t="s">
        <v>3258</v>
      </c>
      <c r="J115" t="s">
        <v>797</v>
      </c>
      <c r="K115" t="s">
        <v>635</v>
      </c>
      <c r="L115" t="s">
        <v>636</v>
      </c>
      <c r="M115" t="s">
        <v>3259</v>
      </c>
      <c r="N115" t="s">
        <v>635</v>
      </c>
      <c r="O115" t="s">
        <v>638</v>
      </c>
      <c r="P115" t="s">
        <v>22</v>
      </c>
      <c r="Q115" t="s">
        <v>639</v>
      </c>
      <c r="R115" t="s">
        <v>636</v>
      </c>
      <c r="S115" t="s">
        <v>635</v>
      </c>
      <c r="T115" t="s">
        <v>3259</v>
      </c>
    </row>
    <row r="116" spans="1:20" x14ac:dyDescent="0.25">
      <c r="A116" t="s">
        <v>25</v>
      </c>
      <c r="B116" t="s">
        <v>26</v>
      </c>
      <c r="C116">
        <v>50</v>
      </c>
      <c r="D116">
        <v>1</v>
      </c>
      <c r="E116" t="s">
        <v>3257</v>
      </c>
      <c r="F116">
        <v>100</v>
      </c>
      <c r="G116">
        <v>0</v>
      </c>
      <c r="H116" t="s">
        <v>632</v>
      </c>
      <c r="I116" t="s">
        <v>3258</v>
      </c>
      <c r="J116" t="s">
        <v>797</v>
      </c>
      <c r="K116" t="s">
        <v>635</v>
      </c>
      <c r="L116" t="s">
        <v>636</v>
      </c>
      <c r="M116" t="s">
        <v>3259</v>
      </c>
      <c r="N116" t="s">
        <v>635</v>
      </c>
      <c r="O116" t="s">
        <v>638</v>
      </c>
      <c r="P116" t="s">
        <v>22</v>
      </c>
      <c r="Q116" t="s">
        <v>639</v>
      </c>
      <c r="R116" t="s">
        <v>636</v>
      </c>
      <c r="S116" t="s">
        <v>635</v>
      </c>
      <c r="T116" t="s">
        <v>3259</v>
      </c>
    </row>
    <row r="117" spans="1:20" x14ac:dyDescent="0.25">
      <c r="A117" t="s">
        <v>37</v>
      </c>
      <c r="B117" t="s">
        <v>38</v>
      </c>
      <c r="C117">
        <v>66.666666666666671</v>
      </c>
      <c r="D117">
        <v>3</v>
      </c>
      <c r="E117" t="s">
        <v>3260</v>
      </c>
      <c r="F117">
        <v>100</v>
      </c>
      <c r="G117">
        <v>0</v>
      </c>
      <c r="H117" t="s">
        <v>661</v>
      </c>
      <c r="I117" t="s">
        <v>3261</v>
      </c>
      <c r="J117" t="s">
        <v>1917</v>
      </c>
      <c r="K117" t="s">
        <v>635</v>
      </c>
      <c r="L117" t="s">
        <v>636</v>
      </c>
      <c r="M117" t="s">
        <v>3262</v>
      </c>
      <c r="N117" t="s">
        <v>635</v>
      </c>
      <c r="O117" t="s">
        <v>668</v>
      </c>
      <c r="P117" t="s">
        <v>22</v>
      </c>
      <c r="Q117" t="s">
        <v>669</v>
      </c>
      <c r="R117" t="s">
        <v>636</v>
      </c>
      <c r="S117" t="s">
        <v>635</v>
      </c>
      <c r="T117" t="s">
        <v>3263</v>
      </c>
    </row>
    <row r="118" spans="1:20" x14ac:dyDescent="0.25">
      <c r="A118" t="s">
        <v>35</v>
      </c>
      <c r="B118" t="s">
        <v>36</v>
      </c>
      <c r="C118">
        <v>66.666666666666671</v>
      </c>
      <c r="D118">
        <v>6</v>
      </c>
      <c r="E118" t="s">
        <v>3264</v>
      </c>
      <c r="F118">
        <v>200</v>
      </c>
      <c r="G118">
        <v>0</v>
      </c>
      <c r="H118" t="s">
        <v>661</v>
      </c>
      <c r="I118" t="s">
        <v>3265</v>
      </c>
      <c r="J118" t="s">
        <v>634</v>
      </c>
      <c r="K118" t="s">
        <v>635</v>
      </c>
      <c r="L118" t="s">
        <v>636</v>
      </c>
      <c r="M118" t="s">
        <v>3266</v>
      </c>
      <c r="N118" t="s">
        <v>635</v>
      </c>
      <c r="O118" t="s">
        <v>668</v>
      </c>
      <c r="P118" t="s">
        <v>22</v>
      </c>
      <c r="Q118" t="s">
        <v>669</v>
      </c>
      <c r="R118" t="s">
        <v>636</v>
      </c>
      <c r="S118" t="s">
        <v>635</v>
      </c>
      <c r="T118" t="s">
        <v>3266</v>
      </c>
    </row>
    <row r="119" spans="1:20" x14ac:dyDescent="0.25">
      <c r="A119" t="s">
        <v>35</v>
      </c>
      <c r="B119" t="s">
        <v>36</v>
      </c>
      <c r="C119">
        <v>33</v>
      </c>
      <c r="D119">
        <v>10</v>
      </c>
      <c r="E119" t="s">
        <v>3267</v>
      </c>
      <c r="F119">
        <v>695</v>
      </c>
      <c r="G119">
        <v>0</v>
      </c>
      <c r="H119" t="s">
        <v>661</v>
      </c>
      <c r="I119" t="s">
        <v>3268</v>
      </c>
      <c r="J119" t="s">
        <v>1091</v>
      </c>
      <c r="K119" t="s">
        <v>635</v>
      </c>
      <c r="L119" t="s">
        <v>636</v>
      </c>
      <c r="M119" t="s">
        <v>3269</v>
      </c>
      <c r="N119" t="s">
        <v>635</v>
      </c>
      <c r="O119" t="s">
        <v>980</v>
      </c>
      <c r="P119" t="s">
        <v>22</v>
      </c>
      <c r="Q119" t="s">
        <v>669</v>
      </c>
      <c r="R119" t="s">
        <v>636</v>
      </c>
      <c r="S119" t="s">
        <v>635</v>
      </c>
      <c r="T119" t="s">
        <v>3270</v>
      </c>
    </row>
    <row r="120" spans="1:20" x14ac:dyDescent="0.25">
      <c r="A120" t="s">
        <v>164</v>
      </c>
      <c r="B120" t="s">
        <v>165</v>
      </c>
      <c r="C120">
        <v>40</v>
      </c>
      <c r="D120">
        <v>10</v>
      </c>
      <c r="E120" t="s">
        <v>3267</v>
      </c>
      <c r="F120">
        <v>695</v>
      </c>
      <c r="G120">
        <v>0</v>
      </c>
      <c r="H120" t="s">
        <v>661</v>
      </c>
      <c r="I120" t="s">
        <v>3268</v>
      </c>
      <c r="J120" t="s">
        <v>1091</v>
      </c>
      <c r="K120" t="s">
        <v>635</v>
      </c>
      <c r="L120" t="s">
        <v>636</v>
      </c>
      <c r="M120" t="s">
        <v>3269</v>
      </c>
      <c r="N120" t="s">
        <v>635</v>
      </c>
      <c r="O120" t="s">
        <v>980</v>
      </c>
      <c r="P120" t="s">
        <v>22</v>
      </c>
      <c r="Q120" t="s">
        <v>669</v>
      </c>
      <c r="R120" t="s">
        <v>636</v>
      </c>
      <c r="S120" t="s">
        <v>635</v>
      </c>
      <c r="T120" t="s">
        <v>3269</v>
      </c>
    </row>
    <row r="121" spans="1:20" x14ac:dyDescent="0.25">
      <c r="A121" t="s">
        <v>116</v>
      </c>
      <c r="B121" t="s">
        <v>117</v>
      </c>
      <c r="C121">
        <v>10</v>
      </c>
      <c r="D121">
        <v>20</v>
      </c>
      <c r="E121" t="s">
        <v>3271</v>
      </c>
      <c r="F121">
        <v>211</v>
      </c>
      <c r="G121">
        <v>7</v>
      </c>
      <c r="H121" t="s">
        <v>647</v>
      </c>
      <c r="I121" t="s">
        <v>3272</v>
      </c>
      <c r="J121" t="s">
        <v>3273</v>
      </c>
      <c r="K121" t="s">
        <v>2661</v>
      </c>
      <c r="L121" t="s">
        <v>3274</v>
      </c>
      <c r="M121" t="s">
        <v>3275</v>
      </c>
      <c r="N121" t="s">
        <v>635</v>
      </c>
      <c r="O121" t="s">
        <v>706</v>
      </c>
      <c r="P121" t="s">
        <v>40</v>
      </c>
      <c r="Q121" t="s">
        <v>707</v>
      </c>
      <c r="R121" t="s">
        <v>636</v>
      </c>
      <c r="S121" t="s">
        <v>635</v>
      </c>
      <c r="T121" t="s">
        <v>3275</v>
      </c>
    </row>
    <row r="122" spans="1:20" x14ac:dyDescent="0.25">
      <c r="A122" t="s">
        <v>164</v>
      </c>
      <c r="B122" t="s">
        <v>165</v>
      </c>
      <c r="C122">
        <v>33.333333333333336</v>
      </c>
      <c r="D122">
        <v>3</v>
      </c>
      <c r="E122" t="s">
        <v>3276</v>
      </c>
      <c r="F122">
        <v>100</v>
      </c>
      <c r="G122">
        <v>0</v>
      </c>
      <c r="H122" t="s">
        <v>661</v>
      </c>
      <c r="I122" t="s">
        <v>3277</v>
      </c>
      <c r="J122" t="s">
        <v>812</v>
      </c>
      <c r="K122" t="s">
        <v>635</v>
      </c>
      <c r="L122" t="s">
        <v>636</v>
      </c>
      <c r="M122" t="s">
        <v>3278</v>
      </c>
      <c r="N122" t="s">
        <v>635</v>
      </c>
      <c r="O122" t="s">
        <v>638</v>
      </c>
      <c r="P122" t="s">
        <v>22</v>
      </c>
      <c r="Q122" t="s">
        <v>639</v>
      </c>
      <c r="R122" t="s">
        <v>636</v>
      </c>
      <c r="S122" t="s">
        <v>635</v>
      </c>
      <c r="T122" t="s">
        <v>3278</v>
      </c>
    </row>
    <row r="123" spans="1:20" x14ac:dyDescent="0.25">
      <c r="A123" t="s">
        <v>533</v>
      </c>
      <c r="B123" t="s">
        <v>137</v>
      </c>
      <c r="C123">
        <v>75</v>
      </c>
      <c r="D123">
        <v>2</v>
      </c>
      <c r="E123" t="s">
        <v>3279</v>
      </c>
      <c r="F123">
        <v>266</v>
      </c>
      <c r="G123">
        <v>116</v>
      </c>
      <c r="H123" t="s">
        <v>647</v>
      </c>
      <c r="I123" t="s">
        <v>3280</v>
      </c>
      <c r="J123" t="s">
        <v>3281</v>
      </c>
      <c r="K123" t="s">
        <v>3282</v>
      </c>
      <c r="L123" t="s">
        <v>3283</v>
      </c>
      <c r="M123" t="s">
        <v>3284</v>
      </c>
      <c r="N123" t="s">
        <v>635</v>
      </c>
      <c r="O123" t="s">
        <v>653</v>
      </c>
      <c r="P123" t="s">
        <v>43</v>
      </c>
      <c r="Q123" t="s">
        <v>654</v>
      </c>
      <c r="R123" t="s">
        <v>636</v>
      </c>
      <c r="S123" t="s">
        <v>635</v>
      </c>
      <c r="T123" t="s">
        <v>3278</v>
      </c>
    </row>
    <row r="124" spans="1:20" x14ac:dyDescent="0.25">
      <c r="A124" t="s">
        <v>20</v>
      </c>
      <c r="B124" t="s">
        <v>21</v>
      </c>
      <c r="C124">
        <v>50</v>
      </c>
      <c r="D124">
        <v>2</v>
      </c>
      <c r="E124" t="s">
        <v>3285</v>
      </c>
      <c r="F124">
        <v>200</v>
      </c>
      <c r="G124">
        <v>0</v>
      </c>
      <c r="H124" t="s">
        <v>632</v>
      </c>
      <c r="I124" t="s">
        <v>3286</v>
      </c>
      <c r="J124" t="s">
        <v>3287</v>
      </c>
      <c r="K124" t="s">
        <v>635</v>
      </c>
      <c r="L124" t="s">
        <v>636</v>
      </c>
      <c r="M124" t="s">
        <v>3288</v>
      </c>
      <c r="N124" t="s">
        <v>635</v>
      </c>
      <c r="O124" t="s">
        <v>638</v>
      </c>
      <c r="P124" t="s">
        <v>22</v>
      </c>
      <c r="Q124" t="s">
        <v>639</v>
      </c>
      <c r="R124" t="s">
        <v>636</v>
      </c>
      <c r="S124" t="s">
        <v>635</v>
      </c>
      <c r="T124" t="s">
        <v>3289</v>
      </c>
    </row>
    <row r="125" spans="1:20" x14ac:dyDescent="0.25">
      <c r="A125" t="s">
        <v>23</v>
      </c>
      <c r="B125" t="s">
        <v>24</v>
      </c>
      <c r="C125">
        <v>50</v>
      </c>
      <c r="D125">
        <v>2</v>
      </c>
      <c r="E125" t="s">
        <v>3285</v>
      </c>
      <c r="F125">
        <v>200</v>
      </c>
      <c r="G125">
        <v>0</v>
      </c>
      <c r="H125" t="s">
        <v>632</v>
      </c>
      <c r="I125" t="s">
        <v>3286</v>
      </c>
      <c r="J125" t="s">
        <v>3287</v>
      </c>
      <c r="K125" t="s">
        <v>635</v>
      </c>
      <c r="L125" t="s">
        <v>636</v>
      </c>
      <c r="M125" t="s">
        <v>3288</v>
      </c>
      <c r="N125" t="s">
        <v>635</v>
      </c>
      <c r="O125" t="s">
        <v>638</v>
      </c>
      <c r="P125" t="s">
        <v>22</v>
      </c>
      <c r="Q125" t="s">
        <v>639</v>
      </c>
      <c r="R125" t="s">
        <v>636</v>
      </c>
      <c r="S125" t="s">
        <v>635</v>
      </c>
      <c r="T125" t="s">
        <v>3289</v>
      </c>
    </row>
    <row r="126" spans="1:20" x14ac:dyDescent="0.25">
      <c r="A126" t="s">
        <v>25</v>
      </c>
      <c r="B126" t="s">
        <v>26</v>
      </c>
      <c r="C126">
        <v>50</v>
      </c>
      <c r="D126">
        <v>2</v>
      </c>
      <c r="E126" t="s">
        <v>3285</v>
      </c>
      <c r="F126">
        <v>200</v>
      </c>
      <c r="G126">
        <v>0</v>
      </c>
      <c r="H126" t="s">
        <v>632</v>
      </c>
      <c r="I126" t="s">
        <v>3286</v>
      </c>
      <c r="J126" t="s">
        <v>3287</v>
      </c>
      <c r="K126" t="s">
        <v>635</v>
      </c>
      <c r="L126" t="s">
        <v>636</v>
      </c>
      <c r="M126" t="s">
        <v>3288</v>
      </c>
      <c r="N126" t="s">
        <v>635</v>
      </c>
      <c r="O126" t="s">
        <v>638</v>
      </c>
      <c r="P126" t="s">
        <v>22</v>
      </c>
      <c r="Q126" t="s">
        <v>639</v>
      </c>
      <c r="R126" t="s">
        <v>636</v>
      </c>
      <c r="S126" t="s">
        <v>635</v>
      </c>
      <c r="T126" t="s">
        <v>3289</v>
      </c>
    </row>
    <row r="127" spans="1:20" x14ac:dyDescent="0.25">
      <c r="A127" t="s">
        <v>164</v>
      </c>
      <c r="B127" t="s">
        <v>165</v>
      </c>
      <c r="C127">
        <v>50</v>
      </c>
      <c r="D127">
        <v>6</v>
      </c>
      <c r="E127" t="s">
        <v>3290</v>
      </c>
      <c r="F127">
        <v>200</v>
      </c>
      <c r="G127">
        <v>0</v>
      </c>
      <c r="H127" t="s">
        <v>661</v>
      </c>
      <c r="I127" t="s">
        <v>3291</v>
      </c>
      <c r="J127" t="s">
        <v>1568</v>
      </c>
      <c r="K127" t="s">
        <v>635</v>
      </c>
      <c r="L127" t="s">
        <v>636</v>
      </c>
      <c r="M127" t="s">
        <v>3292</v>
      </c>
      <c r="N127" t="s">
        <v>635</v>
      </c>
      <c r="O127" t="s">
        <v>668</v>
      </c>
      <c r="P127" t="s">
        <v>22</v>
      </c>
      <c r="Q127" t="s">
        <v>669</v>
      </c>
      <c r="R127" t="s">
        <v>636</v>
      </c>
      <c r="S127" t="s">
        <v>635</v>
      </c>
      <c r="T127" t="s">
        <v>3292</v>
      </c>
    </row>
    <row r="128" spans="1:20" x14ac:dyDescent="0.25">
      <c r="A128" t="s">
        <v>37</v>
      </c>
      <c r="B128" t="s">
        <v>38</v>
      </c>
      <c r="C128">
        <v>66.666666666666671</v>
      </c>
      <c r="D128">
        <v>3</v>
      </c>
      <c r="E128" t="s">
        <v>3293</v>
      </c>
      <c r="F128">
        <v>100</v>
      </c>
      <c r="G128">
        <v>0</v>
      </c>
      <c r="H128" t="s">
        <v>661</v>
      </c>
      <c r="I128" t="s">
        <v>3294</v>
      </c>
      <c r="J128" t="s">
        <v>643</v>
      </c>
      <c r="K128" t="s">
        <v>635</v>
      </c>
      <c r="L128" t="s">
        <v>636</v>
      </c>
      <c r="M128" t="s">
        <v>3295</v>
      </c>
      <c r="N128" t="s">
        <v>635</v>
      </c>
      <c r="O128" t="s">
        <v>668</v>
      </c>
      <c r="P128" t="s">
        <v>22</v>
      </c>
      <c r="Q128" t="s">
        <v>669</v>
      </c>
      <c r="R128" t="s">
        <v>636</v>
      </c>
      <c r="S128" t="s">
        <v>635</v>
      </c>
      <c r="T128" t="s">
        <v>3295</v>
      </c>
    </row>
    <row r="129" spans="1:20" x14ac:dyDescent="0.25">
      <c r="A129" t="s">
        <v>164</v>
      </c>
      <c r="B129" t="s">
        <v>165</v>
      </c>
      <c r="C129">
        <v>33.333333333333336</v>
      </c>
      <c r="D129">
        <v>3</v>
      </c>
      <c r="E129" t="s">
        <v>3296</v>
      </c>
      <c r="F129">
        <v>100</v>
      </c>
      <c r="G129">
        <v>0</v>
      </c>
      <c r="H129" t="s">
        <v>661</v>
      </c>
      <c r="I129" t="s">
        <v>3297</v>
      </c>
      <c r="J129" t="s">
        <v>2242</v>
      </c>
      <c r="K129" t="s">
        <v>635</v>
      </c>
      <c r="L129" t="s">
        <v>636</v>
      </c>
      <c r="M129" t="s">
        <v>3298</v>
      </c>
      <c r="N129" t="s">
        <v>635</v>
      </c>
      <c r="O129" t="s">
        <v>638</v>
      </c>
      <c r="P129" t="s">
        <v>22</v>
      </c>
      <c r="Q129" t="s">
        <v>639</v>
      </c>
      <c r="R129" t="s">
        <v>636</v>
      </c>
      <c r="S129" t="s">
        <v>635</v>
      </c>
      <c r="T129" t="s">
        <v>3298</v>
      </c>
    </row>
    <row r="130" spans="1:20" x14ac:dyDescent="0.25">
      <c r="A130" t="s">
        <v>37</v>
      </c>
      <c r="B130" t="s">
        <v>38</v>
      </c>
      <c r="C130">
        <v>66.666666666666671</v>
      </c>
      <c r="D130">
        <v>3</v>
      </c>
      <c r="E130" t="s">
        <v>3299</v>
      </c>
      <c r="F130">
        <v>100</v>
      </c>
      <c r="G130">
        <v>0</v>
      </c>
      <c r="H130" t="s">
        <v>661</v>
      </c>
      <c r="I130" t="s">
        <v>3300</v>
      </c>
      <c r="J130" t="s">
        <v>1971</v>
      </c>
      <c r="K130" t="s">
        <v>635</v>
      </c>
      <c r="L130" t="s">
        <v>636</v>
      </c>
      <c r="M130" t="s">
        <v>3301</v>
      </c>
      <c r="N130" t="s">
        <v>635</v>
      </c>
      <c r="O130" t="s">
        <v>638</v>
      </c>
      <c r="P130" t="s">
        <v>22</v>
      </c>
      <c r="Q130" t="s">
        <v>639</v>
      </c>
      <c r="R130" t="s">
        <v>636</v>
      </c>
      <c r="S130" t="s">
        <v>635</v>
      </c>
      <c r="T130" t="s">
        <v>3301</v>
      </c>
    </row>
    <row r="131" spans="1:20" x14ac:dyDescent="0.25">
      <c r="A131" t="s">
        <v>133</v>
      </c>
      <c r="B131" t="s">
        <v>134</v>
      </c>
      <c r="C131">
        <v>12</v>
      </c>
      <c r="D131">
        <v>10</v>
      </c>
      <c r="E131" t="s">
        <v>3302</v>
      </c>
      <c r="F131">
        <v>129</v>
      </c>
      <c r="G131">
        <v>0</v>
      </c>
      <c r="H131" t="s">
        <v>647</v>
      </c>
      <c r="I131" t="s">
        <v>3303</v>
      </c>
      <c r="J131" t="s">
        <v>3304</v>
      </c>
      <c r="K131" t="s">
        <v>3305</v>
      </c>
      <c r="L131" t="s">
        <v>3306</v>
      </c>
      <c r="M131" t="s">
        <v>3301</v>
      </c>
      <c r="N131" t="s">
        <v>635</v>
      </c>
      <c r="O131" t="s">
        <v>678</v>
      </c>
      <c r="P131" t="s">
        <v>43</v>
      </c>
      <c r="Q131" t="s">
        <v>654</v>
      </c>
      <c r="R131" t="s">
        <v>636</v>
      </c>
      <c r="S131" t="s">
        <v>635</v>
      </c>
      <c r="T131" t="s">
        <v>3307</v>
      </c>
    </row>
    <row r="132" spans="1:20" x14ac:dyDescent="0.25">
      <c r="A132" t="s">
        <v>25</v>
      </c>
      <c r="B132" t="s">
        <v>26</v>
      </c>
      <c r="C132">
        <v>50</v>
      </c>
      <c r="D132">
        <v>2</v>
      </c>
      <c r="E132" t="s">
        <v>3308</v>
      </c>
      <c r="F132">
        <v>300</v>
      </c>
      <c r="G132">
        <v>0</v>
      </c>
      <c r="H132" t="s">
        <v>1233</v>
      </c>
      <c r="I132" t="s">
        <v>3309</v>
      </c>
      <c r="J132" t="s">
        <v>3310</v>
      </c>
      <c r="K132" t="s">
        <v>790</v>
      </c>
      <c r="L132" t="s">
        <v>3311</v>
      </c>
      <c r="M132" t="s">
        <v>3312</v>
      </c>
      <c r="N132" t="s">
        <v>1239</v>
      </c>
      <c r="O132" t="s">
        <v>1240</v>
      </c>
      <c r="P132" t="s">
        <v>1241</v>
      </c>
      <c r="Q132" t="s">
        <v>1242</v>
      </c>
      <c r="R132" t="s">
        <v>636</v>
      </c>
      <c r="S132" t="s">
        <v>635</v>
      </c>
      <c r="T132" t="s">
        <v>3312</v>
      </c>
    </row>
    <row r="133" spans="1:20" x14ac:dyDescent="0.25">
      <c r="A133" t="s">
        <v>23</v>
      </c>
      <c r="B133" t="s">
        <v>24</v>
      </c>
      <c r="C133">
        <v>50</v>
      </c>
      <c r="D133">
        <v>2</v>
      </c>
      <c r="E133" t="s">
        <v>3308</v>
      </c>
      <c r="F133">
        <v>300</v>
      </c>
      <c r="G133">
        <v>0</v>
      </c>
      <c r="H133" t="s">
        <v>1233</v>
      </c>
      <c r="I133" t="s">
        <v>3309</v>
      </c>
      <c r="J133" t="s">
        <v>3310</v>
      </c>
      <c r="K133" t="s">
        <v>790</v>
      </c>
      <c r="L133" t="s">
        <v>3311</v>
      </c>
      <c r="M133" t="s">
        <v>3312</v>
      </c>
      <c r="N133" t="s">
        <v>1239</v>
      </c>
      <c r="O133" t="s">
        <v>1240</v>
      </c>
      <c r="P133" t="s">
        <v>1241</v>
      </c>
      <c r="Q133" t="s">
        <v>1242</v>
      </c>
      <c r="R133" t="s">
        <v>636</v>
      </c>
      <c r="S133" t="s">
        <v>635</v>
      </c>
      <c r="T133" t="s">
        <v>3312</v>
      </c>
    </row>
    <row r="134" spans="1:20" x14ac:dyDescent="0.25">
      <c r="A134" t="s">
        <v>20</v>
      </c>
      <c r="B134" t="s">
        <v>21</v>
      </c>
      <c r="C134">
        <v>50</v>
      </c>
      <c r="D134">
        <v>2</v>
      </c>
      <c r="E134" t="s">
        <v>3308</v>
      </c>
      <c r="F134">
        <v>300</v>
      </c>
      <c r="G134">
        <v>0</v>
      </c>
      <c r="H134" t="s">
        <v>1233</v>
      </c>
      <c r="I134" t="s">
        <v>3309</v>
      </c>
      <c r="J134" t="s">
        <v>3310</v>
      </c>
      <c r="K134" t="s">
        <v>790</v>
      </c>
      <c r="L134" t="s">
        <v>3311</v>
      </c>
      <c r="M134" t="s">
        <v>3312</v>
      </c>
      <c r="N134" t="s">
        <v>1239</v>
      </c>
      <c r="O134" t="s">
        <v>1240</v>
      </c>
      <c r="P134" t="s">
        <v>1241</v>
      </c>
      <c r="Q134" t="s">
        <v>1242</v>
      </c>
      <c r="R134" t="s">
        <v>636</v>
      </c>
      <c r="S134" t="s">
        <v>635</v>
      </c>
      <c r="T134" t="s">
        <v>3312</v>
      </c>
    </row>
    <row r="135" spans="1:20" x14ac:dyDescent="0.25">
      <c r="A135" t="s">
        <v>164</v>
      </c>
      <c r="B135" t="s">
        <v>165</v>
      </c>
      <c r="C135">
        <v>50</v>
      </c>
      <c r="D135">
        <v>6</v>
      </c>
      <c r="E135" t="s">
        <v>3313</v>
      </c>
      <c r="F135">
        <v>200</v>
      </c>
      <c r="G135">
        <v>0</v>
      </c>
      <c r="H135" t="s">
        <v>661</v>
      </c>
      <c r="I135" t="s">
        <v>636</v>
      </c>
      <c r="J135" t="s">
        <v>636</v>
      </c>
      <c r="K135" t="s">
        <v>635</v>
      </c>
      <c r="L135" t="s">
        <v>636</v>
      </c>
      <c r="M135" t="s">
        <v>635</v>
      </c>
      <c r="N135" t="s">
        <v>635</v>
      </c>
      <c r="O135" t="s">
        <v>2486</v>
      </c>
      <c r="P135" t="s">
        <v>22</v>
      </c>
      <c r="Q135" t="s">
        <v>635</v>
      </c>
      <c r="R135" t="s">
        <v>636</v>
      </c>
      <c r="S135" t="s">
        <v>635</v>
      </c>
      <c r="T135" t="s">
        <v>3314</v>
      </c>
    </row>
    <row r="136" spans="1:20" x14ac:dyDescent="0.25">
      <c r="A136" t="s">
        <v>37</v>
      </c>
      <c r="B136" t="s">
        <v>38</v>
      </c>
      <c r="C136">
        <v>66.666666666666671</v>
      </c>
      <c r="D136">
        <v>3</v>
      </c>
      <c r="E136" t="s">
        <v>3315</v>
      </c>
      <c r="F136">
        <v>100</v>
      </c>
      <c r="G136">
        <v>0</v>
      </c>
      <c r="H136" t="s">
        <v>661</v>
      </c>
      <c r="I136" t="s">
        <v>3316</v>
      </c>
      <c r="J136" t="s">
        <v>802</v>
      </c>
      <c r="K136" t="s">
        <v>635</v>
      </c>
      <c r="L136" t="s">
        <v>636</v>
      </c>
      <c r="M136" t="s">
        <v>3317</v>
      </c>
      <c r="N136" t="s">
        <v>635</v>
      </c>
      <c r="O136" t="s">
        <v>668</v>
      </c>
      <c r="P136" t="s">
        <v>22</v>
      </c>
      <c r="Q136" t="s">
        <v>669</v>
      </c>
      <c r="R136" t="s">
        <v>636</v>
      </c>
      <c r="S136" t="s">
        <v>635</v>
      </c>
      <c r="T136" t="s">
        <v>3318</v>
      </c>
    </row>
    <row r="137" spans="1:20" x14ac:dyDescent="0.25">
      <c r="A137" t="s">
        <v>164</v>
      </c>
      <c r="B137" t="s">
        <v>165</v>
      </c>
      <c r="C137">
        <v>33.333333333333336</v>
      </c>
      <c r="D137">
        <v>3</v>
      </c>
      <c r="E137" t="s">
        <v>3319</v>
      </c>
      <c r="F137">
        <v>100</v>
      </c>
      <c r="G137">
        <v>0</v>
      </c>
      <c r="H137" t="s">
        <v>661</v>
      </c>
      <c r="I137" t="s">
        <v>3320</v>
      </c>
      <c r="J137" t="s">
        <v>884</v>
      </c>
      <c r="K137" t="s">
        <v>635</v>
      </c>
      <c r="L137" t="s">
        <v>636</v>
      </c>
      <c r="M137" t="s">
        <v>3321</v>
      </c>
      <c r="N137" t="s">
        <v>635</v>
      </c>
      <c r="O137" t="s">
        <v>638</v>
      </c>
      <c r="P137" t="s">
        <v>22</v>
      </c>
      <c r="Q137" t="s">
        <v>639</v>
      </c>
      <c r="R137" t="s">
        <v>636</v>
      </c>
      <c r="S137" t="s">
        <v>635</v>
      </c>
      <c r="T137" t="s">
        <v>3321</v>
      </c>
    </row>
    <row r="138" spans="1:20" x14ac:dyDescent="0.25">
      <c r="A138" t="s">
        <v>164</v>
      </c>
      <c r="B138" t="s">
        <v>165</v>
      </c>
      <c r="C138">
        <v>33.333333333333336</v>
      </c>
      <c r="D138">
        <v>3</v>
      </c>
      <c r="E138" t="s">
        <v>3322</v>
      </c>
      <c r="F138">
        <v>100</v>
      </c>
      <c r="G138">
        <v>0</v>
      </c>
      <c r="H138" t="s">
        <v>661</v>
      </c>
      <c r="I138" t="s">
        <v>3323</v>
      </c>
      <c r="J138" t="s">
        <v>1568</v>
      </c>
      <c r="K138" t="s">
        <v>635</v>
      </c>
      <c r="L138" t="s">
        <v>636</v>
      </c>
      <c r="M138" t="s">
        <v>3324</v>
      </c>
      <c r="N138" t="s">
        <v>635</v>
      </c>
      <c r="O138" t="s">
        <v>638</v>
      </c>
      <c r="P138" t="s">
        <v>22</v>
      </c>
      <c r="Q138" t="s">
        <v>639</v>
      </c>
      <c r="R138" t="s">
        <v>636</v>
      </c>
      <c r="S138" t="s">
        <v>635</v>
      </c>
      <c r="T138" t="s">
        <v>3321</v>
      </c>
    </row>
    <row r="139" spans="1:20" x14ac:dyDescent="0.25">
      <c r="A139" t="s">
        <v>164</v>
      </c>
      <c r="B139" t="s">
        <v>165</v>
      </c>
      <c r="C139">
        <v>50</v>
      </c>
      <c r="D139">
        <v>6</v>
      </c>
      <c r="E139" t="s">
        <v>3325</v>
      </c>
      <c r="F139">
        <v>200</v>
      </c>
      <c r="G139">
        <v>0</v>
      </c>
      <c r="H139" t="s">
        <v>661</v>
      </c>
      <c r="I139" t="s">
        <v>3326</v>
      </c>
      <c r="J139" t="s">
        <v>1200</v>
      </c>
      <c r="K139" t="s">
        <v>635</v>
      </c>
      <c r="L139" t="s">
        <v>636</v>
      </c>
      <c r="M139" t="s">
        <v>3327</v>
      </c>
      <c r="N139" t="s">
        <v>635</v>
      </c>
      <c r="O139" t="s">
        <v>668</v>
      </c>
      <c r="P139" t="s">
        <v>22</v>
      </c>
      <c r="Q139" t="s">
        <v>669</v>
      </c>
      <c r="R139" t="s">
        <v>636</v>
      </c>
      <c r="S139" t="s">
        <v>635</v>
      </c>
      <c r="T139" t="s">
        <v>3327</v>
      </c>
    </row>
    <row r="140" spans="1:20" x14ac:dyDescent="0.25">
      <c r="A140" t="s">
        <v>20</v>
      </c>
      <c r="B140" t="s">
        <v>21</v>
      </c>
      <c r="C140">
        <v>50</v>
      </c>
      <c r="D140">
        <v>1</v>
      </c>
      <c r="E140" t="s">
        <v>3328</v>
      </c>
      <c r="F140">
        <v>135</v>
      </c>
      <c r="G140">
        <v>35</v>
      </c>
      <c r="H140" t="s">
        <v>632</v>
      </c>
      <c r="I140" t="s">
        <v>3329</v>
      </c>
      <c r="J140" t="s">
        <v>884</v>
      </c>
      <c r="K140" t="s">
        <v>635</v>
      </c>
      <c r="L140" t="s">
        <v>636</v>
      </c>
      <c r="M140" t="s">
        <v>3327</v>
      </c>
      <c r="N140" t="s">
        <v>635</v>
      </c>
      <c r="O140" t="s">
        <v>638</v>
      </c>
      <c r="P140" t="s">
        <v>22</v>
      </c>
      <c r="Q140" t="s">
        <v>639</v>
      </c>
      <c r="R140" t="s">
        <v>636</v>
      </c>
      <c r="S140" t="s">
        <v>635</v>
      </c>
      <c r="T140" t="s">
        <v>3327</v>
      </c>
    </row>
    <row r="141" spans="1:20" x14ac:dyDescent="0.25">
      <c r="A141" t="s">
        <v>23</v>
      </c>
      <c r="B141" t="s">
        <v>24</v>
      </c>
      <c r="C141">
        <v>50</v>
      </c>
      <c r="D141">
        <v>1</v>
      </c>
      <c r="E141" t="s">
        <v>3328</v>
      </c>
      <c r="F141">
        <v>135</v>
      </c>
      <c r="G141">
        <v>35</v>
      </c>
      <c r="H141" t="s">
        <v>632</v>
      </c>
      <c r="I141" t="s">
        <v>3329</v>
      </c>
      <c r="J141" t="s">
        <v>884</v>
      </c>
      <c r="K141" t="s">
        <v>635</v>
      </c>
      <c r="L141" t="s">
        <v>636</v>
      </c>
      <c r="M141" t="s">
        <v>3327</v>
      </c>
      <c r="N141" t="s">
        <v>635</v>
      </c>
      <c r="O141" t="s">
        <v>638</v>
      </c>
      <c r="P141" t="s">
        <v>22</v>
      </c>
      <c r="Q141" t="s">
        <v>639</v>
      </c>
      <c r="R141" t="s">
        <v>636</v>
      </c>
      <c r="S141" t="s">
        <v>635</v>
      </c>
      <c r="T141" t="s">
        <v>3327</v>
      </c>
    </row>
    <row r="142" spans="1:20" x14ac:dyDescent="0.25">
      <c r="A142" t="s">
        <v>25</v>
      </c>
      <c r="B142" t="s">
        <v>26</v>
      </c>
      <c r="C142">
        <v>50</v>
      </c>
      <c r="D142">
        <v>1</v>
      </c>
      <c r="E142" t="s">
        <v>3328</v>
      </c>
      <c r="F142">
        <v>135</v>
      </c>
      <c r="G142">
        <v>35</v>
      </c>
      <c r="H142" t="s">
        <v>632</v>
      </c>
      <c r="I142" t="s">
        <v>3329</v>
      </c>
      <c r="J142" t="s">
        <v>884</v>
      </c>
      <c r="K142" t="s">
        <v>635</v>
      </c>
      <c r="L142" t="s">
        <v>636</v>
      </c>
      <c r="M142" t="s">
        <v>3327</v>
      </c>
      <c r="N142" t="s">
        <v>635</v>
      </c>
      <c r="O142" t="s">
        <v>638</v>
      </c>
      <c r="P142" t="s">
        <v>22</v>
      </c>
      <c r="Q142" t="s">
        <v>639</v>
      </c>
      <c r="R142" t="s">
        <v>636</v>
      </c>
      <c r="S142" t="s">
        <v>635</v>
      </c>
      <c r="T142" t="s">
        <v>3327</v>
      </c>
    </row>
    <row r="143" spans="1:20" x14ac:dyDescent="0.25">
      <c r="A143" t="s">
        <v>20</v>
      </c>
      <c r="B143" t="s">
        <v>21</v>
      </c>
      <c r="C143">
        <v>50</v>
      </c>
      <c r="D143">
        <v>1</v>
      </c>
      <c r="E143" t="s">
        <v>3330</v>
      </c>
      <c r="F143">
        <v>100</v>
      </c>
      <c r="G143">
        <v>0</v>
      </c>
      <c r="H143" t="s">
        <v>661</v>
      </c>
      <c r="I143" t="s">
        <v>3331</v>
      </c>
      <c r="J143" t="s">
        <v>1091</v>
      </c>
      <c r="K143" t="s">
        <v>635</v>
      </c>
      <c r="L143" t="s">
        <v>636</v>
      </c>
      <c r="M143" t="s">
        <v>3327</v>
      </c>
      <c r="N143" t="s">
        <v>635</v>
      </c>
      <c r="O143" t="s">
        <v>1071</v>
      </c>
      <c r="P143" t="s">
        <v>22</v>
      </c>
      <c r="Q143" t="s">
        <v>639</v>
      </c>
      <c r="R143" t="s">
        <v>3332</v>
      </c>
      <c r="S143" t="s">
        <v>635</v>
      </c>
      <c r="T143" t="s">
        <v>3327</v>
      </c>
    </row>
    <row r="144" spans="1:20" x14ac:dyDescent="0.25">
      <c r="A144" t="s">
        <v>23</v>
      </c>
      <c r="B144" t="s">
        <v>24</v>
      </c>
      <c r="C144">
        <v>50</v>
      </c>
      <c r="D144">
        <v>1</v>
      </c>
      <c r="E144" t="s">
        <v>3330</v>
      </c>
      <c r="F144">
        <v>100</v>
      </c>
      <c r="G144">
        <v>0</v>
      </c>
      <c r="H144" t="s">
        <v>661</v>
      </c>
      <c r="I144" t="s">
        <v>3331</v>
      </c>
      <c r="J144" t="s">
        <v>1091</v>
      </c>
      <c r="K144" t="s">
        <v>635</v>
      </c>
      <c r="L144" t="s">
        <v>636</v>
      </c>
      <c r="M144" t="s">
        <v>3327</v>
      </c>
      <c r="N144" t="s">
        <v>635</v>
      </c>
      <c r="O144" t="s">
        <v>1071</v>
      </c>
      <c r="P144" t="s">
        <v>22</v>
      </c>
      <c r="Q144" t="s">
        <v>639</v>
      </c>
      <c r="R144" t="s">
        <v>3332</v>
      </c>
      <c r="S144" t="s">
        <v>635</v>
      </c>
      <c r="T144" t="s">
        <v>3327</v>
      </c>
    </row>
    <row r="145" spans="1:20" x14ac:dyDescent="0.25">
      <c r="A145" t="s">
        <v>25</v>
      </c>
      <c r="B145" t="s">
        <v>26</v>
      </c>
      <c r="C145">
        <v>50</v>
      </c>
      <c r="D145">
        <v>1</v>
      </c>
      <c r="E145" t="s">
        <v>3330</v>
      </c>
      <c r="F145">
        <v>100</v>
      </c>
      <c r="G145">
        <v>0</v>
      </c>
      <c r="H145" t="s">
        <v>661</v>
      </c>
      <c r="I145" t="s">
        <v>3331</v>
      </c>
      <c r="J145" t="s">
        <v>1091</v>
      </c>
      <c r="K145" t="s">
        <v>635</v>
      </c>
      <c r="L145" t="s">
        <v>636</v>
      </c>
      <c r="M145" t="s">
        <v>3327</v>
      </c>
      <c r="N145" t="s">
        <v>635</v>
      </c>
      <c r="O145" t="s">
        <v>1071</v>
      </c>
      <c r="P145" t="s">
        <v>22</v>
      </c>
      <c r="Q145" t="s">
        <v>639</v>
      </c>
      <c r="R145" t="s">
        <v>3332</v>
      </c>
      <c r="S145" t="s">
        <v>635</v>
      </c>
      <c r="T145" t="s">
        <v>3327</v>
      </c>
    </row>
    <row r="146" spans="1:20" x14ac:dyDescent="0.25">
      <c r="A146" t="s">
        <v>164</v>
      </c>
      <c r="B146" t="s">
        <v>165</v>
      </c>
      <c r="C146">
        <v>33.333333333333336</v>
      </c>
      <c r="D146">
        <v>3</v>
      </c>
      <c r="E146" t="s">
        <v>3333</v>
      </c>
      <c r="F146">
        <v>146</v>
      </c>
      <c r="G146">
        <v>46</v>
      </c>
      <c r="H146" t="s">
        <v>661</v>
      </c>
      <c r="I146" t="s">
        <v>3334</v>
      </c>
      <c r="J146" t="s">
        <v>1209</v>
      </c>
      <c r="K146" t="s">
        <v>635</v>
      </c>
      <c r="L146" t="s">
        <v>636</v>
      </c>
      <c r="M146" t="s">
        <v>3335</v>
      </c>
      <c r="N146" t="s">
        <v>635</v>
      </c>
      <c r="O146" t="s">
        <v>668</v>
      </c>
      <c r="P146" t="s">
        <v>22</v>
      </c>
      <c r="Q146" t="s">
        <v>669</v>
      </c>
      <c r="R146" t="s">
        <v>636</v>
      </c>
      <c r="S146" t="s">
        <v>635</v>
      </c>
      <c r="T146" t="s">
        <v>3335</v>
      </c>
    </row>
    <row r="147" spans="1:20" x14ac:dyDescent="0.25">
      <c r="A147" t="s">
        <v>35</v>
      </c>
      <c r="B147" t="s">
        <v>36</v>
      </c>
      <c r="C147">
        <v>66.666666666666671</v>
      </c>
      <c r="D147">
        <v>3</v>
      </c>
      <c r="E147" t="s">
        <v>3336</v>
      </c>
      <c r="F147">
        <v>200</v>
      </c>
      <c r="G147">
        <v>0</v>
      </c>
      <c r="H147" t="s">
        <v>661</v>
      </c>
      <c r="I147" t="s">
        <v>3337</v>
      </c>
      <c r="J147" t="s">
        <v>1096</v>
      </c>
      <c r="K147" t="s">
        <v>635</v>
      </c>
      <c r="L147" t="s">
        <v>636</v>
      </c>
      <c r="M147" t="s">
        <v>3338</v>
      </c>
      <c r="N147" t="s">
        <v>635</v>
      </c>
      <c r="O147" t="s">
        <v>980</v>
      </c>
      <c r="P147" t="s">
        <v>22</v>
      </c>
      <c r="Q147" t="s">
        <v>669</v>
      </c>
      <c r="R147" t="s">
        <v>636</v>
      </c>
      <c r="S147" t="s">
        <v>635</v>
      </c>
      <c r="T147" t="s">
        <v>3338</v>
      </c>
    </row>
    <row r="148" spans="1:20" x14ac:dyDescent="0.25">
      <c r="A148" t="s">
        <v>164</v>
      </c>
      <c r="B148" t="s">
        <v>165</v>
      </c>
      <c r="C148">
        <v>33.333333333333336</v>
      </c>
      <c r="D148">
        <v>3</v>
      </c>
      <c r="E148" t="s">
        <v>3336</v>
      </c>
      <c r="F148">
        <v>200</v>
      </c>
      <c r="G148">
        <v>0</v>
      </c>
      <c r="H148" t="s">
        <v>661</v>
      </c>
      <c r="I148" t="s">
        <v>3337</v>
      </c>
      <c r="J148" t="s">
        <v>1096</v>
      </c>
      <c r="K148" t="s">
        <v>635</v>
      </c>
      <c r="L148" t="s">
        <v>636</v>
      </c>
      <c r="M148" t="s">
        <v>3338</v>
      </c>
      <c r="N148" t="s">
        <v>635</v>
      </c>
      <c r="O148" t="s">
        <v>980</v>
      </c>
      <c r="P148" t="s">
        <v>22</v>
      </c>
      <c r="Q148" t="s">
        <v>669</v>
      </c>
      <c r="R148" t="s">
        <v>636</v>
      </c>
      <c r="S148" t="s">
        <v>635</v>
      </c>
      <c r="T148" t="s">
        <v>3338</v>
      </c>
    </row>
    <row r="149" spans="1:20" x14ac:dyDescent="0.25">
      <c r="A149" t="s">
        <v>20</v>
      </c>
      <c r="B149" t="s">
        <v>21</v>
      </c>
      <c r="C149">
        <v>50</v>
      </c>
      <c r="D149">
        <v>1</v>
      </c>
      <c r="E149" t="s">
        <v>3339</v>
      </c>
      <c r="F149">
        <v>100</v>
      </c>
      <c r="G149">
        <v>0</v>
      </c>
      <c r="H149" t="s">
        <v>661</v>
      </c>
      <c r="I149" t="s">
        <v>3340</v>
      </c>
      <c r="J149" t="s">
        <v>869</v>
      </c>
      <c r="K149" t="s">
        <v>635</v>
      </c>
      <c r="L149" t="s">
        <v>636</v>
      </c>
      <c r="M149" t="s">
        <v>3341</v>
      </c>
      <c r="N149" t="s">
        <v>635</v>
      </c>
      <c r="O149" t="s">
        <v>638</v>
      </c>
      <c r="P149" t="s">
        <v>22</v>
      </c>
      <c r="Q149" t="s">
        <v>639</v>
      </c>
      <c r="R149" t="s">
        <v>636</v>
      </c>
      <c r="S149" t="s">
        <v>635</v>
      </c>
      <c r="T149" t="s">
        <v>3341</v>
      </c>
    </row>
    <row r="150" spans="1:20" x14ac:dyDescent="0.25">
      <c r="A150" t="s">
        <v>23</v>
      </c>
      <c r="B150" t="s">
        <v>24</v>
      </c>
      <c r="C150">
        <v>50</v>
      </c>
      <c r="D150">
        <v>1</v>
      </c>
      <c r="E150" t="s">
        <v>3339</v>
      </c>
      <c r="F150">
        <v>100</v>
      </c>
      <c r="G150">
        <v>0</v>
      </c>
      <c r="H150" t="s">
        <v>661</v>
      </c>
      <c r="I150" t="s">
        <v>3340</v>
      </c>
      <c r="J150" t="s">
        <v>869</v>
      </c>
      <c r="K150" t="s">
        <v>635</v>
      </c>
      <c r="L150" t="s">
        <v>636</v>
      </c>
      <c r="M150" t="s">
        <v>3341</v>
      </c>
      <c r="N150" t="s">
        <v>635</v>
      </c>
      <c r="O150" t="s">
        <v>638</v>
      </c>
      <c r="P150" t="s">
        <v>22</v>
      </c>
      <c r="Q150" t="s">
        <v>639</v>
      </c>
      <c r="R150" t="s">
        <v>636</v>
      </c>
      <c r="S150" t="s">
        <v>635</v>
      </c>
      <c r="T150" t="s">
        <v>3341</v>
      </c>
    </row>
    <row r="151" spans="1:20" x14ac:dyDescent="0.25">
      <c r="A151" t="s">
        <v>25</v>
      </c>
      <c r="B151" t="s">
        <v>26</v>
      </c>
      <c r="C151">
        <v>50</v>
      </c>
      <c r="D151">
        <v>1</v>
      </c>
      <c r="E151" t="s">
        <v>3339</v>
      </c>
      <c r="F151">
        <v>100</v>
      </c>
      <c r="G151">
        <v>0</v>
      </c>
      <c r="H151" t="s">
        <v>661</v>
      </c>
      <c r="I151" t="s">
        <v>3340</v>
      </c>
      <c r="J151" t="s">
        <v>869</v>
      </c>
      <c r="K151" t="s">
        <v>635</v>
      </c>
      <c r="L151" t="s">
        <v>636</v>
      </c>
      <c r="M151" t="s">
        <v>3341</v>
      </c>
      <c r="N151" t="s">
        <v>635</v>
      </c>
      <c r="O151" t="s">
        <v>638</v>
      </c>
      <c r="P151" t="s">
        <v>22</v>
      </c>
      <c r="Q151" t="s">
        <v>639</v>
      </c>
      <c r="R151" t="s">
        <v>636</v>
      </c>
      <c r="S151" t="s">
        <v>635</v>
      </c>
      <c r="T151" t="s">
        <v>3341</v>
      </c>
    </row>
    <row r="152" spans="1:20" x14ac:dyDescent="0.25">
      <c r="A152" t="s">
        <v>35</v>
      </c>
      <c r="B152" t="s">
        <v>36</v>
      </c>
      <c r="C152">
        <v>66.666666666666671</v>
      </c>
      <c r="D152">
        <v>3</v>
      </c>
      <c r="E152" t="s">
        <v>3342</v>
      </c>
      <c r="F152">
        <v>200</v>
      </c>
      <c r="G152">
        <v>0</v>
      </c>
      <c r="H152" t="s">
        <v>661</v>
      </c>
      <c r="I152" t="s">
        <v>3343</v>
      </c>
      <c r="J152" t="s">
        <v>944</v>
      </c>
      <c r="K152" t="s">
        <v>635</v>
      </c>
      <c r="L152" t="s">
        <v>636</v>
      </c>
      <c r="M152" t="s">
        <v>3344</v>
      </c>
      <c r="N152" t="s">
        <v>635</v>
      </c>
      <c r="O152" t="s">
        <v>638</v>
      </c>
      <c r="P152" t="s">
        <v>22</v>
      </c>
      <c r="Q152" t="s">
        <v>639</v>
      </c>
      <c r="R152" t="s">
        <v>636</v>
      </c>
      <c r="S152" t="s">
        <v>635</v>
      </c>
      <c r="T152" t="s">
        <v>3344</v>
      </c>
    </row>
    <row r="153" spans="1:20" x14ac:dyDescent="0.25">
      <c r="A153" t="s">
        <v>164</v>
      </c>
      <c r="B153" t="s">
        <v>165</v>
      </c>
      <c r="C153">
        <v>33.333333333333336</v>
      </c>
      <c r="D153">
        <v>3</v>
      </c>
      <c r="E153" t="s">
        <v>3342</v>
      </c>
      <c r="F153">
        <v>200</v>
      </c>
      <c r="G153">
        <v>0</v>
      </c>
      <c r="H153" t="s">
        <v>661</v>
      </c>
      <c r="I153" t="s">
        <v>3343</v>
      </c>
      <c r="J153" t="s">
        <v>944</v>
      </c>
      <c r="K153" t="s">
        <v>635</v>
      </c>
      <c r="L153" t="s">
        <v>636</v>
      </c>
      <c r="M153" t="s">
        <v>3344</v>
      </c>
      <c r="N153" t="s">
        <v>635</v>
      </c>
      <c r="O153" t="s">
        <v>638</v>
      </c>
      <c r="P153" t="s">
        <v>22</v>
      </c>
      <c r="Q153" t="s">
        <v>639</v>
      </c>
      <c r="R153" t="s">
        <v>636</v>
      </c>
      <c r="S153" t="s">
        <v>635</v>
      </c>
      <c r="T153" t="s">
        <v>3344</v>
      </c>
    </row>
    <row r="154" spans="1:20" x14ac:dyDescent="0.25">
      <c r="A154" t="s">
        <v>37</v>
      </c>
      <c r="B154" t="s">
        <v>38</v>
      </c>
      <c r="C154">
        <v>66.666666666666671</v>
      </c>
      <c r="D154">
        <v>3</v>
      </c>
      <c r="E154" t="s">
        <v>3345</v>
      </c>
      <c r="F154">
        <v>100</v>
      </c>
      <c r="G154">
        <v>0</v>
      </c>
      <c r="H154" t="s">
        <v>661</v>
      </c>
      <c r="I154" t="s">
        <v>3346</v>
      </c>
      <c r="J154" t="s">
        <v>2074</v>
      </c>
      <c r="K154" t="s">
        <v>635</v>
      </c>
      <c r="L154" t="s">
        <v>636</v>
      </c>
      <c r="M154" t="s">
        <v>3344</v>
      </c>
      <c r="N154" t="s">
        <v>635</v>
      </c>
      <c r="O154" t="s">
        <v>638</v>
      </c>
      <c r="P154" t="s">
        <v>22</v>
      </c>
      <c r="Q154" t="s">
        <v>639</v>
      </c>
      <c r="R154" t="s">
        <v>636</v>
      </c>
      <c r="S154" t="s">
        <v>635</v>
      </c>
      <c r="T154" t="s">
        <v>3344</v>
      </c>
    </row>
    <row r="155" spans="1:20" x14ac:dyDescent="0.25">
      <c r="A155" t="s">
        <v>37</v>
      </c>
      <c r="B155" t="s">
        <v>38</v>
      </c>
      <c r="C155">
        <v>66.666666666666671</v>
      </c>
      <c r="D155">
        <v>3</v>
      </c>
      <c r="E155" t="s">
        <v>3347</v>
      </c>
      <c r="F155">
        <v>100</v>
      </c>
      <c r="G155">
        <v>0</v>
      </c>
      <c r="H155" t="s">
        <v>661</v>
      </c>
      <c r="I155" t="s">
        <v>3348</v>
      </c>
      <c r="J155" t="s">
        <v>776</v>
      </c>
      <c r="K155" t="s">
        <v>635</v>
      </c>
      <c r="L155" t="s">
        <v>636</v>
      </c>
      <c r="M155" t="s">
        <v>3349</v>
      </c>
      <c r="N155" t="s">
        <v>635</v>
      </c>
      <c r="O155" t="s">
        <v>638</v>
      </c>
      <c r="P155" t="s">
        <v>22</v>
      </c>
      <c r="Q155" t="s">
        <v>639</v>
      </c>
      <c r="R155" t="s">
        <v>636</v>
      </c>
      <c r="S155" t="s">
        <v>635</v>
      </c>
      <c r="T155" t="s">
        <v>3349</v>
      </c>
    </row>
    <row r="156" spans="1:20" x14ac:dyDescent="0.25">
      <c r="A156" t="s">
        <v>20</v>
      </c>
      <c r="B156" t="s">
        <v>21</v>
      </c>
      <c r="C156">
        <v>50</v>
      </c>
      <c r="D156">
        <v>1</v>
      </c>
      <c r="E156" t="s">
        <v>3350</v>
      </c>
      <c r="F156">
        <v>99.99</v>
      </c>
      <c r="G156">
        <v>0</v>
      </c>
      <c r="H156" t="s">
        <v>661</v>
      </c>
      <c r="I156" t="s">
        <v>3351</v>
      </c>
      <c r="J156" t="s">
        <v>884</v>
      </c>
      <c r="K156" t="s">
        <v>635</v>
      </c>
      <c r="L156" t="s">
        <v>636</v>
      </c>
      <c r="M156" t="s">
        <v>3352</v>
      </c>
      <c r="N156" t="s">
        <v>635</v>
      </c>
      <c r="O156" t="s">
        <v>668</v>
      </c>
      <c r="P156" t="s">
        <v>22</v>
      </c>
      <c r="Q156" t="s">
        <v>669</v>
      </c>
      <c r="R156" t="s">
        <v>636</v>
      </c>
      <c r="S156" t="s">
        <v>635</v>
      </c>
      <c r="T156" t="s">
        <v>3352</v>
      </c>
    </row>
    <row r="157" spans="1:20" x14ac:dyDescent="0.25">
      <c r="A157" t="s">
        <v>23</v>
      </c>
      <c r="B157" t="s">
        <v>24</v>
      </c>
      <c r="C157">
        <v>50</v>
      </c>
      <c r="D157">
        <v>1</v>
      </c>
      <c r="E157" t="s">
        <v>3350</v>
      </c>
      <c r="F157">
        <v>99.99</v>
      </c>
      <c r="G157">
        <v>0</v>
      </c>
      <c r="H157" t="s">
        <v>661</v>
      </c>
      <c r="I157" t="s">
        <v>3351</v>
      </c>
      <c r="J157" t="s">
        <v>884</v>
      </c>
      <c r="K157" t="s">
        <v>635</v>
      </c>
      <c r="L157" t="s">
        <v>636</v>
      </c>
      <c r="M157" t="s">
        <v>3352</v>
      </c>
      <c r="N157" t="s">
        <v>635</v>
      </c>
      <c r="O157" t="s">
        <v>668</v>
      </c>
      <c r="P157" t="s">
        <v>22</v>
      </c>
      <c r="Q157" t="s">
        <v>669</v>
      </c>
      <c r="R157" t="s">
        <v>636</v>
      </c>
      <c r="S157" t="s">
        <v>635</v>
      </c>
      <c r="T157" t="s">
        <v>3352</v>
      </c>
    </row>
    <row r="158" spans="1:20" x14ac:dyDescent="0.25">
      <c r="A158" t="s">
        <v>25</v>
      </c>
      <c r="B158" t="s">
        <v>26</v>
      </c>
      <c r="C158">
        <v>50</v>
      </c>
      <c r="D158">
        <v>1</v>
      </c>
      <c r="E158" t="s">
        <v>3350</v>
      </c>
      <c r="F158">
        <v>99.99</v>
      </c>
      <c r="G158">
        <v>0</v>
      </c>
      <c r="H158" t="s">
        <v>661</v>
      </c>
      <c r="I158" t="s">
        <v>3351</v>
      </c>
      <c r="J158" t="s">
        <v>884</v>
      </c>
      <c r="K158" t="s">
        <v>635</v>
      </c>
      <c r="L158" t="s">
        <v>636</v>
      </c>
      <c r="M158" t="s">
        <v>3352</v>
      </c>
      <c r="N158" t="s">
        <v>635</v>
      </c>
      <c r="O158" t="s">
        <v>668</v>
      </c>
      <c r="P158" t="s">
        <v>22</v>
      </c>
      <c r="Q158" t="s">
        <v>669</v>
      </c>
      <c r="R158" t="s">
        <v>636</v>
      </c>
      <c r="S158" t="s">
        <v>635</v>
      </c>
      <c r="T158" t="s">
        <v>3352</v>
      </c>
    </row>
    <row r="159" spans="1:20" x14ac:dyDescent="0.25">
      <c r="A159" t="s">
        <v>20</v>
      </c>
      <c r="B159" t="s">
        <v>21</v>
      </c>
      <c r="C159">
        <v>50</v>
      </c>
      <c r="D159">
        <v>2</v>
      </c>
      <c r="E159" t="s">
        <v>3353</v>
      </c>
      <c r="F159">
        <v>200</v>
      </c>
      <c r="G159">
        <v>0</v>
      </c>
      <c r="H159" t="s">
        <v>661</v>
      </c>
      <c r="I159" t="s">
        <v>3354</v>
      </c>
      <c r="J159" t="s">
        <v>879</v>
      </c>
      <c r="K159" t="s">
        <v>635</v>
      </c>
      <c r="L159" t="s">
        <v>636</v>
      </c>
      <c r="M159" t="s">
        <v>3352</v>
      </c>
      <c r="N159" t="s">
        <v>635</v>
      </c>
      <c r="O159" t="s">
        <v>638</v>
      </c>
      <c r="P159" t="s">
        <v>22</v>
      </c>
      <c r="Q159" t="s">
        <v>639</v>
      </c>
      <c r="R159" t="s">
        <v>636</v>
      </c>
      <c r="S159" t="s">
        <v>635</v>
      </c>
      <c r="T159" t="s">
        <v>3352</v>
      </c>
    </row>
    <row r="160" spans="1:20" x14ac:dyDescent="0.25">
      <c r="A160" t="s">
        <v>23</v>
      </c>
      <c r="B160" t="s">
        <v>24</v>
      </c>
      <c r="C160">
        <v>50</v>
      </c>
      <c r="D160">
        <v>2</v>
      </c>
      <c r="E160" t="s">
        <v>3353</v>
      </c>
      <c r="F160">
        <v>200</v>
      </c>
      <c r="G160">
        <v>0</v>
      </c>
      <c r="H160" t="s">
        <v>661</v>
      </c>
      <c r="I160" t="s">
        <v>3354</v>
      </c>
      <c r="J160" t="s">
        <v>879</v>
      </c>
      <c r="K160" t="s">
        <v>635</v>
      </c>
      <c r="L160" t="s">
        <v>636</v>
      </c>
      <c r="M160" t="s">
        <v>3352</v>
      </c>
      <c r="N160" t="s">
        <v>635</v>
      </c>
      <c r="O160" t="s">
        <v>638</v>
      </c>
      <c r="P160" t="s">
        <v>22</v>
      </c>
      <c r="Q160" t="s">
        <v>639</v>
      </c>
      <c r="R160" t="s">
        <v>636</v>
      </c>
      <c r="S160" t="s">
        <v>635</v>
      </c>
      <c r="T160" t="s">
        <v>3352</v>
      </c>
    </row>
    <row r="161" spans="1:20" x14ac:dyDescent="0.25">
      <c r="A161" t="s">
        <v>25</v>
      </c>
      <c r="B161" t="s">
        <v>26</v>
      </c>
      <c r="C161">
        <v>50</v>
      </c>
      <c r="D161">
        <v>2</v>
      </c>
      <c r="E161" t="s">
        <v>3353</v>
      </c>
      <c r="F161">
        <v>200</v>
      </c>
      <c r="G161">
        <v>0</v>
      </c>
      <c r="H161" t="s">
        <v>661</v>
      </c>
      <c r="I161" t="s">
        <v>3354</v>
      </c>
      <c r="J161" t="s">
        <v>879</v>
      </c>
      <c r="K161" t="s">
        <v>635</v>
      </c>
      <c r="L161" t="s">
        <v>636</v>
      </c>
      <c r="M161" t="s">
        <v>3352</v>
      </c>
      <c r="N161" t="s">
        <v>635</v>
      </c>
      <c r="O161" t="s">
        <v>638</v>
      </c>
      <c r="P161" t="s">
        <v>22</v>
      </c>
      <c r="Q161" t="s">
        <v>639</v>
      </c>
      <c r="R161" t="s">
        <v>636</v>
      </c>
      <c r="S161" t="s">
        <v>635</v>
      </c>
      <c r="T161" t="s">
        <v>3352</v>
      </c>
    </row>
    <row r="162" spans="1:20" x14ac:dyDescent="0.25">
      <c r="A162" t="s">
        <v>20</v>
      </c>
      <c r="B162" t="s">
        <v>21</v>
      </c>
      <c r="C162">
        <v>50</v>
      </c>
      <c r="D162">
        <v>1</v>
      </c>
      <c r="E162" t="s">
        <v>3355</v>
      </c>
      <c r="F162">
        <v>100</v>
      </c>
      <c r="G162">
        <v>0</v>
      </c>
      <c r="H162" t="s">
        <v>661</v>
      </c>
      <c r="I162" t="s">
        <v>3356</v>
      </c>
      <c r="J162" t="s">
        <v>782</v>
      </c>
      <c r="K162" t="s">
        <v>635</v>
      </c>
      <c r="L162" t="s">
        <v>636</v>
      </c>
      <c r="M162" t="s">
        <v>3357</v>
      </c>
      <c r="N162" t="s">
        <v>635</v>
      </c>
      <c r="O162" t="s">
        <v>638</v>
      </c>
      <c r="P162" t="s">
        <v>22</v>
      </c>
      <c r="Q162" t="s">
        <v>639</v>
      </c>
      <c r="R162" t="s">
        <v>636</v>
      </c>
      <c r="S162" t="s">
        <v>635</v>
      </c>
      <c r="T162" t="s">
        <v>3357</v>
      </c>
    </row>
    <row r="163" spans="1:20" x14ac:dyDescent="0.25">
      <c r="A163" t="s">
        <v>23</v>
      </c>
      <c r="B163" t="s">
        <v>24</v>
      </c>
      <c r="C163">
        <v>50</v>
      </c>
      <c r="D163">
        <v>1</v>
      </c>
      <c r="E163" t="s">
        <v>3355</v>
      </c>
      <c r="F163">
        <v>100</v>
      </c>
      <c r="G163">
        <v>0</v>
      </c>
      <c r="H163" t="s">
        <v>661</v>
      </c>
      <c r="I163" t="s">
        <v>3356</v>
      </c>
      <c r="J163" t="s">
        <v>782</v>
      </c>
      <c r="K163" t="s">
        <v>635</v>
      </c>
      <c r="L163" t="s">
        <v>636</v>
      </c>
      <c r="M163" t="s">
        <v>3357</v>
      </c>
      <c r="N163" t="s">
        <v>635</v>
      </c>
      <c r="O163" t="s">
        <v>638</v>
      </c>
      <c r="P163" t="s">
        <v>22</v>
      </c>
      <c r="Q163" t="s">
        <v>639</v>
      </c>
      <c r="R163" t="s">
        <v>636</v>
      </c>
      <c r="S163" t="s">
        <v>635</v>
      </c>
      <c r="T163" t="s">
        <v>3357</v>
      </c>
    </row>
    <row r="164" spans="1:20" x14ac:dyDescent="0.25">
      <c r="A164" t="s">
        <v>25</v>
      </c>
      <c r="B164" t="s">
        <v>26</v>
      </c>
      <c r="C164">
        <v>50</v>
      </c>
      <c r="D164">
        <v>1</v>
      </c>
      <c r="E164" t="s">
        <v>3355</v>
      </c>
      <c r="F164">
        <v>100</v>
      </c>
      <c r="G164">
        <v>0</v>
      </c>
      <c r="H164" t="s">
        <v>661</v>
      </c>
      <c r="I164" t="s">
        <v>3356</v>
      </c>
      <c r="J164" t="s">
        <v>782</v>
      </c>
      <c r="K164" t="s">
        <v>635</v>
      </c>
      <c r="L164" t="s">
        <v>636</v>
      </c>
      <c r="M164" t="s">
        <v>3357</v>
      </c>
      <c r="N164" t="s">
        <v>635</v>
      </c>
      <c r="O164" t="s">
        <v>638</v>
      </c>
      <c r="P164" t="s">
        <v>22</v>
      </c>
      <c r="Q164" t="s">
        <v>639</v>
      </c>
      <c r="R164" t="s">
        <v>636</v>
      </c>
      <c r="S164" t="s">
        <v>635</v>
      </c>
      <c r="T164" t="s">
        <v>3357</v>
      </c>
    </row>
    <row r="165" spans="1:20" x14ac:dyDescent="0.25">
      <c r="A165" t="s">
        <v>164</v>
      </c>
      <c r="B165" t="s">
        <v>165</v>
      </c>
      <c r="C165">
        <v>33.333333333333336</v>
      </c>
      <c r="D165">
        <v>3</v>
      </c>
      <c r="E165" t="s">
        <v>3358</v>
      </c>
      <c r="F165">
        <v>100</v>
      </c>
      <c r="G165">
        <v>0</v>
      </c>
      <c r="H165" t="s">
        <v>661</v>
      </c>
      <c r="I165" t="s">
        <v>3359</v>
      </c>
      <c r="J165" t="s">
        <v>884</v>
      </c>
      <c r="K165" t="s">
        <v>635</v>
      </c>
      <c r="L165" t="s">
        <v>636</v>
      </c>
      <c r="M165" t="s">
        <v>3357</v>
      </c>
      <c r="N165" t="s">
        <v>635</v>
      </c>
      <c r="O165" t="s">
        <v>638</v>
      </c>
      <c r="P165" t="s">
        <v>22</v>
      </c>
      <c r="Q165" t="s">
        <v>639</v>
      </c>
      <c r="R165" t="s">
        <v>636</v>
      </c>
      <c r="S165" t="s">
        <v>635</v>
      </c>
      <c r="T165" t="s">
        <v>3357</v>
      </c>
    </row>
    <row r="166" spans="1:20" x14ac:dyDescent="0.25">
      <c r="A166" t="s">
        <v>164</v>
      </c>
      <c r="B166" t="s">
        <v>165</v>
      </c>
      <c r="C166">
        <v>33.333333333333336</v>
      </c>
      <c r="D166">
        <v>3</v>
      </c>
      <c r="E166" t="s">
        <v>3360</v>
      </c>
      <c r="F166">
        <v>100</v>
      </c>
      <c r="G166">
        <v>0</v>
      </c>
      <c r="H166" t="s">
        <v>661</v>
      </c>
      <c r="I166" t="s">
        <v>3361</v>
      </c>
      <c r="J166" t="s">
        <v>643</v>
      </c>
      <c r="K166" t="s">
        <v>635</v>
      </c>
      <c r="L166" t="s">
        <v>636</v>
      </c>
      <c r="M166" t="s">
        <v>3362</v>
      </c>
      <c r="N166" t="s">
        <v>635</v>
      </c>
      <c r="O166" t="s">
        <v>668</v>
      </c>
      <c r="P166" t="s">
        <v>22</v>
      </c>
      <c r="Q166" t="s">
        <v>669</v>
      </c>
      <c r="R166" t="s">
        <v>636</v>
      </c>
      <c r="S166" t="s">
        <v>635</v>
      </c>
      <c r="T166" t="s">
        <v>3362</v>
      </c>
    </row>
    <row r="167" spans="1:20" x14ac:dyDescent="0.25">
      <c r="A167" t="s">
        <v>20</v>
      </c>
      <c r="B167" t="s">
        <v>21</v>
      </c>
      <c r="C167">
        <v>50</v>
      </c>
      <c r="D167">
        <v>1</v>
      </c>
      <c r="E167" t="s">
        <v>3363</v>
      </c>
      <c r="F167">
        <v>100</v>
      </c>
      <c r="G167">
        <v>0</v>
      </c>
      <c r="H167" t="s">
        <v>661</v>
      </c>
      <c r="I167" t="s">
        <v>3364</v>
      </c>
      <c r="J167" t="s">
        <v>711</v>
      </c>
      <c r="K167" t="s">
        <v>635</v>
      </c>
      <c r="L167" t="s">
        <v>636</v>
      </c>
      <c r="M167" t="s">
        <v>3362</v>
      </c>
      <c r="N167" t="s">
        <v>635</v>
      </c>
      <c r="O167" t="s">
        <v>638</v>
      </c>
      <c r="P167" t="s">
        <v>22</v>
      </c>
      <c r="Q167" t="s">
        <v>639</v>
      </c>
      <c r="R167" t="s">
        <v>636</v>
      </c>
      <c r="S167" t="s">
        <v>635</v>
      </c>
      <c r="T167" t="s">
        <v>3362</v>
      </c>
    </row>
    <row r="168" spans="1:20" x14ac:dyDescent="0.25">
      <c r="A168" t="s">
        <v>23</v>
      </c>
      <c r="B168" t="s">
        <v>24</v>
      </c>
      <c r="C168">
        <v>50</v>
      </c>
      <c r="D168">
        <v>1</v>
      </c>
      <c r="E168" t="s">
        <v>3363</v>
      </c>
      <c r="F168">
        <v>100</v>
      </c>
      <c r="G168">
        <v>0</v>
      </c>
      <c r="H168" t="s">
        <v>661</v>
      </c>
      <c r="I168" t="s">
        <v>3364</v>
      </c>
      <c r="J168" t="s">
        <v>711</v>
      </c>
      <c r="K168" t="s">
        <v>635</v>
      </c>
      <c r="L168" t="s">
        <v>636</v>
      </c>
      <c r="M168" t="s">
        <v>3362</v>
      </c>
      <c r="N168" t="s">
        <v>635</v>
      </c>
      <c r="O168" t="s">
        <v>638</v>
      </c>
      <c r="P168" t="s">
        <v>22</v>
      </c>
      <c r="Q168" t="s">
        <v>639</v>
      </c>
      <c r="R168" t="s">
        <v>636</v>
      </c>
      <c r="S168" t="s">
        <v>635</v>
      </c>
      <c r="T168" t="s">
        <v>3362</v>
      </c>
    </row>
    <row r="169" spans="1:20" x14ac:dyDescent="0.25">
      <c r="A169" t="s">
        <v>25</v>
      </c>
      <c r="B169" t="s">
        <v>26</v>
      </c>
      <c r="C169">
        <v>50</v>
      </c>
      <c r="D169">
        <v>1</v>
      </c>
      <c r="E169" t="s">
        <v>3363</v>
      </c>
      <c r="F169">
        <v>100</v>
      </c>
      <c r="G169">
        <v>0</v>
      </c>
      <c r="H169" t="s">
        <v>661</v>
      </c>
      <c r="I169" t="s">
        <v>3364</v>
      </c>
      <c r="J169" t="s">
        <v>711</v>
      </c>
      <c r="K169" t="s">
        <v>635</v>
      </c>
      <c r="L169" t="s">
        <v>636</v>
      </c>
      <c r="M169" t="s">
        <v>3362</v>
      </c>
      <c r="N169" t="s">
        <v>635</v>
      </c>
      <c r="O169" t="s">
        <v>638</v>
      </c>
      <c r="P169" t="s">
        <v>22</v>
      </c>
      <c r="Q169" t="s">
        <v>639</v>
      </c>
      <c r="R169" t="s">
        <v>636</v>
      </c>
      <c r="S169" t="s">
        <v>635</v>
      </c>
      <c r="T169" t="s">
        <v>3362</v>
      </c>
    </row>
    <row r="170" spans="1:20" x14ac:dyDescent="0.25">
      <c r="A170" t="s">
        <v>35</v>
      </c>
      <c r="B170" t="s">
        <v>36</v>
      </c>
      <c r="C170">
        <v>66.666666666666671</v>
      </c>
      <c r="D170">
        <v>3</v>
      </c>
      <c r="E170" t="s">
        <v>3365</v>
      </c>
      <c r="F170">
        <v>100</v>
      </c>
      <c r="G170">
        <v>0</v>
      </c>
      <c r="H170" t="s">
        <v>661</v>
      </c>
      <c r="I170" t="s">
        <v>3366</v>
      </c>
      <c r="J170" t="s">
        <v>683</v>
      </c>
      <c r="K170" t="s">
        <v>635</v>
      </c>
      <c r="L170" t="s">
        <v>636</v>
      </c>
      <c r="M170" t="s">
        <v>3362</v>
      </c>
      <c r="N170" t="s">
        <v>635</v>
      </c>
      <c r="O170" t="s">
        <v>668</v>
      </c>
      <c r="P170" t="s">
        <v>22</v>
      </c>
      <c r="Q170" t="s">
        <v>669</v>
      </c>
      <c r="R170" t="s">
        <v>636</v>
      </c>
      <c r="S170" t="s">
        <v>635</v>
      </c>
      <c r="T170" t="s">
        <v>3362</v>
      </c>
    </row>
    <row r="171" spans="1:20" x14ac:dyDescent="0.25">
      <c r="A171" t="s">
        <v>35</v>
      </c>
      <c r="B171" t="s">
        <v>36</v>
      </c>
      <c r="C171">
        <v>66.666666666666671</v>
      </c>
      <c r="D171">
        <v>3</v>
      </c>
      <c r="E171" t="s">
        <v>3367</v>
      </c>
      <c r="F171">
        <v>100</v>
      </c>
      <c r="G171">
        <v>0</v>
      </c>
      <c r="H171" t="s">
        <v>661</v>
      </c>
      <c r="I171" t="s">
        <v>3368</v>
      </c>
      <c r="J171" t="s">
        <v>1091</v>
      </c>
      <c r="K171" t="s">
        <v>635</v>
      </c>
      <c r="L171" t="s">
        <v>636</v>
      </c>
      <c r="M171" t="s">
        <v>3369</v>
      </c>
      <c r="N171" t="s">
        <v>635</v>
      </c>
      <c r="O171" t="s">
        <v>1071</v>
      </c>
      <c r="P171" t="s">
        <v>22</v>
      </c>
      <c r="Q171" t="s">
        <v>639</v>
      </c>
      <c r="R171" t="s">
        <v>636</v>
      </c>
      <c r="S171" t="s">
        <v>635</v>
      </c>
      <c r="T171" t="s">
        <v>3369</v>
      </c>
    </row>
    <row r="172" spans="1:20" x14ac:dyDescent="0.25">
      <c r="A172" t="s">
        <v>164</v>
      </c>
      <c r="B172" t="s">
        <v>165</v>
      </c>
      <c r="C172">
        <v>40</v>
      </c>
      <c r="D172">
        <v>10</v>
      </c>
      <c r="E172" t="s">
        <v>3370</v>
      </c>
      <c r="F172">
        <v>325</v>
      </c>
      <c r="G172">
        <v>0</v>
      </c>
      <c r="H172" t="s">
        <v>661</v>
      </c>
      <c r="I172" t="s">
        <v>3371</v>
      </c>
      <c r="J172" t="s">
        <v>1214</v>
      </c>
      <c r="K172" t="s">
        <v>635</v>
      </c>
      <c r="L172" t="s">
        <v>636</v>
      </c>
      <c r="M172" t="s">
        <v>3369</v>
      </c>
      <c r="N172" t="s">
        <v>635</v>
      </c>
      <c r="O172" t="s">
        <v>668</v>
      </c>
      <c r="P172" t="s">
        <v>22</v>
      </c>
      <c r="Q172" t="s">
        <v>669</v>
      </c>
      <c r="R172" t="s">
        <v>636</v>
      </c>
      <c r="S172" t="s">
        <v>635</v>
      </c>
      <c r="T172" t="s">
        <v>3372</v>
      </c>
    </row>
    <row r="173" spans="1:20" x14ac:dyDescent="0.25">
      <c r="A173" t="s">
        <v>164</v>
      </c>
      <c r="B173" t="s">
        <v>165</v>
      </c>
      <c r="C173">
        <v>33.333333333333336</v>
      </c>
      <c r="D173">
        <v>3</v>
      </c>
      <c r="E173" t="s">
        <v>3373</v>
      </c>
      <c r="F173">
        <v>100</v>
      </c>
      <c r="G173">
        <v>0</v>
      </c>
      <c r="H173" t="s">
        <v>661</v>
      </c>
      <c r="I173" t="s">
        <v>3374</v>
      </c>
      <c r="J173" t="s">
        <v>848</v>
      </c>
      <c r="K173" t="s">
        <v>635</v>
      </c>
      <c r="L173" t="s">
        <v>636</v>
      </c>
      <c r="M173" t="s">
        <v>3375</v>
      </c>
      <c r="N173" t="s">
        <v>635</v>
      </c>
      <c r="O173" t="s">
        <v>638</v>
      </c>
      <c r="P173" t="s">
        <v>22</v>
      </c>
      <c r="Q173" t="s">
        <v>639</v>
      </c>
      <c r="R173" t="s">
        <v>636</v>
      </c>
      <c r="S173" t="s">
        <v>635</v>
      </c>
      <c r="T173" t="s">
        <v>3372</v>
      </c>
    </row>
    <row r="174" spans="1:20" x14ac:dyDescent="0.25">
      <c r="A174" t="s">
        <v>35</v>
      </c>
      <c r="B174" t="s">
        <v>36</v>
      </c>
      <c r="C174">
        <v>66.666666666666671</v>
      </c>
      <c r="D174">
        <v>3</v>
      </c>
      <c r="E174" t="s">
        <v>3376</v>
      </c>
      <c r="F174">
        <v>100</v>
      </c>
      <c r="G174">
        <v>0</v>
      </c>
      <c r="H174" t="s">
        <v>661</v>
      </c>
      <c r="I174" t="s">
        <v>3377</v>
      </c>
      <c r="J174" t="s">
        <v>770</v>
      </c>
      <c r="K174" t="s">
        <v>635</v>
      </c>
      <c r="L174" t="s">
        <v>636</v>
      </c>
      <c r="M174" t="s">
        <v>3375</v>
      </c>
      <c r="N174" t="s">
        <v>635</v>
      </c>
      <c r="O174" t="s">
        <v>638</v>
      </c>
      <c r="P174" t="s">
        <v>22</v>
      </c>
      <c r="Q174" t="s">
        <v>639</v>
      </c>
      <c r="R174" t="s">
        <v>636</v>
      </c>
      <c r="S174" t="s">
        <v>635</v>
      </c>
      <c r="T174" t="s">
        <v>3375</v>
      </c>
    </row>
    <row r="175" spans="1:20" x14ac:dyDescent="0.25">
      <c r="A175" t="s">
        <v>164</v>
      </c>
      <c r="B175" t="s">
        <v>165</v>
      </c>
      <c r="C175">
        <v>33.333333333333336</v>
      </c>
      <c r="D175">
        <v>3</v>
      </c>
      <c r="E175" t="s">
        <v>3378</v>
      </c>
      <c r="F175">
        <v>100</v>
      </c>
      <c r="G175">
        <v>0</v>
      </c>
      <c r="H175" t="s">
        <v>661</v>
      </c>
      <c r="I175" t="s">
        <v>3379</v>
      </c>
      <c r="J175" t="s">
        <v>802</v>
      </c>
      <c r="K175" t="s">
        <v>635</v>
      </c>
      <c r="L175" t="s">
        <v>636</v>
      </c>
      <c r="M175" t="s">
        <v>3375</v>
      </c>
      <c r="N175" t="s">
        <v>635</v>
      </c>
      <c r="O175" t="s">
        <v>638</v>
      </c>
      <c r="P175" t="s">
        <v>22</v>
      </c>
      <c r="Q175" t="s">
        <v>639</v>
      </c>
      <c r="R175" t="s">
        <v>636</v>
      </c>
      <c r="S175" t="s">
        <v>635</v>
      </c>
      <c r="T175" t="s">
        <v>3375</v>
      </c>
    </row>
    <row r="176" spans="1:20" x14ac:dyDescent="0.25">
      <c r="A176" t="s">
        <v>164</v>
      </c>
      <c r="B176" t="s">
        <v>165</v>
      </c>
      <c r="C176">
        <v>33.333333333333336</v>
      </c>
      <c r="D176">
        <v>3</v>
      </c>
      <c r="E176" t="s">
        <v>3380</v>
      </c>
      <c r="F176">
        <v>100</v>
      </c>
      <c r="G176">
        <v>0</v>
      </c>
      <c r="H176" t="s">
        <v>661</v>
      </c>
      <c r="I176" t="s">
        <v>3381</v>
      </c>
      <c r="J176" t="s">
        <v>1105</v>
      </c>
      <c r="K176" t="s">
        <v>635</v>
      </c>
      <c r="L176" t="s">
        <v>636</v>
      </c>
      <c r="M176" t="s">
        <v>3382</v>
      </c>
      <c r="N176" t="s">
        <v>635</v>
      </c>
      <c r="O176" t="s">
        <v>668</v>
      </c>
      <c r="P176" t="s">
        <v>22</v>
      </c>
      <c r="Q176" t="s">
        <v>669</v>
      </c>
      <c r="R176" t="s">
        <v>636</v>
      </c>
      <c r="S176" t="s">
        <v>635</v>
      </c>
      <c r="T176" t="s">
        <v>3382</v>
      </c>
    </row>
    <row r="177" spans="1:20" x14ac:dyDescent="0.25">
      <c r="A177" t="s">
        <v>164</v>
      </c>
      <c r="B177" t="s">
        <v>165</v>
      </c>
      <c r="C177">
        <v>33.333333333333336</v>
      </c>
      <c r="D177">
        <v>3</v>
      </c>
      <c r="E177" t="s">
        <v>3383</v>
      </c>
      <c r="F177">
        <v>100</v>
      </c>
      <c r="G177">
        <v>0</v>
      </c>
      <c r="H177" t="s">
        <v>661</v>
      </c>
      <c r="I177" t="s">
        <v>3384</v>
      </c>
      <c r="J177" t="s">
        <v>1427</v>
      </c>
      <c r="K177" t="s">
        <v>635</v>
      </c>
      <c r="L177" t="s">
        <v>636</v>
      </c>
      <c r="M177" t="s">
        <v>3385</v>
      </c>
      <c r="N177" t="s">
        <v>635</v>
      </c>
      <c r="O177" t="s">
        <v>638</v>
      </c>
      <c r="P177" t="s">
        <v>22</v>
      </c>
      <c r="Q177" t="s">
        <v>639</v>
      </c>
      <c r="R177" t="s">
        <v>636</v>
      </c>
      <c r="S177" t="s">
        <v>635</v>
      </c>
      <c r="T177" t="s">
        <v>3385</v>
      </c>
    </row>
    <row r="178" spans="1:20" x14ac:dyDescent="0.25">
      <c r="A178" t="s">
        <v>20</v>
      </c>
      <c r="B178" t="s">
        <v>21</v>
      </c>
      <c r="C178">
        <v>50</v>
      </c>
      <c r="D178">
        <v>1</v>
      </c>
      <c r="E178" t="s">
        <v>3386</v>
      </c>
      <c r="F178">
        <v>99.99</v>
      </c>
      <c r="G178">
        <v>0</v>
      </c>
      <c r="H178" t="s">
        <v>661</v>
      </c>
      <c r="I178" t="s">
        <v>3387</v>
      </c>
      <c r="J178" t="s">
        <v>716</v>
      </c>
      <c r="K178" t="s">
        <v>635</v>
      </c>
      <c r="L178" t="s">
        <v>636</v>
      </c>
      <c r="M178" t="s">
        <v>3388</v>
      </c>
      <c r="N178" t="s">
        <v>635</v>
      </c>
      <c r="O178" t="s">
        <v>638</v>
      </c>
      <c r="P178" t="s">
        <v>22</v>
      </c>
      <c r="Q178" t="s">
        <v>639</v>
      </c>
      <c r="R178" t="s">
        <v>636</v>
      </c>
      <c r="S178" t="s">
        <v>635</v>
      </c>
      <c r="T178" t="s">
        <v>3388</v>
      </c>
    </row>
    <row r="179" spans="1:20" x14ac:dyDescent="0.25">
      <c r="A179" t="s">
        <v>23</v>
      </c>
      <c r="B179" t="s">
        <v>24</v>
      </c>
      <c r="C179">
        <v>50</v>
      </c>
      <c r="D179">
        <v>1</v>
      </c>
      <c r="E179" t="s">
        <v>3386</v>
      </c>
      <c r="F179">
        <v>99.99</v>
      </c>
      <c r="G179">
        <v>0</v>
      </c>
      <c r="H179" t="s">
        <v>661</v>
      </c>
      <c r="I179" t="s">
        <v>3387</v>
      </c>
      <c r="J179" t="s">
        <v>716</v>
      </c>
      <c r="K179" t="s">
        <v>635</v>
      </c>
      <c r="L179" t="s">
        <v>636</v>
      </c>
      <c r="M179" t="s">
        <v>3388</v>
      </c>
      <c r="N179" t="s">
        <v>635</v>
      </c>
      <c r="O179" t="s">
        <v>638</v>
      </c>
      <c r="P179" t="s">
        <v>22</v>
      </c>
      <c r="Q179" t="s">
        <v>639</v>
      </c>
      <c r="R179" t="s">
        <v>636</v>
      </c>
      <c r="S179" t="s">
        <v>635</v>
      </c>
      <c r="T179" t="s">
        <v>3388</v>
      </c>
    </row>
    <row r="180" spans="1:20" x14ac:dyDescent="0.25">
      <c r="A180" t="s">
        <v>25</v>
      </c>
      <c r="B180" t="s">
        <v>26</v>
      </c>
      <c r="C180">
        <v>50</v>
      </c>
      <c r="D180">
        <v>1</v>
      </c>
      <c r="E180" t="s">
        <v>3386</v>
      </c>
      <c r="F180">
        <v>99.99</v>
      </c>
      <c r="G180">
        <v>0</v>
      </c>
      <c r="H180" t="s">
        <v>661</v>
      </c>
      <c r="I180" t="s">
        <v>3387</v>
      </c>
      <c r="J180" t="s">
        <v>716</v>
      </c>
      <c r="K180" t="s">
        <v>635</v>
      </c>
      <c r="L180" t="s">
        <v>636</v>
      </c>
      <c r="M180" t="s">
        <v>3388</v>
      </c>
      <c r="N180" t="s">
        <v>635</v>
      </c>
      <c r="O180" t="s">
        <v>638</v>
      </c>
      <c r="P180" t="s">
        <v>22</v>
      </c>
      <c r="Q180" t="s">
        <v>639</v>
      </c>
      <c r="R180" t="s">
        <v>636</v>
      </c>
      <c r="S180" t="s">
        <v>635</v>
      </c>
      <c r="T180" t="s">
        <v>3388</v>
      </c>
    </row>
    <row r="181" spans="1:20" x14ac:dyDescent="0.25">
      <c r="A181" t="s">
        <v>20</v>
      </c>
      <c r="B181" t="s">
        <v>21</v>
      </c>
      <c r="C181">
        <v>50</v>
      </c>
      <c r="D181">
        <v>1</v>
      </c>
      <c r="E181" t="s">
        <v>3389</v>
      </c>
      <c r="F181">
        <v>99.99</v>
      </c>
      <c r="G181">
        <v>0</v>
      </c>
      <c r="H181" t="s">
        <v>661</v>
      </c>
      <c r="I181" t="s">
        <v>3390</v>
      </c>
      <c r="J181" t="s">
        <v>1581</v>
      </c>
      <c r="K181" t="s">
        <v>635</v>
      </c>
      <c r="L181" t="s">
        <v>636</v>
      </c>
      <c r="M181" t="s">
        <v>3391</v>
      </c>
      <c r="N181" t="s">
        <v>635</v>
      </c>
      <c r="O181" t="s">
        <v>638</v>
      </c>
      <c r="P181" t="s">
        <v>22</v>
      </c>
      <c r="Q181" t="s">
        <v>639</v>
      </c>
      <c r="R181" t="s">
        <v>636</v>
      </c>
      <c r="S181" t="s">
        <v>635</v>
      </c>
      <c r="T181" t="s">
        <v>3391</v>
      </c>
    </row>
    <row r="182" spans="1:20" x14ac:dyDescent="0.25">
      <c r="A182" t="s">
        <v>23</v>
      </c>
      <c r="B182" t="s">
        <v>24</v>
      </c>
      <c r="C182">
        <v>50</v>
      </c>
      <c r="D182">
        <v>1</v>
      </c>
      <c r="E182" t="s">
        <v>3389</v>
      </c>
      <c r="F182">
        <v>99.99</v>
      </c>
      <c r="G182">
        <v>0</v>
      </c>
      <c r="H182" t="s">
        <v>661</v>
      </c>
      <c r="I182" t="s">
        <v>3390</v>
      </c>
      <c r="J182" t="s">
        <v>1581</v>
      </c>
      <c r="K182" t="s">
        <v>635</v>
      </c>
      <c r="L182" t="s">
        <v>636</v>
      </c>
      <c r="M182" t="s">
        <v>3391</v>
      </c>
      <c r="N182" t="s">
        <v>635</v>
      </c>
      <c r="O182" t="s">
        <v>638</v>
      </c>
      <c r="P182" t="s">
        <v>22</v>
      </c>
      <c r="Q182" t="s">
        <v>639</v>
      </c>
      <c r="R182" t="s">
        <v>636</v>
      </c>
      <c r="S182" t="s">
        <v>635</v>
      </c>
      <c r="T182" t="s">
        <v>3391</v>
      </c>
    </row>
    <row r="183" spans="1:20" x14ac:dyDescent="0.25">
      <c r="A183" t="s">
        <v>25</v>
      </c>
      <c r="B183" t="s">
        <v>26</v>
      </c>
      <c r="C183">
        <v>50</v>
      </c>
      <c r="D183">
        <v>1</v>
      </c>
      <c r="E183" t="s">
        <v>3389</v>
      </c>
      <c r="F183">
        <v>99.99</v>
      </c>
      <c r="G183">
        <v>0</v>
      </c>
      <c r="H183" t="s">
        <v>661</v>
      </c>
      <c r="I183" t="s">
        <v>3390</v>
      </c>
      <c r="J183" t="s">
        <v>1581</v>
      </c>
      <c r="K183" t="s">
        <v>635</v>
      </c>
      <c r="L183" t="s">
        <v>636</v>
      </c>
      <c r="M183" t="s">
        <v>3391</v>
      </c>
      <c r="N183" t="s">
        <v>635</v>
      </c>
      <c r="O183" t="s">
        <v>638</v>
      </c>
      <c r="P183" t="s">
        <v>22</v>
      </c>
      <c r="Q183" t="s">
        <v>639</v>
      </c>
      <c r="R183" t="s">
        <v>636</v>
      </c>
      <c r="S183" t="s">
        <v>635</v>
      </c>
      <c r="T183" t="s">
        <v>3391</v>
      </c>
    </row>
    <row r="184" spans="1:20" x14ac:dyDescent="0.25">
      <c r="A184" t="s">
        <v>164</v>
      </c>
      <c r="B184" t="s">
        <v>165</v>
      </c>
      <c r="C184">
        <v>33.333333333333336</v>
      </c>
      <c r="D184">
        <v>3</v>
      </c>
      <c r="E184" t="s">
        <v>3392</v>
      </c>
      <c r="F184">
        <v>100</v>
      </c>
      <c r="G184">
        <v>0</v>
      </c>
      <c r="H184" t="s">
        <v>661</v>
      </c>
      <c r="I184" t="s">
        <v>3393</v>
      </c>
      <c r="J184" t="s">
        <v>643</v>
      </c>
      <c r="K184" t="s">
        <v>635</v>
      </c>
      <c r="L184" t="s">
        <v>636</v>
      </c>
      <c r="M184" t="s">
        <v>3391</v>
      </c>
      <c r="N184" t="s">
        <v>635</v>
      </c>
      <c r="O184" t="s">
        <v>668</v>
      </c>
      <c r="P184" t="s">
        <v>22</v>
      </c>
      <c r="Q184" t="s">
        <v>669</v>
      </c>
      <c r="R184" t="s">
        <v>636</v>
      </c>
      <c r="S184" t="s">
        <v>635</v>
      </c>
      <c r="T184" t="s">
        <v>3391</v>
      </c>
    </row>
    <row r="185" spans="1:20" x14ac:dyDescent="0.25">
      <c r="A185" t="s">
        <v>164</v>
      </c>
      <c r="B185" t="s">
        <v>165</v>
      </c>
      <c r="C185">
        <v>33.333333333333336</v>
      </c>
      <c r="D185">
        <v>3</v>
      </c>
      <c r="E185" t="s">
        <v>3394</v>
      </c>
      <c r="F185">
        <v>100</v>
      </c>
      <c r="G185">
        <v>0</v>
      </c>
      <c r="H185" t="s">
        <v>661</v>
      </c>
      <c r="I185" t="s">
        <v>3395</v>
      </c>
      <c r="J185" t="s">
        <v>1130</v>
      </c>
      <c r="K185" t="s">
        <v>635</v>
      </c>
      <c r="L185" t="s">
        <v>636</v>
      </c>
      <c r="M185" t="s">
        <v>3391</v>
      </c>
      <c r="N185" t="s">
        <v>635</v>
      </c>
      <c r="O185" t="s">
        <v>638</v>
      </c>
      <c r="P185" t="s">
        <v>22</v>
      </c>
      <c r="Q185" t="s">
        <v>639</v>
      </c>
      <c r="R185" t="s">
        <v>636</v>
      </c>
      <c r="S185" t="s">
        <v>635</v>
      </c>
      <c r="T185" t="s">
        <v>3391</v>
      </c>
    </row>
    <row r="186" spans="1:20" x14ac:dyDescent="0.25">
      <c r="A186" t="s">
        <v>164</v>
      </c>
      <c r="B186" t="s">
        <v>165</v>
      </c>
      <c r="C186">
        <v>33.333333333333336</v>
      </c>
      <c r="D186">
        <v>3</v>
      </c>
      <c r="E186" t="s">
        <v>3396</v>
      </c>
      <c r="F186">
        <v>100</v>
      </c>
      <c r="G186">
        <v>0</v>
      </c>
      <c r="H186" t="s">
        <v>661</v>
      </c>
      <c r="I186" t="s">
        <v>3397</v>
      </c>
      <c r="J186" t="s">
        <v>1581</v>
      </c>
      <c r="K186" t="s">
        <v>635</v>
      </c>
      <c r="L186" t="s">
        <v>636</v>
      </c>
      <c r="M186" t="s">
        <v>3398</v>
      </c>
      <c r="N186" t="s">
        <v>635</v>
      </c>
      <c r="O186" t="s">
        <v>638</v>
      </c>
      <c r="P186" t="s">
        <v>22</v>
      </c>
      <c r="Q186" t="s">
        <v>639</v>
      </c>
      <c r="R186" t="s">
        <v>636</v>
      </c>
      <c r="S186" t="s">
        <v>635</v>
      </c>
      <c r="T186" t="s">
        <v>3398</v>
      </c>
    </row>
    <row r="187" spans="1:20" x14ac:dyDescent="0.25">
      <c r="A187" t="s">
        <v>164</v>
      </c>
      <c r="B187" t="s">
        <v>165</v>
      </c>
      <c r="C187">
        <v>33.333333333333336</v>
      </c>
      <c r="D187">
        <v>3</v>
      </c>
      <c r="E187" t="s">
        <v>3399</v>
      </c>
      <c r="F187">
        <v>100</v>
      </c>
      <c r="G187">
        <v>0</v>
      </c>
      <c r="H187" t="s">
        <v>661</v>
      </c>
      <c r="I187" t="s">
        <v>1699</v>
      </c>
      <c r="J187" t="s">
        <v>2016</v>
      </c>
      <c r="K187" t="s">
        <v>635</v>
      </c>
      <c r="L187" t="s">
        <v>636</v>
      </c>
      <c r="M187" t="s">
        <v>3400</v>
      </c>
      <c r="N187" t="s">
        <v>635</v>
      </c>
      <c r="O187" t="s">
        <v>638</v>
      </c>
      <c r="P187" t="s">
        <v>22</v>
      </c>
      <c r="Q187" t="s">
        <v>639</v>
      </c>
      <c r="R187" t="s">
        <v>636</v>
      </c>
      <c r="S187" t="s">
        <v>635</v>
      </c>
      <c r="T187" t="s">
        <v>3400</v>
      </c>
    </row>
    <row r="188" spans="1:20" x14ac:dyDescent="0.25">
      <c r="A188" t="s">
        <v>164</v>
      </c>
      <c r="B188" t="s">
        <v>165</v>
      </c>
      <c r="C188">
        <v>33.333333333333336</v>
      </c>
      <c r="D188">
        <v>3</v>
      </c>
      <c r="E188" t="s">
        <v>3401</v>
      </c>
      <c r="F188">
        <v>100</v>
      </c>
      <c r="G188">
        <v>0</v>
      </c>
      <c r="H188" t="s">
        <v>661</v>
      </c>
      <c r="I188" t="s">
        <v>3402</v>
      </c>
      <c r="J188" t="s">
        <v>2074</v>
      </c>
      <c r="K188" t="s">
        <v>635</v>
      </c>
      <c r="L188" t="s">
        <v>636</v>
      </c>
      <c r="M188" t="s">
        <v>3403</v>
      </c>
      <c r="N188" t="s">
        <v>635</v>
      </c>
      <c r="O188" t="s">
        <v>1071</v>
      </c>
      <c r="P188" t="s">
        <v>22</v>
      </c>
      <c r="Q188" t="s">
        <v>639</v>
      </c>
      <c r="R188" t="s">
        <v>636</v>
      </c>
      <c r="S188" t="s">
        <v>635</v>
      </c>
      <c r="T188" t="s">
        <v>3403</v>
      </c>
    </row>
    <row r="189" spans="1:20" x14ac:dyDescent="0.25">
      <c r="A189" t="s">
        <v>31</v>
      </c>
      <c r="B189" t="s">
        <v>32</v>
      </c>
      <c r="C189">
        <v>54.5</v>
      </c>
      <c r="D189">
        <v>2</v>
      </c>
      <c r="E189" t="s">
        <v>3404</v>
      </c>
      <c r="F189">
        <v>66</v>
      </c>
      <c r="G189">
        <v>7</v>
      </c>
      <c r="H189" t="s">
        <v>647</v>
      </c>
      <c r="I189" t="s">
        <v>3405</v>
      </c>
      <c r="J189" t="s">
        <v>3406</v>
      </c>
      <c r="K189" t="s">
        <v>1532</v>
      </c>
      <c r="L189" t="s">
        <v>3407</v>
      </c>
      <c r="M189" t="s">
        <v>3403</v>
      </c>
      <c r="N189" t="s">
        <v>635</v>
      </c>
      <c r="O189" t="s">
        <v>706</v>
      </c>
      <c r="P189" t="s">
        <v>40</v>
      </c>
      <c r="Q189" t="s">
        <v>707</v>
      </c>
      <c r="R189" t="s">
        <v>636</v>
      </c>
      <c r="S189" t="s">
        <v>635</v>
      </c>
      <c r="T189" t="s">
        <v>3403</v>
      </c>
    </row>
    <row r="190" spans="1:20" x14ac:dyDescent="0.25">
      <c r="A190" t="s">
        <v>164</v>
      </c>
      <c r="B190" t="s">
        <v>165</v>
      </c>
      <c r="C190">
        <v>33.333333333333336</v>
      </c>
      <c r="D190">
        <v>3</v>
      </c>
      <c r="E190" t="s">
        <v>3408</v>
      </c>
      <c r="F190">
        <v>100</v>
      </c>
      <c r="G190">
        <v>0</v>
      </c>
      <c r="H190" t="s">
        <v>661</v>
      </c>
      <c r="I190" t="s">
        <v>3409</v>
      </c>
      <c r="J190" t="s">
        <v>770</v>
      </c>
      <c r="K190" t="s">
        <v>635</v>
      </c>
      <c r="L190" t="s">
        <v>636</v>
      </c>
      <c r="M190" t="s">
        <v>3410</v>
      </c>
      <c r="N190" t="s">
        <v>635</v>
      </c>
      <c r="O190" t="s">
        <v>638</v>
      </c>
      <c r="P190" t="s">
        <v>22</v>
      </c>
      <c r="Q190" t="s">
        <v>639</v>
      </c>
      <c r="R190" t="s">
        <v>636</v>
      </c>
      <c r="S190" t="s">
        <v>635</v>
      </c>
      <c r="T190" t="s">
        <v>3410</v>
      </c>
    </row>
    <row r="191" spans="1:20" x14ac:dyDescent="0.25">
      <c r="A191" t="s">
        <v>20</v>
      </c>
      <c r="B191" t="s">
        <v>21</v>
      </c>
      <c r="C191">
        <v>60</v>
      </c>
      <c r="D191">
        <v>2</v>
      </c>
      <c r="E191" t="s">
        <v>3411</v>
      </c>
      <c r="F191">
        <v>199.99</v>
      </c>
      <c r="G191">
        <v>0</v>
      </c>
      <c r="H191" t="s">
        <v>661</v>
      </c>
      <c r="I191" t="s">
        <v>3412</v>
      </c>
      <c r="J191" t="s">
        <v>823</v>
      </c>
      <c r="K191" t="s">
        <v>635</v>
      </c>
      <c r="L191" t="s">
        <v>636</v>
      </c>
      <c r="M191" t="s">
        <v>3413</v>
      </c>
      <c r="N191" t="s">
        <v>635</v>
      </c>
      <c r="O191" t="s">
        <v>638</v>
      </c>
      <c r="P191" t="s">
        <v>22</v>
      </c>
      <c r="Q191" t="s">
        <v>639</v>
      </c>
      <c r="R191" t="s">
        <v>636</v>
      </c>
      <c r="S191" t="s">
        <v>635</v>
      </c>
      <c r="T191" t="s">
        <v>3413</v>
      </c>
    </row>
    <row r="192" spans="1:20" x14ac:dyDescent="0.25">
      <c r="A192" t="s">
        <v>23</v>
      </c>
      <c r="B192" t="s">
        <v>24</v>
      </c>
      <c r="C192">
        <v>60</v>
      </c>
      <c r="D192">
        <v>2</v>
      </c>
      <c r="E192" t="s">
        <v>3411</v>
      </c>
      <c r="F192">
        <v>199.99</v>
      </c>
      <c r="G192">
        <v>0</v>
      </c>
      <c r="H192" t="s">
        <v>661</v>
      </c>
      <c r="I192" t="s">
        <v>3412</v>
      </c>
      <c r="J192" t="s">
        <v>823</v>
      </c>
      <c r="K192" t="s">
        <v>635</v>
      </c>
      <c r="L192" t="s">
        <v>636</v>
      </c>
      <c r="M192" t="s">
        <v>3413</v>
      </c>
      <c r="N192" t="s">
        <v>635</v>
      </c>
      <c r="O192" t="s">
        <v>638</v>
      </c>
      <c r="P192" t="s">
        <v>22</v>
      </c>
      <c r="Q192" t="s">
        <v>639</v>
      </c>
      <c r="R192" t="s">
        <v>636</v>
      </c>
      <c r="S192" t="s">
        <v>635</v>
      </c>
      <c r="T192" t="s">
        <v>3413</v>
      </c>
    </row>
    <row r="193" spans="1:20" x14ac:dyDescent="0.25">
      <c r="A193" t="s">
        <v>25</v>
      </c>
      <c r="B193" t="s">
        <v>26</v>
      </c>
      <c r="C193">
        <v>60</v>
      </c>
      <c r="D193">
        <v>2</v>
      </c>
      <c r="E193" t="s">
        <v>3411</v>
      </c>
      <c r="F193">
        <v>199.99</v>
      </c>
      <c r="G193">
        <v>0</v>
      </c>
      <c r="H193" t="s">
        <v>661</v>
      </c>
      <c r="I193" t="s">
        <v>3412</v>
      </c>
      <c r="J193" t="s">
        <v>823</v>
      </c>
      <c r="K193" t="s">
        <v>635</v>
      </c>
      <c r="L193" t="s">
        <v>636</v>
      </c>
      <c r="M193" t="s">
        <v>3413</v>
      </c>
      <c r="N193" t="s">
        <v>635</v>
      </c>
      <c r="O193" t="s">
        <v>638</v>
      </c>
      <c r="P193" t="s">
        <v>22</v>
      </c>
      <c r="Q193" t="s">
        <v>639</v>
      </c>
      <c r="R193" t="s">
        <v>636</v>
      </c>
      <c r="S193" t="s">
        <v>635</v>
      </c>
      <c r="T193" t="s">
        <v>3413</v>
      </c>
    </row>
    <row r="194" spans="1:20" x14ac:dyDescent="0.25">
      <c r="A194" t="s">
        <v>164</v>
      </c>
      <c r="B194" t="s">
        <v>165</v>
      </c>
      <c r="C194">
        <v>50</v>
      </c>
      <c r="D194">
        <v>6</v>
      </c>
      <c r="E194" t="s">
        <v>3414</v>
      </c>
      <c r="F194">
        <v>200</v>
      </c>
      <c r="G194">
        <v>0</v>
      </c>
      <c r="H194" t="s">
        <v>661</v>
      </c>
      <c r="I194" t="s">
        <v>3415</v>
      </c>
      <c r="J194" t="s">
        <v>634</v>
      </c>
      <c r="K194" t="s">
        <v>635</v>
      </c>
      <c r="L194" t="s">
        <v>636</v>
      </c>
      <c r="M194" t="s">
        <v>3416</v>
      </c>
      <c r="N194" t="s">
        <v>635</v>
      </c>
      <c r="O194" t="s">
        <v>638</v>
      </c>
      <c r="P194" t="s">
        <v>22</v>
      </c>
      <c r="Q194" t="s">
        <v>639</v>
      </c>
      <c r="R194" t="s">
        <v>636</v>
      </c>
      <c r="S194" t="s">
        <v>635</v>
      </c>
      <c r="T194" t="s">
        <v>3417</v>
      </c>
    </row>
    <row r="195" spans="1:20" x14ac:dyDescent="0.25">
      <c r="A195" t="s">
        <v>164</v>
      </c>
      <c r="B195" t="s">
        <v>165</v>
      </c>
      <c r="C195">
        <v>33.333333333333336</v>
      </c>
      <c r="D195">
        <v>3</v>
      </c>
      <c r="E195" t="s">
        <v>3418</v>
      </c>
      <c r="F195">
        <v>100</v>
      </c>
      <c r="G195">
        <v>0</v>
      </c>
      <c r="H195" t="s">
        <v>661</v>
      </c>
      <c r="I195" t="s">
        <v>3419</v>
      </c>
      <c r="J195" t="s">
        <v>1200</v>
      </c>
      <c r="K195" t="s">
        <v>635</v>
      </c>
      <c r="L195" t="s">
        <v>636</v>
      </c>
      <c r="M195" t="s">
        <v>3416</v>
      </c>
      <c r="N195" t="s">
        <v>635</v>
      </c>
      <c r="O195" t="s">
        <v>668</v>
      </c>
      <c r="P195" t="s">
        <v>22</v>
      </c>
      <c r="Q195" t="s">
        <v>669</v>
      </c>
      <c r="R195" t="s">
        <v>636</v>
      </c>
      <c r="S195" t="s">
        <v>635</v>
      </c>
      <c r="T195" t="s">
        <v>3416</v>
      </c>
    </row>
    <row r="196" spans="1:20" x14ac:dyDescent="0.25">
      <c r="A196" t="s">
        <v>37</v>
      </c>
      <c r="B196" t="s">
        <v>38</v>
      </c>
      <c r="C196">
        <v>66.666666666666671</v>
      </c>
      <c r="D196">
        <v>3</v>
      </c>
      <c r="E196" t="s">
        <v>3420</v>
      </c>
      <c r="F196">
        <v>100</v>
      </c>
      <c r="G196">
        <v>0</v>
      </c>
      <c r="H196" t="s">
        <v>661</v>
      </c>
      <c r="I196" t="s">
        <v>3421</v>
      </c>
      <c r="J196" t="s">
        <v>643</v>
      </c>
      <c r="K196" t="s">
        <v>635</v>
      </c>
      <c r="L196" t="s">
        <v>636</v>
      </c>
      <c r="M196" t="s">
        <v>3416</v>
      </c>
      <c r="N196" t="s">
        <v>635</v>
      </c>
      <c r="O196" t="s">
        <v>638</v>
      </c>
      <c r="P196" t="s">
        <v>22</v>
      </c>
      <c r="Q196" t="s">
        <v>639</v>
      </c>
      <c r="R196" t="s">
        <v>636</v>
      </c>
      <c r="S196" t="s">
        <v>635</v>
      </c>
      <c r="T196" t="s">
        <v>3416</v>
      </c>
    </row>
    <row r="197" spans="1:20" x14ac:dyDescent="0.25">
      <c r="A197" t="s">
        <v>39</v>
      </c>
      <c r="B197" t="s">
        <v>44</v>
      </c>
      <c r="C197">
        <v>78.5</v>
      </c>
      <c r="D197">
        <v>2</v>
      </c>
      <c r="E197" t="s">
        <v>3422</v>
      </c>
      <c r="F197">
        <v>157</v>
      </c>
      <c r="G197">
        <v>0</v>
      </c>
      <c r="H197" t="s">
        <v>647</v>
      </c>
      <c r="I197" t="s">
        <v>3423</v>
      </c>
      <c r="J197" t="s">
        <v>3424</v>
      </c>
      <c r="K197" t="s">
        <v>3425</v>
      </c>
      <c r="L197" t="s">
        <v>2678</v>
      </c>
      <c r="M197" t="s">
        <v>3416</v>
      </c>
      <c r="N197" t="s">
        <v>635</v>
      </c>
      <c r="O197" t="s">
        <v>678</v>
      </c>
      <c r="P197" t="s">
        <v>43</v>
      </c>
      <c r="Q197" t="s">
        <v>654</v>
      </c>
      <c r="R197" t="s">
        <v>636</v>
      </c>
      <c r="S197" t="s">
        <v>635</v>
      </c>
      <c r="T197" t="s">
        <v>3416</v>
      </c>
    </row>
    <row r="198" spans="1:20" x14ac:dyDescent="0.25">
      <c r="A198" t="s">
        <v>164</v>
      </c>
      <c r="B198" t="s">
        <v>165</v>
      </c>
      <c r="C198">
        <v>33.333333333333336</v>
      </c>
      <c r="D198">
        <v>3</v>
      </c>
      <c r="E198" t="s">
        <v>3426</v>
      </c>
      <c r="F198">
        <v>200</v>
      </c>
      <c r="G198">
        <v>0</v>
      </c>
      <c r="H198" t="s">
        <v>661</v>
      </c>
      <c r="I198" t="s">
        <v>3427</v>
      </c>
      <c r="J198" t="s">
        <v>972</v>
      </c>
      <c r="K198" t="s">
        <v>635</v>
      </c>
      <c r="L198" t="s">
        <v>636</v>
      </c>
      <c r="M198" t="s">
        <v>3428</v>
      </c>
      <c r="N198" t="s">
        <v>635</v>
      </c>
      <c r="O198" t="s">
        <v>638</v>
      </c>
      <c r="P198" t="s">
        <v>22</v>
      </c>
      <c r="Q198" t="s">
        <v>639</v>
      </c>
      <c r="R198" t="s">
        <v>636</v>
      </c>
      <c r="S198" t="s">
        <v>635</v>
      </c>
      <c r="T198" t="s">
        <v>3428</v>
      </c>
    </row>
    <row r="199" spans="1:20" x14ac:dyDescent="0.25">
      <c r="A199" t="s">
        <v>37</v>
      </c>
      <c r="B199" t="s">
        <v>38</v>
      </c>
      <c r="C199">
        <v>66.666666666666671</v>
      </c>
      <c r="D199">
        <v>3</v>
      </c>
      <c r="E199" t="s">
        <v>3426</v>
      </c>
      <c r="F199">
        <v>200</v>
      </c>
      <c r="G199">
        <v>0</v>
      </c>
      <c r="H199" t="s">
        <v>661</v>
      </c>
      <c r="I199" t="s">
        <v>3427</v>
      </c>
      <c r="J199" t="s">
        <v>972</v>
      </c>
      <c r="K199" t="s">
        <v>635</v>
      </c>
      <c r="L199" t="s">
        <v>636</v>
      </c>
      <c r="M199" t="s">
        <v>3428</v>
      </c>
      <c r="N199" t="s">
        <v>635</v>
      </c>
      <c r="O199" t="s">
        <v>638</v>
      </c>
      <c r="P199" t="s">
        <v>22</v>
      </c>
      <c r="Q199" t="s">
        <v>639</v>
      </c>
      <c r="R199" t="s">
        <v>636</v>
      </c>
      <c r="S199" t="s">
        <v>635</v>
      </c>
      <c r="T199" t="s">
        <v>3428</v>
      </c>
    </row>
    <row r="200" spans="1:20" x14ac:dyDescent="0.25">
      <c r="A200" t="s">
        <v>164</v>
      </c>
      <c r="B200" t="s">
        <v>165</v>
      </c>
      <c r="C200">
        <v>40</v>
      </c>
      <c r="D200">
        <v>10</v>
      </c>
      <c r="E200" t="s">
        <v>3429</v>
      </c>
      <c r="F200">
        <v>325</v>
      </c>
      <c r="G200">
        <v>0</v>
      </c>
      <c r="H200" t="s">
        <v>661</v>
      </c>
      <c r="I200" t="s">
        <v>636</v>
      </c>
      <c r="J200" t="s">
        <v>636</v>
      </c>
      <c r="K200" t="s">
        <v>635</v>
      </c>
      <c r="L200" t="s">
        <v>636</v>
      </c>
      <c r="M200" t="s">
        <v>635</v>
      </c>
      <c r="N200" t="s">
        <v>635</v>
      </c>
      <c r="O200" t="s">
        <v>3017</v>
      </c>
      <c r="P200" t="s">
        <v>22</v>
      </c>
      <c r="Q200" t="s">
        <v>635</v>
      </c>
      <c r="R200" t="s">
        <v>636</v>
      </c>
      <c r="S200" t="s">
        <v>635</v>
      </c>
      <c r="T200" t="s">
        <v>3428</v>
      </c>
    </row>
    <row r="201" spans="1:20" x14ac:dyDescent="0.25">
      <c r="A201" t="s">
        <v>164</v>
      </c>
      <c r="B201" t="s">
        <v>165</v>
      </c>
      <c r="C201">
        <v>50</v>
      </c>
      <c r="D201">
        <v>6</v>
      </c>
      <c r="E201" t="s">
        <v>3430</v>
      </c>
      <c r="F201">
        <v>200</v>
      </c>
      <c r="G201">
        <v>0</v>
      </c>
      <c r="H201" t="s">
        <v>661</v>
      </c>
      <c r="I201" t="s">
        <v>3431</v>
      </c>
      <c r="J201" t="s">
        <v>770</v>
      </c>
      <c r="K201" t="s">
        <v>635</v>
      </c>
      <c r="L201" t="s">
        <v>636</v>
      </c>
      <c r="M201" t="s">
        <v>3428</v>
      </c>
      <c r="N201" t="s">
        <v>635</v>
      </c>
      <c r="O201" t="s">
        <v>668</v>
      </c>
      <c r="P201" t="s">
        <v>22</v>
      </c>
      <c r="Q201" t="s">
        <v>669</v>
      </c>
      <c r="R201" t="s">
        <v>636</v>
      </c>
      <c r="S201" t="s">
        <v>635</v>
      </c>
      <c r="T201" t="s">
        <v>3432</v>
      </c>
    </row>
    <row r="202" spans="1:20" x14ac:dyDescent="0.25">
      <c r="A202" t="s">
        <v>118</v>
      </c>
      <c r="B202" t="s">
        <v>2112</v>
      </c>
      <c r="C202">
        <v>64</v>
      </c>
      <c r="D202">
        <v>1</v>
      </c>
      <c r="E202" t="s">
        <v>3433</v>
      </c>
      <c r="F202">
        <v>71</v>
      </c>
      <c r="G202">
        <v>7</v>
      </c>
      <c r="H202" t="s">
        <v>2114</v>
      </c>
      <c r="I202" t="s">
        <v>3434</v>
      </c>
      <c r="J202" t="s">
        <v>3435</v>
      </c>
      <c r="K202" t="s">
        <v>3436</v>
      </c>
      <c r="L202" t="s">
        <v>3437</v>
      </c>
      <c r="M202" t="s">
        <v>3438</v>
      </c>
      <c r="N202" t="s">
        <v>635</v>
      </c>
      <c r="O202" t="s">
        <v>706</v>
      </c>
      <c r="P202" t="s">
        <v>40</v>
      </c>
      <c r="Q202" t="s">
        <v>707</v>
      </c>
      <c r="R202" t="s">
        <v>636</v>
      </c>
      <c r="S202" t="s">
        <v>635</v>
      </c>
      <c r="T202" t="s">
        <v>3439</v>
      </c>
    </row>
    <row r="203" spans="1:20" x14ac:dyDescent="0.25">
      <c r="A203" t="s">
        <v>164</v>
      </c>
      <c r="B203" t="s">
        <v>165</v>
      </c>
      <c r="C203">
        <v>33.333333333333336</v>
      </c>
      <c r="D203">
        <v>3</v>
      </c>
      <c r="E203" t="s">
        <v>3440</v>
      </c>
      <c r="F203">
        <v>100</v>
      </c>
      <c r="G203">
        <v>0</v>
      </c>
      <c r="H203" t="s">
        <v>661</v>
      </c>
      <c r="I203" t="s">
        <v>3441</v>
      </c>
      <c r="J203" t="s">
        <v>1172</v>
      </c>
      <c r="K203" t="s">
        <v>635</v>
      </c>
      <c r="L203" t="s">
        <v>636</v>
      </c>
      <c r="M203" t="s">
        <v>3439</v>
      </c>
      <c r="N203" t="s">
        <v>635</v>
      </c>
      <c r="O203" t="s">
        <v>638</v>
      </c>
      <c r="P203" t="s">
        <v>22</v>
      </c>
      <c r="Q203" t="s">
        <v>639</v>
      </c>
      <c r="R203" t="s">
        <v>636</v>
      </c>
      <c r="S203" t="s">
        <v>635</v>
      </c>
      <c r="T203" t="s">
        <v>3439</v>
      </c>
    </row>
    <row r="204" spans="1:20" x14ac:dyDescent="0.25">
      <c r="A204" t="s">
        <v>20</v>
      </c>
      <c r="B204" t="s">
        <v>21</v>
      </c>
      <c r="C204">
        <v>60</v>
      </c>
      <c r="D204">
        <v>2</v>
      </c>
      <c r="E204" t="s">
        <v>3442</v>
      </c>
      <c r="F204">
        <v>200</v>
      </c>
      <c r="G204">
        <v>0</v>
      </c>
      <c r="H204" t="s">
        <v>661</v>
      </c>
      <c r="I204" t="s">
        <v>3443</v>
      </c>
      <c r="J204" t="s">
        <v>869</v>
      </c>
      <c r="K204" t="s">
        <v>635</v>
      </c>
      <c r="L204" t="s">
        <v>636</v>
      </c>
      <c r="M204" t="s">
        <v>3444</v>
      </c>
      <c r="N204" t="s">
        <v>635</v>
      </c>
      <c r="O204" t="s">
        <v>638</v>
      </c>
      <c r="P204" t="s">
        <v>22</v>
      </c>
      <c r="Q204" t="s">
        <v>639</v>
      </c>
      <c r="R204" t="s">
        <v>636</v>
      </c>
      <c r="S204" t="s">
        <v>635</v>
      </c>
      <c r="T204" t="s">
        <v>3444</v>
      </c>
    </row>
    <row r="205" spans="1:20" x14ac:dyDescent="0.25">
      <c r="A205" t="s">
        <v>23</v>
      </c>
      <c r="B205" t="s">
        <v>24</v>
      </c>
      <c r="C205">
        <v>60</v>
      </c>
      <c r="D205">
        <v>2</v>
      </c>
      <c r="E205" t="s">
        <v>3442</v>
      </c>
      <c r="F205">
        <v>200</v>
      </c>
      <c r="G205">
        <v>0</v>
      </c>
      <c r="H205" t="s">
        <v>661</v>
      </c>
      <c r="I205" t="s">
        <v>3443</v>
      </c>
      <c r="J205" t="s">
        <v>869</v>
      </c>
      <c r="K205" t="s">
        <v>635</v>
      </c>
      <c r="L205" t="s">
        <v>636</v>
      </c>
      <c r="M205" t="s">
        <v>3444</v>
      </c>
      <c r="N205" t="s">
        <v>635</v>
      </c>
      <c r="O205" t="s">
        <v>638</v>
      </c>
      <c r="P205" t="s">
        <v>22</v>
      </c>
      <c r="Q205" t="s">
        <v>639</v>
      </c>
      <c r="R205" t="s">
        <v>636</v>
      </c>
      <c r="S205" t="s">
        <v>635</v>
      </c>
      <c r="T205" t="s">
        <v>3444</v>
      </c>
    </row>
    <row r="206" spans="1:20" x14ac:dyDescent="0.25">
      <c r="A206" t="s">
        <v>25</v>
      </c>
      <c r="B206" t="s">
        <v>26</v>
      </c>
      <c r="C206">
        <v>60</v>
      </c>
      <c r="D206">
        <v>2</v>
      </c>
      <c r="E206" t="s">
        <v>3442</v>
      </c>
      <c r="F206">
        <v>200</v>
      </c>
      <c r="G206">
        <v>0</v>
      </c>
      <c r="H206" t="s">
        <v>661</v>
      </c>
      <c r="I206" t="s">
        <v>3443</v>
      </c>
      <c r="J206" t="s">
        <v>869</v>
      </c>
      <c r="K206" t="s">
        <v>635</v>
      </c>
      <c r="L206" t="s">
        <v>636</v>
      </c>
      <c r="M206" t="s">
        <v>3444</v>
      </c>
      <c r="N206" t="s">
        <v>635</v>
      </c>
      <c r="O206" t="s">
        <v>638</v>
      </c>
      <c r="P206" t="s">
        <v>22</v>
      </c>
      <c r="Q206" t="s">
        <v>639</v>
      </c>
      <c r="R206" t="s">
        <v>636</v>
      </c>
      <c r="S206" t="s">
        <v>635</v>
      </c>
      <c r="T206" t="s">
        <v>3444</v>
      </c>
    </row>
    <row r="207" spans="1:20" x14ac:dyDescent="0.25">
      <c r="A207" t="s">
        <v>20</v>
      </c>
      <c r="B207" t="s">
        <v>21</v>
      </c>
      <c r="C207">
        <v>50</v>
      </c>
      <c r="D207">
        <v>1</v>
      </c>
      <c r="E207" t="s">
        <v>3445</v>
      </c>
      <c r="F207">
        <v>100</v>
      </c>
      <c r="G207">
        <v>0</v>
      </c>
      <c r="H207" t="s">
        <v>661</v>
      </c>
      <c r="I207" t="s">
        <v>3446</v>
      </c>
      <c r="J207" t="s">
        <v>2046</v>
      </c>
      <c r="K207" t="s">
        <v>635</v>
      </c>
      <c r="L207" t="s">
        <v>636</v>
      </c>
      <c r="M207" t="s">
        <v>3447</v>
      </c>
      <c r="N207" t="s">
        <v>635</v>
      </c>
      <c r="O207" t="s">
        <v>668</v>
      </c>
      <c r="P207" t="s">
        <v>22</v>
      </c>
      <c r="Q207" t="s">
        <v>669</v>
      </c>
      <c r="R207" t="s">
        <v>636</v>
      </c>
      <c r="S207" t="s">
        <v>635</v>
      </c>
      <c r="T207" t="s">
        <v>3447</v>
      </c>
    </row>
    <row r="208" spans="1:20" x14ac:dyDescent="0.25">
      <c r="A208" t="s">
        <v>23</v>
      </c>
      <c r="B208" t="s">
        <v>24</v>
      </c>
      <c r="C208">
        <v>50</v>
      </c>
      <c r="D208">
        <v>1</v>
      </c>
      <c r="E208" t="s">
        <v>3445</v>
      </c>
      <c r="F208">
        <v>100</v>
      </c>
      <c r="G208">
        <v>0</v>
      </c>
      <c r="H208" t="s">
        <v>661</v>
      </c>
      <c r="I208" t="s">
        <v>3446</v>
      </c>
      <c r="J208" t="s">
        <v>2046</v>
      </c>
      <c r="K208" t="s">
        <v>635</v>
      </c>
      <c r="L208" t="s">
        <v>636</v>
      </c>
      <c r="M208" t="s">
        <v>3447</v>
      </c>
      <c r="N208" t="s">
        <v>635</v>
      </c>
      <c r="O208" t="s">
        <v>668</v>
      </c>
      <c r="P208" t="s">
        <v>22</v>
      </c>
      <c r="Q208" t="s">
        <v>669</v>
      </c>
      <c r="R208" t="s">
        <v>636</v>
      </c>
      <c r="S208" t="s">
        <v>635</v>
      </c>
      <c r="T208" t="s">
        <v>3447</v>
      </c>
    </row>
    <row r="209" spans="1:20" x14ac:dyDescent="0.25">
      <c r="A209" t="s">
        <v>25</v>
      </c>
      <c r="B209" t="s">
        <v>26</v>
      </c>
      <c r="C209">
        <v>50</v>
      </c>
      <c r="D209">
        <v>1</v>
      </c>
      <c r="E209" t="s">
        <v>3445</v>
      </c>
      <c r="F209">
        <v>100</v>
      </c>
      <c r="G209">
        <v>0</v>
      </c>
      <c r="H209" t="s">
        <v>661</v>
      </c>
      <c r="I209" t="s">
        <v>3446</v>
      </c>
      <c r="J209" t="s">
        <v>2046</v>
      </c>
      <c r="K209" t="s">
        <v>635</v>
      </c>
      <c r="L209" t="s">
        <v>636</v>
      </c>
      <c r="M209" t="s">
        <v>3447</v>
      </c>
      <c r="N209" t="s">
        <v>635</v>
      </c>
      <c r="O209" t="s">
        <v>668</v>
      </c>
      <c r="P209" t="s">
        <v>22</v>
      </c>
      <c r="Q209" t="s">
        <v>669</v>
      </c>
      <c r="R209" t="s">
        <v>636</v>
      </c>
      <c r="S209" t="s">
        <v>635</v>
      </c>
      <c r="T209" t="s">
        <v>3447</v>
      </c>
    </row>
    <row r="210" spans="1:20" x14ac:dyDescent="0.25">
      <c r="A210" t="s">
        <v>35</v>
      </c>
      <c r="B210" t="s">
        <v>36</v>
      </c>
      <c r="C210">
        <v>66.666666666666671</v>
      </c>
      <c r="D210">
        <v>3</v>
      </c>
      <c r="E210" t="s">
        <v>3448</v>
      </c>
      <c r="F210">
        <v>100</v>
      </c>
      <c r="G210">
        <v>0</v>
      </c>
      <c r="H210" t="s">
        <v>661</v>
      </c>
      <c r="I210" t="s">
        <v>3449</v>
      </c>
      <c r="J210" t="s">
        <v>1704</v>
      </c>
      <c r="K210" t="s">
        <v>635</v>
      </c>
      <c r="L210" t="s">
        <v>636</v>
      </c>
      <c r="M210" t="s">
        <v>3450</v>
      </c>
      <c r="N210" t="s">
        <v>635</v>
      </c>
      <c r="O210" t="s">
        <v>638</v>
      </c>
      <c r="P210" t="s">
        <v>22</v>
      </c>
      <c r="Q210" t="s">
        <v>639</v>
      </c>
      <c r="R210" t="s">
        <v>636</v>
      </c>
      <c r="S210" t="s">
        <v>635</v>
      </c>
      <c r="T210" t="s">
        <v>3451</v>
      </c>
    </row>
    <row r="211" spans="1:20" x14ac:dyDescent="0.25">
      <c r="A211" t="s">
        <v>37</v>
      </c>
      <c r="B211" t="s">
        <v>38</v>
      </c>
      <c r="C211">
        <v>66.666666666666671</v>
      </c>
      <c r="D211">
        <v>6</v>
      </c>
      <c r="E211" t="s">
        <v>3452</v>
      </c>
      <c r="F211">
        <v>200</v>
      </c>
      <c r="G211">
        <v>0</v>
      </c>
      <c r="H211" t="s">
        <v>661</v>
      </c>
      <c r="I211" t="s">
        <v>3453</v>
      </c>
      <c r="J211" t="s">
        <v>2242</v>
      </c>
      <c r="K211" t="s">
        <v>635</v>
      </c>
      <c r="L211" t="s">
        <v>636</v>
      </c>
      <c r="M211" t="s">
        <v>3454</v>
      </c>
      <c r="N211" t="s">
        <v>635</v>
      </c>
      <c r="O211" t="s">
        <v>638</v>
      </c>
      <c r="P211" t="s">
        <v>22</v>
      </c>
      <c r="Q211" t="s">
        <v>639</v>
      </c>
      <c r="R211" t="s">
        <v>636</v>
      </c>
      <c r="S211" t="s">
        <v>635</v>
      </c>
      <c r="T211" t="s">
        <v>3454</v>
      </c>
    </row>
    <row r="212" spans="1:20" x14ac:dyDescent="0.25">
      <c r="A212" t="s">
        <v>35</v>
      </c>
      <c r="B212" t="s">
        <v>36</v>
      </c>
      <c r="C212">
        <v>66.666666666666671</v>
      </c>
      <c r="D212">
        <v>3</v>
      </c>
      <c r="E212" t="s">
        <v>3455</v>
      </c>
      <c r="F212">
        <v>100</v>
      </c>
      <c r="G212">
        <v>0</v>
      </c>
      <c r="H212" t="s">
        <v>661</v>
      </c>
      <c r="I212" t="s">
        <v>3456</v>
      </c>
      <c r="J212" t="s">
        <v>972</v>
      </c>
      <c r="K212" t="s">
        <v>635</v>
      </c>
      <c r="L212" t="s">
        <v>636</v>
      </c>
      <c r="M212" t="s">
        <v>3457</v>
      </c>
      <c r="N212" t="s">
        <v>635</v>
      </c>
      <c r="O212" t="s">
        <v>668</v>
      </c>
      <c r="P212" t="s">
        <v>22</v>
      </c>
      <c r="Q212" t="s">
        <v>669</v>
      </c>
      <c r="R212" t="s">
        <v>636</v>
      </c>
      <c r="S212" t="s">
        <v>635</v>
      </c>
      <c r="T212" t="s">
        <v>3457</v>
      </c>
    </row>
    <row r="213" spans="1:20" x14ac:dyDescent="0.25">
      <c r="A213" t="s">
        <v>133</v>
      </c>
      <c r="B213" t="s">
        <v>134</v>
      </c>
      <c r="C213">
        <v>12</v>
      </c>
      <c r="D213">
        <v>10</v>
      </c>
      <c r="E213" t="s">
        <v>3458</v>
      </c>
      <c r="F213">
        <v>129</v>
      </c>
      <c r="G213">
        <v>0</v>
      </c>
      <c r="H213" t="s">
        <v>647</v>
      </c>
      <c r="I213" t="s">
        <v>3459</v>
      </c>
      <c r="J213" t="s">
        <v>3460</v>
      </c>
      <c r="K213" t="s">
        <v>3461</v>
      </c>
      <c r="L213" t="s">
        <v>3462</v>
      </c>
      <c r="M213" t="s">
        <v>3457</v>
      </c>
      <c r="N213" t="s">
        <v>635</v>
      </c>
      <c r="O213" t="s">
        <v>653</v>
      </c>
      <c r="P213" t="s">
        <v>43</v>
      </c>
      <c r="Q213" t="s">
        <v>654</v>
      </c>
      <c r="R213" t="s">
        <v>636</v>
      </c>
      <c r="S213" t="s">
        <v>635</v>
      </c>
      <c r="T213" t="s">
        <v>3463</v>
      </c>
    </row>
    <row r="214" spans="1:20" x14ac:dyDescent="0.25">
      <c r="A214" t="s">
        <v>35</v>
      </c>
      <c r="B214" t="s">
        <v>36</v>
      </c>
      <c r="C214">
        <v>66.666666666666671</v>
      </c>
      <c r="D214">
        <v>3</v>
      </c>
      <c r="E214" t="s">
        <v>3464</v>
      </c>
      <c r="F214">
        <v>100</v>
      </c>
      <c r="G214">
        <v>0</v>
      </c>
      <c r="H214" t="s">
        <v>661</v>
      </c>
      <c r="I214" t="s">
        <v>3465</v>
      </c>
      <c r="J214" t="s">
        <v>1025</v>
      </c>
      <c r="K214" t="s">
        <v>635</v>
      </c>
      <c r="L214" t="s">
        <v>636</v>
      </c>
      <c r="M214" t="s">
        <v>3466</v>
      </c>
      <c r="N214" t="s">
        <v>635</v>
      </c>
      <c r="O214" t="s">
        <v>638</v>
      </c>
      <c r="P214" t="s">
        <v>22</v>
      </c>
      <c r="Q214" t="s">
        <v>639</v>
      </c>
      <c r="R214" t="s">
        <v>636</v>
      </c>
      <c r="S214" t="s">
        <v>635</v>
      </c>
      <c r="T214" t="s">
        <v>3466</v>
      </c>
    </row>
    <row r="215" spans="1:20" x14ac:dyDescent="0.25">
      <c r="A215" t="s">
        <v>164</v>
      </c>
      <c r="B215" t="s">
        <v>165</v>
      </c>
      <c r="C215">
        <v>33.333333333333336</v>
      </c>
      <c r="D215">
        <v>3</v>
      </c>
      <c r="E215" t="s">
        <v>3467</v>
      </c>
      <c r="F215">
        <v>199</v>
      </c>
      <c r="G215">
        <v>0</v>
      </c>
      <c r="H215" t="s">
        <v>661</v>
      </c>
      <c r="I215" t="s">
        <v>3468</v>
      </c>
      <c r="J215" t="s">
        <v>1036</v>
      </c>
      <c r="K215" t="s">
        <v>635</v>
      </c>
      <c r="L215" t="s">
        <v>636</v>
      </c>
      <c r="M215" t="s">
        <v>3466</v>
      </c>
      <c r="N215" t="s">
        <v>635</v>
      </c>
      <c r="O215" t="s">
        <v>668</v>
      </c>
      <c r="P215" t="s">
        <v>22</v>
      </c>
      <c r="Q215" t="s">
        <v>669</v>
      </c>
      <c r="R215" t="s">
        <v>636</v>
      </c>
      <c r="S215" t="s">
        <v>635</v>
      </c>
      <c r="T215" t="s">
        <v>3466</v>
      </c>
    </row>
    <row r="216" spans="1:20" x14ac:dyDescent="0.25">
      <c r="A216" t="s">
        <v>257</v>
      </c>
      <c r="B216" t="s">
        <v>263</v>
      </c>
      <c r="C216">
        <v>139</v>
      </c>
      <c r="D216">
        <v>1</v>
      </c>
      <c r="E216" t="s">
        <v>3467</v>
      </c>
      <c r="F216">
        <v>199</v>
      </c>
      <c r="G216">
        <v>0</v>
      </c>
      <c r="H216" t="s">
        <v>661</v>
      </c>
      <c r="I216" t="s">
        <v>3468</v>
      </c>
      <c r="J216" t="s">
        <v>1036</v>
      </c>
      <c r="K216" t="s">
        <v>635</v>
      </c>
      <c r="L216" t="s">
        <v>636</v>
      </c>
      <c r="M216" t="s">
        <v>3466</v>
      </c>
      <c r="N216" t="s">
        <v>635</v>
      </c>
      <c r="O216" t="s">
        <v>668</v>
      </c>
      <c r="P216" t="s">
        <v>22</v>
      </c>
      <c r="Q216" t="s">
        <v>669</v>
      </c>
      <c r="R216" t="s">
        <v>636</v>
      </c>
      <c r="S216" t="s">
        <v>635</v>
      </c>
      <c r="T216" t="s">
        <v>3466</v>
      </c>
    </row>
    <row r="217" spans="1:20" x14ac:dyDescent="0.25">
      <c r="A217" t="s">
        <v>37</v>
      </c>
      <c r="B217" t="s">
        <v>38</v>
      </c>
      <c r="C217">
        <v>66.666666666666671</v>
      </c>
      <c r="D217">
        <v>3</v>
      </c>
      <c r="E217" t="s">
        <v>3469</v>
      </c>
      <c r="F217">
        <v>100</v>
      </c>
      <c r="G217">
        <v>0</v>
      </c>
      <c r="H217" t="s">
        <v>661</v>
      </c>
      <c r="I217" t="s">
        <v>3470</v>
      </c>
      <c r="J217" t="s">
        <v>1896</v>
      </c>
      <c r="K217" t="s">
        <v>635</v>
      </c>
      <c r="L217" t="s">
        <v>636</v>
      </c>
      <c r="M217" t="s">
        <v>3471</v>
      </c>
      <c r="N217" t="s">
        <v>635</v>
      </c>
      <c r="O217" t="s">
        <v>638</v>
      </c>
      <c r="P217" t="s">
        <v>22</v>
      </c>
      <c r="Q217" t="s">
        <v>639</v>
      </c>
      <c r="R217" t="s">
        <v>636</v>
      </c>
      <c r="S217" t="s">
        <v>635</v>
      </c>
      <c r="T217" t="s">
        <v>3471</v>
      </c>
    </row>
    <row r="218" spans="1:20" x14ac:dyDescent="0.25">
      <c r="A218" t="s">
        <v>164</v>
      </c>
      <c r="B218" t="s">
        <v>165</v>
      </c>
      <c r="C218">
        <v>50</v>
      </c>
      <c r="D218">
        <v>6</v>
      </c>
      <c r="E218" t="s">
        <v>3472</v>
      </c>
      <c r="F218">
        <v>200</v>
      </c>
      <c r="G218">
        <v>0</v>
      </c>
      <c r="H218" t="s">
        <v>661</v>
      </c>
      <c r="I218" t="s">
        <v>3473</v>
      </c>
      <c r="J218" t="s">
        <v>711</v>
      </c>
      <c r="K218" t="s">
        <v>635</v>
      </c>
      <c r="L218" t="s">
        <v>636</v>
      </c>
      <c r="M218" t="s">
        <v>3474</v>
      </c>
      <c r="N218" t="s">
        <v>635</v>
      </c>
      <c r="O218" t="s">
        <v>668</v>
      </c>
      <c r="P218" t="s">
        <v>22</v>
      </c>
      <c r="Q218" t="s">
        <v>669</v>
      </c>
      <c r="R218" t="s">
        <v>636</v>
      </c>
      <c r="S218" t="s">
        <v>635</v>
      </c>
      <c r="T218" t="s">
        <v>3474</v>
      </c>
    </row>
    <row r="219" spans="1:20" x14ac:dyDescent="0.25">
      <c r="A219" t="s">
        <v>20</v>
      </c>
      <c r="B219" t="s">
        <v>21</v>
      </c>
      <c r="C219">
        <v>50</v>
      </c>
      <c r="D219">
        <v>1</v>
      </c>
      <c r="E219" t="s">
        <v>3475</v>
      </c>
      <c r="F219">
        <v>100</v>
      </c>
      <c r="G219">
        <v>0</v>
      </c>
      <c r="H219" t="s">
        <v>632</v>
      </c>
      <c r="I219" t="s">
        <v>3476</v>
      </c>
      <c r="J219" t="s">
        <v>643</v>
      </c>
      <c r="K219" t="s">
        <v>635</v>
      </c>
      <c r="L219" t="s">
        <v>636</v>
      </c>
      <c r="M219" t="s">
        <v>3477</v>
      </c>
      <c r="N219" t="s">
        <v>635</v>
      </c>
      <c r="O219" t="s">
        <v>638</v>
      </c>
      <c r="P219" t="s">
        <v>22</v>
      </c>
      <c r="Q219" t="s">
        <v>639</v>
      </c>
      <c r="R219" t="s">
        <v>636</v>
      </c>
      <c r="S219" t="s">
        <v>635</v>
      </c>
      <c r="T219" t="s">
        <v>3474</v>
      </c>
    </row>
    <row r="220" spans="1:20" x14ac:dyDescent="0.25">
      <c r="A220" t="s">
        <v>23</v>
      </c>
      <c r="B220" t="s">
        <v>24</v>
      </c>
      <c r="C220">
        <v>50</v>
      </c>
      <c r="D220">
        <v>1</v>
      </c>
      <c r="E220" t="s">
        <v>3475</v>
      </c>
      <c r="F220">
        <v>100</v>
      </c>
      <c r="G220">
        <v>0</v>
      </c>
      <c r="H220" t="s">
        <v>632</v>
      </c>
      <c r="I220" t="s">
        <v>3476</v>
      </c>
      <c r="J220" t="s">
        <v>643</v>
      </c>
      <c r="K220" t="s">
        <v>635</v>
      </c>
      <c r="L220" t="s">
        <v>636</v>
      </c>
      <c r="M220" t="s">
        <v>3477</v>
      </c>
      <c r="N220" t="s">
        <v>635</v>
      </c>
      <c r="O220" t="s">
        <v>638</v>
      </c>
      <c r="P220" t="s">
        <v>22</v>
      </c>
      <c r="Q220" t="s">
        <v>639</v>
      </c>
      <c r="R220" t="s">
        <v>636</v>
      </c>
      <c r="S220" t="s">
        <v>635</v>
      </c>
      <c r="T220" t="s">
        <v>3474</v>
      </c>
    </row>
    <row r="221" spans="1:20" x14ac:dyDescent="0.25">
      <c r="A221" t="s">
        <v>25</v>
      </c>
      <c r="B221" t="s">
        <v>26</v>
      </c>
      <c r="C221">
        <v>50</v>
      </c>
      <c r="D221">
        <v>1</v>
      </c>
      <c r="E221" t="s">
        <v>3475</v>
      </c>
      <c r="F221">
        <v>100</v>
      </c>
      <c r="G221">
        <v>0</v>
      </c>
      <c r="H221" t="s">
        <v>632</v>
      </c>
      <c r="I221" t="s">
        <v>3476</v>
      </c>
      <c r="J221" t="s">
        <v>643</v>
      </c>
      <c r="K221" t="s">
        <v>635</v>
      </c>
      <c r="L221" t="s">
        <v>636</v>
      </c>
      <c r="M221" t="s">
        <v>3477</v>
      </c>
      <c r="N221" t="s">
        <v>635</v>
      </c>
      <c r="O221" t="s">
        <v>638</v>
      </c>
      <c r="P221" t="s">
        <v>22</v>
      </c>
      <c r="Q221" t="s">
        <v>639</v>
      </c>
      <c r="R221" t="s">
        <v>636</v>
      </c>
      <c r="S221" t="s">
        <v>635</v>
      </c>
      <c r="T221" t="s">
        <v>3474</v>
      </c>
    </row>
    <row r="222" spans="1:20" x14ac:dyDescent="0.25">
      <c r="A222" t="s">
        <v>116</v>
      </c>
      <c r="B222" t="s">
        <v>117</v>
      </c>
      <c r="C222">
        <v>10</v>
      </c>
      <c r="D222">
        <v>10</v>
      </c>
      <c r="E222" t="s">
        <v>3478</v>
      </c>
      <c r="F222">
        <v>99.99</v>
      </c>
      <c r="G222">
        <v>0</v>
      </c>
      <c r="H222" t="s">
        <v>661</v>
      </c>
      <c r="I222" t="s">
        <v>3479</v>
      </c>
      <c r="J222" t="s">
        <v>634</v>
      </c>
      <c r="K222" t="s">
        <v>635</v>
      </c>
      <c r="L222" t="s">
        <v>636</v>
      </c>
      <c r="M222" t="s">
        <v>3480</v>
      </c>
      <c r="N222" t="s">
        <v>635</v>
      </c>
      <c r="O222" t="s">
        <v>638</v>
      </c>
      <c r="P222" t="s">
        <v>22</v>
      </c>
      <c r="Q222" t="s">
        <v>639</v>
      </c>
      <c r="R222" t="s">
        <v>636</v>
      </c>
      <c r="S222" t="s">
        <v>635</v>
      </c>
      <c r="T222" t="s">
        <v>3480</v>
      </c>
    </row>
    <row r="223" spans="1:20" x14ac:dyDescent="0.25">
      <c r="A223" t="s">
        <v>20</v>
      </c>
      <c r="B223" t="s">
        <v>21</v>
      </c>
      <c r="C223">
        <v>50</v>
      </c>
      <c r="D223">
        <v>1</v>
      </c>
      <c r="E223" t="s">
        <v>3481</v>
      </c>
      <c r="F223">
        <v>100</v>
      </c>
      <c r="G223">
        <v>0</v>
      </c>
      <c r="H223" t="s">
        <v>632</v>
      </c>
      <c r="I223" t="s">
        <v>3482</v>
      </c>
      <c r="J223" t="s">
        <v>1581</v>
      </c>
      <c r="K223" t="s">
        <v>635</v>
      </c>
      <c r="L223" t="s">
        <v>636</v>
      </c>
      <c r="M223" t="s">
        <v>3483</v>
      </c>
      <c r="N223" t="s">
        <v>635</v>
      </c>
      <c r="O223" t="s">
        <v>668</v>
      </c>
      <c r="P223" t="s">
        <v>22</v>
      </c>
      <c r="Q223" t="s">
        <v>669</v>
      </c>
      <c r="R223" t="s">
        <v>636</v>
      </c>
      <c r="S223" t="s">
        <v>635</v>
      </c>
      <c r="T223" t="s">
        <v>3483</v>
      </c>
    </row>
    <row r="224" spans="1:20" x14ac:dyDescent="0.25">
      <c r="A224" t="s">
        <v>23</v>
      </c>
      <c r="B224" t="s">
        <v>24</v>
      </c>
      <c r="C224">
        <v>50</v>
      </c>
      <c r="D224">
        <v>1</v>
      </c>
      <c r="E224" t="s">
        <v>3481</v>
      </c>
      <c r="F224">
        <v>100</v>
      </c>
      <c r="G224">
        <v>0</v>
      </c>
      <c r="H224" t="s">
        <v>632</v>
      </c>
      <c r="I224" t="s">
        <v>3482</v>
      </c>
      <c r="J224" t="s">
        <v>1581</v>
      </c>
      <c r="K224" t="s">
        <v>635</v>
      </c>
      <c r="L224" t="s">
        <v>636</v>
      </c>
      <c r="M224" t="s">
        <v>3483</v>
      </c>
      <c r="N224" t="s">
        <v>635</v>
      </c>
      <c r="O224" t="s">
        <v>668</v>
      </c>
      <c r="P224" t="s">
        <v>22</v>
      </c>
      <c r="Q224" t="s">
        <v>669</v>
      </c>
      <c r="R224" t="s">
        <v>636</v>
      </c>
      <c r="S224" t="s">
        <v>635</v>
      </c>
      <c r="T224" t="s">
        <v>3483</v>
      </c>
    </row>
    <row r="225" spans="1:20" x14ac:dyDescent="0.25">
      <c r="A225" t="s">
        <v>25</v>
      </c>
      <c r="B225" t="s">
        <v>26</v>
      </c>
      <c r="C225">
        <v>50</v>
      </c>
      <c r="D225">
        <v>1</v>
      </c>
      <c r="E225" t="s">
        <v>3481</v>
      </c>
      <c r="F225">
        <v>100</v>
      </c>
      <c r="G225">
        <v>0</v>
      </c>
      <c r="H225" t="s">
        <v>632</v>
      </c>
      <c r="I225" t="s">
        <v>3482</v>
      </c>
      <c r="J225" t="s">
        <v>1581</v>
      </c>
      <c r="K225" t="s">
        <v>635</v>
      </c>
      <c r="L225" t="s">
        <v>636</v>
      </c>
      <c r="M225" t="s">
        <v>3483</v>
      </c>
      <c r="N225" t="s">
        <v>635</v>
      </c>
      <c r="O225" t="s">
        <v>668</v>
      </c>
      <c r="P225" t="s">
        <v>22</v>
      </c>
      <c r="Q225" t="s">
        <v>669</v>
      </c>
      <c r="R225" t="s">
        <v>636</v>
      </c>
      <c r="S225" t="s">
        <v>635</v>
      </c>
      <c r="T225" t="s">
        <v>3483</v>
      </c>
    </row>
    <row r="226" spans="1:20" x14ac:dyDescent="0.25">
      <c r="A226" t="s">
        <v>37</v>
      </c>
      <c r="B226" t="s">
        <v>38</v>
      </c>
      <c r="C226">
        <v>66.666666666666671</v>
      </c>
      <c r="D226">
        <v>3</v>
      </c>
      <c r="E226" t="s">
        <v>3484</v>
      </c>
      <c r="F226">
        <v>100</v>
      </c>
      <c r="G226">
        <v>0</v>
      </c>
      <c r="H226" t="s">
        <v>661</v>
      </c>
      <c r="I226" t="s">
        <v>3485</v>
      </c>
      <c r="J226" t="s">
        <v>1349</v>
      </c>
      <c r="K226" t="s">
        <v>635</v>
      </c>
      <c r="L226" t="s">
        <v>636</v>
      </c>
      <c r="M226" t="s">
        <v>3486</v>
      </c>
      <c r="N226" t="s">
        <v>635</v>
      </c>
      <c r="O226" t="s">
        <v>638</v>
      </c>
      <c r="P226" t="s">
        <v>22</v>
      </c>
      <c r="Q226" t="s">
        <v>639</v>
      </c>
      <c r="R226" t="s">
        <v>636</v>
      </c>
      <c r="S226" t="s">
        <v>635</v>
      </c>
      <c r="T226" t="s">
        <v>3486</v>
      </c>
    </row>
    <row r="227" spans="1:20" x14ac:dyDescent="0.25">
      <c r="A227" t="s">
        <v>35</v>
      </c>
      <c r="B227" t="s">
        <v>36</v>
      </c>
      <c r="C227">
        <v>66.666666666666671</v>
      </c>
      <c r="D227">
        <v>3</v>
      </c>
      <c r="E227" t="s">
        <v>3487</v>
      </c>
      <c r="F227">
        <v>200</v>
      </c>
      <c r="G227">
        <v>0</v>
      </c>
      <c r="H227" t="s">
        <v>661</v>
      </c>
      <c r="I227" t="s">
        <v>3488</v>
      </c>
      <c r="J227" t="s">
        <v>1036</v>
      </c>
      <c r="K227" t="s">
        <v>635</v>
      </c>
      <c r="L227" t="s">
        <v>636</v>
      </c>
      <c r="M227" t="s">
        <v>3489</v>
      </c>
      <c r="N227" t="s">
        <v>635</v>
      </c>
      <c r="O227" t="s">
        <v>638</v>
      </c>
      <c r="P227" t="s">
        <v>22</v>
      </c>
      <c r="Q227" t="s">
        <v>639</v>
      </c>
      <c r="R227" t="s">
        <v>636</v>
      </c>
      <c r="S227" t="s">
        <v>635</v>
      </c>
      <c r="T227" t="s">
        <v>3489</v>
      </c>
    </row>
    <row r="228" spans="1:20" x14ac:dyDescent="0.25">
      <c r="A228" t="s">
        <v>37</v>
      </c>
      <c r="B228" t="s">
        <v>38</v>
      </c>
      <c r="C228">
        <v>66.666666666666671</v>
      </c>
      <c r="D228">
        <v>3</v>
      </c>
      <c r="E228" t="s">
        <v>3487</v>
      </c>
      <c r="F228">
        <v>200</v>
      </c>
      <c r="G228">
        <v>0</v>
      </c>
      <c r="H228" t="s">
        <v>661</v>
      </c>
      <c r="I228" t="s">
        <v>3488</v>
      </c>
      <c r="J228" t="s">
        <v>1036</v>
      </c>
      <c r="K228" t="s">
        <v>635</v>
      </c>
      <c r="L228" t="s">
        <v>636</v>
      </c>
      <c r="M228" t="s">
        <v>3489</v>
      </c>
      <c r="N228" t="s">
        <v>635</v>
      </c>
      <c r="O228" t="s">
        <v>638</v>
      </c>
      <c r="P228" t="s">
        <v>22</v>
      </c>
      <c r="Q228" t="s">
        <v>639</v>
      </c>
      <c r="R228" t="s">
        <v>636</v>
      </c>
      <c r="S228" t="s">
        <v>635</v>
      </c>
      <c r="T228" t="s">
        <v>3489</v>
      </c>
    </row>
    <row r="229" spans="1:20" x14ac:dyDescent="0.25">
      <c r="A229" t="s">
        <v>35</v>
      </c>
      <c r="B229" t="s">
        <v>36</v>
      </c>
      <c r="C229">
        <v>66.666666666666671</v>
      </c>
      <c r="D229">
        <v>3</v>
      </c>
      <c r="E229" t="s">
        <v>3490</v>
      </c>
      <c r="F229">
        <v>200</v>
      </c>
      <c r="G229">
        <v>0</v>
      </c>
      <c r="H229" t="s">
        <v>661</v>
      </c>
      <c r="I229" t="s">
        <v>3491</v>
      </c>
      <c r="J229" t="s">
        <v>978</v>
      </c>
      <c r="K229" t="s">
        <v>635</v>
      </c>
      <c r="L229" t="s">
        <v>636</v>
      </c>
      <c r="M229" t="s">
        <v>3492</v>
      </c>
      <c r="N229" t="s">
        <v>635</v>
      </c>
      <c r="O229" t="s">
        <v>1071</v>
      </c>
      <c r="P229" t="s">
        <v>22</v>
      </c>
      <c r="Q229" t="s">
        <v>639</v>
      </c>
      <c r="R229" t="s">
        <v>636</v>
      </c>
      <c r="S229" t="s">
        <v>635</v>
      </c>
      <c r="T229" t="s">
        <v>3492</v>
      </c>
    </row>
    <row r="230" spans="1:20" x14ac:dyDescent="0.25">
      <c r="A230" t="s">
        <v>20</v>
      </c>
      <c r="B230" t="s">
        <v>21</v>
      </c>
      <c r="C230">
        <v>50</v>
      </c>
      <c r="D230">
        <v>1</v>
      </c>
      <c r="E230" t="s">
        <v>3490</v>
      </c>
      <c r="F230">
        <v>200</v>
      </c>
      <c r="G230">
        <v>0</v>
      </c>
      <c r="H230" t="s">
        <v>661</v>
      </c>
      <c r="I230" t="s">
        <v>3491</v>
      </c>
      <c r="J230" t="s">
        <v>978</v>
      </c>
      <c r="K230" t="s">
        <v>635</v>
      </c>
      <c r="L230" t="s">
        <v>636</v>
      </c>
      <c r="M230" t="s">
        <v>3492</v>
      </c>
      <c r="N230" t="s">
        <v>635</v>
      </c>
      <c r="O230" t="s">
        <v>1071</v>
      </c>
      <c r="P230" t="s">
        <v>22</v>
      </c>
      <c r="Q230" t="s">
        <v>639</v>
      </c>
      <c r="R230" t="s">
        <v>636</v>
      </c>
      <c r="S230" t="s">
        <v>635</v>
      </c>
      <c r="T230" t="s">
        <v>3492</v>
      </c>
    </row>
    <row r="231" spans="1:20" x14ac:dyDescent="0.25">
      <c r="A231" t="s">
        <v>23</v>
      </c>
      <c r="B231" t="s">
        <v>24</v>
      </c>
      <c r="C231">
        <v>50</v>
      </c>
      <c r="D231">
        <v>1</v>
      </c>
      <c r="E231" t="s">
        <v>3490</v>
      </c>
      <c r="F231">
        <v>200</v>
      </c>
      <c r="G231">
        <v>0</v>
      </c>
      <c r="H231" t="s">
        <v>661</v>
      </c>
      <c r="I231" t="s">
        <v>3491</v>
      </c>
      <c r="J231" t="s">
        <v>978</v>
      </c>
      <c r="K231" t="s">
        <v>635</v>
      </c>
      <c r="L231" t="s">
        <v>636</v>
      </c>
      <c r="M231" t="s">
        <v>3492</v>
      </c>
      <c r="N231" t="s">
        <v>635</v>
      </c>
      <c r="O231" t="s">
        <v>1071</v>
      </c>
      <c r="P231" t="s">
        <v>22</v>
      </c>
      <c r="Q231" t="s">
        <v>639</v>
      </c>
      <c r="R231" t="s">
        <v>636</v>
      </c>
      <c r="S231" t="s">
        <v>635</v>
      </c>
      <c r="T231" t="s">
        <v>3492</v>
      </c>
    </row>
    <row r="232" spans="1:20" x14ac:dyDescent="0.25">
      <c r="A232" t="s">
        <v>25</v>
      </c>
      <c r="B232" t="s">
        <v>26</v>
      </c>
      <c r="C232">
        <v>50</v>
      </c>
      <c r="D232">
        <v>1</v>
      </c>
      <c r="E232" t="s">
        <v>3490</v>
      </c>
      <c r="F232">
        <v>200</v>
      </c>
      <c r="G232">
        <v>0</v>
      </c>
      <c r="H232" t="s">
        <v>661</v>
      </c>
      <c r="I232" t="s">
        <v>3491</v>
      </c>
      <c r="J232" t="s">
        <v>978</v>
      </c>
      <c r="K232" t="s">
        <v>635</v>
      </c>
      <c r="L232" t="s">
        <v>636</v>
      </c>
      <c r="M232" t="s">
        <v>3492</v>
      </c>
      <c r="N232" t="s">
        <v>635</v>
      </c>
      <c r="O232" t="s">
        <v>1071</v>
      </c>
      <c r="P232" t="s">
        <v>22</v>
      </c>
      <c r="Q232" t="s">
        <v>639</v>
      </c>
      <c r="R232" t="s">
        <v>636</v>
      </c>
      <c r="S232" t="s">
        <v>635</v>
      </c>
      <c r="T232" t="s">
        <v>3492</v>
      </c>
    </row>
    <row r="233" spans="1:20" x14ac:dyDescent="0.25">
      <c r="A233" t="s">
        <v>164</v>
      </c>
      <c r="B233" t="s">
        <v>165</v>
      </c>
      <c r="C233">
        <v>33.333333333333336</v>
      </c>
      <c r="D233">
        <v>3</v>
      </c>
      <c r="E233" t="s">
        <v>3493</v>
      </c>
      <c r="F233">
        <v>100</v>
      </c>
      <c r="G233">
        <v>0</v>
      </c>
      <c r="H233" t="s">
        <v>661</v>
      </c>
      <c r="I233" t="s">
        <v>3494</v>
      </c>
      <c r="J233" t="s">
        <v>1684</v>
      </c>
      <c r="K233" t="s">
        <v>635</v>
      </c>
      <c r="L233" t="s">
        <v>636</v>
      </c>
      <c r="M233" t="s">
        <v>3495</v>
      </c>
      <c r="N233" t="s">
        <v>635</v>
      </c>
      <c r="O233" t="s">
        <v>668</v>
      </c>
      <c r="P233" t="s">
        <v>22</v>
      </c>
      <c r="Q233" t="s">
        <v>669</v>
      </c>
      <c r="R233" t="s">
        <v>636</v>
      </c>
      <c r="S233" t="s">
        <v>635</v>
      </c>
      <c r="T233" t="s">
        <v>3496</v>
      </c>
    </row>
    <row r="234" spans="1:20" x14ac:dyDescent="0.25">
      <c r="A234" t="s">
        <v>164</v>
      </c>
      <c r="B234" t="s">
        <v>165</v>
      </c>
      <c r="C234">
        <v>33.333333333333336</v>
      </c>
      <c r="D234">
        <v>3</v>
      </c>
      <c r="E234" t="s">
        <v>3497</v>
      </c>
      <c r="F234">
        <v>100</v>
      </c>
      <c r="G234">
        <v>0</v>
      </c>
      <c r="H234" t="s">
        <v>661</v>
      </c>
      <c r="I234" t="s">
        <v>3498</v>
      </c>
      <c r="J234" t="s">
        <v>3499</v>
      </c>
      <c r="K234" t="s">
        <v>635</v>
      </c>
      <c r="L234" t="s">
        <v>636</v>
      </c>
      <c r="M234" t="s">
        <v>3500</v>
      </c>
      <c r="N234" t="s">
        <v>635</v>
      </c>
      <c r="O234" t="s">
        <v>638</v>
      </c>
      <c r="P234" t="s">
        <v>22</v>
      </c>
      <c r="Q234" t="s">
        <v>639</v>
      </c>
      <c r="R234" t="s">
        <v>636</v>
      </c>
      <c r="S234" t="s">
        <v>635</v>
      </c>
      <c r="T234" t="s">
        <v>3500</v>
      </c>
    </row>
    <row r="235" spans="1:20" x14ac:dyDescent="0.25">
      <c r="A235" t="s">
        <v>164</v>
      </c>
      <c r="B235" t="s">
        <v>165</v>
      </c>
      <c r="C235">
        <v>33.333333333333336</v>
      </c>
      <c r="D235">
        <v>3</v>
      </c>
      <c r="E235" t="s">
        <v>3501</v>
      </c>
      <c r="F235">
        <v>100</v>
      </c>
      <c r="G235">
        <v>0</v>
      </c>
      <c r="H235" t="s">
        <v>661</v>
      </c>
      <c r="I235" t="s">
        <v>3502</v>
      </c>
      <c r="J235" t="s">
        <v>1096</v>
      </c>
      <c r="K235" t="s">
        <v>635</v>
      </c>
      <c r="L235" t="s">
        <v>636</v>
      </c>
      <c r="M235" t="s">
        <v>3503</v>
      </c>
      <c r="N235" t="s">
        <v>635</v>
      </c>
      <c r="O235" t="s">
        <v>638</v>
      </c>
      <c r="P235" t="s">
        <v>22</v>
      </c>
      <c r="Q235" t="s">
        <v>639</v>
      </c>
      <c r="R235" t="s">
        <v>636</v>
      </c>
      <c r="S235" t="s">
        <v>635</v>
      </c>
      <c r="T235" t="s">
        <v>3504</v>
      </c>
    </row>
    <row r="236" spans="1:20" x14ac:dyDescent="0.25">
      <c r="A236" t="s">
        <v>37</v>
      </c>
      <c r="B236" t="s">
        <v>38</v>
      </c>
      <c r="C236">
        <v>66.666666666666671</v>
      </c>
      <c r="D236">
        <v>3</v>
      </c>
      <c r="E236" t="s">
        <v>3505</v>
      </c>
      <c r="F236">
        <v>100</v>
      </c>
      <c r="G236">
        <v>0</v>
      </c>
      <c r="H236" t="s">
        <v>661</v>
      </c>
      <c r="I236" t="s">
        <v>3506</v>
      </c>
      <c r="J236" t="s">
        <v>687</v>
      </c>
      <c r="K236" t="s">
        <v>635</v>
      </c>
      <c r="L236" t="s">
        <v>636</v>
      </c>
      <c r="M236" t="s">
        <v>3507</v>
      </c>
      <c r="N236" t="s">
        <v>635</v>
      </c>
      <c r="O236" t="s">
        <v>638</v>
      </c>
      <c r="P236" t="s">
        <v>22</v>
      </c>
      <c r="Q236" t="s">
        <v>639</v>
      </c>
      <c r="R236" t="s">
        <v>636</v>
      </c>
      <c r="S236" t="s">
        <v>635</v>
      </c>
      <c r="T236" t="s">
        <v>3507</v>
      </c>
    </row>
    <row r="237" spans="1:20" x14ac:dyDescent="0.25">
      <c r="A237" t="s">
        <v>20</v>
      </c>
      <c r="B237" t="s">
        <v>21</v>
      </c>
      <c r="C237">
        <v>60</v>
      </c>
      <c r="D237">
        <v>4</v>
      </c>
      <c r="E237" t="s">
        <v>3508</v>
      </c>
      <c r="F237">
        <v>399.98</v>
      </c>
      <c r="G237">
        <v>0</v>
      </c>
      <c r="H237" t="s">
        <v>661</v>
      </c>
      <c r="I237" t="s">
        <v>3509</v>
      </c>
      <c r="J237" t="s">
        <v>1214</v>
      </c>
      <c r="K237" t="s">
        <v>635</v>
      </c>
      <c r="L237" t="s">
        <v>636</v>
      </c>
      <c r="M237" t="s">
        <v>3510</v>
      </c>
      <c r="N237" t="s">
        <v>635</v>
      </c>
      <c r="O237" t="s">
        <v>638</v>
      </c>
      <c r="P237" t="s">
        <v>22</v>
      </c>
      <c r="Q237" t="s">
        <v>639</v>
      </c>
      <c r="R237" t="s">
        <v>636</v>
      </c>
      <c r="S237" t="s">
        <v>635</v>
      </c>
      <c r="T237" t="s">
        <v>3510</v>
      </c>
    </row>
    <row r="238" spans="1:20" x14ac:dyDescent="0.25">
      <c r="A238" t="s">
        <v>23</v>
      </c>
      <c r="B238" t="s">
        <v>24</v>
      </c>
      <c r="C238">
        <v>60</v>
      </c>
      <c r="D238">
        <v>4</v>
      </c>
      <c r="E238" t="s">
        <v>3508</v>
      </c>
      <c r="F238">
        <v>399.98</v>
      </c>
      <c r="G238">
        <v>0</v>
      </c>
      <c r="H238" t="s">
        <v>661</v>
      </c>
      <c r="I238" t="s">
        <v>3509</v>
      </c>
      <c r="J238" t="s">
        <v>1214</v>
      </c>
      <c r="K238" t="s">
        <v>635</v>
      </c>
      <c r="L238" t="s">
        <v>636</v>
      </c>
      <c r="M238" t="s">
        <v>3510</v>
      </c>
      <c r="N238" t="s">
        <v>635</v>
      </c>
      <c r="O238" t="s">
        <v>638</v>
      </c>
      <c r="P238" t="s">
        <v>22</v>
      </c>
      <c r="Q238" t="s">
        <v>639</v>
      </c>
      <c r="R238" t="s">
        <v>636</v>
      </c>
      <c r="S238" t="s">
        <v>635</v>
      </c>
      <c r="T238" t="s">
        <v>3510</v>
      </c>
    </row>
    <row r="239" spans="1:20" x14ac:dyDescent="0.25">
      <c r="A239" t="s">
        <v>25</v>
      </c>
      <c r="B239" t="s">
        <v>26</v>
      </c>
      <c r="C239">
        <v>60</v>
      </c>
      <c r="D239">
        <v>4</v>
      </c>
      <c r="E239" t="s">
        <v>3508</v>
      </c>
      <c r="F239">
        <v>399.98</v>
      </c>
      <c r="G239">
        <v>0</v>
      </c>
      <c r="H239" t="s">
        <v>661</v>
      </c>
      <c r="I239" t="s">
        <v>3509</v>
      </c>
      <c r="J239" t="s">
        <v>1214</v>
      </c>
      <c r="K239" t="s">
        <v>635</v>
      </c>
      <c r="L239" t="s">
        <v>636</v>
      </c>
      <c r="M239" t="s">
        <v>3510</v>
      </c>
      <c r="N239" t="s">
        <v>635</v>
      </c>
      <c r="O239" t="s">
        <v>638</v>
      </c>
      <c r="P239" t="s">
        <v>22</v>
      </c>
      <c r="Q239" t="s">
        <v>639</v>
      </c>
      <c r="R239" t="s">
        <v>636</v>
      </c>
      <c r="S239" t="s">
        <v>635</v>
      </c>
      <c r="T239" t="s">
        <v>3510</v>
      </c>
    </row>
    <row r="240" spans="1:20" x14ac:dyDescent="0.25">
      <c r="A240" t="s">
        <v>39</v>
      </c>
      <c r="B240" t="s">
        <v>44</v>
      </c>
      <c r="C240">
        <v>66.333333333333329</v>
      </c>
      <c r="D240">
        <v>3</v>
      </c>
      <c r="E240" t="s">
        <v>3511</v>
      </c>
      <c r="F240">
        <v>240</v>
      </c>
      <c r="G240">
        <v>0</v>
      </c>
      <c r="H240" t="s">
        <v>647</v>
      </c>
      <c r="I240" t="s">
        <v>3512</v>
      </c>
      <c r="J240" t="s">
        <v>3513</v>
      </c>
      <c r="K240" t="s">
        <v>3514</v>
      </c>
      <c r="L240" t="s">
        <v>3515</v>
      </c>
      <c r="M240" t="s">
        <v>3516</v>
      </c>
      <c r="N240" t="s">
        <v>635</v>
      </c>
      <c r="O240" t="s">
        <v>653</v>
      </c>
      <c r="P240" t="s">
        <v>43</v>
      </c>
      <c r="Q240" t="s">
        <v>654</v>
      </c>
      <c r="R240" t="s">
        <v>636</v>
      </c>
      <c r="S240" t="s">
        <v>635</v>
      </c>
      <c r="T240" t="s">
        <v>3517</v>
      </c>
    </row>
    <row r="241" spans="1:20" x14ac:dyDescent="0.25">
      <c r="A241" t="s">
        <v>164</v>
      </c>
      <c r="B241" t="s">
        <v>165</v>
      </c>
      <c r="C241">
        <v>50</v>
      </c>
      <c r="D241">
        <v>6</v>
      </c>
      <c r="E241" t="s">
        <v>3518</v>
      </c>
      <c r="F241">
        <v>200</v>
      </c>
      <c r="G241">
        <v>0</v>
      </c>
      <c r="H241" t="s">
        <v>661</v>
      </c>
      <c r="I241" t="s">
        <v>3519</v>
      </c>
      <c r="J241" t="s">
        <v>1172</v>
      </c>
      <c r="K241" t="s">
        <v>635</v>
      </c>
      <c r="L241" t="s">
        <v>636</v>
      </c>
      <c r="M241" t="s">
        <v>3520</v>
      </c>
      <c r="N241" t="s">
        <v>635</v>
      </c>
      <c r="O241" t="s">
        <v>638</v>
      </c>
      <c r="P241" t="s">
        <v>22</v>
      </c>
      <c r="Q241" t="s">
        <v>639</v>
      </c>
      <c r="R241" t="s">
        <v>636</v>
      </c>
      <c r="S241" t="s">
        <v>635</v>
      </c>
      <c r="T241" t="s">
        <v>3520</v>
      </c>
    </row>
    <row r="242" spans="1:20" x14ac:dyDescent="0.25">
      <c r="A242" t="s">
        <v>37</v>
      </c>
      <c r="B242" t="s">
        <v>38</v>
      </c>
      <c r="C242">
        <v>66.666666666666671</v>
      </c>
      <c r="D242">
        <v>6</v>
      </c>
      <c r="E242" t="s">
        <v>3521</v>
      </c>
      <c r="F242">
        <v>200</v>
      </c>
      <c r="G242">
        <v>0</v>
      </c>
      <c r="H242" t="s">
        <v>661</v>
      </c>
      <c r="I242" t="s">
        <v>3522</v>
      </c>
      <c r="J242" t="s">
        <v>1025</v>
      </c>
      <c r="K242" t="s">
        <v>635</v>
      </c>
      <c r="L242" t="s">
        <v>636</v>
      </c>
      <c r="M242" t="s">
        <v>3523</v>
      </c>
      <c r="N242" t="s">
        <v>635</v>
      </c>
      <c r="O242" t="s">
        <v>638</v>
      </c>
      <c r="P242" t="s">
        <v>22</v>
      </c>
      <c r="Q242" t="s">
        <v>639</v>
      </c>
      <c r="R242" t="s">
        <v>636</v>
      </c>
      <c r="S242" t="s">
        <v>635</v>
      </c>
      <c r="T242" t="s">
        <v>3523</v>
      </c>
    </row>
    <row r="243" spans="1:20" x14ac:dyDescent="0.25">
      <c r="A243" t="s">
        <v>257</v>
      </c>
      <c r="B243" t="s">
        <v>982</v>
      </c>
      <c r="C243">
        <v>97.87</v>
      </c>
      <c r="D243">
        <v>1</v>
      </c>
      <c r="E243" t="s">
        <v>3524</v>
      </c>
      <c r="F243">
        <v>104.87</v>
      </c>
      <c r="G243">
        <v>7</v>
      </c>
      <c r="H243" t="s">
        <v>647</v>
      </c>
      <c r="I243" t="s">
        <v>1849</v>
      </c>
      <c r="J243" t="s">
        <v>1850</v>
      </c>
      <c r="K243" t="s">
        <v>1851</v>
      </c>
      <c r="L243" t="s">
        <v>1852</v>
      </c>
      <c r="M243" t="s">
        <v>3525</v>
      </c>
      <c r="N243" t="s">
        <v>635</v>
      </c>
      <c r="O243" t="s">
        <v>706</v>
      </c>
      <c r="P243" t="s">
        <v>40</v>
      </c>
      <c r="Q243" t="s">
        <v>707</v>
      </c>
      <c r="R243" t="s">
        <v>636</v>
      </c>
      <c r="S243" t="s">
        <v>635</v>
      </c>
      <c r="T243" t="s">
        <v>3525</v>
      </c>
    </row>
    <row r="244" spans="1:20" x14ac:dyDescent="0.25">
      <c r="A244" t="s">
        <v>39</v>
      </c>
      <c r="B244" t="s">
        <v>44</v>
      </c>
      <c r="C244">
        <v>66.333333333333329</v>
      </c>
      <c r="D244">
        <v>6</v>
      </c>
      <c r="E244" t="s">
        <v>3526</v>
      </c>
      <c r="F244">
        <v>1512</v>
      </c>
      <c r="G244">
        <v>0</v>
      </c>
      <c r="H244" t="s">
        <v>647</v>
      </c>
      <c r="I244" t="s">
        <v>3527</v>
      </c>
      <c r="J244" t="s">
        <v>3528</v>
      </c>
      <c r="K244" t="s">
        <v>703</v>
      </c>
      <c r="L244" t="s">
        <v>3176</v>
      </c>
      <c r="M244" t="s">
        <v>3529</v>
      </c>
      <c r="N244" t="s">
        <v>635</v>
      </c>
      <c r="O244" t="s">
        <v>653</v>
      </c>
      <c r="P244" t="s">
        <v>43</v>
      </c>
      <c r="Q244" t="s">
        <v>654</v>
      </c>
      <c r="R244" t="s">
        <v>636</v>
      </c>
      <c r="S244" t="s">
        <v>635</v>
      </c>
      <c r="T244" t="s">
        <v>3530</v>
      </c>
    </row>
    <row r="245" spans="1:20" x14ac:dyDescent="0.25">
      <c r="A245" t="s">
        <v>39</v>
      </c>
      <c r="B245" t="s">
        <v>44</v>
      </c>
      <c r="C245">
        <v>69.900000000000006</v>
      </c>
      <c r="D245">
        <v>10</v>
      </c>
      <c r="E245" t="s">
        <v>3526</v>
      </c>
      <c r="F245">
        <v>1512</v>
      </c>
      <c r="G245">
        <v>0</v>
      </c>
      <c r="H245" t="s">
        <v>647</v>
      </c>
      <c r="I245" t="s">
        <v>3527</v>
      </c>
      <c r="J245" t="s">
        <v>3528</v>
      </c>
      <c r="K245" t="s">
        <v>703</v>
      </c>
      <c r="L245" t="s">
        <v>3176</v>
      </c>
      <c r="M245" t="s">
        <v>3529</v>
      </c>
      <c r="N245" t="s">
        <v>635</v>
      </c>
      <c r="O245" t="s">
        <v>653</v>
      </c>
      <c r="P245" t="s">
        <v>43</v>
      </c>
      <c r="Q245" t="s">
        <v>654</v>
      </c>
      <c r="R245" t="s">
        <v>636</v>
      </c>
      <c r="S245" t="s">
        <v>635</v>
      </c>
      <c r="T245" t="s">
        <v>3530</v>
      </c>
    </row>
    <row r="246" spans="1:20" x14ac:dyDescent="0.25">
      <c r="A246" t="s">
        <v>39</v>
      </c>
      <c r="B246" t="s">
        <v>44</v>
      </c>
      <c r="C246">
        <v>72</v>
      </c>
      <c r="D246">
        <v>4</v>
      </c>
      <c r="E246" t="s">
        <v>3526</v>
      </c>
      <c r="F246">
        <v>1512</v>
      </c>
      <c r="G246">
        <v>0</v>
      </c>
      <c r="H246" t="s">
        <v>647</v>
      </c>
      <c r="I246" t="s">
        <v>3527</v>
      </c>
      <c r="J246" t="s">
        <v>3528</v>
      </c>
      <c r="K246" t="s">
        <v>703</v>
      </c>
      <c r="L246" t="s">
        <v>3176</v>
      </c>
      <c r="M246" t="s">
        <v>3529</v>
      </c>
      <c r="N246" t="s">
        <v>635</v>
      </c>
      <c r="O246" t="s">
        <v>653</v>
      </c>
      <c r="P246" t="s">
        <v>43</v>
      </c>
      <c r="Q246" t="s">
        <v>654</v>
      </c>
      <c r="R246" t="s">
        <v>636</v>
      </c>
      <c r="S246" t="s">
        <v>635</v>
      </c>
      <c r="T246" t="s">
        <v>3530</v>
      </c>
    </row>
    <row r="247" spans="1:20" x14ac:dyDescent="0.25">
      <c r="A247" t="s">
        <v>39</v>
      </c>
      <c r="B247" t="s">
        <v>44</v>
      </c>
      <c r="C247">
        <v>72</v>
      </c>
      <c r="D247">
        <v>1</v>
      </c>
      <c r="E247" t="s">
        <v>3526</v>
      </c>
      <c r="F247">
        <v>1512</v>
      </c>
      <c r="G247">
        <v>0</v>
      </c>
      <c r="H247" t="s">
        <v>647</v>
      </c>
      <c r="I247" t="s">
        <v>3527</v>
      </c>
      <c r="J247" t="s">
        <v>3528</v>
      </c>
      <c r="K247" t="s">
        <v>703</v>
      </c>
      <c r="L247" t="s">
        <v>3176</v>
      </c>
      <c r="M247" t="s">
        <v>3529</v>
      </c>
      <c r="N247" t="s">
        <v>635</v>
      </c>
      <c r="O247" t="s">
        <v>653</v>
      </c>
      <c r="P247" t="s">
        <v>43</v>
      </c>
      <c r="Q247" t="s">
        <v>654</v>
      </c>
      <c r="R247" t="s">
        <v>636</v>
      </c>
      <c r="S247" t="s">
        <v>635</v>
      </c>
      <c r="T247" t="s">
        <v>3530</v>
      </c>
    </row>
    <row r="248" spans="1:20" x14ac:dyDescent="0.25">
      <c r="A248" t="s">
        <v>164</v>
      </c>
      <c r="B248" t="s">
        <v>165</v>
      </c>
      <c r="C248">
        <v>65</v>
      </c>
      <c r="D248">
        <v>1</v>
      </c>
      <c r="E248" t="s">
        <v>3531</v>
      </c>
      <c r="F248">
        <v>50</v>
      </c>
      <c r="G248">
        <v>0</v>
      </c>
      <c r="H248" t="s">
        <v>661</v>
      </c>
      <c r="I248" t="s">
        <v>3532</v>
      </c>
      <c r="J248" t="s">
        <v>1581</v>
      </c>
      <c r="K248" t="s">
        <v>635</v>
      </c>
      <c r="L248" t="s">
        <v>636</v>
      </c>
      <c r="M248" t="s">
        <v>3533</v>
      </c>
      <c r="N248" t="s">
        <v>635</v>
      </c>
      <c r="O248" t="s">
        <v>638</v>
      </c>
      <c r="P248" t="s">
        <v>22</v>
      </c>
      <c r="Q248" t="s">
        <v>639</v>
      </c>
      <c r="R248" t="s">
        <v>636</v>
      </c>
      <c r="S248" t="s">
        <v>635</v>
      </c>
      <c r="T248" t="s">
        <v>3533</v>
      </c>
    </row>
    <row r="249" spans="1:20" x14ac:dyDescent="0.25">
      <c r="A249" t="s">
        <v>133</v>
      </c>
      <c r="B249" t="s">
        <v>134</v>
      </c>
      <c r="C249">
        <v>12</v>
      </c>
      <c r="D249">
        <v>50</v>
      </c>
      <c r="E249" t="s">
        <v>3534</v>
      </c>
      <c r="F249">
        <v>650</v>
      </c>
      <c r="G249">
        <v>0</v>
      </c>
      <c r="H249" t="s">
        <v>647</v>
      </c>
      <c r="I249" t="s">
        <v>3535</v>
      </c>
      <c r="J249" t="s">
        <v>3536</v>
      </c>
      <c r="K249" t="s">
        <v>1719</v>
      </c>
      <c r="L249" t="s">
        <v>2678</v>
      </c>
      <c r="M249" t="s">
        <v>3537</v>
      </c>
      <c r="N249" t="s">
        <v>635</v>
      </c>
      <c r="O249" t="s">
        <v>636</v>
      </c>
      <c r="P249" t="s">
        <v>43</v>
      </c>
      <c r="Q249" t="s">
        <v>654</v>
      </c>
      <c r="R249" t="s">
        <v>636</v>
      </c>
      <c r="S249" t="s">
        <v>635</v>
      </c>
      <c r="T249" t="s">
        <v>3537</v>
      </c>
    </row>
    <row r="250" spans="1:20" x14ac:dyDescent="0.25">
      <c r="A250" t="s">
        <v>133</v>
      </c>
      <c r="B250" t="s">
        <v>134</v>
      </c>
      <c r="C250">
        <v>12</v>
      </c>
      <c r="D250">
        <v>200</v>
      </c>
      <c r="E250" t="s">
        <v>3538</v>
      </c>
      <c r="F250">
        <v>2600</v>
      </c>
      <c r="G250">
        <v>0</v>
      </c>
      <c r="H250" t="s">
        <v>647</v>
      </c>
      <c r="I250" t="s">
        <v>3535</v>
      </c>
      <c r="J250" t="s">
        <v>3536</v>
      </c>
      <c r="K250" t="s">
        <v>1719</v>
      </c>
      <c r="L250" t="s">
        <v>2678</v>
      </c>
      <c r="M250" t="s">
        <v>3537</v>
      </c>
      <c r="N250" t="s">
        <v>635</v>
      </c>
      <c r="O250" t="s">
        <v>653</v>
      </c>
      <c r="P250" t="s">
        <v>43</v>
      </c>
      <c r="Q250" t="s">
        <v>654</v>
      </c>
      <c r="R250" t="s">
        <v>636</v>
      </c>
      <c r="S250" t="s">
        <v>635</v>
      </c>
      <c r="T250" t="s">
        <v>3537</v>
      </c>
    </row>
    <row r="251" spans="1:20" x14ac:dyDescent="0.25">
      <c r="A251" t="s">
        <v>20</v>
      </c>
      <c r="B251" t="s">
        <v>21</v>
      </c>
      <c r="C251">
        <v>50</v>
      </c>
      <c r="D251">
        <v>1</v>
      </c>
      <c r="E251" t="s">
        <v>3539</v>
      </c>
      <c r="F251">
        <v>100</v>
      </c>
      <c r="G251">
        <v>0</v>
      </c>
      <c r="H251" t="s">
        <v>632</v>
      </c>
      <c r="I251" t="s">
        <v>3540</v>
      </c>
      <c r="J251" t="s">
        <v>944</v>
      </c>
      <c r="K251" t="s">
        <v>635</v>
      </c>
      <c r="L251" t="s">
        <v>636</v>
      </c>
      <c r="M251" t="s">
        <v>3541</v>
      </c>
      <c r="N251" t="s">
        <v>635</v>
      </c>
      <c r="O251" t="s">
        <v>638</v>
      </c>
      <c r="P251" t="s">
        <v>22</v>
      </c>
      <c r="Q251" t="s">
        <v>639</v>
      </c>
      <c r="R251" t="s">
        <v>636</v>
      </c>
      <c r="S251" t="s">
        <v>635</v>
      </c>
      <c r="T251" t="s">
        <v>3541</v>
      </c>
    </row>
    <row r="252" spans="1:20" x14ac:dyDescent="0.25">
      <c r="A252" t="s">
        <v>23</v>
      </c>
      <c r="B252" t="s">
        <v>24</v>
      </c>
      <c r="C252">
        <v>50</v>
      </c>
      <c r="D252">
        <v>1</v>
      </c>
      <c r="E252" t="s">
        <v>3539</v>
      </c>
      <c r="F252">
        <v>100</v>
      </c>
      <c r="G252">
        <v>0</v>
      </c>
      <c r="H252" t="s">
        <v>632</v>
      </c>
      <c r="I252" t="s">
        <v>3540</v>
      </c>
      <c r="J252" t="s">
        <v>944</v>
      </c>
      <c r="K252" t="s">
        <v>635</v>
      </c>
      <c r="L252" t="s">
        <v>636</v>
      </c>
      <c r="M252" t="s">
        <v>3541</v>
      </c>
      <c r="N252" t="s">
        <v>635</v>
      </c>
      <c r="O252" t="s">
        <v>638</v>
      </c>
      <c r="P252" t="s">
        <v>22</v>
      </c>
      <c r="Q252" t="s">
        <v>639</v>
      </c>
      <c r="R252" t="s">
        <v>636</v>
      </c>
      <c r="S252" t="s">
        <v>635</v>
      </c>
      <c r="T252" t="s">
        <v>3541</v>
      </c>
    </row>
    <row r="253" spans="1:20" x14ac:dyDescent="0.25">
      <c r="A253" t="s">
        <v>25</v>
      </c>
      <c r="B253" t="s">
        <v>26</v>
      </c>
      <c r="C253">
        <v>50</v>
      </c>
      <c r="D253">
        <v>1</v>
      </c>
      <c r="E253" t="s">
        <v>3539</v>
      </c>
      <c r="F253">
        <v>100</v>
      </c>
      <c r="G253">
        <v>0</v>
      </c>
      <c r="H253" t="s">
        <v>632</v>
      </c>
      <c r="I253" t="s">
        <v>3540</v>
      </c>
      <c r="J253" t="s">
        <v>944</v>
      </c>
      <c r="K253" t="s">
        <v>635</v>
      </c>
      <c r="L253" t="s">
        <v>636</v>
      </c>
      <c r="M253" t="s">
        <v>3541</v>
      </c>
      <c r="N253" t="s">
        <v>635</v>
      </c>
      <c r="O253" t="s">
        <v>638</v>
      </c>
      <c r="P253" t="s">
        <v>22</v>
      </c>
      <c r="Q253" t="s">
        <v>639</v>
      </c>
      <c r="R253" t="s">
        <v>636</v>
      </c>
      <c r="S253" t="s">
        <v>635</v>
      </c>
      <c r="T253" t="s">
        <v>3541</v>
      </c>
    </row>
    <row r="254" spans="1:20" x14ac:dyDescent="0.25">
      <c r="A254" t="s">
        <v>37</v>
      </c>
      <c r="B254" t="s">
        <v>38</v>
      </c>
      <c r="C254">
        <v>66.666666666666671</v>
      </c>
      <c r="D254">
        <v>3</v>
      </c>
      <c r="E254" t="s">
        <v>3542</v>
      </c>
      <c r="F254">
        <v>100</v>
      </c>
      <c r="G254">
        <v>0</v>
      </c>
      <c r="H254" t="s">
        <v>661</v>
      </c>
      <c r="I254" t="s">
        <v>3543</v>
      </c>
      <c r="J254" t="s">
        <v>1091</v>
      </c>
      <c r="K254" t="s">
        <v>635</v>
      </c>
      <c r="L254" t="s">
        <v>636</v>
      </c>
      <c r="M254" t="s">
        <v>3544</v>
      </c>
      <c r="N254" t="s">
        <v>635</v>
      </c>
      <c r="O254" t="s">
        <v>1071</v>
      </c>
      <c r="P254" t="s">
        <v>22</v>
      </c>
      <c r="Q254" t="s">
        <v>639</v>
      </c>
      <c r="R254" t="s">
        <v>636</v>
      </c>
      <c r="S254" t="s">
        <v>635</v>
      </c>
      <c r="T254" t="s">
        <v>3544</v>
      </c>
    </row>
    <row r="255" spans="1:20" x14ac:dyDescent="0.25">
      <c r="A255" t="s">
        <v>20</v>
      </c>
      <c r="B255" t="s">
        <v>21</v>
      </c>
      <c r="C255">
        <v>50</v>
      </c>
      <c r="D255">
        <v>1</v>
      </c>
      <c r="E255" t="s">
        <v>3545</v>
      </c>
      <c r="F255">
        <v>99.99</v>
      </c>
      <c r="G255">
        <v>0</v>
      </c>
      <c r="H255" t="s">
        <v>661</v>
      </c>
      <c r="I255" t="s">
        <v>3546</v>
      </c>
      <c r="J255" t="s">
        <v>2644</v>
      </c>
      <c r="K255" t="s">
        <v>635</v>
      </c>
      <c r="L255" t="s">
        <v>636</v>
      </c>
      <c r="M255" t="s">
        <v>3547</v>
      </c>
      <c r="N255" t="s">
        <v>635</v>
      </c>
      <c r="O255" t="s">
        <v>638</v>
      </c>
      <c r="P255" t="s">
        <v>22</v>
      </c>
      <c r="Q255" t="s">
        <v>639</v>
      </c>
      <c r="R255" t="s">
        <v>636</v>
      </c>
      <c r="S255" t="s">
        <v>635</v>
      </c>
      <c r="T255" t="s">
        <v>3547</v>
      </c>
    </row>
    <row r="256" spans="1:20" x14ac:dyDescent="0.25">
      <c r="A256" t="s">
        <v>23</v>
      </c>
      <c r="B256" t="s">
        <v>24</v>
      </c>
      <c r="C256">
        <v>50</v>
      </c>
      <c r="D256">
        <v>1</v>
      </c>
      <c r="E256" t="s">
        <v>3545</v>
      </c>
      <c r="F256">
        <v>99.99</v>
      </c>
      <c r="G256">
        <v>0</v>
      </c>
      <c r="H256" t="s">
        <v>661</v>
      </c>
      <c r="I256" t="s">
        <v>3546</v>
      </c>
      <c r="J256" t="s">
        <v>2644</v>
      </c>
      <c r="K256" t="s">
        <v>635</v>
      </c>
      <c r="L256" t="s">
        <v>636</v>
      </c>
      <c r="M256" t="s">
        <v>3547</v>
      </c>
      <c r="N256" t="s">
        <v>635</v>
      </c>
      <c r="O256" t="s">
        <v>638</v>
      </c>
      <c r="P256" t="s">
        <v>22</v>
      </c>
      <c r="Q256" t="s">
        <v>639</v>
      </c>
      <c r="R256" t="s">
        <v>636</v>
      </c>
      <c r="S256" t="s">
        <v>635</v>
      </c>
      <c r="T256" t="s">
        <v>3547</v>
      </c>
    </row>
    <row r="257" spans="1:20" x14ac:dyDescent="0.25">
      <c r="A257" t="s">
        <v>25</v>
      </c>
      <c r="B257" t="s">
        <v>26</v>
      </c>
      <c r="C257">
        <v>50</v>
      </c>
      <c r="D257">
        <v>1</v>
      </c>
      <c r="E257" t="s">
        <v>3545</v>
      </c>
      <c r="F257">
        <v>99.99</v>
      </c>
      <c r="G257">
        <v>0</v>
      </c>
      <c r="H257" t="s">
        <v>661</v>
      </c>
      <c r="I257" t="s">
        <v>3546</v>
      </c>
      <c r="J257" t="s">
        <v>2644</v>
      </c>
      <c r="K257" t="s">
        <v>635</v>
      </c>
      <c r="L257" t="s">
        <v>636</v>
      </c>
      <c r="M257" t="s">
        <v>3547</v>
      </c>
      <c r="N257" t="s">
        <v>635</v>
      </c>
      <c r="O257" t="s">
        <v>638</v>
      </c>
      <c r="P257" t="s">
        <v>22</v>
      </c>
      <c r="Q257" t="s">
        <v>639</v>
      </c>
      <c r="R257" t="s">
        <v>636</v>
      </c>
      <c r="S257" t="s">
        <v>635</v>
      </c>
      <c r="T257" t="s">
        <v>3547</v>
      </c>
    </row>
    <row r="258" spans="1:20" x14ac:dyDescent="0.25">
      <c r="A258" t="s">
        <v>133</v>
      </c>
      <c r="B258" t="s">
        <v>134</v>
      </c>
      <c r="C258">
        <v>12</v>
      </c>
      <c r="D258">
        <v>10</v>
      </c>
      <c r="E258" t="s">
        <v>3548</v>
      </c>
      <c r="F258">
        <v>129</v>
      </c>
      <c r="G258">
        <v>0</v>
      </c>
      <c r="H258" t="s">
        <v>647</v>
      </c>
      <c r="I258" t="s">
        <v>3549</v>
      </c>
      <c r="J258" t="s">
        <v>3550</v>
      </c>
      <c r="K258" t="s">
        <v>2768</v>
      </c>
      <c r="L258" t="s">
        <v>1541</v>
      </c>
      <c r="M258" t="s">
        <v>3547</v>
      </c>
      <c r="N258" t="s">
        <v>635</v>
      </c>
      <c r="O258" t="s">
        <v>653</v>
      </c>
      <c r="P258" t="s">
        <v>43</v>
      </c>
      <c r="Q258" t="s">
        <v>654</v>
      </c>
      <c r="R258" t="s">
        <v>636</v>
      </c>
      <c r="S258" t="s">
        <v>635</v>
      </c>
      <c r="T258" t="s">
        <v>3551</v>
      </c>
    </row>
    <row r="259" spans="1:20" x14ac:dyDescent="0.25">
      <c r="A259" t="s">
        <v>20</v>
      </c>
      <c r="B259" t="s">
        <v>21</v>
      </c>
      <c r="C259">
        <v>50</v>
      </c>
      <c r="D259">
        <v>1</v>
      </c>
      <c r="E259" t="s">
        <v>3552</v>
      </c>
      <c r="F259">
        <v>100</v>
      </c>
      <c r="G259">
        <v>0</v>
      </c>
      <c r="H259" t="s">
        <v>632</v>
      </c>
      <c r="I259" t="s">
        <v>3553</v>
      </c>
      <c r="J259" t="s">
        <v>2046</v>
      </c>
      <c r="K259" t="s">
        <v>635</v>
      </c>
      <c r="L259" t="s">
        <v>636</v>
      </c>
      <c r="M259" t="s">
        <v>3554</v>
      </c>
      <c r="N259" t="s">
        <v>635</v>
      </c>
      <c r="O259" t="s">
        <v>638</v>
      </c>
      <c r="P259" t="s">
        <v>22</v>
      </c>
      <c r="Q259" t="s">
        <v>639</v>
      </c>
      <c r="R259" t="s">
        <v>636</v>
      </c>
      <c r="S259" t="s">
        <v>635</v>
      </c>
      <c r="T259" t="s">
        <v>3551</v>
      </c>
    </row>
    <row r="260" spans="1:20" x14ac:dyDescent="0.25">
      <c r="A260" t="s">
        <v>23</v>
      </c>
      <c r="B260" t="s">
        <v>24</v>
      </c>
      <c r="C260">
        <v>50</v>
      </c>
      <c r="D260">
        <v>1</v>
      </c>
      <c r="E260" t="s">
        <v>3552</v>
      </c>
      <c r="F260">
        <v>100</v>
      </c>
      <c r="G260">
        <v>0</v>
      </c>
      <c r="H260" t="s">
        <v>632</v>
      </c>
      <c r="I260" t="s">
        <v>3553</v>
      </c>
      <c r="J260" t="s">
        <v>2046</v>
      </c>
      <c r="K260" t="s">
        <v>635</v>
      </c>
      <c r="L260" t="s">
        <v>636</v>
      </c>
      <c r="M260" t="s">
        <v>3554</v>
      </c>
      <c r="N260" t="s">
        <v>635</v>
      </c>
      <c r="O260" t="s">
        <v>638</v>
      </c>
      <c r="P260" t="s">
        <v>22</v>
      </c>
      <c r="Q260" t="s">
        <v>639</v>
      </c>
      <c r="R260" t="s">
        <v>636</v>
      </c>
      <c r="S260" t="s">
        <v>635</v>
      </c>
      <c r="T260" t="s">
        <v>3551</v>
      </c>
    </row>
    <row r="261" spans="1:20" x14ac:dyDescent="0.25">
      <c r="A261" t="s">
        <v>25</v>
      </c>
      <c r="B261" t="s">
        <v>26</v>
      </c>
      <c r="C261">
        <v>50</v>
      </c>
      <c r="D261">
        <v>1</v>
      </c>
      <c r="E261" t="s">
        <v>3552</v>
      </c>
      <c r="F261">
        <v>100</v>
      </c>
      <c r="G261">
        <v>0</v>
      </c>
      <c r="H261" t="s">
        <v>632</v>
      </c>
      <c r="I261" t="s">
        <v>3553</v>
      </c>
      <c r="J261" t="s">
        <v>2046</v>
      </c>
      <c r="K261" t="s">
        <v>635</v>
      </c>
      <c r="L261" t="s">
        <v>636</v>
      </c>
      <c r="M261" t="s">
        <v>3554</v>
      </c>
      <c r="N261" t="s">
        <v>635</v>
      </c>
      <c r="O261" t="s">
        <v>638</v>
      </c>
      <c r="P261" t="s">
        <v>22</v>
      </c>
      <c r="Q261" t="s">
        <v>639</v>
      </c>
      <c r="R261" t="s">
        <v>636</v>
      </c>
      <c r="S261" t="s">
        <v>635</v>
      </c>
      <c r="T261" t="s">
        <v>3555</v>
      </c>
    </row>
    <row r="262" spans="1:20" x14ac:dyDescent="0.25">
      <c r="A262" t="s">
        <v>39</v>
      </c>
      <c r="B262" t="s">
        <v>44</v>
      </c>
      <c r="C262">
        <v>80</v>
      </c>
      <c r="D262">
        <v>1</v>
      </c>
      <c r="E262" t="s">
        <v>3556</v>
      </c>
      <c r="F262">
        <v>403</v>
      </c>
      <c r="G262">
        <v>35</v>
      </c>
      <c r="H262" t="s">
        <v>647</v>
      </c>
      <c r="I262" t="s">
        <v>673</v>
      </c>
      <c r="J262" t="s">
        <v>3557</v>
      </c>
      <c r="K262" t="s">
        <v>1166</v>
      </c>
      <c r="L262" t="s">
        <v>3558</v>
      </c>
      <c r="M262" t="s">
        <v>3559</v>
      </c>
      <c r="N262" t="s">
        <v>635</v>
      </c>
      <c r="O262" t="s">
        <v>653</v>
      </c>
      <c r="P262" t="s">
        <v>43</v>
      </c>
      <c r="Q262" t="s">
        <v>654</v>
      </c>
      <c r="R262" t="s">
        <v>636</v>
      </c>
      <c r="S262" t="s">
        <v>635</v>
      </c>
      <c r="T262" t="s">
        <v>3559</v>
      </c>
    </row>
    <row r="263" spans="1:20" x14ac:dyDescent="0.25">
      <c r="A263" t="s">
        <v>39</v>
      </c>
      <c r="B263" t="s">
        <v>44</v>
      </c>
      <c r="C263">
        <v>72</v>
      </c>
      <c r="D263">
        <v>4</v>
      </c>
      <c r="E263" t="s">
        <v>3556</v>
      </c>
      <c r="F263">
        <v>403</v>
      </c>
      <c r="G263">
        <v>35</v>
      </c>
      <c r="H263" t="s">
        <v>647</v>
      </c>
      <c r="I263" t="s">
        <v>673</v>
      </c>
      <c r="J263" t="s">
        <v>3557</v>
      </c>
      <c r="K263" t="s">
        <v>1166</v>
      </c>
      <c r="L263" t="s">
        <v>3558</v>
      </c>
      <c r="M263" t="s">
        <v>3559</v>
      </c>
      <c r="N263" t="s">
        <v>635</v>
      </c>
      <c r="O263" t="s">
        <v>653</v>
      </c>
      <c r="P263" t="s">
        <v>43</v>
      </c>
      <c r="Q263" t="s">
        <v>654</v>
      </c>
      <c r="R263" t="s">
        <v>636</v>
      </c>
      <c r="S263" t="s">
        <v>635</v>
      </c>
      <c r="T263" t="s">
        <v>3559</v>
      </c>
    </row>
    <row r="264" spans="1:20" x14ac:dyDescent="0.25">
      <c r="A264" t="s">
        <v>39</v>
      </c>
      <c r="B264" t="s">
        <v>44</v>
      </c>
      <c r="C264">
        <v>76</v>
      </c>
      <c r="D264">
        <v>3</v>
      </c>
      <c r="E264" t="s">
        <v>3560</v>
      </c>
      <c r="F264">
        <v>228</v>
      </c>
      <c r="G264">
        <v>0</v>
      </c>
      <c r="H264" t="s">
        <v>647</v>
      </c>
      <c r="I264" t="s">
        <v>673</v>
      </c>
      <c r="J264" t="s">
        <v>3557</v>
      </c>
      <c r="K264" t="s">
        <v>1166</v>
      </c>
      <c r="L264" t="s">
        <v>3558</v>
      </c>
      <c r="M264" t="s">
        <v>3561</v>
      </c>
      <c r="N264" t="s">
        <v>635</v>
      </c>
      <c r="O264" t="s">
        <v>653</v>
      </c>
      <c r="P264" t="s">
        <v>43</v>
      </c>
      <c r="Q264" t="s">
        <v>654</v>
      </c>
      <c r="R264" t="s">
        <v>636</v>
      </c>
      <c r="S264" t="s">
        <v>635</v>
      </c>
      <c r="T264" t="s">
        <v>3562</v>
      </c>
    </row>
    <row r="265" spans="1:20" x14ac:dyDescent="0.25">
      <c r="A265" t="s">
        <v>37</v>
      </c>
      <c r="B265" t="s">
        <v>38</v>
      </c>
      <c r="C265">
        <v>66.666666666666671</v>
      </c>
      <c r="D265">
        <v>6</v>
      </c>
      <c r="E265" t="s">
        <v>3563</v>
      </c>
      <c r="F265">
        <v>200</v>
      </c>
      <c r="G265">
        <v>0</v>
      </c>
      <c r="H265" t="s">
        <v>661</v>
      </c>
      <c r="I265" t="s">
        <v>3564</v>
      </c>
      <c r="J265" t="s">
        <v>727</v>
      </c>
      <c r="K265" t="s">
        <v>635</v>
      </c>
      <c r="L265" t="s">
        <v>636</v>
      </c>
      <c r="M265" t="s">
        <v>3565</v>
      </c>
      <c r="N265" t="s">
        <v>635</v>
      </c>
      <c r="O265" t="s">
        <v>668</v>
      </c>
      <c r="P265" t="s">
        <v>22</v>
      </c>
      <c r="Q265" t="s">
        <v>669</v>
      </c>
      <c r="R265" t="s">
        <v>636</v>
      </c>
      <c r="S265" t="s">
        <v>635</v>
      </c>
      <c r="T265" t="s">
        <v>3565</v>
      </c>
    </row>
    <row r="266" spans="1:20" x14ac:dyDescent="0.25">
      <c r="A266" t="s">
        <v>164</v>
      </c>
      <c r="B266" t="s">
        <v>165</v>
      </c>
      <c r="C266">
        <v>33.333333333333336</v>
      </c>
      <c r="D266">
        <v>3</v>
      </c>
      <c r="E266" t="s">
        <v>3566</v>
      </c>
      <c r="F266">
        <v>100</v>
      </c>
      <c r="G266">
        <v>0</v>
      </c>
      <c r="H266" t="s">
        <v>661</v>
      </c>
      <c r="I266" t="s">
        <v>3567</v>
      </c>
      <c r="J266" t="s">
        <v>797</v>
      </c>
      <c r="K266" t="s">
        <v>635</v>
      </c>
      <c r="L266" t="s">
        <v>636</v>
      </c>
      <c r="M266" t="s">
        <v>3568</v>
      </c>
      <c r="N266" t="s">
        <v>635</v>
      </c>
      <c r="O266" t="s">
        <v>638</v>
      </c>
      <c r="P266" t="s">
        <v>22</v>
      </c>
      <c r="Q266" t="s">
        <v>639</v>
      </c>
      <c r="R266" t="s">
        <v>636</v>
      </c>
      <c r="S266" t="s">
        <v>635</v>
      </c>
      <c r="T266" t="s">
        <v>3568</v>
      </c>
    </row>
    <row r="267" spans="1:20" x14ac:dyDescent="0.25">
      <c r="A267" t="s">
        <v>35</v>
      </c>
      <c r="B267" t="s">
        <v>36</v>
      </c>
      <c r="C267">
        <v>66.666666666666671</v>
      </c>
      <c r="D267">
        <v>15</v>
      </c>
      <c r="E267" t="s">
        <v>3569</v>
      </c>
      <c r="F267">
        <v>500</v>
      </c>
      <c r="G267">
        <v>0</v>
      </c>
      <c r="H267" t="s">
        <v>661</v>
      </c>
      <c r="I267" t="s">
        <v>3570</v>
      </c>
      <c r="J267" t="s">
        <v>1349</v>
      </c>
      <c r="K267" t="s">
        <v>635</v>
      </c>
      <c r="L267" t="s">
        <v>636</v>
      </c>
      <c r="M267" t="s">
        <v>3568</v>
      </c>
      <c r="N267" t="s">
        <v>635</v>
      </c>
      <c r="O267" t="s">
        <v>638</v>
      </c>
      <c r="P267" t="s">
        <v>22</v>
      </c>
      <c r="Q267" t="s">
        <v>639</v>
      </c>
      <c r="R267" t="s">
        <v>636</v>
      </c>
      <c r="S267" t="s">
        <v>635</v>
      </c>
      <c r="T267" t="s">
        <v>3568</v>
      </c>
    </row>
    <row r="268" spans="1:20" x14ac:dyDescent="0.25">
      <c r="A268" t="s">
        <v>37</v>
      </c>
      <c r="B268" t="s">
        <v>38</v>
      </c>
      <c r="C268">
        <v>66.666666666666671</v>
      </c>
      <c r="D268">
        <v>3</v>
      </c>
      <c r="E268" t="s">
        <v>3571</v>
      </c>
      <c r="F268">
        <v>100</v>
      </c>
      <c r="G268">
        <v>0</v>
      </c>
      <c r="H268" t="s">
        <v>661</v>
      </c>
      <c r="I268" t="s">
        <v>3572</v>
      </c>
      <c r="J268" t="s">
        <v>643</v>
      </c>
      <c r="K268" t="s">
        <v>635</v>
      </c>
      <c r="L268" t="s">
        <v>636</v>
      </c>
      <c r="M268" t="s">
        <v>3573</v>
      </c>
      <c r="N268" t="s">
        <v>635</v>
      </c>
      <c r="O268" t="s">
        <v>638</v>
      </c>
      <c r="P268" t="s">
        <v>22</v>
      </c>
      <c r="Q268" t="s">
        <v>639</v>
      </c>
      <c r="R268" t="s">
        <v>636</v>
      </c>
      <c r="S268" t="s">
        <v>635</v>
      </c>
      <c r="T268" t="s">
        <v>3573</v>
      </c>
    </row>
    <row r="269" spans="1:20" x14ac:dyDescent="0.25">
      <c r="A269" t="s">
        <v>35</v>
      </c>
      <c r="B269" t="s">
        <v>36</v>
      </c>
      <c r="C269">
        <v>66.666666666666671</v>
      </c>
      <c r="D269">
        <v>3</v>
      </c>
      <c r="E269" t="s">
        <v>3574</v>
      </c>
      <c r="F269">
        <v>200</v>
      </c>
      <c r="G269">
        <v>0</v>
      </c>
      <c r="H269" t="s">
        <v>661</v>
      </c>
      <c r="I269" t="s">
        <v>3575</v>
      </c>
      <c r="J269" t="s">
        <v>972</v>
      </c>
      <c r="K269" t="s">
        <v>635</v>
      </c>
      <c r="L269" t="s">
        <v>636</v>
      </c>
      <c r="M269" t="s">
        <v>3576</v>
      </c>
      <c r="N269" t="s">
        <v>635</v>
      </c>
      <c r="O269" t="s">
        <v>638</v>
      </c>
      <c r="P269" t="s">
        <v>22</v>
      </c>
      <c r="Q269" t="s">
        <v>639</v>
      </c>
      <c r="R269" t="s">
        <v>636</v>
      </c>
      <c r="S269" t="s">
        <v>635</v>
      </c>
      <c r="T269" t="s">
        <v>3576</v>
      </c>
    </row>
    <row r="270" spans="1:20" x14ac:dyDescent="0.25">
      <c r="A270" t="s">
        <v>164</v>
      </c>
      <c r="B270" t="s">
        <v>165</v>
      </c>
      <c r="C270">
        <v>33.333333333333336</v>
      </c>
      <c r="D270">
        <v>3</v>
      </c>
      <c r="E270" t="s">
        <v>3574</v>
      </c>
      <c r="F270">
        <v>200</v>
      </c>
      <c r="G270">
        <v>0</v>
      </c>
      <c r="H270" t="s">
        <v>661</v>
      </c>
      <c r="I270" t="s">
        <v>3575</v>
      </c>
      <c r="J270" t="s">
        <v>972</v>
      </c>
      <c r="K270" t="s">
        <v>635</v>
      </c>
      <c r="L270" t="s">
        <v>636</v>
      </c>
      <c r="M270" t="s">
        <v>3576</v>
      </c>
      <c r="N270" t="s">
        <v>635</v>
      </c>
      <c r="O270" t="s">
        <v>638</v>
      </c>
      <c r="P270" t="s">
        <v>22</v>
      </c>
      <c r="Q270" t="s">
        <v>639</v>
      </c>
      <c r="R270" t="s">
        <v>636</v>
      </c>
      <c r="S270" t="s">
        <v>635</v>
      </c>
      <c r="T270" t="s">
        <v>3576</v>
      </c>
    </row>
    <row r="271" spans="1:20" x14ac:dyDescent="0.25">
      <c r="A271" t="s">
        <v>256</v>
      </c>
      <c r="B271" t="s">
        <v>262</v>
      </c>
      <c r="C271">
        <v>139</v>
      </c>
      <c r="D271">
        <v>1</v>
      </c>
      <c r="E271" t="s">
        <v>3577</v>
      </c>
      <c r="F271">
        <v>215</v>
      </c>
      <c r="G271">
        <v>0</v>
      </c>
      <c r="H271" t="s">
        <v>1233</v>
      </c>
      <c r="I271" t="s">
        <v>3578</v>
      </c>
      <c r="J271" t="s">
        <v>3579</v>
      </c>
      <c r="K271" t="s">
        <v>675</v>
      </c>
      <c r="L271" t="s">
        <v>3580</v>
      </c>
      <c r="M271" t="s">
        <v>3581</v>
      </c>
      <c r="N271" t="s">
        <v>1239</v>
      </c>
      <c r="O271" t="s">
        <v>1240</v>
      </c>
      <c r="P271" t="s">
        <v>1241</v>
      </c>
      <c r="Q271" t="s">
        <v>1242</v>
      </c>
      <c r="R271" t="s">
        <v>636</v>
      </c>
      <c r="S271" t="s">
        <v>635</v>
      </c>
      <c r="T271" t="s">
        <v>3582</v>
      </c>
    </row>
    <row r="272" spans="1:20" x14ac:dyDescent="0.25">
      <c r="A272" t="s">
        <v>257</v>
      </c>
      <c r="B272" t="s">
        <v>263</v>
      </c>
      <c r="C272">
        <v>139</v>
      </c>
      <c r="D272">
        <v>1</v>
      </c>
      <c r="E272" t="s">
        <v>3577</v>
      </c>
      <c r="F272">
        <v>215</v>
      </c>
      <c r="G272">
        <v>0</v>
      </c>
      <c r="H272" t="s">
        <v>1233</v>
      </c>
      <c r="I272" t="s">
        <v>3578</v>
      </c>
      <c r="J272" t="s">
        <v>3579</v>
      </c>
      <c r="K272" t="s">
        <v>675</v>
      </c>
      <c r="L272" t="s">
        <v>3580</v>
      </c>
      <c r="M272" t="s">
        <v>3581</v>
      </c>
      <c r="N272" t="s">
        <v>1239</v>
      </c>
      <c r="O272" t="s">
        <v>1240</v>
      </c>
      <c r="P272" t="s">
        <v>1241</v>
      </c>
      <c r="Q272" t="s">
        <v>1242</v>
      </c>
      <c r="R272" t="s">
        <v>636</v>
      </c>
      <c r="S272" t="s">
        <v>635</v>
      </c>
      <c r="T272" t="s">
        <v>3582</v>
      </c>
    </row>
    <row r="273" spans="1:20" x14ac:dyDescent="0.25">
      <c r="A273" t="s">
        <v>164</v>
      </c>
      <c r="B273" t="s">
        <v>165</v>
      </c>
      <c r="C273">
        <v>33.333333333333336</v>
      </c>
      <c r="D273">
        <v>3</v>
      </c>
      <c r="E273" t="s">
        <v>3583</v>
      </c>
      <c r="F273">
        <v>100</v>
      </c>
      <c r="G273">
        <v>0</v>
      </c>
      <c r="H273" t="s">
        <v>661</v>
      </c>
      <c r="I273" t="s">
        <v>3584</v>
      </c>
      <c r="J273" t="s">
        <v>797</v>
      </c>
      <c r="K273" t="s">
        <v>635</v>
      </c>
      <c r="L273" t="s">
        <v>636</v>
      </c>
      <c r="M273" t="s">
        <v>3582</v>
      </c>
      <c r="N273" t="s">
        <v>635</v>
      </c>
      <c r="O273" t="s">
        <v>638</v>
      </c>
      <c r="P273" t="s">
        <v>22</v>
      </c>
      <c r="Q273" t="s">
        <v>639</v>
      </c>
      <c r="R273" t="s">
        <v>636</v>
      </c>
      <c r="S273" t="s">
        <v>635</v>
      </c>
      <c r="T273" t="s">
        <v>3582</v>
      </c>
    </row>
    <row r="274" spans="1:20" x14ac:dyDescent="0.25">
      <c r="A274" t="s">
        <v>164</v>
      </c>
      <c r="B274" t="s">
        <v>165</v>
      </c>
      <c r="C274">
        <v>33.333333333333336</v>
      </c>
      <c r="D274">
        <v>3</v>
      </c>
      <c r="E274" t="s">
        <v>3585</v>
      </c>
      <c r="F274">
        <v>100</v>
      </c>
      <c r="G274">
        <v>0</v>
      </c>
      <c r="H274" t="s">
        <v>661</v>
      </c>
      <c r="I274" t="s">
        <v>3586</v>
      </c>
      <c r="J274" t="s">
        <v>727</v>
      </c>
      <c r="K274" t="s">
        <v>635</v>
      </c>
      <c r="L274" t="s">
        <v>636</v>
      </c>
      <c r="M274" t="s">
        <v>3582</v>
      </c>
      <c r="N274" t="s">
        <v>635</v>
      </c>
      <c r="O274" t="s">
        <v>638</v>
      </c>
      <c r="P274" t="s">
        <v>22</v>
      </c>
      <c r="Q274" t="s">
        <v>639</v>
      </c>
      <c r="R274" t="s">
        <v>636</v>
      </c>
      <c r="S274" t="s">
        <v>635</v>
      </c>
      <c r="T274" t="s">
        <v>3582</v>
      </c>
    </row>
    <row r="275" spans="1:20" x14ac:dyDescent="0.25">
      <c r="A275" t="s">
        <v>20</v>
      </c>
      <c r="B275" t="s">
        <v>21</v>
      </c>
      <c r="C275">
        <v>50</v>
      </c>
      <c r="D275">
        <v>2</v>
      </c>
      <c r="E275" t="s">
        <v>3587</v>
      </c>
      <c r="F275">
        <v>200</v>
      </c>
      <c r="G275">
        <v>0</v>
      </c>
      <c r="H275" t="s">
        <v>632</v>
      </c>
      <c r="I275" t="s">
        <v>3588</v>
      </c>
      <c r="J275" t="s">
        <v>823</v>
      </c>
      <c r="K275" t="s">
        <v>635</v>
      </c>
      <c r="L275" t="s">
        <v>636</v>
      </c>
      <c r="M275" t="s">
        <v>3589</v>
      </c>
      <c r="N275" t="s">
        <v>635</v>
      </c>
      <c r="O275" t="s">
        <v>638</v>
      </c>
      <c r="P275" t="s">
        <v>22</v>
      </c>
      <c r="Q275" t="s">
        <v>639</v>
      </c>
      <c r="R275" t="s">
        <v>636</v>
      </c>
      <c r="S275" t="s">
        <v>635</v>
      </c>
      <c r="T275" t="s">
        <v>3589</v>
      </c>
    </row>
    <row r="276" spans="1:20" x14ac:dyDescent="0.25">
      <c r="A276" t="s">
        <v>23</v>
      </c>
      <c r="B276" t="s">
        <v>24</v>
      </c>
      <c r="C276">
        <v>50</v>
      </c>
      <c r="D276">
        <v>2</v>
      </c>
      <c r="E276" t="s">
        <v>3587</v>
      </c>
      <c r="F276">
        <v>200</v>
      </c>
      <c r="G276">
        <v>0</v>
      </c>
      <c r="H276" t="s">
        <v>632</v>
      </c>
      <c r="I276" t="s">
        <v>3588</v>
      </c>
      <c r="J276" t="s">
        <v>823</v>
      </c>
      <c r="K276" t="s">
        <v>635</v>
      </c>
      <c r="L276" t="s">
        <v>636</v>
      </c>
      <c r="M276" t="s">
        <v>3589</v>
      </c>
      <c r="N276" t="s">
        <v>635</v>
      </c>
      <c r="O276" t="s">
        <v>638</v>
      </c>
      <c r="P276" t="s">
        <v>22</v>
      </c>
      <c r="Q276" t="s">
        <v>639</v>
      </c>
      <c r="R276" t="s">
        <v>636</v>
      </c>
      <c r="S276" t="s">
        <v>635</v>
      </c>
      <c r="T276" t="s">
        <v>3589</v>
      </c>
    </row>
    <row r="277" spans="1:20" x14ac:dyDescent="0.25">
      <c r="A277" t="s">
        <v>25</v>
      </c>
      <c r="B277" t="s">
        <v>26</v>
      </c>
      <c r="C277">
        <v>50</v>
      </c>
      <c r="D277">
        <v>2</v>
      </c>
      <c r="E277" t="s">
        <v>3587</v>
      </c>
      <c r="F277">
        <v>200</v>
      </c>
      <c r="G277">
        <v>0</v>
      </c>
      <c r="H277" t="s">
        <v>632</v>
      </c>
      <c r="I277" t="s">
        <v>3588</v>
      </c>
      <c r="J277" t="s">
        <v>823</v>
      </c>
      <c r="K277" t="s">
        <v>635</v>
      </c>
      <c r="L277" t="s">
        <v>636</v>
      </c>
      <c r="M277" t="s">
        <v>3589</v>
      </c>
      <c r="N277" t="s">
        <v>635</v>
      </c>
      <c r="O277" t="s">
        <v>638</v>
      </c>
      <c r="P277" t="s">
        <v>22</v>
      </c>
      <c r="Q277" t="s">
        <v>639</v>
      </c>
      <c r="R277" t="s">
        <v>636</v>
      </c>
      <c r="S277" t="s">
        <v>635</v>
      </c>
      <c r="T277" t="s">
        <v>3589</v>
      </c>
    </row>
    <row r="278" spans="1:20" x14ac:dyDescent="0.25">
      <c r="A278" t="s">
        <v>256</v>
      </c>
      <c r="B278" t="s">
        <v>262</v>
      </c>
      <c r="C278">
        <v>139</v>
      </c>
      <c r="D278">
        <v>2</v>
      </c>
      <c r="E278" t="s">
        <v>3590</v>
      </c>
      <c r="F278">
        <v>215</v>
      </c>
      <c r="G278">
        <v>0</v>
      </c>
      <c r="H278" t="s">
        <v>1233</v>
      </c>
      <c r="I278" t="s">
        <v>3591</v>
      </c>
      <c r="J278" t="s">
        <v>3592</v>
      </c>
      <c r="K278" t="s">
        <v>3593</v>
      </c>
      <c r="L278" t="s">
        <v>3594</v>
      </c>
      <c r="M278" t="s">
        <v>3589</v>
      </c>
      <c r="N278" t="s">
        <v>1239</v>
      </c>
      <c r="O278" t="s">
        <v>1240</v>
      </c>
      <c r="P278" t="s">
        <v>1241</v>
      </c>
      <c r="Q278" t="s">
        <v>1242</v>
      </c>
      <c r="R278" t="s">
        <v>636</v>
      </c>
      <c r="S278" t="s">
        <v>635</v>
      </c>
      <c r="T278" t="s">
        <v>3595</v>
      </c>
    </row>
    <row r="279" spans="1:20" x14ac:dyDescent="0.25">
      <c r="A279" t="s">
        <v>20</v>
      </c>
      <c r="B279" t="s">
        <v>21</v>
      </c>
      <c r="C279">
        <v>50</v>
      </c>
      <c r="D279">
        <v>1</v>
      </c>
      <c r="E279" t="s">
        <v>3596</v>
      </c>
      <c r="F279">
        <v>99.99</v>
      </c>
      <c r="G279">
        <v>0</v>
      </c>
      <c r="H279" t="s">
        <v>661</v>
      </c>
      <c r="I279" t="s">
        <v>3588</v>
      </c>
      <c r="J279" t="s">
        <v>823</v>
      </c>
      <c r="K279" t="s">
        <v>635</v>
      </c>
      <c r="L279" t="s">
        <v>636</v>
      </c>
      <c r="M279" t="s">
        <v>3597</v>
      </c>
      <c r="N279" t="s">
        <v>635</v>
      </c>
      <c r="O279" t="s">
        <v>638</v>
      </c>
      <c r="P279" t="s">
        <v>22</v>
      </c>
      <c r="Q279" t="s">
        <v>639</v>
      </c>
      <c r="R279" t="s">
        <v>636</v>
      </c>
      <c r="S279" t="s">
        <v>635</v>
      </c>
      <c r="T279" t="s">
        <v>3597</v>
      </c>
    </row>
    <row r="280" spans="1:20" x14ac:dyDescent="0.25">
      <c r="A280" t="s">
        <v>23</v>
      </c>
      <c r="B280" t="s">
        <v>24</v>
      </c>
      <c r="C280">
        <v>50</v>
      </c>
      <c r="D280">
        <v>1</v>
      </c>
      <c r="E280" t="s">
        <v>3596</v>
      </c>
      <c r="F280">
        <v>99.99</v>
      </c>
      <c r="G280">
        <v>0</v>
      </c>
      <c r="H280" t="s">
        <v>661</v>
      </c>
      <c r="I280" t="s">
        <v>3588</v>
      </c>
      <c r="J280" t="s">
        <v>823</v>
      </c>
      <c r="K280" t="s">
        <v>635</v>
      </c>
      <c r="L280" t="s">
        <v>636</v>
      </c>
      <c r="M280" t="s">
        <v>3597</v>
      </c>
      <c r="N280" t="s">
        <v>635</v>
      </c>
      <c r="O280" t="s">
        <v>638</v>
      </c>
      <c r="P280" t="s">
        <v>22</v>
      </c>
      <c r="Q280" t="s">
        <v>639</v>
      </c>
      <c r="R280" t="s">
        <v>636</v>
      </c>
      <c r="S280" t="s">
        <v>635</v>
      </c>
      <c r="T280" t="s">
        <v>3597</v>
      </c>
    </row>
    <row r="281" spans="1:20" x14ac:dyDescent="0.25">
      <c r="A281" t="s">
        <v>25</v>
      </c>
      <c r="B281" t="s">
        <v>26</v>
      </c>
      <c r="C281">
        <v>50</v>
      </c>
      <c r="D281">
        <v>1</v>
      </c>
      <c r="E281" t="s">
        <v>3596</v>
      </c>
      <c r="F281">
        <v>99.99</v>
      </c>
      <c r="G281">
        <v>0</v>
      </c>
      <c r="H281" t="s">
        <v>661</v>
      </c>
      <c r="I281" t="s">
        <v>3588</v>
      </c>
      <c r="J281" t="s">
        <v>823</v>
      </c>
      <c r="K281" t="s">
        <v>635</v>
      </c>
      <c r="L281" t="s">
        <v>636</v>
      </c>
      <c r="M281" t="s">
        <v>3597</v>
      </c>
      <c r="N281" t="s">
        <v>635</v>
      </c>
      <c r="O281" t="s">
        <v>638</v>
      </c>
      <c r="P281" t="s">
        <v>22</v>
      </c>
      <c r="Q281" t="s">
        <v>639</v>
      </c>
      <c r="R281" t="s">
        <v>636</v>
      </c>
      <c r="S281" t="s">
        <v>635</v>
      </c>
      <c r="T281" t="s">
        <v>3597</v>
      </c>
    </row>
    <row r="282" spans="1:20" x14ac:dyDescent="0.25">
      <c r="A282" t="s">
        <v>37</v>
      </c>
      <c r="B282" t="s">
        <v>38</v>
      </c>
      <c r="C282">
        <v>66.666666666666671</v>
      </c>
      <c r="D282">
        <v>3</v>
      </c>
      <c r="E282" t="s">
        <v>3598</v>
      </c>
      <c r="F282">
        <v>100</v>
      </c>
      <c r="G282">
        <v>0</v>
      </c>
      <c r="H282" t="s">
        <v>661</v>
      </c>
      <c r="I282" t="s">
        <v>3599</v>
      </c>
      <c r="J282" t="s">
        <v>3600</v>
      </c>
      <c r="K282" t="s">
        <v>635</v>
      </c>
      <c r="L282" t="s">
        <v>636</v>
      </c>
      <c r="M282" t="s">
        <v>3601</v>
      </c>
      <c r="N282" t="s">
        <v>635</v>
      </c>
      <c r="O282" t="s">
        <v>638</v>
      </c>
      <c r="P282" t="s">
        <v>22</v>
      </c>
      <c r="Q282" t="s">
        <v>639</v>
      </c>
      <c r="R282" t="s">
        <v>636</v>
      </c>
      <c r="S282" t="s">
        <v>3602</v>
      </c>
      <c r="T282" t="s">
        <v>3601</v>
      </c>
    </row>
    <row r="283" spans="1:20" x14ac:dyDescent="0.25">
      <c r="A283" t="s">
        <v>20</v>
      </c>
      <c r="B283" t="s">
        <v>21</v>
      </c>
      <c r="C283">
        <v>50</v>
      </c>
      <c r="D283">
        <v>1</v>
      </c>
      <c r="E283" t="s">
        <v>3603</v>
      </c>
      <c r="F283">
        <v>99.99</v>
      </c>
      <c r="G283">
        <v>0</v>
      </c>
      <c r="H283" t="s">
        <v>661</v>
      </c>
      <c r="I283" t="s">
        <v>3604</v>
      </c>
      <c r="J283" t="s">
        <v>1581</v>
      </c>
      <c r="K283" t="s">
        <v>635</v>
      </c>
      <c r="L283" t="s">
        <v>636</v>
      </c>
      <c r="M283" t="s">
        <v>3605</v>
      </c>
      <c r="N283" t="s">
        <v>635</v>
      </c>
      <c r="O283" t="s">
        <v>638</v>
      </c>
      <c r="P283" t="s">
        <v>22</v>
      </c>
      <c r="Q283" t="s">
        <v>639</v>
      </c>
      <c r="R283" t="s">
        <v>636</v>
      </c>
      <c r="S283" t="s">
        <v>3606</v>
      </c>
      <c r="T283" t="s">
        <v>3605</v>
      </c>
    </row>
    <row r="284" spans="1:20" x14ac:dyDescent="0.25">
      <c r="A284" t="s">
        <v>23</v>
      </c>
      <c r="B284" t="s">
        <v>24</v>
      </c>
      <c r="C284">
        <v>50</v>
      </c>
      <c r="D284">
        <v>1</v>
      </c>
      <c r="E284" t="s">
        <v>3603</v>
      </c>
      <c r="F284">
        <v>99.99</v>
      </c>
      <c r="G284">
        <v>0</v>
      </c>
      <c r="H284" t="s">
        <v>661</v>
      </c>
      <c r="I284" t="s">
        <v>3604</v>
      </c>
      <c r="J284" t="s">
        <v>1581</v>
      </c>
      <c r="K284" t="s">
        <v>635</v>
      </c>
      <c r="L284" t="s">
        <v>636</v>
      </c>
      <c r="M284" t="s">
        <v>3605</v>
      </c>
      <c r="N284" t="s">
        <v>635</v>
      </c>
      <c r="O284" t="s">
        <v>638</v>
      </c>
      <c r="P284" t="s">
        <v>22</v>
      </c>
      <c r="Q284" t="s">
        <v>639</v>
      </c>
      <c r="R284" t="s">
        <v>636</v>
      </c>
      <c r="S284" t="s">
        <v>3606</v>
      </c>
      <c r="T284" t="s">
        <v>3605</v>
      </c>
    </row>
    <row r="285" spans="1:20" x14ac:dyDescent="0.25">
      <c r="A285" t="s">
        <v>25</v>
      </c>
      <c r="B285" t="s">
        <v>26</v>
      </c>
      <c r="C285">
        <v>50</v>
      </c>
      <c r="D285">
        <v>1</v>
      </c>
      <c r="E285" t="s">
        <v>3603</v>
      </c>
      <c r="F285">
        <v>99.99</v>
      </c>
      <c r="G285">
        <v>0</v>
      </c>
      <c r="H285" t="s">
        <v>661</v>
      </c>
      <c r="I285" t="s">
        <v>3604</v>
      </c>
      <c r="J285" t="s">
        <v>1581</v>
      </c>
      <c r="K285" t="s">
        <v>635</v>
      </c>
      <c r="L285" t="s">
        <v>636</v>
      </c>
      <c r="M285" t="s">
        <v>3605</v>
      </c>
      <c r="N285" t="s">
        <v>635</v>
      </c>
      <c r="O285" t="s">
        <v>638</v>
      </c>
      <c r="P285" t="s">
        <v>22</v>
      </c>
      <c r="Q285" t="s">
        <v>639</v>
      </c>
      <c r="R285" t="s">
        <v>636</v>
      </c>
      <c r="S285" t="s">
        <v>3606</v>
      </c>
      <c r="T285" t="s">
        <v>3605</v>
      </c>
    </row>
    <row r="286" spans="1:20" x14ac:dyDescent="0.25">
      <c r="A286" t="s">
        <v>37</v>
      </c>
      <c r="B286" t="s">
        <v>38</v>
      </c>
      <c r="C286">
        <v>66.666666666666671</v>
      </c>
      <c r="D286">
        <v>3</v>
      </c>
      <c r="E286" t="s">
        <v>3607</v>
      </c>
      <c r="F286">
        <v>100</v>
      </c>
      <c r="G286">
        <v>0</v>
      </c>
      <c r="H286" t="s">
        <v>661</v>
      </c>
      <c r="I286" t="s">
        <v>3608</v>
      </c>
      <c r="J286" t="s">
        <v>782</v>
      </c>
      <c r="K286" t="s">
        <v>635</v>
      </c>
      <c r="L286" t="s">
        <v>636</v>
      </c>
      <c r="M286" t="s">
        <v>3609</v>
      </c>
      <c r="N286" t="s">
        <v>635</v>
      </c>
      <c r="O286" t="s">
        <v>638</v>
      </c>
      <c r="P286" t="s">
        <v>22</v>
      </c>
      <c r="Q286" t="s">
        <v>639</v>
      </c>
      <c r="R286" t="s">
        <v>636</v>
      </c>
      <c r="S286" t="s">
        <v>3610</v>
      </c>
      <c r="T286" t="s">
        <v>3609</v>
      </c>
    </row>
    <row r="287" spans="1:20" x14ac:dyDescent="0.25">
      <c r="A287" t="s">
        <v>20</v>
      </c>
      <c r="B287" t="s">
        <v>21</v>
      </c>
      <c r="C287">
        <v>50</v>
      </c>
      <c r="D287">
        <v>1</v>
      </c>
      <c r="E287" t="s">
        <v>3611</v>
      </c>
      <c r="F287">
        <v>100</v>
      </c>
      <c r="G287">
        <v>0</v>
      </c>
      <c r="H287" t="s">
        <v>632</v>
      </c>
      <c r="I287" t="s">
        <v>3612</v>
      </c>
      <c r="J287" t="s">
        <v>643</v>
      </c>
      <c r="K287" t="s">
        <v>635</v>
      </c>
      <c r="L287" t="s">
        <v>636</v>
      </c>
      <c r="M287" t="s">
        <v>3613</v>
      </c>
      <c r="N287" t="s">
        <v>635</v>
      </c>
      <c r="O287" t="s">
        <v>638</v>
      </c>
      <c r="P287" t="s">
        <v>22</v>
      </c>
      <c r="Q287" t="s">
        <v>639</v>
      </c>
      <c r="R287" t="s">
        <v>636</v>
      </c>
      <c r="S287" t="s">
        <v>3614</v>
      </c>
      <c r="T287" t="s">
        <v>3613</v>
      </c>
    </row>
    <row r="288" spans="1:20" x14ac:dyDescent="0.25">
      <c r="A288" t="s">
        <v>23</v>
      </c>
      <c r="B288" t="s">
        <v>24</v>
      </c>
      <c r="C288">
        <v>50</v>
      </c>
      <c r="D288">
        <v>1</v>
      </c>
      <c r="E288" t="s">
        <v>3611</v>
      </c>
      <c r="F288">
        <v>100</v>
      </c>
      <c r="G288">
        <v>0</v>
      </c>
      <c r="H288" t="s">
        <v>632</v>
      </c>
      <c r="I288" t="s">
        <v>3612</v>
      </c>
      <c r="J288" t="s">
        <v>643</v>
      </c>
      <c r="K288" t="s">
        <v>635</v>
      </c>
      <c r="L288" t="s">
        <v>636</v>
      </c>
      <c r="M288" t="s">
        <v>3613</v>
      </c>
      <c r="N288" t="s">
        <v>635</v>
      </c>
      <c r="O288" t="s">
        <v>638</v>
      </c>
      <c r="P288" t="s">
        <v>22</v>
      </c>
      <c r="Q288" t="s">
        <v>639</v>
      </c>
      <c r="R288" t="s">
        <v>636</v>
      </c>
      <c r="S288" t="s">
        <v>3614</v>
      </c>
      <c r="T288" t="s">
        <v>3613</v>
      </c>
    </row>
    <row r="289" spans="1:20" x14ac:dyDescent="0.25">
      <c r="A289" t="s">
        <v>25</v>
      </c>
      <c r="B289" t="s">
        <v>26</v>
      </c>
      <c r="C289">
        <v>50</v>
      </c>
      <c r="D289">
        <v>1</v>
      </c>
      <c r="E289" t="s">
        <v>3611</v>
      </c>
      <c r="F289">
        <v>100</v>
      </c>
      <c r="G289">
        <v>0</v>
      </c>
      <c r="H289" t="s">
        <v>632</v>
      </c>
      <c r="I289" t="s">
        <v>3612</v>
      </c>
      <c r="J289" t="s">
        <v>643</v>
      </c>
      <c r="K289" t="s">
        <v>635</v>
      </c>
      <c r="L289" t="s">
        <v>636</v>
      </c>
      <c r="M289" t="s">
        <v>3613</v>
      </c>
      <c r="N289" t="s">
        <v>635</v>
      </c>
      <c r="O289" t="s">
        <v>638</v>
      </c>
      <c r="P289" t="s">
        <v>22</v>
      </c>
      <c r="Q289" t="s">
        <v>639</v>
      </c>
      <c r="R289" t="s">
        <v>636</v>
      </c>
      <c r="S289" t="s">
        <v>3614</v>
      </c>
      <c r="T289" t="s">
        <v>3613</v>
      </c>
    </row>
    <row r="290" spans="1:20" x14ac:dyDescent="0.25">
      <c r="A290" t="s">
        <v>164</v>
      </c>
      <c r="B290" t="s">
        <v>165</v>
      </c>
      <c r="C290">
        <v>33.333333333333336</v>
      </c>
      <c r="D290">
        <v>3</v>
      </c>
      <c r="E290" t="s">
        <v>3615</v>
      </c>
      <c r="F290">
        <v>100</v>
      </c>
      <c r="G290">
        <v>0</v>
      </c>
      <c r="H290" t="s">
        <v>661</v>
      </c>
      <c r="I290" t="s">
        <v>3616</v>
      </c>
      <c r="J290" t="s">
        <v>2644</v>
      </c>
      <c r="K290" t="s">
        <v>635</v>
      </c>
      <c r="L290" t="s">
        <v>636</v>
      </c>
      <c r="M290" t="s">
        <v>3617</v>
      </c>
      <c r="N290" t="s">
        <v>635</v>
      </c>
      <c r="O290" t="s">
        <v>638</v>
      </c>
      <c r="P290" t="s">
        <v>22</v>
      </c>
      <c r="Q290" t="s">
        <v>639</v>
      </c>
      <c r="R290" t="s">
        <v>3618</v>
      </c>
      <c r="S290" t="s">
        <v>3619</v>
      </c>
      <c r="T290" t="s">
        <v>3617</v>
      </c>
    </row>
    <row r="291" spans="1:20" x14ac:dyDescent="0.25">
      <c r="A291" t="s">
        <v>37</v>
      </c>
      <c r="B291" t="s">
        <v>38</v>
      </c>
      <c r="C291">
        <v>66.666666666666671</v>
      </c>
      <c r="D291">
        <v>3</v>
      </c>
      <c r="E291" t="s">
        <v>3620</v>
      </c>
      <c r="F291">
        <v>100</v>
      </c>
      <c r="G291">
        <v>0</v>
      </c>
      <c r="H291" t="s">
        <v>661</v>
      </c>
      <c r="I291" t="s">
        <v>3621</v>
      </c>
      <c r="J291" t="s">
        <v>643</v>
      </c>
      <c r="K291" t="s">
        <v>635</v>
      </c>
      <c r="L291" t="s">
        <v>636</v>
      </c>
      <c r="M291" t="s">
        <v>3622</v>
      </c>
      <c r="N291" t="s">
        <v>635</v>
      </c>
      <c r="O291" t="s">
        <v>638</v>
      </c>
      <c r="P291" t="s">
        <v>22</v>
      </c>
      <c r="Q291" t="s">
        <v>639</v>
      </c>
      <c r="R291" t="s">
        <v>636</v>
      </c>
      <c r="S291" t="s">
        <v>3623</v>
      </c>
      <c r="T291" t="s">
        <v>3622</v>
      </c>
    </row>
    <row r="292" spans="1:20" x14ac:dyDescent="0.25">
      <c r="A292" t="s">
        <v>164</v>
      </c>
      <c r="B292" t="s">
        <v>165</v>
      </c>
      <c r="C292">
        <v>40</v>
      </c>
      <c r="D292">
        <v>10</v>
      </c>
      <c r="E292" t="s">
        <v>3624</v>
      </c>
      <c r="F292">
        <v>345</v>
      </c>
      <c r="G292">
        <v>0</v>
      </c>
      <c r="H292" t="s">
        <v>661</v>
      </c>
      <c r="I292" t="s">
        <v>3625</v>
      </c>
      <c r="J292" t="s">
        <v>1379</v>
      </c>
      <c r="K292" t="s">
        <v>635</v>
      </c>
      <c r="L292" t="s">
        <v>636</v>
      </c>
      <c r="M292" t="s">
        <v>3622</v>
      </c>
      <c r="N292" t="s">
        <v>635</v>
      </c>
      <c r="O292" t="s">
        <v>638</v>
      </c>
      <c r="P292" t="s">
        <v>22</v>
      </c>
      <c r="Q292" t="s">
        <v>639</v>
      </c>
      <c r="R292" t="s">
        <v>636</v>
      </c>
      <c r="S292" t="s">
        <v>3626</v>
      </c>
      <c r="T292" t="s">
        <v>3622</v>
      </c>
    </row>
    <row r="293" spans="1:20" x14ac:dyDescent="0.25">
      <c r="A293" t="s">
        <v>37</v>
      </c>
      <c r="B293" t="s">
        <v>38</v>
      </c>
      <c r="C293">
        <v>33</v>
      </c>
      <c r="D293">
        <v>10</v>
      </c>
      <c r="E293" t="s">
        <v>3627</v>
      </c>
      <c r="F293">
        <v>330</v>
      </c>
      <c r="G293">
        <v>0</v>
      </c>
      <c r="H293" t="s">
        <v>661</v>
      </c>
      <c r="I293" t="s">
        <v>3625</v>
      </c>
      <c r="J293" t="s">
        <v>1379</v>
      </c>
      <c r="K293" t="s">
        <v>635</v>
      </c>
      <c r="L293" t="s">
        <v>636</v>
      </c>
      <c r="M293" t="s">
        <v>3628</v>
      </c>
      <c r="N293" t="s">
        <v>635</v>
      </c>
      <c r="O293" t="s">
        <v>638</v>
      </c>
      <c r="P293" t="s">
        <v>22</v>
      </c>
      <c r="Q293" t="s">
        <v>639</v>
      </c>
      <c r="R293" t="s">
        <v>636</v>
      </c>
      <c r="S293" t="s">
        <v>3629</v>
      </c>
      <c r="T293" t="s">
        <v>3628</v>
      </c>
    </row>
    <row r="294" spans="1:20" x14ac:dyDescent="0.25">
      <c r="A294" t="s">
        <v>39</v>
      </c>
      <c r="B294" t="s">
        <v>1715</v>
      </c>
      <c r="C294">
        <v>64</v>
      </c>
      <c r="D294">
        <v>1</v>
      </c>
      <c r="E294" t="s">
        <v>3630</v>
      </c>
      <c r="F294">
        <v>64</v>
      </c>
      <c r="G294">
        <v>0</v>
      </c>
      <c r="H294" t="s">
        <v>647</v>
      </c>
      <c r="I294" t="s">
        <v>3631</v>
      </c>
      <c r="J294" t="s">
        <v>3632</v>
      </c>
      <c r="K294" t="s">
        <v>3633</v>
      </c>
      <c r="L294" t="s">
        <v>3634</v>
      </c>
      <c r="M294" t="s">
        <v>3635</v>
      </c>
      <c r="N294" t="s">
        <v>635</v>
      </c>
      <c r="O294" t="s">
        <v>706</v>
      </c>
      <c r="P294" t="s">
        <v>40</v>
      </c>
      <c r="Q294" t="s">
        <v>707</v>
      </c>
      <c r="R294" t="s">
        <v>636</v>
      </c>
      <c r="S294" t="s">
        <v>635</v>
      </c>
      <c r="T294" t="s">
        <v>3635</v>
      </c>
    </row>
    <row r="295" spans="1:20" x14ac:dyDescent="0.25">
      <c r="A295" t="s">
        <v>37</v>
      </c>
      <c r="B295" t="s">
        <v>38</v>
      </c>
      <c r="C295">
        <v>66.666666666666671</v>
      </c>
      <c r="D295">
        <v>3</v>
      </c>
      <c r="E295" t="s">
        <v>3636</v>
      </c>
      <c r="F295">
        <v>100</v>
      </c>
      <c r="G295">
        <v>0</v>
      </c>
      <c r="H295" t="s">
        <v>661</v>
      </c>
      <c r="I295" t="s">
        <v>3637</v>
      </c>
      <c r="J295" t="s">
        <v>643</v>
      </c>
      <c r="K295" t="s">
        <v>635</v>
      </c>
      <c r="L295" t="s">
        <v>636</v>
      </c>
      <c r="M295" t="s">
        <v>3638</v>
      </c>
      <c r="N295" t="s">
        <v>635</v>
      </c>
      <c r="O295" t="s">
        <v>638</v>
      </c>
      <c r="P295" t="s">
        <v>22</v>
      </c>
      <c r="Q295" t="s">
        <v>639</v>
      </c>
      <c r="R295" t="s">
        <v>636</v>
      </c>
      <c r="S295" t="s">
        <v>3639</v>
      </c>
      <c r="T295" t="s">
        <v>3638</v>
      </c>
    </row>
    <row r="296" spans="1:20" x14ac:dyDescent="0.25">
      <c r="A296" t="s">
        <v>39</v>
      </c>
      <c r="B296" t="s">
        <v>44</v>
      </c>
      <c r="C296">
        <v>100</v>
      </c>
      <c r="D296">
        <v>1</v>
      </c>
      <c r="E296" t="s">
        <v>3640</v>
      </c>
      <c r="F296">
        <v>299</v>
      </c>
      <c r="G296">
        <v>0</v>
      </c>
      <c r="H296" t="s">
        <v>1233</v>
      </c>
      <c r="I296" t="s">
        <v>3641</v>
      </c>
      <c r="J296" t="s">
        <v>3642</v>
      </c>
      <c r="K296" t="s">
        <v>3643</v>
      </c>
      <c r="L296" t="s">
        <v>3644</v>
      </c>
      <c r="M296" t="s">
        <v>3645</v>
      </c>
      <c r="N296" t="s">
        <v>1239</v>
      </c>
      <c r="O296" t="s">
        <v>1240</v>
      </c>
      <c r="P296" t="s">
        <v>1241</v>
      </c>
      <c r="Q296" t="s">
        <v>1242</v>
      </c>
      <c r="R296" t="s">
        <v>636</v>
      </c>
      <c r="S296" t="s">
        <v>635</v>
      </c>
      <c r="T296" t="s">
        <v>3645</v>
      </c>
    </row>
    <row r="297" spans="1:20" x14ac:dyDescent="0.25">
      <c r="A297" t="s">
        <v>37</v>
      </c>
      <c r="B297" t="s">
        <v>38</v>
      </c>
      <c r="C297">
        <v>60</v>
      </c>
      <c r="D297">
        <v>1</v>
      </c>
      <c r="E297" t="s">
        <v>3640</v>
      </c>
      <c r="F297">
        <v>299</v>
      </c>
      <c r="G297">
        <v>0</v>
      </c>
      <c r="H297" t="s">
        <v>1233</v>
      </c>
      <c r="I297" t="s">
        <v>3641</v>
      </c>
      <c r="J297" t="s">
        <v>3642</v>
      </c>
      <c r="K297" t="s">
        <v>3643</v>
      </c>
      <c r="L297" t="s">
        <v>3644</v>
      </c>
      <c r="M297" t="s">
        <v>3645</v>
      </c>
      <c r="N297" t="s">
        <v>1239</v>
      </c>
      <c r="O297" t="s">
        <v>1240</v>
      </c>
      <c r="P297" t="s">
        <v>1241</v>
      </c>
      <c r="Q297" t="s">
        <v>1242</v>
      </c>
      <c r="R297" t="s">
        <v>636</v>
      </c>
      <c r="S297" t="s">
        <v>635</v>
      </c>
      <c r="T297" t="s">
        <v>3645</v>
      </c>
    </row>
    <row r="298" spans="1:20" x14ac:dyDescent="0.25">
      <c r="A298" t="s">
        <v>35</v>
      </c>
      <c r="B298" t="s">
        <v>36</v>
      </c>
      <c r="C298">
        <v>50</v>
      </c>
      <c r="D298">
        <v>1</v>
      </c>
      <c r="E298" t="s">
        <v>3640</v>
      </c>
      <c r="F298">
        <v>299</v>
      </c>
      <c r="G298">
        <v>0</v>
      </c>
      <c r="H298" t="s">
        <v>1233</v>
      </c>
      <c r="I298" t="s">
        <v>3641</v>
      </c>
      <c r="J298" t="s">
        <v>3642</v>
      </c>
      <c r="K298" t="s">
        <v>3643</v>
      </c>
      <c r="L298" t="s">
        <v>3644</v>
      </c>
      <c r="M298" t="s">
        <v>3645</v>
      </c>
      <c r="N298" t="s">
        <v>1239</v>
      </c>
      <c r="O298" t="s">
        <v>1240</v>
      </c>
      <c r="P298" t="s">
        <v>1241</v>
      </c>
      <c r="Q298" t="s">
        <v>1242</v>
      </c>
      <c r="R298" t="s">
        <v>636</v>
      </c>
      <c r="S298" t="s">
        <v>635</v>
      </c>
      <c r="T298" t="s">
        <v>3645</v>
      </c>
    </row>
    <row r="299" spans="1:20" x14ac:dyDescent="0.25">
      <c r="A299" t="s">
        <v>118</v>
      </c>
      <c r="B299" t="s">
        <v>91</v>
      </c>
      <c r="C299">
        <v>100</v>
      </c>
      <c r="D299">
        <v>1</v>
      </c>
      <c r="E299" t="s">
        <v>3640</v>
      </c>
      <c r="F299">
        <v>299</v>
      </c>
      <c r="G299">
        <v>0</v>
      </c>
      <c r="H299" t="s">
        <v>1233</v>
      </c>
      <c r="I299" t="s">
        <v>3641</v>
      </c>
      <c r="J299" t="s">
        <v>3642</v>
      </c>
      <c r="K299" t="s">
        <v>3643</v>
      </c>
      <c r="L299" t="s">
        <v>3644</v>
      </c>
      <c r="M299" t="s">
        <v>3645</v>
      </c>
      <c r="N299" t="s">
        <v>1239</v>
      </c>
      <c r="O299" t="s">
        <v>1240</v>
      </c>
      <c r="P299" t="s">
        <v>1241</v>
      </c>
      <c r="Q299" t="s">
        <v>1242</v>
      </c>
      <c r="R299" t="s">
        <v>636</v>
      </c>
      <c r="S299" t="s">
        <v>635</v>
      </c>
      <c r="T299" t="s">
        <v>3645</v>
      </c>
    </row>
    <row r="300" spans="1:20" x14ac:dyDescent="0.25">
      <c r="A300" t="s">
        <v>39</v>
      </c>
      <c r="B300" t="s">
        <v>44</v>
      </c>
      <c r="C300">
        <v>78.5</v>
      </c>
      <c r="D300">
        <v>2</v>
      </c>
      <c r="E300" t="s">
        <v>3646</v>
      </c>
      <c r="F300">
        <v>157</v>
      </c>
      <c r="G300">
        <v>0</v>
      </c>
      <c r="H300" t="s">
        <v>647</v>
      </c>
      <c r="I300" t="s">
        <v>2781</v>
      </c>
      <c r="J300" t="s">
        <v>3647</v>
      </c>
      <c r="K300" t="s">
        <v>3648</v>
      </c>
      <c r="L300" t="s">
        <v>3150</v>
      </c>
      <c r="M300" t="s">
        <v>3645</v>
      </c>
      <c r="N300" t="s">
        <v>635</v>
      </c>
      <c r="O300" t="s">
        <v>653</v>
      </c>
      <c r="P300" t="s">
        <v>43</v>
      </c>
      <c r="Q300" t="s">
        <v>654</v>
      </c>
      <c r="R300" t="s">
        <v>636</v>
      </c>
      <c r="S300" t="s">
        <v>3649</v>
      </c>
      <c r="T300" t="s">
        <v>3650</v>
      </c>
    </row>
    <row r="301" spans="1:20" x14ac:dyDescent="0.25">
      <c r="A301" t="s">
        <v>39</v>
      </c>
      <c r="B301" t="s">
        <v>44</v>
      </c>
      <c r="C301">
        <v>100</v>
      </c>
      <c r="D301">
        <v>1</v>
      </c>
      <c r="E301" t="s">
        <v>3651</v>
      </c>
      <c r="F301">
        <v>299</v>
      </c>
      <c r="G301">
        <v>0</v>
      </c>
      <c r="H301" t="s">
        <v>1233</v>
      </c>
      <c r="I301" t="s">
        <v>3652</v>
      </c>
      <c r="J301" t="s">
        <v>3653</v>
      </c>
      <c r="K301" t="s">
        <v>1524</v>
      </c>
      <c r="L301" t="s">
        <v>3654</v>
      </c>
      <c r="M301" t="s">
        <v>3650</v>
      </c>
      <c r="N301" t="s">
        <v>1239</v>
      </c>
      <c r="O301" t="s">
        <v>1240</v>
      </c>
      <c r="P301" t="s">
        <v>1241</v>
      </c>
      <c r="Q301" t="s">
        <v>1242</v>
      </c>
      <c r="R301" t="s">
        <v>636</v>
      </c>
      <c r="S301" t="s">
        <v>635</v>
      </c>
      <c r="T301" t="s">
        <v>3655</v>
      </c>
    </row>
    <row r="302" spans="1:20" x14ac:dyDescent="0.25">
      <c r="A302" t="s">
        <v>37</v>
      </c>
      <c r="B302" t="s">
        <v>38</v>
      </c>
      <c r="C302">
        <v>60</v>
      </c>
      <c r="D302">
        <v>1</v>
      </c>
      <c r="E302" t="s">
        <v>3651</v>
      </c>
      <c r="F302">
        <v>299</v>
      </c>
      <c r="G302">
        <v>0</v>
      </c>
      <c r="H302" t="s">
        <v>1233</v>
      </c>
      <c r="I302" t="s">
        <v>3652</v>
      </c>
      <c r="J302" t="s">
        <v>3653</v>
      </c>
      <c r="K302" t="s">
        <v>1524</v>
      </c>
      <c r="L302" t="s">
        <v>3654</v>
      </c>
      <c r="M302" t="s">
        <v>3650</v>
      </c>
      <c r="N302" t="s">
        <v>1239</v>
      </c>
      <c r="O302" t="s">
        <v>1240</v>
      </c>
      <c r="P302" t="s">
        <v>1241</v>
      </c>
      <c r="Q302" t="s">
        <v>1242</v>
      </c>
      <c r="R302" t="s">
        <v>636</v>
      </c>
      <c r="S302" t="s">
        <v>635</v>
      </c>
      <c r="T302" t="s">
        <v>3655</v>
      </c>
    </row>
    <row r="303" spans="1:20" x14ac:dyDescent="0.25">
      <c r="A303" t="s">
        <v>35</v>
      </c>
      <c r="B303" t="s">
        <v>36</v>
      </c>
      <c r="C303">
        <v>50</v>
      </c>
      <c r="D303">
        <v>1</v>
      </c>
      <c r="E303" t="s">
        <v>3651</v>
      </c>
      <c r="F303">
        <v>299</v>
      </c>
      <c r="G303">
        <v>0</v>
      </c>
      <c r="H303" t="s">
        <v>1233</v>
      </c>
      <c r="I303" t="s">
        <v>3652</v>
      </c>
      <c r="J303" t="s">
        <v>3653</v>
      </c>
      <c r="K303" t="s">
        <v>1524</v>
      </c>
      <c r="L303" t="s">
        <v>3654</v>
      </c>
      <c r="M303" t="s">
        <v>3650</v>
      </c>
      <c r="N303" t="s">
        <v>1239</v>
      </c>
      <c r="O303" t="s">
        <v>1240</v>
      </c>
      <c r="P303" t="s">
        <v>1241</v>
      </c>
      <c r="Q303" t="s">
        <v>1242</v>
      </c>
      <c r="R303" t="s">
        <v>636</v>
      </c>
      <c r="S303" t="s">
        <v>635</v>
      </c>
      <c r="T303" t="s">
        <v>3655</v>
      </c>
    </row>
    <row r="304" spans="1:20" x14ac:dyDescent="0.25">
      <c r="A304" t="s">
        <v>118</v>
      </c>
      <c r="B304" t="s">
        <v>91</v>
      </c>
      <c r="C304">
        <v>100</v>
      </c>
      <c r="D304">
        <v>1</v>
      </c>
      <c r="E304" t="s">
        <v>3651</v>
      </c>
      <c r="F304">
        <v>299</v>
      </c>
      <c r="G304">
        <v>0</v>
      </c>
      <c r="H304" t="s">
        <v>1233</v>
      </c>
      <c r="I304" t="s">
        <v>3652</v>
      </c>
      <c r="J304" t="s">
        <v>3653</v>
      </c>
      <c r="K304" t="s">
        <v>1524</v>
      </c>
      <c r="L304" t="s">
        <v>3654</v>
      </c>
      <c r="M304" t="s">
        <v>3650</v>
      </c>
      <c r="N304" t="s">
        <v>1239</v>
      </c>
      <c r="O304" t="s">
        <v>1240</v>
      </c>
      <c r="P304" t="s">
        <v>1241</v>
      </c>
      <c r="Q304" t="s">
        <v>1242</v>
      </c>
      <c r="R304" t="s">
        <v>636</v>
      </c>
      <c r="S304" t="s">
        <v>635</v>
      </c>
      <c r="T304" t="s">
        <v>3655</v>
      </c>
    </row>
    <row r="305" spans="1:20" x14ac:dyDescent="0.25">
      <c r="A305" t="s">
        <v>39</v>
      </c>
      <c r="B305" t="s">
        <v>44</v>
      </c>
      <c r="C305">
        <v>80</v>
      </c>
      <c r="D305">
        <v>30</v>
      </c>
      <c r="E305" t="s">
        <v>3656</v>
      </c>
      <c r="F305">
        <v>3700</v>
      </c>
      <c r="G305">
        <v>100</v>
      </c>
      <c r="H305" t="s">
        <v>647</v>
      </c>
      <c r="I305" t="s">
        <v>3657</v>
      </c>
      <c r="J305" t="s">
        <v>3658</v>
      </c>
      <c r="K305" t="s">
        <v>3659</v>
      </c>
      <c r="L305" t="s">
        <v>3660</v>
      </c>
      <c r="M305" t="s">
        <v>3661</v>
      </c>
      <c r="N305" t="s">
        <v>1239</v>
      </c>
      <c r="O305" t="s">
        <v>1535</v>
      </c>
      <c r="P305" t="s">
        <v>1241</v>
      </c>
      <c r="Q305" t="s">
        <v>1242</v>
      </c>
      <c r="R305" t="s">
        <v>636</v>
      </c>
      <c r="S305" t="s">
        <v>635</v>
      </c>
      <c r="T305" t="s">
        <v>3662</v>
      </c>
    </row>
    <row r="306" spans="1:20" x14ac:dyDescent="0.25">
      <c r="A306" t="s">
        <v>129</v>
      </c>
      <c r="B306" t="s">
        <v>130</v>
      </c>
      <c r="C306">
        <v>40</v>
      </c>
      <c r="D306">
        <v>10</v>
      </c>
      <c r="E306" t="s">
        <v>3656</v>
      </c>
      <c r="F306">
        <v>3700</v>
      </c>
      <c r="G306">
        <v>100</v>
      </c>
      <c r="H306" t="s">
        <v>647</v>
      </c>
      <c r="I306" t="s">
        <v>3657</v>
      </c>
      <c r="J306" t="s">
        <v>3658</v>
      </c>
      <c r="K306" t="s">
        <v>3659</v>
      </c>
      <c r="L306" t="s">
        <v>3660</v>
      </c>
      <c r="M306" t="s">
        <v>3661</v>
      </c>
      <c r="N306" t="s">
        <v>1239</v>
      </c>
      <c r="O306" t="s">
        <v>1535</v>
      </c>
      <c r="P306" t="s">
        <v>1241</v>
      </c>
      <c r="Q306" t="s">
        <v>1242</v>
      </c>
      <c r="R306" t="s">
        <v>636</v>
      </c>
      <c r="S306" t="s">
        <v>635</v>
      </c>
      <c r="T306" t="s">
        <v>3662</v>
      </c>
    </row>
    <row r="307" spans="1:20" x14ac:dyDescent="0.25">
      <c r="A307" t="s">
        <v>29</v>
      </c>
      <c r="B307" t="s">
        <v>30</v>
      </c>
      <c r="C307">
        <v>40</v>
      </c>
      <c r="D307">
        <v>10</v>
      </c>
      <c r="E307" t="s">
        <v>3656</v>
      </c>
      <c r="F307">
        <v>3700</v>
      </c>
      <c r="G307">
        <v>100</v>
      </c>
      <c r="H307" t="s">
        <v>647</v>
      </c>
      <c r="I307" t="s">
        <v>3657</v>
      </c>
      <c r="J307" t="s">
        <v>3658</v>
      </c>
      <c r="K307" t="s">
        <v>3659</v>
      </c>
      <c r="L307" t="s">
        <v>3660</v>
      </c>
      <c r="M307" t="s">
        <v>3661</v>
      </c>
      <c r="N307" t="s">
        <v>1239</v>
      </c>
      <c r="O307" t="s">
        <v>1535</v>
      </c>
      <c r="P307" t="s">
        <v>1241</v>
      </c>
      <c r="Q307" t="s">
        <v>1242</v>
      </c>
      <c r="R307" t="s">
        <v>636</v>
      </c>
      <c r="S307" t="s">
        <v>635</v>
      </c>
      <c r="T307" t="s">
        <v>3662</v>
      </c>
    </row>
    <row r="308" spans="1:20" x14ac:dyDescent="0.25">
      <c r="A308" t="s">
        <v>31</v>
      </c>
      <c r="B308" t="s">
        <v>32</v>
      </c>
      <c r="C308">
        <v>40</v>
      </c>
      <c r="D308">
        <v>10</v>
      </c>
      <c r="E308" t="s">
        <v>3656</v>
      </c>
      <c r="F308">
        <v>3700</v>
      </c>
      <c r="G308">
        <v>100</v>
      </c>
      <c r="H308" t="s">
        <v>647</v>
      </c>
      <c r="I308" t="s">
        <v>3657</v>
      </c>
      <c r="J308" t="s">
        <v>3658</v>
      </c>
      <c r="K308" t="s">
        <v>3659</v>
      </c>
      <c r="L308" t="s">
        <v>3660</v>
      </c>
      <c r="M308" t="s">
        <v>3661</v>
      </c>
      <c r="N308" t="s">
        <v>1239</v>
      </c>
      <c r="O308" t="s">
        <v>1535</v>
      </c>
      <c r="P308" t="s">
        <v>1241</v>
      </c>
      <c r="Q308" t="s">
        <v>1242</v>
      </c>
      <c r="R308" t="s">
        <v>636</v>
      </c>
      <c r="S308" t="s">
        <v>635</v>
      </c>
      <c r="T308" t="s">
        <v>3662</v>
      </c>
    </row>
    <row r="309" spans="1:20" x14ac:dyDescent="0.25">
      <c r="A309" t="s">
        <v>164</v>
      </c>
      <c r="B309" t="s">
        <v>165</v>
      </c>
      <c r="C309">
        <v>50</v>
      </c>
      <c r="D309">
        <v>6</v>
      </c>
      <c r="E309" t="s">
        <v>3663</v>
      </c>
      <c r="F309">
        <v>200</v>
      </c>
      <c r="G309">
        <v>0</v>
      </c>
      <c r="H309" t="s">
        <v>661</v>
      </c>
      <c r="I309" t="s">
        <v>3664</v>
      </c>
      <c r="J309" t="s">
        <v>884</v>
      </c>
      <c r="K309" t="s">
        <v>635</v>
      </c>
      <c r="L309" t="s">
        <v>636</v>
      </c>
      <c r="M309" t="s">
        <v>3665</v>
      </c>
      <c r="N309" t="s">
        <v>635</v>
      </c>
      <c r="O309" t="s">
        <v>668</v>
      </c>
      <c r="P309" t="s">
        <v>22</v>
      </c>
      <c r="Q309" t="s">
        <v>669</v>
      </c>
      <c r="R309" t="s">
        <v>636</v>
      </c>
      <c r="S309" t="s">
        <v>3666</v>
      </c>
      <c r="T309" t="s">
        <v>3665</v>
      </c>
    </row>
    <row r="310" spans="1:20" x14ac:dyDescent="0.25">
      <c r="A310" t="s">
        <v>37</v>
      </c>
      <c r="B310" t="s">
        <v>38</v>
      </c>
      <c r="C310">
        <v>66.666666666666671</v>
      </c>
      <c r="D310">
        <v>3</v>
      </c>
      <c r="E310" t="s">
        <v>3667</v>
      </c>
      <c r="F310">
        <v>100</v>
      </c>
      <c r="G310">
        <v>0</v>
      </c>
      <c r="H310" t="s">
        <v>661</v>
      </c>
      <c r="I310" t="s">
        <v>3668</v>
      </c>
      <c r="J310" t="s">
        <v>643</v>
      </c>
      <c r="K310" t="s">
        <v>635</v>
      </c>
      <c r="L310" t="s">
        <v>636</v>
      </c>
      <c r="M310" t="s">
        <v>3669</v>
      </c>
      <c r="N310" t="s">
        <v>635</v>
      </c>
      <c r="O310" t="s">
        <v>638</v>
      </c>
      <c r="P310" t="s">
        <v>22</v>
      </c>
      <c r="Q310" t="s">
        <v>639</v>
      </c>
      <c r="R310" t="s">
        <v>636</v>
      </c>
      <c r="S310" t="s">
        <v>3670</v>
      </c>
      <c r="T310" t="s">
        <v>3671</v>
      </c>
    </row>
    <row r="311" spans="1:20" x14ac:dyDescent="0.25">
      <c r="A311" t="s">
        <v>27</v>
      </c>
      <c r="B311" t="s">
        <v>28</v>
      </c>
      <c r="C311">
        <v>54.5</v>
      </c>
      <c r="D311">
        <v>2</v>
      </c>
      <c r="E311" t="s">
        <v>3672</v>
      </c>
      <c r="F311">
        <v>72.11</v>
      </c>
      <c r="G311">
        <v>7</v>
      </c>
      <c r="H311" t="s">
        <v>647</v>
      </c>
      <c r="I311" t="s">
        <v>3673</v>
      </c>
      <c r="J311" t="s">
        <v>3674</v>
      </c>
      <c r="K311" t="s">
        <v>3675</v>
      </c>
      <c r="L311" t="s">
        <v>3676</v>
      </c>
      <c r="M311" t="s">
        <v>3677</v>
      </c>
      <c r="N311" t="s">
        <v>635</v>
      </c>
      <c r="O311" t="s">
        <v>706</v>
      </c>
      <c r="P311" t="s">
        <v>40</v>
      </c>
      <c r="Q311" t="s">
        <v>707</v>
      </c>
      <c r="R311" t="s">
        <v>636</v>
      </c>
      <c r="S311" t="s">
        <v>635</v>
      </c>
      <c r="T311" t="s">
        <v>3677</v>
      </c>
    </row>
    <row r="312" spans="1:20" x14ac:dyDescent="0.25">
      <c r="A312" t="s">
        <v>131</v>
      </c>
      <c r="B312" t="s">
        <v>132</v>
      </c>
      <c r="C312">
        <v>65</v>
      </c>
      <c r="D312">
        <v>9</v>
      </c>
      <c r="E312" t="s">
        <v>3678</v>
      </c>
      <c r="F312">
        <v>349</v>
      </c>
      <c r="G312">
        <v>50</v>
      </c>
      <c r="H312" t="s">
        <v>1233</v>
      </c>
      <c r="I312" t="s">
        <v>3679</v>
      </c>
      <c r="J312" t="s">
        <v>3680</v>
      </c>
      <c r="K312" t="s">
        <v>1532</v>
      </c>
      <c r="L312" t="s">
        <v>3681</v>
      </c>
      <c r="M312" t="s">
        <v>3682</v>
      </c>
      <c r="N312" t="s">
        <v>1239</v>
      </c>
      <c r="O312" t="s">
        <v>1535</v>
      </c>
      <c r="P312" t="s">
        <v>1241</v>
      </c>
      <c r="Q312" t="s">
        <v>1242</v>
      </c>
      <c r="R312" t="s">
        <v>636</v>
      </c>
      <c r="S312" t="s">
        <v>635</v>
      </c>
      <c r="T312" t="s">
        <v>3683</v>
      </c>
    </row>
    <row r="313" spans="1:20" x14ac:dyDescent="0.25">
      <c r="A313" t="s">
        <v>256</v>
      </c>
      <c r="B313" t="s">
        <v>982</v>
      </c>
      <c r="C313">
        <v>77.52</v>
      </c>
      <c r="D313">
        <v>1</v>
      </c>
      <c r="E313" t="s">
        <v>3684</v>
      </c>
      <c r="F313">
        <v>77.52</v>
      </c>
      <c r="G313">
        <v>0</v>
      </c>
      <c r="H313" t="s">
        <v>647</v>
      </c>
      <c r="I313" t="s">
        <v>3685</v>
      </c>
      <c r="J313" t="s">
        <v>3686</v>
      </c>
      <c r="K313" t="s">
        <v>3305</v>
      </c>
      <c r="L313" t="s">
        <v>636</v>
      </c>
      <c r="M313" t="s">
        <v>635</v>
      </c>
      <c r="N313" t="s">
        <v>635</v>
      </c>
      <c r="O313" t="s">
        <v>706</v>
      </c>
      <c r="P313" t="s">
        <v>40</v>
      </c>
      <c r="Q313" t="s">
        <v>635</v>
      </c>
      <c r="R313" t="s">
        <v>636</v>
      </c>
      <c r="S313" t="s">
        <v>635</v>
      </c>
      <c r="T313" t="s">
        <v>3687</v>
      </c>
    </row>
    <row r="314" spans="1:20" x14ac:dyDescent="0.25">
      <c r="A314" t="s">
        <v>619</v>
      </c>
      <c r="B314" t="s">
        <v>620</v>
      </c>
      <c r="C314">
        <v>139</v>
      </c>
      <c r="D314">
        <v>1</v>
      </c>
      <c r="E314" t="s">
        <v>3688</v>
      </c>
      <c r="F314">
        <v>399</v>
      </c>
      <c r="G314">
        <v>0</v>
      </c>
      <c r="H314" t="s">
        <v>1233</v>
      </c>
      <c r="I314" t="s">
        <v>3689</v>
      </c>
      <c r="J314" t="s">
        <v>3690</v>
      </c>
      <c r="K314" t="s">
        <v>635</v>
      </c>
      <c r="L314" t="s">
        <v>3691</v>
      </c>
      <c r="M314" t="s">
        <v>3692</v>
      </c>
      <c r="N314" t="s">
        <v>1239</v>
      </c>
      <c r="O314" t="s">
        <v>1240</v>
      </c>
      <c r="P314" t="s">
        <v>1241</v>
      </c>
      <c r="Q314" t="s">
        <v>1242</v>
      </c>
      <c r="R314" t="s">
        <v>636</v>
      </c>
      <c r="S314" t="s">
        <v>635</v>
      </c>
      <c r="T314" t="s">
        <v>3692</v>
      </c>
    </row>
    <row r="315" spans="1:20" x14ac:dyDescent="0.25">
      <c r="A315" t="s">
        <v>258</v>
      </c>
      <c r="B315" t="s">
        <v>264</v>
      </c>
      <c r="C315">
        <v>139</v>
      </c>
      <c r="D315">
        <v>1</v>
      </c>
      <c r="E315" t="s">
        <v>3688</v>
      </c>
      <c r="F315">
        <v>399</v>
      </c>
      <c r="G315">
        <v>0</v>
      </c>
      <c r="H315" t="s">
        <v>1233</v>
      </c>
      <c r="I315" t="s">
        <v>3689</v>
      </c>
      <c r="J315" t="s">
        <v>3690</v>
      </c>
      <c r="K315" t="s">
        <v>635</v>
      </c>
      <c r="L315" t="s">
        <v>3691</v>
      </c>
      <c r="M315" t="s">
        <v>3692</v>
      </c>
      <c r="N315" t="s">
        <v>1239</v>
      </c>
      <c r="O315" t="s">
        <v>1240</v>
      </c>
      <c r="P315" t="s">
        <v>1241</v>
      </c>
      <c r="Q315" t="s">
        <v>1242</v>
      </c>
      <c r="R315" t="s">
        <v>636</v>
      </c>
      <c r="S315" t="s">
        <v>635</v>
      </c>
      <c r="T315" t="s">
        <v>3692</v>
      </c>
    </row>
    <row r="316" spans="1:20" x14ac:dyDescent="0.25">
      <c r="A316" t="s">
        <v>257</v>
      </c>
      <c r="B316" t="s">
        <v>263</v>
      </c>
      <c r="C316">
        <v>139</v>
      </c>
      <c r="D316">
        <v>1</v>
      </c>
      <c r="E316" t="s">
        <v>3688</v>
      </c>
      <c r="F316">
        <v>399</v>
      </c>
      <c r="G316">
        <v>0</v>
      </c>
      <c r="H316" t="s">
        <v>1233</v>
      </c>
      <c r="I316" t="s">
        <v>3689</v>
      </c>
      <c r="J316" t="s">
        <v>3690</v>
      </c>
      <c r="K316" t="s">
        <v>635</v>
      </c>
      <c r="L316" t="s">
        <v>3691</v>
      </c>
      <c r="M316" t="s">
        <v>3692</v>
      </c>
      <c r="N316" t="s">
        <v>1239</v>
      </c>
      <c r="O316" t="s">
        <v>1240</v>
      </c>
      <c r="P316" t="s">
        <v>1241</v>
      </c>
      <c r="Q316" t="s">
        <v>1242</v>
      </c>
      <c r="R316" t="s">
        <v>636</v>
      </c>
      <c r="S316" t="s">
        <v>635</v>
      </c>
      <c r="T316" t="s">
        <v>3692</v>
      </c>
    </row>
    <row r="317" spans="1:20" x14ac:dyDescent="0.25">
      <c r="A317" t="s">
        <v>256</v>
      </c>
      <c r="B317" t="s">
        <v>262</v>
      </c>
      <c r="C317">
        <v>139</v>
      </c>
      <c r="D317">
        <v>1</v>
      </c>
      <c r="E317" t="s">
        <v>3688</v>
      </c>
      <c r="F317">
        <v>399</v>
      </c>
      <c r="G317">
        <v>0</v>
      </c>
      <c r="H317" t="s">
        <v>1233</v>
      </c>
      <c r="I317" t="s">
        <v>3689</v>
      </c>
      <c r="J317" t="s">
        <v>3690</v>
      </c>
      <c r="K317" t="s">
        <v>635</v>
      </c>
      <c r="L317" t="s">
        <v>3691</v>
      </c>
      <c r="M317" t="s">
        <v>3692</v>
      </c>
      <c r="N317" t="s">
        <v>1239</v>
      </c>
      <c r="O317" t="s">
        <v>1240</v>
      </c>
      <c r="P317" t="s">
        <v>1241</v>
      </c>
      <c r="Q317" t="s">
        <v>1242</v>
      </c>
      <c r="R317" t="s">
        <v>636</v>
      </c>
      <c r="S317" t="s">
        <v>635</v>
      </c>
      <c r="T317" t="s">
        <v>3692</v>
      </c>
    </row>
    <row r="318" spans="1:20" x14ac:dyDescent="0.25">
      <c r="A318" t="s">
        <v>20</v>
      </c>
      <c r="B318" t="s">
        <v>21</v>
      </c>
      <c r="C318">
        <v>50</v>
      </c>
      <c r="D318">
        <v>1</v>
      </c>
      <c r="E318" t="s">
        <v>3693</v>
      </c>
      <c r="F318">
        <v>109</v>
      </c>
      <c r="G318">
        <v>9</v>
      </c>
      <c r="H318" t="s">
        <v>632</v>
      </c>
      <c r="I318" t="s">
        <v>3694</v>
      </c>
      <c r="J318" t="s">
        <v>1481</v>
      </c>
      <c r="K318" t="s">
        <v>635</v>
      </c>
      <c r="L318" t="s">
        <v>636</v>
      </c>
      <c r="M318" t="s">
        <v>3695</v>
      </c>
      <c r="N318" t="s">
        <v>635</v>
      </c>
      <c r="O318" t="s">
        <v>638</v>
      </c>
      <c r="P318" t="s">
        <v>22</v>
      </c>
      <c r="Q318" t="s">
        <v>639</v>
      </c>
      <c r="R318" t="s">
        <v>636</v>
      </c>
      <c r="S318" t="s">
        <v>3696</v>
      </c>
      <c r="T318" t="s">
        <v>3697</v>
      </c>
    </row>
    <row r="319" spans="1:20" x14ac:dyDescent="0.25">
      <c r="A319" t="s">
        <v>23</v>
      </c>
      <c r="B319" t="s">
        <v>24</v>
      </c>
      <c r="C319">
        <v>50</v>
      </c>
      <c r="D319">
        <v>1</v>
      </c>
      <c r="E319" t="s">
        <v>3693</v>
      </c>
      <c r="F319">
        <v>109</v>
      </c>
      <c r="G319">
        <v>9</v>
      </c>
      <c r="H319" t="s">
        <v>632</v>
      </c>
      <c r="I319" t="s">
        <v>3694</v>
      </c>
      <c r="J319" t="s">
        <v>1481</v>
      </c>
      <c r="K319" t="s">
        <v>635</v>
      </c>
      <c r="L319" t="s">
        <v>636</v>
      </c>
      <c r="M319" t="s">
        <v>3695</v>
      </c>
      <c r="N319" t="s">
        <v>635</v>
      </c>
      <c r="O319" t="s">
        <v>638</v>
      </c>
      <c r="P319" t="s">
        <v>22</v>
      </c>
      <c r="Q319" t="s">
        <v>639</v>
      </c>
      <c r="R319" t="s">
        <v>636</v>
      </c>
      <c r="S319" t="s">
        <v>3696</v>
      </c>
      <c r="T319" t="s">
        <v>3697</v>
      </c>
    </row>
    <row r="320" spans="1:20" x14ac:dyDescent="0.25">
      <c r="A320" t="s">
        <v>25</v>
      </c>
      <c r="B320" t="s">
        <v>26</v>
      </c>
      <c r="C320">
        <v>50</v>
      </c>
      <c r="D320">
        <v>1</v>
      </c>
      <c r="E320" t="s">
        <v>3693</v>
      </c>
      <c r="F320">
        <v>109</v>
      </c>
      <c r="G320">
        <v>9</v>
      </c>
      <c r="H320" t="s">
        <v>632</v>
      </c>
      <c r="I320" t="s">
        <v>3694</v>
      </c>
      <c r="J320" t="s">
        <v>1481</v>
      </c>
      <c r="K320" t="s">
        <v>635</v>
      </c>
      <c r="L320" t="s">
        <v>636</v>
      </c>
      <c r="M320" t="s">
        <v>3695</v>
      </c>
      <c r="N320" t="s">
        <v>635</v>
      </c>
      <c r="O320" t="s">
        <v>638</v>
      </c>
      <c r="P320" t="s">
        <v>22</v>
      </c>
      <c r="Q320" t="s">
        <v>639</v>
      </c>
      <c r="R320" t="s">
        <v>636</v>
      </c>
      <c r="S320" t="s">
        <v>3696</v>
      </c>
      <c r="T320" t="s">
        <v>3697</v>
      </c>
    </row>
    <row r="321" spans="1:20" x14ac:dyDescent="0.25">
      <c r="A321" t="s">
        <v>118</v>
      </c>
      <c r="B321" t="s">
        <v>91</v>
      </c>
      <c r="C321">
        <v>83.333333333333329</v>
      </c>
      <c r="D321">
        <v>3</v>
      </c>
      <c r="E321" t="s">
        <v>3698</v>
      </c>
      <c r="F321">
        <v>250</v>
      </c>
      <c r="G321">
        <v>0</v>
      </c>
      <c r="H321" t="s">
        <v>647</v>
      </c>
      <c r="I321" t="s">
        <v>3699</v>
      </c>
      <c r="J321" t="s">
        <v>3700</v>
      </c>
      <c r="K321" t="s">
        <v>3701</v>
      </c>
      <c r="L321" t="s">
        <v>1434</v>
      </c>
      <c r="M321" t="s">
        <v>3702</v>
      </c>
      <c r="N321" t="s">
        <v>635</v>
      </c>
      <c r="O321" t="s">
        <v>653</v>
      </c>
      <c r="P321" t="s">
        <v>43</v>
      </c>
      <c r="Q321" t="s">
        <v>654</v>
      </c>
      <c r="R321" t="s">
        <v>636</v>
      </c>
      <c r="S321" t="s">
        <v>3703</v>
      </c>
      <c r="T321" t="s">
        <v>3704</v>
      </c>
    </row>
    <row r="322" spans="1:20" x14ac:dyDescent="0.25">
      <c r="A322" t="s">
        <v>164</v>
      </c>
      <c r="B322" t="s">
        <v>165</v>
      </c>
      <c r="C322">
        <v>65</v>
      </c>
      <c r="D322">
        <v>9</v>
      </c>
      <c r="E322" t="s">
        <v>3705</v>
      </c>
      <c r="F322">
        <v>305</v>
      </c>
      <c r="G322">
        <v>0</v>
      </c>
      <c r="H322" t="s">
        <v>661</v>
      </c>
      <c r="I322" t="s">
        <v>3706</v>
      </c>
      <c r="J322" t="s">
        <v>884</v>
      </c>
      <c r="K322" t="s">
        <v>635</v>
      </c>
      <c r="L322" t="s">
        <v>636</v>
      </c>
      <c r="M322" t="s">
        <v>3704</v>
      </c>
      <c r="N322" t="s">
        <v>635</v>
      </c>
      <c r="O322" t="s">
        <v>638</v>
      </c>
      <c r="P322" t="s">
        <v>22</v>
      </c>
      <c r="Q322" t="s">
        <v>639</v>
      </c>
      <c r="R322" t="s">
        <v>636</v>
      </c>
      <c r="S322" t="s">
        <v>3707</v>
      </c>
      <c r="T322" t="s">
        <v>3704</v>
      </c>
    </row>
    <row r="323" spans="1:20" x14ac:dyDescent="0.25">
      <c r="A323" t="s">
        <v>39</v>
      </c>
      <c r="B323" t="s">
        <v>44</v>
      </c>
      <c r="C323">
        <v>80</v>
      </c>
      <c r="D323">
        <v>1</v>
      </c>
      <c r="E323" t="s">
        <v>3708</v>
      </c>
      <c r="F323">
        <v>80</v>
      </c>
      <c r="G323">
        <v>0</v>
      </c>
      <c r="H323" t="s">
        <v>647</v>
      </c>
      <c r="I323" t="s">
        <v>3709</v>
      </c>
      <c r="J323" t="s">
        <v>3710</v>
      </c>
      <c r="K323" t="s">
        <v>3711</v>
      </c>
      <c r="L323" t="s">
        <v>3558</v>
      </c>
      <c r="M323" t="s">
        <v>3712</v>
      </c>
      <c r="N323" t="s">
        <v>635</v>
      </c>
      <c r="O323" t="s">
        <v>653</v>
      </c>
      <c r="P323" t="s">
        <v>43</v>
      </c>
      <c r="Q323" t="s">
        <v>654</v>
      </c>
      <c r="R323" t="s">
        <v>636</v>
      </c>
      <c r="S323" t="s">
        <v>3713</v>
      </c>
      <c r="T323" t="s">
        <v>3714</v>
      </c>
    </row>
    <row r="324" spans="1:20" x14ac:dyDescent="0.25">
      <c r="A324" t="s">
        <v>37</v>
      </c>
      <c r="B324" t="s">
        <v>38</v>
      </c>
      <c r="C324">
        <v>66.666666666666671</v>
      </c>
      <c r="D324">
        <v>3</v>
      </c>
      <c r="E324" t="s">
        <v>3715</v>
      </c>
      <c r="F324">
        <v>100</v>
      </c>
      <c r="G324">
        <v>0</v>
      </c>
      <c r="H324" t="s">
        <v>661</v>
      </c>
      <c r="I324" t="s">
        <v>3716</v>
      </c>
      <c r="J324" t="s">
        <v>2242</v>
      </c>
      <c r="K324" t="s">
        <v>635</v>
      </c>
      <c r="L324" t="s">
        <v>636</v>
      </c>
      <c r="M324" t="s">
        <v>3717</v>
      </c>
      <c r="N324" t="s">
        <v>635</v>
      </c>
      <c r="O324" t="s">
        <v>638</v>
      </c>
      <c r="P324" t="s">
        <v>22</v>
      </c>
      <c r="Q324" t="s">
        <v>639</v>
      </c>
      <c r="R324" t="s">
        <v>636</v>
      </c>
      <c r="S324" t="s">
        <v>3718</v>
      </c>
      <c r="T324" t="s">
        <v>3717</v>
      </c>
    </row>
    <row r="325" spans="1:20" x14ac:dyDescent="0.25">
      <c r="A325" t="s">
        <v>39</v>
      </c>
      <c r="B325" t="s">
        <v>44</v>
      </c>
      <c r="C325">
        <v>78.5</v>
      </c>
      <c r="D325">
        <v>2</v>
      </c>
      <c r="E325" t="s">
        <v>3719</v>
      </c>
      <c r="F325">
        <v>157</v>
      </c>
      <c r="G325">
        <v>0</v>
      </c>
      <c r="H325" t="s">
        <v>647</v>
      </c>
      <c r="I325" t="s">
        <v>3720</v>
      </c>
      <c r="J325" t="s">
        <v>3721</v>
      </c>
      <c r="K325" t="s">
        <v>3722</v>
      </c>
      <c r="L325" t="s">
        <v>3723</v>
      </c>
      <c r="M325" t="s">
        <v>3724</v>
      </c>
      <c r="N325" t="s">
        <v>635</v>
      </c>
      <c r="O325" t="s">
        <v>653</v>
      </c>
      <c r="P325" t="s">
        <v>43</v>
      </c>
      <c r="Q325" t="s">
        <v>654</v>
      </c>
      <c r="R325" t="s">
        <v>636</v>
      </c>
      <c r="S325" t="s">
        <v>3725</v>
      </c>
      <c r="T325" t="s">
        <v>3726</v>
      </c>
    </row>
    <row r="326" spans="1:20" x14ac:dyDescent="0.25">
      <c r="A326" t="s">
        <v>164</v>
      </c>
      <c r="B326" t="s">
        <v>165</v>
      </c>
      <c r="C326">
        <v>33.333333333333336</v>
      </c>
      <c r="D326">
        <v>3</v>
      </c>
      <c r="E326" t="s">
        <v>3727</v>
      </c>
      <c r="F326">
        <v>149</v>
      </c>
      <c r="G326">
        <v>0</v>
      </c>
      <c r="H326" t="s">
        <v>647</v>
      </c>
      <c r="I326" t="s">
        <v>3728</v>
      </c>
      <c r="J326" t="s">
        <v>3729</v>
      </c>
      <c r="K326" t="s">
        <v>3730</v>
      </c>
      <c r="L326" t="s">
        <v>1385</v>
      </c>
      <c r="M326" t="s">
        <v>3731</v>
      </c>
      <c r="N326" t="s">
        <v>635</v>
      </c>
      <c r="O326" t="s">
        <v>678</v>
      </c>
      <c r="P326" t="s">
        <v>43</v>
      </c>
      <c r="Q326" t="s">
        <v>654</v>
      </c>
      <c r="R326" t="s">
        <v>636</v>
      </c>
      <c r="S326" t="s">
        <v>3732</v>
      </c>
      <c r="T326" t="s">
        <v>3733</v>
      </c>
    </row>
    <row r="327" spans="1:20" x14ac:dyDescent="0.25">
      <c r="A327" t="s">
        <v>20</v>
      </c>
      <c r="B327" t="s">
        <v>21</v>
      </c>
      <c r="C327">
        <v>50</v>
      </c>
      <c r="D327">
        <v>1</v>
      </c>
      <c r="E327" t="s">
        <v>3734</v>
      </c>
      <c r="F327">
        <v>100</v>
      </c>
      <c r="G327">
        <v>0</v>
      </c>
      <c r="H327" t="s">
        <v>661</v>
      </c>
      <c r="I327" t="s">
        <v>3735</v>
      </c>
      <c r="J327" t="s">
        <v>643</v>
      </c>
      <c r="K327" t="s">
        <v>635</v>
      </c>
      <c r="L327" t="s">
        <v>636</v>
      </c>
      <c r="M327" t="s">
        <v>3736</v>
      </c>
      <c r="N327" t="s">
        <v>635</v>
      </c>
      <c r="O327" t="s">
        <v>638</v>
      </c>
      <c r="P327" t="s">
        <v>22</v>
      </c>
      <c r="Q327" t="s">
        <v>639</v>
      </c>
      <c r="R327" t="s">
        <v>636</v>
      </c>
      <c r="S327" t="s">
        <v>3737</v>
      </c>
      <c r="T327" t="s">
        <v>3736</v>
      </c>
    </row>
    <row r="328" spans="1:20" x14ac:dyDescent="0.25">
      <c r="A328" t="s">
        <v>23</v>
      </c>
      <c r="B328" t="s">
        <v>24</v>
      </c>
      <c r="C328">
        <v>50</v>
      </c>
      <c r="D328">
        <v>1</v>
      </c>
      <c r="E328" t="s">
        <v>3734</v>
      </c>
      <c r="F328">
        <v>100</v>
      </c>
      <c r="G328">
        <v>0</v>
      </c>
      <c r="H328" t="s">
        <v>661</v>
      </c>
      <c r="I328" t="s">
        <v>3735</v>
      </c>
      <c r="J328" t="s">
        <v>643</v>
      </c>
      <c r="K328" t="s">
        <v>635</v>
      </c>
      <c r="L328" t="s">
        <v>636</v>
      </c>
      <c r="M328" t="s">
        <v>3736</v>
      </c>
      <c r="N328" t="s">
        <v>635</v>
      </c>
      <c r="O328" t="s">
        <v>638</v>
      </c>
      <c r="P328" t="s">
        <v>22</v>
      </c>
      <c r="Q328" t="s">
        <v>639</v>
      </c>
      <c r="R328" t="s">
        <v>636</v>
      </c>
      <c r="S328" t="s">
        <v>3737</v>
      </c>
      <c r="T328" t="s">
        <v>3736</v>
      </c>
    </row>
    <row r="329" spans="1:20" x14ac:dyDescent="0.25">
      <c r="A329" t="s">
        <v>25</v>
      </c>
      <c r="B329" t="s">
        <v>26</v>
      </c>
      <c r="C329">
        <v>50</v>
      </c>
      <c r="D329">
        <v>1</v>
      </c>
      <c r="E329" t="s">
        <v>3734</v>
      </c>
      <c r="F329">
        <v>100</v>
      </c>
      <c r="G329">
        <v>0</v>
      </c>
      <c r="H329" t="s">
        <v>661</v>
      </c>
      <c r="I329" t="s">
        <v>3735</v>
      </c>
      <c r="J329" t="s">
        <v>643</v>
      </c>
      <c r="K329" t="s">
        <v>635</v>
      </c>
      <c r="L329" t="s">
        <v>636</v>
      </c>
      <c r="M329" t="s">
        <v>3736</v>
      </c>
      <c r="N329" t="s">
        <v>635</v>
      </c>
      <c r="O329" t="s">
        <v>638</v>
      </c>
      <c r="P329" t="s">
        <v>22</v>
      </c>
      <c r="Q329" t="s">
        <v>639</v>
      </c>
      <c r="R329" t="s">
        <v>636</v>
      </c>
      <c r="S329" t="s">
        <v>3737</v>
      </c>
      <c r="T329" t="s">
        <v>3736</v>
      </c>
    </row>
    <row r="330" spans="1:20" x14ac:dyDescent="0.25">
      <c r="A330" t="s">
        <v>37</v>
      </c>
      <c r="B330" t="s">
        <v>38</v>
      </c>
      <c r="C330">
        <v>66.666666666666671</v>
      </c>
      <c r="D330">
        <v>6</v>
      </c>
      <c r="E330" t="s">
        <v>3738</v>
      </c>
      <c r="F330">
        <v>200</v>
      </c>
      <c r="G330">
        <v>0</v>
      </c>
      <c r="H330" t="s">
        <v>661</v>
      </c>
      <c r="I330" t="s">
        <v>3739</v>
      </c>
      <c r="J330" t="s">
        <v>1200</v>
      </c>
      <c r="K330" t="s">
        <v>635</v>
      </c>
      <c r="L330" t="s">
        <v>636</v>
      </c>
      <c r="M330" t="s">
        <v>3740</v>
      </c>
      <c r="N330" t="s">
        <v>635</v>
      </c>
      <c r="O330" t="s">
        <v>638</v>
      </c>
      <c r="P330" t="s">
        <v>22</v>
      </c>
      <c r="Q330" t="s">
        <v>639</v>
      </c>
      <c r="R330" t="s">
        <v>636</v>
      </c>
      <c r="S330" t="s">
        <v>3741</v>
      </c>
      <c r="T330" t="s">
        <v>3740</v>
      </c>
    </row>
    <row r="331" spans="1:20" x14ac:dyDescent="0.25">
      <c r="A331" t="s">
        <v>31</v>
      </c>
      <c r="B331" t="s">
        <v>32</v>
      </c>
      <c r="C331">
        <v>54.5</v>
      </c>
      <c r="D331">
        <v>2</v>
      </c>
      <c r="E331" t="s">
        <v>3742</v>
      </c>
      <c r="F331">
        <v>217.06</v>
      </c>
      <c r="G331">
        <v>7</v>
      </c>
      <c r="H331" t="s">
        <v>3156</v>
      </c>
      <c r="I331" t="s">
        <v>3743</v>
      </c>
      <c r="J331" t="s">
        <v>3744</v>
      </c>
      <c r="K331" t="s">
        <v>3745</v>
      </c>
      <c r="L331" t="s">
        <v>3746</v>
      </c>
      <c r="M331" t="s">
        <v>3747</v>
      </c>
      <c r="N331" t="s">
        <v>635</v>
      </c>
      <c r="O331" t="s">
        <v>706</v>
      </c>
      <c r="P331" t="s">
        <v>40</v>
      </c>
      <c r="Q331" t="s">
        <v>707</v>
      </c>
      <c r="R331" t="s">
        <v>636</v>
      </c>
      <c r="S331" t="s">
        <v>635</v>
      </c>
      <c r="T331" t="s">
        <v>3747</v>
      </c>
    </row>
    <row r="332" spans="1:20" x14ac:dyDescent="0.25">
      <c r="A332" t="s">
        <v>29</v>
      </c>
      <c r="B332" t="s">
        <v>30</v>
      </c>
      <c r="C332">
        <v>54.5</v>
      </c>
      <c r="D332">
        <v>2</v>
      </c>
      <c r="E332" t="s">
        <v>3742</v>
      </c>
      <c r="F332">
        <v>217.06</v>
      </c>
      <c r="G332">
        <v>7</v>
      </c>
      <c r="H332" t="s">
        <v>3156</v>
      </c>
      <c r="I332" t="s">
        <v>3743</v>
      </c>
      <c r="J332" t="s">
        <v>3744</v>
      </c>
      <c r="K332" t="s">
        <v>3745</v>
      </c>
      <c r="L332" t="s">
        <v>3746</v>
      </c>
      <c r="M332" t="s">
        <v>3747</v>
      </c>
      <c r="N332" t="s">
        <v>635</v>
      </c>
      <c r="O332" t="s">
        <v>706</v>
      </c>
      <c r="P332" t="s">
        <v>40</v>
      </c>
      <c r="Q332" t="s">
        <v>707</v>
      </c>
      <c r="R332" t="s">
        <v>636</v>
      </c>
      <c r="S332" t="s">
        <v>635</v>
      </c>
      <c r="T332" t="s">
        <v>3747</v>
      </c>
    </row>
    <row r="333" spans="1:20" x14ac:dyDescent="0.25">
      <c r="A333" t="s">
        <v>619</v>
      </c>
      <c r="B333" t="s">
        <v>620</v>
      </c>
      <c r="C333">
        <v>139</v>
      </c>
      <c r="D333">
        <v>1</v>
      </c>
      <c r="E333" t="s">
        <v>3748</v>
      </c>
      <c r="F333">
        <v>212.08</v>
      </c>
      <c r="G333">
        <v>26</v>
      </c>
      <c r="H333" t="s">
        <v>647</v>
      </c>
      <c r="I333" t="s">
        <v>3749</v>
      </c>
      <c r="J333" t="s">
        <v>3750</v>
      </c>
      <c r="K333" t="s">
        <v>3751</v>
      </c>
      <c r="L333" t="s">
        <v>3752</v>
      </c>
      <c r="M333" t="s">
        <v>3753</v>
      </c>
      <c r="N333" t="s">
        <v>635</v>
      </c>
      <c r="O333" t="s">
        <v>706</v>
      </c>
      <c r="P333" t="s">
        <v>40</v>
      </c>
      <c r="Q333" t="s">
        <v>707</v>
      </c>
      <c r="R333" t="s">
        <v>636</v>
      </c>
      <c r="S333" t="s">
        <v>635</v>
      </c>
      <c r="T333" t="s">
        <v>3753</v>
      </c>
    </row>
    <row r="334" spans="1:20" x14ac:dyDescent="0.25">
      <c r="A334" t="s">
        <v>258</v>
      </c>
      <c r="B334" t="s">
        <v>264</v>
      </c>
      <c r="C334">
        <v>139</v>
      </c>
      <c r="D334">
        <v>1</v>
      </c>
      <c r="E334" t="s">
        <v>3748</v>
      </c>
      <c r="F334">
        <v>212.08</v>
      </c>
      <c r="G334">
        <v>26</v>
      </c>
      <c r="H334" t="s">
        <v>647</v>
      </c>
      <c r="I334" t="s">
        <v>3749</v>
      </c>
      <c r="J334" t="s">
        <v>3750</v>
      </c>
      <c r="K334" t="s">
        <v>3751</v>
      </c>
      <c r="L334" t="s">
        <v>3752</v>
      </c>
      <c r="M334" t="s">
        <v>3753</v>
      </c>
      <c r="N334" t="s">
        <v>635</v>
      </c>
      <c r="O334" t="s">
        <v>706</v>
      </c>
      <c r="P334" t="s">
        <v>40</v>
      </c>
      <c r="Q334" t="s">
        <v>707</v>
      </c>
      <c r="R334" t="s">
        <v>636</v>
      </c>
      <c r="S334" t="s">
        <v>635</v>
      </c>
      <c r="T334" t="s">
        <v>3753</v>
      </c>
    </row>
    <row r="335" spans="1:20" x14ac:dyDescent="0.25">
      <c r="A335" t="s">
        <v>257</v>
      </c>
      <c r="B335" t="s">
        <v>263</v>
      </c>
      <c r="C335">
        <v>139</v>
      </c>
      <c r="D335">
        <v>1</v>
      </c>
      <c r="E335" t="s">
        <v>3748</v>
      </c>
      <c r="F335">
        <v>212.08</v>
      </c>
      <c r="G335">
        <v>26</v>
      </c>
      <c r="H335" t="s">
        <v>647</v>
      </c>
      <c r="I335" t="s">
        <v>3749</v>
      </c>
      <c r="J335" t="s">
        <v>3750</v>
      </c>
      <c r="K335" t="s">
        <v>3751</v>
      </c>
      <c r="L335" t="s">
        <v>3752</v>
      </c>
      <c r="M335" t="s">
        <v>3753</v>
      </c>
      <c r="N335" t="s">
        <v>635</v>
      </c>
      <c r="O335" t="s">
        <v>706</v>
      </c>
      <c r="P335" t="s">
        <v>40</v>
      </c>
      <c r="Q335" t="s">
        <v>707</v>
      </c>
      <c r="R335" t="s">
        <v>636</v>
      </c>
      <c r="S335" t="s">
        <v>635</v>
      </c>
      <c r="T335" t="s">
        <v>3753</v>
      </c>
    </row>
    <row r="336" spans="1:20" x14ac:dyDescent="0.25">
      <c r="A336" t="s">
        <v>256</v>
      </c>
      <c r="B336" t="s">
        <v>262</v>
      </c>
      <c r="C336">
        <v>139</v>
      </c>
      <c r="D336">
        <v>1</v>
      </c>
      <c r="E336" t="s">
        <v>3748</v>
      </c>
      <c r="F336">
        <v>212.08</v>
      </c>
      <c r="G336">
        <v>26</v>
      </c>
      <c r="H336" t="s">
        <v>647</v>
      </c>
      <c r="I336" t="s">
        <v>3749</v>
      </c>
      <c r="J336" t="s">
        <v>3750</v>
      </c>
      <c r="K336" t="s">
        <v>3751</v>
      </c>
      <c r="L336" t="s">
        <v>3752</v>
      </c>
      <c r="M336" t="s">
        <v>3753</v>
      </c>
      <c r="N336" t="s">
        <v>635</v>
      </c>
      <c r="O336" t="s">
        <v>706</v>
      </c>
      <c r="P336" t="s">
        <v>40</v>
      </c>
      <c r="Q336" t="s">
        <v>707</v>
      </c>
      <c r="R336" t="s">
        <v>636</v>
      </c>
      <c r="S336" t="s">
        <v>635</v>
      </c>
      <c r="T336" t="s">
        <v>3753</v>
      </c>
    </row>
    <row r="337" spans="1:20" x14ac:dyDescent="0.25">
      <c r="A337" t="s">
        <v>133</v>
      </c>
      <c r="B337" t="s">
        <v>134</v>
      </c>
      <c r="C337">
        <v>12</v>
      </c>
      <c r="D337">
        <v>30</v>
      </c>
      <c r="E337" t="s">
        <v>3754</v>
      </c>
      <c r="F337">
        <v>406</v>
      </c>
      <c r="G337">
        <v>16</v>
      </c>
      <c r="H337" t="s">
        <v>647</v>
      </c>
      <c r="I337" t="s">
        <v>1414</v>
      </c>
      <c r="J337" t="s">
        <v>3755</v>
      </c>
      <c r="K337" t="s">
        <v>3514</v>
      </c>
      <c r="L337" t="s">
        <v>3756</v>
      </c>
      <c r="M337" t="s">
        <v>3757</v>
      </c>
      <c r="N337" t="s">
        <v>635</v>
      </c>
      <c r="O337" t="s">
        <v>653</v>
      </c>
      <c r="P337" t="s">
        <v>43</v>
      </c>
      <c r="Q337" t="s">
        <v>654</v>
      </c>
      <c r="R337" t="s">
        <v>636</v>
      </c>
      <c r="S337" t="s">
        <v>3758</v>
      </c>
      <c r="T337" t="s">
        <v>3759</v>
      </c>
    </row>
    <row r="338" spans="1:20" x14ac:dyDescent="0.25">
      <c r="A338" t="s">
        <v>164</v>
      </c>
      <c r="B338" t="s">
        <v>165</v>
      </c>
      <c r="C338">
        <v>33.333333333333336</v>
      </c>
      <c r="D338">
        <v>3</v>
      </c>
      <c r="E338" t="s">
        <v>3760</v>
      </c>
      <c r="F338">
        <v>149</v>
      </c>
      <c r="G338">
        <v>0</v>
      </c>
      <c r="H338" t="s">
        <v>647</v>
      </c>
      <c r="I338" t="s">
        <v>3761</v>
      </c>
      <c r="J338" t="s">
        <v>3762</v>
      </c>
      <c r="K338" t="s">
        <v>3763</v>
      </c>
      <c r="L338" t="s">
        <v>3764</v>
      </c>
      <c r="M338" t="s">
        <v>3765</v>
      </c>
      <c r="N338" t="s">
        <v>635</v>
      </c>
      <c r="O338" t="s">
        <v>653</v>
      </c>
      <c r="P338" t="s">
        <v>43</v>
      </c>
      <c r="Q338" t="s">
        <v>654</v>
      </c>
      <c r="R338" t="s">
        <v>636</v>
      </c>
      <c r="S338" t="s">
        <v>3766</v>
      </c>
      <c r="T338" t="s">
        <v>3765</v>
      </c>
    </row>
    <row r="339" spans="1:20" x14ac:dyDescent="0.25">
      <c r="A339" t="s">
        <v>37</v>
      </c>
      <c r="B339" t="s">
        <v>38</v>
      </c>
      <c r="C339">
        <v>66.666666666666671</v>
      </c>
      <c r="D339">
        <v>3</v>
      </c>
      <c r="E339" t="s">
        <v>3767</v>
      </c>
      <c r="F339">
        <v>100</v>
      </c>
      <c r="G339">
        <v>0</v>
      </c>
      <c r="H339" t="s">
        <v>661</v>
      </c>
      <c r="I339" t="s">
        <v>3768</v>
      </c>
      <c r="J339" t="s">
        <v>2242</v>
      </c>
      <c r="K339" t="s">
        <v>635</v>
      </c>
      <c r="L339" t="s">
        <v>636</v>
      </c>
      <c r="M339" t="s">
        <v>3769</v>
      </c>
      <c r="N339" t="s">
        <v>635</v>
      </c>
      <c r="O339" t="s">
        <v>638</v>
      </c>
      <c r="P339" t="s">
        <v>22</v>
      </c>
      <c r="Q339" t="s">
        <v>639</v>
      </c>
      <c r="R339" t="s">
        <v>636</v>
      </c>
      <c r="S339" t="s">
        <v>3770</v>
      </c>
      <c r="T339" t="s">
        <v>3769</v>
      </c>
    </row>
    <row r="340" spans="1:20" x14ac:dyDescent="0.25">
      <c r="A340" t="s">
        <v>164</v>
      </c>
      <c r="B340" t="s">
        <v>165</v>
      </c>
      <c r="C340">
        <v>33.333333333333336</v>
      </c>
      <c r="D340">
        <v>3</v>
      </c>
      <c r="E340" t="s">
        <v>3771</v>
      </c>
      <c r="F340">
        <v>100</v>
      </c>
      <c r="G340">
        <v>0</v>
      </c>
      <c r="H340" t="s">
        <v>661</v>
      </c>
      <c r="I340" t="s">
        <v>3768</v>
      </c>
      <c r="J340" t="s">
        <v>2242</v>
      </c>
      <c r="K340" t="s">
        <v>635</v>
      </c>
      <c r="L340" t="s">
        <v>636</v>
      </c>
      <c r="M340" t="s">
        <v>3772</v>
      </c>
      <c r="N340" t="s">
        <v>635</v>
      </c>
      <c r="O340" t="s">
        <v>638</v>
      </c>
      <c r="P340" t="s">
        <v>22</v>
      </c>
      <c r="Q340" t="s">
        <v>639</v>
      </c>
      <c r="R340" t="s">
        <v>636</v>
      </c>
      <c r="S340" t="s">
        <v>3773</v>
      </c>
      <c r="T340" t="s">
        <v>3772</v>
      </c>
    </row>
    <row r="341" spans="1:20" x14ac:dyDescent="0.25">
      <c r="A341" t="s">
        <v>20</v>
      </c>
      <c r="B341" t="s">
        <v>21</v>
      </c>
      <c r="C341">
        <v>50</v>
      </c>
      <c r="D341">
        <v>1</v>
      </c>
      <c r="E341" t="s">
        <v>3774</v>
      </c>
      <c r="F341">
        <v>100</v>
      </c>
      <c r="G341">
        <v>0</v>
      </c>
      <c r="H341" t="s">
        <v>661</v>
      </c>
      <c r="I341" t="s">
        <v>3775</v>
      </c>
      <c r="J341" t="s">
        <v>1160</v>
      </c>
      <c r="K341" t="s">
        <v>635</v>
      </c>
      <c r="L341" t="s">
        <v>636</v>
      </c>
      <c r="M341" t="s">
        <v>3776</v>
      </c>
      <c r="N341" t="s">
        <v>635</v>
      </c>
      <c r="O341" t="s">
        <v>638</v>
      </c>
      <c r="P341" t="s">
        <v>22</v>
      </c>
      <c r="Q341" t="s">
        <v>639</v>
      </c>
      <c r="R341" t="s">
        <v>3777</v>
      </c>
      <c r="S341" t="s">
        <v>3778</v>
      </c>
      <c r="T341" t="s">
        <v>3776</v>
      </c>
    </row>
    <row r="342" spans="1:20" x14ac:dyDescent="0.25">
      <c r="A342" t="s">
        <v>23</v>
      </c>
      <c r="B342" t="s">
        <v>24</v>
      </c>
      <c r="C342">
        <v>50</v>
      </c>
      <c r="D342">
        <v>1</v>
      </c>
      <c r="E342" t="s">
        <v>3774</v>
      </c>
      <c r="F342">
        <v>100</v>
      </c>
      <c r="G342">
        <v>0</v>
      </c>
      <c r="H342" t="s">
        <v>661</v>
      </c>
      <c r="I342" t="s">
        <v>3775</v>
      </c>
      <c r="J342" t="s">
        <v>1160</v>
      </c>
      <c r="K342" t="s">
        <v>635</v>
      </c>
      <c r="L342" t="s">
        <v>636</v>
      </c>
      <c r="M342" t="s">
        <v>3776</v>
      </c>
      <c r="N342" t="s">
        <v>635</v>
      </c>
      <c r="O342" t="s">
        <v>638</v>
      </c>
      <c r="P342" t="s">
        <v>22</v>
      </c>
      <c r="Q342" t="s">
        <v>639</v>
      </c>
      <c r="R342" t="s">
        <v>3777</v>
      </c>
      <c r="S342" t="s">
        <v>3778</v>
      </c>
      <c r="T342" t="s">
        <v>3776</v>
      </c>
    </row>
    <row r="343" spans="1:20" x14ac:dyDescent="0.25">
      <c r="A343" t="s">
        <v>25</v>
      </c>
      <c r="B343" t="s">
        <v>26</v>
      </c>
      <c r="C343">
        <v>50</v>
      </c>
      <c r="D343">
        <v>1</v>
      </c>
      <c r="E343" t="s">
        <v>3774</v>
      </c>
      <c r="F343">
        <v>100</v>
      </c>
      <c r="G343">
        <v>0</v>
      </c>
      <c r="H343" t="s">
        <v>661</v>
      </c>
      <c r="I343" t="s">
        <v>3775</v>
      </c>
      <c r="J343" t="s">
        <v>1160</v>
      </c>
      <c r="K343" t="s">
        <v>635</v>
      </c>
      <c r="L343" t="s">
        <v>636</v>
      </c>
      <c r="M343" t="s">
        <v>3776</v>
      </c>
      <c r="N343" t="s">
        <v>635</v>
      </c>
      <c r="O343" t="s">
        <v>638</v>
      </c>
      <c r="P343" t="s">
        <v>22</v>
      </c>
      <c r="Q343" t="s">
        <v>639</v>
      </c>
      <c r="R343" t="s">
        <v>3777</v>
      </c>
      <c r="S343" t="s">
        <v>3778</v>
      </c>
      <c r="T343" t="s">
        <v>3776</v>
      </c>
    </row>
    <row r="344" spans="1:20" x14ac:dyDescent="0.25">
      <c r="A344" t="s">
        <v>133</v>
      </c>
      <c r="B344" t="s">
        <v>134</v>
      </c>
      <c r="C344">
        <v>12</v>
      </c>
      <c r="D344">
        <v>30</v>
      </c>
      <c r="E344" t="s">
        <v>3779</v>
      </c>
      <c r="F344">
        <v>390</v>
      </c>
      <c r="G344">
        <v>0</v>
      </c>
      <c r="H344" t="s">
        <v>647</v>
      </c>
      <c r="I344" t="s">
        <v>3780</v>
      </c>
      <c r="J344" t="s">
        <v>3781</v>
      </c>
      <c r="K344" t="s">
        <v>1532</v>
      </c>
      <c r="L344" t="s">
        <v>2140</v>
      </c>
      <c r="M344" t="s">
        <v>3782</v>
      </c>
      <c r="N344" t="s">
        <v>635</v>
      </c>
      <c r="O344" t="s">
        <v>653</v>
      </c>
      <c r="P344" t="s">
        <v>43</v>
      </c>
      <c r="Q344" t="s">
        <v>654</v>
      </c>
      <c r="R344" t="s">
        <v>636</v>
      </c>
      <c r="S344" t="s">
        <v>3783</v>
      </c>
      <c r="T344" t="s">
        <v>3784</v>
      </c>
    </row>
    <row r="345" spans="1:20" x14ac:dyDescent="0.25">
      <c r="A345" t="s">
        <v>37</v>
      </c>
      <c r="B345" t="s">
        <v>38</v>
      </c>
      <c r="C345">
        <v>33</v>
      </c>
      <c r="D345">
        <v>10</v>
      </c>
      <c r="E345" t="s">
        <v>3785</v>
      </c>
      <c r="F345">
        <v>330</v>
      </c>
      <c r="G345">
        <v>0</v>
      </c>
      <c r="H345" t="s">
        <v>661</v>
      </c>
      <c r="I345" t="s">
        <v>3786</v>
      </c>
      <c r="J345" t="s">
        <v>634</v>
      </c>
      <c r="K345" t="s">
        <v>635</v>
      </c>
      <c r="L345" t="s">
        <v>636</v>
      </c>
      <c r="M345" t="s">
        <v>3784</v>
      </c>
      <c r="N345" t="s">
        <v>635</v>
      </c>
      <c r="O345" t="s">
        <v>638</v>
      </c>
      <c r="P345" t="s">
        <v>22</v>
      </c>
      <c r="Q345" t="s">
        <v>639</v>
      </c>
      <c r="R345" t="s">
        <v>636</v>
      </c>
      <c r="S345" t="s">
        <v>3787</v>
      </c>
      <c r="T345" t="s">
        <v>3784</v>
      </c>
    </row>
    <row r="346" spans="1:20" x14ac:dyDescent="0.25">
      <c r="A346" t="s">
        <v>164</v>
      </c>
      <c r="B346" t="s">
        <v>165</v>
      </c>
      <c r="C346">
        <v>50</v>
      </c>
      <c r="D346">
        <v>6</v>
      </c>
      <c r="E346" t="s">
        <v>3788</v>
      </c>
      <c r="F346">
        <v>200</v>
      </c>
      <c r="G346">
        <v>0</v>
      </c>
      <c r="H346" t="s">
        <v>661</v>
      </c>
      <c r="I346" t="s">
        <v>3789</v>
      </c>
      <c r="J346" t="s">
        <v>643</v>
      </c>
      <c r="K346" t="s">
        <v>635</v>
      </c>
      <c r="L346" t="s">
        <v>636</v>
      </c>
      <c r="M346" t="s">
        <v>3790</v>
      </c>
      <c r="N346" t="s">
        <v>635</v>
      </c>
      <c r="O346" t="s">
        <v>638</v>
      </c>
      <c r="P346" t="s">
        <v>22</v>
      </c>
      <c r="Q346" t="s">
        <v>639</v>
      </c>
      <c r="R346" t="s">
        <v>636</v>
      </c>
      <c r="S346" t="s">
        <v>3791</v>
      </c>
      <c r="T346" t="s">
        <v>3790</v>
      </c>
    </row>
    <row r="347" spans="1:20" x14ac:dyDescent="0.25">
      <c r="A347" t="s">
        <v>37</v>
      </c>
      <c r="B347" t="s">
        <v>38</v>
      </c>
      <c r="C347">
        <v>66.666666666666671</v>
      </c>
      <c r="D347">
        <v>3</v>
      </c>
      <c r="E347" t="s">
        <v>3792</v>
      </c>
      <c r="F347">
        <v>100</v>
      </c>
      <c r="G347">
        <v>0</v>
      </c>
      <c r="H347" t="s">
        <v>661</v>
      </c>
      <c r="I347" t="s">
        <v>3793</v>
      </c>
      <c r="J347" t="s">
        <v>978</v>
      </c>
      <c r="K347" t="s">
        <v>635</v>
      </c>
      <c r="L347" t="s">
        <v>636</v>
      </c>
      <c r="M347" t="s">
        <v>3794</v>
      </c>
      <c r="N347" t="s">
        <v>635</v>
      </c>
      <c r="O347" t="s">
        <v>1071</v>
      </c>
      <c r="P347" t="s">
        <v>22</v>
      </c>
      <c r="Q347" t="s">
        <v>639</v>
      </c>
      <c r="R347" t="s">
        <v>636</v>
      </c>
      <c r="S347" t="s">
        <v>3795</v>
      </c>
      <c r="T347" t="s">
        <v>3794</v>
      </c>
    </row>
    <row r="348" spans="1:20" x14ac:dyDescent="0.25">
      <c r="A348" t="s">
        <v>118</v>
      </c>
      <c r="B348" t="s">
        <v>91</v>
      </c>
      <c r="C348">
        <v>90</v>
      </c>
      <c r="D348">
        <v>2</v>
      </c>
      <c r="E348" t="s">
        <v>3796</v>
      </c>
      <c r="F348">
        <v>142</v>
      </c>
      <c r="G348">
        <v>7</v>
      </c>
      <c r="H348" t="s">
        <v>2356</v>
      </c>
      <c r="I348" t="s">
        <v>3797</v>
      </c>
      <c r="J348" t="s">
        <v>3798</v>
      </c>
      <c r="K348" t="s">
        <v>3799</v>
      </c>
      <c r="L348" t="s">
        <v>3800</v>
      </c>
      <c r="M348" t="s">
        <v>3801</v>
      </c>
      <c r="N348" t="s">
        <v>635</v>
      </c>
      <c r="O348" t="s">
        <v>706</v>
      </c>
      <c r="P348" t="s">
        <v>40</v>
      </c>
      <c r="Q348" t="s">
        <v>707</v>
      </c>
      <c r="R348" t="s">
        <v>636</v>
      </c>
      <c r="S348" t="s">
        <v>635</v>
      </c>
      <c r="T348" t="s">
        <v>3801</v>
      </c>
    </row>
    <row r="349" spans="1:20" x14ac:dyDescent="0.25">
      <c r="A349" t="s">
        <v>37</v>
      </c>
      <c r="B349" t="s">
        <v>38</v>
      </c>
      <c r="C349">
        <v>66.666666666666671</v>
      </c>
      <c r="D349">
        <v>3</v>
      </c>
      <c r="E349" t="s">
        <v>3802</v>
      </c>
      <c r="F349">
        <v>100</v>
      </c>
      <c r="G349">
        <v>0</v>
      </c>
      <c r="H349" t="s">
        <v>661</v>
      </c>
      <c r="I349" t="s">
        <v>3803</v>
      </c>
      <c r="J349" t="s">
        <v>776</v>
      </c>
      <c r="K349" t="s">
        <v>635</v>
      </c>
      <c r="L349" t="s">
        <v>636</v>
      </c>
      <c r="M349" t="s">
        <v>3804</v>
      </c>
      <c r="N349" t="s">
        <v>635</v>
      </c>
      <c r="O349" t="s">
        <v>638</v>
      </c>
      <c r="P349" t="s">
        <v>22</v>
      </c>
      <c r="Q349" t="s">
        <v>639</v>
      </c>
      <c r="R349" t="s">
        <v>636</v>
      </c>
      <c r="S349" t="s">
        <v>3805</v>
      </c>
      <c r="T349" t="s">
        <v>3804</v>
      </c>
    </row>
    <row r="350" spans="1:20" x14ac:dyDescent="0.25">
      <c r="A350" t="s">
        <v>20</v>
      </c>
      <c r="B350" t="s">
        <v>21</v>
      </c>
      <c r="C350">
        <v>50</v>
      </c>
      <c r="D350">
        <v>1</v>
      </c>
      <c r="E350" t="s">
        <v>3806</v>
      </c>
      <c r="F350">
        <v>100</v>
      </c>
      <c r="G350">
        <v>0</v>
      </c>
      <c r="H350" t="s">
        <v>632</v>
      </c>
      <c r="I350" t="s">
        <v>3807</v>
      </c>
      <c r="J350" t="s">
        <v>692</v>
      </c>
      <c r="K350" t="s">
        <v>635</v>
      </c>
      <c r="L350" t="s">
        <v>636</v>
      </c>
      <c r="M350" t="s">
        <v>3808</v>
      </c>
      <c r="N350" t="s">
        <v>635</v>
      </c>
      <c r="O350" t="s">
        <v>638</v>
      </c>
      <c r="P350" t="s">
        <v>22</v>
      </c>
      <c r="Q350" t="s">
        <v>639</v>
      </c>
      <c r="R350" t="s">
        <v>636</v>
      </c>
      <c r="S350" t="s">
        <v>3809</v>
      </c>
      <c r="T350" t="s">
        <v>3808</v>
      </c>
    </row>
    <row r="351" spans="1:20" x14ac:dyDescent="0.25">
      <c r="A351" t="s">
        <v>23</v>
      </c>
      <c r="B351" t="s">
        <v>24</v>
      </c>
      <c r="C351">
        <v>50</v>
      </c>
      <c r="D351">
        <v>1</v>
      </c>
      <c r="E351" t="s">
        <v>3806</v>
      </c>
      <c r="F351">
        <v>100</v>
      </c>
      <c r="G351">
        <v>0</v>
      </c>
      <c r="H351" t="s">
        <v>632</v>
      </c>
      <c r="I351" t="s">
        <v>3807</v>
      </c>
      <c r="J351" t="s">
        <v>692</v>
      </c>
      <c r="K351" t="s">
        <v>635</v>
      </c>
      <c r="L351" t="s">
        <v>636</v>
      </c>
      <c r="M351" t="s">
        <v>3808</v>
      </c>
      <c r="N351" t="s">
        <v>635</v>
      </c>
      <c r="O351" t="s">
        <v>638</v>
      </c>
      <c r="P351" t="s">
        <v>22</v>
      </c>
      <c r="Q351" t="s">
        <v>639</v>
      </c>
      <c r="R351" t="s">
        <v>636</v>
      </c>
      <c r="S351" t="s">
        <v>3809</v>
      </c>
      <c r="T351" t="s">
        <v>3808</v>
      </c>
    </row>
    <row r="352" spans="1:20" x14ac:dyDescent="0.25">
      <c r="A352" t="s">
        <v>25</v>
      </c>
      <c r="B352" t="s">
        <v>26</v>
      </c>
      <c r="C352">
        <v>50</v>
      </c>
      <c r="D352">
        <v>1</v>
      </c>
      <c r="E352" t="s">
        <v>3806</v>
      </c>
      <c r="F352">
        <v>100</v>
      </c>
      <c r="G352">
        <v>0</v>
      </c>
      <c r="H352" t="s">
        <v>632</v>
      </c>
      <c r="I352" t="s">
        <v>3807</v>
      </c>
      <c r="J352" t="s">
        <v>692</v>
      </c>
      <c r="K352" t="s">
        <v>635</v>
      </c>
      <c r="L352" t="s">
        <v>636</v>
      </c>
      <c r="M352" t="s">
        <v>3808</v>
      </c>
      <c r="N352" t="s">
        <v>635</v>
      </c>
      <c r="O352" t="s">
        <v>638</v>
      </c>
      <c r="P352" t="s">
        <v>22</v>
      </c>
      <c r="Q352" t="s">
        <v>639</v>
      </c>
      <c r="R352" t="s">
        <v>636</v>
      </c>
      <c r="S352" t="s">
        <v>3809</v>
      </c>
      <c r="T352" t="s">
        <v>3808</v>
      </c>
    </row>
    <row r="353" spans="1:20" x14ac:dyDescent="0.25">
      <c r="A353" t="s">
        <v>25</v>
      </c>
      <c r="B353" t="s">
        <v>26</v>
      </c>
      <c r="C353">
        <v>60</v>
      </c>
      <c r="D353">
        <v>3</v>
      </c>
      <c r="E353" t="s">
        <v>3810</v>
      </c>
      <c r="F353">
        <v>99.99</v>
      </c>
      <c r="G353">
        <v>0</v>
      </c>
      <c r="H353" t="s">
        <v>661</v>
      </c>
      <c r="I353" t="s">
        <v>3811</v>
      </c>
      <c r="J353" t="s">
        <v>967</v>
      </c>
      <c r="K353" t="s">
        <v>635</v>
      </c>
      <c r="L353" t="s">
        <v>636</v>
      </c>
      <c r="M353" t="s">
        <v>3812</v>
      </c>
      <c r="N353" t="s">
        <v>635</v>
      </c>
      <c r="O353" t="s">
        <v>638</v>
      </c>
      <c r="P353" t="s">
        <v>22</v>
      </c>
      <c r="Q353" t="s">
        <v>639</v>
      </c>
      <c r="R353" t="s">
        <v>636</v>
      </c>
      <c r="S353" t="s">
        <v>3813</v>
      </c>
      <c r="T353" t="s">
        <v>3812</v>
      </c>
    </row>
    <row r="354" spans="1:20" x14ac:dyDescent="0.25">
      <c r="A354" t="s">
        <v>37</v>
      </c>
      <c r="B354" t="s">
        <v>38</v>
      </c>
      <c r="C354">
        <v>66.666666666666671</v>
      </c>
      <c r="D354">
        <v>3</v>
      </c>
      <c r="E354" t="s">
        <v>3814</v>
      </c>
      <c r="F354">
        <v>100</v>
      </c>
      <c r="G354">
        <v>0</v>
      </c>
      <c r="H354" t="s">
        <v>661</v>
      </c>
      <c r="I354" t="s">
        <v>3815</v>
      </c>
      <c r="J354" t="s">
        <v>1349</v>
      </c>
      <c r="K354" t="s">
        <v>635</v>
      </c>
      <c r="L354" t="s">
        <v>636</v>
      </c>
      <c r="M354" t="s">
        <v>3816</v>
      </c>
      <c r="N354" t="s">
        <v>635</v>
      </c>
      <c r="O354" t="s">
        <v>638</v>
      </c>
      <c r="P354" t="s">
        <v>22</v>
      </c>
      <c r="Q354" t="s">
        <v>639</v>
      </c>
      <c r="R354" t="s">
        <v>636</v>
      </c>
      <c r="S354" t="s">
        <v>3817</v>
      </c>
      <c r="T354" t="s">
        <v>3816</v>
      </c>
    </row>
    <row r="355" spans="1:20" x14ac:dyDescent="0.25">
      <c r="A355" t="s">
        <v>37</v>
      </c>
      <c r="B355" t="s">
        <v>38</v>
      </c>
      <c r="C355">
        <v>66.666666666666671</v>
      </c>
      <c r="D355">
        <v>3</v>
      </c>
      <c r="E355" t="s">
        <v>3818</v>
      </c>
      <c r="F355">
        <v>100</v>
      </c>
      <c r="G355">
        <v>0</v>
      </c>
      <c r="H355" t="s">
        <v>661</v>
      </c>
      <c r="I355" t="s">
        <v>3819</v>
      </c>
      <c r="J355" t="s">
        <v>1883</v>
      </c>
      <c r="K355" t="s">
        <v>635</v>
      </c>
      <c r="L355" t="s">
        <v>636</v>
      </c>
      <c r="M355" t="s">
        <v>3820</v>
      </c>
      <c r="N355" t="s">
        <v>635</v>
      </c>
      <c r="O355" t="s">
        <v>638</v>
      </c>
      <c r="P355" t="s">
        <v>22</v>
      </c>
      <c r="Q355" t="s">
        <v>639</v>
      </c>
      <c r="R355" t="s">
        <v>636</v>
      </c>
      <c r="S355" t="s">
        <v>3821</v>
      </c>
      <c r="T355" t="s">
        <v>3820</v>
      </c>
    </row>
    <row r="356" spans="1:20" x14ac:dyDescent="0.25">
      <c r="A356" t="s">
        <v>164</v>
      </c>
      <c r="B356" t="s">
        <v>165</v>
      </c>
      <c r="C356">
        <v>33.333333333333336</v>
      </c>
      <c r="D356">
        <v>3</v>
      </c>
      <c r="E356" t="s">
        <v>3822</v>
      </c>
      <c r="F356">
        <v>100</v>
      </c>
      <c r="G356">
        <v>0</v>
      </c>
      <c r="H356" t="s">
        <v>661</v>
      </c>
      <c r="I356" t="s">
        <v>3823</v>
      </c>
      <c r="J356" t="s">
        <v>643</v>
      </c>
      <c r="K356" t="s">
        <v>635</v>
      </c>
      <c r="L356" t="s">
        <v>636</v>
      </c>
      <c r="M356" t="s">
        <v>3824</v>
      </c>
      <c r="N356" t="s">
        <v>635</v>
      </c>
      <c r="O356" t="s">
        <v>638</v>
      </c>
      <c r="P356" t="s">
        <v>22</v>
      </c>
      <c r="Q356" t="s">
        <v>639</v>
      </c>
      <c r="R356" t="s">
        <v>636</v>
      </c>
      <c r="S356" t="s">
        <v>3825</v>
      </c>
      <c r="T356" t="s">
        <v>3826</v>
      </c>
    </row>
    <row r="357" spans="1:20" x14ac:dyDescent="0.25">
      <c r="A357" t="s">
        <v>256</v>
      </c>
      <c r="B357" t="s">
        <v>262</v>
      </c>
      <c r="C357">
        <v>139</v>
      </c>
      <c r="D357">
        <v>2</v>
      </c>
      <c r="E357" t="s">
        <v>3827</v>
      </c>
      <c r="F357">
        <v>399</v>
      </c>
      <c r="G357">
        <v>0</v>
      </c>
      <c r="H357" t="s">
        <v>1233</v>
      </c>
      <c r="I357" t="s">
        <v>3828</v>
      </c>
      <c r="J357" t="s">
        <v>3829</v>
      </c>
      <c r="K357" t="s">
        <v>3830</v>
      </c>
      <c r="L357" t="s">
        <v>3831</v>
      </c>
      <c r="M357" t="s">
        <v>3832</v>
      </c>
      <c r="N357" t="s">
        <v>1239</v>
      </c>
      <c r="O357" t="s">
        <v>1240</v>
      </c>
      <c r="P357" t="s">
        <v>1241</v>
      </c>
      <c r="Q357" t="s">
        <v>1242</v>
      </c>
      <c r="R357" t="s">
        <v>636</v>
      </c>
      <c r="S357" t="s">
        <v>635</v>
      </c>
      <c r="T357" t="s">
        <v>3833</v>
      </c>
    </row>
    <row r="358" spans="1:20" x14ac:dyDescent="0.25">
      <c r="A358" t="s">
        <v>257</v>
      </c>
      <c r="B358" t="s">
        <v>263</v>
      </c>
      <c r="C358">
        <v>139</v>
      </c>
      <c r="D358">
        <v>2</v>
      </c>
      <c r="E358" t="s">
        <v>3827</v>
      </c>
      <c r="F358">
        <v>399</v>
      </c>
      <c r="G358">
        <v>0</v>
      </c>
      <c r="H358" t="s">
        <v>1233</v>
      </c>
      <c r="I358" t="s">
        <v>3828</v>
      </c>
      <c r="J358" t="s">
        <v>3829</v>
      </c>
      <c r="K358" t="s">
        <v>3830</v>
      </c>
      <c r="L358" t="s">
        <v>3831</v>
      </c>
      <c r="M358" t="s">
        <v>3832</v>
      </c>
      <c r="N358" t="s">
        <v>1239</v>
      </c>
      <c r="O358" t="s">
        <v>1240</v>
      </c>
      <c r="P358" t="s">
        <v>1241</v>
      </c>
      <c r="Q358" t="s">
        <v>1242</v>
      </c>
      <c r="R358" t="s">
        <v>636</v>
      </c>
      <c r="S358" t="s">
        <v>635</v>
      </c>
      <c r="T358" t="s">
        <v>3833</v>
      </c>
    </row>
    <row r="359" spans="1:20" x14ac:dyDescent="0.25">
      <c r="A359" t="s">
        <v>31</v>
      </c>
      <c r="B359" t="s">
        <v>32</v>
      </c>
      <c r="C359">
        <v>54.5</v>
      </c>
      <c r="D359">
        <v>2</v>
      </c>
      <c r="E359" t="s">
        <v>3834</v>
      </c>
      <c r="F359">
        <v>378.13</v>
      </c>
      <c r="G359">
        <v>26</v>
      </c>
      <c r="H359" t="s">
        <v>647</v>
      </c>
      <c r="I359" t="s">
        <v>3835</v>
      </c>
      <c r="J359" t="s">
        <v>3836</v>
      </c>
      <c r="K359" t="s">
        <v>3837</v>
      </c>
      <c r="L359" t="s">
        <v>3838</v>
      </c>
      <c r="M359" t="s">
        <v>3839</v>
      </c>
      <c r="N359" t="s">
        <v>635</v>
      </c>
      <c r="O359" t="s">
        <v>706</v>
      </c>
      <c r="P359" t="s">
        <v>40</v>
      </c>
      <c r="Q359" t="s">
        <v>707</v>
      </c>
      <c r="R359" t="s">
        <v>636</v>
      </c>
      <c r="S359" t="s">
        <v>635</v>
      </c>
      <c r="T359" t="s">
        <v>3840</v>
      </c>
    </row>
    <row r="360" spans="1:20" x14ac:dyDescent="0.25">
      <c r="A360" t="s">
        <v>164</v>
      </c>
      <c r="B360" t="s">
        <v>165</v>
      </c>
      <c r="C360">
        <v>50</v>
      </c>
      <c r="D360">
        <v>6</v>
      </c>
      <c r="E360" t="s">
        <v>3834</v>
      </c>
      <c r="F360">
        <v>378.13</v>
      </c>
      <c r="G360">
        <v>26</v>
      </c>
      <c r="H360" t="s">
        <v>647</v>
      </c>
      <c r="I360" t="s">
        <v>3835</v>
      </c>
      <c r="J360" t="s">
        <v>3836</v>
      </c>
      <c r="K360" t="s">
        <v>3837</v>
      </c>
      <c r="L360" t="s">
        <v>3838</v>
      </c>
      <c r="M360" t="s">
        <v>3839</v>
      </c>
      <c r="N360" t="s">
        <v>635</v>
      </c>
      <c r="O360" t="s">
        <v>706</v>
      </c>
      <c r="P360" t="s">
        <v>40</v>
      </c>
      <c r="Q360" t="s">
        <v>707</v>
      </c>
      <c r="R360" t="s">
        <v>636</v>
      </c>
      <c r="S360" t="s">
        <v>635</v>
      </c>
      <c r="T360" t="s">
        <v>3840</v>
      </c>
    </row>
    <row r="361" spans="1:20" x14ac:dyDescent="0.25">
      <c r="A361" t="s">
        <v>20</v>
      </c>
      <c r="B361" t="s">
        <v>21</v>
      </c>
      <c r="C361">
        <v>50</v>
      </c>
      <c r="D361">
        <v>1</v>
      </c>
      <c r="E361" t="s">
        <v>3841</v>
      </c>
      <c r="F361">
        <v>138</v>
      </c>
      <c r="G361">
        <v>38</v>
      </c>
      <c r="H361" t="s">
        <v>661</v>
      </c>
      <c r="I361" t="s">
        <v>3842</v>
      </c>
      <c r="J361" t="s">
        <v>1742</v>
      </c>
      <c r="K361" t="s">
        <v>635</v>
      </c>
      <c r="L361" t="s">
        <v>636</v>
      </c>
      <c r="M361" t="s">
        <v>3843</v>
      </c>
      <c r="N361" t="s">
        <v>635</v>
      </c>
      <c r="O361" t="s">
        <v>638</v>
      </c>
      <c r="P361" t="s">
        <v>22</v>
      </c>
      <c r="Q361" t="s">
        <v>639</v>
      </c>
      <c r="R361" t="s">
        <v>636</v>
      </c>
      <c r="S361" t="s">
        <v>3844</v>
      </c>
      <c r="T361" t="s">
        <v>3843</v>
      </c>
    </row>
    <row r="362" spans="1:20" x14ac:dyDescent="0.25">
      <c r="A362" t="s">
        <v>23</v>
      </c>
      <c r="B362" t="s">
        <v>24</v>
      </c>
      <c r="C362">
        <v>50</v>
      </c>
      <c r="D362">
        <v>1</v>
      </c>
      <c r="E362" t="s">
        <v>3841</v>
      </c>
      <c r="F362">
        <v>138</v>
      </c>
      <c r="G362">
        <v>38</v>
      </c>
      <c r="H362" t="s">
        <v>661</v>
      </c>
      <c r="I362" t="s">
        <v>3842</v>
      </c>
      <c r="J362" t="s">
        <v>1742</v>
      </c>
      <c r="K362" t="s">
        <v>635</v>
      </c>
      <c r="L362" t="s">
        <v>636</v>
      </c>
      <c r="M362" t="s">
        <v>3843</v>
      </c>
      <c r="N362" t="s">
        <v>635</v>
      </c>
      <c r="O362" t="s">
        <v>638</v>
      </c>
      <c r="P362" t="s">
        <v>22</v>
      </c>
      <c r="Q362" t="s">
        <v>639</v>
      </c>
      <c r="R362" t="s">
        <v>636</v>
      </c>
      <c r="S362" t="s">
        <v>3844</v>
      </c>
      <c r="T362" t="s">
        <v>3843</v>
      </c>
    </row>
    <row r="363" spans="1:20" x14ac:dyDescent="0.25">
      <c r="A363" t="s">
        <v>25</v>
      </c>
      <c r="B363" t="s">
        <v>26</v>
      </c>
      <c r="C363">
        <v>50</v>
      </c>
      <c r="D363">
        <v>1</v>
      </c>
      <c r="E363" t="s">
        <v>3841</v>
      </c>
      <c r="F363">
        <v>138</v>
      </c>
      <c r="G363">
        <v>38</v>
      </c>
      <c r="H363" t="s">
        <v>661</v>
      </c>
      <c r="I363" t="s">
        <v>3842</v>
      </c>
      <c r="J363" t="s">
        <v>1742</v>
      </c>
      <c r="K363" t="s">
        <v>635</v>
      </c>
      <c r="L363" t="s">
        <v>636</v>
      </c>
      <c r="M363" t="s">
        <v>3843</v>
      </c>
      <c r="N363" t="s">
        <v>635</v>
      </c>
      <c r="O363" t="s">
        <v>638</v>
      </c>
      <c r="P363" t="s">
        <v>22</v>
      </c>
      <c r="Q363" t="s">
        <v>639</v>
      </c>
      <c r="R363" t="s">
        <v>636</v>
      </c>
      <c r="S363" t="s">
        <v>3844</v>
      </c>
      <c r="T363" t="s">
        <v>3843</v>
      </c>
    </row>
    <row r="364" spans="1:20" x14ac:dyDescent="0.25">
      <c r="A364" t="s">
        <v>164</v>
      </c>
      <c r="B364" t="s">
        <v>165</v>
      </c>
      <c r="C364">
        <v>33.333333333333336</v>
      </c>
      <c r="D364">
        <v>3</v>
      </c>
      <c r="E364" t="s">
        <v>3845</v>
      </c>
      <c r="F364">
        <v>100</v>
      </c>
      <c r="G364">
        <v>0</v>
      </c>
      <c r="H364" t="s">
        <v>661</v>
      </c>
      <c r="I364" t="s">
        <v>3846</v>
      </c>
      <c r="J364" t="s">
        <v>978</v>
      </c>
      <c r="K364" t="s">
        <v>635</v>
      </c>
      <c r="L364" t="s">
        <v>636</v>
      </c>
      <c r="M364" t="s">
        <v>3847</v>
      </c>
      <c r="N364" t="s">
        <v>635</v>
      </c>
      <c r="O364" t="s">
        <v>638</v>
      </c>
      <c r="P364" t="s">
        <v>22</v>
      </c>
      <c r="Q364" t="s">
        <v>639</v>
      </c>
      <c r="R364" t="s">
        <v>636</v>
      </c>
      <c r="S364" t="s">
        <v>3848</v>
      </c>
      <c r="T364" t="s">
        <v>3847</v>
      </c>
    </row>
    <row r="365" spans="1:20" x14ac:dyDescent="0.25">
      <c r="A365" t="s">
        <v>39</v>
      </c>
      <c r="B365" t="s">
        <v>230</v>
      </c>
      <c r="C365">
        <v>79.5</v>
      </c>
      <c r="D365">
        <v>2</v>
      </c>
      <c r="E365" t="s">
        <v>3849</v>
      </c>
      <c r="F365">
        <v>166</v>
      </c>
      <c r="G365">
        <v>7</v>
      </c>
      <c r="H365" t="s">
        <v>3156</v>
      </c>
      <c r="I365" t="s">
        <v>3850</v>
      </c>
      <c r="J365" t="s">
        <v>3851</v>
      </c>
      <c r="K365" t="s">
        <v>3852</v>
      </c>
      <c r="L365" t="s">
        <v>3853</v>
      </c>
      <c r="M365" t="s">
        <v>3854</v>
      </c>
      <c r="N365" t="s">
        <v>635</v>
      </c>
      <c r="O365" t="s">
        <v>706</v>
      </c>
      <c r="P365" t="s">
        <v>40</v>
      </c>
      <c r="Q365" t="s">
        <v>707</v>
      </c>
      <c r="R365" t="s">
        <v>636</v>
      </c>
      <c r="S365" t="s">
        <v>635</v>
      </c>
      <c r="T365" t="s">
        <v>3854</v>
      </c>
    </row>
    <row r="366" spans="1:20" x14ac:dyDescent="0.25">
      <c r="A366" t="s">
        <v>118</v>
      </c>
      <c r="B366" t="s">
        <v>91</v>
      </c>
      <c r="C366">
        <v>72</v>
      </c>
      <c r="D366">
        <v>3</v>
      </c>
      <c r="E366" t="s">
        <v>3855</v>
      </c>
      <c r="F366">
        <v>461</v>
      </c>
      <c r="G366">
        <v>16</v>
      </c>
      <c r="H366" t="s">
        <v>647</v>
      </c>
      <c r="I366" t="s">
        <v>3856</v>
      </c>
      <c r="J366" t="s">
        <v>3857</v>
      </c>
      <c r="K366" t="s">
        <v>3858</v>
      </c>
      <c r="L366" t="s">
        <v>3306</v>
      </c>
      <c r="M366" t="s">
        <v>3859</v>
      </c>
      <c r="N366" t="s">
        <v>635</v>
      </c>
      <c r="O366" t="s">
        <v>653</v>
      </c>
      <c r="P366" t="s">
        <v>43</v>
      </c>
      <c r="Q366" t="s">
        <v>654</v>
      </c>
      <c r="R366" t="s">
        <v>636</v>
      </c>
      <c r="S366" t="s">
        <v>3860</v>
      </c>
      <c r="T366" t="s">
        <v>3861</v>
      </c>
    </row>
    <row r="367" spans="1:20" x14ac:dyDescent="0.25">
      <c r="A367" t="s">
        <v>39</v>
      </c>
      <c r="B367" t="s">
        <v>44</v>
      </c>
      <c r="C367">
        <v>78.5</v>
      </c>
      <c r="D367">
        <v>2</v>
      </c>
      <c r="E367" t="s">
        <v>3855</v>
      </c>
      <c r="F367">
        <v>461</v>
      </c>
      <c r="G367">
        <v>16</v>
      </c>
      <c r="H367" t="s">
        <v>647</v>
      </c>
      <c r="I367" t="s">
        <v>3856</v>
      </c>
      <c r="J367" t="s">
        <v>3857</v>
      </c>
      <c r="K367" t="s">
        <v>3858</v>
      </c>
      <c r="L367" t="s">
        <v>3306</v>
      </c>
      <c r="M367" t="s">
        <v>3859</v>
      </c>
      <c r="N367" t="s">
        <v>635</v>
      </c>
      <c r="O367" t="s">
        <v>653</v>
      </c>
      <c r="P367" t="s">
        <v>43</v>
      </c>
      <c r="Q367" t="s">
        <v>654</v>
      </c>
      <c r="R367" t="s">
        <v>636</v>
      </c>
      <c r="S367" t="s">
        <v>3860</v>
      </c>
      <c r="T367" t="s">
        <v>3861</v>
      </c>
    </row>
    <row r="368" spans="1:20" x14ac:dyDescent="0.25">
      <c r="A368" t="s">
        <v>39</v>
      </c>
      <c r="B368" t="s">
        <v>44</v>
      </c>
      <c r="C368">
        <v>72</v>
      </c>
      <c r="D368">
        <v>1</v>
      </c>
      <c r="E368" t="s">
        <v>3855</v>
      </c>
      <c r="F368">
        <v>461</v>
      </c>
      <c r="G368">
        <v>16</v>
      </c>
      <c r="H368" t="s">
        <v>647</v>
      </c>
      <c r="I368" t="s">
        <v>3856</v>
      </c>
      <c r="J368" t="s">
        <v>3857</v>
      </c>
      <c r="K368" t="s">
        <v>3858</v>
      </c>
      <c r="L368" t="s">
        <v>3306</v>
      </c>
      <c r="M368" t="s">
        <v>3859</v>
      </c>
      <c r="N368" t="s">
        <v>635</v>
      </c>
      <c r="O368" t="s">
        <v>653</v>
      </c>
      <c r="P368" t="s">
        <v>43</v>
      </c>
      <c r="Q368" t="s">
        <v>654</v>
      </c>
      <c r="R368" t="s">
        <v>636</v>
      </c>
      <c r="S368" t="s">
        <v>3860</v>
      </c>
      <c r="T368" t="s">
        <v>3861</v>
      </c>
    </row>
    <row r="369" spans="1:20" x14ac:dyDescent="0.25">
      <c r="A369" t="s">
        <v>133</v>
      </c>
      <c r="B369" t="s">
        <v>134</v>
      </c>
      <c r="C369">
        <v>12</v>
      </c>
      <c r="D369">
        <v>100</v>
      </c>
      <c r="E369" t="s">
        <v>3862</v>
      </c>
      <c r="F369">
        <v>625</v>
      </c>
      <c r="G369">
        <v>50</v>
      </c>
      <c r="H369" t="s">
        <v>647</v>
      </c>
      <c r="I369" t="s">
        <v>3863</v>
      </c>
      <c r="J369" t="s">
        <v>3864</v>
      </c>
      <c r="K369" t="s">
        <v>3166</v>
      </c>
      <c r="L369" t="s">
        <v>3865</v>
      </c>
      <c r="M369" t="s">
        <v>3866</v>
      </c>
      <c r="N369" t="s">
        <v>1239</v>
      </c>
      <c r="O369" t="s">
        <v>1240</v>
      </c>
      <c r="P369" t="s">
        <v>1241</v>
      </c>
      <c r="Q369" t="s">
        <v>639</v>
      </c>
      <c r="R369" t="s">
        <v>3867</v>
      </c>
      <c r="S369" t="s">
        <v>635</v>
      </c>
      <c r="T369" t="s">
        <v>3866</v>
      </c>
    </row>
    <row r="370" spans="1:20" x14ac:dyDescent="0.25">
      <c r="A370" t="s">
        <v>37</v>
      </c>
      <c r="B370" t="s">
        <v>38</v>
      </c>
      <c r="C370">
        <v>66.666666666666671</v>
      </c>
      <c r="D370">
        <v>3</v>
      </c>
      <c r="E370" t="s">
        <v>3868</v>
      </c>
      <c r="F370">
        <v>100</v>
      </c>
      <c r="G370">
        <v>0</v>
      </c>
      <c r="H370" t="s">
        <v>661</v>
      </c>
      <c r="I370" t="s">
        <v>3869</v>
      </c>
      <c r="J370" t="s">
        <v>1568</v>
      </c>
      <c r="K370" t="s">
        <v>635</v>
      </c>
      <c r="L370" t="s">
        <v>636</v>
      </c>
      <c r="M370" t="s">
        <v>3870</v>
      </c>
      <c r="N370" t="s">
        <v>635</v>
      </c>
      <c r="O370" t="s">
        <v>638</v>
      </c>
      <c r="P370" t="s">
        <v>22</v>
      </c>
      <c r="Q370" t="s">
        <v>639</v>
      </c>
      <c r="R370" t="s">
        <v>636</v>
      </c>
      <c r="S370" t="s">
        <v>3871</v>
      </c>
      <c r="T370" t="s">
        <v>3870</v>
      </c>
    </row>
    <row r="371" spans="1:20" x14ac:dyDescent="0.25">
      <c r="A371" t="s">
        <v>164</v>
      </c>
      <c r="B371" t="s">
        <v>165</v>
      </c>
      <c r="C371">
        <v>33.333333333333336</v>
      </c>
      <c r="D371">
        <v>3</v>
      </c>
      <c r="E371" t="s">
        <v>3872</v>
      </c>
      <c r="F371">
        <v>100</v>
      </c>
      <c r="G371">
        <v>0</v>
      </c>
      <c r="H371" t="s">
        <v>661</v>
      </c>
      <c r="I371" t="s">
        <v>3873</v>
      </c>
      <c r="J371" t="s">
        <v>776</v>
      </c>
      <c r="K371" t="s">
        <v>635</v>
      </c>
      <c r="L371" t="s">
        <v>636</v>
      </c>
      <c r="M371" t="s">
        <v>3874</v>
      </c>
      <c r="N371" t="s">
        <v>635</v>
      </c>
      <c r="O371" t="s">
        <v>668</v>
      </c>
      <c r="P371" t="s">
        <v>22</v>
      </c>
      <c r="Q371" t="s">
        <v>669</v>
      </c>
      <c r="R371" t="s">
        <v>636</v>
      </c>
      <c r="S371" t="s">
        <v>3875</v>
      </c>
      <c r="T371" t="s">
        <v>3874</v>
      </c>
    </row>
    <row r="372" spans="1:20" x14ac:dyDescent="0.25">
      <c r="A372" t="s">
        <v>164</v>
      </c>
      <c r="B372" t="s">
        <v>165</v>
      </c>
      <c r="C372">
        <v>50</v>
      </c>
      <c r="D372">
        <v>6</v>
      </c>
      <c r="E372" t="s">
        <v>3876</v>
      </c>
      <c r="F372">
        <v>200</v>
      </c>
      <c r="G372">
        <v>0</v>
      </c>
      <c r="H372" t="s">
        <v>661</v>
      </c>
      <c r="I372" t="s">
        <v>3877</v>
      </c>
      <c r="J372" t="s">
        <v>1896</v>
      </c>
      <c r="K372" t="s">
        <v>635</v>
      </c>
      <c r="L372" t="s">
        <v>636</v>
      </c>
      <c r="M372" t="s">
        <v>3878</v>
      </c>
      <c r="N372" t="s">
        <v>635</v>
      </c>
      <c r="O372" t="s">
        <v>668</v>
      </c>
      <c r="P372" t="s">
        <v>22</v>
      </c>
      <c r="Q372" t="s">
        <v>669</v>
      </c>
      <c r="R372" t="s">
        <v>636</v>
      </c>
      <c r="S372" t="s">
        <v>3879</v>
      </c>
      <c r="T372" t="s">
        <v>3878</v>
      </c>
    </row>
    <row r="373" spans="1:20" x14ac:dyDescent="0.25">
      <c r="A373" t="s">
        <v>20</v>
      </c>
      <c r="B373" t="s">
        <v>21</v>
      </c>
      <c r="C373">
        <v>50</v>
      </c>
      <c r="D373">
        <v>2</v>
      </c>
      <c r="E373" t="s">
        <v>3880</v>
      </c>
      <c r="F373">
        <v>200</v>
      </c>
      <c r="G373">
        <v>0</v>
      </c>
      <c r="H373" t="s">
        <v>632</v>
      </c>
      <c r="I373" t="s">
        <v>3881</v>
      </c>
      <c r="J373" t="s">
        <v>1704</v>
      </c>
      <c r="K373" t="s">
        <v>635</v>
      </c>
      <c r="L373" t="s">
        <v>636</v>
      </c>
      <c r="M373" t="s">
        <v>3882</v>
      </c>
      <c r="N373" t="s">
        <v>635</v>
      </c>
      <c r="O373" t="s">
        <v>638</v>
      </c>
      <c r="P373" t="s">
        <v>22</v>
      </c>
      <c r="Q373" t="s">
        <v>639</v>
      </c>
      <c r="R373" t="s">
        <v>636</v>
      </c>
      <c r="S373" t="s">
        <v>3883</v>
      </c>
      <c r="T373" t="s">
        <v>3884</v>
      </c>
    </row>
    <row r="374" spans="1:20" x14ac:dyDescent="0.25">
      <c r="A374" t="s">
        <v>23</v>
      </c>
      <c r="B374" t="s">
        <v>24</v>
      </c>
      <c r="C374">
        <v>50</v>
      </c>
      <c r="D374">
        <v>2</v>
      </c>
      <c r="E374" t="s">
        <v>3880</v>
      </c>
      <c r="F374">
        <v>200</v>
      </c>
      <c r="G374">
        <v>0</v>
      </c>
      <c r="H374" t="s">
        <v>632</v>
      </c>
      <c r="I374" t="s">
        <v>3881</v>
      </c>
      <c r="J374" t="s">
        <v>1704</v>
      </c>
      <c r="K374" t="s">
        <v>635</v>
      </c>
      <c r="L374" t="s">
        <v>636</v>
      </c>
      <c r="M374" t="s">
        <v>3882</v>
      </c>
      <c r="N374" t="s">
        <v>635</v>
      </c>
      <c r="O374" t="s">
        <v>638</v>
      </c>
      <c r="P374" t="s">
        <v>22</v>
      </c>
      <c r="Q374" t="s">
        <v>639</v>
      </c>
      <c r="R374" t="s">
        <v>636</v>
      </c>
      <c r="S374" t="s">
        <v>3883</v>
      </c>
      <c r="T374" t="s">
        <v>3884</v>
      </c>
    </row>
    <row r="375" spans="1:20" x14ac:dyDescent="0.25">
      <c r="A375" t="s">
        <v>25</v>
      </c>
      <c r="B375" t="s">
        <v>26</v>
      </c>
      <c r="C375">
        <v>50</v>
      </c>
      <c r="D375">
        <v>2</v>
      </c>
      <c r="E375" t="s">
        <v>3880</v>
      </c>
      <c r="F375">
        <v>200</v>
      </c>
      <c r="G375">
        <v>0</v>
      </c>
      <c r="H375" t="s">
        <v>632</v>
      </c>
      <c r="I375" t="s">
        <v>3881</v>
      </c>
      <c r="J375" t="s">
        <v>1704</v>
      </c>
      <c r="K375" t="s">
        <v>635</v>
      </c>
      <c r="L375" t="s">
        <v>636</v>
      </c>
      <c r="M375" t="s">
        <v>3882</v>
      </c>
      <c r="N375" t="s">
        <v>635</v>
      </c>
      <c r="O375" t="s">
        <v>638</v>
      </c>
      <c r="P375" t="s">
        <v>22</v>
      </c>
      <c r="Q375" t="s">
        <v>639</v>
      </c>
      <c r="R375" t="s">
        <v>636</v>
      </c>
      <c r="S375" t="s">
        <v>3883</v>
      </c>
      <c r="T375" t="s">
        <v>3884</v>
      </c>
    </row>
    <row r="376" spans="1:20" x14ac:dyDescent="0.25">
      <c r="A376" t="s">
        <v>164</v>
      </c>
      <c r="B376" t="s">
        <v>165</v>
      </c>
      <c r="C376">
        <v>33.333333333333336</v>
      </c>
      <c r="D376">
        <v>6</v>
      </c>
      <c r="E376" t="s">
        <v>3885</v>
      </c>
      <c r="F376">
        <v>200</v>
      </c>
      <c r="G376">
        <v>0</v>
      </c>
      <c r="H376" t="s">
        <v>661</v>
      </c>
      <c r="I376" t="s">
        <v>3886</v>
      </c>
      <c r="J376" t="s">
        <v>2074</v>
      </c>
      <c r="K376" t="s">
        <v>635</v>
      </c>
      <c r="L376" t="s">
        <v>636</v>
      </c>
      <c r="M376" t="s">
        <v>3887</v>
      </c>
      <c r="N376" t="s">
        <v>635</v>
      </c>
      <c r="O376" t="s">
        <v>638</v>
      </c>
      <c r="P376" t="s">
        <v>22</v>
      </c>
      <c r="Q376" t="s">
        <v>639</v>
      </c>
      <c r="R376" t="s">
        <v>636</v>
      </c>
      <c r="S376" t="s">
        <v>3888</v>
      </c>
      <c r="T376" t="s">
        <v>3889</v>
      </c>
    </row>
    <row r="377" spans="1:20" x14ac:dyDescent="0.25">
      <c r="A377" t="s">
        <v>20</v>
      </c>
      <c r="B377" t="s">
        <v>21</v>
      </c>
      <c r="C377">
        <v>50</v>
      </c>
      <c r="D377">
        <v>1</v>
      </c>
      <c r="E377" t="s">
        <v>3890</v>
      </c>
      <c r="F377">
        <v>100</v>
      </c>
      <c r="G377">
        <v>0</v>
      </c>
      <c r="H377" t="s">
        <v>632</v>
      </c>
      <c r="I377" t="s">
        <v>3891</v>
      </c>
      <c r="J377" t="s">
        <v>643</v>
      </c>
      <c r="K377" t="s">
        <v>635</v>
      </c>
      <c r="L377" t="s">
        <v>636</v>
      </c>
      <c r="M377" t="s">
        <v>3892</v>
      </c>
      <c r="N377" t="s">
        <v>635</v>
      </c>
      <c r="O377" t="s">
        <v>638</v>
      </c>
      <c r="P377" t="s">
        <v>22</v>
      </c>
      <c r="Q377" t="s">
        <v>639</v>
      </c>
      <c r="R377" t="s">
        <v>636</v>
      </c>
      <c r="S377" t="s">
        <v>3893</v>
      </c>
      <c r="T377" t="s">
        <v>3892</v>
      </c>
    </row>
    <row r="378" spans="1:20" x14ac:dyDescent="0.25">
      <c r="A378" t="s">
        <v>23</v>
      </c>
      <c r="B378" t="s">
        <v>24</v>
      </c>
      <c r="C378">
        <v>50</v>
      </c>
      <c r="D378">
        <v>1</v>
      </c>
      <c r="E378" t="s">
        <v>3890</v>
      </c>
      <c r="F378">
        <v>100</v>
      </c>
      <c r="G378">
        <v>0</v>
      </c>
      <c r="H378" t="s">
        <v>632</v>
      </c>
      <c r="I378" t="s">
        <v>3891</v>
      </c>
      <c r="J378" t="s">
        <v>643</v>
      </c>
      <c r="K378" t="s">
        <v>635</v>
      </c>
      <c r="L378" t="s">
        <v>636</v>
      </c>
      <c r="M378" t="s">
        <v>3892</v>
      </c>
      <c r="N378" t="s">
        <v>635</v>
      </c>
      <c r="O378" t="s">
        <v>638</v>
      </c>
      <c r="P378" t="s">
        <v>22</v>
      </c>
      <c r="Q378" t="s">
        <v>639</v>
      </c>
      <c r="R378" t="s">
        <v>636</v>
      </c>
      <c r="S378" t="s">
        <v>3893</v>
      </c>
      <c r="T378" t="s">
        <v>3892</v>
      </c>
    </row>
    <row r="379" spans="1:20" x14ac:dyDescent="0.25">
      <c r="A379" t="s">
        <v>25</v>
      </c>
      <c r="B379" t="s">
        <v>26</v>
      </c>
      <c r="C379">
        <v>50</v>
      </c>
      <c r="D379">
        <v>1</v>
      </c>
      <c r="E379" t="s">
        <v>3890</v>
      </c>
      <c r="F379">
        <v>100</v>
      </c>
      <c r="G379">
        <v>0</v>
      </c>
      <c r="H379" t="s">
        <v>632</v>
      </c>
      <c r="I379" t="s">
        <v>3891</v>
      </c>
      <c r="J379" t="s">
        <v>643</v>
      </c>
      <c r="K379" t="s">
        <v>635</v>
      </c>
      <c r="L379" t="s">
        <v>636</v>
      </c>
      <c r="M379" t="s">
        <v>3892</v>
      </c>
      <c r="N379" t="s">
        <v>635</v>
      </c>
      <c r="O379" t="s">
        <v>638</v>
      </c>
      <c r="P379" t="s">
        <v>22</v>
      </c>
      <c r="Q379" t="s">
        <v>639</v>
      </c>
      <c r="R379" t="s">
        <v>636</v>
      </c>
      <c r="S379" t="s">
        <v>3893</v>
      </c>
      <c r="T379" t="s">
        <v>3892</v>
      </c>
    </row>
    <row r="380" spans="1:20" x14ac:dyDescent="0.25">
      <c r="A380" t="s">
        <v>39</v>
      </c>
      <c r="B380" t="s">
        <v>44</v>
      </c>
      <c r="C380">
        <v>66.333333333333329</v>
      </c>
      <c r="D380">
        <v>3</v>
      </c>
      <c r="E380" t="s">
        <v>3894</v>
      </c>
      <c r="F380">
        <v>249.99</v>
      </c>
      <c r="G380">
        <v>0</v>
      </c>
      <c r="H380" t="s">
        <v>661</v>
      </c>
      <c r="I380" t="s">
        <v>3895</v>
      </c>
      <c r="J380" t="s">
        <v>1874</v>
      </c>
      <c r="K380" t="s">
        <v>635</v>
      </c>
      <c r="L380" t="s">
        <v>636</v>
      </c>
      <c r="M380" t="s">
        <v>3896</v>
      </c>
      <c r="N380" t="s">
        <v>635</v>
      </c>
      <c r="O380" t="s">
        <v>638</v>
      </c>
      <c r="P380" t="s">
        <v>22</v>
      </c>
      <c r="Q380" t="s">
        <v>639</v>
      </c>
      <c r="R380" t="s">
        <v>636</v>
      </c>
      <c r="S380" t="s">
        <v>3897</v>
      </c>
      <c r="T380" t="s">
        <v>3898</v>
      </c>
    </row>
    <row r="381" spans="1:20" x14ac:dyDescent="0.25">
      <c r="A381" t="s">
        <v>39</v>
      </c>
      <c r="B381" t="s">
        <v>44</v>
      </c>
      <c r="C381">
        <v>66.333333333333329</v>
      </c>
      <c r="D381">
        <v>3</v>
      </c>
      <c r="E381" t="s">
        <v>3899</v>
      </c>
      <c r="F381">
        <v>249.99</v>
      </c>
      <c r="G381">
        <v>0</v>
      </c>
      <c r="H381" t="s">
        <v>661</v>
      </c>
      <c r="I381" t="s">
        <v>3900</v>
      </c>
      <c r="J381" t="s">
        <v>687</v>
      </c>
      <c r="K381" t="s">
        <v>635</v>
      </c>
      <c r="L381" t="s">
        <v>636</v>
      </c>
      <c r="M381" t="s">
        <v>3901</v>
      </c>
      <c r="N381" t="s">
        <v>635</v>
      </c>
      <c r="O381" t="s">
        <v>638</v>
      </c>
      <c r="P381" t="s">
        <v>22</v>
      </c>
      <c r="Q381" t="s">
        <v>639</v>
      </c>
      <c r="R381" t="s">
        <v>636</v>
      </c>
      <c r="S381" t="s">
        <v>3902</v>
      </c>
      <c r="T381" t="s">
        <v>3901</v>
      </c>
    </row>
    <row r="382" spans="1:20" x14ac:dyDescent="0.25">
      <c r="A382" t="s">
        <v>121</v>
      </c>
      <c r="B382" t="s">
        <v>122</v>
      </c>
      <c r="C382">
        <v>15</v>
      </c>
      <c r="D382">
        <v>1</v>
      </c>
      <c r="E382" t="s">
        <v>3903</v>
      </c>
      <c r="F382">
        <v>15</v>
      </c>
      <c r="G382">
        <v>0</v>
      </c>
      <c r="H382" t="s">
        <v>647</v>
      </c>
      <c r="I382" t="s">
        <v>3904</v>
      </c>
      <c r="J382" t="s">
        <v>3905</v>
      </c>
      <c r="K382" t="s">
        <v>3906</v>
      </c>
      <c r="L382" t="s">
        <v>899</v>
      </c>
      <c r="M382" t="s">
        <v>3907</v>
      </c>
      <c r="N382" t="s">
        <v>635</v>
      </c>
      <c r="O382" t="s">
        <v>653</v>
      </c>
      <c r="P382" t="s">
        <v>43</v>
      </c>
      <c r="Q382" t="s">
        <v>654</v>
      </c>
      <c r="R382" t="s">
        <v>636</v>
      </c>
      <c r="S382" t="s">
        <v>3908</v>
      </c>
      <c r="T382" t="s">
        <v>3909</v>
      </c>
    </row>
    <row r="383" spans="1:20" x14ac:dyDescent="0.25">
      <c r="A383" t="s">
        <v>619</v>
      </c>
      <c r="B383" t="s">
        <v>620</v>
      </c>
      <c r="C383">
        <v>139</v>
      </c>
      <c r="D383">
        <v>1</v>
      </c>
      <c r="E383" t="s">
        <v>3910</v>
      </c>
      <c r="F383">
        <v>210.48</v>
      </c>
      <c r="G383">
        <v>26</v>
      </c>
      <c r="H383" t="s">
        <v>647</v>
      </c>
      <c r="I383" t="s">
        <v>3911</v>
      </c>
      <c r="J383" t="s">
        <v>3912</v>
      </c>
      <c r="K383" t="s">
        <v>2566</v>
      </c>
      <c r="L383" t="s">
        <v>3913</v>
      </c>
      <c r="M383" t="s">
        <v>3914</v>
      </c>
      <c r="N383" t="s">
        <v>635</v>
      </c>
      <c r="O383" t="s">
        <v>706</v>
      </c>
      <c r="P383" t="s">
        <v>40</v>
      </c>
      <c r="Q383" t="s">
        <v>707</v>
      </c>
      <c r="R383" t="s">
        <v>636</v>
      </c>
      <c r="S383" t="s">
        <v>3915</v>
      </c>
      <c r="T383" t="s">
        <v>3914</v>
      </c>
    </row>
    <row r="384" spans="1:20" x14ac:dyDescent="0.25">
      <c r="A384" t="s">
        <v>258</v>
      </c>
      <c r="B384" t="s">
        <v>264</v>
      </c>
      <c r="C384">
        <v>139</v>
      </c>
      <c r="D384">
        <v>1</v>
      </c>
      <c r="E384" t="s">
        <v>3910</v>
      </c>
      <c r="F384">
        <v>210.48</v>
      </c>
      <c r="G384">
        <v>26</v>
      </c>
      <c r="H384" t="s">
        <v>647</v>
      </c>
      <c r="I384" t="s">
        <v>3911</v>
      </c>
      <c r="J384" t="s">
        <v>3912</v>
      </c>
      <c r="K384" t="s">
        <v>2566</v>
      </c>
      <c r="L384" t="s">
        <v>3913</v>
      </c>
      <c r="M384" t="s">
        <v>3914</v>
      </c>
      <c r="N384" t="s">
        <v>635</v>
      </c>
      <c r="O384" t="s">
        <v>706</v>
      </c>
      <c r="P384" t="s">
        <v>40</v>
      </c>
      <c r="Q384" t="s">
        <v>707</v>
      </c>
      <c r="R384" t="s">
        <v>636</v>
      </c>
      <c r="S384" t="s">
        <v>3915</v>
      </c>
      <c r="T384" t="s">
        <v>3914</v>
      </c>
    </row>
    <row r="385" spans="1:20" x14ac:dyDescent="0.25">
      <c r="A385" t="s">
        <v>257</v>
      </c>
      <c r="B385" t="s">
        <v>263</v>
      </c>
      <c r="C385">
        <v>139</v>
      </c>
      <c r="D385">
        <v>1</v>
      </c>
      <c r="E385" t="s">
        <v>3910</v>
      </c>
      <c r="F385">
        <v>210.48</v>
      </c>
      <c r="G385">
        <v>26</v>
      </c>
      <c r="H385" t="s">
        <v>647</v>
      </c>
      <c r="I385" t="s">
        <v>3911</v>
      </c>
      <c r="J385" t="s">
        <v>3912</v>
      </c>
      <c r="K385" t="s">
        <v>2566</v>
      </c>
      <c r="L385" t="s">
        <v>3913</v>
      </c>
      <c r="M385" t="s">
        <v>3914</v>
      </c>
      <c r="N385" t="s">
        <v>635</v>
      </c>
      <c r="O385" t="s">
        <v>706</v>
      </c>
      <c r="P385" t="s">
        <v>40</v>
      </c>
      <c r="Q385" t="s">
        <v>707</v>
      </c>
      <c r="R385" t="s">
        <v>636</v>
      </c>
      <c r="S385" t="s">
        <v>3915</v>
      </c>
      <c r="T385" t="s">
        <v>3914</v>
      </c>
    </row>
    <row r="386" spans="1:20" x14ac:dyDescent="0.25">
      <c r="A386" t="s">
        <v>256</v>
      </c>
      <c r="B386" t="s">
        <v>262</v>
      </c>
      <c r="C386">
        <v>139</v>
      </c>
      <c r="D386">
        <v>1</v>
      </c>
      <c r="E386" t="s">
        <v>3910</v>
      </c>
      <c r="F386">
        <v>210.48</v>
      </c>
      <c r="G386">
        <v>26</v>
      </c>
      <c r="H386" t="s">
        <v>647</v>
      </c>
      <c r="I386" t="s">
        <v>3911</v>
      </c>
      <c r="J386" t="s">
        <v>3912</v>
      </c>
      <c r="K386" t="s">
        <v>2566</v>
      </c>
      <c r="L386" t="s">
        <v>3913</v>
      </c>
      <c r="M386" t="s">
        <v>3914</v>
      </c>
      <c r="N386" t="s">
        <v>635</v>
      </c>
      <c r="O386" t="s">
        <v>706</v>
      </c>
      <c r="P386" t="s">
        <v>40</v>
      </c>
      <c r="Q386" t="s">
        <v>707</v>
      </c>
      <c r="R386" t="s">
        <v>636</v>
      </c>
      <c r="S386" t="s">
        <v>3915</v>
      </c>
      <c r="T386" t="s">
        <v>3914</v>
      </c>
    </row>
    <row r="387" spans="1:20" x14ac:dyDescent="0.25">
      <c r="A387" t="s">
        <v>20</v>
      </c>
      <c r="B387" t="s">
        <v>21</v>
      </c>
      <c r="C387">
        <v>50</v>
      </c>
      <c r="D387">
        <v>1</v>
      </c>
      <c r="E387" t="s">
        <v>3916</v>
      </c>
      <c r="F387">
        <v>100</v>
      </c>
      <c r="G387">
        <v>0</v>
      </c>
      <c r="H387" t="s">
        <v>632</v>
      </c>
      <c r="I387" t="s">
        <v>3917</v>
      </c>
      <c r="J387" t="s">
        <v>2794</v>
      </c>
      <c r="K387" t="s">
        <v>635</v>
      </c>
      <c r="L387" t="s">
        <v>636</v>
      </c>
      <c r="M387" t="s">
        <v>3918</v>
      </c>
      <c r="N387" t="s">
        <v>635</v>
      </c>
      <c r="O387" t="s">
        <v>638</v>
      </c>
      <c r="P387" t="s">
        <v>22</v>
      </c>
      <c r="Q387" t="s">
        <v>639</v>
      </c>
      <c r="R387" t="s">
        <v>636</v>
      </c>
      <c r="S387" t="s">
        <v>3919</v>
      </c>
      <c r="T387" t="s">
        <v>3920</v>
      </c>
    </row>
    <row r="388" spans="1:20" x14ac:dyDescent="0.25">
      <c r="A388" t="s">
        <v>23</v>
      </c>
      <c r="B388" t="s">
        <v>24</v>
      </c>
      <c r="C388">
        <v>50</v>
      </c>
      <c r="D388">
        <v>1</v>
      </c>
      <c r="E388" t="s">
        <v>3916</v>
      </c>
      <c r="F388">
        <v>100</v>
      </c>
      <c r="G388">
        <v>0</v>
      </c>
      <c r="H388" t="s">
        <v>632</v>
      </c>
      <c r="I388" t="s">
        <v>3917</v>
      </c>
      <c r="J388" t="s">
        <v>2794</v>
      </c>
      <c r="K388" t="s">
        <v>635</v>
      </c>
      <c r="L388" t="s">
        <v>636</v>
      </c>
      <c r="M388" t="s">
        <v>3918</v>
      </c>
      <c r="N388" t="s">
        <v>635</v>
      </c>
      <c r="O388" t="s">
        <v>638</v>
      </c>
      <c r="P388" t="s">
        <v>22</v>
      </c>
      <c r="Q388" t="s">
        <v>639</v>
      </c>
      <c r="R388" t="s">
        <v>636</v>
      </c>
      <c r="S388" t="s">
        <v>3919</v>
      </c>
      <c r="T388" t="s">
        <v>3920</v>
      </c>
    </row>
    <row r="389" spans="1:20" x14ac:dyDescent="0.25">
      <c r="A389" t="s">
        <v>25</v>
      </c>
      <c r="B389" t="s">
        <v>26</v>
      </c>
      <c r="C389">
        <v>50</v>
      </c>
      <c r="D389">
        <v>1</v>
      </c>
      <c r="E389" t="s">
        <v>3916</v>
      </c>
      <c r="F389">
        <v>100</v>
      </c>
      <c r="G389">
        <v>0</v>
      </c>
      <c r="H389" t="s">
        <v>632</v>
      </c>
      <c r="I389" t="s">
        <v>3917</v>
      </c>
      <c r="J389" t="s">
        <v>2794</v>
      </c>
      <c r="K389" t="s">
        <v>635</v>
      </c>
      <c r="L389" t="s">
        <v>636</v>
      </c>
      <c r="M389" t="s">
        <v>3918</v>
      </c>
      <c r="N389" t="s">
        <v>635</v>
      </c>
      <c r="O389" t="s">
        <v>638</v>
      </c>
      <c r="P389" t="s">
        <v>22</v>
      </c>
      <c r="Q389" t="s">
        <v>639</v>
      </c>
      <c r="R389" t="s">
        <v>636</v>
      </c>
      <c r="S389" t="s">
        <v>3919</v>
      </c>
      <c r="T389" t="s">
        <v>3920</v>
      </c>
    </row>
    <row r="390" spans="1:20" x14ac:dyDescent="0.25">
      <c r="A390" t="s">
        <v>37</v>
      </c>
      <c r="B390" t="s">
        <v>38</v>
      </c>
      <c r="C390">
        <v>66.666666666666671</v>
      </c>
      <c r="D390">
        <v>3</v>
      </c>
      <c r="E390" t="s">
        <v>3921</v>
      </c>
      <c r="F390">
        <v>100</v>
      </c>
      <c r="G390">
        <v>0</v>
      </c>
      <c r="H390" t="s">
        <v>661</v>
      </c>
      <c r="I390" t="s">
        <v>3922</v>
      </c>
      <c r="J390" t="s">
        <v>934</v>
      </c>
      <c r="K390" t="s">
        <v>635</v>
      </c>
      <c r="L390" t="s">
        <v>636</v>
      </c>
      <c r="M390" t="s">
        <v>3923</v>
      </c>
      <c r="N390" t="s">
        <v>635</v>
      </c>
      <c r="O390" t="s">
        <v>668</v>
      </c>
      <c r="P390" t="s">
        <v>22</v>
      </c>
      <c r="Q390" t="s">
        <v>669</v>
      </c>
      <c r="R390" t="s">
        <v>636</v>
      </c>
      <c r="S390" t="s">
        <v>3924</v>
      </c>
      <c r="T390" t="s">
        <v>3923</v>
      </c>
    </row>
    <row r="391" spans="1:20" x14ac:dyDescent="0.25">
      <c r="A391" t="s">
        <v>37</v>
      </c>
      <c r="B391" t="s">
        <v>38</v>
      </c>
      <c r="C391">
        <v>66.666666666666671</v>
      </c>
      <c r="D391">
        <v>3</v>
      </c>
      <c r="E391" t="s">
        <v>3925</v>
      </c>
      <c r="F391">
        <v>100</v>
      </c>
      <c r="G391">
        <v>0</v>
      </c>
      <c r="H391" t="s">
        <v>661</v>
      </c>
      <c r="I391" t="s">
        <v>3926</v>
      </c>
      <c r="J391" t="s">
        <v>1349</v>
      </c>
      <c r="K391" t="s">
        <v>635</v>
      </c>
      <c r="L391" t="s">
        <v>636</v>
      </c>
      <c r="M391" t="s">
        <v>3927</v>
      </c>
      <c r="N391" t="s">
        <v>635</v>
      </c>
      <c r="O391" t="s">
        <v>668</v>
      </c>
      <c r="P391" t="s">
        <v>22</v>
      </c>
      <c r="Q391" t="s">
        <v>669</v>
      </c>
      <c r="R391" t="s">
        <v>636</v>
      </c>
      <c r="S391" t="s">
        <v>3928</v>
      </c>
      <c r="T391" t="s">
        <v>3927</v>
      </c>
    </row>
    <row r="392" spans="1:20" x14ac:dyDescent="0.25">
      <c r="A392" t="s">
        <v>35</v>
      </c>
      <c r="B392" t="s">
        <v>36</v>
      </c>
      <c r="C392">
        <v>66.666666666666671</v>
      </c>
      <c r="D392">
        <v>3</v>
      </c>
      <c r="E392" t="s">
        <v>3929</v>
      </c>
      <c r="F392">
        <v>118.05</v>
      </c>
      <c r="G392">
        <v>0</v>
      </c>
      <c r="H392" t="s">
        <v>647</v>
      </c>
      <c r="I392" t="s">
        <v>3930</v>
      </c>
      <c r="J392" t="s">
        <v>3931</v>
      </c>
      <c r="K392" t="s">
        <v>3751</v>
      </c>
      <c r="L392" t="s">
        <v>3932</v>
      </c>
      <c r="M392" t="s">
        <v>3933</v>
      </c>
      <c r="N392" t="s">
        <v>635</v>
      </c>
      <c r="O392" t="s">
        <v>706</v>
      </c>
      <c r="P392" t="s">
        <v>40</v>
      </c>
      <c r="Q392" t="s">
        <v>707</v>
      </c>
      <c r="R392" t="s">
        <v>636</v>
      </c>
      <c r="S392" t="s">
        <v>3934</v>
      </c>
      <c r="T392" t="s">
        <v>3933</v>
      </c>
    </row>
    <row r="393" spans="1:20" x14ac:dyDescent="0.25">
      <c r="A393" t="s">
        <v>20</v>
      </c>
      <c r="B393" t="s">
        <v>21</v>
      </c>
      <c r="C393">
        <v>50</v>
      </c>
      <c r="D393">
        <v>2</v>
      </c>
      <c r="E393" t="s">
        <v>3935</v>
      </c>
      <c r="F393">
        <v>200</v>
      </c>
      <c r="G393">
        <v>0</v>
      </c>
      <c r="H393" t="s">
        <v>632</v>
      </c>
      <c r="I393" t="s">
        <v>3936</v>
      </c>
      <c r="J393" t="s">
        <v>770</v>
      </c>
      <c r="K393" t="s">
        <v>635</v>
      </c>
      <c r="L393" t="s">
        <v>636</v>
      </c>
      <c r="M393" t="s">
        <v>3937</v>
      </c>
      <c r="N393" t="s">
        <v>635</v>
      </c>
      <c r="O393" t="s">
        <v>638</v>
      </c>
      <c r="P393" t="s">
        <v>22</v>
      </c>
      <c r="Q393" t="s">
        <v>639</v>
      </c>
      <c r="R393" t="s">
        <v>636</v>
      </c>
      <c r="S393" t="s">
        <v>3938</v>
      </c>
      <c r="T393" t="s">
        <v>3937</v>
      </c>
    </row>
    <row r="394" spans="1:20" x14ac:dyDescent="0.25">
      <c r="A394" t="s">
        <v>23</v>
      </c>
      <c r="B394" t="s">
        <v>24</v>
      </c>
      <c r="C394">
        <v>50</v>
      </c>
      <c r="D394">
        <v>2</v>
      </c>
      <c r="E394" t="s">
        <v>3935</v>
      </c>
      <c r="F394">
        <v>200</v>
      </c>
      <c r="G394">
        <v>0</v>
      </c>
      <c r="H394" t="s">
        <v>632</v>
      </c>
      <c r="I394" t="s">
        <v>3936</v>
      </c>
      <c r="J394" t="s">
        <v>770</v>
      </c>
      <c r="K394" t="s">
        <v>635</v>
      </c>
      <c r="L394" t="s">
        <v>636</v>
      </c>
      <c r="M394" t="s">
        <v>3937</v>
      </c>
      <c r="N394" t="s">
        <v>635</v>
      </c>
      <c r="O394" t="s">
        <v>638</v>
      </c>
      <c r="P394" t="s">
        <v>22</v>
      </c>
      <c r="Q394" t="s">
        <v>639</v>
      </c>
      <c r="R394" t="s">
        <v>636</v>
      </c>
      <c r="S394" t="s">
        <v>3938</v>
      </c>
      <c r="T394" t="s">
        <v>3937</v>
      </c>
    </row>
    <row r="395" spans="1:20" x14ac:dyDescent="0.25">
      <c r="A395" t="s">
        <v>25</v>
      </c>
      <c r="B395" t="s">
        <v>26</v>
      </c>
      <c r="C395">
        <v>50</v>
      </c>
      <c r="D395">
        <v>2</v>
      </c>
      <c r="E395" t="s">
        <v>3935</v>
      </c>
      <c r="F395">
        <v>200</v>
      </c>
      <c r="G395">
        <v>0</v>
      </c>
      <c r="H395" t="s">
        <v>632</v>
      </c>
      <c r="I395" t="s">
        <v>3936</v>
      </c>
      <c r="J395" t="s">
        <v>770</v>
      </c>
      <c r="K395" t="s">
        <v>635</v>
      </c>
      <c r="L395" t="s">
        <v>636</v>
      </c>
      <c r="M395" t="s">
        <v>3937</v>
      </c>
      <c r="N395" t="s">
        <v>635</v>
      </c>
      <c r="O395" t="s">
        <v>638</v>
      </c>
      <c r="P395" t="s">
        <v>22</v>
      </c>
      <c r="Q395" t="s">
        <v>639</v>
      </c>
      <c r="R395" t="s">
        <v>636</v>
      </c>
      <c r="S395" t="s">
        <v>3938</v>
      </c>
      <c r="T395" t="s">
        <v>3937</v>
      </c>
    </row>
    <row r="396" spans="1:20" x14ac:dyDescent="0.25">
      <c r="A396" t="s">
        <v>619</v>
      </c>
      <c r="B396" t="s">
        <v>620</v>
      </c>
      <c r="C396">
        <v>139</v>
      </c>
      <c r="D396">
        <v>1</v>
      </c>
      <c r="E396" t="s">
        <v>3939</v>
      </c>
      <c r="F396">
        <v>108.99</v>
      </c>
      <c r="G396">
        <v>0</v>
      </c>
      <c r="H396" t="s">
        <v>661</v>
      </c>
      <c r="I396" t="s">
        <v>3940</v>
      </c>
      <c r="J396" t="s">
        <v>3941</v>
      </c>
      <c r="K396" t="s">
        <v>635</v>
      </c>
      <c r="L396" t="s">
        <v>636</v>
      </c>
      <c r="M396" t="s">
        <v>3942</v>
      </c>
      <c r="N396" t="s">
        <v>635</v>
      </c>
      <c r="O396" t="s">
        <v>638</v>
      </c>
      <c r="P396" t="s">
        <v>22</v>
      </c>
      <c r="Q396" t="s">
        <v>639</v>
      </c>
      <c r="R396" t="s">
        <v>636</v>
      </c>
      <c r="S396" t="s">
        <v>3943</v>
      </c>
      <c r="T396" t="s">
        <v>3942</v>
      </c>
    </row>
    <row r="397" spans="1:20" x14ac:dyDescent="0.25">
      <c r="A397" t="s">
        <v>39</v>
      </c>
      <c r="B397" t="s">
        <v>44</v>
      </c>
      <c r="C397">
        <v>66.333333333333329</v>
      </c>
      <c r="D397">
        <v>3</v>
      </c>
      <c r="E397" t="s">
        <v>3944</v>
      </c>
      <c r="F397">
        <v>183.5</v>
      </c>
      <c r="G397">
        <v>26</v>
      </c>
      <c r="H397" t="s">
        <v>2356</v>
      </c>
      <c r="I397" t="s">
        <v>3945</v>
      </c>
      <c r="J397" t="s">
        <v>3946</v>
      </c>
      <c r="K397" t="s">
        <v>3947</v>
      </c>
      <c r="L397" t="s">
        <v>3948</v>
      </c>
      <c r="M397" t="s">
        <v>3949</v>
      </c>
      <c r="N397" t="s">
        <v>635</v>
      </c>
      <c r="O397" t="s">
        <v>706</v>
      </c>
      <c r="P397" t="s">
        <v>40</v>
      </c>
      <c r="Q397" t="s">
        <v>707</v>
      </c>
      <c r="R397" t="s">
        <v>636</v>
      </c>
      <c r="S397" t="s">
        <v>3950</v>
      </c>
      <c r="T397" t="s">
        <v>3949</v>
      </c>
    </row>
    <row r="398" spans="1:20" x14ac:dyDescent="0.25">
      <c r="A398" t="s">
        <v>25</v>
      </c>
      <c r="B398" t="s">
        <v>26</v>
      </c>
      <c r="C398">
        <v>44</v>
      </c>
      <c r="D398">
        <v>2</v>
      </c>
      <c r="E398" t="s">
        <v>3951</v>
      </c>
      <c r="F398">
        <v>88</v>
      </c>
      <c r="G398">
        <v>0</v>
      </c>
      <c r="H398" t="s">
        <v>647</v>
      </c>
      <c r="I398" t="s">
        <v>730</v>
      </c>
      <c r="J398" t="s">
        <v>3952</v>
      </c>
      <c r="K398" t="s">
        <v>3953</v>
      </c>
      <c r="L398" t="s">
        <v>2399</v>
      </c>
      <c r="M398" t="s">
        <v>3954</v>
      </c>
      <c r="N398" t="s">
        <v>635</v>
      </c>
      <c r="O398" t="s">
        <v>653</v>
      </c>
      <c r="P398" t="s">
        <v>43</v>
      </c>
      <c r="Q398" t="s">
        <v>654</v>
      </c>
      <c r="R398" t="s">
        <v>636</v>
      </c>
      <c r="S398" t="s">
        <v>3955</v>
      </c>
      <c r="T398" t="s">
        <v>3956</v>
      </c>
    </row>
    <row r="399" spans="1:20" x14ac:dyDescent="0.25">
      <c r="A399" t="s">
        <v>164</v>
      </c>
      <c r="B399" t="s">
        <v>165</v>
      </c>
      <c r="C399">
        <v>50</v>
      </c>
      <c r="D399">
        <v>6</v>
      </c>
      <c r="E399" t="s">
        <v>3957</v>
      </c>
      <c r="F399">
        <v>200</v>
      </c>
      <c r="G399">
        <v>0</v>
      </c>
      <c r="H399" t="s">
        <v>661</v>
      </c>
      <c r="I399" t="s">
        <v>3958</v>
      </c>
      <c r="J399" t="s">
        <v>770</v>
      </c>
      <c r="K399" t="s">
        <v>635</v>
      </c>
      <c r="L399" t="s">
        <v>636</v>
      </c>
      <c r="M399" t="s">
        <v>3956</v>
      </c>
      <c r="N399" t="s">
        <v>635</v>
      </c>
      <c r="O399" t="s">
        <v>668</v>
      </c>
      <c r="P399" t="s">
        <v>22</v>
      </c>
      <c r="Q399" t="s">
        <v>669</v>
      </c>
      <c r="R399" t="s">
        <v>636</v>
      </c>
      <c r="S399" t="s">
        <v>3959</v>
      </c>
      <c r="T399" t="s">
        <v>3956</v>
      </c>
    </row>
    <row r="400" spans="1:20" x14ac:dyDescent="0.25">
      <c r="A400" t="s">
        <v>164</v>
      </c>
      <c r="B400" t="s">
        <v>165</v>
      </c>
      <c r="C400">
        <v>50</v>
      </c>
      <c r="D400">
        <v>6</v>
      </c>
      <c r="E400" t="s">
        <v>3960</v>
      </c>
      <c r="F400">
        <v>200</v>
      </c>
      <c r="G400">
        <v>0</v>
      </c>
      <c r="H400" t="s">
        <v>661</v>
      </c>
      <c r="I400" t="s">
        <v>3961</v>
      </c>
      <c r="J400" t="s">
        <v>818</v>
      </c>
      <c r="K400" t="s">
        <v>635</v>
      </c>
      <c r="L400" t="s">
        <v>636</v>
      </c>
      <c r="M400" t="s">
        <v>3962</v>
      </c>
      <c r="N400" t="s">
        <v>635</v>
      </c>
      <c r="O400" t="s">
        <v>638</v>
      </c>
      <c r="P400" t="s">
        <v>22</v>
      </c>
      <c r="Q400" t="s">
        <v>639</v>
      </c>
      <c r="R400" t="s">
        <v>636</v>
      </c>
      <c r="S400" t="s">
        <v>3963</v>
      </c>
      <c r="T400" t="s">
        <v>3964</v>
      </c>
    </row>
    <row r="401" spans="1:20" x14ac:dyDescent="0.25">
      <c r="A401" t="s">
        <v>20</v>
      </c>
      <c r="B401" t="s">
        <v>21</v>
      </c>
      <c r="C401">
        <v>50</v>
      </c>
      <c r="D401">
        <v>1</v>
      </c>
      <c r="E401" t="s">
        <v>3965</v>
      </c>
      <c r="F401">
        <v>99.99</v>
      </c>
      <c r="G401">
        <v>0</v>
      </c>
      <c r="H401" t="s">
        <v>661</v>
      </c>
      <c r="I401" t="s">
        <v>3966</v>
      </c>
      <c r="J401" t="s">
        <v>1160</v>
      </c>
      <c r="K401" t="s">
        <v>635</v>
      </c>
      <c r="L401" t="s">
        <v>636</v>
      </c>
      <c r="M401" t="s">
        <v>3967</v>
      </c>
      <c r="N401" t="s">
        <v>635</v>
      </c>
      <c r="O401" t="s">
        <v>668</v>
      </c>
      <c r="P401" t="s">
        <v>22</v>
      </c>
      <c r="Q401" t="s">
        <v>669</v>
      </c>
      <c r="R401" t="s">
        <v>636</v>
      </c>
      <c r="S401" t="s">
        <v>3968</v>
      </c>
      <c r="T401" t="s">
        <v>3967</v>
      </c>
    </row>
    <row r="402" spans="1:20" x14ac:dyDescent="0.25">
      <c r="A402" t="s">
        <v>23</v>
      </c>
      <c r="B402" t="s">
        <v>24</v>
      </c>
      <c r="C402">
        <v>50</v>
      </c>
      <c r="D402">
        <v>1</v>
      </c>
      <c r="E402" t="s">
        <v>3965</v>
      </c>
      <c r="F402">
        <v>99.99</v>
      </c>
      <c r="G402">
        <v>0</v>
      </c>
      <c r="H402" t="s">
        <v>661</v>
      </c>
      <c r="I402" t="s">
        <v>3966</v>
      </c>
      <c r="J402" t="s">
        <v>1160</v>
      </c>
      <c r="K402" t="s">
        <v>635</v>
      </c>
      <c r="L402" t="s">
        <v>636</v>
      </c>
      <c r="M402" t="s">
        <v>3967</v>
      </c>
      <c r="N402" t="s">
        <v>635</v>
      </c>
      <c r="O402" t="s">
        <v>668</v>
      </c>
      <c r="P402" t="s">
        <v>22</v>
      </c>
      <c r="Q402" t="s">
        <v>669</v>
      </c>
      <c r="R402" t="s">
        <v>636</v>
      </c>
      <c r="S402" t="s">
        <v>3968</v>
      </c>
      <c r="T402" t="s">
        <v>3967</v>
      </c>
    </row>
    <row r="403" spans="1:20" x14ac:dyDescent="0.25">
      <c r="A403" t="s">
        <v>25</v>
      </c>
      <c r="B403" t="s">
        <v>26</v>
      </c>
      <c r="C403">
        <v>50</v>
      </c>
      <c r="D403">
        <v>1</v>
      </c>
      <c r="E403" t="s">
        <v>3965</v>
      </c>
      <c r="F403">
        <v>99.99</v>
      </c>
      <c r="G403">
        <v>0</v>
      </c>
      <c r="H403" t="s">
        <v>661</v>
      </c>
      <c r="I403" t="s">
        <v>3966</v>
      </c>
      <c r="J403" t="s">
        <v>1160</v>
      </c>
      <c r="K403" t="s">
        <v>635</v>
      </c>
      <c r="L403" t="s">
        <v>636</v>
      </c>
      <c r="M403" t="s">
        <v>3967</v>
      </c>
      <c r="N403" t="s">
        <v>635</v>
      </c>
      <c r="O403" t="s">
        <v>668</v>
      </c>
      <c r="P403" t="s">
        <v>22</v>
      </c>
      <c r="Q403" t="s">
        <v>669</v>
      </c>
      <c r="R403" t="s">
        <v>636</v>
      </c>
      <c r="S403" t="s">
        <v>3968</v>
      </c>
      <c r="T403" t="s">
        <v>3967</v>
      </c>
    </row>
    <row r="404" spans="1:20" x14ac:dyDescent="0.25">
      <c r="A404" t="s">
        <v>164</v>
      </c>
      <c r="B404" t="s">
        <v>165</v>
      </c>
      <c r="C404">
        <v>50</v>
      </c>
      <c r="D404">
        <v>6</v>
      </c>
      <c r="E404" t="s">
        <v>3969</v>
      </c>
      <c r="F404">
        <v>200</v>
      </c>
      <c r="G404">
        <v>0</v>
      </c>
      <c r="H404" t="s">
        <v>661</v>
      </c>
      <c r="I404" t="s">
        <v>3970</v>
      </c>
      <c r="J404" t="s">
        <v>934</v>
      </c>
      <c r="K404" t="s">
        <v>635</v>
      </c>
      <c r="L404" t="s">
        <v>636</v>
      </c>
      <c r="M404" t="s">
        <v>3971</v>
      </c>
      <c r="N404" t="s">
        <v>635</v>
      </c>
      <c r="O404" t="s">
        <v>638</v>
      </c>
      <c r="P404" t="s">
        <v>22</v>
      </c>
      <c r="Q404" t="s">
        <v>639</v>
      </c>
      <c r="R404" t="s">
        <v>636</v>
      </c>
      <c r="S404" t="s">
        <v>3972</v>
      </c>
      <c r="T404" t="s">
        <v>3971</v>
      </c>
    </row>
    <row r="405" spans="1:20" x14ac:dyDescent="0.25">
      <c r="A405" t="s">
        <v>37</v>
      </c>
      <c r="B405" t="s">
        <v>38</v>
      </c>
      <c r="C405">
        <v>66.666666666666671</v>
      </c>
      <c r="D405">
        <v>3</v>
      </c>
      <c r="E405" t="s">
        <v>3973</v>
      </c>
      <c r="F405">
        <v>100</v>
      </c>
      <c r="G405">
        <v>0</v>
      </c>
      <c r="H405" t="s">
        <v>661</v>
      </c>
      <c r="I405" t="s">
        <v>3974</v>
      </c>
      <c r="J405" t="s">
        <v>643</v>
      </c>
      <c r="K405" t="s">
        <v>635</v>
      </c>
      <c r="L405" t="s">
        <v>636</v>
      </c>
      <c r="M405" t="s">
        <v>3975</v>
      </c>
      <c r="N405" t="s">
        <v>635</v>
      </c>
      <c r="O405" t="s">
        <v>638</v>
      </c>
      <c r="P405" t="s">
        <v>22</v>
      </c>
      <c r="Q405" t="s">
        <v>639</v>
      </c>
      <c r="R405" t="s">
        <v>636</v>
      </c>
      <c r="S405" t="s">
        <v>3976</v>
      </c>
      <c r="T405" t="s">
        <v>3975</v>
      </c>
    </row>
    <row r="406" spans="1:20" x14ac:dyDescent="0.25">
      <c r="A406" t="s">
        <v>37</v>
      </c>
      <c r="B406" t="s">
        <v>38</v>
      </c>
      <c r="C406">
        <v>66.666666666666671</v>
      </c>
      <c r="D406">
        <v>6</v>
      </c>
      <c r="E406" t="s">
        <v>3977</v>
      </c>
      <c r="F406">
        <v>200</v>
      </c>
      <c r="G406">
        <v>0</v>
      </c>
      <c r="H406" t="s">
        <v>661</v>
      </c>
      <c r="I406" t="s">
        <v>3978</v>
      </c>
      <c r="J406" t="s">
        <v>643</v>
      </c>
      <c r="K406" t="s">
        <v>635</v>
      </c>
      <c r="L406" t="s">
        <v>636</v>
      </c>
      <c r="M406" t="s">
        <v>3979</v>
      </c>
      <c r="N406" t="s">
        <v>635</v>
      </c>
      <c r="O406" t="s">
        <v>638</v>
      </c>
      <c r="P406" t="s">
        <v>22</v>
      </c>
      <c r="Q406" t="s">
        <v>639</v>
      </c>
      <c r="R406" t="s">
        <v>636</v>
      </c>
      <c r="S406" t="s">
        <v>3980</v>
      </c>
      <c r="T406" t="s">
        <v>3979</v>
      </c>
    </row>
    <row r="407" spans="1:20" x14ac:dyDescent="0.25">
      <c r="A407" t="s">
        <v>37</v>
      </c>
      <c r="B407" t="s">
        <v>38</v>
      </c>
      <c r="C407">
        <v>66.666666666666671</v>
      </c>
      <c r="D407">
        <v>3</v>
      </c>
      <c r="E407" t="s">
        <v>3981</v>
      </c>
      <c r="F407">
        <v>100</v>
      </c>
      <c r="G407">
        <v>0</v>
      </c>
      <c r="H407" t="s">
        <v>661</v>
      </c>
      <c r="I407" t="s">
        <v>3982</v>
      </c>
      <c r="J407" t="s">
        <v>1837</v>
      </c>
      <c r="K407" t="s">
        <v>635</v>
      </c>
      <c r="L407" t="s">
        <v>636</v>
      </c>
      <c r="M407" t="s">
        <v>3983</v>
      </c>
      <c r="N407" t="s">
        <v>635</v>
      </c>
      <c r="O407" t="s">
        <v>638</v>
      </c>
      <c r="P407" t="s">
        <v>22</v>
      </c>
      <c r="Q407" t="s">
        <v>639</v>
      </c>
      <c r="R407" t="s">
        <v>636</v>
      </c>
      <c r="S407" t="s">
        <v>3984</v>
      </c>
      <c r="T407" t="s">
        <v>3985</v>
      </c>
    </row>
    <row r="408" spans="1:20" x14ac:dyDescent="0.25">
      <c r="A408" t="s">
        <v>121</v>
      </c>
      <c r="B408" t="s">
        <v>122</v>
      </c>
      <c r="C408">
        <v>15</v>
      </c>
      <c r="D408">
        <v>1</v>
      </c>
      <c r="E408" t="s">
        <v>3986</v>
      </c>
      <c r="F408">
        <v>15</v>
      </c>
      <c r="G408">
        <v>0</v>
      </c>
      <c r="H408" t="s">
        <v>647</v>
      </c>
      <c r="I408" t="s">
        <v>1990</v>
      </c>
      <c r="J408" t="s">
        <v>1991</v>
      </c>
      <c r="K408" t="s">
        <v>1992</v>
      </c>
      <c r="L408" t="s">
        <v>1017</v>
      </c>
      <c r="M408" t="s">
        <v>3987</v>
      </c>
      <c r="N408" t="s">
        <v>635</v>
      </c>
      <c r="O408" t="s">
        <v>653</v>
      </c>
      <c r="P408" t="s">
        <v>43</v>
      </c>
      <c r="Q408" t="s">
        <v>654</v>
      </c>
      <c r="R408" t="s">
        <v>636</v>
      </c>
      <c r="S408" t="s">
        <v>3988</v>
      </c>
      <c r="T408" t="s">
        <v>3989</v>
      </c>
    </row>
    <row r="409" spans="1:20" x14ac:dyDescent="0.25">
      <c r="A409" t="s">
        <v>164</v>
      </c>
      <c r="B409" t="s">
        <v>165</v>
      </c>
      <c r="C409">
        <v>33.333333333333336</v>
      </c>
      <c r="D409">
        <v>3</v>
      </c>
      <c r="E409" t="s">
        <v>3990</v>
      </c>
      <c r="F409">
        <v>100</v>
      </c>
      <c r="G409">
        <v>0</v>
      </c>
      <c r="H409" t="s">
        <v>661</v>
      </c>
      <c r="I409" t="s">
        <v>3991</v>
      </c>
      <c r="J409" t="s">
        <v>663</v>
      </c>
      <c r="K409" t="s">
        <v>635</v>
      </c>
      <c r="L409" t="s">
        <v>636</v>
      </c>
      <c r="M409" t="s">
        <v>3992</v>
      </c>
      <c r="N409" t="s">
        <v>635</v>
      </c>
      <c r="O409" t="s">
        <v>638</v>
      </c>
      <c r="P409" t="s">
        <v>22</v>
      </c>
      <c r="Q409" t="s">
        <v>639</v>
      </c>
      <c r="R409" t="s">
        <v>636</v>
      </c>
      <c r="S409" t="s">
        <v>3993</v>
      </c>
      <c r="T409" t="s">
        <v>3994</v>
      </c>
    </row>
    <row r="410" spans="1:20" x14ac:dyDescent="0.25">
      <c r="A410" t="s">
        <v>121</v>
      </c>
      <c r="B410" t="s">
        <v>122</v>
      </c>
      <c r="C410">
        <v>15</v>
      </c>
      <c r="D410">
        <v>1</v>
      </c>
      <c r="E410" t="s">
        <v>3995</v>
      </c>
      <c r="F410">
        <v>15</v>
      </c>
      <c r="G410">
        <v>0</v>
      </c>
      <c r="H410" t="s">
        <v>647</v>
      </c>
      <c r="I410" t="s">
        <v>1956</v>
      </c>
      <c r="J410" t="s">
        <v>1957</v>
      </c>
      <c r="K410" t="s">
        <v>1958</v>
      </c>
      <c r="L410" t="s">
        <v>1695</v>
      </c>
      <c r="M410" t="s">
        <v>3996</v>
      </c>
      <c r="N410" t="s">
        <v>635</v>
      </c>
      <c r="O410" t="s">
        <v>653</v>
      </c>
      <c r="P410" t="s">
        <v>43</v>
      </c>
      <c r="Q410" t="s">
        <v>654</v>
      </c>
      <c r="R410" t="s">
        <v>636</v>
      </c>
      <c r="S410" t="s">
        <v>3997</v>
      </c>
      <c r="T410" t="s">
        <v>3996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77D4-9C74-4894-B0F6-BBF17ABC5585}">
  <sheetPr>
    <tabColor rgb="FFFF6699"/>
  </sheetPr>
  <dimension ref="A1:V395"/>
  <sheetViews>
    <sheetView zoomScale="70" zoomScaleNormal="70" workbookViewId="0">
      <pane xSplit="2" ySplit="1" topLeftCell="T17" activePane="bottomRight" state="frozen"/>
      <selection sqref="A1:XFD1048576"/>
      <selection pane="topRight" sqref="A1:XFD1048576"/>
      <selection pane="bottomLeft" sqref="A1:XFD1048576"/>
      <selection pane="bottomRight" activeCell="U367" sqref="U36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6" t="s">
        <v>1983</v>
      </c>
      <c r="V1" t="s">
        <v>1985</v>
      </c>
    </row>
    <row r="2" spans="1:22" x14ac:dyDescent="0.25">
      <c r="A2" t="s">
        <v>256</v>
      </c>
      <c r="B2" t="s">
        <v>262</v>
      </c>
      <c r="C2">
        <v>139</v>
      </c>
      <c r="D2">
        <v>1</v>
      </c>
      <c r="E2" t="s">
        <v>3998</v>
      </c>
      <c r="F2">
        <v>108.99</v>
      </c>
      <c r="G2">
        <v>0</v>
      </c>
      <c r="H2" t="s">
        <v>661</v>
      </c>
      <c r="I2" t="s">
        <v>3999</v>
      </c>
      <c r="J2" t="s">
        <v>1896</v>
      </c>
      <c r="K2" t="s">
        <v>635</v>
      </c>
      <c r="L2" t="s">
        <v>636</v>
      </c>
      <c r="M2" t="s">
        <v>4000</v>
      </c>
      <c r="N2" t="s">
        <v>635</v>
      </c>
      <c r="O2" t="s">
        <v>638</v>
      </c>
      <c r="P2" t="s">
        <v>22</v>
      </c>
      <c r="Q2" t="s">
        <v>639</v>
      </c>
      <c r="R2" t="s">
        <v>636</v>
      </c>
      <c r="S2" t="s">
        <v>4001</v>
      </c>
      <c r="T2" t="s">
        <v>4002</v>
      </c>
      <c r="U2" s="87" t="s">
        <v>164</v>
      </c>
      <c r="V2">
        <v>236</v>
      </c>
    </row>
    <row r="3" spans="1:22" x14ac:dyDescent="0.25">
      <c r="A3" t="s">
        <v>256</v>
      </c>
      <c r="B3" t="s">
        <v>262</v>
      </c>
      <c r="C3">
        <v>139</v>
      </c>
      <c r="D3">
        <v>2</v>
      </c>
      <c r="E3" t="s">
        <v>4003</v>
      </c>
      <c r="F3">
        <v>217.98</v>
      </c>
      <c r="G3">
        <v>0</v>
      </c>
      <c r="H3" t="s">
        <v>661</v>
      </c>
      <c r="I3" t="s">
        <v>3999</v>
      </c>
      <c r="J3" t="s">
        <v>1896</v>
      </c>
      <c r="K3" t="s">
        <v>635</v>
      </c>
      <c r="L3" t="s">
        <v>636</v>
      </c>
      <c r="M3" t="s">
        <v>4000</v>
      </c>
      <c r="N3" t="s">
        <v>635</v>
      </c>
      <c r="O3" t="s">
        <v>638</v>
      </c>
      <c r="P3" t="s">
        <v>22</v>
      </c>
      <c r="Q3" t="s">
        <v>639</v>
      </c>
      <c r="R3" t="s">
        <v>636</v>
      </c>
      <c r="S3" t="s">
        <v>4004</v>
      </c>
      <c r="T3" t="s">
        <v>4000</v>
      </c>
      <c r="U3" s="88" t="s">
        <v>165</v>
      </c>
      <c r="V3">
        <v>236</v>
      </c>
    </row>
    <row r="4" spans="1:22" x14ac:dyDescent="0.25">
      <c r="A4" t="s">
        <v>164</v>
      </c>
      <c r="B4" t="s">
        <v>165</v>
      </c>
      <c r="C4">
        <v>33.333333333333336</v>
      </c>
      <c r="D4">
        <v>3</v>
      </c>
      <c r="E4" t="s">
        <v>4005</v>
      </c>
      <c r="F4">
        <v>149</v>
      </c>
      <c r="G4">
        <v>0</v>
      </c>
      <c r="H4" t="s">
        <v>647</v>
      </c>
      <c r="I4" t="s">
        <v>4006</v>
      </c>
      <c r="J4" t="s">
        <v>4007</v>
      </c>
      <c r="K4" t="s">
        <v>4008</v>
      </c>
      <c r="L4" t="s">
        <v>4009</v>
      </c>
      <c r="M4" t="s">
        <v>4010</v>
      </c>
      <c r="N4" t="s">
        <v>635</v>
      </c>
      <c r="O4" t="s">
        <v>678</v>
      </c>
      <c r="P4" t="s">
        <v>43</v>
      </c>
      <c r="Q4" t="s">
        <v>654</v>
      </c>
      <c r="R4" t="s">
        <v>636</v>
      </c>
      <c r="S4" t="s">
        <v>4011</v>
      </c>
      <c r="T4" t="s">
        <v>4012</v>
      </c>
      <c r="U4" s="87" t="s">
        <v>37</v>
      </c>
      <c r="V4">
        <v>237</v>
      </c>
    </row>
    <row r="5" spans="1:22" x14ac:dyDescent="0.25">
      <c r="A5" t="s">
        <v>20</v>
      </c>
      <c r="B5" t="s">
        <v>21</v>
      </c>
      <c r="C5">
        <v>50</v>
      </c>
      <c r="D5">
        <v>1</v>
      </c>
      <c r="E5" t="s">
        <v>4013</v>
      </c>
      <c r="F5">
        <v>107</v>
      </c>
      <c r="G5">
        <v>7</v>
      </c>
      <c r="H5" t="s">
        <v>632</v>
      </c>
      <c r="I5" t="s">
        <v>4014</v>
      </c>
      <c r="J5" t="s">
        <v>1025</v>
      </c>
      <c r="K5" t="s">
        <v>635</v>
      </c>
      <c r="L5" t="s">
        <v>636</v>
      </c>
      <c r="M5" t="s">
        <v>4015</v>
      </c>
      <c r="N5" t="s">
        <v>635</v>
      </c>
      <c r="O5" t="s">
        <v>638</v>
      </c>
      <c r="P5" t="s">
        <v>22</v>
      </c>
      <c r="Q5" t="s">
        <v>639</v>
      </c>
      <c r="R5" t="s">
        <v>636</v>
      </c>
      <c r="S5" t="s">
        <v>4016</v>
      </c>
      <c r="T5" t="s">
        <v>4015</v>
      </c>
      <c r="U5" s="88" t="s">
        <v>38</v>
      </c>
      <c r="V5">
        <v>237</v>
      </c>
    </row>
    <row r="6" spans="1:22" x14ac:dyDescent="0.25">
      <c r="A6" t="s">
        <v>23</v>
      </c>
      <c r="B6" t="s">
        <v>24</v>
      </c>
      <c r="C6">
        <v>50</v>
      </c>
      <c r="D6">
        <v>1</v>
      </c>
      <c r="E6" t="s">
        <v>4013</v>
      </c>
      <c r="F6">
        <v>107</v>
      </c>
      <c r="G6">
        <v>7</v>
      </c>
      <c r="H6" t="s">
        <v>632</v>
      </c>
      <c r="I6" t="s">
        <v>4014</v>
      </c>
      <c r="J6" t="s">
        <v>1025</v>
      </c>
      <c r="K6" t="s">
        <v>635</v>
      </c>
      <c r="L6" t="s">
        <v>636</v>
      </c>
      <c r="M6" t="s">
        <v>4015</v>
      </c>
      <c r="N6" t="s">
        <v>635</v>
      </c>
      <c r="O6" t="s">
        <v>638</v>
      </c>
      <c r="P6" t="s">
        <v>22</v>
      </c>
      <c r="Q6" t="s">
        <v>639</v>
      </c>
      <c r="R6" t="s">
        <v>636</v>
      </c>
      <c r="S6" t="s">
        <v>4016</v>
      </c>
      <c r="T6" t="s">
        <v>4015</v>
      </c>
      <c r="U6" s="87" t="s">
        <v>116</v>
      </c>
      <c r="V6">
        <v>250</v>
      </c>
    </row>
    <row r="7" spans="1:22" x14ac:dyDescent="0.25">
      <c r="A7" t="s">
        <v>25</v>
      </c>
      <c r="B7" t="s">
        <v>26</v>
      </c>
      <c r="C7">
        <v>50</v>
      </c>
      <c r="D7">
        <v>1</v>
      </c>
      <c r="E7" t="s">
        <v>4013</v>
      </c>
      <c r="F7">
        <v>107</v>
      </c>
      <c r="G7">
        <v>7</v>
      </c>
      <c r="H7" t="s">
        <v>632</v>
      </c>
      <c r="I7" t="s">
        <v>4014</v>
      </c>
      <c r="J7" t="s">
        <v>1025</v>
      </c>
      <c r="K7" t="s">
        <v>635</v>
      </c>
      <c r="L7" t="s">
        <v>636</v>
      </c>
      <c r="M7" t="s">
        <v>4015</v>
      </c>
      <c r="N7" t="s">
        <v>635</v>
      </c>
      <c r="O7" t="s">
        <v>638</v>
      </c>
      <c r="P7" t="s">
        <v>22</v>
      </c>
      <c r="Q7" t="s">
        <v>639</v>
      </c>
      <c r="R7" t="s">
        <v>636</v>
      </c>
      <c r="S7" t="s">
        <v>4016</v>
      </c>
      <c r="T7" t="s">
        <v>4015</v>
      </c>
      <c r="U7" s="88" t="s">
        <v>117</v>
      </c>
      <c r="V7">
        <v>250</v>
      </c>
    </row>
    <row r="8" spans="1:22" x14ac:dyDescent="0.25">
      <c r="A8" t="s">
        <v>39</v>
      </c>
      <c r="B8" t="s">
        <v>44</v>
      </c>
      <c r="C8">
        <v>78.5</v>
      </c>
      <c r="D8">
        <v>2</v>
      </c>
      <c r="E8" t="s">
        <v>4017</v>
      </c>
      <c r="F8">
        <v>157</v>
      </c>
      <c r="G8">
        <v>0</v>
      </c>
      <c r="H8" t="s">
        <v>647</v>
      </c>
      <c r="I8" t="s">
        <v>4018</v>
      </c>
      <c r="J8" t="s">
        <v>4019</v>
      </c>
      <c r="K8" t="s">
        <v>4020</v>
      </c>
      <c r="L8" t="s">
        <v>1889</v>
      </c>
      <c r="M8" t="s">
        <v>4000</v>
      </c>
      <c r="N8" t="s">
        <v>635</v>
      </c>
      <c r="O8" t="s">
        <v>653</v>
      </c>
      <c r="P8" t="s">
        <v>43</v>
      </c>
      <c r="Q8" t="s">
        <v>654</v>
      </c>
      <c r="R8" t="s">
        <v>636</v>
      </c>
      <c r="S8" t="s">
        <v>4021</v>
      </c>
      <c r="T8" t="s">
        <v>4022</v>
      </c>
      <c r="U8" s="87" t="s">
        <v>39</v>
      </c>
      <c r="V8">
        <v>45</v>
      </c>
    </row>
    <row r="9" spans="1:22" x14ac:dyDescent="0.25">
      <c r="A9" t="s">
        <v>164</v>
      </c>
      <c r="B9" t="s">
        <v>165</v>
      </c>
      <c r="C9">
        <v>33.333333333333336</v>
      </c>
      <c r="D9">
        <v>3</v>
      </c>
      <c r="E9" t="s">
        <v>4023</v>
      </c>
      <c r="F9">
        <v>229</v>
      </c>
      <c r="G9">
        <v>0</v>
      </c>
      <c r="H9" t="s">
        <v>647</v>
      </c>
      <c r="I9" t="s">
        <v>4024</v>
      </c>
      <c r="J9" t="s">
        <v>4025</v>
      </c>
      <c r="K9" t="s">
        <v>3593</v>
      </c>
      <c r="L9" t="s">
        <v>2374</v>
      </c>
      <c r="M9" t="s">
        <v>4026</v>
      </c>
      <c r="N9" t="s">
        <v>635</v>
      </c>
      <c r="O9" t="s">
        <v>678</v>
      </c>
      <c r="P9" t="s">
        <v>43</v>
      </c>
      <c r="Q9" t="s">
        <v>654</v>
      </c>
      <c r="R9" t="s">
        <v>636</v>
      </c>
      <c r="S9" t="s">
        <v>4027</v>
      </c>
      <c r="T9" t="s">
        <v>4026</v>
      </c>
      <c r="U9" s="88" t="s">
        <v>230</v>
      </c>
      <c r="V9">
        <v>1</v>
      </c>
    </row>
    <row r="10" spans="1:22" x14ac:dyDescent="0.25">
      <c r="A10" t="s">
        <v>39</v>
      </c>
      <c r="B10" t="s">
        <v>44</v>
      </c>
      <c r="C10">
        <v>80</v>
      </c>
      <c r="D10">
        <v>1</v>
      </c>
      <c r="E10" t="s">
        <v>4023</v>
      </c>
      <c r="F10">
        <v>229</v>
      </c>
      <c r="G10">
        <v>0</v>
      </c>
      <c r="H10" t="s">
        <v>647</v>
      </c>
      <c r="I10" t="s">
        <v>4024</v>
      </c>
      <c r="J10" t="s">
        <v>4025</v>
      </c>
      <c r="K10" t="s">
        <v>3593</v>
      </c>
      <c r="L10" t="s">
        <v>2374</v>
      </c>
      <c r="M10" t="s">
        <v>4026</v>
      </c>
      <c r="N10" t="s">
        <v>635</v>
      </c>
      <c r="O10" t="s">
        <v>678</v>
      </c>
      <c r="P10" t="s">
        <v>43</v>
      </c>
      <c r="Q10" t="s">
        <v>654</v>
      </c>
      <c r="R10" t="s">
        <v>636</v>
      </c>
      <c r="S10" t="s">
        <v>4027</v>
      </c>
      <c r="T10" t="s">
        <v>4026</v>
      </c>
      <c r="U10" s="88" t="s">
        <v>44</v>
      </c>
      <c r="V10">
        <v>42</v>
      </c>
    </row>
    <row r="11" spans="1:22" x14ac:dyDescent="0.25">
      <c r="A11" t="s">
        <v>37</v>
      </c>
      <c r="B11" t="s">
        <v>38</v>
      </c>
      <c r="C11">
        <v>66.666666666666671</v>
      </c>
      <c r="D11">
        <v>6</v>
      </c>
      <c r="E11" t="s">
        <v>4028</v>
      </c>
      <c r="F11">
        <v>200</v>
      </c>
      <c r="G11">
        <v>0</v>
      </c>
      <c r="H11" t="s">
        <v>661</v>
      </c>
      <c r="I11" t="s">
        <v>4029</v>
      </c>
      <c r="J11" t="s">
        <v>797</v>
      </c>
      <c r="K11" t="s">
        <v>635</v>
      </c>
      <c r="L11" t="s">
        <v>636</v>
      </c>
      <c r="M11" t="s">
        <v>4030</v>
      </c>
      <c r="N11" t="s">
        <v>635</v>
      </c>
      <c r="O11" t="s">
        <v>638</v>
      </c>
      <c r="P11" t="s">
        <v>22</v>
      </c>
      <c r="Q11" t="s">
        <v>639</v>
      </c>
      <c r="R11" t="s">
        <v>636</v>
      </c>
      <c r="S11" t="s">
        <v>4031</v>
      </c>
      <c r="T11" t="s">
        <v>4030</v>
      </c>
      <c r="U11" s="88" t="s">
        <v>1715</v>
      </c>
      <c r="V11">
        <v>2</v>
      </c>
    </row>
    <row r="12" spans="1:22" x14ac:dyDescent="0.25">
      <c r="A12" t="s">
        <v>533</v>
      </c>
      <c r="B12" t="s">
        <v>137</v>
      </c>
      <c r="C12">
        <v>75</v>
      </c>
      <c r="D12">
        <v>2</v>
      </c>
      <c r="E12" t="s">
        <v>4032</v>
      </c>
      <c r="F12">
        <v>215</v>
      </c>
      <c r="G12">
        <v>65</v>
      </c>
      <c r="H12" t="s">
        <v>647</v>
      </c>
      <c r="I12" t="s">
        <v>4033</v>
      </c>
      <c r="J12" t="s">
        <v>4034</v>
      </c>
      <c r="K12" t="s">
        <v>4035</v>
      </c>
      <c r="L12" t="s">
        <v>1179</v>
      </c>
      <c r="M12" t="s">
        <v>4036</v>
      </c>
      <c r="N12" t="s">
        <v>635</v>
      </c>
      <c r="O12" t="s">
        <v>678</v>
      </c>
      <c r="P12" t="s">
        <v>43</v>
      </c>
      <c r="Q12" t="s">
        <v>654</v>
      </c>
      <c r="R12" t="s">
        <v>636</v>
      </c>
      <c r="S12" t="s">
        <v>4037</v>
      </c>
      <c r="T12" t="s">
        <v>4038</v>
      </c>
      <c r="U12" s="87" t="s">
        <v>35</v>
      </c>
      <c r="V12">
        <v>70</v>
      </c>
    </row>
    <row r="13" spans="1:22" x14ac:dyDescent="0.25">
      <c r="A13" t="s">
        <v>20</v>
      </c>
      <c r="B13" t="s">
        <v>21</v>
      </c>
      <c r="C13">
        <v>50</v>
      </c>
      <c r="D13">
        <v>1</v>
      </c>
      <c r="E13" t="s">
        <v>4039</v>
      </c>
      <c r="F13">
        <v>100</v>
      </c>
      <c r="G13">
        <v>0</v>
      </c>
      <c r="H13" t="s">
        <v>632</v>
      </c>
      <c r="I13" t="s">
        <v>4040</v>
      </c>
      <c r="J13" t="s">
        <v>2214</v>
      </c>
      <c r="K13" t="s">
        <v>635</v>
      </c>
      <c r="L13" t="s">
        <v>636</v>
      </c>
      <c r="M13" t="s">
        <v>4041</v>
      </c>
      <c r="N13" t="s">
        <v>635</v>
      </c>
      <c r="O13" t="s">
        <v>638</v>
      </c>
      <c r="P13" t="s">
        <v>22</v>
      </c>
      <c r="Q13" t="s">
        <v>639</v>
      </c>
      <c r="R13" t="s">
        <v>636</v>
      </c>
      <c r="S13" t="s">
        <v>4042</v>
      </c>
      <c r="T13" t="s">
        <v>4041</v>
      </c>
      <c r="U13" s="88" t="s">
        <v>36</v>
      </c>
      <c r="V13">
        <v>70</v>
      </c>
    </row>
    <row r="14" spans="1:22" x14ac:dyDescent="0.25">
      <c r="A14" t="s">
        <v>23</v>
      </c>
      <c r="B14" t="s">
        <v>24</v>
      </c>
      <c r="C14">
        <v>50</v>
      </c>
      <c r="D14">
        <v>1</v>
      </c>
      <c r="E14" t="s">
        <v>4039</v>
      </c>
      <c r="F14">
        <v>100</v>
      </c>
      <c r="G14">
        <v>0</v>
      </c>
      <c r="H14" t="s">
        <v>632</v>
      </c>
      <c r="I14" t="s">
        <v>4040</v>
      </c>
      <c r="J14" t="s">
        <v>2214</v>
      </c>
      <c r="K14" t="s">
        <v>635</v>
      </c>
      <c r="L14" t="s">
        <v>636</v>
      </c>
      <c r="M14" t="s">
        <v>4041</v>
      </c>
      <c r="N14" t="s">
        <v>635</v>
      </c>
      <c r="O14" t="s">
        <v>638</v>
      </c>
      <c r="P14" t="s">
        <v>22</v>
      </c>
      <c r="Q14" t="s">
        <v>639</v>
      </c>
      <c r="R14" t="s">
        <v>636</v>
      </c>
      <c r="S14" t="s">
        <v>4042</v>
      </c>
      <c r="T14" t="s">
        <v>4041</v>
      </c>
      <c r="U14" s="87" t="s">
        <v>118</v>
      </c>
      <c r="V14">
        <v>16</v>
      </c>
    </row>
    <row r="15" spans="1:22" x14ac:dyDescent="0.25">
      <c r="A15" t="s">
        <v>25</v>
      </c>
      <c r="B15" t="s">
        <v>26</v>
      </c>
      <c r="C15">
        <v>50</v>
      </c>
      <c r="D15">
        <v>1</v>
      </c>
      <c r="E15" t="s">
        <v>4039</v>
      </c>
      <c r="F15">
        <v>100</v>
      </c>
      <c r="G15">
        <v>0</v>
      </c>
      <c r="H15" t="s">
        <v>632</v>
      </c>
      <c r="I15" t="s">
        <v>4040</v>
      </c>
      <c r="J15" t="s">
        <v>2214</v>
      </c>
      <c r="K15" t="s">
        <v>635</v>
      </c>
      <c r="L15" t="s">
        <v>636</v>
      </c>
      <c r="M15" t="s">
        <v>4041</v>
      </c>
      <c r="N15" t="s">
        <v>635</v>
      </c>
      <c r="O15" t="s">
        <v>638</v>
      </c>
      <c r="P15" t="s">
        <v>22</v>
      </c>
      <c r="Q15" t="s">
        <v>639</v>
      </c>
      <c r="R15" t="s">
        <v>636</v>
      </c>
      <c r="S15" t="s">
        <v>4042</v>
      </c>
      <c r="T15" t="s">
        <v>4041</v>
      </c>
      <c r="U15" s="88" t="s">
        <v>4807</v>
      </c>
      <c r="V15">
        <v>1</v>
      </c>
    </row>
    <row r="16" spans="1:22" x14ac:dyDescent="0.25">
      <c r="A16" t="s">
        <v>35</v>
      </c>
      <c r="B16" t="s">
        <v>36</v>
      </c>
      <c r="C16">
        <v>66.666666666666671</v>
      </c>
      <c r="D16">
        <v>3</v>
      </c>
      <c r="E16" t="s">
        <v>4043</v>
      </c>
      <c r="F16">
        <v>200</v>
      </c>
      <c r="G16">
        <v>0</v>
      </c>
      <c r="H16" t="s">
        <v>661</v>
      </c>
      <c r="I16" t="s">
        <v>4044</v>
      </c>
      <c r="J16" t="s">
        <v>721</v>
      </c>
      <c r="K16" t="s">
        <v>635</v>
      </c>
      <c r="L16" t="s">
        <v>636</v>
      </c>
      <c r="M16" t="s">
        <v>4045</v>
      </c>
      <c r="N16" t="s">
        <v>635</v>
      </c>
      <c r="O16" t="s">
        <v>668</v>
      </c>
      <c r="P16" t="s">
        <v>22</v>
      </c>
      <c r="Q16" t="s">
        <v>669</v>
      </c>
      <c r="R16" t="s">
        <v>636</v>
      </c>
      <c r="S16" t="s">
        <v>635</v>
      </c>
      <c r="T16" t="s">
        <v>4046</v>
      </c>
      <c r="U16" s="88" t="s">
        <v>91</v>
      </c>
      <c r="V16">
        <v>14</v>
      </c>
    </row>
    <row r="17" spans="1:22" x14ac:dyDescent="0.25">
      <c r="A17" t="s">
        <v>164</v>
      </c>
      <c r="B17" t="s">
        <v>165</v>
      </c>
      <c r="C17">
        <v>33.333333333333336</v>
      </c>
      <c r="D17">
        <v>3</v>
      </c>
      <c r="E17" t="s">
        <v>4043</v>
      </c>
      <c r="F17">
        <v>200</v>
      </c>
      <c r="G17">
        <v>0</v>
      </c>
      <c r="H17" t="s">
        <v>661</v>
      </c>
      <c r="I17" t="s">
        <v>4044</v>
      </c>
      <c r="J17" t="s">
        <v>721</v>
      </c>
      <c r="K17" t="s">
        <v>635</v>
      </c>
      <c r="L17" t="s">
        <v>636</v>
      </c>
      <c r="M17" t="s">
        <v>4045</v>
      </c>
      <c r="N17" t="s">
        <v>635</v>
      </c>
      <c r="O17" t="s">
        <v>668</v>
      </c>
      <c r="P17" t="s">
        <v>22</v>
      </c>
      <c r="Q17" t="s">
        <v>669</v>
      </c>
      <c r="R17" t="s">
        <v>636</v>
      </c>
      <c r="S17" t="s">
        <v>635</v>
      </c>
      <c r="T17" t="s">
        <v>4046</v>
      </c>
      <c r="U17" s="88" t="s">
        <v>4480</v>
      </c>
      <c r="V17">
        <v>1</v>
      </c>
    </row>
    <row r="18" spans="1:22" x14ac:dyDescent="0.25">
      <c r="A18" t="s">
        <v>20</v>
      </c>
      <c r="B18" t="s">
        <v>21</v>
      </c>
      <c r="C18">
        <v>50</v>
      </c>
      <c r="D18">
        <v>2</v>
      </c>
      <c r="E18" t="s">
        <v>4047</v>
      </c>
      <c r="F18">
        <v>200</v>
      </c>
      <c r="G18">
        <v>0</v>
      </c>
      <c r="H18" t="s">
        <v>632</v>
      </c>
      <c r="I18" t="s">
        <v>4048</v>
      </c>
      <c r="J18" t="s">
        <v>757</v>
      </c>
      <c r="K18" t="s">
        <v>635</v>
      </c>
      <c r="L18" t="s">
        <v>636</v>
      </c>
      <c r="M18" t="s">
        <v>4049</v>
      </c>
      <c r="N18" t="s">
        <v>635</v>
      </c>
      <c r="O18" t="s">
        <v>638</v>
      </c>
      <c r="P18" t="s">
        <v>22</v>
      </c>
      <c r="Q18" t="s">
        <v>639</v>
      </c>
      <c r="R18" t="s">
        <v>636</v>
      </c>
      <c r="S18" t="s">
        <v>4050</v>
      </c>
      <c r="T18" t="s">
        <v>4051</v>
      </c>
      <c r="U18" s="87" t="s">
        <v>89</v>
      </c>
      <c r="V18">
        <v>19</v>
      </c>
    </row>
    <row r="19" spans="1:22" x14ac:dyDescent="0.25">
      <c r="A19" t="s">
        <v>23</v>
      </c>
      <c r="B19" t="s">
        <v>24</v>
      </c>
      <c r="C19">
        <v>50</v>
      </c>
      <c r="D19">
        <v>2</v>
      </c>
      <c r="E19" t="s">
        <v>4047</v>
      </c>
      <c r="F19">
        <v>200</v>
      </c>
      <c r="G19">
        <v>0</v>
      </c>
      <c r="H19" t="s">
        <v>632</v>
      </c>
      <c r="I19" t="s">
        <v>4048</v>
      </c>
      <c r="J19" t="s">
        <v>757</v>
      </c>
      <c r="K19" t="s">
        <v>635</v>
      </c>
      <c r="L19" t="s">
        <v>636</v>
      </c>
      <c r="M19" t="s">
        <v>4049</v>
      </c>
      <c r="N19" t="s">
        <v>635</v>
      </c>
      <c r="O19" t="s">
        <v>638</v>
      </c>
      <c r="P19" t="s">
        <v>22</v>
      </c>
      <c r="Q19" t="s">
        <v>639</v>
      </c>
      <c r="R19" t="s">
        <v>636</v>
      </c>
      <c r="S19" t="s">
        <v>4050</v>
      </c>
      <c r="T19" t="s">
        <v>4051</v>
      </c>
      <c r="U19" s="88" t="s">
        <v>1223</v>
      </c>
      <c r="V19">
        <v>19</v>
      </c>
    </row>
    <row r="20" spans="1:22" x14ac:dyDescent="0.25">
      <c r="A20" t="s">
        <v>25</v>
      </c>
      <c r="B20" t="s">
        <v>26</v>
      </c>
      <c r="C20">
        <v>50</v>
      </c>
      <c r="D20">
        <v>2</v>
      </c>
      <c r="E20" t="s">
        <v>4047</v>
      </c>
      <c r="F20">
        <v>200</v>
      </c>
      <c r="G20">
        <v>0</v>
      </c>
      <c r="H20" t="s">
        <v>632</v>
      </c>
      <c r="I20" t="s">
        <v>4048</v>
      </c>
      <c r="J20" t="s">
        <v>757</v>
      </c>
      <c r="K20" t="s">
        <v>635</v>
      </c>
      <c r="L20" t="s">
        <v>636</v>
      </c>
      <c r="M20" t="s">
        <v>4049</v>
      </c>
      <c r="N20" t="s">
        <v>635</v>
      </c>
      <c r="O20" t="s">
        <v>638</v>
      </c>
      <c r="P20" t="s">
        <v>22</v>
      </c>
      <c r="Q20" t="s">
        <v>639</v>
      </c>
      <c r="R20" t="s">
        <v>636</v>
      </c>
      <c r="S20" t="s">
        <v>4050</v>
      </c>
      <c r="T20" t="s">
        <v>4051</v>
      </c>
      <c r="U20" s="87" t="s">
        <v>131</v>
      </c>
      <c r="V20">
        <v>1</v>
      </c>
    </row>
    <row r="21" spans="1:22" x14ac:dyDescent="0.25">
      <c r="A21" t="s">
        <v>121</v>
      </c>
      <c r="B21" t="s">
        <v>122</v>
      </c>
      <c r="C21">
        <v>15</v>
      </c>
      <c r="D21">
        <v>1</v>
      </c>
      <c r="E21" t="s">
        <v>4052</v>
      </c>
      <c r="F21">
        <v>15</v>
      </c>
      <c r="G21">
        <v>0</v>
      </c>
      <c r="H21" t="s">
        <v>647</v>
      </c>
      <c r="I21" t="s">
        <v>4053</v>
      </c>
      <c r="J21" t="s">
        <v>4054</v>
      </c>
      <c r="K21" t="s">
        <v>4055</v>
      </c>
      <c r="L21" t="s">
        <v>2220</v>
      </c>
      <c r="M21" t="s">
        <v>4056</v>
      </c>
      <c r="N21" t="s">
        <v>635</v>
      </c>
      <c r="O21" t="s">
        <v>678</v>
      </c>
      <c r="P21" t="s">
        <v>43</v>
      </c>
      <c r="Q21" t="s">
        <v>654</v>
      </c>
      <c r="R21" t="s">
        <v>636</v>
      </c>
      <c r="S21" t="s">
        <v>4057</v>
      </c>
      <c r="T21" t="s">
        <v>4058</v>
      </c>
      <c r="U21" s="88" t="s">
        <v>132</v>
      </c>
      <c r="V21">
        <v>1</v>
      </c>
    </row>
    <row r="22" spans="1:22" x14ac:dyDescent="0.25">
      <c r="A22" t="s">
        <v>31</v>
      </c>
      <c r="B22" t="s">
        <v>32</v>
      </c>
      <c r="C22">
        <v>54.5</v>
      </c>
      <c r="D22">
        <v>2</v>
      </c>
      <c r="E22" t="s">
        <v>4059</v>
      </c>
      <c r="F22">
        <v>7</v>
      </c>
      <c r="G22">
        <v>7</v>
      </c>
      <c r="H22" t="s">
        <v>647</v>
      </c>
      <c r="I22" t="s">
        <v>4060</v>
      </c>
      <c r="J22" t="s">
        <v>4061</v>
      </c>
      <c r="K22" t="s">
        <v>4062</v>
      </c>
      <c r="L22" t="s">
        <v>4063</v>
      </c>
      <c r="M22" t="s">
        <v>4049</v>
      </c>
      <c r="N22" t="s">
        <v>635</v>
      </c>
      <c r="O22" t="s">
        <v>706</v>
      </c>
      <c r="P22" t="s">
        <v>40</v>
      </c>
      <c r="Q22" t="s">
        <v>707</v>
      </c>
      <c r="R22" t="s">
        <v>636</v>
      </c>
      <c r="S22" t="s">
        <v>4064</v>
      </c>
      <c r="T22" t="s">
        <v>4058</v>
      </c>
      <c r="U22" s="87" t="s">
        <v>129</v>
      </c>
      <c r="V22">
        <v>1</v>
      </c>
    </row>
    <row r="23" spans="1:22" x14ac:dyDescent="0.25">
      <c r="A23" t="s">
        <v>164</v>
      </c>
      <c r="B23" t="s">
        <v>165</v>
      </c>
      <c r="C23">
        <v>33.333333333333336</v>
      </c>
      <c r="D23">
        <v>3</v>
      </c>
      <c r="E23" t="s">
        <v>4065</v>
      </c>
      <c r="F23">
        <v>100</v>
      </c>
      <c r="G23">
        <v>0</v>
      </c>
      <c r="H23" t="s">
        <v>661</v>
      </c>
      <c r="I23" t="s">
        <v>4066</v>
      </c>
      <c r="J23" t="s">
        <v>2046</v>
      </c>
      <c r="K23" t="s">
        <v>635</v>
      </c>
      <c r="L23" t="s">
        <v>636</v>
      </c>
      <c r="M23" t="s">
        <v>4067</v>
      </c>
      <c r="N23" t="s">
        <v>635</v>
      </c>
      <c r="O23" t="s">
        <v>668</v>
      </c>
      <c r="P23" t="s">
        <v>22</v>
      </c>
      <c r="Q23" t="s">
        <v>669</v>
      </c>
      <c r="R23" t="s">
        <v>636</v>
      </c>
      <c r="S23" t="s">
        <v>635</v>
      </c>
      <c r="T23" t="s">
        <v>4067</v>
      </c>
      <c r="U23" s="88" t="s">
        <v>130</v>
      </c>
      <c r="V23">
        <v>1</v>
      </c>
    </row>
    <row r="24" spans="1:22" x14ac:dyDescent="0.25">
      <c r="A24" t="s">
        <v>35</v>
      </c>
      <c r="B24" t="s">
        <v>36</v>
      </c>
      <c r="C24">
        <v>66.666666666666671</v>
      </c>
      <c r="D24">
        <v>6</v>
      </c>
      <c r="E24" t="s">
        <v>4068</v>
      </c>
      <c r="F24">
        <v>200</v>
      </c>
      <c r="G24">
        <v>0</v>
      </c>
      <c r="H24" t="s">
        <v>661</v>
      </c>
      <c r="I24" t="s">
        <v>2551</v>
      </c>
      <c r="J24" t="s">
        <v>711</v>
      </c>
      <c r="K24" t="s">
        <v>635</v>
      </c>
      <c r="L24" t="s">
        <v>636</v>
      </c>
      <c r="M24" t="s">
        <v>4069</v>
      </c>
      <c r="N24" t="s">
        <v>635</v>
      </c>
      <c r="O24" t="s">
        <v>638</v>
      </c>
      <c r="P24" t="s">
        <v>22</v>
      </c>
      <c r="Q24" t="s">
        <v>639</v>
      </c>
      <c r="R24" t="s">
        <v>636</v>
      </c>
      <c r="S24" t="s">
        <v>4070</v>
      </c>
      <c r="T24" t="s">
        <v>4069</v>
      </c>
      <c r="U24" s="87" t="s">
        <v>29</v>
      </c>
      <c r="V24">
        <v>1</v>
      </c>
    </row>
    <row r="25" spans="1:22" x14ac:dyDescent="0.25">
      <c r="A25" t="s">
        <v>256</v>
      </c>
      <c r="B25" t="s">
        <v>982</v>
      </c>
      <c r="C25">
        <v>103.55</v>
      </c>
      <c r="D25">
        <v>1</v>
      </c>
      <c r="E25" t="s">
        <v>4071</v>
      </c>
      <c r="F25">
        <v>110.55</v>
      </c>
      <c r="G25">
        <v>7</v>
      </c>
      <c r="H25" t="s">
        <v>647</v>
      </c>
      <c r="I25" t="s">
        <v>4072</v>
      </c>
      <c r="J25" t="s">
        <v>4073</v>
      </c>
      <c r="K25" t="s">
        <v>1958</v>
      </c>
      <c r="L25" t="s">
        <v>4074</v>
      </c>
      <c r="M25" t="s">
        <v>4075</v>
      </c>
      <c r="N25" t="s">
        <v>635</v>
      </c>
      <c r="O25" t="s">
        <v>706</v>
      </c>
      <c r="P25" t="s">
        <v>40</v>
      </c>
      <c r="Q25" t="s">
        <v>707</v>
      </c>
      <c r="R25" t="s">
        <v>636</v>
      </c>
      <c r="S25" t="s">
        <v>4076</v>
      </c>
      <c r="T25" t="s">
        <v>4075</v>
      </c>
      <c r="U25" s="88" t="s">
        <v>30</v>
      </c>
      <c r="V25">
        <v>1</v>
      </c>
    </row>
    <row r="26" spans="1:22" x14ac:dyDescent="0.25">
      <c r="A26" t="s">
        <v>118</v>
      </c>
      <c r="B26" t="s">
        <v>91</v>
      </c>
      <c r="C26">
        <v>78.5</v>
      </c>
      <c r="D26">
        <v>2</v>
      </c>
      <c r="E26" t="s">
        <v>4077</v>
      </c>
      <c r="F26">
        <v>157</v>
      </c>
      <c r="G26">
        <v>0</v>
      </c>
      <c r="H26" t="s">
        <v>647</v>
      </c>
      <c r="I26" t="s">
        <v>4078</v>
      </c>
      <c r="J26" t="s">
        <v>4079</v>
      </c>
      <c r="K26" t="s">
        <v>1058</v>
      </c>
      <c r="L26" t="s">
        <v>2956</v>
      </c>
      <c r="M26" t="s">
        <v>4080</v>
      </c>
      <c r="N26" t="s">
        <v>635</v>
      </c>
      <c r="O26" t="s">
        <v>678</v>
      </c>
      <c r="P26" t="s">
        <v>43</v>
      </c>
      <c r="Q26" t="s">
        <v>654</v>
      </c>
      <c r="R26" t="s">
        <v>636</v>
      </c>
      <c r="S26" t="s">
        <v>4081</v>
      </c>
      <c r="T26" t="s">
        <v>4082</v>
      </c>
      <c r="U26" s="87" t="s">
        <v>31</v>
      </c>
      <c r="V26">
        <v>3</v>
      </c>
    </row>
    <row r="27" spans="1:22" x14ac:dyDescent="0.25">
      <c r="A27" t="s">
        <v>20</v>
      </c>
      <c r="B27" t="s">
        <v>21</v>
      </c>
      <c r="C27">
        <v>50</v>
      </c>
      <c r="D27">
        <v>1</v>
      </c>
      <c r="E27" t="s">
        <v>4083</v>
      </c>
      <c r="F27">
        <v>99.99</v>
      </c>
      <c r="G27">
        <v>0</v>
      </c>
      <c r="H27" t="s">
        <v>661</v>
      </c>
      <c r="I27" t="s">
        <v>4084</v>
      </c>
      <c r="J27" t="s">
        <v>839</v>
      </c>
      <c r="K27" t="s">
        <v>635</v>
      </c>
      <c r="L27" t="s">
        <v>636</v>
      </c>
      <c r="M27" t="s">
        <v>4082</v>
      </c>
      <c r="N27" t="s">
        <v>635</v>
      </c>
      <c r="O27" t="s">
        <v>668</v>
      </c>
      <c r="P27" t="s">
        <v>22</v>
      </c>
      <c r="Q27" t="s">
        <v>669</v>
      </c>
      <c r="R27" t="s">
        <v>636</v>
      </c>
      <c r="S27" t="s">
        <v>4085</v>
      </c>
      <c r="T27" t="s">
        <v>4082</v>
      </c>
      <c r="U27" s="88" t="s">
        <v>32</v>
      </c>
      <c r="V27">
        <v>3</v>
      </c>
    </row>
    <row r="28" spans="1:22" x14ac:dyDescent="0.25">
      <c r="A28" t="s">
        <v>23</v>
      </c>
      <c r="B28" t="s">
        <v>24</v>
      </c>
      <c r="C28">
        <v>50</v>
      </c>
      <c r="D28">
        <v>1</v>
      </c>
      <c r="E28" t="s">
        <v>4083</v>
      </c>
      <c r="F28">
        <v>99.99</v>
      </c>
      <c r="G28">
        <v>0</v>
      </c>
      <c r="H28" t="s">
        <v>661</v>
      </c>
      <c r="I28" t="s">
        <v>4084</v>
      </c>
      <c r="J28" t="s">
        <v>839</v>
      </c>
      <c r="K28" t="s">
        <v>635</v>
      </c>
      <c r="L28" t="s">
        <v>636</v>
      </c>
      <c r="M28" t="s">
        <v>4082</v>
      </c>
      <c r="N28" t="s">
        <v>635</v>
      </c>
      <c r="O28" t="s">
        <v>668</v>
      </c>
      <c r="P28" t="s">
        <v>22</v>
      </c>
      <c r="Q28" t="s">
        <v>669</v>
      </c>
      <c r="R28" t="s">
        <v>636</v>
      </c>
      <c r="S28" t="s">
        <v>4085</v>
      </c>
      <c r="T28" t="s">
        <v>4082</v>
      </c>
      <c r="U28" s="87" t="s">
        <v>256</v>
      </c>
      <c r="V28">
        <v>12</v>
      </c>
    </row>
    <row r="29" spans="1:22" x14ac:dyDescent="0.25">
      <c r="A29" t="s">
        <v>25</v>
      </c>
      <c r="B29" t="s">
        <v>26</v>
      </c>
      <c r="C29">
        <v>50</v>
      </c>
      <c r="D29">
        <v>1</v>
      </c>
      <c r="E29" t="s">
        <v>4083</v>
      </c>
      <c r="F29">
        <v>99.99</v>
      </c>
      <c r="G29">
        <v>0</v>
      </c>
      <c r="H29" t="s">
        <v>661</v>
      </c>
      <c r="I29" t="s">
        <v>4084</v>
      </c>
      <c r="J29" t="s">
        <v>839</v>
      </c>
      <c r="K29" t="s">
        <v>635</v>
      </c>
      <c r="L29" t="s">
        <v>636</v>
      </c>
      <c r="M29" t="s">
        <v>4082</v>
      </c>
      <c r="N29" t="s">
        <v>635</v>
      </c>
      <c r="O29" t="s">
        <v>668</v>
      </c>
      <c r="P29" t="s">
        <v>22</v>
      </c>
      <c r="Q29" t="s">
        <v>669</v>
      </c>
      <c r="R29" t="s">
        <v>636</v>
      </c>
      <c r="S29" t="s">
        <v>4085</v>
      </c>
      <c r="T29" t="s">
        <v>4082</v>
      </c>
      <c r="U29" s="88" t="s">
        <v>262</v>
      </c>
      <c r="V29">
        <v>9</v>
      </c>
    </row>
    <row r="30" spans="1:22" x14ac:dyDescent="0.25">
      <c r="A30" t="s">
        <v>164</v>
      </c>
      <c r="B30" t="s">
        <v>165</v>
      </c>
      <c r="C30">
        <v>50</v>
      </c>
      <c r="D30">
        <v>6</v>
      </c>
      <c r="E30" t="s">
        <v>4086</v>
      </c>
      <c r="F30">
        <v>238</v>
      </c>
      <c r="G30">
        <v>38</v>
      </c>
      <c r="H30" t="s">
        <v>661</v>
      </c>
      <c r="I30" t="s">
        <v>4087</v>
      </c>
      <c r="J30" t="s">
        <v>797</v>
      </c>
      <c r="K30" t="s">
        <v>635</v>
      </c>
      <c r="L30" t="s">
        <v>636</v>
      </c>
      <c r="M30" t="s">
        <v>4088</v>
      </c>
      <c r="N30" t="s">
        <v>635</v>
      </c>
      <c r="O30" t="s">
        <v>668</v>
      </c>
      <c r="P30" t="s">
        <v>22</v>
      </c>
      <c r="Q30" t="s">
        <v>669</v>
      </c>
      <c r="R30" t="s">
        <v>636</v>
      </c>
      <c r="S30" t="s">
        <v>635</v>
      </c>
      <c r="T30" t="s">
        <v>4088</v>
      </c>
      <c r="U30" s="88" t="s">
        <v>982</v>
      </c>
      <c r="V30">
        <v>3</v>
      </c>
    </row>
    <row r="31" spans="1:22" x14ac:dyDescent="0.25">
      <c r="A31" t="s">
        <v>20</v>
      </c>
      <c r="B31" t="s">
        <v>21</v>
      </c>
      <c r="C31">
        <v>50</v>
      </c>
      <c r="D31">
        <v>1</v>
      </c>
      <c r="E31" t="s">
        <v>4089</v>
      </c>
      <c r="F31">
        <v>99.99</v>
      </c>
      <c r="G31">
        <v>0</v>
      </c>
      <c r="H31" t="s">
        <v>661</v>
      </c>
      <c r="I31" t="s">
        <v>4090</v>
      </c>
      <c r="J31" t="s">
        <v>1399</v>
      </c>
      <c r="K31" t="s">
        <v>635</v>
      </c>
      <c r="L31" t="s">
        <v>636</v>
      </c>
      <c r="M31" t="s">
        <v>4091</v>
      </c>
      <c r="N31" t="s">
        <v>635</v>
      </c>
      <c r="O31" t="s">
        <v>638</v>
      </c>
      <c r="P31" t="s">
        <v>22</v>
      </c>
      <c r="Q31" t="s">
        <v>639</v>
      </c>
      <c r="R31" t="s">
        <v>636</v>
      </c>
      <c r="S31" t="s">
        <v>4092</v>
      </c>
      <c r="T31" t="s">
        <v>4088</v>
      </c>
      <c r="U31" s="87" t="s">
        <v>257</v>
      </c>
      <c r="V31">
        <v>6</v>
      </c>
    </row>
    <row r="32" spans="1:22" x14ac:dyDescent="0.25">
      <c r="A32" t="s">
        <v>23</v>
      </c>
      <c r="B32" t="s">
        <v>24</v>
      </c>
      <c r="C32">
        <v>50</v>
      </c>
      <c r="D32">
        <v>1</v>
      </c>
      <c r="E32" t="s">
        <v>4089</v>
      </c>
      <c r="F32">
        <v>99.99</v>
      </c>
      <c r="G32">
        <v>0</v>
      </c>
      <c r="H32" t="s">
        <v>661</v>
      </c>
      <c r="I32" t="s">
        <v>4090</v>
      </c>
      <c r="J32" t="s">
        <v>1399</v>
      </c>
      <c r="K32" t="s">
        <v>635</v>
      </c>
      <c r="L32" t="s">
        <v>636</v>
      </c>
      <c r="M32" t="s">
        <v>4091</v>
      </c>
      <c r="N32" t="s">
        <v>635</v>
      </c>
      <c r="O32" t="s">
        <v>638</v>
      </c>
      <c r="P32" t="s">
        <v>22</v>
      </c>
      <c r="Q32" t="s">
        <v>639</v>
      </c>
      <c r="R32" t="s">
        <v>636</v>
      </c>
      <c r="S32" t="s">
        <v>4092</v>
      </c>
      <c r="T32" t="s">
        <v>4088</v>
      </c>
      <c r="U32" s="88" t="s">
        <v>263</v>
      </c>
      <c r="V32">
        <v>3</v>
      </c>
    </row>
    <row r="33" spans="1:22" x14ac:dyDescent="0.25">
      <c r="A33" t="s">
        <v>25</v>
      </c>
      <c r="B33" t="s">
        <v>26</v>
      </c>
      <c r="C33">
        <v>50</v>
      </c>
      <c r="D33">
        <v>1</v>
      </c>
      <c r="E33" t="s">
        <v>4089</v>
      </c>
      <c r="F33">
        <v>99.99</v>
      </c>
      <c r="G33">
        <v>0</v>
      </c>
      <c r="H33" t="s">
        <v>661</v>
      </c>
      <c r="I33" t="s">
        <v>4090</v>
      </c>
      <c r="J33" t="s">
        <v>1399</v>
      </c>
      <c r="K33" t="s">
        <v>635</v>
      </c>
      <c r="L33" t="s">
        <v>636</v>
      </c>
      <c r="M33" t="s">
        <v>4091</v>
      </c>
      <c r="N33" t="s">
        <v>635</v>
      </c>
      <c r="O33" t="s">
        <v>638</v>
      </c>
      <c r="P33" t="s">
        <v>22</v>
      </c>
      <c r="Q33" t="s">
        <v>639</v>
      </c>
      <c r="R33" t="s">
        <v>636</v>
      </c>
      <c r="S33" t="s">
        <v>4092</v>
      </c>
      <c r="T33" t="s">
        <v>4088</v>
      </c>
      <c r="U33" s="88" t="s">
        <v>982</v>
      </c>
      <c r="V33">
        <v>3</v>
      </c>
    </row>
    <row r="34" spans="1:22" x14ac:dyDescent="0.25">
      <c r="A34" t="s">
        <v>164</v>
      </c>
      <c r="B34" t="s">
        <v>165</v>
      </c>
      <c r="C34">
        <v>50</v>
      </c>
      <c r="D34">
        <v>6</v>
      </c>
      <c r="E34" t="s">
        <v>4093</v>
      </c>
      <c r="F34">
        <v>208</v>
      </c>
      <c r="G34">
        <v>8</v>
      </c>
      <c r="H34" t="s">
        <v>661</v>
      </c>
      <c r="I34" t="s">
        <v>4094</v>
      </c>
      <c r="J34" t="s">
        <v>1349</v>
      </c>
      <c r="K34" t="s">
        <v>635</v>
      </c>
      <c r="L34" t="s">
        <v>636</v>
      </c>
      <c r="M34" t="s">
        <v>4095</v>
      </c>
      <c r="N34" t="s">
        <v>635</v>
      </c>
      <c r="O34" t="s">
        <v>638</v>
      </c>
      <c r="P34" t="s">
        <v>22</v>
      </c>
      <c r="Q34" t="s">
        <v>639</v>
      </c>
      <c r="R34" t="s">
        <v>636</v>
      </c>
      <c r="S34" t="s">
        <v>635</v>
      </c>
      <c r="T34" t="s">
        <v>4095</v>
      </c>
      <c r="U34" s="87" t="s">
        <v>619</v>
      </c>
      <c r="V34">
        <v>5</v>
      </c>
    </row>
    <row r="35" spans="1:22" x14ac:dyDescent="0.25">
      <c r="A35" t="s">
        <v>35</v>
      </c>
      <c r="B35" t="s">
        <v>36</v>
      </c>
      <c r="C35">
        <v>66.666666666666671</v>
      </c>
      <c r="D35">
        <v>3</v>
      </c>
      <c r="E35" t="s">
        <v>4096</v>
      </c>
      <c r="F35">
        <v>200</v>
      </c>
      <c r="G35">
        <v>0</v>
      </c>
      <c r="H35" t="s">
        <v>661</v>
      </c>
      <c r="I35" t="s">
        <v>3473</v>
      </c>
      <c r="J35" t="s">
        <v>711</v>
      </c>
      <c r="K35" t="s">
        <v>635</v>
      </c>
      <c r="L35" t="s">
        <v>636</v>
      </c>
      <c r="M35" t="s">
        <v>4097</v>
      </c>
      <c r="N35" t="s">
        <v>635</v>
      </c>
      <c r="O35" t="s">
        <v>668</v>
      </c>
      <c r="P35" t="s">
        <v>22</v>
      </c>
      <c r="Q35" t="s">
        <v>669</v>
      </c>
      <c r="R35" t="s">
        <v>636</v>
      </c>
      <c r="S35" t="s">
        <v>4098</v>
      </c>
      <c r="T35" t="s">
        <v>4097</v>
      </c>
      <c r="U35" s="88" t="s">
        <v>620</v>
      </c>
      <c r="V35">
        <v>5</v>
      </c>
    </row>
    <row r="36" spans="1:22" x14ac:dyDescent="0.25">
      <c r="A36" t="s">
        <v>37</v>
      </c>
      <c r="B36" t="s">
        <v>38</v>
      </c>
      <c r="C36">
        <v>66.666666666666671</v>
      </c>
      <c r="D36">
        <v>3</v>
      </c>
      <c r="E36" t="s">
        <v>4096</v>
      </c>
      <c r="F36">
        <v>200</v>
      </c>
      <c r="G36">
        <v>0</v>
      </c>
      <c r="H36" t="s">
        <v>661</v>
      </c>
      <c r="I36" t="s">
        <v>3473</v>
      </c>
      <c r="J36" t="s">
        <v>711</v>
      </c>
      <c r="K36" t="s">
        <v>635</v>
      </c>
      <c r="L36" t="s">
        <v>636</v>
      </c>
      <c r="M36" t="s">
        <v>4097</v>
      </c>
      <c r="N36" t="s">
        <v>635</v>
      </c>
      <c r="O36" t="s">
        <v>668</v>
      </c>
      <c r="P36" t="s">
        <v>22</v>
      </c>
      <c r="Q36" t="s">
        <v>669</v>
      </c>
      <c r="R36" t="s">
        <v>636</v>
      </c>
      <c r="S36" t="s">
        <v>4098</v>
      </c>
      <c r="T36" t="s">
        <v>4097</v>
      </c>
      <c r="U36" s="87" t="s">
        <v>25</v>
      </c>
      <c r="V36">
        <v>90</v>
      </c>
    </row>
    <row r="37" spans="1:22" x14ac:dyDescent="0.25">
      <c r="A37" t="s">
        <v>39</v>
      </c>
      <c r="B37" t="s">
        <v>44</v>
      </c>
      <c r="C37">
        <v>76</v>
      </c>
      <c r="D37">
        <v>3</v>
      </c>
      <c r="E37" t="s">
        <v>4099</v>
      </c>
      <c r="F37">
        <v>228</v>
      </c>
      <c r="G37">
        <v>0</v>
      </c>
      <c r="H37" t="s">
        <v>647</v>
      </c>
      <c r="I37" t="s">
        <v>4078</v>
      </c>
      <c r="J37" t="s">
        <v>4100</v>
      </c>
      <c r="K37" t="s">
        <v>1058</v>
      </c>
      <c r="L37" t="s">
        <v>2956</v>
      </c>
      <c r="M37" t="s">
        <v>4101</v>
      </c>
      <c r="N37" t="s">
        <v>635</v>
      </c>
      <c r="O37" t="s">
        <v>678</v>
      </c>
      <c r="P37" t="s">
        <v>43</v>
      </c>
      <c r="Q37" t="s">
        <v>654</v>
      </c>
      <c r="R37" t="s">
        <v>636</v>
      </c>
      <c r="S37" t="s">
        <v>4102</v>
      </c>
      <c r="T37" t="s">
        <v>4101</v>
      </c>
      <c r="U37" s="88" t="s">
        <v>26</v>
      </c>
      <c r="V37">
        <v>85</v>
      </c>
    </row>
    <row r="38" spans="1:22" x14ac:dyDescent="0.25">
      <c r="A38" t="s">
        <v>116</v>
      </c>
      <c r="B38" t="s">
        <v>117</v>
      </c>
      <c r="C38">
        <v>10</v>
      </c>
      <c r="D38">
        <v>200</v>
      </c>
      <c r="E38" t="s">
        <v>4103</v>
      </c>
      <c r="F38">
        <v>2000</v>
      </c>
      <c r="G38">
        <v>0</v>
      </c>
      <c r="H38" t="s">
        <v>647</v>
      </c>
      <c r="I38" t="s">
        <v>2538</v>
      </c>
      <c r="J38" t="s">
        <v>4104</v>
      </c>
      <c r="K38" t="s">
        <v>4105</v>
      </c>
      <c r="L38" t="s">
        <v>1642</v>
      </c>
      <c r="M38" t="s">
        <v>4106</v>
      </c>
      <c r="N38" t="s">
        <v>635</v>
      </c>
      <c r="O38" t="s">
        <v>678</v>
      </c>
      <c r="P38" t="s">
        <v>43</v>
      </c>
      <c r="Q38" t="s">
        <v>654</v>
      </c>
      <c r="R38" t="s">
        <v>636</v>
      </c>
      <c r="S38" t="s">
        <v>4107</v>
      </c>
      <c r="T38" t="s">
        <v>4101</v>
      </c>
      <c r="U38" s="88" t="s">
        <v>1108</v>
      </c>
      <c r="V38">
        <v>5</v>
      </c>
    </row>
    <row r="39" spans="1:22" x14ac:dyDescent="0.25">
      <c r="A39" t="s">
        <v>164</v>
      </c>
      <c r="B39" t="s">
        <v>165</v>
      </c>
      <c r="C39">
        <v>33.333333333333336</v>
      </c>
      <c r="D39">
        <v>3</v>
      </c>
      <c r="E39" t="s">
        <v>4108</v>
      </c>
      <c r="F39">
        <v>100</v>
      </c>
      <c r="G39">
        <v>0</v>
      </c>
      <c r="H39" t="s">
        <v>661</v>
      </c>
      <c r="I39" t="s">
        <v>4109</v>
      </c>
      <c r="J39" t="s">
        <v>643</v>
      </c>
      <c r="K39" t="s">
        <v>635</v>
      </c>
      <c r="L39" t="s">
        <v>636</v>
      </c>
      <c r="M39" t="s">
        <v>4110</v>
      </c>
      <c r="N39" t="s">
        <v>635</v>
      </c>
      <c r="O39" t="s">
        <v>668</v>
      </c>
      <c r="P39" t="s">
        <v>22</v>
      </c>
      <c r="Q39" t="s">
        <v>669</v>
      </c>
      <c r="R39" t="s">
        <v>636</v>
      </c>
      <c r="S39" t="s">
        <v>635</v>
      </c>
      <c r="T39" t="s">
        <v>4110</v>
      </c>
      <c r="U39" s="87" t="s">
        <v>23</v>
      </c>
      <c r="V39">
        <v>67</v>
      </c>
    </row>
    <row r="40" spans="1:22" x14ac:dyDescent="0.25">
      <c r="A40" t="s">
        <v>89</v>
      </c>
      <c r="B40" t="s">
        <v>1223</v>
      </c>
      <c r="C40">
        <v>66.333333333333329</v>
      </c>
      <c r="D40">
        <v>3</v>
      </c>
      <c r="E40" t="s">
        <v>4111</v>
      </c>
      <c r="F40">
        <v>207</v>
      </c>
      <c r="G40">
        <v>0</v>
      </c>
      <c r="H40" t="s">
        <v>647</v>
      </c>
      <c r="I40" t="s">
        <v>2206</v>
      </c>
      <c r="J40" t="s">
        <v>4112</v>
      </c>
      <c r="K40" t="s">
        <v>4113</v>
      </c>
      <c r="L40" t="s">
        <v>4114</v>
      </c>
      <c r="M40" t="s">
        <v>4115</v>
      </c>
      <c r="N40" t="s">
        <v>635</v>
      </c>
      <c r="O40" t="s">
        <v>678</v>
      </c>
      <c r="P40" t="s">
        <v>43</v>
      </c>
      <c r="Q40" t="s">
        <v>654</v>
      </c>
      <c r="R40" t="s">
        <v>636</v>
      </c>
      <c r="S40" t="s">
        <v>4116</v>
      </c>
      <c r="T40" t="s">
        <v>4117</v>
      </c>
      <c r="U40" s="88" t="s">
        <v>24</v>
      </c>
      <c r="V40">
        <v>65</v>
      </c>
    </row>
    <row r="41" spans="1:22" x14ac:dyDescent="0.25">
      <c r="A41" t="s">
        <v>39</v>
      </c>
      <c r="B41" t="s">
        <v>44</v>
      </c>
      <c r="C41">
        <v>78</v>
      </c>
      <c r="D41">
        <v>1</v>
      </c>
      <c r="E41" t="s">
        <v>4118</v>
      </c>
      <c r="F41">
        <v>156</v>
      </c>
      <c r="G41">
        <v>0</v>
      </c>
      <c r="H41" t="s">
        <v>647</v>
      </c>
      <c r="I41" t="s">
        <v>4119</v>
      </c>
      <c r="J41" t="s">
        <v>4120</v>
      </c>
      <c r="K41" t="s">
        <v>4121</v>
      </c>
      <c r="L41" t="s">
        <v>1889</v>
      </c>
      <c r="M41" t="s">
        <v>4122</v>
      </c>
      <c r="N41" t="s">
        <v>635</v>
      </c>
      <c r="O41" t="s">
        <v>678</v>
      </c>
      <c r="P41" t="s">
        <v>43</v>
      </c>
      <c r="Q41" t="s">
        <v>654</v>
      </c>
      <c r="R41" t="s">
        <v>636</v>
      </c>
      <c r="S41" t="s">
        <v>4123</v>
      </c>
      <c r="T41" t="s">
        <v>4122</v>
      </c>
      <c r="U41" s="88" t="s">
        <v>1108</v>
      </c>
      <c r="V41">
        <v>2</v>
      </c>
    </row>
    <row r="42" spans="1:22" x14ac:dyDescent="0.25">
      <c r="A42" t="s">
        <v>118</v>
      </c>
      <c r="B42" t="s">
        <v>91</v>
      </c>
      <c r="C42">
        <v>78</v>
      </c>
      <c r="D42">
        <v>1</v>
      </c>
      <c r="E42" t="s">
        <v>4118</v>
      </c>
      <c r="F42">
        <v>156</v>
      </c>
      <c r="G42">
        <v>0</v>
      </c>
      <c r="H42" t="s">
        <v>647</v>
      </c>
      <c r="I42" t="s">
        <v>4119</v>
      </c>
      <c r="J42" t="s">
        <v>4120</v>
      </c>
      <c r="K42" t="s">
        <v>4121</v>
      </c>
      <c r="L42" t="s">
        <v>1889</v>
      </c>
      <c r="M42" t="s">
        <v>4122</v>
      </c>
      <c r="N42" t="s">
        <v>635</v>
      </c>
      <c r="O42" t="s">
        <v>678</v>
      </c>
      <c r="P42" t="s">
        <v>43</v>
      </c>
      <c r="Q42" t="s">
        <v>654</v>
      </c>
      <c r="R42" t="s">
        <v>636</v>
      </c>
      <c r="S42" t="s">
        <v>4123</v>
      </c>
      <c r="T42" t="s">
        <v>4122</v>
      </c>
      <c r="U42" s="87" t="s">
        <v>20</v>
      </c>
      <c r="V42">
        <v>66</v>
      </c>
    </row>
    <row r="43" spans="1:22" x14ac:dyDescent="0.25">
      <c r="A43" t="s">
        <v>25</v>
      </c>
      <c r="B43" t="s">
        <v>26</v>
      </c>
      <c r="C43">
        <v>44</v>
      </c>
      <c r="D43">
        <v>1</v>
      </c>
      <c r="E43" t="s">
        <v>4124</v>
      </c>
      <c r="F43">
        <v>122</v>
      </c>
      <c r="G43">
        <v>0</v>
      </c>
      <c r="H43" t="s">
        <v>647</v>
      </c>
      <c r="I43" t="s">
        <v>4125</v>
      </c>
      <c r="J43" t="s">
        <v>4126</v>
      </c>
      <c r="K43" t="s">
        <v>4127</v>
      </c>
      <c r="L43" t="s">
        <v>676</v>
      </c>
      <c r="M43" t="s">
        <v>4095</v>
      </c>
      <c r="N43" t="s">
        <v>635</v>
      </c>
      <c r="O43" t="s">
        <v>678</v>
      </c>
      <c r="P43" t="s">
        <v>43</v>
      </c>
      <c r="Q43" t="s">
        <v>654</v>
      </c>
      <c r="R43" t="s">
        <v>636</v>
      </c>
      <c r="S43" t="s">
        <v>4128</v>
      </c>
      <c r="T43" t="s">
        <v>4122</v>
      </c>
      <c r="U43" s="88" t="s">
        <v>21</v>
      </c>
      <c r="V43">
        <v>65</v>
      </c>
    </row>
    <row r="44" spans="1:22" x14ac:dyDescent="0.25">
      <c r="A44" t="s">
        <v>39</v>
      </c>
      <c r="B44" t="s">
        <v>44</v>
      </c>
      <c r="C44">
        <v>78</v>
      </c>
      <c r="D44">
        <v>1</v>
      </c>
      <c r="E44" t="s">
        <v>4124</v>
      </c>
      <c r="F44">
        <v>122</v>
      </c>
      <c r="G44">
        <v>0</v>
      </c>
      <c r="H44" t="s">
        <v>647</v>
      </c>
      <c r="I44" t="s">
        <v>4125</v>
      </c>
      <c r="J44" t="s">
        <v>4126</v>
      </c>
      <c r="K44" t="s">
        <v>4127</v>
      </c>
      <c r="L44" t="s">
        <v>676</v>
      </c>
      <c r="M44" t="s">
        <v>4095</v>
      </c>
      <c r="N44" t="s">
        <v>635</v>
      </c>
      <c r="O44" t="s">
        <v>678</v>
      </c>
      <c r="P44" t="s">
        <v>43</v>
      </c>
      <c r="Q44" t="s">
        <v>654</v>
      </c>
      <c r="R44" t="s">
        <v>636</v>
      </c>
      <c r="S44" t="s">
        <v>4128</v>
      </c>
      <c r="T44" t="s">
        <v>4122</v>
      </c>
      <c r="U44" s="88" t="s">
        <v>1108</v>
      </c>
      <c r="V44">
        <v>1</v>
      </c>
    </row>
    <row r="45" spans="1:22" x14ac:dyDescent="0.25">
      <c r="A45" t="s">
        <v>39</v>
      </c>
      <c r="B45" t="s">
        <v>44</v>
      </c>
      <c r="C45">
        <v>76</v>
      </c>
      <c r="D45">
        <v>1</v>
      </c>
      <c r="E45" t="s">
        <v>4129</v>
      </c>
      <c r="F45">
        <v>76</v>
      </c>
      <c r="G45">
        <v>0</v>
      </c>
      <c r="H45" t="s">
        <v>647</v>
      </c>
      <c r="I45" t="s">
        <v>2781</v>
      </c>
      <c r="J45" t="s">
        <v>4130</v>
      </c>
      <c r="K45" t="s">
        <v>4131</v>
      </c>
      <c r="L45" t="s">
        <v>4132</v>
      </c>
      <c r="M45" t="s">
        <v>4133</v>
      </c>
      <c r="N45" t="s">
        <v>635</v>
      </c>
      <c r="O45" t="s">
        <v>678</v>
      </c>
      <c r="P45" t="s">
        <v>43</v>
      </c>
      <c r="Q45" t="s">
        <v>654</v>
      </c>
      <c r="R45" t="s">
        <v>636</v>
      </c>
      <c r="S45" t="s">
        <v>4134</v>
      </c>
      <c r="T45" t="s">
        <v>4135</v>
      </c>
      <c r="U45" s="87" t="s">
        <v>133</v>
      </c>
      <c r="V45">
        <v>120</v>
      </c>
    </row>
    <row r="46" spans="1:22" x14ac:dyDescent="0.25">
      <c r="A46" t="s">
        <v>20</v>
      </c>
      <c r="B46" t="s">
        <v>21</v>
      </c>
      <c r="C46">
        <v>50</v>
      </c>
      <c r="D46">
        <v>1</v>
      </c>
      <c r="E46" t="s">
        <v>4136</v>
      </c>
      <c r="F46">
        <v>138</v>
      </c>
      <c r="G46">
        <v>38</v>
      </c>
      <c r="H46" t="s">
        <v>632</v>
      </c>
      <c r="I46" t="s">
        <v>4137</v>
      </c>
      <c r="J46" t="s">
        <v>1130</v>
      </c>
      <c r="K46" t="s">
        <v>635</v>
      </c>
      <c r="L46" t="s">
        <v>636</v>
      </c>
      <c r="M46" t="s">
        <v>4138</v>
      </c>
      <c r="N46" t="s">
        <v>635</v>
      </c>
      <c r="O46" t="s">
        <v>638</v>
      </c>
      <c r="P46" t="s">
        <v>22</v>
      </c>
      <c r="Q46" t="s">
        <v>639</v>
      </c>
      <c r="R46" t="s">
        <v>636</v>
      </c>
      <c r="S46" t="s">
        <v>4139</v>
      </c>
      <c r="T46" t="s">
        <v>4140</v>
      </c>
      <c r="U46" s="88" t="s">
        <v>134</v>
      </c>
      <c r="V46">
        <v>120</v>
      </c>
    </row>
    <row r="47" spans="1:22" x14ac:dyDescent="0.25">
      <c r="A47" t="s">
        <v>23</v>
      </c>
      <c r="B47" t="s">
        <v>24</v>
      </c>
      <c r="C47">
        <v>50</v>
      </c>
      <c r="D47">
        <v>1</v>
      </c>
      <c r="E47" t="s">
        <v>4136</v>
      </c>
      <c r="F47">
        <v>138</v>
      </c>
      <c r="G47">
        <v>38</v>
      </c>
      <c r="H47" t="s">
        <v>632</v>
      </c>
      <c r="I47" t="s">
        <v>4137</v>
      </c>
      <c r="J47" t="s">
        <v>1130</v>
      </c>
      <c r="K47" t="s">
        <v>635</v>
      </c>
      <c r="L47" t="s">
        <v>636</v>
      </c>
      <c r="M47" t="s">
        <v>4138</v>
      </c>
      <c r="N47" t="s">
        <v>635</v>
      </c>
      <c r="O47" t="s">
        <v>638</v>
      </c>
      <c r="P47" t="s">
        <v>22</v>
      </c>
      <c r="Q47" t="s">
        <v>639</v>
      </c>
      <c r="R47" t="s">
        <v>636</v>
      </c>
      <c r="S47" t="s">
        <v>4139</v>
      </c>
      <c r="T47" t="s">
        <v>4140</v>
      </c>
      <c r="U47" s="87" t="s">
        <v>121</v>
      </c>
      <c r="V47">
        <v>5</v>
      </c>
    </row>
    <row r="48" spans="1:22" x14ac:dyDescent="0.25">
      <c r="A48" t="s">
        <v>25</v>
      </c>
      <c r="B48" t="s">
        <v>26</v>
      </c>
      <c r="C48">
        <v>50</v>
      </c>
      <c r="D48">
        <v>1</v>
      </c>
      <c r="E48" t="s">
        <v>4136</v>
      </c>
      <c r="F48">
        <v>138</v>
      </c>
      <c r="G48">
        <v>38</v>
      </c>
      <c r="H48" t="s">
        <v>632</v>
      </c>
      <c r="I48" t="s">
        <v>4137</v>
      </c>
      <c r="J48" t="s">
        <v>1130</v>
      </c>
      <c r="K48" t="s">
        <v>635</v>
      </c>
      <c r="L48" t="s">
        <v>636</v>
      </c>
      <c r="M48" t="s">
        <v>4138</v>
      </c>
      <c r="N48" t="s">
        <v>635</v>
      </c>
      <c r="O48" t="s">
        <v>638</v>
      </c>
      <c r="P48" t="s">
        <v>22</v>
      </c>
      <c r="Q48" t="s">
        <v>639</v>
      </c>
      <c r="R48" t="s">
        <v>636</v>
      </c>
      <c r="S48" t="s">
        <v>4139</v>
      </c>
      <c r="T48" t="s">
        <v>4140</v>
      </c>
      <c r="U48" s="88" t="s">
        <v>122</v>
      </c>
      <c r="V48">
        <v>5</v>
      </c>
    </row>
    <row r="49" spans="1:22" x14ac:dyDescent="0.25">
      <c r="A49" t="s">
        <v>25</v>
      </c>
      <c r="B49" t="s">
        <v>1108</v>
      </c>
      <c r="C49">
        <v>41.4</v>
      </c>
      <c r="D49">
        <v>3</v>
      </c>
      <c r="E49" t="s">
        <v>4141</v>
      </c>
      <c r="F49">
        <v>131.19999999999999</v>
      </c>
      <c r="G49">
        <v>7</v>
      </c>
      <c r="H49" t="s">
        <v>647</v>
      </c>
      <c r="I49" t="s">
        <v>4142</v>
      </c>
      <c r="J49" t="s">
        <v>4143</v>
      </c>
      <c r="K49" t="s">
        <v>1851</v>
      </c>
      <c r="L49" t="s">
        <v>4144</v>
      </c>
      <c r="M49" t="s">
        <v>4145</v>
      </c>
      <c r="N49" t="s">
        <v>635</v>
      </c>
      <c r="O49" t="s">
        <v>706</v>
      </c>
      <c r="P49" t="s">
        <v>40</v>
      </c>
      <c r="Q49" t="s">
        <v>707</v>
      </c>
      <c r="R49" t="s">
        <v>636</v>
      </c>
      <c r="S49" t="s">
        <v>4146</v>
      </c>
      <c r="T49" t="s">
        <v>4145</v>
      </c>
      <c r="U49" s="87" t="s">
        <v>533</v>
      </c>
      <c r="V49">
        <v>3</v>
      </c>
    </row>
    <row r="50" spans="1:22" x14ac:dyDescent="0.25">
      <c r="A50" t="s">
        <v>164</v>
      </c>
      <c r="B50" t="s">
        <v>165</v>
      </c>
      <c r="C50">
        <v>33.333333333333336</v>
      </c>
      <c r="D50">
        <v>3</v>
      </c>
      <c r="E50" t="s">
        <v>4147</v>
      </c>
      <c r="F50">
        <v>100</v>
      </c>
      <c r="G50">
        <v>0</v>
      </c>
      <c r="H50" t="s">
        <v>661</v>
      </c>
      <c r="I50" t="s">
        <v>4148</v>
      </c>
      <c r="J50" t="s">
        <v>1837</v>
      </c>
      <c r="K50" t="s">
        <v>635</v>
      </c>
      <c r="L50" t="s">
        <v>636</v>
      </c>
      <c r="M50" t="s">
        <v>4149</v>
      </c>
      <c r="N50" t="s">
        <v>635</v>
      </c>
      <c r="O50" t="s">
        <v>668</v>
      </c>
      <c r="P50" t="s">
        <v>22</v>
      </c>
      <c r="Q50" t="s">
        <v>669</v>
      </c>
      <c r="R50" t="s">
        <v>636</v>
      </c>
      <c r="S50" t="s">
        <v>635</v>
      </c>
      <c r="T50" t="s">
        <v>4150</v>
      </c>
      <c r="U50" s="88" t="s">
        <v>4726</v>
      </c>
      <c r="V50">
        <v>1</v>
      </c>
    </row>
    <row r="51" spans="1:22" x14ac:dyDescent="0.25">
      <c r="A51" t="s">
        <v>37</v>
      </c>
      <c r="B51" t="s">
        <v>38</v>
      </c>
      <c r="C51">
        <v>66.666666666666671</v>
      </c>
      <c r="D51">
        <v>3</v>
      </c>
      <c r="E51" t="s">
        <v>4151</v>
      </c>
      <c r="F51">
        <v>100</v>
      </c>
      <c r="G51">
        <v>0</v>
      </c>
      <c r="H51" t="s">
        <v>661</v>
      </c>
      <c r="I51" t="s">
        <v>4152</v>
      </c>
      <c r="J51" t="s">
        <v>858</v>
      </c>
      <c r="K51" t="s">
        <v>635</v>
      </c>
      <c r="L51" t="s">
        <v>636</v>
      </c>
      <c r="M51" t="s">
        <v>4153</v>
      </c>
      <c r="N51" t="s">
        <v>635</v>
      </c>
      <c r="O51" t="s">
        <v>638</v>
      </c>
      <c r="P51" t="s">
        <v>22</v>
      </c>
      <c r="Q51" t="s">
        <v>639</v>
      </c>
      <c r="R51" t="s">
        <v>636</v>
      </c>
      <c r="S51" t="s">
        <v>4154</v>
      </c>
      <c r="T51" t="s">
        <v>4153</v>
      </c>
      <c r="U51" s="88" t="s">
        <v>137</v>
      </c>
      <c r="V51">
        <v>2</v>
      </c>
    </row>
    <row r="52" spans="1:22" x14ac:dyDescent="0.25">
      <c r="A52" t="s">
        <v>39</v>
      </c>
      <c r="B52" t="s">
        <v>44</v>
      </c>
      <c r="C52">
        <v>120</v>
      </c>
      <c r="D52">
        <v>2</v>
      </c>
      <c r="E52" t="s">
        <v>4155</v>
      </c>
      <c r="F52">
        <v>190</v>
      </c>
      <c r="G52">
        <v>0</v>
      </c>
      <c r="H52" t="s">
        <v>661</v>
      </c>
      <c r="I52" t="s">
        <v>4156</v>
      </c>
      <c r="J52" t="s">
        <v>643</v>
      </c>
      <c r="K52" t="s">
        <v>635</v>
      </c>
      <c r="L52" t="s">
        <v>636</v>
      </c>
      <c r="M52" t="s">
        <v>4157</v>
      </c>
      <c r="N52" t="s">
        <v>635</v>
      </c>
      <c r="O52" t="s">
        <v>668</v>
      </c>
      <c r="P52" t="s">
        <v>22</v>
      </c>
      <c r="Q52" t="s">
        <v>669</v>
      </c>
      <c r="R52" t="s">
        <v>636</v>
      </c>
      <c r="S52" t="s">
        <v>4158</v>
      </c>
      <c r="T52" t="s">
        <v>4157</v>
      </c>
      <c r="U52" s="87" t="s">
        <v>1984</v>
      </c>
      <c r="V52">
        <v>1253</v>
      </c>
    </row>
    <row r="53" spans="1:22" x14ac:dyDescent="0.25">
      <c r="A53" t="s">
        <v>20</v>
      </c>
      <c r="B53" t="s">
        <v>21</v>
      </c>
      <c r="C53">
        <v>50</v>
      </c>
      <c r="D53">
        <v>1</v>
      </c>
      <c r="E53" t="s">
        <v>4159</v>
      </c>
      <c r="F53">
        <v>99.99</v>
      </c>
      <c r="G53">
        <v>0</v>
      </c>
      <c r="H53" t="s">
        <v>661</v>
      </c>
      <c r="I53" t="s">
        <v>4160</v>
      </c>
      <c r="J53" t="s">
        <v>1130</v>
      </c>
      <c r="K53" t="s">
        <v>635</v>
      </c>
      <c r="L53" t="s">
        <v>636</v>
      </c>
      <c r="M53" t="s">
        <v>4161</v>
      </c>
      <c r="N53" t="s">
        <v>635</v>
      </c>
      <c r="O53" t="s">
        <v>668</v>
      </c>
      <c r="P53" t="s">
        <v>22</v>
      </c>
      <c r="Q53" t="s">
        <v>669</v>
      </c>
      <c r="R53" t="s">
        <v>636</v>
      </c>
      <c r="S53" t="s">
        <v>4162</v>
      </c>
      <c r="T53" t="s">
        <v>4161</v>
      </c>
    </row>
    <row r="54" spans="1:22" x14ac:dyDescent="0.25">
      <c r="A54" t="s">
        <v>23</v>
      </c>
      <c r="B54" t="s">
        <v>24</v>
      </c>
      <c r="C54">
        <v>50</v>
      </c>
      <c r="D54">
        <v>1</v>
      </c>
      <c r="E54" t="s">
        <v>4159</v>
      </c>
      <c r="F54">
        <v>99.99</v>
      </c>
      <c r="G54">
        <v>0</v>
      </c>
      <c r="H54" t="s">
        <v>661</v>
      </c>
      <c r="I54" t="s">
        <v>4160</v>
      </c>
      <c r="J54" t="s">
        <v>1130</v>
      </c>
      <c r="K54" t="s">
        <v>635</v>
      </c>
      <c r="L54" t="s">
        <v>636</v>
      </c>
      <c r="M54" t="s">
        <v>4161</v>
      </c>
      <c r="N54" t="s">
        <v>635</v>
      </c>
      <c r="O54" t="s">
        <v>668</v>
      </c>
      <c r="P54" t="s">
        <v>22</v>
      </c>
      <c r="Q54" t="s">
        <v>669</v>
      </c>
      <c r="R54" t="s">
        <v>636</v>
      </c>
      <c r="S54" t="s">
        <v>4162</v>
      </c>
      <c r="T54" t="s">
        <v>4161</v>
      </c>
    </row>
    <row r="55" spans="1:22" x14ac:dyDescent="0.25">
      <c r="A55" t="s">
        <v>25</v>
      </c>
      <c r="B55" t="s">
        <v>26</v>
      </c>
      <c r="C55">
        <v>50</v>
      </c>
      <c r="D55">
        <v>1</v>
      </c>
      <c r="E55" t="s">
        <v>4159</v>
      </c>
      <c r="F55">
        <v>99.99</v>
      </c>
      <c r="G55">
        <v>0</v>
      </c>
      <c r="H55" t="s">
        <v>661</v>
      </c>
      <c r="I55" t="s">
        <v>4160</v>
      </c>
      <c r="J55" t="s">
        <v>1130</v>
      </c>
      <c r="K55" t="s">
        <v>635</v>
      </c>
      <c r="L55" t="s">
        <v>636</v>
      </c>
      <c r="M55" t="s">
        <v>4161</v>
      </c>
      <c r="N55" t="s">
        <v>635</v>
      </c>
      <c r="O55" t="s">
        <v>668</v>
      </c>
      <c r="P55" t="s">
        <v>22</v>
      </c>
      <c r="Q55" t="s">
        <v>669</v>
      </c>
      <c r="R55" t="s">
        <v>636</v>
      </c>
      <c r="S55" t="s">
        <v>4162</v>
      </c>
      <c r="T55" t="s">
        <v>4161</v>
      </c>
    </row>
    <row r="56" spans="1:22" x14ac:dyDescent="0.25">
      <c r="A56" t="s">
        <v>164</v>
      </c>
      <c r="B56" t="s">
        <v>165</v>
      </c>
      <c r="C56">
        <v>33.333333333333336</v>
      </c>
      <c r="D56">
        <v>3</v>
      </c>
      <c r="E56" t="s">
        <v>4163</v>
      </c>
      <c r="F56">
        <v>100</v>
      </c>
      <c r="G56">
        <v>0</v>
      </c>
      <c r="H56" t="s">
        <v>661</v>
      </c>
      <c r="I56" t="s">
        <v>4164</v>
      </c>
      <c r="J56" t="s">
        <v>2056</v>
      </c>
      <c r="K56" t="s">
        <v>635</v>
      </c>
      <c r="L56" t="s">
        <v>636</v>
      </c>
      <c r="M56" t="s">
        <v>4165</v>
      </c>
      <c r="N56" t="s">
        <v>635</v>
      </c>
      <c r="O56" t="s">
        <v>668</v>
      </c>
      <c r="P56" t="s">
        <v>22</v>
      </c>
      <c r="Q56" t="s">
        <v>669</v>
      </c>
      <c r="R56" t="s">
        <v>636</v>
      </c>
      <c r="S56" t="s">
        <v>635</v>
      </c>
      <c r="T56" t="s">
        <v>4165</v>
      </c>
    </row>
    <row r="57" spans="1:22" x14ac:dyDescent="0.25">
      <c r="A57" t="s">
        <v>164</v>
      </c>
      <c r="B57" t="s">
        <v>165</v>
      </c>
      <c r="C57">
        <v>33.333333333333336</v>
      </c>
      <c r="D57">
        <v>3</v>
      </c>
      <c r="E57" t="s">
        <v>4166</v>
      </c>
      <c r="F57">
        <v>149</v>
      </c>
      <c r="G57">
        <v>0</v>
      </c>
      <c r="H57" t="s">
        <v>647</v>
      </c>
      <c r="I57" t="s">
        <v>4167</v>
      </c>
      <c r="J57" t="s">
        <v>4168</v>
      </c>
      <c r="K57" t="s">
        <v>3701</v>
      </c>
      <c r="L57" t="s">
        <v>1294</v>
      </c>
      <c r="M57" t="s">
        <v>4161</v>
      </c>
      <c r="N57" t="s">
        <v>635</v>
      </c>
      <c r="O57" t="s">
        <v>678</v>
      </c>
      <c r="P57" t="s">
        <v>43</v>
      </c>
      <c r="Q57" t="s">
        <v>654</v>
      </c>
      <c r="R57" t="s">
        <v>636</v>
      </c>
      <c r="S57" t="s">
        <v>4169</v>
      </c>
      <c r="T57" t="s">
        <v>4170</v>
      </c>
    </row>
    <row r="58" spans="1:22" x14ac:dyDescent="0.25">
      <c r="A58" t="s">
        <v>20</v>
      </c>
      <c r="B58" t="s">
        <v>21</v>
      </c>
      <c r="C58">
        <v>50</v>
      </c>
      <c r="D58">
        <v>1</v>
      </c>
      <c r="E58" t="s">
        <v>4171</v>
      </c>
      <c r="F58">
        <v>100</v>
      </c>
      <c r="G58">
        <v>0</v>
      </c>
      <c r="H58" t="s">
        <v>632</v>
      </c>
      <c r="I58" t="s">
        <v>4172</v>
      </c>
      <c r="J58" t="s">
        <v>716</v>
      </c>
      <c r="K58" t="s">
        <v>635</v>
      </c>
      <c r="L58" t="s">
        <v>636</v>
      </c>
      <c r="M58" t="s">
        <v>4173</v>
      </c>
      <c r="N58" t="s">
        <v>635</v>
      </c>
      <c r="O58" t="s">
        <v>638</v>
      </c>
      <c r="P58" t="s">
        <v>22</v>
      </c>
      <c r="Q58" t="s">
        <v>639</v>
      </c>
      <c r="R58" t="s">
        <v>636</v>
      </c>
      <c r="S58" t="s">
        <v>4174</v>
      </c>
      <c r="T58" t="s">
        <v>4173</v>
      </c>
    </row>
    <row r="59" spans="1:22" x14ac:dyDescent="0.25">
      <c r="A59" t="s">
        <v>23</v>
      </c>
      <c r="B59" t="s">
        <v>24</v>
      </c>
      <c r="C59">
        <v>50</v>
      </c>
      <c r="D59">
        <v>1</v>
      </c>
      <c r="E59" t="s">
        <v>4171</v>
      </c>
      <c r="F59">
        <v>100</v>
      </c>
      <c r="G59">
        <v>0</v>
      </c>
      <c r="H59" t="s">
        <v>632</v>
      </c>
      <c r="I59" t="s">
        <v>4172</v>
      </c>
      <c r="J59" t="s">
        <v>716</v>
      </c>
      <c r="K59" t="s">
        <v>635</v>
      </c>
      <c r="L59" t="s">
        <v>636</v>
      </c>
      <c r="M59" t="s">
        <v>4173</v>
      </c>
      <c r="N59" t="s">
        <v>635</v>
      </c>
      <c r="O59" t="s">
        <v>638</v>
      </c>
      <c r="P59" t="s">
        <v>22</v>
      </c>
      <c r="Q59" t="s">
        <v>639</v>
      </c>
      <c r="R59" t="s">
        <v>636</v>
      </c>
      <c r="S59" t="s">
        <v>4174</v>
      </c>
      <c r="T59" t="s">
        <v>4173</v>
      </c>
    </row>
    <row r="60" spans="1:22" x14ac:dyDescent="0.25">
      <c r="A60" t="s">
        <v>25</v>
      </c>
      <c r="B60" t="s">
        <v>26</v>
      </c>
      <c r="C60">
        <v>50</v>
      </c>
      <c r="D60">
        <v>1</v>
      </c>
      <c r="E60" t="s">
        <v>4171</v>
      </c>
      <c r="F60">
        <v>100</v>
      </c>
      <c r="G60">
        <v>0</v>
      </c>
      <c r="H60" t="s">
        <v>632</v>
      </c>
      <c r="I60" t="s">
        <v>4172</v>
      </c>
      <c r="J60" t="s">
        <v>716</v>
      </c>
      <c r="K60" t="s">
        <v>635</v>
      </c>
      <c r="L60" t="s">
        <v>636</v>
      </c>
      <c r="M60" t="s">
        <v>4173</v>
      </c>
      <c r="N60" t="s">
        <v>635</v>
      </c>
      <c r="O60" t="s">
        <v>638</v>
      </c>
      <c r="P60" t="s">
        <v>22</v>
      </c>
      <c r="Q60" t="s">
        <v>639</v>
      </c>
      <c r="R60" t="s">
        <v>636</v>
      </c>
      <c r="S60" t="s">
        <v>4174</v>
      </c>
      <c r="T60" t="s">
        <v>4173</v>
      </c>
    </row>
    <row r="61" spans="1:22" x14ac:dyDescent="0.25">
      <c r="A61" t="s">
        <v>164</v>
      </c>
      <c r="B61" t="s">
        <v>165</v>
      </c>
      <c r="C61">
        <v>50</v>
      </c>
      <c r="D61">
        <v>6</v>
      </c>
      <c r="E61" t="s">
        <v>4175</v>
      </c>
      <c r="F61">
        <v>200</v>
      </c>
      <c r="G61">
        <v>0</v>
      </c>
      <c r="H61" t="s">
        <v>661</v>
      </c>
      <c r="I61" t="s">
        <v>4176</v>
      </c>
      <c r="J61" t="s">
        <v>4177</v>
      </c>
      <c r="K61" t="s">
        <v>635</v>
      </c>
      <c r="L61" t="s">
        <v>636</v>
      </c>
      <c r="M61" t="s">
        <v>4178</v>
      </c>
      <c r="N61" t="s">
        <v>635</v>
      </c>
      <c r="O61" t="s">
        <v>638</v>
      </c>
      <c r="P61" t="s">
        <v>22</v>
      </c>
      <c r="Q61" t="s">
        <v>639</v>
      </c>
      <c r="R61" t="s">
        <v>636</v>
      </c>
      <c r="S61" t="s">
        <v>635</v>
      </c>
      <c r="T61" t="s">
        <v>4178</v>
      </c>
    </row>
    <row r="62" spans="1:22" x14ac:dyDescent="0.25">
      <c r="A62" t="s">
        <v>39</v>
      </c>
      <c r="B62" t="s">
        <v>44</v>
      </c>
      <c r="C62">
        <v>80</v>
      </c>
      <c r="D62">
        <v>1</v>
      </c>
      <c r="E62" t="s">
        <v>4179</v>
      </c>
      <c r="F62">
        <v>80</v>
      </c>
      <c r="G62">
        <v>0</v>
      </c>
      <c r="H62" t="s">
        <v>647</v>
      </c>
      <c r="I62" t="s">
        <v>2206</v>
      </c>
      <c r="J62" t="s">
        <v>4180</v>
      </c>
      <c r="K62" t="s">
        <v>4181</v>
      </c>
      <c r="L62" t="s">
        <v>3723</v>
      </c>
      <c r="M62" t="s">
        <v>4182</v>
      </c>
      <c r="N62" t="s">
        <v>635</v>
      </c>
      <c r="O62" t="s">
        <v>678</v>
      </c>
      <c r="P62" t="s">
        <v>43</v>
      </c>
      <c r="Q62" t="s">
        <v>654</v>
      </c>
      <c r="R62" t="s">
        <v>636</v>
      </c>
      <c r="S62" t="s">
        <v>4183</v>
      </c>
      <c r="T62" t="s">
        <v>4182</v>
      </c>
    </row>
    <row r="63" spans="1:22" x14ac:dyDescent="0.25">
      <c r="A63" t="s">
        <v>164</v>
      </c>
      <c r="B63" t="s">
        <v>165</v>
      </c>
      <c r="C63">
        <v>50</v>
      </c>
      <c r="D63">
        <v>6</v>
      </c>
      <c r="E63" t="s">
        <v>4184</v>
      </c>
      <c r="F63">
        <v>200</v>
      </c>
      <c r="G63">
        <v>0</v>
      </c>
      <c r="H63" t="s">
        <v>661</v>
      </c>
      <c r="I63" t="s">
        <v>4185</v>
      </c>
      <c r="J63" t="s">
        <v>992</v>
      </c>
      <c r="K63" t="s">
        <v>635</v>
      </c>
      <c r="L63" t="s">
        <v>636</v>
      </c>
      <c r="M63" t="s">
        <v>4186</v>
      </c>
      <c r="N63" t="s">
        <v>635</v>
      </c>
      <c r="O63" t="s">
        <v>638</v>
      </c>
      <c r="P63" t="s">
        <v>22</v>
      </c>
      <c r="Q63" t="s">
        <v>639</v>
      </c>
      <c r="R63" t="s">
        <v>636</v>
      </c>
      <c r="S63" t="s">
        <v>635</v>
      </c>
      <c r="T63" t="s">
        <v>4186</v>
      </c>
    </row>
    <row r="64" spans="1:22" x14ac:dyDescent="0.25">
      <c r="A64" t="s">
        <v>39</v>
      </c>
      <c r="B64" t="s">
        <v>44</v>
      </c>
      <c r="C64">
        <v>69.900000000000006</v>
      </c>
      <c r="D64">
        <v>10</v>
      </c>
      <c r="E64" t="s">
        <v>4187</v>
      </c>
      <c r="F64">
        <v>740.05</v>
      </c>
      <c r="G64">
        <v>66</v>
      </c>
      <c r="H64" t="s">
        <v>647</v>
      </c>
      <c r="I64" t="s">
        <v>4188</v>
      </c>
      <c r="J64" t="s">
        <v>4189</v>
      </c>
      <c r="K64" t="s">
        <v>4190</v>
      </c>
      <c r="L64" t="s">
        <v>636</v>
      </c>
      <c r="M64" t="s">
        <v>635</v>
      </c>
      <c r="N64" t="s">
        <v>635</v>
      </c>
      <c r="O64" t="s">
        <v>706</v>
      </c>
      <c r="P64" t="s">
        <v>40</v>
      </c>
      <c r="Q64" t="s">
        <v>635</v>
      </c>
      <c r="R64" t="s">
        <v>636</v>
      </c>
      <c r="S64" t="s">
        <v>635</v>
      </c>
      <c r="T64" t="s">
        <v>4191</v>
      </c>
    </row>
    <row r="65" spans="1:20" x14ac:dyDescent="0.25">
      <c r="A65" t="s">
        <v>20</v>
      </c>
      <c r="B65" t="s">
        <v>21</v>
      </c>
      <c r="C65">
        <v>50</v>
      </c>
      <c r="D65">
        <v>1</v>
      </c>
      <c r="E65" t="s">
        <v>4192</v>
      </c>
      <c r="F65">
        <v>135.99</v>
      </c>
      <c r="G65">
        <v>36</v>
      </c>
      <c r="H65" t="s">
        <v>661</v>
      </c>
      <c r="I65" t="s">
        <v>636</v>
      </c>
      <c r="J65" t="s">
        <v>636</v>
      </c>
      <c r="K65" t="s">
        <v>635</v>
      </c>
      <c r="L65" t="s">
        <v>636</v>
      </c>
      <c r="M65" t="s">
        <v>635</v>
      </c>
      <c r="N65" t="s">
        <v>635</v>
      </c>
      <c r="O65" t="s">
        <v>2486</v>
      </c>
      <c r="P65" t="s">
        <v>22</v>
      </c>
      <c r="Q65" t="s">
        <v>635</v>
      </c>
      <c r="R65" t="s">
        <v>636</v>
      </c>
      <c r="S65" t="s">
        <v>635</v>
      </c>
      <c r="T65" t="s">
        <v>4193</v>
      </c>
    </row>
    <row r="66" spans="1:20" x14ac:dyDescent="0.25">
      <c r="A66" t="s">
        <v>23</v>
      </c>
      <c r="B66" t="s">
        <v>24</v>
      </c>
      <c r="C66">
        <v>50</v>
      </c>
      <c r="D66">
        <v>1</v>
      </c>
      <c r="E66" t="s">
        <v>4192</v>
      </c>
      <c r="F66">
        <v>135.99</v>
      </c>
      <c r="G66">
        <v>36</v>
      </c>
      <c r="H66" t="s">
        <v>661</v>
      </c>
      <c r="I66" t="s">
        <v>636</v>
      </c>
      <c r="J66" t="s">
        <v>636</v>
      </c>
      <c r="K66" t="s">
        <v>635</v>
      </c>
      <c r="L66" t="s">
        <v>636</v>
      </c>
      <c r="M66" t="s">
        <v>635</v>
      </c>
      <c r="N66" t="s">
        <v>635</v>
      </c>
      <c r="O66" t="s">
        <v>2486</v>
      </c>
      <c r="P66" t="s">
        <v>22</v>
      </c>
      <c r="Q66" t="s">
        <v>635</v>
      </c>
      <c r="R66" t="s">
        <v>636</v>
      </c>
      <c r="S66" t="s">
        <v>635</v>
      </c>
      <c r="T66" t="s">
        <v>4193</v>
      </c>
    </row>
    <row r="67" spans="1:20" x14ac:dyDescent="0.25">
      <c r="A67" t="s">
        <v>25</v>
      </c>
      <c r="B67" t="s">
        <v>26</v>
      </c>
      <c r="C67">
        <v>50</v>
      </c>
      <c r="D67">
        <v>1</v>
      </c>
      <c r="E67" t="s">
        <v>4192</v>
      </c>
      <c r="F67">
        <v>135.99</v>
      </c>
      <c r="G67">
        <v>36</v>
      </c>
      <c r="H67" t="s">
        <v>661</v>
      </c>
      <c r="I67" t="s">
        <v>636</v>
      </c>
      <c r="J67" t="s">
        <v>636</v>
      </c>
      <c r="K67" t="s">
        <v>635</v>
      </c>
      <c r="L67" t="s">
        <v>636</v>
      </c>
      <c r="M67" t="s">
        <v>635</v>
      </c>
      <c r="N67" t="s">
        <v>635</v>
      </c>
      <c r="O67" t="s">
        <v>2486</v>
      </c>
      <c r="P67" t="s">
        <v>22</v>
      </c>
      <c r="Q67" t="s">
        <v>635</v>
      </c>
      <c r="R67" t="s">
        <v>636</v>
      </c>
      <c r="S67" t="s">
        <v>635</v>
      </c>
      <c r="T67" t="s">
        <v>4193</v>
      </c>
    </row>
    <row r="68" spans="1:20" x14ac:dyDescent="0.25">
      <c r="A68" t="s">
        <v>37</v>
      </c>
      <c r="B68" t="s">
        <v>38</v>
      </c>
      <c r="C68">
        <v>66.666666666666671</v>
      </c>
      <c r="D68">
        <v>3</v>
      </c>
      <c r="E68" t="s">
        <v>4194</v>
      </c>
      <c r="F68">
        <v>100</v>
      </c>
      <c r="G68">
        <v>0</v>
      </c>
      <c r="H68" t="s">
        <v>661</v>
      </c>
      <c r="I68" t="s">
        <v>4195</v>
      </c>
      <c r="J68" t="s">
        <v>1399</v>
      </c>
      <c r="K68" t="s">
        <v>635</v>
      </c>
      <c r="L68" t="s">
        <v>636</v>
      </c>
      <c r="M68" t="s">
        <v>4196</v>
      </c>
      <c r="N68" t="s">
        <v>635</v>
      </c>
      <c r="O68" t="s">
        <v>638</v>
      </c>
      <c r="P68" t="s">
        <v>22</v>
      </c>
      <c r="Q68" t="s">
        <v>639</v>
      </c>
      <c r="R68" t="s">
        <v>636</v>
      </c>
      <c r="S68" t="s">
        <v>4197</v>
      </c>
      <c r="T68" t="s">
        <v>4198</v>
      </c>
    </row>
    <row r="69" spans="1:20" x14ac:dyDescent="0.25">
      <c r="A69" t="s">
        <v>39</v>
      </c>
      <c r="B69" t="s">
        <v>230</v>
      </c>
      <c r="C69">
        <v>64</v>
      </c>
      <c r="D69">
        <v>1</v>
      </c>
      <c r="E69" t="s">
        <v>4199</v>
      </c>
      <c r="F69">
        <v>71</v>
      </c>
      <c r="G69">
        <v>7</v>
      </c>
      <c r="H69" t="s">
        <v>3156</v>
      </c>
      <c r="I69" t="s">
        <v>4200</v>
      </c>
      <c r="J69" t="s">
        <v>4201</v>
      </c>
      <c r="K69" t="s">
        <v>2751</v>
      </c>
      <c r="L69" t="s">
        <v>4202</v>
      </c>
      <c r="M69" t="s">
        <v>4203</v>
      </c>
      <c r="N69" t="s">
        <v>635</v>
      </c>
      <c r="O69" t="s">
        <v>706</v>
      </c>
      <c r="P69" t="s">
        <v>40</v>
      </c>
      <c r="Q69" t="s">
        <v>707</v>
      </c>
      <c r="R69" t="s">
        <v>636</v>
      </c>
      <c r="S69" t="s">
        <v>4204</v>
      </c>
      <c r="T69" t="s">
        <v>4203</v>
      </c>
    </row>
    <row r="70" spans="1:20" x14ac:dyDescent="0.25">
      <c r="A70" t="s">
        <v>164</v>
      </c>
      <c r="B70" t="s">
        <v>165</v>
      </c>
      <c r="C70">
        <v>33.333333333333336</v>
      </c>
      <c r="D70">
        <v>3</v>
      </c>
      <c r="E70" t="s">
        <v>4205</v>
      </c>
      <c r="F70">
        <v>295</v>
      </c>
      <c r="G70">
        <v>0</v>
      </c>
      <c r="H70" t="s">
        <v>661</v>
      </c>
      <c r="I70" t="s">
        <v>4206</v>
      </c>
      <c r="J70" t="s">
        <v>797</v>
      </c>
      <c r="K70" t="s">
        <v>635</v>
      </c>
      <c r="L70" t="s">
        <v>636</v>
      </c>
      <c r="M70" t="s">
        <v>4207</v>
      </c>
      <c r="N70" t="s">
        <v>635</v>
      </c>
      <c r="O70" t="s">
        <v>668</v>
      </c>
      <c r="P70" t="s">
        <v>22</v>
      </c>
      <c r="Q70" t="s">
        <v>669</v>
      </c>
      <c r="R70" t="s">
        <v>636</v>
      </c>
      <c r="S70" t="s">
        <v>635</v>
      </c>
      <c r="T70" t="s">
        <v>4207</v>
      </c>
    </row>
    <row r="71" spans="1:20" x14ac:dyDescent="0.25">
      <c r="A71" t="s">
        <v>164</v>
      </c>
      <c r="B71" t="s">
        <v>165</v>
      </c>
      <c r="C71">
        <v>33.333333333333336</v>
      </c>
      <c r="D71">
        <v>6</v>
      </c>
      <c r="E71" t="s">
        <v>4205</v>
      </c>
      <c r="F71">
        <v>295</v>
      </c>
      <c r="G71">
        <v>0</v>
      </c>
      <c r="H71" t="s">
        <v>661</v>
      </c>
      <c r="I71" t="s">
        <v>4206</v>
      </c>
      <c r="J71" t="s">
        <v>797</v>
      </c>
      <c r="K71" t="s">
        <v>635</v>
      </c>
      <c r="L71" t="s">
        <v>636</v>
      </c>
      <c r="M71" t="s">
        <v>4207</v>
      </c>
      <c r="N71" t="s">
        <v>635</v>
      </c>
      <c r="O71" t="s">
        <v>668</v>
      </c>
      <c r="P71" t="s">
        <v>22</v>
      </c>
      <c r="Q71" t="s">
        <v>669</v>
      </c>
      <c r="R71" t="s">
        <v>636</v>
      </c>
      <c r="S71" t="s">
        <v>635</v>
      </c>
      <c r="T71" t="s">
        <v>4207</v>
      </c>
    </row>
    <row r="72" spans="1:20" x14ac:dyDescent="0.25">
      <c r="A72" t="s">
        <v>23</v>
      </c>
      <c r="B72" t="s">
        <v>1108</v>
      </c>
      <c r="C72">
        <v>41.4</v>
      </c>
      <c r="D72">
        <v>1</v>
      </c>
      <c r="E72" t="s">
        <v>4208</v>
      </c>
      <c r="F72">
        <v>127.8</v>
      </c>
      <c r="G72">
        <v>45</v>
      </c>
      <c r="H72" t="s">
        <v>647</v>
      </c>
      <c r="I72" t="s">
        <v>4209</v>
      </c>
      <c r="J72" t="s">
        <v>4210</v>
      </c>
      <c r="K72" t="s">
        <v>4211</v>
      </c>
      <c r="L72" t="s">
        <v>4212</v>
      </c>
      <c r="M72" t="s">
        <v>4213</v>
      </c>
      <c r="N72" t="s">
        <v>635</v>
      </c>
      <c r="O72" t="s">
        <v>706</v>
      </c>
      <c r="P72" t="s">
        <v>40</v>
      </c>
      <c r="Q72" t="s">
        <v>707</v>
      </c>
      <c r="R72" t="s">
        <v>636</v>
      </c>
      <c r="S72" t="s">
        <v>4214</v>
      </c>
      <c r="T72" t="s">
        <v>4213</v>
      </c>
    </row>
    <row r="73" spans="1:20" x14ac:dyDescent="0.25">
      <c r="A73" t="s">
        <v>25</v>
      </c>
      <c r="B73" t="s">
        <v>1108</v>
      </c>
      <c r="C73">
        <v>41.4</v>
      </c>
      <c r="D73">
        <v>1</v>
      </c>
      <c r="E73" t="s">
        <v>4208</v>
      </c>
      <c r="F73">
        <v>127.8</v>
      </c>
      <c r="G73">
        <v>45</v>
      </c>
      <c r="H73" t="s">
        <v>647</v>
      </c>
      <c r="I73" t="s">
        <v>4209</v>
      </c>
      <c r="J73" t="s">
        <v>4210</v>
      </c>
      <c r="K73" t="s">
        <v>4211</v>
      </c>
      <c r="L73" t="s">
        <v>4212</v>
      </c>
      <c r="M73" t="s">
        <v>4213</v>
      </c>
      <c r="N73" t="s">
        <v>635</v>
      </c>
      <c r="O73" t="s">
        <v>706</v>
      </c>
      <c r="P73" t="s">
        <v>40</v>
      </c>
      <c r="Q73" t="s">
        <v>707</v>
      </c>
      <c r="R73" t="s">
        <v>636</v>
      </c>
      <c r="S73" t="s">
        <v>4214</v>
      </c>
      <c r="T73" t="s">
        <v>4213</v>
      </c>
    </row>
    <row r="74" spans="1:20" x14ac:dyDescent="0.25">
      <c r="A74" t="s">
        <v>257</v>
      </c>
      <c r="B74" t="s">
        <v>982</v>
      </c>
      <c r="C74">
        <v>103.55</v>
      </c>
      <c r="D74">
        <v>1</v>
      </c>
      <c r="E74" t="s">
        <v>4215</v>
      </c>
      <c r="F74">
        <v>110.55</v>
      </c>
      <c r="G74">
        <v>7</v>
      </c>
      <c r="H74" t="s">
        <v>647</v>
      </c>
      <c r="I74" t="s">
        <v>4216</v>
      </c>
      <c r="J74" t="s">
        <v>4217</v>
      </c>
      <c r="K74" t="s">
        <v>4218</v>
      </c>
      <c r="L74" t="s">
        <v>4219</v>
      </c>
      <c r="M74" t="s">
        <v>4220</v>
      </c>
      <c r="N74" t="s">
        <v>635</v>
      </c>
      <c r="O74" t="s">
        <v>706</v>
      </c>
      <c r="P74" t="s">
        <v>40</v>
      </c>
      <c r="Q74" t="s">
        <v>707</v>
      </c>
      <c r="R74" t="s">
        <v>636</v>
      </c>
      <c r="S74" t="s">
        <v>4221</v>
      </c>
      <c r="T74" t="s">
        <v>4220</v>
      </c>
    </row>
    <row r="75" spans="1:20" x14ac:dyDescent="0.25">
      <c r="A75" t="s">
        <v>164</v>
      </c>
      <c r="B75" t="s">
        <v>165</v>
      </c>
      <c r="C75">
        <v>33.333333333333336</v>
      </c>
      <c r="D75">
        <v>3</v>
      </c>
      <c r="E75" t="s">
        <v>4222</v>
      </c>
      <c r="F75">
        <v>100</v>
      </c>
      <c r="G75">
        <v>0</v>
      </c>
      <c r="H75" t="s">
        <v>661</v>
      </c>
      <c r="I75" t="s">
        <v>2079</v>
      </c>
      <c r="J75" t="s">
        <v>1971</v>
      </c>
      <c r="K75" t="s">
        <v>635</v>
      </c>
      <c r="L75" t="s">
        <v>636</v>
      </c>
      <c r="M75" t="s">
        <v>4223</v>
      </c>
      <c r="N75" t="s">
        <v>635</v>
      </c>
      <c r="O75" t="s">
        <v>638</v>
      </c>
      <c r="P75" t="s">
        <v>22</v>
      </c>
      <c r="Q75" t="s">
        <v>639</v>
      </c>
      <c r="R75" t="s">
        <v>636</v>
      </c>
      <c r="S75" t="s">
        <v>635</v>
      </c>
      <c r="T75" t="s">
        <v>4223</v>
      </c>
    </row>
    <row r="76" spans="1:20" x14ac:dyDescent="0.25">
      <c r="A76" t="s">
        <v>37</v>
      </c>
      <c r="B76" t="s">
        <v>38</v>
      </c>
      <c r="C76">
        <v>66.666666666666671</v>
      </c>
      <c r="D76">
        <v>3</v>
      </c>
      <c r="E76" t="s">
        <v>4224</v>
      </c>
      <c r="F76">
        <v>100</v>
      </c>
      <c r="G76">
        <v>0</v>
      </c>
      <c r="H76" t="s">
        <v>661</v>
      </c>
      <c r="I76" t="s">
        <v>4225</v>
      </c>
      <c r="J76" t="s">
        <v>1704</v>
      </c>
      <c r="K76" t="s">
        <v>635</v>
      </c>
      <c r="L76" t="s">
        <v>636</v>
      </c>
      <c r="M76" t="s">
        <v>4223</v>
      </c>
      <c r="N76" t="s">
        <v>635</v>
      </c>
      <c r="O76" t="s">
        <v>638</v>
      </c>
      <c r="P76" t="s">
        <v>22</v>
      </c>
      <c r="Q76" t="s">
        <v>639</v>
      </c>
      <c r="R76" t="s">
        <v>636</v>
      </c>
      <c r="S76" t="s">
        <v>4226</v>
      </c>
      <c r="T76" t="s">
        <v>4223</v>
      </c>
    </row>
    <row r="77" spans="1:20" x14ac:dyDescent="0.25">
      <c r="A77" t="s">
        <v>164</v>
      </c>
      <c r="B77" t="s">
        <v>165</v>
      </c>
      <c r="C77">
        <v>33.333333333333336</v>
      </c>
      <c r="D77">
        <v>3</v>
      </c>
      <c r="E77" t="s">
        <v>4227</v>
      </c>
      <c r="F77">
        <v>194</v>
      </c>
      <c r="G77">
        <v>0</v>
      </c>
      <c r="H77" t="s">
        <v>647</v>
      </c>
      <c r="I77" t="s">
        <v>4228</v>
      </c>
      <c r="J77" t="s">
        <v>4229</v>
      </c>
      <c r="K77" t="s">
        <v>3166</v>
      </c>
      <c r="L77" t="s">
        <v>4230</v>
      </c>
      <c r="M77" t="s">
        <v>4191</v>
      </c>
      <c r="N77" t="s">
        <v>635</v>
      </c>
      <c r="O77" t="s">
        <v>678</v>
      </c>
      <c r="P77" t="s">
        <v>43</v>
      </c>
      <c r="Q77" t="s">
        <v>654</v>
      </c>
      <c r="R77" t="s">
        <v>636</v>
      </c>
      <c r="S77" t="s">
        <v>4231</v>
      </c>
      <c r="T77" t="s">
        <v>4232</v>
      </c>
    </row>
    <row r="78" spans="1:20" x14ac:dyDescent="0.25">
      <c r="A78" t="s">
        <v>25</v>
      </c>
      <c r="B78" t="s">
        <v>26</v>
      </c>
      <c r="C78">
        <v>45</v>
      </c>
      <c r="D78">
        <v>1</v>
      </c>
      <c r="E78" t="s">
        <v>4227</v>
      </c>
      <c r="F78">
        <v>194</v>
      </c>
      <c r="G78">
        <v>0</v>
      </c>
      <c r="H78" t="s">
        <v>647</v>
      </c>
      <c r="I78" t="s">
        <v>4228</v>
      </c>
      <c r="J78" t="s">
        <v>4229</v>
      </c>
      <c r="K78" t="s">
        <v>3166</v>
      </c>
      <c r="L78" t="s">
        <v>4230</v>
      </c>
      <c r="M78" t="s">
        <v>4191</v>
      </c>
      <c r="N78" t="s">
        <v>635</v>
      </c>
      <c r="O78" t="s">
        <v>678</v>
      </c>
      <c r="P78" t="s">
        <v>43</v>
      </c>
      <c r="Q78" t="s">
        <v>654</v>
      </c>
      <c r="R78" t="s">
        <v>636</v>
      </c>
      <c r="S78" t="s">
        <v>4231</v>
      </c>
      <c r="T78" t="s">
        <v>4232</v>
      </c>
    </row>
    <row r="79" spans="1:20" x14ac:dyDescent="0.25">
      <c r="A79" t="s">
        <v>37</v>
      </c>
      <c r="B79" t="s">
        <v>38</v>
      </c>
      <c r="C79">
        <v>66.666666666666671</v>
      </c>
      <c r="D79">
        <v>3</v>
      </c>
      <c r="E79" t="s">
        <v>4233</v>
      </c>
      <c r="F79">
        <v>100</v>
      </c>
      <c r="G79">
        <v>0</v>
      </c>
      <c r="H79" t="s">
        <v>661</v>
      </c>
      <c r="I79" t="s">
        <v>4234</v>
      </c>
      <c r="J79" t="s">
        <v>1200</v>
      </c>
      <c r="K79" t="s">
        <v>635</v>
      </c>
      <c r="L79" t="s">
        <v>636</v>
      </c>
      <c r="M79" t="s">
        <v>4235</v>
      </c>
      <c r="N79" t="s">
        <v>635</v>
      </c>
      <c r="O79" t="s">
        <v>638</v>
      </c>
      <c r="P79" t="s">
        <v>22</v>
      </c>
      <c r="Q79" t="s">
        <v>639</v>
      </c>
      <c r="R79" t="s">
        <v>636</v>
      </c>
      <c r="S79" t="s">
        <v>4236</v>
      </c>
      <c r="T79" t="s">
        <v>4237</v>
      </c>
    </row>
    <row r="80" spans="1:20" x14ac:dyDescent="0.25">
      <c r="A80" t="s">
        <v>37</v>
      </c>
      <c r="B80" t="s">
        <v>38</v>
      </c>
      <c r="C80">
        <v>33</v>
      </c>
      <c r="D80">
        <v>10</v>
      </c>
      <c r="E80" t="s">
        <v>4238</v>
      </c>
      <c r="F80">
        <v>330</v>
      </c>
      <c r="G80">
        <v>0</v>
      </c>
      <c r="H80" t="s">
        <v>661</v>
      </c>
      <c r="I80" t="s">
        <v>4239</v>
      </c>
      <c r="J80" t="s">
        <v>1971</v>
      </c>
      <c r="K80" t="s">
        <v>635</v>
      </c>
      <c r="L80" t="s">
        <v>636</v>
      </c>
      <c r="M80" t="s">
        <v>4240</v>
      </c>
      <c r="N80" t="s">
        <v>635</v>
      </c>
      <c r="O80" t="s">
        <v>638</v>
      </c>
      <c r="P80" t="s">
        <v>22</v>
      </c>
      <c r="Q80" t="s">
        <v>639</v>
      </c>
      <c r="R80" t="s">
        <v>636</v>
      </c>
      <c r="S80" t="s">
        <v>4241</v>
      </c>
      <c r="T80" t="s">
        <v>4240</v>
      </c>
    </row>
    <row r="81" spans="1:20" x14ac:dyDescent="0.25">
      <c r="A81" t="s">
        <v>37</v>
      </c>
      <c r="B81" t="s">
        <v>38</v>
      </c>
      <c r="C81">
        <v>66.666666666666671</v>
      </c>
      <c r="D81">
        <v>3</v>
      </c>
      <c r="E81" t="s">
        <v>4242</v>
      </c>
      <c r="F81">
        <v>100</v>
      </c>
      <c r="G81">
        <v>0</v>
      </c>
      <c r="H81" t="s">
        <v>661</v>
      </c>
      <c r="I81" t="s">
        <v>4243</v>
      </c>
      <c r="J81" t="s">
        <v>1314</v>
      </c>
      <c r="K81" t="s">
        <v>635</v>
      </c>
      <c r="L81" t="s">
        <v>636</v>
      </c>
      <c r="M81" t="s">
        <v>4244</v>
      </c>
      <c r="N81" t="s">
        <v>635</v>
      </c>
      <c r="O81" t="s">
        <v>638</v>
      </c>
      <c r="P81" t="s">
        <v>22</v>
      </c>
      <c r="Q81" t="s">
        <v>639</v>
      </c>
      <c r="R81" t="s">
        <v>636</v>
      </c>
      <c r="S81" t="s">
        <v>4245</v>
      </c>
      <c r="T81" t="s">
        <v>4244</v>
      </c>
    </row>
    <row r="82" spans="1:20" x14ac:dyDescent="0.25">
      <c r="A82" t="s">
        <v>20</v>
      </c>
      <c r="B82" t="s">
        <v>21</v>
      </c>
      <c r="C82">
        <v>50</v>
      </c>
      <c r="D82">
        <v>1</v>
      </c>
      <c r="E82" t="s">
        <v>4246</v>
      </c>
      <c r="F82">
        <v>103</v>
      </c>
      <c r="G82">
        <v>3</v>
      </c>
      <c r="H82" t="s">
        <v>632</v>
      </c>
      <c r="I82" t="s">
        <v>4247</v>
      </c>
      <c r="J82" t="s">
        <v>2046</v>
      </c>
      <c r="K82" t="s">
        <v>635</v>
      </c>
      <c r="L82" t="s">
        <v>636</v>
      </c>
      <c r="M82" t="s">
        <v>4248</v>
      </c>
      <c r="N82" t="s">
        <v>635</v>
      </c>
      <c r="O82" t="s">
        <v>638</v>
      </c>
      <c r="P82" t="s">
        <v>22</v>
      </c>
      <c r="Q82" t="s">
        <v>639</v>
      </c>
      <c r="R82" t="s">
        <v>636</v>
      </c>
      <c r="S82" t="s">
        <v>4249</v>
      </c>
      <c r="T82" t="s">
        <v>4248</v>
      </c>
    </row>
    <row r="83" spans="1:20" x14ac:dyDescent="0.25">
      <c r="A83" t="s">
        <v>23</v>
      </c>
      <c r="B83" t="s">
        <v>24</v>
      </c>
      <c r="C83">
        <v>50</v>
      </c>
      <c r="D83">
        <v>1</v>
      </c>
      <c r="E83" t="s">
        <v>4246</v>
      </c>
      <c r="F83">
        <v>103</v>
      </c>
      <c r="G83">
        <v>3</v>
      </c>
      <c r="H83" t="s">
        <v>632</v>
      </c>
      <c r="I83" t="s">
        <v>4247</v>
      </c>
      <c r="J83" t="s">
        <v>2046</v>
      </c>
      <c r="K83" t="s">
        <v>635</v>
      </c>
      <c r="L83" t="s">
        <v>636</v>
      </c>
      <c r="M83" t="s">
        <v>4248</v>
      </c>
      <c r="N83" t="s">
        <v>635</v>
      </c>
      <c r="O83" t="s">
        <v>638</v>
      </c>
      <c r="P83" t="s">
        <v>22</v>
      </c>
      <c r="Q83" t="s">
        <v>639</v>
      </c>
      <c r="R83" t="s">
        <v>636</v>
      </c>
      <c r="S83" t="s">
        <v>4249</v>
      </c>
      <c r="T83" t="s">
        <v>4248</v>
      </c>
    </row>
    <row r="84" spans="1:20" x14ac:dyDescent="0.25">
      <c r="A84" t="s">
        <v>25</v>
      </c>
      <c r="B84" t="s">
        <v>26</v>
      </c>
      <c r="C84">
        <v>50</v>
      </c>
      <c r="D84">
        <v>1</v>
      </c>
      <c r="E84" t="s">
        <v>4246</v>
      </c>
      <c r="F84">
        <v>103</v>
      </c>
      <c r="G84">
        <v>3</v>
      </c>
      <c r="H84" t="s">
        <v>632</v>
      </c>
      <c r="I84" t="s">
        <v>4247</v>
      </c>
      <c r="J84" t="s">
        <v>2046</v>
      </c>
      <c r="K84" t="s">
        <v>635</v>
      </c>
      <c r="L84" t="s">
        <v>636</v>
      </c>
      <c r="M84" t="s">
        <v>4248</v>
      </c>
      <c r="N84" t="s">
        <v>635</v>
      </c>
      <c r="O84" t="s">
        <v>638</v>
      </c>
      <c r="P84" t="s">
        <v>22</v>
      </c>
      <c r="Q84" t="s">
        <v>639</v>
      </c>
      <c r="R84" t="s">
        <v>636</v>
      </c>
      <c r="S84" t="s">
        <v>4249</v>
      </c>
      <c r="T84" t="s">
        <v>4248</v>
      </c>
    </row>
    <row r="85" spans="1:20" x14ac:dyDescent="0.25">
      <c r="A85" t="s">
        <v>37</v>
      </c>
      <c r="B85" t="s">
        <v>38</v>
      </c>
      <c r="C85">
        <v>66.666666666666671</v>
      </c>
      <c r="D85">
        <v>3</v>
      </c>
      <c r="E85" t="s">
        <v>4250</v>
      </c>
      <c r="F85">
        <v>100</v>
      </c>
      <c r="G85">
        <v>0</v>
      </c>
      <c r="H85" t="s">
        <v>661</v>
      </c>
      <c r="I85" t="s">
        <v>4251</v>
      </c>
      <c r="J85" t="s">
        <v>802</v>
      </c>
      <c r="K85" t="s">
        <v>635</v>
      </c>
      <c r="L85" t="s">
        <v>636</v>
      </c>
      <c r="M85" t="s">
        <v>4252</v>
      </c>
      <c r="N85" t="s">
        <v>635</v>
      </c>
      <c r="O85" t="s">
        <v>668</v>
      </c>
      <c r="P85" t="s">
        <v>22</v>
      </c>
      <c r="Q85" t="s">
        <v>669</v>
      </c>
      <c r="R85" t="s">
        <v>636</v>
      </c>
      <c r="S85" t="s">
        <v>4253</v>
      </c>
      <c r="T85" t="s">
        <v>4252</v>
      </c>
    </row>
    <row r="86" spans="1:20" x14ac:dyDescent="0.25">
      <c r="A86" t="s">
        <v>37</v>
      </c>
      <c r="B86" t="s">
        <v>38</v>
      </c>
      <c r="C86">
        <v>66.666666666666671</v>
      </c>
      <c r="D86">
        <v>9</v>
      </c>
      <c r="E86" t="s">
        <v>4254</v>
      </c>
      <c r="F86">
        <v>300</v>
      </c>
      <c r="G86">
        <v>0</v>
      </c>
      <c r="H86" t="s">
        <v>661</v>
      </c>
      <c r="I86" t="s">
        <v>4255</v>
      </c>
      <c r="J86" t="s">
        <v>1481</v>
      </c>
      <c r="K86" t="s">
        <v>635</v>
      </c>
      <c r="L86" t="s">
        <v>636</v>
      </c>
      <c r="M86" t="s">
        <v>4252</v>
      </c>
      <c r="N86" t="s">
        <v>635</v>
      </c>
      <c r="O86" t="s">
        <v>638</v>
      </c>
      <c r="P86" t="s">
        <v>22</v>
      </c>
      <c r="Q86" t="s">
        <v>639</v>
      </c>
      <c r="R86" t="s">
        <v>636</v>
      </c>
      <c r="S86" t="s">
        <v>4256</v>
      </c>
      <c r="T86" t="s">
        <v>4252</v>
      </c>
    </row>
    <row r="87" spans="1:20" x14ac:dyDescent="0.25">
      <c r="A87" t="s">
        <v>256</v>
      </c>
      <c r="B87" t="s">
        <v>982</v>
      </c>
      <c r="C87">
        <v>100.33</v>
      </c>
      <c r="D87">
        <v>2</v>
      </c>
      <c r="E87" t="s">
        <v>4257</v>
      </c>
      <c r="F87">
        <v>327</v>
      </c>
      <c r="G87">
        <v>26</v>
      </c>
      <c r="H87" t="s">
        <v>647</v>
      </c>
      <c r="I87" t="s">
        <v>4258</v>
      </c>
      <c r="J87" t="s">
        <v>4259</v>
      </c>
      <c r="K87" t="s">
        <v>4260</v>
      </c>
      <c r="L87" t="s">
        <v>4261</v>
      </c>
      <c r="M87" t="s">
        <v>4262</v>
      </c>
      <c r="N87" t="s">
        <v>635</v>
      </c>
      <c r="O87" t="s">
        <v>706</v>
      </c>
      <c r="P87" t="s">
        <v>40</v>
      </c>
      <c r="Q87" t="s">
        <v>707</v>
      </c>
      <c r="R87" t="s">
        <v>636</v>
      </c>
      <c r="S87" t="s">
        <v>4263</v>
      </c>
      <c r="T87" t="s">
        <v>4262</v>
      </c>
    </row>
    <row r="88" spans="1:20" x14ac:dyDescent="0.25">
      <c r="A88" t="s">
        <v>257</v>
      </c>
      <c r="B88" t="s">
        <v>982</v>
      </c>
      <c r="C88">
        <v>100.34</v>
      </c>
      <c r="D88">
        <v>1</v>
      </c>
      <c r="E88" t="s">
        <v>4257</v>
      </c>
      <c r="F88">
        <v>327</v>
      </c>
      <c r="G88">
        <v>26</v>
      </c>
      <c r="H88" t="s">
        <v>647</v>
      </c>
      <c r="I88" t="s">
        <v>4258</v>
      </c>
      <c r="J88" t="s">
        <v>4259</v>
      </c>
      <c r="K88" t="s">
        <v>4260</v>
      </c>
      <c r="L88" t="s">
        <v>4261</v>
      </c>
      <c r="M88" t="s">
        <v>4262</v>
      </c>
      <c r="N88" t="s">
        <v>635</v>
      </c>
      <c r="O88" t="s">
        <v>706</v>
      </c>
      <c r="P88" t="s">
        <v>40</v>
      </c>
      <c r="Q88" t="s">
        <v>707</v>
      </c>
      <c r="R88" t="s">
        <v>636</v>
      </c>
      <c r="S88" t="s">
        <v>4263</v>
      </c>
      <c r="T88" t="s">
        <v>4262</v>
      </c>
    </row>
    <row r="89" spans="1:20" x14ac:dyDescent="0.25">
      <c r="A89" t="s">
        <v>164</v>
      </c>
      <c r="B89" t="s">
        <v>165</v>
      </c>
      <c r="C89">
        <v>33.333333333333336</v>
      </c>
      <c r="D89">
        <v>3</v>
      </c>
      <c r="E89" t="s">
        <v>4264</v>
      </c>
      <c r="F89">
        <v>100</v>
      </c>
      <c r="G89">
        <v>0</v>
      </c>
      <c r="H89" t="s">
        <v>661</v>
      </c>
      <c r="I89" t="s">
        <v>4265</v>
      </c>
      <c r="J89" t="s">
        <v>643</v>
      </c>
      <c r="K89" t="s">
        <v>635</v>
      </c>
      <c r="L89" t="s">
        <v>636</v>
      </c>
      <c r="M89" t="s">
        <v>4266</v>
      </c>
      <c r="N89" t="s">
        <v>635</v>
      </c>
      <c r="O89" t="s">
        <v>668</v>
      </c>
      <c r="P89" t="s">
        <v>22</v>
      </c>
      <c r="Q89" t="s">
        <v>669</v>
      </c>
      <c r="R89" t="s">
        <v>636</v>
      </c>
      <c r="S89" t="s">
        <v>635</v>
      </c>
      <c r="T89" t="s">
        <v>4267</v>
      </c>
    </row>
    <row r="90" spans="1:20" x14ac:dyDescent="0.25">
      <c r="A90" t="s">
        <v>37</v>
      </c>
      <c r="B90" t="s">
        <v>38</v>
      </c>
      <c r="C90">
        <v>66.666666666666671</v>
      </c>
      <c r="D90">
        <v>3</v>
      </c>
      <c r="E90" t="s">
        <v>4268</v>
      </c>
      <c r="F90">
        <v>106</v>
      </c>
      <c r="G90">
        <v>6</v>
      </c>
      <c r="H90" t="s">
        <v>661</v>
      </c>
      <c r="I90" t="s">
        <v>4269</v>
      </c>
      <c r="J90" t="s">
        <v>643</v>
      </c>
      <c r="K90" t="s">
        <v>635</v>
      </c>
      <c r="L90" t="s">
        <v>636</v>
      </c>
      <c r="M90" t="s">
        <v>4270</v>
      </c>
      <c r="N90" t="s">
        <v>635</v>
      </c>
      <c r="O90" t="s">
        <v>638</v>
      </c>
      <c r="P90" t="s">
        <v>22</v>
      </c>
      <c r="Q90" t="s">
        <v>639</v>
      </c>
      <c r="R90" t="s">
        <v>636</v>
      </c>
      <c r="S90" t="s">
        <v>4271</v>
      </c>
      <c r="T90" t="s">
        <v>4270</v>
      </c>
    </row>
    <row r="91" spans="1:20" x14ac:dyDescent="0.25">
      <c r="A91" t="s">
        <v>20</v>
      </c>
      <c r="B91" t="s">
        <v>21</v>
      </c>
      <c r="C91">
        <v>50</v>
      </c>
      <c r="D91">
        <v>1</v>
      </c>
      <c r="E91" t="s">
        <v>4272</v>
      </c>
      <c r="F91">
        <v>99.99</v>
      </c>
      <c r="G91">
        <v>0</v>
      </c>
      <c r="H91" t="s">
        <v>661</v>
      </c>
      <c r="I91" t="s">
        <v>4273</v>
      </c>
      <c r="J91" t="s">
        <v>1581</v>
      </c>
      <c r="K91" t="s">
        <v>635</v>
      </c>
      <c r="L91" t="s">
        <v>636</v>
      </c>
      <c r="M91" t="s">
        <v>4274</v>
      </c>
      <c r="N91" t="s">
        <v>635</v>
      </c>
      <c r="O91" t="s">
        <v>638</v>
      </c>
      <c r="P91" t="s">
        <v>22</v>
      </c>
      <c r="Q91" t="s">
        <v>639</v>
      </c>
      <c r="R91" t="s">
        <v>636</v>
      </c>
      <c r="S91" t="s">
        <v>4275</v>
      </c>
      <c r="T91" t="s">
        <v>4274</v>
      </c>
    </row>
    <row r="92" spans="1:20" x14ac:dyDescent="0.25">
      <c r="A92" t="s">
        <v>23</v>
      </c>
      <c r="B92" t="s">
        <v>24</v>
      </c>
      <c r="C92">
        <v>50</v>
      </c>
      <c r="D92">
        <v>1</v>
      </c>
      <c r="E92" t="s">
        <v>4272</v>
      </c>
      <c r="F92">
        <v>99.99</v>
      </c>
      <c r="G92">
        <v>0</v>
      </c>
      <c r="H92" t="s">
        <v>661</v>
      </c>
      <c r="I92" t="s">
        <v>4273</v>
      </c>
      <c r="J92" t="s">
        <v>1581</v>
      </c>
      <c r="K92" t="s">
        <v>635</v>
      </c>
      <c r="L92" t="s">
        <v>636</v>
      </c>
      <c r="M92" t="s">
        <v>4274</v>
      </c>
      <c r="N92" t="s">
        <v>635</v>
      </c>
      <c r="O92" t="s">
        <v>638</v>
      </c>
      <c r="P92" t="s">
        <v>22</v>
      </c>
      <c r="Q92" t="s">
        <v>639</v>
      </c>
      <c r="R92" t="s">
        <v>636</v>
      </c>
      <c r="S92" t="s">
        <v>4275</v>
      </c>
      <c r="T92" t="s">
        <v>4274</v>
      </c>
    </row>
    <row r="93" spans="1:20" x14ac:dyDescent="0.25">
      <c r="A93" t="s">
        <v>25</v>
      </c>
      <c r="B93" t="s">
        <v>26</v>
      </c>
      <c r="C93">
        <v>50</v>
      </c>
      <c r="D93">
        <v>1</v>
      </c>
      <c r="E93" t="s">
        <v>4272</v>
      </c>
      <c r="F93">
        <v>99.99</v>
      </c>
      <c r="G93">
        <v>0</v>
      </c>
      <c r="H93" t="s">
        <v>661</v>
      </c>
      <c r="I93" t="s">
        <v>4273</v>
      </c>
      <c r="J93" t="s">
        <v>1581</v>
      </c>
      <c r="K93" t="s">
        <v>635</v>
      </c>
      <c r="L93" t="s">
        <v>636</v>
      </c>
      <c r="M93" t="s">
        <v>4274</v>
      </c>
      <c r="N93" t="s">
        <v>635</v>
      </c>
      <c r="O93" t="s">
        <v>638</v>
      </c>
      <c r="P93" t="s">
        <v>22</v>
      </c>
      <c r="Q93" t="s">
        <v>639</v>
      </c>
      <c r="R93" t="s">
        <v>636</v>
      </c>
      <c r="S93" t="s">
        <v>4275</v>
      </c>
      <c r="T93" t="s">
        <v>4274</v>
      </c>
    </row>
    <row r="94" spans="1:20" x14ac:dyDescent="0.25">
      <c r="A94" t="s">
        <v>164</v>
      </c>
      <c r="B94" t="s">
        <v>165</v>
      </c>
      <c r="C94">
        <v>50</v>
      </c>
      <c r="D94">
        <v>6</v>
      </c>
      <c r="E94" t="s">
        <v>4276</v>
      </c>
      <c r="F94">
        <v>200</v>
      </c>
      <c r="G94">
        <v>0</v>
      </c>
      <c r="H94" t="s">
        <v>661</v>
      </c>
      <c r="I94" t="s">
        <v>2079</v>
      </c>
      <c r="J94" t="s">
        <v>2794</v>
      </c>
      <c r="K94" t="s">
        <v>635</v>
      </c>
      <c r="L94" t="s">
        <v>636</v>
      </c>
      <c r="M94" t="s">
        <v>4277</v>
      </c>
      <c r="N94" t="s">
        <v>635</v>
      </c>
      <c r="O94" t="s">
        <v>638</v>
      </c>
      <c r="P94" t="s">
        <v>22</v>
      </c>
      <c r="Q94" t="s">
        <v>639</v>
      </c>
      <c r="R94" t="s">
        <v>636</v>
      </c>
      <c r="S94" t="s">
        <v>635</v>
      </c>
      <c r="T94" t="s">
        <v>4277</v>
      </c>
    </row>
    <row r="95" spans="1:20" x14ac:dyDescent="0.25">
      <c r="A95" t="s">
        <v>35</v>
      </c>
      <c r="B95" t="s">
        <v>36</v>
      </c>
      <c r="C95">
        <v>66.666666666666671</v>
      </c>
      <c r="D95">
        <v>3</v>
      </c>
      <c r="E95" t="s">
        <v>4278</v>
      </c>
      <c r="F95">
        <v>100</v>
      </c>
      <c r="G95">
        <v>0</v>
      </c>
      <c r="H95" t="s">
        <v>661</v>
      </c>
      <c r="I95" t="s">
        <v>4279</v>
      </c>
      <c r="J95" t="s">
        <v>1917</v>
      </c>
      <c r="K95" t="s">
        <v>635</v>
      </c>
      <c r="L95" t="s">
        <v>636</v>
      </c>
      <c r="M95" t="s">
        <v>4280</v>
      </c>
      <c r="N95" t="s">
        <v>635</v>
      </c>
      <c r="O95" t="s">
        <v>638</v>
      </c>
      <c r="P95" t="s">
        <v>22</v>
      </c>
      <c r="Q95" t="s">
        <v>639</v>
      </c>
      <c r="R95" t="s">
        <v>636</v>
      </c>
      <c r="S95" t="s">
        <v>4281</v>
      </c>
      <c r="T95" t="s">
        <v>4280</v>
      </c>
    </row>
    <row r="96" spans="1:20" x14ac:dyDescent="0.25">
      <c r="A96" t="s">
        <v>133</v>
      </c>
      <c r="B96" t="s">
        <v>134</v>
      </c>
      <c r="C96">
        <v>12</v>
      </c>
      <c r="D96">
        <v>50</v>
      </c>
      <c r="E96" t="s">
        <v>4282</v>
      </c>
      <c r="F96">
        <v>705</v>
      </c>
      <c r="G96">
        <v>55</v>
      </c>
      <c r="H96" t="s">
        <v>647</v>
      </c>
      <c r="I96" t="s">
        <v>4283</v>
      </c>
      <c r="J96" t="s">
        <v>4284</v>
      </c>
      <c r="K96" t="s">
        <v>4285</v>
      </c>
      <c r="L96" t="s">
        <v>3283</v>
      </c>
      <c r="M96" t="s">
        <v>4286</v>
      </c>
      <c r="N96" t="s">
        <v>635</v>
      </c>
      <c r="O96" t="s">
        <v>678</v>
      </c>
      <c r="P96" t="s">
        <v>43</v>
      </c>
      <c r="Q96" t="s">
        <v>654</v>
      </c>
      <c r="R96" t="s">
        <v>636</v>
      </c>
      <c r="S96" t="s">
        <v>4287</v>
      </c>
      <c r="T96" t="s">
        <v>4286</v>
      </c>
    </row>
    <row r="97" spans="1:20" x14ac:dyDescent="0.25">
      <c r="A97" t="s">
        <v>256</v>
      </c>
      <c r="B97" t="s">
        <v>262</v>
      </c>
      <c r="C97">
        <v>139</v>
      </c>
      <c r="D97">
        <v>1</v>
      </c>
      <c r="E97" t="s">
        <v>4288</v>
      </c>
      <c r="F97">
        <v>146.99</v>
      </c>
      <c r="G97">
        <v>38</v>
      </c>
      <c r="H97" t="s">
        <v>661</v>
      </c>
      <c r="I97" t="s">
        <v>4289</v>
      </c>
      <c r="J97" t="s">
        <v>1684</v>
      </c>
      <c r="K97" t="s">
        <v>635</v>
      </c>
      <c r="L97" t="s">
        <v>636</v>
      </c>
      <c r="M97" t="s">
        <v>4290</v>
      </c>
      <c r="N97" t="s">
        <v>635</v>
      </c>
      <c r="O97" t="s">
        <v>668</v>
      </c>
      <c r="P97" t="s">
        <v>22</v>
      </c>
      <c r="Q97" t="s">
        <v>669</v>
      </c>
      <c r="R97" t="s">
        <v>636</v>
      </c>
      <c r="S97" t="s">
        <v>4291</v>
      </c>
      <c r="T97" t="s">
        <v>4292</v>
      </c>
    </row>
    <row r="98" spans="1:20" x14ac:dyDescent="0.25">
      <c r="A98" t="s">
        <v>20</v>
      </c>
      <c r="B98" t="s">
        <v>21</v>
      </c>
      <c r="C98">
        <v>50</v>
      </c>
      <c r="D98">
        <v>1</v>
      </c>
      <c r="E98" t="s">
        <v>4293</v>
      </c>
      <c r="F98">
        <v>272.3</v>
      </c>
      <c r="G98">
        <v>38.86</v>
      </c>
      <c r="H98" t="s">
        <v>3156</v>
      </c>
      <c r="I98" t="s">
        <v>4294</v>
      </c>
      <c r="J98" t="s">
        <v>4295</v>
      </c>
      <c r="K98" t="s">
        <v>4296</v>
      </c>
      <c r="L98" t="s">
        <v>636</v>
      </c>
      <c r="M98" t="s">
        <v>635</v>
      </c>
      <c r="N98" t="s">
        <v>635</v>
      </c>
      <c r="O98" t="s">
        <v>706</v>
      </c>
      <c r="P98" t="s">
        <v>40</v>
      </c>
      <c r="Q98" t="s">
        <v>635</v>
      </c>
      <c r="R98" t="s">
        <v>636</v>
      </c>
      <c r="S98" t="s">
        <v>635</v>
      </c>
      <c r="T98" t="s">
        <v>4297</v>
      </c>
    </row>
    <row r="99" spans="1:20" x14ac:dyDescent="0.25">
      <c r="A99" t="s">
        <v>23</v>
      </c>
      <c r="B99" t="s">
        <v>24</v>
      </c>
      <c r="C99">
        <v>50</v>
      </c>
      <c r="D99">
        <v>1</v>
      </c>
      <c r="E99" t="s">
        <v>4293</v>
      </c>
      <c r="F99">
        <v>272.3</v>
      </c>
      <c r="G99">
        <v>38.86</v>
      </c>
      <c r="H99" t="s">
        <v>3156</v>
      </c>
      <c r="I99" t="s">
        <v>4294</v>
      </c>
      <c r="J99" t="s">
        <v>4295</v>
      </c>
      <c r="K99" t="s">
        <v>4296</v>
      </c>
      <c r="L99" t="s">
        <v>636</v>
      </c>
      <c r="M99" t="s">
        <v>635</v>
      </c>
      <c r="N99" t="s">
        <v>635</v>
      </c>
      <c r="O99" t="s">
        <v>706</v>
      </c>
      <c r="P99" t="s">
        <v>40</v>
      </c>
      <c r="Q99" t="s">
        <v>635</v>
      </c>
      <c r="R99" t="s">
        <v>636</v>
      </c>
      <c r="S99" t="s">
        <v>635</v>
      </c>
      <c r="T99" t="s">
        <v>4297</v>
      </c>
    </row>
    <row r="100" spans="1:20" x14ac:dyDescent="0.25">
      <c r="A100" t="s">
        <v>25</v>
      </c>
      <c r="B100" t="s">
        <v>26</v>
      </c>
      <c r="C100">
        <v>50</v>
      </c>
      <c r="D100">
        <v>1</v>
      </c>
      <c r="E100" t="s">
        <v>4293</v>
      </c>
      <c r="F100">
        <v>272.3</v>
      </c>
      <c r="G100">
        <v>38.86</v>
      </c>
      <c r="H100" t="s">
        <v>3156</v>
      </c>
      <c r="I100" t="s">
        <v>4294</v>
      </c>
      <c r="J100" t="s">
        <v>4295</v>
      </c>
      <c r="K100" t="s">
        <v>4296</v>
      </c>
      <c r="L100" t="s">
        <v>636</v>
      </c>
      <c r="M100" t="s">
        <v>635</v>
      </c>
      <c r="N100" t="s">
        <v>635</v>
      </c>
      <c r="O100" t="s">
        <v>706</v>
      </c>
      <c r="P100" t="s">
        <v>40</v>
      </c>
      <c r="Q100" t="s">
        <v>635</v>
      </c>
      <c r="R100" t="s">
        <v>636</v>
      </c>
      <c r="S100" t="s">
        <v>635</v>
      </c>
      <c r="T100" t="s">
        <v>4297</v>
      </c>
    </row>
    <row r="101" spans="1:20" x14ac:dyDescent="0.25">
      <c r="A101" t="s">
        <v>20</v>
      </c>
      <c r="B101" t="s">
        <v>21</v>
      </c>
      <c r="C101">
        <v>50</v>
      </c>
      <c r="D101">
        <v>1</v>
      </c>
      <c r="E101" t="s">
        <v>4293</v>
      </c>
      <c r="F101">
        <v>272.3</v>
      </c>
      <c r="G101">
        <v>38.86</v>
      </c>
      <c r="H101" t="s">
        <v>3156</v>
      </c>
      <c r="I101" t="s">
        <v>4294</v>
      </c>
      <c r="J101" t="s">
        <v>4295</v>
      </c>
      <c r="K101" t="s">
        <v>4296</v>
      </c>
      <c r="L101" t="s">
        <v>636</v>
      </c>
      <c r="M101" t="s">
        <v>635</v>
      </c>
      <c r="N101" t="s">
        <v>635</v>
      </c>
      <c r="O101" t="s">
        <v>706</v>
      </c>
      <c r="P101" t="s">
        <v>40</v>
      </c>
      <c r="Q101" t="s">
        <v>635</v>
      </c>
      <c r="R101" t="s">
        <v>636</v>
      </c>
      <c r="S101" t="s">
        <v>635</v>
      </c>
      <c r="T101" t="s">
        <v>4297</v>
      </c>
    </row>
    <row r="102" spans="1:20" x14ac:dyDescent="0.25">
      <c r="A102" t="s">
        <v>23</v>
      </c>
      <c r="B102" t="s">
        <v>24</v>
      </c>
      <c r="C102">
        <v>50</v>
      </c>
      <c r="D102">
        <v>1</v>
      </c>
      <c r="E102" t="s">
        <v>4293</v>
      </c>
      <c r="F102">
        <v>272.3</v>
      </c>
      <c r="G102">
        <v>38.86</v>
      </c>
      <c r="H102" t="s">
        <v>3156</v>
      </c>
      <c r="I102" t="s">
        <v>4294</v>
      </c>
      <c r="J102" t="s">
        <v>4295</v>
      </c>
      <c r="K102" t="s">
        <v>4296</v>
      </c>
      <c r="L102" t="s">
        <v>636</v>
      </c>
      <c r="M102" t="s">
        <v>635</v>
      </c>
      <c r="N102" t="s">
        <v>635</v>
      </c>
      <c r="O102" t="s">
        <v>706</v>
      </c>
      <c r="P102" t="s">
        <v>40</v>
      </c>
      <c r="Q102" t="s">
        <v>635</v>
      </c>
      <c r="R102" t="s">
        <v>636</v>
      </c>
      <c r="S102" t="s">
        <v>635</v>
      </c>
      <c r="T102" t="s">
        <v>4297</v>
      </c>
    </row>
    <row r="103" spans="1:20" x14ac:dyDescent="0.25">
      <c r="A103" t="s">
        <v>25</v>
      </c>
      <c r="B103" t="s">
        <v>26</v>
      </c>
      <c r="C103">
        <v>50</v>
      </c>
      <c r="D103">
        <v>1</v>
      </c>
      <c r="E103" t="s">
        <v>4293</v>
      </c>
      <c r="F103">
        <v>272.3</v>
      </c>
      <c r="G103">
        <v>38.86</v>
      </c>
      <c r="H103" t="s">
        <v>3156</v>
      </c>
      <c r="I103" t="s">
        <v>4294</v>
      </c>
      <c r="J103" t="s">
        <v>4295</v>
      </c>
      <c r="K103" t="s">
        <v>4296</v>
      </c>
      <c r="L103" t="s">
        <v>636</v>
      </c>
      <c r="M103" t="s">
        <v>635</v>
      </c>
      <c r="N103" t="s">
        <v>635</v>
      </c>
      <c r="O103" t="s">
        <v>706</v>
      </c>
      <c r="P103" t="s">
        <v>40</v>
      </c>
      <c r="Q103" t="s">
        <v>635</v>
      </c>
      <c r="R103" t="s">
        <v>636</v>
      </c>
      <c r="S103" t="s">
        <v>635</v>
      </c>
      <c r="T103" t="s">
        <v>4297</v>
      </c>
    </row>
    <row r="104" spans="1:20" x14ac:dyDescent="0.25">
      <c r="A104" t="s">
        <v>164</v>
      </c>
      <c r="B104" t="s">
        <v>165</v>
      </c>
      <c r="C104">
        <v>65</v>
      </c>
      <c r="D104">
        <v>9</v>
      </c>
      <c r="E104" t="s">
        <v>4298</v>
      </c>
      <c r="F104">
        <v>305</v>
      </c>
      <c r="G104">
        <v>0</v>
      </c>
      <c r="H104" t="s">
        <v>661</v>
      </c>
      <c r="I104" t="s">
        <v>4299</v>
      </c>
      <c r="J104" t="s">
        <v>697</v>
      </c>
      <c r="K104" t="s">
        <v>635</v>
      </c>
      <c r="L104" t="s">
        <v>636</v>
      </c>
      <c r="M104" t="s">
        <v>4300</v>
      </c>
      <c r="N104" t="s">
        <v>635</v>
      </c>
      <c r="O104" t="s">
        <v>638</v>
      </c>
      <c r="P104" t="s">
        <v>22</v>
      </c>
      <c r="Q104" t="s">
        <v>639</v>
      </c>
      <c r="R104" t="s">
        <v>636</v>
      </c>
      <c r="S104" t="s">
        <v>635</v>
      </c>
      <c r="T104" t="s">
        <v>4300</v>
      </c>
    </row>
    <row r="105" spans="1:20" x14ac:dyDescent="0.25">
      <c r="A105" t="s">
        <v>164</v>
      </c>
      <c r="B105" t="s">
        <v>165</v>
      </c>
      <c r="C105">
        <v>33.333333333333336</v>
      </c>
      <c r="D105">
        <v>3</v>
      </c>
      <c r="E105" t="s">
        <v>4301</v>
      </c>
      <c r="F105">
        <v>100</v>
      </c>
      <c r="G105">
        <v>0</v>
      </c>
      <c r="H105" t="s">
        <v>661</v>
      </c>
      <c r="I105" t="s">
        <v>4302</v>
      </c>
      <c r="J105" t="s">
        <v>884</v>
      </c>
      <c r="K105" t="s">
        <v>635</v>
      </c>
      <c r="L105" t="s">
        <v>636</v>
      </c>
      <c r="M105" t="s">
        <v>4303</v>
      </c>
      <c r="N105" t="s">
        <v>635</v>
      </c>
      <c r="O105" t="s">
        <v>668</v>
      </c>
      <c r="P105" t="s">
        <v>22</v>
      </c>
      <c r="Q105" t="s">
        <v>669</v>
      </c>
      <c r="R105" t="s">
        <v>4304</v>
      </c>
      <c r="S105" t="s">
        <v>635</v>
      </c>
      <c r="T105" t="s">
        <v>4303</v>
      </c>
    </row>
    <row r="106" spans="1:20" x14ac:dyDescent="0.25">
      <c r="A106" t="s">
        <v>37</v>
      </c>
      <c r="B106" t="s">
        <v>38</v>
      </c>
      <c r="C106">
        <v>66.666666666666671</v>
      </c>
      <c r="D106">
        <v>3</v>
      </c>
      <c r="E106" t="s">
        <v>4305</v>
      </c>
      <c r="F106">
        <v>100</v>
      </c>
      <c r="G106">
        <v>0</v>
      </c>
      <c r="H106" t="s">
        <v>661</v>
      </c>
      <c r="I106" t="s">
        <v>4306</v>
      </c>
      <c r="J106" t="s">
        <v>1332</v>
      </c>
      <c r="K106" t="s">
        <v>635</v>
      </c>
      <c r="L106" t="s">
        <v>636</v>
      </c>
      <c r="M106" t="s">
        <v>4307</v>
      </c>
      <c r="N106" t="s">
        <v>635</v>
      </c>
      <c r="O106" t="s">
        <v>638</v>
      </c>
      <c r="P106" t="s">
        <v>22</v>
      </c>
      <c r="Q106" t="s">
        <v>639</v>
      </c>
      <c r="R106" t="s">
        <v>636</v>
      </c>
      <c r="S106" t="s">
        <v>4308</v>
      </c>
      <c r="T106" t="s">
        <v>4307</v>
      </c>
    </row>
    <row r="107" spans="1:20" x14ac:dyDescent="0.25">
      <c r="A107" t="s">
        <v>37</v>
      </c>
      <c r="B107" t="s">
        <v>38</v>
      </c>
      <c r="C107">
        <v>66.666666666666671</v>
      </c>
      <c r="D107">
        <v>3</v>
      </c>
      <c r="E107" t="s">
        <v>4309</v>
      </c>
      <c r="F107">
        <v>100</v>
      </c>
      <c r="G107">
        <v>0</v>
      </c>
      <c r="H107" t="s">
        <v>661</v>
      </c>
      <c r="I107" t="s">
        <v>4310</v>
      </c>
      <c r="J107" t="s">
        <v>1214</v>
      </c>
      <c r="K107" t="s">
        <v>635</v>
      </c>
      <c r="L107" t="s">
        <v>636</v>
      </c>
      <c r="M107" t="s">
        <v>4311</v>
      </c>
      <c r="N107" t="s">
        <v>635</v>
      </c>
      <c r="O107" t="s">
        <v>638</v>
      </c>
      <c r="P107" t="s">
        <v>22</v>
      </c>
      <c r="Q107" t="s">
        <v>639</v>
      </c>
      <c r="R107" t="s">
        <v>4312</v>
      </c>
      <c r="S107" t="s">
        <v>4313</v>
      </c>
      <c r="T107" t="s">
        <v>4311</v>
      </c>
    </row>
    <row r="108" spans="1:20" x14ac:dyDescent="0.25">
      <c r="A108" t="s">
        <v>37</v>
      </c>
      <c r="B108" t="s">
        <v>38</v>
      </c>
      <c r="C108">
        <v>66.666666666666671</v>
      </c>
      <c r="D108">
        <v>3</v>
      </c>
      <c r="E108" t="s">
        <v>4314</v>
      </c>
      <c r="F108">
        <v>100</v>
      </c>
      <c r="G108">
        <v>0</v>
      </c>
      <c r="H108" t="s">
        <v>661</v>
      </c>
      <c r="I108" t="s">
        <v>4315</v>
      </c>
      <c r="J108" t="s">
        <v>2242</v>
      </c>
      <c r="K108" t="s">
        <v>635</v>
      </c>
      <c r="L108" t="s">
        <v>636</v>
      </c>
      <c r="M108" t="s">
        <v>4316</v>
      </c>
      <c r="N108" t="s">
        <v>635</v>
      </c>
      <c r="O108" t="s">
        <v>638</v>
      </c>
      <c r="P108" t="s">
        <v>22</v>
      </c>
      <c r="Q108" t="s">
        <v>639</v>
      </c>
      <c r="R108" t="s">
        <v>636</v>
      </c>
      <c r="S108" t="s">
        <v>4317</v>
      </c>
      <c r="T108" t="s">
        <v>4318</v>
      </c>
    </row>
    <row r="109" spans="1:20" x14ac:dyDescent="0.25">
      <c r="A109" t="s">
        <v>37</v>
      </c>
      <c r="B109" t="s">
        <v>38</v>
      </c>
      <c r="C109">
        <v>66.666666666666671</v>
      </c>
      <c r="D109">
        <v>3</v>
      </c>
      <c r="E109" t="s">
        <v>4319</v>
      </c>
      <c r="F109">
        <v>100</v>
      </c>
      <c r="G109">
        <v>0</v>
      </c>
      <c r="H109" t="s">
        <v>661</v>
      </c>
      <c r="I109" t="s">
        <v>4320</v>
      </c>
      <c r="J109" t="s">
        <v>884</v>
      </c>
      <c r="K109" t="s">
        <v>635</v>
      </c>
      <c r="L109" t="s">
        <v>636</v>
      </c>
      <c r="M109" t="s">
        <v>4316</v>
      </c>
      <c r="N109" t="s">
        <v>635</v>
      </c>
      <c r="O109" t="s">
        <v>638</v>
      </c>
      <c r="P109" t="s">
        <v>22</v>
      </c>
      <c r="Q109" t="s">
        <v>639</v>
      </c>
      <c r="R109" t="s">
        <v>636</v>
      </c>
      <c r="S109" t="s">
        <v>4321</v>
      </c>
      <c r="T109" t="s">
        <v>4316</v>
      </c>
    </row>
    <row r="110" spans="1:20" x14ac:dyDescent="0.25">
      <c r="A110" t="s">
        <v>37</v>
      </c>
      <c r="B110" t="s">
        <v>38</v>
      </c>
      <c r="C110">
        <v>66.666666666666671</v>
      </c>
      <c r="D110">
        <v>3</v>
      </c>
      <c r="E110" t="s">
        <v>4322</v>
      </c>
      <c r="F110">
        <v>100</v>
      </c>
      <c r="G110">
        <v>0</v>
      </c>
      <c r="H110" t="s">
        <v>661</v>
      </c>
      <c r="I110" t="s">
        <v>636</v>
      </c>
      <c r="J110" t="s">
        <v>636</v>
      </c>
      <c r="K110" t="s">
        <v>635</v>
      </c>
      <c r="L110" t="s">
        <v>636</v>
      </c>
      <c r="M110" t="s">
        <v>635</v>
      </c>
      <c r="N110" t="s">
        <v>635</v>
      </c>
      <c r="O110" t="s">
        <v>3017</v>
      </c>
      <c r="P110" t="s">
        <v>22</v>
      </c>
      <c r="Q110" t="s">
        <v>635</v>
      </c>
      <c r="R110" t="s">
        <v>636</v>
      </c>
      <c r="S110" t="s">
        <v>635</v>
      </c>
      <c r="T110" t="s">
        <v>4323</v>
      </c>
    </row>
    <row r="111" spans="1:20" x14ac:dyDescent="0.25">
      <c r="A111" t="s">
        <v>35</v>
      </c>
      <c r="B111" t="s">
        <v>36</v>
      </c>
      <c r="C111">
        <v>66.666666666666671</v>
      </c>
      <c r="D111">
        <v>6</v>
      </c>
      <c r="E111" t="s">
        <v>4324</v>
      </c>
      <c r="F111">
        <v>200</v>
      </c>
      <c r="G111">
        <v>0</v>
      </c>
      <c r="H111" t="s">
        <v>661</v>
      </c>
      <c r="I111" t="s">
        <v>4325</v>
      </c>
      <c r="J111" t="s">
        <v>2074</v>
      </c>
      <c r="K111" t="s">
        <v>635</v>
      </c>
      <c r="L111" t="s">
        <v>636</v>
      </c>
      <c r="M111" t="s">
        <v>4326</v>
      </c>
      <c r="N111" t="s">
        <v>635</v>
      </c>
      <c r="O111" t="s">
        <v>638</v>
      </c>
      <c r="P111" t="s">
        <v>22</v>
      </c>
      <c r="Q111" t="s">
        <v>639</v>
      </c>
      <c r="R111" t="s">
        <v>636</v>
      </c>
      <c r="S111" t="s">
        <v>4327</v>
      </c>
      <c r="T111" t="s">
        <v>4323</v>
      </c>
    </row>
    <row r="112" spans="1:20" x14ac:dyDescent="0.25">
      <c r="A112" t="s">
        <v>37</v>
      </c>
      <c r="B112" t="s">
        <v>38</v>
      </c>
      <c r="C112">
        <v>66.666666666666671</v>
      </c>
      <c r="D112">
        <v>3</v>
      </c>
      <c r="E112" t="s">
        <v>4328</v>
      </c>
      <c r="F112">
        <v>100</v>
      </c>
      <c r="G112">
        <v>0</v>
      </c>
      <c r="H112" t="s">
        <v>661</v>
      </c>
      <c r="I112" t="s">
        <v>4329</v>
      </c>
      <c r="J112" t="s">
        <v>1314</v>
      </c>
      <c r="K112" t="s">
        <v>635</v>
      </c>
      <c r="L112" t="s">
        <v>636</v>
      </c>
      <c r="M112" t="s">
        <v>4330</v>
      </c>
      <c r="N112" t="s">
        <v>635</v>
      </c>
      <c r="O112" t="s">
        <v>638</v>
      </c>
      <c r="P112" t="s">
        <v>22</v>
      </c>
      <c r="Q112" t="s">
        <v>639</v>
      </c>
      <c r="R112" t="s">
        <v>636</v>
      </c>
      <c r="S112" t="s">
        <v>4331</v>
      </c>
      <c r="T112" t="s">
        <v>4326</v>
      </c>
    </row>
    <row r="113" spans="1:20" x14ac:dyDescent="0.25">
      <c r="A113" t="s">
        <v>37</v>
      </c>
      <c r="B113" t="s">
        <v>38</v>
      </c>
      <c r="C113">
        <v>66.666666666666671</v>
      </c>
      <c r="D113">
        <v>3</v>
      </c>
      <c r="E113" t="s">
        <v>4332</v>
      </c>
      <c r="F113">
        <v>100</v>
      </c>
      <c r="G113">
        <v>0</v>
      </c>
      <c r="H113" t="s">
        <v>661</v>
      </c>
      <c r="I113" t="s">
        <v>4333</v>
      </c>
      <c r="J113" t="s">
        <v>2242</v>
      </c>
      <c r="K113" t="s">
        <v>635</v>
      </c>
      <c r="L113" t="s">
        <v>636</v>
      </c>
      <c r="M113" t="s">
        <v>4334</v>
      </c>
      <c r="N113" t="s">
        <v>635</v>
      </c>
      <c r="O113" t="s">
        <v>668</v>
      </c>
      <c r="P113" t="s">
        <v>22</v>
      </c>
      <c r="Q113" t="s">
        <v>669</v>
      </c>
      <c r="R113" t="s">
        <v>636</v>
      </c>
      <c r="S113" t="s">
        <v>4335</v>
      </c>
      <c r="T113" t="s">
        <v>4334</v>
      </c>
    </row>
    <row r="114" spans="1:20" x14ac:dyDescent="0.25">
      <c r="A114" t="s">
        <v>37</v>
      </c>
      <c r="B114" t="s">
        <v>38</v>
      </c>
      <c r="C114">
        <v>33</v>
      </c>
      <c r="D114">
        <v>10</v>
      </c>
      <c r="E114" t="s">
        <v>4336</v>
      </c>
      <c r="F114">
        <v>330</v>
      </c>
      <c r="G114">
        <v>0</v>
      </c>
      <c r="H114" t="s">
        <v>661</v>
      </c>
      <c r="I114" t="s">
        <v>4337</v>
      </c>
      <c r="J114" t="s">
        <v>2451</v>
      </c>
      <c r="K114" t="s">
        <v>635</v>
      </c>
      <c r="L114" t="s">
        <v>636</v>
      </c>
      <c r="M114" t="s">
        <v>4338</v>
      </c>
      <c r="N114" t="s">
        <v>635</v>
      </c>
      <c r="O114" t="s">
        <v>668</v>
      </c>
      <c r="P114" t="s">
        <v>22</v>
      </c>
      <c r="Q114" t="s">
        <v>669</v>
      </c>
      <c r="R114" t="s">
        <v>636</v>
      </c>
      <c r="S114" t="s">
        <v>4339</v>
      </c>
      <c r="T114" t="s">
        <v>4338</v>
      </c>
    </row>
    <row r="115" spans="1:20" x14ac:dyDescent="0.25">
      <c r="A115" t="s">
        <v>37</v>
      </c>
      <c r="B115" t="s">
        <v>38</v>
      </c>
      <c r="C115">
        <v>66.666666666666671</v>
      </c>
      <c r="D115">
        <v>3</v>
      </c>
      <c r="E115" t="s">
        <v>4340</v>
      </c>
      <c r="F115">
        <v>100</v>
      </c>
      <c r="G115">
        <v>0</v>
      </c>
      <c r="H115" t="s">
        <v>661</v>
      </c>
      <c r="I115" t="s">
        <v>4341</v>
      </c>
      <c r="J115" t="s">
        <v>944</v>
      </c>
      <c r="K115" t="s">
        <v>635</v>
      </c>
      <c r="L115" t="s">
        <v>636</v>
      </c>
      <c r="M115" t="s">
        <v>4342</v>
      </c>
      <c r="N115" t="s">
        <v>635</v>
      </c>
      <c r="O115" t="s">
        <v>638</v>
      </c>
      <c r="P115" t="s">
        <v>22</v>
      </c>
      <c r="Q115" t="s">
        <v>639</v>
      </c>
      <c r="R115" t="s">
        <v>636</v>
      </c>
      <c r="S115" t="s">
        <v>4343</v>
      </c>
      <c r="T115" t="s">
        <v>4342</v>
      </c>
    </row>
    <row r="116" spans="1:20" x14ac:dyDescent="0.25">
      <c r="A116" t="s">
        <v>20</v>
      </c>
      <c r="B116" t="s">
        <v>21</v>
      </c>
      <c r="C116">
        <v>60</v>
      </c>
      <c r="D116">
        <v>2</v>
      </c>
      <c r="E116" t="s">
        <v>4344</v>
      </c>
      <c r="F116">
        <v>200</v>
      </c>
      <c r="G116">
        <v>0</v>
      </c>
      <c r="H116" t="s">
        <v>661</v>
      </c>
      <c r="I116" t="s">
        <v>4345</v>
      </c>
      <c r="J116" t="s">
        <v>869</v>
      </c>
      <c r="K116" t="s">
        <v>635</v>
      </c>
      <c r="L116" t="s">
        <v>636</v>
      </c>
      <c r="M116" t="s">
        <v>4346</v>
      </c>
      <c r="N116" t="s">
        <v>635</v>
      </c>
      <c r="O116" t="s">
        <v>638</v>
      </c>
      <c r="P116" t="s">
        <v>22</v>
      </c>
      <c r="Q116" t="s">
        <v>639</v>
      </c>
      <c r="R116" t="s">
        <v>636</v>
      </c>
      <c r="S116" t="s">
        <v>4347</v>
      </c>
      <c r="T116" t="s">
        <v>4346</v>
      </c>
    </row>
    <row r="117" spans="1:20" x14ac:dyDescent="0.25">
      <c r="A117" t="s">
        <v>23</v>
      </c>
      <c r="B117" t="s">
        <v>24</v>
      </c>
      <c r="C117">
        <v>60</v>
      </c>
      <c r="D117">
        <v>2</v>
      </c>
      <c r="E117" t="s">
        <v>4344</v>
      </c>
      <c r="F117">
        <v>200</v>
      </c>
      <c r="G117">
        <v>0</v>
      </c>
      <c r="H117" t="s">
        <v>661</v>
      </c>
      <c r="I117" t="s">
        <v>4345</v>
      </c>
      <c r="J117" t="s">
        <v>869</v>
      </c>
      <c r="K117" t="s">
        <v>635</v>
      </c>
      <c r="L117" t="s">
        <v>636</v>
      </c>
      <c r="M117" t="s">
        <v>4346</v>
      </c>
      <c r="N117" t="s">
        <v>635</v>
      </c>
      <c r="O117" t="s">
        <v>638</v>
      </c>
      <c r="P117" t="s">
        <v>22</v>
      </c>
      <c r="Q117" t="s">
        <v>639</v>
      </c>
      <c r="R117" t="s">
        <v>636</v>
      </c>
      <c r="S117" t="s">
        <v>4347</v>
      </c>
      <c r="T117" t="s">
        <v>4346</v>
      </c>
    </row>
    <row r="118" spans="1:20" x14ac:dyDescent="0.25">
      <c r="A118" t="s">
        <v>25</v>
      </c>
      <c r="B118" t="s">
        <v>26</v>
      </c>
      <c r="C118">
        <v>60</v>
      </c>
      <c r="D118">
        <v>2</v>
      </c>
      <c r="E118" t="s">
        <v>4344</v>
      </c>
      <c r="F118">
        <v>200</v>
      </c>
      <c r="G118">
        <v>0</v>
      </c>
      <c r="H118" t="s">
        <v>661</v>
      </c>
      <c r="I118" t="s">
        <v>4345</v>
      </c>
      <c r="J118" t="s">
        <v>869</v>
      </c>
      <c r="K118" t="s">
        <v>635</v>
      </c>
      <c r="L118" t="s">
        <v>636</v>
      </c>
      <c r="M118" t="s">
        <v>4346</v>
      </c>
      <c r="N118" t="s">
        <v>635</v>
      </c>
      <c r="O118" t="s">
        <v>638</v>
      </c>
      <c r="P118" t="s">
        <v>22</v>
      </c>
      <c r="Q118" t="s">
        <v>639</v>
      </c>
      <c r="R118" t="s">
        <v>636</v>
      </c>
      <c r="S118" t="s">
        <v>4347</v>
      </c>
      <c r="T118" t="s">
        <v>4346</v>
      </c>
    </row>
    <row r="119" spans="1:20" x14ac:dyDescent="0.25">
      <c r="A119" t="s">
        <v>164</v>
      </c>
      <c r="B119" t="s">
        <v>165</v>
      </c>
      <c r="C119">
        <v>40</v>
      </c>
      <c r="D119">
        <v>10</v>
      </c>
      <c r="E119" t="s">
        <v>4348</v>
      </c>
      <c r="F119">
        <v>325</v>
      </c>
      <c r="G119">
        <v>0</v>
      </c>
      <c r="H119" t="s">
        <v>661</v>
      </c>
      <c r="I119" t="s">
        <v>4349</v>
      </c>
      <c r="J119" t="s">
        <v>1036</v>
      </c>
      <c r="K119" t="s">
        <v>635</v>
      </c>
      <c r="L119" t="s">
        <v>636</v>
      </c>
      <c r="M119" t="s">
        <v>4350</v>
      </c>
      <c r="N119" t="s">
        <v>635</v>
      </c>
      <c r="O119" t="s">
        <v>638</v>
      </c>
      <c r="P119" t="s">
        <v>22</v>
      </c>
      <c r="Q119" t="s">
        <v>639</v>
      </c>
      <c r="R119" t="s">
        <v>636</v>
      </c>
      <c r="S119" t="s">
        <v>635</v>
      </c>
      <c r="T119" t="s">
        <v>4350</v>
      </c>
    </row>
    <row r="120" spans="1:20" x14ac:dyDescent="0.25">
      <c r="A120" t="s">
        <v>35</v>
      </c>
      <c r="B120" t="s">
        <v>36</v>
      </c>
      <c r="C120">
        <v>33</v>
      </c>
      <c r="D120">
        <v>10</v>
      </c>
      <c r="E120" t="s">
        <v>4351</v>
      </c>
      <c r="F120">
        <v>655</v>
      </c>
      <c r="G120">
        <v>0</v>
      </c>
      <c r="H120" t="s">
        <v>661</v>
      </c>
      <c r="I120" t="s">
        <v>720</v>
      </c>
      <c r="J120" t="s">
        <v>721</v>
      </c>
      <c r="K120" t="s">
        <v>635</v>
      </c>
      <c r="L120" t="s">
        <v>636</v>
      </c>
      <c r="M120" t="s">
        <v>4352</v>
      </c>
      <c r="N120" t="s">
        <v>635</v>
      </c>
      <c r="O120" t="s">
        <v>668</v>
      </c>
      <c r="P120" t="s">
        <v>22</v>
      </c>
      <c r="Q120" t="s">
        <v>669</v>
      </c>
      <c r="R120" t="s">
        <v>636</v>
      </c>
      <c r="S120" t="s">
        <v>635</v>
      </c>
      <c r="T120" t="s">
        <v>4352</v>
      </c>
    </row>
    <row r="121" spans="1:20" x14ac:dyDescent="0.25">
      <c r="A121" t="s">
        <v>164</v>
      </c>
      <c r="B121" t="s">
        <v>165</v>
      </c>
      <c r="C121">
        <v>40</v>
      </c>
      <c r="D121">
        <v>10</v>
      </c>
      <c r="E121" t="s">
        <v>4351</v>
      </c>
      <c r="F121">
        <v>655</v>
      </c>
      <c r="G121">
        <v>0</v>
      </c>
      <c r="H121" t="s">
        <v>661</v>
      </c>
      <c r="I121" t="s">
        <v>720</v>
      </c>
      <c r="J121" t="s">
        <v>721</v>
      </c>
      <c r="K121" t="s">
        <v>635</v>
      </c>
      <c r="L121" t="s">
        <v>636</v>
      </c>
      <c r="M121" t="s">
        <v>4352</v>
      </c>
      <c r="N121" t="s">
        <v>635</v>
      </c>
      <c r="O121" t="s">
        <v>668</v>
      </c>
      <c r="P121" t="s">
        <v>22</v>
      </c>
      <c r="Q121" t="s">
        <v>669</v>
      </c>
      <c r="R121" t="s">
        <v>636</v>
      </c>
      <c r="S121" t="s">
        <v>635</v>
      </c>
      <c r="T121" t="s">
        <v>4352</v>
      </c>
    </row>
    <row r="122" spans="1:20" x14ac:dyDescent="0.25">
      <c r="A122" t="s">
        <v>619</v>
      </c>
      <c r="B122" t="s">
        <v>620</v>
      </c>
      <c r="C122">
        <v>139</v>
      </c>
      <c r="D122">
        <v>1</v>
      </c>
      <c r="E122" t="s">
        <v>4353</v>
      </c>
      <c r="F122">
        <v>199</v>
      </c>
      <c r="G122">
        <v>0</v>
      </c>
      <c r="H122" t="s">
        <v>1233</v>
      </c>
      <c r="I122" t="s">
        <v>4354</v>
      </c>
      <c r="J122" t="s">
        <v>4355</v>
      </c>
      <c r="K122" t="s">
        <v>2908</v>
      </c>
      <c r="L122" t="s">
        <v>4356</v>
      </c>
      <c r="M122" t="s">
        <v>4352</v>
      </c>
      <c r="N122" t="s">
        <v>1239</v>
      </c>
      <c r="O122" t="s">
        <v>1240</v>
      </c>
      <c r="P122" t="s">
        <v>1241</v>
      </c>
      <c r="Q122" t="s">
        <v>1242</v>
      </c>
      <c r="R122" t="s">
        <v>636</v>
      </c>
      <c r="S122" t="s">
        <v>4357</v>
      </c>
      <c r="T122" t="s">
        <v>4358</v>
      </c>
    </row>
    <row r="123" spans="1:20" x14ac:dyDescent="0.25">
      <c r="A123" t="s">
        <v>257</v>
      </c>
      <c r="B123" t="s">
        <v>263</v>
      </c>
      <c r="C123">
        <v>139</v>
      </c>
      <c r="D123">
        <v>1</v>
      </c>
      <c r="E123" t="s">
        <v>4353</v>
      </c>
      <c r="F123">
        <v>199</v>
      </c>
      <c r="G123">
        <v>0</v>
      </c>
      <c r="H123" t="s">
        <v>1233</v>
      </c>
      <c r="I123" t="s">
        <v>4354</v>
      </c>
      <c r="J123" t="s">
        <v>4355</v>
      </c>
      <c r="K123" t="s">
        <v>2908</v>
      </c>
      <c r="L123" t="s">
        <v>4356</v>
      </c>
      <c r="M123" t="s">
        <v>4352</v>
      </c>
      <c r="N123" t="s">
        <v>1239</v>
      </c>
      <c r="O123" t="s">
        <v>1240</v>
      </c>
      <c r="P123" t="s">
        <v>1241</v>
      </c>
      <c r="Q123" t="s">
        <v>1242</v>
      </c>
      <c r="R123" t="s">
        <v>636</v>
      </c>
      <c r="S123" t="s">
        <v>4357</v>
      </c>
      <c r="T123" t="s">
        <v>4358</v>
      </c>
    </row>
    <row r="124" spans="1:20" x14ac:dyDescent="0.25">
      <c r="A124" t="s">
        <v>20</v>
      </c>
      <c r="B124" t="s">
        <v>21</v>
      </c>
      <c r="C124">
        <v>50</v>
      </c>
      <c r="D124">
        <v>1</v>
      </c>
      <c r="E124" t="s">
        <v>4359</v>
      </c>
      <c r="F124">
        <v>99.99</v>
      </c>
      <c r="G124">
        <v>0</v>
      </c>
      <c r="H124" t="s">
        <v>661</v>
      </c>
      <c r="I124" t="s">
        <v>4360</v>
      </c>
      <c r="J124" t="s">
        <v>1096</v>
      </c>
      <c r="K124" t="s">
        <v>635</v>
      </c>
      <c r="L124" t="s">
        <v>636</v>
      </c>
      <c r="M124" t="s">
        <v>4361</v>
      </c>
      <c r="N124" t="s">
        <v>635</v>
      </c>
      <c r="O124" t="s">
        <v>638</v>
      </c>
      <c r="P124" t="s">
        <v>22</v>
      </c>
      <c r="Q124" t="s">
        <v>639</v>
      </c>
      <c r="R124" t="s">
        <v>636</v>
      </c>
      <c r="S124" t="s">
        <v>4362</v>
      </c>
      <c r="T124" t="s">
        <v>4361</v>
      </c>
    </row>
    <row r="125" spans="1:20" x14ac:dyDescent="0.25">
      <c r="A125" t="s">
        <v>23</v>
      </c>
      <c r="B125" t="s">
        <v>24</v>
      </c>
      <c r="C125">
        <v>50</v>
      </c>
      <c r="D125">
        <v>1</v>
      </c>
      <c r="E125" t="s">
        <v>4359</v>
      </c>
      <c r="F125">
        <v>99.99</v>
      </c>
      <c r="G125">
        <v>0</v>
      </c>
      <c r="H125" t="s">
        <v>661</v>
      </c>
      <c r="I125" t="s">
        <v>4360</v>
      </c>
      <c r="J125" t="s">
        <v>1096</v>
      </c>
      <c r="K125" t="s">
        <v>635</v>
      </c>
      <c r="L125" t="s">
        <v>636</v>
      </c>
      <c r="M125" t="s">
        <v>4361</v>
      </c>
      <c r="N125" t="s">
        <v>635</v>
      </c>
      <c r="O125" t="s">
        <v>638</v>
      </c>
      <c r="P125" t="s">
        <v>22</v>
      </c>
      <c r="Q125" t="s">
        <v>639</v>
      </c>
      <c r="R125" t="s">
        <v>636</v>
      </c>
      <c r="S125" t="s">
        <v>4362</v>
      </c>
      <c r="T125" t="s">
        <v>4361</v>
      </c>
    </row>
    <row r="126" spans="1:20" x14ac:dyDescent="0.25">
      <c r="A126" t="s">
        <v>25</v>
      </c>
      <c r="B126" t="s">
        <v>26</v>
      </c>
      <c r="C126">
        <v>50</v>
      </c>
      <c r="D126">
        <v>1</v>
      </c>
      <c r="E126" t="s">
        <v>4359</v>
      </c>
      <c r="F126">
        <v>99.99</v>
      </c>
      <c r="G126">
        <v>0</v>
      </c>
      <c r="H126" t="s">
        <v>661</v>
      </c>
      <c r="I126" t="s">
        <v>4360</v>
      </c>
      <c r="J126" t="s">
        <v>1096</v>
      </c>
      <c r="K126" t="s">
        <v>635</v>
      </c>
      <c r="L126" t="s">
        <v>636</v>
      </c>
      <c r="M126" t="s">
        <v>4361</v>
      </c>
      <c r="N126" t="s">
        <v>635</v>
      </c>
      <c r="O126" t="s">
        <v>638</v>
      </c>
      <c r="P126" t="s">
        <v>22</v>
      </c>
      <c r="Q126" t="s">
        <v>639</v>
      </c>
      <c r="R126" t="s">
        <v>636</v>
      </c>
      <c r="S126" t="s">
        <v>4362</v>
      </c>
      <c r="T126" t="s">
        <v>4361</v>
      </c>
    </row>
    <row r="127" spans="1:20" x14ac:dyDescent="0.25">
      <c r="A127" t="s">
        <v>20</v>
      </c>
      <c r="B127" t="s">
        <v>21</v>
      </c>
      <c r="C127">
        <v>50</v>
      </c>
      <c r="D127">
        <v>1</v>
      </c>
      <c r="E127" t="s">
        <v>4363</v>
      </c>
      <c r="F127">
        <v>99.99</v>
      </c>
      <c r="G127">
        <v>0</v>
      </c>
      <c r="H127" t="s">
        <v>661</v>
      </c>
      <c r="I127" t="s">
        <v>4364</v>
      </c>
      <c r="J127" t="s">
        <v>858</v>
      </c>
      <c r="K127" t="s">
        <v>635</v>
      </c>
      <c r="L127" t="s">
        <v>636</v>
      </c>
      <c r="M127" t="s">
        <v>4365</v>
      </c>
      <c r="N127" t="s">
        <v>635</v>
      </c>
      <c r="O127" t="s">
        <v>668</v>
      </c>
      <c r="P127" t="s">
        <v>22</v>
      </c>
      <c r="Q127" t="s">
        <v>669</v>
      </c>
      <c r="R127" t="s">
        <v>636</v>
      </c>
      <c r="S127" t="s">
        <v>4366</v>
      </c>
      <c r="T127" t="s">
        <v>4365</v>
      </c>
    </row>
    <row r="128" spans="1:20" x14ac:dyDescent="0.25">
      <c r="A128" t="s">
        <v>23</v>
      </c>
      <c r="B128" t="s">
        <v>24</v>
      </c>
      <c r="C128">
        <v>50</v>
      </c>
      <c r="D128">
        <v>1</v>
      </c>
      <c r="E128" t="s">
        <v>4363</v>
      </c>
      <c r="F128">
        <v>99.99</v>
      </c>
      <c r="G128">
        <v>0</v>
      </c>
      <c r="H128" t="s">
        <v>661</v>
      </c>
      <c r="I128" t="s">
        <v>4364</v>
      </c>
      <c r="J128" t="s">
        <v>858</v>
      </c>
      <c r="K128" t="s">
        <v>635</v>
      </c>
      <c r="L128" t="s">
        <v>636</v>
      </c>
      <c r="M128" t="s">
        <v>4365</v>
      </c>
      <c r="N128" t="s">
        <v>635</v>
      </c>
      <c r="O128" t="s">
        <v>668</v>
      </c>
      <c r="P128" t="s">
        <v>22</v>
      </c>
      <c r="Q128" t="s">
        <v>669</v>
      </c>
      <c r="R128" t="s">
        <v>636</v>
      </c>
      <c r="S128" t="s">
        <v>4366</v>
      </c>
      <c r="T128" t="s">
        <v>4365</v>
      </c>
    </row>
    <row r="129" spans="1:20" x14ac:dyDescent="0.25">
      <c r="A129" t="s">
        <v>25</v>
      </c>
      <c r="B129" t="s">
        <v>26</v>
      </c>
      <c r="C129">
        <v>50</v>
      </c>
      <c r="D129">
        <v>1</v>
      </c>
      <c r="E129" t="s">
        <v>4363</v>
      </c>
      <c r="F129">
        <v>99.99</v>
      </c>
      <c r="G129">
        <v>0</v>
      </c>
      <c r="H129" t="s">
        <v>661</v>
      </c>
      <c r="I129" t="s">
        <v>4364</v>
      </c>
      <c r="J129" t="s">
        <v>858</v>
      </c>
      <c r="K129" t="s">
        <v>635</v>
      </c>
      <c r="L129" t="s">
        <v>636</v>
      </c>
      <c r="M129" t="s">
        <v>4365</v>
      </c>
      <c r="N129" t="s">
        <v>635</v>
      </c>
      <c r="O129" t="s">
        <v>668</v>
      </c>
      <c r="P129" t="s">
        <v>22</v>
      </c>
      <c r="Q129" t="s">
        <v>669</v>
      </c>
      <c r="R129" t="s">
        <v>636</v>
      </c>
      <c r="S129" t="s">
        <v>4366</v>
      </c>
      <c r="T129" t="s">
        <v>4365</v>
      </c>
    </row>
    <row r="130" spans="1:20" x14ac:dyDescent="0.25">
      <c r="A130" t="s">
        <v>20</v>
      </c>
      <c r="B130" t="s">
        <v>21</v>
      </c>
      <c r="C130">
        <v>50</v>
      </c>
      <c r="D130">
        <v>1</v>
      </c>
      <c r="E130" t="s">
        <v>4367</v>
      </c>
      <c r="F130">
        <v>99.99</v>
      </c>
      <c r="G130">
        <v>0</v>
      </c>
      <c r="H130" t="s">
        <v>661</v>
      </c>
      <c r="I130" t="s">
        <v>4368</v>
      </c>
      <c r="J130" t="s">
        <v>797</v>
      </c>
      <c r="K130" t="s">
        <v>635</v>
      </c>
      <c r="L130" t="s">
        <v>636</v>
      </c>
      <c r="M130" t="s">
        <v>4369</v>
      </c>
      <c r="N130" t="s">
        <v>635</v>
      </c>
      <c r="O130" t="s">
        <v>638</v>
      </c>
      <c r="P130" t="s">
        <v>22</v>
      </c>
      <c r="Q130" t="s">
        <v>639</v>
      </c>
      <c r="R130" t="s">
        <v>636</v>
      </c>
      <c r="S130" t="s">
        <v>4370</v>
      </c>
      <c r="T130" t="s">
        <v>4369</v>
      </c>
    </row>
    <row r="131" spans="1:20" x14ac:dyDescent="0.25">
      <c r="A131" t="s">
        <v>23</v>
      </c>
      <c r="B131" t="s">
        <v>24</v>
      </c>
      <c r="C131">
        <v>50</v>
      </c>
      <c r="D131">
        <v>1</v>
      </c>
      <c r="E131" t="s">
        <v>4367</v>
      </c>
      <c r="F131">
        <v>99.99</v>
      </c>
      <c r="G131">
        <v>0</v>
      </c>
      <c r="H131" t="s">
        <v>661</v>
      </c>
      <c r="I131" t="s">
        <v>4368</v>
      </c>
      <c r="J131" t="s">
        <v>797</v>
      </c>
      <c r="K131" t="s">
        <v>635</v>
      </c>
      <c r="L131" t="s">
        <v>636</v>
      </c>
      <c r="M131" t="s">
        <v>4369</v>
      </c>
      <c r="N131" t="s">
        <v>635</v>
      </c>
      <c r="O131" t="s">
        <v>638</v>
      </c>
      <c r="P131" t="s">
        <v>22</v>
      </c>
      <c r="Q131" t="s">
        <v>639</v>
      </c>
      <c r="R131" t="s">
        <v>636</v>
      </c>
      <c r="S131" t="s">
        <v>4370</v>
      </c>
      <c r="T131" t="s">
        <v>4369</v>
      </c>
    </row>
    <row r="132" spans="1:20" x14ac:dyDescent="0.25">
      <c r="A132" t="s">
        <v>25</v>
      </c>
      <c r="B132" t="s">
        <v>26</v>
      </c>
      <c r="C132">
        <v>50</v>
      </c>
      <c r="D132">
        <v>1</v>
      </c>
      <c r="E132" t="s">
        <v>4367</v>
      </c>
      <c r="F132">
        <v>99.99</v>
      </c>
      <c r="G132">
        <v>0</v>
      </c>
      <c r="H132" t="s">
        <v>661</v>
      </c>
      <c r="I132" t="s">
        <v>4368</v>
      </c>
      <c r="J132" t="s">
        <v>797</v>
      </c>
      <c r="K132" t="s">
        <v>635</v>
      </c>
      <c r="L132" t="s">
        <v>636</v>
      </c>
      <c r="M132" t="s">
        <v>4369</v>
      </c>
      <c r="N132" t="s">
        <v>635</v>
      </c>
      <c r="O132" t="s">
        <v>638</v>
      </c>
      <c r="P132" t="s">
        <v>22</v>
      </c>
      <c r="Q132" t="s">
        <v>639</v>
      </c>
      <c r="R132" t="s">
        <v>636</v>
      </c>
      <c r="S132" t="s">
        <v>4370</v>
      </c>
      <c r="T132" t="s">
        <v>4369</v>
      </c>
    </row>
    <row r="133" spans="1:20" x14ac:dyDescent="0.25">
      <c r="A133" t="s">
        <v>20</v>
      </c>
      <c r="B133" t="s">
        <v>21</v>
      </c>
      <c r="C133">
        <v>50</v>
      </c>
      <c r="D133">
        <v>1</v>
      </c>
      <c r="E133" t="s">
        <v>4371</v>
      </c>
      <c r="F133">
        <v>100</v>
      </c>
      <c r="G133">
        <v>0</v>
      </c>
      <c r="H133" t="s">
        <v>632</v>
      </c>
      <c r="I133" t="s">
        <v>4372</v>
      </c>
      <c r="J133" t="s">
        <v>711</v>
      </c>
      <c r="K133" t="s">
        <v>635</v>
      </c>
      <c r="L133" t="s">
        <v>636</v>
      </c>
      <c r="M133" t="s">
        <v>4373</v>
      </c>
      <c r="N133" t="s">
        <v>635</v>
      </c>
      <c r="O133" t="s">
        <v>638</v>
      </c>
      <c r="P133" t="s">
        <v>22</v>
      </c>
      <c r="Q133" t="s">
        <v>639</v>
      </c>
      <c r="R133" t="s">
        <v>636</v>
      </c>
      <c r="S133" t="s">
        <v>4374</v>
      </c>
      <c r="T133" t="s">
        <v>4373</v>
      </c>
    </row>
    <row r="134" spans="1:20" x14ac:dyDescent="0.25">
      <c r="A134" t="s">
        <v>23</v>
      </c>
      <c r="B134" t="s">
        <v>24</v>
      </c>
      <c r="C134">
        <v>50</v>
      </c>
      <c r="D134">
        <v>1</v>
      </c>
      <c r="E134" t="s">
        <v>4371</v>
      </c>
      <c r="F134">
        <v>100</v>
      </c>
      <c r="G134">
        <v>0</v>
      </c>
      <c r="H134" t="s">
        <v>632</v>
      </c>
      <c r="I134" t="s">
        <v>4372</v>
      </c>
      <c r="J134" t="s">
        <v>711</v>
      </c>
      <c r="K134" t="s">
        <v>635</v>
      </c>
      <c r="L134" t="s">
        <v>636</v>
      </c>
      <c r="M134" t="s">
        <v>4373</v>
      </c>
      <c r="N134" t="s">
        <v>635</v>
      </c>
      <c r="O134" t="s">
        <v>638</v>
      </c>
      <c r="P134" t="s">
        <v>22</v>
      </c>
      <c r="Q134" t="s">
        <v>639</v>
      </c>
      <c r="R134" t="s">
        <v>636</v>
      </c>
      <c r="S134" t="s">
        <v>4374</v>
      </c>
      <c r="T134" t="s">
        <v>4373</v>
      </c>
    </row>
    <row r="135" spans="1:20" x14ac:dyDescent="0.25">
      <c r="A135" t="s">
        <v>25</v>
      </c>
      <c r="B135" t="s">
        <v>26</v>
      </c>
      <c r="C135">
        <v>50</v>
      </c>
      <c r="D135">
        <v>1</v>
      </c>
      <c r="E135" t="s">
        <v>4371</v>
      </c>
      <c r="F135">
        <v>100</v>
      </c>
      <c r="G135">
        <v>0</v>
      </c>
      <c r="H135" t="s">
        <v>632</v>
      </c>
      <c r="I135" t="s">
        <v>4372</v>
      </c>
      <c r="J135" t="s">
        <v>711</v>
      </c>
      <c r="K135" t="s">
        <v>635</v>
      </c>
      <c r="L135" t="s">
        <v>636</v>
      </c>
      <c r="M135" t="s">
        <v>4373</v>
      </c>
      <c r="N135" t="s">
        <v>635</v>
      </c>
      <c r="O135" t="s">
        <v>638</v>
      </c>
      <c r="P135" t="s">
        <v>22</v>
      </c>
      <c r="Q135" t="s">
        <v>639</v>
      </c>
      <c r="R135" t="s">
        <v>636</v>
      </c>
      <c r="S135" t="s">
        <v>4374</v>
      </c>
      <c r="T135" t="s">
        <v>4373</v>
      </c>
    </row>
    <row r="136" spans="1:20" x14ac:dyDescent="0.25">
      <c r="A136" t="s">
        <v>121</v>
      </c>
      <c r="B136" t="s">
        <v>122</v>
      </c>
      <c r="C136">
        <v>15</v>
      </c>
      <c r="D136">
        <v>2</v>
      </c>
      <c r="E136" t="s">
        <v>4375</v>
      </c>
      <c r="F136">
        <v>46</v>
      </c>
      <c r="G136">
        <v>16</v>
      </c>
      <c r="H136" t="s">
        <v>647</v>
      </c>
      <c r="I136" t="s">
        <v>3709</v>
      </c>
      <c r="J136" t="s">
        <v>4376</v>
      </c>
      <c r="K136" t="s">
        <v>3947</v>
      </c>
      <c r="L136" t="s">
        <v>1017</v>
      </c>
      <c r="M136" t="s">
        <v>4365</v>
      </c>
      <c r="N136" t="s">
        <v>635</v>
      </c>
      <c r="O136" t="s">
        <v>653</v>
      </c>
      <c r="P136" t="s">
        <v>43</v>
      </c>
      <c r="Q136" t="s">
        <v>654</v>
      </c>
      <c r="R136" t="s">
        <v>636</v>
      </c>
      <c r="S136" t="s">
        <v>4377</v>
      </c>
      <c r="T136" t="s">
        <v>4378</v>
      </c>
    </row>
    <row r="137" spans="1:20" x14ac:dyDescent="0.25">
      <c r="A137" t="s">
        <v>35</v>
      </c>
      <c r="B137" t="s">
        <v>36</v>
      </c>
      <c r="C137">
        <v>66.666666666666671</v>
      </c>
      <c r="D137">
        <v>3</v>
      </c>
      <c r="E137" t="s">
        <v>4379</v>
      </c>
      <c r="F137">
        <v>100</v>
      </c>
      <c r="G137">
        <v>0</v>
      </c>
      <c r="H137" t="s">
        <v>661</v>
      </c>
      <c r="I137" t="s">
        <v>4380</v>
      </c>
      <c r="J137" t="s">
        <v>643</v>
      </c>
      <c r="K137" t="s">
        <v>635</v>
      </c>
      <c r="L137" t="s">
        <v>636</v>
      </c>
      <c r="M137" t="s">
        <v>4381</v>
      </c>
      <c r="N137" t="s">
        <v>635</v>
      </c>
      <c r="O137" t="s">
        <v>668</v>
      </c>
      <c r="P137" t="s">
        <v>22</v>
      </c>
      <c r="Q137" t="s">
        <v>669</v>
      </c>
      <c r="R137" t="s">
        <v>636</v>
      </c>
      <c r="S137" t="s">
        <v>4382</v>
      </c>
      <c r="T137" t="s">
        <v>4381</v>
      </c>
    </row>
    <row r="138" spans="1:20" x14ac:dyDescent="0.25">
      <c r="A138" t="s">
        <v>20</v>
      </c>
      <c r="B138" t="s">
        <v>21</v>
      </c>
      <c r="C138">
        <v>50</v>
      </c>
      <c r="D138">
        <v>1</v>
      </c>
      <c r="E138" t="s">
        <v>4383</v>
      </c>
      <c r="F138">
        <v>100</v>
      </c>
      <c r="G138">
        <v>0</v>
      </c>
      <c r="H138" t="s">
        <v>632</v>
      </c>
      <c r="I138" t="s">
        <v>4384</v>
      </c>
      <c r="J138" t="s">
        <v>782</v>
      </c>
      <c r="K138" t="s">
        <v>635</v>
      </c>
      <c r="L138" t="s">
        <v>636</v>
      </c>
      <c r="M138" t="s">
        <v>4385</v>
      </c>
      <c r="N138" t="s">
        <v>635</v>
      </c>
      <c r="O138" t="s">
        <v>668</v>
      </c>
      <c r="P138" t="s">
        <v>22</v>
      </c>
      <c r="Q138" t="s">
        <v>669</v>
      </c>
      <c r="R138" t="s">
        <v>636</v>
      </c>
      <c r="S138" t="s">
        <v>4386</v>
      </c>
      <c r="T138" t="s">
        <v>4385</v>
      </c>
    </row>
    <row r="139" spans="1:20" x14ac:dyDescent="0.25">
      <c r="A139" t="s">
        <v>23</v>
      </c>
      <c r="B139" t="s">
        <v>24</v>
      </c>
      <c r="C139">
        <v>50</v>
      </c>
      <c r="D139">
        <v>1</v>
      </c>
      <c r="E139" t="s">
        <v>4383</v>
      </c>
      <c r="F139">
        <v>100</v>
      </c>
      <c r="G139">
        <v>0</v>
      </c>
      <c r="H139" t="s">
        <v>632</v>
      </c>
      <c r="I139" t="s">
        <v>4384</v>
      </c>
      <c r="J139" t="s">
        <v>782</v>
      </c>
      <c r="K139" t="s">
        <v>635</v>
      </c>
      <c r="L139" t="s">
        <v>636</v>
      </c>
      <c r="M139" t="s">
        <v>4385</v>
      </c>
      <c r="N139" t="s">
        <v>635</v>
      </c>
      <c r="O139" t="s">
        <v>668</v>
      </c>
      <c r="P139" t="s">
        <v>22</v>
      </c>
      <c r="Q139" t="s">
        <v>669</v>
      </c>
      <c r="R139" t="s">
        <v>636</v>
      </c>
      <c r="S139" t="s">
        <v>4386</v>
      </c>
      <c r="T139" t="s">
        <v>4385</v>
      </c>
    </row>
    <row r="140" spans="1:20" x14ac:dyDescent="0.25">
      <c r="A140" t="s">
        <v>25</v>
      </c>
      <c r="B140" t="s">
        <v>26</v>
      </c>
      <c r="C140">
        <v>50</v>
      </c>
      <c r="D140">
        <v>1</v>
      </c>
      <c r="E140" t="s">
        <v>4383</v>
      </c>
      <c r="F140">
        <v>100</v>
      </c>
      <c r="G140">
        <v>0</v>
      </c>
      <c r="H140" t="s">
        <v>632</v>
      </c>
      <c r="I140" t="s">
        <v>4384</v>
      </c>
      <c r="J140" t="s">
        <v>782</v>
      </c>
      <c r="K140" t="s">
        <v>635</v>
      </c>
      <c r="L140" t="s">
        <v>636</v>
      </c>
      <c r="M140" t="s">
        <v>4385</v>
      </c>
      <c r="N140" t="s">
        <v>635</v>
      </c>
      <c r="O140" t="s">
        <v>668</v>
      </c>
      <c r="P140" t="s">
        <v>22</v>
      </c>
      <c r="Q140" t="s">
        <v>669</v>
      </c>
      <c r="R140" t="s">
        <v>636</v>
      </c>
      <c r="S140" t="s">
        <v>4386</v>
      </c>
      <c r="T140" t="s">
        <v>4385</v>
      </c>
    </row>
    <row r="141" spans="1:20" x14ac:dyDescent="0.25">
      <c r="A141" t="s">
        <v>37</v>
      </c>
      <c r="B141" t="s">
        <v>38</v>
      </c>
      <c r="C141">
        <v>66.666666666666671</v>
      </c>
      <c r="D141">
        <v>3</v>
      </c>
      <c r="E141" t="s">
        <v>4387</v>
      </c>
      <c r="F141">
        <v>100</v>
      </c>
      <c r="G141">
        <v>0</v>
      </c>
      <c r="H141" t="s">
        <v>661</v>
      </c>
      <c r="I141" t="s">
        <v>4388</v>
      </c>
      <c r="J141" t="s">
        <v>643</v>
      </c>
      <c r="K141" t="s">
        <v>635</v>
      </c>
      <c r="L141" t="s">
        <v>636</v>
      </c>
      <c r="M141" t="s">
        <v>4389</v>
      </c>
      <c r="N141" t="s">
        <v>635</v>
      </c>
      <c r="O141" t="s">
        <v>668</v>
      </c>
      <c r="P141" t="s">
        <v>22</v>
      </c>
      <c r="Q141" t="s">
        <v>669</v>
      </c>
      <c r="R141" t="s">
        <v>636</v>
      </c>
      <c r="S141" t="s">
        <v>4390</v>
      </c>
      <c r="T141" t="s">
        <v>4389</v>
      </c>
    </row>
    <row r="142" spans="1:20" x14ac:dyDescent="0.25">
      <c r="A142" t="s">
        <v>619</v>
      </c>
      <c r="B142" t="s">
        <v>620</v>
      </c>
      <c r="C142">
        <v>139</v>
      </c>
      <c r="D142">
        <v>2</v>
      </c>
      <c r="E142" t="s">
        <v>4391</v>
      </c>
      <c r="F142">
        <v>199</v>
      </c>
      <c r="G142">
        <v>0</v>
      </c>
      <c r="H142" t="s">
        <v>647</v>
      </c>
      <c r="I142" t="s">
        <v>4392</v>
      </c>
      <c r="J142" t="s">
        <v>4393</v>
      </c>
      <c r="K142" t="s">
        <v>4394</v>
      </c>
      <c r="L142" t="s">
        <v>4395</v>
      </c>
      <c r="M142" t="s">
        <v>4396</v>
      </c>
      <c r="N142" t="s">
        <v>1239</v>
      </c>
      <c r="O142" t="s">
        <v>1240</v>
      </c>
      <c r="P142" t="s">
        <v>1241</v>
      </c>
      <c r="Q142" t="s">
        <v>639</v>
      </c>
      <c r="R142" t="s">
        <v>636</v>
      </c>
      <c r="S142" t="s">
        <v>4397</v>
      </c>
      <c r="T142" t="s">
        <v>4396</v>
      </c>
    </row>
    <row r="143" spans="1:20" x14ac:dyDescent="0.25">
      <c r="A143" t="s">
        <v>164</v>
      </c>
      <c r="B143" t="s">
        <v>165</v>
      </c>
      <c r="C143">
        <v>50</v>
      </c>
      <c r="D143">
        <v>6</v>
      </c>
      <c r="E143" t="s">
        <v>4398</v>
      </c>
      <c r="F143">
        <v>200</v>
      </c>
      <c r="G143">
        <v>0</v>
      </c>
      <c r="H143" t="s">
        <v>661</v>
      </c>
      <c r="I143" t="s">
        <v>2310</v>
      </c>
      <c r="J143" t="s">
        <v>711</v>
      </c>
      <c r="K143" t="s">
        <v>635</v>
      </c>
      <c r="L143" t="s">
        <v>636</v>
      </c>
      <c r="M143" t="s">
        <v>4399</v>
      </c>
      <c r="N143" t="s">
        <v>635</v>
      </c>
      <c r="O143" t="s">
        <v>638</v>
      </c>
      <c r="P143" t="s">
        <v>22</v>
      </c>
      <c r="Q143" t="s">
        <v>639</v>
      </c>
      <c r="R143" t="s">
        <v>636</v>
      </c>
      <c r="S143" t="s">
        <v>635</v>
      </c>
      <c r="T143" t="s">
        <v>4399</v>
      </c>
    </row>
    <row r="144" spans="1:20" x14ac:dyDescent="0.25">
      <c r="A144" t="s">
        <v>164</v>
      </c>
      <c r="B144" t="s">
        <v>165</v>
      </c>
      <c r="C144">
        <v>50</v>
      </c>
      <c r="D144">
        <v>6</v>
      </c>
      <c r="E144" t="s">
        <v>4400</v>
      </c>
      <c r="F144">
        <v>200</v>
      </c>
      <c r="G144">
        <v>0</v>
      </c>
      <c r="H144" t="s">
        <v>661</v>
      </c>
      <c r="I144" t="s">
        <v>4401</v>
      </c>
      <c r="J144" t="s">
        <v>839</v>
      </c>
      <c r="K144" t="s">
        <v>635</v>
      </c>
      <c r="L144" t="s">
        <v>636</v>
      </c>
      <c r="M144" t="s">
        <v>4402</v>
      </c>
      <c r="N144" t="s">
        <v>635</v>
      </c>
      <c r="O144" t="s">
        <v>638</v>
      </c>
      <c r="P144" t="s">
        <v>22</v>
      </c>
      <c r="Q144" t="s">
        <v>639</v>
      </c>
      <c r="R144" t="s">
        <v>636</v>
      </c>
      <c r="S144" t="s">
        <v>635</v>
      </c>
      <c r="T144" t="s">
        <v>4402</v>
      </c>
    </row>
    <row r="145" spans="1:20" x14ac:dyDescent="0.25">
      <c r="A145" t="s">
        <v>25</v>
      </c>
      <c r="B145" t="s">
        <v>1108</v>
      </c>
      <c r="C145">
        <v>43.7</v>
      </c>
      <c r="D145">
        <v>1</v>
      </c>
      <c r="E145" t="s">
        <v>4403</v>
      </c>
      <c r="F145">
        <v>176.1</v>
      </c>
      <c r="G145">
        <v>45</v>
      </c>
      <c r="H145" t="s">
        <v>647</v>
      </c>
      <c r="I145" t="s">
        <v>4404</v>
      </c>
      <c r="J145" t="s">
        <v>4405</v>
      </c>
      <c r="K145" t="s">
        <v>4406</v>
      </c>
      <c r="L145" t="s">
        <v>4407</v>
      </c>
      <c r="M145" t="s">
        <v>4408</v>
      </c>
      <c r="N145" t="s">
        <v>635</v>
      </c>
      <c r="O145" t="s">
        <v>706</v>
      </c>
      <c r="P145" t="s">
        <v>40</v>
      </c>
      <c r="Q145" t="s">
        <v>707</v>
      </c>
      <c r="R145" t="s">
        <v>636</v>
      </c>
      <c r="S145" t="s">
        <v>4409</v>
      </c>
      <c r="T145" t="s">
        <v>4408</v>
      </c>
    </row>
    <row r="146" spans="1:20" x14ac:dyDescent="0.25">
      <c r="A146" t="s">
        <v>23</v>
      </c>
      <c r="B146" t="s">
        <v>1108</v>
      </c>
      <c r="C146">
        <v>43.7</v>
      </c>
      <c r="D146">
        <v>1</v>
      </c>
      <c r="E146" t="s">
        <v>4403</v>
      </c>
      <c r="F146">
        <v>176.1</v>
      </c>
      <c r="G146">
        <v>45</v>
      </c>
      <c r="H146" t="s">
        <v>647</v>
      </c>
      <c r="I146" t="s">
        <v>4404</v>
      </c>
      <c r="J146" t="s">
        <v>4405</v>
      </c>
      <c r="K146" t="s">
        <v>4406</v>
      </c>
      <c r="L146" t="s">
        <v>4407</v>
      </c>
      <c r="M146" t="s">
        <v>4408</v>
      </c>
      <c r="N146" t="s">
        <v>635</v>
      </c>
      <c r="O146" t="s">
        <v>706</v>
      </c>
      <c r="P146" t="s">
        <v>40</v>
      </c>
      <c r="Q146" t="s">
        <v>707</v>
      </c>
      <c r="R146" t="s">
        <v>636</v>
      </c>
      <c r="S146" t="s">
        <v>4409</v>
      </c>
      <c r="T146" t="s">
        <v>4408</v>
      </c>
    </row>
    <row r="147" spans="1:20" x14ac:dyDescent="0.25">
      <c r="A147" t="s">
        <v>20</v>
      </c>
      <c r="B147" t="s">
        <v>1108</v>
      </c>
      <c r="C147">
        <v>43.7</v>
      </c>
      <c r="D147">
        <v>1</v>
      </c>
      <c r="E147" t="s">
        <v>4403</v>
      </c>
      <c r="F147">
        <v>176.1</v>
      </c>
      <c r="G147">
        <v>45</v>
      </c>
      <c r="H147" t="s">
        <v>647</v>
      </c>
      <c r="I147" t="s">
        <v>4404</v>
      </c>
      <c r="J147" t="s">
        <v>4405</v>
      </c>
      <c r="K147" t="s">
        <v>4406</v>
      </c>
      <c r="L147" t="s">
        <v>4407</v>
      </c>
      <c r="M147" t="s">
        <v>4408</v>
      </c>
      <c r="N147" t="s">
        <v>635</v>
      </c>
      <c r="O147" t="s">
        <v>706</v>
      </c>
      <c r="P147" t="s">
        <v>40</v>
      </c>
      <c r="Q147" t="s">
        <v>707</v>
      </c>
      <c r="R147" t="s">
        <v>636</v>
      </c>
      <c r="S147" t="s">
        <v>4409</v>
      </c>
      <c r="T147" t="s">
        <v>4408</v>
      </c>
    </row>
    <row r="148" spans="1:20" x14ac:dyDescent="0.25">
      <c r="A148" t="s">
        <v>20</v>
      </c>
      <c r="B148" t="s">
        <v>21</v>
      </c>
      <c r="C148">
        <v>50</v>
      </c>
      <c r="D148">
        <v>1</v>
      </c>
      <c r="E148" t="s">
        <v>4410</v>
      </c>
      <c r="F148">
        <v>100</v>
      </c>
      <c r="G148">
        <v>0</v>
      </c>
      <c r="H148" t="s">
        <v>632</v>
      </c>
      <c r="I148" t="s">
        <v>4411</v>
      </c>
      <c r="J148" t="s">
        <v>1704</v>
      </c>
      <c r="K148" t="s">
        <v>635</v>
      </c>
      <c r="L148" t="s">
        <v>636</v>
      </c>
      <c r="M148" t="s">
        <v>4412</v>
      </c>
      <c r="N148" t="s">
        <v>635</v>
      </c>
      <c r="O148" t="s">
        <v>638</v>
      </c>
      <c r="P148" t="s">
        <v>22</v>
      </c>
      <c r="Q148" t="s">
        <v>639</v>
      </c>
      <c r="R148" t="s">
        <v>636</v>
      </c>
      <c r="S148" t="s">
        <v>4413</v>
      </c>
      <c r="T148" t="s">
        <v>4412</v>
      </c>
    </row>
    <row r="149" spans="1:20" x14ac:dyDescent="0.25">
      <c r="A149" t="s">
        <v>23</v>
      </c>
      <c r="B149" t="s">
        <v>24</v>
      </c>
      <c r="C149">
        <v>50</v>
      </c>
      <c r="D149">
        <v>1</v>
      </c>
      <c r="E149" t="s">
        <v>4410</v>
      </c>
      <c r="F149">
        <v>100</v>
      </c>
      <c r="G149">
        <v>0</v>
      </c>
      <c r="H149" t="s">
        <v>632</v>
      </c>
      <c r="I149" t="s">
        <v>4411</v>
      </c>
      <c r="J149" t="s">
        <v>1704</v>
      </c>
      <c r="K149" t="s">
        <v>635</v>
      </c>
      <c r="L149" t="s">
        <v>636</v>
      </c>
      <c r="M149" t="s">
        <v>4412</v>
      </c>
      <c r="N149" t="s">
        <v>635</v>
      </c>
      <c r="O149" t="s">
        <v>638</v>
      </c>
      <c r="P149" t="s">
        <v>22</v>
      </c>
      <c r="Q149" t="s">
        <v>639</v>
      </c>
      <c r="R149" t="s">
        <v>636</v>
      </c>
      <c r="S149" t="s">
        <v>4413</v>
      </c>
      <c r="T149" t="s">
        <v>4412</v>
      </c>
    </row>
    <row r="150" spans="1:20" x14ac:dyDescent="0.25">
      <c r="A150" t="s">
        <v>25</v>
      </c>
      <c r="B150" t="s">
        <v>26</v>
      </c>
      <c r="C150">
        <v>50</v>
      </c>
      <c r="D150">
        <v>1</v>
      </c>
      <c r="E150" t="s">
        <v>4410</v>
      </c>
      <c r="F150">
        <v>100</v>
      </c>
      <c r="G150">
        <v>0</v>
      </c>
      <c r="H150" t="s">
        <v>632</v>
      </c>
      <c r="I150" t="s">
        <v>4411</v>
      </c>
      <c r="J150" t="s">
        <v>1704</v>
      </c>
      <c r="K150" t="s">
        <v>635</v>
      </c>
      <c r="L150" t="s">
        <v>636</v>
      </c>
      <c r="M150" t="s">
        <v>4412</v>
      </c>
      <c r="N150" t="s">
        <v>635</v>
      </c>
      <c r="O150" t="s">
        <v>638</v>
      </c>
      <c r="P150" t="s">
        <v>22</v>
      </c>
      <c r="Q150" t="s">
        <v>639</v>
      </c>
      <c r="R150" t="s">
        <v>636</v>
      </c>
      <c r="S150" t="s">
        <v>4413</v>
      </c>
      <c r="T150" t="s">
        <v>4412</v>
      </c>
    </row>
    <row r="151" spans="1:20" x14ac:dyDescent="0.25">
      <c r="A151" t="s">
        <v>37</v>
      </c>
      <c r="B151" t="s">
        <v>38</v>
      </c>
      <c r="C151">
        <v>66.666666666666671</v>
      </c>
      <c r="D151">
        <v>3</v>
      </c>
      <c r="E151" t="s">
        <v>4414</v>
      </c>
      <c r="F151">
        <v>109</v>
      </c>
      <c r="G151">
        <v>9</v>
      </c>
      <c r="H151" t="s">
        <v>661</v>
      </c>
      <c r="I151" t="s">
        <v>4415</v>
      </c>
      <c r="J151" t="s">
        <v>1349</v>
      </c>
      <c r="K151" t="s">
        <v>635</v>
      </c>
      <c r="L151" t="s">
        <v>636</v>
      </c>
      <c r="M151" t="s">
        <v>4416</v>
      </c>
      <c r="N151" t="s">
        <v>635</v>
      </c>
      <c r="O151" t="s">
        <v>668</v>
      </c>
      <c r="P151" t="s">
        <v>22</v>
      </c>
      <c r="Q151" t="s">
        <v>669</v>
      </c>
      <c r="R151" t="s">
        <v>636</v>
      </c>
      <c r="S151" t="s">
        <v>4417</v>
      </c>
      <c r="T151" t="s">
        <v>4416</v>
      </c>
    </row>
    <row r="152" spans="1:20" x14ac:dyDescent="0.25">
      <c r="A152" t="s">
        <v>164</v>
      </c>
      <c r="B152" t="s">
        <v>165</v>
      </c>
      <c r="C152">
        <v>33.333333333333336</v>
      </c>
      <c r="D152">
        <v>6</v>
      </c>
      <c r="E152" t="s">
        <v>4418</v>
      </c>
      <c r="F152">
        <v>200</v>
      </c>
      <c r="G152">
        <v>0</v>
      </c>
      <c r="H152" t="s">
        <v>661</v>
      </c>
      <c r="I152" t="s">
        <v>4419</v>
      </c>
      <c r="J152" t="s">
        <v>818</v>
      </c>
      <c r="K152" t="s">
        <v>635</v>
      </c>
      <c r="L152" t="s">
        <v>636</v>
      </c>
      <c r="M152" t="s">
        <v>4420</v>
      </c>
      <c r="N152" t="s">
        <v>635</v>
      </c>
      <c r="O152" t="s">
        <v>668</v>
      </c>
      <c r="P152" t="s">
        <v>22</v>
      </c>
      <c r="Q152" t="s">
        <v>669</v>
      </c>
      <c r="R152" t="s">
        <v>636</v>
      </c>
      <c r="S152" t="s">
        <v>635</v>
      </c>
      <c r="T152" t="s">
        <v>4420</v>
      </c>
    </row>
    <row r="153" spans="1:20" x14ac:dyDescent="0.25">
      <c r="A153" t="s">
        <v>118</v>
      </c>
      <c r="B153" t="s">
        <v>91</v>
      </c>
      <c r="C153">
        <v>66</v>
      </c>
      <c r="D153">
        <v>2</v>
      </c>
      <c r="E153" t="s">
        <v>4421</v>
      </c>
      <c r="F153">
        <v>470</v>
      </c>
      <c r="G153">
        <v>0</v>
      </c>
      <c r="H153" t="s">
        <v>647</v>
      </c>
      <c r="I153" t="s">
        <v>4422</v>
      </c>
      <c r="J153" t="s">
        <v>4423</v>
      </c>
      <c r="K153" t="s">
        <v>4424</v>
      </c>
      <c r="L153" t="s">
        <v>2178</v>
      </c>
      <c r="M153" t="s">
        <v>4425</v>
      </c>
      <c r="N153" t="s">
        <v>635</v>
      </c>
      <c r="O153" t="s">
        <v>653</v>
      </c>
      <c r="P153" t="s">
        <v>43</v>
      </c>
      <c r="Q153" t="s">
        <v>654</v>
      </c>
      <c r="R153" t="s">
        <v>636</v>
      </c>
      <c r="S153" t="s">
        <v>4426</v>
      </c>
      <c r="T153" t="s">
        <v>4420</v>
      </c>
    </row>
    <row r="154" spans="1:20" x14ac:dyDescent="0.25">
      <c r="A154" t="s">
        <v>89</v>
      </c>
      <c r="B154" t="s">
        <v>1223</v>
      </c>
      <c r="C154">
        <v>66</v>
      </c>
      <c r="D154">
        <v>2</v>
      </c>
      <c r="E154" t="s">
        <v>4421</v>
      </c>
      <c r="F154">
        <v>470</v>
      </c>
      <c r="G154">
        <v>0</v>
      </c>
      <c r="H154" t="s">
        <v>647</v>
      </c>
      <c r="I154" t="s">
        <v>4422</v>
      </c>
      <c r="J154" t="s">
        <v>4423</v>
      </c>
      <c r="K154" t="s">
        <v>4424</v>
      </c>
      <c r="L154" t="s">
        <v>2178</v>
      </c>
      <c r="M154" t="s">
        <v>4425</v>
      </c>
      <c r="N154" t="s">
        <v>635</v>
      </c>
      <c r="O154" t="s">
        <v>653</v>
      </c>
      <c r="P154" t="s">
        <v>43</v>
      </c>
      <c r="Q154" t="s">
        <v>654</v>
      </c>
      <c r="R154" t="s">
        <v>636</v>
      </c>
      <c r="S154" t="s">
        <v>4426</v>
      </c>
      <c r="T154" t="s">
        <v>4427</v>
      </c>
    </row>
    <row r="155" spans="1:20" x14ac:dyDescent="0.25">
      <c r="A155" t="s">
        <v>39</v>
      </c>
      <c r="B155" t="s">
        <v>44</v>
      </c>
      <c r="C155">
        <v>67</v>
      </c>
      <c r="D155">
        <v>2</v>
      </c>
      <c r="E155" t="s">
        <v>4421</v>
      </c>
      <c r="F155">
        <v>470</v>
      </c>
      <c r="G155">
        <v>0</v>
      </c>
      <c r="H155" t="s">
        <v>647</v>
      </c>
      <c r="I155" t="s">
        <v>4422</v>
      </c>
      <c r="J155" t="s">
        <v>4423</v>
      </c>
      <c r="K155" t="s">
        <v>4424</v>
      </c>
      <c r="L155" t="s">
        <v>2178</v>
      </c>
      <c r="M155" t="s">
        <v>4425</v>
      </c>
      <c r="N155" t="s">
        <v>635</v>
      </c>
      <c r="O155" t="s">
        <v>653</v>
      </c>
      <c r="P155" t="s">
        <v>43</v>
      </c>
      <c r="Q155" t="s">
        <v>654</v>
      </c>
      <c r="R155" t="s">
        <v>636</v>
      </c>
      <c r="S155" t="s">
        <v>4426</v>
      </c>
      <c r="T155" t="s">
        <v>4427</v>
      </c>
    </row>
    <row r="156" spans="1:20" x14ac:dyDescent="0.25">
      <c r="A156" t="s">
        <v>35</v>
      </c>
      <c r="B156" t="s">
        <v>36</v>
      </c>
      <c r="C156">
        <v>66.666666666666671</v>
      </c>
      <c r="D156">
        <v>3</v>
      </c>
      <c r="E156" t="s">
        <v>4428</v>
      </c>
      <c r="F156">
        <v>100</v>
      </c>
      <c r="G156">
        <v>0</v>
      </c>
      <c r="H156" t="s">
        <v>661</v>
      </c>
      <c r="I156" t="s">
        <v>4429</v>
      </c>
      <c r="J156" t="s">
        <v>797</v>
      </c>
      <c r="K156" t="s">
        <v>635</v>
      </c>
      <c r="L156" t="s">
        <v>636</v>
      </c>
      <c r="M156" t="s">
        <v>4430</v>
      </c>
      <c r="N156" t="s">
        <v>635</v>
      </c>
      <c r="O156" t="s">
        <v>638</v>
      </c>
      <c r="P156" t="s">
        <v>22</v>
      </c>
      <c r="Q156" t="s">
        <v>639</v>
      </c>
      <c r="R156" t="s">
        <v>636</v>
      </c>
      <c r="S156" t="s">
        <v>4431</v>
      </c>
      <c r="T156" t="s">
        <v>4427</v>
      </c>
    </row>
    <row r="157" spans="1:20" x14ac:dyDescent="0.25">
      <c r="A157" t="s">
        <v>25</v>
      </c>
      <c r="B157" t="s">
        <v>26</v>
      </c>
      <c r="C157">
        <v>60</v>
      </c>
      <c r="D157">
        <v>3</v>
      </c>
      <c r="E157" t="s">
        <v>4432</v>
      </c>
      <c r="F157">
        <v>171</v>
      </c>
      <c r="G157">
        <v>45</v>
      </c>
      <c r="H157" t="s">
        <v>647</v>
      </c>
      <c r="I157" t="s">
        <v>4433</v>
      </c>
      <c r="J157" t="s">
        <v>4434</v>
      </c>
      <c r="K157" t="s">
        <v>4435</v>
      </c>
      <c r="L157" t="s">
        <v>4436</v>
      </c>
      <c r="M157" t="s">
        <v>4437</v>
      </c>
      <c r="N157" t="s">
        <v>635</v>
      </c>
      <c r="O157" t="s">
        <v>706</v>
      </c>
      <c r="P157" t="s">
        <v>40</v>
      </c>
      <c r="Q157" t="s">
        <v>707</v>
      </c>
      <c r="R157" t="s">
        <v>636</v>
      </c>
      <c r="S157" t="s">
        <v>4438</v>
      </c>
      <c r="T157" t="s">
        <v>4437</v>
      </c>
    </row>
    <row r="158" spans="1:20" x14ac:dyDescent="0.25">
      <c r="A158" t="s">
        <v>257</v>
      </c>
      <c r="B158" t="s">
        <v>982</v>
      </c>
      <c r="C158">
        <v>103.55</v>
      </c>
      <c r="D158">
        <v>1</v>
      </c>
      <c r="E158" t="s">
        <v>4439</v>
      </c>
      <c r="F158">
        <v>148.55000000000001</v>
      </c>
      <c r="G158">
        <v>45</v>
      </c>
      <c r="H158" t="s">
        <v>647</v>
      </c>
      <c r="I158" t="s">
        <v>4440</v>
      </c>
      <c r="J158" t="s">
        <v>4441</v>
      </c>
      <c r="K158" t="s">
        <v>1463</v>
      </c>
      <c r="L158" t="s">
        <v>4442</v>
      </c>
      <c r="M158" t="s">
        <v>4443</v>
      </c>
      <c r="N158" t="s">
        <v>635</v>
      </c>
      <c r="O158" t="s">
        <v>706</v>
      </c>
      <c r="P158" t="s">
        <v>40</v>
      </c>
      <c r="Q158" t="s">
        <v>707</v>
      </c>
      <c r="R158" t="s">
        <v>636</v>
      </c>
      <c r="S158" t="s">
        <v>4444</v>
      </c>
      <c r="T158" t="s">
        <v>4443</v>
      </c>
    </row>
    <row r="159" spans="1:20" x14ac:dyDescent="0.25">
      <c r="A159" t="s">
        <v>39</v>
      </c>
      <c r="B159" t="s">
        <v>44</v>
      </c>
      <c r="C159">
        <v>80</v>
      </c>
      <c r="D159">
        <v>1</v>
      </c>
      <c r="E159" t="s">
        <v>4445</v>
      </c>
      <c r="F159">
        <v>80</v>
      </c>
      <c r="G159">
        <v>0</v>
      </c>
      <c r="H159" t="s">
        <v>647</v>
      </c>
      <c r="I159" t="s">
        <v>4446</v>
      </c>
      <c r="J159" t="s">
        <v>4447</v>
      </c>
      <c r="K159" t="s">
        <v>1851</v>
      </c>
      <c r="L159" t="s">
        <v>2350</v>
      </c>
      <c r="M159" t="s">
        <v>4448</v>
      </c>
      <c r="N159" t="s">
        <v>635</v>
      </c>
      <c r="O159" t="s">
        <v>653</v>
      </c>
      <c r="P159" t="s">
        <v>43</v>
      </c>
      <c r="Q159" t="s">
        <v>654</v>
      </c>
      <c r="R159" t="s">
        <v>636</v>
      </c>
      <c r="S159" t="s">
        <v>4449</v>
      </c>
      <c r="T159" t="s">
        <v>4450</v>
      </c>
    </row>
    <row r="160" spans="1:20" x14ac:dyDescent="0.25">
      <c r="A160" t="s">
        <v>20</v>
      </c>
      <c r="B160" t="s">
        <v>21</v>
      </c>
      <c r="C160">
        <v>50</v>
      </c>
      <c r="D160">
        <v>1</v>
      </c>
      <c r="E160" t="s">
        <v>4451</v>
      </c>
      <c r="F160">
        <v>100</v>
      </c>
      <c r="G160">
        <v>0</v>
      </c>
      <c r="H160" t="s">
        <v>632</v>
      </c>
      <c r="I160" t="s">
        <v>4452</v>
      </c>
      <c r="J160" t="s">
        <v>1091</v>
      </c>
      <c r="K160" t="s">
        <v>635</v>
      </c>
      <c r="L160" t="s">
        <v>636</v>
      </c>
      <c r="M160" t="s">
        <v>4453</v>
      </c>
      <c r="N160" t="s">
        <v>635</v>
      </c>
      <c r="O160" t="s">
        <v>638</v>
      </c>
      <c r="P160" t="s">
        <v>22</v>
      </c>
      <c r="Q160" t="s">
        <v>639</v>
      </c>
      <c r="R160" t="s">
        <v>636</v>
      </c>
      <c r="S160" t="s">
        <v>4454</v>
      </c>
      <c r="T160" t="s">
        <v>4455</v>
      </c>
    </row>
    <row r="161" spans="1:20" x14ac:dyDescent="0.25">
      <c r="A161" t="s">
        <v>23</v>
      </c>
      <c r="B161" t="s">
        <v>24</v>
      </c>
      <c r="C161">
        <v>50</v>
      </c>
      <c r="D161">
        <v>1</v>
      </c>
      <c r="E161" t="s">
        <v>4451</v>
      </c>
      <c r="F161">
        <v>100</v>
      </c>
      <c r="G161">
        <v>0</v>
      </c>
      <c r="H161" t="s">
        <v>632</v>
      </c>
      <c r="I161" t="s">
        <v>4452</v>
      </c>
      <c r="J161" t="s">
        <v>1091</v>
      </c>
      <c r="K161" t="s">
        <v>635</v>
      </c>
      <c r="L161" t="s">
        <v>636</v>
      </c>
      <c r="M161" t="s">
        <v>4453</v>
      </c>
      <c r="N161" t="s">
        <v>635</v>
      </c>
      <c r="O161" t="s">
        <v>638</v>
      </c>
      <c r="P161" t="s">
        <v>22</v>
      </c>
      <c r="Q161" t="s">
        <v>639</v>
      </c>
      <c r="R161" t="s">
        <v>636</v>
      </c>
      <c r="S161" t="s">
        <v>4454</v>
      </c>
      <c r="T161" t="s">
        <v>4455</v>
      </c>
    </row>
    <row r="162" spans="1:20" x14ac:dyDescent="0.25">
      <c r="A162" t="s">
        <v>25</v>
      </c>
      <c r="B162" t="s">
        <v>26</v>
      </c>
      <c r="C162">
        <v>50</v>
      </c>
      <c r="D162">
        <v>1</v>
      </c>
      <c r="E162" t="s">
        <v>4451</v>
      </c>
      <c r="F162">
        <v>100</v>
      </c>
      <c r="G162">
        <v>0</v>
      </c>
      <c r="H162" t="s">
        <v>632</v>
      </c>
      <c r="I162" t="s">
        <v>4452</v>
      </c>
      <c r="J162" t="s">
        <v>1091</v>
      </c>
      <c r="K162" t="s">
        <v>635</v>
      </c>
      <c r="L162" t="s">
        <v>636</v>
      </c>
      <c r="M162" t="s">
        <v>4453</v>
      </c>
      <c r="N162" t="s">
        <v>635</v>
      </c>
      <c r="O162" t="s">
        <v>638</v>
      </c>
      <c r="P162" t="s">
        <v>22</v>
      </c>
      <c r="Q162" t="s">
        <v>639</v>
      </c>
      <c r="R162" t="s">
        <v>636</v>
      </c>
      <c r="S162" t="s">
        <v>4454</v>
      </c>
      <c r="T162" t="s">
        <v>4455</v>
      </c>
    </row>
    <row r="163" spans="1:20" x14ac:dyDescent="0.25">
      <c r="A163" t="s">
        <v>164</v>
      </c>
      <c r="B163" t="s">
        <v>165</v>
      </c>
      <c r="C163">
        <v>33.333333333333336</v>
      </c>
      <c r="D163">
        <v>3</v>
      </c>
      <c r="E163" t="s">
        <v>4456</v>
      </c>
      <c r="F163">
        <v>100</v>
      </c>
      <c r="G163">
        <v>0</v>
      </c>
      <c r="H163" t="s">
        <v>661</v>
      </c>
      <c r="I163" t="s">
        <v>4457</v>
      </c>
      <c r="J163" t="s">
        <v>1091</v>
      </c>
      <c r="K163" t="s">
        <v>635</v>
      </c>
      <c r="L163" t="s">
        <v>636</v>
      </c>
      <c r="M163" t="s">
        <v>4453</v>
      </c>
      <c r="N163" t="s">
        <v>635</v>
      </c>
      <c r="O163" t="s">
        <v>980</v>
      </c>
      <c r="P163" t="s">
        <v>22</v>
      </c>
      <c r="Q163" t="s">
        <v>669</v>
      </c>
      <c r="R163" t="s">
        <v>636</v>
      </c>
      <c r="S163" t="s">
        <v>4458</v>
      </c>
      <c r="T163" t="s">
        <v>4453</v>
      </c>
    </row>
    <row r="164" spans="1:20" x14ac:dyDescent="0.25">
      <c r="A164" t="s">
        <v>164</v>
      </c>
      <c r="B164" t="s">
        <v>165</v>
      </c>
      <c r="C164">
        <v>50</v>
      </c>
      <c r="D164">
        <v>6</v>
      </c>
      <c r="E164" t="s">
        <v>4459</v>
      </c>
      <c r="F164">
        <v>227.6</v>
      </c>
      <c r="G164">
        <v>26</v>
      </c>
      <c r="H164" t="s">
        <v>647</v>
      </c>
      <c r="I164" t="s">
        <v>4460</v>
      </c>
      <c r="J164" t="s">
        <v>4461</v>
      </c>
      <c r="K164" t="s">
        <v>2661</v>
      </c>
      <c r="L164" t="s">
        <v>4462</v>
      </c>
      <c r="M164" t="s">
        <v>4453</v>
      </c>
      <c r="N164" t="s">
        <v>635</v>
      </c>
      <c r="O164" t="s">
        <v>706</v>
      </c>
      <c r="P164" t="s">
        <v>40</v>
      </c>
      <c r="Q164" t="s">
        <v>707</v>
      </c>
      <c r="R164" t="s">
        <v>636</v>
      </c>
      <c r="S164" t="s">
        <v>635</v>
      </c>
      <c r="T164" t="s">
        <v>4453</v>
      </c>
    </row>
    <row r="165" spans="1:20" x14ac:dyDescent="0.25">
      <c r="A165" t="s">
        <v>20</v>
      </c>
      <c r="B165" t="s">
        <v>21</v>
      </c>
      <c r="C165">
        <v>50</v>
      </c>
      <c r="D165">
        <v>1</v>
      </c>
      <c r="E165" t="s">
        <v>4463</v>
      </c>
      <c r="F165">
        <v>100</v>
      </c>
      <c r="G165">
        <v>0</v>
      </c>
      <c r="H165" t="s">
        <v>632</v>
      </c>
      <c r="I165" t="s">
        <v>4464</v>
      </c>
      <c r="J165" t="s">
        <v>776</v>
      </c>
      <c r="K165" t="s">
        <v>635</v>
      </c>
      <c r="L165" t="s">
        <v>636</v>
      </c>
      <c r="M165" t="s">
        <v>4465</v>
      </c>
      <c r="N165" t="s">
        <v>635</v>
      </c>
      <c r="O165" t="s">
        <v>638</v>
      </c>
      <c r="P165" t="s">
        <v>22</v>
      </c>
      <c r="Q165" t="s">
        <v>639</v>
      </c>
      <c r="R165" t="s">
        <v>636</v>
      </c>
      <c r="S165" t="s">
        <v>4466</v>
      </c>
      <c r="T165" t="s">
        <v>4453</v>
      </c>
    </row>
    <row r="166" spans="1:20" x14ac:dyDescent="0.25">
      <c r="A166" t="s">
        <v>23</v>
      </c>
      <c r="B166" t="s">
        <v>24</v>
      </c>
      <c r="C166">
        <v>50</v>
      </c>
      <c r="D166">
        <v>1</v>
      </c>
      <c r="E166" t="s">
        <v>4463</v>
      </c>
      <c r="F166">
        <v>100</v>
      </c>
      <c r="G166">
        <v>0</v>
      </c>
      <c r="H166" t="s">
        <v>632</v>
      </c>
      <c r="I166" t="s">
        <v>4464</v>
      </c>
      <c r="J166" t="s">
        <v>776</v>
      </c>
      <c r="K166" t="s">
        <v>635</v>
      </c>
      <c r="L166" t="s">
        <v>636</v>
      </c>
      <c r="M166" t="s">
        <v>4465</v>
      </c>
      <c r="N166" t="s">
        <v>635</v>
      </c>
      <c r="O166" t="s">
        <v>638</v>
      </c>
      <c r="P166" t="s">
        <v>22</v>
      </c>
      <c r="Q166" t="s">
        <v>639</v>
      </c>
      <c r="R166" t="s">
        <v>636</v>
      </c>
      <c r="S166" t="s">
        <v>4466</v>
      </c>
      <c r="T166" t="s">
        <v>4453</v>
      </c>
    </row>
    <row r="167" spans="1:20" x14ac:dyDescent="0.25">
      <c r="A167" t="s">
        <v>25</v>
      </c>
      <c r="B167" t="s">
        <v>26</v>
      </c>
      <c r="C167">
        <v>50</v>
      </c>
      <c r="D167">
        <v>1</v>
      </c>
      <c r="E167" t="s">
        <v>4463</v>
      </c>
      <c r="F167">
        <v>100</v>
      </c>
      <c r="G167">
        <v>0</v>
      </c>
      <c r="H167" t="s">
        <v>632</v>
      </c>
      <c r="I167" t="s">
        <v>4464</v>
      </c>
      <c r="J167" t="s">
        <v>776</v>
      </c>
      <c r="K167" t="s">
        <v>635</v>
      </c>
      <c r="L167" t="s">
        <v>636</v>
      </c>
      <c r="M167" t="s">
        <v>4465</v>
      </c>
      <c r="N167" t="s">
        <v>635</v>
      </c>
      <c r="O167" t="s">
        <v>638</v>
      </c>
      <c r="P167" t="s">
        <v>22</v>
      </c>
      <c r="Q167" t="s">
        <v>639</v>
      </c>
      <c r="R167" t="s">
        <v>636</v>
      </c>
      <c r="S167" t="s">
        <v>4466</v>
      </c>
      <c r="T167" t="s">
        <v>4453</v>
      </c>
    </row>
    <row r="168" spans="1:20" x14ac:dyDescent="0.25">
      <c r="A168" t="s">
        <v>619</v>
      </c>
      <c r="B168" t="s">
        <v>620</v>
      </c>
      <c r="C168">
        <v>139</v>
      </c>
      <c r="D168">
        <v>1</v>
      </c>
      <c r="E168" t="s">
        <v>4467</v>
      </c>
      <c r="F168">
        <v>109</v>
      </c>
      <c r="G168">
        <v>0</v>
      </c>
      <c r="H168" t="s">
        <v>661</v>
      </c>
      <c r="I168" t="s">
        <v>4468</v>
      </c>
      <c r="J168" t="s">
        <v>869</v>
      </c>
      <c r="K168" t="s">
        <v>635</v>
      </c>
      <c r="L168" t="s">
        <v>636</v>
      </c>
      <c r="M168" t="s">
        <v>4465</v>
      </c>
      <c r="N168" t="s">
        <v>635</v>
      </c>
      <c r="O168" t="s">
        <v>638</v>
      </c>
      <c r="P168" t="s">
        <v>22</v>
      </c>
      <c r="Q168" t="s">
        <v>639</v>
      </c>
      <c r="R168" t="s">
        <v>636</v>
      </c>
      <c r="S168" t="s">
        <v>4469</v>
      </c>
      <c r="T168" t="s">
        <v>4465</v>
      </c>
    </row>
    <row r="169" spans="1:20" x14ac:dyDescent="0.25">
      <c r="A169" t="s">
        <v>257</v>
      </c>
      <c r="B169" t="s">
        <v>263</v>
      </c>
      <c r="C169">
        <v>139</v>
      </c>
      <c r="D169">
        <v>1</v>
      </c>
      <c r="E169" t="s">
        <v>4470</v>
      </c>
      <c r="F169">
        <v>108.99</v>
      </c>
      <c r="G169">
        <v>0</v>
      </c>
      <c r="H169" t="s">
        <v>661</v>
      </c>
      <c r="I169" t="s">
        <v>4471</v>
      </c>
      <c r="J169" t="s">
        <v>643</v>
      </c>
      <c r="K169" t="s">
        <v>635</v>
      </c>
      <c r="L169" t="s">
        <v>636</v>
      </c>
      <c r="M169" t="s">
        <v>4472</v>
      </c>
      <c r="N169" t="s">
        <v>635</v>
      </c>
      <c r="O169" t="s">
        <v>638</v>
      </c>
      <c r="P169" t="s">
        <v>22</v>
      </c>
      <c r="Q169" t="s">
        <v>639</v>
      </c>
      <c r="R169" t="s">
        <v>636</v>
      </c>
      <c r="S169" t="s">
        <v>4473</v>
      </c>
      <c r="T169" t="s">
        <v>4472</v>
      </c>
    </row>
    <row r="170" spans="1:20" x14ac:dyDescent="0.25">
      <c r="A170" t="s">
        <v>619</v>
      </c>
      <c r="B170" t="s">
        <v>620</v>
      </c>
      <c r="C170">
        <v>139</v>
      </c>
      <c r="D170">
        <v>1</v>
      </c>
      <c r="E170" t="s">
        <v>4474</v>
      </c>
      <c r="F170">
        <v>199</v>
      </c>
      <c r="G170">
        <v>0</v>
      </c>
      <c r="H170" t="s">
        <v>647</v>
      </c>
      <c r="I170" t="s">
        <v>4475</v>
      </c>
      <c r="J170" t="s">
        <v>4476</v>
      </c>
      <c r="K170" t="s">
        <v>1851</v>
      </c>
      <c r="L170" t="s">
        <v>4477</v>
      </c>
      <c r="M170" t="s">
        <v>4478</v>
      </c>
      <c r="N170" t="s">
        <v>1239</v>
      </c>
      <c r="O170" t="s">
        <v>1240</v>
      </c>
      <c r="P170" t="s">
        <v>1241</v>
      </c>
      <c r="Q170" t="s">
        <v>639</v>
      </c>
      <c r="R170" t="s">
        <v>636</v>
      </c>
      <c r="S170" t="s">
        <v>4479</v>
      </c>
      <c r="T170" t="s">
        <v>4478</v>
      </c>
    </row>
    <row r="171" spans="1:20" x14ac:dyDescent="0.25">
      <c r="A171" t="s">
        <v>257</v>
      </c>
      <c r="B171" t="s">
        <v>263</v>
      </c>
      <c r="C171">
        <v>139</v>
      </c>
      <c r="D171">
        <v>1</v>
      </c>
      <c r="E171" t="s">
        <v>4474</v>
      </c>
      <c r="F171">
        <v>199</v>
      </c>
      <c r="G171">
        <v>0</v>
      </c>
      <c r="H171" t="s">
        <v>647</v>
      </c>
      <c r="I171" t="s">
        <v>4475</v>
      </c>
      <c r="J171" t="s">
        <v>4476</v>
      </c>
      <c r="K171" t="s">
        <v>1851</v>
      </c>
      <c r="L171" t="s">
        <v>4477</v>
      </c>
      <c r="M171" t="s">
        <v>4478</v>
      </c>
      <c r="N171" t="s">
        <v>1239</v>
      </c>
      <c r="O171" t="s">
        <v>1240</v>
      </c>
      <c r="P171" t="s">
        <v>1241</v>
      </c>
      <c r="Q171" t="s">
        <v>639</v>
      </c>
      <c r="R171" t="s">
        <v>636</v>
      </c>
      <c r="S171" t="s">
        <v>4479</v>
      </c>
      <c r="T171" t="s">
        <v>4478</v>
      </c>
    </row>
    <row r="172" spans="1:20" x14ac:dyDescent="0.25">
      <c r="A172" t="s">
        <v>118</v>
      </c>
      <c r="B172" t="s">
        <v>4480</v>
      </c>
      <c r="C172">
        <v>95</v>
      </c>
      <c r="D172">
        <v>1</v>
      </c>
      <c r="E172" t="s">
        <v>4481</v>
      </c>
      <c r="F172">
        <v>102</v>
      </c>
      <c r="G172">
        <v>7</v>
      </c>
      <c r="H172" t="s">
        <v>3156</v>
      </c>
      <c r="I172" t="s">
        <v>4482</v>
      </c>
      <c r="J172" t="s">
        <v>4483</v>
      </c>
      <c r="K172" t="s">
        <v>4484</v>
      </c>
      <c r="L172" t="s">
        <v>4485</v>
      </c>
      <c r="M172" t="s">
        <v>4486</v>
      </c>
      <c r="N172" t="s">
        <v>635</v>
      </c>
      <c r="O172" t="s">
        <v>706</v>
      </c>
      <c r="P172" t="s">
        <v>40</v>
      </c>
      <c r="Q172" t="s">
        <v>707</v>
      </c>
      <c r="R172" t="s">
        <v>636</v>
      </c>
      <c r="S172" t="s">
        <v>4487</v>
      </c>
      <c r="T172" t="s">
        <v>4486</v>
      </c>
    </row>
    <row r="173" spans="1:20" x14ac:dyDescent="0.25">
      <c r="A173" t="s">
        <v>20</v>
      </c>
      <c r="B173" t="s">
        <v>21</v>
      </c>
      <c r="C173">
        <v>50</v>
      </c>
      <c r="D173">
        <v>1</v>
      </c>
      <c r="E173" t="s">
        <v>4488</v>
      </c>
      <c r="F173">
        <v>100</v>
      </c>
      <c r="G173">
        <v>0</v>
      </c>
      <c r="H173" t="s">
        <v>632</v>
      </c>
      <c r="I173" t="s">
        <v>4489</v>
      </c>
      <c r="J173" t="s">
        <v>1314</v>
      </c>
      <c r="K173" t="s">
        <v>635</v>
      </c>
      <c r="L173" t="s">
        <v>636</v>
      </c>
      <c r="M173" t="s">
        <v>4490</v>
      </c>
      <c r="N173" t="s">
        <v>635</v>
      </c>
      <c r="O173" t="s">
        <v>638</v>
      </c>
      <c r="P173" t="s">
        <v>22</v>
      </c>
      <c r="Q173" t="s">
        <v>639</v>
      </c>
      <c r="R173" t="s">
        <v>636</v>
      </c>
      <c r="S173" t="s">
        <v>4491</v>
      </c>
      <c r="T173" t="s">
        <v>4490</v>
      </c>
    </row>
    <row r="174" spans="1:20" x14ac:dyDescent="0.25">
      <c r="A174" t="s">
        <v>23</v>
      </c>
      <c r="B174" t="s">
        <v>24</v>
      </c>
      <c r="C174">
        <v>50</v>
      </c>
      <c r="D174">
        <v>1</v>
      </c>
      <c r="E174" t="s">
        <v>4488</v>
      </c>
      <c r="F174">
        <v>100</v>
      </c>
      <c r="G174">
        <v>0</v>
      </c>
      <c r="H174" t="s">
        <v>632</v>
      </c>
      <c r="I174" t="s">
        <v>4489</v>
      </c>
      <c r="J174" t="s">
        <v>1314</v>
      </c>
      <c r="K174" t="s">
        <v>635</v>
      </c>
      <c r="L174" t="s">
        <v>636</v>
      </c>
      <c r="M174" t="s">
        <v>4490</v>
      </c>
      <c r="N174" t="s">
        <v>635</v>
      </c>
      <c r="O174" t="s">
        <v>638</v>
      </c>
      <c r="P174" t="s">
        <v>22</v>
      </c>
      <c r="Q174" t="s">
        <v>639</v>
      </c>
      <c r="R174" t="s">
        <v>636</v>
      </c>
      <c r="S174" t="s">
        <v>4491</v>
      </c>
      <c r="T174" t="s">
        <v>4490</v>
      </c>
    </row>
    <row r="175" spans="1:20" x14ac:dyDescent="0.25">
      <c r="A175" t="s">
        <v>25</v>
      </c>
      <c r="B175" t="s">
        <v>26</v>
      </c>
      <c r="C175">
        <v>50</v>
      </c>
      <c r="D175">
        <v>1</v>
      </c>
      <c r="E175" t="s">
        <v>4488</v>
      </c>
      <c r="F175">
        <v>100</v>
      </c>
      <c r="G175">
        <v>0</v>
      </c>
      <c r="H175" t="s">
        <v>632</v>
      </c>
      <c r="I175" t="s">
        <v>4489</v>
      </c>
      <c r="J175" t="s">
        <v>1314</v>
      </c>
      <c r="K175" t="s">
        <v>635</v>
      </c>
      <c r="L175" t="s">
        <v>636</v>
      </c>
      <c r="M175" t="s">
        <v>4490</v>
      </c>
      <c r="N175" t="s">
        <v>635</v>
      </c>
      <c r="O175" t="s">
        <v>638</v>
      </c>
      <c r="P175" t="s">
        <v>22</v>
      </c>
      <c r="Q175" t="s">
        <v>639</v>
      </c>
      <c r="R175" t="s">
        <v>636</v>
      </c>
      <c r="S175" t="s">
        <v>4491</v>
      </c>
      <c r="T175" t="s">
        <v>4490</v>
      </c>
    </row>
    <row r="176" spans="1:20" x14ac:dyDescent="0.25">
      <c r="A176" t="s">
        <v>20</v>
      </c>
      <c r="B176" t="s">
        <v>21</v>
      </c>
      <c r="C176">
        <v>50</v>
      </c>
      <c r="D176">
        <v>1</v>
      </c>
      <c r="E176" t="s">
        <v>4492</v>
      </c>
      <c r="F176">
        <v>99.99</v>
      </c>
      <c r="G176">
        <v>0</v>
      </c>
      <c r="H176" t="s">
        <v>661</v>
      </c>
      <c r="I176" t="s">
        <v>4493</v>
      </c>
      <c r="J176" t="s">
        <v>2451</v>
      </c>
      <c r="K176" t="s">
        <v>635</v>
      </c>
      <c r="L176" t="s">
        <v>636</v>
      </c>
      <c r="M176" t="s">
        <v>4494</v>
      </c>
      <c r="N176" t="s">
        <v>635</v>
      </c>
      <c r="O176" t="s">
        <v>638</v>
      </c>
      <c r="P176" t="s">
        <v>22</v>
      </c>
      <c r="Q176" t="s">
        <v>639</v>
      </c>
      <c r="R176" t="s">
        <v>636</v>
      </c>
      <c r="S176" t="s">
        <v>4495</v>
      </c>
      <c r="T176" t="s">
        <v>4494</v>
      </c>
    </row>
    <row r="177" spans="1:20" x14ac:dyDescent="0.25">
      <c r="A177" t="s">
        <v>23</v>
      </c>
      <c r="B177" t="s">
        <v>24</v>
      </c>
      <c r="C177">
        <v>50</v>
      </c>
      <c r="D177">
        <v>1</v>
      </c>
      <c r="E177" t="s">
        <v>4492</v>
      </c>
      <c r="F177">
        <v>99.99</v>
      </c>
      <c r="G177">
        <v>0</v>
      </c>
      <c r="H177" t="s">
        <v>661</v>
      </c>
      <c r="I177" t="s">
        <v>4493</v>
      </c>
      <c r="J177" t="s">
        <v>2451</v>
      </c>
      <c r="K177" t="s">
        <v>635</v>
      </c>
      <c r="L177" t="s">
        <v>636</v>
      </c>
      <c r="M177" t="s">
        <v>4494</v>
      </c>
      <c r="N177" t="s">
        <v>635</v>
      </c>
      <c r="O177" t="s">
        <v>638</v>
      </c>
      <c r="P177" t="s">
        <v>22</v>
      </c>
      <c r="Q177" t="s">
        <v>639</v>
      </c>
      <c r="R177" t="s">
        <v>636</v>
      </c>
      <c r="S177" t="s">
        <v>4495</v>
      </c>
      <c r="T177" t="s">
        <v>4494</v>
      </c>
    </row>
    <row r="178" spans="1:20" x14ac:dyDescent="0.25">
      <c r="A178" t="s">
        <v>25</v>
      </c>
      <c r="B178" t="s">
        <v>26</v>
      </c>
      <c r="C178">
        <v>50</v>
      </c>
      <c r="D178">
        <v>1</v>
      </c>
      <c r="E178" t="s">
        <v>4492</v>
      </c>
      <c r="F178">
        <v>99.99</v>
      </c>
      <c r="G178">
        <v>0</v>
      </c>
      <c r="H178" t="s">
        <v>661</v>
      </c>
      <c r="I178" t="s">
        <v>4493</v>
      </c>
      <c r="J178" t="s">
        <v>2451</v>
      </c>
      <c r="K178" t="s">
        <v>635</v>
      </c>
      <c r="L178" t="s">
        <v>636</v>
      </c>
      <c r="M178" t="s">
        <v>4494</v>
      </c>
      <c r="N178" t="s">
        <v>635</v>
      </c>
      <c r="O178" t="s">
        <v>638</v>
      </c>
      <c r="P178" t="s">
        <v>22</v>
      </c>
      <c r="Q178" t="s">
        <v>639</v>
      </c>
      <c r="R178" t="s">
        <v>636</v>
      </c>
      <c r="S178" t="s">
        <v>4495</v>
      </c>
      <c r="T178" t="s">
        <v>4494</v>
      </c>
    </row>
    <row r="179" spans="1:20" x14ac:dyDescent="0.25">
      <c r="A179" t="s">
        <v>37</v>
      </c>
      <c r="B179" t="s">
        <v>38</v>
      </c>
      <c r="C179">
        <v>66.666666666666671</v>
      </c>
      <c r="D179">
        <v>3</v>
      </c>
      <c r="E179" t="s">
        <v>4496</v>
      </c>
      <c r="F179">
        <v>100</v>
      </c>
      <c r="G179">
        <v>0</v>
      </c>
      <c r="H179" t="s">
        <v>661</v>
      </c>
      <c r="I179" t="s">
        <v>4497</v>
      </c>
      <c r="J179" t="s">
        <v>2644</v>
      </c>
      <c r="K179" t="s">
        <v>635</v>
      </c>
      <c r="L179" t="s">
        <v>636</v>
      </c>
      <c r="M179" t="s">
        <v>4498</v>
      </c>
      <c r="N179" t="s">
        <v>635</v>
      </c>
      <c r="O179" t="s">
        <v>668</v>
      </c>
      <c r="P179" t="s">
        <v>22</v>
      </c>
      <c r="Q179" t="s">
        <v>669</v>
      </c>
      <c r="R179" t="s">
        <v>636</v>
      </c>
      <c r="S179" t="s">
        <v>4499</v>
      </c>
      <c r="T179" t="s">
        <v>4494</v>
      </c>
    </row>
    <row r="180" spans="1:20" x14ac:dyDescent="0.25">
      <c r="A180" t="s">
        <v>164</v>
      </c>
      <c r="B180" t="s">
        <v>165</v>
      </c>
      <c r="C180">
        <v>50</v>
      </c>
      <c r="D180">
        <v>6</v>
      </c>
      <c r="E180" t="s">
        <v>4500</v>
      </c>
      <c r="F180">
        <v>200</v>
      </c>
      <c r="G180">
        <v>0</v>
      </c>
      <c r="H180" t="s">
        <v>661</v>
      </c>
      <c r="I180" t="s">
        <v>4501</v>
      </c>
      <c r="J180" t="s">
        <v>643</v>
      </c>
      <c r="K180" t="s">
        <v>635</v>
      </c>
      <c r="L180" t="s">
        <v>636</v>
      </c>
      <c r="M180" t="s">
        <v>4502</v>
      </c>
      <c r="N180" t="s">
        <v>635</v>
      </c>
      <c r="O180" t="s">
        <v>638</v>
      </c>
      <c r="P180" t="s">
        <v>22</v>
      </c>
      <c r="Q180" t="s">
        <v>639</v>
      </c>
      <c r="R180" t="s">
        <v>636</v>
      </c>
      <c r="S180" t="s">
        <v>635</v>
      </c>
      <c r="T180" t="s">
        <v>4502</v>
      </c>
    </row>
    <row r="181" spans="1:20" x14ac:dyDescent="0.25">
      <c r="A181" t="s">
        <v>37</v>
      </c>
      <c r="B181" t="s">
        <v>38</v>
      </c>
      <c r="C181">
        <v>66.666666666666671</v>
      </c>
      <c r="D181">
        <v>3</v>
      </c>
      <c r="E181" t="s">
        <v>4503</v>
      </c>
      <c r="F181">
        <v>138</v>
      </c>
      <c r="G181">
        <v>38</v>
      </c>
      <c r="H181" t="s">
        <v>661</v>
      </c>
      <c r="I181" t="s">
        <v>4504</v>
      </c>
      <c r="J181" t="s">
        <v>1025</v>
      </c>
      <c r="K181" t="s">
        <v>635</v>
      </c>
      <c r="L181" t="s">
        <v>636</v>
      </c>
      <c r="M181" t="s">
        <v>4505</v>
      </c>
      <c r="N181" t="s">
        <v>635</v>
      </c>
      <c r="O181" t="s">
        <v>668</v>
      </c>
      <c r="P181" t="s">
        <v>22</v>
      </c>
      <c r="Q181" t="s">
        <v>669</v>
      </c>
      <c r="R181" t="s">
        <v>636</v>
      </c>
      <c r="S181" t="s">
        <v>4506</v>
      </c>
      <c r="T181" t="s">
        <v>4505</v>
      </c>
    </row>
    <row r="182" spans="1:20" x14ac:dyDescent="0.25">
      <c r="A182" t="s">
        <v>164</v>
      </c>
      <c r="B182" t="s">
        <v>165</v>
      </c>
      <c r="C182">
        <v>50</v>
      </c>
      <c r="D182">
        <v>12</v>
      </c>
      <c r="E182" t="s">
        <v>4507</v>
      </c>
      <c r="F182">
        <v>395</v>
      </c>
      <c r="G182">
        <v>0</v>
      </c>
      <c r="H182" t="s">
        <v>661</v>
      </c>
      <c r="I182" t="s">
        <v>4508</v>
      </c>
      <c r="J182" t="s">
        <v>2829</v>
      </c>
      <c r="K182" t="s">
        <v>635</v>
      </c>
      <c r="L182" t="s">
        <v>636</v>
      </c>
      <c r="M182" t="s">
        <v>4509</v>
      </c>
      <c r="N182" t="s">
        <v>635</v>
      </c>
      <c r="O182" t="s">
        <v>638</v>
      </c>
      <c r="P182" t="s">
        <v>22</v>
      </c>
      <c r="Q182" t="s">
        <v>639</v>
      </c>
      <c r="R182" t="s">
        <v>636</v>
      </c>
      <c r="S182" t="s">
        <v>635</v>
      </c>
      <c r="T182" t="s">
        <v>4509</v>
      </c>
    </row>
    <row r="183" spans="1:20" x14ac:dyDescent="0.25">
      <c r="A183" t="s">
        <v>37</v>
      </c>
      <c r="B183" t="s">
        <v>38</v>
      </c>
      <c r="C183">
        <v>66.666666666666671</v>
      </c>
      <c r="D183">
        <v>3</v>
      </c>
      <c r="E183" t="s">
        <v>4510</v>
      </c>
      <c r="F183">
        <v>100</v>
      </c>
      <c r="G183">
        <v>0</v>
      </c>
      <c r="H183" t="s">
        <v>661</v>
      </c>
      <c r="I183" t="s">
        <v>4511</v>
      </c>
      <c r="J183" t="s">
        <v>997</v>
      </c>
      <c r="K183" t="s">
        <v>635</v>
      </c>
      <c r="L183" t="s">
        <v>636</v>
      </c>
      <c r="M183" t="s">
        <v>4512</v>
      </c>
      <c r="N183" t="s">
        <v>635</v>
      </c>
      <c r="O183" t="s">
        <v>638</v>
      </c>
      <c r="P183" t="s">
        <v>22</v>
      </c>
      <c r="Q183" t="s">
        <v>639</v>
      </c>
      <c r="R183" t="s">
        <v>636</v>
      </c>
      <c r="S183" t="s">
        <v>4513</v>
      </c>
      <c r="T183" t="s">
        <v>4512</v>
      </c>
    </row>
    <row r="184" spans="1:20" x14ac:dyDescent="0.25">
      <c r="A184" t="s">
        <v>37</v>
      </c>
      <c r="B184" t="s">
        <v>38</v>
      </c>
      <c r="C184">
        <v>66.666666666666671</v>
      </c>
      <c r="D184">
        <v>3</v>
      </c>
      <c r="E184" t="s">
        <v>4514</v>
      </c>
      <c r="F184">
        <v>100</v>
      </c>
      <c r="G184">
        <v>0</v>
      </c>
      <c r="H184" t="s">
        <v>661</v>
      </c>
      <c r="I184" t="s">
        <v>4515</v>
      </c>
      <c r="J184" t="s">
        <v>634</v>
      </c>
      <c r="K184" t="s">
        <v>635</v>
      </c>
      <c r="L184" t="s">
        <v>636</v>
      </c>
      <c r="M184" t="s">
        <v>4516</v>
      </c>
      <c r="N184" t="s">
        <v>635</v>
      </c>
      <c r="O184" t="s">
        <v>638</v>
      </c>
      <c r="P184" t="s">
        <v>22</v>
      </c>
      <c r="Q184" t="s">
        <v>639</v>
      </c>
      <c r="R184" t="s">
        <v>636</v>
      </c>
      <c r="S184" t="s">
        <v>4517</v>
      </c>
      <c r="T184" t="s">
        <v>4516</v>
      </c>
    </row>
    <row r="185" spans="1:20" x14ac:dyDescent="0.25">
      <c r="A185" t="s">
        <v>20</v>
      </c>
      <c r="B185" t="s">
        <v>21</v>
      </c>
      <c r="C185">
        <v>50</v>
      </c>
      <c r="D185">
        <v>1</v>
      </c>
      <c r="E185" t="s">
        <v>4518</v>
      </c>
      <c r="F185">
        <v>294.97000000000003</v>
      </c>
      <c r="G185">
        <v>0</v>
      </c>
      <c r="H185" t="s">
        <v>661</v>
      </c>
      <c r="I185" t="s">
        <v>4519</v>
      </c>
      <c r="J185" t="s">
        <v>711</v>
      </c>
      <c r="K185" t="s">
        <v>635</v>
      </c>
      <c r="L185" t="s">
        <v>636</v>
      </c>
      <c r="M185" t="s">
        <v>4520</v>
      </c>
      <c r="N185" t="s">
        <v>635</v>
      </c>
      <c r="O185" t="s">
        <v>638</v>
      </c>
      <c r="P185" t="s">
        <v>22</v>
      </c>
      <c r="Q185" t="s">
        <v>639</v>
      </c>
      <c r="R185" t="s">
        <v>636</v>
      </c>
      <c r="S185" t="s">
        <v>4521</v>
      </c>
      <c r="T185" t="s">
        <v>4516</v>
      </c>
    </row>
    <row r="186" spans="1:20" x14ac:dyDescent="0.25">
      <c r="A186" t="s">
        <v>23</v>
      </c>
      <c r="B186" t="s">
        <v>24</v>
      </c>
      <c r="C186">
        <v>50</v>
      </c>
      <c r="D186">
        <v>1</v>
      </c>
      <c r="E186" t="s">
        <v>4518</v>
      </c>
      <c r="F186">
        <v>294.97000000000003</v>
      </c>
      <c r="G186">
        <v>0</v>
      </c>
      <c r="H186" t="s">
        <v>661</v>
      </c>
      <c r="I186" t="s">
        <v>4519</v>
      </c>
      <c r="J186" t="s">
        <v>711</v>
      </c>
      <c r="K186" t="s">
        <v>635</v>
      </c>
      <c r="L186" t="s">
        <v>636</v>
      </c>
      <c r="M186" t="s">
        <v>4520</v>
      </c>
      <c r="N186" t="s">
        <v>635</v>
      </c>
      <c r="O186" t="s">
        <v>638</v>
      </c>
      <c r="P186" t="s">
        <v>22</v>
      </c>
      <c r="Q186" t="s">
        <v>639</v>
      </c>
      <c r="R186" t="s">
        <v>636</v>
      </c>
      <c r="S186" t="s">
        <v>4521</v>
      </c>
      <c r="T186" t="s">
        <v>4516</v>
      </c>
    </row>
    <row r="187" spans="1:20" x14ac:dyDescent="0.25">
      <c r="A187" t="s">
        <v>25</v>
      </c>
      <c r="B187" t="s">
        <v>26</v>
      </c>
      <c r="C187">
        <v>50</v>
      </c>
      <c r="D187">
        <v>1</v>
      </c>
      <c r="E187" t="s">
        <v>4518</v>
      </c>
      <c r="F187">
        <v>294.97000000000003</v>
      </c>
      <c r="G187">
        <v>0</v>
      </c>
      <c r="H187" t="s">
        <v>661</v>
      </c>
      <c r="I187" t="s">
        <v>4519</v>
      </c>
      <c r="J187" t="s">
        <v>711</v>
      </c>
      <c r="K187" t="s">
        <v>635</v>
      </c>
      <c r="L187" t="s">
        <v>636</v>
      </c>
      <c r="M187" t="s">
        <v>4520</v>
      </c>
      <c r="N187" t="s">
        <v>635</v>
      </c>
      <c r="O187" t="s">
        <v>638</v>
      </c>
      <c r="P187" t="s">
        <v>22</v>
      </c>
      <c r="Q187" t="s">
        <v>639</v>
      </c>
      <c r="R187" t="s">
        <v>636</v>
      </c>
      <c r="S187" t="s">
        <v>4521</v>
      </c>
      <c r="T187" t="s">
        <v>4520</v>
      </c>
    </row>
    <row r="188" spans="1:20" x14ac:dyDescent="0.25">
      <c r="A188" t="s">
        <v>20</v>
      </c>
      <c r="B188" t="s">
        <v>21</v>
      </c>
      <c r="C188">
        <v>50</v>
      </c>
      <c r="D188">
        <v>2</v>
      </c>
      <c r="E188" t="s">
        <v>4518</v>
      </c>
      <c r="F188">
        <v>294.97000000000003</v>
      </c>
      <c r="G188">
        <v>0</v>
      </c>
      <c r="H188" t="s">
        <v>661</v>
      </c>
      <c r="I188" t="s">
        <v>4519</v>
      </c>
      <c r="J188" t="s">
        <v>711</v>
      </c>
      <c r="K188" t="s">
        <v>635</v>
      </c>
      <c r="L188" t="s">
        <v>636</v>
      </c>
      <c r="M188" t="s">
        <v>4520</v>
      </c>
      <c r="N188" t="s">
        <v>635</v>
      </c>
      <c r="O188" t="s">
        <v>638</v>
      </c>
      <c r="P188" t="s">
        <v>22</v>
      </c>
      <c r="Q188" t="s">
        <v>639</v>
      </c>
      <c r="R188" t="s">
        <v>636</v>
      </c>
      <c r="S188" t="s">
        <v>4521</v>
      </c>
      <c r="T188" t="s">
        <v>4520</v>
      </c>
    </row>
    <row r="189" spans="1:20" x14ac:dyDescent="0.25">
      <c r="A189" t="s">
        <v>23</v>
      </c>
      <c r="B189" t="s">
        <v>24</v>
      </c>
      <c r="C189">
        <v>50</v>
      </c>
      <c r="D189">
        <v>2</v>
      </c>
      <c r="E189" t="s">
        <v>4518</v>
      </c>
      <c r="F189">
        <v>294.97000000000003</v>
      </c>
      <c r="G189">
        <v>0</v>
      </c>
      <c r="H189" t="s">
        <v>661</v>
      </c>
      <c r="I189" t="s">
        <v>4519</v>
      </c>
      <c r="J189" t="s">
        <v>711</v>
      </c>
      <c r="K189" t="s">
        <v>635</v>
      </c>
      <c r="L189" t="s">
        <v>636</v>
      </c>
      <c r="M189" t="s">
        <v>4520</v>
      </c>
      <c r="N189" t="s">
        <v>635</v>
      </c>
      <c r="O189" t="s">
        <v>638</v>
      </c>
      <c r="P189" t="s">
        <v>22</v>
      </c>
      <c r="Q189" t="s">
        <v>639</v>
      </c>
      <c r="R189" t="s">
        <v>636</v>
      </c>
      <c r="S189" t="s">
        <v>4521</v>
      </c>
      <c r="T189" t="s">
        <v>4520</v>
      </c>
    </row>
    <row r="190" spans="1:20" x14ac:dyDescent="0.25">
      <c r="A190" t="s">
        <v>25</v>
      </c>
      <c r="B190" t="s">
        <v>26</v>
      </c>
      <c r="C190">
        <v>50</v>
      </c>
      <c r="D190">
        <v>2</v>
      </c>
      <c r="E190" t="s">
        <v>4518</v>
      </c>
      <c r="F190">
        <v>294.97000000000003</v>
      </c>
      <c r="G190">
        <v>0</v>
      </c>
      <c r="H190" t="s">
        <v>661</v>
      </c>
      <c r="I190" t="s">
        <v>4519</v>
      </c>
      <c r="J190" t="s">
        <v>711</v>
      </c>
      <c r="K190" t="s">
        <v>635</v>
      </c>
      <c r="L190" t="s">
        <v>636</v>
      </c>
      <c r="M190" t="s">
        <v>4520</v>
      </c>
      <c r="N190" t="s">
        <v>635</v>
      </c>
      <c r="O190" t="s">
        <v>638</v>
      </c>
      <c r="P190" t="s">
        <v>22</v>
      </c>
      <c r="Q190" t="s">
        <v>639</v>
      </c>
      <c r="R190" t="s">
        <v>636</v>
      </c>
      <c r="S190" t="s">
        <v>4521</v>
      </c>
      <c r="T190" t="s">
        <v>4520</v>
      </c>
    </row>
    <row r="191" spans="1:20" x14ac:dyDescent="0.25">
      <c r="A191" t="s">
        <v>25</v>
      </c>
      <c r="B191" t="s">
        <v>26</v>
      </c>
      <c r="C191">
        <v>60</v>
      </c>
      <c r="D191">
        <v>3</v>
      </c>
      <c r="E191" t="s">
        <v>4522</v>
      </c>
      <c r="F191">
        <v>100</v>
      </c>
      <c r="G191">
        <v>0</v>
      </c>
      <c r="H191" t="s">
        <v>661</v>
      </c>
      <c r="I191" t="s">
        <v>4523</v>
      </c>
      <c r="J191" t="s">
        <v>757</v>
      </c>
      <c r="K191" t="s">
        <v>635</v>
      </c>
      <c r="L191" t="s">
        <v>636</v>
      </c>
      <c r="M191" t="s">
        <v>4524</v>
      </c>
      <c r="N191" t="s">
        <v>635</v>
      </c>
      <c r="O191" t="s">
        <v>638</v>
      </c>
      <c r="P191" t="s">
        <v>22</v>
      </c>
      <c r="Q191" t="s">
        <v>639</v>
      </c>
      <c r="R191" t="s">
        <v>636</v>
      </c>
      <c r="S191" t="s">
        <v>4525</v>
      </c>
      <c r="T191" t="s">
        <v>4524</v>
      </c>
    </row>
    <row r="192" spans="1:20" x14ac:dyDescent="0.25">
      <c r="A192" t="s">
        <v>256</v>
      </c>
      <c r="B192" t="s">
        <v>262</v>
      </c>
      <c r="C192">
        <v>139</v>
      </c>
      <c r="D192">
        <v>1</v>
      </c>
      <c r="E192" t="s">
        <v>4526</v>
      </c>
      <c r="F192">
        <v>108.99</v>
      </c>
      <c r="G192">
        <v>0</v>
      </c>
      <c r="H192" t="s">
        <v>661</v>
      </c>
      <c r="I192" t="s">
        <v>4527</v>
      </c>
      <c r="J192" t="s">
        <v>978</v>
      </c>
      <c r="K192" t="s">
        <v>635</v>
      </c>
      <c r="L192" t="s">
        <v>636</v>
      </c>
      <c r="M192" t="s">
        <v>4524</v>
      </c>
      <c r="N192" t="s">
        <v>635</v>
      </c>
      <c r="O192" t="s">
        <v>980</v>
      </c>
      <c r="P192" t="s">
        <v>22</v>
      </c>
      <c r="Q192" t="s">
        <v>669</v>
      </c>
      <c r="R192" t="s">
        <v>636</v>
      </c>
      <c r="S192" t="s">
        <v>4528</v>
      </c>
      <c r="T192" t="s">
        <v>4524</v>
      </c>
    </row>
    <row r="193" spans="1:20" x14ac:dyDescent="0.25">
      <c r="A193" t="s">
        <v>116</v>
      </c>
      <c r="B193" t="s">
        <v>117</v>
      </c>
      <c r="C193">
        <v>10</v>
      </c>
      <c r="D193">
        <v>50</v>
      </c>
      <c r="E193" t="s">
        <v>4529</v>
      </c>
      <c r="F193">
        <v>550</v>
      </c>
      <c r="G193">
        <v>50</v>
      </c>
      <c r="H193" t="s">
        <v>1233</v>
      </c>
      <c r="I193" t="s">
        <v>4530</v>
      </c>
      <c r="J193" t="s">
        <v>4531</v>
      </c>
      <c r="K193" t="s">
        <v>4532</v>
      </c>
      <c r="L193" t="s">
        <v>4533</v>
      </c>
      <c r="M193" t="s">
        <v>4534</v>
      </c>
      <c r="N193" t="s">
        <v>1239</v>
      </c>
      <c r="O193" t="s">
        <v>1535</v>
      </c>
      <c r="P193" t="s">
        <v>1241</v>
      </c>
      <c r="Q193" t="s">
        <v>1242</v>
      </c>
      <c r="R193" t="s">
        <v>636</v>
      </c>
      <c r="S193" t="s">
        <v>4535</v>
      </c>
      <c r="T193" t="s">
        <v>4536</v>
      </c>
    </row>
    <row r="194" spans="1:20" x14ac:dyDescent="0.25">
      <c r="A194" t="s">
        <v>20</v>
      </c>
      <c r="B194" t="s">
        <v>21</v>
      </c>
      <c r="C194">
        <v>50</v>
      </c>
      <c r="D194">
        <v>1</v>
      </c>
      <c r="E194" t="s">
        <v>4537</v>
      </c>
      <c r="F194">
        <v>100</v>
      </c>
      <c r="G194">
        <v>0</v>
      </c>
      <c r="H194" t="s">
        <v>632</v>
      </c>
      <c r="I194" t="s">
        <v>636</v>
      </c>
      <c r="J194" t="s">
        <v>636</v>
      </c>
      <c r="K194" t="s">
        <v>635</v>
      </c>
      <c r="L194" t="s">
        <v>636</v>
      </c>
      <c r="M194" t="s">
        <v>635</v>
      </c>
      <c r="N194" t="s">
        <v>635</v>
      </c>
      <c r="O194" t="s">
        <v>2486</v>
      </c>
      <c r="P194" t="s">
        <v>22</v>
      </c>
      <c r="Q194" t="s">
        <v>635</v>
      </c>
      <c r="R194" t="s">
        <v>636</v>
      </c>
      <c r="S194" t="s">
        <v>635</v>
      </c>
      <c r="T194" t="s">
        <v>4538</v>
      </c>
    </row>
    <row r="195" spans="1:20" x14ac:dyDescent="0.25">
      <c r="A195" t="s">
        <v>23</v>
      </c>
      <c r="B195" t="s">
        <v>24</v>
      </c>
      <c r="C195">
        <v>50</v>
      </c>
      <c r="D195">
        <v>1</v>
      </c>
      <c r="E195" t="s">
        <v>4537</v>
      </c>
      <c r="F195">
        <v>100</v>
      </c>
      <c r="G195">
        <v>0</v>
      </c>
      <c r="H195" t="s">
        <v>632</v>
      </c>
      <c r="I195" t="s">
        <v>636</v>
      </c>
      <c r="J195" t="s">
        <v>636</v>
      </c>
      <c r="K195" t="s">
        <v>635</v>
      </c>
      <c r="L195" t="s">
        <v>636</v>
      </c>
      <c r="M195" t="s">
        <v>635</v>
      </c>
      <c r="N195" t="s">
        <v>635</v>
      </c>
      <c r="O195" t="s">
        <v>2486</v>
      </c>
      <c r="P195" t="s">
        <v>22</v>
      </c>
      <c r="Q195" t="s">
        <v>635</v>
      </c>
      <c r="R195" t="s">
        <v>636</v>
      </c>
      <c r="S195" t="s">
        <v>635</v>
      </c>
      <c r="T195" t="s">
        <v>4538</v>
      </c>
    </row>
    <row r="196" spans="1:20" x14ac:dyDescent="0.25">
      <c r="A196" t="s">
        <v>25</v>
      </c>
      <c r="B196" t="s">
        <v>26</v>
      </c>
      <c r="C196">
        <v>50</v>
      </c>
      <c r="D196">
        <v>1</v>
      </c>
      <c r="E196" t="s">
        <v>4537</v>
      </c>
      <c r="F196">
        <v>100</v>
      </c>
      <c r="G196">
        <v>0</v>
      </c>
      <c r="H196" t="s">
        <v>632</v>
      </c>
      <c r="I196" t="s">
        <v>636</v>
      </c>
      <c r="J196" t="s">
        <v>636</v>
      </c>
      <c r="K196" t="s">
        <v>635</v>
      </c>
      <c r="L196" t="s">
        <v>636</v>
      </c>
      <c r="M196" t="s">
        <v>635</v>
      </c>
      <c r="N196" t="s">
        <v>635</v>
      </c>
      <c r="O196" t="s">
        <v>2486</v>
      </c>
      <c r="P196" t="s">
        <v>22</v>
      </c>
      <c r="Q196" t="s">
        <v>635</v>
      </c>
      <c r="R196" t="s">
        <v>636</v>
      </c>
      <c r="S196" t="s">
        <v>635</v>
      </c>
      <c r="T196" t="s">
        <v>4538</v>
      </c>
    </row>
    <row r="197" spans="1:20" x14ac:dyDescent="0.25">
      <c r="A197" t="s">
        <v>20</v>
      </c>
      <c r="B197" t="s">
        <v>21</v>
      </c>
      <c r="C197">
        <v>50</v>
      </c>
      <c r="D197">
        <v>1</v>
      </c>
      <c r="E197" t="s">
        <v>4539</v>
      </c>
      <c r="F197">
        <v>99.99</v>
      </c>
      <c r="G197">
        <v>0</v>
      </c>
      <c r="H197" t="s">
        <v>661</v>
      </c>
      <c r="I197" t="s">
        <v>4540</v>
      </c>
      <c r="J197" t="s">
        <v>1091</v>
      </c>
      <c r="K197" t="s">
        <v>635</v>
      </c>
      <c r="L197" t="s">
        <v>636</v>
      </c>
      <c r="M197" t="s">
        <v>4541</v>
      </c>
      <c r="N197" t="s">
        <v>635</v>
      </c>
      <c r="O197" t="s">
        <v>1071</v>
      </c>
      <c r="P197" t="s">
        <v>22</v>
      </c>
      <c r="Q197" t="s">
        <v>639</v>
      </c>
      <c r="R197" t="s">
        <v>636</v>
      </c>
      <c r="S197" t="s">
        <v>4542</v>
      </c>
      <c r="T197" t="s">
        <v>4541</v>
      </c>
    </row>
    <row r="198" spans="1:20" x14ac:dyDescent="0.25">
      <c r="A198" t="s">
        <v>23</v>
      </c>
      <c r="B198" t="s">
        <v>24</v>
      </c>
      <c r="C198">
        <v>50</v>
      </c>
      <c r="D198">
        <v>1</v>
      </c>
      <c r="E198" t="s">
        <v>4539</v>
      </c>
      <c r="F198">
        <v>99.99</v>
      </c>
      <c r="G198">
        <v>0</v>
      </c>
      <c r="H198" t="s">
        <v>661</v>
      </c>
      <c r="I198" t="s">
        <v>4540</v>
      </c>
      <c r="J198" t="s">
        <v>1091</v>
      </c>
      <c r="K198" t="s">
        <v>635</v>
      </c>
      <c r="L198" t="s">
        <v>636</v>
      </c>
      <c r="M198" t="s">
        <v>4541</v>
      </c>
      <c r="N198" t="s">
        <v>635</v>
      </c>
      <c r="O198" t="s">
        <v>1071</v>
      </c>
      <c r="P198" t="s">
        <v>22</v>
      </c>
      <c r="Q198" t="s">
        <v>639</v>
      </c>
      <c r="R198" t="s">
        <v>636</v>
      </c>
      <c r="S198" t="s">
        <v>4542</v>
      </c>
      <c r="T198" t="s">
        <v>4541</v>
      </c>
    </row>
    <row r="199" spans="1:20" x14ac:dyDescent="0.25">
      <c r="A199" t="s">
        <v>25</v>
      </c>
      <c r="B199" t="s">
        <v>26</v>
      </c>
      <c r="C199">
        <v>50</v>
      </c>
      <c r="D199">
        <v>1</v>
      </c>
      <c r="E199" t="s">
        <v>4539</v>
      </c>
      <c r="F199">
        <v>99.99</v>
      </c>
      <c r="G199">
        <v>0</v>
      </c>
      <c r="H199" t="s">
        <v>661</v>
      </c>
      <c r="I199" t="s">
        <v>4540</v>
      </c>
      <c r="J199" t="s">
        <v>1091</v>
      </c>
      <c r="K199" t="s">
        <v>635</v>
      </c>
      <c r="L199" t="s">
        <v>636</v>
      </c>
      <c r="M199" t="s">
        <v>4541</v>
      </c>
      <c r="N199" t="s">
        <v>635</v>
      </c>
      <c r="O199" t="s">
        <v>1071</v>
      </c>
      <c r="P199" t="s">
        <v>22</v>
      </c>
      <c r="Q199" t="s">
        <v>639</v>
      </c>
      <c r="R199" t="s">
        <v>636</v>
      </c>
      <c r="S199" t="s">
        <v>4542</v>
      </c>
      <c r="T199" t="s">
        <v>4541</v>
      </c>
    </row>
    <row r="200" spans="1:20" x14ac:dyDescent="0.25">
      <c r="A200" t="s">
        <v>164</v>
      </c>
      <c r="B200" t="s">
        <v>165</v>
      </c>
      <c r="C200">
        <v>33.333333333333336</v>
      </c>
      <c r="D200">
        <v>3</v>
      </c>
      <c r="E200" t="s">
        <v>4543</v>
      </c>
      <c r="F200">
        <v>100</v>
      </c>
      <c r="G200">
        <v>0</v>
      </c>
      <c r="H200" t="s">
        <v>661</v>
      </c>
      <c r="I200" t="s">
        <v>4544</v>
      </c>
      <c r="J200" t="s">
        <v>1742</v>
      </c>
      <c r="K200" t="s">
        <v>635</v>
      </c>
      <c r="L200" t="s">
        <v>636</v>
      </c>
      <c r="M200" t="s">
        <v>4545</v>
      </c>
      <c r="N200" t="s">
        <v>635</v>
      </c>
      <c r="O200" t="s">
        <v>638</v>
      </c>
      <c r="P200" t="s">
        <v>22</v>
      </c>
      <c r="Q200" t="s">
        <v>639</v>
      </c>
      <c r="R200" t="s">
        <v>636</v>
      </c>
      <c r="S200" t="s">
        <v>4546</v>
      </c>
      <c r="T200" t="s">
        <v>4545</v>
      </c>
    </row>
    <row r="201" spans="1:20" x14ac:dyDescent="0.25">
      <c r="A201" t="s">
        <v>37</v>
      </c>
      <c r="B201" t="s">
        <v>38</v>
      </c>
      <c r="C201">
        <v>66.666666666666671</v>
      </c>
      <c r="D201">
        <v>3</v>
      </c>
      <c r="E201" t="s">
        <v>4547</v>
      </c>
      <c r="F201">
        <v>100</v>
      </c>
      <c r="G201">
        <v>0</v>
      </c>
      <c r="H201" t="s">
        <v>661</v>
      </c>
      <c r="I201" t="s">
        <v>4548</v>
      </c>
      <c r="J201" t="s">
        <v>643</v>
      </c>
      <c r="K201" t="s">
        <v>635</v>
      </c>
      <c r="L201" t="s">
        <v>636</v>
      </c>
      <c r="M201" t="s">
        <v>4549</v>
      </c>
      <c r="N201" t="s">
        <v>635</v>
      </c>
      <c r="O201" t="s">
        <v>668</v>
      </c>
      <c r="P201" t="s">
        <v>22</v>
      </c>
      <c r="Q201" t="s">
        <v>669</v>
      </c>
      <c r="R201" t="s">
        <v>636</v>
      </c>
      <c r="S201" t="s">
        <v>4550</v>
      </c>
      <c r="T201" t="s">
        <v>4549</v>
      </c>
    </row>
    <row r="202" spans="1:20" x14ac:dyDescent="0.25">
      <c r="A202" t="s">
        <v>20</v>
      </c>
      <c r="B202" t="s">
        <v>21</v>
      </c>
      <c r="C202">
        <v>50</v>
      </c>
      <c r="D202">
        <v>1</v>
      </c>
      <c r="E202" t="s">
        <v>4551</v>
      </c>
      <c r="F202">
        <v>99.99</v>
      </c>
      <c r="G202">
        <v>0</v>
      </c>
      <c r="H202" t="s">
        <v>661</v>
      </c>
      <c r="I202" t="s">
        <v>4552</v>
      </c>
      <c r="J202" t="s">
        <v>869</v>
      </c>
      <c r="K202" t="s">
        <v>635</v>
      </c>
      <c r="L202" t="s">
        <v>636</v>
      </c>
      <c r="M202" t="s">
        <v>4553</v>
      </c>
      <c r="N202" t="s">
        <v>635</v>
      </c>
      <c r="O202" t="s">
        <v>638</v>
      </c>
      <c r="P202" t="s">
        <v>22</v>
      </c>
      <c r="Q202" t="s">
        <v>639</v>
      </c>
      <c r="R202" t="s">
        <v>636</v>
      </c>
      <c r="S202" t="s">
        <v>4554</v>
      </c>
      <c r="T202" t="s">
        <v>4553</v>
      </c>
    </row>
    <row r="203" spans="1:20" x14ac:dyDescent="0.25">
      <c r="A203" t="s">
        <v>23</v>
      </c>
      <c r="B203" t="s">
        <v>24</v>
      </c>
      <c r="C203">
        <v>50</v>
      </c>
      <c r="D203">
        <v>1</v>
      </c>
      <c r="E203" t="s">
        <v>4551</v>
      </c>
      <c r="F203">
        <v>99.99</v>
      </c>
      <c r="G203">
        <v>0</v>
      </c>
      <c r="H203" t="s">
        <v>661</v>
      </c>
      <c r="I203" t="s">
        <v>4552</v>
      </c>
      <c r="J203" t="s">
        <v>869</v>
      </c>
      <c r="K203" t="s">
        <v>635</v>
      </c>
      <c r="L203" t="s">
        <v>636</v>
      </c>
      <c r="M203" t="s">
        <v>4553</v>
      </c>
      <c r="N203" t="s">
        <v>635</v>
      </c>
      <c r="O203" t="s">
        <v>638</v>
      </c>
      <c r="P203" t="s">
        <v>22</v>
      </c>
      <c r="Q203" t="s">
        <v>639</v>
      </c>
      <c r="R203" t="s">
        <v>636</v>
      </c>
      <c r="S203" t="s">
        <v>4554</v>
      </c>
      <c r="T203" t="s">
        <v>4553</v>
      </c>
    </row>
    <row r="204" spans="1:20" x14ac:dyDescent="0.25">
      <c r="A204" t="s">
        <v>25</v>
      </c>
      <c r="B204" t="s">
        <v>26</v>
      </c>
      <c r="C204">
        <v>50</v>
      </c>
      <c r="D204">
        <v>1</v>
      </c>
      <c r="E204" t="s">
        <v>4551</v>
      </c>
      <c r="F204">
        <v>99.99</v>
      </c>
      <c r="G204">
        <v>0</v>
      </c>
      <c r="H204" t="s">
        <v>661</v>
      </c>
      <c r="I204" t="s">
        <v>4552</v>
      </c>
      <c r="J204" t="s">
        <v>869</v>
      </c>
      <c r="K204" t="s">
        <v>635</v>
      </c>
      <c r="L204" t="s">
        <v>636</v>
      </c>
      <c r="M204" t="s">
        <v>4553</v>
      </c>
      <c r="N204" t="s">
        <v>635</v>
      </c>
      <c r="O204" t="s">
        <v>638</v>
      </c>
      <c r="P204" t="s">
        <v>22</v>
      </c>
      <c r="Q204" t="s">
        <v>639</v>
      </c>
      <c r="R204" t="s">
        <v>636</v>
      </c>
      <c r="S204" t="s">
        <v>4554</v>
      </c>
      <c r="T204" t="s">
        <v>4553</v>
      </c>
    </row>
    <row r="205" spans="1:20" x14ac:dyDescent="0.25">
      <c r="A205" t="s">
        <v>37</v>
      </c>
      <c r="B205" t="s">
        <v>38</v>
      </c>
      <c r="C205">
        <v>66.666666666666671</v>
      </c>
      <c r="D205">
        <v>3</v>
      </c>
      <c r="E205" t="s">
        <v>4555</v>
      </c>
      <c r="F205">
        <v>129</v>
      </c>
      <c r="G205">
        <v>29</v>
      </c>
      <c r="H205" t="s">
        <v>661</v>
      </c>
      <c r="I205" t="s">
        <v>4556</v>
      </c>
      <c r="J205" t="s">
        <v>687</v>
      </c>
      <c r="K205" t="s">
        <v>635</v>
      </c>
      <c r="L205" t="s">
        <v>636</v>
      </c>
      <c r="M205" t="s">
        <v>4557</v>
      </c>
      <c r="N205" t="s">
        <v>635</v>
      </c>
      <c r="O205" t="s">
        <v>668</v>
      </c>
      <c r="P205" t="s">
        <v>22</v>
      </c>
      <c r="Q205" t="s">
        <v>669</v>
      </c>
      <c r="R205" t="s">
        <v>636</v>
      </c>
      <c r="S205" t="s">
        <v>4558</v>
      </c>
      <c r="T205" t="s">
        <v>4557</v>
      </c>
    </row>
    <row r="206" spans="1:20" x14ac:dyDescent="0.25">
      <c r="A206" t="s">
        <v>37</v>
      </c>
      <c r="B206" t="s">
        <v>38</v>
      </c>
      <c r="C206">
        <v>66.666666666666671</v>
      </c>
      <c r="D206">
        <v>3</v>
      </c>
      <c r="E206" t="s">
        <v>4559</v>
      </c>
      <c r="F206">
        <v>100</v>
      </c>
      <c r="G206">
        <v>0</v>
      </c>
      <c r="H206" t="s">
        <v>661</v>
      </c>
      <c r="I206" t="s">
        <v>4560</v>
      </c>
      <c r="J206" t="s">
        <v>812</v>
      </c>
      <c r="K206" t="s">
        <v>635</v>
      </c>
      <c r="L206" t="s">
        <v>636</v>
      </c>
      <c r="M206" t="s">
        <v>4561</v>
      </c>
      <c r="N206" t="s">
        <v>635</v>
      </c>
      <c r="O206" t="s">
        <v>638</v>
      </c>
      <c r="P206" t="s">
        <v>22</v>
      </c>
      <c r="Q206" t="s">
        <v>639</v>
      </c>
      <c r="R206" t="s">
        <v>636</v>
      </c>
      <c r="S206" t="s">
        <v>4562</v>
      </c>
      <c r="T206" t="s">
        <v>4561</v>
      </c>
    </row>
    <row r="207" spans="1:20" x14ac:dyDescent="0.25">
      <c r="A207" t="s">
        <v>37</v>
      </c>
      <c r="B207" t="s">
        <v>38</v>
      </c>
      <c r="C207">
        <v>66.666666666666671</v>
      </c>
      <c r="D207">
        <v>3</v>
      </c>
      <c r="E207" t="s">
        <v>4563</v>
      </c>
      <c r="F207">
        <v>100</v>
      </c>
      <c r="G207">
        <v>0</v>
      </c>
      <c r="H207" t="s">
        <v>661</v>
      </c>
      <c r="I207" t="s">
        <v>4564</v>
      </c>
      <c r="J207" t="s">
        <v>742</v>
      </c>
      <c r="K207" t="s">
        <v>635</v>
      </c>
      <c r="L207" t="s">
        <v>636</v>
      </c>
      <c r="M207" t="s">
        <v>4565</v>
      </c>
      <c r="N207" t="s">
        <v>635</v>
      </c>
      <c r="O207" t="s">
        <v>638</v>
      </c>
      <c r="P207" t="s">
        <v>22</v>
      </c>
      <c r="Q207" t="s">
        <v>639</v>
      </c>
      <c r="R207" t="s">
        <v>4566</v>
      </c>
      <c r="S207" t="s">
        <v>4567</v>
      </c>
      <c r="T207" t="s">
        <v>4565</v>
      </c>
    </row>
    <row r="208" spans="1:20" x14ac:dyDescent="0.25">
      <c r="A208" t="s">
        <v>20</v>
      </c>
      <c r="B208" t="s">
        <v>21</v>
      </c>
      <c r="C208">
        <v>50</v>
      </c>
      <c r="D208">
        <v>1</v>
      </c>
      <c r="E208" t="s">
        <v>4568</v>
      </c>
      <c r="F208">
        <v>99.99</v>
      </c>
      <c r="G208">
        <v>0</v>
      </c>
      <c r="H208" t="s">
        <v>661</v>
      </c>
      <c r="I208" t="s">
        <v>4569</v>
      </c>
      <c r="J208" t="s">
        <v>934</v>
      </c>
      <c r="K208" t="s">
        <v>635</v>
      </c>
      <c r="L208" t="s">
        <v>636</v>
      </c>
      <c r="M208" t="s">
        <v>4570</v>
      </c>
      <c r="N208" t="s">
        <v>635</v>
      </c>
      <c r="O208" t="s">
        <v>638</v>
      </c>
      <c r="P208" t="s">
        <v>22</v>
      </c>
      <c r="Q208" t="s">
        <v>639</v>
      </c>
      <c r="R208" t="s">
        <v>636</v>
      </c>
      <c r="S208" t="s">
        <v>4571</v>
      </c>
      <c r="T208" t="s">
        <v>4572</v>
      </c>
    </row>
    <row r="209" spans="1:20" x14ac:dyDescent="0.25">
      <c r="A209" t="s">
        <v>23</v>
      </c>
      <c r="B209" t="s">
        <v>24</v>
      </c>
      <c r="C209">
        <v>50</v>
      </c>
      <c r="D209">
        <v>1</v>
      </c>
      <c r="E209" t="s">
        <v>4568</v>
      </c>
      <c r="F209">
        <v>99.99</v>
      </c>
      <c r="G209">
        <v>0</v>
      </c>
      <c r="H209" t="s">
        <v>661</v>
      </c>
      <c r="I209" t="s">
        <v>4569</v>
      </c>
      <c r="J209" t="s">
        <v>934</v>
      </c>
      <c r="K209" t="s">
        <v>635</v>
      </c>
      <c r="L209" t="s">
        <v>636</v>
      </c>
      <c r="M209" t="s">
        <v>4570</v>
      </c>
      <c r="N209" t="s">
        <v>635</v>
      </c>
      <c r="O209" t="s">
        <v>638</v>
      </c>
      <c r="P209" t="s">
        <v>22</v>
      </c>
      <c r="Q209" t="s">
        <v>639</v>
      </c>
      <c r="R209" t="s">
        <v>636</v>
      </c>
      <c r="S209" t="s">
        <v>4571</v>
      </c>
      <c r="T209" t="s">
        <v>4572</v>
      </c>
    </row>
    <row r="210" spans="1:20" x14ac:dyDescent="0.25">
      <c r="A210" t="s">
        <v>25</v>
      </c>
      <c r="B210" t="s">
        <v>26</v>
      </c>
      <c r="C210">
        <v>50</v>
      </c>
      <c r="D210">
        <v>1</v>
      </c>
      <c r="E210" t="s">
        <v>4568</v>
      </c>
      <c r="F210">
        <v>99.99</v>
      </c>
      <c r="G210">
        <v>0</v>
      </c>
      <c r="H210" t="s">
        <v>661</v>
      </c>
      <c r="I210" t="s">
        <v>4569</v>
      </c>
      <c r="J210" t="s">
        <v>934</v>
      </c>
      <c r="K210" t="s">
        <v>635</v>
      </c>
      <c r="L210" t="s">
        <v>636</v>
      </c>
      <c r="M210" t="s">
        <v>4570</v>
      </c>
      <c r="N210" t="s">
        <v>635</v>
      </c>
      <c r="O210" t="s">
        <v>638</v>
      </c>
      <c r="P210" t="s">
        <v>22</v>
      </c>
      <c r="Q210" t="s">
        <v>639</v>
      </c>
      <c r="R210" t="s">
        <v>636</v>
      </c>
      <c r="S210" t="s">
        <v>4571</v>
      </c>
      <c r="T210" t="s">
        <v>4572</v>
      </c>
    </row>
    <row r="211" spans="1:20" x14ac:dyDescent="0.25">
      <c r="A211" t="s">
        <v>20</v>
      </c>
      <c r="B211" t="s">
        <v>21</v>
      </c>
      <c r="C211">
        <v>50</v>
      </c>
      <c r="D211">
        <v>1</v>
      </c>
      <c r="E211" t="s">
        <v>4573</v>
      </c>
      <c r="F211">
        <v>100</v>
      </c>
      <c r="G211">
        <v>0</v>
      </c>
      <c r="H211" t="s">
        <v>632</v>
      </c>
      <c r="I211" t="s">
        <v>4574</v>
      </c>
      <c r="J211" t="s">
        <v>1214</v>
      </c>
      <c r="K211" t="s">
        <v>635</v>
      </c>
      <c r="L211" t="s">
        <v>636</v>
      </c>
      <c r="M211" t="s">
        <v>4575</v>
      </c>
      <c r="N211" t="s">
        <v>635</v>
      </c>
      <c r="O211" t="s">
        <v>638</v>
      </c>
      <c r="P211" t="s">
        <v>22</v>
      </c>
      <c r="Q211" t="s">
        <v>639</v>
      </c>
      <c r="R211" t="s">
        <v>636</v>
      </c>
      <c r="S211" t="s">
        <v>4576</v>
      </c>
      <c r="T211" t="s">
        <v>4575</v>
      </c>
    </row>
    <row r="212" spans="1:20" x14ac:dyDescent="0.25">
      <c r="A212" t="s">
        <v>23</v>
      </c>
      <c r="B212" t="s">
        <v>24</v>
      </c>
      <c r="C212">
        <v>50</v>
      </c>
      <c r="D212">
        <v>1</v>
      </c>
      <c r="E212" t="s">
        <v>4573</v>
      </c>
      <c r="F212">
        <v>100</v>
      </c>
      <c r="G212">
        <v>0</v>
      </c>
      <c r="H212" t="s">
        <v>632</v>
      </c>
      <c r="I212" t="s">
        <v>4574</v>
      </c>
      <c r="J212" t="s">
        <v>1214</v>
      </c>
      <c r="K212" t="s">
        <v>635</v>
      </c>
      <c r="L212" t="s">
        <v>636</v>
      </c>
      <c r="M212" t="s">
        <v>4575</v>
      </c>
      <c r="N212" t="s">
        <v>635</v>
      </c>
      <c r="O212" t="s">
        <v>638</v>
      </c>
      <c r="P212" t="s">
        <v>22</v>
      </c>
      <c r="Q212" t="s">
        <v>639</v>
      </c>
      <c r="R212" t="s">
        <v>636</v>
      </c>
      <c r="S212" t="s">
        <v>4576</v>
      </c>
      <c r="T212" t="s">
        <v>4575</v>
      </c>
    </row>
    <row r="213" spans="1:20" x14ac:dyDescent="0.25">
      <c r="A213" t="s">
        <v>25</v>
      </c>
      <c r="B213" t="s">
        <v>26</v>
      </c>
      <c r="C213">
        <v>50</v>
      </c>
      <c r="D213">
        <v>1</v>
      </c>
      <c r="E213" t="s">
        <v>4573</v>
      </c>
      <c r="F213">
        <v>100</v>
      </c>
      <c r="G213">
        <v>0</v>
      </c>
      <c r="H213" t="s">
        <v>632</v>
      </c>
      <c r="I213" t="s">
        <v>4574</v>
      </c>
      <c r="J213" t="s">
        <v>1214</v>
      </c>
      <c r="K213" t="s">
        <v>635</v>
      </c>
      <c r="L213" t="s">
        <v>636</v>
      </c>
      <c r="M213" t="s">
        <v>4575</v>
      </c>
      <c r="N213" t="s">
        <v>635</v>
      </c>
      <c r="O213" t="s">
        <v>638</v>
      </c>
      <c r="P213" t="s">
        <v>22</v>
      </c>
      <c r="Q213" t="s">
        <v>639</v>
      </c>
      <c r="R213" t="s">
        <v>636</v>
      </c>
      <c r="S213" t="s">
        <v>4576</v>
      </c>
      <c r="T213" t="s">
        <v>4575</v>
      </c>
    </row>
    <row r="214" spans="1:20" x14ac:dyDescent="0.25">
      <c r="A214" t="s">
        <v>37</v>
      </c>
      <c r="B214" t="s">
        <v>38</v>
      </c>
      <c r="C214">
        <v>66.666666666666671</v>
      </c>
      <c r="D214">
        <v>3</v>
      </c>
      <c r="E214" t="s">
        <v>4577</v>
      </c>
      <c r="F214">
        <v>100</v>
      </c>
      <c r="G214">
        <v>0</v>
      </c>
      <c r="H214" t="s">
        <v>661</v>
      </c>
      <c r="I214" t="s">
        <v>4578</v>
      </c>
      <c r="J214" t="s">
        <v>2074</v>
      </c>
      <c r="K214" t="s">
        <v>635</v>
      </c>
      <c r="L214" t="s">
        <v>636</v>
      </c>
      <c r="M214" t="s">
        <v>4579</v>
      </c>
      <c r="N214" t="s">
        <v>635</v>
      </c>
      <c r="O214" t="s">
        <v>638</v>
      </c>
      <c r="P214" t="s">
        <v>22</v>
      </c>
      <c r="Q214" t="s">
        <v>639</v>
      </c>
      <c r="R214" t="s">
        <v>636</v>
      </c>
      <c r="S214" t="s">
        <v>4580</v>
      </c>
      <c r="T214" t="s">
        <v>4579</v>
      </c>
    </row>
    <row r="215" spans="1:20" x14ac:dyDescent="0.25">
      <c r="A215" t="s">
        <v>37</v>
      </c>
      <c r="B215" t="s">
        <v>38</v>
      </c>
      <c r="C215">
        <v>66.666666666666671</v>
      </c>
      <c r="D215">
        <v>3</v>
      </c>
      <c r="E215" t="s">
        <v>4581</v>
      </c>
      <c r="F215">
        <v>133</v>
      </c>
      <c r="G215">
        <v>33</v>
      </c>
      <c r="H215" t="s">
        <v>661</v>
      </c>
      <c r="I215" t="s">
        <v>4582</v>
      </c>
      <c r="J215" t="s">
        <v>1091</v>
      </c>
      <c r="K215" t="s">
        <v>635</v>
      </c>
      <c r="L215" t="s">
        <v>636</v>
      </c>
      <c r="M215" t="s">
        <v>4583</v>
      </c>
      <c r="N215" t="s">
        <v>635</v>
      </c>
      <c r="O215" t="s">
        <v>980</v>
      </c>
      <c r="P215" t="s">
        <v>22</v>
      </c>
      <c r="Q215" t="s">
        <v>669</v>
      </c>
      <c r="R215" t="s">
        <v>636</v>
      </c>
      <c r="S215" t="s">
        <v>4584</v>
      </c>
      <c r="T215" t="s">
        <v>4583</v>
      </c>
    </row>
    <row r="216" spans="1:20" x14ac:dyDescent="0.25">
      <c r="A216" t="s">
        <v>37</v>
      </c>
      <c r="B216" t="s">
        <v>38</v>
      </c>
      <c r="C216">
        <v>66.666666666666671</v>
      </c>
      <c r="D216">
        <v>3</v>
      </c>
      <c r="E216" t="s">
        <v>4585</v>
      </c>
      <c r="F216">
        <v>295</v>
      </c>
      <c r="G216">
        <v>0</v>
      </c>
      <c r="H216" t="s">
        <v>661</v>
      </c>
      <c r="I216" t="s">
        <v>4586</v>
      </c>
      <c r="J216" t="s">
        <v>839</v>
      </c>
      <c r="K216" t="s">
        <v>635</v>
      </c>
      <c r="L216" t="s">
        <v>636</v>
      </c>
      <c r="M216" t="s">
        <v>4587</v>
      </c>
      <c r="N216" t="s">
        <v>635</v>
      </c>
      <c r="O216" t="s">
        <v>638</v>
      </c>
      <c r="P216" t="s">
        <v>22</v>
      </c>
      <c r="Q216" t="s">
        <v>639</v>
      </c>
      <c r="R216" t="s">
        <v>636</v>
      </c>
      <c r="S216" t="s">
        <v>4588</v>
      </c>
      <c r="T216" t="s">
        <v>4589</v>
      </c>
    </row>
    <row r="217" spans="1:20" x14ac:dyDescent="0.25">
      <c r="A217" t="s">
        <v>164</v>
      </c>
      <c r="B217" t="s">
        <v>165</v>
      </c>
      <c r="C217">
        <v>50</v>
      </c>
      <c r="D217">
        <v>6</v>
      </c>
      <c r="E217" t="s">
        <v>4585</v>
      </c>
      <c r="F217">
        <v>295</v>
      </c>
      <c r="G217">
        <v>0</v>
      </c>
      <c r="H217" t="s">
        <v>661</v>
      </c>
      <c r="I217" t="s">
        <v>4586</v>
      </c>
      <c r="J217" t="s">
        <v>839</v>
      </c>
      <c r="K217" t="s">
        <v>635</v>
      </c>
      <c r="L217" t="s">
        <v>636</v>
      </c>
      <c r="M217" t="s">
        <v>4587</v>
      </c>
      <c r="N217" t="s">
        <v>635</v>
      </c>
      <c r="O217" t="s">
        <v>638</v>
      </c>
      <c r="P217" t="s">
        <v>22</v>
      </c>
      <c r="Q217" t="s">
        <v>639</v>
      </c>
      <c r="R217" t="s">
        <v>636</v>
      </c>
      <c r="S217" t="s">
        <v>4588</v>
      </c>
      <c r="T217" t="s">
        <v>4589</v>
      </c>
    </row>
    <row r="218" spans="1:20" x14ac:dyDescent="0.25">
      <c r="A218" t="s">
        <v>39</v>
      </c>
      <c r="B218" t="s">
        <v>44</v>
      </c>
      <c r="C218">
        <v>66.333333333333329</v>
      </c>
      <c r="D218">
        <v>3</v>
      </c>
      <c r="E218" t="s">
        <v>4590</v>
      </c>
      <c r="F218">
        <v>220</v>
      </c>
      <c r="G218">
        <v>0</v>
      </c>
      <c r="H218" t="s">
        <v>632</v>
      </c>
      <c r="I218" t="s">
        <v>4591</v>
      </c>
      <c r="J218" t="s">
        <v>934</v>
      </c>
      <c r="K218" t="s">
        <v>635</v>
      </c>
      <c r="L218" t="s">
        <v>636</v>
      </c>
      <c r="M218" t="s">
        <v>4592</v>
      </c>
      <c r="N218" t="s">
        <v>635</v>
      </c>
      <c r="O218" t="s">
        <v>638</v>
      </c>
      <c r="P218" t="s">
        <v>22</v>
      </c>
      <c r="Q218" t="s">
        <v>639</v>
      </c>
      <c r="R218" t="s">
        <v>636</v>
      </c>
      <c r="S218" t="s">
        <v>4593</v>
      </c>
      <c r="T218" t="s">
        <v>4594</v>
      </c>
    </row>
    <row r="219" spans="1:20" x14ac:dyDescent="0.25">
      <c r="A219" t="s">
        <v>20</v>
      </c>
      <c r="B219" t="s">
        <v>21</v>
      </c>
      <c r="C219">
        <v>50</v>
      </c>
      <c r="D219">
        <v>1</v>
      </c>
      <c r="E219" t="s">
        <v>4595</v>
      </c>
      <c r="F219">
        <v>100</v>
      </c>
      <c r="G219">
        <v>0</v>
      </c>
      <c r="H219" t="s">
        <v>632</v>
      </c>
      <c r="I219" t="s">
        <v>4596</v>
      </c>
      <c r="J219" t="s">
        <v>1314</v>
      </c>
      <c r="K219" t="s">
        <v>635</v>
      </c>
      <c r="L219" t="s">
        <v>636</v>
      </c>
      <c r="M219" t="s">
        <v>4597</v>
      </c>
      <c r="N219" t="s">
        <v>635</v>
      </c>
      <c r="O219" t="s">
        <v>638</v>
      </c>
      <c r="P219" t="s">
        <v>22</v>
      </c>
      <c r="Q219" t="s">
        <v>639</v>
      </c>
      <c r="R219" t="s">
        <v>636</v>
      </c>
      <c r="S219" t="s">
        <v>4598</v>
      </c>
      <c r="T219" t="s">
        <v>4597</v>
      </c>
    </row>
    <row r="220" spans="1:20" x14ac:dyDescent="0.25">
      <c r="A220" t="s">
        <v>23</v>
      </c>
      <c r="B220" t="s">
        <v>24</v>
      </c>
      <c r="C220">
        <v>50</v>
      </c>
      <c r="D220">
        <v>1</v>
      </c>
      <c r="E220" t="s">
        <v>4595</v>
      </c>
      <c r="F220">
        <v>100</v>
      </c>
      <c r="G220">
        <v>0</v>
      </c>
      <c r="H220" t="s">
        <v>632</v>
      </c>
      <c r="I220" t="s">
        <v>4596</v>
      </c>
      <c r="J220" t="s">
        <v>1314</v>
      </c>
      <c r="K220" t="s">
        <v>635</v>
      </c>
      <c r="L220" t="s">
        <v>636</v>
      </c>
      <c r="M220" t="s">
        <v>4597</v>
      </c>
      <c r="N220" t="s">
        <v>635</v>
      </c>
      <c r="O220" t="s">
        <v>638</v>
      </c>
      <c r="P220" t="s">
        <v>22</v>
      </c>
      <c r="Q220" t="s">
        <v>639</v>
      </c>
      <c r="R220" t="s">
        <v>636</v>
      </c>
      <c r="S220" t="s">
        <v>4598</v>
      </c>
      <c r="T220" t="s">
        <v>4597</v>
      </c>
    </row>
    <row r="221" spans="1:20" x14ac:dyDescent="0.25">
      <c r="A221" t="s">
        <v>25</v>
      </c>
      <c r="B221" t="s">
        <v>26</v>
      </c>
      <c r="C221">
        <v>50</v>
      </c>
      <c r="D221">
        <v>1</v>
      </c>
      <c r="E221" t="s">
        <v>4595</v>
      </c>
      <c r="F221">
        <v>100</v>
      </c>
      <c r="G221">
        <v>0</v>
      </c>
      <c r="H221" t="s">
        <v>632</v>
      </c>
      <c r="I221" t="s">
        <v>4596</v>
      </c>
      <c r="J221" t="s">
        <v>1314</v>
      </c>
      <c r="K221" t="s">
        <v>635</v>
      </c>
      <c r="L221" t="s">
        <v>636</v>
      </c>
      <c r="M221" t="s">
        <v>4597</v>
      </c>
      <c r="N221" t="s">
        <v>635</v>
      </c>
      <c r="O221" t="s">
        <v>638</v>
      </c>
      <c r="P221" t="s">
        <v>22</v>
      </c>
      <c r="Q221" t="s">
        <v>639</v>
      </c>
      <c r="R221" t="s">
        <v>636</v>
      </c>
      <c r="S221" t="s">
        <v>4598</v>
      </c>
      <c r="T221" t="s">
        <v>4597</v>
      </c>
    </row>
    <row r="222" spans="1:20" x14ac:dyDescent="0.25">
      <c r="A222" t="s">
        <v>35</v>
      </c>
      <c r="B222" t="s">
        <v>36</v>
      </c>
      <c r="C222">
        <v>66.666666666666671</v>
      </c>
      <c r="D222">
        <v>3</v>
      </c>
      <c r="E222" t="s">
        <v>4599</v>
      </c>
      <c r="F222">
        <v>200</v>
      </c>
      <c r="G222">
        <v>0</v>
      </c>
      <c r="H222" t="s">
        <v>661</v>
      </c>
      <c r="I222" t="s">
        <v>4600</v>
      </c>
      <c r="J222" t="s">
        <v>1896</v>
      </c>
      <c r="K222" t="s">
        <v>635</v>
      </c>
      <c r="L222" t="s">
        <v>636</v>
      </c>
      <c r="M222" t="s">
        <v>4601</v>
      </c>
      <c r="N222" t="s">
        <v>635</v>
      </c>
      <c r="O222" t="s">
        <v>668</v>
      </c>
      <c r="P222" t="s">
        <v>22</v>
      </c>
      <c r="Q222" t="s">
        <v>669</v>
      </c>
      <c r="R222" t="s">
        <v>636</v>
      </c>
      <c r="S222" t="s">
        <v>4602</v>
      </c>
      <c r="T222" t="s">
        <v>4601</v>
      </c>
    </row>
    <row r="223" spans="1:20" x14ac:dyDescent="0.25">
      <c r="A223" t="s">
        <v>37</v>
      </c>
      <c r="B223" t="s">
        <v>38</v>
      </c>
      <c r="C223">
        <v>66.666666666666671</v>
      </c>
      <c r="D223">
        <v>3</v>
      </c>
      <c r="E223" t="s">
        <v>4599</v>
      </c>
      <c r="F223">
        <v>200</v>
      </c>
      <c r="G223">
        <v>0</v>
      </c>
      <c r="H223" t="s">
        <v>661</v>
      </c>
      <c r="I223" t="s">
        <v>4600</v>
      </c>
      <c r="J223" t="s">
        <v>1896</v>
      </c>
      <c r="K223" t="s">
        <v>635</v>
      </c>
      <c r="L223" t="s">
        <v>636</v>
      </c>
      <c r="M223" t="s">
        <v>4601</v>
      </c>
      <c r="N223" t="s">
        <v>635</v>
      </c>
      <c r="O223" t="s">
        <v>668</v>
      </c>
      <c r="P223" t="s">
        <v>22</v>
      </c>
      <c r="Q223" t="s">
        <v>669</v>
      </c>
      <c r="R223" t="s">
        <v>636</v>
      </c>
      <c r="S223" t="s">
        <v>4602</v>
      </c>
      <c r="T223" t="s">
        <v>4601</v>
      </c>
    </row>
    <row r="224" spans="1:20" x14ac:dyDescent="0.25">
      <c r="A224" t="s">
        <v>164</v>
      </c>
      <c r="B224" t="s">
        <v>165</v>
      </c>
      <c r="C224">
        <v>33.333333333333336</v>
      </c>
      <c r="D224">
        <v>3</v>
      </c>
      <c r="E224" t="s">
        <v>4603</v>
      </c>
      <c r="F224">
        <v>294.99</v>
      </c>
      <c r="G224">
        <v>0</v>
      </c>
      <c r="H224" t="s">
        <v>661</v>
      </c>
      <c r="I224" t="s">
        <v>4604</v>
      </c>
      <c r="J224" t="s">
        <v>1379</v>
      </c>
      <c r="K224" t="s">
        <v>635</v>
      </c>
      <c r="L224" t="s">
        <v>636</v>
      </c>
      <c r="M224" t="s">
        <v>4605</v>
      </c>
      <c r="N224" t="s">
        <v>635</v>
      </c>
      <c r="O224" t="s">
        <v>668</v>
      </c>
      <c r="P224" t="s">
        <v>22</v>
      </c>
      <c r="Q224" t="s">
        <v>669</v>
      </c>
      <c r="R224" t="s">
        <v>636</v>
      </c>
      <c r="S224" t="s">
        <v>4606</v>
      </c>
      <c r="T224" t="s">
        <v>4605</v>
      </c>
    </row>
    <row r="225" spans="1:20" x14ac:dyDescent="0.25">
      <c r="A225" t="s">
        <v>20</v>
      </c>
      <c r="B225" t="s">
        <v>21</v>
      </c>
      <c r="C225">
        <v>50</v>
      </c>
      <c r="D225">
        <v>1</v>
      </c>
      <c r="E225" t="s">
        <v>4603</v>
      </c>
      <c r="F225">
        <v>294.99</v>
      </c>
      <c r="G225">
        <v>0</v>
      </c>
      <c r="H225" t="s">
        <v>661</v>
      </c>
      <c r="I225" t="s">
        <v>4604</v>
      </c>
      <c r="J225" t="s">
        <v>1379</v>
      </c>
      <c r="K225" t="s">
        <v>635</v>
      </c>
      <c r="L225" t="s">
        <v>636</v>
      </c>
      <c r="M225" t="s">
        <v>4605</v>
      </c>
      <c r="N225" t="s">
        <v>635</v>
      </c>
      <c r="O225" t="s">
        <v>668</v>
      </c>
      <c r="P225" t="s">
        <v>22</v>
      </c>
      <c r="Q225" t="s">
        <v>669</v>
      </c>
      <c r="R225" t="s">
        <v>636</v>
      </c>
      <c r="S225" t="s">
        <v>4606</v>
      </c>
      <c r="T225" t="s">
        <v>4605</v>
      </c>
    </row>
    <row r="226" spans="1:20" x14ac:dyDescent="0.25">
      <c r="A226" t="s">
        <v>23</v>
      </c>
      <c r="B226" t="s">
        <v>24</v>
      </c>
      <c r="C226">
        <v>50</v>
      </c>
      <c r="D226">
        <v>1</v>
      </c>
      <c r="E226" t="s">
        <v>4603</v>
      </c>
      <c r="F226">
        <v>294.99</v>
      </c>
      <c r="G226">
        <v>0</v>
      </c>
      <c r="H226" t="s">
        <v>661</v>
      </c>
      <c r="I226" t="s">
        <v>4604</v>
      </c>
      <c r="J226" t="s">
        <v>1379</v>
      </c>
      <c r="K226" t="s">
        <v>635</v>
      </c>
      <c r="L226" t="s">
        <v>636</v>
      </c>
      <c r="M226" t="s">
        <v>4605</v>
      </c>
      <c r="N226" t="s">
        <v>635</v>
      </c>
      <c r="O226" t="s">
        <v>668</v>
      </c>
      <c r="P226" t="s">
        <v>22</v>
      </c>
      <c r="Q226" t="s">
        <v>669</v>
      </c>
      <c r="R226" t="s">
        <v>636</v>
      </c>
      <c r="S226" t="s">
        <v>4606</v>
      </c>
      <c r="T226" t="s">
        <v>4605</v>
      </c>
    </row>
    <row r="227" spans="1:20" x14ac:dyDescent="0.25">
      <c r="A227" t="s">
        <v>25</v>
      </c>
      <c r="B227" t="s">
        <v>26</v>
      </c>
      <c r="C227">
        <v>50</v>
      </c>
      <c r="D227">
        <v>1</v>
      </c>
      <c r="E227" t="s">
        <v>4603</v>
      </c>
      <c r="F227">
        <v>294.99</v>
      </c>
      <c r="G227">
        <v>0</v>
      </c>
      <c r="H227" t="s">
        <v>661</v>
      </c>
      <c r="I227" t="s">
        <v>4604</v>
      </c>
      <c r="J227" t="s">
        <v>1379</v>
      </c>
      <c r="K227" t="s">
        <v>635</v>
      </c>
      <c r="L227" t="s">
        <v>636</v>
      </c>
      <c r="M227" t="s">
        <v>4605</v>
      </c>
      <c r="N227" t="s">
        <v>635</v>
      </c>
      <c r="O227" t="s">
        <v>668</v>
      </c>
      <c r="P227" t="s">
        <v>22</v>
      </c>
      <c r="Q227" t="s">
        <v>669</v>
      </c>
      <c r="R227" t="s">
        <v>636</v>
      </c>
      <c r="S227" t="s">
        <v>4606</v>
      </c>
      <c r="T227" t="s">
        <v>4605</v>
      </c>
    </row>
    <row r="228" spans="1:20" x14ac:dyDescent="0.25">
      <c r="A228" t="s">
        <v>35</v>
      </c>
      <c r="B228" t="s">
        <v>36</v>
      </c>
      <c r="C228">
        <v>66.666666666666671</v>
      </c>
      <c r="D228">
        <v>3</v>
      </c>
      <c r="E228" t="s">
        <v>4603</v>
      </c>
      <c r="F228">
        <v>294.99</v>
      </c>
      <c r="G228">
        <v>0</v>
      </c>
      <c r="H228" t="s">
        <v>661</v>
      </c>
      <c r="I228" t="s">
        <v>4604</v>
      </c>
      <c r="J228" t="s">
        <v>1379</v>
      </c>
      <c r="K228" t="s">
        <v>635</v>
      </c>
      <c r="L228" t="s">
        <v>636</v>
      </c>
      <c r="M228" t="s">
        <v>4605</v>
      </c>
      <c r="N228" t="s">
        <v>635</v>
      </c>
      <c r="O228" t="s">
        <v>668</v>
      </c>
      <c r="P228" t="s">
        <v>22</v>
      </c>
      <c r="Q228" t="s">
        <v>669</v>
      </c>
      <c r="R228" t="s">
        <v>636</v>
      </c>
      <c r="S228" t="s">
        <v>4606</v>
      </c>
      <c r="T228" t="s">
        <v>4605</v>
      </c>
    </row>
    <row r="229" spans="1:20" x14ac:dyDescent="0.25">
      <c r="A229" t="s">
        <v>164</v>
      </c>
      <c r="B229" t="s">
        <v>165</v>
      </c>
      <c r="C229">
        <v>33.333333333333336</v>
      </c>
      <c r="D229">
        <v>3</v>
      </c>
      <c r="E229" t="s">
        <v>4607</v>
      </c>
      <c r="F229">
        <v>100</v>
      </c>
      <c r="G229">
        <v>0</v>
      </c>
      <c r="H229" t="s">
        <v>661</v>
      </c>
      <c r="I229" t="s">
        <v>4608</v>
      </c>
      <c r="J229" t="s">
        <v>797</v>
      </c>
      <c r="K229" t="s">
        <v>635</v>
      </c>
      <c r="L229" t="s">
        <v>636</v>
      </c>
      <c r="M229" t="s">
        <v>4609</v>
      </c>
      <c r="N229" t="s">
        <v>635</v>
      </c>
      <c r="O229" t="s">
        <v>638</v>
      </c>
      <c r="P229" t="s">
        <v>22</v>
      </c>
      <c r="Q229" t="s">
        <v>639</v>
      </c>
      <c r="R229" t="s">
        <v>636</v>
      </c>
      <c r="S229" t="s">
        <v>4610</v>
      </c>
      <c r="T229" t="s">
        <v>4609</v>
      </c>
    </row>
    <row r="230" spans="1:20" x14ac:dyDescent="0.25">
      <c r="A230" t="s">
        <v>35</v>
      </c>
      <c r="B230" t="s">
        <v>36</v>
      </c>
      <c r="C230">
        <v>66.666666666666671</v>
      </c>
      <c r="D230">
        <v>3</v>
      </c>
      <c r="E230" t="s">
        <v>4611</v>
      </c>
      <c r="F230">
        <v>100</v>
      </c>
      <c r="G230">
        <v>0</v>
      </c>
      <c r="H230" t="s">
        <v>661</v>
      </c>
      <c r="I230" t="s">
        <v>4612</v>
      </c>
      <c r="J230" t="s">
        <v>1568</v>
      </c>
      <c r="K230" t="s">
        <v>635</v>
      </c>
      <c r="L230" t="s">
        <v>636</v>
      </c>
      <c r="M230" t="s">
        <v>4613</v>
      </c>
      <c r="N230" t="s">
        <v>635</v>
      </c>
      <c r="O230" t="s">
        <v>638</v>
      </c>
      <c r="P230" t="s">
        <v>22</v>
      </c>
      <c r="Q230" t="s">
        <v>639</v>
      </c>
      <c r="R230" t="s">
        <v>636</v>
      </c>
      <c r="S230" t="s">
        <v>4614</v>
      </c>
      <c r="T230" t="s">
        <v>4613</v>
      </c>
    </row>
    <row r="231" spans="1:20" x14ac:dyDescent="0.25">
      <c r="A231" t="s">
        <v>35</v>
      </c>
      <c r="B231" t="s">
        <v>36</v>
      </c>
      <c r="C231">
        <v>66.666666666666671</v>
      </c>
      <c r="D231">
        <v>3</v>
      </c>
      <c r="E231" t="s">
        <v>4615</v>
      </c>
      <c r="F231">
        <v>100</v>
      </c>
      <c r="G231">
        <v>0</v>
      </c>
      <c r="H231" t="s">
        <v>661</v>
      </c>
      <c r="I231" t="s">
        <v>4612</v>
      </c>
      <c r="J231" t="s">
        <v>1568</v>
      </c>
      <c r="K231" t="s">
        <v>635</v>
      </c>
      <c r="L231" t="s">
        <v>636</v>
      </c>
      <c r="M231" t="s">
        <v>4616</v>
      </c>
      <c r="N231" t="s">
        <v>635</v>
      </c>
      <c r="O231" t="s">
        <v>638</v>
      </c>
      <c r="P231" t="s">
        <v>22</v>
      </c>
      <c r="Q231" t="s">
        <v>639</v>
      </c>
      <c r="R231" t="s">
        <v>636</v>
      </c>
      <c r="S231" t="s">
        <v>4617</v>
      </c>
      <c r="T231" t="s">
        <v>4613</v>
      </c>
    </row>
    <row r="232" spans="1:20" x14ac:dyDescent="0.25">
      <c r="A232" t="s">
        <v>35</v>
      </c>
      <c r="B232" t="s">
        <v>36</v>
      </c>
      <c r="C232">
        <v>66.666666666666671</v>
      </c>
      <c r="D232">
        <v>6</v>
      </c>
      <c r="E232" t="s">
        <v>4618</v>
      </c>
      <c r="F232">
        <v>395</v>
      </c>
      <c r="G232">
        <v>0</v>
      </c>
      <c r="H232" t="s">
        <v>661</v>
      </c>
      <c r="I232" t="s">
        <v>4619</v>
      </c>
      <c r="J232" t="s">
        <v>711</v>
      </c>
      <c r="K232" t="s">
        <v>635</v>
      </c>
      <c r="L232" t="s">
        <v>636</v>
      </c>
      <c r="M232" t="s">
        <v>4616</v>
      </c>
      <c r="N232" t="s">
        <v>635</v>
      </c>
      <c r="O232" t="s">
        <v>638</v>
      </c>
      <c r="P232" t="s">
        <v>22</v>
      </c>
      <c r="Q232" t="s">
        <v>639</v>
      </c>
      <c r="R232" t="s">
        <v>636</v>
      </c>
      <c r="S232" t="s">
        <v>4620</v>
      </c>
      <c r="T232" t="s">
        <v>4616</v>
      </c>
    </row>
    <row r="233" spans="1:20" x14ac:dyDescent="0.25">
      <c r="A233" t="s">
        <v>37</v>
      </c>
      <c r="B233" t="s">
        <v>38</v>
      </c>
      <c r="C233">
        <v>66.666666666666671</v>
      </c>
      <c r="D233">
        <v>6</v>
      </c>
      <c r="E233" t="s">
        <v>4618</v>
      </c>
      <c r="F233">
        <v>395</v>
      </c>
      <c r="G233">
        <v>0</v>
      </c>
      <c r="H233" t="s">
        <v>661</v>
      </c>
      <c r="I233" t="s">
        <v>4619</v>
      </c>
      <c r="J233" t="s">
        <v>711</v>
      </c>
      <c r="K233" t="s">
        <v>635</v>
      </c>
      <c r="L233" t="s">
        <v>636</v>
      </c>
      <c r="M233" t="s">
        <v>4616</v>
      </c>
      <c r="N233" t="s">
        <v>635</v>
      </c>
      <c r="O233" t="s">
        <v>638</v>
      </c>
      <c r="P233" t="s">
        <v>22</v>
      </c>
      <c r="Q233" t="s">
        <v>639</v>
      </c>
      <c r="R233" t="s">
        <v>636</v>
      </c>
      <c r="S233" t="s">
        <v>4620</v>
      </c>
      <c r="T233" t="s">
        <v>4616</v>
      </c>
    </row>
    <row r="234" spans="1:20" x14ac:dyDescent="0.25">
      <c r="A234" t="s">
        <v>35</v>
      </c>
      <c r="B234" t="s">
        <v>36</v>
      </c>
      <c r="C234">
        <v>66.666666666666671</v>
      </c>
      <c r="D234">
        <v>3</v>
      </c>
      <c r="E234" t="s">
        <v>4621</v>
      </c>
      <c r="F234">
        <v>100</v>
      </c>
      <c r="G234">
        <v>0</v>
      </c>
      <c r="H234" t="s">
        <v>661</v>
      </c>
      <c r="I234" t="s">
        <v>4622</v>
      </c>
      <c r="J234" t="s">
        <v>776</v>
      </c>
      <c r="K234" t="s">
        <v>635</v>
      </c>
      <c r="L234" t="s">
        <v>636</v>
      </c>
      <c r="M234" t="s">
        <v>4623</v>
      </c>
      <c r="N234" t="s">
        <v>635</v>
      </c>
      <c r="O234" t="s">
        <v>638</v>
      </c>
      <c r="P234" t="s">
        <v>22</v>
      </c>
      <c r="Q234" t="s">
        <v>639</v>
      </c>
      <c r="R234" t="s">
        <v>636</v>
      </c>
      <c r="S234" t="s">
        <v>4624</v>
      </c>
      <c r="T234" t="s">
        <v>4623</v>
      </c>
    </row>
    <row r="235" spans="1:20" x14ac:dyDescent="0.25">
      <c r="A235" t="s">
        <v>37</v>
      </c>
      <c r="B235" t="s">
        <v>38</v>
      </c>
      <c r="C235">
        <v>66.666666666666671</v>
      </c>
      <c r="D235">
        <v>6</v>
      </c>
      <c r="E235" t="s">
        <v>4625</v>
      </c>
      <c r="F235">
        <v>200</v>
      </c>
      <c r="G235">
        <v>0</v>
      </c>
      <c r="H235" t="s">
        <v>661</v>
      </c>
      <c r="I235" t="s">
        <v>4626</v>
      </c>
      <c r="J235" t="s">
        <v>1105</v>
      </c>
      <c r="K235" t="s">
        <v>635</v>
      </c>
      <c r="L235" t="s">
        <v>636</v>
      </c>
      <c r="M235" t="s">
        <v>4627</v>
      </c>
      <c r="N235" t="s">
        <v>635</v>
      </c>
      <c r="O235" t="s">
        <v>638</v>
      </c>
      <c r="P235" t="s">
        <v>22</v>
      </c>
      <c r="Q235" t="s">
        <v>639</v>
      </c>
      <c r="R235" t="s">
        <v>636</v>
      </c>
      <c r="S235" t="s">
        <v>4628</v>
      </c>
      <c r="T235" t="s">
        <v>4623</v>
      </c>
    </row>
    <row r="236" spans="1:20" x14ac:dyDescent="0.25">
      <c r="A236" t="s">
        <v>35</v>
      </c>
      <c r="B236" t="s">
        <v>36</v>
      </c>
      <c r="C236">
        <v>66.666666666666671</v>
      </c>
      <c r="D236">
        <v>3</v>
      </c>
      <c r="E236" t="s">
        <v>4629</v>
      </c>
      <c r="F236">
        <v>100</v>
      </c>
      <c r="G236">
        <v>0</v>
      </c>
      <c r="H236" t="s">
        <v>661</v>
      </c>
      <c r="I236" t="s">
        <v>4630</v>
      </c>
      <c r="J236" t="s">
        <v>634</v>
      </c>
      <c r="K236" t="s">
        <v>635</v>
      </c>
      <c r="L236" t="s">
        <v>636</v>
      </c>
      <c r="M236" t="s">
        <v>4631</v>
      </c>
      <c r="N236" t="s">
        <v>635</v>
      </c>
      <c r="O236" t="s">
        <v>638</v>
      </c>
      <c r="P236" t="s">
        <v>22</v>
      </c>
      <c r="Q236" t="s">
        <v>639</v>
      </c>
      <c r="R236" t="s">
        <v>636</v>
      </c>
      <c r="S236" t="s">
        <v>4632</v>
      </c>
      <c r="T236" t="s">
        <v>4631</v>
      </c>
    </row>
    <row r="237" spans="1:20" x14ac:dyDescent="0.25">
      <c r="A237" t="s">
        <v>164</v>
      </c>
      <c r="B237" t="s">
        <v>165</v>
      </c>
      <c r="C237">
        <v>50</v>
      </c>
      <c r="D237">
        <v>6</v>
      </c>
      <c r="E237" t="s">
        <v>4633</v>
      </c>
      <c r="F237">
        <v>200</v>
      </c>
      <c r="G237">
        <v>0</v>
      </c>
      <c r="H237" t="s">
        <v>661</v>
      </c>
      <c r="I237" t="s">
        <v>4634</v>
      </c>
      <c r="J237" t="s">
        <v>1971</v>
      </c>
      <c r="K237" t="s">
        <v>635</v>
      </c>
      <c r="L237" t="s">
        <v>636</v>
      </c>
      <c r="M237" t="s">
        <v>4635</v>
      </c>
      <c r="N237" t="s">
        <v>635</v>
      </c>
      <c r="O237" t="s">
        <v>668</v>
      </c>
      <c r="P237" t="s">
        <v>22</v>
      </c>
      <c r="Q237" t="s">
        <v>669</v>
      </c>
      <c r="R237" t="s">
        <v>636</v>
      </c>
      <c r="S237" t="s">
        <v>4636</v>
      </c>
      <c r="T237" t="s">
        <v>4635</v>
      </c>
    </row>
    <row r="238" spans="1:20" x14ac:dyDescent="0.25">
      <c r="A238" t="s">
        <v>37</v>
      </c>
      <c r="B238" t="s">
        <v>38</v>
      </c>
      <c r="C238">
        <v>66.666666666666671</v>
      </c>
      <c r="D238">
        <v>3</v>
      </c>
      <c r="E238" t="s">
        <v>4637</v>
      </c>
      <c r="F238">
        <v>135</v>
      </c>
      <c r="G238">
        <v>35</v>
      </c>
      <c r="H238" t="s">
        <v>661</v>
      </c>
      <c r="I238" t="s">
        <v>4638</v>
      </c>
      <c r="J238" t="s">
        <v>643</v>
      </c>
      <c r="K238" t="s">
        <v>635</v>
      </c>
      <c r="L238" t="s">
        <v>636</v>
      </c>
      <c r="M238" t="s">
        <v>4639</v>
      </c>
      <c r="N238" t="s">
        <v>635</v>
      </c>
      <c r="O238" t="s">
        <v>668</v>
      </c>
      <c r="P238" t="s">
        <v>22</v>
      </c>
      <c r="Q238" t="s">
        <v>669</v>
      </c>
      <c r="R238" t="s">
        <v>636</v>
      </c>
      <c r="S238" t="s">
        <v>4640</v>
      </c>
      <c r="T238" t="s">
        <v>4641</v>
      </c>
    </row>
    <row r="239" spans="1:20" x14ac:dyDescent="0.25">
      <c r="A239" t="s">
        <v>25</v>
      </c>
      <c r="B239" t="s">
        <v>26</v>
      </c>
      <c r="C239">
        <v>42.666666666666657</v>
      </c>
      <c r="D239">
        <v>3</v>
      </c>
      <c r="E239" t="s">
        <v>4642</v>
      </c>
      <c r="F239">
        <v>128</v>
      </c>
      <c r="G239">
        <v>0</v>
      </c>
      <c r="H239" t="s">
        <v>647</v>
      </c>
      <c r="I239" t="s">
        <v>4643</v>
      </c>
      <c r="J239" t="s">
        <v>4644</v>
      </c>
      <c r="K239" t="s">
        <v>4645</v>
      </c>
      <c r="L239" t="s">
        <v>4646</v>
      </c>
      <c r="M239" t="s">
        <v>4647</v>
      </c>
      <c r="N239" t="s">
        <v>635</v>
      </c>
      <c r="O239" t="s">
        <v>653</v>
      </c>
      <c r="P239" t="s">
        <v>43</v>
      </c>
      <c r="Q239" t="s">
        <v>654</v>
      </c>
      <c r="R239" t="s">
        <v>636</v>
      </c>
      <c r="S239" t="s">
        <v>4648</v>
      </c>
      <c r="T239" t="s">
        <v>4649</v>
      </c>
    </row>
    <row r="240" spans="1:20" x14ac:dyDescent="0.25">
      <c r="A240" t="s">
        <v>37</v>
      </c>
      <c r="B240" t="s">
        <v>38</v>
      </c>
      <c r="C240">
        <v>66.666666666666671</v>
      </c>
      <c r="D240">
        <v>3</v>
      </c>
      <c r="E240" t="s">
        <v>4650</v>
      </c>
      <c r="F240">
        <v>100</v>
      </c>
      <c r="G240">
        <v>0</v>
      </c>
      <c r="H240" t="s">
        <v>661</v>
      </c>
      <c r="I240" t="s">
        <v>4651</v>
      </c>
      <c r="J240" t="s">
        <v>1349</v>
      </c>
      <c r="K240" t="s">
        <v>635</v>
      </c>
      <c r="L240" t="s">
        <v>636</v>
      </c>
      <c r="M240" t="s">
        <v>4652</v>
      </c>
      <c r="N240" t="s">
        <v>635</v>
      </c>
      <c r="O240" t="s">
        <v>668</v>
      </c>
      <c r="P240" t="s">
        <v>22</v>
      </c>
      <c r="Q240" t="s">
        <v>669</v>
      </c>
      <c r="R240" t="s">
        <v>636</v>
      </c>
      <c r="S240" t="s">
        <v>4653</v>
      </c>
      <c r="T240" t="s">
        <v>4652</v>
      </c>
    </row>
    <row r="241" spans="1:20" x14ac:dyDescent="0.25">
      <c r="A241" t="s">
        <v>37</v>
      </c>
      <c r="B241" t="s">
        <v>38</v>
      </c>
      <c r="C241">
        <v>66.666666666666671</v>
      </c>
      <c r="D241">
        <v>3</v>
      </c>
      <c r="E241" t="s">
        <v>4654</v>
      </c>
      <c r="F241">
        <v>100</v>
      </c>
      <c r="G241">
        <v>0</v>
      </c>
      <c r="H241" t="s">
        <v>661</v>
      </c>
      <c r="I241" t="s">
        <v>4655</v>
      </c>
      <c r="J241" t="s">
        <v>2574</v>
      </c>
      <c r="K241" t="s">
        <v>635</v>
      </c>
      <c r="L241" t="s">
        <v>636</v>
      </c>
      <c r="M241" t="s">
        <v>4652</v>
      </c>
      <c r="N241" t="s">
        <v>635</v>
      </c>
      <c r="O241" t="s">
        <v>638</v>
      </c>
      <c r="P241" t="s">
        <v>22</v>
      </c>
      <c r="Q241" t="s">
        <v>639</v>
      </c>
      <c r="R241" t="s">
        <v>636</v>
      </c>
      <c r="S241" t="s">
        <v>4656</v>
      </c>
      <c r="T241" t="s">
        <v>4652</v>
      </c>
    </row>
    <row r="242" spans="1:20" x14ac:dyDescent="0.25">
      <c r="A242" t="s">
        <v>37</v>
      </c>
      <c r="B242" t="s">
        <v>38</v>
      </c>
      <c r="C242">
        <v>66.666666666666671</v>
      </c>
      <c r="D242">
        <v>3</v>
      </c>
      <c r="E242" t="s">
        <v>4657</v>
      </c>
      <c r="F242">
        <v>100</v>
      </c>
      <c r="G242">
        <v>0</v>
      </c>
      <c r="H242" t="s">
        <v>661</v>
      </c>
      <c r="I242" t="s">
        <v>4658</v>
      </c>
      <c r="J242" t="s">
        <v>1314</v>
      </c>
      <c r="K242" t="s">
        <v>635</v>
      </c>
      <c r="L242" t="s">
        <v>636</v>
      </c>
      <c r="M242" t="s">
        <v>4659</v>
      </c>
      <c r="N242" t="s">
        <v>635</v>
      </c>
      <c r="O242" t="s">
        <v>638</v>
      </c>
      <c r="P242" t="s">
        <v>22</v>
      </c>
      <c r="Q242" t="s">
        <v>639</v>
      </c>
      <c r="R242" t="s">
        <v>636</v>
      </c>
      <c r="S242" t="s">
        <v>4660</v>
      </c>
      <c r="T242" t="s">
        <v>4659</v>
      </c>
    </row>
    <row r="243" spans="1:20" x14ac:dyDescent="0.25">
      <c r="A243" t="s">
        <v>118</v>
      </c>
      <c r="B243" t="s">
        <v>91</v>
      </c>
      <c r="C243">
        <v>66</v>
      </c>
      <c r="D243">
        <v>2</v>
      </c>
      <c r="E243" t="s">
        <v>4661</v>
      </c>
      <c r="F243">
        <v>470</v>
      </c>
      <c r="G243">
        <v>0</v>
      </c>
      <c r="H243" t="s">
        <v>647</v>
      </c>
      <c r="I243" t="s">
        <v>4662</v>
      </c>
      <c r="J243" t="s">
        <v>4663</v>
      </c>
      <c r="K243" t="s">
        <v>4664</v>
      </c>
      <c r="L243" t="s">
        <v>4665</v>
      </c>
      <c r="M243" t="s">
        <v>4666</v>
      </c>
      <c r="N243" t="s">
        <v>635</v>
      </c>
      <c r="O243" t="s">
        <v>678</v>
      </c>
      <c r="P243" t="s">
        <v>43</v>
      </c>
      <c r="Q243" t="s">
        <v>654</v>
      </c>
      <c r="R243" t="s">
        <v>636</v>
      </c>
      <c r="S243" t="s">
        <v>4667</v>
      </c>
      <c r="T243" t="s">
        <v>4666</v>
      </c>
    </row>
    <row r="244" spans="1:20" x14ac:dyDescent="0.25">
      <c r="A244" t="s">
        <v>89</v>
      </c>
      <c r="B244" t="s">
        <v>1223</v>
      </c>
      <c r="C244">
        <v>66</v>
      </c>
      <c r="D244">
        <v>2</v>
      </c>
      <c r="E244" t="s">
        <v>4661</v>
      </c>
      <c r="F244">
        <v>470</v>
      </c>
      <c r="G244">
        <v>0</v>
      </c>
      <c r="H244" t="s">
        <v>647</v>
      </c>
      <c r="I244" t="s">
        <v>4662</v>
      </c>
      <c r="J244" t="s">
        <v>4663</v>
      </c>
      <c r="K244" t="s">
        <v>4664</v>
      </c>
      <c r="L244" t="s">
        <v>4665</v>
      </c>
      <c r="M244" t="s">
        <v>4666</v>
      </c>
      <c r="N244" t="s">
        <v>635</v>
      </c>
      <c r="O244" t="s">
        <v>678</v>
      </c>
      <c r="P244" t="s">
        <v>43</v>
      </c>
      <c r="Q244" t="s">
        <v>654</v>
      </c>
      <c r="R244" t="s">
        <v>636</v>
      </c>
      <c r="S244" t="s">
        <v>4667</v>
      </c>
      <c r="T244" t="s">
        <v>4666</v>
      </c>
    </row>
    <row r="245" spans="1:20" x14ac:dyDescent="0.25">
      <c r="A245" t="s">
        <v>39</v>
      </c>
      <c r="B245" t="s">
        <v>44</v>
      </c>
      <c r="C245">
        <v>67</v>
      </c>
      <c r="D245">
        <v>2</v>
      </c>
      <c r="E245" t="s">
        <v>4661</v>
      </c>
      <c r="F245">
        <v>470</v>
      </c>
      <c r="G245">
        <v>0</v>
      </c>
      <c r="H245" t="s">
        <v>647</v>
      </c>
      <c r="I245" t="s">
        <v>4662</v>
      </c>
      <c r="J245" t="s">
        <v>4663</v>
      </c>
      <c r="K245" t="s">
        <v>4664</v>
      </c>
      <c r="L245" t="s">
        <v>4665</v>
      </c>
      <c r="M245" t="s">
        <v>4666</v>
      </c>
      <c r="N245" t="s">
        <v>635</v>
      </c>
      <c r="O245" t="s">
        <v>678</v>
      </c>
      <c r="P245" t="s">
        <v>43</v>
      </c>
      <c r="Q245" t="s">
        <v>654</v>
      </c>
      <c r="R245" t="s">
        <v>636</v>
      </c>
      <c r="S245" t="s">
        <v>4667</v>
      </c>
      <c r="T245" t="s">
        <v>4666</v>
      </c>
    </row>
    <row r="246" spans="1:20" x14ac:dyDescent="0.25">
      <c r="A246" t="s">
        <v>35</v>
      </c>
      <c r="B246" t="s">
        <v>36</v>
      </c>
      <c r="C246">
        <v>66.666666666666671</v>
      </c>
      <c r="D246">
        <v>3</v>
      </c>
      <c r="E246" t="s">
        <v>4668</v>
      </c>
      <c r="F246">
        <v>100</v>
      </c>
      <c r="G246">
        <v>0</v>
      </c>
      <c r="H246" t="s">
        <v>661</v>
      </c>
      <c r="I246" t="s">
        <v>4669</v>
      </c>
      <c r="J246" t="s">
        <v>1314</v>
      </c>
      <c r="K246" t="s">
        <v>635</v>
      </c>
      <c r="L246" t="s">
        <v>636</v>
      </c>
      <c r="M246" t="s">
        <v>4670</v>
      </c>
      <c r="N246" t="s">
        <v>635</v>
      </c>
      <c r="O246" t="s">
        <v>638</v>
      </c>
      <c r="P246" t="s">
        <v>22</v>
      </c>
      <c r="Q246" t="s">
        <v>639</v>
      </c>
      <c r="R246" t="s">
        <v>636</v>
      </c>
      <c r="S246" t="s">
        <v>4671</v>
      </c>
      <c r="T246" t="s">
        <v>4670</v>
      </c>
    </row>
    <row r="247" spans="1:20" x14ac:dyDescent="0.25">
      <c r="A247" t="s">
        <v>89</v>
      </c>
      <c r="B247" t="s">
        <v>1223</v>
      </c>
      <c r="C247">
        <v>66.333333333333329</v>
      </c>
      <c r="D247">
        <v>12</v>
      </c>
      <c r="E247" t="s">
        <v>4672</v>
      </c>
      <c r="F247">
        <v>864</v>
      </c>
      <c r="G247">
        <v>0</v>
      </c>
      <c r="H247" t="s">
        <v>647</v>
      </c>
      <c r="I247" t="s">
        <v>4673</v>
      </c>
      <c r="J247" t="s">
        <v>4674</v>
      </c>
      <c r="K247" t="s">
        <v>1016</v>
      </c>
      <c r="L247" t="s">
        <v>4675</v>
      </c>
      <c r="M247" t="s">
        <v>4676</v>
      </c>
      <c r="N247" t="s">
        <v>635</v>
      </c>
      <c r="O247" t="s">
        <v>653</v>
      </c>
      <c r="P247" t="s">
        <v>43</v>
      </c>
      <c r="Q247" t="s">
        <v>654</v>
      </c>
      <c r="R247" t="s">
        <v>636</v>
      </c>
      <c r="S247" t="s">
        <v>4677</v>
      </c>
      <c r="T247" t="s">
        <v>4678</v>
      </c>
    </row>
    <row r="248" spans="1:20" x14ac:dyDescent="0.25">
      <c r="A248" t="s">
        <v>20</v>
      </c>
      <c r="B248" t="s">
        <v>21</v>
      </c>
      <c r="C248">
        <v>50</v>
      </c>
      <c r="D248">
        <v>1</v>
      </c>
      <c r="E248" t="s">
        <v>4679</v>
      </c>
      <c r="F248">
        <v>99.99</v>
      </c>
      <c r="G248">
        <v>0</v>
      </c>
      <c r="H248" t="s">
        <v>661</v>
      </c>
      <c r="I248" t="s">
        <v>4680</v>
      </c>
      <c r="J248" t="s">
        <v>848</v>
      </c>
      <c r="K248" t="s">
        <v>635</v>
      </c>
      <c r="L248" t="s">
        <v>636</v>
      </c>
      <c r="M248" t="s">
        <v>4681</v>
      </c>
      <c r="N248" t="s">
        <v>635</v>
      </c>
      <c r="O248" t="s">
        <v>668</v>
      </c>
      <c r="P248" t="s">
        <v>22</v>
      </c>
      <c r="Q248" t="s">
        <v>669</v>
      </c>
      <c r="R248" t="s">
        <v>636</v>
      </c>
      <c r="S248" t="s">
        <v>4682</v>
      </c>
      <c r="T248" t="s">
        <v>4681</v>
      </c>
    </row>
    <row r="249" spans="1:20" x14ac:dyDescent="0.25">
      <c r="A249" t="s">
        <v>23</v>
      </c>
      <c r="B249" t="s">
        <v>24</v>
      </c>
      <c r="C249">
        <v>50</v>
      </c>
      <c r="D249">
        <v>1</v>
      </c>
      <c r="E249" t="s">
        <v>4679</v>
      </c>
      <c r="F249">
        <v>99.99</v>
      </c>
      <c r="G249">
        <v>0</v>
      </c>
      <c r="H249" t="s">
        <v>661</v>
      </c>
      <c r="I249" t="s">
        <v>4680</v>
      </c>
      <c r="J249" t="s">
        <v>848</v>
      </c>
      <c r="K249" t="s">
        <v>635</v>
      </c>
      <c r="L249" t="s">
        <v>636</v>
      </c>
      <c r="M249" t="s">
        <v>4681</v>
      </c>
      <c r="N249" t="s">
        <v>635</v>
      </c>
      <c r="O249" t="s">
        <v>668</v>
      </c>
      <c r="P249" t="s">
        <v>22</v>
      </c>
      <c r="Q249" t="s">
        <v>669</v>
      </c>
      <c r="R249" t="s">
        <v>636</v>
      </c>
      <c r="S249" t="s">
        <v>4682</v>
      </c>
      <c r="T249" t="s">
        <v>4681</v>
      </c>
    </row>
    <row r="250" spans="1:20" x14ac:dyDescent="0.25">
      <c r="A250" t="s">
        <v>25</v>
      </c>
      <c r="B250" t="s">
        <v>26</v>
      </c>
      <c r="C250">
        <v>50</v>
      </c>
      <c r="D250">
        <v>1</v>
      </c>
      <c r="E250" t="s">
        <v>4679</v>
      </c>
      <c r="F250">
        <v>99.99</v>
      </c>
      <c r="G250">
        <v>0</v>
      </c>
      <c r="H250" t="s">
        <v>661</v>
      </c>
      <c r="I250" t="s">
        <v>4680</v>
      </c>
      <c r="J250" t="s">
        <v>848</v>
      </c>
      <c r="K250" t="s">
        <v>635</v>
      </c>
      <c r="L250" t="s">
        <v>636</v>
      </c>
      <c r="M250" t="s">
        <v>4681</v>
      </c>
      <c r="N250" t="s">
        <v>635</v>
      </c>
      <c r="O250" t="s">
        <v>668</v>
      </c>
      <c r="P250" t="s">
        <v>22</v>
      </c>
      <c r="Q250" t="s">
        <v>669</v>
      </c>
      <c r="R250" t="s">
        <v>636</v>
      </c>
      <c r="S250" t="s">
        <v>4682</v>
      </c>
      <c r="T250" t="s">
        <v>4681</v>
      </c>
    </row>
    <row r="251" spans="1:20" x14ac:dyDescent="0.25">
      <c r="A251" t="s">
        <v>37</v>
      </c>
      <c r="B251" t="s">
        <v>38</v>
      </c>
      <c r="C251">
        <v>33</v>
      </c>
      <c r="D251">
        <v>10</v>
      </c>
      <c r="E251" t="s">
        <v>4683</v>
      </c>
      <c r="F251">
        <v>330</v>
      </c>
      <c r="G251">
        <v>0</v>
      </c>
      <c r="H251" t="s">
        <v>661</v>
      </c>
      <c r="I251" t="s">
        <v>4684</v>
      </c>
      <c r="J251" t="s">
        <v>884</v>
      </c>
      <c r="K251" t="s">
        <v>635</v>
      </c>
      <c r="L251" t="s">
        <v>636</v>
      </c>
      <c r="M251" t="s">
        <v>4685</v>
      </c>
      <c r="N251" t="s">
        <v>635</v>
      </c>
      <c r="O251" t="s">
        <v>638</v>
      </c>
      <c r="P251" t="s">
        <v>22</v>
      </c>
      <c r="Q251" t="s">
        <v>639</v>
      </c>
      <c r="R251" t="s">
        <v>636</v>
      </c>
      <c r="S251" t="s">
        <v>4686</v>
      </c>
      <c r="T251" t="s">
        <v>4685</v>
      </c>
    </row>
    <row r="252" spans="1:20" x14ac:dyDescent="0.25">
      <c r="A252" t="s">
        <v>39</v>
      </c>
      <c r="B252" t="s">
        <v>44</v>
      </c>
      <c r="C252">
        <v>116</v>
      </c>
      <c r="D252">
        <v>1</v>
      </c>
      <c r="E252" t="s">
        <v>4687</v>
      </c>
      <c r="F252">
        <v>199</v>
      </c>
      <c r="G252">
        <v>0</v>
      </c>
      <c r="H252" t="s">
        <v>661</v>
      </c>
      <c r="I252" t="s">
        <v>4688</v>
      </c>
      <c r="J252" t="s">
        <v>797</v>
      </c>
      <c r="K252" t="s">
        <v>635</v>
      </c>
      <c r="L252" t="s">
        <v>636</v>
      </c>
      <c r="M252" t="s">
        <v>4689</v>
      </c>
      <c r="N252" t="s">
        <v>635</v>
      </c>
      <c r="O252" t="s">
        <v>668</v>
      </c>
      <c r="P252" t="s">
        <v>22</v>
      </c>
      <c r="Q252" t="s">
        <v>669</v>
      </c>
      <c r="R252" t="s">
        <v>636</v>
      </c>
      <c r="S252" t="s">
        <v>4690</v>
      </c>
      <c r="T252" t="s">
        <v>4685</v>
      </c>
    </row>
    <row r="253" spans="1:20" x14ac:dyDescent="0.25">
      <c r="A253" t="s">
        <v>256</v>
      </c>
      <c r="B253" t="s">
        <v>262</v>
      </c>
      <c r="C253">
        <v>163</v>
      </c>
      <c r="D253">
        <v>1</v>
      </c>
      <c r="E253" t="s">
        <v>4687</v>
      </c>
      <c r="F253">
        <v>199</v>
      </c>
      <c r="G253">
        <v>0</v>
      </c>
      <c r="H253" t="s">
        <v>661</v>
      </c>
      <c r="I253" t="s">
        <v>4688</v>
      </c>
      <c r="J253" t="s">
        <v>797</v>
      </c>
      <c r="K253" t="s">
        <v>635</v>
      </c>
      <c r="L253" t="s">
        <v>636</v>
      </c>
      <c r="M253" t="s">
        <v>4689</v>
      </c>
      <c r="N253" t="s">
        <v>635</v>
      </c>
      <c r="O253" t="s">
        <v>668</v>
      </c>
      <c r="P253" t="s">
        <v>22</v>
      </c>
      <c r="Q253" t="s">
        <v>669</v>
      </c>
      <c r="R253" t="s">
        <v>636</v>
      </c>
      <c r="S253" t="s">
        <v>4690</v>
      </c>
      <c r="T253" t="s">
        <v>4685</v>
      </c>
    </row>
    <row r="254" spans="1:20" x14ac:dyDescent="0.25">
      <c r="A254" t="s">
        <v>20</v>
      </c>
      <c r="B254" t="s">
        <v>21</v>
      </c>
      <c r="C254">
        <v>50</v>
      </c>
      <c r="D254">
        <v>1</v>
      </c>
      <c r="E254" t="s">
        <v>4691</v>
      </c>
      <c r="F254">
        <v>100</v>
      </c>
      <c r="G254">
        <v>0</v>
      </c>
      <c r="H254" t="s">
        <v>661</v>
      </c>
      <c r="I254" t="s">
        <v>4692</v>
      </c>
      <c r="J254" t="s">
        <v>742</v>
      </c>
      <c r="K254" t="s">
        <v>635</v>
      </c>
      <c r="L254" t="s">
        <v>636</v>
      </c>
      <c r="M254" t="s">
        <v>4693</v>
      </c>
      <c r="N254" t="s">
        <v>635</v>
      </c>
      <c r="O254" t="s">
        <v>638</v>
      </c>
      <c r="P254" t="s">
        <v>22</v>
      </c>
      <c r="Q254" t="s">
        <v>639</v>
      </c>
      <c r="R254" t="s">
        <v>636</v>
      </c>
      <c r="S254" t="s">
        <v>4694</v>
      </c>
      <c r="T254" t="s">
        <v>4695</v>
      </c>
    </row>
    <row r="255" spans="1:20" x14ac:dyDescent="0.25">
      <c r="A255" t="s">
        <v>23</v>
      </c>
      <c r="B255" t="s">
        <v>24</v>
      </c>
      <c r="C255">
        <v>50</v>
      </c>
      <c r="D255">
        <v>1</v>
      </c>
      <c r="E255" t="s">
        <v>4691</v>
      </c>
      <c r="F255">
        <v>100</v>
      </c>
      <c r="G255">
        <v>0</v>
      </c>
      <c r="H255" t="s">
        <v>661</v>
      </c>
      <c r="I255" t="s">
        <v>4692</v>
      </c>
      <c r="J255" t="s">
        <v>742</v>
      </c>
      <c r="K255" t="s">
        <v>635</v>
      </c>
      <c r="L255" t="s">
        <v>636</v>
      </c>
      <c r="M255" t="s">
        <v>4693</v>
      </c>
      <c r="N255" t="s">
        <v>635</v>
      </c>
      <c r="O255" t="s">
        <v>638</v>
      </c>
      <c r="P255" t="s">
        <v>22</v>
      </c>
      <c r="Q255" t="s">
        <v>639</v>
      </c>
      <c r="R255" t="s">
        <v>636</v>
      </c>
      <c r="S255" t="s">
        <v>4694</v>
      </c>
      <c r="T255" t="s">
        <v>4693</v>
      </c>
    </row>
    <row r="256" spans="1:20" x14ac:dyDescent="0.25">
      <c r="A256" t="s">
        <v>25</v>
      </c>
      <c r="B256" t="s">
        <v>26</v>
      </c>
      <c r="C256">
        <v>50</v>
      </c>
      <c r="D256">
        <v>1</v>
      </c>
      <c r="E256" t="s">
        <v>4691</v>
      </c>
      <c r="F256">
        <v>100</v>
      </c>
      <c r="G256">
        <v>0</v>
      </c>
      <c r="H256" t="s">
        <v>661</v>
      </c>
      <c r="I256" t="s">
        <v>4692</v>
      </c>
      <c r="J256" t="s">
        <v>742</v>
      </c>
      <c r="K256" t="s">
        <v>635</v>
      </c>
      <c r="L256" t="s">
        <v>636</v>
      </c>
      <c r="M256" t="s">
        <v>4693</v>
      </c>
      <c r="N256" t="s">
        <v>635</v>
      </c>
      <c r="O256" t="s">
        <v>638</v>
      </c>
      <c r="P256" t="s">
        <v>22</v>
      </c>
      <c r="Q256" t="s">
        <v>639</v>
      </c>
      <c r="R256" t="s">
        <v>636</v>
      </c>
      <c r="S256" t="s">
        <v>4694</v>
      </c>
      <c r="T256" t="s">
        <v>4693</v>
      </c>
    </row>
    <row r="257" spans="1:20" x14ac:dyDescent="0.25">
      <c r="A257" t="s">
        <v>35</v>
      </c>
      <c r="B257" t="s">
        <v>36</v>
      </c>
      <c r="C257">
        <v>66.666666666666671</v>
      </c>
      <c r="D257">
        <v>3</v>
      </c>
      <c r="E257" t="s">
        <v>4696</v>
      </c>
      <c r="F257">
        <v>100</v>
      </c>
      <c r="G257">
        <v>0</v>
      </c>
      <c r="H257" t="s">
        <v>661</v>
      </c>
      <c r="I257" t="s">
        <v>4697</v>
      </c>
      <c r="J257" t="s">
        <v>2644</v>
      </c>
      <c r="K257" t="s">
        <v>635</v>
      </c>
      <c r="L257" t="s">
        <v>636</v>
      </c>
      <c r="M257" t="s">
        <v>4698</v>
      </c>
      <c r="N257" t="s">
        <v>635</v>
      </c>
      <c r="O257" t="s">
        <v>638</v>
      </c>
      <c r="P257" t="s">
        <v>22</v>
      </c>
      <c r="Q257" t="s">
        <v>639</v>
      </c>
      <c r="R257" t="s">
        <v>636</v>
      </c>
      <c r="S257" t="s">
        <v>4699</v>
      </c>
      <c r="T257" t="s">
        <v>4698</v>
      </c>
    </row>
    <row r="258" spans="1:20" x14ac:dyDescent="0.25">
      <c r="A258" t="s">
        <v>133</v>
      </c>
      <c r="B258" t="s">
        <v>134</v>
      </c>
      <c r="C258">
        <v>12</v>
      </c>
      <c r="D258">
        <v>20</v>
      </c>
      <c r="E258" t="s">
        <v>4700</v>
      </c>
      <c r="F258">
        <v>258</v>
      </c>
      <c r="G258">
        <v>0</v>
      </c>
      <c r="H258" t="s">
        <v>647</v>
      </c>
      <c r="I258" t="s">
        <v>4701</v>
      </c>
      <c r="J258" t="s">
        <v>4702</v>
      </c>
      <c r="K258" t="s">
        <v>4703</v>
      </c>
      <c r="L258" t="s">
        <v>4704</v>
      </c>
      <c r="M258" t="s">
        <v>4705</v>
      </c>
      <c r="N258" t="s">
        <v>635</v>
      </c>
      <c r="O258" t="s">
        <v>653</v>
      </c>
      <c r="P258" t="s">
        <v>43</v>
      </c>
      <c r="Q258" t="s">
        <v>654</v>
      </c>
      <c r="R258" t="s">
        <v>636</v>
      </c>
      <c r="S258" t="s">
        <v>4706</v>
      </c>
      <c r="T258" t="s">
        <v>4707</v>
      </c>
    </row>
    <row r="259" spans="1:20" x14ac:dyDescent="0.25">
      <c r="A259" t="s">
        <v>37</v>
      </c>
      <c r="B259" t="s">
        <v>38</v>
      </c>
      <c r="C259">
        <v>66.666666666666671</v>
      </c>
      <c r="D259">
        <v>3</v>
      </c>
      <c r="E259" t="s">
        <v>4708</v>
      </c>
      <c r="F259">
        <v>100</v>
      </c>
      <c r="G259">
        <v>0</v>
      </c>
      <c r="H259" t="s">
        <v>661</v>
      </c>
      <c r="I259" t="s">
        <v>4709</v>
      </c>
      <c r="J259" t="s">
        <v>1091</v>
      </c>
      <c r="K259" t="s">
        <v>635</v>
      </c>
      <c r="L259" t="s">
        <v>636</v>
      </c>
      <c r="M259" t="s">
        <v>4710</v>
      </c>
      <c r="N259" t="s">
        <v>635</v>
      </c>
      <c r="O259" t="s">
        <v>668</v>
      </c>
      <c r="P259" t="s">
        <v>22</v>
      </c>
      <c r="Q259" t="s">
        <v>669</v>
      </c>
      <c r="R259" t="s">
        <v>636</v>
      </c>
      <c r="S259" t="s">
        <v>4711</v>
      </c>
      <c r="T259" t="s">
        <v>4710</v>
      </c>
    </row>
    <row r="260" spans="1:20" x14ac:dyDescent="0.25">
      <c r="A260" t="s">
        <v>133</v>
      </c>
      <c r="B260" t="s">
        <v>134</v>
      </c>
      <c r="C260">
        <v>12</v>
      </c>
      <c r="D260">
        <v>20</v>
      </c>
      <c r="E260" t="s">
        <v>4712</v>
      </c>
      <c r="F260">
        <v>258</v>
      </c>
      <c r="G260">
        <v>0</v>
      </c>
      <c r="H260" t="s">
        <v>647</v>
      </c>
      <c r="I260" t="s">
        <v>2217</v>
      </c>
      <c r="J260" t="s">
        <v>4713</v>
      </c>
      <c r="K260" t="s">
        <v>4714</v>
      </c>
      <c r="L260" t="s">
        <v>4715</v>
      </c>
      <c r="M260" t="s">
        <v>4716</v>
      </c>
      <c r="N260" t="s">
        <v>635</v>
      </c>
      <c r="O260" t="s">
        <v>653</v>
      </c>
      <c r="P260" t="s">
        <v>43</v>
      </c>
      <c r="Q260" t="s">
        <v>654</v>
      </c>
      <c r="R260" t="s">
        <v>636</v>
      </c>
      <c r="S260" t="s">
        <v>4717</v>
      </c>
      <c r="T260" t="s">
        <v>4716</v>
      </c>
    </row>
    <row r="261" spans="1:20" x14ac:dyDescent="0.25">
      <c r="A261" t="s">
        <v>20</v>
      </c>
      <c r="B261" t="s">
        <v>21</v>
      </c>
      <c r="C261">
        <v>50</v>
      </c>
      <c r="D261">
        <v>1</v>
      </c>
      <c r="E261" t="s">
        <v>4718</v>
      </c>
      <c r="F261">
        <v>100</v>
      </c>
      <c r="G261">
        <v>0</v>
      </c>
      <c r="H261" t="s">
        <v>632</v>
      </c>
      <c r="I261" t="s">
        <v>3300</v>
      </c>
      <c r="J261" t="s">
        <v>1971</v>
      </c>
      <c r="K261" t="s">
        <v>635</v>
      </c>
      <c r="L261" t="s">
        <v>636</v>
      </c>
      <c r="M261" t="s">
        <v>4719</v>
      </c>
      <c r="N261" t="s">
        <v>635</v>
      </c>
      <c r="O261" t="s">
        <v>638</v>
      </c>
      <c r="P261" t="s">
        <v>22</v>
      </c>
      <c r="Q261" t="s">
        <v>639</v>
      </c>
      <c r="R261" t="s">
        <v>636</v>
      </c>
      <c r="S261" t="s">
        <v>4720</v>
      </c>
      <c r="T261" t="s">
        <v>4721</v>
      </c>
    </row>
    <row r="262" spans="1:20" x14ac:dyDescent="0.25">
      <c r="A262" t="s">
        <v>23</v>
      </c>
      <c r="B262" t="s">
        <v>24</v>
      </c>
      <c r="C262">
        <v>50</v>
      </c>
      <c r="D262">
        <v>1</v>
      </c>
      <c r="E262" t="s">
        <v>4718</v>
      </c>
      <c r="F262">
        <v>100</v>
      </c>
      <c r="G262">
        <v>0</v>
      </c>
      <c r="H262" t="s">
        <v>632</v>
      </c>
      <c r="I262" t="s">
        <v>3300</v>
      </c>
      <c r="J262" t="s">
        <v>1971</v>
      </c>
      <c r="K262" t="s">
        <v>635</v>
      </c>
      <c r="L262" t="s">
        <v>636</v>
      </c>
      <c r="M262" t="s">
        <v>4719</v>
      </c>
      <c r="N262" t="s">
        <v>635</v>
      </c>
      <c r="O262" t="s">
        <v>638</v>
      </c>
      <c r="P262" t="s">
        <v>22</v>
      </c>
      <c r="Q262" t="s">
        <v>639</v>
      </c>
      <c r="R262" t="s">
        <v>636</v>
      </c>
      <c r="S262" t="s">
        <v>4720</v>
      </c>
      <c r="T262" t="s">
        <v>4721</v>
      </c>
    </row>
    <row r="263" spans="1:20" x14ac:dyDescent="0.25">
      <c r="A263" t="s">
        <v>25</v>
      </c>
      <c r="B263" t="s">
        <v>26</v>
      </c>
      <c r="C263">
        <v>50</v>
      </c>
      <c r="D263">
        <v>1</v>
      </c>
      <c r="E263" t="s">
        <v>4718</v>
      </c>
      <c r="F263">
        <v>100</v>
      </c>
      <c r="G263">
        <v>0</v>
      </c>
      <c r="H263" t="s">
        <v>632</v>
      </c>
      <c r="I263" t="s">
        <v>3300</v>
      </c>
      <c r="J263" t="s">
        <v>1971</v>
      </c>
      <c r="K263" t="s">
        <v>635</v>
      </c>
      <c r="L263" t="s">
        <v>636</v>
      </c>
      <c r="M263" t="s">
        <v>4719</v>
      </c>
      <c r="N263" t="s">
        <v>635</v>
      </c>
      <c r="O263" t="s">
        <v>638</v>
      </c>
      <c r="P263" t="s">
        <v>22</v>
      </c>
      <c r="Q263" t="s">
        <v>639</v>
      </c>
      <c r="R263" t="s">
        <v>636</v>
      </c>
      <c r="S263" t="s">
        <v>4720</v>
      </c>
      <c r="T263" t="s">
        <v>4721</v>
      </c>
    </row>
    <row r="264" spans="1:20" x14ac:dyDescent="0.25">
      <c r="A264" t="s">
        <v>37</v>
      </c>
      <c r="B264" t="s">
        <v>38</v>
      </c>
      <c r="C264">
        <v>66.666666666666671</v>
      </c>
      <c r="D264">
        <v>3</v>
      </c>
      <c r="E264" t="s">
        <v>4722</v>
      </c>
      <c r="F264">
        <v>100</v>
      </c>
      <c r="G264">
        <v>0</v>
      </c>
      <c r="H264" t="s">
        <v>661</v>
      </c>
      <c r="I264" t="s">
        <v>4723</v>
      </c>
      <c r="J264" t="s">
        <v>2074</v>
      </c>
      <c r="K264" t="s">
        <v>635</v>
      </c>
      <c r="L264" t="s">
        <v>636</v>
      </c>
      <c r="M264" t="s">
        <v>4724</v>
      </c>
      <c r="N264" t="s">
        <v>635</v>
      </c>
      <c r="O264" t="s">
        <v>638</v>
      </c>
      <c r="P264" t="s">
        <v>22</v>
      </c>
      <c r="Q264" t="s">
        <v>639</v>
      </c>
      <c r="R264" t="s">
        <v>636</v>
      </c>
      <c r="S264" t="s">
        <v>4725</v>
      </c>
      <c r="T264" t="s">
        <v>4719</v>
      </c>
    </row>
    <row r="265" spans="1:20" x14ac:dyDescent="0.25">
      <c r="A265" t="s">
        <v>533</v>
      </c>
      <c r="B265" t="s">
        <v>4726</v>
      </c>
      <c r="C265">
        <v>75</v>
      </c>
      <c r="D265">
        <v>1</v>
      </c>
      <c r="E265" t="s">
        <v>4727</v>
      </c>
      <c r="F265">
        <v>209</v>
      </c>
      <c r="G265">
        <v>134</v>
      </c>
      <c r="H265" t="s">
        <v>1233</v>
      </c>
      <c r="I265" t="s">
        <v>4728</v>
      </c>
      <c r="J265" t="s">
        <v>4729</v>
      </c>
      <c r="K265" t="s">
        <v>4730</v>
      </c>
      <c r="L265" t="s">
        <v>4731</v>
      </c>
      <c r="M265" t="s">
        <v>4732</v>
      </c>
      <c r="N265" t="s">
        <v>635</v>
      </c>
      <c r="O265" t="s">
        <v>706</v>
      </c>
      <c r="P265" t="s">
        <v>40</v>
      </c>
      <c r="Q265" t="s">
        <v>707</v>
      </c>
      <c r="R265" t="s">
        <v>636</v>
      </c>
      <c r="S265" t="s">
        <v>4733</v>
      </c>
      <c r="T265" t="s">
        <v>4732</v>
      </c>
    </row>
    <row r="266" spans="1:20" x14ac:dyDescent="0.25">
      <c r="A266" t="s">
        <v>256</v>
      </c>
      <c r="B266" t="s">
        <v>262</v>
      </c>
      <c r="C266">
        <v>139</v>
      </c>
      <c r="D266">
        <v>2</v>
      </c>
      <c r="E266" t="s">
        <v>4734</v>
      </c>
      <c r="F266">
        <v>198</v>
      </c>
      <c r="G266">
        <v>0</v>
      </c>
      <c r="H266" t="s">
        <v>661</v>
      </c>
      <c r="I266" t="s">
        <v>4735</v>
      </c>
      <c r="J266" t="s">
        <v>776</v>
      </c>
      <c r="K266" t="s">
        <v>635</v>
      </c>
      <c r="L266" t="s">
        <v>636</v>
      </c>
      <c r="M266" t="s">
        <v>4736</v>
      </c>
      <c r="N266" t="s">
        <v>635</v>
      </c>
      <c r="O266" t="s">
        <v>638</v>
      </c>
      <c r="P266" t="s">
        <v>22</v>
      </c>
      <c r="Q266" t="s">
        <v>639</v>
      </c>
      <c r="R266" t="s">
        <v>636</v>
      </c>
      <c r="S266" t="s">
        <v>4737</v>
      </c>
      <c r="T266" t="s">
        <v>4736</v>
      </c>
    </row>
    <row r="267" spans="1:20" x14ac:dyDescent="0.25">
      <c r="A267" t="s">
        <v>20</v>
      </c>
      <c r="B267" t="s">
        <v>21</v>
      </c>
      <c r="C267">
        <v>50</v>
      </c>
      <c r="D267">
        <v>1</v>
      </c>
      <c r="E267" t="s">
        <v>4738</v>
      </c>
      <c r="F267">
        <v>100</v>
      </c>
      <c r="G267">
        <v>0</v>
      </c>
      <c r="H267" t="s">
        <v>661</v>
      </c>
      <c r="I267" t="s">
        <v>4739</v>
      </c>
      <c r="J267" t="s">
        <v>1883</v>
      </c>
      <c r="K267" t="s">
        <v>635</v>
      </c>
      <c r="L267" t="s">
        <v>636</v>
      </c>
      <c r="M267" t="s">
        <v>4740</v>
      </c>
      <c r="N267" t="s">
        <v>635</v>
      </c>
      <c r="O267" t="s">
        <v>638</v>
      </c>
      <c r="P267" t="s">
        <v>22</v>
      </c>
      <c r="Q267" t="s">
        <v>639</v>
      </c>
      <c r="R267" t="s">
        <v>636</v>
      </c>
      <c r="S267" t="s">
        <v>4741</v>
      </c>
      <c r="T267" t="s">
        <v>4740</v>
      </c>
    </row>
    <row r="268" spans="1:20" x14ac:dyDescent="0.25">
      <c r="A268" t="s">
        <v>23</v>
      </c>
      <c r="B268" t="s">
        <v>24</v>
      </c>
      <c r="C268">
        <v>50</v>
      </c>
      <c r="D268">
        <v>1</v>
      </c>
      <c r="E268" t="s">
        <v>4738</v>
      </c>
      <c r="F268">
        <v>100</v>
      </c>
      <c r="G268">
        <v>0</v>
      </c>
      <c r="H268" t="s">
        <v>661</v>
      </c>
      <c r="I268" t="s">
        <v>4739</v>
      </c>
      <c r="J268" t="s">
        <v>1883</v>
      </c>
      <c r="K268" t="s">
        <v>635</v>
      </c>
      <c r="L268" t="s">
        <v>636</v>
      </c>
      <c r="M268" t="s">
        <v>4740</v>
      </c>
      <c r="N268" t="s">
        <v>635</v>
      </c>
      <c r="O268" t="s">
        <v>638</v>
      </c>
      <c r="P268" t="s">
        <v>22</v>
      </c>
      <c r="Q268" t="s">
        <v>639</v>
      </c>
      <c r="R268" t="s">
        <v>636</v>
      </c>
      <c r="S268" t="s">
        <v>4741</v>
      </c>
      <c r="T268" t="s">
        <v>4740</v>
      </c>
    </row>
    <row r="269" spans="1:20" x14ac:dyDescent="0.25">
      <c r="A269" t="s">
        <v>25</v>
      </c>
      <c r="B269" t="s">
        <v>26</v>
      </c>
      <c r="C269">
        <v>50</v>
      </c>
      <c r="D269">
        <v>1</v>
      </c>
      <c r="E269" t="s">
        <v>4738</v>
      </c>
      <c r="F269">
        <v>100</v>
      </c>
      <c r="G269">
        <v>0</v>
      </c>
      <c r="H269" t="s">
        <v>661</v>
      </c>
      <c r="I269" t="s">
        <v>4739</v>
      </c>
      <c r="J269" t="s">
        <v>1883</v>
      </c>
      <c r="K269" t="s">
        <v>635</v>
      </c>
      <c r="L269" t="s">
        <v>636</v>
      </c>
      <c r="M269" t="s">
        <v>4740</v>
      </c>
      <c r="N269" t="s">
        <v>635</v>
      </c>
      <c r="O269" t="s">
        <v>638</v>
      </c>
      <c r="P269" t="s">
        <v>22</v>
      </c>
      <c r="Q269" t="s">
        <v>639</v>
      </c>
      <c r="R269" t="s">
        <v>636</v>
      </c>
      <c r="S269" t="s">
        <v>4741</v>
      </c>
      <c r="T269" t="s">
        <v>4740</v>
      </c>
    </row>
    <row r="270" spans="1:20" x14ac:dyDescent="0.25">
      <c r="A270" t="s">
        <v>20</v>
      </c>
      <c r="B270" t="s">
        <v>21</v>
      </c>
      <c r="C270">
        <v>50</v>
      </c>
      <c r="D270">
        <v>1</v>
      </c>
      <c r="E270" t="s">
        <v>4742</v>
      </c>
      <c r="F270">
        <v>100</v>
      </c>
      <c r="G270">
        <v>0</v>
      </c>
      <c r="H270" t="s">
        <v>632</v>
      </c>
      <c r="I270" t="s">
        <v>4743</v>
      </c>
      <c r="J270" t="s">
        <v>2016</v>
      </c>
      <c r="K270" t="s">
        <v>635</v>
      </c>
      <c r="L270" t="s">
        <v>636</v>
      </c>
      <c r="M270" t="s">
        <v>4744</v>
      </c>
      <c r="N270" t="s">
        <v>635</v>
      </c>
      <c r="O270" t="s">
        <v>638</v>
      </c>
      <c r="P270" t="s">
        <v>22</v>
      </c>
      <c r="Q270" t="s">
        <v>639</v>
      </c>
      <c r="R270" t="s">
        <v>636</v>
      </c>
      <c r="S270" t="s">
        <v>4745</v>
      </c>
      <c r="T270" t="s">
        <v>4744</v>
      </c>
    </row>
    <row r="271" spans="1:20" x14ac:dyDescent="0.25">
      <c r="A271" t="s">
        <v>23</v>
      </c>
      <c r="B271" t="s">
        <v>24</v>
      </c>
      <c r="C271">
        <v>50</v>
      </c>
      <c r="D271">
        <v>1</v>
      </c>
      <c r="E271" t="s">
        <v>4742</v>
      </c>
      <c r="F271">
        <v>100</v>
      </c>
      <c r="G271">
        <v>0</v>
      </c>
      <c r="H271" t="s">
        <v>632</v>
      </c>
      <c r="I271" t="s">
        <v>4743</v>
      </c>
      <c r="J271" t="s">
        <v>2016</v>
      </c>
      <c r="K271" t="s">
        <v>635</v>
      </c>
      <c r="L271" t="s">
        <v>636</v>
      </c>
      <c r="M271" t="s">
        <v>4744</v>
      </c>
      <c r="N271" t="s">
        <v>635</v>
      </c>
      <c r="O271" t="s">
        <v>638</v>
      </c>
      <c r="P271" t="s">
        <v>22</v>
      </c>
      <c r="Q271" t="s">
        <v>639</v>
      </c>
      <c r="R271" t="s">
        <v>636</v>
      </c>
      <c r="S271" t="s">
        <v>4745</v>
      </c>
      <c r="T271" t="s">
        <v>4744</v>
      </c>
    </row>
    <row r="272" spans="1:20" x14ac:dyDescent="0.25">
      <c r="A272" t="s">
        <v>25</v>
      </c>
      <c r="B272" t="s">
        <v>26</v>
      </c>
      <c r="C272">
        <v>50</v>
      </c>
      <c r="D272">
        <v>1</v>
      </c>
      <c r="E272" t="s">
        <v>4742</v>
      </c>
      <c r="F272">
        <v>100</v>
      </c>
      <c r="G272">
        <v>0</v>
      </c>
      <c r="H272" t="s">
        <v>632</v>
      </c>
      <c r="I272" t="s">
        <v>4743</v>
      </c>
      <c r="J272" t="s">
        <v>2016</v>
      </c>
      <c r="K272" t="s">
        <v>635</v>
      </c>
      <c r="L272" t="s">
        <v>636</v>
      </c>
      <c r="M272" t="s">
        <v>4744</v>
      </c>
      <c r="N272" t="s">
        <v>635</v>
      </c>
      <c r="O272" t="s">
        <v>638</v>
      </c>
      <c r="P272" t="s">
        <v>22</v>
      </c>
      <c r="Q272" t="s">
        <v>639</v>
      </c>
      <c r="R272" t="s">
        <v>636</v>
      </c>
      <c r="S272" t="s">
        <v>4745</v>
      </c>
      <c r="T272" t="s">
        <v>4744</v>
      </c>
    </row>
    <row r="273" spans="1:20" x14ac:dyDescent="0.25">
      <c r="A273" t="s">
        <v>256</v>
      </c>
      <c r="B273" t="s">
        <v>262</v>
      </c>
      <c r="C273">
        <v>162</v>
      </c>
      <c r="D273">
        <v>1</v>
      </c>
      <c r="E273" t="s">
        <v>4746</v>
      </c>
      <c r="F273">
        <v>199</v>
      </c>
      <c r="G273">
        <v>0</v>
      </c>
      <c r="H273" t="s">
        <v>661</v>
      </c>
      <c r="I273" t="s">
        <v>4747</v>
      </c>
      <c r="J273" t="s">
        <v>802</v>
      </c>
      <c r="K273" t="s">
        <v>635</v>
      </c>
      <c r="L273" t="s">
        <v>636</v>
      </c>
      <c r="M273" t="s">
        <v>4748</v>
      </c>
      <c r="N273" t="s">
        <v>635</v>
      </c>
      <c r="O273" t="s">
        <v>668</v>
      </c>
      <c r="P273" t="s">
        <v>22</v>
      </c>
      <c r="Q273" t="s">
        <v>669</v>
      </c>
      <c r="R273" t="s">
        <v>636</v>
      </c>
      <c r="S273" t="s">
        <v>4749</v>
      </c>
      <c r="T273" t="s">
        <v>4750</v>
      </c>
    </row>
    <row r="274" spans="1:20" x14ac:dyDescent="0.25">
      <c r="A274" t="s">
        <v>118</v>
      </c>
      <c r="B274" t="s">
        <v>91</v>
      </c>
      <c r="C274">
        <v>117</v>
      </c>
      <c r="D274">
        <v>1</v>
      </c>
      <c r="E274" t="s">
        <v>4746</v>
      </c>
      <c r="F274">
        <v>199</v>
      </c>
      <c r="G274">
        <v>0</v>
      </c>
      <c r="H274" t="s">
        <v>661</v>
      </c>
      <c r="I274" t="s">
        <v>4747</v>
      </c>
      <c r="J274" t="s">
        <v>802</v>
      </c>
      <c r="K274" t="s">
        <v>635</v>
      </c>
      <c r="L274" t="s">
        <v>636</v>
      </c>
      <c r="M274" t="s">
        <v>4748</v>
      </c>
      <c r="N274" t="s">
        <v>635</v>
      </c>
      <c r="O274" t="s">
        <v>668</v>
      </c>
      <c r="P274" t="s">
        <v>22</v>
      </c>
      <c r="Q274" t="s">
        <v>669</v>
      </c>
      <c r="R274" t="s">
        <v>636</v>
      </c>
      <c r="S274" t="s">
        <v>4749</v>
      </c>
      <c r="T274" t="s">
        <v>4750</v>
      </c>
    </row>
    <row r="275" spans="1:20" x14ac:dyDescent="0.25">
      <c r="A275" t="s">
        <v>35</v>
      </c>
      <c r="B275" t="s">
        <v>36</v>
      </c>
      <c r="C275">
        <v>66.666666666666671</v>
      </c>
      <c r="D275">
        <v>3</v>
      </c>
      <c r="E275" t="s">
        <v>4751</v>
      </c>
      <c r="F275">
        <v>295</v>
      </c>
      <c r="G275">
        <v>0</v>
      </c>
      <c r="H275" t="s">
        <v>661</v>
      </c>
      <c r="I275" t="s">
        <v>4752</v>
      </c>
      <c r="J275" t="s">
        <v>972</v>
      </c>
      <c r="K275" t="s">
        <v>635</v>
      </c>
      <c r="L275" t="s">
        <v>636</v>
      </c>
      <c r="M275" t="s">
        <v>4753</v>
      </c>
      <c r="N275" t="s">
        <v>635</v>
      </c>
      <c r="O275" t="s">
        <v>638</v>
      </c>
      <c r="P275" t="s">
        <v>22</v>
      </c>
      <c r="Q275" t="s">
        <v>639</v>
      </c>
      <c r="R275" t="s">
        <v>636</v>
      </c>
      <c r="S275" t="s">
        <v>4754</v>
      </c>
      <c r="T275" t="s">
        <v>4753</v>
      </c>
    </row>
    <row r="276" spans="1:20" x14ac:dyDescent="0.25">
      <c r="A276" t="s">
        <v>37</v>
      </c>
      <c r="B276" t="s">
        <v>38</v>
      </c>
      <c r="C276">
        <v>66.666666666666671</v>
      </c>
      <c r="D276">
        <v>3</v>
      </c>
      <c r="E276" t="s">
        <v>4751</v>
      </c>
      <c r="F276">
        <v>295</v>
      </c>
      <c r="G276">
        <v>0</v>
      </c>
      <c r="H276" t="s">
        <v>661</v>
      </c>
      <c r="I276" t="s">
        <v>4752</v>
      </c>
      <c r="J276" t="s">
        <v>972</v>
      </c>
      <c r="K276" t="s">
        <v>635</v>
      </c>
      <c r="L276" t="s">
        <v>636</v>
      </c>
      <c r="M276" t="s">
        <v>4753</v>
      </c>
      <c r="N276" t="s">
        <v>635</v>
      </c>
      <c r="O276" t="s">
        <v>638</v>
      </c>
      <c r="P276" t="s">
        <v>22</v>
      </c>
      <c r="Q276" t="s">
        <v>639</v>
      </c>
      <c r="R276" t="s">
        <v>636</v>
      </c>
      <c r="S276" t="s">
        <v>4754</v>
      </c>
      <c r="T276" t="s">
        <v>4753</v>
      </c>
    </row>
    <row r="277" spans="1:20" x14ac:dyDescent="0.25">
      <c r="A277" t="s">
        <v>164</v>
      </c>
      <c r="B277" t="s">
        <v>165</v>
      </c>
      <c r="C277">
        <v>33.333333333333336</v>
      </c>
      <c r="D277">
        <v>3</v>
      </c>
      <c r="E277" t="s">
        <v>4751</v>
      </c>
      <c r="F277">
        <v>295</v>
      </c>
      <c r="G277">
        <v>0</v>
      </c>
      <c r="H277" t="s">
        <v>661</v>
      </c>
      <c r="I277" t="s">
        <v>4752</v>
      </c>
      <c r="J277" t="s">
        <v>972</v>
      </c>
      <c r="K277" t="s">
        <v>635</v>
      </c>
      <c r="L277" t="s">
        <v>636</v>
      </c>
      <c r="M277" t="s">
        <v>4753</v>
      </c>
      <c r="N277" t="s">
        <v>635</v>
      </c>
      <c r="O277" t="s">
        <v>638</v>
      </c>
      <c r="P277" t="s">
        <v>22</v>
      </c>
      <c r="Q277" t="s">
        <v>639</v>
      </c>
      <c r="R277" t="s">
        <v>636</v>
      </c>
      <c r="S277" t="s">
        <v>4754</v>
      </c>
      <c r="T277" t="s">
        <v>4753</v>
      </c>
    </row>
    <row r="278" spans="1:20" x14ac:dyDescent="0.25">
      <c r="A278" t="s">
        <v>164</v>
      </c>
      <c r="B278" t="s">
        <v>165</v>
      </c>
      <c r="C278">
        <v>33.333333333333336</v>
      </c>
      <c r="D278">
        <v>6</v>
      </c>
      <c r="E278" t="s">
        <v>4755</v>
      </c>
      <c r="F278">
        <v>200</v>
      </c>
      <c r="G278">
        <v>0</v>
      </c>
      <c r="H278" t="s">
        <v>661</v>
      </c>
      <c r="I278" t="s">
        <v>4756</v>
      </c>
      <c r="J278" t="s">
        <v>751</v>
      </c>
      <c r="K278" t="s">
        <v>635</v>
      </c>
      <c r="L278" t="s">
        <v>636</v>
      </c>
      <c r="M278" t="s">
        <v>4757</v>
      </c>
      <c r="N278" t="s">
        <v>635</v>
      </c>
      <c r="O278" t="s">
        <v>638</v>
      </c>
      <c r="P278" t="s">
        <v>22</v>
      </c>
      <c r="Q278" t="s">
        <v>639</v>
      </c>
      <c r="R278" t="s">
        <v>636</v>
      </c>
      <c r="S278" t="s">
        <v>4758</v>
      </c>
      <c r="T278" t="s">
        <v>4759</v>
      </c>
    </row>
    <row r="279" spans="1:20" x14ac:dyDescent="0.25">
      <c r="A279" t="s">
        <v>118</v>
      </c>
      <c r="B279" t="s">
        <v>91</v>
      </c>
      <c r="C279">
        <v>76</v>
      </c>
      <c r="D279">
        <v>3</v>
      </c>
      <c r="E279" t="s">
        <v>4760</v>
      </c>
      <c r="F279">
        <v>228</v>
      </c>
      <c r="G279">
        <v>0</v>
      </c>
      <c r="H279" t="s">
        <v>647</v>
      </c>
      <c r="I279" t="s">
        <v>4761</v>
      </c>
      <c r="J279" t="s">
        <v>4762</v>
      </c>
      <c r="K279" t="s">
        <v>2359</v>
      </c>
      <c r="L279" t="s">
        <v>4763</v>
      </c>
      <c r="M279" t="s">
        <v>4764</v>
      </c>
      <c r="N279" t="s">
        <v>635</v>
      </c>
      <c r="O279" t="s">
        <v>653</v>
      </c>
      <c r="P279" t="s">
        <v>43</v>
      </c>
      <c r="Q279" t="s">
        <v>654</v>
      </c>
      <c r="R279" t="s">
        <v>636</v>
      </c>
      <c r="S279" t="s">
        <v>4765</v>
      </c>
      <c r="T279" t="s">
        <v>4764</v>
      </c>
    </row>
    <row r="280" spans="1:20" x14ac:dyDescent="0.25">
      <c r="A280" t="s">
        <v>164</v>
      </c>
      <c r="B280" t="s">
        <v>165</v>
      </c>
      <c r="C280">
        <v>50</v>
      </c>
      <c r="D280">
        <v>6</v>
      </c>
      <c r="E280" t="s">
        <v>4766</v>
      </c>
      <c r="F280">
        <v>200</v>
      </c>
      <c r="G280">
        <v>0</v>
      </c>
      <c r="H280" t="s">
        <v>661</v>
      </c>
      <c r="I280" t="s">
        <v>4767</v>
      </c>
      <c r="J280" t="s">
        <v>797</v>
      </c>
      <c r="K280" t="s">
        <v>635</v>
      </c>
      <c r="L280" t="s">
        <v>636</v>
      </c>
      <c r="M280" t="s">
        <v>4768</v>
      </c>
      <c r="N280" t="s">
        <v>635</v>
      </c>
      <c r="O280" t="s">
        <v>638</v>
      </c>
      <c r="P280" t="s">
        <v>22</v>
      </c>
      <c r="Q280" t="s">
        <v>639</v>
      </c>
      <c r="R280" t="s">
        <v>636</v>
      </c>
      <c r="S280" t="s">
        <v>4769</v>
      </c>
      <c r="T280" t="s">
        <v>4764</v>
      </c>
    </row>
    <row r="281" spans="1:20" x14ac:dyDescent="0.25">
      <c r="A281" t="s">
        <v>20</v>
      </c>
      <c r="B281" t="s">
        <v>21</v>
      </c>
      <c r="C281">
        <v>50</v>
      </c>
      <c r="D281">
        <v>1</v>
      </c>
      <c r="E281" t="s">
        <v>4770</v>
      </c>
      <c r="F281">
        <v>100</v>
      </c>
      <c r="G281">
        <v>0</v>
      </c>
      <c r="H281" t="s">
        <v>661</v>
      </c>
      <c r="I281" t="s">
        <v>4771</v>
      </c>
      <c r="J281" t="s">
        <v>782</v>
      </c>
      <c r="K281" t="s">
        <v>635</v>
      </c>
      <c r="L281" t="s">
        <v>636</v>
      </c>
      <c r="M281" t="s">
        <v>4768</v>
      </c>
      <c r="N281" t="s">
        <v>635</v>
      </c>
      <c r="O281" t="s">
        <v>668</v>
      </c>
      <c r="P281" t="s">
        <v>22</v>
      </c>
      <c r="Q281" t="s">
        <v>669</v>
      </c>
      <c r="R281" t="s">
        <v>636</v>
      </c>
      <c r="S281" t="s">
        <v>4772</v>
      </c>
      <c r="T281" t="s">
        <v>4773</v>
      </c>
    </row>
    <row r="282" spans="1:20" x14ac:dyDescent="0.25">
      <c r="A282" t="s">
        <v>23</v>
      </c>
      <c r="B282" t="s">
        <v>24</v>
      </c>
      <c r="C282">
        <v>50</v>
      </c>
      <c r="D282">
        <v>1</v>
      </c>
      <c r="E282" t="s">
        <v>4770</v>
      </c>
      <c r="F282">
        <v>100</v>
      </c>
      <c r="G282">
        <v>0</v>
      </c>
      <c r="H282" t="s">
        <v>661</v>
      </c>
      <c r="I282" t="s">
        <v>4771</v>
      </c>
      <c r="J282" t="s">
        <v>782</v>
      </c>
      <c r="K282" t="s">
        <v>635</v>
      </c>
      <c r="L282" t="s">
        <v>636</v>
      </c>
      <c r="M282" t="s">
        <v>4768</v>
      </c>
      <c r="N282" t="s">
        <v>635</v>
      </c>
      <c r="O282" t="s">
        <v>668</v>
      </c>
      <c r="P282" t="s">
        <v>22</v>
      </c>
      <c r="Q282" t="s">
        <v>669</v>
      </c>
      <c r="R282" t="s">
        <v>636</v>
      </c>
      <c r="S282" t="s">
        <v>4772</v>
      </c>
      <c r="T282" t="s">
        <v>4773</v>
      </c>
    </row>
    <row r="283" spans="1:20" x14ac:dyDescent="0.25">
      <c r="A283" t="s">
        <v>25</v>
      </c>
      <c r="B283" t="s">
        <v>26</v>
      </c>
      <c r="C283">
        <v>50</v>
      </c>
      <c r="D283">
        <v>1</v>
      </c>
      <c r="E283" t="s">
        <v>4770</v>
      </c>
      <c r="F283">
        <v>100</v>
      </c>
      <c r="G283">
        <v>0</v>
      </c>
      <c r="H283" t="s">
        <v>661</v>
      </c>
      <c r="I283" t="s">
        <v>4771</v>
      </c>
      <c r="J283" t="s">
        <v>782</v>
      </c>
      <c r="K283" t="s">
        <v>635</v>
      </c>
      <c r="L283" t="s">
        <v>636</v>
      </c>
      <c r="M283" t="s">
        <v>4768</v>
      </c>
      <c r="N283" t="s">
        <v>635</v>
      </c>
      <c r="O283" t="s">
        <v>668</v>
      </c>
      <c r="P283" t="s">
        <v>22</v>
      </c>
      <c r="Q283" t="s">
        <v>669</v>
      </c>
      <c r="R283" t="s">
        <v>636</v>
      </c>
      <c r="S283" t="s">
        <v>4772</v>
      </c>
      <c r="T283" t="s">
        <v>4773</v>
      </c>
    </row>
    <row r="284" spans="1:20" x14ac:dyDescent="0.25">
      <c r="A284" t="s">
        <v>20</v>
      </c>
      <c r="B284" t="s">
        <v>21</v>
      </c>
      <c r="C284">
        <v>50</v>
      </c>
      <c r="D284">
        <v>1</v>
      </c>
      <c r="E284" t="s">
        <v>4774</v>
      </c>
      <c r="F284">
        <v>100</v>
      </c>
      <c r="G284">
        <v>0</v>
      </c>
      <c r="H284" t="s">
        <v>661</v>
      </c>
      <c r="I284" t="s">
        <v>4771</v>
      </c>
      <c r="J284" t="s">
        <v>782</v>
      </c>
      <c r="K284" t="s">
        <v>635</v>
      </c>
      <c r="L284" t="s">
        <v>636</v>
      </c>
      <c r="M284" t="s">
        <v>4775</v>
      </c>
      <c r="N284" t="s">
        <v>635</v>
      </c>
      <c r="O284" t="s">
        <v>638</v>
      </c>
      <c r="P284" t="s">
        <v>22</v>
      </c>
      <c r="Q284" t="s">
        <v>639</v>
      </c>
      <c r="R284" t="s">
        <v>636</v>
      </c>
      <c r="S284" t="s">
        <v>4776</v>
      </c>
      <c r="T284" t="s">
        <v>4777</v>
      </c>
    </row>
    <row r="285" spans="1:20" x14ac:dyDescent="0.25">
      <c r="A285" t="s">
        <v>23</v>
      </c>
      <c r="B285" t="s">
        <v>24</v>
      </c>
      <c r="C285">
        <v>50</v>
      </c>
      <c r="D285">
        <v>1</v>
      </c>
      <c r="E285" t="s">
        <v>4774</v>
      </c>
      <c r="F285">
        <v>100</v>
      </c>
      <c r="G285">
        <v>0</v>
      </c>
      <c r="H285" t="s">
        <v>661</v>
      </c>
      <c r="I285" t="s">
        <v>4771</v>
      </c>
      <c r="J285" t="s">
        <v>782</v>
      </c>
      <c r="K285" t="s">
        <v>635</v>
      </c>
      <c r="L285" t="s">
        <v>636</v>
      </c>
      <c r="M285" t="s">
        <v>4775</v>
      </c>
      <c r="N285" t="s">
        <v>635</v>
      </c>
      <c r="O285" t="s">
        <v>638</v>
      </c>
      <c r="P285" t="s">
        <v>22</v>
      </c>
      <c r="Q285" t="s">
        <v>639</v>
      </c>
      <c r="R285" t="s">
        <v>636</v>
      </c>
      <c r="S285" t="s">
        <v>4776</v>
      </c>
      <c r="T285" t="s">
        <v>4777</v>
      </c>
    </row>
    <row r="286" spans="1:20" x14ac:dyDescent="0.25">
      <c r="A286" t="s">
        <v>25</v>
      </c>
      <c r="B286" t="s">
        <v>26</v>
      </c>
      <c r="C286">
        <v>50</v>
      </c>
      <c r="D286">
        <v>1</v>
      </c>
      <c r="E286" t="s">
        <v>4774</v>
      </c>
      <c r="F286">
        <v>100</v>
      </c>
      <c r="G286">
        <v>0</v>
      </c>
      <c r="H286" t="s">
        <v>661</v>
      </c>
      <c r="I286" t="s">
        <v>4771</v>
      </c>
      <c r="J286" t="s">
        <v>782</v>
      </c>
      <c r="K286" t="s">
        <v>635</v>
      </c>
      <c r="L286" t="s">
        <v>636</v>
      </c>
      <c r="M286" t="s">
        <v>4775</v>
      </c>
      <c r="N286" t="s">
        <v>635</v>
      </c>
      <c r="O286" t="s">
        <v>638</v>
      </c>
      <c r="P286" t="s">
        <v>22</v>
      </c>
      <c r="Q286" t="s">
        <v>639</v>
      </c>
      <c r="R286" t="s">
        <v>636</v>
      </c>
      <c r="S286" t="s">
        <v>4776</v>
      </c>
      <c r="T286" t="s">
        <v>4777</v>
      </c>
    </row>
    <row r="287" spans="1:20" x14ac:dyDescent="0.25">
      <c r="A287" t="s">
        <v>20</v>
      </c>
      <c r="B287" t="s">
        <v>21</v>
      </c>
      <c r="C287">
        <v>50</v>
      </c>
      <c r="D287">
        <v>1</v>
      </c>
      <c r="E287" t="s">
        <v>4778</v>
      </c>
      <c r="F287">
        <v>99.99</v>
      </c>
      <c r="G287">
        <v>0</v>
      </c>
      <c r="H287" t="s">
        <v>661</v>
      </c>
      <c r="I287" t="s">
        <v>3612</v>
      </c>
      <c r="J287" t="s">
        <v>643</v>
      </c>
      <c r="K287" t="s">
        <v>635</v>
      </c>
      <c r="L287" t="s">
        <v>636</v>
      </c>
      <c r="M287" t="s">
        <v>4779</v>
      </c>
      <c r="N287" t="s">
        <v>635</v>
      </c>
      <c r="O287" t="s">
        <v>638</v>
      </c>
      <c r="P287" t="s">
        <v>22</v>
      </c>
      <c r="Q287" t="s">
        <v>639</v>
      </c>
      <c r="R287" t="s">
        <v>636</v>
      </c>
      <c r="S287" t="s">
        <v>4780</v>
      </c>
      <c r="T287" t="s">
        <v>4779</v>
      </c>
    </row>
    <row r="288" spans="1:20" x14ac:dyDescent="0.25">
      <c r="A288" t="s">
        <v>23</v>
      </c>
      <c r="B288" t="s">
        <v>24</v>
      </c>
      <c r="C288">
        <v>50</v>
      </c>
      <c r="D288">
        <v>1</v>
      </c>
      <c r="E288" t="s">
        <v>4778</v>
      </c>
      <c r="F288">
        <v>99.99</v>
      </c>
      <c r="G288">
        <v>0</v>
      </c>
      <c r="H288" t="s">
        <v>661</v>
      </c>
      <c r="I288" t="s">
        <v>3612</v>
      </c>
      <c r="J288" t="s">
        <v>643</v>
      </c>
      <c r="K288" t="s">
        <v>635</v>
      </c>
      <c r="L288" t="s">
        <v>636</v>
      </c>
      <c r="M288" t="s">
        <v>4779</v>
      </c>
      <c r="N288" t="s">
        <v>635</v>
      </c>
      <c r="O288" t="s">
        <v>638</v>
      </c>
      <c r="P288" t="s">
        <v>22</v>
      </c>
      <c r="Q288" t="s">
        <v>639</v>
      </c>
      <c r="R288" t="s">
        <v>636</v>
      </c>
      <c r="S288" t="s">
        <v>4780</v>
      </c>
      <c r="T288" t="s">
        <v>4779</v>
      </c>
    </row>
    <row r="289" spans="1:20" x14ac:dyDescent="0.25">
      <c r="A289" t="s">
        <v>25</v>
      </c>
      <c r="B289" t="s">
        <v>26</v>
      </c>
      <c r="C289">
        <v>50</v>
      </c>
      <c r="D289">
        <v>1</v>
      </c>
      <c r="E289" t="s">
        <v>4778</v>
      </c>
      <c r="F289">
        <v>99.99</v>
      </c>
      <c r="G289">
        <v>0</v>
      </c>
      <c r="H289" t="s">
        <v>661</v>
      </c>
      <c r="I289" t="s">
        <v>3612</v>
      </c>
      <c r="J289" t="s">
        <v>643</v>
      </c>
      <c r="K289" t="s">
        <v>635</v>
      </c>
      <c r="L289" t="s">
        <v>636</v>
      </c>
      <c r="M289" t="s">
        <v>4779</v>
      </c>
      <c r="N289" t="s">
        <v>635</v>
      </c>
      <c r="O289" t="s">
        <v>638</v>
      </c>
      <c r="P289" t="s">
        <v>22</v>
      </c>
      <c r="Q289" t="s">
        <v>639</v>
      </c>
      <c r="R289" t="s">
        <v>636</v>
      </c>
      <c r="S289" t="s">
        <v>4780</v>
      </c>
      <c r="T289" t="s">
        <v>4779</v>
      </c>
    </row>
    <row r="290" spans="1:20" x14ac:dyDescent="0.25">
      <c r="A290" t="s">
        <v>39</v>
      </c>
      <c r="B290" t="s">
        <v>44</v>
      </c>
      <c r="C290">
        <v>77</v>
      </c>
      <c r="D290">
        <v>1</v>
      </c>
      <c r="E290" t="s">
        <v>4781</v>
      </c>
      <c r="F290">
        <v>77</v>
      </c>
      <c r="G290">
        <v>0</v>
      </c>
      <c r="H290" t="s">
        <v>647</v>
      </c>
      <c r="I290" t="s">
        <v>4782</v>
      </c>
      <c r="J290" t="s">
        <v>4783</v>
      </c>
      <c r="K290" t="s">
        <v>4784</v>
      </c>
      <c r="L290" t="s">
        <v>4715</v>
      </c>
      <c r="M290" t="s">
        <v>4785</v>
      </c>
      <c r="N290" t="s">
        <v>635</v>
      </c>
      <c r="O290" t="s">
        <v>678</v>
      </c>
      <c r="P290" t="s">
        <v>43</v>
      </c>
      <c r="Q290" t="s">
        <v>654</v>
      </c>
      <c r="R290" t="s">
        <v>636</v>
      </c>
      <c r="S290" t="s">
        <v>4786</v>
      </c>
      <c r="T290" t="s">
        <v>4785</v>
      </c>
    </row>
    <row r="291" spans="1:20" x14ac:dyDescent="0.25">
      <c r="A291" t="s">
        <v>37</v>
      </c>
      <c r="B291" t="s">
        <v>38</v>
      </c>
      <c r="C291">
        <v>66.666666666666671</v>
      </c>
      <c r="D291">
        <v>3</v>
      </c>
      <c r="E291" t="s">
        <v>4787</v>
      </c>
      <c r="F291">
        <v>100</v>
      </c>
      <c r="G291">
        <v>0</v>
      </c>
      <c r="H291" t="s">
        <v>661</v>
      </c>
      <c r="I291" t="s">
        <v>4788</v>
      </c>
      <c r="J291" t="s">
        <v>978</v>
      </c>
      <c r="K291" t="s">
        <v>635</v>
      </c>
      <c r="L291" t="s">
        <v>636</v>
      </c>
      <c r="M291" t="s">
        <v>4789</v>
      </c>
      <c r="N291" t="s">
        <v>635</v>
      </c>
      <c r="O291" t="s">
        <v>1071</v>
      </c>
      <c r="P291" t="s">
        <v>22</v>
      </c>
      <c r="Q291" t="s">
        <v>639</v>
      </c>
      <c r="R291" t="s">
        <v>636</v>
      </c>
      <c r="S291" t="s">
        <v>4790</v>
      </c>
      <c r="T291" t="s">
        <v>4789</v>
      </c>
    </row>
    <row r="292" spans="1:20" x14ac:dyDescent="0.25">
      <c r="A292" t="s">
        <v>20</v>
      </c>
      <c r="B292" t="s">
        <v>21</v>
      </c>
      <c r="C292">
        <v>50</v>
      </c>
      <c r="D292">
        <v>1</v>
      </c>
      <c r="E292" t="s">
        <v>4791</v>
      </c>
      <c r="F292">
        <v>99.99</v>
      </c>
      <c r="G292">
        <v>0</v>
      </c>
      <c r="H292" t="s">
        <v>661</v>
      </c>
      <c r="I292" t="s">
        <v>4792</v>
      </c>
      <c r="J292" t="s">
        <v>1704</v>
      </c>
      <c r="K292" t="s">
        <v>635</v>
      </c>
      <c r="L292" t="s">
        <v>636</v>
      </c>
      <c r="M292" t="s">
        <v>4793</v>
      </c>
      <c r="N292" t="s">
        <v>635</v>
      </c>
      <c r="O292" t="s">
        <v>638</v>
      </c>
      <c r="P292" t="s">
        <v>22</v>
      </c>
      <c r="Q292" t="s">
        <v>639</v>
      </c>
      <c r="R292" t="s">
        <v>636</v>
      </c>
      <c r="S292" t="s">
        <v>4794</v>
      </c>
      <c r="T292" t="s">
        <v>4795</v>
      </c>
    </row>
    <row r="293" spans="1:20" x14ac:dyDescent="0.25">
      <c r="A293" t="s">
        <v>23</v>
      </c>
      <c r="B293" t="s">
        <v>24</v>
      </c>
      <c r="C293">
        <v>50</v>
      </c>
      <c r="D293">
        <v>1</v>
      </c>
      <c r="E293" t="s">
        <v>4791</v>
      </c>
      <c r="F293">
        <v>99.99</v>
      </c>
      <c r="G293">
        <v>0</v>
      </c>
      <c r="H293" t="s">
        <v>661</v>
      </c>
      <c r="I293" t="s">
        <v>4792</v>
      </c>
      <c r="J293" t="s">
        <v>1704</v>
      </c>
      <c r="K293" t="s">
        <v>635</v>
      </c>
      <c r="L293" t="s">
        <v>636</v>
      </c>
      <c r="M293" t="s">
        <v>4793</v>
      </c>
      <c r="N293" t="s">
        <v>635</v>
      </c>
      <c r="O293" t="s">
        <v>638</v>
      </c>
      <c r="P293" t="s">
        <v>22</v>
      </c>
      <c r="Q293" t="s">
        <v>639</v>
      </c>
      <c r="R293" t="s">
        <v>636</v>
      </c>
      <c r="S293" t="s">
        <v>4794</v>
      </c>
      <c r="T293" t="s">
        <v>4795</v>
      </c>
    </row>
    <row r="294" spans="1:20" x14ac:dyDescent="0.25">
      <c r="A294" t="s">
        <v>25</v>
      </c>
      <c r="B294" t="s">
        <v>26</v>
      </c>
      <c r="C294">
        <v>50</v>
      </c>
      <c r="D294">
        <v>1</v>
      </c>
      <c r="E294" t="s">
        <v>4791</v>
      </c>
      <c r="F294">
        <v>99.99</v>
      </c>
      <c r="G294">
        <v>0</v>
      </c>
      <c r="H294" t="s">
        <v>661</v>
      </c>
      <c r="I294" t="s">
        <v>4792</v>
      </c>
      <c r="J294" t="s">
        <v>1704</v>
      </c>
      <c r="K294" t="s">
        <v>635</v>
      </c>
      <c r="L294" t="s">
        <v>636</v>
      </c>
      <c r="M294" t="s">
        <v>4793</v>
      </c>
      <c r="N294" t="s">
        <v>635</v>
      </c>
      <c r="O294" t="s">
        <v>638</v>
      </c>
      <c r="P294" t="s">
        <v>22</v>
      </c>
      <c r="Q294" t="s">
        <v>639</v>
      </c>
      <c r="R294" t="s">
        <v>636</v>
      </c>
      <c r="S294" t="s">
        <v>4794</v>
      </c>
      <c r="T294" t="s">
        <v>4793</v>
      </c>
    </row>
    <row r="295" spans="1:20" x14ac:dyDescent="0.25">
      <c r="A295" t="s">
        <v>164</v>
      </c>
      <c r="B295" t="s">
        <v>165</v>
      </c>
      <c r="C295">
        <v>49</v>
      </c>
      <c r="D295">
        <v>1</v>
      </c>
      <c r="E295" t="s">
        <v>4796</v>
      </c>
      <c r="F295">
        <v>125</v>
      </c>
      <c r="G295">
        <v>0</v>
      </c>
      <c r="H295" t="s">
        <v>647</v>
      </c>
      <c r="I295" t="s">
        <v>4797</v>
      </c>
      <c r="J295" t="s">
        <v>4798</v>
      </c>
      <c r="K295" t="s">
        <v>4799</v>
      </c>
      <c r="L295" t="s">
        <v>1051</v>
      </c>
      <c r="M295" t="s">
        <v>4800</v>
      </c>
      <c r="N295" t="s">
        <v>635</v>
      </c>
      <c r="O295" t="s">
        <v>653</v>
      </c>
      <c r="P295" t="s">
        <v>43</v>
      </c>
      <c r="Q295" t="s">
        <v>654</v>
      </c>
      <c r="R295" t="s">
        <v>636</v>
      </c>
      <c r="S295" t="s">
        <v>4801</v>
      </c>
      <c r="T295" t="s">
        <v>4802</v>
      </c>
    </row>
    <row r="296" spans="1:20" x14ac:dyDescent="0.25">
      <c r="A296" t="s">
        <v>39</v>
      </c>
      <c r="B296" t="s">
        <v>44</v>
      </c>
      <c r="C296">
        <v>76</v>
      </c>
      <c r="D296">
        <v>1</v>
      </c>
      <c r="E296" t="s">
        <v>4796</v>
      </c>
      <c r="F296">
        <v>125</v>
      </c>
      <c r="G296">
        <v>0</v>
      </c>
      <c r="H296" t="s">
        <v>647</v>
      </c>
      <c r="I296" t="s">
        <v>4797</v>
      </c>
      <c r="J296" t="s">
        <v>4798</v>
      </c>
      <c r="K296" t="s">
        <v>4799</v>
      </c>
      <c r="L296" t="s">
        <v>1051</v>
      </c>
      <c r="M296" t="s">
        <v>4800</v>
      </c>
      <c r="N296" t="s">
        <v>635</v>
      </c>
      <c r="O296" t="s">
        <v>653</v>
      </c>
      <c r="P296" t="s">
        <v>43</v>
      </c>
      <c r="Q296" t="s">
        <v>654</v>
      </c>
      <c r="R296" t="s">
        <v>636</v>
      </c>
      <c r="S296" t="s">
        <v>4801</v>
      </c>
      <c r="T296" t="s">
        <v>4802</v>
      </c>
    </row>
    <row r="297" spans="1:20" x14ac:dyDescent="0.25">
      <c r="A297" t="s">
        <v>37</v>
      </c>
      <c r="B297" t="s">
        <v>38</v>
      </c>
      <c r="C297">
        <v>66.666666666666671</v>
      </c>
      <c r="D297">
        <v>6</v>
      </c>
      <c r="E297" t="s">
        <v>4803</v>
      </c>
      <c r="F297">
        <v>200</v>
      </c>
      <c r="G297">
        <v>0</v>
      </c>
      <c r="H297" t="s">
        <v>661</v>
      </c>
      <c r="I297" t="s">
        <v>4804</v>
      </c>
      <c r="J297" t="s">
        <v>4805</v>
      </c>
      <c r="K297" t="s">
        <v>635</v>
      </c>
      <c r="L297" t="s">
        <v>636</v>
      </c>
      <c r="M297" t="s">
        <v>4802</v>
      </c>
      <c r="N297" t="s">
        <v>635</v>
      </c>
      <c r="O297" t="s">
        <v>668</v>
      </c>
      <c r="P297" t="s">
        <v>22</v>
      </c>
      <c r="Q297" t="s">
        <v>669</v>
      </c>
      <c r="R297" t="s">
        <v>636</v>
      </c>
      <c r="S297" t="s">
        <v>4806</v>
      </c>
      <c r="T297" t="s">
        <v>4802</v>
      </c>
    </row>
    <row r="298" spans="1:20" x14ac:dyDescent="0.25">
      <c r="A298" t="s">
        <v>118</v>
      </c>
      <c r="B298" t="s">
        <v>4807</v>
      </c>
      <c r="C298">
        <v>120</v>
      </c>
      <c r="D298">
        <v>1</v>
      </c>
      <c r="E298" t="s">
        <v>4808</v>
      </c>
      <c r="F298">
        <v>95</v>
      </c>
      <c r="G298">
        <v>0</v>
      </c>
      <c r="H298" t="s">
        <v>661</v>
      </c>
      <c r="I298" t="s">
        <v>4809</v>
      </c>
      <c r="J298" t="s">
        <v>716</v>
      </c>
      <c r="K298" t="s">
        <v>635</v>
      </c>
      <c r="L298" t="s">
        <v>636</v>
      </c>
      <c r="M298" t="s">
        <v>4810</v>
      </c>
      <c r="N298" t="s">
        <v>635</v>
      </c>
      <c r="O298" t="s">
        <v>668</v>
      </c>
      <c r="P298" t="s">
        <v>22</v>
      </c>
      <c r="Q298" t="s">
        <v>669</v>
      </c>
      <c r="R298" t="s">
        <v>636</v>
      </c>
      <c r="S298" t="s">
        <v>4811</v>
      </c>
      <c r="T298" t="s">
        <v>4810</v>
      </c>
    </row>
    <row r="299" spans="1:20" x14ac:dyDescent="0.25">
      <c r="A299" t="s">
        <v>164</v>
      </c>
      <c r="B299" t="s">
        <v>165</v>
      </c>
      <c r="C299">
        <v>33.333333333333336</v>
      </c>
      <c r="D299">
        <v>3</v>
      </c>
      <c r="E299" t="s">
        <v>4812</v>
      </c>
      <c r="F299">
        <v>100</v>
      </c>
      <c r="G299">
        <v>0</v>
      </c>
      <c r="H299" t="s">
        <v>661</v>
      </c>
      <c r="I299" t="s">
        <v>4813</v>
      </c>
      <c r="J299" t="s">
        <v>858</v>
      </c>
      <c r="K299" t="s">
        <v>635</v>
      </c>
      <c r="L299" t="s">
        <v>636</v>
      </c>
      <c r="M299" t="s">
        <v>4814</v>
      </c>
      <c r="N299" t="s">
        <v>635</v>
      </c>
      <c r="O299" t="s">
        <v>638</v>
      </c>
      <c r="P299" t="s">
        <v>22</v>
      </c>
      <c r="Q299" t="s">
        <v>639</v>
      </c>
      <c r="R299" t="s">
        <v>636</v>
      </c>
      <c r="S299" t="s">
        <v>4815</v>
      </c>
      <c r="T299" t="s">
        <v>4814</v>
      </c>
    </row>
    <row r="300" spans="1:20" x14ac:dyDescent="0.25">
      <c r="A300" t="s">
        <v>37</v>
      </c>
      <c r="B300" t="s">
        <v>38</v>
      </c>
      <c r="C300">
        <v>66.666666666666671</v>
      </c>
      <c r="D300">
        <v>3</v>
      </c>
      <c r="E300" t="s">
        <v>4816</v>
      </c>
      <c r="F300">
        <v>100</v>
      </c>
      <c r="G300">
        <v>0</v>
      </c>
      <c r="H300" t="s">
        <v>661</v>
      </c>
      <c r="I300" t="s">
        <v>4817</v>
      </c>
      <c r="J300" t="s">
        <v>978</v>
      </c>
      <c r="K300" t="s">
        <v>635</v>
      </c>
      <c r="L300" t="s">
        <v>636</v>
      </c>
      <c r="M300" t="s">
        <v>4818</v>
      </c>
      <c r="N300" t="s">
        <v>635</v>
      </c>
      <c r="O300" t="s">
        <v>1071</v>
      </c>
      <c r="P300" t="s">
        <v>22</v>
      </c>
      <c r="Q300" t="s">
        <v>639</v>
      </c>
      <c r="R300" t="s">
        <v>636</v>
      </c>
      <c r="S300" t="s">
        <v>4819</v>
      </c>
      <c r="T300" t="s">
        <v>4818</v>
      </c>
    </row>
    <row r="301" spans="1:20" x14ac:dyDescent="0.25">
      <c r="A301" t="s">
        <v>164</v>
      </c>
      <c r="B301" t="s">
        <v>165</v>
      </c>
      <c r="C301">
        <v>50</v>
      </c>
      <c r="D301">
        <v>6</v>
      </c>
      <c r="E301" t="s">
        <v>4820</v>
      </c>
      <c r="F301">
        <v>200</v>
      </c>
      <c r="G301">
        <v>0</v>
      </c>
      <c r="H301" t="s">
        <v>661</v>
      </c>
      <c r="I301" t="s">
        <v>4821</v>
      </c>
      <c r="J301" t="s">
        <v>1896</v>
      </c>
      <c r="K301" t="s">
        <v>635</v>
      </c>
      <c r="L301" t="s">
        <v>636</v>
      </c>
      <c r="M301" t="s">
        <v>4822</v>
      </c>
      <c r="N301" t="s">
        <v>635</v>
      </c>
      <c r="O301" t="s">
        <v>638</v>
      </c>
      <c r="P301" t="s">
        <v>22</v>
      </c>
      <c r="Q301" t="s">
        <v>639</v>
      </c>
      <c r="R301" t="s">
        <v>636</v>
      </c>
      <c r="S301" t="s">
        <v>4823</v>
      </c>
      <c r="T301" t="s">
        <v>4822</v>
      </c>
    </row>
    <row r="302" spans="1:20" x14ac:dyDescent="0.25">
      <c r="A302" t="s">
        <v>20</v>
      </c>
      <c r="B302" t="s">
        <v>21</v>
      </c>
      <c r="C302">
        <v>50</v>
      </c>
      <c r="D302">
        <v>1</v>
      </c>
      <c r="E302" t="s">
        <v>4824</v>
      </c>
      <c r="F302">
        <v>99.99</v>
      </c>
      <c r="G302">
        <v>0</v>
      </c>
      <c r="H302" t="s">
        <v>661</v>
      </c>
      <c r="I302" t="s">
        <v>4825</v>
      </c>
      <c r="J302" t="s">
        <v>1160</v>
      </c>
      <c r="K302" t="s">
        <v>635</v>
      </c>
      <c r="L302" t="s">
        <v>636</v>
      </c>
      <c r="M302" t="s">
        <v>4826</v>
      </c>
      <c r="N302" t="s">
        <v>635</v>
      </c>
      <c r="O302" t="s">
        <v>638</v>
      </c>
      <c r="P302" t="s">
        <v>22</v>
      </c>
      <c r="Q302" t="s">
        <v>639</v>
      </c>
      <c r="R302" t="s">
        <v>636</v>
      </c>
      <c r="S302" t="s">
        <v>4827</v>
      </c>
      <c r="T302" t="s">
        <v>4826</v>
      </c>
    </row>
    <row r="303" spans="1:20" x14ac:dyDescent="0.25">
      <c r="A303" t="s">
        <v>23</v>
      </c>
      <c r="B303" t="s">
        <v>24</v>
      </c>
      <c r="C303">
        <v>50</v>
      </c>
      <c r="D303">
        <v>1</v>
      </c>
      <c r="E303" t="s">
        <v>4824</v>
      </c>
      <c r="F303">
        <v>99.99</v>
      </c>
      <c r="G303">
        <v>0</v>
      </c>
      <c r="H303" t="s">
        <v>661</v>
      </c>
      <c r="I303" t="s">
        <v>4825</v>
      </c>
      <c r="J303" t="s">
        <v>1160</v>
      </c>
      <c r="K303" t="s">
        <v>635</v>
      </c>
      <c r="L303" t="s">
        <v>636</v>
      </c>
      <c r="M303" t="s">
        <v>4826</v>
      </c>
      <c r="N303" t="s">
        <v>635</v>
      </c>
      <c r="O303" t="s">
        <v>638</v>
      </c>
      <c r="P303" t="s">
        <v>22</v>
      </c>
      <c r="Q303" t="s">
        <v>639</v>
      </c>
      <c r="R303" t="s">
        <v>636</v>
      </c>
      <c r="S303" t="s">
        <v>4827</v>
      </c>
      <c r="T303" t="s">
        <v>4826</v>
      </c>
    </row>
    <row r="304" spans="1:20" x14ac:dyDescent="0.25">
      <c r="A304" t="s">
        <v>25</v>
      </c>
      <c r="B304" t="s">
        <v>26</v>
      </c>
      <c r="C304">
        <v>50</v>
      </c>
      <c r="D304">
        <v>1</v>
      </c>
      <c r="E304" t="s">
        <v>4824</v>
      </c>
      <c r="F304">
        <v>99.99</v>
      </c>
      <c r="G304">
        <v>0</v>
      </c>
      <c r="H304" t="s">
        <v>661</v>
      </c>
      <c r="I304" t="s">
        <v>4825</v>
      </c>
      <c r="J304" t="s">
        <v>1160</v>
      </c>
      <c r="K304" t="s">
        <v>635</v>
      </c>
      <c r="L304" t="s">
        <v>636</v>
      </c>
      <c r="M304" t="s">
        <v>4826</v>
      </c>
      <c r="N304" t="s">
        <v>635</v>
      </c>
      <c r="O304" t="s">
        <v>638</v>
      </c>
      <c r="P304" t="s">
        <v>22</v>
      </c>
      <c r="Q304" t="s">
        <v>639</v>
      </c>
      <c r="R304" t="s">
        <v>636</v>
      </c>
      <c r="S304" t="s">
        <v>4827</v>
      </c>
      <c r="T304" t="s">
        <v>4826</v>
      </c>
    </row>
    <row r="305" spans="1:20" x14ac:dyDescent="0.25">
      <c r="A305" t="s">
        <v>37</v>
      </c>
      <c r="B305" t="s">
        <v>38</v>
      </c>
      <c r="C305">
        <v>66.666666666666671</v>
      </c>
      <c r="D305">
        <v>3</v>
      </c>
      <c r="E305" t="s">
        <v>4828</v>
      </c>
      <c r="F305">
        <v>100</v>
      </c>
      <c r="G305">
        <v>0</v>
      </c>
      <c r="H305" t="s">
        <v>661</v>
      </c>
      <c r="I305" t="s">
        <v>4829</v>
      </c>
      <c r="J305" t="s">
        <v>716</v>
      </c>
      <c r="K305" t="s">
        <v>635</v>
      </c>
      <c r="L305" t="s">
        <v>636</v>
      </c>
      <c r="M305" t="s">
        <v>4830</v>
      </c>
      <c r="N305" t="s">
        <v>635</v>
      </c>
      <c r="O305" t="s">
        <v>638</v>
      </c>
      <c r="P305" t="s">
        <v>22</v>
      </c>
      <c r="Q305" t="s">
        <v>639</v>
      </c>
      <c r="R305" t="s">
        <v>636</v>
      </c>
      <c r="S305" t="s">
        <v>4831</v>
      </c>
      <c r="T305" t="s">
        <v>4830</v>
      </c>
    </row>
    <row r="306" spans="1:20" x14ac:dyDescent="0.25">
      <c r="A306" t="s">
        <v>37</v>
      </c>
      <c r="B306" t="s">
        <v>38</v>
      </c>
      <c r="C306">
        <v>66.666666666666671</v>
      </c>
      <c r="D306">
        <v>3</v>
      </c>
      <c r="E306" t="s">
        <v>4832</v>
      </c>
      <c r="F306">
        <v>100</v>
      </c>
      <c r="G306">
        <v>0</v>
      </c>
      <c r="H306" t="s">
        <v>661</v>
      </c>
      <c r="I306" t="s">
        <v>4833</v>
      </c>
      <c r="J306" t="s">
        <v>802</v>
      </c>
      <c r="K306" t="s">
        <v>635</v>
      </c>
      <c r="L306" t="s">
        <v>636</v>
      </c>
      <c r="M306" t="s">
        <v>4834</v>
      </c>
      <c r="N306" t="s">
        <v>635</v>
      </c>
      <c r="O306" t="s">
        <v>638</v>
      </c>
      <c r="P306" t="s">
        <v>22</v>
      </c>
      <c r="Q306" t="s">
        <v>639</v>
      </c>
      <c r="R306" t="s">
        <v>636</v>
      </c>
      <c r="S306" t="s">
        <v>4835</v>
      </c>
      <c r="T306" t="s">
        <v>4834</v>
      </c>
    </row>
    <row r="307" spans="1:20" x14ac:dyDescent="0.25">
      <c r="A307" t="s">
        <v>25</v>
      </c>
      <c r="B307" t="s">
        <v>26</v>
      </c>
      <c r="C307">
        <v>60</v>
      </c>
      <c r="D307">
        <v>3</v>
      </c>
      <c r="E307" t="s">
        <v>4836</v>
      </c>
      <c r="F307">
        <v>99.99</v>
      </c>
      <c r="G307">
        <v>0</v>
      </c>
      <c r="H307" t="s">
        <v>661</v>
      </c>
      <c r="I307" t="s">
        <v>4837</v>
      </c>
      <c r="J307" t="s">
        <v>643</v>
      </c>
      <c r="K307" t="s">
        <v>635</v>
      </c>
      <c r="L307" t="s">
        <v>636</v>
      </c>
      <c r="M307" t="s">
        <v>4838</v>
      </c>
      <c r="N307" t="s">
        <v>635</v>
      </c>
      <c r="O307" t="s">
        <v>638</v>
      </c>
      <c r="P307" t="s">
        <v>22</v>
      </c>
      <c r="Q307" t="s">
        <v>639</v>
      </c>
      <c r="R307" t="s">
        <v>636</v>
      </c>
      <c r="S307" t="s">
        <v>4839</v>
      </c>
      <c r="T307" t="s">
        <v>4838</v>
      </c>
    </row>
    <row r="308" spans="1:20" x14ac:dyDescent="0.25">
      <c r="A308" t="s">
        <v>37</v>
      </c>
      <c r="B308" t="s">
        <v>38</v>
      </c>
      <c r="C308">
        <v>66.666666666666671</v>
      </c>
      <c r="D308">
        <v>6</v>
      </c>
      <c r="E308" t="s">
        <v>4840</v>
      </c>
      <c r="F308">
        <v>238</v>
      </c>
      <c r="G308">
        <v>38</v>
      </c>
      <c r="H308" t="s">
        <v>661</v>
      </c>
      <c r="I308" t="s">
        <v>4841</v>
      </c>
      <c r="J308" t="s">
        <v>770</v>
      </c>
      <c r="K308" t="s">
        <v>635</v>
      </c>
      <c r="L308" t="s">
        <v>636</v>
      </c>
      <c r="M308" t="s">
        <v>4842</v>
      </c>
      <c r="N308" t="s">
        <v>635</v>
      </c>
      <c r="O308" t="s">
        <v>668</v>
      </c>
      <c r="P308" t="s">
        <v>22</v>
      </c>
      <c r="Q308" t="s">
        <v>669</v>
      </c>
      <c r="R308" t="s">
        <v>636</v>
      </c>
      <c r="S308" t="s">
        <v>4843</v>
      </c>
      <c r="T308" t="s">
        <v>4844</v>
      </c>
    </row>
    <row r="309" spans="1:20" x14ac:dyDescent="0.25">
      <c r="A309" t="s">
        <v>37</v>
      </c>
      <c r="B309" t="s">
        <v>38</v>
      </c>
      <c r="C309">
        <v>66.666666666666671</v>
      </c>
      <c r="D309">
        <v>3</v>
      </c>
      <c r="E309" t="s">
        <v>4845</v>
      </c>
      <c r="F309">
        <v>100</v>
      </c>
      <c r="G309">
        <v>0</v>
      </c>
      <c r="H309" t="s">
        <v>661</v>
      </c>
      <c r="I309" t="s">
        <v>4846</v>
      </c>
      <c r="J309" t="s">
        <v>2074</v>
      </c>
      <c r="K309" t="s">
        <v>635</v>
      </c>
      <c r="L309" t="s">
        <v>636</v>
      </c>
      <c r="M309" t="s">
        <v>4847</v>
      </c>
      <c r="N309" t="s">
        <v>635</v>
      </c>
      <c r="O309" t="s">
        <v>638</v>
      </c>
      <c r="P309" t="s">
        <v>22</v>
      </c>
      <c r="Q309" t="s">
        <v>639</v>
      </c>
      <c r="R309" t="s">
        <v>636</v>
      </c>
      <c r="S309" t="s">
        <v>4848</v>
      </c>
      <c r="T309" t="s">
        <v>4847</v>
      </c>
    </row>
    <row r="310" spans="1:20" x14ac:dyDescent="0.25">
      <c r="A310" t="s">
        <v>37</v>
      </c>
      <c r="B310" t="s">
        <v>38</v>
      </c>
      <c r="C310">
        <v>66.666666666666671</v>
      </c>
      <c r="D310">
        <v>3</v>
      </c>
      <c r="E310" t="s">
        <v>4849</v>
      </c>
      <c r="F310">
        <v>100</v>
      </c>
      <c r="G310">
        <v>0</v>
      </c>
      <c r="H310" t="s">
        <v>661</v>
      </c>
      <c r="I310" t="s">
        <v>4850</v>
      </c>
      <c r="J310" t="s">
        <v>2074</v>
      </c>
      <c r="K310" t="s">
        <v>635</v>
      </c>
      <c r="L310" t="s">
        <v>636</v>
      </c>
      <c r="M310" t="s">
        <v>4851</v>
      </c>
      <c r="N310" t="s">
        <v>635</v>
      </c>
      <c r="O310" t="s">
        <v>1071</v>
      </c>
      <c r="P310" t="s">
        <v>22</v>
      </c>
      <c r="Q310" t="s">
        <v>639</v>
      </c>
      <c r="R310" t="s">
        <v>636</v>
      </c>
      <c r="S310" t="s">
        <v>4852</v>
      </c>
      <c r="T310" t="s">
        <v>4851</v>
      </c>
    </row>
    <row r="311" spans="1:20" x14ac:dyDescent="0.25">
      <c r="A311" t="s">
        <v>25</v>
      </c>
      <c r="B311" t="s">
        <v>26</v>
      </c>
      <c r="C311">
        <v>44</v>
      </c>
      <c r="D311">
        <v>2</v>
      </c>
      <c r="E311" t="s">
        <v>4853</v>
      </c>
      <c r="F311">
        <v>250</v>
      </c>
      <c r="G311">
        <v>0</v>
      </c>
      <c r="H311" t="s">
        <v>647</v>
      </c>
      <c r="I311" t="s">
        <v>4024</v>
      </c>
      <c r="J311" t="s">
        <v>4854</v>
      </c>
      <c r="K311" t="s">
        <v>4855</v>
      </c>
      <c r="L311" t="s">
        <v>1059</v>
      </c>
      <c r="M311" t="s">
        <v>4851</v>
      </c>
      <c r="N311" t="s">
        <v>635</v>
      </c>
      <c r="O311" t="s">
        <v>653</v>
      </c>
      <c r="P311" t="s">
        <v>43</v>
      </c>
      <c r="Q311" t="s">
        <v>654</v>
      </c>
      <c r="R311" t="s">
        <v>636</v>
      </c>
      <c r="S311" t="s">
        <v>4856</v>
      </c>
      <c r="T311" t="s">
        <v>4857</v>
      </c>
    </row>
    <row r="312" spans="1:20" x14ac:dyDescent="0.25">
      <c r="A312" t="s">
        <v>25</v>
      </c>
      <c r="B312" t="s">
        <v>26</v>
      </c>
      <c r="C312">
        <v>40.5</v>
      </c>
      <c r="D312">
        <v>4</v>
      </c>
      <c r="E312" t="s">
        <v>4853</v>
      </c>
      <c r="F312">
        <v>250</v>
      </c>
      <c r="G312">
        <v>0</v>
      </c>
      <c r="H312" t="s">
        <v>647</v>
      </c>
      <c r="I312" t="s">
        <v>4024</v>
      </c>
      <c r="J312" t="s">
        <v>4854</v>
      </c>
      <c r="K312" t="s">
        <v>4855</v>
      </c>
      <c r="L312" t="s">
        <v>1059</v>
      </c>
      <c r="M312" t="s">
        <v>4851</v>
      </c>
      <c r="N312" t="s">
        <v>635</v>
      </c>
      <c r="O312" t="s">
        <v>653</v>
      </c>
      <c r="P312" t="s">
        <v>43</v>
      </c>
      <c r="Q312" t="s">
        <v>654</v>
      </c>
      <c r="R312" t="s">
        <v>636</v>
      </c>
      <c r="S312" t="s">
        <v>4856</v>
      </c>
      <c r="T312" t="s">
        <v>4857</v>
      </c>
    </row>
    <row r="313" spans="1:20" x14ac:dyDescent="0.25">
      <c r="A313" t="s">
        <v>20</v>
      </c>
      <c r="B313" t="s">
        <v>21</v>
      </c>
      <c r="C313">
        <v>50</v>
      </c>
      <c r="D313">
        <v>1</v>
      </c>
      <c r="E313" t="s">
        <v>4858</v>
      </c>
      <c r="F313">
        <v>100</v>
      </c>
      <c r="G313">
        <v>0</v>
      </c>
      <c r="H313" t="s">
        <v>632</v>
      </c>
      <c r="I313" t="s">
        <v>4859</v>
      </c>
      <c r="J313" t="s">
        <v>687</v>
      </c>
      <c r="K313" t="s">
        <v>635</v>
      </c>
      <c r="L313" t="s">
        <v>636</v>
      </c>
      <c r="M313" t="s">
        <v>4860</v>
      </c>
      <c r="N313" t="s">
        <v>635</v>
      </c>
      <c r="O313" t="s">
        <v>638</v>
      </c>
      <c r="P313" t="s">
        <v>22</v>
      </c>
      <c r="Q313" t="s">
        <v>639</v>
      </c>
      <c r="R313" t="s">
        <v>636</v>
      </c>
      <c r="S313" t="s">
        <v>4861</v>
      </c>
      <c r="T313" t="s">
        <v>4860</v>
      </c>
    </row>
    <row r="314" spans="1:20" x14ac:dyDescent="0.25">
      <c r="A314" t="s">
        <v>23</v>
      </c>
      <c r="B314" t="s">
        <v>24</v>
      </c>
      <c r="C314">
        <v>50</v>
      </c>
      <c r="D314">
        <v>1</v>
      </c>
      <c r="E314" t="s">
        <v>4858</v>
      </c>
      <c r="F314">
        <v>100</v>
      </c>
      <c r="G314">
        <v>0</v>
      </c>
      <c r="H314" t="s">
        <v>632</v>
      </c>
      <c r="I314" t="s">
        <v>4859</v>
      </c>
      <c r="J314" t="s">
        <v>687</v>
      </c>
      <c r="K314" t="s">
        <v>635</v>
      </c>
      <c r="L314" t="s">
        <v>636</v>
      </c>
      <c r="M314" t="s">
        <v>4860</v>
      </c>
      <c r="N314" t="s">
        <v>635</v>
      </c>
      <c r="O314" t="s">
        <v>638</v>
      </c>
      <c r="P314" t="s">
        <v>22</v>
      </c>
      <c r="Q314" t="s">
        <v>639</v>
      </c>
      <c r="R314" t="s">
        <v>636</v>
      </c>
      <c r="S314" t="s">
        <v>4861</v>
      </c>
      <c r="T314" t="s">
        <v>4860</v>
      </c>
    </row>
    <row r="315" spans="1:20" x14ac:dyDescent="0.25">
      <c r="A315" t="s">
        <v>25</v>
      </c>
      <c r="B315" t="s">
        <v>26</v>
      </c>
      <c r="C315">
        <v>50</v>
      </c>
      <c r="D315">
        <v>1</v>
      </c>
      <c r="E315" t="s">
        <v>4858</v>
      </c>
      <c r="F315">
        <v>100</v>
      </c>
      <c r="G315">
        <v>0</v>
      </c>
      <c r="H315" t="s">
        <v>632</v>
      </c>
      <c r="I315" t="s">
        <v>4859</v>
      </c>
      <c r="J315" t="s">
        <v>687</v>
      </c>
      <c r="K315" t="s">
        <v>635</v>
      </c>
      <c r="L315" t="s">
        <v>636</v>
      </c>
      <c r="M315" t="s">
        <v>4860</v>
      </c>
      <c r="N315" t="s">
        <v>635</v>
      </c>
      <c r="O315" t="s">
        <v>638</v>
      </c>
      <c r="P315" t="s">
        <v>22</v>
      </c>
      <c r="Q315" t="s">
        <v>639</v>
      </c>
      <c r="R315" t="s">
        <v>636</v>
      </c>
      <c r="S315" t="s">
        <v>4861</v>
      </c>
      <c r="T315" t="s">
        <v>4860</v>
      </c>
    </row>
    <row r="316" spans="1:20" x14ac:dyDescent="0.25">
      <c r="A316" t="s">
        <v>31</v>
      </c>
      <c r="B316" t="s">
        <v>32</v>
      </c>
      <c r="C316">
        <v>65</v>
      </c>
      <c r="D316">
        <v>1</v>
      </c>
      <c r="E316" t="s">
        <v>4862</v>
      </c>
      <c r="F316">
        <v>215</v>
      </c>
      <c r="G316">
        <v>0</v>
      </c>
      <c r="H316" t="s">
        <v>647</v>
      </c>
      <c r="I316" t="s">
        <v>4863</v>
      </c>
      <c r="J316" t="s">
        <v>4864</v>
      </c>
      <c r="K316" t="s">
        <v>1416</v>
      </c>
      <c r="L316" t="s">
        <v>4865</v>
      </c>
      <c r="M316" t="s">
        <v>4866</v>
      </c>
      <c r="N316" t="s">
        <v>1239</v>
      </c>
      <c r="O316" t="s">
        <v>1240</v>
      </c>
      <c r="P316" t="s">
        <v>1241</v>
      </c>
      <c r="Q316" t="s">
        <v>639</v>
      </c>
      <c r="R316" t="s">
        <v>636</v>
      </c>
      <c r="S316" t="s">
        <v>635</v>
      </c>
      <c r="T316" t="s">
        <v>4866</v>
      </c>
    </row>
    <row r="317" spans="1:20" x14ac:dyDescent="0.25">
      <c r="A317" t="s">
        <v>131</v>
      </c>
      <c r="B317" t="s">
        <v>132</v>
      </c>
      <c r="C317">
        <v>65</v>
      </c>
      <c r="D317">
        <v>1</v>
      </c>
      <c r="E317" t="s">
        <v>4862</v>
      </c>
      <c r="F317">
        <v>215</v>
      </c>
      <c r="G317">
        <v>0</v>
      </c>
      <c r="H317" t="s">
        <v>647</v>
      </c>
      <c r="I317" t="s">
        <v>4863</v>
      </c>
      <c r="J317" t="s">
        <v>4864</v>
      </c>
      <c r="K317" t="s">
        <v>1416</v>
      </c>
      <c r="L317" t="s">
        <v>4865</v>
      </c>
      <c r="M317" t="s">
        <v>4866</v>
      </c>
      <c r="N317" t="s">
        <v>1239</v>
      </c>
      <c r="O317" t="s">
        <v>1240</v>
      </c>
      <c r="P317" t="s">
        <v>1241</v>
      </c>
      <c r="Q317" t="s">
        <v>639</v>
      </c>
      <c r="R317" t="s">
        <v>636</v>
      </c>
      <c r="S317" t="s">
        <v>635</v>
      </c>
      <c r="T317" t="s">
        <v>4866</v>
      </c>
    </row>
    <row r="318" spans="1:20" x14ac:dyDescent="0.25">
      <c r="A318" t="s">
        <v>129</v>
      </c>
      <c r="B318" t="s">
        <v>130</v>
      </c>
      <c r="C318">
        <v>65</v>
      </c>
      <c r="D318">
        <v>1</v>
      </c>
      <c r="E318" t="s">
        <v>4862</v>
      </c>
      <c r="F318">
        <v>215</v>
      </c>
      <c r="G318">
        <v>0</v>
      </c>
      <c r="H318" t="s">
        <v>647</v>
      </c>
      <c r="I318" t="s">
        <v>4863</v>
      </c>
      <c r="J318" t="s">
        <v>4864</v>
      </c>
      <c r="K318" t="s">
        <v>1416</v>
      </c>
      <c r="L318" t="s">
        <v>4865</v>
      </c>
      <c r="M318" t="s">
        <v>4866</v>
      </c>
      <c r="N318" t="s">
        <v>1239</v>
      </c>
      <c r="O318" t="s">
        <v>1240</v>
      </c>
      <c r="P318" t="s">
        <v>1241</v>
      </c>
      <c r="Q318" t="s">
        <v>639</v>
      </c>
      <c r="R318" t="s">
        <v>636</v>
      </c>
      <c r="S318" t="s">
        <v>635</v>
      </c>
      <c r="T318" t="s">
        <v>4866</v>
      </c>
    </row>
    <row r="319" spans="1:20" x14ac:dyDescent="0.25">
      <c r="A319" t="s">
        <v>29</v>
      </c>
      <c r="B319" t="s">
        <v>30</v>
      </c>
      <c r="C319">
        <v>65</v>
      </c>
      <c r="D319">
        <v>1</v>
      </c>
      <c r="E319" t="s">
        <v>4862</v>
      </c>
      <c r="F319">
        <v>215</v>
      </c>
      <c r="G319">
        <v>0</v>
      </c>
      <c r="H319" t="s">
        <v>647</v>
      </c>
      <c r="I319" t="s">
        <v>4863</v>
      </c>
      <c r="J319" t="s">
        <v>4864</v>
      </c>
      <c r="K319" t="s">
        <v>1416</v>
      </c>
      <c r="L319" t="s">
        <v>4865</v>
      </c>
      <c r="M319" t="s">
        <v>4866</v>
      </c>
      <c r="N319" t="s">
        <v>1239</v>
      </c>
      <c r="O319" t="s">
        <v>1240</v>
      </c>
      <c r="P319" t="s">
        <v>1241</v>
      </c>
      <c r="Q319" t="s">
        <v>639</v>
      </c>
      <c r="R319" t="s">
        <v>636</v>
      </c>
      <c r="S319" t="s">
        <v>635</v>
      </c>
      <c r="T319" t="s">
        <v>4866</v>
      </c>
    </row>
    <row r="320" spans="1:20" x14ac:dyDescent="0.25">
      <c r="A320" t="s">
        <v>20</v>
      </c>
      <c r="B320" t="s">
        <v>21</v>
      </c>
      <c r="C320">
        <v>50</v>
      </c>
      <c r="D320">
        <v>1</v>
      </c>
      <c r="E320" t="s">
        <v>4867</v>
      </c>
      <c r="F320">
        <v>100</v>
      </c>
      <c r="G320">
        <v>0</v>
      </c>
      <c r="H320" t="s">
        <v>632</v>
      </c>
      <c r="I320" t="s">
        <v>4868</v>
      </c>
      <c r="J320" t="s">
        <v>1214</v>
      </c>
      <c r="K320" t="s">
        <v>635</v>
      </c>
      <c r="L320" t="s">
        <v>636</v>
      </c>
      <c r="M320" t="s">
        <v>4869</v>
      </c>
      <c r="N320" t="s">
        <v>635</v>
      </c>
      <c r="O320" t="s">
        <v>638</v>
      </c>
      <c r="P320" t="s">
        <v>22</v>
      </c>
      <c r="Q320" t="s">
        <v>639</v>
      </c>
      <c r="R320" t="s">
        <v>636</v>
      </c>
      <c r="S320" t="s">
        <v>4870</v>
      </c>
      <c r="T320" t="s">
        <v>4869</v>
      </c>
    </row>
    <row r="321" spans="1:20" x14ac:dyDescent="0.25">
      <c r="A321" t="s">
        <v>23</v>
      </c>
      <c r="B321" t="s">
        <v>24</v>
      </c>
      <c r="C321">
        <v>50</v>
      </c>
      <c r="D321">
        <v>1</v>
      </c>
      <c r="E321" t="s">
        <v>4867</v>
      </c>
      <c r="F321">
        <v>100</v>
      </c>
      <c r="G321">
        <v>0</v>
      </c>
      <c r="H321" t="s">
        <v>632</v>
      </c>
      <c r="I321" t="s">
        <v>4868</v>
      </c>
      <c r="J321" t="s">
        <v>1214</v>
      </c>
      <c r="K321" t="s">
        <v>635</v>
      </c>
      <c r="L321" t="s">
        <v>636</v>
      </c>
      <c r="M321" t="s">
        <v>4869</v>
      </c>
      <c r="N321" t="s">
        <v>635</v>
      </c>
      <c r="O321" t="s">
        <v>638</v>
      </c>
      <c r="P321" t="s">
        <v>22</v>
      </c>
      <c r="Q321" t="s">
        <v>639</v>
      </c>
      <c r="R321" t="s">
        <v>636</v>
      </c>
      <c r="S321" t="s">
        <v>4870</v>
      </c>
      <c r="T321" t="s">
        <v>4869</v>
      </c>
    </row>
    <row r="322" spans="1:20" x14ac:dyDescent="0.25">
      <c r="A322" t="s">
        <v>25</v>
      </c>
      <c r="B322" t="s">
        <v>26</v>
      </c>
      <c r="C322">
        <v>50</v>
      </c>
      <c r="D322">
        <v>1</v>
      </c>
      <c r="E322" t="s">
        <v>4867</v>
      </c>
      <c r="F322">
        <v>100</v>
      </c>
      <c r="G322">
        <v>0</v>
      </c>
      <c r="H322" t="s">
        <v>632</v>
      </c>
      <c r="I322" t="s">
        <v>4868</v>
      </c>
      <c r="J322" t="s">
        <v>1214</v>
      </c>
      <c r="K322" t="s">
        <v>635</v>
      </c>
      <c r="L322" t="s">
        <v>636</v>
      </c>
      <c r="M322" t="s">
        <v>4869</v>
      </c>
      <c r="N322" t="s">
        <v>635</v>
      </c>
      <c r="O322" t="s">
        <v>638</v>
      </c>
      <c r="P322" t="s">
        <v>22</v>
      </c>
      <c r="Q322" t="s">
        <v>639</v>
      </c>
      <c r="R322" t="s">
        <v>636</v>
      </c>
      <c r="S322" t="s">
        <v>4870</v>
      </c>
      <c r="T322" t="s">
        <v>4869</v>
      </c>
    </row>
    <row r="323" spans="1:20" x14ac:dyDescent="0.25">
      <c r="A323" t="s">
        <v>39</v>
      </c>
      <c r="B323" t="s">
        <v>44</v>
      </c>
      <c r="C323">
        <v>77</v>
      </c>
      <c r="D323">
        <v>1</v>
      </c>
      <c r="E323" t="s">
        <v>4871</v>
      </c>
      <c r="F323">
        <v>77</v>
      </c>
      <c r="G323">
        <v>0</v>
      </c>
      <c r="H323" t="s">
        <v>647</v>
      </c>
      <c r="I323" t="s">
        <v>4872</v>
      </c>
      <c r="J323" t="s">
        <v>4873</v>
      </c>
      <c r="K323" t="s">
        <v>4874</v>
      </c>
      <c r="L323" t="s">
        <v>3558</v>
      </c>
      <c r="M323" t="s">
        <v>4875</v>
      </c>
      <c r="N323" t="s">
        <v>635</v>
      </c>
      <c r="O323" t="s">
        <v>653</v>
      </c>
      <c r="P323" t="s">
        <v>43</v>
      </c>
      <c r="Q323" t="s">
        <v>654</v>
      </c>
      <c r="R323" t="s">
        <v>636</v>
      </c>
      <c r="S323" t="s">
        <v>4876</v>
      </c>
      <c r="T323" t="s">
        <v>4877</v>
      </c>
    </row>
    <row r="324" spans="1:20" x14ac:dyDescent="0.25">
      <c r="A324" t="s">
        <v>118</v>
      </c>
      <c r="B324" t="s">
        <v>91</v>
      </c>
      <c r="C324">
        <v>90</v>
      </c>
      <c r="D324">
        <v>2</v>
      </c>
      <c r="E324" t="s">
        <v>4878</v>
      </c>
      <c r="F324">
        <v>142</v>
      </c>
      <c r="G324">
        <v>7</v>
      </c>
      <c r="H324" t="s">
        <v>3156</v>
      </c>
      <c r="I324" t="s">
        <v>4879</v>
      </c>
      <c r="J324" t="s">
        <v>4880</v>
      </c>
      <c r="K324" t="s">
        <v>2937</v>
      </c>
      <c r="L324" t="s">
        <v>636</v>
      </c>
      <c r="M324" t="s">
        <v>635</v>
      </c>
      <c r="N324" t="s">
        <v>635</v>
      </c>
      <c r="O324" t="s">
        <v>706</v>
      </c>
      <c r="P324" t="s">
        <v>40</v>
      </c>
      <c r="Q324" t="s">
        <v>635</v>
      </c>
      <c r="R324" t="s">
        <v>636</v>
      </c>
      <c r="S324" t="s">
        <v>635</v>
      </c>
      <c r="T324" t="s">
        <v>4881</v>
      </c>
    </row>
    <row r="325" spans="1:20" x14ac:dyDescent="0.25">
      <c r="A325" t="s">
        <v>20</v>
      </c>
      <c r="B325" t="s">
        <v>21</v>
      </c>
      <c r="C325">
        <v>50</v>
      </c>
      <c r="D325">
        <v>3</v>
      </c>
      <c r="E325" t="s">
        <v>4882</v>
      </c>
      <c r="F325">
        <v>300</v>
      </c>
      <c r="G325">
        <v>0</v>
      </c>
      <c r="H325" t="s">
        <v>632</v>
      </c>
      <c r="I325" t="s">
        <v>4883</v>
      </c>
      <c r="J325" t="s">
        <v>727</v>
      </c>
      <c r="K325" t="s">
        <v>635</v>
      </c>
      <c r="L325" t="s">
        <v>636</v>
      </c>
      <c r="M325" t="s">
        <v>4884</v>
      </c>
      <c r="N325" t="s">
        <v>635</v>
      </c>
      <c r="O325" t="s">
        <v>638</v>
      </c>
      <c r="P325" t="s">
        <v>22</v>
      </c>
      <c r="Q325" t="s">
        <v>639</v>
      </c>
      <c r="R325" t="s">
        <v>636</v>
      </c>
      <c r="S325" t="s">
        <v>4885</v>
      </c>
      <c r="T325" t="s">
        <v>4886</v>
      </c>
    </row>
    <row r="326" spans="1:20" x14ac:dyDescent="0.25">
      <c r="A326" t="s">
        <v>23</v>
      </c>
      <c r="B326" t="s">
        <v>24</v>
      </c>
      <c r="C326">
        <v>50</v>
      </c>
      <c r="D326">
        <v>3</v>
      </c>
      <c r="E326" t="s">
        <v>4882</v>
      </c>
      <c r="F326">
        <v>300</v>
      </c>
      <c r="G326">
        <v>0</v>
      </c>
      <c r="H326" t="s">
        <v>632</v>
      </c>
      <c r="I326" t="s">
        <v>4883</v>
      </c>
      <c r="J326" t="s">
        <v>727</v>
      </c>
      <c r="K326" t="s">
        <v>635</v>
      </c>
      <c r="L326" t="s">
        <v>636</v>
      </c>
      <c r="M326" t="s">
        <v>4884</v>
      </c>
      <c r="N326" t="s">
        <v>635</v>
      </c>
      <c r="O326" t="s">
        <v>638</v>
      </c>
      <c r="P326" t="s">
        <v>22</v>
      </c>
      <c r="Q326" t="s">
        <v>639</v>
      </c>
      <c r="R326" t="s">
        <v>636</v>
      </c>
      <c r="S326" t="s">
        <v>4885</v>
      </c>
      <c r="T326" t="s">
        <v>4886</v>
      </c>
    </row>
    <row r="327" spans="1:20" x14ac:dyDescent="0.25">
      <c r="A327" t="s">
        <v>25</v>
      </c>
      <c r="B327" t="s">
        <v>26</v>
      </c>
      <c r="C327">
        <v>50</v>
      </c>
      <c r="D327">
        <v>3</v>
      </c>
      <c r="E327" t="s">
        <v>4882</v>
      </c>
      <c r="F327">
        <v>300</v>
      </c>
      <c r="G327">
        <v>0</v>
      </c>
      <c r="H327" t="s">
        <v>632</v>
      </c>
      <c r="I327" t="s">
        <v>4883</v>
      </c>
      <c r="J327" t="s">
        <v>727</v>
      </c>
      <c r="K327" t="s">
        <v>635</v>
      </c>
      <c r="L327" t="s">
        <v>636</v>
      </c>
      <c r="M327" t="s">
        <v>4884</v>
      </c>
      <c r="N327" t="s">
        <v>635</v>
      </c>
      <c r="O327" t="s">
        <v>638</v>
      </c>
      <c r="P327" t="s">
        <v>22</v>
      </c>
      <c r="Q327" t="s">
        <v>639</v>
      </c>
      <c r="R327" t="s">
        <v>636</v>
      </c>
      <c r="S327" t="s">
        <v>4885</v>
      </c>
      <c r="T327" t="s">
        <v>4884</v>
      </c>
    </row>
    <row r="328" spans="1:20" x14ac:dyDescent="0.25">
      <c r="A328" t="s">
        <v>164</v>
      </c>
      <c r="B328" t="s">
        <v>165</v>
      </c>
      <c r="C328">
        <v>50</v>
      </c>
      <c r="D328">
        <v>6</v>
      </c>
      <c r="E328" t="s">
        <v>4887</v>
      </c>
      <c r="F328">
        <v>200</v>
      </c>
      <c r="G328">
        <v>0</v>
      </c>
      <c r="H328" t="s">
        <v>661</v>
      </c>
      <c r="I328" t="s">
        <v>4888</v>
      </c>
      <c r="J328" t="s">
        <v>770</v>
      </c>
      <c r="K328" t="s">
        <v>635</v>
      </c>
      <c r="L328" t="s">
        <v>636</v>
      </c>
      <c r="M328" t="s">
        <v>4889</v>
      </c>
      <c r="N328" t="s">
        <v>635</v>
      </c>
      <c r="O328" t="s">
        <v>668</v>
      </c>
      <c r="P328" t="s">
        <v>22</v>
      </c>
      <c r="Q328" t="s">
        <v>669</v>
      </c>
      <c r="R328" t="s">
        <v>636</v>
      </c>
      <c r="S328" t="s">
        <v>4890</v>
      </c>
      <c r="T328" t="s">
        <v>4889</v>
      </c>
    </row>
    <row r="329" spans="1:20" x14ac:dyDescent="0.25">
      <c r="A329" t="s">
        <v>164</v>
      </c>
      <c r="B329" t="s">
        <v>165</v>
      </c>
      <c r="C329">
        <v>50</v>
      </c>
      <c r="D329">
        <v>6</v>
      </c>
      <c r="E329" t="s">
        <v>4891</v>
      </c>
      <c r="F329">
        <v>200</v>
      </c>
      <c r="G329">
        <v>0</v>
      </c>
      <c r="H329" t="s">
        <v>661</v>
      </c>
      <c r="I329" t="s">
        <v>4892</v>
      </c>
      <c r="J329" t="s">
        <v>4893</v>
      </c>
      <c r="K329" t="s">
        <v>635</v>
      </c>
      <c r="L329" t="s">
        <v>636</v>
      </c>
      <c r="M329" t="s">
        <v>4894</v>
      </c>
      <c r="N329" t="s">
        <v>635</v>
      </c>
      <c r="O329" t="s">
        <v>638</v>
      </c>
      <c r="P329" t="s">
        <v>22</v>
      </c>
      <c r="Q329" t="s">
        <v>639</v>
      </c>
      <c r="R329" t="s">
        <v>636</v>
      </c>
      <c r="S329" t="s">
        <v>4895</v>
      </c>
      <c r="T329" t="s">
        <v>4894</v>
      </c>
    </row>
    <row r="330" spans="1:20" x14ac:dyDescent="0.25">
      <c r="A330" t="s">
        <v>20</v>
      </c>
      <c r="B330" t="s">
        <v>21</v>
      </c>
      <c r="C330">
        <v>50</v>
      </c>
      <c r="D330">
        <v>1</v>
      </c>
      <c r="E330" t="s">
        <v>4896</v>
      </c>
      <c r="F330">
        <v>100</v>
      </c>
      <c r="G330">
        <v>0</v>
      </c>
      <c r="H330" t="s">
        <v>632</v>
      </c>
      <c r="I330" t="s">
        <v>4897</v>
      </c>
      <c r="J330" t="s">
        <v>727</v>
      </c>
      <c r="K330" t="s">
        <v>635</v>
      </c>
      <c r="L330" t="s">
        <v>636</v>
      </c>
      <c r="M330" t="s">
        <v>4898</v>
      </c>
      <c r="N330" t="s">
        <v>635</v>
      </c>
      <c r="O330" t="s">
        <v>668</v>
      </c>
      <c r="P330" t="s">
        <v>22</v>
      </c>
      <c r="Q330" t="s">
        <v>669</v>
      </c>
      <c r="R330" t="s">
        <v>636</v>
      </c>
      <c r="S330" t="s">
        <v>4899</v>
      </c>
      <c r="T330" t="s">
        <v>4898</v>
      </c>
    </row>
    <row r="331" spans="1:20" x14ac:dyDescent="0.25">
      <c r="A331" t="s">
        <v>23</v>
      </c>
      <c r="B331" t="s">
        <v>24</v>
      </c>
      <c r="C331">
        <v>50</v>
      </c>
      <c r="D331">
        <v>1</v>
      </c>
      <c r="E331" t="s">
        <v>4896</v>
      </c>
      <c r="F331">
        <v>100</v>
      </c>
      <c r="G331">
        <v>0</v>
      </c>
      <c r="H331" t="s">
        <v>632</v>
      </c>
      <c r="I331" t="s">
        <v>4897</v>
      </c>
      <c r="J331" t="s">
        <v>727</v>
      </c>
      <c r="K331" t="s">
        <v>635</v>
      </c>
      <c r="L331" t="s">
        <v>636</v>
      </c>
      <c r="M331" t="s">
        <v>4898</v>
      </c>
      <c r="N331" t="s">
        <v>635</v>
      </c>
      <c r="O331" t="s">
        <v>668</v>
      </c>
      <c r="P331" t="s">
        <v>22</v>
      </c>
      <c r="Q331" t="s">
        <v>669</v>
      </c>
      <c r="R331" t="s">
        <v>636</v>
      </c>
      <c r="S331" t="s">
        <v>4899</v>
      </c>
      <c r="T331" t="s">
        <v>4898</v>
      </c>
    </row>
    <row r="332" spans="1:20" x14ac:dyDescent="0.25">
      <c r="A332" t="s">
        <v>25</v>
      </c>
      <c r="B332" t="s">
        <v>26</v>
      </c>
      <c r="C332">
        <v>50</v>
      </c>
      <c r="D332">
        <v>1</v>
      </c>
      <c r="E332" t="s">
        <v>4896</v>
      </c>
      <c r="F332">
        <v>100</v>
      </c>
      <c r="G332">
        <v>0</v>
      </c>
      <c r="H332" t="s">
        <v>632</v>
      </c>
      <c r="I332" t="s">
        <v>4897</v>
      </c>
      <c r="J332" t="s">
        <v>727</v>
      </c>
      <c r="K332" t="s">
        <v>635</v>
      </c>
      <c r="L332" t="s">
        <v>636</v>
      </c>
      <c r="M332" t="s">
        <v>4898</v>
      </c>
      <c r="N332" t="s">
        <v>635</v>
      </c>
      <c r="O332" t="s">
        <v>668</v>
      </c>
      <c r="P332" t="s">
        <v>22</v>
      </c>
      <c r="Q332" t="s">
        <v>669</v>
      </c>
      <c r="R332" t="s">
        <v>636</v>
      </c>
      <c r="S332" t="s">
        <v>4899</v>
      </c>
      <c r="T332" t="s">
        <v>4898</v>
      </c>
    </row>
    <row r="333" spans="1:20" x14ac:dyDescent="0.25">
      <c r="A333" t="s">
        <v>164</v>
      </c>
      <c r="B333" t="s">
        <v>165</v>
      </c>
      <c r="C333">
        <v>33.333333333333336</v>
      </c>
      <c r="D333">
        <v>3</v>
      </c>
      <c r="E333" t="s">
        <v>4900</v>
      </c>
      <c r="F333">
        <v>100</v>
      </c>
      <c r="G333">
        <v>0</v>
      </c>
      <c r="H333" t="s">
        <v>661</v>
      </c>
      <c r="I333" t="s">
        <v>4901</v>
      </c>
      <c r="J333" t="s">
        <v>2794</v>
      </c>
      <c r="K333" t="s">
        <v>635</v>
      </c>
      <c r="L333" t="s">
        <v>636</v>
      </c>
      <c r="M333" t="s">
        <v>4902</v>
      </c>
      <c r="N333" t="s">
        <v>635</v>
      </c>
      <c r="O333" t="s">
        <v>668</v>
      </c>
      <c r="P333" t="s">
        <v>22</v>
      </c>
      <c r="Q333" t="s">
        <v>669</v>
      </c>
      <c r="R333" t="s">
        <v>636</v>
      </c>
      <c r="S333" t="s">
        <v>4903</v>
      </c>
      <c r="T333" t="s">
        <v>4902</v>
      </c>
    </row>
    <row r="334" spans="1:20" x14ac:dyDescent="0.25">
      <c r="A334" t="s">
        <v>20</v>
      </c>
      <c r="B334" t="s">
        <v>21</v>
      </c>
      <c r="C334">
        <v>50</v>
      </c>
      <c r="D334">
        <v>1</v>
      </c>
      <c r="E334" t="s">
        <v>4904</v>
      </c>
      <c r="F334">
        <v>100</v>
      </c>
      <c r="G334">
        <v>0</v>
      </c>
      <c r="H334" t="s">
        <v>632</v>
      </c>
      <c r="I334" t="s">
        <v>4905</v>
      </c>
      <c r="J334" t="s">
        <v>1105</v>
      </c>
      <c r="K334" t="s">
        <v>635</v>
      </c>
      <c r="L334" t="s">
        <v>636</v>
      </c>
      <c r="M334" t="s">
        <v>4906</v>
      </c>
      <c r="N334" t="s">
        <v>635</v>
      </c>
      <c r="O334" t="s">
        <v>1071</v>
      </c>
      <c r="P334" t="s">
        <v>22</v>
      </c>
      <c r="Q334" t="s">
        <v>639</v>
      </c>
      <c r="R334" t="s">
        <v>636</v>
      </c>
      <c r="S334" t="s">
        <v>4907</v>
      </c>
      <c r="T334" t="s">
        <v>4906</v>
      </c>
    </row>
    <row r="335" spans="1:20" x14ac:dyDescent="0.25">
      <c r="A335" t="s">
        <v>23</v>
      </c>
      <c r="B335" t="s">
        <v>24</v>
      </c>
      <c r="C335">
        <v>50</v>
      </c>
      <c r="D335">
        <v>1</v>
      </c>
      <c r="E335" t="s">
        <v>4904</v>
      </c>
      <c r="F335">
        <v>100</v>
      </c>
      <c r="G335">
        <v>0</v>
      </c>
      <c r="H335" t="s">
        <v>632</v>
      </c>
      <c r="I335" t="s">
        <v>4905</v>
      </c>
      <c r="J335" t="s">
        <v>1105</v>
      </c>
      <c r="K335" t="s">
        <v>635</v>
      </c>
      <c r="L335" t="s">
        <v>636</v>
      </c>
      <c r="M335" t="s">
        <v>4906</v>
      </c>
      <c r="N335" t="s">
        <v>635</v>
      </c>
      <c r="O335" t="s">
        <v>1071</v>
      </c>
      <c r="P335" t="s">
        <v>22</v>
      </c>
      <c r="Q335" t="s">
        <v>639</v>
      </c>
      <c r="R335" t="s">
        <v>636</v>
      </c>
      <c r="S335" t="s">
        <v>4907</v>
      </c>
      <c r="T335" t="s">
        <v>4906</v>
      </c>
    </row>
    <row r="336" spans="1:20" x14ac:dyDescent="0.25">
      <c r="A336" t="s">
        <v>25</v>
      </c>
      <c r="B336" t="s">
        <v>26</v>
      </c>
      <c r="C336">
        <v>50</v>
      </c>
      <c r="D336">
        <v>1</v>
      </c>
      <c r="E336" t="s">
        <v>4904</v>
      </c>
      <c r="F336">
        <v>100</v>
      </c>
      <c r="G336">
        <v>0</v>
      </c>
      <c r="H336" t="s">
        <v>632</v>
      </c>
      <c r="I336" t="s">
        <v>4905</v>
      </c>
      <c r="J336" t="s">
        <v>1105</v>
      </c>
      <c r="K336" t="s">
        <v>635</v>
      </c>
      <c r="L336" t="s">
        <v>636</v>
      </c>
      <c r="M336" t="s">
        <v>4906</v>
      </c>
      <c r="N336" t="s">
        <v>635</v>
      </c>
      <c r="O336" t="s">
        <v>1071</v>
      </c>
      <c r="P336" t="s">
        <v>22</v>
      </c>
      <c r="Q336" t="s">
        <v>639</v>
      </c>
      <c r="R336" t="s">
        <v>636</v>
      </c>
      <c r="S336" t="s">
        <v>4907</v>
      </c>
      <c r="T336" t="s">
        <v>4906</v>
      </c>
    </row>
    <row r="337" spans="1:20" x14ac:dyDescent="0.25">
      <c r="A337" t="s">
        <v>39</v>
      </c>
      <c r="B337" t="s">
        <v>1715</v>
      </c>
      <c r="C337">
        <v>64</v>
      </c>
      <c r="D337">
        <v>1</v>
      </c>
      <c r="E337" t="s">
        <v>4908</v>
      </c>
      <c r="F337">
        <v>64</v>
      </c>
      <c r="G337">
        <v>0</v>
      </c>
      <c r="H337" t="s">
        <v>647</v>
      </c>
      <c r="I337" t="s">
        <v>4909</v>
      </c>
      <c r="J337" t="s">
        <v>4910</v>
      </c>
      <c r="K337" t="s">
        <v>4911</v>
      </c>
      <c r="L337" t="s">
        <v>4912</v>
      </c>
      <c r="M337" t="s">
        <v>4913</v>
      </c>
      <c r="N337" t="s">
        <v>635</v>
      </c>
      <c r="O337" t="s">
        <v>706</v>
      </c>
      <c r="P337" t="s">
        <v>40</v>
      </c>
      <c r="Q337" t="s">
        <v>707</v>
      </c>
      <c r="R337" t="s">
        <v>636</v>
      </c>
      <c r="S337" t="s">
        <v>4914</v>
      </c>
      <c r="T337" t="s">
        <v>4913</v>
      </c>
    </row>
    <row r="338" spans="1:20" x14ac:dyDescent="0.25">
      <c r="A338" t="s">
        <v>37</v>
      </c>
      <c r="B338" t="s">
        <v>38</v>
      </c>
      <c r="C338">
        <v>66.666666666666671</v>
      </c>
      <c r="D338">
        <v>6</v>
      </c>
      <c r="E338" t="s">
        <v>4915</v>
      </c>
      <c r="F338">
        <v>200</v>
      </c>
      <c r="G338">
        <v>0</v>
      </c>
      <c r="H338" t="s">
        <v>661</v>
      </c>
      <c r="I338" t="s">
        <v>4916</v>
      </c>
      <c r="J338" t="s">
        <v>643</v>
      </c>
      <c r="K338" t="s">
        <v>635</v>
      </c>
      <c r="L338" t="s">
        <v>636</v>
      </c>
      <c r="M338" t="s">
        <v>4917</v>
      </c>
      <c r="N338" t="s">
        <v>635</v>
      </c>
      <c r="O338" t="s">
        <v>638</v>
      </c>
      <c r="P338" t="s">
        <v>22</v>
      </c>
      <c r="Q338" t="s">
        <v>639</v>
      </c>
      <c r="R338" t="s">
        <v>636</v>
      </c>
      <c r="S338" t="s">
        <v>4918</v>
      </c>
      <c r="T338" t="s">
        <v>4917</v>
      </c>
    </row>
    <row r="339" spans="1:20" x14ac:dyDescent="0.25">
      <c r="A339" t="s">
        <v>20</v>
      </c>
      <c r="B339" t="s">
        <v>21</v>
      </c>
      <c r="C339">
        <v>50</v>
      </c>
      <c r="D339">
        <v>1</v>
      </c>
      <c r="E339" t="s">
        <v>4919</v>
      </c>
      <c r="F339">
        <v>99.99</v>
      </c>
      <c r="G339">
        <v>0</v>
      </c>
      <c r="H339" t="s">
        <v>661</v>
      </c>
      <c r="I339" t="s">
        <v>4920</v>
      </c>
      <c r="J339" t="s">
        <v>1259</v>
      </c>
      <c r="K339" t="s">
        <v>635</v>
      </c>
      <c r="L339" t="s">
        <v>636</v>
      </c>
      <c r="M339" t="s">
        <v>4921</v>
      </c>
      <c r="N339" t="s">
        <v>635</v>
      </c>
      <c r="O339" t="s">
        <v>638</v>
      </c>
      <c r="P339" t="s">
        <v>22</v>
      </c>
      <c r="Q339" t="s">
        <v>639</v>
      </c>
      <c r="R339" t="s">
        <v>636</v>
      </c>
      <c r="S339" t="s">
        <v>4922</v>
      </c>
      <c r="T339" t="s">
        <v>4921</v>
      </c>
    </row>
    <row r="340" spans="1:20" x14ac:dyDescent="0.25">
      <c r="A340" t="s">
        <v>23</v>
      </c>
      <c r="B340" t="s">
        <v>24</v>
      </c>
      <c r="C340">
        <v>50</v>
      </c>
      <c r="D340">
        <v>1</v>
      </c>
      <c r="E340" t="s">
        <v>4919</v>
      </c>
      <c r="F340">
        <v>99.99</v>
      </c>
      <c r="G340">
        <v>0</v>
      </c>
      <c r="H340" t="s">
        <v>661</v>
      </c>
      <c r="I340" t="s">
        <v>4920</v>
      </c>
      <c r="J340" t="s">
        <v>1259</v>
      </c>
      <c r="K340" t="s">
        <v>635</v>
      </c>
      <c r="L340" t="s">
        <v>636</v>
      </c>
      <c r="M340" t="s">
        <v>4921</v>
      </c>
      <c r="N340" t="s">
        <v>635</v>
      </c>
      <c r="O340" t="s">
        <v>638</v>
      </c>
      <c r="P340" t="s">
        <v>22</v>
      </c>
      <c r="Q340" t="s">
        <v>639</v>
      </c>
      <c r="R340" t="s">
        <v>636</v>
      </c>
      <c r="S340" t="s">
        <v>4922</v>
      </c>
      <c r="T340" t="s">
        <v>4921</v>
      </c>
    </row>
    <row r="341" spans="1:20" x14ac:dyDescent="0.25">
      <c r="A341" t="s">
        <v>25</v>
      </c>
      <c r="B341" t="s">
        <v>26</v>
      </c>
      <c r="C341">
        <v>50</v>
      </c>
      <c r="D341">
        <v>1</v>
      </c>
      <c r="E341" t="s">
        <v>4919</v>
      </c>
      <c r="F341">
        <v>99.99</v>
      </c>
      <c r="G341">
        <v>0</v>
      </c>
      <c r="H341" t="s">
        <v>661</v>
      </c>
      <c r="I341" t="s">
        <v>4920</v>
      </c>
      <c r="J341" t="s">
        <v>1259</v>
      </c>
      <c r="K341" t="s">
        <v>635</v>
      </c>
      <c r="L341" t="s">
        <v>636</v>
      </c>
      <c r="M341" t="s">
        <v>4921</v>
      </c>
      <c r="N341" t="s">
        <v>635</v>
      </c>
      <c r="O341" t="s">
        <v>638</v>
      </c>
      <c r="P341" t="s">
        <v>22</v>
      </c>
      <c r="Q341" t="s">
        <v>639</v>
      </c>
      <c r="R341" t="s">
        <v>636</v>
      </c>
      <c r="S341" t="s">
        <v>4922</v>
      </c>
      <c r="T341" t="s">
        <v>4921</v>
      </c>
    </row>
    <row r="342" spans="1:20" x14ac:dyDescent="0.25">
      <c r="A342" t="s">
        <v>121</v>
      </c>
      <c r="B342" t="s">
        <v>122</v>
      </c>
      <c r="C342">
        <v>15</v>
      </c>
      <c r="D342">
        <v>2</v>
      </c>
      <c r="E342" t="s">
        <v>4923</v>
      </c>
      <c r="F342">
        <v>34</v>
      </c>
      <c r="G342">
        <v>4</v>
      </c>
      <c r="H342" t="s">
        <v>647</v>
      </c>
      <c r="I342" t="s">
        <v>4006</v>
      </c>
      <c r="J342" t="s">
        <v>4924</v>
      </c>
      <c r="K342" t="s">
        <v>4925</v>
      </c>
      <c r="L342" t="s">
        <v>4926</v>
      </c>
      <c r="M342" t="s">
        <v>4927</v>
      </c>
      <c r="N342" t="s">
        <v>635</v>
      </c>
      <c r="O342" t="s">
        <v>653</v>
      </c>
      <c r="P342" t="s">
        <v>43</v>
      </c>
      <c r="Q342" t="s">
        <v>654</v>
      </c>
      <c r="R342" t="s">
        <v>636</v>
      </c>
      <c r="S342" t="s">
        <v>4928</v>
      </c>
      <c r="T342" t="s">
        <v>4929</v>
      </c>
    </row>
    <row r="343" spans="1:20" x14ac:dyDescent="0.25">
      <c r="A343" t="s">
        <v>133</v>
      </c>
      <c r="B343" t="s">
        <v>134</v>
      </c>
      <c r="C343">
        <v>12</v>
      </c>
      <c r="D343">
        <v>10</v>
      </c>
      <c r="E343" t="s">
        <v>4930</v>
      </c>
      <c r="F343">
        <v>129</v>
      </c>
      <c r="G343">
        <v>0</v>
      </c>
      <c r="H343" t="s">
        <v>647</v>
      </c>
      <c r="I343" t="s">
        <v>3709</v>
      </c>
      <c r="J343" t="s">
        <v>3710</v>
      </c>
      <c r="K343" t="s">
        <v>3711</v>
      </c>
      <c r="L343" t="s">
        <v>3558</v>
      </c>
      <c r="M343" t="s">
        <v>4917</v>
      </c>
      <c r="N343" t="s">
        <v>635</v>
      </c>
      <c r="O343" t="s">
        <v>653</v>
      </c>
      <c r="P343" t="s">
        <v>43</v>
      </c>
      <c r="Q343" t="s">
        <v>654</v>
      </c>
      <c r="R343" t="s">
        <v>636</v>
      </c>
      <c r="S343" t="s">
        <v>4931</v>
      </c>
      <c r="T343" t="s">
        <v>4932</v>
      </c>
    </row>
    <row r="344" spans="1:20" x14ac:dyDescent="0.25">
      <c r="A344" t="s">
        <v>37</v>
      </c>
      <c r="B344" t="s">
        <v>38</v>
      </c>
      <c r="C344">
        <v>66.666666666666671</v>
      </c>
      <c r="D344">
        <v>3</v>
      </c>
      <c r="E344" t="s">
        <v>4933</v>
      </c>
      <c r="F344">
        <v>100</v>
      </c>
      <c r="G344">
        <v>0</v>
      </c>
      <c r="H344" t="s">
        <v>661</v>
      </c>
      <c r="I344" t="s">
        <v>4934</v>
      </c>
      <c r="J344" t="s">
        <v>757</v>
      </c>
      <c r="K344" t="s">
        <v>635</v>
      </c>
      <c r="L344" t="s">
        <v>636</v>
      </c>
      <c r="M344" t="s">
        <v>4935</v>
      </c>
      <c r="N344" t="s">
        <v>635</v>
      </c>
      <c r="O344" t="s">
        <v>668</v>
      </c>
      <c r="P344" t="s">
        <v>22</v>
      </c>
      <c r="Q344" t="s">
        <v>669</v>
      </c>
      <c r="R344" t="s">
        <v>636</v>
      </c>
      <c r="S344" t="s">
        <v>4936</v>
      </c>
      <c r="T344" t="s">
        <v>4937</v>
      </c>
    </row>
    <row r="345" spans="1:20" x14ac:dyDescent="0.25">
      <c r="A345" t="s">
        <v>37</v>
      </c>
      <c r="B345" t="s">
        <v>38</v>
      </c>
      <c r="C345">
        <v>66.666666666666671</v>
      </c>
      <c r="D345">
        <v>3</v>
      </c>
      <c r="E345" t="s">
        <v>4938</v>
      </c>
      <c r="F345">
        <v>100</v>
      </c>
      <c r="G345">
        <v>0</v>
      </c>
      <c r="H345" t="s">
        <v>661</v>
      </c>
      <c r="I345" t="s">
        <v>4939</v>
      </c>
      <c r="J345" t="s">
        <v>1314</v>
      </c>
      <c r="K345" t="s">
        <v>635</v>
      </c>
      <c r="L345" t="s">
        <v>636</v>
      </c>
      <c r="M345" t="s">
        <v>4940</v>
      </c>
      <c r="N345" t="s">
        <v>635</v>
      </c>
      <c r="O345" t="s">
        <v>638</v>
      </c>
      <c r="P345" t="s">
        <v>22</v>
      </c>
      <c r="Q345" t="s">
        <v>639</v>
      </c>
      <c r="R345" t="s">
        <v>636</v>
      </c>
      <c r="S345" t="s">
        <v>4941</v>
      </c>
      <c r="T345" t="s">
        <v>4940</v>
      </c>
    </row>
    <row r="346" spans="1:20" x14ac:dyDescent="0.25">
      <c r="A346" t="s">
        <v>37</v>
      </c>
      <c r="B346" t="s">
        <v>38</v>
      </c>
      <c r="C346">
        <v>66.666666666666671</v>
      </c>
      <c r="D346">
        <v>6</v>
      </c>
      <c r="E346" t="s">
        <v>4942</v>
      </c>
      <c r="F346">
        <v>200</v>
      </c>
      <c r="G346">
        <v>0</v>
      </c>
      <c r="H346" t="s">
        <v>661</v>
      </c>
      <c r="I346" t="s">
        <v>3895</v>
      </c>
      <c r="J346" t="s">
        <v>1874</v>
      </c>
      <c r="K346" t="s">
        <v>635</v>
      </c>
      <c r="L346" t="s">
        <v>636</v>
      </c>
      <c r="M346" t="s">
        <v>4943</v>
      </c>
      <c r="N346" t="s">
        <v>635</v>
      </c>
      <c r="O346" t="s">
        <v>638</v>
      </c>
      <c r="P346" t="s">
        <v>22</v>
      </c>
      <c r="Q346" t="s">
        <v>639</v>
      </c>
      <c r="R346" t="s">
        <v>636</v>
      </c>
      <c r="S346" t="s">
        <v>4944</v>
      </c>
      <c r="T346" t="s">
        <v>4943</v>
      </c>
    </row>
    <row r="347" spans="1:20" x14ac:dyDescent="0.25">
      <c r="A347" t="s">
        <v>37</v>
      </c>
      <c r="B347" t="s">
        <v>38</v>
      </c>
      <c r="C347">
        <v>66.666666666666671</v>
      </c>
      <c r="D347">
        <v>3</v>
      </c>
      <c r="E347" t="s">
        <v>4945</v>
      </c>
      <c r="F347">
        <v>100</v>
      </c>
      <c r="G347">
        <v>0</v>
      </c>
      <c r="H347" t="s">
        <v>661</v>
      </c>
      <c r="I347" t="s">
        <v>4946</v>
      </c>
      <c r="J347" t="s">
        <v>1214</v>
      </c>
      <c r="K347" t="s">
        <v>635</v>
      </c>
      <c r="L347" t="s">
        <v>636</v>
      </c>
      <c r="M347" t="s">
        <v>4947</v>
      </c>
      <c r="N347" t="s">
        <v>635</v>
      </c>
      <c r="O347" t="s">
        <v>638</v>
      </c>
      <c r="P347" t="s">
        <v>22</v>
      </c>
      <c r="Q347" t="s">
        <v>639</v>
      </c>
      <c r="R347" t="s">
        <v>636</v>
      </c>
      <c r="S347" t="s">
        <v>4948</v>
      </c>
      <c r="T347" t="s">
        <v>4947</v>
      </c>
    </row>
    <row r="348" spans="1:20" x14ac:dyDescent="0.25">
      <c r="A348" t="s">
        <v>20</v>
      </c>
      <c r="B348" t="s">
        <v>21</v>
      </c>
      <c r="C348">
        <v>50</v>
      </c>
      <c r="D348">
        <v>1</v>
      </c>
      <c r="E348" t="s">
        <v>4949</v>
      </c>
      <c r="F348">
        <v>100</v>
      </c>
      <c r="G348">
        <v>0</v>
      </c>
      <c r="H348" t="s">
        <v>632</v>
      </c>
      <c r="I348" t="s">
        <v>4950</v>
      </c>
      <c r="J348" t="s">
        <v>972</v>
      </c>
      <c r="K348" t="s">
        <v>635</v>
      </c>
      <c r="L348" t="s">
        <v>636</v>
      </c>
      <c r="M348" t="s">
        <v>4951</v>
      </c>
      <c r="N348" t="s">
        <v>635</v>
      </c>
      <c r="O348" t="s">
        <v>668</v>
      </c>
      <c r="P348" t="s">
        <v>22</v>
      </c>
      <c r="Q348" t="s">
        <v>669</v>
      </c>
      <c r="R348" t="s">
        <v>636</v>
      </c>
      <c r="S348" t="s">
        <v>4952</v>
      </c>
      <c r="T348" t="s">
        <v>4953</v>
      </c>
    </row>
    <row r="349" spans="1:20" x14ac:dyDescent="0.25">
      <c r="A349" t="s">
        <v>23</v>
      </c>
      <c r="B349" t="s">
        <v>24</v>
      </c>
      <c r="C349">
        <v>50</v>
      </c>
      <c r="D349">
        <v>1</v>
      </c>
      <c r="E349" t="s">
        <v>4949</v>
      </c>
      <c r="F349">
        <v>100</v>
      </c>
      <c r="G349">
        <v>0</v>
      </c>
      <c r="H349" t="s">
        <v>632</v>
      </c>
      <c r="I349" t="s">
        <v>4950</v>
      </c>
      <c r="J349" t="s">
        <v>972</v>
      </c>
      <c r="K349" t="s">
        <v>635</v>
      </c>
      <c r="L349" t="s">
        <v>636</v>
      </c>
      <c r="M349" t="s">
        <v>4951</v>
      </c>
      <c r="N349" t="s">
        <v>635</v>
      </c>
      <c r="O349" t="s">
        <v>668</v>
      </c>
      <c r="P349" t="s">
        <v>22</v>
      </c>
      <c r="Q349" t="s">
        <v>669</v>
      </c>
      <c r="R349" t="s">
        <v>636</v>
      </c>
      <c r="S349" t="s">
        <v>4952</v>
      </c>
      <c r="T349" t="s">
        <v>4953</v>
      </c>
    </row>
    <row r="350" spans="1:20" x14ac:dyDescent="0.25">
      <c r="A350" t="s">
        <v>25</v>
      </c>
      <c r="B350" t="s">
        <v>26</v>
      </c>
      <c r="C350">
        <v>50</v>
      </c>
      <c r="D350">
        <v>1</v>
      </c>
      <c r="E350" t="s">
        <v>4949</v>
      </c>
      <c r="F350">
        <v>100</v>
      </c>
      <c r="G350">
        <v>0</v>
      </c>
      <c r="H350" t="s">
        <v>632</v>
      </c>
      <c r="I350" t="s">
        <v>4950</v>
      </c>
      <c r="J350" t="s">
        <v>972</v>
      </c>
      <c r="K350" t="s">
        <v>635</v>
      </c>
      <c r="L350" t="s">
        <v>636</v>
      </c>
      <c r="M350" t="s">
        <v>4951</v>
      </c>
      <c r="N350" t="s">
        <v>635</v>
      </c>
      <c r="O350" t="s">
        <v>668</v>
      </c>
      <c r="P350" t="s">
        <v>22</v>
      </c>
      <c r="Q350" t="s">
        <v>669</v>
      </c>
      <c r="R350" t="s">
        <v>636</v>
      </c>
      <c r="S350" t="s">
        <v>4952</v>
      </c>
      <c r="T350" t="s">
        <v>4953</v>
      </c>
    </row>
    <row r="351" spans="1:20" x14ac:dyDescent="0.25">
      <c r="A351" t="s">
        <v>20</v>
      </c>
      <c r="B351" t="s">
        <v>21</v>
      </c>
      <c r="C351">
        <v>50</v>
      </c>
      <c r="D351">
        <v>1</v>
      </c>
      <c r="E351" t="s">
        <v>4954</v>
      </c>
      <c r="F351">
        <v>99.99</v>
      </c>
      <c r="G351">
        <v>0</v>
      </c>
      <c r="H351" t="s">
        <v>661</v>
      </c>
      <c r="I351" t="s">
        <v>4955</v>
      </c>
      <c r="J351" t="s">
        <v>643</v>
      </c>
      <c r="K351" t="s">
        <v>635</v>
      </c>
      <c r="L351" t="s">
        <v>636</v>
      </c>
      <c r="M351" t="s">
        <v>4956</v>
      </c>
      <c r="N351" t="s">
        <v>635</v>
      </c>
      <c r="O351" t="s">
        <v>668</v>
      </c>
      <c r="P351" t="s">
        <v>22</v>
      </c>
      <c r="Q351" t="s">
        <v>669</v>
      </c>
      <c r="R351" t="s">
        <v>636</v>
      </c>
      <c r="S351" t="s">
        <v>4957</v>
      </c>
      <c r="T351" t="s">
        <v>4956</v>
      </c>
    </row>
    <row r="352" spans="1:20" x14ac:dyDescent="0.25">
      <c r="A352" t="s">
        <v>23</v>
      </c>
      <c r="B352" t="s">
        <v>24</v>
      </c>
      <c r="C352">
        <v>50</v>
      </c>
      <c r="D352">
        <v>1</v>
      </c>
      <c r="E352" t="s">
        <v>4954</v>
      </c>
      <c r="F352">
        <v>99.99</v>
      </c>
      <c r="G352">
        <v>0</v>
      </c>
      <c r="H352" t="s">
        <v>661</v>
      </c>
      <c r="I352" t="s">
        <v>4955</v>
      </c>
      <c r="J352" t="s">
        <v>643</v>
      </c>
      <c r="K352" t="s">
        <v>635</v>
      </c>
      <c r="L352" t="s">
        <v>636</v>
      </c>
      <c r="M352" t="s">
        <v>4956</v>
      </c>
      <c r="N352" t="s">
        <v>635</v>
      </c>
      <c r="O352" t="s">
        <v>668</v>
      </c>
      <c r="P352" t="s">
        <v>22</v>
      </c>
      <c r="Q352" t="s">
        <v>669</v>
      </c>
      <c r="R352" t="s">
        <v>636</v>
      </c>
      <c r="S352" t="s">
        <v>4957</v>
      </c>
      <c r="T352" t="s">
        <v>4956</v>
      </c>
    </row>
    <row r="353" spans="1:20" x14ac:dyDescent="0.25">
      <c r="A353" t="s">
        <v>25</v>
      </c>
      <c r="B353" t="s">
        <v>26</v>
      </c>
      <c r="C353">
        <v>50</v>
      </c>
      <c r="D353">
        <v>1</v>
      </c>
      <c r="E353" t="s">
        <v>4954</v>
      </c>
      <c r="F353">
        <v>99.99</v>
      </c>
      <c r="G353">
        <v>0</v>
      </c>
      <c r="H353" t="s">
        <v>661</v>
      </c>
      <c r="I353" t="s">
        <v>4955</v>
      </c>
      <c r="J353" t="s">
        <v>643</v>
      </c>
      <c r="K353" t="s">
        <v>635</v>
      </c>
      <c r="L353" t="s">
        <v>636</v>
      </c>
      <c r="M353" t="s">
        <v>4956</v>
      </c>
      <c r="N353" t="s">
        <v>635</v>
      </c>
      <c r="O353" t="s">
        <v>668</v>
      </c>
      <c r="P353" t="s">
        <v>22</v>
      </c>
      <c r="Q353" t="s">
        <v>669</v>
      </c>
      <c r="R353" t="s">
        <v>636</v>
      </c>
      <c r="S353" t="s">
        <v>4957</v>
      </c>
      <c r="T353" t="s">
        <v>4956</v>
      </c>
    </row>
    <row r="354" spans="1:20" x14ac:dyDescent="0.25">
      <c r="A354" t="s">
        <v>39</v>
      </c>
      <c r="B354" t="s">
        <v>1715</v>
      </c>
      <c r="C354">
        <v>64</v>
      </c>
      <c r="D354">
        <v>1</v>
      </c>
      <c r="E354" t="s">
        <v>4958</v>
      </c>
      <c r="F354">
        <v>71</v>
      </c>
      <c r="G354">
        <v>7</v>
      </c>
      <c r="H354" t="s">
        <v>647</v>
      </c>
      <c r="I354" t="s">
        <v>4959</v>
      </c>
      <c r="J354" t="s">
        <v>4960</v>
      </c>
      <c r="K354" t="s">
        <v>2540</v>
      </c>
      <c r="L354" t="s">
        <v>4961</v>
      </c>
      <c r="M354" t="s">
        <v>4956</v>
      </c>
      <c r="N354" t="s">
        <v>635</v>
      </c>
      <c r="O354" t="s">
        <v>706</v>
      </c>
      <c r="P354" t="s">
        <v>40</v>
      </c>
      <c r="Q354" t="s">
        <v>707</v>
      </c>
      <c r="R354" t="s">
        <v>636</v>
      </c>
      <c r="S354" t="s">
        <v>4962</v>
      </c>
      <c r="T354" t="s">
        <v>4956</v>
      </c>
    </row>
    <row r="355" spans="1:20" x14ac:dyDescent="0.25">
      <c r="A355" t="s">
        <v>20</v>
      </c>
      <c r="B355" t="s">
        <v>21</v>
      </c>
      <c r="C355">
        <v>50</v>
      </c>
      <c r="D355">
        <v>1</v>
      </c>
      <c r="E355" t="s">
        <v>4963</v>
      </c>
      <c r="F355">
        <v>99.99</v>
      </c>
      <c r="G355">
        <v>0</v>
      </c>
      <c r="H355" t="s">
        <v>661</v>
      </c>
      <c r="I355" t="s">
        <v>4964</v>
      </c>
      <c r="J355" t="s">
        <v>1883</v>
      </c>
      <c r="K355" t="s">
        <v>635</v>
      </c>
      <c r="L355" t="s">
        <v>636</v>
      </c>
      <c r="M355" t="s">
        <v>4965</v>
      </c>
      <c r="N355" t="s">
        <v>635</v>
      </c>
      <c r="O355" t="s">
        <v>638</v>
      </c>
      <c r="P355" t="s">
        <v>22</v>
      </c>
      <c r="Q355" t="s">
        <v>639</v>
      </c>
      <c r="R355" t="s">
        <v>636</v>
      </c>
      <c r="S355" t="s">
        <v>4966</v>
      </c>
      <c r="T355" t="s">
        <v>4965</v>
      </c>
    </row>
    <row r="356" spans="1:20" x14ac:dyDescent="0.25">
      <c r="A356" t="s">
        <v>23</v>
      </c>
      <c r="B356" t="s">
        <v>24</v>
      </c>
      <c r="C356">
        <v>50</v>
      </c>
      <c r="D356">
        <v>1</v>
      </c>
      <c r="E356" t="s">
        <v>4963</v>
      </c>
      <c r="F356">
        <v>99.99</v>
      </c>
      <c r="G356">
        <v>0</v>
      </c>
      <c r="H356" t="s">
        <v>661</v>
      </c>
      <c r="I356" t="s">
        <v>4964</v>
      </c>
      <c r="J356" t="s">
        <v>1883</v>
      </c>
      <c r="K356" t="s">
        <v>635</v>
      </c>
      <c r="L356" t="s">
        <v>636</v>
      </c>
      <c r="M356" t="s">
        <v>4965</v>
      </c>
      <c r="N356" t="s">
        <v>635</v>
      </c>
      <c r="O356" t="s">
        <v>638</v>
      </c>
      <c r="P356" t="s">
        <v>22</v>
      </c>
      <c r="Q356" t="s">
        <v>639</v>
      </c>
      <c r="R356" t="s">
        <v>636</v>
      </c>
      <c r="S356" t="s">
        <v>4966</v>
      </c>
      <c r="T356" t="s">
        <v>4965</v>
      </c>
    </row>
    <row r="357" spans="1:20" x14ac:dyDescent="0.25">
      <c r="A357" t="s">
        <v>25</v>
      </c>
      <c r="B357" t="s">
        <v>26</v>
      </c>
      <c r="C357">
        <v>50</v>
      </c>
      <c r="D357">
        <v>1</v>
      </c>
      <c r="E357" t="s">
        <v>4963</v>
      </c>
      <c r="F357">
        <v>99.99</v>
      </c>
      <c r="G357">
        <v>0</v>
      </c>
      <c r="H357" t="s">
        <v>661</v>
      </c>
      <c r="I357" t="s">
        <v>4964</v>
      </c>
      <c r="J357" t="s">
        <v>1883</v>
      </c>
      <c r="K357" t="s">
        <v>635</v>
      </c>
      <c r="L357" t="s">
        <v>636</v>
      </c>
      <c r="M357" t="s">
        <v>4965</v>
      </c>
      <c r="N357" t="s">
        <v>635</v>
      </c>
      <c r="O357" t="s">
        <v>638</v>
      </c>
      <c r="P357" t="s">
        <v>22</v>
      </c>
      <c r="Q357" t="s">
        <v>639</v>
      </c>
      <c r="R357" t="s">
        <v>636</v>
      </c>
      <c r="S357" t="s">
        <v>4966</v>
      </c>
      <c r="T357" t="s">
        <v>4965</v>
      </c>
    </row>
    <row r="358" spans="1:20" x14ac:dyDescent="0.25">
      <c r="A358" t="s">
        <v>164</v>
      </c>
      <c r="B358" t="s">
        <v>165</v>
      </c>
      <c r="C358">
        <v>33.333333333333336</v>
      </c>
      <c r="D358">
        <v>3</v>
      </c>
      <c r="E358" t="s">
        <v>4967</v>
      </c>
      <c r="F358">
        <v>100</v>
      </c>
      <c r="G358">
        <v>0</v>
      </c>
      <c r="H358" t="s">
        <v>661</v>
      </c>
      <c r="I358" t="s">
        <v>4968</v>
      </c>
      <c r="J358" t="s">
        <v>1314</v>
      </c>
      <c r="K358" t="s">
        <v>635</v>
      </c>
      <c r="L358" t="s">
        <v>636</v>
      </c>
      <c r="M358" t="s">
        <v>4969</v>
      </c>
      <c r="N358" t="s">
        <v>635</v>
      </c>
      <c r="O358" t="s">
        <v>638</v>
      </c>
      <c r="P358" t="s">
        <v>22</v>
      </c>
      <c r="Q358" t="s">
        <v>639</v>
      </c>
      <c r="R358" t="s">
        <v>636</v>
      </c>
      <c r="S358" t="s">
        <v>4970</v>
      </c>
      <c r="T358" t="s">
        <v>4969</v>
      </c>
    </row>
    <row r="359" spans="1:20" x14ac:dyDescent="0.25">
      <c r="A359" t="s">
        <v>164</v>
      </c>
      <c r="B359" t="s">
        <v>165</v>
      </c>
      <c r="C359">
        <v>49</v>
      </c>
      <c r="D359">
        <v>1</v>
      </c>
      <c r="E359" t="s">
        <v>4971</v>
      </c>
      <c r="F359">
        <v>123</v>
      </c>
      <c r="G359">
        <v>0</v>
      </c>
      <c r="H359" t="s">
        <v>647</v>
      </c>
      <c r="I359" t="s">
        <v>4972</v>
      </c>
      <c r="J359" t="s">
        <v>4973</v>
      </c>
      <c r="K359" t="s">
        <v>4974</v>
      </c>
      <c r="L359" t="s">
        <v>1179</v>
      </c>
      <c r="M359" t="s">
        <v>4975</v>
      </c>
      <c r="N359" t="s">
        <v>635</v>
      </c>
      <c r="O359" t="s">
        <v>653</v>
      </c>
      <c r="P359" t="s">
        <v>43</v>
      </c>
      <c r="Q359" t="s">
        <v>654</v>
      </c>
      <c r="R359" t="s">
        <v>636</v>
      </c>
      <c r="S359" t="s">
        <v>4976</v>
      </c>
      <c r="T359" t="s">
        <v>4977</v>
      </c>
    </row>
    <row r="360" spans="1:20" x14ac:dyDescent="0.25">
      <c r="A360" t="s">
        <v>39</v>
      </c>
      <c r="B360" t="s">
        <v>44</v>
      </c>
      <c r="C360">
        <v>74</v>
      </c>
      <c r="D360">
        <v>1</v>
      </c>
      <c r="E360" t="s">
        <v>4971</v>
      </c>
      <c r="F360">
        <v>123</v>
      </c>
      <c r="G360">
        <v>0</v>
      </c>
      <c r="H360" t="s">
        <v>647</v>
      </c>
      <c r="I360" t="s">
        <v>4972</v>
      </c>
      <c r="J360" t="s">
        <v>4973</v>
      </c>
      <c r="K360" t="s">
        <v>4974</v>
      </c>
      <c r="L360" t="s">
        <v>1179</v>
      </c>
      <c r="M360" t="s">
        <v>4975</v>
      </c>
      <c r="N360" t="s">
        <v>635</v>
      </c>
      <c r="O360" t="s">
        <v>653</v>
      </c>
      <c r="P360" t="s">
        <v>43</v>
      </c>
      <c r="Q360" t="s">
        <v>654</v>
      </c>
      <c r="R360" t="s">
        <v>636</v>
      </c>
      <c r="S360" t="s">
        <v>4976</v>
      </c>
      <c r="T360" t="s">
        <v>4978</v>
      </c>
    </row>
    <row r="361" spans="1:20" x14ac:dyDescent="0.25">
      <c r="A361" t="s">
        <v>20</v>
      </c>
      <c r="B361" t="s">
        <v>21</v>
      </c>
      <c r="C361">
        <v>50</v>
      </c>
      <c r="D361">
        <v>1</v>
      </c>
      <c r="E361" t="s">
        <v>4979</v>
      </c>
      <c r="F361">
        <v>107</v>
      </c>
      <c r="G361">
        <v>7</v>
      </c>
      <c r="H361" t="s">
        <v>632</v>
      </c>
      <c r="I361" t="s">
        <v>4980</v>
      </c>
      <c r="J361" t="s">
        <v>978</v>
      </c>
      <c r="K361" t="s">
        <v>635</v>
      </c>
      <c r="L361" t="s">
        <v>636</v>
      </c>
      <c r="M361" t="s">
        <v>4981</v>
      </c>
      <c r="N361" t="s">
        <v>635</v>
      </c>
      <c r="O361" t="s">
        <v>638</v>
      </c>
      <c r="P361" t="s">
        <v>22</v>
      </c>
      <c r="Q361" t="s">
        <v>639</v>
      </c>
      <c r="R361" t="s">
        <v>636</v>
      </c>
      <c r="S361" t="s">
        <v>4982</v>
      </c>
      <c r="T361" t="s">
        <v>4981</v>
      </c>
    </row>
    <row r="362" spans="1:20" x14ac:dyDescent="0.25">
      <c r="A362" t="s">
        <v>23</v>
      </c>
      <c r="B362" t="s">
        <v>24</v>
      </c>
      <c r="C362">
        <v>50</v>
      </c>
      <c r="D362">
        <v>1</v>
      </c>
      <c r="E362" t="s">
        <v>4979</v>
      </c>
      <c r="F362">
        <v>107</v>
      </c>
      <c r="G362">
        <v>7</v>
      </c>
      <c r="H362" t="s">
        <v>632</v>
      </c>
      <c r="I362" t="s">
        <v>4980</v>
      </c>
      <c r="J362" t="s">
        <v>978</v>
      </c>
      <c r="K362" t="s">
        <v>635</v>
      </c>
      <c r="L362" t="s">
        <v>636</v>
      </c>
      <c r="M362" t="s">
        <v>4981</v>
      </c>
      <c r="N362" t="s">
        <v>635</v>
      </c>
      <c r="O362" t="s">
        <v>638</v>
      </c>
      <c r="P362" t="s">
        <v>22</v>
      </c>
      <c r="Q362" t="s">
        <v>639</v>
      </c>
      <c r="R362" t="s">
        <v>636</v>
      </c>
      <c r="S362" t="s">
        <v>4982</v>
      </c>
      <c r="T362" t="s">
        <v>4981</v>
      </c>
    </row>
    <row r="363" spans="1:20" x14ac:dyDescent="0.25">
      <c r="A363" t="s">
        <v>25</v>
      </c>
      <c r="B363" t="s">
        <v>26</v>
      </c>
      <c r="C363">
        <v>50</v>
      </c>
      <c r="D363">
        <v>1</v>
      </c>
      <c r="E363" t="s">
        <v>4979</v>
      </c>
      <c r="F363">
        <v>107</v>
      </c>
      <c r="G363">
        <v>7</v>
      </c>
      <c r="H363" t="s">
        <v>632</v>
      </c>
      <c r="I363" t="s">
        <v>4980</v>
      </c>
      <c r="J363" t="s">
        <v>978</v>
      </c>
      <c r="K363" t="s">
        <v>635</v>
      </c>
      <c r="L363" t="s">
        <v>636</v>
      </c>
      <c r="M363" t="s">
        <v>4981</v>
      </c>
      <c r="N363" t="s">
        <v>635</v>
      </c>
      <c r="O363" t="s">
        <v>638</v>
      </c>
      <c r="P363" t="s">
        <v>22</v>
      </c>
      <c r="Q363" t="s">
        <v>639</v>
      </c>
      <c r="R363" t="s">
        <v>636</v>
      </c>
      <c r="S363" t="s">
        <v>4982</v>
      </c>
      <c r="T363" t="s">
        <v>4981</v>
      </c>
    </row>
    <row r="364" spans="1:20" x14ac:dyDescent="0.25">
      <c r="A364" t="s">
        <v>20</v>
      </c>
      <c r="B364" t="s">
        <v>21</v>
      </c>
      <c r="C364">
        <v>60</v>
      </c>
      <c r="D364">
        <v>2</v>
      </c>
      <c r="E364" t="s">
        <v>4983</v>
      </c>
      <c r="F364">
        <v>199.99</v>
      </c>
      <c r="G364">
        <v>0</v>
      </c>
      <c r="H364" t="s">
        <v>661</v>
      </c>
      <c r="I364" t="s">
        <v>4984</v>
      </c>
      <c r="J364" t="s">
        <v>643</v>
      </c>
      <c r="K364" t="s">
        <v>635</v>
      </c>
      <c r="L364" t="s">
        <v>636</v>
      </c>
      <c r="M364" t="s">
        <v>4985</v>
      </c>
      <c r="N364" t="s">
        <v>635</v>
      </c>
      <c r="O364" t="s">
        <v>638</v>
      </c>
      <c r="P364" t="s">
        <v>22</v>
      </c>
      <c r="Q364" t="s">
        <v>639</v>
      </c>
      <c r="R364" t="s">
        <v>636</v>
      </c>
      <c r="S364" t="s">
        <v>4986</v>
      </c>
      <c r="T364" t="s">
        <v>4985</v>
      </c>
    </row>
    <row r="365" spans="1:20" x14ac:dyDescent="0.25">
      <c r="A365" t="s">
        <v>23</v>
      </c>
      <c r="B365" t="s">
        <v>24</v>
      </c>
      <c r="C365">
        <v>60</v>
      </c>
      <c r="D365">
        <v>2</v>
      </c>
      <c r="E365" t="s">
        <v>4983</v>
      </c>
      <c r="F365">
        <v>199.99</v>
      </c>
      <c r="G365">
        <v>0</v>
      </c>
      <c r="H365" t="s">
        <v>661</v>
      </c>
      <c r="I365" t="s">
        <v>4984</v>
      </c>
      <c r="J365" t="s">
        <v>643</v>
      </c>
      <c r="K365" t="s">
        <v>635</v>
      </c>
      <c r="L365" t="s">
        <v>636</v>
      </c>
      <c r="M365" t="s">
        <v>4985</v>
      </c>
      <c r="N365" t="s">
        <v>635</v>
      </c>
      <c r="O365" t="s">
        <v>638</v>
      </c>
      <c r="P365" t="s">
        <v>22</v>
      </c>
      <c r="Q365" t="s">
        <v>639</v>
      </c>
      <c r="R365" t="s">
        <v>636</v>
      </c>
      <c r="S365" t="s">
        <v>4986</v>
      </c>
      <c r="T365" t="s">
        <v>4985</v>
      </c>
    </row>
    <row r="366" spans="1:20" x14ac:dyDescent="0.25">
      <c r="A366" t="s">
        <v>25</v>
      </c>
      <c r="B366" t="s">
        <v>26</v>
      </c>
      <c r="C366">
        <v>60</v>
      </c>
      <c r="D366">
        <v>2</v>
      </c>
      <c r="E366" t="s">
        <v>4983</v>
      </c>
      <c r="F366">
        <v>199.99</v>
      </c>
      <c r="G366">
        <v>0</v>
      </c>
      <c r="H366" t="s">
        <v>661</v>
      </c>
      <c r="I366" t="s">
        <v>4984</v>
      </c>
      <c r="J366" t="s">
        <v>643</v>
      </c>
      <c r="K366" t="s">
        <v>635</v>
      </c>
      <c r="L366" t="s">
        <v>636</v>
      </c>
      <c r="M366" t="s">
        <v>4985</v>
      </c>
      <c r="N366" t="s">
        <v>635</v>
      </c>
      <c r="O366" t="s">
        <v>638</v>
      </c>
      <c r="P366" t="s">
        <v>22</v>
      </c>
      <c r="Q366" t="s">
        <v>639</v>
      </c>
      <c r="R366" t="s">
        <v>636</v>
      </c>
      <c r="S366" t="s">
        <v>4986</v>
      </c>
      <c r="T366" t="s">
        <v>4985</v>
      </c>
    </row>
    <row r="367" spans="1:20" x14ac:dyDescent="0.25">
      <c r="A367" t="s">
        <v>37</v>
      </c>
      <c r="B367" t="s">
        <v>38</v>
      </c>
      <c r="C367">
        <v>66.666666666666671</v>
      </c>
      <c r="D367">
        <v>3</v>
      </c>
      <c r="E367" t="s">
        <v>4987</v>
      </c>
      <c r="F367">
        <v>100</v>
      </c>
      <c r="G367">
        <v>0</v>
      </c>
      <c r="H367" t="s">
        <v>661</v>
      </c>
      <c r="I367" t="s">
        <v>4988</v>
      </c>
      <c r="J367" t="s">
        <v>869</v>
      </c>
      <c r="K367" t="s">
        <v>635</v>
      </c>
      <c r="L367" t="s">
        <v>636</v>
      </c>
      <c r="M367" t="s">
        <v>4989</v>
      </c>
      <c r="N367" t="s">
        <v>635</v>
      </c>
      <c r="O367" t="s">
        <v>668</v>
      </c>
      <c r="P367" t="s">
        <v>22</v>
      </c>
      <c r="Q367" t="s">
        <v>669</v>
      </c>
      <c r="R367" t="s">
        <v>636</v>
      </c>
      <c r="S367" t="s">
        <v>4990</v>
      </c>
      <c r="T367" t="s">
        <v>4989</v>
      </c>
    </row>
    <row r="368" spans="1:20" x14ac:dyDescent="0.25">
      <c r="A368" t="s">
        <v>37</v>
      </c>
      <c r="B368" t="s">
        <v>38</v>
      </c>
      <c r="C368">
        <v>66.666666666666671</v>
      </c>
      <c r="D368">
        <v>3</v>
      </c>
      <c r="E368" t="s">
        <v>4991</v>
      </c>
      <c r="F368">
        <v>100</v>
      </c>
      <c r="G368">
        <v>0</v>
      </c>
      <c r="H368" t="s">
        <v>661</v>
      </c>
      <c r="I368" t="s">
        <v>4992</v>
      </c>
      <c r="J368" t="s">
        <v>967</v>
      </c>
      <c r="K368" t="s">
        <v>635</v>
      </c>
      <c r="L368" t="s">
        <v>636</v>
      </c>
      <c r="M368" t="s">
        <v>4993</v>
      </c>
      <c r="N368" t="s">
        <v>635</v>
      </c>
      <c r="O368" t="s">
        <v>638</v>
      </c>
      <c r="P368" t="s">
        <v>22</v>
      </c>
      <c r="Q368" t="s">
        <v>639</v>
      </c>
      <c r="R368" t="s">
        <v>636</v>
      </c>
      <c r="S368" t="s">
        <v>4994</v>
      </c>
      <c r="T368" t="s">
        <v>4993</v>
      </c>
    </row>
    <row r="369" spans="1:20" x14ac:dyDescent="0.25">
      <c r="A369" t="s">
        <v>164</v>
      </c>
      <c r="B369" t="s">
        <v>165</v>
      </c>
      <c r="C369">
        <v>33.333333333333336</v>
      </c>
      <c r="D369">
        <v>3</v>
      </c>
      <c r="E369" t="s">
        <v>4995</v>
      </c>
      <c r="F369">
        <v>100</v>
      </c>
      <c r="G369">
        <v>0</v>
      </c>
      <c r="H369" t="s">
        <v>661</v>
      </c>
      <c r="I369" t="s">
        <v>4996</v>
      </c>
      <c r="J369" t="s">
        <v>4893</v>
      </c>
      <c r="K369" t="s">
        <v>635</v>
      </c>
      <c r="L369" t="s">
        <v>636</v>
      </c>
      <c r="M369" t="s">
        <v>4997</v>
      </c>
      <c r="N369" t="s">
        <v>635</v>
      </c>
      <c r="O369" t="s">
        <v>638</v>
      </c>
      <c r="P369" t="s">
        <v>22</v>
      </c>
      <c r="Q369" t="s">
        <v>639</v>
      </c>
      <c r="R369" t="s">
        <v>636</v>
      </c>
      <c r="S369" t="s">
        <v>4998</v>
      </c>
      <c r="T369" t="s">
        <v>4999</v>
      </c>
    </row>
    <row r="370" spans="1:20" x14ac:dyDescent="0.25">
      <c r="A370" t="s">
        <v>20</v>
      </c>
      <c r="B370" t="s">
        <v>21</v>
      </c>
      <c r="C370">
        <v>50</v>
      </c>
      <c r="D370">
        <v>1</v>
      </c>
      <c r="E370" t="s">
        <v>5000</v>
      </c>
      <c r="F370">
        <v>100</v>
      </c>
      <c r="G370">
        <v>0</v>
      </c>
      <c r="H370" t="s">
        <v>632</v>
      </c>
      <c r="I370" t="s">
        <v>4992</v>
      </c>
      <c r="J370" t="s">
        <v>967</v>
      </c>
      <c r="K370" t="s">
        <v>635</v>
      </c>
      <c r="L370" t="s">
        <v>636</v>
      </c>
      <c r="M370" t="s">
        <v>5001</v>
      </c>
      <c r="N370" t="s">
        <v>635</v>
      </c>
      <c r="O370" t="s">
        <v>638</v>
      </c>
      <c r="P370" t="s">
        <v>22</v>
      </c>
      <c r="Q370" t="s">
        <v>639</v>
      </c>
      <c r="R370" t="s">
        <v>636</v>
      </c>
      <c r="S370" t="s">
        <v>5002</v>
      </c>
      <c r="T370" t="s">
        <v>4999</v>
      </c>
    </row>
    <row r="371" spans="1:20" x14ac:dyDescent="0.25">
      <c r="A371" t="s">
        <v>23</v>
      </c>
      <c r="B371" t="s">
        <v>24</v>
      </c>
      <c r="C371">
        <v>50</v>
      </c>
      <c r="D371">
        <v>1</v>
      </c>
      <c r="E371" t="s">
        <v>5000</v>
      </c>
      <c r="F371">
        <v>100</v>
      </c>
      <c r="G371">
        <v>0</v>
      </c>
      <c r="H371" t="s">
        <v>632</v>
      </c>
      <c r="I371" t="s">
        <v>4992</v>
      </c>
      <c r="J371" t="s">
        <v>967</v>
      </c>
      <c r="K371" t="s">
        <v>635</v>
      </c>
      <c r="L371" t="s">
        <v>636</v>
      </c>
      <c r="M371" t="s">
        <v>5001</v>
      </c>
      <c r="N371" t="s">
        <v>635</v>
      </c>
      <c r="O371" t="s">
        <v>638</v>
      </c>
      <c r="P371" t="s">
        <v>22</v>
      </c>
      <c r="Q371" t="s">
        <v>639</v>
      </c>
      <c r="R371" t="s">
        <v>636</v>
      </c>
      <c r="S371" t="s">
        <v>5002</v>
      </c>
      <c r="T371" t="s">
        <v>4999</v>
      </c>
    </row>
    <row r="372" spans="1:20" x14ac:dyDescent="0.25">
      <c r="A372" t="s">
        <v>25</v>
      </c>
      <c r="B372" t="s">
        <v>26</v>
      </c>
      <c r="C372">
        <v>50</v>
      </c>
      <c r="D372">
        <v>1</v>
      </c>
      <c r="E372" t="s">
        <v>5000</v>
      </c>
      <c r="F372">
        <v>100</v>
      </c>
      <c r="G372">
        <v>0</v>
      </c>
      <c r="H372" t="s">
        <v>632</v>
      </c>
      <c r="I372" t="s">
        <v>4992</v>
      </c>
      <c r="J372" t="s">
        <v>967</v>
      </c>
      <c r="K372" t="s">
        <v>635</v>
      </c>
      <c r="L372" t="s">
        <v>636</v>
      </c>
      <c r="M372" t="s">
        <v>5001</v>
      </c>
      <c r="N372" t="s">
        <v>635</v>
      </c>
      <c r="O372" t="s">
        <v>638</v>
      </c>
      <c r="P372" t="s">
        <v>22</v>
      </c>
      <c r="Q372" t="s">
        <v>639</v>
      </c>
      <c r="R372" t="s">
        <v>636</v>
      </c>
      <c r="S372" t="s">
        <v>5002</v>
      </c>
      <c r="T372" t="s">
        <v>4999</v>
      </c>
    </row>
    <row r="373" spans="1:20" x14ac:dyDescent="0.25">
      <c r="A373" t="s">
        <v>20</v>
      </c>
      <c r="B373" t="s">
        <v>21</v>
      </c>
      <c r="C373">
        <v>50</v>
      </c>
      <c r="D373">
        <v>1</v>
      </c>
      <c r="E373" t="s">
        <v>5003</v>
      </c>
      <c r="F373">
        <v>100</v>
      </c>
      <c r="G373">
        <v>0</v>
      </c>
      <c r="H373" t="s">
        <v>632</v>
      </c>
      <c r="I373" t="s">
        <v>5004</v>
      </c>
      <c r="J373" t="s">
        <v>2016</v>
      </c>
      <c r="K373" t="s">
        <v>635</v>
      </c>
      <c r="L373" t="s">
        <v>636</v>
      </c>
      <c r="M373" t="s">
        <v>5005</v>
      </c>
      <c r="N373" t="s">
        <v>635</v>
      </c>
      <c r="O373" t="s">
        <v>638</v>
      </c>
      <c r="P373" t="s">
        <v>22</v>
      </c>
      <c r="Q373" t="s">
        <v>639</v>
      </c>
      <c r="R373" t="s">
        <v>636</v>
      </c>
      <c r="S373" t="s">
        <v>5006</v>
      </c>
      <c r="T373" t="s">
        <v>5005</v>
      </c>
    </row>
    <row r="374" spans="1:20" x14ac:dyDescent="0.25">
      <c r="A374" t="s">
        <v>23</v>
      </c>
      <c r="B374" t="s">
        <v>24</v>
      </c>
      <c r="C374">
        <v>50</v>
      </c>
      <c r="D374">
        <v>1</v>
      </c>
      <c r="E374" t="s">
        <v>5003</v>
      </c>
      <c r="F374">
        <v>100</v>
      </c>
      <c r="G374">
        <v>0</v>
      </c>
      <c r="H374" t="s">
        <v>632</v>
      </c>
      <c r="I374" t="s">
        <v>5004</v>
      </c>
      <c r="J374" t="s">
        <v>2016</v>
      </c>
      <c r="K374" t="s">
        <v>635</v>
      </c>
      <c r="L374" t="s">
        <v>636</v>
      </c>
      <c r="M374" t="s">
        <v>5005</v>
      </c>
      <c r="N374" t="s">
        <v>635</v>
      </c>
      <c r="O374" t="s">
        <v>638</v>
      </c>
      <c r="P374" t="s">
        <v>22</v>
      </c>
      <c r="Q374" t="s">
        <v>639</v>
      </c>
      <c r="R374" t="s">
        <v>636</v>
      </c>
      <c r="S374" t="s">
        <v>5006</v>
      </c>
      <c r="T374" t="s">
        <v>5005</v>
      </c>
    </row>
    <row r="375" spans="1:20" x14ac:dyDescent="0.25">
      <c r="A375" t="s">
        <v>25</v>
      </c>
      <c r="B375" t="s">
        <v>26</v>
      </c>
      <c r="C375">
        <v>50</v>
      </c>
      <c r="D375">
        <v>1</v>
      </c>
      <c r="E375" t="s">
        <v>5003</v>
      </c>
      <c r="F375">
        <v>100</v>
      </c>
      <c r="G375">
        <v>0</v>
      </c>
      <c r="H375" t="s">
        <v>632</v>
      </c>
      <c r="I375" t="s">
        <v>5004</v>
      </c>
      <c r="J375" t="s">
        <v>2016</v>
      </c>
      <c r="K375" t="s">
        <v>635</v>
      </c>
      <c r="L375" t="s">
        <v>636</v>
      </c>
      <c r="M375" t="s">
        <v>5005</v>
      </c>
      <c r="N375" t="s">
        <v>635</v>
      </c>
      <c r="O375" t="s">
        <v>638</v>
      </c>
      <c r="P375" t="s">
        <v>22</v>
      </c>
      <c r="Q375" t="s">
        <v>639</v>
      </c>
      <c r="R375" t="s">
        <v>636</v>
      </c>
      <c r="S375" t="s">
        <v>5006</v>
      </c>
      <c r="T375" t="s">
        <v>5005</v>
      </c>
    </row>
    <row r="376" spans="1:20" x14ac:dyDescent="0.25">
      <c r="A376" t="s">
        <v>164</v>
      </c>
      <c r="B376" t="s">
        <v>165</v>
      </c>
      <c r="C376">
        <v>50</v>
      </c>
      <c r="D376">
        <v>12</v>
      </c>
      <c r="E376" t="s">
        <v>5007</v>
      </c>
      <c r="F376">
        <v>395</v>
      </c>
      <c r="G376">
        <v>0</v>
      </c>
      <c r="H376" t="s">
        <v>661</v>
      </c>
      <c r="I376" t="s">
        <v>5008</v>
      </c>
      <c r="J376" t="s">
        <v>721</v>
      </c>
      <c r="K376" t="s">
        <v>635</v>
      </c>
      <c r="L376" t="s">
        <v>636</v>
      </c>
      <c r="M376" t="s">
        <v>5009</v>
      </c>
      <c r="N376" t="s">
        <v>635</v>
      </c>
      <c r="O376" t="s">
        <v>638</v>
      </c>
      <c r="P376" t="s">
        <v>22</v>
      </c>
      <c r="Q376" t="s">
        <v>639</v>
      </c>
      <c r="R376" t="s">
        <v>636</v>
      </c>
      <c r="S376" t="s">
        <v>5010</v>
      </c>
      <c r="T376" t="s">
        <v>5009</v>
      </c>
    </row>
    <row r="377" spans="1:20" x14ac:dyDescent="0.25">
      <c r="A377" t="s">
        <v>133</v>
      </c>
      <c r="B377" t="s">
        <v>134</v>
      </c>
      <c r="C377">
        <v>12</v>
      </c>
      <c r="D377">
        <v>10</v>
      </c>
      <c r="E377" t="s">
        <v>5011</v>
      </c>
      <c r="F377">
        <v>167</v>
      </c>
      <c r="G377">
        <v>38</v>
      </c>
      <c r="H377" t="s">
        <v>647</v>
      </c>
      <c r="I377" t="s">
        <v>788</v>
      </c>
      <c r="J377" t="s">
        <v>5012</v>
      </c>
      <c r="K377" t="s">
        <v>5013</v>
      </c>
      <c r="L377" t="s">
        <v>791</v>
      </c>
      <c r="M377" t="s">
        <v>5014</v>
      </c>
      <c r="N377" t="s">
        <v>635</v>
      </c>
      <c r="O377" t="s">
        <v>653</v>
      </c>
      <c r="P377" t="s">
        <v>43</v>
      </c>
      <c r="Q377" t="s">
        <v>654</v>
      </c>
      <c r="R377" t="s">
        <v>636</v>
      </c>
      <c r="S377" t="s">
        <v>5015</v>
      </c>
      <c r="T377" t="s">
        <v>5016</v>
      </c>
    </row>
    <row r="378" spans="1:20" x14ac:dyDescent="0.25">
      <c r="A378" t="s">
        <v>37</v>
      </c>
      <c r="B378" t="s">
        <v>38</v>
      </c>
      <c r="C378">
        <v>66.666666666666671</v>
      </c>
      <c r="D378">
        <v>6</v>
      </c>
      <c r="E378" t="s">
        <v>5017</v>
      </c>
      <c r="F378">
        <v>200</v>
      </c>
      <c r="G378">
        <v>0</v>
      </c>
      <c r="H378" t="s">
        <v>661</v>
      </c>
      <c r="I378" t="s">
        <v>5018</v>
      </c>
      <c r="J378" t="s">
        <v>727</v>
      </c>
      <c r="K378" t="s">
        <v>635</v>
      </c>
      <c r="L378" t="s">
        <v>636</v>
      </c>
      <c r="M378" t="s">
        <v>5019</v>
      </c>
      <c r="N378" t="s">
        <v>635</v>
      </c>
      <c r="O378" t="s">
        <v>638</v>
      </c>
      <c r="P378" t="s">
        <v>22</v>
      </c>
      <c r="Q378" t="s">
        <v>639</v>
      </c>
      <c r="R378" t="s">
        <v>636</v>
      </c>
      <c r="S378" t="s">
        <v>5020</v>
      </c>
      <c r="T378" t="s">
        <v>5019</v>
      </c>
    </row>
    <row r="379" spans="1:20" x14ac:dyDescent="0.25">
      <c r="A379" t="s">
        <v>20</v>
      </c>
      <c r="B379" t="s">
        <v>21</v>
      </c>
      <c r="C379">
        <v>50</v>
      </c>
      <c r="D379">
        <v>1</v>
      </c>
      <c r="E379" t="s">
        <v>5021</v>
      </c>
      <c r="F379">
        <v>100</v>
      </c>
      <c r="G379">
        <v>0</v>
      </c>
      <c r="H379" t="s">
        <v>632</v>
      </c>
      <c r="I379" t="s">
        <v>5022</v>
      </c>
      <c r="J379" t="s">
        <v>727</v>
      </c>
      <c r="K379" t="s">
        <v>635</v>
      </c>
      <c r="L379" t="s">
        <v>636</v>
      </c>
      <c r="M379" t="s">
        <v>5023</v>
      </c>
      <c r="N379" t="s">
        <v>635</v>
      </c>
      <c r="O379" t="s">
        <v>638</v>
      </c>
      <c r="P379" t="s">
        <v>22</v>
      </c>
      <c r="Q379" t="s">
        <v>639</v>
      </c>
      <c r="R379" t="s">
        <v>636</v>
      </c>
      <c r="S379" t="s">
        <v>5024</v>
      </c>
      <c r="T379" t="s">
        <v>5023</v>
      </c>
    </row>
    <row r="380" spans="1:20" x14ac:dyDescent="0.25">
      <c r="A380" t="s">
        <v>23</v>
      </c>
      <c r="B380" t="s">
        <v>24</v>
      </c>
      <c r="C380">
        <v>50</v>
      </c>
      <c r="D380">
        <v>1</v>
      </c>
      <c r="E380" t="s">
        <v>5021</v>
      </c>
      <c r="F380">
        <v>100</v>
      </c>
      <c r="G380">
        <v>0</v>
      </c>
      <c r="H380" t="s">
        <v>632</v>
      </c>
      <c r="I380" t="s">
        <v>5022</v>
      </c>
      <c r="J380" t="s">
        <v>727</v>
      </c>
      <c r="K380" t="s">
        <v>635</v>
      </c>
      <c r="L380" t="s">
        <v>636</v>
      </c>
      <c r="M380" t="s">
        <v>5023</v>
      </c>
      <c r="N380" t="s">
        <v>635</v>
      </c>
      <c r="O380" t="s">
        <v>638</v>
      </c>
      <c r="P380" t="s">
        <v>22</v>
      </c>
      <c r="Q380" t="s">
        <v>639</v>
      </c>
      <c r="R380" t="s">
        <v>636</v>
      </c>
      <c r="S380" t="s">
        <v>5024</v>
      </c>
      <c r="T380" t="s">
        <v>5023</v>
      </c>
    </row>
    <row r="381" spans="1:20" x14ac:dyDescent="0.25">
      <c r="A381" t="s">
        <v>25</v>
      </c>
      <c r="B381" t="s">
        <v>26</v>
      </c>
      <c r="C381">
        <v>50</v>
      </c>
      <c r="D381">
        <v>1</v>
      </c>
      <c r="E381" t="s">
        <v>5021</v>
      </c>
      <c r="F381">
        <v>100</v>
      </c>
      <c r="G381">
        <v>0</v>
      </c>
      <c r="H381" t="s">
        <v>632</v>
      </c>
      <c r="I381" t="s">
        <v>5022</v>
      </c>
      <c r="J381" t="s">
        <v>727</v>
      </c>
      <c r="K381" t="s">
        <v>635</v>
      </c>
      <c r="L381" t="s">
        <v>636</v>
      </c>
      <c r="M381" t="s">
        <v>5023</v>
      </c>
      <c r="N381" t="s">
        <v>635</v>
      </c>
      <c r="O381" t="s">
        <v>638</v>
      </c>
      <c r="P381" t="s">
        <v>22</v>
      </c>
      <c r="Q381" t="s">
        <v>639</v>
      </c>
      <c r="R381" t="s">
        <v>636</v>
      </c>
      <c r="S381" t="s">
        <v>5024</v>
      </c>
      <c r="T381" t="s">
        <v>5023</v>
      </c>
    </row>
    <row r="382" spans="1:20" x14ac:dyDescent="0.25">
      <c r="A382" t="s">
        <v>37</v>
      </c>
      <c r="B382" t="s">
        <v>38</v>
      </c>
      <c r="C382">
        <v>66.666666666666671</v>
      </c>
      <c r="D382">
        <v>3</v>
      </c>
      <c r="E382" t="s">
        <v>5025</v>
      </c>
      <c r="F382">
        <v>100</v>
      </c>
      <c r="G382">
        <v>0</v>
      </c>
      <c r="H382" t="s">
        <v>661</v>
      </c>
      <c r="I382" t="s">
        <v>5026</v>
      </c>
      <c r="J382" t="s">
        <v>884</v>
      </c>
      <c r="K382" t="s">
        <v>635</v>
      </c>
      <c r="L382" t="s">
        <v>636</v>
      </c>
      <c r="M382" t="s">
        <v>5027</v>
      </c>
      <c r="N382" t="s">
        <v>635</v>
      </c>
      <c r="O382" t="s">
        <v>638</v>
      </c>
      <c r="P382" t="s">
        <v>22</v>
      </c>
      <c r="Q382" t="s">
        <v>639</v>
      </c>
      <c r="R382" t="s">
        <v>636</v>
      </c>
      <c r="S382" t="s">
        <v>5028</v>
      </c>
      <c r="T382" t="s">
        <v>5029</v>
      </c>
    </row>
    <row r="383" spans="1:20" x14ac:dyDescent="0.25">
      <c r="A383" t="s">
        <v>20</v>
      </c>
      <c r="B383" t="s">
        <v>21</v>
      </c>
      <c r="C383">
        <v>50</v>
      </c>
      <c r="D383">
        <v>1</v>
      </c>
      <c r="E383" t="s">
        <v>5030</v>
      </c>
      <c r="F383">
        <v>106</v>
      </c>
      <c r="G383">
        <v>6</v>
      </c>
      <c r="H383" t="s">
        <v>632</v>
      </c>
      <c r="I383" t="s">
        <v>5031</v>
      </c>
      <c r="J383" t="s">
        <v>643</v>
      </c>
      <c r="K383" t="s">
        <v>635</v>
      </c>
      <c r="L383" t="s">
        <v>636</v>
      </c>
      <c r="M383" t="s">
        <v>5032</v>
      </c>
      <c r="N383" t="s">
        <v>635</v>
      </c>
      <c r="O383" t="s">
        <v>638</v>
      </c>
      <c r="P383" t="s">
        <v>22</v>
      </c>
      <c r="Q383" t="s">
        <v>639</v>
      </c>
      <c r="R383" t="s">
        <v>636</v>
      </c>
      <c r="S383" t="s">
        <v>5033</v>
      </c>
      <c r="T383" t="s">
        <v>5032</v>
      </c>
    </row>
    <row r="384" spans="1:20" x14ac:dyDescent="0.25">
      <c r="A384" t="s">
        <v>23</v>
      </c>
      <c r="B384" t="s">
        <v>24</v>
      </c>
      <c r="C384">
        <v>50</v>
      </c>
      <c r="D384">
        <v>1</v>
      </c>
      <c r="E384" t="s">
        <v>5030</v>
      </c>
      <c r="F384">
        <v>106</v>
      </c>
      <c r="G384">
        <v>6</v>
      </c>
      <c r="H384" t="s">
        <v>632</v>
      </c>
      <c r="I384" t="s">
        <v>5031</v>
      </c>
      <c r="J384" t="s">
        <v>643</v>
      </c>
      <c r="K384" t="s">
        <v>635</v>
      </c>
      <c r="L384" t="s">
        <v>636</v>
      </c>
      <c r="M384" t="s">
        <v>5032</v>
      </c>
      <c r="N384" t="s">
        <v>635</v>
      </c>
      <c r="O384" t="s">
        <v>638</v>
      </c>
      <c r="P384" t="s">
        <v>22</v>
      </c>
      <c r="Q384" t="s">
        <v>639</v>
      </c>
      <c r="R384" t="s">
        <v>636</v>
      </c>
      <c r="S384" t="s">
        <v>5033</v>
      </c>
      <c r="T384" t="s">
        <v>5032</v>
      </c>
    </row>
    <row r="385" spans="1:20" x14ac:dyDescent="0.25">
      <c r="A385" t="s">
        <v>25</v>
      </c>
      <c r="B385" t="s">
        <v>26</v>
      </c>
      <c r="C385">
        <v>50</v>
      </c>
      <c r="D385">
        <v>1</v>
      </c>
      <c r="E385" t="s">
        <v>5030</v>
      </c>
      <c r="F385">
        <v>106</v>
      </c>
      <c r="G385">
        <v>6</v>
      </c>
      <c r="H385" t="s">
        <v>632</v>
      </c>
      <c r="I385" t="s">
        <v>5031</v>
      </c>
      <c r="J385" t="s">
        <v>643</v>
      </c>
      <c r="K385" t="s">
        <v>635</v>
      </c>
      <c r="L385" t="s">
        <v>636</v>
      </c>
      <c r="M385" t="s">
        <v>5032</v>
      </c>
      <c r="N385" t="s">
        <v>635</v>
      </c>
      <c r="O385" t="s">
        <v>638</v>
      </c>
      <c r="P385" t="s">
        <v>22</v>
      </c>
      <c r="Q385" t="s">
        <v>639</v>
      </c>
      <c r="R385" t="s">
        <v>636</v>
      </c>
      <c r="S385" t="s">
        <v>5033</v>
      </c>
      <c r="T385" t="s">
        <v>5032</v>
      </c>
    </row>
    <row r="386" spans="1:20" x14ac:dyDescent="0.25">
      <c r="A386" t="s">
        <v>164</v>
      </c>
      <c r="B386" t="s">
        <v>165</v>
      </c>
      <c r="C386">
        <v>49</v>
      </c>
      <c r="D386">
        <v>1</v>
      </c>
      <c r="E386" t="s">
        <v>5034</v>
      </c>
      <c r="F386">
        <v>240</v>
      </c>
      <c r="G386">
        <v>0</v>
      </c>
      <c r="H386" t="s">
        <v>647</v>
      </c>
      <c r="I386" t="s">
        <v>5035</v>
      </c>
      <c r="J386" t="s">
        <v>5036</v>
      </c>
      <c r="K386" t="s">
        <v>1144</v>
      </c>
      <c r="L386" t="s">
        <v>3283</v>
      </c>
      <c r="M386" t="s">
        <v>5032</v>
      </c>
      <c r="N386" t="s">
        <v>635</v>
      </c>
      <c r="O386" t="s">
        <v>653</v>
      </c>
      <c r="P386" t="s">
        <v>43</v>
      </c>
      <c r="Q386" t="s">
        <v>654</v>
      </c>
      <c r="R386" t="s">
        <v>636</v>
      </c>
      <c r="S386" t="s">
        <v>5037</v>
      </c>
      <c r="T386" t="s">
        <v>5038</v>
      </c>
    </row>
    <row r="387" spans="1:20" x14ac:dyDescent="0.25">
      <c r="A387" t="s">
        <v>118</v>
      </c>
      <c r="B387" t="s">
        <v>91</v>
      </c>
      <c r="C387">
        <v>75</v>
      </c>
      <c r="D387">
        <v>1</v>
      </c>
      <c r="E387" t="s">
        <v>5034</v>
      </c>
      <c r="F387">
        <v>240</v>
      </c>
      <c r="G387">
        <v>0</v>
      </c>
      <c r="H387" t="s">
        <v>647</v>
      </c>
      <c r="I387" t="s">
        <v>5035</v>
      </c>
      <c r="J387" t="s">
        <v>5036</v>
      </c>
      <c r="K387" t="s">
        <v>1144</v>
      </c>
      <c r="L387" t="s">
        <v>3283</v>
      </c>
      <c r="M387" t="s">
        <v>5032</v>
      </c>
      <c r="N387" t="s">
        <v>635</v>
      </c>
      <c r="O387" t="s">
        <v>653</v>
      </c>
      <c r="P387" t="s">
        <v>43</v>
      </c>
      <c r="Q387" t="s">
        <v>654</v>
      </c>
      <c r="R387" t="s">
        <v>636</v>
      </c>
      <c r="S387" t="s">
        <v>5037</v>
      </c>
      <c r="T387" t="s">
        <v>5038</v>
      </c>
    </row>
    <row r="388" spans="1:20" x14ac:dyDescent="0.25">
      <c r="A388" t="s">
        <v>39</v>
      </c>
      <c r="B388" t="s">
        <v>44</v>
      </c>
      <c r="C388">
        <v>76</v>
      </c>
      <c r="D388">
        <v>1</v>
      </c>
      <c r="E388" t="s">
        <v>5034</v>
      </c>
      <c r="F388">
        <v>240</v>
      </c>
      <c r="G388">
        <v>0</v>
      </c>
      <c r="H388" t="s">
        <v>647</v>
      </c>
      <c r="I388" t="s">
        <v>5035</v>
      </c>
      <c r="J388" t="s">
        <v>5036</v>
      </c>
      <c r="K388" t="s">
        <v>1144</v>
      </c>
      <c r="L388" t="s">
        <v>3283</v>
      </c>
      <c r="M388" t="s">
        <v>5032</v>
      </c>
      <c r="N388" t="s">
        <v>635</v>
      </c>
      <c r="O388" t="s">
        <v>653</v>
      </c>
      <c r="P388" t="s">
        <v>43</v>
      </c>
      <c r="Q388" t="s">
        <v>654</v>
      </c>
      <c r="R388" t="s">
        <v>636</v>
      </c>
      <c r="S388" t="s">
        <v>5037</v>
      </c>
      <c r="T388" t="s">
        <v>5038</v>
      </c>
    </row>
    <row r="389" spans="1:20" x14ac:dyDescent="0.25">
      <c r="A389" t="s">
        <v>37</v>
      </c>
      <c r="B389" t="s">
        <v>38</v>
      </c>
      <c r="C389">
        <v>66.666666666666671</v>
      </c>
      <c r="D389">
        <v>3</v>
      </c>
      <c r="E389" t="s">
        <v>5039</v>
      </c>
      <c r="F389">
        <v>100</v>
      </c>
      <c r="G389">
        <v>0</v>
      </c>
      <c r="H389" t="s">
        <v>661</v>
      </c>
      <c r="I389" t="s">
        <v>5040</v>
      </c>
      <c r="J389" t="s">
        <v>643</v>
      </c>
      <c r="K389" t="s">
        <v>635</v>
      </c>
      <c r="L389" t="s">
        <v>636</v>
      </c>
      <c r="M389" t="s">
        <v>5041</v>
      </c>
      <c r="N389" t="s">
        <v>635</v>
      </c>
      <c r="O389" t="s">
        <v>638</v>
      </c>
      <c r="P389" t="s">
        <v>22</v>
      </c>
      <c r="Q389" t="s">
        <v>639</v>
      </c>
      <c r="R389" t="s">
        <v>636</v>
      </c>
      <c r="S389" t="s">
        <v>5042</v>
      </c>
      <c r="T389" t="s">
        <v>5043</v>
      </c>
    </row>
    <row r="390" spans="1:20" x14ac:dyDescent="0.25">
      <c r="A390" t="s">
        <v>164</v>
      </c>
      <c r="B390" t="s">
        <v>165</v>
      </c>
      <c r="C390">
        <v>50</v>
      </c>
      <c r="D390">
        <v>6</v>
      </c>
      <c r="E390" t="s">
        <v>5044</v>
      </c>
      <c r="F390">
        <v>200</v>
      </c>
      <c r="G390">
        <v>0</v>
      </c>
      <c r="H390" t="s">
        <v>661</v>
      </c>
      <c r="I390" t="s">
        <v>5045</v>
      </c>
      <c r="J390" t="s">
        <v>663</v>
      </c>
      <c r="K390" t="s">
        <v>635</v>
      </c>
      <c r="L390" t="s">
        <v>636</v>
      </c>
      <c r="M390" t="s">
        <v>5046</v>
      </c>
      <c r="N390" t="s">
        <v>635</v>
      </c>
      <c r="O390" t="s">
        <v>638</v>
      </c>
      <c r="P390" t="s">
        <v>22</v>
      </c>
      <c r="Q390" t="s">
        <v>639</v>
      </c>
      <c r="R390" t="s">
        <v>636</v>
      </c>
      <c r="S390" t="s">
        <v>5047</v>
      </c>
      <c r="T390" t="s">
        <v>5043</v>
      </c>
    </row>
    <row r="391" spans="1:20" x14ac:dyDescent="0.25">
      <c r="A391" t="s">
        <v>20</v>
      </c>
      <c r="B391" t="s">
        <v>21</v>
      </c>
      <c r="C391">
        <v>50</v>
      </c>
      <c r="D391">
        <v>1</v>
      </c>
      <c r="E391" t="s">
        <v>5048</v>
      </c>
      <c r="F391">
        <v>100</v>
      </c>
      <c r="G391">
        <v>0</v>
      </c>
      <c r="H391" t="s">
        <v>632</v>
      </c>
      <c r="I391" t="s">
        <v>5049</v>
      </c>
      <c r="J391" t="s">
        <v>5050</v>
      </c>
      <c r="K391" t="s">
        <v>635</v>
      </c>
      <c r="L391" t="s">
        <v>636</v>
      </c>
      <c r="M391" t="s">
        <v>5051</v>
      </c>
      <c r="N391" t="s">
        <v>635</v>
      </c>
      <c r="O391" t="s">
        <v>638</v>
      </c>
      <c r="P391" t="s">
        <v>22</v>
      </c>
      <c r="Q391" t="s">
        <v>639</v>
      </c>
      <c r="R391" t="s">
        <v>636</v>
      </c>
      <c r="S391" t="s">
        <v>5052</v>
      </c>
      <c r="T391" t="s">
        <v>5051</v>
      </c>
    </row>
    <row r="392" spans="1:20" x14ac:dyDescent="0.25">
      <c r="A392" t="s">
        <v>23</v>
      </c>
      <c r="B392" t="s">
        <v>24</v>
      </c>
      <c r="C392">
        <v>50</v>
      </c>
      <c r="D392">
        <v>1</v>
      </c>
      <c r="E392" t="s">
        <v>5048</v>
      </c>
      <c r="F392">
        <v>100</v>
      </c>
      <c r="G392">
        <v>0</v>
      </c>
      <c r="H392" t="s">
        <v>632</v>
      </c>
      <c r="I392" t="s">
        <v>5049</v>
      </c>
      <c r="J392" t="s">
        <v>5050</v>
      </c>
      <c r="K392" t="s">
        <v>635</v>
      </c>
      <c r="L392" t="s">
        <v>636</v>
      </c>
      <c r="M392" t="s">
        <v>5051</v>
      </c>
      <c r="N392" t="s">
        <v>635</v>
      </c>
      <c r="O392" t="s">
        <v>638</v>
      </c>
      <c r="P392" t="s">
        <v>22</v>
      </c>
      <c r="Q392" t="s">
        <v>639</v>
      </c>
      <c r="R392" t="s">
        <v>636</v>
      </c>
      <c r="S392" t="s">
        <v>5052</v>
      </c>
      <c r="T392" t="s">
        <v>5051</v>
      </c>
    </row>
    <row r="393" spans="1:20" x14ac:dyDescent="0.25">
      <c r="A393" t="s">
        <v>25</v>
      </c>
      <c r="B393" t="s">
        <v>26</v>
      </c>
      <c r="C393">
        <v>50</v>
      </c>
      <c r="D393">
        <v>1</v>
      </c>
      <c r="E393" t="s">
        <v>5048</v>
      </c>
      <c r="F393">
        <v>100</v>
      </c>
      <c r="G393">
        <v>0</v>
      </c>
      <c r="H393" t="s">
        <v>632</v>
      </c>
      <c r="I393" t="s">
        <v>5049</v>
      </c>
      <c r="J393" t="s">
        <v>5050</v>
      </c>
      <c r="K393" t="s">
        <v>635</v>
      </c>
      <c r="L393" t="s">
        <v>636</v>
      </c>
      <c r="M393" t="s">
        <v>5051</v>
      </c>
      <c r="N393" t="s">
        <v>635</v>
      </c>
      <c r="O393" t="s">
        <v>638</v>
      </c>
      <c r="P393" t="s">
        <v>22</v>
      </c>
      <c r="Q393" t="s">
        <v>639</v>
      </c>
      <c r="R393" t="s">
        <v>636</v>
      </c>
      <c r="S393" t="s">
        <v>5052</v>
      </c>
      <c r="T393" t="s">
        <v>5051</v>
      </c>
    </row>
    <row r="394" spans="1:20" x14ac:dyDescent="0.25">
      <c r="A394" t="s">
        <v>133</v>
      </c>
      <c r="B394" t="s">
        <v>134</v>
      </c>
      <c r="C394">
        <v>12</v>
      </c>
      <c r="D394">
        <v>10</v>
      </c>
      <c r="E394" t="s">
        <v>5053</v>
      </c>
      <c r="F394">
        <v>130</v>
      </c>
      <c r="G394">
        <v>0</v>
      </c>
      <c r="H394" t="s">
        <v>647</v>
      </c>
      <c r="I394" t="s">
        <v>5054</v>
      </c>
      <c r="J394" t="s">
        <v>5055</v>
      </c>
      <c r="K394" t="s">
        <v>1112</v>
      </c>
      <c r="L394" t="s">
        <v>830</v>
      </c>
      <c r="M394" t="s">
        <v>5056</v>
      </c>
      <c r="N394" t="s">
        <v>635</v>
      </c>
      <c r="O394" t="s">
        <v>653</v>
      </c>
      <c r="P394" t="s">
        <v>43</v>
      </c>
      <c r="Q394" t="s">
        <v>654</v>
      </c>
      <c r="R394" t="s">
        <v>636</v>
      </c>
      <c r="S394" t="s">
        <v>5057</v>
      </c>
      <c r="T394" t="s">
        <v>5056</v>
      </c>
    </row>
    <row r="395" spans="1:20" x14ac:dyDescent="0.25">
      <c r="A395" t="s">
        <v>39</v>
      </c>
      <c r="B395" t="s">
        <v>44</v>
      </c>
      <c r="C395">
        <v>66.333333333333329</v>
      </c>
      <c r="D395">
        <v>6</v>
      </c>
      <c r="E395" t="s">
        <v>5058</v>
      </c>
      <c r="F395">
        <v>440</v>
      </c>
      <c r="G395">
        <v>0</v>
      </c>
      <c r="H395" t="s">
        <v>632</v>
      </c>
      <c r="I395" t="s">
        <v>3096</v>
      </c>
      <c r="J395" t="s">
        <v>643</v>
      </c>
      <c r="K395" t="s">
        <v>635</v>
      </c>
      <c r="L395" t="s">
        <v>636</v>
      </c>
      <c r="M395" t="s">
        <v>5059</v>
      </c>
      <c r="N395" t="s">
        <v>635</v>
      </c>
      <c r="O395" t="s">
        <v>638</v>
      </c>
      <c r="P395" t="s">
        <v>22</v>
      </c>
      <c r="Q395" t="s">
        <v>639</v>
      </c>
      <c r="R395" t="s">
        <v>636</v>
      </c>
      <c r="S395" t="s">
        <v>5060</v>
      </c>
      <c r="T395" t="s">
        <v>5061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61CF-F7B2-4D45-9116-609DA0379ACA}">
  <sheetPr>
    <tabColor rgb="FFFF6699"/>
    <pageSetUpPr fitToPage="1"/>
  </sheetPr>
  <dimension ref="A1:V520"/>
  <sheetViews>
    <sheetView zoomScale="70" zoomScaleNormal="70" workbookViewId="0">
      <pane xSplit="2" ySplit="1" topLeftCell="T14" activePane="bottomRight" state="frozen"/>
      <selection sqref="A1:XFD1048576"/>
      <selection pane="topRight" sqref="A1:XFD1048576"/>
      <selection pane="bottomLeft" sqref="A1:XFD1048576"/>
      <selection pane="bottomRight" activeCell="B33" sqref="B33:V5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6" t="s">
        <v>1983</v>
      </c>
      <c r="V1" t="s">
        <v>1985</v>
      </c>
    </row>
    <row r="2" spans="1:22" x14ac:dyDescent="0.25">
      <c r="A2" t="s">
        <v>37</v>
      </c>
      <c r="B2" t="s">
        <v>38</v>
      </c>
      <c r="C2">
        <v>66.666666666666671</v>
      </c>
      <c r="D2">
        <v>3</v>
      </c>
      <c r="E2" t="s">
        <v>5062</v>
      </c>
      <c r="F2">
        <v>100</v>
      </c>
      <c r="G2">
        <v>0</v>
      </c>
      <c r="H2" t="s">
        <v>661</v>
      </c>
      <c r="I2" t="s">
        <v>5063</v>
      </c>
      <c r="J2" t="s">
        <v>797</v>
      </c>
      <c r="K2" t="s">
        <v>635</v>
      </c>
      <c r="L2" t="s">
        <v>636</v>
      </c>
      <c r="M2" t="s">
        <v>5064</v>
      </c>
      <c r="N2" t="s">
        <v>635</v>
      </c>
      <c r="O2" t="s">
        <v>638</v>
      </c>
      <c r="P2" t="s">
        <v>22</v>
      </c>
      <c r="Q2" t="s">
        <v>639</v>
      </c>
      <c r="R2" t="s">
        <v>636</v>
      </c>
      <c r="S2" t="s">
        <v>5065</v>
      </c>
      <c r="T2" t="s">
        <v>5064</v>
      </c>
      <c r="U2" s="87" t="s">
        <v>164</v>
      </c>
      <c r="V2">
        <v>323</v>
      </c>
    </row>
    <row r="3" spans="1:22" x14ac:dyDescent="0.25">
      <c r="A3" t="s">
        <v>37</v>
      </c>
      <c r="B3" t="s">
        <v>38</v>
      </c>
      <c r="C3">
        <v>66.666666666666671</v>
      </c>
      <c r="D3">
        <v>3</v>
      </c>
      <c r="E3" t="s">
        <v>5066</v>
      </c>
      <c r="F3">
        <v>100</v>
      </c>
      <c r="G3">
        <v>0</v>
      </c>
      <c r="H3" t="s">
        <v>661</v>
      </c>
      <c r="I3" t="s">
        <v>5067</v>
      </c>
      <c r="J3" t="s">
        <v>727</v>
      </c>
      <c r="K3" t="s">
        <v>635</v>
      </c>
      <c r="L3" t="s">
        <v>636</v>
      </c>
      <c r="M3" t="s">
        <v>5068</v>
      </c>
      <c r="N3" t="s">
        <v>635</v>
      </c>
      <c r="O3" t="s">
        <v>638</v>
      </c>
      <c r="P3" t="s">
        <v>22</v>
      </c>
      <c r="Q3" t="s">
        <v>639</v>
      </c>
      <c r="R3" t="s">
        <v>636</v>
      </c>
      <c r="S3" t="s">
        <v>5069</v>
      </c>
      <c r="T3" t="s">
        <v>5068</v>
      </c>
      <c r="U3" s="88" t="s">
        <v>165</v>
      </c>
      <c r="V3">
        <v>323</v>
      </c>
    </row>
    <row r="4" spans="1:22" x14ac:dyDescent="0.25">
      <c r="A4" t="s">
        <v>20</v>
      </c>
      <c r="B4" t="s">
        <v>21</v>
      </c>
      <c r="C4">
        <v>50</v>
      </c>
      <c r="D4">
        <v>1</v>
      </c>
      <c r="E4" t="s">
        <v>5070</v>
      </c>
      <c r="F4">
        <v>99.99</v>
      </c>
      <c r="G4">
        <v>0</v>
      </c>
      <c r="H4" t="s">
        <v>661</v>
      </c>
      <c r="I4" t="s">
        <v>5071</v>
      </c>
      <c r="J4" t="s">
        <v>742</v>
      </c>
      <c r="K4" t="s">
        <v>635</v>
      </c>
      <c r="L4" t="s">
        <v>636</v>
      </c>
      <c r="M4" t="s">
        <v>5072</v>
      </c>
      <c r="N4" t="s">
        <v>635</v>
      </c>
      <c r="O4" t="s">
        <v>638</v>
      </c>
      <c r="P4" t="s">
        <v>22</v>
      </c>
      <c r="Q4" t="s">
        <v>639</v>
      </c>
      <c r="R4" t="s">
        <v>636</v>
      </c>
      <c r="S4" t="s">
        <v>5073</v>
      </c>
      <c r="T4" t="s">
        <v>5072</v>
      </c>
      <c r="U4" s="87" t="s">
        <v>37</v>
      </c>
      <c r="V4">
        <v>372</v>
      </c>
    </row>
    <row r="5" spans="1:22" x14ac:dyDescent="0.25">
      <c r="A5" t="s">
        <v>23</v>
      </c>
      <c r="B5" t="s">
        <v>24</v>
      </c>
      <c r="C5">
        <v>50</v>
      </c>
      <c r="D5">
        <v>1</v>
      </c>
      <c r="E5" t="s">
        <v>5070</v>
      </c>
      <c r="F5">
        <v>99.99</v>
      </c>
      <c r="G5">
        <v>0</v>
      </c>
      <c r="H5" t="s">
        <v>661</v>
      </c>
      <c r="I5" t="s">
        <v>5071</v>
      </c>
      <c r="J5" t="s">
        <v>742</v>
      </c>
      <c r="K5" t="s">
        <v>635</v>
      </c>
      <c r="L5" t="s">
        <v>636</v>
      </c>
      <c r="M5" t="s">
        <v>5072</v>
      </c>
      <c r="N5" t="s">
        <v>635</v>
      </c>
      <c r="O5" t="s">
        <v>638</v>
      </c>
      <c r="P5" t="s">
        <v>22</v>
      </c>
      <c r="Q5" t="s">
        <v>639</v>
      </c>
      <c r="R5" t="s">
        <v>636</v>
      </c>
      <c r="S5" t="s">
        <v>5073</v>
      </c>
      <c r="T5" t="s">
        <v>5072</v>
      </c>
      <c r="U5" s="88" t="s">
        <v>38</v>
      </c>
      <c r="V5">
        <v>372</v>
      </c>
    </row>
    <row r="6" spans="1:22" x14ac:dyDescent="0.25">
      <c r="A6" t="s">
        <v>25</v>
      </c>
      <c r="B6" t="s">
        <v>26</v>
      </c>
      <c r="C6">
        <v>50</v>
      </c>
      <c r="D6">
        <v>1</v>
      </c>
      <c r="E6" t="s">
        <v>5070</v>
      </c>
      <c r="F6">
        <v>99.99</v>
      </c>
      <c r="G6">
        <v>0</v>
      </c>
      <c r="H6" t="s">
        <v>661</v>
      </c>
      <c r="I6" t="s">
        <v>5071</v>
      </c>
      <c r="J6" t="s">
        <v>742</v>
      </c>
      <c r="K6" t="s">
        <v>635</v>
      </c>
      <c r="L6" t="s">
        <v>636</v>
      </c>
      <c r="M6" t="s">
        <v>5072</v>
      </c>
      <c r="N6" t="s">
        <v>635</v>
      </c>
      <c r="O6" t="s">
        <v>638</v>
      </c>
      <c r="P6" t="s">
        <v>22</v>
      </c>
      <c r="Q6" t="s">
        <v>639</v>
      </c>
      <c r="R6" t="s">
        <v>636</v>
      </c>
      <c r="S6" t="s">
        <v>5073</v>
      </c>
      <c r="T6" t="s">
        <v>5072</v>
      </c>
      <c r="U6" s="87" t="s">
        <v>116</v>
      </c>
      <c r="V6">
        <v>260</v>
      </c>
    </row>
    <row r="7" spans="1:22" x14ac:dyDescent="0.25">
      <c r="A7" t="s">
        <v>164</v>
      </c>
      <c r="B7" t="s">
        <v>165</v>
      </c>
      <c r="C7">
        <v>33.333333333333336</v>
      </c>
      <c r="D7">
        <v>3</v>
      </c>
      <c r="E7" t="s">
        <v>5074</v>
      </c>
      <c r="F7">
        <v>100</v>
      </c>
      <c r="G7">
        <v>0</v>
      </c>
      <c r="H7" t="s">
        <v>661</v>
      </c>
      <c r="I7" t="s">
        <v>5075</v>
      </c>
      <c r="J7" t="s">
        <v>884</v>
      </c>
      <c r="K7" t="s">
        <v>635</v>
      </c>
      <c r="L7" t="s">
        <v>636</v>
      </c>
      <c r="M7" t="s">
        <v>5076</v>
      </c>
      <c r="N7" t="s">
        <v>635</v>
      </c>
      <c r="O7" t="s">
        <v>668</v>
      </c>
      <c r="P7" t="s">
        <v>22</v>
      </c>
      <c r="Q7" t="s">
        <v>669</v>
      </c>
      <c r="R7" t="s">
        <v>636</v>
      </c>
      <c r="S7" t="s">
        <v>5077</v>
      </c>
      <c r="T7" t="s">
        <v>5076</v>
      </c>
      <c r="U7" s="88" t="s">
        <v>117</v>
      </c>
      <c r="V7">
        <v>260</v>
      </c>
    </row>
    <row r="8" spans="1:22" x14ac:dyDescent="0.25">
      <c r="A8" t="s">
        <v>37</v>
      </c>
      <c r="B8" t="s">
        <v>38</v>
      </c>
      <c r="C8">
        <v>66.666666666666671</v>
      </c>
      <c r="D8">
        <v>3</v>
      </c>
      <c r="E8" t="s">
        <v>5078</v>
      </c>
      <c r="F8">
        <v>295</v>
      </c>
      <c r="G8">
        <v>0</v>
      </c>
      <c r="H8" t="s">
        <v>661</v>
      </c>
      <c r="I8" t="s">
        <v>5079</v>
      </c>
      <c r="J8" t="s">
        <v>1672</v>
      </c>
      <c r="K8" t="s">
        <v>635</v>
      </c>
      <c r="L8" t="s">
        <v>636</v>
      </c>
      <c r="M8" t="s">
        <v>5080</v>
      </c>
      <c r="N8" t="s">
        <v>635</v>
      </c>
      <c r="O8" t="s">
        <v>638</v>
      </c>
      <c r="P8" t="s">
        <v>22</v>
      </c>
      <c r="Q8" t="s">
        <v>639</v>
      </c>
      <c r="R8" t="s">
        <v>636</v>
      </c>
      <c r="S8" t="s">
        <v>5081</v>
      </c>
      <c r="T8" t="s">
        <v>5080</v>
      </c>
      <c r="U8" s="87" t="s">
        <v>39</v>
      </c>
      <c r="V8">
        <v>76</v>
      </c>
    </row>
    <row r="9" spans="1:22" x14ac:dyDescent="0.25">
      <c r="A9" t="s">
        <v>37</v>
      </c>
      <c r="B9" t="s">
        <v>38</v>
      </c>
      <c r="C9">
        <v>66.666666666666671</v>
      </c>
      <c r="D9">
        <v>6</v>
      </c>
      <c r="E9" t="s">
        <v>5078</v>
      </c>
      <c r="F9">
        <v>295</v>
      </c>
      <c r="G9">
        <v>0</v>
      </c>
      <c r="H9" t="s">
        <v>661</v>
      </c>
      <c r="I9" t="s">
        <v>5079</v>
      </c>
      <c r="J9" t="s">
        <v>1672</v>
      </c>
      <c r="K9" t="s">
        <v>635</v>
      </c>
      <c r="L9" t="s">
        <v>636</v>
      </c>
      <c r="M9" t="s">
        <v>5080</v>
      </c>
      <c r="N9" t="s">
        <v>635</v>
      </c>
      <c r="O9" t="s">
        <v>638</v>
      </c>
      <c r="P9" t="s">
        <v>22</v>
      </c>
      <c r="Q9" t="s">
        <v>639</v>
      </c>
      <c r="R9" t="s">
        <v>636</v>
      </c>
      <c r="S9" t="s">
        <v>5081</v>
      </c>
      <c r="T9" t="s">
        <v>5080</v>
      </c>
      <c r="U9" s="88" t="s">
        <v>230</v>
      </c>
      <c r="V9">
        <v>18</v>
      </c>
    </row>
    <row r="10" spans="1:22" x14ac:dyDescent="0.25">
      <c r="A10" t="s">
        <v>35</v>
      </c>
      <c r="B10" t="s">
        <v>36</v>
      </c>
      <c r="C10">
        <v>66.666666666666671</v>
      </c>
      <c r="D10">
        <v>6</v>
      </c>
      <c r="E10" t="s">
        <v>5082</v>
      </c>
      <c r="F10">
        <v>200</v>
      </c>
      <c r="G10">
        <v>0</v>
      </c>
      <c r="H10" t="s">
        <v>661</v>
      </c>
      <c r="I10" t="s">
        <v>5083</v>
      </c>
      <c r="J10" t="s">
        <v>757</v>
      </c>
      <c r="K10" t="s">
        <v>635</v>
      </c>
      <c r="L10" t="s">
        <v>636</v>
      </c>
      <c r="M10" t="s">
        <v>5084</v>
      </c>
      <c r="N10" t="s">
        <v>635</v>
      </c>
      <c r="O10" t="s">
        <v>638</v>
      </c>
      <c r="P10" t="s">
        <v>22</v>
      </c>
      <c r="Q10" t="s">
        <v>639</v>
      </c>
      <c r="R10" t="s">
        <v>636</v>
      </c>
      <c r="S10" t="s">
        <v>5085</v>
      </c>
      <c r="T10" t="s">
        <v>5080</v>
      </c>
      <c r="U10" s="88" t="s">
        <v>44</v>
      </c>
      <c r="V10">
        <v>56</v>
      </c>
    </row>
    <row r="11" spans="1:22" x14ac:dyDescent="0.25">
      <c r="A11" t="s">
        <v>20</v>
      </c>
      <c r="B11" t="s">
        <v>21</v>
      </c>
      <c r="C11">
        <v>50</v>
      </c>
      <c r="D11">
        <v>1</v>
      </c>
      <c r="E11" t="s">
        <v>5086</v>
      </c>
      <c r="F11">
        <v>99.99</v>
      </c>
      <c r="G11">
        <v>0</v>
      </c>
      <c r="H11" t="s">
        <v>661</v>
      </c>
      <c r="I11" t="s">
        <v>5087</v>
      </c>
      <c r="J11" t="s">
        <v>2074</v>
      </c>
      <c r="K11" t="s">
        <v>635</v>
      </c>
      <c r="L11" t="s">
        <v>636</v>
      </c>
      <c r="M11" t="s">
        <v>5088</v>
      </c>
      <c r="N11" t="s">
        <v>635</v>
      </c>
      <c r="O11" t="s">
        <v>638</v>
      </c>
      <c r="P11" t="s">
        <v>22</v>
      </c>
      <c r="Q11" t="s">
        <v>639</v>
      </c>
      <c r="R11" t="s">
        <v>636</v>
      </c>
      <c r="S11" t="s">
        <v>5089</v>
      </c>
      <c r="T11" t="s">
        <v>5088</v>
      </c>
      <c r="U11" s="88" t="s">
        <v>1715</v>
      </c>
      <c r="V11">
        <v>2</v>
      </c>
    </row>
    <row r="12" spans="1:22" x14ac:dyDescent="0.25">
      <c r="A12" t="s">
        <v>23</v>
      </c>
      <c r="B12" t="s">
        <v>24</v>
      </c>
      <c r="C12">
        <v>50</v>
      </c>
      <c r="D12">
        <v>1</v>
      </c>
      <c r="E12" t="s">
        <v>5086</v>
      </c>
      <c r="F12">
        <v>99.99</v>
      </c>
      <c r="G12">
        <v>0</v>
      </c>
      <c r="H12" t="s">
        <v>661</v>
      </c>
      <c r="I12" t="s">
        <v>5087</v>
      </c>
      <c r="J12" t="s">
        <v>2074</v>
      </c>
      <c r="K12" t="s">
        <v>635</v>
      </c>
      <c r="L12" t="s">
        <v>636</v>
      </c>
      <c r="M12" t="s">
        <v>5088</v>
      </c>
      <c r="N12" t="s">
        <v>635</v>
      </c>
      <c r="O12" t="s">
        <v>638</v>
      </c>
      <c r="P12" t="s">
        <v>22</v>
      </c>
      <c r="Q12" t="s">
        <v>639</v>
      </c>
      <c r="R12" t="s">
        <v>636</v>
      </c>
      <c r="S12" t="s">
        <v>5089</v>
      </c>
      <c r="T12" t="s">
        <v>5088</v>
      </c>
      <c r="U12" s="87" t="s">
        <v>35</v>
      </c>
      <c r="V12">
        <v>86</v>
      </c>
    </row>
    <row r="13" spans="1:22" x14ac:dyDescent="0.25">
      <c r="A13" t="s">
        <v>25</v>
      </c>
      <c r="B13" t="s">
        <v>26</v>
      </c>
      <c r="C13">
        <v>50</v>
      </c>
      <c r="D13">
        <v>1</v>
      </c>
      <c r="E13" t="s">
        <v>5086</v>
      </c>
      <c r="F13">
        <v>99.99</v>
      </c>
      <c r="G13">
        <v>0</v>
      </c>
      <c r="H13" t="s">
        <v>661</v>
      </c>
      <c r="I13" t="s">
        <v>5087</v>
      </c>
      <c r="J13" t="s">
        <v>2074</v>
      </c>
      <c r="K13" t="s">
        <v>635</v>
      </c>
      <c r="L13" t="s">
        <v>636</v>
      </c>
      <c r="M13" t="s">
        <v>5088</v>
      </c>
      <c r="N13" t="s">
        <v>635</v>
      </c>
      <c r="O13" t="s">
        <v>638</v>
      </c>
      <c r="P13" t="s">
        <v>22</v>
      </c>
      <c r="Q13" t="s">
        <v>639</v>
      </c>
      <c r="R13" t="s">
        <v>636</v>
      </c>
      <c r="S13" t="s">
        <v>5089</v>
      </c>
      <c r="T13" t="s">
        <v>5088</v>
      </c>
      <c r="U13" s="88" t="s">
        <v>36</v>
      </c>
      <c r="V13">
        <v>86</v>
      </c>
    </row>
    <row r="14" spans="1:22" x14ac:dyDescent="0.25">
      <c r="A14" t="s">
        <v>619</v>
      </c>
      <c r="B14" t="s">
        <v>982</v>
      </c>
      <c r="C14">
        <v>81.75</v>
      </c>
      <c r="D14">
        <v>1</v>
      </c>
      <c r="E14" t="s">
        <v>5090</v>
      </c>
      <c r="F14">
        <v>88.75</v>
      </c>
      <c r="G14">
        <v>7</v>
      </c>
      <c r="H14" t="s">
        <v>647</v>
      </c>
      <c r="I14" t="s">
        <v>5091</v>
      </c>
      <c r="J14" t="s">
        <v>5092</v>
      </c>
      <c r="K14" t="s">
        <v>5093</v>
      </c>
      <c r="L14" t="s">
        <v>5094</v>
      </c>
      <c r="M14" t="s">
        <v>5095</v>
      </c>
      <c r="N14" t="s">
        <v>635</v>
      </c>
      <c r="O14" t="s">
        <v>706</v>
      </c>
      <c r="P14" t="s">
        <v>40</v>
      </c>
      <c r="Q14" t="s">
        <v>707</v>
      </c>
      <c r="R14" t="s">
        <v>636</v>
      </c>
      <c r="S14" t="s">
        <v>5096</v>
      </c>
      <c r="T14" t="s">
        <v>5095</v>
      </c>
      <c r="U14" s="87" t="s">
        <v>118</v>
      </c>
      <c r="V14">
        <v>18</v>
      </c>
    </row>
    <row r="15" spans="1:22" x14ac:dyDescent="0.25">
      <c r="A15" t="s">
        <v>20</v>
      </c>
      <c r="B15" t="s">
        <v>21</v>
      </c>
      <c r="C15">
        <v>50</v>
      </c>
      <c r="D15">
        <v>2</v>
      </c>
      <c r="E15" t="s">
        <v>5097</v>
      </c>
      <c r="F15">
        <v>199.98</v>
      </c>
      <c r="G15">
        <v>0</v>
      </c>
      <c r="H15" t="s">
        <v>661</v>
      </c>
      <c r="I15" t="s">
        <v>5098</v>
      </c>
      <c r="J15" t="s">
        <v>1209</v>
      </c>
      <c r="K15" t="s">
        <v>635</v>
      </c>
      <c r="L15" t="s">
        <v>636</v>
      </c>
      <c r="M15" t="s">
        <v>5099</v>
      </c>
      <c r="N15" t="s">
        <v>635</v>
      </c>
      <c r="O15" t="s">
        <v>638</v>
      </c>
      <c r="P15" t="s">
        <v>22</v>
      </c>
      <c r="Q15" t="s">
        <v>639</v>
      </c>
      <c r="R15" t="s">
        <v>636</v>
      </c>
      <c r="S15" t="s">
        <v>5100</v>
      </c>
      <c r="T15" t="s">
        <v>5099</v>
      </c>
      <c r="U15" s="88" t="s">
        <v>91</v>
      </c>
      <c r="V15">
        <v>18</v>
      </c>
    </row>
    <row r="16" spans="1:22" x14ac:dyDescent="0.25">
      <c r="A16" t="s">
        <v>23</v>
      </c>
      <c r="B16" t="s">
        <v>24</v>
      </c>
      <c r="C16">
        <v>50</v>
      </c>
      <c r="D16">
        <v>2</v>
      </c>
      <c r="E16" t="s">
        <v>5097</v>
      </c>
      <c r="F16">
        <v>199.98</v>
      </c>
      <c r="G16">
        <v>0</v>
      </c>
      <c r="H16" t="s">
        <v>661</v>
      </c>
      <c r="I16" t="s">
        <v>5098</v>
      </c>
      <c r="J16" t="s">
        <v>1209</v>
      </c>
      <c r="K16" t="s">
        <v>635</v>
      </c>
      <c r="L16" t="s">
        <v>636</v>
      </c>
      <c r="M16" t="s">
        <v>5099</v>
      </c>
      <c r="N16" t="s">
        <v>635</v>
      </c>
      <c r="O16" t="s">
        <v>638</v>
      </c>
      <c r="P16" t="s">
        <v>22</v>
      </c>
      <c r="Q16" t="s">
        <v>639</v>
      </c>
      <c r="R16" t="s">
        <v>636</v>
      </c>
      <c r="S16" t="s">
        <v>5100</v>
      </c>
      <c r="T16" t="s">
        <v>5099</v>
      </c>
      <c r="U16" s="87" t="s">
        <v>223</v>
      </c>
      <c r="V16">
        <v>4</v>
      </c>
    </row>
    <row r="17" spans="1:22" x14ac:dyDescent="0.25">
      <c r="A17" t="s">
        <v>25</v>
      </c>
      <c r="B17" t="s">
        <v>26</v>
      </c>
      <c r="C17">
        <v>50</v>
      </c>
      <c r="D17">
        <v>2</v>
      </c>
      <c r="E17" t="s">
        <v>5097</v>
      </c>
      <c r="F17">
        <v>199.98</v>
      </c>
      <c r="G17">
        <v>0</v>
      </c>
      <c r="H17" t="s">
        <v>661</v>
      </c>
      <c r="I17" t="s">
        <v>5098</v>
      </c>
      <c r="J17" t="s">
        <v>1209</v>
      </c>
      <c r="K17" t="s">
        <v>635</v>
      </c>
      <c r="L17" t="s">
        <v>636</v>
      </c>
      <c r="M17" t="s">
        <v>5099</v>
      </c>
      <c r="N17" t="s">
        <v>635</v>
      </c>
      <c r="O17" t="s">
        <v>638</v>
      </c>
      <c r="P17" t="s">
        <v>22</v>
      </c>
      <c r="Q17" t="s">
        <v>639</v>
      </c>
      <c r="R17" t="s">
        <v>636</v>
      </c>
      <c r="S17" t="s">
        <v>5100</v>
      </c>
      <c r="T17" t="s">
        <v>5099</v>
      </c>
      <c r="U17" s="88" t="s">
        <v>224</v>
      </c>
      <c r="V17">
        <v>4</v>
      </c>
    </row>
    <row r="18" spans="1:22" x14ac:dyDescent="0.25">
      <c r="A18" t="s">
        <v>20</v>
      </c>
      <c r="B18" t="s">
        <v>21</v>
      </c>
      <c r="C18">
        <v>50</v>
      </c>
      <c r="D18">
        <v>1</v>
      </c>
      <c r="E18" t="s">
        <v>5101</v>
      </c>
      <c r="F18">
        <v>99.99</v>
      </c>
      <c r="G18">
        <v>0</v>
      </c>
      <c r="H18" t="s">
        <v>661</v>
      </c>
      <c r="I18" t="s">
        <v>5102</v>
      </c>
      <c r="J18" t="s">
        <v>2438</v>
      </c>
      <c r="K18" t="s">
        <v>635</v>
      </c>
      <c r="L18" t="s">
        <v>636</v>
      </c>
      <c r="M18" t="s">
        <v>5103</v>
      </c>
      <c r="N18" t="s">
        <v>635</v>
      </c>
      <c r="O18" t="s">
        <v>638</v>
      </c>
      <c r="P18" t="s">
        <v>22</v>
      </c>
      <c r="Q18" t="s">
        <v>639</v>
      </c>
      <c r="R18" t="s">
        <v>636</v>
      </c>
      <c r="S18" t="s">
        <v>5104</v>
      </c>
      <c r="T18" t="s">
        <v>5103</v>
      </c>
      <c r="U18" s="87" t="s">
        <v>31</v>
      </c>
      <c r="V18">
        <v>2</v>
      </c>
    </row>
    <row r="19" spans="1:22" x14ac:dyDescent="0.25">
      <c r="A19" t="s">
        <v>23</v>
      </c>
      <c r="B19" t="s">
        <v>24</v>
      </c>
      <c r="C19">
        <v>50</v>
      </c>
      <c r="D19">
        <v>1</v>
      </c>
      <c r="E19" t="s">
        <v>5101</v>
      </c>
      <c r="F19">
        <v>99.99</v>
      </c>
      <c r="G19">
        <v>0</v>
      </c>
      <c r="H19" t="s">
        <v>661</v>
      </c>
      <c r="I19" t="s">
        <v>5102</v>
      </c>
      <c r="J19" t="s">
        <v>2438</v>
      </c>
      <c r="K19" t="s">
        <v>635</v>
      </c>
      <c r="L19" t="s">
        <v>636</v>
      </c>
      <c r="M19" t="s">
        <v>5103</v>
      </c>
      <c r="N19" t="s">
        <v>635</v>
      </c>
      <c r="O19" t="s">
        <v>638</v>
      </c>
      <c r="P19" t="s">
        <v>22</v>
      </c>
      <c r="Q19" t="s">
        <v>639</v>
      </c>
      <c r="R19" t="s">
        <v>636</v>
      </c>
      <c r="S19" t="s">
        <v>5104</v>
      </c>
      <c r="T19" t="s">
        <v>5103</v>
      </c>
      <c r="U19" s="88" t="s">
        <v>32</v>
      </c>
      <c r="V19">
        <v>2</v>
      </c>
    </row>
    <row r="20" spans="1:22" x14ac:dyDescent="0.25">
      <c r="A20" t="s">
        <v>25</v>
      </c>
      <c r="B20" t="s">
        <v>26</v>
      </c>
      <c r="C20">
        <v>50</v>
      </c>
      <c r="D20">
        <v>1</v>
      </c>
      <c r="E20" t="s">
        <v>5101</v>
      </c>
      <c r="F20">
        <v>99.99</v>
      </c>
      <c r="G20">
        <v>0</v>
      </c>
      <c r="H20" t="s">
        <v>661</v>
      </c>
      <c r="I20" t="s">
        <v>5102</v>
      </c>
      <c r="J20" t="s">
        <v>2438</v>
      </c>
      <c r="K20" t="s">
        <v>635</v>
      </c>
      <c r="L20" t="s">
        <v>636</v>
      </c>
      <c r="M20" t="s">
        <v>5103</v>
      </c>
      <c r="N20" t="s">
        <v>635</v>
      </c>
      <c r="O20" t="s">
        <v>638</v>
      </c>
      <c r="P20" t="s">
        <v>22</v>
      </c>
      <c r="Q20" t="s">
        <v>639</v>
      </c>
      <c r="R20" t="s">
        <v>636</v>
      </c>
      <c r="S20" t="s">
        <v>5104</v>
      </c>
      <c r="T20" t="s">
        <v>5103</v>
      </c>
      <c r="U20" s="87" t="s">
        <v>256</v>
      </c>
      <c r="V20">
        <v>7</v>
      </c>
    </row>
    <row r="21" spans="1:22" x14ac:dyDescent="0.25">
      <c r="A21" t="s">
        <v>37</v>
      </c>
      <c r="B21" t="s">
        <v>38</v>
      </c>
      <c r="C21">
        <v>66.666666666666671</v>
      </c>
      <c r="D21">
        <v>3</v>
      </c>
      <c r="E21" t="s">
        <v>5105</v>
      </c>
      <c r="F21">
        <v>100</v>
      </c>
      <c r="G21">
        <v>0</v>
      </c>
      <c r="H21" t="s">
        <v>661</v>
      </c>
      <c r="I21" t="s">
        <v>5106</v>
      </c>
      <c r="J21" t="s">
        <v>1160</v>
      </c>
      <c r="K21" t="s">
        <v>635</v>
      </c>
      <c r="L21" t="s">
        <v>636</v>
      </c>
      <c r="M21" t="s">
        <v>5107</v>
      </c>
      <c r="N21" t="s">
        <v>635</v>
      </c>
      <c r="O21" t="s">
        <v>668</v>
      </c>
      <c r="P21" t="s">
        <v>22</v>
      </c>
      <c r="Q21" t="s">
        <v>669</v>
      </c>
      <c r="R21" t="s">
        <v>636</v>
      </c>
      <c r="S21" t="s">
        <v>5108</v>
      </c>
      <c r="T21" t="s">
        <v>5107</v>
      </c>
      <c r="U21" s="88" t="s">
        <v>262</v>
      </c>
      <c r="V21">
        <v>5</v>
      </c>
    </row>
    <row r="22" spans="1:22" x14ac:dyDescent="0.25">
      <c r="A22" t="s">
        <v>164</v>
      </c>
      <c r="B22" t="s">
        <v>165</v>
      </c>
      <c r="C22">
        <v>50</v>
      </c>
      <c r="D22">
        <v>6</v>
      </c>
      <c r="E22" t="s">
        <v>5109</v>
      </c>
      <c r="F22">
        <v>200</v>
      </c>
      <c r="G22">
        <v>0</v>
      </c>
      <c r="H22" t="s">
        <v>661</v>
      </c>
      <c r="I22" t="s">
        <v>5110</v>
      </c>
      <c r="J22" t="s">
        <v>1160</v>
      </c>
      <c r="K22" t="s">
        <v>635</v>
      </c>
      <c r="L22" t="s">
        <v>636</v>
      </c>
      <c r="M22" t="s">
        <v>5107</v>
      </c>
      <c r="N22" t="s">
        <v>635</v>
      </c>
      <c r="O22" t="s">
        <v>638</v>
      </c>
      <c r="P22" t="s">
        <v>22</v>
      </c>
      <c r="Q22" t="s">
        <v>639</v>
      </c>
      <c r="R22" t="s">
        <v>636</v>
      </c>
      <c r="S22" t="s">
        <v>5111</v>
      </c>
      <c r="T22" t="s">
        <v>5107</v>
      </c>
      <c r="U22" s="88" t="s">
        <v>982</v>
      </c>
      <c r="V22">
        <v>2</v>
      </c>
    </row>
    <row r="23" spans="1:22" x14ac:dyDescent="0.25">
      <c r="A23" t="s">
        <v>37</v>
      </c>
      <c r="B23" t="s">
        <v>38</v>
      </c>
      <c r="C23">
        <v>66.666666666666671</v>
      </c>
      <c r="D23">
        <v>3</v>
      </c>
      <c r="E23" t="s">
        <v>5112</v>
      </c>
      <c r="F23">
        <v>100</v>
      </c>
      <c r="G23">
        <v>0</v>
      </c>
      <c r="H23" t="s">
        <v>661</v>
      </c>
      <c r="I23" t="s">
        <v>5113</v>
      </c>
      <c r="J23" t="s">
        <v>5114</v>
      </c>
      <c r="K23" t="s">
        <v>635</v>
      </c>
      <c r="L23" t="s">
        <v>636</v>
      </c>
      <c r="M23" t="s">
        <v>5107</v>
      </c>
      <c r="N23" t="s">
        <v>635</v>
      </c>
      <c r="O23" t="s">
        <v>1071</v>
      </c>
      <c r="P23" t="s">
        <v>22</v>
      </c>
      <c r="Q23" t="s">
        <v>639</v>
      </c>
      <c r="R23" t="s">
        <v>636</v>
      </c>
      <c r="S23" t="s">
        <v>5115</v>
      </c>
      <c r="T23" t="s">
        <v>5107</v>
      </c>
      <c r="U23" s="87" t="s">
        <v>257</v>
      </c>
      <c r="V23">
        <v>9</v>
      </c>
    </row>
    <row r="24" spans="1:22" x14ac:dyDescent="0.25">
      <c r="A24" t="s">
        <v>164</v>
      </c>
      <c r="B24" t="s">
        <v>165</v>
      </c>
      <c r="C24">
        <v>50</v>
      </c>
      <c r="D24">
        <v>6</v>
      </c>
      <c r="E24" t="s">
        <v>5116</v>
      </c>
      <c r="F24">
        <v>200</v>
      </c>
      <c r="G24">
        <v>0</v>
      </c>
      <c r="H24" t="s">
        <v>661</v>
      </c>
      <c r="I24" t="s">
        <v>5110</v>
      </c>
      <c r="J24" t="s">
        <v>1160</v>
      </c>
      <c r="K24" t="s">
        <v>635</v>
      </c>
      <c r="L24" t="s">
        <v>636</v>
      </c>
      <c r="M24" t="s">
        <v>5117</v>
      </c>
      <c r="N24" t="s">
        <v>635</v>
      </c>
      <c r="O24" t="s">
        <v>638</v>
      </c>
      <c r="P24" t="s">
        <v>22</v>
      </c>
      <c r="Q24" t="s">
        <v>639</v>
      </c>
      <c r="R24" t="s">
        <v>636</v>
      </c>
      <c r="S24" t="s">
        <v>5118</v>
      </c>
      <c r="T24" t="s">
        <v>5117</v>
      </c>
      <c r="U24" s="88" t="s">
        <v>263</v>
      </c>
      <c r="V24">
        <v>9</v>
      </c>
    </row>
    <row r="25" spans="1:22" x14ac:dyDescent="0.25">
      <c r="A25" t="s">
        <v>164</v>
      </c>
      <c r="B25" t="s">
        <v>165</v>
      </c>
      <c r="C25">
        <v>50</v>
      </c>
      <c r="D25">
        <v>6</v>
      </c>
      <c r="E25" t="s">
        <v>5119</v>
      </c>
      <c r="F25">
        <v>200</v>
      </c>
      <c r="G25">
        <v>0</v>
      </c>
      <c r="H25" t="s">
        <v>661</v>
      </c>
      <c r="I25" t="s">
        <v>5110</v>
      </c>
      <c r="J25" t="s">
        <v>1160</v>
      </c>
      <c r="K25" t="s">
        <v>635</v>
      </c>
      <c r="L25" t="s">
        <v>636</v>
      </c>
      <c r="M25" t="s">
        <v>5120</v>
      </c>
      <c r="N25" t="s">
        <v>635</v>
      </c>
      <c r="O25" t="s">
        <v>638</v>
      </c>
      <c r="P25" t="s">
        <v>22</v>
      </c>
      <c r="Q25" t="s">
        <v>639</v>
      </c>
      <c r="R25" t="s">
        <v>636</v>
      </c>
      <c r="S25" t="s">
        <v>5121</v>
      </c>
      <c r="T25" t="s">
        <v>5120</v>
      </c>
      <c r="U25" s="87" t="s">
        <v>258</v>
      </c>
      <c r="V25">
        <v>8</v>
      </c>
    </row>
    <row r="26" spans="1:22" x14ac:dyDescent="0.25">
      <c r="A26" t="s">
        <v>164</v>
      </c>
      <c r="B26" t="s">
        <v>165</v>
      </c>
      <c r="C26">
        <v>50</v>
      </c>
      <c r="D26">
        <v>6</v>
      </c>
      <c r="E26" t="s">
        <v>5122</v>
      </c>
      <c r="F26">
        <v>200</v>
      </c>
      <c r="G26">
        <v>0</v>
      </c>
      <c r="H26" t="s">
        <v>661</v>
      </c>
      <c r="I26" t="s">
        <v>5110</v>
      </c>
      <c r="J26" t="s">
        <v>1160</v>
      </c>
      <c r="K26" t="s">
        <v>635</v>
      </c>
      <c r="L26" t="s">
        <v>636</v>
      </c>
      <c r="M26" t="s">
        <v>5120</v>
      </c>
      <c r="N26" t="s">
        <v>635</v>
      </c>
      <c r="O26" t="s">
        <v>638</v>
      </c>
      <c r="P26" t="s">
        <v>22</v>
      </c>
      <c r="Q26" t="s">
        <v>639</v>
      </c>
      <c r="R26" t="s">
        <v>636</v>
      </c>
      <c r="S26" t="s">
        <v>5123</v>
      </c>
      <c r="T26" t="s">
        <v>5120</v>
      </c>
      <c r="U26" s="88" t="s">
        <v>264</v>
      </c>
      <c r="V26">
        <v>8</v>
      </c>
    </row>
    <row r="27" spans="1:22" x14ac:dyDescent="0.25">
      <c r="A27" t="s">
        <v>164</v>
      </c>
      <c r="B27" t="s">
        <v>165</v>
      </c>
      <c r="C27">
        <v>65</v>
      </c>
      <c r="D27">
        <v>9</v>
      </c>
      <c r="E27" t="s">
        <v>5124</v>
      </c>
      <c r="F27">
        <v>305</v>
      </c>
      <c r="G27">
        <v>0</v>
      </c>
      <c r="H27" t="s">
        <v>661</v>
      </c>
      <c r="I27" t="s">
        <v>5125</v>
      </c>
      <c r="J27" t="s">
        <v>823</v>
      </c>
      <c r="K27" t="s">
        <v>635</v>
      </c>
      <c r="L27" t="s">
        <v>636</v>
      </c>
      <c r="M27" t="s">
        <v>5126</v>
      </c>
      <c r="N27" t="s">
        <v>635</v>
      </c>
      <c r="O27" t="s">
        <v>638</v>
      </c>
      <c r="P27" t="s">
        <v>22</v>
      </c>
      <c r="Q27" t="s">
        <v>639</v>
      </c>
      <c r="R27" t="s">
        <v>636</v>
      </c>
      <c r="S27" t="s">
        <v>5127</v>
      </c>
      <c r="T27" t="s">
        <v>5126</v>
      </c>
      <c r="U27" s="87" t="s">
        <v>619</v>
      </c>
      <c r="V27">
        <v>10</v>
      </c>
    </row>
    <row r="28" spans="1:22" x14ac:dyDescent="0.25">
      <c r="A28" t="s">
        <v>164</v>
      </c>
      <c r="B28" t="s">
        <v>165</v>
      </c>
      <c r="C28">
        <v>50</v>
      </c>
      <c r="D28">
        <v>6</v>
      </c>
      <c r="E28" t="s">
        <v>5128</v>
      </c>
      <c r="F28">
        <v>200</v>
      </c>
      <c r="G28">
        <v>0</v>
      </c>
      <c r="H28" t="s">
        <v>661</v>
      </c>
      <c r="I28" t="s">
        <v>5129</v>
      </c>
      <c r="J28" t="s">
        <v>1581</v>
      </c>
      <c r="K28" t="s">
        <v>635</v>
      </c>
      <c r="L28" t="s">
        <v>636</v>
      </c>
      <c r="M28" t="s">
        <v>5126</v>
      </c>
      <c r="N28" t="s">
        <v>635</v>
      </c>
      <c r="O28" t="s">
        <v>638</v>
      </c>
      <c r="P28" t="s">
        <v>22</v>
      </c>
      <c r="Q28" t="s">
        <v>639</v>
      </c>
      <c r="R28" t="s">
        <v>636</v>
      </c>
      <c r="S28" t="s">
        <v>5130</v>
      </c>
      <c r="T28" t="s">
        <v>5126</v>
      </c>
      <c r="U28" s="88" t="s">
        <v>620</v>
      </c>
      <c r="V28">
        <v>7</v>
      </c>
    </row>
    <row r="29" spans="1:22" x14ac:dyDescent="0.25">
      <c r="A29" t="s">
        <v>35</v>
      </c>
      <c r="B29" t="s">
        <v>36</v>
      </c>
      <c r="C29">
        <v>33</v>
      </c>
      <c r="D29">
        <v>10</v>
      </c>
      <c r="E29" t="s">
        <v>5131</v>
      </c>
      <c r="F29">
        <v>345</v>
      </c>
      <c r="G29">
        <v>0</v>
      </c>
      <c r="H29" t="s">
        <v>661</v>
      </c>
      <c r="I29" t="s">
        <v>5125</v>
      </c>
      <c r="J29" t="s">
        <v>823</v>
      </c>
      <c r="K29" t="s">
        <v>635</v>
      </c>
      <c r="L29" t="s">
        <v>636</v>
      </c>
      <c r="M29" t="s">
        <v>5132</v>
      </c>
      <c r="N29" t="s">
        <v>635</v>
      </c>
      <c r="O29" t="s">
        <v>638</v>
      </c>
      <c r="P29" t="s">
        <v>22</v>
      </c>
      <c r="Q29" t="s">
        <v>639</v>
      </c>
      <c r="R29" t="s">
        <v>636</v>
      </c>
      <c r="S29" t="s">
        <v>5133</v>
      </c>
      <c r="T29" t="s">
        <v>5132</v>
      </c>
      <c r="U29" s="88" t="s">
        <v>982</v>
      </c>
      <c r="V29">
        <v>3</v>
      </c>
    </row>
    <row r="30" spans="1:22" x14ac:dyDescent="0.25">
      <c r="A30" t="s">
        <v>35</v>
      </c>
      <c r="B30" t="s">
        <v>36</v>
      </c>
      <c r="C30">
        <v>66.666666666666671</v>
      </c>
      <c r="D30">
        <v>3</v>
      </c>
      <c r="E30" t="s">
        <v>5134</v>
      </c>
      <c r="F30">
        <v>100</v>
      </c>
      <c r="G30">
        <v>0</v>
      </c>
      <c r="H30" t="s">
        <v>661</v>
      </c>
      <c r="I30" t="s">
        <v>5135</v>
      </c>
      <c r="J30" t="s">
        <v>2074</v>
      </c>
      <c r="K30" t="s">
        <v>635</v>
      </c>
      <c r="L30" t="s">
        <v>636</v>
      </c>
      <c r="M30" t="s">
        <v>5136</v>
      </c>
      <c r="N30" t="s">
        <v>635</v>
      </c>
      <c r="O30" t="s">
        <v>1071</v>
      </c>
      <c r="P30" t="s">
        <v>22</v>
      </c>
      <c r="Q30" t="s">
        <v>639</v>
      </c>
      <c r="R30" t="s">
        <v>636</v>
      </c>
      <c r="S30" t="s">
        <v>5137</v>
      </c>
      <c r="T30" t="s">
        <v>5136</v>
      </c>
      <c r="U30" s="87" t="s">
        <v>624</v>
      </c>
      <c r="V30">
        <v>15</v>
      </c>
    </row>
    <row r="31" spans="1:22" x14ac:dyDescent="0.25">
      <c r="A31" t="s">
        <v>164</v>
      </c>
      <c r="B31" t="s">
        <v>165</v>
      </c>
      <c r="C31">
        <v>33.333333333333336</v>
      </c>
      <c r="D31">
        <v>3</v>
      </c>
      <c r="E31" t="s">
        <v>5138</v>
      </c>
      <c r="F31">
        <v>100</v>
      </c>
      <c r="G31">
        <v>0</v>
      </c>
      <c r="H31" t="s">
        <v>661</v>
      </c>
      <c r="I31" t="s">
        <v>5139</v>
      </c>
      <c r="J31" t="s">
        <v>1036</v>
      </c>
      <c r="K31" t="s">
        <v>635</v>
      </c>
      <c r="L31" t="s">
        <v>636</v>
      </c>
      <c r="M31" t="s">
        <v>5136</v>
      </c>
      <c r="N31" t="s">
        <v>635</v>
      </c>
      <c r="O31" t="s">
        <v>668</v>
      </c>
      <c r="P31" t="s">
        <v>22</v>
      </c>
      <c r="Q31" t="s">
        <v>669</v>
      </c>
      <c r="R31" t="s">
        <v>636</v>
      </c>
      <c r="S31" t="s">
        <v>5140</v>
      </c>
      <c r="T31" t="s">
        <v>5141</v>
      </c>
      <c r="U31" s="88" t="s">
        <v>625</v>
      </c>
      <c r="V31">
        <v>15</v>
      </c>
    </row>
    <row r="32" spans="1:22" x14ac:dyDescent="0.25">
      <c r="A32" t="s">
        <v>121</v>
      </c>
      <c r="B32" t="s">
        <v>122</v>
      </c>
      <c r="C32">
        <v>15</v>
      </c>
      <c r="D32">
        <v>2</v>
      </c>
      <c r="E32" t="s">
        <v>5142</v>
      </c>
      <c r="F32">
        <v>34</v>
      </c>
      <c r="G32">
        <v>4</v>
      </c>
      <c r="H32" t="s">
        <v>647</v>
      </c>
      <c r="I32" t="s">
        <v>2000</v>
      </c>
      <c r="J32" t="s">
        <v>1991</v>
      </c>
      <c r="K32" t="s">
        <v>1992</v>
      </c>
      <c r="L32" t="s">
        <v>1017</v>
      </c>
      <c r="M32" t="s">
        <v>5143</v>
      </c>
      <c r="N32" t="s">
        <v>635</v>
      </c>
      <c r="O32" t="s">
        <v>678</v>
      </c>
      <c r="P32" t="s">
        <v>43</v>
      </c>
      <c r="Q32" t="s">
        <v>654</v>
      </c>
      <c r="R32" t="s">
        <v>636</v>
      </c>
      <c r="S32" t="s">
        <v>5144</v>
      </c>
      <c r="T32" t="s">
        <v>5145</v>
      </c>
      <c r="U32" s="87" t="s">
        <v>25</v>
      </c>
      <c r="V32">
        <v>106</v>
      </c>
    </row>
    <row r="33" spans="1:22" x14ac:dyDescent="0.25">
      <c r="A33" t="s">
        <v>37</v>
      </c>
      <c r="B33" t="s">
        <v>38</v>
      </c>
      <c r="C33">
        <v>66.666666666666671</v>
      </c>
      <c r="D33">
        <v>3</v>
      </c>
      <c r="E33" t="s">
        <v>5146</v>
      </c>
      <c r="F33">
        <v>100</v>
      </c>
      <c r="G33">
        <v>0</v>
      </c>
      <c r="H33" t="s">
        <v>661</v>
      </c>
      <c r="I33" t="s">
        <v>5147</v>
      </c>
      <c r="J33" t="s">
        <v>2074</v>
      </c>
      <c r="K33" t="s">
        <v>635</v>
      </c>
      <c r="L33" t="s">
        <v>636</v>
      </c>
      <c r="M33" t="s">
        <v>5148</v>
      </c>
      <c r="N33" t="s">
        <v>635</v>
      </c>
      <c r="O33" t="s">
        <v>638</v>
      </c>
      <c r="P33" t="s">
        <v>22</v>
      </c>
      <c r="Q33" t="s">
        <v>639</v>
      </c>
      <c r="R33" t="s">
        <v>636</v>
      </c>
      <c r="S33" t="s">
        <v>5149</v>
      </c>
      <c r="T33" t="s">
        <v>5150</v>
      </c>
      <c r="U33" s="88" t="s">
        <v>26</v>
      </c>
      <c r="V33">
        <v>106</v>
      </c>
    </row>
    <row r="34" spans="1:22" x14ac:dyDescent="0.25">
      <c r="A34" t="s">
        <v>37</v>
      </c>
      <c r="B34" t="s">
        <v>38</v>
      </c>
      <c r="C34">
        <v>66.666666666666671</v>
      </c>
      <c r="D34">
        <v>3</v>
      </c>
      <c r="E34" t="s">
        <v>5151</v>
      </c>
      <c r="F34">
        <v>100</v>
      </c>
      <c r="G34">
        <v>0</v>
      </c>
      <c r="H34" t="s">
        <v>661</v>
      </c>
      <c r="I34" t="s">
        <v>5152</v>
      </c>
      <c r="J34" t="s">
        <v>1314</v>
      </c>
      <c r="K34" t="s">
        <v>635</v>
      </c>
      <c r="L34" t="s">
        <v>636</v>
      </c>
      <c r="M34" t="s">
        <v>5153</v>
      </c>
      <c r="N34" t="s">
        <v>635</v>
      </c>
      <c r="O34" t="s">
        <v>668</v>
      </c>
      <c r="P34" t="s">
        <v>22</v>
      </c>
      <c r="Q34" t="s">
        <v>669</v>
      </c>
      <c r="R34" t="s">
        <v>636</v>
      </c>
      <c r="S34" t="s">
        <v>5154</v>
      </c>
      <c r="T34" t="s">
        <v>5153</v>
      </c>
      <c r="U34" s="87" t="s">
        <v>23</v>
      </c>
      <c r="V34">
        <v>103</v>
      </c>
    </row>
    <row r="35" spans="1:22" x14ac:dyDescent="0.25">
      <c r="A35" t="s">
        <v>35</v>
      </c>
      <c r="B35" t="s">
        <v>36</v>
      </c>
      <c r="C35">
        <v>66.666666666666671</v>
      </c>
      <c r="D35">
        <v>3</v>
      </c>
      <c r="E35" t="s">
        <v>5155</v>
      </c>
      <c r="F35">
        <v>100</v>
      </c>
      <c r="G35">
        <v>0</v>
      </c>
      <c r="H35" t="s">
        <v>661</v>
      </c>
      <c r="I35" t="s">
        <v>1987</v>
      </c>
      <c r="J35" t="s">
        <v>797</v>
      </c>
      <c r="K35" t="s">
        <v>635</v>
      </c>
      <c r="L35" t="s">
        <v>636</v>
      </c>
      <c r="M35" t="s">
        <v>5156</v>
      </c>
      <c r="N35" t="s">
        <v>635</v>
      </c>
      <c r="O35" t="s">
        <v>638</v>
      </c>
      <c r="P35" t="s">
        <v>22</v>
      </c>
      <c r="Q35" t="s">
        <v>639</v>
      </c>
      <c r="R35" t="s">
        <v>636</v>
      </c>
      <c r="S35" t="s">
        <v>5157</v>
      </c>
      <c r="T35" t="s">
        <v>5156</v>
      </c>
      <c r="U35" s="88" t="s">
        <v>24</v>
      </c>
      <c r="V35">
        <v>100</v>
      </c>
    </row>
    <row r="36" spans="1:22" x14ac:dyDescent="0.25">
      <c r="A36" t="s">
        <v>37</v>
      </c>
      <c r="B36" t="s">
        <v>38</v>
      </c>
      <c r="C36">
        <v>66.666666666666671</v>
      </c>
      <c r="D36">
        <v>3</v>
      </c>
      <c r="E36" t="s">
        <v>5158</v>
      </c>
      <c r="F36">
        <v>100</v>
      </c>
      <c r="G36">
        <v>0</v>
      </c>
      <c r="H36" t="s">
        <v>661</v>
      </c>
      <c r="I36" t="s">
        <v>5159</v>
      </c>
      <c r="J36" t="s">
        <v>1837</v>
      </c>
      <c r="K36" t="s">
        <v>635</v>
      </c>
      <c r="L36" t="s">
        <v>636</v>
      </c>
      <c r="M36" t="s">
        <v>5160</v>
      </c>
      <c r="N36" t="s">
        <v>635</v>
      </c>
      <c r="O36" t="s">
        <v>668</v>
      </c>
      <c r="P36" t="s">
        <v>22</v>
      </c>
      <c r="Q36" t="s">
        <v>669</v>
      </c>
      <c r="R36" t="s">
        <v>636</v>
      </c>
      <c r="S36" t="s">
        <v>5161</v>
      </c>
      <c r="T36" t="s">
        <v>5160</v>
      </c>
      <c r="U36" s="88" t="s">
        <v>1108</v>
      </c>
      <c r="V36">
        <v>3</v>
      </c>
    </row>
    <row r="37" spans="1:22" x14ac:dyDescent="0.25">
      <c r="A37" t="s">
        <v>37</v>
      </c>
      <c r="B37" t="s">
        <v>38</v>
      </c>
      <c r="C37">
        <v>66.666666666666671</v>
      </c>
      <c r="D37">
        <v>3</v>
      </c>
      <c r="E37" t="s">
        <v>5162</v>
      </c>
      <c r="F37">
        <v>100</v>
      </c>
      <c r="G37">
        <v>0</v>
      </c>
      <c r="H37" t="s">
        <v>661</v>
      </c>
      <c r="I37" t="s">
        <v>5163</v>
      </c>
      <c r="J37" t="s">
        <v>823</v>
      </c>
      <c r="K37" t="s">
        <v>635</v>
      </c>
      <c r="L37" t="s">
        <v>636</v>
      </c>
      <c r="M37" t="s">
        <v>5160</v>
      </c>
      <c r="N37" t="s">
        <v>635</v>
      </c>
      <c r="O37" t="s">
        <v>638</v>
      </c>
      <c r="P37" t="s">
        <v>22</v>
      </c>
      <c r="Q37" t="s">
        <v>639</v>
      </c>
      <c r="R37" t="s">
        <v>636</v>
      </c>
      <c r="S37" t="s">
        <v>5164</v>
      </c>
      <c r="T37" t="s">
        <v>5160</v>
      </c>
      <c r="U37" s="87" t="s">
        <v>20</v>
      </c>
      <c r="V37">
        <v>103</v>
      </c>
    </row>
    <row r="38" spans="1:22" x14ac:dyDescent="0.25">
      <c r="A38" t="s">
        <v>37</v>
      </c>
      <c r="B38" t="s">
        <v>38</v>
      </c>
      <c r="C38">
        <v>66.666666666666671</v>
      </c>
      <c r="D38">
        <v>3</v>
      </c>
      <c r="E38" t="s">
        <v>5165</v>
      </c>
      <c r="F38">
        <v>100</v>
      </c>
      <c r="G38">
        <v>0</v>
      </c>
      <c r="H38" t="s">
        <v>661</v>
      </c>
      <c r="I38" t="s">
        <v>5166</v>
      </c>
      <c r="J38" t="s">
        <v>1941</v>
      </c>
      <c r="K38" t="s">
        <v>635</v>
      </c>
      <c r="L38" t="s">
        <v>636</v>
      </c>
      <c r="M38" t="s">
        <v>5167</v>
      </c>
      <c r="N38" t="s">
        <v>635</v>
      </c>
      <c r="O38" t="s">
        <v>668</v>
      </c>
      <c r="P38" t="s">
        <v>22</v>
      </c>
      <c r="Q38" t="s">
        <v>669</v>
      </c>
      <c r="R38" t="s">
        <v>636</v>
      </c>
      <c r="S38" t="s">
        <v>5168</v>
      </c>
      <c r="T38" t="s">
        <v>5167</v>
      </c>
      <c r="U38" s="88" t="s">
        <v>21</v>
      </c>
      <c r="V38">
        <v>103</v>
      </c>
    </row>
    <row r="39" spans="1:22" x14ac:dyDescent="0.25">
      <c r="A39" t="s">
        <v>118</v>
      </c>
      <c r="B39" t="s">
        <v>91</v>
      </c>
      <c r="C39">
        <v>76</v>
      </c>
      <c r="D39">
        <v>3</v>
      </c>
      <c r="E39" t="s">
        <v>5169</v>
      </c>
      <c r="F39">
        <v>263</v>
      </c>
      <c r="G39">
        <v>35</v>
      </c>
      <c r="H39" t="s">
        <v>647</v>
      </c>
      <c r="I39" t="s">
        <v>5170</v>
      </c>
      <c r="J39" t="s">
        <v>5171</v>
      </c>
      <c r="K39" t="s">
        <v>4784</v>
      </c>
      <c r="L39" t="s">
        <v>2649</v>
      </c>
      <c r="M39" t="s">
        <v>5172</v>
      </c>
      <c r="N39" t="s">
        <v>635</v>
      </c>
      <c r="O39" t="s">
        <v>653</v>
      </c>
      <c r="P39" t="s">
        <v>43</v>
      </c>
      <c r="Q39" t="s">
        <v>654</v>
      </c>
      <c r="R39" t="s">
        <v>636</v>
      </c>
      <c r="S39" t="s">
        <v>5173</v>
      </c>
      <c r="T39" t="s">
        <v>5174</v>
      </c>
      <c r="U39" s="87" t="s">
        <v>133</v>
      </c>
      <c r="V39">
        <v>220</v>
      </c>
    </row>
    <row r="40" spans="1:22" x14ac:dyDescent="0.25">
      <c r="A40" t="s">
        <v>20</v>
      </c>
      <c r="B40" t="s">
        <v>21</v>
      </c>
      <c r="C40">
        <v>50</v>
      </c>
      <c r="D40">
        <v>1</v>
      </c>
      <c r="E40" t="s">
        <v>5175</v>
      </c>
      <c r="F40">
        <v>100</v>
      </c>
      <c r="G40">
        <v>0</v>
      </c>
      <c r="H40" t="s">
        <v>632</v>
      </c>
      <c r="I40" t="s">
        <v>5176</v>
      </c>
      <c r="J40" t="s">
        <v>634</v>
      </c>
      <c r="K40" t="s">
        <v>635</v>
      </c>
      <c r="L40" t="s">
        <v>636</v>
      </c>
      <c r="M40" t="s">
        <v>5177</v>
      </c>
      <c r="N40" t="s">
        <v>635</v>
      </c>
      <c r="O40" t="s">
        <v>638</v>
      </c>
      <c r="P40" t="s">
        <v>22</v>
      </c>
      <c r="Q40" t="s">
        <v>639</v>
      </c>
      <c r="R40" t="s">
        <v>636</v>
      </c>
      <c r="S40" t="s">
        <v>5178</v>
      </c>
      <c r="T40" t="s">
        <v>5179</v>
      </c>
      <c r="U40" s="88" t="s">
        <v>134</v>
      </c>
      <c r="V40">
        <v>220</v>
      </c>
    </row>
    <row r="41" spans="1:22" x14ac:dyDescent="0.25">
      <c r="A41" t="s">
        <v>23</v>
      </c>
      <c r="B41" t="s">
        <v>24</v>
      </c>
      <c r="C41">
        <v>50</v>
      </c>
      <c r="D41">
        <v>1</v>
      </c>
      <c r="E41" t="s">
        <v>5175</v>
      </c>
      <c r="F41">
        <v>100</v>
      </c>
      <c r="G41">
        <v>0</v>
      </c>
      <c r="H41" t="s">
        <v>632</v>
      </c>
      <c r="I41" t="s">
        <v>5176</v>
      </c>
      <c r="J41" t="s">
        <v>634</v>
      </c>
      <c r="K41" t="s">
        <v>635</v>
      </c>
      <c r="L41" t="s">
        <v>636</v>
      </c>
      <c r="M41" t="s">
        <v>5177</v>
      </c>
      <c r="N41" t="s">
        <v>635</v>
      </c>
      <c r="O41" t="s">
        <v>638</v>
      </c>
      <c r="P41" t="s">
        <v>22</v>
      </c>
      <c r="Q41" t="s">
        <v>639</v>
      </c>
      <c r="R41" t="s">
        <v>636</v>
      </c>
      <c r="S41" t="s">
        <v>5178</v>
      </c>
      <c r="T41" t="s">
        <v>5179</v>
      </c>
      <c r="U41" s="87" t="s">
        <v>121</v>
      </c>
      <c r="V41">
        <v>4</v>
      </c>
    </row>
    <row r="42" spans="1:22" x14ac:dyDescent="0.25">
      <c r="A42" t="s">
        <v>25</v>
      </c>
      <c r="B42" t="s">
        <v>26</v>
      </c>
      <c r="C42">
        <v>50</v>
      </c>
      <c r="D42">
        <v>1</v>
      </c>
      <c r="E42" t="s">
        <v>5175</v>
      </c>
      <c r="F42">
        <v>100</v>
      </c>
      <c r="G42">
        <v>0</v>
      </c>
      <c r="H42" t="s">
        <v>632</v>
      </c>
      <c r="I42" t="s">
        <v>5176</v>
      </c>
      <c r="J42" t="s">
        <v>634</v>
      </c>
      <c r="K42" t="s">
        <v>635</v>
      </c>
      <c r="L42" t="s">
        <v>636</v>
      </c>
      <c r="M42" t="s">
        <v>5177</v>
      </c>
      <c r="N42" t="s">
        <v>635</v>
      </c>
      <c r="O42" t="s">
        <v>638</v>
      </c>
      <c r="P42" t="s">
        <v>22</v>
      </c>
      <c r="Q42" t="s">
        <v>639</v>
      </c>
      <c r="R42" t="s">
        <v>636</v>
      </c>
      <c r="S42" t="s">
        <v>5178</v>
      </c>
      <c r="T42" t="s">
        <v>5179</v>
      </c>
      <c r="U42" s="88" t="s">
        <v>122</v>
      </c>
      <c r="V42">
        <v>4</v>
      </c>
    </row>
    <row r="43" spans="1:22" x14ac:dyDescent="0.25">
      <c r="A43" t="s">
        <v>118</v>
      </c>
      <c r="B43" t="s">
        <v>91</v>
      </c>
      <c r="C43">
        <v>76</v>
      </c>
      <c r="D43">
        <v>3</v>
      </c>
      <c r="E43" t="s">
        <v>5180</v>
      </c>
      <c r="F43">
        <v>263</v>
      </c>
      <c r="G43">
        <v>35</v>
      </c>
      <c r="H43" t="s">
        <v>647</v>
      </c>
      <c r="I43" t="s">
        <v>5170</v>
      </c>
      <c r="J43" t="s">
        <v>5171</v>
      </c>
      <c r="K43" t="s">
        <v>4784</v>
      </c>
      <c r="L43" t="s">
        <v>2649</v>
      </c>
      <c r="M43" t="s">
        <v>5179</v>
      </c>
      <c r="N43" t="s">
        <v>635</v>
      </c>
      <c r="O43" t="s">
        <v>653</v>
      </c>
      <c r="P43" t="s">
        <v>43</v>
      </c>
      <c r="Q43" t="s">
        <v>654</v>
      </c>
      <c r="R43" t="s">
        <v>636</v>
      </c>
      <c r="S43" t="s">
        <v>5181</v>
      </c>
      <c r="T43" t="s">
        <v>5177</v>
      </c>
      <c r="U43" s="87" t="s">
        <v>1984</v>
      </c>
      <c r="V43">
        <v>1726</v>
      </c>
    </row>
    <row r="44" spans="1:22" x14ac:dyDescent="0.25">
      <c r="A44" t="s">
        <v>37</v>
      </c>
      <c r="B44" t="s">
        <v>38</v>
      </c>
      <c r="C44">
        <v>66.666666666666671</v>
      </c>
      <c r="D44">
        <v>6</v>
      </c>
      <c r="E44" t="s">
        <v>5182</v>
      </c>
      <c r="F44">
        <v>200</v>
      </c>
      <c r="G44">
        <v>0</v>
      </c>
      <c r="H44" t="s">
        <v>661</v>
      </c>
      <c r="I44" t="s">
        <v>5183</v>
      </c>
      <c r="J44" t="s">
        <v>643</v>
      </c>
      <c r="K44" t="s">
        <v>635</v>
      </c>
      <c r="L44" t="s">
        <v>636</v>
      </c>
      <c r="M44" t="s">
        <v>5184</v>
      </c>
      <c r="N44" t="s">
        <v>635</v>
      </c>
      <c r="O44" t="s">
        <v>638</v>
      </c>
      <c r="P44" t="s">
        <v>22</v>
      </c>
      <c r="Q44" t="s">
        <v>639</v>
      </c>
      <c r="R44" t="s">
        <v>636</v>
      </c>
      <c r="S44" t="s">
        <v>5185</v>
      </c>
      <c r="T44" t="s">
        <v>5184</v>
      </c>
    </row>
    <row r="45" spans="1:22" x14ac:dyDescent="0.25">
      <c r="A45" t="s">
        <v>164</v>
      </c>
      <c r="B45" t="s">
        <v>165</v>
      </c>
      <c r="C45">
        <v>33.333333333333336</v>
      </c>
      <c r="D45">
        <v>3</v>
      </c>
      <c r="E45" t="s">
        <v>5186</v>
      </c>
      <c r="F45">
        <v>100</v>
      </c>
      <c r="G45">
        <v>0</v>
      </c>
      <c r="H45" t="s">
        <v>661</v>
      </c>
      <c r="I45" t="s">
        <v>5187</v>
      </c>
      <c r="J45" t="s">
        <v>1941</v>
      </c>
      <c r="K45" t="s">
        <v>635</v>
      </c>
      <c r="L45" t="s">
        <v>636</v>
      </c>
      <c r="M45" t="s">
        <v>5188</v>
      </c>
      <c r="N45" t="s">
        <v>635</v>
      </c>
      <c r="O45" t="s">
        <v>638</v>
      </c>
      <c r="P45" t="s">
        <v>22</v>
      </c>
      <c r="Q45" t="s">
        <v>639</v>
      </c>
      <c r="R45" t="s">
        <v>636</v>
      </c>
      <c r="S45" t="s">
        <v>5189</v>
      </c>
      <c r="T45" t="s">
        <v>5188</v>
      </c>
    </row>
    <row r="46" spans="1:22" x14ac:dyDescent="0.25">
      <c r="A46" t="s">
        <v>37</v>
      </c>
      <c r="B46" t="s">
        <v>38</v>
      </c>
      <c r="C46">
        <v>66.666666666666671</v>
      </c>
      <c r="D46">
        <v>3</v>
      </c>
      <c r="E46" t="s">
        <v>5190</v>
      </c>
      <c r="F46">
        <v>100</v>
      </c>
      <c r="G46">
        <v>0</v>
      </c>
      <c r="H46" t="s">
        <v>661</v>
      </c>
      <c r="I46" t="s">
        <v>5191</v>
      </c>
      <c r="J46" t="s">
        <v>818</v>
      </c>
      <c r="K46" t="s">
        <v>635</v>
      </c>
      <c r="L46" t="s">
        <v>636</v>
      </c>
      <c r="M46" t="s">
        <v>5192</v>
      </c>
      <c r="N46" t="s">
        <v>635</v>
      </c>
      <c r="O46" t="s">
        <v>638</v>
      </c>
      <c r="P46" t="s">
        <v>22</v>
      </c>
      <c r="Q46" t="s">
        <v>639</v>
      </c>
      <c r="R46" t="s">
        <v>636</v>
      </c>
      <c r="S46" t="s">
        <v>5193</v>
      </c>
      <c r="T46" t="s">
        <v>5192</v>
      </c>
    </row>
    <row r="47" spans="1:22" x14ac:dyDescent="0.25">
      <c r="A47" t="s">
        <v>164</v>
      </c>
      <c r="B47" t="s">
        <v>165</v>
      </c>
      <c r="C47">
        <v>33.333333333333336</v>
      </c>
      <c r="D47">
        <v>3</v>
      </c>
      <c r="E47" t="s">
        <v>5194</v>
      </c>
      <c r="F47">
        <v>100</v>
      </c>
      <c r="G47">
        <v>0</v>
      </c>
      <c r="H47" t="s">
        <v>661</v>
      </c>
      <c r="I47" t="s">
        <v>5195</v>
      </c>
      <c r="J47" t="s">
        <v>643</v>
      </c>
      <c r="K47" t="s">
        <v>635</v>
      </c>
      <c r="L47" t="s">
        <v>636</v>
      </c>
      <c r="M47" t="s">
        <v>5192</v>
      </c>
      <c r="N47" t="s">
        <v>635</v>
      </c>
      <c r="O47" t="s">
        <v>638</v>
      </c>
      <c r="P47" t="s">
        <v>22</v>
      </c>
      <c r="Q47" t="s">
        <v>639</v>
      </c>
      <c r="R47" t="s">
        <v>636</v>
      </c>
      <c r="S47" t="s">
        <v>5196</v>
      </c>
      <c r="T47" t="s">
        <v>5192</v>
      </c>
    </row>
    <row r="48" spans="1:22" x14ac:dyDescent="0.25">
      <c r="A48" t="s">
        <v>37</v>
      </c>
      <c r="B48" t="s">
        <v>38</v>
      </c>
      <c r="C48">
        <v>66.666666666666671</v>
      </c>
      <c r="D48">
        <v>3</v>
      </c>
      <c r="E48" t="s">
        <v>5197</v>
      </c>
      <c r="F48">
        <v>100</v>
      </c>
      <c r="G48">
        <v>0</v>
      </c>
      <c r="H48" t="s">
        <v>661</v>
      </c>
      <c r="I48" t="s">
        <v>5198</v>
      </c>
      <c r="J48" t="s">
        <v>797</v>
      </c>
      <c r="K48" t="s">
        <v>635</v>
      </c>
      <c r="L48" t="s">
        <v>636</v>
      </c>
      <c r="M48" t="s">
        <v>5199</v>
      </c>
      <c r="N48" t="s">
        <v>635</v>
      </c>
      <c r="O48" t="s">
        <v>668</v>
      </c>
      <c r="P48" t="s">
        <v>22</v>
      </c>
      <c r="Q48" t="s">
        <v>669</v>
      </c>
      <c r="R48" t="s">
        <v>636</v>
      </c>
      <c r="S48" t="s">
        <v>5200</v>
      </c>
      <c r="T48" t="s">
        <v>5201</v>
      </c>
    </row>
    <row r="49" spans="1:20" x14ac:dyDescent="0.25">
      <c r="A49" t="s">
        <v>20</v>
      </c>
      <c r="B49" t="s">
        <v>21</v>
      </c>
      <c r="C49">
        <v>50</v>
      </c>
      <c r="D49">
        <v>1</v>
      </c>
      <c r="E49" t="s">
        <v>5202</v>
      </c>
      <c r="F49">
        <v>99.99</v>
      </c>
      <c r="G49">
        <v>0</v>
      </c>
      <c r="H49" t="s">
        <v>661</v>
      </c>
      <c r="I49" t="s">
        <v>5203</v>
      </c>
      <c r="J49" t="s">
        <v>5204</v>
      </c>
      <c r="K49" t="s">
        <v>635</v>
      </c>
      <c r="L49" t="s">
        <v>636</v>
      </c>
      <c r="M49" t="s">
        <v>5205</v>
      </c>
      <c r="N49" t="s">
        <v>635</v>
      </c>
      <c r="O49" t="s">
        <v>638</v>
      </c>
      <c r="P49" t="s">
        <v>22</v>
      </c>
      <c r="Q49" t="s">
        <v>639</v>
      </c>
      <c r="R49" t="s">
        <v>636</v>
      </c>
      <c r="S49" t="s">
        <v>5206</v>
      </c>
      <c r="T49" t="s">
        <v>5205</v>
      </c>
    </row>
    <row r="50" spans="1:20" x14ac:dyDescent="0.25">
      <c r="A50" t="s">
        <v>23</v>
      </c>
      <c r="B50" t="s">
        <v>24</v>
      </c>
      <c r="C50">
        <v>50</v>
      </c>
      <c r="D50">
        <v>1</v>
      </c>
      <c r="E50" t="s">
        <v>5202</v>
      </c>
      <c r="F50">
        <v>99.99</v>
      </c>
      <c r="G50">
        <v>0</v>
      </c>
      <c r="H50" t="s">
        <v>661</v>
      </c>
      <c r="I50" t="s">
        <v>5203</v>
      </c>
      <c r="J50" t="s">
        <v>5204</v>
      </c>
      <c r="K50" t="s">
        <v>635</v>
      </c>
      <c r="L50" t="s">
        <v>636</v>
      </c>
      <c r="M50" t="s">
        <v>5205</v>
      </c>
      <c r="N50" t="s">
        <v>635</v>
      </c>
      <c r="O50" t="s">
        <v>638</v>
      </c>
      <c r="P50" t="s">
        <v>22</v>
      </c>
      <c r="Q50" t="s">
        <v>639</v>
      </c>
      <c r="R50" t="s">
        <v>636</v>
      </c>
      <c r="S50" t="s">
        <v>5206</v>
      </c>
      <c r="T50" t="s">
        <v>5205</v>
      </c>
    </row>
    <row r="51" spans="1:20" x14ac:dyDescent="0.25">
      <c r="A51" t="s">
        <v>25</v>
      </c>
      <c r="B51" t="s">
        <v>26</v>
      </c>
      <c r="C51">
        <v>50</v>
      </c>
      <c r="D51">
        <v>1</v>
      </c>
      <c r="E51" t="s">
        <v>5202</v>
      </c>
      <c r="F51">
        <v>99.99</v>
      </c>
      <c r="G51">
        <v>0</v>
      </c>
      <c r="H51" t="s">
        <v>661</v>
      </c>
      <c r="I51" t="s">
        <v>5203</v>
      </c>
      <c r="J51" t="s">
        <v>5204</v>
      </c>
      <c r="K51" t="s">
        <v>635</v>
      </c>
      <c r="L51" t="s">
        <v>636</v>
      </c>
      <c r="M51" t="s">
        <v>5205</v>
      </c>
      <c r="N51" t="s">
        <v>635</v>
      </c>
      <c r="O51" t="s">
        <v>638</v>
      </c>
      <c r="P51" t="s">
        <v>22</v>
      </c>
      <c r="Q51" t="s">
        <v>639</v>
      </c>
      <c r="R51" t="s">
        <v>636</v>
      </c>
      <c r="S51" t="s">
        <v>5206</v>
      </c>
      <c r="T51" t="s">
        <v>5205</v>
      </c>
    </row>
    <row r="52" spans="1:20" x14ac:dyDescent="0.25">
      <c r="A52" t="s">
        <v>39</v>
      </c>
      <c r="B52" t="s">
        <v>44</v>
      </c>
      <c r="C52">
        <v>80</v>
      </c>
      <c r="D52">
        <v>1</v>
      </c>
      <c r="E52" t="s">
        <v>5207</v>
      </c>
      <c r="F52">
        <v>80</v>
      </c>
      <c r="G52">
        <v>0</v>
      </c>
      <c r="H52" t="s">
        <v>647</v>
      </c>
      <c r="I52" t="s">
        <v>5208</v>
      </c>
      <c r="J52" t="s">
        <v>5209</v>
      </c>
      <c r="K52" t="s">
        <v>928</v>
      </c>
      <c r="L52" t="s">
        <v>922</v>
      </c>
      <c r="M52" t="s">
        <v>5210</v>
      </c>
      <c r="N52" t="s">
        <v>635</v>
      </c>
      <c r="O52" t="s">
        <v>678</v>
      </c>
      <c r="P52" t="s">
        <v>43</v>
      </c>
      <c r="Q52" t="s">
        <v>654</v>
      </c>
      <c r="R52" t="s">
        <v>636</v>
      </c>
      <c r="S52" t="s">
        <v>5211</v>
      </c>
      <c r="T52" t="s">
        <v>5212</v>
      </c>
    </row>
    <row r="53" spans="1:20" x14ac:dyDescent="0.25">
      <c r="A53" t="s">
        <v>39</v>
      </c>
      <c r="B53" t="s">
        <v>1715</v>
      </c>
      <c r="C53">
        <v>64</v>
      </c>
      <c r="D53">
        <v>1</v>
      </c>
      <c r="E53" t="s">
        <v>5213</v>
      </c>
      <c r="F53">
        <v>71</v>
      </c>
      <c r="G53">
        <v>7</v>
      </c>
      <c r="H53" t="s">
        <v>647</v>
      </c>
      <c r="I53" t="s">
        <v>5214</v>
      </c>
      <c r="J53" t="s">
        <v>5215</v>
      </c>
      <c r="K53" t="s">
        <v>5216</v>
      </c>
      <c r="L53" t="s">
        <v>5217</v>
      </c>
      <c r="M53" t="s">
        <v>5218</v>
      </c>
      <c r="N53" t="s">
        <v>635</v>
      </c>
      <c r="O53" t="s">
        <v>706</v>
      </c>
      <c r="P53" t="s">
        <v>40</v>
      </c>
      <c r="Q53" t="s">
        <v>707</v>
      </c>
      <c r="R53" t="s">
        <v>636</v>
      </c>
      <c r="S53" t="s">
        <v>5219</v>
      </c>
      <c r="T53" t="s">
        <v>5218</v>
      </c>
    </row>
    <row r="54" spans="1:20" x14ac:dyDescent="0.25">
      <c r="A54" t="s">
        <v>257</v>
      </c>
      <c r="B54" t="s">
        <v>263</v>
      </c>
      <c r="C54">
        <v>139</v>
      </c>
      <c r="D54">
        <v>1</v>
      </c>
      <c r="E54" t="s">
        <v>5220</v>
      </c>
      <c r="F54">
        <v>108.99</v>
      </c>
      <c r="G54">
        <v>0</v>
      </c>
      <c r="H54" t="s">
        <v>661</v>
      </c>
      <c r="I54" t="s">
        <v>5221</v>
      </c>
      <c r="J54" t="s">
        <v>2574</v>
      </c>
      <c r="K54" t="s">
        <v>635</v>
      </c>
      <c r="L54" t="s">
        <v>636</v>
      </c>
      <c r="M54" t="s">
        <v>5222</v>
      </c>
      <c r="N54" t="s">
        <v>635</v>
      </c>
      <c r="O54" t="s">
        <v>638</v>
      </c>
      <c r="P54" t="s">
        <v>22</v>
      </c>
      <c r="Q54" t="s">
        <v>639</v>
      </c>
      <c r="R54" t="s">
        <v>636</v>
      </c>
      <c r="S54" t="s">
        <v>5223</v>
      </c>
      <c r="T54" t="s">
        <v>5224</v>
      </c>
    </row>
    <row r="55" spans="1:20" x14ac:dyDescent="0.25">
      <c r="A55" t="s">
        <v>164</v>
      </c>
      <c r="B55" t="s">
        <v>165</v>
      </c>
      <c r="C55">
        <v>50</v>
      </c>
      <c r="D55">
        <v>6</v>
      </c>
      <c r="E55" t="s">
        <v>5225</v>
      </c>
      <c r="F55">
        <v>200</v>
      </c>
      <c r="G55">
        <v>0</v>
      </c>
      <c r="H55" t="s">
        <v>661</v>
      </c>
      <c r="I55" t="s">
        <v>5226</v>
      </c>
      <c r="J55" t="s">
        <v>1200</v>
      </c>
      <c r="K55" t="s">
        <v>635</v>
      </c>
      <c r="L55" t="s">
        <v>636</v>
      </c>
      <c r="M55" t="s">
        <v>5227</v>
      </c>
      <c r="N55" t="s">
        <v>635</v>
      </c>
      <c r="O55" t="s">
        <v>638</v>
      </c>
      <c r="P55" t="s">
        <v>22</v>
      </c>
      <c r="Q55" t="s">
        <v>639</v>
      </c>
      <c r="R55" t="s">
        <v>636</v>
      </c>
      <c r="S55" t="s">
        <v>5228</v>
      </c>
      <c r="T55" t="s">
        <v>5227</v>
      </c>
    </row>
    <row r="56" spans="1:20" x14ac:dyDescent="0.25">
      <c r="A56" t="s">
        <v>37</v>
      </c>
      <c r="B56" t="s">
        <v>38</v>
      </c>
      <c r="C56">
        <v>66.666666666666671</v>
      </c>
      <c r="D56">
        <v>24</v>
      </c>
      <c r="E56" t="s">
        <v>5229</v>
      </c>
      <c r="F56">
        <v>800</v>
      </c>
      <c r="G56">
        <v>0</v>
      </c>
      <c r="H56" t="s">
        <v>661</v>
      </c>
      <c r="I56" t="s">
        <v>3250</v>
      </c>
      <c r="J56" t="s">
        <v>934</v>
      </c>
      <c r="K56" t="s">
        <v>635</v>
      </c>
      <c r="L56" t="s">
        <v>636</v>
      </c>
      <c r="M56" t="s">
        <v>5230</v>
      </c>
      <c r="N56" t="s">
        <v>635</v>
      </c>
      <c r="O56" t="s">
        <v>1071</v>
      </c>
      <c r="P56" t="s">
        <v>22</v>
      </c>
      <c r="Q56" t="s">
        <v>639</v>
      </c>
      <c r="R56" t="s">
        <v>636</v>
      </c>
      <c r="S56" t="s">
        <v>5231</v>
      </c>
      <c r="T56" t="s">
        <v>5232</v>
      </c>
    </row>
    <row r="57" spans="1:20" x14ac:dyDescent="0.25">
      <c r="A57" t="s">
        <v>37</v>
      </c>
      <c r="B57" t="s">
        <v>38</v>
      </c>
      <c r="C57">
        <v>66.666666666666671</v>
      </c>
      <c r="D57">
        <v>3</v>
      </c>
      <c r="E57" t="s">
        <v>5233</v>
      </c>
      <c r="F57">
        <v>100</v>
      </c>
      <c r="G57">
        <v>0</v>
      </c>
      <c r="H57" t="s">
        <v>661</v>
      </c>
      <c r="I57" t="s">
        <v>5234</v>
      </c>
      <c r="J57" t="s">
        <v>2794</v>
      </c>
      <c r="K57" t="s">
        <v>635</v>
      </c>
      <c r="L57" t="s">
        <v>636</v>
      </c>
      <c r="M57" t="s">
        <v>5235</v>
      </c>
      <c r="N57" t="s">
        <v>635</v>
      </c>
      <c r="O57" t="s">
        <v>668</v>
      </c>
      <c r="P57" t="s">
        <v>22</v>
      </c>
      <c r="Q57" t="s">
        <v>669</v>
      </c>
      <c r="R57" t="s">
        <v>636</v>
      </c>
      <c r="S57" t="s">
        <v>5236</v>
      </c>
      <c r="T57" t="s">
        <v>5230</v>
      </c>
    </row>
    <row r="58" spans="1:20" x14ac:dyDescent="0.25">
      <c r="A58" t="s">
        <v>20</v>
      </c>
      <c r="B58" t="s">
        <v>21</v>
      </c>
      <c r="C58">
        <v>50</v>
      </c>
      <c r="D58">
        <v>1</v>
      </c>
      <c r="E58" t="s">
        <v>5237</v>
      </c>
      <c r="F58">
        <v>100</v>
      </c>
      <c r="G58">
        <v>0</v>
      </c>
      <c r="H58" t="s">
        <v>632</v>
      </c>
      <c r="I58" t="s">
        <v>5238</v>
      </c>
      <c r="J58" t="s">
        <v>643</v>
      </c>
      <c r="K58" t="s">
        <v>635</v>
      </c>
      <c r="L58" t="s">
        <v>636</v>
      </c>
      <c r="M58" t="s">
        <v>5239</v>
      </c>
      <c r="N58" t="s">
        <v>635</v>
      </c>
      <c r="O58" t="s">
        <v>638</v>
      </c>
      <c r="P58" t="s">
        <v>22</v>
      </c>
      <c r="Q58" t="s">
        <v>639</v>
      </c>
      <c r="R58" t="s">
        <v>636</v>
      </c>
      <c r="S58" t="s">
        <v>5240</v>
      </c>
      <c r="T58" t="s">
        <v>5239</v>
      </c>
    </row>
    <row r="59" spans="1:20" x14ac:dyDescent="0.25">
      <c r="A59" t="s">
        <v>23</v>
      </c>
      <c r="B59" t="s">
        <v>24</v>
      </c>
      <c r="C59">
        <v>50</v>
      </c>
      <c r="D59">
        <v>1</v>
      </c>
      <c r="E59" t="s">
        <v>5237</v>
      </c>
      <c r="F59">
        <v>100</v>
      </c>
      <c r="G59">
        <v>0</v>
      </c>
      <c r="H59" t="s">
        <v>632</v>
      </c>
      <c r="I59" t="s">
        <v>5238</v>
      </c>
      <c r="J59" t="s">
        <v>643</v>
      </c>
      <c r="K59" t="s">
        <v>635</v>
      </c>
      <c r="L59" t="s">
        <v>636</v>
      </c>
      <c r="M59" t="s">
        <v>5239</v>
      </c>
      <c r="N59" t="s">
        <v>635</v>
      </c>
      <c r="O59" t="s">
        <v>638</v>
      </c>
      <c r="P59" t="s">
        <v>22</v>
      </c>
      <c r="Q59" t="s">
        <v>639</v>
      </c>
      <c r="R59" t="s">
        <v>636</v>
      </c>
      <c r="S59" t="s">
        <v>5240</v>
      </c>
      <c r="T59" t="s">
        <v>5239</v>
      </c>
    </row>
    <row r="60" spans="1:20" x14ac:dyDescent="0.25">
      <c r="A60" t="s">
        <v>25</v>
      </c>
      <c r="B60" t="s">
        <v>26</v>
      </c>
      <c r="C60">
        <v>50</v>
      </c>
      <c r="D60">
        <v>1</v>
      </c>
      <c r="E60" t="s">
        <v>5237</v>
      </c>
      <c r="F60">
        <v>100</v>
      </c>
      <c r="G60">
        <v>0</v>
      </c>
      <c r="H60" t="s">
        <v>632</v>
      </c>
      <c r="I60" t="s">
        <v>5238</v>
      </c>
      <c r="J60" t="s">
        <v>643</v>
      </c>
      <c r="K60" t="s">
        <v>635</v>
      </c>
      <c r="L60" t="s">
        <v>636</v>
      </c>
      <c r="M60" t="s">
        <v>5239</v>
      </c>
      <c r="N60" t="s">
        <v>635</v>
      </c>
      <c r="O60" t="s">
        <v>638</v>
      </c>
      <c r="P60" t="s">
        <v>22</v>
      </c>
      <c r="Q60" t="s">
        <v>639</v>
      </c>
      <c r="R60" t="s">
        <v>636</v>
      </c>
      <c r="S60" t="s">
        <v>5240</v>
      </c>
      <c r="T60" t="s">
        <v>5239</v>
      </c>
    </row>
    <row r="61" spans="1:20" x14ac:dyDescent="0.25">
      <c r="A61" t="s">
        <v>20</v>
      </c>
      <c r="B61" t="s">
        <v>21</v>
      </c>
      <c r="C61">
        <v>33.333333333333336</v>
      </c>
      <c r="D61">
        <v>3</v>
      </c>
      <c r="E61" t="s">
        <v>5241</v>
      </c>
      <c r="F61">
        <v>100</v>
      </c>
      <c r="G61">
        <v>0</v>
      </c>
      <c r="H61" t="s">
        <v>632</v>
      </c>
      <c r="I61" t="s">
        <v>5242</v>
      </c>
      <c r="J61" t="s">
        <v>978</v>
      </c>
      <c r="K61" t="s">
        <v>635</v>
      </c>
      <c r="L61" t="s">
        <v>636</v>
      </c>
      <c r="M61" t="s">
        <v>5243</v>
      </c>
      <c r="N61" t="s">
        <v>635</v>
      </c>
      <c r="O61" t="s">
        <v>668</v>
      </c>
      <c r="P61" t="s">
        <v>22</v>
      </c>
      <c r="Q61" t="s">
        <v>669</v>
      </c>
      <c r="R61" t="s">
        <v>636</v>
      </c>
      <c r="S61" t="s">
        <v>5244</v>
      </c>
      <c r="T61" t="s">
        <v>5243</v>
      </c>
    </row>
    <row r="62" spans="1:20" x14ac:dyDescent="0.25">
      <c r="A62" t="s">
        <v>20</v>
      </c>
      <c r="B62" t="s">
        <v>21</v>
      </c>
      <c r="C62">
        <v>50</v>
      </c>
      <c r="D62">
        <v>1</v>
      </c>
      <c r="E62" t="s">
        <v>5245</v>
      </c>
      <c r="F62">
        <v>100</v>
      </c>
      <c r="G62">
        <v>0</v>
      </c>
      <c r="H62" t="s">
        <v>632</v>
      </c>
      <c r="I62" t="s">
        <v>5246</v>
      </c>
      <c r="J62" t="s">
        <v>797</v>
      </c>
      <c r="K62" t="s">
        <v>635</v>
      </c>
      <c r="L62" t="s">
        <v>636</v>
      </c>
      <c r="M62" t="s">
        <v>5247</v>
      </c>
      <c r="N62" t="s">
        <v>635</v>
      </c>
      <c r="O62" t="s">
        <v>638</v>
      </c>
      <c r="P62" t="s">
        <v>22</v>
      </c>
      <c r="Q62" t="s">
        <v>639</v>
      </c>
      <c r="R62" t="s">
        <v>636</v>
      </c>
      <c r="S62" t="s">
        <v>5248</v>
      </c>
      <c r="T62" t="s">
        <v>5247</v>
      </c>
    </row>
    <row r="63" spans="1:20" x14ac:dyDescent="0.25">
      <c r="A63" t="s">
        <v>23</v>
      </c>
      <c r="B63" t="s">
        <v>24</v>
      </c>
      <c r="C63">
        <v>50</v>
      </c>
      <c r="D63">
        <v>1</v>
      </c>
      <c r="E63" t="s">
        <v>5245</v>
      </c>
      <c r="F63">
        <v>100</v>
      </c>
      <c r="G63">
        <v>0</v>
      </c>
      <c r="H63" t="s">
        <v>632</v>
      </c>
      <c r="I63" t="s">
        <v>5246</v>
      </c>
      <c r="J63" t="s">
        <v>797</v>
      </c>
      <c r="K63" t="s">
        <v>635</v>
      </c>
      <c r="L63" t="s">
        <v>636</v>
      </c>
      <c r="M63" t="s">
        <v>5247</v>
      </c>
      <c r="N63" t="s">
        <v>635</v>
      </c>
      <c r="O63" t="s">
        <v>638</v>
      </c>
      <c r="P63" t="s">
        <v>22</v>
      </c>
      <c r="Q63" t="s">
        <v>639</v>
      </c>
      <c r="R63" t="s">
        <v>636</v>
      </c>
      <c r="S63" t="s">
        <v>5248</v>
      </c>
      <c r="T63" t="s">
        <v>5247</v>
      </c>
    </row>
    <row r="64" spans="1:20" x14ac:dyDescent="0.25">
      <c r="A64" t="s">
        <v>25</v>
      </c>
      <c r="B64" t="s">
        <v>26</v>
      </c>
      <c r="C64">
        <v>50</v>
      </c>
      <c r="D64">
        <v>1</v>
      </c>
      <c r="E64" t="s">
        <v>5245</v>
      </c>
      <c r="F64">
        <v>100</v>
      </c>
      <c r="G64">
        <v>0</v>
      </c>
      <c r="H64" t="s">
        <v>632</v>
      </c>
      <c r="I64" t="s">
        <v>5246</v>
      </c>
      <c r="J64" t="s">
        <v>797</v>
      </c>
      <c r="K64" t="s">
        <v>635</v>
      </c>
      <c r="L64" t="s">
        <v>636</v>
      </c>
      <c r="M64" t="s">
        <v>5247</v>
      </c>
      <c r="N64" t="s">
        <v>635</v>
      </c>
      <c r="O64" t="s">
        <v>638</v>
      </c>
      <c r="P64" t="s">
        <v>22</v>
      </c>
      <c r="Q64" t="s">
        <v>639</v>
      </c>
      <c r="R64" t="s">
        <v>636</v>
      </c>
      <c r="S64" t="s">
        <v>5248</v>
      </c>
      <c r="T64" t="s">
        <v>5247</v>
      </c>
    </row>
    <row r="65" spans="1:20" x14ac:dyDescent="0.25">
      <c r="A65" t="s">
        <v>20</v>
      </c>
      <c r="B65" t="s">
        <v>21</v>
      </c>
      <c r="C65">
        <v>50</v>
      </c>
      <c r="D65">
        <v>1</v>
      </c>
      <c r="E65" t="s">
        <v>5249</v>
      </c>
      <c r="F65">
        <v>99.99</v>
      </c>
      <c r="G65">
        <v>0</v>
      </c>
      <c r="H65" t="s">
        <v>661</v>
      </c>
      <c r="I65" t="s">
        <v>5250</v>
      </c>
      <c r="J65" t="s">
        <v>643</v>
      </c>
      <c r="K65" t="s">
        <v>635</v>
      </c>
      <c r="L65" t="s">
        <v>636</v>
      </c>
      <c r="M65" t="s">
        <v>5251</v>
      </c>
      <c r="N65" t="s">
        <v>635</v>
      </c>
      <c r="O65" t="s">
        <v>638</v>
      </c>
      <c r="P65" t="s">
        <v>22</v>
      </c>
      <c r="Q65" t="s">
        <v>639</v>
      </c>
      <c r="R65" t="s">
        <v>636</v>
      </c>
      <c r="S65" t="s">
        <v>5252</v>
      </c>
      <c r="T65" t="s">
        <v>5251</v>
      </c>
    </row>
    <row r="66" spans="1:20" x14ac:dyDescent="0.25">
      <c r="A66" t="s">
        <v>23</v>
      </c>
      <c r="B66" t="s">
        <v>24</v>
      </c>
      <c r="C66">
        <v>50</v>
      </c>
      <c r="D66">
        <v>1</v>
      </c>
      <c r="E66" t="s">
        <v>5249</v>
      </c>
      <c r="F66">
        <v>99.99</v>
      </c>
      <c r="G66">
        <v>0</v>
      </c>
      <c r="H66" t="s">
        <v>661</v>
      </c>
      <c r="I66" t="s">
        <v>5250</v>
      </c>
      <c r="J66" t="s">
        <v>643</v>
      </c>
      <c r="K66" t="s">
        <v>635</v>
      </c>
      <c r="L66" t="s">
        <v>636</v>
      </c>
      <c r="M66" t="s">
        <v>5251</v>
      </c>
      <c r="N66" t="s">
        <v>635</v>
      </c>
      <c r="O66" t="s">
        <v>638</v>
      </c>
      <c r="P66" t="s">
        <v>22</v>
      </c>
      <c r="Q66" t="s">
        <v>639</v>
      </c>
      <c r="R66" t="s">
        <v>636</v>
      </c>
      <c r="S66" t="s">
        <v>5252</v>
      </c>
      <c r="T66" t="s">
        <v>5251</v>
      </c>
    </row>
    <row r="67" spans="1:20" x14ac:dyDescent="0.25">
      <c r="A67" t="s">
        <v>25</v>
      </c>
      <c r="B67" t="s">
        <v>26</v>
      </c>
      <c r="C67">
        <v>50</v>
      </c>
      <c r="D67">
        <v>1</v>
      </c>
      <c r="E67" t="s">
        <v>5249</v>
      </c>
      <c r="F67">
        <v>99.99</v>
      </c>
      <c r="G67">
        <v>0</v>
      </c>
      <c r="H67" t="s">
        <v>661</v>
      </c>
      <c r="I67" t="s">
        <v>5250</v>
      </c>
      <c r="J67" t="s">
        <v>643</v>
      </c>
      <c r="K67" t="s">
        <v>635</v>
      </c>
      <c r="L67" t="s">
        <v>636</v>
      </c>
      <c r="M67" t="s">
        <v>5251</v>
      </c>
      <c r="N67" t="s">
        <v>635</v>
      </c>
      <c r="O67" t="s">
        <v>638</v>
      </c>
      <c r="P67" t="s">
        <v>22</v>
      </c>
      <c r="Q67" t="s">
        <v>639</v>
      </c>
      <c r="R67" t="s">
        <v>636</v>
      </c>
      <c r="S67" t="s">
        <v>5252</v>
      </c>
      <c r="T67" t="s">
        <v>5251</v>
      </c>
    </row>
    <row r="68" spans="1:20" x14ac:dyDescent="0.25">
      <c r="A68" t="s">
        <v>37</v>
      </c>
      <c r="B68" t="s">
        <v>38</v>
      </c>
      <c r="C68">
        <v>66.666666666666671</v>
      </c>
      <c r="D68">
        <v>3</v>
      </c>
      <c r="E68" t="s">
        <v>5253</v>
      </c>
      <c r="F68">
        <v>295</v>
      </c>
      <c r="G68">
        <v>0</v>
      </c>
      <c r="H68" t="s">
        <v>661</v>
      </c>
      <c r="I68" t="s">
        <v>5254</v>
      </c>
      <c r="J68" t="s">
        <v>2242</v>
      </c>
      <c r="K68" t="s">
        <v>635</v>
      </c>
      <c r="L68" t="s">
        <v>636</v>
      </c>
      <c r="M68" t="s">
        <v>5251</v>
      </c>
      <c r="N68" t="s">
        <v>635</v>
      </c>
      <c r="O68" t="s">
        <v>668</v>
      </c>
      <c r="P68" t="s">
        <v>22</v>
      </c>
      <c r="Q68" t="s">
        <v>669</v>
      </c>
      <c r="R68" t="s">
        <v>636</v>
      </c>
      <c r="S68" t="s">
        <v>5255</v>
      </c>
      <c r="T68" t="s">
        <v>5256</v>
      </c>
    </row>
    <row r="69" spans="1:20" x14ac:dyDescent="0.25">
      <c r="A69" t="s">
        <v>37</v>
      </c>
      <c r="B69" t="s">
        <v>38</v>
      </c>
      <c r="C69">
        <v>66.666666666666671</v>
      </c>
      <c r="D69">
        <v>6</v>
      </c>
      <c r="E69" t="s">
        <v>5253</v>
      </c>
      <c r="F69">
        <v>295</v>
      </c>
      <c r="G69">
        <v>0</v>
      </c>
      <c r="H69" t="s">
        <v>661</v>
      </c>
      <c r="I69" t="s">
        <v>5254</v>
      </c>
      <c r="J69" t="s">
        <v>2242</v>
      </c>
      <c r="K69" t="s">
        <v>635</v>
      </c>
      <c r="L69" t="s">
        <v>636</v>
      </c>
      <c r="M69" t="s">
        <v>5251</v>
      </c>
      <c r="N69" t="s">
        <v>635</v>
      </c>
      <c r="O69" t="s">
        <v>668</v>
      </c>
      <c r="P69" t="s">
        <v>22</v>
      </c>
      <c r="Q69" t="s">
        <v>669</v>
      </c>
      <c r="R69" t="s">
        <v>636</v>
      </c>
      <c r="S69" t="s">
        <v>5255</v>
      </c>
      <c r="T69" t="s">
        <v>5256</v>
      </c>
    </row>
    <row r="70" spans="1:20" x14ac:dyDescent="0.25">
      <c r="A70" t="s">
        <v>118</v>
      </c>
      <c r="B70" t="s">
        <v>91</v>
      </c>
      <c r="C70">
        <v>76</v>
      </c>
      <c r="D70">
        <v>3</v>
      </c>
      <c r="E70" t="s">
        <v>5257</v>
      </c>
      <c r="F70">
        <v>228</v>
      </c>
      <c r="G70">
        <v>0</v>
      </c>
      <c r="H70" t="s">
        <v>647</v>
      </c>
      <c r="I70" t="s">
        <v>5258</v>
      </c>
      <c r="J70" t="s">
        <v>5259</v>
      </c>
      <c r="K70" t="s">
        <v>2603</v>
      </c>
      <c r="L70" t="s">
        <v>1017</v>
      </c>
      <c r="M70" t="s">
        <v>5260</v>
      </c>
      <c r="N70" t="s">
        <v>635</v>
      </c>
      <c r="O70" t="s">
        <v>678</v>
      </c>
      <c r="P70" t="s">
        <v>43</v>
      </c>
      <c r="Q70" t="s">
        <v>654</v>
      </c>
      <c r="R70" t="s">
        <v>636</v>
      </c>
      <c r="S70" t="s">
        <v>5261</v>
      </c>
      <c r="T70" t="s">
        <v>5260</v>
      </c>
    </row>
    <row r="71" spans="1:20" x14ac:dyDescent="0.25">
      <c r="A71" t="s">
        <v>164</v>
      </c>
      <c r="B71" t="s">
        <v>165</v>
      </c>
      <c r="C71">
        <v>33.333333333333336</v>
      </c>
      <c r="D71">
        <v>3</v>
      </c>
      <c r="E71" t="s">
        <v>5262</v>
      </c>
      <c r="F71">
        <v>100</v>
      </c>
      <c r="G71">
        <v>0</v>
      </c>
      <c r="H71" t="s">
        <v>661</v>
      </c>
      <c r="I71" t="s">
        <v>5263</v>
      </c>
      <c r="J71" t="s">
        <v>643</v>
      </c>
      <c r="K71" t="s">
        <v>635</v>
      </c>
      <c r="L71" t="s">
        <v>636</v>
      </c>
      <c r="M71" t="s">
        <v>5264</v>
      </c>
      <c r="N71" t="s">
        <v>635</v>
      </c>
      <c r="O71" t="s">
        <v>638</v>
      </c>
      <c r="P71" t="s">
        <v>22</v>
      </c>
      <c r="Q71" t="s">
        <v>639</v>
      </c>
      <c r="R71" t="s">
        <v>636</v>
      </c>
      <c r="S71" t="s">
        <v>5265</v>
      </c>
      <c r="T71" t="s">
        <v>5264</v>
      </c>
    </row>
    <row r="72" spans="1:20" x14ac:dyDescent="0.25">
      <c r="A72" t="s">
        <v>37</v>
      </c>
      <c r="B72" t="s">
        <v>38</v>
      </c>
      <c r="C72">
        <v>66.666666666666671</v>
      </c>
      <c r="D72">
        <v>3</v>
      </c>
      <c r="E72" t="s">
        <v>5266</v>
      </c>
      <c r="F72">
        <v>100</v>
      </c>
      <c r="G72">
        <v>0</v>
      </c>
      <c r="H72" t="s">
        <v>661</v>
      </c>
      <c r="I72" t="s">
        <v>5267</v>
      </c>
      <c r="J72" t="s">
        <v>1314</v>
      </c>
      <c r="K72" t="s">
        <v>635</v>
      </c>
      <c r="L72" t="s">
        <v>636</v>
      </c>
      <c r="M72" t="s">
        <v>5268</v>
      </c>
      <c r="N72" t="s">
        <v>635</v>
      </c>
      <c r="O72" t="s">
        <v>638</v>
      </c>
      <c r="P72" t="s">
        <v>22</v>
      </c>
      <c r="Q72" t="s">
        <v>639</v>
      </c>
      <c r="R72" t="s">
        <v>636</v>
      </c>
      <c r="S72" t="s">
        <v>5269</v>
      </c>
      <c r="T72" t="s">
        <v>5268</v>
      </c>
    </row>
    <row r="73" spans="1:20" x14ac:dyDescent="0.25">
      <c r="A73" t="s">
        <v>37</v>
      </c>
      <c r="B73" t="s">
        <v>38</v>
      </c>
      <c r="C73">
        <v>66.666666666666671</v>
      </c>
      <c r="D73">
        <v>3</v>
      </c>
      <c r="E73" t="s">
        <v>5270</v>
      </c>
      <c r="F73">
        <v>125</v>
      </c>
      <c r="G73">
        <v>25</v>
      </c>
      <c r="H73" t="s">
        <v>661</v>
      </c>
      <c r="I73" t="s">
        <v>636</v>
      </c>
      <c r="J73" t="s">
        <v>636</v>
      </c>
      <c r="K73" t="s">
        <v>635</v>
      </c>
      <c r="L73" t="s">
        <v>636</v>
      </c>
      <c r="M73" t="s">
        <v>635</v>
      </c>
      <c r="N73" t="s">
        <v>635</v>
      </c>
      <c r="O73" t="s">
        <v>2486</v>
      </c>
      <c r="P73" t="s">
        <v>22</v>
      </c>
      <c r="Q73" t="s">
        <v>635</v>
      </c>
      <c r="R73" t="s">
        <v>636</v>
      </c>
      <c r="S73" t="s">
        <v>635</v>
      </c>
      <c r="T73" t="s">
        <v>5271</v>
      </c>
    </row>
    <row r="74" spans="1:20" x14ac:dyDescent="0.25">
      <c r="A74" t="s">
        <v>39</v>
      </c>
      <c r="B74" t="s">
        <v>44</v>
      </c>
      <c r="C74">
        <v>80</v>
      </c>
      <c r="D74">
        <v>1</v>
      </c>
      <c r="E74" t="s">
        <v>5272</v>
      </c>
      <c r="F74">
        <v>118</v>
      </c>
      <c r="G74">
        <v>38</v>
      </c>
      <c r="H74" t="s">
        <v>647</v>
      </c>
      <c r="I74" t="s">
        <v>4006</v>
      </c>
      <c r="J74" t="s">
        <v>5273</v>
      </c>
      <c r="K74" t="s">
        <v>1254</v>
      </c>
      <c r="L74" t="s">
        <v>5274</v>
      </c>
      <c r="M74" t="s">
        <v>5275</v>
      </c>
      <c r="N74" t="s">
        <v>635</v>
      </c>
      <c r="O74" t="s">
        <v>678</v>
      </c>
      <c r="P74" t="s">
        <v>43</v>
      </c>
      <c r="Q74" t="s">
        <v>654</v>
      </c>
      <c r="R74" t="s">
        <v>636</v>
      </c>
      <c r="S74" t="s">
        <v>5276</v>
      </c>
      <c r="T74" t="s">
        <v>5271</v>
      </c>
    </row>
    <row r="75" spans="1:20" x14ac:dyDescent="0.25">
      <c r="A75" t="s">
        <v>37</v>
      </c>
      <c r="B75" t="s">
        <v>38</v>
      </c>
      <c r="C75">
        <v>66.666666666666671</v>
      </c>
      <c r="D75">
        <v>3</v>
      </c>
      <c r="E75" t="s">
        <v>5277</v>
      </c>
      <c r="F75">
        <v>125</v>
      </c>
      <c r="G75">
        <v>25</v>
      </c>
      <c r="H75" t="s">
        <v>661</v>
      </c>
      <c r="I75" t="s">
        <v>636</v>
      </c>
      <c r="J75" t="s">
        <v>636</v>
      </c>
      <c r="K75" t="s">
        <v>635</v>
      </c>
      <c r="L75" t="s">
        <v>636</v>
      </c>
      <c r="M75" t="s">
        <v>635</v>
      </c>
      <c r="N75" t="s">
        <v>635</v>
      </c>
      <c r="O75" t="s">
        <v>2486</v>
      </c>
      <c r="P75" t="s">
        <v>22</v>
      </c>
      <c r="Q75" t="s">
        <v>635</v>
      </c>
      <c r="R75" t="s">
        <v>636</v>
      </c>
      <c r="S75" t="s">
        <v>635</v>
      </c>
      <c r="T75" t="s">
        <v>5271</v>
      </c>
    </row>
    <row r="76" spans="1:20" x14ac:dyDescent="0.25">
      <c r="A76" t="s">
        <v>20</v>
      </c>
      <c r="B76" t="s">
        <v>21</v>
      </c>
      <c r="C76">
        <v>50</v>
      </c>
      <c r="D76">
        <v>1</v>
      </c>
      <c r="E76" t="s">
        <v>5278</v>
      </c>
      <c r="F76">
        <v>99.99</v>
      </c>
      <c r="G76">
        <v>0</v>
      </c>
      <c r="H76" t="s">
        <v>661</v>
      </c>
      <c r="I76" t="s">
        <v>5279</v>
      </c>
      <c r="J76" t="s">
        <v>692</v>
      </c>
      <c r="K76" t="s">
        <v>635</v>
      </c>
      <c r="L76" t="s">
        <v>636</v>
      </c>
      <c r="M76" t="s">
        <v>5280</v>
      </c>
      <c r="N76" t="s">
        <v>635</v>
      </c>
      <c r="O76" t="s">
        <v>668</v>
      </c>
      <c r="P76" t="s">
        <v>22</v>
      </c>
      <c r="Q76" t="s">
        <v>669</v>
      </c>
      <c r="R76" t="s">
        <v>636</v>
      </c>
      <c r="S76" t="s">
        <v>5281</v>
      </c>
      <c r="T76" t="s">
        <v>5280</v>
      </c>
    </row>
    <row r="77" spans="1:20" x14ac:dyDescent="0.25">
      <c r="A77" t="s">
        <v>23</v>
      </c>
      <c r="B77" t="s">
        <v>24</v>
      </c>
      <c r="C77">
        <v>50</v>
      </c>
      <c r="D77">
        <v>1</v>
      </c>
      <c r="E77" t="s">
        <v>5278</v>
      </c>
      <c r="F77">
        <v>99.99</v>
      </c>
      <c r="G77">
        <v>0</v>
      </c>
      <c r="H77" t="s">
        <v>661</v>
      </c>
      <c r="I77" t="s">
        <v>5279</v>
      </c>
      <c r="J77" t="s">
        <v>692</v>
      </c>
      <c r="K77" t="s">
        <v>635</v>
      </c>
      <c r="L77" t="s">
        <v>636</v>
      </c>
      <c r="M77" t="s">
        <v>5280</v>
      </c>
      <c r="N77" t="s">
        <v>635</v>
      </c>
      <c r="O77" t="s">
        <v>668</v>
      </c>
      <c r="P77" t="s">
        <v>22</v>
      </c>
      <c r="Q77" t="s">
        <v>669</v>
      </c>
      <c r="R77" t="s">
        <v>636</v>
      </c>
      <c r="S77" t="s">
        <v>5281</v>
      </c>
      <c r="T77" t="s">
        <v>5280</v>
      </c>
    </row>
    <row r="78" spans="1:20" x14ac:dyDescent="0.25">
      <c r="A78" t="s">
        <v>25</v>
      </c>
      <c r="B78" t="s">
        <v>26</v>
      </c>
      <c r="C78">
        <v>50</v>
      </c>
      <c r="D78">
        <v>1</v>
      </c>
      <c r="E78" t="s">
        <v>5278</v>
      </c>
      <c r="F78">
        <v>99.99</v>
      </c>
      <c r="G78">
        <v>0</v>
      </c>
      <c r="H78" t="s">
        <v>661</v>
      </c>
      <c r="I78" t="s">
        <v>5279</v>
      </c>
      <c r="J78" t="s">
        <v>692</v>
      </c>
      <c r="K78" t="s">
        <v>635</v>
      </c>
      <c r="L78" t="s">
        <v>636</v>
      </c>
      <c r="M78" t="s">
        <v>5280</v>
      </c>
      <c r="N78" t="s">
        <v>635</v>
      </c>
      <c r="O78" t="s">
        <v>668</v>
      </c>
      <c r="P78" t="s">
        <v>22</v>
      </c>
      <c r="Q78" t="s">
        <v>669</v>
      </c>
      <c r="R78" t="s">
        <v>636</v>
      </c>
      <c r="S78" t="s">
        <v>5281</v>
      </c>
      <c r="T78" t="s">
        <v>5280</v>
      </c>
    </row>
    <row r="79" spans="1:20" x14ac:dyDescent="0.25">
      <c r="A79" t="s">
        <v>164</v>
      </c>
      <c r="B79" t="s">
        <v>165</v>
      </c>
      <c r="C79">
        <v>50</v>
      </c>
      <c r="D79">
        <v>6</v>
      </c>
      <c r="E79" t="s">
        <v>5282</v>
      </c>
      <c r="F79">
        <v>200</v>
      </c>
      <c r="G79">
        <v>0</v>
      </c>
      <c r="H79" t="s">
        <v>661</v>
      </c>
      <c r="I79" t="s">
        <v>5283</v>
      </c>
      <c r="J79" t="s">
        <v>716</v>
      </c>
      <c r="K79" t="s">
        <v>635</v>
      </c>
      <c r="L79" t="s">
        <v>636</v>
      </c>
      <c r="M79" t="s">
        <v>5284</v>
      </c>
      <c r="N79" t="s">
        <v>635</v>
      </c>
      <c r="O79" t="s">
        <v>668</v>
      </c>
      <c r="P79" t="s">
        <v>22</v>
      </c>
      <c r="Q79" t="s">
        <v>669</v>
      </c>
      <c r="R79" t="s">
        <v>636</v>
      </c>
      <c r="S79" t="s">
        <v>5285</v>
      </c>
      <c r="T79" t="s">
        <v>5284</v>
      </c>
    </row>
    <row r="80" spans="1:20" x14ac:dyDescent="0.25">
      <c r="A80" t="s">
        <v>20</v>
      </c>
      <c r="B80" t="s">
        <v>21</v>
      </c>
      <c r="C80">
        <v>50</v>
      </c>
      <c r="D80">
        <v>1</v>
      </c>
      <c r="E80" t="s">
        <v>5286</v>
      </c>
      <c r="F80">
        <v>99.99</v>
      </c>
      <c r="G80">
        <v>0</v>
      </c>
      <c r="H80" t="s">
        <v>661</v>
      </c>
      <c r="I80" t="s">
        <v>5287</v>
      </c>
      <c r="J80" t="s">
        <v>697</v>
      </c>
      <c r="K80" t="s">
        <v>635</v>
      </c>
      <c r="L80" t="s">
        <v>636</v>
      </c>
      <c r="M80" t="s">
        <v>5288</v>
      </c>
      <c r="N80" t="s">
        <v>635</v>
      </c>
      <c r="O80" t="s">
        <v>638</v>
      </c>
      <c r="P80" t="s">
        <v>22</v>
      </c>
      <c r="Q80" t="s">
        <v>639</v>
      </c>
      <c r="R80" t="s">
        <v>636</v>
      </c>
      <c r="S80" t="s">
        <v>5289</v>
      </c>
      <c r="T80" t="s">
        <v>5290</v>
      </c>
    </row>
    <row r="81" spans="1:20" x14ac:dyDescent="0.25">
      <c r="A81" t="s">
        <v>23</v>
      </c>
      <c r="B81" t="s">
        <v>24</v>
      </c>
      <c r="C81">
        <v>50</v>
      </c>
      <c r="D81">
        <v>1</v>
      </c>
      <c r="E81" t="s">
        <v>5286</v>
      </c>
      <c r="F81">
        <v>99.99</v>
      </c>
      <c r="G81">
        <v>0</v>
      </c>
      <c r="H81" t="s">
        <v>661</v>
      </c>
      <c r="I81" t="s">
        <v>5287</v>
      </c>
      <c r="J81" t="s">
        <v>697</v>
      </c>
      <c r="K81" t="s">
        <v>635</v>
      </c>
      <c r="L81" t="s">
        <v>636</v>
      </c>
      <c r="M81" t="s">
        <v>5288</v>
      </c>
      <c r="N81" t="s">
        <v>635</v>
      </c>
      <c r="O81" t="s">
        <v>638</v>
      </c>
      <c r="P81" t="s">
        <v>22</v>
      </c>
      <c r="Q81" t="s">
        <v>639</v>
      </c>
      <c r="R81" t="s">
        <v>636</v>
      </c>
      <c r="S81" t="s">
        <v>5289</v>
      </c>
      <c r="T81" t="s">
        <v>5290</v>
      </c>
    </row>
    <row r="82" spans="1:20" x14ac:dyDescent="0.25">
      <c r="A82" t="s">
        <v>25</v>
      </c>
      <c r="B82" t="s">
        <v>26</v>
      </c>
      <c r="C82">
        <v>50</v>
      </c>
      <c r="D82">
        <v>1</v>
      </c>
      <c r="E82" t="s">
        <v>5286</v>
      </c>
      <c r="F82">
        <v>99.99</v>
      </c>
      <c r="G82">
        <v>0</v>
      </c>
      <c r="H82" t="s">
        <v>661</v>
      </c>
      <c r="I82" t="s">
        <v>5287</v>
      </c>
      <c r="J82" t="s">
        <v>697</v>
      </c>
      <c r="K82" t="s">
        <v>635</v>
      </c>
      <c r="L82" t="s">
        <v>636</v>
      </c>
      <c r="M82" t="s">
        <v>5288</v>
      </c>
      <c r="N82" t="s">
        <v>635</v>
      </c>
      <c r="O82" t="s">
        <v>638</v>
      </c>
      <c r="P82" t="s">
        <v>22</v>
      </c>
      <c r="Q82" t="s">
        <v>639</v>
      </c>
      <c r="R82" t="s">
        <v>636</v>
      </c>
      <c r="S82" t="s">
        <v>5289</v>
      </c>
      <c r="T82" t="s">
        <v>5290</v>
      </c>
    </row>
    <row r="83" spans="1:20" x14ac:dyDescent="0.25">
      <c r="A83" t="s">
        <v>37</v>
      </c>
      <c r="B83" t="s">
        <v>38</v>
      </c>
      <c r="C83">
        <v>66.666666666666671</v>
      </c>
      <c r="D83">
        <v>3</v>
      </c>
      <c r="E83" t="s">
        <v>5291</v>
      </c>
      <c r="F83">
        <v>100</v>
      </c>
      <c r="G83">
        <v>0</v>
      </c>
      <c r="H83" t="s">
        <v>661</v>
      </c>
      <c r="I83" t="s">
        <v>5292</v>
      </c>
      <c r="J83" t="s">
        <v>716</v>
      </c>
      <c r="K83" t="s">
        <v>635</v>
      </c>
      <c r="L83" t="s">
        <v>636</v>
      </c>
      <c r="M83" t="s">
        <v>5288</v>
      </c>
      <c r="N83" t="s">
        <v>635</v>
      </c>
      <c r="O83" t="s">
        <v>638</v>
      </c>
      <c r="P83" t="s">
        <v>22</v>
      </c>
      <c r="Q83" t="s">
        <v>639</v>
      </c>
      <c r="R83" t="s">
        <v>636</v>
      </c>
      <c r="S83" t="s">
        <v>5293</v>
      </c>
      <c r="T83" t="s">
        <v>5288</v>
      </c>
    </row>
    <row r="84" spans="1:20" x14ac:dyDescent="0.25">
      <c r="A84" t="s">
        <v>20</v>
      </c>
      <c r="B84" t="s">
        <v>21</v>
      </c>
      <c r="C84">
        <v>50</v>
      </c>
      <c r="D84">
        <v>1</v>
      </c>
      <c r="E84" t="s">
        <v>5294</v>
      </c>
      <c r="F84">
        <v>99.99</v>
      </c>
      <c r="G84">
        <v>0</v>
      </c>
      <c r="H84" t="s">
        <v>661</v>
      </c>
      <c r="I84" t="s">
        <v>5295</v>
      </c>
      <c r="J84" t="s">
        <v>1874</v>
      </c>
      <c r="K84" t="s">
        <v>635</v>
      </c>
      <c r="L84" t="s">
        <v>636</v>
      </c>
      <c r="M84" t="s">
        <v>5296</v>
      </c>
      <c r="N84" t="s">
        <v>635</v>
      </c>
      <c r="O84" t="s">
        <v>668</v>
      </c>
      <c r="P84" t="s">
        <v>22</v>
      </c>
      <c r="Q84" t="s">
        <v>669</v>
      </c>
      <c r="R84" t="s">
        <v>636</v>
      </c>
      <c r="S84" t="s">
        <v>5297</v>
      </c>
      <c r="T84" t="s">
        <v>5296</v>
      </c>
    </row>
    <row r="85" spans="1:20" x14ac:dyDescent="0.25">
      <c r="A85" t="s">
        <v>23</v>
      </c>
      <c r="B85" t="s">
        <v>24</v>
      </c>
      <c r="C85">
        <v>50</v>
      </c>
      <c r="D85">
        <v>1</v>
      </c>
      <c r="E85" t="s">
        <v>5294</v>
      </c>
      <c r="F85">
        <v>99.99</v>
      </c>
      <c r="G85">
        <v>0</v>
      </c>
      <c r="H85" t="s">
        <v>661</v>
      </c>
      <c r="I85" t="s">
        <v>5295</v>
      </c>
      <c r="J85" t="s">
        <v>1874</v>
      </c>
      <c r="K85" t="s">
        <v>635</v>
      </c>
      <c r="L85" t="s">
        <v>636</v>
      </c>
      <c r="M85" t="s">
        <v>5296</v>
      </c>
      <c r="N85" t="s">
        <v>635</v>
      </c>
      <c r="O85" t="s">
        <v>668</v>
      </c>
      <c r="P85" t="s">
        <v>22</v>
      </c>
      <c r="Q85" t="s">
        <v>669</v>
      </c>
      <c r="R85" t="s">
        <v>636</v>
      </c>
      <c r="S85" t="s">
        <v>5297</v>
      </c>
      <c r="T85" t="s">
        <v>5296</v>
      </c>
    </row>
    <row r="86" spans="1:20" x14ac:dyDescent="0.25">
      <c r="A86" t="s">
        <v>25</v>
      </c>
      <c r="B86" t="s">
        <v>26</v>
      </c>
      <c r="C86">
        <v>50</v>
      </c>
      <c r="D86">
        <v>1</v>
      </c>
      <c r="E86" t="s">
        <v>5294</v>
      </c>
      <c r="F86">
        <v>99.99</v>
      </c>
      <c r="G86">
        <v>0</v>
      </c>
      <c r="H86" t="s">
        <v>661</v>
      </c>
      <c r="I86" t="s">
        <v>5295</v>
      </c>
      <c r="J86" t="s">
        <v>1874</v>
      </c>
      <c r="K86" t="s">
        <v>635</v>
      </c>
      <c r="L86" t="s">
        <v>636</v>
      </c>
      <c r="M86" t="s">
        <v>5296</v>
      </c>
      <c r="N86" t="s">
        <v>635</v>
      </c>
      <c r="O86" t="s">
        <v>668</v>
      </c>
      <c r="P86" t="s">
        <v>22</v>
      </c>
      <c r="Q86" t="s">
        <v>669</v>
      </c>
      <c r="R86" t="s">
        <v>636</v>
      </c>
      <c r="S86" t="s">
        <v>5297</v>
      </c>
      <c r="T86" t="s">
        <v>5296</v>
      </c>
    </row>
    <row r="87" spans="1:20" x14ac:dyDescent="0.25">
      <c r="A87" t="s">
        <v>164</v>
      </c>
      <c r="B87" t="s">
        <v>165</v>
      </c>
      <c r="C87">
        <v>33.333333333333336</v>
      </c>
      <c r="D87">
        <v>3</v>
      </c>
      <c r="E87" t="s">
        <v>5298</v>
      </c>
      <c r="F87">
        <v>100</v>
      </c>
      <c r="G87">
        <v>0</v>
      </c>
      <c r="H87" t="s">
        <v>661</v>
      </c>
      <c r="I87" t="s">
        <v>5299</v>
      </c>
      <c r="J87" t="s">
        <v>5300</v>
      </c>
      <c r="K87" t="s">
        <v>635</v>
      </c>
      <c r="L87" t="s">
        <v>636</v>
      </c>
      <c r="M87" t="s">
        <v>5296</v>
      </c>
      <c r="N87" t="s">
        <v>635</v>
      </c>
      <c r="O87" t="s">
        <v>638</v>
      </c>
      <c r="P87" t="s">
        <v>22</v>
      </c>
      <c r="Q87" t="s">
        <v>639</v>
      </c>
      <c r="R87" t="s">
        <v>636</v>
      </c>
      <c r="S87" t="s">
        <v>5301</v>
      </c>
      <c r="T87" t="s">
        <v>5296</v>
      </c>
    </row>
    <row r="88" spans="1:20" x14ac:dyDescent="0.25">
      <c r="A88" t="s">
        <v>39</v>
      </c>
      <c r="B88" t="s">
        <v>44</v>
      </c>
      <c r="C88">
        <v>69.900000000000006</v>
      </c>
      <c r="D88">
        <v>10</v>
      </c>
      <c r="E88" t="s">
        <v>5302</v>
      </c>
      <c r="F88">
        <v>934.6</v>
      </c>
      <c r="G88">
        <v>96</v>
      </c>
      <c r="H88" t="s">
        <v>647</v>
      </c>
      <c r="I88" t="s">
        <v>5303</v>
      </c>
      <c r="J88" t="s">
        <v>5304</v>
      </c>
      <c r="K88" t="s">
        <v>3633</v>
      </c>
      <c r="L88" t="s">
        <v>5305</v>
      </c>
      <c r="M88" t="s">
        <v>5296</v>
      </c>
      <c r="N88" t="s">
        <v>635</v>
      </c>
      <c r="O88" t="s">
        <v>706</v>
      </c>
      <c r="P88" t="s">
        <v>40</v>
      </c>
      <c r="Q88" t="s">
        <v>707</v>
      </c>
      <c r="R88" t="s">
        <v>636</v>
      </c>
      <c r="S88" t="s">
        <v>5306</v>
      </c>
      <c r="T88" t="s">
        <v>5296</v>
      </c>
    </row>
    <row r="89" spans="1:20" x14ac:dyDescent="0.25">
      <c r="A89" t="s">
        <v>39</v>
      </c>
      <c r="B89" t="s">
        <v>44</v>
      </c>
      <c r="C89">
        <v>69.900000000000006</v>
      </c>
      <c r="D89">
        <v>10</v>
      </c>
      <c r="E89" t="s">
        <v>5302</v>
      </c>
      <c r="F89">
        <v>934.6</v>
      </c>
      <c r="G89">
        <v>96</v>
      </c>
      <c r="H89" t="s">
        <v>647</v>
      </c>
      <c r="I89" t="s">
        <v>5303</v>
      </c>
      <c r="J89" t="s">
        <v>5304</v>
      </c>
      <c r="K89" t="s">
        <v>3633</v>
      </c>
      <c r="L89" t="s">
        <v>5305</v>
      </c>
      <c r="M89" t="s">
        <v>5296</v>
      </c>
      <c r="N89" t="s">
        <v>635</v>
      </c>
      <c r="O89" t="s">
        <v>706</v>
      </c>
      <c r="P89" t="s">
        <v>40</v>
      </c>
      <c r="Q89" t="s">
        <v>707</v>
      </c>
      <c r="R89" t="s">
        <v>636</v>
      </c>
      <c r="S89" t="s">
        <v>5306</v>
      </c>
      <c r="T89" t="s">
        <v>5296</v>
      </c>
    </row>
    <row r="90" spans="1:20" x14ac:dyDescent="0.25">
      <c r="A90" t="s">
        <v>164</v>
      </c>
      <c r="B90" t="s">
        <v>165</v>
      </c>
      <c r="C90">
        <v>50</v>
      </c>
      <c r="D90">
        <v>6</v>
      </c>
      <c r="E90" t="s">
        <v>5307</v>
      </c>
      <c r="F90">
        <v>200</v>
      </c>
      <c r="G90">
        <v>0</v>
      </c>
      <c r="H90" t="s">
        <v>661</v>
      </c>
      <c r="I90" t="s">
        <v>5308</v>
      </c>
      <c r="J90" t="s">
        <v>884</v>
      </c>
      <c r="K90" t="s">
        <v>635</v>
      </c>
      <c r="L90" t="s">
        <v>636</v>
      </c>
      <c r="M90" t="s">
        <v>5309</v>
      </c>
      <c r="N90" t="s">
        <v>635</v>
      </c>
      <c r="O90" t="s">
        <v>638</v>
      </c>
      <c r="P90" t="s">
        <v>22</v>
      </c>
      <c r="Q90" t="s">
        <v>639</v>
      </c>
      <c r="R90" t="s">
        <v>636</v>
      </c>
      <c r="S90" t="s">
        <v>5310</v>
      </c>
      <c r="T90" t="s">
        <v>5309</v>
      </c>
    </row>
    <row r="91" spans="1:20" x14ac:dyDescent="0.25">
      <c r="A91" t="s">
        <v>164</v>
      </c>
      <c r="B91" t="s">
        <v>165</v>
      </c>
      <c r="C91">
        <v>50</v>
      </c>
      <c r="D91">
        <v>6</v>
      </c>
      <c r="E91" t="s">
        <v>5311</v>
      </c>
      <c r="F91">
        <v>200</v>
      </c>
      <c r="G91">
        <v>0</v>
      </c>
      <c r="H91" t="s">
        <v>661</v>
      </c>
      <c r="I91" t="s">
        <v>2077</v>
      </c>
      <c r="J91" t="s">
        <v>643</v>
      </c>
      <c r="K91" t="s">
        <v>635</v>
      </c>
      <c r="L91" t="s">
        <v>636</v>
      </c>
      <c r="M91" t="s">
        <v>5309</v>
      </c>
      <c r="N91" t="s">
        <v>635</v>
      </c>
      <c r="O91" t="s">
        <v>638</v>
      </c>
      <c r="P91" t="s">
        <v>22</v>
      </c>
      <c r="Q91" t="s">
        <v>639</v>
      </c>
      <c r="R91" t="s">
        <v>636</v>
      </c>
      <c r="S91" t="s">
        <v>5312</v>
      </c>
      <c r="T91" t="s">
        <v>5309</v>
      </c>
    </row>
    <row r="92" spans="1:20" x14ac:dyDescent="0.25">
      <c r="A92" t="s">
        <v>257</v>
      </c>
      <c r="B92" t="s">
        <v>263</v>
      </c>
      <c r="C92">
        <v>139</v>
      </c>
      <c r="D92">
        <v>1</v>
      </c>
      <c r="E92" t="s">
        <v>5313</v>
      </c>
      <c r="F92">
        <v>108.99</v>
      </c>
      <c r="G92">
        <v>0</v>
      </c>
      <c r="H92" t="s">
        <v>661</v>
      </c>
      <c r="I92" t="s">
        <v>5314</v>
      </c>
      <c r="J92" t="s">
        <v>2574</v>
      </c>
      <c r="K92" t="s">
        <v>635</v>
      </c>
      <c r="L92" t="s">
        <v>636</v>
      </c>
      <c r="M92" t="s">
        <v>5315</v>
      </c>
      <c r="N92" t="s">
        <v>635</v>
      </c>
      <c r="O92" t="s">
        <v>638</v>
      </c>
      <c r="P92" t="s">
        <v>22</v>
      </c>
      <c r="Q92" t="s">
        <v>639</v>
      </c>
      <c r="R92" t="s">
        <v>636</v>
      </c>
      <c r="S92" t="s">
        <v>5316</v>
      </c>
      <c r="T92" t="s">
        <v>5315</v>
      </c>
    </row>
    <row r="93" spans="1:20" x14ac:dyDescent="0.25">
      <c r="A93" t="s">
        <v>35</v>
      </c>
      <c r="B93" t="s">
        <v>36</v>
      </c>
      <c r="C93">
        <v>66.666666666666671</v>
      </c>
      <c r="D93">
        <v>3</v>
      </c>
      <c r="E93" t="s">
        <v>5317</v>
      </c>
      <c r="F93">
        <v>100</v>
      </c>
      <c r="G93">
        <v>0</v>
      </c>
      <c r="H93" t="s">
        <v>661</v>
      </c>
      <c r="I93" t="s">
        <v>5318</v>
      </c>
      <c r="J93" t="s">
        <v>807</v>
      </c>
      <c r="K93" t="s">
        <v>635</v>
      </c>
      <c r="L93" t="s">
        <v>636</v>
      </c>
      <c r="M93" t="s">
        <v>5319</v>
      </c>
      <c r="N93" t="s">
        <v>635</v>
      </c>
      <c r="O93" t="s">
        <v>638</v>
      </c>
      <c r="P93" t="s">
        <v>22</v>
      </c>
      <c r="Q93" t="s">
        <v>639</v>
      </c>
      <c r="R93" t="s">
        <v>636</v>
      </c>
      <c r="S93" t="s">
        <v>5320</v>
      </c>
      <c r="T93" t="s">
        <v>5321</v>
      </c>
    </row>
    <row r="94" spans="1:20" x14ac:dyDescent="0.25">
      <c r="A94" t="s">
        <v>37</v>
      </c>
      <c r="B94" t="s">
        <v>38</v>
      </c>
      <c r="C94">
        <v>33</v>
      </c>
      <c r="D94">
        <v>10</v>
      </c>
      <c r="E94" t="s">
        <v>5322</v>
      </c>
      <c r="F94">
        <v>330</v>
      </c>
      <c r="G94">
        <v>0</v>
      </c>
      <c r="H94" t="s">
        <v>661</v>
      </c>
      <c r="I94" t="s">
        <v>5323</v>
      </c>
      <c r="J94" t="s">
        <v>802</v>
      </c>
      <c r="K94" t="s">
        <v>635</v>
      </c>
      <c r="L94" t="s">
        <v>636</v>
      </c>
      <c r="M94" t="s">
        <v>5324</v>
      </c>
      <c r="N94" t="s">
        <v>635</v>
      </c>
      <c r="O94" t="s">
        <v>638</v>
      </c>
      <c r="P94" t="s">
        <v>22</v>
      </c>
      <c r="Q94" t="s">
        <v>639</v>
      </c>
      <c r="R94" t="s">
        <v>636</v>
      </c>
      <c r="S94" t="s">
        <v>5325</v>
      </c>
      <c r="T94" t="s">
        <v>5324</v>
      </c>
    </row>
    <row r="95" spans="1:20" x14ac:dyDescent="0.25">
      <c r="A95" t="s">
        <v>256</v>
      </c>
      <c r="B95" t="s">
        <v>262</v>
      </c>
      <c r="C95">
        <v>139</v>
      </c>
      <c r="D95">
        <v>1</v>
      </c>
      <c r="E95" t="s">
        <v>5326</v>
      </c>
      <c r="F95">
        <v>143.99</v>
      </c>
      <c r="G95">
        <v>35</v>
      </c>
      <c r="H95" t="s">
        <v>661</v>
      </c>
      <c r="I95" t="s">
        <v>5327</v>
      </c>
      <c r="J95" t="s">
        <v>978</v>
      </c>
      <c r="K95" t="s">
        <v>635</v>
      </c>
      <c r="L95" t="s">
        <v>636</v>
      </c>
      <c r="M95" t="s">
        <v>5328</v>
      </c>
      <c r="N95" t="s">
        <v>635</v>
      </c>
      <c r="O95" t="s">
        <v>668</v>
      </c>
      <c r="P95" t="s">
        <v>22</v>
      </c>
      <c r="Q95" t="s">
        <v>669</v>
      </c>
      <c r="R95" t="s">
        <v>636</v>
      </c>
      <c r="S95" t="s">
        <v>5329</v>
      </c>
      <c r="T95" t="s">
        <v>5328</v>
      </c>
    </row>
    <row r="96" spans="1:20" x14ac:dyDescent="0.25">
      <c r="A96" t="s">
        <v>164</v>
      </c>
      <c r="B96" t="s">
        <v>165</v>
      </c>
      <c r="C96">
        <v>33.333333333333336</v>
      </c>
      <c r="D96">
        <v>3</v>
      </c>
      <c r="E96" t="s">
        <v>5330</v>
      </c>
      <c r="F96">
        <v>100</v>
      </c>
      <c r="G96">
        <v>0</v>
      </c>
      <c r="H96" t="s">
        <v>661</v>
      </c>
      <c r="I96" t="s">
        <v>636</v>
      </c>
      <c r="J96" t="s">
        <v>636</v>
      </c>
      <c r="K96" t="s">
        <v>635</v>
      </c>
      <c r="L96" t="s">
        <v>636</v>
      </c>
      <c r="M96" t="s">
        <v>635</v>
      </c>
      <c r="N96" t="s">
        <v>635</v>
      </c>
      <c r="O96" t="s">
        <v>3017</v>
      </c>
      <c r="P96" t="s">
        <v>22</v>
      </c>
      <c r="Q96" t="s">
        <v>635</v>
      </c>
      <c r="R96" t="s">
        <v>636</v>
      </c>
      <c r="S96" t="s">
        <v>635</v>
      </c>
      <c r="T96" t="s">
        <v>5331</v>
      </c>
    </row>
    <row r="97" spans="1:20" x14ac:dyDescent="0.25">
      <c r="A97" t="s">
        <v>133</v>
      </c>
      <c r="B97" t="s">
        <v>134</v>
      </c>
      <c r="C97">
        <v>12</v>
      </c>
      <c r="D97">
        <v>10</v>
      </c>
      <c r="E97" t="s">
        <v>5332</v>
      </c>
      <c r="F97">
        <v>129</v>
      </c>
      <c r="G97">
        <v>0</v>
      </c>
      <c r="H97" t="s">
        <v>647</v>
      </c>
      <c r="I97" t="s">
        <v>5333</v>
      </c>
      <c r="J97" t="s">
        <v>5334</v>
      </c>
      <c r="K97" t="s">
        <v>1058</v>
      </c>
      <c r="L97" t="s">
        <v>3764</v>
      </c>
      <c r="M97" t="s">
        <v>5335</v>
      </c>
      <c r="N97" t="s">
        <v>635</v>
      </c>
      <c r="O97" t="s">
        <v>678</v>
      </c>
      <c r="P97" t="s">
        <v>43</v>
      </c>
      <c r="Q97" t="s">
        <v>654</v>
      </c>
      <c r="R97" t="s">
        <v>636</v>
      </c>
      <c r="S97" t="s">
        <v>5336</v>
      </c>
      <c r="T97" t="s">
        <v>5337</v>
      </c>
    </row>
    <row r="98" spans="1:20" x14ac:dyDescent="0.25">
      <c r="A98" t="s">
        <v>164</v>
      </c>
      <c r="B98" t="s">
        <v>165</v>
      </c>
      <c r="C98">
        <v>33.333333333333336</v>
      </c>
      <c r="D98">
        <v>3</v>
      </c>
      <c r="E98" t="s">
        <v>5338</v>
      </c>
      <c r="F98">
        <v>100</v>
      </c>
      <c r="G98">
        <v>0</v>
      </c>
      <c r="H98" t="s">
        <v>661</v>
      </c>
      <c r="I98" t="s">
        <v>5339</v>
      </c>
      <c r="J98" t="s">
        <v>643</v>
      </c>
      <c r="K98" t="s">
        <v>635</v>
      </c>
      <c r="L98" t="s">
        <v>636</v>
      </c>
      <c r="M98" t="s">
        <v>5337</v>
      </c>
      <c r="N98" t="s">
        <v>635</v>
      </c>
      <c r="O98" t="s">
        <v>638</v>
      </c>
      <c r="P98" t="s">
        <v>22</v>
      </c>
      <c r="Q98" t="s">
        <v>639</v>
      </c>
      <c r="R98" t="s">
        <v>636</v>
      </c>
      <c r="S98" t="s">
        <v>5340</v>
      </c>
      <c r="T98" t="s">
        <v>5337</v>
      </c>
    </row>
    <row r="99" spans="1:20" x14ac:dyDescent="0.25">
      <c r="A99" t="s">
        <v>164</v>
      </c>
      <c r="B99" t="s">
        <v>165</v>
      </c>
      <c r="C99">
        <v>50</v>
      </c>
      <c r="D99">
        <v>6</v>
      </c>
      <c r="E99" t="s">
        <v>5341</v>
      </c>
      <c r="F99">
        <v>200</v>
      </c>
      <c r="G99">
        <v>0</v>
      </c>
      <c r="H99" t="s">
        <v>661</v>
      </c>
      <c r="I99" t="s">
        <v>5342</v>
      </c>
      <c r="J99" t="s">
        <v>643</v>
      </c>
      <c r="K99" t="s">
        <v>635</v>
      </c>
      <c r="L99" t="s">
        <v>636</v>
      </c>
      <c r="M99" t="s">
        <v>5343</v>
      </c>
      <c r="N99" t="s">
        <v>635</v>
      </c>
      <c r="O99" t="s">
        <v>668</v>
      </c>
      <c r="P99" t="s">
        <v>22</v>
      </c>
      <c r="Q99" t="s">
        <v>669</v>
      </c>
      <c r="R99" t="s">
        <v>636</v>
      </c>
      <c r="S99" t="s">
        <v>5344</v>
      </c>
      <c r="T99" t="s">
        <v>5343</v>
      </c>
    </row>
    <row r="100" spans="1:20" x14ac:dyDescent="0.25">
      <c r="A100" t="s">
        <v>20</v>
      </c>
      <c r="B100" t="s">
        <v>21</v>
      </c>
      <c r="C100">
        <v>50</v>
      </c>
      <c r="D100">
        <v>1</v>
      </c>
      <c r="E100" t="s">
        <v>5345</v>
      </c>
      <c r="F100">
        <v>138</v>
      </c>
      <c r="G100">
        <v>38</v>
      </c>
      <c r="H100" t="s">
        <v>632</v>
      </c>
      <c r="I100" t="s">
        <v>5346</v>
      </c>
      <c r="J100" t="s">
        <v>1160</v>
      </c>
      <c r="K100" t="s">
        <v>635</v>
      </c>
      <c r="L100" t="s">
        <v>636</v>
      </c>
      <c r="M100" t="s">
        <v>5347</v>
      </c>
      <c r="N100" t="s">
        <v>635</v>
      </c>
      <c r="O100" t="s">
        <v>638</v>
      </c>
      <c r="P100" t="s">
        <v>22</v>
      </c>
      <c r="Q100" t="s">
        <v>639</v>
      </c>
      <c r="R100" t="s">
        <v>636</v>
      </c>
      <c r="S100" t="s">
        <v>5348</v>
      </c>
      <c r="T100" t="s">
        <v>5347</v>
      </c>
    </row>
    <row r="101" spans="1:20" x14ac:dyDescent="0.25">
      <c r="A101" t="s">
        <v>23</v>
      </c>
      <c r="B101" t="s">
        <v>24</v>
      </c>
      <c r="C101">
        <v>50</v>
      </c>
      <c r="D101">
        <v>1</v>
      </c>
      <c r="E101" t="s">
        <v>5345</v>
      </c>
      <c r="F101">
        <v>138</v>
      </c>
      <c r="G101">
        <v>38</v>
      </c>
      <c r="H101" t="s">
        <v>632</v>
      </c>
      <c r="I101" t="s">
        <v>5346</v>
      </c>
      <c r="J101" t="s">
        <v>1160</v>
      </c>
      <c r="K101" t="s">
        <v>635</v>
      </c>
      <c r="L101" t="s">
        <v>636</v>
      </c>
      <c r="M101" t="s">
        <v>5347</v>
      </c>
      <c r="N101" t="s">
        <v>635</v>
      </c>
      <c r="O101" t="s">
        <v>638</v>
      </c>
      <c r="P101" t="s">
        <v>22</v>
      </c>
      <c r="Q101" t="s">
        <v>639</v>
      </c>
      <c r="R101" t="s">
        <v>636</v>
      </c>
      <c r="S101" t="s">
        <v>5348</v>
      </c>
      <c r="T101" t="s">
        <v>5347</v>
      </c>
    </row>
    <row r="102" spans="1:20" x14ac:dyDescent="0.25">
      <c r="A102" t="s">
        <v>25</v>
      </c>
      <c r="B102" t="s">
        <v>26</v>
      </c>
      <c r="C102">
        <v>50</v>
      </c>
      <c r="D102">
        <v>1</v>
      </c>
      <c r="E102" t="s">
        <v>5345</v>
      </c>
      <c r="F102">
        <v>138</v>
      </c>
      <c r="G102">
        <v>38</v>
      </c>
      <c r="H102" t="s">
        <v>632</v>
      </c>
      <c r="I102" t="s">
        <v>5346</v>
      </c>
      <c r="J102" t="s">
        <v>1160</v>
      </c>
      <c r="K102" t="s">
        <v>635</v>
      </c>
      <c r="L102" t="s">
        <v>636</v>
      </c>
      <c r="M102" t="s">
        <v>5347</v>
      </c>
      <c r="N102" t="s">
        <v>635</v>
      </c>
      <c r="O102" t="s">
        <v>638</v>
      </c>
      <c r="P102" t="s">
        <v>22</v>
      </c>
      <c r="Q102" t="s">
        <v>639</v>
      </c>
      <c r="R102" t="s">
        <v>636</v>
      </c>
      <c r="S102" t="s">
        <v>5348</v>
      </c>
      <c r="T102" t="s">
        <v>5347</v>
      </c>
    </row>
    <row r="103" spans="1:20" x14ac:dyDescent="0.25">
      <c r="A103" t="s">
        <v>37</v>
      </c>
      <c r="B103" t="s">
        <v>38</v>
      </c>
      <c r="C103">
        <v>66.666666666666671</v>
      </c>
      <c r="D103">
        <v>3</v>
      </c>
      <c r="E103" t="s">
        <v>5349</v>
      </c>
      <c r="F103">
        <v>100</v>
      </c>
      <c r="G103">
        <v>0</v>
      </c>
      <c r="H103" t="s">
        <v>661</v>
      </c>
      <c r="I103" t="s">
        <v>5350</v>
      </c>
      <c r="J103" t="s">
        <v>1684</v>
      </c>
      <c r="K103" t="s">
        <v>635</v>
      </c>
      <c r="L103" t="s">
        <v>636</v>
      </c>
      <c r="M103" t="s">
        <v>5351</v>
      </c>
      <c r="N103" t="s">
        <v>635</v>
      </c>
      <c r="O103" t="s">
        <v>638</v>
      </c>
      <c r="P103" t="s">
        <v>22</v>
      </c>
      <c r="Q103" t="s">
        <v>639</v>
      </c>
      <c r="R103" t="s">
        <v>636</v>
      </c>
      <c r="S103" t="s">
        <v>5352</v>
      </c>
      <c r="T103" t="s">
        <v>5351</v>
      </c>
    </row>
    <row r="104" spans="1:20" x14ac:dyDescent="0.25">
      <c r="A104" t="s">
        <v>20</v>
      </c>
      <c r="B104" t="s">
        <v>21</v>
      </c>
      <c r="C104">
        <v>50</v>
      </c>
      <c r="D104">
        <v>1</v>
      </c>
      <c r="E104" t="s">
        <v>5353</v>
      </c>
      <c r="F104">
        <v>99.99</v>
      </c>
      <c r="G104">
        <v>0</v>
      </c>
      <c r="H104" t="s">
        <v>661</v>
      </c>
      <c r="I104" t="s">
        <v>5354</v>
      </c>
      <c r="J104" t="s">
        <v>1025</v>
      </c>
      <c r="K104" t="s">
        <v>635</v>
      </c>
      <c r="L104" t="s">
        <v>636</v>
      </c>
      <c r="M104" t="s">
        <v>5355</v>
      </c>
      <c r="N104" t="s">
        <v>635</v>
      </c>
      <c r="O104" t="s">
        <v>668</v>
      </c>
      <c r="P104" t="s">
        <v>22</v>
      </c>
      <c r="Q104" t="s">
        <v>669</v>
      </c>
      <c r="R104" t="s">
        <v>636</v>
      </c>
      <c r="S104" t="s">
        <v>5356</v>
      </c>
      <c r="T104" t="s">
        <v>5355</v>
      </c>
    </row>
    <row r="105" spans="1:20" x14ac:dyDescent="0.25">
      <c r="A105" t="s">
        <v>23</v>
      </c>
      <c r="B105" t="s">
        <v>24</v>
      </c>
      <c r="C105">
        <v>50</v>
      </c>
      <c r="D105">
        <v>1</v>
      </c>
      <c r="E105" t="s">
        <v>5353</v>
      </c>
      <c r="F105">
        <v>99.99</v>
      </c>
      <c r="G105">
        <v>0</v>
      </c>
      <c r="H105" t="s">
        <v>661</v>
      </c>
      <c r="I105" t="s">
        <v>5354</v>
      </c>
      <c r="J105" t="s">
        <v>1025</v>
      </c>
      <c r="K105" t="s">
        <v>635</v>
      </c>
      <c r="L105" t="s">
        <v>636</v>
      </c>
      <c r="M105" t="s">
        <v>5355</v>
      </c>
      <c r="N105" t="s">
        <v>635</v>
      </c>
      <c r="O105" t="s">
        <v>668</v>
      </c>
      <c r="P105" t="s">
        <v>22</v>
      </c>
      <c r="Q105" t="s">
        <v>669</v>
      </c>
      <c r="R105" t="s">
        <v>636</v>
      </c>
      <c r="S105" t="s">
        <v>5356</v>
      </c>
      <c r="T105" t="s">
        <v>5355</v>
      </c>
    </row>
    <row r="106" spans="1:20" x14ac:dyDescent="0.25">
      <c r="A106" t="s">
        <v>25</v>
      </c>
      <c r="B106" t="s">
        <v>26</v>
      </c>
      <c r="C106">
        <v>50</v>
      </c>
      <c r="D106">
        <v>1</v>
      </c>
      <c r="E106" t="s">
        <v>5353</v>
      </c>
      <c r="F106">
        <v>99.99</v>
      </c>
      <c r="G106">
        <v>0</v>
      </c>
      <c r="H106" t="s">
        <v>661</v>
      </c>
      <c r="I106" t="s">
        <v>5354</v>
      </c>
      <c r="J106" t="s">
        <v>1025</v>
      </c>
      <c r="K106" t="s">
        <v>635</v>
      </c>
      <c r="L106" t="s">
        <v>636</v>
      </c>
      <c r="M106" t="s">
        <v>5355</v>
      </c>
      <c r="N106" t="s">
        <v>635</v>
      </c>
      <c r="O106" t="s">
        <v>668</v>
      </c>
      <c r="P106" t="s">
        <v>22</v>
      </c>
      <c r="Q106" t="s">
        <v>669</v>
      </c>
      <c r="R106" t="s">
        <v>636</v>
      </c>
      <c r="S106" t="s">
        <v>5356</v>
      </c>
      <c r="T106" t="s">
        <v>5355</v>
      </c>
    </row>
    <row r="107" spans="1:20" x14ac:dyDescent="0.25">
      <c r="A107" t="s">
        <v>37</v>
      </c>
      <c r="B107" t="s">
        <v>38</v>
      </c>
      <c r="C107">
        <v>66.666666666666671</v>
      </c>
      <c r="D107">
        <v>3</v>
      </c>
      <c r="E107" t="s">
        <v>5357</v>
      </c>
      <c r="F107">
        <v>100</v>
      </c>
      <c r="G107">
        <v>0</v>
      </c>
      <c r="H107" t="s">
        <v>661</v>
      </c>
      <c r="I107" t="s">
        <v>5358</v>
      </c>
      <c r="J107" t="s">
        <v>797</v>
      </c>
      <c r="K107" t="s">
        <v>635</v>
      </c>
      <c r="L107" t="s">
        <v>636</v>
      </c>
      <c r="M107" t="s">
        <v>5359</v>
      </c>
      <c r="N107" t="s">
        <v>635</v>
      </c>
      <c r="O107" t="s">
        <v>668</v>
      </c>
      <c r="P107" t="s">
        <v>22</v>
      </c>
      <c r="Q107" t="s">
        <v>669</v>
      </c>
      <c r="R107" t="s">
        <v>636</v>
      </c>
      <c r="S107" t="s">
        <v>5360</v>
      </c>
      <c r="T107" t="s">
        <v>5361</v>
      </c>
    </row>
    <row r="108" spans="1:20" x14ac:dyDescent="0.25">
      <c r="A108" t="s">
        <v>37</v>
      </c>
      <c r="B108" t="s">
        <v>38</v>
      </c>
      <c r="C108">
        <v>66.666666666666671</v>
      </c>
      <c r="D108">
        <v>3</v>
      </c>
      <c r="E108" t="s">
        <v>5362</v>
      </c>
      <c r="F108">
        <v>100</v>
      </c>
      <c r="G108">
        <v>0</v>
      </c>
      <c r="H108" t="s">
        <v>661</v>
      </c>
      <c r="I108" t="s">
        <v>5363</v>
      </c>
      <c r="J108" t="s">
        <v>978</v>
      </c>
      <c r="K108" t="s">
        <v>635</v>
      </c>
      <c r="L108" t="s">
        <v>636</v>
      </c>
      <c r="M108" t="s">
        <v>5364</v>
      </c>
      <c r="N108" t="s">
        <v>635</v>
      </c>
      <c r="O108" t="s">
        <v>668</v>
      </c>
      <c r="P108" t="s">
        <v>22</v>
      </c>
      <c r="Q108" t="s">
        <v>669</v>
      </c>
      <c r="R108" t="s">
        <v>636</v>
      </c>
      <c r="S108" t="s">
        <v>5365</v>
      </c>
      <c r="T108" t="s">
        <v>5364</v>
      </c>
    </row>
    <row r="109" spans="1:20" x14ac:dyDescent="0.25">
      <c r="A109" t="s">
        <v>20</v>
      </c>
      <c r="B109" t="s">
        <v>21</v>
      </c>
      <c r="C109">
        <v>50</v>
      </c>
      <c r="D109">
        <v>1</v>
      </c>
      <c r="E109" t="s">
        <v>5366</v>
      </c>
      <c r="F109">
        <v>99.99</v>
      </c>
      <c r="G109">
        <v>0</v>
      </c>
      <c r="H109" t="s">
        <v>661</v>
      </c>
      <c r="I109" t="s">
        <v>5367</v>
      </c>
      <c r="J109" t="s">
        <v>1742</v>
      </c>
      <c r="K109" t="s">
        <v>635</v>
      </c>
      <c r="L109" t="s">
        <v>636</v>
      </c>
      <c r="M109" t="s">
        <v>5368</v>
      </c>
      <c r="N109" t="s">
        <v>635</v>
      </c>
      <c r="O109" t="s">
        <v>638</v>
      </c>
      <c r="P109" t="s">
        <v>22</v>
      </c>
      <c r="Q109" t="s">
        <v>639</v>
      </c>
      <c r="R109" t="s">
        <v>636</v>
      </c>
      <c r="S109" t="s">
        <v>5369</v>
      </c>
      <c r="T109" t="s">
        <v>5368</v>
      </c>
    </row>
    <row r="110" spans="1:20" x14ac:dyDescent="0.25">
      <c r="A110" t="s">
        <v>23</v>
      </c>
      <c r="B110" t="s">
        <v>24</v>
      </c>
      <c r="C110">
        <v>50</v>
      </c>
      <c r="D110">
        <v>1</v>
      </c>
      <c r="E110" t="s">
        <v>5366</v>
      </c>
      <c r="F110">
        <v>99.99</v>
      </c>
      <c r="G110">
        <v>0</v>
      </c>
      <c r="H110" t="s">
        <v>661</v>
      </c>
      <c r="I110" t="s">
        <v>5367</v>
      </c>
      <c r="J110" t="s">
        <v>1742</v>
      </c>
      <c r="K110" t="s">
        <v>635</v>
      </c>
      <c r="L110" t="s">
        <v>636</v>
      </c>
      <c r="M110" t="s">
        <v>5368</v>
      </c>
      <c r="N110" t="s">
        <v>635</v>
      </c>
      <c r="O110" t="s">
        <v>638</v>
      </c>
      <c r="P110" t="s">
        <v>22</v>
      </c>
      <c r="Q110" t="s">
        <v>639</v>
      </c>
      <c r="R110" t="s">
        <v>636</v>
      </c>
      <c r="S110" t="s">
        <v>5369</v>
      </c>
      <c r="T110" t="s">
        <v>5368</v>
      </c>
    </row>
    <row r="111" spans="1:20" x14ac:dyDescent="0.25">
      <c r="A111" t="s">
        <v>25</v>
      </c>
      <c r="B111" t="s">
        <v>26</v>
      </c>
      <c r="C111">
        <v>50</v>
      </c>
      <c r="D111">
        <v>1</v>
      </c>
      <c r="E111" t="s">
        <v>5366</v>
      </c>
      <c r="F111">
        <v>99.99</v>
      </c>
      <c r="G111">
        <v>0</v>
      </c>
      <c r="H111" t="s">
        <v>661</v>
      </c>
      <c r="I111" t="s">
        <v>5367</v>
      </c>
      <c r="J111" t="s">
        <v>1742</v>
      </c>
      <c r="K111" t="s">
        <v>635</v>
      </c>
      <c r="L111" t="s">
        <v>636</v>
      </c>
      <c r="M111" t="s">
        <v>5368</v>
      </c>
      <c r="N111" t="s">
        <v>635</v>
      </c>
      <c r="O111" t="s">
        <v>638</v>
      </c>
      <c r="P111" t="s">
        <v>22</v>
      </c>
      <c r="Q111" t="s">
        <v>639</v>
      </c>
      <c r="R111" t="s">
        <v>636</v>
      </c>
      <c r="S111" t="s">
        <v>5369</v>
      </c>
      <c r="T111" t="s">
        <v>5368</v>
      </c>
    </row>
    <row r="112" spans="1:20" x14ac:dyDescent="0.25">
      <c r="A112" t="s">
        <v>39</v>
      </c>
      <c r="B112" t="s">
        <v>44</v>
      </c>
      <c r="C112">
        <v>76</v>
      </c>
      <c r="D112">
        <v>3</v>
      </c>
      <c r="E112" t="s">
        <v>5370</v>
      </c>
      <c r="F112">
        <v>516</v>
      </c>
      <c r="G112">
        <v>0</v>
      </c>
      <c r="H112" t="s">
        <v>647</v>
      </c>
      <c r="I112" t="s">
        <v>5371</v>
      </c>
      <c r="J112" t="s">
        <v>5372</v>
      </c>
      <c r="K112" t="s">
        <v>5373</v>
      </c>
      <c r="L112" t="s">
        <v>962</v>
      </c>
      <c r="M112" t="s">
        <v>5374</v>
      </c>
      <c r="N112" t="s">
        <v>635</v>
      </c>
      <c r="O112" t="s">
        <v>678</v>
      </c>
      <c r="P112" t="s">
        <v>43</v>
      </c>
      <c r="Q112" t="s">
        <v>654</v>
      </c>
      <c r="R112" t="s">
        <v>636</v>
      </c>
      <c r="S112" t="s">
        <v>5375</v>
      </c>
      <c r="T112" t="s">
        <v>5368</v>
      </c>
    </row>
    <row r="113" spans="1:20" x14ac:dyDescent="0.25">
      <c r="A113" t="s">
        <v>39</v>
      </c>
      <c r="B113" t="s">
        <v>44</v>
      </c>
      <c r="C113">
        <v>72</v>
      </c>
      <c r="D113">
        <v>4</v>
      </c>
      <c r="E113" t="s">
        <v>5370</v>
      </c>
      <c r="F113">
        <v>516</v>
      </c>
      <c r="G113">
        <v>0</v>
      </c>
      <c r="H113" t="s">
        <v>647</v>
      </c>
      <c r="I113" t="s">
        <v>5371</v>
      </c>
      <c r="J113" t="s">
        <v>5372</v>
      </c>
      <c r="K113" t="s">
        <v>5373</v>
      </c>
      <c r="L113" t="s">
        <v>962</v>
      </c>
      <c r="M113" t="s">
        <v>5374</v>
      </c>
      <c r="N113" t="s">
        <v>635</v>
      </c>
      <c r="O113" t="s">
        <v>678</v>
      </c>
      <c r="P113" t="s">
        <v>43</v>
      </c>
      <c r="Q113" t="s">
        <v>654</v>
      </c>
      <c r="R113" t="s">
        <v>636</v>
      </c>
      <c r="S113" t="s">
        <v>5375</v>
      </c>
      <c r="T113" t="s">
        <v>5368</v>
      </c>
    </row>
    <row r="114" spans="1:20" x14ac:dyDescent="0.25">
      <c r="A114" t="s">
        <v>20</v>
      </c>
      <c r="B114" t="s">
        <v>21</v>
      </c>
      <c r="C114">
        <v>50</v>
      </c>
      <c r="D114">
        <v>1</v>
      </c>
      <c r="E114" t="s">
        <v>5376</v>
      </c>
      <c r="F114">
        <v>99.99</v>
      </c>
      <c r="G114">
        <v>0</v>
      </c>
      <c r="H114" t="s">
        <v>661</v>
      </c>
      <c r="I114" t="s">
        <v>5377</v>
      </c>
      <c r="J114" t="s">
        <v>643</v>
      </c>
      <c r="K114" t="s">
        <v>635</v>
      </c>
      <c r="L114" t="s">
        <v>636</v>
      </c>
      <c r="M114" t="s">
        <v>5378</v>
      </c>
      <c r="N114" t="s">
        <v>635</v>
      </c>
      <c r="O114" t="s">
        <v>668</v>
      </c>
      <c r="P114" t="s">
        <v>22</v>
      </c>
      <c r="Q114" t="s">
        <v>669</v>
      </c>
      <c r="R114" t="s">
        <v>636</v>
      </c>
      <c r="S114" t="s">
        <v>5379</v>
      </c>
      <c r="T114" t="s">
        <v>5378</v>
      </c>
    </row>
    <row r="115" spans="1:20" x14ac:dyDescent="0.25">
      <c r="A115" t="s">
        <v>23</v>
      </c>
      <c r="B115" t="s">
        <v>24</v>
      </c>
      <c r="C115">
        <v>50</v>
      </c>
      <c r="D115">
        <v>1</v>
      </c>
      <c r="E115" t="s">
        <v>5376</v>
      </c>
      <c r="F115">
        <v>99.99</v>
      </c>
      <c r="G115">
        <v>0</v>
      </c>
      <c r="H115" t="s">
        <v>661</v>
      </c>
      <c r="I115" t="s">
        <v>5377</v>
      </c>
      <c r="J115" t="s">
        <v>643</v>
      </c>
      <c r="K115" t="s">
        <v>635</v>
      </c>
      <c r="L115" t="s">
        <v>636</v>
      </c>
      <c r="M115" t="s">
        <v>5378</v>
      </c>
      <c r="N115" t="s">
        <v>635</v>
      </c>
      <c r="O115" t="s">
        <v>668</v>
      </c>
      <c r="P115" t="s">
        <v>22</v>
      </c>
      <c r="Q115" t="s">
        <v>669</v>
      </c>
      <c r="R115" t="s">
        <v>636</v>
      </c>
      <c r="S115" t="s">
        <v>5379</v>
      </c>
      <c r="T115" t="s">
        <v>5378</v>
      </c>
    </row>
    <row r="116" spans="1:20" x14ac:dyDescent="0.25">
      <c r="A116" t="s">
        <v>25</v>
      </c>
      <c r="B116" t="s">
        <v>26</v>
      </c>
      <c r="C116">
        <v>50</v>
      </c>
      <c r="D116">
        <v>1</v>
      </c>
      <c r="E116" t="s">
        <v>5376</v>
      </c>
      <c r="F116">
        <v>99.99</v>
      </c>
      <c r="G116">
        <v>0</v>
      </c>
      <c r="H116" t="s">
        <v>661</v>
      </c>
      <c r="I116" t="s">
        <v>5377</v>
      </c>
      <c r="J116" t="s">
        <v>643</v>
      </c>
      <c r="K116" t="s">
        <v>635</v>
      </c>
      <c r="L116" t="s">
        <v>636</v>
      </c>
      <c r="M116" t="s">
        <v>5378</v>
      </c>
      <c r="N116" t="s">
        <v>635</v>
      </c>
      <c r="O116" t="s">
        <v>668</v>
      </c>
      <c r="P116" t="s">
        <v>22</v>
      </c>
      <c r="Q116" t="s">
        <v>669</v>
      </c>
      <c r="R116" t="s">
        <v>636</v>
      </c>
      <c r="S116" t="s">
        <v>5379</v>
      </c>
      <c r="T116" t="s">
        <v>5378</v>
      </c>
    </row>
    <row r="117" spans="1:20" x14ac:dyDescent="0.25">
      <c r="A117" t="s">
        <v>37</v>
      </c>
      <c r="B117" t="s">
        <v>38</v>
      </c>
      <c r="C117">
        <v>66.666666666666671</v>
      </c>
      <c r="D117">
        <v>3</v>
      </c>
      <c r="E117" t="s">
        <v>5380</v>
      </c>
      <c r="F117">
        <v>100</v>
      </c>
      <c r="G117">
        <v>0</v>
      </c>
      <c r="H117" t="s">
        <v>661</v>
      </c>
      <c r="I117" t="s">
        <v>5381</v>
      </c>
      <c r="J117" t="s">
        <v>727</v>
      </c>
      <c r="K117" t="s">
        <v>635</v>
      </c>
      <c r="L117" t="s">
        <v>636</v>
      </c>
      <c r="M117" t="s">
        <v>5382</v>
      </c>
      <c r="N117" t="s">
        <v>635</v>
      </c>
      <c r="O117" t="s">
        <v>638</v>
      </c>
      <c r="P117" t="s">
        <v>22</v>
      </c>
      <c r="Q117" t="s">
        <v>639</v>
      </c>
      <c r="R117" t="s">
        <v>636</v>
      </c>
      <c r="S117" t="s">
        <v>5383</v>
      </c>
      <c r="T117" t="s">
        <v>5382</v>
      </c>
    </row>
    <row r="118" spans="1:20" x14ac:dyDescent="0.25">
      <c r="A118" t="s">
        <v>37</v>
      </c>
      <c r="B118" t="s">
        <v>38</v>
      </c>
      <c r="C118">
        <v>66.666666666666671</v>
      </c>
      <c r="D118">
        <v>3</v>
      </c>
      <c r="E118" t="s">
        <v>5384</v>
      </c>
      <c r="F118">
        <v>100</v>
      </c>
      <c r="G118">
        <v>0</v>
      </c>
      <c r="H118" t="s">
        <v>661</v>
      </c>
      <c r="I118" t="s">
        <v>5385</v>
      </c>
      <c r="J118" t="s">
        <v>807</v>
      </c>
      <c r="K118" t="s">
        <v>635</v>
      </c>
      <c r="L118" t="s">
        <v>636</v>
      </c>
      <c r="M118" t="s">
        <v>5386</v>
      </c>
      <c r="N118" t="s">
        <v>635</v>
      </c>
      <c r="O118" t="s">
        <v>638</v>
      </c>
      <c r="P118" t="s">
        <v>22</v>
      </c>
      <c r="Q118" t="s">
        <v>639</v>
      </c>
      <c r="R118" t="s">
        <v>636</v>
      </c>
      <c r="S118" t="s">
        <v>5387</v>
      </c>
      <c r="T118" t="s">
        <v>5386</v>
      </c>
    </row>
    <row r="119" spans="1:20" x14ac:dyDescent="0.25">
      <c r="A119" t="s">
        <v>39</v>
      </c>
      <c r="B119" t="s">
        <v>44</v>
      </c>
      <c r="C119">
        <v>69.900000000000006</v>
      </c>
      <c r="D119">
        <v>10</v>
      </c>
      <c r="E119" t="s">
        <v>5388</v>
      </c>
      <c r="F119">
        <v>795</v>
      </c>
      <c r="G119">
        <v>0</v>
      </c>
      <c r="H119" t="s">
        <v>647</v>
      </c>
      <c r="I119" t="s">
        <v>3182</v>
      </c>
      <c r="J119" t="s">
        <v>3183</v>
      </c>
      <c r="K119" t="s">
        <v>3184</v>
      </c>
      <c r="L119" t="s">
        <v>733</v>
      </c>
      <c r="M119" t="s">
        <v>5389</v>
      </c>
      <c r="N119" t="s">
        <v>635</v>
      </c>
      <c r="O119" t="s">
        <v>653</v>
      </c>
      <c r="P119" t="s">
        <v>43</v>
      </c>
      <c r="Q119" t="s">
        <v>654</v>
      </c>
      <c r="R119" t="s">
        <v>636</v>
      </c>
      <c r="S119" t="s">
        <v>5390</v>
      </c>
      <c r="T119" t="s">
        <v>5389</v>
      </c>
    </row>
    <row r="120" spans="1:20" x14ac:dyDescent="0.25">
      <c r="A120" t="s">
        <v>35</v>
      </c>
      <c r="B120" t="s">
        <v>36</v>
      </c>
      <c r="C120">
        <v>66.666666666666671</v>
      </c>
      <c r="D120">
        <v>3</v>
      </c>
      <c r="E120" t="s">
        <v>5391</v>
      </c>
      <c r="F120">
        <v>100</v>
      </c>
      <c r="G120">
        <v>0</v>
      </c>
      <c r="H120" t="s">
        <v>661</v>
      </c>
      <c r="I120" t="s">
        <v>5392</v>
      </c>
      <c r="J120" t="s">
        <v>1025</v>
      </c>
      <c r="K120" t="s">
        <v>635</v>
      </c>
      <c r="L120" t="s">
        <v>636</v>
      </c>
      <c r="M120" t="s">
        <v>5393</v>
      </c>
      <c r="N120" t="s">
        <v>635</v>
      </c>
      <c r="O120" t="s">
        <v>638</v>
      </c>
      <c r="P120" t="s">
        <v>22</v>
      </c>
      <c r="Q120" t="s">
        <v>639</v>
      </c>
      <c r="R120" t="s">
        <v>636</v>
      </c>
      <c r="S120" t="s">
        <v>5394</v>
      </c>
      <c r="T120" t="s">
        <v>5393</v>
      </c>
    </row>
    <row r="121" spans="1:20" x14ac:dyDescent="0.25">
      <c r="A121" t="s">
        <v>164</v>
      </c>
      <c r="B121" t="s">
        <v>165</v>
      </c>
      <c r="C121">
        <v>40</v>
      </c>
      <c r="D121">
        <v>10</v>
      </c>
      <c r="E121" t="s">
        <v>5395</v>
      </c>
      <c r="F121">
        <v>345</v>
      </c>
      <c r="G121">
        <v>0</v>
      </c>
      <c r="H121" t="s">
        <v>661</v>
      </c>
      <c r="I121" t="s">
        <v>5396</v>
      </c>
      <c r="J121" t="s">
        <v>1130</v>
      </c>
      <c r="K121" t="s">
        <v>635</v>
      </c>
      <c r="L121" t="s">
        <v>636</v>
      </c>
      <c r="M121" t="s">
        <v>5397</v>
      </c>
      <c r="N121" t="s">
        <v>635</v>
      </c>
      <c r="O121" t="s">
        <v>638</v>
      </c>
      <c r="P121" t="s">
        <v>22</v>
      </c>
      <c r="Q121" t="s">
        <v>639</v>
      </c>
      <c r="R121" t="s">
        <v>636</v>
      </c>
      <c r="S121" t="s">
        <v>5398</v>
      </c>
      <c r="T121" t="s">
        <v>5397</v>
      </c>
    </row>
    <row r="122" spans="1:20" x14ac:dyDescent="0.25">
      <c r="A122" t="s">
        <v>37</v>
      </c>
      <c r="B122" t="s">
        <v>38</v>
      </c>
      <c r="C122">
        <v>66.666666666666671</v>
      </c>
      <c r="D122">
        <v>3</v>
      </c>
      <c r="E122" t="s">
        <v>5399</v>
      </c>
      <c r="F122">
        <v>100</v>
      </c>
      <c r="G122">
        <v>0</v>
      </c>
      <c r="H122" t="s">
        <v>661</v>
      </c>
      <c r="I122" t="s">
        <v>5400</v>
      </c>
      <c r="J122" t="s">
        <v>643</v>
      </c>
      <c r="K122" t="s">
        <v>635</v>
      </c>
      <c r="L122" t="s">
        <v>636</v>
      </c>
      <c r="M122" t="s">
        <v>5401</v>
      </c>
      <c r="N122" t="s">
        <v>635</v>
      </c>
      <c r="O122" t="s">
        <v>638</v>
      </c>
      <c r="P122" t="s">
        <v>22</v>
      </c>
      <c r="Q122" t="s">
        <v>639</v>
      </c>
      <c r="R122" t="s">
        <v>636</v>
      </c>
      <c r="S122" t="s">
        <v>5402</v>
      </c>
      <c r="T122" t="s">
        <v>5401</v>
      </c>
    </row>
    <row r="123" spans="1:20" x14ac:dyDescent="0.25">
      <c r="A123" t="s">
        <v>164</v>
      </c>
      <c r="B123" t="s">
        <v>165</v>
      </c>
      <c r="C123">
        <v>65</v>
      </c>
      <c r="D123">
        <v>9</v>
      </c>
      <c r="E123" t="s">
        <v>5403</v>
      </c>
      <c r="F123">
        <v>305</v>
      </c>
      <c r="G123">
        <v>0</v>
      </c>
      <c r="H123" t="s">
        <v>661</v>
      </c>
      <c r="I123" t="s">
        <v>5404</v>
      </c>
      <c r="J123" t="s">
        <v>2074</v>
      </c>
      <c r="K123" t="s">
        <v>635</v>
      </c>
      <c r="L123" t="s">
        <v>636</v>
      </c>
      <c r="M123" t="s">
        <v>5405</v>
      </c>
      <c r="N123" t="s">
        <v>635</v>
      </c>
      <c r="O123" t="s">
        <v>668</v>
      </c>
      <c r="P123" t="s">
        <v>22</v>
      </c>
      <c r="Q123" t="s">
        <v>669</v>
      </c>
      <c r="R123" t="s">
        <v>636</v>
      </c>
      <c r="S123" t="s">
        <v>5406</v>
      </c>
      <c r="T123" t="s">
        <v>5405</v>
      </c>
    </row>
    <row r="124" spans="1:20" x14ac:dyDescent="0.25">
      <c r="A124" t="s">
        <v>20</v>
      </c>
      <c r="B124" t="s">
        <v>21</v>
      </c>
      <c r="C124">
        <v>50</v>
      </c>
      <c r="D124">
        <v>1</v>
      </c>
      <c r="E124" t="s">
        <v>5407</v>
      </c>
      <c r="F124">
        <v>99.99</v>
      </c>
      <c r="G124">
        <v>0</v>
      </c>
      <c r="H124" t="s">
        <v>661</v>
      </c>
      <c r="I124" t="s">
        <v>5408</v>
      </c>
      <c r="J124" t="s">
        <v>643</v>
      </c>
      <c r="K124" t="s">
        <v>635</v>
      </c>
      <c r="L124" t="s">
        <v>636</v>
      </c>
      <c r="M124" t="s">
        <v>5409</v>
      </c>
      <c r="N124" t="s">
        <v>635</v>
      </c>
      <c r="O124" t="s">
        <v>638</v>
      </c>
      <c r="P124" t="s">
        <v>22</v>
      </c>
      <c r="Q124" t="s">
        <v>639</v>
      </c>
      <c r="R124" t="s">
        <v>636</v>
      </c>
      <c r="S124" t="s">
        <v>5410</v>
      </c>
      <c r="T124" t="s">
        <v>5409</v>
      </c>
    </row>
    <row r="125" spans="1:20" x14ac:dyDescent="0.25">
      <c r="A125" t="s">
        <v>23</v>
      </c>
      <c r="B125" t="s">
        <v>24</v>
      </c>
      <c r="C125">
        <v>50</v>
      </c>
      <c r="D125">
        <v>1</v>
      </c>
      <c r="E125" t="s">
        <v>5407</v>
      </c>
      <c r="F125">
        <v>99.99</v>
      </c>
      <c r="G125">
        <v>0</v>
      </c>
      <c r="H125" t="s">
        <v>661</v>
      </c>
      <c r="I125" t="s">
        <v>5408</v>
      </c>
      <c r="J125" t="s">
        <v>643</v>
      </c>
      <c r="K125" t="s">
        <v>635</v>
      </c>
      <c r="L125" t="s">
        <v>636</v>
      </c>
      <c r="M125" t="s">
        <v>5409</v>
      </c>
      <c r="N125" t="s">
        <v>635</v>
      </c>
      <c r="O125" t="s">
        <v>638</v>
      </c>
      <c r="P125" t="s">
        <v>22</v>
      </c>
      <c r="Q125" t="s">
        <v>639</v>
      </c>
      <c r="R125" t="s">
        <v>636</v>
      </c>
      <c r="S125" t="s">
        <v>5410</v>
      </c>
      <c r="T125" t="s">
        <v>5409</v>
      </c>
    </row>
    <row r="126" spans="1:20" x14ac:dyDescent="0.25">
      <c r="A126" t="s">
        <v>25</v>
      </c>
      <c r="B126" t="s">
        <v>26</v>
      </c>
      <c r="C126">
        <v>50</v>
      </c>
      <c r="D126">
        <v>1</v>
      </c>
      <c r="E126" t="s">
        <v>5407</v>
      </c>
      <c r="F126">
        <v>99.99</v>
      </c>
      <c r="G126">
        <v>0</v>
      </c>
      <c r="H126" t="s">
        <v>661</v>
      </c>
      <c r="I126" t="s">
        <v>5408</v>
      </c>
      <c r="J126" t="s">
        <v>643</v>
      </c>
      <c r="K126" t="s">
        <v>635</v>
      </c>
      <c r="L126" t="s">
        <v>636</v>
      </c>
      <c r="M126" t="s">
        <v>5409</v>
      </c>
      <c r="N126" t="s">
        <v>635</v>
      </c>
      <c r="O126" t="s">
        <v>638</v>
      </c>
      <c r="P126" t="s">
        <v>22</v>
      </c>
      <c r="Q126" t="s">
        <v>639</v>
      </c>
      <c r="R126" t="s">
        <v>636</v>
      </c>
      <c r="S126" t="s">
        <v>5410</v>
      </c>
      <c r="T126" t="s">
        <v>5409</v>
      </c>
    </row>
    <row r="127" spans="1:20" x14ac:dyDescent="0.25">
      <c r="A127" t="s">
        <v>20</v>
      </c>
      <c r="B127" t="s">
        <v>21</v>
      </c>
      <c r="C127">
        <v>50</v>
      </c>
      <c r="D127">
        <v>1</v>
      </c>
      <c r="E127" t="s">
        <v>5411</v>
      </c>
      <c r="F127">
        <v>100</v>
      </c>
      <c r="G127">
        <v>0</v>
      </c>
      <c r="H127" t="s">
        <v>632</v>
      </c>
      <c r="I127" t="s">
        <v>5412</v>
      </c>
      <c r="J127" t="s">
        <v>1036</v>
      </c>
      <c r="K127" t="s">
        <v>635</v>
      </c>
      <c r="L127" t="s">
        <v>636</v>
      </c>
      <c r="M127" t="s">
        <v>5413</v>
      </c>
      <c r="N127" t="s">
        <v>635</v>
      </c>
      <c r="O127" t="s">
        <v>638</v>
      </c>
      <c r="P127" t="s">
        <v>22</v>
      </c>
      <c r="Q127" t="s">
        <v>639</v>
      </c>
      <c r="R127" t="s">
        <v>636</v>
      </c>
      <c r="S127" t="s">
        <v>5414</v>
      </c>
      <c r="T127" t="s">
        <v>5413</v>
      </c>
    </row>
    <row r="128" spans="1:20" x14ac:dyDescent="0.25">
      <c r="A128" t="s">
        <v>23</v>
      </c>
      <c r="B128" t="s">
        <v>24</v>
      </c>
      <c r="C128">
        <v>50</v>
      </c>
      <c r="D128">
        <v>1</v>
      </c>
      <c r="E128" t="s">
        <v>5411</v>
      </c>
      <c r="F128">
        <v>100</v>
      </c>
      <c r="G128">
        <v>0</v>
      </c>
      <c r="H128" t="s">
        <v>632</v>
      </c>
      <c r="I128" t="s">
        <v>5412</v>
      </c>
      <c r="J128" t="s">
        <v>1036</v>
      </c>
      <c r="K128" t="s">
        <v>635</v>
      </c>
      <c r="L128" t="s">
        <v>636</v>
      </c>
      <c r="M128" t="s">
        <v>5413</v>
      </c>
      <c r="N128" t="s">
        <v>635</v>
      </c>
      <c r="O128" t="s">
        <v>638</v>
      </c>
      <c r="P128" t="s">
        <v>22</v>
      </c>
      <c r="Q128" t="s">
        <v>639</v>
      </c>
      <c r="R128" t="s">
        <v>636</v>
      </c>
      <c r="S128" t="s">
        <v>5414</v>
      </c>
      <c r="T128" t="s">
        <v>5413</v>
      </c>
    </row>
    <row r="129" spans="1:20" x14ac:dyDescent="0.25">
      <c r="A129" t="s">
        <v>25</v>
      </c>
      <c r="B129" t="s">
        <v>26</v>
      </c>
      <c r="C129">
        <v>50</v>
      </c>
      <c r="D129">
        <v>1</v>
      </c>
      <c r="E129" t="s">
        <v>5411</v>
      </c>
      <c r="F129">
        <v>100</v>
      </c>
      <c r="G129">
        <v>0</v>
      </c>
      <c r="H129" t="s">
        <v>632</v>
      </c>
      <c r="I129" t="s">
        <v>5412</v>
      </c>
      <c r="J129" t="s">
        <v>1036</v>
      </c>
      <c r="K129" t="s">
        <v>635</v>
      </c>
      <c r="L129" t="s">
        <v>636</v>
      </c>
      <c r="M129" t="s">
        <v>5413</v>
      </c>
      <c r="N129" t="s">
        <v>635</v>
      </c>
      <c r="O129" t="s">
        <v>638</v>
      </c>
      <c r="P129" t="s">
        <v>22</v>
      </c>
      <c r="Q129" t="s">
        <v>639</v>
      </c>
      <c r="R129" t="s">
        <v>636</v>
      </c>
      <c r="S129" t="s">
        <v>5414</v>
      </c>
      <c r="T129" t="s">
        <v>5413</v>
      </c>
    </row>
    <row r="130" spans="1:20" x14ac:dyDescent="0.25">
      <c r="A130" t="s">
        <v>20</v>
      </c>
      <c r="B130" t="s">
        <v>21</v>
      </c>
      <c r="C130">
        <v>50</v>
      </c>
      <c r="D130">
        <v>1</v>
      </c>
      <c r="E130" t="s">
        <v>5415</v>
      </c>
      <c r="F130">
        <v>128</v>
      </c>
      <c r="G130">
        <v>28</v>
      </c>
      <c r="H130" t="s">
        <v>632</v>
      </c>
      <c r="I130" t="s">
        <v>5416</v>
      </c>
      <c r="J130" t="s">
        <v>643</v>
      </c>
      <c r="K130" t="s">
        <v>635</v>
      </c>
      <c r="L130" t="s">
        <v>636</v>
      </c>
      <c r="M130" t="s">
        <v>5417</v>
      </c>
      <c r="N130" t="s">
        <v>635</v>
      </c>
      <c r="O130" t="s">
        <v>638</v>
      </c>
      <c r="P130" t="s">
        <v>22</v>
      </c>
      <c r="Q130" t="s">
        <v>639</v>
      </c>
      <c r="R130" t="s">
        <v>636</v>
      </c>
      <c r="S130" t="s">
        <v>5418</v>
      </c>
      <c r="T130" t="s">
        <v>5417</v>
      </c>
    </row>
    <row r="131" spans="1:20" x14ac:dyDescent="0.25">
      <c r="A131" t="s">
        <v>23</v>
      </c>
      <c r="B131" t="s">
        <v>24</v>
      </c>
      <c r="C131">
        <v>50</v>
      </c>
      <c r="D131">
        <v>1</v>
      </c>
      <c r="E131" t="s">
        <v>5415</v>
      </c>
      <c r="F131">
        <v>128</v>
      </c>
      <c r="G131">
        <v>28</v>
      </c>
      <c r="H131" t="s">
        <v>632</v>
      </c>
      <c r="I131" t="s">
        <v>5416</v>
      </c>
      <c r="J131" t="s">
        <v>643</v>
      </c>
      <c r="K131" t="s">
        <v>635</v>
      </c>
      <c r="L131" t="s">
        <v>636</v>
      </c>
      <c r="M131" t="s">
        <v>5417</v>
      </c>
      <c r="N131" t="s">
        <v>635</v>
      </c>
      <c r="O131" t="s">
        <v>638</v>
      </c>
      <c r="P131" t="s">
        <v>22</v>
      </c>
      <c r="Q131" t="s">
        <v>639</v>
      </c>
      <c r="R131" t="s">
        <v>636</v>
      </c>
      <c r="S131" t="s">
        <v>5418</v>
      </c>
      <c r="T131" t="s">
        <v>5417</v>
      </c>
    </row>
    <row r="132" spans="1:20" x14ac:dyDescent="0.25">
      <c r="A132" t="s">
        <v>25</v>
      </c>
      <c r="B132" t="s">
        <v>26</v>
      </c>
      <c r="C132">
        <v>50</v>
      </c>
      <c r="D132">
        <v>1</v>
      </c>
      <c r="E132" t="s">
        <v>5415</v>
      </c>
      <c r="F132">
        <v>128</v>
      </c>
      <c r="G132">
        <v>28</v>
      </c>
      <c r="H132" t="s">
        <v>632</v>
      </c>
      <c r="I132" t="s">
        <v>5416</v>
      </c>
      <c r="J132" t="s">
        <v>643</v>
      </c>
      <c r="K132" t="s">
        <v>635</v>
      </c>
      <c r="L132" t="s">
        <v>636</v>
      </c>
      <c r="M132" t="s">
        <v>5417</v>
      </c>
      <c r="N132" t="s">
        <v>635</v>
      </c>
      <c r="O132" t="s">
        <v>638</v>
      </c>
      <c r="P132" t="s">
        <v>22</v>
      </c>
      <c r="Q132" t="s">
        <v>639</v>
      </c>
      <c r="R132" t="s">
        <v>636</v>
      </c>
      <c r="S132" t="s">
        <v>5418</v>
      </c>
      <c r="T132" t="s">
        <v>5417</v>
      </c>
    </row>
    <row r="133" spans="1:20" x14ac:dyDescent="0.25">
      <c r="A133" t="s">
        <v>37</v>
      </c>
      <c r="B133" t="s">
        <v>38</v>
      </c>
      <c r="C133">
        <v>66.666666666666671</v>
      </c>
      <c r="D133">
        <v>3</v>
      </c>
      <c r="E133" t="s">
        <v>5419</v>
      </c>
      <c r="F133">
        <v>142.5</v>
      </c>
      <c r="G133">
        <v>0</v>
      </c>
      <c r="H133" t="s">
        <v>647</v>
      </c>
      <c r="I133" t="s">
        <v>5420</v>
      </c>
      <c r="J133" t="s">
        <v>5421</v>
      </c>
      <c r="K133" t="s">
        <v>5422</v>
      </c>
      <c r="L133" t="s">
        <v>5423</v>
      </c>
      <c r="M133" t="s">
        <v>5424</v>
      </c>
      <c r="N133" t="s">
        <v>635</v>
      </c>
      <c r="O133" t="s">
        <v>706</v>
      </c>
      <c r="P133" t="s">
        <v>40</v>
      </c>
      <c r="Q133" t="s">
        <v>707</v>
      </c>
      <c r="R133" t="s">
        <v>636</v>
      </c>
      <c r="S133" t="s">
        <v>5425</v>
      </c>
      <c r="T133" t="s">
        <v>5424</v>
      </c>
    </row>
    <row r="134" spans="1:20" x14ac:dyDescent="0.25">
      <c r="A134" t="s">
        <v>20</v>
      </c>
      <c r="B134" t="s">
        <v>21</v>
      </c>
      <c r="C134">
        <v>50</v>
      </c>
      <c r="D134">
        <v>1</v>
      </c>
      <c r="E134" t="s">
        <v>5426</v>
      </c>
      <c r="F134">
        <v>100</v>
      </c>
      <c r="G134">
        <v>0</v>
      </c>
      <c r="H134" t="s">
        <v>632</v>
      </c>
      <c r="I134" t="s">
        <v>5427</v>
      </c>
      <c r="J134" t="s">
        <v>643</v>
      </c>
      <c r="K134" t="s">
        <v>635</v>
      </c>
      <c r="L134" t="s">
        <v>636</v>
      </c>
      <c r="M134" t="s">
        <v>5428</v>
      </c>
      <c r="N134" t="s">
        <v>635</v>
      </c>
      <c r="O134" t="s">
        <v>638</v>
      </c>
      <c r="P134" t="s">
        <v>22</v>
      </c>
      <c r="Q134" t="s">
        <v>639</v>
      </c>
      <c r="R134" t="s">
        <v>636</v>
      </c>
      <c r="S134" t="s">
        <v>5429</v>
      </c>
      <c r="T134" t="s">
        <v>5428</v>
      </c>
    </row>
    <row r="135" spans="1:20" x14ac:dyDescent="0.25">
      <c r="A135" t="s">
        <v>23</v>
      </c>
      <c r="B135" t="s">
        <v>24</v>
      </c>
      <c r="C135">
        <v>50</v>
      </c>
      <c r="D135">
        <v>1</v>
      </c>
      <c r="E135" t="s">
        <v>5426</v>
      </c>
      <c r="F135">
        <v>100</v>
      </c>
      <c r="G135">
        <v>0</v>
      </c>
      <c r="H135" t="s">
        <v>632</v>
      </c>
      <c r="I135" t="s">
        <v>5427</v>
      </c>
      <c r="J135" t="s">
        <v>643</v>
      </c>
      <c r="K135" t="s">
        <v>635</v>
      </c>
      <c r="L135" t="s">
        <v>636</v>
      </c>
      <c r="M135" t="s">
        <v>5428</v>
      </c>
      <c r="N135" t="s">
        <v>635</v>
      </c>
      <c r="O135" t="s">
        <v>638</v>
      </c>
      <c r="P135" t="s">
        <v>22</v>
      </c>
      <c r="Q135" t="s">
        <v>639</v>
      </c>
      <c r="R135" t="s">
        <v>636</v>
      </c>
      <c r="S135" t="s">
        <v>5429</v>
      </c>
      <c r="T135" t="s">
        <v>5428</v>
      </c>
    </row>
    <row r="136" spans="1:20" x14ac:dyDescent="0.25">
      <c r="A136" t="s">
        <v>25</v>
      </c>
      <c r="B136" t="s">
        <v>26</v>
      </c>
      <c r="C136">
        <v>50</v>
      </c>
      <c r="D136">
        <v>1</v>
      </c>
      <c r="E136" t="s">
        <v>5426</v>
      </c>
      <c r="F136">
        <v>100</v>
      </c>
      <c r="G136">
        <v>0</v>
      </c>
      <c r="H136" t="s">
        <v>632</v>
      </c>
      <c r="I136" t="s">
        <v>5427</v>
      </c>
      <c r="J136" t="s">
        <v>643</v>
      </c>
      <c r="K136" t="s">
        <v>635</v>
      </c>
      <c r="L136" t="s">
        <v>636</v>
      </c>
      <c r="M136" t="s">
        <v>5428</v>
      </c>
      <c r="N136" t="s">
        <v>635</v>
      </c>
      <c r="O136" t="s">
        <v>638</v>
      </c>
      <c r="P136" t="s">
        <v>22</v>
      </c>
      <c r="Q136" t="s">
        <v>639</v>
      </c>
      <c r="R136" t="s">
        <v>636</v>
      </c>
      <c r="S136" t="s">
        <v>5429</v>
      </c>
      <c r="T136" t="s">
        <v>5428</v>
      </c>
    </row>
    <row r="137" spans="1:20" x14ac:dyDescent="0.25">
      <c r="A137" t="s">
        <v>164</v>
      </c>
      <c r="B137" t="s">
        <v>165</v>
      </c>
      <c r="C137">
        <v>50</v>
      </c>
      <c r="D137">
        <v>6</v>
      </c>
      <c r="E137" t="s">
        <v>5430</v>
      </c>
      <c r="F137">
        <v>200</v>
      </c>
      <c r="G137">
        <v>0</v>
      </c>
      <c r="H137" t="s">
        <v>661</v>
      </c>
      <c r="I137" t="s">
        <v>5431</v>
      </c>
      <c r="J137" t="s">
        <v>727</v>
      </c>
      <c r="K137" t="s">
        <v>635</v>
      </c>
      <c r="L137" t="s">
        <v>636</v>
      </c>
      <c r="M137" t="s">
        <v>5432</v>
      </c>
      <c r="N137" t="s">
        <v>635</v>
      </c>
      <c r="O137" t="s">
        <v>638</v>
      </c>
      <c r="P137" t="s">
        <v>22</v>
      </c>
      <c r="Q137" t="s">
        <v>639</v>
      </c>
      <c r="R137" t="s">
        <v>636</v>
      </c>
      <c r="S137" t="s">
        <v>5433</v>
      </c>
      <c r="T137" t="s">
        <v>5432</v>
      </c>
    </row>
    <row r="138" spans="1:20" x14ac:dyDescent="0.25">
      <c r="A138" t="s">
        <v>164</v>
      </c>
      <c r="B138" t="s">
        <v>165</v>
      </c>
      <c r="C138">
        <v>50</v>
      </c>
      <c r="D138">
        <v>6</v>
      </c>
      <c r="E138" t="s">
        <v>5434</v>
      </c>
      <c r="F138">
        <v>200</v>
      </c>
      <c r="G138">
        <v>0</v>
      </c>
      <c r="H138" t="s">
        <v>661</v>
      </c>
      <c r="I138" t="s">
        <v>5435</v>
      </c>
      <c r="J138" t="s">
        <v>992</v>
      </c>
      <c r="K138" t="s">
        <v>635</v>
      </c>
      <c r="L138" t="s">
        <v>636</v>
      </c>
      <c r="M138" t="s">
        <v>5436</v>
      </c>
      <c r="N138" t="s">
        <v>635</v>
      </c>
      <c r="O138" t="s">
        <v>638</v>
      </c>
      <c r="P138" t="s">
        <v>22</v>
      </c>
      <c r="Q138" t="s">
        <v>639</v>
      </c>
      <c r="R138" t="s">
        <v>636</v>
      </c>
      <c r="S138" t="s">
        <v>5437</v>
      </c>
      <c r="T138" t="s">
        <v>5436</v>
      </c>
    </row>
    <row r="139" spans="1:20" x14ac:dyDescent="0.25">
      <c r="A139" t="s">
        <v>164</v>
      </c>
      <c r="B139" t="s">
        <v>165</v>
      </c>
      <c r="C139">
        <v>50</v>
      </c>
      <c r="D139">
        <v>6</v>
      </c>
      <c r="E139" t="s">
        <v>5438</v>
      </c>
      <c r="F139">
        <v>200</v>
      </c>
      <c r="G139">
        <v>0</v>
      </c>
      <c r="H139" t="s">
        <v>661</v>
      </c>
      <c r="I139" t="s">
        <v>5435</v>
      </c>
      <c r="J139" t="s">
        <v>992</v>
      </c>
      <c r="K139" t="s">
        <v>635</v>
      </c>
      <c r="L139" t="s">
        <v>636</v>
      </c>
      <c r="M139" t="s">
        <v>5436</v>
      </c>
      <c r="N139" t="s">
        <v>635</v>
      </c>
      <c r="O139" t="s">
        <v>638</v>
      </c>
      <c r="P139" t="s">
        <v>22</v>
      </c>
      <c r="Q139" t="s">
        <v>639</v>
      </c>
      <c r="R139" t="s">
        <v>636</v>
      </c>
      <c r="S139" t="s">
        <v>5439</v>
      </c>
      <c r="T139" t="s">
        <v>5436</v>
      </c>
    </row>
    <row r="140" spans="1:20" x14ac:dyDescent="0.25">
      <c r="A140" t="s">
        <v>37</v>
      </c>
      <c r="B140" t="s">
        <v>38</v>
      </c>
      <c r="C140">
        <v>66.666666666666671</v>
      </c>
      <c r="D140">
        <v>3</v>
      </c>
      <c r="E140" t="s">
        <v>5440</v>
      </c>
      <c r="F140">
        <v>100</v>
      </c>
      <c r="G140">
        <v>0</v>
      </c>
      <c r="H140" t="s">
        <v>661</v>
      </c>
      <c r="I140" t="s">
        <v>5441</v>
      </c>
      <c r="J140" t="s">
        <v>1214</v>
      </c>
      <c r="K140" t="s">
        <v>635</v>
      </c>
      <c r="L140" t="s">
        <v>636</v>
      </c>
      <c r="M140" t="s">
        <v>5442</v>
      </c>
      <c r="N140" t="s">
        <v>635</v>
      </c>
      <c r="O140" t="s">
        <v>668</v>
      </c>
      <c r="P140" t="s">
        <v>22</v>
      </c>
      <c r="Q140" t="s">
        <v>669</v>
      </c>
      <c r="R140" t="s">
        <v>636</v>
      </c>
      <c r="S140" t="s">
        <v>5443</v>
      </c>
      <c r="T140" t="s">
        <v>5442</v>
      </c>
    </row>
    <row r="141" spans="1:20" x14ac:dyDescent="0.25">
      <c r="A141" t="s">
        <v>20</v>
      </c>
      <c r="B141" t="s">
        <v>21</v>
      </c>
      <c r="C141">
        <v>50</v>
      </c>
      <c r="D141">
        <v>1</v>
      </c>
      <c r="E141" t="s">
        <v>5444</v>
      </c>
      <c r="F141">
        <v>99.99</v>
      </c>
      <c r="G141">
        <v>0</v>
      </c>
      <c r="H141" t="s">
        <v>661</v>
      </c>
      <c r="I141" t="s">
        <v>1783</v>
      </c>
      <c r="J141" t="s">
        <v>643</v>
      </c>
      <c r="K141" t="s">
        <v>635</v>
      </c>
      <c r="L141" t="s">
        <v>636</v>
      </c>
      <c r="M141" t="s">
        <v>5445</v>
      </c>
      <c r="N141" t="s">
        <v>635</v>
      </c>
      <c r="O141" t="s">
        <v>638</v>
      </c>
      <c r="P141" t="s">
        <v>22</v>
      </c>
      <c r="Q141" t="s">
        <v>639</v>
      </c>
      <c r="R141" t="s">
        <v>636</v>
      </c>
      <c r="S141" t="s">
        <v>5446</v>
      </c>
      <c r="T141" t="s">
        <v>5445</v>
      </c>
    </row>
    <row r="142" spans="1:20" x14ac:dyDescent="0.25">
      <c r="A142" t="s">
        <v>23</v>
      </c>
      <c r="B142" t="s">
        <v>24</v>
      </c>
      <c r="C142">
        <v>50</v>
      </c>
      <c r="D142">
        <v>1</v>
      </c>
      <c r="E142" t="s">
        <v>5444</v>
      </c>
      <c r="F142">
        <v>99.99</v>
      </c>
      <c r="G142">
        <v>0</v>
      </c>
      <c r="H142" t="s">
        <v>661</v>
      </c>
      <c r="I142" t="s">
        <v>1783</v>
      </c>
      <c r="J142" t="s">
        <v>643</v>
      </c>
      <c r="K142" t="s">
        <v>635</v>
      </c>
      <c r="L142" t="s">
        <v>636</v>
      </c>
      <c r="M142" t="s">
        <v>5445</v>
      </c>
      <c r="N142" t="s">
        <v>635</v>
      </c>
      <c r="O142" t="s">
        <v>638</v>
      </c>
      <c r="P142" t="s">
        <v>22</v>
      </c>
      <c r="Q142" t="s">
        <v>639</v>
      </c>
      <c r="R142" t="s">
        <v>636</v>
      </c>
      <c r="S142" t="s">
        <v>5446</v>
      </c>
      <c r="T142" t="s">
        <v>5445</v>
      </c>
    </row>
    <row r="143" spans="1:20" x14ac:dyDescent="0.25">
      <c r="A143" t="s">
        <v>25</v>
      </c>
      <c r="B143" t="s">
        <v>26</v>
      </c>
      <c r="C143">
        <v>50</v>
      </c>
      <c r="D143">
        <v>1</v>
      </c>
      <c r="E143" t="s">
        <v>5444</v>
      </c>
      <c r="F143">
        <v>99.99</v>
      </c>
      <c r="G143">
        <v>0</v>
      </c>
      <c r="H143" t="s">
        <v>661</v>
      </c>
      <c r="I143" t="s">
        <v>1783</v>
      </c>
      <c r="J143" t="s">
        <v>643</v>
      </c>
      <c r="K143" t="s">
        <v>635</v>
      </c>
      <c r="L143" t="s">
        <v>636</v>
      </c>
      <c r="M143" t="s">
        <v>5445</v>
      </c>
      <c r="N143" t="s">
        <v>635</v>
      </c>
      <c r="O143" t="s">
        <v>638</v>
      </c>
      <c r="P143" t="s">
        <v>22</v>
      </c>
      <c r="Q143" t="s">
        <v>639</v>
      </c>
      <c r="R143" t="s">
        <v>636</v>
      </c>
      <c r="S143" t="s">
        <v>5446</v>
      </c>
      <c r="T143" t="s">
        <v>5445</v>
      </c>
    </row>
    <row r="144" spans="1:20" x14ac:dyDescent="0.25">
      <c r="A144" t="s">
        <v>20</v>
      </c>
      <c r="B144" t="s">
        <v>21</v>
      </c>
      <c r="C144">
        <v>50</v>
      </c>
      <c r="D144">
        <v>1</v>
      </c>
      <c r="E144" t="s">
        <v>5447</v>
      </c>
      <c r="F144">
        <v>99.99</v>
      </c>
      <c r="G144">
        <v>0</v>
      </c>
      <c r="H144" t="s">
        <v>661</v>
      </c>
      <c r="I144" t="s">
        <v>5448</v>
      </c>
      <c r="J144" t="s">
        <v>2451</v>
      </c>
      <c r="K144" t="s">
        <v>635</v>
      </c>
      <c r="L144" t="s">
        <v>636</v>
      </c>
      <c r="M144" t="s">
        <v>5449</v>
      </c>
      <c r="N144" t="s">
        <v>635</v>
      </c>
      <c r="O144" t="s">
        <v>638</v>
      </c>
      <c r="P144" t="s">
        <v>22</v>
      </c>
      <c r="Q144" t="s">
        <v>639</v>
      </c>
      <c r="R144" t="s">
        <v>636</v>
      </c>
      <c r="S144" t="s">
        <v>5450</v>
      </c>
      <c r="T144" t="s">
        <v>5449</v>
      </c>
    </row>
    <row r="145" spans="1:20" x14ac:dyDescent="0.25">
      <c r="A145" t="s">
        <v>23</v>
      </c>
      <c r="B145" t="s">
        <v>24</v>
      </c>
      <c r="C145">
        <v>50</v>
      </c>
      <c r="D145">
        <v>1</v>
      </c>
      <c r="E145" t="s">
        <v>5447</v>
      </c>
      <c r="F145">
        <v>99.99</v>
      </c>
      <c r="G145">
        <v>0</v>
      </c>
      <c r="H145" t="s">
        <v>661</v>
      </c>
      <c r="I145" t="s">
        <v>5448</v>
      </c>
      <c r="J145" t="s">
        <v>2451</v>
      </c>
      <c r="K145" t="s">
        <v>635</v>
      </c>
      <c r="L145" t="s">
        <v>636</v>
      </c>
      <c r="M145" t="s">
        <v>5449</v>
      </c>
      <c r="N145" t="s">
        <v>635</v>
      </c>
      <c r="O145" t="s">
        <v>638</v>
      </c>
      <c r="P145" t="s">
        <v>22</v>
      </c>
      <c r="Q145" t="s">
        <v>639</v>
      </c>
      <c r="R145" t="s">
        <v>636</v>
      </c>
      <c r="S145" t="s">
        <v>5450</v>
      </c>
      <c r="T145" t="s">
        <v>5449</v>
      </c>
    </row>
    <row r="146" spans="1:20" x14ac:dyDescent="0.25">
      <c r="A146" t="s">
        <v>25</v>
      </c>
      <c r="B146" t="s">
        <v>26</v>
      </c>
      <c r="C146">
        <v>50</v>
      </c>
      <c r="D146">
        <v>1</v>
      </c>
      <c r="E146" t="s">
        <v>5447</v>
      </c>
      <c r="F146">
        <v>99.99</v>
      </c>
      <c r="G146">
        <v>0</v>
      </c>
      <c r="H146" t="s">
        <v>661</v>
      </c>
      <c r="I146" t="s">
        <v>5448</v>
      </c>
      <c r="J146" t="s">
        <v>2451</v>
      </c>
      <c r="K146" t="s">
        <v>635</v>
      </c>
      <c r="L146" t="s">
        <v>636</v>
      </c>
      <c r="M146" t="s">
        <v>5449</v>
      </c>
      <c r="N146" t="s">
        <v>635</v>
      </c>
      <c r="O146" t="s">
        <v>638</v>
      </c>
      <c r="P146" t="s">
        <v>22</v>
      </c>
      <c r="Q146" t="s">
        <v>639</v>
      </c>
      <c r="R146" t="s">
        <v>636</v>
      </c>
      <c r="S146" t="s">
        <v>5450</v>
      </c>
      <c r="T146" t="s">
        <v>5449</v>
      </c>
    </row>
    <row r="147" spans="1:20" x14ac:dyDescent="0.25">
      <c r="A147" t="s">
        <v>37</v>
      </c>
      <c r="B147" t="s">
        <v>38</v>
      </c>
      <c r="C147">
        <v>66.666666666666671</v>
      </c>
      <c r="D147">
        <v>3</v>
      </c>
      <c r="E147" t="s">
        <v>5451</v>
      </c>
      <c r="F147">
        <v>100</v>
      </c>
      <c r="G147">
        <v>0</v>
      </c>
      <c r="H147" t="s">
        <v>661</v>
      </c>
      <c r="I147" t="s">
        <v>5452</v>
      </c>
      <c r="J147" t="s">
        <v>5453</v>
      </c>
      <c r="K147" t="s">
        <v>635</v>
      </c>
      <c r="L147" t="s">
        <v>636</v>
      </c>
      <c r="M147" t="s">
        <v>5454</v>
      </c>
      <c r="N147" t="s">
        <v>635</v>
      </c>
      <c r="O147" t="s">
        <v>668</v>
      </c>
      <c r="P147" t="s">
        <v>22</v>
      </c>
      <c r="Q147" t="s">
        <v>669</v>
      </c>
      <c r="R147" t="s">
        <v>636</v>
      </c>
      <c r="S147" t="s">
        <v>5455</v>
      </c>
      <c r="T147" t="s">
        <v>5456</v>
      </c>
    </row>
    <row r="148" spans="1:20" x14ac:dyDescent="0.25">
      <c r="A148" t="s">
        <v>37</v>
      </c>
      <c r="B148" t="s">
        <v>38</v>
      </c>
      <c r="C148">
        <v>66.666666666666671</v>
      </c>
      <c r="D148">
        <v>3</v>
      </c>
      <c r="E148" t="s">
        <v>5457</v>
      </c>
      <c r="F148">
        <v>100</v>
      </c>
      <c r="G148">
        <v>0</v>
      </c>
      <c r="H148" t="s">
        <v>661</v>
      </c>
      <c r="I148" t="s">
        <v>5458</v>
      </c>
      <c r="J148" t="s">
        <v>807</v>
      </c>
      <c r="K148" t="s">
        <v>635</v>
      </c>
      <c r="L148" t="s">
        <v>636</v>
      </c>
      <c r="M148" t="s">
        <v>5459</v>
      </c>
      <c r="N148" t="s">
        <v>635</v>
      </c>
      <c r="O148" t="s">
        <v>638</v>
      </c>
      <c r="P148" t="s">
        <v>22</v>
      </c>
      <c r="Q148" t="s">
        <v>639</v>
      </c>
      <c r="R148" t="s">
        <v>636</v>
      </c>
      <c r="S148" t="s">
        <v>5460</v>
      </c>
      <c r="T148" t="s">
        <v>5461</v>
      </c>
    </row>
    <row r="149" spans="1:20" x14ac:dyDescent="0.25">
      <c r="A149" t="s">
        <v>35</v>
      </c>
      <c r="B149" t="s">
        <v>36</v>
      </c>
      <c r="C149">
        <v>66.666666666666671</v>
      </c>
      <c r="D149">
        <v>3</v>
      </c>
      <c r="E149" t="s">
        <v>5462</v>
      </c>
      <c r="F149">
        <v>100</v>
      </c>
      <c r="G149">
        <v>0</v>
      </c>
      <c r="H149" t="s">
        <v>661</v>
      </c>
      <c r="I149" t="s">
        <v>5463</v>
      </c>
      <c r="J149" t="s">
        <v>687</v>
      </c>
      <c r="K149" t="s">
        <v>635</v>
      </c>
      <c r="L149" t="s">
        <v>636</v>
      </c>
      <c r="M149" t="s">
        <v>5464</v>
      </c>
      <c r="N149" t="s">
        <v>635</v>
      </c>
      <c r="O149" t="s">
        <v>668</v>
      </c>
      <c r="P149" t="s">
        <v>22</v>
      </c>
      <c r="Q149" t="s">
        <v>669</v>
      </c>
      <c r="R149" t="s">
        <v>636</v>
      </c>
      <c r="S149" t="s">
        <v>5465</v>
      </c>
      <c r="T149" t="s">
        <v>5464</v>
      </c>
    </row>
    <row r="150" spans="1:20" x14ac:dyDescent="0.25">
      <c r="A150" t="s">
        <v>20</v>
      </c>
      <c r="B150" t="s">
        <v>21</v>
      </c>
      <c r="C150">
        <v>50</v>
      </c>
      <c r="D150">
        <v>1</v>
      </c>
      <c r="E150" t="s">
        <v>5466</v>
      </c>
      <c r="F150">
        <v>99.99</v>
      </c>
      <c r="G150">
        <v>0</v>
      </c>
      <c r="H150" t="s">
        <v>661</v>
      </c>
      <c r="I150" t="s">
        <v>5467</v>
      </c>
      <c r="J150" t="s">
        <v>1349</v>
      </c>
      <c r="K150" t="s">
        <v>635</v>
      </c>
      <c r="L150" t="s">
        <v>636</v>
      </c>
      <c r="M150" t="s">
        <v>5468</v>
      </c>
      <c r="N150" t="s">
        <v>635</v>
      </c>
      <c r="O150" t="s">
        <v>638</v>
      </c>
      <c r="P150" t="s">
        <v>22</v>
      </c>
      <c r="Q150" t="s">
        <v>639</v>
      </c>
      <c r="R150" t="s">
        <v>636</v>
      </c>
      <c r="S150" t="s">
        <v>5469</v>
      </c>
      <c r="T150" t="s">
        <v>5468</v>
      </c>
    </row>
    <row r="151" spans="1:20" x14ac:dyDescent="0.25">
      <c r="A151" t="s">
        <v>23</v>
      </c>
      <c r="B151" t="s">
        <v>24</v>
      </c>
      <c r="C151">
        <v>50</v>
      </c>
      <c r="D151">
        <v>1</v>
      </c>
      <c r="E151" t="s">
        <v>5466</v>
      </c>
      <c r="F151">
        <v>99.99</v>
      </c>
      <c r="G151">
        <v>0</v>
      </c>
      <c r="H151" t="s">
        <v>661</v>
      </c>
      <c r="I151" t="s">
        <v>5467</v>
      </c>
      <c r="J151" t="s">
        <v>1349</v>
      </c>
      <c r="K151" t="s">
        <v>635</v>
      </c>
      <c r="L151" t="s">
        <v>636</v>
      </c>
      <c r="M151" t="s">
        <v>5468</v>
      </c>
      <c r="N151" t="s">
        <v>635</v>
      </c>
      <c r="O151" t="s">
        <v>638</v>
      </c>
      <c r="P151" t="s">
        <v>22</v>
      </c>
      <c r="Q151" t="s">
        <v>639</v>
      </c>
      <c r="R151" t="s">
        <v>636</v>
      </c>
      <c r="S151" t="s">
        <v>5469</v>
      </c>
      <c r="T151" t="s">
        <v>5468</v>
      </c>
    </row>
    <row r="152" spans="1:20" x14ac:dyDescent="0.25">
      <c r="A152" t="s">
        <v>25</v>
      </c>
      <c r="B152" t="s">
        <v>26</v>
      </c>
      <c r="C152">
        <v>50</v>
      </c>
      <c r="D152">
        <v>1</v>
      </c>
      <c r="E152" t="s">
        <v>5466</v>
      </c>
      <c r="F152">
        <v>99.99</v>
      </c>
      <c r="G152">
        <v>0</v>
      </c>
      <c r="H152" t="s">
        <v>661</v>
      </c>
      <c r="I152" t="s">
        <v>5467</v>
      </c>
      <c r="J152" t="s">
        <v>1349</v>
      </c>
      <c r="K152" t="s">
        <v>635</v>
      </c>
      <c r="L152" t="s">
        <v>636</v>
      </c>
      <c r="M152" t="s">
        <v>5468</v>
      </c>
      <c r="N152" t="s">
        <v>635</v>
      </c>
      <c r="O152" t="s">
        <v>638</v>
      </c>
      <c r="P152" t="s">
        <v>22</v>
      </c>
      <c r="Q152" t="s">
        <v>639</v>
      </c>
      <c r="R152" t="s">
        <v>636</v>
      </c>
      <c r="S152" t="s">
        <v>5469</v>
      </c>
      <c r="T152" t="s">
        <v>5468</v>
      </c>
    </row>
    <row r="153" spans="1:20" x14ac:dyDescent="0.25">
      <c r="A153" t="s">
        <v>164</v>
      </c>
      <c r="B153" t="s">
        <v>165</v>
      </c>
      <c r="C153">
        <v>33.333333333333336</v>
      </c>
      <c r="D153">
        <v>3</v>
      </c>
      <c r="E153" t="s">
        <v>5470</v>
      </c>
      <c r="F153">
        <v>100</v>
      </c>
      <c r="G153">
        <v>0</v>
      </c>
      <c r="H153" t="s">
        <v>661</v>
      </c>
      <c r="I153" t="s">
        <v>5471</v>
      </c>
      <c r="J153" t="s">
        <v>1314</v>
      </c>
      <c r="K153" t="s">
        <v>635</v>
      </c>
      <c r="L153" t="s">
        <v>636</v>
      </c>
      <c r="M153" t="s">
        <v>5472</v>
      </c>
      <c r="N153" t="s">
        <v>635</v>
      </c>
      <c r="O153" t="s">
        <v>638</v>
      </c>
      <c r="P153" t="s">
        <v>22</v>
      </c>
      <c r="Q153" t="s">
        <v>639</v>
      </c>
      <c r="R153" t="s">
        <v>636</v>
      </c>
      <c r="S153" t="s">
        <v>5473</v>
      </c>
      <c r="T153" t="s">
        <v>5472</v>
      </c>
    </row>
    <row r="154" spans="1:20" x14ac:dyDescent="0.25">
      <c r="A154" t="s">
        <v>164</v>
      </c>
      <c r="B154" t="s">
        <v>165</v>
      </c>
      <c r="C154">
        <v>50</v>
      </c>
      <c r="D154">
        <v>6</v>
      </c>
      <c r="E154" t="s">
        <v>5474</v>
      </c>
      <c r="F154">
        <v>200</v>
      </c>
      <c r="G154">
        <v>0</v>
      </c>
      <c r="H154" t="s">
        <v>661</v>
      </c>
      <c r="I154" t="s">
        <v>1946</v>
      </c>
      <c r="J154" t="s">
        <v>2074</v>
      </c>
      <c r="K154" t="s">
        <v>635</v>
      </c>
      <c r="L154" t="s">
        <v>636</v>
      </c>
      <c r="M154" t="s">
        <v>5472</v>
      </c>
      <c r="N154" t="s">
        <v>635</v>
      </c>
      <c r="O154" t="s">
        <v>980</v>
      </c>
      <c r="P154" t="s">
        <v>22</v>
      </c>
      <c r="Q154" t="s">
        <v>669</v>
      </c>
      <c r="R154" t="s">
        <v>636</v>
      </c>
      <c r="S154" t="s">
        <v>5475</v>
      </c>
      <c r="T154" t="s">
        <v>5472</v>
      </c>
    </row>
    <row r="155" spans="1:20" x14ac:dyDescent="0.25">
      <c r="A155" t="s">
        <v>164</v>
      </c>
      <c r="B155" t="s">
        <v>165</v>
      </c>
      <c r="C155">
        <v>50</v>
      </c>
      <c r="D155">
        <v>6</v>
      </c>
      <c r="E155" t="s">
        <v>5476</v>
      </c>
      <c r="F155">
        <v>200</v>
      </c>
      <c r="G155">
        <v>0</v>
      </c>
      <c r="H155" t="s">
        <v>661</v>
      </c>
      <c r="I155" t="s">
        <v>5477</v>
      </c>
      <c r="J155" t="s">
        <v>1568</v>
      </c>
      <c r="K155" t="s">
        <v>635</v>
      </c>
      <c r="L155" t="s">
        <v>636</v>
      </c>
      <c r="M155" t="s">
        <v>5478</v>
      </c>
      <c r="N155" t="s">
        <v>635</v>
      </c>
      <c r="O155" t="s">
        <v>668</v>
      </c>
      <c r="P155" t="s">
        <v>22</v>
      </c>
      <c r="Q155" t="s">
        <v>669</v>
      </c>
      <c r="R155" t="s">
        <v>636</v>
      </c>
      <c r="S155" t="s">
        <v>5479</v>
      </c>
      <c r="T155" t="s">
        <v>5480</v>
      </c>
    </row>
    <row r="156" spans="1:20" x14ac:dyDescent="0.25">
      <c r="A156" t="s">
        <v>164</v>
      </c>
      <c r="B156" t="s">
        <v>165</v>
      </c>
      <c r="C156">
        <v>33.333333333333336</v>
      </c>
      <c r="D156">
        <v>3</v>
      </c>
      <c r="E156" t="s">
        <v>5481</v>
      </c>
      <c r="F156">
        <v>100</v>
      </c>
      <c r="G156">
        <v>0</v>
      </c>
      <c r="H156" t="s">
        <v>661</v>
      </c>
      <c r="I156" t="s">
        <v>5482</v>
      </c>
      <c r="J156" t="s">
        <v>1091</v>
      </c>
      <c r="K156" t="s">
        <v>635</v>
      </c>
      <c r="L156" t="s">
        <v>636</v>
      </c>
      <c r="M156" t="s">
        <v>5483</v>
      </c>
      <c r="N156" t="s">
        <v>635</v>
      </c>
      <c r="O156" t="s">
        <v>980</v>
      </c>
      <c r="P156" t="s">
        <v>22</v>
      </c>
      <c r="Q156" t="s">
        <v>669</v>
      </c>
      <c r="R156" t="s">
        <v>636</v>
      </c>
      <c r="S156" t="s">
        <v>5484</v>
      </c>
      <c r="T156" t="s">
        <v>5483</v>
      </c>
    </row>
    <row r="157" spans="1:20" x14ac:dyDescent="0.25">
      <c r="A157" t="s">
        <v>37</v>
      </c>
      <c r="B157" t="s">
        <v>38</v>
      </c>
      <c r="C157">
        <v>33</v>
      </c>
      <c r="D157">
        <v>10</v>
      </c>
      <c r="E157" t="s">
        <v>5485</v>
      </c>
      <c r="F157">
        <v>330</v>
      </c>
      <c r="G157">
        <v>0</v>
      </c>
      <c r="H157" t="s">
        <v>661</v>
      </c>
      <c r="I157" t="s">
        <v>2592</v>
      </c>
      <c r="J157" t="s">
        <v>1130</v>
      </c>
      <c r="K157" t="s">
        <v>635</v>
      </c>
      <c r="L157" t="s">
        <v>636</v>
      </c>
      <c r="M157" t="s">
        <v>5486</v>
      </c>
      <c r="N157" t="s">
        <v>635</v>
      </c>
      <c r="O157" t="s">
        <v>638</v>
      </c>
      <c r="P157" t="s">
        <v>22</v>
      </c>
      <c r="Q157" t="s">
        <v>639</v>
      </c>
      <c r="R157" t="s">
        <v>636</v>
      </c>
      <c r="S157" t="s">
        <v>5487</v>
      </c>
      <c r="T157" t="s">
        <v>5488</v>
      </c>
    </row>
    <row r="158" spans="1:20" x14ac:dyDescent="0.25">
      <c r="A158" t="s">
        <v>37</v>
      </c>
      <c r="B158" t="s">
        <v>38</v>
      </c>
      <c r="C158">
        <v>66.666666666666671</v>
      </c>
      <c r="D158">
        <v>3</v>
      </c>
      <c r="E158" t="s">
        <v>5489</v>
      </c>
      <c r="F158">
        <v>100</v>
      </c>
      <c r="G158">
        <v>0</v>
      </c>
      <c r="H158" t="s">
        <v>661</v>
      </c>
      <c r="I158" t="s">
        <v>5490</v>
      </c>
      <c r="J158" t="s">
        <v>1091</v>
      </c>
      <c r="K158" t="s">
        <v>635</v>
      </c>
      <c r="L158" t="s">
        <v>636</v>
      </c>
      <c r="M158" t="s">
        <v>5491</v>
      </c>
      <c r="N158" t="s">
        <v>635</v>
      </c>
      <c r="O158" t="s">
        <v>638</v>
      </c>
      <c r="P158" t="s">
        <v>22</v>
      </c>
      <c r="Q158" t="s">
        <v>639</v>
      </c>
      <c r="R158" t="s">
        <v>636</v>
      </c>
      <c r="S158" t="s">
        <v>5492</v>
      </c>
      <c r="T158" t="s">
        <v>5491</v>
      </c>
    </row>
    <row r="159" spans="1:20" x14ac:dyDescent="0.25">
      <c r="A159" t="s">
        <v>37</v>
      </c>
      <c r="B159" t="s">
        <v>38</v>
      </c>
      <c r="C159">
        <v>66.666666666666671</v>
      </c>
      <c r="D159">
        <v>3</v>
      </c>
      <c r="E159" t="s">
        <v>5493</v>
      </c>
      <c r="F159">
        <v>100</v>
      </c>
      <c r="G159">
        <v>0</v>
      </c>
      <c r="H159" t="s">
        <v>661</v>
      </c>
      <c r="I159" t="s">
        <v>5494</v>
      </c>
      <c r="J159" t="s">
        <v>687</v>
      </c>
      <c r="K159" t="s">
        <v>635</v>
      </c>
      <c r="L159" t="s">
        <v>636</v>
      </c>
      <c r="M159" t="s">
        <v>5495</v>
      </c>
      <c r="N159" t="s">
        <v>635</v>
      </c>
      <c r="O159" t="s">
        <v>638</v>
      </c>
      <c r="P159" t="s">
        <v>22</v>
      </c>
      <c r="Q159" t="s">
        <v>639</v>
      </c>
      <c r="R159" t="s">
        <v>636</v>
      </c>
      <c r="S159" t="s">
        <v>5496</v>
      </c>
      <c r="T159" t="s">
        <v>5495</v>
      </c>
    </row>
    <row r="160" spans="1:20" x14ac:dyDescent="0.25">
      <c r="A160" t="s">
        <v>20</v>
      </c>
      <c r="B160" t="s">
        <v>21</v>
      </c>
      <c r="C160">
        <v>50</v>
      </c>
      <c r="D160">
        <v>1</v>
      </c>
      <c r="E160" t="s">
        <v>5497</v>
      </c>
      <c r="F160">
        <v>100</v>
      </c>
      <c r="G160">
        <v>0</v>
      </c>
      <c r="H160" t="s">
        <v>661</v>
      </c>
      <c r="I160" t="s">
        <v>5498</v>
      </c>
      <c r="J160" t="s">
        <v>1160</v>
      </c>
      <c r="K160" t="s">
        <v>635</v>
      </c>
      <c r="L160" t="s">
        <v>636</v>
      </c>
      <c r="M160" t="s">
        <v>5499</v>
      </c>
      <c r="N160" t="s">
        <v>635</v>
      </c>
      <c r="O160" t="s">
        <v>668</v>
      </c>
      <c r="P160" t="s">
        <v>22</v>
      </c>
      <c r="Q160" t="s">
        <v>669</v>
      </c>
      <c r="R160" t="s">
        <v>636</v>
      </c>
      <c r="S160" t="s">
        <v>5500</v>
      </c>
      <c r="T160" t="s">
        <v>5501</v>
      </c>
    </row>
    <row r="161" spans="1:20" x14ac:dyDescent="0.25">
      <c r="A161" t="s">
        <v>23</v>
      </c>
      <c r="B161" t="s">
        <v>24</v>
      </c>
      <c r="C161">
        <v>50</v>
      </c>
      <c r="D161">
        <v>1</v>
      </c>
      <c r="E161" t="s">
        <v>5497</v>
      </c>
      <c r="F161">
        <v>100</v>
      </c>
      <c r="G161">
        <v>0</v>
      </c>
      <c r="H161" t="s">
        <v>661</v>
      </c>
      <c r="I161" t="s">
        <v>5498</v>
      </c>
      <c r="J161" t="s">
        <v>1160</v>
      </c>
      <c r="K161" t="s">
        <v>635</v>
      </c>
      <c r="L161" t="s">
        <v>636</v>
      </c>
      <c r="M161" t="s">
        <v>5499</v>
      </c>
      <c r="N161" t="s">
        <v>635</v>
      </c>
      <c r="O161" t="s">
        <v>668</v>
      </c>
      <c r="P161" t="s">
        <v>22</v>
      </c>
      <c r="Q161" t="s">
        <v>669</v>
      </c>
      <c r="R161" t="s">
        <v>636</v>
      </c>
      <c r="S161" t="s">
        <v>5500</v>
      </c>
      <c r="T161" t="s">
        <v>5501</v>
      </c>
    </row>
    <row r="162" spans="1:20" x14ac:dyDescent="0.25">
      <c r="A162" t="s">
        <v>25</v>
      </c>
      <c r="B162" t="s">
        <v>26</v>
      </c>
      <c r="C162">
        <v>50</v>
      </c>
      <c r="D162">
        <v>1</v>
      </c>
      <c r="E162" t="s">
        <v>5497</v>
      </c>
      <c r="F162">
        <v>100</v>
      </c>
      <c r="G162">
        <v>0</v>
      </c>
      <c r="H162" t="s">
        <v>661</v>
      </c>
      <c r="I162" t="s">
        <v>5498</v>
      </c>
      <c r="J162" t="s">
        <v>1160</v>
      </c>
      <c r="K162" t="s">
        <v>635</v>
      </c>
      <c r="L162" t="s">
        <v>636</v>
      </c>
      <c r="M162" t="s">
        <v>5499</v>
      </c>
      <c r="N162" t="s">
        <v>635</v>
      </c>
      <c r="O162" t="s">
        <v>668</v>
      </c>
      <c r="P162" t="s">
        <v>22</v>
      </c>
      <c r="Q162" t="s">
        <v>669</v>
      </c>
      <c r="R162" t="s">
        <v>636</v>
      </c>
      <c r="S162" t="s">
        <v>5500</v>
      </c>
      <c r="T162" t="s">
        <v>5501</v>
      </c>
    </row>
    <row r="163" spans="1:20" x14ac:dyDescent="0.25">
      <c r="A163" t="s">
        <v>20</v>
      </c>
      <c r="B163" t="s">
        <v>21</v>
      </c>
      <c r="C163">
        <v>50</v>
      </c>
      <c r="D163">
        <v>1</v>
      </c>
      <c r="E163" t="s">
        <v>5502</v>
      </c>
      <c r="F163">
        <v>100</v>
      </c>
      <c r="G163">
        <v>0</v>
      </c>
      <c r="H163" t="s">
        <v>661</v>
      </c>
      <c r="I163" t="s">
        <v>5503</v>
      </c>
      <c r="J163" t="s">
        <v>879</v>
      </c>
      <c r="K163" t="s">
        <v>635</v>
      </c>
      <c r="L163" t="s">
        <v>636</v>
      </c>
      <c r="M163" t="s">
        <v>5504</v>
      </c>
      <c r="N163" t="s">
        <v>635</v>
      </c>
      <c r="O163" t="s">
        <v>638</v>
      </c>
      <c r="P163" t="s">
        <v>22</v>
      </c>
      <c r="Q163" t="s">
        <v>639</v>
      </c>
      <c r="R163" t="s">
        <v>636</v>
      </c>
      <c r="S163" t="s">
        <v>5505</v>
      </c>
      <c r="T163" t="s">
        <v>5504</v>
      </c>
    </row>
    <row r="164" spans="1:20" x14ac:dyDescent="0.25">
      <c r="A164" t="s">
        <v>23</v>
      </c>
      <c r="B164" t="s">
        <v>24</v>
      </c>
      <c r="C164">
        <v>50</v>
      </c>
      <c r="D164">
        <v>1</v>
      </c>
      <c r="E164" t="s">
        <v>5502</v>
      </c>
      <c r="F164">
        <v>100</v>
      </c>
      <c r="G164">
        <v>0</v>
      </c>
      <c r="H164" t="s">
        <v>661</v>
      </c>
      <c r="I164" t="s">
        <v>5503</v>
      </c>
      <c r="J164" t="s">
        <v>879</v>
      </c>
      <c r="K164" t="s">
        <v>635</v>
      </c>
      <c r="L164" t="s">
        <v>636</v>
      </c>
      <c r="M164" t="s">
        <v>5504</v>
      </c>
      <c r="N164" t="s">
        <v>635</v>
      </c>
      <c r="O164" t="s">
        <v>638</v>
      </c>
      <c r="P164" t="s">
        <v>22</v>
      </c>
      <c r="Q164" t="s">
        <v>639</v>
      </c>
      <c r="R164" t="s">
        <v>636</v>
      </c>
      <c r="S164" t="s">
        <v>5505</v>
      </c>
      <c r="T164" t="s">
        <v>5504</v>
      </c>
    </row>
    <row r="165" spans="1:20" x14ac:dyDescent="0.25">
      <c r="A165" t="s">
        <v>25</v>
      </c>
      <c r="B165" t="s">
        <v>26</v>
      </c>
      <c r="C165">
        <v>50</v>
      </c>
      <c r="D165">
        <v>1</v>
      </c>
      <c r="E165" t="s">
        <v>5502</v>
      </c>
      <c r="F165">
        <v>100</v>
      </c>
      <c r="G165">
        <v>0</v>
      </c>
      <c r="H165" t="s">
        <v>661</v>
      </c>
      <c r="I165" t="s">
        <v>5503</v>
      </c>
      <c r="J165" t="s">
        <v>879</v>
      </c>
      <c r="K165" t="s">
        <v>635</v>
      </c>
      <c r="L165" t="s">
        <v>636</v>
      </c>
      <c r="M165" t="s">
        <v>5504</v>
      </c>
      <c r="N165" t="s">
        <v>635</v>
      </c>
      <c r="O165" t="s">
        <v>638</v>
      </c>
      <c r="P165" t="s">
        <v>22</v>
      </c>
      <c r="Q165" t="s">
        <v>639</v>
      </c>
      <c r="R165" t="s">
        <v>636</v>
      </c>
      <c r="S165" t="s">
        <v>5505</v>
      </c>
      <c r="T165" t="s">
        <v>5504</v>
      </c>
    </row>
    <row r="166" spans="1:20" x14ac:dyDescent="0.25">
      <c r="A166" t="s">
        <v>35</v>
      </c>
      <c r="B166" t="s">
        <v>36</v>
      </c>
      <c r="C166">
        <v>66.666666666666671</v>
      </c>
      <c r="D166">
        <v>3</v>
      </c>
      <c r="E166" t="s">
        <v>5506</v>
      </c>
      <c r="F166">
        <v>100</v>
      </c>
      <c r="G166">
        <v>0</v>
      </c>
      <c r="H166" t="s">
        <v>661</v>
      </c>
      <c r="I166" t="s">
        <v>5507</v>
      </c>
      <c r="J166" t="s">
        <v>2451</v>
      </c>
      <c r="K166" t="s">
        <v>635</v>
      </c>
      <c r="L166" t="s">
        <v>636</v>
      </c>
      <c r="M166" t="s">
        <v>5508</v>
      </c>
      <c r="N166" t="s">
        <v>635</v>
      </c>
      <c r="O166" t="s">
        <v>638</v>
      </c>
      <c r="P166" t="s">
        <v>22</v>
      </c>
      <c r="Q166" t="s">
        <v>639</v>
      </c>
      <c r="R166" t="s">
        <v>636</v>
      </c>
      <c r="S166" t="s">
        <v>5509</v>
      </c>
      <c r="T166" t="s">
        <v>5508</v>
      </c>
    </row>
    <row r="167" spans="1:20" x14ac:dyDescent="0.25">
      <c r="A167" t="s">
        <v>35</v>
      </c>
      <c r="B167" t="s">
        <v>36</v>
      </c>
      <c r="C167">
        <v>66.666666666666671</v>
      </c>
      <c r="D167">
        <v>3</v>
      </c>
      <c r="E167" t="s">
        <v>5510</v>
      </c>
      <c r="F167">
        <v>100</v>
      </c>
      <c r="G167">
        <v>0</v>
      </c>
      <c r="H167" t="s">
        <v>661</v>
      </c>
      <c r="I167" t="s">
        <v>5511</v>
      </c>
      <c r="J167" t="s">
        <v>2829</v>
      </c>
      <c r="K167" t="s">
        <v>635</v>
      </c>
      <c r="L167" t="s">
        <v>636</v>
      </c>
      <c r="M167" t="s">
        <v>5512</v>
      </c>
      <c r="N167" t="s">
        <v>635</v>
      </c>
      <c r="O167" t="s">
        <v>638</v>
      </c>
      <c r="P167" t="s">
        <v>22</v>
      </c>
      <c r="Q167" t="s">
        <v>639</v>
      </c>
      <c r="R167" t="s">
        <v>636</v>
      </c>
      <c r="S167" t="s">
        <v>5513</v>
      </c>
      <c r="T167" t="s">
        <v>5512</v>
      </c>
    </row>
    <row r="168" spans="1:20" x14ac:dyDescent="0.25">
      <c r="A168" t="s">
        <v>164</v>
      </c>
      <c r="B168" t="s">
        <v>165</v>
      </c>
      <c r="C168">
        <v>50</v>
      </c>
      <c r="D168">
        <v>6</v>
      </c>
      <c r="E168" t="s">
        <v>5514</v>
      </c>
      <c r="F168">
        <v>200</v>
      </c>
      <c r="G168">
        <v>0</v>
      </c>
      <c r="H168" t="s">
        <v>661</v>
      </c>
      <c r="I168" t="s">
        <v>5515</v>
      </c>
      <c r="J168" t="s">
        <v>2829</v>
      </c>
      <c r="K168" t="s">
        <v>635</v>
      </c>
      <c r="L168" t="s">
        <v>636</v>
      </c>
      <c r="M168" t="s">
        <v>5516</v>
      </c>
      <c r="N168" t="s">
        <v>635</v>
      </c>
      <c r="O168" t="s">
        <v>638</v>
      </c>
      <c r="P168" t="s">
        <v>22</v>
      </c>
      <c r="Q168" t="s">
        <v>639</v>
      </c>
      <c r="R168" t="s">
        <v>636</v>
      </c>
      <c r="S168" t="s">
        <v>5517</v>
      </c>
      <c r="T168" t="s">
        <v>5518</v>
      </c>
    </row>
    <row r="169" spans="1:20" x14ac:dyDescent="0.25">
      <c r="A169" t="s">
        <v>35</v>
      </c>
      <c r="B169" t="s">
        <v>36</v>
      </c>
      <c r="C169">
        <v>66.666666666666671</v>
      </c>
      <c r="D169">
        <v>3</v>
      </c>
      <c r="E169" t="s">
        <v>5519</v>
      </c>
      <c r="F169">
        <v>200</v>
      </c>
      <c r="G169">
        <v>0</v>
      </c>
      <c r="H169" t="s">
        <v>661</v>
      </c>
      <c r="I169" t="s">
        <v>5520</v>
      </c>
      <c r="J169" t="s">
        <v>1172</v>
      </c>
      <c r="K169" t="s">
        <v>635</v>
      </c>
      <c r="L169" t="s">
        <v>636</v>
      </c>
      <c r="M169" t="s">
        <v>5516</v>
      </c>
      <c r="N169" t="s">
        <v>635</v>
      </c>
      <c r="O169" t="s">
        <v>668</v>
      </c>
      <c r="P169" t="s">
        <v>22</v>
      </c>
      <c r="Q169" t="s">
        <v>669</v>
      </c>
      <c r="R169" t="s">
        <v>636</v>
      </c>
      <c r="S169" t="s">
        <v>5521</v>
      </c>
      <c r="T169" t="s">
        <v>5516</v>
      </c>
    </row>
    <row r="170" spans="1:20" x14ac:dyDescent="0.25">
      <c r="A170" t="s">
        <v>20</v>
      </c>
      <c r="B170" t="s">
        <v>21</v>
      </c>
      <c r="C170">
        <v>50</v>
      </c>
      <c r="D170">
        <v>1</v>
      </c>
      <c r="E170" t="s">
        <v>5519</v>
      </c>
      <c r="F170">
        <v>200</v>
      </c>
      <c r="G170">
        <v>0</v>
      </c>
      <c r="H170" t="s">
        <v>661</v>
      </c>
      <c r="I170" t="s">
        <v>5520</v>
      </c>
      <c r="J170" t="s">
        <v>1172</v>
      </c>
      <c r="K170" t="s">
        <v>635</v>
      </c>
      <c r="L170" t="s">
        <v>636</v>
      </c>
      <c r="M170" t="s">
        <v>5516</v>
      </c>
      <c r="N170" t="s">
        <v>635</v>
      </c>
      <c r="O170" t="s">
        <v>668</v>
      </c>
      <c r="P170" t="s">
        <v>22</v>
      </c>
      <c r="Q170" t="s">
        <v>669</v>
      </c>
      <c r="R170" t="s">
        <v>636</v>
      </c>
      <c r="S170" t="s">
        <v>5521</v>
      </c>
      <c r="T170" t="s">
        <v>5516</v>
      </c>
    </row>
    <row r="171" spans="1:20" x14ac:dyDescent="0.25">
      <c r="A171" t="s">
        <v>23</v>
      </c>
      <c r="B171" t="s">
        <v>24</v>
      </c>
      <c r="C171">
        <v>50</v>
      </c>
      <c r="D171">
        <v>1</v>
      </c>
      <c r="E171" t="s">
        <v>5519</v>
      </c>
      <c r="F171">
        <v>200</v>
      </c>
      <c r="G171">
        <v>0</v>
      </c>
      <c r="H171" t="s">
        <v>661</v>
      </c>
      <c r="I171" t="s">
        <v>5520</v>
      </c>
      <c r="J171" t="s">
        <v>1172</v>
      </c>
      <c r="K171" t="s">
        <v>635</v>
      </c>
      <c r="L171" t="s">
        <v>636</v>
      </c>
      <c r="M171" t="s">
        <v>5516</v>
      </c>
      <c r="N171" t="s">
        <v>635</v>
      </c>
      <c r="O171" t="s">
        <v>668</v>
      </c>
      <c r="P171" t="s">
        <v>22</v>
      </c>
      <c r="Q171" t="s">
        <v>669</v>
      </c>
      <c r="R171" t="s">
        <v>636</v>
      </c>
      <c r="S171" t="s">
        <v>5521</v>
      </c>
      <c r="T171" t="s">
        <v>5516</v>
      </c>
    </row>
    <row r="172" spans="1:20" x14ac:dyDescent="0.25">
      <c r="A172" t="s">
        <v>25</v>
      </c>
      <c r="B172" t="s">
        <v>26</v>
      </c>
      <c r="C172">
        <v>50</v>
      </c>
      <c r="D172">
        <v>1</v>
      </c>
      <c r="E172" t="s">
        <v>5519</v>
      </c>
      <c r="F172">
        <v>200</v>
      </c>
      <c r="G172">
        <v>0</v>
      </c>
      <c r="H172" t="s">
        <v>661</v>
      </c>
      <c r="I172" t="s">
        <v>5520</v>
      </c>
      <c r="J172" t="s">
        <v>1172</v>
      </c>
      <c r="K172" t="s">
        <v>635</v>
      </c>
      <c r="L172" t="s">
        <v>636</v>
      </c>
      <c r="M172" t="s">
        <v>5516</v>
      </c>
      <c r="N172" t="s">
        <v>635</v>
      </c>
      <c r="O172" t="s">
        <v>668</v>
      </c>
      <c r="P172" t="s">
        <v>22</v>
      </c>
      <c r="Q172" t="s">
        <v>669</v>
      </c>
      <c r="R172" t="s">
        <v>636</v>
      </c>
      <c r="S172" t="s">
        <v>5521</v>
      </c>
      <c r="T172" t="s">
        <v>5516</v>
      </c>
    </row>
    <row r="173" spans="1:20" x14ac:dyDescent="0.25">
      <c r="A173" t="s">
        <v>20</v>
      </c>
      <c r="B173" t="s">
        <v>21</v>
      </c>
      <c r="C173">
        <v>50</v>
      </c>
      <c r="D173">
        <v>1</v>
      </c>
      <c r="E173" t="s">
        <v>5522</v>
      </c>
      <c r="F173">
        <v>99.99</v>
      </c>
      <c r="G173">
        <v>0</v>
      </c>
      <c r="H173" t="s">
        <v>661</v>
      </c>
      <c r="I173" t="s">
        <v>5523</v>
      </c>
      <c r="J173" t="s">
        <v>1399</v>
      </c>
      <c r="K173" t="s">
        <v>635</v>
      </c>
      <c r="L173" t="s">
        <v>636</v>
      </c>
      <c r="M173" t="s">
        <v>5524</v>
      </c>
      <c r="N173" t="s">
        <v>635</v>
      </c>
      <c r="O173" t="s">
        <v>638</v>
      </c>
      <c r="P173" t="s">
        <v>22</v>
      </c>
      <c r="Q173" t="s">
        <v>639</v>
      </c>
      <c r="R173" t="s">
        <v>636</v>
      </c>
      <c r="S173" t="s">
        <v>5525</v>
      </c>
      <c r="T173" t="s">
        <v>5516</v>
      </c>
    </row>
    <row r="174" spans="1:20" x14ac:dyDescent="0.25">
      <c r="A174" t="s">
        <v>23</v>
      </c>
      <c r="B174" t="s">
        <v>24</v>
      </c>
      <c r="C174">
        <v>50</v>
      </c>
      <c r="D174">
        <v>1</v>
      </c>
      <c r="E174" t="s">
        <v>5522</v>
      </c>
      <c r="F174">
        <v>99.99</v>
      </c>
      <c r="G174">
        <v>0</v>
      </c>
      <c r="H174" t="s">
        <v>661</v>
      </c>
      <c r="I174" t="s">
        <v>5523</v>
      </c>
      <c r="J174" t="s">
        <v>1399</v>
      </c>
      <c r="K174" t="s">
        <v>635</v>
      </c>
      <c r="L174" t="s">
        <v>636</v>
      </c>
      <c r="M174" t="s">
        <v>5524</v>
      </c>
      <c r="N174" t="s">
        <v>635</v>
      </c>
      <c r="O174" t="s">
        <v>638</v>
      </c>
      <c r="P174" t="s">
        <v>22</v>
      </c>
      <c r="Q174" t="s">
        <v>639</v>
      </c>
      <c r="R174" t="s">
        <v>636</v>
      </c>
      <c r="S174" t="s">
        <v>5525</v>
      </c>
      <c r="T174" t="s">
        <v>5516</v>
      </c>
    </row>
    <row r="175" spans="1:20" x14ac:dyDescent="0.25">
      <c r="A175" t="s">
        <v>25</v>
      </c>
      <c r="B175" t="s">
        <v>26</v>
      </c>
      <c r="C175">
        <v>50</v>
      </c>
      <c r="D175">
        <v>1</v>
      </c>
      <c r="E175" t="s">
        <v>5522</v>
      </c>
      <c r="F175">
        <v>99.99</v>
      </c>
      <c r="G175">
        <v>0</v>
      </c>
      <c r="H175" t="s">
        <v>661</v>
      </c>
      <c r="I175" t="s">
        <v>5523</v>
      </c>
      <c r="J175" t="s">
        <v>1399</v>
      </c>
      <c r="K175" t="s">
        <v>635</v>
      </c>
      <c r="L175" t="s">
        <v>636</v>
      </c>
      <c r="M175" t="s">
        <v>5524</v>
      </c>
      <c r="N175" t="s">
        <v>635</v>
      </c>
      <c r="O175" t="s">
        <v>638</v>
      </c>
      <c r="P175" t="s">
        <v>22</v>
      </c>
      <c r="Q175" t="s">
        <v>639</v>
      </c>
      <c r="R175" t="s">
        <v>636</v>
      </c>
      <c r="S175" t="s">
        <v>5525</v>
      </c>
      <c r="T175" t="s">
        <v>5516</v>
      </c>
    </row>
    <row r="176" spans="1:20" x14ac:dyDescent="0.25">
      <c r="A176" t="s">
        <v>37</v>
      </c>
      <c r="B176" t="s">
        <v>38</v>
      </c>
      <c r="C176">
        <v>66.666666666666671</v>
      </c>
      <c r="D176">
        <v>3</v>
      </c>
      <c r="E176" t="s">
        <v>5526</v>
      </c>
      <c r="F176">
        <v>100</v>
      </c>
      <c r="G176">
        <v>0</v>
      </c>
      <c r="H176" t="s">
        <v>661</v>
      </c>
      <c r="I176" t="s">
        <v>5527</v>
      </c>
      <c r="J176" t="s">
        <v>934</v>
      </c>
      <c r="K176" t="s">
        <v>635</v>
      </c>
      <c r="L176" t="s">
        <v>636</v>
      </c>
      <c r="M176" t="s">
        <v>5524</v>
      </c>
      <c r="N176" t="s">
        <v>635</v>
      </c>
      <c r="O176" t="s">
        <v>638</v>
      </c>
      <c r="P176" t="s">
        <v>22</v>
      </c>
      <c r="Q176" t="s">
        <v>639</v>
      </c>
      <c r="R176" t="s">
        <v>636</v>
      </c>
      <c r="S176" t="s">
        <v>5528</v>
      </c>
      <c r="T176" t="s">
        <v>5524</v>
      </c>
    </row>
    <row r="177" spans="1:20" x14ac:dyDescent="0.25">
      <c r="A177" t="s">
        <v>37</v>
      </c>
      <c r="B177" t="s">
        <v>38</v>
      </c>
      <c r="C177">
        <v>66.666666666666671</v>
      </c>
      <c r="D177">
        <v>3</v>
      </c>
      <c r="E177" t="s">
        <v>5529</v>
      </c>
      <c r="F177">
        <v>100</v>
      </c>
      <c r="G177">
        <v>0</v>
      </c>
      <c r="H177" t="s">
        <v>661</v>
      </c>
      <c r="I177" t="s">
        <v>5530</v>
      </c>
      <c r="J177" t="s">
        <v>687</v>
      </c>
      <c r="K177" t="s">
        <v>635</v>
      </c>
      <c r="L177" t="s">
        <v>636</v>
      </c>
      <c r="M177" t="s">
        <v>5531</v>
      </c>
      <c r="N177" t="s">
        <v>635</v>
      </c>
      <c r="O177" t="s">
        <v>668</v>
      </c>
      <c r="P177" t="s">
        <v>22</v>
      </c>
      <c r="Q177" t="s">
        <v>669</v>
      </c>
      <c r="R177" t="s">
        <v>636</v>
      </c>
      <c r="S177" t="s">
        <v>5532</v>
      </c>
      <c r="T177" t="s">
        <v>5531</v>
      </c>
    </row>
    <row r="178" spans="1:20" x14ac:dyDescent="0.25">
      <c r="A178" t="s">
        <v>20</v>
      </c>
      <c r="B178" t="s">
        <v>21</v>
      </c>
      <c r="C178">
        <v>50</v>
      </c>
      <c r="D178">
        <v>1</v>
      </c>
      <c r="E178" t="s">
        <v>5533</v>
      </c>
      <c r="F178">
        <v>100</v>
      </c>
      <c r="G178">
        <v>0</v>
      </c>
      <c r="H178" t="s">
        <v>661</v>
      </c>
      <c r="I178" t="s">
        <v>5534</v>
      </c>
      <c r="J178" t="s">
        <v>5453</v>
      </c>
      <c r="K178" t="s">
        <v>635</v>
      </c>
      <c r="L178" t="s">
        <v>636</v>
      </c>
      <c r="M178" t="s">
        <v>5535</v>
      </c>
      <c r="N178" t="s">
        <v>635</v>
      </c>
      <c r="O178" t="s">
        <v>668</v>
      </c>
      <c r="P178" t="s">
        <v>22</v>
      </c>
      <c r="Q178" t="s">
        <v>669</v>
      </c>
      <c r="R178" t="s">
        <v>636</v>
      </c>
      <c r="S178" t="s">
        <v>5536</v>
      </c>
      <c r="T178" t="s">
        <v>5535</v>
      </c>
    </row>
    <row r="179" spans="1:20" x14ac:dyDescent="0.25">
      <c r="A179" t="s">
        <v>23</v>
      </c>
      <c r="B179" t="s">
        <v>24</v>
      </c>
      <c r="C179">
        <v>50</v>
      </c>
      <c r="D179">
        <v>1</v>
      </c>
      <c r="E179" t="s">
        <v>5533</v>
      </c>
      <c r="F179">
        <v>100</v>
      </c>
      <c r="G179">
        <v>0</v>
      </c>
      <c r="H179" t="s">
        <v>661</v>
      </c>
      <c r="I179" t="s">
        <v>5534</v>
      </c>
      <c r="J179" t="s">
        <v>5453</v>
      </c>
      <c r="K179" t="s">
        <v>635</v>
      </c>
      <c r="L179" t="s">
        <v>636</v>
      </c>
      <c r="M179" t="s">
        <v>5535</v>
      </c>
      <c r="N179" t="s">
        <v>635</v>
      </c>
      <c r="O179" t="s">
        <v>668</v>
      </c>
      <c r="P179" t="s">
        <v>22</v>
      </c>
      <c r="Q179" t="s">
        <v>669</v>
      </c>
      <c r="R179" t="s">
        <v>636</v>
      </c>
      <c r="S179" t="s">
        <v>5536</v>
      </c>
      <c r="T179" t="s">
        <v>5535</v>
      </c>
    </row>
    <row r="180" spans="1:20" x14ac:dyDescent="0.25">
      <c r="A180" t="s">
        <v>25</v>
      </c>
      <c r="B180" t="s">
        <v>26</v>
      </c>
      <c r="C180">
        <v>50</v>
      </c>
      <c r="D180">
        <v>1</v>
      </c>
      <c r="E180" t="s">
        <v>5533</v>
      </c>
      <c r="F180">
        <v>100</v>
      </c>
      <c r="G180">
        <v>0</v>
      </c>
      <c r="H180" t="s">
        <v>661</v>
      </c>
      <c r="I180" t="s">
        <v>5534</v>
      </c>
      <c r="J180" t="s">
        <v>5453</v>
      </c>
      <c r="K180" t="s">
        <v>635</v>
      </c>
      <c r="L180" t="s">
        <v>636</v>
      </c>
      <c r="M180" t="s">
        <v>5535</v>
      </c>
      <c r="N180" t="s">
        <v>635</v>
      </c>
      <c r="O180" t="s">
        <v>668</v>
      </c>
      <c r="P180" t="s">
        <v>22</v>
      </c>
      <c r="Q180" t="s">
        <v>669</v>
      </c>
      <c r="R180" t="s">
        <v>636</v>
      </c>
      <c r="S180" t="s">
        <v>5536</v>
      </c>
      <c r="T180" t="s">
        <v>5535</v>
      </c>
    </row>
    <row r="181" spans="1:20" x14ac:dyDescent="0.25">
      <c r="A181" t="s">
        <v>35</v>
      </c>
      <c r="B181" t="s">
        <v>36</v>
      </c>
      <c r="C181">
        <v>33</v>
      </c>
      <c r="D181">
        <v>10</v>
      </c>
      <c r="E181" t="s">
        <v>5537</v>
      </c>
      <c r="F181">
        <v>325</v>
      </c>
      <c r="G181">
        <v>0</v>
      </c>
      <c r="H181" t="s">
        <v>661</v>
      </c>
      <c r="I181" t="s">
        <v>5527</v>
      </c>
      <c r="J181" t="s">
        <v>934</v>
      </c>
      <c r="K181" t="s">
        <v>635</v>
      </c>
      <c r="L181" t="s">
        <v>636</v>
      </c>
      <c r="M181" t="s">
        <v>5538</v>
      </c>
      <c r="N181" t="s">
        <v>635</v>
      </c>
      <c r="O181" t="s">
        <v>638</v>
      </c>
      <c r="P181" t="s">
        <v>22</v>
      </c>
      <c r="Q181" t="s">
        <v>639</v>
      </c>
      <c r="R181" t="s">
        <v>636</v>
      </c>
      <c r="S181" t="s">
        <v>5539</v>
      </c>
      <c r="T181" t="s">
        <v>5538</v>
      </c>
    </row>
    <row r="182" spans="1:20" x14ac:dyDescent="0.25">
      <c r="A182" t="s">
        <v>37</v>
      </c>
      <c r="B182" t="s">
        <v>38</v>
      </c>
      <c r="C182">
        <v>66.666666666666671</v>
      </c>
      <c r="D182">
        <v>3</v>
      </c>
      <c r="E182" t="s">
        <v>5540</v>
      </c>
      <c r="F182">
        <v>100</v>
      </c>
      <c r="G182">
        <v>0</v>
      </c>
      <c r="H182" t="s">
        <v>661</v>
      </c>
      <c r="I182" t="s">
        <v>5541</v>
      </c>
      <c r="J182" t="s">
        <v>1105</v>
      </c>
      <c r="K182" t="s">
        <v>635</v>
      </c>
      <c r="L182" t="s">
        <v>636</v>
      </c>
      <c r="M182" t="s">
        <v>5542</v>
      </c>
      <c r="N182" t="s">
        <v>635</v>
      </c>
      <c r="O182" t="s">
        <v>638</v>
      </c>
      <c r="P182" t="s">
        <v>22</v>
      </c>
      <c r="Q182" t="s">
        <v>639</v>
      </c>
      <c r="R182" t="s">
        <v>636</v>
      </c>
      <c r="S182" t="s">
        <v>5543</v>
      </c>
      <c r="T182" t="s">
        <v>5542</v>
      </c>
    </row>
    <row r="183" spans="1:20" x14ac:dyDescent="0.25">
      <c r="A183" t="s">
        <v>37</v>
      </c>
      <c r="B183" t="s">
        <v>38</v>
      </c>
      <c r="C183">
        <v>66.666666666666671</v>
      </c>
      <c r="D183">
        <v>3</v>
      </c>
      <c r="E183" t="s">
        <v>5544</v>
      </c>
      <c r="F183">
        <v>100</v>
      </c>
      <c r="G183">
        <v>0</v>
      </c>
      <c r="H183" t="s">
        <v>661</v>
      </c>
      <c r="I183" t="s">
        <v>5545</v>
      </c>
      <c r="J183" t="s">
        <v>1349</v>
      </c>
      <c r="K183" t="s">
        <v>635</v>
      </c>
      <c r="L183" t="s">
        <v>636</v>
      </c>
      <c r="M183" t="s">
        <v>5546</v>
      </c>
      <c r="N183" t="s">
        <v>635</v>
      </c>
      <c r="O183" t="s">
        <v>638</v>
      </c>
      <c r="P183" t="s">
        <v>22</v>
      </c>
      <c r="Q183" t="s">
        <v>639</v>
      </c>
      <c r="R183" t="s">
        <v>636</v>
      </c>
      <c r="S183" t="s">
        <v>5547</v>
      </c>
      <c r="T183" t="s">
        <v>5546</v>
      </c>
    </row>
    <row r="184" spans="1:20" x14ac:dyDescent="0.25">
      <c r="A184" t="s">
        <v>118</v>
      </c>
      <c r="B184" t="s">
        <v>91</v>
      </c>
      <c r="C184">
        <v>72</v>
      </c>
      <c r="D184">
        <v>3</v>
      </c>
      <c r="E184" t="s">
        <v>5548</v>
      </c>
      <c r="F184">
        <v>288</v>
      </c>
      <c r="G184">
        <v>0</v>
      </c>
      <c r="H184" t="s">
        <v>647</v>
      </c>
      <c r="I184" t="s">
        <v>5549</v>
      </c>
      <c r="J184" t="s">
        <v>5550</v>
      </c>
      <c r="K184" t="s">
        <v>5551</v>
      </c>
      <c r="L184" t="s">
        <v>3283</v>
      </c>
      <c r="M184" t="s">
        <v>5552</v>
      </c>
      <c r="N184" t="s">
        <v>635</v>
      </c>
      <c r="O184" t="s">
        <v>653</v>
      </c>
      <c r="P184" t="s">
        <v>43</v>
      </c>
      <c r="Q184" t="s">
        <v>654</v>
      </c>
      <c r="R184" t="s">
        <v>636</v>
      </c>
      <c r="S184" t="s">
        <v>5553</v>
      </c>
      <c r="T184" t="s">
        <v>5554</v>
      </c>
    </row>
    <row r="185" spans="1:20" x14ac:dyDescent="0.25">
      <c r="A185" t="s">
        <v>39</v>
      </c>
      <c r="B185" t="s">
        <v>44</v>
      </c>
      <c r="C185">
        <v>72</v>
      </c>
      <c r="D185">
        <v>1</v>
      </c>
      <c r="E185" t="s">
        <v>5548</v>
      </c>
      <c r="F185">
        <v>288</v>
      </c>
      <c r="G185">
        <v>0</v>
      </c>
      <c r="H185" t="s">
        <v>647</v>
      </c>
      <c r="I185" t="s">
        <v>5549</v>
      </c>
      <c r="J185" t="s">
        <v>5550</v>
      </c>
      <c r="K185" t="s">
        <v>5551</v>
      </c>
      <c r="L185" t="s">
        <v>3283</v>
      </c>
      <c r="M185" t="s">
        <v>5552</v>
      </c>
      <c r="N185" t="s">
        <v>635</v>
      </c>
      <c r="O185" t="s">
        <v>653</v>
      </c>
      <c r="P185" t="s">
        <v>43</v>
      </c>
      <c r="Q185" t="s">
        <v>654</v>
      </c>
      <c r="R185" t="s">
        <v>636</v>
      </c>
      <c r="S185" t="s">
        <v>5553</v>
      </c>
      <c r="T185" t="s">
        <v>5554</v>
      </c>
    </row>
    <row r="186" spans="1:20" x14ac:dyDescent="0.25">
      <c r="A186" t="s">
        <v>20</v>
      </c>
      <c r="B186" t="s">
        <v>21</v>
      </c>
      <c r="C186">
        <v>50</v>
      </c>
      <c r="D186">
        <v>1</v>
      </c>
      <c r="E186" t="s">
        <v>5555</v>
      </c>
      <c r="F186">
        <v>100</v>
      </c>
      <c r="G186">
        <v>0</v>
      </c>
      <c r="H186" t="s">
        <v>632</v>
      </c>
      <c r="I186" t="s">
        <v>5556</v>
      </c>
      <c r="J186" t="s">
        <v>1160</v>
      </c>
      <c r="K186" t="s">
        <v>635</v>
      </c>
      <c r="L186" t="s">
        <v>636</v>
      </c>
      <c r="M186" t="s">
        <v>5557</v>
      </c>
      <c r="N186" t="s">
        <v>635</v>
      </c>
      <c r="O186" t="s">
        <v>638</v>
      </c>
      <c r="P186" t="s">
        <v>22</v>
      </c>
      <c r="Q186" t="s">
        <v>639</v>
      </c>
      <c r="R186" t="s">
        <v>636</v>
      </c>
      <c r="S186" t="s">
        <v>5558</v>
      </c>
      <c r="T186" t="s">
        <v>5557</v>
      </c>
    </row>
    <row r="187" spans="1:20" x14ac:dyDescent="0.25">
      <c r="A187" t="s">
        <v>23</v>
      </c>
      <c r="B187" t="s">
        <v>24</v>
      </c>
      <c r="C187">
        <v>50</v>
      </c>
      <c r="D187">
        <v>1</v>
      </c>
      <c r="E187" t="s">
        <v>5555</v>
      </c>
      <c r="F187">
        <v>100</v>
      </c>
      <c r="G187">
        <v>0</v>
      </c>
      <c r="H187" t="s">
        <v>632</v>
      </c>
      <c r="I187" t="s">
        <v>5556</v>
      </c>
      <c r="J187" t="s">
        <v>1160</v>
      </c>
      <c r="K187" t="s">
        <v>635</v>
      </c>
      <c r="L187" t="s">
        <v>636</v>
      </c>
      <c r="M187" t="s">
        <v>5557</v>
      </c>
      <c r="N187" t="s">
        <v>635</v>
      </c>
      <c r="O187" t="s">
        <v>638</v>
      </c>
      <c r="P187" t="s">
        <v>22</v>
      </c>
      <c r="Q187" t="s">
        <v>639</v>
      </c>
      <c r="R187" t="s">
        <v>636</v>
      </c>
      <c r="S187" t="s">
        <v>5558</v>
      </c>
      <c r="T187" t="s">
        <v>5557</v>
      </c>
    </row>
    <row r="188" spans="1:20" x14ac:dyDescent="0.25">
      <c r="A188" t="s">
        <v>25</v>
      </c>
      <c r="B188" t="s">
        <v>26</v>
      </c>
      <c r="C188">
        <v>50</v>
      </c>
      <c r="D188">
        <v>1</v>
      </c>
      <c r="E188" t="s">
        <v>5555</v>
      </c>
      <c r="F188">
        <v>100</v>
      </c>
      <c r="G188">
        <v>0</v>
      </c>
      <c r="H188" t="s">
        <v>632</v>
      </c>
      <c r="I188" t="s">
        <v>5556</v>
      </c>
      <c r="J188" t="s">
        <v>1160</v>
      </c>
      <c r="K188" t="s">
        <v>635</v>
      </c>
      <c r="L188" t="s">
        <v>636</v>
      </c>
      <c r="M188" t="s">
        <v>5557</v>
      </c>
      <c r="N188" t="s">
        <v>635</v>
      </c>
      <c r="O188" t="s">
        <v>638</v>
      </c>
      <c r="P188" t="s">
        <v>22</v>
      </c>
      <c r="Q188" t="s">
        <v>639</v>
      </c>
      <c r="R188" t="s">
        <v>636</v>
      </c>
      <c r="S188" t="s">
        <v>5558</v>
      </c>
      <c r="T188" t="s">
        <v>5557</v>
      </c>
    </row>
    <row r="189" spans="1:20" x14ac:dyDescent="0.25">
      <c r="A189" t="s">
        <v>20</v>
      </c>
      <c r="B189" t="s">
        <v>21</v>
      </c>
      <c r="C189">
        <v>50</v>
      </c>
      <c r="D189">
        <v>1</v>
      </c>
      <c r="E189" t="s">
        <v>5559</v>
      </c>
      <c r="F189">
        <v>100</v>
      </c>
      <c r="G189">
        <v>0</v>
      </c>
      <c r="H189" t="s">
        <v>661</v>
      </c>
      <c r="I189" t="s">
        <v>5560</v>
      </c>
      <c r="J189" t="s">
        <v>1091</v>
      </c>
      <c r="K189" t="s">
        <v>635</v>
      </c>
      <c r="L189" t="s">
        <v>636</v>
      </c>
      <c r="M189" t="s">
        <v>5557</v>
      </c>
      <c r="N189" t="s">
        <v>635</v>
      </c>
      <c r="O189" t="s">
        <v>980</v>
      </c>
      <c r="P189" t="s">
        <v>22</v>
      </c>
      <c r="Q189" t="s">
        <v>669</v>
      </c>
      <c r="R189" t="s">
        <v>636</v>
      </c>
      <c r="S189" t="s">
        <v>5561</v>
      </c>
      <c r="T189" t="s">
        <v>5562</v>
      </c>
    </row>
    <row r="190" spans="1:20" x14ac:dyDescent="0.25">
      <c r="A190" t="s">
        <v>23</v>
      </c>
      <c r="B190" t="s">
        <v>24</v>
      </c>
      <c r="C190">
        <v>50</v>
      </c>
      <c r="D190">
        <v>1</v>
      </c>
      <c r="E190" t="s">
        <v>5559</v>
      </c>
      <c r="F190">
        <v>100</v>
      </c>
      <c r="G190">
        <v>0</v>
      </c>
      <c r="H190" t="s">
        <v>661</v>
      </c>
      <c r="I190" t="s">
        <v>5560</v>
      </c>
      <c r="J190" t="s">
        <v>1091</v>
      </c>
      <c r="K190" t="s">
        <v>635</v>
      </c>
      <c r="L190" t="s">
        <v>636</v>
      </c>
      <c r="M190" t="s">
        <v>5557</v>
      </c>
      <c r="N190" t="s">
        <v>635</v>
      </c>
      <c r="O190" t="s">
        <v>980</v>
      </c>
      <c r="P190" t="s">
        <v>22</v>
      </c>
      <c r="Q190" t="s">
        <v>669</v>
      </c>
      <c r="R190" t="s">
        <v>636</v>
      </c>
      <c r="S190" t="s">
        <v>5561</v>
      </c>
      <c r="T190" t="s">
        <v>5562</v>
      </c>
    </row>
    <row r="191" spans="1:20" x14ac:dyDescent="0.25">
      <c r="A191" t="s">
        <v>25</v>
      </c>
      <c r="B191" t="s">
        <v>26</v>
      </c>
      <c r="C191">
        <v>50</v>
      </c>
      <c r="D191">
        <v>1</v>
      </c>
      <c r="E191" t="s">
        <v>5559</v>
      </c>
      <c r="F191">
        <v>100</v>
      </c>
      <c r="G191">
        <v>0</v>
      </c>
      <c r="H191" t="s">
        <v>661</v>
      </c>
      <c r="I191" t="s">
        <v>5560</v>
      </c>
      <c r="J191" t="s">
        <v>1091</v>
      </c>
      <c r="K191" t="s">
        <v>635</v>
      </c>
      <c r="L191" t="s">
        <v>636</v>
      </c>
      <c r="M191" t="s">
        <v>5557</v>
      </c>
      <c r="N191" t="s">
        <v>635</v>
      </c>
      <c r="O191" t="s">
        <v>980</v>
      </c>
      <c r="P191" t="s">
        <v>22</v>
      </c>
      <c r="Q191" t="s">
        <v>669</v>
      </c>
      <c r="R191" t="s">
        <v>636</v>
      </c>
      <c r="S191" t="s">
        <v>5561</v>
      </c>
      <c r="T191" t="s">
        <v>5562</v>
      </c>
    </row>
    <row r="192" spans="1:20" x14ac:dyDescent="0.25">
      <c r="A192" t="s">
        <v>20</v>
      </c>
      <c r="B192" t="s">
        <v>21</v>
      </c>
      <c r="C192">
        <v>50</v>
      </c>
      <c r="D192">
        <v>1</v>
      </c>
      <c r="E192" t="s">
        <v>5563</v>
      </c>
      <c r="F192">
        <v>100</v>
      </c>
      <c r="G192">
        <v>0</v>
      </c>
      <c r="H192" t="s">
        <v>661</v>
      </c>
      <c r="I192" t="s">
        <v>5564</v>
      </c>
      <c r="J192" t="s">
        <v>634</v>
      </c>
      <c r="K192" t="s">
        <v>635</v>
      </c>
      <c r="L192" t="s">
        <v>636</v>
      </c>
      <c r="M192" t="s">
        <v>5565</v>
      </c>
      <c r="N192" t="s">
        <v>635</v>
      </c>
      <c r="O192" t="s">
        <v>638</v>
      </c>
      <c r="P192" t="s">
        <v>22</v>
      </c>
      <c r="Q192" t="s">
        <v>639</v>
      </c>
      <c r="R192" t="s">
        <v>636</v>
      </c>
      <c r="S192" t="s">
        <v>5566</v>
      </c>
      <c r="T192" t="s">
        <v>5565</v>
      </c>
    </row>
    <row r="193" spans="1:20" x14ac:dyDescent="0.25">
      <c r="A193" t="s">
        <v>23</v>
      </c>
      <c r="B193" t="s">
        <v>24</v>
      </c>
      <c r="C193">
        <v>50</v>
      </c>
      <c r="D193">
        <v>1</v>
      </c>
      <c r="E193" t="s">
        <v>5563</v>
      </c>
      <c r="F193">
        <v>100</v>
      </c>
      <c r="G193">
        <v>0</v>
      </c>
      <c r="H193" t="s">
        <v>661</v>
      </c>
      <c r="I193" t="s">
        <v>5564</v>
      </c>
      <c r="J193" t="s">
        <v>634</v>
      </c>
      <c r="K193" t="s">
        <v>635</v>
      </c>
      <c r="L193" t="s">
        <v>636</v>
      </c>
      <c r="M193" t="s">
        <v>5565</v>
      </c>
      <c r="N193" t="s">
        <v>635</v>
      </c>
      <c r="O193" t="s">
        <v>638</v>
      </c>
      <c r="P193" t="s">
        <v>22</v>
      </c>
      <c r="Q193" t="s">
        <v>639</v>
      </c>
      <c r="R193" t="s">
        <v>636</v>
      </c>
      <c r="S193" t="s">
        <v>5566</v>
      </c>
      <c r="T193" t="s">
        <v>5565</v>
      </c>
    </row>
    <row r="194" spans="1:20" x14ac:dyDescent="0.25">
      <c r="A194" t="s">
        <v>25</v>
      </c>
      <c r="B194" t="s">
        <v>26</v>
      </c>
      <c r="C194">
        <v>50</v>
      </c>
      <c r="D194">
        <v>1</v>
      </c>
      <c r="E194" t="s">
        <v>5563</v>
      </c>
      <c r="F194">
        <v>100</v>
      </c>
      <c r="G194">
        <v>0</v>
      </c>
      <c r="H194" t="s">
        <v>661</v>
      </c>
      <c r="I194" t="s">
        <v>5564</v>
      </c>
      <c r="J194" t="s">
        <v>634</v>
      </c>
      <c r="K194" t="s">
        <v>635</v>
      </c>
      <c r="L194" t="s">
        <v>636</v>
      </c>
      <c r="M194" t="s">
        <v>5565</v>
      </c>
      <c r="N194" t="s">
        <v>635</v>
      </c>
      <c r="O194" t="s">
        <v>638</v>
      </c>
      <c r="P194" t="s">
        <v>22</v>
      </c>
      <c r="Q194" t="s">
        <v>639</v>
      </c>
      <c r="R194" t="s">
        <v>636</v>
      </c>
      <c r="S194" t="s">
        <v>5566</v>
      </c>
      <c r="T194" t="s">
        <v>5565</v>
      </c>
    </row>
    <row r="195" spans="1:20" x14ac:dyDescent="0.25">
      <c r="A195" t="s">
        <v>37</v>
      </c>
      <c r="B195" t="s">
        <v>38</v>
      </c>
      <c r="C195">
        <v>66.666666666666671</v>
      </c>
      <c r="D195">
        <v>3</v>
      </c>
      <c r="E195" t="s">
        <v>5567</v>
      </c>
      <c r="F195">
        <v>100</v>
      </c>
      <c r="G195">
        <v>0</v>
      </c>
      <c r="H195" t="s">
        <v>661</v>
      </c>
      <c r="I195" t="s">
        <v>5568</v>
      </c>
      <c r="J195" t="s">
        <v>858</v>
      </c>
      <c r="K195" t="s">
        <v>635</v>
      </c>
      <c r="L195" t="s">
        <v>636</v>
      </c>
      <c r="M195" t="s">
        <v>5565</v>
      </c>
      <c r="N195" t="s">
        <v>635</v>
      </c>
      <c r="O195" t="s">
        <v>668</v>
      </c>
      <c r="P195" t="s">
        <v>22</v>
      </c>
      <c r="Q195" t="s">
        <v>669</v>
      </c>
      <c r="R195" t="s">
        <v>636</v>
      </c>
      <c r="S195" t="s">
        <v>5569</v>
      </c>
      <c r="T195" t="s">
        <v>5565</v>
      </c>
    </row>
    <row r="196" spans="1:20" x14ac:dyDescent="0.25">
      <c r="A196" t="s">
        <v>39</v>
      </c>
      <c r="B196" t="s">
        <v>44</v>
      </c>
      <c r="C196">
        <v>80</v>
      </c>
      <c r="D196">
        <v>1</v>
      </c>
      <c r="E196" t="s">
        <v>5570</v>
      </c>
      <c r="F196">
        <v>80</v>
      </c>
      <c r="G196">
        <v>0</v>
      </c>
      <c r="H196" t="s">
        <v>647</v>
      </c>
      <c r="I196" t="s">
        <v>1048</v>
      </c>
      <c r="J196" t="s">
        <v>5571</v>
      </c>
      <c r="K196" t="s">
        <v>4181</v>
      </c>
      <c r="L196" t="s">
        <v>2819</v>
      </c>
      <c r="M196" t="s">
        <v>5565</v>
      </c>
      <c r="N196" t="s">
        <v>635</v>
      </c>
      <c r="O196" t="s">
        <v>653</v>
      </c>
      <c r="P196" t="s">
        <v>43</v>
      </c>
      <c r="Q196" t="s">
        <v>654</v>
      </c>
      <c r="R196" t="s">
        <v>636</v>
      </c>
      <c r="S196" t="s">
        <v>5572</v>
      </c>
      <c r="T196" t="s">
        <v>5573</v>
      </c>
    </row>
    <row r="197" spans="1:20" x14ac:dyDescent="0.25">
      <c r="A197" t="s">
        <v>164</v>
      </c>
      <c r="B197" t="s">
        <v>165</v>
      </c>
      <c r="C197">
        <v>33.333333333333336</v>
      </c>
      <c r="D197">
        <v>3</v>
      </c>
      <c r="E197" t="s">
        <v>5574</v>
      </c>
      <c r="F197">
        <v>100</v>
      </c>
      <c r="G197">
        <v>0</v>
      </c>
      <c r="H197" t="s">
        <v>661</v>
      </c>
      <c r="I197" t="s">
        <v>5575</v>
      </c>
      <c r="J197" t="s">
        <v>992</v>
      </c>
      <c r="K197" t="s">
        <v>635</v>
      </c>
      <c r="L197" t="s">
        <v>636</v>
      </c>
      <c r="M197" t="s">
        <v>5576</v>
      </c>
      <c r="N197" t="s">
        <v>635</v>
      </c>
      <c r="O197" t="s">
        <v>638</v>
      </c>
      <c r="P197" t="s">
        <v>22</v>
      </c>
      <c r="Q197" t="s">
        <v>639</v>
      </c>
      <c r="R197" t="s">
        <v>636</v>
      </c>
      <c r="S197" t="s">
        <v>5577</v>
      </c>
      <c r="T197" t="s">
        <v>5578</v>
      </c>
    </row>
    <row r="198" spans="1:20" x14ac:dyDescent="0.25">
      <c r="A198" t="s">
        <v>37</v>
      </c>
      <c r="B198" t="s">
        <v>38</v>
      </c>
      <c r="C198">
        <v>66.666666666666671</v>
      </c>
      <c r="D198">
        <v>3</v>
      </c>
      <c r="E198" t="s">
        <v>5579</v>
      </c>
      <c r="F198">
        <v>100</v>
      </c>
      <c r="G198">
        <v>0</v>
      </c>
      <c r="H198" t="s">
        <v>661</v>
      </c>
      <c r="I198" t="s">
        <v>5580</v>
      </c>
      <c r="J198" t="s">
        <v>1917</v>
      </c>
      <c r="K198" t="s">
        <v>635</v>
      </c>
      <c r="L198" t="s">
        <v>636</v>
      </c>
      <c r="M198" t="s">
        <v>5576</v>
      </c>
      <c r="N198" t="s">
        <v>635</v>
      </c>
      <c r="O198" t="s">
        <v>638</v>
      </c>
      <c r="P198" t="s">
        <v>22</v>
      </c>
      <c r="Q198" t="s">
        <v>639</v>
      </c>
      <c r="R198" t="s">
        <v>636</v>
      </c>
      <c r="S198" t="s">
        <v>5581</v>
      </c>
      <c r="T198" t="s">
        <v>5578</v>
      </c>
    </row>
    <row r="199" spans="1:20" x14ac:dyDescent="0.25">
      <c r="A199" t="s">
        <v>35</v>
      </c>
      <c r="B199" t="s">
        <v>36</v>
      </c>
      <c r="C199">
        <v>66.666666666666671</v>
      </c>
      <c r="D199">
        <v>3</v>
      </c>
      <c r="E199" t="s">
        <v>5582</v>
      </c>
      <c r="F199">
        <v>100</v>
      </c>
      <c r="G199">
        <v>0</v>
      </c>
      <c r="H199" t="s">
        <v>661</v>
      </c>
      <c r="I199" t="s">
        <v>5583</v>
      </c>
      <c r="J199" t="s">
        <v>643</v>
      </c>
      <c r="K199" t="s">
        <v>635</v>
      </c>
      <c r="L199" t="s">
        <v>636</v>
      </c>
      <c r="M199" t="s">
        <v>5584</v>
      </c>
      <c r="N199" t="s">
        <v>635</v>
      </c>
      <c r="O199" t="s">
        <v>668</v>
      </c>
      <c r="P199" t="s">
        <v>22</v>
      </c>
      <c r="Q199" t="s">
        <v>669</v>
      </c>
      <c r="R199" t="s">
        <v>636</v>
      </c>
      <c r="S199" t="s">
        <v>5585</v>
      </c>
      <c r="T199" t="s">
        <v>5586</v>
      </c>
    </row>
    <row r="200" spans="1:20" x14ac:dyDescent="0.25">
      <c r="A200" t="s">
        <v>164</v>
      </c>
      <c r="B200" t="s">
        <v>165</v>
      </c>
      <c r="C200">
        <v>50</v>
      </c>
      <c r="D200">
        <v>6</v>
      </c>
      <c r="E200" t="s">
        <v>5587</v>
      </c>
      <c r="F200">
        <v>208</v>
      </c>
      <c r="G200">
        <v>8</v>
      </c>
      <c r="H200" t="s">
        <v>661</v>
      </c>
      <c r="I200" t="s">
        <v>5588</v>
      </c>
      <c r="J200" t="s">
        <v>1096</v>
      </c>
      <c r="K200" t="s">
        <v>635</v>
      </c>
      <c r="L200" t="s">
        <v>636</v>
      </c>
      <c r="M200" t="s">
        <v>5584</v>
      </c>
      <c r="N200" t="s">
        <v>635</v>
      </c>
      <c r="O200" t="s">
        <v>638</v>
      </c>
      <c r="P200" t="s">
        <v>22</v>
      </c>
      <c r="Q200" t="s">
        <v>639</v>
      </c>
      <c r="R200" t="s">
        <v>5589</v>
      </c>
      <c r="S200" t="s">
        <v>5590</v>
      </c>
      <c r="T200" t="s">
        <v>5586</v>
      </c>
    </row>
    <row r="201" spans="1:20" x14ac:dyDescent="0.25">
      <c r="A201" t="s">
        <v>37</v>
      </c>
      <c r="B201" t="s">
        <v>38</v>
      </c>
      <c r="C201">
        <v>66.666666666666671</v>
      </c>
      <c r="D201">
        <v>3</v>
      </c>
      <c r="E201" t="s">
        <v>5591</v>
      </c>
      <c r="F201">
        <v>100</v>
      </c>
      <c r="G201">
        <v>0</v>
      </c>
      <c r="H201" t="s">
        <v>661</v>
      </c>
      <c r="I201" t="s">
        <v>5592</v>
      </c>
      <c r="J201" t="s">
        <v>643</v>
      </c>
      <c r="K201" t="s">
        <v>635</v>
      </c>
      <c r="L201" t="s">
        <v>636</v>
      </c>
      <c r="M201" t="s">
        <v>5593</v>
      </c>
      <c r="N201" t="s">
        <v>635</v>
      </c>
      <c r="O201" t="s">
        <v>638</v>
      </c>
      <c r="P201" t="s">
        <v>22</v>
      </c>
      <c r="Q201" t="s">
        <v>639</v>
      </c>
      <c r="R201" t="s">
        <v>636</v>
      </c>
      <c r="S201" t="s">
        <v>5594</v>
      </c>
      <c r="T201" t="s">
        <v>5593</v>
      </c>
    </row>
    <row r="202" spans="1:20" x14ac:dyDescent="0.25">
      <c r="A202" t="s">
        <v>20</v>
      </c>
      <c r="B202" t="s">
        <v>21</v>
      </c>
      <c r="C202">
        <v>50</v>
      </c>
      <c r="D202">
        <v>2</v>
      </c>
      <c r="E202" t="s">
        <v>5595</v>
      </c>
      <c r="F202">
        <v>199.98</v>
      </c>
      <c r="G202">
        <v>0</v>
      </c>
      <c r="H202" t="s">
        <v>661</v>
      </c>
      <c r="I202" t="s">
        <v>5596</v>
      </c>
      <c r="J202" t="s">
        <v>716</v>
      </c>
      <c r="K202" t="s">
        <v>635</v>
      </c>
      <c r="L202" t="s">
        <v>636</v>
      </c>
      <c r="M202" t="s">
        <v>5597</v>
      </c>
      <c r="N202" t="s">
        <v>635</v>
      </c>
      <c r="O202" t="s">
        <v>638</v>
      </c>
      <c r="P202" t="s">
        <v>22</v>
      </c>
      <c r="Q202" t="s">
        <v>639</v>
      </c>
      <c r="R202" t="s">
        <v>636</v>
      </c>
      <c r="S202" t="s">
        <v>5598</v>
      </c>
      <c r="T202" t="s">
        <v>5599</v>
      </c>
    </row>
    <row r="203" spans="1:20" x14ac:dyDescent="0.25">
      <c r="A203" t="s">
        <v>23</v>
      </c>
      <c r="B203" t="s">
        <v>24</v>
      </c>
      <c r="C203">
        <v>50</v>
      </c>
      <c r="D203">
        <v>2</v>
      </c>
      <c r="E203" t="s">
        <v>5595</v>
      </c>
      <c r="F203">
        <v>199.98</v>
      </c>
      <c r="G203">
        <v>0</v>
      </c>
      <c r="H203" t="s">
        <v>661</v>
      </c>
      <c r="I203" t="s">
        <v>5596</v>
      </c>
      <c r="J203" t="s">
        <v>716</v>
      </c>
      <c r="K203" t="s">
        <v>635</v>
      </c>
      <c r="L203" t="s">
        <v>636</v>
      </c>
      <c r="M203" t="s">
        <v>5597</v>
      </c>
      <c r="N203" t="s">
        <v>635</v>
      </c>
      <c r="O203" t="s">
        <v>638</v>
      </c>
      <c r="P203" t="s">
        <v>22</v>
      </c>
      <c r="Q203" t="s">
        <v>639</v>
      </c>
      <c r="R203" t="s">
        <v>636</v>
      </c>
      <c r="S203" t="s">
        <v>5598</v>
      </c>
      <c r="T203" t="s">
        <v>5599</v>
      </c>
    </row>
    <row r="204" spans="1:20" x14ac:dyDescent="0.25">
      <c r="A204" t="s">
        <v>25</v>
      </c>
      <c r="B204" t="s">
        <v>26</v>
      </c>
      <c r="C204">
        <v>50</v>
      </c>
      <c r="D204">
        <v>2</v>
      </c>
      <c r="E204" t="s">
        <v>5595</v>
      </c>
      <c r="F204">
        <v>199.98</v>
      </c>
      <c r="G204">
        <v>0</v>
      </c>
      <c r="H204" t="s">
        <v>661</v>
      </c>
      <c r="I204" t="s">
        <v>5596</v>
      </c>
      <c r="J204" t="s">
        <v>716</v>
      </c>
      <c r="K204" t="s">
        <v>635</v>
      </c>
      <c r="L204" t="s">
        <v>636</v>
      </c>
      <c r="M204" t="s">
        <v>5597</v>
      </c>
      <c r="N204" t="s">
        <v>635</v>
      </c>
      <c r="O204" t="s">
        <v>638</v>
      </c>
      <c r="P204" t="s">
        <v>22</v>
      </c>
      <c r="Q204" t="s">
        <v>639</v>
      </c>
      <c r="R204" t="s">
        <v>636</v>
      </c>
      <c r="S204" t="s">
        <v>5598</v>
      </c>
      <c r="T204" t="s">
        <v>5597</v>
      </c>
    </row>
    <row r="205" spans="1:20" x14ac:dyDescent="0.25">
      <c r="A205" t="s">
        <v>37</v>
      </c>
      <c r="B205" t="s">
        <v>38</v>
      </c>
      <c r="C205">
        <v>66.666666666666671</v>
      </c>
      <c r="D205">
        <v>3</v>
      </c>
      <c r="E205" t="s">
        <v>5600</v>
      </c>
      <c r="F205">
        <v>100</v>
      </c>
      <c r="G205">
        <v>0</v>
      </c>
      <c r="H205" t="s">
        <v>661</v>
      </c>
      <c r="I205" t="s">
        <v>5601</v>
      </c>
      <c r="J205" t="s">
        <v>1631</v>
      </c>
      <c r="K205" t="s">
        <v>635</v>
      </c>
      <c r="L205" t="s">
        <v>636</v>
      </c>
      <c r="M205" t="s">
        <v>5597</v>
      </c>
      <c r="N205" t="s">
        <v>635</v>
      </c>
      <c r="O205" t="s">
        <v>638</v>
      </c>
      <c r="P205" t="s">
        <v>22</v>
      </c>
      <c r="Q205" t="s">
        <v>639</v>
      </c>
      <c r="R205" t="s">
        <v>636</v>
      </c>
      <c r="S205" t="s">
        <v>5602</v>
      </c>
      <c r="T205" t="s">
        <v>5597</v>
      </c>
    </row>
    <row r="206" spans="1:20" x14ac:dyDescent="0.25">
      <c r="A206" t="s">
        <v>37</v>
      </c>
      <c r="B206" t="s">
        <v>38</v>
      </c>
      <c r="C206">
        <v>66.666666666666671</v>
      </c>
      <c r="D206">
        <v>3</v>
      </c>
      <c r="E206" t="s">
        <v>5603</v>
      </c>
      <c r="F206">
        <v>100</v>
      </c>
      <c r="G206">
        <v>0</v>
      </c>
      <c r="H206" t="s">
        <v>661</v>
      </c>
      <c r="I206" t="s">
        <v>5604</v>
      </c>
      <c r="J206" t="s">
        <v>1130</v>
      </c>
      <c r="K206" t="s">
        <v>635</v>
      </c>
      <c r="L206" t="s">
        <v>636</v>
      </c>
      <c r="M206" t="s">
        <v>5605</v>
      </c>
      <c r="N206" t="s">
        <v>635</v>
      </c>
      <c r="O206" t="s">
        <v>638</v>
      </c>
      <c r="P206" t="s">
        <v>22</v>
      </c>
      <c r="Q206" t="s">
        <v>639</v>
      </c>
      <c r="R206" t="s">
        <v>636</v>
      </c>
      <c r="S206" t="s">
        <v>5606</v>
      </c>
      <c r="T206" t="s">
        <v>5597</v>
      </c>
    </row>
    <row r="207" spans="1:20" x14ac:dyDescent="0.25">
      <c r="A207" t="s">
        <v>37</v>
      </c>
      <c r="B207" t="s">
        <v>38</v>
      </c>
      <c r="C207">
        <v>66.666666666666671</v>
      </c>
      <c r="D207">
        <v>3</v>
      </c>
      <c r="E207" t="s">
        <v>5607</v>
      </c>
      <c r="F207">
        <v>100</v>
      </c>
      <c r="G207">
        <v>0</v>
      </c>
      <c r="H207" t="s">
        <v>661</v>
      </c>
      <c r="I207" t="s">
        <v>5608</v>
      </c>
      <c r="J207" t="s">
        <v>5609</v>
      </c>
      <c r="K207" t="s">
        <v>635</v>
      </c>
      <c r="L207" t="s">
        <v>636</v>
      </c>
      <c r="M207" t="s">
        <v>5610</v>
      </c>
      <c r="N207" t="s">
        <v>635</v>
      </c>
      <c r="O207" t="s">
        <v>638</v>
      </c>
      <c r="P207" t="s">
        <v>22</v>
      </c>
      <c r="Q207" t="s">
        <v>639</v>
      </c>
      <c r="R207" t="s">
        <v>636</v>
      </c>
      <c r="S207" t="s">
        <v>5611</v>
      </c>
      <c r="T207" t="s">
        <v>5610</v>
      </c>
    </row>
    <row r="208" spans="1:20" x14ac:dyDescent="0.25">
      <c r="A208" t="s">
        <v>37</v>
      </c>
      <c r="B208" t="s">
        <v>38</v>
      </c>
      <c r="C208">
        <v>66.666666666666671</v>
      </c>
      <c r="D208">
        <v>3</v>
      </c>
      <c r="E208" t="s">
        <v>5612</v>
      </c>
      <c r="F208">
        <v>100</v>
      </c>
      <c r="G208">
        <v>0</v>
      </c>
      <c r="H208" t="s">
        <v>661</v>
      </c>
      <c r="I208" t="s">
        <v>5613</v>
      </c>
      <c r="J208" t="s">
        <v>2574</v>
      </c>
      <c r="K208" t="s">
        <v>635</v>
      </c>
      <c r="L208" t="s">
        <v>636</v>
      </c>
      <c r="M208" t="s">
        <v>5614</v>
      </c>
      <c r="N208" t="s">
        <v>635</v>
      </c>
      <c r="O208" t="s">
        <v>668</v>
      </c>
      <c r="P208" t="s">
        <v>22</v>
      </c>
      <c r="Q208" t="s">
        <v>669</v>
      </c>
      <c r="R208" t="s">
        <v>636</v>
      </c>
      <c r="S208" t="s">
        <v>5615</v>
      </c>
      <c r="T208" t="s">
        <v>5616</v>
      </c>
    </row>
    <row r="209" spans="1:20" x14ac:dyDescent="0.25">
      <c r="A209" t="s">
        <v>37</v>
      </c>
      <c r="B209" t="s">
        <v>38</v>
      </c>
      <c r="C209">
        <v>66.666666666666671</v>
      </c>
      <c r="D209">
        <v>3</v>
      </c>
      <c r="E209" t="s">
        <v>5617</v>
      </c>
      <c r="F209">
        <v>100</v>
      </c>
      <c r="G209">
        <v>0</v>
      </c>
      <c r="H209" t="s">
        <v>661</v>
      </c>
      <c r="I209" t="s">
        <v>5618</v>
      </c>
      <c r="J209" t="s">
        <v>823</v>
      </c>
      <c r="K209" t="s">
        <v>635</v>
      </c>
      <c r="L209" t="s">
        <v>636</v>
      </c>
      <c r="M209" t="s">
        <v>5616</v>
      </c>
      <c r="N209" t="s">
        <v>635</v>
      </c>
      <c r="O209" t="s">
        <v>638</v>
      </c>
      <c r="P209" t="s">
        <v>22</v>
      </c>
      <c r="Q209" t="s">
        <v>639</v>
      </c>
      <c r="R209" t="s">
        <v>636</v>
      </c>
      <c r="S209" t="s">
        <v>5619</v>
      </c>
      <c r="T209" t="s">
        <v>5616</v>
      </c>
    </row>
    <row r="210" spans="1:20" x14ac:dyDescent="0.25">
      <c r="A210" t="s">
        <v>37</v>
      </c>
      <c r="B210" t="s">
        <v>38</v>
      </c>
      <c r="C210">
        <v>66.666666666666671</v>
      </c>
      <c r="D210">
        <v>3</v>
      </c>
      <c r="E210" t="s">
        <v>5620</v>
      </c>
      <c r="F210">
        <v>100</v>
      </c>
      <c r="G210">
        <v>0</v>
      </c>
      <c r="H210" t="s">
        <v>661</v>
      </c>
      <c r="I210" t="s">
        <v>5621</v>
      </c>
      <c r="J210" t="s">
        <v>5300</v>
      </c>
      <c r="K210" t="s">
        <v>635</v>
      </c>
      <c r="L210" t="s">
        <v>636</v>
      </c>
      <c r="M210" t="s">
        <v>5616</v>
      </c>
      <c r="N210" t="s">
        <v>635</v>
      </c>
      <c r="O210" t="s">
        <v>638</v>
      </c>
      <c r="P210" t="s">
        <v>22</v>
      </c>
      <c r="Q210" t="s">
        <v>639</v>
      </c>
      <c r="R210" t="s">
        <v>636</v>
      </c>
      <c r="S210" t="s">
        <v>5622</v>
      </c>
      <c r="T210" t="s">
        <v>5616</v>
      </c>
    </row>
    <row r="211" spans="1:20" x14ac:dyDescent="0.25">
      <c r="A211" t="s">
        <v>37</v>
      </c>
      <c r="B211" t="s">
        <v>38</v>
      </c>
      <c r="C211">
        <v>66.666666666666671</v>
      </c>
      <c r="D211">
        <v>3</v>
      </c>
      <c r="E211" t="s">
        <v>5623</v>
      </c>
      <c r="F211">
        <v>100</v>
      </c>
      <c r="G211">
        <v>0</v>
      </c>
      <c r="H211" t="s">
        <v>661</v>
      </c>
      <c r="I211" t="s">
        <v>5624</v>
      </c>
      <c r="J211" t="s">
        <v>634</v>
      </c>
      <c r="K211" t="s">
        <v>635</v>
      </c>
      <c r="L211" t="s">
        <v>636</v>
      </c>
      <c r="M211" t="s">
        <v>5625</v>
      </c>
      <c r="N211" t="s">
        <v>635</v>
      </c>
      <c r="O211" t="s">
        <v>638</v>
      </c>
      <c r="P211" t="s">
        <v>22</v>
      </c>
      <c r="Q211" t="s">
        <v>639</v>
      </c>
      <c r="R211" t="s">
        <v>636</v>
      </c>
      <c r="S211" t="s">
        <v>5626</v>
      </c>
      <c r="T211" t="s">
        <v>5625</v>
      </c>
    </row>
    <row r="212" spans="1:20" x14ac:dyDescent="0.25">
      <c r="A212" t="s">
        <v>37</v>
      </c>
      <c r="B212" t="s">
        <v>38</v>
      </c>
      <c r="C212">
        <v>66.666666666666671</v>
      </c>
      <c r="D212">
        <v>3</v>
      </c>
      <c r="E212" t="s">
        <v>5627</v>
      </c>
      <c r="F212">
        <v>100</v>
      </c>
      <c r="G212">
        <v>0</v>
      </c>
      <c r="H212" t="s">
        <v>661</v>
      </c>
      <c r="I212" t="s">
        <v>5628</v>
      </c>
      <c r="J212" t="s">
        <v>1708</v>
      </c>
      <c r="K212" t="s">
        <v>635</v>
      </c>
      <c r="L212" t="s">
        <v>636</v>
      </c>
      <c r="M212" t="s">
        <v>5625</v>
      </c>
      <c r="N212" t="s">
        <v>635</v>
      </c>
      <c r="O212" t="s">
        <v>638</v>
      </c>
      <c r="P212" t="s">
        <v>22</v>
      </c>
      <c r="Q212" t="s">
        <v>639</v>
      </c>
      <c r="R212" t="s">
        <v>636</v>
      </c>
      <c r="S212" t="s">
        <v>5629</v>
      </c>
      <c r="T212" t="s">
        <v>5625</v>
      </c>
    </row>
    <row r="213" spans="1:20" x14ac:dyDescent="0.25">
      <c r="A213" t="s">
        <v>37</v>
      </c>
      <c r="B213" t="s">
        <v>38</v>
      </c>
      <c r="C213">
        <v>66.666666666666671</v>
      </c>
      <c r="D213">
        <v>3</v>
      </c>
      <c r="E213" t="s">
        <v>5630</v>
      </c>
      <c r="F213">
        <v>100</v>
      </c>
      <c r="G213">
        <v>0</v>
      </c>
      <c r="H213" t="s">
        <v>661</v>
      </c>
      <c r="I213" t="s">
        <v>5631</v>
      </c>
      <c r="J213" t="s">
        <v>643</v>
      </c>
      <c r="K213" t="s">
        <v>635</v>
      </c>
      <c r="L213" t="s">
        <v>636</v>
      </c>
      <c r="M213" t="s">
        <v>5632</v>
      </c>
      <c r="N213" t="s">
        <v>635</v>
      </c>
      <c r="O213" t="s">
        <v>668</v>
      </c>
      <c r="P213" t="s">
        <v>22</v>
      </c>
      <c r="Q213" t="s">
        <v>669</v>
      </c>
      <c r="R213" t="s">
        <v>636</v>
      </c>
      <c r="S213" t="s">
        <v>5633</v>
      </c>
      <c r="T213" t="s">
        <v>5632</v>
      </c>
    </row>
    <row r="214" spans="1:20" x14ac:dyDescent="0.25">
      <c r="A214" t="s">
        <v>37</v>
      </c>
      <c r="B214" t="s">
        <v>38</v>
      </c>
      <c r="C214">
        <v>66.666666666666671</v>
      </c>
      <c r="D214">
        <v>3</v>
      </c>
      <c r="E214" t="s">
        <v>5634</v>
      </c>
      <c r="F214">
        <v>100</v>
      </c>
      <c r="G214">
        <v>0</v>
      </c>
      <c r="H214" t="s">
        <v>661</v>
      </c>
      <c r="I214" t="s">
        <v>5635</v>
      </c>
      <c r="J214" t="s">
        <v>1704</v>
      </c>
      <c r="K214" t="s">
        <v>635</v>
      </c>
      <c r="L214" t="s">
        <v>636</v>
      </c>
      <c r="M214" t="s">
        <v>5636</v>
      </c>
      <c r="N214" t="s">
        <v>635</v>
      </c>
      <c r="O214" t="s">
        <v>638</v>
      </c>
      <c r="P214" t="s">
        <v>22</v>
      </c>
      <c r="Q214" t="s">
        <v>639</v>
      </c>
      <c r="R214" t="s">
        <v>636</v>
      </c>
      <c r="S214" t="s">
        <v>5637</v>
      </c>
      <c r="T214" t="s">
        <v>5636</v>
      </c>
    </row>
    <row r="215" spans="1:20" x14ac:dyDescent="0.25">
      <c r="A215" t="s">
        <v>37</v>
      </c>
      <c r="B215" t="s">
        <v>38</v>
      </c>
      <c r="C215">
        <v>66.666666666666671</v>
      </c>
      <c r="D215">
        <v>3</v>
      </c>
      <c r="E215" t="s">
        <v>5638</v>
      </c>
      <c r="F215">
        <v>100</v>
      </c>
      <c r="G215">
        <v>0</v>
      </c>
      <c r="H215" t="s">
        <v>661</v>
      </c>
      <c r="I215" t="s">
        <v>5639</v>
      </c>
      <c r="J215" t="s">
        <v>884</v>
      </c>
      <c r="K215" t="s">
        <v>635</v>
      </c>
      <c r="L215" t="s">
        <v>636</v>
      </c>
      <c r="M215" t="s">
        <v>5640</v>
      </c>
      <c r="N215" t="s">
        <v>635</v>
      </c>
      <c r="O215" t="s">
        <v>668</v>
      </c>
      <c r="P215" t="s">
        <v>22</v>
      </c>
      <c r="Q215" t="s">
        <v>669</v>
      </c>
      <c r="R215" t="s">
        <v>636</v>
      </c>
      <c r="S215" t="s">
        <v>5641</v>
      </c>
      <c r="T215" t="s">
        <v>5640</v>
      </c>
    </row>
    <row r="216" spans="1:20" x14ac:dyDescent="0.25">
      <c r="A216" t="s">
        <v>20</v>
      </c>
      <c r="B216" t="s">
        <v>21</v>
      </c>
      <c r="C216">
        <v>50</v>
      </c>
      <c r="D216">
        <v>1</v>
      </c>
      <c r="E216" t="s">
        <v>5642</v>
      </c>
      <c r="F216">
        <v>100</v>
      </c>
      <c r="G216">
        <v>0</v>
      </c>
      <c r="H216" t="s">
        <v>661</v>
      </c>
      <c r="I216" t="s">
        <v>5643</v>
      </c>
      <c r="J216" t="s">
        <v>1160</v>
      </c>
      <c r="K216" t="s">
        <v>635</v>
      </c>
      <c r="L216" t="s">
        <v>636</v>
      </c>
      <c r="M216" t="s">
        <v>5640</v>
      </c>
      <c r="N216" t="s">
        <v>635</v>
      </c>
      <c r="O216" t="s">
        <v>668</v>
      </c>
      <c r="P216" t="s">
        <v>22</v>
      </c>
      <c r="Q216" t="s">
        <v>669</v>
      </c>
      <c r="R216" t="s">
        <v>636</v>
      </c>
      <c r="S216" t="s">
        <v>5644</v>
      </c>
      <c r="T216" t="s">
        <v>5645</v>
      </c>
    </row>
    <row r="217" spans="1:20" x14ac:dyDescent="0.25">
      <c r="A217" t="s">
        <v>23</v>
      </c>
      <c r="B217" t="s">
        <v>24</v>
      </c>
      <c r="C217">
        <v>50</v>
      </c>
      <c r="D217">
        <v>1</v>
      </c>
      <c r="E217" t="s">
        <v>5642</v>
      </c>
      <c r="F217">
        <v>100</v>
      </c>
      <c r="G217">
        <v>0</v>
      </c>
      <c r="H217" t="s">
        <v>661</v>
      </c>
      <c r="I217" t="s">
        <v>5643</v>
      </c>
      <c r="J217" t="s">
        <v>1160</v>
      </c>
      <c r="K217" t="s">
        <v>635</v>
      </c>
      <c r="L217" t="s">
        <v>636</v>
      </c>
      <c r="M217" t="s">
        <v>5640</v>
      </c>
      <c r="N217" t="s">
        <v>635</v>
      </c>
      <c r="O217" t="s">
        <v>668</v>
      </c>
      <c r="P217" t="s">
        <v>22</v>
      </c>
      <c r="Q217" t="s">
        <v>669</v>
      </c>
      <c r="R217" t="s">
        <v>636</v>
      </c>
      <c r="S217" t="s">
        <v>5644</v>
      </c>
      <c r="T217" t="s">
        <v>5645</v>
      </c>
    </row>
    <row r="218" spans="1:20" x14ac:dyDescent="0.25">
      <c r="A218" t="s">
        <v>25</v>
      </c>
      <c r="B218" t="s">
        <v>26</v>
      </c>
      <c r="C218">
        <v>50</v>
      </c>
      <c r="D218">
        <v>1</v>
      </c>
      <c r="E218" t="s">
        <v>5642</v>
      </c>
      <c r="F218">
        <v>100</v>
      </c>
      <c r="G218">
        <v>0</v>
      </c>
      <c r="H218" t="s">
        <v>661</v>
      </c>
      <c r="I218" t="s">
        <v>5643</v>
      </c>
      <c r="J218" t="s">
        <v>1160</v>
      </c>
      <c r="K218" t="s">
        <v>635</v>
      </c>
      <c r="L218" t="s">
        <v>636</v>
      </c>
      <c r="M218" t="s">
        <v>5640</v>
      </c>
      <c r="N218" t="s">
        <v>635</v>
      </c>
      <c r="O218" t="s">
        <v>668</v>
      </c>
      <c r="P218" t="s">
        <v>22</v>
      </c>
      <c r="Q218" t="s">
        <v>669</v>
      </c>
      <c r="R218" t="s">
        <v>636</v>
      </c>
      <c r="S218" t="s">
        <v>5644</v>
      </c>
      <c r="T218" t="s">
        <v>5645</v>
      </c>
    </row>
    <row r="219" spans="1:20" x14ac:dyDescent="0.25">
      <c r="A219" t="s">
        <v>37</v>
      </c>
      <c r="B219" t="s">
        <v>38</v>
      </c>
      <c r="C219">
        <v>66.666666666666671</v>
      </c>
      <c r="D219">
        <v>3</v>
      </c>
      <c r="E219" t="s">
        <v>5646</v>
      </c>
      <c r="F219">
        <v>100</v>
      </c>
      <c r="G219">
        <v>0</v>
      </c>
      <c r="H219" t="s">
        <v>661</v>
      </c>
      <c r="I219" t="s">
        <v>5647</v>
      </c>
      <c r="J219" t="s">
        <v>2242</v>
      </c>
      <c r="K219" t="s">
        <v>635</v>
      </c>
      <c r="L219" t="s">
        <v>636</v>
      </c>
      <c r="M219" t="s">
        <v>5648</v>
      </c>
      <c r="N219" t="s">
        <v>635</v>
      </c>
      <c r="O219" t="s">
        <v>668</v>
      </c>
      <c r="P219" t="s">
        <v>22</v>
      </c>
      <c r="Q219" t="s">
        <v>669</v>
      </c>
      <c r="R219" t="s">
        <v>636</v>
      </c>
      <c r="S219" t="s">
        <v>5649</v>
      </c>
      <c r="T219" t="s">
        <v>5648</v>
      </c>
    </row>
    <row r="220" spans="1:20" x14ac:dyDescent="0.25">
      <c r="A220" t="s">
        <v>37</v>
      </c>
      <c r="B220" t="s">
        <v>38</v>
      </c>
      <c r="C220">
        <v>33</v>
      </c>
      <c r="D220">
        <v>10</v>
      </c>
      <c r="E220" t="s">
        <v>5650</v>
      </c>
      <c r="F220">
        <v>325</v>
      </c>
      <c r="G220">
        <v>0</v>
      </c>
      <c r="H220" t="s">
        <v>661</v>
      </c>
      <c r="I220" t="s">
        <v>5651</v>
      </c>
      <c r="J220" t="s">
        <v>884</v>
      </c>
      <c r="K220" t="s">
        <v>635</v>
      </c>
      <c r="L220" t="s">
        <v>636</v>
      </c>
      <c r="M220" t="s">
        <v>5652</v>
      </c>
      <c r="N220" t="s">
        <v>635</v>
      </c>
      <c r="O220" t="s">
        <v>638</v>
      </c>
      <c r="P220" t="s">
        <v>22</v>
      </c>
      <c r="Q220" t="s">
        <v>639</v>
      </c>
      <c r="R220" t="s">
        <v>636</v>
      </c>
      <c r="S220" t="s">
        <v>5653</v>
      </c>
      <c r="T220" t="s">
        <v>5652</v>
      </c>
    </row>
    <row r="221" spans="1:20" x14ac:dyDescent="0.25">
      <c r="A221" t="s">
        <v>37</v>
      </c>
      <c r="B221" t="s">
        <v>38</v>
      </c>
      <c r="C221">
        <v>66.666666666666671</v>
      </c>
      <c r="D221">
        <v>3</v>
      </c>
      <c r="E221" t="s">
        <v>5654</v>
      </c>
      <c r="F221">
        <v>100</v>
      </c>
      <c r="G221">
        <v>0</v>
      </c>
      <c r="H221" t="s">
        <v>661</v>
      </c>
      <c r="I221" t="s">
        <v>5655</v>
      </c>
      <c r="J221" t="s">
        <v>823</v>
      </c>
      <c r="K221" t="s">
        <v>635</v>
      </c>
      <c r="L221" t="s">
        <v>636</v>
      </c>
      <c r="M221" t="s">
        <v>5656</v>
      </c>
      <c r="N221" t="s">
        <v>635</v>
      </c>
      <c r="O221" t="s">
        <v>638</v>
      </c>
      <c r="P221" t="s">
        <v>22</v>
      </c>
      <c r="Q221" t="s">
        <v>639</v>
      </c>
      <c r="R221" t="s">
        <v>636</v>
      </c>
      <c r="S221" t="s">
        <v>5657</v>
      </c>
      <c r="T221" t="s">
        <v>5656</v>
      </c>
    </row>
    <row r="222" spans="1:20" x14ac:dyDescent="0.25">
      <c r="A222" t="s">
        <v>37</v>
      </c>
      <c r="B222" t="s">
        <v>38</v>
      </c>
      <c r="C222">
        <v>33</v>
      </c>
      <c r="D222">
        <v>10</v>
      </c>
      <c r="E222" t="s">
        <v>5658</v>
      </c>
      <c r="F222">
        <v>330</v>
      </c>
      <c r="G222">
        <v>0</v>
      </c>
      <c r="H222" t="s">
        <v>661</v>
      </c>
      <c r="I222" t="s">
        <v>2592</v>
      </c>
      <c r="J222" t="s">
        <v>1130</v>
      </c>
      <c r="K222" t="s">
        <v>635</v>
      </c>
      <c r="L222" t="s">
        <v>636</v>
      </c>
      <c r="M222" t="s">
        <v>5659</v>
      </c>
      <c r="N222" t="s">
        <v>635</v>
      </c>
      <c r="O222" t="s">
        <v>638</v>
      </c>
      <c r="P222" t="s">
        <v>22</v>
      </c>
      <c r="Q222" t="s">
        <v>639</v>
      </c>
      <c r="R222" t="s">
        <v>636</v>
      </c>
      <c r="S222" t="s">
        <v>5660</v>
      </c>
      <c r="T222" t="s">
        <v>5661</v>
      </c>
    </row>
    <row r="223" spans="1:20" x14ac:dyDescent="0.25">
      <c r="A223" t="s">
        <v>37</v>
      </c>
      <c r="B223" t="s">
        <v>38</v>
      </c>
      <c r="C223">
        <v>33</v>
      </c>
      <c r="D223">
        <v>10</v>
      </c>
      <c r="E223" t="s">
        <v>5662</v>
      </c>
      <c r="F223">
        <v>330</v>
      </c>
      <c r="G223">
        <v>0</v>
      </c>
      <c r="H223" t="s">
        <v>661</v>
      </c>
      <c r="I223" t="s">
        <v>5663</v>
      </c>
      <c r="J223" t="s">
        <v>1151</v>
      </c>
      <c r="K223" t="s">
        <v>635</v>
      </c>
      <c r="L223" t="s">
        <v>636</v>
      </c>
      <c r="M223" t="s">
        <v>5664</v>
      </c>
      <c r="N223" t="s">
        <v>635</v>
      </c>
      <c r="O223" t="s">
        <v>668</v>
      </c>
      <c r="P223" t="s">
        <v>22</v>
      </c>
      <c r="Q223" t="s">
        <v>669</v>
      </c>
      <c r="R223" t="s">
        <v>636</v>
      </c>
      <c r="S223" t="s">
        <v>5665</v>
      </c>
      <c r="T223" t="s">
        <v>5664</v>
      </c>
    </row>
    <row r="224" spans="1:20" x14ac:dyDescent="0.25">
      <c r="A224" t="s">
        <v>20</v>
      </c>
      <c r="B224" t="s">
        <v>21</v>
      </c>
      <c r="C224">
        <v>50</v>
      </c>
      <c r="D224">
        <v>2</v>
      </c>
      <c r="E224" t="s">
        <v>5666</v>
      </c>
      <c r="F224">
        <v>199.98</v>
      </c>
      <c r="G224">
        <v>0</v>
      </c>
      <c r="H224" t="s">
        <v>661</v>
      </c>
      <c r="I224" t="s">
        <v>5667</v>
      </c>
      <c r="J224" t="s">
        <v>1708</v>
      </c>
      <c r="K224" t="s">
        <v>635</v>
      </c>
      <c r="L224" t="s">
        <v>636</v>
      </c>
      <c r="M224" t="s">
        <v>5668</v>
      </c>
      <c r="N224" t="s">
        <v>635</v>
      </c>
      <c r="O224" t="s">
        <v>638</v>
      </c>
      <c r="P224" t="s">
        <v>22</v>
      </c>
      <c r="Q224" t="s">
        <v>639</v>
      </c>
      <c r="R224" t="s">
        <v>636</v>
      </c>
      <c r="S224" t="s">
        <v>5669</v>
      </c>
      <c r="T224" t="s">
        <v>5664</v>
      </c>
    </row>
    <row r="225" spans="1:20" x14ac:dyDescent="0.25">
      <c r="A225" t="s">
        <v>23</v>
      </c>
      <c r="B225" t="s">
        <v>24</v>
      </c>
      <c r="C225">
        <v>50</v>
      </c>
      <c r="D225">
        <v>2</v>
      </c>
      <c r="E225" t="s">
        <v>5666</v>
      </c>
      <c r="F225">
        <v>199.98</v>
      </c>
      <c r="G225">
        <v>0</v>
      </c>
      <c r="H225" t="s">
        <v>661</v>
      </c>
      <c r="I225" t="s">
        <v>5667</v>
      </c>
      <c r="J225" t="s">
        <v>1708</v>
      </c>
      <c r="K225" t="s">
        <v>635</v>
      </c>
      <c r="L225" t="s">
        <v>636</v>
      </c>
      <c r="M225" t="s">
        <v>5668</v>
      </c>
      <c r="N225" t="s">
        <v>635</v>
      </c>
      <c r="O225" t="s">
        <v>638</v>
      </c>
      <c r="P225" t="s">
        <v>22</v>
      </c>
      <c r="Q225" t="s">
        <v>639</v>
      </c>
      <c r="R225" t="s">
        <v>636</v>
      </c>
      <c r="S225" t="s">
        <v>5669</v>
      </c>
      <c r="T225" t="s">
        <v>5664</v>
      </c>
    </row>
    <row r="226" spans="1:20" x14ac:dyDescent="0.25">
      <c r="A226" t="s">
        <v>25</v>
      </c>
      <c r="B226" t="s">
        <v>26</v>
      </c>
      <c r="C226">
        <v>50</v>
      </c>
      <c r="D226">
        <v>2</v>
      </c>
      <c r="E226" t="s">
        <v>5666</v>
      </c>
      <c r="F226">
        <v>199.98</v>
      </c>
      <c r="G226">
        <v>0</v>
      </c>
      <c r="H226" t="s">
        <v>661</v>
      </c>
      <c r="I226" t="s">
        <v>5667</v>
      </c>
      <c r="J226" t="s">
        <v>1708</v>
      </c>
      <c r="K226" t="s">
        <v>635</v>
      </c>
      <c r="L226" t="s">
        <v>636</v>
      </c>
      <c r="M226" t="s">
        <v>5668</v>
      </c>
      <c r="N226" t="s">
        <v>635</v>
      </c>
      <c r="O226" t="s">
        <v>638</v>
      </c>
      <c r="P226" t="s">
        <v>22</v>
      </c>
      <c r="Q226" t="s">
        <v>639</v>
      </c>
      <c r="R226" t="s">
        <v>636</v>
      </c>
      <c r="S226" t="s">
        <v>5669</v>
      </c>
      <c r="T226" t="s">
        <v>5664</v>
      </c>
    </row>
    <row r="227" spans="1:20" x14ac:dyDescent="0.25">
      <c r="A227" t="s">
        <v>133</v>
      </c>
      <c r="B227" t="s">
        <v>134</v>
      </c>
      <c r="C227">
        <v>12</v>
      </c>
      <c r="D227">
        <v>100</v>
      </c>
      <c r="E227" t="s">
        <v>5670</v>
      </c>
      <c r="F227">
        <v>1706</v>
      </c>
      <c r="G227">
        <v>96</v>
      </c>
      <c r="H227" t="s">
        <v>647</v>
      </c>
      <c r="I227" t="s">
        <v>5671</v>
      </c>
      <c r="J227" t="s">
        <v>5672</v>
      </c>
      <c r="K227" t="s">
        <v>5673</v>
      </c>
      <c r="L227" t="s">
        <v>5674</v>
      </c>
      <c r="M227" t="s">
        <v>5675</v>
      </c>
      <c r="N227" t="s">
        <v>635</v>
      </c>
      <c r="O227" t="s">
        <v>706</v>
      </c>
      <c r="P227" t="s">
        <v>40</v>
      </c>
      <c r="Q227" t="s">
        <v>707</v>
      </c>
      <c r="R227" t="s">
        <v>636</v>
      </c>
      <c r="S227" t="s">
        <v>5676</v>
      </c>
      <c r="T227" t="s">
        <v>5675</v>
      </c>
    </row>
    <row r="228" spans="1:20" x14ac:dyDescent="0.25">
      <c r="A228" t="s">
        <v>133</v>
      </c>
      <c r="B228" t="s">
        <v>134</v>
      </c>
      <c r="C228">
        <v>12</v>
      </c>
      <c r="D228">
        <v>20</v>
      </c>
      <c r="E228" t="s">
        <v>5670</v>
      </c>
      <c r="F228">
        <v>1706</v>
      </c>
      <c r="G228">
        <v>96</v>
      </c>
      <c r="H228" t="s">
        <v>647</v>
      </c>
      <c r="I228" t="s">
        <v>5671</v>
      </c>
      <c r="J228" t="s">
        <v>5672</v>
      </c>
      <c r="K228" t="s">
        <v>5673</v>
      </c>
      <c r="L228" t="s">
        <v>5674</v>
      </c>
      <c r="M228" t="s">
        <v>5675</v>
      </c>
      <c r="N228" t="s">
        <v>635</v>
      </c>
      <c r="O228" t="s">
        <v>706</v>
      </c>
      <c r="P228" t="s">
        <v>40</v>
      </c>
      <c r="Q228" t="s">
        <v>707</v>
      </c>
      <c r="R228" t="s">
        <v>636</v>
      </c>
      <c r="S228" t="s">
        <v>5676</v>
      </c>
      <c r="T228" t="s">
        <v>5675</v>
      </c>
    </row>
    <row r="229" spans="1:20" x14ac:dyDescent="0.25">
      <c r="A229" t="s">
        <v>20</v>
      </c>
      <c r="B229" t="s">
        <v>21</v>
      </c>
      <c r="C229">
        <v>50</v>
      </c>
      <c r="D229">
        <v>1</v>
      </c>
      <c r="E229" t="s">
        <v>5677</v>
      </c>
      <c r="F229">
        <v>100</v>
      </c>
      <c r="G229">
        <v>0</v>
      </c>
      <c r="H229" t="s">
        <v>661</v>
      </c>
      <c r="I229" t="s">
        <v>5678</v>
      </c>
      <c r="J229" t="s">
        <v>1091</v>
      </c>
      <c r="K229" t="s">
        <v>635</v>
      </c>
      <c r="L229" t="s">
        <v>636</v>
      </c>
      <c r="M229" t="s">
        <v>5679</v>
      </c>
      <c r="N229" t="s">
        <v>635</v>
      </c>
      <c r="O229" t="s">
        <v>1071</v>
      </c>
      <c r="P229" t="s">
        <v>22</v>
      </c>
      <c r="Q229" t="s">
        <v>639</v>
      </c>
      <c r="R229" t="s">
        <v>636</v>
      </c>
      <c r="S229" t="s">
        <v>5680</v>
      </c>
      <c r="T229" t="s">
        <v>5679</v>
      </c>
    </row>
    <row r="230" spans="1:20" x14ac:dyDescent="0.25">
      <c r="A230" t="s">
        <v>23</v>
      </c>
      <c r="B230" t="s">
        <v>24</v>
      </c>
      <c r="C230">
        <v>50</v>
      </c>
      <c r="D230">
        <v>1</v>
      </c>
      <c r="E230" t="s">
        <v>5677</v>
      </c>
      <c r="F230">
        <v>100</v>
      </c>
      <c r="G230">
        <v>0</v>
      </c>
      <c r="H230" t="s">
        <v>661</v>
      </c>
      <c r="I230" t="s">
        <v>5678</v>
      </c>
      <c r="J230" t="s">
        <v>1091</v>
      </c>
      <c r="K230" t="s">
        <v>635</v>
      </c>
      <c r="L230" t="s">
        <v>636</v>
      </c>
      <c r="M230" t="s">
        <v>5679</v>
      </c>
      <c r="N230" t="s">
        <v>635</v>
      </c>
      <c r="O230" t="s">
        <v>1071</v>
      </c>
      <c r="P230" t="s">
        <v>22</v>
      </c>
      <c r="Q230" t="s">
        <v>639</v>
      </c>
      <c r="R230" t="s">
        <v>636</v>
      </c>
      <c r="S230" t="s">
        <v>5680</v>
      </c>
      <c r="T230" t="s">
        <v>5679</v>
      </c>
    </row>
    <row r="231" spans="1:20" x14ac:dyDescent="0.25">
      <c r="A231" t="s">
        <v>25</v>
      </c>
      <c r="B231" t="s">
        <v>26</v>
      </c>
      <c r="C231">
        <v>50</v>
      </c>
      <c r="D231">
        <v>1</v>
      </c>
      <c r="E231" t="s">
        <v>5677</v>
      </c>
      <c r="F231">
        <v>100</v>
      </c>
      <c r="G231">
        <v>0</v>
      </c>
      <c r="H231" t="s">
        <v>661</v>
      </c>
      <c r="I231" t="s">
        <v>5678</v>
      </c>
      <c r="J231" t="s">
        <v>1091</v>
      </c>
      <c r="K231" t="s">
        <v>635</v>
      </c>
      <c r="L231" t="s">
        <v>636</v>
      </c>
      <c r="M231" t="s">
        <v>5679</v>
      </c>
      <c r="N231" t="s">
        <v>635</v>
      </c>
      <c r="O231" t="s">
        <v>1071</v>
      </c>
      <c r="P231" t="s">
        <v>22</v>
      </c>
      <c r="Q231" t="s">
        <v>639</v>
      </c>
      <c r="R231" t="s">
        <v>636</v>
      </c>
      <c r="S231" t="s">
        <v>5680</v>
      </c>
      <c r="T231" t="s">
        <v>5679</v>
      </c>
    </row>
    <row r="232" spans="1:20" x14ac:dyDescent="0.25">
      <c r="A232" t="s">
        <v>37</v>
      </c>
      <c r="B232" t="s">
        <v>38</v>
      </c>
      <c r="C232">
        <v>66.666666666666671</v>
      </c>
      <c r="D232">
        <v>3</v>
      </c>
      <c r="E232" t="s">
        <v>5681</v>
      </c>
      <c r="F232">
        <v>100</v>
      </c>
      <c r="G232">
        <v>0</v>
      </c>
      <c r="H232" t="s">
        <v>661</v>
      </c>
      <c r="I232" t="s">
        <v>5682</v>
      </c>
      <c r="J232" t="s">
        <v>721</v>
      </c>
      <c r="K232" t="s">
        <v>635</v>
      </c>
      <c r="L232" t="s">
        <v>636</v>
      </c>
      <c r="M232" t="s">
        <v>5683</v>
      </c>
      <c r="N232" t="s">
        <v>635</v>
      </c>
      <c r="O232" t="s">
        <v>668</v>
      </c>
      <c r="P232" t="s">
        <v>22</v>
      </c>
      <c r="Q232" t="s">
        <v>669</v>
      </c>
      <c r="R232" t="s">
        <v>636</v>
      </c>
      <c r="S232" t="s">
        <v>5684</v>
      </c>
      <c r="T232" t="s">
        <v>5685</v>
      </c>
    </row>
    <row r="233" spans="1:20" x14ac:dyDescent="0.25">
      <c r="A233" t="s">
        <v>37</v>
      </c>
      <c r="B233" t="s">
        <v>38</v>
      </c>
      <c r="C233">
        <v>66.666666666666671</v>
      </c>
      <c r="D233">
        <v>3</v>
      </c>
      <c r="E233" t="s">
        <v>5686</v>
      </c>
      <c r="F233">
        <v>100</v>
      </c>
      <c r="G233">
        <v>0</v>
      </c>
      <c r="H233" t="s">
        <v>661</v>
      </c>
      <c r="I233" t="s">
        <v>5687</v>
      </c>
      <c r="J233" t="s">
        <v>643</v>
      </c>
      <c r="K233" t="s">
        <v>635</v>
      </c>
      <c r="L233" t="s">
        <v>636</v>
      </c>
      <c r="M233" t="s">
        <v>5688</v>
      </c>
      <c r="N233" t="s">
        <v>635</v>
      </c>
      <c r="O233" t="s">
        <v>638</v>
      </c>
      <c r="P233" t="s">
        <v>22</v>
      </c>
      <c r="Q233" t="s">
        <v>639</v>
      </c>
      <c r="R233" t="s">
        <v>636</v>
      </c>
      <c r="S233" t="s">
        <v>5689</v>
      </c>
      <c r="T233" t="s">
        <v>5690</v>
      </c>
    </row>
    <row r="234" spans="1:20" x14ac:dyDescent="0.25">
      <c r="A234" t="s">
        <v>164</v>
      </c>
      <c r="B234" t="s">
        <v>165</v>
      </c>
      <c r="C234">
        <v>33.333333333333336</v>
      </c>
      <c r="D234">
        <v>3</v>
      </c>
      <c r="E234" t="s">
        <v>5691</v>
      </c>
      <c r="F234">
        <v>100</v>
      </c>
      <c r="G234">
        <v>0</v>
      </c>
      <c r="H234" t="s">
        <v>661</v>
      </c>
      <c r="I234" t="s">
        <v>5692</v>
      </c>
      <c r="J234" t="s">
        <v>727</v>
      </c>
      <c r="K234" t="s">
        <v>635</v>
      </c>
      <c r="L234" t="s">
        <v>636</v>
      </c>
      <c r="M234" t="s">
        <v>5690</v>
      </c>
      <c r="N234" t="s">
        <v>635</v>
      </c>
      <c r="O234" t="s">
        <v>668</v>
      </c>
      <c r="P234" t="s">
        <v>22</v>
      </c>
      <c r="Q234" t="s">
        <v>669</v>
      </c>
      <c r="R234" t="s">
        <v>5693</v>
      </c>
      <c r="S234" t="s">
        <v>5694</v>
      </c>
      <c r="T234" t="s">
        <v>5688</v>
      </c>
    </row>
    <row r="235" spans="1:20" x14ac:dyDescent="0.25">
      <c r="A235" t="s">
        <v>164</v>
      </c>
      <c r="B235" t="s">
        <v>165</v>
      </c>
      <c r="C235">
        <v>33.333333333333336</v>
      </c>
      <c r="D235">
        <v>3</v>
      </c>
      <c r="E235" t="s">
        <v>5695</v>
      </c>
      <c r="F235">
        <v>100</v>
      </c>
      <c r="G235">
        <v>0</v>
      </c>
      <c r="H235" t="s">
        <v>661</v>
      </c>
      <c r="I235" t="s">
        <v>5696</v>
      </c>
      <c r="J235" t="s">
        <v>2074</v>
      </c>
      <c r="K235" t="s">
        <v>635</v>
      </c>
      <c r="L235" t="s">
        <v>636</v>
      </c>
      <c r="M235" t="s">
        <v>5697</v>
      </c>
      <c r="N235" t="s">
        <v>635</v>
      </c>
      <c r="O235" t="s">
        <v>1071</v>
      </c>
      <c r="P235" t="s">
        <v>22</v>
      </c>
      <c r="Q235" t="s">
        <v>639</v>
      </c>
      <c r="R235" t="s">
        <v>636</v>
      </c>
      <c r="S235" t="s">
        <v>5698</v>
      </c>
      <c r="T235" t="s">
        <v>5697</v>
      </c>
    </row>
    <row r="236" spans="1:20" x14ac:dyDescent="0.25">
      <c r="A236" t="s">
        <v>35</v>
      </c>
      <c r="B236" t="s">
        <v>36</v>
      </c>
      <c r="C236">
        <v>66.666666666666671</v>
      </c>
      <c r="D236">
        <v>3</v>
      </c>
      <c r="E236" t="s">
        <v>5699</v>
      </c>
      <c r="F236">
        <v>100</v>
      </c>
      <c r="G236">
        <v>0</v>
      </c>
      <c r="H236" t="s">
        <v>661</v>
      </c>
      <c r="I236" t="s">
        <v>5700</v>
      </c>
      <c r="J236" t="s">
        <v>2074</v>
      </c>
      <c r="K236" t="s">
        <v>635</v>
      </c>
      <c r="L236" t="s">
        <v>636</v>
      </c>
      <c r="M236" t="s">
        <v>5701</v>
      </c>
      <c r="N236" t="s">
        <v>635</v>
      </c>
      <c r="O236" t="s">
        <v>638</v>
      </c>
      <c r="P236" t="s">
        <v>22</v>
      </c>
      <c r="Q236" t="s">
        <v>639</v>
      </c>
      <c r="R236" t="s">
        <v>636</v>
      </c>
      <c r="S236" t="s">
        <v>5702</v>
      </c>
      <c r="T236" t="s">
        <v>5701</v>
      </c>
    </row>
    <row r="237" spans="1:20" x14ac:dyDescent="0.25">
      <c r="A237" t="s">
        <v>619</v>
      </c>
      <c r="B237" t="s">
        <v>620</v>
      </c>
      <c r="C237">
        <v>139</v>
      </c>
      <c r="D237">
        <v>1</v>
      </c>
      <c r="E237" t="s">
        <v>5703</v>
      </c>
      <c r="F237">
        <v>199</v>
      </c>
      <c r="G237">
        <v>0</v>
      </c>
      <c r="H237" t="s">
        <v>1233</v>
      </c>
      <c r="I237" t="s">
        <v>5704</v>
      </c>
      <c r="J237" t="s">
        <v>5705</v>
      </c>
      <c r="K237" t="s">
        <v>5706</v>
      </c>
      <c r="L237" t="s">
        <v>5707</v>
      </c>
      <c r="M237" t="s">
        <v>5708</v>
      </c>
      <c r="N237" t="s">
        <v>1239</v>
      </c>
      <c r="O237" t="s">
        <v>1240</v>
      </c>
      <c r="P237" t="s">
        <v>1241</v>
      </c>
      <c r="Q237" t="s">
        <v>1242</v>
      </c>
      <c r="R237" t="s">
        <v>636</v>
      </c>
      <c r="S237" t="s">
        <v>5709</v>
      </c>
      <c r="T237" t="s">
        <v>5708</v>
      </c>
    </row>
    <row r="238" spans="1:20" x14ac:dyDescent="0.25">
      <c r="A238" t="s">
        <v>256</v>
      </c>
      <c r="B238" t="s">
        <v>262</v>
      </c>
      <c r="C238">
        <v>139</v>
      </c>
      <c r="D238">
        <v>1</v>
      </c>
      <c r="E238" t="s">
        <v>5703</v>
      </c>
      <c r="F238">
        <v>199</v>
      </c>
      <c r="G238">
        <v>0</v>
      </c>
      <c r="H238" t="s">
        <v>1233</v>
      </c>
      <c r="I238" t="s">
        <v>5704</v>
      </c>
      <c r="J238" t="s">
        <v>5705</v>
      </c>
      <c r="K238" t="s">
        <v>5706</v>
      </c>
      <c r="L238" t="s">
        <v>5707</v>
      </c>
      <c r="M238" t="s">
        <v>5708</v>
      </c>
      <c r="N238" t="s">
        <v>1239</v>
      </c>
      <c r="O238" t="s">
        <v>1240</v>
      </c>
      <c r="P238" t="s">
        <v>1241</v>
      </c>
      <c r="Q238" t="s">
        <v>1242</v>
      </c>
      <c r="R238" t="s">
        <v>636</v>
      </c>
      <c r="S238" t="s">
        <v>5709</v>
      </c>
      <c r="T238" t="s">
        <v>5708</v>
      </c>
    </row>
    <row r="239" spans="1:20" x14ac:dyDescent="0.25">
      <c r="A239" t="s">
        <v>258</v>
      </c>
      <c r="B239" t="s">
        <v>264</v>
      </c>
      <c r="C239">
        <v>139</v>
      </c>
      <c r="D239">
        <v>1</v>
      </c>
      <c r="E239" t="s">
        <v>5710</v>
      </c>
      <c r="F239">
        <v>199</v>
      </c>
      <c r="G239">
        <v>0</v>
      </c>
      <c r="H239" t="s">
        <v>1233</v>
      </c>
      <c r="I239" t="s">
        <v>5711</v>
      </c>
      <c r="J239" t="s">
        <v>5712</v>
      </c>
      <c r="K239" t="s">
        <v>5713</v>
      </c>
      <c r="L239" t="s">
        <v>5714</v>
      </c>
      <c r="M239" t="s">
        <v>5715</v>
      </c>
      <c r="N239" t="s">
        <v>1239</v>
      </c>
      <c r="O239" t="s">
        <v>1240</v>
      </c>
      <c r="P239" t="s">
        <v>1241</v>
      </c>
      <c r="Q239" t="s">
        <v>1242</v>
      </c>
      <c r="R239" t="s">
        <v>636</v>
      </c>
      <c r="S239" t="s">
        <v>5716</v>
      </c>
      <c r="T239" t="s">
        <v>5715</v>
      </c>
    </row>
    <row r="240" spans="1:20" x14ac:dyDescent="0.25">
      <c r="A240" t="s">
        <v>257</v>
      </c>
      <c r="B240" t="s">
        <v>263</v>
      </c>
      <c r="C240">
        <v>139</v>
      </c>
      <c r="D240">
        <v>1</v>
      </c>
      <c r="E240" t="s">
        <v>5710</v>
      </c>
      <c r="F240">
        <v>199</v>
      </c>
      <c r="G240">
        <v>0</v>
      </c>
      <c r="H240" t="s">
        <v>1233</v>
      </c>
      <c r="I240" t="s">
        <v>5711</v>
      </c>
      <c r="J240" t="s">
        <v>5712</v>
      </c>
      <c r="K240" t="s">
        <v>5713</v>
      </c>
      <c r="L240" t="s">
        <v>5714</v>
      </c>
      <c r="M240" t="s">
        <v>5715</v>
      </c>
      <c r="N240" t="s">
        <v>1239</v>
      </c>
      <c r="O240" t="s">
        <v>1240</v>
      </c>
      <c r="P240" t="s">
        <v>1241</v>
      </c>
      <c r="Q240" t="s">
        <v>1242</v>
      </c>
      <c r="R240" t="s">
        <v>636</v>
      </c>
      <c r="S240" t="s">
        <v>5716</v>
      </c>
      <c r="T240" t="s">
        <v>5715</v>
      </c>
    </row>
    <row r="241" spans="1:20" x14ac:dyDescent="0.25">
      <c r="A241" t="s">
        <v>20</v>
      </c>
      <c r="B241" t="s">
        <v>21</v>
      </c>
      <c r="C241">
        <v>50</v>
      </c>
      <c r="D241">
        <v>1</v>
      </c>
      <c r="E241" t="s">
        <v>5717</v>
      </c>
      <c r="F241">
        <v>100</v>
      </c>
      <c r="G241">
        <v>0</v>
      </c>
      <c r="H241" t="s">
        <v>661</v>
      </c>
      <c r="I241" t="s">
        <v>5718</v>
      </c>
      <c r="J241" t="s">
        <v>812</v>
      </c>
      <c r="K241" t="s">
        <v>635</v>
      </c>
      <c r="L241" t="s">
        <v>636</v>
      </c>
      <c r="M241" t="s">
        <v>5719</v>
      </c>
      <c r="N241" t="s">
        <v>635</v>
      </c>
      <c r="O241" t="s">
        <v>638</v>
      </c>
      <c r="P241" t="s">
        <v>22</v>
      </c>
      <c r="Q241" t="s">
        <v>639</v>
      </c>
      <c r="R241" t="s">
        <v>636</v>
      </c>
      <c r="S241" t="s">
        <v>5720</v>
      </c>
      <c r="T241" t="s">
        <v>5721</v>
      </c>
    </row>
    <row r="242" spans="1:20" x14ac:dyDescent="0.25">
      <c r="A242" t="s">
        <v>23</v>
      </c>
      <c r="B242" t="s">
        <v>24</v>
      </c>
      <c r="C242">
        <v>50</v>
      </c>
      <c r="D242">
        <v>1</v>
      </c>
      <c r="E242" t="s">
        <v>5717</v>
      </c>
      <c r="F242">
        <v>100</v>
      </c>
      <c r="G242">
        <v>0</v>
      </c>
      <c r="H242" t="s">
        <v>661</v>
      </c>
      <c r="I242" t="s">
        <v>5718</v>
      </c>
      <c r="J242" t="s">
        <v>812</v>
      </c>
      <c r="K242" t="s">
        <v>635</v>
      </c>
      <c r="L242" t="s">
        <v>636</v>
      </c>
      <c r="M242" t="s">
        <v>5719</v>
      </c>
      <c r="N242" t="s">
        <v>635</v>
      </c>
      <c r="O242" t="s">
        <v>638</v>
      </c>
      <c r="P242" t="s">
        <v>22</v>
      </c>
      <c r="Q242" t="s">
        <v>639</v>
      </c>
      <c r="R242" t="s">
        <v>636</v>
      </c>
      <c r="S242" t="s">
        <v>5720</v>
      </c>
      <c r="T242" t="s">
        <v>5721</v>
      </c>
    </row>
    <row r="243" spans="1:20" x14ac:dyDescent="0.25">
      <c r="A243" t="s">
        <v>25</v>
      </c>
      <c r="B243" t="s">
        <v>26</v>
      </c>
      <c r="C243">
        <v>50</v>
      </c>
      <c r="D243">
        <v>1</v>
      </c>
      <c r="E243" t="s">
        <v>5717</v>
      </c>
      <c r="F243">
        <v>100</v>
      </c>
      <c r="G243">
        <v>0</v>
      </c>
      <c r="H243" t="s">
        <v>661</v>
      </c>
      <c r="I243" t="s">
        <v>5718</v>
      </c>
      <c r="J243" t="s">
        <v>812</v>
      </c>
      <c r="K243" t="s">
        <v>635</v>
      </c>
      <c r="L243" t="s">
        <v>636</v>
      </c>
      <c r="M243" t="s">
        <v>5719</v>
      </c>
      <c r="N243" t="s">
        <v>635</v>
      </c>
      <c r="O243" t="s">
        <v>638</v>
      </c>
      <c r="P243" t="s">
        <v>22</v>
      </c>
      <c r="Q243" t="s">
        <v>639</v>
      </c>
      <c r="R243" t="s">
        <v>636</v>
      </c>
      <c r="S243" t="s">
        <v>5720</v>
      </c>
      <c r="T243" t="s">
        <v>5721</v>
      </c>
    </row>
    <row r="244" spans="1:20" x14ac:dyDescent="0.25">
      <c r="A244" t="s">
        <v>619</v>
      </c>
      <c r="B244" t="s">
        <v>620</v>
      </c>
      <c r="C244">
        <v>139</v>
      </c>
      <c r="D244">
        <v>1</v>
      </c>
      <c r="E244" t="s">
        <v>5722</v>
      </c>
      <c r="F244">
        <v>199</v>
      </c>
      <c r="G244">
        <v>0</v>
      </c>
      <c r="H244" t="s">
        <v>1233</v>
      </c>
      <c r="I244" t="s">
        <v>5723</v>
      </c>
      <c r="J244" t="s">
        <v>5724</v>
      </c>
      <c r="K244" t="s">
        <v>5725</v>
      </c>
      <c r="L244" t="s">
        <v>5726</v>
      </c>
      <c r="M244" t="s">
        <v>5721</v>
      </c>
      <c r="N244" t="s">
        <v>1239</v>
      </c>
      <c r="O244" t="s">
        <v>1240</v>
      </c>
      <c r="P244" t="s">
        <v>1241</v>
      </c>
      <c r="Q244" t="s">
        <v>1242</v>
      </c>
      <c r="R244" t="s">
        <v>636</v>
      </c>
      <c r="S244" t="s">
        <v>5727</v>
      </c>
      <c r="T244" t="s">
        <v>5719</v>
      </c>
    </row>
    <row r="245" spans="1:20" x14ac:dyDescent="0.25">
      <c r="A245" t="s">
        <v>258</v>
      </c>
      <c r="B245" t="s">
        <v>264</v>
      </c>
      <c r="C245">
        <v>139</v>
      </c>
      <c r="D245">
        <v>1</v>
      </c>
      <c r="E245" t="s">
        <v>5722</v>
      </c>
      <c r="F245">
        <v>199</v>
      </c>
      <c r="G245">
        <v>0</v>
      </c>
      <c r="H245" t="s">
        <v>1233</v>
      </c>
      <c r="I245" t="s">
        <v>5723</v>
      </c>
      <c r="J245" t="s">
        <v>5724</v>
      </c>
      <c r="K245" t="s">
        <v>5725</v>
      </c>
      <c r="L245" t="s">
        <v>5726</v>
      </c>
      <c r="M245" t="s">
        <v>5721</v>
      </c>
      <c r="N245" t="s">
        <v>1239</v>
      </c>
      <c r="O245" t="s">
        <v>1240</v>
      </c>
      <c r="P245" t="s">
        <v>1241</v>
      </c>
      <c r="Q245" t="s">
        <v>1242</v>
      </c>
      <c r="R245" t="s">
        <v>636</v>
      </c>
      <c r="S245" t="s">
        <v>5727</v>
      </c>
      <c r="T245" t="s">
        <v>5719</v>
      </c>
    </row>
    <row r="246" spans="1:20" x14ac:dyDescent="0.25">
      <c r="A246" t="s">
        <v>619</v>
      </c>
      <c r="B246" t="s">
        <v>620</v>
      </c>
      <c r="C246">
        <v>139</v>
      </c>
      <c r="D246">
        <v>1</v>
      </c>
      <c r="E246" t="s">
        <v>5728</v>
      </c>
      <c r="F246">
        <v>199</v>
      </c>
      <c r="G246">
        <v>0</v>
      </c>
      <c r="H246" t="s">
        <v>1233</v>
      </c>
      <c r="I246" t="s">
        <v>5729</v>
      </c>
      <c r="J246" t="s">
        <v>5730</v>
      </c>
      <c r="K246" t="s">
        <v>5731</v>
      </c>
      <c r="L246" t="s">
        <v>5732</v>
      </c>
      <c r="M246" t="s">
        <v>5733</v>
      </c>
      <c r="N246" t="s">
        <v>1239</v>
      </c>
      <c r="O246" t="s">
        <v>1240</v>
      </c>
      <c r="P246" t="s">
        <v>1241</v>
      </c>
      <c r="Q246" t="s">
        <v>1242</v>
      </c>
      <c r="R246" t="s">
        <v>636</v>
      </c>
      <c r="S246" t="s">
        <v>5734</v>
      </c>
      <c r="T246" t="s">
        <v>5733</v>
      </c>
    </row>
    <row r="247" spans="1:20" x14ac:dyDescent="0.25">
      <c r="A247" t="s">
        <v>258</v>
      </c>
      <c r="B247" t="s">
        <v>264</v>
      </c>
      <c r="C247">
        <v>139</v>
      </c>
      <c r="D247">
        <v>1</v>
      </c>
      <c r="E247" t="s">
        <v>5728</v>
      </c>
      <c r="F247">
        <v>199</v>
      </c>
      <c r="G247">
        <v>0</v>
      </c>
      <c r="H247" t="s">
        <v>1233</v>
      </c>
      <c r="I247" t="s">
        <v>5729</v>
      </c>
      <c r="J247" t="s">
        <v>5730</v>
      </c>
      <c r="K247" t="s">
        <v>5731</v>
      </c>
      <c r="L247" t="s">
        <v>5732</v>
      </c>
      <c r="M247" t="s">
        <v>5733</v>
      </c>
      <c r="N247" t="s">
        <v>1239</v>
      </c>
      <c r="O247" t="s">
        <v>1240</v>
      </c>
      <c r="P247" t="s">
        <v>1241</v>
      </c>
      <c r="Q247" t="s">
        <v>1242</v>
      </c>
      <c r="R247" t="s">
        <v>636</v>
      </c>
      <c r="S247" t="s">
        <v>5734</v>
      </c>
      <c r="T247" t="s">
        <v>5733</v>
      </c>
    </row>
    <row r="248" spans="1:20" x14ac:dyDescent="0.25">
      <c r="A248" t="s">
        <v>258</v>
      </c>
      <c r="B248" t="s">
        <v>264</v>
      </c>
      <c r="C248">
        <v>139</v>
      </c>
      <c r="D248">
        <v>1</v>
      </c>
      <c r="E248" t="s">
        <v>5735</v>
      </c>
      <c r="F248">
        <v>217.98</v>
      </c>
      <c r="G248">
        <v>0</v>
      </c>
      <c r="H248" t="s">
        <v>661</v>
      </c>
      <c r="I248" t="s">
        <v>5736</v>
      </c>
      <c r="J248" t="s">
        <v>634</v>
      </c>
      <c r="K248" t="s">
        <v>635</v>
      </c>
      <c r="L248" t="s">
        <v>636</v>
      </c>
      <c r="M248" t="s">
        <v>5737</v>
      </c>
      <c r="N248" t="s">
        <v>635</v>
      </c>
      <c r="O248" t="s">
        <v>638</v>
      </c>
      <c r="P248" t="s">
        <v>22</v>
      </c>
      <c r="Q248" t="s">
        <v>639</v>
      </c>
      <c r="R248" t="s">
        <v>636</v>
      </c>
      <c r="S248" t="s">
        <v>5738</v>
      </c>
      <c r="T248" t="s">
        <v>5733</v>
      </c>
    </row>
    <row r="249" spans="1:20" x14ac:dyDescent="0.25">
      <c r="A249" t="s">
        <v>256</v>
      </c>
      <c r="B249" t="s">
        <v>262</v>
      </c>
      <c r="C249">
        <v>139</v>
      </c>
      <c r="D249">
        <v>1</v>
      </c>
      <c r="E249" t="s">
        <v>5735</v>
      </c>
      <c r="F249">
        <v>217.98</v>
      </c>
      <c r="G249">
        <v>0</v>
      </c>
      <c r="H249" t="s">
        <v>661</v>
      </c>
      <c r="I249" t="s">
        <v>5736</v>
      </c>
      <c r="J249" t="s">
        <v>634</v>
      </c>
      <c r="K249" t="s">
        <v>635</v>
      </c>
      <c r="L249" t="s">
        <v>636</v>
      </c>
      <c r="M249" t="s">
        <v>5737</v>
      </c>
      <c r="N249" t="s">
        <v>635</v>
      </c>
      <c r="O249" t="s">
        <v>638</v>
      </c>
      <c r="P249" t="s">
        <v>22</v>
      </c>
      <c r="Q249" t="s">
        <v>639</v>
      </c>
      <c r="R249" t="s">
        <v>636</v>
      </c>
      <c r="S249" t="s">
        <v>5738</v>
      </c>
      <c r="T249" t="s">
        <v>5733</v>
      </c>
    </row>
    <row r="250" spans="1:20" x14ac:dyDescent="0.25">
      <c r="A250" t="s">
        <v>257</v>
      </c>
      <c r="B250" t="s">
        <v>263</v>
      </c>
      <c r="C250">
        <v>139</v>
      </c>
      <c r="D250">
        <v>1</v>
      </c>
      <c r="E250" t="s">
        <v>5739</v>
      </c>
      <c r="F250">
        <v>398</v>
      </c>
      <c r="G250">
        <v>0</v>
      </c>
      <c r="H250" t="s">
        <v>1233</v>
      </c>
      <c r="I250" t="s">
        <v>5740</v>
      </c>
      <c r="J250" t="s">
        <v>5741</v>
      </c>
      <c r="K250" t="s">
        <v>5742</v>
      </c>
      <c r="L250" t="s">
        <v>5743</v>
      </c>
      <c r="M250" t="s">
        <v>5737</v>
      </c>
      <c r="N250" t="s">
        <v>1239</v>
      </c>
      <c r="O250" t="s">
        <v>1240</v>
      </c>
      <c r="P250" t="s">
        <v>1241</v>
      </c>
      <c r="Q250" t="s">
        <v>1242</v>
      </c>
      <c r="R250" t="s">
        <v>636</v>
      </c>
      <c r="S250" t="s">
        <v>5744</v>
      </c>
      <c r="T250" t="s">
        <v>5745</v>
      </c>
    </row>
    <row r="251" spans="1:20" x14ac:dyDescent="0.25">
      <c r="A251" t="s">
        <v>258</v>
      </c>
      <c r="B251" t="s">
        <v>264</v>
      </c>
      <c r="C251">
        <v>139</v>
      </c>
      <c r="D251">
        <v>2</v>
      </c>
      <c r="E251" t="s">
        <v>5739</v>
      </c>
      <c r="F251">
        <v>398</v>
      </c>
      <c r="G251">
        <v>0</v>
      </c>
      <c r="H251" t="s">
        <v>1233</v>
      </c>
      <c r="I251" t="s">
        <v>5740</v>
      </c>
      <c r="J251" t="s">
        <v>5741</v>
      </c>
      <c r="K251" t="s">
        <v>5742</v>
      </c>
      <c r="L251" t="s">
        <v>5743</v>
      </c>
      <c r="M251" t="s">
        <v>5737</v>
      </c>
      <c r="N251" t="s">
        <v>1239</v>
      </c>
      <c r="O251" t="s">
        <v>1240</v>
      </c>
      <c r="P251" t="s">
        <v>1241</v>
      </c>
      <c r="Q251" t="s">
        <v>1242</v>
      </c>
      <c r="R251" t="s">
        <v>636</v>
      </c>
      <c r="S251" t="s">
        <v>5744</v>
      </c>
      <c r="T251" t="s">
        <v>5745</v>
      </c>
    </row>
    <row r="252" spans="1:20" x14ac:dyDescent="0.25">
      <c r="A252" t="s">
        <v>256</v>
      </c>
      <c r="B252" t="s">
        <v>262</v>
      </c>
      <c r="C252">
        <v>139</v>
      </c>
      <c r="D252">
        <v>1</v>
      </c>
      <c r="E252" t="s">
        <v>5739</v>
      </c>
      <c r="F252">
        <v>398</v>
      </c>
      <c r="G252">
        <v>0</v>
      </c>
      <c r="H252" t="s">
        <v>1233</v>
      </c>
      <c r="I252" t="s">
        <v>5740</v>
      </c>
      <c r="J252" t="s">
        <v>5741</v>
      </c>
      <c r="K252" t="s">
        <v>5742</v>
      </c>
      <c r="L252" t="s">
        <v>5743</v>
      </c>
      <c r="M252" t="s">
        <v>5737</v>
      </c>
      <c r="N252" t="s">
        <v>1239</v>
      </c>
      <c r="O252" t="s">
        <v>1240</v>
      </c>
      <c r="P252" t="s">
        <v>1241</v>
      </c>
      <c r="Q252" t="s">
        <v>1242</v>
      </c>
      <c r="R252" t="s">
        <v>636</v>
      </c>
      <c r="S252" t="s">
        <v>5744</v>
      </c>
      <c r="T252" t="s">
        <v>5745</v>
      </c>
    </row>
    <row r="253" spans="1:20" x14ac:dyDescent="0.25">
      <c r="A253" t="s">
        <v>164</v>
      </c>
      <c r="B253" t="s">
        <v>165</v>
      </c>
      <c r="C253">
        <v>33.333333333333336</v>
      </c>
      <c r="D253">
        <v>3</v>
      </c>
      <c r="E253" t="s">
        <v>5746</v>
      </c>
      <c r="F253">
        <v>100</v>
      </c>
      <c r="G253">
        <v>0</v>
      </c>
      <c r="H253" t="s">
        <v>661</v>
      </c>
      <c r="I253" t="s">
        <v>5747</v>
      </c>
      <c r="J253" t="s">
        <v>716</v>
      </c>
      <c r="K253" t="s">
        <v>635</v>
      </c>
      <c r="L253" t="s">
        <v>636</v>
      </c>
      <c r="M253" t="s">
        <v>5748</v>
      </c>
      <c r="N253" t="s">
        <v>635</v>
      </c>
      <c r="O253" t="s">
        <v>668</v>
      </c>
      <c r="P253" t="s">
        <v>22</v>
      </c>
      <c r="Q253" t="s">
        <v>669</v>
      </c>
      <c r="R253" t="s">
        <v>636</v>
      </c>
      <c r="S253" t="s">
        <v>5749</v>
      </c>
      <c r="T253" t="s">
        <v>5750</v>
      </c>
    </row>
    <row r="254" spans="1:20" x14ac:dyDescent="0.25">
      <c r="A254" t="s">
        <v>37</v>
      </c>
      <c r="B254" t="s">
        <v>38</v>
      </c>
      <c r="C254">
        <v>66.666666666666671</v>
      </c>
      <c r="D254">
        <v>3</v>
      </c>
      <c r="E254" t="s">
        <v>5751</v>
      </c>
      <c r="F254">
        <v>100</v>
      </c>
      <c r="G254">
        <v>0</v>
      </c>
      <c r="H254" t="s">
        <v>661</v>
      </c>
      <c r="I254" t="s">
        <v>5752</v>
      </c>
      <c r="J254" t="s">
        <v>1025</v>
      </c>
      <c r="K254" t="s">
        <v>635</v>
      </c>
      <c r="L254" t="s">
        <v>636</v>
      </c>
      <c r="M254" t="s">
        <v>5753</v>
      </c>
      <c r="N254" t="s">
        <v>635</v>
      </c>
      <c r="O254" t="s">
        <v>668</v>
      </c>
      <c r="P254" t="s">
        <v>22</v>
      </c>
      <c r="Q254" t="s">
        <v>669</v>
      </c>
      <c r="R254" t="s">
        <v>636</v>
      </c>
      <c r="S254" t="s">
        <v>5754</v>
      </c>
      <c r="T254" t="s">
        <v>5755</v>
      </c>
    </row>
    <row r="255" spans="1:20" x14ac:dyDescent="0.25">
      <c r="A255" t="s">
        <v>37</v>
      </c>
      <c r="B255" t="s">
        <v>38</v>
      </c>
      <c r="C255">
        <v>33</v>
      </c>
      <c r="D255">
        <v>10</v>
      </c>
      <c r="E255" t="s">
        <v>5756</v>
      </c>
      <c r="F255">
        <v>325</v>
      </c>
      <c r="G255">
        <v>0</v>
      </c>
      <c r="H255" t="s">
        <v>661</v>
      </c>
      <c r="I255" t="s">
        <v>5757</v>
      </c>
      <c r="J255" t="s">
        <v>1105</v>
      </c>
      <c r="K255" t="s">
        <v>635</v>
      </c>
      <c r="L255" t="s">
        <v>636</v>
      </c>
      <c r="M255" t="s">
        <v>5758</v>
      </c>
      <c r="N255" t="s">
        <v>635</v>
      </c>
      <c r="O255" t="s">
        <v>638</v>
      </c>
      <c r="P255" t="s">
        <v>22</v>
      </c>
      <c r="Q255" t="s">
        <v>639</v>
      </c>
      <c r="R255" t="s">
        <v>636</v>
      </c>
      <c r="S255" t="s">
        <v>5759</v>
      </c>
      <c r="T255" t="s">
        <v>5755</v>
      </c>
    </row>
    <row r="256" spans="1:20" x14ac:dyDescent="0.25">
      <c r="A256" t="s">
        <v>35</v>
      </c>
      <c r="B256" t="s">
        <v>36</v>
      </c>
      <c r="C256">
        <v>66.666666666666671</v>
      </c>
      <c r="D256">
        <v>3</v>
      </c>
      <c r="E256" t="s">
        <v>5760</v>
      </c>
      <c r="F256">
        <v>100</v>
      </c>
      <c r="G256">
        <v>0</v>
      </c>
      <c r="H256" t="s">
        <v>661</v>
      </c>
      <c r="I256" t="s">
        <v>5761</v>
      </c>
      <c r="J256" t="s">
        <v>1883</v>
      </c>
      <c r="K256" t="s">
        <v>635</v>
      </c>
      <c r="L256" t="s">
        <v>636</v>
      </c>
      <c r="M256" t="s">
        <v>5758</v>
      </c>
      <c r="N256" t="s">
        <v>635</v>
      </c>
      <c r="O256" t="s">
        <v>638</v>
      </c>
      <c r="P256" t="s">
        <v>22</v>
      </c>
      <c r="Q256" t="s">
        <v>639</v>
      </c>
      <c r="R256" t="s">
        <v>636</v>
      </c>
      <c r="S256" t="s">
        <v>5762</v>
      </c>
      <c r="T256" t="s">
        <v>5755</v>
      </c>
    </row>
    <row r="257" spans="1:20" x14ac:dyDescent="0.25">
      <c r="A257" t="s">
        <v>35</v>
      </c>
      <c r="B257" t="s">
        <v>36</v>
      </c>
      <c r="C257">
        <v>66.666666666666671</v>
      </c>
      <c r="D257">
        <v>3</v>
      </c>
      <c r="E257" t="s">
        <v>5763</v>
      </c>
      <c r="F257">
        <v>295</v>
      </c>
      <c r="G257">
        <v>0</v>
      </c>
      <c r="H257" t="s">
        <v>661</v>
      </c>
      <c r="I257" t="s">
        <v>5764</v>
      </c>
      <c r="J257" t="s">
        <v>1105</v>
      </c>
      <c r="K257" t="s">
        <v>635</v>
      </c>
      <c r="L257" t="s">
        <v>636</v>
      </c>
      <c r="M257" t="s">
        <v>5765</v>
      </c>
      <c r="N257" t="s">
        <v>635</v>
      </c>
      <c r="O257" t="s">
        <v>668</v>
      </c>
      <c r="P257" t="s">
        <v>22</v>
      </c>
      <c r="Q257" t="s">
        <v>669</v>
      </c>
      <c r="R257" t="s">
        <v>636</v>
      </c>
      <c r="S257" t="s">
        <v>5766</v>
      </c>
      <c r="T257" t="s">
        <v>5758</v>
      </c>
    </row>
    <row r="258" spans="1:20" x14ac:dyDescent="0.25">
      <c r="A258" t="s">
        <v>164</v>
      </c>
      <c r="B258" t="s">
        <v>165</v>
      </c>
      <c r="C258">
        <v>33.333333333333336</v>
      </c>
      <c r="D258">
        <v>3</v>
      </c>
      <c r="E258" t="s">
        <v>5763</v>
      </c>
      <c r="F258">
        <v>295</v>
      </c>
      <c r="G258">
        <v>0</v>
      </c>
      <c r="H258" t="s">
        <v>661</v>
      </c>
      <c r="I258" t="s">
        <v>5764</v>
      </c>
      <c r="J258" t="s">
        <v>1105</v>
      </c>
      <c r="K258" t="s">
        <v>635</v>
      </c>
      <c r="L258" t="s">
        <v>636</v>
      </c>
      <c r="M258" t="s">
        <v>5765</v>
      </c>
      <c r="N258" t="s">
        <v>635</v>
      </c>
      <c r="O258" t="s">
        <v>668</v>
      </c>
      <c r="P258" t="s">
        <v>22</v>
      </c>
      <c r="Q258" t="s">
        <v>669</v>
      </c>
      <c r="R258" t="s">
        <v>636</v>
      </c>
      <c r="S258" t="s">
        <v>5766</v>
      </c>
      <c r="T258" t="s">
        <v>5758</v>
      </c>
    </row>
    <row r="259" spans="1:20" x14ac:dyDescent="0.25">
      <c r="A259" t="s">
        <v>20</v>
      </c>
      <c r="B259" t="s">
        <v>21</v>
      </c>
      <c r="C259">
        <v>50</v>
      </c>
      <c r="D259">
        <v>1</v>
      </c>
      <c r="E259" t="s">
        <v>5763</v>
      </c>
      <c r="F259">
        <v>295</v>
      </c>
      <c r="G259">
        <v>0</v>
      </c>
      <c r="H259" t="s">
        <v>661</v>
      </c>
      <c r="I259" t="s">
        <v>5764</v>
      </c>
      <c r="J259" t="s">
        <v>1105</v>
      </c>
      <c r="K259" t="s">
        <v>635</v>
      </c>
      <c r="L259" t="s">
        <v>636</v>
      </c>
      <c r="M259" t="s">
        <v>5765</v>
      </c>
      <c r="N259" t="s">
        <v>635</v>
      </c>
      <c r="O259" t="s">
        <v>668</v>
      </c>
      <c r="P259" t="s">
        <v>22</v>
      </c>
      <c r="Q259" t="s">
        <v>669</v>
      </c>
      <c r="R259" t="s">
        <v>636</v>
      </c>
      <c r="S259" t="s">
        <v>5766</v>
      </c>
      <c r="T259" t="s">
        <v>5758</v>
      </c>
    </row>
    <row r="260" spans="1:20" x14ac:dyDescent="0.25">
      <c r="A260" t="s">
        <v>23</v>
      </c>
      <c r="B260" t="s">
        <v>24</v>
      </c>
      <c r="C260">
        <v>50</v>
      </c>
      <c r="D260">
        <v>1</v>
      </c>
      <c r="E260" t="s">
        <v>5763</v>
      </c>
      <c r="F260">
        <v>295</v>
      </c>
      <c r="G260">
        <v>0</v>
      </c>
      <c r="H260" t="s">
        <v>661</v>
      </c>
      <c r="I260" t="s">
        <v>5764</v>
      </c>
      <c r="J260" t="s">
        <v>1105</v>
      </c>
      <c r="K260" t="s">
        <v>635</v>
      </c>
      <c r="L260" t="s">
        <v>636</v>
      </c>
      <c r="M260" t="s">
        <v>5765</v>
      </c>
      <c r="N260" t="s">
        <v>635</v>
      </c>
      <c r="O260" t="s">
        <v>668</v>
      </c>
      <c r="P260" t="s">
        <v>22</v>
      </c>
      <c r="Q260" t="s">
        <v>669</v>
      </c>
      <c r="R260" t="s">
        <v>636</v>
      </c>
      <c r="S260" t="s">
        <v>5766</v>
      </c>
      <c r="T260" t="s">
        <v>5758</v>
      </c>
    </row>
    <row r="261" spans="1:20" x14ac:dyDescent="0.25">
      <c r="A261" t="s">
        <v>25</v>
      </c>
      <c r="B261" t="s">
        <v>26</v>
      </c>
      <c r="C261">
        <v>50</v>
      </c>
      <c r="D261">
        <v>1</v>
      </c>
      <c r="E261" t="s">
        <v>5763</v>
      </c>
      <c r="F261">
        <v>295</v>
      </c>
      <c r="G261">
        <v>0</v>
      </c>
      <c r="H261" t="s">
        <v>661</v>
      </c>
      <c r="I261" t="s">
        <v>5764</v>
      </c>
      <c r="J261" t="s">
        <v>1105</v>
      </c>
      <c r="K261" t="s">
        <v>635</v>
      </c>
      <c r="L261" t="s">
        <v>636</v>
      </c>
      <c r="M261" t="s">
        <v>5765</v>
      </c>
      <c r="N261" t="s">
        <v>635</v>
      </c>
      <c r="O261" t="s">
        <v>668</v>
      </c>
      <c r="P261" t="s">
        <v>22</v>
      </c>
      <c r="Q261" t="s">
        <v>669</v>
      </c>
      <c r="R261" t="s">
        <v>636</v>
      </c>
      <c r="S261" t="s">
        <v>5766</v>
      </c>
      <c r="T261" t="s">
        <v>5758</v>
      </c>
    </row>
    <row r="262" spans="1:20" x14ac:dyDescent="0.25">
      <c r="A262" t="s">
        <v>37</v>
      </c>
      <c r="B262" t="s">
        <v>38</v>
      </c>
      <c r="C262">
        <v>66.666666666666671</v>
      </c>
      <c r="D262">
        <v>3</v>
      </c>
      <c r="E262" t="s">
        <v>5767</v>
      </c>
      <c r="F262">
        <v>295</v>
      </c>
      <c r="G262">
        <v>0</v>
      </c>
      <c r="H262" t="s">
        <v>661</v>
      </c>
      <c r="I262" t="s">
        <v>5768</v>
      </c>
      <c r="J262" t="s">
        <v>1349</v>
      </c>
      <c r="K262" t="s">
        <v>635</v>
      </c>
      <c r="L262" t="s">
        <v>636</v>
      </c>
      <c r="M262" t="s">
        <v>5769</v>
      </c>
      <c r="N262" t="s">
        <v>635</v>
      </c>
      <c r="O262" t="s">
        <v>638</v>
      </c>
      <c r="P262" t="s">
        <v>22</v>
      </c>
      <c r="Q262" t="s">
        <v>639</v>
      </c>
      <c r="R262" t="s">
        <v>636</v>
      </c>
      <c r="S262" t="s">
        <v>5770</v>
      </c>
      <c r="T262" t="s">
        <v>5771</v>
      </c>
    </row>
    <row r="263" spans="1:20" x14ac:dyDescent="0.25">
      <c r="A263" t="s">
        <v>37</v>
      </c>
      <c r="B263" t="s">
        <v>38</v>
      </c>
      <c r="C263">
        <v>66.666666666666671</v>
      </c>
      <c r="D263">
        <v>6</v>
      </c>
      <c r="E263" t="s">
        <v>5767</v>
      </c>
      <c r="F263">
        <v>295</v>
      </c>
      <c r="G263">
        <v>0</v>
      </c>
      <c r="H263" t="s">
        <v>661</v>
      </c>
      <c r="I263" t="s">
        <v>5768</v>
      </c>
      <c r="J263" t="s">
        <v>1349</v>
      </c>
      <c r="K263" t="s">
        <v>635</v>
      </c>
      <c r="L263" t="s">
        <v>636</v>
      </c>
      <c r="M263" t="s">
        <v>5769</v>
      </c>
      <c r="N263" t="s">
        <v>635</v>
      </c>
      <c r="O263" t="s">
        <v>638</v>
      </c>
      <c r="P263" t="s">
        <v>22</v>
      </c>
      <c r="Q263" t="s">
        <v>639</v>
      </c>
      <c r="R263" t="s">
        <v>636</v>
      </c>
      <c r="S263" t="s">
        <v>5770</v>
      </c>
      <c r="T263" t="s">
        <v>5771</v>
      </c>
    </row>
    <row r="264" spans="1:20" x14ac:dyDescent="0.25">
      <c r="A264" t="s">
        <v>20</v>
      </c>
      <c r="B264" t="s">
        <v>21</v>
      </c>
      <c r="C264">
        <v>50</v>
      </c>
      <c r="D264">
        <v>1</v>
      </c>
      <c r="E264" t="s">
        <v>5772</v>
      </c>
      <c r="F264">
        <v>294.97000000000003</v>
      </c>
      <c r="G264">
        <v>0</v>
      </c>
      <c r="H264" t="s">
        <v>661</v>
      </c>
      <c r="I264" t="s">
        <v>5768</v>
      </c>
      <c r="J264" t="s">
        <v>1349</v>
      </c>
      <c r="K264" t="s">
        <v>635</v>
      </c>
      <c r="L264" t="s">
        <v>636</v>
      </c>
      <c r="M264" t="s">
        <v>5773</v>
      </c>
      <c r="N264" t="s">
        <v>635</v>
      </c>
      <c r="O264" t="s">
        <v>638</v>
      </c>
      <c r="P264" t="s">
        <v>22</v>
      </c>
      <c r="Q264" t="s">
        <v>639</v>
      </c>
      <c r="R264" t="s">
        <v>636</v>
      </c>
      <c r="S264" t="s">
        <v>5774</v>
      </c>
      <c r="T264" t="s">
        <v>5775</v>
      </c>
    </row>
    <row r="265" spans="1:20" x14ac:dyDescent="0.25">
      <c r="A265" t="s">
        <v>23</v>
      </c>
      <c r="B265" t="s">
        <v>24</v>
      </c>
      <c r="C265">
        <v>50</v>
      </c>
      <c r="D265">
        <v>1</v>
      </c>
      <c r="E265" t="s">
        <v>5772</v>
      </c>
      <c r="F265">
        <v>294.97000000000003</v>
      </c>
      <c r="G265">
        <v>0</v>
      </c>
      <c r="H265" t="s">
        <v>661</v>
      </c>
      <c r="I265" t="s">
        <v>5768</v>
      </c>
      <c r="J265" t="s">
        <v>1349</v>
      </c>
      <c r="K265" t="s">
        <v>635</v>
      </c>
      <c r="L265" t="s">
        <v>636</v>
      </c>
      <c r="M265" t="s">
        <v>5773</v>
      </c>
      <c r="N265" t="s">
        <v>635</v>
      </c>
      <c r="O265" t="s">
        <v>638</v>
      </c>
      <c r="P265" t="s">
        <v>22</v>
      </c>
      <c r="Q265" t="s">
        <v>639</v>
      </c>
      <c r="R265" t="s">
        <v>636</v>
      </c>
      <c r="S265" t="s">
        <v>5774</v>
      </c>
      <c r="T265" t="s">
        <v>5775</v>
      </c>
    </row>
    <row r="266" spans="1:20" x14ac:dyDescent="0.25">
      <c r="A266" t="s">
        <v>25</v>
      </c>
      <c r="B266" t="s">
        <v>26</v>
      </c>
      <c r="C266">
        <v>50</v>
      </c>
      <c r="D266">
        <v>1</v>
      </c>
      <c r="E266" t="s">
        <v>5772</v>
      </c>
      <c r="F266">
        <v>294.97000000000003</v>
      </c>
      <c r="G266">
        <v>0</v>
      </c>
      <c r="H266" t="s">
        <v>661</v>
      </c>
      <c r="I266" t="s">
        <v>5768</v>
      </c>
      <c r="J266" t="s">
        <v>1349</v>
      </c>
      <c r="K266" t="s">
        <v>635</v>
      </c>
      <c r="L266" t="s">
        <v>636</v>
      </c>
      <c r="M266" t="s">
        <v>5773</v>
      </c>
      <c r="N266" t="s">
        <v>635</v>
      </c>
      <c r="O266" t="s">
        <v>638</v>
      </c>
      <c r="P266" t="s">
        <v>22</v>
      </c>
      <c r="Q266" t="s">
        <v>639</v>
      </c>
      <c r="R266" t="s">
        <v>636</v>
      </c>
      <c r="S266" t="s">
        <v>5774</v>
      </c>
      <c r="T266" t="s">
        <v>5775</v>
      </c>
    </row>
    <row r="267" spans="1:20" x14ac:dyDescent="0.25">
      <c r="A267" t="s">
        <v>20</v>
      </c>
      <c r="B267" t="s">
        <v>21</v>
      </c>
      <c r="C267">
        <v>50</v>
      </c>
      <c r="D267">
        <v>2</v>
      </c>
      <c r="E267" t="s">
        <v>5772</v>
      </c>
      <c r="F267">
        <v>294.97000000000003</v>
      </c>
      <c r="G267">
        <v>0</v>
      </c>
      <c r="H267" t="s">
        <v>661</v>
      </c>
      <c r="I267" t="s">
        <v>5768</v>
      </c>
      <c r="J267" t="s">
        <v>1349</v>
      </c>
      <c r="K267" t="s">
        <v>635</v>
      </c>
      <c r="L267" t="s">
        <v>636</v>
      </c>
      <c r="M267" t="s">
        <v>5773</v>
      </c>
      <c r="N267" t="s">
        <v>635</v>
      </c>
      <c r="O267" t="s">
        <v>638</v>
      </c>
      <c r="P267" t="s">
        <v>22</v>
      </c>
      <c r="Q267" t="s">
        <v>639</v>
      </c>
      <c r="R267" t="s">
        <v>636</v>
      </c>
      <c r="S267" t="s">
        <v>5774</v>
      </c>
      <c r="T267" t="s">
        <v>5775</v>
      </c>
    </row>
    <row r="268" spans="1:20" x14ac:dyDescent="0.25">
      <c r="A268" t="s">
        <v>23</v>
      </c>
      <c r="B268" t="s">
        <v>24</v>
      </c>
      <c r="C268">
        <v>50</v>
      </c>
      <c r="D268">
        <v>2</v>
      </c>
      <c r="E268" t="s">
        <v>5772</v>
      </c>
      <c r="F268">
        <v>294.97000000000003</v>
      </c>
      <c r="G268">
        <v>0</v>
      </c>
      <c r="H268" t="s">
        <v>661</v>
      </c>
      <c r="I268" t="s">
        <v>5768</v>
      </c>
      <c r="J268" t="s">
        <v>1349</v>
      </c>
      <c r="K268" t="s">
        <v>635</v>
      </c>
      <c r="L268" t="s">
        <v>636</v>
      </c>
      <c r="M268" t="s">
        <v>5773</v>
      </c>
      <c r="N268" t="s">
        <v>635</v>
      </c>
      <c r="O268" t="s">
        <v>638</v>
      </c>
      <c r="P268" t="s">
        <v>22</v>
      </c>
      <c r="Q268" t="s">
        <v>639</v>
      </c>
      <c r="R268" t="s">
        <v>636</v>
      </c>
      <c r="S268" t="s">
        <v>5774</v>
      </c>
      <c r="T268" t="s">
        <v>5775</v>
      </c>
    </row>
    <row r="269" spans="1:20" x14ac:dyDescent="0.25">
      <c r="A269" t="s">
        <v>25</v>
      </c>
      <c r="B269" t="s">
        <v>26</v>
      </c>
      <c r="C269">
        <v>50</v>
      </c>
      <c r="D269">
        <v>2</v>
      </c>
      <c r="E269" t="s">
        <v>5772</v>
      </c>
      <c r="F269">
        <v>294.97000000000003</v>
      </c>
      <c r="G269">
        <v>0</v>
      </c>
      <c r="H269" t="s">
        <v>661</v>
      </c>
      <c r="I269" t="s">
        <v>5768</v>
      </c>
      <c r="J269" t="s">
        <v>1349</v>
      </c>
      <c r="K269" t="s">
        <v>635</v>
      </c>
      <c r="L269" t="s">
        <v>636</v>
      </c>
      <c r="M269" t="s">
        <v>5773</v>
      </c>
      <c r="N269" t="s">
        <v>635</v>
      </c>
      <c r="O269" t="s">
        <v>638</v>
      </c>
      <c r="P269" t="s">
        <v>22</v>
      </c>
      <c r="Q269" t="s">
        <v>639</v>
      </c>
      <c r="R269" t="s">
        <v>636</v>
      </c>
      <c r="S269" t="s">
        <v>5774</v>
      </c>
      <c r="T269" t="s">
        <v>5775</v>
      </c>
    </row>
    <row r="270" spans="1:20" x14ac:dyDescent="0.25">
      <c r="A270" t="s">
        <v>37</v>
      </c>
      <c r="B270" t="s">
        <v>38</v>
      </c>
      <c r="C270">
        <v>33</v>
      </c>
      <c r="D270">
        <v>10</v>
      </c>
      <c r="E270" t="s">
        <v>5776</v>
      </c>
      <c r="F270">
        <v>330</v>
      </c>
      <c r="G270">
        <v>0</v>
      </c>
      <c r="H270" t="s">
        <v>661</v>
      </c>
      <c r="I270" t="s">
        <v>5777</v>
      </c>
      <c r="J270" t="s">
        <v>1837</v>
      </c>
      <c r="K270" t="s">
        <v>635</v>
      </c>
      <c r="L270" t="s">
        <v>636</v>
      </c>
      <c r="M270" t="s">
        <v>5778</v>
      </c>
      <c r="N270" t="s">
        <v>635</v>
      </c>
      <c r="O270" t="s">
        <v>638</v>
      </c>
      <c r="P270" t="s">
        <v>22</v>
      </c>
      <c r="Q270" t="s">
        <v>639</v>
      </c>
      <c r="R270" t="s">
        <v>636</v>
      </c>
      <c r="S270" t="s">
        <v>5779</v>
      </c>
      <c r="T270" t="s">
        <v>5780</v>
      </c>
    </row>
    <row r="271" spans="1:20" x14ac:dyDescent="0.25">
      <c r="A271" t="s">
        <v>164</v>
      </c>
      <c r="B271" t="s">
        <v>165</v>
      </c>
      <c r="C271">
        <v>50</v>
      </c>
      <c r="D271">
        <v>6</v>
      </c>
      <c r="E271" t="s">
        <v>5781</v>
      </c>
      <c r="F271">
        <v>200</v>
      </c>
      <c r="G271">
        <v>0</v>
      </c>
      <c r="H271" t="s">
        <v>661</v>
      </c>
      <c r="I271" t="s">
        <v>5782</v>
      </c>
      <c r="J271" t="s">
        <v>1874</v>
      </c>
      <c r="K271" t="s">
        <v>635</v>
      </c>
      <c r="L271" t="s">
        <v>636</v>
      </c>
      <c r="M271" t="s">
        <v>5783</v>
      </c>
      <c r="N271" t="s">
        <v>635</v>
      </c>
      <c r="O271" t="s">
        <v>638</v>
      </c>
      <c r="P271" t="s">
        <v>22</v>
      </c>
      <c r="Q271" t="s">
        <v>639</v>
      </c>
      <c r="R271" t="s">
        <v>636</v>
      </c>
      <c r="S271" t="s">
        <v>5784</v>
      </c>
      <c r="T271" t="s">
        <v>5780</v>
      </c>
    </row>
    <row r="272" spans="1:20" x14ac:dyDescent="0.25">
      <c r="A272" t="s">
        <v>20</v>
      </c>
      <c r="B272" t="s">
        <v>21</v>
      </c>
      <c r="C272">
        <v>50</v>
      </c>
      <c r="D272">
        <v>1</v>
      </c>
      <c r="E272" t="s">
        <v>5785</v>
      </c>
      <c r="F272">
        <v>294.97000000000003</v>
      </c>
      <c r="G272">
        <v>0</v>
      </c>
      <c r="H272" t="s">
        <v>661</v>
      </c>
      <c r="I272" t="s">
        <v>5786</v>
      </c>
      <c r="J272" t="s">
        <v>643</v>
      </c>
      <c r="K272" t="s">
        <v>635</v>
      </c>
      <c r="L272" t="s">
        <v>636</v>
      </c>
      <c r="M272" t="s">
        <v>5787</v>
      </c>
      <c r="N272" t="s">
        <v>635</v>
      </c>
      <c r="O272" t="s">
        <v>638</v>
      </c>
      <c r="P272" t="s">
        <v>22</v>
      </c>
      <c r="Q272" t="s">
        <v>639</v>
      </c>
      <c r="R272" t="s">
        <v>636</v>
      </c>
      <c r="S272" t="s">
        <v>5788</v>
      </c>
      <c r="T272" t="s">
        <v>5780</v>
      </c>
    </row>
    <row r="273" spans="1:20" x14ac:dyDescent="0.25">
      <c r="A273" t="s">
        <v>23</v>
      </c>
      <c r="B273" t="s">
        <v>24</v>
      </c>
      <c r="C273">
        <v>50</v>
      </c>
      <c r="D273">
        <v>1</v>
      </c>
      <c r="E273" t="s">
        <v>5785</v>
      </c>
      <c r="F273">
        <v>294.97000000000003</v>
      </c>
      <c r="G273">
        <v>0</v>
      </c>
      <c r="H273" t="s">
        <v>661</v>
      </c>
      <c r="I273" t="s">
        <v>5786</v>
      </c>
      <c r="J273" t="s">
        <v>643</v>
      </c>
      <c r="K273" t="s">
        <v>635</v>
      </c>
      <c r="L273" t="s">
        <v>636</v>
      </c>
      <c r="M273" t="s">
        <v>5787</v>
      </c>
      <c r="N273" t="s">
        <v>635</v>
      </c>
      <c r="O273" t="s">
        <v>638</v>
      </c>
      <c r="P273" t="s">
        <v>22</v>
      </c>
      <c r="Q273" t="s">
        <v>639</v>
      </c>
      <c r="R273" t="s">
        <v>636</v>
      </c>
      <c r="S273" t="s">
        <v>5788</v>
      </c>
      <c r="T273" t="s">
        <v>5780</v>
      </c>
    </row>
    <row r="274" spans="1:20" x14ac:dyDescent="0.25">
      <c r="A274" t="s">
        <v>25</v>
      </c>
      <c r="B274" t="s">
        <v>26</v>
      </c>
      <c r="C274">
        <v>50</v>
      </c>
      <c r="D274">
        <v>1</v>
      </c>
      <c r="E274" t="s">
        <v>5785</v>
      </c>
      <c r="F274">
        <v>294.97000000000003</v>
      </c>
      <c r="G274">
        <v>0</v>
      </c>
      <c r="H274" t="s">
        <v>661</v>
      </c>
      <c r="I274" t="s">
        <v>5786</v>
      </c>
      <c r="J274" t="s">
        <v>643</v>
      </c>
      <c r="K274" t="s">
        <v>635</v>
      </c>
      <c r="L274" t="s">
        <v>636</v>
      </c>
      <c r="M274" t="s">
        <v>5787</v>
      </c>
      <c r="N274" t="s">
        <v>635</v>
      </c>
      <c r="O274" t="s">
        <v>638</v>
      </c>
      <c r="P274" t="s">
        <v>22</v>
      </c>
      <c r="Q274" t="s">
        <v>639</v>
      </c>
      <c r="R274" t="s">
        <v>636</v>
      </c>
      <c r="S274" t="s">
        <v>5788</v>
      </c>
      <c r="T274" t="s">
        <v>5780</v>
      </c>
    </row>
    <row r="275" spans="1:20" x14ac:dyDescent="0.25">
      <c r="A275" t="s">
        <v>20</v>
      </c>
      <c r="B275" t="s">
        <v>21</v>
      </c>
      <c r="C275">
        <v>50</v>
      </c>
      <c r="D275">
        <v>2</v>
      </c>
      <c r="E275" t="s">
        <v>5785</v>
      </c>
      <c r="F275">
        <v>294.97000000000003</v>
      </c>
      <c r="G275">
        <v>0</v>
      </c>
      <c r="H275" t="s">
        <v>661</v>
      </c>
      <c r="I275" t="s">
        <v>5786</v>
      </c>
      <c r="J275" t="s">
        <v>643</v>
      </c>
      <c r="K275" t="s">
        <v>635</v>
      </c>
      <c r="L275" t="s">
        <v>636</v>
      </c>
      <c r="M275" t="s">
        <v>5787</v>
      </c>
      <c r="N275" t="s">
        <v>635</v>
      </c>
      <c r="O275" t="s">
        <v>638</v>
      </c>
      <c r="P275" t="s">
        <v>22</v>
      </c>
      <c r="Q275" t="s">
        <v>639</v>
      </c>
      <c r="R275" t="s">
        <v>636</v>
      </c>
      <c r="S275" t="s">
        <v>5788</v>
      </c>
      <c r="T275" t="s">
        <v>5789</v>
      </c>
    </row>
    <row r="276" spans="1:20" x14ac:dyDescent="0.25">
      <c r="A276" t="s">
        <v>23</v>
      </c>
      <c r="B276" t="s">
        <v>24</v>
      </c>
      <c r="C276">
        <v>50</v>
      </c>
      <c r="D276">
        <v>2</v>
      </c>
      <c r="E276" t="s">
        <v>5785</v>
      </c>
      <c r="F276">
        <v>294.97000000000003</v>
      </c>
      <c r="G276">
        <v>0</v>
      </c>
      <c r="H276" t="s">
        <v>661</v>
      </c>
      <c r="I276" t="s">
        <v>5786</v>
      </c>
      <c r="J276" t="s">
        <v>643</v>
      </c>
      <c r="K276" t="s">
        <v>635</v>
      </c>
      <c r="L276" t="s">
        <v>636</v>
      </c>
      <c r="M276" t="s">
        <v>5787</v>
      </c>
      <c r="N276" t="s">
        <v>635</v>
      </c>
      <c r="O276" t="s">
        <v>638</v>
      </c>
      <c r="P276" t="s">
        <v>22</v>
      </c>
      <c r="Q276" t="s">
        <v>639</v>
      </c>
      <c r="R276" t="s">
        <v>636</v>
      </c>
      <c r="S276" t="s">
        <v>5788</v>
      </c>
      <c r="T276" t="s">
        <v>5789</v>
      </c>
    </row>
    <row r="277" spans="1:20" x14ac:dyDescent="0.25">
      <c r="A277" t="s">
        <v>25</v>
      </c>
      <c r="B277" t="s">
        <v>26</v>
      </c>
      <c r="C277">
        <v>50</v>
      </c>
      <c r="D277">
        <v>2</v>
      </c>
      <c r="E277" t="s">
        <v>5785</v>
      </c>
      <c r="F277">
        <v>294.97000000000003</v>
      </c>
      <c r="G277">
        <v>0</v>
      </c>
      <c r="H277" t="s">
        <v>661</v>
      </c>
      <c r="I277" t="s">
        <v>5786</v>
      </c>
      <c r="J277" t="s">
        <v>643</v>
      </c>
      <c r="K277" t="s">
        <v>635</v>
      </c>
      <c r="L277" t="s">
        <v>636</v>
      </c>
      <c r="M277" t="s">
        <v>5787</v>
      </c>
      <c r="N277" t="s">
        <v>635</v>
      </c>
      <c r="O277" t="s">
        <v>638</v>
      </c>
      <c r="P277" t="s">
        <v>22</v>
      </c>
      <c r="Q277" t="s">
        <v>639</v>
      </c>
      <c r="R277" t="s">
        <v>636</v>
      </c>
      <c r="S277" t="s">
        <v>5788</v>
      </c>
      <c r="T277" t="s">
        <v>5789</v>
      </c>
    </row>
    <row r="278" spans="1:20" x14ac:dyDescent="0.25">
      <c r="A278" t="s">
        <v>619</v>
      </c>
      <c r="B278" t="s">
        <v>620</v>
      </c>
      <c r="C278">
        <v>139</v>
      </c>
      <c r="D278">
        <v>1</v>
      </c>
      <c r="E278" t="s">
        <v>5790</v>
      </c>
      <c r="F278">
        <v>345.4</v>
      </c>
      <c r="G278">
        <v>26</v>
      </c>
      <c r="H278" t="s">
        <v>647</v>
      </c>
      <c r="I278" t="s">
        <v>5791</v>
      </c>
      <c r="J278" t="s">
        <v>5792</v>
      </c>
      <c r="K278" t="s">
        <v>5793</v>
      </c>
      <c r="L278" t="s">
        <v>5794</v>
      </c>
      <c r="M278" t="s">
        <v>5795</v>
      </c>
      <c r="N278" t="s">
        <v>635</v>
      </c>
      <c r="O278" t="s">
        <v>706</v>
      </c>
      <c r="P278" t="s">
        <v>40</v>
      </c>
      <c r="Q278" t="s">
        <v>707</v>
      </c>
      <c r="R278" t="s">
        <v>636</v>
      </c>
      <c r="S278" t="s">
        <v>5796</v>
      </c>
      <c r="T278" t="s">
        <v>5795</v>
      </c>
    </row>
    <row r="279" spans="1:20" x14ac:dyDescent="0.25">
      <c r="A279" t="s">
        <v>258</v>
      </c>
      <c r="B279" t="s">
        <v>264</v>
      </c>
      <c r="C279">
        <v>139</v>
      </c>
      <c r="D279">
        <v>1</v>
      </c>
      <c r="E279" t="s">
        <v>5790</v>
      </c>
      <c r="F279">
        <v>345.4</v>
      </c>
      <c r="G279">
        <v>26</v>
      </c>
      <c r="H279" t="s">
        <v>647</v>
      </c>
      <c r="I279" t="s">
        <v>5791</v>
      </c>
      <c r="J279" t="s">
        <v>5792</v>
      </c>
      <c r="K279" t="s">
        <v>5793</v>
      </c>
      <c r="L279" t="s">
        <v>5794</v>
      </c>
      <c r="M279" t="s">
        <v>5795</v>
      </c>
      <c r="N279" t="s">
        <v>635</v>
      </c>
      <c r="O279" t="s">
        <v>706</v>
      </c>
      <c r="P279" t="s">
        <v>40</v>
      </c>
      <c r="Q279" t="s">
        <v>707</v>
      </c>
      <c r="R279" t="s">
        <v>636</v>
      </c>
      <c r="S279" t="s">
        <v>5796</v>
      </c>
      <c r="T279" t="s">
        <v>5795</v>
      </c>
    </row>
    <row r="280" spans="1:20" x14ac:dyDescent="0.25">
      <c r="A280" t="s">
        <v>257</v>
      </c>
      <c r="B280" t="s">
        <v>263</v>
      </c>
      <c r="C280">
        <v>139</v>
      </c>
      <c r="D280">
        <v>1</v>
      </c>
      <c r="E280" t="s">
        <v>5790</v>
      </c>
      <c r="F280">
        <v>345.4</v>
      </c>
      <c r="G280">
        <v>26</v>
      </c>
      <c r="H280" t="s">
        <v>647</v>
      </c>
      <c r="I280" t="s">
        <v>5791</v>
      </c>
      <c r="J280" t="s">
        <v>5792</v>
      </c>
      <c r="K280" t="s">
        <v>5793</v>
      </c>
      <c r="L280" t="s">
        <v>5794</v>
      </c>
      <c r="M280" t="s">
        <v>5795</v>
      </c>
      <c r="N280" t="s">
        <v>635</v>
      </c>
      <c r="O280" t="s">
        <v>706</v>
      </c>
      <c r="P280" t="s">
        <v>40</v>
      </c>
      <c r="Q280" t="s">
        <v>707</v>
      </c>
      <c r="R280" t="s">
        <v>636</v>
      </c>
      <c r="S280" t="s">
        <v>5796</v>
      </c>
      <c r="T280" t="s">
        <v>5795</v>
      </c>
    </row>
    <row r="281" spans="1:20" x14ac:dyDescent="0.25">
      <c r="A281" t="s">
        <v>256</v>
      </c>
      <c r="B281" t="s">
        <v>262</v>
      </c>
      <c r="C281">
        <v>139</v>
      </c>
      <c r="D281">
        <v>1</v>
      </c>
      <c r="E281" t="s">
        <v>5790</v>
      </c>
      <c r="F281">
        <v>345.4</v>
      </c>
      <c r="G281">
        <v>26</v>
      </c>
      <c r="H281" t="s">
        <v>647</v>
      </c>
      <c r="I281" t="s">
        <v>5791</v>
      </c>
      <c r="J281" t="s">
        <v>5792</v>
      </c>
      <c r="K281" t="s">
        <v>5793</v>
      </c>
      <c r="L281" t="s">
        <v>5794</v>
      </c>
      <c r="M281" t="s">
        <v>5795</v>
      </c>
      <c r="N281" t="s">
        <v>635</v>
      </c>
      <c r="O281" t="s">
        <v>706</v>
      </c>
      <c r="P281" t="s">
        <v>40</v>
      </c>
      <c r="Q281" t="s">
        <v>707</v>
      </c>
      <c r="R281" t="s">
        <v>636</v>
      </c>
      <c r="S281" t="s">
        <v>5796</v>
      </c>
      <c r="T281" t="s">
        <v>5795</v>
      </c>
    </row>
    <row r="282" spans="1:20" x14ac:dyDescent="0.25">
      <c r="A282" t="s">
        <v>20</v>
      </c>
      <c r="B282" t="s">
        <v>21</v>
      </c>
      <c r="C282">
        <v>50</v>
      </c>
      <c r="D282">
        <v>1</v>
      </c>
      <c r="E282" t="s">
        <v>5797</v>
      </c>
      <c r="F282">
        <v>99.99</v>
      </c>
      <c r="G282">
        <v>0</v>
      </c>
      <c r="H282" t="s">
        <v>661</v>
      </c>
      <c r="I282" t="s">
        <v>5798</v>
      </c>
      <c r="J282" t="s">
        <v>776</v>
      </c>
      <c r="K282" t="s">
        <v>635</v>
      </c>
      <c r="L282" t="s">
        <v>636</v>
      </c>
      <c r="M282" t="s">
        <v>5799</v>
      </c>
      <c r="N282" t="s">
        <v>635</v>
      </c>
      <c r="O282" t="s">
        <v>638</v>
      </c>
      <c r="P282" t="s">
        <v>22</v>
      </c>
      <c r="Q282" t="s">
        <v>639</v>
      </c>
      <c r="R282" t="s">
        <v>636</v>
      </c>
      <c r="S282" t="s">
        <v>5800</v>
      </c>
      <c r="T282" t="s">
        <v>5799</v>
      </c>
    </row>
    <row r="283" spans="1:20" x14ac:dyDescent="0.25">
      <c r="A283" t="s">
        <v>23</v>
      </c>
      <c r="B283" t="s">
        <v>24</v>
      </c>
      <c r="C283">
        <v>50</v>
      </c>
      <c r="D283">
        <v>1</v>
      </c>
      <c r="E283" t="s">
        <v>5797</v>
      </c>
      <c r="F283">
        <v>99.99</v>
      </c>
      <c r="G283">
        <v>0</v>
      </c>
      <c r="H283" t="s">
        <v>661</v>
      </c>
      <c r="I283" t="s">
        <v>5798</v>
      </c>
      <c r="J283" t="s">
        <v>776</v>
      </c>
      <c r="K283" t="s">
        <v>635</v>
      </c>
      <c r="L283" t="s">
        <v>636</v>
      </c>
      <c r="M283" t="s">
        <v>5799</v>
      </c>
      <c r="N283" t="s">
        <v>635</v>
      </c>
      <c r="O283" t="s">
        <v>638</v>
      </c>
      <c r="P283" t="s">
        <v>22</v>
      </c>
      <c r="Q283" t="s">
        <v>639</v>
      </c>
      <c r="R283" t="s">
        <v>636</v>
      </c>
      <c r="S283" t="s">
        <v>5800</v>
      </c>
      <c r="T283" t="s">
        <v>5799</v>
      </c>
    </row>
    <row r="284" spans="1:20" x14ac:dyDescent="0.25">
      <c r="A284" t="s">
        <v>25</v>
      </c>
      <c r="B284" t="s">
        <v>26</v>
      </c>
      <c r="C284">
        <v>50</v>
      </c>
      <c r="D284">
        <v>1</v>
      </c>
      <c r="E284" t="s">
        <v>5797</v>
      </c>
      <c r="F284">
        <v>99.99</v>
      </c>
      <c r="G284">
        <v>0</v>
      </c>
      <c r="H284" t="s">
        <v>661</v>
      </c>
      <c r="I284" t="s">
        <v>5798</v>
      </c>
      <c r="J284" t="s">
        <v>776</v>
      </c>
      <c r="K284" t="s">
        <v>635</v>
      </c>
      <c r="L284" t="s">
        <v>636</v>
      </c>
      <c r="M284" t="s">
        <v>5799</v>
      </c>
      <c r="N284" t="s">
        <v>635</v>
      </c>
      <c r="O284" t="s">
        <v>638</v>
      </c>
      <c r="P284" t="s">
        <v>22</v>
      </c>
      <c r="Q284" t="s">
        <v>639</v>
      </c>
      <c r="R284" t="s">
        <v>636</v>
      </c>
      <c r="S284" t="s">
        <v>5800</v>
      </c>
      <c r="T284" t="s">
        <v>5799</v>
      </c>
    </row>
    <row r="285" spans="1:20" x14ac:dyDescent="0.25">
      <c r="A285" t="s">
        <v>133</v>
      </c>
      <c r="B285" t="s">
        <v>134</v>
      </c>
      <c r="C285">
        <v>12</v>
      </c>
      <c r="D285">
        <v>20</v>
      </c>
      <c r="E285" t="s">
        <v>5801</v>
      </c>
      <c r="F285">
        <v>258</v>
      </c>
      <c r="G285">
        <v>0</v>
      </c>
      <c r="H285" t="s">
        <v>647</v>
      </c>
      <c r="I285" t="s">
        <v>2137</v>
      </c>
      <c r="J285" t="s">
        <v>5802</v>
      </c>
      <c r="K285" t="s">
        <v>5803</v>
      </c>
      <c r="L285" t="s">
        <v>5804</v>
      </c>
      <c r="M285" t="s">
        <v>5805</v>
      </c>
      <c r="N285" t="s">
        <v>635</v>
      </c>
      <c r="O285" t="s">
        <v>653</v>
      </c>
      <c r="P285" t="s">
        <v>43</v>
      </c>
      <c r="Q285" t="s">
        <v>654</v>
      </c>
      <c r="R285" t="s">
        <v>636</v>
      </c>
      <c r="S285" t="s">
        <v>5806</v>
      </c>
      <c r="T285" t="s">
        <v>5805</v>
      </c>
    </row>
    <row r="286" spans="1:20" x14ac:dyDescent="0.25">
      <c r="A286" t="s">
        <v>20</v>
      </c>
      <c r="B286" t="s">
        <v>21</v>
      </c>
      <c r="C286">
        <v>50</v>
      </c>
      <c r="D286">
        <v>1</v>
      </c>
      <c r="E286" t="s">
        <v>5807</v>
      </c>
      <c r="F286">
        <v>107</v>
      </c>
      <c r="G286">
        <v>7</v>
      </c>
      <c r="H286" t="s">
        <v>632</v>
      </c>
      <c r="I286" t="s">
        <v>5808</v>
      </c>
      <c r="J286" t="s">
        <v>1091</v>
      </c>
      <c r="K286" t="s">
        <v>635</v>
      </c>
      <c r="L286" t="s">
        <v>636</v>
      </c>
      <c r="M286" t="s">
        <v>5809</v>
      </c>
      <c r="N286" t="s">
        <v>635</v>
      </c>
      <c r="O286" t="s">
        <v>668</v>
      </c>
      <c r="P286" t="s">
        <v>22</v>
      </c>
      <c r="Q286" t="s">
        <v>669</v>
      </c>
      <c r="R286" t="s">
        <v>636</v>
      </c>
      <c r="S286" t="s">
        <v>5810</v>
      </c>
      <c r="T286" t="s">
        <v>5811</v>
      </c>
    </row>
    <row r="287" spans="1:20" x14ac:dyDescent="0.25">
      <c r="A287" t="s">
        <v>23</v>
      </c>
      <c r="B287" t="s">
        <v>24</v>
      </c>
      <c r="C287">
        <v>50</v>
      </c>
      <c r="D287">
        <v>1</v>
      </c>
      <c r="E287" t="s">
        <v>5807</v>
      </c>
      <c r="F287">
        <v>107</v>
      </c>
      <c r="G287">
        <v>7</v>
      </c>
      <c r="H287" t="s">
        <v>632</v>
      </c>
      <c r="I287" t="s">
        <v>5808</v>
      </c>
      <c r="J287" t="s">
        <v>1091</v>
      </c>
      <c r="K287" t="s">
        <v>635</v>
      </c>
      <c r="L287" t="s">
        <v>636</v>
      </c>
      <c r="M287" t="s">
        <v>5809</v>
      </c>
      <c r="N287" t="s">
        <v>635</v>
      </c>
      <c r="O287" t="s">
        <v>668</v>
      </c>
      <c r="P287" t="s">
        <v>22</v>
      </c>
      <c r="Q287" t="s">
        <v>669</v>
      </c>
      <c r="R287" t="s">
        <v>636</v>
      </c>
      <c r="S287" t="s">
        <v>5810</v>
      </c>
      <c r="T287" t="s">
        <v>5811</v>
      </c>
    </row>
    <row r="288" spans="1:20" x14ac:dyDescent="0.25">
      <c r="A288" t="s">
        <v>25</v>
      </c>
      <c r="B288" t="s">
        <v>26</v>
      </c>
      <c r="C288">
        <v>50</v>
      </c>
      <c r="D288">
        <v>1</v>
      </c>
      <c r="E288" t="s">
        <v>5807</v>
      </c>
      <c r="F288">
        <v>107</v>
      </c>
      <c r="G288">
        <v>7</v>
      </c>
      <c r="H288" t="s">
        <v>632</v>
      </c>
      <c r="I288" t="s">
        <v>5808</v>
      </c>
      <c r="J288" t="s">
        <v>1091</v>
      </c>
      <c r="K288" t="s">
        <v>635</v>
      </c>
      <c r="L288" t="s">
        <v>636</v>
      </c>
      <c r="M288" t="s">
        <v>5809</v>
      </c>
      <c r="N288" t="s">
        <v>635</v>
      </c>
      <c r="O288" t="s">
        <v>668</v>
      </c>
      <c r="P288" t="s">
        <v>22</v>
      </c>
      <c r="Q288" t="s">
        <v>669</v>
      </c>
      <c r="R288" t="s">
        <v>636</v>
      </c>
      <c r="S288" t="s">
        <v>5810</v>
      </c>
      <c r="T288" t="s">
        <v>5811</v>
      </c>
    </row>
    <row r="289" spans="1:20" x14ac:dyDescent="0.25">
      <c r="A289" t="s">
        <v>258</v>
      </c>
      <c r="B289" t="s">
        <v>264</v>
      </c>
      <c r="C289">
        <v>139</v>
      </c>
      <c r="D289">
        <v>1</v>
      </c>
      <c r="E289" t="s">
        <v>5812</v>
      </c>
      <c r="F289">
        <v>108.99</v>
      </c>
      <c r="G289">
        <v>0</v>
      </c>
      <c r="H289" t="s">
        <v>661</v>
      </c>
      <c r="I289" t="s">
        <v>5813</v>
      </c>
      <c r="J289" t="s">
        <v>1025</v>
      </c>
      <c r="K289" t="s">
        <v>635</v>
      </c>
      <c r="L289" t="s">
        <v>636</v>
      </c>
      <c r="M289" t="s">
        <v>5811</v>
      </c>
      <c r="N289" t="s">
        <v>635</v>
      </c>
      <c r="O289" t="s">
        <v>638</v>
      </c>
      <c r="P289" t="s">
        <v>22</v>
      </c>
      <c r="Q289" t="s">
        <v>639</v>
      </c>
      <c r="R289" t="s">
        <v>636</v>
      </c>
      <c r="S289" t="s">
        <v>5814</v>
      </c>
      <c r="T289" t="s">
        <v>5811</v>
      </c>
    </row>
    <row r="290" spans="1:20" x14ac:dyDescent="0.25">
      <c r="A290" t="s">
        <v>37</v>
      </c>
      <c r="B290" t="s">
        <v>38</v>
      </c>
      <c r="C290">
        <v>66.666666666666671</v>
      </c>
      <c r="D290">
        <v>3</v>
      </c>
      <c r="E290" t="s">
        <v>5815</v>
      </c>
      <c r="F290">
        <v>100</v>
      </c>
      <c r="G290">
        <v>0</v>
      </c>
      <c r="H290" t="s">
        <v>661</v>
      </c>
      <c r="I290" t="s">
        <v>5816</v>
      </c>
      <c r="J290" t="s">
        <v>634</v>
      </c>
      <c r="K290" t="s">
        <v>635</v>
      </c>
      <c r="L290" t="s">
        <v>636</v>
      </c>
      <c r="M290" t="s">
        <v>5811</v>
      </c>
      <c r="N290" t="s">
        <v>635</v>
      </c>
      <c r="O290" t="s">
        <v>638</v>
      </c>
      <c r="P290" t="s">
        <v>22</v>
      </c>
      <c r="Q290" t="s">
        <v>639</v>
      </c>
      <c r="R290" t="s">
        <v>636</v>
      </c>
      <c r="S290" t="s">
        <v>5817</v>
      </c>
      <c r="T290" t="s">
        <v>5811</v>
      </c>
    </row>
    <row r="291" spans="1:20" x14ac:dyDescent="0.25">
      <c r="A291" t="s">
        <v>20</v>
      </c>
      <c r="B291" t="s">
        <v>21</v>
      </c>
      <c r="C291">
        <v>50</v>
      </c>
      <c r="D291">
        <v>1</v>
      </c>
      <c r="E291" t="s">
        <v>5818</v>
      </c>
      <c r="F291">
        <v>100</v>
      </c>
      <c r="G291">
        <v>0</v>
      </c>
      <c r="H291" t="s">
        <v>661</v>
      </c>
      <c r="I291" t="s">
        <v>5819</v>
      </c>
      <c r="J291" t="s">
        <v>1314</v>
      </c>
      <c r="K291" t="s">
        <v>635</v>
      </c>
      <c r="L291" t="s">
        <v>636</v>
      </c>
      <c r="M291" t="s">
        <v>5811</v>
      </c>
      <c r="N291" t="s">
        <v>635</v>
      </c>
      <c r="O291" t="s">
        <v>638</v>
      </c>
      <c r="P291" t="s">
        <v>22</v>
      </c>
      <c r="Q291" t="s">
        <v>639</v>
      </c>
      <c r="R291" t="s">
        <v>636</v>
      </c>
      <c r="S291" t="s">
        <v>5820</v>
      </c>
      <c r="T291" t="s">
        <v>5811</v>
      </c>
    </row>
    <row r="292" spans="1:20" x14ac:dyDescent="0.25">
      <c r="A292" t="s">
        <v>23</v>
      </c>
      <c r="B292" t="s">
        <v>24</v>
      </c>
      <c r="C292">
        <v>50</v>
      </c>
      <c r="D292">
        <v>1</v>
      </c>
      <c r="E292" t="s">
        <v>5818</v>
      </c>
      <c r="F292">
        <v>100</v>
      </c>
      <c r="G292">
        <v>0</v>
      </c>
      <c r="H292" t="s">
        <v>661</v>
      </c>
      <c r="I292" t="s">
        <v>5819</v>
      </c>
      <c r="J292" t="s">
        <v>1314</v>
      </c>
      <c r="K292" t="s">
        <v>635</v>
      </c>
      <c r="L292" t="s">
        <v>636</v>
      </c>
      <c r="M292" t="s">
        <v>5811</v>
      </c>
      <c r="N292" t="s">
        <v>635</v>
      </c>
      <c r="O292" t="s">
        <v>638</v>
      </c>
      <c r="P292" t="s">
        <v>22</v>
      </c>
      <c r="Q292" t="s">
        <v>639</v>
      </c>
      <c r="R292" t="s">
        <v>636</v>
      </c>
      <c r="S292" t="s">
        <v>5820</v>
      </c>
      <c r="T292" t="s">
        <v>5811</v>
      </c>
    </row>
    <row r="293" spans="1:20" x14ac:dyDescent="0.25">
      <c r="A293" t="s">
        <v>25</v>
      </c>
      <c r="B293" t="s">
        <v>26</v>
      </c>
      <c r="C293">
        <v>50</v>
      </c>
      <c r="D293">
        <v>1</v>
      </c>
      <c r="E293" t="s">
        <v>5818</v>
      </c>
      <c r="F293">
        <v>100</v>
      </c>
      <c r="G293">
        <v>0</v>
      </c>
      <c r="H293" t="s">
        <v>661</v>
      </c>
      <c r="I293" t="s">
        <v>5819</v>
      </c>
      <c r="J293" t="s">
        <v>1314</v>
      </c>
      <c r="K293" t="s">
        <v>635</v>
      </c>
      <c r="L293" t="s">
        <v>636</v>
      </c>
      <c r="M293" t="s">
        <v>5811</v>
      </c>
      <c r="N293" t="s">
        <v>635</v>
      </c>
      <c r="O293" t="s">
        <v>638</v>
      </c>
      <c r="P293" t="s">
        <v>22</v>
      </c>
      <c r="Q293" t="s">
        <v>639</v>
      </c>
      <c r="R293" t="s">
        <v>636</v>
      </c>
      <c r="S293" t="s">
        <v>5820</v>
      </c>
      <c r="T293" t="s">
        <v>5811</v>
      </c>
    </row>
    <row r="294" spans="1:20" x14ac:dyDescent="0.25">
      <c r="A294" t="s">
        <v>20</v>
      </c>
      <c r="B294" t="s">
        <v>21</v>
      </c>
      <c r="C294">
        <v>50</v>
      </c>
      <c r="D294">
        <v>1</v>
      </c>
      <c r="E294" t="s">
        <v>5821</v>
      </c>
      <c r="F294">
        <v>99.99</v>
      </c>
      <c r="G294">
        <v>0</v>
      </c>
      <c r="H294" t="s">
        <v>661</v>
      </c>
      <c r="I294" t="s">
        <v>5822</v>
      </c>
      <c r="J294" t="s">
        <v>967</v>
      </c>
      <c r="K294" t="s">
        <v>635</v>
      </c>
      <c r="L294" t="s">
        <v>636</v>
      </c>
      <c r="M294" t="s">
        <v>5823</v>
      </c>
      <c r="N294" t="s">
        <v>635</v>
      </c>
      <c r="O294" t="s">
        <v>638</v>
      </c>
      <c r="P294" t="s">
        <v>22</v>
      </c>
      <c r="Q294" t="s">
        <v>639</v>
      </c>
      <c r="R294" t="s">
        <v>636</v>
      </c>
      <c r="S294" t="s">
        <v>5824</v>
      </c>
      <c r="T294" t="s">
        <v>5823</v>
      </c>
    </row>
    <row r="295" spans="1:20" x14ac:dyDescent="0.25">
      <c r="A295" t="s">
        <v>23</v>
      </c>
      <c r="B295" t="s">
        <v>24</v>
      </c>
      <c r="C295">
        <v>50</v>
      </c>
      <c r="D295">
        <v>1</v>
      </c>
      <c r="E295" t="s">
        <v>5821</v>
      </c>
      <c r="F295">
        <v>99.99</v>
      </c>
      <c r="G295">
        <v>0</v>
      </c>
      <c r="H295" t="s">
        <v>661</v>
      </c>
      <c r="I295" t="s">
        <v>5822</v>
      </c>
      <c r="J295" t="s">
        <v>967</v>
      </c>
      <c r="K295" t="s">
        <v>635</v>
      </c>
      <c r="L295" t="s">
        <v>636</v>
      </c>
      <c r="M295" t="s">
        <v>5823</v>
      </c>
      <c r="N295" t="s">
        <v>635</v>
      </c>
      <c r="O295" t="s">
        <v>638</v>
      </c>
      <c r="P295" t="s">
        <v>22</v>
      </c>
      <c r="Q295" t="s">
        <v>639</v>
      </c>
      <c r="R295" t="s">
        <v>636</v>
      </c>
      <c r="S295" t="s">
        <v>5824</v>
      </c>
      <c r="T295" t="s">
        <v>5823</v>
      </c>
    </row>
    <row r="296" spans="1:20" x14ac:dyDescent="0.25">
      <c r="A296" t="s">
        <v>25</v>
      </c>
      <c r="B296" t="s">
        <v>26</v>
      </c>
      <c r="C296">
        <v>50</v>
      </c>
      <c r="D296">
        <v>1</v>
      </c>
      <c r="E296" t="s">
        <v>5821</v>
      </c>
      <c r="F296">
        <v>99.99</v>
      </c>
      <c r="G296">
        <v>0</v>
      </c>
      <c r="H296" t="s">
        <v>661</v>
      </c>
      <c r="I296" t="s">
        <v>5822</v>
      </c>
      <c r="J296" t="s">
        <v>967</v>
      </c>
      <c r="K296" t="s">
        <v>635</v>
      </c>
      <c r="L296" t="s">
        <v>636</v>
      </c>
      <c r="M296" t="s">
        <v>5823</v>
      </c>
      <c r="N296" t="s">
        <v>635</v>
      </c>
      <c r="O296" t="s">
        <v>638</v>
      </c>
      <c r="P296" t="s">
        <v>22</v>
      </c>
      <c r="Q296" t="s">
        <v>639</v>
      </c>
      <c r="R296" t="s">
        <v>636</v>
      </c>
      <c r="S296" t="s">
        <v>5824</v>
      </c>
      <c r="T296" t="s">
        <v>5823</v>
      </c>
    </row>
    <row r="297" spans="1:20" x14ac:dyDescent="0.25">
      <c r="A297" t="s">
        <v>164</v>
      </c>
      <c r="B297" t="s">
        <v>165</v>
      </c>
      <c r="C297">
        <v>33.333333333333336</v>
      </c>
      <c r="D297">
        <v>3</v>
      </c>
      <c r="E297" t="s">
        <v>5825</v>
      </c>
      <c r="F297">
        <v>100</v>
      </c>
      <c r="G297">
        <v>0</v>
      </c>
      <c r="H297" t="s">
        <v>661</v>
      </c>
      <c r="I297" t="s">
        <v>5826</v>
      </c>
      <c r="J297" t="s">
        <v>643</v>
      </c>
      <c r="K297" t="s">
        <v>635</v>
      </c>
      <c r="L297" t="s">
        <v>636</v>
      </c>
      <c r="M297" t="s">
        <v>5827</v>
      </c>
      <c r="N297" t="s">
        <v>635</v>
      </c>
      <c r="O297" t="s">
        <v>668</v>
      </c>
      <c r="P297" t="s">
        <v>22</v>
      </c>
      <c r="Q297" t="s">
        <v>669</v>
      </c>
      <c r="R297" t="s">
        <v>5828</v>
      </c>
      <c r="S297" t="s">
        <v>5829</v>
      </c>
      <c r="T297" t="s">
        <v>5827</v>
      </c>
    </row>
    <row r="298" spans="1:20" x14ac:dyDescent="0.25">
      <c r="A298" t="s">
        <v>39</v>
      </c>
      <c r="B298" t="s">
        <v>44</v>
      </c>
      <c r="C298">
        <v>66.333333333333329</v>
      </c>
      <c r="D298">
        <v>3</v>
      </c>
      <c r="E298" t="s">
        <v>5830</v>
      </c>
      <c r="F298">
        <v>117.2</v>
      </c>
      <c r="G298">
        <v>0</v>
      </c>
      <c r="H298" t="s">
        <v>1510</v>
      </c>
      <c r="I298" t="s">
        <v>5831</v>
      </c>
      <c r="J298" t="s">
        <v>5832</v>
      </c>
      <c r="K298" t="s">
        <v>5833</v>
      </c>
      <c r="L298" t="s">
        <v>5834</v>
      </c>
      <c r="M298" t="s">
        <v>5835</v>
      </c>
      <c r="N298" t="s">
        <v>635</v>
      </c>
      <c r="O298" t="s">
        <v>706</v>
      </c>
      <c r="P298" t="s">
        <v>40</v>
      </c>
      <c r="Q298" t="s">
        <v>707</v>
      </c>
      <c r="R298" t="s">
        <v>636</v>
      </c>
      <c r="S298" t="s">
        <v>5836</v>
      </c>
      <c r="T298" t="s">
        <v>5835</v>
      </c>
    </row>
    <row r="299" spans="1:20" x14ac:dyDescent="0.25">
      <c r="A299" t="s">
        <v>37</v>
      </c>
      <c r="B299" t="s">
        <v>38</v>
      </c>
      <c r="C299">
        <v>66.666666666666671</v>
      </c>
      <c r="D299">
        <v>3</v>
      </c>
      <c r="E299" t="s">
        <v>5837</v>
      </c>
      <c r="F299">
        <v>295</v>
      </c>
      <c r="G299">
        <v>0</v>
      </c>
      <c r="H299" t="s">
        <v>661</v>
      </c>
      <c r="I299" t="s">
        <v>5838</v>
      </c>
      <c r="J299" t="s">
        <v>757</v>
      </c>
      <c r="K299" t="s">
        <v>635</v>
      </c>
      <c r="L299" t="s">
        <v>636</v>
      </c>
      <c r="M299" t="s">
        <v>5839</v>
      </c>
      <c r="N299" t="s">
        <v>635</v>
      </c>
      <c r="O299" t="s">
        <v>638</v>
      </c>
      <c r="P299" t="s">
        <v>22</v>
      </c>
      <c r="Q299" t="s">
        <v>639</v>
      </c>
      <c r="R299" t="s">
        <v>636</v>
      </c>
      <c r="S299" t="s">
        <v>5840</v>
      </c>
      <c r="T299" t="s">
        <v>5841</v>
      </c>
    </row>
    <row r="300" spans="1:20" x14ac:dyDescent="0.25">
      <c r="A300" t="s">
        <v>164</v>
      </c>
      <c r="B300" t="s">
        <v>165</v>
      </c>
      <c r="C300">
        <v>50</v>
      </c>
      <c r="D300">
        <v>6</v>
      </c>
      <c r="E300" t="s">
        <v>5837</v>
      </c>
      <c r="F300">
        <v>295</v>
      </c>
      <c r="G300">
        <v>0</v>
      </c>
      <c r="H300" t="s">
        <v>661</v>
      </c>
      <c r="I300" t="s">
        <v>5838</v>
      </c>
      <c r="J300" t="s">
        <v>757</v>
      </c>
      <c r="K300" t="s">
        <v>635</v>
      </c>
      <c r="L300" t="s">
        <v>636</v>
      </c>
      <c r="M300" t="s">
        <v>5839</v>
      </c>
      <c r="N300" t="s">
        <v>635</v>
      </c>
      <c r="O300" t="s">
        <v>638</v>
      </c>
      <c r="P300" t="s">
        <v>22</v>
      </c>
      <c r="Q300" t="s">
        <v>639</v>
      </c>
      <c r="R300" t="s">
        <v>636</v>
      </c>
      <c r="S300" t="s">
        <v>5840</v>
      </c>
      <c r="T300" t="s">
        <v>5841</v>
      </c>
    </row>
    <row r="301" spans="1:20" x14ac:dyDescent="0.25">
      <c r="A301" t="s">
        <v>35</v>
      </c>
      <c r="B301" t="s">
        <v>36</v>
      </c>
      <c r="C301">
        <v>66.666666666666671</v>
      </c>
      <c r="D301">
        <v>3</v>
      </c>
      <c r="E301" t="s">
        <v>5842</v>
      </c>
      <c r="F301">
        <v>100</v>
      </c>
      <c r="G301">
        <v>0</v>
      </c>
      <c r="H301" t="s">
        <v>661</v>
      </c>
      <c r="I301" t="s">
        <v>5843</v>
      </c>
      <c r="J301" t="s">
        <v>687</v>
      </c>
      <c r="K301" t="s">
        <v>635</v>
      </c>
      <c r="L301" t="s">
        <v>636</v>
      </c>
      <c r="M301" t="s">
        <v>5844</v>
      </c>
      <c r="N301" t="s">
        <v>635</v>
      </c>
      <c r="O301" t="s">
        <v>638</v>
      </c>
      <c r="P301" t="s">
        <v>22</v>
      </c>
      <c r="Q301" t="s">
        <v>639</v>
      </c>
      <c r="R301" t="s">
        <v>636</v>
      </c>
      <c r="S301" t="s">
        <v>5845</v>
      </c>
      <c r="T301" t="s">
        <v>5844</v>
      </c>
    </row>
    <row r="302" spans="1:20" x14ac:dyDescent="0.25">
      <c r="A302" t="s">
        <v>20</v>
      </c>
      <c r="B302" t="s">
        <v>21</v>
      </c>
      <c r="C302">
        <v>50</v>
      </c>
      <c r="D302">
        <v>1</v>
      </c>
      <c r="E302" t="s">
        <v>5846</v>
      </c>
      <c r="F302">
        <v>99.99</v>
      </c>
      <c r="G302">
        <v>0</v>
      </c>
      <c r="H302" t="s">
        <v>661</v>
      </c>
      <c r="I302" t="s">
        <v>5847</v>
      </c>
      <c r="J302" t="s">
        <v>2451</v>
      </c>
      <c r="K302" t="s">
        <v>635</v>
      </c>
      <c r="L302" t="s">
        <v>636</v>
      </c>
      <c r="M302" t="s">
        <v>5848</v>
      </c>
      <c r="N302" t="s">
        <v>635</v>
      </c>
      <c r="O302" t="s">
        <v>638</v>
      </c>
      <c r="P302" t="s">
        <v>22</v>
      </c>
      <c r="Q302" t="s">
        <v>639</v>
      </c>
      <c r="R302" t="s">
        <v>636</v>
      </c>
      <c r="S302" t="s">
        <v>5849</v>
      </c>
      <c r="T302" t="s">
        <v>5850</v>
      </c>
    </row>
    <row r="303" spans="1:20" x14ac:dyDescent="0.25">
      <c r="A303" t="s">
        <v>23</v>
      </c>
      <c r="B303" t="s">
        <v>24</v>
      </c>
      <c r="C303">
        <v>50</v>
      </c>
      <c r="D303">
        <v>1</v>
      </c>
      <c r="E303" t="s">
        <v>5846</v>
      </c>
      <c r="F303">
        <v>99.99</v>
      </c>
      <c r="G303">
        <v>0</v>
      </c>
      <c r="H303" t="s">
        <v>661</v>
      </c>
      <c r="I303" t="s">
        <v>5847</v>
      </c>
      <c r="J303" t="s">
        <v>2451</v>
      </c>
      <c r="K303" t="s">
        <v>635</v>
      </c>
      <c r="L303" t="s">
        <v>636</v>
      </c>
      <c r="M303" t="s">
        <v>5848</v>
      </c>
      <c r="N303" t="s">
        <v>635</v>
      </c>
      <c r="O303" t="s">
        <v>638</v>
      </c>
      <c r="P303" t="s">
        <v>22</v>
      </c>
      <c r="Q303" t="s">
        <v>639</v>
      </c>
      <c r="R303" t="s">
        <v>636</v>
      </c>
      <c r="S303" t="s">
        <v>5849</v>
      </c>
      <c r="T303" t="s">
        <v>5850</v>
      </c>
    </row>
    <row r="304" spans="1:20" x14ac:dyDescent="0.25">
      <c r="A304" t="s">
        <v>25</v>
      </c>
      <c r="B304" t="s">
        <v>26</v>
      </c>
      <c r="C304">
        <v>50</v>
      </c>
      <c r="D304">
        <v>1</v>
      </c>
      <c r="E304" t="s">
        <v>5846</v>
      </c>
      <c r="F304">
        <v>99.99</v>
      </c>
      <c r="G304">
        <v>0</v>
      </c>
      <c r="H304" t="s">
        <v>661</v>
      </c>
      <c r="I304" t="s">
        <v>5847</v>
      </c>
      <c r="J304" t="s">
        <v>2451</v>
      </c>
      <c r="K304" t="s">
        <v>635</v>
      </c>
      <c r="L304" t="s">
        <v>636</v>
      </c>
      <c r="M304" t="s">
        <v>5848</v>
      </c>
      <c r="N304" t="s">
        <v>635</v>
      </c>
      <c r="O304" t="s">
        <v>638</v>
      </c>
      <c r="P304" t="s">
        <v>22</v>
      </c>
      <c r="Q304" t="s">
        <v>639</v>
      </c>
      <c r="R304" t="s">
        <v>636</v>
      </c>
      <c r="S304" t="s">
        <v>5849</v>
      </c>
      <c r="T304" t="s">
        <v>5850</v>
      </c>
    </row>
    <row r="305" spans="1:20" x14ac:dyDescent="0.25">
      <c r="A305" t="s">
        <v>164</v>
      </c>
      <c r="B305" t="s">
        <v>165</v>
      </c>
      <c r="C305">
        <v>50</v>
      </c>
      <c r="D305">
        <v>12</v>
      </c>
      <c r="E305" t="s">
        <v>5851</v>
      </c>
      <c r="F305">
        <v>395</v>
      </c>
      <c r="G305">
        <v>0</v>
      </c>
      <c r="H305" t="s">
        <v>661</v>
      </c>
      <c r="I305" t="s">
        <v>5852</v>
      </c>
      <c r="J305" t="s">
        <v>1130</v>
      </c>
      <c r="K305" t="s">
        <v>635</v>
      </c>
      <c r="L305" t="s">
        <v>636</v>
      </c>
      <c r="M305" t="s">
        <v>5850</v>
      </c>
      <c r="N305" t="s">
        <v>635</v>
      </c>
      <c r="O305" t="s">
        <v>668</v>
      </c>
      <c r="P305" t="s">
        <v>22</v>
      </c>
      <c r="Q305" t="s">
        <v>669</v>
      </c>
      <c r="R305" t="s">
        <v>636</v>
      </c>
      <c r="S305" t="s">
        <v>5853</v>
      </c>
      <c r="T305" t="s">
        <v>5848</v>
      </c>
    </row>
    <row r="306" spans="1:20" x14ac:dyDescent="0.25">
      <c r="A306" t="s">
        <v>37</v>
      </c>
      <c r="B306" t="s">
        <v>38</v>
      </c>
      <c r="C306">
        <v>66.666666666666671</v>
      </c>
      <c r="D306">
        <v>15</v>
      </c>
      <c r="E306" t="s">
        <v>5854</v>
      </c>
      <c r="F306">
        <v>495</v>
      </c>
      <c r="G306">
        <v>0</v>
      </c>
      <c r="H306" t="s">
        <v>661</v>
      </c>
      <c r="I306" t="s">
        <v>2156</v>
      </c>
      <c r="J306" t="s">
        <v>1314</v>
      </c>
      <c r="K306" t="s">
        <v>635</v>
      </c>
      <c r="L306" t="s">
        <v>636</v>
      </c>
      <c r="M306" t="s">
        <v>5855</v>
      </c>
      <c r="N306" t="s">
        <v>635</v>
      </c>
      <c r="O306" t="s">
        <v>638</v>
      </c>
      <c r="P306" t="s">
        <v>22</v>
      </c>
      <c r="Q306" t="s">
        <v>639</v>
      </c>
      <c r="R306" t="s">
        <v>636</v>
      </c>
      <c r="S306" t="s">
        <v>5856</v>
      </c>
      <c r="T306" t="s">
        <v>5855</v>
      </c>
    </row>
    <row r="307" spans="1:20" x14ac:dyDescent="0.25">
      <c r="A307" t="s">
        <v>164</v>
      </c>
      <c r="B307" t="s">
        <v>165</v>
      </c>
      <c r="C307">
        <v>50</v>
      </c>
      <c r="D307">
        <v>6</v>
      </c>
      <c r="E307" t="s">
        <v>5857</v>
      </c>
      <c r="F307">
        <v>200</v>
      </c>
      <c r="G307">
        <v>0</v>
      </c>
      <c r="H307" t="s">
        <v>661</v>
      </c>
      <c r="I307" t="s">
        <v>5858</v>
      </c>
      <c r="J307" t="s">
        <v>1214</v>
      </c>
      <c r="K307" t="s">
        <v>635</v>
      </c>
      <c r="L307" t="s">
        <v>636</v>
      </c>
      <c r="M307" t="s">
        <v>5859</v>
      </c>
      <c r="N307" t="s">
        <v>635</v>
      </c>
      <c r="O307" t="s">
        <v>668</v>
      </c>
      <c r="P307" t="s">
        <v>22</v>
      </c>
      <c r="Q307" t="s">
        <v>669</v>
      </c>
      <c r="R307" t="s">
        <v>636</v>
      </c>
      <c r="S307" t="s">
        <v>5860</v>
      </c>
      <c r="T307" t="s">
        <v>5859</v>
      </c>
    </row>
    <row r="308" spans="1:20" x14ac:dyDescent="0.25">
      <c r="A308" t="s">
        <v>118</v>
      </c>
      <c r="B308" t="s">
        <v>91</v>
      </c>
      <c r="C308">
        <v>83.333333333333329</v>
      </c>
      <c r="D308">
        <v>3</v>
      </c>
      <c r="E308" t="s">
        <v>5861</v>
      </c>
      <c r="F308">
        <v>245</v>
      </c>
      <c r="G308">
        <v>0</v>
      </c>
      <c r="H308" t="s">
        <v>632</v>
      </c>
      <c r="I308" t="s">
        <v>5862</v>
      </c>
      <c r="J308" t="s">
        <v>1379</v>
      </c>
      <c r="K308" t="s">
        <v>635</v>
      </c>
      <c r="L308" t="s">
        <v>636</v>
      </c>
      <c r="M308" t="s">
        <v>5863</v>
      </c>
      <c r="N308" t="s">
        <v>635</v>
      </c>
      <c r="O308" t="s">
        <v>668</v>
      </c>
      <c r="P308" t="s">
        <v>22</v>
      </c>
      <c r="Q308" t="s">
        <v>669</v>
      </c>
      <c r="R308" t="s">
        <v>636</v>
      </c>
      <c r="S308" t="s">
        <v>5864</v>
      </c>
      <c r="T308" t="s">
        <v>5863</v>
      </c>
    </row>
    <row r="309" spans="1:20" x14ac:dyDescent="0.25">
      <c r="A309" t="s">
        <v>37</v>
      </c>
      <c r="B309" t="s">
        <v>38</v>
      </c>
      <c r="C309">
        <v>66.666666666666671</v>
      </c>
      <c r="D309">
        <v>3</v>
      </c>
      <c r="E309" t="s">
        <v>5865</v>
      </c>
      <c r="F309">
        <v>100</v>
      </c>
      <c r="G309">
        <v>0</v>
      </c>
      <c r="H309" t="s">
        <v>661</v>
      </c>
      <c r="I309" t="s">
        <v>5866</v>
      </c>
      <c r="J309" t="s">
        <v>1704</v>
      </c>
      <c r="K309" t="s">
        <v>635</v>
      </c>
      <c r="L309" t="s">
        <v>636</v>
      </c>
      <c r="M309" t="s">
        <v>5867</v>
      </c>
      <c r="N309" t="s">
        <v>635</v>
      </c>
      <c r="O309" t="s">
        <v>638</v>
      </c>
      <c r="P309" t="s">
        <v>22</v>
      </c>
      <c r="Q309" t="s">
        <v>639</v>
      </c>
      <c r="R309" t="s">
        <v>636</v>
      </c>
      <c r="S309" t="s">
        <v>5868</v>
      </c>
      <c r="T309" t="s">
        <v>5869</v>
      </c>
    </row>
    <row r="310" spans="1:20" x14ac:dyDescent="0.25">
      <c r="A310" t="s">
        <v>20</v>
      </c>
      <c r="B310" t="s">
        <v>21</v>
      </c>
      <c r="C310">
        <v>50</v>
      </c>
      <c r="D310">
        <v>1</v>
      </c>
      <c r="E310" t="s">
        <v>5870</v>
      </c>
      <c r="F310">
        <v>99.99</v>
      </c>
      <c r="G310">
        <v>0</v>
      </c>
      <c r="H310" t="s">
        <v>661</v>
      </c>
      <c r="I310" t="s">
        <v>5871</v>
      </c>
      <c r="J310" t="s">
        <v>2074</v>
      </c>
      <c r="K310" t="s">
        <v>635</v>
      </c>
      <c r="L310" t="s">
        <v>636</v>
      </c>
      <c r="M310" t="s">
        <v>5872</v>
      </c>
      <c r="N310" t="s">
        <v>635</v>
      </c>
      <c r="O310" t="s">
        <v>1071</v>
      </c>
      <c r="P310" t="s">
        <v>22</v>
      </c>
      <c r="Q310" t="s">
        <v>639</v>
      </c>
      <c r="R310" t="s">
        <v>636</v>
      </c>
      <c r="S310" t="s">
        <v>5873</v>
      </c>
      <c r="T310" t="s">
        <v>5872</v>
      </c>
    </row>
    <row r="311" spans="1:20" x14ac:dyDescent="0.25">
      <c r="A311" t="s">
        <v>23</v>
      </c>
      <c r="B311" t="s">
        <v>24</v>
      </c>
      <c r="C311">
        <v>50</v>
      </c>
      <c r="D311">
        <v>1</v>
      </c>
      <c r="E311" t="s">
        <v>5870</v>
      </c>
      <c r="F311">
        <v>99.99</v>
      </c>
      <c r="G311">
        <v>0</v>
      </c>
      <c r="H311" t="s">
        <v>661</v>
      </c>
      <c r="I311" t="s">
        <v>5871</v>
      </c>
      <c r="J311" t="s">
        <v>2074</v>
      </c>
      <c r="K311" t="s">
        <v>635</v>
      </c>
      <c r="L311" t="s">
        <v>636</v>
      </c>
      <c r="M311" t="s">
        <v>5872</v>
      </c>
      <c r="N311" t="s">
        <v>635</v>
      </c>
      <c r="O311" t="s">
        <v>1071</v>
      </c>
      <c r="P311" t="s">
        <v>22</v>
      </c>
      <c r="Q311" t="s">
        <v>639</v>
      </c>
      <c r="R311" t="s">
        <v>636</v>
      </c>
      <c r="S311" t="s">
        <v>5873</v>
      </c>
      <c r="T311" t="s">
        <v>5872</v>
      </c>
    </row>
    <row r="312" spans="1:20" x14ac:dyDescent="0.25">
      <c r="A312" t="s">
        <v>25</v>
      </c>
      <c r="B312" t="s">
        <v>26</v>
      </c>
      <c r="C312">
        <v>50</v>
      </c>
      <c r="D312">
        <v>1</v>
      </c>
      <c r="E312" t="s">
        <v>5870</v>
      </c>
      <c r="F312">
        <v>99.99</v>
      </c>
      <c r="G312">
        <v>0</v>
      </c>
      <c r="H312" t="s">
        <v>661</v>
      </c>
      <c r="I312" t="s">
        <v>5871</v>
      </c>
      <c r="J312" t="s">
        <v>2074</v>
      </c>
      <c r="K312" t="s">
        <v>635</v>
      </c>
      <c r="L312" t="s">
        <v>636</v>
      </c>
      <c r="M312" t="s">
        <v>5872</v>
      </c>
      <c r="N312" t="s">
        <v>635</v>
      </c>
      <c r="O312" t="s">
        <v>1071</v>
      </c>
      <c r="P312" t="s">
        <v>22</v>
      </c>
      <c r="Q312" t="s">
        <v>639</v>
      </c>
      <c r="R312" t="s">
        <v>636</v>
      </c>
      <c r="S312" t="s">
        <v>5873</v>
      </c>
      <c r="T312" t="s">
        <v>5872</v>
      </c>
    </row>
    <row r="313" spans="1:20" x14ac:dyDescent="0.25">
      <c r="A313" t="s">
        <v>20</v>
      </c>
      <c r="B313" t="s">
        <v>21</v>
      </c>
      <c r="C313">
        <v>50</v>
      </c>
      <c r="D313">
        <v>1</v>
      </c>
      <c r="E313" t="s">
        <v>5874</v>
      </c>
      <c r="F313">
        <v>100</v>
      </c>
      <c r="G313">
        <v>0</v>
      </c>
      <c r="H313" t="s">
        <v>632</v>
      </c>
      <c r="I313" t="s">
        <v>5875</v>
      </c>
      <c r="J313" t="s">
        <v>1105</v>
      </c>
      <c r="K313" t="s">
        <v>635</v>
      </c>
      <c r="L313" t="s">
        <v>636</v>
      </c>
      <c r="M313" t="s">
        <v>5876</v>
      </c>
      <c r="N313" t="s">
        <v>635</v>
      </c>
      <c r="O313" t="s">
        <v>1071</v>
      </c>
      <c r="P313" t="s">
        <v>22</v>
      </c>
      <c r="Q313" t="s">
        <v>639</v>
      </c>
      <c r="R313" t="s">
        <v>636</v>
      </c>
      <c r="S313" t="s">
        <v>5877</v>
      </c>
      <c r="T313" t="s">
        <v>5878</v>
      </c>
    </row>
    <row r="314" spans="1:20" x14ac:dyDescent="0.25">
      <c r="A314" t="s">
        <v>23</v>
      </c>
      <c r="B314" t="s">
        <v>24</v>
      </c>
      <c r="C314">
        <v>50</v>
      </c>
      <c r="D314">
        <v>1</v>
      </c>
      <c r="E314" t="s">
        <v>5874</v>
      </c>
      <c r="F314">
        <v>100</v>
      </c>
      <c r="G314">
        <v>0</v>
      </c>
      <c r="H314" t="s">
        <v>632</v>
      </c>
      <c r="I314" t="s">
        <v>5875</v>
      </c>
      <c r="J314" t="s">
        <v>1105</v>
      </c>
      <c r="K314" t="s">
        <v>635</v>
      </c>
      <c r="L314" t="s">
        <v>636</v>
      </c>
      <c r="M314" t="s">
        <v>5876</v>
      </c>
      <c r="N314" t="s">
        <v>635</v>
      </c>
      <c r="O314" t="s">
        <v>1071</v>
      </c>
      <c r="P314" t="s">
        <v>22</v>
      </c>
      <c r="Q314" t="s">
        <v>639</v>
      </c>
      <c r="R314" t="s">
        <v>636</v>
      </c>
      <c r="S314" t="s">
        <v>5877</v>
      </c>
      <c r="T314" t="s">
        <v>5878</v>
      </c>
    </row>
    <row r="315" spans="1:20" x14ac:dyDescent="0.25">
      <c r="A315" t="s">
        <v>25</v>
      </c>
      <c r="B315" t="s">
        <v>26</v>
      </c>
      <c r="C315">
        <v>50</v>
      </c>
      <c r="D315">
        <v>1</v>
      </c>
      <c r="E315" t="s">
        <v>5874</v>
      </c>
      <c r="F315">
        <v>100</v>
      </c>
      <c r="G315">
        <v>0</v>
      </c>
      <c r="H315" t="s">
        <v>632</v>
      </c>
      <c r="I315" t="s">
        <v>5875</v>
      </c>
      <c r="J315" t="s">
        <v>1105</v>
      </c>
      <c r="K315" t="s">
        <v>635</v>
      </c>
      <c r="L315" t="s">
        <v>636</v>
      </c>
      <c r="M315" t="s">
        <v>5876</v>
      </c>
      <c r="N315" t="s">
        <v>635</v>
      </c>
      <c r="O315" t="s">
        <v>1071</v>
      </c>
      <c r="P315" t="s">
        <v>22</v>
      </c>
      <c r="Q315" t="s">
        <v>639</v>
      </c>
      <c r="R315" t="s">
        <v>636</v>
      </c>
      <c r="S315" t="s">
        <v>5877</v>
      </c>
      <c r="T315" t="s">
        <v>5878</v>
      </c>
    </row>
    <row r="316" spans="1:20" x14ac:dyDescent="0.25">
      <c r="A316" t="s">
        <v>20</v>
      </c>
      <c r="B316" t="s">
        <v>21</v>
      </c>
      <c r="C316">
        <v>50</v>
      </c>
      <c r="D316">
        <v>1</v>
      </c>
      <c r="E316" t="s">
        <v>5879</v>
      </c>
      <c r="F316">
        <v>100</v>
      </c>
      <c r="G316">
        <v>0</v>
      </c>
      <c r="H316" t="s">
        <v>632</v>
      </c>
      <c r="I316" t="s">
        <v>5880</v>
      </c>
      <c r="J316" t="s">
        <v>879</v>
      </c>
      <c r="K316" t="s">
        <v>635</v>
      </c>
      <c r="L316" t="s">
        <v>636</v>
      </c>
      <c r="M316" t="s">
        <v>5881</v>
      </c>
      <c r="N316" t="s">
        <v>635</v>
      </c>
      <c r="O316" t="s">
        <v>638</v>
      </c>
      <c r="P316" t="s">
        <v>22</v>
      </c>
      <c r="Q316" t="s">
        <v>639</v>
      </c>
      <c r="R316" t="s">
        <v>636</v>
      </c>
      <c r="S316" t="s">
        <v>5882</v>
      </c>
      <c r="T316" t="s">
        <v>5883</v>
      </c>
    </row>
    <row r="317" spans="1:20" x14ac:dyDescent="0.25">
      <c r="A317" t="s">
        <v>23</v>
      </c>
      <c r="B317" t="s">
        <v>24</v>
      </c>
      <c r="C317">
        <v>50</v>
      </c>
      <c r="D317">
        <v>1</v>
      </c>
      <c r="E317" t="s">
        <v>5879</v>
      </c>
      <c r="F317">
        <v>100</v>
      </c>
      <c r="G317">
        <v>0</v>
      </c>
      <c r="H317" t="s">
        <v>632</v>
      </c>
      <c r="I317" t="s">
        <v>5880</v>
      </c>
      <c r="J317" t="s">
        <v>879</v>
      </c>
      <c r="K317" t="s">
        <v>635</v>
      </c>
      <c r="L317" t="s">
        <v>636</v>
      </c>
      <c r="M317" t="s">
        <v>5881</v>
      </c>
      <c r="N317" t="s">
        <v>635</v>
      </c>
      <c r="O317" t="s">
        <v>638</v>
      </c>
      <c r="P317" t="s">
        <v>22</v>
      </c>
      <c r="Q317" t="s">
        <v>639</v>
      </c>
      <c r="R317" t="s">
        <v>636</v>
      </c>
      <c r="S317" t="s">
        <v>5882</v>
      </c>
      <c r="T317" t="s">
        <v>5883</v>
      </c>
    </row>
    <row r="318" spans="1:20" x14ac:dyDescent="0.25">
      <c r="A318" t="s">
        <v>25</v>
      </c>
      <c r="B318" t="s">
        <v>26</v>
      </c>
      <c r="C318">
        <v>50</v>
      </c>
      <c r="D318">
        <v>1</v>
      </c>
      <c r="E318" t="s">
        <v>5879</v>
      </c>
      <c r="F318">
        <v>100</v>
      </c>
      <c r="G318">
        <v>0</v>
      </c>
      <c r="H318" t="s">
        <v>632</v>
      </c>
      <c r="I318" t="s">
        <v>5880</v>
      </c>
      <c r="J318" t="s">
        <v>879</v>
      </c>
      <c r="K318" t="s">
        <v>635</v>
      </c>
      <c r="L318" t="s">
        <v>636</v>
      </c>
      <c r="M318" t="s">
        <v>5881</v>
      </c>
      <c r="N318" t="s">
        <v>635</v>
      </c>
      <c r="O318" t="s">
        <v>638</v>
      </c>
      <c r="P318" t="s">
        <v>22</v>
      </c>
      <c r="Q318" t="s">
        <v>639</v>
      </c>
      <c r="R318" t="s">
        <v>636</v>
      </c>
      <c r="S318" t="s">
        <v>5882</v>
      </c>
      <c r="T318" t="s">
        <v>5883</v>
      </c>
    </row>
    <row r="319" spans="1:20" x14ac:dyDescent="0.25">
      <c r="A319" t="s">
        <v>20</v>
      </c>
      <c r="B319" t="s">
        <v>21</v>
      </c>
      <c r="C319">
        <v>50</v>
      </c>
      <c r="D319">
        <v>1</v>
      </c>
      <c r="E319" t="s">
        <v>5884</v>
      </c>
      <c r="F319">
        <v>100</v>
      </c>
      <c r="G319">
        <v>0</v>
      </c>
      <c r="H319" t="s">
        <v>632</v>
      </c>
      <c r="I319" t="s">
        <v>5885</v>
      </c>
      <c r="J319" t="s">
        <v>2190</v>
      </c>
      <c r="K319" t="s">
        <v>635</v>
      </c>
      <c r="L319" t="s">
        <v>636</v>
      </c>
      <c r="M319" t="s">
        <v>5886</v>
      </c>
      <c r="N319" t="s">
        <v>635</v>
      </c>
      <c r="O319" t="s">
        <v>638</v>
      </c>
      <c r="P319" t="s">
        <v>22</v>
      </c>
      <c r="Q319" t="s">
        <v>639</v>
      </c>
      <c r="R319" t="s">
        <v>636</v>
      </c>
      <c r="S319" t="s">
        <v>5887</v>
      </c>
      <c r="T319" t="s">
        <v>5888</v>
      </c>
    </row>
    <row r="320" spans="1:20" x14ac:dyDescent="0.25">
      <c r="A320" t="s">
        <v>23</v>
      </c>
      <c r="B320" t="s">
        <v>24</v>
      </c>
      <c r="C320">
        <v>50</v>
      </c>
      <c r="D320">
        <v>1</v>
      </c>
      <c r="E320" t="s">
        <v>5884</v>
      </c>
      <c r="F320">
        <v>100</v>
      </c>
      <c r="G320">
        <v>0</v>
      </c>
      <c r="H320" t="s">
        <v>632</v>
      </c>
      <c r="I320" t="s">
        <v>5885</v>
      </c>
      <c r="J320" t="s">
        <v>2190</v>
      </c>
      <c r="K320" t="s">
        <v>635</v>
      </c>
      <c r="L320" t="s">
        <v>636</v>
      </c>
      <c r="M320" t="s">
        <v>5886</v>
      </c>
      <c r="N320" t="s">
        <v>635</v>
      </c>
      <c r="O320" t="s">
        <v>638</v>
      </c>
      <c r="P320" t="s">
        <v>22</v>
      </c>
      <c r="Q320" t="s">
        <v>639</v>
      </c>
      <c r="R320" t="s">
        <v>636</v>
      </c>
      <c r="S320" t="s">
        <v>5887</v>
      </c>
      <c r="T320" t="s">
        <v>5888</v>
      </c>
    </row>
    <row r="321" spans="1:20" x14ac:dyDescent="0.25">
      <c r="A321" t="s">
        <v>25</v>
      </c>
      <c r="B321" t="s">
        <v>26</v>
      </c>
      <c r="C321">
        <v>50</v>
      </c>
      <c r="D321">
        <v>1</v>
      </c>
      <c r="E321" t="s">
        <v>5884</v>
      </c>
      <c r="F321">
        <v>100</v>
      </c>
      <c r="G321">
        <v>0</v>
      </c>
      <c r="H321" t="s">
        <v>632</v>
      </c>
      <c r="I321" t="s">
        <v>5885</v>
      </c>
      <c r="J321" t="s">
        <v>2190</v>
      </c>
      <c r="K321" t="s">
        <v>635</v>
      </c>
      <c r="L321" t="s">
        <v>636</v>
      </c>
      <c r="M321" t="s">
        <v>5886</v>
      </c>
      <c r="N321" t="s">
        <v>635</v>
      </c>
      <c r="O321" t="s">
        <v>638</v>
      </c>
      <c r="P321" t="s">
        <v>22</v>
      </c>
      <c r="Q321" t="s">
        <v>639</v>
      </c>
      <c r="R321" t="s">
        <v>636</v>
      </c>
      <c r="S321" t="s">
        <v>5887</v>
      </c>
      <c r="T321" t="s">
        <v>5888</v>
      </c>
    </row>
    <row r="322" spans="1:20" x14ac:dyDescent="0.25">
      <c r="A322" t="s">
        <v>20</v>
      </c>
      <c r="B322" t="s">
        <v>21</v>
      </c>
      <c r="C322">
        <v>50</v>
      </c>
      <c r="D322">
        <v>1</v>
      </c>
      <c r="E322" t="s">
        <v>5889</v>
      </c>
      <c r="F322">
        <v>99.99</v>
      </c>
      <c r="G322">
        <v>0</v>
      </c>
      <c r="H322" t="s">
        <v>661</v>
      </c>
      <c r="I322" t="s">
        <v>5890</v>
      </c>
      <c r="J322" t="s">
        <v>634</v>
      </c>
      <c r="K322" t="s">
        <v>635</v>
      </c>
      <c r="L322" t="s">
        <v>636</v>
      </c>
      <c r="M322" t="s">
        <v>5886</v>
      </c>
      <c r="N322" t="s">
        <v>635</v>
      </c>
      <c r="O322" t="s">
        <v>638</v>
      </c>
      <c r="P322" t="s">
        <v>22</v>
      </c>
      <c r="Q322" t="s">
        <v>639</v>
      </c>
      <c r="R322" t="s">
        <v>636</v>
      </c>
      <c r="S322" t="s">
        <v>5891</v>
      </c>
      <c r="T322" t="s">
        <v>5892</v>
      </c>
    </row>
    <row r="323" spans="1:20" x14ac:dyDescent="0.25">
      <c r="A323" t="s">
        <v>23</v>
      </c>
      <c r="B323" t="s">
        <v>24</v>
      </c>
      <c r="C323">
        <v>50</v>
      </c>
      <c r="D323">
        <v>1</v>
      </c>
      <c r="E323" t="s">
        <v>5889</v>
      </c>
      <c r="F323">
        <v>99.99</v>
      </c>
      <c r="G323">
        <v>0</v>
      </c>
      <c r="H323" t="s">
        <v>661</v>
      </c>
      <c r="I323" t="s">
        <v>5890</v>
      </c>
      <c r="J323" t="s">
        <v>634</v>
      </c>
      <c r="K323" t="s">
        <v>635</v>
      </c>
      <c r="L323" t="s">
        <v>636</v>
      </c>
      <c r="M323" t="s">
        <v>5886</v>
      </c>
      <c r="N323" t="s">
        <v>635</v>
      </c>
      <c r="O323" t="s">
        <v>638</v>
      </c>
      <c r="P323" t="s">
        <v>22</v>
      </c>
      <c r="Q323" t="s">
        <v>639</v>
      </c>
      <c r="R323" t="s">
        <v>636</v>
      </c>
      <c r="S323" t="s">
        <v>5891</v>
      </c>
      <c r="T323" t="s">
        <v>5892</v>
      </c>
    </row>
    <row r="324" spans="1:20" x14ac:dyDescent="0.25">
      <c r="A324" t="s">
        <v>25</v>
      </c>
      <c r="B324" t="s">
        <v>26</v>
      </c>
      <c r="C324">
        <v>50</v>
      </c>
      <c r="D324">
        <v>1</v>
      </c>
      <c r="E324" t="s">
        <v>5889</v>
      </c>
      <c r="F324">
        <v>99.99</v>
      </c>
      <c r="G324">
        <v>0</v>
      </c>
      <c r="H324" t="s">
        <v>661</v>
      </c>
      <c r="I324" t="s">
        <v>5890</v>
      </c>
      <c r="J324" t="s">
        <v>634</v>
      </c>
      <c r="K324" t="s">
        <v>635</v>
      </c>
      <c r="L324" t="s">
        <v>636</v>
      </c>
      <c r="M324" t="s">
        <v>5886</v>
      </c>
      <c r="N324" t="s">
        <v>635</v>
      </c>
      <c r="O324" t="s">
        <v>638</v>
      </c>
      <c r="P324" t="s">
        <v>22</v>
      </c>
      <c r="Q324" t="s">
        <v>639</v>
      </c>
      <c r="R324" t="s">
        <v>636</v>
      </c>
      <c r="S324" t="s">
        <v>5891</v>
      </c>
      <c r="T324" t="s">
        <v>5892</v>
      </c>
    </row>
    <row r="325" spans="1:20" x14ac:dyDescent="0.25">
      <c r="A325" t="s">
        <v>37</v>
      </c>
      <c r="B325" t="s">
        <v>38</v>
      </c>
      <c r="C325">
        <v>66.666666666666671</v>
      </c>
      <c r="D325">
        <v>3</v>
      </c>
      <c r="E325" t="s">
        <v>5893</v>
      </c>
      <c r="F325">
        <v>100</v>
      </c>
      <c r="G325">
        <v>0</v>
      </c>
      <c r="H325" t="s">
        <v>661</v>
      </c>
      <c r="I325" t="s">
        <v>5894</v>
      </c>
      <c r="J325" t="s">
        <v>1399</v>
      </c>
      <c r="K325" t="s">
        <v>635</v>
      </c>
      <c r="L325" t="s">
        <v>636</v>
      </c>
      <c r="M325" t="s">
        <v>5886</v>
      </c>
      <c r="N325" t="s">
        <v>635</v>
      </c>
      <c r="O325" t="s">
        <v>638</v>
      </c>
      <c r="P325" t="s">
        <v>22</v>
      </c>
      <c r="Q325" t="s">
        <v>639</v>
      </c>
      <c r="R325" t="s">
        <v>636</v>
      </c>
      <c r="S325" t="s">
        <v>5895</v>
      </c>
      <c r="T325" t="s">
        <v>5886</v>
      </c>
    </row>
    <row r="326" spans="1:20" x14ac:dyDescent="0.25">
      <c r="A326" t="s">
        <v>20</v>
      </c>
      <c r="B326" t="s">
        <v>21</v>
      </c>
      <c r="C326">
        <v>50</v>
      </c>
      <c r="D326">
        <v>1</v>
      </c>
      <c r="E326" t="s">
        <v>5896</v>
      </c>
      <c r="F326">
        <v>99.99</v>
      </c>
      <c r="G326">
        <v>0</v>
      </c>
      <c r="H326" t="s">
        <v>661</v>
      </c>
      <c r="I326" t="s">
        <v>5897</v>
      </c>
      <c r="J326" t="s">
        <v>1314</v>
      </c>
      <c r="K326" t="s">
        <v>635</v>
      </c>
      <c r="L326" t="s">
        <v>636</v>
      </c>
      <c r="M326" t="s">
        <v>5898</v>
      </c>
      <c r="N326" t="s">
        <v>635</v>
      </c>
      <c r="O326" t="s">
        <v>638</v>
      </c>
      <c r="P326" t="s">
        <v>22</v>
      </c>
      <c r="Q326" t="s">
        <v>639</v>
      </c>
      <c r="R326" t="s">
        <v>636</v>
      </c>
      <c r="S326" t="s">
        <v>5899</v>
      </c>
      <c r="T326" t="s">
        <v>5900</v>
      </c>
    </row>
    <row r="327" spans="1:20" x14ac:dyDescent="0.25">
      <c r="A327" t="s">
        <v>23</v>
      </c>
      <c r="B327" t="s">
        <v>24</v>
      </c>
      <c r="C327">
        <v>50</v>
      </c>
      <c r="D327">
        <v>1</v>
      </c>
      <c r="E327" t="s">
        <v>5896</v>
      </c>
      <c r="F327">
        <v>99.99</v>
      </c>
      <c r="G327">
        <v>0</v>
      </c>
      <c r="H327" t="s">
        <v>661</v>
      </c>
      <c r="I327" t="s">
        <v>5897</v>
      </c>
      <c r="J327" t="s">
        <v>1314</v>
      </c>
      <c r="K327" t="s">
        <v>635</v>
      </c>
      <c r="L327" t="s">
        <v>636</v>
      </c>
      <c r="M327" t="s">
        <v>5898</v>
      </c>
      <c r="N327" t="s">
        <v>635</v>
      </c>
      <c r="O327" t="s">
        <v>638</v>
      </c>
      <c r="P327" t="s">
        <v>22</v>
      </c>
      <c r="Q327" t="s">
        <v>639</v>
      </c>
      <c r="R327" t="s">
        <v>636</v>
      </c>
      <c r="S327" t="s">
        <v>5899</v>
      </c>
      <c r="T327" t="s">
        <v>5900</v>
      </c>
    </row>
    <row r="328" spans="1:20" x14ac:dyDescent="0.25">
      <c r="A328" t="s">
        <v>25</v>
      </c>
      <c r="B328" t="s">
        <v>26</v>
      </c>
      <c r="C328">
        <v>50</v>
      </c>
      <c r="D328">
        <v>1</v>
      </c>
      <c r="E328" t="s">
        <v>5896</v>
      </c>
      <c r="F328">
        <v>99.99</v>
      </c>
      <c r="G328">
        <v>0</v>
      </c>
      <c r="H328" t="s">
        <v>661</v>
      </c>
      <c r="I328" t="s">
        <v>5897</v>
      </c>
      <c r="J328" t="s">
        <v>1314</v>
      </c>
      <c r="K328" t="s">
        <v>635</v>
      </c>
      <c r="L328" t="s">
        <v>636</v>
      </c>
      <c r="M328" t="s">
        <v>5898</v>
      </c>
      <c r="N328" t="s">
        <v>635</v>
      </c>
      <c r="O328" t="s">
        <v>638</v>
      </c>
      <c r="P328" t="s">
        <v>22</v>
      </c>
      <c r="Q328" t="s">
        <v>639</v>
      </c>
      <c r="R328" t="s">
        <v>636</v>
      </c>
      <c r="S328" t="s">
        <v>5899</v>
      </c>
      <c r="T328" t="s">
        <v>5900</v>
      </c>
    </row>
    <row r="329" spans="1:20" x14ac:dyDescent="0.25">
      <c r="A329" t="s">
        <v>39</v>
      </c>
      <c r="B329" t="s">
        <v>1715</v>
      </c>
      <c r="C329">
        <v>76</v>
      </c>
      <c r="D329">
        <v>1</v>
      </c>
      <c r="E329" t="s">
        <v>5901</v>
      </c>
      <c r="F329">
        <v>121</v>
      </c>
      <c r="G329">
        <v>45</v>
      </c>
      <c r="H329" t="s">
        <v>647</v>
      </c>
      <c r="I329" t="s">
        <v>5902</v>
      </c>
      <c r="J329" t="s">
        <v>5903</v>
      </c>
      <c r="K329" t="s">
        <v>5904</v>
      </c>
      <c r="L329" t="s">
        <v>5905</v>
      </c>
      <c r="M329" t="s">
        <v>5900</v>
      </c>
      <c r="N329" t="s">
        <v>635</v>
      </c>
      <c r="O329" t="s">
        <v>706</v>
      </c>
      <c r="P329" t="s">
        <v>40</v>
      </c>
      <c r="Q329" t="s">
        <v>707</v>
      </c>
      <c r="R329" t="s">
        <v>636</v>
      </c>
      <c r="S329" t="s">
        <v>5906</v>
      </c>
      <c r="T329" t="s">
        <v>5900</v>
      </c>
    </row>
    <row r="330" spans="1:20" x14ac:dyDescent="0.25">
      <c r="A330" t="s">
        <v>37</v>
      </c>
      <c r="B330" t="s">
        <v>38</v>
      </c>
      <c r="C330">
        <v>66.666666666666671</v>
      </c>
      <c r="D330">
        <v>3</v>
      </c>
      <c r="E330" t="s">
        <v>5907</v>
      </c>
      <c r="F330">
        <v>100</v>
      </c>
      <c r="G330">
        <v>0</v>
      </c>
      <c r="H330" t="s">
        <v>661</v>
      </c>
      <c r="I330" t="s">
        <v>5908</v>
      </c>
      <c r="J330" t="s">
        <v>972</v>
      </c>
      <c r="K330" t="s">
        <v>635</v>
      </c>
      <c r="L330" t="s">
        <v>636</v>
      </c>
      <c r="M330" t="s">
        <v>5909</v>
      </c>
      <c r="N330" t="s">
        <v>635</v>
      </c>
      <c r="O330" t="s">
        <v>638</v>
      </c>
      <c r="P330" t="s">
        <v>22</v>
      </c>
      <c r="Q330" t="s">
        <v>639</v>
      </c>
      <c r="R330" t="s">
        <v>636</v>
      </c>
      <c r="S330" t="s">
        <v>5910</v>
      </c>
      <c r="T330" t="s">
        <v>5909</v>
      </c>
    </row>
    <row r="331" spans="1:20" x14ac:dyDescent="0.25">
      <c r="A331" t="s">
        <v>164</v>
      </c>
      <c r="B331" t="s">
        <v>165</v>
      </c>
      <c r="C331">
        <v>50</v>
      </c>
      <c r="D331">
        <v>6</v>
      </c>
      <c r="E331" t="s">
        <v>5911</v>
      </c>
      <c r="F331">
        <v>200</v>
      </c>
      <c r="G331">
        <v>0</v>
      </c>
      <c r="H331" t="s">
        <v>661</v>
      </c>
      <c r="I331" t="s">
        <v>5912</v>
      </c>
      <c r="J331" t="s">
        <v>1917</v>
      </c>
      <c r="K331" t="s">
        <v>635</v>
      </c>
      <c r="L331" t="s">
        <v>636</v>
      </c>
      <c r="M331" t="s">
        <v>5913</v>
      </c>
      <c r="N331" t="s">
        <v>635</v>
      </c>
      <c r="O331" t="s">
        <v>638</v>
      </c>
      <c r="P331" t="s">
        <v>22</v>
      </c>
      <c r="Q331" t="s">
        <v>639</v>
      </c>
      <c r="R331" t="s">
        <v>636</v>
      </c>
      <c r="S331" t="s">
        <v>5914</v>
      </c>
      <c r="T331" t="s">
        <v>5913</v>
      </c>
    </row>
    <row r="332" spans="1:20" x14ac:dyDescent="0.25">
      <c r="A332" t="s">
        <v>164</v>
      </c>
      <c r="B332" t="s">
        <v>165</v>
      </c>
      <c r="C332">
        <v>33.333333333333336</v>
      </c>
      <c r="D332">
        <v>3</v>
      </c>
      <c r="E332" t="s">
        <v>5915</v>
      </c>
      <c r="F332">
        <v>135</v>
      </c>
      <c r="G332">
        <v>0</v>
      </c>
      <c r="H332" t="s">
        <v>661</v>
      </c>
      <c r="I332" t="s">
        <v>5916</v>
      </c>
      <c r="J332" t="s">
        <v>5917</v>
      </c>
      <c r="K332" t="s">
        <v>5918</v>
      </c>
      <c r="L332" t="s">
        <v>1475</v>
      </c>
      <c r="M332" t="s">
        <v>5919</v>
      </c>
      <c r="N332" t="s">
        <v>635</v>
      </c>
      <c r="O332" t="s">
        <v>653</v>
      </c>
      <c r="P332" t="s">
        <v>43</v>
      </c>
      <c r="Q332" t="s">
        <v>654</v>
      </c>
      <c r="R332" t="s">
        <v>636</v>
      </c>
      <c r="S332" t="s">
        <v>5920</v>
      </c>
      <c r="T332" t="s">
        <v>5919</v>
      </c>
    </row>
    <row r="333" spans="1:20" x14ac:dyDescent="0.25">
      <c r="A333" t="s">
        <v>164</v>
      </c>
      <c r="B333" t="s">
        <v>165</v>
      </c>
      <c r="C333">
        <v>50</v>
      </c>
      <c r="D333">
        <v>6</v>
      </c>
      <c r="E333" t="s">
        <v>5921</v>
      </c>
      <c r="F333">
        <v>200</v>
      </c>
      <c r="G333">
        <v>0</v>
      </c>
      <c r="H333" t="s">
        <v>661</v>
      </c>
      <c r="I333" t="s">
        <v>5922</v>
      </c>
      <c r="J333" t="s">
        <v>884</v>
      </c>
      <c r="K333" t="s">
        <v>635</v>
      </c>
      <c r="L333" t="s">
        <v>636</v>
      </c>
      <c r="M333" t="s">
        <v>5923</v>
      </c>
      <c r="N333" t="s">
        <v>635</v>
      </c>
      <c r="O333" t="s">
        <v>638</v>
      </c>
      <c r="P333" t="s">
        <v>22</v>
      </c>
      <c r="Q333" t="s">
        <v>639</v>
      </c>
      <c r="R333" t="s">
        <v>636</v>
      </c>
      <c r="S333" t="s">
        <v>5924</v>
      </c>
      <c r="T333" t="s">
        <v>5923</v>
      </c>
    </row>
    <row r="334" spans="1:20" x14ac:dyDescent="0.25">
      <c r="A334" t="s">
        <v>20</v>
      </c>
      <c r="B334" t="s">
        <v>21</v>
      </c>
      <c r="C334">
        <v>50</v>
      </c>
      <c r="D334">
        <v>1</v>
      </c>
      <c r="E334" t="s">
        <v>5925</v>
      </c>
      <c r="F334">
        <v>100</v>
      </c>
      <c r="G334">
        <v>0</v>
      </c>
      <c r="H334" t="s">
        <v>632</v>
      </c>
      <c r="I334" t="s">
        <v>5926</v>
      </c>
      <c r="J334" t="s">
        <v>1096</v>
      </c>
      <c r="K334" t="s">
        <v>635</v>
      </c>
      <c r="L334" t="s">
        <v>636</v>
      </c>
      <c r="M334" t="s">
        <v>5927</v>
      </c>
      <c r="N334" t="s">
        <v>635</v>
      </c>
      <c r="O334" t="s">
        <v>638</v>
      </c>
      <c r="P334" t="s">
        <v>22</v>
      </c>
      <c r="Q334" t="s">
        <v>639</v>
      </c>
      <c r="R334" t="s">
        <v>636</v>
      </c>
      <c r="S334" t="s">
        <v>5928</v>
      </c>
      <c r="T334" t="s">
        <v>5927</v>
      </c>
    </row>
    <row r="335" spans="1:20" x14ac:dyDescent="0.25">
      <c r="A335" t="s">
        <v>23</v>
      </c>
      <c r="B335" t="s">
        <v>24</v>
      </c>
      <c r="C335">
        <v>50</v>
      </c>
      <c r="D335">
        <v>1</v>
      </c>
      <c r="E335" t="s">
        <v>5925</v>
      </c>
      <c r="F335">
        <v>100</v>
      </c>
      <c r="G335">
        <v>0</v>
      </c>
      <c r="H335" t="s">
        <v>632</v>
      </c>
      <c r="I335" t="s">
        <v>5926</v>
      </c>
      <c r="J335" t="s">
        <v>1096</v>
      </c>
      <c r="K335" t="s">
        <v>635</v>
      </c>
      <c r="L335" t="s">
        <v>636</v>
      </c>
      <c r="M335" t="s">
        <v>5927</v>
      </c>
      <c r="N335" t="s">
        <v>635</v>
      </c>
      <c r="O335" t="s">
        <v>638</v>
      </c>
      <c r="P335" t="s">
        <v>22</v>
      </c>
      <c r="Q335" t="s">
        <v>639</v>
      </c>
      <c r="R335" t="s">
        <v>636</v>
      </c>
      <c r="S335" t="s">
        <v>5928</v>
      </c>
      <c r="T335" t="s">
        <v>5927</v>
      </c>
    </row>
    <row r="336" spans="1:20" x14ac:dyDescent="0.25">
      <c r="A336" t="s">
        <v>25</v>
      </c>
      <c r="B336" t="s">
        <v>26</v>
      </c>
      <c r="C336">
        <v>50</v>
      </c>
      <c r="D336">
        <v>1</v>
      </c>
      <c r="E336" t="s">
        <v>5925</v>
      </c>
      <c r="F336">
        <v>100</v>
      </c>
      <c r="G336">
        <v>0</v>
      </c>
      <c r="H336" t="s">
        <v>632</v>
      </c>
      <c r="I336" t="s">
        <v>5926</v>
      </c>
      <c r="J336" t="s">
        <v>1096</v>
      </c>
      <c r="K336" t="s">
        <v>635</v>
      </c>
      <c r="L336" t="s">
        <v>636</v>
      </c>
      <c r="M336" t="s">
        <v>5927</v>
      </c>
      <c r="N336" t="s">
        <v>635</v>
      </c>
      <c r="O336" t="s">
        <v>638</v>
      </c>
      <c r="P336" t="s">
        <v>22</v>
      </c>
      <c r="Q336" t="s">
        <v>639</v>
      </c>
      <c r="R336" t="s">
        <v>636</v>
      </c>
      <c r="S336" t="s">
        <v>5928</v>
      </c>
      <c r="T336" t="s">
        <v>5927</v>
      </c>
    </row>
    <row r="337" spans="1:20" x14ac:dyDescent="0.25">
      <c r="A337" t="s">
        <v>20</v>
      </c>
      <c r="B337" t="s">
        <v>21</v>
      </c>
      <c r="C337">
        <v>50</v>
      </c>
      <c r="D337">
        <v>1</v>
      </c>
      <c r="E337" t="s">
        <v>5929</v>
      </c>
      <c r="F337">
        <v>134.99</v>
      </c>
      <c r="G337">
        <v>35</v>
      </c>
      <c r="H337" t="s">
        <v>661</v>
      </c>
      <c r="I337" t="s">
        <v>3668</v>
      </c>
      <c r="J337" t="s">
        <v>643</v>
      </c>
      <c r="K337" t="s">
        <v>635</v>
      </c>
      <c r="L337" t="s">
        <v>636</v>
      </c>
      <c r="M337" t="s">
        <v>5927</v>
      </c>
      <c r="N337" t="s">
        <v>635</v>
      </c>
      <c r="O337" t="s">
        <v>638</v>
      </c>
      <c r="P337" t="s">
        <v>22</v>
      </c>
      <c r="Q337" t="s">
        <v>639</v>
      </c>
      <c r="R337" t="s">
        <v>636</v>
      </c>
      <c r="S337" t="s">
        <v>5930</v>
      </c>
      <c r="T337" t="s">
        <v>5927</v>
      </c>
    </row>
    <row r="338" spans="1:20" x14ac:dyDescent="0.25">
      <c r="A338" t="s">
        <v>23</v>
      </c>
      <c r="B338" t="s">
        <v>24</v>
      </c>
      <c r="C338">
        <v>50</v>
      </c>
      <c r="D338">
        <v>1</v>
      </c>
      <c r="E338" t="s">
        <v>5929</v>
      </c>
      <c r="F338">
        <v>134.99</v>
      </c>
      <c r="G338">
        <v>35</v>
      </c>
      <c r="H338" t="s">
        <v>661</v>
      </c>
      <c r="I338" t="s">
        <v>3668</v>
      </c>
      <c r="J338" t="s">
        <v>643</v>
      </c>
      <c r="K338" t="s">
        <v>635</v>
      </c>
      <c r="L338" t="s">
        <v>636</v>
      </c>
      <c r="M338" t="s">
        <v>5927</v>
      </c>
      <c r="N338" t="s">
        <v>635</v>
      </c>
      <c r="O338" t="s">
        <v>638</v>
      </c>
      <c r="P338" t="s">
        <v>22</v>
      </c>
      <c r="Q338" t="s">
        <v>639</v>
      </c>
      <c r="R338" t="s">
        <v>636</v>
      </c>
      <c r="S338" t="s">
        <v>5930</v>
      </c>
      <c r="T338" t="s">
        <v>5927</v>
      </c>
    </row>
    <row r="339" spans="1:20" x14ac:dyDescent="0.25">
      <c r="A339" t="s">
        <v>25</v>
      </c>
      <c r="B339" t="s">
        <v>26</v>
      </c>
      <c r="C339">
        <v>50</v>
      </c>
      <c r="D339">
        <v>1</v>
      </c>
      <c r="E339" t="s">
        <v>5929</v>
      </c>
      <c r="F339">
        <v>134.99</v>
      </c>
      <c r="G339">
        <v>35</v>
      </c>
      <c r="H339" t="s">
        <v>661</v>
      </c>
      <c r="I339" t="s">
        <v>3668</v>
      </c>
      <c r="J339" t="s">
        <v>643</v>
      </c>
      <c r="K339" t="s">
        <v>635</v>
      </c>
      <c r="L339" t="s">
        <v>636</v>
      </c>
      <c r="M339" t="s">
        <v>5927</v>
      </c>
      <c r="N339" t="s">
        <v>635</v>
      </c>
      <c r="O339" t="s">
        <v>638</v>
      </c>
      <c r="P339" t="s">
        <v>22</v>
      </c>
      <c r="Q339" t="s">
        <v>639</v>
      </c>
      <c r="R339" t="s">
        <v>636</v>
      </c>
      <c r="S339" t="s">
        <v>5930</v>
      </c>
      <c r="T339" t="s">
        <v>5927</v>
      </c>
    </row>
    <row r="340" spans="1:20" x14ac:dyDescent="0.25">
      <c r="A340" t="s">
        <v>619</v>
      </c>
      <c r="B340" t="s">
        <v>620</v>
      </c>
      <c r="C340">
        <v>139</v>
      </c>
      <c r="D340">
        <v>2</v>
      </c>
      <c r="E340" t="s">
        <v>5931</v>
      </c>
      <c r="F340">
        <v>199</v>
      </c>
      <c r="G340">
        <v>0</v>
      </c>
      <c r="H340" t="s">
        <v>1233</v>
      </c>
      <c r="I340" t="s">
        <v>5932</v>
      </c>
      <c r="J340" t="s">
        <v>5933</v>
      </c>
      <c r="K340" t="s">
        <v>2547</v>
      </c>
      <c r="L340" t="s">
        <v>5934</v>
      </c>
      <c r="M340" t="s">
        <v>5935</v>
      </c>
      <c r="N340" t="s">
        <v>1239</v>
      </c>
      <c r="O340" t="s">
        <v>1240</v>
      </c>
      <c r="P340" t="s">
        <v>1241</v>
      </c>
      <c r="Q340" t="s">
        <v>1242</v>
      </c>
      <c r="R340" t="s">
        <v>636</v>
      </c>
      <c r="S340" t="s">
        <v>5936</v>
      </c>
      <c r="T340" t="s">
        <v>5935</v>
      </c>
    </row>
    <row r="341" spans="1:20" x14ac:dyDescent="0.25">
      <c r="A341" t="s">
        <v>37</v>
      </c>
      <c r="B341" t="s">
        <v>38</v>
      </c>
      <c r="C341">
        <v>66.666666666666671</v>
      </c>
      <c r="D341">
        <v>3</v>
      </c>
      <c r="E341" t="s">
        <v>5937</v>
      </c>
      <c r="F341">
        <v>100</v>
      </c>
      <c r="G341">
        <v>0</v>
      </c>
      <c r="H341" t="s">
        <v>661</v>
      </c>
      <c r="I341" t="s">
        <v>5938</v>
      </c>
      <c r="J341" t="s">
        <v>716</v>
      </c>
      <c r="K341" t="s">
        <v>635</v>
      </c>
      <c r="L341" t="s">
        <v>636</v>
      </c>
      <c r="M341" t="s">
        <v>5935</v>
      </c>
      <c r="N341" t="s">
        <v>635</v>
      </c>
      <c r="O341" t="s">
        <v>638</v>
      </c>
      <c r="P341" t="s">
        <v>22</v>
      </c>
      <c r="Q341" t="s">
        <v>639</v>
      </c>
      <c r="R341" t="s">
        <v>636</v>
      </c>
      <c r="S341" t="s">
        <v>5939</v>
      </c>
      <c r="T341" t="s">
        <v>5935</v>
      </c>
    </row>
    <row r="342" spans="1:20" x14ac:dyDescent="0.25">
      <c r="A342" t="s">
        <v>164</v>
      </c>
      <c r="B342" t="s">
        <v>165</v>
      </c>
      <c r="C342">
        <v>50</v>
      </c>
      <c r="D342">
        <v>6</v>
      </c>
      <c r="E342" t="s">
        <v>5940</v>
      </c>
      <c r="F342">
        <v>200</v>
      </c>
      <c r="G342">
        <v>0</v>
      </c>
      <c r="H342" t="s">
        <v>661</v>
      </c>
      <c r="I342" t="s">
        <v>5941</v>
      </c>
      <c r="J342" t="s">
        <v>884</v>
      </c>
      <c r="K342" t="s">
        <v>635</v>
      </c>
      <c r="L342" t="s">
        <v>636</v>
      </c>
      <c r="M342" t="s">
        <v>5942</v>
      </c>
      <c r="N342" t="s">
        <v>635</v>
      </c>
      <c r="O342" t="s">
        <v>668</v>
      </c>
      <c r="P342" t="s">
        <v>22</v>
      </c>
      <c r="Q342" t="s">
        <v>669</v>
      </c>
      <c r="R342" t="s">
        <v>5943</v>
      </c>
      <c r="S342" t="s">
        <v>5944</v>
      </c>
      <c r="T342" t="s">
        <v>5945</v>
      </c>
    </row>
    <row r="343" spans="1:20" x14ac:dyDescent="0.25">
      <c r="A343" t="s">
        <v>20</v>
      </c>
      <c r="B343" t="s">
        <v>21</v>
      </c>
      <c r="C343">
        <v>50</v>
      </c>
      <c r="D343">
        <v>1</v>
      </c>
      <c r="E343" t="s">
        <v>5946</v>
      </c>
      <c r="F343">
        <v>100</v>
      </c>
      <c r="G343">
        <v>0</v>
      </c>
      <c r="H343" t="s">
        <v>632</v>
      </c>
      <c r="I343" t="s">
        <v>5947</v>
      </c>
      <c r="J343" t="s">
        <v>1742</v>
      </c>
      <c r="K343" t="s">
        <v>635</v>
      </c>
      <c r="L343" t="s">
        <v>636</v>
      </c>
      <c r="M343" t="s">
        <v>5948</v>
      </c>
      <c r="N343" t="s">
        <v>635</v>
      </c>
      <c r="O343" t="s">
        <v>638</v>
      </c>
      <c r="P343" t="s">
        <v>22</v>
      </c>
      <c r="Q343" t="s">
        <v>639</v>
      </c>
      <c r="R343" t="s">
        <v>636</v>
      </c>
      <c r="S343" t="s">
        <v>5949</v>
      </c>
      <c r="T343" t="s">
        <v>5948</v>
      </c>
    </row>
    <row r="344" spans="1:20" x14ac:dyDescent="0.25">
      <c r="A344" t="s">
        <v>23</v>
      </c>
      <c r="B344" t="s">
        <v>24</v>
      </c>
      <c r="C344">
        <v>50</v>
      </c>
      <c r="D344">
        <v>1</v>
      </c>
      <c r="E344" t="s">
        <v>5946</v>
      </c>
      <c r="F344">
        <v>100</v>
      </c>
      <c r="G344">
        <v>0</v>
      </c>
      <c r="H344" t="s">
        <v>632</v>
      </c>
      <c r="I344" t="s">
        <v>5947</v>
      </c>
      <c r="J344" t="s">
        <v>1742</v>
      </c>
      <c r="K344" t="s">
        <v>635</v>
      </c>
      <c r="L344" t="s">
        <v>636</v>
      </c>
      <c r="M344" t="s">
        <v>5948</v>
      </c>
      <c r="N344" t="s">
        <v>635</v>
      </c>
      <c r="O344" t="s">
        <v>638</v>
      </c>
      <c r="P344" t="s">
        <v>22</v>
      </c>
      <c r="Q344" t="s">
        <v>639</v>
      </c>
      <c r="R344" t="s">
        <v>636</v>
      </c>
      <c r="S344" t="s">
        <v>5949</v>
      </c>
      <c r="T344" t="s">
        <v>5948</v>
      </c>
    </row>
    <row r="345" spans="1:20" x14ac:dyDescent="0.25">
      <c r="A345" t="s">
        <v>25</v>
      </c>
      <c r="B345" t="s">
        <v>26</v>
      </c>
      <c r="C345">
        <v>50</v>
      </c>
      <c r="D345">
        <v>1</v>
      </c>
      <c r="E345" t="s">
        <v>5946</v>
      </c>
      <c r="F345">
        <v>100</v>
      </c>
      <c r="G345">
        <v>0</v>
      </c>
      <c r="H345" t="s">
        <v>632</v>
      </c>
      <c r="I345" t="s">
        <v>5947</v>
      </c>
      <c r="J345" t="s">
        <v>1742</v>
      </c>
      <c r="K345" t="s">
        <v>635</v>
      </c>
      <c r="L345" t="s">
        <v>636</v>
      </c>
      <c r="M345" t="s">
        <v>5948</v>
      </c>
      <c r="N345" t="s">
        <v>635</v>
      </c>
      <c r="O345" t="s">
        <v>638</v>
      </c>
      <c r="P345" t="s">
        <v>22</v>
      </c>
      <c r="Q345" t="s">
        <v>639</v>
      </c>
      <c r="R345" t="s">
        <v>636</v>
      </c>
      <c r="S345" t="s">
        <v>5949</v>
      </c>
      <c r="T345" t="s">
        <v>5948</v>
      </c>
    </row>
    <row r="346" spans="1:20" x14ac:dyDescent="0.25">
      <c r="A346" t="s">
        <v>164</v>
      </c>
      <c r="B346" t="s">
        <v>165</v>
      </c>
      <c r="C346">
        <v>33.333333333333336</v>
      </c>
      <c r="D346">
        <v>3</v>
      </c>
      <c r="E346" t="s">
        <v>5950</v>
      </c>
      <c r="F346">
        <v>200</v>
      </c>
      <c r="G346">
        <v>0</v>
      </c>
      <c r="H346" t="s">
        <v>661</v>
      </c>
      <c r="I346" t="s">
        <v>5951</v>
      </c>
      <c r="J346" t="s">
        <v>1036</v>
      </c>
      <c r="K346" t="s">
        <v>635</v>
      </c>
      <c r="L346" t="s">
        <v>636</v>
      </c>
      <c r="M346" t="s">
        <v>5948</v>
      </c>
      <c r="N346" t="s">
        <v>635</v>
      </c>
      <c r="O346" t="s">
        <v>668</v>
      </c>
      <c r="P346" t="s">
        <v>22</v>
      </c>
      <c r="Q346" t="s">
        <v>669</v>
      </c>
      <c r="R346" t="s">
        <v>636</v>
      </c>
      <c r="S346" t="s">
        <v>5952</v>
      </c>
      <c r="T346" t="s">
        <v>5953</v>
      </c>
    </row>
    <row r="347" spans="1:20" x14ac:dyDescent="0.25">
      <c r="A347" t="s">
        <v>37</v>
      </c>
      <c r="B347" t="s">
        <v>38</v>
      </c>
      <c r="C347">
        <v>66.666666666666671</v>
      </c>
      <c r="D347">
        <v>3</v>
      </c>
      <c r="E347" t="s">
        <v>5950</v>
      </c>
      <c r="F347">
        <v>200</v>
      </c>
      <c r="G347">
        <v>0</v>
      </c>
      <c r="H347" t="s">
        <v>661</v>
      </c>
      <c r="I347" t="s">
        <v>5951</v>
      </c>
      <c r="J347" t="s">
        <v>1036</v>
      </c>
      <c r="K347" t="s">
        <v>635</v>
      </c>
      <c r="L347" t="s">
        <v>636</v>
      </c>
      <c r="M347" t="s">
        <v>5948</v>
      </c>
      <c r="N347" t="s">
        <v>635</v>
      </c>
      <c r="O347" t="s">
        <v>668</v>
      </c>
      <c r="P347" t="s">
        <v>22</v>
      </c>
      <c r="Q347" t="s">
        <v>669</v>
      </c>
      <c r="R347" t="s">
        <v>636</v>
      </c>
      <c r="S347" t="s">
        <v>5952</v>
      </c>
      <c r="T347" t="s">
        <v>5953</v>
      </c>
    </row>
    <row r="348" spans="1:20" x14ac:dyDescent="0.25">
      <c r="A348" t="s">
        <v>35</v>
      </c>
      <c r="B348" t="s">
        <v>36</v>
      </c>
      <c r="C348">
        <v>66.666666666666671</v>
      </c>
      <c r="D348">
        <v>3</v>
      </c>
      <c r="E348" t="s">
        <v>5954</v>
      </c>
      <c r="F348">
        <v>100</v>
      </c>
      <c r="G348">
        <v>0</v>
      </c>
      <c r="H348" t="s">
        <v>661</v>
      </c>
      <c r="I348" t="s">
        <v>5955</v>
      </c>
      <c r="J348" t="s">
        <v>797</v>
      </c>
      <c r="K348" t="s">
        <v>635</v>
      </c>
      <c r="L348" t="s">
        <v>636</v>
      </c>
      <c r="M348" t="s">
        <v>5956</v>
      </c>
      <c r="N348" t="s">
        <v>635</v>
      </c>
      <c r="O348" t="s">
        <v>638</v>
      </c>
      <c r="P348" t="s">
        <v>22</v>
      </c>
      <c r="Q348" t="s">
        <v>639</v>
      </c>
      <c r="R348" t="s">
        <v>636</v>
      </c>
      <c r="S348" t="s">
        <v>5957</v>
      </c>
      <c r="T348" t="s">
        <v>5956</v>
      </c>
    </row>
    <row r="349" spans="1:20" x14ac:dyDescent="0.25">
      <c r="A349" t="s">
        <v>37</v>
      </c>
      <c r="B349" t="s">
        <v>38</v>
      </c>
      <c r="C349">
        <v>66.666666666666671</v>
      </c>
      <c r="D349">
        <v>3</v>
      </c>
      <c r="E349" t="s">
        <v>5958</v>
      </c>
      <c r="F349">
        <v>100</v>
      </c>
      <c r="G349">
        <v>0</v>
      </c>
      <c r="H349" t="s">
        <v>661</v>
      </c>
      <c r="I349" t="s">
        <v>5959</v>
      </c>
      <c r="J349" t="s">
        <v>1314</v>
      </c>
      <c r="K349" t="s">
        <v>635</v>
      </c>
      <c r="L349" t="s">
        <v>636</v>
      </c>
      <c r="M349" t="s">
        <v>5960</v>
      </c>
      <c r="N349" t="s">
        <v>635</v>
      </c>
      <c r="O349" t="s">
        <v>668</v>
      </c>
      <c r="P349" t="s">
        <v>22</v>
      </c>
      <c r="Q349" t="s">
        <v>669</v>
      </c>
      <c r="R349" t="s">
        <v>636</v>
      </c>
      <c r="S349" t="s">
        <v>5961</v>
      </c>
      <c r="T349" t="s">
        <v>5962</v>
      </c>
    </row>
    <row r="350" spans="1:20" x14ac:dyDescent="0.25">
      <c r="A350" t="s">
        <v>20</v>
      </c>
      <c r="B350" t="s">
        <v>21</v>
      </c>
      <c r="C350">
        <v>50</v>
      </c>
      <c r="D350">
        <v>1</v>
      </c>
      <c r="E350" t="s">
        <v>5963</v>
      </c>
      <c r="F350">
        <v>100</v>
      </c>
      <c r="G350">
        <v>0</v>
      </c>
      <c r="H350" t="s">
        <v>632</v>
      </c>
      <c r="I350" t="s">
        <v>5964</v>
      </c>
      <c r="J350" t="s">
        <v>634</v>
      </c>
      <c r="K350" t="s">
        <v>635</v>
      </c>
      <c r="L350" t="s">
        <v>636</v>
      </c>
      <c r="M350" t="s">
        <v>5965</v>
      </c>
      <c r="N350" t="s">
        <v>635</v>
      </c>
      <c r="O350" t="s">
        <v>638</v>
      </c>
      <c r="P350" t="s">
        <v>22</v>
      </c>
      <c r="Q350" t="s">
        <v>639</v>
      </c>
      <c r="R350" t="s">
        <v>636</v>
      </c>
      <c r="S350" t="s">
        <v>5966</v>
      </c>
      <c r="T350" t="s">
        <v>5965</v>
      </c>
    </row>
    <row r="351" spans="1:20" x14ac:dyDescent="0.25">
      <c r="A351" t="s">
        <v>23</v>
      </c>
      <c r="B351" t="s">
        <v>24</v>
      </c>
      <c r="C351">
        <v>50</v>
      </c>
      <c r="D351">
        <v>1</v>
      </c>
      <c r="E351" t="s">
        <v>5963</v>
      </c>
      <c r="F351">
        <v>100</v>
      </c>
      <c r="G351">
        <v>0</v>
      </c>
      <c r="H351" t="s">
        <v>632</v>
      </c>
      <c r="I351" t="s">
        <v>5964</v>
      </c>
      <c r="J351" t="s">
        <v>634</v>
      </c>
      <c r="K351" t="s">
        <v>635</v>
      </c>
      <c r="L351" t="s">
        <v>636</v>
      </c>
      <c r="M351" t="s">
        <v>5965</v>
      </c>
      <c r="N351" t="s">
        <v>635</v>
      </c>
      <c r="O351" t="s">
        <v>638</v>
      </c>
      <c r="P351" t="s">
        <v>22</v>
      </c>
      <c r="Q351" t="s">
        <v>639</v>
      </c>
      <c r="R351" t="s">
        <v>636</v>
      </c>
      <c r="S351" t="s">
        <v>5966</v>
      </c>
      <c r="T351" t="s">
        <v>5965</v>
      </c>
    </row>
    <row r="352" spans="1:20" x14ac:dyDescent="0.25">
      <c r="A352" t="s">
        <v>25</v>
      </c>
      <c r="B352" t="s">
        <v>26</v>
      </c>
      <c r="C352">
        <v>50</v>
      </c>
      <c r="D352">
        <v>1</v>
      </c>
      <c r="E352" t="s">
        <v>5963</v>
      </c>
      <c r="F352">
        <v>100</v>
      </c>
      <c r="G352">
        <v>0</v>
      </c>
      <c r="H352" t="s">
        <v>632</v>
      </c>
      <c r="I352" t="s">
        <v>5964</v>
      </c>
      <c r="J352" t="s">
        <v>634</v>
      </c>
      <c r="K352" t="s">
        <v>635</v>
      </c>
      <c r="L352" t="s">
        <v>636</v>
      </c>
      <c r="M352" t="s">
        <v>5965</v>
      </c>
      <c r="N352" t="s">
        <v>635</v>
      </c>
      <c r="O352" t="s">
        <v>638</v>
      </c>
      <c r="P352" t="s">
        <v>22</v>
      </c>
      <c r="Q352" t="s">
        <v>639</v>
      </c>
      <c r="R352" t="s">
        <v>636</v>
      </c>
      <c r="S352" t="s">
        <v>5966</v>
      </c>
      <c r="T352" t="s">
        <v>5965</v>
      </c>
    </row>
    <row r="353" spans="1:20" x14ac:dyDescent="0.25">
      <c r="A353" t="s">
        <v>20</v>
      </c>
      <c r="B353" t="s">
        <v>21</v>
      </c>
      <c r="C353">
        <v>50</v>
      </c>
      <c r="D353">
        <v>1</v>
      </c>
      <c r="E353" t="s">
        <v>5967</v>
      </c>
      <c r="F353">
        <v>294.99</v>
      </c>
      <c r="G353">
        <v>0</v>
      </c>
      <c r="H353" t="s">
        <v>661</v>
      </c>
      <c r="I353" t="s">
        <v>5968</v>
      </c>
      <c r="J353" t="s">
        <v>972</v>
      </c>
      <c r="K353" t="s">
        <v>635</v>
      </c>
      <c r="L353" t="s">
        <v>636</v>
      </c>
      <c r="M353" t="s">
        <v>5965</v>
      </c>
      <c r="N353" t="s">
        <v>635</v>
      </c>
      <c r="O353" t="s">
        <v>668</v>
      </c>
      <c r="P353" t="s">
        <v>22</v>
      </c>
      <c r="Q353" t="s">
        <v>669</v>
      </c>
      <c r="R353" t="s">
        <v>636</v>
      </c>
      <c r="S353" t="s">
        <v>5969</v>
      </c>
      <c r="T353" t="s">
        <v>5965</v>
      </c>
    </row>
    <row r="354" spans="1:20" x14ac:dyDescent="0.25">
      <c r="A354" t="s">
        <v>23</v>
      </c>
      <c r="B354" t="s">
        <v>24</v>
      </c>
      <c r="C354">
        <v>50</v>
      </c>
      <c r="D354">
        <v>1</v>
      </c>
      <c r="E354" t="s">
        <v>5967</v>
      </c>
      <c r="F354">
        <v>294.99</v>
      </c>
      <c r="G354">
        <v>0</v>
      </c>
      <c r="H354" t="s">
        <v>661</v>
      </c>
      <c r="I354" t="s">
        <v>5968</v>
      </c>
      <c r="J354" t="s">
        <v>972</v>
      </c>
      <c r="K354" t="s">
        <v>635</v>
      </c>
      <c r="L354" t="s">
        <v>636</v>
      </c>
      <c r="M354" t="s">
        <v>5965</v>
      </c>
      <c r="N354" t="s">
        <v>635</v>
      </c>
      <c r="O354" t="s">
        <v>668</v>
      </c>
      <c r="P354" t="s">
        <v>22</v>
      </c>
      <c r="Q354" t="s">
        <v>669</v>
      </c>
      <c r="R354" t="s">
        <v>636</v>
      </c>
      <c r="S354" t="s">
        <v>5969</v>
      </c>
      <c r="T354" t="s">
        <v>5965</v>
      </c>
    </row>
    <row r="355" spans="1:20" x14ac:dyDescent="0.25">
      <c r="A355" t="s">
        <v>25</v>
      </c>
      <c r="B355" t="s">
        <v>26</v>
      </c>
      <c r="C355">
        <v>50</v>
      </c>
      <c r="D355">
        <v>1</v>
      </c>
      <c r="E355" t="s">
        <v>5967</v>
      </c>
      <c r="F355">
        <v>294.99</v>
      </c>
      <c r="G355">
        <v>0</v>
      </c>
      <c r="H355" t="s">
        <v>661</v>
      </c>
      <c r="I355" t="s">
        <v>5968</v>
      </c>
      <c r="J355" t="s">
        <v>972</v>
      </c>
      <c r="K355" t="s">
        <v>635</v>
      </c>
      <c r="L355" t="s">
        <v>636</v>
      </c>
      <c r="M355" t="s">
        <v>5965</v>
      </c>
      <c r="N355" t="s">
        <v>635</v>
      </c>
      <c r="O355" t="s">
        <v>668</v>
      </c>
      <c r="P355" t="s">
        <v>22</v>
      </c>
      <c r="Q355" t="s">
        <v>669</v>
      </c>
      <c r="R355" t="s">
        <v>636</v>
      </c>
      <c r="S355" t="s">
        <v>5969</v>
      </c>
      <c r="T355" t="s">
        <v>5965</v>
      </c>
    </row>
    <row r="356" spans="1:20" x14ac:dyDescent="0.25">
      <c r="A356" t="s">
        <v>164</v>
      </c>
      <c r="B356" t="s">
        <v>165</v>
      </c>
      <c r="C356">
        <v>50</v>
      </c>
      <c r="D356">
        <v>6</v>
      </c>
      <c r="E356" t="s">
        <v>5967</v>
      </c>
      <c r="F356">
        <v>294.99</v>
      </c>
      <c r="G356">
        <v>0</v>
      </c>
      <c r="H356" t="s">
        <v>661</v>
      </c>
      <c r="I356" t="s">
        <v>5968</v>
      </c>
      <c r="J356" t="s">
        <v>972</v>
      </c>
      <c r="K356" t="s">
        <v>635</v>
      </c>
      <c r="L356" t="s">
        <v>636</v>
      </c>
      <c r="M356" t="s">
        <v>5965</v>
      </c>
      <c r="N356" t="s">
        <v>635</v>
      </c>
      <c r="O356" t="s">
        <v>668</v>
      </c>
      <c r="P356" t="s">
        <v>22</v>
      </c>
      <c r="Q356" t="s">
        <v>669</v>
      </c>
      <c r="R356" t="s">
        <v>636</v>
      </c>
      <c r="S356" t="s">
        <v>5969</v>
      </c>
      <c r="T356" t="s">
        <v>5965</v>
      </c>
    </row>
    <row r="357" spans="1:20" x14ac:dyDescent="0.25">
      <c r="A357" t="s">
        <v>35</v>
      </c>
      <c r="B357" t="s">
        <v>36</v>
      </c>
      <c r="C357">
        <v>66.666666666666671</v>
      </c>
      <c r="D357">
        <v>3</v>
      </c>
      <c r="E357" t="s">
        <v>5970</v>
      </c>
      <c r="F357">
        <v>200</v>
      </c>
      <c r="G357">
        <v>0</v>
      </c>
      <c r="H357" t="s">
        <v>661</v>
      </c>
      <c r="I357" t="s">
        <v>5971</v>
      </c>
      <c r="J357" t="s">
        <v>727</v>
      </c>
      <c r="K357" t="s">
        <v>635</v>
      </c>
      <c r="L357" t="s">
        <v>636</v>
      </c>
      <c r="M357" t="s">
        <v>5972</v>
      </c>
      <c r="N357" t="s">
        <v>635</v>
      </c>
      <c r="O357" t="s">
        <v>668</v>
      </c>
      <c r="P357" t="s">
        <v>22</v>
      </c>
      <c r="Q357" t="s">
        <v>669</v>
      </c>
      <c r="R357" t="s">
        <v>636</v>
      </c>
      <c r="S357" t="s">
        <v>5973</v>
      </c>
      <c r="T357" t="s">
        <v>5972</v>
      </c>
    </row>
    <row r="358" spans="1:20" x14ac:dyDescent="0.25">
      <c r="A358" t="s">
        <v>164</v>
      </c>
      <c r="B358" t="s">
        <v>165</v>
      </c>
      <c r="C358">
        <v>33.333333333333336</v>
      </c>
      <c r="D358">
        <v>3</v>
      </c>
      <c r="E358" t="s">
        <v>5970</v>
      </c>
      <c r="F358">
        <v>200</v>
      </c>
      <c r="G358">
        <v>0</v>
      </c>
      <c r="H358" t="s">
        <v>661</v>
      </c>
      <c r="I358" t="s">
        <v>5971</v>
      </c>
      <c r="J358" t="s">
        <v>727</v>
      </c>
      <c r="K358" t="s">
        <v>635</v>
      </c>
      <c r="L358" t="s">
        <v>636</v>
      </c>
      <c r="M358" t="s">
        <v>5972</v>
      </c>
      <c r="N358" t="s">
        <v>635</v>
      </c>
      <c r="O358" t="s">
        <v>668</v>
      </c>
      <c r="P358" t="s">
        <v>22</v>
      </c>
      <c r="Q358" t="s">
        <v>669</v>
      </c>
      <c r="R358" t="s">
        <v>636</v>
      </c>
      <c r="S358" t="s">
        <v>5973</v>
      </c>
      <c r="T358" t="s">
        <v>5972</v>
      </c>
    </row>
    <row r="359" spans="1:20" x14ac:dyDescent="0.25">
      <c r="A359" t="s">
        <v>256</v>
      </c>
      <c r="B359" t="s">
        <v>982</v>
      </c>
      <c r="C359">
        <v>103.55</v>
      </c>
      <c r="D359">
        <v>2</v>
      </c>
      <c r="E359" t="s">
        <v>5974</v>
      </c>
      <c r="F359">
        <v>478.2</v>
      </c>
      <c r="G359">
        <v>64</v>
      </c>
      <c r="H359" t="s">
        <v>647</v>
      </c>
      <c r="I359" t="s">
        <v>5975</v>
      </c>
      <c r="J359" t="s">
        <v>5976</v>
      </c>
      <c r="K359" t="s">
        <v>1112</v>
      </c>
      <c r="L359" t="s">
        <v>5977</v>
      </c>
      <c r="M359" t="s">
        <v>5978</v>
      </c>
      <c r="N359" t="s">
        <v>635</v>
      </c>
      <c r="O359" t="s">
        <v>706</v>
      </c>
      <c r="P359" t="s">
        <v>40</v>
      </c>
      <c r="Q359" t="s">
        <v>707</v>
      </c>
      <c r="R359" t="s">
        <v>636</v>
      </c>
      <c r="S359" t="s">
        <v>5979</v>
      </c>
      <c r="T359" t="s">
        <v>5978</v>
      </c>
    </row>
    <row r="360" spans="1:20" x14ac:dyDescent="0.25">
      <c r="A360" t="s">
        <v>619</v>
      </c>
      <c r="B360" t="s">
        <v>982</v>
      </c>
      <c r="C360">
        <v>103.55</v>
      </c>
      <c r="D360">
        <v>2</v>
      </c>
      <c r="E360" t="s">
        <v>5974</v>
      </c>
      <c r="F360">
        <v>478.2</v>
      </c>
      <c r="G360">
        <v>64</v>
      </c>
      <c r="H360" t="s">
        <v>647</v>
      </c>
      <c r="I360" t="s">
        <v>5975</v>
      </c>
      <c r="J360" t="s">
        <v>5976</v>
      </c>
      <c r="K360" t="s">
        <v>1112</v>
      </c>
      <c r="L360" t="s">
        <v>5977</v>
      </c>
      <c r="M360" t="s">
        <v>5978</v>
      </c>
      <c r="N360" t="s">
        <v>635</v>
      </c>
      <c r="O360" t="s">
        <v>706</v>
      </c>
      <c r="P360" t="s">
        <v>40</v>
      </c>
      <c r="Q360" t="s">
        <v>707</v>
      </c>
      <c r="R360" t="s">
        <v>636</v>
      </c>
      <c r="S360" t="s">
        <v>5979</v>
      </c>
      <c r="T360" t="s">
        <v>5978</v>
      </c>
    </row>
    <row r="361" spans="1:20" x14ac:dyDescent="0.25">
      <c r="A361" t="s">
        <v>20</v>
      </c>
      <c r="B361" t="s">
        <v>21</v>
      </c>
      <c r="C361">
        <v>50</v>
      </c>
      <c r="D361">
        <v>1</v>
      </c>
      <c r="E361" t="s">
        <v>5980</v>
      </c>
      <c r="F361">
        <v>100</v>
      </c>
      <c r="G361">
        <v>0</v>
      </c>
      <c r="H361" t="s">
        <v>661</v>
      </c>
      <c r="I361" t="s">
        <v>5981</v>
      </c>
      <c r="J361" t="s">
        <v>643</v>
      </c>
      <c r="K361" t="s">
        <v>635</v>
      </c>
      <c r="L361" t="s">
        <v>636</v>
      </c>
      <c r="M361" t="s">
        <v>5978</v>
      </c>
      <c r="N361" t="s">
        <v>635</v>
      </c>
      <c r="O361" t="s">
        <v>668</v>
      </c>
      <c r="P361" t="s">
        <v>22</v>
      </c>
      <c r="Q361" t="s">
        <v>669</v>
      </c>
      <c r="R361" t="s">
        <v>636</v>
      </c>
      <c r="S361" t="s">
        <v>5982</v>
      </c>
      <c r="T361" t="s">
        <v>5983</v>
      </c>
    </row>
    <row r="362" spans="1:20" x14ac:dyDescent="0.25">
      <c r="A362" t="s">
        <v>23</v>
      </c>
      <c r="B362" t="s">
        <v>24</v>
      </c>
      <c r="C362">
        <v>50</v>
      </c>
      <c r="D362">
        <v>1</v>
      </c>
      <c r="E362" t="s">
        <v>5980</v>
      </c>
      <c r="F362">
        <v>100</v>
      </c>
      <c r="G362">
        <v>0</v>
      </c>
      <c r="H362" t="s">
        <v>661</v>
      </c>
      <c r="I362" t="s">
        <v>5981</v>
      </c>
      <c r="J362" t="s">
        <v>643</v>
      </c>
      <c r="K362" t="s">
        <v>635</v>
      </c>
      <c r="L362" t="s">
        <v>636</v>
      </c>
      <c r="M362" t="s">
        <v>5978</v>
      </c>
      <c r="N362" t="s">
        <v>635</v>
      </c>
      <c r="O362" t="s">
        <v>668</v>
      </c>
      <c r="P362" t="s">
        <v>22</v>
      </c>
      <c r="Q362" t="s">
        <v>669</v>
      </c>
      <c r="R362" t="s">
        <v>636</v>
      </c>
      <c r="S362" t="s">
        <v>5982</v>
      </c>
      <c r="T362" t="s">
        <v>5983</v>
      </c>
    </row>
    <row r="363" spans="1:20" x14ac:dyDescent="0.25">
      <c r="A363" t="s">
        <v>25</v>
      </c>
      <c r="B363" t="s">
        <v>26</v>
      </c>
      <c r="C363">
        <v>50</v>
      </c>
      <c r="D363">
        <v>1</v>
      </c>
      <c r="E363" t="s">
        <v>5980</v>
      </c>
      <c r="F363">
        <v>100</v>
      </c>
      <c r="G363">
        <v>0</v>
      </c>
      <c r="H363" t="s">
        <v>661</v>
      </c>
      <c r="I363" t="s">
        <v>5981</v>
      </c>
      <c r="J363" t="s">
        <v>643</v>
      </c>
      <c r="K363" t="s">
        <v>635</v>
      </c>
      <c r="L363" t="s">
        <v>636</v>
      </c>
      <c r="M363" t="s">
        <v>5978</v>
      </c>
      <c r="N363" t="s">
        <v>635</v>
      </c>
      <c r="O363" t="s">
        <v>668</v>
      </c>
      <c r="P363" t="s">
        <v>22</v>
      </c>
      <c r="Q363" t="s">
        <v>669</v>
      </c>
      <c r="R363" t="s">
        <v>636</v>
      </c>
      <c r="S363" t="s">
        <v>5982</v>
      </c>
      <c r="T363" t="s">
        <v>5983</v>
      </c>
    </row>
    <row r="364" spans="1:20" x14ac:dyDescent="0.25">
      <c r="A364" t="s">
        <v>164</v>
      </c>
      <c r="B364" t="s">
        <v>165</v>
      </c>
      <c r="C364">
        <v>50</v>
      </c>
      <c r="D364">
        <v>6</v>
      </c>
      <c r="E364" t="s">
        <v>5984</v>
      </c>
      <c r="F364">
        <v>200</v>
      </c>
      <c r="G364">
        <v>0</v>
      </c>
      <c r="H364" t="s">
        <v>661</v>
      </c>
      <c r="I364" t="s">
        <v>5985</v>
      </c>
      <c r="J364" t="s">
        <v>967</v>
      </c>
      <c r="K364" t="s">
        <v>635</v>
      </c>
      <c r="L364" t="s">
        <v>636</v>
      </c>
      <c r="M364" t="s">
        <v>5986</v>
      </c>
      <c r="N364" t="s">
        <v>635</v>
      </c>
      <c r="O364" t="s">
        <v>638</v>
      </c>
      <c r="P364" t="s">
        <v>22</v>
      </c>
      <c r="Q364" t="s">
        <v>639</v>
      </c>
      <c r="R364" t="s">
        <v>636</v>
      </c>
      <c r="S364" t="s">
        <v>5987</v>
      </c>
      <c r="T364" t="s">
        <v>5986</v>
      </c>
    </row>
    <row r="365" spans="1:20" x14ac:dyDescent="0.25">
      <c r="A365" t="s">
        <v>37</v>
      </c>
      <c r="B365" t="s">
        <v>38</v>
      </c>
      <c r="C365">
        <v>33</v>
      </c>
      <c r="D365">
        <v>10</v>
      </c>
      <c r="E365" t="s">
        <v>5988</v>
      </c>
      <c r="F365">
        <v>325</v>
      </c>
      <c r="G365">
        <v>0</v>
      </c>
      <c r="H365" t="s">
        <v>661</v>
      </c>
      <c r="I365" t="s">
        <v>5989</v>
      </c>
      <c r="J365" t="s">
        <v>1837</v>
      </c>
      <c r="K365" t="s">
        <v>635</v>
      </c>
      <c r="L365" t="s">
        <v>636</v>
      </c>
      <c r="M365" t="s">
        <v>5990</v>
      </c>
      <c r="N365" t="s">
        <v>635</v>
      </c>
      <c r="O365" t="s">
        <v>668</v>
      </c>
      <c r="P365" t="s">
        <v>22</v>
      </c>
      <c r="Q365" t="s">
        <v>669</v>
      </c>
      <c r="R365" t="s">
        <v>636</v>
      </c>
      <c r="S365" t="s">
        <v>5991</v>
      </c>
      <c r="T365" t="s">
        <v>5990</v>
      </c>
    </row>
    <row r="366" spans="1:20" x14ac:dyDescent="0.25">
      <c r="A366" t="s">
        <v>116</v>
      </c>
      <c r="B366" t="s">
        <v>117</v>
      </c>
      <c r="C366">
        <v>10</v>
      </c>
      <c r="D366">
        <v>200</v>
      </c>
      <c r="E366" t="s">
        <v>5992</v>
      </c>
      <c r="F366">
        <v>2000</v>
      </c>
      <c r="G366">
        <v>0</v>
      </c>
      <c r="H366" t="s">
        <v>647</v>
      </c>
      <c r="I366" t="s">
        <v>2538</v>
      </c>
      <c r="J366" t="s">
        <v>5993</v>
      </c>
      <c r="K366" t="s">
        <v>5216</v>
      </c>
      <c r="L366" t="s">
        <v>1642</v>
      </c>
      <c r="M366" t="s">
        <v>5994</v>
      </c>
      <c r="N366" t="s">
        <v>635</v>
      </c>
      <c r="O366" t="s">
        <v>653</v>
      </c>
      <c r="P366" t="s">
        <v>43</v>
      </c>
      <c r="Q366" t="s">
        <v>654</v>
      </c>
      <c r="R366" t="s">
        <v>636</v>
      </c>
      <c r="S366" t="s">
        <v>5995</v>
      </c>
      <c r="T366" t="s">
        <v>5994</v>
      </c>
    </row>
    <row r="367" spans="1:20" x14ac:dyDescent="0.25">
      <c r="A367" t="s">
        <v>164</v>
      </c>
      <c r="B367" t="s">
        <v>165</v>
      </c>
      <c r="C367">
        <v>33.333333333333336</v>
      </c>
      <c r="D367">
        <v>3</v>
      </c>
      <c r="E367" t="s">
        <v>5996</v>
      </c>
      <c r="F367">
        <v>100</v>
      </c>
      <c r="G367">
        <v>0</v>
      </c>
      <c r="H367" t="s">
        <v>661</v>
      </c>
      <c r="I367" t="s">
        <v>5997</v>
      </c>
      <c r="J367" t="s">
        <v>879</v>
      </c>
      <c r="K367" t="s">
        <v>635</v>
      </c>
      <c r="L367" t="s">
        <v>636</v>
      </c>
      <c r="M367" t="s">
        <v>5998</v>
      </c>
      <c r="N367" t="s">
        <v>635</v>
      </c>
      <c r="O367" t="s">
        <v>668</v>
      </c>
      <c r="P367" t="s">
        <v>22</v>
      </c>
      <c r="Q367" t="s">
        <v>669</v>
      </c>
      <c r="R367" t="s">
        <v>636</v>
      </c>
      <c r="S367" t="s">
        <v>5999</v>
      </c>
      <c r="T367" t="s">
        <v>5998</v>
      </c>
    </row>
    <row r="368" spans="1:20" x14ac:dyDescent="0.25">
      <c r="A368" t="s">
        <v>20</v>
      </c>
      <c r="B368" t="s">
        <v>21</v>
      </c>
      <c r="C368">
        <v>50</v>
      </c>
      <c r="D368">
        <v>1</v>
      </c>
      <c r="E368" t="s">
        <v>6000</v>
      </c>
      <c r="F368">
        <v>99.99</v>
      </c>
      <c r="G368">
        <v>0</v>
      </c>
      <c r="H368" t="s">
        <v>661</v>
      </c>
      <c r="I368" t="s">
        <v>6001</v>
      </c>
      <c r="J368" t="s">
        <v>1568</v>
      </c>
      <c r="K368" t="s">
        <v>635</v>
      </c>
      <c r="L368" t="s">
        <v>636</v>
      </c>
      <c r="M368" t="s">
        <v>6002</v>
      </c>
      <c r="N368" t="s">
        <v>635</v>
      </c>
      <c r="O368" t="s">
        <v>638</v>
      </c>
      <c r="P368" t="s">
        <v>22</v>
      </c>
      <c r="Q368" t="s">
        <v>639</v>
      </c>
      <c r="R368" t="s">
        <v>636</v>
      </c>
      <c r="S368" t="s">
        <v>6003</v>
      </c>
      <c r="T368" t="s">
        <v>6002</v>
      </c>
    </row>
    <row r="369" spans="1:20" x14ac:dyDescent="0.25">
      <c r="A369" t="s">
        <v>23</v>
      </c>
      <c r="B369" t="s">
        <v>24</v>
      </c>
      <c r="C369">
        <v>50</v>
      </c>
      <c r="D369">
        <v>1</v>
      </c>
      <c r="E369" t="s">
        <v>6000</v>
      </c>
      <c r="F369">
        <v>99.99</v>
      </c>
      <c r="G369">
        <v>0</v>
      </c>
      <c r="H369" t="s">
        <v>661</v>
      </c>
      <c r="I369" t="s">
        <v>6001</v>
      </c>
      <c r="J369" t="s">
        <v>1568</v>
      </c>
      <c r="K369" t="s">
        <v>635</v>
      </c>
      <c r="L369" t="s">
        <v>636</v>
      </c>
      <c r="M369" t="s">
        <v>6002</v>
      </c>
      <c r="N369" t="s">
        <v>635</v>
      </c>
      <c r="O369" t="s">
        <v>638</v>
      </c>
      <c r="P369" t="s">
        <v>22</v>
      </c>
      <c r="Q369" t="s">
        <v>639</v>
      </c>
      <c r="R369" t="s">
        <v>636</v>
      </c>
      <c r="S369" t="s">
        <v>6003</v>
      </c>
      <c r="T369" t="s">
        <v>6002</v>
      </c>
    </row>
    <row r="370" spans="1:20" x14ac:dyDescent="0.25">
      <c r="A370" t="s">
        <v>25</v>
      </c>
      <c r="B370" t="s">
        <v>26</v>
      </c>
      <c r="C370">
        <v>50</v>
      </c>
      <c r="D370">
        <v>1</v>
      </c>
      <c r="E370" t="s">
        <v>6000</v>
      </c>
      <c r="F370">
        <v>99.99</v>
      </c>
      <c r="G370">
        <v>0</v>
      </c>
      <c r="H370" t="s">
        <v>661</v>
      </c>
      <c r="I370" t="s">
        <v>6001</v>
      </c>
      <c r="J370" t="s">
        <v>1568</v>
      </c>
      <c r="K370" t="s">
        <v>635</v>
      </c>
      <c r="L370" t="s">
        <v>636</v>
      </c>
      <c r="M370" t="s">
        <v>6002</v>
      </c>
      <c r="N370" t="s">
        <v>635</v>
      </c>
      <c r="O370" t="s">
        <v>638</v>
      </c>
      <c r="P370" t="s">
        <v>22</v>
      </c>
      <c r="Q370" t="s">
        <v>639</v>
      </c>
      <c r="R370" t="s">
        <v>636</v>
      </c>
      <c r="S370" t="s">
        <v>6003</v>
      </c>
      <c r="T370" t="s">
        <v>6002</v>
      </c>
    </row>
    <row r="371" spans="1:20" x14ac:dyDescent="0.25">
      <c r="A371" t="s">
        <v>37</v>
      </c>
      <c r="B371" t="s">
        <v>38</v>
      </c>
      <c r="C371">
        <v>66.666666666666671</v>
      </c>
      <c r="D371">
        <v>3</v>
      </c>
      <c r="E371" t="s">
        <v>6004</v>
      </c>
      <c r="F371">
        <v>100</v>
      </c>
      <c r="G371">
        <v>0</v>
      </c>
      <c r="H371" t="s">
        <v>661</v>
      </c>
      <c r="I371" t="s">
        <v>6005</v>
      </c>
      <c r="J371" t="s">
        <v>770</v>
      </c>
      <c r="K371" t="s">
        <v>635</v>
      </c>
      <c r="L371" t="s">
        <v>636</v>
      </c>
      <c r="M371" t="s">
        <v>6006</v>
      </c>
      <c r="N371" t="s">
        <v>635</v>
      </c>
      <c r="O371" t="s">
        <v>638</v>
      </c>
      <c r="P371" t="s">
        <v>22</v>
      </c>
      <c r="Q371" t="s">
        <v>639</v>
      </c>
      <c r="R371" t="s">
        <v>636</v>
      </c>
      <c r="S371" t="s">
        <v>6007</v>
      </c>
      <c r="T371" t="s">
        <v>6006</v>
      </c>
    </row>
    <row r="372" spans="1:20" x14ac:dyDescent="0.25">
      <c r="A372" t="s">
        <v>257</v>
      </c>
      <c r="B372" t="s">
        <v>263</v>
      </c>
      <c r="C372">
        <v>139</v>
      </c>
      <c r="D372">
        <v>2</v>
      </c>
      <c r="E372" t="s">
        <v>6008</v>
      </c>
      <c r="F372">
        <v>199</v>
      </c>
      <c r="G372">
        <v>0</v>
      </c>
      <c r="H372" t="s">
        <v>1233</v>
      </c>
      <c r="I372" t="s">
        <v>6009</v>
      </c>
      <c r="J372" t="s">
        <v>6010</v>
      </c>
      <c r="K372" t="s">
        <v>1851</v>
      </c>
      <c r="L372" t="s">
        <v>6011</v>
      </c>
      <c r="M372" t="s">
        <v>4478</v>
      </c>
      <c r="N372" t="s">
        <v>2532</v>
      </c>
      <c r="O372" t="s">
        <v>1535</v>
      </c>
      <c r="P372" t="s">
        <v>1241</v>
      </c>
      <c r="Q372" t="s">
        <v>1242</v>
      </c>
      <c r="R372" t="s">
        <v>636</v>
      </c>
      <c r="S372" t="s">
        <v>6012</v>
      </c>
      <c r="T372" t="s">
        <v>6013</v>
      </c>
    </row>
    <row r="373" spans="1:20" x14ac:dyDescent="0.25">
      <c r="A373" t="s">
        <v>20</v>
      </c>
      <c r="B373" t="s">
        <v>21</v>
      </c>
      <c r="C373">
        <v>50</v>
      </c>
      <c r="D373">
        <v>1</v>
      </c>
      <c r="E373" t="s">
        <v>6014</v>
      </c>
      <c r="F373">
        <v>100</v>
      </c>
      <c r="G373">
        <v>0</v>
      </c>
      <c r="H373" t="s">
        <v>661</v>
      </c>
      <c r="I373" t="s">
        <v>6015</v>
      </c>
      <c r="J373" t="s">
        <v>2451</v>
      </c>
      <c r="K373" t="s">
        <v>635</v>
      </c>
      <c r="L373" t="s">
        <v>636</v>
      </c>
      <c r="M373" t="s">
        <v>6016</v>
      </c>
      <c r="N373" t="s">
        <v>635</v>
      </c>
      <c r="O373" t="s">
        <v>668</v>
      </c>
      <c r="P373" t="s">
        <v>22</v>
      </c>
      <c r="Q373" t="s">
        <v>669</v>
      </c>
      <c r="R373" t="s">
        <v>636</v>
      </c>
      <c r="S373" t="s">
        <v>6017</v>
      </c>
      <c r="T373" t="s">
        <v>6016</v>
      </c>
    </row>
    <row r="374" spans="1:20" x14ac:dyDescent="0.25">
      <c r="A374" t="s">
        <v>23</v>
      </c>
      <c r="B374" t="s">
        <v>24</v>
      </c>
      <c r="C374">
        <v>50</v>
      </c>
      <c r="D374">
        <v>1</v>
      </c>
      <c r="E374" t="s">
        <v>6014</v>
      </c>
      <c r="F374">
        <v>100</v>
      </c>
      <c r="G374">
        <v>0</v>
      </c>
      <c r="H374" t="s">
        <v>661</v>
      </c>
      <c r="I374" t="s">
        <v>6015</v>
      </c>
      <c r="J374" t="s">
        <v>2451</v>
      </c>
      <c r="K374" t="s">
        <v>635</v>
      </c>
      <c r="L374" t="s">
        <v>636</v>
      </c>
      <c r="M374" t="s">
        <v>6016</v>
      </c>
      <c r="N374" t="s">
        <v>635</v>
      </c>
      <c r="O374" t="s">
        <v>668</v>
      </c>
      <c r="P374" t="s">
        <v>22</v>
      </c>
      <c r="Q374" t="s">
        <v>669</v>
      </c>
      <c r="R374" t="s">
        <v>636</v>
      </c>
      <c r="S374" t="s">
        <v>6017</v>
      </c>
      <c r="T374" t="s">
        <v>6016</v>
      </c>
    </row>
    <row r="375" spans="1:20" x14ac:dyDescent="0.25">
      <c r="A375" t="s">
        <v>25</v>
      </c>
      <c r="B375" t="s">
        <v>26</v>
      </c>
      <c r="C375">
        <v>50</v>
      </c>
      <c r="D375">
        <v>1</v>
      </c>
      <c r="E375" t="s">
        <v>6014</v>
      </c>
      <c r="F375">
        <v>100</v>
      </c>
      <c r="G375">
        <v>0</v>
      </c>
      <c r="H375" t="s">
        <v>661</v>
      </c>
      <c r="I375" t="s">
        <v>6015</v>
      </c>
      <c r="J375" t="s">
        <v>2451</v>
      </c>
      <c r="K375" t="s">
        <v>635</v>
      </c>
      <c r="L375" t="s">
        <v>636</v>
      </c>
      <c r="M375" t="s">
        <v>6016</v>
      </c>
      <c r="N375" t="s">
        <v>635</v>
      </c>
      <c r="O375" t="s">
        <v>668</v>
      </c>
      <c r="P375" t="s">
        <v>22</v>
      </c>
      <c r="Q375" t="s">
        <v>669</v>
      </c>
      <c r="R375" t="s">
        <v>636</v>
      </c>
      <c r="S375" t="s">
        <v>6017</v>
      </c>
      <c r="T375" t="s">
        <v>6016</v>
      </c>
    </row>
    <row r="376" spans="1:20" x14ac:dyDescent="0.25">
      <c r="A376" t="s">
        <v>20</v>
      </c>
      <c r="B376" t="s">
        <v>21</v>
      </c>
      <c r="C376">
        <v>50</v>
      </c>
      <c r="D376">
        <v>1</v>
      </c>
      <c r="E376" t="s">
        <v>6018</v>
      </c>
      <c r="F376">
        <v>106</v>
      </c>
      <c r="G376">
        <v>6</v>
      </c>
      <c r="H376" t="s">
        <v>632</v>
      </c>
      <c r="I376" t="s">
        <v>6019</v>
      </c>
      <c r="J376" t="s">
        <v>663</v>
      </c>
      <c r="K376" t="s">
        <v>635</v>
      </c>
      <c r="L376" t="s">
        <v>636</v>
      </c>
      <c r="M376" t="s">
        <v>6020</v>
      </c>
      <c r="N376" t="s">
        <v>635</v>
      </c>
      <c r="O376" t="s">
        <v>668</v>
      </c>
      <c r="P376" t="s">
        <v>22</v>
      </c>
      <c r="Q376" t="s">
        <v>669</v>
      </c>
      <c r="R376" t="s">
        <v>636</v>
      </c>
      <c r="S376" t="s">
        <v>6021</v>
      </c>
      <c r="T376" t="s">
        <v>6022</v>
      </c>
    </row>
    <row r="377" spans="1:20" x14ac:dyDescent="0.25">
      <c r="A377" t="s">
        <v>23</v>
      </c>
      <c r="B377" t="s">
        <v>24</v>
      </c>
      <c r="C377">
        <v>50</v>
      </c>
      <c r="D377">
        <v>1</v>
      </c>
      <c r="E377" t="s">
        <v>6018</v>
      </c>
      <c r="F377">
        <v>106</v>
      </c>
      <c r="G377">
        <v>6</v>
      </c>
      <c r="H377" t="s">
        <v>632</v>
      </c>
      <c r="I377" t="s">
        <v>6019</v>
      </c>
      <c r="J377" t="s">
        <v>663</v>
      </c>
      <c r="K377" t="s">
        <v>635</v>
      </c>
      <c r="L377" t="s">
        <v>636</v>
      </c>
      <c r="M377" t="s">
        <v>6020</v>
      </c>
      <c r="N377" t="s">
        <v>635</v>
      </c>
      <c r="O377" t="s">
        <v>668</v>
      </c>
      <c r="P377" t="s">
        <v>22</v>
      </c>
      <c r="Q377" t="s">
        <v>669</v>
      </c>
      <c r="R377" t="s">
        <v>636</v>
      </c>
      <c r="S377" t="s">
        <v>6021</v>
      </c>
      <c r="T377" t="s">
        <v>6022</v>
      </c>
    </row>
    <row r="378" spans="1:20" x14ac:dyDescent="0.25">
      <c r="A378" t="s">
        <v>25</v>
      </c>
      <c r="B378" t="s">
        <v>26</v>
      </c>
      <c r="C378">
        <v>50</v>
      </c>
      <c r="D378">
        <v>1</v>
      </c>
      <c r="E378" t="s">
        <v>6018</v>
      </c>
      <c r="F378">
        <v>106</v>
      </c>
      <c r="G378">
        <v>6</v>
      </c>
      <c r="H378" t="s">
        <v>632</v>
      </c>
      <c r="I378" t="s">
        <v>6019</v>
      </c>
      <c r="J378" t="s">
        <v>663</v>
      </c>
      <c r="K378" t="s">
        <v>635</v>
      </c>
      <c r="L378" t="s">
        <v>636</v>
      </c>
      <c r="M378" t="s">
        <v>6020</v>
      </c>
      <c r="N378" t="s">
        <v>635</v>
      </c>
      <c r="O378" t="s">
        <v>668</v>
      </c>
      <c r="P378" t="s">
        <v>22</v>
      </c>
      <c r="Q378" t="s">
        <v>669</v>
      </c>
      <c r="R378" t="s">
        <v>636</v>
      </c>
      <c r="S378" t="s">
        <v>6021</v>
      </c>
      <c r="T378" t="s">
        <v>6022</v>
      </c>
    </row>
    <row r="379" spans="1:20" x14ac:dyDescent="0.25">
      <c r="A379" t="s">
        <v>116</v>
      </c>
      <c r="B379" t="s">
        <v>117</v>
      </c>
      <c r="C379">
        <v>10</v>
      </c>
      <c r="D379">
        <v>10</v>
      </c>
      <c r="E379" t="s">
        <v>6023</v>
      </c>
      <c r="F379">
        <v>150</v>
      </c>
      <c r="G379">
        <v>0</v>
      </c>
      <c r="H379" t="s">
        <v>647</v>
      </c>
      <c r="I379" t="s">
        <v>6024</v>
      </c>
      <c r="J379" t="s">
        <v>6025</v>
      </c>
      <c r="K379" t="s">
        <v>6026</v>
      </c>
      <c r="L379" t="s">
        <v>3283</v>
      </c>
      <c r="M379" t="s">
        <v>6027</v>
      </c>
      <c r="N379" t="s">
        <v>635</v>
      </c>
      <c r="O379" t="s">
        <v>653</v>
      </c>
      <c r="P379" t="s">
        <v>43</v>
      </c>
      <c r="Q379" t="s">
        <v>654</v>
      </c>
      <c r="R379" t="s">
        <v>636</v>
      </c>
      <c r="S379" t="s">
        <v>6028</v>
      </c>
      <c r="T379" t="s">
        <v>6022</v>
      </c>
    </row>
    <row r="380" spans="1:20" x14ac:dyDescent="0.25">
      <c r="A380" t="s">
        <v>39</v>
      </c>
      <c r="B380" t="s">
        <v>44</v>
      </c>
      <c r="C380">
        <v>78.5</v>
      </c>
      <c r="D380">
        <v>2</v>
      </c>
      <c r="E380" t="s">
        <v>6029</v>
      </c>
      <c r="F380">
        <v>445</v>
      </c>
      <c r="G380">
        <v>0</v>
      </c>
      <c r="H380" t="s">
        <v>647</v>
      </c>
      <c r="I380" t="s">
        <v>4673</v>
      </c>
      <c r="J380" t="s">
        <v>4674</v>
      </c>
      <c r="K380" t="s">
        <v>1016</v>
      </c>
      <c r="L380" t="s">
        <v>4675</v>
      </c>
      <c r="M380" t="s">
        <v>6027</v>
      </c>
      <c r="N380" t="s">
        <v>635</v>
      </c>
      <c r="O380" t="s">
        <v>653</v>
      </c>
      <c r="P380" t="s">
        <v>43</v>
      </c>
      <c r="Q380" t="s">
        <v>654</v>
      </c>
      <c r="R380" t="s">
        <v>636</v>
      </c>
      <c r="S380" t="s">
        <v>6030</v>
      </c>
      <c r="T380" t="s">
        <v>6022</v>
      </c>
    </row>
    <row r="381" spans="1:20" x14ac:dyDescent="0.25">
      <c r="A381" t="s">
        <v>39</v>
      </c>
      <c r="B381" t="s">
        <v>44</v>
      </c>
      <c r="C381">
        <v>72</v>
      </c>
      <c r="D381">
        <v>4</v>
      </c>
      <c r="E381" t="s">
        <v>6029</v>
      </c>
      <c r="F381">
        <v>445</v>
      </c>
      <c r="G381">
        <v>0</v>
      </c>
      <c r="H381" t="s">
        <v>647</v>
      </c>
      <c r="I381" t="s">
        <v>4673</v>
      </c>
      <c r="J381" t="s">
        <v>4674</v>
      </c>
      <c r="K381" t="s">
        <v>1016</v>
      </c>
      <c r="L381" t="s">
        <v>4675</v>
      </c>
      <c r="M381" t="s">
        <v>6027</v>
      </c>
      <c r="N381" t="s">
        <v>635</v>
      </c>
      <c r="O381" t="s">
        <v>653</v>
      </c>
      <c r="P381" t="s">
        <v>43</v>
      </c>
      <c r="Q381" t="s">
        <v>654</v>
      </c>
      <c r="R381" t="s">
        <v>636</v>
      </c>
      <c r="S381" t="s">
        <v>6030</v>
      </c>
      <c r="T381" t="s">
        <v>6022</v>
      </c>
    </row>
    <row r="382" spans="1:20" x14ac:dyDescent="0.25">
      <c r="A382" t="s">
        <v>164</v>
      </c>
      <c r="B382" t="s">
        <v>165</v>
      </c>
      <c r="C382">
        <v>33.333333333333336</v>
      </c>
      <c r="D382">
        <v>6</v>
      </c>
      <c r="E382" t="s">
        <v>6031</v>
      </c>
      <c r="F382">
        <v>200</v>
      </c>
      <c r="G382">
        <v>0</v>
      </c>
      <c r="H382" t="s">
        <v>661</v>
      </c>
      <c r="I382" t="s">
        <v>6032</v>
      </c>
      <c r="J382" t="s">
        <v>1096</v>
      </c>
      <c r="K382" t="s">
        <v>635</v>
      </c>
      <c r="L382" t="s">
        <v>636</v>
      </c>
      <c r="M382" t="s">
        <v>6033</v>
      </c>
      <c r="N382" t="s">
        <v>635</v>
      </c>
      <c r="O382" t="s">
        <v>638</v>
      </c>
      <c r="P382" t="s">
        <v>22</v>
      </c>
      <c r="Q382" t="s">
        <v>639</v>
      </c>
      <c r="R382" t="s">
        <v>636</v>
      </c>
      <c r="S382" t="s">
        <v>6034</v>
      </c>
      <c r="T382" t="s">
        <v>6033</v>
      </c>
    </row>
    <row r="383" spans="1:20" x14ac:dyDescent="0.25">
      <c r="A383" t="s">
        <v>164</v>
      </c>
      <c r="B383" t="s">
        <v>165</v>
      </c>
      <c r="C383">
        <v>33.333333333333336</v>
      </c>
      <c r="D383">
        <v>3</v>
      </c>
      <c r="E383" t="s">
        <v>6035</v>
      </c>
      <c r="F383">
        <v>100</v>
      </c>
      <c r="G383">
        <v>0</v>
      </c>
      <c r="H383" t="s">
        <v>661</v>
      </c>
      <c r="I383" t="s">
        <v>6036</v>
      </c>
      <c r="J383" t="s">
        <v>643</v>
      </c>
      <c r="K383" t="s">
        <v>635</v>
      </c>
      <c r="L383" t="s">
        <v>636</v>
      </c>
      <c r="M383" t="s">
        <v>6033</v>
      </c>
      <c r="N383" t="s">
        <v>635</v>
      </c>
      <c r="O383" t="s">
        <v>638</v>
      </c>
      <c r="P383" t="s">
        <v>22</v>
      </c>
      <c r="Q383" t="s">
        <v>639</v>
      </c>
      <c r="R383" t="s">
        <v>636</v>
      </c>
      <c r="S383" t="s">
        <v>6037</v>
      </c>
      <c r="T383" t="s">
        <v>6033</v>
      </c>
    </row>
    <row r="384" spans="1:20" x14ac:dyDescent="0.25">
      <c r="A384" t="s">
        <v>20</v>
      </c>
      <c r="B384" t="s">
        <v>21</v>
      </c>
      <c r="C384">
        <v>50</v>
      </c>
      <c r="D384">
        <v>2</v>
      </c>
      <c r="E384" t="s">
        <v>6038</v>
      </c>
      <c r="F384">
        <v>200</v>
      </c>
      <c r="G384">
        <v>0</v>
      </c>
      <c r="H384" t="s">
        <v>661</v>
      </c>
      <c r="I384" t="s">
        <v>6039</v>
      </c>
      <c r="J384" t="s">
        <v>1025</v>
      </c>
      <c r="K384" t="s">
        <v>635</v>
      </c>
      <c r="L384" t="s">
        <v>636</v>
      </c>
      <c r="M384" t="s">
        <v>6040</v>
      </c>
      <c r="N384" t="s">
        <v>635</v>
      </c>
      <c r="O384" t="s">
        <v>638</v>
      </c>
      <c r="P384" t="s">
        <v>22</v>
      </c>
      <c r="Q384" t="s">
        <v>639</v>
      </c>
      <c r="R384" t="s">
        <v>636</v>
      </c>
      <c r="S384" t="s">
        <v>6041</v>
      </c>
      <c r="T384" t="s">
        <v>6040</v>
      </c>
    </row>
    <row r="385" spans="1:20" x14ac:dyDescent="0.25">
      <c r="A385" t="s">
        <v>23</v>
      </c>
      <c r="B385" t="s">
        <v>24</v>
      </c>
      <c r="C385">
        <v>50</v>
      </c>
      <c r="D385">
        <v>2</v>
      </c>
      <c r="E385" t="s">
        <v>6038</v>
      </c>
      <c r="F385">
        <v>200</v>
      </c>
      <c r="G385">
        <v>0</v>
      </c>
      <c r="H385" t="s">
        <v>661</v>
      </c>
      <c r="I385" t="s">
        <v>6039</v>
      </c>
      <c r="J385" t="s">
        <v>1025</v>
      </c>
      <c r="K385" t="s">
        <v>635</v>
      </c>
      <c r="L385" t="s">
        <v>636</v>
      </c>
      <c r="M385" t="s">
        <v>6040</v>
      </c>
      <c r="N385" t="s">
        <v>635</v>
      </c>
      <c r="O385" t="s">
        <v>638</v>
      </c>
      <c r="P385" t="s">
        <v>22</v>
      </c>
      <c r="Q385" t="s">
        <v>639</v>
      </c>
      <c r="R385" t="s">
        <v>636</v>
      </c>
      <c r="S385" t="s">
        <v>6041</v>
      </c>
      <c r="T385" t="s">
        <v>6040</v>
      </c>
    </row>
    <row r="386" spans="1:20" x14ac:dyDescent="0.25">
      <c r="A386" t="s">
        <v>25</v>
      </c>
      <c r="B386" t="s">
        <v>26</v>
      </c>
      <c r="C386">
        <v>50</v>
      </c>
      <c r="D386">
        <v>2</v>
      </c>
      <c r="E386" t="s">
        <v>6038</v>
      </c>
      <c r="F386">
        <v>200</v>
      </c>
      <c r="G386">
        <v>0</v>
      </c>
      <c r="H386" t="s">
        <v>661</v>
      </c>
      <c r="I386" t="s">
        <v>6039</v>
      </c>
      <c r="J386" t="s">
        <v>1025</v>
      </c>
      <c r="K386" t="s">
        <v>635</v>
      </c>
      <c r="L386" t="s">
        <v>636</v>
      </c>
      <c r="M386" t="s">
        <v>6040</v>
      </c>
      <c r="N386" t="s">
        <v>635</v>
      </c>
      <c r="O386" t="s">
        <v>638</v>
      </c>
      <c r="P386" t="s">
        <v>22</v>
      </c>
      <c r="Q386" t="s">
        <v>639</v>
      </c>
      <c r="R386" t="s">
        <v>636</v>
      </c>
      <c r="S386" t="s">
        <v>6041</v>
      </c>
      <c r="T386" t="s">
        <v>6040</v>
      </c>
    </row>
    <row r="387" spans="1:20" x14ac:dyDescent="0.25">
      <c r="A387" t="s">
        <v>20</v>
      </c>
      <c r="B387" t="s">
        <v>21</v>
      </c>
      <c r="C387">
        <v>50</v>
      </c>
      <c r="D387">
        <v>1</v>
      </c>
      <c r="E387" t="s">
        <v>6042</v>
      </c>
      <c r="F387">
        <v>106</v>
      </c>
      <c r="G387">
        <v>6</v>
      </c>
      <c r="H387" t="s">
        <v>661</v>
      </c>
      <c r="I387" t="s">
        <v>6043</v>
      </c>
      <c r="J387" t="s">
        <v>2074</v>
      </c>
      <c r="K387" t="s">
        <v>635</v>
      </c>
      <c r="L387" t="s">
        <v>636</v>
      </c>
      <c r="M387" t="s">
        <v>6040</v>
      </c>
      <c r="N387" t="s">
        <v>635</v>
      </c>
      <c r="O387" t="s">
        <v>638</v>
      </c>
      <c r="P387" t="s">
        <v>22</v>
      </c>
      <c r="Q387" t="s">
        <v>639</v>
      </c>
      <c r="R387" t="s">
        <v>636</v>
      </c>
      <c r="S387" t="s">
        <v>6044</v>
      </c>
      <c r="T387" t="s">
        <v>6040</v>
      </c>
    </row>
    <row r="388" spans="1:20" x14ac:dyDescent="0.25">
      <c r="A388" t="s">
        <v>23</v>
      </c>
      <c r="B388" t="s">
        <v>24</v>
      </c>
      <c r="C388">
        <v>50</v>
      </c>
      <c r="D388">
        <v>1</v>
      </c>
      <c r="E388" t="s">
        <v>6042</v>
      </c>
      <c r="F388">
        <v>106</v>
      </c>
      <c r="G388">
        <v>6</v>
      </c>
      <c r="H388" t="s">
        <v>661</v>
      </c>
      <c r="I388" t="s">
        <v>6043</v>
      </c>
      <c r="J388" t="s">
        <v>2074</v>
      </c>
      <c r="K388" t="s">
        <v>635</v>
      </c>
      <c r="L388" t="s">
        <v>636</v>
      </c>
      <c r="M388" t="s">
        <v>6040</v>
      </c>
      <c r="N388" t="s">
        <v>635</v>
      </c>
      <c r="O388" t="s">
        <v>638</v>
      </c>
      <c r="P388" t="s">
        <v>22</v>
      </c>
      <c r="Q388" t="s">
        <v>639</v>
      </c>
      <c r="R388" t="s">
        <v>636</v>
      </c>
      <c r="S388" t="s">
        <v>6044</v>
      </c>
      <c r="T388" t="s">
        <v>6040</v>
      </c>
    </row>
    <row r="389" spans="1:20" x14ac:dyDescent="0.25">
      <c r="A389" t="s">
        <v>25</v>
      </c>
      <c r="B389" t="s">
        <v>26</v>
      </c>
      <c r="C389">
        <v>50</v>
      </c>
      <c r="D389">
        <v>1</v>
      </c>
      <c r="E389" t="s">
        <v>6042</v>
      </c>
      <c r="F389">
        <v>106</v>
      </c>
      <c r="G389">
        <v>6</v>
      </c>
      <c r="H389" t="s">
        <v>661</v>
      </c>
      <c r="I389" t="s">
        <v>6043</v>
      </c>
      <c r="J389" t="s">
        <v>2074</v>
      </c>
      <c r="K389" t="s">
        <v>635</v>
      </c>
      <c r="L389" t="s">
        <v>636</v>
      </c>
      <c r="M389" t="s">
        <v>6040</v>
      </c>
      <c r="N389" t="s">
        <v>635</v>
      </c>
      <c r="O389" t="s">
        <v>638</v>
      </c>
      <c r="P389" t="s">
        <v>22</v>
      </c>
      <c r="Q389" t="s">
        <v>639</v>
      </c>
      <c r="R389" t="s">
        <v>636</v>
      </c>
      <c r="S389" t="s">
        <v>6044</v>
      </c>
      <c r="T389" t="s">
        <v>6040</v>
      </c>
    </row>
    <row r="390" spans="1:20" x14ac:dyDescent="0.25">
      <c r="A390" t="s">
        <v>20</v>
      </c>
      <c r="B390" t="s">
        <v>21</v>
      </c>
      <c r="C390">
        <v>50</v>
      </c>
      <c r="D390">
        <v>1</v>
      </c>
      <c r="E390" t="s">
        <v>6045</v>
      </c>
      <c r="F390">
        <v>100</v>
      </c>
      <c r="G390">
        <v>0</v>
      </c>
      <c r="H390" t="s">
        <v>661</v>
      </c>
      <c r="I390" t="s">
        <v>6046</v>
      </c>
      <c r="J390" t="s">
        <v>1568</v>
      </c>
      <c r="K390" t="s">
        <v>635</v>
      </c>
      <c r="L390" t="s">
        <v>636</v>
      </c>
      <c r="M390" t="s">
        <v>6040</v>
      </c>
      <c r="N390" t="s">
        <v>635</v>
      </c>
      <c r="O390" t="s">
        <v>668</v>
      </c>
      <c r="P390" t="s">
        <v>22</v>
      </c>
      <c r="Q390" t="s">
        <v>669</v>
      </c>
      <c r="R390" t="s">
        <v>636</v>
      </c>
      <c r="S390" t="s">
        <v>6047</v>
      </c>
      <c r="T390" t="s">
        <v>6040</v>
      </c>
    </row>
    <row r="391" spans="1:20" x14ac:dyDescent="0.25">
      <c r="A391" t="s">
        <v>23</v>
      </c>
      <c r="B391" t="s">
        <v>24</v>
      </c>
      <c r="C391">
        <v>50</v>
      </c>
      <c r="D391">
        <v>1</v>
      </c>
      <c r="E391" t="s">
        <v>6045</v>
      </c>
      <c r="F391">
        <v>100</v>
      </c>
      <c r="G391">
        <v>0</v>
      </c>
      <c r="H391" t="s">
        <v>661</v>
      </c>
      <c r="I391" t="s">
        <v>6046</v>
      </c>
      <c r="J391" t="s">
        <v>1568</v>
      </c>
      <c r="K391" t="s">
        <v>635</v>
      </c>
      <c r="L391" t="s">
        <v>636</v>
      </c>
      <c r="M391" t="s">
        <v>6040</v>
      </c>
      <c r="N391" t="s">
        <v>635</v>
      </c>
      <c r="O391" t="s">
        <v>668</v>
      </c>
      <c r="P391" t="s">
        <v>22</v>
      </c>
      <c r="Q391" t="s">
        <v>669</v>
      </c>
      <c r="R391" t="s">
        <v>636</v>
      </c>
      <c r="S391" t="s">
        <v>6047</v>
      </c>
      <c r="T391" t="s">
        <v>6040</v>
      </c>
    </row>
    <row r="392" spans="1:20" x14ac:dyDescent="0.25">
      <c r="A392" t="s">
        <v>25</v>
      </c>
      <c r="B392" t="s">
        <v>26</v>
      </c>
      <c r="C392">
        <v>50</v>
      </c>
      <c r="D392">
        <v>1</v>
      </c>
      <c r="E392" t="s">
        <v>6045</v>
      </c>
      <c r="F392">
        <v>100</v>
      </c>
      <c r="G392">
        <v>0</v>
      </c>
      <c r="H392" t="s">
        <v>661</v>
      </c>
      <c r="I392" t="s">
        <v>6046</v>
      </c>
      <c r="J392" t="s">
        <v>1568</v>
      </c>
      <c r="K392" t="s">
        <v>635</v>
      </c>
      <c r="L392" t="s">
        <v>636</v>
      </c>
      <c r="M392" t="s">
        <v>6040</v>
      </c>
      <c r="N392" t="s">
        <v>635</v>
      </c>
      <c r="O392" t="s">
        <v>668</v>
      </c>
      <c r="P392" t="s">
        <v>22</v>
      </c>
      <c r="Q392" t="s">
        <v>669</v>
      </c>
      <c r="R392" t="s">
        <v>636</v>
      </c>
      <c r="S392" t="s">
        <v>6047</v>
      </c>
      <c r="T392" t="s">
        <v>6040</v>
      </c>
    </row>
    <row r="393" spans="1:20" x14ac:dyDescent="0.25">
      <c r="A393" t="s">
        <v>20</v>
      </c>
      <c r="B393" t="s">
        <v>21</v>
      </c>
      <c r="C393">
        <v>50</v>
      </c>
      <c r="D393">
        <v>1</v>
      </c>
      <c r="E393" t="s">
        <v>6048</v>
      </c>
      <c r="F393">
        <v>100</v>
      </c>
      <c r="G393">
        <v>0</v>
      </c>
      <c r="H393" t="s">
        <v>661</v>
      </c>
      <c r="I393" t="s">
        <v>6049</v>
      </c>
      <c r="J393" t="s">
        <v>797</v>
      </c>
      <c r="K393" t="s">
        <v>635</v>
      </c>
      <c r="L393" t="s">
        <v>636</v>
      </c>
      <c r="M393" t="s">
        <v>6050</v>
      </c>
      <c r="N393" t="s">
        <v>635</v>
      </c>
      <c r="O393" t="s">
        <v>638</v>
      </c>
      <c r="P393" t="s">
        <v>22</v>
      </c>
      <c r="Q393" t="s">
        <v>639</v>
      </c>
      <c r="R393" t="s">
        <v>636</v>
      </c>
      <c r="S393" t="s">
        <v>6051</v>
      </c>
      <c r="T393" t="s">
        <v>6050</v>
      </c>
    </row>
    <row r="394" spans="1:20" x14ac:dyDescent="0.25">
      <c r="A394" t="s">
        <v>23</v>
      </c>
      <c r="B394" t="s">
        <v>24</v>
      </c>
      <c r="C394">
        <v>50</v>
      </c>
      <c r="D394">
        <v>1</v>
      </c>
      <c r="E394" t="s">
        <v>6048</v>
      </c>
      <c r="F394">
        <v>100</v>
      </c>
      <c r="G394">
        <v>0</v>
      </c>
      <c r="H394" t="s">
        <v>661</v>
      </c>
      <c r="I394" t="s">
        <v>6049</v>
      </c>
      <c r="J394" t="s">
        <v>797</v>
      </c>
      <c r="K394" t="s">
        <v>635</v>
      </c>
      <c r="L394" t="s">
        <v>636</v>
      </c>
      <c r="M394" t="s">
        <v>6050</v>
      </c>
      <c r="N394" t="s">
        <v>635</v>
      </c>
      <c r="O394" t="s">
        <v>638</v>
      </c>
      <c r="P394" t="s">
        <v>22</v>
      </c>
      <c r="Q394" t="s">
        <v>639</v>
      </c>
      <c r="R394" t="s">
        <v>636</v>
      </c>
      <c r="S394" t="s">
        <v>6051</v>
      </c>
      <c r="T394" t="s">
        <v>6050</v>
      </c>
    </row>
    <row r="395" spans="1:20" x14ac:dyDescent="0.25">
      <c r="A395" t="s">
        <v>25</v>
      </c>
      <c r="B395" t="s">
        <v>26</v>
      </c>
      <c r="C395">
        <v>50</v>
      </c>
      <c r="D395">
        <v>1</v>
      </c>
      <c r="E395" t="s">
        <v>6048</v>
      </c>
      <c r="F395">
        <v>100</v>
      </c>
      <c r="G395">
        <v>0</v>
      </c>
      <c r="H395" t="s">
        <v>661</v>
      </c>
      <c r="I395" t="s">
        <v>6049</v>
      </c>
      <c r="J395" t="s">
        <v>797</v>
      </c>
      <c r="K395" t="s">
        <v>635</v>
      </c>
      <c r="L395" t="s">
        <v>636</v>
      </c>
      <c r="M395" t="s">
        <v>6050</v>
      </c>
      <c r="N395" t="s">
        <v>635</v>
      </c>
      <c r="O395" t="s">
        <v>638</v>
      </c>
      <c r="P395" t="s">
        <v>22</v>
      </c>
      <c r="Q395" t="s">
        <v>639</v>
      </c>
      <c r="R395" t="s">
        <v>636</v>
      </c>
      <c r="S395" t="s">
        <v>6051</v>
      </c>
      <c r="T395" t="s">
        <v>6050</v>
      </c>
    </row>
    <row r="396" spans="1:20" x14ac:dyDescent="0.25">
      <c r="A396" t="s">
        <v>20</v>
      </c>
      <c r="B396" t="s">
        <v>21</v>
      </c>
      <c r="C396">
        <v>50</v>
      </c>
      <c r="D396">
        <v>1</v>
      </c>
      <c r="E396" t="s">
        <v>6052</v>
      </c>
      <c r="F396">
        <v>100</v>
      </c>
      <c r="G396">
        <v>0</v>
      </c>
      <c r="H396" t="s">
        <v>632</v>
      </c>
      <c r="I396" t="s">
        <v>2000</v>
      </c>
      <c r="J396" t="s">
        <v>884</v>
      </c>
      <c r="K396" t="s">
        <v>635</v>
      </c>
      <c r="L396" t="s">
        <v>636</v>
      </c>
      <c r="M396" t="s">
        <v>6053</v>
      </c>
      <c r="N396" t="s">
        <v>635</v>
      </c>
      <c r="O396" t="s">
        <v>638</v>
      </c>
      <c r="P396" t="s">
        <v>22</v>
      </c>
      <c r="Q396" t="s">
        <v>639</v>
      </c>
      <c r="R396" t="s">
        <v>636</v>
      </c>
      <c r="S396" t="s">
        <v>6054</v>
      </c>
      <c r="T396" t="s">
        <v>6053</v>
      </c>
    </row>
    <row r="397" spans="1:20" x14ac:dyDescent="0.25">
      <c r="A397" t="s">
        <v>23</v>
      </c>
      <c r="B397" t="s">
        <v>24</v>
      </c>
      <c r="C397">
        <v>50</v>
      </c>
      <c r="D397">
        <v>1</v>
      </c>
      <c r="E397" t="s">
        <v>6052</v>
      </c>
      <c r="F397">
        <v>100</v>
      </c>
      <c r="G397">
        <v>0</v>
      </c>
      <c r="H397" t="s">
        <v>632</v>
      </c>
      <c r="I397" t="s">
        <v>2000</v>
      </c>
      <c r="J397" t="s">
        <v>884</v>
      </c>
      <c r="K397" t="s">
        <v>635</v>
      </c>
      <c r="L397" t="s">
        <v>636</v>
      </c>
      <c r="M397" t="s">
        <v>6053</v>
      </c>
      <c r="N397" t="s">
        <v>635</v>
      </c>
      <c r="O397" t="s">
        <v>638</v>
      </c>
      <c r="P397" t="s">
        <v>22</v>
      </c>
      <c r="Q397" t="s">
        <v>639</v>
      </c>
      <c r="R397" t="s">
        <v>636</v>
      </c>
      <c r="S397" t="s">
        <v>6054</v>
      </c>
      <c r="T397" t="s">
        <v>6053</v>
      </c>
    </row>
    <row r="398" spans="1:20" x14ac:dyDescent="0.25">
      <c r="A398" t="s">
        <v>25</v>
      </c>
      <c r="B398" t="s">
        <v>26</v>
      </c>
      <c r="C398">
        <v>50</v>
      </c>
      <c r="D398">
        <v>1</v>
      </c>
      <c r="E398" t="s">
        <v>6052</v>
      </c>
      <c r="F398">
        <v>100</v>
      </c>
      <c r="G398">
        <v>0</v>
      </c>
      <c r="H398" t="s">
        <v>632</v>
      </c>
      <c r="I398" t="s">
        <v>2000</v>
      </c>
      <c r="J398" t="s">
        <v>884</v>
      </c>
      <c r="K398" t="s">
        <v>635</v>
      </c>
      <c r="L398" t="s">
        <v>636</v>
      </c>
      <c r="M398" t="s">
        <v>6053</v>
      </c>
      <c r="N398" t="s">
        <v>635</v>
      </c>
      <c r="O398" t="s">
        <v>638</v>
      </c>
      <c r="P398" t="s">
        <v>22</v>
      </c>
      <c r="Q398" t="s">
        <v>639</v>
      </c>
      <c r="R398" t="s">
        <v>636</v>
      </c>
      <c r="S398" t="s">
        <v>6054</v>
      </c>
      <c r="T398" t="s">
        <v>6053</v>
      </c>
    </row>
    <row r="399" spans="1:20" x14ac:dyDescent="0.25">
      <c r="A399" t="s">
        <v>39</v>
      </c>
      <c r="B399" t="s">
        <v>44</v>
      </c>
      <c r="C399">
        <v>78</v>
      </c>
      <c r="D399">
        <v>1</v>
      </c>
      <c r="E399" t="s">
        <v>6055</v>
      </c>
      <c r="F399">
        <v>78</v>
      </c>
      <c r="G399">
        <v>0</v>
      </c>
      <c r="H399" t="s">
        <v>647</v>
      </c>
      <c r="I399" t="s">
        <v>648</v>
      </c>
      <c r="J399" t="s">
        <v>6056</v>
      </c>
      <c r="K399" t="s">
        <v>1254</v>
      </c>
      <c r="L399" t="s">
        <v>2504</v>
      </c>
      <c r="M399" t="s">
        <v>6006</v>
      </c>
      <c r="N399" t="s">
        <v>635</v>
      </c>
      <c r="O399" t="s">
        <v>653</v>
      </c>
      <c r="P399" t="s">
        <v>43</v>
      </c>
      <c r="Q399" t="s">
        <v>654</v>
      </c>
      <c r="R399" t="s">
        <v>636</v>
      </c>
      <c r="S399" t="s">
        <v>6057</v>
      </c>
      <c r="T399" t="s">
        <v>6053</v>
      </c>
    </row>
    <row r="400" spans="1:20" x14ac:dyDescent="0.25">
      <c r="A400" t="s">
        <v>164</v>
      </c>
      <c r="B400" t="s">
        <v>165</v>
      </c>
      <c r="C400">
        <v>50</v>
      </c>
      <c r="D400">
        <v>6</v>
      </c>
      <c r="E400" t="s">
        <v>6058</v>
      </c>
      <c r="F400">
        <v>200</v>
      </c>
      <c r="G400">
        <v>0</v>
      </c>
      <c r="H400" t="s">
        <v>661</v>
      </c>
      <c r="I400" t="s">
        <v>6059</v>
      </c>
      <c r="J400" t="s">
        <v>992</v>
      </c>
      <c r="K400" t="s">
        <v>635</v>
      </c>
      <c r="L400" t="s">
        <v>636</v>
      </c>
      <c r="M400" t="s">
        <v>6060</v>
      </c>
      <c r="N400" t="s">
        <v>635</v>
      </c>
      <c r="O400" t="s">
        <v>668</v>
      </c>
      <c r="P400" t="s">
        <v>22</v>
      </c>
      <c r="Q400" t="s">
        <v>669</v>
      </c>
      <c r="R400" t="s">
        <v>636</v>
      </c>
      <c r="S400" t="s">
        <v>6061</v>
      </c>
      <c r="T400" t="s">
        <v>6060</v>
      </c>
    </row>
    <row r="401" spans="1:20" x14ac:dyDescent="0.25">
      <c r="A401" t="s">
        <v>20</v>
      </c>
      <c r="B401" t="s">
        <v>21</v>
      </c>
      <c r="C401">
        <v>50</v>
      </c>
      <c r="D401">
        <v>1</v>
      </c>
      <c r="E401" t="s">
        <v>6062</v>
      </c>
      <c r="F401">
        <v>100</v>
      </c>
      <c r="G401">
        <v>0</v>
      </c>
      <c r="H401" t="s">
        <v>661</v>
      </c>
      <c r="I401" t="s">
        <v>6063</v>
      </c>
      <c r="J401" t="s">
        <v>643</v>
      </c>
      <c r="K401" t="s">
        <v>635</v>
      </c>
      <c r="L401" t="s">
        <v>636</v>
      </c>
      <c r="M401" t="s">
        <v>6064</v>
      </c>
      <c r="N401" t="s">
        <v>635</v>
      </c>
      <c r="O401" t="s">
        <v>638</v>
      </c>
      <c r="P401" t="s">
        <v>22</v>
      </c>
      <c r="Q401" t="s">
        <v>639</v>
      </c>
      <c r="R401" t="s">
        <v>636</v>
      </c>
      <c r="S401" t="s">
        <v>6065</v>
      </c>
      <c r="T401" t="s">
        <v>6064</v>
      </c>
    </row>
    <row r="402" spans="1:20" x14ac:dyDescent="0.25">
      <c r="A402" t="s">
        <v>23</v>
      </c>
      <c r="B402" t="s">
        <v>24</v>
      </c>
      <c r="C402">
        <v>50</v>
      </c>
      <c r="D402">
        <v>1</v>
      </c>
      <c r="E402" t="s">
        <v>6062</v>
      </c>
      <c r="F402">
        <v>100</v>
      </c>
      <c r="G402">
        <v>0</v>
      </c>
      <c r="H402" t="s">
        <v>661</v>
      </c>
      <c r="I402" t="s">
        <v>6063</v>
      </c>
      <c r="J402" t="s">
        <v>643</v>
      </c>
      <c r="K402" t="s">
        <v>635</v>
      </c>
      <c r="L402" t="s">
        <v>636</v>
      </c>
      <c r="M402" t="s">
        <v>6064</v>
      </c>
      <c r="N402" t="s">
        <v>635</v>
      </c>
      <c r="O402" t="s">
        <v>638</v>
      </c>
      <c r="P402" t="s">
        <v>22</v>
      </c>
      <c r="Q402" t="s">
        <v>639</v>
      </c>
      <c r="R402" t="s">
        <v>636</v>
      </c>
      <c r="S402" t="s">
        <v>6065</v>
      </c>
      <c r="T402" t="s">
        <v>6064</v>
      </c>
    </row>
    <row r="403" spans="1:20" x14ac:dyDescent="0.25">
      <c r="A403" t="s">
        <v>25</v>
      </c>
      <c r="B403" t="s">
        <v>26</v>
      </c>
      <c r="C403">
        <v>50</v>
      </c>
      <c r="D403">
        <v>1</v>
      </c>
      <c r="E403" t="s">
        <v>6062</v>
      </c>
      <c r="F403">
        <v>100</v>
      </c>
      <c r="G403">
        <v>0</v>
      </c>
      <c r="H403" t="s">
        <v>661</v>
      </c>
      <c r="I403" t="s">
        <v>6063</v>
      </c>
      <c r="J403" t="s">
        <v>643</v>
      </c>
      <c r="K403" t="s">
        <v>635</v>
      </c>
      <c r="L403" t="s">
        <v>636</v>
      </c>
      <c r="M403" t="s">
        <v>6064</v>
      </c>
      <c r="N403" t="s">
        <v>635</v>
      </c>
      <c r="O403" t="s">
        <v>638</v>
      </c>
      <c r="P403" t="s">
        <v>22</v>
      </c>
      <c r="Q403" t="s">
        <v>639</v>
      </c>
      <c r="R403" t="s">
        <v>636</v>
      </c>
      <c r="S403" t="s">
        <v>6065</v>
      </c>
      <c r="T403" t="s">
        <v>6064</v>
      </c>
    </row>
    <row r="404" spans="1:20" x14ac:dyDescent="0.25">
      <c r="A404" t="s">
        <v>20</v>
      </c>
      <c r="B404" t="s">
        <v>21</v>
      </c>
      <c r="C404">
        <v>50</v>
      </c>
      <c r="D404">
        <v>1</v>
      </c>
      <c r="E404" t="s">
        <v>6066</v>
      </c>
      <c r="F404">
        <v>128</v>
      </c>
      <c r="G404">
        <v>28</v>
      </c>
      <c r="H404" t="s">
        <v>661</v>
      </c>
      <c r="I404" t="s">
        <v>633</v>
      </c>
      <c r="J404" t="s">
        <v>884</v>
      </c>
      <c r="K404" t="s">
        <v>635</v>
      </c>
      <c r="L404" t="s">
        <v>636</v>
      </c>
      <c r="M404" t="s">
        <v>6067</v>
      </c>
      <c r="N404" t="s">
        <v>635</v>
      </c>
      <c r="O404" t="s">
        <v>638</v>
      </c>
      <c r="P404" t="s">
        <v>22</v>
      </c>
      <c r="Q404" t="s">
        <v>639</v>
      </c>
      <c r="R404" t="s">
        <v>6068</v>
      </c>
      <c r="S404" t="s">
        <v>6069</v>
      </c>
      <c r="T404" t="s">
        <v>6067</v>
      </c>
    </row>
    <row r="405" spans="1:20" x14ac:dyDescent="0.25">
      <c r="A405" t="s">
        <v>23</v>
      </c>
      <c r="B405" t="s">
        <v>24</v>
      </c>
      <c r="C405">
        <v>50</v>
      </c>
      <c r="D405">
        <v>1</v>
      </c>
      <c r="E405" t="s">
        <v>6066</v>
      </c>
      <c r="F405">
        <v>128</v>
      </c>
      <c r="G405">
        <v>28</v>
      </c>
      <c r="H405" t="s">
        <v>661</v>
      </c>
      <c r="I405" t="s">
        <v>633</v>
      </c>
      <c r="J405" t="s">
        <v>884</v>
      </c>
      <c r="K405" t="s">
        <v>635</v>
      </c>
      <c r="L405" t="s">
        <v>636</v>
      </c>
      <c r="M405" t="s">
        <v>6067</v>
      </c>
      <c r="N405" t="s">
        <v>635</v>
      </c>
      <c r="O405" t="s">
        <v>638</v>
      </c>
      <c r="P405" t="s">
        <v>22</v>
      </c>
      <c r="Q405" t="s">
        <v>639</v>
      </c>
      <c r="R405" t="s">
        <v>6068</v>
      </c>
      <c r="S405" t="s">
        <v>6069</v>
      </c>
      <c r="T405" t="s">
        <v>6067</v>
      </c>
    </row>
    <row r="406" spans="1:20" x14ac:dyDescent="0.25">
      <c r="A406" t="s">
        <v>25</v>
      </c>
      <c r="B406" t="s">
        <v>26</v>
      </c>
      <c r="C406">
        <v>50</v>
      </c>
      <c r="D406">
        <v>1</v>
      </c>
      <c r="E406" t="s">
        <v>6066</v>
      </c>
      <c r="F406">
        <v>128</v>
      </c>
      <c r="G406">
        <v>28</v>
      </c>
      <c r="H406" t="s">
        <v>661</v>
      </c>
      <c r="I406" t="s">
        <v>633</v>
      </c>
      <c r="J406" t="s">
        <v>884</v>
      </c>
      <c r="K406" t="s">
        <v>635</v>
      </c>
      <c r="L406" t="s">
        <v>636</v>
      </c>
      <c r="M406" t="s">
        <v>6067</v>
      </c>
      <c r="N406" t="s">
        <v>635</v>
      </c>
      <c r="O406" t="s">
        <v>638</v>
      </c>
      <c r="P406" t="s">
        <v>22</v>
      </c>
      <c r="Q406" t="s">
        <v>639</v>
      </c>
      <c r="R406" t="s">
        <v>6068</v>
      </c>
      <c r="S406" t="s">
        <v>6069</v>
      </c>
      <c r="T406" t="s">
        <v>6067</v>
      </c>
    </row>
    <row r="407" spans="1:20" x14ac:dyDescent="0.25">
      <c r="A407" t="s">
        <v>20</v>
      </c>
      <c r="B407" t="s">
        <v>21</v>
      </c>
      <c r="C407">
        <v>50</v>
      </c>
      <c r="D407">
        <v>1</v>
      </c>
      <c r="E407" t="s">
        <v>6070</v>
      </c>
      <c r="F407">
        <v>99.99</v>
      </c>
      <c r="G407">
        <v>0</v>
      </c>
      <c r="H407" t="s">
        <v>661</v>
      </c>
      <c r="I407" t="s">
        <v>6071</v>
      </c>
      <c r="J407" t="s">
        <v>1742</v>
      </c>
      <c r="K407" t="s">
        <v>635</v>
      </c>
      <c r="L407" t="s">
        <v>636</v>
      </c>
      <c r="M407" t="s">
        <v>6067</v>
      </c>
      <c r="N407" t="s">
        <v>635</v>
      </c>
      <c r="O407" t="s">
        <v>638</v>
      </c>
      <c r="P407" t="s">
        <v>22</v>
      </c>
      <c r="Q407" t="s">
        <v>639</v>
      </c>
      <c r="R407" t="s">
        <v>636</v>
      </c>
      <c r="S407" t="s">
        <v>6072</v>
      </c>
      <c r="T407" t="s">
        <v>6067</v>
      </c>
    </row>
    <row r="408" spans="1:20" x14ac:dyDescent="0.25">
      <c r="A408" t="s">
        <v>23</v>
      </c>
      <c r="B408" t="s">
        <v>24</v>
      </c>
      <c r="C408">
        <v>50</v>
      </c>
      <c r="D408">
        <v>1</v>
      </c>
      <c r="E408" t="s">
        <v>6070</v>
      </c>
      <c r="F408">
        <v>99.99</v>
      </c>
      <c r="G408">
        <v>0</v>
      </c>
      <c r="H408" t="s">
        <v>661</v>
      </c>
      <c r="I408" t="s">
        <v>6071</v>
      </c>
      <c r="J408" t="s">
        <v>1742</v>
      </c>
      <c r="K408" t="s">
        <v>635</v>
      </c>
      <c r="L408" t="s">
        <v>636</v>
      </c>
      <c r="M408" t="s">
        <v>6067</v>
      </c>
      <c r="N408" t="s">
        <v>635</v>
      </c>
      <c r="O408" t="s">
        <v>638</v>
      </c>
      <c r="P408" t="s">
        <v>22</v>
      </c>
      <c r="Q408" t="s">
        <v>639</v>
      </c>
      <c r="R408" t="s">
        <v>636</v>
      </c>
      <c r="S408" t="s">
        <v>6072</v>
      </c>
      <c r="T408" t="s">
        <v>6067</v>
      </c>
    </row>
    <row r="409" spans="1:20" x14ac:dyDescent="0.25">
      <c r="A409" t="s">
        <v>25</v>
      </c>
      <c r="B409" t="s">
        <v>26</v>
      </c>
      <c r="C409">
        <v>50</v>
      </c>
      <c r="D409">
        <v>1</v>
      </c>
      <c r="E409" t="s">
        <v>6070</v>
      </c>
      <c r="F409">
        <v>99.99</v>
      </c>
      <c r="G409">
        <v>0</v>
      </c>
      <c r="H409" t="s">
        <v>661</v>
      </c>
      <c r="I409" t="s">
        <v>6071</v>
      </c>
      <c r="J409" t="s">
        <v>1742</v>
      </c>
      <c r="K409" t="s">
        <v>635</v>
      </c>
      <c r="L409" t="s">
        <v>636</v>
      </c>
      <c r="M409" t="s">
        <v>6067</v>
      </c>
      <c r="N409" t="s">
        <v>635</v>
      </c>
      <c r="O409" t="s">
        <v>638</v>
      </c>
      <c r="P409" t="s">
        <v>22</v>
      </c>
      <c r="Q409" t="s">
        <v>639</v>
      </c>
      <c r="R409" t="s">
        <v>636</v>
      </c>
      <c r="S409" t="s">
        <v>6072</v>
      </c>
      <c r="T409" t="s">
        <v>6067</v>
      </c>
    </row>
    <row r="410" spans="1:20" x14ac:dyDescent="0.25">
      <c r="A410" t="s">
        <v>624</v>
      </c>
      <c r="B410" t="s">
        <v>625</v>
      </c>
      <c r="C410">
        <v>9.9333333333333336</v>
      </c>
      <c r="D410">
        <v>15</v>
      </c>
      <c r="E410" t="s">
        <v>6073</v>
      </c>
      <c r="F410">
        <v>249</v>
      </c>
      <c r="G410">
        <v>0</v>
      </c>
      <c r="H410" t="s">
        <v>661</v>
      </c>
      <c r="I410" t="s">
        <v>6074</v>
      </c>
      <c r="J410" t="s">
        <v>1091</v>
      </c>
      <c r="K410" t="s">
        <v>635</v>
      </c>
      <c r="L410" t="s">
        <v>636</v>
      </c>
      <c r="M410" t="s">
        <v>6075</v>
      </c>
      <c r="N410" t="s">
        <v>635</v>
      </c>
      <c r="O410" t="s">
        <v>1071</v>
      </c>
      <c r="P410" t="s">
        <v>22</v>
      </c>
      <c r="Q410" t="s">
        <v>639</v>
      </c>
      <c r="R410" t="s">
        <v>636</v>
      </c>
      <c r="S410" t="s">
        <v>6076</v>
      </c>
      <c r="T410" t="s">
        <v>6075</v>
      </c>
    </row>
    <row r="411" spans="1:20" x14ac:dyDescent="0.25">
      <c r="A411" t="s">
        <v>164</v>
      </c>
      <c r="B411" t="s">
        <v>165</v>
      </c>
      <c r="C411">
        <v>33.333333333333336</v>
      </c>
      <c r="D411">
        <v>3</v>
      </c>
      <c r="E411" t="s">
        <v>6073</v>
      </c>
      <c r="F411">
        <v>249</v>
      </c>
      <c r="G411">
        <v>0</v>
      </c>
      <c r="H411" t="s">
        <v>661</v>
      </c>
      <c r="I411" t="s">
        <v>6074</v>
      </c>
      <c r="J411" t="s">
        <v>1091</v>
      </c>
      <c r="K411" t="s">
        <v>635</v>
      </c>
      <c r="L411" t="s">
        <v>636</v>
      </c>
      <c r="M411" t="s">
        <v>6075</v>
      </c>
      <c r="N411" t="s">
        <v>635</v>
      </c>
      <c r="O411" t="s">
        <v>1071</v>
      </c>
      <c r="P411" t="s">
        <v>22</v>
      </c>
      <c r="Q411" t="s">
        <v>639</v>
      </c>
      <c r="R411" t="s">
        <v>636</v>
      </c>
      <c r="S411" t="s">
        <v>6076</v>
      </c>
      <c r="T411" t="s">
        <v>6075</v>
      </c>
    </row>
    <row r="412" spans="1:20" x14ac:dyDescent="0.25">
      <c r="A412" t="s">
        <v>20</v>
      </c>
      <c r="B412" t="s">
        <v>21</v>
      </c>
      <c r="C412">
        <v>50</v>
      </c>
      <c r="D412">
        <v>1</v>
      </c>
      <c r="E412" t="s">
        <v>6077</v>
      </c>
      <c r="F412">
        <v>100</v>
      </c>
      <c r="G412">
        <v>0</v>
      </c>
      <c r="H412" t="s">
        <v>661</v>
      </c>
      <c r="I412" t="s">
        <v>6078</v>
      </c>
      <c r="J412" t="s">
        <v>1096</v>
      </c>
      <c r="K412" t="s">
        <v>635</v>
      </c>
      <c r="L412" t="s">
        <v>636</v>
      </c>
      <c r="M412" t="s">
        <v>6075</v>
      </c>
      <c r="N412" t="s">
        <v>635</v>
      </c>
      <c r="O412" t="s">
        <v>638</v>
      </c>
      <c r="P412" t="s">
        <v>22</v>
      </c>
      <c r="Q412" t="s">
        <v>639</v>
      </c>
      <c r="R412" t="s">
        <v>636</v>
      </c>
      <c r="S412" t="s">
        <v>6079</v>
      </c>
      <c r="T412" t="s">
        <v>6075</v>
      </c>
    </row>
    <row r="413" spans="1:20" x14ac:dyDescent="0.25">
      <c r="A413" t="s">
        <v>23</v>
      </c>
      <c r="B413" t="s">
        <v>24</v>
      </c>
      <c r="C413">
        <v>50</v>
      </c>
      <c r="D413">
        <v>1</v>
      </c>
      <c r="E413" t="s">
        <v>6077</v>
      </c>
      <c r="F413">
        <v>100</v>
      </c>
      <c r="G413">
        <v>0</v>
      </c>
      <c r="H413" t="s">
        <v>661</v>
      </c>
      <c r="I413" t="s">
        <v>6078</v>
      </c>
      <c r="J413" t="s">
        <v>1096</v>
      </c>
      <c r="K413" t="s">
        <v>635</v>
      </c>
      <c r="L413" t="s">
        <v>636</v>
      </c>
      <c r="M413" t="s">
        <v>6075</v>
      </c>
      <c r="N413" t="s">
        <v>635</v>
      </c>
      <c r="O413" t="s">
        <v>638</v>
      </c>
      <c r="P413" t="s">
        <v>22</v>
      </c>
      <c r="Q413" t="s">
        <v>639</v>
      </c>
      <c r="R413" t="s">
        <v>636</v>
      </c>
      <c r="S413" t="s">
        <v>6079</v>
      </c>
      <c r="T413" t="s">
        <v>6075</v>
      </c>
    </row>
    <row r="414" spans="1:20" x14ac:dyDescent="0.25">
      <c r="A414" t="s">
        <v>25</v>
      </c>
      <c r="B414" t="s">
        <v>26</v>
      </c>
      <c r="C414">
        <v>50</v>
      </c>
      <c r="D414">
        <v>1</v>
      </c>
      <c r="E414" t="s">
        <v>6077</v>
      </c>
      <c r="F414">
        <v>100</v>
      </c>
      <c r="G414">
        <v>0</v>
      </c>
      <c r="H414" t="s">
        <v>661</v>
      </c>
      <c r="I414" t="s">
        <v>6078</v>
      </c>
      <c r="J414" t="s">
        <v>1096</v>
      </c>
      <c r="K414" t="s">
        <v>635</v>
      </c>
      <c r="L414" t="s">
        <v>636</v>
      </c>
      <c r="M414" t="s">
        <v>6075</v>
      </c>
      <c r="N414" t="s">
        <v>635</v>
      </c>
      <c r="O414" t="s">
        <v>638</v>
      </c>
      <c r="P414" t="s">
        <v>22</v>
      </c>
      <c r="Q414" t="s">
        <v>639</v>
      </c>
      <c r="R414" t="s">
        <v>636</v>
      </c>
      <c r="S414" t="s">
        <v>6079</v>
      </c>
      <c r="T414" t="s">
        <v>6075</v>
      </c>
    </row>
    <row r="415" spans="1:20" x14ac:dyDescent="0.25">
      <c r="A415" t="s">
        <v>20</v>
      </c>
      <c r="B415" t="s">
        <v>21</v>
      </c>
      <c r="C415">
        <v>50</v>
      </c>
      <c r="D415">
        <v>1</v>
      </c>
      <c r="E415" t="s">
        <v>6080</v>
      </c>
      <c r="F415">
        <v>100</v>
      </c>
      <c r="G415">
        <v>0</v>
      </c>
      <c r="H415" t="s">
        <v>661</v>
      </c>
      <c r="I415" t="s">
        <v>6081</v>
      </c>
      <c r="J415" t="s">
        <v>934</v>
      </c>
      <c r="K415" t="s">
        <v>635</v>
      </c>
      <c r="L415" t="s">
        <v>636</v>
      </c>
      <c r="M415" t="s">
        <v>6082</v>
      </c>
      <c r="N415" t="s">
        <v>635</v>
      </c>
      <c r="O415" t="s">
        <v>638</v>
      </c>
      <c r="P415" t="s">
        <v>22</v>
      </c>
      <c r="Q415" t="s">
        <v>639</v>
      </c>
      <c r="R415" t="s">
        <v>636</v>
      </c>
      <c r="S415" t="s">
        <v>6083</v>
      </c>
      <c r="T415" t="s">
        <v>6082</v>
      </c>
    </row>
    <row r="416" spans="1:20" x14ac:dyDescent="0.25">
      <c r="A416" t="s">
        <v>23</v>
      </c>
      <c r="B416" t="s">
        <v>24</v>
      </c>
      <c r="C416">
        <v>50</v>
      </c>
      <c r="D416">
        <v>1</v>
      </c>
      <c r="E416" t="s">
        <v>6080</v>
      </c>
      <c r="F416">
        <v>100</v>
      </c>
      <c r="G416">
        <v>0</v>
      </c>
      <c r="H416" t="s">
        <v>661</v>
      </c>
      <c r="I416" t="s">
        <v>6081</v>
      </c>
      <c r="J416" t="s">
        <v>934</v>
      </c>
      <c r="K416" t="s">
        <v>635</v>
      </c>
      <c r="L416" t="s">
        <v>636</v>
      </c>
      <c r="M416" t="s">
        <v>6082</v>
      </c>
      <c r="N416" t="s">
        <v>635</v>
      </c>
      <c r="O416" t="s">
        <v>638</v>
      </c>
      <c r="P416" t="s">
        <v>22</v>
      </c>
      <c r="Q416" t="s">
        <v>639</v>
      </c>
      <c r="R416" t="s">
        <v>636</v>
      </c>
      <c r="S416" t="s">
        <v>6083</v>
      </c>
      <c r="T416" t="s">
        <v>6082</v>
      </c>
    </row>
    <row r="417" spans="1:20" x14ac:dyDescent="0.25">
      <c r="A417" t="s">
        <v>25</v>
      </c>
      <c r="B417" t="s">
        <v>26</v>
      </c>
      <c r="C417">
        <v>50</v>
      </c>
      <c r="D417">
        <v>1</v>
      </c>
      <c r="E417" t="s">
        <v>6080</v>
      </c>
      <c r="F417">
        <v>100</v>
      </c>
      <c r="G417">
        <v>0</v>
      </c>
      <c r="H417" t="s">
        <v>661</v>
      </c>
      <c r="I417" t="s">
        <v>6081</v>
      </c>
      <c r="J417" t="s">
        <v>934</v>
      </c>
      <c r="K417" t="s">
        <v>635</v>
      </c>
      <c r="L417" t="s">
        <v>636</v>
      </c>
      <c r="M417" t="s">
        <v>6082</v>
      </c>
      <c r="N417" t="s">
        <v>635</v>
      </c>
      <c r="O417" t="s">
        <v>638</v>
      </c>
      <c r="P417" t="s">
        <v>22</v>
      </c>
      <c r="Q417" t="s">
        <v>639</v>
      </c>
      <c r="R417" t="s">
        <v>636</v>
      </c>
      <c r="S417" t="s">
        <v>6083</v>
      </c>
      <c r="T417" t="s">
        <v>6082</v>
      </c>
    </row>
    <row r="418" spans="1:20" x14ac:dyDescent="0.25">
      <c r="A418" t="s">
        <v>20</v>
      </c>
      <c r="B418" t="s">
        <v>21</v>
      </c>
      <c r="C418">
        <v>50</v>
      </c>
      <c r="D418">
        <v>1</v>
      </c>
      <c r="E418" t="s">
        <v>6084</v>
      </c>
      <c r="F418">
        <v>100</v>
      </c>
      <c r="G418">
        <v>0</v>
      </c>
      <c r="H418" t="s">
        <v>661</v>
      </c>
      <c r="I418" t="s">
        <v>6085</v>
      </c>
      <c r="J418" t="s">
        <v>6086</v>
      </c>
      <c r="K418" t="s">
        <v>635</v>
      </c>
      <c r="L418" t="s">
        <v>636</v>
      </c>
      <c r="M418" t="s">
        <v>6087</v>
      </c>
      <c r="N418" t="s">
        <v>635</v>
      </c>
      <c r="O418" t="s">
        <v>638</v>
      </c>
      <c r="P418" t="s">
        <v>22</v>
      </c>
      <c r="Q418" t="s">
        <v>639</v>
      </c>
      <c r="R418" t="s">
        <v>636</v>
      </c>
      <c r="S418" t="s">
        <v>6088</v>
      </c>
      <c r="T418" t="s">
        <v>6087</v>
      </c>
    </row>
    <row r="419" spans="1:20" x14ac:dyDescent="0.25">
      <c r="A419" t="s">
        <v>23</v>
      </c>
      <c r="B419" t="s">
        <v>24</v>
      </c>
      <c r="C419">
        <v>50</v>
      </c>
      <c r="D419">
        <v>1</v>
      </c>
      <c r="E419" t="s">
        <v>6084</v>
      </c>
      <c r="F419">
        <v>100</v>
      </c>
      <c r="G419">
        <v>0</v>
      </c>
      <c r="H419" t="s">
        <v>661</v>
      </c>
      <c r="I419" t="s">
        <v>6085</v>
      </c>
      <c r="J419" t="s">
        <v>6086</v>
      </c>
      <c r="K419" t="s">
        <v>635</v>
      </c>
      <c r="L419" t="s">
        <v>636</v>
      </c>
      <c r="M419" t="s">
        <v>6087</v>
      </c>
      <c r="N419" t="s">
        <v>635</v>
      </c>
      <c r="O419" t="s">
        <v>638</v>
      </c>
      <c r="P419" t="s">
        <v>22</v>
      </c>
      <c r="Q419" t="s">
        <v>639</v>
      </c>
      <c r="R419" t="s">
        <v>636</v>
      </c>
      <c r="S419" t="s">
        <v>6088</v>
      </c>
      <c r="T419" t="s">
        <v>6087</v>
      </c>
    </row>
    <row r="420" spans="1:20" x14ac:dyDescent="0.25">
      <c r="A420" t="s">
        <v>25</v>
      </c>
      <c r="B420" t="s">
        <v>26</v>
      </c>
      <c r="C420">
        <v>50</v>
      </c>
      <c r="D420">
        <v>1</v>
      </c>
      <c r="E420" t="s">
        <v>6084</v>
      </c>
      <c r="F420">
        <v>100</v>
      </c>
      <c r="G420">
        <v>0</v>
      </c>
      <c r="H420" t="s">
        <v>661</v>
      </c>
      <c r="I420" t="s">
        <v>6085</v>
      </c>
      <c r="J420" t="s">
        <v>6086</v>
      </c>
      <c r="K420" t="s">
        <v>635</v>
      </c>
      <c r="L420" t="s">
        <v>636</v>
      </c>
      <c r="M420" t="s">
        <v>6087</v>
      </c>
      <c r="N420" t="s">
        <v>635</v>
      </c>
      <c r="O420" t="s">
        <v>638</v>
      </c>
      <c r="P420" t="s">
        <v>22</v>
      </c>
      <c r="Q420" t="s">
        <v>639</v>
      </c>
      <c r="R420" t="s">
        <v>636</v>
      </c>
      <c r="S420" t="s">
        <v>6088</v>
      </c>
      <c r="T420" t="s">
        <v>6087</v>
      </c>
    </row>
    <row r="421" spans="1:20" x14ac:dyDescent="0.25">
      <c r="A421" t="s">
        <v>20</v>
      </c>
      <c r="B421" t="s">
        <v>21</v>
      </c>
      <c r="C421">
        <v>50</v>
      </c>
      <c r="D421">
        <v>1</v>
      </c>
      <c r="E421" t="s">
        <v>6089</v>
      </c>
      <c r="F421">
        <v>100</v>
      </c>
      <c r="G421">
        <v>0</v>
      </c>
      <c r="H421" t="s">
        <v>661</v>
      </c>
      <c r="I421" t="s">
        <v>6090</v>
      </c>
      <c r="J421" t="s">
        <v>716</v>
      </c>
      <c r="K421" t="s">
        <v>635</v>
      </c>
      <c r="L421" t="s">
        <v>636</v>
      </c>
      <c r="M421" t="s">
        <v>6091</v>
      </c>
      <c r="N421" t="s">
        <v>635</v>
      </c>
      <c r="O421" t="s">
        <v>668</v>
      </c>
      <c r="P421" t="s">
        <v>22</v>
      </c>
      <c r="Q421" t="s">
        <v>669</v>
      </c>
      <c r="R421" t="s">
        <v>636</v>
      </c>
      <c r="S421" t="s">
        <v>6092</v>
      </c>
      <c r="T421" t="s">
        <v>6093</v>
      </c>
    </row>
    <row r="422" spans="1:20" x14ac:dyDescent="0.25">
      <c r="A422" t="s">
        <v>23</v>
      </c>
      <c r="B422" t="s">
        <v>24</v>
      </c>
      <c r="C422">
        <v>50</v>
      </c>
      <c r="D422">
        <v>1</v>
      </c>
      <c r="E422" t="s">
        <v>6089</v>
      </c>
      <c r="F422">
        <v>100</v>
      </c>
      <c r="G422">
        <v>0</v>
      </c>
      <c r="H422" t="s">
        <v>661</v>
      </c>
      <c r="I422" t="s">
        <v>6090</v>
      </c>
      <c r="J422" t="s">
        <v>716</v>
      </c>
      <c r="K422" t="s">
        <v>635</v>
      </c>
      <c r="L422" t="s">
        <v>636</v>
      </c>
      <c r="M422" t="s">
        <v>6091</v>
      </c>
      <c r="N422" t="s">
        <v>635</v>
      </c>
      <c r="O422" t="s">
        <v>668</v>
      </c>
      <c r="P422" t="s">
        <v>22</v>
      </c>
      <c r="Q422" t="s">
        <v>669</v>
      </c>
      <c r="R422" t="s">
        <v>636</v>
      </c>
      <c r="S422" t="s">
        <v>6092</v>
      </c>
      <c r="T422" t="s">
        <v>6093</v>
      </c>
    </row>
    <row r="423" spans="1:20" x14ac:dyDescent="0.25">
      <c r="A423" t="s">
        <v>25</v>
      </c>
      <c r="B423" t="s">
        <v>26</v>
      </c>
      <c r="C423">
        <v>50</v>
      </c>
      <c r="D423">
        <v>1</v>
      </c>
      <c r="E423" t="s">
        <v>6089</v>
      </c>
      <c r="F423">
        <v>100</v>
      </c>
      <c r="G423">
        <v>0</v>
      </c>
      <c r="H423" t="s">
        <v>661</v>
      </c>
      <c r="I423" t="s">
        <v>6090</v>
      </c>
      <c r="J423" t="s">
        <v>716</v>
      </c>
      <c r="K423" t="s">
        <v>635</v>
      </c>
      <c r="L423" t="s">
        <v>636</v>
      </c>
      <c r="M423" t="s">
        <v>6091</v>
      </c>
      <c r="N423" t="s">
        <v>635</v>
      </c>
      <c r="O423" t="s">
        <v>668</v>
      </c>
      <c r="P423" t="s">
        <v>22</v>
      </c>
      <c r="Q423" t="s">
        <v>669</v>
      </c>
      <c r="R423" t="s">
        <v>636</v>
      </c>
      <c r="S423" t="s">
        <v>6092</v>
      </c>
      <c r="T423" t="s">
        <v>6093</v>
      </c>
    </row>
    <row r="424" spans="1:20" x14ac:dyDescent="0.25">
      <c r="A424" t="s">
        <v>20</v>
      </c>
      <c r="B424" t="s">
        <v>21</v>
      </c>
      <c r="C424">
        <v>50</v>
      </c>
      <c r="D424">
        <v>1</v>
      </c>
      <c r="E424" t="s">
        <v>6094</v>
      </c>
      <c r="F424">
        <v>100</v>
      </c>
      <c r="G424">
        <v>0</v>
      </c>
      <c r="H424" t="s">
        <v>661</v>
      </c>
      <c r="I424" t="s">
        <v>6095</v>
      </c>
      <c r="J424" t="s">
        <v>1481</v>
      </c>
      <c r="K424" t="s">
        <v>635</v>
      </c>
      <c r="L424" t="s">
        <v>636</v>
      </c>
      <c r="M424" t="s">
        <v>6093</v>
      </c>
      <c r="N424" t="s">
        <v>635</v>
      </c>
      <c r="O424" t="s">
        <v>638</v>
      </c>
      <c r="P424" t="s">
        <v>22</v>
      </c>
      <c r="Q424" t="s">
        <v>639</v>
      </c>
      <c r="R424" t="s">
        <v>636</v>
      </c>
      <c r="S424" t="s">
        <v>6096</v>
      </c>
      <c r="T424" t="s">
        <v>6093</v>
      </c>
    </row>
    <row r="425" spans="1:20" x14ac:dyDescent="0.25">
      <c r="A425" t="s">
        <v>23</v>
      </c>
      <c r="B425" t="s">
        <v>24</v>
      </c>
      <c r="C425">
        <v>50</v>
      </c>
      <c r="D425">
        <v>1</v>
      </c>
      <c r="E425" t="s">
        <v>6094</v>
      </c>
      <c r="F425">
        <v>100</v>
      </c>
      <c r="G425">
        <v>0</v>
      </c>
      <c r="H425" t="s">
        <v>661</v>
      </c>
      <c r="I425" t="s">
        <v>6095</v>
      </c>
      <c r="J425" t="s">
        <v>1481</v>
      </c>
      <c r="K425" t="s">
        <v>635</v>
      </c>
      <c r="L425" t="s">
        <v>636</v>
      </c>
      <c r="M425" t="s">
        <v>6093</v>
      </c>
      <c r="N425" t="s">
        <v>635</v>
      </c>
      <c r="O425" t="s">
        <v>638</v>
      </c>
      <c r="P425" t="s">
        <v>22</v>
      </c>
      <c r="Q425" t="s">
        <v>639</v>
      </c>
      <c r="R425" t="s">
        <v>636</v>
      </c>
      <c r="S425" t="s">
        <v>6096</v>
      </c>
      <c r="T425" t="s">
        <v>6093</v>
      </c>
    </row>
    <row r="426" spans="1:20" x14ac:dyDescent="0.25">
      <c r="A426" t="s">
        <v>25</v>
      </c>
      <c r="B426" t="s">
        <v>26</v>
      </c>
      <c r="C426">
        <v>50</v>
      </c>
      <c r="D426">
        <v>1</v>
      </c>
      <c r="E426" t="s">
        <v>6094</v>
      </c>
      <c r="F426">
        <v>100</v>
      </c>
      <c r="G426">
        <v>0</v>
      </c>
      <c r="H426" t="s">
        <v>661</v>
      </c>
      <c r="I426" t="s">
        <v>6095</v>
      </c>
      <c r="J426" t="s">
        <v>1481</v>
      </c>
      <c r="K426" t="s">
        <v>635</v>
      </c>
      <c r="L426" t="s">
        <v>636</v>
      </c>
      <c r="M426" t="s">
        <v>6093</v>
      </c>
      <c r="N426" t="s">
        <v>635</v>
      </c>
      <c r="O426" t="s">
        <v>638</v>
      </c>
      <c r="P426" t="s">
        <v>22</v>
      </c>
      <c r="Q426" t="s">
        <v>639</v>
      </c>
      <c r="R426" t="s">
        <v>636</v>
      </c>
      <c r="S426" t="s">
        <v>6096</v>
      </c>
      <c r="T426" t="s">
        <v>6093</v>
      </c>
    </row>
    <row r="427" spans="1:20" x14ac:dyDescent="0.25">
      <c r="A427" t="s">
        <v>35</v>
      </c>
      <c r="B427" t="s">
        <v>36</v>
      </c>
      <c r="C427">
        <v>66.666666666666671</v>
      </c>
      <c r="D427">
        <v>3</v>
      </c>
      <c r="E427" t="s">
        <v>6097</v>
      </c>
      <c r="F427">
        <v>200</v>
      </c>
      <c r="G427">
        <v>0</v>
      </c>
      <c r="H427" t="s">
        <v>661</v>
      </c>
      <c r="I427" t="s">
        <v>6098</v>
      </c>
      <c r="J427" t="s">
        <v>972</v>
      </c>
      <c r="K427" t="s">
        <v>635</v>
      </c>
      <c r="L427" t="s">
        <v>636</v>
      </c>
      <c r="M427" t="s">
        <v>6099</v>
      </c>
      <c r="N427" t="s">
        <v>635</v>
      </c>
      <c r="O427" t="s">
        <v>638</v>
      </c>
      <c r="P427" t="s">
        <v>22</v>
      </c>
      <c r="Q427" t="s">
        <v>639</v>
      </c>
      <c r="R427" t="s">
        <v>636</v>
      </c>
      <c r="S427" t="s">
        <v>6100</v>
      </c>
      <c r="T427" t="s">
        <v>6099</v>
      </c>
    </row>
    <row r="428" spans="1:20" x14ac:dyDescent="0.25">
      <c r="A428" t="s">
        <v>37</v>
      </c>
      <c r="B428" t="s">
        <v>38</v>
      </c>
      <c r="C428">
        <v>66.666666666666671</v>
      </c>
      <c r="D428">
        <v>3</v>
      </c>
      <c r="E428" t="s">
        <v>6097</v>
      </c>
      <c r="F428">
        <v>200</v>
      </c>
      <c r="G428">
        <v>0</v>
      </c>
      <c r="H428" t="s">
        <v>661</v>
      </c>
      <c r="I428" t="s">
        <v>6098</v>
      </c>
      <c r="J428" t="s">
        <v>972</v>
      </c>
      <c r="K428" t="s">
        <v>635</v>
      </c>
      <c r="L428" t="s">
        <v>636</v>
      </c>
      <c r="M428" t="s">
        <v>6099</v>
      </c>
      <c r="N428" t="s">
        <v>635</v>
      </c>
      <c r="O428" t="s">
        <v>638</v>
      </c>
      <c r="P428" t="s">
        <v>22</v>
      </c>
      <c r="Q428" t="s">
        <v>639</v>
      </c>
      <c r="R428" t="s">
        <v>636</v>
      </c>
      <c r="S428" t="s">
        <v>6100</v>
      </c>
      <c r="T428" t="s">
        <v>6099</v>
      </c>
    </row>
    <row r="429" spans="1:20" x14ac:dyDescent="0.25">
      <c r="A429" t="s">
        <v>39</v>
      </c>
      <c r="B429" t="s">
        <v>230</v>
      </c>
      <c r="C429">
        <v>80</v>
      </c>
      <c r="D429">
        <v>10</v>
      </c>
      <c r="E429" t="s">
        <v>6101</v>
      </c>
      <c r="F429">
        <v>882</v>
      </c>
      <c r="G429">
        <v>82</v>
      </c>
      <c r="H429" t="s">
        <v>3156</v>
      </c>
      <c r="I429" t="s">
        <v>6102</v>
      </c>
      <c r="J429" t="s">
        <v>6103</v>
      </c>
      <c r="K429" t="s">
        <v>6104</v>
      </c>
      <c r="L429" t="s">
        <v>6105</v>
      </c>
      <c r="M429" t="s">
        <v>6106</v>
      </c>
      <c r="N429" t="s">
        <v>635</v>
      </c>
      <c r="O429" t="s">
        <v>706</v>
      </c>
      <c r="P429" t="s">
        <v>40</v>
      </c>
      <c r="Q429" t="s">
        <v>707</v>
      </c>
      <c r="R429" t="s">
        <v>636</v>
      </c>
      <c r="S429" t="s">
        <v>6107</v>
      </c>
      <c r="T429" t="s">
        <v>6106</v>
      </c>
    </row>
    <row r="430" spans="1:20" x14ac:dyDescent="0.25">
      <c r="A430" t="s">
        <v>20</v>
      </c>
      <c r="B430" t="s">
        <v>21</v>
      </c>
      <c r="C430">
        <v>50</v>
      </c>
      <c r="D430">
        <v>2</v>
      </c>
      <c r="E430" t="s">
        <v>6108</v>
      </c>
      <c r="F430">
        <v>199.98</v>
      </c>
      <c r="G430">
        <v>0</v>
      </c>
      <c r="H430" t="s">
        <v>661</v>
      </c>
      <c r="I430" t="s">
        <v>633</v>
      </c>
      <c r="J430" t="s">
        <v>797</v>
      </c>
      <c r="K430" t="s">
        <v>635</v>
      </c>
      <c r="L430" t="s">
        <v>636</v>
      </c>
      <c r="M430" t="s">
        <v>6106</v>
      </c>
      <c r="N430" t="s">
        <v>635</v>
      </c>
      <c r="O430" t="s">
        <v>638</v>
      </c>
      <c r="P430" t="s">
        <v>22</v>
      </c>
      <c r="Q430" t="s">
        <v>639</v>
      </c>
      <c r="R430" t="s">
        <v>636</v>
      </c>
      <c r="S430" t="s">
        <v>6109</v>
      </c>
      <c r="T430" t="s">
        <v>6106</v>
      </c>
    </row>
    <row r="431" spans="1:20" x14ac:dyDescent="0.25">
      <c r="A431" t="s">
        <v>23</v>
      </c>
      <c r="B431" t="s">
        <v>24</v>
      </c>
      <c r="C431">
        <v>50</v>
      </c>
      <c r="D431">
        <v>2</v>
      </c>
      <c r="E431" t="s">
        <v>6108</v>
      </c>
      <c r="F431">
        <v>199.98</v>
      </c>
      <c r="G431">
        <v>0</v>
      </c>
      <c r="H431" t="s">
        <v>661</v>
      </c>
      <c r="I431" t="s">
        <v>633</v>
      </c>
      <c r="J431" t="s">
        <v>797</v>
      </c>
      <c r="K431" t="s">
        <v>635</v>
      </c>
      <c r="L431" t="s">
        <v>636</v>
      </c>
      <c r="M431" t="s">
        <v>6106</v>
      </c>
      <c r="N431" t="s">
        <v>635</v>
      </c>
      <c r="O431" t="s">
        <v>638</v>
      </c>
      <c r="P431" t="s">
        <v>22</v>
      </c>
      <c r="Q431" t="s">
        <v>639</v>
      </c>
      <c r="R431" t="s">
        <v>636</v>
      </c>
      <c r="S431" t="s">
        <v>6109</v>
      </c>
      <c r="T431" t="s">
        <v>6106</v>
      </c>
    </row>
    <row r="432" spans="1:20" x14ac:dyDescent="0.25">
      <c r="A432" t="s">
        <v>25</v>
      </c>
      <c r="B432" t="s">
        <v>26</v>
      </c>
      <c r="C432">
        <v>50</v>
      </c>
      <c r="D432">
        <v>2</v>
      </c>
      <c r="E432" t="s">
        <v>6108</v>
      </c>
      <c r="F432">
        <v>199.98</v>
      </c>
      <c r="G432">
        <v>0</v>
      </c>
      <c r="H432" t="s">
        <v>661</v>
      </c>
      <c r="I432" t="s">
        <v>633</v>
      </c>
      <c r="J432" t="s">
        <v>797</v>
      </c>
      <c r="K432" t="s">
        <v>635</v>
      </c>
      <c r="L432" t="s">
        <v>636</v>
      </c>
      <c r="M432" t="s">
        <v>6106</v>
      </c>
      <c r="N432" t="s">
        <v>635</v>
      </c>
      <c r="O432" t="s">
        <v>638</v>
      </c>
      <c r="P432" t="s">
        <v>22</v>
      </c>
      <c r="Q432" t="s">
        <v>639</v>
      </c>
      <c r="R432" t="s">
        <v>636</v>
      </c>
      <c r="S432" t="s">
        <v>6109</v>
      </c>
      <c r="T432" t="s">
        <v>6106</v>
      </c>
    </row>
    <row r="433" spans="1:20" x14ac:dyDescent="0.25">
      <c r="A433" t="s">
        <v>20</v>
      </c>
      <c r="B433" t="s">
        <v>21</v>
      </c>
      <c r="C433">
        <v>50</v>
      </c>
      <c r="D433">
        <v>1</v>
      </c>
      <c r="E433" t="s">
        <v>6110</v>
      </c>
      <c r="F433">
        <v>99.99</v>
      </c>
      <c r="G433">
        <v>0</v>
      </c>
      <c r="H433" t="s">
        <v>661</v>
      </c>
      <c r="I433" t="s">
        <v>6111</v>
      </c>
      <c r="J433" t="s">
        <v>683</v>
      </c>
      <c r="K433" t="s">
        <v>635</v>
      </c>
      <c r="L433" t="s">
        <v>636</v>
      </c>
      <c r="M433" t="s">
        <v>6112</v>
      </c>
      <c r="N433" t="s">
        <v>635</v>
      </c>
      <c r="O433" t="s">
        <v>638</v>
      </c>
      <c r="P433" t="s">
        <v>22</v>
      </c>
      <c r="Q433" t="s">
        <v>639</v>
      </c>
      <c r="R433" t="s">
        <v>636</v>
      </c>
      <c r="S433" t="s">
        <v>6113</v>
      </c>
      <c r="T433" t="s">
        <v>6112</v>
      </c>
    </row>
    <row r="434" spans="1:20" x14ac:dyDescent="0.25">
      <c r="A434" t="s">
        <v>23</v>
      </c>
      <c r="B434" t="s">
        <v>24</v>
      </c>
      <c r="C434">
        <v>50</v>
      </c>
      <c r="D434">
        <v>1</v>
      </c>
      <c r="E434" t="s">
        <v>6110</v>
      </c>
      <c r="F434">
        <v>99.99</v>
      </c>
      <c r="G434">
        <v>0</v>
      </c>
      <c r="H434" t="s">
        <v>661</v>
      </c>
      <c r="I434" t="s">
        <v>6111</v>
      </c>
      <c r="J434" t="s">
        <v>683</v>
      </c>
      <c r="K434" t="s">
        <v>635</v>
      </c>
      <c r="L434" t="s">
        <v>636</v>
      </c>
      <c r="M434" t="s">
        <v>6112</v>
      </c>
      <c r="N434" t="s">
        <v>635</v>
      </c>
      <c r="O434" t="s">
        <v>638</v>
      </c>
      <c r="P434" t="s">
        <v>22</v>
      </c>
      <c r="Q434" t="s">
        <v>639</v>
      </c>
      <c r="R434" t="s">
        <v>636</v>
      </c>
      <c r="S434" t="s">
        <v>6113</v>
      </c>
      <c r="T434" t="s">
        <v>6112</v>
      </c>
    </row>
    <row r="435" spans="1:20" x14ac:dyDescent="0.25">
      <c r="A435" t="s">
        <v>25</v>
      </c>
      <c r="B435" t="s">
        <v>26</v>
      </c>
      <c r="C435">
        <v>50</v>
      </c>
      <c r="D435">
        <v>1</v>
      </c>
      <c r="E435" t="s">
        <v>6110</v>
      </c>
      <c r="F435">
        <v>99.99</v>
      </c>
      <c r="G435">
        <v>0</v>
      </c>
      <c r="H435" t="s">
        <v>661</v>
      </c>
      <c r="I435" t="s">
        <v>6111</v>
      </c>
      <c r="J435" t="s">
        <v>683</v>
      </c>
      <c r="K435" t="s">
        <v>635</v>
      </c>
      <c r="L435" t="s">
        <v>636</v>
      </c>
      <c r="M435" t="s">
        <v>6112</v>
      </c>
      <c r="N435" t="s">
        <v>635</v>
      </c>
      <c r="O435" t="s">
        <v>638</v>
      </c>
      <c r="P435" t="s">
        <v>22</v>
      </c>
      <c r="Q435" t="s">
        <v>639</v>
      </c>
      <c r="R435" t="s">
        <v>636</v>
      </c>
      <c r="S435" t="s">
        <v>6113</v>
      </c>
      <c r="T435" t="s">
        <v>6112</v>
      </c>
    </row>
    <row r="436" spans="1:20" x14ac:dyDescent="0.25">
      <c r="A436" t="s">
        <v>20</v>
      </c>
      <c r="B436" t="s">
        <v>21</v>
      </c>
      <c r="C436">
        <v>50</v>
      </c>
      <c r="D436">
        <v>1</v>
      </c>
      <c r="E436" t="s">
        <v>6114</v>
      </c>
      <c r="F436">
        <v>99.99</v>
      </c>
      <c r="G436">
        <v>0</v>
      </c>
      <c r="H436" t="s">
        <v>661</v>
      </c>
      <c r="I436" t="s">
        <v>6115</v>
      </c>
      <c r="J436" t="s">
        <v>687</v>
      </c>
      <c r="K436" t="s">
        <v>635</v>
      </c>
      <c r="L436" t="s">
        <v>636</v>
      </c>
      <c r="M436" t="s">
        <v>6116</v>
      </c>
      <c r="N436" t="s">
        <v>635</v>
      </c>
      <c r="O436" t="s">
        <v>638</v>
      </c>
      <c r="P436" t="s">
        <v>22</v>
      </c>
      <c r="Q436" t="s">
        <v>639</v>
      </c>
      <c r="R436" t="s">
        <v>636</v>
      </c>
      <c r="S436" t="s">
        <v>6117</v>
      </c>
      <c r="T436" t="s">
        <v>6116</v>
      </c>
    </row>
    <row r="437" spans="1:20" x14ac:dyDescent="0.25">
      <c r="A437" t="s">
        <v>23</v>
      </c>
      <c r="B437" t="s">
        <v>24</v>
      </c>
      <c r="C437">
        <v>50</v>
      </c>
      <c r="D437">
        <v>1</v>
      </c>
      <c r="E437" t="s">
        <v>6114</v>
      </c>
      <c r="F437">
        <v>99.99</v>
      </c>
      <c r="G437">
        <v>0</v>
      </c>
      <c r="H437" t="s">
        <v>661</v>
      </c>
      <c r="I437" t="s">
        <v>6115</v>
      </c>
      <c r="J437" t="s">
        <v>687</v>
      </c>
      <c r="K437" t="s">
        <v>635</v>
      </c>
      <c r="L437" t="s">
        <v>636</v>
      </c>
      <c r="M437" t="s">
        <v>6116</v>
      </c>
      <c r="N437" t="s">
        <v>635</v>
      </c>
      <c r="O437" t="s">
        <v>638</v>
      </c>
      <c r="P437" t="s">
        <v>22</v>
      </c>
      <c r="Q437" t="s">
        <v>639</v>
      </c>
      <c r="R437" t="s">
        <v>636</v>
      </c>
      <c r="S437" t="s">
        <v>6117</v>
      </c>
      <c r="T437" t="s">
        <v>6116</v>
      </c>
    </row>
    <row r="438" spans="1:20" x14ac:dyDescent="0.25">
      <c r="A438" t="s">
        <v>25</v>
      </c>
      <c r="B438" t="s">
        <v>26</v>
      </c>
      <c r="C438">
        <v>50</v>
      </c>
      <c r="D438">
        <v>1</v>
      </c>
      <c r="E438" t="s">
        <v>6114</v>
      </c>
      <c r="F438">
        <v>99.99</v>
      </c>
      <c r="G438">
        <v>0</v>
      </c>
      <c r="H438" t="s">
        <v>661</v>
      </c>
      <c r="I438" t="s">
        <v>6115</v>
      </c>
      <c r="J438" t="s">
        <v>687</v>
      </c>
      <c r="K438" t="s">
        <v>635</v>
      </c>
      <c r="L438" t="s">
        <v>636</v>
      </c>
      <c r="M438" t="s">
        <v>6116</v>
      </c>
      <c r="N438" t="s">
        <v>635</v>
      </c>
      <c r="O438" t="s">
        <v>638</v>
      </c>
      <c r="P438" t="s">
        <v>22</v>
      </c>
      <c r="Q438" t="s">
        <v>639</v>
      </c>
      <c r="R438" t="s">
        <v>636</v>
      </c>
      <c r="S438" t="s">
        <v>6117</v>
      </c>
      <c r="T438" t="s">
        <v>6116</v>
      </c>
    </row>
    <row r="439" spans="1:20" x14ac:dyDescent="0.25">
      <c r="A439" t="s">
        <v>20</v>
      </c>
      <c r="B439" t="s">
        <v>21</v>
      </c>
      <c r="C439">
        <v>50</v>
      </c>
      <c r="D439">
        <v>1</v>
      </c>
      <c r="E439" t="s">
        <v>6118</v>
      </c>
      <c r="F439">
        <v>100</v>
      </c>
      <c r="G439">
        <v>0</v>
      </c>
      <c r="H439" t="s">
        <v>661</v>
      </c>
      <c r="I439" t="s">
        <v>6119</v>
      </c>
      <c r="J439" t="s">
        <v>1025</v>
      </c>
      <c r="K439" t="s">
        <v>635</v>
      </c>
      <c r="L439" t="s">
        <v>636</v>
      </c>
      <c r="M439" t="s">
        <v>6120</v>
      </c>
      <c r="N439" t="s">
        <v>635</v>
      </c>
      <c r="O439" t="s">
        <v>668</v>
      </c>
      <c r="P439" t="s">
        <v>22</v>
      </c>
      <c r="Q439" t="s">
        <v>669</v>
      </c>
      <c r="R439" t="s">
        <v>636</v>
      </c>
      <c r="S439" t="s">
        <v>6121</v>
      </c>
      <c r="T439" t="s">
        <v>6120</v>
      </c>
    </row>
    <row r="440" spans="1:20" x14ac:dyDescent="0.25">
      <c r="A440" t="s">
        <v>23</v>
      </c>
      <c r="B440" t="s">
        <v>24</v>
      </c>
      <c r="C440">
        <v>50</v>
      </c>
      <c r="D440">
        <v>1</v>
      </c>
      <c r="E440" t="s">
        <v>6118</v>
      </c>
      <c r="F440">
        <v>100</v>
      </c>
      <c r="G440">
        <v>0</v>
      </c>
      <c r="H440" t="s">
        <v>661</v>
      </c>
      <c r="I440" t="s">
        <v>6119</v>
      </c>
      <c r="J440" t="s">
        <v>1025</v>
      </c>
      <c r="K440" t="s">
        <v>635</v>
      </c>
      <c r="L440" t="s">
        <v>636</v>
      </c>
      <c r="M440" t="s">
        <v>6120</v>
      </c>
      <c r="N440" t="s">
        <v>635</v>
      </c>
      <c r="O440" t="s">
        <v>668</v>
      </c>
      <c r="P440" t="s">
        <v>22</v>
      </c>
      <c r="Q440" t="s">
        <v>669</v>
      </c>
      <c r="R440" t="s">
        <v>636</v>
      </c>
      <c r="S440" t="s">
        <v>6121</v>
      </c>
      <c r="T440" t="s">
        <v>6120</v>
      </c>
    </row>
    <row r="441" spans="1:20" x14ac:dyDescent="0.25">
      <c r="A441" t="s">
        <v>25</v>
      </c>
      <c r="B441" t="s">
        <v>26</v>
      </c>
      <c r="C441">
        <v>50</v>
      </c>
      <c r="D441">
        <v>1</v>
      </c>
      <c r="E441" t="s">
        <v>6118</v>
      </c>
      <c r="F441">
        <v>100</v>
      </c>
      <c r="G441">
        <v>0</v>
      </c>
      <c r="H441" t="s">
        <v>661</v>
      </c>
      <c r="I441" t="s">
        <v>6119</v>
      </c>
      <c r="J441" t="s">
        <v>1025</v>
      </c>
      <c r="K441" t="s">
        <v>635</v>
      </c>
      <c r="L441" t="s">
        <v>636</v>
      </c>
      <c r="M441" t="s">
        <v>6120</v>
      </c>
      <c r="N441" t="s">
        <v>635</v>
      </c>
      <c r="O441" t="s">
        <v>668</v>
      </c>
      <c r="P441" t="s">
        <v>22</v>
      </c>
      <c r="Q441" t="s">
        <v>669</v>
      </c>
      <c r="R441" t="s">
        <v>636</v>
      </c>
      <c r="S441" t="s">
        <v>6121</v>
      </c>
      <c r="T441" t="s">
        <v>6120</v>
      </c>
    </row>
    <row r="442" spans="1:20" x14ac:dyDescent="0.25">
      <c r="A442" t="s">
        <v>37</v>
      </c>
      <c r="B442" t="s">
        <v>38</v>
      </c>
      <c r="C442">
        <v>66.666666666666671</v>
      </c>
      <c r="D442">
        <v>3</v>
      </c>
      <c r="E442" t="s">
        <v>6122</v>
      </c>
      <c r="F442">
        <v>100</v>
      </c>
      <c r="G442">
        <v>0</v>
      </c>
      <c r="H442" t="s">
        <v>661</v>
      </c>
      <c r="I442" t="s">
        <v>6123</v>
      </c>
      <c r="J442" t="s">
        <v>1581</v>
      </c>
      <c r="K442" t="s">
        <v>635</v>
      </c>
      <c r="L442" t="s">
        <v>636</v>
      </c>
      <c r="M442" t="s">
        <v>6124</v>
      </c>
      <c r="N442" t="s">
        <v>635</v>
      </c>
      <c r="O442" t="s">
        <v>638</v>
      </c>
      <c r="P442" t="s">
        <v>22</v>
      </c>
      <c r="Q442" t="s">
        <v>639</v>
      </c>
      <c r="R442" t="s">
        <v>636</v>
      </c>
      <c r="S442" t="s">
        <v>6125</v>
      </c>
      <c r="T442" t="s">
        <v>6124</v>
      </c>
    </row>
    <row r="443" spans="1:20" x14ac:dyDescent="0.25">
      <c r="A443" t="s">
        <v>20</v>
      </c>
      <c r="B443" t="s">
        <v>21</v>
      </c>
      <c r="C443">
        <v>60</v>
      </c>
      <c r="D443">
        <v>2</v>
      </c>
      <c r="E443" t="s">
        <v>6126</v>
      </c>
      <c r="F443">
        <v>199.99</v>
      </c>
      <c r="G443">
        <v>0</v>
      </c>
      <c r="H443" t="s">
        <v>661</v>
      </c>
      <c r="I443" t="s">
        <v>6127</v>
      </c>
      <c r="J443" t="s">
        <v>1349</v>
      </c>
      <c r="K443" t="s">
        <v>635</v>
      </c>
      <c r="L443" t="s">
        <v>636</v>
      </c>
      <c r="M443" t="s">
        <v>6128</v>
      </c>
      <c r="N443" t="s">
        <v>635</v>
      </c>
      <c r="O443" t="s">
        <v>668</v>
      </c>
      <c r="P443" t="s">
        <v>22</v>
      </c>
      <c r="Q443" t="s">
        <v>669</v>
      </c>
      <c r="R443" t="s">
        <v>636</v>
      </c>
      <c r="S443" t="s">
        <v>6129</v>
      </c>
      <c r="T443" t="s">
        <v>6124</v>
      </c>
    </row>
    <row r="444" spans="1:20" x14ac:dyDescent="0.25">
      <c r="A444" t="s">
        <v>23</v>
      </c>
      <c r="B444" t="s">
        <v>24</v>
      </c>
      <c r="C444">
        <v>60</v>
      </c>
      <c r="D444">
        <v>2</v>
      </c>
      <c r="E444" t="s">
        <v>6126</v>
      </c>
      <c r="F444">
        <v>199.99</v>
      </c>
      <c r="G444">
        <v>0</v>
      </c>
      <c r="H444" t="s">
        <v>661</v>
      </c>
      <c r="I444" t="s">
        <v>6127</v>
      </c>
      <c r="J444" t="s">
        <v>1349</v>
      </c>
      <c r="K444" t="s">
        <v>635</v>
      </c>
      <c r="L444" t="s">
        <v>636</v>
      </c>
      <c r="M444" t="s">
        <v>6128</v>
      </c>
      <c r="N444" t="s">
        <v>635</v>
      </c>
      <c r="O444" t="s">
        <v>668</v>
      </c>
      <c r="P444" t="s">
        <v>22</v>
      </c>
      <c r="Q444" t="s">
        <v>669</v>
      </c>
      <c r="R444" t="s">
        <v>636</v>
      </c>
      <c r="S444" t="s">
        <v>6129</v>
      </c>
      <c r="T444" t="s">
        <v>6124</v>
      </c>
    </row>
    <row r="445" spans="1:20" x14ac:dyDescent="0.25">
      <c r="A445" t="s">
        <v>25</v>
      </c>
      <c r="B445" t="s">
        <v>26</v>
      </c>
      <c r="C445">
        <v>60</v>
      </c>
      <c r="D445">
        <v>2</v>
      </c>
      <c r="E445" t="s">
        <v>6126</v>
      </c>
      <c r="F445">
        <v>199.99</v>
      </c>
      <c r="G445">
        <v>0</v>
      </c>
      <c r="H445" t="s">
        <v>661</v>
      </c>
      <c r="I445" t="s">
        <v>6127</v>
      </c>
      <c r="J445" t="s">
        <v>1349</v>
      </c>
      <c r="K445" t="s">
        <v>635</v>
      </c>
      <c r="L445" t="s">
        <v>636</v>
      </c>
      <c r="M445" t="s">
        <v>6128</v>
      </c>
      <c r="N445" t="s">
        <v>635</v>
      </c>
      <c r="O445" t="s">
        <v>668</v>
      </c>
      <c r="P445" t="s">
        <v>22</v>
      </c>
      <c r="Q445" t="s">
        <v>669</v>
      </c>
      <c r="R445" t="s">
        <v>636</v>
      </c>
      <c r="S445" t="s">
        <v>6129</v>
      </c>
      <c r="T445" t="s">
        <v>6128</v>
      </c>
    </row>
    <row r="446" spans="1:20" x14ac:dyDescent="0.25">
      <c r="A446" t="s">
        <v>257</v>
      </c>
      <c r="B446" t="s">
        <v>263</v>
      </c>
      <c r="C446">
        <v>139</v>
      </c>
      <c r="D446">
        <v>1</v>
      </c>
      <c r="E446" t="s">
        <v>6130</v>
      </c>
      <c r="F446">
        <v>108.99</v>
      </c>
      <c r="G446">
        <v>0</v>
      </c>
      <c r="H446" t="s">
        <v>661</v>
      </c>
      <c r="I446" t="s">
        <v>6131</v>
      </c>
      <c r="J446" t="s">
        <v>2214</v>
      </c>
      <c r="K446" t="s">
        <v>635</v>
      </c>
      <c r="L446" t="s">
        <v>636</v>
      </c>
      <c r="M446" t="s">
        <v>6128</v>
      </c>
      <c r="N446" t="s">
        <v>635</v>
      </c>
      <c r="O446" t="s">
        <v>638</v>
      </c>
      <c r="P446" t="s">
        <v>22</v>
      </c>
      <c r="Q446" t="s">
        <v>639</v>
      </c>
      <c r="R446" t="s">
        <v>636</v>
      </c>
      <c r="S446" t="s">
        <v>6132</v>
      </c>
      <c r="T446" t="s">
        <v>6128</v>
      </c>
    </row>
    <row r="447" spans="1:20" x14ac:dyDescent="0.25">
      <c r="A447" t="s">
        <v>35</v>
      </c>
      <c r="B447" t="s">
        <v>36</v>
      </c>
      <c r="C447">
        <v>66.666666666666671</v>
      </c>
      <c r="D447">
        <v>3</v>
      </c>
      <c r="E447" t="s">
        <v>6133</v>
      </c>
      <c r="F447">
        <v>200</v>
      </c>
      <c r="G447">
        <v>0</v>
      </c>
      <c r="H447" t="s">
        <v>661</v>
      </c>
      <c r="I447" t="s">
        <v>6134</v>
      </c>
      <c r="J447" t="s">
        <v>687</v>
      </c>
      <c r="K447" t="s">
        <v>635</v>
      </c>
      <c r="L447" t="s">
        <v>636</v>
      </c>
      <c r="M447" t="s">
        <v>6135</v>
      </c>
      <c r="N447" t="s">
        <v>635</v>
      </c>
      <c r="O447" t="s">
        <v>638</v>
      </c>
      <c r="P447" t="s">
        <v>22</v>
      </c>
      <c r="Q447" t="s">
        <v>639</v>
      </c>
      <c r="R447" t="s">
        <v>636</v>
      </c>
      <c r="S447" t="s">
        <v>6136</v>
      </c>
      <c r="T447" t="s">
        <v>6135</v>
      </c>
    </row>
    <row r="448" spans="1:20" x14ac:dyDescent="0.25">
      <c r="A448" t="s">
        <v>164</v>
      </c>
      <c r="B448" t="s">
        <v>165</v>
      </c>
      <c r="C448">
        <v>33.333333333333336</v>
      </c>
      <c r="D448">
        <v>3</v>
      </c>
      <c r="E448" t="s">
        <v>6133</v>
      </c>
      <c r="F448">
        <v>200</v>
      </c>
      <c r="G448">
        <v>0</v>
      </c>
      <c r="H448" t="s">
        <v>661</v>
      </c>
      <c r="I448" t="s">
        <v>6134</v>
      </c>
      <c r="J448" t="s">
        <v>687</v>
      </c>
      <c r="K448" t="s">
        <v>635</v>
      </c>
      <c r="L448" t="s">
        <v>636</v>
      </c>
      <c r="M448" t="s">
        <v>6135</v>
      </c>
      <c r="N448" t="s">
        <v>635</v>
      </c>
      <c r="O448" t="s">
        <v>638</v>
      </c>
      <c r="P448" t="s">
        <v>22</v>
      </c>
      <c r="Q448" t="s">
        <v>639</v>
      </c>
      <c r="R448" t="s">
        <v>636</v>
      </c>
      <c r="S448" t="s">
        <v>6136</v>
      </c>
      <c r="T448" t="s">
        <v>6135</v>
      </c>
    </row>
    <row r="449" spans="1:20" x14ac:dyDescent="0.25">
      <c r="A449" t="s">
        <v>39</v>
      </c>
      <c r="B449" t="s">
        <v>230</v>
      </c>
      <c r="C449">
        <v>79.5</v>
      </c>
      <c r="D449">
        <v>6</v>
      </c>
      <c r="E449" t="s">
        <v>6137</v>
      </c>
      <c r="F449">
        <v>534</v>
      </c>
      <c r="G449">
        <v>57</v>
      </c>
      <c r="H449" t="s">
        <v>3156</v>
      </c>
      <c r="I449" t="s">
        <v>6138</v>
      </c>
      <c r="J449" t="s">
        <v>6139</v>
      </c>
      <c r="K449" t="s">
        <v>1236</v>
      </c>
      <c r="L449" t="s">
        <v>6140</v>
      </c>
      <c r="M449" t="s">
        <v>6135</v>
      </c>
      <c r="N449" t="s">
        <v>635</v>
      </c>
      <c r="O449" t="s">
        <v>706</v>
      </c>
      <c r="P449" t="s">
        <v>40</v>
      </c>
      <c r="Q449" t="s">
        <v>707</v>
      </c>
      <c r="R449" t="s">
        <v>636</v>
      </c>
      <c r="S449" t="s">
        <v>6141</v>
      </c>
      <c r="T449" t="s">
        <v>6135</v>
      </c>
    </row>
    <row r="450" spans="1:20" x14ac:dyDescent="0.25">
      <c r="A450" t="s">
        <v>20</v>
      </c>
      <c r="B450" t="s">
        <v>21</v>
      </c>
      <c r="C450">
        <v>50</v>
      </c>
      <c r="D450">
        <v>1</v>
      </c>
      <c r="E450" t="s">
        <v>6142</v>
      </c>
      <c r="F450">
        <v>100</v>
      </c>
      <c r="G450">
        <v>0</v>
      </c>
      <c r="H450" t="s">
        <v>661</v>
      </c>
      <c r="I450" t="s">
        <v>6143</v>
      </c>
      <c r="J450" t="s">
        <v>1481</v>
      </c>
      <c r="K450" t="s">
        <v>635</v>
      </c>
      <c r="L450" t="s">
        <v>636</v>
      </c>
      <c r="M450" t="s">
        <v>6135</v>
      </c>
      <c r="N450" t="s">
        <v>635</v>
      </c>
      <c r="O450" t="s">
        <v>638</v>
      </c>
      <c r="P450" t="s">
        <v>22</v>
      </c>
      <c r="Q450" t="s">
        <v>639</v>
      </c>
      <c r="R450" t="s">
        <v>636</v>
      </c>
      <c r="S450" t="s">
        <v>6144</v>
      </c>
      <c r="T450" t="s">
        <v>6135</v>
      </c>
    </row>
    <row r="451" spans="1:20" x14ac:dyDescent="0.25">
      <c r="A451" t="s">
        <v>23</v>
      </c>
      <c r="B451" t="s">
        <v>24</v>
      </c>
      <c r="C451">
        <v>50</v>
      </c>
      <c r="D451">
        <v>1</v>
      </c>
      <c r="E451" t="s">
        <v>6142</v>
      </c>
      <c r="F451">
        <v>100</v>
      </c>
      <c r="G451">
        <v>0</v>
      </c>
      <c r="H451" t="s">
        <v>661</v>
      </c>
      <c r="I451" t="s">
        <v>6143</v>
      </c>
      <c r="J451" t="s">
        <v>1481</v>
      </c>
      <c r="K451" t="s">
        <v>635</v>
      </c>
      <c r="L451" t="s">
        <v>636</v>
      </c>
      <c r="M451" t="s">
        <v>6135</v>
      </c>
      <c r="N451" t="s">
        <v>635</v>
      </c>
      <c r="O451" t="s">
        <v>638</v>
      </c>
      <c r="P451" t="s">
        <v>22</v>
      </c>
      <c r="Q451" t="s">
        <v>639</v>
      </c>
      <c r="R451" t="s">
        <v>636</v>
      </c>
      <c r="S451" t="s">
        <v>6144</v>
      </c>
      <c r="T451" t="s">
        <v>6135</v>
      </c>
    </row>
    <row r="452" spans="1:20" x14ac:dyDescent="0.25">
      <c r="A452" t="s">
        <v>25</v>
      </c>
      <c r="B452" t="s">
        <v>26</v>
      </c>
      <c r="C452">
        <v>50</v>
      </c>
      <c r="D452">
        <v>1</v>
      </c>
      <c r="E452" t="s">
        <v>6142</v>
      </c>
      <c r="F452">
        <v>100</v>
      </c>
      <c r="G452">
        <v>0</v>
      </c>
      <c r="H452" t="s">
        <v>661</v>
      </c>
      <c r="I452" t="s">
        <v>6143</v>
      </c>
      <c r="J452" t="s">
        <v>1481</v>
      </c>
      <c r="K452" t="s">
        <v>635</v>
      </c>
      <c r="L452" t="s">
        <v>636</v>
      </c>
      <c r="M452" t="s">
        <v>6135</v>
      </c>
      <c r="N452" t="s">
        <v>635</v>
      </c>
      <c r="O452" t="s">
        <v>638</v>
      </c>
      <c r="P452" t="s">
        <v>22</v>
      </c>
      <c r="Q452" t="s">
        <v>639</v>
      </c>
      <c r="R452" t="s">
        <v>636</v>
      </c>
      <c r="S452" t="s">
        <v>6144</v>
      </c>
      <c r="T452" t="s">
        <v>6135</v>
      </c>
    </row>
    <row r="453" spans="1:20" x14ac:dyDescent="0.25">
      <c r="A453" t="s">
        <v>164</v>
      </c>
      <c r="B453" t="s">
        <v>165</v>
      </c>
      <c r="C453">
        <v>50</v>
      </c>
      <c r="D453">
        <v>6</v>
      </c>
      <c r="E453" t="s">
        <v>6145</v>
      </c>
      <c r="F453">
        <v>200</v>
      </c>
      <c r="G453">
        <v>0</v>
      </c>
      <c r="H453" t="s">
        <v>661</v>
      </c>
      <c r="I453" t="s">
        <v>6146</v>
      </c>
      <c r="J453" t="s">
        <v>1314</v>
      </c>
      <c r="K453" t="s">
        <v>635</v>
      </c>
      <c r="L453" t="s">
        <v>636</v>
      </c>
      <c r="M453" t="s">
        <v>6147</v>
      </c>
      <c r="N453" t="s">
        <v>635</v>
      </c>
      <c r="O453" t="s">
        <v>638</v>
      </c>
      <c r="P453" t="s">
        <v>22</v>
      </c>
      <c r="Q453" t="s">
        <v>639</v>
      </c>
      <c r="R453" t="s">
        <v>636</v>
      </c>
      <c r="S453" t="s">
        <v>6148</v>
      </c>
      <c r="T453" t="s">
        <v>6147</v>
      </c>
    </row>
    <row r="454" spans="1:20" x14ac:dyDescent="0.25">
      <c r="A454" t="s">
        <v>20</v>
      </c>
      <c r="B454" t="s">
        <v>21</v>
      </c>
      <c r="C454">
        <v>50</v>
      </c>
      <c r="D454">
        <v>1</v>
      </c>
      <c r="E454" t="s">
        <v>6149</v>
      </c>
      <c r="F454">
        <v>100</v>
      </c>
      <c r="G454">
        <v>0</v>
      </c>
      <c r="H454" t="s">
        <v>632</v>
      </c>
      <c r="I454" t="s">
        <v>6150</v>
      </c>
      <c r="J454" t="s">
        <v>972</v>
      </c>
      <c r="K454" t="s">
        <v>635</v>
      </c>
      <c r="L454" t="s">
        <v>636</v>
      </c>
      <c r="M454" t="s">
        <v>6151</v>
      </c>
      <c r="N454" t="s">
        <v>635</v>
      </c>
      <c r="O454" t="s">
        <v>638</v>
      </c>
      <c r="P454" t="s">
        <v>22</v>
      </c>
      <c r="Q454" t="s">
        <v>639</v>
      </c>
      <c r="R454" t="s">
        <v>636</v>
      </c>
      <c r="S454" t="s">
        <v>6152</v>
      </c>
      <c r="T454" t="s">
        <v>6151</v>
      </c>
    </row>
    <row r="455" spans="1:20" x14ac:dyDescent="0.25">
      <c r="A455" t="s">
        <v>23</v>
      </c>
      <c r="B455" t="s">
        <v>24</v>
      </c>
      <c r="C455">
        <v>50</v>
      </c>
      <c r="D455">
        <v>1</v>
      </c>
      <c r="E455" t="s">
        <v>6149</v>
      </c>
      <c r="F455">
        <v>100</v>
      </c>
      <c r="G455">
        <v>0</v>
      </c>
      <c r="H455" t="s">
        <v>632</v>
      </c>
      <c r="I455" t="s">
        <v>6150</v>
      </c>
      <c r="J455" t="s">
        <v>972</v>
      </c>
      <c r="K455" t="s">
        <v>635</v>
      </c>
      <c r="L455" t="s">
        <v>636</v>
      </c>
      <c r="M455" t="s">
        <v>6151</v>
      </c>
      <c r="N455" t="s">
        <v>635</v>
      </c>
      <c r="O455" t="s">
        <v>638</v>
      </c>
      <c r="P455" t="s">
        <v>22</v>
      </c>
      <c r="Q455" t="s">
        <v>639</v>
      </c>
      <c r="R455" t="s">
        <v>636</v>
      </c>
      <c r="S455" t="s">
        <v>6152</v>
      </c>
      <c r="T455" t="s">
        <v>6151</v>
      </c>
    </row>
    <row r="456" spans="1:20" x14ac:dyDescent="0.25">
      <c r="A456" t="s">
        <v>25</v>
      </c>
      <c r="B456" t="s">
        <v>26</v>
      </c>
      <c r="C456">
        <v>50</v>
      </c>
      <c r="D456">
        <v>1</v>
      </c>
      <c r="E456" t="s">
        <v>6149</v>
      </c>
      <c r="F456">
        <v>100</v>
      </c>
      <c r="G456">
        <v>0</v>
      </c>
      <c r="H456" t="s">
        <v>632</v>
      </c>
      <c r="I456" t="s">
        <v>6150</v>
      </c>
      <c r="J456" t="s">
        <v>972</v>
      </c>
      <c r="K456" t="s">
        <v>635</v>
      </c>
      <c r="L456" t="s">
        <v>636</v>
      </c>
      <c r="M456" t="s">
        <v>6151</v>
      </c>
      <c r="N456" t="s">
        <v>635</v>
      </c>
      <c r="O456" t="s">
        <v>638</v>
      </c>
      <c r="P456" t="s">
        <v>22</v>
      </c>
      <c r="Q456" t="s">
        <v>639</v>
      </c>
      <c r="R456" t="s">
        <v>636</v>
      </c>
      <c r="S456" t="s">
        <v>6152</v>
      </c>
      <c r="T456" t="s">
        <v>6151</v>
      </c>
    </row>
    <row r="457" spans="1:20" x14ac:dyDescent="0.25">
      <c r="A457" t="s">
        <v>25</v>
      </c>
      <c r="B457" t="s">
        <v>26</v>
      </c>
      <c r="C457">
        <v>60</v>
      </c>
      <c r="D457">
        <v>3</v>
      </c>
      <c r="E457" t="s">
        <v>6153</v>
      </c>
      <c r="F457">
        <v>99.99</v>
      </c>
      <c r="G457">
        <v>0</v>
      </c>
      <c r="H457" t="s">
        <v>661</v>
      </c>
      <c r="I457" t="s">
        <v>6154</v>
      </c>
      <c r="J457" t="s">
        <v>797</v>
      </c>
      <c r="K457" t="s">
        <v>635</v>
      </c>
      <c r="L457" t="s">
        <v>636</v>
      </c>
      <c r="M457" t="s">
        <v>6155</v>
      </c>
      <c r="N457" t="s">
        <v>635</v>
      </c>
      <c r="O457" t="s">
        <v>638</v>
      </c>
      <c r="P457" t="s">
        <v>22</v>
      </c>
      <c r="Q457" t="s">
        <v>639</v>
      </c>
      <c r="R457" t="s">
        <v>636</v>
      </c>
      <c r="S457" t="s">
        <v>6156</v>
      </c>
      <c r="T457" t="s">
        <v>6155</v>
      </c>
    </row>
    <row r="458" spans="1:20" x14ac:dyDescent="0.25">
      <c r="A458" t="s">
        <v>118</v>
      </c>
      <c r="B458" t="s">
        <v>91</v>
      </c>
      <c r="C458">
        <v>80</v>
      </c>
      <c r="D458">
        <v>1</v>
      </c>
      <c r="E458" t="s">
        <v>6157</v>
      </c>
      <c r="F458">
        <v>435</v>
      </c>
      <c r="G458">
        <v>35</v>
      </c>
      <c r="H458" t="s">
        <v>647</v>
      </c>
      <c r="I458" t="s">
        <v>6158</v>
      </c>
      <c r="J458" t="s">
        <v>6159</v>
      </c>
      <c r="K458" t="s">
        <v>2937</v>
      </c>
      <c r="L458" t="s">
        <v>6160</v>
      </c>
      <c r="M458" t="s">
        <v>6161</v>
      </c>
      <c r="N458" t="s">
        <v>1239</v>
      </c>
      <c r="O458" t="s">
        <v>1535</v>
      </c>
      <c r="P458" t="s">
        <v>6162</v>
      </c>
      <c r="Q458" t="s">
        <v>1242</v>
      </c>
      <c r="R458" t="s">
        <v>636</v>
      </c>
      <c r="S458" t="s">
        <v>6163</v>
      </c>
      <c r="T458" t="s">
        <v>6164</v>
      </c>
    </row>
    <row r="459" spans="1:20" x14ac:dyDescent="0.25">
      <c r="A459" t="s">
        <v>223</v>
      </c>
      <c r="B459" t="s">
        <v>224</v>
      </c>
      <c r="C459">
        <v>80</v>
      </c>
      <c r="D459">
        <v>4</v>
      </c>
      <c r="E459" t="s">
        <v>6157</v>
      </c>
      <c r="F459">
        <v>435</v>
      </c>
      <c r="G459">
        <v>35</v>
      </c>
      <c r="H459" t="s">
        <v>647</v>
      </c>
      <c r="I459" t="s">
        <v>6158</v>
      </c>
      <c r="J459" t="s">
        <v>6159</v>
      </c>
      <c r="K459" t="s">
        <v>2937</v>
      </c>
      <c r="L459" t="s">
        <v>6160</v>
      </c>
      <c r="M459" t="s">
        <v>6161</v>
      </c>
      <c r="N459" t="s">
        <v>1239</v>
      </c>
      <c r="O459" t="s">
        <v>1535</v>
      </c>
      <c r="P459" t="s">
        <v>6162</v>
      </c>
      <c r="Q459" t="s">
        <v>1242</v>
      </c>
      <c r="R459" t="s">
        <v>636</v>
      </c>
      <c r="S459" t="s">
        <v>6163</v>
      </c>
      <c r="T459" t="s">
        <v>6164</v>
      </c>
    </row>
    <row r="460" spans="1:20" x14ac:dyDescent="0.25">
      <c r="A460" t="s">
        <v>39</v>
      </c>
      <c r="B460" t="s">
        <v>44</v>
      </c>
      <c r="C460">
        <v>72</v>
      </c>
      <c r="D460">
        <v>1</v>
      </c>
      <c r="E460" t="s">
        <v>6165</v>
      </c>
      <c r="F460">
        <v>359</v>
      </c>
      <c r="G460">
        <v>21</v>
      </c>
      <c r="H460" t="s">
        <v>647</v>
      </c>
      <c r="I460" t="s">
        <v>4119</v>
      </c>
      <c r="J460" t="s">
        <v>6166</v>
      </c>
      <c r="K460" t="s">
        <v>6167</v>
      </c>
      <c r="L460" t="s">
        <v>2819</v>
      </c>
      <c r="M460" t="s">
        <v>6168</v>
      </c>
      <c r="N460" t="s">
        <v>635</v>
      </c>
      <c r="O460" t="s">
        <v>678</v>
      </c>
      <c r="P460" t="s">
        <v>43</v>
      </c>
      <c r="Q460" t="s">
        <v>654</v>
      </c>
      <c r="R460" t="s">
        <v>636</v>
      </c>
      <c r="S460" t="s">
        <v>6169</v>
      </c>
      <c r="T460" t="s">
        <v>6170</v>
      </c>
    </row>
    <row r="461" spans="1:20" x14ac:dyDescent="0.25">
      <c r="A461" t="s">
        <v>164</v>
      </c>
      <c r="B461" t="s">
        <v>165</v>
      </c>
      <c r="C461">
        <v>50</v>
      </c>
      <c r="D461">
        <v>1</v>
      </c>
      <c r="E461" t="s">
        <v>6165</v>
      </c>
      <c r="F461">
        <v>359</v>
      </c>
      <c r="G461">
        <v>21</v>
      </c>
      <c r="H461" t="s">
        <v>647</v>
      </c>
      <c r="I461" t="s">
        <v>4119</v>
      </c>
      <c r="J461" t="s">
        <v>6166</v>
      </c>
      <c r="K461" t="s">
        <v>6167</v>
      </c>
      <c r="L461" t="s">
        <v>2819</v>
      </c>
      <c r="M461" t="s">
        <v>6168</v>
      </c>
      <c r="N461" t="s">
        <v>635</v>
      </c>
      <c r="O461" t="s">
        <v>678</v>
      </c>
      <c r="P461" t="s">
        <v>43</v>
      </c>
      <c r="Q461" t="s">
        <v>654</v>
      </c>
      <c r="R461" t="s">
        <v>636</v>
      </c>
      <c r="S461" t="s">
        <v>6169</v>
      </c>
      <c r="T461" t="s">
        <v>6170</v>
      </c>
    </row>
    <row r="462" spans="1:20" x14ac:dyDescent="0.25">
      <c r="A462" t="s">
        <v>39</v>
      </c>
      <c r="B462" t="s">
        <v>44</v>
      </c>
      <c r="C462">
        <v>72</v>
      </c>
      <c r="D462">
        <v>3</v>
      </c>
      <c r="E462" t="s">
        <v>6165</v>
      </c>
      <c r="F462">
        <v>359</v>
      </c>
      <c r="G462">
        <v>21</v>
      </c>
      <c r="H462" t="s">
        <v>647</v>
      </c>
      <c r="I462" t="s">
        <v>4119</v>
      </c>
      <c r="J462" t="s">
        <v>6166</v>
      </c>
      <c r="K462" t="s">
        <v>6167</v>
      </c>
      <c r="L462" t="s">
        <v>2819</v>
      </c>
      <c r="M462" t="s">
        <v>6168</v>
      </c>
      <c r="N462" t="s">
        <v>635</v>
      </c>
      <c r="O462" t="s">
        <v>678</v>
      </c>
      <c r="P462" t="s">
        <v>43</v>
      </c>
      <c r="Q462" t="s">
        <v>654</v>
      </c>
      <c r="R462" t="s">
        <v>636</v>
      </c>
      <c r="S462" t="s">
        <v>6169</v>
      </c>
      <c r="T462" t="s">
        <v>6170</v>
      </c>
    </row>
    <row r="463" spans="1:20" x14ac:dyDescent="0.25">
      <c r="A463" t="s">
        <v>37</v>
      </c>
      <c r="B463" t="s">
        <v>38</v>
      </c>
      <c r="C463">
        <v>33</v>
      </c>
      <c r="D463">
        <v>10</v>
      </c>
      <c r="E463" t="s">
        <v>6171</v>
      </c>
      <c r="F463">
        <v>335</v>
      </c>
      <c r="G463">
        <v>0</v>
      </c>
      <c r="H463" t="s">
        <v>661</v>
      </c>
      <c r="I463" t="s">
        <v>3625</v>
      </c>
      <c r="J463" t="s">
        <v>1379</v>
      </c>
      <c r="K463" t="s">
        <v>635</v>
      </c>
      <c r="L463" t="s">
        <v>636</v>
      </c>
      <c r="M463" t="s">
        <v>6172</v>
      </c>
      <c r="N463" t="s">
        <v>635</v>
      </c>
      <c r="O463" t="s">
        <v>638</v>
      </c>
      <c r="P463" t="s">
        <v>22</v>
      </c>
      <c r="Q463" t="s">
        <v>639</v>
      </c>
      <c r="R463" t="s">
        <v>636</v>
      </c>
      <c r="S463" t="s">
        <v>6173</v>
      </c>
      <c r="T463" t="s">
        <v>6172</v>
      </c>
    </row>
    <row r="464" spans="1:20" x14ac:dyDescent="0.25">
      <c r="A464" t="s">
        <v>20</v>
      </c>
      <c r="B464" t="s">
        <v>21</v>
      </c>
      <c r="C464">
        <v>50</v>
      </c>
      <c r="D464">
        <v>1</v>
      </c>
      <c r="E464" t="s">
        <v>6174</v>
      </c>
      <c r="F464">
        <v>109</v>
      </c>
      <c r="G464">
        <v>9</v>
      </c>
      <c r="H464" t="s">
        <v>632</v>
      </c>
      <c r="I464" t="s">
        <v>6175</v>
      </c>
      <c r="J464" t="s">
        <v>818</v>
      </c>
      <c r="K464" t="s">
        <v>635</v>
      </c>
      <c r="L464" t="s">
        <v>636</v>
      </c>
      <c r="M464" t="s">
        <v>6176</v>
      </c>
      <c r="N464" t="s">
        <v>635</v>
      </c>
      <c r="O464" t="s">
        <v>668</v>
      </c>
      <c r="P464" t="s">
        <v>22</v>
      </c>
      <c r="Q464" t="s">
        <v>669</v>
      </c>
      <c r="R464" t="s">
        <v>636</v>
      </c>
      <c r="S464" t="s">
        <v>6177</v>
      </c>
      <c r="T464" t="s">
        <v>6176</v>
      </c>
    </row>
    <row r="465" spans="1:20" x14ac:dyDescent="0.25">
      <c r="A465" t="s">
        <v>23</v>
      </c>
      <c r="B465" t="s">
        <v>24</v>
      </c>
      <c r="C465">
        <v>50</v>
      </c>
      <c r="D465">
        <v>1</v>
      </c>
      <c r="E465" t="s">
        <v>6174</v>
      </c>
      <c r="F465">
        <v>109</v>
      </c>
      <c r="G465">
        <v>9</v>
      </c>
      <c r="H465" t="s">
        <v>632</v>
      </c>
      <c r="I465" t="s">
        <v>6175</v>
      </c>
      <c r="J465" t="s">
        <v>818</v>
      </c>
      <c r="K465" t="s">
        <v>635</v>
      </c>
      <c r="L465" t="s">
        <v>636</v>
      </c>
      <c r="M465" t="s">
        <v>6176</v>
      </c>
      <c r="N465" t="s">
        <v>635</v>
      </c>
      <c r="O465" t="s">
        <v>668</v>
      </c>
      <c r="P465" t="s">
        <v>22</v>
      </c>
      <c r="Q465" t="s">
        <v>669</v>
      </c>
      <c r="R465" t="s">
        <v>636</v>
      </c>
      <c r="S465" t="s">
        <v>6177</v>
      </c>
      <c r="T465" t="s">
        <v>6176</v>
      </c>
    </row>
    <row r="466" spans="1:20" x14ac:dyDescent="0.25">
      <c r="A466" t="s">
        <v>25</v>
      </c>
      <c r="B466" t="s">
        <v>26</v>
      </c>
      <c r="C466">
        <v>50</v>
      </c>
      <c r="D466">
        <v>1</v>
      </c>
      <c r="E466" t="s">
        <v>6174</v>
      </c>
      <c r="F466">
        <v>109</v>
      </c>
      <c r="G466">
        <v>9</v>
      </c>
      <c r="H466" t="s">
        <v>632</v>
      </c>
      <c r="I466" t="s">
        <v>6175</v>
      </c>
      <c r="J466" t="s">
        <v>818</v>
      </c>
      <c r="K466" t="s">
        <v>635</v>
      </c>
      <c r="L466" t="s">
        <v>636</v>
      </c>
      <c r="M466" t="s">
        <v>6176</v>
      </c>
      <c r="N466" t="s">
        <v>635</v>
      </c>
      <c r="O466" t="s">
        <v>668</v>
      </c>
      <c r="P466" t="s">
        <v>22</v>
      </c>
      <c r="Q466" t="s">
        <v>669</v>
      </c>
      <c r="R466" t="s">
        <v>636</v>
      </c>
      <c r="S466" t="s">
        <v>6177</v>
      </c>
      <c r="T466" t="s">
        <v>6176</v>
      </c>
    </row>
    <row r="467" spans="1:20" x14ac:dyDescent="0.25">
      <c r="A467" t="s">
        <v>619</v>
      </c>
      <c r="B467" t="s">
        <v>620</v>
      </c>
      <c r="C467">
        <v>139</v>
      </c>
      <c r="D467">
        <v>1</v>
      </c>
      <c r="E467" t="s">
        <v>6178</v>
      </c>
      <c r="F467">
        <v>199</v>
      </c>
      <c r="G467">
        <v>0</v>
      </c>
      <c r="H467" t="s">
        <v>1233</v>
      </c>
      <c r="I467" t="s">
        <v>6179</v>
      </c>
      <c r="J467" t="s">
        <v>6180</v>
      </c>
      <c r="K467" t="s">
        <v>2751</v>
      </c>
      <c r="L467" t="s">
        <v>6181</v>
      </c>
      <c r="M467" t="s">
        <v>6182</v>
      </c>
      <c r="N467" t="s">
        <v>1239</v>
      </c>
      <c r="O467" t="s">
        <v>1240</v>
      </c>
      <c r="P467" t="s">
        <v>1241</v>
      </c>
      <c r="Q467" t="s">
        <v>1242</v>
      </c>
      <c r="R467" t="s">
        <v>636</v>
      </c>
      <c r="S467" t="s">
        <v>6183</v>
      </c>
      <c r="T467" t="s">
        <v>6182</v>
      </c>
    </row>
    <row r="468" spans="1:20" x14ac:dyDescent="0.25">
      <c r="A468" t="s">
        <v>257</v>
      </c>
      <c r="B468" t="s">
        <v>263</v>
      </c>
      <c r="C468">
        <v>139</v>
      </c>
      <c r="D468">
        <v>1</v>
      </c>
      <c r="E468" t="s">
        <v>6178</v>
      </c>
      <c r="F468">
        <v>199</v>
      </c>
      <c r="G468">
        <v>0</v>
      </c>
      <c r="H468" t="s">
        <v>1233</v>
      </c>
      <c r="I468" t="s">
        <v>6179</v>
      </c>
      <c r="J468" t="s">
        <v>6180</v>
      </c>
      <c r="K468" t="s">
        <v>2751</v>
      </c>
      <c r="L468" t="s">
        <v>6181</v>
      </c>
      <c r="M468" t="s">
        <v>6182</v>
      </c>
      <c r="N468" t="s">
        <v>1239</v>
      </c>
      <c r="O468" t="s">
        <v>1240</v>
      </c>
      <c r="P468" t="s">
        <v>1241</v>
      </c>
      <c r="Q468" t="s">
        <v>1242</v>
      </c>
      <c r="R468" t="s">
        <v>636</v>
      </c>
      <c r="S468" t="s">
        <v>6183</v>
      </c>
      <c r="T468" t="s">
        <v>6182</v>
      </c>
    </row>
    <row r="469" spans="1:20" x14ac:dyDescent="0.25">
      <c r="A469" t="s">
        <v>164</v>
      </c>
      <c r="B469" t="s">
        <v>165</v>
      </c>
      <c r="C469">
        <v>50</v>
      </c>
      <c r="D469">
        <v>6</v>
      </c>
      <c r="E469" t="s">
        <v>6184</v>
      </c>
      <c r="F469">
        <v>200</v>
      </c>
      <c r="G469">
        <v>0</v>
      </c>
      <c r="H469" t="s">
        <v>661</v>
      </c>
      <c r="I469" t="s">
        <v>6185</v>
      </c>
      <c r="J469" t="s">
        <v>1314</v>
      </c>
      <c r="K469" t="s">
        <v>635</v>
      </c>
      <c r="L469" t="s">
        <v>636</v>
      </c>
      <c r="M469" t="s">
        <v>6186</v>
      </c>
      <c r="N469" t="s">
        <v>635</v>
      </c>
      <c r="O469" t="s">
        <v>638</v>
      </c>
      <c r="P469" t="s">
        <v>22</v>
      </c>
      <c r="Q469" t="s">
        <v>639</v>
      </c>
      <c r="R469" t="s">
        <v>636</v>
      </c>
      <c r="S469" t="s">
        <v>6187</v>
      </c>
      <c r="T469" t="s">
        <v>6186</v>
      </c>
    </row>
    <row r="470" spans="1:20" x14ac:dyDescent="0.25">
      <c r="A470" t="s">
        <v>23</v>
      </c>
      <c r="B470" t="s">
        <v>1108</v>
      </c>
      <c r="C470">
        <v>43.36</v>
      </c>
      <c r="D470">
        <v>1</v>
      </c>
      <c r="E470" t="s">
        <v>6188</v>
      </c>
      <c r="F470">
        <v>130.1</v>
      </c>
      <c r="G470">
        <v>0</v>
      </c>
      <c r="H470" t="s">
        <v>647</v>
      </c>
      <c r="I470" t="s">
        <v>6189</v>
      </c>
      <c r="J470" t="s">
        <v>6190</v>
      </c>
      <c r="K470" t="s">
        <v>6191</v>
      </c>
      <c r="L470" t="s">
        <v>6192</v>
      </c>
      <c r="M470" t="s">
        <v>6193</v>
      </c>
      <c r="N470" t="s">
        <v>635</v>
      </c>
      <c r="O470" t="s">
        <v>706</v>
      </c>
      <c r="P470" t="s">
        <v>40</v>
      </c>
      <c r="Q470" t="s">
        <v>707</v>
      </c>
      <c r="R470" t="s">
        <v>636</v>
      </c>
      <c r="S470" t="s">
        <v>6194</v>
      </c>
      <c r="T470" t="s">
        <v>6193</v>
      </c>
    </row>
    <row r="471" spans="1:20" x14ac:dyDescent="0.25">
      <c r="A471" t="s">
        <v>23</v>
      </c>
      <c r="B471" t="s">
        <v>1108</v>
      </c>
      <c r="C471">
        <v>43.37</v>
      </c>
      <c r="D471">
        <v>2</v>
      </c>
      <c r="E471" t="s">
        <v>6188</v>
      </c>
      <c r="F471">
        <v>130.1</v>
      </c>
      <c r="G471">
        <v>0</v>
      </c>
      <c r="H471" t="s">
        <v>647</v>
      </c>
      <c r="I471" t="s">
        <v>6189</v>
      </c>
      <c r="J471" t="s">
        <v>6190</v>
      </c>
      <c r="K471" t="s">
        <v>6191</v>
      </c>
      <c r="L471" t="s">
        <v>6192</v>
      </c>
      <c r="M471" t="s">
        <v>6193</v>
      </c>
      <c r="N471" t="s">
        <v>635</v>
      </c>
      <c r="O471" t="s">
        <v>706</v>
      </c>
      <c r="P471" t="s">
        <v>40</v>
      </c>
      <c r="Q471" t="s">
        <v>707</v>
      </c>
      <c r="R471" t="s">
        <v>636</v>
      </c>
      <c r="S471" t="s">
        <v>6194</v>
      </c>
      <c r="T471" t="s">
        <v>6193</v>
      </c>
    </row>
    <row r="472" spans="1:20" x14ac:dyDescent="0.25">
      <c r="A472" t="s">
        <v>164</v>
      </c>
      <c r="B472" t="s">
        <v>165</v>
      </c>
      <c r="C472">
        <v>50</v>
      </c>
      <c r="D472">
        <v>6</v>
      </c>
      <c r="E472" t="s">
        <v>6195</v>
      </c>
      <c r="F472">
        <v>200</v>
      </c>
      <c r="G472">
        <v>0</v>
      </c>
      <c r="H472" t="s">
        <v>661</v>
      </c>
      <c r="I472" t="s">
        <v>6196</v>
      </c>
      <c r="J472" t="s">
        <v>2574</v>
      </c>
      <c r="K472" t="s">
        <v>635</v>
      </c>
      <c r="L472" t="s">
        <v>636</v>
      </c>
      <c r="M472" t="s">
        <v>6197</v>
      </c>
      <c r="N472" t="s">
        <v>635</v>
      </c>
      <c r="O472" t="s">
        <v>668</v>
      </c>
      <c r="P472" t="s">
        <v>22</v>
      </c>
      <c r="Q472" t="s">
        <v>669</v>
      </c>
      <c r="R472" t="s">
        <v>636</v>
      </c>
      <c r="S472" t="s">
        <v>6198</v>
      </c>
      <c r="T472" t="s">
        <v>6197</v>
      </c>
    </row>
    <row r="473" spans="1:20" x14ac:dyDescent="0.25">
      <c r="A473" t="s">
        <v>121</v>
      </c>
      <c r="B473" t="s">
        <v>122</v>
      </c>
      <c r="C473">
        <v>15</v>
      </c>
      <c r="D473">
        <v>2</v>
      </c>
      <c r="E473" t="s">
        <v>6199</v>
      </c>
      <c r="F473">
        <v>46</v>
      </c>
      <c r="G473">
        <v>16</v>
      </c>
      <c r="H473" t="s">
        <v>661</v>
      </c>
      <c r="I473" t="s">
        <v>4033</v>
      </c>
      <c r="J473" t="s">
        <v>6200</v>
      </c>
      <c r="K473" t="s">
        <v>6201</v>
      </c>
      <c r="L473" t="s">
        <v>3176</v>
      </c>
      <c r="M473" t="s">
        <v>6202</v>
      </c>
      <c r="N473" t="s">
        <v>635</v>
      </c>
      <c r="O473" t="s">
        <v>653</v>
      </c>
      <c r="P473" t="s">
        <v>43</v>
      </c>
      <c r="Q473" t="s">
        <v>654</v>
      </c>
      <c r="R473" t="s">
        <v>636</v>
      </c>
      <c r="S473" t="s">
        <v>6203</v>
      </c>
      <c r="T473" t="s">
        <v>6202</v>
      </c>
    </row>
    <row r="474" spans="1:20" x14ac:dyDescent="0.25">
      <c r="A474" t="s">
        <v>37</v>
      </c>
      <c r="B474" t="s">
        <v>38</v>
      </c>
      <c r="C474">
        <v>66.666666666666671</v>
      </c>
      <c r="D474">
        <v>3</v>
      </c>
      <c r="E474" t="s">
        <v>6204</v>
      </c>
      <c r="F474">
        <v>100</v>
      </c>
      <c r="G474">
        <v>0</v>
      </c>
      <c r="H474" t="s">
        <v>661</v>
      </c>
      <c r="I474" t="s">
        <v>5018</v>
      </c>
      <c r="J474" t="s">
        <v>727</v>
      </c>
      <c r="K474" t="s">
        <v>635</v>
      </c>
      <c r="L474" t="s">
        <v>636</v>
      </c>
      <c r="M474" t="s">
        <v>6205</v>
      </c>
      <c r="N474" t="s">
        <v>635</v>
      </c>
      <c r="O474" t="s">
        <v>638</v>
      </c>
      <c r="P474" t="s">
        <v>22</v>
      </c>
      <c r="Q474" t="s">
        <v>639</v>
      </c>
      <c r="R474" t="s">
        <v>636</v>
      </c>
      <c r="S474" t="s">
        <v>6206</v>
      </c>
      <c r="T474" t="s">
        <v>6205</v>
      </c>
    </row>
    <row r="475" spans="1:20" x14ac:dyDescent="0.25">
      <c r="A475" t="s">
        <v>20</v>
      </c>
      <c r="B475" t="s">
        <v>21</v>
      </c>
      <c r="C475">
        <v>50</v>
      </c>
      <c r="D475">
        <v>1</v>
      </c>
      <c r="E475" t="s">
        <v>6207</v>
      </c>
      <c r="F475">
        <v>99.99</v>
      </c>
      <c r="G475">
        <v>0</v>
      </c>
      <c r="H475" t="s">
        <v>661</v>
      </c>
      <c r="I475" t="s">
        <v>6208</v>
      </c>
      <c r="J475" t="s">
        <v>643</v>
      </c>
      <c r="K475" t="s">
        <v>635</v>
      </c>
      <c r="L475" t="s">
        <v>636</v>
      </c>
      <c r="M475" t="s">
        <v>6209</v>
      </c>
      <c r="N475" t="s">
        <v>635</v>
      </c>
      <c r="O475" t="s">
        <v>638</v>
      </c>
      <c r="P475" t="s">
        <v>22</v>
      </c>
      <c r="Q475" t="s">
        <v>639</v>
      </c>
      <c r="R475" t="s">
        <v>636</v>
      </c>
      <c r="S475" t="s">
        <v>6210</v>
      </c>
      <c r="T475" t="s">
        <v>6209</v>
      </c>
    </row>
    <row r="476" spans="1:20" x14ac:dyDescent="0.25">
      <c r="A476" t="s">
        <v>23</v>
      </c>
      <c r="B476" t="s">
        <v>24</v>
      </c>
      <c r="C476">
        <v>50</v>
      </c>
      <c r="D476">
        <v>1</v>
      </c>
      <c r="E476" t="s">
        <v>6207</v>
      </c>
      <c r="F476">
        <v>99.99</v>
      </c>
      <c r="G476">
        <v>0</v>
      </c>
      <c r="H476" t="s">
        <v>661</v>
      </c>
      <c r="I476" t="s">
        <v>6208</v>
      </c>
      <c r="J476" t="s">
        <v>643</v>
      </c>
      <c r="K476" t="s">
        <v>635</v>
      </c>
      <c r="L476" t="s">
        <v>636</v>
      </c>
      <c r="M476" t="s">
        <v>6209</v>
      </c>
      <c r="N476" t="s">
        <v>635</v>
      </c>
      <c r="O476" t="s">
        <v>638</v>
      </c>
      <c r="P476" t="s">
        <v>22</v>
      </c>
      <c r="Q476" t="s">
        <v>639</v>
      </c>
      <c r="R476" t="s">
        <v>636</v>
      </c>
      <c r="S476" t="s">
        <v>6210</v>
      </c>
      <c r="T476" t="s">
        <v>6209</v>
      </c>
    </row>
    <row r="477" spans="1:20" x14ac:dyDescent="0.25">
      <c r="A477" t="s">
        <v>25</v>
      </c>
      <c r="B477" t="s">
        <v>26</v>
      </c>
      <c r="C477">
        <v>50</v>
      </c>
      <c r="D477">
        <v>1</v>
      </c>
      <c r="E477" t="s">
        <v>6207</v>
      </c>
      <c r="F477">
        <v>99.99</v>
      </c>
      <c r="G477">
        <v>0</v>
      </c>
      <c r="H477" t="s">
        <v>661</v>
      </c>
      <c r="I477" t="s">
        <v>6208</v>
      </c>
      <c r="J477" t="s">
        <v>643</v>
      </c>
      <c r="K477" t="s">
        <v>635</v>
      </c>
      <c r="L477" t="s">
        <v>636</v>
      </c>
      <c r="M477" t="s">
        <v>6209</v>
      </c>
      <c r="N477" t="s">
        <v>635</v>
      </c>
      <c r="O477" t="s">
        <v>638</v>
      </c>
      <c r="P477" t="s">
        <v>22</v>
      </c>
      <c r="Q477" t="s">
        <v>639</v>
      </c>
      <c r="R477" t="s">
        <v>636</v>
      </c>
      <c r="S477" t="s">
        <v>6210</v>
      </c>
      <c r="T477" t="s">
        <v>6209</v>
      </c>
    </row>
    <row r="478" spans="1:20" x14ac:dyDescent="0.25">
      <c r="A478" t="s">
        <v>164</v>
      </c>
      <c r="B478" t="s">
        <v>165</v>
      </c>
      <c r="C478">
        <v>33.333333333333336</v>
      </c>
      <c r="D478">
        <v>9</v>
      </c>
      <c r="E478" t="s">
        <v>6211</v>
      </c>
      <c r="F478">
        <v>300</v>
      </c>
      <c r="G478">
        <v>0</v>
      </c>
      <c r="H478" t="s">
        <v>661</v>
      </c>
      <c r="I478" t="s">
        <v>2353</v>
      </c>
      <c r="J478" t="s">
        <v>812</v>
      </c>
      <c r="K478" t="s">
        <v>635</v>
      </c>
      <c r="L478" t="s">
        <v>636</v>
      </c>
      <c r="M478" t="s">
        <v>6212</v>
      </c>
      <c r="N478" t="s">
        <v>635</v>
      </c>
      <c r="O478" t="s">
        <v>638</v>
      </c>
      <c r="P478" t="s">
        <v>22</v>
      </c>
      <c r="Q478" t="s">
        <v>639</v>
      </c>
      <c r="R478" t="s">
        <v>636</v>
      </c>
      <c r="S478" t="s">
        <v>6213</v>
      </c>
      <c r="T478" t="s">
        <v>6212</v>
      </c>
    </row>
    <row r="479" spans="1:20" x14ac:dyDescent="0.25">
      <c r="A479" t="s">
        <v>37</v>
      </c>
      <c r="B479" t="s">
        <v>38</v>
      </c>
      <c r="C479">
        <v>66.666666666666671</v>
      </c>
      <c r="D479">
        <v>3</v>
      </c>
      <c r="E479" t="s">
        <v>6214</v>
      </c>
      <c r="F479">
        <v>100</v>
      </c>
      <c r="G479">
        <v>0</v>
      </c>
      <c r="H479" t="s">
        <v>661</v>
      </c>
      <c r="I479" t="s">
        <v>6215</v>
      </c>
      <c r="J479" t="s">
        <v>1349</v>
      </c>
      <c r="K479" t="s">
        <v>635</v>
      </c>
      <c r="L479" t="s">
        <v>636</v>
      </c>
      <c r="M479" t="s">
        <v>6216</v>
      </c>
      <c r="N479" t="s">
        <v>635</v>
      </c>
      <c r="O479" t="s">
        <v>638</v>
      </c>
      <c r="P479" t="s">
        <v>22</v>
      </c>
      <c r="Q479" t="s">
        <v>639</v>
      </c>
      <c r="R479" t="s">
        <v>636</v>
      </c>
      <c r="S479" t="s">
        <v>6217</v>
      </c>
      <c r="T479" t="s">
        <v>6218</v>
      </c>
    </row>
    <row r="480" spans="1:20" x14ac:dyDescent="0.25">
      <c r="A480" t="s">
        <v>37</v>
      </c>
      <c r="B480" t="s">
        <v>38</v>
      </c>
      <c r="C480">
        <v>66.666666666666671</v>
      </c>
      <c r="D480">
        <v>3</v>
      </c>
      <c r="E480" t="s">
        <v>6219</v>
      </c>
      <c r="F480">
        <v>100</v>
      </c>
      <c r="G480">
        <v>0</v>
      </c>
      <c r="H480" t="s">
        <v>661</v>
      </c>
      <c r="I480" t="s">
        <v>6220</v>
      </c>
      <c r="J480" t="s">
        <v>1837</v>
      </c>
      <c r="K480" t="s">
        <v>635</v>
      </c>
      <c r="L480" t="s">
        <v>636</v>
      </c>
      <c r="M480" t="s">
        <v>6221</v>
      </c>
      <c r="N480" t="s">
        <v>635</v>
      </c>
      <c r="O480" t="s">
        <v>638</v>
      </c>
      <c r="P480" t="s">
        <v>22</v>
      </c>
      <c r="Q480" t="s">
        <v>639</v>
      </c>
      <c r="R480" t="s">
        <v>636</v>
      </c>
      <c r="S480" t="s">
        <v>6222</v>
      </c>
      <c r="T480" t="s">
        <v>6221</v>
      </c>
    </row>
    <row r="481" spans="1:20" x14ac:dyDescent="0.25">
      <c r="A481" t="s">
        <v>35</v>
      </c>
      <c r="B481" t="s">
        <v>36</v>
      </c>
      <c r="C481">
        <v>66.666666666666671</v>
      </c>
      <c r="D481">
        <v>3</v>
      </c>
      <c r="E481" t="s">
        <v>6223</v>
      </c>
      <c r="F481">
        <v>395</v>
      </c>
      <c r="G481">
        <v>0</v>
      </c>
      <c r="H481" t="s">
        <v>661</v>
      </c>
      <c r="I481" t="s">
        <v>6224</v>
      </c>
      <c r="J481" t="s">
        <v>2016</v>
      </c>
      <c r="K481" t="s">
        <v>635</v>
      </c>
      <c r="L481" t="s">
        <v>636</v>
      </c>
      <c r="M481" t="s">
        <v>6225</v>
      </c>
      <c r="N481" t="s">
        <v>635</v>
      </c>
      <c r="O481" t="s">
        <v>638</v>
      </c>
      <c r="P481" t="s">
        <v>22</v>
      </c>
      <c r="Q481" t="s">
        <v>639</v>
      </c>
      <c r="R481" t="s">
        <v>6226</v>
      </c>
      <c r="S481" t="s">
        <v>6227</v>
      </c>
      <c r="T481" t="s">
        <v>6225</v>
      </c>
    </row>
    <row r="482" spans="1:20" x14ac:dyDescent="0.25">
      <c r="A482" t="s">
        <v>37</v>
      </c>
      <c r="B482" t="s">
        <v>38</v>
      </c>
      <c r="C482">
        <v>66.666666666666671</v>
      </c>
      <c r="D482">
        <v>3</v>
      </c>
      <c r="E482" t="s">
        <v>6223</v>
      </c>
      <c r="F482">
        <v>395</v>
      </c>
      <c r="G482">
        <v>0</v>
      </c>
      <c r="H482" t="s">
        <v>661</v>
      </c>
      <c r="I482" t="s">
        <v>6224</v>
      </c>
      <c r="J482" t="s">
        <v>2016</v>
      </c>
      <c r="K482" t="s">
        <v>635</v>
      </c>
      <c r="L482" t="s">
        <v>636</v>
      </c>
      <c r="M482" t="s">
        <v>6225</v>
      </c>
      <c r="N482" t="s">
        <v>635</v>
      </c>
      <c r="O482" t="s">
        <v>638</v>
      </c>
      <c r="P482" t="s">
        <v>22</v>
      </c>
      <c r="Q482" t="s">
        <v>639</v>
      </c>
      <c r="R482" t="s">
        <v>6226</v>
      </c>
      <c r="S482" t="s">
        <v>6227</v>
      </c>
      <c r="T482" t="s">
        <v>6225</v>
      </c>
    </row>
    <row r="483" spans="1:20" x14ac:dyDescent="0.25">
      <c r="A483" t="s">
        <v>164</v>
      </c>
      <c r="B483" t="s">
        <v>165</v>
      </c>
      <c r="C483">
        <v>50</v>
      </c>
      <c r="D483">
        <v>6</v>
      </c>
      <c r="E483" t="s">
        <v>6223</v>
      </c>
      <c r="F483">
        <v>395</v>
      </c>
      <c r="G483">
        <v>0</v>
      </c>
      <c r="H483" t="s">
        <v>661</v>
      </c>
      <c r="I483" t="s">
        <v>6224</v>
      </c>
      <c r="J483" t="s">
        <v>2016</v>
      </c>
      <c r="K483" t="s">
        <v>635</v>
      </c>
      <c r="L483" t="s">
        <v>636</v>
      </c>
      <c r="M483" t="s">
        <v>6225</v>
      </c>
      <c r="N483" t="s">
        <v>635</v>
      </c>
      <c r="O483" t="s">
        <v>638</v>
      </c>
      <c r="P483" t="s">
        <v>22</v>
      </c>
      <c r="Q483" t="s">
        <v>639</v>
      </c>
      <c r="R483" t="s">
        <v>6226</v>
      </c>
      <c r="S483" t="s">
        <v>6227</v>
      </c>
      <c r="T483" t="s">
        <v>6225</v>
      </c>
    </row>
    <row r="484" spans="1:20" x14ac:dyDescent="0.25">
      <c r="A484" t="s">
        <v>164</v>
      </c>
      <c r="B484" t="s">
        <v>165</v>
      </c>
      <c r="C484">
        <v>50</v>
      </c>
      <c r="D484">
        <v>6</v>
      </c>
      <c r="E484" t="s">
        <v>6228</v>
      </c>
      <c r="F484">
        <v>200</v>
      </c>
      <c r="G484">
        <v>0</v>
      </c>
      <c r="H484" t="s">
        <v>661</v>
      </c>
      <c r="I484" t="s">
        <v>6229</v>
      </c>
      <c r="J484" t="s">
        <v>727</v>
      </c>
      <c r="K484" t="s">
        <v>635</v>
      </c>
      <c r="L484" t="s">
        <v>636</v>
      </c>
      <c r="M484" t="s">
        <v>6230</v>
      </c>
      <c r="N484" t="s">
        <v>635</v>
      </c>
      <c r="O484" t="s">
        <v>638</v>
      </c>
      <c r="P484" t="s">
        <v>22</v>
      </c>
      <c r="Q484" t="s">
        <v>639</v>
      </c>
      <c r="R484" t="s">
        <v>636</v>
      </c>
      <c r="S484" t="s">
        <v>6231</v>
      </c>
      <c r="T484" t="s">
        <v>6230</v>
      </c>
    </row>
    <row r="485" spans="1:20" x14ac:dyDescent="0.25">
      <c r="A485" t="s">
        <v>39</v>
      </c>
      <c r="B485" t="s">
        <v>44</v>
      </c>
      <c r="C485">
        <v>80</v>
      </c>
      <c r="D485">
        <v>1</v>
      </c>
      <c r="E485" t="s">
        <v>6232</v>
      </c>
      <c r="F485">
        <v>80</v>
      </c>
      <c r="G485">
        <v>0</v>
      </c>
      <c r="H485" t="s">
        <v>647</v>
      </c>
      <c r="I485" t="s">
        <v>6233</v>
      </c>
      <c r="J485" t="s">
        <v>6234</v>
      </c>
      <c r="K485" t="s">
        <v>6235</v>
      </c>
      <c r="L485" t="s">
        <v>1492</v>
      </c>
      <c r="M485" t="s">
        <v>6236</v>
      </c>
      <c r="N485" t="s">
        <v>635</v>
      </c>
      <c r="O485" t="s">
        <v>653</v>
      </c>
      <c r="P485" t="s">
        <v>43</v>
      </c>
      <c r="Q485" t="s">
        <v>654</v>
      </c>
      <c r="R485" t="s">
        <v>636</v>
      </c>
      <c r="S485" t="s">
        <v>6237</v>
      </c>
      <c r="T485" t="s">
        <v>6238</v>
      </c>
    </row>
    <row r="486" spans="1:20" x14ac:dyDescent="0.25">
      <c r="A486" t="s">
        <v>35</v>
      </c>
      <c r="B486" t="s">
        <v>36</v>
      </c>
      <c r="C486">
        <v>66.666666666666671</v>
      </c>
      <c r="D486">
        <v>3</v>
      </c>
      <c r="E486" t="s">
        <v>6239</v>
      </c>
      <c r="F486">
        <v>178</v>
      </c>
      <c r="G486">
        <v>29</v>
      </c>
      <c r="H486" t="s">
        <v>647</v>
      </c>
      <c r="I486" t="s">
        <v>1538</v>
      </c>
      <c r="J486" t="s">
        <v>6240</v>
      </c>
      <c r="K486" t="s">
        <v>6241</v>
      </c>
      <c r="L486" t="s">
        <v>3462</v>
      </c>
      <c r="M486" t="s">
        <v>6242</v>
      </c>
      <c r="N486" t="s">
        <v>635</v>
      </c>
      <c r="O486" t="s">
        <v>653</v>
      </c>
      <c r="P486" t="s">
        <v>43</v>
      </c>
      <c r="Q486" t="s">
        <v>654</v>
      </c>
      <c r="R486" t="s">
        <v>636</v>
      </c>
      <c r="S486" t="s">
        <v>6243</v>
      </c>
      <c r="T486" t="s">
        <v>6242</v>
      </c>
    </row>
    <row r="487" spans="1:20" x14ac:dyDescent="0.25">
      <c r="A487" t="s">
        <v>35</v>
      </c>
      <c r="B487" t="s">
        <v>36</v>
      </c>
      <c r="C487">
        <v>66.666666666666671</v>
      </c>
      <c r="D487">
        <v>3</v>
      </c>
      <c r="E487" t="s">
        <v>6244</v>
      </c>
      <c r="F487">
        <v>200</v>
      </c>
      <c r="G487">
        <v>0</v>
      </c>
      <c r="H487" t="s">
        <v>661</v>
      </c>
      <c r="I487" t="s">
        <v>6245</v>
      </c>
      <c r="J487" t="s">
        <v>2074</v>
      </c>
      <c r="K487" t="s">
        <v>635</v>
      </c>
      <c r="L487" t="s">
        <v>636</v>
      </c>
      <c r="M487" t="s">
        <v>6246</v>
      </c>
      <c r="N487" t="s">
        <v>635</v>
      </c>
      <c r="O487" t="s">
        <v>668</v>
      </c>
      <c r="P487" t="s">
        <v>22</v>
      </c>
      <c r="Q487" t="s">
        <v>669</v>
      </c>
      <c r="R487" t="s">
        <v>636</v>
      </c>
      <c r="S487" t="s">
        <v>6247</v>
      </c>
      <c r="T487" t="s">
        <v>6246</v>
      </c>
    </row>
    <row r="488" spans="1:20" x14ac:dyDescent="0.25">
      <c r="A488" t="s">
        <v>37</v>
      </c>
      <c r="B488" t="s">
        <v>38</v>
      </c>
      <c r="C488">
        <v>66.666666666666671</v>
      </c>
      <c r="D488">
        <v>3</v>
      </c>
      <c r="E488" t="s">
        <v>6244</v>
      </c>
      <c r="F488">
        <v>200</v>
      </c>
      <c r="G488">
        <v>0</v>
      </c>
      <c r="H488" t="s">
        <v>661</v>
      </c>
      <c r="I488" t="s">
        <v>6245</v>
      </c>
      <c r="J488" t="s">
        <v>2074</v>
      </c>
      <c r="K488" t="s">
        <v>635</v>
      </c>
      <c r="L488" t="s">
        <v>636</v>
      </c>
      <c r="M488" t="s">
        <v>6246</v>
      </c>
      <c r="N488" t="s">
        <v>635</v>
      </c>
      <c r="O488" t="s">
        <v>668</v>
      </c>
      <c r="P488" t="s">
        <v>22</v>
      </c>
      <c r="Q488" t="s">
        <v>669</v>
      </c>
      <c r="R488" t="s">
        <v>636</v>
      </c>
      <c r="S488" t="s">
        <v>6247</v>
      </c>
      <c r="T488" t="s">
        <v>6246</v>
      </c>
    </row>
    <row r="489" spans="1:20" x14ac:dyDescent="0.25">
      <c r="A489" t="s">
        <v>37</v>
      </c>
      <c r="B489" t="s">
        <v>38</v>
      </c>
      <c r="C489">
        <v>66.666666666666671</v>
      </c>
      <c r="D489">
        <v>3</v>
      </c>
      <c r="E489" t="s">
        <v>6248</v>
      </c>
      <c r="F489">
        <v>100</v>
      </c>
      <c r="G489">
        <v>0</v>
      </c>
      <c r="H489" t="s">
        <v>661</v>
      </c>
      <c r="I489" t="s">
        <v>6249</v>
      </c>
      <c r="J489" t="s">
        <v>1349</v>
      </c>
      <c r="K489" t="s">
        <v>635</v>
      </c>
      <c r="L489" t="s">
        <v>636</v>
      </c>
      <c r="M489" t="s">
        <v>6250</v>
      </c>
      <c r="N489" t="s">
        <v>635</v>
      </c>
      <c r="O489" t="s">
        <v>638</v>
      </c>
      <c r="P489" t="s">
        <v>22</v>
      </c>
      <c r="Q489" t="s">
        <v>639</v>
      </c>
      <c r="R489" t="s">
        <v>636</v>
      </c>
      <c r="S489" t="s">
        <v>6251</v>
      </c>
      <c r="T489" t="s">
        <v>6250</v>
      </c>
    </row>
    <row r="490" spans="1:20" x14ac:dyDescent="0.25">
      <c r="A490" t="s">
        <v>164</v>
      </c>
      <c r="B490" t="s">
        <v>165</v>
      </c>
      <c r="C490">
        <v>33.333333333333336</v>
      </c>
      <c r="D490">
        <v>3</v>
      </c>
      <c r="E490" t="s">
        <v>6252</v>
      </c>
      <c r="F490">
        <v>135</v>
      </c>
      <c r="G490">
        <v>0</v>
      </c>
      <c r="H490" t="s">
        <v>661</v>
      </c>
      <c r="I490" t="s">
        <v>6253</v>
      </c>
      <c r="J490" t="s">
        <v>6254</v>
      </c>
      <c r="K490" t="s">
        <v>6201</v>
      </c>
      <c r="L490" t="s">
        <v>4926</v>
      </c>
      <c r="M490" t="s">
        <v>6255</v>
      </c>
      <c r="N490" t="s">
        <v>635</v>
      </c>
      <c r="O490" t="s">
        <v>653</v>
      </c>
      <c r="P490" t="s">
        <v>43</v>
      </c>
      <c r="Q490" t="s">
        <v>654</v>
      </c>
      <c r="R490" t="s">
        <v>636</v>
      </c>
      <c r="S490" t="s">
        <v>6256</v>
      </c>
      <c r="T490" t="s">
        <v>6255</v>
      </c>
    </row>
    <row r="491" spans="1:20" x14ac:dyDescent="0.25">
      <c r="A491" t="s">
        <v>164</v>
      </c>
      <c r="B491" t="s">
        <v>165</v>
      </c>
      <c r="C491">
        <v>50</v>
      </c>
      <c r="D491">
        <v>6</v>
      </c>
      <c r="E491" t="s">
        <v>6257</v>
      </c>
      <c r="F491">
        <v>200</v>
      </c>
      <c r="G491">
        <v>0</v>
      </c>
      <c r="H491" t="s">
        <v>661</v>
      </c>
      <c r="I491" t="s">
        <v>6258</v>
      </c>
      <c r="J491" t="s">
        <v>770</v>
      </c>
      <c r="K491" t="s">
        <v>635</v>
      </c>
      <c r="L491" t="s">
        <v>636</v>
      </c>
      <c r="M491" t="s">
        <v>6259</v>
      </c>
      <c r="N491" t="s">
        <v>635</v>
      </c>
      <c r="O491" t="s">
        <v>668</v>
      </c>
      <c r="P491" t="s">
        <v>22</v>
      </c>
      <c r="Q491" t="s">
        <v>669</v>
      </c>
      <c r="R491" t="s">
        <v>636</v>
      </c>
      <c r="S491" t="s">
        <v>6260</v>
      </c>
      <c r="T491" t="s">
        <v>6259</v>
      </c>
    </row>
    <row r="492" spans="1:20" x14ac:dyDescent="0.25">
      <c r="A492" t="s">
        <v>133</v>
      </c>
      <c r="B492" t="s">
        <v>134</v>
      </c>
      <c r="C492">
        <v>12</v>
      </c>
      <c r="D492">
        <v>10</v>
      </c>
      <c r="E492" t="s">
        <v>6261</v>
      </c>
      <c r="F492">
        <v>129</v>
      </c>
      <c r="G492">
        <v>0</v>
      </c>
      <c r="H492" t="s">
        <v>647</v>
      </c>
      <c r="I492" t="s">
        <v>6262</v>
      </c>
      <c r="J492" t="s">
        <v>6263</v>
      </c>
      <c r="K492" t="s">
        <v>6264</v>
      </c>
      <c r="L492" t="s">
        <v>2374</v>
      </c>
      <c r="M492" t="s">
        <v>6265</v>
      </c>
      <c r="N492" t="s">
        <v>635</v>
      </c>
      <c r="O492" t="s">
        <v>653</v>
      </c>
      <c r="P492" t="s">
        <v>43</v>
      </c>
      <c r="Q492" t="s">
        <v>654</v>
      </c>
      <c r="R492" t="s">
        <v>636</v>
      </c>
      <c r="S492" t="s">
        <v>6266</v>
      </c>
      <c r="T492" t="s">
        <v>6265</v>
      </c>
    </row>
    <row r="493" spans="1:20" x14ac:dyDescent="0.25">
      <c r="A493" t="s">
        <v>25</v>
      </c>
      <c r="B493" t="s">
        <v>26</v>
      </c>
      <c r="C493">
        <v>60</v>
      </c>
      <c r="D493">
        <v>3</v>
      </c>
      <c r="E493" t="s">
        <v>6267</v>
      </c>
      <c r="F493">
        <v>97.5</v>
      </c>
      <c r="G493">
        <v>0</v>
      </c>
      <c r="H493" t="s">
        <v>647</v>
      </c>
      <c r="I493" t="s">
        <v>6268</v>
      </c>
      <c r="J493" t="s">
        <v>6269</v>
      </c>
      <c r="K493" t="s">
        <v>4911</v>
      </c>
      <c r="L493" t="s">
        <v>6270</v>
      </c>
      <c r="M493" t="s">
        <v>6271</v>
      </c>
      <c r="N493" t="s">
        <v>635</v>
      </c>
      <c r="O493" t="s">
        <v>706</v>
      </c>
      <c r="P493" t="s">
        <v>40</v>
      </c>
      <c r="Q493" t="s">
        <v>707</v>
      </c>
      <c r="R493" t="s">
        <v>636</v>
      </c>
      <c r="S493" t="s">
        <v>6272</v>
      </c>
      <c r="T493" t="s">
        <v>6271</v>
      </c>
    </row>
    <row r="494" spans="1:20" x14ac:dyDescent="0.25">
      <c r="A494" t="s">
        <v>116</v>
      </c>
      <c r="B494" t="s">
        <v>117</v>
      </c>
      <c r="C494">
        <v>10</v>
      </c>
      <c r="D494">
        <v>50</v>
      </c>
      <c r="E494" t="s">
        <v>6273</v>
      </c>
      <c r="F494">
        <v>645</v>
      </c>
      <c r="G494">
        <v>0</v>
      </c>
      <c r="H494" t="s">
        <v>661</v>
      </c>
      <c r="I494" t="s">
        <v>6274</v>
      </c>
      <c r="J494" t="s">
        <v>751</v>
      </c>
      <c r="K494" t="s">
        <v>635</v>
      </c>
      <c r="L494" t="s">
        <v>636</v>
      </c>
      <c r="M494" t="s">
        <v>6275</v>
      </c>
      <c r="N494" t="s">
        <v>635</v>
      </c>
      <c r="O494" t="s">
        <v>638</v>
      </c>
      <c r="P494" t="s">
        <v>22</v>
      </c>
      <c r="Q494" t="s">
        <v>639</v>
      </c>
      <c r="R494" t="s">
        <v>636</v>
      </c>
      <c r="S494" t="s">
        <v>6276</v>
      </c>
      <c r="T494" t="s">
        <v>6275</v>
      </c>
    </row>
    <row r="495" spans="1:20" x14ac:dyDescent="0.25">
      <c r="A495" t="s">
        <v>164</v>
      </c>
      <c r="B495" t="s">
        <v>165</v>
      </c>
      <c r="C495">
        <v>33.333333333333336</v>
      </c>
      <c r="D495">
        <v>3</v>
      </c>
      <c r="E495" t="s">
        <v>6277</v>
      </c>
      <c r="F495">
        <v>199.99</v>
      </c>
      <c r="G495">
        <v>0</v>
      </c>
      <c r="H495" t="s">
        <v>661</v>
      </c>
      <c r="I495" t="s">
        <v>6278</v>
      </c>
      <c r="J495" t="s">
        <v>643</v>
      </c>
      <c r="K495" t="s">
        <v>635</v>
      </c>
      <c r="L495" t="s">
        <v>636</v>
      </c>
      <c r="M495" t="s">
        <v>6279</v>
      </c>
      <c r="N495" t="s">
        <v>635</v>
      </c>
      <c r="O495" t="s">
        <v>668</v>
      </c>
      <c r="P495" t="s">
        <v>22</v>
      </c>
      <c r="Q495" t="s">
        <v>669</v>
      </c>
      <c r="R495" t="s">
        <v>636</v>
      </c>
      <c r="S495" t="s">
        <v>6280</v>
      </c>
      <c r="T495" t="s">
        <v>6279</v>
      </c>
    </row>
    <row r="496" spans="1:20" x14ac:dyDescent="0.25">
      <c r="A496" t="s">
        <v>20</v>
      </c>
      <c r="B496" t="s">
        <v>21</v>
      </c>
      <c r="C496">
        <v>50</v>
      </c>
      <c r="D496">
        <v>1</v>
      </c>
      <c r="E496" t="s">
        <v>6277</v>
      </c>
      <c r="F496">
        <v>199.99</v>
      </c>
      <c r="G496">
        <v>0</v>
      </c>
      <c r="H496" t="s">
        <v>661</v>
      </c>
      <c r="I496" t="s">
        <v>6278</v>
      </c>
      <c r="J496" t="s">
        <v>643</v>
      </c>
      <c r="K496" t="s">
        <v>635</v>
      </c>
      <c r="L496" t="s">
        <v>636</v>
      </c>
      <c r="M496" t="s">
        <v>6279</v>
      </c>
      <c r="N496" t="s">
        <v>635</v>
      </c>
      <c r="O496" t="s">
        <v>668</v>
      </c>
      <c r="P496" t="s">
        <v>22</v>
      </c>
      <c r="Q496" t="s">
        <v>669</v>
      </c>
      <c r="R496" t="s">
        <v>636</v>
      </c>
      <c r="S496" t="s">
        <v>6280</v>
      </c>
      <c r="T496" t="s">
        <v>6279</v>
      </c>
    </row>
    <row r="497" spans="1:20" x14ac:dyDescent="0.25">
      <c r="A497" t="s">
        <v>23</v>
      </c>
      <c r="B497" t="s">
        <v>24</v>
      </c>
      <c r="C497">
        <v>50</v>
      </c>
      <c r="D497">
        <v>1</v>
      </c>
      <c r="E497" t="s">
        <v>6277</v>
      </c>
      <c r="F497">
        <v>199.99</v>
      </c>
      <c r="G497">
        <v>0</v>
      </c>
      <c r="H497" t="s">
        <v>661</v>
      </c>
      <c r="I497" t="s">
        <v>6278</v>
      </c>
      <c r="J497" t="s">
        <v>643</v>
      </c>
      <c r="K497" t="s">
        <v>635</v>
      </c>
      <c r="L497" t="s">
        <v>636</v>
      </c>
      <c r="M497" t="s">
        <v>6279</v>
      </c>
      <c r="N497" t="s">
        <v>635</v>
      </c>
      <c r="O497" t="s">
        <v>668</v>
      </c>
      <c r="P497" t="s">
        <v>22</v>
      </c>
      <c r="Q497" t="s">
        <v>669</v>
      </c>
      <c r="R497" t="s">
        <v>636</v>
      </c>
      <c r="S497" t="s">
        <v>6280</v>
      </c>
      <c r="T497" t="s">
        <v>6279</v>
      </c>
    </row>
    <row r="498" spans="1:20" x14ac:dyDescent="0.25">
      <c r="A498" t="s">
        <v>25</v>
      </c>
      <c r="B498" t="s">
        <v>26</v>
      </c>
      <c r="C498">
        <v>50</v>
      </c>
      <c r="D498">
        <v>1</v>
      </c>
      <c r="E498" t="s">
        <v>6277</v>
      </c>
      <c r="F498">
        <v>199.99</v>
      </c>
      <c r="G498">
        <v>0</v>
      </c>
      <c r="H498" t="s">
        <v>661</v>
      </c>
      <c r="I498" t="s">
        <v>6278</v>
      </c>
      <c r="J498" t="s">
        <v>643</v>
      </c>
      <c r="K498" t="s">
        <v>635</v>
      </c>
      <c r="L498" t="s">
        <v>636</v>
      </c>
      <c r="M498" t="s">
        <v>6279</v>
      </c>
      <c r="N498" t="s">
        <v>635</v>
      </c>
      <c r="O498" t="s">
        <v>668</v>
      </c>
      <c r="P498" t="s">
        <v>22</v>
      </c>
      <c r="Q498" t="s">
        <v>669</v>
      </c>
      <c r="R498" t="s">
        <v>636</v>
      </c>
      <c r="S498" t="s">
        <v>6280</v>
      </c>
      <c r="T498" t="s">
        <v>6279</v>
      </c>
    </row>
    <row r="499" spans="1:20" x14ac:dyDescent="0.25">
      <c r="A499" t="s">
        <v>31</v>
      </c>
      <c r="B499" t="s">
        <v>32</v>
      </c>
      <c r="C499">
        <v>54.5</v>
      </c>
      <c r="D499">
        <v>2</v>
      </c>
      <c r="E499" t="s">
        <v>6281</v>
      </c>
      <c r="F499">
        <v>71</v>
      </c>
      <c r="G499">
        <v>7</v>
      </c>
      <c r="H499" t="s">
        <v>647</v>
      </c>
      <c r="I499" t="s">
        <v>6282</v>
      </c>
      <c r="J499" t="s">
        <v>6283</v>
      </c>
      <c r="K499" t="s">
        <v>5422</v>
      </c>
      <c r="L499" t="s">
        <v>6284</v>
      </c>
      <c r="M499" t="s">
        <v>6285</v>
      </c>
      <c r="N499" t="s">
        <v>635</v>
      </c>
      <c r="O499" t="s">
        <v>706</v>
      </c>
      <c r="P499" t="s">
        <v>40</v>
      </c>
      <c r="Q499" t="s">
        <v>707</v>
      </c>
      <c r="R499" t="s">
        <v>636</v>
      </c>
      <c r="S499" t="s">
        <v>6286</v>
      </c>
      <c r="T499" t="s">
        <v>6285</v>
      </c>
    </row>
    <row r="500" spans="1:20" x14ac:dyDescent="0.25">
      <c r="A500" t="s">
        <v>20</v>
      </c>
      <c r="B500" t="s">
        <v>21</v>
      </c>
      <c r="C500">
        <v>50</v>
      </c>
      <c r="D500">
        <v>3</v>
      </c>
      <c r="E500" t="s">
        <v>6287</v>
      </c>
      <c r="F500">
        <v>300</v>
      </c>
      <c r="G500">
        <v>0</v>
      </c>
      <c r="H500" t="s">
        <v>632</v>
      </c>
      <c r="I500" t="s">
        <v>5083</v>
      </c>
      <c r="J500" t="s">
        <v>757</v>
      </c>
      <c r="K500" t="s">
        <v>635</v>
      </c>
      <c r="L500" t="s">
        <v>636</v>
      </c>
      <c r="M500" t="s">
        <v>6288</v>
      </c>
      <c r="N500" t="s">
        <v>635</v>
      </c>
      <c r="O500" t="s">
        <v>638</v>
      </c>
      <c r="P500" t="s">
        <v>22</v>
      </c>
      <c r="Q500" t="s">
        <v>639</v>
      </c>
      <c r="R500" t="s">
        <v>636</v>
      </c>
      <c r="S500" t="s">
        <v>6289</v>
      </c>
      <c r="T500" t="s">
        <v>6288</v>
      </c>
    </row>
    <row r="501" spans="1:20" x14ac:dyDescent="0.25">
      <c r="A501" t="s">
        <v>23</v>
      </c>
      <c r="B501" t="s">
        <v>24</v>
      </c>
      <c r="C501">
        <v>50</v>
      </c>
      <c r="D501">
        <v>3</v>
      </c>
      <c r="E501" t="s">
        <v>6287</v>
      </c>
      <c r="F501">
        <v>300</v>
      </c>
      <c r="G501">
        <v>0</v>
      </c>
      <c r="H501" t="s">
        <v>632</v>
      </c>
      <c r="I501" t="s">
        <v>5083</v>
      </c>
      <c r="J501" t="s">
        <v>757</v>
      </c>
      <c r="K501" t="s">
        <v>635</v>
      </c>
      <c r="L501" t="s">
        <v>636</v>
      </c>
      <c r="M501" t="s">
        <v>6288</v>
      </c>
      <c r="N501" t="s">
        <v>635</v>
      </c>
      <c r="O501" t="s">
        <v>638</v>
      </c>
      <c r="P501" t="s">
        <v>22</v>
      </c>
      <c r="Q501" t="s">
        <v>639</v>
      </c>
      <c r="R501" t="s">
        <v>636</v>
      </c>
      <c r="S501" t="s">
        <v>6289</v>
      </c>
      <c r="T501" t="s">
        <v>6288</v>
      </c>
    </row>
    <row r="502" spans="1:20" x14ac:dyDescent="0.25">
      <c r="A502" t="s">
        <v>25</v>
      </c>
      <c r="B502" t="s">
        <v>26</v>
      </c>
      <c r="C502">
        <v>50</v>
      </c>
      <c r="D502">
        <v>3</v>
      </c>
      <c r="E502" t="s">
        <v>6287</v>
      </c>
      <c r="F502">
        <v>300</v>
      </c>
      <c r="G502">
        <v>0</v>
      </c>
      <c r="H502" t="s">
        <v>632</v>
      </c>
      <c r="I502" t="s">
        <v>5083</v>
      </c>
      <c r="J502" t="s">
        <v>757</v>
      </c>
      <c r="K502" t="s">
        <v>635</v>
      </c>
      <c r="L502" t="s">
        <v>636</v>
      </c>
      <c r="M502" t="s">
        <v>6288</v>
      </c>
      <c r="N502" t="s">
        <v>635</v>
      </c>
      <c r="O502" t="s">
        <v>638</v>
      </c>
      <c r="P502" t="s">
        <v>22</v>
      </c>
      <c r="Q502" t="s">
        <v>639</v>
      </c>
      <c r="R502" t="s">
        <v>636</v>
      </c>
      <c r="S502" t="s">
        <v>6289</v>
      </c>
      <c r="T502" t="s">
        <v>6288</v>
      </c>
    </row>
    <row r="503" spans="1:20" x14ac:dyDescent="0.25">
      <c r="A503" t="s">
        <v>37</v>
      </c>
      <c r="B503" t="s">
        <v>38</v>
      </c>
      <c r="C503">
        <v>66.666666666666671</v>
      </c>
      <c r="D503">
        <v>3</v>
      </c>
      <c r="E503" t="s">
        <v>6290</v>
      </c>
      <c r="F503">
        <v>100</v>
      </c>
      <c r="G503">
        <v>0</v>
      </c>
      <c r="H503" t="s">
        <v>661</v>
      </c>
      <c r="I503" t="s">
        <v>6291</v>
      </c>
      <c r="J503" t="s">
        <v>6292</v>
      </c>
      <c r="K503" t="s">
        <v>635</v>
      </c>
      <c r="L503" t="s">
        <v>636</v>
      </c>
      <c r="M503" t="s">
        <v>6293</v>
      </c>
      <c r="N503" t="s">
        <v>635</v>
      </c>
      <c r="O503" t="s">
        <v>668</v>
      </c>
      <c r="P503" t="s">
        <v>22</v>
      </c>
      <c r="Q503" t="s">
        <v>669</v>
      </c>
      <c r="R503" t="s">
        <v>636</v>
      </c>
      <c r="S503" t="s">
        <v>6294</v>
      </c>
      <c r="T503" t="s">
        <v>6293</v>
      </c>
    </row>
    <row r="504" spans="1:20" x14ac:dyDescent="0.25">
      <c r="A504" t="s">
        <v>20</v>
      </c>
      <c r="B504" t="s">
        <v>21</v>
      </c>
      <c r="C504">
        <v>50</v>
      </c>
      <c r="D504">
        <v>1</v>
      </c>
      <c r="E504" t="s">
        <v>6295</v>
      </c>
      <c r="F504">
        <v>99.99</v>
      </c>
      <c r="G504">
        <v>0</v>
      </c>
      <c r="H504" t="s">
        <v>661</v>
      </c>
      <c r="I504" t="s">
        <v>6296</v>
      </c>
      <c r="J504" t="s">
        <v>1750</v>
      </c>
      <c r="K504" t="s">
        <v>635</v>
      </c>
      <c r="L504" t="s">
        <v>636</v>
      </c>
      <c r="M504" t="s">
        <v>6297</v>
      </c>
      <c r="N504" t="s">
        <v>635</v>
      </c>
      <c r="O504" t="s">
        <v>638</v>
      </c>
      <c r="P504" t="s">
        <v>22</v>
      </c>
      <c r="Q504" t="s">
        <v>639</v>
      </c>
      <c r="R504" t="s">
        <v>636</v>
      </c>
      <c r="S504" t="s">
        <v>6298</v>
      </c>
      <c r="T504" t="s">
        <v>6297</v>
      </c>
    </row>
    <row r="505" spans="1:20" x14ac:dyDescent="0.25">
      <c r="A505" t="s">
        <v>23</v>
      </c>
      <c r="B505" t="s">
        <v>24</v>
      </c>
      <c r="C505">
        <v>50</v>
      </c>
      <c r="D505">
        <v>1</v>
      </c>
      <c r="E505" t="s">
        <v>6295</v>
      </c>
      <c r="F505">
        <v>99.99</v>
      </c>
      <c r="G505">
        <v>0</v>
      </c>
      <c r="H505" t="s">
        <v>661</v>
      </c>
      <c r="I505" t="s">
        <v>6296</v>
      </c>
      <c r="J505" t="s">
        <v>1750</v>
      </c>
      <c r="K505" t="s">
        <v>635</v>
      </c>
      <c r="L505" t="s">
        <v>636</v>
      </c>
      <c r="M505" t="s">
        <v>6297</v>
      </c>
      <c r="N505" t="s">
        <v>635</v>
      </c>
      <c r="O505" t="s">
        <v>638</v>
      </c>
      <c r="P505" t="s">
        <v>22</v>
      </c>
      <c r="Q505" t="s">
        <v>639</v>
      </c>
      <c r="R505" t="s">
        <v>636</v>
      </c>
      <c r="S505" t="s">
        <v>6298</v>
      </c>
      <c r="T505" t="s">
        <v>6297</v>
      </c>
    </row>
    <row r="506" spans="1:20" x14ac:dyDescent="0.25">
      <c r="A506" t="s">
        <v>25</v>
      </c>
      <c r="B506" t="s">
        <v>26</v>
      </c>
      <c r="C506">
        <v>50</v>
      </c>
      <c r="D506">
        <v>1</v>
      </c>
      <c r="E506" t="s">
        <v>6295</v>
      </c>
      <c r="F506">
        <v>99.99</v>
      </c>
      <c r="G506">
        <v>0</v>
      </c>
      <c r="H506" t="s">
        <v>661</v>
      </c>
      <c r="I506" t="s">
        <v>6296</v>
      </c>
      <c r="J506" t="s">
        <v>1750</v>
      </c>
      <c r="K506" t="s">
        <v>635</v>
      </c>
      <c r="L506" t="s">
        <v>636</v>
      </c>
      <c r="M506" t="s">
        <v>6297</v>
      </c>
      <c r="N506" t="s">
        <v>635</v>
      </c>
      <c r="O506" t="s">
        <v>638</v>
      </c>
      <c r="P506" t="s">
        <v>22</v>
      </c>
      <c r="Q506" t="s">
        <v>639</v>
      </c>
      <c r="R506" t="s">
        <v>636</v>
      </c>
      <c r="S506" t="s">
        <v>6298</v>
      </c>
      <c r="T506" t="s">
        <v>6297</v>
      </c>
    </row>
    <row r="507" spans="1:20" x14ac:dyDescent="0.25">
      <c r="A507" t="s">
        <v>20</v>
      </c>
      <c r="B507" t="s">
        <v>21</v>
      </c>
      <c r="C507">
        <v>50</v>
      </c>
      <c r="D507">
        <v>1</v>
      </c>
      <c r="E507" t="s">
        <v>6299</v>
      </c>
      <c r="F507">
        <v>99.99</v>
      </c>
      <c r="G507">
        <v>0</v>
      </c>
      <c r="H507" t="s">
        <v>661</v>
      </c>
      <c r="I507" t="s">
        <v>6300</v>
      </c>
      <c r="J507" t="s">
        <v>663</v>
      </c>
      <c r="K507" t="s">
        <v>635</v>
      </c>
      <c r="L507" t="s">
        <v>636</v>
      </c>
      <c r="M507" t="s">
        <v>6301</v>
      </c>
      <c r="N507" t="s">
        <v>635</v>
      </c>
      <c r="O507" t="s">
        <v>668</v>
      </c>
      <c r="P507" t="s">
        <v>22</v>
      </c>
      <c r="Q507" t="s">
        <v>669</v>
      </c>
      <c r="R507" t="s">
        <v>636</v>
      </c>
      <c r="S507" t="s">
        <v>6302</v>
      </c>
      <c r="T507" t="s">
        <v>6301</v>
      </c>
    </row>
    <row r="508" spans="1:20" x14ac:dyDescent="0.25">
      <c r="A508" t="s">
        <v>23</v>
      </c>
      <c r="B508" t="s">
        <v>24</v>
      </c>
      <c r="C508">
        <v>50</v>
      </c>
      <c r="D508">
        <v>1</v>
      </c>
      <c r="E508" t="s">
        <v>6299</v>
      </c>
      <c r="F508">
        <v>99.99</v>
      </c>
      <c r="G508">
        <v>0</v>
      </c>
      <c r="H508" t="s">
        <v>661</v>
      </c>
      <c r="I508" t="s">
        <v>6300</v>
      </c>
      <c r="J508" t="s">
        <v>663</v>
      </c>
      <c r="K508" t="s">
        <v>635</v>
      </c>
      <c r="L508" t="s">
        <v>636</v>
      </c>
      <c r="M508" t="s">
        <v>6301</v>
      </c>
      <c r="N508" t="s">
        <v>635</v>
      </c>
      <c r="O508" t="s">
        <v>668</v>
      </c>
      <c r="P508" t="s">
        <v>22</v>
      </c>
      <c r="Q508" t="s">
        <v>669</v>
      </c>
      <c r="R508" t="s">
        <v>636</v>
      </c>
      <c r="S508" t="s">
        <v>6302</v>
      </c>
      <c r="T508" t="s">
        <v>6301</v>
      </c>
    </row>
    <row r="509" spans="1:20" x14ac:dyDescent="0.25">
      <c r="A509" t="s">
        <v>25</v>
      </c>
      <c r="B509" t="s">
        <v>26</v>
      </c>
      <c r="C509">
        <v>50</v>
      </c>
      <c r="D509">
        <v>1</v>
      </c>
      <c r="E509" t="s">
        <v>6299</v>
      </c>
      <c r="F509">
        <v>99.99</v>
      </c>
      <c r="G509">
        <v>0</v>
      </c>
      <c r="H509" t="s">
        <v>661</v>
      </c>
      <c r="I509" t="s">
        <v>6300</v>
      </c>
      <c r="J509" t="s">
        <v>663</v>
      </c>
      <c r="K509" t="s">
        <v>635</v>
      </c>
      <c r="L509" t="s">
        <v>636</v>
      </c>
      <c r="M509" t="s">
        <v>6301</v>
      </c>
      <c r="N509" t="s">
        <v>635</v>
      </c>
      <c r="O509" t="s">
        <v>668</v>
      </c>
      <c r="P509" t="s">
        <v>22</v>
      </c>
      <c r="Q509" t="s">
        <v>669</v>
      </c>
      <c r="R509" t="s">
        <v>636</v>
      </c>
      <c r="S509" t="s">
        <v>6302</v>
      </c>
      <c r="T509" t="s">
        <v>6301</v>
      </c>
    </row>
    <row r="510" spans="1:20" x14ac:dyDescent="0.25">
      <c r="A510" t="s">
        <v>118</v>
      </c>
      <c r="B510" t="s">
        <v>91</v>
      </c>
      <c r="C510">
        <v>78.5</v>
      </c>
      <c r="D510">
        <v>2</v>
      </c>
      <c r="E510" t="s">
        <v>6303</v>
      </c>
      <c r="F510">
        <v>157</v>
      </c>
      <c r="G510">
        <v>0</v>
      </c>
      <c r="H510" t="s">
        <v>647</v>
      </c>
      <c r="I510" t="s">
        <v>6304</v>
      </c>
      <c r="J510" t="s">
        <v>6305</v>
      </c>
      <c r="K510" t="s">
        <v>928</v>
      </c>
      <c r="L510" t="s">
        <v>1642</v>
      </c>
      <c r="M510" t="s">
        <v>6306</v>
      </c>
      <c r="N510" t="s">
        <v>635</v>
      </c>
      <c r="O510" t="s">
        <v>653</v>
      </c>
      <c r="P510" t="s">
        <v>43</v>
      </c>
      <c r="Q510" t="s">
        <v>654</v>
      </c>
      <c r="R510" t="s">
        <v>636</v>
      </c>
      <c r="S510" t="s">
        <v>6307</v>
      </c>
      <c r="T510" t="s">
        <v>6306</v>
      </c>
    </row>
    <row r="511" spans="1:20" x14ac:dyDescent="0.25">
      <c r="A511" t="s">
        <v>20</v>
      </c>
      <c r="B511" t="s">
        <v>21</v>
      </c>
      <c r="C511">
        <v>50</v>
      </c>
      <c r="D511">
        <v>1</v>
      </c>
      <c r="E511" t="s">
        <v>6308</v>
      </c>
      <c r="F511">
        <v>100</v>
      </c>
      <c r="G511">
        <v>0</v>
      </c>
      <c r="H511" t="s">
        <v>632</v>
      </c>
      <c r="I511" t="s">
        <v>6309</v>
      </c>
      <c r="J511" t="s">
        <v>1160</v>
      </c>
      <c r="K511" t="s">
        <v>635</v>
      </c>
      <c r="L511" t="s">
        <v>636</v>
      </c>
      <c r="M511" t="s">
        <v>6310</v>
      </c>
      <c r="N511" t="s">
        <v>635</v>
      </c>
      <c r="O511" t="s">
        <v>638</v>
      </c>
      <c r="P511" t="s">
        <v>22</v>
      </c>
      <c r="Q511" t="s">
        <v>639</v>
      </c>
      <c r="R511" t="s">
        <v>636</v>
      </c>
      <c r="S511" t="s">
        <v>6311</v>
      </c>
      <c r="T511" t="s">
        <v>6312</v>
      </c>
    </row>
    <row r="512" spans="1:20" x14ac:dyDescent="0.25">
      <c r="A512" t="s">
        <v>23</v>
      </c>
      <c r="B512" t="s">
        <v>24</v>
      </c>
      <c r="C512">
        <v>50</v>
      </c>
      <c r="D512">
        <v>1</v>
      </c>
      <c r="E512" t="s">
        <v>6308</v>
      </c>
      <c r="F512">
        <v>100</v>
      </c>
      <c r="G512">
        <v>0</v>
      </c>
      <c r="H512" t="s">
        <v>632</v>
      </c>
      <c r="I512" t="s">
        <v>6309</v>
      </c>
      <c r="J512" t="s">
        <v>1160</v>
      </c>
      <c r="K512" t="s">
        <v>635</v>
      </c>
      <c r="L512" t="s">
        <v>636</v>
      </c>
      <c r="M512" t="s">
        <v>6310</v>
      </c>
      <c r="N512" t="s">
        <v>635</v>
      </c>
      <c r="O512" t="s">
        <v>638</v>
      </c>
      <c r="P512" t="s">
        <v>22</v>
      </c>
      <c r="Q512" t="s">
        <v>639</v>
      </c>
      <c r="R512" t="s">
        <v>636</v>
      </c>
      <c r="S512" t="s">
        <v>6311</v>
      </c>
      <c r="T512" t="s">
        <v>6312</v>
      </c>
    </row>
    <row r="513" spans="1:20" x14ac:dyDescent="0.25">
      <c r="A513" t="s">
        <v>25</v>
      </c>
      <c r="B513" t="s">
        <v>26</v>
      </c>
      <c r="C513">
        <v>50</v>
      </c>
      <c r="D513">
        <v>1</v>
      </c>
      <c r="E513" t="s">
        <v>6308</v>
      </c>
      <c r="F513">
        <v>100</v>
      </c>
      <c r="G513">
        <v>0</v>
      </c>
      <c r="H513" t="s">
        <v>632</v>
      </c>
      <c r="I513" t="s">
        <v>6309</v>
      </c>
      <c r="J513" t="s">
        <v>1160</v>
      </c>
      <c r="K513" t="s">
        <v>635</v>
      </c>
      <c r="L513" t="s">
        <v>636</v>
      </c>
      <c r="M513" t="s">
        <v>6310</v>
      </c>
      <c r="N513" t="s">
        <v>635</v>
      </c>
      <c r="O513" t="s">
        <v>638</v>
      </c>
      <c r="P513" t="s">
        <v>22</v>
      </c>
      <c r="Q513" t="s">
        <v>639</v>
      </c>
      <c r="R513" t="s">
        <v>636</v>
      </c>
      <c r="S513" t="s">
        <v>6311</v>
      </c>
      <c r="T513" t="s">
        <v>6312</v>
      </c>
    </row>
    <row r="514" spans="1:20" x14ac:dyDescent="0.25">
      <c r="A514" t="s">
        <v>20</v>
      </c>
      <c r="B514" t="s">
        <v>21</v>
      </c>
      <c r="C514">
        <v>50</v>
      </c>
      <c r="D514">
        <v>2</v>
      </c>
      <c r="E514" t="s">
        <v>6313</v>
      </c>
      <c r="F514">
        <v>200</v>
      </c>
      <c r="G514">
        <v>0</v>
      </c>
      <c r="H514" t="s">
        <v>632</v>
      </c>
      <c r="I514" t="s">
        <v>6314</v>
      </c>
      <c r="J514" t="s">
        <v>1896</v>
      </c>
      <c r="K514" t="s">
        <v>635</v>
      </c>
      <c r="L514" t="s">
        <v>636</v>
      </c>
      <c r="M514" t="s">
        <v>6310</v>
      </c>
      <c r="N514" t="s">
        <v>635</v>
      </c>
      <c r="O514" t="s">
        <v>638</v>
      </c>
      <c r="P514" t="s">
        <v>22</v>
      </c>
      <c r="Q514" t="s">
        <v>639</v>
      </c>
      <c r="R514" t="s">
        <v>636</v>
      </c>
      <c r="S514" t="s">
        <v>6315</v>
      </c>
      <c r="T514" t="s">
        <v>6312</v>
      </c>
    </row>
    <row r="515" spans="1:20" x14ac:dyDescent="0.25">
      <c r="A515" t="s">
        <v>23</v>
      </c>
      <c r="B515" t="s">
        <v>24</v>
      </c>
      <c r="C515">
        <v>50</v>
      </c>
      <c r="D515">
        <v>2</v>
      </c>
      <c r="E515" t="s">
        <v>6313</v>
      </c>
      <c r="F515">
        <v>200</v>
      </c>
      <c r="G515">
        <v>0</v>
      </c>
      <c r="H515" t="s">
        <v>632</v>
      </c>
      <c r="I515" t="s">
        <v>6314</v>
      </c>
      <c r="J515" t="s">
        <v>1896</v>
      </c>
      <c r="K515" t="s">
        <v>635</v>
      </c>
      <c r="L515" t="s">
        <v>636</v>
      </c>
      <c r="M515" t="s">
        <v>6310</v>
      </c>
      <c r="N515" t="s">
        <v>635</v>
      </c>
      <c r="O515" t="s">
        <v>638</v>
      </c>
      <c r="P515" t="s">
        <v>22</v>
      </c>
      <c r="Q515" t="s">
        <v>639</v>
      </c>
      <c r="R515" t="s">
        <v>636</v>
      </c>
      <c r="S515" t="s">
        <v>6315</v>
      </c>
      <c r="T515" t="s">
        <v>6312</v>
      </c>
    </row>
    <row r="516" spans="1:20" x14ac:dyDescent="0.25">
      <c r="A516" t="s">
        <v>25</v>
      </c>
      <c r="B516" t="s">
        <v>26</v>
      </c>
      <c r="C516">
        <v>50</v>
      </c>
      <c r="D516">
        <v>2</v>
      </c>
      <c r="E516" t="s">
        <v>6313</v>
      </c>
      <c r="F516">
        <v>200</v>
      </c>
      <c r="G516">
        <v>0</v>
      </c>
      <c r="H516" t="s">
        <v>632</v>
      </c>
      <c r="I516" t="s">
        <v>6314</v>
      </c>
      <c r="J516" t="s">
        <v>1896</v>
      </c>
      <c r="K516" t="s">
        <v>635</v>
      </c>
      <c r="L516" t="s">
        <v>636</v>
      </c>
      <c r="M516" t="s">
        <v>6310</v>
      </c>
      <c r="N516" t="s">
        <v>635</v>
      </c>
      <c r="O516" t="s">
        <v>638</v>
      </c>
      <c r="P516" t="s">
        <v>22</v>
      </c>
      <c r="Q516" t="s">
        <v>639</v>
      </c>
      <c r="R516" t="s">
        <v>636</v>
      </c>
      <c r="S516" t="s">
        <v>6315</v>
      </c>
      <c r="T516" t="s">
        <v>6312</v>
      </c>
    </row>
    <row r="517" spans="1:20" x14ac:dyDescent="0.25">
      <c r="A517" t="s">
        <v>37</v>
      </c>
      <c r="B517" t="s">
        <v>38</v>
      </c>
      <c r="C517">
        <v>66.666666666666671</v>
      </c>
      <c r="D517">
        <v>3</v>
      </c>
      <c r="E517" t="s">
        <v>6316</v>
      </c>
      <c r="F517">
        <v>100</v>
      </c>
      <c r="G517">
        <v>0</v>
      </c>
      <c r="H517" t="s">
        <v>661</v>
      </c>
      <c r="I517" t="s">
        <v>6317</v>
      </c>
      <c r="J517" t="s">
        <v>978</v>
      </c>
      <c r="K517" t="s">
        <v>635</v>
      </c>
      <c r="L517" t="s">
        <v>636</v>
      </c>
      <c r="M517" t="s">
        <v>6318</v>
      </c>
      <c r="N517" t="s">
        <v>635</v>
      </c>
      <c r="O517" t="s">
        <v>668</v>
      </c>
      <c r="P517" t="s">
        <v>22</v>
      </c>
      <c r="Q517" t="s">
        <v>669</v>
      </c>
      <c r="R517" t="s">
        <v>636</v>
      </c>
      <c r="S517" t="s">
        <v>6319</v>
      </c>
      <c r="T517" t="s">
        <v>6320</v>
      </c>
    </row>
    <row r="518" spans="1:20" x14ac:dyDescent="0.25">
      <c r="A518" t="s">
        <v>133</v>
      </c>
      <c r="B518" t="s">
        <v>134</v>
      </c>
      <c r="C518">
        <v>12</v>
      </c>
      <c r="D518">
        <v>30</v>
      </c>
      <c r="E518" t="s">
        <v>6321</v>
      </c>
      <c r="F518">
        <v>390</v>
      </c>
      <c r="G518">
        <v>0</v>
      </c>
      <c r="H518" t="s">
        <v>647</v>
      </c>
      <c r="I518" t="s">
        <v>2740</v>
      </c>
      <c r="J518" t="s">
        <v>6322</v>
      </c>
      <c r="K518" t="s">
        <v>6323</v>
      </c>
      <c r="L518" t="s">
        <v>3306</v>
      </c>
      <c r="M518" t="s">
        <v>6324</v>
      </c>
      <c r="N518" t="s">
        <v>635</v>
      </c>
      <c r="O518" t="s">
        <v>653</v>
      </c>
      <c r="P518" t="s">
        <v>43</v>
      </c>
      <c r="Q518" t="s">
        <v>654</v>
      </c>
      <c r="R518" t="s">
        <v>636</v>
      </c>
      <c r="S518" t="s">
        <v>6325</v>
      </c>
      <c r="T518" t="s">
        <v>6326</v>
      </c>
    </row>
    <row r="519" spans="1:20" x14ac:dyDescent="0.25">
      <c r="A519" t="s">
        <v>39</v>
      </c>
      <c r="B519" t="s">
        <v>230</v>
      </c>
      <c r="C519">
        <v>64</v>
      </c>
      <c r="D519">
        <v>2</v>
      </c>
      <c r="E519" t="s">
        <v>6327</v>
      </c>
      <c r="F519">
        <v>135</v>
      </c>
      <c r="G519">
        <v>7</v>
      </c>
      <c r="H519" t="s">
        <v>3156</v>
      </c>
      <c r="I519" t="s">
        <v>6328</v>
      </c>
      <c r="J519" t="s">
        <v>6329</v>
      </c>
      <c r="K519" t="s">
        <v>6330</v>
      </c>
      <c r="L519" t="s">
        <v>6331</v>
      </c>
      <c r="M519" t="s">
        <v>6332</v>
      </c>
      <c r="N519" t="s">
        <v>635</v>
      </c>
      <c r="O519" t="s">
        <v>706</v>
      </c>
      <c r="P519" t="s">
        <v>40</v>
      </c>
      <c r="Q519" t="s">
        <v>707</v>
      </c>
      <c r="R519" t="s">
        <v>636</v>
      </c>
      <c r="S519" t="s">
        <v>6333</v>
      </c>
      <c r="T519" t="s">
        <v>6332</v>
      </c>
    </row>
    <row r="520" spans="1:20" x14ac:dyDescent="0.25">
      <c r="A520" t="s">
        <v>133</v>
      </c>
      <c r="B520" t="s">
        <v>134</v>
      </c>
      <c r="C520">
        <v>12</v>
      </c>
      <c r="D520">
        <v>30</v>
      </c>
      <c r="E520" t="s">
        <v>6334</v>
      </c>
      <c r="F520">
        <v>390</v>
      </c>
      <c r="G520">
        <v>0</v>
      </c>
      <c r="H520" t="s">
        <v>647</v>
      </c>
      <c r="I520" t="s">
        <v>6335</v>
      </c>
      <c r="J520" t="s">
        <v>6336</v>
      </c>
      <c r="K520" t="s">
        <v>6337</v>
      </c>
      <c r="L520" t="s">
        <v>2350</v>
      </c>
      <c r="M520" t="s">
        <v>6338</v>
      </c>
      <c r="N520" t="s">
        <v>635</v>
      </c>
      <c r="O520" t="s">
        <v>653</v>
      </c>
      <c r="P520" t="s">
        <v>43</v>
      </c>
      <c r="Q520" t="s">
        <v>654</v>
      </c>
      <c r="R520" t="s">
        <v>636</v>
      </c>
      <c r="S520" t="s">
        <v>6339</v>
      </c>
      <c r="T520" t="s">
        <v>6340</v>
      </c>
    </row>
  </sheetData>
  <pageMargins left="0.25" right="0.25" top="0.75" bottom="0.75" header="0.3" footer="0.3"/>
  <pageSetup paperSize="9" scale="21" fitToHeight="0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FEC38-5B42-4722-9B01-4BE96B0D493B}">
  <sheetPr>
    <tabColor rgb="FFFF6699"/>
    <pageSetUpPr fitToPage="1"/>
  </sheetPr>
  <dimension ref="A1:V387"/>
  <sheetViews>
    <sheetView zoomScale="70" zoomScaleNormal="70" workbookViewId="0">
      <pane xSplit="2" ySplit="1" topLeftCell="R11" activePane="bottomRight" state="frozen"/>
      <selection sqref="A1:XFD1048576"/>
      <selection pane="topRight" sqref="A1:XFD1048576"/>
      <selection pane="bottomLeft" sqref="A1:XFD1048576"/>
      <selection pane="bottomRight" activeCell="U398" sqref="U39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6" t="s">
        <v>1983</v>
      </c>
      <c r="V1" t="s">
        <v>1985</v>
      </c>
    </row>
    <row r="2" spans="1:22" x14ac:dyDescent="0.25">
      <c r="A2" t="s">
        <v>164</v>
      </c>
      <c r="B2" t="s">
        <v>165</v>
      </c>
      <c r="C2">
        <v>33.333333333333336</v>
      </c>
      <c r="D2">
        <v>3</v>
      </c>
      <c r="E2" t="s">
        <v>6341</v>
      </c>
      <c r="F2">
        <v>100</v>
      </c>
      <c r="G2">
        <v>0</v>
      </c>
      <c r="H2" t="s">
        <v>661</v>
      </c>
      <c r="I2" t="s">
        <v>6342</v>
      </c>
      <c r="J2" t="s">
        <v>643</v>
      </c>
      <c r="K2" t="s">
        <v>635</v>
      </c>
      <c r="L2" t="s">
        <v>636</v>
      </c>
      <c r="M2" t="s">
        <v>6343</v>
      </c>
      <c r="N2" t="s">
        <v>635</v>
      </c>
      <c r="O2" t="s">
        <v>638</v>
      </c>
      <c r="P2" t="s">
        <v>22</v>
      </c>
      <c r="Q2" t="s">
        <v>639</v>
      </c>
      <c r="R2" t="s">
        <v>636</v>
      </c>
      <c r="S2" t="s">
        <v>635</v>
      </c>
      <c r="T2" t="s">
        <v>6343</v>
      </c>
      <c r="U2" s="87" t="s">
        <v>164</v>
      </c>
      <c r="V2">
        <v>299</v>
      </c>
    </row>
    <row r="3" spans="1:22" x14ac:dyDescent="0.25">
      <c r="A3" t="s">
        <v>37</v>
      </c>
      <c r="B3" t="s">
        <v>38</v>
      </c>
      <c r="C3">
        <v>60</v>
      </c>
      <c r="D3">
        <v>1</v>
      </c>
      <c r="E3" t="s">
        <v>6344</v>
      </c>
      <c r="F3">
        <v>60</v>
      </c>
      <c r="G3">
        <v>0</v>
      </c>
      <c r="H3" t="s">
        <v>647</v>
      </c>
      <c r="I3" t="s">
        <v>6345</v>
      </c>
      <c r="J3" t="s">
        <v>6346</v>
      </c>
      <c r="K3" t="s">
        <v>954</v>
      </c>
      <c r="L3" t="s">
        <v>1492</v>
      </c>
      <c r="M3" t="s">
        <v>6347</v>
      </c>
      <c r="N3" t="s">
        <v>635</v>
      </c>
      <c r="O3" t="s">
        <v>678</v>
      </c>
      <c r="P3" t="s">
        <v>43</v>
      </c>
      <c r="Q3" t="s">
        <v>654</v>
      </c>
      <c r="R3" t="s">
        <v>636</v>
      </c>
      <c r="S3" t="s">
        <v>635</v>
      </c>
      <c r="T3" t="s">
        <v>6347</v>
      </c>
      <c r="U3" s="88" t="s">
        <v>165</v>
      </c>
      <c r="V3">
        <v>299</v>
      </c>
    </row>
    <row r="4" spans="1:22" x14ac:dyDescent="0.25">
      <c r="A4" t="s">
        <v>164</v>
      </c>
      <c r="B4" t="s">
        <v>165</v>
      </c>
      <c r="C4">
        <v>50</v>
      </c>
      <c r="D4">
        <v>6</v>
      </c>
      <c r="E4" t="s">
        <v>6348</v>
      </c>
      <c r="F4">
        <v>200</v>
      </c>
      <c r="G4">
        <v>0</v>
      </c>
      <c r="H4" t="s">
        <v>661</v>
      </c>
      <c r="I4" t="s">
        <v>6349</v>
      </c>
      <c r="J4" t="s">
        <v>643</v>
      </c>
      <c r="K4" t="s">
        <v>635</v>
      </c>
      <c r="L4" t="s">
        <v>636</v>
      </c>
      <c r="M4" t="s">
        <v>6350</v>
      </c>
      <c r="N4" t="s">
        <v>635</v>
      </c>
      <c r="O4" t="s">
        <v>638</v>
      </c>
      <c r="P4" t="s">
        <v>22</v>
      </c>
      <c r="Q4" t="s">
        <v>639</v>
      </c>
      <c r="R4" t="s">
        <v>636</v>
      </c>
      <c r="S4" t="s">
        <v>635</v>
      </c>
      <c r="T4" t="s">
        <v>6350</v>
      </c>
      <c r="U4" s="87" t="s">
        <v>37</v>
      </c>
      <c r="V4">
        <v>191</v>
      </c>
    </row>
    <row r="5" spans="1:22" x14ac:dyDescent="0.25">
      <c r="A5" t="s">
        <v>20</v>
      </c>
      <c r="B5" t="s">
        <v>21</v>
      </c>
      <c r="C5">
        <v>60</v>
      </c>
      <c r="D5">
        <v>2</v>
      </c>
      <c r="E5" t="s">
        <v>6351</v>
      </c>
      <c r="F5">
        <v>199.99</v>
      </c>
      <c r="G5">
        <v>0</v>
      </c>
      <c r="H5" t="s">
        <v>661</v>
      </c>
      <c r="I5" t="s">
        <v>2079</v>
      </c>
      <c r="J5" t="s">
        <v>997</v>
      </c>
      <c r="K5" t="s">
        <v>635</v>
      </c>
      <c r="L5" t="s">
        <v>636</v>
      </c>
      <c r="M5" t="s">
        <v>6352</v>
      </c>
      <c r="N5" t="s">
        <v>635</v>
      </c>
      <c r="O5" t="s">
        <v>638</v>
      </c>
      <c r="P5" t="s">
        <v>22</v>
      </c>
      <c r="Q5" t="s">
        <v>639</v>
      </c>
      <c r="R5" t="s">
        <v>636</v>
      </c>
      <c r="S5" t="s">
        <v>635</v>
      </c>
      <c r="T5" t="s">
        <v>6352</v>
      </c>
      <c r="U5" s="88" t="s">
        <v>38</v>
      </c>
      <c r="V5">
        <v>191</v>
      </c>
    </row>
    <row r="6" spans="1:22" x14ac:dyDescent="0.25">
      <c r="A6" t="s">
        <v>23</v>
      </c>
      <c r="B6" t="s">
        <v>24</v>
      </c>
      <c r="C6">
        <v>60</v>
      </c>
      <c r="D6">
        <v>2</v>
      </c>
      <c r="E6" t="s">
        <v>6351</v>
      </c>
      <c r="F6">
        <v>199.99</v>
      </c>
      <c r="G6">
        <v>0</v>
      </c>
      <c r="H6" t="s">
        <v>661</v>
      </c>
      <c r="I6" t="s">
        <v>2079</v>
      </c>
      <c r="J6" t="s">
        <v>997</v>
      </c>
      <c r="K6" t="s">
        <v>635</v>
      </c>
      <c r="L6" t="s">
        <v>636</v>
      </c>
      <c r="M6" t="s">
        <v>6352</v>
      </c>
      <c r="N6" t="s">
        <v>635</v>
      </c>
      <c r="O6" t="s">
        <v>638</v>
      </c>
      <c r="P6" t="s">
        <v>22</v>
      </c>
      <c r="Q6" t="s">
        <v>639</v>
      </c>
      <c r="R6" t="s">
        <v>636</v>
      </c>
      <c r="S6" t="s">
        <v>635</v>
      </c>
      <c r="T6" t="s">
        <v>6352</v>
      </c>
      <c r="U6" s="87" t="s">
        <v>116</v>
      </c>
      <c r="V6">
        <v>70</v>
      </c>
    </row>
    <row r="7" spans="1:22" x14ac:dyDescent="0.25">
      <c r="A7" t="s">
        <v>25</v>
      </c>
      <c r="B7" t="s">
        <v>26</v>
      </c>
      <c r="C7">
        <v>60</v>
      </c>
      <c r="D7">
        <v>2</v>
      </c>
      <c r="E7" t="s">
        <v>6351</v>
      </c>
      <c r="F7">
        <v>199.99</v>
      </c>
      <c r="G7">
        <v>0</v>
      </c>
      <c r="H7" t="s">
        <v>661</v>
      </c>
      <c r="I7" t="s">
        <v>2079</v>
      </c>
      <c r="J7" t="s">
        <v>997</v>
      </c>
      <c r="K7" t="s">
        <v>635</v>
      </c>
      <c r="L7" t="s">
        <v>636</v>
      </c>
      <c r="M7" t="s">
        <v>6352</v>
      </c>
      <c r="N7" t="s">
        <v>635</v>
      </c>
      <c r="O7" t="s">
        <v>638</v>
      </c>
      <c r="P7" t="s">
        <v>22</v>
      </c>
      <c r="Q7" t="s">
        <v>639</v>
      </c>
      <c r="R7" t="s">
        <v>636</v>
      </c>
      <c r="S7" t="s">
        <v>635</v>
      </c>
      <c r="T7" t="s">
        <v>6352</v>
      </c>
      <c r="U7" s="88" t="s">
        <v>117</v>
      </c>
      <c r="V7">
        <v>70</v>
      </c>
    </row>
    <row r="8" spans="1:22" x14ac:dyDescent="0.25">
      <c r="A8" t="s">
        <v>35</v>
      </c>
      <c r="B8" t="s">
        <v>36</v>
      </c>
      <c r="C8">
        <v>66.666666666666671</v>
      </c>
      <c r="D8">
        <v>3</v>
      </c>
      <c r="E8" t="s">
        <v>6353</v>
      </c>
      <c r="F8">
        <v>100</v>
      </c>
      <c r="G8">
        <v>0</v>
      </c>
      <c r="H8" t="s">
        <v>661</v>
      </c>
      <c r="I8" t="s">
        <v>6354</v>
      </c>
      <c r="J8" t="s">
        <v>643</v>
      </c>
      <c r="K8" t="s">
        <v>635</v>
      </c>
      <c r="L8" t="s">
        <v>636</v>
      </c>
      <c r="M8" t="s">
        <v>6355</v>
      </c>
      <c r="N8" t="s">
        <v>635</v>
      </c>
      <c r="O8" t="s">
        <v>638</v>
      </c>
      <c r="P8" t="s">
        <v>22</v>
      </c>
      <c r="Q8" t="s">
        <v>639</v>
      </c>
      <c r="R8" t="s">
        <v>636</v>
      </c>
      <c r="S8" t="s">
        <v>635</v>
      </c>
      <c r="T8" t="s">
        <v>6355</v>
      </c>
      <c r="U8" s="87" t="s">
        <v>39</v>
      </c>
      <c r="V8">
        <v>86</v>
      </c>
    </row>
    <row r="9" spans="1:22" x14ac:dyDescent="0.25">
      <c r="A9" t="s">
        <v>164</v>
      </c>
      <c r="B9" t="s">
        <v>165</v>
      </c>
      <c r="C9">
        <v>33.333333333333336</v>
      </c>
      <c r="D9">
        <v>3</v>
      </c>
      <c r="E9" t="s">
        <v>6356</v>
      </c>
      <c r="F9">
        <v>100</v>
      </c>
      <c r="G9">
        <v>0</v>
      </c>
      <c r="H9" t="s">
        <v>661</v>
      </c>
      <c r="I9" t="s">
        <v>6357</v>
      </c>
      <c r="J9" t="s">
        <v>869</v>
      </c>
      <c r="K9" t="s">
        <v>635</v>
      </c>
      <c r="L9" t="s">
        <v>636</v>
      </c>
      <c r="M9" t="s">
        <v>6358</v>
      </c>
      <c r="N9" t="s">
        <v>635</v>
      </c>
      <c r="O9" t="s">
        <v>638</v>
      </c>
      <c r="P9" t="s">
        <v>22</v>
      </c>
      <c r="Q9" t="s">
        <v>639</v>
      </c>
      <c r="R9" t="s">
        <v>636</v>
      </c>
      <c r="S9" t="s">
        <v>635</v>
      </c>
      <c r="T9" t="s">
        <v>6359</v>
      </c>
      <c r="U9" s="88" t="s">
        <v>44</v>
      </c>
      <c r="V9">
        <v>75</v>
      </c>
    </row>
    <row r="10" spans="1:22" x14ac:dyDescent="0.25">
      <c r="A10" t="s">
        <v>20</v>
      </c>
      <c r="B10" t="s">
        <v>21</v>
      </c>
      <c r="C10">
        <v>50</v>
      </c>
      <c r="D10">
        <v>1</v>
      </c>
      <c r="E10" t="s">
        <v>6360</v>
      </c>
      <c r="F10">
        <v>100</v>
      </c>
      <c r="G10">
        <v>0</v>
      </c>
      <c r="H10" t="s">
        <v>632</v>
      </c>
      <c r="I10" t="s">
        <v>6361</v>
      </c>
      <c r="J10" t="s">
        <v>884</v>
      </c>
      <c r="K10" t="s">
        <v>635</v>
      </c>
      <c r="L10" t="s">
        <v>636</v>
      </c>
      <c r="M10" t="s">
        <v>6362</v>
      </c>
      <c r="N10" t="s">
        <v>635</v>
      </c>
      <c r="O10" t="s">
        <v>638</v>
      </c>
      <c r="P10" t="s">
        <v>22</v>
      </c>
      <c r="Q10" t="s">
        <v>639</v>
      </c>
      <c r="R10" t="s">
        <v>636</v>
      </c>
      <c r="S10" t="s">
        <v>635</v>
      </c>
      <c r="T10" t="s">
        <v>6362</v>
      </c>
      <c r="U10" s="88" t="s">
        <v>1715</v>
      </c>
      <c r="V10">
        <v>11</v>
      </c>
    </row>
    <row r="11" spans="1:22" x14ac:dyDescent="0.25">
      <c r="A11" t="s">
        <v>23</v>
      </c>
      <c r="B11" t="s">
        <v>24</v>
      </c>
      <c r="C11">
        <v>50</v>
      </c>
      <c r="D11">
        <v>1</v>
      </c>
      <c r="E11" t="s">
        <v>6360</v>
      </c>
      <c r="F11">
        <v>100</v>
      </c>
      <c r="G11">
        <v>0</v>
      </c>
      <c r="H11" t="s">
        <v>632</v>
      </c>
      <c r="I11" t="s">
        <v>6361</v>
      </c>
      <c r="J11" t="s">
        <v>884</v>
      </c>
      <c r="K11" t="s">
        <v>635</v>
      </c>
      <c r="L11" t="s">
        <v>636</v>
      </c>
      <c r="M11" t="s">
        <v>6362</v>
      </c>
      <c r="N11" t="s">
        <v>635</v>
      </c>
      <c r="O11" t="s">
        <v>638</v>
      </c>
      <c r="P11" t="s">
        <v>22</v>
      </c>
      <c r="Q11" t="s">
        <v>639</v>
      </c>
      <c r="R11" t="s">
        <v>636</v>
      </c>
      <c r="S11" t="s">
        <v>635</v>
      </c>
      <c r="T11" t="s">
        <v>6362</v>
      </c>
      <c r="U11" s="87" t="s">
        <v>35</v>
      </c>
      <c r="V11">
        <v>135</v>
      </c>
    </row>
    <row r="12" spans="1:22" x14ac:dyDescent="0.25">
      <c r="A12" t="s">
        <v>25</v>
      </c>
      <c r="B12" t="s">
        <v>26</v>
      </c>
      <c r="C12">
        <v>50</v>
      </c>
      <c r="D12">
        <v>1</v>
      </c>
      <c r="E12" t="s">
        <v>6360</v>
      </c>
      <c r="F12">
        <v>100</v>
      </c>
      <c r="G12">
        <v>0</v>
      </c>
      <c r="H12" t="s">
        <v>632</v>
      </c>
      <c r="I12" t="s">
        <v>6361</v>
      </c>
      <c r="J12" t="s">
        <v>884</v>
      </c>
      <c r="K12" t="s">
        <v>635</v>
      </c>
      <c r="L12" t="s">
        <v>636</v>
      </c>
      <c r="M12" t="s">
        <v>6362</v>
      </c>
      <c r="N12" t="s">
        <v>635</v>
      </c>
      <c r="O12" t="s">
        <v>638</v>
      </c>
      <c r="P12" t="s">
        <v>22</v>
      </c>
      <c r="Q12" t="s">
        <v>639</v>
      </c>
      <c r="R12" t="s">
        <v>636</v>
      </c>
      <c r="S12" t="s">
        <v>635</v>
      </c>
      <c r="T12" t="s">
        <v>6362</v>
      </c>
      <c r="U12" s="88" t="s">
        <v>36</v>
      </c>
      <c r="V12">
        <v>135</v>
      </c>
    </row>
    <row r="13" spans="1:22" x14ac:dyDescent="0.25">
      <c r="A13" t="s">
        <v>20</v>
      </c>
      <c r="B13" t="s">
        <v>21</v>
      </c>
      <c r="C13">
        <v>50</v>
      </c>
      <c r="D13">
        <v>1</v>
      </c>
      <c r="E13" t="s">
        <v>6363</v>
      </c>
      <c r="F13">
        <v>100</v>
      </c>
      <c r="G13">
        <v>0</v>
      </c>
      <c r="H13" t="s">
        <v>632</v>
      </c>
      <c r="I13" t="s">
        <v>6364</v>
      </c>
      <c r="J13" t="s">
        <v>776</v>
      </c>
      <c r="K13" t="s">
        <v>635</v>
      </c>
      <c r="L13" t="s">
        <v>636</v>
      </c>
      <c r="M13" t="s">
        <v>6365</v>
      </c>
      <c r="N13" t="s">
        <v>635</v>
      </c>
      <c r="O13" t="s">
        <v>638</v>
      </c>
      <c r="P13" t="s">
        <v>22</v>
      </c>
      <c r="Q13" t="s">
        <v>639</v>
      </c>
      <c r="R13" t="s">
        <v>636</v>
      </c>
      <c r="S13" t="s">
        <v>635</v>
      </c>
      <c r="T13" t="s">
        <v>6365</v>
      </c>
      <c r="U13" s="87" t="s">
        <v>118</v>
      </c>
      <c r="V13">
        <v>6</v>
      </c>
    </row>
    <row r="14" spans="1:22" x14ac:dyDescent="0.25">
      <c r="A14" t="s">
        <v>23</v>
      </c>
      <c r="B14" t="s">
        <v>24</v>
      </c>
      <c r="C14">
        <v>50</v>
      </c>
      <c r="D14">
        <v>1</v>
      </c>
      <c r="E14" t="s">
        <v>6363</v>
      </c>
      <c r="F14">
        <v>100</v>
      </c>
      <c r="G14">
        <v>0</v>
      </c>
      <c r="H14" t="s">
        <v>632</v>
      </c>
      <c r="I14" t="s">
        <v>6364</v>
      </c>
      <c r="J14" t="s">
        <v>776</v>
      </c>
      <c r="K14" t="s">
        <v>635</v>
      </c>
      <c r="L14" t="s">
        <v>636</v>
      </c>
      <c r="M14" t="s">
        <v>6365</v>
      </c>
      <c r="N14" t="s">
        <v>635</v>
      </c>
      <c r="O14" t="s">
        <v>638</v>
      </c>
      <c r="P14" t="s">
        <v>22</v>
      </c>
      <c r="Q14" t="s">
        <v>639</v>
      </c>
      <c r="R14" t="s">
        <v>636</v>
      </c>
      <c r="S14" t="s">
        <v>635</v>
      </c>
      <c r="T14" t="s">
        <v>6365</v>
      </c>
      <c r="U14" s="88" t="s">
        <v>91</v>
      </c>
      <c r="V14">
        <v>6</v>
      </c>
    </row>
    <row r="15" spans="1:22" x14ac:dyDescent="0.25">
      <c r="A15" t="s">
        <v>25</v>
      </c>
      <c r="B15" t="s">
        <v>26</v>
      </c>
      <c r="C15">
        <v>50</v>
      </c>
      <c r="D15">
        <v>1</v>
      </c>
      <c r="E15" t="s">
        <v>6363</v>
      </c>
      <c r="F15">
        <v>100</v>
      </c>
      <c r="G15">
        <v>0</v>
      </c>
      <c r="H15" t="s">
        <v>632</v>
      </c>
      <c r="I15" t="s">
        <v>6364</v>
      </c>
      <c r="J15" t="s">
        <v>776</v>
      </c>
      <c r="K15" t="s">
        <v>635</v>
      </c>
      <c r="L15" t="s">
        <v>636</v>
      </c>
      <c r="M15" t="s">
        <v>6365</v>
      </c>
      <c r="N15" t="s">
        <v>635</v>
      </c>
      <c r="O15" t="s">
        <v>638</v>
      </c>
      <c r="P15" t="s">
        <v>22</v>
      </c>
      <c r="Q15" t="s">
        <v>639</v>
      </c>
      <c r="R15" t="s">
        <v>636</v>
      </c>
      <c r="S15" t="s">
        <v>635</v>
      </c>
      <c r="T15" t="s">
        <v>6365</v>
      </c>
      <c r="U15" s="87" t="s">
        <v>29</v>
      </c>
      <c r="V15">
        <v>6</v>
      </c>
    </row>
    <row r="16" spans="1:22" x14ac:dyDescent="0.25">
      <c r="A16" t="s">
        <v>164</v>
      </c>
      <c r="B16" t="s">
        <v>165</v>
      </c>
      <c r="C16">
        <v>50</v>
      </c>
      <c r="D16">
        <v>6</v>
      </c>
      <c r="E16" t="s">
        <v>6366</v>
      </c>
      <c r="F16">
        <v>200</v>
      </c>
      <c r="G16">
        <v>0</v>
      </c>
      <c r="H16" t="s">
        <v>661</v>
      </c>
      <c r="I16" t="s">
        <v>6367</v>
      </c>
      <c r="J16" t="s">
        <v>643</v>
      </c>
      <c r="K16" t="s">
        <v>635</v>
      </c>
      <c r="L16" t="s">
        <v>636</v>
      </c>
      <c r="M16" t="s">
        <v>6368</v>
      </c>
      <c r="N16" t="s">
        <v>635</v>
      </c>
      <c r="O16" t="s">
        <v>638</v>
      </c>
      <c r="P16" t="s">
        <v>22</v>
      </c>
      <c r="Q16" t="s">
        <v>639</v>
      </c>
      <c r="R16" t="s">
        <v>636</v>
      </c>
      <c r="S16" t="s">
        <v>635</v>
      </c>
      <c r="T16" t="s">
        <v>6368</v>
      </c>
      <c r="U16" s="88" t="s">
        <v>30</v>
      </c>
      <c r="V16">
        <v>6</v>
      </c>
    </row>
    <row r="17" spans="1:22" x14ac:dyDescent="0.25">
      <c r="A17" t="s">
        <v>20</v>
      </c>
      <c r="B17" t="s">
        <v>21</v>
      </c>
      <c r="C17">
        <v>50</v>
      </c>
      <c r="D17">
        <v>1</v>
      </c>
      <c r="E17" t="s">
        <v>6369</v>
      </c>
      <c r="F17">
        <v>99.99</v>
      </c>
      <c r="G17">
        <v>0</v>
      </c>
      <c r="H17" t="s">
        <v>661</v>
      </c>
      <c r="I17" t="s">
        <v>6370</v>
      </c>
      <c r="J17" t="s">
        <v>1091</v>
      </c>
      <c r="K17" t="s">
        <v>635</v>
      </c>
      <c r="L17" t="s">
        <v>636</v>
      </c>
      <c r="M17" t="s">
        <v>6371</v>
      </c>
      <c r="N17" t="s">
        <v>635</v>
      </c>
      <c r="O17" t="s">
        <v>638</v>
      </c>
      <c r="P17" t="s">
        <v>22</v>
      </c>
      <c r="Q17" t="s">
        <v>639</v>
      </c>
      <c r="R17" t="s">
        <v>636</v>
      </c>
      <c r="S17" t="s">
        <v>635</v>
      </c>
      <c r="T17" t="s">
        <v>6371</v>
      </c>
      <c r="U17" s="87" t="s">
        <v>31</v>
      </c>
      <c r="V17">
        <v>11</v>
      </c>
    </row>
    <row r="18" spans="1:22" x14ac:dyDescent="0.25">
      <c r="A18" t="s">
        <v>23</v>
      </c>
      <c r="B18" t="s">
        <v>24</v>
      </c>
      <c r="C18">
        <v>50</v>
      </c>
      <c r="D18">
        <v>1</v>
      </c>
      <c r="E18" t="s">
        <v>6369</v>
      </c>
      <c r="F18">
        <v>99.99</v>
      </c>
      <c r="G18">
        <v>0</v>
      </c>
      <c r="H18" t="s">
        <v>661</v>
      </c>
      <c r="I18" t="s">
        <v>6370</v>
      </c>
      <c r="J18" t="s">
        <v>1091</v>
      </c>
      <c r="K18" t="s">
        <v>635</v>
      </c>
      <c r="L18" t="s">
        <v>636</v>
      </c>
      <c r="M18" t="s">
        <v>6371</v>
      </c>
      <c r="N18" t="s">
        <v>635</v>
      </c>
      <c r="O18" t="s">
        <v>638</v>
      </c>
      <c r="P18" t="s">
        <v>22</v>
      </c>
      <c r="Q18" t="s">
        <v>639</v>
      </c>
      <c r="R18" t="s">
        <v>636</v>
      </c>
      <c r="S18" t="s">
        <v>635</v>
      </c>
      <c r="T18" t="s">
        <v>6371</v>
      </c>
      <c r="U18" s="88" t="s">
        <v>32</v>
      </c>
      <c r="V18">
        <v>11</v>
      </c>
    </row>
    <row r="19" spans="1:22" x14ac:dyDescent="0.25">
      <c r="A19" t="s">
        <v>25</v>
      </c>
      <c r="B19" t="s">
        <v>26</v>
      </c>
      <c r="C19">
        <v>50</v>
      </c>
      <c r="D19">
        <v>1</v>
      </c>
      <c r="E19" t="s">
        <v>6369</v>
      </c>
      <c r="F19">
        <v>99.99</v>
      </c>
      <c r="G19">
        <v>0</v>
      </c>
      <c r="H19" t="s">
        <v>661</v>
      </c>
      <c r="I19" t="s">
        <v>6370</v>
      </c>
      <c r="J19" t="s">
        <v>1091</v>
      </c>
      <c r="K19" t="s">
        <v>635</v>
      </c>
      <c r="L19" t="s">
        <v>636</v>
      </c>
      <c r="M19" t="s">
        <v>6371</v>
      </c>
      <c r="N19" t="s">
        <v>635</v>
      </c>
      <c r="O19" t="s">
        <v>638</v>
      </c>
      <c r="P19" t="s">
        <v>22</v>
      </c>
      <c r="Q19" t="s">
        <v>639</v>
      </c>
      <c r="R19" t="s">
        <v>636</v>
      </c>
      <c r="S19" t="s">
        <v>635</v>
      </c>
      <c r="T19" t="s">
        <v>6371</v>
      </c>
      <c r="U19" s="87" t="s">
        <v>27</v>
      </c>
      <c r="V19">
        <v>7</v>
      </c>
    </row>
    <row r="20" spans="1:22" x14ac:dyDescent="0.25">
      <c r="A20" t="s">
        <v>116</v>
      </c>
      <c r="B20" t="s">
        <v>117</v>
      </c>
      <c r="C20">
        <v>10</v>
      </c>
      <c r="D20">
        <v>20</v>
      </c>
      <c r="E20" t="s">
        <v>6372</v>
      </c>
      <c r="F20">
        <v>270</v>
      </c>
      <c r="G20">
        <v>48</v>
      </c>
      <c r="H20" t="s">
        <v>647</v>
      </c>
      <c r="I20" t="s">
        <v>6373</v>
      </c>
      <c r="J20" t="s">
        <v>6374</v>
      </c>
      <c r="K20" t="s">
        <v>6375</v>
      </c>
      <c r="L20" t="s">
        <v>1924</v>
      </c>
      <c r="M20" t="s">
        <v>6376</v>
      </c>
      <c r="N20" t="s">
        <v>635</v>
      </c>
      <c r="O20" t="s">
        <v>678</v>
      </c>
      <c r="P20" t="s">
        <v>43</v>
      </c>
      <c r="Q20" t="s">
        <v>654</v>
      </c>
      <c r="R20" t="s">
        <v>636</v>
      </c>
      <c r="S20" t="s">
        <v>635</v>
      </c>
      <c r="T20" t="s">
        <v>6376</v>
      </c>
      <c r="U20" s="88" t="s">
        <v>28</v>
      </c>
      <c r="V20">
        <v>7</v>
      </c>
    </row>
    <row r="21" spans="1:22" x14ac:dyDescent="0.25">
      <c r="A21" t="s">
        <v>20</v>
      </c>
      <c r="B21" t="s">
        <v>21</v>
      </c>
      <c r="C21">
        <v>50</v>
      </c>
      <c r="D21">
        <v>1</v>
      </c>
      <c r="E21" t="s">
        <v>6377</v>
      </c>
      <c r="F21">
        <v>99.99</v>
      </c>
      <c r="G21">
        <v>0</v>
      </c>
      <c r="H21" t="s">
        <v>661</v>
      </c>
      <c r="I21" t="s">
        <v>6378</v>
      </c>
      <c r="J21" t="s">
        <v>1399</v>
      </c>
      <c r="K21" t="s">
        <v>635</v>
      </c>
      <c r="L21" t="s">
        <v>636</v>
      </c>
      <c r="M21" t="s">
        <v>6376</v>
      </c>
      <c r="N21" t="s">
        <v>635</v>
      </c>
      <c r="O21" t="s">
        <v>668</v>
      </c>
      <c r="P21" t="s">
        <v>22</v>
      </c>
      <c r="Q21" t="s">
        <v>669</v>
      </c>
      <c r="R21" t="s">
        <v>636</v>
      </c>
      <c r="S21" t="s">
        <v>635</v>
      </c>
      <c r="T21" t="s">
        <v>6376</v>
      </c>
      <c r="U21" s="87" t="s">
        <v>256</v>
      </c>
      <c r="V21">
        <v>11</v>
      </c>
    </row>
    <row r="22" spans="1:22" x14ac:dyDescent="0.25">
      <c r="A22" t="s">
        <v>23</v>
      </c>
      <c r="B22" t="s">
        <v>24</v>
      </c>
      <c r="C22">
        <v>50</v>
      </c>
      <c r="D22">
        <v>1</v>
      </c>
      <c r="E22" t="s">
        <v>6377</v>
      </c>
      <c r="F22">
        <v>99.99</v>
      </c>
      <c r="G22">
        <v>0</v>
      </c>
      <c r="H22" t="s">
        <v>661</v>
      </c>
      <c r="I22" t="s">
        <v>6378</v>
      </c>
      <c r="J22" t="s">
        <v>1399</v>
      </c>
      <c r="K22" t="s">
        <v>635</v>
      </c>
      <c r="L22" t="s">
        <v>636</v>
      </c>
      <c r="M22" t="s">
        <v>6376</v>
      </c>
      <c r="N22" t="s">
        <v>635</v>
      </c>
      <c r="O22" t="s">
        <v>668</v>
      </c>
      <c r="P22" t="s">
        <v>22</v>
      </c>
      <c r="Q22" t="s">
        <v>669</v>
      </c>
      <c r="R22" t="s">
        <v>636</v>
      </c>
      <c r="S22" t="s">
        <v>635</v>
      </c>
      <c r="T22" t="s">
        <v>6376</v>
      </c>
      <c r="U22" s="88" t="s">
        <v>262</v>
      </c>
      <c r="V22">
        <v>9</v>
      </c>
    </row>
    <row r="23" spans="1:22" x14ac:dyDescent="0.25">
      <c r="A23" t="s">
        <v>25</v>
      </c>
      <c r="B23" t="s">
        <v>26</v>
      </c>
      <c r="C23">
        <v>50</v>
      </c>
      <c r="D23">
        <v>1</v>
      </c>
      <c r="E23" t="s">
        <v>6377</v>
      </c>
      <c r="F23">
        <v>99.99</v>
      </c>
      <c r="G23">
        <v>0</v>
      </c>
      <c r="H23" t="s">
        <v>661</v>
      </c>
      <c r="I23" t="s">
        <v>6378</v>
      </c>
      <c r="J23" t="s">
        <v>1399</v>
      </c>
      <c r="K23" t="s">
        <v>635</v>
      </c>
      <c r="L23" t="s">
        <v>636</v>
      </c>
      <c r="M23" t="s">
        <v>6376</v>
      </c>
      <c r="N23" t="s">
        <v>635</v>
      </c>
      <c r="O23" t="s">
        <v>668</v>
      </c>
      <c r="P23" t="s">
        <v>22</v>
      </c>
      <c r="Q23" t="s">
        <v>669</v>
      </c>
      <c r="R23" t="s">
        <v>636</v>
      </c>
      <c r="S23" t="s">
        <v>635</v>
      </c>
      <c r="T23" t="s">
        <v>6376</v>
      </c>
      <c r="U23" s="88" t="s">
        <v>982</v>
      </c>
      <c r="V23">
        <v>2</v>
      </c>
    </row>
    <row r="24" spans="1:22" x14ac:dyDescent="0.25">
      <c r="A24" t="s">
        <v>39</v>
      </c>
      <c r="B24" t="s">
        <v>44</v>
      </c>
      <c r="C24">
        <v>120</v>
      </c>
      <c r="D24">
        <v>1</v>
      </c>
      <c r="E24" t="s">
        <v>6379</v>
      </c>
      <c r="F24">
        <v>95</v>
      </c>
      <c r="G24">
        <v>0</v>
      </c>
      <c r="H24" t="s">
        <v>661</v>
      </c>
      <c r="I24" t="s">
        <v>6380</v>
      </c>
      <c r="J24" t="s">
        <v>818</v>
      </c>
      <c r="K24" t="s">
        <v>635</v>
      </c>
      <c r="L24" t="s">
        <v>636</v>
      </c>
      <c r="M24" t="s">
        <v>6381</v>
      </c>
      <c r="N24" t="s">
        <v>635</v>
      </c>
      <c r="O24" t="s">
        <v>638</v>
      </c>
      <c r="P24" t="s">
        <v>22</v>
      </c>
      <c r="Q24" t="s">
        <v>639</v>
      </c>
      <c r="R24" t="s">
        <v>636</v>
      </c>
      <c r="S24" t="s">
        <v>635</v>
      </c>
      <c r="T24" t="s">
        <v>6382</v>
      </c>
      <c r="U24" s="87" t="s">
        <v>257</v>
      </c>
      <c r="V24">
        <v>8</v>
      </c>
    </row>
    <row r="25" spans="1:22" x14ac:dyDescent="0.25">
      <c r="A25" t="s">
        <v>164</v>
      </c>
      <c r="B25" t="s">
        <v>165</v>
      </c>
      <c r="C25">
        <v>40</v>
      </c>
      <c r="D25">
        <v>10</v>
      </c>
      <c r="E25" t="s">
        <v>6383</v>
      </c>
      <c r="F25">
        <v>345</v>
      </c>
      <c r="G25">
        <v>0</v>
      </c>
      <c r="H25" t="s">
        <v>661</v>
      </c>
      <c r="I25" t="s">
        <v>6384</v>
      </c>
      <c r="J25" t="s">
        <v>1581</v>
      </c>
      <c r="K25" t="s">
        <v>635</v>
      </c>
      <c r="L25" t="s">
        <v>636</v>
      </c>
      <c r="M25" t="s">
        <v>6381</v>
      </c>
      <c r="N25" t="s">
        <v>635</v>
      </c>
      <c r="O25" t="s">
        <v>638</v>
      </c>
      <c r="P25" t="s">
        <v>22</v>
      </c>
      <c r="Q25" t="s">
        <v>639</v>
      </c>
      <c r="R25" t="s">
        <v>636</v>
      </c>
      <c r="S25" t="s">
        <v>635</v>
      </c>
      <c r="T25" t="s">
        <v>6382</v>
      </c>
      <c r="U25" s="88" t="s">
        <v>263</v>
      </c>
      <c r="V25">
        <v>8</v>
      </c>
    </row>
    <row r="26" spans="1:22" x14ac:dyDescent="0.25">
      <c r="A26" t="s">
        <v>20</v>
      </c>
      <c r="B26" t="s">
        <v>21</v>
      </c>
      <c r="C26">
        <v>50</v>
      </c>
      <c r="D26">
        <v>1</v>
      </c>
      <c r="E26" t="s">
        <v>6385</v>
      </c>
      <c r="F26">
        <v>99.99</v>
      </c>
      <c r="G26">
        <v>0</v>
      </c>
      <c r="H26" t="s">
        <v>661</v>
      </c>
      <c r="I26" t="s">
        <v>6386</v>
      </c>
      <c r="J26" t="s">
        <v>6387</v>
      </c>
      <c r="K26" t="s">
        <v>635</v>
      </c>
      <c r="L26" t="s">
        <v>636</v>
      </c>
      <c r="M26" t="s">
        <v>6388</v>
      </c>
      <c r="N26" t="s">
        <v>635</v>
      </c>
      <c r="O26" t="s">
        <v>638</v>
      </c>
      <c r="P26" t="s">
        <v>22</v>
      </c>
      <c r="Q26" t="s">
        <v>639</v>
      </c>
      <c r="R26" t="s">
        <v>636</v>
      </c>
      <c r="S26" t="s">
        <v>635</v>
      </c>
      <c r="T26" t="s">
        <v>6389</v>
      </c>
      <c r="U26" s="87" t="s">
        <v>258</v>
      </c>
      <c r="V26">
        <v>7</v>
      </c>
    </row>
    <row r="27" spans="1:22" x14ac:dyDescent="0.25">
      <c r="A27" t="s">
        <v>23</v>
      </c>
      <c r="B27" t="s">
        <v>24</v>
      </c>
      <c r="C27">
        <v>50</v>
      </c>
      <c r="D27">
        <v>1</v>
      </c>
      <c r="E27" t="s">
        <v>6385</v>
      </c>
      <c r="F27">
        <v>99.99</v>
      </c>
      <c r="G27">
        <v>0</v>
      </c>
      <c r="H27" t="s">
        <v>661</v>
      </c>
      <c r="I27" t="s">
        <v>6386</v>
      </c>
      <c r="J27" t="s">
        <v>6387</v>
      </c>
      <c r="K27" t="s">
        <v>635</v>
      </c>
      <c r="L27" t="s">
        <v>636</v>
      </c>
      <c r="M27" t="s">
        <v>6388</v>
      </c>
      <c r="N27" t="s">
        <v>635</v>
      </c>
      <c r="O27" t="s">
        <v>638</v>
      </c>
      <c r="P27" t="s">
        <v>22</v>
      </c>
      <c r="Q27" t="s">
        <v>639</v>
      </c>
      <c r="R27" t="s">
        <v>636</v>
      </c>
      <c r="S27" t="s">
        <v>635</v>
      </c>
      <c r="T27" t="s">
        <v>6389</v>
      </c>
      <c r="U27" s="88" t="s">
        <v>264</v>
      </c>
      <c r="V27">
        <v>7</v>
      </c>
    </row>
    <row r="28" spans="1:22" x14ac:dyDescent="0.25">
      <c r="A28" t="s">
        <v>25</v>
      </c>
      <c r="B28" t="s">
        <v>26</v>
      </c>
      <c r="C28">
        <v>50</v>
      </c>
      <c r="D28">
        <v>1</v>
      </c>
      <c r="E28" t="s">
        <v>6385</v>
      </c>
      <c r="F28">
        <v>99.99</v>
      </c>
      <c r="G28">
        <v>0</v>
      </c>
      <c r="H28" t="s">
        <v>661</v>
      </c>
      <c r="I28" t="s">
        <v>6386</v>
      </c>
      <c r="J28" t="s">
        <v>6387</v>
      </c>
      <c r="K28" t="s">
        <v>635</v>
      </c>
      <c r="L28" t="s">
        <v>636</v>
      </c>
      <c r="M28" t="s">
        <v>6388</v>
      </c>
      <c r="N28" t="s">
        <v>635</v>
      </c>
      <c r="O28" t="s">
        <v>638</v>
      </c>
      <c r="P28" t="s">
        <v>22</v>
      </c>
      <c r="Q28" t="s">
        <v>639</v>
      </c>
      <c r="R28" t="s">
        <v>636</v>
      </c>
      <c r="S28" t="s">
        <v>635</v>
      </c>
      <c r="T28" t="s">
        <v>6389</v>
      </c>
      <c r="U28" s="87" t="s">
        <v>619</v>
      </c>
      <c r="V28">
        <v>6</v>
      </c>
    </row>
    <row r="29" spans="1:22" x14ac:dyDescent="0.25">
      <c r="A29" t="s">
        <v>121</v>
      </c>
      <c r="B29" t="s">
        <v>122</v>
      </c>
      <c r="C29">
        <v>15</v>
      </c>
      <c r="D29">
        <v>2</v>
      </c>
      <c r="E29" t="s">
        <v>6390</v>
      </c>
      <c r="F29">
        <v>34</v>
      </c>
      <c r="G29">
        <v>4</v>
      </c>
      <c r="H29" t="s">
        <v>647</v>
      </c>
      <c r="I29" t="s">
        <v>6391</v>
      </c>
      <c r="J29" t="s">
        <v>6392</v>
      </c>
      <c r="K29" t="s">
        <v>954</v>
      </c>
      <c r="L29" t="s">
        <v>3764</v>
      </c>
      <c r="M29" t="s">
        <v>6393</v>
      </c>
      <c r="N29" t="s">
        <v>635</v>
      </c>
      <c r="O29" t="s">
        <v>678</v>
      </c>
      <c r="P29" t="s">
        <v>43</v>
      </c>
      <c r="Q29" t="s">
        <v>654</v>
      </c>
      <c r="R29" t="s">
        <v>636</v>
      </c>
      <c r="S29" t="s">
        <v>635</v>
      </c>
      <c r="T29" t="s">
        <v>6389</v>
      </c>
      <c r="U29" s="88" t="s">
        <v>620</v>
      </c>
      <c r="V29">
        <v>6</v>
      </c>
    </row>
    <row r="30" spans="1:22" x14ac:dyDescent="0.25">
      <c r="A30" t="s">
        <v>39</v>
      </c>
      <c r="B30" t="s">
        <v>44</v>
      </c>
      <c r="C30">
        <v>78.5</v>
      </c>
      <c r="D30">
        <v>2</v>
      </c>
      <c r="E30" t="s">
        <v>6394</v>
      </c>
      <c r="F30">
        <v>157</v>
      </c>
      <c r="G30">
        <v>0</v>
      </c>
      <c r="H30" t="s">
        <v>647</v>
      </c>
      <c r="I30" t="s">
        <v>3720</v>
      </c>
      <c r="J30" t="s">
        <v>3721</v>
      </c>
      <c r="K30" t="s">
        <v>3722</v>
      </c>
      <c r="L30" t="s">
        <v>3723</v>
      </c>
      <c r="M30" t="s">
        <v>6395</v>
      </c>
      <c r="N30" t="s">
        <v>635</v>
      </c>
      <c r="O30" t="s">
        <v>678</v>
      </c>
      <c r="P30" t="s">
        <v>43</v>
      </c>
      <c r="Q30" t="s">
        <v>654</v>
      </c>
      <c r="R30" t="s">
        <v>636</v>
      </c>
      <c r="S30" t="s">
        <v>635</v>
      </c>
      <c r="T30" t="s">
        <v>6395</v>
      </c>
      <c r="U30" s="87" t="s">
        <v>25</v>
      </c>
      <c r="V30">
        <v>72</v>
      </c>
    </row>
    <row r="31" spans="1:22" x14ac:dyDescent="0.25">
      <c r="A31" t="s">
        <v>619</v>
      </c>
      <c r="B31" t="s">
        <v>620</v>
      </c>
      <c r="C31">
        <v>139</v>
      </c>
      <c r="D31">
        <v>1</v>
      </c>
      <c r="E31" t="s">
        <v>6396</v>
      </c>
      <c r="F31">
        <v>641.9</v>
      </c>
      <c r="G31">
        <v>41</v>
      </c>
      <c r="H31" t="s">
        <v>647</v>
      </c>
      <c r="I31" t="s">
        <v>6397</v>
      </c>
      <c r="J31" t="s">
        <v>6398</v>
      </c>
      <c r="K31" t="s">
        <v>1777</v>
      </c>
      <c r="L31" t="s">
        <v>6399</v>
      </c>
      <c r="M31" t="s">
        <v>6400</v>
      </c>
      <c r="N31" t="s">
        <v>635</v>
      </c>
      <c r="O31" t="s">
        <v>706</v>
      </c>
      <c r="P31" t="s">
        <v>40</v>
      </c>
      <c r="Q31" t="s">
        <v>707</v>
      </c>
      <c r="R31" t="s">
        <v>636</v>
      </c>
      <c r="S31" t="s">
        <v>635</v>
      </c>
      <c r="T31" t="s">
        <v>6400</v>
      </c>
      <c r="U31" s="88" t="s">
        <v>26</v>
      </c>
      <c r="V31">
        <v>71</v>
      </c>
    </row>
    <row r="32" spans="1:22" x14ac:dyDescent="0.25">
      <c r="A32" t="s">
        <v>258</v>
      </c>
      <c r="B32" t="s">
        <v>264</v>
      </c>
      <c r="C32">
        <v>139</v>
      </c>
      <c r="D32">
        <v>1</v>
      </c>
      <c r="E32" t="s">
        <v>6396</v>
      </c>
      <c r="F32">
        <v>641.9</v>
      </c>
      <c r="G32">
        <v>41</v>
      </c>
      <c r="H32" t="s">
        <v>647</v>
      </c>
      <c r="I32" t="s">
        <v>6397</v>
      </c>
      <c r="J32" t="s">
        <v>6398</v>
      </c>
      <c r="K32" t="s">
        <v>1777</v>
      </c>
      <c r="L32" t="s">
        <v>6399</v>
      </c>
      <c r="M32" t="s">
        <v>6400</v>
      </c>
      <c r="N32" t="s">
        <v>635</v>
      </c>
      <c r="O32" t="s">
        <v>706</v>
      </c>
      <c r="P32" t="s">
        <v>40</v>
      </c>
      <c r="Q32" t="s">
        <v>707</v>
      </c>
      <c r="R32" t="s">
        <v>636</v>
      </c>
      <c r="S32" t="s">
        <v>635</v>
      </c>
      <c r="T32" t="s">
        <v>6400</v>
      </c>
      <c r="U32" s="88" t="s">
        <v>1108</v>
      </c>
      <c r="V32">
        <v>1</v>
      </c>
    </row>
    <row r="33" spans="1:22" x14ac:dyDescent="0.25">
      <c r="A33" t="s">
        <v>257</v>
      </c>
      <c r="B33" t="s">
        <v>263</v>
      </c>
      <c r="C33">
        <v>139</v>
      </c>
      <c r="D33">
        <v>1</v>
      </c>
      <c r="E33" t="s">
        <v>6396</v>
      </c>
      <c r="F33">
        <v>641.9</v>
      </c>
      <c r="G33">
        <v>41</v>
      </c>
      <c r="H33" t="s">
        <v>647</v>
      </c>
      <c r="I33" t="s">
        <v>6397</v>
      </c>
      <c r="J33" t="s">
        <v>6398</v>
      </c>
      <c r="K33" t="s">
        <v>1777</v>
      </c>
      <c r="L33" t="s">
        <v>6399</v>
      </c>
      <c r="M33" t="s">
        <v>6400</v>
      </c>
      <c r="N33" t="s">
        <v>635</v>
      </c>
      <c r="O33" t="s">
        <v>706</v>
      </c>
      <c r="P33" t="s">
        <v>40</v>
      </c>
      <c r="Q33" t="s">
        <v>707</v>
      </c>
      <c r="R33" t="s">
        <v>636</v>
      </c>
      <c r="S33" t="s">
        <v>635</v>
      </c>
      <c r="T33" t="s">
        <v>6400</v>
      </c>
      <c r="U33" s="87" t="s">
        <v>23</v>
      </c>
      <c r="V33">
        <v>79</v>
      </c>
    </row>
    <row r="34" spans="1:22" x14ac:dyDescent="0.25">
      <c r="A34" t="s">
        <v>256</v>
      </c>
      <c r="B34" t="s">
        <v>262</v>
      </c>
      <c r="C34">
        <v>139</v>
      </c>
      <c r="D34">
        <v>1</v>
      </c>
      <c r="E34" t="s">
        <v>6396</v>
      </c>
      <c r="F34">
        <v>641.9</v>
      </c>
      <c r="G34">
        <v>41</v>
      </c>
      <c r="H34" t="s">
        <v>647</v>
      </c>
      <c r="I34" t="s">
        <v>6397</v>
      </c>
      <c r="J34" t="s">
        <v>6398</v>
      </c>
      <c r="K34" t="s">
        <v>1777</v>
      </c>
      <c r="L34" t="s">
        <v>6399</v>
      </c>
      <c r="M34" t="s">
        <v>6400</v>
      </c>
      <c r="N34" t="s">
        <v>635</v>
      </c>
      <c r="O34" t="s">
        <v>706</v>
      </c>
      <c r="P34" t="s">
        <v>40</v>
      </c>
      <c r="Q34" t="s">
        <v>707</v>
      </c>
      <c r="R34" t="s">
        <v>636</v>
      </c>
      <c r="S34" t="s">
        <v>635</v>
      </c>
      <c r="T34" t="s">
        <v>6400</v>
      </c>
      <c r="U34" s="88" t="s">
        <v>24</v>
      </c>
      <c r="V34">
        <v>78</v>
      </c>
    </row>
    <row r="35" spans="1:22" x14ac:dyDescent="0.25">
      <c r="A35" t="s">
        <v>164</v>
      </c>
      <c r="B35" t="s">
        <v>165</v>
      </c>
      <c r="C35">
        <v>50</v>
      </c>
      <c r="D35">
        <v>6</v>
      </c>
      <c r="E35" t="s">
        <v>6396</v>
      </c>
      <c r="F35">
        <v>641.9</v>
      </c>
      <c r="G35">
        <v>41</v>
      </c>
      <c r="H35" t="s">
        <v>647</v>
      </c>
      <c r="I35" t="s">
        <v>6397</v>
      </c>
      <c r="J35" t="s">
        <v>6398</v>
      </c>
      <c r="K35" t="s">
        <v>1777</v>
      </c>
      <c r="L35" t="s">
        <v>6399</v>
      </c>
      <c r="M35" t="s">
        <v>6400</v>
      </c>
      <c r="N35" t="s">
        <v>635</v>
      </c>
      <c r="O35" t="s">
        <v>706</v>
      </c>
      <c r="P35" t="s">
        <v>40</v>
      </c>
      <c r="Q35" t="s">
        <v>707</v>
      </c>
      <c r="R35" t="s">
        <v>636</v>
      </c>
      <c r="S35" t="s">
        <v>635</v>
      </c>
      <c r="T35" t="s">
        <v>6400</v>
      </c>
      <c r="U35" s="88" t="s">
        <v>1108</v>
      </c>
      <c r="V35">
        <v>1</v>
      </c>
    </row>
    <row r="36" spans="1:22" x14ac:dyDescent="0.25">
      <c r="A36" t="s">
        <v>37</v>
      </c>
      <c r="B36" t="s">
        <v>38</v>
      </c>
      <c r="C36">
        <v>66.666666666666671</v>
      </c>
      <c r="D36">
        <v>3</v>
      </c>
      <c r="E36" t="s">
        <v>6401</v>
      </c>
      <c r="F36">
        <v>100</v>
      </c>
      <c r="G36">
        <v>0</v>
      </c>
      <c r="H36" t="s">
        <v>661</v>
      </c>
      <c r="I36" t="s">
        <v>6402</v>
      </c>
      <c r="J36" t="s">
        <v>934</v>
      </c>
      <c r="K36" t="s">
        <v>635</v>
      </c>
      <c r="L36" t="s">
        <v>636</v>
      </c>
      <c r="M36" t="s">
        <v>6403</v>
      </c>
      <c r="N36" t="s">
        <v>635</v>
      </c>
      <c r="O36" t="s">
        <v>638</v>
      </c>
      <c r="P36" t="s">
        <v>22</v>
      </c>
      <c r="Q36" t="s">
        <v>639</v>
      </c>
      <c r="R36" t="s">
        <v>636</v>
      </c>
      <c r="S36" t="s">
        <v>635</v>
      </c>
      <c r="T36" t="s">
        <v>6403</v>
      </c>
      <c r="U36" s="87" t="s">
        <v>20</v>
      </c>
      <c r="V36">
        <v>63</v>
      </c>
    </row>
    <row r="37" spans="1:22" x14ac:dyDescent="0.25">
      <c r="A37" t="s">
        <v>39</v>
      </c>
      <c r="B37" t="s">
        <v>1715</v>
      </c>
      <c r="C37">
        <v>72</v>
      </c>
      <c r="D37">
        <v>1</v>
      </c>
      <c r="E37" t="s">
        <v>6404</v>
      </c>
      <c r="F37">
        <v>79</v>
      </c>
      <c r="G37">
        <v>7</v>
      </c>
      <c r="H37" t="s">
        <v>647</v>
      </c>
      <c r="I37" t="s">
        <v>6405</v>
      </c>
      <c r="J37" t="s">
        <v>6406</v>
      </c>
      <c r="K37" t="s">
        <v>6407</v>
      </c>
      <c r="L37" t="s">
        <v>6408</v>
      </c>
      <c r="M37" t="s">
        <v>6403</v>
      </c>
      <c r="N37" t="s">
        <v>635</v>
      </c>
      <c r="O37" t="s">
        <v>706</v>
      </c>
      <c r="P37" t="s">
        <v>40</v>
      </c>
      <c r="Q37" t="s">
        <v>707</v>
      </c>
      <c r="R37" t="s">
        <v>636</v>
      </c>
      <c r="S37" t="s">
        <v>635</v>
      </c>
      <c r="T37" t="s">
        <v>6403</v>
      </c>
      <c r="U37" s="88" t="s">
        <v>21</v>
      </c>
      <c r="V37">
        <v>63</v>
      </c>
    </row>
    <row r="38" spans="1:22" x14ac:dyDescent="0.25">
      <c r="A38" t="s">
        <v>35</v>
      </c>
      <c r="B38" t="s">
        <v>36</v>
      </c>
      <c r="C38">
        <v>66.666666666666671</v>
      </c>
      <c r="D38">
        <v>3</v>
      </c>
      <c r="E38" t="s">
        <v>6409</v>
      </c>
      <c r="F38">
        <v>100</v>
      </c>
      <c r="G38">
        <v>0</v>
      </c>
      <c r="H38" t="s">
        <v>661</v>
      </c>
      <c r="I38" t="s">
        <v>6410</v>
      </c>
      <c r="J38" t="s">
        <v>2829</v>
      </c>
      <c r="K38" t="s">
        <v>635</v>
      </c>
      <c r="L38" t="s">
        <v>636</v>
      </c>
      <c r="M38" t="s">
        <v>6411</v>
      </c>
      <c r="N38" t="s">
        <v>635</v>
      </c>
      <c r="O38" t="s">
        <v>668</v>
      </c>
      <c r="P38" t="s">
        <v>22</v>
      </c>
      <c r="Q38" t="s">
        <v>669</v>
      </c>
      <c r="R38" t="s">
        <v>636</v>
      </c>
      <c r="S38" t="s">
        <v>635</v>
      </c>
      <c r="T38" t="s">
        <v>6411</v>
      </c>
      <c r="U38" s="87" t="s">
        <v>133</v>
      </c>
      <c r="V38">
        <v>90</v>
      </c>
    </row>
    <row r="39" spans="1:22" x14ac:dyDescent="0.25">
      <c r="A39" t="s">
        <v>35</v>
      </c>
      <c r="B39" t="s">
        <v>36</v>
      </c>
      <c r="C39">
        <v>66.666666666666671</v>
      </c>
      <c r="D39">
        <v>3</v>
      </c>
      <c r="E39" t="s">
        <v>6412</v>
      </c>
      <c r="F39">
        <v>100</v>
      </c>
      <c r="G39">
        <v>0</v>
      </c>
      <c r="H39" t="s">
        <v>661</v>
      </c>
      <c r="I39" t="s">
        <v>6413</v>
      </c>
      <c r="J39" t="s">
        <v>1096</v>
      </c>
      <c r="K39" t="s">
        <v>635</v>
      </c>
      <c r="L39" t="s">
        <v>636</v>
      </c>
      <c r="M39" t="s">
        <v>6414</v>
      </c>
      <c r="N39" t="s">
        <v>635</v>
      </c>
      <c r="O39" t="s">
        <v>668</v>
      </c>
      <c r="P39" t="s">
        <v>22</v>
      </c>
      <c r="Q39" t="s">
        <v>669</v>
      </c>
      <c r="R39" t="s">
        <v>636</v>
      </c>
      <c r="S39" t="s">
        <v>635</v>
      </c>
      <c r="T39" t="s">
        <v>6415</v>
      </c>
      <c r="U39" s="88" t="s">
        <v>134</v>
      </c>
      <c r="V39">
        <v>90</v>
      </c>
    </row>
    <row r="40" spans="1:22" x14ac:dyDescent="0.25">
      <c r="A40" t="s">
        <v>164</v>
      </c>
      <c r="B40" t="s">
        <v>165</v>
      </c>
      <c r="C40">
        <v>33.333333333333336</v>
      </c>
      <c r="D40">
        <v>3</v>
      </c>
      <c r="E40" t="s">
        <v>6416</v>
      </c>
      <c r="F40">
        <v>100</v>
      </c>
      <c r="G40">
        <v>0</v>
      </c>
      <c r="H40" t="s">
        <v>661</v>
      </c>
      <c r="I40" t="s">
        <v>6417</v>
      </c>
      <c r="J40" t="s">
        <v>1096</v>
      </c>
      <c r="K40" t="s">
        <v>635</v>
      </c>
      <c r="L40" t="s">
        <v>636</v>
      </c>
      <c r="M40" t="s">
        <v>6418</v>
      </c>
      <c r="N40" t="s">
        <v>635</v>
      </c>
      <c r="O40" t="s">
        <v>638</v>
      </c>
      <c r="P40" t="s">
        <v>22</v>
      </c>
      <c r="Q40" t="s">
        <v>639</v>
      </c>
      <c r="R40" t="s">
        <v>636</v>
      </c>
      <c r="S40" t="s">
        <v>635</v>
      </c>
      <c r="T40" t="s">
        <v>6418</v>
      </c>
      <c r="U40" s="87" t="s">
        <v>121</v>
      </c>
      <c r="V40">
        <v>2</v>
      </c>
    </row>
    <row r="41" spans="1:22" x14ac:dyDescent="0.25">
      <c r="A41" t="s">
        <v>31</v>
      </c>
      <c r="B41" t="s">
        <v>32</v>
      </c>
      <c r="C41">
        <v>54.5</v>
      </c>
      <c r="D41">
        <v>2</v>
      </c>
      <c r="E41" t="s">
        <v>6419</v>
      </c>
      <c r="F41">
        <v>137.5</v>
      </c>
      <c r="G41">
        <v>9.5</v>
      </c>
      <c r="H41" t="s">
        <v>647</v>
      </c>
      <c r="I41" t="s">
        <v>6420</v>
      </c>
      <c r="J41" t="s">
        <v>6421</v>
      </c>
      <c r="K41" t="s">
        <v>6375</v>
      </c>
      <c r="L41" t="s">
        <v>6422</v>
      </c>
      <c r="M41" t="s">
        <v>6418</v>
      </c>
      <c r="N41" t="s">
        <v>635</v>
      </c>
      <c r="O41" t="s">
        <v>706</v>
      </c>
      <c r="P41" t="s">
        <v>40</v>
      </c>
      <c r="Q41" t="s">
        <v>707</v>
      </c>
      <c r="R41" t="s">
        <v>636</v>
      </c>
      <c r="S41" t="s">
        <v>635</v>
      </c>
      <c r="T41" t="s">
        <v>6423</v>
      </c>
      <c r="U41" s="88" t="s">
        <v>122</v>
      </c>
      <c r="V41">
        <v>2</v>
      </c>
    </row>
    <row r="42" spans="1:22" x14ac:dyDescent="0.25">
      <c r="A42" t="s">
        <v>31</v>
      </c>
      <c r="B42" t="s">
        <v>32</v>
      </c>
      <c r="C42">
        <v>54.5</v>
      </c>
      <c r="D42">
        <v>2</v>
      </c>
      <c r="E42" t="s">
        <v>6419</v>
      </c>
      <c r="F42">
        <v>137.5</v>
      </c>
      <c r="G42">
        <v>9.5</v>
      </c>
      <c r="H42" t="s">
        <v>647</v>
      </c>
      <c r="I42" t="s">
        <v>6420</v>
      </c>
      <c r="J42" t="s">
        <v>6421</v>
      </c>
      <c r="K42" t="s">
        <v>6375</v>
      </c>
      <c r="L42" t="s">
        <v>6422</v>
      </c>
      <c r="M42" t="s">
        <v>6418</v>
      </c>
      <c r="N42" t="s">
        <v>635</v>
      </c>
      <c r="O42" t="s">
        <v>706</v>
      </c>
      <c r="P42" t="s">
        <v>40</v>
      </c>
      <c r="Q42" t="s">
        <v>707</v>
      </c>
      <c r="R42" t="s">
        <v>636</v>
      </c>
      <c r="S42" t="s">
        <v>635</v>
      </c>
      <c r="T42" t="s">
        <v>6423</v>
      </c>
      <c r="U42" s="87" t="s">
        <v>533</v>
      </c>
      <c r="V42">
        <v>3</v>
      </c>
    </row>
    <row r="43" spans="1:22" x14ac:dyDescent="0.25">
      <c r="A43" t="s">
        <v>164</v>
      </c>
      <c r="B43" t="s">
        <v>165</v>
      </c>
      <c r="C43">
        <v>50</v>
      </c>
      <c r="D43">
        <v>12</v>
      </c>
      <c r="E43" t="s">
        <v>6424</v>
      </c>
      <c r="F43">
        <v>395</v>
      </c>
      <c r="G43">
        <v>0</v>
      </c>
      <c r="H43" t="s">
        <v>661</v>
      </c>
      <c r="I43" t="s">
        <v>6425</v>
      </c>
      <c r="J43" t="s">
        <v>6426</v>
      </c>
      <c r="K43" t="s">
        <v>635</v>
      </c>
      <c r="L43" t="s">
        <v>636</v>
      </c>
      <c r="M43" t="s">
        <v>6427</v>
      </c>
      <c r="N43" t="s">
        <v>635</v>
      </c>
      <c r="O43" t="s">
        <v>638</v>
      </c>
      <c r="P43" t="s">
        <v>22</v>
      </c>
      <c r="Q43" t="s">
        <v>639</v>
      </c>
      <c r="R43" t="s">
        <v>636</v>
      </c>
      <c r="S43" t="s">
        <v>635</v>
      </c>
      <c r="T43" t="s">
        <v>6427</v>
      </c>
      <c r="U43" s="88" t="s">
        <v>137</v>
      </c>
      <c r="V43">
        <v>3</v>
      </c>
    </row>
    <row r="44" spans="1:22" x14ac:dyDescent="0.25">
      <c r="A44" t="s">
        <v>164</v>
      </c>
      <c r="B44" t="s">
        <v>165</v>
      </c>
      <c r="C44">
        <v>33.333333333333336</v>
      </c>
      <c r="D44">
        <v>3</v>
      </c>
      <c r="E44" t="s">
        <v>6428</v>
      </c>
      <c r="F44">
        <v>295</v>
      </c>
      <c r="G44">
        <v>0</v>
      </c>
      <c r="H44" t="s">
        <v>661</v>
      </c>
      <c r="I44" t="s">
        <v>6429</v>
      </c>
      <c r="J44" t="s">
        <v>839</v>
      </c>
      <c r="K44" t="s">
        <v>635</v>
      </c>
      <c r="L44" t="s">
        <v>636</v>
      </c>
      <c r="M44" t="s">
        <v>6430</v>
      </c>
      <c r="N44" t="s">
        <v>635</v>
      </c>
      <c r="O44" t="s">
        <v>668</v>
      </c>
      <c r="P44" t="s">
        <v>22</v>
      </c>
      <c r="Q44" t="s">
        <v>669</v>
      </c>
      <c r="R44" t="s">
        <v>636</v>
      </c>
      <c r="S44" t="s">
        <v>635</v>
      </c>
      <c r="T44" t="s">
        <v>6430</v>
      </c>
      <c r="U44" s="87" t="s">
        <v>1984</v>
      </c>
      <c r="V44">
        <v>1152</v>
      </c>
    </row>
    <row r="45" spans="1:22" x14ac:dyDescent="0.25">
      <c r="A45" t="s">
        <v>164</v>
      </c>
      <c r="B45" t="s">
        <v>165</v>
      </c>
      <c r="C45">
        <v>33.333333333333336</v>
      </c>
      <c r="D45">
        <v>6</v>
      </c>
      <c r="E45" t="s">
        <v>6428</v>
      </c>
      <c r="F45">
        <v>295</v>
      </c>
      <c r="G45">
        <v>0</v>
      </c>
      <c r="H45" t="s">
        <v>661</v>
      </c>
      <c r="I45" t="s">
        <v>6429</v>
      </c>
      <c r="J45" t="s">
        <v>839</v>
      </c>
      <c r="K45" t="s">
        <v>635</v>
      </c>
      <c r="L45" t="s">
        <v>636</v>
      </c>
      <c r="M45" t="s">
        <v>6430</v>
      </c>
      <c r="N45" t="s">
        <v>635</v>
      </c>
      <c r="O45" t="s">
        <v>668</v>
      </c>
      <c r="P45" t="s">
        <v>22</v>
      </c>
      <c r="Q45" t="s">
        <v>669</v>
      </c>
      <c r="R45" t="s">
        <v>636</v>
      </c>
      <c r="S45" t="s">
        <v>635</v>
      </c>
      <c r="T45" t="s">
        <v>6430</v>
      </c>
    </row>
    <row r="46" spans="1:22" x14ac:dyDescent="0.25">
      <c r="A46" t="s">
        <v>35</v>
      </c>
      <c r="B46" t="s">
        <v>36</v>
      </c>
      <c r="C46">
        <v>66.666666666666671</v>
      </c>
      <c r="D46">
        <v>3</v>
      </c>
      <c r="E46" t="s">
        <v>6431</v>
      </c>
      <c r="F46">
        <v>100</v>
      </c>
      <c r="G46">
        <v>0</v>
      </c>
      <c r="H46" t="s">
        <v>661</v>
      </c>
      <c r="I46" t="s">
        <v>6432</v>
      </c>
      <c r="J46" t="s">
        <v>716</v>
      </c>
      <c r="K46" t="s">
        <v>635</v>
      </c>
      <c r="L46" t="s">
        <v>636</v>
      </c>
      <c r="M46" t="s">
        <v>6433</v>
      </c>
      <c r="N46" t="s">
        <v>635</v>
      </c>
      <c r="O46" t="s">
        <v>668</v>
      </c>
      <c r="P46" t="s">
        <v>22</v>
      </c>
      <c r="Q46" t="s">
        <v>669</v>
      </c>
      <c r="R46" t="s">
        <v>636</v>
      </c>
      <c r="S46" t="s">
        <v>635</v>
      </c>
      <c r="T46" t="s">
        <v>6433</v>
      </c>
    </row>
    <row r="47" spans="1:22" x14ac:dyDescent="0.25">
      <c r="A47" t="s">
        <v>133</v>
      </c>
      <c r="B47" t="s">
        <v>134</v>
      </c>
      <c r="C47">
        <v>12</v>
      </c>
      <c r="D47">
        <v>10</v>
      </c>
      <c r="E47" t="s">
        <v>6434</v>
      </c>
      <c r="F47">
        <v>129</v>
      </c>
      <c r="G47">
        <v>0</v>
      </c>
      <c r="H47" t="s">
        <v>647</v>
      </c>
      <c r="I47" t="s">
        <v>4078</v>
      </c>
      <c r="J47" t="s">
        <v>6435</v>
      </c>
      <c r="K47" t="s">
        <v>6436</v>
      </c>
      <c r="L47" t="s">
        <v>4230</v>
      </c>
      <c r="M47" t="s">
        <v>6437</v>
      </c>
      <c r="N47" t="s">
        <v>635</v>
      </c>
      <c r="O47" t="s">
        <v>678</v>
      </c>
      <c r="P47" t="s">
        <v>43</v>
      </c>
      <c r="Q47" t="s">
        <v>654</v>
      </c>
      <c r="R47" t="s">
        <v>636</v>
      </c>
      <c r="S47" t="s">
        <v>635</v>
      </c>
      <c r="T47" t="s">
        <v>6438</v>
      </c>
    </row>
    <row r="48" spans="1:22" x14ac:dyDescent="0.25">
      <c r="A48" t="s">
        <v>164</v>
      </c>
      <c r="B48" t="s">
        <v>165</v>
      </c>
      <c r="C48">
        <v>33.333333333333336</v>
      </c>
      <c r="D48">
        <v>3</v>
      </c>
      <c r="E48" t="s">
        <v>6439</v>
      </c>
      <c r="F48">
        <v>100</v>
      </c>
      <c r="G48">
        <v>0</v>
      </c>
      <c r="H48" t="s">
        <v>661</v>
      </c>
      <c r="I48" t="s">
        <v>6440</v>
      </c>
      <c r="J48" t="s">
        <v>1091</v>
      </c>
      <c r="K48" t="s">
        <v>635</v>
      </c>
      <c r="L48" t="s">
        <v>636</v>
      </c>
      <c r="M48" t="s">
        <v>6441</v>
      </c>
      <c r="N48" t="s">
        <v>635</v>
      </c>
      <c r="O48" t="s">
        <v>1071</v>
      </c>
      <c r="P48" t="s">
        <v>22</v>
      </c>
      <c r="Q48" t="s">
        <v>639</v>
      </c>
      <c r="R48" t="s">
        <v>636</v>
      </c>
      <c r="S48" t="s">
        <v>635</v>
      </c>
      <c r="T48" t="s">
        <v>6441</v>
      </c>
    </row>
    <row r="49" spans="1:20" x14ac:dyDescent="0.25">
      <c r="A49" t="s">
        <v>164</v>
      </c>
      <c r="B49" t="s">
        <v>165</v>
      </c>
      <c r="C49">
        <v>33.333333333333336</v>
      </c>
      <c r="D49">
        <v>3</v>
      </c>
      <c r="E49" t="s">
        <v>6442</v>
      </c>
      <c r="F49">
        <v>100</v>
      </c>
      <c r="G49">
        <v>0</v>
      </c>
      <c r="H49" t="s">
        <v>661</v>
      </c>
      <c r="I49" t="s">
        <v>6443</v>
      </c>
      <c r="J49" t="s">
        <v>1105</v>
      </c>
      <c r="K49" t="s">
        <v>635</v>
      </c>
      <c r="L49" t="s">
        <v>636</v>
      </c>
      <c r="M49" t="s">
        <v>6444</v>
      </c>
      <c r="N49" t="s">
        <v>635</v>
      </c>
      <c r="O49" t="s">
        <v>638</v>
      </c>
      <c r="P49" t="s">
        <v>22</v>
      </c>
      <c r="Q49" t="s">
        <v>639</v>
      </c>
      <c r="R49" t="s">
        <v>636</v>
      </c>
      <c r="S49" t="s">
        <v>635</v>
      </c>
      <c r="T49" t="s">
        <v>6444</v>
      </c>
    </row>
    <row r="50" spans="1:20" x14ac:dyDescent="0.25">
      <c r="A50" t="s">
        <v>20</v>
      </c>
      <c r="B50" t="s">
        <v>21</v>
      </c>
      <c r="C50">
        <v>50</v>
      </c>
      <c r="D50">
        <v>1</v>
      </c>
      <c r="E50" t="s">
        <v>6445</v>
      </c>
      <c r="F50">
        <v>99.99</v>
      </c>
      <c r="G50">
        <v>0</v>
      </c>
      <c r="H50" t="s">
        <v>661</v>
      </c>
      <c r="I50" t="s">
        <v>6446</v>
      </c>
      <c r="J50" t="s">
        <v>643</v>
      </c>
      <c r="K50" t="s">
        <v>635</v>
      </c>
      <c r="L50" t="s">
        <v>636</v>
      </c>
      <c r="M50" t="s">
        <v>6447</v>
      </c>
      <c r="N50" t="s">
        <v>635</v>
      </c>
      <c r="O50" t="s">
        <v>668</v>
      </c>
      <c r="P50" t="s">
        <v>22</v>
      </c>
      <c r="Q50" t="s">
        <v>669</v>
      </c>
      <c r="R50" t="s">
        <v>636</v>
      </c>
      <c r="S50" t="s">
        <v>635</v>
      </c>
      <c r="T50" t="s">
        <v>6447</v>
      </c>
    </row>
    <row r="51" spans="1:20" x14ac:dyDescent="0.25">
      <c r="A51" t="s">
        <v>23</v>
      </c>
      <c r="B51" t="s">
        <v>24</v>
      </c>
      <c r="C51">
        <v>50</v>
      </c>
      <c r="D51">
        <v>1</v>
      </c>
      <c r="E51" t="s">
        <v>6445</v>
      </c>
      <c r="F51">
        <v>99.99</v>
      </c>
      <c r="G51">
        <v>0</v>
      </c>
      <c r="H51" t="s">
        <v>661</v>
      </c>
      <c r="I51" t="s">
        <v>6446</v>
      </c>
      <c r="J51" t="s">
        <v>643</v>
      </c>
      <c r="K51" t="s">
        <v>635</v>
      </c>
      <c r="L51" t="s">
        <v>636</v>
      </c>
      <c r="M51" t="s">
        <v>6447</v>
      </c>
      <c r="N51" t="s">
        <v>635</v>
      </c>
      <c r="O51" t="s">
        <v>668</v>
      </c>
      <c r="P51" t="s">
        <v>22</v>
      </c>
      <c r="Q51" t="s">
        <v>669</v>
      </c>
      <c r="R51" t="s">
        <v>636</v>
      </c>
      <c r="S51" t="s">
        <v>635</v>
      </c>
      <c r="T51" t="s">
        <v>6447</v>
      </c>
    </row>
    <row r="52" spans="1:20" x14ac:dyDescent="0.25">
      <c r="A52" t="s">
        <v>25</v>
      </c>
      <c r="B52" t="s">
        <v>26</v>
      </c>
      <c r="C52">
        <v>50</v>
      </c>
      <c r="D52">
        <v>1</v>
      </c>
      <c r="E52" t="s">
        <v>6445</v>
      </c>
      <c r="F52">
        <v>99.99</v>
      </c>
      <c r="G52">
        <v>0</v>
      </c>
      <c r="H52" t="s">
        <v>661</v>
      </c>
      <c r="I52" t="s">
        <v>6446</v>
      </c>
      <c r="J52" t="s">
        <v>643</v>
      </c>
      <c r="K52" t="s">
        <v>635</v>
      </c>
      <c r="L52" t="s">
        <v>636</v>
      </c>
      <c r="M52" t="s">
        <v>6447</v>
      </c>
      <c r="N52" t="s">
        <v>635</v>
      </c>
      <c r="O52" t="s">
        <v>668</v>
      </c>
      <c r="P52" t="s">
        <v>22</v>
      </c>
      <c r="Q52" t="s">
        <v>669</v>
      </c>
      <c r="R52" t="s">
        <v>636</v>
      </c>
      <c r="S52" t="s">
        <v>635</v>
      </c>
      <c r="T52" t="s">
        <v>6448</v>
      </c>
    </row>
    <row r="53" spans="1:20" x14ac:dyDescent="0.25">
      <c r="A53" t="s">
        <v>20</v>
      </c>
      <c r="B53" t="s">
        <v>21</v>
      </c>
      <c r="C53">
        <v>50</v>
      </c>
      <c r="D53">
        <v>1</v>
      </c>
      <c r="E53" t="s">
        <v>6449</v>
      </c>
      <c r="F53">
        <v>99.99</v>
      </c>
      <c r="G53">
        <v>0</v>
      </c>
      <c r="H53" t="s">
        <v>661</v>
      </c>
      <c r="I53" t="s">
        <v>6450</v>
      </c>
      <c r="J53" t="s">
        <v>978</v>
      </c>
      <c r="K53" t="s">
        <v>635</v>
      </c>
      <c r="L53" t="s">
        <v>636</v>
      </c>
      <c r="M53" t="s">
        <v>6451</v>
      </c>
      <c r="N53" t="s">
        <v>635</v>
      </c>
      <c r="O53" t="s">
        <v>638</v>
      </c>
      <c r="P53" t="s">
        <v>22</v>
      </c>
      <c r="Q53" t="s">
        <v>639</v>
      </c>
      <c r="R53" t="s">
        <v>636</v>
      </c>
      <c r="S53" t="s">
        <v>635</v>
      </c>
      <c r="T53" t="s">
        <v>6451</v>
      </c>
    </row>
    <row r="54" spans="1:20" x14ac:dyDescent="0.25">
      <c r="A54" t="s">
        <v>23</v>
      </c>
      <c r="B54" t="s">
        <v>24</v>
      </c>
      <c r="C54">
        <v>50</v>
      </c>
      <c r="D54">
        <v>1</v>
      </c>
      <c r="E54" t="s">
        <v>6449</v>
      </c>
      <c r="F54">
        <v>99.99</v>
      </c>
      <c r="G54">
        <v>0</v>
      </c>
      <c r="H54" t="s">
        <v>661</v>
      </c>
      <c r="I54" t="s">
        <v>6450</v>
      </c>
      <c r="J54" t="s">
        <v>978</v>
      </c>
      <c r="K54" t="s">
        <v>635</v>
      </c>
      <c r="L54" t="s">
        <v>636</v>
      </c>
      <c r="M54" t="s">
        <v>6451</v>
      </c>
      <c r="N54" t="s">
        <v>635</v>
      </c>
      <c r="O54" t="s">
        <v>638</v>
      </c>
      <c r="P54" t="s">
        <v>22</v>
      </c>
      <c r="Q54" t="s">
        <v>639</v>
      </c>
      <c r="R54" t="s">
        <v>636</v>
      </c>
      <c r="S54" t="s">
        <v>635</v>
      </c>
      <c r="T54" t="s">
        <v>6451</v>
      </c>
    </row>
    <row r="55" spans="1:20" x14ac:dyDescent="0.25">
      <c r="A55" t="s">
        <v>25</v>
      </c>
      <c r="B55" t="s">
        <v>26</v>
      </c>
      <c r="C55">
        <v>50</v>
      </c>
      <c r="D55">
        <v>1</v>
      </c>
      <c r="E55" t="s">
        <v>6449</v>
      </c>
      <c r="F55">
        <v>99.99</v>
      </c>
      <c r="G55">
        <v>0</v>
      </c>
      <c r="H55" t="s">
        <v>661</v>
      </c>
      <c r="I55" t="s">
        <v>6450</v>
      </c>
      <c r="J55" t="s">
        <v>978</v>
      </c>
      <c r="K55" t="s">
        <v>635</v>
      </c>
      <c r="L55" t="s">
        <v>636</v>
      </c>
      <c r="M55" t="s">
        <v>6451</v>
      </c>
      <c r="N55" t="s">
        <v>635</v>
      </c>
      <c r="O55" t="s">
        <v>638</v>
      </c>
      <c r="P55" t="s">
        <v>22</v>
      </c>
      <c r="Q55" t="s">
        <v>639</v>
      </c>
      <c r="R55" t="s">
        <v>636</v>
      </c>
      <c r="S55" t="s">
        <v>635</v>
      </c>
      <c r="T55" t="s">
        <v>6451</v>
      </c>
    </row>
    <row r="56" spans="1:20" x14ac:dyDescent="0.25">
      <c r="A56" t="s">
        <v>39</v>
      </c>
      <c r="B56" t="s">
        <v>44</v>
      </c>
      <c r="C56">
        <v>66.333333333333329</v>
      </c>
      <c r="D56">
        <v>3</v>
      </c>
      <c r="E56" t="s">
        <v>6452</v>
      </c>
      <c r="F56">
        <v>235</v>
      </c>
      <c r="G56">
        <v>0</v>
      </c>
      <c r="H56" t="s">
        <v>647</v>
      </c>
      <c r="I56" t="s">
        <v>2206</v>
      </c>
      <c r="J56" t="s">
        <v>4180</v>
      </c>
      <c r="K56" t="s">
        <v>4181</v>
      </c>
      <c r="L56" t="s">
        <v>3723</v>
      </c>
      <c r="M56" t="s">
        <v>6453</v>
      </c>
      <c r="N56" t="s">
        <v>635</v>
      </c>
      <c r="O56" t="s">
        <v>678</v>
      </c>
      <c r="P56" t="s">
        <v>43</v>
      </c>
      <c r="Q56" t="s">
        <v>654</v>
      </c>
      <c r="R56" t="s">
        <v>636</v>
      </c>
      <c r="S56" t="s">
        <v>635</v>
      </c>
      <c r="T56" t="s">
        <v>6454</v>
      </c>
    </row>
    <row r="57" spans="1:20" x14ac:dyDescent="0.25">
      <c r="A57" t="s">
        <v>39</v>
      </c>
      <c r="B57" t="s">
        <v>44</v>
      </c>
      <c r="C57">
        <v>120</v>
      </c>
      <c r="D57">
        <v>1</v>
      </c>
      <c r="E57" t="s">
        <v>6455</v>
      </c>
      <c r="F57">
        <v>95</v>
      </c>
      <c r="G57">
        <v>0</v>
      </c>
      <c r="H57" t="s">
        <v>661</v>
      </c>
      <c r="I57" t="s">
        <v>6456</v>
      </c>
      <c r="J57" t="s">
        <v>884</v>
      </c>
      <c r="K57" t="s">
        <v>635</v>
      </c>
      <c r="L57" t="s">
        <v>636</v>
      </c>
      <c r="M57" t="s">
        <v>6457</v>
      </c>
      <c r="N57" t="s">
        <v>635</v>
      </c>
      <c r="O57" t="s">
        <v>668</v>
      </c>
      <c r="P57" t="s">
        <v>22</v>
      </c>
      <c r="Q57" t="s">
        <v>669</v>
      </c>
      <c r="R57" t="s">
        <v>636</v>
      </c>
      <c r="S57" t="s">
        <v>635</v>
      </c>
      <c r="T57" t="s">
        <v>6457</v>
      </c>
    </row>
    <row r="58" spans="1:20" x14ac:dyDescent="0.25">
      <c r="A58" t="s">
        <v>20</v>
      </c>
      <c r="B58" t="s">
        <v>21</v>
      </c>
      <c r="C58">
        <v>50</v>
      </c>
      <c r="D58">
        <v>1</v>
      </c>
      <c r="E58" t="s">
        <v>6458</v>
      </c>
      <c r="F58">
        <v>99.99</v>
      </c>
      <c r="G58">
        <v>0</v>
      </c>
      <c r="H58" t="s">
        <v>661</v>
      </c>
      <c r="I58" t="s">
        <v>6459</v>
      </c>
      <c r="J58" t="s">
        <v>978</v>
      </c>
      <c r="K58" t="s">
        <v>635</v>
      </c>
      <c r="L58" t="s">
        <v>636</v>
      </c>
      <c r="M58" t="s">
        <v>6460</v>
      </c>
      <c r="N58" t="s">
        <v>635</v>
      </c>
      <c r="O58" t="s">
        <v>1071</v>
      </c>
      <c r="P58" t="s">
        <v>22</v>
      </c>
      <c r="Q58" t="s">
        <v>639</v>
      </c>
      <c r="R58" t="s">
        <v>636</v>
      </c>
      <c r="S58" t="s">
        <v>635</v>
      </c>
      <c r="T58" t="s">
        <v>6460</v>
      </c>
    </row>
    <row r="59" spans="1:20" x14ac:dyDescent="0.25">
      <c r="A59" t="s">
        <v>23</v>
      </c>
      <c r="B59" t="s">
        <v>24</v>
      </c>
      <c r="C59">
        <v>50</v>
      </c>
      <c r="D59">
        <v>1</v>
      </c>
      <c r="E59" t="s">
        <v>6458</v>
      </c>
      <c r="F59">
        <v>99.99</v>
      </c>
      <c r="G59">
        <v>0</v>
      </c>
      <c r="H59" t="s">
        <v>661</v>
      </c>
      <c r="I59" t="s">
        <v>6459</v>
      </c>
      <c r="J59" t="s">
        <v>978</v>
      </c>
      <c r="K59" t="s">
        <v>635</v>
      </c>
      <c r="L59" t="s">
        <v>636</v>
      </c>
      <c r="M59" t="s">
        <v>6460</v>
      </c>
      <c r="N59" t="s">
        <v>635</v>
      </c>
      <c r="O59" t="s">
        <v>1071</v>
      </c>
      <c r="P59" t="s">
        <v>22</v>
      </c>
      <c r="Q59" t="s">
        <v>639</v>
      </c>
      <c r="R59" t="s">
        <v>636</v>
      </c>
      <c r="S59" t="s">
        <v>635</v>
      </c>
      <c r="T59" t="s">
        <v>6460</v>
      </c>
    </row>
    <row r="60" spans="1:20" x14ac:dyDescent="0.25">
      <c r="A60" t="s">
        <v>25</v>
      </c>
      <c r="B60" t="s">
        <v>26</v>
      </c>
      <c r="C60">
        <v>50</v>
      </c>
      <c r="D60">
        <v>1</v>
      </c>
      <c r="E60" t="s">
        <v>6458</v>
      </c>
      <c r="F60">
        <v>99.99</v>
      </c>
      <c r="G60">
        <v>0</v>
      </c>
      <c r="H60" t="s">
        <v>661</v>
      </c>
      <c r="I60" t="s">
        <v>6459</v>
      </c>
      <c r="J60" t="s">
        <v>978</v>
      </c>
      <c r="K60" t="s">
        <v>635</v>
      </c>
      <c r="L60" t="s">
        <v>636</v>
      </c>
      <c r="M60" t="s">
        <v>6460</v>
      </c>
      <c r="N60" t="s">
        <v>635</v>
      </c>
      <c r="O60" t="s">
        <v>1071</v>
      </c>
      <c r="P60" t="s">
        <v>22</v>
      </c>
      <c r="Q60" t="s">
        <v>639</v>
      </c>
      <c r="R60" t="s">
        <v>636</v>
      </c>
      <c r="S60" t="s">
        <v>635</v>
      </c>
      <c r="T60" t="s">
        <v>6460</v>
      </c>
    </row>
    <row r="61" spans="1:20" x14ac:dyDescent="0.25">
      <c r="A61" t="s">
        <v>164</v>
      </c>
      <c r="B61" t="s">
        <v>165</v>
      </c>
      <c r="C61">
        <v>50</v>
      </c>
      <c r="D61">
        <v>6</v>
      </c>
      <c r="E61" t="s">
        <v>6461</v>
      </c>
      <c r="F61">
        <v>200</v>
      </c>
      <c r="G61">
        <v>0</v>
      </c>
      <c r="H61" t="s">
        <v>661</v>
      </c>
      <c r="I61" t="s">
        <v>4586</v>
      </c>
      <c r="J61" t="s">
        <v>839</v>
      </c>
      <c r="K61" t="s">
        <v>635</v>
      </c>
      <c r="L61" t="s">
        <v>636</v>
      </c>
      <c r="M61" t="s">
        <v>6462</v>
      </c>
      <c r="N61" t="s">
        <v>635</v>
      </c>
      <c r="O61" t="s">
        <v>638</v>
      </c>
      <c r="P61" t="s">
        <v>22</v>
      </c>
      <c r="Q61" t="s">
        <v>639</v>
      </c>
      <c r="R61" t="s">
        <v>636</v>
      </c>
      <c r="S61" t="s">
        <v>635</v>
      </c>
      <c r="T61" t="s">
        <v>6462</v>
      </c>
    </row>
    <row r="62" spans="1:20" x14ac:dyDescent="0.25">
      <c r="A62" t="s">
        <v>35</v>
      </c>
      <c r="B62" t="s">
        <v>36</v>
      </c>
      <c r="C62">
        <v>66.666666666666671</v>
      </c>
      <c r="D62">
        <v>3</v>
      </c>
      <c r="E62" t="s">
        <v>6463</v>
      </c>
      <c r="F62">
        <v>100</v>
      </c>
      <c r="G62">
        <v>0</v>
      </c>
      <c r="H62" t="s">
        <v>661</v>
      </c>
      <c r="I62" t="s">
        <v>6464</v>
      </c>
      <c r="J62" t="s">
        <v>1917</v>
      </c>
      <c r="K62" t="s">
        <v>635</v>
      </c>
      <c r="L62" t="s">
        <v>636</v>
      </c>
      <c r="M62" t="s">
        <v>6465</v>
      </c>
      <c r="N62" t="s">
        <v>635</v>
      </c>
      <c r="O62" t="s">
        <v>638</v>
      </c>
      <c r="P62" t="s">
        <v>22</v>
      </c>
      <c r="Q62" t="s">
        <v>639</v>
      </c>
      <c r="R62" t="s">
        <v>636</v>
      </c>
      <c r="S62" t="s">
        <v>635</v>
      </c>
      <c r="T62" t="s">
        <v>6465</v>
      </c>
    </row>
    <row r="63" spans="1:20" x14ac:dyDescent="0.25">
      <c r="A63" t="s">
        <v>164</v>
      </c>
      <c r="B63" t="s">
        <v>165</v>
      </c>
      <c r="C63">
        <v>33.333333333333336</v>
      </c>
      <c r="D63">
        <v>3</v>
      </c>
      <c r="E63" t="s">
        <v>6466</v>
      </c>
      <c r="F63">
        <v>100</v>
      </c>
      <c r="G63">
        <v>0</v>
      </c>
      <c r="H63" t="s">
        <v>661</v>
      </c>
      <c r="I63" t="s">
        <v>6467</v>
      </c>
      <c r="J63" t="s">
        <v>663</v>
      </c>
      <c r="K63" t="s">
        <v>635</v>
      </c>
      <c r="L63" t="s">
        <v>636</v>
      </c>
      <c r="M63" t="s">
        <v>6465</v>
      </c>
      <c r="N63" t="s">
        <v>635</v>
      </c>
      <c r="O63" t="s">
        <v>668</v>
      </c>
      <c r="P63" t="s">
        <v>22</v>
      </c>
      <c r="Q63" t="s">
        <v>669</v>
      </c>
      <c r="R63" t="s">
        <v>636</v>
      </c>
      <c r="S63" t="s">
        <v>635</v>
      </c>
      <c r="T63" t="s">
        <v>6465</v>
      </c>
    </row>
    <row r="64" spans="1:20" x14ac:dyDescent="0.25">
      <c r="A64" t="s">
        <v>20</v>
      </c>
      <c r="B64" t="s">
        <v>21</v>
      </c>
      <c r="C64">
        <v>50</v>
      </c>
      <c r="D64">
        <v>1</v>
      </c>
      <c r="E64" t="s">
        <v>6468</v>
      </c>
      <c r="F64">
        <v>100</v>
      </c>
      <c r="G64">
        <v>0</v>
      </c>
      <c r="H64" t="s">
        <v>632</v>
      </c>
      <c r="I64" t="s">
        <v>6469</v>
      </c>
      <c r="J64" t="s">
        <v>5453</v>
      </c>
      <c r="K64" t="s">
        <v>635</v>
      </c>
      <c r="L64" t="s">
        <v>636</v>
      </c>
      <c r="M64" t="s">
        <v>6470</v>
      </c>
      <c r="N64" t="s">
        <v>635</v>
      </c>
      <c r="O64" t="s">
        <v>638</v>
      </c>
      <c r="P64" t="s">
        <v>22</v>
      </c>
      <c r="Q64" t="s">
        <v>639</v>
      </c>
      <c r="R64" t="s">
        <v>636</v>
      </c>
      <c r="S64" t="s">
        <v>635</v>
      </c>
      <c r="T64" t="s">
        <v>6470</v>
      </c>
    </row>
    <row r="65" spans="1:20" x14ac:dyDescent="0.25">
      <c r="A65" t="s">
        <v>23</v>
      </c>
      <c r="B65" t="s">
        <v>24</v>
      </c>
      <c r="C65">
        <v>50</v>
      </c>
      <c r="D65">
        <v>1</v>
      </c>
      <c r="E65" t="s">
        <v>6468</v>
      </c>
      <c r="F65">
        <v>100</v>
      </c>
      <c r="G65">
        <v>0</v>
      </c>
      <c r="H65" t="s">
        <v>632</v>
      </c>
      <c r="I65" t="s">
        <v>6469</v>
      </c>
      <c r="J65" t="s">
        <v>5453</v>
      </c>
      <c r="K65" t="s">
        <v>635</v>
      </c>
      <c r="L65" t="s">
        <v>636</v>
      </c>
      <c r="M65" t="s">
        <v>6470</v>
      </c>
      <c r="N65" t="s">
        <v>635</v>
      </c>
      <c r="O65" t="s">
        <v>638</v>
      </c>
      <c r="P65" t="s">
        <v>22</v>
      </c>
      <c r="Q65" t="s">
        <v>639</v>
      </c>
      <c r="R65" t="s">
        <v>636</v>
      </c>
      <c r="S65" t="s">
        <v>635</v>
      </c>
      <c r="T65" t="s">
        <v>6470</v>
      </c>
    </row>
    <row r="66" spans="1:20" x14ac:dyDescent="0.25">
      <c r="A66" t="s">
        <v>25</v>
      </c>
      <c r="B66" t="s">
        <v>26</v>
      </c>
      <c r="C66">
        <v>50</v>
      </c>
      <c r="D66">
        <v>1</v>
      </c>
      <c r="E66" t="s">
        <v>6468</v>
      </c>
      <c r="F66">
        <v>100</v>
      </c>
      <c r="G66">
        <v>0</v>
      </c>
      <c r="H66" t="s">
        <v>632</v>
      </c>
      <c r="I66" t="s">
        <v>6469</v>
      </c>
      <c r="J66" t="s">
        <v>5453</v>
      </c>
      <c r="K66" t="s">
        <v>635</v>
      </c>
      <c r="L66" t="s">
        <v>636</v>
      </c>
      <c r="M66" t="s">
        <v>6470</v>
      </c>
      <c r="N66" t="s">
        <v>635</v>
      </c>
      <c r="O66" t="s">
        <v>638</v>
      </c>
      <c r="P66" t="s">
        <v>22</v>
      </c>
      <c r="Q66" t="s">
        <v>639</v>
      </c>
      <c r="R66" t="s">
        <v>636</v>
      </c>
      <c r="S66" t="s">
        <v>635</v>
      </c>
      <c r="T66" t="s">
        <v>6470</v>
      </c>
    </row>
    <row r="67" spans="1:20" x14ac:dyDescent="0.25">
      <c r="A67" t="s">
        <v>20</v>
      </c>
      <c r="B67" t="s">
        <v>21</v>
      </c>
      <c r="C67">
        <v>50</v>
      </c>
      <c r="D67">
        <v>2</v>
      </c>
      <c r="E67" t="s">
        <v>6471</v>
      </c>
      <c r="F67">
        <v>199.98</v>
      </c>
      <c r="G67">
        <v>0</v>
      </c>
      <c r="H67" t="s">
        <v>661</v>
      </c>
      <c r="I67" t="s">
        <v>6472</v>
      </c>
      <c r="J67" t="s">
        <v>742</v>
      </c>
      <c r="K67" t="s">
        <v>635</v>
      </c>
      <c r="L67" t="s">
        <v>636</v>
      </c>
      <c r="M67" t="s">
        <v>6473</v>
      </c>
      <c r="N67" t="s">
        <v>635</v>
      </c>
      <c r="O67" t="s">
        <v>638</v>
      </c>
      <c r="P67" t="s">
        <v>22</v>
      </c>
      <c r="Q67" t="s">
        <v>639</v>
      </c>
      <c r="R67" t="s">
        <v>636</v>
      </c>
      <c r="S67" t="s">
        <v>635</v>
      </c>
      <c r="T67" t="s">
        <v>6473</v>
      </c>
    </row>
    <row r="68" spans="1:20" x14ac:dyDescent="0.25">
      <c r="A68" t="s">
        <v>23</v>
      </c>
      <c r="B68" t="s">
        <v>24</v>
      </c>
      <c r="C68">
        <v>50</v>
      </c>
      <c r="D68">
        <v>2</v>
      </c>
      <c r="E68" t="s">
        <v>6471</v>
      </c>
      <c r="F68">
        <v>199.98</v>
      </c>
      <c r="G68">
        <v>0</v>
      </c>
      <c r="H68" t="s">
        <v>661</v>
      </c>
      <c r="I68" t="s">
        <v>6472</v>
      </c>
      <c r="J68" t="s">
        <v>742</v>
      </c>
      <c r="K68" t="s">
        <v>635</v>
      </c>
      <c r="L68" t="s">
        <v>636</v>
      </c>
      <c r="M68" t="s">
        <v>6473</v>
      </c>
      <c r="N68" t="s">
        <v>635</v>
      </c>
      <c r="O68" t="s">
        <v>638</v>
      </c>
      <c r="P68" t="s">
        <v>22</v>
      </c>
      <c r="Q68" t="s">
        <v>639</v>
      </c>
      <c r="R68" t="s">
        <v>636</v>
      </c>
      <c r="S68" t="s">
        <v>635</v>
      </c>
      <c r="T68" t="s">
        <v>6473</v>
      </c>
    </row>
    <row r="69" spans="1:20" x14ac:dyDescent="0.25">
      <c r="A69" t="s">
        <v>25</v>
      </c>
      <c r="B69" t="s">
        <v>26</v>
      </c>
      <c r="C69">
        <v>50</v>
      </c>
      <c r="D69">
        <v>2</v>
      </c>
      <c r="E69" t="s">
        <v>6471</v>
      </c>
      <c r="F69">
        <v>199.98</v>
      </c>
      <c r="G69">
        <v>0</v>
      </c>
      <c r="H69" t="s">
        <v>661</v>
      </c>
      <c r="I69" t="s">
        <v>6472</v>
      </c>
      <c r="J69" t="s">
        <v>742</v>
      </c>
      <c r="K69" t="s">
        <v>635</v>
      </c>
      <c r="L69" t="s">
        <v>636</v>
      </c>
      <c r="M69" t="s">
        <v>6473</v>
      </c>
      <c r="N69" t="s">
        <v>635</v>
      </c>
      <c r="O69" t="s">
        <v>638</v>
      </c>
      <c r="P69" t="s">
        <v>22</v>
      </c>
      <c r="Q69" t="s">
        <v>639</v>
      </c>
      <c r="R69" t="s">
        <v>636</v>
      </c>
      <c r="S69" t="s">
        <v>635</v>
      </c>
      <c r="T69" t="s">
        <v>6473</v>
      </c>
    </row>
    <row r="70" spans="1:20" x14ac:dyDescent="0.25">
      <c r="A70" t="s">
        <v>619</v>
      </c>
      <c r="B70" t="s">
        <v>620</v>
      </c>
      <c r="C70">
        <v>139</v>
      </c>
      <c r="D70">
        <v>1</v>
      </c>
      <c r="E70" t="s">
        <v>6474</v>
      </c>
      <c r="F70">
        <v>317.64999999999998</v>
      </c>
      <c r="G70">
        <v>26</v>
      </c>
      <c r="H70" t="s">
        <v>647</v>
      </c>
      <c r="I70" t="s">
        <v>6475</v>
      </c>
      <c r="J70" t="s">
        <v>6476</v>
      </c>
      <c r="K70" t="s">
        <v>2751</v>
      </c>
      <c r="L70" t="s">
        <v>636</v>
      </c>
      <c r="M70" t="s">
        <v>635</v>
      </c>
      <c r="N70" t="s">
        <v>635</v>
      </c>
      <c r="O70" t="s">
        <v>706</v>
      </c>
      <c r="P70" t="s">
        <v>40</v>
      </c>
      <c r="Q70" t="s">
        <v>635</v>
      </c>
      <c r="R70" t="s">
        <v>636</v>
      </c>
      <c r="S70" t="s">
        <v>635</v>
      </c>
      <c r="T70" t="s">
        <v>6477</v>
      </c>
    </row>
    <row r="71" spans="1:20" x14ac:dyDescent="0.25">
      <c r="A71" t="s">
        <v>258</v>
      </c>
      <c r="B71" t="s">
        <v>264</v>
      </c>
      <c r="C71">
        <v>139</v>
      </c>
      <c r="D71">
        <v>1</v>
      </c>
      <c r="E71" t="s">
        <v>6474</v>
      </c>
      <c r="F71">
        <v>317.64999999999998</v>
      </c>
      <c r="G71">
        <v>26</v>
      </c>
      <c r="H71" t="s">
        <v>647</v>
      </c>
      <c r="I71" t="s">
        <v>6475</v>
      </c>
      <c r="J71" t="s">
        <v>6476</v>
      </c>
      <c r="K71" t="s">
        <v>2751</v>
      </c>
      <c r="L71" t="s">
        <v>636</v>
      </c>
      <c r="M71" t="s">
        <v>635</v>
      </c>
      <c r="N71" t="s">
        <v>635</v>
      </c>
      <c r="O71" t="s">
        <v>706</v>
      </c>
      <c r="P71" t="s">
        <v>40</v>
      </c>
      <c r="Q71" t="s">
        <v>635</v>
      </c>
      <c r="R71" t="s">
        <v>636</v>
      </c>
      <c r="S71" t="s">
        <v>635</v>
      </c>
      <c r="T71" t="s">
        <v>6477</v>
      </c>
    </row>
    <row r="72" spans="1:20" x14ac:dyDescent="0.25">
      <c r="A72" t="s">
        <v>257</v>
      </c>
      <c r="B72" t="s">
        <v>263</v>
      </c>
      <c r="C72">
        <v>139</v>
      </c>
      <c r="D72">
        <v>1</v>
      </c>
      <c r="E72" t="s">
        <v>6474</v>
      </c>
      <c r="F72">
        <v>317.64999999999998</v>
      </c>
      <c r="G72">
        <v>26</v>
      </c>
      <c r="H72" t="s">
        <v>647</v>
      </c>
      <c r="I72" t="s">
        <v>6475</v>
      </c>
      <c r="J72" t="s">
        <v>6476</v>
      </c>
      <c r="K72" t="s">
        <v>2751</v>
      </c>
      <c r="L72" t="s">
        <v>636</v>
      </c>
      <c r="M72" t="s">
        <v>635</v>
      </c>
      <c r="N72" t="s">
        <v>635</v>
      </c>
      <c r="O72" t="s">
        <v>706</v>
      </c>
      <c r="P72" t="s">
        <v>40</v>
      </c>
      <c r="Q72" t="s">
        <v>635</v>
      </c>
      <c r="R72" t="s">
        <v>636</v>
      </c>
      <c r="S72" t="s">
        <v>635</v>
      </c>
      <c r="T72" t="s">
        <v>6477</v>
      </c>
    </row>
    <row r="73" spans="1:20" x14ac:dyDescent="0.25">
      <c r="A73" t="s">
        <v>256</v>
      </c>
      <c r="B73" t="s">
        <v>262</v>
      </c>
      <c r="C73">
        <v>139</v>
      </c>
      <c r="D73">
        <v>1</v>
      </c>
      <c r="E73" t="s">
        <v>6474</v>
      </c>
      <c r="F73">
        <v>317.64999999999998</v>
      </c>
      <c r="G73">
        <v>26</v>
      </c>
      <c r="H73" t="s">
        <v>647</v>
      </c>
      <c r="I73" t="s">
        <v>6475</v>
      </c>
      <c r="J73" t="s">
        <v>6476</v>
      </c>
      <c r="K73" t="s">
        <v>2751</v>
      </c>
      <c r="L73" t="s">
        <v>636</v>
      </c>
      <c r="M73" t="s">
        <v>635</v>
      </c>
      <c r="N73" t="s">
        <v>635</v>
      </c>
      <c r="O73" t="s">
        <v>706</v>
      </c>
      <c r="P73" t="s">
        <v>40</v>
      </c>
      <c r="Q73" t="s">
        <v>635</v>
      </c>
      <c r="R73" t="s">
        <v>636</v>
      </c>
      <c r="S73" t="s">
        <v>635</v>
      </c>
      <c r="T73" t="s">
        <v>6477</v>
      </c>
    </row>
    <row r="74" spans="1:20" x14ac:dyDescent="0.25">
      <c r="A74" t="s">
        <v>164</v>
      </c>
      <c r="B74" t="s">
        <v>165</v>
      </c>
      <c r="C74">
        <v>33.333333333333336</v>
      </c>
      <c r="D74">
        <v>3</v>
      </c>
      <c r="E74" t="s">
        <v>6478</v>
      </c>
      <c r="F74">
        <v>100</v>
      </c>
      <c r="G74">
        <v>0</v>
      </c>
      <c r="H74" t="s">
        <v>661</v>
      </c>
      <c r="I74" t="s">
        <v>6479</v>
      </c>
      <c r="J74" t="s">
        <v>934</v>
      </c>
      <c r="K74" t="s">
        <v>635</v>
      </c>
      <c r="L74" t="s">
        <v>636</v>
      </c>
      <c r="M74" t="s">
        <v>6480</v>
      </c>
      <c r="N74" t="s">
        <v>635</v>
      </c>
      <c r="O74" t="s">
        <v>638</v>
      </c>
      <c r="P74" t="s">
        <v>22</v>
      </c>
      <c r="Q74" t="s">
        <v>639</v>
      </c>
      <c r="R74" t="s">
        <v>636</v>
      </c>
      <c r="S74" t="s">
        <v>635</v>
      </c>
      <c r="T74" t="s">
        <v>6480</v>
      </c>
    </row>
    <row r="75" spans="1:20" x14ac:dyDescent="0.25">
      <c r="A75" t="s">
        <v>25</v>
      </c>
      <c r="B75" t="s">
        <v>26</v>
      </c>
      <c r="C75">
        <v>60</v>
      </c>
      <c r="D75">
        <v>3</v>
      </c>
      <c r="E75" t="s">
        <v>6481</v>
      </c>
      <c r="F75">
        <v>400.6</v>
      </c>
      <c r="G75">
        <v>26.5</v>
      </c>
      <c r="H75" t="s">
        <v>647</v>
      </c>
      <c r="I75" t="s">
        <v>6482</v>
      </c>
      <c r="J75" t="s">
        <v>6483</v>
      </c>
      <c r="K75" t="s">
        <v>2228</v>
      </c>
      <c r="L75" t="s">
        <v>6484</v>
      </c>
      <c r="M75" t="s">
        <v>6485</v>
      </c>
      <c r="N75" t="s">
        <v>635</v>
      </c>
      <c r="O75" t="s">
        <v>706</v>
      </c>
      <c r="P75" t="s">
        <v>40</v>
      </c>
      <c r="Q75" t="s">
        <v>707</v>
      </c>
      <c r="R75" t="s">
        <v>636</v>
      </c>
      <c r="S75" t="s">
        <v>635</v>
      </c>
      <c r="T75" t="s">
        <v>6485</v>
      </c>
    </row>
    <row r="76" spans="1:20" x14ac:dyDescent="0.25">
      <c r="A76" t="s">
        <v>23</v>
      </c>
      <c r="B76" t="s">
        <v>24</v>
      </c>
      <c r="C76">
        <v>33.333333333333336</v>
      </c>
      <c r="D76">
        <v>3</v>
      </c>
      <c r="E76" t="s">
        <v>6481</v>
      </c>
      <c r="F76">
        <v>400.6</v>
      </c>
      <c r="G76">
        <v>26.5</v>
      </c>
      <c r="H76" t="s">
        <v>647</v>
      </c>
      <c r="I76" t="s">
        <v>6482</v>
      </c>
      <c r="J76" t="s">
        <v>6483</v>
      </c>
      <c r="K76" t="s">
        <v>2228</v>
      </c>
      <c r="L76" t="s">
        <v>6484</v>
      </c>
      <c r="M76" t="s">
        <v>6485</v>
      </c>
      <c r="N76" t="s">
        <v>635</v>
      </c>
      <c r="O76" t="s">
        <v>706</v>
      </c>
      <c r="P76" t="s">
        <v>40</v>
      </c>
      <c r="Q76" t="s">
        <v>707</v>
      </c>
      <c r="R76" t="s">
        <v>636</v>
      </c>
      <c r="S76" t="s">
        <v>635</v>
      </c>
      <c r="T76" t="s">
        <v>6485</v>
      </c>
    </row>
    <row r="77" spans="1:20" x14ac:dyDescent="0.25">
      <c r="A77" t="s">
        <v>20</v>
      </c>
      <c r="B77" t="s">
        <v>21</v>
      </c>
      <c r="C77">
        <v>33.333333333333336</v>
      </c>
      <c r="D77">
        <v>3</v>
      </c>
      <c r="E77" t="s">
        <v>6481</v>
      </c>
      <c r="F77">
        <v>400.6</v>
      </c>
      <c r="G77">
        <v>26.5</v>
      </c>
      <c r="H77" t="s">
        <v>647</v>
      </c>
      <c r="I77" t="s">
        <v>6482</v>
      </c>
      <c r="J77" t="s">
        <v>6483</v>
      </c>
      <c r="K77" t="s">
        <v>2228</v>
      </c>
      <c r="L77" t="s">
        <v>6484</v>
      </c>
      <c r="M77" t="s">
        <v>6485</v>
      </c>
      <c r="N77" t="s">
        <v>635</v>
      </c>
      <c r="O77" t="s">
        <v>706</v>
      </c>
      <c r="P77" t="s">
        <v>40</v>
      </c>
      <c r="Q77" t="s">
        <v>707</v>
      </c>
      <c r="R77" t="s">
        <v>636</v>
      </c>
      <c r="S77" t="s">
        <v>635</v>
      </c>
      <c r="T77" t="s">
        <v>6485</v>
      </c>
    </row>
    <row r="78" spans="1:20" x14ac:dyDescent="0.25">
      <c r="A78" t="s">
        <v>257</v>
      </c>
      <c r="B78" t="s">
        <v>263</v>
      </c>
      <c r="C78">
        <v>139</v>
      </c>
      <c r="D78">
        <v>1</v>
      </c>
      <c r="E78" t="s">
        <v>6486</v>
      </c>
      <c r="F78">
        <v>143.99</v>
      </c>
      <c r="G78">
        <v>35</v>
      </c>
      <c r="H78" t="s">
        <v>661</v>
      </c>
      <c r="I78" t="s">
        <v>6487</v>
      </c>
      <c r="J78" t="s">
        <v>643</v>
      </c>
      <c r="K78" t="s">
        <v>635</v>
      </c>
      <c r="L78" t="s">
        <v>636</v>
      </c>
      <c r="M78" t="s">
        <v>6488</v>
      </c>
      <c r="N78" t="s">
        <v>635</v>
      </c>
      <c r="O78" t="s">
        <v>638</v>
      </c>
      <c r="P78" t="s">
        <v>22</v>
      </c>
      <c r="Q78" t="s">
        <v>639</v>
      </c>
      <c r="R78" t="s">
        <v>636</v>
      </c>
      <c r="S78" t="s">
        <v>635</v>
      </c>
      <c r="T78" t="s">
        <v>6488</v>
      </c>
    </row>
    <row r="79" spans="1:20" x14ac:dyDescent="0.25">
      <c r="A79" t="s">
        <v>35</v>
      </c>
      <c r="B79" t="s">
        <v>36</v>
      </c>
      <c r="C79">
        <v>66.666666666666671</v>
      </c>
      <c r="D79">
        <v>3</v>
      </c>
      <c r="E79" t="s">
        <v>6489</v>
      </c>
      <c r="F79">
        <v>100</v>
      </c>
      <c r="G79">
        <v>0</v>
      </c>
      <c r="H79" t="s">
        <v>661</v>
      </c>
      <c r="I79" t="s">
        <v>6490</v>
      </c>
      <c r="J79" t="s">
        <v>711</v>
      </c>
      <c r="K79" t="s">
        <v>635</v>
      </c>
      <c r="L79" t="s">
        <v>636</v>
      </c>
      <c r="M79" t="s">
        <v>6491</v>
      </c>
      <c r="N79" t="s">
        <v>635</v>
      </c>
      <c r="O79" t="s">
        <v>638</v>
      </c>
      <c r="P79" t="s">
        <v>22</v>
      </c>
      <c r="Q79" t="s">
        <v>639</v>
      </c>
      <c r="R79" t="s">
        <v>636</v>
      </c>
      <c r="S79" t="s">
        <v>635</v>
      </c>
      <c r="T79" t="s">
        <v>6491</v>
      </c>
    </row>
    <row r="80" spans="1:20" x14ac:dyDescent="0.25">
      <c r="A80" t="s">
        <v>39</v>
      </c>
      <c r="B80" t="s">
        <v>44</v>
      </c>
      <c r="C80">
        <v>69.900000000000006</v>
      </c>
      <c r="D80">
        <v>10</v>
      </c>
      <c r="E80" t="s">
        <v>6492</v>
      </c>
      <c r="F80">
        <v>979.51</v>
      </c>
      <c r="G80">
        <v>96.5</v>
      </c>
      <c r="H80" t="s">
        <v>647</v>
      </c>
      <c r="I80" t="s">
        <v>6493</v>
      </c>
      <c r="J80" t="s">
        <v>6494</v>
      </c>
      <c r="K80" t="s">
        <v>3633</v>
      </c>
      <c r="L80" t="s">
        <v>5305</v>
      </c>
      <c r="M80" t="s">
        <v>6495</v>
      </c>
      <c r="N80" t="s">
        <v>635</v>
      </c>
      <c r="O80" t="s">
        <v>706</v>
      </c>
      <c r="P80" t="s">
        <v>40</v>
      </c>
      <c r="Q80" t="s">
        <v>707</v>
      </c>
      <c r="R80" t="s">
        <v>636</v>
      </c>
      <c r="S80" t="s">
        <v>635</v>
      </c>
      <c r="T80" t="s">
        <v>6495</v>
      </c>
    </row>
    <row r="81" spans="1:20" x14ac:dyDescent="0.25">
      <c r="A81" t="s">
        <v>39</v>
      </c>
      <c r="B81" t="s">
        <v>44</v>
      </c>
      <c r="C81">
        <v>69.900000000000006</v>
      </c>
      <c r="D81">
        <v>10</v>
      </c>
      <c r="E81" t="s">
        <v>6492</v>
      </c>
      <c r="F81">
        <v>979.51</v>
      </c>
      <c r="G81">
        <v>96.5</v>
      </c>
      <c r="H81" t="s">
        <v>647</v>
      </c>
      <c r="I81" t="s">
        <v>6493</v>
      </c>
      <c r="J81" t="s">
        <v>6494</v>
      </c>
      <c r="K81" t="s">
        <v>3633</v>
      </c>
      <c r="L81" t="s">
        <v>5305</v>
      </c>
      <c r="M81" t="s">
        <v>6495</v>
      </c>
      <c r="N81" t="s">
        <v>635</v>
      </c>
      <c r="O81" t="s">
        <v>706</v>
      </c>
      <c r="P81" t="s">
        <v>40</v>
      </c>
      <c r="Q81" t="s">
        <v>707</v>
      </c>
      <c r="R81" t="s">
        <v>636</v>
      </c>
      <c r="S81" t="s">
        <v>635</v>
      </c>
      <c r="T81" t="s">
        <v>6495</v>
      </c>
    </row>
    <row r="82" spans="1:20" x14ac:dyDescent="0.25">
      <c r="A82" t="s">
        <v>35</v>
      </c>
      <c r="B82" t="s">
        <v>36</v>
      </c>
      <c r="C82">
        <v>66.666666666666671</v>
      </c>
      <c r="D82">
        <v>3</v>
      </c>
      <c r="E82" t="s">
        <v>6496</v>
      </c>
      <c r="F82">
        <v>109.5</v>
      </c>
      <c r="G82">
        <v>7</v>
      </c>
      <c r="H82" t="s">
        <v>647</v>
      </c>
      <c r="I82" t="s">
        <v>6497</v>
      </c>
      <c r="J82" t="s">
        <v>6498</v>
      </c>
      <c r="K82" t="s">
        <v>6499</v>
      </c>
      <c r="L82" t="s">
        <v>6500</v>
      </c>
      <c r="M82" t="s">
        <v>6501</v>
      </c>
      <c r="N82" t="s">
        <v>635</v>
      </c>
      <c r="O82" t="s">
        <v>706</v>
      </c>
      <c r="P82" t="s">
        <v>40</v>
      </c>
      <c r="Q82" t="s">
        <v>707</v>
      </c>
      <c r="R82" t="s">
        <v>636</v>
      </c>
      <c r="S82" t="s">
        <v>635</v>
      </c>
      <c r="T82" t="s">
        <v>6502</v>
      </c>
    </row>
    <row r="83" spans="1:20" x14ac:dyDescent="0.25">
      <c r="A83" t="s">
        <v>37</v>
      </c>
      <c r="B83" t="s">
        <v>38</v>
      </c>
      <c r="C83">
        <v>66.666666666666671</v>
      </c>
      <c r="D83">
        <v>3</v>
      </c>
      <c r="E83" t="s">
        <v>6503</v>
      </c>
      <c r="F83">
        <v>100</v>
      </c>
      <c r="G83">
        <v>0</v>
      </c>
      <c r="H83" t="s">
        <v>661</v>
      </c>
      <c r="I83" t="s">
        <v>6504</v>
      </c>
      <c r="J83" t="s">
        <v>1379</v>
      </c>
      <c r="K83" t="s">
        <v>635</v>
      </c>
      <c r="L83" t="s">
        <v>636</v>
      </c>
      <c r="M83" t="s">
        <v>6505</v>
      </c>
      <c r="N83" t="s">
        <v>635</v>
      </c>
      <c r="O83" t="s">
        <v>638</v>
      </c>
      <c r="P83" t="s">
        <v>22</v>
      </c>
      <c r="Q83" t="s">
        <v>639</v>
      </c>
      <c r="R83" t="s">
        <v>636</v>
      </c>
      <c r="S83" t="s">
        <v>635</v>
      </c>
      <c r="T83" t="s">
        <v>6505</v>
      </c>
    </row>
    <row r="84" spans="1:20" x14ac:dyDescent="0.25">
      <c r="A84" t="s">
        <v>39</v>
      </c>
      <c r="B84" t="s">
        <v>1715</v>
      </c>
      <c r="C84">
        <v>80</v>
      </c>
      <c r="D84">
        <v>2</v>
      </c>
      <c r="E84" t="s">
        <v>6506</v>
      </c>
      <c r="F84">
        <v>224</v>
      </c>
      <c r="G84">
        <v>64</v>
      </c>
      <c r="H84" t="s">
        <v>647</v>
      </c>
      <c r="I84" t="s">
        <v>6507</v>
      </c>
      <c r="J84" t="s">
        <v>6508</v>
      </c>
      <c r="K84" t="s">
        <v>3282</v>
      </c>
      <c r="L84" t="s">
        <v>6509</v>
      </c>
      <c r="M84" t="s">
        <v>6510</v>
      </c>
      <c r="N84" t="s">
        <v>635</v>
      </c>
      <c r="O84" t="s">
        <v>706</v>
      </c>
      <c r="P84" t="s">
        <v>40</v>
      </c>
      <c r="Q84" t="s">
        <v>707</v>
      </c>
      <c r="R84" t="s">
        <v>636</v>
      </c>
      <c r="S84" t="s">
        <v>635</v>
      </c>
      <c r="T84" t="s">
        <v>6510</v>
      </c>
    </row>
    <row r="85" spans="1:20" x14ac:dyDescent="0.25">
      <c r="A85" t="s">
        <v>164</v>
      </c>
      <c r="B85" t="s">
        <v>165</v>
      </c>
      <c r="C85">
        <v>33.333333333333336</v>
      </c>
      <c r="D85">
        <v>3</v>
      </c>
      <c r="E85" t="s">
        <v>6511</v>
      </c>
      <c r="F85">
        <v>100</v>
      </c>
      <c r="G85">
        <v>0</v>
      </c>
      <c r="H85" t="s">
        <v>661</v>
      </c>
      <c r="I85" t="s">
        <v>6512</v>
      </c>
      <c r="J85" t="s">
        <v>1568</v>
      </c>
      <c r="K85" t="s">
        <v>635</v>
      </c>
      <c r="L85" t="s">
        <v>636</v>
      </c>
      <c r="M85" t="s">
        <v>6513</v>
      </c>
      <c r="N85" t="s">
        <v>635</v>
      </c>
      <c r="O85" t="s">
        <v>668</v>
      </c>
      <c r="P85" t="s">
        <v>22</v>
      </c>
      <c r="Q85" t="s">
        <v>669</v>
      </c>
      <c r="R85" t="s">
        <v>6514</v>
      </c>
      <c r="S85" t="s">
        <v>635</v>
      </c>
      <c r="T85" t="s">
        <v>6515</v>
      </c>
    </row>
    <row r="86" spans="1:20" x14ac:dyDescent="0.25">
      <c r="A86" t="s">
        <v>164</v>
      </c>
      <c r="B86" t="s">
        <v>165</v>
      </c>
      <c r="C86">
        <v>50</v>
      </c>
      <c r="D86">
        <v>6</v>
      </c>
      <c r="E86" t="s">
        <v>6516</v>
      </c>
      <c r="F86">
        <v>200</v>
      </c>
      <c r="G86">
        <v>0</v>
      </c>
      <c r="H86" t="s">
        <v>661</v>
      </c>
      <c r="I86" t="s">
        <v>6517</v>
      </c>
      <c r="J86" t="s">
        <v>978</v>
      </c>
      <c r="K86" t="s">
        <v>635</v>
      </c>
      <c r="L86" t="s">
        <v>636</v>
      </c>
      <c r="M86" t="s">
        <v>6518</v>
      </c>
      <c r="N86" t="s">
        <v>635</v>
      </c>
      <c r="O86" t="s">
        <v>1071</v>
      </c>
      <c r="P86" t="s">
        <v>22</v>
      </c>
      <c r="Q86" t="s">
        <v>639</v>
      </c>
      <c r="R86" t="s">
        <v>636</v>
      </c>
      <c r="S86" t="s">
        <v>635</v>
      </c>
      <c r="T86" t="s">
        <v>6518</v>
      </c>
    </row>
    <row r="87" spans="1:20" x14ac:dyDescent="0.25">
      <c r="A87" t="s">
        <v>37</v>
      </c>
      <c r="B87" t="s">
        <v>38</v>
      </c>
      <c r="C87">
        <v>66.666666666666671</v>
      </c>
      <c r="D87">
        <v>3</v>
      </c>
      <c r="E87" t="s">
        <v>6519</v>
      </c>
      <c r="F87">
        <v>100</v>
      </c>
      <c r="G87">
        <v>0</v>
      </c>
      <c r="H87" t="s">
        <v>661</v>
      </c>
      <c r="I87" t="s">
        <v>6520</v>
      </c>
      <c r="J87" t="s">
        <v>2794</v>
      </c>
      <c r="K87" t="s">
        <v>635</v>
      </c>
      <c r="L87" t="s">
        <v>636</v>
      </c>
      <c r="M87" t="s">
        <v>6521</v>
      </c>
      <c r="N87" t="s">
        <v>635</v>
      </c>
      <c r="O87" t="s">
        <v>638</v>
      </c>
      <c r="P87" t="s">
        <v>22</v>
      </c>
      <c r="Q87" t="s">
        <v>639</v>
      </c>
      <c r="R87" t="s">
        <v>636</v>
      </c>
      <c r="S87" t="s">
        <v>635</v>
      </c>
      <c r="T87" t="s">
        <v>6521</v>
      </c>
    </row>
    <row r="88" spans="1:20" x14ac:dyDescent="0.25">
      <c r="A88" t="s">
        <v>164</v>
      </c>
      <c r="B88" t="s">
        <v>165</v>
      </c>
      <c r="C88">
        <v>33.333333333333336</v>
      </c>
      <c r="D88">
        <v>3</v>
      </c>
      <c r="E88" t="s">
        <v>6522</v>
      </c>
      <c r="F88">
        <v>100</v>
      </c>
      <c r="G88">
        <v>0</v>
      </c>
      <c r="H88" t="s">
        <v>661</v>
      </c>
      <c r="I88" t="s">
        <v>6523</v>
      </c>
      <c r="J88" t="s">
        <v>1742</v>
      </c>
      <c r="K88" t="s">
        <v>635</v>
      </c>
      <c r="L88" t="s">
        <v>636</v>
      </c>
      <c r="M88" t="s">
        <v>6524</v>
      </c>
      <c r="N88" t="s">
        <v>635</v>
      </c>
      <c r="O88" t="s">
        <v>638</v>
      </c>
      <c r="P88" t="s">
        <v>22</v>
      </c>
      <c r="Q88" t="s">
        <v>639</v>
      </c>
      <c r="R88" t="s">
        <v>636</v>
      </c>
      <c r="S88" t="s">
        <v>635</v>
      </c>
      <c r="T88" t="s">
        <v>6524</v>
      </c>
    </row>
    <row r="89" spans="1:20" x14ac:dyDescent="0.25">
      <c r="A89" t="s">
        <v>20</v>
      </c>
      <c r="B89" t="s">
        <v>21</v>
      </c>
      <c r="C89">
        <v>50</v>
      </c>
      <c r="D89">
        <v>1</v>
      </c>
      <c r="E89" t="s">
        <v>6525</v>
      </c>
      <c r="F89">
        <v>99.99</v>
      </c>
      <c r="G89">
        <v>0</v>
      </c>
      <c r="H89" t="s">
        <v>661</v>
      </c>
      <c r="I89" t="s">
        <v>6526</v>
      </c>
      <c r="J89" t="s">
        <v>757</v>
      </c>
      <c r="K89" t="s">
        <v>635</v>
      </c>
      <c r="L89" t="s">
        <v>636</v>
      </c>
      <c r="M89" t="s">
        <v>6527</v>
      </c>
      <c r="N89" t="s">
        <v>635</v>
      </c>
      <c r="O89" t="s">
        <v>668</v>
      </c>
      <c r="P89" t="s">
        <v>22</v>
      </c>
      <c r="Q89" t="s">
        <v>669</v>
      </c>
      <c r="R89" t="s">
        <v>636</v>
      </c>
      <c r="S89" t="s">
        <v>635</v>
      </c>
      <c r="T89" t="s">
        <v>6527</v>
      </c>
    </row>
    <row r="90" spans="1:20" x14ac:dyDescent="0.25">
      <c r="A90" t="s">
        <v>23</v>
      </c>
      <c r="B90" t="s">
        <v>24</v>
      </c>
      <c r="C90">
        <v>50</v>
      </c>
      <c r="D90">
        <v>1</v>
      </c>
      <c r="E90" t="s">
        <v>6525</v>
      </c>
      <c r="F90">
        <v>99.99</v>
      </c>
      <c r="G90">
        <v>0</v>
      </c>
      <c r="H90" t="s">
        <v>661</v>
      </c>
      <c r="I90" t="s">
        <v>6526</v>
      </c>
      <c r="J90" t="s">
        <v>757</v>
      </c>
      <c r="K90" t="s">
        <v>635</v>
      </c>
      <c r="L90" t="s">
        <v>636</v>
      </c>
      <c r="M90" t="s">
        <v>6527</v>
      </c>
      <c r="N90" t="s">
        <v>635</v>
      </c>
      <c r="O90" t="s">
        <v>668</v>
      </c>
      <c r="P90" t="s">
        <v>22</v>
      </c>
      <c r="Q90" t="s">
        <v>669</v>
      </c>
      <c r="R90" t="s">
        <v>636</v>
      </c>
      <c r="S90" t="s">
        <v>635</v>
      </c>
      <c r="T90" t="s">
        <v>6527</v>
      </c>
    </row>
    <row r="91" spans="1:20" x14ac:dyDescent="0.25">
      <c r="A91" t="s">
        <v>25</v>
      </c>
      <c r="B91" t="s">
        <v>26</v>
      </c>
      <c r="C91">
        <v>50</v>
      </c>
      <c r="D91">
        <v>1</v>
      </c>
      <c r="E91" t="s">
        <v>6525</v>
      </c>
      <c r="F91">
        <v>99.99</v>
      </c>
      <c r="G91">
        <v>0</v>
      </c>
      <c r="H91" t="s">
        <v>661</v>
      </c>
      <c r="I91" t="s">
        <v>6526</v>
      </c>
      <c r="J91" t="s">
        <v>757</v>
      </c>
      <c r="K91" t="s">
        <v>635</v>
      </c>
      <c r="L91" t="s">
        <v>636</v>
      </c>
      <c r="M91" t="s">
        <v>6527</v>
      </c>
      <c r="N91" t="s">
        <v>635</v>
      </c>
      <c r="O91" t="s">
        <v>668</v>
      </c>
      <c r="P91" t="s">
        <v>22</v>
      </c>
      <c r="Q91" t="s">
        <v>669</v>
      </c>
      <c r="R91" t="s">
        <v>636</v>
      </c>
      <c r="S91" t="s">
        <v>635</v>
      </c>
      <c r="T91" t="s">
        <v>6527</v>
      </c>
    </row>
    <row r="92" spans="1:20" x14ac:dyDescent="0.25">
      <c r="A92" t="s">
        <v>37</v>
      </c>
      <c r="B92" t="s">
        <v>38</v>
      </c>
      <c r="C92">
        <v>66.666666666666671</v>
      </c>
      <c r="D92">
        <v>6</v>
      </c>
      <c r="E92" t="s">
        <v>6528</v>
      </c>
      <c r="F92">
        <v>200</v>
      </c>
      <c r="G92">
        <v>0</v>
      </c>
      <c r="H92" t="s">
        <v>661</v>
      </c>
      <c r="I92" t="s">
        <v>6529</v>
      </c>
      <c r="J92" t="s">
        <v>1896</v>
      </c>
      <c r="K92" t="s">
        <v>635</v>
      </c>
      <c r="L92" t="s">
        <v>636</v>
      </c>
      <c r="M92" t="s">
        <v>6530</v>
      </c>
      <c r="N92" t="s">
        <v>635</v>
      </c>
      <c r="O92" t="s">
        <v>638</v>
      </c>
      <c r="P92" t="s">
        <v>22</v>
      </c>
      <c r="Q92" t="s">
        <v>639</v>
      </c>
      <c r="R92" t="s">
        <v>636</v>
      </c>
      <c r="S92" t="s">
        <v>635</v>
      </c>
      <c r="T92" t="s">
        <v>6527</v>
      </c>
    </row>
    <row r="93" spans="1:20" x14ac:dyDescent="0.25">
      <c r="A93" t="s">
        <v>164</v>
      </c>
      <c r="B93" t="s">
        <v>165</v>
      </c>
      <c r="C93">
        <v>65</v>
      </c>
      <c r="D93">
        <v>9</v>
      </c>
      <c r="E93" t="s">
        <v>6531</v>
      </c>
      <c r="F93">
        <v>305</v>
      </c>
      <c r="G93">
        <v>0</v>
      </c>
      <c r="H93" t="s">
        <v>661</v>
      </c>
      <c r="I93" t="s">
        <v>6532</v>
      </c>
      <c r="J93" t="s">
        <v>1581</v>
      </c>
      <c r="K93" t="s">
        <v>635</v>
      </c>
      <c r="L93" t="s">
        <v>636</v>
      </c>
      <c r="M93" t="s">
        <v>6533</v>
      </c>
      <c r="N93" t="s">
        <v>635</v>
      </c>
      <c r="O93" t="s">
        <v>980</v>
      </c>
      <c r="P93" t="s">
        <v>22</v>
      </c>
      <c r="Q93" t="s">
        <v>669</v>
      </c>
      <c r="R93" t="s">
        <v>636</v>
      </c>
      <c r="S93" t="s">
        <v>635</v>
      </c>
      <c r="T93" t="s">
        <v>6533</v>
      </c>
    </row>
    <row r="94" spans="1:20" x14ac:dyDescent="0.25">
      <c r="A94" t="s">
        <v>116</v>
      </c>
      <c r="B94" t="s">
        <v>117</v>
      </c>
      <c r="C94">
        <v>10</v>
      </c>
      <c r="D94">
        <v>50</v>
      </c>
      <c r="E94" t="s">
        <v>6534</v>
      </c>
      <c r="F94">
        <v>645</v>
      </c>
      <c r="G94">
        <v>0</v>
      </c>
      <c r="H94" t="s">
        <v>661</v>
      </c>
      <c r="I94" t="s">
        <v>6535</v>
      </c>
      <c r="J94" t="s">
        <v>4177</v>
      </c>
      <c r="K94" t="s">
        <v>635</v>
      </c>
      <c r="L94" t="s">
        <v>636</v>
      </c>
      <c r="M94" t="s">
        <v>6536</v>
      </c>
      <c r="N94" t="s">
        <v>635</v>
      </c>
      <c r="O94" t="s">
        <v>980</v>
      </c>
      <c r="P94" t="s">
        <v>22</v>
      </c>
      <c r="Q94" t="s">
        <v>669</v>
      </c>
      <c r="R94" t="s">
        <v>636</v>
      </c>
      <c r="S94" t="s">
        <v>635</v>
      </c>
      <c r="T94" t="s">
        <v>6537</v>
      </c>
    </row>
    <row r="95" spans="1:20" x14ac:dyDescent="0.25">
      <c r="A95" t="s">
        <v>164</v>
      </c>
      <c r="B95" t="s">
        <v>165</v>
      </c>
      <c r="C95">
        <v>33.333333333333336</v>
      </c>
      <c r="D95">
        <v>3</v>
      </c>
      <c r="E95" t="s">
        <v>6538</v>
      </c>
      <c r="F95">
        <v>100</v>
      </c>
      <c r="G95">
        <v>0</v>
      </c>
      <c r="H95" t="s">
        <v>661</v>
      </c>
      <c r="I95" t="s">
        <v>6539</v>
      </c>
      <c r="J95" t="s">
        <v>1568</v>
      </c>
      <c r="K95" t="s">
        <v>635</v>
      </c>
      <c r="L95" t="s">
        <v>636</v>
      </c>
      <c r="M95" t="s">
        <v>6540</v>
      </c>
      <c r="N95" t="s">
        <v>635</v>
      </c>
      <c r="O95" t="s">
        <v>638</v>
      </c>
      <c r="P95" t="s">
        <v>22</v>
      </c>
      <c r="Q95" t="s">
        <v>639</v>
      </c>
      <c r="R95" t="s">
        <v>636</v>
      </c>
      <c r="S95" t="s">
        <v>635</v>
      </c>
      <c r="T95" t="s">
        <v>6540</v>
      </c>
    </row>
    <row r="96" spans="1:20" x14ac:dyDescent="0.25">
      <c r="A96" t="s">
        <v>164</v>
      </c>
      <c r="B96" t="s">
        <v>165</v>
      </c>
      <c r="C96">
        <v>33.333333333333336</v>
      </c>
      <c r="D96">
        <v>3</v>
      </c>
      <c r="E96" t="s">
        <v>6541</v>
      </c>
      <c r="F96">
        <v>100</v>
      </c>
      <c r="G96">
        <v>0</v>
      </c>
      <c r="H96" t="s">
        <v>661</v>
      </c>
      <c r="I96" t="s">
        <v>6542</v>
      </c>
      <c r="J96" t="s">
        <v>663</v>
      </c>
      <c r="K96" t="s">
        <v>635</v>
      </c>
      <c r="L96" t="s">
        <v>636</v>
      </c>
      <c r="M96" t="s">
        <v>6540</v>
      </c>
      <c r="N96" t="s">
        <v>635</v>
      </c>
      <c r="O96" t="s">
        <v>668</v>
      </c>
      <c r="P96" t="s">
        <v>22</v>
      </c>
      <c r="Q96" t="s">
        <v>669</v>
      </c>
      <c r="R96" t="s">
        <v>636</v>
      </c>
      <c r="S96" t="s">
        <v>635</v>
      </c>
      <c r="T96" t="s">
        <v>6540</v>
      </c>
    </row>
    <row r="97" spans="1:20" x14ac:dyDescent="0.25">
      <c r="A97" t="s">
        <v>20</v>
      </c>
      <c r="B97" t="s">
        <v>21</v>
      </c>
      <c r="C97">
        <v>50</v>
      </c>
      <c r="D97">
        <v>1</v>
      </c>
      <c r="E97" t="s">
        <v>6543</v>
      </c>
      <c r="F97">
        <v>100</v>
      </c>
      <c r="G97">
        <v>0</v>
      </c>
      <c r="H97" t="s">
        <v>632</v>
      </c>
      <c r="I97" t="s">
        <v>6544</v>
      </c>
      <c r="J97" t="s">
        <v>2074</v>
      </c>
      <c r="K97" t="s">
        <v>635</v>
      </c>
      <c r="L97" t="s">
        <v>636</v>
      </c>
      <c r="M97" t="s">
        <v>6545</v>
      </c>
      <c r="N97" t="s">
        <v>635</v>
      </c>
      <c r="O97" t="s">
        <v>668</v>
      </c>
      <c r="P97" t="s">
        <v>22</v>
      </c>
      <c r="Q97" t="s">
        <v>669</v>
      </c>
      <c r="R97" t="s">
        <v>636</v>
      </c>
      <c r="S97" t="s">
        <v>635</v>
      </c>
      <c r="T97" t="s">
        <v>6546</v>
      </c>
    </row>
    <row r="98" spans="1:20" x14ac:dyDescent="0.25">
      <c r="A98" t="s">
        <v>23</v>
      </c>
      <c r="B98" t="s">
        <v>24</v>
      </c>
      <c r="C98">
        <v>50</v>
      </c>
      <c r="D98">
        <v>1</v>
      </c>
      <c r="E98" t="s">
        <v>6543</v>
      </c>
      <c r="F98">
        <v>100</v>
      </c>
      <c r="G98">
        <v>0</v>
      </c>
      <c r="H98" t="s">
        <v>632</v>
      </c>
      <c r="I98" t="s">
        <v>6544</v>
      </c>
      <c r="J98" t="s">
        <v>2074</v>
      </c>
      <c r="K98" t="s">
        <v>635</v>
      </c>
      <c r="L98" t="s">
        <v>636</v>
      </c>
      <c r="M98" t="s">
        <v>6545</v>
      </c>
      <c r="N98" t="s">
        <v>635</v>
      </c>
      <c r="O98" t="s">
        <v>668</v>
      </c>
      <c r="P98" t="s">
        <v>22</v>
      </c>
      <c r="Q98" t="s">
        <v>669</v>
      </c>
      <c r="R98" t="s">
        <v>636</v>
      </c>
      <c r="S98" t="s">
        <v>635</v>
      </c>
      <c r="T98" t="s">
        <v>6546</v>
      </c>
    </row>
    <row r="99" spans="1:20" x14ac:dyDescent="0.25">
      <c r="A99" t="s">
        <v>25</v>
      </c>
      <c r="B99" t="s">
        <v>26</v>
      </c>
      <c r="C99">
        <v>50</v>
      </c>
      <c r="D99">
        <v>1</v>
      </c>
      <c r="E99" t="s">
        <v>6543</v>
      </c>
      <c r="F99">
        <v>100</v>
      </c>
      <c r="G99">
        <v>0</v>
      </c>
      <c r="H99" t="s">
        <v>632</v>
      </c>
      <c r="I99" t="s">
        <v>6544</v>
      </c>
      <c r="J99" t="s">
        <v>2074</v>
      </c>
      <c r="K99" t="s">
        <v>635</v>
      </c>
      <c r="L99" t="s">
        <v>636</v>
      </c>
      <c r="M99" t="s">
        <v>6545</v>
      </c>
      <c r="N99" t="s">
        <v>635</v>
      </c>
      <c r="O99" t="s">
        <v>668</v>
      </c>
      <c r="P99" t="s">
        <v>22</v>
      </c>
      <c r="Q99" t="s">
        <v>669</v>
      </c>
      <c r="R99" t="s">
        <v>636</v>
      </c>
      <c r="S99" t="s">
        <v>635</v>
      </c>
      <c r="T99" t="s">
        <v>6546</v>
      </c>
    </row>
    <row r="100" spans="1:20" x14ac:dyDescent="0.25">
      <c r="A100" t="s">
        <v>35</v>
      </c>
      <c r="B100" t="s">
        <v>36</v>
      </c>
      <c r="C100">
        <v>66.666666666666671</v>
      </c>
      <c r="D100">
        <v>3</v>
      </c>
      <c r="E100" t="s">
        <v>6547</v>
      </c>
      <c r="F100">
        <v>100</v>
      </c>
      <c r="G100">
        <v>0</v>
      </c>
      <c r="H100" t="s">
        <v>661</v>
      </c>
      <c r="I100" t="s">
        <v>6548</v>
      </c>
      <c r="J100" t="s">
        <v>643</v>
      </c>
      <c r="K100" t="s">
        <v>635</v>
      </c>
      <c r="L100" t="s">
        <v>636</v>
      </c>
      <c r="M100" t="s">
        <v>6549</v>
      </c>
      <c r="N100" t="s">
        <v>635</v>
      </c>
      <c r="O100" t="s">
        <v>668</v>
      </c>
      <c r="P100" t="s">
        <v>22</v>
      </c>
      <c r="Q100" t="s">
        <v>669</v>
      </c>
      <c r="R100" t="s">
        <v>636</v>
      </c>
      <c r="S100" t="s">
        <v>635</v>
      </c>
      <c r="T100" t="s">
        <v>6549</v>
      </c>
    </row>
    <row r="101" spans="1:20" x14ac:dyDescent="0.25">
      <c r="A101" t="s">
        <v>164</v>
      </c>
      <c r="B101" t="s">
        <v>165</v>
      </c>
      <c r="C101">
        <v>50</v>
      </c>
      <c r="D101">
        <v>6</v>
      </c>
      <c r="E101" t="s">
        <v>6550</v>
      </c>
      <c r="F101">
        <v>200</v>
      </c>
      <c r="G101">
        <v>0</v>
      </c>
      <c r="H101" t="s">
        <v>661</v>
      </c>
      <c r="I101" t="s">
        <v>6551</v>
      </c>
      <c r="J101" t="s">
        <v>797</v>
      </c>
      <c r="K101" t="s">
        <v>635</v>
      </c>
      <c r="L101" t="s">
        <v>636</v>
      </c>
      <c r="M101" t="s">
        <v>6552</v>
      </c>
      <c r="N101" t="s">
        <v>635</v>
      </c>
      <c r="O101" t="s">
        <v>668</v>
      </c>
      <c r="P101" t="s">
        <v>22</v>
      </c>
      <c r="Q101" t="s">
        <v>669</v>
      </c>
      <c r="R101" t="s">
        <v>636</v>
      </c>
      <c r="S101" t="s">
        <v>635</v>
      </c>
      <c r="T101" t="s">
        <v>6552</v>
      </c>
    </row>
    <row r="102" spans="1:20" x14ac:dyDescent="0.25">
      <c r="A102" t="s">
        <v>164</v>
      </c>
      <c r="B102" t="s">
        <v>165</v>
      </c>
      <c r="C102">
        <v>50</v>
      </c>
      <c r="D102">
        <v>6</v>
      </c>
      <c r="E102" t="s">
        <v>6553</v>
      </c>
      <c r="F102">
        <v>200</v>
      </c>
      <c r="G102">
        <v>0</v>
      </c>
      <c r="H102" t="s">
        <v>661</v>
      </c>
      <c r="I102" t="s">
        <v>6554</v>
      </c>
      <c r="J102" t="s">
        <v>643</v>
      </c>
      <c r="K102" t="s">
        <v>635</v>
      </c>
      <c r="L102" t="s">
        <v>636</v>
      </c>
      <c r="M102" t="s">
        <v>6555</v>
      </c>
      <c r="N102" t="s">
        <v>635</v>
      </c>
      <c r="O102" t="s">
        <v>638</v>
      </c>
      <c r="P102" t="s">
        <v>22</v>
      </c>
      <c r="Q102" t="s">
        <v>639</v>
      </c>
      <c r="R102" t="s">
        <v>636</v>
      </c>
      <c r="S102" t="s">
        <v>635</v>
      </c>
      <c r="T102" t="s">
        <v>6555</v>
      </c>
    </row>
    <row r="103" spans="1:20" x14ac:dyDescent="0.25">
      <c r="A103" t="s">
        <v>164</v>
      </c>
      <c r="B103" t="s">
        <v>165</v>
      </c>
      <c r="C103">
        <v>50</v>
      </c>
      <c r="D103">
        <v>6</v>
      </c>
      <c r="E103" t="s">
        <v>6556</v>
      </c>
      <c r="F103">
        <v>200</v>
      </c>
      <c r="G103">
        <v>0</v>
      </c>
      <c r="H103" t="s">
        <v>661</v>
      </c>
      <c r="I103" t="s">
        <v>6557</v>
      </c>
      <c r="J103" t="s">
        <v>757</v>
      </c>
      <c r="K103" t="s">
        <v>635</v>
      </c>
      <c r="L103" t="s">
        <v>636</v>
      </c>
      <c r="M103" t="s">
        <v>6558</v>
      </c>
      <c r="N103" t="s">
        <v>635</v>
      </c>
      <c r="O103" t="s">
        <v>668</v>
      </c>
      <c r="P103" t="s">
        <v>22</v>
      </c>
      <c r="Q103" t="s">
        <v>669</v>
      </c>
      <c r="R103" t="s">
        <v>636</v>
      </c>
      <c r="S103" t="s">
        <v>635</v>
      </c>
      <c r="T103" t="s">
        <v>6558</v>
      </c>
    </row>
    <row r="104" spans="1:20" x14ac:dyDescent="0.25">
      <c r="A104" t="s">
        <v>37</v>
      </c>
      <c r="B104" t="s">
        <v>38</v>
      </c>
      <c r="C104">
        <v>66.666666666666671</v>
      </c>
      <c r="D104">
        <v>3</v>
      </c>
      <c r="E104" t="s">
        <v>6559</v>
      </c>
      <c r="F104">
        <v>100</v>
      </c>
      <c r="G104">
        <v>0</v>
      </c>
      <c r="H104" t="s">
        <v>661</v>
      </c>
      <c r="I104" t="s">
        <v>6560</v>
      </c>
      <c r="J104" t="s">
        <v>1971</v>
      </c>
      <c r="K104" t="s">
        <v>635</v>
      </c>
      <c r="L104" t="s">
        <v>636</v>
      </c>
      <c r="M104" t="s">
        <v>6561</v>
      </c>
      <c r="N104" t="s">
        <v>635</v>
      </c>
      <c r="O104" t="s">
        <v>638</v>
      </c>
      <c r="P104" t="s">
        <v>22</v>
      </c>
      <c r="Q104" t="s">
        <v>639</v>
      </c>
      <c r="R104" t="s">
        <v>636</v>
      </c>
      <c r="S104" t="s">
        <v>635</v>
      </c>
      <c r="T104" t="s">
        <v>6561</v>
      </c>
    </row>
    <row r="105" spans="1:20" x14ac:dyDescent="0.25">
      <c r="A105" t="s">
        <v>20</v>
      </c>
      <c r="B105" t="s">
        <v>21</v>
      </c>
      <c r="C105">
        <v>50</v>
      </c>
      <c r="D105">
        <v>1</v>
      </c>
      <c r="E105" t="s">
        <v>6562</v>
      </c>
      <c r="F105">
        <v>99.99</v>
      </c>
      <c r="G105">
        <v>0</v>
      </c>
      <c r="H105" t="s">
        <v>661</v>
      </c>
      <c r="I105" t="s">
        <v>6563</v>
      </c>
      <c r="J105" t="s">
        <v>643</v>
      </c>
      <c r="K105" t="s">
        <v>635</v>
      </c>
      <c r="L105" t="s">
        <v>636</v>
      </c>
      <c r="M105" t="s">
        <v>6564</v>
      </c>
      <c r="N105" t="s">
        <v>635</v>
      </c>
      <c r="O105" t="s">
        <v>668</v>
      </c>
      <c r="P105" t="s">
        <v>22</v>
      </c>
      <c r="Q105" t="s">
        <v>669</v>
      </c>
      <c r="R105" t="s">
        <v>636</v>
      </c>
      <c r="S105" t="s">
        <v>635</v>
      </c>
      <c r="T105" t="s">
        <v>6564</v>
      </c>
    </row>
    <row r="106" spans="1:20" x14ac:dyDescent="0.25">
      <c r="A106" t="s">
        <v>23</v>
      </c>
      <c r="B106" t="s">
        <v>24</v>
      </c>
      <c r="C106">
        <v>50</v>
      </c>
      <c r="D106">
        <v>1</v>
      </c>
      <c r="E106" t="s">
        <v>6562</v>
      </c>
      <c r="F106">
        <v>99.99</v>
      </c>
      <c r="G106">
        <v>0</v>
      </c>
      <c r="H106" t="s">
        <v>661</v>
      </c>
      <c r="I106" t="s">
        <v>6563</v>
      </c>
      <c r="J106" t="s">
        <v>643</v>
      </c>
      <c r="K106" t="s">
        <v>635</v>
      </c>
      <c r="L106" t="s">
        <v>636</v>
      </c>
      <c r="M106" t="s">
        <v>6564</v>
      </c>
      <c r="N106" t="s">
        <v>635</v>
      </c>
      <c r="O106" t="s">
        <v>668</v>
      </c>
      <c r="P106" t="s">
        <v>22</v>
      </c>
      <c r="Q106" t="s">
        <v>669</v>
      </c>
      <c r="R106" t="s">
        <v>636</v>
      </c>
      <c r="S106" t="s">
        <v>635</v>
      </c>
      <c r="T106" t="s">
        <v>6564</v>
      </c>
    </row>
    <row r="107" spans="1:20" x14ac:dyDescent="0.25">
      <c r="A107" t="s">
        <v>25</v>
      </c>
      <c r="B107" t="s">
        <v>26</v>
      </c>
      <c r="C107">
        <v>50</v>
      </c>
      <c r="D107">
        <v>1</v>
      </c>
      <c r="E107" t="s">
        <v>6562</v>
      </c>
      <c r="F107">
        <v>99.99</v>
      </c>
      <c r="G107">
        <v>0</v>
      </c>
      <c r="H107" t="s">
        <v>661</v>
      </c>
      <c r="I107" t="s">
        <v>6563</v>
      </c>
      <c r="J107" t="s">
        <v>643</v>
      </c>
      <c r="K107" t="s">
        <v>635</v>
      </c>
      <c r="L107" t="s">
        <v>636</v>
      </c>
      <c r="M107" t="s">
        <v>6564</v>
      </c>
      <c r="N107" t="s">
        <v>635</v>
      </c>
      <c r="O107" t="s">
        <v>668</v>
      </c>
      <c r="P107" t="s">
        <v>22</v>
      </c>
      <c r="Q107" t="s">
        <v>669</v>
      </c>
      <c r="R107" t="s">
        <v>636</v>
      </c>
      <c r="S107" t="s">
        <v>635</v>
      </c>
      <c r="T107" t="s">
        <v>6564</v>
      </c>
    </row>
    <row r="108" spans="1:20" x14ac:dyDescent="0.25">
      <c r="A108" t="s">
        <v>256</v>
      </c>
      <c r="B108" t="s">
        <v>262</v>
      </c>
      <c r="C108">
        <v>139</v>
      </c>
      <c r="D108">
        <v>2</v>
      </c>
      <c r="E108" t="s">
        <v>6565</v>
      </c>
      <c r="F108">
        <v>215</v>
      </c>
      <c r="G108">
        <v>0</v>
      </c>
      <c r="H108" t="s">
        <v>1233</v>
      </c>
      <c r="I108" t="s">
        <v>6566</v>
      </c>
      <c r="J108" t="s">
        <v>6567</v>
      </c>
      <c r="K108" t="s">
        <v>3593</v>
      </c>
      <c r="L108" t="s">
        <v>6568</v>
      </c>
      <c r="M108" t="s">
        <v>6569</v>
      </c>
      <c r="N108" t="s">
        <v>1239</v>
      </c>
      <c r="O108" t="s">
        <v>1240</v>
      </c>
      <c r="P108" t="s">
        <v>1241</v>
      </c>
      <c r="Q108" t="s">
        <v>1242</v>
      </c>
      <c r="R108" t="s">
        <v>636</v>
      </c>
      <c r="S108" t="s">
        <v>635</v>
      </c>
      <c r="T108" t="s">
        <v>6564</v>
      </c>
    </row>
    <row r="109" spans="1:20" x14ac:dyDescent="0.25">
      <c r="A109" t="s">
        <v>37</v>
      </c>
      <c r="B109" t="s">
        <v>38</v>
      </c>
      <c r="C109">
        <v>66.666666666666671</v>
      </c>
      <c r="D109">
        <v>3</v>
      </c>
      <c r="E109" t="s">
        <v>6570</v>
      </c>
      <c r="F109">
        <v>100</v>
      </c>
      <c r="G109">
        <v>0</v>
      </c>
      <c r="H109" t="s">
        <v>661</v>
      </c>
      <c r="I109" t="s">
        <v>6571</v>
      </c>
      <c r="J109" t="s">
        <v>1160</v>
      </c>
      <c r="K109" t="s">
        <v>635</v>
      </c>
      <c r="L109" t="s">
        <v>636</v>
      </c>
      <c r="M109" t="s">
        <v>6569</v>
      </c>
      <c r="N109" t="s">
        <v>635</v>
      </c>
      <c r="O109" t="s">
        <v>668</v>
      </c>
      <c r="P109" t="s">
        <v>22</v>
      </c>
      <c r="Q109" t="s">
        <v>669</v>
      </c>
      <c r="R109" t="s">
        <v>636</v>
      </c>
      <c r="S109" t="s">
        <v>635</v>
      </c>
      <c r="T109" t="s">
        <v>6572</v>
      </c>
    </row>
    <row r="110" spans="1:20" x14ac:dyDescent="0.25">
      <c r="A110" t="s">
        <v>20</v>
      </c>
      <c r="B110" t="s">
        <v>21</v>
      </c>
      <c r="C110">
        <v>50</v>
      </c>
      <c r="D110">
        <v>1</v>
      </c>
      <c r="E110" t="s">
        <v>6573</v>
      </c>
      <c r="F110">
        <v>100</v>
      </c>
      <c r="G110">
        <v>0</v>
      </c>
      <c r="H110" t="s">
        <v>661</v>
      </c>
      <c r="I110" t="s">
        <v>6574</v>
      </c>
      <c r="J110" t="s">
        <v>643</v>
      </c>
      <c r="K110" t="s">
        <v>635</v>
      </c>
      <c r="L110" t="s">
        <v>636</v>
      </c>
      <c r="M110" t="s">
        <v>6572</v>
      </c>
      <c r="N110" t="s">
        <v>635</v>
      </c>
      <c r="O110" t="s">
        <v>638</v>
      </c>
      <c r="P110" t="s">
        <v>22</v>
      </c>
      <c r="Q110" t="s">
        <v>639</v>
      </c>
      <c r="R110" t="s">
        <v>636</v>
      </c>
      <c r="S110" t="s">
        <v>635</v>
      </c>
      <c r="T110" t="s">
        <v>6572</v>
      </c>
    </row>
    <row r="111" spans="1:20" x14ac:dyDescent="0.25">
      <c r="A111" t="s">
        <v>23</v>
      </c>
      <c r="B111" t="s">
        <v>24</v>
      </c>
      <c r="C111">
        <v>50</v>
      </c>
      <c r="D111">
        <v>1</v>
      </c>
      <c r="E111" t="s">
        <v>6573</v>
      </c>
      <c r="F111">
        <v>100</v>
      </c>
      <c r="G111">
        <v>0</v>
      </c>
      <c r="H111" t="s">
        <v>661</v>
      </c>
      <c r="I111" t="s">
        <v>6574</v>
      </c>
      <c r="J111" t="s">
        <v>643</v>
      </c>
      <c r="K111" t="s">
        <v>635</v>
      </c>
      <c r="L111" t="s">
        <v>636</v>
      </c>
      <c r="M111" t="s">
        <v>6572</v>
      </c>
      <c r="N111" t="s">
        <v>635</v>
      </c>
      <c r="O111" t="s">
        <v>638</v>
      </c>
      <c r="P111" t="s">
        <v>22</v>
      </c>
      <c r="Q111" t="s">
        <v>639</v>
      </c>
      <c r="R111" t="s">
        <v>636</v>
      </c>
      <c r="S111" t="s">
        <v>635</v>
      </c>
      <c r="T111" t="s">
        <v>6572</v>
      </c>
    </row>
    <row r="112" spans="1:20" x14ac:dyDescent="0.25">
      <c r="A112" t="s">
        <v>25</v>
      </c>
      <c r="B112" t="s">
        <v>26</v>
      </c>
      <c r="C112">
        <v>50</v>
      </c>
      <c r="D112">
        <v>1</v>
      </c>
      <c r="E112" t="s">
        <v>6573</v>
      </c>
      <c r="F112">
        <v>100</v>
      </c>
      <c r="G112">
        <v>0</v>
      </c>
      <c r="H112" t="s">
        <v>661</v>
      </c>
      <c r="I112" t="s">
        <v>6574</v>
      </c>
      <c r="J112" t="s">
        <v>643</v>
      </c>
      <c r="K112" t="s">
        <v>635</v>
      </c>
      <c r="L112" t="s">
        <v>636</v>
      </c>
      <c r="M112" t="s">
        <v>6572</v>
      </c>
      <c r="N112" t="s">
        <v>635</v>
      </c>
      <c r="O112" t="s">
        <v>638</v>
      </c>
      <c r="P112" t="s">
        <v>22</v>
      </c>
      <c r="Q112" t="s">
        <v>639</v>
      </c>
      <c r="R112" t="s">
        <v>636</v>
      </c>
      <c r="S112" t="s">
        <v>635</v>
      </c>
      <c r="T112" t="s">
        <v>6572</v>
      </c>
    </row>
    <row r="113" spans="1:20" x14ac:dyDescent="0.25">
      <c r="A113" t="s">
        <v>35</v>
      </c>
      <c r="B113" t="s">
        <v>36</v>
      </c>
      <c r="C113">
        <v>66.666666666666671</v>
      </c>
      <c r="D113">
        <v>3</v>
      </c>
      <c r="E113" t="s">
        <v>6575</v>
      </c>
      <c r="F113">
        <v>100</v>
      </c>
      <c r="G113">
        <v>0</v>
      </c>
      <c r="H113" t="s">
        <v>661</v>
      </c>
      <c r="I113" t="s">
        <v>6576</v>
      </c>
      <c r="J113" t="s">
        <v>716</v>
      </c>
      <c r="K113" t="s">
        <v>635</v>
      </c>
      <c r="L113" t="s">
        <v>636</v>
      </c>
      <c r="M113" t="s">
        <v>6577</v>
      </c>
      <c r="N113" t="s">
        <v>635</v>
      </c>
      <c r="O113" t="s">
        <v>668</v>
      </c>
      <c r="P113" t="s">
        <v>22</v>
      </c>
      <c r="Q113" t="s">
        <v>669</v>
      </c>
      <c r="R113" t="s">
        <v>636</v>
      </c>
      <c r="S113" t="s">
        <v>635</v>
      </c>
      <c r="T113" t="s">
        <v>6577</v>
      </c>
    </row>
    <row r="114" spans="1:20" x14ac:dyDescent="0.25">
      <c r="A114" t="s">
        <v>164</v>
      </c>
      <c r="B114" t="s">
        <v>165</v>
      </c>
      <c r="C114">
        <v>33.333333333333336</v>
      </c>
      <c r="D114">
        <v>3</v>
      </c>
      <c r="E114" t="s">
        <v>6578</v>
      </c>
      <c r="F114">
        <v>100</v>
      </c>
      <c r="G114">
        <v>0</v>
      </c>
      <c r="H114" t="s">
        <v>661</v>
      </c>
      <c r="I114" t="s">
        <v>6579</v>
      </c>
      <c r="J114" t="s">
        <v>1214</v>
      </c>
      <c r="K114" t="s">
        <v>635</v>
      </c>
      <c r="L114" t="s">
        <v>636</v>
      </c>
      <c r="M114" t="s">
        <v>6580</v>
      </c>
      <c r="N114" t="s">
        <v>635</v>
      </c>
      <c r="O114" t="s">
        <v>638</v>
      </c>
      <c r="P114" t="s">
        <v>22</v>
      </c>
      <c r="Q114" t="s">
        <v>639</v>
      </c>
      <c r="R114" t="s">
        <v>636</v>
      </c>
      <c r="S114" t="s">
        <v>635</v>
      </c>
      <c r="T114" t="s">
        <v>6580</v>
      </c>
    </row>
    <row r="115" spans="1:20" x14ac:dyDescent="0.25">
      <c r="A115" t="s">
        <v>37</v>
      </c>
      <c r="B115" t="s">
        <v>38</v>
      </c>
      <c r="C115">
        <v>66.666666666666671</v>
      </c>
      <c r="D115">
        <v>3</v>
      </c>
      <c r="E115" t="s">
        <v>6581</v>
      </c>
      <c r="F115">
        <v>200</v>
      </c>
      <c r="G115">
        <v>0</v>
      </c>
      <c r="H115" t="s">
        <v>661</v>
      </c>
      <c r="I115" t="s">
        <v>6582</v>
      </c>
      <c r="J115" t="s">
        <v>884</v>
      </c>
      <c r="K115" t="s">
        <v>635</v>
      </c>
      <c r="L115" t="s">
        <v>636</v>
      </c>
      <c r="M115" t="s">
        <v>6583</v>
      </c>
      <c r="N115" t="s">
        <v>635</v>
      </c>
      <c r="O115" t="s">
        <v>668</v>
      </c>
      <c r="P115" t="s">
        <v>22</v>
      </c>
      <c r="Q115" t="s">
        <v>669</v>
      </c>
      <c r="R115" t="s">
        <v>636</v>
      </c>
      <c r="S115" t="s">
        <v>635</v>
      </c>
      <c r="T115" t="s">
        <v>6583</v>
      </c>
    </row>
    <row r="116" spans="1:20" x14ac:dyDescent="0.25">
      <c r="A116" t="s">
        <v>164</v>
      </c>
      <c r="B116" t="s">
        <v>165</v>
      </c>
      <c r="C116">
        <v>33.333333333333336</v>
      </c>
      <c r="D116">
        <v>3</v>
      </c>
      <c r="E116" t="s">
        <v>6581</v>
      </c>
      <c r="F116">
        <v>200</v>
      </c>
      <c r="G116">
        <v>0</v>
      </c>
      <c r="H116" t="s">
        <v>661</v>
      </c>
      <c r="I116" t="s">
        <v>6582</v>
      </c>
      <c r="J116" t="s">
        <v>884</v>
      </c>
      <c r="K116" t="s">
        <v>635</v>
      </c>
      <c r="L116" t="s">
        <v>636</v>
      </c>
      <c r="M116" t="s">
        <v>6583</v>
      </c>
      <c r="N116" t="s">
        <v>635</v>
      </c>
      <c r="O116" t="s">
        <v>668</v>
      </c>
      <c r="P116" t="s">
        <v>22</v>
      </c>
      <c r="Q116" t="s">
        <v>669</v>
      </c>
      <c r="R116" t="s">
        <v>636</v>
      </c>
      <c r="S116" t="s">
        <v>635</v>
      </c>
      <c r="T116" t="s">
        <v>6583</v>
      </c>
    </row>
    <row r="117" spans="1:20" x14ac:dyDescent="0.25">
      <c r="A117" t="s">
        <v>20</v>
      </c>
      <c r="B117" t="s">
        <v>21</v>
      </c>
      <c r="C117">
        <v>33.333333333333336</v>
      </c>
      <c r="D117">
        <v>3</v>
      </c>
      <c r="E117" t="s">
        <v>6584</v>
      </c>
      <c r="F117">
        <v>100</v>
      </c>
      <c r="G117">
        <v>0</v>
      </c>
      <c r="H117" t="s">
        <v>661</v>
      </c>
      <c r="I117" t="s">
        <v>6585</v>
      </c>
      <c r="J117" t="s">
        <v>1837</v>
      </c>
      <c r="K117" t="s">
        <v>635</v>
      </c>
      <c r="L117" t="s">
        <v>636</v>
      </c>
      <c r="M117" t="s">
        <v>6586</v>
      </c>
      <c r="N117" t="s">
        <v>635</v>
      </c>
      <c r="O117" t="s">
        <v>668</v>
      </c>
      <c r="P117" t="s">
        <v>22</v>
      </c>
      <c r="Q117" t="s">
        <v>669</v>
      </c>
      <c r="R117" t="s">
        <v>636</v>
      </c>
      <c r="S117" t="s">
        <v>635</v>
      </c>
      <c r="T117" t="s">
        <v>6586</v>
      </c>
    </row>
    <row r="118" spans="1:20" x14ac:dyDescent="0.25">
      <c r="A118" t="s">
        <v>164</v>
      </c>
      <c r="B118" t="s">
        <v>165</v>
      </c>
      <c r="C118">
        <v>33.333333333333336</v>
      </c>
      <c r="D118">
        <v>3</v>
      </c>
      <c r="E118" t="s">
        <v>6587</v>
      </c>
      <c r="F118">
        <v>100</v>
      </c>
      <c r="G118">
        <v>0</v>
      </c>
      <c r="H118" t="s">
        <v>661</v>
      </c>
      <c r="I118" t="s">
        <v>6588</v>
      </c>
      <c r="J118" t="s">
        <v>643</v>
      </c>
      <c r="K118" t="s">
        <v>635</v>
      </c>
      <c r="L118" t="s">
        <v>636</v>
      </c>
      <c r="M118" t="s">
        <v>6589</v>
      </c>
      <c r="N118" t="s">
        <v>635</v>
      </c>
      <c r="O118" t="s">
        <v>638</v>
      </c>
      <c r="P118" t="s">
        <v>22</v>
      </c>
      <c r="Q118" t="s">
        <v>639</v>
      </c>
      <c r="R118" t="s">
        <v>636</v>
      </c>
      <c r="S118" t="s">
        <v>635</v>
      </c>
      <c r="T118" t="s">
        <v>6589</v>
      </c>
    </row>
    <row r="119" spans="1:20" x14ac:dyDescent="0.25">
      <c r="A119" t="s">
        <v>25</v>
      </c>
      <c r="B119" t="s">
        <v>1108</v>
      </c>
      <c r="C119">
        <v>44.8</v>
      </c>
      <c r="D119">
        <v>1</v>
      </c>
      <c r="E119" t="s">
        <v>6590</v>
      </c>
      <c r="F119">
        <v>114</v>
      </c>
      <c r="G119">
        <v>24.4</v>
      </c>
      <c r="H119" t="s">
        <v>647</v>
      </c>
      <c r="I119" t="s">
        <v>6591</v>
      </c>
      <c r="J119" t="s">
        <v>6592</v>
      </c>
      <c r="K119" t="s">
        <v>6593</v>
      </c>
      <c r="L119" t="s">
        <v>6594</v>
      </c>
      <c r="M119" t="s">
        <v>6595</v>
      </c>
      <c r="N119" t="s">
        <v>635</v>
      </c>
      <c r="O119" t="s">
        <v>706</v>
      </c>
      <c r="P119" t="s">
        <v>40</v>
      </c>
      <c r="Q119" t="s">
        <v>707</v>
      </c>
      <c r="R119" t="s">
        <v>636</v>
      </c>
      <c r="S119" t="s">
        <v>635</v>
      </c>
      <c r="T119" t="s">
        <v>6595</v>
      </c>
    </row>
    <row r="120" spans="1:20" x14ac:dyDescent="0.25">
      <c r="A120" t="s">
        <v>23</v>
      </c>
      <c r="B120" t="s">
        <v>1108</v>
      </c>
      <c r="C120">
        <v>44.8</v>
      </c>
      <c r="D120">
        <v>1</v>
      </c>
      <c r="E120" t="s">
        <v>6590</v>
      </c>
      <c r="F120">
        <v>114</v>
      </c>
      <c r="G120">
        <v>24.4</v>
      </c>
      <c r="H120" t="s">
        <v>647</v>
      </c>
      <c r="I120" t="s">
        <v>6591</v>
      </c>
      <c r="J120" t="s">
        <v>6592</v>
      </c>
      <c r="K120" t="s">
        <v>6593</v>
      </c>
      <c r="L120" t="s">
        <v>6594</v>
      </c>
      <c r="M120" t="s">
        <v>6595</v>
      </c>
      <c r="N120" t="s">
        <v>635</v>
      </c>
      <c r="O120" t="s">
        <v>706</v>
      </c>
      <c r="P120" t="s">
        <v>40</v>
      </c>
      <c r="Q120" t="s">
        <v>707</v>
      </c>
      <c r="R120" t="s">
        <v>636</v>
      </c>
      <c r="S120" t="s">
        <v>635</v>
      </c>
      <c r="T120" t="s">
        <v>6595</v>
      </c>
    </row>
    <row r="121" spans="1:20" x14ac:dyDescent="0.25">
      <c r="A121" t="s">
        <v>164</v>
      </c>
      <c r="B121" t="s">
        <v>165</v>
      </c>
      <c r="C121">
        <v>33.333333333333336</v>
      </c>
      <c r="D121">
        <v>3</v>
      </c>
      <c r="E121" t="s">
        <v>6596</v>
      </c>
      <c r="F121">
        <v>100</v>
      </c>
      <c r="G121">
        <v>0</v>
      </c>
      <c r="H121" t="s">
        <v>661</v>
      </c>
      <c r="I121" t="s">
        <v>6597</v>
      </c>
      <c r="J121" t="s">
        <v>1200</v>
      </c>
      <c r="K121" t="s">
        <v>635</v>
      </c>
      <c r="L121" t="s">
        <v>636</v>
      </c>
      <c r="M121" t="s">
        <v>6595</v>
      </c>
      <c r="N121" t="s">
        <v>635</v>
      </c>
      <c r="O121" t="s">
        <v>668</v>
      </c>
      <c r="P121" t="s">
        <v>22</v>
      </c>
      <c r="Q121" t="s">
        <v>669</v>
      </c>
      <c r="R121" t="s">
        <v>636</v>
      </c>
      <c r="S121" t="s">
        <v>635</v>
      </c>
      <c r="T121" t="s">
        <v>6595</v>
      </c>
    </row>
    <row r="122" spans="1:20" x14ac:dyDescent="0.25">
      <c r="A122" t="s">
        <v>164</v>
      </c>
      <c r="B122" t="s">
        <v>165</v>
      </c>
      <c r="C122">
        <v>33.333333333333336</v>
      </c>
      <c r="D122">
        <v>3</v>
      </c>
      <c r="E122" t="s">
        <v>6598</v>
      </c>
      <c r="F122">
        <v>100</v>
      </c>
      <c r="G122">
        <v>0</v>
      </c>
      <c r="H122" t="s">
        <v>661</v>
      </c>
      <c r="I122" t="s">
        <v>6599</v>
      </c>
      <c r="J122" t="s">
        <v>1214</v>
      </c>
      <c r="K122" t="s">
        <v>635</v>
      </c>
      <c r="L122" t="s">
        <v>636</v>
      </c>
      <c r="M122" t="s">
        <v>6600</v>
      </c>
      <c r="N122" t="s">
        <v>635</v>
      </c>
      <c r="O122" t="s">
        <v>638</v>
      </c>
      <c r="P122" t="s">
        <v>22</v>
      </c>
      <c r="Q122" t="s">
        <v>639</v>
      </c>
      <c r="R122" t="s">
        <v>636</v>
      </c>
      <c r="S122" t="s">
        <v>635</v>
      </c>
      <c r="T122" t="s">
        <v>6600</v>
      </c>
    </row>
    <row r="123" spans="1:20" x14ac:dyDescent="0.25">
      <c r="A123" t="s">
        <v>164</v>
      </c>
      <c r="B123" t="s">
        <v>165</v>
      </c>
      <c r="C123">
        <v>33.333333333333336</v>
      </c>
      <c r="D123">
        <v>3</v>
      </c>
      <c r="E123" t="s">
        <v>6601</v>
      </c>
      <c r="F123">
        <v>100</v>
      </c>
      <c r="G123">
        <v>0</v>
      </c>
      <c r="H123" t="s">
        <v>661</v>
      </c>
      <c r="I123" t="s">
        <v>6602</v>
      </c>
      <c r="J123" t="s">
        <v>1214</v>
      </c>
      <c r="K123" t="s">
        <v>635</v>
      </c>
      <c r="L123" t="s">
        <v>636</v>
      </c>
      <c r="M123" t="s">
        <v>6603</v>
      </c>
      <c r="N123" t="s">
        <v>635</v>
      </c>
      <c r="O123" t="s">
        <v>638</v>
      </c>
      <c r="P123" t="s">
        <v>22</v>
      </c>
      <c r="Q123" t="s">
        <v>639</v>
      </c>
      <c r="R123" t="s">
        <v>636</v>
      </c>
      <c r="S123" t="s">
        <v>635</v>
      </c>
      <c r="T123" t="s">
        <v>6603</v>
      </c>
    </row>
    <row r="124" spans="1:20" x14ac:dyDescent="0.25">
      <c r="A124" t="s">
        <v>164</v>
      </c>
      <c r="B124" t="s">
        <v>165</v>
      </c>
      <c r="C124">
        <v>33.333333333333336</v>
      </c>
      <c r="D124">
        <v>3</v>
      </c>
      <c r="E124" t="s">
        <v>6604</v>
      </c>
      <c r="F124">
        <v>100</v>
      </c>
      <c r="G124">
        <v>0</v>
      </c>
      <c r="H124" t="s">
        <v>661</v>
      </c>
      <c r="I124" t="s">
        <v>6605</v>
      </c>
      <c r="J124" t="s">
        <v>1314</v>
      </c>
      <c r="K124" t="s">
        <v>635</v>
      </c>
      <c r="L124" t="s">
        <v>636</v>
      </c>
      <c r="M124" t="s">
        <v>6603</v>
      </c>
      <c r="N124" t="s">
        <v>635</v>
      </c>
      <c r="O124" t="s">
        <v>668</v>
      </c>
      <c r="P124" t="s">
        <v>22</v>
      </c>
      <c r="Q124" t="s">
        <v>669</v>
      </c>
      <c r="R124" t="s">
        <v>636</v>
      </c>
      <c r="S124" t="s">
        <v>635</v>
      </c>
      <c r="T124" t="s">
        <v>6603</v>
      </c>
    </row>
    <row r="125" spans="1:20" x14ac:dyDescent="0.25">
      <c r="A125" t="s">
        <v>39</v>
      </c>
      <c r="B125" t="s">
        <v>44</v>
      </c>
      <c r="C125">
        <v>72</v>
      </c>
      <c r="D125">
        <v>1</v>
      </c>
      <c r="E125" t="s">
        <v>6606</v>
      </c>
      <c r="F125">
        <v>288</v>
      </c>
      <c r="G125">
        <v>0</v>
      </c>
      <c r="H125" t="s">
        <v>647</v>
      </c>
      <c r="I125" t="s">
        <v>2217</v>
      </c>
      <c r="J125" t="s">
        <v>2218</v>
      </c>
      <c r="K125" t="s">
        <v>2219</v>
      </c>
      <c r="L125" t="s">
        <v>2220</v>
      </c>
      <c r="M125" t="s">
        <v>6607</v>
      </c>
      <c r="N125" t="s">
        <v>635</v>
      </c>
      <c r="O125" t="s">
        <v>653</v>
      </c>
      <c r="P125" t="s">
        <v>43</v>
      </c>
      <c r="Q125" t="s">
        <v>654</v>
      </c>
      <c r="R125" t="s">
        <v>636</v>
      </c>
      <c r="S125" t="s">
        <v>635</v>
      </c>
      <c r="T125" t="s">
        <v>6603</v>
      </c>
    </row>
    <row r="126" spans="1:20" x14ac:dyDescent="0.25">
      <c r="A126" t="s">
        <v>39</v>
      </c>
      <c r="B126" t="s">
        <v>44</v>
      </c>
      <c r="C126">
        <v>72</v>
      </c>
      <c r="D126">
        <v>3</v>
      </c>
      <c r="E126" t="s">
        <v>6606</v>
      </c>
      <c r="F126">
        <v>288</v>
      </c>
      <c r="G126">
        <v>0</v>
      </c>
      <c r="H126" t="s">
        <v>647</v>
      </c>
      <c r="I126" t="s">
        <v>2217</v>
      </c>
      <c r="J126" t="s">
        <v>2218</v>
      </c>
      <c r="K126" t="s">
        <v>2219</v>
      </c>
      <c r="L126" t="s">
        <v>2220</v>
      </c>
      <c r="M126" t="s">
        <v>6607</v>
      </c>
      <c r="N126" t="s">
        <v>635</v>
      </c>
      <c r="O126" t="s">
        <v>653</v>
      </c>
      <c r="P126" t="s">
        <v>43</v>
      </c>
      <c r="Q126" t="s">
        <v>654</v>
      </c>
      <c r="R126" t="s">
        <v>636</v>
      </c>
      <c r="S126" t="s">
        <v>635</v>
      </c>
      <c r="T126" t="s">
        <v>6603</v>
      </c>
    </row>
    <row r="127" spans="1:20" x14ac:dyDescent="0.25">
      <c r="A127" t="s">
        <v>35</v>
      </c>
      <c r="B127" t="s">
        <v>36</v>
      </c>
      <c r="C127">
        <v>66.666666666666671</v>
      </c>
      <c r="D127">
        <v>3</v>
      </c>
      <c r="E127" t="s">
        <v>6608</v>
      </c>
      <c r="F127">
        <v>295</v>
      </c>
      <c r="G127">
        <v>0</v>
      </c>
      <c r="H127" t="s">
        <v>661</v>
      </c>
      <c r="I127" t="s">
        <v>6609</v>
      </c>
      <c r="J127" t="s">
        <v>1971</v>
      </c>
      <c r="K127" t="s">
        <v>635</v>
      </c>
      <c r="L127" t="s">
        <v>636</v>
      </c>
      <c r="M127" t="s">
        <v>6610</v>
      </c>
      <c r="N127" t="s">
        <v>635</v>
      </c>
      <c r="O127" t="s">
        <v>668</v>
      </c>
      <c r="P127" t="s">
        <v>22</v>
      </c>
      <c r="Q127" t="s">
        <v>669</v>
      </c>
      <c r="R127" t="s">
        <v>636</v>
      </c>
      <c r="S127" t="s">
        <v>635</v>
      </c>
      <c r="T127" t="s">
        <v>6610</v>
      </c>
    </row>
    <row r="128" spans="1:20" x14ac:dyDescent="0.25">
      <c r="A128" t="s">
        <v>35</v>
      </c>
      <c r="B128" t="s">
        <v>36</v>
      </c>
      <c r="C128">
        <v>66.666666666666671</v>
      </c>
      <c r="D128">
        <v>6</v>
      </c>
      <c r="E128" t="s">
        <v>6608</v>
      </c>
      <c r="F128">
        <v>295</v>
      </c>
      <c r="G128">
        <v>0</v>
      </c>
      <c r="H128" t="s">
        <v>661</v>
      </c>
      <c r="I128" t="s">
        <v>6609</v>
      </c>
      <c r="J128" t="s">
        <v>1971</v>
      </c>
      <c r="K128" t="s">
        <v>635</v>
      </c>
      <c r="L128" t="s">
        <v>636</v>
      </c>
      <c r="M128" t="s">
        <v>6610</v>
      </c>
      <c r="N128" t="s">
        <v>635</v>
      </c>
      <c r="O128" t="s">
        <v>668</v>
      </c>
      <c r="P128" t="s">
        <v>22</v>
      </c>
      <c r="Q128" t="s">
        <v>669</v>
      </c>
      <c r="R128" t="s">
        <v>636</v>
      </c>
      <c r="S128" t="s">
        <v>635</v>
      </c>
      <c r="T128" t="s">
        <v>6610</v>
      </c>
    </row>
    <row r="129" spans="1:20" x14ac:dyDescent="0.25">
      <c r="A129" t="s">
        <v>25</v>
      </c>
      <c r="B129" t="s">
        <v>26</v>
      </c>
      <c r="C129">
        <v>60</v>
      </c>
      <c r="D129">
        <v>3</v>
      </c>
      <c r="E129" t="s">
        <v>6611</v>
      </c>
      <c r="F129">
        <v>100</v>
      </c>
      <c r="G129">
        <v>0</v>
      </c>
      <c r="H129" t="s">
        <v>661</v>
      </c>
      <c r="I129" t="s">
        <v>6612</v>
      </c>
      <c r="J129" t="s">
        <v>1349</v>
      </c>
      <c r="K129" t="s">
        <v>635</v>
      </c>
      <c r="L129" t="s">
        <v>636</v>
      </c>
      <c r="M129" t="s">
        <v>6610</v>
      </c>
      <c r="N129" t="s">
        <v>635</v>
      </c>
      <c r="O129" t="s">
        <v>638</v>
      </c>
      <c r="P129" t="s">
        <v>22</v>
      </c>
      <c r="Q129" t="s">
        <v>639</v>
      </c>
      <c r="R129" t="s">
        <v>636</v>
      </c>
      <c r="S129" t="s">
        <v>635</v>
      </c>
      <c r="T129" t="s">
        <v>6610</v>
      </c>
    </row>
    <row r="130" spans="1:20" x14ac:dyDescent="0.25">
      <c r="A130" t="s">
        <v>37</v>
      </c>
      <c r="B130" t="s">
        <v>38</v>
      </c>
      <c r="C130">
        <v>66.666666666666671</v>
      </c>
      <c r="D130">
        <v>3</v>
      </c>
      <c r="E130" t="s">
        <v>6613</v>
      </c>
      <c r="F130">
        <v>100</v>
      </c>
      <c r="G130">
        <v>0</v>
      </c>
      <c r="H130" t="s">
        <v>661</v>
      </c>
      <c r="I130" t="s">
        <v>6614</v>
      </c>
      <c r="J130" t="s">
        <v>992</v>
      </c>
      <c r="K130" t="s">
        <v>635</v>
      </c>
      <c r="L130" t="s">
        <v>636</v>
      </c>
      <c r="M130" t="s">
        <v>6615</v>
      </c>
      <c r="N130" t="s">
        <v>635</v>
      </c>
      <c r="O130" t="s">
        <v>638</v>
      </c>
      <c r="P130" t="s">
        <v>22</v>
      </c>
      <c r="Q130" t="s">
        <v>639</v>
      </c>
      <c r="R130" t="s">
        <v>636</v>
      </c>
      <c r="S130" t="s">
        <v>635</v>
      </c>
      <c r="T130" t="s">
        <v>6615</v>
      </c>
    </row>
    <row r="131" spans="1:20" x14ac:dyDescent="0.25">
      <c r="A131" t="s">
        <v>37</v>
      </c>
      <c r="B131" t="s">
        <v>38</v>
      </c>
      <c r="C131">
        <v>66.666666666666671</v>
      </c>
      <c r="D131">
        <v>3</v>
      </c>
      <c r="E131" t="s">
        <v>6616</v>
      </c>
      <c r="F131">
        <v>100</v>
      </c>
      <c r="G131">
        <v>0</v>
      </c>
      <c r="H131" t="s">
        <v>661</v>
      </c>
      <c r="I131" t="s">
        <v>6617</v>
      </c>
      <c r="J131" t="s">
        <v>879</v>
      </c>
      <c r="K131" t="s">
        <v>635</v>
      </c>
      <c r="L131" t="s">
        <v>636</v>
      </c>
      <c r="M131" t="s">
        <v>6615</v>
      </c>
      <c r="N131" t="s">
        <v>635</v>
      </c>
      <c r="O131" t="s">
        <v>638</v>
      </c>
      <c r="P131" t="s">
        <v>22</v>
      </c>
      <c r="Q131" t="s">
        <v>639</v>
      </c>
      <c r="R131" t="s">
        <v>636</v>
      </c>
      <c r="S131" t="s">
        <v>635</v>
      </c>
      <c r="T131" t="s">
        <v>6615</v>
      </c>
    </row>
    <row r="132" spans="1:20" x14ac:dyDescent="0.25">
      <c r="A132" t="s">
        <v>164</v>
      </c>
      <c r="B132" t="s">
        <v>165</v>
      </c>
      <c r="C132">
        <v>33.333333333333336</v>
      </c>
      <c r="D132">
        <v>3</v>
      </c>
      <c r="E132" t="s">
        <v>6618</v>
      </c>
      <c r="F132">
        <v>100</v>
      </c>
      <c r="G132">
        <v>0</v>
      </c>
      <c r="H132" t="s">
        <v>661</v>
      </c>
      <c r="I132" t="s">
        <v>6619</v>
      </c>
      <c r="J132" t="s">
        <v>1750</v>
      </c>
      <c r="K132" t="s">
        <v>635</v>
      </c>
      <c r="L132" t="s">
        <v>636</v>
      </c>
      <c r="M132" t="s">
        <v>6620</v>
      </c>
      <c r="N132" t="s">
        <v>635</v>
      </c>
      <c r="O132" t="s">
        <v>638</v>
      </c>
      <c r="P132" t="s">
        <v>22</v>
      </c>
      <c r="Q132" t="s">
        <v>639</v>
      </c>
      <c r="R132" t="s">
        <v>636</v>
      </c>
      <c r="S132" t="s">
        <v>635</v>
      </c>
      <c r="T132" t="s">
        <v>6620</v>
      </c>
    </row>
    <row r="133" spans="1:20" x14ac:dyDescent="0.25">
      <c r="A133" t="s">
        <v>164</v>
      </c>
      <c r="B133" t="s">
        <v>165</v>
      </c>
      <c r="C133">
        <v>33.333333333333336</v>
      </c>
      <c r="D133">
        <v>3</v>
      </c>
      <c r="E133" t="s">
        <v>6621</v>
      </c>
      <c r="F133">
        <v>100</v>
      </c>
      <c r="G133">
        <v>0</v>
      </c>
      <c r="H133" t="s">
        <v>661</v>
      </c>
      <c r="I133" t="s">
        <v>6622</v>
      </c>
      <c r="J133" t="s">
        <v>2074</v>
      </c>
      <c r="K133" t="s">
        <v>635</v>
      </c>
      <c r="L133" t="s">
        <v>636</v>
      </c>
      <c r="M133" t="s">
        <v>6620</v>
      </c>
      <c r="N133" t="s">
        <v>635</v>
      </c>
      <c r="O133" t="s">
        <v>638</v>
      </c>
      <c r="P133" t="s">
        <v>22</v>
      </c>
      <c r="Q133" t="s">
        <v>639</v>
      </c>
      <c r="R133" t="s">
        <v>636</v>
      </c>
      <c r="S133" t="s">
        <v>635</v>
      </c>
      <c r="T133" t="s">
        <v>6620</v>
      </c>
    </row>
    <row r="134" spans="1:20" x14ac:dyDescent="0.25">
      <c r="A134" t="s">
        <v>35</v>
      </c>
      <c r="B134" t="s">
        <v>36</v>
      </c>
      <c r="C134">
        <v>66.666666666666671</v>
      </c>
      <c r="D134">
        <v>3</v>
      </c>
      <c r="E134" t="s">
        <v>6623</v>
      </c>
      <c r="F134">
        <v>100</v>
      </c>
      <c r="G134">
        <v>0</v>
      </c>
      <c r="H134" t="s">
        <v>661</v>
      </c>
      <c r="I134" t="s">
        <v>6622</v>
      </c>
      <c r="J134" t="s">
        <v>2074</v>
      </c>
      <c r="K134" t="s">
        <v>635</v>
      </c>
      <c r="L134" t="s">
        <v>636</v>
      </c>
      <c r="M134" t="s">
        <v>6624</v>
      </c>
      <c r="N134" t="s">
        <v>635</v>
      </c>
      <c r="O134" t="s">
        <v>638</v>
      </c>
      <c r="P134" t="s">
        <v>22</v>
      </c>
      <c r="Q134" t="s">
        <v>639</v>
      </c>
      <c r="R134" t="s">
        <v>636</v>
      </c>
      <c r="S134" t="s">
        <v>635</v>
      </c>
      <c r="T134" t="s">
        <v>6624</v>
      </c>
    </row>
    <row r="135" spans="1:20" x14ac:dyDescent="0.25">
      <c r="A135" t="s">
        <v>35</v>
      </c>
      <c r="B135" t="s">
        <v>36</v>
      </c>
      <c r="C135">
        <v>66.666666666666671</v>
      </c>
      <c r="D135">
        <v>3</v>
      </c>
      <c r="E135" t="s">
        <v>6625</v>
      </c>
      <c r="F135">
        <v>200</v>
      </c>
      <c r="G135">
        <v>0</v>
      </c>
      <c r="H135" t="s">
        <v>661</v>
      </c>
      <c r="I135" t="s">
        <v>6626</v>
      </c>
      <c r="J135" t="s">
        <v>934</v>
      </c>
      <c r="K135" t="s">
        <v>635</v>
      </c>
      <c r="L135" t="s">
        <v>636</v>
      </c>
      <c r="M135" t="s">
        <v>6624</v>
      </c>
      <c r="N135" t="s">
        <v>635</v>
      </c>
      <c r="O135" t="s">
        <v>638</v>
      </c>
      <c r="P135" t="s">
        <v>22</v>
      </c>
      <c r="Q135" t="s">
        <v>639</v>
      </c>
      <c r="R135" t="s">
        <v>636</v>
      </c>
      <c r="S135" t="s">
        <v>635</v>
      </c>
      <c r="T135" t="s">
        <v>6624</v>
      </c>
    </row>
    <row r="136" spans="1:20" x14ac:dyDescent="0.25">
      <c r="A136" t="s">
        <v>37</v>
      </c>
      <c r="B136" t="s">
        <v>38</v>
      </c>
      <c r="C136">
        <v>66.666666666666671</v>
      </c>
      <c r="D136">
        <v>3</v>
      </c>
      <c r="E136" t="s">
        <v>6625</v>
      </c>
      <c r="F136">
        <v>200</v>
      </c>
      <c r="G136">
        <v>0</v>
      </c>
      <c r="H136" t="s">
        <v>661</v>
      </c>
      <c r="I136" t="s">
        <v>6626</v>
      </c>
      <c r="J136" t="s">
        <v>934</v>
      </c>
      <c r="K136" t="s">
        <v>635</v>
      </c>
      <c r="L136" t="s">
        <v>636</v>
      </c>
      <c r="M136" t="s">
        <v>6624</v>
      </c>
      <c r="N136" t="s">
        <v>635</v>
      </c>
      <c r="O136" t="s">
        <v>638</v>
      </c>
      <c r="P136" t="s">
        <v>22</v>
      </c>
      <c r="Q136" t="s">
        <v>639</v>
      </c>
      <c r="R136" t="s">
        <v>636</v>
      </c>
      <c r="S136" t="s">
        <v>635</v>
      </c>
      <c r="T136" t="s">
        <v>6624</v>
      </c>
    </row>
    <row r="137" spans="1:20" x14ac:dyDescent="0.25">
      <c r="A137" t="s">
        <v>35</v>
      </c>
      <c r="B137" t="s">
        <v>36</v>
      </c>
      <c r="C137">
        <v>66.666666666666671</v>
      </c>
      <c r="D137">
        <v>3</v>
      </c>
      <c r="E137" t="s">
        <v>6627</v>
      </c>
      <c r="F137">
        <v>100</v>
      </c>
      <c r="G137">
        <v>0</v>
      </c>
      <c r="H137" t="s">
        <v>661</v>
      </c>
      <c r="I137" t="s">
        <v>6628</v>
      </c>
      <c r="J137" t="s">
        <v>1708</v>
      </c>
      <c r="K137" t="s">
        <v>635</v>
      </c>
      <c r="L137" t="s">
        <v>636</v>
      </c>
      <c r="M137" t="s">
        <v>6624</v>
      </c>
      <c r="N137" t="s">
        <v>635</v>
      </c>
      <c r="O137" t="s">
        <v>668</v>
      </c>
      <c r="P137" t="s">
        <v>22</v>
      </c>
      <c r="Q137" t="s">
        <v>669</v>
      </c>
      <c r="R137" t="s">
        <v>636</v>
      </c>
      <c r="S137" t="s">
        <v>635</v>
      </c>
      <c r="T137" t="s">
        <v>6629</v>
      </c>
    </row>
    <row r="138" spans="1:20" x14ac:dyDescent="0.25">
      <c r="A138" t="s">
        <v>35</v>
      </c>
      <c r="B138" t="s">
        <v>36</v>
      </c>
      <c r="C138">
        <v>66.666666666666671</v>
      </c>
      <c r="D138">
        <v>3</v>
      </c>
      <c r="E138" t="s">
        <v>6630</v>
      </c>
      <c r="F138">
        <v>100</v>
      </c>
      <c r="G138">
        <v>0</v>
      </c>
      <c r="H138" t="s">
        <v>661</v>
      </c>
      <c r="I138" t="s">
        <v>6631</v>
      </c>
      <c r="J138" t="s">
        <v>643</v>
      </c>
      <c r="K138" t="s">
        <v>635</v>
      </c>
      <c r="L138" t="s">
        <v>636</v>
      </c>
      <c r="M138" t="s">
        <v>6629</v>
      </c>
      <c r="N138" t="s">
        <v>635</v>
      </c>
      <c r="O138" t="s">
        <v>638</v>
      </c>
      <c r="P138" t="s">
        <v>22</v>
      </c>
      <c r="Q138" t="s">
        <v>639</v>
      </c>
      <c r="R138" t="s">
        <v>636</v>
      </c>
      <c r="S138" t="s">
        <v>635</v>
      </c>
      <c r="T138" t="s">
        <v>6629</v>
      </c>
    </row>
    <row r="139" spans="1:20" x14ac:dyDescent="0.25">
      <c r="A139" t="s">
        <v>164</v>
      </c>
      <c r="B139" t="s">
        <v>165</v>
      </c>
      <c r="C139">
        <v>50</v>
      </c>
      <c r="D139">
        <v>6</v>
      </c>
      <c r="E139" t="s">
        <v>6632</v>
      </c>
      <c r="F139">
        <v>200</v>
      </c>
      <c r="G139">
        <v>0</v>
      </c>
      <c r="H139" t="s">
        <v>661</v>
      </c>
      <c r="I139" t="s">
        <v>6633</v>
      </c>
      <c r="J139" t="s">
        <v>2574</v>
      </c>
      <c r="K139" t="s">
        <v>635</v>
      </c>
      <c r="L139" t="s">
        <v>636</v>
      </c>
      <c r="M139" t="s">
        <v>6634</v>
      </c>
      <c r="N139" t="s">
        <v>635</v>
      </c>
      <c r="O139" t="s">
        <v>638</v>
      </c>
      <c r="P139" t="s">
        <v>22</v>
      </c>
      <c r="Q139" t="s">
        <v>639</v>
      </c>
      <c r="R139" t="s">
        <v>636</v>
      </c>
      <c r="S139" t="s">
        <v>635</v>
      </c>
      <c r="T139" t="s">
        <v>6629</v>
      </c>
    </row>
    <row r="140" spans="1:20" x14ac:dyDescent="0.25">
      <c r="A140" t="s">
        <v>35</v>
      </c>
      <c r="B140" t="s">
        <v>36</v>
      </c>
      <c r="C140">
        <v>66.666666666666671</v>
      </c>
      <c r="D140">
        <v>3</v>
      </c>
      <c r="E140" t="s">
        <v>6635</v>
      </c>
      <c r="F140">
        <v>100</v>
      </c>
      <c r="G140">
        <v>0</v>
      </c>
      <c r="H140" t="s">
        <v>661</v>
      </c>
      <c r="I140" t="s">
        <v>6636</v>
      </c>
      <c r="J140" t="s">
        <v>1091</v>
      </c>
      <c r="K140" t="s">
        <v>635</v>
      </c>
      <c r="L140" t="s">
        <v>636</v>
      </c>
      <c r="M140" t="s">
        <v>6637</v>
      </c>
      <c r="N140" t="s">
        <v>635</v>
      </c>
      <c r="O140" t="s">
        <v>1071</v>
      </c>
      <c r="P140" t="s">
        <v>22</v>
      </c>
      <c r="Q140" t="s">
        <v>639</v>
      </c>
      <c r="R140" t="s">
        <v>636</v>
      </c>
      <c r="S140" t="s">
        <v>635</v>
      </c>
      <c r="T140" t="s">
        <v>6637</v>
      </c>
    </row>
    <row r="141" spans="1:20" x14ac:dyDescent="0.25">
      <c r="A141" t="s">
        <v>37</v>
      </c>
      <c r="B141" t="s">
        <v>38</v>
      </c>
      <c r="C141">
        <v>66.666666666666671</v>
      </c>
      <c r="D141">
        <v>3</v>
      </c>
      <c r="E141" t="s">
        <v>6638</v>
      </c>
      <c r="F141">
        <v>100</v>
      </c>
      <c r="G141">
        <v>0</v>
      </c>
      <c r="H141" t="s">
        <v>661</v>
      </c>
      <c r="I141" t="s">
        <v>4939</v>
      </c>
      <c r="J141" t="s">
        <v>818</v>
      </c>
      <c r="K141" t="s">
        <v>635</v>
      </c>
      <c r="L141" t="s">
        <v>636</v>
      </c>
      <c r="M141" t="s">
        <v>6639</v>
      </c>
      <c r="N141" t="s">
        <v>635</v>
      </c>
      <c r="O141" t="s">
        <v>638</v>
      </c>
      <c r="P141" t="s">
        <v>22</v>
      </c>
      <c r="Q141" t="s">
        <v>639</v>
      </c>
      <c r="R141" t="s">
        <v>636</v>
      </c>
      <c r="S141" t="s">
        <v>635</v>
      </c>
      <c r="T141" t="s">
        <v>6639</v>
      </c>
    </row>
    <row r="142" spans="1:20" x14ac:dyDescent="0.25">
      <c r="A142" t="s">
        <v>37</v>
      </c>
      <c r="B142" t="s">
        <v>38</v>
      </c>
      <c r="C142">
        <v>66.666666666666671</v>
      </c>
      <c r="D142">
        <v>3</v>
      </c>
      <c r="E142" t="s">
        <v>6640</v>
      </c>
      <c r="F142">
        <v>100</v>
      </c>
      <c r="G142">
        <v>0</v>
      </c>
      <c r="H142" t="s">
        <v>661</v>
      </c>
      <c r="I142" t="s">
        <v>6641</v>
      </c>
      <c r="J142" t="s">
        <v>1025</v>
      </c>
      <c r="K142" t="s">
        <v>635</v>
      </c>
      <c r="L142" t="s">
        <v>636</v>
      </c>
      <c r="M142" t="s">
        <v>6639</v>
      </c>
      <c r="N142" t="s">
        <v>635</v>
      </c>
      <c r="O142" t="s">
        <v>638</v>
      </c>
      <c r="P142" t="s">
        <v>22</v>
      </c>
      <c r="Q142" t="s">
        <v>639</v>
      </c>
      <c r="R142" t="s">
        <v>636</v>
      </c>
      <c r="S142" t="s">
        <v>635</v>
      </c>
      <c r="T142" t="s">
        <v>6639</v>
      </c>
    </row>
    <row r="143" spans="1:20" x14ac:dyDescent="0.25">
      <c r="A143" t="s">
        <v>20</v>
      </c>
      <c r="B143" t="s">
        <v>21</v>
      </c>
      <c r="C143">
        <v>50</v>
      </c>
      <c r="D143">
        <v>1</v>
      </c>
      <c r="E143" t="s">
        <v>6642</v>
      </c>
      <c r="F143">
        <v>100</v>
      </c>
      <c r="G143">
        <v>0</v>
      </c>
      <c r="H143" t="s">
        <v>632</v>
      </c>
      <c r="I143" t="s">
        <v>6643</v>
      </c>
      <c r="J143" t="s">
        <v>1349</v>
      </c>
      <c r="K143" t="s">
        <v>635</v>
      </c>
      <c r="L143" t="s">
        <v>636</v>
      </c>
      <c r="M143" t="s">
        <v>6644</v>
      </c>
      <c r="N143" t="s">
        <v>635</v>
      </c>
      <c r="O143" t="s">
        <v>668</v>
      </c>
      <c r="P143" t="s">
        <v>22</v>
      </c>
      <c r="Q143" t="s">
        <v>669</v>
      </c>
      <c r="R143" t="s">
        <v>636</v>
      </c>
      <c r="S143" t="s">
        <v>635</v>
      </c>
      <c r="T143" t="s">
        <v>6644</v>
      </c>
    </row>
    <row r="144" spans="1:20" x14ac:dyDescent="0.25">
      <c r="A144" t="s">
        <v>23</v>
      </c>
      <c r="B144" t="s">
        <v>24</v>
      </c>
      <c r="C144">
        <v>50</v>
      </c>
      <c r="D144">
        <v>1</v>
      </c>
      <c r="E144" t="s">
        <v>6642</v>
      </c>
      <c r="F144">
        <v>100</v>
      </c>
      <c r="G144">
        <v>0</v>
      </c>
      <c r="H144" t="s">
        <v>632</v>
      </c>
      <c r="I144" t="s">
        <v>6643</v>
      </c>
      <c r="J144" t="s">
        <v>1349</v>
      </c>
      <c r="K144" t="s">
        <v>635</v>
      </c>
      <c r="L144" t="s">
        <v>636</v>
      </c>
      <c r="M144" t="s">
        <v>6644</v>
      </c>
      <c r="N144" t="s">
        <v>635</v>
      </c>
      <c r="O144" t="s">
        <v>668</v>
      </c>
      <c r="P144" t="s">
        <v>22</v>
      </c>
      <c r="Q144" t="s">
        <v>669</v>
      </c>
      <c r="R144" t="s">
        <v>636</v>
      </c>
      <c r="S144" t="s">
        <v>635</v>
      </c>
      <c r="T144" t="s">
        <v>6644</v>
      </c>
    </row>
    <row r="145" spans="1:20" x14ac:dyDescent="0.25">
      <c r="A145" t="s">
        <v>25</v>
      </c>
      <c r="B145" t="s">
        <v>26</v>
      </c>
      <c r="C145">
        <v>50</v>
      </c>
      <c r="D145">
        <v>1</v>
      </c>
      <c r="E145" t="s">
        <v>6642</v>
      </c>
      <c r="F145">
        <v>100</v>
      </c>
      <c r="G145">
        <v>0</v>
      </c>
      <c r="H145" t="s">
        <v>632</v>
      </c>
      <c r="I145" t="s">
        <v>6643</v>
      </c>
      <c r="J145" t="s">
        <v>1349</v>
      </c>
      <c r="K145" t="s">
        <v>635</v>
      </c>
      <c r="L145" t="s">
        <v>636</v>
      </c>
      <c r="M145" t="s">
        <v>6644</v>
      </c>
      <c r="N145" t="s">
        <v>635</v>
      </c>
      <c r="O145" t="s">
        <v>668</v>
      </c>
      <c r="P145" t="s">
        <v>22</v>
      </c>
      <c r="Q145" t="s">
        <v>669</v>
      </c>
      <c r="R145" t="s">
        <v>636</v>
      </c>
      <c r="S145" t="s">
        <v>635</v>
      </c>
      <c r="T145" t="s">
        <v>6644</v>
      </c>
    </row>
    <row r="146" spans="1:20" x14ac:dyDescent="0.25">
      <c r="A146" t="s">
        <v>164</v>
      </c>
      <c r="B146" t="s">
        <v>165</v>
      </c>
      <c r="C146">
        <v>33.333333333333336</v>
      </c>
      <c r="D146">
        <v>3</v>
      </c>
      <c r="E146" t="s">
        <v>6645</v>
      </c>
      <c r="F146">
        <v>100</v>
      </c>
      <c r="G146">
        <v>0</v>
      </c>
      <c r="H146" t="s">
        <v>661</v>
      </c>
      <c r="I146" t="s">
        <v>2316</v>
      </c>
      <c r="J146" t="s">
        <v>802</v>
      </c>
      <c r="K146" t="s">
        <v>635</v>
      </c>
      <c r="L146" t="s">
        <v>636</v>
      </c>
      <c r="M146" t="s">
        <v>6644</v>
      </c>
      <c r="N146" t="s">
        <v>635</v>
      </c>
      <c r="O146" t="s">
        <v>638</v>
      </c>
      <c r="P146" t="s">
        <v>22</v>
      </c>
      <c r="Q146" t="s">
        <v>639</v>
      </c>
      <c r="R146" t="s">
        <v>6646</v>
      </c>
      <c r="S146" t="s">
        <v>635</v>
      </c>
      <c r="T146" t="s">
        <v>6644</v>
      </c>
    </row>
    <row r="147" spans="1:20" x14ac:dyDescent="0.25">
      <c r="A147" t="s">
        <v>37</v>
      </c>
      <c r="B147" t="s">
        <v>38</v>
      </c>
      <c r="C147">
        <v>66.666666666666671</v>
      </c>
      <c r="D147">
        <v>3</v>
      </c>
      <c r="E147" t="s">
        <v>6647</v>
      </c>
      <c r="F147">
        <v>100</v>
      </c>
      <c r="G147">
        <v>0</v>
      </c>
      <c r="H147" t="s">
        <v>661</v>
      </c>
      <c r="I147" t="s">
        <v>6648</v>
      </c>
      <c r="J147" t="s">
        <v>2451</v>
      </c>
      <c r="K147" t="s">
        <v>635</v>
      </c>
      <c r="L147" t="s">
        <v>636</v>
      </c>
      <c r="M147" t="s">
        <v>6649</v>
      </c>
      <c r="N147" t="s">
        <v>635</v>
      </c>
      <c r="O147" t="s">
        <v>638</v>
      </c>
      <c r="P147" t="s">
        <v>22</v>
      </c>
      <c r="Q147" t="s">
        <v>639</v>
      </c>
      <c r="R147" t="s">
        <v>636</v>
      </c>
      <c r="S147" t="s">
        <v>635</v>
      </c>
      <c r="T147" t="s">
        <v>6649</v>
      </c>
    </row>
    <row r="148" spans="1:20" x14ac:dyDescent="0.25">
      <c r="A148" t="s">
        <v>164</v>
      </c>
      <c r="B148" t="s">
        <v>165</v>
      </c>
      <c r="C148">
        <v>50</v>
      </c>
      <c r="D148">
        <v>6</v>
      </c>
      <c r="E148" t="s">
        <v>6650</v>
      </c>
      <c r="F148">
        <v>200</v>
      </c>
      <c r="G148">
        <v>0</v>
      </c>
      <c r="H148" t="s">
        <v>661</v>
      </c>
      <c r="I148" t="s">
        <v>6651</v>
      </c>
      <c r="J148" t="s">
        <v>1160</v>
      </c>
      <c r="K148" t="s">
        <v>635</v>
      </c>
      <c r="L148" t="s">
        <v>636</v>
      </c>
      <c r="M148" t="s">
        <v>6652</v>
      </c>
      <c r="N148" t="s">
        <v>635</v>
      </c>
      <c r="O148" t="s">
        <v>638</v>
      </c>
      <c r="P148" t="s">
        <v>22</v>
      </c>
      <c r="Q148" t="s">
        <v>639</v>
      </c>
      <c r="R148" t="s">
        <v>636</v>
      </c>
      <c r="S148" t="s">
        <v>635</v>
      </c>
      <c r="T148" t="s">
        <v>6652</v>
      </c>
    </row>
    <row r="149" spans="1:20" x14ac:dyDescent="0.25">
      <c r="A149" t="s">
        <v>20</v>
      </c>
      <c r="B149" t="s">
        <v>21</v>
      </c>
      <c r="C149">
        <v>50</v>
      </c>
      <c r="D149">
        <v>1</v>
      </c>
      <c r="E149" t="s">
        <v>6653</v>
      </c>
      <c r="F149">
        <v>295</v>
      </c>
      <c r="G149">
        <v>0</v>
      </c>
      <c r="H149" t="s">
        <v>661</v>
      </c>
      <c r="I149" t="s">
        <v>6654</v>
      </c>
      <c r="J149" t="s">
        <v>884</v>
      </c>
      <c r="K149" t="s">
        <v>635</v>
      </c>
      <c r="L149" t="s">
        <v>636</v>
      </c>
      <c r="M149" t="s">
        <v>6655</v>
      </c>
      <c r="N149" t="s">
        <v>635</v>
      </c>
      <c r="O149" t="s">
        <v>638</v>
      </c>
      <c r="P149" t="s">
        <v>22</v>
      </c>
      <c r="Q149" t="s">
        <v>639</v>
      </c>
      <c r="R149" t="s">
        <v>636</v>
      </c>
      <c r="S149" t="s">
        <v>635</v>
      </c>
      <c r="T149" t="s">
        <v>6655</v>
      </c>
    </row>
    <row r="150" spans="1:20" x14ac:dyDescent="0.25">
      <c r="A150" t="s">
        <v>23</v>
      </c>
      <c r="B150" t="s">
        <v>24</v>
      </c>
      <c r="C150">
        <v>50</v>
      </c>
      <c r="D150">
        <v>1</v>
      </c>
      <c r="E150" t="s">
        <v>6653</v>
      </c>
      <c r="F150">
        <v>295</v>
      </c>
      <c r="G150">
        <v>0</v>
      </c>
      <c r="H150" t="s">
        <v>661</v>
      </c>
      <c r="I150" t="s">
        <v>6654</v>
      </c>
      <c r="J150" t="s">
        <v>884</v>
      </c>
      <c r="K150" t="s">
        <v>635</v>
      </c>
      <c r="L150" t="s">
        <v>636</v>
      </c>
      <c r="M150" t="s">
        <v>6655</v>
      </c>
      <c r="N150" t="s">
        <v>635</v>
      </c>
      <c r="O150" t="s">
        <v>638</v>
      </c>
      <c r="P150" t="s">
        <v>22</v>
      </c>
      <c r="Q150" t="s">
        <v>639</v>
      </c>
      <c r="R150" t="s">
        <v>636</v>
      </c>
      <c r="S150" t="s">
        <v>635</v>
      </c>
      <c r="T150" t="s">
        <v>6655</v>
      </c>
    </row>
    <row r="151" spans="1:20" x14ac:dyDescent="0.25">
      <c r="A151" t="s">
        <v>25</v>
      </c>
      <c r="B151" t="s">
        <v>26</v>
      </c>
      <c r="C151">
        <v>50</v>
      </c>
      <c r="D151">
        <v>1</v>
      </c>
      <c r="E151" t="s">
        <v>6653</v>
      </c>
      <c r="F151">
        <v>295</v>
      </c>
      <c r="G151">
        <v>0</v>
      </c>
      <c r="H151" t="s">
        <v>661</v>
      </c>
      <c r="I151" t="s">
        <v>6654</v>
      </c>
      <c r="J151" t="s">
        <v>884</v>
      </c>
      <c r="K151" t="s">
        <v>635</v>
      </c>
      <c r="L151" t="s">
        <v>636</v>
      </c>
      <c r="M151" t="s">
        <v>6655</v>
      </c>
      <c r="N151" t="s">
        <v>635</v>
      </c>
      <c r="O151" t="s">
        <v>638</v>
      </c>
      <c r="P151" t="s">
        <v>22</v>
      </c>
      <c r="Q151" t="s">
        <v>639</v>
      </c>
      <c r="R151" t="s">
        <v>636</v>
      </c>
      <c r="S151" t="s">
        <v>635</v>
      </c>
      <c r="T151" t="s">
        <v>6655</v>
      </c>
    </row>
    <row r="152" spans="1:20" x14ac:dyDescent="0.25">
      <c r="A152" t="s">
        <v>20</v>
      </c>
      <c r="B152" t="s">
        <v>21</v>
      </c>
      <c r="C152">
        <v>50</v>
      </c>
      <c r="D152">
        <v>2</v>
      </c>
      <c r="E152" t="s">
        <v>6653</v>
      </c>
      <c r="F152">
        <v>295</v>
      </c>
      <c r="G152">
        <v>0</v>
      </c>
      <c r="H152" t="s">
        <v>661</v>
      </c>
      <c r="I152" t="s">
        <v>6654</v>
      </c>
      <c r="J152" t="s">
        <v>884</v>
      </c>
      <c r="K152" t="s">
        <v>635</v>
      </c>
      <c r="L152" t="s">
        <v>636</v>
      </c>
      <c r="M152" t="s">
        <v>6655</v>
      </c>
      <c r="N152" t="s">
        <v>635</v>
      </c>
      <c r="O152" t="s">
        <v>638</v>
      </c>
      <c r="P152" t="s">
        <v>22</v>
      </c>
      <c r="Q152" t="s">
        <v>639</v>
      </c>
      <c r="R152" t="s">
        <v>636</v>
      </c>
      <c r="S152" t="s">
        <v>635</v>
      </c>
      <c r="T152" t="s">
        <v>6655</v>
      </c>
    </row>
    <row r="153" spans="1:20" x14ac:dyDescent="0.25">
      <c r="A153" t="s">
        <v>23</v>
      </c>
      <c r="B153" t="s">
        <v>24</v>
      </c>
      <c r="C153">
        <v>50</v>
      </c>
      <c r="D153">
        <v>2</v>
      </c>
      <c r="E153" t="s">
        <v>6653</v>
      </c>
      <c r="F153">
        <v>295</v>
      </c>
      <c r="G153">
        <v>0</v>
      </c>
      <c r="H153" t="s">
        <v>661</v>
      </c>
      <c r="I153" t="s">
        <v>6654</v>
      </c>
      <c r="J153" t="s">
        <v>884</v>
      </c>
      <c r="K153" t="s">
        <v>635</v>
      </c>
      <c r="L153" t="s">
        <v>636</v>
      </c>
      <c r="M153" t="s">
        <v>6655</v>
      </c>
      <c r="N153" t="s">
        <v>635</v>
      </c>
      <c r="O153" t="s">
        <v>638</v>
      </c>
      <c r="P153" t="s">
        <v>22</v>
      </c>
      <c r="Q153" t="s">
        <v>639</v>
      </c>
      <c r="R153" t="s">
        <v>636</v>
      </c>
      <c r="S153" t="s">
        <v>635</v>
      </c>
      <c r="T153" t="s">
        <v>6655</v>
      </c>
    </row>
    <row r="154" spans="1:20" x14ac:dyDescent="0.25">
      <c r="A154" t="s">
        <v>25</v>
      </c>
      <c r="B154" t="s">
        <v>26</v>
      </c>
      <c r="C154">
        <v>50</v>
      </c>
      <c r="D154">
        <v>2</v>
      </c>
      <c r="E154" t="s">
        <v>6653</v>
      </c>
      <c r="F154">
        <v>295</v>
      </c>
      <c r="G154">
        <v>0</v>
      </c>
      <c r="H154" t="s">
        <v>661</v>
      </c>
      <c r="I154" t="s">
        <v>6654</v>
      </c>
      <c r="J154" t="s">
        <v>884</v>
      </c>
      <c r="K154" t="s">
        <v>635</v>
      </c>
      <c r="L154" t="s">
        <v>636</v>
      </c>
      <c r="M154" t="s">
        <v>6655</v>
      </c>
      <c r="N154" t="s">
        <v>635</v>
      </c>
      <c r="O154" t="s">
        <v>638</v>
      </c>
      <c r="P154" t="s">
        <v>22</v>
      </c>
      <c r="Q154" t="s">
        <v>639</v>
      </c>
      <c r="R154" t="s">
        <v>636</v>
      </c>
      <c r="S154" t="s">
        <v>635</v>
      </c>
      <c r="T154" t="s">
        <v>6655</v>
      </c>
    </row>
    <row r="155" spans="1:20" x14ac:dyDescent="0.25">
      <c r="A155" t="s">
        <v>164</v>
      </c>
      <c r="B155" t="s">
        <v>165</v>
      </c>
      <c r="C155">
        <v>33.333333333333336</v>
      </c>
      <c r="D155">
        <v>3</v>
      </c>
      <c r="E155" t="s">
        <v>6656</v>
      </c>
      <c r="F155">
        <v>100</v>
      </c>
      <c r="G155">
        <v>0</v>
      </c>
      <c r="H155" t="s">
        <v>661</v>
      </c>
      <c r="I155" t="s">
        <v>6657</v>
      </c>
      <c r="J155" t="s">
        <v>1209</v>
      </c>
      <c r="K155" t="s">
        <v>635</v>
      </c>
      <c r="L155" t="s">
        <v>636</v>
      </c>
      <c r="M155" t="s">
        <v>6655</v>
      </c>
      <c r="N155" t="s">
        <v>635</v>
      </c>
      <c r="O155" t="s">
        <v>638</v>
      </c>
      <c r="P155" t="s">
        <v>22</v>
      </c>
      <c r="Q155" t="s">
        <v>639</v>
      </c>
      <c r="R155" t="s">
        <v>636</v>
      </c>
      <c r="S155" t="s">
        <v>635</v>
      </c>
      <c r="T155" t="s">
        <v>6655</v>
      </c>
    </row>
    <row r="156" spans="1:20" x14ac:dyDescent="0.25">
      <c r="A156" t="s">
        <v>20</v>
      </c>
      <c r="B156" t="s">
        <v>21</v>
      </c>
      <c r="C156">
        <v>50</v>
      </c>
      <c r="D156">
        <v>1</v>
      </c>
      <c r="E156" t="s">
        <v>6658</v>
      </c>
      <c r="F156">
        <v>100</v>
      </c>
      <c r="G156">
        <v>0</v>
      </c>
      <c r="H156" t="s">
        <v>661</v>
      </c>
      <c r="I156" t="s">
        <v>6659</v>
      </c>
      <c r="J156" t="s">
        <v>776</v>
      </c>
      <c r="K156" t="s">
        <v>635</v>
      </c>
      <c r="L156" t="s">
        <v>636</v>
      </c>
      <c r="M156" t="s">
        <v>6660</v>
      </c>
      <c r="N156" t="s">
        <v>635</v>
      </c>
      <c r="O156" t="s">
        <v>638</v>
      </c>
      <c r="P156" t="s">
        <v>22</v>
      </c>
      <c r="Q156" t="s">
        <v>639</v>
      </c>
      <c r="R156" t="s">
        <v>636</v>
      </c>
      <c r="S156" t="s">
        <v>635</v>
      </c>
      <c r="T156" t="s">
        <v>6660</v>
      </c>
    </row>
    <row r="157" spans="1:20" x14ac:dyDescent="0.25">
      <c r="A157" t="s">
        <v>23</v>
      </c>
      <c r="B157" t="s">
        <v>24</v>
      </c>
      <c r="C157">
        <v>50</v>
      </c>
      <c r="D157">
        <v>1</v>
      </c>
      <c r="E157" t="s">
        <v>6658</v>
      </c>
      <c r="F157">
        <v>100</v>
      </c>
      <c r="G157">
        <v>0</v>
      </c>
      <c r="H157" t="s">
        <v>661</v>
      </c>
      <c r="I157" t="s">
        <v>6659</v>
      </c>
      <c r="J157" t="s">
        <v>776</v>
      </c>
      <c r="K157" t="s">
        <v>635</v>
      </c>
      <c r="L157" t="s">
        <v>636</v>
      </c>
      <c r="M157" t="s">
        <v>6660</v>
      </c>
      <c r="N157" t="s">
        <v>635</v>
      </c>
      <c r="O157" t="s">
        <v>638</v>
      </c>
      <c r="P157" t="s">
        <v>22</v>
      </c>
      <c r="Q157" t="s">
        <v>639</v>
      </c>
      <c r="R157" t="s">
        <v>636</v>
      </c>
      <c r="S157" t="s">
        <v>635</v>
      </c>
      <c r="T157" t="s">
        <v>6660</v>
      </c>
    </row>
    <row r="158" spans="1:20" x14ac:dyDescent="0.25">
      <c r="A158" t="s">
        <v>25</v>
      </c>
      <c r="B158" t="s">
        <v>26</v>
      </c>
      <c r="C158">
        <v>50</v>
      </c>
      <c r="D158">
        <v>1</v>
      </c>
      <c r="E158" t="s">
        <v>6658</v>
      </c>
      <c r="F158">
        <v>100</v>
      </c>
      <c r="G158">
        <v>0</v>
      </c>
      <c r="H158" t="s">
        <v>661</v>
      </c>
      <c r="I158" t="s">
        <v>6659</v>
      </c>
      <c r="J158" t="s">
        <v>776</v>
      </c>
      <c r="K158" t="s">
        <v>635</v>
      </c>
      <c r="L158" t="s">
        <v>636</v>
      </c>
      <c r="M158" t="s">
        <v>6660</v>
      </c>
      <c r="N158" t="s">
        <v>635</v>
      </c>
      <c r="O158" t="s">
        <v>638</v>
      </c>
      <c r="P158" t="s">
        <v>22</v>
      </c>
      <c r="Q158" t="s">
        <v>639</v>
      </c>
      <c r="R158" t="s">
        <v>636</v>
      </c>
      <c r="S158" t="s">
        <v>635</v>
      </c>
      <c r="T158" t="s">
        <v>6660</v>
      </c>
    </row>
    <row r="159" spans="1:20" x14ac:dyDescent="0.25">
      <c r="A159" t="s">
        <v>20</v>
      </c>
      <c r="B159" t="s">
        <v>21</v>
      </c>
      <c r="C159">
        <v>50</v>
      </c>
      <c r="D159">
        <v>1</v>
      </c>
      <c r="E159" t="s">
        <v>6661</v>
      </c>
      <c r="F159">
        <v>100</v>
      </c>
      <c r="G159">
        <v>0</v>
      </c>
      <c r="H159" t="s">
        <v>661</v>
      </c>
      <c r="I159" t="s">
        <v>6662</v>
      </c>
      <c r="J159" t="s">
        <v>2074</v>
      </c>
      <c r="K159" t="s">
        <v>635</v>
      </c>
      <c r="L159" t="s">
        <v>636</v>
      </c>
      <c r="M159" t="s">
        <v>6663</v>
      </c>
      <c r="N159" t="s">
        <v>635</v>
      </c>
      <c r="O159" t="s">
        <v>668</v>
      </c>
      <c r="P159" t="s">
        <v>22</v>
      </c>
      <c r="Q159" t="s">
        <v>669</v>
      </c>
      <c r="R159" t="s">
        <v>636</v>
      </c>
      <c r="S159" t="s">
        <v>635</v>
      </c>
      <c r="T159" t="s">
        <v>6663</v>
      </c>
    </row>
    <row r="160" spans="1:20" x14ac:dyDescent="0.25">
      <c r="A160" t="s">
        <v>23</v>
      </c>
      <c r="B160" t="s">
        <v>24</v>
      </c>
      <c r="C160">
        <v>50</v>
      </c>
      <c r="D160">
        <v>1</v>
      </c>
      <c r="E160" t="s">
        <v>6661</v>
      </c>
      <c r="F160">
        <v>100</v>
      </c>
      <c r="G160">
        <v>0</v>
      </c>
      <c r="H160" t="s">
        <v>661</v>
      </c>
      <c r="I160" t="s">
        <v>6662</v>
      </c>
      <c r="J160" t="s">
        <v>2074</v>
      </c>
      <c r="K160" t="s">
        <v>635</v>
      </c>
      <c r="L160" t="s">
        <v>636</v>
      </c>
      <c r="M160" t="s">
        <v>6663</v>
      </c>
      <c r="N160" t="s">
        <v>635</v>
      </c>
      <c r="O160" t="s">
        <v>668</v>
      </c>
      <c r="P160" t="s">
        <v>22</v>
      </c>
      <c r="Q160" t="s">
        <v>669</v>
      </c>
      <c r="R160" t="s">
        <v>636</v>
      </c>
      <c r="S160" t="s">
        <v>635</v>
      </c>
      <c r="T160" t="s">
        <v>6663</v>
      </c>
    </row>
    <row r="161" spans="1:20" x14ac:dyDescent="0.25">
      <c r="A161" t="s">
        <v>25</v>
      </c>
      <c r="B161" t="s">
        <v>26</v>
      </c>
      <c r="C161">
        <v>50</v>
      </c>
      <c r="D161">
        <v>1</v>
      </c>
      <c r="E161" t="s">
        <v>6661</v>
      </c>
      <c r="F161">
        <v>100</v>
      </c>
      <c r="G161">
        <v>0</v>
      </c>
      <c r="H161" t="s">
        <v>661</v>
      </c>
      <c r="I161" t="s">
        <v>6662</v>
      </c>
      <c r="J161" t="s">
        <v>2074</v>
      </c>
      <c r="K161" t="s">
        <v>635</v>
      </c>
      <c r="L161" t="s">
        <v>636</v>
      </c>
      <c r="M161" t="s">
        <v>6663</v>
      </c>
      <c r="N161" t="s">
        <v>635</v>
      </c>
      <c r="O161" t="s">
        <v>668</v>
      </c>
      <c r="P161" t="s">
        <v>22</v>
      </c>
      <c r="Q161" t="s">
        <v>669</v>
      </c>
      <c r="R161" t="s">
        <v>636</v>
      </c>
      <c r="S161" t="s">
        <v>635</v>
      </c>
      <c r="T161" t="s">
        <v>6663</v>
      </c>
    </row>
    <row r="162" spans="1:20" x14ac:dyDescent="0.25">
      <c r="A162" t="s">
        <v>20</v>
      </c>
      <c r="B162" t="s">
        <v>21</v>
      </c>
      <c r="C162">
        <v>50</v>
      </c>
      <c r="D162">
        <v>1</v>
      </c>
      <c r="E162" t="s">
        <v>6664</v>
      </c>
      <c r="F162">
        <v>100</v>
      </c>
      <c r="G162">
        <v>0</v>
      </c>
      <c r="H162" t="s">
        <v>661</v>
      </c>
      <c r="I162" t="s">
        <v>6665</v>
      </c>
      <c r="J162" t="s">
        <v>2829</v>
      </c>
      <c r="K162" t="s">
        <v>635</v>
      </c>
      <c r="L162" t="s">
        <v>636</v>
      </c>
      <c r="M162" t="s">
        <v>6663</v>
      </c>
      <c r="N162" t="s">
        <v>635</v>
      </c>
      <c r="O162" t="s">
        <v>638</v>
      </c>
      <c r="P162" t="s">
        <v>22</v>
      </c>
      <c r="Q162" t="s">
        <v>639</v>
      </c>
      <c r="R162" t="s">
        <v>636</v>
      </c>
      <c r="S162" t="s">
        <v>635</v>
      </c>
      <c r="T162" t="s">
        <v>6663</v>
      </c>
    </row>
    <row r="163" spans="1:20" x14ac:dyDescent="0.25">
      <c r="A163" t="s">
        <v>23</v>
      </c>
      <c r="B163" t="s">
        <v>24</v>
      </c>
      <c r="C163">
        <v>50</v>
      </c>
      <c r="D163">
        <v>1</v>
      </c>
      <c r="E163" t="s">
        <v>6664</v>
      </c>
      <c r="F163">
        <v>100</v>
      </c>
      <c r="G163">
        <v>0</v>
      </c>
      <c r="H163" t="s">
        <v>661</v>
      </c>
      <c r="I163" t="s">
        <v>6665</v>
      </c>
      <c r="J163" t="s">
        <v>2829</v>
      </c>
      <c r="K163" t="s">
        <v>635</v>
      </c>
      <c r="L163" t="s">
        <v>636</v>
      </c>
      <c r="M163" t="s">
        <v>6663</v>
      </c>
      <c r="N163" t="s">
        <v>635</v>
      </c>
      <c r="O163" t="s">
        <v>638</v>
      </c>
      <c r="P163" t="s">
        <v>22</v>
      </c>
      <c r="Q163" t="s">
        <v>639</v>
      </c>
      <c r="R163" t="s">
        <v>636</v>
      </c>
      <c r="S163" t="s">
        <v>635</v>
      </c>
      <c r="T163" t="s">
        <v>6663</v>
      </c>
    </row>
    <row r="164" spans="1:20" x14ac:dyDescent="0.25">
      <c r="A164" t="s">
        <v>25</v>
      </c>
      <c r="B164" t="s">
        <v>26</v>
      </c>
      <c r="C164">
        <v>50</v>
      </c>
      <c r="D164">
        <v>1</v>
      </c>
      <c r="E164" t="s">
        <v>6664</v>
      </c>
      <c r="F164">
        <v>100</v>
      </c>
      <c r="G164">
        <v>0</v>
      </c>
      <c r="H164" t="s">
        <v>661</v>
      </c>
      <c r="I164" t="s">
        <v>6665</v>
      </c>
      <c r="J164" t="s">
        <v>2829</v>
      </c>
      <c r="K164" t="s">
        <v>635</v>
      </c>
      <c r="L164" t="s">
        <v>636</v>
      </c>
      <c r="M164" t="s">
        <v>6663</v>
      </c>
      <c r="N164" t="s">
        <v>635</v>
      </c>
      <c r="O164" t="s">
        <v>638</v>
      </c>
      <c r="P164" t="s">
        <v>22</v>
      </c>
      <c r="Q164" t="s">
        <v>639</v>
      </c>
      <c r="R164" t="s">
        <v>636</v>
      </c>
      <c r="S164" t="s">
        <v>635</v>
      </c>
      <c r="T164" t="s">
        <v>6663</v>
      </c>
    </row>
    <row r="165" spans="1:20" x14ac:dyDescent="0.25">
      <c r="A165" t="s">
        <v>20</v>
      </c>
      <c r="B165" t="s">
        <v>21</v>
      </c>
      <c r="C165">
        <v>50</v>
      </c>
      <c r="D165">
        <v>1</v>
      </c>
      <c r="E165" t="s">
        <v>6666</v>
      </c>
      <c r="F165">
        <v>100</v>
      </c>
      <c r="G165">
        <v>0</v>
      </c>
      <c r="H165" t="s">
        <v>661</v>
      </c>
      <c r="I165" t="s">
        <v>6667</v>
      </c>
      <c r="J165" t="s">
        <v>663</v>
      </c>
      <c r="K165" t="s">
        <v>635</v>
      </c>
      <c r="L165" t="s">
        <v>636</v>
      </c>
      <c r="M165" t="s">
        <v>6668</v>
      </c>
      <c r="N165" t="s">
        <v>635</v>
      </c>
      <c r="O165" t="s">
        <v>638</v>
      </c>
      <c r="P165" t="s">
        <v>22</v>
      </c>
      <c r="Q165" t="s">
        <v>639</v>
      </c>
      <c r="R165" t="s">
        <v>636</v>
      </c>
      <c r="S165" t="s">
        <v>635</v>
      </c>
      <c r="T165" t="s">
        <v>6668</v>
      </c>
    </row>
    <row r="166" spans="1:20" x14ac:dyDescent="0.25">
      <c r="A166" t="s">
        <v>23</v>
      </c>
      <c r="B166" t="s">
        <v>24</v>
      </c>
      <c r="C166">
        <v>50</v>
      </c>
      <c r="D166">
        <v>1</v>
      </c>
      <c r="E166" t="s">
        <v>6666</v>
      </c>
      <c r="F166">
        <v>100</v>
      </c>
      <c r="G166">
        <v>0</v>
      </c>
      <c r="H166" t="s">
        <v>661</v>
      </c>
      <c r="I166" t="s">
        <v>6667</v>
      </c>
      <c r="J166" t="s">
        <v>663</v>
      </c>
      <c r="K166" t="s">
        <v>635</v>
      </c>
      <c r="L166" t="s">
        <v>636</v>
      </c>
      <c r="M166" t="s">
        <v>6668</v>
      </c>
      <c r="N166" t="s">
        <v>635</v>
      </c>
      <c r="O166" t="s">
        <v>638</v>
      </c>
      <c r="P166" t="s">
        <v>22</v>
      </c>
      <c r="Q166" t="s">
        <v>639</v>
      </c>
      <c r="R166" t="s">
        <v>636</v>
      </c>
      <c r="S166" t="s">
        <v>635</v>
      </c>
      <c r="T166" t="s">
        <v>6668</v>
      </c>
    </row>
    <row r="167" spans="1:20" x14ac:dyDescent="0.25">
      <c r="A167" t="s">
        <v>25</v>
      </c>
      <c r="B167" t="s">
        <v>26</v>
      </c>
      <c r="C167">
        <v>50</v>
      </c>
      <c r="D167">
        <v>1</v>
      </c>
      <c r="E167" t="s">
        <v>6666</v>
      </c>
      <c r="F167">
        <v>100</v>
      </c>
      <c r="G167">
        <v>0</v>
      </c>
      <c r="H167" t="s">
        <v>661</v>
      </c>
      <c r="I167" t="s">
        <v>6667</v>
      </c>
      <c r="J167" t="s">
        <v>663</v>
      </c>
      <c r="K167" t="s">
        <v>635</v>
      </c>
      <c r="L167" t="s">
        <v>636</v>
      </c>
      <c r="M167" t="s">
        <v>6668</v>
      </c>
      <c r="N167" t="s">
        <v>635</v>
      </c>
      <c r="O167" t="s">
        <v>638</v>
      </c>
      <c r="P167" t="s">
        <v>22</v>
      </c>
      <c r="Q167" t="s">
        <v>639</v>
      </c>
      <c r="R167" t="s">
        <v>636</v>
      </c>
      <c r="S167" t="s">
        <v>635</v>
      </c>
      <c r="T167" t="s">
        <v>6668</v>
      </c>
    </row>
    <row r="168" spans="1:20" x14ac:dyDescent="0.25">
      <c r="A168" t="s">
        <v>164</v>
      </c>
      <c r="B168" t="s">
        <v>165</v>
      </c>
      <c r="C168">
        <v>33.333333333333336</v>
      </c>
      <c r="D168">
        <v>3</v>
      </c>
      <c r="E168" t="s">
        <v>6669</v>
      </c>
      <c r="F168">
        <v>100</v>
      </c>
      <c r="G168">
        <v>0</v>
      </c>
      <c r="H168" t="s">
        <v>661</v>
      </c>
      <c r="I168" t="s">
        <v>6670</v>
      </c>
      <c r="J168" t="s">
        <v>1708</v>
      </c>
      <c r="K168" t="s">
        <v>635</v>
      </c>
      <c r="L168" t="s">
        <v>636</v>
      </c>
      <c r="M168" t="s">
        <v>6671</v>
      </c>
      <c r="N168" t="s">
        <v>635</v>
      </c>
      <c r="O168" t="s">
        <v>668</v>
      </c>
      <c r="P168" t="s">
        <v>22</v>
      </c>
      <c r="Q168" t="s">
        <v>669</v>
      </c>
      <c r="R168" t="s">
        <v>636</v>
      </c>
      <c r="S168" t="s">
        <v>635</v>
      </c>
      <c r="T168" t="s">
        <v>6671</v>
      </c>
    </row>
    <row r="169" spans="1:20" x14ac:dyDescent="0.25">
      <c r="A169" t="s">
        <v>20</v>
      </c>
      <c r="B169" t="s">
        <v>21</v>
      </c>
      <c r="C169">
        <v>50</v>
      </c>
      <c r="D169">
        <v>1</v>
      </c>
      <c r="E169" t="s">
        <v>6672</v>
      </c>
      <c r="F169">
        <v>99.99</v>
      </c>
      <c r="G169">
        <v>0</v>
      </c>
      <c r="H169" t="s">
        <v>661</v>
      </c>
      <c r="I169" t="s">
        <v>6673</v>
      </c>
      <c r="J169" t="s">
        <v>1874</v>
      </c>
      <c r="K169" t="s">
        <v>635</v>
      </c>
      <c r="L169" t="s">
        <v>636</v>
      </c>
      <c r="M169" t="s">
        <v>6674</v>
      </c>
      <c r="N169" t="s">
        <v>635</v>
      </c>
      <c r="O169" t="s">
        <v>638</v>
      </c>
      <c r="P169" t="s">
        <v>22</v>
      </c>
      <c r="Q169" t="s">
        <v>639</v>
      </c>
      <c r="R169" t="s">
        <v>636</v>
      </c>
      <c r="S169" t="s">
        <v>635</v>
      </c>
      <c r="T169" t="s">
        <v>6674</v>
      </c>
    </row>
    <row r="170" spans="1:20" x14ac:dyDescent="0.25">
      <c r="A170" t="s">
        <v>23</v>
      </c>
      <c r="B170" t="s">
        <v>24</v>
      </c>
      <c r="C170">
        <v>50</v>
      </c>
      <c r="D170">
        <v>1</v>
      </c>
      <c r="E170" t="s">
        <v>6672</v>
      </c>
      <c r="F170">
        <v>99.99</v>
      </c>
      <c r="G170">
        <v>0</v>
      </c>
      <c r="H170" t="s">
        <v>661</v>
      </c>
      <c r="I170" t="s">
        <v>6673</v>
      </c>
      <c r="J170" t="s">
        <v>1874</v>
      </c>
      <c r="K170" t="s">
        <v>635</v>
      </c>
      <c r="L170" t="s">
        <v>636</v>
      </c>
      <c r="M170" t="s">
        <v>6674</v>
      </c>
      <c r="N170" t="s">
        <v>635</v>
      </c>
      <c r="O170" t="s">
        <v>638</v>
      </c>
      <c r="P170" t="s">
        <v>22</v>
      </c>
      <c r="Q170" t="s">
        <v>639</v>
      </c>
      <c r="R170" t="s">
        <v>636</v>
      </c>
      <c r="S170" t="s">
        <v>635</v>
      </c>
      <c r="T170" t="s">
        <v>6674</v>
      </c>
    </row>
    <row r="171" spans="1:20" x14ac:dyDescent="0.25">
      <c r="A171" t="s">
        <v>25</v>
      </c>
      <c r="B171" t="s">
        <v>26</v>
      </c>
      <c r="C171">
        <v>50</v>
      </c>
      <c r="D171">
        <v>1</v>
      </c>
      <c r="E171" t="s">
        <v>6672</v>
      </c>
      <c r="F171">
        <v>99.99</v>
      </c>
      <c r="G171">
        <v>0</v>
      </c>
      <c r="H171" t="s">
        <v>661</v>
      </c>
      <c r="I171" t="s">
        <v>6673</v>
      </c>
      <c r="J171" t="s">
        <v>1874</v>
      </c>
      <c r="K171" t="s">
        <v>635</v>
      </c>
      <c r="L171" t="s">
        <v>636</v>
      </c>
      <c r="M171" t="s">
        <v>6674</v>
      </c>
      <c r="N171" t="s">
        <v>635</v>
      </c>
      <c r="O171" t="s">
        <v>638</v>
      </c>
      <c r="P171" t="s">
        <v>22</v>
      </c>
      <c r="Q171" t="s">
        <v>639</v>
      </c>
      <c r="R171" t="s">
        <v>636</v>
      </c>
      <c r="S171" t="s">
        <v>635</v>
      </c>
      <c r="T171" t="s">
        <v>6674</v>
      </c>
    </row>
    <row r="172" spans="1:20" x14ac:dyDescent="0.25">
      <c r="A172" t="s">
        <v>164</v>
      </c>
      <c r="B172" t="s">
        <v>165</v>
      </c>
      <c r="C172">
        <v>50</v>
      </c>
      <c r="D172">
        <v>6</v>
      </c>
      <c r="E172" t="s">
        <v>6675</v>
      </c>
      <c r="F172">
        <v>235</v>
      </c>
      <c r="G172">
        <v>35</v>
      </c>
      <c r="H172" t="s">
        <v>661</v>
      </c>
      <c r="I172" t="s">
        <v>4501</v>
      </c>
      <c r="J172" t="s">
        <v>643</v>
      </c>
      <c r="K172" t="s">
        <v>635</v>
      </c>
      <c r="L172" t="s">
        <v>636</v>
      </c>
      <c r="M172" t="s">
        <v>6676</v>
      </c>
      <c r="N172" t="s">
        <v>635</v>
      </c>
      <c r="O172" t="s">
        <v>638</v>
      </c>
      <c r="P172" t="s">
        <v>22</v>
      </c>
      <c r="Q172" t="s">
        <v>639</v>
      </c>
      <c r="R172" t="s">
        <v>636</v>
      </c>
      <c r="S172" t="s">
        <v>635</v>
      </c>
      <c r="T172" t="s">
        <v>6676</v>
      </c>
    </row>
    <row r="173" spans="1:20" x14ac:dyDescent="0.25">
      <c r="A173" t="s">
        <v>619</v>
      </c>
      <c r="B173" t="s">
        <v>620</v>
      </c>
      <c r="C173">
        <v>139</v>
      </c>
      <c r="D173">
        <v>1</v>
      </c>
      <c r="E173" t="s">
        <v>6677</v>
      </c>
      <c r="F173">
        <v>108.99</v>
      </c>
      <c r="G173">
        <v>0</v>
      </c>
      <c r="H173" t="s">
        <v>661</v>
      </c>
      <c r="I173" t="s">
        <v>6678</v>
      </c>
      <c r="J173" t="s">
        <v>643</v>
      </c>
      <c r="K173" t="s">
        <v>635</v>
      </c>
      <c r="L173" t="s">
        <v>636</v>
      </c>
      <c r="M173" t="s">
        <v>6679</v>
      </c>
      <c r="N173" t="s">
        <v>635</v>
      </c>
      <c r="O173" t="s">
        <v>638</v>
      </c>
      <c r="P173" t="s">
        <v>22</v>
      </c>
      <c r="Q173" t="s">
        <v>639</v>
      </c>
      <c r="R173" t="s">
        <v>636</v>
      </c>
      <c r="S173" t="s">
        <v>635</v>
      </c>
      <c r="T173" t="s">
        <v>6679</v>
      </c>
    </row>
    <row r="174" spans="1:20" x14ac:dyDescent="0.25">
      <c r="A174" t="s">
        <v>35</v>
      </c>
      <c r="B174" t="s">
        <v>36</v>
      </c>
      <c r="C174">
        <v>33</v>
      </c>
      <c r="D174">
        <v>10</v>
      </c>
      <c r="E174" t="s">
        <v>6680</v>
      </c>
      <c r="F174">
        <v>325</v>
      </c>
      <c r="G174">
        <v>0</v>
      </c>
      <c r="H174" t="s">
        <v>661</v>
      </c>
      <c r="I174" t="s">
        <v>6681</v>
      </c>
      <c r="J174" t="s">
        <v>1200</v>
      </c>
      <c r="K174" t="s">
        <v>635</v>
      </c>
      <c r="L174" t="s">
        <v>636</v>
      </c>
      <c r="M174" t="s">
        <v>6679</v>
      </c>
      <c r="N174" t="s">
        <v>635</v>
      </c>
      <c r="O174" t="s">
        <v>638</v>
      </c>
      <c r="P174" t="s">
        <v>22</v>
      </c>
      <c r="Q174" t="s">
        <v>639</v>
      </c>
      <c r="R174" t="s">
        <v>636</v>
      </c>
      <c r="S174" t="s">
        <v>635</v>
      </c>
      <c r="T174" t="s">
        <v>6679</v>
      </c>
    </row>
    <row r="175" spans="1:20" x14ac:dyDescent="0.25">
      <c r="A175" t="s">
        <v>164</v>
      </c>
      <c r="B175" t="s">
        <v>165</v>
      </c>
      <c r="C175">
        <v>50</v>
      </c>
      <c r="D175">
        <v>6</v>
      </c>
      <c r="E175" t="s">
        <v>6682</v>
      </c>
      <c r="F175">
        <v>200</v>
      </c>
      <c r="G175">
        <v>0</v>
      </c>
      <c r="H175" t="s">
        <v>661</v>
      </c>
      <c r="I175" t="s">
        <v>6683</v>
      </c>
      <c r="J175" t="s">
        <v>839</v>
      </c>
      <c r="K175" t="s">
        <v>635</v>
      </c>
      <c r="L175" t="s">
        <v>636</v>
      </c>
      <c r="M175" t="s">
        <v>6684</v>
      </c>
      <c r="N175" t="s">
        <v>635</v>
      </c>
      <c r="O175" t="s">
        <v>668</v>
      </c>
      <c r="P175" t="s">
        <v>22</v>
      </c>
      <c r="Q175" t="s">
        <v>669</v>
      </c>
      <c r="R175" t="s">
        <v>636</v>
      </c>
      <c r="S175" t="s">
        <v>635</v>
      </c>
      <c r="T175" t="s">
        <v>6684</v>
      </c>
    </row>
    <row r="176" spans="1:20" x14ac:dyDescent="0.25">
      <c r="A176" t="s">
        <v>35</v>
      </c>
      <c r="B176" t="s">
        <v>36</v>
      </c>
      <c r="C176">
        <v>66.666666666666671</v>
      </c>
      <c r="D176">
        <v>3</v>
      </c>
      <c r="E176" t="s">
        <v>6685</v>
      </c>
      <c r="F176">
        <v>100</v>
      </c>
      <c r="G176">
        <v>0</v>
      </c>
      <c r="H176" t="s">
        <v>661</v>
      </c>
      <c r="I176" t="s">
        <v>6686</v>
      </c>
      <c r="J176" t="s">
        <v>1349</v>
      </c>
      <c r="K176" t="s">
        <v>635</v>
      </c>
      <c r="L176" t="s">
        <v>636</v>
      </c>
      <c r="M176" t="s">
        <v>6684</v>
      </c>
      <c r="N176" t="s">
        <v>635</v>
      </c>
      <c r="O176" t="s">
        <v>638</v>
      </c>
      <c r="P176" t="s">
        <v>22</v>
      </c>
      <c r="Q176" t="s">
        <v>639</v>
      </c>
      <c r="R176" t="s">
        <v>636</v>
      </c>
      <c r="S176" t="s">
        <v>635</v>
      </c>
      <c r="T176" t="s">
        <v>6684</v>
      </c>
    </row>
    <row r="177" spans="1:20" x14ac:dyDescent="0.25">
      <c r="A177" t="s">
        <v>164</v>
      </c>
      <c r="B177" t="s">
        <v>165</v>
      </c>
      <c r="C177">
        <v>50</v>
      </c>
      <c r="D177">
        <v>6</v>
      </c>
      <c r="E177" t="s">
        <v>6687</v>
      </c>
      <c r="F177">
        <v>200</v>
      </c>
      <c r="G177">
        <v>0</v>
      </c>
      <c r="H177" t="s">
        <v>661</v>
      </c>
      <c r="I177" t="s">
        <v>5628</v>
      </c>
      <c r="J177" t="s">
        <v>1708</v>
      </c>
      <c r="K177" t="s">
        <v>635</v>
      </c>
      <c r="L177" t="s">
        <v>636</v>
      </c>
      <c r="M177" t="s">
        <v>6688</v>
      </c>
      <c r="N177" t="s">
        <v>635</v>
      </c>
      <c r="O177" t="s">
        <v>638</v>
      </c>
      <c r="P177" t="s">
        <v>22</v>
      </c>
      <c r="Q177" t="s">
        <v>639</v>
      </c>
      <c r="R177" t="s">
        <v>636</v>
      </c>
      <c r="S177" t="s">
        <v>635</v>
      </c>
      <c r="T177" t="s">
        <v>6688</v>
      </c>
    </row>
    <row r="178" spans="1:20" x14ac:dyDescent="0.25">
      <c r="A178" t="s">
        <v>164</v>
      </c>
      <c r="B178" t="s">
        <v>165</v>
      </c>
      <c r="C178">
        <v>50</v>
      </c>
      <c r="D178">
        <v>6</v>
      </c>
      <c r="E178" t="s">
        <v>6689</v>
      </c>
      <c r="F178">
        <v>200</v>
      </c>
      <c r="G178">
        <v>0</v>
      </c>
      <c r="H178" t="s">
        <v>661</v>
      </c>
      <c r="I178" t="s">
        <v>2045</v>
      </c>
      <c r="J178" t="s">
        <v>2046</v>
      </c>
      <c r="K178" t="s">
        <v>635</v>
      </c>
      <c r="L178" t="s">
        <v>636</v>
      </c>
      <c r="M178" t="s">
        <v>6688</v>
      </c>
      <c r="N178" t="s">
        <v>635</v>
      </c>
      <c r="O178" t="s">
        <v>638</v>
      </c>
      <c r="P178" t="s">
        <v>22</v>
      </c>
      <c r="Q178" t="s">
        <v>639</v>
      </c>
      <c r="R178" t="s">
        <v>636</v>
      </c>
      <c r="S178" t="s">
        <v>635</v>
      </c>
      <c r="T178" t="s">
        <v>6688</v>
      </c>
    </row>
    <row r="179" spans="1:20" x14ac:dyDescent="0.25">
      <c r="A179" t="s">
        <v>37</v>
      </c>
      <c r="B179" t="s">
        <v>38</v>
      </c>
      <c r="C179">
        <v>66.666666666666671</v>
      </c>
      <c r="D179">
        <v>3</v>
      </c>
      <c r="E179" t="s">
        <v>6690</v>
      </c>
      <c r="F179">
        <v>200</v>
      </c>
      <c r="G179">
        <v>0</v>
      </c>
      <c r="H179" t="s">
        <v>661</v>
      </c>
      <c r="I179" t="s">
        <v>3491</v>
      </c>
      <c r="J179" t="s">
        <v>687</v>
      </c>
      <c r="K179" t="s">
        <v>635</v>
      </c>
      <c r="L179" t="s">
        <v>636</v>
      </c>
      <c r="M179" t="s">
        <v>6691</v>
      </c>
      <c r="N179" t="s">
        <v>635</v>
      </c>
      <c r="O179" t="s">
        <v>668</v>
      </c>
      <c r="P179" t="s">
        <v>22</v>
      </c>
      <c r="Q179" t="s">
        <v>669</v>
      </c>
      <c r="R179" t="s">
        <v>636</v>
      </c>
      <c r="S179" t="s">
        <v>635</v>
      </c>
      <c r="T179" t="s">
        <v>6691</v>
      </c>
    </row>
    <row r="180" spans="1:20" x14ac:dyDescent="0.25">
      <c r="A180" t="s">
        <v>20</v>
      </c>
      <c r="B180" t="s">
        <v>21</v>
      </c>
      <c r="C180">
        <v>50</v>
      </c>
      <c r="D180">
        <v>1</v>
      </c>
      <c r="E180" t="s">
        <v>6690</v>
      </c>
      <c r="F180">
        <v>200</v>
      </c>
      <c r="G180">
        <v>0</v>
      </c>
      <c r="H180" t="s">
        <v>661</v>
      </c>
      <c r="I180" t="s">
        <v>3491</v>
      </c>
      <c r="J180" t="s">
        <v>687</v>
      </c>
      <c r="K180" t="s">
        <v>635</v>
      </c>
      <c r="L180" t="s">
        <v>636</v>
      </c>
      <c r="M180" t="s">
        <v>6691</v>
      </c>
      <c r="N180" t="s">
        <v>635</v>
      </c>
      <c r="O180" t="s">
        <v>668</v>
      </c>
      <c r="P180" t="s">
        <v>22</v>
      </c>
      <c r="Q180" t="s">
        <v>669</v>
      </c>
      <c r="R180" t="s">
        <v>636</v>
      </c>
      <c r="S180" t="s">
        <v>635</v>
      </c>
      <c r="T180" t="s">
        <v>6691</v>
      </c>
    </row>
    <row r="181" spans="1:20" x14ac:dyDescent="0.25">
      <c r="A181" t="s">
        <v>23</v>
      </c>
      <c r="B181" t="s">
        <v>24</v>
      </c>
      <c r="C181">
        <v>50</v>
      </c>
      <c r="D181">
        <v>1</v>
      </c>
      <c r="E181" t="s">
        <v>6690</v>
      </c>
      <c r="F181">
        <v>200</v>
      </c>
      <c r="G181">
        <v>0</v>
      </c>
      <c r="H181" t="s">
        <v>661</v>
      </c>
      <c r="I181" t="s">
        <v>3491</v>
      </c>
      <c r="J181" t="s">
        <v>687</v>
      </c>
      <c r="K181" t="s">
        <v>635</v>
      </c>
      <c r="L181" t="s">
        <v>636</v>
      </c>
      <c r="M181" t="s">
        <v>6691</v>
      </c>
      <c r="N181" t="s">
        <v>635</v>
      </c>
      <c r="O181" t="s">
        <v>668</v>
      </c>
      <c r="P181" t="s">
        <v>22</v>
      </c>
      <c r="Q181" t="s">
        <v>669</v>
      </c>
      <c r="R181" t="s">
        <v>636</v>
      </c>
      <c r="S181" t="s">
        <v>635</v>
      </c>
      <c r="T181" t="s">
        <v>6691</v>
      </c>
    </row>
    <row r="182" spans="1:20" x14ac:dyDescent="0.25">
      <c r="A182" t="s">
        <v>25</v>
      </c>
      <c r="B182" t="s">
        <v>26</v>
      </c>
      <c r="C182">
        <v>50</v>
      </c>
      <c r="D182">
        <v>1</v>
      </c>
      <c r="E182" t="s">
        <v>6690</v>
      </c>
      <c r="F182">
        <v>200</v>
      </c>
      <c r="G182">
        <v>0</v>
      </c>
      <c r="H182" t="s">
        <v>661</v>
      </c>
      <c r="I182" t="s">
        <v>3491</v>
      </c>
      <c r="J182" t="s">
        <v>687</v>
      </c>
      <c r="K182" t="s">
        <v>635</v>
      </c>
      <c r="L182" t="s">
        <v>636</v>
      </c>
      <c r="M182" t="s">
        <v>6691</v>
      </c>
      <c r="N182" t="s">
        <v>635</v>
      </c>
      <c r="O182" t="s">
        <v>668</v>
      </c>
      <c r="P182" t="s">
        <v>22</v>
      </c>
      <c r="Q182" t="s">
        <v>669</v>
      </c>
      <c r="R182" t="s">
        <v>636</v>
      </c>
      <c r="S182" t="s">
        <v>635</v>
      </c>
      <c r="T182" t="s">
        <v>6691</v>
      </c>
    </row>
    <row r="183" spans="1:20" x14ac:dyDescent="0.25">
      <c r="A183" t="s">
        <v>39</v>
      </c>
      <c r="B183" t="s">
        <v>44</v>
      </c>
      <c r="C183">
        <v>69.900000000000006</v>
      </c>
      <c r="D183">
        <v>40</v>
      </c>
      <c r="E183" t="s">
        <v>6692</v>
      </c>
      <c r="F183">
        <v>2884</v>
      </c>
      <c r="G183">
        <v>4</v>
      </c>
      <c r="H183" t="s">
        <v>647</v>
      </c>
      <c r="I183" t="s">
        <v>5258</v>
      </c>
      <c r="J183" t="s">
        <v>6693</v>
      </c>
      <c r="K183" t="s">
        <v>5706</v>
      </c>
      <c r="L183" t="s">
        <v>6694</v>
      </c>
      <c r="M183" t="s">
        <v>6695</v>
      </c>
      <c r="N183" t="s">
        <v>635</v>
      </c>
      <c r="O183" t="s">
        <v>6696</v>
      </c>
      <c r="P183" t="s">
        <v>43</v>
      </c>
      <c r="Q183" t="s">
        <v>654</v>
      </c>
      <c r="R183" t="s">
        <v>636</v>
      </c>
      <c r="S183" t="s">
        <v>635</v>
      </c>
      <c r="T183" t="s">
        <v>6695</v>
      </c>
    </row>
    <row r="184" spans="1:20" x14ac:dyDescent="0.25">
      <c r="A184" t="s">
        <v>164</v>
      </c>
      <c r="B184" t="s">
        <v>165</v>
      </c>
      <c r="C184">
        <v>50</v>
      </c>
      <c r="D184">
        <v>6</v>
      </c>
      <c r="E184" t="s">
        <v>6697</v>
      </c>
      <c r="F184">
        <v>595</v>
      </c>
      <c r="G184">
        <v>0</v>
      </c>
      <c r="H184" t="s">
        <v>661</v>
      </c>
      <c r="I184" t="s">
        <v>633</v>
      </c>
      <c r="J184" t="s">
        <v>643</v>
      </c>
      <c r="K184" t="s">
        <v>635</v>
      </c>
      <c r="L184" t="s">
        <v>636</v>
      </c>
      <c r="M184" t="s">
        <v>6698</v>
      </c>
      <c r="N184" t="s">
        <v>635</v>
      </c>
      <c r="O184" t="s">
        <v>638</v>
      </c>
      <c r="P184" t="s">
        <v>22</v>
      </c>
      <c r="Q184" t="s">
        <v>639</v>
      </c>
      <c r="R184" t="s">
        <v>636</v>
      </c>
      <c r="S184" t="s">
        <v>635</v>
      </c>
      <c r="T184" t="s">
        <v>6695</v>
      </c>
    </row>
    <row r="185" spans="1:20" x14ac:dyDescent="0.25">
      <c r="A185" t="s">
        <v>164</v>
      </c>
      <c r="B185" t="s">
        <v>165</v>
      </c>
      <c r="C185">
        <v>50</v>
      </c>
      <c r="D185">
        <v>12</v>
      </c>
      <c r="E185" t="s">
        <v>6697</v>
      </c>
      <c r="F185">
        <v>595</v>
      </c>
      <c r="G185">
        <v>0</v>
      </c>
      <c r="H185" t="s">
        <v>661</v>
      </c>
      <c r="I185" t="s">
        <v>633</v>
      </c>
      <c r="J185" t="s">
        <v>643</v>
      </c>
      <c r="K185" t="s">
        <v>635</v>
      </c>
      <c r="L185" t="s">
        <v>636</v>
      </c>
      <c r="M185" t="s">
        <v>6698</v>
      </c>
      <c r="N185" t="s">
        <v>635</v>
      </c>
      <c r="O185" t="s">
        <v>638</v>
      </c>
      <c r="P185" t="s">
        <v>22</v>
      </c>
      <c r="Q185" t="s">
        <v>639</v>
      </c>
      <c r="R185" t="s">
        <v>636</v>
      </c>
      <c r="S185" t="s">
        <v>635</v>
      </c>
      <c r="T185" t="s">
        <v>6695</v>
      </c>
    </row>
    <row r="186" spans="1:20" x14ac:dyDescent="0.25">
      <c r="A186" t="s">
        <v>37</v>
      </c>
      <c r="B186" t="s">
        <v>38</v>
      </c>
      <c r="C186">
        <v>66.666666666666671</v>
      </c>
      <c r="D186">
        <v>3</v>
      </c>
      <c r="E186" t="s">
        <v>6699</v>
      </c>
      <c r="F186">
        <v>100</v>
      </c>
      <c r="G186">
        <v>0</v>
      </c>
      <c r="H186" t="s">
        <v>661</v>
      </c>
      <c r="I186" t="s">
        <v>6700</v>
      </c>
      <c r="J186" t="s">
        <v>1200</v>
      </c>
      <c r="K186" t="s">
        <v>635</v>
      </c>
      <c r="L186" t="s">
        <v>636</v>
      </c>
      <c r="M186" t="s">
        <v>6701</v>
      </c>
      <c r="N186" t="s">
        <v>635</v>
      </c>
      <c r="O186" t="s">
        <v>638</v>
      </c>
      <c r="P186" t="s">
        <v>22</v>
      </c>
      <c r="Q186" t="s">
        <v>639</v>
      </c>
      <c r="R186" t="s">
        <v>636</v>
      </c>
      <c r="S186" t="s">
        <v>635</v>
      </c>
      <c r="T186" t="s">
        <v>6701</v>
      </c>
    </row>
    <row r="187" spans="1:20" x14ac:dyDescent="0.25">
      <c r="A187" t="s">
        <v>37</v>
      </c>
      <c r="B187" t="s">
        <v>38</v>
      </c>
      <c r="C187">
        <v>33</v>
      </c>
      <c r="D187">
        <v>10</v>
      </c>
      <c r="E187" t="s">
        <v>6702</v>
      </c>
      <c r="F187">
        <v>655</v>
      </c>
      <c r="G187">
        <v>0</v>
      </c>
      <c r="H187" t="s">
        <v>661</v>
      </c>
      <c r="I187" t="s">
        <v>6703</v>
      </c>
      <c r="J187" t="s">
        <v>643</v>
      </c>
      <c r="K187" t="s">
        <v>635</v>
      </c>
      <c r="L187" t="s">
        <v>636</v>
      </c>
      <c r="M187" t="s">
        <v>6704</v>
      </c>
      <c r="N187" t="s">
        <v>635</v>
      </c>
      <c r="O187" t="s">
        <v>638</v>
      </c>
      <c r="P187" t="s">
        <v>22</v>
      </c>
      <c r="Q187" t="s">
        <v>639</v>
      </c>
      <c r="R187" t="s">
        <v>636</v>
      </c>
      <c r="S187" t="s">
        <v>635</v>
      </c>
      <c r="T187" t="s">
        <v>6704</v>
      </c>
    </row>
    <row r="188" spans="1:20" x14ac:dyDescent="0.25">
      <c r="A188" t="s">
        <v>35</v>
      </c>
      <c r="B188" t="s">
        <v>36</v>
      </c>
      <c r="C188">
        <v>33</v>
      </c>
      <c r="D188">
        <v>10</v>
      </c>
      <c r="E188" t="s">
        <v>6702</v>
      </c>
      <c r="F188">
        <v>655</v>
      </c>
      <c r="G188">
        <v>0</v>
      </c>
      <c r="H188" t="s">
        <v>661</v>
      </c>
      <c r="I188" t="s">
        <v>6703</v>
      </c>
      <c r="J188" t="s">
        <v>643</v>
      </c>
      <c r="K188" t="s">
        <v>635</v>
      </c>
      <c r="L188" t="s">
        <v>636</v>
      </c>
      <c r="M188" t="s">
        <v>6704</v>
      </c>
      <c r="N188" t="s">
        <v>635</v>
      </c>
      <c r="O188" t="s">
        <v>638</v>
      </c>
      <c r="P188" t="s">
        <v>22</v>
      </c>
      <c r="Q188" t="s">
        <v>639</v>
      </c>
      <c r="R188" t="s">
        <v>636</v>
      </c>
      <c r="S188" t="s">
        <v>635</v>
      </c>
      <c r="T188" t="s">
        <v>6704</v>
      </c>
    </row>
    <row r="189" spans="1:20" x14ac:dyDescent="0.25">
      <c r="A189" t="s">
        <v>35</v>
      </c>
      <c r="B189" t="s">
        <v>36</v>
      </c>
      <c r="C189">
        <v>66.666666666666671</v>
      </c>
      <c r="D189">
        <v>3</v>
      </c>
      <c r="E189" t="s">
        <v>6705</v>
      </c>
      <c r="F189">
        <v>200</v>
      </c>
      <c r="G189">
        <v>0</v>
      </c>
      <c r="H189" t="s">
        <v>661</v>
      </c>
      <c r="I189" t="s">
        <v>6706</v>
      </c>
      <c r="J189" t="s">
        <v>839</v>
      </c>
      <c r="K189" t="s">
        <v>635</v>
      </c>
      <c r="L189" t="s">
        <v>636</v>
      </c>
      <c r="M189" t="s">
        <v>6707</v>
      </c>
      <c r="N189" t="s">
        <v>635</v>
      </c>
      <c r="O189" t="s">
        <v>668</v>
      </c>
      <c r="P189" t="s">
        <v>22</v>
      </c>
      <c r="Q189" t="s">
        <v>669</v>
      </c>
      <c r="R189" t="s">
        <v>636</v>
      </c>
      <c r="S189" t="s">
        <v>635</v>
      </c>
      <c r="T189" t="s">
        <v>6707</v>
      </c>
    </row>
    <row r="190" spans="1:20" x14ac:dyDescent="0.25">
      <c r="A190" t="s">
        <v>164</v>
      </c>
      <c r="B190" t="s">
        <v>165</v>
      </c>
      <c r="C190">
        <v>33.333333333333336</v>
      </c>
      <c r="D190">
        <v>3</v>
      </c>
      <c r="E190" t="s">
        <v>6705</v>
      </c>
      <c r="F190">
        <v>200</v>
      </c>
      <c r="G190">
        <v>0</v>
      </c>
      <c r="H190" t="s">
        <v>661</v>
      </c>
      <c r="I190" t="s">
        <v>6706</v>
      </c>
      <c r="J190" t="s">
        <v>839</v>
      </c>
      <c r="K190" t="s">
        <v>635</v>
      </c>
      <c r="L190" t="s">
        <v>636</v>
      </c>
      <c r="M190" t="s">
        <v>6707</v>
      </c>
      <c r="N190" t="s">
        <v>635</v>
      </c>
      <c r="O190" t="s">
        <v>668</v>
      </c>
      <c r="P190" t="s">
        <v>22</v>
      </c>
      <c r="Q190" t="s">
        <v>669</v>
      </c>
      <c r="R190" t="s">
        <v>636</v>
      </c>
      <c r="S190" t="s">
        <v>635</v>
      </c>
      <c r="T190" t="s">
        <v>6707</v>
      </c>
    </row>
    <row r="191" spans="1:20" x14ac:dyDescent="0.25">
      <c r="A191" t="s">
        <v>37</v>
      </c>
      <c r="B191" t="s">
        <v>38</v>
      </c>
      <c r="C191">
        <v>66.666666666666671</v>
      </c>
      <c r="D191">
        <v>3</v>
      </c>
      <c r="E191" t="s">
        <v>6708</v>
      </c>
      <c r="F191">
        <v>100</v>
      </c>
      <c r="G191">
        <v>0</v>
      </c>
      <c r="H191" t="s">
        <v>661</v>
      </c>
      <c r="I191" t="s">
        <v>6709</v>
      </c>
      <c r="J191" t="s">
        <v>967</v>
      </c>
      <c r="K191" t="s">
        <v>635</v>
      </c>
      <c r="L191" t="s">
        <v>636</v>
      </c>
      <c r="M191" t="s">
        <v>6710</v>
      </c>
      <c r="N191" t="s">
        <v>635</v>
      </c>
      <c r="O191" t="s">
        <v>638</v>
      </c>
      <c r="P191" t="s">
        <v>22</v>
      </c>
      <c r="Q191" t="s">
        <v>639</v>
      </c>
      <c r="R191" t="s">
        <v>636</v>
      </c>
      <c r="S191" t="s">
        <v>635</v>
      </c>
      <c r="T191" t="s">
        <v>6710</v>
      </c>
    </row>
    <row r="192" spans="1:20" x14ac:dyDescent="0.25">
      <c r="A192" t="s">
        <v>35</v>
      </c>
      <c r="B192" t="s">
        <v>36</v>
      </c>
      <c r="C192">
        <v>33</v>
      </c>
      <c r="D192">
        <v>10</v>
      </c>
      <c r="E192" t="s">
        <v>6711</v>
      </c>
      <c r="F192">
        <v>325</v>
      </c>
      <c r="G192">
        <v>0</v>
      </c>
      <c r="H192" t="s">
        <v>661</v>
      </c>
      <c r="I192" t="s">
        <v>6712</v>
      </c>
      <c r="J192" t="s">
        <v>6713</v>
      </c>
      <c r="K192" t="s">
        <v>635</v>
      </c>
      <c r="L192" t="s">
        <v>636</v>
      </c>
      <c r="M192" t="s">
        <v>6714</v>
      </c>
      <c r="N192" t="s">
        <v>635</v>
      </c>
      <c r="O192" t="s">
        <v>638</v>
      </c>
      <c r="P192" t="s">
        <v>22</v>
      </c>
      <c r="Q192" t="s">
        <v>639</v>
      </c>
      <c r="R192" t="s">
        <v>636</v>
      </c>
      <c r="S192" t="s">
        <v>635</v>
      </c>
      <c r="T192" t="s">
        <v>6714</v>
      </c>
    </row>
    <row r="193" spans="1:20" x14ac:dyDescent="0.25">
      <c r="A193" t="s">
        <v>39</v>
      </c>
      <c r="B193" t="s">
        <v>1715</v>
      </c>
      <c r="C193">
        <v>64</v>
      </c>
      <c r="D193">
        <v>2</v>
      </c>
      <c r="E193" t="s">
        <v>6715</v>
      </c>
      <c r="F193">
        <v>192</v>
      </c>
      <c r="G193">
        <v>64</v>
      </c>
      <c r="H193" t="s">
        <v>647</v>
      </c>
      <c r="I193" t="s">
        <v>6716</v>
      </c>
      <c r="J193" t="s">
        <v>6717</v>
      </c>
      <c r="K193" t="s">
        <v>6718</v>
      </c>
      <c r="L193" t="s">
        <v>6719</v>
      </c>
      <c r="M193" t="s">
        <v>6720</v>
      </c>
      <c r="N193" t="s">
        <v>635</v>
      </c>
      <c r="O193" t="s">
        <v>706</v>
      </c>
      <c r="P193" t="s">
        <v>40</v>
      </c>
      <c r="Q193" t="s">
        <v>707</v>
      </c>
      <c r="R193" t="s">
        <v>636</v>
      </c>
      <c r="S193" t="s">
        <v>635</v>
      </c>
      <c r="T193" t="s">
        <v>6720</v>
      </c>
    </row>
    <row r="194" spans="1:20" x14ac:dyDescent="0.25">
      <c r="A194" t="s">
        <v>39</v>
      </c>
      <c r="B194" t="s">
        <v>44</v>
      </c>
      <c r="C194">
        <v>80</v>
      </c>
      <c r="D194">
        <v>1</v>
      </c>
      <c r="E194" t="s">
        <v>6721</v>
      </c>
      <c r="F194">
        <v>80</v>
      </c>
      <c r="G194">
        <v>0</v>
      </c>
      <c r="H194" t="s">
        <v>647</v>
      </c>
      <c r="I194" t="s">
        <v>6722</v>
      </c>
      <c r="J194" t="s">
        <v>6723</v>
      </c>
      <c r="K194" t="s">
        <v>6724</v>
      </c>
      <c r="L194" t="s">
        <v>962</v>
      </c>
      <c r="M194" t="s">
        <v>6725</v>
      </c>
      <c r="N194" t="s">
        <v>635</v>
      </c>
      <c r="O194" t="s">
        <v>653</v>
      </c>
      <c r="P194" t="s">
        <v>43</v>
      </c>
      <c r="Q194" t="s">
        <v>654</v>
      </c>
      <c r="R194" t="s">
        <v>636</v>
      </c>
      <c r="S194" t="s">
        <v>635</v>
      </c>
      <c r="T194" t="s">
        <v>6725</v>
      </c>
    </row>
    <row r="195" spans="1:20" x14ac:dyDescent="0.25">
      <c r="A195" t="s">
        <v>20</v>
      </c>
      <c r="B195" t="s">
        <v>21</v>
      </c>
      <c r="C195">
        <v>50</v>
      </c>
      <c r="D195">
        <v>1</v>
      </c>
      <c r="E195" t="s">
        <v>6726</v>
      </c>
      <c r="F195">
        <v>100</v>
      </c>
      <c r="G195">
        <v>0</v>
      </c>
      <c r="H195" t="s">
        <v>632</v>
      </c>
      <c r="I195" t="s">
        <v>6727</v>
      </c>
      <c r="J195" t="s">
        <v>812</v>
      </c>
      <c r="K195" t="s">
        <v>635</v>
      </c>
      <c r="L195" t="s">
        <v>636</v>
      </c>
      <c r="M195" t="s">
        <v>6728</v>
      </c>
      <c r="N195" t="s">
        <v>635</v>
      </c>
      <c r="O195" t="s">
        <v>638</v>
      </c>
      <c r="P195" t="s">
        <v>22</v>
      </c>
      <c r="Q195" t="s">
        <v>639</v>
      </c>
      <c r="R195" t="s">
        <v>636</v>
      </c>
      <c r="S195" t="s">
        <v>635</v>
      </c>
      <c r="T195" t="s">
        <v>6728</v>
      </c>
    </row>
    <row r="196" spans="1:20" x14ac:dyDescent="0.25">
      <c r="A196" t="s">
        <v>23</v>
      </c>
      <c r="B196" t="s">
        <v>24</v>
      </c>
      <c r="C196">
        <v>50</v>
      </c>
      <c r="D196">
        <v>1</v>
      </c>
      <c r="E196" t="s">
        <v>6726</v>
      </c>
      <c r="F196">
        <v>100</v>
      </c>
      <c r="G196">
        <v>0</v>
      </c>
      <c r="H196" t="s">
        <v>632</v>
      </c>
      <c r="I196" t="s">
        <v>6727</v>
      </c>
      <c r="J196" t="s">
        <v>812</v>
      </c>
      <c r="K196" t="s">
        <v>635</v>
      </c>
      <c r="L196" t="s">
        <v>636</v>
      </c>
      <c r="M196" t="s">
        <v>6728</v>
      </c>
      <c r="N196" t="s">
        <v>635</v>
      </c>
      <c r="O196" t="s">
        <v>638</v>
      </c>
      <c r="P196" t="s">
        <v>22</v>
      </c>
      <c r="Q196" t="s">
        <v>639</v>
      </c>
      <c r="R196" t="s">
        <v>636</v>
      </c>
      <c r="S196" t="s">
        <v>635</v>
      </c>
      <c r="T196" t="s">
        <v>6728</v>
      </c>
    </row>
    <row r="197" spans="1:20" x14ac:dyDescent="0.25">
      <c r="A197" t="s">
        <v>25</v>
      </c>
      <c r="B197" t="s">
        <v>26</v>
      </c>
      <c r="C197">
        <v>50</v>
      </c>
      <c r="D197">
        <v>1</v>
      </c>
      <c r="E197" t="s">
        <v>6726</v>
      </c>
      <c r="F197">
        <v>100</v>
      </c>
      <c r="G197">
        <v>0</v>
      </c>
      <c r="H197" t="s">
        <v>632</v>
      </c>
      <c r="I197" t="s">
        <v>6727</v>
      </c>
      <c r="J197" t="s">
        <v>812</v>
      </c>
      <c r="K197" t="s">
        <v>635</v>
      </c>
      <c r="L197" t="s">
        <v>636</v>
      </c>
      <c r="M197" t="s">
        <v>6728</v>
      </c>
      <c r="N197" t="s">
        <v>635</v>
      </c>
      <c r="O197" t="s">
        <v>638</v>
      </c>
      <c r="P197" t="s">
        <v>22</v>
      </c>
      <c r="Q197" t="s">
        <v>639</v>
      </c>
      <c r="R197" t="s">
        <v>636</v>
      </c>
      <c r="S197" t="s">
        <v>635</v>
      </c>
      <c r="T197" t="s">
        <v>6728</v>
      </c>
    </row>
    <row r="198" spans="1:20" x14ac:dyDescent="0.25">
      <c r="A198" t="s">
        <v>35</v>
      </c>
      <c r="B198" t="s">
        <v>36</v>
      </c>
      <c r="C198">
        <v>66.666666666666671</v>
      </c>
      <c r="D198">
        <v>6</v>
      </c>
      <c r="E198" t="s">
        <v>6729</v>
      </c>
      <c r="F198">
        <v>200</v>
      </c>
      <c r="G198">
        <v>0</v>
      </c>
      <c r="H198" t="s">
        <v>661</v>
      </c>
      <c r="I198" t="s">
        <v>6730</v>
      </c>
      <c r="J198" t="s">
        <v>643</v>
      </c>
      <c r="K198" t="s">
        <v>635</v>
      </c>
      <c r="L198" t="s">
        <v>636</v>
      </c>
      <c r="M198" t="s">
        <v>6728</v>
      </c>
      <c r="N198" t="s">
        <v>635</v>
      </c>
      <c r="O198" t="s">
        <v>638</v>
      </c>
      <c r="P198" t="s">
        <v>22</v>
      </c>
      <c r="Q198" t="s">
        <v>639</v>
      </c>
      <c r="R198" t="s">
        <v>636</v>
      </c>
      <c r="S198" t="s">
        <v>635</v>
      </c>
      <c r="T198" t="s">
        <v>6728</v>
      </c>
    </row>
    <row r="199" spans="1:20" x14ac:dyDescent="0.25">
      <c r="A199" t="s">
        <v>37</v>
      </c>
      <c r="B199" t="s">
        <v>38</v>
      </c>
      <c r="C199">
        <v>66.666666666666671</v>
      </c>
      <c r="D199">
        <v>3</v>
      </c>
      <c r="E199" t="s">
        <v>6731</v>
      </c>
      <c r="F199">
        <v>100</v>
      </c>
      <c r="G199">
        <v>0</v>
      </c>
      <c r="H199" t="s">
        <v>661</v>
      </c>
      <c r="I199" t="s">
        <v>6732</v>
      </c>
      <c r="J199" t="s">
        <v>1214</v>
      </c>
      <c r="K199" t="s">
        <v>635</v>
      </c>
      <c r="L199" t="s">
        <v>636</v>
      </c>
      <c r="M199" t="s">
        <v>6733</v>
      </c>
      <c r="N199" t="s">
        <v>635</v>
      </c>
      <c r="O199" t="s">
        <v>638</v>
      </c>
      <c r="P199" t="s">
        <v>22</v>
      </c>
      <c r="Q199" t="s">
        <v>639</v>
      </c>
      <c r="R199" t="s">
        <v>636</v>
      </c>
      <c r="S199" t="s">
        <v>635</v>
      </c>
      <c r="T199" t="s">
        <v>6733</v>
      </c>
    </row>
    <row r="200" spans="1:20" x14ac:dyDescent="0.25">
      <c r="A200" t="s">
        <v>20</v>
      </c>
      <c r="B200" t="s">
        <v>21</v>
      </c>
      <c r="C200">
        <v>50</v>
      </c>
      <c r="D200">
        <v>1</v>
      </c>
      <c r="E200" t="s">
        <v>6734</v>
      </c>
      <c r="F200">
        <v>100</v>
      </c>
      <c r="G200">
        <v>0</v>
      </c>
      <c r="H200" t="s">
        <v>661</v>
      </c>
      <c r="I200" t="s">
        <v>6735</v>
      </c>
      <c r="J200" t="s">
        <v>2438</v>
      </c>
      <c r="K200" t="s">
        <v>635</v>
      </c>
      <c r="L200" t="s">
        <v>636</v>
      </c>
      <c r="M200" t="s">
        <v>6736</v>
      </c>
      <c r="N200" t="s">
        <v>635</v>
      </c>
      <c r="O200" t="s">
        <v>638</v>
      </c>
      <c r="P200" t="s">
        <v>22</v>
      </c>
      <c r="Q200" t="s">
        <v>639</v>
      </c>
      <c r="R200" t="s">
        <v>636</v>
      </c>
      <c r="S200" t="s">
        <v>635</v>
      </c>
      <c r="T200" t="s">
        <v>6736</v>
      </c>
    </row>
    <row r="201" spans="1:20" x14ac:dyDescent="0.25">
      <c r="A201" t="s">
        <v>23</v>
      </c>
      <c r="B201" t="s">
        <v>24</v>
      </c>
      <c r="C201">
        <v>50</v>
      </c>
      <c r="D201">
        <v>1</v>
      </c>
      <c r="E201" t="s">
        <v>6734</v>
      </c>
      <c r="F201">
        <v>100</v>
      </c>
      <c r="G201">
        <v>0</v>
      </c>
      <c r="H201" t="s">
        <v>661</v>
      </c>
      <c r="I201" t="s">
        <v>6735</v>
      </c>
      <c r="J201" t="s">
        <v>2438</v>
      </c>
      <c r="K201" t="s">
        <v>635</v>
      </c>
      <c r="L201" t="s">
        <v>636</v>
      </c>
      <c r="M201" t="s">
        <v>6736</v>
      </c>
      <c r="N201" t="s">
        <v>635</v>
      </c>
      <c r="O201" t="s">
        <v>638</v>
      </c>
      <c r="P201" t="s">
        <v>22</v>
      </c>
      <c r="Q201" t="s">
        <v>639</v>
      </c>
      <c r="R201" t="s">
        <v>636</v>
      </c>
      <c r="S201" t="s">
        <v>635</v>
      </c>
      <c r="T201" t="s">
        <v>6736</v>
      </c>
    </row>
    <row r="202" spans="1:20" x14ac:dyDescent="0.25">
      <c r="A202" t="s">
        <v>25</v>
      </c>
      <c r="B202" t="s">
        <v>26</v>
      </c>
      <c r="C202">
        <v>50</v>
      </c>
      <c r="D202">
        <v>1</v>
      </c>
      <c r="E202" t="s">
        <v>6734</v>
      </c>
      <c r="F202">
        <v>100</v>
      </c>
      <c r="G202">
        <v>0</v>
      </c>
      <c r="H202" t="s">
        <v>661</v>
      </c>
      <c r="I202" t="s">
        <v>6735</v>
      </c>
      <c r="J202" t="s">
        <v>2438</v>
      </c>
      <c r="K202" t="s">
        <v>635</v>
      </c>
      <c r="L202" t="s">
        <v>636</v>
      </c>
      <c r="M202" t="s">
        <v>6736</v>
      </c>
      <c r="N202" t="s">
        <v>635</v>
      </c>
      <c r="O202" t="s">
        <v>638</v>
      </c>
      <c r="P202" t="s">
        <v>22</v>
      </c>
      <c r="Q202" t="s">
        <v>639</v>
      </c>
      <c r="R202" t="s">
        <v>636</v>
      </c>
      <c r="S202" t="s">
        <v>635</v>
      </c>
      <c r="T202" t="s">
        <v>6736</v>
      </c>
    </row>
    <row r="203" spans="1:20" x14ac:dyDescent="0.25">
      <c r="A203" t="s">
        <v>37</v>
      </c>
      <c r="B203" t="s">
        <v>38</v>
      </c>
      <c r="C203">
        <v>66.666666666666671</v>
      </c>
      <c r="D203">
        <v>3</v>
      </c>
      <c r="E203" t="s">
        <v>6737</v>
      </c>
      <c r="F203">
        <v>100</v>
      </c>
      <c r="G203">
        <v>0</v>
      </c>
      <c r="H203" t="s">
        <v>661</v>
      </c>
      <c r="I203" t="s">
        <v>6738</v>
      </c>
      <c r="J203" t="s">
        <v>643</v>
      </c>
      <c r="K203" t="s">
        <v>635</v>
      </c>
      <c r="L203" t="s">
        <v>636</v>
      </c>
      <c r="M203" t="s">
        <v>6736</v>
      </c>
      <c r="N203" t="s">
        <v>635</v>
      </c>
      <c r="O203" t="s">
        <v>668</v>
      </c>
      <c r="P203" t="s">
        <v>22</v>
      </c>
      <c r="Q203" t="s">
        <v>669</v>
      </c>
      <c r="R203" t="s">
        <v>636</v>
      </c>
      <c r="S203" t="s">
        <v>635</v>
      </c>
      <c r="T203" t="s">
        <v>6736</v>
      </c>
    </row>
    <row r="204" spans="1:20" x14ac:dyDescent="0.25">
      <c r="A204" t="s">
        <v>37</v>
      </c>
      <c r="B204" t="s">
        <v>38</v>
      </c>
      <c r="C204">
        <v>66.666666666666671</v>
      </c>
      <c r="D204">
        <v>3</v>
      </c>
      <c r="E204" t="s">
        <v>6739</v>
      </c>
      <c r="F204">
        <v>100</v>
      </c>
      <c r="G204">
        <v>0</v>
      </c>
      <c r="H204" t="s">
        <v>661</v>
      </c>
      <c r="I204" t="s">
        <v>6740</v>
      </c>
      <c r="J204" t="s">
        <v>1036</v>
      </c>
      <c r="K204" t="s">
        <v>635</v>
      </c>
      <c r="L204" t="s">
        <v>636</v>
      </c>
      <c r="M204" t="s">
        <v>6741</v>
      </c>
      <c r="N204" t="s">
        <v>635</v>
      </c>
      <c r="O204" t="s">
        <v>638</v>
      </c>
      <c r="P204" t="s">
        <v>22</v>
      </c>
      <c r="Q204" t="s">
        <v>639</v>
      </c>
      <c r="R204" t="s">
        <v>636</v>
      </c>
      <c r="S204" t="s">
        <v>635</v>
      </c>
      <c r="T204" t="s">
        <v>6741</v>
      </c>
    </row>
    <row r="205" spans="1:20" x14ac:dyDescent="0.25">
      <c r="A205" t="s">
        <v>20</v>
      </c>
      <c r="B205" t="s">
        <v>21</v>
      </c>
      <c r="C205">
        <v>50</v>
      </c>
      <c r="D205">
        <v>1</v>
      </c>
      <c r="E205" t="s">
        <v>6742</v>
      </c>
      <c r="F205">
        <v>100</v>
      </c>
      <c r="G205">
        <v>0</v>
      </c>
      <c r="H205" t="s">
        <v>632</v>
      </c>
      <c r="I205" t="s">
        <v>6743</v>
      </c>
      <c r="J205" t="s">
        <v>823</v>
      </c>
      <c r="K205" t="s">
        <v>635</v>
      </c>
      <c r="L205" t="s">
        <v>636</v>
      </c>
      <c r="M205" t="s">
        <v>6744</v>
      </c>
      <c r="N205" t="s">
        <v>635</v>
      </c>
      <c r="O205" t="s">
        <v>638</v>
      </c>
      <c r="P205" t="s">
        <v>22</v>
      </c>
      <c r="Q205" t="s">
        <v>639</v>
      </c>
      <c r="R205" t="s">
        <v>636</v>
      </c>
      <c r="S205" t="s">
        <v>635</v>
      </c>
      <c r="T205" t="s">
        <v>6744</v>
      </c>
    </row>
    <row r="206" spans="1:20" x14ac:dyDescent="0.25">
      <c r="A206" t="s">
        <v>23</v>
      </c>
      <c r="B206" t="s">
        <v>24</v>
      </c>
      <c r="C206">
        <v>50</v>
      </c>
      <c r="D206">
        <v>1</v>
      </c>
      <c r="E206" t="s">
        <v>6742</v>
      </c>
      <c r="F206">
        <v>100</v>
      </c>
      <c r="G206">
        <v>0</v>
      </c>
      <c r="H206" t="s">
        <v>632</v>
      </c>
      <c r="I206" t="s">
        <v>6743</v>
      </c>
      <c r="J206" t="s">
        <v>823</v>
      </c>
      <c r="K206" t="s">
        <v>635</v>
      </c>
      <c r="L206" t="s">
        <v>636</v>
      </c>
      <c r="M206" t="s">
        <v>6744</v>
      </c>
      <c r="N206" t="s">
        <v>635</v>
      </c>
      <c r="O206" t="s">
        <v>638</v>
      </c>
      <c r="P206" t="s">
        <v>22</v>
      </c>
      <c r="Q206" t="s">
        <v>639</v>
      </c>
      <c r="R206" t="s">
        <v>636</v>
      </c>
      <c r="S206" t="s">
        <v>635</v>
      </c>
      <c r="T206" t="s">
        <v>6744</v>
      </c>
    </row>
    <row r="207" spans="1:20" x14ac:dyDescent="0.25">
      <c r="A207" t="s">
        <v>25</v>
      </c>
      <c r="B207" t="s">
        <v>26</v>
      </c>
      <c r="C207">
        <v>50</v>
      </c>
      <c r="D207">
        <v>1</v>
      </c>
      <c r="E207" t="s">
        <v>6742</v>
      </c>
      <c r="F207">
        <v>100</v>
      </c>
      <c r="G207">
        <v>0</v>
      </c>
      <c r="H207" t="s">
        <v>632</v>
      </c>
      <c r="I207" t="s">
        <v>6743</v>
      </c>
      <c r="J207" t="s">
        <v>823</v>
      </c>
      <c r="K207" t="s">
        <v>635</v>
      </c>
      <c r="L207" t="s">
        <v>636</v>
      </c>
      <c r="M207" t="s">
        <v>6744</v>
      </c>
      <c r="N207" t="s">
        <v>635</v>
      </c>
      <c r="O207" t="s">
        <v>638</v>
      </c>
      <c r="P207" t="s">
        <v>22</v>
      </c>
      <c r="Q207" t="s">
        <v>639</v>
      </c>
      <c r="R207" t="s">
        <v>636</v>
      </c>
      <c r="S207" t="s">
        <v>635</v>
      </c>
      <c r="T207" t="s">
        <v>6744</v>
      </c>
    </row>
    <row r="208" spans="1:20" x14ac:dyDescent="0.25">
      <c r="A208" t="s">
        <v>37</v>
      </c>
      <c r="B208" t="s">
        <v>38</v>
      </c>
      <c r="C208">
        <v>66.666666666666671</v>
      </c>
      <c r="D208">
        <v>3</v>
      </c>
      <c r="E208" t="s">
        <v>6745</v>
      </c>
      <c r="F208">
        <v>100</v>
      </c>
      <c r="G208">
        <v>0</v>
      </c>
      <c r="H208" t="s">
        <v>661</v>
      </c>
      <c r="I208" t="s">
        <v>6746</v>
      </c>
      <c r="J208" t="s">
        <v>797</v>
      </c>
      <c r="K208" t="s">
        <v>635</v>
      </c>
      <c r="L208" t="s">
        <v>636</v>
      </c>
      <c r="M208" t="s">
        <v>6747</v>
      </c>
      <c r="N208" t="s">
        <v>635</v>
      </c>
      <c r="O208" t="s">
        <v>638</v>
      </c>
      <c r="P208" t="s">
        <v>22</v>
      </c>
      <c r="Q208" t="s">
        <v>639</v>
      </c>
      <c r="R208" t="s">
        <v>636</v>
      </c>
      <c r="S208" t="s">
        <v>635</v>
      </c>
      <c r="T208" t="s">
        <v>6747</v>
      </c>
    </row>
    <row r="209" spans="1:20" x14ac:dyDescent="0.25">
      <c r="A209" t="s">
        <v>37</v>
      </c>
      <c r="B209" t="s">
        <v>38</v>
      </c>
      <c r="C209">
        <v>66.666666666666671</v>
      </c>
      <c r="D209">
        <v>3</v>
      </c>
      <c r="E209" t="s">
        <v>6748</v>
      </c>
      <c r="F209">
        <v>100</v>
      </c>
      <c r="G209">
        <v>0</v>
      </c>
      <c r="H209" t="s">
        <v>661</v>
      </c>
      <c r="I209" t="s">
        <v>6749</v>
      </c>
      <c r="J209" t="s">
        <v>1214</v>
      </c>
      <c r="K209" t="s">
        <v>635</v>
      </c>
      <c r="L209" t="s">
        <v>636</v>
      </c>
      <c r="M209" t="s">
        <v>6750</v>
      </c>
      <c r="N209" t="s">
        <v>635</v>
      </c>
      <c r="O209" t="s">
        <v>638</v>
      </c>
      <c r="P209" t="s">
        <v>22</v>
      </c>
      <c r="Q209" t="s">
        <v>639</v>
      </c>
      <c r="R209" t="s">
        <v>636</v>
      </c>
      <c r="S209" t="s">
        <v>635</v>
      </c>
      <c r="T209" t="s">
        <v>6750</v>
      </c>
    </row>
    <row r="210" spans="1:20" x14ac:dyDescent="0.25">
      <c r="A210" t="s">
        <v>35</v>
      </c>
      <c r="B210" t="s">
        <v>36</v>
      </c>
      <c r="C210">
        <v>66.666666666666671</v>
      </c>
      <c r="D210">
        <v>6</v>
      </c>
      <c r="E210" t="s">
        <v>6751</v>
      </c>
      <c r="F210">
        <v>200</v>
      </c>
      <c r="G210">
        <v>0</v>
      </c>
      <c r="H210" t="s">
        <v>661</v>
      </c>
      <c r="I210" t="s">
        <v>6752</v>
      </c>
      <c r="J210" t="s">
        <v>757</v>
      </c>
      <c r="K210" t="s">
        <v>635</v>
      </c>
      <c r="L210" t="s">
        <v>636</v>
      </c>
      <c r="M210" t="s">
        <v>6753</v>
      </c>
      <c r="N210" t="s">
        <v>635</v>
      </c>
      <c r="O210" t="s">
        <v>638</v>
      </c>
      <c r="P210" t="s">
        <v>22</v>
      </c>
      <c r="Q210" t="s">
        <v>639</v>
      </c>
      <c r="R210" t="s">
        <v>636</v>
      </c>
      <c r="S210" t="s">
        <v>635</v>
      </c>
      <c r="T210" t="s">
        <v>6753</v>
      </c>
    </row>
    <row r="211" spans="1:20" x14ac:dyDescent="0.25">
      <c r="A211" t="s">
        <v>37</v>
      </c>
      <c r="B211" t="s">
        <v>38</v>
      </c>
      <c r="C211">
        <v>66.666666666666671</v>
      </c>
      <c r="D211">
        <v>3</v>
      </c>
      <c r="E211" t="s">
        <v>6754</v>
      </c>
      <c r="F211">
        <v>100</v>
      </c>
      <c r="G211">
        <v>0</v>
      </c>
      <c r="H211" t="s">
        <v>661</v>
      </c>
      <c r="I211" t="s">
        <v>6755</v>
      </c>
      <c r="J211" t="s">
        <v>978</v>
      </c>
      <c r="K211" t="s">
        <v>635</v>
      </c>
      <c r="L211" t="s">
        <v>636</v>
      </c>
      <c r="M211" t="s">
        <v>6756</v>
      </c>
      <c r="N211" t="s">
        <v>635</v>
      </c>
      <c r="O211" t="s">
        <v>980</v>
      </c>
      <c r="P211" t="s">
        <v>22</v>
      </c>
      <c r="Q211" t="s">
        <v>669</v>
      </c>
      <c r="R211" t="s">
        <v>636</v>
      </c>
      <c r="S211" t="s">
        <v>635</v>
      </c>
      <c r="T211" t="s">
        <v>6757</v>
      </c>
    </row>
    <row r="212" spans="1:20" x14ac:dyDescent="0.25">
      <c r="A212" t="s">
        <v>164</v>
      </c>
      <c r="B212" t="s">
        <v>165</v>
      </c>
      <c r="C212">
        <v>33.333333333333336</v>
      </c>
      <c r="D212">
        <v>3</v>
      </c>
      <c r="E212" t="s">
        <v>6758</v>
      </c>
      <c r="F212">
        <v>100</v>
      </c>
      <c r="G212">
        <v>0</v>
      </c>
      <c r="H212" t="s">
        <v>661</v>
      </c>
      <c r="I212" t="s">
        <v>6759</v>
      </c>
      <c r="J212" t="s">
        <v>818</v>
      </c>
      <c r="K212" t="s">
        <v>635</v>
      </c>
      <c r="L212" t="s">
        <v>636</v>
      </c>
      <c r="M212" t="s">
        <v>6760</v>
      </c>
      <c r="N212" t="s">
        <v>635</v>
      </c>
      <c r="O212" t="s">
        <v>638</v>
      </c>
      <c r="P212" t="s">
        <v>22</v>
      </c>
      <c r="Q212" t="s">
        <v>639</v>
      </c>
      <c r="R212" t="s">
        <v>636</v>
      </c>
      <c r="S212" t="s">
        <v>635</v>
      </c>
      <c r="T212" t="s">
        <v>6760</v>
      </c>
    </row>
    <row r="213" spans="1:20" x14ac:dyDescent="0.25">
      <c r="A213" t="s">
        <v>39</v>
      </c>
      <c r="B213" t="s">
        <v>44</v>
      </c>
      <c r="C213">
        <v>80</v>
      </c>
      <c r="D213">
        <v>1</v>
      </c>
      <c r="E213" t="s">
        <v>6761</v>
      </c>
      <c r="F213">
        <v>80</v>
      </c>
      <c r="G213">
        <v>0</v>
      </c>
      <c r="H213" t="s">
        <v>647</v>
      </c>
      <c r="I213" t="s">
        <v>2659</v>
      </c>
      <c r="J213" t="s">
        <v>6762</v>
      </c>
      <c r="K213" t="s">
        <v>3102</v>
      </c>
      <c r="L213" t="s">
        <v>4646</v>
      </c>
      <c r="M213" t="s">
        <v>6760</v>
      </c>
      <c r="N213" t="s">
        <v>635</v>
      </c>
      <c r="O213" t="s">
        <v>653</v>
      </c>
      <c r="P213" t="s">
        <v>43</v>
      </c>
      <c r="Q213" t="s">
        <v>654</v>
      </c>
      <c r="R213" t="s">
        <v>636</v>
      </c>
      <c r="S213" t="s">
        <v>635</v>
      </c>
      <c r="T213" t="s">
        <v>6763</v>
      </c>
    </row>
    <row r="214" spans="1:20" x14ac:dyDescent="0.25">
      <c r="A214" t="s">
        <v>37</v>
      </c>
      <c r="B214" t="s">
        <v>38</v>
      </c>
      <c r="C214">
        <v>66.666666666666671</v>
      </c>
      <c r="D214">
        <v>3</v>
      </c>
      <c r="E214" t="s">
        <v>6764</v>
      </c>
      <c r="F214">
        <v>100</v>
      </c>
      <c r="G214">
        <v>0</v>
      </c>
      <c r="H214" t="s">
        <v>661</v>
      </c>
      <c r="I214" t="s">
        <v>6765</v>
      </c>
      <c r="J214" t="s">
        <v>869</v>
      </c>
      <c r="K214" t="s">
        <v>635</v>
      </c>
      <c r="L214" t="s">
        <v>636</v>
      </c>
      <c r="M214" t="s">
        <v>6766</v>
      </c>
      <c r="N214" t="s">
        <v>635</v>
      </c>
      <c r="O214" t="s">
        <v>638</v>
      </c>
      <c r="P214" t="s">
        <v>22</v>
      </c>
      <c r="Q214" t="s">
        <v>639</v>
      </c>
      <c r="R214" t="s">
        <v>636</v>
      </c>
      <c r="S214" t="s">
        <v>635</v>
      </c>
      <c r="T214" t="s">
        <v>6766</v>
      </c>
    </row>
    <row r="215" spans="1:20" x14ac:dyDescent="0.25">
      <c r="A215" t="s">
        <v>20</v>
      </c>
      <c r="B215" t="s">
        <v>21</v>
      </c>
      <c r="C215">
        <v>50</v>
      </c>
      <c r="D215">
        <v>1</v>
      </c>
      <c r="E215" t="s">
        <v>6767</v>
      </c>
      <c r="F215">
        <v>137</v>
      </c>
      <c r="G215">
        <v>7</v>
      </c>
      <c r="H215" t="s">
        <v>2356</v>
      </c>
      <c r="I215" t="s">
        <v>6768</v>
      </c>
      <c r="J215" t="s">
        <v>6769</v>
      </c>
      <c r="K215" t="s">
        <v>6770</v>
      </c>
      <c r="L215" t="s">
        <v>6771</v>
      </c>
      <c r="M215" t="s">
        <v>6772</v>
      </c>
      <c r="N215" t="s">
        <v>635</v>
      </c>
      <c r="O215" t="s">
        <v>706</v>
      </c>
      <c r="P215" t="s">
        <v>40</v>
      </c>
      <c r="Q215" t="s">
        <v>707</v>
      </c>
      <c r="R215" t="s">
        <v>636</v>
      </c>
      <c r="S215" t="s">
        <v>635</v>
      </c>
      <c r="T215" t="s">
        <v>6772</v>
      </c>
    </row>
    <row r="216" spans="1:20" x14ac:dyDescent="0.25">
      <c r="A216" t="s">
        <v>23</v>
      </c>
      <c r="B216" t="s">
        <v>24</v>
      </c>
      <c r="C216">
        <v>50</v>
      </c>
      <c r="D216">
        <v>1</v>
      </c>
      <c r="E216" t="s">
        <v>6767</v>
      </c>
      <c r="F216">
        <v>137</v>
      </c>
      <c r="G216">
        <v>7</v>
      </c>
      <c r="H216" t="s">
        <v>2356</v>
      </c>
      <c r="I216" t="s">
        <v>6768</v>
      </c>
      <c r="J216" t="s">
        <v>6769</v>
      </c>
      <c r="K216" t="s">
        <v>6770</v>
      </c>
      <c r="L216" t="s">
        <v>6771</v>
      </c>
      <c r="M216" t="s">
        <v>6772</v>
      </c>
      <c r="N216" t="s">
        <v>635</v>
      </c>
      <c r="O216" t="s">
        <v>706</v>
      </c>
      <c r="P216" t="s">
        <v>40</v>
      </c>
      <c r="Q216" t="s">
        <v>707</v>
      </c>
      <c r="R216" t="s">
        <v>636</v>
      </c>
      <c r="S216" t="s">
        <v>635</v>
      </c>
      <c r="T216" t="s">
        <v>6772</v>
      </c>
    </row>
    <row r="217" spans="1:20" x14ac:dyDescent="0.25">
      <c r="A217" t="s">
        <v>25</v>
      </c>
      <c r="B217" t="s">
        <v>26</v>
      </c>
      <c r="C217">
        <v>50</v>
      </c>
      <c r="D217">
        <v>1</v>
      </c>
      <c r="E217" t="s">
        <v>6767</v>
      </c>
      <c r="F217">
        <v>137</v>
      </c>
      <c r="G217">
        <v>7</v>
      </c>
      <c r="H217" t="s">
        <v>2356</v>
      </c>
      <c r="I217" t="s">
        <v>6768</v>
      </c>
      <c r="J217" t="s">
        <v>6769</v>
      </c>
      <c r="K217" t="s">
        <v>6770</v>
      </c>
      <c r="L217" t="s">
        <v>6771</v>
      </c>
      <c r="M217" t="s">
        <v>6772</v>
      </c>
      <c r="N217" t="s">
        <v>635</v>
      </c>
      <c r="O217" t="s">
        <v>706</v>
      </c>
      <c r="P217" t="s">
        <v>40</v>
      </c>
      <c r="Q217" t="s">
        <v>707</v>
      </c>
      <c r="R217" t="s">
        <v>636</v>
      </c>
      <c r="S217" t="s">
        <v>635</v>
      </c>
      <c r="T217" t="s">
        <v>6772</v>
      </c>
    </row>
    <row r="218" spans="1:20" x14ac:dyDescent="0.25">
      <c r="A218" t="s">
        <v>164</v>
      </c>
      <c r="B218" t="s">
        <v>165</v>
      </c>
      <c r="C218">
        <v>33.333333333333336</v>
      </c>
      <c r="D218">
        <v>6</v>
      </c>
      <c r="E218" t="s">
        <v>6773</v>
      </c>
      <c r="F218">
        <v>848.94</v>
      </c>
      <c r="G218">
        <v>0</v>
      </c>
      <c r="H218" t="s">
        <v>661</v>
      </c>
      <c r="I218" t="s">
        <v>6774</v>
      </c>
      <c r="J218" t="s">
        <v>643</v>
      </c>
      <c r="K218" t="s">
        <v>635</v>
      </c>
      <c r="L218" t="s">
        <v>636</v>
      </c>
      <c r="M218" t="s">
        <v>6775</v>
      </c>
      <c r="N218" t="s">
        <v>635</v>
      </c>
      <c r="O218" t="s">
        <v>638</v>
      </c>
      <c r="P218" t="s">
        <v>22</v>
      </c>
      <c r="Q218" t="s">
        <v>639</v>
      </c>
      <c r="R218" t="s">
        <v>636</v>
      </c>
      <c r="S218" t="s">
        <v>635</v>
      </c>
      <c r="T218" t="s">
        <v>6775</v>
      </c>
    </row>
    <row r="219" spans="1:20" x14ac:dyDescent="0.25">
      <c r="A219" t="s">
        <v>258</v>
      </c>
      <c r="B219" t="s">
        <v>264</v>
      </c>
      <c r="C219">
        <v>139</v>
      </c>
      <c r="D219">
        <v>1</v>
      </c>
      <c r="E219" t="s">
        <v>6773</v>
      </c>
      <c r="F219">
        <v>848.94</v>
      </c>
      <c r="G219">
        <v>0</v>
      </c>
      <c r="H219" t="s">
        <v>661</v>
      </c>
      <c r="I219" t="s">
        <v>6774</v>
      </c>
      <c r="J219" t="s">
        <v>643</v>
      </c>
      <c r="K219" t="s">
        <v>635</v>
      </c>
      <c r="L219" t="s">
        <v>636</v>
      </c>
      <c r="M219" t="s">
        <v>6775</v>
      </c>
      <c r="N219" t="s">
        <v>635</v>
      </c>
      <c r="O219" t="s">
        <v>638</v>
      </c>
      <c r="P219" t="s">
        <v>22</v>
      </c>
      <c r="Q219" t="s">
        <v>639</v>
      </c>
      <c r="R219" t="s">
        <v>636</v>
      </c>
      <c r="S219" t="s">
        <v>635</v>
      </c>
      <c r="T219" t="s">
        <v>6775</v>
      </c>
    </row>
    <row r="220" spans="1:20" x14ac:dyDescent="0.25">
      <c r="A220" t="s">
        <v>257</v>
      </c>
      <c r="B220" t="s">
        <v>263</v>
      </c>
      <c r="C220">
        <v>139</v>
      </c>
      <c r="D220">
        <v>1</v>
      </c>
      <c r="E220" t="s">
        <v>6773</v>
      </c>
      <c r="F220">
        <v>848.94</v>
      </c>
      <c r="G220">
        <v>0</v>
      </c>
      <c r="H220" t="s">
        <v>661</v>
      </c>
      <c r="I220" t="s">
        <v>6774</v>
      </c>
      <c r="J220" t="s">
        <v>643</v>
      </c>
      <c r="K220" t="s">
        <v>635</v>
      </c>
      <c r="L220" t="s">
        <v>636</v>
      </c>
      <c r="M220" t="s">
        <v>6775</v>
      </c>
      <c r="N220" t="s">
        <v>635</v>
      </c>
      <c r="O220" t="s">
        <v>638</v>
      </c>
      <c r="P220" t="s">
        <v>22</v>
      </c>
      <c r="Q220" t="s">
        <v>639</v>
      </c>
      <c r="R220" t="s">
        <v>636</v>
      </c>
      <c r="S220" t="s">
        <v>635</v>
      </c>
      <c r="T220" t="s">
        <v>6775</v>
      </c>
    </row>
    <row r="221" spans="1:20" x14ac:dyDescent="0.25">
      <c r="A221" t="s">
        <v>256</v>
      </c>
      <c r="B221" t="s">
        <v>262</v>
      </c>
      <c r="C221">
        <v>139</v>
      </c>
      <c r="D221">
        <v>2</v>
      </c>
      <c r="E221" t="s">
        <v>6773</v>
      </c>
      <c r="F221">
        <v>848.94</v>
      </c>
      <c r="G221">
        <v>0</v>
      </c>
      <c r="H221" t="s">
        <v>661</v>
      </c>
      <c r="I221" t="s">
        <v>6774</v>
      </c>
      <c r="J221" t="s">
        <v>643</v>
      </c>
      <c r="K221" t="s">
        <v>635</v>
      </c>
      <c r="L221" t="s">
        <v>636</v>
      </c>
      <c r="M221" t="s">
        <v>6775</v>
      </c>
      <c r="N221" t="s">
        <v>635</v>
      </c>
      <c r="O221" t="s">
        <v>638</v>
      </c>
      <c r="P221" t="s">
        <v>22</v>
      </c>
      <c r="Q221" t="s">
        <v>639</v>
      </c>
      <c r="R221" t="s">
        <v>636</v>
      </c>
      <c r="S221" t="s">
        <v>635</v>
      </c>
      <c r="T221" t="s">
        <v>6775</v>
      </c>
    </row>
    <row r="222" spans="1:20" x14ac:dyDescent="0.25">
      <c r="A222" t="s">
        <v>258</v>
      </c>
      <c r="B222" t="s">
        <v>264</v>
      </c>
      <c r="C222">
        <v>139</v>
      </c>
      <c r="D222">
        <v>1</v>
      </c>
      <c r="E222" t="s">
        <v>6773</v>
      </c>
      <c r="F222">
        <v>848.94</v>
      </c>
      <c r="G222">
        <v>0</v>
      </c>
      <c r="H222" t="s">
        <v>661</v>
      </c>
      <c r="I222" t="s">
        <v>6774</v>
      </c>
      <c r="J222" t="s">
        <v>643</v>
      </c>
      <c r="K222" t="s">
        <v>635</v>
      </c>
      <c r="L222" t="s">
        <v>636</v>
      </c>
      <c r="M222" t="s">
        <v>6775</v>
      </c>
      <c r="N222" t="s">
        <v>635</v>
      </c>
      <c r="O222" t="s">
        <v>638</v>
      </c>
      <c r="P222" t="s">
        <v>22</v>
      </c>
      <c r="Q222" t="s">
        <v>639</v>
      </c>
      <c r="R222" t="s">
        <v>636</v>
      </c>
      <c r="S222" t="s">
        <v>635</v>
      </c>
      <c r="T222" t="s">
        <v>6775</v>
      </c>
    </row>
    <row r="223" spans="1:20" x14ac:dyDescent="0.25">
      <c r="A223" t="s">
        <v>257</v>
      </c>
      <c r="B223" t="s">
        <v>263</v>
      </c>
      <c r="C223">
        <v>139</v>
      </c>
      <c r="D223">
        <v>1</v>
      </c>
      <c r="E223" t="s">
        <v>6773</v>
      </c>
      <c r="F223">
        <v>848.94</v>
      </c>
      <c r="G223">
        <v>0</v>
      </c>
      <c r="H223" t="s">
        <v>661</v>
      </c>
      <c r="I223" t="s">
        <v>6774</v>
      </c>
      <c r="J223" t="s">
        <v>643</v>
      </c>
      <c r="K223" t="s">
        <v>635</v>
      </c>
      <c r="L223" t="s">
        <v>636</v>
      </c>
      <c r="M223" t="s">
        <v>6775</v>
      </c>
      <c r="N223" t="s">
        <v>635</v>
      </c>
      <c r="O223" t="s">
        <v>638</v>
      </c>
      <c r="P223" t="s">
        <v>22</v>
      </c>
      <c r="Q223" t="s">
        <v>639</v>
      </c>
      <c r="R223" t="s">
        <v>636</v>
      </c>
      <c r="S223" t="s">
        <v>635</v>
      </c>
      <c r="T223" t="s">
        <v>6775</v>
      </c>
    </row>
    <row r="224" spans="1:20" x14ac:dyDescent="0.25">
      <c r="A224" t="s">
        <v>20</v>
      </c>
      <c r="B224" t="s">
        <v>21</v>
      </c>
      <c r="C224">
        <v>50</v>
      </c>
      <c r="D224">
        <v>1</v>
      </c>
      <c r="E224" t="s">
        <v>6776</v>
      </c>
      <c r="F224">
        <v>99.99</v>
      </c>
      <c r="G224">
        <v>0</v>
      </c>
      <c r="H224" t="s">
        <v>661</v>
      </c>
      <c r="I224" t="s">
        <v>6777</v>
      </c>
      <c r="J224" t="s">
        <v>1209</v>
      </c>
      <c r="K224" t="s">
        <v>635</v>
      </c>
      <c r="L224" t="s">
        <v>636</v>
      </c>
      <c r="M224" t="s">
        <v>6775</v>
      </c>
      <c r="N224" t="s">
        <v>635</v>
      </c>
      <c r="O224" t="s">
        <v>668</v>
      </c>
      <c r="P224" t="s">
        <v>22</v>
      </c>
      <c r="Q224" t="s">
        <v>669</v>
      </c>
      <c r="R224" t="s">
        <v>636</v>
      </c>
      <c r="S224" t="s">
        <v>635</v>
      </c>
      <c r="T224" t="s">
        <v>6775</v>
      </c>
    </row>
    <row r="225" spans="1:20" x14ac:dyDescent="0.25">
      <c r="A225" t="s">
        <v>23</v>
      </c>
      <c r="B225" t="s">
        <v>24</v>
      </c>
      <c r="C225">
        <v>50</v>
      </c>
      <c r="D225">
        <v>1</v>
      </c>
      <c r="E225" t="s">
        <v>6776</v>
      </c>
      <c r="F225">
        <v>99.99</v>
      </c>
      <c r="G225">
        <v>0</v>
      </c>
      <c r="H225" t="s">
        <v>661</v>
      </c>
      <c r="I225" t="s">
        <v>6777</v>
      </c>
      <c r="J225" t="s">
        <v>1209</v>
      </c>
      <c r="K225" t="s">
        <v>635</v>
      </c>
      <c r="L225" t="s">
        <v>636</v>
      </c>
      <c r="M225" t="s">
        <v>6775</v>
      </c>
      <c r="N225" t="s">
        <v>635</v>
      </c>
      <c r="O225" t="s">
        <v>668</v>
      </c>
      <c r="P225" t="s">
        <v>22</v>
      </c>
      <c r="Q225" t="s">
        <v>669</v>
      </c>
      <c r="R225" t="s">
        <v>636</v>
      </c>
      <c r="S225" t="s">
        <v>635</v>
      </c>
      <c r="T225" t="s">
        <v>6775</v>
      </c>
    </row>
    <row r="226" spans="1:20" x14ac:dyDescent="0.25">
      <c r="A226" t="s">
        <v>25</v>
      </c>
      <c r="B226" t="s">
        <v>26</v>
      </c>
      <c r="C226">
        <v>50</v>
      </c>
      <c r="D226">
        <v>1</v>
      </c>
      <c r="E226" t="s">
        <v>6776</v>
      </c>
      <c r="F226">
        <v>99.99</v>
      </c>
      <c r="G226">
        <v>0</v>
      </c>
      <c r="H226" t="s">
        <v>661</v>
      </c>
      <c r="I226" t="s">
        <v>6777</v>
      </c>
      <c r="J226" t="s">
        <v>1209</v>
      </c>
      <c r="K226" t="s">
        <v>635</v>
      </c>
      <c r="L226" t="s">
        <v>636</v>
      </c>
      <c r="M226" t="s">
        <v>6775</v>
      </c>
      <c r="N226" t="s">
        <v>635</v>
      </c>
      <c r="O226" t="s">
        <v>668</v>
      </c>
      <c r="P226" t="s">
        <v>22</v>
      </c>
      <c r="Q226" t="s">
        <v>669</v>
      </c>
      <c r="R226" t="s">
        <v>636</v>
      </c>
      <c r="S226" t="s">
        <v>635</v>
      </c>
      <c r="T226" t="s">
        <v>6775</v>
      </c>
    </row>
    <row r="227" spans="1:20" x14ac:dyDescent="0.25">
      <c r="A227" t="s">
        <v>164</v>
      </c>
      <c r="B227" t="s">
        <v>165</v>
      </c>
      <c r="C227">
        <v>33.333333333333336</v>
      </c>
      <c r="D227">
        <v>6</v>
      </c>
      <c r="E227" t="s">
        <v>6778</v>
      </c>
      <c r="F227">
        <v>200</v>
      </c>
      <c r="G227">
        <v>0</v>
      </c>
      <c r="H227" t="s">
        <v>661</v>
      </c>
      <c r="I227" t="s">
        <v>6779</v>
      </c>
      <c r="J227" t="s">
        <v>884</v>
      </c>
      <c r="K227" t="s">
        <v>635</v>
      </c>
      <c r="L227" t="s">
        <v>636</v>
      </c>
      <c r="M227" t="s">
        <v>6780</v>
      </c>
      <c r="N227" t="s">
        <v>635</v>
      </c>
      <c r="O227" t="s">
        <v>638</v>
      </c>
      <c r="P227" t="s">
        <v>22</v>
      </c>
      <c r="Q227" t="s">
        <v>639</v>
      </c>
      <c r="R227" t="s">
        <v>636</v>
      </c>
      <c r="S227" t="s">
        <v>635</v>
      </c>
      <c r="T227" t="s">
        <v>6780</v>
      </c>
    </row>
    <row r="228" spans="1:20" x14ac:dyDescent="0.25">
      <c r="A228" t="s">
        <v>20</v>
      </c>
      <c r="B228" t="s">
        <v>21</v>
      </c>
      <c r="C228">
        <v>50</v>
      </c>
      <c r="D228">
        <v>2</v>
      </c>
      <c r="E228" t="s">
        <v>6781</v>
      </c>
      <c r="F228">
        <v>199.98</v>
      </c>
      <c r="G228">
        <v>0</v>
      </c>
      <c r="H228" t="s">
        <v>661</v>
      </c>
      <c r="I228" t="s">
        <v>6782</v>
      </c>
      <c r="J228" t="s">
        <v>2074</v>
      </c>
      <c r="K228" t="s">
        <v>635</v>
      </c>
      <c r="L228" t="s">
        <v>636</v>
      </c>
      <c r="M228" t="s">
        <v>6783</v>
      </c>
      <c r="N228" t="s">
        <v>635</v>
      </c>
      <c r="O228" t="s">
        <v>668</v>
      </c>
      <c r="P228" t="s">
        <v>22</v>
      </c>
      <c r="Q228" t="s">
        <v>669</v>
      </c>
      <c r="R228" t="s">
        <v>636</v>
      </c>
      <c r="S228" t="s">
        <v>635</v>
      </c>
      <c r="T228" t="s">
        <v>6783</v>
      </c>
    </row>
    <row r="229" spans="1:20" x14ac:dyDescent="0.25">
      <c r="A229" t="s">
        <v>23</v>
      </c>
      <c r="B229" t="s">
        <v>24</v>
      </c>
      <c r="C229">
        <v>50</v>
      </c>
      <c r="D229">
        <v>2</v>
      </c>
      <c r="E229" t="s">
        <v>6781</v>
      </c>
      <c r="F229">
        <v>199.98</v>
      </c>
      <c r="G229">
        <v>0</v>
      </c>
      <c r="H229" t="s">
        <v>661</v>
      </c>
      <c r="I229" t="s">
        <v>6782</v>
      </c>
      <c r="J229" t="s">
        <v>2074</v>
      </c>
      <c r="K229" t="s">
        <v>635</v>
      </c>
      <c r="L229" t="s">
        <v>636</v>
      </c>
      <c r="M229" t="s">
        <v>6783</v>
      </c>
      <c r="N229" t="s">
        <v>635</v>
      </c>
      <c r="O229" t="s">
        <v>668</v>
      </c>
      <c r="P229" t="s">
        <v>22</v>
      </c>
      <c r="Q229" t="s">
        <v>669</v>
      </c>
      <c r="R229" t="s">
        <v>636</v>
      </c>
      <c r="S229" t="s">
        <v>635</v>
      </c>
      <c r="T229" t="s">
        <v>6783</v>
      </c>
    </row>
    <row r="230" spans="1:20" x14ac:dyDescent="0.25">
      <c r="A230" t="s">
        <v>25</v>
      </c>
      <c r="B230" t="s">
        <v>26</v>
      </c>
      <c r="C230">
        <v>50</v>
      </c>
      <c r="D230">
        <v>2</v>
      </c>
      <c r="E230" t="s">
        <v>6781</v>
      </c>
      <c r="F230">
        <v>199.98</v>
      </c>
      <c r="G230">
        <v>0</v>
      </c>
      <c r="H230" t="s">
        <v>661</v>
      </c>
      <c r="I230" t="s">
        <v>6782</v>
      </c>
      <c r="J230" t="s">
        <v>2074</v>
      </c>
      <c r="K230" t="s">
        <v>635</v>
      </c>
      <c r="L230" t="s">
        <v>636</v>
      </c>
      <c r="M230" t="s">
        <v>6783</v>
      </c>
      <c r="N230" t="s">
        <v>635</v>
      </c>
      <c r="O230" t="s">
        <v>668</v>
      </c>
      <c r="P230" t="s">
        <v>22</v>
      </c>
      <c r="Q230" t="s">
        <v>669</v>
      </c>
      <c r="R230" t="s">
        <v>636</v>
      </c>
      <c r="S230" t="s">
        <v>635</v>
      </c>
      <c r="T230" t="s">
        <v>6783</v>
      </c>
    </row>
    <row r="231" spans="1:20" x14ac:dyDescent="0.25">
      <c r="A231" t="s">
        <v>37</v>
      </c>
      <c r="B231" t="s">
        <v>38</v>
      </c>
      <c r="C231">
        <v>66.666666666666671</v>
      </c>
      <c r="D231">
        <v>3</v>
      </c>
      <c r="E231" t="s">
        <v>6784</v>
      </c>
      <c r="F231">
        <v>150</v>
      </c>
      <c r="G231">
        <v>0</v>
      </c>
      <c r="H231" t="s">
        <v>647</v>
      </c>
      <c r="I231" t="s">
        <v>6785</v>
      </c>
      <c r="J231" t="s">
        <v>6786</v>
      </c>
      <c r="K231" t="s">
        <v>6787</v>
      </c>
      <c r="L231" t="s">
        <v>3515</v>
      </c>
      <c r="M231" t="s">
        <v>6747</v>
      </c>
      <c r="N231" t="s">
        <v>635</v>
      </c>
      <c r="O231" t="s">
        <v>653</v>
      </c>
      <c r="P231" t="s">
        <v>43</v>
      </c>
      <c r="Q231" t="s">
        <v>654</v>
      </c>
      <c r="R231" t="s">
        <v>636</v>
      </c>
      <c r="S231" t="s">
        <v>635</v>
      </c>
      <c r="T231" t="s">
        <v>6788</v>
      </c>
    </row>
    <row r="232" spans="1:20" x14ac:dyDescent="0.25">
      <c r="A232" t="s">
        <v>37</v>
      </c>
      <c r="B232" t="s">
        <v>38</v>
      </c>
      <c r="C232">
        <v>66.666666666666671</v>
      </c>
      <c r="D232">
        <v>3</v>
      </c>
      <c r="E232" t="s">
        <v>6789</v>
      </c>
      <c r="F232">
        <v>100</v>
      </c>
      <c r="G232">
        <v>0</v>
      </c>
      <c r="H232" t="s">
        <v>661</v>
      </c>
      <c r="I232" t="s">
        <v>6790</v>
      </c>
      <c r="J232" t="s">
        <v>869</v>
      </c>
      <c r="K232" t="s">
        <v>635</v>
      </c>
      <c r="L232" t="s">
        <v>636</v>
      </c>
      <c r="M232" t="s">
        <v>6788</v>
      </c>
      <c r="N232" t="s">
        <v>635</v>
      </c>
      <c r="O232" t="s">
        <v>638</v>
      </c>
      <c r="P232" t="s">
        <v>22</v>
      </c>
      <c r="Q232" t="s">
        <v>639</v>
      </c>
      <c r="R232" t="s">
        <v>636</v>
      </c>
      <c r="S232" t="s">
        <v>635</v>
      </c>
      <c r="T232" t="s">
        <v>6788</v>
      </c>
    </row>
    <row r="233" spans="1:20" x14ac:dyDescent="0.25">
      <c r="A233" t="s">
        <v>37</v>
      </c>
      <c r="B233" t="s">
        <v>38</v>
      </c>
      <c r="C233">
        <v>66.666666666666671</v>
      </c>
      <c r="D233">
        <v>9</v>
      </c>
      <c r="E233" t="s">
        <v>6791</v>
      </c>
      <c r="F233">
        <v>300</v>
      </c>
      <c r="G233">
        <v>0</v>
      </c>
      <c r="H233" t="s">
        <v>661</v>
      </c>
      <c r="I233" t="s">
        <v>6792</v>
      </c>
      <c r="J233" t="s">
        <v>1025</v>
      </c>
      <c r="K233" t="s">
        <v>635</v>
      </c>
      <c r="L233" t="s">
        <v>636</v>
      </c>
      <c r="M233" t="s">
        <v>6793</v>
      </c>
      <c r="N233" t="s">
        <v>635</v>
      </c>
      <c r="O233" t="s">
        <v>638</v>
      </c>
      <c r="P233" t="s">
        <v>22</v>
      </c>
      <c r="Q233" t="s">
        <v>639</v>
      </c>
      <c r="R233" t="s">
        <v>636</v>
      </c>
      <c r="S233" t="s">
        <v>635</v>
      </c>
      <c r="T233" t="s">
        <v>6793</v>
      </c>
    </row>
    <row r="234" spans="1:20" x14ac:dyDescent="0.25">
      <c r="A234" t="s">
        <v>164</v>
      </c>
      <c r="B234" t="s">
        <v>165</v>
      </c>
      <c r="C234">
        <v>33.333333333333336</v>
      </c>
      <c r="D234">
        <v>3</v>
      </c>
      <c r="E234" t="s">
        <v>6794</v>
      </c>
      <c r="F234">
        <v>100</v>
      </c>
      <c r="G234">
        <v>0</v>
      </c>
      <c r="H234" t="s">
        <v>661</v>
      </c>
      <c r="I234" t="s">
        <v>6795</v>
      </c>
      <c r="J234" t="s">
        <v>643</v>
      </c>
      <c r="K234" t="s">
        <v>635</v>
      </c>
      <c r="L234" t="s">
        <v>636</v>
      </c>
      <c r="M234" t="s">
        <v>6793</v>
      </c>
      <c r="N234" t="s">
        <v>635</v>
      </c>
      <c r="O234" t="s">
        <v>638</v>
      </c>
      <c r="P234" t="s">
        <v>22</v>
      </c>
      <c r="Q234" t="s">
        <v>639</v>
      </c>
      <c r="R234" t="s">
        <v>636</v>
      </c>
      <c r="S234" t="s">
        <v>635</v>
      </c>
      <c r="T234" t="s">
        <v>6793</v>
      </c>
    </row>
    <row r="235" spans="1:20" x14ac:dyDescent="0.25">
      <c r="A235" t="s">
        <v>133</v>
      </c>
      <c r="B235" t="s">
        <v>134</v>
      </c>
      <c r="C235">
        <v>12</v>
      </c>
      <c r="D235">
        <v>50</v>
      </c>
      <c r="E235" t="s">
        <v>6796</v>
      </c>
      <c r="F235">
        <v>741</v>
      </c>
      <c r="G235">
        <v>91</v>
      </c>
      <c r="H235" t="s">
        <v>647</v>
      </c>
      <c r="I235" t="s">
        <v>3761</v>
      </c>
      <c r="J235" t="s">
        <v>6797</v>
      </c>
      <c r="K235" t="s">
        <v>6798</v>
      </c>
      <c r="L235" t="s">
        <v>1889</v>
      </c>
      <c r="M235" t="s">
        <v>6799</v>
      </c>
      <c r="N235" t="s">
        <v>635</v>
      </c>
      <c r="O235" t="s">
        <v>653</v>
      </c>
      <c r="P235" t="s">
        <v>43</v>
      </c>
      <c r="Q235" t="s">
        <v>654</v>
      </c>
      <c r="R235" t="s">
        <v>636</v>
      </c>
      <c r="S235" t="s">
        <v>635</v>
      </c>
      <c r="T235" t="s">
        <v>6799</v>
      </c>
    </row>
    <row r="236" spans="1:20" x14ac:dyDescent="0.25">
      <c r="A236" t="s">
        <v>133</v>
      </c>
      <c r="B236" t="s">
        <v>134</v>
      </c>
      <c r="C236">
        <v>12</v>
      </c>
      <c r="D236">
        <v>30</v>
      </c>
      <c r="E236" t="s">
        <v>6800</v>
      </c>
      <c r="F236">
        <v>387</v>
      </c>
      <c r="G236">
        <v>0</v>
      </c>
      <c r="H236" t="s">
        <v>647</v>
      </c>
      <c r="I236" t="s">
        <v>1910</v>
      </c>
      <c r="J236" t="s">
        <v>6801</v>
      </c>
      <c r="K236" t="s">
        <v>6802</v>
      </c>
      <c r="L236" t="s">
        <v>4715</v>
      </c>
      <c r="M236" t="s">
        <v>6803</v>
      </c>
      <c r="N236" t="s">
        <v>635</v>
      </c>
      <c r="O236" t="s">
        <v>653</v>
      </c>
      <c r="P236" t="s">
        <v>43</v>
      </c>
      <c r="Q236" t="s">
        <v>654</v>
      </c>
      <c r="R236" t="s">
        <v>636</v>
      </c>
      <c r="S236" t="s">
        <v>6804</v>
      </c>
      <c r="T236" t="s">
        <v>6803</v>
      </c>
    </row>
    <row r="237" spans="1:20" x14ac:dyDescent="0.25">
      <c r="A237" t="s">
        <v>256</v>
      </c>
      <c r="B237" t="s">
        <v>982</v>
      </c>
      <c r="C237">
        <v>103.55</v>
      </c>
      <c r="D237">
        <v>2</v>
      </c>
      <c r="E237" t="s">
        <v>6805</v>
      </c>
      <c r="F237">
        <v>252.1</v>
      </c>
      <c r="G237">
        <v>45</v>
      </c>
      <c r="H237" t="s">
        <v>647</v>
      </c>
      <c r="I237" t="s">
        <v>6806</v>
      </c>
      <c r="J237" t="s">
        <v>6807</v>
      </c>
      <c r="K237" t="s">
        <v>6808</v>
      </c>
      <c r="L237" t="s">
        <v>6809</v>
      </c>
      <c r="M237" t="s">
        <v>6810</v>
      </c>
      <c r="N237" t="s">
        <v>635</v>
      </c>
      <c r="O237" t="s">
        <v>706</v>
      </c>
      <c r="P237" t="s">
        <v>40</v>
      </c>
      <c r="Q237" t="s">
        <v>707</v>
      </c>
      <c r="R237" t="s">
        <v>636</v>
      </c>
      <c r="S237" t="s">
        <v>6811</v>
      </c>
      <c r="T237" t="s">
        <v>6810</v>
      </c>
    </row>
    <row r="238" spans="1:20" x14ac:dyDescent="0.25">
      <c r="A238" t="s">
        <v>619</v>
      </c>
      <c r="B238" t="s">
        <v>620</v>
      </c>
      <c r="C238">
        <v>139</v>
      </c>
      <c r="D238">
        <v>1</v>
      </c>
      <c r="E238" t="s">
        <v>6812</v>
      </c>
      <c r="F238">
        <v>223.3</v>
      </c>
      <c r="G238">
        <v>26</v>
      </c>
      <c r="H238" t="s">
        <v>647</v>
      </c>
      <c r="I238" t="s">
        <v>6813</v>
      </c>
      <c r="J238" t="s">
        <v>6814</v>
      </c>
      <c r="K238" t="s">
        <v>6815</v>
      </c>
      <c r="L238" t="s">
        <v>6816</v>
      </c>
      <c r="M238" t="s">
        <v>6817</v>
      </c>
      <c r="N238" t="s">
        <v>635</v>
      </c>
      <c r="O238" t="s">
        <v>706</v>
      </c>
      <c r="P238" t="s">
        <v>40</v>
      </c>
      <c r="Q238" t="s">
        <v>707</v>
      </c>
      <c r="R238" t="s">
        <v>636</v>
      </c>
      <c r="S238" t="s">
        <v>6818</v>
      </c>
      <c r="T238" t="s">
        <v>6817</v>
      </c>
    </row>
    <row r="239" spans="1:20" x14ac:dyDescent="0.25">
      <c r="A239" t="s">
        <v>258</v>
      </c>
      <c r="B239" t="s">
        <v>264</v>
      </c>
      <c r="C239">
        <v>139</v>
      </c>
      <c r="D239">
        <v>1</v>
      </c>
      <c r="E239" t="s">
        <v>6812</v>
      </c>
      <c r="F239">
        <v>223.3</v>
      </c>
      <c r="G239">
        <v>26</v>
      </c>
      <c r="H239" t="s">
        <v>647</v>
      </c>
      <c r="I239" t="s">
        <v>6813</v>
      </c>
      <c r="J239" t="s">
        <v>6814</v>
      </c>
      <c r="K239" t="s">
        <v>6815</v>
      </c>
      <c r="L239" t="s">
        <v>6816</v>
      </c>
      <c r="M239" t="s">
        <v>6817</v>
      </c>
      <c r="N239" t="s">
        <v>635</v>
      </c>
      <c r="O239" t="s">
        <v>706</v>
      </c>
      <c r="P239" t="s">
        <v>40</v>
      </c>
      <c r="Q239" t="s">
        <v>707</v>
      </c>
      <c r="R239" t="s">
        <v>636</v>
      </c>
      <c r="S239" t="s">
        <v>6818</v>
      </c>
      <c r="T239" t="s">
        <v>6817</v>
      </c>
    </row>
    <row r="240" spans="1:20" x14ac:dyDescent="0.25">
      <c r="A240" t="s">
        <v>257</v>
      </c>
      <c r="B240" t="s">
        <v>263</v>
      </c>
      <c r="C240">
        <v>139</v>
      </c>
      <c r="D240">
        <v>1</v>
      </c>
      <c r="E240" t="s">
        <v>6812</v>
      </c>
      <c r="F240">
        <v>223.3</v>
      </c>
      <c r="G240">
        <v>26</v>
      </c>
      <c r="H240" t="s">
        <v>647</v>
      </c>
      <c r="I240" t="s">
        <v>6813</v>
      </c>
      <c r="J240" t="s">
        <v>6814</v>
      </c>
      <c r="K240" t="s">
        <v>6815</v>
      </c>
      <c r="L240" t="s">
        <v>6816</v>
      </c>
      <c r="M240" t="s">
        <v>6817</v>
      </c>
      <c r="N240" t="s">
        <v>635</v>
      </c>
      <c r="O240" t="s">
        <v>706</v>
      </c>
      <c r="P240" t="s">
        <v>40</v>
      </c>
      <c r="Q240" t="s">
        <v>707</v>
      </c>
      <c r="R240" t="s">
        <v>636</v>
      </c>
      <c r="S240" t="s">
        <v>6818</v>
      </c>
      <c r="T240" t="s">
        <v>6817</v>
      </c>
    </row>
    <row r="241" spans="1:20" x14ac:dyDescent="0.25">
      <c r="A241" t="s">
        <v>256</v>
      </c>
      <c r="B241" t="s">
        <v>262</v>
      </c>
      <c r="C241">
        <v>139</v>
      </c>
      <c r="D241">
        <v>1</v>
      </c>
      <c r="E241" t="s">
        <v>6812</v>
      </c>
      <c r="F241">
        <v>223.3</v>
      </c>
      <c r="G241">
        <v>26</v>
      </c>
      <c r="H241" t="s">
        <v>647</v>
      </c>
      <c r="I241" t="s">
        <v>6813</v>
      </c>
      <c r="J241" t="s">
        <v>6814</v>
      </c>
      <c r="K241" t="s">
        <v>6815</v>
      </c>
      <c r="L241" t="s">
        <v>6816</v>
      </c>
      <c r="M241" t="s">
        <v>6817</v>
      </c>
      <c r="N241" t="s">
        <v>635</v>
      </c>
      <c r="O241" t="s">
        <v>706</v>
      </c>
      <c r="P241" t="s">
        <v>40</v>
      </c>
      <c r="Q241" t="s">
        <v>707</v>
      </c>
      <c r="R241" t="s">
        <v>636</v>
      </c>
      <c r="S241" t="s">
        <v>6818</v>
      </c>
      <c r="T241" t="s">
        <v>6817</v>
      </c>
    </row>
    <row r="242" spans="1:20" x14ac:dyDescent="0.25">
      <c r="A242" t="s">
        <v>27</v>
      </c>
      <c r="B242" t="s">
        <v>28</v>
      </c>
      <c r="C242">
        <v>54.5</v>
      </c>
      <c r="D242">
        <v>2</v>
      </c>
      <c r="E242" t="s">
        <v>6819</v>
      </c>
      <c r="F242">
        <v>101.05</v>
      </c>
      <c r="G242">
        <v>7</v>
      </c>
      <c r="H242" t="s">
        <v>647</v>
      </c>
      <c r="I242" t="s">
        <v>6820</v>
      </c>
      <c r="J242" t="s">
        <v>6821</v>
      </c>
      <c r="K242" t="s">
        <v>6822</v>
      </c>
      <c r="L242" t="s">
        <v>6823</v>
      </c>
      <c r="M242" t="s">
        <v>6824</v>
      </c>
      <c r="N242" t="s">
        <v>635</v>
      </c>
      <c r="O242" t="s">
        <v>706</v>
      </c>
      <c r="P242" t="s">
        <v>40</v>
      </c>
      <c r="Q242" t="s">
        <v>707</v>
      </c>
      <c r="R242" t="s">
        <v>636</v>
      </c>
      <c r="S242" t="s">
        <v>6825</v>
      </c>
      <c r="T242" t="s">
        <v>6824</v>
      </c>
    </row>
    <row r="243" spans="1:20" x14ac:dyDescent="0.25">
      <c r="A243" t="s">
        <v>164</v>
      </c>
      <c r="B243" t="s">
        <v>165</v>
      </c>
      <c r="C243">
        <v>50</v>
      </c>
      <c r="D243">
        <v>6</v>
      </c>
      <c r="E243" t="s">
        <v>6826</v>
      </c>
      <c r="F243">
        <v>294.99</v>
      </c>
      <c r="G243">
        <v>0</v>
      </c>
      <c r="H243" t="s">
        <v>661</v>
      </c>
      <c r="I243" t="s">
        <v>6827</v>
      </c>
      <c r="J243" t="s">
        <v>812</v>
      </c>
      <c r="K243" t="s">
        <v>635</v>
      </c>
      <c r="L243" t="s">
        <v>636</v>
      </c>
      <c r="M243" t="s">
        <v>6828</v>
      </c>
      <c r="N243" t="s">
        <v>635</v>
      </c>
      <c r="O243" t="s">
        <v>638</v>
      </c>
      <c r="P243" t="s">
        <v>22</v>
      </c>
      <c r="Q243" t="s">
        <v>639</v>
      </c>
      <c r="R243" t="s">
        <v>636</v>
      </c>
      <c r="S243" t="s">
        <v>6829</v>
      </c>
      <c r="T243" t="s">
        <v>6828</v>
      </c>
    </row>
    <row r="244" spans="1:20" x14ac:dyDescent="0.25">
      <c r="A244" t="s">
        <v>20</v>
      </c>
      <c r="B244" t="s">
        <v>21</v>
      </c>
      <c r="C244">
        <v>50</v>
      </c>
      <c r="D244">
        <v>1</v>
      </c>
      <c r="E244" t="s">
        <v>6826</v>
      </c>
      <c r="F244">
        <v>294.99</v>
      </c>
      <c r="G244">
        <v>0</v>
      </c>
      <c r="H244" t="s">
        <v>661</v>
      </c>
      <c r="I244" t="s">
        <v>6827</v>
      </c>
      <c r="J244" t="s">
        <v>812</v>
      </c>
      <c r="K244" t="s">
        <v>635</v>
      </c>
      <c r="L244" t="s">
        <v>636</v>
      </c>
      <c r="M244" t="s">
        <v>6828</v>
      </c>
      <c r="N244" t="s">
        <v>635</v>
      </c>
      <c r="O244" t="s">
        <v>638</v>
      </c>
      <c r="P244" t="s">
        <v>22</v>
      </c>
      <c r="Q244" t="s">
        <v>639</v>
      </c>
      <c r="R244" t="s">
        <v>636</v>
      </c>
      <c r="S244" t="s">
        <v>6829</v>
      </c>
      <c r="T244" t="s">
        <v>6828</v>
      </c>
    </row>
    <row r="245" spans="1:20" x14ac:dyDescent="0.25">
      <c r="A245" t="s">
        <v>23</v>
      </c>
      <c r="B245" t="s">
        <v>24</v>
      </c>
      <c r="C245">
        <v>50</v>
      </c>
      <c r="D245">
        <v>1</v>
      </c>
      <c r="E245" t="s">
        <v>6826</v>
      </c>
      <c r="F245">
        <v>294.99</v>
      </c>
      <c r="G245">
        <v>0</v>
      </c>
      <c r="H245" t="s">
        <v>661</v>
      </c>
      <c r="I245" t="s">
        <v>6827</v>
      </c>
      <c r="J245" t="s">
        <v>812</v>
      </c>
      <c r="K245" t="s">
        <v>635</v>
      </c>
      <c r="L245" t="s">
        <v>636</v>
      </c>
      <c r="M245" t="s">
        <v>6828</v>
      </c>
      <c r="N245" t="s">
        <v>635</v>
      </c>
      <c r="O245" t="s">
        <v>638</v>
      </c>
      <c r="P245" t="s">
        <v>22</v>
      </c>
      <c r="Q245" t="s">
        <v>639</v>
      </c>
      <c r="R245" t="s">
        <v>636</v>
      </c>
      <c r="S245" t="s">
        <v>6829</v>
      </c>
      <c r="T245" t="s">
        <v>6828</v>
      </c>
    </row>
    <row r="246" spans="1:20" x14ac:dyDescent="0.25">
      <c r="A246" t="s">
        <v>25</v>
      </c>
      <c r="B246" t="s">
        <v>26</v>
      </c>
      <c r="C246">
        <v>50</v>
      </c>
      <c r="D246">
        <v>1</v>
      </c>
      <c r="E246" t="s">
        <v>6826</v>
      </c>
      <c r="F246">
        <v>294.99</v>
      </c>
      <c r="G246">
        <v>0</v>
      </c>
      <c r="H246" t="s">
        <v>661</v>
      </c>
      <c r="I246" t="s">
        <v>6827</v>
      </c>
      <c r="J246" t="s">
        <v>812</v>
      </c>
      <c r="K246" t="s">
        <v>635</v>
      </c>
      <c r="L246" t="s">
        <v>636</v>
      </c>
      <c r="M246" t="s">
        <v>6828</v>
      </c>
      <c r="N246" t="s">
        <v>635</v>
      </c>
      <c r="O246" t="s">
        <v>638</v>
      </c>
      <c r="P246" t="s">
        <v>22</v>
      </c>
      <c r="Q246" t="s">
        <v>639</v>
      </c>
      <c r="R246" t="s">
        <v>636</v>
      </c>
      <c r="S246" t="s">
        <v>6829</v>
      </c>
      <c r="T246" t="s">
        <v>6828</v>
      </c>
    </row>
    <row r="247" spans="1:20" x14ac:dyDescent="0.25">
      <c r="A247" t="s">
        <v>118</v>
      </c>
      <c r="B247" t="s">
        <v>91</v>
      </c>
      <c r="C247">
        <v>90</v>
      </c>
      <c r="D247">
        <v>2</v>
      </c>
      <c r="E247" t="s">
        <v>6830</v>
      </c>
      <c r="F247">
        <v>178.5</v>
      </c>
      <c r="G247">
        <v>7.5</v>
      </c>
      <c r="H247" t="s">
        <v>3156</v>
      </c>
      <c r="I247" t="s">
        <v>5671</v>
      </c>
      <c r="J247" t="s">
        <v>5672</v>
      </c>
      <c r="K247" t="s">
        <v>5673</v>
      </c>
      <c r="L247" t="s">
        <v>5674</v>
      </c>
      <c r="M247" t="s">
        <v>6831</v>
      </c>
      <c r="N247" t="s">
        <v>635</v>
      </c>
      <c r="O247" t="s">
        <v>706</v>
      </c>
      <c r="P247" t="s">
        <v>40</v>
      </c>
      <c r="Q247" t="s">
        <v>707</v>
      </c>
      <c r="R247" t="s">
        <v>636</v>
      </c>
      <c r="S247" t="s">
        <v>6832</v>
      </c>
      <c r="T247" t="s">
        <v>6831</v>
      </c>
    </row>
    <row r="248" spans="1:20" x14ac:dyDescent="0.25">
      <c r="A248" t="s">
        <v>164</v>
      </c>
      <c r="B248" t="s">
        <v>165</v>
      </c>
      <c r="C248">
        <v>33.333333333333336</v>
      </c>
      <c r="D248">
        <v>3</v>
      </c>
      <c r="E248" t="s">
        <v>6833</v>
      </c>
      <c r="F248">
        <v>100</v>
      </c>
      <c r="G248">
        <v>0</v>
      </c>
      <c r="H248" t="s">
        <v>661</v>
      </c>
      <c r="I248" t="s">
        <v>6834</v>
      </c>
      <c r="J248" t="s">
        <v>1036</v>
      </c>
      <c r="K248" t="s">
        <v>635</v>
      </c>
      <c r="L248" t="s">
        <v>636</v>
      </c>
      <c r="M248" t="s">
        <v>6835</v>
      </c>
      <c r="N248" t="s">
        <v>635</v>
      </c>
      <c r="O248" t="s">
        <v>638</v>
      </c>
      <c r="P248" t="s">
        <v>22</v>
      </c>
      <c r="Q248" t="s">
        <v>639</v>
      </c>
      <c r="R248" t="s">
        <v>636</v>
      </c>
      <c r="S248" t="s">
        <v>6836</v>
      </c>
      <c r="T248" t="s">
        <v>6837</v>
      </c>
    </row>
    <row r="249" spans="1:20" x14ac:dyDescent="0.25">
      <c r="A249" t="s">
        <v>20</v>
      </c>
      <c r="B249" t="s">
        <v>21</v>
      </c>
      <c r="C249">
        <v>50</v>
      </c>
      <c r="D249">
        <v>1</v>
      </c>
      <c r="E249" t="s">
        <v>6838</v>
      </c>
      <c r="F249">
        <v>99.99</v>
      </c>
      <c r="G249">
        <v>0</v>
      </c>
      <c r="H249" t="s">
        <v>661</v>
      </c>
      <c r="I249" t="s">
        <v>6839</v>
      </c>
      <c r="J249" t="s">
        <v>643</v>
      </c>
      <c r="K249" t="s">
        <v>635</v>
      </c>
      <c r="L249" t="s">
        <v>636</v>
      </c>
      <c r="M249" t="s">
        <v>6835</v>
      </c>
      <c r="N249" t="s">
        <v>635</v>
      </c>
      <c r="O249" t="s">
        <v>668</v>
      </c>
      <c r="P249" t="s">
        <v>22</v>
      </c>
      <c r="Q249" t="s">
        <v>669</v>
      </c>
      <c r="R249" t="s">
        <v>636</v>
      </c>
      <c r="S249" t="s">
        <v>6840</v>
      </c>
      <c r="T249" t="s">
        <v>6835</v>
      </c>
    </row>
    <row r="250" spans="1:20" x14ac:dyDescent="0.25">
      <c r="A250" t="s">
        <v>23</v>
      </c>
      <c r="B250" t="s">
        <v>24</v>
      </c>
      <c r="C250">
        <v>50</v>
      </c>
      <c r="D250">
        <v>1</v>
      </c>
      <c r="E250" t="s">
        <v>6838</v>
      </c>
      <c r="F250">
        <v>99.99</v>
      </c>
      <c r="G250">
        <v>0</v>
      </c>
      <c r="H250" t="s">
        <v>661</v>
      </c>
      <c r="I250" t="s">
        <v>6839</v>
      </c>
      <c r="J250" t="s">
        <v>643</v>
      </c>
      <c r="K250" t="s">
        <v>635</v>
      </c>
      <c r="L250" t="s">
        <v>636</v>
      </c>
      <c r="M250" t="s">
        <v>6835</v>
      </c>
      <c r="N250" t="s">
        <v>635</v>
      </c>
      <c r="O250" t="s">
        <v>668</v>
      </c>
      <c r="P250" t="s">
        <v>22</v>
      </c>
      <c r="Q250" t="s">
        <v>669</v>
      </c>
      <c r="R250" t="s">
        <v>636</v>
      </c>
      <c r="S250" t="s">
        <v>6840</v>
      </c>
      <c r="T250" t="s">
        <v>6835</v>
      </c>
    </row>
    <row r="251" spans="1:20" x14ac:dyDescent="0.25">
      <c r="A251" t="s">
        <v>25</v>
      </c>
      <c r="B251" t="s">
        <v>26</v>
      </c>
      <c r="C251">
        <v>50</v>
      </c>
      <c r="D251">
        <v>1</v>
      </c>
      <c r="E251" t="s">
        <v>6838</v>
      </c>
      <c r="F251">
        <v>99.99</v>
      </c>
      <c r="G251">
        <v>0</v>
      </c>
      <c r="H251" t="s">
        <v>661</v>
      </c>
      <c r="I251" t="s">
        <v>6839</v>
      </c>
      <c r="J251" t="s">
        <v>643</v>
      </c>
      <c r="K251" t="s">
        <v>635</v>
      </c>
      <c r="L251" t="s">
        <v>636</v>
      </c>
      <c r="M251" t="s">
        <v>6835</v>
      </c>
      <c r="N251" t="s">
        <v>635</v>
      </c>
      <c r="O251" t="s">
        <v>668</v>
      </c>
      <c r="P251" t="s">
        <v>22</v>
      </c>
      <c r="Q251" t="s">
        <v>669</v>
      </c>
      <c r="R251" t="s">
        <v>636</v>
      </c>
      <c r="S251" t="s">
        <v>6840</v>
      </c>
      <c r="T251" t="s">
        <v>6835</v>
      </c>
    </row>
    <row r="252" spans="1:20" x14ac:dyDescent="0.25">
      <c r="A252" t="s">
        <v>35</v>
      </c>
      <c r="B252" t="s">
        <v>36</v>
      </c>
      <c r="C252">
        <v>66.666666666666671</v>
      </c>
      <c r="D252">
        <v>3</v>
      </c>
      <c r="E252" t="s">
        <v>6841</v>
      </c>
      <c r="F252">
        <v>100</v>
      </c>
      <c r="G252">
        <v>0</v>
      </c>
      <c r="H252" t="s">
        <v>661</v>
      </c>
      <c r="I252" t="s">
        <v>6842</v>
      </c>
      <c r="J252" t="s">
        <v>972</v>
      </c>
      <c r="K252" t="s">
        <v>635</v>
      </c>
      <c r="L252" t="s">
        <v>636</v>
      </c>
      <c r="M252" t="s">
        <v>6843</v>
      </c>
      <c r="N252" t="s">
        <v>635</v>
      </c>
      <c r="O252" t="s">
        <v>638</v>
      </c>
      <c r="P252" t="s">
        <v>22</v>
      </c>
      <c r="Q252" t="s">
        <v>639</v>
      </c>
      <c r="R252" t="s">
        <v>636</v>
      </c>
      <c r="S252" t="s">
        <v>6844</v>
      </c>
      <c r="T252" t="s">
        <v>6843</v>
      </c>
    </row>
    <row r="253" spans="1:20" x14ac:dyDescent="0.25">
      <c r="A253" t="s">
        <v>20</v>
      </c>
      <c r="B253" t="s">
        <v>21</v>
      </c>
      <c r="C253">
        <v>50</v>
      </c>
      <c r="D253">
        <v>1</v>
      </c>
      <c r="E253" t="s">
        <v>6845</v>
      </c>
      <c r="F253">
        <v>100</v>
      </c>
      <c r="G253">
        <v>0</v>
      </c>
      <c r="H253" t="s">
        <v>632</v>
      </c>
      <c r="I253" t="s">
        <v>6846</v>
      </c>
      <c r="J253" t="s">
        <v>1105</v>
      </c>
      <c r="K253" t="s">
        <v>635</v>
      </c>
      <c r="L253" t="s">
        <v>636</v>
      </c>
      <c r="M253" t="s">
        <v>6847</v>
      </c>
      <c r="N253" t="s">
        <v>635</v>
      </c>
      <c r="O253" t="s">
        <v>668</v>
      </c>
      <c r="P253" t="s">
        <v>22</v>
      </c>
      <c r="Q253" t="s">
        <v>669</v>
      </c>
      <c r="R253" t="s">
        <v>636</v>
      </c>
      <c r="S253" t="s">
        <v>6848</v>
      </c>
      <c r="T253" t="s">
        <v>6847</v>
      </c>
    </row>
    <row r="254" spans="1:20" x14ac:dyDescent="0.25">
      <c r="A254" t="s">
        <v>23</v>
      </c>
      <c r="B254" t="s">
        <v>24</v>
      </c>
      <c r="C254">
        <v>50</v>
      </c>
      <c r="D254">
        <v>1</v>
      </c>
      <c r="E254" t="s">
        <v>6845</v>
      </c>
      <c r="F254">
        <v>100</v>
      </c>
      <c r="G254">
        <v>0</v>
      </c>
      <c r="H254" t="s">
        <v>632</v>
      </c>
      <c r="I254" t="s">
        <v>6846</v>
      </c>
      <c r="J254" t="s">
        <v>1105</v>
      </c>
      <c r="K254" t="s">
        <v>635</v>
      </c>
      <c r="L254" t="s">
        <v>636</v>
      </c>
      <c r="M254" t="s">
        <v>6847</v>
      </c>
      <c r="N254" t="s">
        <v>635</v>
      </c>
      <c r="O254" t="s">
        <v>668</v>
      </c>
      <c r="P254" t="s">
        <v>22</v>
      </c>
      <c r="Q254" t="s">
        <v>669</v>
      </c>
      <c r="R254" t="s">
        <v>636</v>
      </c>
      <c r="S254" t="s">
        <v>6848</v>
      </c>
      <c r="T254" t="s">
        <v>6847</v>
      </c>
    </row>
    <row r="255" spans="1:20" x14ac:dyDescent="0.25">
      <c r="A255" t="s">
        <v>25</v>
      </c>
      <c r="B255" t="s">
        <v>26</v>
      </c>
      <c r="C255">
        <v>50</v>
      </c>
      <c r="D255">
        <v>1</v>
      </c>
      <c r="E255" t="s">
        <v>6845</v>
      </c>
      <c r="F255">
        <v>100</v>
      </c>
      <c r="G255">
        <v>0</v>
      </c>
      <c r="H255" t="s">
        <v>632</v>
      </c>
      <c r="I255" t="s">
        <v>6846</v>
      </c>
      <c r="J255" t="s">
        <v>1105</v>
      </c>
      <c r="K255" t="s">
        <v>635</v>
      </c>
      <c r="L255" t="s">
        <v>636</v>
      </c>
      <c r="M255" t="s">
        <v>6847</v>
      </c>
      <c r="N255" t="s">
        <v>635</v>
      </c>
      <c r="O255" t="s">
        <v>668</v>
      </c>
      <c r="P255" t="s">
        <v>22</v>
      </c>
      <c r="Q255" t="s">
        <v>669</v>
      </c>
      <c r="R255" t="s">
        <v>636</v>
      </c>
      <c r="S255" t="s">
        <v>6848</v>
      </c>
      <c r="T255" t="s">
        <v>6847</v>
      </c>
    </row>
    <row r="256" spans="1:20" x14ac:dyDescent="0.25">
      <c r="A256" t="s">
        <v>37</v>
      </c>
      <c r="B256" t="s">
        <v>38</v>
      </c>
      <c r="C256">
        <v>66.666666666666671</v>
      </c>
      <c r="D256">
        <v>3</v>
      </c>
      <c r="E256" t="s">
        <v>6849</v>
      </c>
      <c r="F256">
        <v>100</v>
      </c>
      <c r="G256">
        <v>0</v>
      </c>
      <c r="H256" t="s">
        <v>661</v>
      </c>
      <c r="I256" t="s">
        <v>6850</v>
      </c>
      <c r="J256" t="s">
        <v>757</v>
      </c>
      <c r="K256" t="s">
        <v>635</v>
      </c>
      <c r="L256" t="s">
        <v>636</v>
      </c>
      <c r="M256" t="s">
        <v>6851</v>
      </c>
      <c r="N256" t="s">
        <v>635</v>
      </c>
      <c r="O256" t="s">
        <v>638</v>
      </c>
      <c r="P256" t="s">
        <v>22</v>
      </c>
      <c r="Q256" t="s">
        <v>639</v>
      </c>
      <c r="R256" t="s">
        <v>636</v>
      </c>
      <c r="S256" t="s">
        <v>6852</v>
      </c>
      <c r="T256" t="s">
        <v>6851</v>
      </c>
    </row>
    <row r="257" spans="1:20" x14ac:dyDescent="0.25">
      <c r="A257" t="s">
        <v>37</v>
      </c>
      <c r="B257" t="s">
        <v>38</v>
      </c>
      <c r="C257">
        <v>66.666666666666671</v>
      </c>
      <c r="D257">
        <v>3</v>
      </c>
      <c r="E257" t="s">
        <v>6853</v>
      </c>
      <c r="F257">
        <v>100</v>
      </c>
      <c r="G257">
        <v>0</v>
      </c>
      <c r="H257" t="s">
        <v>661</v>
      </c>
      <c r="I257" t="s">
        <v>6854</v>
      </c>
      <c r="J257" t="s">
        <v>1096</v>
      </c>
      <c r="K257" t="s">
        <v>635</v>
      </c>
      <c r="L257" t="s">
        <v>636</v>
      </c>
      <c r="M257" t="s">
        <v>6855</v>
      </c>
      <c r="N257" t="s">
        <v>635</v>
      </c>
      <c r="O257" t="s">
        <v>638</v>
      </c>
      <c r="P257" t="s">
        <v>22</v>
      </c>
      <c r="Q257" t="s">
        <v>639</v>
      </c>
      <c r="R257" t="s">
        <v>636</v>
      </c>
      <c r="S257" t="s">
        <v>6856</v>
      </c>
      <c r="T257" t="s">
        <v>6855</v>
      </c>
    </row>
    <row r="258" spans="1:20" x14ac:dyDescent="0.25">
      <c r="A258" t="s">
        <v>164</v>
      </c>
      <c r="B258" t="s">
        <v>165</v>
      </c>
      <c r="C258">
        <v>50</v>
      </c>
      <c r="D258">
        <v>6</v>
      </c>
      <c r="E258" t="s">
        <v>6857</v>
      </c>
      <c r="F258">
        <v>200</v>
      </c>
      <c r="G258">
        <v>0</v>
      </c>
      <c r="H258" t="s">
        <v>661</v>
      </c>
      <c r="I258" t="s">
        <v>6858</v>
      </c>
      <c r="J258" t="s">
        <v>1025</v>
      </c>
      <c r="K258" t="s">
        <v>635</v>
      </c>
      <c r="L258" t="s">
        <v>636</v>
      </c>
      <c r="M258" t="s">
        <v>6859</v>
      </c>
      <c r="N258" t="s">
        <v>635</v>
      </c>
      <c r="O258" t="s">
        <v>1071</v>
      </c>
      <c r="P258" t="s">
        <v>22</v>
      </c>
      <c r="Q258" t="s">
        <v>639</v>
      </c>
      <c r="R258" t="s">
        <v>636</v>
      </c>
      <c r="S258" t="s">
        <v>6860</v>
      </c>
      <c r="T258" t="s">
        <v>6859</v>
      </c>
    </row>
    <row r="259" spans="1:20" x14ac:dyDescent="0.25">
      <c r="A259" t="s">
        <v>164</v>
      </c>
      <c r="B259" t="s">
        <v>165</v>
      </c>
      <c r="C259">
        <v>33.333333333333336</v>
      </c>
      <c r="D259">
        <v>3</v>
      </c>
      <c r="E259" t="s">
        <v>6861</v>
      </c>
      <c r="F259">
        <v>100</v>
      </c>
      <c r="G259">
        <v>0</v>
      </c>
      <c r="H259" t="s">
        <v>661</v>
      </c>
      <c r="I259" t="s">
        <v>6862</v>
      </c>
      <c r="J259" t="s">
        <v>934</v>
      </c>
      <c r="K259" t="s">
        <v>635</v>
      </c>
      <c r="L259" t="s">
        <v>636</v>
      </c>
      <c r="M259" t="s">
        <v>6863</v>
      </c>
      <c r="N259" t="s">
        <v>635</v>
      </c>
      <c r="O259" t="s">
        <v>638</v>
      </c>
      <c r="P259" t="s">
        <v>22</v>
      </c>
      <c r="Q259" t="s">
        <v>639</v>
      </c>
      <c r="R259" t="s">
        <v>636</v>
      </c>
      <c r="S259" t="s">
        <v>6864</v>
      </c>
      <c r="T259" t="s">
        <v>6863</v>
      </c>
    </row>
    <row r="260" spans="1:20" x14ac:dyDescent="0.25">
      <c r="A260" t="s">
        <v>164</v>
      </c>
      <c r="B260" t="s">
        <v>165</v>
      </c>
      <c r="C260">
        <v>33.333333333333336</v>
      </c>
      <c r="D260">
        <v>3</v>
      </c>
      <c r="E260" t="s">
        <v>6865</v>
      </c>
      <c r="F260">
        <v>199.99</v>
      </c>
      <c r="G260">
        <v>0</v>
      </c>
      <c r="H260" t="s">
        <v>661</v>
      </c>
      <c r="I260" t="s">
        <v>6866</v>
      </c>
      <c r="J260" t="s">
        <v>2190</v>
      </c>
      <c r="K260" t="s">
        <v>635</v>
      </c>
      <c r="L260" t="s">
        <v>636</v>
      </c>
      <c r="M260" t="s">
        <v>6863</v>
      </c>
      <c r="N260" t="s">
        <v>635</v>
      </c>
      <c r="O260" t="s">
        <v>638</v>
      </c>
      <c r="P260" t="s">
        <v>22</v>
      </c>
      <c r="Q260" t="s">
        <v>639</v>
      </c>
      <c r="R260" t="s">
        <v>636</v>
      </c>
      <c r="S260" t="s">
        <v>6867</v>
      </c>
      <c r="T260" t="s">
        <v>6863</v>
      </c>
    </row>
    <row r="261" spans="1:20" x14ac:dyDescent="0.25">
      <c r="A261" t="s">
        <v>20</v>
      </c>
      <c r="B261" t="s">
        <v>21</v>
      </c>
      <c r="C261">
        <v>50</v>
      </c>
      <c r="D261">
        <v>1</v>
      </c>
      <c r="E261" t="s">
        <v>6865</v>
      </c>
      <c r="F261">
        <v>199.99</v>
      </c>
      <c r="G261">
        <v>0</v>
      </c>
      <c r="H261" t="s">
        <v>661</v>
      </c>
      <c r="I261" t="s">
        <v>6866</v>
      </c>
      <c r="J261" t="s">
        <v>2190</v>
      </c>
      <c r="K261" t="s">
        <v>635</v>
      </c>
      <c r="L261" t="s">
        <v>636</v>
      </c>
      <c r="M261" t="s">
        <v>6863</v>
      </c>
      <c r="N261" t="s">
        <v>635</v>
      </c>
      <c r="O261" t="s">
        <v>638</v>
      </c>
      <c r="P261" t="s">
        <v>22</v>
      </c>
      <c r="Q261" t="s">
        <v>639</v>
      </c>
      <c r="R261" t="s">
        <v>636</v>
      </c>
      <c r="S261" t="s">
        <v>6867</v>
      </c>
      <c r="T261" t="s">
        <v>6863</v>
      </c>
    </row>
    <row r="262" spans="1:20" x14ac:dyDescent="0.25">
      <c r="A262" t="s">
        <v>23</v>
      </c>
      <c r="B262" t="s">
        <v>24</v>
      </c>
      <c r="C262">
        <v>50</v>
      </c>
      <c r="D262">
        <v>1</v>
      </c>
      <c r="E262" t="s">
        <v>6865</v>
      </c>
      <c r="F262">
        <v>199.99</v>
      </c>
      <c r="G262">
        <v>0</v>
      </c>
      <c r="H262" t="s">
        <v>661</v>
      </c>
      <c r="I262" t="s">
        <v>6866</v>
      </c>
      <c r="J262" t="s">
        <v>2190</v>
      </c>
      <c r="K262" t="s">
        <v>635</v>
      </c>
      <c r="L262" t="s">
        <v>636</v>
      </c>
      <c r="M262" t="s">
        <v>6863</v>
      </c>
      <c r="N262" t="s">
        <v>635</v>
      </c>
      <c r="O262" t="s">
        <v>638</v>
      </c>
      <c r="P262" t="s">
        <v>22</v>
      </c>
      <c r="Q262" t="s">
        <v>639</v>
      </c>
      <c r="R262" t="s">
        <v>636</v>
      </c>
      <c r="S262" t="s">
        <v>6867</v>
      </c>
      <c r="T262" t="s">
        <v>6863</v>
      </c>
    </row>
    <row r="263" spans="1:20" x14ac:dyDescent="0.25">
      <c r="A263" t="s">
        <v>25</v>
      </c>
      <c r="B263" t="s">
        <v>26</v>
      </c>
      <c r="C263">
        <v>50</v>
      </c>
      <c r="D263">
        <v>1</v>
      </c>
      <c r="E263" t="s">
        <v>6865</v>
      </c>
      <c r="F263">
        <v>199.99</v>
      </c>
      <c r="G263">
        <v>0</v>
      </c>
      <c r="H263" t="s">
        <v>661</v>
      </c>
      <c r="I263" t="s">
        <v>6866</v>
      </c>
      <c r="J263" t="s">
        <v>2190</v>
      </c>
      <c r="K263" t="s">
        <v>635</v>
      </c>
      <c r="L263" t="s">
        <v>636</v>
      </c>
      <c r="M263" t="s">
        <v>6863</v>
      </c>
      <c r="N263" t="s">
        <v>635</v>
      </c>
      <c r="O263" t="s">
        <v>638</v>
      </c>
      <c r="P263" t="s">
        <v>22</v>
      </c>
      <c r="Q263" t="s">
        <v>639</v>
      </c>
      <c r="R263" t="s">
        <v>636</v>
      </c>
      <c r="S263" t="s">
        <v>6867</v>
      </c>
      <c r="T263" t="s">
        <v>6863</v>
      </c>
    </row>
    <row r="264" spans="1:20" x14ac:dyDescent="0.25">
      <c r="A264" t="s">
        <v>533</v>
      </c>
      <c r="B264" t="s">
        <v>137</v>
      </c>
      <c r="C264">
        <v>75</v>
      </c>
      <c r="D264">
        <v>1</v>
      </c>
      <c r="E264" t="s">
        <v>6868</v>
      </c>
      <c r="F264">
        <v>173</v>
      </c>
      <c r="G264">
        <v>98</v>
      </c>
      <c r="H264" t="s">
        <v>647</v>
      </c>
      <c r="I264" t="s">
        <v>6869</v>
      </c>
      <c r="J264" t="s">
        <v>6870</v>
      </c>
      <c r="K264" t="s">
        <v>2648</v>
      </c>
      <c r="L264" t="s">
        <v>955</v>
      </c>
      <c r="M264" t="s">
        <v>6871</v>
      </c>
      <c r="N264" t="s">
        <v>635</v>
      </c>
      <c r="O264" t="s">
        <v>653</v>
      </c>
      <c r="P264" t="s">
        <v>43</v>
      </c>
      <c r="Q264" t="s">
        <v>654</v>
      </c>
      <c r="R264" t="s">
        <v>636</v>
      </c>
      <c r="S264" t="s">
        <v>6872</v>
      </c>
      <c r="T264" t="s">
        <v>6873</v>
      </c>
    </row>
    <row r="265" spans="1:20" x14ac:dyDescent="0.25">
      <c r="A265" t="s">
        <v>20</v>
      </c>
      <c r="B265" t="s">
        <v>21</v>
      </c>
      <c r="C265">
        <v>50</v>
      </c>
      <c r="D265">
        <v>1</v>
      </c>
      <c r="E265" t="s">
        <v>6874</v>
      </c>
      <c r="F265">
        <v>99.99</v>
      </c>
      <c r="G265">
        <v>0</v>
      </c>
      <c r="H265" t="s">
        <v>661</v>
      </c>
      <c r="I265" t="s">
        <v>6875</v>
      </c>
      <c r="J265" t="s">
        <v>839</v>
      </c>
      <c r="K265" t="s">
        <v>635</v>
      </c>
      <c r="L265" t="s">
        <v>636</v>
      </c>
      <c r="M265" t="s">
        <v>6876</v>
      </c>
      <c r="N265" t="s">
        <v>635</v>
      </c>
      <c r="O265" t="s">
        <v>668</v>
      </c>
      <c r="P265" t="s">
        <v>22</v>
      </c>
      <c r="Q265" t="s">
        <v>669</v>
      </c>
      <c r="R265" t="s">
        <v>636</v>
      </c>
      <c r="S265" t="s">
        <v>6877</v>
      </c>
      <c r="T265" t="s">
        <v>6876</v>
      </c>
    </row>
    <row r="266" spans="1:20" x14ac:dyDescent="0.25">
      <c r="A266" t="s">
        <v>23</v>
      </c>
      <c r="B266" t="s">
        <v>24</v>
      </c>
      <c r="C266">
        <v>50</v>
      </c>
      <c r="D266">
        <v>1</v>
      </c>
      <c r="E266" t="s">
        <v>6874</v>
      </c>
      <c r="F266">
        <v>99.99</v>
      </c>
      <c r="G266">
        <v>0</v>
      </c>
      <c r="H266" t="s">
        <v>661</v>
      </c>
      <c r="I266" t="s">
        <v>6875</v>
      </c>
      <c r="J266" t="s">
        <v>839</v>
      </c>
      <c r="K266" t="s">
        <v>635</v>
      </c>
      <c r="L266" t="s">
        <v>636</v>
      </c>
      <c r="M266" t="s">
        <v>6876</v>
      </c>
      <c r="N266" t="s">
        <v>635</v>
      </c>
      <c r="O266" t="s">
        <v>668</v>
      </c>
      <c r="P266" t="s">
        <v>22</v>
      </c>
      <c r="Q266" t="s">
        <v>669</v>
      </c>
      <c r="R266" t="s">
        <v>636</v>
      </c>
      <c r="S266" t="s">
        <v>6877</v>
      </c>
      <c r="T266" t="s">
        <v>6876</v>
      </c>
    </row>
    <row r="267" spans="1:20" x14ac:dyDescent="0.25">
      <c r="A267" t="s">
        <v>25</v>
      </c>
      <c r="B267" t="s">
        <v>26</v>
      </c>
      <c r="C267">
        <v>50</v>
      </c>
      <c r="D267">
        <v>1</v>
      </c>
      <c r="E267" t="s">
        <v>6874</v>
      </c>
      <c r="F267">
        <v>99.99</v>
      </c>
      <c r="G267">
        <v>0</v>
      </c>
      <c r="H267" t="s">
        <v>661</v>
      </c>
      <c r="I267" t="s">
        <v>6875</v>
      </c>
      <c r="J267" t="s">
        <v>839</v>
      </c>
      <c r="K267" t="s">
        <v>635</v>
      </c>
      <c r="L267" t="s">
        <v>636</v>
      </c>
      <c r="M267" t="s">
        <v>6876</v>
      </c>
      <c r="N267" t="s">
        <v>635</v>
      </c>
      <c r="O267" t="s">
        <v>668</v>
      </c>
      <c r="P267" t="s">
        <v>22</v>
      </c>
      <c r="Q267" t="s">
        <v>669</v>
      </c>
      <c r="R267" t="s">
        <v>636</v>
      </c>
      <c r="S267" t="s">
        <v>6877</v>
      </c>
      <c r="T267" t="s">
        <v>6878</v>
      </c>
    </row>
    <row r="268" spans="1:20" x14ac:dyDescent="0.25">
      <c r="A268" t="s">
        <v>35</v>
      </c>
      <c r="B268" t="s">
        <v>36</v>
      </c>
      <c r="C268">
        <v>66.666666666666671</v>
      </c>
      <c r="D268">
        <v>9</v>
      </c>
      <c r="E268" t="s">
        <v>6879</v>
      </c>
      <c r="F268">
        <v>300</v>
      </c>
      <c r="G268">
        <v>0</v>
      </c>
      <c r="H268" t="s">
        <v>661</v>
      </c>
      <c r="I268" t="s">
        <v>6880</v>
      </c>
      <c r="J268" t="s">
        <v>5204</v>
      </c>
      <c r="K268" t="s">
        <v>635</v>
      </c>
      <c r="L268" t="s">
        <v>636</v>
      </c>
      <c r="M268" t="s">
        <v>6881</v>
      </c>
      <c r="N268" t="s">
        <v>635</v>
      </c>
      <c r="O268" t="s">
        <v>668</v>
      </c>
      <c r="P268" t="s">
        <v>22</v>
      </c>
      <c r="Q268" t="s">
        <v>669</v>
      </c>
      <c r="R268" t="s">
        <v>636</v>
      </c>
      <c r="S268" t="s">
        <v>6882</v>
      </c>
      <c r="T268" t="s">
        <v>6881</v>
      </c>
    </row>
    <row r="269" spans="1:20" x14ac:dyDescent="0.25">
      <c r="A269" t="s">
        <v>37</v>
      </c>
      <c r="B269" t="s">
        <v>38</v>
      </c>
      <c r="C269">
        <v>33</v>
      </c>
      <c r="D269">
        <v>10</v>
      </c>
      <c r="E269" t="s">
        <v>6883</v>
      </c>
      <c r="F269">
        <v>330</v>
      </c>
      <c r="G269">
        <v>0</v>
      </c>
      <c r="H269" t="s">
        <v>661</v>
      </c>
      <c r="I269" t="s">
        <v>6884</v>
      </c>
      <c r="J269" t="s">
        <v>1941</v>
      </c>
      <c r="K269" t="s">
        <v>635</v>
      </c>
      <c r="L269" t="s">
        <v>636</v>
      </c>
      <c r="M269" t="s">
        <v>6885</v>
      </c>
      <c r="N269" t="s">
        <v>635</v>
      </c>
      <c r="O269" t="s">
        <v>638</v>
      </c>
      <c r="P269" t="s">
        <v>22</v>
      </c>
      <c r="Q269" t="s">
        <v>639</v>
      </c>
      <c r="R269" t="s">
        <v>636</v>
      </c>
      <c r="S269" t="s">
        <v>6886</v>
      </c>
      <c r="T269" t="s">
        <v>6885</v>
      </c>
    </row>
    <row r="270" spans="1:20" x14ac:dyDescent="0.25">
      <c r="A270" t="s">
        <v>37</v>
      </c>
      <c r="B270" t="s">
        <v>38</v>
      </c>
      <c r="C270">
        <v>66.666666666666671</v>
      </c>
      <c r="D270">
        <v>3</v>
      </c>
      <c r="E270" t="s">
        <v>6887</v>
      </c>
      <c r="F270">
        <v>100</v>
      </c>
      <c r="G270">
        <v>0</v>
      </c>
      <c r="H270" t="s">
        <v>661</v>
      </c>
      <c r="I270" t="s">
        <v>2554</v>
      </c>
      <c r="J270" t="s">
        <v>884</v>
      </c>
      <c r="K270" t="s">
        <v>635</v>
      </c>
      <c r="L270" t="s">
        <v>636</v>
      </c>
      <c r="M270" t="s">
        <v>6888</v>
      </c>
      <c r="N270" t="s">
        <v>635</v>
      </c>
      <c r="O270" t="s">
        <v>668</v>
      </c>
      <c r="P270" t="s">
        <v>22</v>
      </c>
      <c r="Q270" t="s">
        <v>669</v>
      </c>
      <c r="R270" t="s">
        <v>636</v>
      </c>
      <c r="S270" t="s">
        <v>6889</v>
      </c>
      <c r="T270" t="s">
        <v>6888</v>
      </c>
    </row>
    <row r="271" spans="1:20" x14ac:dyDescent="0.25">
      <c r="A271" t="s">
        <v>37</v>
      </c>
      <c r="B271" t="s">
        <v>38</v>
      </c>
      <c r="C271">
        <v>66.666666666666671</v>
      </c>
      <c r="D271">
        <v>3</v>
      </c>
      <c r="E271" t="s">
        <v>6890</v>
      </c>
      <c r="F271">
        <v>100</v>
      </c>
      <c r="G271">
        <v>0</v>
      </c>
      <c r="H271" t="s">
        <v>661</v>
      </c>
      <c r="I271" t="s">
        <v>6891</v>
      </c>
      <c r="J271" t="s">
        <v>1349</v>
      </c>
      <c r="K271" t="s">
        <v>635</v>
      </c>
      <c r="L271" t="s">
        <v>636</v>
      </c>
      <c r="M271" t="s">
        <v>6892</v>
      </c>
      <c r="N271" t="s">
        <v>635</v>
      </c>
      <c r="O271" t="s">
        <v>668</v>
      </c>
      <c r="P271" t="s">
        <v>22</v>
      </c>
      <c r="Q271" t="s">
        <v>669</v>
      </c>
      <c r="R271" t="s">
        <v>636</v>
      </c>
      <c r="S271" t="s">
        <v>6893</v>
      </c>
      <c r="T271" t="s">
        <v>6894</v>
      </c>
    </row>
    <row r="272" spans="1:20" x14ac:dyDescent="0.25">
      <c r="A272" t="s">
        <v>533</v>
      </c>
      <c r="B272" t="s">
        <v>137</v>
      </c>
      <c r="C272">
        <v>75</v>
      </c>
      <c r="D272">
        <v>1</v>
      </c>
      <c r="E272" t="s">
        <v>6895</v>
      </c>
      <c r="F272">
        <v>112</v>
      </c>
      <c r="G272">
        <v>37</v>
      </c>
      <c r="H272" t="s">
        <v>647</v>
      </c>
      <c r="I272" t="s">
        <v>6896</v>
      </c>
      <c r="J272" t="s">
        <v>6897</v>
      </c>
      <c r="K272" t="s">
        <v>6898</v>
      </c>
      <c r="L272" t="s">
        <v>899</v>
      </c>
      <c r="M272" t="s">
        <v>6899</v>
      </c>
      <c r="N272" t="s">
        <v>635</v>
      </c>
      <c r="O272" t="s">
        <v>653</v>
      </c>
      <c r="P272" t="s">
        <v>43</v>
      </c>
      <c r="Q272" t="s">
        <v>654</v>
      </c>
      <c r="R272" t="s">
        <v>636</v>
      </c>
      <c r="S272" t="s">
        <v>6900</v>
      </c>
      <c r="T272" t="s">
        <v>6901</v>
      </c>
    </row>
    <row r="273" spans="1:20" x14ac:dyDescent="0.25">
      <c r="A273" t="s">
        <v>20</v>
      </c>
      <c r="B273" t="s">
        <v>21</v>
      </c>
      <c r="C273">
        <v>50</v>
      </c>
      <c r="D273">
        <v>1</v>
      </c>
      <c r="E273" t="s">
        <v>6902</v>
      </c>
      <c r="F273">
        <v>100</v>
      </c>
      <c r="G273">
        <v>0</v>
      </c>
      <c r="H273" t="s">
        <v>632</v>
      </c>
      <c r="I273" t="s">
        <v>6903</v>
      </c>
      <c r="J273" t="s">
        <v>716</v>
      </c>
      <c r="K273" t="s">
        <v>635</v>
      </c>
      <c r="L273" t="s">
        <v>636</v>
      </c>
      <c r="M273" t="s">
        <v>6904</v>
      </c>
      <c r="N273" t="s">
        <v>635</v>
      </c>
      <c r="O273" t="s">
        <v>638</v>
      </c>
      <c r="P273" t="s">
        <v>22</v>
      </c>
      <c r="Q273" t="s">
        <v>639</v>
      </c>
      <c r="R273" t="s">
        <v>636</v>
      </c>
      <c r="S273" t="s">
        <v>6905</v>
      </c>
      <c r="T273" t="s">
        <v>6904</v>
      </c>
    </row>
    <row r="274" spans="1:20" x14ac:dyDescent="0.25">
      <c r="A274" t="s">
        <v>23</v>
      </c>
      <c r="B274" t="s">
        <v>24</v>
      </c>
      <c r="C274">
        <v>50</v>
      </c>
      <c r="D274">
        <v>1</v>
      </c>
      <c r="E274" t="s">
        <v>6902</v>
      </c>
      <c r="F274">
        <v>100</v>
      </c>
      <c r="G274">
        <v>0</v>
      </c>
      <c r="H274" t="s">
        <v>632</v>
      </c>
      <c r="I274" t="s">
        <v>6903</v>
      </c>
      <c r="J274" t="s">
        <v>716</v>
      </c>
      <c r="K274" t="s">
        <v>635</v>
      </c>
      <c r="L274" t="s">
        <v>636</v>
      </c>
      <c r="M274" t="s">
        <v>6904</v>
      </c>
      <c r="N274" t="s">
        <v>635</v>
      </c>
      <c r="O274" t="s">
        <v>638</v>
      </c>
      <c r="P274" t="s">
        <v>22</v>
      </c>
      <c r="Q274" t="s">
        <v>639</v>
      </c>
      <c r="R274" t="s">
        <v>636</v>
      </c>
      <c r="S274" t="s">
        <v>6905</v>
      </c>
      <c r="T274" t="s">
        <v>6904</v>
      </c>
    </row>
    <row r="275" spans="1:20" x14ac:dyDescent="0.25">
      <c r="A275" t="s">
        <v>25</v>
      </c>
      <c r="B275" t="s">
        <v>26</v>
      </c>
      <c r="C275">
        <v>50</v>
      </c>
      <c r="D275">
        <v>1</v>
      </c>
      <c r="E275" t="s">
        <v>6902</v>
      </c>
      <c r="F275">
        <v>100</v>
      </c>
      <c r="G275">
        <v>0</v>
      </c>
      <c r="H275" t="s">
        <v>632</v>
      </c>
      <c r="I275" t="s">
        <v>6903</v>
      </c>
      <c r="J275" t="s">
        <v>716</v>
      </c>
      <c r="K275" t="s">
        <v>635</v>
      </c>
      <c r="L275" t="s">
        <v>636</v>
      </c>
      <c r="M275" t="s">
        <v>6904</v>
      </c>
      <c r="N275" t="s">
        <v>635</v>
      </c>
      <c r="O275" t="s">
        <v>638</v>
      </c>
      <c r="P275" t="s">
        <v>22</v>
      </c>
      <c r="Q275" t="s">
        <v>639</v>
      </c>
      <c r="R275" t="s">
        <v>636</v>
      </c>
      <c r="S275" t="s">
        <v>6905</v>
      </c>
      <c r="T275" t="s">
        <v>6904</v>
      </c>
    </row>
    <row r="276" spans="1:20" x14ac:dyDescent="0.25">
      <c r="A276" t="s">
        <v>164</v>
      </c>
      <c r="B276" t="s">
        <v>165</v>
      </c>
      <c r="C276">
        <v>50</v>
      </c>
      <c r="D276">
        <v>6</v>
      </c>
      <c r="E276" t="s">
        <v>6906</v>
      </c>
      <c r="F276">
        <v>200</v>
      </c>
      <c r="G276">
        <v>0</v>
      </c>
      <c r="H276" t="s">
        <v>661</v>
      </c>
      <c r="I276" t="s">
        <v>6907</v>
      </c>
      <c r="J276" t="s">
        <v>2214</v>
      </c>
      <c r="K276" t="s">
        <v>635</v>
      </c>
      <c r="L276" t="s">
        <v>636</v>
      </c>
      <c r="M276" t="s">
        <v>6908</v>
      </c>
      <c r="N276" t="s">
        <v>635</v>
      </c>
      <c r="O276" t="s">
        <v>668</v>
      </c>
      <c r="P276" t="s">
        <v>22</v>
      </c>
      <c r="Q276" t="s">
        <v>669</v>
      </c>
      <c r="R276" t="s">
        <v>636</v>
      </c>
      <c r="S276" t="s">
        <v>6909</v>
      </c>
      <c r="T276" t="s">
        <v>6910</v>
      </c>
    </row>
    <row r="277" spans="1:20" x14ac:dyDescent="0.25">
      <c r="A277" t="s">
        <v>20</v>
      </c>
      <c r="B277" t="s">
        <v>21</v>
      </c>
      <c r="C277">
        <v>50</v>
      </c>
      <c r="D277">
        <v>1</v>
      </c>
      <c r="E277" t="s">
        <v>6911</v>
      </c>
      <c r="F277">
        <v>100</v>
      </c>
      <c r="G277">
        <v>0</v>
      </c>
      <c r="H277" t="s">
        <v>632</v>
      </c>
      <c r="I277" t="s">
        <v>6912</v>
      </c>
      <c r="J277" t="s">
        <v>1314</v>
      </c>
      <c r="K277" t="s">
        <v>635</v>
      </c>
      <c r="L277" t="s">
        <v>636</v>
      </c>
      <c r="M277" t="s">
        <v>6913</v>
      </c>
      <c r="N277" t="s">
        <v>635</v>
      </c>
      <c r="O277" t="s">
        <v>638</v>
      </c>
      <c r="P277" t="s">
        <v>22</v>
      </c>
      <c r="Q277" t="s">
        <v>639</v>
      </c>
      <c r="R277" t="s">
        <v>636</v>
      </c>
      <c r="S277" t="s">
        <v>6914</v>
      </c>
      <c r="T277" t="s">
        <v>6915</v>
      </c>
    </row>
    <row r="278" spans="1:20" x14ac:dyDescent="0.25">
      <c r="A278" t="s">
        <v>23</v>
      </c>
      <c r="B278" t="s">
        <v>24</v>
      </c>
      <c r="C278">
        <v>50</v>
      </c>
      <c r="D278">
        <v>1</v>
      </c>
      <c r="E278" t="s">
        <v>6911</v>
      </c>
      <c r="F278">
        <v>100</v>
      </c>
      <c r="G278">
        <v>0</v>
      </c>
      <c r="H278" t="s">
        <v>632</v>
      </c>
      <c r="I278" t="s">
        <v>6912</v>
      </c>
      <c r="J278" t="s">
        <v>1314</v>
      </c>
      <c r="K278" t="s">
        <v>635</v>
      </c>
      <c r="L278" t="s">
        <v>636</v>
      </c>
      <c r="M278" t="s">
        <v>6913</v>
      </c>
      <c r="N278" t="s">
        <v>635</v>
      </c>
      <c r="O278" t="s">
        <v>638</v>
      </c>
      <c r="P278" t="s">
        <v>22</v>
      </c>
      <c r="Q278" t="s">
        <v>639</v>
      </c>
      <c r="R278" t="s">
        <v>636</v>
      </c>
      <c r="S278" t="s">
        <v>6914</v>
      </c>
      <c r="T278" t="s">
        <v>6915</v>
      </c>
    </row>
    <row r="279" spans="1:20" x14ac:dyDescent="0.25">
      <c r="A279" t="s">
        <v>25</v>
      </c>
      <c r="B279" t="s">
        <v>26</v>
      </c>
      <c r="C279">
        <v>50</v>
      </c>
      <c r="D279">
        <v>1</v>
      </c>
      <c r="E279" t="s">
        <v>6911</v>
      </c>
      <c r="F279">
        <v>100</v>
      </c>
      <c r="G279">
        <v>0</v>
      </c>
      <c r="H279" t="s">
        <v>632</v>
      </c>
      <c r="I279" t="s">
        <v>6912</v>
      </c>
      <c r="J279" t="s">
        <v>1314</v>
      </c>
      <c r="K279" t="s">
        <v>635</v>
      </c>
      <c r="L279" t="s">
        <v>636</v>
      </c>
      <c r="M279" t="s">
        <v>6913</v>
      </c>
      <c r="N279" t="s">
        <v>635</v>
      </c>
      <c r="O279" t="s">
        <v>638</v>
      </c>
      <c r="P279" t="s">
        <v>22</v>
      </c>
      <c r="Q279" t="s">
        <v>639</v>
      </c>
      <c r="R279" t="s">
        <v>636</v>
      </c>
      <c r="S279" t="s">
        <v>6914</v>
      </c>
      <c r="T279" t="s">
        <v>6915</v>
      </c>
    </row>
    <row r="280" spans="1:20" x14ac:dyDescent="0.25">
      <c r="A280" t="s">
        <v>20</v>
      </c>
      <c r="B280" t="s">
        <v>21</v>
      </c>
      <c r="C280">
        <v>50</v>
      </c>
      <c r="D280">
        <v>1</v>
      </c>
      <c r="E280" t="s">
        <v>6916</v>
      </c>
      <c r="F280">
        <v>100</v>
      </c>
      <c r="G280">
        <v>0</v>
      </c>
      <c r="H280" t="s">
        <v>632</v>
      </c>
      <c r="I280" t="s">
        <v>6917</v>
      </c>
      <c r="J280" t="s">
        <v>1025</v>
      </c>
      <c r="K280" t="s">
        <v>635</v>
      </c>
      <c r="L280" t="s">
        <v>636</v>
      </c>
      <c r="M280" t="s">
        <v>6918</v>
      </c>
      <c r="N280" t="s">
        <v>635</v>
      </c>
      <c r="O280" t="s">
        <v>638</v>
      </c>
      <c r="P280" t="s">
        <v>22</v>
      </c>
      <c r="Q280" t="s">
        <v>639</v>
      </c>
      <c r="R280" t="s">
        <v>636</v>
      </c>
      <c r="S280" t="s">
        <v>6919</v>
      </c>
      <c r="T280" t="s">
        <v>6918</v>
      </c>
    </row>
    <row r="281" spans="1:20" x14ac:dyDescent="0.25">
      <c r="A281" t="s">
        <v>23</v>
      </c>
      <c r="B281" t="s">
        <v>24</v>
      </c>
      <c r="C281">
        <v>50</v>
      </c>
      <c r="D281">
        <v>1</v>
      </c>
      <c r="E281" t="s">
        <v>6916</v>
      </c>
      <c r="F281">
        <v>100</v>
      </c>
      <c r="G281">
        <v>0</v>
      </c>
      <c r="H281" t="s">
        <v>632</v>
      </c>
      <c r="I281" t="s">
        <v>6917</v>
      </c>
      <c r="J281" t="s">
        <v>1025</v>
      </c>
      <c r="K281" t="s">
        <v>635</v>
      </c>
      <c r="L281" t="s">
        <v>636</v>
      </c>
      <c r="M281" t="s">
        <v>6918</v>
      </c>
      <c r="N281" t="s">
        <v>635</v>
      </c>
      <c r="O281" t="s">
        <v>638</v>
      </c>
      <c r="P281" t="s">
        <v>22</v>
      </c>
      <c r="Q281" t="s">
        <v>639</v>
      </c>
      <c r="R281" t="s">
        <v>636</v>
      </c>
      <c r="S281" t="s">
        <v>6919</v>
      </c>
      <c r="T281" t="s">
        <v>6918</v>
      </c>
    </row>
    <row r="282" spans="1:20" x14ac:dyDescent="0.25">
      <c r="A282" t="s">
        <v>25</v>
      </c>
      <c r="B282" t="s">
        <v>26</v>
      </c>
      <c r="C282">
        <v>50</v>
      </c>
      <c r="D282">
        <v>1</v>
      </c>
      <c r="E282" t="s">
        <v>6916</v>
      </c>
      <c r="F282">
        <v>100</v>
      </c>
      <c r="G282">
        <v>0</v>
      </c>
      <c r="H282" t="s">
        <v>632</v>
      </c>
      <c r="I282" t="s">
        <v>6917</v>
      </c>
      <c r="J282" t="s">
        <v>1025</v>
      </c>
      <c r="K282" t="s">
        <v>635</v>
      </c>
      <c r="L282" t="s">
        <v>636</v>
      </c>
      <c r="M282" t="s">
        <v>6918</v>
      </c>
      <c r="N282" t="s">
        <v>635</v>
      </c>
      <c r="O282" t="s">
        <v>638</v>
      </c>
      <c r="P282" t="s">
        <v>22</v>
      </c>
      <c r="Q282" t="s">
        <v>639</v>
      </c>
      <c r="R282" t="s">
        <v>636</v>
      </c>
      <c r="S282" t="s">
        <v>6919</v>
      </c>
      <c r="T282" t="s">
        <v>6918</v>
      </c>
    </row>
    <row r="283" spans="1:20" x14ac:dyDescent="0.25">
      <c r="A283" t="s">
        <v>164</v>
      </c>
      <c r="B283" t="s">
        <v>165</v>
      </c>
      <c r="C283">
        <v>50</v>
      </c>
      <c r="D283">
        <v>6</v>
      </c>
      <c r="E283" t="s">
        <v>6920</v>
      </c>
      <c r="F283">
        <v>200</v>
      </c>
      <c r="G283">
        <v>0</v>
      </c>
      <c r="H283" t="s">
        <v>661</v>
      </c>
      <c r="I283" t="s">
        <v>6921</v>
      </c>
      <c r="J283" t="s">
        <v>1160</v>
      </c>
      <c r="K283" t="s">
        <v>635</v>
      </c>
      <c r="L283" t="s">
        <v>636</v>
      </c>
      <c r="M283" t="s">
        <v>6922</v>
      </c>
      <c r="N283" t="s">
        <v>635</v>
      </c>
      <c r="O283" t="s">
        <v>668</v>
      </c>
      <c r="P283" t="s">
        <v>22</v>
      </c>
      <c r="Q283" t="s">
        <v>669</v>
      </c>
      <c r="R283" t="s">
        <v>636</v>
      </c>
      <c r="S283" t="s">
        <v>6923</v>
      </c>
      <c r="T283" t="s">
        <v>6922</v>
      </c>
    </row>
    <row r="284" spans="1:20" x14ac:dyDescent="0.25">
      <c r="A284" t="s">
        <v>37</v>
      </c>
      <c r="B284" t="s">
        <v>38</v>
      </c>
      <c r="C284">
        <v>66.666666666666671</v>
      </c>
      <c r="D284">
        <v>3</v>
      </c>
      <c r="E284" t="s">
        <v>6924</v>
      </c>
      <c r="F284">
        <v>129</v>
      </c>
      <c r="G284">
        <v>29</v>
      </c>
      <c r="H284" t="s">
        <v>661</v>
      </c>
      <c r="I284" t="s">
        <v>6925</v>
      </c>
      <c r="J284" t="s">
        <v>972</v>
      </c>
      <c r="K284" t="s">
        <v>635</v>
      </c>
      <c r="L284" t="s">
        <v>636</v>
      </c>
      <c r="M284" t="s">
        <v>6926</v>
      </c>
      <c r="N284" t="s">
        <v>635</v>
      </c>
      <c r="O284" t="s">
        <v>668</v>
      </c>
      <c r="P284" t="s">
        <v>22</v>
      </c>
      <c r="Q284" t="s">
        <v>669</v>
      </c>
      <c r="R284" t="s">
        <v>636</v>
      </c>
      <c r="S284" t="s">
        <v>6927</v>
      </c>
      <c r="T284" t="s">
        <v>6928</v>
      </c>
    </row>
    <row r="285" spans="1:20" x14ac:dyDescent="0.25">
      <c r="A285" t="s">
        <v>20</v>
      </c>
      <c r="B285" t="s">
        <v>21</v>
      </c>
      <c r="C285">
        <v>50</v>
      </c>
      <c r="D285">
        <v>2</v>
      </c>
      <c r="E285" t="s">
        <v>6929</v>
      </c>
      <c r="F285">
        <v>199.98</v>
      </c>
      <c r="G285">
        <v>0</v>
      </c>
      <c r="H285" t="s">
        <v>661</v>
      </c>
      <c r="I285" t="s">
        <v>6930</v>
      </c>
      <c r="J285" t="s">
        <v>643</v>
      </c>
      <c r="K285" t="s">
        <v>635</v>
      </c>
      <c r="L285" t="s">
        <v>636</v>
      </c>
      <c r="M285" t="s">
        <v>6931</v>
      </c>
      <c r="N285" t="s">
        <v>635</v>
      </c>
      <c r="O285" t="s">
        <v>638</v>
      </c>
      <c r="P285" t="s">
        <v>22</v>
      </c>
      <c r="Q285" t="s">
        <v>639</v>
      </c>
      <c r="R285" t="s">
        <v>636</v>
      </c>
      <c r="S285" t="s">
        <v>6932</v>
      </c>
      <c r="T285" t="s">
        <v>6931</v>
      </c>
    </row>
    <row r="286" spans="1:20" x14ac:dyDescent="0.25">
      <c r="A286" t="s">
        <v>23</v>
      </c>
      <c r="B286" t="s">
        <v>24</v>
      </c>
      <c r="C286">
        <v>50</v>
      </c>
      <c r="D286">
        <v>2</v>
      </c>
      <c r="E286" t="s">
        <v>6929</v>
      </c>
      <c r="F286">
        <v>199.98</v>
      </c>
      <c r="G286">
        <v>0</v>
      </c>
      <c r="H286" t="s">
        <v>661</v>
      </c>
      <c r="I286" t="s">
        <v>6930</v>
      </c>
      <c r="J286" t="s">
        <v>643</v>
      </c>
      <c r="K286" t="s">
        <v>635</v>
      </c>
      <c r="L286" t="s">
        <v>636</v>
      </c>
      <c r="M286" t="s">
        <v>6931</v>
      </c>
      <c r="N286" t="s">
        <v>635</v>
      </c>
      <c r="O286" t="s">
        <v>638</v>
      </c>
      <c r="P286" t="s">
        <v>22</v>
      </c>
      <c r="Q286" t="s">
        <v>639</v>
      </c>
      <c r="R286" t="s">
        <v>636</v>
      </c>
      <c r="S286" t="s">
        <v>6932</v>
      </c>
      <c r="T286" t="s">
        <v>6931</v>
      </c>
    </row>
    <row r="287" spans="1:20" x14ac:dyDescent="0.25">
      <c r="A287" t="s">
        <v>25</v>
      </c>
      <c r="B287" t="s">
        <v>26</v>
      </c>
      <c r="C287">
        <v>50</v>
      </c>
      <c r="D287">
        <v>2</v>
      </c>
      <c r="E287" t="s">
        <v>6929</v>
      </c>
      <c r="F287">
        <v>199.98</v>
      </c>
      <c r="G287">
        <v>0</v>
      </c>
      <c r="H287" t="s">
        <v>661</v>
      </c>
      <c r="I287" t="s">
        <v>6930</v>
      </c>
      <c r="J287" t="s">
        <v>643</v>
      </c>
      <c r="K287" t="s">
        <v>635</v>
      </c>
      <c r="L287" t="s">
        <v>636</v>
      </c>
      <c r="M287" t="s">
        <v>6931</v>
      </c>
      <c r="N287" t="s">
        <v>635</v>
      </c>
      <c r="O287" t="s">
        <v>638</v>
      </c>
      <c r="P287" t="s">
        <v>22</v>
      </c>
      <c r="Q287" t="s">
        <v>639</v>
      </c>
      <c r="R287" t="s">
        <v>636</v>
      </c>
      <c r="S287" t="s">
        <v>6932</v>
      </c>
      <c r="T287" t="s">
        <v>6931</v>
      </c>
    </row>
    <row r="288" spans="1:20" x14ac:dyDescent="0.25">
      <c r="A288" t="s">
        <v>619</v>
      </c>
      <c r="B288" t="s">
        <v>620</v>
      </c>
      <c r="C288">
        <v>139</v>
      </c>
      <c r="D288">
        <v>1</v>
      </c>
      <c r="E288" t="s">
        <v>6933</v>
      </c>
      <c r="F288">
        <v>321.99</v>
      </c>
      <c r="G288">
        <v>0</v>
      </c>
      <c r="H288" t="s">
        <v>661</v>
      </c>
      <c r="I288" t="s">
        <v>6934</v>
      </c>
      <c r="J288" t="s">
        <v>823</v>
      </c>
      <c r="K288" t="s">
        <v>635</v>
      </c>
      <c r="L288" t="s">
        <v>636</v>
      </c>
      <c r="M288" t="s">
        <v>6935</v>
      </c>
      <c r="N288" t="s">
        <v>635</v>
      </c>
      <c r="O288" t="s">
        <v>638</v>
      </c>
      <c r="P288" t="s">
        <v>22</v>
      </c>
      <c r="Q288" t="s">
        <v>639</v>
      </c>
      <c r="R288" t="s">
        <v>636</v>
      </c>
      <c r="S288" t="s">
        <v>6936</v>
      </c>
      <c r="T288" t="s">
        <v>6935</v>
      </c>
    </row>
    <row r="289" spans="1:20" x14ac:dyDescent="0.25">
      <c r="A289" t="s">
        <v>258</v>
      </c>
      <c r="B289" t="s">
        <v>264</v>
      </c>
      <c r="C289">
        <v>139</v>
      </c>
      <c r="D289">
        <v>1</v>
      </c>
      <c r="E289" t="s">
        <v>6933</v>
      </c>
      <c r="F289">
        <v>321.99</v>
      </c>
      <c r="G289">
        <v>0</v>
      </c>
      <c r="H289" t="s">
        <v>661</v>
      </c>
      <c r="I289" t="s">
        <v>6934</v>
      </c>
      <c r="J289" t="s">
        <v>823</v>
      </c>
      <c r="K289" t="s">
        <v>635</v>
      </c>
      <c r="L289" t="s">
        <v>636</v>
      </c>
      <c r="M289" t="s">
        <v>6935</v>
      </c>
      <c r="N289" t="s">
        <v>635</v>
      </c>
      <c r="O289" t="s">
        <v>638</v>
      </c>
      <c r="P289" t="s">
        <v>22</v>
      </c>
      <c r="Q289" t="s">
        <v>639</v>
      </c>
      <c r="R289" t="s">
        <v>636</v>
      </c>
      <c r="S289" t="s">
        <v>6936</v>
      </c>
      <c r="T289" t="s">
        <v>6935</v>
      </c>
    </row>
    <row r="290" spans="1:20" x14ac:dyDescent="0.25">
      <c r="A290" t="s">
        <v>257</v>
      </c>
      <c r="B290" t="s">
        <v>263</v>
      </c>
      <c r="C290">
        <v>139</v>
      </c>
      <c r="D290">
        <v>1</v>
      </c>
      <c r="E290" t="s">
        <v>6933</v>
      </c>
      <c r="F290">
        <v>321.99</v>
      </c>
      <c r="G290">
        <v>0</v>
      </c>
      <c r="H290" t="s">
        <v>661</v>
      </c>
      <c r="I290" t="s">
        <v>6934</v>
      </c>
      <c r="J290" t="s">
        <v>823</v>
      </c>
      <c r="K290" t="s">
        <v>635</v>
      </c>
      <c r="L290" t="s">
        <v>636</v>
      </c>
      <c r="M290" t="s">
        <v>6935</v>
      </c>
      <c r="N290" t="s">
        <v>635</v>
      </c>
      <c r="O290" t="s">
        <v>638</v>
      </c>
      <c r="P290" t="s">
        <v>22</v>
      </c>
      <c r="Q290" t="s">
        <v>639</v>
      </c>
      <c r="R290" t="s">
        <v>636</v>
      </c>
      <c r="S290" t="s">
        <v>6936</v>
      </c>
      <c r="T290" t="s">
        <v>6935</v>
      </c>
    </row>
    <row r="291" spans="1:20" x14ac:dyDescent="0.25">
      <c r="A291" t="s">
        <v>256</v>
      </c>
      <c r="B291" t="s">
        <v>262</v>
      </c>
      <c r="C291">
        <v>139</v>
      </c>
      <c r="D291">
        <v>1</v>
      </c>
      <c r="E291" t="s">
        <v>6933</v>
      </c>
      <c r="F291">
        <v>321.99</v>
      </c>
      <c r="G291">
        <v>0</v>
      </c>
      <c r="H291" t="s">
        <v>661</v>
      </c>
      <c r="I291" t="s">
        <v>6934</v>
      </c>
      <c r="J291" t="s">
        <v>823</v>
      </c>
      <c r="K291" t="s">
        <v>635</v>
      </c>
      <c r="L291" t="s">
        <v>636</v>
      </c>
      <c r="M291" t="s">
        <v>6935</v>
      </c>
      <c r="N291" t="s">
        <v>635</v>
      </c>
      <c r="O291" t="s">
        <v>638</v>
      </c>
      <c r="P291" t="s">
        <v>22</v>
      </c>
      <c r="Q291" t="s">
        <v>639</v>
      </c>
      <c r="R291" t="s">
        <v>636</v>
      </c>
      <c r="S291" t="s">
        <v>6936</v>
      </c>
      <c r="T291" t="s">
        <v>6935</v>
      </c>
    </row>
    <row r="292" spans="1:20" x14ac:dyDescent="0.25">
      <c r="A292" t="s">
        <v>20</v>
      </c>
      <c r="B292" t="s">
        <v>21</v>
      </c>
      <c r="C292">
        <v>50</v>
      </c>
      <c r="D292">
        <v>1</v>
      </c>
      <c r="E292" t="s">
        <v>6937</v>
      </c>
      <c r="F292">
        <v>104.5</v>
      </c>
      <c r="G292">
        <v>7</v>
      </c>
      <c r="H292" t="s">
        <v>1510</v>
      </c>
      <c r="I292" t="s">
        <v>6938</v>
      </c>
      <c r="J292" t="s">
        <v>6939</v>
      </c>
      <c r="K292" t="s">
        <v>6940</v>
      </c>
      <c r="L292" t="s">
        <v>6941</v>
      </c>
      <c r="M292" t="s">
        <v>6942</v>
      </c>
      <c r="N292" t="s">
        <v>635</v>
      </c>
      <c r="O292" t="s">
        <v>706</v>
      </c>
      <c r="P292" t="s">
        <v>40</v>
      </c>
      <c r="Q292" t="s">
        <v>707</v>
      </c>
      <c r="R292" t="s">
        <v>636</v>
      </c>
      <c r="S292" t="s">
        <v>6943</v>
      </c>
      <c r="T292" t="s">
        <v>6942</v>
      </c>
    </row>
    <row r="293" spans="1:20" x14ac:dyDescent="0.25">
      <c r="A293" t="s">
        <v>23</v>
      </c>
      <c r="B293" t="s">
        <v>24</v>
      </c>
      <c r="C293">
        <v>50</v>
      </c>
      <c r="D293">
        <v>1</v>
      </c>
      <c r="E293" t="s">
        <v>6937</v>
      </c>
      <c r="F293">
        <v>104.5</v>
      </c>
      <c r="G293">
        <v>7</v>
      </c>
      <c r="H293" t="s">
        <v>1510</v>
      </c>
      <c r="I293" t="s">
        <v>6938</v>
      </c>
      <c r="J293" t="s">
        <v>6939</v>
      </c>
      <c r="K293" t="s">
        <v>6940</v>
      </c>
      <c r="L293" t="s">
        <v>6941</v>
      </c>
      <c r="M293" t="s">
        <v>6942</v>
      </c>
      <c r="N293" t="s">
        <v>635</v>
      </c>
      <c r="O293" t="s">
        <v>706</v>
      </c>
      <c r="P293" t="s">
        <v>40</v>
      </c>
      <c r="Q293" t="s">
        <v>707</v>
      </c>
      <c r="R293" t="s">
        <v>636</v>
      </c>
      <c r="S293" t="s">
        <v>6943</v>
      </c>
      <c r="T293" t="s">
        <v>6942</v>
      </c>
    </row>
    <row r="294" spans="1:20" x14ac:dyDescent="0.25">
      <c r="A294" t="s">
        <v>25</v>
      </c>
      <c r="B294" t="s">
        <v>26</v>
      </c>
      <c r="C294">
        <v>50</v>
      </c>
      <c r="D294">
        <v>1</v>
      </c>
      <c r="E294" t="s">
        <v>6937</v>
      </c>
      <c r="F294">
        <v>104.5</v>
      </c>
      <c r="G294">
        <v>7</v>
      </c>
      <c r="H294" t="s">
        <v>1510</v>
      </c>
      <c r="I294" t="s">
        <v>6938</v>
      </c>
      <c r="J294" t="s">
        <v>6939</v>
      </c>
      <c r="K294" t="s">
        <v>6940</v>
      </c>
      <c r="L294" t="s">
        <v>6941</v>
      </c>
      <c r="M294" t="s">
        <v>6942</v>
      </c>
      <c r="N294" t="s">
        <v>635</v>
      </c>
      <c r="O294" t="s">
        <v>706</v>
      </c>
      <c r="P294" t="s">
        <v>40</v>
      </c>
      <c r="Q294" t="s">
        <v>707</v>
      </c>
      <c r="R294" t="s">
        <v>636</v>
      </c>
      <c r="S294" t="s">
        <v>6943</v>
      </c>
      <c r="T294" t="s">
        <v>6942</v>
      </c>
    </row>
    <row r="295" spans="1:20" x14ac:dyDescent="0.25">
      <c r="A295" t="s">
        <v>37</v>
      </c>
      <c r="B295" t="s">
        <v>38</v>
      </c>
      <c r="C295">
        <v>66.666666666666671</v>
      </c>
      <c r="D295">
        <v>3</v>
      </c>
      <c r="E295" t="s">
        <v>6944</v>
      </c>
      <c r="F295">
        <v>100</v>
      </c>
      <c r="G295">
        <v>0</v>
      </c>
      <c r="H295" t="s">
        <v>661</v>
      </c>
      <c r="I295" t="s">
        <v>6945</v>
      </c>
      <c r="J295" t="s">
        <v>6946</v>
      </c>
      <c r="K295" t="s">
        <v>635</v>
      </c>
      <c r="L295" t="s">
        <v>636</v>
      </c>
      <c r="M295" t="s">
        <v>6947</v>
      </c>
      <c r="N295" t="s">
        <v>635</v>
      </c>
      <c r="O295" t="s">
        <v>668</v>
      </c>
      <c r="P295" t="s">
        <v>22</v>
      </c>
      <c r="Q295" t="s">
        <v>669</v>
      </c>
      <c r="R295" t="s">
        <v>636</v>
      </c>
      <c r="S295" t="s">
        <v>6948</v>
      </c>
      <c r="T295" t="s">
        <v>6947</v>
      </c>
    </row>
    <row r="296" spans="1:20" x14ac:dyDescent="0.25">
      <c r="A296" t="s">
        <v>20</v>
      </c>
      <c r="B296" t="s">
        <v>21</v>
      </c>
      <c r="C296">
        <v>50</v>
      </c>
      <c r="D296">
        <v>1</v>
      </c>
      <c r="E296" t="s">
        <v>6949</v>
      </c>
      <c r="F296">
        <v>100</v>
      </c>
      <c r="G296">
        <v>0</v>
      </c>
      <c r="H296" t="s">
        <v>632</v>
      </c>
      <c r="I296" t="s">
        <v>6950</v>
      </c>
      <c r="J296" t="s">
        <v>1214</v>
      </c>
      <c r="K296" t="s">
        <v>635</v>
      </c>
      <c r="L296" t="s">
        <v>636</v>
      </c>
      <c r="M296" t="s">
        <v>6951</v>
      </c>
      <c r="N296" t="s">
        <v>635</v>
      </c>
      <c r="O296" t="s">
        <v>638</v>
      </c>
      <c r="P296" t="s">
        <v>22</v>
      </c>
      <c r="Q296" t="s">
        <v>639</v>
      </c>
      <c r="R296" t="s">
        <v>636</v>
      </c>
      <c r="S296" t="s">
        <v>6952</v>
      </c>
      <c r="T296" t="s">
        <v>6951</v>
      </c>
    </row>
    <row r="297" spans="1:20" x14ac:dyDescent="0.25">
      <c r="A297" t="s">
        <v>23</v>
      </c>
      <c r="B297" t="s">
        <v>24</v>
      </c>
      <c r="C297">
        <v>50</v>
      </c>
      <c r="D297">
        <v>1</v>
      </c>
      <c r="E297" t="s">
        <v>6949</v>
      </c>
      <c r="F297">
        <v>100</v>
      </c>
      <c r="G297">
        <v>0</v>
      </c>
      <c r="H297" t="s">
        <v>632</v>
      </c>
      <c r="I297" t="s">
        <v>6950</v>
      </c>
      <c r="J297" t="s">
        <v>1214</v>
      </c>
      <c r="K297" t="s">
        <v>635</v>
      </c>
      <c r="L297" t="s">
        <v>636</v>
      </c>
      <c r="M297" t="s">
        <v>6951</v>
      </c>
      <c r="N297" t="s">
        <v>635</v>
      </c>
      <c r="O297" t="s">
        <v>638</v>
      </c>
      <c r="P297" t="s">
        <v>22</v>
      </c>
      <c r="Q297" t="s">
        <v>639</v>
      </c>
      <c r="R297" t="s">
        <v>636</v>
      </c>
      <c r="S297" t="s">
        <v>6952</v>
      </c>
      <c r="T297" t="s">
        <v>6951</v>
      </c>
    </row>
    <row r="298" spans="1:20" x14ac:dyDescent="0.25">
      <c r="A298" t="s">
        <v>25</v>
      </c>
      <c r="B298" t="s">
        <v>26</v>
      </c>
      <c r="C298">
        <v>50</v>
      </c>
      <c r="D298">
        <v>1</v>
      </c>
      <c r="E298" t="s">
        <v>6949</v>
      </c>
      <c r="F298">
        <v>100</v>
      </c>
      <c r="G298">
        <v>0</v>
      </c>
      <c r="H298" t="s">
        <v>632</v>
      </c>
      <c r="I298" t="s">
        <v>6950</v>
      </c>
      <c r="J298" t="s">
        <v>1214</v>
      </c>
      <c r="K298" t="s">
        <v>635</v>
      </c>
      <c r="L298" t="s">
        <v>636</v>
      </c>
      <c r="M298" t="s">
        <v>6951</v>
      </c>
      <c r="N298" t="s">
        <v>635</v>
      </c>
      <c r="O298" t="s">
        <v>638</v>
      </c>
      <c r="P298" t="s">
        <v>22</v>
      </c>
      <c r="Q298" t="s">
        <v>639</v>
      </c>
      <c r="R298" t="s">
        <v>636</v>
      </c>
      <c r="S298" t="s">
        <v>6952</v>
      </c>
      <c r="T298" t="s">
        <v>6951</v>
      </c>
    </row>
    <row r="299" spans="1:20" x14ac:dyDescent="0.25">
      <c r="A299" t="s">
        <v>20</v>
      </c>
      <c r="B299" t="s">
        <v>21</v>
      </c>
      <c r="C299">
        <v>50</v>
      </c>
      <c r="D299">
        <v>2</v>
      </c>
      <c r="E299" t="s">
        <v>6953</v>
      </c>
      <c r="F299">
        <v>200</v>
      </c>
      <c r="G299">
        <v>0</v>
      </c>
      <c r="H299" t="s">
        <v>632</v>
      </c>
      <c r="I299" t="s">
        <v>6954</v>
      </c>
      <c r="J299" t="s">
        <v>1399</v>
      </c>
      <c r="K299" t="s">
        <v>635</v>
      </c>
      <c r="L299" t="s">
        <v>636</v>
      </c>
      <c r="M299" t="s">
        <v>6955</v>
      </c>
      <c r="N299" t="s">
        <v>635</v>
      </c>
      <c r="O299" t="s">
        <v>638</v>
      </c>
      <c r="P299" t="s">
        <v>22</v>
      </c>
      <c r="Q299" t="s">
        <v>639</v>
      </c>
      <c r="R299" t="s">
        <v>636</v>
      </c>
      <c r="S299" t="s">
        <v>6956</v>
      </c>
      <c r="T299" t="s">
        <v>6955</v>
      </c>
    </row>
    <row r="300" spans="1:20" x14ac:dyDescent="0.25">
      <c r="A300" t="s">
        <v>23</v>
      </c>
      <c r="B300" t="s">
        <v>24</v>
      </c>
      <c r="C300">
        <v>50</v>
      </c>
      <c r="D300">
        <v>2</v>
      </c>
      <c r="E300" t="s">
        <v>6953</v>
      </c>
      <c r="F300">
        <v>200</v>
      </c>
      <c r="G300">
        <v>0</v>
      </c>
      <c r="H300" t="s">
        <v>632</v>
      </c>
      <c r="I300" t="s">
        <v>6954</v>
      </c>
      <c r="J300" t="s">
        <v>1399</v>
      </c>
      <c r="K300" t="s">
        <v>635</v>
      </c>
      <c r="L300" t="s">
        <v>636</v>
      </c>
      <c r="M300" t="s">
        <v>6955</v>
      </c>
      <c r="N300" t="s">
        <v>635</v>
      </c>
      <c r="O300" t="s">
        <v>638</v>
      </c>
      <c r="P300" t="s">
        <v>22</v>
      </c>
      <c r="Q300" t="s">
        <v>639</v>
      </c>
      <c r="R300" t="s">
        <v>636</v>
      </c>
      <c r="S300" t="s">
        <v>6956</v>
      </c>
      <c r="T300" t="s">
        <v>6955</v>
      </c>
    </row>
    <row r="301" spans="1:20" x14ac:dyDescent="0.25">
      <c r="A301" t="s">
        <v>25</v>
      </c>
      <c r="B301" t="s">
        <v>26</v>
      </c>
      <c r="C301">
        <v>50</v>
      </c>
      <c r="D301">
        <v>2</v>
      </c>
      <c r="E301" t="s">
        <v>6953</v>
      </c>
      <c r="F301">
        <v>200</v>
      </c>
      <c r="G301">
        <v>0</v>
      </c>
      <c r="H301" t="s">
        <v>632</v>
      </c>
      <c r="I301" t="s">
        <v>6954</v>
      </c>
      <c r="J301" t="s">
        <v>1399</v>
      </c>
      <c r="K301" t="s">
        <v>635</v>
      </c>
      <c r="L301" t="s">
        <v>636</v>
      </c>
      <c r="M301" t="s">
        <v>6955</v>
      </c>
      <c r="N301" t="s">
        <v>635</v>
      </c>
      <c r="O301" t="s">
        <v>638</v>
      </c>
      <c r="P301" t="s">
        <v>22</v>
      </c>
      <c r="Q301" t="s">
        <v>639</v>
      </c>
      <c r="R301" t="s">
        <v>636</v>
      </c>
      <c r="S301" t="s">
        <v>6956</v>
      </c>
      <c r="T301" t="s">
        <v>6955</v>
      </c>
    </row>
    <row r="302" spans="1:20" x14ac:dyDescent="0.25">
      <c r="A302" t="s">
        <v>164</v>
      </c>
      <c r="B302" t="s">
        <v>165</v>
      </c>
      <c r="C302">
        <v>50</v>
      </c>
      <c r="D302">
        <v>6</v>
      </c>
      <c r="E302" t="s">
        <v>6957</v>
      </c>
      <c r="F302">
        <v>200</v>
      </c>
      <c r="G302">
        <v>0</v>
      </c>
      <c r="H302" t="s">
        <v>661</v>
      </c>
      <c r="I302" t="s">
        <v>6958</v>
      </c>
      <c r="J302" t="s">
        <v>1091</v>
      </c>
      <c r="K302" t="s">
        <v>635</v>
      </c>
      <c r="L302" t="s">
        <v>636</v>
      </c>
      <c r="M302" t="s">
        <v>6959</v>
      </c>
      <c r="N302" t="s">
        <v>635</v>
      </c>
      <c r="O302" t="s">
        <v>638</v>
      </c>
      <c r="P302" t="s">
        <v>22</v>
      </c>
      <c r="Q302" t="s">
        <v>639</v>
      </c>
      <c r="R302" t="s">
        <v>636</v>
      </c>
      <c r="S302" t="s">
        <v>6960</v>
      </c>
      <c r="T302" t="s">
        <v>6959</v>
      </c>
    </row>
    <row r="303" spans="1:20" x14ac:dyDescent="0.25">
      <c r="A303" t="s">
        <v>164</v>
      </c>
      <c r="B303" t="s">
        <v>165</v>
      </c>
      <c r="C303">
        <v>50</v>
      </c>
      <c r="D303">
        <v>6</v>
      </c>
      <c r="E303" t="s">
        <v>6961</v>
      </c>
      <c r="F303">
        <v>200</v>
      </c>
      <c r="G303">
        <v>0</v>
      </c>
      <c r="H303" t="s">
        <v>661</v>
      </c>
      <c r="I303" t="s">
        <v>2077</v>
      </c>
      <c r="J303" t="s">
        <v>634</v>
      </c>
      <c r="K303" t="s">
        <v>635</v>
      </c>
      <c r="L303" t="s">
        <v>636</v>
      </c>
      <c r="M303" t="s">
        <v>6962</v>
      </c>
      <c r="N303" t="s">
        <v>635</v>
      </c>
      <c r="O303" t="s">
        <v>638</v>
      </c>
      <c r="P303" t="s">
        <v>22</v>
      </c>
      <c r="Q303" t="s">
        <v>639</v>
      </c>
      <c r="R303" t="s">
        <v>636</v>
      </c>
      <c r="S303" t="s">
        <v>6963</v>
      </c>
      <c r="T303" t="s">
        <v>6964</v>
      </c>
    </row>
    <row r="304" spans="1:20" x14ac:dyDescent="0.25">
      <c r="A304" t="s">
        <v>20</v>
      </c>
      <c r="B304" t="s">
        <v>21</v>
      </c>
      <c r="C304">
        <v>50</v>
      </c>
      <c r="D304">
        <v>1</v>
      </c>
      <c r="E304" t="s">
        <v>6965</v>
      </c>
      <c r="F304">
        <v>99.99</v>
      </c>
      <c r="G304">
        <v>0</v>
      </c>
      <c r="H304" t="s">
        <v>661</v>
      </c>
      <c r="I304" t="s">
        <v>6966</v>
      </c>
      <c r="J304" t="s">
        <v>2829</v>
      </c>
      <c r="K304" t="s">
        <v>635</v>
      </c>
      <c r="L304" t="s">
        <v>636</v>
      </c>
      <c r="M304" t="s">
        <v>6962</v>
      </c>
      <c r="N304" t="s">
        <v>635</v>
      </c>
      <c r="O304" t="s">
        <v>638</v>
      </c>
      <c r="P304" t="s">
        <v>22</v>
      </c>
      <c r="Q304" t="s">
        <v>639</v>
      </c>
      <c r="R304" t="s">
        <v>636</v>
      </c>
      <c r="S304" t="s">
        <v>6967</v>
      </c>
      <c r="T304" t="s">
        <v>6962</v>
      </c>
    </row>
    <row r="305" spans="1:20" x14ac:dyDescent="0.25">
      <c r="A305" t="s">
        <v>23</v>
      </c>
      <c r="B305" t="s">
        <v>24</v>
      </c>
      <c r="C305">
        <v>50</v>
      </c>
      <c r="D305">
        <v>1</v>
      </c>
      <c r="E305" t="s">
        <v>6965</v>
      </c>
      <c r="F305">
        <v>99.99</v>
      </c>
      <c r="G305">
        <v>0</v>
      </c>
      <c r="H305" t="s">
        <v>661</v>
      </c>
      <c r="I305" t="s">
        <v>6966</v>
      </c>
      <c r="J305" t="s">
        <v>2829</v>
      </c>
      <c r="K305" t="s">
        <v>635</v>
      </c>
      <c r="L305" t="s">
        <v>636</v>
      </c>
      <c r="M305" t="s">
        <v>6962</v>
      </c>
      <c r="N305" t="s">
        <v>635</v>
      </c>
      <c r="O305" t="s">
        <v>638</v>
      </c>
      <c r="P305" t="s">
        <v>22</v>
      </c>
      <c r="Q305" t="s">
        <v>639</v>
      </c>
      <c r="R305" t="s">
        <v>636</v>
      </c>
      <c r="S305" t="s">
        <v>6967</v>
      </c>
      <c r="T305" t="s">
        <v>6962</v>
      </c>
    </row>
    <row r="306" spans="1:20" x14ac:dyDescent="0.25">
      <c r="A306" t="s">
        <v>25</v>
      </c>
      <c r="B306" t="s">
        <v>26</v>
      </c>
      <c r="C306">
        <v>50</v>
      </c>
      <c r="D306">
        <v>1</v>
      </c>
      <c r="E306" t="s">
        <v>6965</v>
      </c>
      <c r="F306">
        <v>99.99</v>
      </c>
      <c r="G306">
        <v>0</v>
      </c>
      <c r="H306" t="s">
        <v>661</v>
      </c>
      <c r="I306" t="s">
        <v>6966</v>
      </c>
      <c r="J306" t="s">
        <v>2829</v>
      </c>
      <c r="K306" t="s">
        <v>635</v>
      </c>
      <c r="L306" t="s">
        <v>636</v>
      </c>
      <c r="M306" t="s">
        <v>6962</v>
      </c>
      <c r="N306" t="s">
        <v>635</v>
      </c>
      <c r="O306" t="s">
        <v>638</v>
      </c>
      <c r="P306" t="s">
        <v>22</v>
      </c>
      <c r="Q306" t="s">
        <v>639</v>
      </c>
      <c r="R306" t="s">
        <v>636</v>
      </c>
      <c r="S306" t="s">
        <v>6967</v>
      </c>
      <c r="T306" t="s">
        <v>6962</v>
      </c>
    </row>
    <row r="307" spans="1:20" x14ac:dyDescent="0.25">
      <c r="A307" t="s">
        <v>23</v>
      </c>
      <c r="B307" t="s">
        <v>24</v>
      </c>
      <c r="C307">
        <v>33.333333333333336</v>
      </c>
      <c r="D307">
        <v>3</v>
      </c>
      <c r="E307" t="s">
        <v>6968</v>
      </c>
      <c r="F307">
        <v>100</v>
      </c>
      <c r="G307">
        <v>0</v>
      </c>
      <c r="H307" t="s">
        <v>632</v>
      </c>
      <c r="I307" t="s">
        <v>6969</v>
      </c>
      <c r="J307" t="s">
        <v>6970</v>
      </c>
      <c r="K307" t="s">
        <v>635</v>
      </c>
      <c r="L307" t="s">
        <v>636</v>
      </c>
      <c r="M307" t="s">
        <v>6971</v>
      </c>
      <c r="N307" t="s">
        <v>635</v>
      </c>
      <c r="O307" t="s">
        <v>668</v>
      </c>
      <c r="P307" t="s">
        <v>22</v>
      </c>
      <c r="Q307" t="s">
        <v>669</v>
      </c>
      <c r="R307" t="s">
        <v>636</v>
      </c>
      <c r="S307" t="s">
        <v>6972</v>
      </c>
      <c r="T307" t="s">
        <v>6973</v>
      </c>
    </row>
    <row r="308" spans="1:20" x14ac:dyDescent="0.25">
      <c r="A308" t="s">
        <v>20</v>
      </c>
      <c r="B308" t="s">
        <v>21</v>
      </c>
      <c r="C308">
        <v>50</v>
      </c>
      <c r="D308">
        <v>1</v>
      </c>
      <c r="E308" t="s">
        <v>6974</v>
      </c>
      <c r="F308">
        <v>100</v>
      </c>
      <c r="G308">
        <v>0</v>
      </c>
      <c r="H308" t="s">
        <v>632</v>
      </c>
      <c r="I308" t="s">
        <v>6975</v>
      </c>
      <c r="J308" t="s">
        <v>1314</v>
      </c>
      <c r="K308" t="s">
        <v>635</v>
      </c>
      <c r="L308" t="s">
        <v>636</v>
      </c>
      <c r="M308" t="s">
        <v>6976</v>
      </c>
      <c r="N308" t="s">
        <v>635</v>
      </c>
      <c r="O308" t="s">
        <v>668</v>
      </c>
      <c r="P308" t="s">
        <v>22</v>
      </c>
      <c r="Q308" t="s">
        <v>669</v>
      </c>
      <c r="R308" t="s">
        <v>636</v>
      </c>
      <c r="S308" t="s">
        <v>6977</v>
      </c>
      <c r="T308" t="s">
        <v>6976</v>
      </c>
    </row>
    <row r="309" spans="1:20" x14ac:dyDescent="0.25">
      <c r="A309" t="s">
        <v>23</v>
      </c>
      <c r="B309" t="s">
        <v>24</v>
      </c>
      <c r="C309">
        <v>50</v>
      </c>
      <c r="D309">
        <v>1</v>
      </c>
      <c r="E309" t="s">
        <v>6974</v>
      </c>
      <c r="F309">
        <v>100</v>
      </c>
      <c r="G309">
        <v>0</v>
      </c>
      <c r="H309" t="s">
        <v>632</v>
      </c>
      <c r="I309" t="s">
        <v>6975</v>
      </c>
      <c r="J309" t="s">
        <v>1314</v>
      </c>
      <c r="K309" t="s">
        <v>635</v>
      </c>
      <c r="L309" t="s">
        <v>636</v>
      </c>
      <c r="M309" t="s">
        <v>6976</v>
      </c>
      <c r="N309" t="s">
        <v>635</v>
      </c>
      <c r="O309" t="s">
        <v>668</v>
      </c>
      <c r="P309" t="s">
        <v>22</v>
      </c>
      <c r="Q309" t="s">
        <v>669</v>
      </c>
      <c r="R309" t="s">
        <v>636</v>
      </c>
      <c r="S309" t="s">
        <v>6977</v>
      </c>
      <c r="T309" t="s">
        <v>6976</v>
      </c>
    </row>
    <row r="310" spans="1:20" x14ac:dyDescent="0.25">
      <c r="A310" t="s">
        <v>25</v>
      </c>
      <c r="B310" t="s">
        <v>26</v>
      </c>
      <c r="C310">
        <v>50</v>
      </c>
      <c r="D310">
        <v>1</v>
      </c>
      <c r="E310" t="s">
        <v>6974</v>
      </c>
      <c r="F310">
        <v>100</v>
      </c>
      <c r="G310">
        <v>0</v>
      </c>
      <c r="H310" t="s">
        <v>632</v>
      </c>
      <c r="I310" t="s">
        <v>6975</v>
      </c>
      <c r="J310" t="s">
        <v>1314</v>
      </c>
      <c r="K310" t="s">
        <v>635</v>
      </c>
      <c r="L310" t="s">
        <v>636</v>
      </c>
      <c r="M310" t="s">
        <v>6976</v>
      </c>
      <c r="N310" t="s">
        <v>635</v>
      </c>
      <c r="O310" t="s">
        <v>668</v>
      </c>
      <c r="P310" t="s">
        <v>22</v>
      </c>
      <c r="Q310" t="s">
        <v>669</v>
      </c>
      <c r="R310" t="s">
        <v>636</v>
      </c>
      <c r="S310" t="s">
        <v>6977</v>
      </c>
      <c r="T310" t="s">
        <v>6976</v>
      </c>
    </row>
    <row r="311" spans="1:20" x14ac:dyDescent="0.25">
      <c r="A311" t="s">
        <v>20</v>
      </c>
      <c r="B311" t="s">
        <v>21</v>
      </c>
      <c r="C311">
        <v>50</v>
      </c>
      <c r="D311">
        <v>1</v>
      </c>
      <c r="E311" t="s">
        <v>6978</v>
      </c>
      <c r="F311">
        <v>99.99</v>
      </c>
      <c r="G311">
        <v>0</v>
      </c>
      <c r="H311" t="s">
        <v>661</v>
      </c>
      <c r="I311" t="s">
        <v>6979</v>
      </c>
      <c r="J311" t="s">
        <v>1874</v>
      </c>
      <c r="K311" t="s">
        <v>635</v>
      </c>
      <c r="L311" t="s">
        <v>636</v>
      </c>
      <c r="M311" t="s">
        <v>6980</v>
      </c>
      <c r="N311" t="s">
        <v>635</v>
      </c>
      <c r="O311" t="s">
        <v>638</v>
      </c>
      <c r="P311" t="s">
        <v>22</v>
      </c>
      <c r="Q311" t="s">
        <v>639</v>
      </c>
      <c r="R311" t="s">
        <v>636</v>
      </c>
      <c r="S311" t="s">
        <v>6981</v>
      </c>
      <c r="T311" t="s">
        <v>6980</v>
      </c>
    </row>
    <row r="312" spans="1:20" x14ac:dyDescent="0.25">
      <c r="A312" t="s">
        <v>23</v>
      </c>
      <c r="B312" t="s">
        <v>24</v>
      </c>
      <c r="C312">
        <v>50</v>
      </c>
      <c r="D312">
        <v>1</v>
      </c>
      <c r="E312" t="s">
        <v>6978</v>
      </c>
      <c r="F312">
        <v>99.99</v>
      </c>
      <c r="G312">
        <v>0</v>
      </c>
      <c r="H312" t="s">
        <v>661</v>
      </c>
      <c r="I312" t="s">
        <v>6979</v>
      </c>
      <c r="J312" t="s">
        <v>1874</v>
      </c>
      <c r="K312" t="s">
        <v>635</v>
      </c>
      <c r="L312" t="s">
        <v>636</v>
      </c>
      <c r="M312" t="s">
        <v>6980</v>
      </c>
      <c r="N312" t="s">
        <v>635</v>
      </c>
      <c r="O312" t="s">
        <v>638</v>
      </c>
      <c r="P312" t="s">
        <v>22</v>
      </c>
      <c r="Q312" t="s">
        <v>639</v>
      </c>
      <c r="R312" t="s">
        <v>636</v>
      </c>
      <c r="S312" t="s">
        <v>6981</v>
      </c>
      <c r="T312" t="s">
        <v>6980</v>
      </c>
    </row>
    <row r="313" spans="1:20" x14ac:dyDescent="0.25">
      <c r="A313" t="s">
        <v>25</v>
      </c>
      <c r="B313" t="s">
        <v>26</v>
      </c>
      <c r="C313">
        <v>50</v>
      </c>
      <c r="D313">
        <v>1</v>
      </c>
      <c r="E313" t="s">
        <v>6978</v>
      </c>
      <c r="F313">
        <v>99.99</v>
      </c>
      <c r="G313">
        <v>0</v>
      </c>
      <c r="H313" t="s">
        <v>661</v>
      </c>
      <c r="I313" t="s">
        <v>6979</v>
      </c>
      <c r="J313" t="s">
        <v>1874</v>
      </c>
      <c r="K313" t="s">
        <v>635</v>
      </c>
      <c r="L313" t="s">
        <v>636</v>
      </c>
      <c r="M313" t="s">
        <v>6980</v>
      </c>
      <c r="N313" t="s">
        <v>635</v>
      </c>
      <c r="O313" t="s">
        <v>638</v>
      </c>
      <c r="P313" t="s">
        <v>22</v>
      </c>
      <c r="Q313" t="s">
        <v>639</v>
      </c>
      <c r="R313" t="s">
        <v>636</v>
      </c>
      <c r="S313" t="s">
        <v>6981</v>
      </c>
      <c r="T313" t="s">
        <v>6980</v>
      </c>
    </row>
    <row r="314" spans="1:20" x14ac:dyDescent="0.25">
      <c r="A314" t="s">
        <v>37</v>
      </c>
      <c r="B314" t="s">
        <v>38</v>
      </c>
      <c r="C314">
        <v>66.666666666666671</v>
      </c>
      <c r="D314">
        <v>6</v>
      </c>
      <c r="E314" t="s">
        <v>6982</v>
      </c>
      <c r="F314">
        <v>200</v>
      </c>
      <c r="G314">
        <v>0</v>
      </c>
      <c r="H314" t="s">
        <v>661</v>
      </c>
      <c r="I314" t="s">
        <v>6983</v>
      </c>
      <c r="J314" t="s">
        <v>711</v>
      </c>
      <c r="K314" t="s">
        <v>635</v>
      </c>
      <c r="L314" t="s">
        <v>636</v>
      </c>
      <c r="M314" t="s">
        <v>6980</v>
      </c>
      <c r="N314" t="s">
        <v>635</v>
      </c>
      <c r="O314" t="s">
        <v>638</v>
      </c>
      <c r="P314" t="s">
        <v>22</v>
      </c>
      <c r="Q314" t="s">
        <v>639</v>
      </c>
      <c r="R314" t="s">
        <v>636</v>
      </c>
      <c r="S314" t="s">
        <v>6984</v>
      </c>
      <c r="T314" t="s">
        <v>6980</v>
      </c>
    </row>
    <row r="315" spans="1:20" x14ac:dyDescent="0.25">
      <c r="A315" t="s">
        <v>35</v>
      </c>
      <c r="B315" t="s">
        <v>36</v>
      </c>
      <c r="C315">
        <v>66.666666666666671</v>
      </c>
      <c r="D315">
        <v>3</v>
      </c>
      <c r="E315" t="s">
        <v>6985</v>
      </c>
      <c r="F315">
        <v>100</v>
      </c>
      <c r="G315">
        <v>0</v>
      </c>
      <c r="H315" t="s">
        <v>661</v>
      </c>
      <c r="I315" t="s">
        <v>6986</v>
      </c>
      <c r="J315" t="s">
        <v>1214</v>
      </c>
      <c r="K315" t="s">
        <v>635</v>
      </c>
      <c r="L315" t="s">
        <v>636</v>
      </c>
      <c r="M315" t="s">
        <v>6987</v>
      </c>
      <c r="N315" t="s">
        <v>635</v>
      </c>
      <c r="O315" t="s">
        <v>668</v>
      </c>
      <c r="P315" t="s">
        <v>22</v>
      </c>
      <c r="Q315" t="s">
        <v>669</v>
      </c>
      <c r="R315" t="s">
        <v>636</v>
      </c>
      <c r="S315" t="s">
        <v>6988</v>
      </c>
      <c r="T315" t="s">
        <v>6987</v>
      </c>
    </row>
    <row r="316" spans="1:20" x14ac:dyDescent="0.25">
      <c r="A316" t="s">
        <v>37</v>
      </c>
      <c r="B316" t="s">
        <v>38</v>
      </c>
      <c r="C316">
        <v>66.666666666666671</v>
      </c>
      <c r="D316">
        <v>3</v>
      </c>
      <c r="E316" t="s">
        <v>6989</v>
      </c>
      <c r="F316">
        <v>100</v>
      </c>
      <c r="G316">
        <v>0</v>
      </c>
      <c r="H316" t="s">
        <v>661</v>
      </c>
      <c r="I316" t="s">
        <v>6990</v>
      </c>
      <c r="J316" t="s">
        <v>6991</v>
      </c>
      <c r="K316" t="s">
        <v>635</v>
      </c>
      <c r="L316" t="s">
        <v>636</v>
      </c>
      <c r="M316" t="s">
        <v>6992</v>
      </c>
      <c r="N316" t="s">
        <v>635</v>
      </c>
      <c r="O316" t="s">
        <v>638</v>
      </c>
      <c r="P316" t="s">
        <v>22</v>
      </c>
      <c r="Q316" t="s">
        <v>639</v>
      </c>
      <c r="R316" t="s">
        <v>636</v>
      </c>
      <c r="S316" t="s">
        <v>6993</v>
      </c>
      <c r="T316" t="s">
        <v>6992</v>
      </c>
    </row>
    <row r="317" spans="1:20" x14ac:dyDescent="0.25">
      <c r="A317" t="s">
        <v>619</v>
      </c>
      <c r="B317" t="s">
        <v>620</v>
      </c>
      <c r="C317">
        <v>139</v>
      </c>
      <c r="D317">
        <v>1</v>
      </c>
      <c r="E317" t="s">
        <v>6994</v>
      </c>
      <c r="F317">
        <v>217.98</v>
      </c>
      <c r="G317">
        <v>0</v>
      </c>
      <c r="H317" t="s">
        <v>661</v>
      </c>
      <c r="I317" t="s">
        <v>6995</v>
      </c>
      <c r="J317" t="s">
        <v>643</v>
      </c>
      <c r="K317" t="s">
        <v>635</v>
      </c>
      <c r="L317" t="s">
        <v>636</v>
      </c>
      <c r="M317" t="s">
        <v>6992</v>
      </c>
      <c r="N317" t="s">
        <v>635</v>
      </c>
      <c r="O317" t="s">
        <v>668</v>
      </c>
      <c r="P317" t="s">
        <v>22</v>
      </c>
      <c r="Q317" t="s">
        <v>669</v>
      </c>
      <c r="R317" t="s">
        <v>636</v>
      </c>
      <c r="S317" t="s">
        <v>6996</v>
      </c>
      <c r="T317" t="s">
        <v>6997</v>
      </c>
    </row>
    <row r="318" spans="1:20" x14ac:dyDescent="0.25">
      <c r="A318" t="s">
        <v>257</v>
      </c>
      <c r="B318" t="s">
        <v>263</v>
      </c>
      <c r="C318">
        <v>139</v>
      </c>
      <c r="D318">
        <v>1</v>
      </c>
      <c r="E318" t="s">
        <v>6994</v>
      </c>
      <c r="F318">
        <v>217.98</v>
      </c>
      <c r="G318">
        <v>0</v>
      </c>
      <c r="H318" t="s">
        <v>661</v>
      </c>
      <c r="I318" t="s">
        <v>6995</v>
      </c>
      <c r="J318" t="s">
        <v>643</v>
      </c>
      <c r="K318" t="s">
        <v>635</v>
      </c>
      <c r="L318" t="s">
        <v>636</v>
      </c>
      <c r="M318" t="s">
        <v>6992</v>
      </c>
      <c r="N318" t="s">
        <v>635</v>
      </c>
      <c r="O318" t="s">
        <v>668</v>
      </c>
      <c r="P318" t="s">
        <v>22</v>
      </c>
      <c r="Q318" t="s">
        <v>669</v>
      </c>
      <c r="R318" t="s">
        <v>636</v>
      </c>
      <c r="S318" t="s">
        <v>6996</v>
      </c>
      <c r="T318" t="s">
        <v>6997</v>
      </c>
    </row>
    <row r="319" spans="1:20" x14ac:dyDescent="0.25">
      <c r="A319" t="s">
        <v>118</v>
      </c>
      <c r="B319" t="s">
        <v>91</v>
      </c>
      <c r="C319">
        <v>76</v>
      </c>
      <c r="D319">
        <v>3</v>
      </c>
      <c r="E319" t="s">
        <v>6998</v>
      </c>
      <c r="F319">
        <v>276</v>
      </c>
      <c r="G319">
        <v>48</v>
      </c>
      <c r="H319" t="s">
        <v>647</v>
      </c>
      <c r="I319" t="s">
        <v>6722</v>
      </c>
      <c r="J319" t="s">
        <v>6999</v>
      </c>
      <c r="K319" t="s">
        <v>2547</v>
      </c>
      <c r="L319" t="s">
        <v>2178</v>
      </c>
      <c r="M319" t="s">
        <v>7000</v>
      </c>
      <c r="N319" t="s">
        <v>635</v>
      </c>
      <c r="O319" t="s">
        <v>653</v>
      </c>
      <c r="P319" t="s">
        <v>43</v>
      </c>
      <c r="Q319" t="s">
        <v>654</v>
      </c>
      <c r="R319" t="s">
        <v>636</v>
      </c>
      <c r="S319" t="s">
        <v>7001</v>
      </c>
      <c r="T319" t="s">
        <v>7002</v>
      </c>
    </row>
    <row r="320" spans="1:20" x14ac:dyDescent="0.25">
      <c r="A320" t="s">
        <v>20</v>
      </c>
      <c r="B320" t="s">
        <v>21</v>
      </c>
      <c r="C320">
        <v>50</v>
      </c>
      <c r="D320">
        <v>1</v>
      </c>
      <c r="E320" t="s">
        <v>7003</v>
      </c>
      <c r="F320">
        <v>99.99</v>
      </c>
      <c r="G320">
        <v>0</v>
      </c>
      <c r="H320" t="s">
        <v>661</v>
      </c>
      <c r="I320" t="s">
        <v>7004</v>
      </c>
      <c r="J320" t="s">
        <v>757</v>
      </c>
      <c r="K320" t="s">
        <v>635</v>
      </c>
      <c r="L320" t="s">
        <v>636</v>
      </c>
      <c r="M320" t="s">
        <v>7002</v>
      </c>
      <c r="N320" t="s">
        <v>635</v>
      </c>
      <c r="O320" t="s">
        <v>638</v>
      </c>
      <c r="P320" t="s">
        <v>22</v>
      </c>
      <c r="Q320" t="s">
        <v>639</v>
      </c>
      <c r="R320" t="s">
        <v>636</v>
      </c>
      <c r="S320" t="s">
        <v>7005</v>
      </c>
      <c r="T320" t="s">
        <v>7002</v>
      </c>
    </row>
    <row r="321" spans="1:20" x14ac:dyDescent="0.25">
      <c r="A321" t="s">
        <v>23</v>
      </c>
      <c r="B321" t="s">
        <v>24</v>
      </c>
      <c r="C321">
        <v>50</v>
      </c>
      <c r="D321">
        <v>1</v>
      </c>
      <c r="E321" t="s">
        <v>7003</v>
      </c>
      <c r="F321">
        <v>99.99</v>
      </c>
      <c r="G321">
        <v>0</v>
      </c>
      <c r="H321" t="s">
        <v>661</v>
      </c>
      <c r="I321" t="s">
        <v>7004</v>
      </c>
      <c r="J321" t="s">
        <v>757</v>
      </c>
      <c r="K321" t="s">
        <v>635</v>
      </c>
      <c r="L321" t="s">
        <v>636</v>
      </c>
      <c r="M321" t="s">
        <v>7002</v>
      </c>
      <c r="N321" t="s">
        <v>635</v>
      </c>
      <c r="O321" t="s">
        <v>638</v>
      </c>
      <c r="P321" t="s">
        <v>22</v>
      </c>
      <c r="Q321" t="s">
        <v>639</v>
      </c>
      <c r="R321" t="s">
        <v>636</v>
      </c>
      <c r="S321" t="s">
        <v>7005</v>
      </c>
      <c r="T321" t="s">
        <v>7002</v>
      </c>
    </row>
    <row r="322" spans="1:20" x14ac:dyDescent="0.25">
      <c r="A322" t="s">
        <v>25</v>
      </c>
      <c r="B322" t="s">
        <v>26</v>
      </c>
      <c r="C322">
        <v>50</v>
      </c>
      <c r="D322">
        <v>1</v>
      </c>
      <c r="E322" t="s">
        <v>7003</v>
      </c>
      <c r="F322">
        <v>99.99</v>
      </c>
      <c r="G322">
        <v>0</v>
      </c>
      <c r="H322" t="s">
        <v>661</v>
      </c>
      <c r="I322" t="s">
        <v>7004</v>
      </c>
      <c r="J322" t="s">
        <v>757</v>
      </c>
      <c r="K322" t="s">
        <v>635</v>
      </c>
      <c r="L322" t="s">
        <v>636</v>
      </c>
      <c r="M322" t="s">
        <v>7002</v>
      </c>
      <c r="N322" t="s">
        <v>635</v>
      </c>
      <c r="O322" t="s">
        <v>638</v>
      </c>
      <c r="P322" t="s">
        <v>22</v>
      </c>
      <c r="Q322" t="s">
        <v>639</v>
      </c>
      <c r="R322" t="s">
        <v>636</v>
      </c>
      <c r="S322" t="s">
        <v>7005</v>
      </c>
      <c r="T322" t="s">
        <v>7002</v>
      </c>
    </row>
    <row r="323" spans="1:20" x14ac:dyDescent="0.25">
      <c r="A323" t="s">
        <v>35</v>
      </c>
      <c r="B323" t="s">
        <v>36</v>
      </c>
      <c r="C323">
        <v>66.666666666666671</v>
      </c>
      <c r="D323">
        <v>6</v>
      </c>
      <c r="E323" t="s">
        <v>7006</v>
      </c>
      <c r="F323">
        <v>200</v>
      </c>
      <c r="G323">
        <v>0</v>
      </c>
      <c r="H323" t="s">
        <v>661</v>
      </c>
      <c r="I323" t="s">
        <v>7007</v>
      </c>
      <c r="J323" t="s">
        <v>643</v>
      </c>
      <c r="K323" t="s">
        <v>635</v>
      </c>
      <c r="L323" t="s">
        <v>636</v>
      </c>
      <c r="M323" t="s">
        <v>7008</v>
      </c>
      <c r="N323" t="s">
        <v>635</v>
      </c>
      <c r="O323" t="s">
        <v>638</v>
      </c>
      <c r="P323" t="s">
        <v>22</v>
      </c>
      <c r="Q323" t="s">
        <v>639</v>
      </c>
      <c r="R323" t="s">
        <v>636</v>
      </c>
      <c r="S323" t="s">
        <v>7009</v>
      </c>
      <c r="T323" t="s">
        <v>7010</v>
      </c>
    </row>
    <row r="324" spans="1:20" x14ac:dyDescent="0.25">
      <c r="A324" t="s">
        <v>164</v>
      </c>
      <c r="B324" t="s">
        <v>165</v>
      </c>
      <c r="C324">
        <v>50</v>
      </c>
      <c r="D324">
        <v>6</v>
      </c>
      <c r="E324" t="s">
        <v>7011</v>
      </c>
      <c r="F324">
        <v>200</v>
      </c>
      <c r="G324">
        <v>0</v>
      </c>
      <c r="H324" t="s">
        <v>661</v>
      </c>
      <c r="I324" t="s">
        <v>7012</v>
      </c>
      <c r="J324" t="s">
        <v>2074</v>
      </c>
      <c r="K324" t="s">
        <v>635</v>
      </c>
      <c r="L324" t="s">
        <v>636</v>
      </c>
      <c r="M324" t="s">
        <v>7013</v>
      </c>
      <c r="N324" t="s">
        <v>635</v>
      </c>
      <c r="O324" t="s">
        <v>638</v>
      </c>
      <c r="P324" t="s">
        <v>22</v>
      </c>
      <c r="Q324" t="s">
        <v>639</v>
      </c>
      <c r="R324" t="s">
        <v>7014</v>
      </c>
      <c r="S324" t="s">
        <v>7015</v>
      </c>
      <c r="T324" t="s">
        <v>7013</v>
      </c>
    </row>
    <row r="325" spans="1:20" x14ac:dyDescent="0.25">
      <c r="A325" t="s">
        <v>258</v>
      </c>
      <c r="B325" t="s">
        <v>264</v>
      </c>
      <c r="C325">
        <v>139</v>
      </c>
      <c r="D325">
        <v>1</v>
      </c>
      <c r="E325" t="s">
        <v>7016</v>
      </c>
      <c r="F325">
        <v>215</v>
      </c>
      <c r="G325">
        <v>0</v>
      </c>
      <c r="H325" t="s">
        <v>1233</v>
      </c>
      <c r="I325" t="s">
        <v>7017</v>
      </c>
      <c r="J325" t="s">
        <v>7018</v>
      </c>
      <c r="K325" t="s">
        <v>5422</v>
      </c>
      <c r="L325" t="s">
        <v>7019</v>
      </c>
      <c r="M325" t="s">
        <v>7020</v>
      </c>
      <c r="N325" t="s">
        <v>1239</v>
      </c>
      <c r="O325" t="s">
        <v>1240</v>
      </c>
      <c r="P325" t="s">
        <v>1241</v>
      </c>
      <c r="Q325" t="s">
        <v>1242</v>
      </c>
      <c r="R325" t="s">
        <v>636</v>
      </c>
      <c r="S325" t="s">
        <v>635</v>
      </c>
      <c r="T325" t="s">
        <v>7020</v>
      </c>
    </row>
    <row r="326" spans="1:20" x14ac:dyDescent="0.25">
      <c r="A326" t="s">
        <v>256</v>
      </c>
      <c r="B326" t="s">
        <v>262</v>
      </c>
      <c r="C326">
        <v>139</v>
      </c>
      <c r="D326">
        <v>1</v>
      </c>
      <c r="E326" t="s">
        <v>7016</v>
      </c>
      <c r="F326">
        <v>215</v>
      </c>
      <c r="G326">
        <v>0</v>
      </c>
      <c r="H326" t="s">
        <v>1233</v>
      </c>
      <c r="I326" t="s">
        <v>7017</v>
      </c>
      <c r="J326" t="s">
        <v>7018</v>
      </c>
      <c r="K326" t="s">
        <v>5422</v>
      </c>
      <c r="L326" t="s">
        <v>7019</v>
      </c>
      <c r="M326" t="s">
        <v>7020</v>
      </c>
      <c r="N326" t="s">
        <v>1239</v>
      </c>
      <c r="O326" t="s">
        <v>1240</v>
      </c>
      <c r="P326" t="s">
        <v>1241</v>
      </c>
      <c r="Q326" t="s">
        <v>1242</v>
      </c>
      <c r="R326" t="s">
        <v>636</v>
      </c>
      <c r="S326" t="s">
        <v>635</v>
      </c>
      <c r="T326" t="s">
        <v>7020</v>
      </c>
    </row>
    <row r="327" spans="1:20" x14ac:dyDescent="0.25">
      <c r="A327" t="s">
        <v>31</v>
      </c>
      <c r="B327" t="s">
        <v>32</v>
      </c>
      <c r="C327">
        <v>54.5</v>
      </c>
      <c r="D327">
        <v>2</v>
      </c>
      <c r="E327" t="s">
        <v>7021</v>
      </c>
      <c r="F327">
        <v>83</v>
      </c>
      <c r="G327">
        <v>7</v>
      </c>
      <c r="H327" t="s">
        <v>647</v>
      </c>
      <c r="I327" t="s">
        <v>7022</v>
      </c>
      <c r="J327" t="s">
        <v>7023</v>
      </c>
      <c r="K327" t="s">
        <v>1851</v>
      </c>
      <c r="L327" t="s">
        <v>7024</v>
      </c>
      <c r="M327" t="s">
        <v>7025</v>
      </c>
      <c r="N327" t="s">
        <v>635</v>
      </c>
      <c r="O327" t="s">
        <v>706</v>
      </c>
      <c r="P327" t="s">
        <v>40</v>
      </c>
      <c r="Q327" t="s">
        <v>707</v>
      </c>
      <c r="R327" t="s">
        <v>636</v>
      </c>
      <c r="S327" t="s">
        <v>7026</v>
      </c>
      <c r="T327" t="s">
        <v>7025</v>
      </c>
    </row>
    <row r="328" spans="1:20" x14ac:dyDescent="0.25">
      <c r="A328" t="s">
        <v>37</v>
      </c>
      <c r="B328" t="s">
        <v>38</v>
      </c>
      <c r="C328">
        <v>66.666666666666671</v>
      </c>
      <c r="D328">
        <v>3</v>
      </c>
      <c r="E328" t="s">
        <v>7027</v>
      </c>
      <c r="F328">
        <v>100</v>
      </c>
      <c r="G328">
        <v>0</v>
      </c>
      <c r="H328" t="s">
        <v>661</v>
      </c>
      <c r="I328" t="s">
        <v>7028</v>
      </c>
      <c r="J328" t="s">
        <v>1314</v>
      </c>
      <c r="K328" t="s">
        <v>635</v>
      </c>
      <c r="L328" t="s">
        <v>636</v>
      </c>
      <c r="M328" t="s">
        <v>7029</v>
      </c>
      <c r="N328" t="s">
        <v>635</v>
      </c>
      <c r="O328" t="s">
        <v>638</v>
      </c>
      <c r="P328" t="s">
        <v>22</v>
      </c>
      <c r="Q328" t="s">
        <v>639</v>
      </c>
      <c r="R328" t="s">
        <v>636</v>
      </c>
      <c r="S328" t="s">
        <v>7030</v>
      </c>
      <c r="T328" t="s">
        <v>7029</v>
      </c>
    </row>
    <row r="329" spans="1:20" x14ac:dyDescent="0.25">
      <c r="A329" t="s">
        <v>35</v>
      </c>
      <c r="B329" t="s">
        <v>36</v>
      </c>
      <c r="C329">
        <v>66.666666666666671</v>
      </c>
      <c r="D329">
        <v>3</v>
      </c>
      <c r="E329" t="s">
        <v>7031</v>
      </c>
      <c r="F329">
        <v>100</v>
      </c>
      <c r="G329">
        <v>0</v>
      </c>
      <c r="H329" t="s">
        <v>661</v>
      </c>
      <c r="I329" t="s">
        <v>7032</v>
      </c>
      <c r="J329" t="s">
        <v>634</v>
      </c>
      <c r="K329" t="s">
        <v>635</v>
      </c>
      <c r="L329" t="s">
        <v>636</v>
      </c>
      <c r="M329" t="s">
        <v>7033</v>
      </c>
      <c r="N329" t="s">
        <v>635</v>
      </c>
      <c r="O329" t="s">
        <v>638</v>
      </c>
      <c r="P329" t="s">
        <v>22</v>
      </c>
      <c r="Q329" t="s">
        <v>639</v>
      </c>
      <c r="R329" t="s">
        <v>636</v>
      </c>
      <c r="S329" t="s">
        <v>7034</v>
      </c>
      <c r="T329" t="s">
        <v>7033</v>
      </c>
    </row>
    <row r="330" spans="1:20" x14ac:dyDescent="0.25">
      <c r="A330" t="s">
        <v>37</v>
      </c>
      <c r="B330" t="s">
        <v>38</v>
      </c>
      <c r="C330">
        <v>66.666666666666671</v>
      </c>
      <c r="D330">
        <v>3</v>
      </c>
      <c r="E330" t="s">
        <v>7035</v>
      </c>
      <c r="F330">
        <v>100</v>
      </c>
      <c r="G330">
        <v>0</v>
      </c>
      <c r="H330" t="s">
        <v>661</v>
      </c>
      <c r="I330" t="s">
        <v>7032</v>
      </c>
      <c r="J330" t="s">
        <v>634</v>
      </c>
      <c r="K330" t="s">
        <v>635</v>
      </c>
      <c r="L330" t="s">
        <v>636</v>
      </c>
      <c r="M330" t="s">
        <v>7036</v>
      </c>
      <c r="N330" t="s">
        <v>635</v>
      </c>
      <c r="O330" t="s">
        <v>638</v>
      </c>
      <c r="P330" t="s">
        <v>22</v>
      </c>
      <c r="Q330" t="s">
        <v>639</v>
      </c>
      <c r="R330" t="s">
        <v>636</v>
      </c>
      <c r="S330" t="s">
        <v>7037</v>
      </c>
      <c r="T330" t="s">
        <v>7036</v>
      </c>
    </row>
    <row r="331" spans="1:20" x14ac:dyDescent="0.25">
      <c r="A331" t="s">
        <v>35</v>
      </c>
      <c r="B331" t="s">
        <v>36</v>
      </c>
      <c r="C331">
        <v>66.666666666666671</v>
      </c>
      <c r="D331">
        <v>3</v>
      </c>
      <c r="E331" t="s">
        <v>7038</v>
      </c>
      <c r="F331">
        <v>295</v>
      </c>
      <c r="G331">
        <v>0</v>
      </c>
      <c r="H331" t="s">
        <v>661</v>
      </c>
      <c r="I331" t="s">
        <v>7039</v>
      </c>
      <c r="J331" t="s">
        <v>782</v>
      </c>
      <c r="K331" t="s">
        <v>635</v>
      </c>
      <c r="L331" t="s">
        <v>636</v>
      </c>
      <c r="M331" t="s">
        <v>7040</v>
      </c>
      <c r="N331" t="s">
        <v>635</v>
      </c>
      <c r="O331" t="s">
        <v>1071</v>
      </c>
      <c r="P331" t="s">
        <v>22</v>
      </c>
      <c r="Q331" t="s">
        <v>639</v>
      </c>
      <c r="R331" t="s">
        <v>636</v>
      </c>
      <c r="S331" t="s">
        <v>7041</v>
      </c>
      <c r="T331" t="s">
        <v>7040</v>
      </c>
    </row>
    <row r="332" spans="1:20" x14ac:dyDescent="0.25">
      <c r="A332" t="s">
        <v>35</v>
      </c>
      <c r="B332" t="s">
        <v>36</v>
      </c>
      <c r="C332">
        <v>66.666666666666671</v>
      </c>
      <c r="D332">
        <v>6</v>
      </c>
      <c r="E332" t="s">
        <v>7038</v>
      </c>
      <c r="F332">
        <v>295</v>
      </c>
      <c r="G332">
        <v>0</v>
      </c>
      <c r="H332" t="s">
        <v>661</v>
      </c>
      <c r="I332" t="s">
        <v>7039</v>
      </c>
      <c r="J332" t="s">
        <v>782</v>
      </c>
      <c r="K332" t="s">
        <v>635</v>
      </c>
      <c r="L332" t="s">
        <v>636</v>
      </c>
      <c r="M332" t="s">
        <v>7040</v>
      </c>
      <c r="N332" t="s">
        <v>635</v>
      </c>
      <c r="O332" t="s">
        <v>1071</v>
      </c>
      <c r="P332" t="s">
        <v>22</v>
      </c>
      <c r="Q332" t="s">
        <v>639</v>
      </c>
      <c r="R332" t="s">
        <v>636</v>
      </c>
      <c r="S332" t="s">
        <v>7041</v>
      </c>
      <c r="T332" t="s">
        <v>7040</v>
      </c>
    </row>
    <row r="333" spans="1:20" x14ac:dyDescent="0.25">
      <c r="A333" t="s">
        <v>37</v>
      </c>
      <c r="B333" t="s">
        <v>38</v>
      </c>
      <c r="C333">
        <v>66.666666666666671</v>
      </c>
      <c r="D333">
        <v>3</v>
      </c>
      <c r="E333" t="s">
        <v>7042</v>
      </c>
      <c r="F333">
        <v>100</v>
      </c>
      <c r="G333">
        <v>0</v>
      </c>
      <c r="H333" t="s">
        <v>661</v>
      </c>
      <c r="I333" t="s">
        <v>7043</v>
      </c>
      <c r="J333" t="s">
        <v>1314</v>
      </c>
      <c r="K333" t="s">
        <v>635</v>
      </c>
      <c r="L333" t="s">
        <v>636</v>
      </c>
      <c r="M333" t="s">
        <v>7044</v>
      </c>
      <c r="N333" t="s">
        <v>635</v>
      </c>
      <c r="O333" t="s">
        <v>638</v>
      </c>
      <c r="P333" t="s">
        <v>22</v>
      </c>
      <c r="Q333" t="s">
        <v>639</v>
      </c>
      <c r="R333" t="s">
        <v>636</v>
      </c>
      <c r="S333" t="s">
        <v>7045</v>
      </c>
      <c r="T333" t="s">
        <v>7044</v>
      </c>
    </row>
    <row r="334" spans="1:20" x14ac:dyDescent="0.25">
      <c r="A334" t="s">
        <v>25</v>
      </c>
      <c r="B334" t="s">
        <v>26</v>
      </c>
      <c r="C334">
        <v>44</v>
      </c>
      <c r="D334">
        <v>2</v>
      </c>
      <c r="E334" t="s">
        <v>7046</v>
      </c>
      <c r="F334">
        <v>88</v>
      </c>
      <c r="G334">
        <v>0</v>
      </c>
      <c r="H334" t="s">
        <v>647</v>
      </c>
      <c r="I334" t="s">
        <v>1414</v>
      </c>
      <c r="J334" t="s">
        <v>7047</v>
      </c>
      <c r="K334" t="s">
        <v>7048</v>
      </c>
      <c r="L334" t="s">
        <v>1831</v>
      </c>
      <c r="M334" t="s">
        <v>7049</v>
      </c>
      <c r="N334" t="s">
        <v>635</v>
      </c>
      <c r="O334" t="s">
        <v>653</v>
      </c>
      <c r="P334" t="s">
        <v>43</v>
      </c>
      <c r="Q334" t="s">
        <v>654</v>
      </c>
      <c r="R334" t="s">
        <v>636</v>
      </c>
      <c r="S334" t="s">
        <v>7050</v>
      </c>
      <c r="T334" t="s">
        <v>7051</v>
      </c>
    </row>
    <row r="335" spans="1:20" x14ac:dyDescent="0.25">
      <c r="A335" t="s">
        <v>31</v>
      </c>
      <c r="B335" t="s">
        <v>32</v>
      </c>
      <c r="C335">
        <v>65</v>
      </c>
      <c r="D335">
        <v>1</v>
      </c>
      <c r="E335" t="s">
        <v>7052</v>
      </c>
      <c r="F335">
        <v>49.2</v>
      </c>
      <c r="G335">
        <v>0</v>
      </c>
      <c r="H335" t="s">
        <v>647</v>
      </c>
      <c r="I335" t="s">
        <v>7053</v>
      </c>
      <c r="J335" t="s">
        <v>7054</v>
      </c>
      <c r="K335" t="s">
        <v>7055</v>
      </c>
      <c r="L335" t="s">
        <v>7056</v>
      </c>
      <c r="M335" t="s">
        <v>7049</v>
      </c>
      <c r="N335" t="s">
        <v>635</v>
      </c>
      <c r="O335" t="s">
        <v>706</v>
      </c>
      <c r="P335" t="s">
        <v>40</v>
      </c>
      <c r="Q335" t="s">
        <v>707</v>
      </c>
      <c r="R335" t="s">
        <v>636</v>
      </c>
      <c r="S335" t="s">
        <v>7057</v>
      </c>
      <c r="T335" t="s">
        <v>7058</v>
      </c>
    </row>
    <row r="336" spans="1:20" x14ac:dyDescent="0.25">
      <c r="A336" t="s">
        <v>29</v>
      </c>
      <c r="B336" t="s">
        <v>30</v>
      </c>
      <c r="C336">
        <v>65</v>
      </c>
      <c r="D336">
        <v>1</v>
      </c>
      <c r="E336" t="s">
        <v>7052</v>
      </c>
      <c r="F336">
        <v>49.2</v>
      </c>
      <c r="G336">
        <v>0</v>
      </c>
      <c r="H336" t="s">
        <v>647</v>
      </c>
      <c r="I336" t="s">
        <v>7053</v>
      </c>
      <c r="J336" t="s">
        <v>7054</v>
      </c>
      <c r="K336" t="s">
        <v>7055</v>
      </c>
      <c r="L336" t="s">
        <v>7056</v>
      </c>
      <c r="M336" t="s">
        <v>7049</v>
      </c>
      <c r="N336" t="s">
        <v>635</v>
      </c>
      <c r="O336" t="s">
        <v>706</v>
      </c>
      <c r="P336" t="s">
        <v>40</v>
      </c>
      <c r="Q336" t="s">
        <v>707</v>
      </c>
      <c r="R336" t="s">
        <v>636</v>
      </c>
      <c r="S336" t="s">
        <v>7057</v>
      </c>
      <c r="T336" t="s">
        <v>7058</v>
      </c>
    </row>
    <row r="337" spans="1:20" x14ac:dyDescent="0.25">
      <c r="A337" t="s">
        <v>37</v>
      </c>
      <c r="B337" t="s">
        <v>38</v>
      </c>
      <c r="C337">
        <v>66.666666666666671</v>
      </c>
      <c r="D337">
        <v>3</v>
      </c>
      <c r="E337" t="s">
        <v>7059</v>
      </c>
      <c r="F337">
        <v>100</v>
      </c>
      <c r="G337">
        <v>0</v>
      </c>
      <c r="H337" t="s">
        <v>661</v>
      </c>
      <c r="I337" t="s">
        <v>7060</v>
      </c>
      <c r="J337" t="s">
        <v>1091</v>
      </c>
      <c r="K337" t="s">
        <v>635</v>
      </c>
      <c r="L337" t="s">
        <v>636</v>
      </c>
      <c r="M337" t="s">
        <v>7061</v>
      </c>
      <c r="N337" t="s">
        <v>635</v>
      </c>
      <c r="O337" t="s">
        <v>1071</v>
      </c>
      <c r="P337" t="s">
        <v>22</v>
      </c>
      <c r="Q337" t="s">
        <v>639</v>
      </c>
      <c r="R337" t="s">
        <v>636</v>
      </c>
      <c r="S337" t="s">
        <v>7062</v>
      </c>
      <c r="T337" t="s">
        <v>7061</v>
      </c>
    </row>
    <row r="338" spans="1:20" x14ac:dyDescent="0.25">
      <c r="A338" t="s">
        <v>533</v>
      </c>
      <c r="B338" t="s">
        <v>137</v>
      </c>
      <c r="C338">
        <v>75</v>
      </c>
      <c r="D338">
        <v>1</v>
      </c>
      <c r="E338" t="s">
        <v>7063</v>
      </c>
      <c r="F338">
        <v>112</v>
      </c>
      <c r="G338">
        <v>37</v>
      </c>
      <c r="H338" t="s">
        <v>647</v>
      </c>
      <c r="I338" t="s">
        <v>7064</v>
      </c>
      <c r="J338" t="s">
        <v>7065</v>
      </c>
      <c r="K338" t="s">
        <v>7066</v>
      </c>
      <c r="L338" t="s">
        <v>4704</v>
      </c>
      <c r="M338" t="s">
        <v>7067</v>
      </c>
      <c r="N338" t="s">
        <v>635</v>
      </c>
      <c r="O338" t="s">
        <v>653</v>
      </c>
      <c r="P338" t="s">
        <v>43</v>
      </c>
      <c r="Q338" t="s">
        <v>654</v>
      </c>
      <c r="R338" t="s">
        <v>636</v>
      </c>
      <c r="S338" t="s">
        <v>7068</v>
      </c>
      <c r="T338" t="s">
        <v>7067</v>
      </c>
    </row>
    <row r="339" spans="1:20" x14ac:dyDescent="0.25">
      <c r="A339" t="s">
        <v>37</v>
      </c>
      <c r="B339" t="s">
        <v>38</v>
      </c>
      <c r="C339">
        <v>33</v>
      </c>
      <c r="D339">
        <v>10</v>
      </c>
      <c r="E339" t="s">
        <v>7069</v>
      </c>
      <c r="F339">
        <v>330</v>
      </c>
      <c r="G339">
        <v>0</v>
      </c>
      <c r="H339" t="s">
        <v>661</v>
      </c>
      <c r="I339" t="s">
        <v>1348</v>
      </c>
      <c r="J339" t="s">
        <v>1349</v>
      </c>
      <c r="K339" t="s">
        <v>635</v>
      </c>
      <c r="L339" t="s">
        <v>636</v>
      </c>
      <c r="M339" t="s">
        <v>7070</v>
      </c>
      <c r="N339" t="s">
        <v>635</v>
      </c>
      <c r="O339" t="s">
        <v>638</v>
      </c>
      <c r="P339" t="s">
        <v>22</v>
      </c>
      <c r="Q339" t="s">
        <v>639</v>
      </c>
      <c r="R339" t="s">
        <v>636</v>
      </c>
      <c r="S339" t="s">
        <v>7071</v>
      </c>
      <c r="T339" t="s">
        <v>7070</v>
      </c>
    </row>
    <row r="340" spans="1:20" x14ac:dyDescent="0.25">
      <c r="A340" t="s">
        <v>37</v>
      </c>
      <c r="B340" t="s">
        <v>38</v>
      </c>
      <c r="C340">
        <v>33</v>
      </c>
      <c r="D340">
        <v>10</v>
      </c>
      <c r="E340" t="s">
        <v>7072</v>
      </c>
      <c r="F340">
        <v>330</v>
      </c>
      <c r="G340">
        <v>0</v>
      </c>
      <c r="H340" t="s">
        <v>661</v>
      </c>
      <c r="I340" t="s">
        <v>7073</v>
      </c>
      <c r="J340" t="s">
        <v>884</v>
      </c>
      <c r="K340" t="s">
        <v>635</v>
      </c>
      <c r="L340" t="s">
        <v>636</v>
      </c>
      <c r="M340" t="s">
        <v>7074</v>
      </c>
      <c r="N340" t="s">
        <v>635</v>
      </c>
      <c r="O340" t="s">
        <v>638</v>
      </c>
      <c r="P340" t="s">
        <v>22</v>
      </c>
      <c r="Q340" t="s">
        <v>639</v>
      </c>
      <c r="R340" t="s">
        <v>636</v>
      </c>
      <c r="S340" t="s">
        <v>7075</v>
      </c>
      <c r="T340" t="s">
        <v>7074</v>
      </c>
    </row>
    <row r="341" spans="1:20" x14ac:dyDescent="0.25">
      <c r="A341" t="s">
        <v>37</v>
      </c>
      <c r="B341" t="s">
        <v>38</v>
      </c>
      <c r="C341">
        <v>66.666666666666671</v>
      </c>
      <c r="D341">
        <v>3</v>
      </c>
      <c r="E341" t="s">
        <v>7076</v>
      </c>
      <c r="F341">
        <v>100</v>
      </c>
      <c r="G341">
        <v>0</v>
      </c>
      <c r="H341" t="s">
        <v>661</v>
      </c>
      <c r="I341" t="s">
        <v>7077</v>
      </c>
      <c r="J341" t="s">
        <v>1091</v>
      </c>
      <c r="K341" t="s">
        <v>635</v>
      </c>
      <c r="L341" t="s">
        <v>636</v>
      </c>
      <c r="M341" t="s">
        <v>7078</v>
      </c>
      <c r="N341" t="s">
        <v>635</v>
      </c>
      <c r="O341" t="s">
        <v>1071</v>
      </c>
      <c r="P341" t="s">
        <v>22</v>
      </c>
      <c r="Q341" t="s">
        <v>639</v>
      </c>
      <c r="R341" t="s">
        <v>636</v>
      </c>
      <c r="S341" t="s">
        <v>7079</v>
      </c>
      <c r="T341" t="s">
        <v>7080</v>
      </c>
    </row>
    <row r="342" spans="1:20" x14ac:dyDescent="0.25">
      <c r="A342" t="s">
        <v>37</v>
      </c>
      <c r="B342" t="s">
        <v>38</v>
      </c>
      <c r="C342">
        <v>66.666666666666671</v>
      </c>
      <c r="D342">
        <v>3</v>
      </c>
      <c r="E342" t="s">
        <v>7081</v>
      </c>
      <c r="F342">
        <v>100</v>
      </c>
      <c r="G342">
        <v>0</v>
      </c>
      <c r="H342" t="s">
        <v>661</v>
      </c>
      <c r="I342" t="s">
        <v>7082</v>
      </c>
      <c r="J342" t="s">
        <v>643</v>
      </c>
      <c r="K342" t="s">
        <v>635</v>
      </c>
      <c r="L342" t="s">
        <v>636</v>
      </c>
      <c r="M342" t="s">
        <v>7083</v>
      </c>
      <c r="N342" t="s">
        <v>635</v>
      </c>
      <c r="O342" t="s">
        <v>638</v>
      </c>
      <c r="P342" t="s">
        <v>22</v>
      </c>
      <c r="Q342" t="s">
        <v>639</v>
      </c>
      <c r="R342" t="s">
        <v>636</v>
      </c>
      <c r="S342" t="s">
        <v>7084</v>
      </c>
      <c r="T342" t="s">
        <v>7083</v>
      </c>
    </row>
    <row r="343" spans="1:20" x14ac:dyDescent="0.25">
      <c r="A343" t="s">
        <v>164</v>
      </c>
      <c r="B343" t="s">
        <v>165</v>
      </c>
      <c r="C343">
        <v>50</v>
      </c>
      <c r="D343">
        <v>6</v>
      </c>
      <c r="E343" t="s">
        <v>7085</v>
      </c>
      <c r="F343">
        <v>200</v>
      </c>
      <c r="G343">
        <v>0</v>
      </c>
      <c r="H343" t="s">
        <v>661</v>
      </c>
      <c r="I343" t="s">
        <v>7086</v>
      </c>
      <c r="J343" t="s">
        <v>1036</v>
      </c>
      <c r="K343" t="s">
        <v>635</v>
      </c>
      <c r="L343" t="s">
        <v>636</v>
      </c>
      <c r="M343" t="s">
        <v>7087</v>
      </c>
      <c r="N343" t="s">
        <v>635</v>
      </c>
      <c r="O343" t="s">
        <v>638</v>
      </c>
      <c r="P343" t="s">
        <v>22</v>
      </c>
      <c r="Q343" t="s">
        <v>639</v>
      </c>
      <c r="R343" t="s">
        <v>636</v>
      </c>
      <c r="S343" t="s">
        <v>7088</v>
      </c>
      <c r="T343" t="s">
        <v>7087</v>
      </c>
    </row>
    <row r="344" spans="1:20" x14ac:dyDescent="0.25">
      <c r="A344" t="s">
        <v>23</v>
      </c>
      <c r="B344" t="s">
        <v>24</v>
      </c>
      <c r="C344">
        <v>33.333333333333336</v>
      </c>
      <c r="D344">
        <v>3</v>
      </c>
      <c r="E344" t="s">
        <v>7089</v>
      </c>
      <c r="F344">
        <v>413.3</v>
      </c>
      <c r="G344">
        <v>26</v>
      </c>
      <c r="H344" t="s">
        <v>647</v>
      </c>
      <c r="I344" t="s">
        <v>7090</v>
      </c>
      <c r="J344" t="s">
        <v>7091</v>
      </c>
      <c r="K344" t="s">
        <v>2359</v>
      </c>
      <c r="L344" t="s">
        <v>2360</v>
      </c>
      <c r="M344" t="s">
        <v>7092</v>
      </c>
      <c r="N344" t="s">
        <v>635</v>
      </c>
      <c r="O344" t="s">
        <v>706</v>
      </c>
      <c r="P344" t="s">
        <v>40</v>
      </c>
      <c r="Q344" t="s">
        <v>707</v>
      </c>
      <c r="R344" t="s">
        <v>636</v>
      </c>
      <c r="S344" t="s">
        <v>7093</v>
      </c>
      <c r="T344" t="s">
        <v>7092</v>
      </c>
    </row>
    <row r="345" spans="1:20" x14ac:dyDescent="0.25">
      <c r="A345" t="s">
        <v>23</v>
      </c>
      <c r="B345" t="s">
        <v>24</v>
      </c>
      <c r="C345">
        <v>33.333333333333336</v>
      </c>
      <c r="D345">
        <v>3</v>
      </c>
      <c r="E345" t="s">
        <v>7089</v>
      </c>
      <c r="F345">
        <v>413.3</v>
      </c>
      <c r="G345">
        <v>26</v>
      </c>
      <c r="H345" t="s">
        <v>647</v>
      </c>
      <c r="I345" t="s">
        <v>7090</v>
      </c>
      <c r="J345" t="s">
        <v>7091</v>
      </c>
      <c r="K345" t="s">
        <v>2359</v>
      </c>
      <c r="L345" t="s">
        <v>2360</v>
      </c>
      <c r="M345" t="s">
        <v>7092</v>
      </c>
      <c r="N345" t="s">
        <v>635</v>
      </c>
      <c r="O345" t="s">
        <v>706</v>
      </c>
      <c r="P345" t="s">
        <v>40</v>
      </c>
      <c r="Q345" t="s">
        <v>707</v>
      </c>
      <c r="R345" t="s">
        <v>636</v>
      </c>
      <c r="S345" t="s">
        <v>7093</v>
      </c>
      <c r="T345" t="s">
        <v>7092</v>
      </c>
    </row>
    <row r="346" spans="1:20" x14ac:dyDescent="0.25">
      <c r="A346" t="s">
        <v>23</v>
      </c>
      <c r="B346" t="s">
        <v>24</v>
      </c>
      <c r="C346">
        <v>33.333333333333336</v>
      </c>
      <c r="D346">
        <v>3</v>
      </c>
      <c r="E346" t="s">
        <v>7089</v>
      </c>
      <c r="F346">
        <v>413.3</v>
      </c>
      <c r="G346">
        <v>26</v>
      </c>
      <c r="H346" t="s">
        <v>647</v>
      </c>
      <c r="I346" t="s">
        <v>7090</v>
      </c>
      <c r="J346" t="s">
        <v>7091</v>
      </c>
      <c r="K346" t="s">
        <v>2359</v>
      </c>
      <c r="L346" t="s">
        <v>2360</v>
      </c>
      <c r="M346" t="s">
        <v>7092</v>
      </c>
      <c r="N346" t="s">
        <v>635</v>
      </c>
      <c r="O346" t="s">
        <v>706</v>
      </c>
      <c r="P346" t="s">
        <v>40</v>
      </c>
      <c r="Q346" t="s">
        <v>707</v>
      </c>
      <c r="R346" t="s">
        <v>636</v>
      </c>
      <c r="S346" t="s">
        <v>7093</v>
      </c>
      <c r="T346" t="s">
        <v>7092</v>
      </c>
    </row>
    <row r="347" spans="1:20" x14ac:dyDescent="0.25">
      <c r="A347" t="s">
        <v>23</v>
      </c>
      <c r="B347" t="s">
        <v>24</v>
      </c>
      <c r="C347">
        <v>33.333333333333336</v>
      </c>
      <c r="D347">
        <v>3</v>
      </c>
      <c r="E347" t="s">
        <v>7089</v>
      </c>
      <c r="F347">
        <v>413.3</v>
      </c>
      <c r="G347">
        <v>26</v>
      </c>
      <c r="H347" t="s">
        <v>647</v>
      </c>
      <c r="I347" t="s">
        <v>7090</v>
      </c>
      <c r="J347" t="s">
        <v>7091</v>
      </c>
      <c r="K347" t="s">
        <v>2359</v>
      </c>
      <c r="L347" t="s">
        <v>2360</v>
      </c>
      <c r="M347" t="s">
        <v>7092</v>
      </c>
      <c r="N347" t="s">
        <v>635</v>
      </c>
      <c r="O347" t="s">
        <v>706</v>
      </c>
      <c r="P347" t="s">
        <v>40</v>
      </c>
      <c r="Q347" t="s">
        <v>707</v>
      </c>
      <c r="R347" t="s">
        <v>636</v>
      </c>
      <c r="S347" t="s">
        <v>7093</v>
      </c>
      <c r="T347" t="s">
        <v>7092</v>
      </c>
    </row>
    <row r="348" spans="1:20" x14ac:dyDescent="0.25">
      <c r="A348" t="s">
        <v>23</v>
      </c>
      <c r="B348" t="s">
        <v>24</v>
      </c>
      <c r="C348">
        <v>33.333333333333336</v>
      </c>
      <c r="D348">
        <v>3</v>
      </c>
      <c r="E348" t="s">
        <v>7089</v>
      </c>
      <c r="F348">
        <v>413.3</v>
      </c>
      <c r="G348">
        <v>26</v>
      </c>
      <c r="H348" t="s">
        <v>647</v>
      </c>
      <c r="I348" t="s">
        <v>7090</v>
      </c>
      <c r="J348" t="s">
        <v>7091</v>
      </c>
      <c r="K348" t="s">
        <v>2359</v>
      </c>
      <c r="L348" t="s">
        <v>2360</v>
      </c>
      <c r="M348" t="s">
        <v>7092</v>
      </c>
      <c r="N348" t="s">
        <v>635</v>
      </c>
      <c r="O348" t="s">
        <v>706</v>
      </c>
      <c r="P348" t="s">
        <v>40</v>
      </c>
      <c r="Q348" t="s">
        <v>707</v>
      </c>
      <c r="R348" t="s">
        <v>636</v>
      </c>
      <c r="S348" t="s">
        <v>7093</v>
      </c>
      <c r="T348" t="s">
        <v>7092</v>
      </c>
    </row>
    <row r="349" spans="1:20" x14ac:dyDescent="0.25">
      <c r="A349" t="s">
        <v>25</v>
      </c>
      <c r="B349" t="s">
        <v>26</v>
      </c>
      <c r="C349">
        <v>60</v>
      </c>
      <c r="D349">
        <v>6</v>
      </c>
      <c r="E349" t="s">
        <v>7094</v>
      </c>
      <c r="F349">
        <v>200</v>
      </c>
      <c r="G349">
        <v>0</v>
      </c>
      <c r="H349" t="s">
        <v>661</v>
      </c>
      <c r="I349" t="s">
        <v>7095</v>
      </c>
      <c r="J349" t="s">
        <v>2438</v>
      </c>
      <c r="K349" t="s">
        <v>635</v>
      </c>
      <c r="L349" t="s">
        <v>636</v>
      </c>
      <c r="M349" t="s">
        <v>7096</v>
      </c>
      <c r="N349" t="s">
        <v>635</v>
      </c>
      <c r="O349" t="s">
        <v>668</v>
      </c>
      <c r="P349" t="s">
        <v>22</v>
      </c>
      <c r="Q349" t="s">
        <v>669</v>
      </c>
      <c r="R349" t="s">
        <v>636</v>
      </c>
      <c r="S349" t="s">
        <v>7097</v>
      </c>
      <c r="T349" t="s">
        <v>7096</v>
      </c>
    </row>
    <row r="350" spans="1:20" x14ac:dyDescent="0.25">
      <c r="A350" t="s">
        <v>37</v>
      </c>
      <c r="B350" t="s">
        <v>38</v>
      </c>
      <c r="C350">
        <v>66.666666666666671</v>
      </c>
      <c r="D350">
        <v>3</v>
      </c>
      <c r="E350" t="s">
        <v>7098</v>
      </c>
      <c r="F350">
        <v>100</v>
      </c>
      <c r="G350">
        <v>0</v>
      </c>
      <c r="H350" t="s">
        <v>661</v>
      </c>
      <c r="I350" t="s">
        <v>7099</v>
      </c>
      <c r="J350" t="s">
        <v>972</v>
      </c>
      <c r="K350" t="s">
        <v>635</v>
      </c>
      <c r="L350" t="s">
        <v>636</v>
      </c>
      <c r="M350" t="s">
        <v>7100</v>
      </c>
      <c r="N350" t="s">
        <v>635</v>
      </c>
      <c r="O350" t="s">
        <v>638</v>
      </c>
      <c r="P350" t="s">
        <v>22</v>
      </c>
      <c r="Q350" t="s">
        <v>639</v>
      </c>
      <c r="R350" t="s">
        <v>636</v>
      </c>
      <c r="S350" t="s">
        <v>7101</v>
      </c>
      <c r="T350" t="s">
        <v>7102</v>
      </c>
    </row>
    <row r="351" spans="1:20" x14ac:dyDescent="0.25">
      <c r="A351" t="s">
        <v>20</v>
      </c>
      <c r="B351" t="s">
        <v>21</v>
      </c>
      <c r="C351">
        <v>50</v>
      </c>
      <c r="D351">
        <v>1</v>
      </c>
      <c r="E351" t="s">
        <v>7103</v>
      </c>
      <c r="F351">
        <v>99.99</v>
      </c>
      <c r="G351">
        <v>0</v>
      </c>
      <c r="H351" t="s">
        <v>661</v>
      </c>
      <c r="I351" t="s">
        <v>7104</v>
      </c>
      <c r="J351" t="s">
        <v>972</v>
      </c>
      <c r="K351" t="s">
        <v>635</v>
      </c>
      <c r="L351" t="s">
        <v>636</v>
      </c>
      <c r="M351" t="s">
        <v>7105</v>
      </c>
      <c r="N351" t="s">
        <v>635</v>
      </c>
      <c r="O351" t="s">
        <v>638</v>
      </c>
      <c r="P351" t="s">
        <v>22</v>
      </c>
      <c r="Q351" t="s">
        <v>639</v>
      </c>
      <c r="R351" t="s">
        <v>636</v>
      </c>
      <c r="S351" t="s">
        <v>636</v>
      </c>
      <c r="T351" t="s">
        <v>7105</v>
      </c>
    </row>
    <row r="352" spans="1:20" x14ac:dyDescent="0.25">
      <c r="A352" t="s">
        <v>23</v>
      </c>
      <c r="B352" t="s">
        <v>24</v>
      </c>
      <c r="C352">
        <v>50</v>
      </c>
      <c r="D352">
        <v>1</v>
      </c>
      <c r="E352" t="s">
        <v>7103</v>
      </c>
      <c r="F352">
        <v>99.99</v>
      </c>
      <c r="G352">
        <v>0</v>
      </c>
      <c r="H352" t="s">
        <v>661</v>
      </c>
      <c r="I352" t="s">
        <v>7104</v>
      </c>
      <c r="J352" t="s">
        <v>972</v>
      </c>
      <c r="K352" t="s">
        <v>635</v>
      </c>
      <c r="L352" t="s">
        <v>636</v>
      </c>
      <c r="M352" t="s">
        <v>7105</v>
      </c>
      <c r="N352" t="s">
        <v>635</v>
      </c>
      <c r="O352" t="s">
        <v>638</v>
      </c>
      <c r="P352" t="s">
        <v>22</v>
      </c>
      <c r="Q352" t="s">
        <v>639</v>
      </c>
      <c r="R352" t="s">
        <v>636</v>
      </c>
      <c r="S352" t="s">
        <v>636</v>
      </c>
      <c r="T352" t="s">
        <v>7105</v>
      </c>
    </row>
    <row r="353" spans="1:20" x14ac:dyDescent="0.25">
      <c r="A353" t="s">
        <v>25</v>
      </c>
      <c r="B353" t="s">
        <v>26</v>
      </c>
      <c r="C353">
        <v>50</v>
      </c>
      <c r="D353">
        <v>1</v>
      </c>
      <c r="E353" t="s">
        <v>7103</v>
      </c>
      <c r="F353">
        <v>99.99</v>
      </c>
      <c r="G353">
        <v>0</v>
      </c>
      <c r="H353" t="s">
        <v>661</v>
      </c>
      <c r="I353" t="s">
        <v>7104</v>
      </c>
      <c r="J353" t="s">
        <v>972</v>
      </c>
      <c r="K353" t="s">
        <v>635</v>
      </c>
      <c r="L353" t="s">
        <v>636</v>
      </c>
      <c r="M353" t="s">
        <v>7105</v>
      </c>
      <c r="N353" t="s">
        <v>635</v>
      </c>
      <c r="O353" t="s">
        <v>638</v>
      </c>
      <c r="P353" t="s">
        <v>22</v>
      </c>
      <c r="Q353" t="s">
        <v>639</v>
      </c>
      <c r="R353" t="s">
        <v>636</v>
      </c>
      <c r="S353" t="s">
        <v>636</v>
      </c>
      <c r="T353" t="s">
        <v>7105</v>
      </c>
    </row>
    <row r="354" spans="1:20" x14ac:dyDescent="0.25">
      <c r="A354" t="s">
        <v>37</v>
      </c>
      <c r="B354" t="s">
        <v>38</v>
      </c>
      <c r="C354">
        <v>66.666666666666671</v>
      </c>
      <c r="D354">
        <v>3</v>
      </c>
      <c r="E354" t="s">
        <v>7106</v>
      </c>
      <c r="F354">
        <v>100</v>
      </c>
      <c r="G354">
        <v>0</v>
      </c>
      <c r="H354" t="s">
        <v>661</v>
      </c>
      <c r="I354" t="s">
        <v>696</v>
      </c>
      <c r="J354" t="s">
        <v>697</v>
      </c>
      <c r="K354" t="s">
        <v>635</v>
      </c>
      <c r="L354" t="s">
        <v>636</v>
      </c>
      <c r="M354" t="s">
        <v>7107</v>
      </c>
      <c r="N354" t="s">
        <v>635</v>
      </c>
      <c r="O354" t="s">
        <v>638</v>
      </c>
      <c r="P354" t="s">
        <v>22</v>
      </c>
      <c r="Q354" t="s">
        <v>639</v>
      </c>
      <c r="R354" t="s">
        <v>636</v>
      </c>
      <c r="S354" t="s">
        <v>7108</v>
      </c>
      <c r="T354" t="s">
        <v>7107</v>
      </c>
    </row>
    <row r="355" spans="1:20" x14ac:dyDescent="0.25">
      <c r="A355" t="s">
        <v>37</v>
      </c>
      <c r="B355" t="s">
        <v>38</v>
      </c>
      <c r="C355">
        <v>66.666666666666671</v>
      </c>
      <c r="D355">
        <v>3</v>
      </c>
      <c r="E355" t="s">
        <v>7109</v>
      </c>
      <c r="F355">
        <v>100</v>
      </c>
      <c r="G355">
        <v>0</v>
      </c>
      <c r="H355" t="s">
        <v>661</v>
      </c>
      <c r="I355" t="s">
        <v>7110</v>
      </c>
      <c r="J355" t="s">
        <v>757</v>
      </c>
      <c r="K355" t="s">
        <v>635</v>
      </c>
      <c r="L355" t="s">
        <v>636</v>
      </c>
      <c r="M355" t="s">
        <v>7111</v>
      </c>
      <c r="N355" t="s">
        <v>635</v>
      </c>
      <c r="O355" t="s">
        <v>638</v>
      </c>
      <c r="P355" t="s">
        <v>22</v>
      </c>
      <c r="Q355" t="s">
        <v>639</v>
      </c>
      <c r="R355" t="s">
        <v>636</v>
      </c>
      <c r="S355" t="s">
        <v>7112</v>
      </c>
      <c r="T355" t="s">
        <v>7111</v>
      </c>
    </row>
    <row r="356" spans="1:20" x14ac:dyDescent="0.25">
      <c r="A356" t="s">
        <v>37</v>
      </c>
      <c r="B356" t="s">
        <v>38</v>
      </c>
      <c r="C356">
        <v>66.666666666666671</v>
      </c>
      <c r="D356">
        <v>3</v>
      </c>
      <c r="E356" t="s">
        <v>7113</v>
      </c>
      <c r="F356">
        <v>100</v>
      </c>
      <c r="G356">
        <v>0</v>
      </c>
      <c r="H356" t="s">
        <v>661</v>
      </c>
      <c r="I356" t="s">
        <v>7114</v>
      </c>
      <c r="J356" t="s">
        <v>858</v>
      </c>
      <c r="K356" t="s">
        <v>635</v>
      </c>
      <c r="L356" t="s">
        <v>636</v>
      </c>
      <c r="M356" t="s">
        <v>7115</v>
      </c>
      <c r="N356" t="s">
        <v>635</v>
      </c>
      <c r="O356" t="s">
        <v>638</v>
      </c>
      <c r="P356" t="s">
        <v>22</v>
      </c>
      <c r="Q356" t="s">
        <v>639</v>
      </c>
      <c r="R356" t="s">
        <v>636</v>
      </c>
      <c r="S356" t="s">
        <v>7116</v>
      </c>
      <c r="T356" t="s">
        <v>7115</v>
      </c>
    </row>
    <row r="357" spans="1:20" x14ac:dyDescent="0.25">
      <c r="A357" t="s">
        <v>20</v>
      </c>
      <c r="B357" t="s">
        <v>21</v>
      </c>
      <c r="C357">
        <v>50</v>
      </c>
      <c r="D357">
        <v>1</v>
      </c>
      <c r="E357" t="s">
        <v>7117</v>
      </c>
      <c r="F357">
        <v>99.99</v>
      </c>
      <c r="G357">
        <v>0</v>
      </c>
      <c r="H357" t="s">
        <v>661</v>
      </c>
      <c r="I357" t="s">
        <v>7118</v>
      </c>
      <c r="J357" t="s">
        <v>797</v>
      </c>
      <c r="K357" t="s">
        <v>635</v>
      </c>
      <c r="L357" t="s">
        <v>636</v>
      </c>
      <c r="M357" t="s">
        <v>7119</v>
      </c>
      <c r="N357" t="s">
        <v>635</v>
      </c>
      <c r="O357" t="s">
        <v>638</v>
      </c>
      <c r="P357" t="s">
        <v>22</v>
      </c>
      <c r="Q357" t="s">
        <v>639</v>
      </c>
      <c r="R357" t="s">
        <v>636</v>
      </c>
      <c r="S357" t="s">
        <v>7120</v>
      </c>
      <c r="T357" t="s">
        <v>7119</v>
      </c>
    </row>
    <row r="358" spans="1:20" x14ac:dyDescent="0.25">
      <c r="A358" t="s">
        <v>23</v>
      </c>
      <c r="B358" t="s">
        <v>24</v>
      </c>
      <c r="C358">
        <v>50</v>
      </c>
      <c r="D358">
        <v>1</v>
      </c>
      <c r="E358" t="s">
        <v>7117</v>
      </c>
      <c r="F358">
        <v>99.99</v>
      </c>
      <c r="G358">
        <v>0</v>
      </c>
      <c r="H358" t="s">
        <v>661</v>
      </c>
      <c r="I358" t="s">
        <v>7118</v>
      </c>
      <c r="J358" t="s">
        <v>797</v>
      </c>
      <c r="K358" t="s">
        <v>635</v>
      </c>
      <c r="L358" t="s">
        <v>636</v>
      </c>
      <c r="M358" t="s">
        <v>7119</v>
      </c>
      <c r="N358" t="s">
        <v>635</v>
      </c>
      <c r="O358" t="s">
        <v>638</v>
      </c>
      <c r="P358" t="s">
        <v>22</v>
      </c>
      <c r="Q358" t="s">
        <v>639</v>
      </c>
      <c r="R358" t="s">
        <v>636</v>
      </c>
      <c r="S358" t="s">
        <v>7120</v>
      </c>
      <c r="T358" t="s">
        <v>7119</v>
      </c>
    </row>
    <row r="359" spans="1:20" x14ac:dyDescent="0.25">
      <c r="A359" t="s">
        <v>25</v>
      </c>
      <c r="B359" t="s">
        <v>26</v>
      </c>
      <c r="C359">
        <v>50</v>
      </c>
      <c r="D359">
        <v>1</v>
      </c>
      <c r="E359" t="s">
        <v>7117</v>
      </c>
      <c r="F359">
        <v>99.99</v>
      </c>
      <c r="G359">
        <v>0</v>
      </c>
      <c r="H359" t="s">
        <v>661</v>
      </c>
      <c r="I359" t="s">
        <v>7118</v>
      </c>
      <c r="J359" t="s">
        <v>797</v>
      </c>
      <c r="K359" t="s">
        <v>635</v>
      </c>
      <c r="L359" t="s">
        <v>636</v>
      </c>
      <c r="M359" t="s">
        <v>7119</v>
      </c>
      <c r="N359" t="s">
        <v>635</v>
      </c>
      <c r="O359" t="s">
        <v>638</v>
      </c>
      <c r="P359" t="s">
        <v>22</v>
      </c>
      <c r="Q359" t="s">
        <v>639</v>
      </c>
      <c r="R359" t="s">
        <v>636</v>
      </c>
      <c r="S359" t="s">
        <v>7120</v>
      </c>
      <c r="T359" t="s">
        <v>7119</v>
      </c>
    </row>
    <row r="360" spans="1:20" x14ac:dyDescent="0.25">
      <c r="A360" t="s">
        <v>37</v>
      </c>
      <c r="B360" t="s">
        <v>38</v>
      </c>
      <c r="C360">
        <v>66.666666666666671</v>
      </c>
      <c r="D360">
        <v>3</v>
      </c>
      <c r="E360" t="s">
        <v>7121</v>
      </c>
      <c r="F360">
        <v>100</v>
      </c>
      <c r="G360">
        <v>0</v>
      </c>
      <c r="H360" t="s">
        <v>661</v>
      </c>
      <c r="I360" t="s">
        <v>7122</v>
      </c>
      <c r="J360" t="s">
        <v>2829</v>
      </c>
      <c r="K360" t="s">
        <v>635</v>
      </c>
      <c r="L360" t="s">
        <v>636</v>
      </c>
      <c r="M360" t="s">
        <v>7123</v>
      </c>
      <c r="N360" t="s">
        <v>635</v>
      </c>
      <c r="O360" t="s">
        <v>668</v>
      </c>
      <c r="P360" t="s">
        <v>22</v>
      </c>
      <c r="Q360" t="s">
        <v>669</v>
      </c>
      <c r="R360" t="s">
        <v>636</v>
      </c>
      <c r="S360" t="s">
        <v>7124</v>
      </c>
      <c r="T360" t="s">
        <v>7123</v>
      </c>
    </row>
    <row r="361" spans="1:20" x14ac:dyDescent="0.25">
      <c r="A361" t="s">
        <v>39</v>
      </c>
      <c r="B361" t="s">
        <v>44</v>
      </c>
      <c r="C361">
        <v>78.5</v>
      </c>
      <c r="D361">
        <v>2</v>
      </c>
      <c r="E361" t="s">
        <v>7125</v>
      </c>
      <c r="F361">
        <v>157</v>
      </c>
      <c r="G361">
        <v>0</v>
      </c>
      <c r="H361" t="s">
        <v>647</v>
      </c>
      <c r="I361" t="s">
        <v>7126</v>
      </c>
      <c r="J361" t="s">
        <v>7127</v>
      </c>
      <c r="K361" t="s">
        <v>1265</v>
      </c>
      <c r="L361" t="s">
        <v>2399</v>
      </c>
      <c r="M361" t="s">
        <v>7128</v>
      </c>
      <c r="N361" t="s">
        <v>635</v>
      </c>
      <c r="O361" t="s">
        <v>653</v>
      </c>
      <c r="P361" t="s">
        <v>43</v>
      </c>
      <c r="Q361" t="s">
        <v>654</v>
      </c>
      <c r="R361" t="s">
        <v>636</v>
      </c>
      <c r="S361" t="s">
        <v>7129</v>
      </c>
      <c r="T361" t="s">
        <v>7128</v>
      </c>
    </row>
    <row r="362" spans="1:20" x14ac:dyDescent="0.25">
      <c r="A362" t="s">
        <v>20</v>
      </c>
      <c r="B362" t="s">
        <v>21</v>
      </c>
      <c r="C362">
        <v>50</v>
      </c>
      <c r="D362">
        <v>1</v>
      </c>
      <c r="E362" t="s">
        <v>7130</v>
      </c>
      <c r="F362">
        <v>99.99</v>
      </c>
      <c r="G362">
        <v>0</v>
      </c>
      <c r="H362" t="s">
        <v>661</v>
      </c>
      <c r="I362" t="s">
        <v>7131</v>
      </c>
      <c r="J362" t="s">
        <v>1209</v>
      </c>
      <c r="K362" t="s">
        <v>635</v>
      </c>
      <c r="L362" t="s">
        <v>636</v>
      </c>
      <c r="M362" t="s">
        <v>7132</v>
      </c>
      <c r="N362" t="s">
        <v>635</v>
      </c>
      <c r="O362" t="s">
        <v>638</v>
      </c>
      <c r="P362" t="s">
        <v>22</v>
      </c>
      <c r="Q362" t="s">
        <v>639</v>
      </c>
      <c r="R362" t="s">
        <v>636</v>
      </c>
      <c r="S362" t="s">
        <v>7133</v>
      </c>
      <c r="T362" t="s">
        <v>7132</v>
      </c>
    </row>
    <row r="363" spans="1:20" x14ac:dyDescent="0.25">
      <c r="A363" t="s">
        <v>23</v>
      </c>
      <c r="B363" t="s">
        <v>24</v>
      </c>
      <c r="C363">
        <v>50</v>
      </c>
      <c r="D363">
        <v>1</v>
      </c>
      <c r="E363" t="s">
        <v>7130</v>
      </c>
      <c r="F363">
        <v>99.99</v>
      </c>
      <c r="G363">
        <v>0</v>
      </c>
      <c r="H363" t="s">
        <v>661</v>
      </c>
      <c r="I363" t="s">
        <v>7131</v>
      </c>
      <c r="J363" t="s">
        <v>1209</v>
      </c>
      <c r="K363" t="s">
        <v>635</v>
      </c>
      <c r="L363" t="s">
        <v>636</v>
      </c>
      <c r="M363" t="s">
        <v>7132</v>
      </c>
      <c r="N363" t="s">
        <v>635</v>
      </c>
      <c r="O363" t="s">
        <v>638</v>
      </c>
      <c r="P363" t="s">
        <v>22</v>
      </c>
      <c r="Q363" t="s">
        <v>639</v>
      </c>
      <c r="R363" t="s">
        <v>636</v>
      </c>
      <c r="S363" t="s">
        <v>7133</v>
      </c>
      <c r="T363" t="s">
        <v>7132</v>
      </c>
    </row>
    <row r="364" spans="1:20" x14ac:dyDescent="0.25">
      <c r="A364" t="s">
        <v>25</v>
      </c>
      <c r="B364" t="s">
        <v>26</v>
      </c>
      <c r="C364">
        <v>50</v>
      </c>
      <c r="D364">
        <v>1</v>
      </c>
      <c r="E364" t="s">
        <v>7130</v>
      </c>
      <c r="F364">
        <v>99.99</v>
      </c>
      <c r="G364">
        <v>0</v>
      </c>
      <c r="H364" t="s">
        <v>661</v>
      </c>
      <c r="I364" t="s">
        <v>7131</v>
      </c>
      <c r="J364" t="s">
        <v>1209</v>
      </c>
      <c r="K364" t="s">
        <v>635</v>
      </c>
      <c r="L364" t="s">
        <v>636</v>
      </c>
      <c r="M364" t="s">
        <v>7132</v>
      </c>
      <c r="N364" t="s">
        <v>635</v>
      </c>
      <c r="O364" t="s">
        <v>638</v>
      </c>
      <c r="P364" t="s">
        <v>22</v>
      </c>
      <c r="Q364" t="s">
        <v>639</v>
      </c>
      <c r="R364" t="s">
        <v>636</v>
      </c>
      <c r="S364" t="s">
        <v>7133</v>
      </c>
      <c r="T364" t="s">
        <v>7132</v>
      </c>
    </row>
    <row r="365" spans="1:20" x14ac:dyDescent="0.25">
      <c r="A365" t="s">
        <v>164</v>
      </c>
      <c r="B365" t="s">
        <v>165</v>
      </c>
      <c r="C365">
        <v>33.333333333333336</v>
      </c>
      <c r="D365">
        <v>3</v>
      </c>
      <c r="E365" t="s">
        <v>7134</v>
      </c>
      <c r="F365">
        <v>149</v>
      </c>
      <c r="G365">
        <v>0</v>
      </c>
      <c r="H365" t="s">
        <v>647</v>
      </c>
      <c r="I365" t="s">
        <v>1640</v>
      </c>
      <c r="J365" t="s">
        <v>7135</v>
      </c>
      <c r="K365" t="s">
        <v>7136</v>
      </c>
      <c r="L365" t="s">
        <v>7137</v>
      </c>
      <c r="M365" t="s">
        <v>7138</v>
      </c>
      <c r="N365" t="s">
        <v>635</v>
      </c>
      <c r="O365" t="s">
        <v>653</v>
      </c>
      <c r="P365" t="s">
        <v>43</v>
      </c>
      <c r="Q365" t="s">
        <v>654</v>
      </c>
      <c r="R365" t="s">
        <v>636</v>
      </c>
      <c r="S365" t="s">
        <v>7139</v>
      </c>
      <c r="T365" t="s">
        <v>7138</v>
      </c>
    </row>
    <row r="366" spans="1:20" x14ac:dyDescent="0.25">
      <c r="A366" t="s">
        <v>20</v>
      </c>
      <c r="B366" t="s">
        <v>21</v>
      </c>
      <c r="C366">
        <v>50</v>
      </c>
      <c r="D366">
        <v>1</v>
      </c>
      <c r="E366" t="s">
        <v>7140</v>
      </c>
      <c r="F366">
        <v>150</v>
      </c>
      <c r="G366">
        <v>50</v>
      </c>
      <c r="H366" t="s">
        <v>632</v>
      </c>
      <c r="I366" t="s">
        <v>7141</v>
      </c>
      <c r="J366" t="s">
        <v>7142</v>
      </c>
      <c r="K366" t="s">
        <v>635</v>
      </c>
      <c r="L366" t="s">
        <v>636</v>
      </c>
      <c r="M366" t="s">
        <v>7143</v>
      </c>
      <c r="N366" t="s">
        <v>635</v>
      </c>
      <c r="O366" t="s">
        <v>638</v>
      </c>
      <c r="P366" t="s">
        <v>22</v>
      </c>
      <c r="Q366" t="s">
        <v>639</v>
      </c>
      <c r="R366" t="s">
        <v>636</v>
      </c>
      <c r="S366" t="s">
        <v>7144</v>
      </c>
      <c r="T366" t="s">
        <v>7145</v>
      </c>
    </row>
    <row r="367" spans="1:20" x14ac:dyDescent="0.25">
      <c r="A367" t="s">
        <v>23</v>
      </c>
      <c r="B367" t="s">
        <v>24</v>
      </c>
      <c r="C367">
        <v>50</v>
      </c>
      <c r="D367">
        <v>1</v>
      </c>
      <c r="E367" t="s">
        <v>7140</v>
      </c>
      <c r="F367">
        <v>150</v>
      </c>
      <c r="G367">
        <v>50</v>
      </c>
      <c r="H367" t="s">
        <v>632</v>
      </c>
      <c r="I367" t="s">
        <v>7141</v>
      </c>
      <c r="J367" t="s">
        <v>7142</v>
      </c>
      <c r="K367" t="s">
        <v>635</v>
      </c>
      <c r="L367" t="s">
        <v>636</v>
      </c>
      <c r="M367" t="s">
        <v>7143</v>
      </c>
      <c r="N367" t="s">
        <v>635</v>
      </c>
      <c r="O367" t="s">
        <v>638</v>
      </c>
      <c r="P367" t="s">
        <v>22</v>
      </c>
      <c r="Q367" t="s">
        <v>639</v>
      </c>
      <c r="R367" t="s">
        <v>636</v>
      </c>
      <c r="S367" t="s">
        <v>7144</v>
      </c>
      <c r="T367" t="s">
        <v>7145</v>
      </c>
    </row>
    <row r="368" spans="1:20" x14ac:dyDescent="0.25">
      <c r="A368" t="s">
        <v>25</v>
      </c>
      <c r="B368" t="s">
        <v>26</v>
      </c>
      <c r="C368">
        <v>50</v>
      </c>
      <c r="D368">
        <v>1</v>
      </c>
      <c r="E368" t="s">
        <v>7140</v>
      </c>
      <c r="F368">
        <v>150</v>
      </c>
      <c r="G368">
        <v>50</v>
      </c>
      <c r="H368" t="s">
        <v>632</v>
      </c>
      <c r="I368" t="s">
        <v>7141</v>
      </c>
      <c r="J368" t="s">
        <v>7142</v>
      </c>
      <c r="K368" t="s">
        <v>635</v>
      </c>
      <c r="L368" t="s">
        <v>636</v>
      </c>
      <c r="M368" t="s">
        <v>7143</v>
      </c>
      <c r="N368" t="s">
        <v>635</v>
      </c>
      <c r="O368" t="s">
        <v>638</v>
      </c>
      <c r="P368" t="s">
        <v>22</v>
      </c>
      <c r="Q368" t="s">
        <v>639</v>
      </c>
      <c r="R368" t="s">
        <v>636</v>
      </c>
      <c r="S368" t="s">
        <v>7144</v>
      </c>
      <c r="T368" t="s">
        <v>7145</v>
      </c>
    </row>
    <row r="369" spans="1:20" x14ac:dyDescent="0.25">
      <c r="A369" t="s">
        <v>20</v>
      </c>
      <c r="B369" t="s">
        <v>21</v>
      </c>
      <c r="C369">
        <v>50</v>
      </c>
      <c r="D369">
        <v>1</v>
      </c>
      <c r="E369" t="s">
        <v>7146</v>
      </c>
      <c r="F369">
        <v>290</v>
      </c>
      <c r="G369">
        <v>0</v>
      </c>
      <c r="H369" t="s">
        <v>647</v>
      </c>
      <c r="I369" t="s">
        <v>7147</v>
      </c>
      <c r="J369" t="s">
        <v>7148</v>
      </c>
      <c r="K369" t="s">
        <v>6724</v>
      </c>
      <c r="L369" t="s">
        <v>2350</v>
      </c>
      <c r="M369" t="s">
        <v>7149</v>
      </c>
      <c r="N369" t="s">
        <v>635</v>
      </c>
      <c r="O369" t="s">
        <v>653</v>
      </c>
      <c r="P369" t="s">
        <v>43</v>
      </c>
      <c r="Q369" t="s">
        <v>654</v>
      </c>
      <c r="R369" t="s">
        <v>636</v>
      </c>
      <c r="S369" t="s">
        <v>7150</v>
      </c>
      <c r="T369" t="s">
        <v>7149</v>
      </c>
    </row>
    <row r="370" spans="1:20" x14ac:dyDescent="0.25">
      <c r="A370" t="s">
        <v>23</v>
      </c>
      <c r="B370" t="s">
        <v>24</v>
      </c>
      <c r="C370">
        <v>50</v>
      </c>
      <c r="D370">
        <v>1</v>
      </c>
      <c r="E370" t="s">
        <v>7146</v>
      </c>
      <c r="F370">
        <v>290</v>
      </c>
      <c r="G370">
        <v>0</v>
      </c>
      <c r="H370" t="s">
        <v>647</v>
      </c>
      <c r="I370" t="s">
        <v>7147</v>
      </c>
      <c r="J370" t="s">
        <v>7148</v>
      </c>
      <c r="K370" t="s">
        <v>6724</v>
      </c>
      <c r="L370" t="s">
        <v>2350</v>
      </c>
      <c r="M370" t="s">
        <v>7149</v>
      </c>
      <c r="N370" t="s">
        <v>635</v>
      </c>
      <c r="O370" t="s">
        <v>653</v>
      </c>
      <c r="P370" t="s">
        <v>43</v>
      </c>
      <c r="Q370" t="s">
        <v>654</v>
      </c>
      <c r="R370" t="s">
        <v>636</v>
      </c>
      <c r="S370" t="s">
        <v>7150</v>
      </c>
      <c r="T370" t="s">
        <v>7149</v>
      </c>
    </row>
    <row r="371" spans="1:20" x14ac:dyDescent="0.25">
      <c r="A371" t="s">
        <v>25</v>
      </c>
      <c r="B371" t="s">
        <v>26</v>
      </c>
      <c r="C371">
        <v>50</v>
      </c>
      <c r="D371">
        <v>1</v>
      </c>
      <c r="E371" t="s">
        <v>7146</v>
      </c>
      <c r="F371">
        <v>290</v>
      </c>
      <c r="G371">
        <v>0</v>
      </c>
      <c r="H371" t="s">
        <v>647</v>
      </c>
      <c r="I371" t="s">
        <v>7147</v>
      </c>
      <c r="J371" t="s">
        <v>7148</v>
      </c>
      <c r="K371" t="s">
        <v>6724</v>
      </c>
      <c r="L371" t="s">
        <v>2350</v>
      </c>
      <c r="M371" t="s">
        <v>7149</v>
      </c>
      <c r="N371" t="s">
        <v>635</v>
      </c>
      <c r="O371" t="s">
        <v>653</v>
      </c>
      <c r="P371" t="s">
        <v>43</v>
      </c>
      <c r="Q371" t="s">
        <v>654</v>
      </c>
      <c r="R371" t="s">
        <v>636</v>
      </c>
      <c r="S371" t="s">
        <v>7150</v>
      </c>
      <c r="T371" t="s">
        <v>7149</v>
      </c>
    </row>
    <row r="372" spans="1:20" x14ac:dyDescent="0.25">
      <c r="A372" t="s">
        <v>164</v>
      </c>
      <c r="B372" t="s">
        <v>165</v>
      </c>
      <c r="C372">
        <v>48</v>
      </c>
      <c r="D372">
        <v>1</v>
      </c>
      <c r="E372" t="s">
        <v>7146</v>
      </c>
      <c r="F372">
        <v>290</v>
      </c>
      <c r="G372">
        <v>0</v>
      </c>
      <c r="H372" t="s">
        <v>647</v>
      </c>
      <c r="I372" t="s">
        <v>7147</v>
      </c>
      <c r="J372" t="s">
        <v>7148</v>
      </c>
      <c r="K372" t="s">
        <v>6724</v>
      </c>
      <c r="L372" t="s">
        <v>2350</v>
      </c>
      <c r="M372" t="s">
        <v>7149</v>
      </c>
      <c r="N372" t="s">
        <v>635</v>
      </c>
      <c r="O372" t="s">
        <v>653</v>
      </c>
      <c r="P372" t="s">
        <v>43</v>
      </c>
      <c r="Q372" t="s">
        <v>654</v>
      </c>
      <c r="R372" t="s">
        <v>636</v>
      </c>
      <c r="S372" t="s">
        <v>7150</v>
      </c>
      <c r="T372" t="s">
        <v>7149</v>
      </c>
    </row>
    <row r="373" spans="1:20" x14ac:dyDescent="0.25">
      <c r="A373" t="s">
        <v>118</v>
      </c>
      <c r="B373" t="s">
        <v>91</v>
      </c>
      <c r="C373">
        <v>76</v>
      </c>
      <c r="D373">
        <v>1</v>
      </c>
      <c r="E373" t="s">
        <v>7146</v>
      </c>
      <c r="F373">
        <v>290</v>
      </c>
      <c r="G373">
        <v>0</v>
      </c>
      <c r="H373" t="s">
        <v>647</v>
      </c>
      <c r="I373" t="s">
        <v>7147</v>
      </c>
      <c r="J373" t="s">
        <v>7148</v>
      </c>
      <c r="K373" t="s">
        <v>6724</v>
      </c>
      <c r="L373" t="s">
        <v>2350</v>
      </c>
      <c r="M373" t="s">
        <v>7149</v>
      </c>
      <c r="N373" t="s">
        <v>635</v>
      </c>
      <c r="O373" t="s">
        <v>653</v>
      </c>
      <c r="P373" t="s">
        <v>43</v>
      </c>
      <c r="Q373" t="s">
        <v>654</v>
      </c>
      <c r="R373" t="s">
        <v>636</v>
      </c>
      <c r="S373" t="s">
        <v>7150</v>
      </c>
      <c r="T373" t="s">
        <v>7151</v>
      </c>
    </row>
    <row r="374" spans="1:20" x14ac:dyDescent="0.25">
      <c r="A374" t="s">
        <v>39</v>
      </c>
      <c r="B374" t="s">
        <v>1715</v>
      </c>
      <c r="C374">
        <v>49</v>
      </c>
      <c r="D374">
        <v>3</v>
      </c>
      <c r="E374" t="s">
        <v>7152</v>
      </c>
      <c r="F374">
        <v>173.5</v>
      </c>
      <c r="G374">
        <v>26.5</v>
      </c>
      <c r="H374" t="s">
        <v>647</v>
      </c>
      <c r="I374" t="s">
        <v>7153</v>
      </c>
      <c r="J374" t="s">
        <v>7154</v>
      </c>
      <c r="K374" t="s">
        <v>7155</v>
      </c>
      <c r="L374" t="s">
        <v>7156</v>
      </c>
      <c r="M374" t="s">
        <v>7151</v>
      </c>
      <c r="N374" t="s">
        <v>635</v>
      </c>
      <c r="O374" t="s">
        <v>706</v>
      </c>
      <c r="P374" t="s">
        <v>40</v>
      </c>
      <c r="Q374" t="s">
        <v>707</v>
      </c>
      <c r="R374" t="s">
        <v>636</v>
      </c>
      <c r="S374" t="s">
        <v>7157</v>
      </c>
      <c r="T374" t="s">
        <v>7151</v>
      </c>
    </row>
    <row r="375" spans="1:20" x14ac:dyDescent="0.25">
      <c r="A375" t="s">
        <v>39</v>
      </c>
      <c r="B375" t="s">
        <v>1715</v>
      </c>
      <c r="C375">
        <v>57.46</v>
      </c>
      <c r="D375">
        <v>1</v>
      </c>
      <c r="E375" t="s">
        <v>7158</v>
      </c>
      <c r="F375">
        <v>198.9</v>
      </c>
      <c r="G375">
        <v>26.5</v>
      </c>
      <c r="H375" t="s">
        <v>647</v>
      </c>
      <c r="I375" t="s">
        <v>7153</v>
      </c>
      <c r="J375" t="s">
        <v>7154</v>
      </c>
      <c r="K375" t="s">
        <v>7155</v>
      </c>
      <c r="L375" t="s">
        <v>7156</v>
      </c>
      <c r="M375" t="s">
        <v>7159</v>
      </c>
      <c r="N375" t="s">
        <v>635</v>
      </c>
      <c r="O375" t="s">
        <v>706</v>
      </c>
      <c r="P375" t="s">
        <v>40</v>
      </c>
      <c r="Q375" t="s">
        <v>707</v>
      </c>
      <c r="R375" t="s">
        <v>636</v>
      </c>
      <c r="S375" t="s">
        <v>7160</v>
      </c>
      <c r="T375" t="s">
        <v>7159</v>
      </c>
    </row>
    <row r="376" spans="1:20" x14ac:dyDescent="0.25">
      <c r="A376" t="s">
        <v>39</v>
      </c>
      <c r="B376" t="s">
        <v>1715</v>
      </c>
      <c r="C376">
        <v>57.47</v>
      </c>
      <c r="D376">
        <v>2</v>
      </c>
      <c r="E376" t="s">
        <v>7158</v>
      </c>
      <c r="F376">
        <v>198.9</v>
      </c>
      <c r="G376">
        <v>26.5</v>
      </c>
      <c r="H376" t="s">
        <v>647</v>
      </c>
      <c r="I376" t="s">
        <v>7153</v>
      </c>
      <c r="J376" t="s">
        <v>7154</v>
      </c>
      <c r="K376" t="s">
        <v>7155</v>
      </c>
      <c r="L376" t="s">
        <v>7156</v>
      </c>
      <c r="M376" t="s">
        <v>7159</v>
      </c>
      <c r="N376" t="s">
        <v>635</v>
      </c>
      <c r="O376" t="s">
        <v>706</v>
      </c>
      <c r="P376" t="s">
        <v>40</v>
      </c>
      <c r="Q376" t="s">
        <v>707</v>
      </c>
      <c r="R376" t="s">
        <v>636</v>
      </c>
      <c r="S376" t="s">
        <v>7160</v>
      </c>
      <c r="T376" t="s">
        <v>7159</v>
      </c>
    </row>
    <row r="377" spans="1:20" x14ac:dyDescent="0.25">
      <c r="A377" t="s">
        <v>37</v>
      </c>
      <c r="B377" t="s">
        <v>38</v>
      </c>
      <c r="C377">
        <v>66.666666666666671</v>
      </c>
      <c r="D377">
        <v>3</v>
      </c>
      <c r="E377" t="s">
        <v>7161</v>
      </c>
      <c r="F377">
        <v>100</v>
      </c>
      <c r="G377">
        <v>0</v>
      </c>
      <c r="H377" t="s">
        <v>661</v>
      </c>
      <c r="I377" t="s">
        <v>7162</v>
      </c>
      <c r="J377" t="s">
        <v>869</v>
      </c>
      <c r="K377" t="s">
        <v>635</v>
      </c>
      <c r="L377" t="s">
        <v>636</v>
      </c>
      <c r="M377" t="s">
        <v>7163</v>
      </c>
      <c r="N377" t="s">
        <v>635</v>
      </c>
      <c r="O377" t="s">
        <v>638</v>
      </c>
      <c r="P377" t="s">
        <v>22</v>
      </c>
      <c r="Q377" t="s">
        <v>639</v>
      </c>
      <c r="R377" t="s">
        <v>636</v>
      </c>
      <c r="S377" t="s">
        <v>7164</v>
      </c>
      <c r="T377" t="s">
        <v>7163</v>
      </c>
    </row>
    <row r="378" spans="1:20" x14ac:dyDescent="0.25">
      <c r="A378" t="s">
        <v>35</v>
      </c>
      <c r="B378" t="s">
        <v>36</v>
      </c>
      <c r="C378">
        <v>66.666666666666671</v>
      </c>
      <c r="D378">
        <v>3</v>
      </c>
      <c r="E378" t="s">
        <v>7165</v>
      </c>
      <c r="F378">
        <v>100</v>
      </c>
      <c r="G378">
        <v>0</v>
      </c>
      <c r="H378" t="s">
        <v>661</v>
      </c>
      <c r="I378" t="s">
        <v>7166</v>
      </c>
      <c r="J378" t="s">
        <v>869</v>
      </c>
      <c r="K378" t="s">
        <v>635</v>
      </c>
      <c r="L378" t="s">
        <v>636</v>
      </c>
      <c r="M378" t="s">
        <v>7167</v>
      </c>
      <c r="N378" t="s">
        <v>635</v>
      </c>
      <c r="O378" t="s">
        <v>668</v>
      </c>
      <c r="P378" t="s">
        <v>22</v>
      </c>
      <c r="Q378" t="s">
        <v>669</v>
      </c>
      <c r="R378" t="s">
        <v>636</v>
      </c>
      <c r="S378" t="s">
        <v>7168</v>
      </c>
      <c r="T378" t="s">
        <v>7167</v>
      </c>
    </row>
    <row r="379" spans="1:20" x14ac:dyDescent="0.25">
      <c r="A379" t="s">
        <v>31</v>
      </c>
      <c r="B379" t="s">
        <v>32</v>
      </c>
      <c r="C379">
        <v>54.5</v>
      </c>
      <c r="D379">
        <v>2</v>
      </c>
      <c r="E379" t="s">
        <v>7169</v>
      </c>
      <c r="F379">
        <v>154.5</v>
      </c>
      <c r="G379">
        <v>26.5</v>
      </c>
      <c r="H379" t="s">
        <v>647</v>
      </c>
      <c r="I379" t="s">
        <v>7170</v>
      </c>
      <c r="J379" t="s">
        <v>7171</v>
      </c>
      <c r="K379" t="s">
        <v>7172</v>
      </c>
      <c r="L379" t="s">
        <v>7173</v>
      </c>
      <c r="M379" t="s">
        <v>7174</v>
      </c>
      <c r="N379" t="s">
        <v>635</v>
      </c>
      <c r="O379" t="s">
        <v>706</v>
      </c>
      <c r="P379" t="s">
        <v>40</v>
      </c>
      <c r="Q379" t="s">
        <v>707</v>
      </c>
      <c r="R379" t="s">
        <v>636</v>
      </c>
      <c r="S379" t="s">
        <v>7175</v>
      </c>
      <c r="T379" t="s">
        <v>7174</v>
      </c>
    </row>
    <row r="380" spans="1:20" x14ac:dyDescent="0.25">
      <c r="A380" t="s">
        <v>31</v>
      </c>
      <c r="B380" t="s">
        <v>32</v>
      </c>
      <c r="C380">
        <v>54.5</v>
      </c>
      <c r="D380">
        <v>2</v>
      </c>
      <c r="E380" t="s">
        <v>7169</v>
      </c>
      <c r="F380">
        <v>154.5</v>
      </c>
      <c r="G380">
        <v>26.5</v>
      </c>
      <c r="H380" t="s">
        <v>647</v>
      </c>
      <c r="I380" t="s">
        <v>7170</v>
      </c>
      <c r="J380" t="s">
        <v>7171</v>
      </c>
      <c r="K380" t="s">
        <v>7172</v>
      </c>
      <c r="L380" t="s">
        <v>7173</v>
      </c>
      <c r="M380" t="s">
        <v>7174</v>
      </c>
      <c r="N380" t="s">
        <v>635</v>
      </c>
      <c r="O380" t="s">
        <v>706</v>
      </c>
      <c r="P380" t="s">
        <v>40</v>
      </c>
      <c r="Q380" t="s">
        <v>707</v>
      </c>
      <c r="R380" t="s">
        <v>636</v>
      </c>
      <c r="S380" t="s">
        <v>7175</v>
      </c>
      <c r="T380" t="s">
        <v>7174</v>
      </c>
    </row>
    <row r="381" spans="1:20" x14ac:dyDescent="0.25">
      <c r="A381" t="s">
        <v>164</v>
      </c>
      <c r="B381" t="s">
        <v>165</v>
      </c>
      <c r="C381">
        <v>50</v>
      </c>
      <c r="D381">
        <v>6</v>
      </c>
      <c r="E381" t="s">
        <v>7176</v>
      </c>
      <c r="F381">
        <v>200</v>
      </c>
      <c r="G381">
        <v>0</v>
      </c>
      <c r="H381" t="s">
        <v>661</v>
      </c>
      <c r="I381" t="s">
        <v>7177</v>
      </c>
      <c r="J381" t="s">
        <v>978</v>
      </c>
      <c r="K381" t="s">
        <v>635</v>
      </c>
      <c r="L381" t="s">
        <v>636</v>
      </c>
      <c r="M381" t="s">
        <v>7178</v>
      </c>
      <c r="N381" t="s">
        <v>635</v>
      </c>
      <c r="O381" t="s">
        <v>1071</v>
      </c>
      <c r="P381" t="s">
        <v>22</v>
      </c>
      <c r="Q381" t="s">
        <v>639</v>
      </c>
      <c r="R381" t="s">
        <v>636</v>
      </c>
      <c r="S381" t="s">
        <v>7179</v>
      </c>
      <c r="T381" t="s">
        <v>7178</v>
      </c>
    </row>
    <row r="382" spans="1:20" x14ac:dyDescent="0.25">
      <c r="A382" t="s">
        <v>29</v>
      </c>
      <c r="B382" t="s">
        <v>30</v>
      </c>
      <c r="C382">
        <v>54.5</v>
      </c>
      <c r="D382">
        <v>2</v>
      </c>
      <c r="E382" t="s">
        <v>7180</v>
      </c>
      <c r="F382">
        <v>458.81</v>
      </c>
      <c r="G382">
        <v>79.5</v>
      </c>
      <c r="H382" t="s">
        <v>647</v>
      </c>
      <c r="I382" t="s">
        <v>7181</v>
      </c>
      <c r="J382" t="s">
        <v>7182</v>
      </c>
      <c r="K382" t="s">
        <v>7183</v>
      </c>
      <c r="L382" t="s">
        <v>7184</v>
      </c>
      <c r="M382" t="s">
        <v>7185</v>
      </c>
      <c r="N382" t="s">
        <v>635</v>
      </c>
      <c r="O382" t="s">
        <v>706</v>
      </c>
      <c r="P382" t="s">
        <v>40</v>
      </c>
      <c r="Q382" t="s">
        <v>707</v>
      </c>
      <c r="R382" t="s">
        <v>636</v>
      </c>
      <c r="S382" t="s">
        <v>7186</v>
      </c>
      <c r="T382" t="s">
        <v>7185</v>
      </c>
    </row>
    <row r="383" spans="1:20" x14ac:dyDescent="0.25">
      <c r="A383" t="s">
        <v>29</v>
      </c>
      <c r="B383" t="s">
        <v>30</v>
      </c>
      <c r="C383">
        <v>54.5</v>
      </c>
      <c r="D383">
        <v>2</v>
      </c>
      <c r="E383" t="s">
        <v>7180</v>
      </c>
      <c r="F383">
        <v>458.81</v>
      </c>
      <c r="G383">
        <v>79.5</v>
      </c>
      <c r="H383" t="s">
        <v>647</v>
      </c>
      <c r="I383" t="s">
        <v>7181</v>
      </c>
      <c r="J383" t="s">
        <v>7182</v>
      </c>
      <c r="K383" t="s">
        <v>7183</v>
      </c>
      <c r="L383" t="s">
        <v>7184</v>
      </c>
      <c r="M383" t="s">
        <v>7185</v>
      </c>
      <c r="N383" t="s">
        <v>635</v>
      </c>
      <c r="O383" t="s">
        <v>706</v>
      </c>
      <c r="P383" t="s">
        <v>40</v>
      </c>
      <c r="Q383" t="s">
        <v>707</v>
      </c>
      <c r="R383" t="s">
        <v>636</v>
      </c>
      <c r="S383" t="s">
        <v>7186</v>
      </c>
      <c r="T383" t="s">
        <v>7185</v>
      </c>
    </row>
    <row r="384" spans="1:20" x14ac:dyDescent="0.25">
      <c r="A384" t="s">
        <v>27</v>
      </c>
      <c r="B384" t="s">
        <v>28</v>
      </c>
      <c r="C384">
        <v>54.5</v>
      </c>
      <c r="D384">
        <v>2</v>
      </c>
      <c r="E384" t="s">
        <v>7180</v>
      </c>
      <c r="F384">
        <v>458.81</v>
      </c>
      <c r="G384">
        <v>79.5</v>
      </c>
      <c r="H384" t="s">
        <v>647</v>
      </c>
      <c r="I384" t="s">
        <v>7181</v>
      </c>
      <c r="J384" t="s">
        <v>7182</v>
      </c>
      <c r="K384" t="s">
        <v>7183</v>
      </c>
      <c r="L384" t="s">
        <v>7184</v>
      </c>
      <c r="M384" t="s">
        <v>7185</v>
      </c>
      <c r="N384" t="s">
        <v>635</v>
      </c>
      <c r="O384" t="s">
        <v>706</v>
      </c>
      <c r="P384" t="s">
        <v>40</v>
      </c>
      <c r="Q384" t="s">
        <v>707</v>
      </c>
      <c r="R384" t="s">
        <v>636</v>
      </c>
      <c r="S384" t="s">
        <v>7186</v>
      </c>
      <c r="T384" t="s">
        <v>7185</v>
      </c>
    </row>
    <row r="385" spans="1:20" x14ac:dyDescent="0.25">
      <c r="A385" t="s">
        <v>27</v>
      </c>
      <c r="B385" t="s">
        <v>28</v>
      </c>
      <c r="C385">
        <v>54.5</v>
      </c>
      <c r="D385">
        <v>2</v>
      </c>
      <c r="E385" t="s">
        <v>7180</v>
      </c>
      <c r="F385">
        <v>458.81</v>
      </c>
      <c r="G385">
        <v>79.5</v>
      </c>
      <c r="H385" t="s">
        <v>647</v>
      </c>
      <c r="I385" t="s">
        <v>7181</v>
      </c>
      <c r="J385" t="s">
        <v>7182</v>
      </c>
      <c r="K385" t="s">
        <v>7183</v>
      </c>
      <c r="L385" t="s">
        <v>7184</v>
      </c>
      <c r="M385" t="s">
        <v>7185</v>
      </c>
      <c r="N385" t="s">
        <v>635</v>
      </c>
      <c r="O385" t="s">
        <v>706</v>
      </c>
      <c r="P385" t="s">
        <v>40</v>
      </c>
      <c r="Q385" t="s">
        <v>707</v>
      </c>
      <c r="R385" t="s">
        <v>636</v>
      </c>
      <c r="S385" t="s">
        <v>7186</v>
      </c>
      <c r="T385" t="s">
        <v>7185</v>
      </c>
    </row>
    <row r="386" spans="1:20" x14ac:dyDescent="0.25">
      <c r="A386" t="s">
        <v>27</v>
      </c>
      <c r="B386" t="s">
        <v>28</v>
      </c>
      <c r="C386">
        <v>54</v>
      </c>
      <c r="D386">
        <v>1</v>
      </c>
      <c r="E386" t="s">
        <v>7180</v>
      </c>
      <c r="F386">
        <v>458.81</v>
      </c>
      <c r="G386">
        <v>79.5</v>
      </c>
      <c r="H386" t="s">
        <v>647</v>
      </c>
      <c r="I386" t="s">
        <v>7181</v>
      </c>
      <c r="J386" t="s">
        <v>7182</v>
      </c>
      <c r="K386" t="s">
        <v>7183</v>
      </c>
      <c r="L386" t="s">
        <v>7184</v>
      </c>
      <c r="M386" t="s">
        <v>7185</v>
      </c>
      <c r="N386" t="s">
        <v>635</v>
      </c>
      <c r="O386" t="s">
        <v>706</v>
      </c>
      <c r="P386" t="s">
        <v>40</v>
      </c>
      <c r="Q386" t="s">
        <v>707</v>
      </c>
      <c r="R386" t="s">
        <v>636</v>
      </c>
      <c r="S386" t="s">
        <v>7186</v>
      </c>
      <c r="T386" t="s">
        <v>7185</v>
      </c>
    </row>
    <row r="387" spans="1:20" x14ac:dyDescent="0.25">
      <c r="A387" t="s">
        <v>29</v>
      </c>
      <c r="B387" t="s">
        <v>30</v>
      </c>
      <c r="C387">
        <v>55</v>
      </c>
      <c r="D387">
        <v>1</v>
      </c>
      <c r="E387" t="s">
        <v>7180</v>
      </c>
      <c r="F387">
        <v>458.81</v>
      </c>
      <c r="G387">
        <v>79.5</v>
      </c>
      <c r="H387" t="s">
        <v>647</v>
      </c>
      <c r="I387" t="s">
        <v>7181</v>
      </c>
      <c r="J387" t="s">
        <v>7182</v>
      </c>
      <c r="K387" t="s">
        <v>7183</v>
      </c>
      <c r="L387" t="s">
        <v>7184</v>
      </c>
      <c r="M387" t="s">
        <v>7185</v>
      </c>
      <c r="N387" t="s">
        <v>635</v>
      </c>
      <c r="O387" t="s">
        <v>706</v>
      </c>
      <c r="P387" t="s">
        <v>40</v>
      </c>
      <c r="Q387" t="s">
        <v>707</v>
      </c>
      <c r="R387" t="s">
        <v>636</v>
      </c>
      <c r="S387" t="s">
        <v>7186</v>
      </c>
      <c r="T387" t="s">
        <v>7185</v>
      </c>
    </row>
  </sheetData>
  <pageMargins left="0.25" right="0.25" top="0.75" bottom="0.75" header="0.3" footer="0.3"/>
  <pageSetup paperSize="9" scale="21" fitToHeight="0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6C3DD-9C60-4748-9098-9AB9F468D30D}">
  <sheetPr>
    <tabColor rgb="FFFF6699"/>
    <pageSetUpPr fitToPage="1"/>
  </sheetPr>
  <dimension ref="A1:V264"/>
  <sheetViews>
    <sheetView zoomScale="55" zoomScaleNormal="55" workbookViewId="0">
      <pane xSplit="2" ySplit="1" topLeftCell="Q2" activePane="bottomRight" state="frozen"/>
      <selection sqref="A1:XFD1048576"/>
      <selection pane="topRight" sqref="A1:XFD1048576"/>
      <selection pane="bottomLeft" sqref="A1:XFD1048576"/>
      <selection pane="bottomRight" activeCell="V53" sqref="V53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17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6" t="s">
        <v>1983</v>
      </c>
      <c r="V1" t="s">
        <v>1985</v>
      </c>
    </row>
    <row r="2" spans="1:22" x14ac:dyDescent="0.25">
      <c r="A2" t="s">
        <v>164</v>
      </c>
      <c r="B2" t="s">
        <v>165</v>
      </c>
      <c r="C2">
        <v>33.333333333333336</v>
      </c>
      <c r="D2">
        <v>3</v>
      </c>
      <c r="E2" t="s">
        <v>8062</v>
      </c>
      <c r="F2">
        <v>99.99</v>
      </c>
      <c r="G2">
        <v>0</v>
      </c>
      <c r="H2" t="s">
        <v>661</v>
      </c>
      <c r="I2" t="s">
        <v>1946</v>
      </c>
      <c r="J2" t="s">
        <v>1130</v>
      </c>
      <c r="K2" t="s">
        <v>635</v>
      </c>
      <c r="L2" t="s">
        <v>636</v>
      </c>
      <c r="M2" t="s">
        <v>8063</v>
      </c>
      <c r="N2" t="s">
        <v>635</v>
      </c>
      <c r="O2" t="s">
        <v>638</v>
      </c>
      <c r="P2" t="s">
        <v>22</v>
      </c>
      <c r="Q2" t="s">
        <v>639</v>
      </c>
      <c r="R2" t="s">
        <v>636</v>
      </c>
      <c r="S2" t="s">
        <v>8064</v>
      </c>
      <c r="T2" t="s">
        <v>8063</v>
      </c>
      <c r="U2" s="87" t="s">
        <v>164</v>
      </c>
      <c r="V2">
        <v>553</v>
      </c>
    </row>
    <row r="3" spans="1:22" x14ac:dyDescent="0.25">
      <c r="A3" t="s">
        <v>258</v>
      </c>
      <c r="B3" t="s">
        <v>264</v>
      </c>
      <c r="C3">
        <v>139</v>
      </c>
      <c r="D3">
        <v>1</v>
      </c>
      <c r="E3" t="s">
        <v>8065</v>
      </c>
      <c r="F3">
        <v>108.99</v>
      </c>
      <c r="G3">
        <v>0</v>
      </c>
      <c r="H3" t="s">
        <v>661</v>
      </c>
      <c r="I3" t="s">
        <v>8066</v>
      </c>
      <c r="J3" t="s">
        <v>839</v>
      </c>
      <c r="K3" t="s">
        <v>635</v>
      </c>
      <c r="L3" t="s">
        <v>636</v>
      </c>
      <c r="M3" t="s">
        <v>8067</v>
      </c>
      <c r="N3" t="s">
        <v>635</v>
      </c>
      <c r="O3" t="s">
        <v>638</v>
      </c>
      <c r="P3" t="s">
        <v>22</v>
      </c>
      <c r="Q3" t="s">
        <v>639</v>
      </c>
      <c r="R3" t="s">
        <v>636</v>
      </c>
      <c r="S3" t="s">
        <v>8068</v>
      </c>
      <c r="T3" t="s">
        <v>8067</v>
      </c>
      <c r="U3" s="88" t="s">
        <v>165</v>
      </c>
      <c r="V3">
        <v>553</v>
      </c>
    </row>
    <row r="4" spans="1:22" x14ac:dyDescent="0.25">
      <c r="A4" t="s">
        <v>164</v>
      </c>
      <c r="B4" t="s">
        <v>165</v>
      </c>
      <c r="C4">
        <v>50</v>
      </c>
      <c r="D4">
        <v>6</v>
      </c>
      <c r="E4" t="s">
        <v>8069</v>
      </c>
      <c r="F4">
        <v>199.99</v>
      </c>
      <c r="G4">
        <v>0</v>
      </c>
      <c r="H4" t="s">
        <v>661</v>
      </c>
      <c r="I4" t="s">
        <v>7012</v>
      </c>
      <c r="J4" t="s">
        <v>2074</v>
      </c>
      <c r="K4" t="s">
        <v>635</v>
      </c>
      <c r="L4" t="s">
        <v>636</v>
      </c>
      <c r="M4" t="s">
        <v>8070</v>
      </c>
      <c r="N4" t="s">
        <v>635</v>
      </c>
      <c r="O4" t="s">
        <v>638</v>
      </c>
      <c r="P4" t="s">
        <v>22</v>
      </c>
      <c r="Q4" t="s">
        <v>639</v>
      </c>
      <c r="R4" t="s">
        <v>8071</v>
      </c>
      <c r="S4" t="s">
        <v>8072</v>
      </c>
      <c r="T4" t="s">
        <v>8070</v>
      </c>
      <c r="U4" s="87" t="s">
        <v>37</v>
      </c>
      <c r="V4">
        <v>224</v>
      </c>
    </row>
    <row r="5" spans="1:22" x14ac:dyDescent="0.25">
      <c r="A5" t="s">
        <v>118</v>
      </c>
      <c r="B5" t="s">
        <v>2112</v>
      </c>
      <c r="C5">
        <v>76</v>
      </c>
      <c r="D5">
        <v>1</v>
      </c>
      <c r="E5" t="s">
        <v>8073</v>
      </c>
      <c r="F5">
        <v>83</v>
      </c>
      <c r="G5">
        <v>7</v>
      </c>
      <c r="H5" t="s">
        <v>2114</v>
      </c>
      <c r="I5" t="s">
        <v>8074</v>
      </c>
      <c r="J5" t="s">
        <v>8075</v>
      </c>
      <c r="K5" t="s">
        <v>8076</v>
      </c>
      <c r="L5" t="s">
        <v>8077</v>
      </c>
      <c r="M5" t="s">
        <v>8078</v>
      </c>
      <c r="N5" t="s">
        <v>635</v>
      </c>
      <c r="O5" t="s">
        <v>706</v>
      </c>
      <c r="P5" t="s">
        <v>40</v>
      </c>
      <c r="Q5" t="s">
        <v>707</v>
      </c>
      <c r="R5" t="s">
        <v>636</v>
      </c>
      <c r="S5" t="s">
        <v>8079</v>
      </c>
      <c r="T5" t="s">
        <v>8078</v>
      </c>
      <c r="U5" s="88" t="s">
        <v>38</v>
      </c>
      <c r="V5">
        <v>224</v>
      </c>
    </row>
    <row r="6" spans="1:22" x14ac:dyDescent="0.25">
      <c r="A6" t="s">
        <v>164</v>
      </c>
      <c r="B6" t="s">
        <v>165</v>
      </c>
      <c r="C6">
        <v>50</v>
      </c>
      <c r="D6">
        <v>6</v>
      </c>
      <c r="E6" t="s">
        <v>8080</v>
      </c>
      <c r="F6">
        <v>199.99</v>
      </c>
      <c r="G6">
        <v>0</v>
      </c>
      <c r="H6" t="s">
        <v>661</v>
      </c>
      <c r="I6" t="s">
        <v>8081</v>
      </c>
      <c r="J6" t="s">
        <v>1160</v>
      </c>
      <c r="K6" t="s">
        <v>635</v>
      </c>
      <c r="L6" t="s">
        <v>636</v>
      </c>
      <c r="M6" t="s">
        <v>8082</v>
      </c>
      <c r="N6" t="s">
        <v>635</v>
      </c>
      <c r="O6" t="s">
        <v>638</v>
      </c>
      <c r="P6" t="s">
        <v>22</v>
      </c>
      <c r="Q6" t="s">
        <v>639</v>
      </c>
      <c r="R6" t="s">
        <v>636</v>
      </c>
      <c r="S6" t="s">
        <v>8083</v>
      </c>
      <c r="T6" t="s">
        <v>8082</v>
      </c>
      <c r="U6" s="87" t="s">
        <v>116</v>
      </c>
      <c r="V6">
        <v>110</v>
      </c>
    </row>
    <row r="7" spans="1:22" x14ac:dyDescent="0.25">
      <c r="A7" t="s">
        <v>164</v>
      </c>
      <c r="B7" t="s">
        <v>165</v>
      </c>
      <c r="C7">
        <v>50</v>
      </c>
      <c r="D7">
        <v>6</v>
      </c>
      <c r="E7" t="s">
        <v>8084</v>
      </c>
      <c r="F7">
        <v>208.99</v>
      </c>
      <c r="G7">
        <v>9</v>
      </c>
      <c r="H7" t="s">
        <v>661</v>
      </c>
      <c r="I7" t="s">
        <v>8085</v>
      </c>
      <c r="J7" t="s">
        <v>1349</v>
      </c>
      <c r="K7" t="s">
        <v>635</v>
      </c>
      <c r="L7" t="s">
        <v>636</v>
      </c>
      <c r="M7" t="s">
        <v>8086</v>
      </c>
      <c r="N7" t="s">
        <v>635</v>
      </c>
      <c r="O7" t="s">
        <v>638</v>
      </c>
      <c r="P7" t="s">
        <v>22</v>
      </c>
      <c r="Q7" t="s">
        <v>639</v>
      </c>
      <c r="R7" t="s">
        <v>636</v>
      </c>
      <c r="S7" t="s">
        <v>8087</v>
      </c>
      <c r="T7" t="s">
        <v>8086</v>
      </c>
      <c r="U7" s="88" t="s">
        <v>117</v>
      </c>
      <c r="V7">
        <v>110</v>
      </c>
    </row>
    <row r="8" spans="1:22" x14ac:dyDescent="0.25">
      <c r="A8" t="s">
        <v>164</v>
      </c>
      <c r="B8" t="s">
        <v>165</v>
      </c>
      <c r="C8">
        <v>50</v>
      </c>
      <c r="D8">
        <v>6</v>
      </c>
      <c r="E8" t="s">
        <v>8088</v>
      </c>
      <c r="F8">
        <v>199.99</v>
      </c>
      <c r="G8">
        <v>0</v>
      </c>
      <c r="H8" t="s">
        <v>661</v>
      </c>
      <c r="I8" t="s">
        <v>8089</v>
      </c>
      <c r="J8" t="s">
        <v>858</v>
      </c>
      <c r="K8" t="s">
        <v>635</v>
      </c>
      <c r="L8" t="s">
        <v>636</v>
      </c>
      <c r="M8" t="s">
        <v>8090</v>
      </c>
      <c r="N8" t="s">
        <v>635</v>
      </c>
      <c r="O8" t="s">
        <v>638</v>
      </c>
      <c r="P8" t="s">
        <v>22</v>
      </c>
      <c r="Q8" t="s">
        <v>639</v>
      </c>
      <c r="R8" t="s">
        <v>636</v>
      </c>
      <c r="S8" t="s">
        <v>8091</v>
      </c>
      <c r="T8" t="s">
        <v>8090</v>
      </c>
      <c r="U8" s="87" t="s">
        <v>39</v>
      </c>
      <c r="V8">
        <v>24</v>
      </c>
    </row>
    <row r="9" spans="1:22" x14ac:dyDescent="0.25">
      <c r="A9" t="s">
        <v>164</v>
      </c>
      <c r="B9" t="s">
        <v>165</v>
      </c>
      <c r="C9">
        <v>40</v>
      </c>
      <c r="D9">
        <v>10</v>
      </c>
      <c r="E9" t="s">
        <v>8092</v>
      </c>
      <c r="F9">
        <v>293.25</v>
      </c>
      <c r="G9">
        <v>0</v>
      </c>
      <c r="H9" t="s">
        <v>661</v>
      </c>
      <c r="I9" t="s">
        <v>6782</v>
      </c>
      <c r="J9" t="s">
        <v>2074</v>
      </c>
      <c r="K9" t="s">
        <v>635</v>
      </c>
      <c r="L9" t="s">
        <v>636</v>
      </c>
      <c r="M9" t="s">
        <v>8093</v>
      </c>
      <c r="N9" t="s">
        <v>635</v>
      </c>
      <c r="O9" t="s">
        <v>1071</v>
      </c>
      <c r="P9" t="s">
        <v>22</v>
      </c>
      <c r="Q9" t="s">
        <v>639</v>
      </c>
      <c r="R9" t="s">
        <v>636</v>
      </c>
      <c r="S9" t="s">
        <v>8094</v>
      </c>
      <c r="T9" t="s">
        <v>8093</v>
      </c>
      <c r="U9" s="88" t="s">
        <v>44</v>
      </c>
      <c r="V9">
        <v>21</v>
      </c>
    </row>
    <row r="10" spans="1:22" x14ac:dyDescent="0.25">
      <c r="A10" t="s">
        <v>257</v>
      </c>
      <c r="B10" t="s">
        <v>982</v>
      </c>
      <c r="C10">
        <v>103.55</v>
      </c>
      <c r="D10">
        <v>1</v>
      </c>
      <c r="E10" t="s">
        <v>8095</v>
      </c>
      <c r="F10">
        <v>205.55</v>
      </c>
      <c r="G10">
        <v>26</v>
      </c>
      <c r="H10" t="s">
        <v>647</v>
      </c>
      <c r="I10" t="s">
        <v>8096</v>
      </c>
      <c r="J10" t="s">
        <v>8097</v>
      </c>
      <c r="K10" t="s">
        <v>1532</v>
      </c>
      <c r="L10" t="s">
        <v>8098</v>
      </c>
      <c r="M10" t="s">
        <v>8099</v>
      </c>
      <c r="N10" t="s">
        <v>635</v>
      </c>
      <c r="O10" t="s">
        <v>706</v>
      </c>
      <c r="P10" t="s">
        <v>40</v>
      </c>
      <c r="Q10" t="s">
        <v>707</v>
      </c>
      <c r="R10" t="s">
        <v>636</v>
      </c>
      <c r="S10" t="s">
        <v>8100</v>
      </c>
      <c r="T10" t="s">
        <v>8099</v>
      </c>
      <c r="U10" s="88" t="s">
        <v>1715</v>
      </c>
      <c r="V10">
        <v>3</v>
      </c>
    </row>
    <row r="11" spans="1:22" x14ac:dyDescent="0.25">
      <c r="A11" t="s">
        <v>29</v>
      </c>
      <c r="B11" t="s">
        <v>30</v>
      </c>
      <c r="C11">
        <v>54.5</v>
      </c>
      <c r="D11">
        <v>2</v>
      </c>
      <c r="E11" t="s">
        <v>8095</v>
      </c>
      <c r="F11">
        <v>205.55</v>
      </c>
      <c r="G11">
        <v>26</v>
      </c>
      <c r="H11" t="s">
        <v>647</v>
      </c>
      <c r="I11" t="s">
        <v>8096</v>
      </c>
      <c r="J11" t="s">
        <v>8097</v>
      </c>
      <c r="K11" t="s">
        <v>1532</v>
      </c>
      <c r="L11" t="s">
        <v>8098</v>
      </c>
      <c r="M11" t="s">
        <v>8099</v>
      </c>
      <c r="N11" t="s">
        <v>635</v>
      </c>
      <c r="O11" t="s">
        <v>706</v>
      </c>
      <c r="P11" t="s">
        <v>40</v>
      </c>
      <c r="Q11" t="s">
        <v>707</v>
      </c>
      <c r="R11" t="s">
        <v>636</v>
      </c>
      <c r="S11" t="s">
        <v>8100</v>
      </c>
      <c r="T11" t="s">
        <v>8101</v>
      </c>
      <c r="U11" s="87" t="s">
        <v>35</v>
      </c>
      <c r="V11">
        <v>246</v>
      </c>
    </row>
    <row r="12" spans="1:22" x14ac:dyDescent="0.25">
      <c r="A12" t="s">
        <v>118</v>
      </c>
      <c r="B12" t="s">
        <v>91</v>
      </c>
      <c r="C12">
        <v>80</v>
      </c>
      <c r="D12">
        <v>1</v>
      </c>
      <c r="E12" t="s">
        <v>8102</v>
      </c>
      <c r="F12">
        <v>80</v>
      </c>
      <c r="G12">
        <v>0</v>
      </c>
      <c r="H12" t="s">
        <v>647</v>
      </c>
      <c r="I12" t="s">
        <v>8103</v>
      </c>
      <c r="J12" t="s">
        <v>8104</v>
      </c>
      <c r="K12" t="s">
        <v>8105</v>
      </c>
      <c r="L12" t="s">
        <v>2350</v>
      </c>
      <c r="M12" t="s">
        <v>8106</v>
      </c>
      <c r="N12" t="s">
        <v>635</v>
      </c>
      <c r="O12" t="s">
        <v>678</v>
      </c>
      <c r="P12" t="s">
        <v>43</v>
      </c>
      <c r="Q12" t="s">
        <v>654</v>
      </c>
      <c r="R12" t="s">
        <v>636</v>
      </c>
      <c r="S12" t="s">
        <v>8107</v>
      </c>
      <c r="T12" t="s">
        <v>8108</v>
      </c>
      <c r="U12" s="88" t="s">
        <v>36</v>
      </c>
      <c r="V12">
        <v>246</v>
      </c>
    </row>
    <row r="13" spans="1:22" x14ac:dyDescent="0.25">
      <c r="A13" t="s">
        <v>23</v>
      </c>
      <c r="B13" t="s">
        <v>3162</v>
      </c>
      <c r="C13">
        <v>47.5</v>
      </c>
      <c r="D13">
        <v>1</v>
      </c>
      <c r="E13" t="s">
        <v>8109</v>
      </c>
      <c r="F13">
        <v>102</v>
      </c>
      <c r="G13">
        <v>7</v>
      </c>
      <c r="H13" t="s">
        <v>3156</v>
      </c>
      <c r="I13" t="s">
        <v>8110</v>
      </c>
      <c r="J13" t="s">
        <v>8111</v>
      </c>
      <c r="K13" t="s">
        <v>6940</v>
      </c>
      <c r="L13" t="s">
        <v>8112</v>
      </c>
      <c r="M13" t="s">
        <v>8113</v>
      </c>
      <c r="N13" t="s">
        <v>635</v>
      </c>
      <c r="O13" t="s">
        <v>706</v>
      </c>
      <c r="P13" t="s">
        <v>40</v>
      </c>
      <c r="Q13" t="s">
        <v>707</v>
      </c>
      <c r="R13" t="s">
        <v>636</v>
      </c>
      <c r="S13" t="s">
        <v>8114</v>
      </c>
      <c r="T13" t="s">
        <v>8113</v>
      </c>
      <c r="U13" s="87" t="s">
        <v>118</v>
      </c>
      <c r="V13">
        <v>5</v>
      </c>
    </row>
    <row r="14" spans="1:22" x14ac:dyDescent="0.25">
      <c r="A14" t="s">
        <v>20</v>
      </c>
      <c r="B14" t="s">
        <v>3162</v>
      </c>
      <c r="C14">
        <v>47.5</v>
      </c>
      <c r="D14">
        <v>1</v>
      </c>
      <c r="E14" t="s">
        <v>8109</v>
      </c>
      <c r="F14">
        <v>102</v>
      </c>
      <c r="G14">
        <v>7</v>
      </c>
      <c r="H14" t="s">
        <v>3156</v>
      </c>
      <c r="I14" t="s">
        <v>8110</v>
      </c>
      <c r="J14" t="s">
        <v>8111</v>
      </c>
      <c r="K14" t="s">
        <v>6940</v>
      </c>
      <c r="L14" t="s">
        <v>8112</v>
      </c>
      <c r="M14" t="s">
        <v>8113</v>
      </c>
      <c r="N14" t="s">
        <v>635</v>
      </c>
      <c r="O14" t="s">
        <v>706</v>
      </c>
      <c r="P14" t="s">
        <v>40</v>
      </c>
      <c r="Q14" t="s">
        <v>707</v>
      </c>
      <c r="R14" t="s">
        <v>636</v>
      </c>
      <c r="S14" t="s">
        <v>8114</v>
      </c>
      <c r="T14" t="s">
        <v>8113</v>
      </c>
      <c r="U14" s="88" t="s">
        <v>2112</v>
      </c>
      <c r="V14">
        <v>1</v>
      </c>
    </row>
    <row r="15" spans="1:22" x14ac:dyDescent="0.25">
      <c r="A15" t="s">
        <v>133</v>
      </c>
      <c r="B15" t="s">
        <v>134</v>
      </c>
      <c r="C15">
        <v>12</v>
      </c>
      <c r="D15">
        <v>200</v>
      </c>
      <c r="E15" t="s">
        <v>8115</v>
      </c>
      <c r="F15">
        <v>2592</v>
      </c>
      <c r="G15">
        <v>0</v>
      </c>
      <c r="H15" t="s">
        <v>647</v>
      </c>
      <c r="I15" t="s">
        <v>1692</v>
      </c>
      <c r="J15" t="s">
        <v>8116</v>
      </c>
      <c r="K15" t="s">
        <v>1851</v>
      </c>
      <c r="L15" t="s">
        <v>4646</v>
      </c>
      <c r="M15" t="s">
        <v>8117</v>
      </c>
      <c r="N15" t="s">
        <v>635</v>
      </c>
      <c r="O15" t="s">
        <v>678</v>
      </c>
      <c r="P15" t="s">
        <v>43</v>
      </c>
      <c r="Q15" t="s">
        <v>654</v>
      </c>
      <c r="R15" t="s">
        <v>636</v>
      </c>
      <c r="S15" t="s">
        <v>8118</v>
      </c>
      <c r="T15" t="s">
        <v>8117</v>
      </c>
      <c r="U15" s="88" t="s">
        <v>91</v>
      </c>
      <c r="V15">
        <v>4</v>
      </c>
    </row>
    <row r="16" spans="1:22" x14ac:dyDescent="0.25">
      <c r="A16" t="s">
        <v>37</v>
      </c>
      <c r="B16" t="s">
        <v>38</v>
      </c>
      <c r="C16">
        <v>66.666666666666671</v>
      </c>
      <c r="D16">
        <v>6</v>
      </c>
      <c r="E16" t="s">
        <v>8119</v>
      </c>
      <c r="F16">
        <v>199.98</v>
      </c>
      <c r="G16">
        <v>0</v>
      </c>
      <c r="H16" t="s">
        <v>661</v>
      </c>
      <c r="I16" t="s">
        <v>8120</v>
      </c>
      <c r="J16" t="s">
        <v>643</v>
      </c>
      <c r="K16" t="s">
        <v>635</v>
      </c>
      <c r="L16" t="s">
        <v>636</v>
      </c>
      <c r="M16" t="s">
        <v>8121</v>
      </c>
      <c r="N16" t="s">
        <v>635</v>
      </c>
      <c r="O16" t="s">
        <v>638</v>
      </c>
      <c r="P16" t="s">
        <v>22</v>
      </c>
      <c r="Q16" t="s">
        <v>639</v>
      </c>
      <c r="R16" t="s">
        <v>636</v>
      </c>
      <c r="S16" t="s">
        <v>8122</v>
      </c>
      <c r="T16" t="s">
        <v>8123</v>
      </c>
      <c r="U16" s="87" t="s">
        <v>29</v>
      </c>
      <c r="V16">
        <v>4</v>
      </c>
    </row>
    <row r="17" spans="1:22" x14ac:dyDescent="0.25">
      <c r="A17" t="s">
        <v>35</v>
      </c>
      <c r="B17" t="s">
        <v>36</v>
      </c>
      <c r="C17">
        <v>66.666666666666671</v>
      </c>
      <c r="D17">
        <v>6</v>
      </c>
      <c r="E17" t="s">
        <v>8124</v>
      </c>
      <c r="F17">
        <v>286</v>
      </c>
      <c r="G17">
        <v>0</v>
      </c>
      <c r="H17" t="s">
        <v>647</v>
      </c>
      <c r="I17" t="s">
        <v>1176</v>
      </c>
      <c r="J17" t="s">
        <v>8125</v>
      </c>
      <c r="K17" t="s">
        <v>8126</v>
      </c>
      <c r="L17" t="s">
        <v>1294</v>
      </c>
      <c r="M17" t="s">
        <v>8127</v>
      </c>
      <c r="N17" t="s">
        <v>635</v>
      </c>
      <c r="O17" t="s">
        <v>678</v>
      </c>
      <c r="P17" t="s">
        <v>43</v>
      </c>
      <c r="Q17" t="s">
        <v>654</v>
      </c>
      <c r="R17" t="s">
        <v>636</v>
      </c>
      <c r="S17" t="s">
        <v>8128</v>
      </c>
      <c r="T17" t="s">
        <v>8127</v>
      </c>
      <c r="U17" s="88" t="s">
        <v>30</v>
      </c>
      <c r="V17">
        <v>4</v>
      </c>
    </row>
    <row r="18" spans="1:22" x14ac:dyDescent="0.25">
      <c r="A18" t="s">
        <v>164</v>
      </c>
      <c r="B18" t="s">
        <v>165</v>
      </c>
      <c r="C18">
        <v>40</v>
      </c>
      <c r="D18">
        <v>10</v>
      </c>
      <c r="E18" t="s">
        <v>8129</v>
      </c>
      <c r="F18">
        <v>293.25</v>
      </c>
      <c r="G18">
        <v>0</v>
      </c>
      <c r="H18" t="s">
        <v>661</v>
      </c>
      <c r="I18" t="s">
        <v>2643</v>
      </c>
      <c r="J18" t="s">
        <v>2644</v>
      </c>
      <c r="K18" t="s">
        <v>635</v>
      </c>
      <c r="L18" t="s">
        <v>636</v>
      </c>
      <c r="M18" t="s">
        <v>8130</v>
      </c>
      <c r="N18" t="s">
        <v>635</v>
      </c>
      <c r="O18" t="s">
        <v>638</v>
      </c>
      <c r="P18" t="s">
        <v>22</v>
      </c>
      <c r="Q18" t="s">
        <v>639</v>
      </c>
      <c r="R18" t="s">
        <v>636</v>
      </c>
      <c r="S18" t="s">
        <v>8131</v>
      </c>
      <c r="T18" t="s">
        <v>8132</v>
      </c>
      <c r="U18" s="87" t="s">
        <v>31</v>
      </c>
      <c r="V18">
        <v>4</v>
      </c>
    </row>
    <row r="19" spans="1:22" x14ac:dyDescent="0.25">
      <c r="A19" t="s">
        <v>164</v>
      </c>
      <c r="B19" t="s">
        <v>165</v>
      </c>
      <c r="C19">
        <v>33.333333333333336</v>
      </c>
      <c r="D19">
        <v>3</v>
      </c>
      <c r="E19" t="s">
        <v>8133</v>
      </c>
      <c r="F19">
        <v>99.99</v>
      </c>
      <c r="G19">
        <v>0</v>
      </c>
      <c r="H19" t="s">
        <v>661</v>
      </c>
      <c r="I19" t="s">
        <v>5339</v>
      </c>
      <c r="J19" t="s">
        <v>884</v>
      </c>
      <c r="K19" t="s">
        <v>635</v>
      </c>
      <c r="L19" t="s">
        <v>636</v>
      </c>
      <c r="M19" t="s">
        <v>8134</v>
      </c>
      <c r="N19" t="s">
        <v>635</v>
      </c>
      <c r="O19" t="s">
        <v>638</v>
      </c>
      <c r="P19" t="s">
        <v>22</v>
      </c>
      <c r="Q19" t="s">
        <v>639</v>
      </c>
      <c r="R19" t="s">
        <v>636</v>
      </c>
      <c r="S19" t="s">
        <v>8135</v>
      </c>
      <c r="T19" t="s">
        <v>8134</v>
      </c>
      <c r="U19" s="88" t="s">
        <v>32</v>
      </c>
      <c r="V19">
        <v>4</v>
      </c>
    </row>
    <row r="20" spans="1:22" x14ac:dyDescent="0.25">
      <c r="A20" t="s">
        <v>256</v>
      </c>
      <c r="B20" t="s">
        <v>262</v>
      </c>
      <c r="C20">
        <v>139</v>
      </c>
      <c r="D20">
        <v>1</v>
      </c>
      <c r="E20" t="s">
        <v>8136</v>
      </c>
      <c r="F20">
        <v>108.99</v>
      </c>
      <c r="G20">
        <v>0</v>
      </c>
      <c r="H20" t="s">
        <v>661</v>
      </c>
      <c r="I20" t="s">
        <v>8137</v>
      </c>
      <c r="J20" t="s">
        <v>770</v>
      </c>
      <c r="K20" t="s">
        <v>635</v>
      </c>
      <c r="L20" t="s">
        <v>636</v>
      </c>
      <c r="M20" t="s">
        <v>8138</v>
      </c>
      <c r="N20" t="s">
        <v>635</v>
      </c>
      <c r="O20" t="s">
        <v>668</v>
      </c>
      <c r="P20" t="s">
        <v>22</v>
      </c>
      <c r="Q20" t="s">
        <v>669</v>
      </c>
      <c r="R20" t="s">
        <v>636</v>
      </c>
      <c r="S20" t="s">
        <v>8139</v>
      </c>
      <c r="T20" t="s">
        <v>8138</v>
      </c>
      <c r="U20" s="87" t="s">
        <v>256</v>
      </c>
      <c r="V20">
        <v>3</v>
      </c>
    </row>
    <row r="21" spans="1:22" x14ac:dyDescent="0.25">
      <c r="A21" t="s">
        <v>37</v>
      </c>
      <c r="B21" t="s">
        <v>38</v>
      </c>
      <c r="C21">
        <v>66.666666666666671</v>
      </c>
      <c r="D21">
        <v>3</v>
      </c>
      <c r="E21" t="s">
        <v>8140</v>
      </c>
      <c r="F21">
        <v>99.99</v>
      </c>
      <c r="G21">
        <v>0</v>
      </c>
      <c r="H21" t="s">
        <v>661</v>
      </c>
      <c r="I21" t="s">
        <v>8141</v>
      </c>
      <c r="J21" t="s">
        <v>1200</v>
      </c>
      <c r="K21" t="s">
        <v>635</v>
      </c>
      <c r="L21" t="s">
        <v>636</v>
      </c>
      <c r="M21" t="s">
        <v>8138</v>
      </c>
      <c r="N21" t="s">
        <v>635</v>
      </c>
      <c r="O21" t="s">
        <v>638</v>
      </c>
      <c r="P21" t="s">
        <v>22</v>
      </c>
      <c r="Q21" t="s">
        <v>639</v>
      </c>
      <c r="R21" t="s">
        <v>636</v>
      </c>
      <c r="S21" t="s">
        <v>8142</v>
      </c>
      <c r="T21" t="s">
        <v>8138</v>
      </c>
      <c r="U21" s="88" t="s">
        <v>262</v>
      </c>
      <c r="V21">
        <v>3</v>
      </c>
    </row>
    <row r="22" spans="1:22" x14ac:dyDescent="0.25">
      <c r="A22" t="s">
        <v>37</v>
      </c>
      <c r="B22" t="s">
        <v>38</v>
      </c>
      <c r="C22">
        <v>66.666666666666671</v>
      </c>
      <c r="D22">
        <v>3</v>
      </c>
      <c r="E22" t="s">
        <v>8143</v>
      </c>
      <c r="F22">
        <v>99.99</v>
      </c>
      <c r="G22">
        <v>0</v>
      </c>
      <c r="H22" t="s">
        <v>661</v>
      </c>
      <c r="I22" t="s">
        <v>8144</v>
      </c>
      <c r="J22" t="s">
        <v>716</v>
      </c>
      <c r="K22" t="s">
        <v>635</v>
      </c>
      <c r="L22" t="s">
        <v>636</v>
      </c>
      <c r="M22" t="s">
        <v>8145</v>
      </c>
      <c r="N22" t="s">
        <v>635</v>
      </c>
      <c r="O22" t="s">
        <v>638</v>
      </c>
      <c r="P22" t="s">
        <v>22</v>
      </c>
      <c r="Q22" t="s">
        <v>639</v>
      </c>
      <c r="R22" t="s">
        <v>636</v>
      </c>
      <c r="S22" t="s">
        <v>8146</v>
      </c>
      <c r="T22" t="s">
        <v>8145</v>
      </c>
      <c r="U22" s="87" t="s">
        <v>257</v>
      </c>
      <c r="V22">
        <v>6</v>
      </c>
    </row>
    <row r="23" spans="1:22" x14ac:dyDescent="0.25">
      <c r="A23" t="s">
        <v>116</v>
      </c>
      <c r="B23" t="s">
        <v>117</v>
      </c>
      <c r="C23">
        <v>10</v>
      </c>
      <c r="D23">
        <v>20</v>
      </c>
      <c r="E23" t="s">
        <v>8147</v>
      </c>
      <c r="F23">
        <v>192</v>
      </c>
      <c r="G23">
        <v>0</v>
      </c>
      <c r="H23" t="s">
        <v>647</v>
      </c>
      <c r="I23" t="s">
        <v>8148</v>
      </c>
      <c r="J23" t="s">
        <v>8149</v>
      </c>
      <c r="K23" t="s">
        <v>4484</v>
      </c>
      <c r="L23" t="s">
        <v>3462</v>
      </c>
      <c r="M23" t="s">
        <v>8145</v>
      </c>
      <c r="N23" t="s">
        <v>635</v>
      </c>
      <c r="O23" t="s">
        <v>678</v>
      </c>
      <c r="P23" t="s">
        <v>43</v>
      </c>
      <c r="Q23" t="s">
        <v>654</v>
      </c>
      <c r="R23" t="s">
        <v>636</v>
      </c>
      <c r="S23" t="s">
        <v>8150</v>
      </c>
      <c r="T23" t="s">
        <v>8145</v>
      </c>
      <c r="U23" s="88" t="s">
        <v>263</v>
      </c>
      <c r="V23">
        <v>4</v>
      </c>
    </row>
    <row r="24" spans="1:22" x14ac:dyDescent="0.25">
      <c r="A24" t="s">
        <v>257</v>
      </c>
      <c r="B24" t="s">
        <v>982</v>
      </c>
      <c r="C24">
        <v>103.55</v>
      </c>
      <c r="D24">
        <v>1</v>
      </c>
      <c r="E24" t="s">
        <v>8151</v>
      </c>
      <c r="F24">
        <v>110.55</v>
      </c>
      <c r="G24">
        <v>7</v>
      </c>
      <c r="H24" t="s">
        <v>647</v>
      </c>
      <c r="I24" t="s">
        <v>8152</v>
      </c>
      <c r="J24" t="s">
        <v>8153</v>
      </c>
      <c r="K24" t="s">
        <v>928</v>
      </c>
      <c r="L24" t="s">
        <v>8154</v>
      </c>
      <c r="M24" t="s">
        <v>8155</v>
      </c>
      <c r="N24" t="s">
        <v>635</v>
      </c>
      <c r="O24" t="s">
        <v>706</v>
      </c>
      <c r="P24" t="s">
        <v>40</v>
      </c>
      <c r="Q24" t="s">
        <v>707</v>
      </c>
      <c r="R24" t="s">
        <v>636</v>
      </c>
      <c r="S24" t="s">
        <v>8156</v>
      </c>
      <c r="T24" t="s">
        <v>8155</v>
      </c>
      <c r="U24" s="88" t="s">
        <v>982</v>
      </c>
      <c r="V24">
        <v>2</v>
      </c>
    </row>
    <row r="25" spans="1:22" x14ac:dyDescent="0.25">
      <c r="A25" t="s">
        <v>164</v>
      </c>
      <c r="B25" t="s">
        <v>165</v>
      </c>
      <c r="C25">
        <v>50</v>
      </c>
      <c r="D25">
        <v>6</v>
      </c>
      <c r="E25" t="s">
        <v>8157</v>
      </c>
      <c r="F25">
        <v>199.99</v>
      </c>
      <c r="G25">
        <v>0</v>
      </c>
      <c r="H25" t="s">
        <v>661</v>
      </c>
      <c r="I25" t="s">
        <v>8158</v>
      </c>
      <c r="J25" t="s">
        <v>643</v>
      </c>
      <c r="K25" t="s">
        <v>635</v>
      </c>
      <c r="L25" t="s">
        <v>636</v>
      </c>
      <c r="M25" t="s">
        <v>8159</v>
      </c>
      <c r="N25" t="s">
        <v>635</v>
      </c>
      <c r="O25" t="s">
        <v>668</v>
      </c>
      <c r="P25" t="s">
        <v>22</v>
      </c>
      <c r="Q25" t="s">
        <v>669</v>
      </c>
      <c r="R25" t="s">
        <v>636</v>
      </c>
      <c r="S25" t="s">
        <v>8160</v>
      </c>
      <c r="T25" t="s">
        <v>8161</v>
      </c>
      <c r="U25" s="87" t="s">
        <v>258</v>
      </c>
      <c r="V25">
        <v>5</v>
      </c>
    </row>
    <row r="26" spans="1:22" x14ac:dyDescent="0.25">
      <c r="A26" t="s">
        <v>35</v>
      </c>
      <c r="B26" t="s">
        <v>36</v>
      </c>
      <c r="C26">
        <v>66.666666666666671</v>
      </c>
      <c r="D26">
        <v>3</v>
      </c>
      <c r="E26" t="s">
        <v>8162</v>
      </c>
      <c r="F26">
        <v>394.96</v>
      </c>
      <c r="G26">
        <v>0</v>
      </c>
      <c r="H26" t="s">
        <v>661</v>
      </c>
      <c r="I26" t="s">
        <v>8163</v>
      </c>
      <c r="J26" t="s">
        <v>869</v>
      </c>
      <c r="K26" t="s">
        <v>635</v>
      </c>
      <c r="L26" t="s">
        <v>636</v>
      </c>
      <c r="M26" t="s">
        <v>8164</v>
      </c>
      <c r="N26" t="s">
        <v>635</v>
      </c>
      <c r="O26" t="s">
        <v>638</v>
      </c>
      <c r="P26" t="s">
        <v>22</v>
      </c>
      <c r="Q26" t="s">
        <v>639</v>
      </c>
      <c r="R26" t="s">
        <v>636</v>
      </c>
      <c r="S26" t="s">
        <v>8165</v>
      </c>
      <c r="T26" t="s">
        <v>8164</v>
      </c>
      <c r="U26" s="88" t="s">
        <v>264</v>
      </c>
      <c r="V26">
        <v>5</v>
      </c>
    </row>
    <row r="27" spans="1:22" x14ac:dyDescent="0.25">
      <c r="A27" t="s">
        <v>35</v>
      </c>
      <c r="B27" t="s">
        <v>36</v>
      </c>
      <c r="C27">
        <v>66.666666666666671</v>
      </c>
      <c r="D27">
        <v>3</v>
      </c>
      <c r="E27" t="s">
        <v>8162</v>
      </c>
      <c r="F27">
        <v>394.96</v>
      </c>
      <c r="G27">
        <v>0</v>
      </c>
      <c r="H27" t="s">
        <v>661</v>
      </c>
      <c r="I27" t="s">
        <v>8163</v>
      </c>
      <c r="J27" t="s">
        <v>869</v>
      </c>
      <c r="K27" t="s">
        <v>635</v>
      </c>
      <c r="L27" t="s">
        <v>636</v>
      </c>
      <c r="M27" t="s">
        <v>8164</v>
      </c>
      <c r="N27" t="s">
        <v>635</v>
      </c>
      <c r="O27" t="s">
        <v>638</v>
      </c>
      <c r="P27" t="s">
        <v>22</v>
      </c>
      <c r="Q27" t="s">
        <v>639</v>
      </c>
      <c r="R27" t="s">
        <v>636</v>
      </c>
      <c r="S27" t="s">
        <v>8165</v>
      </c>
      <c r="T27" t="s">
        <v>8164</v>
      </c>
      <c r="U27" s="87" t="s">
        <v>619</v>
      </c>
      <c r="V27">
        <v>3</v>
      </c>
    </row>
    <row r="28" spans="1:22" x14ac:dyDescent="0.25">
      <c r="A28" t="s">
        <v>37</v>
      </c>
      <c r="B28" t="s">
        <v>38</v>
      </c>
      <c r="C28">
        <v>66.666666666666671</v>
      </c>
      <c r="D28">
        <v>6</v>
      </c>
      <c r="E28" t="s">
        <v>8162</v>
      </c>
      <c r="F28">
        <v>394.96</v>
      </c>
      <c r="G28">
        <v>0</v>
      </c>
      <c r="H28" t="s">
        <v>661</v>
      </c>
      <c r="I28" t="s">
        <v>8163</v>
      </c>
      <c r="J28" t="s">
        <v>869</v>
      </c>
      <c r="K28" t="s">
        <v>635</v>
      </c>
      <c r="L28" t="s">
        <v>636</v>
      </c>
      <c r="M28" t="s">
        <v>8164</v>
      </c>
      <c r="N28" t="s">
        <v>635</v>
      </c>
      <c r="O28" t="s">
        <v>638</v>
      </c>
      <c r="P28" t="s">
        <v>22</v>
      </c>
      <c r="Q28" t="s">
        <v>639</v>
      </c>
      <c r="R28" t="s">
        <v>636</v>
      </c>
      <c r="S28" t="s">
        <v>8165</v>
      </c>
      <c r="T28" t="s">
        <v>8164</v>
      </c>
      <c r="U28" s="88" t="s">
        <v>620</v>
      </c>
      <c r="V28">
        <v>3</v>
      </c>
    </row>
    <row r="29" spans="1:22" x14ac:dyDescent="0.25">
      <c r="A29" t="s">
        <v>37</v>
      </c>
      <c r="B29" t="s">
        <v>38</v>
      </c>
      <c r="C29">
        <v>66.666666666666671</v>
      </c>
      <c r="D29">
        <v>3</v>
      </c>
      <c r="E29" t="s">
        <v>8166</v>
      </c>
      <c r="F29">
        <v>99.99</v>
      </c>
      <c r="G29">
        <v>0</v>
      </c>
      <c r="H29" t="s">
        <v>661</v>
      </c>
      <c r="I29" t="s">
        <v>8167</v>
      </c>
      <c r="J29" t="s">
        <v>1091</v>
      </c>
      <c r="K29" t="s">
        <v>635</v>
      </c>
      <c r="L29" t="s">
        <v>636</v>
      </c>
      <c r="M29" t="s">
        <v>8164</v>
      </c>
      <c r="N29" t="s">
        <v>635</v>
      </c>
      <c r="O29" t="s">
        <v>668</v>
      </c>
      <c r="P29" t="s">
        <v>22</v>
      </c>
      <c r="Q29" t="s">
        <v>669</v>
      </c>
      <c r="R29" t="s">
        <v>636</v>
      </c>
      <c r="S29" t="s">
        <v>8168</v>
      </c>
      <c r="T29" t="s">
        <v>8169</v>
      </c>
      <c r="U29" s="87" t="s">
        <v>25</v>
      </c>
      <c r="V29">
        <v>8</v>
      </c>
    </row>
    <row r="30" spans="1:22" x14ac:dyDescent="0.25">
      <c r="A30" t="s">
        <v>164</v>
      </c>
      <c r="B30" t="s">
        <v>165</v>
      </c>
      <c r="C30">
        <v>40</v>
      </c>
      <c r="D30">
        <v>10</v>
      </c>
      <c r="E30" t="s">
        <v>8170</v>
      </c>
      <c r="F30">
        <v>293.25</v>
      </c>
      <c r="G30">
        <v>0</v>
      </c>
      <c r="H30" t="s">
        <v>661</v>
      </c>
      <c r="I30" t="s">
        <v>8171</v>
      </c>
      <c r="J30" t="s">
        <v>2794</v>
      </c>
      <c r="K30" t="s">
        <v>635</v>
      </c>
      <c r="L30" t="s">
        <v>636</v>
      </c>
      <c r="M30" t="s">
        <v>8172</v>
      </c>
      <c r="N30" t="s">
        <v>635</v>
      </c>
      <c r="O30" t="s">
        <v>638</v>
      </c>
      <c r="P30" t="s">
        <v>22</v>
      </c>
      <c r="Q30" t="s">
        <v>639</v>
      </c>
      <c r="R30" t="s">
        <v>636</v>
      </c>
      <c r="S30" t="s">
        <v>8173</v>
      </c>
      <c r="T30" t="s">
        <v>8172</v>
      </c>
      <c r="U30" s="88" t="s">
        <v>26</v>
      </c>
      <c r="V30">
        <v>8</v>
      </c>
    </row>
    <row r="31" spans="1:22" x14ac:dyDescent="0.25">
      <c r="A31" t="s">
        <v>37</v>
      </c>
      <c r="B31" t="s">
        <v>38</v>
      </c>
      <c r="C31">
        <v>66.666666666666671</v>
      </c>
      <c r="D31">
        <v>6</v>
      </c>
      <c r="E31" t="s">
        <v>8174</v>
      </c>
      <c r="F31">
        <v>294.98</v>
      </c>
      <c r="G31">
        <v>0</v>
      </c>
      <c r="H31" t="s">
        <v>661</v>
      </c>
      <c r="I31" t="s">
        <v>8175</v>
      </c>
      <c r="J31" t="s">
        <v>687</v>
      </c>
      <c r="K31" t="s">
        <v>635</v>
      </c>
      <c r="L31" t="s">
        <v>636</v>
      </c>
      <c r="M31" t="s">
        <v>8176</v>
      </c>
      <c r="N31" t="s">
        <v>635</v>
      </c>
      <c r="O31" t="s">
        <v>1071</v>
      </c>
      <c r="P31" t="s">
        <v>22</v>
      </c>
      <c r="Q31" t="s">
        <v>639</v>
      </c>
      <c r="R31" t="s">
        <v>636</v>
      </c>
      <c r="S31" t="s">
        <v>8177</v>
      </c>
      <c r="T31" t="s">
        <v>8176</v>
      </c>
      <c r="U31" s="87" t="s">
        <v>23</v>
      </c>
      <c r="V31">
        <v>48</v>
      </c>
    </row>
    <row r="32" spans="1:22" x14ac:dyDescent="0.25">
      <c r="A32" t="s">
        <v>37</v>
      </c>
      <c r="B32" t="s">
        <v>38</v>
      </c>
      <c r="C32">
        <v>66.666666666666671</v>
      </c>
      <c r="D32">
        <v>3</v>
      </c>
      <c r="E32" t="s">
        <v>8174</v>
      </c>
      <c r="F32">
        <v>294.98</v>
      </c>
      <c r="G32">
        <v>0</v>
      </c>
      <c r="H32" t="s">
        <v>661</v>
      </c>
      <c r="I32" t="s">
        <v>8175</v>
      </c>
      <c r="J32" t="s">
        <v>687</v>
      </c>
      <c r="K32" t="s">
        <v>635</v>
      </c>
      <c r="L32" t="s">
        <v>636</v>
      </c>
      <c r="M32" t="s">
        <v>8176</v>
      </c>
      <c r="N32" t="s">
        <v>635</v>
      </c>
      <c r="O32" t="s">
        <v>1071</v>
      </c>
      <c r="P32" t="s">
        <v>22</v>
      </c>
      <c r="Q32" t="s">
        <v>639</v>
      </c>
      <c r="R32" t="s">
        <v>636</v>
      </c>
      <c r="S32" t="s">
        <v>8177</v>
      </c>
      <c r="T32" t="s">
        <v>8176</v>
      </c>
      <c r="U32" s="88" t="s">
        <v>3162</v>
      </c>
      <c r="V32">
        <v>1</v>
      </c>
    </row>
    <row r="33" spans="1:22" x14ac:dyDescent="0.25">
      <c r="A33" t="s">
        <v>37</v>
      </c>
      <c r="B33" t="s">
        <v>38</v>
      </c>
      <c r="C33">
        <v>66.666666666666671</v>
      </c>
      <c r="D33">
        <v>3</v>
      </c>
      <c r="E33" t="s">
        <v>8178</v>
      </c>
      <c r="F33">
        <v>99.99</v>
      </c>
      <c r="G33">
        <v>0</v>
      </c>
      <c r="H33" t="s">
        <v>661</v>
      </c>
      <c r="I33" t="s">
        <v>8179</v>
      </c>
      <c r="J33" t="s">
        <v>839</v>
      </c>
      <c r="K33" t="s">
        <v>635</v>
      </c>
      <c r="L33" t="s">
        <v>636</v>
      </c>
      <c r="M33" t="s">
        <v>8180</v>
      </c>
      <c r="N33" t="s">
        <v>635</v>
      </c>
      <c r="O33" t="s">
        <v>638</v>
      </c>
      <c r="P33" t="s">
        <v>22</v>
      </c>
      <c r="Q33" t="s">
        <v>639</v>
      </c>
      <c r="R33" t="s">
        <v>636</v>
      </c>
      <c r="S33" t="s">
        <v>8181</v>
      </c>
      <c r="T33" t="s">
        <v>8180</v>
      </c>
      <c r="U33" s="88" t="s">
        <v>24</v>
      </c>
      <c r="V33">
        <v>46</v>
      </c>
    </row>
    <row r="34" spans="1:22" x14ac:dyDescent="0.25">
      <c r="A34" t="s">
        <v>37</v>
      </c>
      <c r="B34" t="s">
        <v>38</v>
      </c>
      <c r="C34">
        <v>66.666666666666671</v>
      </c>
      <c r="D34">
        <v>3</v>
      </c>
      <c r="E34" t="s">
        <v>8182</v>
      </c>
      <c r="F34">
        <v>99.99</v>
      </c>
      <c r="G34">
        <v>0</v>
      </c>
      <c r="H34" t="s">
        <v>661</v>
      </c>
      <c r="I34" t="s">
        <v>8183</v>
      </c>
      <c r="J34" t="s">
        <v>1025</v>
      </c>
      <c r="K34" t="s">
        <v>635</v>
      </c>
      <c r="L34" t="s">
        <v>636</v>
      </c>
      <c r="M34" t="s">
        <v>8184</v>
      </c>
      <c r="N34" t="s">
        <v>635</v>
      </c>
      <c r="O34" t="s">
        <v>1071</v>
      </c>
      <c r="P34" t="s">
        <v>22</v>
      </c>
      <c r="Q34" t="s">
        <v>639</v>
      </c>
      <c r="R34" t="s">
        <v>636</v>
      </c>
      <c r="S34" t="s">
        <v>8185</v>
      </c>
      <c r="T34" t="s">
        <v>8184</v>
      </c>
      <c r="U34" s="88" t="s">
        <v>1108</v>
      </c>
      <c r="V34">
        <v>1</v>
      </c>
    </row>
    <row r="35" spans="1:22" x14ac:dyDescent="0.25">
      <c r="A35" t="s">
        <v>39</v>
      </c>
      <c r="B35" t="s">
        <v>1715</v>
      </c>
      <c r="C35">
        <v>64</v>
      </c>
      <c r="D35">
        <v>1</v>
      </c>
      <c r="E35" t="s">
        <v>8186</v>
      </c>
      <c r="F35">
        <v>71</v>
      </c>
      <c r="G35">
        <v>7</v>
      </c>
      <c r="H35" t="s">
        <v>647</v>
      </c>
      <c r="I35" t="s">
        <v>8187</v>
      </c>
      <c r="J35" t="s">
        <v>8188</v>
      </c>
      <c r="K35" t="s">
        <v>4121</v>
      </c>
      <c r="L35" t="s">
        <v>8189</v>
      </c>
      <c r="M35" t="s">
        <v>8190</v>
      </c>
      <c r="N35" t="s">
        <v>635</v>
      </c>
      <c r="O35" t="s">
        <v>706</v>
      </c>
      <c r="P35" t="s">
        <v>40</v>
      </c>
      <c r="Q35" t="s">
        <v>707</v>
      </c>
      <c r="R35" t="s">
        <v>636</v>
      </c>
      <c r="S35" t="s">
        <v>8191</v>
      </c>
      <c r="T35" t="s">
        <v>8190</v>
      </c>
      <c r="U35" s="87" t="s">
        <v>20</v>
      </c>
      <c r="V35">
        <v>13</v>
      </c>
    </row>
    <row r="36" spans="1:22" x14ac:dyDescent="0.25">
      <c r="A36" t="s">
        <v>35</v>
      </c>
      <c r="B36" t="s">
        <v>36</v>
      </c>
      <c r="C36">
        <v>66.666666666666671</v>
      </c>
      <c r="D36">
        <v>3</v>
      </c>
      <c r="E36" t="s">
        <v>8192</v>
      </c>
      <c r="F36">
        <v>99.99</v>
      </c>
      <c r="G36">
        <v>0</v>
      </c>
      <c r="H36" t="s">
        <v>661</v>
      </c>
      <c r="I36" t="s">
        <v>8193</v>
      </c>
      <c r="J36" t="s">
        <v>1314</v>
      </c>
      <c r="K36" t="s">
        <v>635</v>
      </c>
      <c r="L36" t="s">
        <v>636</v>
      </c>
      <c r="M36" t="s">
        <v>8194</v>
      </c>
      <c r="N36" t="s">
        <v>635</v>
      </c>
      <c r="O36" t="s">
        <v>638</v>
      </c>
      <c r="P36" t="s">
        <v>22</v>
      </c>
      <c r="Q36" t="s">
        <v>639</v>
      </c>
      <c r="R36" t="s">
        <v>636</v>
      </c>
      <c r="S36" t="s">
        <v>8195</v>
      </c>
      <c r="T36" t="s">
        <v>8194</v>
      </c>
      <c r="U36" s="88" t="s">
        <v>3162</v>
      </c>
      <c r="V36">
        <v>1</v>
      </c>
    </row>
    <row r="37" spans="1:22" x14ac:dyDescent="0.25">
      <c r="A37" t="s">
        <v>164</v>
      </c>
      <c r="B37" t="s">
        <v>165</v>
      </c>
      <c r="C37">
        <v>40</v>
      </c>
      <c r="D37">
        <v>10</v>
      </c>
      <c r="E37" t="s">
        <v>8196</v>
      </c>
      <c r="F37">
        <v>318</v>
      </c>
      <c r="G37">
        <v>0</v>
      </c>
      <c r="H37" t="s">
        <v>661</v>
      </c>
      <c r="I37" t="s">
        <v>8197</v>
      </c>
      <c r="J37" t="s">
        <v>727</v>
      </c>
      <c r="K37" t="s">
        <v>635</v>
      </c>
      <c r="L37" t="s">
        <v>636</v>
      </c>
      <c r="M37" t="s">
        <v>8198</v>
      </c>
      <c r="N37" t="s">
        <v>635</v>
      </c>
      <c r="O37" t="s">
        <v>638</v>
      </c>
      <c r="P37" t="s">
        <v>22</v>
      </c>
      <c r="Q37" t="s">
        <v>639</v>
      </c>
      <c r="R37" t="s">
        <v>636</v>
      </c>
      <c r="S37" t="s">
        <v>8199</v>
      </c>
      <c r="T37" t="s">
        <v>8198</v>
      </c>
      <c r="U37" s="88" t="s">
        <v>21</v>
      </c>
      <c r="V37">
        <v>11</v>
      </c>
    </row>
    <row r="38" spans="1:22" x14ac:dyDescent="0.25">
      <c r="A38" t="s">
        <v>39</v>
      </c>
      <c r="B38" t="s">
        <v>44</v>
      </c>
      <c r="C38">
        <v>78.5</v>
      </c>
      <c r="D38">
        <v>2</v>
      </c>
      <c r="E38" t="s">
        <v>8200</v>
      </c>
      <c r="F38">
        <v>157</v>
      </c>
      <c r="G38">
        <v>0</v>
      </c>
      <c r="H38" t="s">
        <v>647</v>
      </c>
      <c r="I38" t="s">
        <v>4119</v>
      </c>
      <c r="J38" t="s">
        <v>8201</v>
      </c>
      <c r="K38" t="s">
        <v>891</v>
      </c>
      <c r="L38" t="s">
        <v>1541</v>
      </c>
      <c r="M38" t="s">
        <v>8202</v>
      </c>
      <c r="N38" t="s">
        <v>635</v>
      </c>
      <c r="O38" t="s">
        <v>653</v>
      </c>
      <c r="P38" t="s">
        <v>43</v>
      </c>
      <c r="Q38" t="s">
        <v>654</v>
      </c>
      <c r="R38" t="s">
        <v>636</v>
      </c>
      <c r="S38" t="s">
        <v>8203</v>
      </c>
      <c r="T38" t="s">
        <v>8204</v>
      </c>
      <c r="U38" s="88" t="s">
        <v>1108</v>
      </c>
      <c r="V38">
        <v>1</v>
      </c>
    </row>
    <row r="39" spans="1:22" x14ac:dyDescent="0.25">
      <c r="A39" t="s">
        <v>164</v>
      </c>
      <c r="B39" t="s">
        <v>165</v>
      </c>
      <c r="C39">
        <v>33.333333333333336</v>
      </c>
      <c r="D39">
        <v>3</v>
      </c>
      <c r="E39" t="s">
        <v>8205</v>
      </c>
      <c r="F39">
        <v>99.99</v>
      </c>
      <c r="G39">
        <v>0</v>
      </c>
      <c r="H39" t="s">
        <v>661</v>
      </c>
      <c r="I39" t="s">
        <v>7449</v>
      </c>
      <c r="J39" t="s">
        <v>797</v>
      </c>
      <c r="K39" t="s">
        <v>635</v>
      </c>
      <c r="L39" t="s">
        <v>636</v>
      </c>
      <c r="M39" t="s">
        <v>8206</v>
      </c>
      <c r="N39" t="s">
        <v>635</v>
      </c>
      <c r="O39" t="s">
        <v>638</v>
      </c>
      <c r="P39" t="s">
        <v>22</v>
      </c>
      <c r="Q39" t="s">
        <v>639</v>
      </c>
      <c r="R39" t="s">
        <v>636</v>
      </c>
      <c r="S39" t="s">
        <v>8207</v>
      </c>
      <c r="T39" t="s">
        <v>8206</v>
      </c>
      <c r="U39" s="87" t="s">
        <v>133</v>
      </c>
      <c r="V39">
        <v>240</v>
      </c>
    </row>
    <row r="40" spans="1:22" x14ac:dyDescent="0.25">
      <c r="A40" t="s">
        <v>164</v>
      </c>
      <c r="B40" t="s">
        <v>165</v>
      </c>
      <c r="C40">
        <v>33.333333333333336</v>
      </c>
      <c r="D40">
        <v>3</v>
      </c>
      <c r="E40" t="s">
        <v>8208</v>
      </c>
      <c r="F40">
        <v>99.99</v>
      </c>
      <c r="G40">
        <v>0</v>
      </c>
      <c r="H40" t="s">
        <v>661</v>
      </c>
      <c r="I40" t="s">
        <v>8209</v>
      </c>
      <c r="J40" t="s">
        <v>2794</v>
      </c>
      <c r="K40" t="s">
        <v>635</v>
      </c>
      <c r="L40" t="s">
        <v>636</v>
      </c>
      <c r="M40" t="s">
        <v>8210</v>
      </c>
      <c r="N40" t="s">
        <v>635</v>
      </c>
      <c r="O40" t="s">
        <v>638</v>
      </c>
      <c r="P40" t="s">
        <v>22</v>
      </c>
      <c r="Q40" t="s">
        <v>639</v>
      </c>
      <c r="R40" t="s">
        <v>636</v>
      </c>
      <c r="S40" t="s">
        <v>8211</v>
      </c>
      <c r="T40" t="s">
        <v>8210</v>
      </c>
      <c r="U40" s="88" t="s">
        <v>134</v>
      </c>
      <c r="V40">
        <v>240</v>
      </c>
    </row>
    <row r="41" spans="1:22" x14ac:dyDescent="0.25">
      <c r="A41" t="s">
        <v>164</v>
      </c>
      <c r="B41" t="s">
        <v>165</v>
      </c>
      <c r="C41">
        <v>40</v>
      </c>
      <c r="D41">
        <v>10</v>
      </c>
      <c r="E41" t="s">
        <v>8212</v>
      </c>
      <c r="F41">
        <v>303.60000000000002</v>
      </c>
      <c r="G41">
        <v>0</v>
      </c>
      <c r="H41" t="s">
        <v>661</v>
      </c>
      <c r="I41" t="s">
        <v>7598</v>
      </c>
      <c r="J41" t="s">
        <v>1581</v>
      </c>
      <c r="K41" t="s">
        <v>635</v>
      </c>
      <c r="L41" t="s">
        <v>636</v>
      </c>
      <c r="M41" t="s">
        <v>8213</v>
      </c>
      <c r="N41" t="s">
        <v>635</v>
      </c>
      <c r="O41" t="s">
        <v>638</v>
      </c>
      <c r="P41" t="s">
        <v>22</v>
      </c>
      <c r="Q41" t="s">
        <v>639</v>
      </c>
      <c r="R41" t="s">
        <v>636</v>
      </c>
      <c r="S41" t="s">
        <v>8214</v>
      </c>
      <c r="T41" t="s">
        <v>8213</v>
      </c>
      <c r="U41" s="87" t="s">
        <v>121</v>
      </c>
      <c r="V41">
        <v>14</v>
      </c>
    </row>
    <row r="42" spans="1:22" x14ac:dyDescent="0.25">
      <c r="A42" t="s">
        <v>39</v>
      </c>
      <c r="B42" t="s">
        <v>44</v>
      </c>
      <c r="C42">
        <v>66.333333333333329</v>
      </c>
      <c r="D42">
        <v>3</v>
      </c>
      <c r="E42" t="s">
        <v>8215</v>
      </c>
      <c r="F42">
        <v>220</v>
      </c>
      <c r="G42">
        <v>0</v>
      </c>
      <c r="H42" t="s">
        <v>632</v>
      </c>
      <c r="I42" t="s">
        <v>7598</v>
      </c>
      <c r="J42" t="s">
        <v>1581</v>
      </c>
      <c r="K42" t="s">
        <v>635</v>
      </c>
      <c r="L42" t="s">
        <v>636</v>
      </c>
      <c r="M42" t="s">
        <v>8216</v>
      </c>
      <c r="N42" t="s">
        <v>635</v>
      </c>
      <c r="O42" t="s">
        <v>638</v>
      </c>
      <c r="P42" t="s">
        <v>22</v>
      </c>
      <c r="Q42" t="s">
        <v>639</v>
      </c>
      <c r="R42" t="s">
        <v>636</v>
      </c>
      <c r="S42" t="s">
        <v>8217</v>
      </c>
      <c r="T42" t="s">
        <v>8216</v>
      </c>
      <c r="U42" s="88" t="s">
        <v>122</v>
      </c>
      <c r="V42">
        <v>14</v>
      </c>
    </row>
    <row r="43" spans="1:22" x14ac:dyDescent="0.25">
      <c r="A43" t="s">
        <v>37</v>
      </c>
      <c r="B43" t="s">
        <v>38</v>
      </c>
      <c r="C43">
        <v>66.666666666666671</v>
      </c>
      <c r="D43">
        <v>3</v>
      </c>
      <c r="E43" t="s">
        <v>8218</v>
      </c>
      <c r="F43">
        <v>99.99</v>
      </c>
      <c r="G43">
        <v>0</v>
      </c>
      <c r="H43" t="s">
        <v>661</v>
      </c>
      <c r="I43" t="s">
        <v>8219</v>
      </c>
      <c r="J43" t="s">
        <v>944</v>
      </c>
      <c r="K43" t="s">
        <v>635</v>
      </c>
      <c r="L43" t="s">
        <v>636</v>
      </c>
      <c r="M43" t="s">
        <v>8220</v>
      </c>
      <c r="N43" t="s">
        <v>635</v>
      </c>
      <c r="O43" t="s">
        <v>668</v>
      </c>
      <c r="P43" t="s">
        <v>22</v>
      </c>
      <c r="Q43" t="s">
        <v>669</v>
      </c>
      <c r="R43" t="s">
        <v>636</v>
      </c>
      <c r="S43" t="s">
        <v>8221</v>
      </c>
      <c r="T43" t="s">
        <v>8220</v>
      </c>
      <c r="U43" s="87" t="s">
        <v>533</v>
      </c>
      <c r="V43">
        <v>2</v>
      </c>
    </row>
    <row r="44" spans="1:22" x14ac:dyDescent="0.25">
      <c r="A44" t="s">
        <v>37</v>
      </c>
      <c r="B44" t="s">
        <v>38</v>
      </c>
      <c r="C44">
        <v>66.666666666666671</v>
      </c>
      <c r="D44">
        <v>3</v>
      </c>
      <c r="E44" t="s">
        <v>8222</v>
      </c>
      <c r="F44">
        <v>99.99</v>
      </c>
      <c r="G44">
        <v>0</v>
      </c>
      <c r="H44" t="s">
        <v>661</v>
      </c>
      <c r="I44" t="s">
        <v>8223</v>
      </c>
      <c r="J44" t="s">
        <v>643</v>
      </c>
      <c r="K44" t="s">
        <v>635</v>
      </c>
      <c r="L44" t="s">
        <v>636</v>
      </c>
      <c r="M44" t="s">
        <v>8224</v>
      </c>
      <c r="N44" t="s">
        <v>635</v>
      </c>
      <c r="O44" t="s">
        <v>638</v>
      </c>
      <c r="P44" t="s">
        <v>22</v>
      </c>
      <c r="Q44" t="s">
        <v>639</v>
      </c>
      <c r="R44" t="s">
        <v>636</v>
      </c>
      <c r="S44" t="s">
        <v>8225</v>
      </c>
      <c r="T44" t="s">
        <v>8224</v>
      </c>
      <c r="U44" s="88" t="s">
        <v>137</v>
      </c>
      <c r="V44">
        <v>2</v>
      </c>
    </row>
    <row r="45" spans="1:22" x14ac:dyDescent="0.25">
      <c r="A45" t="s">
        <v>37</v>
      </c>
      <c r="B45" t="s">
        <v>38</v>
      </c>
      <c r="C45">
        <v>66.666666666666671</v>
      </c>
      <c r="D45">
        <v>6</v>
      </c>
      <c r="E45" t="s">
        <v>8226</v>
      </c>
      <c r="F45">
        <v>199.98</v>
      </c>
      <c r="G45">
        <v>0</v>
      </c>
      <c r="H45" t="s">
        <v>661</v>
      </c>
      <c r="I45" t="s">
        <v>8227</v>
      </c>
      <c r="J45" t="s">
        <v>776</v>
      </c>
      <c r="K45" t="s">
        <v>635</v>
      </c>
      <c r="L45" t="s">
        <v>636</v>
      </c>
      <c r="M45" t="s">
        <v>8228</v>
      </c>
      <c r="N45" t="s">
        <v>635</v>
      </c>
      <c r="O45" t="s">
        <v>668</v>
      </c>
      <c r="P45" t="s">
        <v>22</v>
      </c>
      <c r="Q45" t="s">
        <v>669</v>
      </c>
      <c r="R45" t="s">
        <v>636</v>
      </c>
      <c r="S45" t="s">
        <v>8229</v>
      </c>
      <c r="T45" t="s">
        <v>8228</v>
      </c>
      <c r="U45" s="87" t="s">
        <v>1984</v>
      </c>
      <c r="V45">
        <v>1512</v>
      </c>
    </row>
    <row r="46" spans="1:22" x14ac:dyDescent="0.25">
      <c r="A46" t="s">
        <v>164</v>
      </c>
      <c r="B46" t="s">
        <v>165</v>
      </c>
      <c r="C46">
        <v>33.333333333333336</v>
      </c>
      <c r="D46">
        <v>6</v>
      </c>
      <c r="E46" t="s">
        <v>8230</v>
      </c>
      <c r="F46">
        <v>199.98</v>
      </c>
      <c r="G46">
        <v>0</v>
      </c>
      <c r="H46" t="s">
        <v>661</v>
      </c>
      <c r="I46" t="s">
        <v>8227</v>
      </c>
      <c r="J46" t="s">
        <v>776</v>
      </c>
      <c r="K46" t="s">
        <v>635</v>
      </c>
      <c r="L46" t="s">
        <v>636</v>
      </c>
      <c r="M46" t="s">
        <v>8231</v>
      </c>
      <c r="N46" t="s">
        <v>635</v>
      </c>
      <c r="O46" t="s">
        <v>668</v>
      </c>
      <c r="P46" t="s">
        <v>22</v>
      </c>
      <c r="Q46" t="s">
        <v>669</v>
      </c>
      <c r="R46" t="s">
        <v>636</v>
      </c>
      <c r="S46" t="s">
        <v>8232</v>
      </c>
      <c r="T46" t="s">
        <v>8231</v>
      </c>
    </row>
    <row r="47" spans="1:22" x14ac:dyDescent="0.25">
      <c r="A47" t="s">
        <v>20</v>
      </c>
      <c r="B47" t="s">
        <v>21</v>
      </c>
      <c r="C47">
        <v>50</v>
      </c>
      <c r="D47">
        <v>1</v>
      </c>
      <c r="E47" t="s">
        <v>8233</v>
      </c>
      <c r="F47">
        <v>50</v>
      </c>
      <c r="G47">
        <v>0</v>
      </c>
      <c r="H47" t="s">
        <v>661</v>
      </c>
      <c r="I47" t="s">
        <v>8234</v>
      </c>
      <c r="J47" t="s">
        <v>8235</v>
      </c>
      <c r="K47" t="s">
        <v>1851</v>
      </c>
      <c r="L47" t="s">
        <v>1051</v>
      </c>
      <c r="M47" t="s">
        <v>8236</v>
      </c>
      <c r="N47" t="s">
        <v>635</v>
      </c>
      <c r="O47" t="s">
        <v>653</v>
      </c>
      <c r="P47" t="s">
        <v>43</v>
      </c>
      <c r="Q47" t="s">
        <v>654</v>
      </c>
      <c r="R47" t="s">
        <v>636</v>
      </c>
      <c r="S47" t="s">
        <v>8237</v>
      </c>
      <c r="T47" t="s">
        <v>8236</v>
      </c>
    </row>
    <row r="48" spans="1:22" x14ac:dyDescent="0.25">
      <c r="A48" t="s">
        <v>35</v>
      </c>
      <c r="B48" t="s">
        <v>36</v>
      </c>
      <c r="C48">
        <v>33</v>
      </c>
      <c r="D48">
        <v>10</v>
      </c>
      <c r="E48" t="s">
        <v>8238</v>
      </c>
      <c r="F48">
        <v>293.25</v>
      </c>
      <c r="G48">
        <v>0</v>
      </c>
      <c r="H48" t="s">
        <v>661</v>
      </c>
      <c r="I48" t="s">
        <v>8239</v>
      </c>
      <c r="J48" t="s">
        <v>2046</v>
      </c>
      <c r="K48" t="s">
        <v>635</v>
      </c>
      <c r="L48" t="s">
        <v>636</v>
      </c>
      <c r="M48" t="s">
        <v>8240</v>
      </c>
      <c r="N48" t="s">
        <v>635</v>
      </c>
      <c r="O48" t="s">
        <v>638</v>
      </c>
      <c r="P48" t="s">
        <v>22</v>
      </c>
      <c r="Q48" t="s">
        <v>639</v>
      </c>
      <c r="R48" t="s">
        <v>636</v>
      </c>
      <c r="S48" t="s">
        <v>8241</v>
      </c>
      <c r="T48" t="s">
        <v>8240</v>
      </c>
    </row>
    <row r="49" spans="1:20" x14ac:dyDescent="0.25">
      <c r="A49" t="s">
        <v>37</v>
      </c>
      <c r="B49" t="s">
        <v>38</v>
      </c>
      <c r="C49">
        <v>66.666666666666671</v>
      </c>
      <c r="D49">
        <v>3</v>
      </c>
      <c r="E49" t="s">
        <v>8242</v>
      </c>
      <c r="F49">
        <v>99.99</v>
      </c>
      <c r="G49">
        <v>0</v>
      </c>
      <c r="H49" t="s">
        <v>661</v>
      </c>
      <c r="I49" t="s">
        <v>8243</v>
      </c>
      <c r="J49" t="s">
        <v>643</v>
      </c>
      <c r="K49" t="s">
        <v>635</v>
      </c>
      <c r="L49" t="s">
        <v>636</v>
      </c>
      <c r="M49" t="s">
        <v>8244</v>
      </c>
      <c r="N49" t="s">
        <v>635</v>
      </c>
      <c r="O49" t="s">
        <v>668</v>
      </c>
      <c r="P49" t="s">
        <v>22</v>
      </c>
      <c r="Q49" t="s">
        <v>669</v>
      </c>
      <c r="R49" t="s">
        <v>636</v>
      </c>
      <c r="S49" t="s">
        <v>8245</v>
      </c>
      <c r="T49" t="s">
        <v>8244</v>
      </c>
    </row>
    <row r="50" spans="1:20" x14ac:dyDescent="0.25">
      <c r="A50" t="s">
        <v>39</v>
      </c>
      <c r="B50" t="s">
        <v>44</v>
      </c>
      <c r="C50">
        <v>100</v>
      </c>
      <c r="D50">
        <v>2</v>
      </c>
      <c r="E50" t="s">
        <v>8246</v>
      </c>
      <c r="F50">
        <v>299</v>
      </c>
      <c r="G50">
        <v>0</v>
      </c>
      <c r="H50" t="s">
        <v>1233</v>
      </c>
      <c r="I50" t="s">
        <v>8247</v>
      </c>
      <c r="J50" t="s">
        <v>8248</v>
      </c>
      <c r="K50" t="s">
        <v>1851</v>
      </c>
      <c r="L50" t="s">
        <v>8249</v>
      </c>
      <c r="M50" t="s">
        <v>8250</v>
      </c>
      <c r="N50" t="s">
        <v>1239</v>
      </c>
      <c r="O50" t="s">
        <v>1240</v>
      </c>
      <c r="P50" t="s">
        <v>1241</v>
      </c>
      <c r="Q50" t="s">
        <v>1242</v>
      </c>
      <c r="R50" t="s">
        <v>636</v>
      </c>
      <c r="S50" t="s">
        <v>8251</v>
      </c>
      <c r="T50" t="s">
        <v>8252</v>
      </c>
    </row>
    <row r="51" spans="1:20" x14ac:dyDescent="0.25">
      <c r="A51" t="s">
        <v>37</v>
      </c>
      <c r="B51" t="s">
        <v>38</v>
      </c>
      <c r="C51">
        <v>60</v>
      </c>
      <c r="D51">
        <v>2</v>
      </c>
      <c r="E51" t="s">
        <v>8246</v>
      </c>
      <c r="F51">
        <v>299</v>
      </c>
      <c r="G51">
        <v>0</v>
      </c>
      <c r="H51" t="s">
        <v>1233</v>
      </c>
      <c r="I51" t="s">
        <v>8247</v>
      </c>
      <c r="J51" t="s">
        <v>8248</v>
      </c>
      <c r="K51" t="s">
        <v>1851</v>
      </c>
      <c r="L51" t="s">
        <v>8249</v>
      </c>
      <c r="M51" t="s">
        <v>8250</v>
      </c>
      <c r="N51" t="s">
        <v>1239</v>
      </c>
      <c r="O51" t="s">
        <v>1240</v>
      </c>
      <c r="P51" t="s">
        <v>1241</v>
      </c>
      <c r="Q51" t="s">
        <v>1242</v>
      </c>
      <c r="R51" t="s">
        <v>636</v>
      </c>
      <c r="S51" t="s">
        <v>8251</v>
      </c>
      <c r="T51" t="s">
        <v>8252</v>
      </c>
    </row>
    <row r="52" spans="1:20" x14ac:dyDescent="0.25">
      <c r="A52" t="s">
        <v>35</v>
      </c>
      <c r="B52" t="s">
        <v>36</v>
      </c>
      <c r="C52">
        <v>50</v>
      </c>
      <c r="D52">
        <v>20</v>
      </c>
      <c r="E52" t="s">
        <v>8253</v>
      </c>
      <c r="F52">
        <v>1050</v>
      </c>
      <c r="G52">
        <v>50</v>
      </c>
      <c r="H52" t="s">
        <v>1233</v>
      </c>
      <c r="I52" t="s">
        <v>8254</v>
      </c>
      <c r="J52" t="s">
        <v>8255</v>
      </c>
      <c r="K52" t="s">
        <v>3947</v>
      </c>
      <c r="L52" t="s">
        <v>8256</v>
      </c>
      <c r="M52" t="s">
        <v>8257</v>
      </c>
      <c r="N52" t="s">
        <v>1239</v>
      </c>
      <c r="O52" t="s">
        <v>1535</v>
      </c>
      <c r="P52" t="s">
        <v>1241</v>
      </c>
      <c r="Q52" t="s">
        <v>1242</v>
      </c>
      <c r="R52" t="s">
        <v>636</v>
      </c>
      <c r="S52" t="s">
        <v>8258</v>
      </c>
      <c r="T52" t="s">
        <v>8259</v>
      </c>
    </row>
    <row r="53" spans="1:20" x14ac:dyDescent="0.25">
      <c r="A53" t="s">
        <v>37</v>
      </c>
      <c r="B53" t="s">
        <v>38</v>
      </c>
      <c r="C53">
        <v>66.666666666666671</v>
      </c>
      <c r="D53">
        <v>3</v>
      </c>
      <c r="E53" t="s">
        <v>8260</v>
      </c>
      <c r="F53">
        <v>99.99</v>
      </c>
      <c r="G53">
        <v>0</v>
      </c>
      <c r="H53" t="s">
        <v>661</v>
      </c>
      <c r="I53" t="s">
        <v>8261</v>
      </c>
      <c r="J53" t="s">
        <v>797</v>
      </c>
      <c r="K53" t="s">
        <v>635</v>
      </c>
      <c r="L53" t="s">
        <v>636</v>
      </c>
      <c r="M53" t="s">
        <v>8262</v>
      </c>
      <c r="N53" t="s">
        <v>635</v>
      </c>
      <c r="O53" t="s">
        <v>638</v>
      </c>
      <c r="P53" t="s">
        <v>22</v>
      </c>
      <c r="Q53" t="s">
        <v>639</v>
      </c>
      <c r="R53" t="s">
        <v>636</v>
      </c>
      <c r="S53" t="s">
        <v>8263</v>
      </c>
      <c r="T53" t="s">
        <v>8262</v>
      </c>
    </row>
    <row r="54" spans="1:20" x14ac:dyDescent="0.25">
      <c r="A54" t="s">
        <v>37</v>
      </c>
      <c r="B54" t="s">
        <v>38</v>
      </c>
      <c r="C54">
        <v>33</v>
      </c>
      <c r="D54">
        <v>10</v>
      </c>
      <c r="E54" t="s">
        <v>8264</v>
      </c>
      <c r="F54">
        <v>330</v>
      </c>
      <c r="G54">
        <v>0</v>
      </c>
      <c r="H54" t="s">
        <v>661</v>
      </c>
      <c r="I54" t="s">
        <v>3250</v>
      </c>
      <c r="J54" t="s">
        <v>934</v>
      </c>
      <c r="K54" t="s">
        <v>635</v>
      </c>
      <c r="L54" t="s">
        <v>636</v>
      </c>
      <c r="M54" t="s">
        <v>8262</v>
      </c>
      <c r="N54" t="s">
        <v>635</v>
      </c>
      <c r="O54" t="s">
        <v>638</v>
      </c>
      <c r="P54" t="s">
        <v>22</v>
      </c>
      <c r="Q54" t="s">
        <v>639</v>
      </c>
      <c r="R54" t="s">
        <v>636</v>
      </c>
      <c r="S54" t="s">
        <v>8265</v>
      </c>
      <c r="T54" t="s">
        <v>8262</v>
      </c>
    </row>
    <row r="55" spans="1:20" x14ac:dyDescent="0.25">
      <c r="A55" t="s">
        <v>37</v>
      </c>
      <c r="B55" t="s">
        <v>38</v>
      </c>
      <c r="C55">
        <v>66.666666666666671</v>
      </c>
      <c r="D55">
        <v>3</v>
      </c>
      <c r="E55" t="s">
        <v>8266</v>
      </c>
      <c r="F55">
        <v>99.99</v>
      </c>
      <c r="G55">
        <v>0</v>
      </c>
      <c r="H55" t="s">
        <v>661</v>
      </c>
      <c r="I55" t="s">
        <v>8267</v>
      </c>
      <c r="J55" t="s">
        <v>5453</v>
      </c>
      <c r="K55" t="s">
        <v>635</v>
      </c>
      <c r="L55" t="s">
        <v>636</v>
      </c>
      <c r="M55" t="s">
        <v>8268</v>
      </c>
      <c r="N55" t="s">
        <v>635</v>
      </c>
      <c r="O55" t="s">
        <v>638</v>
      </c>
      <c r="P55" t="s">
        <v>22</v>
      </c>
      <c r="Q55" t="s">
        <v>639</v>
      </c>
      <c r="R55" t="s">
        <v>636</v>
      </c>
      <c r="S55" t="s">
        <v>8269</v>
      </c>
      <c r="T55" t="s">
        <v>8268</v>
      </c>
    </row>
    <row r="56" spans="1:20" x14ac:dyDescent="0.25">
      <c r="A56" t="s">
        <v>121</v>
      </c>
      <c r="B56" t="s">
        <v>122</v>
      </c>
      <c r="C56">
        <v>15</v>
      </c>
      <c r="D56">
        <v>2</v>
      </c>
      <c r="E56" t="s">
        <v>8270</v>
      </c>
      <c r="F56">
        <v>46</v>
      </c>
      <c r="G56">
        <v>16</v>
      </c>
      <c r="H56" t="s">
        <v>661</v>
      </c>
      <c r="I56" t="s">
        <v>8271</v>
      </c>
      <c r="J56" t="s">
        <v>8272</v>
      </c>
      <c r="K56" t="s">
        <v>8273</v>
      </c>
      <c r="L56" t="s">
        <v>2133</v>
      </c>
      <c r="M56" t="s">
        <v>8274</v>
      </c>
      <c r="N56" t="s">
        <v>635</v>
      </c>
      <c r="O56" t="s">
        <v>678</v>
      </c>
      <c r="P56" t="s">
        <v>43</v>
      </c>
      <c r="Q56" t="s">
        <v>654</v>
      </c>
      <c r="R56" t="s">
        <v>636</v>
      </c>
      <c r="S56" t="s">
        <v>8275</v>
      </c>
      <c r="T56" t="s">
        <v>8276</v>
      </c>
    </row>
    <row r="57" spans="1:20" x14ac:dyDescent="0.25">
      <c r="A57" t="s">
        <v>619</v>
      </c>
      <c r="B57" t="s">
        <v>620</v>
      </c>
      <c r="C57">
        <v>139</v>
      </c>
      <c r="D57">
        <v>1</v>
      </c>
      <c r="E57" t="s">
        <v>8277</v>
      </c>
      <c r="F57">
        <v>108.99</v>
      </c>
      <c r="G57">
        <v>0</v>
      </c>
      <c r="H57" t="s">
        <v>661</v>
      </c>
      <c r="I57" t="s">
        <v>8278</v>
      </c>
      <c r="J57" t="s">
        <v>770</v>
      </c>
      <c r="K57" t="s">
        <v>635</v>
      </c>
      <c r="L57" t="s">
        <v>636</v>
      </c>
      <c r="M57" t="s">
        <v>8279</v>
      </c>
      <c r="N57" t="s">
        <v>635</v>
      </c>
      <c r="O57" t="s">
        <v>638</v>
      </c>
      <c r="P57" t="s">
        <v>22</v>
      </c>
      <c r="Q57" t="s">
        <v>639</v>
      </c>
      <c r="R57" t="s">
        <v>636</v>
      </c>
      <c r="S57" t="s">
        <v>8280</v>
      </c>
      <c r="T57" t="s">
        <v>8279</v>
      </c>
    </row>
    <row r="58" spans="1:20" x14ac:dyDescent="0.25">
      <c r="A58" t="s">
        <v>164</v>
      </c>
      <c r="B58" t="s">
        <v>165</v>
      </c>
      <c r="C58">
        <v>33.333333333333336</v>
      </c>
      <c r="D58">
        <v>3</v>
      </c>
      <c r="E58" t="s">
        <v>8281</v>
      </c>
      <c r="F58">
        <v>99.99</v>
      </c>
      <c r="G58">
        <v>0</v>
      </c>
      <c r="H58" t="s">
        <v>661</v>
      </c>
      <c r="I58" t="s">
        <v>5339</v>
      </c>
      <c r="J58" t="s">
        <v>884</v>
      </c>
      <c r="K58" t="s">
        <v>635</v>
      </c>
      <c r="L58" t="s">
        <v>636</v>
      </c>
      <c r="M58" t="s">
        <v>8282</v>
      </c>
      <c r="N58" t="s">
        <v>635</v>
      </c>
      <c r="O58" t="s">
        <v>638</v>
      </c>
      <c r="P58" t="s">
        <v>22</v>
      </c>
      <c r="Q58" t="s">
        <v>639</v>
      </c>
      <c r="R58" t="s">
        <v>636</v>
      </c>
      <c r="S58" t="s">
        <v>8283</v>
      </c>
      <c r="T58" t="s">
        <v>8282</v>
      </c>
    </row>
    <row r="59" spans="1:20" x14ac:dyDescent="0.25">
      <c r="A59" t="s">
        <v>39</v>
      </c>
      <c r="B59" t="s">
        <v>44</v>
      </c>
      <c r="C59">
        <v>80</v>
      </c>
      <c r="D59">
        <v>1</v>
      </c>
      <c r="E59" t="s">
        <v>8284</v>
      </c>
      <c r="F59">
        <v>80</v>
      </c>
      <c r="G59">
        <v>0</v>
      </c>
      <c r="H59" t="s">
        <v>647</v>
      </c>
      <c r="I59" t="s">
        <v>8285</v>
      </c>
      <c r="J59" t="s">
        <v>8286</v>
      </c>
      <c r="K59" t="s">
        <v>3149</v>
      </c>
      <c r="L59" t="s">
        <v>1145</v>
      </c>
      <c r="M59" t="s">
        <v>8287</v>
      </c>
      <c r="N59" t="s">
        <v>635</v>
      </c>
      <c r="O59" t="s">
        <v>653</v>
      </c>
      <c r="P59" t="s">
        <v>43</v>
      </c>
      <c r="Q59" t="s">
        <v>654</v>
      </c>
      <c r="R59" t="s">
        <v>636</v>
      </c>
      <c r="S59" t="s">
        <v>8288</v>
      </c>
      <c r="T59" t="s">
        <v>8287</v>
      </c>
    </row>
    <row r="60" spans="1:20" x14ac:dyDescent="0.25">
      <c r="A60" t="s">
        <v>35</v>
      </c>
      <c r="B60" t="s">
        <v>36</v>
      </c>
      <c r="C60">
        <v>33</v>
      </c>
      <c r="D60">
        <v>10</v>
      </c>
      <c r="E60" t="s">
        <v>8289</v>
      </c>
      <c r="F60">
        <v>276.25</v>
      </c>
      <c r="G60">
        <v>0</v>
      </c>
      <c r="H60" t="s">
        <v>661</v>
      </c>
      <c r="I60" t="s">
        <v>3599</v>
      </c>
      <c r="J60" t="s">
        <v>1704</v>
      </c>
      <c r="K60" t="s">
        <v>635</v>
      </c>
      <c r="L60" t="s">
        <v>636</v>
      </c>
      <c r="M60" t="s">
        <v>8290</v>
      </c>
      <c r="N60" t="s">
        <v>635</v>
      </c>
      <c r="O60" t="s">
        <v>668</v>
      </c>
      <c r="P60" t="s">
        <v>22</v>
      </c>
      <c r="Q60" t="s">
        <v>669</v>
      </c>
      <c r="R60" t="s">
        <v>636</v>
      </c>
      <c r="S60" t="s">
        <v>8291</v>
      </c>
      <c r="T60" t="s">
        <v>8290</v>
      </c>
    </row>
    <row r="61" spans="1:20" x14ac:dyDescent="0.25">
      <c r="A61" t="s">
        <v>619</v>
      </c>
      <c r="B61" t="s">
        <v>620</v>
      </c>
      <c r="C61">
        <v>139</v>
      </c>
      <c r="D61">
        <v>1</v>
      </c>
      <c r="E61" t="s">
        <v>8292</v>
      </c>
      <c r="F61">
        <v>273.7</v>
      </c>
      <c r="G61">
        <v>0</v>
      </c>
      <c r="H61" t="s">
        <v>661</v>
      </c>
      <c r="I61" t="s">
        <v>8293</v>
      </c>
      <c r="J61" t="s">
        <v>1349</v>
      </c>
      <c r="K61" t="s">
        <v>635</v>
      </c>
      <c r="L61" t="s">
        <v>636</v>
      </c>
      <c r="M61" t="s">
        <v>8294</v>
      </c>
      <c r="N61" t="s">
        <v>635</v>
      </c>
      <c r="O61" t="s">
        <v>638</v>
      </c>
      <c r="P61" t="s">
        <v>22</v>
      </c>
      <c r="Q61" t="s">
        <v>639</v>
      </c>
      <c r="R61" t="s">
        <v>636</v>
      </c>
      <c r="S61" t="s">
        <v>8295</v>
      </c>
      <c r="T61" t="s">
        <v>8296</v>
      </c>
    </row>
    <row r="62" spans="1:20" x14ac:dyDescent="0.25">
      <c r="A62" t="s">
        <v>258</v>
      </c>
      <c r="B62" t="s">
        <v>264</v>
      </c>
      <c r="C62">
        <v>139</v>
      </c>
      <c r="D62">
        <v>1</v>
      </c>
      <c r="E62" t="s">
        <v>8292</v>
      </c>
      <c r="F62">
        <v>273.7</v>
      </c>
      <c r="G62">
        <v>0</v>
      </c>
      <c r="H62" t="s">
        <v>661</v>
      </c>
      <c r="I62" t="s">
        <v>8293</v>
      </c>
      <c r="J62" t="s">
        <v>1349</v>
      </c>
      <c r="K62" t="s">
        <v>635</v>
      </c>
      <c r="L62" t="s">
        <v>636</v>
      </c>
      <c r="M62" t="s">
        <v>8294</v>
      </c>
      <c r="N62" t="s">
        <v>635</v>
      </c>
      <c r="O62" t="s">
        <v>638</v>
      </c>
      <c r="P62" t="s">
        <v>22</v>
      </c>
      <c r="Q62" t="s">
        <v>639</v>
      </c>
      <c r="R62" t="s">
        <v>636</v>
      </c>
      <c r="S62" t="s">
        <v>8295</v>
      </c>
      <c r="T62" t="s">
        <v>8296</v>
      </c>
    </row>
    <row r="63" spans="1:20" x14ac:dyDescent="0.25">
      <c r="A63" t="s">
        <v>257</v>
      </c>
      <c r="B63" t="s">
        <v>263</v>
      </c>
      <c r="C63">
        <v>139</v>
      </c>
      <c r="D63">
        <v>1</v>
      </c>
      <c r="E63" t="s">
        <v>8292</v>
      </c>
      <c r="F63">
        <v>273.7</v>
      </c>
      <c r="G63">
        <v>0</v>
      </c>
      <c r="H63" t="s">
        <v>661</v>
      </c>
      <c r="I63" t="s">
        <v>8293</v>
      </c>
      <c r="J63" t="s">
        <v>1349</v>
      </c>
      <c r="K63" t="s">
        <v>635</v>
      </c>
      <c r="L63" t="s">
        <v>636</v>
      </c>
      <c r="M63" t="s">
        <v>8294</v>
      </c>
      <c r="N63" t="s">
        <v>635</v>
      </c>
      <c r="O63" t="s">
        <v>638</v>
      </c>
      <c r="P63" t="s">
        <v>22</v>
      </c>
      <c r="Q63" t="s">
        <v>639</v>
      </c>
      <c r="R63" t="s">
        <v>636</v>
      </c>
      <c r="S63" t="s">
        <v>8295</v>
      </c>
      <c r="T63" t="s">
        <v>8296</v>
      </c>
    </row>
    <row r="64" spans="1:20" x14ac:dyDescent="0.25">
      <c r="A64" t="s">
        <v>256</v>
      </c>
      <c r="B64" t="s">
        <v>262</v>
      </c>
      <c r="C64">
        <v>139</v>
      </c>
      <c r="D64">
        <v>1</v>
      </c>
      <c r="E64" t="s">
        <v>8292</v>
      </c>
      <c r="F64">
        <v>273.7</v>
      </c>
      <c r="G64">
        <v>0</v>
      </c>
      <c r="H64" t="s">
        <v>661</v>
      </c>
      <c r="I64" t="s">
        <v>8293</v>
      </c>
      <c r="J64" t="s">
        <v>1349</v>
      </c>
      <c r="K64" t="s">
        <v>635</v>
      </c>
      <c r="L64" t="s">
        <v>636</v>
      </c>
      <c r="M64" t="s">
        <v>8294</v>
      </c>
      <c r="N64" t="s">
        <v>635</v>
      </c>
      <c r="O64" t="s">
        <v>638</v>
      </c>
      <c r="P64" t="s">
        <v>22</v>
      </c>
      <c r="Q64" t="s">
        <v>639</v>
      </c>
      <c r="R64" t="s">
        <v>636</v>
      </c>
      <c r="S64" t="s">
        <v>8295</v>
      </c>
      <c r="T64" t="s">
        <v>8296</v>
      </c>
    </row>
    <row r="65" spans="1:20" x14ac:dyDescent="0.25">
      <c r="A65" t="s">
        <v>35</v>
      </c>
      <c r="B65" t="s">
        <v>36</v>
      </c>
      <c r="C65">
        <v>66.666666666666671</v>
      </c>
      <c r="D65">
        <v>3</v>
      </c>
      <c r="E65" t="s">
        <v>8297</v>
      </c>
      <c r="F65">
        <v>138</v>
      </c>
      <c r="G65">
        <v>38</v>
      </c>
      <c r="H65" t="s">
        <v>661</v>
      </c>
      <c r="I65" t="s">
        <v>8298</v>
      </c>
      <c r="J65" t="s">
        <v>879</v>
      </c>
      <c r="K65" t="s">
        <v>635</v>
      </c>
      <c r="L65" t="s">
        <v>636</v>
      </c>
      <c r="M65" t="s">
        <v>8299</v>
      </c>
      <c r="N65" t="s">
        <v>635</v>
      </c>
      <c r="O65" t="s">
        <v>638</v>
      </c>
      <c r="P65" t="s">
        <v>22</v>
      </c>
      <c r="Q65" t="s">
        <v>639</v>
      </c>
      <c r="R65" t="s">
        <v>636</v>
      </c>
      <c r="S65" t="s">
        <v>8300</v>
      </c>
      <c r="T65" t="s">
        <v>8299</v>
      </c>
    </row>
    <row r="66" spans="1:20" x14ac:dyDescent="0.25">
      <c r="A66" t="s">
        <v>533</v>
      </c>
      <c r="B66" t="s">
        <v>137</v>
      </c>
      <c r="C66">
        <v>75</v>
      </c>
      <c r="D66">
        <v>1</v>
      </c>
      <c r="E66" t="s">
        <v>8301</v>
      </c>
      <c r="F66">
        <v>112</v>
      </c>
      <c r="G66">
        <v>37</v>
      </c>
      <c r="H66" t="s">
        <v>647</v>
      </c>
      <c r="I66" t="s">
        <v>2781</v>
      </c>
      <c r="J66" t="s">
        <v>2782</v>
      </c>
      <c r="K66" t="s">
        <v>2783</v>
      </c>
      <c r="L66" t="s">
        <v>830</v>
      </c>
      <c r="M66" t="s">
        <v>8302</v>
      </c>
      <c r="N66" t="s">
        <v>635</v>
      </c>
      <c r="O66" t="s">
        <v>653</v>
      </c>
      <c r="P66" t="s">
        <v>43</v>
      </c>
      <c r="Q66" t="s">
        <v>654</v>
      </c>
      <c r="R66" t="s">
        <v>636</v>
      </c>
      <c r="S66" t="s">
        <v>8303</v>
      </c>
      <c r="T66" t="s">
        <v>8304</v>
      </c>
    </row>
    <row r="67" spans="1:20" x14ac:dyDescent="0.25">
      <c r="A67" t="s">
        <v>164</v>
      </c>
      <c r="B67" t="s">
        <v>165</v>
      </c>
      <c r="C67">
        <v>40</v>
      </c>
      <c r="D67">
        <v>10</v>
      </c>
      <c r="E67" t="s">
        <v>8305</v>
      </c>
      <c r="F67">
        <v>286</v>
      </c>
      <c r="G67">
        <v>0</v>
      </c>
      <c r="H67" t="s">
        <v>661</v>
      </c>
      <c r="I67" t="s">
        <v>8306</v>
      </c>
      <c r="J67" t="s">
        <v>1896</v>
      </c>
      <c r="K67" t="s">
        <v>635</v>
      </c>
      <c r="L67" t="s">
        <v>636</v>
      </c>
      <c r="M67" t="s">
        <v>8307</v>
      </c>
      <c r="N67" t="s">
        <v>635</v>
      </c>
      <c r="O67" t="s">
        <v>638</v>
      </c>
      <c r="P67" t="s">
        <v>22</v>
      </c>
      <c r="Q67" t="s">
        <v>639</v>
      </c>
      <c r="R67" t="s">
        <v>636</v>
      </c>
      <c r="S67" t="s">
        <v>8308</v>
      </c>
      <c r="T67" t="s">
        <v>8307</v>
      </c>
    </row>
    <row r="68" spans="1:20" x14ac:dyDescent="0.25">
      <c r="A68" t="s">
        <v>164</v>
      </c>
      <c r="B68" t="s">
        <v>165</v>
      </c>
      <c r="C68">
        <v>40</v>
      </c>
      <c r="D68">
        <v>10</v>
      </c>
      <c r="E68" t="s">
        <v>8309</v>
      </c>
      <c r="F68">
        <v>286</v>
      </c>
      <c r="G68">
        <v>0</v>
      </c>
      <c r="H68" t="s">
        <v>661</v>
      </c>
      <c r="I68" t="s">
        <v>8310</v>
      </c>
      <c r="J68" t="s">
        <v>2074</v>
      </c>
      <c r="K68" t="s">
        <v>635</v>
      </c>
      <c r="L68" t="s">
        <v>636</v>
      </c>
      <c r="M68" t="s">
        <v>8311</v>
      </c>
      <c r="N68" t="s">
        <v>635</v>
      </c>
      <c r="O68" t="s">
        <v>638</v>
      </c>
      <c r="P68" t="s">
        <v>22</v>
      </c>
      <c r="Q68" t="s">
        <v>639</v>
      </c>
      <c r="R68" t="s">
        <v>636</v>
      </c>
      <c r="S68" t="s">
        <v>8312</v>
      </c>
      <c r="T68" t="s">
        <v>8311</v>
      </c>
    </row>
    <row r="69" spans="1:20" x14ac:dyDescent="0.25">
      <c r="A69" t="s">
        <v>35</v>
      </c>
      <c r="B69" t="s">
        <v>36</v>
      </c>
      <c r="C69">
        <v>33</v>
      </c>
      <c r="D69">
        <v>10</v>
      </c>
      <c r="E69" t="s">
        <v>8313</v>
      </c>
      <c r="F69">
        <v>286</v>
      </c>
      <c r="G69">
        <v>0</v>
      </c>
      <c r="H69" t="s">
        <v>661</v>
      </c>
      <c r="I69" t="s">
        <v>7114</v>
      </c>
      <c r="J69" t="s">
        <v>884</v>
      </c>
      <c r="K69" t="s">
        <v>635</v>
      </c>
      <c r="L69" t="s">
        <v>636</v>
      </c>
      <c r="M69" t="s">
        <v>8314</v>
      </c>
      <c r="N69" t="s">
        <v>635</v>
      </c>
      <c r="O69" t="s">
        <v>638</v>
      </c>
      <c r="P69" t="s">
        <v>22</v>
      </c>
      <c r="Q69" t="s">
        <v>639</v>
      </c>
      <c r="R69" t="s">
        <v>636</v>
      </c>
      <c r="S69" t="s">
        <v>8315</v>
      </c>
      <c r="T69" t="s">
        <v>8314</v>
      </c>
    </row>
    <row r="70" spans="1:20" x14ac:dyDescent="0.25">
      <c r="A70" t="s">
        <v>37</v>
      </c>
      <c r="B70" t="s">
        <v>38</v>
      </c>
      <c r="C70">
        <v>66.666666666666671</v>
      </c>
      <c r="D70">
        <v>3</v>
      </c>
      <c r="E70" t="s">
        <v>8316</v>
      </c>
      <c r="F70">
        <v>100</v>
      </c>
      <c r="G70">
        <v>0</v>
      </c>
      <c r="H70" t="s">
        <v>661</v>
      </c>
      <c r="I70" t="s">
        <v>8317</v>
      </c>
      <c r="J70" t="s">
        <v>2451</v>
      </c>
      <c r="K70" t="s">
        <v>635</v>
      </c>
      <c r="L70" t="s">
        <v>636</v>
      </c>
      <c r="M70" t="s">
        <v>8318</v>
      </c>
      <c r="N70" t="s">
        <v>635</v>
      </c>
      <c r="O70" t="s">
        <v>668</v>
      </c>
      <c r="P70" t="s">
        <v>22</v>
      </c>
      <c r="Q70" t="s">
        <v>669</v>
      </c>
      <c r="R70" t="s">
        <v>636</v>
      </c>
      <c r="S70" t="s">
        <v>8319</v>
      </c>
      <c r="T70" t="s">
        <v>8318</v>
      </c>
    </row>
    <row r="71" spans="1:20" x14ac:dyDescent="0.25">
      <c r="A71" t="s">
        <v>37</v>
      </c>
      <c r="B71" t="s">
        <v>38</v>
      </c>
      <c r="C71">
        <v>66.666666666666671</v>
      </c>
      <c r="D71">
        <v>3</v>
      </c>
      <c r="E71" t="s">
        <v>8320</v>
      </c>
      <c r="F71">
        <v>99.99</v>
      </c>
      <c r="G71">
        <v>0</v>
      </c>
      <c r="H71" t="s">
        <v>661</v>
      </c>
      <c r="I71" t="s">
        <v>8321</v>
      </c>
      <c r="J71" t="s">
        <v>2074</v>
      </c>
      <c r="K71" t="s">
        <v>635</v>
      </c>
      <c r="L71" t="s">
        <v>636</v>
      </c>
      <c r="M71" t="s">
        <v>8318</v>
      </c>
      <c r="N71" t="s">
        <v>635</v>
      </c>
      <c r="O71" t="s">
        <v>980</v>
      </c>
      <c r="P71" t="s">
        <v>22</v>
      </c>
      <c r="Q71" t="s">
        <v>669</v>
      </c>
      <c r="R71" t="s">
        <v>636</v>
      </c>
      <c r="S71" t="s">
        <v>8322</v>
      </c>
      <c r="T71" t="s">
        <v>8318</v>
      </c>
    </row>
    <row r="72" spans="1:20" x14ac:dyDescent="0.25">
      <c r="A72" t="s">
        <v>35</v>
      </c>
      <c r="B72" t="s">
        <v>36</v>
      </c>
      <c r="C72">
        <v>33</v>
      </c>
      <c r="D72">
        <v>10</v>
      </c>
      <c r="E72" t="s">
        <v>8323</v>
      </c>
      <c r="F72">
        <v>276.25</v>
      </c>
      <c r="G72">
        <v>0</v>
      </c>
      <c r="H72" t="s">
        <v>661</v>
      </c>
      <c r="I72" t="s">
        <v>4508</v>
      </c>
      <c r="J72" t="s">
        <v>2829</v>
      </c>
      <c r="K72" t="s">
        <v>635</v>
      </c>
      <c r="L72" t="s">
        <v>636</v>
      </c>
      <c r="M72" t="s">
        <v>8324</v>
      </c>
      <c r="N72" t="s">
        <v>635</v>
      </c>
      <c r="O72" t="s">
        <v>638</v>
      </c>
      <c r="P72" t="s">
        <v>22</v>
      </c>
      <c r="Q72" t="s">
        <v>639</v>
      </c>
      <c r="R72" t="s">
        <v>636</v>
      </c>
      <c r="S72" t="s">
        <v>8325</v>
      </c>
      <c r="T72" t="s">
        <v>8324</v>
      </c>
    </row>
    <row r="73" spans="1:20" x14ac:dyDescent="0.25">
      <c r="A73" t="s">
        <v>35</v>
      </c>
      <c r="B73" t="s">
        <v>36</v>
      </c>
      <c r="C73">
        <v>33</v>
      </c>
      <c r="D73">
        <v>10</v>
      </c>
      <c r="E73" t="s">
        <v>8326</v>
      </c>
      <c r="F73">
        <v>276.25</v>
      </c>
      <c r="G73">
        <v>0</v>
      </c>
      <c r="H73" t="s">
        <v>661</v>
      </c>
      <c r="I73" t="s">
        <v>8327</v>
      </c>
      <c r="J73" t="s">
        <v>797</v>
      </c>
      <c r="K73" t="s">
        <v>635</v>
      </c>
      <c r="L73" t="s">
        <v>636</v>
      </c>
      <c r="M73" t="s">
        <v>8324</v>
      </c>
      <c r="N73" t="s">
        <v>635</v>
      </c>
      <c r="O73" t="s">
        <v>668</v>
      </c>
      <c r="P73" t="s">
        <v>22</v>
      </c>
      <c r="Q73" t="s">
        <v>669</v>
      </c>
      <c r="R73" t="s">
        <v>636</v>
      </c>
      <c r="S73" t="s">
        <v>8328</v>
      </c>
      <c r="T73" t="s">
        <v>8324</v>
      </c>
    </row>
    <row r="74" spans="1:20" x14ac:dyDescent="0.25">
      <c r="A74" t="s">
        <v>35</v>
      </c>
      <c r="B74" t="s">
        <v>36</v>
      </c>
      <c r="C74">
        <v>66.666666666666671</v>
      </c>
      <c r="D74">
        <v>3</v>
      </c>
      <c r="E74" t="s">
        <v>8329</v>
      </c>
      <c r="F74">
        <v>99.99</v>
      </c>
      <c r="G74">
        <v>0</v>
      </c>
      <c r="H74" t="s">
        <v>661</v>
      </c>
      <c r="I74" t="s">
        <v>8330</v>
      </c>
      <c r="J74" t="s">
        <v>711</v>
      </c>
      <c r="K74" t="s">
        <v>635</v>
      </c>
      <c r="L74" t="s">
        <v>636</v>
      </c>
      <c r="M74" t="s">
        <v>8324</v>
      </c>
      <c r="N74" t="s">
        <v>635</v>
      </c>
      <c r="O74" t="s">
        <v>668</v>
      </c>
      <c r="P74" t="s">
        <v>22</v>
      </c>
      <c r="Q74" t="s">
        <v>669</v>
      </c>
      <c r="R74" t="s">
        <v>636</v>
      </c>
      <c r="S74" t="s">
        <v>8331</v>
      </c>
      <c r="T74" t="s">
        <v>8332</v>
      </c>
    </row>
    <row r="75" spans="1:20" x14ac:dyDescent="0.25">
      <c r="A75" t="s">
        <v>23</v>
      </c>
      <c r="B75" t="s">
        <v>24</v>
      </c>
      <c r="C75">
        <v>33.333333333333336</v>
      </c>
      <c r="D75">
        <v>15</v>
      </c>
      <c r="E75" t="s">
        <v>8333</v>
      </c>
      <c r="F75">
        <v>435.6</v>
      </c>
      <c r="G75">
        <v>0</v>
      </c>
      <c r="H75" t="s">
        <v>661</v>
      </c>
      <c r="I75" t="s">
        <v>8334</v>
      </c>
      <c r="J75" t="s">
        <v>1874</v>
      </c>
      <c r="K75" t="s">
        <v>635</v>
      </c>
      <c r="L75" t="s">
        <v>636</v>
      </c>
      <c r="M75" t="s">
        <v>8335</v>
      </c>
      <c r="N75" t="s">
        <v>635</v>
      </c>
      <c r="O75" t="s">
        <v>638</v>
      </c>
      <c r="P75" t="s">
        <v>22</v>
      </c>
      <c r="Q75" t="s">
        <v>639</v>
      </c>
      <c r="R75" t="s">
        <v>636</v>
      </c>
      <c r="S75" t="s">
        <v>8336</v>
      </c>
      <c r="T75" t="s">
        <v>8335</v>
      </c>
    </row>
    <row r="76" spans="1:20" x14ac:dyDescent="0.25">
      <c r="A76" t="s">
        <v>23</v>
      </c>
      <c r="B76" t="s">
        <v>24</v>
      </c>
      <c r="C76">
        <v>33.333333333333336</v>
      </c>
      <c r="D76">
        <v>15</v>
      </c>
      <c r="E76" t="s">
        <v>8337</v>
      </c>
      <c r="F76">
        <v>420.75</v>
      </c>
      <c r="G76">
        <v>0</v>
      </c>
      <c r="H76" t="s">
        <v>661</v>
      </c>
      <c r="I76" t="s">
        <v>8334</v>
      </c>
      <c r="J76" t="s">
        <v>1874</v>
      </c>
      <c r="K76" t="s">
        <v>635</v>
      </c>
      <c r="L76" t="s">
        <v>636</v>
      </c>
      <c r="M76" t="s">
        <v>8338</v>
      </c>
      <c r="N76" t="s">
        <v>635</v>
      </c>
      <c r="O76" t="s">
        <v>638</v>
      </c>
      <c r="P76" t="s">
        <v>22</v>
      </c>
      <c r="Q76" t="s">
        <v>639</v>
      </c>
      <c r="R76" t="s">
        <v>636</v>
      </c>
      <c r="S76" t="s">
        <v>8339</v>
      </c>
      <c r="T76" t="s">
        <v>8338</v>
      </c>
    </row>
    <row r="77" spans="1:20" x14ac:dyDescent="0.25">
      <c r="A77" t="s">
        <v>164</v>
      </c>
      <c r="B77" t="s">
        <v>165</v>
      </c>
      <c r="C77">
        <v>40</v>
      </c>
      <c r="D77">
        <v>10</v>
      </c>
      <c r="E77" t="s">
        <v>8340</v>
      </c>
      <c r="F77">
        <v>276.25</v>
      </c>
      <c r="G77">
        <v>0</v>
      </c>
      <c r="H77" t="s">
        <v>661</v>
      </c>
      <c r="I77" t="s">
        <v>8341</v>
      </c>
      <c r="J77" t="s">
        <v>751</v>
      </c>
      <c r="K77" t="s">
        <v>635</v>
      </c>
      <c r="L77" t="s">
        <v>636</v>
      </c>
      <c r="M77" t="s">
        <v>8342</v>
      </c>
      <c r="N77" t="s">
        <v>635</v>
      </c>
      <c r="O77" t="s">
        <v>638</v>
      </c>
      <c r="P77" t="s">
        <v>22</v>
      </c>
      <c r="Q77" t="s">
        <v>639</v>
      </c>
      <c r="R77" t="s">
        <v>636</v>
      </c>
      <c r="S77" t="s">
        <v>8343</v>
      </c>
      <c r="T77" t="s">
        <v>8342</v>
      </c>
    </row>
    <row r="78" spans="1:20" x14ac:dyDescent="0.25">
      <c r="A78" t="s">
        <v>37</v>
      </c>
      <c r="B78" t="s">
        <v>38</v>
      </c>
      <c r="C78">
        <v>33</v>
      </c>
      <c r="D78">
        <v>10</v>
      </c>
      <c r="E78" t="s">
        <v>8344</v>
      </c>
      <c r="F78">
        <v>556.75</v>
      </c>
      <c r="G78">
        <v>0</v>
      </c>
      <c r="H78" t="s">
        <v>661</v>
      </c>
      <c r="I78" t="s">
        <v>6703</v>
      </c>
      <c r="J78" t="s">
        <v>643</v>
      </c>
      <c r="K78" t="s">
        <v>635</v>
      </c>
      <c r="L78" t="s">
        <v>636</v>
      </c>
      <c r="M78" t="s">
        <v>8342</v>
      </c>
      <c r="N78" t="s">
        <v>635</v>
      </c>
      <c r="O78" t="s">
        <v>638</v>
      </c>
      <c r="P78" t="s">
        <v>22</v>
      </c>
      <c r="Q78" t="s">
        <v>639</v>
      </c>
      <c r="R78" t="s">
        <v>636</v>
      </c>
      <c r="S78" t="s">
        <v>8345</v>
      </c>
      <c r="T78" t="s">
        <v>8342</v>
      </c>
    </row>
    <row r="79" spans="1:20" x14ac:dyDescent="0.25">
      <c r="A79" t="s">
        <v>164</v>
      </c>
      <c r="B79" t="s">
        <v>165</v>
      </c>
      <c r="C79">
        <v>40</v>
      </c>
      <c r="D79">
        <v>10</v>
      </c>
      <c r="E79" t="s">
        <v>8344</v>
      </c>
      <c r="F79">
        <v>556.75</v>
      </c>
      <c r="G79">
        <v>0</v>
      </c>
      <c r="H79" t="s">
        <v>661</v>
      </c>
      <c r="I79" t="s">
        <v>6703</v>
      </c>
      <c r="J79" t="s">
        <v>643</v>
      </c>
      <c r="K79" t="s">
        <v>635</v>
      </c>
      <c r="L79" t="s">
        <v>636</v>
      </c>
      <c r="M79" t="s">
        <v>8342</v>
      </c>
      <c r="N79" t="s">
        <v>635</v>
      </c>
      <c r="O79" t="s">
        <v>638</v>
      </c>
      <c r="P79" t="s">
        <v>22</v>
      </c>
      <c r="Q79" t="s">
        <v>639</v>
      </c>
      <c r="R79" t="s">
        <v>636</v>
      </c>
      <c r="S79" t="s">
        <v>8345</v>
      </c>
      <c r="T79" t="s">
        <v>8342</v>
      </c>
    </row>
    <row r="80" spans="1:20" x14ac:dyDescent="0.25">
      <c r="A80" t="s">
        <v>164</v>
      </c>
      <c r="B80" t="s">
        <v>165</v>
      </c>
      <c r="C80">
        <v>40</v>
      </c>
      <c r="D80">
        <v>10</v>
      </c>
      <c r="E80" t="s">
        <v>8346</v>
      </c>
      <c r="F80">
        <v>293.25</v>
      </c>
      <c r="G80">
        <v>0</v>
      </c>
      <c r="H80" t="s">
        <v>661</v>
      </c>
      <c r="I80" t="s">
        <v>7508</v>
      </c>
      <c r="J80" t="s">
        <v>797</v>
      </c>
      <c r="K80" t="s">
        <v>635</v>
      </c>
      <c r="L80" t="s">
        <v>636</v>
      </c>
      <c r="M80" t="s">
        <v>8347</v>
      </c>
      <c r="N80" t="s">
        <v>635</v>
      </c>
      <c r="O80" t="s">
        <v>638</v>
      </c>
      <c r="P80" t="s">
        <v>22</v>
      </c>
      <c r="Q80" t="s">
        <v>639</v>
      </c>
      <c r="R80" t="s">
        <v>636</v>
      </c>
      <c r="S80" t="s">
        <v>8348</v>
      </c>
      <c r="T80" t="s">
        <v>8342</v>
      </c>
    </row>
    <row r="81" spans="1:20" x14ac:dyDescent="0.25">
      <c r="A81" t="s">
        <v>164</v>
      </c>
      <c r="B81" t="s">
        <v>165</v>
      </c>
      <c r="C81">
        <v>50</v>
      </c>
      <c r="D81">
        <v>6</v>
      </c>
      <c r="E81" t="s">
        <v>8349</v>
      </c>
      <c r="F81">
        <v>182</v>
      </c>
      <c r="G81">
        <v>0</v>
      </c>
      <c r="H81" t="s">
        <v>661</v>
      </c>
      <c r="I81" t="s">
        <v>8350</v>
      </c>
      <c r="J81" t="s">
        <v>1091</v>
      </c>
      <c r="K81" t="s">
        <v>635</v>
      </c>
      <c r="L81" t="s">
        <v>636</v>
      </c>
      <c r="M81" t="s">
        <v>8351</v>
      </c>
      <c r="N81" t="s">
        <v>635</v>
      </c>
      <c r="O81" t="s">
        <v>1071</v>
      </c>
      <c r="P81" t="s">
        <v>22</v>
      </c>
      <c r="Q81" t="s">
        <v>639</v>
      </c>
      <c r="R81" t="s">
        <v>636</v>
      </c>
      <c r="S81" t="s">
        <v>8352</v>
      </c>
      <c r="T81" t="s">
        <v>8351</v>
      </c>
    </row>
    <row r="82" spans="1:20" x14ac:dyDescent="0.25">
      <c r="A82" t="s">
        <v>37</v>
      </c>
      <c r="B82" t="s">
        <v>38</v>
      </c>
      <c r="C82">
        <v>33</v>
      </c>
      <c r="D82">
        <v>10</v>
      </c>
      <c r="E82" t="s">
        <v>8353</v>
      </c>
      <c r="F82">
        <v>276.25</v>
      </c>
      <c r="G82">
        <v>0</v>
      </c>
      <c r="H82" t="s">
        <v>661</v>
      </c>
      <c r="I82" t="s">
        <v>8354</v>
      </c>
      <c r="J82" t="s">
        <v>797</v>
      </c>
      <c r="K82" t="s">
        <v>635</v>
      </c>
      <c r="L82" t="s">
        <v>636</v>
      </c>
      <c r="M82" t="s">
        <v>8351</v>
      </c>
      <c r="N82" t="s">
        <v>635</v>
      </c>
      <c r="O82" t="s">
        <v>638</v>
      </c>
      <c r="P82" t="s">
        <v>22</v>
      </c>
      <c r="Q82" t="s">
        <v>639</v>
      </c>
      <c r="R82" t="s">
        <v>636</v>
      </c>
      <c r="S82" t="s">
        <v>8355</v>
      </c>
      <c r="T82" t="s">
        <v>8351</v>
      </c>
    </row>
    <row r="83" spans="1:20" x14ac:dyDescent="0.25">
      <c r="A83" t="s">
        <v>37</v>
      </c>
      <c r="B83" t="s">
        <v>38</v>
      </c>
      <c r="C83">
        <v>33</v>
      </c>
      <c r="D83">
        <v>10</v>
      </c>
      <c r="E83" t="s">
        <v>8356</v>
      </c>
      <c r="F83">
        <v>556.75</v>
      </c>
      <c r="G83">
        <v>0</v>
      </c>
      <c r="H83" t="s">
        <v>661</v>
      </c>
      <c r="I83" t="s">
        <v>8163</v>
      </c>
      <c r="J83" t="s">
        <v>869</v>
      </c>
      <c r="K83" t="s">
        <v>635</v>
      </c>
      <c r="L83" t="s">
        <v>636</v>
      </c>
      <c r="M83" t="s">
        <v>8357</v>
      </c>
      <c r="N83" t="s">
        <v>635</v>
      </c>
      <c r="O83" t="s">
        <v>638</v>
      </c>
      <c r="P83" t="s">
        <v>22</v>
      </c>
      <c r="Q83" t="s">
        <v>639</v>
      </c>
      <c r="R83" t="s">
        <v>636</v>
      </c>
      <c r="S83" t="s">
        <v>8358</v>
      </c>
      <c r="T83" t="s">
        <v>8357</v>
      </c>
    </row>
    <row r="84" spans="1:20" x14ac:dyDescent="0.25">
      <c r="A84" t="s">
        <v>35</v>
      </c>
      <c r="B84" t="s">
        <v>36</v>
      </c>
      <c r="C84">
        <v>33</v>
      </c>
      <c r="D84">
        <v>10</v>
      </c>
      <c r="E84" t="s">
        <v>8356</v>
      </c>
      <c r="F84">
        <v>556.75</v>
      </c>
      <c r="G84">
        <v>0</v>
      </c>
      <c r="H84" t="s">
        <v>661</v>
      </c>
      <c r="I84" t="s">
        <v>8163</v>
      </c>
      <c r="J84" t="s">
        <v>869</v>
      </c>
      <c r="K84" t="s">
        <v>635</v>
      </c>
      <c r="L84" t="s">
        <v>636</v>
      </c>
      <c r="M84" t="s">
        <v>8357</v>
      </c>
      <c r="N84" t="s">
        <v>635</v>
      </c>
      <c r="O84" t="s">
        <v>638</v>
      </c>
      <c r="P84" t="s">
        <v>22</v>
      </c>
      <c r="Q84" t="s">
        <v>639</v>
      </c>
      <c r="R84" t="s">
        <v>636</v>
      </c>
      <c r="S84" t="s">
        <v>8358</v>
      </c>
      <c r="T84" t="s">
        <v>8357</v>
      </c>
    </row>
    <row r="85" spans="1:20" x14ac:dyDescent="0.25">
      <c r="A85" t="s">
        <v>37</v>
      </c>
      <c r="B85" t="s">
        <v>38</v>
      </c>
      <c r="C85">
        <v>66.666666666666671</v>
      </c>
      <c r="D85">
        <v>3</v>
      </c>
      <c r="E85" t="s">
        <v>8359</v>
      </c>
      <c r="F85">
        <v>99.99</v>
      </c>
      <c r="G85">
        <v>0</v>
      </c>
      <c r="H85" t="s">
        <v>661</v>
      </c>
      <c r="I85" t="s">
        <v>4658</v>
      </c>
      <c r="J85" t="s">
        <v>1314</v>
      </c>
      <c r="K85" t="s">
        <v>635</v>
      </c>
      <c r="L85" t="s">
        <v>636</v>
      </c>
      <c r="M85" t="s">
        <v>8360</v>
      </c>
      <c r="N85" t="s">
        <v>635</v>
      </c>
      <c r="O85" t="s">
        <v>638</v>
      </c>
      <c r="P85" t="s">
        <v>22</v>
      </c>
      <c r="Q85" t="s">
        <v>639</v>
      </c>
      <c r="R85" t="s">
        <v>636</v>
      </c>
      <c r="S85" t="s">
        <v>8361</v>
      </c>
      <c r="T85" t="s">
        <v>8360</v>
      </c>
    </row>
    <row r="86" spans="1:20" x14ac:dyDescent="0.25">
      <c r="A86" t="s">
        <v>164</v>
      </c>
      <c r="B86" t="s">
        <v>165</v>
      </c>
      <c r="C86">
        <v>40</v>
      </c>
      <c r="D86">
        <v>10</v>
      </c>
      <c r="E86" t="s">
        <v>8362</v>
      </c>
      <c r="F86">
        <v>276.25</v>
      </c>
      <c r="G86">
        <v>0</v>
      </c>
      <c r="H86" t="s">
        <v>661</v>
      </c>
      <c r="I86" t="s">
        <v>8363</v>
      </c>
      <c r="J86" t="s">
        <v>634</v>
      </c>
      <c r="K86" t="s">
        <v>635</v>
      </c>
      <c r="L86" t="s">
        <v>636</v>
      </c>
      <c r="M86" t="s">
        <v>8364</v>
      </c>
      <c r="N86" t="s">
        <v>635</v>
      </c>
      <c r="O86" t="s">
        <v>638</v>
      </c>
      <c r="P86" t="s">
        <v>22</v>
      </c>
      <c r="Q86" t="s">
        <v>639</v>
      </c>
      <c r="R86" t="s">
        <v>636</v>
      </c>
      <c r="S86" t="s">
        <v>8365</v>
      </c>
      <c r="T86" t="s">
        <v>8364</v>
      </c>
    </row>
    <row r="87" spans="1:20" x14ac:dyDescent="0.25">
      <c r="A87" t="s">
        <v>164</v>
      </c>
      <c r="B87" t="s">
        <v>165</v>
      </c>
      <c r="C87">
        <v>40</v>
      </c>
      <c r="D87">
        <v>10</v>
      </c>
      <c r="E87" t="s">
        <v>8366</v>
      </c>
      <c r="F87">
        <v>276.25</v>
      </c>
      <c r="G87">
        <v>0</v>
      </c>
      <c r="H87" t="s">
        <v>661</v>
      </c>
      <c r="I87" t="s">
        <v>8367</v>
      </c>
      <c r="J87" t="s">
        <v>2438</v>
      </c>
      <c r="K87" t="s">
        <v>635</v>
      </c>
      <c r="L87" t="s">
        <v>636</v>
      </c>
      <c r="M87" t="s">
        <v>8368</v>
      </c>
      <c r="N87" t="s">
        <v>635</v>
      </c>
      <c r="O87" t="s">
        <v>638</v>
      </c>
      <c r="P87" t="s">
        <v>22</v>
      </c>
      <c r="Q87" t="s">
        <v>639</v>
      </c>
      <c r="R87" t="s">
        <v>636</v>
      </c>
      <c r="S87" t="s">
        <v>8369</v>
      </c>
      <c r="T87" t="s">
        <v>8368</v>
      </c>
    </row>
    <row r="88" spans="1:20" x14ac:dyDescent="0.25">
      <c r="A88" t="s">
        <v>164</v>
      </c>
      <c r="B88" t="s">
        <v>165</v>
      </c>
      <c r="C88">
        <v>33.333333333333336</v>
      </c>
      <c r="D88">
        <v>3</v>
      </c>
      <c r="E88" t="s">
        <v>8370</v>
      </c>
      <c r="F88">
        <v>99.99</v>
      </c>
      <c r="G88">
        <v>0</v>
      </c>
      <c r="H88" t="s">
        <v>661</v>
      </c>
      <c r="I88" t="s">
        <v>8371</v>
      </c>
      <c r="J88" t="s">
        <v>643</v>
      </c>
      <c r="K88" t="s">
        <v>635</v>
      </c>
      <c r="L88" t="s">
        <v>636</v>
      </c>
      <c r="M88" t="s">
        <v>8368</v>
      </c>
      <c r="N88" t="s">
        <v>635</v>
      </c>
      <c r="O88" t="s">
        <v>638</v>
      </c>
      <c r="P88" t="s">
        <v>22</v>
      </c>
      <c r="Q88" t="s">
        <v>639</v>
      </c>
      <c r="R88" t="s">
        <v>636</v>
      </c>
      <c r="S88" t="s">
        <v>8372</v>
      </c>
      <c r="T88" t="s">
        <v>8368</v>
      </c>
    </row>
    <row r="89" spans="1:20" x14ac:dyDescent="0.25">
      <c r="A89" t="s">
        <v>164</v>
      </c>
      <c r="B89" t="s">
        <v>165</v>
      </c>
      <c r="C89">
        <v>40</v>
      </c>
      <c r="D89">
        <v>10</v>
      </c>
      <c r="E89" t="s">
        <v>8373</v>
      </c>
      <c r="F89">
        <v>276.25</v>
      </c>
      <c r="G89">
        <v>0</v>
      </c>
      <c r="H89" t="s">
        <v>661</v>
      </c>
      <c r="I89" t="s">
        <v>8374</v>
      </c>
      <c r="J89" t="s">
        <v>797</v>
      </c>
      <c r="K89" t="s">
        <v>635</v>
      </c>
      <c r="L89" t="s">
        <v>636</v>
      </c>
      <c r="M89" t="s">
        <v>8375</v>
      </c>
      <c r="N89" t="s">
        <v>635</v>
      </c>
      <c r="O89" t="s">
        <v>668</v>
      </c>
      <c r="P89" t="s">
        <v>22</v>
      </c>
      <c r="Q89" t="s">
        <v>669</v>
      </c>
      <c r="R89" t="s">
        <v>636</v>
      </c>
      <c r="S89" t="s">
        <v>8376</v>
      </c>
      <c r="T89" t="s">
        <v>8375</v>
      </c>
    </row>
    <row r="90" spans="1:20" x14ac:dyDescent="0.25">
      <c r="A90" t="s">
        <v>164</v>
      </c>
      <c r="B90" t="s">
        <v>165</v>
      </c>
      <c r="C90">
        <v>40</v>
      </c>
      <c r="D90">
        <v>10</v>
      </c>
      <c r="E90" t="s">
        <v>8377</v>
      </c>
      <c r="F90">
        <v>276.25</v>
      </c>
      <c r="G90">
        <v>0</v>
      </c>
      <c r="H90" t="s">
        <v>661</v>
      </c>
      <c r="I90" t="s">
        <v>8378</v>
      </c>
      <c r="J90" t="s">
        <v>634</v>
      </c>
      <c r="K90" t="s">
        <v>635</v>
      </c>
      <c r="L90" t="s">
        <v>636</v>
      </c>
      <c r="M90" t="s">
        <v>8379</v>
      </c>
      <c r="N90" t="s">
        <v>635</v>
      </c>
      <c r="O90" t="s">
        <v>638</v>
      </c>
      <c r="P90" t="s">
        <v>22</v>
      </c>
      <c r="Q90" t="s">
        <v>639</v>
      </c>
      <c r="R90" t="s">
        <v>636</v>
      </c>
      <c r="S90" t="s">
        <v>8380</v>
      </c>
      <c r="T90" t="s">
        <v>8379</v>
      </c>
    </row>
    <row r="91" spans="1:20" x14ac:dyDescent="0.25">
      <c r="A91" t="s">
        <v>164</v>
      </c>
      <c r="B91" t="s">
        <v>165</v>
      </c>
      <c r="C91">
        <v>33.333333333333336</v>
      </c>
      <c r="D91">
        <v>3</v>
      </c>
      <c r="E91" t="s">
        <v>8381</v>
      </c>
      <c r="F91">
        <v>100</v>
      </c>
      <c r="G91">
        <v>0</v>
      </c>
      <c r="H91" t="s">
        <v>661</v>
      </c>
      <c r="I91" t="s">
        <v>8382</v>
      </c>
      <c r="J91" t="s">
        <v>978</v>
      </c>
      <c r="K91" t="s">
        <v>635</v>
      </c>
      <c r="L91" t="s">
        <v>636</v>
      </c>
      <c r="M91" t="s">
        <v>8383</v>
      </c>
      <c r="N91" t="s">
        <v>635</v>
      </c>
      <c r="O91" t="s">
        <v>668</v>
      </c>
      <c r="P91" t="s">
        <v>22</v>
      </c>
      <c r="Q91" t="s">
        <v>669</v>
      </c>
      <c r="R91" t="s">
        <v>636</v>
      </c>
      <c r="S91" t="s">
        <v>8384</v>
      </c>
      <c r="T91" t="s">
        <v>8385</v>
      </c>
    </row>
    <row r="92" spans="1:20" x14ac:dyDescent="0.25">
      <c r="A92" t="s">
        <v>35</v>
      </c>
      <c r="B92" t="s">
        <v>36</v>
      </c>
      <c r="C92">
        <v>66.666666666666671</v>
      </c>
      <c r="D92">
        <v>3</v>
      </c>
      <c r="E92" t="s">
        <v>8386</v>
      </c>
      <c r="F92">
        <v>100</v>
      </c>
      <c r="G92">
        <v>0</v>
      </c>
      <c r="H92" t="s">
        <v>661</v>
      </c>
      <c r="I92" t="s">
        <v>8387</v>
      </c>
      <c r="J92" t="s">
        <v>643</v>
      </c>
      <c r="K92" t="s">
        <v>635</v>
      </c>
      <c r="L92" t="s">
        <v>636</v>
      </c>
      <c r="M92" t="s">
        <v>8388</v>
      </c>
      <c r="N92" t="s">
        <v>635</v>
      </c>
      <c r="O92" t="s">
        <v>638</v>
      </c>
      <c r="P92" t="s">
        <v>22</v>
      </c>
      <c r="Q92" t="s">
        <v>639</v>
      </c>
      <c r="R92" t="s">
        <v>636</v>
      </c>
      <c r="S92" t="s">
        <v>8389</v>
      </c>
      <c r="T92" t="s">
        <v>8390</v>
      </c>
    </row>
    <row r="93" spans="1:20" x14ac:dyDescent="0.25">
      <c r="A93" t="s">
        <v>23</v>
      </c>
      <c r="B93" t="s">
        <v>24</v>
      </c>
      <c r="C93">
        <v>33.333333333333336</v>
      </c>
      <c r="D93">
        <v>3</v>
      </c>
      <c r="E93" t="s">
        <v>8391</v>
      </c>
      <c r="F93">
        <v>138</v>
      </c>
      <c r="G93">
        <v>38</v>
      </c>
      <c r="H93" t="s">
        <v>661</v>
      </c>
      <c r="I93" t="s">
        <v>8392</v>
      </c>
      <c r="J93" t="s">
        <v>1581</v>
      </c>
      <c r="K93" t="s">
        <v>635</v>
      </c>
      <c r="L93" t="s">
        <v>636</v>
      </c>
      <c r="M93" t="s">
        <v>8390</v>
      </c>
      <c r="N93" t="s">
        <v>635</v>
      </c>
      <c r="O93" t="s">
        <v>668</v>
      </c>
      <c r="P93" t="s">
        <v>22</v>
      </c>
      <c r="Q93" t="s">
        <v>669</v>
      </c>
      <c r="R93" t="s">
        <v>636</v>
      </c>
      <c r="S93" t="s">
        <v>8393</v>
      </c>
      <c r="T93" t="s">
        <v>8388</v>
      </c>
    </row>
    <row r="94" spans="1:20" x14ac:dyDescent="0.25">
      <c r="A94" t="s">
        <v>164</v>
      </c>
      <c r="B94" t="s">
        <v>165</v>
      </c>
      <c r="C94">
        <v>33.333333333333336</v>
      </c>
      <c r="D94">
        <v>3</v>
      </c>
      <c r="E94" t="s">
        <v>8394</v>
      </c>
      <c r="F94">
        <v>100</v>
      </c>
      <c r="G94">
        <v>0</v>
      </c>
      <c r="H94" t="s">
        <v>661</v>
      </c>
      <c r="I94" t="s">
        <v>7606</v>
      </c>
      <c r="J94" t="s">
        <v>1214</v>
      </c>
      <c r="K94" t="s">
        <v>635</v>
      </c>
      <c r="L94" t="s">
        <v>636</v>
      </c>
      <c r="M94" t="s">
        <v>8395</v>
      </c>
      <c r="N94" t="s">
        <v>635</v>
      </c>
      <c r="O94" t="s">
        <v>638</v>
      </c>
      <c r="P94" t="s">
        <v>22</v>
      </c>
      <c r="Q94" t="s">
        <v>639</v>
      </c>
      <c r="R94" t="s">
        <v>636</v>
      </c>
      <c r="S94" t="s">
        <v>8396</v>
      </c>
      <c r="T94" t="s">
        <v>8395</v>
      </c>
    </row>
    <row r="95" spans="1:20" x14ac:dyDescent="0.25">
      <c r="A95" t="s">
        <v>37</v>
      </c>
      <c r="B95" t="s">
        <v>38</v>
      </c>
      <c r="C95">
        <v>66.666666666666671</v>
      </c>
      <c r="D95">
        <v>3</v>
      </c>
      <c r="E95" t="s">
        <v>8397</v>
      </c>
      <c r="F95">
        <v>99.99</v>
      </c>
      <c r="G95">
        <v>0</v>
      </c>
      <c r="H95" t="s">
        <v>661</v>
      </c>
      <c r="I95" t="s">
        <v>8398</v>
      </c>
      <c r="J95" t="s">
        <v>1379</v>
      </c>
      <c r="K95" t="s">
        <v>635</v>
      </c>
      <c r="L95" t="s">
        <v>636</v>
      </c>
      <c r="M95" t="s">
        <v>8395</v>
      </c>
      <c r="N95" t="s">
        <v>635</v>
      </c>
      <c r="O95" t="s">
        <v>638</v>
      </c>
      <c r="P95" t="s">
        <v>22</v>
      </c>
      <c r="Q95" t="s">
        <v>639</v>
      </c>
      <c r="R95" t="s">
        <v>636</v>
      </c>
      <c r="S95" t="s">
        <v>8399</v>
      </c>
      <c r="T95" t="s">
        <v>8395</v>
      </c>
    </row>
    <row r="96" spans="1:20" x14ac:dyDescent="0.25">
      <c r="A96" t="s">
        <v>121</v>
      </c>
      <c r="B96" t="s">
        <v>122</v>
      </c>
      <c r="C96">
        <v>15</v>
      </c>
      <c r="D96">
        <v>2</v>
      </c>
      <c r="E96" t="s">
        <v>8400</v>
      </c>
      <c r="F96">
        <v>34</v>
      </c>
      <c r="G96">
        <v>4</v>
      </c>
      <c r="H96" t="s">
        <v>647</v>
      </c>
      <c r="I96" t="s">
        <v>8401</v>
      </c>
      <c r="J96" t="s">
        <v>8402</v>
      </c>
      <c r="K96" t="s">
        <v>1166</v>
      </c>
      <c r="L96" t="s">
        <v>5274</v>
      </c>
      <c r="M96" t="s">
        <v>8403</v>
      </c>
      <c r="N96" t="s">
        <v>635</v>
      </c>
      <c r="O96" t="s">
        <v>653</v>
      </c>
      <c r="P96" t="s">
        <v>43</v>
      </c>
      <c r="Q96" t="s">
        <v>654</v>
      </c>
      <c r="R96" t="s">
        <v>636</v>
      </c>
      <c r="S96" t="s">
        <v>8404</v>
      </c>
      <c r="T96" t="s">
        <v>8403</v>
      </c>
    </row>
    <row r="97" spans="1:20" x14ac:dyDescent="0.25">
      <c r="A97" t="s">
        <v>164</v>
      </c>
      <c r="B97" t="s">
        <v>165</v>
      </c>
      <c r="C97">
        <v>40</v>
      </c>
      <c r="D97">
        <v>10</v>
      </c>
      <c r="E97" t="s">
        <v>8405</v>
      </c>
      <c r="F97">
        <v>276.25</v>
      </c>
      <c r="G97">
        <v>0</v>
      </c>
      <c r="H97" t="s">
        <v>661</v>
      </c>
      <c r="I97" t="s">
        <v>8406</v>
      </c>
      <c r="J97" t="s">
        <v>782</v>
      </c>
      <c r="K97" t="s">
        <v>635</v>
      </c>
      <c r="L97" t="s">
        <v>636</v>
      </c>
      <c r="M97" t="s">
        <v>8407</v>
      </c>
      <c r="N97" t="s">
        <v>635</v>
      </c>
      <c r="O97" t="s">
        <v>638</v>
      </c>
      <c r="P97" t="s">
        <v>22</v>
      </c>
      <c r="Q97" t="s">
        <v>639</v>
      </c>
      <c r="R97" t="s">
        <v>636</v>
      </c>
      <c r="S97" t="s">
        <v>8408</v>
      </c>
      <c r="T97" t="s">
        <v>8407</v>
      </c>
    </row>
    <row r="98" spans="1:20" x14ac:dyDescent="0.25">
      <c r="A98" t="s">
        <v>23</v>
      </c>
      <c r="B98" t="s">
        <v>24</v>
      </c>
      <c r="C98">
        <v>33.333333333333336</v>
      </c>
      <c r="D98">
        <v>3</v>
      </c>
      <c r="E98" t="s">
        <v>8409</v>
      </c>
      <c r="F98">
        <v>100</v>
      </c>
      <c r="G98">
        <v>0</v>
      </c>
      <c r="H98" t="s">
        <v>661</v>
      </c>
      <c r="I98" t="s">
        <v>7606</v>
      </c>
      <c r="J98" t="s">
        <v>1214</v>
      </c>
      <c r="K98" t="s">
        <v>635</v>
      </c>
      <c r="L98" t="s">
        <v>636</v>
      </c>
      <c r="M98" t="s">
        <v>8410</v>
      </c>
      <c r="N98" t="s">
        <v>635</v>
      </c>
      <c r="O98" t="s">
        <v>638</v>
      </c>
      <c r="P98" t="s">
        <v>22</v>
      </c>
      <c r="Q98" t="s">
        <v>639</v>
      </c>
      <c r="R98" t="s">
        <v>636</v>
      </c>
      <c r="S98" t="s">
        <v>8411</v>
      </c>
      <c r="T98" t="s">
        <v>8407</v>
      </c>
    </row>
    <row r="99" spans="1:20" x14ac:dyDescent="0.25">
      <c r="A99" t="s">
        <v>164</v>
      </c>
      <c r="B99" t="s">
        <v>165</v>
      </c>
      <c r="C99">
        <v>33.333333333333336</v>
      </c>
      <c r="D99">
        <v>3</v>
      </c>
      <c r="E99" t="s">
        <v>8412</v>
      </c>
      <c r="F99">
        <v>100</v>
      </c>
      <c r="G99">
        <v>0</v>
      </c>
      <c r="H99" t="s">
        <v>661</v>
      </c>
      <c r="I99" t="s">
        <v>8413</v>
      </c>
      <c r="J99" t="s">
        <v>634</v>
      </c>
      <c r="K99" t="s">
        <v>635</v>
      </c>
      <c r="L99" t="s">
        <v>636</v>
      </c>
      <c r="M99" t="s">
        <v>8414</v>
      </c>
      <c r="N99" t="s">
        <v>635</v>
      </c>
      <c r="O99" t="s">
        <v>668</v>
      </c>
      <c r="P99" t="s">
        <v>22</v>
      </c>
      <c r="Q99" t="s">
        <v>669</v>
      </c>
      <c r="R99" t="s">
        <v>636</v>
      </c>
      <c r="S99" t="s">
        <v>8415</v>
      </c>
      <c r="T99" t="s">
        <v>8414</v>
      </c>
    </row>
    <row r="100" spans="1:20" x14ac:dyDescent="0.25">
      <c r="A100" t="s">
        <v>121</v>
      </c>
      <c r="B100" t="s">
        <v>122</v>
      </c>
      <c r="C100">
        <v>15</v>
      </c>
      <c r="D100">
        <v>1</v>
      </c>
      <c r="E100" t="s">
        <v>8416</v>
      </c>
      <c r="F100">
        <v>15</v>
      </c>
      <c r="G100">
        <v>0</v>
      </c>
      <c r="H100" t="s">
        <v>647</v>
      </c>
      <c r="I100" t="s">
        <v>1990</v>
      </c>
      <c r="J100" t="s">
        <v>1991</v>
      </c>
      <c r="K100" t="s">
        <v>1992</v>
      </c>
      <c r="L100" t="s">
        <v>1017</v>
      </c>
      <c r="M100" t="s">
        <v>8417</v>
      </c>
      <c r="N100" t="s">
        <v>635</v>
      </c>
      <c r="O100" t="s">
        <v>653</v>
      </c>
      <c r="P100" t="s">
        <v>43</v>
      </c>
      <c r="Q100" t="s">
        <v>654</v>
      </c>
      <c r="R100" t="s">
        <v>636</v>
      </c>
      <c r="S100" t="s">
        <v>8418</v>
      </c>
      <c r="T100" t="s">
        <v>8419</v>
      </c>
    </row>
    <row r="101" spans="1:20" x14ac:dyDescent="0.25">
      <c r="A101" t="s">
        <v>37</v>
      </c>
      <c r="B101" t="s">
        <v>38</v>
      </c>
      <c r="C101">
        <v>66.666666666666671</v>
      </c>
      <c r="D101">
        <v>3</v>
      </c>
      <c r="E101" t="s">
        <v>8420</v>
      </c>
      <c r="F101">
        <v>100</v>
      </c>
      <c r="G101">
        <v>0</v>
      </c>
      <c r="H101" t="s">
        <v>661</v>
      </c>
      <c r="I101" t="s">
        <v>8421</v>
      </c>
      <c r="J101" t="s">
        <v>2242</v>
      </c>
      <c r="K101" t="s">
        <v>635</v>
      </c>
      <c r="L101" t="s">
        <v>636</v>
      </c>
      <c r="M101" t="s">
        <v>8422</v>
      </c>
      <c r="N101" t="s">
        <v>635</v>
      </c>
      <c r="O101" t="s">
        <v>1071</v>
      </c>
      <c r="P101" t="s">
        <v>22</v>
      </c>
      <c r="Q101" t="s">
        <v>639</v>
      </c>
      <c r="R101" t="s">
        <v>636</v>
      </c>
      <c r="S101" t="s">
        <v>8423</v>
      </c>
      <c r="T101" t="s">
        <v>8422</v>
      </c>
    </row>
    <row r="102" spans="1:20" x14ac:dyDescent="0.25">
      <c r="A102" t="s">
        <v>35</v>
      </c>
      <c r="B102" t="s">
        <v>36</v>
      </c>
      <c r="C102">
        <v>33</v>
      </c>
      <c r="D102">
        <v>10</v>
      </c>
      <c r="E102" t="s">
        <v>8424</v>
      </c>
      <c r="F102">
        <v>276.25</v>
      </c>
      <c r="G102">
        <v>0</v>
      </c>
      <c r="H102" t="s">
        <v>661</v>
      </c>
      <c r="I102" t="s">
        <v>8425</v>
      </c>
      <c r="J102" t="s">
        <v>978</v>
      </c>
      <c r="K102" t="s">
        <v>635</v>
      </c>
      <c r="L102" t="s">
        <v>636</v>
      </c>
      <c r="M102" t="s">
        <v>8426</v>
      </c>
      <c r="N102" t="s">
        <v>635</v>
      </c>
      <c r="O102" t="s">
        <v>1071</v>
      </c>
      <c r="P102" t="s">
        <v>22</v>
      </c>
      <c r="Q102" t="s">
        <v>639</v>
      </c>
      <c r="R102" t="s">
        <v>636</v>
      </c>
      <c r="S102" t="s">
        <v>8427</v>
      </c>
      <c r="T102" t="s">
        <v>8426</v>
      </c>
    </row>
    <row r="103" spans="1:20" x14ac:dyDescent="0.25">
      <c r="A103" t="s">
        <v>37</v>
      </c>
      <c r="B103" t="s">
        <v>38</v>
      </c>
      <c r="C103">
        <v>66.666666666666671</v>
      </c>
      <c r="D103">
        <v>3</v>
      </c>
      <c r="E103" t="s">
        <v>8428</v>
      </c>
      <c r="F103">
        <v>100</v>
      </c>
      <c r="G103">
        <v>0</v>
      </c>
      <c r="H103" t="s">
        <v>661</v>
      </c>
      <c r="I103" t="s">
        <v>8429</v>
      </c>
      <c r="J103" t="s">
        <v>1036</v>
      </c>
      <c r="K103" t="s">
        <v>635</v>
      </c>
      <c r="L103" t="s">
        <v>636</v>
      </c>
      <c r="M103" t="s">
        <v>8422</v>
      </c>
      <c r="N103" t="s">
        <v>635</v>
      </c>
      <c r="O103" t="s">
        <v>668</v>
      </c>
      <c r="P103" t="s">
        <v>22</v>
      </c>
      <c r="Q103" t="s">
        <v>669</v>
      </c>
      <c r="R103" t="s">
        <v>636</v>
      </c>
      <c r="S103" t="s">
        <v>8430</v>
      </c>
      <c r="T103" t="s">
        <v>8426</v>
      </c>
    </row>
    <row r="104" spans="1:20" x14ac:dyDescent="0.25">
      <c r="A104" t="s">
        <v>35</v>
      </c>
      <c r="B104" t="s">
        <v>36</v>
      </c>
      <c r="C104">
        <v>33</v>
      </c>
      <c r="D104">
        <v>10</v>
      </c>
      <c r="E104" t="s">
        <v>8431</v>
      </c>
      <c r="F104">
        <v>276.25</v>
      </c>
      <c r="G104">
        <v>0</v>
      </c>
      <c r="H104" t="s">
        <v>661</v>
      </c>
      <c r="I104" t="s">
        <v>8432</v>
      </c>
      <c r="J104" t="s">
        <v>978</v>
      </c>
      <c r="K104" t="s">
        <v>635</v>
      </c>
      <c r="L104" t="s">
        <v>636</v>
      </c>
      <c r="M104" t="s">
        <v>8426</v>
      </c>
      <c r="N104" t="s">
        <v>635</v>
      </c>
      <c r="O104" t="s">
        <v>638</v>
      </c>
      <c r="P104" t="s">
        <v>22</v>
      </c>
      <c r="Q104" t="s">
        <v>639</v>
      </c>
      <c r="R104" t="s">
        <v>636</v>
      </c>
      <c r="S104" t="s">
        <v>8433</v>
      </c>
      <c r="T104" t="s">
        <v>8426</v>
      </c>
    </row>
    <row r="105" spans="1:20" x14ac:dyDescent="0.25">
      <c r="A105" t="s">
        <v>164</v>
      </c>
      <c r="B105" t="s">
        <v>165</v>
      </c>
      <c r="C105">
        <v>33.333333333333336</v>
      </c>
      <c r="D105">
        <v>3</v>
      </c>
      <c r="E105" t="s">
        <v>8434</v>
      </c>
      <c r="F105">
        <v>100</v>
      </c>
      <c r="G105">
        <v>0</v>
      </c>
      <c r="H105" t="s">
        <v>661</v>
      </c>
      <c r="I105" t="s">
        <v>8435</v>
      </c>
      <c r="J105" t="s">
        <v>2829</v>
      </c>
      <c r="K105" t="s">
        <v>635</v>
      </c>
      <c r="L105" t="s">
        <v>636</v>
      </c>
      <c r="M105" t="s">
        <v>8436</v>
      </c>
      <c r="N105" t="s">
        <v>635</v>
      </c>
      <c r="O105" t="s">
        <v>1071</v>
      </c>
      <c r="P105" t="s">
        <v>22</v>
      </c>
      <c r="Q105" t="s">
        <v>639</v>
      </c>
      <c r="R105" t="s">
        <v>636</v>
      </c>
      <c r="S105" t="s">
        <v>8437</v>
      </c>
      <c r="T105" t="s">
        <v>8436</v>
      </c>
    </row>
    <row r="106" spans="1:20" x14ac:dyDescent="0.25">
      <c r="A106" t="s">
        <v>35</v>
      </c>
      <c r="B106" t="s">
        <v>36</v>
      </c>
      <c r="C106">
        <v>33</v>
      </c>
      <c r="D106">
        <v>10</v>
      </c>
      <c r="E106" t="s">
        <v>8438</v>
      </c>
      <c r="F106">
        <v>276.25</v>
      </c>
      <c r="G106">
        <v>0</v>
      </c>
      <c r="H106" t="s">
        <v>661</v>
      </c>
      <c r="I106" t="s">
        <v>7007</v>
      </c>
      <c r="J106" t="s">
        <v>643</v>
      </c>
      <c r="K106" t="s">
        <v>635</v>
      </c>
      <c r="L106" t="s">
        <v>636</v>
      </c>
      <c r="M106" t="s">
        <v>8439</v>
      </c>
      <c r="N106" t="s">
        <v>635</v>
      </c>
      <c r="O106" t="s">
        <v>638</v>
      </c>
      <c r="P106" t="s">
        <v>22</v>
      </c>
      <c r="Q106" t="s">
        <v>639</v>
      </c>
      <c r="R106" t="s">
        <v>636</v>
      </c>
      <c r="S106" t="s">
        <v>8440</v>
      </c>
      <c r="T106" t="s">
        <v>8439</v>
      </c>
    </row>
    <row r="107" spans="1:20" x14ac:dyDescent="0.25">
      <c r="A107" t="s">
        <v>35</v>
      </c>
      <c r="B107" t="s">
        <v>36</v>
      </c>
      <c r="C107">
        <v>33</v>
      </c>
      <c r="D107">
        <v>10</v>
      </c>
      <c r="E107" t="s">
        <v>8441</v>
      </c>
      <c r="F107">
        <v>276.25</v>
      </c>
      <c r="G107">
        <v>0</v>
      </c>
      <c r="H107" t="s">
        <v>661</v>
      </c>
      <c r="I107" t="s">
        <v>8442</v>
      </c>
      <c r="J107" t="s">
        <v>1896</v>
      </c>
      <c r="K107" t="s">
        <v>635</v>
      </c>
      <c r="L107" t="s">
        <v>636</v>
      </c>
      <c r="M107" t="s">
        <v>8443</v>
      </c>
      <c r="N107" t="s">
        <v>635</v>
      </c>
      <c r="O107" t="s">
        <v>638</v>
      </c>
      <c r="P107" t="s">
        <v>22</v>
      </c>
      <c r="Q107" t="s">
        <v>639</v>
      </c>
      <c r="R107" t="s">
        <v>636</v>
      </c>
      <c r="S107" t="s">
        <v>8444</v>
      </c>
      <c r="T107" t="s">
        <v>8443</v>
      </c>
    </row>
    <row r="108" spans="1:20" x14ac:dyDescent="0.25">
      <c r="A108" t="s">
        <v>164</v>
      </c>
      <c r="B108" t="s">
        <v>165</v>
      </c>
      <c r="C108">
        <v>33.333333333333336</v>
      </c>
      <c r="D108">
        <v>3</v>
      </c>
      <c r="E108" t="s">
        <v>8445</v>
      </c>
      <c r="F108">
        <v>100</v>
      </c>
      <c r="G108">
        <v>0</v>
      </c>
      <c r="H108" t="s">
        <v>661</v>
      </c>
      <c r="I108" t="s">
        <v>8446</v>
      </c>
      <c r="J108" t="s">
        <v>818</v>
      </c>
      <c r="K108" t="s">
        <v>635</v>
      </c>
      <c r="L108" t="s">
        <v>636</v>
      </c>
      <c r="M108" t="s">
        <v>8447</v>
      </c>
      <c r="N108" t="s">
        <v>635</v>
      </c>
      <c r="O108" t="s">
        <v>668</v>
      </c>
      <c r="P108" t="s">
        <v>22</v>
      </c>
      <c r="Q108" t="s">
        <v>669</v>
      </c>
      <c r="R108" t="s">
        <v>636</v>
      </c>
      <c r="S108" t="s">
        <v>8448</v>
      </c>
      <c r="T108" t="s">
        <v>8449</v>
      </c>
    </row>
    <row r="109" spans="1:20" x14ac:dyDescent="0.25">
      <c r="A109" t="s">
        <v>164</v>
      </c>
      <c r="B109" t="s">
        <v>165</v>
      </c>
      <c r="C109">
        <v>40</v>
      </c>
      <c r="D109">
        <v>10</v>
      </c>
      <c r="E109" t="s">
        <v>8450</v>
      </c>
      <c r="F109">
        <v>276.25</v>
      </c>
      <c r="G109">
        <v>0</v>
      </c>
      <c r="H109" t="s">
        <v>661</v>
      </c>
      <c r="I109" t="s">
        <v>8451</v>
      </c>
      <c r="J109" t="s">
        <v>1399</v>
      </c>
      <c r="K109" t="s">
        <v>635</v>
      </c>
      <c r="L109" t="s">
        <v>636</v>
      </c>
      <c r="M109" t="s">
        <v>8452</v>
      </c>
      <c r="N109" t="s">
        <v>635</v>
      </c>
      <c r="O109" t="s">
        <v>1071</v>
      </c>
      <c r="P109" t="s">
        <v>22</v>
      </c>
      <c r="Q109" t="s">
        <v>639</v>
      </c>
      <c r="R109" t="s">
        <v>636</v>
      </c>
      <c r="S109" t="s">
        <v>8453</v>
      </c>
      <c r="T109" t="s">
        <v>8454</v>
      </c>
    </row>
    <row r="110" spans="1:20" x14ac:dyDescent="0.25">
      <c r="A110" t="s">
        <v>20</v>
      </c>
      <c r="B110" t="s">
        <v>21</v>
      </c>
      <c r="C110">
        <v>33.333333333333336</v>
      </c>
      <c r="D110">
        <v>3</v>
      </c>
      <c r="E110" t="s">
        <v>8455</v>
      </c>
      <c r="F110">
        <v>361.25</v>
      </c>
      <c r="G110">
        <v>0</v>
      </c>
      <c r="H110" t="s">
        <v>661</v>
      </c>
      <c r="I110" t="s">
        <v>8456</v>
      </c>
      <c r="J110" t="s">
        <v>1096</v>
      </c>
      <c r="K110" t="s">
        <v>635</v>
      </c>
      <c r="L110" t="s">
        <v>636</v>
      </c>
      <c r="M110" t="s">
        <v>8452</v>
      </c>
      <c r="N110" t="s">
        <v>635</v>
      </c>
      <c r="O110" t="s">
        <v>638</v>
      </c>
      <c r="P110" t="s">
        <v>22</v>
      </c>
      <c r="Q110" t="s">
        <v>639</v>
      </c>
      <c r="R110" t="s">
        <v>636</v>
      </c>
      <c r="S110" t="s">
        <v>8457</v>
      </c>
      <c r="T110" t="s">
        <v>8452</v>
      </c>
    </row>
    <row r="111" spans="1:20" x14ac:dyDescent="0.25">
      <c r="A111" t="s">
        <v>164</v>
      </c>
      <c r="B111" t="s">
        <v>165</v>
      </c>
      <c r="C111">
        <v>40</v>
      </c>
      <c r="D111">
        <v>10</v>
      </c>
      <c r="E111" t="s">
        <v>8455</v>
      </c>
      <c r="F111">
        <v>361.25</v>
      </c>
      <c r="G111">
        <v>0</v>
      </c>
      <c r="H111" t="s">
        <v>661</v>
      </c>
      <c r="I111" t="s">
        <v>8456</v>
      </c>
      <c r="J111" t="s">
        <v>1096</v>
      </c>
      <c r="K111" t="s">
        <v>635</v>
      </c>
      <c r="L111" t="s">
        <v>636</v>
      </c>
      <c r="M111" t="s">
        <v>8452</v>
      </c>
      <c r="N111" t="s">
        <v>635</v>
      </c>
      <c r="O111" t="s">
        <v>638</v>
      </c>
      <c r="P111" t="s">
        <v>22</v>
      </c>
      <c r="Q111" t="s">
        <v>639</v>
      </c>
      <c r="R111" t="s">
        <v>636</v>
      </c>
      <c r="S111" t="s">
        <v>8457</v>
      </c>
      <c r="T111" t="s">
        <v>8452</v>
      </c>
    </row>
    <row r="112" spans="1:20" x14ac:dyDescent="0.25">
      <c r="A112" t="s">
        <v>35</v>
      </c>
      <c r="B112" t="s">
        <v>36</v>
      </c>
      <c r="C112">
        <v>66.666666666666671</v>
      </c>
      <c r="D112">
        <v>3</v>
      </c>
      <c r="E112" t="s">
        <v>8458</v>
      </c>
      <c r="F112">
        <v>100</v>
      </c>
      <c r="G112">
        <v>0</v>
      </c>
      <c r="H112" t="s">
        <v>661</v>
      </c>
      <c r="I112" t="s">
        <v>8459</v>
      </c>
      <c r="J112" t="s">
        <v>634</v>
      </c>
      <c r="K112" t="s">
        <v>635</v>
      </c>
      <c r="L112" t="s">
        <v>636</v>
      </c>
      <c r="M112" t="s">
        <v>8460</v>
      </c>
      <c r="N112" t="s">
        <v>635</v>
      </c>
      <c r="O112" t="s">
        <v>638</v>
      </c>
      <c r="P112" t="s">
        <v>22</v>
      </c>
      <c r="Q112" t="s">
        <v>639</v>
      </c>
      <c r="R112" t="s">
        <v>636</v>
      </c>
      <c r="S112" t="s">
        <v>8461</v>
      </c>
      <c r="T112" t="s">
        <v>8460</v>
      </c>
    </row>
    <row r="113" spans="1:20" x14ac:dyDescent="0.25">
      <c r="A113" t="s">
        <v>257</v>
      </c>
      <c r="B113" t="s">
        <v>263</v>
      </c>
      <c r="C113">
        <v>139</v>
      </c>
      <c r="D113">
        <v>1</v>
      </c>
      <c r="E113" t="s">
        <v>8462</v>
      </c>
      <c r="F113">
        <v>108.99</v>
      </c>
      <c r="G113">
        <v>0</v>
      </c>
      <c r="H113" t="s">
        <v>661</v>
      </c>
      <c r="I113" t="s">
        <v>8463</v>
      </c>
      <c r="J113" t="s">
        <v>884</v>
      </c>
      <c r="K113" t="s">
        <v>635</v>
      </c>
      <c r="L113" t="s">
        <v>636</v>
      </c>
      <c r="M113" t="s">
        <v>8464</v>
      </c>
      <c r="N113" t="s">
        <v>635</v>
      </c>
      <c r="O113" t="s">
        <v>638</v>
      </c>
      <c r="P113" t="s">
        <v>22</v>
      </c>
      <c r="Q113" t="s">
        <v>639</v>
      </c>
      <c r="R113" t="s">
        <v>636</v>
      </c>
      <c r="S113" t="s">
        <v>8465</v>
      </c>
      <c r="T113" t="s">
        <v>8464</v>
      </c>
    </row>
    <row r="114" spans="1:20" x14ac:dyDescent="0.25">
      <c r="A114" t="s">
        <v>35</v>
      </c>
      <c r="B114" t="s">
        <v>36</v>
      </c>
      <c r="C114">
        <v>33</v>
      </c>
      <c r="D114">
        <v>10</v>
      </c>
      <c r="E114" t="s">
        <v>8466</v>
      </c>
      <c r="F114">
        <v>276.25</v>
      </c>
      <c r="G114">
        <v>0</v>
      </c>
      <c r="H114" t="s">
        <v>661</v>
      </c>
      <c r="I114" t="s">
        <v>8467</v>
      </c>
      <c r="J114" t="s">
        <v>721</v>
      </c>
      <c r="K114" t="s">
        <v>635</v>
      </c>
      <c r="L114" t="s">
        <v>636</v>
      </c>
      <c r="M114" t="s">
        <v>8468</v>
      </c>
      <c r="N114" t="s">
        <v>635</v>
      </c>
      <c r="O114" t="s">
        <v>668</v>
      </c>
      <c r="P114" t="s">
        <v>22</v>
      </c>
      <c r="Q114" t="s">
        <v>669</v>
      </c>
      <c r="R114" t="s">
        <v>636</v>
      </c>
      <c r="S114" t="s">
        <v>8469</v>
      </c>
      <c r="T114" t="s">
        <v>8470</v>
      </c>
    </row>
    <row r="115" spans="1:20" x14ac:dyDescent="0.25">
      <c r="A115" t="s">
        <v>37</v>
      </c>
      <c r="B115" t="s">
        <v>38</v>
      </c>
      <c r="C115">
        <v>66.666666666666671</v>
      </c>
      <c r="D115">
        <v>3</v>
      </c>
      <c r="E115" t="s">
        <v>8471</v>
      </c>
      <c r="F115">
        <v>99.99</v>
      </c>
      <c r="G115">
        <v>0</v>
      </c>
      <c r="H115" t="s">
        <v>661</v>
      </c>
      <c r="I115" t="s">
        <v>8472</v>
      </c>
      <c r="J115" t="s">
        <v>776</v>
      </c>
      <c r="K115" t="s">
        <v>635</v>
      </c>
      <c r="L115" t="s">
        <v>636</v>
      </c>
      <c r="M115" t="s">
        <v>8470</v>
      </c>
      <c r="N115" t="s">
        <v>635</v>
      </c>
      <c r="O115" t="s">
        <v>638</v>
      </c>
      <c r="P115" t="s">
        <v>22</v>
      </c>
      <c r="Q115" t="s">
        <v>639</v>
      </c>
      <c r="R115" t="s">
        <v>636</v>
      </c>
      <c r="S115" t="s">
        <v>8473</v>
      </c>
      <c r="T115" t="s">
        <v>8470</v>
      </c>
    </row>
    <row r="116" spans="1:20" x14ac:dyDescent="0.25">
      <c r="A116" t="s">
        <v>164</v>
      </c>
      <c r="B116" t="s">
        <v>165</v>
      </c>
      <c r="C116">
        <v>50</v>
      </c>
      <c r="D116">
        <v>6</v>
      </c>
      <c r="E116" t="s">
        <v>8474</v>
      </c>
      <c r="F116">
        <v>182</v>
      </c>
      <c r="G116">
        <v>0</v>
      </c>
      <c r="H116" t="s">
        <v>661</v>
      </c>
      <c r="I116" t="s">
        <v>8475</v>
      </c>
      <c r="J116" t="s">
        <v>1130</v>
      </c>
      <c r="K116" t="s">
        <v>635</v>
      </c>
      <c r="L116" t="s">
        <v>636</v>
      </c>
      <c r="M116" t="s">
        <v>8470</v>
      </c>
      <c r="N116" t="s">
        <v>635</v>
      </c>
      <c r="O116" t="s">
        <v>638</v>
      </c>
      <c r="P116" t="s">
        <v>22</v>
      </c>
      <c r="Q116" t="s">
        <v>639</v>
      </c>
      <c r="R116" t="s">
        <v>636</v>
      </c>
      <c r="S116" t="s">
        <v>8476</v>
      </c>
      <c r="T116" t="s">
        <v>8470</v>
      </c>
    </row>
    <row r="117" spans="1:20" x14ac:dyDescent="0.25">
      <c r="A117" t="s">
        <v>35</v>
      </c>
      <c r="B117" t="s">
        <v>36</v>
      </c>
      <c r="C117">
        <v>66.666666666666671</v>
      </c>
      <c r="D117">
        <v>3</v>
      </c>
      <c r="E117" t="s">
        <v>8477</v>
      </c>
      <c r="F117">
        <v>99.99</v>
      </c>
      <c r="G117">
        <v>0</v>
      </c>
      <c r="H117" t="s">
        <v>661</v>
      </c>
      <c r="I117" t="s">
        <v>8478</v>
      </c>
      <c r="J117" t="s">
        <v>643</v>
      </c>
      <c r="K117" t="s">
        <v>635</v>
      </c>
      <c r="L117" t="s">
        <v>636</v>
      </c>
      <c r="M117" t="s">
        <v>8479</v>
      </c>
      <c r="N117" t="s">
        <v>635</v>
      </c>
      <c r="O117" t="s">
        <v>638</v>
      </c>
      <c r="P117" t="s">
        <v>22</v>
      </c>
      <c r="Q117" t="s">
        <v>639</v>
      </c>
      <c r="R117" t="s">
        <v>636</v>
      </c>
      <c r="S117" t="s">
        <v>8480</v>
      </c>
      <c r="T117" t="s">
        <v>8479</v>
      </c>
    </row>
    <row r="118" spans="1:20" x14ac:dyDescent="0.25">
      <c r="A118" t="s">
        <v>164</v>
      </c>
      <c r="B118" t="s">
        <v>165</v>
      </c>
      <c r="C118">
        <v>33.333333333333336</v>
      </c>
      <c r="D118">
        <v>3</v>
      </c>
      <c r="E118" t="s">
        <v>8481</v>
      </c>
      <c r="F118">
        <v>100</v>
      </c>
      <c r="G118">
        <v>0</v>
      </c>
      <c r="H118" t="s">
        <v>661</v>
      </c>
      <c r="I118" t="s">
        <v>6386</v>
      </c>
      <c r="J118" t="s">
        <v>2074</v>
      </c>
      <c r="K118" t="s">
        <v>635</v>
      </c>
      <c r="L118" t="s">
        <v>636</v>
      </c>
      <c r="M118" t="s">
        <v>8482</v>
      </c>
      <c r="N118" t="s">
        <v>635</v>
      </c>
      <c r="O118" t="s">
        <v>668</v>
      </c>
      <c r="P118" t="s">
        <v>22</v>
      </c>
      <c r="Q118" t="s">
        <v>669</v>
      </c>
      <c r="R118" t="s">
        <v>636</v>
      </c>
      <c r="S118" t="s">
        <v>8483</v>
      </c>
      <c r="T118" t="s">
        <v>8482</v>
      </c>
    </row>
    <row r="119" spans="1:20" x14ac:dyDescent="0.25">
      <c r="A119" t="s">
        <v>37</v>
      </c>
      <c r="B119" t="s">
        <v>38</v>
      </c>
      <c r="C119">
        <v>66.666666666666671</v>
      </c>
      <c r="D119">
        <v>3</v>
      </c>
      <c r="E119" t="s">
        <v>8484</v>
      </c>
      <c r="F119">
        <v>181.09</v>
      </c>
      <c r="G119">
        <v>0</v>
      </c>
      <c r="H119" t="s">
        <v>661</v>
      </c>
      <c r="I119" t="s">
        <v>8485</v>
      </c>
      <c r="J119" t="s">
        <v>634</v>
      </c>
      <c r="K119" t="s">
        <v>635</v>
      </c>
      <c r="L119" t="s">
        <v>636</v>
      </c>
      <c r="M119" t="s">
        <v>8482</v>
      </c>
      <c r="N119" t="s">
        <v>635</v>
      </c>
      <c r="O119" t="s">
        <v>668</v>
      </c>
      <c r="P119" t="s">
        <v>22</v>
      </c>
      <c r="Q119" t="s">
        <v>669</v>
      </c>
      <c r="R119" t="s">
        <v>636</v>
      </c>
      <c r="S119" t="s">
        <v>8486</v>
      </c>
      <c r="T119" t="s">
        <v>8482</v>
      </c>
    </row>
    <row r="120" spans="1:20" x14ac:dyDescent="0.25">
      <c r="A120" t="s">
        <v>256</v>
      </c>
      <c r="B120" t="s">
        <v>262</v>
      </c>
      <c r="C120">
        <v>139</v>
      </c>
      <c r="D120">
        <v>1</v>
      </c>
      <c r="E120" t="s">
        <v>8484</v>
      </c>
      <c r="F120">
        <v>181.09</v>
      </c>
      <c r="G120">
        <v>0</v>
      </c>
      <c r="H120" t="s">
        <v>661</v>
      </c>
      <c r="I120" t="s">
        <v>8485</v>
      </c>
      <c r="J120" t="s">
        <v>634</v>
      </c>
      <c r="K120" t="s">
        <v>635</v>
      </c>
      <c r="L120" t="s">
        <v>636</v>
      </c>
      <c r="M120" t="s">
        <v>8482</v>
      </c>
      <c r="N120" t="s">
        <v>635</v>
      </c>
      <c r="O120" t="s">
        <v>668</v>
      </c>
      <c r="P120" t="s">
        <v>22</v>
      </c>
      <c r="Q120" t="s">
        <v>669</v>
      </c>
      <c r="R120" t="s">
        <v>636</v>
      </c>
      <c r="S120" t="s">
        <v>8486</v>
      </c>
      <c r="T120" t="s">
        <v>8482</v>
      </c>
    </row>
    <row r="121" spans="1:20" x14ac:dyDescent="0.25">
      <c r="A121" t="s">
        <v>35</v>
      </c>
      <c r="B121" t="s">
        <v>36</v>
      </c>
      <c r="C121">
        <v>66.666666666666671</v>
      </c>
      <c r="D121">
        <v>3</v>
      </c>
      <c r="E121" t="s">
        <v>8487</v>
      </c>
      <c r="F121">
        <v>100</v>
      </c>
      <c r="G121">
        <v>0</v>
      </c>
      <c r="H121" t="s">
        <v>661</v>
      </c>
      <c r="I121" t="s">
        <v>6386</v>
      </c>
      <c r="J121" t="s">
        <v>2074</v>
      </c>
      <c r="K121" t="s">
        <v>635</v>
      </c>
      <c r="L121" t="s">
        <v>636</v>
      </c>
      <c r="M121" t="s">
        <v>8488</v>
      </c>
      <c r="N121" t="s">
        <v>635</v>
      </c>
      <c r="O121" t="s">
        <v>668</v>
      </c>
      <c r="P121" t="s">
        <v>22</v>
      </c>
      <c r="Q121" t="s">
        <v>669</v>
      </c>
      <c r="R121" t="s">
        <v>636</v>
      </c>
      <c r="S121" t="s">
        <v>8489</v>
      </c>
      <c r="T121" t="s">
        <v>8488</v>
      </c>
    </row>
    <row r="122" spans="1:20" x14ac:dyDescent="0.25">
      <c r="A122" t="s">
        <v>39</v>
      </c>
      <c r="B122" t="s">
        <v>44</v>
      </c>
      <c r="C122">
        <v>76</v>
      </c>
      <c r="D122">
        <v>3</v>
      </c>
      <c r="E122" t="s">
        <v>8490</v>
      </c>
      <c r="F122">
        <v>220</v>
      </c>
      <c r="G122">
        <v>0</v>
      </c>
      <c r="H122" t="s">
        <v>647</v>
      </c>
      <c r="I122" t="s">
        <v>8491</v>
      </c>
      <c r="J122" t="s">
        <v>8492</v>
      </c>
      <c r="K122" t="s">
        <v>1236</v>
      </c>
      <c r="L122" t="s">
        <v>7282</v>
      </c>
      <c r="M122" t="s">
        <v>8493</v>
      </c>
      <c r="N122" t="s">
        <v>635</v>
      </c>
      <c r="O122" t="s">
        <v>653</v>
      </c>
      <c r="P122" t="s">
        <v>43</v>
      </c>
      <c r="Q122" t="s">
        <v>654</v>
      </c>
      <c r="R122" t="s">
        <v>636</v>
      </c>
      <c r="S122" t="s">
        <v>8494</v>
      </c>
      <c r="T122" t="s">
        <v>8495</v>
      </c>
    </row>
    <row r="123" spans="1:20" x14ac:dyDescent="0.25">
      <c r="A123" t="s">
        <v>37</v>
      </c>
      <c r="B123" t="s">
        <v>38</v>
      </c>
      <c r="C123">
        <v>66.666666666666671</v>
      </c>
      <c r="D123">
        <v>6</v>
      </c>
      <c r="E123" t="s">
        <v>8496</v>
      </c>
      <c r="F123">
        <v>182</v>
      </c>
      <c r="G123">
        <v>0</v>
      </c>
      <c r="H123" t="s">
        <v>661</v>
      </c>
      <c r="I123" t="s">
        <v>8497</v>
      </c>
      <c r="J123" t="s">
        <v>1742</v>
      </c>
      <c r="K123" t="s">
        <v>635</v>
      </c>
      <c r="L123" t="s">
        <v>636</v>
      </c>
      <c r="M123" t="s">
        <v>8495</v>
      </c>
      <c r="N123" t="s">
        <v>635</v>
      </c>
      <c r="O123" t="s">
        <v>668</v>
      </c>
      <c r="P123" t="s">
        <v>22</v>
      </c>
      <c r="Q123" t="s">
        <v>669</v>
      </c>
      <c r="R123" t="s">
        <v>636</v>
      </c>
      <c r="S123" t="s">
        <v>8498</v>
      </c>
      <c r="T123" t="s">
        <v>8495</v>
      </c>
    </row>
    <row r="124" spans="1:20" x14ac:dyDescent="0.25">
      <c r="A124" t="s">
        <v>164</v>
      </c>
      <c r="B124" t="s">
        <v>165</v>
      </c>
      <c r="C124">
        <v>50</v>
      </c>
      <c r="D124">
        <v>6</v>
      </c>
      <c r="E124" t="s">
        <v>8499</v>
      </c>
      <c r="F124">
        <v>182</v>
      </c>
      <c r="G124">
        <v>0</v>
      </c>
      <c r="H124" t="s">
        <v>661</v>
      </c>
      <c r="I124" t="s">
        <v>8500</v>
      </c>
      <c r="J124" t="s">
        <v>711</v>
      </c>
      <c r="K124" t="s">
        <v>635</v>
      </c>
      <c r="L124" t="s">
        <v>636</v>
      </c>
      <c r="M124" t="s">
        <v>8493</v>
      </c>
      <c r="N124" t="s">
        <v>635</v>
      </c>
      <c r="O124" t="s">
        <v>668</v>
      </c>
      <c r="P124" t="s">
        <v>22</v>
      </c>
      <c r="Q124" t="s">
        <v>669</v>
      </c>
      <c r="R124" t="s">
        <v>636</v>
      </c>
      <c r="S124" t="s">
        <v>8501</v>
      </c>
      <c r="T124" t="s">
        <v>8502</v>
      </c>
    </row>
    <row r="125" spans="1:20" x14ac:dyDescent="0.25">
      <c r="A125" t="s">
        <v>35</v>
      </c>
      <c r="B125" t="s">
        <v>36</v>
      </c>
      <c r="C125">
        <v>66.666666666666671</v>
      </c>
      <c r="D125">
        <v>3</v>
      </c>
      <c r="E125" t="s">
        <v>8503</v>
      </c>
      <c r="F125">
        <v>100</v>
      </c>
      <c r="G125">
        <v>0</v>
      </c>
      <c r="H125" t="s">
        <v>661</v>
      </c>
      <c r="I125" t="s">
        <v>8504</v>
      </c>
      <c r="J125" t="s">
        <v>884</v>
      </c>
      <c r="K125" t="s">
        <v>635</v>
      </c>
      <c r="L125" t="s">
        <v>636</v>
      </c>
      <c r="M125" t="s">
        <v>8505</v>
      </c>
      <c r="N125" t="s">
        <v>635</v>
      </c>
      <c r="O125" t="s">
        <v>638</v>
      </c>
      <c r="P125" t="s">
        <v>22</v>
      </c>
      <c r="Q125" t="s">
        <v>639</v>
      </c>
      <c r="R125" t="s">
        <v>636</v>
      </c>
      <c r="S125" t="s">
        <v>8506</v>
      </c>
      <c r="T125" t="s">
        <v>8505</v>
      </c>
    </row>
    <row r="126" spans="1:20" x14ac:dyDescent="0.25">
      <c r="A126" t="s">
        <v>164</v>
      </c>
      <c r="B126" t="s">
        <v>165</v>
      </c>
      <c r="C126">
        <v>40</v>
      </c>
      <c r="D126">
        <v>10</v>
      </c>
      <c r="E126" t="s">
        <v>8507</v>
      </c>
      <c r="F126">
        <v>276.25</v>
      </c>
      <c r="G126">
        <v>0</v>
      </c>
      <c r="H126" t="s">
        <v>661</v>
      </c>
      <c r="I126" t="s">
        <v>8508</v>
      </c>
      <c r="J126" t="s">
        <v>687</v>
      </c>
      <c r="K126" t="s">
        <v>635</v>
      </c>
      <c r="L126" t="s">
        <v>636</v>
      </c>
      <c r="M126" t="s">
        <v>8509</v>
      </c>
      <c r="N126" t="s">
        <v>635</v>
      </c>
      <c r="O126" t="s">
        <v>668</v>
      </c>
      <c r="P126" t="s">
        <v>22</v>
      </c>
      <c r="Q126" t="s">
        <v>669</v>
      </c>
      <c r="R126" t="s">
        <v>636</v>
      </c>
      <c r="S126" t="s">
        <v>8510</v>
      </c>
      <c r="T126" t="s">
        <v>8511</v>
      </c>
    </row>
    <row r="127" spans="1:20" x14ac:dyDescent="0.25">
      <c r="A127" t="s">
        <v>35</v>
      </c>
      <c r="B127" t="s">
        <v>36</v>
      </c>
      <c r="C127">
        <v>66.666666666666671</v>
      </c>
      <c r="D127">
        <v>3</v>
      </c>
      <c r="E127" t="s">
        <v>8512</v>
      </c>
      <c r="F127">
        <v>99.99</v>
      </c>
      <c r="G127">
        <v>0</v>
      </c>
      <c r="H127" t="s">
        <v>661</v>
      </c>
      <c r="I127" t="s">
        <v>8513</v>
      </c>
      <c r="J127" t="s">
        <v>839</v>
      </c>
      <c r="K127" t="s">
        <v>635</v>
      </c>
      <c r="L127" t="s">
        <v>636</v>
      </c>
      <c r="M127" t="s">
        <v>8511</v>
      </c>
      <c r="N127" t="s">
        <v>635</v>
      </c>
      <c r="O127" t="s">
        <v>638</v>
      </c>
      <c r="P127" t="s">
        <v>22</v>
      </c>
      <c r="Q127" t="s">
        <v>639</v>
      </c>
      <c r="R127" t="s">
        <v>636</v>
      </c>
      <c r="S127" t="s">
        <v>8514</v>
      </c>
      <c r="T127" t="s">
        <v>8511</v>
      </c>
    </row>
    <row r="128" spans="1:20" x14ac:dyDescent="0.25">
      <c r="A128" t="s">
        <v>164</v>
      </c>
      <c r="B128" t="s">
        <v>165</v>
      </c>
      <c r="C128">
        <v>33.333333333333336</v>
      </c>
      <c r="D128">
        <v>3</v>
      </c>
      <c r="E128" t="s">
        <v>8515</v>
      </c>
      <c r="F128">
        <v>267.54000000000002</v>
      </c>
      <c r="G128">
        <v>0</v>
      </c>
      <c r="H128" t="s">
        <v>661</v>
      </c>
      <c r="I128" t="s">
        <v>8516</v>
      </c>
      <c r="J128" t="s">
        <v>1581</v>
      </c>
      <c r="K128" t="s">
        <v>635</v>
      </c>
      <c r="L128" t="s">
        <v>636</v>
      </c>
      <c r="M128" t="s">
        <v>8517</v>
      </c>
      <c r="N128" t="s">
        <v>635</v>
      </c>
      <c r="O128" t="s">
        <v>668</v>
      </c>
      <c r="P128" t="s">
        <v>22</v>
      </c>
      <c r="Q128" t="s">
        <v>669</v>
      </c>
      <c r="R128" t="s">
        <v>636</v>
      </c>
      <c r="S128" t="s">
        <v>8518</v>
      </c>
      <c r="T128" t="s">
        <v>8517</v>
      </c>
    </row>
    <row r="129" spans="1:20" x14ac:dyDescent="0.25">
      <c r="A129" t="s">
        <v>35</v>
      </c>
      <c r="B129" t="s">
        <v>36</v>
      </c>
      <c r="C129">
        <v>66.666666666666671</v>
      </c>
      <c r="D129">
        <v>3</v>
      </c>
      <c r="E129" t="s">
        <v>8515</v>
      </c>
      <c r="F129">
        <v>267.54000000000002</v>
      </c>
      <c r="G129">
        <v>0</v>
      </c>
      <c r="H129" t="s">
        <v>661</v>
      </c>
      <c r="I129" t="s">
        <v>8516</v>
      </c>
      <c r="J129" t="s">
        <v>1581</v>
      </c>
      <c r="K129" t="s">
        <v>635</v>
      </c>
      <c r="L129" t="s">
        <v>636</v>
      </c>
      <c r="M129" t="s">
        <v>8517</v>
      </c>
      <c r="N129" t="s">
        <v>635</v>
      </c>
      <c r="O129" t="s">
        <v>668</v>
      </c>
      <c r="P129" t="s">
        <v>22</v>
      </c>
      <c r="Q129" t="s">
        <v>669</v>
      </c>
      <c r="R129" t="s">
        <v>636</v>
      </c>
      <c r="S129" t="s">
        <v>8518</v>
      </c>
      <c r="T129" t="s">
        <v>8517</v>
      </c>
    </row>
    <row r="130" spans="1:20" x14ac:dyDescent="0.25">
      <c r="A130" t="s">
        <v>258</v>
      </c>
      <c r="B130" t="s">
        <v>264</v>
      </c>
      <c r="C130">
        <v>139</v>
      </c>
      <c r="D130">
        <v>1</v>
      </c>
      <c r="E130" t="s">
        <v>8515</v>
      </c>
      <c r="F130">
        <v>267.54000000000002</v>
      </c>
      <c r="G130">
        <v>0</v>
      </c>
      <c r="H130" t="s">
        <v>661</v>
      </c>
      <c r="I130" t="s">
        <v>8516</v>
      </c>
      <c r="J130" t="s">
        <v>1581</v>
      </c>
      <c r="K130" t="s">
        <v>635</v>
      </c>
      <c r="L130" t="s">
        <v>636</v>
      </c>
      <c r="M130" t="s">
        <v>8517</v>
      </c>
      <c r="N130" t="s">
        <v>635</v>
      </c>
      <c r="O130" t="s">
        <v>668</v>
      </c>
      <c r="P130" t="s">
        <v>22</v>
      </c>
      <c r="Q130" t="s">
        <v>669</v>
      </c>
      <c r="R130" t="s">
        <v>636</v>
      </c>
      <c r="S130" t="s">
        <v>8518</v>
      </c>
      <c r="T130" t="s">
        <v>8517</v>
      </c>
    </row>
    <row r="131" spans="1:20" x14ac:dyDescent="0.25">
      <c r="A131" t="s">
        <v>39</v>
      </c>
      <c r="B131" t="s">
        <v>44</v>
      </c>
      <c r="C131">
        <v>66.333333333333329</v>
      </c>
      <c r="D131">
        <v>3</v>
      </c>
      <c r="E131" t="s">
        <v>8519</v>
      </c>
      <c r="F131">
        <v>220</v>
      </c>
      <c r="G131">
        <v>0</v>
      </c>
      <c r="H131" t="s">
        <v>632</v>
      </c>
      <c r="I131" t="s">
        <v>8520</v>
      </c>
      <c r="J131" t="s">
        <v>1096</v>
      </c>
      <c r="K131" t="s">
        <v>635</v>
      </c>
      <c r="L131" t="s">
        <v>636</v>
      </c>
      <c r="M131" t="s">
        <v>8521</v>
      </c>
      <c r="N131" t="s">
        <v>635</v>
      </c>
      <c r="O131" t="s">
        <v>638</v>
      </c>
      <c r="P131" t="s">
        <v>22</v>
      </c>
      <c r="Q131" t="s">
        <v>639</v>
      </c>
      <c r="R131" t="s">
        <v>636</v>
      </c>
      <c r="S131" t="s">
        <v>8522</v>
      </c>
      <c r="T131" t="s">
        <v>8521</v>
      </c>
    </row>
    <row r="132" spans="1:20" x14ac:dyDescent="0.25">
      <c r="A132" t="s">
        <v>164</v>
      </c>
      <c r="B132" t="s">
        <v>165</v>
      </c>
      <c r="C132">
        <v>40</v>
      </c>
      <c r="D132">
        <v>10</v>
      </c>
      <c r="E132" t="s">
        <v>8523</v>
      </c>
      <c r="F132">
        <v>276.25</v>
      </c>
      <c r="G132">
        <v>0</v>
      </c>
      <c r="H132" t="s">
        <v>661</v>
      </c>
      <c r="I132" t="s">
        <v>8524</v>
      </c>
      <c r="J132" t="s">
        <v>1314</v>
      </c>
      <c r="K132" t="s">
        <v>635</v>
      </c>
      <c r="L132" t="s">
        <v>636</v>
      </c>
      <c r="M132" t="s">
        <v>8521</v>
      </c>
      <c r="N132" t="s">
        <v>635</v>
      </c>
      <c r="O132" t="s">
        <v>638</v>
      </c>
      <c r="P132" t="s">
        <v>22</v>
      </c>
      <c r="Q132" t="s">
        <v>639</v>
      </c>
      <c r="R132" t="s">
        <v>636</v>
      </c>
      <c r="S132" t="s">
        <v>8525</v>
      </c>
      <c r="T132" t="s">
        <v>8521</v>
      </c>
    </row>
    <row r="133" spans="1:20" x14ac:dyDescent="0.25">
      <c r="A133" t="s">
        <v>164</v>
      </c>
      <c r="B133" t="s">
        <v>165</v>
      </c>
      <c r="C133">
        <v>33.333333333333336</v>
      </c>
      <c r="D133">
        <v>3</v>
      </c>
      <c r="E133" t="s">
        <v>8526</v>
      </c>
      <c r="F133">
        <v>100</v>
      </c>
      <c r="G133">
        <v>0</v>
      </c>
      <c r="H133" t="s">
        <v>661</v>
      </c>
      <c r="I133" t="s">
        <v>8527</v>
      </c>
      <c r="J133" t="s">
        <v>1025</v>
      </c>
      <c r="K133" t="s">
        <v>635</v>
      </c>
      <c r="L133" t="s">
        <v>636</v>
      </c>
      <c r="M133" t="s">
        <v>8528</v>
      </c>
      <c r="N133" t="s">
        <v>635</v>
      </c>
      <c r="O133" t="s">
        <v>638</v>
      </c>
      <c r="P133" t="s">
        <v>22</v>
      </c>
      <c r="Q133" t="s">
        <v>639</v>
      </c>
      <c r="R133" t="s">
        <v>636</v>
      </c>
      <c r="S133" t="s">
        <v>8529</v>
      </c>
      <c r="T133" t="s">
        <v>8528</v>
      </c>
    </row>
    <row r="134" spans="1:20" x14ac:dyDescent="0.25">
      <c r="A134" t="s">
        <v>257</v>
      </c>
      <c r="B134" t="s">
        <v>263</v>
      </c>
      <c r="C134">
        <v>139</v>
      </c>
      <c r="D134">
        <v>1</v>
      </c>
      <c r="E134" t="s">
        <v>8530</v>
      </c>
      <c r="F134">
        <v>99</v>
      </c>
      <c r="G134">
        <v>0</v>
      </c>
      <c r="H134" t="s">
        <v>661</v>
      </c>
      <c r="I134" t="s">
        <v>8531</v>
      </c>
      <c r="J134" t="s">
        <v>757</v>
      </c>
      <c r="K134" t="s">
        <v>635</v>
      </c>
      <c r="L134" t="s">
        <v>636</v>
      </c>
      <c r="M134" t="s">
        <v>8532</v>
      </c>
      <c r="N134" t="s">
        <v>635</v>
      </c>
      <c r="O134" t="s">
        <v>638</v>
      </c>
      <c r="P134" t="s">
        <v>22</v>
      </c>
      <c r="Q134" t="s">
        <v>639</v>
      </c>
      <c r="R134" t="s">
        <v>636</v>
      </c>
      <c r="S134" t="s">
        <v>8533</v>
      </c>
      <c r="T134" t="s">
        <v>8534</v>
      </c>
    </row>
    <row r="135" spans="1:20" x14ac:dyDescent="0.25">
      <c r="A135" t="s">
        <v>164</v>
      </c>
      <c r="B135" t="s">
        <v>165</v>
      </c>
      <c r="C135">
        <v>50</v>
      </c>
      <c r="D135">
        <v>6</v>
      </c>
      <c r="E135" t="s">
        <v>8535</v>
      </c>
      <c r="F135">
        <v>199.99</v>
      </c>
      <c r="G135">
        <v>0</v>
      </c>
      <c r="H135" t="s">
        <v>661</v>
      </c>
      <c r="I135" t="s">
        <v>8536</v>
      </c>
      <c r="J135" t="s">
        <v>727</v>
      </c>
      <c r="K135" t="s">
        <v>635</v>
      </c>
      <c r="L135" t="s">
        <v>636</v>
      </c>
      <c r="M135" t="s">
        <v>8532</v>
      </c>
      <c r="N135" t="s">
        <v>635</v>
      </c>
      <c r="O135" t="s">
        <v>638</v>
      </c>
      <c r="P135" t="s">
        <v>22</v>
      </c>
      <c r="Q135" t="s">
        <v>639</v>
      </c>
      <c r="R135" t="s">
        <v>636</v>
      </c>
      <c r="S135" t="s">
        <v>8537</v>
      </c>
      <c r="T135" t="s">
        <v>8532</v>
      </c>
    </row>
    <row r="136" spans="1:20" x14ac:dyDescent="0.25">
      <c r="A136" t="s">
        <v>35</v>
      </c>
      <c r="B136" t="s">
        <v>36</v>
      </c>
      <c r="C136">
        <v>66.666666666666671</v>
      </c>
      <c r="D136">
        <v>3</v>
      </c>
      <c r="E136" t="s">
        <v>8538</v>
      </c>
      <c r="F136">
        <v>100</v>
      </c>
      <c r="G136">
        <v>0</v>
      </c>
      <c r="H136" t="s">
        <v>661</v>
      </c>
      <c r="I136" t="s">
        <v>8539</v>
      </c>
      <c r="J136" t="s">
        <v>884</v>
      </c>
      <c r="K136" t="s">
        <v>635</v>
      </c>
      <c r="L136" t="s">
        <v>636</v>
      </c>
      <c r="M136" t="s">
        <v>8540</v>
      </c>
      <c r="N136" t="s">
        <v>635</v>
      </c>
      <c r="O136" t="s">
        <v>638</v>
      </c>
      <c r="P136" t="s">
        <v>22</v>
      </c>
      <c r="Q136" t="s">
        <v>639</v>
      </c>
      <c r="R136" t="s">
        <v>636</v>
      </c>
      <c r="S136" t="s">
        <v>8541</v>
      </c>
      <c r="T136" t="s">
        <v>8540</v>
      </c>
    </row>
    <row r="137" spans="1:20" x14ac:dyDescent="0.25">
      <c r="A137" t="s">
        <v>164</v>
      </c>
      <c r="B137" t="s">
        <v>165</v>
      </c>
      <c r="C137">
        <v>40</v>
      </c>
      <c r="D137">
        <v>10</v>
      </c>
      <c r="E137" t="s">
        <v>8542</v>
      </c>
      <c r="F137">
        <v>325</v>
      </c>
      <c r="G137">
        <v>0</v>
      </c>
      <c r="H137" t="s">
        <v>661</v>
      </c>
      <c r="I137" t="s">
        <v>6712</v>
      </c>
      <c r="J137" t="s">
        <v>6713</v>
      </c>
      <c r="K137" t="s">
        <v>635</v>
      </c>
      <c r="L137" t="s">
        <v>636</v>
      </c>
      <c r="M137" t="s">
        <v>8543</v>
      </c>
      <c r="N137" t="s">
        <v>635</v>
      </c>
      <c r="O137" t="s">
        <v>638</v>
      </c>
      <c r="P137" t="s">
        <v>22</v>
      </c>
      <c r="Q137" t="s">
        <v>639</v>
      </c>
      <c r="R137" t="s">
        <v>636</v>
      </c>
      <c r="S137" t="s">
        <v>8544</v>
      </c>
      <c r="T137" t="s">
        <v>8543</v>
      </c>
    </row>
    <row r="138" spans="1:20" x14ac:dyDescent="0.25">
      <c r="A138" t="s">
        <v>37</v>
      </c>
      <c r="B138" t="s">
        <v>38</v>
      </c>
      <c r="C138">
        <v>66.666666666666671</v>
      </c>
      <c r="D138">
        <v>3</v>
      </c>
      <c r="E138" t="s">
        <v>8545</v>
      </c>
      <c r="F138">
        <v>99.99</v>
      </c>
      <c r="G138">
        <v>0</v>
      </c>
      <c r="H138" t="s">
        <v>661</v>
      </c>
      <c r="I138" t="s">
        <v>8546</v>
      </c>
      <c r="J138" t="s">
        <v>663</v>
      </c>
      <c r="K138" t="s">
        <v>635</v>
      </c>
      <c r="L138" t="s">
        <v>636</v>
      </c>
      <c r="M138" t="s">
        <v>8547</v>
      </c>
      <c r="N138" t="s">
        <v>635</v>
      </c>
      <c r="O138" t="s">
        <v>668</v>
      </c>
      <c r="P138" t="s">
        <v>22</v>
      </c>
      <c r="Q138" t="s">
        <v>669</v>
      </c>
      <c r="R138" t="s">
        <v>636</v>
      </c>
      <c r="S138" t="s">
        <v>8548</v>
      </c>
      <c r="T138" t="s">
        <v>8547</v>
      </c>
    </row>
    <row r="139" spans="1:20" x14ac:dyDescent="0.25">
      <c r="A139" t="s">
        <v>35</v>
      </c>
      <c r="B139" t="s">
        <v>36</v>
      </c>
      <c r="C139">
        <v>33</v>
      </c>
      <c r="D139">
        <v>10</v>
      </c>
      <c r="E139" t="s">
        <v>8549</v>
      </c>
      <c r="F139">
        <v>276.25</v>
      </c>
      <c r="G139">
        <v>0</v>
      </c>
      <c r="H139" t="s">
        <v>661</v>
      </c>
      <c r="I139" t="s">
        <v>8550</v>
      </c>
      <c r="J139" t="s">
        <v>2438</v>
      </c>
      <c r="K139" t="s">
        <v>635</v>
      </c>
      <c r="L139" t="s">
        <v>636</v>
      </c>
      <c r="M139" t="s">
        <v>8551</v>
      </c>
      <c r="N139" t="s">
        <v>635</v>
      </c>
      <c r="O139" t="s">
        <v>638</v>
      </c>
      <c r="P139" t="s">
        <v>22</v>
      </c>
      <c r="Q139" t="s">
        <v>639</v>
      </c>
      <c r="R139" t="s">
        <v>636</v>
      </c>
      <c r="S139" t="s">
        <v>8552</v>
      </c>
      <c r="T139" t="s">
        <v>8551</v>
      </c>
    </row>
    <row r="140" spans="1:20" x14ac:dyDescent="0.25">
      <c r="A140" t="s">
        <v>164</v>
      </c>
      <c r="B140" t="s">
        <v>165</v>
      </c>
      <c r="C140">
        <v>40</v>
      </c>
      <c r="D140">
        <v>10</v>
      </c>
      <c r="E140" t="s">
        <v>8553</v>
      </c>
      <c r="F140">
        <v>276.25</v>
      </c>
      <c r="G140">
        <v>0</v>
      </c>
      <c r="H140" t="s">
        <v>661</v>
      </c>
      <c r="I140" t="s">
        <v>8554</v>
      </c>
      <c r="J140" t="s">
        <v>721</v>
      </c>
      <c r="K140" t="s">
        <v>635</v>
      </c>
      <c r="L140" t="s">
        <v>636</v>
      </c>
      <c r="M140" t="s">
        <v>8555</v>
      </c>
      <c r="N140" t="s">
        <v>635</v>
      </c>
      <c r="O140" t="s">
        <v>668</v>
      </c>
      <c r="P140" t="s">
        <v>22</v>
      </c>
      <c r="Q140" t="s">
        <v>669</v>
      </c>
      <c r="R140" t="s">
        <v>636</v>
      </c>
      <c r="S140" t="s">
        <v>8556</v>
      </c>
      <c r="T140" t="s">
        <v>8555</v>
      </c>
    </row>
    <row r="141" spans="1:20" x14ac:dyDescent="0.25">
      <c r="A141" t="s">
        <v>164</v>
      </c>
      <c r="B141" t="s">
        <v>165</v>
      </c>
      <c r="C141">
        <v>40</v>
      </c>
      <c r="D141">
        <v>10</v>
      </c>
      <c r="E141" t="s">
        <v>8557</v>
      </c>
      <c r="F141">
        <v>276.25</v>
      </c>
      <c r="G141">
        <v>0</v>
      </c>
      <c r="H141" t="s">
        <v>661</v>
      </c>
      <c r="I141" t="s">
        <v>8558</v>
      </c>
      <c r="J141" t="s">
        <v>716</v>
      </c>
      <c r="K141" t="s">
        <v>635</v>
      </c>
      <c r="L141" t="s">
        <v>636</v>
      </c>
      <c r="M141" t="s">
        <v>8559</v>
      </c>
      <c r="N141" t="s">
        <v>635</v>
      </c>
      <c r="O141" t="s">
        <v>638</v>
      </c>
      <c r="P141" t="s">
        <v>22</v>
      </c>
      <c r="Q141" t="s">
        <v>639</v>
      </c>
      <c r="R141" t="s">
        <v>8560</v>
      </c>
      <c r="S141" t="s">
        <v>8561</v>
      </c>
      <c r="T141" t="s">
        <v>8559</v>
      </c>
    </row>
    <row r="142" spans="1:20" x14ac:dyDescent="0.25">
      <c r="A142" t="s">
        <v>164</v>
      </c>
      <c r="B142" t="s">
        <v>165</v>
      </c>
      <c r="C142">
        <v>40</v>
      </c>
      <c r="D142">
        <v>10</v>
      </c>
      <c r="E142" t="s">
        <v>8562</v>
      </c>
      <c r="F142">
        <v>276.25</v>
      </c>
      <c r="G142">
        <v>0</v>
      </c>
      <c r="H142" t="s">
        <v>661</v>
      </c>
      <c r="I142" t="s">
        <v>8563</v>
      </c>
      <c r="J142" t="s">
        <v>2451</v>
      </c>
      <c r="K142" t="s">
        <v>635</v>
      </c>
      <c r="L142" t="s">
        <v>636</v>
      </c>
      <c r="M142" t="s">
        <v>8564</v>
      </c>
      <c r="N142" t="s">
        <v>635</v>
      </c>
      <c r="O142" t="s">
        <v>638</v>
      </c>
      <c r="P142" t="s">
        <v>22</v>
      </c>
      <c r="Q142" t="s">
        <v>639</v>
      </c>
      <c r="R142" t="s">
        <v>636</v>
      </c>
      <c r="S142" t="s">
        <v>8565</v>
      </c>
      <c r="T142" t="s">
        <v>8566</v>
      </c>
    </row>
    <row r="143" spans="1:20" x14ac:dyDescent="0.25">
      <c r="A143" t="s">
        <v>23</v>
      </c>
      <c r="B143" t="s">
        <v>24</v>
      </c>
      <c r="C143">
        <v>33.333333333333336</v>
      </c>
      <c r="D143">
        <v>3</v>
      </c>
      <c r="E143" t="s">
        <v>8567</v>
      </c>
      <c r="F143">
        <v>100</v>
      </c>
      <c r="G143">
        <v>0</v>
      </c>
      <c r="H143" t="s">
        <v>661</v>
      </c>
      <c r="I143" t="s">
        <v>8568</v>
      </c>
      <c r="J143" t="s">
        <v>1917</v>
      </c>
      <c r="K143" t="s">
        <v>635</v>
      </c>
      <c r="L143" t="s">
        <v>636</v>
      </c>
      <c r="M143" t="s">
        <v>8569</v>
      </c>
      <c r="N143" t="s">
        <v>635</v>
      </c>
      <c r="O143" t="s">
        <v>638</v>
      </c>
      <c r="P143" t="s">
        <v>22</v>
      </c>
      <c r="Q143" t="s">
        <v>639</v>
      </c>
      <c r="R143" t="s">
        <v>636</v>
      </c>
      <c r="S143" t="s">
        <v>8570</v>
      </c>
      <c r="T143" t="s">
        <v>8564</v>
      </c>
    </row>
    <row r="144" spans="1:20" x14ac:dyDescent="0.25">
      <c r="A144" t="s">
        <v>164</v>
      </c>
      <c r="B144" t="s">
        <v>165</v>
      </c>
      <c r="C144">
        <v>40</v>
      </c>
      <c r="D144">
        <v>10</v>
      </c>
      <c r="E144" t="s">
        <v>8571</v>
      </c>
      <c r="F144">
        <v>276.25</v>
      </c>
      <c r="G144">
        <v>0</v>
      </c>
      <c r="H144" t="s">
        <v>661</v>
      </c>
      <c r="I144" t="s">
        <v>8572</v>
      </c>
      <c r="J144" t="s">
        <v>643</v>
      </c>
      <c r="K144" t="s">
        <v>635</v>
      </c>
      <c r="L144" t="s">
        <v>636</v>
      </c>
      <c r="M144" t="s">
        <v>8573</v>
      </c>
      <c r="N144" t="s">
        <v>635</v>
      </c>
      <c r="O144" t="s">
        <v>638</v>
      </c>
      <c r="P144" t="s">
        <v>22</v>
      </c>
      <c r="Q144" t="s">
        <v>639</v>
      </c>
      <c r="R144" t="s">
        <v>636</v>
      </c>
      <c r="S144" t="s">
        <v>8574</v>
      </c>
      <c r="T144" t="s">
        <v>8569</v>
      </c>
    </row>
    <row r="145" spans="1:20" x14ac:dyDescent="0.25">
      <c r="A145" t="s">
        <v>37</v>
      </c>
      <c r="B145" t="s">
        <v>38</v>
      </c>
      <c r="C145">
        <v>66.666666666666671</v>
      </c>
      <c r="D145">
        <v>3</v>
      </c>
      <c r="E145" t="s">
        <v>8575</v>
      </c>
      <c r="F145">
        <v>100</v>
      </c>
      <c r="G145">
        <v>0</v>
      </c>
      <c r="H145" t="s">
        <v>661</v>
      </c>
      <c r="I145" t="s">
        <v>8576</v>
      </c>
      <c r="J145" t="s">
        <v>721</v>
      </c>
      <c r="K145" t="s">
        <v>635</v>
      </c>
      <c r="L145" t="s">
        <v>636</v>
      </c>
      <c r="M145" t="s">
        <v>8577</v>
      </c>
      <c r="N145" t="s">
        <v>635</v>
      </c>
      <c r="O145" t="s">
        <v>668</v>
      </c>
      <c r="P145" t="s">
        <v>22</v>
      </c>
      <c r="Q145" t="s">
        <v>669</v>
      </c>
      <c r="R145" t="s">
        <v>636</v>
      </c>
      <c r="S145" t="s">
        <v>8578</v>
      </c>
      <c r="T145" t="s">
        <v>8579</v>
      </c>
    </row>
    <row r="146" spans="1:20" x14ac:dyDescent="0.25">
      <c r="A146" t="s">
        <v>35</v>
      </c>
      <c r="B146" t="s">
        <v>36</v>
      </c>
      <c r="C146">
        <v>66.666666666666671</v>
      </c>
      <c r="D146">
        <v>3</v>
      </c>
      <c r="E146" t="s">
        <v>8580</v>
      </c>
      <c r="F146">
        <v>100</v>
      </c>
      <c r="G146">
        <v>0</v>
      </c>
      <c r="H146" t="s">
        <v>661</v>
      </c>
      <c r="I146" t="s">
        <v>8581</v>
      </c>
      <c r="J146" t="s">
        <v>1568</v>
      </c>
      <c r="K146" t="s">
        <v>635</v>
      </c>
      <c r="L146" t="s">
        <v>636</v>
      </c>
      <c r="M146" t="s">
        <v>8582</v>
      </c>
      <c r="N146" t="s">
        <v>635</v>
      </c>
      <c r="O146" t="s">
        <v>638</v>
      </c>
      <c r="P146" t="s">
        <v>22</v>
      </c>
      <c r="Q146" t="s">
        <v>639</v>
      </c>
      <c r="R146" t="s">
        <v>636</v>
      </c>
      <c r="S146" t="s">
        <v>8583</v>
      </c>
      <c r="T146" t="s">
        <v>8584</v>
      </c>
    </row>
    <row r="147" spans="1:20" x14ac:dyDescent="0.25">
      <c r="A147" t="s">
        <v>164</v>
      </c>
      <c r="B147" t="s">
        <v>165</v>
      </c>
      <c r="C147">
        <v>33.333333333333336</v>
      </c>
      <c r="D147">
        <v>3</v>
      </c>
      <c r="E147" t="s">
        <v>8585</v>
      </c>
      <c r="F147">
        <v>100</v>
      </c>
      <c r="G147">
        <v>0</v>
      </c>
      <c r="H147" t="s">
        <v>661</v>
      </c>
      <c r="I147" t="s">
        <v>7114</v>
      </c>
      <c r="J147" t="s">
        <v>663</v>
      </c>
      <c r="K147" t="s">
        <v>635</v>
      </c>
      <c r="L147" t="s">
        <v>636</v>
      </c>
      <c r="M147" t="s">
        <v>8582</v>
      </c>
      <c r="N147" t="s">
        <v>635</v>
      </c>
      <c r="O147" t="s">
        <v>668</v>
      </c>
      <c r="P147" t="s">
        <v>22</v>
      </c>
      <c r="Q147" t="s">
        <v>669</v>
      </c>
      <c r="R147" t="s">
        <v>636</v>
      </c>
      <c r="S147" t="s">
        <v>8586</v>
      </c>
      <c r="T147" t="s">
        <v>8584</v>
      </c>
    </row>
    <row r="148" spans="1:20" x14ac:dyDescent="0.25">
      <c r="A148" t="s">
        <v>35</v>
      </c>
      <c r="B148" t="s">
        <v>36</v>
      </c>
      <c r="C148">
        <v>66.666666666666671</v>
      </c>
      <c r="D148">
        <v>3</v>
      </c>
      <c r="E148" t="s">
        <v>8587</v>
      </c>
      <c r="F148">
        <v>182</v>
      </c>
      <c r="G148">
        <v>0</v>
      </c>
      <c r="H148" t="s">
        <v>661</v>
      </c>
      <c r="I148" t="s">
        <v>8588</v>
      </c>
      <c r="J148" t="s">
        <v>1036</v>
      </c>
      <c r="K148" t="s">
        <v>635</v>
      </c>
      <c r="L148" t="s">
        <v>636</v>
      </c>
      <c r="M148" t="s">
        <v>8589</v>
      </c>
      <c r="N148" t="s">
        <v>635</v>
      </c>
      <c r="O148" t="s">
        <v>668</v>
      </c>
      <c r="P148" t="s">
        <v>22</v>
      </c>
      <c r="Q148" t="s">
        <v>669</v>
      </c>
      <c r="R148" t="s">
        <v>636</v>
      </c>
      <c r="S148" t="s">
        <v>8590</v>
      </c>
      <c r="T148" t="s">
        <v>8591</v>
      </c>
    </row>
    <row r="149" spans="1:20" x14ac:dyDescent="0.25">
      <c r="A149" t="s">
        <v>164</v>
      </c>
      <c r="B149" t="s">
        <v>165</v>
      </c>
      <c r="C149">
        <v>33.333333333333336</v>
      </c>
      <c r="D149">
        <v>3</v>
      </c>
      <c r="E149" t="s">
        <v>8587</v>
      </c>
      <c r="F149">
        <v>182</v>
      </c>
      <c r="G149">
        <v>0</v>
      </c>
      <c r="H149" t="s">
        <v>661</v>
      </c>
      <c r="I149" t="s">
        <v>8588</v>
      </c>
      <c r="J149" t="s">
        <v>1036</v>
      </c>
      <c r="K149" t="s">
        <v>635</v>
      </c>
      <c r="L149" t="s">
        <v>636</v>
      </c>
      <c r="M149" t="s">
        <v>8589</v>
      </c>
      <c r="N149" t="s">
        <v>635</v>
      </c>
      <c r="O149" t="s">
        <v>668</v>
      </c>
      <c r="P149" t="s">
        <v>22</v>
      </c>
      <c r="Q149" t="s">
        <v>669</v>
      </c>
      <c r="R149" t="s">
        <v>636</v>
      </c>
      <c r="S149" t="s">
        <v>8590</v>
      </c>
      <c r="T149" t="s">
        <v>8591</v>
      </c>
    </row>
    <row r="150" spans="1:20" x14ac:dyDescent="0.25">
      <c r="A150" t="s">
        <v>164</v>
      </c>
      <c r="B150" t="s">
        <v>165</v>
      </c>
      <c r="C150">
        <v>40</v>
      </c>
      <c r="D150">
        <v>10</v>
      </c>
      <c r="E150" t="s">
        <v>8592</v>
      </c>
      <c r="F150">
        <v>556.75</v>
      </c>
      <c r="G150">
        <v>0</v>
      </c>
      <c r="H150" t="s">
        <v>661</v>
      </c>
      <c r="I150" t="s">
        <v>8593</v>
      </c>
      <c r="J150" t="s">
        <v>1160</v>
      </c>
      <c r="K150" t="s">
        <v>635</v>
      </c>
      <c r="L150" t="s">
        <v>636</v>
      </c>
      <c r="M150" t="s">
        <v>8594</v>
      </c>
      <c r="N150" t="s">
        <v>635</v>
      </c>
      <c r="O150" t="s">
        <v>638</v>
      </c>
      <c r="P150" t="s">
        <v>22</v>
      </c>
      <c r="Q150" t="s">
        <v>639</v>
      </c>
      <c r="R150" t="s">
        <v>636</v>
      </c>
      <c r="S150" t="s">
        <v>8595</v>
      </c>
      <c r="T150" t="s">
        <v>8596</v>
      </c>
    </row>
    <row r="151" spans="1:20" x14ac:dyDescent="0.25">
      <c r="A151" t="s">
        <v>164</v>
      </c>
      <c r="B151" t="s">
        <v>165</v>
      </c>
      <c r="C151">
        <v>40</v>
      </c>
      <c r="D151">
        <v>10</v>
      </c>
      <c r="E151" t="s">
        <v>8592</v>
      </c>
      <c r="F151">
        <v>556.75</v>
      </c>
      <c r="G151">
        <v>0</v>
      </c>
      <c r="H151" t="s">
        <v>661</v>
      </c>
      <c r="I151" t="s">
        <v>8593</v>
      </c>
      <c r="J151" t="s">
        <v>1160</v>
      </c>
      <c r="K151" t="s">
        <v>635</v>
      </c>
      <c r="L151" t="s">
        <v>636</v>
      </c>
      <c r="M151" t="s">
        <v>8594</v>
      </c>
      <c r="N151" t="s">
        <v>635</v>
      </c>
      <c r="O151" t="s">
        <v>638</v>
      </c>
      <c r="P151" t="s">
        <v>22</v>
      </c>
      <c r="Q151" t="s">
        <v>639</v>
      </c>
      <c r="R151" t="s">
        <v>636</v>
      </c>
      <c r="S151" t="s">
        <v>8595</v>
      </c>
      <c r="T151" t="s">
        <v>8596</v>
      </c>
    </row>
    <row r="152" spans="1:20" x14ac:dyDescent="0.25">
      <c r="A152" t="s">
        <v>35</v>
      </c>
      <c r="B152" t="s">
        <v>36</v>
      </c>
      <c r="C152">
        <v>33</v>
      </c>
      <c r="D152">
        <v>10</v>
      </c>
      <c r="E152" t="s">
        <v>8597</v>
      </c>
      <c r="F152">
        <v>276.25</v>
      </c>
      <c r="G152">
        <v>0</v>
      </c>
      <c r="H152" t="s">
        <v>661</v>
      </c>
      <c r="I152" t="s">
        <v>8598</v>
      </c>
      <c r="J152" t="s">
        <v>634</v>
      </c>
      <c r="K152" t="s">
        <v>635</v>
      </c>
      <c r="L152" t="s">
        <v>636</v>
      </c>
      <c r="M152" t="s">
        <v>8599</v>
      </c>
      <c r="N152" t="s">
        <v>635</v>
      </c>
      <c r="O152" t="s">
        <v>638</v>
      </c>
      <c r="P152" t="s">
        <v>22</v>
      </c>
      <c r="Q152" t="s">
        <v>639</v>
      </c>
      <c r="R152" t="s">
        <v>636</v>
      </c>
      <c r="S152" t="s">
        <v>8600</v>
      </c>
      <c r="T152" t="s">
        <v>8599</v>
      </c>
    </row>
    <row r="153" spans="1:20" x14ac:dyDescent="0.25">
      <c r="A153" t="s">
        <v>164</v>
      </c>
      <c r="B153" t="s">
        <v>165</v>
      </c>
      <c r="C153">
        <v>40</v>
      </c>
      <c r="D153">
        <v>10</v>
      </c>
      <c r="E153" t="s">
        <v>8601</v>
      </c>
      <c r="F153">
        <v>276.25</v>
      </c>
      <c r="G153">
        <v>0</v>
      </c>
      <c r="H153" t="s">
        <v>661</v>
      </c>
      <c r="I153" t="s">
        <v>8602</v>
      </c>
      <c r="J153" t="s">
        <v>978</v>
      </c>
      <c r="K153" t="s">
        <v>635</v>
      </c>
      <c r="L153" t="s">
        <v>636</v>
      </c>
      <c r="M153" t="s">
        <v>8603</v>
      </c>
      <c r="N153" t="s">
        <v>635</v>
      </c>
      <c r="O153" t="s">
        <v>980</v>
      </c>
      <c r="P153" t="s">
        <v>22</v>
      </c>
      <c r="Q153" t="s">
        <v>669</v>
      </c>
      <c r="R153" t="s">
        <v>636</v>
      </c>
      <c r="S153" t="s">
        <v>8604</v>
      </c>
      <c r="T153" t="s">
        <v>8605</v>
      </c>
    </row>
    <row r="154" spans="1:20" x14ac:dyDescent="0.25">
      <c r="A154" t="s">
        <v>164</v>
      </c>
      <c r="B154" t="s">
        <v>165</v>
      </c>
      <c r="C154">
        <v>40</v>
      </c>
      <c r="D154">
        <v>10</v>
      </c>
      <c r="E154" t="s">
        <v>8606</v>
      </c>
      <c r="F154">
        <v>276.25</v>
      </c>
      <c r="G154">
        <v>0</v>
      </c>
      <c r="H154" t="s">
        <v>661</v>
      </c>
      <c r="I154" t="s">
        <v>8607</v>
      </c>
      <c r="J154" t="s">
        <v>1025</v>
      </c>
      <c r="K154" t="s">
        <v>635</v>
      </c>
      <c r="L154" t="s">
        <v>636</v>
      </c>
      <c r="M154" t="s">
        <v>8608</v>
      </c>
      <c r="N154" t="s">
        <v>635</v>
      </c>
      <c r="O154" t="s">
        <v>638</v>
      </c>
      <c r="P154" t="s">
        <v>22</v>
      </c>
      <c r="Q154" t="s">
        <v>639</v>
      </c>
      <c r="R154" t="s">
        <v>636</v>
      </c>
      <c r="S154" t="s">
        <v>8609</v>
      </c>
      <c r="T154" t="s">
        <v>8608</v>
      </c>
    </row>
    <row r="155" spans="1:20" x14ac:dyDescent="0.25">
      <c r="A155" t="s">
        <v>164</v>
      </c>
      <c r="B155" t="s">
        <v>165</v>
      </c>
      <c r="C155">
        <v>50</v>
      </c>
      <c r="D155">
        <v>6</v>
      </c>
      <c r="E155" t="s">
        <v>8610</v>
      </c>
      <c r="F155">
        <v>199.99</v>
      </c>
      <c r="G155">
        <v>0</v>
      </c>
      <c r="H155" t="s">
        <v>661</v>
      </c>
      <c r="I155" t="s">
        <v>8611</v>
      </c>
      <c r="J155" t="s">
        <v>1379</v>
      </c>
      <c r="K155" t="s">
        <v>635</v>
      </c>
      <c r="L155" t="s">
        <v>636</v>
      </c>
      <c r="M155" t="s">
        <v>8612</v>
      </c>
      <c r="N155" t="s">
        <v>635</v>
      </c>
      <c r="O155" t="s">
        <v>638</v>
      </c>
      <c r="P155" t="s">
        <v>22</v>
      </c>
      <c r="Q155" t="s">
        <v>639</v>
      </c>
      <c r="R155" t="s">
        <v>636</v>
      </c>
      <c r="S155" t="s">
        <v>8613</v>
      </c>
      <c r="T155" t="s">
        <v>8612</v>
      </c>
    </row>
    <row r="156" spans="1:20" x14ac:dyDescent="0.25">
      <c r="A156" t="s">
        <v>39</v>
      </c>
      <c r="B156" t="s">
        <v>44</v>
      </c>
      <c r="C156">
        <v>78</v>
      </c>
      <c r="D156">
        <v>1</v>
      </c>
      <c r="E156" t="s">
        <v>8614</v>
      </c>
      <c r="F156">
        <v>78</v>
      </c>
      <c r="G156">
        <v>0</v>
      </c>
      <c r="H156" t="s">
        <v>647</v>
      </c>
      <c r="I156" t="s">
        <v>8615</v>
      </c>
      <c r="J156" t="s">
        <v>8616</v>
      </c>
      <c r="K156" t="s">
        <v>1491</v>
      </c>
      <c r="L156" t="s">
        <v>651</v>
      </c>
      <c r="M156" t="s">
        <v>8559</v>
      </c>
      <c r="N156" t="s">
        <v>635</v>
      </c>
      <c r="O156" t="s">
        <v>678</v>
      </c>
      <c r="P156" t="s">
        <v>43</v>
      </c>
      <c r="Q156" t="s">
        <v>654</v>
      </c>
      <c r="R156" t="s">
        <v>636</v>
      </c>
      <c r="S156" t="s">
        <v>8617</v>
      </c>
      <c r="T156" t="s">
        <v>8618</v>
      </c>
    </row>
    <row r="157" spans="1:20" x14ac:dyDescent="0.25">
      <c r="A157" t="s">
        <v>164</v>
      </c>
      <c r="B157" t="s">
        <v>165</v>
      </c>
      <c r="C157">
        <v>40</v>
      </c>
      <c r="D157">
        <v>10</v>
      </c>
      <c r="E157" t="s">
        <v>8619</v>
      </c>
      <c r="F157">
        <v>276.25</v>
      </c>
      <c r="G157">
        <v>0</v>
      </c>
      <c r="H157" t="s">
        <v>661</v>
      </c>
      <c r="I157" t="s">
        <v>2030</v>
      </c>
      <c r="J157" t="s">
        <v>1631</v>
      </c>
      <c r="K157" t="s">
        <v>635</v>
      </c>
      <c r="L157" t="s">
        <v>636</v>
      </c>
      <c r="M157" t="s">
        <v>8620</v>
      </c>
      <c r="N157" t="s">
        <v>635</v>
      </c>
      <c r="O157" t="s">
        <v>668</v>
      </c>
      <c r="P157" t="s">
        <v>22</v>
      </c>
      <c r="Q157" t="s">
        <v>669</v>
      </c>
      <c r="R157" t="s">
        <v>636</v>
      </c>
      <c r="S157" t="s">
        <v>8621</v>
      </c>
      <c r="T157" t="s">
        <v>8622</v>
      </c>
    </row>
    <row r="158" spans="1:20" x14ac:dyDescent="0.25">
      <c r="A158" t="s">
        <v>164</v>
      </c>
      <c r="B158" t="s">
        <v>165</v>
      </c>
      <c r="C158">
        <v>40</v>
      </c>
      <c r="D158">
        <v>10</v>
      </c>
      <c r="E158" t="s">
        <v>8623</v>
      </c>
      <c r="F158">
        <v>556.75</v>
      </c>
      <c r="G158">
        <v>0</v>
      </c>
      <c r="H158" t="s">
        <v>661</v>
      </c>
      <c r="I158" t="s">
        <v>8624</v>
      </c>
      <c r="J158" t="s">
        <v>8625</v>
      </c>
      <c r="K158" t="s">
        <v>635</v>
      </c>
      <c r="L158" t="s">
        <v>636</v>
      </c>
      <c r="M158" t="s">
        <v>8626</v>
      </c>
      <c r="N158" t="s">
        <v>635</v>
      </c>
      <c r="O158" t="s">
        <v>638</v>
      </c>
      <c r="P158" t="s">
        <v>22</v>
      </c>
      <c r="Q158" t="s">
        <v>639</v>
      </c>
      <c r="R158" t="s">
        <v>8627</v>
      </c>
      <c r="S158" t="s">
        <v>8628</v>
      </c>
      <c r="T158" t="s">
        <v>8626</v>
      </c>
    </row>
    <row r="159" spans="1:20" x14ac:dyDescent="0.25">
      <c r="A159" t="s">
        <v>164</v>
      </c>
      <c r="B159" t="s">
        <v>165</v>
      </c>
      <c r="C159">
        <v>40</v>
      </c>
      <c r="D159">
        <v>10</v>
      </c>
      <c r="E159" t="s">
        <v>8623</v>
      </c>
      <c r="F159">
        <v>556.75</v>
      </c>
      <c r="G159">
        <v>0</v>
      </c>
      <c r="H159" t="s">
        <v>661</v>
      </c>
      <c r="I159" t="s">
        <v>8624</v>
      </c>
      <c r="J159" t="s">
        <v>8625</v>
      </c>
      <c r="K159" t="s">
        <v>635</v>
      </c>
      <c r="L159" t="s">
        <v>636</v>
      </c>
      <c r="M159" t="s">
        <v>8626</v>
      </c>
      <c r="N159" t="s">
        <v>635</v>
      </c>
      <c r="O159" t="s">
        <v>638</v>
      </c>
      <c r="P159" t="s">
        <v>22</v>
      </c>
      <c r="Q159" t="s">
        <v>639</v>
      </c>
      <c r="R159" t="s">
        <v>8627</v>
      </c>
      <c r="S159" t="s">
        <v>8628</v>
      </c>
      <c r="T159" t="s">
        <v>8626</v>
      </c>
    </row>
    <row r="160" spans="1:20" x14ac:dyDescent="0.25">
      <c r="A160" t="s">
        <v>258</v>
      </c>
      <c r="B160" t="s">
        <v>264</v>
      </c>
      <c r="C160">
        <v>139</v>
      </c>
      <c r="D160">
        <v>1</v>
      </c>
      <c r="E160" t="s">
        <v>8629</v>
      </c>
      <c r="F160">
        <v>108.99</v>
      </c>
      <c r="G160">
        <v>0</v>
      </c>
      <c r="H160" t="s">
        <v>661</v>
      </c>
      <c r="I160" t="s">
        <v>8630</v>
      </c>
      <c r="J160" t="s">
        <v>1708</v>
      </c>
      <c r="K160" t="s">
        <v>635</v>
      </c>
      <c r="L160" t="s">
        <v>636</v>
      </c>
      <c r="M160" t="s">
        <v>8631</v>
      </c>
      <c r="N160" t="s">
        <v>635</v>
      </c>
      <c r="O160" t="s">
        <v>668</v>
      </c>
      <c r="P160" t="s">
        <v>22</v>
      </c>
      <c r="Q160" t="s">
        <v>669</v>
      </c>
      <c r="R160" t="s">
        <v>636</v>
      </c>
      <c r="S160" t="s">
        <v>8632</v>
      </c>
      <c r="T160" t="s">
        <v>8631</v>
      </c>
    </row>
    <row r="161" spans="1:20" x14ac:dyDescent="0.25">
      <c r="A161" t="s">
        <v>35</v>
      </c>
      <c r="B161" t="s">
        <v>36</v>
      </c>
      <c r="C161">
        <v>66.666666666666671</v>
      </c>
      <c r="D161">
        <v>3</v>
      </c>
      <c r="E161" t="s">
        <v>8633</v>
      </c>
      <c r="F161">
        <v>99.99</v>
      </c>
      <c r="G161">
        <v>0</v>
      </c>
      <c r="H161" t="s">
        <v>661</v>
      </c>
      <c r="I161" t="s">
        <v>8634</v>
      </c>
      <c r="J161" t="s">
        <v>1172</v>
      </c>
      <c r="K161" t="s">
        <v>635</v>
      </c>
      <c r="L161" t="s">
        <v>636</v>
      </c>
      <c r="M161" t="s">
        <v>8635</v>
      </c>
      <c r="N161" t="s">
        <v>635</v>
      </c>
      <c r="O161" t="s">
        <v>668</v>
      </c>
      <c r="P161" t="s">
        <v>22</v>
      </c>
      <c r="Q161" t="s">
        <v>669</v>
      </c>
      <c r="R161" t="s">
        <v>636</v>
      </c>
      <c r="S161" t="s">
        <v>8636</v>
      </c>
      <c r="T161" t="s">
        <v>8635</v>
      </c>
    </row>
    <row r="162" spans="1:20" x14ac:dyDescent="0.25">
      <c r="A162" t="s">
        <v>533</v>
      </c>
      <c r="B162" t="s">
        <v>137</v>
      </c>
      <c r="C162">
        <v>75</v>
      </c>
      <c r="D162">
        <v>1</v>
      </c>
      <c r="E162" t="s">
        <v>8637</v>
      </c>
      <c r="F162">
        <v>142</v>
      </c>
      <c r="G162">
        <v>67</v>
      </c>
      <c r="H162" t="s">
        <v>647</v>
      </c>
      <c r="I162" t="s">
        <v>1390</v>
      </c>
      <c r="J162" t="s">
        <v>8638</v>
      </c>
      <c r="K162" t="s">
        <v>1185</v>
      </c>
      <c r="L162" t="s">
        <v>2149</v>
      </c>
      <c r="M162" t="s">
        <v>8639</v>
      </c>
      <c r="N162" t="s">
        <v>635</v>
      </c>
      <c r="O162" t="s">
        <v>653</v>
      </c>
      <c r="P162" t="s">
        <v>43</v>
      </c>
      <c r="Q162" t="s">
        <v>654</v>
      </c>
      <c r="R162" t="s">
        <v>636</v>
      </c>
      <c r="S162" t="s">
        <v>8640</v>
      </c>
      <c r="T162" t="s">
        <v>8639</v>
      </c>
    </row>
    <row r="163" spans="1:20" x14ac:dyDescent="0.25">
      <c r="A163" t="s">
        <v>164</v>
      </c>
      <c r="B163" t="s">
        <v>165</v>
      </c>
      <c r="C163">
        <v>33.333333333333336</v>
      </c>
      <c r="D163">
        <v>3</v>
      </c>
      <c r="E163" t="s">
        <v>8641</v>
      </c>
      <c r="F163">
        <v>99.99</v>
      </c>
      <c r="G163">
        <v>0</v>
      </c>
      <c r="H163" t="s">
        <v>661</v>
      </c>
      <c r="I163" t="s">
        <v>8642</v>
      </c>
      <c r="J163" t="s">
        <v>818</v>
      </c>
      <c r="K163" t="s">
        <v>635</v>
      </c>
      <c r="L163" t="s">
        <v>636</v>
      </c>
      <c r="M163" t="s">
        <v>8643</v>
      </c>
      <c r="N163" t="s">
        <v>635</v>
      </c>
      <c r="O163" t="s">
        <v>668</v>
      </c>
      <c r="P163" t="s">
        <v>22</v>
      </c>
      <c r="Q163" t="s">
        <v>669</v>
      </c>
      <c r="R163" t="s">
        <v>636</v>
      </c>
      <c r="S163" t="s">
        <v>8644</v>
      </c>
      <c r="T163" t="s">
        <v>8643</v>
      </c>
    </row>
    <row r="164" spans="1:20" x14ac:dyDescent="0.25">
      <c r="A164" t="s">
        <v>164</v>
      </c>
      <c r="B164" t="s">
        <v>165</v>
      </c>
      <c r="C164">
        <v>50</v>
      </c>
      <c r="D164">
        <v>6</v>
      </c>
      <c r="E164" t="s">
        <v>8645</v>
      </c>
      <c r="F164">
        <v>199.99</v>
      </c>
      <c r="G164">
        <v>0</v>
      </c>
      <c r="H164" t="s">
        <v>661</v>
      </c>
      <c r="I164" t="s">
        <v>8646</v>
      </c>
      <c r="J164" t="s">
        <v>2074</v>
      </c>
      <c r="K164" t="s">
        <v>635</v>
      </c>
      <c r="L164" t="s">
        <v>636</v>
      </c>
      <c r="M164" t="s">
        <v>8647</v>
      </c>
      <c r="N164" t="s">
        <v>635</v>
      </c>
      <c r="O164" t="s">
        <v>638</v>
      </c>
      <c r="P164" t="s">
        <v>22</v>
      </c>
      <c r="Q164" t="s">
        <v>639</v>
      </c>
      <c r="R164" t="s">
        <v>636</v>
      </c>
      <c r="S164" t="s">
        <v>8648</v>
      </c>
      <c r="T164" t="s">
        <v>8647</v>
      </c>
    </row>
    <row r="165" spans="1:20" x14ac:dyDescent="0.25">
      <c r="A165" t="s">
        <v>35</v>
      </c>
      <c r="B165" t="s">
        <v>36</v>
      </c>
      <c r="C165">
        <v>66.666666666666671</v>
      </c>
      <c r="D165">
        <v>3</v>
      </c>
      <c r="E165" t="s">
        <v>8649</v>
      </c>
      <c r="F165">
        <v>99.99</v>
      </c>
      <c r="G165">
        <v>0</v>
      </c>
      <c r="H165" t="s">
        <v>661</v>
      </c>
      <c r="I165" t="s">
        <v>8650</v>
      </c>
      <c r="J165" t="s">
        <v>8651</v>
      </c>
      <c r="K165" t="s">
        <v>635</v>
      </c>
      <c r="L165" t="s">
        <v>636</v>
      </c>
      <c r="M165" t="s">
        <v>8652</v>
      </c>
      <c r="N165" t="s">
        <v>635</v>
      </c>
      <c r="O165" t="s">
        <v>668</v>
      </c>
      <c r="P165" t="s">
        <v>22</v>
      </c>
      <c r="Q165" t="s">
        <v>669</v>
      </c>
      <c r="R165" t="s">
        <v>636</v>
      </c>
      <c r="S165" t="s">
        <v>8653</v>
      </c>
      <c r="T165" t="s">
        <v>8654</v>
      </c>
    </row>
    <row r="166" spans="1:20" x14ac:dyDescent="0.25">
      <c r="A166" t="s">
        <v>164</v>
      </c>
      <c r="B166" t="s">
        <v>165</v>
      </c>
      <c r="C166">
        <v>50</v>
      </c>
      <c r="D166">
        <v>6</v>
      </c>
      <c r="E166" t="s">
        <v>8655</v>
      </c>
      <c r="F166">
        <v>199.99</v>
      </c>
      <c r="G166">
        <v>0</v>
      </c>
      <c r="H166" t="s">
        <v>661</v>
      </c>
      <c r="I166" t="s">
        <v>8656</v>
      </c>
      <c r="J166" t="s">
        <v>978</v>
      </c>
      <c r="K166" t="s">
        <v>635</v>
      </c>
      <c r="L166" t="s">
        <v>636</v>
      </c>
      <c r="M166" t="s">
        <v>8657</v>
      </c>
      <c r="N166" t="s">
        <v>635</v>
      </c>
      <c r="O166" t="s">
        <v>1071</v>
      </c>
      <c r="P166" t="s">
        <v>22</v>
      </c>
      <c r="Q166" t="s">
        <v>639</v>
      </c>
      <c r="R166" t="s">
        <v>636</v>
      </c>
      <c r="S166" t="s">
        <v>8658</v>
      </c>
      <c r="T166" t="s">
        <v>8657</v>
      </c>
    </row>
    <row r="167" spans="1:20" x14ac:dyDescent="0.25">
      <c r="A167" t="s">
        <v>37</v>
      </c>
      <c r="B167" t="s">
        <v>38</v>
      </c>
      <c r="C167">
        <v>66.666666666666671</v>
      </c>
      <c r="D167">
        <v>3</v>
      </c>
      <c r="E167" t="s">
        <v>8659</v>
      </c>
      <c r="F167">
        <v>108.99</v>
      </c>
      <c r="G167">
        <v>9</v>
      </c>
      <c r="H167" t="s">
        <v>661</v>
      </c>
      <c r="I167" t="s">
        <v>8660</v>
      </c>
      <c r="J167" t="s">
        <v>1349</v>
      </c>
      <c r="K167" t="s">
        <v>635</v>
      </c>
      <c r="L167" t="s">
        <v>636</v>
      </c>
      <c r="M167" t="s">
        <v>8661</v>
      </c>
      <c r="N167" t="s">
        <v>635</v>
      </c>
      <c r="O167" t="s">
        <v>638</v>
      </c>
      <c r="P167" t="s">
        <v>22</v>
      </c>
      <c r="Q167" t="s">
        <v>639</v>
      </c>
      <c r="R167" t="s">
        <v>636</v>
      </c>
      <c r="S167" t="s">
        <v>8662</v>
      </c>
      <c r="T167" t="s">
        <v>8661</v>
      </c>
    </row>
    <row r="168" spans="1:20" x14ac:dyDescent="0.25">
      <c r="A168" t="s">
        <v>37</v>
      </c>
      <c r="B168" t="s">
        <v>38</v>
      </c>
      <c r="C168">
        <v>66.666666666666671</v>
      </c>
      <c r="D168">
        <v>3</v>
      </c>
      <c r="E168" t="s">
        <v>8663</v>
      </c>
      <c r="F168">
        <v>99.99</v>
      </c>
      <c r="G168">
        <v>0</v>
      </c>
      <c r="H168" t="s">
        <v>661</v>
      </c>
      <c r="I168" t="s">
        <v>8664</v>
      </c>
      <c r="J168" t="s">
        <v>1314</v>
      </c>
      <c r="K168" t="s">
        <v>635</v>
      </c>
      <c r="L168" t="s">
        <v>636</v>
      </c>
      <c r="M168" t="s">
        <v>8661</v>
      </c>
      <c r="N168" t="s">
        <v>635</v>
      </c>
      <c r="O168" t="s">
        <v>1071</v>
      </c>
      <c r="P168" t="s">
        <v>22</v>
      </c>
      <c r="Q168" t="s">
        <v>639</v>
      </c>
      <c r="R168" t="s">
        <v>636</v>
      </c>
      <c r="S168" t="s">
        <v>8665</v>
      </c>
      <c r="T168" t="s">
        <v>8661</v>
      </c>
    </row>
    <row r="169" spans="1:20" x14ac:dyDescent="0.25">
      <c r="A169" t="s">
        <v>37</v>
      </c>
      <c r="B169" t="s">
        <v>38</v>
      </c>
      <c r="C169">
        <v>66.666666666666671</v>
      </c>
      <c r="D169">
        <v>3</v>
      </c>
      <c r="E169" t="s">
        <v>8666</v>
      </c>
      <c r="F169">
        <v>99.99</v>
      </c>
      <c r="G169">
        <v>0</v>
      </c>
      <c r="H169" t="s">
        <v>661</v>
      </c>
      <c r="I169" t="s">
        <v>8667</v>
      </c>
      <c r="J169" t="s">
        <v>716</v>
      </c>
      <c r="K169" t="s">
        <v>635</v>
      </c>
      <c r="L169" t="s">
        <v>636</v>
      </c>
      <c r="M169" t="s">
        <v>8668</v>
      </c>
      <c r="N169" t="s">
        <v>635</v>
      </c>
      <c r="O169" t="s">
        <v>638</v>
      </c>
      <c r="P169" t="s">
        <v>22</v>
      </c>
      <c r="Q169" t="s">
        <v>639</v>
      </c>
      <c r="R169" t="s">
        <v>636</v>
      </c>
      <c r="S169" t="s">
        <v>8669</v>
      </c>
      <c r="T169" t="s">
        <v>8668</v>
      </c>
    </row>
    <row r="170" spans="1:20" x14ac:dyDescent="0.25">
      <c r="A170" t="s">
        <v>37</v>
      </c>
      <c r="B170" t="s">
        <v>38</v>
      </c>
      <c r="C170">
        <v>66.666666666666671</v>
      </c>
      <c r="D170">
        <v>3</v>
      </c>
      <c r="E170" t="s">
        <v>8670</v>
      </c>
      <c r="F170">
        <v>99.99</v>
      </c>
      <c r="G170">
        <v>0</v>
      </c>
      <c r="H170" t="s">
        <v>661</v>
      </c>
      <c r="I170" t="s">
        <v>8671</v>
      </c>
      <c r="J170" t="s">
        <v>1105</v>
      </c>
      <c r="K170" t="s">
        <v>635</v>
      </c>
      <c r="L170" t="s">
        <v>636</v>
      </c>
      <c r="M170" t="s">
        <v>8668</v>
      </c>
      <c r="N170" t="s">
        <v>635</v>
      </c>
      <c r="O170" t="s">
        <v>1071</v>
      </c>
      <c r="P170" t="s">
        <v>22</v>
      </c>
      <c r="Q170" t="s">
        <v>639</v>
      </c>
      <c r="R170" t="s">
        <v>636</v>
      </c>
      <c r="S170" t="s">
        <v>8672</v>
      </c>
      <c r="T170" t="s">
        <v>8668</v>
      </c>
    </row>
    <row r="171" spans="1:20" x14ac:dyDescent="0.25">
      <c r="A171" t="s">
        <v>37</v>
      </c>
      <c r="B171" t="s">
        <v>38</v>
      </c>
      <c r="C171">
        <v>66.666666666666671</v>
      </c>
      <c r="D171">
        <v>3</v>
      </c>
      <c r="E171" t="s">
        <v>8673</v>
      </c>
      <c r="F171">
        <v>99.99</v>
      </c>
      <c r="G171">
        <v>0</v>
      </c>
      <c r="H171" t="s">
        <v>661</v>
      </c>
      <c r="I171" t="s">
        <v>8674</v>
      </c>
      <c r="J171" t="s">
        <v>634</v>
      </c>
      <c r="K171" t="s">
        <v>635</v>
      </c>
      <c r="L171" t="s">
        <v>636</v>
      </c>
      <c r="M171" t="s">
        <v>8675</v>
      </c>
      <c r="N171" t="s">
        <v>635</v>
      </c>
      <c r="O171" t="s">
        <v>638</v>
      </c>
      <c r="P171" t="s">
        <v>22</v>
      </c>
      <c r="Q171" t="s">
        <v>639</v>
      </c>
      <c r="R171" t="s">
        <v>636</v>
      </c>
      <c r="S171" t="s">
        <v>8676</v>
      </c>
      <c r="T171" t="s">
        <v>8675</v>
      </c>
    </row>
    <row r="172" spans="1:20" x14ac:dyDescent="0.25">
      <c r="A172" t="s">
        <v>164</v>
      </c>
      <c r="B172" t="s">
        <v>165</v>
      </c>
      <c r="C172">
        <v>33.333333333333336</v>
      </c>
      <c r="D172">
        <v>3</v>
      </c>
      <c r="E172" t="s">
        <v>8677</v>
      </c>
      <c r="F172">
        <v>99.99</v>
      </c>
      <c r="G172">
        <v>0</v>
      </c>
      <c r="H172" t="s">
        <v>661</v>
      </c>
      <c r="I172" t="s">
        <v>8678</v>
      </c>
      <c r="J172" t="s">
        <v>3499</v>
      </c>
      <c r="K172" t="s">
        <v>635</v>
      </c>
      <c r="L172" t="s">
        <v>636</v>
      </c>
      <c r="M172" t="s">
        <v>8679</v>
      </c>
      <c r="N172" t="s">
        <v>635</v>
      </c>
      <c r="O172" t="s">
        <v>668</v>
      </c>
      <c r="P172" t="s">
        <v>22</v>
      </c>
      <c r="Q172" t="s">
        <v>669</v>
      </c>
      <c r="R172" t="s">
        <v>636</v>
      </c>
      <c r="S172" t="s">
        <v>8680</v>
      </c>
      <c r="T172" t="s">
        <v>8681</v>
      </c>
    </row>
    <row r="173" spans="1:20" x14ac:dyDescent="0.25">
      <c r="A173" t="s">
        <v>37</v>
      </c>
      <c r="B173" t="s">
        <v>38</v>
      </c>
      <c r="C173">
        <v>66.666666666666671</v>
      </c>
      <c r="D173">
        <v>3</v>
      </c>
      <c r="E173" t="s">
        <v>8682</v>
      </c>
      <c r="F173">
        <v>99.99</v>
      </c>
      <c r="G173">
        <v>0</v>
      </c>
      <c r="H173" t="s">
        <v>661</v>
      </c>
      <c r="I173" t="s">
        <v>8683</v>
      </c>
      <c r="J173" t="s">
        <v>1025</v>
      </c>
      <c r="K173" t="s">
        <v>635</v>
      </c>
      <c r="L173" t="s">
        <v>636</v>
      </c>
      <c r="M173" t="s">
        <v>8681</v>
      </c>
      <c r="N173" t="s">
        <v>635</v>
      </c>
      <c r="O173" t="s">
        <v>638</v>
      </c>
      <c r="P173" t="s">
        <v>22</v>
      </c>
      <c r="Q173" t="s">
        <v>639</v>
      </c>
      <c r="R173" t="s">
        <v>636</v>
      </c>
      <c r="S173" t="s">
        <v>8684</v>
      </c>
      <c r="T173" t="s">
        <v>8681</v>
      </c>
    </row>
    <row r="174" spans="1:20" x14ac:dyDescent="0.25">
      <c r="A174" t="s">
        <v>164</v>
      </c>
      <c r="B174" t="s">
        <v>165</v>
      </c>
      <c r="C174">
        <v>50</v>
      </c>
      <c r="D174">
        <v>6</v>
      </c>
      <c r="E174" t="s">
        <v>8685</v>
      </c>
      <c r="F174">
        <v>199.99</v>
      </c>
      <c r="G174">
        <v>0</v>
      </c>
      <c r="H174" t="s">
        <v>661</v>
      </c>
      <c r="I174" t="s">
        <v>8686</v>
      </c>
      <c r="J174" t="s">
        <v>2074</v>
      </c>
      <c r="K174" t="s">
        <v>635</v>
      </c>
      <c r="L174" t="s">
        <v>636</v>
      </c>
      <c r="M174" t="s">
        <v>8687</v>
      </c>
      <c r="N174" t="s">
        <v>635</v>
      </c>
      <c r="O174" t="s">
        <v>638</v>
      </c>
      <c r="P174" t="s">
        <v>22</v>
      </c>
      <c r="Q174" t="s">
        <v>639</v>
      </c>
      <c r="R174" t="s">
        <v>636</v>
      </c>
      <c r="S174" t="s">
        <v>8688</v>
      </c>
      <c r="T174" t="s">
        <v>8687</v>
      </c>
    </row>
    <row r="175" spans="1:20" x14ac:dyDescent="0.25">
      <c r="A175" t="s">
        <v>37</v>
      </c>
      <c r="B175" t="s">
        <v>38</v>
      </c>
      <c r="C175">
        <v>66.666666666666671</v>
      </c>
      <c r="D175">
        <v>3</v>
      </c>
      <c r="E175" t="s">
        <v>8689</v>
      </c>
      <c r="F175">
        <v>99.99</v>
      </c>
      <c r="G175">
        <v>0</v>
      </c>
      <c r="H175" t="s">
        <v>661</v>
      </c>
      <c r="I175" t="s">
        <v>8690</v>
      </c>
      <c r="J175" t="s">
        <v>1214</v>
      </c>
      <c r="K175" t="s">
        <v>635</v>
      </c>
      <c r="L175" t="s">
        <v>636</v>
      </c>
      <c r="M175" t="s">
        <v>8691</v>
      </c>
      <c r="N175" t="s">
        <v>635</v>
      </c>
      <c r="O175" t="s">
        <v>638</v>
      </c>
      <c r="P175" t="s">
        <v>22</v>
      </c>
      <c r="Q175" t="s">
        <v>639</v>
      </c>
      <c r="R175" t="s">
        <v>636</v>
      </c>
      <c r="S175" t="s">
        <v>8692</v>
      </c>
      <c r="T175" t="s">
        <v>8691</v>
      </c>
    </row>
    <row r="176" spans="1:20" x14ac:dyDescent="0.25">
      <c r="A176" t="s">
        <v>37</v>
      </c>
      <c r="B176" t="s">
        <v>38</v>
      </c>
      <c r="C176">
        <v>66.666666666666671</v>
      </c>
      <c r="D176">
        <v>3</v>
      </c>
      <c r="E176" t="s">
        <v>8693</v>
      </c>
      <c r="F176">
        <v>99.99</v>
      </c>
      <c r="G176">
        <v>0</v>
      </c>
      <c r="H176" t="s">
        <v>661</v>
      </c>
      <c r="I176" t="s">
        <v>8694</v>
      </c>
      <c r="J176" t="s">
        <v>1036</v>
      </c>
      <c r="K176" t="s">
        <v>635</v>
      </c>
      <c r="L176" t="s">
        <v>636</v>
      </c>
      <c r="M176" t="s">
        <v>8695</v>
      </c>
      <c r="N176" t="s">
        <v>635</v>
      </c>
      <c r="O176" t="s">
        <v>668</v>
      </c>
      <c r="P176" t="s">
        <v>22</v>
      </c>
      <c r="Q176" t="s">
        <v>669</v>
      </c>
      <c r="R176" t="s">
        <v>636</v>
      </c>
      <c r="S176" t="s">
        <v>8696</v>
      </c>
      <c r="T176" t="s">
        <v>8695</v>
      </c>
    </row>
    <row r="177" spans="1:20" x14ac:dyDescent="0.25">
      <c r="A177" t="s">
        <v>35</v>
      </c>
      <c r="B177" t="s">
        <v>36</v>
      </c>
      <c r="C177">
        <v>66.666666666666671</v>
      </c>
      <c r="D177">
        <v>3</v>
      </c>
      <c r="E177" t="s">
        <v>8697</v>
      </c>
      <c r="F177">
        <v>99.99</v>
      </c>
      <c r="G177">
        <v>0</v>
      </c>
      <c r="H177" t="s">
        <v>661</v>
      </c>
      <c r="I177" t="s">
        <v>8698</v>
      </c>
      <c r="J177" t="s">
        <v>797</v>
      </c>
      <c r="K177" t="s">
        <v>635</v>
      </c>
      <c r="L177" t="s">
        <v>636</v>
      </c>
      <c r="M177" t="s">
        <v>8699</v>
      </c>
      <c r="N177" t="s">
        <v>635</v>
      </c>
      <c r="O177" t="s">
        <v>668</v>
      </c>
      <c r="P177" t="s">
        <v>22</v>
      </c>
      <c r="Q177" t="s">
        <v>669</v>
      </c>
      <c r="R177" t="s">
        <v>636</v>
      </c>
      <c r="S177" t="s">
        <v>8700</v>
      </c>
      <c r="T177" t="s">
        <v>8701</v>
      </c>
    </row>
    <row r="178" spans="1:20" x14ac:dyDescent="0.25">
      <c r="A178" t="s">
        <v>37</v>
      </c>
      <c r="B178" t="s">
        <v>38</v>
      </c>
      <c r="C178">
        <v>66.666666666666671</v>
      </c>
      <c r="D178">
        <v>3</v>
      </c>
      <c r="E178" t="s">
        <v>8702</v>
      </c>
      <c r="F178">
        <v>199.98</v>
      </c>
      <c r="G178">
        <v>0</v>
      </c>
      <c r="H178" t="s">
        <v>661</v>
      </c>
      <c r="I178" t="s">
        <v>8703</v>
      </c>
      <c r="J178" t="s">
        <v>634</v>
      </c>
      <c r="K178" t="s">
        <v>635</v>
      </c>
      <c r="L178" t="s">
        <v>636</v>
      </c>
      <c r="M178" t="s">
        <v>8704</v>
      </c>
      <c r="N178" t="s">
        <v>635</v>
      </c>
      <c r="O178" t="s">
        <v>638</v>
      </c>
      <c r="P178" t="s">
        <v>22</v>
      </c>
      <c r="Q178" t="s">
        <v>639</v>
      </c>
      <c r="R178" t="s">
        <v>636</v>
      </c>
      <c r="S178" t="s">
        <v>8705</v>
      </c>
      <c r="T178" t="s">
        <v>8704</v>
      </c>
    </row>
    <row r="179" spans="1:20" x14ac:dyDescent="0.25">
      <c r="A179" t="s">
        <v>164</v>
      </c>
      <c r="B179" t="s">
        <v>165</v>
      </c>
      <c r="C179">
        <v>33.333333333333336</v>
      </c>
      <c r="D179">
        <v>3</v>
      </c>
      <c r="E179" t="s">
        <v>8702</v>
      </c>
      <c r="F179">
        <v>199.98</v>
      </c>
      <c r="G179">
        <v>0</v>
      </c>
      <c r="H179" t="s">
        <v>661</v>
      </c>
      <c r="I179" t="s">
        <v>8703</v>
      </c>
      <c r="J179" t="s">
        <v>634</v>
      </c>
      <c r="K179" t="s">
        <v>635</v>
      </c>
      <c r="L179" t="s">
        <v>636</v>
      </c>
      <c r="M179" t="s">
        <v>8704</v>
      </c>
      <c r="N179" t="s">
        <v>635</v>
      </c>
      <c r="O179" t="s">
        <v>638</v>
      </c>
      <c r="P179" t="s">
        <v>22</v>
      </c>
      <c r="Q179" t="s">
        <v>639</v>
      </c>
      <c r="R179" t="s">
        <v>636</v>
      </c>
      <c r="S179" t="s">
        <v>8705</v>
      </c>
      <c r="T179" t="s">
        <v>8704</v>
      </c>
    </row>
    <row r="180" spans="1:20" x14ac:dyDescent="0.25">
      <c r="A180" t="s">
        <v>37</v>
      </c>
      <c r="B180" t="s">
        <v>38</v>
      </c>
      <c r="C180">
        <v>66.666666666666671</v>
      </c>
      <c r="D180">
        <v>3</v>
      </c>
      <c r="E180" t="s">
        <v>8706</v>
      </c>
      <c r="F180">
        <v>99.99</v>
      </c>
      <c r="G180">
        <v>0</v>
      </c>
      <c r="H180" t="s">
        <v>661</v>
      </c>
      <c r="I180" t="s">
        <v>8707</v>
      </c>
      <c r="J180" t="s">
        <v>1399</v>
      </c>
      <c r="K180" t="s">
        <v>635</v>
      </c>
      <c r="L180" t="s">
        <v>636</v>
      </c>
      <c r="M180" t="s">
        <v>8708</v>
      </c>
      <c r="N180" t="s">
        <v>635</v>
      </c>
      <c r="O180" t="s">
        <v>638</v>
      </c>
      <c r="P180" t="s">
        <v>22</v>
      </c>
      <c r="Q180" t="s">
        <v>639</v>
      </c>
      <c r="R180" t="s">
        <v>636</v>
      </c>
      <c r="S180" t="s">
        <v>8709</v>
      </c>
      <c r="T180" t="s">
        <v>8708</v>
      </c>
    </row>
    <row r="181" spans="1:20" x14ac:dyDescent="0.25">
      <c r="A181" t="s">
        <v>164</v>
      </c>
      <c r="B181" t="s">
        <v>165</v>
      </c>
      <c r="C181">
        <v>33.333333333333336</v>
      </c>
      <c r="D181">
        <v>3</v>
      </c>
      <c r="E181" t="s">
        <v>8710</v>
      </c>
      <c r="F181">
        <v>99.99</v>
      </c>
      <c r="G181">
        <v>0</v>
      </c>
      <c r="H181" t="s">
        <v>661</v>
      </c>
      <c r="I181" t="s">
        <v>8711</v>
      </c>
      <c r="J181" t="s">
        <v>797</v>
      </c>
      <c r="K181" t="s">
        <v>635</v>
      </c>
      <c r="L181" t="s">
        <v>636</v>
      </c>
      <c r="M181" t="s">
        <v>8712</v>
      </c>
      <c r="N181" t="s">
        <v>635</v>
      </c>
      <c r="O181" t="s">
        <v>638</v>
      </c>
      <c r="P181" t="s">
        <v>22</v>
      </c>
      <c r="Q181" t="s">
        <v>639</v>
      </c>
      <c r="R181" t="s">
        <v>636</v>
      </c>
      <c r="S181" t="s">
        <v>8713</v>
      </c>
      <c r="T181" t="s">
        <v>8712</v>
      </c>
    </row>
    <row r="182" spans="1:20" x14ac:dyDescent="0.25">
      <c r="A182" t="s">
        <v>35</v>
      </c>
      <c r="B182" t="s">
        <v>36</v>
      </c>
      <c r="C182">
        <v>66.666666666666671</v>
      </c>
      <c r="D182">
        <v>3</v>
      </c>
      <c r="E182" t="s">
        <v>8714</v>
      </c>
      <c r="F182">
        <v>99.99</v>
      </c>
      <c r="G182">
        <v>0</v>
      </c>
      <c r="H182" t="s">
        <v>661</v>
      </c>
      <c r="I182" t="s">
        <v>8715</v>
      </c>
      <c r="J182" t="s">
        <v>1581</v>
      </c>
      <c r="K182" t="s">
        <v>635</v>
      </c>
      <c r="L182" t="s">
        <v>636</v>
      </c>
      <c r="M182" t="s">
        <v>8716</v>
      </c>
      <c r="N182" t="s">
        <v>635</v>
      </c>
      <c r="O182" t="s">
        <v>638</v>
      </c>
      <c r="P182" t="s">
        <v>22</v>
      </c>
      <c r="Q182" t="s">
        <v>639</v>
      </c>
      <c r="R182" t="s">
        <v>636</v>
      </c>
      <c r="S182" t="s">
        <v>8717</v>
      </c>
      <c r="T182" t="s">
        <v>8712</v>
      </c>
    </row>
    <row r="183" spans="1:20" x14ac:dyDescent="0.25">
      <c r="A183" t="s">
        <v>37</v>
      </c>
      <c r="B183" t="s">
        <v>38</v>
      </c>
      <c r="C183">
        <v>66.666666666666671</v>
      </c>
      <c r="D183">
        <v>3</v>
      </c>
      <c r="E183" t="s">
        <v>8718</v>
      </c>
      <c r="F183">
        <v>99.99</v>
      </c>
      <c r="G183">
        <v>0</v>
      </c>
      <c r="H183" t="s">
        <v>661</v>
      </c>
      <c r="I183" t="s">
        <v>6574</v>
      </c>
      <c r="J183" t="s">
        <v>643</v>
      </c>
      <c r="K183" t="s">
        <v>635</v>
      </c>
      <c r="L183" t="s">
        <v>636</v>
      </c>
      <c r="M183" t="s">
        <v>8719</v>
      </c>
      <c r="N183" t="s">
        <v>635</v>
      </c>
      <c r="O183" t="s">
        <v>638</v>
      </c>
      <c r="P183" t="s">
        <v>22</v>
      </c>
      <c r="Q183" t="s">
        <v>639</v>
      </c>
      <c r="R183" t="s">
        <v>636</v>
      </c>
      <c r="S183" t="s">
        <v>8720</v>
      </c>
      <c r="T183" t="s">
        <v>8719</v>
      </c>
    </row>
    <row r="184" spans="1:20" x14ac:dyDescent="0.25">
      <c r="A184" t="s">
        <v>37</v>
      </c>
      <c r="B184" t="s">
        <v>38</v>
      </c>
      <c r="C184">
        <v>66.666666666666671</v>
      </c>
      <c r="D184">
        <v>3</v>
      </c>
      <c r="E184" t="s">
        <v>8721</v>
      </c>
      <c r="F184">
        <v>99.99</v>
      </c>
      <c r="G184">
        <v>0</v>
      </c>
      <c r="H184" t="s">
        <v>661</v>
      </c>
      <c r="I184" t="s">
        <v>8722</v>
      </c>
      <c r="J184" t="s">
        <v>802</v>
      </c>
      <c r="K184" t="s">
        <v>635</v>
      </c>
      <c r="L184" t="s">
        <v>636</v>
      </c>
      <c r="M184" t="s">
        <v>8723</v>
      </c>
      <c r="N184" t="s">
        <v>635</v>
      </c>
      <c r="O184" t="s">
        <v>638</v>
      </c>
      <c r="P184" t="s">
        <v>22</v>
      </c>
      <c r="Q184" t="s">
        <v>639</v>
      </c>
      <c r="R184" t="s">
        <v>636</v>
      </c>
      <c r="S184" t="s">
        <v>8724</v>
      </c>
      <c r="T184" t="s">
        <v>8723</v>
      </c>
    </row>
    <row r="185" spans="1:20" x14ac:dyDescent="0.25">
      <c r="A185" t="s">
        <v>37</v>
      </c>
      <c r="B185" t="s">
        <v>38</v>
      </c>
      <c r="C185">
        <v>66.666666666666671</v>
      </c>
      <c r="D185">
        <v>3</v>
      </c>
      <c r="E185" t="s">
        <v>8725</v>
      </c>
      <c r="F185">
        <v>99.99</v>
      </c>
      <c r="G185">
        <v>0</v>
      </c>
      <c r="H185" t="s">
        <v>661</v>
      </c>
      <c r="I185" t="s">
        <v>8726</v>
      </c>
      <c r="J185" t="s">
        <v>2074</v>
      </c>
      <c r="K185" t="s">
        <v>635</v>
      </c>
      <c r="L185" t="s">
        <v>636</v>
      </c>
      <c r="M185" t="s">
        <v>8727</v>
      </c>
      <c r="N185" t="s">
        <v>635</v>
      </c>
      <c r="O185" t="s">
        <v>638</v>
      </c>
      <c r="P185" t="s">
        <v>22</v>
      </c>
      <c r="Q185" t="s">
        <v>639</v>
      </c>
      <c r="R185" t="s">
        <v>636</v>
      </c>
      <c r="S185" t="s">
        <v>8728</v>
      </c>
      <c r="T185" t="s">
        <v>8727</v>
      </c>
    </row>
    <row r="186" spans="1:20" x14ac:dyDescent="0.25">
      <c r="A186" t="s">
        <v>164</v>
      </c>
      <c r="B186" t="s">
        <v>165</v>
      </c>
      <c r="C186">
        <v>65</v>
      </c>
      <c r="D186">
        <v>9</v>
      </c>
      <c r="E186" t="s">
        <v>8729</v>
      </c>
      <c r="F186">
        <v>305</v>
      </c>
      <c r="G186">
        <v>0</v>
      </c>
      <c r="H186" t="s">
        <v>661</v>
      </c>
      <c r="I186" t="s">
        <v>2316</v>
      </c>
      <c r="J186" t="s">
        <v>776</v>
      </c>
      <c r="K186" t="s">
        <v>635</v>
      </c>
      <c r="L186" t="s">
        <v>636</v>
      </c>
      <c r="M186" t="s">
        <v>8727</v>
      </c>
      <c r="N186" t="s">
        <v>635</v>
      </c>
      <c r="O186" t="s">
        <v>638</v>
      </c>
      <c r="P186" t="s">
        <v>22</v>
      </c>
      <c r="Q186" t="s">
        <v>639</v>
      </c>
      <c r="R186" t="s">
        <v>636</v>
      </c>
      <c r="S186" t="s">
        <v>8730</v>
      </c>
      <c r="T186" t="s">
        <v>8727</v>
      </c>
    </row>
    <row r="187" spans="1:20" x14ac:dyDescent="0.25">
      <c r="A187" t="s">
        <v>37</v>
      </c>
      <c r="B187" t="s">
        <v>38</v>
      </c>
      <c r="C187">
        <v>66.666666666666671</v>
      </c>
      <c r="D187">
        <v>3</v>
      </c>
      <c r="E187" t="s">
        <v>8731</v>
      </c>
      <c r="F187">
        <v>99.99</v>
      </c>
      <c r="G187">
        <v>0</v>
      </c>
      <c r="H187" t="s">
        <v>661</v>
      </c>
      <c r="I187" t="s">
        <v>8732</v>
      </c>
      <c r="J187" t="s">
        <v>967</v>
      </c>
      <c r="K187" t="s">
        <v>635</v>
      </c>
      <c r="L187" t="s">
        <v>636</v>
      </c>
      <c r="M187" t="s">
        <v>8733</v>
      </c>
      <c r="N187" t="s">
        <v>635</v>
      </c>
      <c r="O187" t="s">
        <v>668</v>
      </c>
      <c r="P187" t="s">
        <v>22</v>
      </c>
      <c r="Q187" t="s">
        <v>669</v>
      </c>
      <c r="R187" t="s">
        <v>636</v>
      </c>
      <c r="S187" t="s">
        <v>8734</v>
      </c>
      <c r="T187" t="s">
        <v>8733</v>
      </c>
    </row>
    <row r="188" spans="1:20" x14ac:dyDescent="0.25">
      <c r="A188" t="s">
        <v>35</v>
      </c>
      <c r="B188" t="s">
        <v>36</v>
      </c>
      <c r="C188">
        <v>33</v>
      </c>
      <c r="D188">
        <v>10</v>
      </c>
      <c r="E188" t="s">
        <v>8735</v>
      </c>
      <c r="F188">
        <v>303.60000000000002</v>
      </c>
      <c r="G188">
        <v>0</v>
      </c>
      <c r="H188" t="s">
        <v>661</v>
      </c>
      <c r="I188" t="s">
        <v>8736</v>
      </c>
      <c r="J188" t="s">
        <v>711</v>
      </c>
      <c r="K188" t="s">
        <v>635</v>
      </c>
      <c r="L188" t="s">
        <v>636</v>
      </c>
      <c r="M188" t="s">
        <v>8737</v>
      </c>
      <c r="N188" t="s">
        <v>635</v>
      </c>
      <c r="O188" t="s">
        <v>638</v>
      </c>
      <c r="P188" t="s">
        <v>22</v>
      </c>
      <c r="Q188" t="s">
        <v>639</v>
      </c>
      <c r="R188" t="s">
        <v>636</v>
      </c>
      <c r="S188" t="s">
        <v>8738</v>
      </c>
      <c r="T188" t="s">
        <v>8739</v>
      </c>
    </row>
    <row r="189" spans="1:20" x14ac:dyDescent="0.25">
      <c r="A189" t="s">
        <v>37</v>
      </c>
      <c r="B189" t="s">
        <v>38</v>
      </c>
      <c r="C189">
        <v>66.666666666666671</v>
      </c>
      <c r="D189">
        <v>3</v>
      </c>
      <c r="E189" t="s">
        <v>8740</v>
      </c>
      <c r="F189">
        <v>99.99</v>
      </c>
      <c r="G189">
        <v>0</v>
      </c>
      <c r="H189" t="s">
        <v>661</v>
      </c>
      <c r="I189" t="s">
        <v>8741</v>
      </c>
      <c r="J189" t="s">
        <v>1105</v>
      </c>
      <c r="K189" t="s">
        <v>635</v>
      </c>
      <c r="L189" t="s">
        <v>636</v>
      </c>
      <c r="M189" t="s">
        <v>8737</v>
      </c>
      <c r="N189" t="s">
        <v>635</v>
      </c>
      <c r="O189" t="s">
        <v>668</v>
      </c>
      <c r="P189" t="s">
        <v>22</v>
      </c>
      <c r="Q189" t="s">
        <v>669</v>
      </c>
      <c r="R189" t="s">
        <v>636</v>
      </c>
      <c r="S189" t="s">
        <v>8742</v>
      </c>
      <c r="T189" t="s">
        <v>8737</v>
      </c>
    </row>
    <row r="190" spans="1:20" x14ac:dyDescent="0.25">
      <c r="A190" t="s">
        <v>37</v>
      </c>
      <c r="B190" t="s">
        <v>38</v>
      </c>
      <c r="C190">
        <v>66.666666666666671</v>
      </c>
      <c r="D190">
        <v>3</v>
      </c>
      <c r="E190" t="s">
        <v>8743</v>
      </c>
      <c r="F190">
        <v>99.99</v>
      </c>
      <c r="G190">
        <v>0</v>
      </c>
      <c r="H190" t="s">
        <v>661</v>
      </c>
      <c r="I190" t="s">
        <v>8741</v>
      </c>
      <c r="J190" t="s">
        <v>1105</v>
      </c>
      <c r="K190" t="s">
        <v>635</v>
      </c>
      <c r="L190" t="s">
        <v>636</v>
      </c>
      <c r="M190" t="s">
        <v>8744</v>
      </c>
      <c r="N190" t="s">
        <v>635</v>
      </c>
      <c r="O190" t="s">
        <v>668</v>
      </c>
      <c r="P190" t="s">
        <v>22</v>
      </c>
      <c r="Q190" t="s">
        <v>669</v>
      </c>
      <c r="R190" t="s">
        <v>636</v>
      </c>
      <c r="S190" t="s">
        <v>8745</v>
      </c>
      <c r="T190" t="s">
        <v>8744</v>
      </c>
    </row>
    <row r="191" spans="1:20" x14ac:dyDescent="0.25">
      <c r="A191" t="s">
        <v>39</v>
      </c>
      <c r="B191" t="s">
        <v>1715</v>
      </c>
      <c r="C191">
        <v>74</v>
      </c>
      <c r="D191">
        <v>1</v>
      </c>
      <c r="E191" t="s">
        <v>8746</v>
      </c>
      <c r="F191">
        <v>81</v>
      </c>
      <c r="G191">
        <v>7</v>
      </c>
      <c r="H191" t="s">
        <v>647</v>
      </c>
      <c r="I191" t="s">
        <v>8747</v>
      </c>
      <c r="J191" t="s">
        <v>8748</v>
      </c>
      <c r="K191" t="s">
        <v>3648</v>
      </c>
      <c r="L191" t="s">
        <v>8749</v>
      </c>
      <c r="M191" t="s">
        <v>8750</v>
      </c>
      <c r="N191" t="s">
        <v>635</v>
      </c>
      <c r="O191" t="s">
        <v>706</v>
      </c>
      <c r="P191" t="s">
        <v>40</v>
      </c>
      <c r="Q191" t="s">
        <v>707</v>
      </c>
      <c r="R191" t="s">
        <v>636</v>
      </c>
      <c r="S191" t="s">
        <v>8751</v>
      </c>
      <c r="T191" t="s">
        <v>8750</v>
      </c>
    </row>
    <row r="192" spans="1:20" x14ac:dyDescent="0.25">
      <c r="A192" t="s">
        <v>116</v>
      </c>
      <c r="B192" t="s">
        <v>117</v>
      </c>
      <c r="C192">
        <v>10</v>
      </c>
      <c r="D192">
        <v>90</v>
      </c>
      <c r="E192" t="s">
        <v>8752</v>
      </c>
      <c r="F192">
        <v>949</v>
      </c>
      <c r="G192">
        <v>0</v>
      </c>
      <c r="H192" t="s">
        <v>647</v>
      </c>
      <c r="I192" t="s">
        <v>7898</v>
      </c>
      <c r="J192" t="s">
        <v>7899</v>
      </c>
      <c r="K192" t="s">
        <v>1220</v>
      </c>
      <c r="L192" t="s">
        <v>3176</v>
      </c>
      <c r="M192" t="s">
        <v>8753</v>
      </c>
      <c r="N192" t="s">
        <v>635</v>
      </c>
      <c r="O192" t="s">
        <v>653</v>
      </c>
      <c r="P192" t="s">
        <v>43</v>
      </c>
      <c r="Q192" t="s">
        <v>654</v>
      </c>
      <c r="R192" t="s">
        <v>636</v>
      </c>
      <c r="S192" t="s">
        <v>8754</v>
      </c>
      <c r="T192" t="s">
        <v>8755</v>
      </c>
    </row>
    <row r="193" spans="1:20" x14ac:dyDescent="0.25">
      <c r="A193" t="s">
        <v>164</v>
      </c>
      <c r="B193" t="s">
        <v>165</v>
      </c>
      <c r="C193">
        <v>33.333333333333336</v>
      </c>
      <c r="D193">
        <v>3</v>
      </c>
      <c r="E193" t="s">
        <v>8756</v>
      </c>
      <c r="F193">
        <v>99.99</v>
      </c>
      <c r="G193">
        <v>0</v>
      </c>
      <c r="H193" t="s">
        <v>661</v>
      </c>
      <c r="I193" t="s">
        <v>8757</v>
      </c>
      <c r="J193" t="s">
        <v>978</v>
      </c>
      <c r="K193" t="s">
        <v>635</v>
      </c>
      <c r="L193" t="s">
        <v>636</v>
      </c>
      <c r="M193" t="s">
        <v>8758</v>
      </c>
      <c r="N193" t="s">
        <v>635</v>
      </c>
      <c r="O193" t="s">
        <v>638</v>
      </c>
      <c r="P193" t="s">
        <v>22</v>
      </c>
      <c r="Q193" t="s">
        <v>639</v>
      </c>
      <c r="R193" t="s">
        <v>636</v>
      </c>
      <c r="S193" t="s">
        <v>8759</v>
      </c>
      <c r="T193" t="s">
        <v>8758</v>
      </c>
    </row>
    <row r="194" spans="1:20" x14ac:dyDescent="0.25">
      <c r="A194" t="s">
        <v>37</v>
      </c>
      <c r="B194" t="s">
        <v>38</v>
      </c>
      <c r="C194">
        <v>66.666666666666671</v>
      </c>
      <c r="D194">
        <v>6</v>
      </c>
      <c r="E194" t="s">
        <v>8760</v>
      </c>
      <c r="F194">
        <v>199.98</v>
      </c>
      <c r="G194">
        <v>0</v>
      </c>
      <c r="H194" t="s">
        <v>661</v>
      </c>
      <c r="I194" t="s">
        <v>8761</v>
      </c>
      <c r="J194" t="s">
        <v>711</v>
      </c>
      <c r="K194" t="s">
        <v>635</v>
      </c>
      <c r="L194" t="s">
        <v>636</v>
      </c>
      <c r="M194" t="s">
        <v>8762</v>
      </c>
      <c r="N194" t="s">
        <v>635</v>
      </c>
      <c r="O194" t="s">
        <v>668</v>
      </c>
      <c r="P194" t="s">
        <v>22</v>
      </c>
      <c r="Q194" t="s">
        <v>669</v>
      </c>
      <c r="R194" t="s">
        <v>636</v>
      </c>
      <c r="S194" t="s">
        <v>8763</v>
      </c>
      <c r="T194" t="s">
        <v>8764</v>
      </c>
    </row>
    <row r="195" spans="1:20" x14ac:dyDescent="0.25">
      <c r="A195" t="s">
        <v>37</v>
      </c>
      <c r="B195" t="s">
        <v>38</v>
      </c>
      <c r="C195">
        <v>66.666666666666671</v>
      </c>
      <c r="D195">
        <v>3</v>
      </c>
      <c r="E195" t="s">
        <v>8765</v>
      </c>
      <c r="F195">
        <v>99.99</v>
      </c>
      <c r="G195">
        <v>0</v>
      </c>
      <c r="H195" t="s">
        <v>661</v>
      </c>
      <c r="I195" t="s">
        <v>8766</v>
      </c>
      <c r="J195" t="s">
        <v>797</v>
      </c>
      <c r="K195" t="s">
        <v>635</v>
      </c>
      <c r="L195" t="s">
        <v>636</v>
      </c>
      <c r="M195" t="s">
        <v>8767</v>
      </c>
      <c r="N195" t="s">
        <v>635</v>
      </c>
      <c r="O195" t="s">
        <v>638</v>
      </c>
      <c r="P195" t="s">
        <v>22</v>
      </c>
      <c r="Q195" t="s">
        <v>639</v>
      </c>
      <c r="R195" t="s">
        <v>636</v>
      </c>
      <c r="S195" t="s">
        <v>8768</v>
      </c>
      <c r="T195" t="s">
        <v>8764</v>
      </c>
    </row>
    <row r="196" spans="1:20" x14ac:dyDescent="0.25">
      <c r="A196" t="s">
        <v>121</v>
      </c>
      <c r="B196" t="s">
        <v>122</v>
      </c>
      <c r="C196">
        <v>15</v>
      </c>
      <c r="D196">
        <v>4</v>
      </c>
      <c r="E196" t="s">
        <v>8769</v>
      </c>
      <c r="F196">
        <v>151</v>
      </c>
      <c r="G196">
        <v>91</v>
      </c>
      <c r="H196" t="s">
        <v>661</v>
      </c>
      <c r="I196" t="s">
        <v>8770</v>
      </c>
      <c r="J196" t="s">
        <v>8771</v>
      </c>
      <c r="K196" t="s">
        <v>8772</v>
      </c>
      <c r="L196" t="s">
        <v>8773</v>
      </c>
      <c r="M196" t="s">
        <v>8774</v>
      </c>
      <c r="N196" t="s">
        <v>635</v>
      </c>
      <c r="O196" t="s">
        <v>653</v>
      </c>
      <c r="P196" t="s">
        <v>43</v>
      </c>
      <c r="Q196" t="s">
        <v>654</v>
      </c>
      <c r="R196" t="s">
        <v>636</v>
      </c>
      <c r="S196" t="s">
        <v>8775</v>
      </c>
      <c r="T196" t="s">
        <v>8776</v>
      </c>
    </row>
    <row r="197" spans="1:20" x14ac:dyDescent="0.25">
      <c r="A197" t="s">
        <v>121</v>
      </c>
      <c r="B197" t="s">
        <v>122</v>
      </c>
      <c r="C197">
        <v>15</v>
      </c>
      <c r="D197">
        <v>2</v>
      </c>
      <c r="E197" t="s">
        <v>8777</v>
      </c>
      <c r="F197">
        <v>46</v>
      </c>
      <c r="G197">
        <v>16</v>
      </c>
      <c r="H197" t="s">
        <v>647</v>
      </c>
      <c r="I197" t="s">
        <v>8770</v>
      </c>
      <c r="J197" t="s">
        <v>8771</v>
      </c>
      <c r="K197" t="s">
        <v>8772</v>
      </c>
      <c r="L197" t="s">
        <v>8773</v>
      </c>
      <c r="M197" t="s">
        <v>8778</v>
      </c>
      <c r="N197" t="s">
        <v>635</v>
      </c>
      <c r="O197" t="s">
        <v>653</v>
      </c>
      <c r="P197" t="s">
        <v>43</v>
      </c>
      <c r="Q197" t="s">
        <v>654</v>
      </c>
      <c r="R197" t="s">
        <v>636</v>
      </c>
      <c r="S197" t="s">
        <v>8779</v>
      </c>
      <c r="T197" t="s">
        <v>8776</v>
      </c>
    </row>
    <row r="198" spans="1:20" x14ac:dyDescent="0.25">
      <c r="A198" t="s">
        <v>37</v>
      </c>
      <c r="B198" t="s">
        <v>38</v>
      </c>
      <c r="C198">
        <v>66.666666666666671</v>
      </c>
      <c r="D198">
        <v>3</v>
      </c>
      <c r="E198" t="s">
        <v>8780</v>
      </c>
      <c r="F198">
        <v>99.99</v>
      </c>
      <c r="G198">
        <v>0</v>
      </c>
      <c r="H198" t="s">
        <v>661</v>
      </c>
      <c r="I198" t="s">
        <v>8781</v>
      </c>
      <c r="J198" t="s">
        <v>634</v>
      </c>
      <c r="K198" t="s">
        <v>635</v>
      </c>
      <c r="L198" t="s">
        <v>636</v>
      </c>
      <c r="M198" t="s">
        <v>8782</v>
      </c>
      <c r="N198" t="s">
        <v>635</v>
      </c>
      <c r="O198" t="s">
        <v>668</v>
      </c>
      <c r="P198" t="s">
        <v>22</v>
      </c>
      <c r="Q198" t="s">
        <v>669</v>
      </c>
      <c r="R198" t="s">
        <v>636</v>
      </c>
      <c r="S198" t="s">
        <v>8783</v>
      </c>
      <c r="T198" t="s">
        <v>8784</v>
      </c>
    </row>
    <row r="199" spans="1:20" x14ac:dyDescent="0.25">
      <c r="A199" t="s">
        <v>164</v>
      </c>
      <c r="B199" t="s">
        <v>165</v>
      </c>
      <c r="C199">
        <v>40</v>
      </c>
      <c r="D199">
        <v>10</v>
      </c>
      <c r="E199" t="s">
        <v>8785</v>
      </c>
      <c r="F199">
        <v>293.25</v>
      </c>
      <c r="G199">
        <v>0</v>
      </c>
      <c r="H199" t="s">
        <v>661</v>
      </c>
      <c r="I199" t="s">
        <v>1987</v>
      </c>
      <c r="J199" t="s">
        <v>797</v>
      </c>
      <c r="K199" t="s">
        <v>635</v>
      </c>
      <c r="L199" t="s">
        <v>636</v>
      </c>
      <c r="M199" t="s">
        <v>8786</v>
      </c>
      <c r="N199" t="s">
        <v>635</v>
      </c>
      <c r="O199" t="s">
        <v>638</v>
      </c>
      <c r="P199" t="s">
        <v>22</v>
      </c>
      <c r="Q199" t="s">
        <v>639</v>
      </c>
      <c r="R199" t="s">
        <v>636</v>
      </c>
      <c r="S199" t="s">
        <v>8787</v>
      </c>
      <c r="T199" t="s">
        <v>8786</v>
      </c>
    </row>
    <row r="200" spans="1:20" x14ac:dyDescent="0.25">
      <c r="A200" t="s">
        <v>39</v>
      </c>
      <c r="B200" t="s">
        <v>1715</v>
      </c>
      <c r="C200">
        <v>76</v>
      </c>
      <c r="D200">
        <v>1</v>
      </c>
      <c r="E200" t="s">
        <v>8788</v>
      </c>
      <c r="F200">
        <v>83</v>
      </c>
      <c r="G200">
        <v>7</v>
      </c>
      <c r="H200" t="s">
        <v>647</v>
      </c>
      <c r="I200" t="s">
        <v>8789</v>
      </c>
      <c r="J200" t="s">
        <v>8790</v>
      </c>
      <c r="K200" t="s">
        <v>4218</v>
      </c>
      <c r="L200" t="s">
        <v>8791</v>
      </c>
      <c r="M200" t="s">
        <v>8792</v>
      </c>
      <c r="N200" t="s">
        <v>635</v>
      </c>
      <c r="O200" t="s">
        <v>706</v>
      </c>
      <c r="P200" t="s">
        <v>40</v>
      </c>
      <c r="Q200" t="s">
        <v>707</v>
      </c>
      <c r="R200" t="s">
        <v>636</v>
      </c>
      <c r="S200" t="s">
        <v>8793</v>
      </c>
      <c r="T200" t="s">
        <v>8792</v>
      </c>
    </row>
    <row r="201" spans="1:20" x14ac:dyDescent="0.25">
      <c r="A201" t="s">
        <v>20</v>
      </c>
      <c r="B201" t="s">
        <v>21</v>
      </c>
      <c r="C201">
        <v>60</v>
      </c>
      <c r="D201">
        <v>2</v>
      </c>
      <c r="E201" t="s">
        <v>8794</v>
      </c>
      <c r="F201">
        <v>199.99</v>
      </c>
      <c r="G201">
        <v>0</v>
      </c>
      <c r="H201" t="s">
        <v>661</v>
      </c>
      <c r="I201" t="s">
        <v>3811</v>
      </c>
      <c r="J201" t="s">
        <v>967</v>
      </c>
      <c r="K201" t="s">
        <v>635</v>
      </c>
      <c r="L201" t="s">
        <v>636</v>
      </c>
      <c r="M201" t="s">
        <v>8795</v>
      </c>
      <c r="N201" t="s">
        <v>635</v>
      </c>
      <c r="O201" t="s">
        <v>638</v>
      </c>
      <c r="P201" t="s">
        <v>22</v>
      </c>
      <c r="Q201" t="s">
        <v>639</v>
      </c>
      <c r="R201" t="s">
        <v>636</v>
      </c>
      <c r="S201" t="s">
        <v>8796</v>
      </c>
      <c r="T201" t="s">
        <v>8795</v>
      </c>
    </row>
    <row r="202" spans="1:20" x14ac:dyDescent="0.25">
      <c r="A202" t="s">
        <v>23</v>
      </c>
      <c r="B202" t="s">
        <v>24</v>
      </c>
      <c r="C202">
        <v>60</v>
      </c>
      <c r="D202">
        <v>2</v>
      </c>
      <c r="E202" t="s">
        <v>8794</v>
      </c>
      <c r="F202">
        <v>199.99</v>
      </c>
      <c r="G202">
        <v>0</v>
      </c>
      <c r="H202" t="s">
        <v>661</v>
      </c>
      <c r="I202" t="s">
        <v>3811</v>
      </c>
      <c r="J202" t="s">
        <v>967</v>
      </c>
      <c r="K202" t="s">
        <v>635</v>
      </c>
      <c r="L202" t="s">
        <v>636</v>
      </c>
      <c r="M202" t="s">
        <v>8795</v>
      </c>
      <c r="N202" t="s">
        <v>635</v>
      </c>
      <c r="O202" t="s">
        <v>638</v>
      </c>
      <c r="P202" t="s">
        <v>22</v>
      </c>
      <c r="Q202" t="s">
        <v>639</v>
      </c>
      <c r="R202" t="s">
        <v>636</v>
      </c>
      <c r="S202" t="s">
        <v>8796</v>
      </c>
      <c r="T202" t="s">
        <v>8795</v>
      </c>
    </row>
    <row r="203" spans="1:20" x14ac:dyDescent="0.25">
      <c r="A203" t="s">
        <v>25</v>
      </c>
      <c r="B203" t="s">
        <v>26</v>
      </c>
      <c r="C203">
        <v>60</v>
      </c>
      <c r="D203">
        <v>2</v>
      </c>
      <c r="E203" t="s">
        <v>8794</v>
      </c>
      <c r="F203">
        <v>199.99</v>
      </c>
      <c r="G203">
        <v>0</v>
      </c>
      <c r="H203" t="s">
        <v>661</v>
      </c>
      <c r="I203" t="s">
        <v>3811</v>
      </c>
      <c r="J203" t="s">
        <v>967</v>
      </c>
      <c r="K203" t="s">
        <v>635</v>
      </c>
      <c r="L203" t="s">
        <v>636</v>
      </c>
      <c r="M203" t="s">
        <v>8795</v>
      </c>
      <c r="N203" t="s">
        <v>635</v>
      </c>
      <c r="O203" t="s">
        <v>638</v>
      </c>
      <c r="P203" t="s">
        <v>22</v>
      </c>
      <c r="Q203" t="s">
        <v>639</v>
      </c>
      <c r="R203" t="s">
        <v>636</v>
      </c>
      <c r="S203" t="s">
        <v>8796</v>
      </c>
      <c r="T203" t="s">
        <v>8795</v>
      </c>
    </row>
    <row r="204" spans="1:20" x14ac:dyDescent="0.25">
      <c r="A204" t="s">
        <v>133</v>
      </c>
      <c r="B204" t="s">
        <v>134</v>
      </c>
      <c r="C204">
        <v>12</v>
      </c>
      <c r="D204">
        <v>10</v>
      </c>
      <c r="E204" t="s">
        <v>8797</v>
      </c>
      <c r="F204">
        <v>130</v>
      </c>
      <c r="G204">
        <v>0</v>
      </c>
      <c r="H204" t="s">
        <v>647</v>
      </c>
      <c r="I204" t="s">
        <v>8798</v>
      </c>
      <c r="J204" t="s">
        <v>8799</v>
      </c>
      <c r="K204" t="s">
        <v>4784</v>
      </c>
      <c r="L204" t="s">
        <v>7772</v>
      </c>
      <c r="M204" t="s">
        <v>8800</v>
      </c>
      <c r="N204" t="s">
        <v>635</v>
      </c>
      <c r="O204" t="s">
        <v>653</v>
      </c>
      <c r="P204" t="s">
        <v>43</v>
      </c>
      <c r="Q204" t="s">
        <v>654</v>
      </c>
      <c r="R204" t="s">
        <v>636</v>
      </c>
      <c r="S204" t="s">
        <v>8801</v>
      </c>
      <c r="T204" t="s">
        <v>8802</v>
      </c>
    </row>
    <row r="205" spans="1:20" x14ac:dyDescent="0.25">
      <c r="A205" t="s">
        <v>164</v>
      </c>
      <c r="B205" t="s">
        <v>165</v>
      </c>
      <c r="C205">
        <v>50</v>
      </c>
      <c r="D205">
        <v>6</v>
      </c>
      <c r="E205" t="s">
        <v>8803</v>
      </c>
      <c r="F205">
        <v>199.99</v>
      </c>
      <c r="G205">
        <v>0</v>
      </c>
      <c r="H205" t="s">
        <v>661</v>
      </c>
      <c r="I205" t="s">
        <v>8804</v>
      </c>
      <c r="J205" t="s">
        <v>1214</v>
      </c>
      <c r="K205" t="s">
        <v>635</v>
      </c>
      <c r="L205" t="s">
        <v>636</v>
      </c>
      <c r="M205" t="s">
        <v>8805</v>
      </c>
      <c r="N205" t="s">
        <v>635</v>
      </c>
      <c r="O205" t="s">
        <v>638</v>
      </c>
      <c r="P205" t="s">
        <v>22</v>
      </c>
      <c r="Q205" t="s">
        <v>639</v>
      </c>
      <c r="R205" t="s">
        <v>636</v>
      </c>
      <c r="S205" t="s">
        <v>8806</v>
      </c>
      <c r="T205" t="s">
        <v>8805</v>
      </c>
    </row>
    <row r="206" spans="1:20" x14ac:dyDescent="0.25">
      <c r="A206" t="s">
        <v>164</v>
      </c>
      <c r="B206" t="s">
        <v>165</v>
      </c>
      <c r="C206">
        <v>40</v>
      </c>
      <c r="D206">
        <v>10</v>
      </c>
      <c r="E206" t="s">
        <v>8807</v>
      </c>
      <c r="F206">
        <v>293.25</v>
      </c>
      <c r="G206">
        <v>0</v>
      </c>
      <c r="H206" t="s">
        <v>661</v>
      </c>
      <c r="I206" t="s">
        <v>8808</v>
      </c>
      <c r="J206" t="s">
        <v>1427</v>
      </c>
      <c r="K206" t="s">
        <v>635</v>
      </c>
      <c r="L206" t="s">
        <v>636</v>
      </c>
      <c r="M206" t="s">
        <v>8809</v>
      </c>
      <c r="N206" t="s">
        <v>635</v>
      </c>
      <c r="O206" t="s">
        <v>638</v>
      </c>
      <c r="P206" t="s">
        <v>22</v>
      </c>
      <c r="Q206" t="s">
        <v>639</v>
      </c>
      <c r="R206" t="s">
        <v>636</v>
      </c>
      <c r="S206" t="s">
        <v>8810</v>
      </c>
      <c r="T206" t="s">
        <v>8809</v>
      </c>
    </row>
    <row r="207" spans="1:20" x14ac:dyDescent="0.25">
      <c r="A207" t="s">
        <v>35</v>
      </c>
      <c r="B207" t="s">
        <v>36</v>
      </c>
      <c r="C207">
        <v>33</v>
      </c>
      <c r="D207">
        <v>10</v>
      </c>
      <c r="E207" t="s">
        <v>8811</v>
      </c>
      <c r="F207">
        <v>293.25</v>
      </c>
      <c r="G207">
        <v>0</v>
      </c>
      <c r="H207" t="s">
        <v>661</v>
      </c>
      <c r="I207" t="s">
        <v>8812</v>
      </c>
      <c r="J207" t="s">
        <v>884</v>
      </c>
      <c r="K207" t="s">
        <v>635</v>
      </c>
      <c r="L207" t="s">
        <v>636</v>
      </c>
      <c r="M207" t="s">
        <v>8813</v>
      </c>
      <c r="N207" t="s">
        <v>635</v>
      </c>
      <c r="O207" t="s">
        <v>668</v>
      </c>
      <c r="P207" t="s">
        <v>22</v>
      </c>
      <c r="Q207" t="s">
        <v>669</v>
      </c>
      <c r="R207" t="s">
        <v>636</v>
      </c>
      <c r="S207" t="s">
        <v>8814</v>
      </c>
      <c r="T207" t="s">
        <v>8813</v>
      </c>
    </row>
    <row r="208" spans="1:20" x14ac:dyDescent="0.25">
      <c r="A208" t="s">
        <v>37</v>
      </c>
      <c r="B208" t="s">
        <v>38</v>
      </c>
      <c r="C208">
        <v>66.666666666666671</v>
      </c>
      <c r="D208">
        <v>6</v>
      </c>
      <c r="E208" t="s">
        <v>8815</v>
      </c>
      <c r="F208">
        <v>294.98</v>
      </c>
      <c r="G208">
        <v>0</v>
      </c>
      <c r="H208" t="s">
        <v>661</v>
      </c>
      <c r="I208" t="s">
        <v>8572</v>
      </c>
      <c r="J208" t="s">
        <v>643</v>
      </c>
      <c r="K208" t="s">
        <v>635</v>
      </c>
      <c r="L208" t="s">
        <v>636</v>
      </c>
      <c r="M208" t="s">
        <v>8816</v>
      </c>
      <c r="N208" t="s">
        <v>635</v>
      </c>
      <c r="O208" t="s">
        <v>638</v>
      </c>
      <c r="P208" t="s">
        <v>22</v>
      </c>
      <c r="Q208" t="s">
        <v>639</v>
      </c>
      <c r="R208" t="s">
        <v>636</v>
      </c>
      <c r="S208" t="s">
        <v>8817</v>
      </c>
      <c r="T208" t="s">
        <v>8816</v>
      </c>
    </row>
    <row r="209" spans="1:20" x14ac:dyDescent="0.25">
      <c r="A209" t="s">
        <v>37</v>
      </c>
      <c r="B209" t="s">
        <v>38</v>
      </c>
      <c r="C209">
        <v>66.666666666666671</v>
      </c>
      <c r="D209">
        <v>3</v>
      </c>
      <c r="E209" t="s">
        <v>8815</v>
      </c>
      <c r="F209">
        <v>294.98</v>
      </c>
      <c r="G209">
        <v>0</v>
      </c>
      <c r="H209" t="s">
        <v>661</v>
      </c>
      <c r="I209" t="s">
        <v>8572</v>
      </c>
      <c r="J209" t="s">
        <v>643</v>
      </c>
      <c r="K209" t="s">
        <v>635</v>
      </c>
      <c r="L209" t="s">
        <v>636</v>
      </c>
      <c r="M209" t="s">
        <v>8816</v>
      </c>
      <c r="N209" t="s">
        <v>635</v>
      </c>
      <c r="O209" t="s">
        <v>638</v>
      </c>
      <c r="P209" t="s">
        <v>22</v>
      </c>
      <c r="Q209" t="s">
        <v>639</v>
      </c>
      <c r="R209" t="s">
        <v>636</v>
      </c>
      <c r="S209" t="s">
        <v>8817</v>
      </c>
      <c r="T209" t="s">
        <v>8816</v>
      </c>
    </row>
    <row r="210" spans="1:20" x14ac:dyDescent="0.25">
      <c r="A210" t="s">
        <v>35</v>
      </c>
      <c r="B210" t="s">
        <v>36</v>
      </c>
      <c r="C210">
        <v>66.666666666666671</v>
      </c>
      <c r="D210">
        <v>3</v>
      </c>
      <c r="E210" t="s">
        <v>8818</v>
      </c>
      <c r="F210">
        <v>99.99</v>
      </c>
      <c r="G210">
        <v>0</v>
      </c>
      <c r="H210" t="s">
        <v>661</v>
      </c>
      <c r="I210" t="s">
        <v>8819</v>
      </c>
      <c r="J210" t="s">
        <v>2074</v>
      </c>
      <c r="K210" t="s">
        <v>635</v>
      </c>
      <c r="L210" t="s">
        <v>636</v>
      </c>
      <c r="M210" t="s">
        <v>8820</v>
      </c>
      <c r="N210" t="s">
        <v>635</v>
      </c>
      <c r="O210" t="s">
        <v>638</v>
      </c>
      <c r="P210" t="s">
        <v>22</v>
      </c>
      <c r="Q210" t="s">
        <v>639</v>
      </c>
      <c r="R210" t="s">
        <v>636</v>
      </c>
      <c r="S210" t="s">
        <v>8821</v>
      </c>
      <c r="T210" t="s">
        <v>8820</v>
      </c>
    </row>
    <row r="211" spans="1:20" x14ac:dyDescent="0.25">
      <c r="A211" t="s">
        <v>37</v>
      </c>
      <c r="B211" t="s">
        <v>38</v>
      </c>
      <c r="C211">
        <v>66.666666666666671</v>
      </c>
      <c r="D211">
        <v>3</v>
      </c>
      <c r="E211" t="s">
        <v>8822</v>
      </c>
      <c r="F211">
        <v>99.99</v>
      </c>
      <c r="G211">
        <v>0</v>
      </c>
      <c r="H211" t="s">
        <v>661</v>
      </c>
      <c r="I211" t="s">
        <v>8823</v>
      </c>
      <c r="J211" t="s">
        <v>2105</v>
      </c>
      <c r="K211" t="s">
        <v>635</v>
      </c>
      <c r="L211" t="s">
        <v>636</v>
      </c>
      <c r="M211" t="s">
        <v>8824</v>
      </c>
      <c r="N211" t="s">
        <v>635</v>
      </c>
      <c r="O211" t="s">
        <v>638</v>
      </c>
      <c r="P211" t="s">
        <v>22</v>
      </c>
      <c r="Q211" t="s">
        <v>639</v>
      </c>
      <c r="R211" t="s">
        <v>636</v>
      </c>
      <c r="S211" t="s">
        <v>8825</v>
      </c>
      <c r="T211" t="s">
        <v>8824</v>
      </c>
    </row>
    <row r="212" spans="1:20" x14ac:dyDescent="0.25">
      <c r="A212" t="s">
        <v>35</v>
      </c>
      <c r="B212" t="s">
        <v>36</v>
      </c>
      <c r="C212">
        <v>66.666666666666671</v>
      </c>
      <c r="D212">
        <v>3</v>
      </c>
      <c r="E212" t="s">
        <v>8826</v>
      </c>
      <c r="F212">
        <v>529.98</v>
      </c>
      <c r="G212">
        <v>0</v>
      </c>
      <c r="H212" t="s">
        <v>661</v>
      </c>
      <c r="I212" t="s">
        <v>4709</v>
      </c>
      <c r="J212" t="s">
        <v>1091</v>
      </c>
      <c r="K212" t="s">
        <v>635</v>
      </c>
      <c r="L212" t="s">
        <v>636</v>
      </c>
      <c r="M212" t="s">
        <v>8827</v>
      </c>
      <c r="N212" t="s">
        <v>635</v>
      </c>
      <c r="O212" t="s">
        <v>668</v>
      </c>
      <c r="P212" t="s">
        <v>22</v>
      </c>
      <c r="Q212" t="s">
        <v>669</v>
      </c>
      <c r="R212" t="s">
        <v>636</v>
      </c>
      <c r="S212" t="s">
        <v>8828</v>
      </c>
      <c r="T212" t="s">
        <v>8829</v>
      </c>
    </row>
    <row r="213" spans="1:20" x14ac:dyDescent="0.25">
      <c r="A213" t="s">
        <v>37</v>
      </c>
      <c r="B213" t="s">
        <v>38</v>
      </c>
      <c r="C213">
        <v>33</v>
      </c>
      <c r="D213">
        <v>10</v>
      </c>
      <c r="E213" t="s">
        <v>8826</v>
      </c>
      <c r="F213">
        <v>529.98</v>
      </c>
      <c r="G213">
        <v>0</v>
      </c>
      <c r="H213" t="s">
        <v>661</v>
      </c>
      <c r="I213" t="s">
        <v>4709</v>
      </c>
      <c r="J213" t="s">
        <v>1091</v>
      </c>
      <c r="K213" t="s">
        <v>635</v>
      </c>
      <c r="L213" t="s">
        <v>636</v>
      </c>
      <c r="M213" t="s">
        <v>8827</v>
      </c>
      <c r="N213" t="s">
        <v>635</v>
      </c>
      <c r="O213" t="s">
        <v>668</v>
      </c>
      <c r="P213" t="s">
        <v>22</v>
      </c>
      <c r="Q213" t="s">
        <v>669</v>
      </c>
      <c r="R213" t="s">
        <v>636</v>
      </c>
      <c r="S213" t="s">
        <v>8828</v>
      </c>
      <c r="T213" t="s">
        <v>8829</v>
      </c>
    </row>
    <row r="214" spans="1:20" x14ac:dyDescent="0.25">
      <c r="A214" t="s">
        <v>164</v>
      </c>
      <c r="B214" t="s">
        <v>165</v>
      </c>
      <c r="C214">
        <v>33.333333333333336</v>
      </c>
      <c r="D214">
        <v>3</v>
      </c>
      <c r="E214" t="s">
        <v>8826</v>
      </c>
      <c r="F214">
        <v>529.98</v>
      </c>
      <c r="G214">
        <v>0</v>
      </c>
      <c r="H214" t="s">
        <v>661</v>
      </c>
      <c r="I214" t="s">
        <v>4709</v>
      </c>
      <c r="J214" t="s">
        <v>1091</v>
      </c>
      <c r="K214" t="s">
        <v>635</v>
      </c>
      <c r="L214" t="s">
        <v>636</v>
      </c>
      <c r="M214" t="s">
        <v>8827</v>
      </c>
      <c r="N214" t="s">
        <v>635</v>
      </c>
      <c r="O214" t="s">
        <v>668</v>
      </c>
      <c r="P214" t="s">
        <v>22</v>
      </c>
      <c r="Q214" t="s">
        <v>669</v>
      </c>
      <c r="R214" t="s">
        <v>636</v>
      </c>
      <c r="S214" t="s">
        <v>8828</v>
      </c>
      <c r="T214" t="s">
        <v>8829</v>
      </c>
    </row>
    <row r="215" spans="1:20" x14ac:dyDescent="0.25">
      <c r="A215" t="s">
        <v>619</v>
      </c>
      <c r="B215" t="s">
        <v>620</v>
      </c>
      <c r="C215">
        <v>139</v>
      </c>
      <c r="D215">
        <v>1</v>
      </c>
      <c r="E215" t="s">
        <v>8830</v>
      </c>
      <c r="F215">
        <v>215</v>
      </c>
      <c r="G215">
        <v>0</v>
      </c>
      <c r="H215" t="s">
        <v>1233</v>
      </c>
      <c r="I215" t="s">
        <v>8831</v>
      </c>
      <c r="J215" t="s">
        <v>8832</v>
      </c>
      <c r="K215" t="s">
        <v>6436</v>
      </c>
      <c r="L215" t="s">
        <v>8833</v>
      </c>
      <c r="M215" t="s">
        <v>8834</v>
      </c>
      <c r="N215" t="s">
        <v>1239</v>
      </c>
      <c r="O215" t="s">
        <v>1240</v>
      </c>
      <c r="P215" t="s">
        <v>1241</v>
      </c>
      <c r="Q215" t="s">
        <v>1242</v>
      </c>
      <c r="R215" t="s">
        <v>636</v>
      </c>
      <c r="S215" t="s">
        <v>8835</v>
      </c>
      <c r="T215" t="s">
        <v>8836</v>
      </c>
    </row>
    <row r="216" spans="1:20" x14ac:dyDescent="0.25">
      <c r="A216" t="s">
        <v>164</v>
      </c>
      <c r="B216" t="s">
        <v>165</v>
      </c>
      <c r="C216">
        <v>50</v>
      </c>
      <c r="D216">
        <v>6</v>
      </c>
      <c r="E216" t="s">
        <v>8837</v>
      </c>
      <c r="F216">
        <v>200</v>
      </c>
      <c r="G216">
        <v>18</v>
      </c>
      <c r="H216" t="s">
        <v>661</v>
      </c>
      <c r="I216" t="s">
        <v>8838</v>
      </c>
      <c r="J216" t="s">
        <v>2438</v>
      </c>
      <c r="K216" t="s">
        <v>635</v>
      </c>
      <c r="L216" t="s">
        <v>636</v>
      </c>
      <c r="M216" t="s">
        <v>8839</v>
      </c>
      <c r="N216" t="s">
        <v>635</v>
      </c>
      <c r="O216" t="s">
        <v>638</v>
      </c>
      <c r="P216" t="s">
        <v>22</v>
      </c>
      <c r="Q216" t="s">
        <v>639</v>
      </c>
      <c r="R216" t="s">
        <v>636</v>
      </c>
      <c r="S216" t="s">
        <v>8840</v>
      </c>
      <c r="T216" t="s">
        <v>8839</v>
      </c>
    </row>
    <row r="217" spans="1:20" x14ac:dyDescent="0.25">
      <c r="A217" t="s">
        <v>164</v>
      </c>
      <c r="B217" t="s">
        <v>165</v>
      </c>
      <c r="C217">
        <v>50</v>
      </c>
      <c r="D217">
        <v>6</v>
      </c>
      <c r="E217" t="s">
        <v>8841</v>
      </c>
      <c r="F217">
        <v>182</v>
      </c>
      <c r="G217">
        <v>0</v>
      </c>
      <c r="H217" t="s">
        <v>661</v>
      </c>
      <c r="I217" t="s">
        <v>8842</v>
      </c>
      <c r="J217" t="s">
        <v>1025</v>
      </c>
      <c r="K217" t="s">
        <v>635</v>
      </c>
      <c r="L217" t="s">
        <v>636</v>
      </c>
      <c r="M217" t="s">
        <v>8834</v>
      </c>
      <c r="N217" t="s">
        <v>635</v>
      </c>
      <c r="O217" t="s">
        <v>638</v>
      </c>
      <c r="P217" t="s">
        <v>22</v>
      </c>
      <c r="Q217" t="s">
        <v>639</v>
      </c>
      <c r="R217" t="s">
        <v>636</v>
      </c>
      <c r="S217" t="s">
        <v>8843</v>
      </c>
      <c r="T217" t="s">
        <v>8834</v>
      </c>
    </row>
    <row r="218" spans="1:20" x14ac:dyDescent="0.25">
      <c r="A218" t="s">
        <v>257</v>
      </c>
      <c r="B218" t="s">
        <v>263</v>
      </c>
      <c r="C218">
        <v>139</v>
      </c>
      <c r="D218">
        <v>1</v>
      </c>
      <c r="E218" t="s">
        <v>8830</v>
      </c>
      <c r="F218">
        <v>215</v>
      </c>
      <c r="G218">
        <v>0</v>
      </c>
      <c r="H218" t="s">
        <v>1233</v>
      </c>
      <c r="I218" t="s">
        <v>8831</v>
      </c>
      <c r="J218" t="s">
        <v>8832</v>
      </c>
      <c r="K218" t="s">
        <v>6436</v>
      </c>
      <c r="L218" t="s">
        <v>8833</v>
      </c>
      <c r="M218" t="s">
        <v>8834</v>
      </c>
      <c r="N218" t="s">
        <v>1239</v>
      </c>
      <c r="O218" t="s">
        <v>1240</v>
      </c>
      <c r="P218" t="s">
        <v>1241</v>
      </c>
      <c r="Q218" t="s">
        <v>1242</v>
      </c>
      <c r="R218" t="s">
        <v>636</v>
      </c>
      <c r="S218" t="s">
        <v>8835</v>
      </c>
      <c r="T218" t="s">
        <v>8844</v>
      </c>
    </row>
    <row r="219" spans="1:20" x14ac:dyDescent="0.25">
      <c r="A219" t="s">
        <v>164</v>
      </c>
      <c r="B219" t="s">
        <v>165</v>
      </c>
      <c r="C219">
        <v>33.333333333333336</v>
      </c>
      <c r="D219">
        <v>3</v>
      </c>
      <c r="E219" t="s">
        <v>8845</v>
      </c>
      <c r="F219">
        <v>99.99</v>
      </c>
      <c r="G219">
        <v>0</v>
      </c>
      <c r="H219" t="s">
        <v>661</v>
      </c>
      <c r="I219" t="s">
        <v>8846</v>
      </c>
      <c r="J219" t="s">
        <v>1704</v>
      </c>
      <c r="K219" t="s">
        <v>635</v>
      </c>
      <c r="L219" t="s">
        <v>636</v>
      </c>
      <c r="M219" t="s">
        <v>8847</v>
      </c>
      <c r="N219" t="s">
        <v>635</v>
      </c>
      <c r="O219" t="s">
        <v>638</v>
      </c>
      <c r="P219" t="s">
        <v>22</v>
      </c>
      <c r="Q219" t="s">
        <v>639</v>
      </c>
      <c r="R219" t="s">
        <v>636</v>
      </c>
      <c r="S219" t="s">
        <v>8848</v>
      </c>
      <c r="T219" t="s">
        <v>8847</v>
      </c>
    </row>
    <row r="220" spans="1:20" x14ac:dyDescent="0.25">
      <c r="A220" t="s">
        <v>31</v>
      </c>
      <c r="B220" t="s">
        <v>32</v>
      </c>
      <c r="C220">
        <v>54.5</v>
      </c>
      <c r="D220">
        <v>2</v>
      </c>
      <c r="E220" t="s">
        <v>8849</v>
      </c>
      <c r="F220">
        <v>107.8</v>
      </c>
      <c r="G220">
        <v>7</v>
      </c>
      <c r="H220" t="s">
        <v>647</v>
      </c>
      <c r="I220" t="s">
        <v>8850</v>
      </c>
      <c r="J220" t="s">
        <v>8851</v>
      </c>
      <c r="K220" t="s">
        <v>8852</v>
      </c>
      <c r="L220" t="s">
        <v>8853</v>
      </c>
      <c r="M220" t="s">
        <v>8854</v>
      </c>
      <c r="N220" t="s">
        <v>635</v>
      </c>
      <c r="O220" t="s">
        <v>706</v>
      </c>
      <c r="P220" t="s">
        <v>40</v>
      </c>
      <c r="Q220" t="s">
        <v>707</v>
      </c>
      <c r="R220" t="s">
        <v>636</v>
      </c>
      <c r="S220" t="s">
        <v>8855</v>
      </c>
      <c r="T220" t="s">
        <v>8854</v>
      </c>
    </row>
    <row r="221" spans="1:20" x14ac:dyDescent="0.25">
      <c r="A221" t="s">
        <v>20</v>
      </c>
      <c r="B221" t="s">
        <v>1108</v>
      </c>
      <c r="C221">
        <v>36.799999999999997</v>
      </c>
      <c r="D221">
        <v>1</v>
      </c>
      <c r="E221" t="s">
        <v>8849</v>
      </c>
      <c r="F221">
        <v>107.8</v>
      </c>
      <c r="G221">
        <v>7</v>
      </c>
      <c r="H221" t="s">
        <v>647</v>
      </c>
      <c r="I221" t="s">
        <v>8850</v>
      </c>
      <c r="J221" t="s">
        <v>8851</v>
      </c>
      <c r="K221" t="s">
        <v>8852</v>
      </c>
      <c r="L221" t="s">
        <v>8853</v>
      </c>
      <c r="M221" t="s">
        <v>8854</v>
      </c>
      <c r="N221" t="s">
        <v>635</v>
      </c>
      <c r="O221" t="s">
        <v>706</v>
      </c>
      <c r="P221" t="s">
        <v>40</v>
      </c>
      <c r="Q221" t="s">
        <v>707</v>
      </c>
      <c r="R221" t="s">
        <v>636</v>
      </c>
      <c r="S221" t="s">
        <v>8855</v>
      </c>
      <c r="T221" t="s">
        <v>8854</v>
      </c>
    </row>
    <row r="222" spans="1:20" x14ac:dyDescent="0.25">
      <c r="A222" t="s">
        <v>37</v>
      </c>
      <c r="B222" t="s">
        <v>38</v>
      </c>
      <c r="C222">
        <v>66.666666666666671</v>
      </c>
      <c r="D222">
        <v>3</v>
      </c>
      <c r="E222" t="s">
        <v>8856</v>
      </c>
      <c r="F222">
        <v>99.99</v>
      </c>
      <c r="G222">
        <v>0</v>
      </c>
      <c r="H222" t="s">
        <v>661</v>
      </c>
      <c r="I222" t="s">
        <v>4829</v>
      </c>
      <c r="J222" t="s">
        <v>716</v>
      </c>
      <c r="K222" t="s">
        <v>635</v>
      </c>
      <c r="L222" t="s">
        <v>636</v>
      </c>
      <c r="M222" t="s">
        <v>8857</v>
      </c>
      <c r="N222" t="s">
        <v>635</v>
      </c>
      <c r="O222" t="s">
        <v>638</v>
      </c>
      <c r="P222" t="s">
        <v>22</v>
      </c>
      <c r="Q222" t="s">
        <v>639</v>
      </c>
      <c r="R222" t="s">
        <v>636</v>
      </c>
      <c r="S222" t="s">
        <v>8858</v>
      </c>
      <c r="T222" t="s">
        <v>8857</v>
      </c>
    </row>
    <row r="223" spans="1:20" x14ac:dyDescent="0.25">
      <c r="A223" t="s">
        <v>20</v>
      </c>
      <c r="B223" t="s">
        <v>21</v>
      </c>
      <c r="C223">
        <v>50</v>
      </c>
      <c r="D223">
        <v>1</v>
      </c>
      <c r="E223" t="s">
        <v>8859</v>
      </c>
      <c r="F223">
        <v>99.99</v>
      </c>
      <c r="G223">
        <v>0</v>
      </c>
      <c r="H223" t="s">
        <v>661</v>
      </c>
      <c r="I223" t="s">
        <v>8860</v>
      </c>
      <c r="J223" t="s">
        <v>1837</v>
      </c>
      <c r="K223" t="s">
        <v>635</v>
      </c>
      <c r="L223" t="s">
        <v>636</v>
      </c>
      <c r="M223" t="s">
        <v>8861</v>
      </c>
      <c r="N223" t="s">
        <v>635</v>
      </c>
      <c r="O223" t="s">
        <v>638</v>
      </c>
      <c r="P223" t="s">
        <v>22</v>
      </c>
      <c r="Q223" t="s">
        <v>639</v>
      </c>
      <c r="R223" t="s">
        <v>636</v>
      </c>
      <c r="S223" t="s">
        <v>8862</v>
      </c>
      <c r="T223" t="s">
        <v>8861</v>
      </c>
    </row>
    <row r="224" spans="1:20" x14ac:dyDescent="0.25">
      <c r="A224" t="s">
        <v>23</v>
      </c>
      <c r="B224" t="s">
        <v>24</v>
      </c>
      <c r="C224">
        <v>50</v>
      </c>
      <c r="D224">
        <v>1</v>
      </c>
      <c r="E224" t="s">
        <v>8859</v>
      </c>
      <c r="F224">
        <v>99.99</v>
      </c>
      <c r="G224">
        <v>0</v>
      </c>
      <c r="H224" t="s">
        <v>661</v>
      </c>
      <c r="I224" t="s">
        <v>8860</v>
      </c>
      <c r="J224" t="s">
        <v>1837</v>
      </c>
      <c r="K224" t="s">
        <v>635</v>
      </c>
      <c r="L224" t="s">
        <v>636</v>
      </c>
      <c r="M224" t="s">
        <v>8861</v>
      </c>
      <c r="N224" t="s">
        <v>635</v>
      </c>
      <c r="O224" t="s">
        <v>638</v>
      </c>
      <c r="P224" t="s">
        <v>22</v>
      </c>
      <c r="Q224" t="s">
        <v>639</v>
      </c>
      <c r="R224" t="s">
        <v>636</v>
      </c>
      <c r="S224" t="s">
        <v>8862</v>
      </c>
      <c r="T224" t="s">
        <v>8861</v>
      </c>
    </row>
    <row r="225" spans="1:20" x14ac:dyDescent="0.25">
      <c r="A225" t="s">
        <v>25</v>
      </c>
      <c r="B225" t="s">
        <v>26</v>
      </c>
      <c r="C225">
        <v>50</v>
      </c>
      <c r="D225">
        <v>1</v>
      </c>
      <c r="E225" t="s">
        <v>8859</v>
      </c>
      <c r="F225">
        <v>99.99</v>
      </c>
      <c r="G225">
        <v>0</v>
      </c>
      <c r="H225" t="s">
        <v>661</v>
      </c>
      <c r="I225" t="s">
        <v>8860</v>
      </c>
      <c r="J225" t="s">
        <v>1837</v>
      </c>
      <c r="K225" t="s">
        <v>635</v>
      </c>
      <c r="L225" t="s">
        <v>636</v>
      </c>
      <c r="M225" t="s">
        <v>8861</v>
      </c>
      <c r="N225" t="s">
        <v>635</v>
      </c>
      <c r="O225" t="s">
        <v>638</v>
      </c>
      <c r="P225" t="s">
        <v>22</v>
      </c>
      <c r="Q225" t="s">
        <v>639</v>
      </c>
      <c r="R225" t="s">
        <v>636</v>
      </c>
      <c r="S225" t="s">
        <v>8862</v>
      </c>
      <c r="T225" t="s">
        <v>8861</v>
      </c>
    </row>
    <row r="226" spans="1:20" x14ac:dyDescent="0.25">
      <c r="A226" t="s">
        <v>39</v>
      </c>
      <c r="B226" t="s">
        <v>44</v>
      </c>
      <c r="C226">
        <v>80</v>
      </c>
      <c r="D226">
        <v>1</v>
      </c>
      <c r="E226" t="s">
        <v>8863</v>
      </c>
      <c r="F226">
        <v>80</v>
      </c>
      <c r="G226">
        <v>0</v>
      </c>
      <c r="H226" t="s">
        <v>647</v>
      </c>
      <c r="I226" t="s">
        <v>8864</v>
      </c>
      <c r="J226" t="s">
        <v>8865</v>
      </c>
      <c r="K226" t="s">
        <v>8866</v>
      </c>
      <c r="L226" t="s">
        <v>3515</v>
      </c>
      <c r="M226" t="s">
        <v>8867</v>
      </c>
      <c r="N226" t="s">
        <v>635</v>
      </c>
      <c r="O226" t="s">
        <v>653</v>
      </c>
      <c r="P226" t="s">
        <v>43</v>
      </c>
      <c r="Q226" t="s">
        <v>654</v>
      </c>
      <c r="R226" t="s">
        <v>636</v>
      </c>
      <c r="S226" t="s">
        <v>8868</v>
      </c>
      <c r="T226" t="s">
        <v>8869</v>
      </c>
    </row>
    <row r="227" spans="1:20" x14ac:dyDescent="0.25">
      <c r="A227" t="s">
        <v>164</v>
      </c>
      <c r="B227" t="s">
        <v>165</v>
      </c>
      <c r="C227">
        <v>33.333333333333336</v>
      </c>
      <c r="D227">
        <v>3</v>
      </c>
      <c r="E227" t="s">
        <v>8870</v>
      </c>
      <c r="F227">
        <v>99.99</v>
      </c>
      <c r="G227">
        <v>0</v>
      </c>
      <c r="H227" t="s">
        <v>661</v>
      </c>
      <c r="I227" t="s">
        <v>8871</v>
      </c>
      <c r="J227" t="s">
        <v>643</v>
      </c>
      <c r="K227" t="s">
        <v>635</v>
      </c>
      <c r="L227" t="s">
        <v>636</v>
      </c>
      <c r="M227" t="s">
        <v>8872</v>
      </c>
      <c r="N227" t="s">
        <v>635</v>
      </c>
      <c r="O227" t="s">
        <v>638</v>
      </c>
      <c r="P227" t="s">
        <v>22</v>
      </c>
      <c r="Q227" t="s">
        <v>639</v>
      </c>
      <c r="R227" t="s">
        <v>636</v>
      </c>
      <c r="S227" t="s">
        <v>8873</v>
      </c>
      <c r="T227" t="s">
        <v>8872</v>
      </c>
    </row>
    <row r="228" spans="1:20" x14ac:dyDescent="0.25">
      <c r="A228" t="s">
        <v>164</v>
      </c>
      <c r="B228" t="s">
        <v>165</v>
      </c>
      <c r="C228">
        <v>33.333333333333336</v>
      </c>
      <c r="D228">
        <v>3</v>
      </c>
      <c r="E228" t="s">
        <v>8874</v>
      </c>
      <c r="F228">
        <v>271.2</v>
      </c>
      <c r="G228">
        <v>9</v>
      </c>
      <c r="H228" t="s">
        <v>647</v>
      </c>
      <c r="I228" t="s">
        <v>8875</v>
      </c>
      <c r="J228" t="s">
        <v>8876</v>
      </c>
      <c r="K228" t="s">
        <v>8877</v>
      </c>
      <c r="L228" t="s">
        <v>8878</v>
      </c>
      <c r="M228" t="s">
        <v>8879</v>
      </c>
      <c r="N228" t="s">
        <v>635</v>
      </c>
      <c r="O228" t="s">
        <v>706</v>
      </c>
      <c r="P228" t="s">
        <v>40</v>
      </c>
      <c r="Q228" t="s">
        <v>707</v>
      </c>
      <c r="R228" t="s">
        <v>636</v>
      </c>
      <c r="S228" t="s">
        <v>8880</v>
      </c>
      <c r="T228" t="s">
        <v>8879</v>
      </c>
    </row>
    <row r="229" spans="1:20" x14ac:dyDescent="0.25">
      <c r="A229" t="s">
        <v>23</v>
      </c>
      <c r="B229" t="s">
        <v>1108</v>
      </c>
      <c r="C229">
        <v>43.7</v>
      </c>
      <c r="D229">
        <v>1</v>
      </c>
      <c r="E229" t="s">
        <v>8874</v>
      </c>
      <c r="F229">
        <v>271.2</v>
      </c>
      <c r="G229">
        <v>9</v>
      </c>
      <c r="H229" t="s">
        <v>647</v>
      </c>
      <c r="I229" t="s">
        <v>8875</v>
      </c>
      <c r="J229" t="s">
        <v>8876</v>
      </c>
      <c r="K229" t="s">
        <v>8877</v>
      </c>
      <c r="L229" t="s">
        <v>8878</v>
      </c>
      <c r="M229" t="s">
        <v>8879</v>
      </c>
      <c r="N229" t="s">
        <v>635</v>
      </c>
      <c r="O229" t="s">
        <v>706</v>
      </c>
      <c r="P229" t="s">
        <v>40</v>
      </c>
      <c r="Q229" t="s">
        <v>707</v>
      </c>
      <c r="R229" t="s">
        <v>636</v>
      </c>
      <c r="S229" t="s">
        <v>8880</v>
      </c>
      <c r="T229" t="s">
        <v>8879</v>
      </c>
    </row>
    <row r="230" spans="1:20" x14ac:dyDescent="0.25">
      <c r="A230" t="s">
        <v>29</v>
      </c>
      <c r="B230" t="s">
        <v>30</v>
      </c>
      <c r="C230">
        <v>54.5</v>
      </c>
      <c r="D230">
        <v>2</v>
      </c>
      <c r="E230" t="s">
        <v>8874</v>
      </c>
      <c r="F230">
        <v>271.2</v>
      </c>
      <c r="G230">
        <v>9</v>
      </c>
      <c r="H230" t="s">
        <v>647</v>
      </c>
      <c r="I230" t="s">
        <v>8875</v>
      </c>
      <c r="J230" t="s">
        <v>8876</v>
      </c>
      <c r="K230" t="s">
        <v>8877</v>
      </c>
      <c r="L230" t="s">
        <v>8878</v>
      </c>
      <c r="M230" t="s">
        <v>8879</v>
      </c>
      <c r="N230" t="s">
        <v>635</v>
      </c>
      <c r="O230" t="s">
        <v>706</v>
      </c>
      <c r="P230" t="s">
        <v>40</v>
      </c>
      <c r="Q230" t="s">
        <v>707</v>
      </c>
      <c r="R230" t="s">
        <v>636</v>
      </c>
      <c r="S230" t="s">
        <v>8880</v>
      </c>
      <c r="T230" t="s">
        <v>8879</v>
      </c>
    </row>
    <row r="231" spans="1:20" x14ac:dyDescent="0.25">
      <c r="A231" t="s">
        <v>121</v>
      </c>
      <c r="B231" t="s">
        <v>122</v>
      </c>
      <c r="C231">
        <v>15</v>
      </c>
      <c r="D231">
        <v>1</v>
      </c>
      <c r="E231" t="s">
        <v>8881</v>
      </c>
      <c r="F231">
        <v>25</v>
      </c>
      <c r="G231">
        <v>10</v>
      </c>
      <c r="H231" t="s">
        <v>647</v>
      </c>
      <c r="I231" t="s">
        <v>8882</v>
      </c>
      <c r="J231" t="s">
        <v>8883</v>
      </c>
      <c r="K231" t="s">
        <v>8884</v>
      </c>
      <c r="L231" t="s">
        <v>8885</v>
      </c>
      <c r="M231" t="s">
        <v>8886</v>
      </c>
      <c r="N231" t="s">
        <v>635</v>
      </c>
      <c r="O231" t="s">
        <v>653</v>
      </c>
      <c r="P231" t="s">
        <v>43</v>
      </c>
      <c r="Q231" t="s">
        <v>654</v>
      </c>
      <c r="R231" t="s">
        <v>636</v>
      </c>
      <c r="S231" t="s">
        <v>8887</v>
      </c>
      <c r="T231" t="s">
        <v>8888</v>
      </c>
    </row>
    <row r="232" spans="1:20" x14ac:dyDescent="0.25">
      <c r="A232" t="s">
        <v>258</v>
      </c>
      <c r="B232" t="s">
        <v>264</v>
      </c>
      <c r="C232">
        <v>139</v>
      </c>
      <c r="D232">
        <v>1</v>
      </c>
      <c r="E232" t="s">
        <v>8889</v>
      </c>
      <c r="F232">
        <v>108.99</v>
      </c>
      <c r="G232">
        <v>0</v>
      </c>
      <c r="H232" t="s">
        <v>661</v>
      </c>
      <c r="I232" t="s">
        <v>8890</v>
      </c>
      <c r="J232" t="s">
        <v>1837</v>
      </c>
      <c r="K232" t="s">
        <v>635</v>
      </c>
      <c r="L232" t="s">
        <v>636</v>
      </c>
      <c r="M232" t="s">
        <v>8891</v>
      </c>
      <c r="N232" t="s">
        <v>635</v>
      </c>
      <c r="O232" t="s">
        <v>638</v>
      </c>
      <c r="P232" t="s">
        <v>22</v>
      </c>
      <c r="Q232" t="s">
        <v>639</v>
      </c>
      <c r="R232" t="s">
        <v>636</v>
      </c>
      <c r="S232" t="s">
        <v>8892</v>
      </c>
      <c r="T232" t="s">
        <v>8891</v>
      </c>
    </row>
    <row r="233" spans="1:20" x14ac:dyDescent="0.25">
      <c r="A233" t="s">
        <v>35</v>
      </c>
      <c r="B233" t="s">
        <v>36</v>
      </c>
      <c r="C233">
        <v>66.666666666666671</v>
      </c>
      <c r="D233">
        <v>3</v>
      </c>
      <c r="E233" t="s">
        <v>8893</v>
      </c>
      <c r="F233">
        <v>99.99</v>
      </c>
      <c r="G233">
        <v>0</v>
      </c>
      <c r="H233" t="s">
        <v>661</v>
      </c>
      <c r="I233" t="s">
        <v>8894</v>
      </c>
      <c r="J233" t="s">
        <v>1399</v>
      </c>
      <c r="K233" t="s">
        <v>635</v>
      </c>
      <c r="L233" t="s">
        <v>636</v>
      </c>
      <c r="M233" t="s">
        <v>8895</v>
      </c>
      <c r="N233" t="s">
        <v>635</v>
      </c>
      <c r="O233" t="s">
        <v>638</v>
      </c>
      <c r="P233" t="s">
        <v>22</v>
      </c>
      <c r="Q233" t="s">
        <v>639</v>
      </c>
      <c r="R233" t="s">
        <v>636</v>
      </c>
      <c r="S233" t="s">
        <v>8896</v>
      </c>
      <c r="T233" t="s">
        <v>8895</v>
      </c>
    </row>
    <row r="234" spans="1:20" x14ac:dyDescent="0.25">
      <c r="A234" t="s">
        <v>35</v>
      </c>
      <c r="B234" t="s">
        <v>36</v>
      </c>
      <c r="C234">
        <v>66.666666666666671</v>
      </c>
      <c r="D234">
        <v>3</v>
      </c>
      <c r="E234" t="s">
        <v>8897</v>
      </c>
      <c r="F234">
        <v>99.99</v>
      </c>
      <c r="G234">
        <v>0</v>
      </c>
      <c r="H234" t="s">
        <v>661</v>
      </c>
      <c r="I234" t="s">
        <v>8898</v>
      </c>
      <c r="J234" t="s">
        <v>2074</v>
      </c>
      <c r="K234" t="s">
        <v>635</v>
      </c>
      <c r="L234" t="s">
        <v>636</v>
      </c>
      <c r="M234" t="s">
        <v>8895</v>
      </c>
      <c r="N234" t="s">
        <v>635</v>
      </c>
      <c r="O234" t="s">
        <v>638</v>
      </c>
      <c r="P234" t="s">
        <v>22</v>
      </c>
      <c r="Q234" t="s">
        <v>639</v>
      </c>
      <c r="R234" t="s">
        <v>636</v>
      </c>
      <c r="S234" t="s">
        <v>8899</v>
      </c>
      <c r="T234" t="s">
        <v>8895</v>
      </c>
    </row>
    <row r="235" spans="1:20" x14ac:dyDescent="0.25">
      <c r="A235" t="s">
        <v>121</v>
      </c>
      <c r="B235" t="s">
        <v>122</v>
      </c>
      <c r="C235">
        <v>15</v>
      </c>
      <c r="D235">
        <v>2</v>
      </c>
      <c r="E235" t="s">
        <v>8900</v>
      </c>
      <c r="F235">
        <v>46</v>
      </c>
      <c r="G235">
        <v>16</v>
      </c>
      <c r="H235" t="s">
        <v>647</v>
      </c>
      <c r="I235" t="s">
        <v>730</v>
      </c>
      <c r="J235" t="s">
        <v>8901</v>
      </c>
      <c r="K235" t="s">
        <v>8902</v>
      </c>
      <c r="L235" t="s">
        <v>2178</v>
      </c>
      <c r="M235" t="s">
        <v>8903</v>
      </c>
      <c r="N235" t="s">
        <v>635</v>
      </c>
      <c r="O235" t="s">
        <v>653</v>
      </c>
      <c r="P235" t="s">
        <v>43</v>
      </c>
      <c r="Q235" t="s">
        <v>654</v>
      </c>
      <c r="R235" t="s">
        <v>636</v>
      </c>
      <c r="S235" t="s">
        <v>8904</v>
      </c>
      <c r="T235" t="s">
        <v>8895</v>
      </c>
    </row>
    <row r="236" spans="1:20" x14ac:dyDescent="0.25">
      <c r="A236" t="s">
        <v>164</v>
      </c>
      <c r="B236" t="s">
        <v>165</v>
      </c>
      <c r="C236">
        <v>33.333333333333336</v>
      </c>
      <c r="D236">
        <v>3</v>
      </c>
      <c r="E236" t="s">
        <v>8905</v>
      </c>
      <c r="F236">
        <v>99.99</v>
      </c>
      <c r="G236">
        <v>0</v>
      </c>
      <c r="H236" t="s">
        <v>661</v>
      </c>
      <c r="I236" t="s">
        <v>8906</v>
      </c>
      <c r="J236" t="s">
        <v>643</v>
      </c>
      <c r="K236" t="s">
        <v>635</v>
      </c>
      <c r="L236" t="s">
        <v>636</v>
      </c>
      <c r="M236" t="s">
        <v>8907</v>
      </c>
      <c r="N236" t="s">
        <v>635</v>
      </c>
      <c r="O236" t="s">
        <v>638</v>
      </c>
      <c r="P236" t="s">
        <v>22</v>
      </c>
      <c r="Q236" t="s">
        <v>639</v>
      </c>
      <c r="R236" t="s">
        <v>636</v>
      </c>
      <c r="S236" t="s">
        <v>8908</v>
      </c>
      <c r="T236" t="s">
        <v>8907</v>
      </c>
    </row>
    <row r="237" spans="1:20" x14ac:dyDescent="0.25">
      <c r="A237" t="s">
        <v>164</v>
      </c>
      <c r="B237" t="s">
        <v>165</v>
      </c>
      <c r="C237">
        <v>33.333333333333336</v>
      </c>
      <c r="D237">
        <v>3</v>
      </c>
      <c r="E237" t="s">
        <v>8909</v>
      </c>
      <c r="F237">
        <v>99.99</v>
      </c>
      <c r="G237">
        <v>0</v>
      </c>
      <c r="H237" t="s">
        <v>661</v>
      </c>
      <c r="I237" t="s">
        <v>8910</v>
      </c>
      <c r="J237" t="s">
        <v>757</v>
      </c>
      <c r="K237" t="s">
        <v>635</v>
      </c>
      <c r="L237" t="s">
        <v>636</v>
      </c>
      <c r="M237" t="s">
        <v>8911</v>
      </c>
      <c r="N237" t="s">
        <v>635</v>
      </c>
      <c r="O237" t="s">
        <v>668</v>
      </c>
      <c r="P237" t="s">
        <v>22</v>
      </c>
      <c r="Q237" t="s">
        <v>669</v>
      </c>
      <c r="R237" t="s">
        <v>636</v>
      </c>
      <c r="S237" t="s">
        <v>8912</v>
      </c>
      <c r="T237" t="s">
        <v>8913</v>
      </c>
    </row>
    <row r="238" spans="1:20" x14ac:dyDescent="0.25">
      <c r="A238" t="s">
        <v>20</v>
      </c>
      <c r="B238" t="s">
        <v>21</v>
      </c>
      <c r="C238">
        <v>50</v>
      </c>
      <c r="D238">
        <v>1</v>
      </c>
      <c r="E238" t="s">
        <v>8914</v>
      </c>
      <c r="F238">
        <v>100</v>
      </c>
      <c r="G238">
        <v>0</v>
      </c>
      <c r="H238" t="s">
        <v>632</v>
      </c>
      <c r="I238" t="s">
        <v>8915</v>
      </c>
      <c r="J238" t="s">
        <v>858</v>
      </c>
      <c r="K238" t="s">
        <v>635</v>
      </c>
      <c r="L238" t="s">
        <v>636</v>
      </c>
      <c r="M238" t="s">
        <v>8916</v>
      </c>
      <c r="N238" t="s">
        <v>635</v>
      </c>
      <c r="O238" t="s">
        <v>638</v>
      </c>
      <c r="P238" t="s">
        <v>22</v>
      </c>
      <c r="Q238" t="s">
        <v>639</v>
      </c>
      <c r="R238" t="s">
        <v>636</v>
      </c>
      <c r="S238" t="s">
        <v>8917</v>
      </c>
      <c r="T238" t="s">
        <v>8916</v>
      </c>
    </row>
    <row r="239" spans="1:20" x14ac:dyDescent="0.25">
      <c r="A239" t="s">
        <v>23</v>
      </c>
      <c r="B239" t="s">
        <v>24</v>
      </c>
      <c r="C239">
        <v>50</v>
      </c>
      <c r="D239">
        <v>1</v>
      </c>
      <c r="E239" t="s">
        <v>8914</v>
      </c>
      <c r="F239">
        <v>100</v>
      </c>
      <c r="G239">
        <v>0</v>
      </c>
      <c r="H239" t="s">
        <v>632</v>
      </c>
      <c r="I239" t="s">
        <v>8915</v>
      </c>
      <c r="J239" t="s">
        <v>858</v>
      </c>
      <c r="K239" t="s">
        <v>635</v>
      </c>
      <c r="L239" t="s">
        <v>636</v>
      </c>
      <c r="M239" t="s">
        <v>8916</v>
      </c>
      <c r="N239" t="s">
        <v>635</v>
      </c>
      <c r="O239" t="s">
        <v>638</v>
      </c>
      <c r="P239" t="s">
        <v>22</v>
      </c>
      <c r="Q239" t="s">
        <v>639</v>
      </c>
      <c r="R239" t="s">
        <v>636</v>
      </c>
      <c r="S239" t="s">
        <v>8917</v>
      </c>
      <c r="T239" t="s">
        <v>8916</v>
      </c>
    </row>
    <row r="240" spans="1:20" x14ac:dyDescent="0.25">
      <c r="A240" t="s">
        <v>25</v>
      </c>
      <c r="B240" t="s">
        <v>26</v>
      </c>
      <c r="C240">
        <v>50</v>
      </c>
      <c r="D240">
        <v>1</v>
      </c>
      <c r="E240" t="s">
        <v>8914</v>
      </c>
      <c r="F240">
        <v>100</v>
      </c>
      <c r="G240">
        <v>0</v>
      </c>
      <c r="H240" t="s">
        <v>632</v>
      </c>
      <c r="I240" t="s">
        <v>8915</v>
      </c>
      <c r="J240" t="s">
        <v>858</v>
      </c>
      <c r="K240" t="s">
        <v>635</v>
      </c>
      <c r="L240" t="s">
        <v>636</v>
      </c>
      <c r="M240" t="s">
        <v>8916</v>
      </c>
      <c r="N240" t="s">
        <v>635</v>
      </c>
      <c r="O240" t="s">
        <v>638</v>
      </c>
      <c r="P240" t="s">
        <v>22</v>
      </c>
      <c r="Q240" t="s">
        <v>639</v>
      </c>
      <c r="R240" t="s">
        <v>636</v>
      </c>
      <c r="S240" t="s">
        <v>8917</v>
      </c>
      <c r="T240" t="s">
        <v>8916</v>
      </c>
    </row>
    <row r="241" spans="1:20" x14ac:dyDescent="0.25">
      <c r="A241" t="s">
        <v>164</v>
      </c>
      <c r="B241" t="s">
        <v>165</v>
      </c>
      <c r="C241">
        <v>65</v>
      </c>
      <c r="D241">
        <v>9</v>
      </c>
      <c r="E241" t="s">
        <v>8918</v>
      </c>
      <c r="F241">
        <v>305</v>
      </c>
      <c r="G241">
        <v>0</v>
      </c>
      <c r="H241" t="s">
        <v>661</v>
      </c>
      <c r="I241" t="s">
        <v>8919</v>
      </c>
      <c r="J241" t="s">
        <v>6946</v>
      </c>
      <c r="K241" t="s">
        <v>635</v>
      </c>
      <c r="L241" t="s">
        <v>636</v>
      </c>
      <c r="M241" t="s">
        <v>8920</v>
      </c>
      <c r="N241" t="s">
        <v>635</v>
      </c>
      <c r="O241" t="s">
        <v>1071</v>
      </c>
      <c r="P241" t="s">
        <v>22</v>
      </c>
      <c r="Q241" t="s">
        <v>639</v>
      </c>
      <c r="R241" t="s">
        <v>636</v>
      </c>
      <c r="S241" t="s">
        <v>8921</v>
      </c>
      <c r="T241" t="s">
        <v>8920</v>
      </c>
    </row>
    <row r="242" spans="1:20" x14ac:dyDescent="0.25">
      <c r="A242" t="s">
        <v>25</v>
      </c>
      <c r="B242" t="s">
        <v>26</v>
      </c>
      <c r="C242">
        <v>41</v>
      </c>
      <c r="D242">
        <v>1</v>
      </c>
      <c r="E242" t="s">
        <v>8922</v>
      </c>
      <c r="F242">
        <v>236</v>
      </c>
      <c r="G242">
        <v>9</v>
      </c>
      <c r="H242" t="s">
        <v>647</v>
      </c>
      <c r="I242" t="s">
        <v>8923</v>
      </c>
      <c r="J242" t="s">
        <v>8924</v>
      </c>
      <c r="K242" t="s">
        <v>1830</v>
      </c>
      <c r="L242" t="s">
        <v>8925</v>
      </c>
      <c r="M242" t="s">
        <v>8926</v>
      </c>
      <c r="N242" t="s">
        <v>635</v>
      </c>
      <c r="O242" t="s">
        <v>653</v>
      </c>
      <c r="P242" t="s">
        <v>43</v>
      </c>
      <c r="Q242" t="s">
        <v>654</v>
      </c>
      <c r="R242" t="s">
        <v>636</v>
      </c>
      <c r="S242" t="s">
        <v>8927</v>
      </c>
      <c r="T242" t="s">
        <v>8926</v>
      </c>
    </row>
    <row r="243" spans="1:20" x14ac:dyDescent="0.25">
      <c r="A243" t="s">
        <v>164</v>
      </c>
      <c r="B243" t="s">
        <v>165</v>
      </c>
      <c r="C243">
        <v>45</v>
      </c>
      <c r="D243">
        <v>1</v>
      </c>
      <c r="E243" t="s">
        <v>8922</v>
      </c>
      <c r="F243">
        <v>236</v>
      </c>
      <c r="G243">
        <v>9</v>
      </c>
      <c r="H243" t="s">
        <v>647</v>
      </c>
      <c r="I243" t="s">
        <v>8923</v>
      </c>
      <c r="J243" t="s">
        <v>8924</v>
      </c>
      <c r="K243" t="s">
        <v>1830</v>
      </c>
      <c r="L243" t="s">
        <v>8925</v>
      </c>
      <c r="M243" t="s">
        <v>8926</v>
      </c>
      <c r="N243" t="s">
        <v>635</v>
      </c>
      <c r="O243" t="s">
        <v>653</v>
      </c>
      <c r="P243" t="s">
        <v>43</v>
      </c>
      <c r="Q243" t="s">
        <v>654</v>
      </c>
      <c r="R243" t="s">
        <v>636</v>
      </c>
      <c r="S243" t="s">
        <v>8927</v>
      </c>
      <c r="T243" t="s">
        <v>8926</v>
      </c>
    </row>
    <row r="244" spans="1:20" x14ac:dyDescent="0.25">
      <c r="A244" t="s">
        <v>118</v>
      </c>
      <c r="B244" t="s">
        <v>91</v>
      </c>
      <c r="C244">
        <v>72</v>
      </c>
      <c r="D244">
        <v>1</v>
      </c>
      <c r="E244" t="s">
        <v>8922</v>
      </c>
      <c r="F244">
        <v>236</v>
      </c>
      <c r="G244">
        <v>9</v>
      </c>
      <c r="H244" t="s">
        <v>647</v>
      </c>
      <c r="I244" t="s">
        <v>8923</v>
      </c>
      <c r="J244" t="s">
        <v>8924</v>
      </c>
      <c r="K244" t="s">
        <v>1830</v>
      </c>
      <c r="L244" t="s">
        <v>8925</v>
      </c>
      <c r="M244" t="s">
        <v>8926</v>
      </c>
      <c r="N244" t="s">
        <v>635</v>
      </c>
      <c r="O244" t="s">
        <v>653</v>
      </c>
      <c r="P244" t="s">
        <v>43</v>
      </c>
      <c r="Q244" t="s">
        <v>654</v>
      </c>
      <c r="R244" t="s">
        <v>636</v>
      </c>
      <c r="S244" t="s">
        <v>8927</v>
      </c>
      <c r="T244" t="s">
        <v>8926</v>
      </c>
    </row>
    <row r="245" spans="1:20" x14ac:dyDescent="0.25">
      <c r="A245" t="s">
        <v>39</v>
      </c>
      <c r="B245" t="s">
        <v>44</v>
      </c>
      <c r="C245">
        <v>69</v>
      </c>
      <c r="D245">
        <v>1</v>
      </c>
      <c r="E245" t="s">
        <v>8922</v>
      </c>
      <c r="F245">
        <v>236</v>
      </c>
      <c r="G245">
        <v>9</v>
      </c>
      <c r="H245" t="s">
        <v>647</v>
      </c>
      <c r="I245" t="s">
        <v>8923</v>
      </c>
      <c r="J245" t="s">
        <v>8924</v>
      </c>
      <c r="K245" t="s">
        <v>1830</v>
      </c>
      <c r="L245" t="s">
        <v>8925</v>
      </c>
      <c r="M245" t="s">
        <v>8926</v>
      </c>
      <c r="N245" t="s">
        <v>635</v>
      </c>
      <c r="O245" t="s">
        <v>653</v>
      </c>
      <c r="P245" t="s">
        <v>43</v>
      </c>
      <c r="Q245" t="s">
        <v>654</v>
      </c>
      <c r="R245" t="s">
        <v>636</v>
      </c>
      <c r="S245" t="s">
        <v>8927</v>
      </c>
      <c r="T245" t="s">
        <v>8926</v>
      </c>
    </row>
    <row r="246" spans="1:20" x14ac:dyDescent="0.25">
      <c r="A246" t="s">
        <v>164</v>
      </c>
      <c r="B246" t="s">
        <v>165</v>
      </c>
      <c r="C246">
        <v>45</v>
      </c>
      <c r="D246">
        <v>2</v>
      </c>
      <c r="E246" t="s">
        <v>8928</v>
      </c>
      <c r="F246">
        <v>234</v>
      </c>
      <c r="G246">
        <v>0</v>
      </c>
      <c r="H246" t="s">
        <v>647</v>
      </c>
      <c r="I246" t="s">
        <v>8929</v>
      </c>
      <c r="J246" t="s">
        <v>8930</v>
      </c>
      <c r="K246" t="s">
        <v>1958</v>
      </c>
      <c r="L246" t="s">
        <v>2140</v>
      </c>
      <c r="M246" t="s">
        <v>8931</v>
      </c>
      <c r="N246" t="s">
        <v>635</v>
      </c>
      <c r="O246" t="s">
        <v>653</v>
      </c>
      <c r="P246" t="s">
        <v>43</v>
      </c>
      <c r="Q246" t="s">
        <v>654</v>
      </c>
      <c r="R246" t="s">
        <v>636</v>
      </c>
      <c r="S246" t="s">
        <v>8932</v>
      </c>
      <c r="T246" t="s">
        <v>8931</v>
      </c>
    </row>
    <row r="247" spans="1:20" x14ac:dyDescent="0.25">
      <c r="A247" t="s">
        <v>118</v>
      </c>
      <c r="B247" t="s">
        <v>91</v>
      </c>
      <c r="C247">
        <v>72</v>
      </c>
      <c r="D247">
        <v>2</v>
      </c>
      <c r="E247" t="s">
        <v>8928</v>
      </c>
      <c r="F247">
        <v>234</v>
      </c>
      <c r="G247">
        <v>0</v>
      </c>
      <c r="H247" t="s">
        <v>647</v>
      </c>
      <c r="I247" t="s">
        <v>8929</v>
      </c>
      <c r="J247" t="s">
        <v>8930</v>
      </c>
      <c r="K247" t="s">
        <v>1958</v>
      </c>
      <c r="L247" t="s">
        <v>2140</v>
      </c>
      <c r="M247" t="s">
        <v>8931</v>
      </c>
      <c r="N247" t="s">
        <v>635</v>
      </c>
      <c r="O247" t="s">
        <v>653</v>
      </c>
      <c r="P247" t="s">
        <v>43</v>
      </c>
      <c r="Q247" t="s">
        <v>654</v>
      </c>
      <c r="R247" t="s">
        <v>636</v>
      </c>
      <c r="S247" t="s">
        <v>8932</v>
      </c>
      <c r="T247" t="s">
        <v>8931</v>
      </c>
    </row>
    <row r="248" spans="1:20" x14ac:dyDescent="0.25">
      <c r="A248" t="s">
        <v>20</v>
      </c>
      <c r="B248" t="s">
        <v>21</v>
      </c>
      <c r="C248">
        <v>60</v>
      </c>
      <c r="D248">
        <v>2</v>
      </c>
      <c r="E248" t="s">
        <v>8933</v>
      </c>
      <c r="F248">
        <v>199.99</v>
      </c>
      <c r="G248">
        <v>0</v>
      </c>
      <c r="H248" t="s">
        <v>661</v>
      </c>
      <c r="I248" t="s">
        <v>8934</v>
      </c>
      <c r="J248" t="s">
        <v>869</v>
      </c>
      <c r="K248" t="s">
        <v>635</v>
      </c>
      <c r="L248" t="s">
        <v>636</v>
      </c>
      <c r="M248" t="s">
        <v>8935</v>
      </c>
      <c r="N248" t="s">
        <v>635</v>
      </c>
      <c r="O248" t="s">
        <v>668</v>
      </c>
      <c r="P248" t="s">
        <v>22</v>
      </c>
      <c r="Q248" t="s">
        <v>669</v>
      </c>
      <c r="R248" t="s">
        <v>636</v>
      </c>
      <c r="S248" t="s">
        <v>8936</v>
      </c>
      <c r="T248" t="s">
        <v>8937</v>
      </c>
    </row>
    <row r="249" spans="1:20" x14ac:dyDescent="0.25">
      <c r="A249" t="s">
        <v>23</v>
      </c>
      <c r="B249" t="s">
        <v>24</v>
      </c>
      <c r="C249">
        <v>60</v>
      </c>
      <c r="D249">
        <v>2</v>
      </c>
      <c r="E249" t="s">
        <v>8933</v>
      </c>
      <c r="F249">
        <v>199.99</v>
      </c>
      <c r="G249">
        <v>0</v>
      </c>
      <c r="H249" t="s">
        <v>661</v>
      </c>
      <c r="I249" t="s">
        <v>8934</v>
      </c>
      <c r="J249" t="s">
        <v>869</v>
      </c>
      <c r="K249" t="s">
        <v>635</v>
      </c>
      <c r="L249" t="s">
        <v>636</v>
      </c>
      <c r="M249" t="s">
        <v>8935</v>
      </c>
      <c r="N249" t="s">
        <v>635</v>
      </c>
      <c r="O249" t="s">
        <v>668</v>
      </c>
      <c r="P249" t="s">
        <v>22</v>
      </c>
      <c r="Q249" t="s">
        <v>669</v>
      </c>
      <c r="R249" t="s">
        <v>636</v>
      </c>
      <c r="S249" t="s">
        <v>8936</v>
      </c>
      <c r="T249" t="s">
        <v>8937</v>
      </c>
    </row>
    <row r="250" spans="1:20" x14ac:dyDescent="0.25">
      <c r="A250" t="s">
        <v>25</v>
      </c>
      <c r="B250" t="s">
        <v>26</v>
      </c>
      <c r="C250">
        <v>60</v>
      </c>
      <c r="D250">
        <v>2</v>
      </c>
      <c r="E250" t="s">
        <v>8933</v>
      </c>
      <c r="F250">
        <v>199.99</v>
      </c>
      <c r="G250">
        <v>0</v>
      </c>
      <c r="H250" t="s">
        <v>661</v>
      </c>
      <c r="I250" t="s">
        <v>8934</v>
      </c>
      <c r="J250" t="s">
        <v>869</v>
      </c>
      <c r="K250" t="s">
        <v>635</v>
      </c>
      <c r="L250" t="s">
        <v>636</v>
      </c>
      <c r="M250" t="s">
        <v>8935</v>
      </c>
      <c r="N250" t="s">
        <v>635</v>
      </c>
      <c r="O250" t="s">
        <v>668</v>
      </c>
      <c r="P250" t="s">
        <v>22</v>
      </c>
      <c r="Q250" t="s">
        <v>669</v>
      </c>
      <c r="R250" t="s">
        <v>636</v>
      </c>
      <c r="S250" t="s">
        <v>8936</v>
      </c>
      <c r="T250" t="s">
        <v>8937</v>
      </c>
    </row>
    <row r="251" spans="1:20" x14ac:dyDescent="0.25">
      <c r="A251" t="s">
        <v>31</v>
      </c>
      <c r="B251" t="s">
        <v>32</v>
      </c>
      <c r="C251">
        <v>54.5</v>
      </c>
      <c r="D251">
        <v>2</v>
      </c>
      <c r="E251" t="s">
        <v>8938</v>
      </c>
      <c r="F251">
        <v>71</v>
      </c>
      <c r="G251">
        <v>7</v>
      </c>
      <c r="H251" t="s">
        <v>647</v>
      </c>
      <c r="I251" t="s">
        <v>8939</v>
      </c>
      <c r="J251" t="s">
        <v>8940</v>
      </c>
      <c r="K251" t="s">
        <v>8941</v>
      </c>
      <c r="L251" t="s">
        <v>8942</v>
      </c>
      <c r="M251" t="s">
        <v>8943</v>
      </c>
      <c r="N251" t="s">
        <v>635</v>
      </c>
      <c r="O251" t="s">
        <v>706</v>
      </c>
      <c r="P251" t="s">
        <v>40</v>
      </c>
      <c r="Q251" t="s">
        <v>707</v>
      </c>
      <c r="R251" t="s">
        <v>636</v>
      </c>
      <c r="S251" t="s">
        <v>8944</v>
      </c>
      <c r="T251" t="s">
        <v>8943</v>
      </c>
    </row>
    <row r="252" spans="1:20" x14ac:dyDescent="0.25">
      <c r="A252" t="s">
        <v>164</v>
      </c>
      <c r="B252" t="s">
        <v>165</v>
      </c>
      <c r="C252">
        <v>40</v>
      </c>
      <c r="D252">
        <v>10</v>
      </c>
      <c r="E252" t="s">
        <v>8945</v>
      </c>
      <c r="F252">
        <v>303.60000000000002</v>
      </c>
      <c r="G252">
        <v>0</v>
      </c>
      <c r="H252" t="s">
        <v>661</v>
      </c>
      <c r="I252" t="s">
        <v>8946</v>
      </c>
      <c r="J252" t="s">
        <v>992</v>
      </c>
      <c r="K252" t="s">
        <v>635</v>
      </c>
      <c r="L252" t="s">
        <v>636</v>
      </c>
      <c r="M252" t="s">
        <v>8947</v>
      </c>
      <c r="N252" t="s">
        <v>635</v>
      </c>
      <c r="O252" t="s">
        <v>668</v>
      </c>
      <c r="P252" t="s">
        <v>22</v>
      </c>
      <c r="Q252" t="s">
        <v>669</v>
      </c>
      <c r="R252" t="s">
        <v>636</v>
      </c>
      <c r="S252" t="s">
        <v>8948</v>
      </c>
      <c r="T252" t="s">
        <v>8949</v>
      </c>
    </row>
    <row r="253" spans="1:20" x14ac:dyDescent="0.25">
      <c r="A253" t="s">
        <v>133</v>
      </c>
      <c r="B253" t="s">
        <v>134</v>
      </c>
      <c r="C253">
        <v>12</v>
      </c>
      <c r="D253">
        <v>30</v>
      </c>
      <c r="E253" t="s">
        <v>8950</v>
      </c>
      <c r="F253">
        <v>510</v>
      </c>
      <c r="G253">
        <v>0</v>
      </c>
      <c r="H253" t="s">
        <v>647</v>
      </c>
      <c r="I253" t="s">
        <v>6722</v>
      </c>
      <c r="J253" t="s">
        <v>8951</v>
      </c>
      <c r="K253" t="s">
        <v>8952</v>
      </c>
      <c r="L253" t="s">
        <v>1059</v>
      </c>
      <c r="M253" t="s">
        <v>8953</v>
      </c>
      <c r="N253" t="s">
        <v>635</v>
      </c>
      <c r="O253" t="s">
        <v>653</v>
      </c>
      <c r="P253" t="s">
        <v>43</v>
      </c>
      <c r="Q253" t="s">
        <v>654</v>
      </c>
      <c r="R253" t="s">
        <v>636</v>
      </c>
      <c r="S253" t="s">
        <v>8954</v>
      </c>
      <c r="T253" t="s">
        <v>8953</v>
      </c>
    </row>
    <row r="254" spans="1:20" x14ac:dyDescent="0.25">
      <c r="A254" t="s">
        <v>35</v>
      </c>
      <c r="B254" t="s">
        <v>36</v>
      </c>
      <c r="C254">
        <v>60</v>
      </c>
      <c r="D254">
        <v>1</v>
      </c>
      <c r="E254" t="s">
        <v>8950</v>
      </c>
      <c r="F254">
        <v>510</v>
      </c>
      <c r="G254">
        <v>0</v>
      </c>
      <c r="H254" t="s">
        <v>647</v>
      </c>
      <c r="I254" t="s">
        <v>6722</v>
      </c>
      <c r="J254" t="s">
        <v>8951</v>
      </c>
      <c r="K254" t="s">
        <v>8952</v>
      </c>
      <c r="L254" t="s">
        <v>1059</v>
      </c>
      <c r="M254" t="s">
        <v>8953</v>
      </c>
      <c r="N254" t="s">
        <v>635</v>
      </c>
      <c r="O254" t="s">
        <v>653</v>
      </c>
      <c r="P254" t="s">
        <v>43</v>
      </c>
      <c r="Q254" t="s">
        <v>654</v>
      </c>
      <c r="R254" t="s">
        <v>636</v>
      </c>
      <c r="S254" t="s">
        <v>8954</v>
      </c>
      <c r="T254" t="s">
        <v>8953</v>
      </c>
    </row>
    <row r="255" spans="1:20" x14ac:dyDescent="0.25">
      <c r="A255" t="s">
        <v>37</v>
      </c>
      <c r="B255" t="s">
        <v>38</v>
      </c>
      <c r="C255">
        <v>60</v>
      </c>
      <c r="D255">
        <v>1</v>
      </c>
      <c r="E255" t="s">
        <v>8950</v>
      </c>
      <c r="F255">
        <v>510</v>
      </c>
      <c r="G255">
        <v>0</v>
      </c>
      <c r="H255" t="s">
        <v>647</v>
      </c>
      <c r="I255" t="s">
        <v>6722</v>
      </c>
      <c r="J255" t="s">
        <v>8951</v>
      </c>
      <c r="K255" t="s">
        <v>8952</v>
      </c>
      <c r="L255" t="s">
        <v>1059</v>
      </c>
      <c r="M255" t="s">
        <v>8953</v>
      </c>
      <c r="N255" t="s">
        <v>635</v>
      </c>
      <c r="O255" t="s">
        <v>653</v>
      </c>
      <c r="P255" t="s">
        <v>43</v>
      </c>
      <c r="Q255" t="s">
        <v>654</v>
      </c>
      <c r="R255" t="s">
        <v>636</v>
      </c>
      <c r="S255" t="s">
        <v>8954</v>
      </c>
      <c r="T255" t="s">
        <v>8953</v>
      </c>
    </row>
    <row r="256" spans="1:20" x14ac:dyDescent="0.25">
      <c r="A256" t="s">
        <v>164</v>
      </c>
      <c r="B256" t="s">
        <v>165</v>
      </c>
      <c r="C256">
        <v>33.333333333333336</v>
      </c>
      <c r="D256">
        <v>3</v>
      </c>
      <c r="E256" t="s">
        <v>8955</v>
      </c>
      <c r="F256">
        <v>99.99</v>
      </c>
      <c r="G256">
        <v>0</v>
      </c>
      <c r="H256" t="s">
        <v>661</v>
      </c>
      <c r="I256" t="s">
        <v>8956</v>
      </c>
      <c r="J256" t="s">
        <v>634</v>
      </c>
      <c r="K256" t="s">
        <v>635</v>
      </c>
      <c r="L256" t="s">
        <v>636</v>
      </c>
      <c r="M256" t="s">
        <v>8957</v>
      </c>
      <c r="N256" t="s">
        <v>635</v>
      </c>
      <c r="O256" t="s">
        <v>638</v>
      </c>
      <c r="P256" t="s">
        <v>22</v>
      </c>
      <c r="Q256" t="s">
        <v>639</v>
      </c>
      <c r="R256" t="s">
        <v>636</v>
      </c>
      <c r="S256" t="s">
        <v>8958</v>
      </c>
      <c r="T256" t="s">
        <v>8957</v>
      </c>
    </row>
    <row r="257" spans="1:20" x14ac:dyDescent="0.25">
      <c r="A257" t="s">
        <v>20</v>
      </c>
      <c r="B257" t="s">
        <v>21</v>
      </c>
      <c r="C257">
        <v>50</v>
      </c>
      <c r="D257">
        <v>1</v>
      </c>
      <c r="E257" t="s">
        <v>8959</v>
      </c>
      <c r="F257">
        <v>100</v>
      </c>
      <c r="G257">
        <v>0</v>
      </c>
      <c r="H257" t="s">
        <v>632</v>
      </c>
      <c r="I257" t="s">
        <v>8960</v>
      </c>
      <c r="J257" t="s">
        <v>8961</v>
      </c>
      <c r="K257" t="s">
        <v>635</v>
      </c>
      <c r="L257" t="s">
        <v>636</v>
      </c>
      <c r="M257" t="s">
        <v>8962</v>
      </c>
      <c r="N257" t="s">
        <v>635</v>
      </c>
      <c r="O257" t="s">
        <v>638</v>
      </c>
      <c r="P257" t="s">
        <v>22</v>
      </c>
      <c r="Q257" t="s">
        <v>639</v>
      </c>
      <c r="R257" t="s">
        <v>636</v>
      </c>
      <c r="S257" t="s">
        <v>8963</v>
      </c>
      <c r="T257" t="s">
        <v>8962</v>
      </c>
    </row>
    <row r="258" spans="1:20" x14ac:dyDescent="0.25">
      <c r="A258" t="s">
        <v>23</v>
      </c>
      <c r="B258" t="s">
        <v>24</v>
      </c>
      <c r="C258">
        <v>50</v>
      </c>
      <c r="D258">
        <v>1</v>
      </c>
      <c r="E258" t="s">
        <v>8959</v>
      </c>
      <c r="F258">
        <v>100</v>
      </c>
      <c r="G258">
        <v>0</v>
      </c>
      <c r="H258" t="s">
        <v>632</v>
      </c>
      <c r="I258" t="s">
        <v>8960</v>
      </c>
      <c r="J258" t="s">
        <v>8961</v>
      </c>
      <c r="K258" t="s">
        <v>635</v>
      </c>
      <c r="L258" t="s">
        <v>636</v>
      </c>
      <c r="M258" t="s">
        <v>8962</v>
      </c>
      <c r="N258" t="s">
        <v>635</v>
      </c>
      <c r="O258" t="s">
        <v>638</v>
      </c>
      <c r="P258" t="s">
        <v>22</v>
      </c>
      <c r="Q258" t="s">
        <v>639</v>
      </c>
      <c r="R258" t="s">
        <v>636</v>
      </c>
      <c r="S258" t="s">
        <v>8963</v>
      </c>
      <c r="T258" t="s">
        <v>8962</v>
      </c>
    </row>
    <row r="259" spans="1:20" x14ac:dyDescent="0.25">
      <c r="A259" t="s">
        <v>25</v>
      </c>
      <c r="B259" t="s">
        <v>26</v>
      </c>
      <c r="C259">
        <v>50</v>
      </c>
      <c r="D259">
        <v>1</v>
      </c>
      <c r="E259" t="s">
        <v>8959</v>
      </c>
      <c r="F259">
        <v>100</v>
      </c>
      <c r="G259">
        <v>0</v>
      </c>
      <c r="H259" t="s">
        <v>632</v>
      </c>
      <c r="I259" t="s">
        <v>8960</v>
      </c>
      <c r="J259" t="s">
        <v>8961</v>
      </c>
      <c r="K259" t="s">
        <v>635</v>
      </c>
      <c r="L259" t="s">
        <v>636</v>
      </c>
      <c r="M259" t="s">
        <v>8962</v>
      </c>
      <c r="N259" t="s">
        <v>635</v>
      </c>
      <c r="O259" t="s">
        <v>638</v>
      </c>
      <c r="P259" t="s">
        <v>22</v>
      </c>
      <c r="Q259" t="s">
        <v>639</v>
      </c>
      <c r="R259" t="s">
        <v>636</v>
      </c>
      <c r="S259" t="s">
        <v>8963</v>
      </c>
      <c r="T259" t="s">
        <v>8962</v>
      </c>
    </row>
    <row r="260" spans="1:20" x14ac:dyDescent="0.25">
      <c r="A260" t="s">
        <v>164</v>
      </c>
      <c r="B260" t="s">
        <v>165</v>
      </c>
      <c r="C260">
        <v>33.333333333333336</v>
      </c>
      <c r="D260">
        <v>3</v>
      </c>
      <c r="E260" t="s">
        <v>8964</v>
      </c>
      <c r="F260">
        <v>99.99</v>
      </c>
      <c r="G260">
        <v>0</v>
      </c>
      <c r="H260" t="s">
        <v>661</v>
      </c>
      <c r="I260" t="s">
        <v>8965</v>
      </c>
      <c r="J260" t="s">
        <v>1704</v>
      </c>
      <c r="K260" t="s">
        <v>635</v>
      </c>
      <c r="L260" t="s">
        <v>636</v>
      </c>
      <c r="M260" t="s">
        <v>8966</v>
      </c>
      <c r="N260" t="s">
        <v>635</v>
      </c>
      <c r="O260" t="s">
        <v>638</v>
      </c>
      <c r="P260" t="s">
        <v>22</v>
      </c>
      <c r="Q260" t="s">
        <v>639</v>
      </c>
      <c r="R260" t="s">
        <v>636</v>
      </c>
      <c r="S260" t="s">
        <v>8967</v>
      </c>
      <c r="T260" t="s">
        <v>8966</v>
      </c>
    </row>
    <row r="261" spans="1:20" x14ac:dyDescent="0.25">
      <c r="A261" t="s">
        <v>39</v>
      </c>
      <c r="B261" t="s">
        <v>44</v>
      </c>
      <c r="C261">
        <v>76</v>
      </c>
      <c r="D261">
        <v>3</v>
      </c>
      <c r="E261" t="s">
        <v>8968</v>
      </c>
      <c r="F261">
        <v>228</v>
      </c>
      <c r="G261">
        <v>0</v>
      </c>
      <c r="H261" t="s">
        <v>647</v>
      </c>
      <c r="I261" t="s">
        <v>1828</v>
      </c>
      <c r="J261" t="s">
        <v>8969</v>
      </c>
      <c r="K261" t="s">
        <v>8970</v>
      </c>
      <c r="L261" t="s">
        <v>1272</v>
      </c>
      <c r="M261" t="s">
        <v>8971</v>
      </c>
      <c r="N261" t="s">
        <v>635</v>
      </c>
      <c r="O261" t="s">
        <v>653</v>
      </c>
      <c r="P261" t="s">
        <v>43</v>
      </c>
      <c r="Q261" t="s">
        <v>654</v>
      </c>
      <c r="R261" t="s">
        <v>636</v>
      </c>
      <c r="S261" t="s">
        <v>8972</v>
      </c>
      <c r="T261" t="s">
        <v>8973</v>
      </c>
    </row>
    <row r="262" spans="1:20" x14ac:dyDescent="0.25">
      <c r="A262" t="s">
        <v>37</v>
      </c>
      <c r="B262" t="s">
        <v>38</v>
      </c>
      <c r="C262">
        <v>66.666666666666671</v>
      </c>
      <c r="D262">
        <v>3</v>
      </c>
      <c r="E262" t="s">
        <v>8974</v>
      </c>
      <c r="F262">
        <v>99.99</v>
      </c>
      <c r="G262">
        <v>0</v>
      </c>
      <c r="H262" t="s">
        <v>661</v>
      </c>
      <c r="I262" t="s">
        <v>8975</v>
      </c>
      <c r="J262" t="s">
        <v>634</v>
      </c>
      <c r="K262" t="s">
        <v>635</v>
      </c>
      <c r="L262" t="s">
        <v>636</v>
      </c>
      <c r="M262" t="s">
        <v>8973</v>
      </c>
      <c r="N262" t="s">
        <v>635</v>
      </c>
      <c r="O262" t="s">
        <v>638</v>
      </c>
      <c r="P262" t="s">
        <v>22</v>
      </c>
      <c r="Q262" t="s">
        <v>639</v>
      </c>
      <c r="R262" t="s">
        <v>636</v>
      </c>
      <c r="S262" t="s">
        <v>8976</v>
      </c>
      <c r="T262" t="s">
        <v>8973</v>
      </c>
    </row>
    <row r="263" spans="1:20" x14ac:dyDescent="0.25">
      <c r="A263" t="s">
        <v>164</v>
      </c>
      <c r="B263" t="s">
        <v>165</v>
      </c>
      <c r="C263">
        <v>33.333333333333336</v>
      </c>
      <c r="D263">
        <v>3</v>
      </c>
      <c r="E263" t="s">
        <v>8977</v>
      </c>
      <c r="F263">
        <v>99.99</v>
      </c>
      <c r="G263">
        <v>0</v>
      </c>
      <c r="H263" t="s">
        <v>661</v>
      </c>
      <c r="I263" t="s">
        <v>8978</v>
      </c>
      <c r="J263" t="s">
        <v>869</v>
      </c>
      <c r="K263" t="s">
        <v>635</v>
      </c>
      <c r="L263" t="s">
        <v>636</v>
      </c>
      <c r="M263" t="s">
        <v>8979</v>
      </c>
      <c r="N263" t="s">
        <v>635</v>
      </c>
      <c r="O263" t="s">
        <v>638</v>
      </c>
      <c r="P263" t="s">
        <v>22</v>
      </c>
      <c r="Q263" t="s">
        <v>639</v>
      </c>
      <c r="R263" t="s">
        <v>636</v>
      </c>
      <c r="S263" t="s">
        <v>8980</v>
      </c>
      <c r="T263" t="s">
        <v>8979</v>
      </c>
    </row>
    <row r="264" spans="1:20" x14ac:dyDescent="0.25">
      <c r="A264" t="s">
        <v>39</v>
      </c>
      <c r="B264" t="s">
        <v>44</v>
      </c>
      <c r="C264">
        <v>78</v>
      </c>
      <c r="D264">
        <v>1</v>
      </c>
      <c r="E264" t="s">
        <v>8981</v>
      </c>
      <c r="F264">
        <v>78</v>
      </c>
      <c r="G264">
        <v>0</v>
      </c>
      <c r="H264" t="s">
        <v>647</v>
      </c>
      <c r="I264" t="s">
        <v>730</v>
      </c>
      <c r="J264" t="s">
        <v>8982</v>
      </c>
      <c r="K264" t="s">
        <v>4181</v>
      </c>
      <c r="L264" t="s">
        <v>7137</v>
      </c>
      <c r="M264" t="s">
        <v>8983</v>
      </c>
      <c r="N264" t="s">
        <v>635</v>
      </c>
      <c r="O264" t="s">
        <v>653</v>
      </c>
      <c r="P264" t="s">
        <v>43</v>
      </c>
      <c r="Q264" t="s">
        <v>654</v>
      </c>
      <c r="R264" t="s">
        <v>636</v>
      </c>
      <c r="S264" t="s">
        <v>8984</v>
      </c>
      <c r="T264" t="s">
        <v>8983</v>
      </c>
    </row>
  </sheetData>
  <pageMargins left="0.25" right="0.25" top="0.75" bottom="0.75" header="0.3" footer="0.3"/>
  <pageSetup paperSize="9" scale="21" fitToHeight="0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418F2-9D99-451F-8A38-27563E3D4B43}">
  <sheetPr>
    <tabColor rgb="FFFF6699"/>
    <pageSetUpPr fitToPage="1"/>
  </sheetPr>
  <dimension ref="A1:V374"/>
  <sheetViews>
    <sheetView zoomScale="70" zoomScaleNormal="70" workbookViewId="0">
      <pane xSplit="2" ySplit="1" topLeftCell="R11" activePane="bottomRight" state="frozen"/>
      <selection sqref="A1:XFD1048576"/>
      <selection pane="topRight" sqref="A1:XFD1048576"/>
      <selection pane="bottomLeft" sqref="A1:XFD1048576"/>
      <selection pane="bottomRight" activeCell="U45" sqref="U45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6" t="s">
        <v>1983</v>
      </c>
      <c r="V1" t="s">
        <v>1985</v>
      </c>
    </row>
    <row r="2" spans="1:22" x14ac:dyDescent="0.25">
      <c r="A2" t="s">
        <v>37</v>
      </c>
      <c r="B2" t="s">
        <v>38</v>
      </c>
      <c r="C2">
        <v>66.666666666666671</v>
      </c>
      <c r="D2">
        <v>3</v>
      </c>
      <c r="E2" t="s">
        <v>7187</v>
      </c>
      <c r="F2">
        <v>99.99</v>
      </c>
      <c r="G2">
        <v>0</v>
      </c>
      <c r="H2" t="s">
        <v>661</v>
      </c>
      <c r="I2" t="s">
        <v>7188</v>
      </c>
      <c r="J2" t="s">
        <v>823</v>
      </c>
      <c r="K2" t="s">
        <v>635</v>
      </c>
      <c r="L2" t="s">
        <v>636</v>
      </c>
      <c r="M2" t="s">
        <v>7189</v>
      </c>
      <c r="N2" t="s">
        <v>635</v>
      </c>
      <c r="O2" t="s">
        <v>638</v>
      </c>
      <c r="P2" t="s">
        <v>22</v>
      </c>
      <c r="Q2" t="s">
        <v>639</v>
      </c>
      <c r="R2" t="s">
        <v>636</v>
      </c>
      <c r="S2" t="s">
        <v>635</v>
      </c>
      <c r="T2" t="s">
        <v>7189</v>
      </c>
      <c r="U2" s="87" t="s">
        <v>164</v>
      </c>
      <c r="V2">
        <v>488</v>
      </c>
    </row>
    <row r="3" spans="1:22" x14ac:dyDescent="0.25">
      <c r="A3" t="s">
        <v>164</v>
      </c>
      <c r="B3" t="s">
        <v>165</v>
      </c>
      <c r="C3">
        <v>33.333333333333336</v>
      </c>
      <c r="D3">
        <v>3</v>
      </c>
      <c r="E3" t="s">
        <v>7190</v>
      </c>
      <c r="F3">
        <v>119.5</v>
      </c>
      <c r="G3">
        <v>7</v>
      </c>
      <c r="H3" t="s">
        <v>647</v>
      </c>
      <c r="I3" t="s">
        <v>7191</v>
      </c>
      <c r="J3" t="s">
        <v>7192</v>
      </c>
      <c r="K3" t="s">
        <v>2908</v>
      </c>
      <c r="L3" t="s">
        <v>7193</v>
      </c>
      <c r="M3" t="s">
        <v>7194</v>
      </c>
      <c r="N3" t="s">
        <v>635</v>
      </c>
      <c r="O3" t="s">
        <v>706</v>
      </c>
      <c r="P3" t="s">
        <v>40</v>
      </c>
      <c r="Q3" t="s">
        <v>707</v>
      </c>
      <c r="R3" t="s">
        <v>636</v>
      </c>
      <c r="S3" t="s">
        <v>7195</v>
      </c>
      <c r="T3" t="s">
        <v>7194</v>
      </c>
      <c r="U3" s="88" t="s">
        <v>165</v>
      </c>
      <c r="V3">
        <v>488</v>
      </c>
    </row>
    <row r="4" spans="1:22" x14ac:dyDescent="0.25">
      <c r="A4" t="s">
        <v>533</v>
      </c>
      <c r="B4" t="s">
        <v>4726</v>
      </c>
      <c r="C4">
        <v>75</v>
      </c>
      <c r="D4">
        <v>3</v>
      </c>
      <c r="E4" t="s">
        <v>7196</v>
      </c>
      <c r="F4">
        <v>225</v>
      </c>
      <c r="G4">
        <v>0</v>
      </c>
      <c r="H4" t="s">
        <v>1233</v>
      </c>
      <c r="I4" t="s">
        <v>7197</v>
      </c>
      <c r="J4" t="s">
        <v>7198</v>
      </c>
      <c r="K4" t="s">
        <v>7199</v>
      </c>
      <c r="L4" t="s">
        <v>7200</v>
      </c>
      <c r="M4" t="s">
        <v>7201</v>
      </c>
      <c r="N4" t="s">
        <v>635</v>
      </c>
      <c r="O4" t="s">
        <v>706</v>
      </c>
      <c r="P4" t="s">
        <v>40</v>
      </c>
      <c r="Q4" t="s">
        <v>707</v>
      </c>
      <c r="R4" t="s">
        <v>636</v>
      </c>
      <c r="S4" t="s">
        <v>7202</v>
      </c>
      <c r="T4" t="s">
        <v>7201</v>
      </c>
      <c r="U4" s="87" t="s">
        <v>37</v>
      </c>
      <c r="V4">
        <v>266</v>
      </c>
    </row>
    <row r="5" spans="1:22" x14ac:dyDescent="0.25">
      <c r="A5" t="s">
        <v>20</v>
      </c>
      <c r="B5" t="s">
        <v>21</v>
      </c>
      <c r="C5">
        <v>50</v>
      </c>
      <c r="D5">
        <v>1</v>
      </c>
      <c r="E5" t="s">
        <v>7203</v>
      </c>
      <c r="F5">
        <v>100</v>
      </c>
      <c r="G5">
        <v>0</v>
      </c>
      <c r="H5" t="s">
        <v>632</v>
      </c>
      <c r="I5" t="s">
        <v>7204</v>
      </c>
      <c r="J5" t="s">
        <v>1214</v>
      </c>
      <c r="K5" t="s">
        <v>635</v>
      </c>
      <c r="L5" t="s">
        <v>636</v>
      </c>
      <c r="M5" t="s">
        <v>7205</v>
      </c>
      <c r="N5" t="s">
        <v>635</v>
      </c>
      <c r="O5" t="s">
        <v>638</v>
      </c>
      <c r="P5" t="s">
        <v>22</v>
      </c>
      <c r="Q5" t="s">
        <v>639</v>
      </c>
      <c r="R5" t="s">
        <v>636</v>
      </c>
      <c r="S5" t="s">
        <v>635</v>
      </c>
      <c r="T5" t="s">
        <v>7205</v>
      </c>
      <c r="U5" s="88" t="s">
        <v>38</v>
      </c>
      <c r="V5">
        <v>266</v>
      </c>
    </row>
    <row r="6" spans="1:22" x14ac:dyDescent="0.25">
      <c r="A6" t="s">
        <v>23</v>
      </c>
      <c r="B6" t="s">
        <v>24</v>
      </c>
      <c r="C6">
        <v>50</v>
      </c>
      <c r="D6">
        <v>1</v>
      </c>
      <c r="E6" t="s">
        <v>7203</v>
      </c>
      <c r="F6">
        <v>100</v>
      </c>
      <c r="G6">
        <v>0</v>
      </c>
      <c r="H6" t="s">
        <v>632</v>
      </c>
      <c r="I6" t="s">
        <v>7204</v>
      </c>
      <c r="J6" t="s">
        <v>1214</v>
      </c>
      <c r="K6" t="s">
        <v>635</v>
      </c>
      <c r="L6" t="s">
        <v>636</v>
      </c>
      <c r="M6" t="s">
        <v>7205</v>
      </c>
      <c r="N6" t="s">
        <v>635</v>
      </c>
      <c r="O6" t="s">
        <v>638</v>
      </c>
      <c r="P6" t="s">
        <v>22</v>
      </c>
      <c r="Q6" t="s">
        <v>639</v>
      </c>
      <c r="R6" t="s">
        <v>636</v>
      </c>
      <c r="S6" t="s">
        <v>635</v>
      </c>
      <c r="T6" t="s">
        <v>7205</v>
      </c>
      <c r="U6" s="87" t="s">
        <v>116</v>
      </c>
      <c r="V6">
        <v>140</v>
      </c>
    </row>
    <row r="7" spans="1:22" x14ac:dyDescent="0.25">
      <c r="A7" t="s">
        <v>25</v>
      </c>
      <c r="B7" t="s">
        <v>26</v>
      </c>
      <c r="C7">
        <v>50</v>
      </c>
      <c r="D7">
        <v>1</v>
      </c>
      <c r="E7" t="s">
        <v>7203</v>
      </c>
      <c r="F7">
        <v>100</v>
      </c>
      <c r="G7">
        <v>0</v>
      </c>
      <c r="H7" t="s">
        <v>632</v>
      </c>
      <c r="I7" t="s">
        <v>7204</v>
      </c>
      <c r="J7" t="s">
        <v>1214</v>
      </c>
      <c r="K7" t="s">
        <v>635</v>
      </c>
      <c r="L7" t="s">
        <v>636</v>
      </c>
      <c r="M7" t="s">
        <v>7205</v>
      </c>
      <c r="N7" t="s">
        <v>635</v>
      </c>
      <c r="O7" t="s">
        <v>638</v>
      </c>
      <c r="P7" t="s">
        <v>22</v>
      </c>
      <c r="Q7" t="s">
        <v>639</v>
      </c>
      <c r="R7" t="s">
        <v>636</v>
      </c>
      <c r="S7" t="s">
        <v>635</v>
      </c>
      <c r="T7" t="s">
        <v>7205</v>
      </c>
      <c r="U7" s="88" t="s">
        <v>117</v>
      </c>
      <c r="V7">
        <v>140</v>
      </c>
    </row>
    <row r="8" spans="1:22" x14ac:dyDescent="0.25">
      <c r="A8" t="s">
        <v>37</v>
      </c>
      <c r="B8" t="s">
        <v>38</v>
      </c>
      <c r="C8">
        <v>66.666666666666671</v>
      </c>
      <c r="D8">
        <v>3</v>
      </c>
      <c r="E8" t="s">
        <v>7206</v>
      </c>
      <c r="F8">
        <v>134.99</v>
      </c>
      <c r="G8">
        <v>35</v>
      </c>
      <c r="H8" t="s">
        <v>661</v>
      </c>
      <c r="I8" t="s">
        <v>7207</v>
      </c>
      <c r="J8" t="s">
        <v>643</v>
      </c>
      <c r="K8" t="s">
        <v>635</v>
      </c>
      <c r="L8" t="s">
        <v>636</v>
      </c>
      <c r="M8" t="s">
        <v>7208</v>
      </c>
      <c r="N8" t="s">
        <v>635</v>
      </c>
      <c r="O8" t="s">
        <v>638</v>
      </c>
      <c r="P8" t="s">
        <v>22</v>
      </c>
      <c r="Q8" t="s">
        <v>639</v>
      </c>
      <c r="R8" t="s">
        <v>636</v>
      </c>
      <c r="S8" t="s">
        <v>635</v>
      </c>
      <c r="T8" t="s">
        <v>7208</v>
      </c>
      <c r="U8" s="87" t="s">
        <v>39</v>
      </c>
      <c r="V8">
        <v>46</v>
      </c>
    </row>
    <row r="9" spans="1:22" x14ac:dyDescent="0.25">
      <c r="A9" t="s">
        <v>35</v>
      </c>
      <c r="B9" t="s">
        <v>36</v>
      </c>
      <c r="C9">
        <v>66.666666666666671</v>
      </c>
      <c r="D9">
        <v>3</v>
      </c>
      <c r="E9" t="s">
        <v>7209</v>
      </c>
      <c r="F9">
        <v>99.99</v>
      </c>
      <c r="G9">
        <v>0</v>
      </c>
      <c r="H9" t="s">
        <v>661</v>
      </c>
      <c r="I9" t="s">
        <v>7210</v>
      </c>
      <c r="J9" t="s">
        <v>711</v>
      </c>
      <c r="K9" t="s">
        <v>635</v>
      </c>
      <c r="L9" t="s">
        <v>636</v>
      </c>
      <c r="M9" t="s">
        <v>7211</v>
      </c>
      <c r="N9" t="s">
        <v>635</v>
      </c>
      <c r="O9" t="s">
        <v>638</v>
      </c>
      <c r="P9" t="s">
        <v>22</v>
      </c>
      <c r="Q9" t="s">
        <v>639</v>
      </c>
      <c r="R9" t="s">
        <v>636</v>
      </c>
      <c r="S9" t="s">
        <v>635</v>
      </c>
      <c r="T9" t="s">
        <v>7211</v>
      </c>
      <c r="U9" s="88" t="s">
        <v>7456</v>
      </c>
      <c r="V9">
        <v>3</v>
      </c>
    </row>
    <row r="10" spans="1:22" x14ac:dyDescent="0.25">
      <c r="A10" t="s">
        <v>164</v>
      </c>
      <c r="B10" t="s">
        <v>165</v>
      </c>
      <c r="C10">
        <v>40</v>
      </c>
      <c r="D10">
        <v>10</v>
      </c>
      <c r="E10" t="s">
        <v>7212</v>
      </c>
      <c r="F10">
        <v>293.25</v>
      </c>
      <c r="G10">
        <v>0</v>
      </c>
      <c r="H10" t="s">
        <v>661</v>
      </c>
      <c r="I10" t="s">
        <v>7213</v>
      </c>
      <c r="J10" t="s">
        <v>802</v>
      </c>
      <c r="K10" t="s">
        <v>635</v>
      </c>
      <c r="L10" t="s">
        <v>636</v>
      </c>
      <c r="M10" t="s">
        <v>7214</v>
      </c>
      <c r="N10" t="s">
        <v>635</v>
      </c>
      <c r="O10" t="s">
        <v>638</v>
      </c>
      <c r="P10" t="s">
        <v>22</v>
      </c>
      <c r="Q10" t="s">
        <v>639</v>
      </c>
      <c r="R10" t="s">
        <v>636</v>
      </c>
      <c r="S10" t="s">
        <v>7215</v>
      </c>
      <c r="T10" t="s">
        <v>7216</v>
      </c>
      <c r="U10" s="88" t="s">
        <v>230</v>
      </c>
      <c r="V10">
        <v>1</v>
      </c>
    </row>
    <row r="11" spans="1:22" x14ac:dyDescent="0.25">
      <c r="A11" t="s">
        <v>37</v>
      </c>
      <c r="B11" t="s">
        <v>38</v>
      </c>
      <c r="C11">
        <v>33</v>
      </c>
      <c r="D11">
        <v>10</v>
      </c>
      <c r="E11" t="s">
        <v>7217</v>
      </c>
      <c r="F11">
        <v>311.82</v>
      </c>
      <c r="G11">
        <v>0</v>
      </c>
      <c r="H11" t="s">
        <v>661</v>
      </c>
      <c r="I11" t="s">
        <v>7218</v>
      </c>
      <c r="J11" t="s">
        <v>634</v>
      </c>
      <c r="K11" t="s">
        <v>635</v>
      </c>
      <c r="L11" t="s">
        <v>636</v>
      </c>
      <c r="M11" t="s">
        <v>7219</v>
      </c>
      <c r="N11" t="s">
        <v>635</v>
      </c>
      <c r="O11" t="s">
        <v>638</v>
      </c>
      <c r="P11" t="s">
        <v>22</v>
      </c>
      <c r="Q11" t="s">
        <v>639</v>
      </c>
      <c r="R11" t="s">
        <v>636</v>
      </c>
      <c r="S11" t="s">
        <v>635</v>
      </c>
      <c r="T11" t="s">
        <v>7219</v>
      </c>
      <c r="U11" s="88" t="s">
        <v>44</v>
      </c>
      <c r="V11">
        <v>36</v>
      </c>
    </row>
    <row r="12" spans="1:22" x14ac:dyDescent="0.25">
      <c r="A12" t="s">
        <v>20</v>
      </c>
      <c r="B12" t="s">
        <v>21</v>
      </c>
      <c r="C12">
        <v>50</v>
      </c>
      <c r="D12">
        <v>1</v>
      </c>
      <c r="E12" t="s">
        <v>7220</v>
      </c>
      <c r="F12">
        <v>100</v>
      </c>
      <c r="G12">
        <v>0</v>
      </c>
      <c r="H12" t="s">
        <v>632</v>
      </c>
      <c r="I12" t="s">
        <v>7221</v>
      </c>
      <c r="J12" t="s">
        <v>1379</v>
      </c>
      <c r="K12" t="s">
        <v>635</v>
      </c>
      <c r="L12" t="s">
        <v>636</v>
      </c>
      <c r="M12" t="s">
        <v>7222</v>
      </c>
      <c r="N12" t="s">
        <v>635</v>
      </c>
      <c r="O12" t="s">
        <v>638</v>
      </c>
      <c r="P12" t="s">
        <v>22</v>
      </c>
      <c r="Q12" t="s">
        <v>639</v>
      </c>
      <c r="R12" t="s">
        <v>636</v>
      </c>
      <c r="S12" t="s">
        <v>635</v>
      </c>
      <c r="T12" t="s">
        <v>7222</v>
      </c>
      <c r="U12" s="88" t="s">
        <v>1715</v>
      </c>
      <c r="V12">
        <v>6</v>
      </c>
    </row>
    <row r="13" spans="1:22" x14ac:dyDescent="0.25">
      <c r="A13" t="s">
        <v>23</v>
      </c>
      <c r="B13" t="s">
        <v>24</v>
      </c>
      <c r="C13">
        <v>50</v>
      </c>
      <c r="D13">
        <v>1</v>
      </c>
      <c r="E13" t="s">
        <v>7220</v>
      </c>
      <c r="F13">
        <v>100</v>
      </c>
      <c r="G13">
        <v>0</v>
      </c>
      <c r="H13" t="s">
        <v>632</v>
      </c>
      <c r="I13" t="s">
        <v>7221</v>
      </c>
      <c r="J13" t="s">
        <v>1379</v>
      </c>
      <c r="K13" t="s">
        <v>635</v>
      </c>
      <c r="L13" t="s">
        <v>636</v>
      </c>
      <c r="M13" t="s">
        <v>7222</v>
      </c>
      <c r="N13" t="s">
        <v>635</v>
      </c>
      <c r="O13" t="s">
        <v>638</v>
      </c>
      <c r="P13" t="s">
        <v>22</v>
      </c>
      <c r="Q13" t="s">
        <v>639</v>
      </c>
      <c r="R13" t="s">
        <v>636</v>
      </c>
      <c r="S13" t="s">
        <v>635</v>
      </c>
      <c r="T13" t="s">
        <v>7222</v>
      </c>
      <c r="U13" s="87" t="s">
        <v>35</v>
      </c>
      <c r="V13">
        <v>145</v>
      </c>
    </row>
    <row r="14" spans="1:22" x14ac:dyDescent="0.25">
      <c r="A14" t="s">
        <v>25</v>
      </c>
      <c r="B14" t="s">
        <v>26</v>
      </c>
      <c r="C14">
        <v>50</v>
      </c>
      <c r="D14">
        <v>1</v>
      </c>
      <c r="E14" t="s">
        <v>7220</v>
      </c>
      <c r="F14">
        <v>100</v>
      </c>
      <c r="G14">
        <v>0</v>
      </c>
      <c r="H14" t="s">
        <v>632</v>
      </c>
      <c r="I14" t="s">
        <v>7221</v>
      </c>
      <c r="J14" t="s">
        <v>1379</v>
      </c>
      <c r="K14" t="s">
        <v>635</v>
      </c>
      <c r="L14" t="s">
        <v>636</v>
      </c>
      <c r="M14" t="s">
        <v>7222</v>
      </c>
      <c r="N14" t="s">
        <v>635</v>
      </c>
      <c r="O14" t="s">
        <v>638</v>
      </c>
      <c r="P14" t="s">
        <v>22</v>
      </c>
      <c r="Q14" t="s">
        <v>639</v>
      </c>
      <c r="R14" t="s">
        <v>636</v>
      </c>
      <c r="S14" t="s">
        <v>635</v>
      </c>
      <c r="T14" t="s">
        <v>7222</v>
      </c>
      <c r="U14" s="88" t="s">
        <v>36</v>
      </c>
      <c r="V14">
        <v>145</v>
      </c>
    </row>
    <row r="15" spans="1:22" x14ac:dyDescent="0.25">
      <c r="A15" t="s">
        <v>20</v>
      </c>
      <c r="B15" t="s">
        <v>21</v>
      </c>
      <c r="C15">
        <v>50</v>
      </c>
      <c r="D15">
        <v>1</v>
      </c>
      <c r="E15" t="s">
        <v>7223</v>
      </c>
      <c r="F15">
        <v>100</v>
      </c>
      <c r="G15">
        <v>0</v>
      </c>
      <c r="H15" t="s">
        <v>632</v>
      </c>
      <c r="I15" t="s">
        <v>4084</v>
      </c>
      <c r="J15" t="s">
        <v>839</v>
      </c>
      <c r="K15" t="s">
        <v>635</v>
      </c>
      <c r="L15" t="s">
        <v>636</v>
      </c>
      <c r="M15" t="s">
        <v>7224</v>
      </c>
      <c r="N15" t="s">
        <v>635</v>
      </c>
      <c r="O15" t="s">
        <v>668</v>
      </c>
      <c r="P15" t="s">
        <v>22</v>
      </c>
      <c r="Q15" t="s">
        <v>669</v>
      </c>
      <c r="R15" t="s">
        <v>7225</v>
      </c>
      <c r="S15" t="s">
        <v>635</v>
      </c>
      <c r="T15" t="s">
        <v>7224</v>
      </c>
      <c r="U15" s="87" t="s">
        <v>118</v>
      </c>
      <c r="V15">
        <v>7</v>
      </c>
    </row>
    <row r="16" spans="1:22" x14ac:dyDescent="0.25">
      <c r="A16" t="s">
        <v>23</v>
      </c>
      <c r="B16" t="s">
        <v>24</v>
      </c>
      <c r="C16">
        <v>50</v>
      </c>
      <c r="D16">
        <v>1</v>
      </c>
      <c r="E16" t="s">
        <v>7223</v>
      </c>
      <c r="F16">
        <v>100</v>
      </c>
      <c r="G16">
        <v>0</v>
      </c>
      <c r="H16" t="s">
        <v>632</v>
      </c>
      <c r="I16" t="s">
        <v>4084</v>
      </c>
      <c r="J16" t="s">
        <v>839</v>
      </c>
      <c r="K16" t="s">
        <v>635</v>
      </c>
      <c r="L16" t="s">
        <v>636</v>
      </c>
      <c r="M16" t="s">
        <v>7224</v>
      </c>
      <c r="N16" t="s">
        <v>635</v>
      </c>
      <c r="O16" t="s">
        <v>668</v>
      </c>
      <c r="P16" t="s">
        <v>22</v>
      </c>
      <c r="Q16" t="s">
        <v>669</v>
      </c>
      <c r="R16" t="s">
        <v>7225</v>
      </c>
      <c r="S16" t="s">
        <v>635</v>
      </c>
      <c r="T16" t="s">
        <v>7224</v>
      </c>
      <c r="U16" s="88" t="s">
        <v>91</v>
      </c>
      <c r="V16">
        <v>7</v>
      </c>
    </row>
    <row r="17" spans="1:22" x14ac:dyDescent="0.25">
      <c r="A17" t="s">
        <v>25</v>
      </c>
      <c r="B17" t="s">
        <v>26</v>
      </c>
      <c r="C17">
        <v>50</v>
      </c>
      <c r="D17">
        <v>1</v>
      </c>
      <c r="E17" t="s">
        <v>7223</v>
      </c>
      <c r="F17">
        <v>100</v>
      </c>
      <c r="G17">
        <v>0</v>
      </c>
      <c r="H17" t="s">
        <v>632</v>
      </c>
      <c r="I17" t="s">
        <v>4084</v>
      </c>
      <c r="J17" t="s">
        <v>839</v>
      </c>
      <c r="K17" t="s">
        <v>635</v>
      </c>
      <c r="L17" t="s">
        <v>636</v>
      </c>
      <c r="M17" t="s">
        <v>7224</v>
      </c>
      <c r="N17" t="s">
        <v>635</v>
      </c>
      <c r="O17" t="s">
        <v>668</v>
      </c>
      <c r="P17" t="s">
        <v>22</v>
      </c>
      <c r="Q17" t="s">
        <v>669</v>
      </c>
      <c r="R17" t="s">
        <v>7225</v>
      </c>
      <c r="S17" t="s">
        <v>635</v>
      </c>
      <c r="T17" t="s">
        <v>7224</v>
      </c>
      <c r="U17" s="87" t="s">
        <v>89</v>
      </c>
      <c r="V17">
        <v>5</v>
      </c>
    </row>
    <row r="18" spans="1:22" x14ac:dyDescent="0.25">
      <c r="A18" t="s">
        <v>164</v>
      </c>
      <c r="B18" t="s">
        <v>165</v>
      </c>
      <c r="C18">
        <v>50</v>
      </c>
      <c r="D18">
        <v>12</v>
      </c>
      <c r="E18" t="s">
        <v>7226</v>
      </c>
      <c r="F18">
        <v>373.2</v>
      </c>
      <c r="G18">
        <v>0</v>
      </c>
      <c r="H18" t="s">
        <v>661</v>
      </c>
      <c r="I18" t="s">
        <v>7227</v>
      </c>
      <c r="J18" t="s">
        <v>823</v>
      </c>
      <c r="K18" t="s">
        <v>635</v>
      </c>
      <c r="L18" t="s">
        <v>636</v>
      </c>
      <c r="M18" t="s">
        <v>7228</v>
      </c>
      <c r="N18" t="s">
        <v>635</v>
      </c>
      <c r="O18" t="s">
        <v>638</v>
      </c>
      <c r="P18" t="s">
        <v>22</v>
      </c>
      <c r="Q18" t="s">
        <v>639</v>
      </c>
      <c r="R18" t="s">
        <v>636</v>
      </c>
      <c r="S18" t="s">
        <v>7229</v>
      </c>
      <c r="T18" t="s">
        <v>7228</v>
      </c>
      <c r="U18" s="88" t="s">
        <v>1223</v>
      </c>
      <c r="V18">
        <v>5</v>
      </c>
    </row>
    <row r="19" spans="1:22" x14ac:dyDescent="0.25">
      <c r="A19" t="s">
        <v>31</v>
      </c>
      <c r="B19" t="s">
        <v>32</v>
      </c>
      <c r="C19">
        <v>65</v>
      </c>
      <c r="D19">
        <v>1</v>
      </c>
      <c r="E19" t="s">
        <v>7230</v>
      </c>
      <c r="F19">
        <v>477.05</v>
      </c>
      <c r="G19">
        <v>79</v>
      </c>
      <c r="H19" t="s">
        <v>647</v>
      </c>
      <c r="I19" t="s">
        <v>7231</v>
      </c>
      <c r="J19" t="s">
        <v>7232</v>
      </c>
      <c r="K19" t="s">
        <v>7233</v>
      </c>
      <c r="L19" t="s">
        <v>7234</v>
      </c>
      <c r="M19" t="s">
        <v>7235</v>
      </c>
      <c r="N19" t="s">
        <v>635</v>
      </c>
      <c r="O19" t="s">
        <v>706</v>
      </c>
      <c r="P19" t="s">
        <v>40</v>
      </c>
      <c r="Q19" t="s">
        <v>707</v>
      </c>
      <c r="R19" t="s">
        <v>636</v>
      </c>
      <c r="S19" t="s">
        <v>635</v>
      </c>
      <c r="T19" t="s">
        <v>7235</v>
      </c>
      <c r="U19" s="87" t="s">
        <v>29</v>
      </c>
      <c r="V19">
        <v>1</v>
      </c>
    </row>
    <row r="20" spans="1:22" x14ac:dyDescent="0.25">
      <c r="A20" t="s">
        <v>29</v>
      </c>
      <c r="B20" t="s">
        <v>30</v>
      </c>
      <c r="C20">
        <v>65</v>
      </c>
      <c r="D20">
        <v>1</v>
      </c>
      <c r="E20" t="s">
        <v>7230</v>
      </c>
      <c r="F20">
        <v>477.05</v>
      </c>
      <c r="G20">
        <v>79</v>
      </c>
      <c r="H20" t="s">
        <v>647</v>
      </c>
      <c r="I20" t="s">
        <v>7231</v>
      </c>
      <c r="J20" t="s">
        <v>7232</v>
      </c>
      <c r="K20" t="s">
        <v>7233</v>
      </c>
      <c r="L20" t="s">
        <v>7234</v>
      </c>
      <c r="M20" t="s">
        <v>7235</v>
      </c>
      <c r="N20" t="s">
        <v>635</v>
      </c>
      <c r="O20" t="s">
        <v>706</v>
      </c>
      <c r="P20" t="s">
        <v>40</v>
      </c>
      <c r="Q20" t="s">
        <v>707</v>
      </c>
      <c r="R20" t="s">
        <v>636</v>
      </c>
      <c r="S20" t="s">
        <v>635</v>
      </c>
      <c r="T20" t="s">
        <v>7235</v>
      </c>
      <c r="U20" s="88" t="s">
        <v>30</v>
      </c>
      <c r="V20">
        <v>1</v>
      </c>
    </row>
    <row r="21" spans="1:22" x14ac:dyDescent="0.25">
      <c r="A21" t="s">
        <v>39</v>
      </c>
      <c r="B21" t="s">
        <v>1715</v>
      </c>
      <c r="C21">
        <v>76</v>
      </c>
      <c r="D21">
        <v>4</v>
      </c>
      <c r="E21" t="s">
        <v>7230</v>
      </c>
      <c r="F21">
        <v>477.05</v>
      </c>
      <c r="G21">
        <v>79</v>
      </c>
      <c r="H21" t="s">
        <v>647</v>
      </c>
      <c r="I21" t="s">
        <v>7231</v>
      </c>
      <c r="J21" t="s">
        <v>7232</v>
      </c>
      <c r="K21" t="s">
        <v>7233</v>
      </c>
      <c r="L21" t="s">
        <v>7234</v>
      </c>
      <c r="M21" t="s">
        <v>7235</v>
      </c>
      <c r="N21" t="s">
        <v>635</v>
      </c>
      <c r="O21" t="s">
        <v>706</v>
      </c>
      <c r="P21" t="s">
        <v>40</v>
      </c>
      <c r="Q21" t="s">
        <v>707</v>
      </c>
      <c r="R21" t="s">
        <v>636</v>
      </c>
      <c r="S21" t="s">
        <v>635</v>
      </c>
      <c r="T21" t="s">
        <v>7235</v>
      </c>
      <c r="U21" s="87" t="s">
        <v>31</v>
      </c>
      <c r="V21">
        <v>7</v>
      </c>
    </row>
    <row r="22" spans="1:22" x14ac:dyDescent="0.25">
      <c r="A22" t="s">
        <v>20</v>
      </c>
      <c r="B22" t="s">
        <v>21</v>
      </c>
      <c r="C22">
        <v>50</v>
      </c>
      <c r="D22">
        <v>1</v>
      </c>
      <c r="E22" t="s">
        <v>7236</v>
      </c>
      <c r="F22">
        <v>100</v>
      </c>
      <c r="G22">
        <v>0</v>
      </c>
      <c r="H22" t="s">
        <v>632</v>
      </c>
      <c r="I22" t="s">
        <v>7237</v>
      </c>
      <c r="J22" t="s">
        <v>972</v>
      </c>
      <c r="K22" t="s">
        <v>635</v>
      </c>
      <c r="L22" t="s">
        <v>636</v>
      </c>
      <c r="M22" t="s">
        <v>7238</v>
      </c>
      <c r="N22" t="s">
        <v>635</v>
      </c>
      <c r="O22" t="s">
        <v>1071</v>
      </c>
      <c r="P22" t="s">
        <v>22</v>
      </c>
      <c r="Q22" t="s">
        <v>639</v>
      </c>
      <c r="R22" t="s">
        <v>636</v>
      </c>
      <c r="S22" t="s">
        <v>635</v>
      </c>
      <c r="T22" t="s">
        <v>7238</v>
      </c>
      <c r="U22" s="88" t="s">
        <v>32</v>
      </c>
      <c r="V22">
        <v>7</v>
      </c>
    </row>
    <row r="23" spans="1:22" x14ac:dyDescent="0.25">
      <c r="A23" t="s">
        <v>23</v>
      </c>
      <c r="B23" t="s">
        <v>24</v>
      </c>
      <c r="C23">
        <v>50</v>
      </c>
      <c r="D23">
        <v>1</v>
      </c>
      <c r="E23" t="s">
        <v>7236</v>
      </c>
      <c r="F23">
        <v>100</v>
      </c>
      <c r="G23">
        <v>0</v>
      </c>
      <c r="H23" t="s">
        <v>632</v>
      </c>
      <c r="I23" t="s">
        <v>7237</v>
      </c>
      <c r="J23" t="s">
        <v>972</v>
      </c>
      <c r="K23" t="s">
        <v>635</v>
      </c>
      <c r="L23" t="s">
        <v>636</v>
      </c>
      <c r="M23" t="s">
        <v>7238</v>
      </c>
      <c r="N23" t="s">
        <v>635</v>
      </c>
      <c r="O23" t="s">
        <v>1071</v>
      </c>
      <c r="P23" t="s">
        <v>22</v>
      </c>
      <c r="Q23" t="s">
        <v>639</v>
      </c>
      <c r="R23" t="s">
        <v>636</v>
      </c>
      <c r="S23" t="s">
        <v>635</v>
      </c>
      <c r="T23" t="s">
        <v>7238</v>
      </c>
      <c r="U23" s="87" t="s">
        <v>256</v>
      </c>
      <c r="V23">
        <v>10</v>
      </c>
    </row>
    <row r="24" spans="1:22" x14ac:dyDescent="0.25">
      <c r="A24" t="s">
        <v>25</v>
      </c>
      <c r="B24" t="s">
        <v>26</v>
      </c>
      <c r="C24">
        <v>50</v>
      </c>
      <c r="D24">
        <v>1</v>
      </c>
      <c r="E24" t="s">
        <v>7236</v>
      </c>
      <c r="F24">
        <v>100</v>
      </c>
      <c r="G24">
        <v>0</v>
      </c>
      <c r="H24" t="s">
        <v>632</v>
      </c>
      <c r="I24" t="s">
        <v>7237</v>
      </c>
      <c r="J24" t="s">
        <v>972</v>
      </c>
      <c r="K24" t="s">
        <v>635</v>
      </c>
      <c r="L24" t="s">
        <v>636</v>
      </c>
      <c r="M24" t="s">
        <v>7238</v>
      </c>
      <c r="N24" t="s">
        <v>635</v>
      </c>
      <c r="O24" t="s">
        <v>1071</v>
      </c>
      <c r="P24" t="s">
        <v>22</v>
      </c>
      <c r="Q24" t="s">
        <v>639</v>
      </c>
      <c r="R24" t="s">
        <v>636</v>
      </c>
      <c r="S24" t="s">
        <v>635</v>
      </c>
      <c r="T24" t="s">
        <v>7238</v>
      </c>
      <c r="U24" s="88" t="s">
        <v>262</v>
      </c>
      <c r="V24">
        <v>10</v>
      </c>
    </row>
    <row r="25" spans="1:22" x14ac:dyDescent="0.25">
      <c r="A25" t="s">
        <v>20</v>
      </c>
      <c r="B25" t="s">
        <v>21</v>
      </c>
      <c r="C25">
        <v>50</v>
      </c>
      <c r="D25">
        <v>1</v>
      </c>
      <c r="E25" t="s">
        <v>7239</v>
      </c>
      <c r="F25">
        <v>100</v>
      </c>
      <c r="G25">
        <v>0</v>
      </c>
      <c r="H25" t="s">
        <v>632</v>
      </c>
      <c r="I25" t="s">
        <v>7240</v>
      </c>
      <c r="J25" t="s">
        <v>1581</v>
      </c>
      <c r="K25" t="s">
        <v>635</v>
      </c>
      <c r="L25" t="s">
        <v>636</v>
      </c>
      <c r="M25" t="s">
        <v>7241</v>
      </c>
      <c r="N25" t="s">
        <v>635</v>
      </c>
      <c r="O25" t="s">
        <v>638</v>
      </c>
      <c r="P25" t="s">
        <v>22</v>
      </c>
      <c r="Q25" t="s">
        <v>639</v>
      </c>
      <c r="R25" t="s">
        <v>636</v>
      </c>
      <c r="S25" t="s">
        <v>635</v>
      </c>
      <c r="T25" t="s">
        <v>7241</v>
      </c>
      <c r="U25" s="87" t="s">
        <v>257</v>
      </c>
      <c r="V25">
        <v>5</v>
      </c>
    </row>
    <row r="26" spans="1:22" x14ac:dyDescent="0.25">
      <c r="A26" t="s">
        <v>23</v>
      </c>
      <c r="B26" t="s">
        <v>24</v>
      </c>
      <c r="C26">
        <v>50</v>
      </c>
      <c r="D26">
        <v>1</v>
      </c>
      <c r="E26" t="s">
        <v>7239</v>
      </c>
      <c r="F26">
        <v>100</v>
      </c>
      <c r="G26">
        <v>0</v>
      </c>
      <c r="H26" t="s">
        <v>632</v>
      </c>
      <c r="I26" t="s">
        <v>7240</v>
      </c>
      <c r="J26" t="s">
        <v>1581</v>
      </c>
      <c r="K26" t="s">
        <v>635</v>
      </c>
      <c r="L26" t="s">
        <v>636</v>
      </c>
      <c r="M26" t="s">
        <v>7241</v>
      </c>
      <c r="N26" t="s">
        <v>635</v>
      </c>
      <c r="O26" t="s">
        <v>638</v>
      </c>
      <c r="P26" t="s">
        <v>22</v>
      </c>
      <c r="Q26" t="s">
        <v>639</v>
      </c>
      <c r="R26" t="s">
        <v>636</v>
      </c>
      <c r="S26" t="s">
        <v>635</v>
      </c>
      <c r="T26" t="s">
        <v>7241</v>
      </c>
      <c r="U26" s="88" t="s">
        <v>263</v>
      </c>
      <c r="V26">
        <v>5</v>
      </c>
    </row>
    <row r="27" spans="1:22" x14ac:dyDescent="0.25">
      <c r="A27" t="s">
        <v>25</v>
      </c>
      <c r="B27" t="s">
        <v>26</v>
      </c>
      <c r="C27">
        <v>50</v>
      </c>
      <c r="D27">
        <v>1</v>
      </c>
      <c r="E27" t="s">
        <v>7239</v>
      </c>
      <c r="F27">
        <v>100</v>
      </c>
      <c r="G27">
        <v>0</v>
      </c>
      <c r="H27" t="s">
        <v>632</v>
      </c>
      <c r="I27" t="s">
        <v>7240</v>
      </c>
      <c r="J27" t="s">
        <v>1581</v>
      </c>
      <c r="K27" t="s">
        <v>635</v>
      </c>
      <c r="L27" t="s">
        <v>636</v>
      </c>
      <c r="M27" t="s">
        <v>7241</v>
      </c>
      <c r="N27" t="s">
        <v>635</v>
      </c>
      <c r="O27" t="s">
        <v>638</v>
      </c>
      <c r="P27" t="s">
        <v>22</v>
      </c>
      <c r="Q27" t="s">
        <v>639</v>
      </c>
      <c r="R27" t="s">
        <v>636</v>
      </c>
      <c r="S27" t="s">
        <v>635</v>
      </c>
      <c r="T27" t="s">
        <v>7241</v>
      </c>
      <c r="U27" s="87" t="s">
        <v>258</v>
      </c>
      <c r="V27">
        <v>9</v>
      </c>
    </row>
    <row r="28" spans="1:22" x14ac:dyDescent="0.25">
      <c r="A28" t="s">
        <v>37</v>
      </c>
      <c r="B28" t="s">
        <v>38</v>
      </c>
      <c r="C28">
        <v>66.666666666666671</v>
      </c>
      <c r="D28">
        <v>3</v>
      </c>
      <c r="E28" t="s">
        <v>7242</v>
      </c>
      <c r="F28">
        <v>99.99</v>
      </c>
      <c r="G28">
        <v>0</v>
      </c>
      <c r="H28" t="s">
        <v>661</v>
      </c>
      <c r="I28" t="s">
        <v>7243</v>
      </c>
      <c r="J28" t="s">
        <v>1684</v>
      </c>
      <c r="K28" t="s">
        <v>635</v>
      </c>
      <c r="L28" t="s">
        <v>636</v>
      </c>
      <c r="M28" t="s">
        <v>7244</v>
      </c>
      <c r="N28" t="s">
        <v>635</v>
      </c>
      <c r="O28" t="s">
        <v>638</v>
      </c>
      <c r="P28" t="s">
        <v>22</v>
      </c>
      <c r="Q28" t="s">
        <v>639</v>
      </c>
      <c r="R28" t="s">
        <v>636</v>
      </c>
      <c r="S28" t="s">
        <v>635</v>
      </c>
      <c r="T28" t="s">
        <v>7244</v>
      </c>
      <c r="U28" s="88" t="s">
        <v>264</v>
      </c>
      <c r="V28">
        <v>7</v>
      </c>
    </row>
    <row r="29" spans="1:22" x14ac:dyDescent="0.25">
      <c r="A29" t="s">
        <v>164</v>
      </c>
      <c r="B29" t="s">
        <v>165</v>
      </c>
      <c r="C29">
        <v>40</v>
      </c>
      <c r="D29">
        <v>10</v>
      </c>
      <c r="E29" t="s">
        <v>7245</v>
      </c>
      <c r="F29">
        <v>293.25</v>
      </c>
      <c r="G29">
        <v>0</v>
      </c>
      <c r="H29" t="s">
        <v>661</v>
      </c>
      <c r="I29" t="s">
        <v>7246</v>
      </c>
      <c r="J29" t="s">
        <v>812</v>
      </c>
      <c r="K29" t="s">
        <v>635</v>
      </c>
      <c r="L29" t="s">
        <v>636</v>
      </c>
      <c r="M29" t="s">
        <v>7247</v>
      </c>
      <c r="N29" t="s">
        <v>635</v>
      </c>
      <c r="O29" t="s">
        <v>668</v>
      </c>
      <c r="P29" t="s">
        <v>22</v>
      </c>
      <c r="Q29" t="s">
        <v>669</v>
      </c>
      <c r="R29" t="s">
        <v>636</v>
      </c>
      <c r="S29" t="s">
        <v>7248</v>
      </c>
      <c r="T29" t="s">
        <v>7247</v>
      </c>
      <c r="U29" s="88" t="s">
        <v>982</v>
      </c>
      <c r="V29">
        <v>2</v>
      </c>
    </row>
    <row r="30" spans="1:22" x14ac:dyDescent="0.25">
      <c r="A30" t="s">
        <v>39</v>
      </c>
      <c r="B30" t="s">
        <v>44</v>
      </c>
      <c r="C30">
        <v>66.333333333333329</v>
      </c>
      <c r="D30">
        <v>3</v>
      </c>
      <c r="E30" t="s">
        <v>7249</v>
      </c>
      <c r="F30">
        <v>972</v>
      </c>
      <c r="G30">
        <v>66</v>
      </c>
      <c r="H30" t="s">
        <v>647</v>
      </c>
      <c r="I30" t="s">
        <v>7250</v>
      </c>
      <c r="J30" t="s">
        <v>7251</v>
      </c>
      <c r="K30" t="s">
        <v>961</v>
      </c>
      <c r="L30" t="s">
        <v>7252</v>
      </c>
      <c r="M30" t="s">
        <v>7253</v>
      </c>
      <c r="N30" t="s">
        <v>635</v>
      </c>
      <c r="O30" t="s">
        <v>706</v>
      </c>
      <c r="P30" t="s">
        <v>40</v>
      </c>
      <c r="Q30" t="s">
        <v>707</v>
      </c>
      <c r="R30" t="s">
        <v>636</v>
      </c>
      <c r="S30" t="s">
        <v>635</v>
      </c>
      <c r="T30" t="s">
        <v>7254</v>
      </c>
      <c r="U30" s="87" t="s">
        <v>619</v>
      </c>
      <c r="V30">
        <v>3</v>
      </c>
    </row>
    <row r="31" spans="1:22" x14ac:dyDescent="0.25">
      <c r="A31" t="s">
        <v>39</v>
      </c>
      <c r="B31" t="s">
        <v>44</v>
      </c>
      <c r="C31">
        <v>69.900000000000006</v>
      </c>
      <c r="D31">
        <v>10</v>
      </c>
      <c r="E31" t="s">
        <v>7249</v>
      </c>
      <c r="F31">
        <v>972</v>
      </c>
      <c r="G31">
        <v>66</v>
      </c>
      <c r="H31" t="s">
        <v>647</v>
      </c>
      <c r="I31" t="s">
        <v>7250</v>
      </c>
      <c r="J31" t="s">
        <v>7251</v>
      </c>
      <c r="K31" t="s">
        <v>961</v>
      </c>
      <c r="L31" t="s">
        <v>7252</v>
      </c>
      <c r="M31" t="s">
        <v>7253</v>
      </c>
      <c r="N31" t="s">
        <v>635</v>
      </c>
      <c r="O31" t="s">
        <v>706</v>
      </c>
      <c r="P31" t="s">
        <v>40</v>
      </c>
      <c r="Q31" t="s">
        <v>707</v>
      </c>
      <c r="R31" t="s">
        <v>636</v>
      </c>
      <c r="S31" t="s">
        <v>635</v>
      </c>
      <c r="T31" t="s">
        <v>7254</v>
      </c>
      <c r="U31" s="88" t="s">
        <v>620</v>
      </c>
      <c r="V31">
        <v>3</v>
      </c>
    </row>
    <row r="32" spans="1:22" x14ac:dyDescent="0.25">
      <c r="A32" t="s">
        <v>256</v>
      </c>
      <c r="B32" t="s">
        <v>262</v>
      </c>
      <c r="C32">
        <v>139</v>
      </c>
      <c r="D32">
        <v>1</v>
      </c>
      <c r="E32" t="s">
        <v>7255</v>
      </c>
      <c r="F32">
        <v>108.99</v>
      </c>
      <c r="G32">
        <v>0</v>
      </c>
      <c r="H32" t="s">
        <v>661</v>
      </c>
      <c r="I32" t="s">
        <v>7256</v>
      </c>
      <c r="J32" t="s">
        <v>2644</v>
      </c>
      <c r="K32" t="s">
        <v>635</v>
      </c>
      <c r="L32" t="s">
        <v>636</v>
      </c>
      <c r="M32" t="s">
        <v>7257</v>
      </c>
      <c r="N32" t="s">
        <v>635</v>
      </c>
      <c r="O32" t="s">
        <v>638</v>
      </c>
      <c r="P32" t="s">
        <v>22</v>
      </c>
      <c r="Q32" t="s">
        <v>639</v>
      </c>
      <c r="R32" t="s">
        <v>636</v>
      </c>
      <c r="S32" t="s">
        <v>635</v>
      </c>
      <c r="T32" t="s">
        <v>7257</v>
      </c>
      <c r="U32" s="87" t="s">
        <v>25</v>
      </c>
      <c r="V32">
        <v>62</v>
      </c>
    </row>
    <row r="33" spans="1:22" x14ac:dyDescent="0.25">
      <c r="A33" t="s">
        <v>116</v>
      </c>
      <c r="B33" t="s">
        <v>117</v>
      </c>
      <c r="C33">
        <v>10</v>
      </c>
      <c r="D33">
        <v>40</v>
      </c>
      <c r="E33" t="s">
        <v>7258</v>
      </c>
      <c r="F33">
        <v>377</v>
      </c>
      <c r="G33">
        <v>41</v>
      </c>
      <c r="H33" t="s">
        <v>647</v>
      </c>
      <c r="I33" t="s">
        <v>3272</v>
      </c>
      <c r="J33" t="s">
        <v>3273</v>
      </c>
      <c r="K33" t="s">
        <v>2661</v>
      </c>
      <c r="L33" t="s">
        <v>3274</v>
      </c>
      <c r="M33" t="s">
        <v>7259</v>
      </c>
      <c r="N33" t="s">
        <v>635</v>
      </c>
      <c r="O33" t="s">
        <v>706</v>
      </c>
      <c r="P33" t="s">
        <v>40</v>
      </c>
      <c r="Q33" t="s">
        <v>707</v>
      </c>
      <c r="R33" t="s">
        <v>636</v>
      </c>
      <c r="S33" t="s">
        <v>635</v>
      </c>
      <c r="T33" t="s">
        <v>7259</v>
      </c>
      <c r="U33" s="88" t="s">
        <v>26</v>
      </c>
      <c r="V33">
        <v>62</v>
      </c>
    </row>
    <row r="34" spans="1:22" x14ac:dyDescent="0.25">
      <c r="A34" t="s">
        <v>164</v>
      </c>
      <c r="B34" t="s">
        <v>165</v>
      </c>
      <c r="C34">
        <v>33.333333333333336</v>
      </c>
      <c r="D34">
        <v>3</v>
      </c>
      <c r="E34" t="s">
        <v>7260</v>
      </c>
      <c r="F34">
        <v>99.99</v>
      </c>
      <c r="G34">
        <v>0</v>
      </c>
      <c r="H34" t="s">
        <v>661</v>
      </c>
      <c r="I34" t="s">
        <v>7261</v>
      </c>
      <c r="J34" t="s">
        <v>934</v>
      </c>
      <c r="K34" t="s">
        <v>635</v>
      </c>
      <c r="L34" t="s">
        <v>636</v>
      </c>
      <c r="M34" t="s">
        <v>7262</v>
      </c>
      <c r="N34" t="s">
        <v>635</v>
      </c>
      <c r="O34" t="s">
        <v>668</v>
      </c>
      <c r="P34" t="s">
        <v>22</v>
      </c>
      <c r="Q34" t="s">
        <v>669</v>
      </c>
      <c r="R34" t="s">
        <v>636</v>
      </c>
      <c r="S34" t="s">
        <v>7263</v>
      </c>
      <c r="T34" t="s">
        <v>7262</v>
      </c>
      <c r="U34" s="87" t="s">
        <v>23</v>
      </c>
      <c r="V34">
        <v>56</v>
      </c>
    </row>
    <row r="35" spans="1:22" x14ac:dyDescent="0.25">
      <c r="A35" t="s">
        <v>35</v>
      </c>
      <c r="B35" t="s">
        <v>36</v>
      </c>
      <c r="C35">
        <v>33</v>
      </c>
      <c r="D35">
        <v>10</v>
      </c>
      <c r="E35" t="s">
        <v>7264</v>
      </c>
      <c r="F35">
        <v>293.25</v>
      </c>
      <c r="G35">
        <v>0</v>
      </c>
      <c r="H35" t="s">
        <v>661</v>
      </c>
      <c r="I35" t="s">
        <v>7265</v>
      </c>
      <c r="J35" t="s">
        <v>634</v>
      </c>
      <c r="K35" t="s">
        <v>635</v>
      </c>
      <c r="L35" t="s">
        <v>636</v>
      </c>
      <c r="M35" t="s">
        <v>7266</v>
      </c>
      <c r="N35" t="s">
        <v>635</v>
      </c>
      <c r="O35" t="s">
        <v>638</v>
      </c>
      <c r="P35" t="s">
        <v>22</v>
      </c>
      <c r="Q35" t="s">
        <v>639</v>
      </c>
      <c r="R35" t="s">
        <v>636</v>
      </c>
      <c r="S35" t="s">
        <v>635</v>
      </c>
      <c r="T35" t="s">
        <v>7266</v>
      </c>
      <c r="U35" s="88" t="s">
        <v>24</v>
      </c>
      <c r="V35">
        <v>56</v>
      </c>
    </row>
    <row r="36" spans="1:22" x14ac:dyDescent="0.25">
      <c r="A36" t="s">
        <v>533</v>
      </c>
      <c r="B36" t="s">
        <v>137</v>
      </c>
      <c r="C36">
        <v>74</v>
      </c>
      <c r="D36">
        <v>2</v>
      </c>
      <c r="E36" t="s">
        <v>7267</v>
      </c>
      <c r="F36">
        <v>148</v>
      </c>
      <c r="G36">
        <v>0</v>
      </c>
      <c r="H36" t="s">
        <v>647</v>
      </c>
      <c r="I36" t="s">
        <v>1383</v>
      </c>
      <c r="J36" t="s">
        <v>7268</v>
      </c>
      <c r="K36" t="s">
        <v>5706</v>
      </c>
      <c r="L36" t="s">
        <v>2178</v>
      </c>
      <c r="M36" t="s">
        <v>7266</v>
      </c>
      <c r="N36" t="s">
        <v>635</v>
      </c>
      <c r="O36" t="s">
        <v>6696</v>
      </c>
      <c r="P36" t="s">
        <v>43</v>
      </c>
      <c r="Q36" t="s">
        <v>654</v>
      </c>
      <c r="R36" t="s">
        <v>636</v>
      </c>
      <c r="S36" t="s">
        <v>7269</v>
      </c>
      <c r="T36" t="s">
        <v>7270</v>
      </c>
      <c r="U36" s="87" t="s">
        <v>20</v>
      </c>
      <c r="V36">
        <v>51</v>
      </c>
    </row>
    <row r="37" spans="1:22" x14ac:dyDescent="0.25">
      <c r="A37" t="s">
        <v>164</v>
      </c>
      <c r="B37" t="s">
        <v>165</v>
      </c>
      <c r="C37">
        <v>33.333333333333336</v>
      </c>
      <c r="D37">
        <v>3</v>
      </c>
      <c r="E37" t="s">
        <v>7271</v>
      </c>
      <c r="F37">
        <v>99.99</v>
      </c>
      <c r="G37">
        <v>0</v>
      </c>
      <c r="H37" t="s">
        <v>661</v>
      </c>
      <c r="I37" t="s">
        <v>7272</v>
      </c>
      <c r="J37" t="s">
        <v>1917</v>
      </c>
      <c r="K37" t="s">
        <v>635</v>
      </c>
      <c r="L37" t="s">
        <v>636</v>
      </c>
      <c r="M37" t="s">
        <v>7273</v>
      </c>
      <c r="N37" t="s">
        <v>635</v>
      </c>
      <c r="O37" t="s">
        <v>638</v>
      </c>
      <c r="P37" t="s">
        <v>22</v>
      </c>
      <c r="Q37" t="s">
        <v>639</v>
      </c>
      <c r="R37" t="s">
        <v>636</v>
      </c>
      <c r="S37" t="s">
        <v>7274</v>
      </c>
      <c r="T37" t="s">
        <v>7273</v>
      </c>
      <c r="U37" s="88" t="s">
        <v>21</v>
      </c>
      <c r="V37">
        <v>51</v>
      </c>
    </row>
    <row r="38" spans="1:22" x14ac:dyDescent="0.25">
      <c r="A38" t="s">
        <v>35</v>
      </c>
      <c r="B38" t="s">
        <v>36</v>
      </c>
      <c r="C38">
        <v>66.666666666666671</v>
      </c>
      <c r="D38">
        <v>3</v>
      </c>
      <c r="E38" t="s">
        <v>7275</v>
      </c>
      <c r="F38">
        <v>99.99</v>
      </c>
      <c r="G38">
        <v>0</v>
      </c>
      <c r="H38" t="s">
        <v>661</v>
      </c>
      <c r="I38" t="s">
        <v>7276</v>
      </c>
      <c r="J38" t="s">
        <v>1105</v>
      </c>
      <c r="K38" t="s">
        <v>635</v>
      </c>
      <c r="L38" t="s">
        <v>636</v>
      </c>
      <c r="M38" t="s">
        <v>7277</v>
      </c>
      <c r="N38" t="s">
        <v>635</v>
      </c>
      <c r="O38" t="s">
        <v>638</v>
      </c>
      <c r="P38" t="s">
        <v>22</v>
      </c>
      <c r="Q38" t="s">
        <v>639</v>
      </c>
      <c r="R38" t="s">
        <v>636</v>
      </c>
      <c r="S38" t="s">
        <v>635</v>
      </c>
      <c r="T38" t="s">
        <v>7277</v>
      </c>
      <c r="U38" s="87" t="s">
        <v>121</v>
      </c>
      <c r="V38">
        <v>5</v>
      </c>
    </row>
    <row r="39" spans="1:22" x14ac:dyDescent="0.25">
      <c r="A39" t="s">
        <v>39</v>
      </c>
      <c r="B39" t="s">
        <v>44</v>
      </c>
      <c r="C39">
        <v>80</v>
      </c>
      <c r="D39">
        <v>1</v>
      </c>
      <c r="E39" t="s">
        <v>7278</v>
      </c>
      <c r="F39">
        <v>80</v>
      </c>
      <c r="G39">
        <v>0</v>
      </c>
      <c r="H39" t="s">
        <v>647</v>
      </c>
      <c r="I39" t="s">
        <v>7279</v>
      </c>
      <c r="J39" t="s">
        <v>7280</v>
      </c>
      <c r="K39" t="s">
        <v>7281</v>
      </c>
      <c r="L39" t="s">
        <v>7282</v>
      </c>
      <c r="M39" t="s">
        <v>7283</v>
      </c>
      <c r="N39" t="s">
        <v>635</v>
      </c>
      <c r="O39" t="s">
        <v>678</v>
      </c>
      <c r="P39" t="s">
        <v>43</v>
      </c>
      <c r="Q39" t="s">
        <v>654</v>
      </c>
      <c r="R39" t="s">
        <v>636</v>
      </c>
      <c r="S39" t="s">
        <v>635</v>
      </c>
      <c r="T39" t="s">
        <v>7284</v>
      </c>
      <c r="U39" s="88" t="s">
        <v>122</v>
      </c>
      <c r="V39">
        <v>5</v>
      </c>
    </row>
    <row r="40" spans="1:22" x14ac:dyDescent="0.25">
      <c r="A40" t="s">
        <v>37</v>
      </c>
      <c r="B40" t="s">
        <v>38</v>
      </c>
      <c r="C40">
        <v>66.666666666666671</v>
      </c>
      <c r="D40">
        <v>6</v>
      </c>
      <c r="E40" t="s">
        <v>7285</v>
      </c>
      <c r="F40">
        <v>199.98</v>
      </c>
      <c r="G40">
        <v>0</v>
      </c>
      <c r="H40" t="s">
        <v>661</v>
      </c>
      <c r="I40" t="s">
        <v>7286</v>
      </c>
      <c r="J40" t="s">
        <v>858</v>
      </c>
      <c r="K40" t="s">
        <v>635</v>
      </c>
      <c r="L40" t="s">
        <v>636</v>
      </c>
      <c r="M40" t="s">
        <v>7287</v>
      </c>
      <c r="N40" t="s">
        <v>635</v>
      </c>
      <c r="O40" t="s">
        <v>638</v>
      </c>
      <c r="P40" t="s">
        <v>22</v>
      </c>
      <c r="Q40" t="s">
        <v>639</v>
      </c>
      <c r="R40" t="s">
        <v>636</v>
      </c>
      <c r="S40" t="s">
        <v>635</v>
      </c>
      <c r="T40" t="s">
        <v>7287</v>
      </c>
      <c r="U40" s="87" t="s">
        <v>533</v>
      </c>
      <c r="V40">
        <v>6</v>
      </c>
    </row>
    <row r="41" spans="1:22" x14ac:dyDescent="0.25">
      <c r="A41" t="s">
        <v>37</v>
      </c>
      <c r="B41" t="s">
        <v>38</v>
      </c>
      <c r="C41">
        <v>66.666666666666671</v>
      </c>
      <c r="D41">
        <v>3</v>
      </c>
      <c r="E41" t="s">
        <v>7288</v>
      </c>
      <c r="F41">
        <v>100</v>
      </c>
      <c r="G41">
        <v>0</v>
      </c>
      <c r="H41" t="s">
        <v>661</v>
      </c>
      <c r="I41" t="s">
        <v>7289</v>
      </c>
      <c r="J41" t="s">
        <v>757</v>
      </c>
      <c r="K41" t="s">
        <v>635</v>
      </c>
      <c r="L41" t="s">
        <v>636</v>
      </c>
      <c r="M41" t="s">
        <v>7290</v>
      </c>
      <c r="N41" t="s">
        <v>635</v>
      </c>
      <c r="O41" t="s">
        <v>668</v>
      </c>
      <c r="P41" t="s">
        <v>22</v>
      </c>
      <c r="Q41" t="s">
        <v>669</v>
      </c>
      <c r="R41" t="s">
        <v>636</v>
      </c>
      <c r="S41" t="s">
        <v>7291</v>
      </c>
      <c r="T41" t="s">
        <v>7290</v>
      </c>
      <c r="U41" s="88" t="s">
        <v>4726</v>
      </c>
      <c r="V41">
        <v>3</v>
      </c>
    </row>
    <row r="42" spans="1:22" x14ac:dyDescent="0.25">
      <c r="A42" t="s">
        <v>37</v>
      </c>
      <c r="B42" t="s">
        <v>38</v>
      </c>
      <c r="C42">
        <v>33</v>
      </c>
      <c r="D42">
        <v>10</v>
      </c>
      <c r="E42" t="s">
        <v>7292</v>
      </c>
      <c r="F42">
        <v>311.82</v>
      </c>
      <c r="G42">
        <v>0</v>
      </c>
      <c r="H42" t="s">
        <v>661</v>
      </c>
      <c r="I42" t="s">
        <v>1000</v>
      </c>
      <c r="J42" t="s">
        <v>1837</v>
      </c>
      <c r="K42" t="s">
        <v>635</v>
      </c>
      <c r="L42" t="s">
        <v>636</v>
      </c>
      <c r="M42" t="s">
        <v>7293</v>
      </c>
      <c r="N42" t="s">
        <v>635</v>
      </c>
      <c r="O42" t="s">
        <v>980</v>
      </c>
      <c r="P42" t="s">
        <v>22</v>
      </c>
      <c r="Q42" t="s">
        <v>669</v>
      </c>
      <c r="R42" t="s">
        <v>636</v>
      </c>
      <c r="S42" t="s">
        <v>635</v>
      </c>
      <c r="T42" t="s">
        <v>7294</v>
      </c>
      <c r="U42" s="88" t="s">
        <v>137</v>
      </c>
      <c r="V42">
        <v>3</v>
      </c>
    </row>
    <row r="43" spans="1:22" x14ac:dyDescent="0.25">
      <c r="A43" t="s">
        <v>164</v>
      </c>
      <c r="B43" t="s">
        <v>165</v>
      </c>
      <c r="C43">
        <v>65</v>
      </c>
      <c r="D43">
        <v>9</v>
      </c>
      <c r="E43" t="s">
        <v>7295</v>
      </c>
      <c r="F43">
        <v>305</v>
      </c>
      <c r="G43">
        <v>0</v>
      </c>
      <c r="H43" t="s">
        <v>661</v>
      </c>
      <c r="I43" t="s">
        <v>1000</v>
      </c>
      <c r="J43" t="s">
        <v>1837</v>
      </c>
      <c r="K43" t="s">
        <v>635</v>
      </c>
      <c r="L43" t="s">
        <v>636</v>
      </c>
      <c r="M43" t="s">
        <v>7296</v>
      </c>
      <c r="N43" t="s">
        <v>635</v>
      </c>
      <c r="O43" t="s">
        <v>980</v>
      </c>
      <c r="P43" t="s">
        <v>22</v>
      </c>
      <c r="Q43" t="s">
        <v>669</v>
      </c>
      <c r="R43" t="s">
        <v>636</v>
      </c>
      <c r="S43" t="s">
        <v>7297</v>
      </c>
      <c r="T43" t="s">
        <v>7298</v>
      </c>
      <c r="U43" s="87" t="s">
        <v>1984</v>
      </c>
      <c r="V43">
        <v>1312</v>
      </c>
    </row>
    <row r="44" spans="1:22" x14ac:dyDescent="0.25">
      <c r="A44" t="s">
        <v>258</v>
      </c>
      <c r="B44" t="s">
        <v>264</v>
      </c>
      <c r="C44">
        <v>139</v>
      </c>
      <c r="D44">
        <v>1</v>
      </c>
      <c r="E44" t="s">
        <v>7299</v>
      </c>
      <c r="F44">
        <v>551.6</v>
      </c>
      <c r="G44">
        <v>0</v>
      </c>
      <c r="H44" t="s">
        <v>661</v>
      </c>
      <c r="I44" t="s">
        <v>6774</v>
      </c>
      <c r="J44" t="s">
        <v>643</v>
      </c>
      <c r="K44" t="s">
        <v>635</v>
      </c>
      <c r="L44" t="s">
        <v>636</v>
      </c>
      <c r="M44" t="s">
        <v>7300</v>
      </c>
      <c r="N44" t="s">
        <v>635</v>
      </c>
      <c r="O44" t="s">
        <v>638</v>
      </c>
      <c r="P44" t="s">
        <v>22</v>
      </c>
      <c r="Q44" t="s">
        <v>639</v>
      </c>
      <c r="R44" t="s">
        <v>636</v>
      </c>
      <c r="S44" t="s">
        <v>7301</v>
      </c>
      <c r="T44" t="s">
        <v>7300</v>
      </c>
    </row>
    <row r="45" spans="1:22" x14ac:dyDescent="0.25">
      <c r="A45" t="s">
        <v>257</v>
      </c>
      <c r="B45" t="s">
        <v>263</v>
      </c>
      <c r="C45">
        <v>139</v>
      </c>
      <c r="D45">
        <v>1</v>
      </c>
      <c r="E45" t="s">
        <v>7299</v>
      </c>
      <c r="F45">
        <v>551.6</v>
      </c>
      <c r="G45">
        <v>0</v>
      </c>
      <c r="H45" t="s">
        <v>661</v>
      </c>
      <c r="I45" t="s">
        <v>6774</v>
      </c>
      <c r="J45" t="s">
        <v>643</v>
      </c>
      <c r="K45" t="s">
        <v>635</v>
      </c>
      <c r="L45" t="s">
        <v>636</v>
      </c>
      <c r="M45" t="s">
        <v>7300</v>
      </c>
      <c r="N45" t="s">
        <v>635</v>
      </c>
      <c r="O45" t="s">
        <v>638</v>
      </c>
      <c r="P45" t="s">
        <v>22</v>
      </c>
      <c r="Q45" t="s">
        <v>639</v>
      </c>
      <c r="R45" t="s">
        <v>636</v>
      </c>
      <c r="S45" t="s">
        <v>7301</v>
      </c>
      <c r="T45" t="s">
        <v>7300</v>
      </c>
    </row>
    <row r="46" spans="1:22" x14ac:dyDescent="0.25">
      <c r="A46" t="s">
        <v>258</v>
      </c>
      <c r="B46" t="s">
        <v>264</v>
      </c>
      <c r="C46">
        <v>139</v>
      </c>
      <c r="D46">
        <v>1</v>
      </c>
      <c r="E46" t="s">
        <v>7299</v>
      </c>
      <c r="F46">
        <v>551.6</v>
      </c>
      <c r="G46">
        <v>0</v>
      </c>
      <c r="H46" t="s">
        <v>661</v>
      </c>
      <c r="I46" t="s">
        <v>6774</v>
      </c>
      <c r="J46" t="s">
        <v>643</v>
      </c>
      <c r="K46" t="s">
        <v>635</v>
      </c>
      <c r="L46" t="s">
        <v>636</v>
      </c>
      <c r="M46" t="s">
        <v>7300</v>
      </c>
      <c r="N46" t="s">
        <v>635</v>
      </c>
      <c r="O46" t="s">
        <v>638</v>
      </c>
      <c r="P46" t="s">
        <v>22</v>
      </c>
      <c r="Q46" t="s">
        <v>639</v>
      </c>
      <c r="R46" t="s">
        <v>636</v>
      </c>
      <c r="S46" t="s">
        <v>7301</v>
      </c>
      <c r="T46" t="s">
        <v>7300</v>
      </c>
    </row>
    <row r="47" spans="1:22" x14ac:dyDescent="0.25">
      <c r="A47" t="s">
        <v>257</v>
      </c>
      <c r="B47" t="s">
        <v>263</v>
      </c>
      <c r="C47">
        <v>139</v>
      </c>
      <c r="D47">
        <v>1</v>
      </c>
      <c r="E47" t="s">
        <v>7299</v>
      </c>
      <c r="F47">
        <v>551.6</v>
      </c>
      <c r="G47">
        <v>0</v>
      </c>
      <c r="H47" t="s">
        <v>661</v>
      </c>
      <c r="I47" t="s">
        <v>6774</v>
      </c>
      <c r="J47" t="s">
        <v>643</v>
      </c>
      <c r="K47" t="s">
        <v>635</v>
      </c>
      <c r="L47" t="s">
        <v>636</v>
      </c>
      <c r="M47" t="s">
        <v>7300</v>
      </c>
      <c r="N47" t="s">
        <v>635</v>
      </c>
      <c r="O47" t="s">
        <v>638</v>
      </c>
      <c r="P47" t="s">
        <v>22</v>
      </c>
      <c r="Q47" t="s">
        <v>639</v>
      </c>
      <c r="R47" t="s">
        <v>636</v>
      </c>
      <c r="S47" t="s">
        <v>7301</v>
      </c>
      <c r="T47" t="s">
        <v>7300</v>
      </c>
    </row>
    <row r="48" spans="1:22" x14ac:dyDescent="0.25">
      <c r="A48" t="s">
        <v>256</v>
      </c>
      <c r="B48" t="s">
        <v>262</v>
      </c>
      <c r="C48">
        <v>139</v>
      </c>
      <c r="D48">
        <v>2</v>
      </c>
      <c r="E48" t="s">
        <v>7299</v>
      </c>
      <c r="F48">
        <v>551.6</v>
      </c>
      <c r="G48">
        <v>0</v>
      </c>
      <c r="H48" t="s">
        <v>661</v>
      </c>
      <c r="I48" t="s">
        <v>6774</v>
      </c>
      <c r="J48" t="s">
        <v>643</v>
      </c>
      <c r="K48" t="s">
        <v>635</v>
      </c>
      <c r="L48" t="s">
        <v>636</v>
      </c>
      <c r="M48" t="s">
        <v>7300</v>
      </c>
      <c r="N48" t="s">
        <v>635</v>
      </c>
      <c r="O48" t="s">
        <v>638</v>
      </c>
      <c r="P48" t="s">
        <v>22</v>
      </c>
      <c r="Q48" t="s">
        <v>639</v>
      </c>
      <c r="R48" t="s">
        <v>636</v>
      </c>
      <c r="S48" t="s">
        <v>7301</v>
      </c>
      <c r="T48" t="s">
        <v>7300</v>
      </c>
    </row>
    <row r="49" spans="1:20" x14ac:dyDescent="0.25">
      <c r="A49" t="s">
        <v>20</v>
      </c>
      <c r="B49" t="s">
        <v>21</v>
      </c>
      <c r="C49">
        <v>50</v>
      </c>
      <c r="D49">
        <v>1</v>
      </c>
      <c r="E49" t="s">
        <v>7302</v>
      </c>
      <c r="F49">
        <v>100</v>
      </c>
      <c r="G49">
        <v>0</v>
      </c>
      <c r="H49" t="s">
        <v>632</v>
      </c>
      <c r="I49" t="s">
        <v>7303</v>
      </c>
      <c r="J49" t="s">
        <v>869</v>
      </c>
      <c r="K49" t="s">
        <v>635</v>
      </c>
      <c r="L49" t="s">
        <v>636</v>
      </c>
      <c r="M49" t="s">
        <v>7304</v>
      </c>
      <c r="N49" t="s">
        <v>635</v>
      </c>
      <c r="O49" t="s">
        <v>638</v>
      </c>
      <c r="P49" t="s">
        <v>22</v>
      </c>
      <c r="Q49" t="s">
        <v>639</v>
      </c>
      <c r="R49" t="s">
        <v>636</v>
      </c>
      <c r="S49" t="s">
        <v>635</v>
      </c>
      <c r="T49" t="s">
        <v>7304</v>
      </c>
    </row>
    <row r="50" spans="1:20" x14ac:dyDescent="0.25">
      <c r="A50" t="s">
        <v>23</v>
      </c>
      <c r="B50" t="s">
        <v>24</v>
      </c>
      <c r="C50">
        <v>50</v>
      </c>
      <c r="D50">
        <v>1</v>
      </c>
      <c r="E50" t="s">
        <v>7302</v>
      </c>
      <c r="F50">
        <v>100</v>
      </c>
      <c r="G50">
        <v>0</v>
      </c>
      <c r="H50" t="s">
        <v>632</v>
      </c>
      <c r="I50" t="s">
        <v>7303</v>
      </c>
      <c r="J50" t="s">
        <v>869</v>
      </c>
      <c r="K50" t="s">
        <v>635</v>
      </c>
      <c r="L50" t="s">
        <v>636</v>
      </c>
      <c r="M50" t="s">
        <v>7304</v>
      </c>
      <c r="N50" t="s">
        <v>635</v>
      </c>
      <c r="O50" t="s">
        <v>638</v>
      </c>
      <c r="P50" t="s">
        <v>22</v>
      </c>
      <c r="Q50" t="s">
        <v>639</v>
      </c>
      <c r="R50" t="s">
        <v>636</v>
      </c>
      <c r="S50" t="s">
        <v>635</v>
      </c>
      <c r="T50" t="s">
        <v>7304</v>
      </c>
    </row>
    <row r="51" spans="1:20" x14ac:dyDescent="0.25">
      <c r="A51" t="s">
        <v>25</v>
      </c>
      <c r="B51" t="s">
        <v>26</v>
      </c>
      <c r="C51">
        <v>50</v>
      </c>
      <c r="D51">
        <v>1</v>
      </c>
      <c r="E51" t="s">
        <v>7302</v>
      </c>
      <c r="F51">
        <v>100</v>
      </c>
      <c r="G51">
        <v>0</v>
      </c>
      <c r="H51" t="s">
        <v>632</v>
      </c>
      <c r="I51" t="s">
        <v>7303</v>
      </c>
      <c r="J51" t="s">
        <v>869</v>
      </c>
      <c r="K51" t="s">
        <v>635</v>
      </c>
      <c r="L51" t="s">
        <v>636</v>
      </c>
      <c r="M51" t="s">
        <v>7304</v>
      </c>
      <c r="N51" t="s">
        <v>635</v>
      </c>
      <c r="O51" t="s">
        <v>638</v>
      </c>
      <c r="P51" t="s">
        <v>22</v>
      </c>
      <c r="Q51" t="s">
        <v>639</v>
      </c>
      <c r="R51" t="s">
        <v>636</v>
      </c>
      <c r="S51" t="s">
        <v>635</v>
      </c>
      <c r="T51" t="s">
        <v>7304</v>
      </c>
    </row>
    <row r="52" spans="1:20" x14ac:dyDescent="0.25">
      <c r="A52" t="s">
        <v>20</v>
      </c>
      <c r="B52" t="s">
        <v>21</v>
      </c>
      <c r="C52">
        <v>50</v>
      </c>
      <c r="D52">
        <v>1</v>
      </c>
      <c r="E52" t="s">
        <v>7305</v>
      </c>
      <c r="F52">
        <v>444</v>
      </c>
      <c r="G52">
        <v>0</v>
      </c>
      <c r="H52" t="s">
        <v>632</v>
      </c>
      <c r="I52" t="s">
        <v>7306</v>
      </c>
      <c r="J52" t="s">
        <v>1200</v>
      </c>
      <c r="K52" t="s">
        <v>635</v>
      </c>
      <c r="L52" t="s">
        <v>636</v>
      </c>
      <c r="M52" t="s">
        <v>7307</v>
      </c>
      <c r="N52" t="s">
        <v>635</v>
      </c>
      <c r="O52" t="s">
        <v>668</v>
      </c>
      <c r="P52" t="s">
        <v>22</v>
      </c>
      <c r="Q52" t="s">
        <v>669</v>
      </c>
      <c r="R52" t="s">
        <v>636</v>
      </c>
      <c r="S52" t="s">
        <v>635</v>
      </c>
      <c r="T52" t="s">
        <v>7308</v>
      </c>
    </row>
    <row r="53" spans="1:20" x14ac:dyDescent="0.25">
      <c r="A53" t="s">
        <v>23</v>
      </c>
      <c r="B53" t="s">
        <v>24</v>
      </c>
      <c r="C53">
        <v>50</v>
      </c>
      <c r="D53">
        <v>1</v>
      </c>
      <c r="E53" t="s">
        <v>7305</v>
      </c>
      <c r="F53">
        <v>444</v>
      </c>
      <c r="G53">
        <v>0</v>
      </c>
      <c r="H53" t="s">
        <v>632</v>
      </c>
      <c r="I53" t="s">
        <v>7306</v>
      </c>
      <c r="J53" t="s">
        <v>1200</v>
      </c>
      <c r="K53" t="s">
        <v>635</v>
      </c>
      <c r="L53" t="s">
        <v>636</v>
      </c>
      <c r="M53" t="s">
        <v>7307</v>
      </c>
      <c r="N53" t="s">
        <v>635</v>
      </c>
      <c r="O53" t="s">
        <v>668</v>
      </c>
      <c r="P53" t="s">
        <v>22</v>
      </c>
      <c r="Q53" t="s">
        <v>669</v>
      </c>
      <c r="R53" t="s">
        <v>636</v>
      </c>
      <c r="S53" t="s">
        <v>635</v>
      </c>
      <c r="T53" t="s">
        <v>7308</v>
      </c>
    </row>
    <row r="54" spans="1:20" x14ac:dyDescent="0.25">
      <c r="A54" t="s">
        <v>25</v>
      </c>
      <c r="B54" t="s">
        <v>26</v>
      </c>
      <c r="C54">
        <v>50</v>
      </c>
      <c r="D54">
        <v>1</v>
      </c>
      <c r="E54" t="s">
        <v>7305</v>
      </c>
      <c r="F54">
        <v>444</v>
      </c>
      <c r="G54">
        <v>0</v>
      </c>
      <c r="H54" t="s">
        <v>632</v>
      </c>
      <c r="I54" t="s">
        <v>7306</v>
      </c>
      <c r="J54" t="s">
        <v>1200</v>
      </c>
      <c r="K54" t="s">
        <v>635</v>
      </c>
      <c r="L54" t="s">
        <v>636</v>
      </c>
      <c r="M54" t="s">
        <v>7307</v>
      </c>
      <c r="N54" t="s">
        <v>635</v>
      </c>
      <c r="O54" t="s">
        <v>668</v>
      </c>
      <c r="P54" t="s">
        <v>22</v>
      </c>
      <c r="Q54" t="s">
        <v>669</v>
      </c>
      <c r="R54" t="s">
        <v>636</v>
      </c>
      <c r="S54" t="s">
        <v>635</v>
      </c>
      <c r="T54" t="s">
        <v>7308</v>
      </c>
    </row>
    <row r="55" spans="1:20" x14ac:dyDescent="0.25">
      <c r="A55" t="s">
        <v>118</v>
      </c>
      <c r="B55" t="s">
        <v>91</v>
      </c>
      <c r="C55">
        <v>83.333333333333329</v>
      </c>
      <c r="D55">
        <v>3</v>
      </c>
      <c r="E55" t="s">
        <v>7305</v>
      </c>
      <c r="F55">
        <v>444</v>
      </c>
      <c r="G55">
        <v>0</v>
      </c>
      <c r="H55" t="s">
        <v>632</v>
      </c>
      <c r="I55" t="s">
        <v>7306</v>
      </c>
      <c r="J55" t="s">
        <v>1200</v>
      </c>
      <c r="K55" t="s">
        <v>635</v>
      </c>
      <c r="L55" t="s">
        <v>636</v>
      </c>
      <c r="M55" t="s">
        <v>7307</v>
      </c>
      <c r="N55" t="s">
        <v>635</v>
      </c>
      <c r="O55" t="s">
        <v>668</v>
      </c>
      <c r="P55" t="s">
        <v>22</v>
      </c>
      <c r="Q55" t="s">
        <v>669</v>
      </c>
      <c r="R55" t="s">
        <v>636</v>
      </c>
      <c r="S55" t="s">
        <v>635</v>
      </c>
      <c r="T55" t="s">
        <v>7308</v>
      </c>
    </row>
    <row r="56" spans="1:20" x14ac:dyDescent="0.25">
      <c r="A56" t="s">
        <v>39</v>
      </c>
      <c r="B56" t="s">
        <v>44</v>
      </c>
      <c r="C56">
        <v>120</v>
      </c>
      <c r="D56">
        <v>1</v>
      </c>
      <c r="E56" t="s">
        <v>7305</v>
      </c>
      <c r="F56">
        <v>444</v>
      </c>
      <c r="G56">
        <v>0</v>
      </c>
      <c r="H56" t="s">
        <v>632</v>
      </c>
      <c r="I56" t="s">
        <v>7306</v>
      </c>
      <c r="J56" t="s">
        <v>1200</v>
      </c>
      <c r="K56" t="s">
        <v>635</v>
      </c>
      <c r="L56" t="s">
        <v>636</v>
      </c>
      <c r="M56" t="s">
        <v>7307</v>
      </c>
      <c r="N56" t="s">
        <v>635</v>
      </c>
      <c r="O56" t="s">
        <v>668</v>
      </c>
      <c r="P56" t="s">
        <v>22</v>
      </c>
      <c r="Q56" t="s">
        <v>669</v>
      </c>
      <c r="R56" t="s">
        <v>636</v>
      </c>
      <c r="S56" t="s">
        <v>635</v>
      </c>
      <c r="T56" t="s">
        <v>7308</v>
      </c>
    </row>
    <row r="57" spans="1:20" x14ac:dyDescent="0.25">
      <c r="A57" t="s">
        <v>37</v>
      </c>
      <c r="B57" t="s">
        <v>38</v>
      </c>
      <c r="C57">
        <v>66.666666666666671</v>
      </c>
      <c r="D57">
        <v>3</v>
      </c>
      <c r="E57" t="s">
        <v>7309</v>
      </c>
      <c r="F57">
        <v>99.99</v>
      </c>
      <c r="G57">
        <v>0</v>
      </c>
      <c r="H57" t="s">
        <v>661</v>
      </c>
      <c r="I57" t="s">
        <v>7310</v>
      </c>
      <c r="J57" t="s">
        <v>1214</v>
      </c>
      <c r="K57" t="s">
        <v>635</v>
      </c>
      <c r="L57" t="s">
        <v>636</v>
      </c>
      <c r="M57" t="s">
        <v>7311</v>
      </c>
      <c r="N57" t="s">
        <v>635</v>
      </c>
      <c r="O57" t="s">
        <v>638</v>
      </c>
      <c r="P57" t="s">
        <v>22</v>
      </c>
      <c r="Q57" t="s">
        <v>639</v>
      </c>
      <c r="R57" t="s">
        <v>636</v>
      </c>
      <c r="S57" t="s">
        <v>635</v>
      </c>
      <c r="T57" t="s">
        <v>7311</v>
      </c>
    </row>
    <row r="58" spans="1:20" x14ac:dyDescent="0.25">
      <c r="A58" t="s">
        <v>35</v>
      </c>
      <c r="B58" t="s">
        <v>36</v>
      </c>
      <c r="C58">
        <v>33</v>
      </c>
      <c r="D58">
        <v>10</v>
      </c>
      <c r="E58" t="s">
        <v>7312</v>
      </c>
      <c r="F58">
        <v>293.25</v>
      </c>
      <c r="G58">
        <v>0</v>
      </c>
      <c r="H58" t="s">
        <v>661</v>
      </c>
      <c r="I58" t="s">
        <v>7218</v>
      </c>
      <c r="J58" t="s">
        <v>634</v>
      </c>
      <c r="K58" t="s">
        <v>635</v>
      </c>
      <c r="L58" t="s">
        <v>636</v>
      </c>
      <c r="M58" t="s">
        <v>7313</v>
      </c>
      <c r="N58" t="s">
        <v>635</v>
      </c>
      <c r="O58" t="s">
        <v>638</v>
      </c>
      <c r="P58" t="s">
        <v>22</v>
      </c>
      <c r="Q58" t="s">
        <v>639</v>
      </c>
      <c r="R58" t="s">
        <v>636</v>
      </c>
      <c r="S58" t="s">
        <v>635</v>
      </c>
      <c r="T58" t="s">
        <v>7313</v>
      </c>
    </row>
    <row r="59" spans="1:20" x14ac:dyDescent="0.25">
      <c r="A59" t="s">
        <v>164</v>
      </c>
      <c r="B59" t="s">
        <v>165</v>
      </c>
      <c r="C59">
        <v>50</v>
      </c>
      <c r="D59">
        <v>12</v>
      </c>
      <c r="E59" t="s">
        <v>7314</v>
      </c>
      <c r="F59">
        <v>373.2</v>
      </c>
      <c r="G59">
        <v>0</v>
      </c>
      <c r="H59" t="s">
        <v>661</v>
      </c>
      <c r="I59" t="s">
        <v>6386</v>
      </c>
      <c r="J59" t="s">
        <v>978</v>
      </c>
      <c r="K59" t="s">
        <v>635</v>
      </c>
      <c r="L59" t="s">
        <v>636</v>
      </c>
      <c r="M59" t="s">
        <v>7315</v>
      </c>
      <c r="N59" t="s">
        <v>635</v>
      </c>
      <c r="O59" t="s">
        <v>1071</v>
      </c>
      <c r="P59" t="s">
        <v>22</v>
      </c>
      <c r="Q59" t="s">
        <v>639</v>
      </c>
      <c r="R59" t="s">
        <v>636</v>
      </c>
      <c r="S59" t="s">
        <v>7316</v>
      </c>
      <c r="T59" t="s">
        <v>7315</v>
      </c>
    </row>
    <row r="60" spans="1:20" x14ac:dyDescent="0.25">
      <c r="A60" t="s">
        <v>35</v>
      </c>
      <c r="B60" t="s">
        <v>36</v>
      </c>
      <c r="C60">
        <v>66.666666666666671</v>
      </c>
      <c r="D60">
        <v>3</v>
      </c>
      <c r="E60" t="s">
        <v>7317</v>
      </c>
      <c r="F60">
        <v>100</v>
      </c>
      <c r="G60">
        <v>0</v>
      </c>
      <c r="H60" t="s">
        <v>661</v>
      </c>
      <c r="I60" t="s">
        <v>6839</v>
      </c>
      <c r="J60" t="s">
        <v>7318</v>
      </c>
      <c r="K60" t="s">
        <v>635</v>
      </c>
      <c r="L60" t="s">
        <v>636</v>
      </c>
      <c r="M60" t="s">
        <v>7319</v>
      </c>
      <c r="N60" t="s">
        <v>635</v>
      </c>
      <c r="O60" t="s">
        <v>638</v>
      </c>
      <c r="P60" t="s">
        <v>22</v>
      </c>
      <c r="Q60" t="s">
        <v>639</v>
      </c>
      <c r="R60" t="s">
        <v>636</v>
      </c>
      <c r="S60" t="s">
        <v>635</v>
      </c>
      <c r="T60" t="s">
        <v>7319</v>
      </c>
    </row>
    <row r="61" spans="1:20" x14ac:dyDescent="0.25">
      <c r="A61" t="s">
        <v>121</v>
      </c>
      <c r="B61" t="s">
        <v>122</v>
      </c>
      <c r="C61">
        <v>14</v>
      </c>
      <c r="D61">
        <v>1</v>
      </c>
      <c r="E61" t="s">
        <v>7320</v>
      </c>
      <c r="F61">
        <v>14</v>
      </c>
      <c r="G61">
        <v>0</v>
      </c>
      <c r="H61" t="s">
        <v>661</v>
      </c>
      <c r="I61" t="s">
        <v>7321</v>
      </c>
      <c r="J61" t="s">
        <v>7322</v>
      </c>
      <c r="K61" t="s">
        <v>7323</v>
      </c>
      <c r="L61" t="s">
        <v>1965</v>
      </c>
      <c r="M61" t="s">
        <v>7324</v>
      </c>
      <c r="N61" t="s">
        <v>635</v>
      </c>
      <c r="O61" t="s">
        <v>678</v>
      </c>
      <c r="P61" t="s">
        <v>43</v>
      </c>
      <c r="Q61" t="s">
        <v>654</v>
      </c>
      <c r="R61" t="s">
        <v>636</v>
      </c>
      <c r="S61" t="s">
        <v>7325</v>
      </c>
      <c r="T61" t="s">
        <v>7326</v>
      </c>
    </row>
    <row r="62" spans="1:20" x14ac:dyDescent="0.25">
      <c r="A62" t="s">
        <v>164</v>
      </c>
      <c r="B62" t="s">
        <v>165</v>
      </c>
      <c r="C62">
        <v>49</v>
      </c>
      <c r="D62">
        <v>2</v>
      </c>
      <c r="E62" t="s">
        <v>7327</v>
      </c>
      <c r="F62">
        <v>98</v>
      </c>
      <c r="G62">
        <v>0</v>
      </c>
      <c r="H62" t="s">
        <v>647</v>
      </c>
      <c r="I62" t="s">
        <v>7328</v>
      </c>
      <c r="J62" t="s">
        <v>7329</v>
      </c>
      <c r="K62" t="s">
        <v>3745</v>
      </c>
      <c r="L62" t="s">
        <v>1272</v>
      </c>
      <c r="M62" t="s">
        <v>7330</v>
      </c>
      <c r="N62" t="s">
        <v>635</v>
      </c>
      <c r="O62" t="s">
        <v>678</v>
      </c>
      <c r="P62" t="s">
        <v>43</v>
      </c>
      <c r="Q62" t="s">
        <v>654</v>
      </c>
      <c r="R62" t="s">
        <v>636</v>
      </c>
      <c r="S62" t="s">
        <v>7331</v>
      </c>
      <c r="T62" t="s">
        <v>7332</v>
      </c>
    </row>
    <row r="63" spans="1:20" x14ac:dyDescent="0.25">
      <c r="A63" t="s">
        <v>37</v>
      </c>
      <c r="B63" t="s">
        <v>38</v>
      </c>
      <c r="C63">
        <v>33</v>
      </c>
      <c r="D63">
        <v>10</v>
      </c>
      <c r="E63" t="s">
        <v>7333</v>
      </c>
      <c r="F63">
        <v>330</v>
      </c>
      <c r="G63">
        <v>0</v>
      </c>
      <c r="H63" t="s">
        <v>661</v>
      </c>
      <c r="I63" t="s">
        <v>7334</v>
      </c>
      <c r="J63" t="s">
        <v>1130</v>
      </c>
      <c r="K63" t="s">
        <v>635</v>
      </c>
      <c r="L63" t="s">
        <v>636</v>
      </c>
      <c r="M63" t="s">
        <v>7335</v>
      </c>
      <c r="N63" t="s">
        <v>635</v>
      </c>
      <c r="O63" t="s">
        <v>668</v>
      </c>
      <c r="P63" t="s">
        <v>22</v>
      </c>
      <c r="Q63" t="s">
        <v>669</v>
      </c>
      <c r="R63" t="s">
        <v>636</v>
      </c>
      <c r="S63" t="s">
        <v>635</v>
      </c>
      <c r="T63" t="s">
        <v>7335</v>
      </c>
    </row>
    <row r="64" spans="1:20" x14ac:dyDescent="0.25">
      <c r="A64" t="s">
        <v>20</v>
      </c>
      <c r="B64" t="s">
        <v>21</v>
      </c>
      <c r="C64">
        <v>50</v>
      </c>
      <c r="D64">
        <v>1</v>
      </c>
      <c r="E64" t="s">
        <v>7336</v>
      </c>
      <c r="F64">
        <v>99.99</v>
      </c>
      <c r="G64">
        <v>0</v>
      </c>
      <c r="H64" t="s">
        <v>661</v>
      </c>
      <c r="I64" t="s">
        <v>7337</v>
      </c>
      <c r="J64" t="s">
        <v>2074</v>
      </c>
      <c r="K64" t="s">
        <v>635</v>
      </c>
      <c r="L64" t="s">
        <v>636</v>
      </c>
      <c r="M64" t="s">
        <v>7338</v>
      </c>
      <c r="N64" t="s">
        <v>635</v>
      </c>
      <c r="O64" t="s">
        <v>638</v>
      </c>
      <c r="P64" t="s">
        <v>22</v>
      </c>
      <c r="Q64" t="s">
        <v>639</v>
      </c>
      <c r="R64" t="s">
        <v>636</v>
      </c>
      <c r="S64" t="s">
        <v>635</v>
      </c>
      <c r="T64" t="s">
        <v>7338</v>
      </c>
    </row>
    <row r="65" spans="1:20" x14ac:dyDescent="0.25">
      <c r="A65" t="s">
        <v>23</v>
      </c>
      <c r="B65" t="s">
        <v>24</v>
      </c>
      <c r="C65">
        <v>50</v>
      </c>
      <c r="D65">
        <v>1</v>
      </c>
      <c r="E65" t="s">
        <v>7336</v>
      </c>
      <c r="F65">
        <v>99.99</v>
      </c>
      <c r="G65">
        <v>0</v>
      </c>
      <c r="H65" t="s">
        <v>661</v>
      </c>
      <c r="I65" t="s">
        <v>7337</v>
      </c>
      <c r="J65" t="s">
        <v>2074</v>
      </c>
      <c r="K65" t="s">
        <v>635</v>
      </c>
      <c r="L65" t="s">
        <v>636</v>
      </c>
      <c r="M65" t="s">
        <v>7338</v>
      </c>
      <c r="N65" t="s">
        <v>635</v>
      </c>
      <c r="O65" t="s">
        <v>638</v>
      </c>
      <c r="P65" t="s">
        <v>22</v>
      </c>
      <c r="Q65" t="s">
        <v>639</v>
      </c>
      <c r="R65" t="s">
        <v>636</v>
      </c>
      <c r="S65" t="s">
        <v>635</v>
      </c>
      <c r="T65" t="s">
        <v>7338</v>
      </c>
    </row>
    <row r="66" spans="1:20" x14ac:dyDescent="0.25">
      <c r="A66" t="s">
        <v>25</v>
      </c>
      <c r="B66" t="s">
        <v>26</v>
      </c>
      <c r="C66">
        <v>50</v>
      </c>
      <c r="D66">
        <v>1</v>
      </c>
      <c r="E66" t="s">
        <v>7336</v>
      </c>
      <c r="F66">
        <v>99.99</v>
      </c>
      <c r="G66">
        <v>0</v>
      </c>
      <c r="H66" t="s">
        <v>661</v>
      </c>
      <c r="I66" t="s">
        <v>7337</v>
      </c>
      <c r="J66" t="s">
        <v>2074</v>
      </c>
      <c r="K66" t="s">
        <v>635</v>
      </c>
      <c r="L66" t="s">
        <v>636</v>
      </c>
      <c r="M66" t="s">
        <v>7338</v>
      </c>
      <c r="N66" t="s">
        <v>635</v>
      </c>
      <c r="O66" t="s">
        <v>638</v>
      </c>
      <c r="P66" t="s">
        <v>22</v>
      </c>
      <c r="Q66" t="s">
        <v>639</v>
      </c>
      <c r="R66" t="s">
        <v>636</v>
      </c>
      <c r="S66" t="s">
        <v>635</v>
      </c>
      <c r="T66" t="s">
        <v>7338</v>
      </c>
    </row>
    <row r="67" spans="1:20" x14ac:dyDescent="0.25">
      <c r="A67" t="s">
        <v>164</v>
      </c>
      <c r="B67" t="s">
        <v>165</v>
      </c>
      <c r="C67">
        <v>33.333333333333336</v>
      </c>
      <c r="D67">
        <v>3</v>
      </c>
      <c r="E67" t="s">
        <v>7339</v>
      </c>
      <c r="F67">
        <v>99.99</v>
      </c>
      <c r="G67">
        <v>0</v>
      </c>
      <c r="H67" t="s">
        <v>661</v>
      </c>
      <c r="I67" t="s">
        <v>7340</v>
      </c>
      <c r="J67" t="s">
        <v>742</v>
      </c>
      <c r="K67" t="s">
        <v>635</v>
      </c>
      <c r="L67" t="s">
        <v>636</v>
      </c>
      <c r="M67" t="s">
        <v>7341</v>
      </c>
      <c r="N67" t="s">
        <v>635</v>
      </c>
      <c r="O67" t="s">
        <v>638</v>
      </c>
      <c r="P67" t="s">
        <v>22</v>
      </c>
      <c r="Q67" t="s">
        <v>639</v>
      </c>
      <c r="R67" t="s">
        <v>636</v>
      </c>
      <c r="S67" t="s">
        <v>7342</v>
      </c>
      <c r="T67" t="s">
        <v>7341</v>
      </c>
    </row>
    <row r="68" spans="1:20" x14ac:dyDescent="0.25">
      <c r="A68" t="s">
        <v>37</v>
      </c>
      <c r="B68" t="s">
        <v>38</v>
      </c>
      <c r="C68">
        <v>66.666666666666671</v>
      </c>
      <c r="D68">
        <v>3</v>
      </c>
      <c r="E68" t="s">
        <v>7343</v>
      </c>
      <c r="F68">
        <v>99.99</v>
      </c>
      <c r="G68">
        <v>0</v>
      </c>
      <c r="H68" t="s">
        <v>661</v>
      </c>
      <c r="I68" t="s">
        <v>7340</v>
      </c>
      <c r="J68" t="s">
        <v>742</v>
      </c>
      <c r="K68" t="s">
        <v>635</v>
      </c>
      <c r="L68" t="s">
        <v>636</v>
      </c>
      <c r="M68" t="s">
        <v>7344</v>
      </c>
      <c r="N68" t="s">
        <v>635</v>
      </c>
      <c r="O68" t="s">
        <v>638</v>
      </c>
      <c r="P68" t="s">
        <v>22</v>
      </c>
      <c r="Q68" t="s">
        <v>639</v>
      </c>
      <c r="R68" t="s">
        <v>636</v>
      </c>
      <c r="S68" t="s">
        <v>635</v>
      </c>
      <c r="T68" t="s">
        <v>7344</v>
      </c>
    </row>
    <row r="69" spans="1:20" x14ac:dyDescent="0.25">
      <c r="A69" t="s">
        <v>37</v>
      </c>
      <c r="B69" t="s">
        <v>38</v>
      </c>
      <c r="C69">
        <v>66.666666666666671</v>
      </c>
      <c r="D69">
        <v>3</v>
      </c>
      <c r="E69" t="s">
        <v>7345</v>
      </c>
      <c r="F69">
        <v>99.99</v>
      </c>
      <c r="G69">
        <v>0</v>
      </c>
      <c r="H69" t="s">
        <v>661</v>
      </c>
      <c r="I69" t="s">
        <v>7346</v>
      </c>
      <c r="J69" t="s">
        <v>711</v>
      </c>
      <c r="K69" t="s">
        <v>635</v>
      </c>
      <c r="L69" t="s">
        <v>636</v>
      </c>
      <c r="M69" t="s">
        <v>7347</v>
      </c>
      <c r="N69" t="s">
        <v>635</v>
      </c>
      <c r="O69" t="s">
        <v>638</v>
      </c>
      <c r="P69" t="s">
        <v>22</v>
      </c>
      <c r="Q69" t="s">
        <v>639</v>
      </c>
      <c r="R69" t="s">
        <v>636</v>
      </c>
      <c r="S69" t="s">
        <v>635</v>
      </c>
      <c r="T69" t="s">
        <v>7347</v>
      </c>
    </row>
    <row r="70" spans="1:20" x14ac:dyDescent="0.25">
      <c r="A70" t="s">
        <v>118</v>
      </c>
      <c r="B70" t="s">
        <v>91</v>
      </c>
      <c r="C70">
        <v>66</v>
      </c>
      <c r="D70">
        <v>1</v>
      </c>
      <c r="E70" t="s">
        <v>7348</v>
      </c>
      <c r="F70">
        <v>232</v>
      </c>
      <c r="G70">
        <v>0</v>
      </c>
      <c r="H70" t="s">
        <v>647</v>
      </c>
      <c r="I70" t="s">
        <v>7349</v>
      </c>
      <c r="J70" t="s">
        <v>7350</v>
      </c>
      <c r="K70" t="s">
        <v>2540</v>
      </c>
      <c r="L70" t="s">
        <v>7351</v>
      </c>
      <c r="M70" t="s">
        <v>7352</v>
      </c>
      <c r="N70" t="s">
        <v>635</v>
      </c>
      <c r="O70" t="s">
        <v>678</v>
      </c>
      <c r="P70" t="s">
        <v>43</v>
      </c>
      <c r="Q70" t="s">
        <v>654</v>
      </c>
      <c r="R70" t="s">
        <v>636</v>
      </c>
      <c r="S70" t="s">
        <v>635</v>
      </c>
      <c r="T70" t="s">
        <v>7352</v>
      </c>
    </row>
    <row r="71" spans="1:20" x14ac:dyDescent="0.25">
      <c r="A71" t="s">
        <v>89</v>
      </c>
      <c r="B71" t="s">
        <v>1223</v>
      </c>
      <c r="C71">
        <v>66</v>
      </c>
      <c r="D71">
        <v>1</v>
      </c>
      <c r="E71" t="s">
        <v>7348</v>
      </c>
      <c r="F71">
        <v>232</v>
      </c>
      <c r="G71">
        <v>0</v>
      </c>
      <c r="H71" t="s">
        <v>647</v>
      </c>
      <c r="I71" t="s">
        <v>7349</v>
      </c>
      <c r="J71" t="s">
        <v>7350</v>
      </c>
      <c r="K71" t="s">
        <v>2540</v>
      </c>
      <c r="L71" t="s">
        <v>7351</v>
      </c>
      <c r="M71" t="s">
        <v>7352</v>
      </c>
      <c r="N71" t="s">
        <v>635</v>
      </c>
      <c r="O71" t="s">
        <v>678</v>
      </c>
      <c r="P71" t="s">
        <v>43</v>
      </c>
      <c r="Q71" t="s">
        <v>654</v>
      </c>
      <c r="R71" t="s">
        <v>636</v>
      </c>
      <c r="S71" t="s">
        <v>635</v>
      </c>
      <c r="T71" t="s">
        <v>7352</v>
      </c>
    </row>
    <row r="72" spans="1:20" x14ac:dyDescent="0.25">
      <c r="A72" t="s">
        <v>39</v>
      </c>
      <c r="B72" t="s">
        <v>44</v>
      </c>
      <c r="C72">
        <v>67</v>
      </c>
      <c r="D72">
        <v>1</v>
      </c>
      <c r="E72" t="s">
        <v>7348</v>
      </c>
      <c r="F72">
        <v>232</v>
      </c>
      <c r="G72">
        <v>0</v>
      </c>
      <c r="H72" t="s">
        <v>647</v>
      </c>
      <c r="I72" t="s">
        <v>7349</v>
      </c>
      <c r="J72" t="s">
        <v>7350</v>
      </c>
      <c r="K72" t="s">
        <v>2540</v>
      </c>
      <c r="L72" t="s">
        <v>7351</v>
      </c>
      <c r="M72" t="s">
        <v>7352</v>
      </c>
      <c r="N72" t="s">
        <v>635</v>
      </c>
      <c r="O72" t="s">
        <v>678</v>
      </c>
      <c r="P72" t="s">
        <v>43</v>
      </c>
      <c r="Q72" t="s">
        <v>654</v>
      </c>
      <c r="R72" t="s">
        <v>636</v>
      </c>
      <c r="S72" t="s">
        <v>635</v>
      </c>
      <c r="T72" t="s">
        <v>7352</v>
      </c>
    </row>
    <row r="73" spans="1:20" x14ac:dyDescent="0.25">
      <c r="A73" t="s">
        <v>37</v>
      </c>
      <c r="B73" t="s">
        <v>38</v>
      </c>
      <c r="C73">
        <v>66.666666666666671</v>
      </c>
      <c r="D73">
        <v>9</v>
      </c>
      <c r="E73" t="s">
        <v>7353</v>
      </c>
      <c r="F73">
        <v>278.7</v>
      </c>
      <c r="G73">
        <v>0</v>
      </c>
      <c r="H73" t="s">
        <v>661</v>
      </c>
      <c r="I73" t="s">
        <v>3625</v>
      </c>
      <c r="J73" t="s">
        <v>1379</v>
      </c>
      <c r="K73" t="s">
        <v>635</v>
      </c>
      <c r="L73" t="s">
        <v>636</v>
      </c>
      <c r="M73" t="s">
        <v>7354</v>
      </c>
      <c r="N73" t="s">
        <v>635</v>
      </c>
      <c r="O73" t="s">
        <v>638</v>
      </c>
      <c r="P73" t="s">
        <v>22</v>
      </c>
      <c r="Q73" t="s">
        <v>639</v>
      </c>
      <c r="R73" t="s">
        <v>636</v>
      </c>
      <c r="S73" t="s">
        <v>635</v>
      </c>
      <c r="T73" t="s">
        <v>7354</v>
      </c>
    </row>
    <row r="74" spans="1:20" x14ac:dyDescent="0.25">
      <c r="A74" t="s">
        <v>164</v>
      </c>
      <c r="B74" t="s">
        <v>165</v>
      </c>
      <c r="C74">
        <v>33.333333333333336</v>
      </c>
      <c r="D74">
        <v>3</v>
      </c>
      <c r="E74" t="s">
        <v>7355</v>
      </c>
      <c r="F74">
        <v>99.99</v>
      </c>
      <c r="G74">
        <v>0</v>
      </c>
      <c r="H74" t="s">
        <v>661</v>
      </c>
      <c r="I74" t="s">
        <v>7356</v>
      </c>
      <c r="J74" t="s">
        <v>818</v>
      </c>
      <c r="K74" t="s">
        <v>635</v>
      </c>
      <c r="L74" t="s">
        <v>636</v>
      </c>
      <c r="M74" t="s">
        <v>7357</v>
      </c>
      <c r="N74" t="s">
        <v>635</v>
      </c>
      <c r="O74" t="s">
        <v>638</v>
      </c>
      <c r="P74" t="s">
        <v>22</v>
      </c>
      <c r="Q74" t="s">
        <v>639</v>
      </c>
      <c r="R74" t="s">
        <v>636</v>
      </c>
      <c r="S74" t="s">
        <v>7358</v>
      </c>
      <c r="T74" t="s">
        <v>7357</v>
      </c>
    </row>
    <row r="75" spans="1:20" x14ac:dyDescent="0.25">
      <c r="A75" t="s">
        <v>31</v>
      </c>
      <c r="B75" t="s">
        <v>32</v>
      </c>
      <c r="C75">
        <v>54.5</v>
      </c>
      <c r="D75">
        <v>2</v>
      </c>
      <c r="E75" t="s">
        <v>7359</v>
      </c>
      <c r="F75">
        <v>148.55000000000001</v>
      </c>
      <c r="G75">
        <v>45</v>
      </c>
      <c r="H75" t="s">
        <v>3156</v>
      </c>
      <c r="I75" t="s">
        <v>7360</v>
      </c>
      <c r="J75" t="s">
        <v>7361</v>
      </c>
      <c r="K75" t="s">
        <v>6940</v>
      </c>
      <c r="L75" t="s">
        <v>636</v>
      </c>
      <c r="M75" t="s">
        <v>635</v>
      </c>
      <c r="N75" t="s">
        <v>635</v>
      </c>
      <c r="O75" t="s">
        <v>706</v>
      </c>
      <c r="P75" t="s">
        <v>40</v>
      </c>
      <c r="Q75" t="s">
        <v>635</v>
      </c>
      <c r="R75" t="s">
        <v>636</v>
      </c>
      <c r="S75" t="s">
        <v>635</v>
      </c>
      <c r="T75" t="s">
        <v>7362</v>
      </c>
    </row>
    <row r="76" spans="1:20" x14ac:dyDescent="0.25">
      <c r="A76" t="s">
        <v>164</v>
      </c>
      <c r="B76" t="s">
        <v>165</v>
      </c>
      <c r="C76">
        <v>50</v>
      </c>
      <c r="D76">
        <v>6</v>
      </c>
      <c r="E76" t="s">
        <v>7363</v>
      </c>
      <c r="F76">
        <v>199.99</v>
      </c>
      <c r="G76">
        <v>0</v>
      </c>
      <c r="H76" t="s">
        <v>661</v>
      </c>
      <c r="I76" t="s">
        <v>7364</v>
      </c>
      <c r="J76" t="s">
        <v>1349</v>
      </c>
      <c r="K76" t="s">
        <v>635</v>
      </c>
      <c r="L76" t="s">
        <v>636</v>
      </c>
      <c r="M76" t="s">
        <v>7365</v>
      </c>
      <c r="N76" t="s">
        <v>635</v>
      </c>
      <c r="O76" t="s">
        <v>638</v>
      </c>
      <c r="P76" t="s">
        <v>22</v>
      </c>
      <c r="Q76" t="s">
        <v>639</v>
      </c>
      <c r="R76" t="s">
        <v>636</v>
      </c>
      <c r="S76" t="s">
        <v>7366</v>
      </c>
      <c r="T76" t="s">
        <v>7367</v>
      </c>
    </row>
    <row r="77" spans="1:20" x14ac:dyDescent="0.25">
      <c r="A77" t="s">
        <v>164</v>
      </c>
      <c r="B77" t="s">
        <v>165</v>
      </c>
      <c r="C77">
        <v>33.333333333333336</v>
      </c>
      <c r="D77">
        <v>3</v>
      </c>
      <c r="E77" t="s">
        <v>7368</v>
      </c>
      <c r="F77">
        <v>99.99</v>
      </c>
      <c r="G77">
        <v>0</v>
      </c>
      <c r="H77" t="s">
        <v>661</v>
      </c>
      <c r="I77" t="s">
        <v>7369</v>
      </c>
      <c r="J77" t="s">
        <v>797</v>
      </c>
      <c r="K77" t="s">
        <v>635</v>
      </c>
      <c r="L77" t="s">
        <v>636</v>
      </c>
      <c r="M77" t="s">
        <v>7370</v>
      </c>
      <c r="N77" t="s">
        <v>635</v>
      </c>
      <c r="O77" t="s">
        <v>638</v>
      </c>
      <c r="P77" t="s">
        <v>22</v>
      </c>
      <c r="Q77" t="s">
        <v>639</v>
      </c>
      <c r="R77" t="s">
        <v>636</v>
      </c>
      <c r="S77" t="s">
        <v>7371</v>
      </c>
      <c r="T77" t="s">
        <v>7370</v>
      </c>
    </row>
    <row r="78" spans="1:20" x14ac:dyDescent="0.25">
      <c r="A78" t="s">
        <v>619</v>
      </c>
      <c r="B78" t="s">
        <v>620</v>
      </c>
      <c r="C78">
        <v>139</v>
      </c>
      <c r="D78">
        <v>1</v>
      </c>
      <c r="E78" t="s">
        <v>7372</v>
      </c>
      <c r="F78">
        <v>304.23</v>
      </c>
      <c r="G78">
        <v>0</v>
      </c>
      <c r="H78" t="s">
        <v>661</v>
      </c>
      <c r="I78" t="s">
        <v>7373</v>
      </c>
      <c r="J78" t="s">
        <v>839</v>
      </c>
      <c r="K78" t="s">
        <v>635</v>
      </c>
      <c r="L78" t="s">
        <v>636</v>
      </c>
      <c r="M78" t="s">
        <v>7374</v>
      </c>
      <c r="N78" t="s">
        <v>635</v>
      </c>
      <c r="O78" t="s">
        <v>638</v>
      </c>
      <c r="P78" t="s">
        <v>22</v>
      </c>
      <c r="Q78" t="s">
        <v>639</v>
      </c>
      <c r="R78" t="s">
        <v>636</v>
      </c>
      <c r="S78" t="s">
        <v>635</v>
      </c>
      <c r="T78" t="s">
        <v>7374</v>
      </c>
    </row>
    <row r="79" spans="1:20" x14ac:dyDescent="0.25">
      <c r="A79" t="s">
        <v>258</v>
      </c>
      <c r="B79" t="s">
        <v>264</v>
      </c>
      <c r="C79">
        <v>139</v>
      </c>
      <c r="D79">
        <v>1</v>
      </c>
      <c r="E79" t="s">
        <v>7372</v>
      </c>
      <c r="F79">
        <v>304.23</v>
      </c>
      <c r="G79">
        <v>0</v>
      </c>
      <c r="H79" t="s">
        <v>661</v>
      </c>
      <c r="I79" t="s">
        <v>7373</v>
      </c>
      <c r="J79" t="s">
        <v>839</v>
      </c>
      <c r="K79" t="s">
        <v>635</v>
      </c>
      <c r="L79" t="s">
        <v>636</v>
      </c>
      <c r="M79" t="s">
        <v>7374</v>
      </c>
      <c r="N79" t="s">
        <v>635</v>
      </c>
      <c r="O79" t="s">
        <v>638</v>
      </c>
      <c r="P79" t="s">
        <v>22</v>
      </c>
      <c r="Q79" t="s">
        <v>639</v>
      </c>
      <c r="R79" t="s">
        <v>636</v>
      </c>
      <c r="S79" t="s">
        <v>635</v>
      </c>
      <c r="T79" t="s">
        <v>7374</v>
      </c>
    </row>
    <row r="80" spans="1:20" x14ac:dyDescent="0.25">
      <c r="A80" t="s">
        <v>257</v>
      </c>
      <c r="B80" t="s">
        <v>263</v>
      </c>
      <c r="C80">
        <v>139</v>
      </c>
      <c r="D80">
        <v>1</v>
      </c>
      <c r="E80" t="s">
        <v>7372</v>
      </c>
      <c r="F80">
        <v>304.23</v>
      </c>
      <c r="G80">
        <v>0</v>
      </c>
      <c r="H80" t="s">
        <v>661</v>
      </c>
      <c r="I80" t="s">
        <v>7373</v>
      </c>
      <c r="J80" t="s">
        <v>839</v>
      </c>
      <c r="K80" t="s">
        <v>635</v>
      </c>
      <c r="L80" t="s">
        <v>636</v>
      </c>
      <c r="M80" t="s">
        <v>7374</v>
      </c>
      <c r="N80" t="s">
        <v>635</v>
      </c>
      <c r="O80" t="s">
        <v>638</v>
      </c>
      <c r="P80" t="s">
        <v>22</v>
      </c>
      <c r="Q80" t="s">
        <v>639</v>
      </c>
      <c r="R80" t="s">
        <v>636</v>
      </c>
      <c r="S80" t="s">
        <v>635</v>
      </c>
      <c r="T80" t="s">
        <v>7374</v>
      </c>
    </row>
    <row r="81" spans="1:20" x14ac:dyDescent="0.25">
      <c r="A81" t="s">
        <v>256</v>
      </c>
      <c r="B81" t="s">
        <v>262</v>
      </c>
      <c r="C81">
        <v>139</v>
      </c>
      <c r="D81">
        <v>1</v>
      </c>
      <c r="E81" t="s">
        <v>7372</v>
      </c>
      <c r="F81">
        <v>304.23</v>
      </c>
      <c r="G81">
        <v>0</v>
      </c>
      <c r="H81" t="s">
        <v>661</v>
      </c>
      <c r="I81" t="s">
        <v>7373</v>
      </c>
      <c r="J81" t="s">
        <v>839</v>
      </c>
      <c r="K81" t="s">
        <v>635</v>
      </c>
      <c r="L81" t="s">
        <v>636</v>
      </c>
      <c r="M81" t="s">
        <v>7374</v>
      </c>
      <c r="N81" t="s">
        <v>635</v>
      </c>
      <c r="O81" t="s">
        <v>638</v>
      </c>
      <c r="P81" t="s">
        <v>22</v>
      </c>
      <c r="Q81" t="s">
        <v>639</v>
      </c>
      <c r="R81" t="s">
        <v>636</v>
      </c>
      <c r="S81" t="s">
        <v>635</v>
      </c>
      <c r="T81" t="s">
        <v>7374</v>
      </c>
    </row>
    <row r="82" spans="1:20" x14ac:dyDescent="0.25">
      <c r="A82" t="s">
        <v>118</v>
      </c>
      <c r="B82" t="s">
        <v>91</v>
      </c>
      <c r="C82">
        <v>90</v>
      </c>
      <c r="D82">
        <v>2</v>
      </c>
      <c r="E82" t="s">
        <v>7375</v>
      </c>
      <c r="F82">
        <v>168.91</v>
      </c>
      <c r="G82">
        <v>0</v>
      </c>
      <c r="H82" t="s">
        <v>3156</v>
      </c>
      <c r="I82" t="s">
        <v>7376</v>
      </c>
      <c r="J82" t="s">
        <v>7377</v>
      </c>
      <c r="K82" t="s">
        <v>7378</v>
      </c>
      <c r="L82" t="s">
        <v>7379</v>
      </c>
      <c r="M82" t="s">
        <v>7380</v>
      </c>
      <c r="N82" t="s">
        <v>635</v>
      </c>
      <c r="O82" t="s">
        <v>706</v>
      </c>
      <c r="P82" t="s">
        <v>40</v>
      </c>
      <c r="Q82" t="s">
        <v>707</v>
      </c>
      <c r="R82" t="s">
        <v>636</v>
      </c>
      <c r="S82" t="s">
        <v>7381</v>
      </c>
      <c r="T82" t="s">
        <v>7380</v>
      </c>
    </row>
    <row r="83" spans="1:20" x14ac:dyDescent="0.25">
      <c r="A83" t="s">
        <v>164</v>
      </c>
      <c r="B83" t="s">
        <v>165</v>
      </c>
      <c r="C83">
        <v>40</v>
      </c>
      <c r="D83">
        <v>10</v>
      </c>
      <c r="E83" t="s">
        <v>7382</v>
      </c>
      <c r="F83">
        <v>293.25</v>
      </c>
      <c r="G83">
        <v>0</v>
      </c>
      <c r="H83" t="s">
        <v>661</v>
      </c>
      <c r="I83" t="s">
        <v>7383</v>
      </c>
      <c r="J83" t="s">
        <v>1214</v>
      </c>
      <c r="K83" t="s">
        <v>635</v>
      </c>
      <c r="L83" t="s">
        <v>636</v>
      </c>
      <c r="M83" t="s">
        <v>7384</v>
      </c>
      <c r="N83" t="s">
        <v>635</v>
      </c>
      <c r="O83" t="s">
        <v>638</v>
      </c>
      <c r="P83" t="s">
        <v>22</v>
      </c>
      <c r="Q83" t="s">
        <v>639</v>
      </c>
      <c r="R83" t="s">
        <v>636</v>
      </c>
      <c r="S83" t="s">
        <v>7385</v>
      </c>
      <c r="T83" t="s">
        <v>7384</v>
      </c>
    </row>
    <row r="84" spans="1:20" x14ac:dyDescent="0.25">
      <c r="A84" t="s">
        <v>20</v>
      </c>
      <c r="B84" t="s">
        <v>21</v>
      </c>
      <c r="C84">
        <v>50</v>
      </c>
      <c r="D84">
        <v>1</v>
      </c>
      <c r="E84" t="s">
        <v>7386</v>
      </c>
      <c r="F84">
        <v>100</v>
      </c>
      <c r="G84">
        <v>0</v>
      </c>
      <c r="H84" t="s">
        <v>632</v>
      </c>
      <c r="I84" t="s">
        <v>7387</v>
      </c>
      <c r="J84" t="s">
        <v>643</v>
      </c>
      <c r="K84" t="s">
        <v>635</v>
      </c>
      <c r="L84" t="s">
        <v>636</v>
      </c>
      <c r="M84" t="s">
        <v>7388</v>
      </c>
      <c r="N84" t="s">
        <v>635</v>
      </c>
      <c r="O84" t="s">
        <v>638</v>
      </c>
      <c r="P84" t="s">
        <v>22</v>
      </c>
      <c r="Q84" t="s">
        <v>639</v>
      </c>
      <c r="R84" t="s">
        <v>636</v>
      </c>
      <c r="S84" t="s">
        <v>635</v>
      </c>
      <c r="T84" t="s">
        <v>7388</v>
      </c>
    </row>
    <row r="85" spans="1:20" x14ac:dyDescent="0.25">
      <c r="A85" t="s">
        <v>23</v>
      </c>
      <c r="B85" t="s">
        <v>24</v>
      </c>
      <c r="C85">
        <v>50</v>
      </c>
      <c r="D85">
        <v>1</v>
      </c>
      <c r="E85" t="s">
        <v>7386</v>
      </c>
      <c r="F85">
        <v>100</v>
      </c>
      <c r="G85">
        <v>0</v>
      </c>
      <c r="H85" t="s">
        <v>632</v>
      </c>
      <c r="I85" t="s">
        <v>7387</v>
      </c>
      <c r="J85" t="s">
        <v>643</v>
      </c>
      <c r="K85" t="s">
        <v>635</v>
      </c>
      <c r="L85" t="s">
        <v>636</v>
      </c>
      <c r="M85" t="s">
        <v>7388</v>
      </c>
      <c r="N85" t="s">
        <v>635</v>
      </c>
      <c r="O85" t="s">
        <v>638</v>
      </c>
      <c r="P85" t="s">
        <v>22</v>
      </c>
      <c r="Q85" t="s">
        <v>639</v>
      </c>
      <c r="R85" t="s">
        <v>636</v>
      </c>
      <c r="S85" t="s">
        <v>635</v>
      </c>
      <c r="T85" t="s">
        <v>7388</v>
      </c>
    </row>
    <row r="86" spans="1:20" x14ac:dyDescent="0.25">
      <c r="A86" t="s">
        <v>25</v>
      </c>
      <c r="B86" t="s">
        <v>26</v>
      </c>
      <c r="C86">
        <v>50</v>
      </c>
      <c r="D86">
        <v>1</v>
      </c>
      <c r="E86" t="s">
        <v>7386</v>
      </c>
      <c r="F86">
        <v>100</v>
      </c>
      <c r="G86">
        <v>0</v>
      </c>
      <c r="H86" t="s">
        <v>632</v>
      </c>
      <c r="I86" t="s">
        <v>7387</v>
      </c>
      <c r="J86" t="s">
        <v>643</v>
      </c>
      <c r="K86" t="s">
        <v>635</v>
      </c>
      <c r="L86" t="s">
        <v>636</v>
      </c>
      <c r="M86" t="s">
        <v>7388</v>
      </c>
      <c r="N86" t="s">
        <v>635</v>
      </c>
      <c r="O86" t="s">
        <v>638</v>
      </c>
      <c r="P86" t="s">
        <v>22</v>
      </c>
      <c r="Q86" t="s">
        <v>639</v>
      </c>
      <c r="R86" t="s">
        <v>636</v>
      </c>
      <c r="S86" t="s">
        <v>635</v>
      </c>
      <c r="T86" t="s">
        <v>7388</v>
      </c>
    </row>
    <row r="87" spans="1:20" x14ac:dyDescent="0.25">
      <c r="A87" t="s">
        <v>35</v>
      </c>
      <c r="B87" t="s">
        <v>36</v>
      </c>
      <c r="C87">
        <v>66.666666666666671</v>
      </c>
      <c r="D87">
        <v>3</v>
      </c>
      <c r="E87" t="s">
        <v>7389</v>
      </c>
      <c r="F87">
        <v>99.99</v>
      </c>
      <c r="G87">
        <v>0</v>
      </c>
      <c r="H87" t="s">
        <v>661</v>
      </c>
      <c r="I87" t="s">
        <v>6517</v>
      </c>
      <c r="J87" t="s">
        <v>1214</v>
      </c>
      <c r="K87" t="s">
        <v>635</v>
      </c>
      <c r="L87" t="s">
        <v>636</v>
      </c>
      <c r="M87" t="s">
        <v>7390</v>
      </c>
      <c r="N87" t="s">
        <v>635</v>
      </c>
      <c r="O87" t="s">
        <v>638</v>
      </c>
      <c r="P87" t="s">
        <v>22</v>
      </c>
      <c r="Q87" t="s">
        <v>639</v>
      </c>
      <c r="R87" t="s">
        <v>636</v>
      </c>
      <c r="S87" t="s">
        <v>635</v>
      </c>
      <c r="T87" t="s">
        <v>7390</v>
      </c>
    </row>
    <row r="88" spans="1:20" x14ac:dyDescent="0.25">
      <c r="A88" t="s">
        <v>37</v>
      </c>
      <c r="B88" t="s">
        <v>38</v>
      </c>
      <c r="C88">
        <v>66.666666666666671</v>
      </c>
      <c r="D88">
        <v>3</v>
      </c>
      <c r="E88" t="s">
        <v>7391</v>
      </c>
      <c r="F88">
        <v>99.99</v>
      </c>
      <c r="G88">
        <v>0</v>
      </c>
      <c r="H88" t="s">
        <v>661</v>
      </c>
      <c r="I88" t="s">
        <v>7392</v>
      </c>
      <c r="J88" t="s">
        <v>634</v>
      </c>
      <c r="K88" t="s">
        <v>635</v>
      </c>
      <c r="L88" t="s">
        <v>636</v>
      </c>
      <c r="M88" t="s">
        <v>7393</v>
      </c>
      <c r="N88" t="s">
        <v>635</v>
      </c>
      <c r="O88" t="s">
        <v>638</v>
      </c>
      <c r="P88" t="s">
        <v>22</v>
      </c>
      <c r="Q88" t="s">
        <v>639</v>
      </c>
      <c r="R88" t="s">
        <v>636</v>
      </c>
      <c r="S88" t="s">
        <v>635</v>
      </c>
      <c r="T88" t="s">
        <v>7393</v>
      </c>
    </row>
    <row r="89" spans="1:20" x14ac:dyDescent="0.25">
      <c r="A89" t="s">
        <v>37</v>
      </c>
      <c r="B89" t="s">
        <v>38</v>
      </c>
      <c r="C89">
        <v>66.666666666666671</v>
      </c>
      <c r="D89">
        <v>15</v>
      </c>
      <c r="E89" t="s">
        <v>7394</v>
      </c>
      <c r="F89">
        <v>499.95</v>
      </c>
      <c r="G89">
        <v>0</v>
      </c>
      <c r="H89" t="s">
        <v>661</v>
      </c>
      <c r="I89" t="s">
        <v>7395</v>
      </c>
      <c r="J89" t="s">
        <v>634</v>
      </c>
      <c r="K89" t="s">
        <v>635</v>
      </c>
      <c r="L89" t="s">
        <v>636</v>
      </c>
      <c r="M89" t="s">
        <v>7396</v>
      </c>
      <c r="N89" t="s">
        <v>635</v>
      </c>
      <c r="O89" t="s">
        <v>638</v>
      </c>
      <c r="P89" t="s">
        <v>22</v>
      </c>
      <c r="Q89" t="s">
        <v>639</v>
      </c>
      <c r="R89" t="s">
        <v>636</v>
      </c>
      <c r="S89" t="s">
        <v>635</v>
      </c>
      <c r="T89" t="s">
        <v>7396</v>
      </c>
    </row>
    <row r="90" spans="1:20" x14ac:dyDescent="0.25">
      <c r="A90" t="s">
        <v>37</v>
      </c>
      <c r="B90" t="s">
        <v>38</v>
      </c>
      <c r="C90">
        <v>66.666666666666671</v>
      </c>
      <c r="D90">
        <v>3</v>
      </c>
      <c r="E90" t="s">
        <v>7397</v>
      </c>
      <c r="F90">
        <v>99.99</v>
      </c>
      <c r="G90">
        <v>0</v>
      </c>
      <c r="H90" t="s">
        <v>661</v>
      </c>
      <c r="I90" t="s">
        <v>7398</v>
      </c>
      <c r="J90" t="s">
        <v>1684</v>
      </c>
      <c r="K90" t="s">
        <v>635</v>
      </c>
      <c r="L90" t="s">
        <v>636</v>
      </c>
      <c r="M90" t="s">
        <v>7396</v>
      </c>
      <c r="N90" t="s">
        <v>635</v>
      </c>
      <c r="O90" t="s">
        <v>638</v>
      </c>
      <c r="P90" t="s">
        <v>22</v>
      </c>
      <c r="Q90" t="s">
        <v>639</v>
      </c>
      <c r="R90" t="s">
        <v>636</v>
      </c>
      <c r="S90" t="s">
        <v>635</v>
      </c>
      <c r="T90" t="s">
        <v>7396</v>
      </c>
    </row>
    <row r="91" spans="1:20" x14ac:dyDescent="0.25">
      <c r="A91" t="s">
        <v>37</v>
      </c>
      <c r="B91" t="s">
        <v>38</v>
      </c>
      <c r="C91">
        <v>50</v>
      </c>
      <c r="D91">
        <v>1</v>
      </c>
      <c r="E91" t="s">
        <v>7399</v>
      </c>
      <c r="F91">
        <v>50</v>
      </c>
      <c r="G91">
        <v>0</v>
      </c>
      <c r="H91" t="s">
        <v>661</v>
      </c>
      <c r="I91" t="s">
        <v>1910</v>
      </c>
      <c r="J91" t="s">
        <v>7400</v>
      </c>
      <c r="K91" t="s">
        <v>7401</v>
      </c>
      <c r="L91" t="s">
        <v>791</v>
      </c>
      <c r="M91" t="s">
        <v>7396</v>
      </c>
      <c r="N91" t="s">
        <v>635</v>
      </c>
      <c r="O91" t="s">
        <v>653</v>
      </c>
      <c r="P91" t="s">
        <v>43</v>
      </c>
      <c r="Q91" t="s">
        <v>654</v>
      </c>
      <c r="R91" t="s">
        <v>636</v>
      </c>
      <c r="S91" t="s">
        <v>7402</v>
      </c>
      <c r="T91" t="s">
        <v>7403</v>
      </c>
    </row>
    <row r="92" spans="1:20" x14ac:dyDescent="0.25">
      <c r="A92" t="s">
        <v>37</v>
      </c>
      <c r="B92" t="s">
        <v>38</v>
      </c>
      <c r="C92">
        <v>66.666666666666671</v>
      </c>
      <c r="D92">
        <v>6</v>
      </c>
      <c r="E92" t="s">
        <v>7404</v>
      </c>
      <c r="F92">
        <v>199.98</v>
      </c>
      <c r="G92">
        <v>0</v>
      </c>
      <c r="H92" t="s">
        <v>661</v>
      </c>
      <c r="I92" t="s">
        <v>7405</v>
      </c>
      <c r="J92" t="s">
        <v>643</v>
      </c>
      <c r="K92" t="s">
        <v>635</v>
      </c>
      <c r="L92" t="s">
        <v>636</v>
      </c>
      <c r="M92" t="s">
        <v>7406</v>
      </c>
      <c r="N92" t="s">
        <v>635</v>
      </c>
      <c r="O92" t="s">
        <v>668</v>
      </c>
      <c r="P92" t="s">
        <v>22</v>
      </c>
      <c r="Q92" t="s">
        <v>669</v>
      </c>
      <c r="R92" t="s">
        <v>636</v>
      </c>
      <c r="S92" t="s">
        <v>635</v>
      </c>
      <c r="T92" t="s">
        <v>7406</v>
      </c>
    </row>
    <row r="93" spans="1:20" x14ac:dyDescent="0.25">
      <c r="A93" t="s">
        <v>37</v>
      </c>
      <c r="B93" t="s">
        <v>38</v>
      </c>
      <c r="C93">
        <v>66.666666666666671</v>
      </c>
      <c r="D93">
        <v>3</v>
      </c>
      <c r="E93" t="s">
        <v>7407</v>
      </c>
      <c r="F93">
        <v>99.99</v>
      </c>
      <c r="G93">
        <v>0</v>
      </c>
      <c r="H93" t="s">
        <v>661</v>
      </c>
      <c r="I93" t="s">
        <v>7408</v>
      </c>
      <c r="J93" t="s">
        <v>944</v>
      </c>
      <c r="K93" t="s">
        <v>635</v>
      </c>
      <c r="L93" t="s">
        <v>636</v>
      </c>
      <c r="M93" t="s">
        <v>7409</v>
      </c>
      <c r="N93" t="s">
        <v>635</v>
      </c>
      <c r="O93" t="s">
        <v>638</v>
      </c>
      <c r="P93" t="s">
        <v>22</v>
      </c>
      <c r="Q93" t="s">
        <v>639</v>
      </c>
      <c r="R93" t="s">
        <v>636</v>
      </c>
      <c r="S93" t="s">
        <v>635</v>
      </c>
      <c r="T93" t="s">
        <v>7409</v>
      </c>
    </row>
    <row r="94" spans="1:20" x14ac:dyDescent="0.25">
      <c r="A94" t="s">
        <v>20</v>
      </c>
      <c r="B94" t="s">
        <v>21</v>
      </c>
      <c r="C94">
        <v>50</v>
      </c>
      <c r="D94">
        <v>1</v>
      </c>
      <c r="E94" t="s">
        <v>7410</v>
      </c>
      <c r="F94">
        <v>99.99</v>
      </c>
      <c r="G94">
        <v>0</v>
      </c>
      <c r="H94" t="s">
        <v>661</v>
      </c>
      <c r="I94" t="s">
        <v>1783</v>
      </c>
      <c r="J94" t="s">
        <v>643</v>
      </c>
      <c r="K94" t="s">
        <v>635</v>
      </c>
      <c r="L94" t="s">
        <v>636</v>
      </c>
      <c r="M94" t="s">
        <v>7411</v>
      </c>
      <c r="N94" t="s">
        <v>635</v>
      </c>
      <c r="O94" t="s">
        <v>638</v>
      </c>
      <c r="P94" t="s">
        <v>22</v>
      </c>
      <c r="Q94" t="s">
        <v>639</v>
      </c>
      <c r="R94" t="s">
        <v>636</v>
      </c>
      <c r="S94" t="s">
        <v>635</v>
      </c>
      <c r="T94" t="s">
        <v>7412</v>
      </c>
    </row>
    <row r="95" spans="1:20" x14ac:dyDescent="0.25">
      <c r="A95" t="s">
        <v>23</v>
      </c>
      <c r="B95" t="s">
        <v>24</v>
      </c>
      <c r="C95">
        <v>50</v>
      </c>
      <c r="D95">
        <v>1</v>
      </c>
      <c r="E95" t="s">
        <v>7410</v>
      </c>
      <c r="F95">
        <v>99.99</v>
      </c>
      <c r="G95">
        <v>0</v>
      </c>
      <c r="H95" t="s">
        <v>661</v>
      </c>
      <c r="I95" t="s">
        <v>1783</v>
      </c>
      <c r="J95" t="s">
        <v>643</v>
      </c>
      <c r="K95" t="s">
        <v>635</v>
      </c>
      <c r="L95" t="s">
        <v>636</v>
      </c>
      <c r="M95" t="s">
        <v>7411</v>
      </c>
      <c r="N95" t="s">
        <v>635</v>
      </c>
      <c r="O95" t="s">
        <v>638</v>
      </c>
      <c r="P95" t="s">
        <v>22</v>
      </c>
      <c r="Q95" t="s">
        <v>639</v>
      </c>
      <c r="R95" t="s">
        <v>636</v>
      </c>
      <c r="S95" t="s">
        <v>635</v>
      </c>
      <c r="T95" t="s">
        <v>7412</v>
      </c>
    </row>
    <row r="96" spans="1:20" x14ac:dyDescent="0.25">
      <c r="A96" t="s">
        <v>25</v>
      </c>
      <c r="B96" t="s">
        <v>26</v>
      </c>
      <c r="C96">
        <v>50</v>
      </c>
      <c r="D96">
        <v>1</v>
      </c>
      <c r="E96" t="s">
        <v>7410</v>
      </c>
      <c r="F96">
        <v>99.99</v>
      </c>
      <c r="G96">
        <v>0</v>
      </c>
      <c r="H96" t="s">
        <v>661</v>
      </c>
      <c r="I96" t="s">
        <v>1783</v>
      </c>
      <c r="J96" t="s">
        <v>643</v>
      </c>
      <c r="K96" t="s">
        <v>635</v>
      </c>
      <c r="L96" t="s">
        <v>636</v>
      </c>
      <c r="M96" t="s">
        <v>7411</v>
      </c>
      <c r="N96" t="s">
        <v>635</v>
      </c>
      <c r="O96" t="s">
        <v>638</v>
      </c>
      <c r="P96" t="s">
        <v>22</v>
      </c>
      <c r="Q96" t="s">
        <v>639</v>
      </c>
      <c r="R96" t="s">
        <v>636</v>
      </c>
      <c r="S96" t="s">
        <v>635</v>
      </c>
      <c r="T96" t="s">
        <v>7412</v>
      </c>
    </row>
    <row r="97" spans="1:20" x14ac:dyDescent="0.25">
      <c r="A97" t="s">
        <v>31</v>
      </c>
      <c r="B97" t="s">
        <v>32</v>
      </c>
      <c r="C97">
        <v>54.5</v>
      </c>
      <c r="D97">
        <v>2</v>
      </c>
      <c r="E97" t="s">
        <v>7413</v>
      </c>
      <c r="F97">
        <v>71</v>
      </c>
      <c r="G97">
        <v>7</v>
      </c>
      <c r="H97" t="s">
        <v>647</v>
      </c>
      <c r="I97" t="s">
        <v>7414</v>
      </c>
      <c r="J97" t="s">
        <v>7415</v>
      </c>
      <c r="K97" t="s">
        <v>1532</v>
      </c>
      <c r="L97" t="s">
        <v>7416</v>
      </c>
      <c r="M97" t="s">
        <v>7417</v>
      </c>
      <c r="N97" t="s">
        <v>635</v>
      </c>
      <c r="O97" t="s">
        <v>706</v>
      </c>
      <c r="P97" t="s">
        <v>40</v>
      </c>
      <c r="Q97" t="s">
        <v>707</v>
      </c>
      <c r="R97" t="s">
        <v>636</v>
      </c>
      <c r="S97" t="s">
        <v>7418</v>
      </c>
      <c r="T97" t="s">
        <v>7417</v>
      </c>
    </row>
    <row r="98" spans="1:20" x14ac:dyDescent="0.25">
      <c r="A98" t="s">
        <v>39</v>
      </c>
      <c r="B98" t="s">
        <v>44</v>
      </c>
      <c r="C98">
        <v>80</v>
      </c>
      <c r="D98">
        <v>1</v>
      </c>
      <c r="E98" t="s">
        <v>7419</v>
      </c>
      <c r="F98">
        <v>80</v>
      </c>
      <c r="G98">
        <v>0</v>
      </c>
      <c r="H98" t="s">
        <v>647</v>
      </c>
      <c r="I98" t="s">
        <v>4024</v>
      </c>
      <c r="J98" t="s">
        <v>7420</v>
      </c>
      <c r="K98" t="s">
        <v>928</v>
      </c>
      <c r="L98" t="s">
        <v>2835</v>
      </c>
      <c r="M98" t="s">
        <v>7421</v>
      </c>
      <c r="N98" t="s">
        <v>635</v>
      </c>
      <c r="O98" t="s">
        <v>678</v>
      </c>
      <c r="P98" t="s">
        <v>43</v>
      </c>
      <c r="Q98" t="s">
        <v>654</v>
      </c>
      <c r="R98" t="s">
        <v>636</v>
      </c>
      <c r="S98" t="s">
        <v>635</v>
      </c>
      <c r="T98" t="s">
        <v>7421</v>
      </c>
    </row>
    <row r="99" spans="1:20" x14ac:dyDescent="0.25">
      <c r="A99" t="s">
        <v>37</v>
      </c>
      <c r="B99" t="s">
        <v>38</v>
      </c>
      <c r="C99">
        <v>66.666666666666671</v>
      </c>
      <c r="D99">
        <v>3</v>
      </c>
      <c r="E99" t="s">
        <v>7422</v>
      </c>
      <c r="F99">
        <v>99.99</v>
      </c>
      <c r="G99">
        <v>0</v>
      </c>
      <c r="H99" t="s">
        <v>661</v>
      </c>
      <c r="I99" t="s">
        <v>5392</v>
      </c>
      <c r="J99" t="s">
        <v>1025</v>
      </c>
      <c r="K99" t="s">
        <v>635</v>
      </c>
      <c r="L99" t="s">
        <v>636</v>
      </c>
      <c r="M99" t="s">
        <v>7423</v>
      </c>
      <c r="N99" t="s">
        <v>635</v>
      </c>
      <c r="O99" t="s">
        <v>638</v>
      </c>
      <c r="P99" t="s">
        <v>22</v>
      </c>
      <c r="Q99" t="s">
        <v>639</v>
      </c>
      <c r="R99" t="s">
        <v>636</v>
      </c>
      <c r="S99" t="s">
        <v>635</v>
      </c>
      <c r="T99" t="s">
        <v>7424</v>
      </c>
    </row>
    <row r="100" spans="1:20" x14ac:dyDescent="0.25">
      <c r="A100" t="s">
        <v>164</v>
      </c>
      <c r="B100" t="s">
        <v>165</v>
      </c>
      <c r="C100">
        <v>33.333333333333336</v>
      </c>
      <c r="D100">
        <v>3</v>
      </c>
      <c r="E100" t="s">
        <v>7425</v>
      </c>
      <c r="F100">
        <v>99.99</v>
      </c>
      <c r="G100">
        <v>0</v>
      </c>
      <c r="H100" t="s">
        <v>661</v>
      </c>
      <c r="I100" t="s">
        <v>7426</v>
      </c>
      <c r="J100" t="s">
        <v>2074</v>
      </c>
      <c r="K100" t="s">
        <v>635</v>
      </c>
      <c r="L100" t="s">
        <v>636</v>
      </c>
      <c r="M100" t="s">
        <v>7427</v>
      </c>
      <c r="N100" t="s">
        <v>635</v>
      </c>
      <c r="O100" t="s">
        <v>638</v>
      </c>
      <c r="P100" t="s">
        <v>22</v>
      </c>
      <c r="Q100" t="s">
        <v>639</v>
      </c>
      <c r="R100" t="s">
        <v>636</v>
      </c>
      <c r="S100" t="s">
        <v>7428</v>
      </c>
      <c r="T100" t="s">
        <v>7427</v>
      </c>
    </row>
    <row r="101" spans="1:20" x14ac:dyDescent="0.25">
      <c r="A101" t="s">
        <v>37</v>
      </c>
      <c r="B101" t="s">
        <v>38</v>
      </c>
      <c r="C101">
        <v>66.666666666666671</v>
      </c>
      <c r="D101">
        <v>3</v>
      </c>
      <c r="E101" t="s">
        <v>7429</v>
      </c>
      <c r="F101">
        <v>128.99</v>
      </c>
      <c r="G101">
        <v>29</v>
      </c>
      <c r="H101" t="s">
        <v>661</v>
      </c>
      <c r="I101" t="s">
        <v>7430</v>
      </c>
      <c r="J101" t="s">
        <v>1427</v>
      </c>
      <c r="K101" t="s">
        <v>635</v>
      </c>
      <c r="L101" t="s">
        <v>636</v>
      </c>
      <c r="M101" t="s">
        <v>7431</v>
      </c>
      <c r="N101" t="s">
        <v>635</v>
      </c>
      <c r="O101" t="s">
        <v>638</v>
      </c>
      <c r="P101" t="s">
        <v>22</v>
      </c>
      <c r="Q101" t="s">
        <v>639</v>
      </c>
      <c r="R101" t="s">
        <v>636</v>
      </c>
      <c r="S101" t="s">
        <v>635</v>
      </c>
      <c r="T101" t="s">
        <v>7431</v>
      </c>
    </row>
    <row r="102" spans="1:20" x14ac:dyDescent="0.25">
      <c r="A102" t="s">
        <v>121</v>
      </c>
      <c r="B102" t="s">
        <v>122</v>
      </c>
      <c r="C102">
        <v>15</v>
      </c>
      <c r="D102">
        <v>2</v>
      </c>
      <c r="E102" t="s">
        <v>7432</v>
      </c>
      <c r="F102">
        <v>45</v>
      </c>
      <c r="G102">
        <v>15</v>
      </c>
      <c r="H102" t="s">
        <v>647</v>
      </c>
      <c r="I102" t="s">
        <v>648</v>
      </c>
      <c r="J102" t="s">
        <v>7433</v>
      </c>
      <c r="K102" t="s">
        <v>7434</v>
      </c>
      <c r="L102" t="s">
        <v>7137</v>
      </c>
      <c r="M102" t="s">
        <v>7435</v>
      </c>
      <c r="N102" t="s">
        <v>635</v>
      </c>
      <c r="O102" t="s">
        <v>653</v>
      </c>
      <c r="P102" t="s">
        <v>43</v>
      </c>
      <c r="Q102" t="s">
        <v>654</v>
      </c>
      <c r="R102" t="s">
        <v>636</v>
      </c>
      <c r="S102" t="s">
        <v>7436</v>
      </c>
      <c r="T102" t="s">
        <v>7437</v>
      </c>
    </row>
    <row r="103" spans="1:20" x14ac:dyDescent="0.25">
      <c r="A103" t="s">
        <v>20</v>
      </c>
      <c r="B103" t="s">
        <v>21</v>
      </c>
      <c r="C103">
        <v>50</v>
      </c>
      <c r="D103">
        <v>1</v>
      </c>
      <c r="E103" t="s">
        <v>7438</v>
      </c>
      <c r="F103">
        <v>99.99</v>
      </c>
      <c r="G103">
        <v>0</v>
      </c>
      <c r="H103" t="s">
        <v>661</v>
      </c>
      <c r="I103" t="s">
        <v>7439</v>
      </c>
      <c r="J103" t="s">
        <v>1837</v>
      </c>
      <c r="K103" t="s">
        <v>635</v>
      </c>
      <c r="L103" t="s">
        <v>636</v>
      </c>
      <c r="M103" t="s">
        <v>7440</v>
      </c>
      <c r="N103" t="s">
        <v>635</v>
      </c>
      <c r="O103" t="s">
        <v>1071</v>
      </c>
      <c r="P103" t="s">
        <v>22</v>
      </c>
      <c r="Q103" t="s">
        <v>639</v>
      </c>
      <c r="R103" t="s">
        <v>636</v>
      </c>
      <c r="S103" t="s">
        <v>635</v>
      </c>
      <c r="T103" t="s">
        <v>7440</v>
      </c>
    </row>
    <row r="104" spans="1:20" x14ac:dyDescent="0.25">
      <c r="A104" t="s">
        <v>23</v>
      </c>
      <c r="B104" t="s">
        <v>24</v>
      </c>
      <c r="C104">
        <v>50</v>
      </c>
      <c r="D104">
        <v>1</v>
      </c>
      <c r="E104" t="s">
        <v>7438</v>
      </c>
      <c r="F104">
        <v>99.99</v>
      </c>
      <c r="G104">
        <v>0</v>
      </c>
      <c r="H104" t="s">
        <v>661</v>
      </c>
      <c r="I104" t="s">
        <v>7439</v>
      </c>
      <c r="J104" t="s">
        <v>1837</v>
      </c>
      <c r="K104" t="s">
        <v>635</v>
      </c>
      <c r="L104" t="s">
        <v>636</v>
      </c>
      <c r="M104" t="s">
        <v>7440</v>
      </c>
      <c r="N104" t="s">
        <v>635</v>
      </c>
      <c r="O104" t="s">
        <v>1071</v>
      </c>
      <c r="P104" t="s">
        <v>22</v>
      </c>
      <c r="Q104" t="s">
        <v>639</v>
      </c>
      <c r="R104" t="s">
        <v>636</v>
      </c>
      <c r="S104" t="s">
        <v>635</v>
      </c>
      <c r="T104" t="s">
        <v>7440</v>
      </c>
    </row>
    <row r="105" spans="1:20" x14ac:dyDescent="0.25">
      <c r="A105" t="s">
        <v>25</v>
      </c>
      <c r="B105" t="s">
        <v>26</v>
      </c>
      <c r="C105">
        <v>50</v>
      </c>
      <c r="D105">
        <v>1</v>
      </c>
      <c r="E105" t="s">
        <v>7438</v>
      </c>
      <c r="F105">
        <v>99.99</v>
      </c>
      <c r="G105">
        <v>0</v>
      </c>
      <c r="H105" t="s">
        <v>661</v>
      </c>
      <c r="I105" t="s">
        <v>7439</v>
      </c>
      <c r="J105" t="s">
        <v>1837</v>
      </c>
      <c r="K105" t="s">
        <v>635</v>
      </c>
      <c r="L105" t="s">
        <v>636</v>
      </c>
      <c r="M105" t="s">
        <v>7440</v>
      </c>
      <c r="N105" t="s">
        <v>635</v>
      </c>
      <c r="O105" t="s">
        <v>1071</v>
      </c>
      <c r="P105" t="s">
        <v>22</v>
      </c>
      <c r="Q105" t="s">
        <v>639</v>
      </c>
      <c r="R105" t="s">
        <v>636</v>
      </c>
      <c r="S105" t="s">
        <v>635</v>
      </c>
      <c r="T105" t="s">
        <v>7440</v>
      </c>
    </row>
    <row r="106" spans="1:20" x14ac:dyDescent="0.25">
      <c r="A106" t="s">
        <v>37</v>
      </c>
      <c r="B106" t="s">
        <v>38</v>
      </c>
      <c r="C106">
        <v>66.666666666666671</v>
      </c>
      <c r="D106">
        <v>3</v>
      </c>
      <c r="E106" t="s">
        <v>7441</v>
      </c>
      <c r="F106">
        <v>99.99</v>
      </c>
      <c r="G106">
        <v>0</v>
      </c>
      <c r="H106" t="s">
        <v>661</v>
      </c>
      <c r="I106" t="s">
        <v>5621</v>
      </c>
      <c r="J106" t="s">
        <v>5300</v>
      </c>
      <c r="K106" t="s">
        <v>635</v>
      </c>
      <c r="L106" t="s">
        <v>636</v>
      </c>
      <c r="M106" t="s">
        <v>7442</v>
      </c>
      <c r="N106" t="s">
        <v>635</v>
      </c>
      <c r="O106" t="s">
        <v>638</v>
      </c>
      <c r="P106" t="s">
        <v>22</v>
      </c>
      <c r="Q106" t="s">
        <v>639</v>
      </c>
      <c r="R106" t="s">
        <v>636</v>
      </c>
      <c r="S106" t="s">
        <v>635</v>
      </c>
      <c r="T106" t="s">
        <v>7442</v>
      </c>
    </row>
    <row r="107" spans="1:20" x14ac:dyDescent="0.25">
      <c r="A107" t="s">
        <v>35</v>
      </c>
      <c r="B107" t="s">
        <v>36</v>
      </c>
      <c r="C107">
        <v>66.666666666666671</v>
      </c>
      <c r="D107">
        <v>3</v>
      </c>
      <c r="E107" t="s">
        <v>7443</v>
      </c>
      <c r="F107">
        <v>100</v>
      </c>
      <c r="G107">
        <v>0</v>
      </c>
      <c r="H107" t="s">
        <v>661</v>
      </c>
      <c r="I107" t="s">
        <v>636</v>
      </c>
      <c r="J107" t="s">
        <v>636</v>
      </c>
      <c r="K107" t="s">
        <v>635</v>
      </c>
      <c r="L107" t="s">
        <v>636</v>
      </c>
      <c r="M107" t="s">
        <v>635</v>
      </c>
      <c r="N107" t="s">
        <v>635</v>
      </c>
      <c r="O107" t="s">
        <v>2486</v>
      </c>
      <c r="P107" t="s">
        <v>22</v>
      </c>
      <c r="Q107" t="s">
        <v>635</v>
      </c>
      <c r="R107" t="s">
        <v>636</v>
      </c>
      <c r="S107" t="s">
        <v>635</v>
      </c>
      <c r="T107" t="s">
        <v>7442</v>
      </c>
    </row>
    <row r="108" spans="1:20" x14ac:dyDescent="0.25">
      <c r="A108" t="s">
        <v>164</v>
      </c>
      <c r="B108" t="s">
        <v>165</v>
      </c>
      <c r="C108">
        <v>40</v>
      </c>
      <c r="D108">
        <v>10</v>
      </c>
      <c r="E108" t="s">
        <v>7444</v>
      </c>
      <c r="F108">
        <v>276.25</v>
      </c>
      <c r="G108">
        <v>0</v>
      </c>
      <c r="H108" t="s">
        <v>661</v>
      </c>
      <c r="I108" t="s">
        <v>7445</v>
      </c>
      <c r="J108" t="s">
        <v>802</v>
      </c>
      <c r="K108" t="s">
        <v>635</v>
      </c>
      <c r="L108" t="s">
        <v>636</v>
      </c>
      <c r="M108" t="s">
        <v>7446</v>
      </c>
      <c r="N108" t="s">
        <v>635</v>
      </c>
      <c r="O108" t="s">
        <v>1071</v>
      </c>
      <c r="P108" t="s">
        <v>22</v>
      </c>
      <c r="Q108" t="s">
        <v>639</v>
      </c>
      <c r="R108" t="s">
        <v>636</v>
      </c>
      <c r="S108" t="s">
        <v>7447</v>
      </c>
      <c r="T108" t="s">
        <v>7446</v>
      </c>
    </row>
    <row r="109" spans="1:20" x14ac:dyDescent="0.25">
      <c r="A109" t="s">
        <v>37</v>
      </c>
      <c r="B109" t="s">
        <v>38</v>
      </c>
      <c r="C109">
        <v>66.666666666666671</v>
      </c>
      <c r="D109">
        <v>3</v>
      </c>
      <c r="E109" t="s">
        <v>7448</v>
      </c>
      <c r="F109">
        <v>138</v>
      </c>
      <c r="G109">
        <v>38</v>
      </c>
      <c r="H109" t="s">
        <v>661</v>
      </c>
      <c r="I109" t="s">
        <v>7449</v>
      </c>
      <c r="J109" t="s">
        <v>727</v>
      </c>
      <c r="K109" t="s">
        <v>635</v>
      </c>
      <c r="L109" t="s">
        <v>636</v>
      </c>
      <c r="M109" t="s">
        <v>7450</v>
      </c>
      <c r="N109" t="s">
        <v>635</v>
      </c>
      <c r="O109" t="s">
        <v>638</v>
      </c>
      <c r="P109" t="s">
        <v>22</v>
      </c>
      <c r="Q109" t="s">
        <v>639</v>
      </c>
      <c r="R109" t="s">
        <v>636</v>
      </c>
      <c r="S109" t="s">
        <v>635</v>
      </c>
      <c r="T109" t="s">
        <v>7450</v>
      </c>
    </row>
    <row r="110" spans="1:20" x14ac:dyDescent="0.25">
      <c r="A110" t="s">
        <v>116</v>
      </c>
      <c r="B110" t="s">
        <v>117</v>
      </c>
      <c r="C110">
        <v>10</v>
      </c>
      <c r="D110">
        <v>40</v>
      </c>
      <c r="E110" t="s">
        <v>7451</v>
      </c>
      <c r="F110">
        <v>427</v>
      </c>
      <c r="G110">
        <v>0</v>
      </c>
      <c r="H110" t="s">
        <v>647</v>
      </c>
      <c r="I110" t="s">
        <v>3236</v>
      </c>
      <c r="J110" t="s">
        <v>7452</v>
      </c>
      <c r="K110" t="s">
        <v>7453</v>
      </c>
      <c r="L110" t="s">
        <v>922</v>
      </c>
      <c r="M110" t="s">
        <v>7454</v>
      </c>
      <c r="N110" t="s">
        <v>635</v>
      </c>
      <c r="O110" t="s">
        <v>653</v>
      </c>
      <c r="P110" t="s">
        <v>43</v>
      </c>
      <c r="Q110" t="s">
        <v>654</v>
      </c>
      <c r="R110" t="s">
        <v>636</v>
      </c>
      <c r="S110" t="s">
        <v>635</v>
      </c>
      <c r="T110" t="s">
        <v>7455</v>
      </c>
    </row>
    <row r="111" spans="1:20" x14ac:dyDescent="0.25">
      <c r="A111" t="s">
        <v>39</v>
      </c>
      <c r="B111" t="s">
        <v>7456</v>
      </c>
      <c r="C111">
        <v>66</v>
      </c>
      <c r="D111">
        <v>3</v>
      </c>
      <c r="E111" t="s">
        <v>7457</v>
      </c>
      <c r="F111">
        <v>224</v>
      </c>
      <c r="G111">
        <v>26</v>
      </c>
      <c r="H111" t="s">
        <v>647</v>
      </c>
      <c r="I111" t="s">
        <v>7458</v>
      </c>
      <c r="J111" t="s">
        <v>7459</v>
      </c>
      <c r="K111" t="s">
        <v>7460</v>
      </c>
      <c r="L111" t="s">
        <v>7461</v>
      </c>
      <c r="M111" t="s">
        <v>7462</v>
      </c>
      <c r="N111" t="s">
        <v>635</v>
      </c>
      <c r="O111" t="s">
        <v>706</v>
      </c>
      <c r="P111" t="s">
        <v>40</v>
      </c>
      <c r="Q111" t="s">
        <v>707</v>
      </c>
      <c r="R111" t="s">
        <v>636</v>
      </c>
      <c r="S111" t="s">
        <v>635</v>
      </c>
      <c r="T111" t="s">
        <v>7462</v>
      </c>
    </row>
    <row r="112" spans="1:20" x14ac:dyDescent="0.25">
      <c r="A112" t="s">
        <v>164</v>
      </c>
      <c r="B112" t="s">
        <v>165</v>
      </c>
      <c r="C112">
        <v>50</v>
      </c>
      <c r="D112">
        <v>6</v>
      </c>
      <c r="E112" t="s">
        <v>7463</v>
      </c>
      <c r="F112">
        <v>199.99</v>
      </c>
      <c r="G112">
        <v>0</v>
      </c>
      <c r="H112" t="s">
        <v>661</v>
      </c>
      <c r="I112" t="s">
        <v>7464</v>
      </c>
      <c r="J112" t="s">
        <v>1874</v>
      </c>
      <c r="K112" t="s">
        <v>635</v>
      </c>
      <c r="L112" t="s">
        <v>636</v>
      </c>
      <c r="M112" t="s">
        <v>7465</v>
      </c>
      <c r="N112" t="s">
        <v>635</v>
      </c>
      <c r="O112" t="s">
        <v>638</v>
      </c>
      <c r="P112" t="s">
        <v>22</v>
      </c>
      <c r="Q112" t="s">
        <v>639</v>
      </c>
      <c r="R112" t="s">
        <v>636</v>
      </c>
      <c r="S112" t="s">
        <v>7466</v>
      </c>
      <c r="T112" t="s">
        <v>7465</v>
      </c>
    </row>
    <row r="113" spans="1:20" x14ac:dyDescent="0.25">
      <c r="A113" t="s">
        <v>35</v>
      </c>
      <c r="B113" t="s">
        <v>36</v>
      </c>
      <c r="C113">
        <v>66.666666666666671</v>
      </c>
      <c r="D113">
        <v>3</v>
      </c>
      <c r="E113" t="s">
        <v>7467</v>
      </c>
      <c r="F113">
        <v>199.98</v>
      </c>
      <c r="G113">
        <v>0</v>
      </c>
      <c r="H113" t="s">
        <v>661</v>
      </c>
      <c r="I113" t="s">
        <v>7468</v>
      </c>
      <c r="J113" t="s">
        <v>1581</v>
      </c>
      <c r="K113" t="s">
        <v>635</v>
      </c>
      <c r="L113" t="s">
        <v>636</v>
      </c>
      <c r="M113" t="s">
        <v>7465</v>
      </c>
      <c r="N113" t="s">
        <v>635</v>
      </c>
      <c r="O113" t="s">
        <v>638</v>
      </c>
      <c r="P113" t="s">
        <v>22</v>
      </c>
      <c r="Q113" t="s">
        <v>639</v>
      </c>
      <c r="R113" t="s">
        <v>636</v>
      </c>
      <c r="S113" t="s">
        <v>635</v>
      </c>
      <c r="T113" t="s">
        <v>7465</v>
      </c>
    </row>
    <row r="114" spans="1:20" x14ac:dyDescent="0.25">
      <c r="A114" t="s">
        <v>37</v>
      </c>
      <c r="B114" t="s">
        <v>38</v>
      </c>
      <c r="C114">
        <v>66.666666666666671</v>
      </c>
      <c r="D114">
        <v>3</v>
      </c>
      <c r="E114" t="s">
        <v>7467</v>
      </c>
      <c r="F114">
        <v>199.98</v>
      </c>
      <c r="G114">
        <v>0</v>
      </c>
      <c r="H114" t="s">
        <v>661</v>
      </c>
      <c r="I114" t="s">
        <v>7468</v>
      </c>
      <c r="J114" t="s">
        <v>1581</v>
      </c>
      <c r="K114" t="s">
        <v>635</v>
      </c>
      <c r="L114" t="s">
        <v>636</v>
      </c>
      <c r="M114" t="s">
        <v>7465</v>
      </c>
      <c r="N114" t="s">
        <v>635</v>
      </c>
      <c r="O114" t="s">
        <v>638</v>
      </c>
      <c r="P114" t="s">
        <v>22</v>
      </c>
      <c r="Q114" t="s">
        <v>639</v>
      </c>
      <c r="R114" t="s">
        <v>636</v>
      </c>
      <c r="S114" t="s">
        <v>635</v>
      </c>
      <c r="T114" t="s">
        <v>7465</v>
      </c>
    </row>
    <row r="115" spans="1:20" x14ac:dyDescent="0.25">
      <c r="A115" t="s">
        <v>39</v>
      </c>
      <c r="B115" t="s">
        <v>44</v>
      </c>
      <c r="C115">
        <v>76</v>
      </c>
      <c r="D115">
        <v>1</v>
      </c>
      <c r="E115" t="s">
        <v>7469</v>
      </c>
      <c r="F115">
        <v>76</v>
      </c>
      <c r="G115">
        <v>0</v>
      </c>
      <c r="H115" t="s">
        <v>647</v>
      </c>
      <c r="I115" t="s">
        <v>3236</v>
      </c>
      <c r="J115" t="s">
        <v>7470</v>
      </c>
      <c r="K115" t="s">
        <v>3837</v>
      </c>
      <c r="L115" t="s">
        <v>1017</v>
      </c>
      <c r="M115" t="s">
        <v>7465</v>
      </c>
      <c r="N115" t="s">
        <v>635</v>
      </c>
      <c r="O115" t="s">
        <v>653</v>
      </c>
      <c r="P115" t="s">
        <v>43</v>
      </c>
      <c r="Q115" t="s">
        <v>654</v>
      </c>
      <c r="R115" t="s">
        <v>636</v>
      </c>
      <c r="S115" t="s">
        <v>635</v>
      </c>
      <c r="T115" t="s">
        <v>7465</v>
      </c>
    </row>
    <row r="116" spans="1:20" x14ac:dyDescent="0.25">
      <c r="A116" t="s">
        <v>25</v>
      </c>
      <c r="B116" t="s">
        <v>26</v>
      </c>
      <c r="C116">
        <v>60</v>
      </c>
      <c r="D116">
        <v>3</v>
      </c>
      <c r="E116" t="s">
        <v>7471</v>
      </c>
      <c r="F116">
        <v>99.99</v>
      </c>
      <c r="G116">
        <v>0</v>
      </c>
      <c r="H116" t="s">
        <v>661</v>
      </c>
      <c r="I116" t="s">
        <v>7472</v>
      </c>
      <c r="J116" t="s">
        <v>727</v>
      </c>
      <c r="K116" t="s">
        <v>635</v>
      </c>
      <c r="L116" t="s">
        <v>636</v>
      </c>
      <c r="M116" t="s">
        <v>7473</v>
      </c>
      <c r="N116" t="s">
        <v>635</v>
      </c>
      <c r="O116" t="s">
        <v>668</v>
      </c>
      <c r="P116" t="s">
        <v>22</v>
      </c>
      <c r="Q116" t="s">
        <v>669</v>
      </c>
      <c r="R116" t="s">
        <v>636</v>
      </c>
      <c r="S116" t="s">
        <v>7474</v>
      </c>
      <c r="T116" t="s">
        <v>7473</v>
      </c>
    </row>
    <row r="117" spans="1:20" x14ac:dyDescent="0.25">
      <c r="A117" t="s">
        <v>37</v>
      </c>
      <c r="B117" t="s">
        <v>38</v>
      </c>
      <c r="C117">
        <v>66.666666666666671</v>
      </c>
      <c r="D117">
        <v>3</v>
      </c>
      <c r="E117" t="s">
        <v>7475</v>
      </c>
      <c r="F117">
        <v>99.99</v>
      </c>
      <c r="G117">
        <v>0</v>
      </c>
      <c r="H117" t="s">
        <v>661</v>
      </c>
      <c r="I117" t="s">
        <v>7476</v>
      </c>
      <c r="J117" t="s">
        <v>823</v>
      </c>
      <c r="K117" t="s">
        <v>635</v>
      </c>
      <c r="L117" t="s">
        <v>636</v>
      </c>
      <c r="M117" t="s">
        <v>7477</v>
      </c>
      <c r="N117" t="s">
        <v>635</v>
      </c>
      <c r="O117" t="s">
        <v>638</v>
      </c>
      <c r="P117" t="s">
        <v>22</v>
      </c>
      <c r="Q117" t="s">
        <v>639</v>
      </c>
      <c r="R117" t="s">
        <v>636</v>
      </c>
      <c r="S117" t="s">
        <v>635</v>
      </c>
      <c r="T117" t="s">
        <v>7473</v>
      </c>
    </row>
    <row r="118" spans="1:20" x14ac:dyDescent="0.25">
      <c r="A118" t="s">
        <v>20</v>
      </c>
      <c r="B118" t="s">
        <v>21</v>
      </c>
      <c r="C118">
        <v>50</v>
      </c>
      <c r="D118">
        <v>1</v>
      </c>
      <c r="E118" t="s">
        <v>7478</v>
      </c>
      <c r="F118">
        <v>100</v>
      </c>
      <c r="G118">
        <v>0</v>
      </c>
      <c r="H118" t="s">
        <v>632</v>
      </c>
      <c r="I118" t="s">
        <v>7479</v>
      </c>
      <c r="J118" t="s">
        <v>858</v>
      </c>
      <c r="K118" t="s">
        <v>635</v>
      </c>
      <c r="L118" t="s">
        <v>636</v>
      </c>
      <c r="M118" t="s">
        <v>7480</v>
      </c>
      <c r="N118" t="s">
        <v>635</v>
      </c>
      <c r="O118" t="s">
        <v>638</v>
      </c>
      <c r="P118" t="s">
        <v>22</v>
      </c>
      <c r="Q118" t="s">
        <v>639</v>
      </c>
      <c r="R118" t="s">
        <v>636</v>
      </c>
      <c r="S118" t="s">
        <v>635</v>
      </c>
      <c r="T118" t="s">
        <v>7480</v>
      </c>
    </row>
    <row r="119" spans="1:20" x14ac:dyDescent="0.25">
      <c r="A119" t="s">
        <v>23</v>
      </c>
      <c r="B119" t="s">
        <v>24</v>
      </c>
      <c r="C119">
        <v>50</v>
      </c>
      <c r="D119">
        <v>1</v>
      </c>
      <c r="E119" t="s">
        <v>7478</v>
      </c>
      <c r="F119">
        <v>100</v>
      </c>
      <c r="G119">
        <v>0</v>
      </c>
      <c r="H119" t="s">
        <v>632</v>
      </c>
      <c r="I119" t="s">
        <v>7479</v>
      </c>
      <c r="J119" t="s">
        <v>858</v>
      </c>
      <c r="K119" t="s">
        <v>635</v>
      </c>
      <c r="L119" t="s">
        <v>636</v>
      </c>
      <c r="M119" t="s">
        <v>7480</v>
      </c>
      <c r="N119" t="s">
        <v>635</v>
      </c>
      <c r="O119" t="s">
        <v>638</v>
      </c>
      <c r="P119" t="s">
        <v>22</v>
      </c>
      <c r="Q119" t="s">
        <v>639</v>
      </c>
      <c r="R119" t="s">
        <v>636</v>
      </c>
      <c r="S119" t="s">
        <v>635</v>
      </c>
      <c r="T119" t="s">
        <v>7480</v>
      </c>
    </row>
    <row r="120" spans="1:20" x14ac:dyDescent="0.25">
      <c r="A120" t="s">
        <v>25</v>
      </c>
      <c r="B120" t="s">
        <v>26</v>
      </c>
      <c r="C120">
        <v>50</v>
      </c>
      <c r="D120">
        <v>1</v>
      </c>
      <c r="E120" t="s">
        <v>7478</v>
      </c>
      <c r="F120">
        <v>100</v>
      </c>
      <c r="G120">
        <v>0</v>
      </c>
      <c r="H120" t="s">
        <v>632</v>
      </c>
      <c r="I120" t="s">
        <v>7479</v>
      </c>
      <c r="J120" t="s">
        <v>858</v>
      </c>
      <c r="K120" t="s">
        <v>635</v>
      </c>
      <c r="L120" t="s">
        <v>636</v>
      </c>
      <c r="M120" t="s">
        <v>7480</v>
      </c>
      <c r="N120" t="s">
        <v>635</v>
      </c>
      <c r="O120" t="s">
        <v>638</v>
      </c>
      <c r="P120" t="s">
        <v>22</v>
      </c>
      <c r="Q120" t="s">
        <v>639</v>
      </c>
      <c r="R120" t="s">
        <v>636</v>
      </c>
      <c r="S120" t="s">
        <v>635</v>
      </c>
      <c r="T120" t="s">
        <v>7480</v>
      </c>
    </row>
    <row r="121" spans="1:20" x14ac:dyDescent="0.25">
      <c r="A121" t="s">
        <v>20</v>
      </c>
      <c r="B121" t="s">
        <v>21</v>
      </c>
      <c r="C121">
        <v>50</v>
      </c>
      <c r="D121">
        <v>1</v>
      </c>
      <c r="E121" t="s">
        <v>7481</v>
      </c>
      <c r="F121">
        <v>100</v>
      </c>
      <c r="G121">
        <v>0</v>
      </c>
      <c r="H121" t="s">
        <v>632</v>
      </c>
      <c r="I121" t="s">
        <v>7482</v>
      </c>
      <c r="J121" t="s">
        <v>1896</v>
      </c>
      <c r="K121" t="s">
        <v>635</v>
      </c>
      <c r="L121" t="s">
        <v>636</v>
      </c>
      <c r="M121" t="s">
        <v>7483</v>
      </c>
      <c r="N121" t="s">
        <v>635</v>
      </c>
      <c r="O121" t="s">
        <v>668</v>
      </c>
      <c r="P121" t="s">
        <v>22</v>
      </c>
      <c r="Q121" t="s">
        <v>669</v>
      </c>
      <c r="R121" t="s">
        <v>636</v>
      </c>
      <c r="S121" t="s">
        <v>635</v>
      </c>
      <c r="T121" t="s">
        <v>7484</v>
      </c>
    </row>
    <row r="122" spans="1:20" x14ac:dyDescent="0.25">
      <c r="A122" t="s">
        <v>23</v>
      </c>
      <c r="B122" t="s">
        <v>24</v>
      </c>
      <c r="C122">
        <v>50</v>
      </c>
      <c r="D122">
        <v>1</v>
      </c>
      <c r="E122" t="s">
        <v>7481</v>
      </c>
      <c r="F122">
        <v>100</v>
      </c>
      <c r="G122">
        <v>0</v>
      </c>
      <c r="H122" t="s">
        <v>632</v>
      </c>
      <c r="I122" t="s">
        <v>7482</v>
      </c>
      <c r="J122" t="s">
        <v>1896</v>
      </c>
      <c r="K122" t="s">
        <v>635</v>
      </c>
      <c r="L122" t="s">
        <v>636</v>
      </c>
      <c r="M122" t="s">
        <v>7483</v>
      </c>
      <c r="N122" t="s">
        <v>635</v>
      </c>
      <c r="O122" t="s">
        <v>668</v>
      </c>
      <c r="P122" t="s">
        <v>22</v>
      </c>
      <c r="Q122" t="s">
        <v>669</v>
      </c>
      <c r="R122" t="s">
        <v>636</v>
      </c>
      <c r="S122" t="s">
        <v>635</v>
      </c>
      <c r="T122" t="s">
        <v>7484</v>
      </c>
    </row>
    <row r="123" spans="1:20" x14ac:dyDescent="0.25">
      <c r="A123" t="s">
        <v>25</v>
      </c>
      <c r="B123" t="s">
        <v>26</v>
      </c>
      <c r="C123">
        <v>50</v>
      </c>
      <c r="D123">
        <v>1</v>
      </c>
      <c r="E123" t="s">
        <v>7481</v>
      </c>
      <c r="F123">
        <v>100</v>
      </c>
      <c r="G123">
        <v>0</v>
      </c>
      <c r="H123" t="s">
        <v>632</v>
      </c>
      <c r="I123" t="s">
        <v>7482</v>
      </c>
      <c r="J123" t="s">
        <v>1896</v>
      </c>
      <c r="K123" t="s">
        <v>635</v>
      </c>
      <c r="L123" t="s">
        <v>636</v>
      </c>
      <c r="M123" t="s">
        <v>7483</v>
      </c>
      <c r="N123" t="s">
        <v>635</v>
      </c>
      <c r="O123" t="s">
        <v>668</v>
      </c>
      <c r="P123" t="s">
        <v>22</v>
      </c>
      <c r="Q123" t="s">
        <v>669</v>
      </c>
      <c r="R123" t="s">
        <v>636</v>
      </c>
      <c r="S123" t="s">
        <v>635</v>
      </c>
      <c r="T123" t="s">
        <v>7484</v>
      </c>
    </row>
    <row r="124" spans="1:20" x14ac:dyDescent="0.25">
      <c r="A124" t="s">
        <v>258</v>
      </c>
      <c r="B124" t="s">
        <v>264</v>
      </c>
      <c r="C124">
        <v>139</v>
      </c>
      <c r="D124">
        <v>1</v>
      </c>
      <c r="E124" t="s">
        <v>7485</v>
      </c>
      <c r="F124">
        <v>109</v>
      </c>
      <c r="G124">
        <v>0</v>
      </c>
      <c r="H124" t="s">
        <v>661</v>
      </c>
      <c r="I124" t="s">
        <v>7486</v>
      </c>
      <c r="J124" t="s">
        <v>1742</v>
      </c>
      <c r="K124" t="s">
        <v>635</v>
      </c>
      <c r="L124" t="s">
        <v>636</v>
      </c>
      <c r="M124" t="s">
        <v>7487</v>
      </c>
      <c r="N124" t="s">
        <v>635</v>
      </c>
      <c r="O124" t="s">
        <v>638</v>
      </c>
      <c r="P124" t="s">
        <v>22</v>
      </c>
      <c r="Q124" t="s">
        <v>639</v>
      </c>
      <c r="R124" t="s">
        <v>636</v>
      </c>
      <c r="S124" t="s">
        <v>7488</v>
      </c>
      <c r="T124" t="s">
        <v>7487</v>
      </c>
    </row>
    <row r="125" spans="1:20" x14ac:dyDescent="0.25">
      <c r="A125" t="s">
        <v>164</v>
      </c>
      <c r="B125" t="s">
        <v>165</v>
      </c>
      <c r="C125">
        <v>33.333333333333336</v>
      </c>
      <c r="D125">
        <v>3</v>
      </c>
      <c r="E125" t="s">
        <v>7489</v>
      </c>
      <c r="F125">
        <v>99.99</v>
      </c>
      <c r="G125">
        <v>0</v>
      </c>
      <c r="H125" t="s">
        <v>661</v>
      </c>
      <c r="I125" t="s">
        <v>7490</v>
      </c>
      <c r="J125" t="s">
        <v>1130</v>
      </c>
      <c r="K125" t="s">
        <v>635</v>
      </c>
      <c r="L125" t="s">
        <v>636</v>
      </c>
      <c r="M125" t="s">
        <v>7491</v>
      </c>
      <c r="N125" t="s">
        <v>635</v>
      </c>
      <c r="O125" t="s">
        <v>1071</v>
      </c>
      <c r="P125" t="s">
        <v>22</v>
      </c>
      <c r="Q125" t="s">
        <v>639</v>
      </c>
      <c r="R125" t="s">
        <v>636</v>
      </c>
      <c r="S125" t="s">
        <v>7492</v>
      </c>
      <c r="T125" t="s">
        <v>7491</v>
      </c>
    </row>
    <row r="126" spans="1:20" x14ac:dyDescent="0.25">
      <c r="A126" t="s">
        <v>35</v>
      </c>
      <c r="B126" t="s">
        <v>36</v>
      </c>
      <c r="C126">
        <v>66.666666666666671</v>
      </c>
      <c r="D126">
        <v>3</v>
      </c>
      <c r="E126" t="s">
        <v>7493</v>
      </c>
      <c r="F126">
        <v>335.75</v>
      </c>
      <c r="G126">
        <v>0</v>
      </c>
      <c r="H126" t="s">
        <v>661</v>
      </c>
      <c r="I126" t="s">
        <v>7494</v>
      </c>
      <c r="J126" t="s">
        <v>634</v>
      </c>
      <c r="K126" t="s">
        <v>635</v>
      </c>
      <c r="L126" t="s">
        <v>636</v>
      </c>
      <c r="M126" t="s">
        <v>7491</v>
      </c>
      <c r="N126" t="s">
        <v>635</v>
      </c>
      <c r="O126" t="s">
        <v>638</v>
      </c>
      <c r="P126" t="s">
        <v>22</v>
      </c>
      <c r="Q126" t="s">
        <v>639</v>
      </c>
      <c r="R126" t="s">
        <v>636</v>
      </c>
      <c r="S126" t="s">
        <v>635</v>
      </c>
      <c r="T126" t="s">
        <v>7491</v>
      </c>
    </row>
    <row r="127" spans="1:20" x14ac:dyDescent="0.25">
      <c r="A127" t="s">
        <v>35</v>
      </c>
      <c r="B127" t="s">
        <v>36</v>
      </c>
      <c r="C127">
        <v>66.666666666666671</v>
      </c>
      <c r="D127">
        <v>6</v>
      </c>
      <c r="E127" t="s">
        <v>7493</v>
      </c>
      <c r="F127">
        <v>335.75</v>
      </c>
      <c r="G127">
        <v>0</v>
      </c>
      <c r="H127" t="s">
        <v>661</v>
      </c>
      <c r="I127" t="s">
        <v>7494</v>
      </c>
      <c r="J127" t="s">
        <v>634</v>
      </c>
      <c r="K127" t="s">
        <v>635</v>
      </c>
      <c r="L127" t="s">
        <v>636</v>
      </c>
      <c r="M127" t="s">
        <v>7491</v>
      </c>
      <c r="N127" t="s">
        <v>635</v>
      </c>
      <c r="O127" t="s">
        <v>638</v>
      </c>
      <c r="P127" t="s">
        <v>22</v>
      </c>
      <c r="Q127" t="s">
        <v>639</v>
      </c>
      <c r="R127" t="s">
        <v>636</v>
      </c>
      <c r="S127" t="s">
        <v>635</v>
      </c>
      <c r="T127" t="s">
        <v>7491</v>
      </c>
    </row>
    <row r="128" spans="1:20" x14ac:dyDescent="0.25">
      <c r="A128" t="s">
        <v>35</v>
      </c>
      <c r="B128" t="s">
        <v>36</v>
      </c>
      <c r="C128">
        <v>66.666666666666671</v>
      </c>
      <c r="D128">
        <v>3</v>
      </c>
      <c r="E128" t="s">
        <v>7493</v>
      </c>
      <c r="F128">
        <v>335.75</v>
      </c>
      <c r="G128">
        <v>0</v>
      </c>
      <c r="H128" t="s">
        <v>661</v>
      </c>
      <c r="I128" t="s">
        <v>7494</v>
      </c>
      <c r="J128" t="s">
        <v>634</v>
      </c>
      <c r="K128" t="s">
        <v>635</v>
      </c>
      <c r="L128" t="s">
        <v>636</v>
      </c>
      <c r="M128" t="s">
        <v>7491</v>
      </c>
      <c r="N128" t="s">
        <v>635</v>
      </c>
      <c r="O128" t="s">
        <v>638</v>
      </c>
      <c r="P128" t="s">
        <v>22</v>
      </c>
      <c r="Q128" t="s">
        <v>639</v>
      </c>
      <c r="R128" t="s">
        <v>636</v>
      </c>
      <c r="S128" t="s">
        <v>635</v>
      </c>
      <c r="T128" t="s">
        <v>7491</v>
      </c>
    </row>
    <row r="129" spans="1:20" x14ac:dyDescent="0.25">
      <c r="A129" t="s">
        <v>164</v>
      </c>
      <c r="B129" t="s">
        <v>165</v>
      </c>
      <c r="C129">
        <v>50</v>
      </c>
      <c r="D129">
        <v>6</v>
      </c>
      <c r="E129" t="s">
        <v>7495</v>
      </c>
      <c r="F129">
        <v>182</v>
      </c>
      <c r="G129">
        <v>0</v>
      </c>
      <c r="H129" t="s">
        <v>661</v>
      </c>
      <c r="I129" t="s">
        <v>3050</v>
      </c>
      <c r="J129" t="s">
        <v>757</v>
      </c>
      <c r="K129" t="s">
        <v>635</v>
      </c>
      <c r="L129" t="s">
        <v>636</v>
      </c>
      <c r="M129" t="s">
        <v>7491</v>
      </c>
      <c r="N129" t="s">
        <v>635</v>
      </c>
      <c r="O129" t="s">
        <v>638</v>
      </c>
      <c r="P129" t="s">
        <v>22</v>
      </c>
      <c r="Q129" t="s">
        <v>639</v>
      </c>
      <c r="R129" t="s">
        <v>636</v>
      </c>
      <c r="S129" t="s">
        <v>7496</v>
      </c>
      <c r="T129" t="s">
        <v>7491</v>
      </c>
    </row>
    <row r="130" spans="1:20" x14ac:dyDescent="0.25">
      <c r="A130" t="s">
        <v>31</v>
      </c>
      <c r="B130" t="s">
        <v>32</v>
      </c>
      <c r="C130">
        <v>54.5</v>
      </c>
      <c r="D130">
        <v>2</v>
      </c>
      <c r="E130" t="s">
        <v>7497</v>
      </c>
      <c r="F130">
        <v>83.5</v>
      </c>
      <c r="G130">
        <v>7.5</v>
      </c>
      <c r="H130" t="s">
        <v>647</v>
      </c>
      <c r="I130" t="s">
        <v>7498</v>
      </c>
      <c r="J130" t="s">
        <v>7499</v>
      </c>
      <c r="K130" t="s">
        <v>928</v>
      </c>
      <c r="L130" t="s">
        <v>7500</v>
      </c>
      <c r="M130" t="s">
        <v>7501</v>
      </c>
      <c r="N130" t="s">
        <v>635</v>
      </c>
      <c r="O130" t="s">
        <v>706</v>
      </c>
      <c r="P130" t="s">
        <v>40</v>
      </c>
      <c r="Q130" t="s">
        <v>707</v>
      </c>
      <c r="R130" t="s">
        <v>636</v>
      </c>
      <c r="S130" t="s">
        <v>7502</v>
      </c>
      <c r="T130" t="s">
        <v>7503</v>
      </c>
    </row>
    <row r="131" spans="1:20" x14ac:dyDescent="0.25">
      <c r="A131" t="s">
        <v>37</v>
      </c>
      <c r="B131" t="s">
        <v>38</v>
      </c>
      <c r="C131">
        <v>66.666666666666671</v>
      </c>
      <c r="D131">
        <v>6</v>
      </c>
      <c r="E131" t="s">
        <v>7504</v>
      </c>
      <c r="F131">
        <v>200</v>
      </c>
      <c r="G131">
        <v>0</v>
      </c>
      <c r="H131" t="s">
        <v>661</v>
      </c>
      <c r="I131" t="s">
        <v>7505</v>
      </c>
      <c r="J131" t="s">
        <v>992</v>
      </c>
      <c r="K131" t="s">
        <v>635</v>
      </c>
      <c r="L131" t="s">
        <v>636</v>
      </c>
      <c r="M131" t="s">
        <v>7506</v>
      </c>
      <c r="N131" t="s">
        <v>635</v>
      </c>
      <c r="O131" t="s">
        <v>638</v>
      </c>
      <c r="P131" t="s">
        <v>22</v>
      </c>
      <c r="Q131" t="s">
        <v>639</v>
      </c>
      <c r="R131" t="s">
        <v>636</v>
      </c>
      <c r="S131" t="s">
        <v>635</v>
      </c>
      <c r="T131" t="s">
        <v>7506</v>
      </c>
    </row>
    <row r="132" spans="1:20" x14ac:dyDescent="0.25">
      <c r="A132" t="s">
        <v>35</v>
      </c>
      <c r="B132" t="s">
        <v>36</v>
      </c>
      <c r="C132">
        <v>33</v>
      </c>
      <c r="D132">
        <v>10</v>
      </c>
      <c r="E132" t="s">
        <v>7507</v>
      </c>
      <c r="F132">
        <v>297.5</v>
      </c>
      <c r="G132">
        <v>0</v>
      </c>
      <c r="H132" t="s">
        <v>661</v>
      </c>
      <c r="I132" t="s">
        <v>7508</v>
      </c>
      <c r="J132" t="s">
        <v>797</v>
      </c>
      <c r="K132" t="s">
        <v>635</v>
      </c>
      <c r="L132" t="s">
        <v>636</v>
      </c>
      <c r="M132" t="s">
        <v>7509</v>
      </c>
      <c r="N132" t="s">
        <v>635</v>
      </c>
      <c r="O132" t="s">
        <v>638</v>
      </c>
      <c r="P132" t="s">
        <v>22</v>
      </c>
      <c r="Q132" t="s">
        <v>639</v>
      </c>
      <c r="R132" t="s">
        <v>636</v>
      </c>
      <c r="S132" t="s">
        <v>635</v>
      </c>
      <c r="T132" t="s">
        <v>7509</v>
      </c>
    </row>
    <row r="133" spans="1:20" x14ac:dyDescent="0.25">
      <c r="A133" t="s">
        <v>164</v>
      </c>
      <c r="B133" t="s">
        <v>165</v>
      </c>
      <c r="C133">
        <v>50</v>
      </c>
      <c r="D133">
        <v>6</v>
      </c>
      <c r="E133" t="s">
        <v>7510</v>
      </c>
      <c r="F133">
        <v>335.75</v>
      </c>
      <c r="G133">
        <v>0</v>
      </c>
      <c r="H133" t="s">
        <v>661</v>
      </c>
      <c r="I133" t="s">
        <v>2898</v>
      </c>
      <c r="J133" t="s">
        <v>1941</v>
      </c>
      <c r="K133" t="s">
        <v>635</v>
      </c>
      <c r="L133" t="s">
        <v>636</v>
      </c>
      <c r="M133" t="s">
        <v>7511</v>
      </c>
      <c r="N133" t="s">
        <v>635</v>
      </c>
      <c r="O133" t="s">
        <v>638</v>
      </c>
      <c r="P133" t="s">
        <v>22</v>
      </c>
      <c r="Q133" t="s">
        <v>639</v>
      </c>
      <c r="R133" t="s">
        <v>636</v>
      </c>
      <c r="S133" t="s">
        <v>7512</v>
      </c>
      <c r="T133" t="s">
        <v>7511</v>
      </c>
    </row>
    <row r="134" spans="1:20" x14ac:dyDescent="0.25">
      <c r="A134" t="s">
        <v>164</v>
      </c>
      <c r="B134" t="s">
        <v>165</v>
      </c>
      <c r="C134">
        <v>50</v>
      </c>
      <c r="D134">
        <v>6</v>
      </c>
      <c r="E134" t="s">
        <v>7510</v>
      </c>
      <c r="F134">
        <v>335.75</v>
      </c>
      <c r="G134">
        <v>0</v>
      </c>
      <c r="H134" t="s">
        <v>661</v>
      </c>
      <c r="I134" t="s">
        <v>2898</v>
      </c>
      <c r="J134" t="s">
        <v>1941</v>
      </c>
      <c r="K134" t="s">
        <v>635</v>
      </c>
      <c r="L134" t="s">
        <v>636</v>
      </c>
      <c r="M134" t="s">
        <v>7511</v>
      </c>
      <c r="N134" t="s">
        <v>635</v>
      </c>
      <c r="O134" t="s">
        <v>638</v>
      </c>
      <c r="P134" t="s">
        <v>22</v>
      </c>
      <c r="Q134" t="s">
        <v>639</v>
      </c>
      <c r="R134" t="s">
        <v>636</v>
      </c>
      <c r="S134" t="s">
        <v>7512</v>
      </c>
      <c r="T134" t="s">
        <v>7511</v>
      </c>
    </row>
    <row r="135" spans="1:20" x14ac:dyDescent="0.25">
      <c r="A135" t="s">
        <v>164</v>
      </c>
      <c r="B135" t="s">
        <v>165</v>
      </c>
      <c r="C135">
        <v>40</v>
      </c>
      <c r="D135">
        <v>10</v>
      </c>
      <c r="E135" t="s">
        <v>7513</v>
      </c>
      <c r="F135">
        <v>276.25</v>
      </c>
      <c r="G135">
        <v>0</v>
      </c>
      <c r="H135" t="s">
        <v>661</v>
      </c>
      <c r="I135" t="s">
        <v>7514</v>
      </c>
      <c r="J135" t="s">
        <v>1096</v>
      </c>
      <c r="K135" t="s">
        <v>635</v>
      </c>
      <c r="L135" t="s">
        <v>636</v>
      </c>
      <c r="M135" t="s">
        <v>7515</v>
      </c>
      <c r="N135" t="s">
        <v>635</v>
      </c>
      <c r="O135" t="s">
        <v>638</v>
      </c>
      <c r="P135" t="s">
        <v>22</v>
      </c>
      <c r="Q135" t="s">
        <v>639</v>
      </c>
      <c r="R135" t="s">
        <v>7516</v>
      </c>
      <c r="S135" t="s">
        <v>7517</v>
      </c>
      <c r="T135" t="s">
        <v>7515</v>
      </c>
    </row>
    <row r="136" spans="1:20" x14ac:dyDescent="0.25">
      <c r="A136" t="s">
        <v>35</v>
      </c>
      <c r="B136" t="s">
        <v>36</v>
      </c>
      <c r="C136">
        <v>33</v>
      </c>
      <c r="D136">
        <v>10</v>
      </c>
      <c r="E136" t="s">
        <v>7518</v>
      </c>
      <c r="F136">
        <v>293.25</v>
      </c>
      <c r="G136">
        <v>0</v>
      </c>
      <c r="H136" t="s">
        <v>661</v>
      </c>
      <c r="I136" t="s">
        <v>7519</v>
      </c>
      <c r="J136" t="s">
        <v>1105</v>
      </c>
      <c r="K136" t="s">
        <v>635</v>
      </c>
      <c r="L136" t="s">
        <v>636</v>
      </c>
      <c r="M136" t="s">
        <v>7520</v>
      </c>
      <c r="N136" t="s">
        <v>635</v>
      </c>
      <c r="O136" t="s">
        <v>638</v>
      </c>
      <c r="P136" t="s">
        <v>22</v>
      </c>
      <c r="Q136" t="s">
        <v>639</v>
      </c>
      <c r="R136" t="s">
        <v>636</v>
      </c>
      <c r="S136" t="s">
        <v>635</v>
      </c>
      <c r="T136" t="s">
        <v>7520</v>
      </c>
    </row>
    <row r="137" spans="1:20" x14ac:dyDescent="0.25">
      <c r="A137" t="s">
        <v>164</v>
      </c>
      <c r="B137" t="s">
        <v>165</v>
      </c>
      <c r="C137">
        <v>40</v>
      </c>
      <c r="D137">
        <v>10</v>
      </c>
      <c r="E137" t="s">
        <v>7521</v>
      </c>
      <c r="F137">
        <v>276.25</v>
      </c>
      <c r="G137">
        <v>0</v>
      </c>
      <c r="H137" t="s">
        <v>661</v>
      </c>
      <c r="I137" t="s">
        <v>7522</v>
      </c>
      <c r="J137" t="s">
        <v>1036</v>
      </c>
      <c r="K137" t="s">
        <v>635</v>
      </c>
      <c r="L137" t="s">
        <v>636</v>
      </c>
      <c r="M137" t="s">
        <v>7523</v>
      </c>
      <c r="N137" t="s">
        <v>635</v>
      </c>
      <c r="O137" t="s">
        <v>668</v>
      </c>
      <c r="P137" t="s">
        <v>22</v>
      </c>
      <c r="Q137" t="s">
        <v>669</v>
      </c>
      <c r="R137" t="s">
        <v>636</v>
      </c>
      <c r="S137" t="s">
        <v>7524</v>
      </c>
      <c r="T137" t="s">
        <v>7523</v>
      </c>
    </row>
    <row r="138" spans="1:20" x14ac:dyDescent="0.25">
      <c r="A138" t="s">
        <v>164</v>
      </c>
      <c r="B138" t="s">
        <v>165</v>
      </c>
      <c r="C138">
        <v>40</v>
      </c>
      <c r="D138">
        <v>10</v>
      </c>
      <c r="E138" t="s">
        <v>7525</v>
      </c>
      <c r="F138">
        <v>293.25</v>
      </c>
      <c r="G138">
        <v>0</v>
      </c>
      <c r="H138" t="s">
        <v>661</v>
      </c>
      <c r="I138" t="s">
        <v>636</v>
      </c>
      <c r="J138" t="s">
        <v>636</v>
      </c>
      <c r="K138" t="s">
        <v>635</v>
      </c>
      <c r="L138" t="s">
        <v>636</v>
      </c>
      <c r="M138" t="s">
        <v>635</v>
      </c>
      <c r="N138" t="s">
        <v>635</v>
      </c>
      <c r="O138" t="s">
        <v>2486</v>
      </c>
      <c r="P138" t="s">
        <v>22</v>
      </c>
      <c r="Q138" t="s">
        <v>635</v>
      </c>
      <c r="R138" t="s">
        <v>636</v>
      </c>
      <c r="S138" t="s">
        <v>635</v>
      </c>
      <c r="T138" t="s">
        <v>7526</v>
      </c>
    </row>
    <row r="139" spans="1:20" x14ac:dyDescent="0.25">
      <c r="A139" t="s">
        <v>164</v>
      </c>
      <c r="B139" t="s">
        <v>165</v>
      </c>
      <c r="C139">
        <v>40</v>
      </c>
      <c r="D139">
        <v>10</v>
      </c>
      <c r="E139" t="s">
        <v>7527</v>
      </c>
      <c r="F139">
        <v>276.25</v>
      </c>
      <c r="G139">
        <v>0</v>
      </c>
      <c r="H139" t="s">
        <v>661</v>
      </c>
      <c r="I139" t="s">
        <v>7528</v>
      </c>
      <c r="J139" t="s">
        <v>1091</v>
      </c>
      <c r="K139" t="s">
        <v>635</v>
      </c>
      <c r="L139" t="s">
        <v>636</v>
      </c>
      <c r="M139" t="s">
        <v>7529</v>
      </c>
      <c r="N139" t="s">
        <v>635</v>
      </c>
      <c r="O139" t="s">
        <v>638</v>
      </c>
      <c r="P139" t="s">
        <v>22</v>
      </c>
      <c r="Q139" t="s">
        <v>639</v>
      </c>
      <c r="R139" t="s">
        <v>636</v>
      </c>
      <c r="S139" t="s">
        <v>7530</v>
      </c>
      <c r="T139" t="s">
        <v>7531</v>
      </c>
    </row>
    <row r="140" spans="1:20" x14ac:dyDescent="0.25">
      <c r="A140" t="s">
        <v>164</v>
      </c>
      <c r="B140" t="s">
        <v>165</v>
      </c>
      <c r="C140">
        <v>50</v>
      </c>
      <c r="D140">
        <v>6</v>
      </c>
      <c r="E140" t="s">
        <v>7532</v>
      </c>
      <c r="F140">
        <v>199.99</v>
      </c>
      <c r="G140">
        <v>0</v>
      </c>
      <c r="H140" t="s">
        <v>661</v>
      </c>
      <c r="I140" t="s">
        <v>7533</v>
      </c>
      <c r="J140" t="s">
        <v>972</v>
      </c>
      <c r="K140" t="s">
        <v>635</v>
      </c>
      <c r="L140" t="s">
        <v>636</v>
      </c>
      <c r="M140" t="s">
        <v>7534</v>
      </c>
      <c r="N140" t="s">
        <v>635</v>
      </c>
      <c r="O140" t="s">
        <v>668</v>
      </c>
      <c r="P140" t="s">
        <v>22</v>
      </c>
      <c r="Q140" t="s">
        <v>669</v>
      </c>
      <c r="R140" t="s">
        <v>636</v>
      </c>
      <c r="S140" t="s">
        <v>7535</v>
      </c>
      <c r="T140" t="s">
        <v>7536</v>
      </c>
    </row>
    <row r="141" spans="1:20" x14ac:dyDescent="0.25">
      <c r="A141" t="s">
        <v>20</v>
      </c>
      <c r="B141" t="s">
        <v>21</v>
      </c>
      <c r="C141">
        <v>50</v>
      </c>
      <c r="D141">
        <v>2</v>
      </c>
      <c r="E141" t="s">
        <v>7537</v>
      </c>
      <c r="F141">
        <v>182</v>
      </c>
      <c r="G141">
        <v>0</v>
      </c>
      <c r="H141" t="s">
        <v>661</v>
      </c>
      <c r="I141" t="s">
        <v>2477</v>
      </c>
      <c r="J141" t="s">
        <v>812</v>
      </c>
      <c r="K141" t="s">
        <v>635</v>
      </c>
      <c r="L141" t="s">
        <v>636</v>
      </c>
      <c r="M141" t="s">
        <v>7538</v>
      </c>
      <c r="N141" t="s">
        <v>635</v>
      </c>
      <c r="O141" t="s">
        <v>638</v>
      </c>
      <c r="P141" t="s">
        <v>22</v>
      </c>
      <c r="Q141" t="s">
        <v>639</v>
      </c>
      <c r="R141" t="s">
        <v>636</v>
      </c>
      <c r="S141" t="s">
        <v>635</v>
      </c>
      <c r="T141" t="s">
        <v>7538</v>
      </c>
    </row>
    <row r="142" spans="1:20" x14ac:dyDescent="0.25">
      <c r="A142" t="s">
        <v>23</v>
      </c>
      <c r="B142" t="s">
        <v>24</v>
      </c>
      <c r="C142">
        <v>50</v>
      </c>
      <c r="D142">
        <v>2</v>
      </c>
      <c r="E142" t="s">
        <v>7537</v>
      </c>
      <c r="F142">
        <v>182</v>
      </c>
      <c r="G142">
        <v>0</v>
      </c>
      <c r="H142" t="s">
        <v>661</v>
      </c>
      <c r="I142" t="s">
        <v>2477</v>
      </c>
      <c r="J142" t="s">
        <v>812</v>
      </c>
      <c r="K142" t="s">
        <v>635</v>
      </c>
      <c r="L142" t="s">
        <v>636</v>
      </c>
      <c r="M142" t="s">
        <v>7538</v>
      </c>
      <c r="N142" t="s">
        <v>635</v>
      </c>
      <c r="O142" t="s">
        <v>638</v>
      </c>
      <c r="P142" t="s">
        <v>22</v>
      </c>
      <c r="Q142" t="s">
        <v>639</v>
      </c>
      <c r="R142" t="s">
        <v>636</v>
      </c>
      <c r="S142" t="s">
        <v>635</v>
      </c>
      <c r="T142" t="s">
        <v>7538</v>
      </c>
    </row>
    <row r="143" spans="1:20" x14ac:dyDescent="0.25">
      <c r="A143" t="s">
        <v>25</v>
      </c>
      <c r="B143" t="s">
        <v>26</v>
      </c>
      <c r="C143">
        <v>50</v>
      </c>
      <c r="D143">
        <v>2</v>
      </c>
      <c r="E143" t="s">
        <v>7537</v>
      </c>
      <c r="F143">
        <v>182</v>
      </c>
      <c r="G143">
        <v>0</v>
      </c>
      <c r="H143" t="s">
        <v>661</v>
      </c>
      <c r="I143" t="s">
        <v>2477</v>
      </c>
      <c r="J143" t="s">
        <v>812</v>
      </c>
      <c r="K143" t="s">
        <v>635</v>
      </c>
      <c r="L143" t="s">
        <v>636</v>
      </c>
      <c r="M143" t="s">
        <v>7538</v>
      </c>
      <c r="N143" t="s">
        <v>635</v>
      </c>
      <c r="O143" t="s">
        <v>638</v>
      </c>
      <c r="P143" t="s">
        <v>22</v>
      </c>
      <c r="Q143" t="s">
        <v>639</v>
      </c>
      <c r="R143" t="s">
        <v>636</v>
      </c>
      <c r="S143" t="s">
        <v>635</v>
      </c>
      <c r="T143" t="s">
        <v>7538</v>
      </c>
    </row>
    <row r="144" spans="1:20" x14ac:dyDescent="0.25">
      <c r="A144" t="s">
        <v>164</v>
      </c>
      <c r="B144" t="s">
        <v>165</v>
      </c>
      <c r="C144">
        <v>40</v>
      </c>
      <c r="D144">
        <v>10</v>
      </c>
      <c r="E144" t="s">
        <v>7539</v>
      </c>
      <c r="F144">
        <v>276.25</v>
      </c>
      <c r="G144">
        <v>0</v>
      </c>
      <c r="H144" t="s">
        <v>661</v>
      </c>
      <c r="I144" t="s">
        <v>7540</v>
      </c>
      <c r="J144" t="s">
        <v>1581</v>
      </c>
      <c r="K144" t="s">
        <v>635</v>
      </c>
      <c r="L144" t="s">
        <v>636</v>
      </c>
      <c r="M144" t="s">
        <v>7541</v>
      </c>
      <c r="N144" t="s">
        <v>635</v>
      </c>
      <c r="O144" t="s">
        <v>668</v>
      </c>
      <c r="P144" t="s">
        <v>22</v>
      </c>
      <c r="Q144" t="s">
        <v>669</v>
      </c>
      <c r="R144" t="s">
        <v>636</v>
      </c>
      <c r="S144" t="s">
        <v>7542</v>
      </c>
      <c r="T144" t="s">
        <v>7541</v>
      </c>
    </row>
    <row r="145" spans="1:20" x14ac:dyDescent="0.25">
      <c r="A145" t="s">
        <v>164</v>
      </c>
      <c r="B145" t="s">
        <v>165</v>
      </c>
      <c r="C145">
        <v>40</v>
      </c>
      <c r="D145">
        <v>10</v>
      </c>
      <c r="E145" t="s">
        <v>7543</v>
      </c>
      <c r="F145">
        <v>276.25</v>
      </c>
      <c r="G145">
        <v>0</v>
      </c>
      <c r="H145" t="s">
        <v>661</v>
      </c>
      <c r="I145" t="s">
        <v>7544</v>
      </c>
      <c r="J145" t="s">
        <v>1672</v>
      </c>
      <c r="K145" t="s">
        <v>635</v>
      </c>
      <c r="L145" t="s">
        <v>636</v>
      </c>
      <c r="M145" t="s">
        <v>7545</v>
      </c>
      <c r="N145" t="s">
        <v>635</v>
      </c>
      <c r="O145" t="s">
        <v>638</v>
      </c>
      <c r="P145" t="s">
        <v>22</v>
      </c>
      <c r="Q145" t="s">
        <v>639</v>
      </c>
      <c r="R145" t="s">
        <v>636</v>
      </c>
      <c r="S145" t="s">
        <v>7546</v>
      </c>
      <c r="T145" t="s">
        <v>7545</v>
      </c>
    </row>
    <row r="146" spans="1:20" x14ac:dyDescent="0.25">
      <c r="A146" t="s">
        <v>20</v>
      </c>
      <c r="B146" t="s">
        <v>21</v>
      </c>
      <c r="C146">
        <v>50</v>
      </c>
      <c r="D146">
        <v>1</v>
      </c>
      <c r="E146" t="s">
        <v>7547</v>
      </c>
      <c r="F146">
        <v>100</v>
      </c>
      <c r="G146">
        <v>0</v>
      </c>
      <c r="H146" t="s">
        <v>632</v>
      </c>
      <c r="I146" t="s">
        <v>7548</v>
      </c>
      <c r="J146" t="s">
        <v>643</v>
      </c>
      <c r="K146" t="s">
        <v>635</v>
      </c>
      <c r="L146" t="s">
        <v>636</v>
      </c>
      <c r="M146" t="s">
        <v>7549</v>
      </c>
      <c r="N146" t="s">
        <v>635</v>
      </c>
      <c r="O146" t="s">
        <v>638</v>
      </c>
      <c r="P146" t="s">
        <v>22</v>
      </c>
      <c r="Q146" t="s">
        <v>639</v>
      </c>
      <c r="R146" t="s">
        <v>636</v>
      </c>
      <c r="S146" t="s">
        <v>635</v>
      </c>
      <c r="T146" t="s">
        <v>7549</v>
      </c>
    </row>
    <row r="147" spans="1:20" x14ac:dyDescent="0.25">
      <c r="A147" t="s">
        <v>23</v>
      </c>
      <c r="B147" t="s">
        <v>24</v>
      </c>
      <c r="C147">
        <v>50</v>
      </c>
      <c r="D147">
        <v>1</v>
      </c>
      <c r="E147" t="s">
        <v>7547</v>
      </c>
      <c r="F147">
        <v>100</v>
      </c>
      <c r="G147">
        <v>0</v>
      </c>
      <c r="H147" t="s">
        <v>632</v>
      </c>
      <c r="I147" t="s">
        <v>7548</v>
      </c>
      <c r="J147" t="s">
        <v>643</v>
      </c>
      <c r="K147" t="s">
        <v>635</v>
      </c>
      <c r="L147" t="s">
        <v>636</v>
      </c>
      <c r="M147" t="s">
        <v>7549</v>
      </c>
      <c r="N147" t="s">
        <v>635</v>
      </c>
      <c r="O147" t="s">
        <v>638</v>
      </c>
      <c r="P147" t="s">
        <v>22</v>
      </c>
      <c r="Q147" t="s">
        <v>639</v>
      </c>
      <c r="R147" t="s">
        <v>636</v>
      </c>
      <c r="S147" t="s">
        <v>635</v>
      </c>
      <c r="T147" t="s">
        <v>7549</v>
      </c>
    </row>
    <row r="148" spans="1:20" x14ac:dyDescent="0.25">
      <c r="A148" t="s">
        <v>25</v>
      </c>
      <c r="B148" t="s">
        <v>26</v>
      </c>
      <c r="C148">
        <v>50</v>
      </c>
      <c r="D148">
        <v>1</v>
      </c>
      <c r="E148" t="s">
        <v>7547</v>
      </c>
      <c r="F148">
        <v>100</v>
      </c>
      <c r="G148">
        <v>0</v>
      </c>
      <c r="H148" t="s">
        <v>632</v>
      </c>
      <c r="I148" t="s">
        <v>7548</v>
      </c>
      <c r="J148" t="s">
        <v>643</v>
      </c>
      <c r="K148" t="s">
        <v>635</v>
      </c>
      <c r="L148" t="s">
        <v>636</v>
      </c>
      <c r="M148" t="s">
        <v>7549</v>
      </c>
      <c r="N148" t="s">
        <v>635</v>
      </c>
      <c r="O148" t="s">
        <v>638</v>
      </c>
      <c r="P148" t="s">
        <v>22</v>
      </c>
      <c r="Q148" t="s">
        <v>639</v>
      </c>
      <c r="R148" t="s">
        <v>636</v>
      </c>
      <c r="S148" t="s">
        <v>635</v>
      </c>
      <c r="T148" t="s">
        <v>7549</v>
      </c>
    </row>
    <row r="149" spans="1:20" x14ac:dyDescent="0.25">
      <c r="A149" t="s">
        <v>164</v>
      </c>
      <c r="B149" t="s">
        <v>165</v>
      </c>
      <c r="C149">
        <v>65</v>
      </c>
      <c r="D149">
        <v>9</v>
      </c>
      <c r="E149" t="s">
        <v>7550</v>
      </c>
      <c r="F149">
        <v>839.99</v>
      </c>
      <c r="G149">
        <v>0</v>
      </c>
      <c r="H149" t="s">
        <v>661</v>
      </c>
      <c r="I149" t="s">
        <v>2462</v>
      </c>
      <c r="J149" t="s">
        <v>1332</v>
      </c>
      <c r="K149" t="s">
        <v>635</v>
      </c>
      <c r="L149" t="s">
        <v>636</v>
      </c>
      <c r="M149" t="s">
        <v>7551</v>
      </c>
      <c r="N149" t="s">
        <v>635</v>
      </c>
      <c r="O149" t="s">
        <v>1071</v>
      </c>
      <c r="P149" t="s">
        <v>22</v>
      </c>
      <c r="Q149" t="s">
        <v>639</v>
      </c>
      <c r="R149" t="s">
        <v>636</v>
      </c>
      <c r="S149" t="s">
        <v>635</v>
      </c>
      <c r="T149" t="s">
        <v>7551</v>
      </c>
    </row>
    <row r="150" spans="1:20" x14ac:dyDescent="0.25">
      <c r="A150" t="s">
        <v>20</v>
      </c>
      <c r="B150" t="s">
        <v>21</v>
      </c>
      <c r="C150">
        <v>60</v>
      </c>
      <c r="D150">
        <v>2</v>
      </c>
      <c r="E150" t="s">
        <v>7550</v>
      </c>
      <c r="F150">
        <v>839.99</v>
      </c>
      <c r="G150">
        <v>0</v>
      </c>
      <c r="H150" t="s">
        <v>661</v>
      </c>
      <c r="I150" t="s">
        <v>2462</v>
      </c>
      <c r="J150" t="s">
        <v>1332</v>
      </c>
      <c r="K150" t="s">
        <v>635</v>
      </c>
      <c r="L150" t="s">
        <v>636</v>
      </c>
      <c r="M150" t="s">
        <v>7551</v>
      </c>
      <c r="N150" t="s">
        <v>635</v>
      </c>
      <c r="O150" t="s">
        <v>1071</v>
      </c>
      <c r="P150" t="s">
        <v>22</v>
      </c>
      <c r="Q150" t="s">
        <v>639</v>
      </c>
      <c r="R150" t="s">
        <v>636</v>
      </c>
      <c r="S150" t="s">
        <v>635</v>
      </c>
      <c r="T150" t="s">
        <v>7551</v>
      </c>
    </row>
    <row r="151" spans="1:20" x14ac:dyDescent="0.25">
      <c r="A151" t="s">
        <v>23</v>
      </c>
      <c r="B151" t="s">
        <v>24</v>
      </c>
      <c r="C151">
        <v>60</v>
      </c>
      <c r="D151">
        <v>2</v>
      </c>
      <c r="E151" t="s">
        <v>7550</v>
      </c>
      <c r="F151">
        <v>839.99</v>
      </c>
      <c r="G151">
        <v>0</v>
      </c>
      <c r="H151" t="s">
        <v>661</v>
      </c>
      <c r="I151" t="s">
        <v>2462</v>
      </c>
      <c r="J151" t="s">
        <v>1332</v>
      </c>
      <c r="K151" t="s">
        <v>635</v>
      </c>
      <c r="L151" t="s">
        <v>636</v>
      </c>
      <c r="M151" t="s">
        <v>7551</v>
      </c>
      <c r="N151" t="s">
        <v>635</v>
      </c>
      <c r="O151" t="s">
        <v>1071</v>
      </c>
      <c r="P151" t="s">
        <v>22</v>
      </c>
      <c r="Q151" t="s">
        <v>639</v>
      </c>
      <c r="R151" t="s">
        <v>636</v>
      </c>
      <c r="S151" t="s">
        <v>635</v>
      </c>
      <c r="T151" t="s">
        <v>7551</v>
      </c>
    </row>
    <row r="152" spans="1:20" x14ac:dyDescent="0.25">
      <c r="A152" t="s">
        <v>25</v>
      </c>
      <c r="B152" t="s">
        <v>26</v>
      </c>
      <c r="C152">
        <v>60</v>
      </c>
      <c r="D152">
        <v>2</v>
      </c>
      <c r="E152" t="s">
        <v>7550</v>
      </c>
      <c r="F152">
        <v>839.99</v>
      </c>
      <c r="G152">
        <v>0</v>
      </c>
      <c r="H152" t="s">
        <v>661</v>
      </c>
      <c r="I152" t="s">
        <v>2462</v>
      </c>
      <c r="J152" t="s">
        <v>1332</v>
      </c>
      <c r="K152" t="s">
        <v>635</v>
      </c>
      <c r="L152" t="s">
        <v>636</v>
      </c>
      <c r="M152" t="s">
        <v>7551</v>
      </c>
      <c r="N152" t="s">
        <v>635</v>
      </c>
      <c r="O152" t="s">
        <v>1071</v>
      </c>
      <c r="P152" t="s">
        <v>22</v>
      </c>
      <c r="Q152" t="s">
        <v>639</v>
      </c>
      <c r="R152" t="s">
        <v>636</v>
      </c>
      <c r="S152" t="s">
        <v>635</v>
      </c>
      <c r="T152" t="s">
        <v>7551</v>
      </c>
    </row>
    <row r="153" spans="1:20" x14ac:dyDescent="0.25">
      <c r="A153" t="s">
        <v>37</v>
      </c>
      <c r="B153" t="s">
        <v>38</v>
      </c>
      <c r="C153">
        <v>33</v>
      </c>
      <c r="D153">
        <v>10</v>
      </c>
      <c r="E153" t="s">
        <v>7550</v>
      </c>
      <c r="F153">
        <v>839.99</v>
      </c>
      <c r="G153">
        <v>0</v>
      </c>
      <c r="H153" t="s">
        <v>661</v>
      </c>
      <c r="I153" t="s">
        <v>2462</v>
      </c>
      <c r="J153" t="s">
        <v>1332</v>
      </c>
      <c r="K153" t="s">
        <v>635</v>
      </c>
      <c r="L153" t="s">
        <v>636</v>
      </c>
      <c r="M153" t="s">
        <v>7551</v>
      </c>
      <c r="N153" t="s">
        <v>635</v>
      </c>
      <c r="O153" t="s">
        <v>1071</v>
      </c>
      <c r="P153" t="s">
        <v>22</v>
      </c>
      <c r="Q153" t="s">
        <v>639</v>
      </c>
      <c r="R153" t="s">
        <v>636</v>
      </c>
      <c r="S153" t="s">
        <v>635</v>
      </c>
      <c r="T153" t="s">
        <v>7551</v>
      </c>
    </row>
    <row r="154" spans="1:20" x14ac:dyDescent="0.25">
      <c r="A154" t="s">
        <v>20</v>
      </c>
      <c r="B154" t="s">
        <v>21</v>
      </c>
      <c r="C154">
        <v>50</v>
      </c>
      <c r="D154">
        <v>1</v>
      </c>
      <c r="E154" t="s">
        <v>7552</v>
      </c>
      <c r="F154">
        <v>100</v>
      </c>
      <c r="G154">
        <v>0</v>
      </c>
      <c r="H154" t="s">
        <v>661</v>
      </c>
      <c r="I154" t="s">
        <v>7553</v>
      </c>
      <c r="J154" t="s">
        <v>634</v>
      </c>
      <c r="K154" t="s">
        <v>635</v>
      </c>
      <c r="L154" t="s">
        <v>636</v>
      </c>
      <c r="M154" t="s">
        <v>7554</v>
      </c>
      <c r="N154" t="s">
        <v>635</v>
      </c>
      <c r="O154" t="s">
        <v>668</v>
      </c>
      <c r="P154" t="s">
        <v>22</v>
      </c>
      <c r="Q154" t="s">
        <v>669</v>
      </c>
      <c r="R154" t="s">
        <v>636</v>
      </c>
      <c r="S154" t="s">
        <v>635</v>
      </c>
      <c r="T154" t="s">
        <v>7555</v>
      </c>
    </row>
    <row r="155" spans="1:20" x14ac:dyDescent="0.25">
      <c r="A155" t="s">
        <v>23</v>
      </c>
      <c r="B155" t="s">
        <v>24</v>
      </c>
      <c r="C155">
        <v>50</v>
      </c>
      <c r="D155">
        <v>1</v>
      </c>
      <c r="E155" t="s">
        <v>7552</v>
      </c>
      <c r="F155">
        <v>100</v>
      </c>
      <c r="G155">
        <v>0</v>
      </c>
      <c r="H155" t="s">
        <v>661</v>
      </c>
      <c r="I155" t="s">
        <v>7553</v>
      </c>
      <c r="J155" t="s">
        <v>634</v>
      </c>
      <c r="K155" t="s">
        <v>635</v>
      </c>
      <c r="L155" t="s">
        <v>636</v>
      </c>
      <c r="M155" t="s">
        <v>7554</v>
      </c>
      <c r="N155" t="s">
        <v>635</v>
      </c>
      <c r="O155" t="s">
        <v>668</v>
      </c>
      <c r="P155" t="s">
        <v>22</v>
      </c>
      <c r="Q155" t="s">
        <v>669</v>
      </c>
      <c r="R155" t="s">
        <v>636</v>
      </c>
      <c r="S155" t="s">
        <v>635</v>
      </c>
      <c r="T155" t="s">
        <v>7555</v>
      </c>
    </row>
    <row r="156" spans="1:20" x14ac:dyDescent="0.25">
      <c r="A156" t="s">
        <v>25</v>
      </c>
      <c r="B156" t="s">
        <v>26</v>
      </c>
      <c r="C156">
        <v>50</v>
      </c>
      <c r="D156">
        <v>1</v>
      </c>
      <c r="E156" t="s">
        <v>7552</v>
      </c>
      <c r="F156">
        <v>100</v>
      </c>
      <c r="G156">
        <v>0</v>
      </c>
      <c r="H156" t="s">
        <v>661</v>
      </c>
      <c r="I156" t="s">
        <v>7553</v>
      </c>
      <c r="J156" t="s">
        <v>634</v>
      </c>
      <c r="K156" t="s">
        <v>635</v>
      </c>
      <c r="L156" t="s">
        <v>636</v>
      </c>
      <c r="M156" t="s">
        <v>7554</v>
      </c>
      <c r="N156" t="s">
        <v>635</v>
      </c>
      <c r="O156" t="s">
        <v>668</v>
      </c>
      <c r="P156" t="s">
        <v>22</v>
      </c>
      <c r="Q156" t="s">
        <v>669</v>
      </c>
      <c r="R156" t="s">
        <v>636</v>
      </c>
      <c r="S156" t="s">
        <v>635</v>
      </c>
      <c r="T156" t="s">
        <v>7555</v>
      </c>
    </row>
    <row r="157" spans="1:20" x14ac:dyDescent="0.25">
      <c r="A157" t="s">
        <v>164</v>
      </c>
      <c r="B157" t="s">
        <v>165</v>
      </c>
      <c r="C157">
        <v>40</v>
      </c>
      <c r="D157">
        <v>10</v>
      </c>
      <c r="E157" t="s">
        <v>7556</v>
      </c>
      <c r="F157">
        <v>276.25</v>
      </c>
      <c r="G157">
        <v>0</v>
      </c>
      <c r="H157" t="s">
        <v>661</v>
      </c>
      <c r="I157" t="s">
        <v>7557</v>
      </c>
      <c r="J157" t="s">
        <v>1091</v>
      </c>
      <c r="K157" t="s">
        <v>635</v>
      </c>
      <c r="L157" t="s">
        <v>636</v>
      </c>
      <c r="M157" t="s">
        <v>7558</v>
      </c>
      <c r="N157" t="s">
        <v>635</v>
      </c>
      <c r="O157" t="s">
        <v>668</v>
      </c>
      <c r="P157" t="s">
        <v>22</v>
      </c>
      <c r="Q157" t="s">
        <v>669</v>
      </c>
      <c r="R157" t="s">
        <v>636</v>
      </c>
      <c r="S157" t="s">
        <v>7559</v>
      </c>
      <c r="T157" t="s">
        <v>7558</v>
      </c>
    </row>
    <row r="158" spans="1:20" x14ac:dyDescent="0.25">
      <c r="A158" t="s">
        <v>35</v>
      </c>
      <c r="B158" t="s">
        <v>36</v>
      </c>
      <c r="C158">
        <v>33</v>
      </c>
      <c r="D158">
        <v>10</v>
      </c>
      <c r="E158" t="s">
        <v>7560</v>
      </c>
      <c r="F158">
        <v>276.25</v>
      </c>
      <c r="G158">
        <v>0</v>
      </c>
      <c r="H158" t="s">
        <v>661</v>
      </c>
      <c r="I158" t="s">
        <v>7561</v>
      </c>
      <c r="J158" t="s">
        <v>643</v>
      </c>
      <c r="K158" t="s">
        <v>635</v>
      </c>
      <c r="L158" t="s">
        <v>636</v>
      </c>
      <c r="M158" t="s">
        <v>7562</v>
      </c>
      <c r="N158" t="s">
        <v>635</v>
      </c>
      <c r="O158" t="s">
        <v>668</v>
      </c>
      <c r="P158" t="s">
        <v>22</v>
      </c>
      <c r="Q158" t="s">
        <v>669</v>
      </c>
      <c r="R158" t="s">
        <v>636</v>
      </c>
      <c r="S158" t="s">
        <v>635</v>
      </c>
      <c r="T158" t="s">
        <v>7562</v>
      </c>
    </row>
    <row r="159" spans="1:20" x14ac:dyDescent="0.25">
      <c r="A159" t="s">
        <v>37</v>
      </c>
      <c r="B159" t="s">
        <v>38</v>
      </c>
      <c r="C159">
        <v>66.666666666666671</v>
      </c>
      <c r="D159">
        <v>3</v>
      </c>
      <c r="E159" t="s">
        <v>7563</v>
      </c>
      <c r="F159">
        <v>100</v>
      </c>
      <c r="G159">
        <v>0</v>
      </c>
      <c r="H159" t="s">
        <v>661</v>
      </c>
      <c r="I159" t="s">
        <v>7564</v>
      </c>
      <c r="J159" t="s">
        <v>1200</v>
      </c>
      <c r="K159" t="s">
        <v>635</v>
      </c>
      <c r="L159" t="s">
        <v>636</v>
      </c>
      <c r="M159" t="s">
        <v>7565</v>
      </c>
      <c r="N159" t="s">
        <v>635</v>
      </c>
      <c r="O159" t="s">
        <v>638</v>
      </c>
      <c r="P159" t="s">
        <v>22</v>
      </c>
      <c r="Q159" t="s">
        <v>639</v>
      </c>
      <c r="R159" t="s">
        <v>636</v>
      </c>
      <c r="S159" t="s">
        <v>635</v>
      </c>
      <c r="T159" t="s">
        <v>7565</v>
      </c>
    </row>
    <row r="160" spans="1:20" x14ac:dyDescent="0.25">
      <c r="A160" t="s">
        <v>20</v>
      </c>
      <c r="B160" t="s">
        <v>21</v>
      </c>
      <c r="C160">
        <v>60</v>
      </c>
      <c r="D160">
        <v>2</v>
      </c>
      <c r="E160" t="s">
        <v>7566</v>
      </c>
      <c r="F160">
        <v>343.39</v>
      </c>
      <c r="G160">
        <v>0</v>
      </c>
      <c r="H160" t="s">
        <v>661</v>
      </c>
      <c r="I160" t="s">
        <v>7567</v>
      </c>
      <c r="J160" t="s">
        <v>2794</v>
      </c>
      <c r="K160" t="s">
        <v>635</v>
      </c>
      <c r="L160" t="s">
        <v>636</v>
      </c>
      <c r="M160" t="s">
        <v>7568</v>
      </c>
      <c r="N160" t="s">
        <v>635</v>
      </c>
      <c r="O160" t="s">
        <v>668</v>
      </c>
      <c r="P160" t="s">
        <v>22</v>
      </c>
      <c r="Q160" t="s">
        <v>669</v>
      </c>
      <c r="R160" t="s">
        <v>636</v>
      </c>
      <c r="S160" t="s">
        <v>635</v>
      </c>
      <c r="T160" t="s">
        <v>7569</v>
      </c>
    </row>
    <row r="161" spans="1:20" x14ac:dyDescent="0.25">
      <c r="A161" t="s">
        <v>23</v>
      </c>
      <c r="B161" t="s">
        <v>24</v>
      </c>
      <c r="C161">
        <v>60</v>
      </c>
      <c r="D161">
        <v>2</v>
      </c>
      <c r="E161" t="s">
        <v>7566</v>
      </c>
      <c r="F161">
        <v>343.39</v>
      </c>
      <c r="G161">
        <v>0</v>
      </c>
      <c r="H161" t="s">
        <v>661</v>
      </c>
      <c r="I161" t="s">
        <v>7567</v>
      </c>
      <c r="J161" t="s">
        <v>2794</v>
      </c>
      <c r="K161" t="s">
        <v>635</v>
      </c>
      <c r="L161" t="s">
        <v>636</v>
      </c>
      <c r="M161" t="s">
        <v>7568</v>
      </c>
      <c r="N161" t="s">
        <v>635</v>
      </c>
      <c r="O161" t="s">
        <v>668</v>
      </c>
      <c r="P161" t="s">
        <v>22</v>
      </c>
      <c r="Q161" t="s">
        <v>669</v>
      </c>
      <c r="R161" t="s">
        <v>636</v>
      </c>
      <c r="S161" t="s">
        <v>635</v>
      </c>
      <c r="T161" t="s">
        <v>7569</v>
      </c>
    </row>
    <row r="162" spans="1:20" x14ac:dyDescent="0.25">
      <c r="A162" t="s">
        <v>25</v>
      </c>
      <c r="B162" t="s">
        <v>26</v>
      </c>
      <c r="C162">
        <v>60</v>
      </c>
      <c r="D162">
        <v>2</v>
      </c>
      <c r="E162" t="s">
        <v>7566</v>
      </c>
      <c r="F162">
        <v>343.39</v>
      </c>
      <c r="G162">
        <v>0</v>
      </c>
      <c r="H162" t="s">
        <v>661</v>
      </c>
      <c r="I162" t="s">
        <v>7567</v>
      </c>
      <c r="J162" t="s">
        <v>2794</v>
      </c>
      <c r="K162" t="s">
        <v>635</v>
      </c>
      <c r="L162" t="s">
        <v>636</v>
      </c>
      <c r="M162" t="s">
        <v>7568</v>
      </c>
      <c r="N162" t="s">
        <v>635</v>
      </c>
      <c r="O162" t="s">
        <v>668</v>
      </c>
      <c r="P162" t="s">
        <v>22</v>
      </c>
      <c r="Q162" t="s">
        <v>669</v>
      </c>
      <c r="R162" t="s">
        <v>636</v>
      </c>
      <c r="S162" t="s">
        <v>635</v>
      </c>
      <c r="T162" t="s">
        <v>7569</v>
      </c>
    </row>
    <row r="163" spans="1:20" x14ac:dyDescent="0.25">
      <c r="A163" t="s">
        <v>164</v>
      </c>
      <c r="B163" t="s">
        <v>165</v>
      </c>
      <c r="C163">
        <v>33.333333333333336</v>
      </c>
      <c r="D163">
        <v>3</v>
      </c>
      <c r="E163" t="s">
        <v>7566</v>
      </c>
      <c r="F163">
        <v>343.39</v>
      </c>
      <c r="G163">
        <v>0</v>
      </c>
      <c r="H163" t="s">
        <v>661</v>
      </c>
      <c r="I163" t="s">
        <v>7567</v>
      </c>
      <c r="J163" t="s">
        <v>2794</v>
      </c>
      <c r="K163" t="s">
        <v>635</v>
      </c>
      <c r="L163" t="s">
        <v>636</v>
      </c>
      <c r="M163" t="s">
        <v>7568</v>
      </c>
      <c r="N163" t="s">
        <v>635</v>
      </c>
      <c r="O163" t="s">
        <v>668</v>
      </c>
      <c r="P163" t="s">
        <v>22</v>
      </c>
      <c r="Q163" t="s">
        <v>669</v>
      </c>
      <c r="R163" t="s">
        <v>636</v>
      </c>
      <c r="S163" t="s">
        <v>635</v>
      </c>
      <c r="T163" t="s">
        <v>7569</v>
      </c>
    </row>
    <row r="164" spans="1:20" x14ac:dyDescent="0.25">
      <c r="A164" t="s">
        <v>256</v>
      </c>
      <c r="B164" t="s">
        <v>262</v>
      </c>
      <c r="C164">
        <v>139</v>
      </c>
      <c r="D164">
        <v>1</v>
      </c>
      <c r="E164" t="s">
        <v>7566</v>
      </c>
      <c r="F164">
        <v>343.39</v>
      </c>
      <c r="G164">
        <v>0</v>
      </c>
      <c r="H164" t="s">
        <v>661</v>
      </c>
      <c r="I164" t="s">
        <v>7567</v>
      </c>
      <c r="J164" t="s">
        <v>2794</v>
      </c>
      <c r="K164" t="s">
        <v>635</v>
      </c>
      <c r="L164" t="s">
        <v>636</v>
      </c>
      <c r="M164" t="s">
        <v>7568</v>
      </c>
      <c r="N164" t="s">
        <v>635</v>
      </c>
      <c r="O164" t="s">
        <v>668</v>
      </c>
      <c r="P164" t="s">
        <v>22</v>
      </c>
      <c r="Q164" t="s">
        <v>669</v>
      </c>
      <c r="R164" t="s">
        <v>636</v>
      </c>
      <c r="S164" t="s">
        <v>635</v>
      </c>
      <c r="T164" t="s">
        <v>7569</v>
      </c>
    </row>
    <row r="165" spans="1:20" x14ac:dyDescent="0.25">
      <c r="A165" t="s">
        <v>20</v>
      </c>
      <c r="B165" t="s">
        <v>21</v>
      </c>
      <c r="C165">
        <v>50</v>
      </c>
      <c r="D165">
        <v>1</v>
      </c>
      <c r="E165" t="s">
        <v>7570</v>
      </c>
      <c r="F165">
        <v>380.84</v>
      </c>
      <c r="G165">
        <v>0</v>
      </c>
      <c r="H165" t="s">
        <v>661</v>
      </c>
      <c r="I165" t="s">
        <v>7571</v>
      </c>
      <c r="J165" t="s">
        <v>2794</v>
      </c>
      <c r="K165" t="s">
        <v>635</v>
      </c>
      <c r="L165" t="s">
        <v>636</v>
      </c>
      <c r="M165" t="s">
        <v>7569</v>
      </c>
      <c r="N165" t="s">
        <v>635</v>
      </c>
      <c r="O165" t="s">
        <v>638</v>
      </c>
      <c r="P165" t="s">
        <v>22</v>
      </c>
      <c r="Q165" t="s">
        <v>639</v>
      </c>
      <c r="R165" t="s">
        <v>636</v>
      </c>
      <c r="S165" t="s">
        <v>635</v>
      </c>
      <c r="T165" t="s">
        <v>7569</v>
      </c>
    </row>
    <row r="166" spans="1:20" x14ac:dyDescent="0.25">
      <c r="A166" t="s">
        <v>23</v>
      </c>
      <c r="B166" t="s">
        <v>24</v>
      </c>
      <c r="C166">
        <v>50</v>
      </c>
      <c r="D166">
        <v>1</v>
      </c>
      <c r="E166" t="s">
        <v>7570</v>
      </c>
      <c r="F166">
        <v>380.84</v>
      </c>
      <c r="G166">
        <v>0</v>
      </c>
      <c r="H166" t="s">
        <v>661</v>
      </c>
      <c r="I166" t="s">
        <v>7571</v>
      </c>
      <c r="J166" t="s">
        <v>2794</v>
      </c>
      <c r="K166" t="s">
        <v>635</v>
      </c>
      <c r="L166" t="s">
        <v>636</v>
      </c>
      <c r="M166" t="s">
        <v>7569</v>
      </c>
      <c r="N166" t="s">
        <v>635</v>
      </c>
      <c r="O166" t="s">
        <v>638</v>
      </c>
      <c r="P166" t="s">
        <v>22</v>
      </c>
      <c r="Q166" t="s">
        <v>639</v>
      </c>
      <c r="R166" t="s">
        <v>636</v>
      </c>
      <c r="S166" t="s">
        <v>635</v>
      </c>
      <c r="T166" t="s">
        <v>7569</v>
      </c>
    </row>
    <row r="167" spans="1:20" x14ac:dyDescent="0.25">
      <c r="A167" t="s">
        <v>25</v>
      </c>
      <c r="B167" t="s">
        <v>26</v>
      </c>
      <c r="C167">
        <v>50</v>
      </c>
      <c r="D167">
        <v>1</v>
      </c>
      <c r="E167" t="s">
        <v>7570</v>
      </c>
      <c r="F167">
        <v>380.84</v>
      </c>
      <c r="G167">
        <v>0</v>
      </c>
      <c r="H167" t="s">
        <v>661</v>
      </c>
      <c r="I167" t="s">
        <v>7571</v>
      </c>
      <c r="J167" t="s">
        <v>2794</v>
      </c>
      <c r="K167" t="s">
        <v>635</v>
      </c>
      <c r="L167" t="s">
        <v>636</v>
      </c>
      <c r="M167" t="s">
        <v>7569</v>
      </c>
      <c r="N167" t="s">
        <v>635</v>
      </c>
      <c r="O167" t="s">
        <v>638</v>
      </c>
      <c r="P167" t="s">
        <v>22</v>
      </c>
      <c r="Q167" t="s">
        <v>639</v>
      </c>
      <c r="R167" t="s">
        <v>636</v>
      </c>
      <c r="S167" t="s">
        <v>635</v>
      </c>
      <c r="T167" t="s">
        <v>7569</v>
      </c>
    </row>
    <row r="168" spans="1:20" x14ac:dyDescent="0.25">
      <c r="A168" t="s">
        <v>37</v>
      </c>
      <c r="B168" t="s">
        <v>38</v>
      </c>
      <c r="C168">
        <v>66.666666666666671</v>
      </c>
      <c r="D168">
        <v>3</v>
      </c>
      <c r="E168" t="s">
        <v>7570</v>
      </c>
      <c r="F168">
        <v>380.84</v>
      </c>
      <c r="G168">
        <v>0</v>
      </c>
      <c r="H168" t="s">
        <v>661</v>
      </c>
      <c r="I168" t="s">
        <v>7571</v>
      </c>
      <c r="J168" t="s">
        <v>2794</v>
      </c>
      <c r="K168" t="s">
        <v>635</v>
      </c>
      <c r="L168" t="s">
        <v>636</v>
      </c>
      <c r="M168" t="s">
        <v>7569</v>
      </c>
      <c r="N168" t="s">
        <v>635</v>
      </c>
      <c r="O168" t="s">
        <v>638</v>
      </c>
      <c r="P168" t="s">
        <v>22</v>
      </c>
      <c r="Q168" t="s">
        <v>639</v>
      </c>
      <c r="R168" t="s">
        <v>636</v>
      </c>
      <c r="S168" t="s">
        <v>635</v>
      </c>
      <c r="T168" t="s">
        <v>7569</v>
      </c>
    </row>
    <row r="169" spans="1:20" x14ac:dyDescent="0.25">
      <c r="A169" t="s">
        <v>256</v>
      </c>
      <c r="B169" t="s">
        <v>262</v>
      </c>
      <c r="C169">
        <v>139</v>
      </c>
      <c r="D169">
        <v>1</v>
      </c>
      <c r="E169" t="s">
        <v>7570</v>
      </c>
      <c r="F169">
        <v>380.84</v>
      </c>
      <c r="G169">
        <v>0</v>
      </c>
      <c r="H169" t="s">
        <v>661</v>
      </c>
      <c r="I169" t="s">
        <v>7571</v>
      </c>
      <c r="J169" t="s">
        <v>2794</v>
      </c>
      <c r="K169" t="s">
        <v>635</v>
      </c>
      <c r="L169" t="s">
        <v>636</v>
      </c>
      <c r="M169" t="s">
        <v>7569</v>
      </c>
      <c r="N169" t="s">
        <v>635</v>
      </c>
      <c r="O169" t="s">
        <v>638</v>
      </c>
      <c r="P169" t="s">
        <v>22</v>
      </c>
      <c r="Q169" t="s">
        <v>639</v>
      </c>
      <c r="R169" t="s">
        <v>636</v>
      </c>
      <c r="S169" t="s">
        <v>635</v>
      </c>
      <c r="T169" t="s">
        <v>7569</v>
      </c>
    </row>
    <row r="170" spans="1:20" x14ac:dyDescent="0.25">
      <c r="A170" t="s">
        <v>39</v>
      </c>
      <c r="B170" t="s">
        <v>44</v>
      </c>
      <c r="C170">
        <v>120</v>
      </c>
      <c r="D170">
        <v>1</v>
      </c>
      <c r="E170" t="s">
        <v>7570</v>
      </c>
      <c r="F170">
        <v>380.84</v>
      </c>
      <c r="G170">
        <v>0</v>
      </c>
      <c r="H170" t="s">
        <v>661</v>
      </c>
      <c r="I170" t="s">
        <v>7571</v>
      </c>
      <c r="J170" t="s">
        <v>2794</v>
      </c>
      <c r="K170" t="s">
        <v>635</v>
      </c>
      <c r="L170" t="s">
        <v>636</v>
      </c>
      <c r="M170" t="s">
        <v>7569</v>
      </c>
      <c r="N170" t="s">
        <v>635</v>
      </c>
      <c r="O170" t="s">
        <v>638</v>
      </c>
      <c r="P170" t="s">
        <v>22</v>
      </c>
      <c r="Q170" t="s">
        <v>639</v>
      </c>
      <c r="R170" t="s">
        <v>636</v>
      </c>
      <c r="S170" t="s">
        <v>635</v>
      </c>
      <c r="T170" t="s">
        <v>7569</v>
      </c>
    </row>
    <row r="171" spans="1:20" x14ac:dyDescent="0.25">
      <c r="A171" t="s">
        <v>619</v>
      </c>
      <c r="B171" t="s">
        <v>620</v>
      </c>
      <c r="C171">
        <v>139</v>
      </c>
      <c r="D171">
        <v>1</v>
      </c>
      <c r="E171" t="s">
        <v>7572</v>
      </c>
      <c r="F171">
        <v>235.9</v>
      </c>
      <c r="G171">
        <v>26</v>
      </c>
      <c r="H171" t="s">
        <v>647</v>
      </c>
      <c r="I171" t="s">
        <v>6475</v>
      </c>
      <c r="J171" t="s">
        <v>6476</v>
      </c>
      <c r="K171" t="s">
        <v>2751</v>
      </c>
      <c r="L171" t="s">
        <v>7573</v>
      </c>
      <c r="M171" t="s">
        <v>7574</v>
      </c>
      <c r="N171" t="s">
        <v>635</v>
      </c>
      <c r="O171" t="s">
        <v>706</v>
      </c>
      <c r="P171" t="s">
        <v>40</v>
      </c>
      <c r="Q171" t="s">
        <v>707</v>
      </c>
      <c r="R171" t="s">
        <v>636</v>
      </c>
      <c r="S171" t="s">
        <v>635</v>
      </c>
      <c r="T171" t="s">
        <v>7575</v>
      </c>
    </row>
    <row r="172" spans="1:20" x14ac:dyDescent="0.25">
      <c r="A172" t="s">
        <v>258</v>
      </c>
      <c r="B172" t="s">
        <v>264</v>
      </c>
      <c r="C172">
        <v>139</v>
      </c>
      <c r="D172">
        <v>1</v>
      </c>
      <c r="E172" t="s">
        <v>7572</v>
      </c>
      <c r="F172">
        <v>235.9</v>
      </c>
      <c r="G172">
        <v>26</v>
      </c>
      <c r="H172" t="s">
        <v>647</v>
      </c>
      <c r="I172" t="s">
        <v>6475</v>
      </c>
      <c r="J172" t="s">
        <v>6476</v>
      </c>
      <c r="K172" t="s">
        <v>2751</v>
      </c>
      <c r="L172" t="s">
        <v>7573</v>
      </c>
      <c r="M172" t="s">
        <v>7574</v>
      </c>
      <c r="N172" t="s">
        <v>635</v>
      </c>
      <c r="O172" t="s">
        <v>706</v>
      </c>
      <c r="P172" t="s">
        <v>40</v>
      </c>
      <c r="Q172" t="s">
        <v>707</v>
      </c>
      <c r="R172" t="s">
        <v>636</v>
      </c>
      <c r="S172" t="s">
        <v>635</v>
      </c>
      <c r="T172" t="s">
        <v>7575</v>
      </c>
    </row>
    <row r="173" spans="1:20" x14ac:dyDescent="0.25">
      <c r="A173" t="s">
        <v>257</v>
      </c>
      <c r="B173" t="s">
        <v>263</v>
      </c>
      <c r="C173">
        <v>139</v>
      </c>
      <c r="D173">
        <v>1</v>
      </c>
      <c r="E173" t="s">
        <v>7572</v>
      </c>
      <c r="F173">
        <v>235.9</v>
      </c>
      <c r="G173">
        <v>26</v>
      </c>
      <c r="H173" t="s">
        <v>647</v>
      </c>
      <c r="I173" t="s">
        <v>6475</v>
      </c>
      <c r="J173" t="s">
        <v>6476</v>
      </c>
      <c r="K173" t="s">
        <v>2751</v>
      </c>
      <c r="L173" t="s">
        <v>7573</v>
      </c>
      <c r="M173" t="s">
        <v>7574</v>
      </c>
      <c r="N173" t="s">
        <v>635</v>
      </c>
      <c r="O173" t="s">
        <v>706</v>
      </c>
      <c r="P173" t="s">
        <v>40</v>
      </c>
      <c r="Q173" t="s">
        <v>707</v>
      </c>
      <c r="R173" t="s">
        <v>636</v>
      </c>
      <c r="S173" t="s">
        <v>635</v>
      </c>
      <c r="T173" t="s">
        <v>7575</v>
      </c>
    </row>
    <row r="174" spans="1:20" x14ac:dyDescent="0.25">
      <c r="A174" t="s">
        <v>256</v>
      </c>
      <c r="B174" t="s">
        <v>262</v>
      </c>
      <c r="C174">
        <v>139</v>
      </c>
      <c r="D174">
        <v>1</v>
      </c>
      <c r="E174" t="s">
        <v>7572</v>
      </c>
      <c r="F174">
        <v>235.9</v>
      </c>
      <c r="G174">
        <v>26</v>
      </c>
      <c r="H174" t="s">
        <v>647</v>
      </c>
      <c r="I174" t="s">
        <v>6475</v>
      </c>
      <c r="J174" t="s">
        <v>6476</v>
      </c>
      <c r="K174" t="s">
        <v>2751</v>
      </c>
      <c r="L174" t="s">
        <v>7573</v>
      </c>
      <c r="M174" t="s">
        <v>7574</v>
      </c>
      <c r="N174" t="s">
        <v>635</v>
      </c>
      <c r="O174" t="s">
        <v>706</v>
      </c>
      <c r="P174" t="s">
        <v>40</v>
      </c>
      <c r="Q174" t="s">
        <v>707</v>
      </c>
      <c r="R174" t="s">
        <v>636</v>
      </c>
      <c r="S174" t="s">
        <v>635</v>
      </c>
      <c r="T174" t="s">
        <v>7575</v>
      </c>
    </row>
    <row r="175" spans="1:20" x14ac:dyDescent="0.25">
      <c r="A175" t="s">
        <v>20</v>
      </c>
      <c r="B175" t="s">
        <v>21</v>
      </c>
      <c r="C175">
        <v>50</v>
      </c>
      <c r="D175">
        <v>1</v>
      </c>
      <c r="E175" t="s">
        <v>7576</v>
      </c>
      <c r="F175">
        <v>100</v>
      </c>
      <c r="G175">
        <v>0</v>
      </c>
      <c r="H175" t="s">
        <v>632</v>
      </c>
      <c r="I175" t="s">
        <v>7577</v>
      </c>
      <c r="J175" t="s">
        <v>2016</v>
      </c>
      <c r="K175" t="s">
        <v>635</v>
      </c>
      <c r="L175" t="s">
        <v>636</v>
      </c>
      <c r="M175" t="s">
        <v>7578</v>
      </c>
      <c r="N175" t="s">
        <v>635</v>
      </c>
      <c r="O175" t="s">
        <v>638</v>
      </c>
      <c r="P175" t="s">
        <v>22</v>
      </c>
      <c r="Q175" t="s">
        <v>639</v>
      </c>
      <c r="R175" t="s">
        <v>636</v>
      </c>
      <c r="S175" t="s">
        <v>635</v>
      </c>
      <c r="T175" t="s">
        <v>7575</v>
      </c>
    </row>
    <row r="176" spans="1:20" x14ac:dyDescent="0.25">
      <c r="A176" t="s">
        <v>23</v>
      </c>
      <c r="B176" t="s">
        <v>24</v>
      </c>
      <c r="C176">
        <v>50</v>
      </c>
      <c r="D176">
        <v>1</v>
      </c>
      <c r="E176" t="s">
        <v>7576</v>
      </c>
      <c r="F176">
        <v>100</v>
      </c>
      <c r="G176">
        <v>0</v>
      </c>
      <c r="H176" t="s">
        <v>632</v>
      </c>
      <c r="I176" t="s">
        <v>7577</v>
      </c>
      <c r="J176" t="s">
        <v>2016</v>
      </c>
      <c r="K176" t="s">
        <v>635</v>
      </c>
      <c r="L176" t="s">
        <v>636</v>
      </c>
      <c r="M176" t="s">
        <v>7578</v>
      </c>
      <c r="N176" t="s">
        <v>635</v>
      </c>
      <c r="O176" t="s">
        <v>638</v>
      </c>
      <c r="P176" t="s">
        <v>22</v>
      </c>
      <c r="Q176" t="s">
        <v>639</v>
      </c>
      <c r="R176" t="s">
        <v>636</v>
      </c>
      <c r="S176" t="s">
        <v>635</v>
      </c>
      <c r="T176" t="s">
        <v>7575</v>
      </c>
    </row>
    <row r="177" spans="1:20" x14ac:dyDescent="0.25">
      <c r="A177" t="s">
        <v>25</v>
      </c>
      <c r="B177" t="s">
        <v>26</v>
      </c>
      <c r="C177">
        <v>50</v>
      </c>
      <c r="D177">
        <v>1</v>
      </c>
      <c r="E177" t="s">
        <v>7576</v>
      </c>
      <c r="F177">
        <v>100</v>
      </c>
      <c r="G177">
        <v>0</v>
      </c>
      <c r="H177" t="s">
        <v>632</v>
      </c>
      <c r="I177" t="s">
        <v>7577</v>
      </c>
      <c r="J177" t="s">
        <v>2016</v>
      </c>
      <c r="K177" t="s">
        <v>635</v>
      </c>
      <c r="L177" t="s">
        <v>636</v>
      </c>
      <c r="M177" t="s">
        <v>7578</v>
      </c>
      <c r="N177" t="s">
        <v>635</v>
      </c>
      <c r="O177" t="s">
        <v>638</v>
      </c>
      <c r="P177" t="s">
        <v>22</v>
      </c>
      <c r="Q177" t="s">
        <v>639</v>
      </c>
      <c r="R177" t="s">
        <v>636</v>
      </c>
      <c r="S177" t="s">
        <v>635</v>
      </c>
      <c r="T177" t="s">
        <v>7575</v>
      </c>
    </row>
    <row r="178" spans="1:20" x14ac:dyDescent="0.25">
      <c r="A178" t="s">
        <v>20</v>
      </c>
      <c r="B178" t="s">
        <v>21</v>
      </c>
      <c r="C178">
        <v>50</v>
      </c>
      <c r="D178">
        <v>1</v>
      </c>
      <c r="E178" t="s">
        <v>7579</v>
      </c>
      <c r="F178">
        <v>100</v>
      </c>
      <c r="G178">
        <v>0</v>
      </c>
      <c r="H178" t="s">
        <v>661</v>
      </c>
      <c r="I178" t="s">
        <v>7580</v>
      </c>
      <c r="J178" t="s">
        <v>643</v>
      </c>
      <c r="K178" t="s">
        <v>635</v>
      </c>
      <c r="L178" t="s">
        <v>636</v>
      </c>
      <c r="M178" t="s">
        <v>7581</v>
      </c>
      <c r="N178" t="s">
        <v>635</v>
      </c>
      <c r="O178" t="s">
        <v>668</v>
      </c>
      <c r="P178" t="s">
        <v>22</v>
      </c>
      <c r="Q178" t="s">
        <v>669</v>
      </c>
      <c r="R178" t="s">
        <v>636</v>
      </c>
      <c r="S178" t="s">
        <v>635</v>
      </c>
      <c r="T178" t="s">
        <v>7582</v>
      </c>
    </row>
    <row r="179" spans="1:20" x14ac:dyDescent="0.25">
      <c r="A179" t="s">
        <v>23</v>
      </c>
      <c r="B179" t="s">
        <v>24</v>
      </c>
      <c r="C179">
        <v>50</v>
      </c>
      <c r="D179">
        <v>1</v>
      </c>
      <c r="E179" t="s">
        <v>7579</v>
      </c>
      <c r="F179">
        <v>100</v>
      </c>
      <c r="G179">
        <v>0</v>
      </c>
      <c r="H179" t="s">
        <v>661</v>
      </c>
      <c r="I179" t="s">
        <v>7580</v>
      </c>
      <c r="J179" t="s">
        <v>643</v>
      </c>
      <c r="K179" t="s">
        <v>635</v>
      </c>
      <c r="L179" t="s">
        <v>636</v>
      </c>
      <c r="M179" t="s">
        <v>7581</v>
      </c>
      <c r="N179" t="s">
        <v>635</v>
      </c>
      <c r="O179" t="s">
        <v>668</v>
      </c>
      <c r="P179" t="s">
        <v>22</v>
      </c>
      <c r="Q179" t="s">
        <v>669</v>
      </c>
      <c r="R179" t="s">
        <v>636</v>
      </c>
      <c r="S179" t="s">
        <v>635</v>
      </c>
      <c r="T179" t="s">
        <v>7582</v>
      </c>
    </row>
    <row r="180" spans="1:20" x14ac:dyDescent="0.25">
      <c r="A180" t="s">
        <v>25</v>
      </c>
      <c r="B180" t="s">
        <v>26</v>
      </c>
      <c r="C180">
        <v>50</v>
      </c>
      <c r="D180">
        <v>1</v>
      </c>
      <c r="E180" t="s">
        <v>7579</v>
      </c>
      <c r="F180">
        <v>100</v>
      </c>
      <c r="G180">
        <v>0</v>
      </c>
      <c r="H180" t="s">
        <v>661</v>
      </c>
      <c r="I180" t="s">
        <v>7580</v>
      </c>
      <c r="J180" t="s">
        <v>643</v>
      </c>
      <c r="K180" t="s">
        <v>635</v>
      </c>
      <c r="L180" t="s">
        <v>636</v>
      </c>
      <c r="M180" t="s">
        <v>7581</v>
      </c>
      <c r="N180" t="s">
        <v>635</v>
      </c>
      <c r="O180" t="s">
        <v>668</v>
      </c>
      <c r="P180" t="s">
        <v>22</v>
      </c>
      <c r="Q180" t="s">
        <v>669</v>
      </c>
      <c r="R180" t="s">
        <v>636</v>
      </c>
      <c r="S180" t="s">
        <v>635</v>
      </c>
      <c r="T180" t="s">
        <v>7582</v>
      </c>
    </row>
    <row r="181" spans="1:20" x14ac:dyDescent="0.25">
      <c r="A181" t="s">
        <v>20</v>
      </c>
      <c r="B181" t="s">
        <v>21</v>
      </c>
      <c r="C181">
        <v>50</v>
      </c>
      <c r="D181">
        <v>1</v>
      </c>
      <c r="E181" t="s">
        <v>7583</v>
      </c>
      <c r="F181">
        <v>100</v>
      </c>
      <c r="G181">
        <v>0</v>
      </c>
      <c r="H181" t="s">
        <v>632</v>
      </c>
      <c r="I181" t="s">
        <v>7584</v>
      </c>
      <c r="J181" t="s">
        <v>818</v>
      </c>
      <c r="K181" t="s">
        <v>635</v>
      </c>
      <c r="L181" t="s">
        <v>636</v>
      </c>
      <c r="M181" t="s">
        <v>7585</v>
      </c>
      <c r="N181" t="s">
        <v>635</v>
      </c>
      <c r="O181" t="s">
        <v>638</v>
      </c>
      <c r="P181" t="s">
        <v>22</v>
      </c>
      <c r="Q181" t="s">
        <v>639</v>
      </c>
      <c r="R181" t="s">
        <v>636</v>
      </c>
      <c r="S181" t="s">
        <v>635</v>
      </c>
      <c r="T181" t="s">
        <v>7585</v>
      </c>
    </row>
    <row r="182" spans="1:20" x14ac:dyDescent="0.25">
      <c r="A182" t="s">
        <v>23</v>
      </c>
      <c r="B182" t="s">
        <v>24</v>
      </c>
      <c r="C182">
        <v>50</v>
      </c>
      <c r="D182">
        <v>1</v>
      </c>
      <c r="E182" t="s">
        <v>7583</v>
      </c>
      <c r="F182">
        <v>100</v>
      </c>
      <c r="G182">
        <v>0</v>
      </c>
      <c r="H182" t="s">
        <v>632</v>
      </c>
      <c r="I182" t="s">
        <v>7584</v>
      </c>
      <c r="J182" t="s">
        <v>818</v>
      </c>
      <c r="K182" t="s">
        <v>635</v>
      </c>
      <c r="L182" t="s">
        <v>636</v>
      </c>
      <c r="M182" t="s">
        <v>7585</v>
      </c>
      <c r="N182" t="s">
        <v>635</v>
      </c>
      <c r="O182" t="s">
        <v>638</v>
      </c>
      <c r="P182" t="s">
        <v>22</v>
      </c>
      <c r="Q182" t="s">
        <v>639</v>
      </c>
      <c r="R182" t="s">
        <v>636</v>
      </c>
      <c r="S182" t="s">
        <v>635</v>
      </c>
      <c r="T182" t="s">
        <v>7585</v>
      </c>
    </row>
    <row r="183" spans="1:20" x14ac:dyDescent="0.25">
      <c r="A183" t="s">
        <v>25</v>
      </c>
      <c r="B183" t="s">
        <v>26</v>
      </c>
      <c r="C183">
        <v>50</v>
      </c>
      <c r="D183">
        <v>1</v>
      </c>
      <c r="E183" t="s">
        <v>7583</v>
      </c>
      <c r="F183">
        <v>100</v>
      </c>
      <c r="G183">
        <v>0</v>
      </c>
      <c r="H183" t="s">
        <v>632</v>
      </c>
      <c r="I183" t="s">
        <v>7584</v>
      </c>
      <c r="J183" t="s">
        <v>818</v>
      </c>
      <c r="K183" t="s">
        <v>635</v>
      </c>
      <c r="L183" t="s">
        <v>636</v>
      </c>
      <c r="M183" t="s">
        <v>7585</v>
      </c>
      <c r="N183" t="s">
        <v>635</v>
      </c>
      <c r="O183" t="s">
        <v>638</v>
      </c>
      <c r="P183" t="s">
        <v>22</v>
      </c>
      <c r="Q183" t="s">
        <v>639</v>
      </c>
      <c r="R183" t="s">
        <v>636</v>
      </c>
      <c r="S183" t="s">
        <v>635</v>
      </c>
      <c r="T183" t="s">
        <v>7585</v>
      </c>
    </row>
    <row r="184" spans="1:20" x14ac:dyDescent="0.25">
      <c r="A184" t="s">
        <v>37</v>
      </c>
      <c r="B184" t="s">
        <v>38</v>
      </c>
      <c r="C184">
        <v>66.666666666666671</v>
      </c>
      <c r="D184">
        <v>3</v>
      </c>
      <c r="E184" t="s">
        <v>7586</v>
      </c>
      <c r="F184">
        <v>99.99</v>
      </c>
      <c r="G184">
        <v>0</v>
      </c>
      <c r="H184" t="s">
        <v>661</v>
      </c>
      <c r="I184" t="s">
        <v>7587</v>
      </c>
      <c r="J184" t="s">
        <v>1036</v>
      </c>
      <c r="K184" t="s">
        <v>635</v>
      </c>
      <c r="L184" t="s">
        <v>636</v>
      </c>
      <c r="M184" t="s">
        <v>7588</v>
      </c>
      <c r="N184" t="s">
        <v>635</v>
      </c>
      <c r="O184" t="s">
        <v>638</v>
      </c>
      <c r="P184" t="s">
        <v>22</v>
      </c>
      <c r="Q184" t="s">
        <v>639</v>
      </c>
      <c r="R184" t="s">
        <v>636</v>
      </c>
      <c r="S184" t="s">
        <v>635</v>
      </c>
      <c r="T184" t="s">
        <v>7588</v>
      </c>
    </row>
    <row r="185" spans="1:20" x14ac:dyDescent="0.25">
      <c r="A185" t="s">
        <v>258</v>
      </c>
      <c r="B185" t="s">
        <v>982</v>
      </c>
      <c r="C185">
        <v>81.75</v>
      </c>
      <c r="D185">
        <v>1</v>
      </c>
      <c r="E185" t="s">
        <v>7589</v>
      </c>
      <c r="F185">
        <v>89.25</v>
      </c>
      <c r="G185">
        <v>7.5</v>
      </c>
      <c r="H185" t="s">
        <v>647</v>
      </c>
      <c r="I185" t="s">
        <v>7590</v>
      </c>
      <c r="J185" t="s">
        <v>7591</v>
      </c>
      <c r="K185" t="s">
        <v>6770</v>
      </c>
      <c r="L185" t="s">
        <v>7592</v>
      </c>
      <c r="M185" t="s">
        <v>7593</v>
      </c>
      <c r="N185" t="s">
        <v>635</v>
      </c>
      <c r="O185" t="s">
        <v>706</v>
      </c>
      <c r="P185" t="s">
        <v>40</v>
      </c>
      <c r="Q185" t="s">
        <v>707</v>
      </c>
      <c r="R185" t="s">
        <v>636</v>
      </c>
      <c r="S185" t="s">
        <v>7594</v>
      </c>
      <c r="T185" t="s">
        <v>7593</v>
      </c>
    </row>
    <row r="186" spans="1:20" x14ac:dyDescent="0.25">
      <c r="A186" t="s">
        <v>164</v>
      </c>
      <c r="B186" t="s">
        <v>165</v>
      </c>
      <c r="C186">
        <v>50</v>
      </c>
      <c r="D186">
        <v>6</v>
      </c>
      <c r="E186" t="s">
        <v>7595</v>
      </c>
      <c r="F186">
        <v>335.75</v>
      </c>
      <c r="G186">
        <v>0</v>
      </c>
      <c r="H186" t="s">
        <v>661</v>
      </c>
      <c r="I186" t="s">
        <v>7596</v>
      </c>
      <c r="J186" t="s">
        <v>770</v>
      </c>
      <c r="K186" t="s">
        <v>635</v>
      </c>
      <c r="L186" t="s">
        <v>636</v>
      </c>
      <c r="M186" t="s">
        <v>7593</v>
      </c>
      <c r="N186" t="s">
        <v>635</v>
      </c>
      <c r="O186" t="s">
        <v>668</v>
      </c>
      <c r="P186" t="s">
        <v>22</v>
      </c>
      <c r="Q186" t="s">
        <v>669</v>
      </c>
      <c r="R186" t="s">
        <v>636</v>
      </c>
      <c r="S186" t="s">
        <v>635</v>
      </c>
      <c r="T186" t="s">
        <v>7593</v>
      </c>
    </row>
    <row r="187" spans="1:20" x14ac:dyDescent="0.25">
      <c r="A187" t="s">
        <v>20</v>
      </c>
      <c r="B187" t="s">
        <v>21</v>
      </c>
      <c r="C187">
        <v>50</v>
      </c>
      <c r="D187">
        <v>1</v>
      </c>
      <c r="E187" t="s">
        <v>7595</v>
      </c>
      <c r="F187">
        <v>335.75</v>
      </c>
      <c r="G187">
        <v>0</v>
      </c>
      <c r="H187" t="s">
        <v>661</v>
      </c>
      <c r="I187" t="s">
        <v>7596</v>
      </c>
      <c r="J187" t="s">
        <v>770</v>
      </c>
      <c r="K187" t="s">
        <v>635</v>
      </c>
      <c r="L187" t="s">
        <v>636</v>
      </c>
      <c r="M187" t="s">
        <v>7593</v>
      </c>
      <c r="N187" t="s">
        <v>635</v>
      </c>
      <c r="O187" t="s">
        <v>668</v>
      </c>
      <c r="P187" t="s">
        <v>22</v>
      </c>
      <c r="Q187" t="s">
        <v>669</v>
      </c>
      <c r="R187" t="s">
        <v>636</v>
      </c>
      <c r="S187" t="s">
        <v>635</v>
      </c>
      <c r="T187" t="s">
        <v>7593</v>
      </c>
    </row>
    <row r="188" spans="1:20" x14ac:dyDescent="0.25">
      <c r="A188" t="s">
        <v>23</v>
      </c>
      <c r="B188" t="s">
        <v>24</v>
      </c>
      <c r="C188">
        <v>50</v>
      </c>
      <c r="D188">
        <v>1</v>
      </c>
      <c r="E188" t="s">
        <v>7595</v>
      </c>
      <c r="F188">
        <v>335.75</v>
      </c>
      <c r="G188">
        <v>0</v>
      </c>
      <c r="H188" t="s">
        <v>661</v>
      </c>
      <c r="I188" t="s">
        <v>7596</v>
      </c>
      <c r="J188" t="s">
        <v>770</v>
      </c>
      <c r="K188" t="s">
        <v>635</v>
      </c>
      <c r="L188" t="s">
        <v>636</v>
      </c>
      <c r="M188" t="s">
        <v>7593</v>
      </c>
      <c r="N188" t="s">
        <v>635</v>
      </c>
      <c r="O188" t="s">
        <v>668</v>
      </c>
      <c r="P188" t="s">
        <v>22</v>
      </c>
      <c r="Q188" t="s">
        <v>669</v>
      </c>
      <c r="R188" t="s">
        <v>636</v>
      </c>
      <c r="S188" t="s">
        <v>635</v>
      </c>
      <c r="T188" t="s">
        <v>7593</v>
      </c>
    </row>
    <row r="189" spans="1:20" x14ac:dyDescent="0.25">
      <c r="A189" t="s">
        <v>25</v>
      </c>
      <c r="B189" t="s">
        <v>26</v>
      </c>
      <c r="C189">
        <v>50</v>
      </c>
      <c r="D189">
        <v>1</v>
      </c>
      <c r="E189" t="s">
        <v>7595</v>
      </c>
      <c r="F189">
        <v>335.75</v>
      </c>
      <c r="G189">
        <v>0</v>
      </c>
      <c r="H189" t="s">
        <v>661</v>
      </c>
      <c r="I189" t="s">
        <v>7596</v>
      </c>
      <c r="J189" t="s">
        <v>770</v>
      </c>
      <c r="K189" t="s">
        <v>635</v>
      </c>
      <c r="L189" t="s">
        <v>636</v>
      </c>
      <c r="M189" t="s">
        <v>7593</v>
      </c>
      <c r="N189" t="s">
        <v>635</v>
      </c>
      <c r="O189" t="s">
        <v>668</v>
      </c>
      <c r="P189" t="s">
        <v>22</v>
      </c>
      <c r="Q189" t="s">
        <v>669</v>
      </c>
      <c r="R189" t="s">
        <v>636</v>
      </c>
      <c r="S189" t="s">
        <v>635</v>
      </c>
      <c r="T189" t="s">
        <v>7593</v>
      </c>
    </row>
    <row r="190" spans="1:20" x14ac:dyDescent="0.25">
      <c r="A190" t="s">
        <v>35</v>
      </c>
      <c r="B190" t="s">
        <v>36</v>
      </c>
      <c r="C190">
        <v>66.666666666666671</v>
      </c>
      <c r="D190">
        <v>3</v>
      </c>
      <c r="E190" t="s">
        <v>7595</v>
      </c>
      <c r="F190">
        <v>335.75</v>
      </c>
      <c r="G190">
        <v>0</v>
      </c>
      <c r="H190" t="s">
        <v>661</v>
      </c>
      <c r="I190" t="s">
        <v>7596</v>
      </c>
      <c r="J190" t="s">
        <v>770</v>
      </c>
      <c r="K190" t="s">
        <v>635</v>
      </c>
      <c r="L190" t="s">
        <v>636</v>
      </c>
      <c r="M190" t="s">
        <v>7593</v>
      </c>
      <c r="N190" t="s">
        <v>635</v>
      </c>
      <c r="O190" t="s">
        <v>668</v>
      </c>
      <c r="P190" t="s">
        <v>22</v>
      </c>
      <c r="Q190" t="s">
        <v>669</v>
      </c>
      <c r="R190" t="s">
        <v>636</v>
      </c>
      <c r="S190" t="s">
        <v>635</v>
      </c>
      <c r="T190" t="s">
        <v>7593</v>
      </c>
    </row>
    <row r="191" spans="1:20" x14ac:dyDescent="0.25">
      <c r="A191" t="s">
        <v>164</v>
      </c>
      <c r="B191" t="s">
        <v>165</v>
      </c>
      <c r="C191">
        <v>40</v>
      </c>
      <c r="D191">
        <v>10</v>
      </c>
      <c r="E191" t="s">
        <v>7597</v>
      </c>
      <c r="F191">
        <v>276.25</v>
      </c>
      <c r="G191">
        <v>0</v>
      </c>
      <c r="H191" t="s">
        <v>661</v>
      </c>
      <c r="I191" t="s">
        <v>7598</v>
      </c>
      <c r="J191" t="s">
        <v>1581</v>
      </c>
      <c r="K191" t="s">
        <v>635</v>
      </c>
      <c r="L191" t="s">
        <v>636</v>
      </c>
      <c r="M191" t="s">
        <v>7599</v>
      </c>
      <c r="N191" t="s">
        <v>635</v>
      </c>
      <c r="O191" t="s">
        <v>638</v>
      </c>
      <c r="P191" t="s">
        <v>22</v>
      </c>
      <c r="Q191" t="s">
        <v>639</v>
      </c>
      <c r="R191" t="s">
        <v>636</v>
      </c>
      <c r="S191" t="s">
        <v>7600</v>
      </c>
      <c r="T191" t="s">
        <v>7599</v>
      </c>
    </row>
    <row r="192" spans="1:20" x14ac:dyDescent="0.25">
      <c r="A192" t="s">
        <v>164</v>
      </c>
      <c r="B192" t="s">
        <v>165</v>
      </c>
      <c r="C192">
        <v>40</v>
      </c>
      <c r="D192">
        <v>10</v>
      </c>
      <c r="E192" t="s">
        <v>7601</v>
      </c>
      <c r="F192">
        <v>276.25</v>
      </c>
      <c r="G192">
        <v>0</v>
      </c>
      <c r="H192" t="s">
        <v>661</v>
      </c>
      <c r="I192" t="s">
        <v>7602</v>
      </c>
      <c r="J192" t="s">
        <v>1837</v>
      </c>
      <c r="K192" t="s">
        <v>635</v>
      </c>
      <c r="L192" t="s">
        <v>636</v>
      </c>
      <c r="M192" t="s">
        <v>7603</v>
      </c>
      <c r="N192" t="s">
        <v>635</v>
      </c>
      <c r="O192" t="s">
        <v>638</v>
      </c>
      <c r="P192" t="s">
        <v>22</v>
      </c>
      <c r="Q192" t="s">
        <v>639</v>
      </c>
      <c r="R192" t="s">
        <v>636</v>
      </c>
      <c r="S192" t="s">
        <v>7604</v>
      </c>
      <c r="T192" t="s">
        <v>7603</v>
      </c>
    </row>
    <row r="193" spans="1:20" x14ac:dyDescent="0.25">
      <c r="A193" t="s">
        <v>37</v>
      </c>
      <c r="B193" t="s">
        <v>38</v>
      </c>
      <c r="C193">
        <v>66.666666666666671</v>
      </c>
      <c r="D193">
        <v>3</v>
      </c>
      <c r="E193" t="s">
        <v>7605</v>
      </c>
      <c r="F193">
        <v>182</v>
      </c>
      <c r="G193">
        <v>0</v>
      </c>
      <c r="H193" t="s">
        <v>661</v>
      </c>
      <c r="I193" t="s">
        <v>7606</v>
      </c>
      <c r="J193" t="s">
        <v>1214</v>
      </c>
      <c r="K193" t="s">
        <v>635</v>
      </c>
      <c r="L193" t="s">
        <v>636</v>
      </c>
      <c r="M193" t="s">
        <v>7607</v>
      </c>
      <c r="N193" t="s">
        <v>635</v>
      </c>
      <c r="O193" t="s">
        <v>638</v>
      </c>
      <c r="P193" t="s">
        <v>22</v>
      </c>
      <c r="Q193" t="s">
        <v>639</v>
      </c>
      <c r="R193" t="s">
        <v>636</v>
      </c>
      <c r="S193" t="s">
        <v>635</v>
      </c>
      <c r="T193" t="s">
        <v>7607</v>
      </c>
    </row>
    <row r="194" spans="1:20" x14ac:dyDescent="0.25">
      <c r="A194" t="s">
        <v>20</v>
      </c>
      <c r="B194" t="s">
        <v>21</v>
      </c>
      <c r="C194">
        <v>50</v>
      </c>
      <c r="D194">
        <v>1</v>
      </c>
      <c r="E194" t="s">
        <v>7605</v>
      </c>
      <c r="F194">
        <v>182</v>
      </c>
      <c r="G194">
        <v>0</v>
      </c>
      <c r="H194" t="s">
        <v>661</v>
      </c>
      <c r="I194" t="s">
        <v>7606</v>
      </c>
      <c r="J194" t="s">
        <v>1214</v>
      </c>
      <c r="K194" t="s">
        <v>635</v>
      </c>
      <c r="L194" t="s">
        <v>636</v>
      </c>
      <c r="M194" t="s">
        <v>7607</v>
      </c>
      <c r="N194" t="s">
        <v>635</v>
      </c>
      <c r="O194" t="s">
        <v>638</v>
      </c>
      <c r="P194" t="s">
        <v>22</v>
      </c>
      <c r="Q194" t="s">
        <v>639</v>
      </c>
      <c r="R194" t="s">
        <v>636</v>
      </c>
      <c r="S194" t="s">
        <v>635</v>
      </c>
      <c r="T194" t="s">
        <v>7607</v>
      </c>
    </row>
    <row r="195" spans="1:20" x14ac:dyDescent="0.25">
      <c r="A195" t="s">
        <v>23</v>
      </c>
      <c r="B195" t="s">
        <v>24</v>
      </c>
      <c r="C195">
        <v>50</v>
      </c>
      <c r="D195">
        <v>1</v>
      </c>
      <c r="E195" t="s">
        <v>7605</v>
      </c>
      <c r="F195">
        <v>182</v>
      </c>
      <c r="G195">
        <v>0</v>
      </c>
      <c r="H195" t="s">
        <v>661</v>
      </c>
      <c r="I195" t="s">
        <v>7606</v>
      </c>
      <c r="J195" t="s">
        <v>1214</v>
      </c>
      <c r="K195" t="s">
        <v>635</v>
      </c>
      <c r="L195" t="s">
        <v>636</v>
      </c>
      <c r="M195" t="s">
        <v>7607</v>
      </c>
      <c r="N195" t="s">
        <v>635</v>
      </c>
      <c r="O195" t="s">
        <v>638</v>
      </c>
      <c r="P195" t="s">
        <v>22</v>
      </c>
      <c r="Q195" t="s">
        <v>639</v>
      </c>
      <c r="R195" t="s">
        <v>636</v>
      </c>
      <c r="S195" t="s">
        <v>635</v>
      </c>
      <c r="T195" t="s">
        <v>7607</v>
      </c>
    </row>
    <row r="196" spans="1:20" x14ac:dyDescent="0.25">
      <c r="A196" t="s">
        <v>25</v>
      </c>
      <c r="B196" t="s">
        <v>26</v>
      </c>
      <c r="C196">
        <v>50</v>
      </c>
      <c r="D196">
        <v>1</v>
      </c>
      <c r="E196" t="s">
        <v>7605</v>
      </c>
      <c r="F196">
        <v>182</v>
      </c>
      <c r="G196">
        <v>0</v>
      </c>
      <c r="H196" t="s">
        <v>661</v>
      </c>
      <c r="I196" t="s">
        <v>7606</v>
      </c>
      <c r="J196" t="s">
        <v>1214</v>
      </c>
      <c r="K196" t="s">
        <v>635</v>
      </c>
      <c r="L196" t="s">
        <v>636</v>
      </c>
      <c r="M196" t="s">
        <v>7607</v>
      </c>
      <c r="N196" t="s">
        <v>635</v>
      </c>
      <c r="O196" t="s">
        <v>638</v>
      </c>
      <c r="P196" t="s">
        <v>22</v>
      </c>
      <c r="Q196" t="s">
        <v>639</v>
      </c>
      <c r="R196" t="s">
        <v>636</v>
      </c>
      <c r="S196" t="s">
        <v>635</v>
      </c>
      <c r="T196" t="s">
        <v>7607</v>
      </c>
    </row>
    <row r="197" spans="1:20" x14ac:dyDescent="0.25">
      <c r="A197" t="s">
        <v>164</v>
      </c>
      <c r="B197" t="s">
        <v>165</v>
      </c>
      <c r="C197">
        <v>50</v>
      </c>
      <c r="D197">
        <v>6</v>
      </c>
      <c r="E197" t="s">
        <v>7608</v>
      </c>
      <c r="F197">
        <v>268.45</v>
      </c>
      <c r="G197">
        <v>0</v>
      </c>
      <c r="H197" t="s">
        <v>661</v>
      </c>
      <c r="I197" t="s">
        <v>7609</v>
      </c>
      <c r="J197" t="s">
        <v>1837</v>
      </c>
      <c r="K197" t="s">
        <v>635</v>
      </c>
      <c r="L197" t="s">
        <v>636</v>
      </c>
      <c r="M197" t="s">
        <v>7610</v>
      </c>
      <c r="N197" t="s">
        <v>635</v>
      </c>
      <c r="O197" t="s">
        <v>638</v>
      </c>
      <c r="P197" t="s">
        <v>22</v>
      </c>
      <c r="Q197" t="s">
        <v>639</v>
      </c>
      <c r="R197" t="s">
        <v>636</v>
      </c>
      <c r="S197" t="s">
        <v>635</v>
      </c>
      <c r="T197" t="s">
        <v>7610</v>
      </c>
    </row>
    <row r="198" spans="1:20" x14ac:dyDescent="0.25">
      <c r="A198" t="s">
        <v>20</v>
      </c>
      <c r="B198" t="s">
        <v>21</v>
      </c>
      <c r="C198">
        <v>50</v>
      </c>
      <c r="D198">
        <v>1</v>
      </c>
      <c r="E198" t="s">
        <v>7608</v>
      </c>
      <c r="F198">
        <v>268.45</v>
      </c>
      <c r="G198">
        <v>0</v>
      </c>
      <c r="H198" t="s">
        <v>661</v>
      </c>
      <c r="I198" t="s">
        <v>7609</v>
      </c>
      <c r="J198" t="s">
        <v>1837</v>
      </c>
      <c r="K198" t="s">
        <v>635</v>
      </c>
      <c r="L198" t="s">
        <v>636</v>
      </c>
      <c r="M198" t="s">
        <v>7610</v>
      </c>
      <c r="N198" t="s">
        <v>635</v>
      </c>
      <c r="O198" t="s">
        <v>638</v>
      </c>
      <c r="P198" t="s">
        <v>22</v>
      </c>
      <c r="Q198" t="s">
        <v>639</v>
      </c>
      <c r="R198" t="s">
        <v>636</v>
      </c>
      <c r="S198" t="s">
        <v>635</v>
      </c>
      <c r="T198" t="s">
        <v>7610</v>
      </c>
    </row>
    <row r="199" spans="1:20" x14ac:dyDescent="0.25">
      <c r="A199" t="s">
        <v>23</v>
      </c>
      <c r="B199" t="s">
        <v>24</v>
      </c>
      <c r="C199">
        <v>50</v>
      </c>
      <c r="D199">
        <v>1</v>
      </c>
      <c r="E199" t="s">
        <v>7608</v>
      </c>
      <c r="F199">
        <v>268.45</v>
      </c>
      <c r="G199">
        <v>0</v>
      </c>
      <c r="H199" t="s">
        <v>661</v>
      </c>
      <c r="I199" t="s">
        <v>7609</v>
      </c>
      <c r="J199" t="s">
        <v>1837</v>
      </c>
      <c r="K199" t="s">
        <v>635</v>
      </c>
      <c r="L199" t="s">
        <v>636</v>
      </c>
      <c r="M199" t="s">
        <v>7610</v>
      </c>
      <c r="N199" t="s">
        <v>635</v>
      </c>
      <c r="O199" t="s">
        <v>638</v>
      </c>
      <c r="P199" t="s">
        <v>22</v>
      </c>
      <c r="Q199" t="s">
        <v>639</v>
      </c>
      <c r="R199" t="s">
        <v>636</v>
      </c>
      <c r="S199" t="s">
        <v>635</v>
      </c>
      <c r="T199" t="s">
        <v>7610</v>
      </c>
    </row>
    <row r="200" spans="1:20" x14ac:dyDescent="0.25">
      <c r="A200" t="s">
        <v>25</v>
      </c>
      <c r="B200" t="s">
        <v>26</v>
      </c>
      <c r="C200">
        <v>50</v>
      </c>
      <c r="D200">
        <v>1</v>
      </c>
      <c r="E200" t="s">
        <v>7608</v>
      </c>
      <c r="F200">
        <v>268.45</v>
      </c>
      <c r="G200">
        <v>0</v>
      </c>
      <c r="H200" t="s">
        <v>661</v>
      </c>
      <c r="I200" t="s">
        <v>7609</v>
      </c>
      <c r="J200" t="s">
        <v>1837</v>
      </c>
      <c r="K200" t="s">
        <v>635</v>
      </c>
      <c r="L200" t="s">
        <v>636</v>
      </c>
      <c r="M200" t="s">
        <v>7610</v>
      </c>
      <c r="N200" t="s">
        <v>635</v>
      </c>
      <c r="O200" t="s">
        <v>638</v>
      </c>
      <c r="P200" t="s">
        <v>22</v>
      </c>
      <c r="Q200" t="s">
        <v>639</v>
      </c>
      <c r="R200" t="s">
        <v>636</v>
      </c>
      <c r="S200" t="s">
        <v>635</v>
      </c>
      <c r="T200" t="s">
        <v>7610</v>
      </c>
    </row>
    <row r="201" spans="1:20" x14ac:dyDescent="0.25">
      <c r="A201" t="s">
        <v>164</v>
      </c>
      <c r="B201" t="s">
        <v>165</v>
      </c>
      <c r="C201">
        <v>40</v>
      </c>
      <c r="D201">
        <v>10</v>
      </c>
      <c r="E201" t="s">
        <v>7611</v>
      </c>
      <c r="F201">
        <v>276.25</v>
      </c>
      <c r="G201">
        <v>0</v>
      </c>
      <c r="H201" t="s">
        <v>661</v>
      </c>
      <c r="I201" t="s">
        <v>7612</v>
      </c>
      <c r="J201" t="s">
        <v>1025</v>
      </c>
      <c r="K201" t="s">
        <v>635</v>
      </c>
      <c r="L201" t="s">
        <v>636</v>
      </c>
      <c r="M201" t="s">
        <v>7610</v>
      </c>
      <c r="N201" t="s">
        <v>635</v>
      </c>
      <c r="O201" t="s">
        <v>980</v>
      </c>
      <c r="P201" t="s">
        <v>22</v>
      </c>
      <c r="Q201" t="s">
        <v>669</v>
      </c>
      <c r="R201" t="s">
        <v>636</v>
      </c>
      <c r="S201" t="s">
        <v>7613</v>
      </c>
      <c r="T201" t="s">
        <v>7610</v>
      </c>
    </row>
    <row r="202" spans="1:20" x14ac:dyDescent="0.25">
      <c r="A202" t="s">
        <v>23</v>
      </c>
      <c r="B202" t="s">
        <v>24</v>
      </c>
      <c r="C202">
        <v>33.333333333333336</v>
      </c>
      <c r="D202">
        <v>3</v>
      </c>
      <c r="E202" t="s">
        <v>7614</v>
      </c>
      <c r="F202">
        <v>361.25</v>
      </c>
      <c r="G202">
        <v>0</v>
      </c>
      <c r="H202" t="s">
        <v>661</v>
      </c>
      <c r="I202" t="s">
        <v>7615</v>
      </c>
      <c r="J202" t="s">
        <v>1399</v>
      </c>
      <c r="K202" t="s">
        <v>635</v>
      </c>
      <c r="L202" t="s">
        <v>636</v>
      </c>
      <c r="M202" t="s">
        <v>7616</v>
      </c>
      <c r="N202" t="s">
        <v>635</v>
      </c>
      <c r="O202" t="s">
        <v>668</v>
      </c>
      <c r="P202" t="s">
        <v>22</v>
      </c>
      <c r="Q202" t="s">
        <v>669</v>
      </c>
      <c r="R202" t="s">
        <v>636</v>
      </c>
      <c r="S202" t="s">
        <v>635</v>
      </c>
      <c r="T202" t="s">
        <v>7616</v>
      </c>
    </row>
    <row r="203" spans="1:20" x14ac:dyDescent="0.25">
      <c r="A203" t="s">
        <v>37</v>
      </c>
      <c r="B203" t="s">
        <v>38</v>
      </c>
      <c r="C203">
        <v>33</v>
      </c>
      <c r="D203">
        <v>10</v>
      </c>
      <c r="E203" t="s">
        <v>7614</v>
      </c>
      <c r="F203">
        <v>361.25</v>
      </c>
      <c r="G203">
        <v>0</v>
      </c>
      <c r="H203" t="s">
        <v>661</v>
      </c>
      <c r="I203" t="s">
        <v>7615</v>
      </c>
      <c r="J203" t="s">
        <v>1399</v>
      </c>
      <c r="K203" t="s">
        <v>635</v>
      </c>
      <c r="L203" t="s">
        <v>636</v>
      </c>
      <c r="M203" t="s">
        <v>7616</v>
      </c>
      <c r="N203" t="s">
        <v>635</v>
      </c>
      <c r="O203" t="s">
        <v>668</v>
      </c>
      <c r="P203" t="s">
        <v>22</v>
      </c>
      <c r="Q203" t="s">
        <v>669</v>
      </c>
      <c r="R203" t="s">
        <v>636</v>
      </c>
      <c r="S203" t="s">
        <v>635</v>
      </c>
      <c r="T203" t="s">
        <v>7616</v>
      </c>
    </row>
    <row r="204" spans="1:20" x14ac:dyDescent="0.25">
      <c r="A204" t="s">
        <v>37</v>
      </c>
      <c r="B204" t="s">
        <v>38</v>
      </c>
      <c r="C204">
        <v>33</v>
      </c>
      <c r="D204">
        <v>10</v>
      </c>
      <c r="E204" t="s">
        <v>7617</v>
      </c>
      <c r="F204">
        <v>858.25</v>
      </c>
      <c r="G204">
        <v>21</v>
      </c>
      <c r="H204" t="s">
        <v>661</v>
      </c>
      <c r="I204" t="s">
        <v>7618</v>
      </c>
      <c r="J204" t="s">
        <v>2016</v>
      </c>
      <c r="K204" t="s">
        <v>635</v>
      </c>
      <c r="L204" t="s">
        <v>636</v>
      </c>
      <c r="M204" t="s">
        <v>7619</v>
      </c>
      <c r="N204" t="s">
        <v>635</v>
      </c>
      <c r="O204" t="s">
        <v>1071</v>
      </c>
      <c r="P204" t="s">
        <v>22</v>
      </c>
      <c r="Q204" t="s">
        <v>639</v>
      </c>
      <c r="R204" t="s">
        <v>636</v>
      </c>
      <c r="S204" t="s">
        <v>635</v>
      </c>
      <c r="T204" t="s">
        <v>7620</v>
      </c>
    </row>
    <row r="205" spans="1:20" x14ac:dyDescent="0.25">
      <c r="A205" t="s">
        <v>35</v>
      </c>
      <c r="B205" t="s">
        <v>36</v>
      </c>
      <c r="C205">
        <v>33</v>
      </c>
      <c r="D205">
        <v>10</v>
      </c>
      <c r="E205" t="s">
        <v>7617</v>
      </c>
      <c r="F205">
        <v>858.25</v>
      </c>
      <c r="G205">
        <v>21</v>
      </c>
      <c r="H205" t="s">
        <v>661</v>
      </c>
      <c r="I205" t="s">
        <v>7618</v>
      </c>
      <c r="J205" t="s">
        <v>2016</v>
      </c>
      <c r="K205" t="s">
        <v>635</v>
      </c>
      <c r="L205" t="s">
        <v>636</v>
      </c>
      <c r="M205" t="s">
        <v>7619</v>
      </c>
      <c r="N205" t="s">
        <v>635</v>
      </c>
      <c r="O205" t="s">
        <v>1071</v>
      </c>
      <c r="P205" t="s">
        <v>22</v>
      </c>
      <c r="Q205" t="s">
        <v>639</v>
      </c>
      <c r="R205" t="s">
        <v>636</v>
      </c>
      <c r="S205" t="s">
        <v>635</v>
      </c>
      <c r="T205" t="s">
        <v>7620</v>
      </c>
    </row>
    <row r="206" spans="1:20" x14ac:dyDescent="0.25">
      <c r="A206" t="s">
        <v>164</v>
      </c>
      <c r="B206" t="s">
        <v>165</v>
      </c>
      <c r="C206">
        <v>40</v>
      </c>
      <c r="D206">
        <v>10</v>
      </c>
      <c r="E206" t="s">
        <v>7617</v>
      </c>
      <c r="F206">
        <v>858.25</v>
      </c>
      <c r="G206">
        <v>21</v>
      </c>
      <c r="H206" t="s">
        <v>661</v>
      </c>
      <c r="I206" t="s">
        <v>7618</v>
      </c>
      <c r="J206" t="s">
        <v>2016</v>
      </c>
      <c r="K206" t="s">
        <v>635</v>
      </c>
      <c r="L206" t="s">
        <v>636</v>
      </c>
      <c r="M206" t="s">
        <v>7619</v>
      </c>
      <c r="N206" t="s">
        <v>635</v>
      </c>
      <c r="O206" t="s">
        <v>1071</v>
      </c>
      <c r="P206" t="s">
        <v>22</v>
      </c>
      <c r="Q206" t="s">
        <v>639</v>
      </c>
      <c r="R206" t="s">
        <v>636</v>
      </c>
      <c r="S206" t="s">
        <v>635</v>
      </c>
      <c r="T206" t="s">
        <v>7620</v>
      </c>
    </row>
    <row r="207" spans="1:20" x14ac:dyDescent="0.25">
      <c r="A207" t="s">
        <v>35</v>
      </c>
      <c r="B207" t="s">
        <v>36</v>
      </c>
      <c r="C207">
        <v>66.666666666666671</v>
      </c>
      <c r="D207">
        <v>3</v>
      </c>
      <c r="E207" t="s">
        <v>7621</v>
      </c>
      <c r="F207">
        <v>100</v>
      </c>
      <c r="G207">
        <v>0</v>
      </c>
      <c r="H207" t="s">
        <v>661</v>
      </c>
      <c r="I207" t="s">
        <v>7622</v>
      </c>
      <c r="J207" t="s">
        <v>839</v>
      </c>
      <c r="K207" t="s">
        <v>635</v>
      </c>
      <c r="L207" t="s">
        <v>636</v>
      </c>
      <c r="M207" t="s">
        <v>7623</v>
      </c>
      <c r="N207" t="s">
        <v>635</v>
      </c>
      <c r="O207" t="s">
        <v>638</v>
      </c>
      <c r="P207" t="s">
        <v>22</v>
      </c>
      <c r="Q207" t="s">
        <v>639</v>
      </c>
      <c r="R207" t="s">
        <v>636</v>
      </c>
      <c r="S207" t="s">
        <v>635</v>
      </c>
      <c r="T207" t="s">
        <v>7623</v>
      </c>
    </row>
    <row r="208" spans="1:20" x14ac:dyDescent="0.25">
      <c r="A208" t="s">
        <v>20</v>
      </c>
      <c r="B208" t="s">
        <v>21</v>
      </c>
      <c r="C208">
        <v>50</v>
      </c>
      <c r="D208">
        <v>1</v>
      </c>
      <c r="E208" t="s">
        <v>7624</v>
      </c>
      <c r="F208">
        <v>100</v>
      </c>
      <c r="G208">
        <v>0</v>
      </c>
      <c r="H208" t="s">
        <v>661</v>
      </c>
      <c r="I208" t="s">
        <v>7622</v>
      </c>
      <c r="J208" t="s">
        <v>839</v>
      </c>
      <c r="K208" t="s">
        <v>635</v>
      </c>
      <c r="L208" t="s">
        <v>636</v>
      </c>
      <c r="M208" t="s">
        <v>7625</v>
      </c>
      <c r="N208" t="s">
        <v>635</v>
      </c>
      <c r="O208" t="s">
        <v>638</v>
      </c>
      <c r="P208" t="s">
        <v>22</v>
      </c>
      <c r="Q208" t="s">
        <v>639</v>
      </c>
      <c r="R208" t="s">
        <v>636</v>
      </c>
      <c r="S208" t="s">
        <v>635</v>
      </c>
      <c r="T208" t="s">
        <v>7625</v>
      </c>
    </row>
    <row r="209" spans="1:20" x14ac:dyDescent="0.25">
      <c r="A209" t="s">
        <v>23</v>
      </c>
      <c r="B209" t="s">
        <v>24</v>
      </c>
      <c r="C209">
        <v>50</v>
      </c>
      <c r="D209">
        <v>1</v>
      </c>
      <c r="E209" t="s">
        <v>7624</v>
      </c>
      <c r="F209">
        <v>100</v>
      </c>
      <c r="G209">
        <v>0</v>
      </c>
      <c r="H209" t="s">
        <v>661</v>
      </c>
      <c r="I209" t="s">
        <v>7622</v>
      </c>
      <c r="J209" t="s">
        <v>839</v>
      </c>
      <c r="K209" t="s">
        <v>635</v>
      </c>
      <c r="L209" t="s">
        <v>636</v>
      </c>
      <c r="M209" t="s">
        <v>7625</v>
      </c>
      <c r="N209" t="s">
        <v>635</v>
      </c>
      <c r="O209" t="s">
        <v>638</v>
      </c>
      <c r="P209" t="s">
        <v>22</v>
      </c>
      <c r="Q209" t="s">
        <v>639</v>
      </c>
      <c r="R209" t="s">
        <v>636</v>
      </c>
      <c r="S209" t="s">
        <v>635</v>
      </c>
      <c r="T209" t="s">
        <v>7625</v>
      </c>
    </row>
    <row r="210" spans="1:20" x14ac:dyDescent="0.25">
      <c r="A210" t="s">
        <v>25</v>
      </c>
      <c r="B210" t="s">
        <v>26</v>
      </c>
      <c r="C210">
        <v>50</v>
      </c>
      <c r="D210">
        <v>1</v>
      </c>
      <c r="E210" t="s">
        <v>7624</v>
      </c>
      <c r="F210">
        <v>100</v>
      </c>
      <c r="G210">
        <v>0</v>
      </c>
      <c r="H210" t="s">
        <v>661</v>
      </c>
      <c r="I210" t="s">
        <v>7622</v>
      </c>
      <c r="J210" t="s">
        <v>839</v>
      </c>
      <c r="K210" t="s">
        <v>635</v>
      </c>
      <c r="L210" t="s">
        <v>636</v>
      </c>
      <c r="M210" t="s">
        <v>7625</v>
      </c>
      <c r="N210" t="s">
        <v>635</v>
      </c>
      <c r="O210" t="s">
        <v>638</v>
      </c>
      <c r="P210" t="s">
        <v>22</v>
      </c>
      <c r="Q210" t="s">
        <v>639</v>
      </c>
      <c r="R210" t="s">
        <v>636</v>
      </c>
      <c r="S210" t="s">
        <v>635</v>
      </c>
      <c r="T210" t="s">
        <v>7625</v>
      </c>
    </row>
    <row r="211" spans="1:20" x14ac:dyDescent="0.25">
      <c r="A211" t="s">
        <v>37</v>
      </c>
      <c r="B211" t="s">
        <v>38</v>
      </c>
      <c r="C211">
        <v>66.666666666666671</v>
      </c>
      <c r="D211">
        <v>3</v>
      </c>
      <c r="E211" t="s">
        <v>7626</v>
      </c>
      <c r="F211">
        <v>99.99</v>
      </c>
      <c r="G211">
        <v>0</v>
      </c>
      <c r="H211" t="s">
        <v>661</v>
      </c>
      <c r="I211" t="s">
        <v>7627</v>
      </c>
      <c r="J211" t="s">
        <v>1750</v>
      </c>
      <c r="K211" t="s">
        <v>635</v>
      </c>
      <c r="L211" t="s">
        <v>636</v>
      </c>
      <c r="M211" t="s">
        <v>7628</v>
      </c>
      <c r="N211" t="s">
        <v>635</v>
      </c>
      <c r="O211" t="s">
        <v>1071</v>
      </c>
      <c r="P211" t="s">
        <v>22</v>
      </c>
      <c r="Q211" t="s">
        <v>639</v>
      </c>
      <c r="R211" t="s">
        <v>636</v>
      </c>
      <c r="S211" t="s">
        <v>635</v>
      </c>
      <c r="T211" t="s">
        <v>7628</v>
      </c>
    </row>
    <row r="212" spans="1:20" x14ac:dyDescent="0.25">
      <c r="A212" t="s">
        <v>164</v>
      </c>
      <c r="B212" t="s">
        <v>165</v>
      </c>
      <c r="C212">
        <v>40</v>
      </c>
      <c r="D212">
        <v>10</v>
      </c>
      <c r="E212" t="s">
        <v>7629</v>
      </c>
      <c r="F212">
        <v>276.25</v>
      </c>
      <c r="G212">
        <v>0</v>
      </c>
      <c r="H212" t="s">
        <v>661</v>
      </c>
      <c r="I212" t="s">
        <v>7630</v>
      </c>
      <c r="J212" t="s">
        <v>634</v>
      </c>
      <c r="K212" t="s">
        <v>635</v>
      </c>
      <c r="L212" t="s">
        <v>636</v>
      </c>
      <c r="M212" t="s">
        <v>7631</v>
      </c>
      <c r="N212" t="s">
        <v>635</v>
      </c>
      <c r="O212" t="s">
        <v>638</v>
      </c>
      <c r="P212" t="s">
        <v>22</v>
      </c>
      <c r="Q212" t="s">
        <v>639</v>
      </c>
      <c r="R212" t="s">
        <v>636</v>
      </c>
      <c r="S212" t="s">
        <v>7632</v>
      </c>
      <c r="T212" t="s">
        <v>7633</v>
      </c>
    </row>
    <row r="213" spans="1:20" x14ac:dyDescent="0.25">
      <c r="A213" t="s">
        <v>164</v>
      </c>
      <c r="B213" t="s">
        <v>165</v>
      </c>
      <c r="C213">
        <v>40</v>
      </c>
      <c r="D213">
        <v>10</v>
      </c>
      <c r="E213" t="s">
        <v>7634</v>
      </c>
      <c r="F213">
        <v>276.25</v>
      </c>
      <c r="G213">
        <v>0</v>
      </c>
      <c r="H213" t="s">
        <v>661</v>
      </c>
      <c r="I213" t="s">
        <v>7630</v>
      </c>
      <c r="J213" t="s">
        <v>634</v>
      </c>
      <c r="K213" t="s">
        <v>635</v>
      </c>
      <c r="L213" t="s">
        <v>636</v>
      </c>
      <c r="M213" t="s">
        <v>7635</v>
      </c>
      <c r="N213" t="s">
        <v>635</v>
      </c>
      <c r="O213" t="s">
        <v>638</v>
      </c>
      <c r="P213" t="s">
        <v>22</v>
      </c>
      <c r="Q213" t="s">
        <v>639</v>
      </c>
      <c r="R213" t="s">
        <v>636</v>
      </c>
      <c r="S213" t="s">
        <v>7636</v>
      </c>
      <c r="T213" t="s">
        <v>7631</v>
      </c>
    </row>
    <row r="214" spans="1:20" x14ac:dyDescent="0.25">
      <c r="A214" t="s">
        <v>164</v>
      </c>
      <c r="B214" t="s">
        <v>165</v>
      </c>
      <c r="C214">
        <v>40</v>
      </c>
      <c r="D214">
        <v>10</v>
      </c>
      <c r="E214" t="s">
        <v>7637</v>
      </c>
      <c r="F214">
        <v>276.25</v>
      </c>
      <c r="G214">
        <v>0</v>
      </c>
      <c r="H214" t="s">
        <v>661</v>
      </c>
      <c r="I214" t="s">
        <v>7638</v>
      </c>
      <c r="J214" t="s">
        <v>884</v>
      </c>
      <c r="K214" t="s">
        <v>635</v>
      </c>
      <c r="L214" t="s">
        <v>636</v>
      </c>
      <c r="M214" t="s">
        <v>7639</v>
      </c>
      <c r="N214" t="s">
        <v>635</v>
      </c>
      <c r="O214" t="s">
        <v>668</v>
      </c>
      <c r="P214" t="s">
        <v>22</v>
      </c>
      <c r="Q214" t="s">
        <v>669</v>
      </c>
      <c r="R214" t="s">
        <v>636</v>
      </c>
      <c r="S214" t="s">
        <v>7640</v>
      </c>
      <c r="T214" t="s">
        <v>7639</v>
      </c>
    </row>
    <row r="215" spans="1:20" x14ac:dyDescent="0.25">
      <c r="A215" t="s">
        <v>35</v>
      </c>
      <c r="B215" t="s">
        <v>36</v>
      </c>
      <c r="C215">
        <v>66.666666666666671</v>
      </c>
      <c r="D215">
        <v>3</v>
      </c>
      <c r="E215" t="s">
        <v>7641</v>
      </c>
      <c r="F215">
        <v>99.99</v>
      </c>
      <c r="G215">
        <v>0</v>
      </c>
      <c r="H215" t="s">
        <v>661</v>
      </c>
      <c r="I215" t="s">
        <v>7642</v>
      </c>
      <c r="J215" t="s">
        <v>643</v>
      </c>
      <c r="K215" t="s">
        <v>635</v>
      </c>
      <c r="L215" t="s">
        <v>636</v>
      </c>
      <c r="M215" t="s">
        <v>7643</v>
      </c>
      <c r="N215" t="s">
        <v>635</v>
      </c>
      <c r="O215" t="s">
        <v>668</v>
      </c>
      <c r="P215" t="s">
        <v>22</v>
      </c>
      <c r="Q215" t="s">
        <v>669</v>
      </c>
      <c r="R215" t="s">
        <v>636</v>
      </c>
      <c r="S215" t="s">
        <v>635</v>
      </c>
      <c r="T215" t="s">
        <v>7643</v>
      </c>
    </row>
    <row r="216" spans="1:20" x14ac:dyDescent="0.25">
      <c r="A216" t="s">
        <v>164</v>
      </c>
      <c r="B216" t="s">
        <v>165</v>
      </c>
      <c r="C216">
        <v>40</v>
      </c>
      <c r="D216">
        <v>10</v>
      </c>
      <c r="E216" t="s">
        <v>7644</v>
      </c>
      <c r="F216">
        <v>276.25</v>
      </c>
      <c r="G216">
        <v>0</v>
      </c>
      <c r="H216" t="s">
        <v>661</v>
      </c>
      <c r="I216" t="s">
        <v>636</v>
      </c>
      <c r="J216" t="s">
        <v>636</v>
      </c>
      <c r="K216" t="s">
        <v>635</v>
      </c>
      <c r="L216" t="s">
        <v>636</v>
      </c>
      <c r="M216" t="s">
        <v>635</v>
      </c>
      <c r="N216" t="s">
        <v>635</v>
      </c>
      <c r="O216" t="s">
        <v>2486</v>
      </c>
      <c r="P216" t="s">
        <v>22</v>
      </c>
      <c r="Q216" t="s">
        <v>635</v>
      </c>
      <c r="R216" t="s">
        <v>636</v>
      </c>
      <c r="S216" t="s">
        <v>635</v>
      </c>
      <c r="T216" t="s">
        <v>7645</v>
      </c>
    </row>
    <row r="217" spans="1:20" x14ac:dyDescent="0.25">
      <c r="A217" t="s">
        <v>164</v>
      </c>
      <c r="B217" t="s">
        <v>165</v>
      </c>
      <c r="C217">
        <v>40</v>
      </c>
      <c r="D217">
        <v>10</v>
      </c>
      <c r="E217" t="s">
        <v>7646</v>
      </c>
      <c r="F217">
        <v>276.25</v>
      </c>
      <c r="G217">
        <v>0</v>
      </c>
      <c r="H217" t="s">
        <v>661</v>
      </c>
      <c r="I217" t="s">
        <v>7647</v>
      </c>
      <c r="J217" t="s">
        <v>1581</v>
      </c>
      <c r="K217" t="s">
        <v>635</v>
      </c>
      <c r="L217" t="s">
        <v>636</v>
      </c>
      <c r="M217" t="s">
        <v>7648</v>
      </c>
      <c r="N217" t="s">
        <v>635</v>
      </c>
      <c r="O217" t="s">
        <v>638</v>
      </c>
      <c r="P217" t="s">
        <v>22</v>
      </c>
      <c r="Q217" t="s">
        <v>639</v>
      </c>
      <c r="R217" t="s">
        <v>636</v>
      </c>
      <c r="S217" t="s">
        <v>7649</v>
      </c>
      <c r="T217" t="s">
        <v>7648</v>
      </c>
    </row>
    <row r="218" spans="1:20" x14ac:dyDescent="0.25">
      <c r="A218" t="s">
        <v>20</v>
      </c>
      <c r="B218" t="s">
        <v>21</v>
      </c>
      <c r="C218">
        <v>50</v>
      </c>
      <c r="D218">
        <v>1</v>
      </c>
      <c r="E218" t="s">
        <v>7650</v>
      </c>
      <c r="F218">
        <v>100</v>
      </c>
      <c r="G218">
        <v>0</v>
      </c>
      <c r="H218" t="s">
        <v>661</v>
      </c>
      <c r="I218" t="s">
        <v>3356</v>
      </c>
      <c r="J218" t="s">
        <v>782</v>
      </c>
      <c r="K218" t="s">
        <v>635</v>
      </c>
      <c r="L218" t="s">
        <v>636</v>
      </c>
      <c r="M218" t="s">
        <v>7651</v>
      </c>
      <c r="N218" t="s">
        <v>635</v>
      </c>
      <c r="O218" t="s">
        <v>638</v>
      </c>
      <c r="P218" t="s">
        <v>22</v>
      </c>
      <c r="Q218" t="s">
        <v>639</v>
      </c>
      <c r="R218" t="s">
        <v>636</v>
      </c>
      <c r="S218" t="s">
        <v>635</v>
      </c>
      <c r="T218" t="s">
        <v>7651</v>
      </c>
    </row>
    <row r="219" spans="1:20" x14ac:dyDescent="0.25">
      <c r="A219" t="s">
        <v>23</v>
      </c>
      <c r="B219" t="s">
        <v>24</v>
      </c>
      <c r="C219">
        <v>50</v>
      </c>
      <c r="D219">
        <v>1</v>
      </c>
      <c r="E219" t="s">
        <v>7650</v>
      </c>
      <c r="F219">
        <v>100</v>
      </c>
      <c r="G219">
        <v>0</v>
      </c>
      <c r="H219" t="s">
        <v>661</v>
      </c>
      <c r="I219" t="s">
        <v>3356</v>
      </c>
      <c r="J219" t="s">
        <v>782</v>
      </c>
      <c r="K219" t="s">
        <v>635</v>
      </c>
      <c r="L219" t="s">
        <v>636</v>
      </c>
      <c r="M219" t="s">
        <v>7651</v>
      </c>
      <c r="N219" t="s">
        <v>635</v>
      </c>
      <c r="O219" t="s">
        <v>638</v>
      </c>
      <c r="P219" t="s">
        <v>22</v>
      </c>
      <c r="Q219" t="s">
        <v>639</v>
      </c>
      <c r="R219" t="s">
        <v>636</v>
      </c>
      <c r="S219" t="s">
        <v>635</v>
      </c>
      <c r="T219" t="s">
        <v>7651</v>
      </c>
    </row>
    <row r="220" spans="1:20" x14ac:dyDescent="0.25">
      <c r="A220" t="s">
        <v>25</v>
      </c>
      <c r="B220" t="s">
        <v>26</v>
      </c>
      <c r="C220">
        <v>50</v>
      </c>
      <c r="D220">
        <v>1</v>
      </c>
      <c r="E220" t="s">
        <v>7650</v>
      </c>
      <c r="F220">
        <v>100</v>
      </c>
      <c r="G220">
        <v>0</v>
      </c>
      <c r="H220" t="s">
        <v>661</v>
      </c>
      <c r="I220" t="s">
        <v>3356</v>
      </c>
      <c r="J220" t="s">
        <v>782</v>
      </c>
      <c r="K220" t="s">
        <v>635</v>
      </c>
      <c r="L220" t="s">
        <v>636</v>
      </c>
      <c r="M220" t="s">
        <v>7651</v>
      </c>
      <c r="N220" t="s">
        <v>635</v>
      </c>
      <c r="O220" t="s">
        <v>638</v>
      </c>
      <c r="P220" t="s">
        <v>22</v>
      </c>
      <c r="Q220" t="s">
        <v>639</v>
      </c>
      <c r="R220" t="s">
        <v>636</v>
      </c>
      <c r="S220" t="s">
        <v>635</v>
      </c>
      <c r="T220" t="s">
        <v>7651</v>
      </c>
    </row>
    <row r="221" spans="1:20" x14ac:dyDescent="0.25">
      <c r="A221" t="s">
        <v>35</v>
      </c>
      <c r="B221" t="s">
        <v>36</v>
      </c>
      <c r="C221">
        <v>33</v>
      </c>
      <c r="D221">
        <v>10</v>
      </c>
      <c r="E221" t="s">
        <v>7652</v>
      </c>
      <c r="F221">
        <v>276.25</v>
      </c>
      <c r="G221">
        <v>0</v>
      </c>
      <c r="H221" t="s">
        <v>661</v>
      </c>
      <c r="I221" t="s">
        <v>7653</v>
      </c>
      <c r="J221" t="s">
        <v>716</v>
      </c>
      <c r="K221" t="s">
        <v>635</v>
      </c>
      <c r="L221" t="s">
        <v>636</v>
      </c>
      <c r="M221" t="s">
        <v>7654</v>
      </c>
      <c r="N221" t="s">
        <v>635</v>
      </c>
      <c r="O221" t="s">
        <v>638</v>
      </c>
      <c r="P221" t="s">
        <v>22</v>
      </c>
      <c r="Q221" t="s">
        <v>639</v>
      </c>
      <c r="R221" t="s">
        <v>636</v>
      </c>
      <c r="S221" t="s">
        <v>635</v>
      </c>
      <c r="T221" t="s">
        <v>7654</v>
      </c>
    </row>
    <row r="222" spans="1:20" x14ac:dyDescent="0.25">
      <c r="A222" t="s">
        <v>20</v>
      </c>
      <c r="B222" t="s">
        <v>21</v>
      </c>
      <c r="C222">
        <v>50</v>
      </c>
      <c r="D222">
        <v>1</v>
      </c>
      <c r="E222" t="s">
        <v>7655</v>
      </c>
      <c r="F222">
        <v>594.99</v>
      </c>
      <c r="G222">
        <v>0</v>
      </c>
      <c r="H222" t="s">
        <v>661</v>
      </c>
      <c r="I222" t="s">
        <v>7656</v>
      </c>
      <c r="J222" t="s">
        <v>2451</v>
      </c>
      <c r="K222" t="s">
        <v>635</v>
      </c>
      <c r="L222" t="s">
        <v>636</v>
      </c>
      <c r="M222" t="s">
        <v>7654</v>
      </c>
      <c r="N222" t="s">
        <v>635</v>
      </c>
      <c r="O222" t="s">
        <v>638</v>
      </c>
      <c r="P222" t="s">
        <v>22</v>
      </c>
      <c r="Q222" t="s">
        <v>639</v>
      </c>
      <c r="R222" t="s">
        <v>636</v>
      </c>
      <c r="S222" t="s">
        <v>635</v>
      </c>
      <c r="T222" t="s">
        <v>7654</v>
      </c>
    </row>
    <row r="223" spans="1:20" x14ac:dyDescent="0.25">
      <c r="A223" t="s">
        <v>23</v>
      </c>
      <c r="B223" t="s">
        <v>24</v>
      </c>
      <c r="C223">
        <v>50</v>
      </c>
      <c r="D223">
        <v>1</v>
      </c>
      <c r="E223" t="s">
        <v>7655</v>
      </c>
      <c r="F223">
        <v>594.99</v>
      </c>
      <c r="G223">
        <v>0</v>
      </c>
      <c r="H223" t="s">
        <v>661</v>
      </c>
      <c r="I223" t="s">
        <v>7656</v>
      </c>
      <c r="J223" t="s">
        <v>2451</v>
      </c>
      <c r="K223" t="s">
        <v>635</v>
      </c>
      <c r="L223" t="s">
        <v>636</v>
      </c>
      <c r="M223" t="s">
        <v>7654</v>
      </c>
      <c r="N223" t="s">
        <v>635</v>
      </c>
      <c r="O223" t="s">
        <v>638</v>
      </c>
      <c r="P223" t="s">
        <v>22</v>
      </c>
      <c r="Q223" t="s">
        <v>639</v>
      </c>
      <c r="R223" t="s">
        <v>636</v>
      </c>
      <c r="S223" t="s">
        <v>635</v>
      </c>
      <c r="T223" t="s">
        <v>7654</v>
      </c>
    </row>
    <row r="224" spans="1:20" x14ac:dyDescent="0.25">
      <c r="A224" t="s">
        <v>25</v>
      </c>
      <c r="B224" t="s">
        <v>26</v>
      </c>
      <c r="C224">
        <v>50</v>
      </c>
      <c r="D224">
        <v>1</v>
      </c>
      <c r="E224" t="s">
        <v>7655</v>
      </c>
      <c r="F224">
        <v>594.99</v>
      </c>
      <c r="G224">
        <v>0</v>
      </c>
      <c r="H224" t="s">
        <v>661</v>
      </c>
      <c r="I224" t="s">
        <v>7656</v>
      </c>
      <c r="J224" t="s">
        <v>2451</v>
      </c>
      <c r="K224" t="s">
        <v>635</v>
      </c>
      <c r="L224" t="s">
        <v>636</v>
      </c>
      <c r="M224" t="s">
        <v>7654</v>
      </c>
      <c r="N224" t="s">
        <v>635</v>
      </c>
      <c r="O224" t="s">
        <v>638</v>
      </c>
      <c r="P224" t="s">
        <v>22</v>
      </c>
      <c r="Q224" t="s">
        <v>639</v>
      </c>
      <c r="R224" t="s">
        <v>636</v>
      </c>
      <c r="S224" t="s">
        <v>635</v>
      </c>
      <c r="T224" t="s">
        <v>7654</v>
      </c>
    </row>
    <row r="225" spans="1:20" x14ac:dyDescent="0.25">
      <c r="A225" t="s">
        <v>35</v>
      </c>
      <c r="B225" t="s">
        <v>36</v>
      </c>
      <c r="C225">
        <v>66.666666666666671</v>
      </c>
      <c r="D225">
        <v>3</v>
      </c>
      <c r="E225" t="s">
        <v>7655</v>
      </c>
      <c r="F225">
        <v>594.99</v>
      </c>
      <c r="G225">
        <v>0</v>
      </c>
      <c r="H225" t="s">
        <v>661</v>
      </c>
      <c r="I225" t="s">
        <v>7656</v>
      </c>
      <c r="J225" t="s">
        <v>2451</v>
      </c>
      <c r="K225" t="s">
        <v>635</v>
      </c>
      <c r="L225" t="s">
        <v>636</v>
      </c>
      <c r="M225" t="s">
        <v>7654</v>
      </c>
      <c r="N225" t="s">
        <v>635</v>
      </c>
      <c r="O225" t="s">
        <v>638</v>
      </c>
      <c r="P225" t="s">
        <v>22</v>
      </c>
      <c r="Q225" t="s">
        <v>639</v>
      </c>
      <c r="R225" t="s">
        <v>636</v>
      </c>
      <c r="S225" t="s">
        <v>635</v>
      </c>
      <c r="T225" t="s">
        <v>7654</v>
      </c>
    </row>
    <row r="226" spans="1:20" x14ac:dyDescent="0.25">
      <c r="A226" t="s">
        <v>37</v>
      </c>
      <c r="B226" t="s">
        <v>38</v>
      </c>
      <c r="C226">
        <v>66.666666666666671</v>
      </c>
      <c r="D226">
        <v>3</v>
      </c>
      <c r="E226" t="s">
        <v>7655</v>
      </c>
      <c r="F226">
        <v>594.99</v>
      </c>
      <c r="G226">
        <v>0</v>
      </c>
      <c r="H226" t="s">
        <v>661</v>
      </c>
      <c r="I226" t="s">
        <v>7656</v>
      </c>
      <c r="J226" t="s">
        <v>2451</v>
      </c>
      <c r="K226" t="s">
        <v>635</v>
      </c>
      <c r="L226" t="s">
        <v>636</v>
      </c>
      <c r="M226" t="s">
        <v>7654</v>
      </c>
      <c r="N226" t="s">
        <v>635</v>
      </c>
      <c r="O226" t="s">
        <v>638</v>
      </c>
      <c r="P226" t="s">
        <v>22</v>
      </c>
      <c r="Q226" t="s">
        <v>639</v>
      </c>
      <c r="R226" t="s">
        <v>636</v>
      </c>
      <c r="S226" t="s">
        <v>635</v>
      </c>
      <c r="T226" t="s">
        <v>7654</v>
      </c>
    </row>
    <row r="227" spans="1:20" x14ac:dyDescent="0.25">
      <c r="A227" t="s">
        <v>164</v>
      </c>
      <c r="B227" t="s">
        <v>165</v>
      </c>
      <c r="C227">
        <v>33.333333333333336</v>
      </c>
      <c r="D227">
        <v>6</v>
      </c>
      <c r="E227" t="s">
        <v>7655</v>
      </c>
      <c r="F227">
        <v>594.99</v>
      </c>
      <c r="G227">
        <v>0</v>
      </c>
      <c r="H227" t="s">
        <v>661</v>
      </c>
      <c r="I227" t="s">
        <v>7656</v>
      </c>
      <c r="J227" t="s">
        <v>2451</v>
      </c>
      <c r="K227" t="s">
        <v>635</v>
      </c>
      <c r="L227" t="s">
        <v>636</v>
      </c>
      <c r="M227" t="s">
        <v>7654</v>
      </c>
      <c r="N227" t="s">
        <v>635</v>
      </c>
      <c r="O227" t="s">
        <v>638</v>
      </c>
      <c r="P227" t="s">
        <v>22</v>
      </c>
      <c r="Q227" t="s">
        <v>639</v>
      </c>
      <c r="R227" t="s">
        <v>636</v>
      </c>
      <c r="S227" t="s">
        <v>635</v>
      </c>
      <c r="T227" t="s">
        <v>7654</v>
      </c>
    </row>
    <row r="228" spans="1:20" x14ac:dyDescent="0.25">
      <c r="A228" t="s">
        <v>20</v>
      </c>
      <c r="B228" t="s">
        <v>21</v>
      </c>
      <c r="C228">
        <v>50</v>
      </c>
      <c r="D228">
        <v>1</v>
      </c>
      <c r="E228" t="s">
        <v>7655</v>
      </c>
      <c r="F228">
        <v>594.99</v>
      </c>
      <c r="G228">
        <v>0</v>
      </c>
      <c r="H228" t="s">
        <v>661</v>
      </c>
      <c r="I228" t="s">
        <v>7656</v>
      </c>
      <c r="J228" t="s">
        <v>2451</v>
      </c>
      <c r="K228" t="s">
        <v>635</v>
      </c>
      <c r="L228" t="s">
        <v>636</v>
      </c>
      <c r="M228" t="s">
        <v>7654</v>
      </c>
      <c r="N228" t="s">
        <v>635</v>
      </c>
      <c r="O228" t="s">
        <v>638</v>
      </c>
      <c r="P228" t="s">
        <v>22</v>
      </c>
      <c r="Q228" t="s">
        <v>639</v>
      </c>
      <c r="R228" t="s">
        <v>636</v>
      </c>
      <c r="S228" t="s">
        <v>635</v>
      </c>
      <c r="T228" t="s">
        <v>7654</v>
      </c>
    </row>
    <row r="229" spans="1:20" x14ac:dyDescent="0.25">
      <c r="A229" t="s">
        <v>23</v>
      </c>
      <c r="B229" t="s">
        <v>24</v>
      </c>
      <c r="C229">
        <v>50</v>
      </c>
      <c r="D229">
        <v>1</v>
      </c>
      <c r="E229" t="s">
        <v>7655</v>
      </c>
      <c r="F229">
        <v>594.99</v>
      </c>
      <c r="G229">
        <v>0</v>
      </c>
      <c r="H229" t="s">
        <v>661</v>
      </c>
      <c r="I229" t="s">
        <v>7656</v>
      </c>
      <c r="J229" t="s">
        <v>2451</v>
      </c>
      <c r="K229" t="s">
        <v>635</v>
      </c>
      <c r="L229" t="s">
        <v>636</v>
      </c>
      <c r="M229" t="s">
        <v>7654</v>
      </c>
      <c r="N229" t="s">
        <v>635</v>
      </c>
      <c r="O229" t="s">
        <v>638</v>
      </c>
      <c r="P229" t="s">
        <v>22</v>
      </c>
      <c r="Q229" t="s">
        <v>639</v>
      </c>
      <c r="R229" t="s">
        <v>636</v>
      </c>
      <c r="S229" t="s">
        <v>635</v>
      </c>
      <c r="T229" t="s">
        <v>7654</v>
      </c>
    </row>
    <row r="230" spans="1:20" x14ac:dyDescent="0.25">
      <c r="A230" t="s">
        <v>25</v>
      </c>
      <c r="B230" t="s">
        <v>26</v>
      </c>
      <c r="C230">
        <v>50</v>
      </c>
      <c r="D230">
        <v>1</v>
      </c>
      <c r="E230" t="s">
        <v>7655</v>
      </c>
      <c r="F230">
        <v>594.99</v>
      </c>
      <c r="G230">
        <v>0</v>
      </c>
      <c r="H230" t="s">
        <v>661</v>
      </c>
      <c r="I230" t="s">
        <v>7656</v>
      </c>
      <c r="J230" t="s">
        <v>2451</v>
      </c>
      <c r="K230" t="s">
        <v>635</v>
      </c>
      <c r="L230" t="s">
        <v>636</v>
      </c>
      <c r="M230" t="s">
        <v>7654</v>
      </c>
      <c r="N230" t="s">
        <v>635</v>
      </c>
      <c r="O230" t="s">
        <v>638</v>
      </c>
      <c r="P230" t="s">
        <v>22</v>
      </c>
      <c r="Q230" t="s">
        <v>639</v>
      </c>
      <c r="R230" t="s">
        <v>636</v>
      </c>
      <c r="S230" t="s">
        <v>635</v>
      </c>
      <c r="T230" t="s">
        <v>7654</v>
      </c>
    </row>
    <row r="231" spans="1:20" x14ac:dyDescent="0.25">
      <c r="A231" t="s">
        <v>37</v>
      </c>
      <c r="B231" t="s">
        <v>38</v>
      </c>
      <c r="C231">
        <v>66.666666666666671</v>
      </c>
      <c r="D231">
        <v>3</v>
      </c>
      <c r="E231" t="s">
        <v>7657</v>
      </c>
      <c r="F231">
        <v>100</v>
      </c>
      <c r="G231">
        <v>0</v>
      </c>
      <c r="H231" t="s">
        <v>661</v>
      </c>
      <c r="I231" t="s">
        <v>7658</v>
      </c>
      <c r="J231" t="s">
        <v>643</v>
      </c>
      <c r="K231" t="s">
        <v>635</v>
      </c>
      <c r="L231" t="s">
        <v>636</v>
      </c>
      <c r="M231" t="s">
        <v>7659</v>
      </c>
      <c r="N231" t="s">
        <v>635</v>
      </c>
      <c r="O231" t="s">
        <v>638</v>
      </c>
      <c r="P231" t="s">
        <v>22</v>
      </c>
      <c r="Q231" t="s">
        <v>639</v>
      </c>
      <c r="R231" t="s">
        <v>636</v>
      </c>
      <c r="S231" t="s">
        <v>635</v>
      </c>
      <c r="T231" t="s">
        <v>7659</v>
      </c>
    </row>
    <row r="232" spans="1:20" x14ac:dyDescent="0.25">
      <c r="A232" t="s">
        <v>164</v>
      </c>
      <c r="B232" t="s">
        <v>165</v>
      </c>
      <c r="C232">
        <v>40</v>
      </c>
      <c r="D232">
        <v>10</v>
      </c>
      <c r="E232" t="s">
        <v>7660</v>
      </c>
      <c r="F232">
        <v>276.25</v>
      </c>
      <c r="G232">
        <v>0</v>
      </c>
      <c r="H232" t="s">
        <v>661</v>
      </c>
      <c r="I232" t="s">
        <v>7653</v>
      </c>
      <c r="J232" t="s">
        <v>716</v>
      </c>
      <c r="K232" t="s">
        <v>635</v>
      </c>
      <c r="L232" t="s">
        <v>636</v>
      </c>
      <c r="M232" t="s">
        <v>7661</v>
      </c>
      <c r="N232" t="s">
        <v>635</v>
      </c>
      <c r="O232" t="s">
        <v>638</v>
      </c>
      <c r="P232" t="s">
        <v>22</v>
      </c>
      <c r="Q232" t="s">
        <v>639</v>
      </c>
      <c r="R232" t="s">
        <v>636</v>
      </c>
      <c r="S232" t="s">
        <v>7662</v>
      </c>
      <c r="T232" t="s">
        <v>7661</v>
      </c>
    </row>
    <row r="233" spans="1:20" x14ac:dyDescent="0.25">
      <c r="A233" t="s">
        <v>37</v>
      </c>
      <c r="B233" t="s">
        <v>38</v>
      </c>
      <c r="C233">
        <v>66.666666666666671</v>
      </c>
      <c r="D233">
        <v>3</v>
      </c>
      <c r="E233" t="s">
        <v>7663</v>
      </c>
      <c r="F233">
        <v>100</v>
      </c>
      <c r="G233">
        <v>0</v>
      </c>
      <c r="H233" t="s">
        <v>661</v>
      </c>
      <c r="I233" t="s">
        <v>7658</v>
      </c>
      <c r="J233" t="s">
        <v>643</v>
      </c>
      <c r="K233" t="s">
        <v>635</v>
      </c>
      <c r="L233" t="s">
        <v>636</v>
      </c>
      <c r="M233" t="s">
        <v>7661</v>
      </c>
      <c r="N233" t="s">
        <v>635</v>
      </c>
      <c r="O233" t="s">
        <v>638</v>
      </c>
      <c r="P233" t="s">
        <v>22</v>
      </c>
      <c r="Q233" t="s">
        <v>639</v>
      </c>
      <c r="R233" t="s">
        <v>636</v>
      </c>
      <c r="S233" t="s">
        <v>635</v>
      </c>
      <c r="T233" t="s">
        <v>7661</v>
      </c>
    </row>
    <row r="234" spans="1:20" x14ac:dyDescent="0.25">
      <c r="A234" t="s">
        <v>20</v>
      </c>
      <c r="B234" t="s">
        <v>21</v>
      </c>
      <c r="C234">
        <v>50</v>
      </c>
      <c r="D234">
        <v>1</v>
      </c>
      <c r="E234" t="s">
        <v>7664</v>
      </c>
      <c r="F234">
        <v>99.99</v>
      </c>
      <c r="G234">
        <v>0</v>
      </c>
      <c r="H234" t="s">
        <v>661</v>
      </c>
      <c r="I234" t="s">
        <v>7642</v>
      </c>
      <c r="J234" t="s">
        <v>643</v>
      </c>
      <c r="K234" t="s">
        <v>635</v>
      </c>
      <c r="L234" t="s">
        <v>636</v>
      </c>
      <c r="M234" t="s">
        <v>7665</v>
      </c>
      <c r="N234" t="s">
        <v>635</v>
      </c>
      <c r="O234" t="s">
        <v>668</v>
      </c>
      <c r="P234" t="s">
        <v>22</v>
      </c>
      <c r="Q234" t="s">
        <v>669</v>
      </c>
      <c r="R234" t="s">
        <v>636</v>
      </c>
      <c r="S234" t="s">
        <v>635</v>
      </c>
      <c r="T234" t="s">
        <v>7666</v>
      </c>
    </row>
    <row r="235" spans="1:20" x14ac:dyDescent="0.25">
      <c r="A235" t="s">
        <v>23</v>
      </c>
      <c r="B235" t="s">
        <v>24</v>
      </c>
      <c r="C235">
        <v>50</v>
      </c>
      <c r="D235">
        <v>1</v>
      </c>
      <c r="E235" t="s">
        <v>7664</v>
      </c>
      <c r="F235">
        <v>99.99</v>
      </c>
      <c r="G235">
        <v>0</v>
      </c>
      <c r="H235" t="s">
        <v>661</v>
      </c>
      <c r="I235" t="s">
        <v>7642</v>
      </c>
      <c r="J235" t="s">
        <v>643</v>
      </c>
      <c r="K235" t="s">
        <v>635</v>
      </c>
      <c r="L235" t="s">
        <v>636</v>
      </c>
      <c r="M235" t="s">
        <v>7665</v>
      </c>
      <c r="N235" t="s">
        <v>635</v>
      </c>
      <c r="O235" t="s">
        <v>668</v>
      </c>
      <c r="P235" t="s">
        <v>22</v>
      </c>
      <c r="Q235" t="s">
        <v>669</v>
      </c>
      <c r="R235" t="s">
        <v>636</v>
      </c>
      <c r="S235" t="s">
        <v>635</v>
      </c>
      <c r="T235" t="s">
        <v>7666</v>
      </c>
    </row>
    <row r="236" spans="1:20" x14ac:dyDescent="0.25">
      <c r="A236" t="s">
        <v>25</v>
      </c>
      <c r="B236" t="s">
        <v>26</v>
      </c>
      <c r="C236">
        <v>50</v>
      </c>
      <c r="D236">
        <v>1</v>
      </c>
      <c r="E236" t="s">
        <v>7664</v>
      </c>
      <c r="F236">
        <v>99.99</v>
      </c>
      <c r="G236">
        <v>0</v>
      </c>
      <c r="H236" t="s">
        <v>661</v>
      </c>
      <c r="I236" t="s">
        <v>7642</v>
      </c>
      <c r="J236" t="s">
        <v>643</v>
      </c>
      <c r="K236" t="s">
        <v>635</v>
      </c>
      <c r="L236" t="s">
        <v>636</v>
      </c>
      <c r="M236" t="s">
        <v>7665</v>
      </c>
      <c r="N236" t="s">
        <v>635</v>
      </c>
      <c r="O236" t="s">
        <v>668</v>
      </c>
      <c r="P236" t="s">
        <v>22</v>
      </c>
      <c r="Q236" t="s">
        <v>669</v>
      </c>
      <c r="R236" t="s">
        <v>636</v>
      </c>
      <c r="S236" t="s">
        <v>635</v>
      </c>
      <c r="T236" t="s">
        <v>7666</v>
      </c>
    </row>
    <row r="237" spans="1:20" x14ac:dyDescent="0.25">
      <c r="A237" t="s">
        <v>37</v>
      </c>
      <c r="B237" t="s">
        <v>38</v>
      </c>
      <c r="C237">
        <v>66.666666666666671</v>
      </c>
      <c r="D237">
        <v>3</v>
      </c>
      <c r="E237" t="s">
        <v>7667</v>
      </c>
      <c r="F237">
        <v>99.99</v>
      </c>
      <c r="G237">
        <v>0</v>
      </c>
      <c r="H237" t="s">
        <v>661</v>
      </c>
      <c r="I237" t="s">
        <v>7668</v>
      </c>
      <c r="J237" t="s">
        <v>839</v>
      </c>
      <c r="K237" t="s">
        <v>635</v>
      </c>
      <c r="L237" t="s">
        <v>636</v>
      </c>
      <c r="M237" t="s">
        <v>7669</v>
      </c>
      <c r="N237" t="s">
        <v>635</v>
      </c>
      <c r="O237" t="s">
        <v>638</v>
      </c>
      <c r="P237" t="s">
        <v>22</v>
      </c>
      <c r="Q237" t="s">
        <v>639</v>
      </c>
      <c r="R237" t="s">
        <v>636</v>
      </c>
      <c r="S237" t="s">
        <v>635</v>
      </c>
      <c r="T237" t="s">
        <v>7670</v>
      </c>
    </row>
    <row r="238" spans="1:20" x14ac:dyDescent="0.25">
      <c r="A238" t="s">
        <v>23</v>
      </c>
      <c r="B238" t="s">
        <v>24</v>
      </c>
      <c r="C238">
        <v>33.333333333333336</v>
      </c>
      <c r="D238">
        <v>3</v>
      </c>
      <c r="E238" t="s">
        <v>7671</v>
      </c>
      <c r="F238">
        <v>99.99</v>
      </c>
      <c r="G238">
        <v>0</v>
      </c>
      <c r="H238" t="s">
        <v>661</v>
      </c>
      <c r="I238" t="s">
        <v>7672</v>
      </c>
      <c r="J238" t="s">
        <v>884</v>
      </c>
      <c r="K238" t="s">
        <v>635</v>
      </c>
      <c r="L238" t="s">
        <v>636</v>
      </c>
      <c r="M238" t="s">
        <v>7673</v>
      </c>
      <c r="N238" t="s">
        <v>635</v>
      </c>
      <c r="O238" t="s">
        <v>668</v>
      </c>
      <c r="P238" t="s">
        <v>22</v>
      </c>
      <c r="Q238" t="s">
        <v>669</v>
      </c>
      <c r="R238" t="s">
        <v>636</v>
      </c>
      <c r="S238" t="s">
        <v>635</v>
      </c>
      <c r="T238" t="s">
        <v>7674</v>
      </c>
    </row>
    <row r="239" spans="1:20" x14ac:dyDescent="0.25">
      <c r="A239" t="s">
        <v>20</v>
      </c>
      <c r="B239" t="s">
        <v>21</v>
      </c>
      <c r="C239">
        <v>50</v>
      </c>
      <c r="D239">
        <v>1</v>
      </c>
      <c r="E239" t="s">
        <v>7675</v>
      </c>
      <c r="F239">
        <v>100</v>
      </c>
      <c r="G239">
        <v>0</v>
      </c>
      <c r="H239" t="s">
        <v>632</v>
      </c>
      <c r="I239" t="s">
        <v>7676</v>
      </c>
      <c r="J239" t="s">
        <v>1742</v>
      </c>
      <c r="K239" t="s">
        <v>635</v>
      </c>
      <c r="L239" t="s">
        <v>636</v>
      </c>
      <c r="M239" t="s">
        <v>7677</v>
      </c>
      <c r="N239" t="s">
        <v>635</v>
      </c>
      <c r="O239" t="s">
        <v>638</v>
      </c>
      <c r="P239" t="s">
        <v>22</v>
      </c>
      <c r="Q239" t="s">
        <v>639</v>
      </c>
      <c r="R239" t="s">
        <v>636</v>
      </c>
      <c r="S239" t="s">
        <v>635</v>
      </c>
      <c r="T239" t="s">
        <v>7678</v>
      </c>
    </row>
    <row r="240" spans="1:20" x14ac:dyDescent="0.25">
      <c r="A240" t="s">
        <v>23</v>
      </c>
      <c r="B240" t="s">
        <v>24</v>
      </c>
      <c r="C240">
        <v>50</v>
      </c>
      <c r="D240">
        <v>1</v>
      </c>
      <c r="E240" t="s">
        <v>7675</v>
      </c>
      <c r="F240">
        <v>100</v>
      </c>
      <c r="G240">
        <v>0</v>
      </c>
      <c r="H240" t="s">
        <v>632</v>
      </c>
      <c r="I240" t="s">
        <v>7676</v>
      </c>
      <c r="J240" t="s">
        <v>1742</v>
      </c>
      <c r="K240" t="s">
        <v>635</v>
      </c>
      <c r="L240" t="s">
        <v>636</v>
      </c>
      <c r="M240" t="s">
        <v>7677</v>
      </c>
      <c r="N240" t="s">
        <v>635</v>
      </c>
      <c r="O240" t="s">
        <v>638</v>
      </c>
      <c r="P240" t="s">
        <v>22</v>
      </c>
      <c r="Q240" t="s">
        <v>639</v>
      </c>
      <c r="R240" t="s">
        <v>636</v>
      </c>
      <c r="S240" t="s">
        <v>635</v>
      </c>
      <c r="T240" t="s">
        <v>7678</v>
      </c>
    </row>
    <row r="241" spans="1:20" x14ac:dyDescent="0.25">
      <c r="A241" t="s">
        <v>25</v>
      </c>
      <c r="B241" t="s">
        <v>26</v>
      </c>
      <c r="C241">
        <v>50</v>
      </c>
      <c r="D241">
        <v>1</v>
      </c>
      <c r="E241" t="s">
        <v>7675</v>
      </c>
      <c r="F241">
        <v>100</v>
      </c>
      <c r="G241">
        <v>0</v>
      </c>
      <c r="H241" t="s">
        <v>632</v>
      </c>
      <c r="I241" t="s">
        <v>7676</v>
      </c>
      <c r="J241" t="s">
        <v>1742</v>
      </c>
      <c r="K241" t="s">
        <v>635</v>
      </c>
      <c r="L241" t="s">
        <v>636</v>
      </c>
      <c r="M241" t="s">
        <v>7677</v>
      </c>
      <c r="N241" t="s">
        <v>635</v>
      </c>
      <c r="O241" t="s">
        <v>638</v>
      </c>
      <c r="P241" t="s">
        <v>22</v>
      </c>
      <c r="Q241" t="s">
        <v>639</v>
      </c>
      <c r="R241" t="s">
        <v>636</v>
      </c>
      <c r="S241" t="s">
        <v>635</v>
      </c>
      <c r="T241" t="s">
        <v>7678</v>
      </c>
    </row>
    <row r="242" spans="1:20" x14ac:dyDescent="0.25">
      <c r="A242" t="s">
        <v>39</v>
      </c>
      <c r="B242" t="s">
        <v>44</v>
      </c>
      <c r="C242">
        <v>77</v>
      </c>
      <c r="D242">
        <v>1</v>
      </c>
      <c r="E242" t="s">
        <v>7679</v>
      </c>
      <c r="F242">
        <v>77</v>
      </c>
      <c r="G242">
        <v>0</v>
      </c>
      <c r="H242" t="s">
        <v>647</v>
      </c>
      <c r="I242" t="s">
        <v>6335</v>
      </c>
      <c r="J242" t="s">
        <v>7680</v>
      </c>
      <c r="K242" t="s">
        <v>7681</v>
      </c>
      <c r="L242" t="s">
        <v>7682</v>
      </c>
      <c r="M242" t="s">
        <v>7654</v>
      </c>
      <c r="N242" t="s">
        <v>635</v>
      </c>
      <c r="O242" t="s">
        <v>653</v>
      </c>
      <c r="P242" t="s">
        <v>43</v>
      </c>
      <c r="Q242" t="s">
        <v>654</v>
      </c>
      <c r="R242" t="s">
        <v>636</v>
      </c>
      <c r="S242" t="s">
        <v>635</v>
      </c>
      <c r="T242" t="s">
        <v>7677</v>
      </c>
    </row>
    <row r="243" spans="1:20" x14ac:dyDescent="0.25">
      <c r="A243" t="s">
        <v>164</v>
      </c>
      <c r="B243" t="s">
        <v>165</v>
      </c>
      <c r="C243">
        <v>40</v>
      </c>
      <c r="D243">
        <v>10</v>
      </c>
      <c r="E243" t="s">
        <v>7683</v>
      </c>
      <c r="F243">
        <v>293.25</v>
      </c>
      <c r="G243">
        <v>0</v>
      </c>
      <c r="H243" t="s">
        <v>661</v>
      </c>
      <c r="I243" t="s">
        <v>7684</v>
      </c>
      <c r="J243" t="s">
        <v>634</v>
      </c>
      <c r="K243" t="s">
        <v>635</v>
      </c>
      <c r="L243" t="s">
        <v>636</v>
      </c>
      <c r="M243" t="s">
        <v>7685</v>
      </c>
      <c r="N243" t="s">
        <v>635</v>
      </c>
      <c r="O243" t="s">
        <v>638</v>
      </c>
      <c r="P243" t="s">
        <v>22</v>
      </c>
      <c r="Q243" t="s">
        <v>639</v>
      </c>
      <c r="R243" t="s">
        <v>636</v>
      </c>
      <c r="S243" t="s">
        <v>7686</v>
      </c>
      <c r="T243" t="s">
        <v>7687</v>
      </c>
    </row>
    <row r="244" spans="1:20" x14ac:dyDescent="0.25">
      <c r="A244" t="s">
        <v>164</v>
      </c>
      <c r="B244" t="s">
        <v>165</v>
      </c>
      <c r="C244">
        <v>33.333333333333336</v>
      </c>
      <c r="D244">
        <v>3</v>
      </c>
      <c r="E244" t="s">
        <v>7688</v>
      </c>
      <c r="F244">
        <v>99.99</v>
      </c>
      <c r="G244">
        <v>0</v>
      </c>
      <c r="H244" t="s">
        <v>661</v>
      </c>
      <c r="I244" t="s">
        <v>7689</v>
      </c>
      <c r="J244" t="s">
        <v>643</v>
      </c>
      <c r="K244" t="s">
        <v>635</v>
      </c>
      <c r="L244" t="s">
        <v>636</v>
      </c>
      <c r="M244" t="s">
        <v>7685</v>
      </c>
      <c r="N244" t="s">
        <v>635</v>
      </c>
      <c r="O244" t="s">
        <v>638</v>
      </c>
      <c r="P244" t="s">
        <v>22</v>
      </c>
      <c r="Q244" t="s">
        <v>639</v>
      </c>
      <c r="R244" t="s">
        <v>636</v>
      </c>
      <c r="S244" t="s">
        <v>7690</v>
      </c>
      <c r="T244" t="s">
        <v>7685</v>
      </c>
    </row>
    <row r="245" spans="1:20" x14ac:dyDescent="0.25">
      <c r="A245" t="s">
        <v>20</v>
      </c>
      <c r="B245" t="s">
        <v>21</v>
      </c>
      <c r="C245">
        <v>50</v>
      </c>
      <c r="D245">
        <v>1</v>
      </c>
      <c r="E245" t="s">
        <v>7691</v>
      </c>
      <c r="F245">
        <v>100</v>
      </c>
      <c r="G245">
        <v>0</v>
      </c>
      <c r="H245" t="s">
        <v>632</v>
      </c>
      <c r="I245" t="s">
        <v>7692</v>
      </c>
      <c r="J245" t="s">
        <v>7693</v>
      </c>
      <c r="K245" t="s">
        <v>635</v>
      </c>
      <c r="L245" t="s">
        <v>636</v>
      </c>
      <c r="M245" t="s">
        <v>7694</v>
      </c>
      <c r="N245" t="s">
        <v>635</v>
      </c>
      <c r="O245" t="s">
        <v>638</v>
      </c>
      <c r="P245" t="s">
        <v>22</v>
      </c>
      <c r="Q245" t="s">
        <v>639</v>
      </c>
      <c r="R245" t="s">
        <v>636</v>
      </c>
      <c r="S245" t="s">
        <v>635</v>
      </c>
      <c r="T245" t="s">
        <v>7694</v>
      </c>
    </row>
    <row r="246" spans="1:20" x14ac:dyDescent="0.25">
      <c r="A246" t="s">
        <v>23</v>
      </c>
      <c r="B246" t="s">
        <v>24</v>
      </c>
      <c r="C246">
        <v>50</v>
      </c>
      <c r="D246">
        <v>1</v>
      </c>
      <c r="E246" t="s">
        <v>7691</v>
      </c>
      <c r="F246">
        <v>100</v>
      </c>
      <c r="G246">
        <v>0</v>
      </c>
      <c r="H246" t="s">
        <v>632</v>
      </c>
      <c r="I246" t="s">
        <v>7692</v>
      </c>
      <c r="J246" t="s">
        <v>7693</v>
      </c>
      <c r="K246" t="s">
        <v>635</v>
      </c>
      <c r="L246" t="s">
        <v>636</v>
      </c>
      <c r="M246" t="s">
        <v>7694</v>
      </c>
      <c r="N246" t="s">
        <v>635</v>
      </c>
      <c r="O246" t="s">
        <v>638</v>
      </c>
      <c r="P246" t="s">
        <v>22</v>
      </c>
      <c r="Q246" t="s">
        <v>639</v>
      </c>
      <c r="R246" t="s">
        <v>636</v>
      </c>
      <c r="S246" t="s">
        <v>635</v>
      </c>
      <c r="T246" t="s">
        <v>7694</v>
      </c>
    </row>
    <row r="247" spans="1:20" x14ac:dyDescent="0.25">
      <c r="A247" t="s">
        <v>25</v>
      </c>
      <c r="B247" t="s">
        <v>26</v>
      </c>
      <c r="C247">
        <v>50</v>
      </c>
      <c r="D247">
        <v>1</v>
      </c>
      <c r="E247" t="s">
        <v>7691</v>
      </c>
      <c r="F247">
        <v>100</v>
      </c>
      <c r="G247">
        <v>0</v>
      </c>
      <c r="H247" t="s">
        <v>632</v>
      </c>
      <c r="I247" t="s">
        <v>7692</v>
      </c>
      <c r="J247" t="s">
        <v>7693</v>
      </c>
      <c r="K247" t="s">
        <v>635</v>
      </c>
      <c r="L247" t="s">
        <v>636</v>
      </c>
      <c r="M247" t="s">
        <v>7694</v>
      </c>
      <c r="N247" t="s">
        <v>635</v>
      </c>
      <c r="O247" t="s">
        <v>638</v>
      </c>
      <c r="P247" t="s">
        <v>22</v>
      </c>
      <c r="Q247" t="s">
        <v>639</v>
      </c>
      <c r="R247" t="s">
        <v>636</v>
      </c>
      <c r="S247" t="s">
        <v>635</v>
      </c>
      <c r="T247" t="s">
        <v>7694</v>
      </c>
    </row>
    <row r="248" spans="1:20" x14ac:dyDescent="0.25">
      <c r="A248" t="s">
        <v>37</v>
      </c>
      <c r="B248" t="s">
        <v>38</v>
      </c>
      <c r="C248">
        <v>66.666666666666671</v>
      </c>
      <c r="D248">
        <v>3</v>
      </c>
      <c r="E248" t="s">
        <v>7695</v>
      </c>
      <c r="F248">
        <v>99.99</v>
      </c>
      <c r="G248">
        <v>0</v>
      </c>
      <c r="H248" t="s">
        <v>661</v>
      </c>
      <c r="I248" t="s">
        <v>7696</v>
      </c>
      <c r="J248" t="s">
        <v>5204</v>
      </c>
      <c r="K248" t="s">
        <v>635</v>
      </c>
      <c r="L248" t="s">
        <v>636</v>
      </c>
      <c r="M248" t="s">
        <v>7697</v>
      </c>
      <c r="N248" t="s">
        <v>635</v>
      </c>
      <c r="O248" t="s">
        <v>638</v>
      </c>
      <c r="P248" t="s">
        <v>22</v>
      </c>
      <c r="Q248" t="s">
        <v>639</v>
      </c>
      <c r="R248" t="s">
        <v>636</v>
      </c>
      <c r="S248" t="s">
        <v>635</v>
      </c>
      <c r="T248" t="s">
        <v>7697</v>
      </c>
    </row>
    <row r="249" spans="1:20" x14ac:dyDescent="0.25">
      <c r="A249" t="s">
        <v>35</v>
      </c>
      <c r="B249" t="s">
        <v>36</v>
      </c>
      <c r="C249">
        <v>66.666666666666671</v>
      </c>
      <c r="D249">
        <v>3</v>
      </c>
      <c r="E249" t="s">
        <v>7698</v>
      </c>
      <c r="F249">
        <v>99.99</v>
      </c>
      <c r="G249">
        <v>0</v>
      </c>
      <c r="H249" t="s">
        <v>661</v>
      </c>
      <c r="I249" t="s">
        <v>7699</v>
      </c>
      <c r="J249" t="s">
        <v>643</v>
      </c>
      <c r="K249" t="s">
        <v>635</v>
      </c>
      <c r="L249" t="s">
        <v>636</v>
      </c>
      <c r="M249" t="s">
        <v>7700</v>
      </c>
      <c r="N249" t="s">
        <v>635</v>
      </c>
      <c r="O249" t="s">
        <v>638</v>
      </c>
      <c r="P249" t="s">
        <v>22</v>
      </c>
      <c r="Q249" t="s">
        <v>639</v>
      </c>
      <c r="R249" t="s">
        <v>636</v>
      </c>
      <c r="S249" t="s">
        <v>635</v>
      </c>
      <c r="T249" t="s">
        <v>7700</v>
      </c>
    </row>
    <row r="250" spans="1:20" x14ac:dyDescent="0.25">
      <c r="A250" t="s">
        <v>37</v>
      </c>
      <c r="B250" t="s">
        <v>38</v>
      </c>
      <c r="C250">
        <v>66.666666666666671</v>
      </c>
      <c r="D250">
        <v>3</v>
      </c>
      <c r="E250" t="s">
        <v>7701</v>
      </c>
      <c r="F250">
        <v>99.99</v>
      </c>
      <c r="G250">
        <v>0</v>
      </c>
      <c r="H250" t="s">
        <v>661</v>
      </c>
      <c r="I250" t="s">
        <v>7702</v>
      </c>
      <c r="J250" t="s">
        <v>1214</v>
      </c>
      <c r="K250" t="s">
        <v>635</v>
      </c>
      <c r="L250" t="s">
        <v>636</v>
      </c>
      <c r="M250" t="s">
        <v>7700</v>
      </c>
      <c r="N250" t="s">
        <v>635</v>
      </c>
      <c r="O250" t="s">
        <v>638</v>
      </c>
      <c r="P250" t="s">
        <v>22</v>
      </c>
      <c r="Q250" t="s">
        <v>639</v>
      </c>
      <c r="R250" t="s">
        <v>636</v>
      </c>
      <c r="S250" t="s">
        <v>635</v>
      </c>
      <c r="T250" t="s">
        <v>7700</v>
      </c>
    </row>
    <row r="251" spans="1:20" x14ac:dyDescent="0.25">
      <c r="A251" t="s">
        <v>20</v>
      </c>
      <c r="B251" t="s">
        <v>21</v>
      </c>
      <c r="C251">
        <v>50</v>
      </c>
      <c r="D251">
        <v>1</v>
      </c>
      <c r="E251" t="s">
        <v>7703</v>
      </c>
      <c r="F251">
        <v>100</v>
      </c>
      <c r="G251">
        <v>0</v>
      </c>
      <c r="H251" t="s">
        <v>632</v>
      </c>
      <c r="I251" t="s">
        <v>7704</v>
      </c>
      <c r="J251" t="s">
        <v>643</v>
      </c>
      <c r="K251" t="s">
        <v>635</v>
      </c>
      <c r="L251" t="s">
        <v>636</v>
      </c>
      <c r="M251" t="s">
        <v>7705</v>
      </c>
      <c r="N251" t="s">
        <v>635</v>
      </c>
      <c r="O251" t="s">
        <v>638</v>
      </c>
      <c r="P251" t="s">
        <v>22</v>
      </c>
      <c r="Q251" t="s">
        <v>639</v>
      </c>
      <c r="R251" t="s">
        <v>636</v>
      </c>
      <c r="S251" t="s">
        <v>635</v>
      </c>
      <c r="T251" t="s">
        <v>7705</v>
      </c>
    </row>
    <row r="252" spans="1:20" x14ac:dyDescent="0.25">
      <c r="A252" t="s">
        <v>23</v>
      </c>
      <c r="B252" t="s">
        <v>24</v>
      </c>
      <c r="C252">
        <v>50</v>
      </c>
      <c r="D252">
        <v>1</v>
      </c>
      <c r="E252" t="s">
        <v>7703</v>
      </c>
      <c r="F252">
        <v>100</v>
      </c>
      <c r="G252">
        <v>0</v>
      </c>
      <c r="H252" t="s">
        <v>632</v>
      </c>
      <c r="I252" t="s">
        <v>7704</v>
      </c>
      <c r="J252" t="s">
        <v>643</v>
      </c>
      <c r="K252" t="s">
        <v>635</v>
      </c>
      <c r="L252" t="s">
        <v>636</v>
      </c>
      <c r="M252" t="s">
        <v>7705</v>
      </c>
      <c r="N252" t="s">
        <v>635</v>
      </c>
      <c r="O252" t="s">
        <v>638</v>
      </c>
      <c r="P252" t="s">
        <v>22</v>
      </c>
      <c r="Q252" t="s">
        <v>639</v>
      </c>
      <c r="R252" t="s">
        <v>636</v>
      </c>
      <c r="S252" t="s">
        <v>635</v>
      </c>
      <c r="T252" t="s">
        <v>7705</v>
      </c>
    </row>
    <row r="253" spans="1:20" x14ac:dyDescent="0.25">
      <c r="A253" t="s">
        <v>25</v>
      </c>
      <c r="B253" t="s">
        <v>26</v>
      </c>
      <c r="C253">
        <v>50</v>
      </c>
      <c r="D253">
        <v>1</v>
      </c>
      <c r="E253" t="s">
        <v>7703</v>
      </c>
      <c r="F253">
        <v>100</v>
      </c>
      <c r="G253">
        <v>0</v>
      </c>
      <c r="H253" t="s">
        <v>632</v>
      </c>
      <c r="I253" t="s">
        <v>7704</v>
      </c>
      <c r="J253" t="s">
        <v>643</v>
      </c>
      <c r="K253" t="s">
        <v>635</v>
      </c>
      <c r="L253" t="s">
        <v>636</v>
      </c>
      <c r="M253" t="s">
        <v>7705</v>
      </c>
      <c r="N253" t="s">
        <v>635</v>
      </c>
      <c r="O253" t="s">
        <v>638</v>
      </c>
      <c r="P253" t="s">
        <v>22</v>
      </c>
      <c r="Q253" t="s">
        <v>639</v>
      </c>
      <c r="R253" t="s">
        <v>636</v>
      </c>
      <c r="S253" t="s">
        <v>635</v>
      </c>
      <c r="T253" t="s">
        <v>7705</v>
      </c>
    </row>
    <row r="254" spans="1:20" x14ac:dyDescent="0.25">
      <c r="A254" t="s">
        <v>20</v>
      </c>
      <c r="B254" t="s">
        <v>21</v>
      </c>
      <c r="C254">
        <v>50</v>
      </c>
      <c r="D254">
        <v>1</v>
      </c>
      <c r="E254" t="s">
        <v>7706</v>
      </c>
      <c r="F254">
        <v>100</v>
      </c>
      <c r="G254">
        <v>0</v>
      </c>
      <c r="H254" t="s">
        <v>632</v>
      </c>
      <c r="I254" t="s">
        <v>7707</v>
      </c>
      <c r="J254" t="s">
        <v>2794</v>
      </c>
      <c r="K254" t="s">
        <v>635</v>
      </c>
      <c r="L254" t="s">
        <v>636</v>
      </c>
      <c r="M254" t="s">
        <v>7705</v>
      </c>
      <c r="N254" t="s">
        <v>635</v>
      </c>
      <c r="O254" t="s">
        <v>638</v>
      </c>
      <c r="P254" t="s">
        <v>22</v>
      </c>
      <c r="Q254" t="s">
        <v>639</v>
      </c>
      <c r="R254" t="s">
        <v>636</v>
      </c>
      <c r="S254" t="s">
        <v>635</v>
      </c>
      <c r="T254" t="s">
        <v>7705</v>
      </c>
    </row>
    <row r="255" spans="1:20" x14ac:dyDescent="0.25">
      <c r="A255" t="s">
        <v>23</v>
      </c>
      <c r="B255" t="s">
        <v>24</v>
      </c>
      <c r="C255">
        <v>50</v>
      </c>
      <c r="D255">
        <v>1</v>
      </c>
      <c r="E255" t="s">
        <v>7706</v>
      </c>
      <c r="F255">
        <v>100</v>
      </c>
      <c r="G255">
        <v>0</v>
      </c>
      <c r="H255" t="s">
        <v>632</v>
      </c>
      <c r="I255" t="s">
        <v>7707</v>
      </c>
      <c r="J255" t="s">
        <v>2794</v>
      </c>
      <c r="K255" t="s">
        <v>635</v>
      </c>
      <c r="L255" t="s">
        <v>636</v>
      </c>
      <c r="M255" t="s">
        <v>7705</v>
      </c>
      <c r="N255" t="s">
        <v>635</v>
      </c>
      <c r="O255" t="s">
        <v>638</v>
      </c>
      <c r="P255" t="s">
        <v>22</v>
      </c>
      <c r="Q255" t="s">
        <v>639</v>
      </c>
      <c r="R255" t="s">
        <v>636</v>
      </c>
      <c r="S255" t="s">
        <v>635</v>
      </c>
      <c r="T255" t="s">
        <v>7705</v>
      </c>
    </row>
    <row r="256" spans="1:20" x14ac:dyDescent="0.25">
      <c r="A256" t="s">
        <v>25</v>
      </c>
      <c r="B256" t="s">
        <v>26</v>
      </c>
      <c r="C256">
        <v>50</v>
      </c>
      <c r="D256">
        <v>1</v>
      </c>
      <c r="E256" t="s">
        <v>7706</v>
      </c>
      <c r="F256">
        <v>100</v>
      </c>
      <c r="G256">
        <v>0</v>
      </c>
      <c r="H256" t="s">
        <v>632</v>
      </c>
      <c r="I256" t="s">
        <v>7707</v>
      </c>
      <c r="J256" t="s">
        <v>2794</v>
      </c>
      <c r="K256" t="s">
        <v>635</v>
      </c>
      <c r="L256" t="s">
        <v>636</v>
      </c>
      <c r="M256" t="s">
        <v>7705</v>
      </c>
      <c r="N256" t="s">
        <v>635</v>
      </c>
      <c r="O256" t="s">
        <v>638</v>
      </c>
      <c r="P256" t="s">
        <v>22</v>
      </c>
      <c r="Q256" t="s">
        <v>639</v>
      </c>
      <c r="R256" t="s">
        <v>636</v>
      </c>
      <c r="S256" t="s">
        <v>635</v>
      </c>
      <c r="T256" t="s">
        <v>7705</v>
      </c>
    </row>
    <row r="257" spans="1:20" x14ac:dyDescent="0.25">
      <c r="A257" t="s">
        <v>20</v>
      </c>
      <c r="B257" t="s">
        <v>21</v>
      </c>
      <c r="C257">
        <v>50</v>
      </c>
      <c r="D257">
        <v>1</v>
      </c>
      <c r="E257" t="s">
        <v>7708</v>
      </c>
      <c r="F257">
        <v>99.99</v>
      </c>
      <c r="G257">
        <v>0</v>
      </c>
      <c r="H257" t="s">
        <v>661</v>
      </c>
      <c r="I257" t="s">
        <v>7707</v>
      </c>
      <c r="J257" t="s">
        <v>2794</v>
      </c>
      <c r="K257" t="s">
        <v>635</v>
      </c>
      <c r="L257" t="s">
        <v>636</v>
      </c>
      <c r="M257" t="s">
        <v>7709</v>
      </c>
      <c r="N257" t="s">
        <v>635</v>
      </c>
      <c r="O257" t="s">
        <v>638</v>
      </c>
      <c r="P257" t="s">
        <v>22</v>
      </c>
      <c r="Q257" t="s">
        <v>639</v>
      </c>
      <c r="R257" t="s">
        <v>636</v>
      </c>
      <c r="S257" t="s">
        <v>635</v>
      </c>
      <c r="T257" t="s">
        <v>7709</v>
      </c>
    </row>
    <row r="258" spans="1:20" x14ac:dyDescent="0.25">
      <c r="A258" t="s">
        <v>23</v>
      </c>
      <c r="B258" t="s">
        <v>24</v>
      </c>
      <c r="C258">
        <v>50</v>
      </c>
      <c r="D258">
        <v>1</v>
      </c>
      <c r="E258" t="s">
        <v>7708</v>
      </c>
      <c r="F258">
        <v>99.99</v>
      </c>
      <c r="G258">
        <v>0</v>
      </c>
      <c r="H258" t="s">
        <v>661</v>
      </c>
      <c r="I258" t="s">
        <v>7707</v>
      </c>
      <c r="J258" t="s">
        <v>2794</v>
      </c>
      <c r="K258" t="s">
        <v>635</v>
      </c>
      <c r="L258" t="s">
        <v>636</v>
      </c>
      <c r="M258" t="s">
        <v>7709</v>
      </c>
      <c r="N258" t="s">
        <v>635</v>
      </c>
      <c r="O258" t="s">
        <v>638</v>
      </c>
      <c r="P258" t="s">
        <v>22</v>
      </c>
      <c r="Q258" t="s">
        <v>639</v>
      </c>
      <c r="R258" t="s">
        <v>636</v>
      </c>
      <c r="S258" t="s">
        <v>635</v>
      </c>
      <c r="T258" t="s">
        <v>7709</v>
      </c>
    </row>
    <row r="259" spans="1:20" x14ac:dyDescent="0.25">
      <c r="A259" t="s">
        <v>25</v>
      </c>
      <c r="B259" t="s">
        <v>26</v>
      </c>
      <c r="C259">
        <v>50</v>
      </c>
      <c r="D259">
        <v>1</v>
      </c>
      <c r="E259" t="s">
        <v>7708</v>
      </c>
      <c r="F259">
        <v>99.99</v>
      </c>
      <c r="G259">
        <v>0</v>
      </c>
      <c r="H259" t="s">
        <v>661</v>
      </c>
      <c r="I259" t="s">
        <v>7707</v>
      </c>
      <c r="J259" t="s">
        <v>2794</v>
      </c>
      <c r="K259" t="s">
        <v>635</v>
      </c>
      <c r="L259" t="s">
        <v>636</v>
      </c>
      <c r="M259" t="s">
        <v>7709</v>
      </c>
      <c r="N259" t="s">
        <v>635</v>
      </c>
      <c r="O259" t="s">
        <v>638</v>
      </c>
      <c r="P259" t="s">
        <v>22</v>
      </c>
      <c r="Q259" t="s">
        <v>639</v>
      </c>
      <c r="R259" t="s">
        <v>636</v>
      </c>
      <c r="S259" t="s">
        <v>635</v>
      </c>
      <c r="T259" t="s">
        <v>7709</v>
      </c>
    </row>
    <row r="260" spans="1:20" x14ac:dyDescent="0.25">
      <c r="A260" t="s">
        <v>37</v>
      </c>
      <c r="B260" t="s">
        <v>38</v>
      </c>
      <c r="C260">
        <v>33</v>
      </c>
      <c r="D260">
        <v>10</v>
      </c>
      <c r="E260" t="s">
        <v>7710</v>
      </c>
      <c r="F260">
        <v>330</v>
      </c>
      <c r="G260">
        <v>0</v>
      </c>
      <c r="H260" t="s">
        <v>661</v>
      </c>
      <c r="I260" t="s">
        <v>7711</v>
      </c>
      <c r="J260" t="s">
        <v>2794</v>
      </c>
      <c r="K260" t="s">
        <v>635</v>
      </c>
      <c r="L260" t="s">
        <v>636</v>
      </c>
      <c r="M260" t="s">
        <v>7712</v>
      </c>
      <c r="N260" t="s">
        <v>635</v>
      </c>
      <c r="O260" t="s">
        <v>638</v>
      </c>
      <c r="P260" t="s">
        <v>22</v>
      </c>
      <c r="Q260" t="s">
        <v>639</v>
      </c>
      <c r="R260" t="s">
        <v>636</v>
      </c>
      <c r="S260" t="s">
        <v>635</v>
      </c>
      <c r="T260" t="s">
        <v>7712</v>
      </c>
    </row>
    <row r="261" spans="1:20" x14ac:dyDescent="0.25">
      <c r="A261" t="s">
        <v>35</v>
      </c>
      <c r="B261" t="s">
        <v>36</v>
      </c>
      <c r="C261">
        <v>66.666666666666671</v>
      </c>
      <c r="D261">
        <v>3</v>
      </c>
      <c r="E261" t="s">
        <v>7713</v>
      </c>
      <c r="F261">
        <v>99.99</v>
      </c>
      <c r="G261">
        <v>0</v>
      </c>
      <c r="H261" t="s">
        <v>661</v>
      </c>
      <c r="I261" t="s">
        <v>7714</v>
      </c>
      <c r="J261" t="s">
        <v>727</v>
      </c>
      <c r="K261" t="s">
        <v>635</v>
      </c>
      <c r="L261" t="s">
        <v>636</v>
      </c>
      <c r="M261" t="s">
        <v>7715</v>
      </c>
      <c r="N261" t="s">
        <v>635</v>
      </c>
      <c r="O261" t="s">
        <v>638</v>
      </c>
      <c r="P261" t="s">
        <v>22</v>
      </c>
      <c r="Q261" t="s">
        <v>639</v>
      </c>
      <c r="R261" t="s">
        <v>636</v>
      </c>
      <c r="S261" t="s">
        <v>7716</v>
      </c>
      <c r="T261" t="s">
        <v>7717</v>
      </c>
    </row>
    <row r="262" spans="1:20" x14ac:dyDescent="0.25">
      <c r="A262" t="s">
        <v>118</v>
      </c>
      <c r="B262" t="s">
        <v>91</v>
      </c>
      <c r="C262">
        <v>66</v>
      </c>
      <c r="D262">
        <v>1</v>
      </c>
      <c r="E262" t="s">
        <v>7718</v>
      </c>
      <c r="F262">
        <v>261</v>
      </c>
      <c r="G262">
        <v>29</v>
      </c>
      <c r="H262" t="s">
        <v>647</v>
      </c>
      <c r="I262" t="s">
        <v>7719</v>
      </c>
      <c r="J262" t="s">
        <v>7720</v>
      </c>
      <c r="K262" t="s">
        <v>7721</v>
      </c>
      <c r="L262" t="s">
        <v>1344</v>
      </c>
      <c r="M262" t="s">
        <v>7722</v>
      </c>
      <c r="N262" t="s">
        <v>635</v>
      </c>
      <c r="O262" t="s">
        <v>653</v>
      </c>
      <c r="P262" t="s">
        <v>43</v>
      </c>
      <c r="Q262" t="s">
        <v>654</v>
      </c>
      <c r="R262" t="s">
        <v>636</v>
      </c>
      <c r="S262" t="s">
        <v>7723</v>
      </c>
      <c r="T262" t="s">
        <v>7722</v>
      </c>
    </row>
    <row r="263" spans="1:20" x14ac:dyDescent="0.25">
      <c r="A263" t="s">
        <v>89</v>
      </c>
      <c r="B263" t="s">
        <v>1223</v>
      </c>
      <c r="C263">
        <v>66</v>
      </c>
      <c r="D263">
        <v>1</v>
      </c>
      <c r="E263" t="s">
        <v>7718</v>
      </c>
      <c r="F263">
        <v>261</v>
      </c>
      <c r="G263">
        <v>29</v>
      </c>
      <c r="H263" t="s">
        <v>647</v>
      </c>
      <c r="I263" t="s">
        <v>7719</v>
      </c>
      <c r="J263" t="s">
        <v>7720</v>
      </c>
      <c r="K263" t="s">
        <v>7721</v>
      </c>
      <c r="L263" t="s">
        <v>1344</v>
      </c>
      <c r="M263" t="s">
        <v>7722</v>
      </c>
      <c r="N263" t="s">
        <v>635</v>
      </c>
      <c r="O263" t="s">
        <v>653</v>
      </c>
      <c r="P263" t="s">
        <v>43</v>
      </c>
      <c r="Q263" t="s">
        <v>654</v>
      </c>
      <c r="R263" t="s">
        <v>636</v>
      </c>
      <c r="S263" t="s">
        <v>7723</v>
      </c>
      <c r="T263" t="s">
        <v>7722</v>
      </c>
    </row>
    <row r="264" spans="1:20" x14ac:dyDescent="0.25">
      <c r="A264" t="s">
        <v>39</v>
      </c>
      <c r="B264" t="s">
        <v>44</v>
      </c>
      <c r="C264">
        <v>67</v>
      </c>
      <c r="D264">
        <v>1</v>
      </c>
      <c r="E264" t="s">
        <v>7718</v>
      </c>
      <c r="F264">
        <v>261</v>
      </c>
      <c r="G264">
        <v>29</v>
      </c>
      <c r="H264" t="s">
        <v>647</v>
      </c>
      <c r="I264" t="s">
        <v>7719</v>
      </c>
      <c r="J264" t="s">
        <v>7720</v>
      </c>
      <c r="K264" t="s">
        <v>7721</v>
      </c>
      <c r="L264" t="s">
        <v>1344</v>
      </c>
      <c r="M264" t="s">
        <v>7722</v>
      </c>
      <c r="N264" t="s">
        <v>635</v>
      </c>
      <c r="O264" t="s">
        <v>653</v>
      </c>
      <c r="P264" t="s">
        <v>43</v>
      </c>
      <c r="Q264" t="s">
        <v>654</v>
      </c>
      <c r="R264" t="s">
        <v>636</v>
      </c>
      <c r="S264" t="s">
        <v>7723</v>
      </c>
      <c r="T264" t="s">
        <v>7722</v>
      </c>
    </row>
    <row r="265" spans="1:20" x14ac:dyDescent="0.25">
      <c r="A265" t="s">
        <v>164</v>
      </c>
      <c r="B265" t="s">
        <v>165</v>
      </c>
      <c r="C265">
        <v>33.333333333333336</v>
      </c>
      <c r="D265">
        <v>3</v>
      </c>
      <c r="E265" t="s">
        <v>7724</v>
      </c>
      <c r="F265">
        <v>99.99</v>
      </c>
      <c r="G265">
        <v>0</v>
      </c>
      <c r="H265" t="s">
        <v>661</v>
      </c>
      <c r="I265" t="s">
        <v>7725</v>
      </c>
      <c r="J265" t="s">
        <v>823</v>
      </c>
      <c r="K265" t="s">
        <v>635</v>
      </c>
      <c r="L265" t="s">
        <v>636</v>
      </c>
      <c r="M265" t="s">
        <v>7726</v>
      </c>
      <c r="N265" t="s">
        <v>635</v>
      </c>
      <c r="O265" t="s">
        <v>638</v>
      </c>
      <c r="P265" t="s">
        <v>22</v>
      </c>
      <c r="Q265" t="s">
        <v>639</v>
      </c>
      <c r="R265" t="s">
        <v>636</v>
      </c>
      <c r="S265" t="s">
        <v>7727</v>
      </c>
      <c r="T265" t="s">
        <v>7726</v>
      </c>
    </row>
    <row r="266" spans="1:20" x14ac:dyDescent="0.25">
      <c r="A266" t="s">
        <v>164</v>
      </c>
      <c r="B266" t="s">
        <v>165</v>
      </c>
      <c r="C266">
        <v>33.333333333333336</v>
      </c>
      <c r="D266">
        <v>3</v>
      </c>
      <c r="E266" t="s">
        <v>7728</v>
      </c>
      <c r="F266">
        <v>100</v>
      </c>
      <c r="G266">
        <v>0</v>
      </c>
      <c r="H266" t="s">
        <v>661</v>
      </c>
      <c r="I266" t="s">
        <v>7729</v>
      </c>
      <c r="J266" t="s">
        <v>643</v>
      </c>
      <c r="K266" t="s">
        <v>635</v>
      </c>
      <c r="L266" t="s">
        <v>636</v>
      </c>
      <c r="M266" t="s">
        <v>7730</v>
      </c>
      <c r="N266" t="s">
        <v>635</v>
      </c>
      <c r="O266" t="s">
        <v>638</v>
      </c>
      <c r="P266" t="s">
        <v>22</v>
      </c>
      <c r="Q266" t="s">
        <v>639</v>
      </c>
      <c r="R266" t="s">
        <v>636</v>
      </c>
      <c r="S266" t="s">
        <v>7731</v>
      </c>
      <c r="T266" t="s">
        <v>7730</v>
      </c>
    </row>
    <row r="267" spans="1:20" x14ac:dyDescent="0.25">
      <c r="A267" t="s">
        <v>37</v>
      </c>
      <c r="B267" t="s">
        <v>38</v>
      </c>
      <c r="C267">
        <v>66.666666666666671</v>
      </c>
      <c r="D267">
        <v>3</v>
      </c>
      <c r="E267" t="s">
        <v>7732</v>
      </c>
      <c r="F267">
        <v>99.99</v>
      </c>
      <c r="G267">
        <v>0</v>
      </c>
      <c r="H267" t="s">
        <v>661</v>
      </c>
      <c r="I267" t="s">
        <v>1900</v>
      </c>
      <c r="J267" t="s">
        <v>1160</v>
      </c>
      <c r="K267" t="s">
        <v>635</v>
      </c>
      <c r="L267" t="s">
        <v>636</v>
      </c>
      <c r="M267" t="s">
        <v>7733</v>
      </c>
      <c r="N267" t="s">
        <v>635</v>
      </c>
      <c r="O267" t="s">
        <v>638</v>
      </c>
      <c r="P267" t="s">
        <v>22</v>
      </c>
      <c r="Q267" t="s">
        <v>639</v>
      </c>
      <c r="R267" t="s">
        <v>636</v>
      </c>
      <c r="S267" t="s">
        <v>7734</v>
      </c>
      <c r="T267" t="s">
        <v>7733</v>
      </c>
    </row>
    <row r="268" spans="1:20" x14ac:dyDescent="0.25">
      <c r="A268" t="s">
        <v>116</v>
      </c>
      <c r="B268" t="s">
        <v>117</v>
      </c>
      <c r="C268">
        <v>10</v>
      </c>
      <c r="D268">
        <v>30</v>
      </c>
      <c r="E268" t="s">
        <v>7735</v>
      </c>
      <c r="F268">
        <v>333</v>
      </c>
      <c r="G268">
        <v>0</v>
      </c>
      <c r="H268" t="s">
        <v>647</v>
      </c>
      <c r="I268" t="s">
        <v>7736</v>
      </c>
      <c r="J268" t="s">
        <v>7737</v>
      </c>
      <c r="K268" t="s">
        <v>7738</v>
      </c>
      <c r="L268" t="s">
        <v>1145</v>
      </c>
      <c r="M268" t="s">
        <v>7739</v>
      </c>
      <c r="N268" t="s">
        <v>635</v>
      </c>
      <c r="O268" t="s">
        <v>653</v>
      </c>
      <c r="P268" t="s">
        <v>43</v>
      </c>
      <c r="Q268" t="s">
        <v>654</v>
      </c>
      <c r="R268" t="s">
        <v>636</v>
      </c>
      <c r="S268" t="s">
        <v>7740</v>
      </c>
      <c r="T268" t="s">
        <v>7739</v>
      </c>
    </row>
    <row r="269" spans="1:20" x14ac:dyDescent="0.25">
      <c r="A269" t="s">
        <v>20</v>
      </c>
      <c r="B269" t="s">
        <v>21</v>
      </c>
      <c r="C269">
        <v>50</v>
      </c>
      <c r="D269">
        <v>1</v>
      </c>
      <c r="E269" t="s">
        <v>7741</v>
      </c>
      <c r="F269">
        <v>100</v>
      </c>
      <c r="G269">
        <v>0</v>
      </c>
      <c r="H269" t="s">
        <v>632</v>
      </c>
      <c r="I269" t="s">
        <v>7742</v>
      </c>
      <c r="J269" t="s">
        <v>727</v>
      </c>
      <c r="K269" t="s">
        <v>635</v>
      </c>
      <c r="L269" t="s">
        <v>636</v>
      </c>
      <c r="M269" t="s">
        <v>7743</v>
      </c>
      <c r="N269" t="s">
        <v>635</v>
      </c>
      <c r="O269" t="s">
        <v>638</v>
      </c>
      <c r="P269" t="s">
        <v>22</v>
      </c>
      <c r="Q269" t="s">
        <v>639</v>
      </c>
      <c r="R269" t="s">
        <v>636</v>
      </c>
      <c r="S269" t="s">
        <v>7744</v>
      </c>
      <c r="T269" t="s">
        <v>7743</v>
      </c>
    </row>
    <row r="270" spans="1:20" x14ac:dyDescent="0.25">
      <c r="A270" t="s">
        <v>23</v>
      </c>
      <c r="B270" t="s">
        <v>24</v>
      </c>
      <c r="C270">
        <v>50</v>
      </c>
      <c r="D270">
        <v>1</v>
      </c>
      <c r="E270" t="s">
        <v>7741</v>
      </c>
      <c r="F270">
        <v>100</v>
      </c>
      <c r="G270">
        <v>0</v>
      </c>
      <c r="H270" t="s">
        <v>632</v>
      </c>
      <c r="I270" t="s">
        <v>7742</v>
      </c>
      <c r="J270" t="s">
        <v>727</v>
      </c>
      <c r="K270" t="s">
        <v>635</v>
      </c>
      <c r="L270" t="s">
        <v>636</v>
      </c>
      <c r="M270" t="s">
        <v>7743</v>
      </c>
      <c r="N270" t="s">
        <v>635</v>
      </c>
      <c r="O270" t="s">
        <v>638</v>
      </c>
      <c r="P270" t="s">
        <v>22</v>
      </c>
      <c r="Q270" t="s">
        <v>639</v>
      </c>
      <c r="R270" t="s">
        <v>636</v>
      </c>
      <c r="S270" t="s">
        <v>7744</v>
      </c>
      <c r="T270" t="s">
        <v>7743</v>
      </c>
    </row>
    <row r="271" spans="1:20" x14ac:dyDescent="0.25">
      <c r="A271" t="s">
        <v>25</v>
      </c>
      <c r="B271" t="s">
        <v>26</v>
      </c>
      <c r="C271">
        <v>50</v>
      </c>
      <c r="D271">
        <v>1</v>
      </c>
      <c r="E271" t="s">
        <v>7741</v>
      </c>
      <c r="F271">
        <v>100</v>
      </c>
      <c r="G271">
        <v>0</v>
      </c>
      <c r="H271" t="s">
        <v>632</v>
      </c>
      <c r="I271" t="s">
        <v>7742</v>
      </c>
      <c r="J271" t="s">
        <v>727</v>
      </c>
      <c r="K271" t="s">
        <v>635</v>
      </c>
      <c r="L271" t="s">
        <v>636</v>
      </c>
      <c r="M271" t="s">
        <v>7743</v>
      </c>
      <c r="N271" t="s">
        <v>635</v>
      </c>
      <c r="O271" t="s">
        <v>638</v>
      </c>
      <c r="P271" t="s">
        <v>22</v>
      </c>
      <c r="Q271" t="s">
        <v>639</v>
      </c>
      <c r="R271" t="s">
        <v>636</v>
      </c>
      <c r="S271" t="s">
        <v>7744</v>
      </c>
      <c r="T271" t="s">
        <v>7743</v>
      </c>
    </row>
    <row r="272" spans="1:20" x14ac:dyDescent="0.25">
      <c r="A272" t="s">
        <v>39</v>
      </c>
      <c r="B272" t="s">
        <v>1715</v>
      </c>
      <c r="C272">
        <v>64</v>
      </c>
      <c r="D272">
        <v>1</v>
      </c>
      <c r="E272" t="s">
        <v>7745</v>
      </c>
      <c r="F272">
        <v>71.5</v>
      </c>
      <c r="G272">
        <v>7.5</v>
      </c>
      <c r="H272" t="s">
        <v>647</v>
      </c>
      <c r="I272" t="s">
        <v>7746</v>
      </c>
      <c r="J272" t="s">
        <v>7747</v>
      </c>
      <c r="K272" t="s">
        <v>5422</v>
      </c>
      <c r="L272" t="s">
        <v>7748</v>
      </c>
      <c r="M272" t="s">
        <v>7749</v>
      </c>
      <c r="N272" t="s">
        <v>635</v>
      </c>
      <c r="O272" t="s">
        <v>706</v>
      </c>
      <c r="P272" t="s">
        <v>40</v>
      </c>
      <c r="Q272" t="s">
        <v>707</v>
      </c>
      <c r="R272" t="s">
        <v>636</v>
      </c>
      <c r="S272" t="s">
        <v>635</v>
      </c>
      <c r="T272" t="s">
        <v>7749</v>
      </c>
    </row>
    <row r="273" spans="1:20" x14ac:dyDescent="0.25">
      <c r="A273" t="s">
        <v>164</v>
      </c>
      <c r="B273" t="s">
        <v>165</v>
      </c>
      <c r="C273">
        <v>49</v>
      </c>
      <c r="D273">
        <v>1</v>
      </c>
      <c r="E273" t="s">
        <v>7750</v>
      </c>
      <c r="F273">
        <v>124</v>
      </c>
      <c r="G273">
        <v>0</v>
      </c>
      <c r="H273" t="s">
        <v>647</v>
      </c>
      <c r="I273" t="s">
        <v>7751</v>
      </c>
      <c r="J273" t="s">
        <v>7752</v>
      </c>
      <c r="K273" t="s">
        <v>7753</v>
      </c>
      <c r="L273" t="s">
        <v>4114</v>
      </c>
      <c r="M273" t="s">
        <v>7754</v>
      </c>
      <c r="N273" t="s">
        <v>635</v>
      </c>
      <c r="O273" t="s">
        <v>653</v>
      </c>
      <c r="P273" t="s">
        <v>43</v>
      </c>
      <c r="Q273" t="s">
        <v>654</v>
      </c>
      <c r="R273" t="s">
        <v>636</v>
      </c>
      <c r="S273" t="s">
        <v>7755</v>
      </c>
      <c r="T273" t="s">
        <v>7756</v>
      </c>
    </row>
    <row r="274" spans="1:20" x14ac:dyDescent="0.25">
      <c r="A274" t="s">
        <v>39</v>
      </c>
      <c r="B274" t="s">
        <v>44</v>
      </c>
      <c r="C274">
        <v>75</v>
      </c>
      <c r="D274">
        <v>1</v>
      </c>
      <c r="E274" t="s">
        <v>7750</v>
      </c>
      <c r="F274">
        <v>124</v>
      </c>
      <c r="G274">
        <v>0</v>
      </c>
      <c r="H274" t="s">
        <v>647</v>
      </c>
      <c r="I274" t="s">
        <v>7751</v>
      </c>
      <c r="J274" t="s">
        <v>7752</v>
      </c>
      <c r="K274" t="s">
        <v>7753</v>
      </c>
      <c r="L274" t="s">
        <v>4114</v>
      </c>
      <c r="M274" t="s">
        <v>7754</v>
      </c>
      <c r="N274" t="s">
        <v>635</v>
      </c>
      <c r="O274" t="s">
        <v>653</v>
      </c>
      <c r="P274" t="s">
        <v>43</v>
      </c>
      <c r="Q274" t="s">
        <v>654</v>
      </c>
      <c r="R274" t="s">
        <v>636</v>
      </c>
      <c r="S274" t="s">
        <v>7755</v>
      </c>
      <c r="T274" t="s">
        <v>7756</v>
      </c>
    </row>
    <row r="275" spans="1:20" x14ac:dyDescent="0.25">
      <c r="A275" t="s">
        <v>39</v>
      </c>
      <c r="B275" t="s">
        <v>230</v>
      </c>
      <c r="C275">
        <v>64</v>
      </c>
      <c r="D275">
        <v>1</v>
      </c>
      <c r="E275" t="s">
        <v>7757</v>
      </c>
      <c r="F275">
        <v>71</v>
      </c>
      <c r="G275">
        <v>7</v>
      </c>
      <c r="H275" t="s">
        <v>3156</v>
      </c>
      <c r="I275" t="s">
        <v>7758</v>
      </c>
      <c r="J275" t="s">
        <v>7759</v>
      </c>
      <c r="K275" t="s">
        <v>5422</v>
      </c>
      <c r="L275" t="s">
        <v>7760</v>
      </c>
      <c r="M275" t="s">
        <v>7761</v>
      </c>
      <c r="N275" t="s">
        <v>635</v>
      </c>
      <c r="O275" t="s">
        <v>706</v>
      </c>
      <c r="P275" t="s">
        <v>40</v>
      </c>
      <c r="Q275" t="s">
        <v>707</v>
      </c>
      <c r="R275" t="s">
        <v>636</v>
      </c>
      <c r="S275" t="s">
        <v>635</v>
      </c>
      <c r="T275" t="s">
        <v>7761</v>
      </c>
    </row>
    <row r="276" spans="1:20" x14ac:dyDescent="0.25">
      <c r="A276" t="s">
        <v>164</v>
      </c>
      <c r="B276" t="s">
        <v>165</v>
      </c>
      <c r="C276">
        <v>33.333333333333336</v>
      </c>
      <c r="D276">
        <v>3</v>
      </c>
      <c r="E276" t="s">
        <v>7762</v>
      </c>
      <c r="F276">
        <v>99.99</v>
      </c>
      <c r="G276">
        <v>0</v>
      </c>
      <c r="H276" t="s">
        <v>661</v>
      </c>
      <c r="I276" t="s">
        <v>7763</v>
      </c>
      <c r="J276" t="s">
        <v>934</v>
      </c>
      <c r="K276" t="s">
        <v>635</v>
      </c>
      <c r="L276" t="s">
        <v>636</v>
      </c>
      <c r="M276" t="s">
        <v>7764</v>
      </c>
      <c r="N276" t="s">
        <v>635</v>
      </c>
      <c r="O276" t="s">
        <v>1071</v>
      </c>
      <c r="P276" t="s">
        <v>22</v>
      </c>
      <c r="Q276" t="s">
        <v>639</v>
      </c>
      <c r="R276" t="s">
        <v>636</v>
      </c>
      <c r="S276" t="s">
        <v>7765</v>
      </c>
      <c r="T276" t="s">
        <v>7764</v>
      </c>
    </row>
    <row r="277" spans="1:20" x14ac:dyDescent="0.25">
      <c r="A277" t="s">
        <v>35</v>
      </c>
      <c r="B277" t="s">
        <v>36</v>
      </c>
      <c r="C277">
        <v>66.666666666666671</v>
      </c>
      <c r="D277">
        <v>3</v>
      </c>
      <c r="E277" t="s">
        <v>7766</v>
      </c>
      <c r="F277">
        <v>99.99</v>
      </c>
      <c r="G277">
        <v>0</v>
      </c>
      <c r="H277" t="s">
        <v>661</v>
      </c>
      <c r="I277" t="s">
        <v>7767</v>
      </c>
      <c r="J277" t="s">
        <v>1160</v>
      </c>
      <c r="K277" t="s">
        <v>635</v>
      </c>
      <c r="L277" t="s">
        <v>636</v>
      </c>
      <c r="M277" t="s">
        <v>7768</v>
      </c>
      <c r="N277" t="s">
        <v>635</v>
      </c>
      <c r="O277" t="s">
        <v>638</v>
      </c>
      <c r="P277" t="s">
        <v>22</v>
      </c>
      <c r="Q277" t="s">
        <v>639</v>
      </c>
      <c r="R277" t="s">
        <v>636</v>
      </c>
      <c r="S277" t="s">
        <v>7769</v>
      </c>
      <c r="T277" t="s">
        <v>7768</v>
      </c>
    </row>
    <row r="278" spans="1:20" x14ac:dyDescent="0.25">
      <c r="A278" t="s">
        <v>164</v>
      </c>
      <c r="B278" t="s">
        <v>165</v>
      </c>
      <c r="C278">
        <v>33.333333333333336</v>
      </c>
      <c r="D278">
        <v>3</v>
      </c>
      <c r="E278" t="s">
        <v>7770</v>
      </c>
      <c r="F278">
        <v>135</v>
      </c>
      <c r="G278">
        <v>0</v>
      </c>
      <c r="H278" t="s">
        <v>661</v>
      </c>
      <c r="I278" t="s">
        <v>1538</v>
      </c>
      <c r="J278" t="s">
        <v>7771</v>
      </c>
      <c r="K278" t="s">
        <v>4296</v>
      </c>
      <c r="L278" t="s">
        <v>7772</v>
      </c>
      <c r="M278" t="s">
        <v>7768</v>
      </c>
      <c r="N278" t="s">
        <v>635</v>
      </c>
      <c r="O278" t="s">
        <v>653</v>
      </c>
      <c r="P278" t="s">
        <v>43</v>
      </c>
      <c r="Q278" t="s">
        <v>654</v>
      </c>
      <c r="R278" t="s">
        <v>636</v>
      </c>
      <c r="S278" t="s">
        <v>7773</v>
      </c>
      <c r="T278" t="s">
        <v>7768</v>
      </c>
    </row>
    <row r="279" spans="1:20" x14ac:dyDescent="0.25">
      <c r="A279" t="s">
        <v>37</v>
      </c>
      <c r="B279" t="s">
        <v>38</v>
      </c>
      <c r="C279">
        <v>66.666666666666671</v>
      </c>
      <c r="D279">
        <v>3</v>
      </c>
      <c r="E279" t="s">
        <v>7774</v>
      </c>
      <c r="F279">
        <v>294.97000000000003</v>
      </c>
      <c r="G279">
        <v>0</v>
      </c>
      <c r="H279" t="s">
        <v>661</v>
      </c>
      <c r="I279" t="s">
        <v>7775</v>
      </c>
      <c r="J279" t="s">
        <v>711</v>
      </c>
      <c r="K279" t="s">
        <v>635</v>
      </c>
      <c r="L279" t="s">
        <v>636</v>
      </c>
      <c r="M279" t="s">
        <v>7776</v>
      </c>
      <c r="N279" t="s">
        <v>635</v>
      </c>
      <c r="O279" t="s">
        <v>638</v>
      </c>
      <c r="P279" t="s">
        <v>22</v>
      </c>
      <c r="Q279" t="s">
        <v>639</v>
      </c>
      <c r="R279" t="s">
        <v>636</v>
      </c>
      <c r="S279" t="s">
        <v>7777</v>
      </c>
      <c r="T279" t="s">
        <v>7776</v>
      </c>
    </row>
    <row r="280" spans="1:20" x14ac:dyDescent="0.25">
      <c r="A280" t="s">
        <v>37</v>
      </c>
      <c r="B280" t="s">
        <v>38</v>
      </c>
      <c r="C280">
        <v>66.666666666666671</v>
      </c>
      <c r="D280">
        <v>6</v>
      </c>
      <c r="E280" t="s">
        <v>7774</v>
      </c>
      <c r="F280">
        <v>294.97000000000003</v>
      </c>
      <c r="G280">
        <v>0</v>
      </c>
      <c r="H280" t="s">
        <v>661</v>
      </c>
      <c r="I280" t="s">
        <v>7775</v>
      </c>
      <c r="J280" t="s">
        <v>711</v>
      </c>
      <c r="K280" t="s">
        <v>635</v>
      </c>
      <c r="L280" t="s">
        <v>636</v>
      </c>
      <c r="M280" t="s">
        <v>7776</v>
      </c>
      <c r="N280" t="s">
        <v>635</v>
      </c>
      <c r="O280" t="s">
        <v>638</v>
      </c>
      <c r="P280" t="s">
        <v>22</v>
      </c>
      <c r="Q280" t="s">
        <v>639</v>
      </c>
      <c r="R280" t="s">
        <v>636</v>
      </c>
      <c r="S280" t="s">
        <v>7777</v>
      </c>
      <c r="T280" t="s">
        <v>7776</v>
      </c>
    </row>
    <row r="281" spans="1:20" x14ac:dyDescent="0.25">
      <c r="A281" t="s">
        <v>20</v>
      </c>
      <c r="B281" t="s">
        <v>21</v>
      </c>
      <c r="C281">
        <v>50</v>
      </c>
      <c r="D281">
        <v>1</v>
      </c>
      <c r="E281" t="s">
        <v>7778</v>
      </c>
      <c r="F281">
        <v>100</v>
      </c>
      <c r="G281">
        <v>0</v>
      </c>
      <c r="H281" t="s">
        <v>632</v>
      </c>
      <c r="I281" t="s">
        <v>7779</v>
      </c>
      <c r="J281" t="s">
        <v>818</v>
      </c>
      <c r="K281" t="s">
        <v>635</v>
      </c>
      <c r="L281" t="s">
        <v>636</v>
      </c>
      <c r="M281" t="s">
        <v>7780</v>
      </c>
      <c r="N281" t="s">
        <v>635</v>
      </c>
      <c r="O281" t="s">
        <v>638</v>
      </c>
      <c r="P281" t="s">
        <v>22</v>
      </c>
      <c r="Q281" t="s">
        <v>639</v>
      </c>
      <c r="R281" t="s">
        <v>636</v>
      </c>
      <c r="S281" t="s">
        <v>7781</v>
      </c>
      <c r="T281" t="s">
        <v>7780</v>
      </c>
    </row>
    <row r="282" spans="1:20" x14ac:dyDescent="0.25">
      <c r="A282" t="s">
        <v>23</v>
      </c>
      <c r="B282" t="s">
        <v>24</v>
      </c>
      <c r="C282">
        <v>50</v>
      </c>
      <c r="D282">
        <v>1</v>
      </c>
      <c r="E282" t="s">
        <v>7778</v>
      </c>
      <c r="F282">
        <v>100</v>
      </c>
      <c r="G282">
        <v>0</v>
      </c>
      <c r="H282" t="s">
        <v>632</v>
      </c>
      <c r="I282" t="s">
        <v>7779</v>
      </c>
      <c r="J282" t="s">
        <v>818</v>
      </c>
      <c r="K282" t="s">
        <v>635</v>
      </c>
      <c r="L282" t="s">
        <v>636</v>
      </c>
      <c r="M282" t="s">
        <v>7780</v>
      </c>
      <c r="N282" t="s">
        <v>635</v>
      </c>
      <c r="O282" t="s">
        <v>638</v>
      </c>
      <c r="P282" t="s">
        <v>22</v>
      </c>
      <c r="Q282" t="s">
        <v>639</v>
      </c>
      <c r="R282" t="s">
        <v>636</v>
      </c>
      <c r="S282" t="s">
        <v>7781</v>
      </c>
      <c r="T282" t="s">
        <v>7780</v>
      </c>
    </row>
    <row r="283" spans="1:20" x14ac:dyDescent="0.25">
      <c r="A283" t="s">
        <v>25</v>
      </c>
      <c r="B283" t="s">
        <v>26</v>
      </c>
      <c r="C283">
        <v>50</v>
      </c>
      <c r="D283">
        <v>1</v>
      </c>
      <c r="E283" t="s">
        <v>7778</v>
      </c>
      <c r="F283">
        <v>100</v>
      </c>
      <c r="G283">
        <v>0</v>
      </c>
      <c r="H283" t="s">
        <v>632</v>
      </c>
      <c r="I283" t="s">
        <v>7779</v>
      </c>
      <c r="J283" t="s">
        <v>818</v>
      </c>
      <c r="K283" t="s">
        <v>635</v>
      </c>
      <c r="L283" t="s">
        <v>636</v>
      </c>
      <c r="M283" t="s">
        <v>7780</v>
      </c>
      <c r="N283" t="s">
        <v>635</v>
      </c>
      <c r="O283" t="s">
        <v>638</v>
      </c>
      <c r="P283" t="s">
        <v>22</v>
      </c>
      <c r="Q283" t="s">
        <v>639</v>
      </c>
      <c r="R283" t="s">
        <v>636</v>
      </c>
      <c r="S283" t="s">
        <v>7781</v>
      </c>
      <c r="T283" t="s">
        <v>7780</v>
      </c>
    </row>
    <row r="284" spans="1:20" x14ac:dyDescent="0.25">
      <c r="A284" t="s">
        <v>256</v>
      </c>
      <c r="B284" t="s">
        <v>262</v>
      </c>
      <c r="C284">
        <v>139</v>
      </c>
      <c r="D284">
        <v>1</v>
      </c>
      <c r="E284" t="s">
        <v>7782</v>
      </c>
      <c r="F284">
        <v>108.99</v>
      </c>
      <c r="G284">
        <v>0</v>
      </c>
      <c r="H284" t="s">
        <v>661</v>
      </c>
      <c r="I284" t="s">
        <v>7783</v>
      </c>
      <c r="J284" t="s">
        <v>1096</v>
      </c>
      <c r="K284" t="s">
        <v>635</v>
      </c>
      <c r="L284" t="s">
        <v>636</v>
      </c>
      <c r="M284" t="s">
        <v>7784</v>
      </c>
      <c r="N284" t="s">
        <v>635</v>
      </c>
      <c r="O284" t="s">
        <v>638</v>
      </c>
      <c r="P284" t="s">
        <v>22</v>
      </c>
      <c r="Q284" t="s">
        <v>639</v>
      </c>
      <c r="R284" t="s">
        <v>636</v>
      </c>
      <c r="S284" t="s">
        <v>7785</v>
      </c>
      <c r="T284" t="s">
        <v>7784</v>
      </c>
    </row>
    <row r="285" spans="1:20" x14ac:dyDescent="0.25">
      <c r="A285" t="s">
        <v>25</v>
      </c>
      <c r="B285" t="s">
        <v>26</v>
      </c>
      <c r="C285">
        <v>60</v>
      </c>
      <c r="D285">
        <v>3</v>
      </c>
      <c r="E285" t="s">
        <v>7786</v>
      </c>
      <c r="F285">
        <v>99.99</v>
      </c>
      <c r="G285">
        <v>0</v>
      </c>
      <c r="H285" t="s">
        <v>661</v>
      </c>
      <c r="I285" t="s">
        <v>7787</v>
      </c>
      <c r="J285" t="s">
        <v>643</v>
      </c>
      <c r="K285" t="s">
        <v>635</v>
      </c>
      <c r="L285" t="s">
        <v>636</v>
      </c>
      <c r="M285" t="s">
        <v>7788</v>
      </c>
      <c r="N285" t="s">
        <v>635</v>
      </c>
      <c r="O285" t="s">
        <v>668</v>
      </c>
      <c r="P285" t="s">
        <v>22</v>
      </c>
      <c r="Q285" t="s">
        <v>669</v>
      </c>
      <c r="R285" t="s">
        <v>636</v>
      </c>
      <c r="S285" t="s">
        <v>7789</v>
      </c>
      <c r="T285" t="s">
        <v>7790</v>
      </c>
    </row>
    <row r="286" spans="1:20" x14ac:dyDescent="0.25">
      <c r="A286" t="s">
        <v>20</v>
      </c>
      <c r="B286" t="s">
        <v>21</v>
      </c>
      <c r="C286">
        <v>0</v>
      </c>
      <c r="D286">
        <v>1</v>
      </c>
      <c r="E286" t="s">
        <v>7791</v>
      </c>
      <c r="F286">
        <v>0</v>
      </c>
      <c r="G286">
        <v>0</v>
      </c>
      <c r="H286" t="s">
        <v>647</v>
      </c>
      <c r="I286" t="s">
        <v>7090</v>
      </c>
      <c r="J286" t="s">
        <v>7792</v>
      </c>
      <c r="K286" t="s">
        <v>2359</v>
      </c>
      <c r="L286" t="s">
        <v>7793</v>
      </c>
      <c r="M286" t="s">
        <v>7794</v>
      </c>
      <c r="N286" t="s">
        <v>1239</v>
      </c>
      <c r="O286" t="s">
        <v>1535</v>
      </c>
      <c r="P286" t="s">
        <v>1241</v>
      </c>
      <c r="Q286" t="s">
        <v>1242</v>
      </c>
      <c r="R286" t="s">
        <v>636</v>
      </c>
      <c r="S286" t="s">
        <v>7795</v>
      </c>
      <c r="T286" t="s">
        <v>7794</v>
      </c>
    </row>
    <row r="287" spans="1:20" x14ac:dyDescent="0.25">
      <c r="A287" t="s">
        <v>20</v>
      </c>
      <c r="B287" t="s">
        <v>21</v>
      </c>
      <c r="C287">
        <v>50</v>
      </c>
      <c r="D287">
        <v>1</v>
      </c>
      <c r="E287" t="s">
        <v>7796</v>
      </c>
      <c r="F287">
        <v>99.99</v>
      </c>
      <c r="G287">
        <v>0</v>
      </c>
      <c r="H287" t="s">
        <v>661</v>
      </c>
      <c r="I287" t="s">
        <v>7797</v>
      </c>
      <c r="J287" t="s">
        <v>1214</v>
      </c>
      <c r="K287" t="s">
        <v>635</v>
      </c>
      <c r="L287" t="s">
        <v>636</v>
      </c>
      <c r="M287" t="s">
        <v>7798</v>
      </c>
      <c r="N287" t="s">
        <v>635</v>
      </c>
      <c r="O287" t="s">
        <v>638</v>
      </c>
      <c r="P287" t="s">
        <v>22</v>
      </c>
      <c r="Q287" t="s">
        <v>639</v>
      </c>
      <c r="R287" t="s">
        <v>636</v>
      </c>
      <c r="S287" t="s">
        <v>7799</v>
      </c>
      <c r="T287" t="s">
        <v>7798</v>
      </c>
    </row>
    <row r="288" spans="1:20" x14ac:dyDescent="0.25">
      <c r="A288" t="s">
        <v>23</v>
      </c>
      <c r="B288" t="s">
        <v>24</v>
      </c>
      <c r="C288">
        <v>50</v>
      </c>
      <c r="D288">
        <v>1</v>
      </c>
      <c r="E288" t="s">
        <v>7796</v>
      </c>
      <c r="F288">
        <v>99.99</v>
      </c>
      <c r="G288">
        <v>0</v>
      </c>
      <c r="H288" t="s">
        <v>661</v>
      </c>
      <c r="I288" t="s">
        <v>7797</v>
      </c>
      <c r="J288" t="s">
        <v>1214</v>
      </c>
      <c r="K288" t="s">
        <v>635</v>
      </c>
      <c r="L288" t="s">
        <v>636</v>
      </c>
      <c r="M288" t="s">
        <v>7798</v>
      </c>
      <c r="N288" t="s">
        <v>635</v>
      </c>
      <c r="O288" t="s">
        <v>638</v>
      </c>
      <c r="P288" t="s">
        <v>22</v>
      </c>
      <c r="Q288" t="s">
        <v>639</v>
      </c>
      <c r="R288" t="s">
        <v>636</v>
      </c>
      <c r="S288" t="s">
        <v>7799</v>
      </c>
      <c r="T288" t="s">
        <v>7798</v>
      </c>
    </row>
    <row r="289" spans="1:20" x14ac:dyDescent="0.25">
      <c r="A289" t="s">
        <v>25</v>
      </c>
      <c r="B289" t="s">
        <v>26</v>
      </c>
      <c r="C289">
        <v>50</v>
      </c>
      <c r="D289">
        <v>1</v>
      </c>
      <c r="E289" t="s">
        <v>7796</v>
      </c>
      <c r="F289">
        <v>99.99</v>
      </c>
      <c r="G289">
        <v>0</v>
      </c>
      <c r="H289" t="s">
        <v>661</v>
      </c>
      <c r="I289" t="s">
        <v>7797</v>
      </c>
      <c r="J289" t="s">
        <v>1214</v>
      </c>
      <c r="K289" t="s">
        <v>635</v>
      </c>
      <c r="L289" t="s">
        <v>636</v>
      </c>
      <c r="M289" t="s">
        <v>7798</v>
      </c>
      <c r="N289" t="s">
        <v>635</v>
      </c>
      <c r="O289" t="s">
        <v>638</v>
      </c>
      <c r="P289" t="s">
        <v>22</v>
      </c>
      <c r="Q289" t="s">
        <v>639</v>
      </c>
      <c r="R289" t="s">
        <v>636</v>
      </c>
      <c r="S289" t="s">
        <v>7799</v>
      </c>
      <c r="T289" t="s">
        <v>7798</v>
      </c>
    </row>
    <row r="290" spans="1:20" x14ac:dyDescent="0.25">
      <c r="A290" t="s">
        <v>20</v>
      </c>
      <c r="B290" t="s">
        <v>21</v>
      </c>
      <c r="C290">
        <v>50</v>
      </c>
      <c r="D290">
        <v>1</v>
      </c>
      <c r="E290" t="s">
        <v>7800</v>
      </c>
      <c r="F290">
        <v>100</v>
      </c>
      <c r="G290">
        <v>0</v>
      </c>
      <c r="H290" t="s">
        <v>632</v>
      </c>
      <c r="I290" t="s">
        <v>7801</v>
      </c>
      <c r="J290" t="s">
        <v>1105</v>
      </c>
      <c r="K290" t="s">
        <v>635</v>
      </c>
      <c r="L290" t="s">
        <v>636</v>
      </c>
      <c r="M290" t="s">
        <v>7798</v>
      </c>
      <c r="N290" t="s">
        <v>635</v>
      </c>
      <c r="O290" t="s">
        <v>1071</v>
      </c>
      <c r="P290" t="s">
        <v>22</v>
      </c>
      <c r="Q290" t="s">
        <v>639</v>
      </c>
      <c r="R290" t="s">
        <v>636</v>
      </c>
      <c r="S290" t="s">
        <v>7802</v>
      </c>
      <c r="T290" t="s">
        <v>7798</v>
      </c>
    </row>
    <row r="291" spans="1:20" x14ac:dyDescent="0.25">
      <c r="A291" t="s">
        <v>23</v>
      </c>
      <c r="B291" t="s">
        <v>24</v>
      </c>
      <c r="C291">
        <v>50</v>
      </c>
      <c r="D291">
        <v>1</v>
      </c>
      <c r="E291" t="s">
        <v>7800</v>
      </c>
      <c r="F291">
        <v>100</v>
      </c>
      <c r="G291">
        <v>0</v>
      </c>
      <c r="H291" t="s">
        <v>632</v>
      </c>
      <c r="I291" t="s">
        <v>7801</v>
      </c>
      <c r="J291" t="s">
        <v>1105</v>
      </c>
      <c r="K291" t="s">
        <v>635</v>
      </c>
      <c r="L291" t="s">
        <v>636</v>
      </c>
      <c r="M291" t="s">
        <v>7798</v>
      </c>
      <c r="N291" t="s">
        <v>635</v>
      </c>
      <c r="O291" t="s">
        <v>1071</v>
      </c>
      <c r="P291" t="s">
        <v>22</v>
      </c>
      <c r="Q291" t="s">
        <v>639</v>
      </c>
      <c r="R291" t="s">
        <v>636</v>
      </c>
      <c r="S291" t="s">
        <v>7802</v>
      </c>
      <c r="T291" t="s">
        <v>7798</v>
      </c>
    </row>
    <row r="292" spans="1:20" x14ac:dyDescent="0.25">
      <c r="A292" t="s">
        <v>25</v>
      </c>
      <c r="B292" t="s">
        <v>26</v>
      </c>
      <c r="C292">
        <v>50</v>
      </c>
      <c r="D292">
        <v>1</v>
      </c>
      <c r="E292" t="s">
        <v>7800</v>
      </c>
      <c r="F292">
        <v>100</v>
      </c>
      <c r="G292">
        <v>0</v>
      </c>
      <c r="H292" t="s">
        <v>632</v>
      </c>
      <c r="I292" t="s">
        <v>7801</v>
      </c>
      <c r="J292" t="s">
        <v>1105</v>
      </c>
      <c r="K292" t="s">
        <v>635</v>
      </c>
      <c r="L292" t="s">
        <v>636</v>
      </c>
      <c r="M292" t="s">
        <v>7798</v>
      </c>
      <c r="N292" t="s">
        <v>635</v>
      </c>
      <c r="O292" t="s">
        <v>1071</v>
      </c>
      <c r="P292" t="s">
        <v>22</v>
      </c>
      <c r="Q292" t="s">
        <v>639</v>
      </c>
      <c r="R292" t="s">
        <v>636</v>
      </c>
      <c r="S292" t="s">
        <v>7802</v>
      </c>
      <c r="T292" t="s">
        <v>7798</v>
      </c>
    </row>
    <row r="293" spans="1:20" x14ac:dyDescent="0.25">
      <c r="A293" t="s">
        <v>164</v>
      </c>
      <c r="B293" t="s">
        <v>165</v>
      </c>
      <c r="C293">
        <v>50</v>
      </c>
      <c r="D293">
        <v>6</v>
      </c>
      <c r="E293" t="s">
        <v>7803</v>
      </c>
      <c r="F293">
        <v>199.99</v>
      </c>
      <c r="G293">
        <v>0</v>
      </c>
      <c r="H293" t="s">
        <v>661</v>
      </c>
      <c r="I293" t="s">
        <v>7804</v>
      </c>
      <c r="J293" t="s">
        <v>770</v>
      </c>
      <c r="K293" t="s">
        <v>635</v>
      </c>
      <c r="L293" t="s">
        <v>636</v>
      </c>
      <c r="M293" t="s">
        <v>7805</v>
      </c>
      <c r="N293" t="s">
        <v>635</v>
      </c>
      <c r="O293" t="s">
        <v>668</v>
      </c>
      <c r="P293" t="s">
        <v>22</v>
      </c>
      <c r="Q293" t="s">
        <v>669</v>
      </c>
      <c r="R293" t="s">
        <v>636</v>
      </c>
      <c r="S293" t="s">
        <v>7806</v>
      </c>
      <c r="T293" t="s">
        <v>7805</v>
      </c>
    </row>
    <row r="294" spans="1:20" x14ac:dyDescent="0.25">
      <c r="A294" t="s">
        <v>20</v>
      </c>
      <c r="B294" t="s">
        <v>21</v>
      </c>
      <c r="C294">
        <v>50</v>
      </c>
      <c r="D294">
        <v>1</v>
      </c>
      <c r="E294" t="s">
        <v>7807</v>
      </c>
      <c r="F294">
        <v>100</v>
      </c>
      <c r="G294">
        <v>0</v>
      </c>
      <c r="H294" t="s">
        <v>632</v>
      </c>
      <c r="I294" t="s">
        <v>7808</v>
      </c>
      <c r="J294" t="s">
        <v>1427</v>
      </c>
      <c r="K294" t="s">
        <v>635</v>
      </c>
      <c r="L294" t="s">
        <v>636</v>
      </c>
      <c r="M294" t="s">
        <v>7805</v>
      </c>
      <c r="N294" t="s">
        <v>635</v>
      </c>
      <c r="O294" t="s">
        <v>638</v>
      </c>
      <c r="P294" t="s">
        <v>22</v>
      </c>
      <c r="Q294" t="s">
        <v>639</v>
      </c>
      <c r="R294" t="s">
        <v>636</v>
      </c>
      <c r="S294" t="s">
        <v>7809</v>
      </c>
      <c r="T294" t="s">
        <v>7805</v>
      </c>
    </row>
    <row r="295" spans="1:20" x14ac:dyDescent="0.25">
      <c r="A295" t="s">
        <v>23</v>
      </c>
      <c r="B295" t="s">
        <v>24</v>
      </c>
      <c r="C295">
        <v>50</v>
      </c>
      <c r="D295">
        <v>1</v>
      </c>
      <c r="E295" t="s">
        <v>7807</v>
      </c>
      <c r="F295">
        <v>100</v>
      </c>
      <c r="G295">
        <v>0</v>
      </c>
      <c r="H295" t="s">
        <v>632</v>
      </c>
      <c r="I295" t="s">
        <v>7808</v>
      </c>
      <c r="J295" t="s">
        <v>1427</v>
      </c>
      <c r="K295" t="s">
        <v>635</v>
      </c>
      <c r="L295" t="s">
        <v>636</v>
      </c>
      <c r="M295" t="s">
        <v>7805</v>
      </c>
      <c r="N295" t="s">
        <v>635</v>
      </c>
      <c r="O295" t="s">
        <v>638</v>
      </c>
      <c r="P295" t="s">
        <v>22</v>
      </c>
      <c r="Q295" t="s">
        <v>639</v>
      </c>
      <c r="R295" t="s">
        <v>636</v>
      </c>
      <c r="S295" t="s">
        <v>7809</v>
      </c>
      <c r="T295" t="s">
        <v>7805</v>
      </c>
    </row>
    <row r="296" spans="1:20" x14ac:dyDescent="0.25">
      <c r="A296" t="s">
        <v>25</v>
      </c>
      <c r="B296" t="s">
        <v>26</v>
      </c>
      <c r="C296">
        <v>50</v>
      </c>
      <c r="D296">
        <v>1</v>
      </c>
      <c r="E296" t="s">
        <v>7807</v>
      </c>
      <c r="F296">
        <v>100</v>
      </c>
      <c r="G296">
        <v>0</v>
      </c>
      <c r="H296" t="s">
        <v>632</v>
      </c>
      <c r="I296" t="s">
        <v>7808</v>
      </c>
      <c r="J296" t="s">
        <v>1427</v>
      </c>
      <c r="K296" t="s">
        <v>635</v>
      </c>
      <c r="L296" t="s">
        <v>636</v>
      </c>
      <c r="M296" t="s">
        <v>7805</v>
      </c>
      <c r="N296" t="s">
        <v>635</v>
      </c>
      <c r="O296" t="s">
        <v>638</v>
      </c>
      <c r="P296" t="s">
        <v>22</v>
      </c>
      <c r="Q296" t="s">
        <v>639</v>
      </c>
      <c r="R296" t="s">
        <v>636</v>
      </c>
      <c r="S296" t="s">
        <v>7809</v>
      </c>
      <c r="T296" t="s">
        <v>7805</v>
      </c>
    </row>
    <row r="297" spans="1:20" x14ac:dyDescent="0.25">
      <c r="A297" t="s">
        <v>164</v>
      </c>
      <c r="B297" t="s">
        <v>165</v>
      </c>
      <c r="C297">
        <v>40</v>
      </c>
      <c r="D297">
        <v>10</v>
      </c>
      <c r="E297" t="s">
        <v>7810</v>
      </c>
      <c r="F297">
        <v>293.25</v>
      </c>
      <c r="G297">
        <v>0</v>
      </c>
      <c r="H297" t="s">
        <v>661</v>
      </c>
      <c r="I297" t="s">
        <v>7505</v>
      </c>
      <c r="J297" t="s">
        <v>992</v>
      </c>
      <c r="K297" t="s">
        <v>635</v>
      </c>
      <c r="L297" t="s">
        <v>636</v>
      </c>
      <c r="M297" t="s">
        <v>7811</v>
      </c>
      <c r="N297" t="s">
        <v>635</v>
      </c>
      <c r="O297" t="s">
        <v>638</v>
      </c>
      <c r="P297" t="s">
        <v>22</v>
      </c>
      <c r="Q297" t="s">
        <v>639</v>
      </c>
      <c r="R297" t="s">
        <v>636</v>
      </c>
      <c r="S297" t="s">
        <v>7812</v>
      </c>
      <c r="T297" t="s">
        <v>7811</v>
      </c>
    </row>
    <row r="298" spans="1:20" x14ac:dyDescent="0.25">
      <c r="A298" t="s">
        <v>39</v>
      </c>
      <c r="B298" t="s">
        <v>44</v>
      </c>
      <c r="C298">
        <v>120</v>
      </c>
      <c r="D298">
        <v>1</v>
      </c>
      <c r="E298" t="s">
        <v>7813</v>
      </c>
      <c r="F298">
        <v>99</v>
      </c>
      <c r="G298">
        <v>0</v>
      </c>
      <c r="H298" t="s">
        <v>632</v>
      </c>
      <c r="I298" t="s">
        <v>7814</v>
      </c>
      <c r="J298" t="s">
        <v>727</v>
      </c>
      <c r="K298" t="s">
        <v>635</v>
      </c>
      <c r="L298" t="s">
        <v>636</v>
      </c>
      <c r="M298" t="s">
        <v>7815</v>
      </c>
      <c r="N298" t="s">
        <v>635</v>
      </c>
      <c r="O298" t="s">
        <v>638</v>
      </c>
      <c r="P298" t="s">
        <v>22</v>
      </c>
      <c r="Q298" t="s">
        <v>639</v>
      </c>
      <c r="R298" t="s">
        <v>636</v>
      </c>
      <c r="S298" t="s">
        <v>7816</v>
      </c>
      <c r="T298" t="s">
        <v>7815</v>
      </c>
    </row>
    <row r="299" spans="1:20" x14ac:dyDescent="0.25">
      <c r="A299" t="s">
        <v>37</v>
      </c>
      <c r="B299" t="s">
        <v>38</v>
      </c>
      <c r="C299">
        <v>66.666666666666671</v>
      </c>
      <c r="D299">
        <v>3</v>
      </c>
      <c r="E299" t="s">
        <v>7817</v>
      </c>
      <c r="F299">
        <v>99.99</v>
      </c>
      <c r="G299">
        <v>0</v>
      </c>
      <c r="H299" t="s">
        <v>661</v>
      </c>
      <c r="I299" t="s">
        <v>7818</v>
      </c>
      <c r="J299" t="s">
        <v>643</v>
      </c>
      <c r="K299" t="s">
        <v>635</v>
      </c>
      <c r="L299" t="s">
        <v>636</v>
      </c>
      <c r="M299" t="s">
        <v>7819</v>
      </c>
      <c r="N299" t="s">
        <v>635</v>
      </c>
      <c r="O299" t="s">
        <v>638</v>
      </c>
      <c r="P299" t="s">
        <v>22</v>
      </c>
      <c r="Q299" t="s">
        <v>639</v>
      </c>
      <c r="R299" t="s">
        <v>636</v>
      </c>
      <c r="S299" t="s">
        <v>7820</v>
      </c>
      <c r="T299" t="s">
        <v>7819</v>
      </c>
    </row>
    <row r="300" spans="1:20" x14ac:dyDescent="0.25">
      <c r="A300" t="s">
        <v>164</v>
      </c>
      <c r="B300" t="s">
        <v>165</v>
      </c>
      <c r="C300">
        <v>50</v>
      </c>
      <c r="D300">
        <v>6</v>
      </c>
      <c r="E300" t="s">
        <v>7821</v>
      </c>
      <c r="F300">
        <v>199.99</v>
      </c>
      <c r="G300">
        <v>0</v>
      </c>
      <c r="H300" t="s">
        <v>661</v>
      </c>
      <c r="I300" t="s">
        <v>7822</v>
      </c>
      <c r="J300" t="s">
        <v>839</v>
      </c>
      <c r="K300" t="s">
        <v>635</v>
      </c>
      <c r="L300" t="s">
        <v>636</v>
      </c>
      <c r="M300" t="s">
        <v>7823</v>
      </c>
      <c r="N300" t="s">
        <v>635</v>
      </c>
      <c r="O300" t="s">
        <v>638</v>
      </c>
      <c r="P300" t="s">
        <v>22</v>
      </c>
      <c r="Q300" t="s">
        <v>639</v>
      </c>
      <c r="R300" t="s">
        <v>636</v>
      </c>
      <c r="S300" t="s">
        <v>7824</v>
      </c>
      <c r="T300" t="s">
        <v>7823</v>
      </c>
    </row>
    <row r="301" spans="1:20" x14ac:dyDescent="0.25">
      <c r="A301" t="s">
        <v>37</v>
      </c>
      <c r="B301" t="s">
        <v>38</v>
      </c>
      <c r="C301">
        <v>33</v>
      </c>
      <c r="D301">
        <v>10</v>
      </c>
      <c r="E301" t="s">
        <v>7825</v>
      </c>
      <c r="F301">
        <v>330</v>
      </c>
      <c r="G301">
        <v>0</v>
      </c>
      <c r="H301" t="s">
        <v>661</v>
      </c>
      <c r="I301" t="s">
        <v>7826</v>
      </c>
      <c r="J301" t="s">
        <v>1837</v>
      </c>
      <c r="K301" t="s">
        <v>635</v>
      </c>
      <c r="L301" t="s">
        <v>636</v>
      </c>
      <c r="M301" t="s">
        <v>7827</v>
      </c>
      <c r="N301" t="s">
        <v>635</v>
      </c>
      <c r="O301" t="s">
        <v>638</v>
      </c>
      <c r="P301" t="s">
        <v>22</v>
      </c>
      <c r="Q301" t="s">
        <v>639</v>
      </c>
      <c r="R301" t="s">
        <v>636</v>
      </c>
      <c r="S301" t="s">
        <v>7828</v>
      </c>
      <c r="T301" t="s">
        <v>7827</v>
      </c>
    </row>
    <row r="302" spans="1:20" x14ac:dyDescent="0.25">
      <c r="A302" t="s">
        <v>164</v>
      </c>
      <c r="B302" t="s">
        <v>165</v>
      </c>
      <c r="C302">
        <v>50</v>
      </c>
      <c r="D302">
        <v>6</v>
      </c>
      <c r="E302" t="s">
        <v>7829</v>
      </c>
      <c r="F302">
        <v>199.99</v>
      </c>
      <c r="G302">
        <v>0</v>
      </c>
      <c r="H302" t="s">
        <v>661</v>
      </c>
      <c r="I302" t="s">
        <v>7830</v>
      </c>
      <c r="J302" t="s">
        <v>818</v>
      </c>
      <c r="K302" t="s">
        <v>635</v>
      </c>
      <c r="L302" t="s">
        <v>636</v>
      </c>
      <c r="M302" t="s">
        <v>7831</v>
      </c>
      <c r="N302" t="s">
        <v>635</v>
      </c>
      <c r="O302" t="s">
        <v>638</v>
      </c>
      <c r="P302" t="s">
        <v>22</v>
      </c>
      <c r="Q302" t="s">
        <v>639</v>
      </c>
      <c r="R302" t="s">
        <v>636</v>
      </c>
      <c r="S302" t="s">
        <v>7832</v>
      </c>
      <c r="T302" t="s">
        <v>7831</v>
      </c>
    </row>
    <row r="303" spans="1:20" x14ac:dyDescent="0.25">
      <c r="A303" t="s">
        <v>619</v>
      </c>
      <c r="B303" t="s">
        <v>620</v>
      </c>
      <c r="C303">
        <v>139</v>
      </c>
      <c r="D303">
        <v>1</v>
      </c>
      <c r="E303" t="s">
        <v>7833</v>
      </c>
      <c r="F303">
        <v>215.4</v>
      </c>
      <c r="G303">
        <v>26.5</v>
      </c>
      <c r="H303" t="s">
        <v>647</v>
      </c>
      <c r="I303" t="s">
        <v>7834</v>
      </c>
      <c r="J303" t="s">
        <v>7835</v>
      </c>
      <c r="K303" t="s">
        <v>3149</v>
      </c>
      <c r="L303" t="s">
        <v>7836</v>
      </c>
      <c r="M303" t="s">
        <v>7837</v>
      </c>
      <c r="N303" t="s">
        <v>635</v>
      </c>
      <c r="O303" t="s">
        <v>706</v>
      </c>
      <c r="P303" t="s">
        <v>40</v>
      </c>
      <c r="Q303" t="s">
        <v>707</v>
      </c>
      <c r="R303" t="s">
        <v>636</v>
      </c>
      <c r="S303" t="s">
        <v>7838</v>
      </c>
      <c r="T303" t="s">
        <v>7839</v>
      </c>
    </row>
    <row r="304" spans="1:20" x14ac:dyDescent="0.25">
      <c r="A304" t="s">
        <v>258</v>
      </c>
      <c r="B304" t="s">
        <v>264</v>
      </c>
      <c r="C304">
        <v>139</v>
      </c>
      <c r="D304">
        <v>1</v>
      </c>
      <c r="E304" t="s">
        <v>7833</v>
      </c>
      <c r="F304">
        <v>215.4</v>
      </c>
      <c r="G304">
        <v>26.5</v>
      </c>
      <c r="H304" t="s">
        <v>647</v>
      </c>
      <c r="I304" t="s">
        <v>7834</v>
      </c>
      <c r="J304" t="s">
        <v>7835</v>
      </c>
      <c r="K304" t="s">
        <v>3149</v>
      </c>
      <c r="L304" t="s">
        <v>7836</v>
      </c>
      <c r="M304" t="s">
        <v>7837</v>
      </c>
      <c r="N304" t="s">
        <v>635</v>
      </c>
      <c r="O304" t="s">
        <v>706</v>
      </c>
      <c r="P304" t="s">
        <v>40</v>
      </c>
      <c r="Q304" t="s">
        <v>707</v>
      </c>
      <c r="R304" t="s">
        <v>636</v>
      </c>
      <c r="S304" t="s">
        <v>7838</v>
      </c>
      <c r="T304" t="s">
        <v>7839</v>
      </c>
    </row>
    <row r="305" spans="1:20" x14ac:dyDescent="0.25">
      <c r="A305" t="s">
        <v>257</v>
      </c>
      <c r="B305" t="s">
        <v>263</v>
      </c>
      <c r="C305">
        <v>139</v>
      </c>
      <c r="D305">
        <v>1</v>
      </c>
      <c r="E305" t="s">
        <v>7833</v>
      </c>
      <c r="F305">
        <v>215.4</v>
      </c>
      <c r="G305">
        <v>26.5</v>
      </c>
      <c r="H305" t="s">
        <v>647</v>
      </c>
      <c r="I305" t="s">
        <v>7834</v>
      </c>
      <c r="J305" t="s">
        <v>7835</v>
      </c>
      <c r="K305" t="s">
        <v>3149</v>
      </c>
      <c r="L305" t="s">
        <v>7836</v>
      </c>
      <c r="M305" t="s">
        <v>7837</v>
      </c>
      <c r="N305" t="s">
        <v>635</v>
      </c>
      <c r="O305" t="s">
        <v>706</v>
      </c>
      <c r="P305" t="s">
        <v>40</v>
      </c>
      <c r="Q305" t="s">
        <v>707</v>
      </c>
      <c r="R305" t="s">
        <v>636</v>
      </c>
      <c r="S305" t="s">
        <v>7838</v>
      </c>
      <c r="T305" t="s">
        <v>7839</v>
      </c>
    </row>
    <row r="306" spans="1:20" x14ac:dyDescent="0.25">
      <c r="A306" t="s">
        <v>256</v>
      </c>
      <c r="B306" t="s">
        <v>262</v>
      </c>
      <c r="C306">
        <v>139</v>
      </c>
      <c r="D306">
        <v>1</v>
      </c>
      <c r="E306" t="s">
        <v>7833</v>
      </c>
      <c r="F306">
        <v>215.4</v>
      </c>
      <c r="G306">
        <v>26.5</v>
      </c>
      <c r="H306" t="s">
        <v>647</v>
      </c>
      <c r="I306" t="s">
        <v>7834</v>
      </c>
      <c r="J306" t="s">
        <v>7835</v>
      </c>
      <c r="K306" t="s">
        <v>3149</v>
      </c>
      <c r="L306" t="s">
        <v>7836</v>
      </c>
      <c r="M306" t="s">
        <v>7837</v>
      </c>
      <c r="N306" t="s">
        <v>635</v>
      </c>
      <c r="O306" t="s">
        <v>706</v>
      </c>
      <c r="P306" t="s">
        <v>40</v>
      </c>
      <c r="Q306" t="s">
        <v>707</v>
      </c>
      <c r="R306" t="s">
        <v>636</v>
      </c>
      <c r="S306" t="s">
        <v>7838</v>
      </c>
      <c r="T306" t="s">
        <v>7839</v>
      </c>
    </row>
    <row r="307" spans="1:20" x14ac:dyDescent="0.25">
      <c r="A307" t="s">
        <v>256</v>
      </c>
      <c r="B307" t="s">
        <v>262</v>
      </c>
      <c r="C307">
        <v>139</v>
      </c>
      <c r="D307">
        <v>1</v>
      </c>
      <c r="E307" t="s">
        <v>7840</v>
      </c>
      <c r="F307">
        <v>158.99</v>
      </c>
      <c r="G307">
        <v>50</v>
      </c>
      <c r="H307" t="s">
        <v>661</v>
      </c>
      <c r="I307" t="s">
        <v>7841</v>
      </c>
      <c r="J307" t="s">
        <v>7842</v>
      </c>
      <c r="K307" t="s">
        <v>635</v>
      </c>
      <c r="L307" t="s">
        <v>636</v>
      </c>
      <c r="M307" t="s">
        <v>7843</v>
      </c>
      <c r="N307" t="s">
        <v>635</v>
      </c>
      <c r="O307" t="s">
        <v>638</v>
      </c>
      <c r="P307" t="s">
        <v>22</v>
      </c>
      <c r="Q307" t="s">
        <v>639</v>
      </c>
      <c r="R307" t="s">
        <v>636</v>
      </c>
      <c r="S307" t="s">
        <v>7844</v>
      </c>
      <c r="T307" t="s">
        <v>7843</v>
      </c>
    </row>
    <row r="308" spans="1:20" x14ac:dyDescent="0.25">
      <c r="A308" t="s">
        <v>37</v>
      </c>
      <c r="B308" t="s">
        <v>38</v>
      </c>
      <c r="C308">
        <v>33</v>
      </c>
      <c r="D308">
        <v>10</v>
      </c>
      <c r="E308" t="s">
        <v>7845</v>
      </c>
      <c r="F308">
        <v>330</v>
      </c>
      <c r="G308">
        <v>0</v>
      </c>
      <c r="H308" t="s">
        <v>661</v>
      </c>
      <c r="I308" t="s">
        <v>2972</v>
      </c>
      <c r="J308" t="s">
        <v>634</v>
      </c>
      <c r="K308" t="s">
        <v>635</v>
      </c>
      <c r="L308" t="s">
        <v>636</v>
      </c>
      <c r="M308" t="s">
        <v>7846</v>
      </c>
      <c r="N308" t="s">
        <v>635</v>
      </c>
      <c r="O308" t="s">
        <v>638</v>
      </c>
      <c r="P308" t="s">
        <v>22</v>
      </c>
      <c r="Q308" t="s">
        <v>639</v>
      </c>
      <c r="R308" t="s">
        <v>636</v>
      </c>
      <c r="S308" t="s">
        <v>7847</v>
      </c>
      <c r="T308" t="s">
        <v>7846</v>
      </c>
    </row>
    <row r="309" spans="1:20" x14ac:dyDescent="0.25">
      <c r="A309" t="s">
        <v>20</v>
      </c>
      <c r="B309" t="s">
        <v>21</v>
      </c>
      <c r="C309">
        <v>50</v>
      </c>
      <c r="D309">
        <v>1</v>
      </c>
      <c r="E309" t="s">
        <v>7848</v>
      </c>
      <c r="F309">
        <v>99.99</v>
      </c>
      <c r="G309">
        <v>0</v>
      </c>
      <c r="H309" t="s">
        <v>661</v>
      </c>
      <c r="I309" t="s">
        <v>7849</v>
      </c>
      <c r="J309" t="s">
        <v>757</v>
      </c>
      <c r="K309" t="s">
        <v>635</v>
      </c>
      <c r="L309" t="s">
        <v>636</v>
      </c>
      <c r="M309" t="s">
        <v>7850</v>
      </c>
      <c r="N309" t="s">
        <v>635</v>
      </c>
      <c r="O309" t="s">
        <v>668</v>
      </c>
      <c r="P309" t="s">
        <v>22</v>
      </c>
      <c r="Q309" t="s">
        <v>669</v>
      </c>
      <c r="R309" t="s">
        <v>636</v>
      </c>
      <c r="S309" t="s">
        <v>7851</v>
      </c>
      <c r="T309" t="s">
        <v>7850</v>
      </c>
    </row>
    <row r="310" spans="1:20" x14ac:dyDescent="0.25">
      <c r="A310" t="s">
        <v>23</v>
      </c>
      <c r="B310" t="s">
        <v>24</v>
      </c>
      <c r="C310">
        <v>50</v>
      </c>
      <c r="D310">
        <v>1</v>
      </c>
      <c r="E310" t="s">
        <v>7848</v>
      </c>
      <c r="F310">
        <v>99.99</v>
      </c>
      <c r="G310">
        <v>0</v>
      </c>
      <c r="H310" t="s">
        <v>661</v>
      </c>
      <c r="I310" t="s">
        <v>7849</v>
      </c>
      <c r="J310" t="s">
        <v>757</v>
      </c>
      <c r="K310" t="s">
        <v>635</v>
      </c>
      <c r="L310" t="s">
        <v>636</v>
      </c>
      <c r="M310" t="s">
        <v>7850</v>
      </c>
      <c r="N310" t="s">
        <v>635</v>
      </c>
      <c r="O310" t="s">
        <v>668</v>
      </c>
      <c r="P310" t="s">
        <v>22</v>
      </c>
      <c r="Q310" t="s">
        <v>669</v>
      </c>
      <c r="R310" t="s">
        <v>636</v>
      </c>
      <c r="S310" t="s">
        <v>7851</v>
      </c>
      <c r="T310" t="s">
        <v>7850</v>
      </c>
    </row>
    <row r="311" spans="1:20" x14ac:dyDescent="0.25">
      <c r="A311" t="s">
        <v>25</v>
      </c>
      <c r="B311" t="s">
        <v>26</v>
      </c>
      <c r="C311">
        <v>50</v>
      </c>
      <c r="D311">
        <v>1</v>
      </c>
      <c r="E311" t="s">
        <v>7848</v>
      </c>
      <c r="F311">
        <v>99.99</v>
      </c>
      <c r="G311">
        <v>0</v>
      </c>
      <c r="H311" t="s">
        <v>661</v>
      </c>
      <c r="I311" t="s">
        <v>7849</v>
      </c>
      <c r="J311" t="s">
        <v>757</v>
      </c>
      <c r="K311" t="s">
        <v>635</v>
      </c>
      <c r="L311" t="s">
        <v>636</v>
      </c>
      <c r="M311" t="s">
        <v>7850</v>
      </c>
      <c r="N311" t="s">
        <v>635</v>
      </c>
      <c r="O311" t="s">
        <v>668</v>
      </c>
      <c r="P311" t="s">
        <v>22</v>
      </c>
      <c r="Q311" t="s">
        <v>669</v>
      </c>
      <c r="R311" t="s">
        <v>636</v>
      </c>
      <c r="S311" t="s">
        <v>7851</v>
      </c>
      <c r="T311" t="s">
        <v>7850</v>
      </c>
    </row>
    <row r="312" spans="1:20" x14ac:dyDescent="0.25">
      <c r="A312" t="s">
        <v>25</v>
      </c>
      <c r="B312" t="s">
        <v>26</v>
      </c>
      <c r="C312">
        <v>60</v>
      </c>
      <c r="D312">
        <v>3</v>
      </c>
      <c r="E312" t="s">
        <v>7852</v>
      </c>
      <c r="F312">
        <v>99.99</v>
      </c>
      <c r="G312">
        <v>0</v>
      </c>
      <c r="H312" t="s">
        <v>661</v>
      </c>
      <c r="I312" t="s">
        <v>7853</v>
      </c>
      <c r="J312" t="s">
        <v>1941</v>
      </c>
      <c r="K312" t="s">
        <v>635</v>
      </c>
      <c r="L312" t="s">
        <v>636</v>
      </c>
      <c r="M312" t="s">
        <v>7854</v>
      </c>
      <c r="N312" t="s">
        <v>635</v>
      </c>
      <c r="O312" t="s">
        <v>668</v>
      </c>
      <c r="P312" t="s">
        <v>22</v>
      </c>
      <c r="Q312" t="s">
        <v>669</v>
      </c>
      <c r="R312" t="s">
        <v>636</v>
      </c>
      <c r="S312" t="s">
        <v>7855</v>
      </c>
      <c r="T312" t="s">
        <v>7854</v>
      </c>
    </row>
    <row r="313" spans="1:20" x14ac:dyDescent="0.25">
      <c r="A313" t="s">
        <v>164</v>
      </c>
      <c r="B313" t="s">
        <v>165</v>
      </c>
      <c r="C313">
        <v>33.333333333333336</v>
      </c>
      <c r="D313">
        <v>3</v>
      </c>
      <c r="E313" t="s">
        <v>7856</v>
      </c>
      <c r="F313">
        <v>303.97000000000003</v>
      </c>
      <c r="G313">
        <v>0</v>
      </c>
      <c r="H313" t="s">
        <v>661</v>
      </c>
      <c r="I313" t="s">
        <v>6074</v>
      </c>
      <c r="J313" t="s">
        <v>1091</v>
      </c>
      <c r="K313" t="s">
        <v>635</v>
      </c>
      <c r="L313" t="s">
        <v>636</v>
      </c>
      <c r="M313" t="s">
        <v>7857</v>
      </c>
      <c r="N313" t="s">
        <v>635</v>
      </c>
      <c r="O313" t="s">
        <v>638</v>
      </c>
      <c r="P313" t="s">
        <v>22</v>
      </c>
      <c r="Q313" t="s">
        <v>639</v>
      </c>
      <c r="R313" t="s">
        <v>7858</v>
      </c>
      <c r="S313" t="s">
        <v>7859</v>
      </c>
      <c r="T313" t="s">
        <v>7857</v>
      </c>
    </row>
    <row r="314" spans="1:20" x14ac:dyDescent="0.25">
      <c r="A314" t="s">
        <v>37</v>
      </c>
      <c r="B314" t="s">
        <v>38</v>
      </c>
      <c r="C314">
        <v>66.666666666666671</v>
      </c>
      <c r="D314">
        <v>3</v>
      </c>
      <c r="E314" t="s">
        <v>7856</v>
      </c>
      <c r="F314">
        <v>303.97000000000003</v>
      </c>
      <c r="G314">
        <v>0</v>
      </c>
      <c r="H314" t="s">
        <v>661</v>
      </c>
      <c r="I314" t="s">
        <v>6074</v>
      </c>
      <c r="J314" t="s">
        <v>1091</v>
      </c>
      <c r="K314" t="s">
        <v>635</v>
      </c>
      <c r="L314" t="s">
        <v>636</v>
      </c>
      <c r="M314" t="s">
        <v>7857</v>
      </c>
      <c r="N314" t="s">
        <v>635</v>
      </c>
      <c r="O314" t="s">
        <v>638</v>
      </c>
      <c r="P314" t="s">
        <v>22</v>
      </c>
      <c r="Q314" t="s">
        <v>639</v>
      </c>
      <c r="R314" t="s">
        <v>7858</v>
      </c>
      <c r="S314" t="s">
        <v>7859</v>
      </c>
      <c r="T314" t="s">
        <v>7857</v>
      </c>
    </row>
    <row r="315" spans="1:20" x14ac:dyDescent="0.25">
      <c r="A315" t="s">
        <v>258</v>
      </c>
      <c r="B315" t="s">
        <v>264</v>
      </c>
      <c r="C315">
        <v>139</v>
      </c>
      <c r="D315">
        <v>1</v>
      </c>
      <c r="E315" t="s">
        <v>7856</v>
      </c>
      <c r="F315">
        <v>303.97000000000003</v>
      </c>
      <c r="G315">
        <v>0</v>
      </c>
      <c r="H315" t="s">
        <v>661</v>
      </c>
      <c r="I315" t="s">
        <v>6074</v>
      </c>
      <c r="J315" t="s">
        <v>1091</v>
      </c>
      <c r="K315" t="s">
        <v>635</v>
      </c>
      <c r="L315" t="s">
        <v>636</v>
      </c>
      <c r="M315" t="s">
        <v>7857</v>
      </c>
      <c r="N315" t="s">
        <v>635</v>
      </c>
      <c r="O315" t="s">
        <v>638</v>
      </c>
      <c r="P315" t="s">
        <v>22</v>
      </c>
      <c r="Q315" t="s">
        <v>639</v>
      </c>
      <c r="R315" t="s">
        <v>7858</v>
      </c>
      <c r="S315" t="s">
        <v>7859</v>
      </c>
      <c r="T315" t="s">
        <v>7857</v>
      </c>
    </row>
    <row r="316" spans="1:20" x14ac:dyDescent="0.25">
      <c r="A316" t="s">
        <v>20</v>
      </c>
      <c r="B316" t="s">
        <v>21</v>
      </c>
      <c r="C316">
        <v>50</v>
      </c>
      <c r="D316">
        <v>1</v>
      </c>
      <c r="E316" t="s">
        <v>7860</v>
      </c>
      <c r="F316">
        <v>99.99</v>
      </c>
      <c r="G316">
        <v>0</v>
      </c>
      <c r="H316" t="s">
        <v>661</v>
      </c>
      <c r="I316" t="s">
        <v>3402</v>
      </c>
      <c r="J316" t="s">
        <v>711</v>
      </c>
      <c r="K316" t="s">
        <v>635</v>
      </c>
      <c r="L316" t="s">
        <v>636</v>
      </c>
      <c r="M316" t="s">
        <v>7861</v>
      </c>
      <c r="N316" t="s">
        <v>635</v>
      </c>
      <c r="O316" t="s">
        <v>638</v>
      </c>
      <c r="P316" t="s">
        <v>22</v>
      </c>
      <c r="Q316" t="s">
        <v>639</v>
      </c>
      <c r="R316" t="s">
        <v>636</v>
      </c>
      <c r="S316" t="s">
        <v>7862</v>
      </c>
      <c r="T316" t="s">
        <v>7861</v>
      </c>
    </row>
    <row r="317" spans="1:20" x14ac:dyDescent="0.25">
      <c r="A317" t="s">
        <v>23</v>
      </c>
      <c r="B317" t="s">
        <v>24</v>
      </c>
      <c r="C317">
        <v>50</v>
      </c>
      <c r="D317">
        <v>1</v>
      </c>
      <c r="E317" t="s">
        <v>7860</v>
      </c>
      <c r="F317">
        <v>99.99</v>
      </c>
      <c r="G317">
        <v>0</v>
      </c>
      <c r="H317" t="s">
        <v>661</v>
      </c>
      <c r="I317" t="s">
        <v>3402</v>
      </c>
      <c r="J317" t="s">
        <v>711</v>
      </c>
      <c r="K317" t="s">
        <v>635</v>
      </c>
      <c r="L317" t="s">
        <v>636</v>
      </c>
      <c r="M317" t="s">
        <v>7861</v>
      </c>
      <c r="N317" t="s">
        <v>635</v>
      </c>
      <c r="O317" t="s">
        <v>638</v>
      </c>
      <c r="P317" t="s">
        <v>22</v>
      </c>
      <c r="Q317" t="s">
        <v>639</v>
      </c>
      <c r="R317" t="s">
        <v>636</v>
      </c>
      <c r="S317" t="s">
        <v>7862</v>
      </c>
      <c r="T317" t="s">
        <v>7861</v>
      </c>
    </row>
    <row r="318" spans="1:20" x14ac:dyDescent="0.25">
      <c r="A318" t="s">
        <v>25</v>
      </c>
      <c r="B318" t="s">
        <v>26</v>
      </c>
      <c r="C318">
        <v>50</v>
      </c>
      <c r="D318">
        <v>1</v>
      </c>
      <c r="E318" t="s">
        <v>7860</v>
      </c>
      <c r="F318">
        <v>99.99</v>
      </c>
      <c r="G318">
        <v>0</v>
      </c>
      <c r="H318" t="s">
        <v>661</v>
      </c>
      <c r="I318" t="s">
        <v>3402</v>
      </c>
      <c r="J318" t="s">
        <v>711</v>
      </c>
      <c r="K318" t="s">
        <v>635</v>
      </c>
      <c r="L318" t="s">
        <v>636</v>
      </c>
      <c r="M318" t="s">
        <v>7861</v>
      </c>
      <c r="N318" t="s">
        <v>635</v>
      </c>
      <c r="O318" t="s">
        <v>638</v>
      </c>
      <c r="P318" t="s">
        <v>22</v>
      </c>
      <c r="Q318" t="s">
        <v>639</v>
      </c>
      <c r="R318" t="s">
        <v>636</v>
      </c>
      <c r="S318" t="s">
        <v>7862</v>
      </c>
      <c r="T318" t="s">
        <v>7861</v>
      </c>
    </row>
    <row r="319" spans="1:20" x14ac:dyDescent="0.25">
      <c r="A319" t="s">
        <v>20</v>
      </c>
      <c r="B319" t="s">
        <v>21</v>
      </c>
      <c r="C319">
        <v>50</v>
      </c>
      <c r="D319">
        <v>1</v>
      </c>
      <c r="E319" t="s">
        <v>7863</v>
      </c>
      <c r="F319">
        <v>99.99</v>
      </c>
      <c r="G319">
        <v>0</v>
      </c>
      <c r="H319" t="s">
        <v>661</v>
      </c>
      <c r="I319" t="s">
        <v>7864</v>
      </c>
      <c r="J319" t="s">
        <v>687</v>
      </c>
      <c r="K319" t="s">
        <v>635</v>
      </c>
      <c r="L319" t="s">
        <v>636</v>
      </c>
      <c r="M319" t="s">
        <v>7865</v>
      </c>
      <c r="N319" t="s">
        <v>635</v>
      </c>
      <c r="O319" t="s">
        <v>638</v>
      </c>
      <c r="P319" t="s">
        <v>22</v>
      </c>
      <c r="Q319" t="s">
        <v>639</v>
      </c>
      <c r="R319" t="s">
        <v>636</v>
      </c>
      <c r="S319" t="s">
        <v>7866</v>
      </c>
      <c r="T319" t="s">
        <v>7865</v>
      </c>
    </row>
    <row r="320" spans="1:20" x14ac:dyDescent="0.25">
      <c r="A320" t="s">
        <v>23</v>
      </c>
      <c r="B320" t="s">
        <v>24</v>
      </c>
      <c r="C320">
        <v>50</v>
      </c>
      <c r="D320">
        <v>1</v>
      </c>
      <c r="E320" t="s">
        <v>7863</v>
      </c>
      <c r="F320">
        <v>99.99</v>
      </c>
      <c r="G320">
        <v>0</v>
      </c>
      <c r="H320" t="s">
        <v>661</v>
      </c>
      <c r="I320" t="s">
        <v>7864</v>
      </c>
      <c r="J320" t="s">
        <v>687</v>
      </c>
      <c r="K320" t="s">
        <v>635</v>
      </c>
      <c r="L320" t="s">
        <v>636</v>
      </c>
      <c r="M320" t="s">
        <v>7865</v>
      </c>
      <c r="N320" t="s">
        <v>635</v>
      </c>
      <c r="O320" t="s">
        <v>638</v>
      </c>
      <c r="P320" t="s">
        <v>22</v>
      </c>
      <c r="Q320" t="s">
        <v>639</v>
      </c>
      <c r="R320" t="s">
        <v>636</v>
      </c>
      <c r="S320" t="s">
        <v>7866</v>
      </c>
      <c r="T320" t="s">
        <v>7865</v>
      </c>
    </row>
    <row r="321" spans="1:20" x14ac:dyDescent="0.25">
      <c r="A321" t="s">
        <v>25</v>
      </c>
      <c r="B321" t="s">
        <v>26</v>
      </c>
      <c r="C321">
        <v>50</v>
      </c>
      <c r="D321">
        <v>1</v>
      </c>
      <c r="E321" t="s">
        <v>7863</v>
      </c>
      <c r="F321">
        <v>99.99</v>
      </c>
      <c r="G321">
        <v>0</v>
      </c>
      <c r="H321" t="s">
        <v>661</v>
      </c>
      <c r="I321" t="s">
        <v>7864</v>
      </c>
      <c r="J321" t="s">
        <v>687</v>
      </c>
      <c r="K321" t="s">
        <v>635</v>
      </c>
      <c r="L321" t="s">
        <v>636</v>
      </c>
      <c r="M321" t="s">
        <v>7865</v>
      </c>
      <c r="N321" t="s">
        <v>635</v>
      </c>
      <c r="O321" t="s">
        <v>638</v>
      </c>
      <c r="P321" t="s">
        <v>22</v>
      </c>
      <c r="Q321" t="s">
        <v>639</v>
      </c>
      <c r="R321" t="s">
        <v>636</v>
      </c>
      <c r="S321" t="s">
        <v>7866</v>
      </c>
      <c r="T321" t="s">
        <v>7865</v>
      </c>
    </row>
    <row r="322" spans="1:20" x14ac:dyDescent="0.25">
      <c r="A322" t="s">
        <v>35</v>
      </c>
      <c r="B322" t="s">
        <v>36</v>
      </c>
      <c r="C322">
        <v>66.666666666666671</v>
      </c>
      <c r="D322">
        <v>3</v>
      </c>
      <c r="E322" t="s">
        <v>7867</v>
      </c>
      <c r="F322">
        <v>99.99</v>
      </c>
      <c r="G322">
        <v>0</v>
      </c>
      <c r="H322" t="s">
        <v>661</v>
      </c>
      <c r="I322" t="s">
        <v>696</v>
      </c>
      <c r="J322" t="s">
        <v>697</v>
      </c>
      <c r="K322" t="s">
        <v>635</v>
      </c>
      <c r="L322" t="s">
        <v>636</v>
      </c>
      <c r="M322" t="s">
        <v>7868</v>
      </c>
      <c r="N322" t="s">
        <v>635</v>
      </c>
      <c r="O322" t="s">
        <v>638</v>
      </c>
      <c r="P322" t="s">
        <v>22</v>
      </c>
      <c r="Q322" t="s">
        <v>639</v>
      </c>
      <c r="R322" t="s">
        <v>636</v>
      </c>
      <c r="S322" t="s">
        <v>7869</v>
      </c>
      <c r="T322" t="s">
        <v>7868</v>
      </c>
    </row>
    <row r="323" spans="1:20" x14ac:dyDescent="0.25">
      <c r="A323" t="s">
        <v>164</v>
      </c>
      <c r="B323" t="s">
        <v>165</v>
      </c>
      <c r="C323">
        <v>33.333333333333336</v>
      </c>
      <c r="D323">
        <v>3</v>
      </c>
      <c r="E323" t="s">
        <v>7870</v>
      </c>
      <c r="F323">
        <v>99.99</v>
      </c>
      <c r="G323">
        <v>0</v>
      </c>
      <c r="H323" t="s">
        <v>661</v>
      </c>
      <c r="I323" t="s">
        <v>7871</v>
      </c>
      <c r="J323" t="s">
        <v>2074</v>
      </c>
      <c r="K323" t="s">
        <v>635</v>
      </c>
      <c r="L323" t="s">
        <v>636</v>
      </c>
      <c r="M323" t="s">
        <v>7872</v>
      </c>
      <c r="N323" t="s">
        <v>635</v>
      </c>
      <c r="O323" t="s">
        <v>638</v>
      </c>
      <c r="P323" t="s">
        <v>22</v>
      </c>
      <c r="Q323" t="s">
        <v>639</v>
      </c>
      <c r="R323" t="s">
        <v>636</v>
      </c>
      <c r="S323" t="s">
        <v>7873</v>
      </c>
      <c r="T323" t="s">
        <v>7872</v>
      </c>
    </row>
    <row r="324" spans="1:20" x14ac:dyDescent="0.25">
      <c r="A324" t="s">
        <v>20</v>
      </c>
      <c r="B324" t="s">
        <v>21</v>
      </c>
      <c r="C324">
        <v>60</v>
      </c>
      <c r="D324">
        <v>2</v>
      </c>
      <c r="E324" t="s">
        <v>7874</v>
      </c>
      <c r="F324">
        <v>294.98</v>
      </c>
      <c r="G324">
        <v>0</v>
      </c>
      <c r="H324" t="s">
        <v>661</v>
      </c>
      <c r="I324" t="s">
        <v>7875</v>
      </c>
      <c r="J324" t="s">
        <v>643</v>
      </c>
      <c r="K324" t="s">
        <v>635</v>
      </c>
      <c r="L324" t="s">
        <v>636</v>
      </c>
      <c r="M324" t="s">
        <v>7876</v>
      </c>
      <c r="N324" t="s">
        <v>635</v>
      </c>
      <c r="O324" t="s">
        <v>638</v>
      </c>
      <c r="P324" t="s">
        <v>22</v>
      </c>
      <c r="Q324" t="s">
        <v>639</v>
      </c>
      <c r="R324" t="s">
        <v>636</v>
      </c>
      <c r="S324" t="s">
        <v>7877</v>
      </c>
      <c r="T324" t="s">
        <v>7876</v>
      </c>
    </row>
    <row r="325" spans="1:20" x14ac:dyDescent="0.25">
      <c r="A325" t="s">
        <v>23</v>
      </c>
      <c r="B325" t="s">
        <v>24</v>
      </c>
      <c r="C325">
        <v>60</v>
      </c>
      <c r="D325">
        <v>2</v>
      </c>
      <c r="E325" t="s">
        <v>7874</v>
      </c>
      <c r="F325">
        <v>294.98</v>
      </c>
      <c r="G325">
        <v>0</v>
      </c>
      <c r="H325" t="s">
        <v>661</v>
      </c>
      <c r="I325" t="s">
        <v>7875</v>
      </c>
      <c r="J325" t="s">
        <v>643</v>
      </c>
      <c r="K325" t="s">
        <v>635</v>
      </c>
      <c r="L325" t="s">
        <v>636</v>
      </c>
      <c r="M325" t="s">
        <v>7876</v>
      </c>
      <c r="N325" t="s">
        <v>635</v>
      </c>
      <c r="O325" t="s">
        <v>638</v>
      </c>
      <c r="P325" t="s">
        <v>22</v>
      </c>
      <c r="Q325" t="s">
        <v>639</v>
      </c>
      <c r="R325" t="s">
        <v>636</v>
      </c>
      <c r="S325" t="s">
        <v>7877</v>
      </c>
      <c r="T325" t="s">
        <v>7876</v>
      </c>
    </row>
    <row r="326" spans="1:20" x14ac:dyDescent="0.25">
      <c r="A326" t="s">
        <v>25</v>
      </c>
      <c r="B326" t="s">
        <v>26</v>
      </c>
      <c r="C326">
        <v>60</v>
      </c>
      <c r="D326">
        <v>2</v>
      </c>
      <c r="E326" t="s">
        <v>7874</v>
      </c>
      <c r="F326">
        <v>294.98</v>
      </c>
      <c r="G326">
        <v>0</v>
      </c>
      <c r="H326" t="s">
        <v>661</v>
      </c>
      <c r="I326" t="s">
        <v>7875</v>
      </c>
      <c r="J326" t="s">
        <v>643</v>
      </c>
      <c r="K326" t="s">
        <v>635</v>
      </c>
      <c r="L326" t="s">
        <v>636</v>
      </c>
      <c r="M326" t="s">
        <v>7876</v>
      </c>
      <c r="N326" t="s">
        <v>635</v>
      </c>
      <c r="O326" t="s">
        <v>638</v>
      </c>
      <c r="P326" t="s">
        <v>22</v>
      </c>
      <c r="Q326" t="s">
        <v>639</v>
      </c>
      <c r="R326" t="s">
        <v>636</v>
      </c>
      <c r="S326" t="s">
        <v>7877</v>
      </c>
      <c r="T326" t="s">
        <v>7876</v>
      </c>
    </row>
    <row r="327" spans="1:20" x14ac:dyDescent="0.25">
      <c r="A327" t="s">
        <v>25</v>
      </c>
      <c r="B327" t="s">
        <v>26</v>
      </c>
      <c r="C327">
        <v>60</v>
      </c>
      <c r="D327">
        <v>3</v>
      </c>
      <c r="E327" t="s">
        <v>7874</v>
      </c>
      <c r="F327">
        <v>294.98</v>
      </c>
      <c r="G327">
        <v>0</v>
      </c>
      <c r="H327" t="s">
        <v>661</v>
      </c>
      <c r="I327" t="s">
        <v>7875</v>
      </c>
      <c r="J327" t="s">
        <v>643</v>
      </c>
      <c r="K327" t="s">
        <v>635</v>
      </c>
      <c r="L327" t="s">
        <v>636</v>
      </c>
      <c r="M327" t="s">
        <v>7876</v>
      </c>
      <c r="N327" t="s">
        <v>635</v>
      </c>
      <c r="O327" t="s">
        <v>638</v>
      </c>
      <c r="P327" t="s">
        <v>22</v>
      </c>
      <c r="Q327" t="s">
        <v>639</v>
      </c>
      <c r="R327" t="s">
        <v>636</v>
      </c>
      <c r="S327" t="s">
        <v>7877</v>
      </c>
      <c r="T327" t="s">
        <v>7876</v>
      </c>
    </row>
    <row r="328" spans="1:20" x14ac:dyDescent="0.25">
      <c r="A328" t="s">
        <v>37</v>
      </c>
      <c r="B328" t="s">
        <v>38</v>
      </c>
      <c r="C328">
        <v>66.666666666666671</v>
      </c>
      <c r="D328">
        <v>3</v>
      </c>
      <c r="E328" t="s">
        <v>7878</v>
      </c>
      <c r="F328">
        <v>99.99</v>
      </c>
      <c r="G328">
        <v>0</v>
      </c>
      <c r="H328" t="s">
        <v>661</v>
      </c>
      <c r="I328" t="s">
        <v>7879</v>
      </c>
      <c r="J328" t="s">
        <v>1896</v>
      </c>
      <c r="K328" t="s">
        <v>635</v>
      </c>
      <c r="L328" t="s">
        <v>636</v>
      </c>
      <c r="M328" t="s">
        <v>7880</v>
      </c>
      <c r="N328" t="s">
        <v>635</v>
      </c>
      <c r="O328" t="s">
        <v>638</v>
      </c>
      <c r="P328" t="s">
        <v>22</v>
      </c>
      <c r="Q328" t="s">
        <v>639</v>
      </c>
      <c r="R328" t="s">
        <v>636</v>
      </c>
      <c r="S328" t="s">
        <v>7881</v>
      </c>
      <c r="T328" t="s">
        <v>7880</v>
      </c>
    </row>
    <row r="329" spans="1:20" x14ac:dyDescent="0.25">
      <c r="A329" t="s">
        <v>35</v>
      </c>
      <c r="B329" t="s">
        <v>36</v>
      </c>
      <c r="C329">
        <v>66.666666666666671</v>
      </c>
      <c r="D329">
        <v>3</v>
      </c>
      <c r="E329" t="s">
        <v>7882</v>
      </c>
      <c r="F329">
        <v>99.99</v>
      </c>
      <c r="G329">
        <v>0</v>
      </c>
      <c r="H329" t="s">
        <v>661</v>
      </c>
      <c r="I329" t="s">
        <v>7883</v>
      </c>
      <c r="J329" t="s">
        <v>643</v>
      </c>
      <c r="K329" t="s">
        <v>635</v>
      </c>
      <c r="L329" t="s">
        <v>636</v>
      </c>
      <c r="M329" t="s">
        <v>7884</v>
      </c>
      <c r="N329" t="s">
        <v>635</v>
      </c>
      <c r="O329" t="s">
        <v>638</v>
      </c>
      <c r="P329" t="s">
        <v>22</v>
      </c>
      <c r="Q329" t="s">
        <v>639</v>
      </c>
      <c r="R329" t="s">
        <v>636</v>
      </c>
      <c r="S329" t="s">
        <v>7885</v>
      </c>
      <c r="T329" t="s">
        <v>7884</v>
      </c>
    </row>
    <row r="330" spans="1:20" x14ac:dyDescent="0.25">
      <c r="A330" t="s">
        <v>20</v>
      </c>
      <c r="B330" t="s">
        <v>21</v>
      </c>
      <c r="C330">
        <v>50</v>
      </c>
      <c r="D330">
        <v>1</v>
      </c>
      <c r="E330" t="s">
        <v>7886</v>
      </c>
      <c r="F330">
        <v>99.99</v>
      </c>
      <c r="G330">
        <v>0</v>
      </c>
      <c r="H330" t="s">
        <v>661</v>
      </c>
      <c r="I330" t="s">
        <v>7887</v>
      </c>
      <c r="J330" t="s">
        <v>797</v>
      </c>
      <c r="K330" t="s">
        <v>635</v>
      </c>
      <c r="L330" t="s">
        <v>636</v>
      </c>
      <c r="M330" t="s">
        <v>7888</v>
      </c>
      <c r="N330" t="s">
        <v>635</v>
      </c>
      <c r="O330" t="s">
        <v>668</v>
      </c>
      <c r="P330" t="s">
        <v>22</v>
      </c>
      <c r="Q330" t="s">
        <v>669</v>
      </c>
      <c r="R330" t="s">
        <v>636</v>
      </c>
      <c r="S330" t="s">
        <v>7889</v>
      </c>
      <c r="T330" t="s">
        <v>7884</v>
      </c>
    </row>
    <row r="331" spans="1:20" x14ac:dyDescent="0.25">
      <c r="A331" t="s">
        <v>23</v>
      </c>
      <c r="B331" t="s">
        <v>24</v>
      </c>
      <c r="C331">
        <v>50</v>
      </c>
      <c r="D331">
        <v>1</v>
      </c>
      <c r="E331" t="s">
        <v>7886</v>
      </c>
      <c r="F331">
        <v>99.99</v>
      </c>
      <c r="G331">
        <v>0</v>
      </c>
      <c r="H331" t="s">
        <v>661</v>
      </c>
      <c r="I331" t="s">
        <v>7887</v>
      </c>
      <c r="J331" t="s">
        <v>797</v>
      </c>
      <c r="K331" t="s">
        <v>635</v>
      </c>
      <c r="L331" t="s">
        <v>636</v>
      </c>
      <c r="M331" t="s">
        <v>7888</v>
      </c>
      <c r="N331" t="s">
        <v>635</v>
      </c>
      <c r="O331" t="s">
        <v>668</v>
      </c>
      <c r="P331" t="s">
        <v>22</v>
      </c>
      <c r="Q331" t="s">
        <v>669</v>
      </c>
      <c r="R331" t="s">
        <v>636</v>
      </c>
      <c r="S331" t="s">
        <v>7889</v>
      </c>
      <c r="T331" t="s">
        <v>7884</v>
      </c>
    </row>
    <row r="332" spans="1:20" x14ac:dyDescent="0.25">
      <c r="A332" t="s">
        <v>25</v>
      </c>
      <c r="B332" t="s">
        <v>26</v>
      </c>
      <c r="C332">
        <v>50</v>
      </c>
      <c r="D332">
        <v>1</v>
      </c>
      <c r="E332" t="s">
        <v>7886</v>
      </c>
      <c r="F332">
        <v>99.99</v>
      </c>
      <c r="G332">
        <v>0</v>
      </c>
      <c r="H332" t="s">
        <v>661</v>
      </c>
      <c r="I332" t="s">
        <v>7887</v>
      </c>
      <c r="J332" t="s">
        <v>797</v>
      </c>
      <c r="K332" t="s">
        <v>635</v>
      </c>
      <c r="L332" t="s">
        <v>636</v>
      </c>
      <c r="M332" t="s">
        <v>7888</v>
      </c>
      <c r="N332" t="s">
        <v>635</v>
      </c>
      <c r="O332" t="s">
        <v>668</v>
      </c>
      <c r="P332" t="s">
        <v>22</v>
      </c>
      <c r="Q332" t="s">
        <v>669</v>
      </c>
      <c r="R332" t="s">
        <v>636</v>
      </c>
      <c r="S332" t="s">
        <v>7889</v>
      </c>
      <c r="T332" t="s">
        <v>7884</v>
      </c>
    </row>
    <row r="333" spans="1:20" x14ac:dyDescent="0.25">
      <c r="A333" t="s">
        <v>35</v>
      </c>
      <c r="B333" t="s">
        <v>36</v>
      </c>
      <c r="C333">
        <v>66.666666666666671</v>
      </c>
      <c r="D333">
        <v>3</v>
      </c>
      <c r="E333" t="s">
        <v>7890</v>
      </c>
      <c r="F333">
        <v>99.99</v>
      </c>
      <c r="G333">
        <v>0</v>
      </c>
      <c r="H333" t="s">
        <v>661</v>
      </c>
      <c r="I333" t="s">
        <v>7891</v>
      </c>
      <c r="J333" t="s">
        <v>634</v>
      </c>
      <c r="K333" t="s">
        <v>635</v>
      </c>
      <c r="L333" t="s">
        <v>636</v>
      </c>
      <c r="M333" t="s">
        <v>7888</v>
      </c>
      <c r="N333" t="s">
        <v>635</v>
      </c>
      <c r="O333" t="s">
        <v>668</v>
      </c>
      <c r="P333" t="s">
        <v>22</v>
      </c>
      <c r="Q333" t="s">
        <v>669</v>
      </c>
      <c r="R333" t="s">
        <v>636</v>
      </c>
      <c r="S333" t="s">
        <v>7892</v>
      </c>
      <c r="T333" t="s">
        <v>7888</v>
      </c>
    </row>
    <row r="334" spans="1:20" x14ac:dyDescent="0.25">
      <c r="A334" t="s">
        <v>37</v>
      </c>
      <c r="B334" t="s">
        <v>38</v>
      </c>
      <c r="C334">
        <v>66.666666666666671</v>
      </c>
      <c r="D334">
        <v>9</v>
      </c>
      <c r="E334" t="s">
        <v>7893</v>
      </c>
      <c r="F334">
        <v>300</v>
      </c>
      <c r="G334">
        <v>0</v>
      </c>
      <c r="H334" t="s">
        <v>632</v>
      </c>
      <c r="I334" t="s">
        <v>7894</v>
      </c>
      <c r="J334" t="s">
        <v>858</v>
      </c>
      <c r="K334" t="s">
        <v>635</v>
      </c>
      <c r="L334" t="s">
        <v>636</v>
      </c>
      <c r="M334" t="s">
        <v>7895</v>
      </c>
      <c r="N334" t="s">
        <v>635</v>
      </c>
      <c r="O334" t="s">
        <v>1071</v>
      </c>
      <c r="P334" t="s">
        <v>22</v>
      </c>
      <c r="Q334" t="s">
        <v>639</v>
      </c>
      <c r="R334" t="s">
        <v>636</v>
      </c>
      <c r="S334" t="s">
        <v>7896</v>
      </c>
      <c r="T334" t="s">
        <v>7895</v>
      </c>
    </row>
    <row r="335" spans="1:20" x14ac:dyDescent="0.25">
      <c r="A335" t="s">
        <v>116</v>
      </c>
      <c r="B335" t="s">
        <v>117</v>
      </c>
      <c r="C335">
        <v>10</v>
      </c>
      <c r="D335">
        <v>30</v>
      </c>
      <c r="E335" t="s">
        <v>7897</v>
      </c>
      <c r="F335">
        <v>325</v>
      </c>
      <c r="G335">
        <v>0</v>
      </c>
      <c r="H335" t="s">
        <v>647</v>
      </c>
      <c r="I335" t="s">
        <v>7898</v>
      </c>
      <c r="J335" t="s">
        <v>7899</v>
      </c>
      <c r="K335" t="s">
        <v>1220</v>
      </c>
      <c r="L335" t="s">
        <v>3176</v>
      </c>
      <c r="M335" t="s">
        <v>7900</v>
      </c>
      <c r="N335" t="s">
        <v>635</v>
      </c>
      <c r="O335" t="s">
        <v>653</v>
      </c>
      <c r="P335" t="s">
        <v>43</v>
      </c>
      <c r="Q335" t="s">
        <v>654</v>
      </c>
      <c r="R335" t="s">
        <v>636</v>
      </c>
      <c r="S335" t="s">
        <v>7901</v>
      </c>
      <c r="T335" t="s">
        <v>7900</v>
      </c>
    </row>
    <row r="336" spans="1:20" x14ac:dyDescent="0.25">
      <c r="A336" t="s">
        <v>164</v>
      </c>
      <c r="B336" t="s">
        <v>165</v>
      </c>
      <c r="C336">
        <v>50</v>
      </c>
      <c r="D336">
        <v>6</v>
      </c>
      <c r="E336" t="s">
        <v>7902</v>
      </c>
      <c r="F336">
        <v>199.99</v>
      </c>
      <c r="G336">
        <v>0</v>
      </c>
      <c r="H336" t="s">
        <v>661</v>
      </c>
      <c r="I336" t="s">
        <v>7903</v>
      </c>
      <c r="J336" t="s">
        <v>797</v>
      </c>
      <c r="K336" t="s">
        <v>635</v>
      </c>
      <c r="L336" t="s">
        <v>636</v>
      </c>
      <c r="M336" t="s">
        <v>7904</v>
      </c>
      <c r="N336" t="s">
        <v>635</v>
      </c>
      <c r="O336" t="s">
        <v>638</v>
      </c>
      <c r="P336" t="s">
        <v>22</v>
      </c>
      <c r="Q336" t="s">
        <v>639</v>
      </c>
      <c r="R336" t="s">
        <v>636</v>
      </c>
      <c r="S336" t="s">
        <v>7905</v>
      </c>
      <c r="T336" t="s">
        <v>7904</v>
      </c>
    </row>
    <row r="337" spans="1:20" x14ac:dyDescent="0.25">
      <c r="A337" t="s">
        <v>20</v>
      </c>
      <c r="B337" t="s">
        <v>21</v>
      </c>
      <c r="C337">
        <v>50</v>
      </c>
      <c r="D337">
        <v>1</v>
      </c>
      <c r="E337" t="s">
        <v>7906</v>
      </c>
      <c r="F337">
        <v>99.99</v>
      </c>
      <c r="G337">
        <v>0</v>
      </c>
      <c r="H337" t="s">
        <v>661</v>
      </c>
      <c r="I337" t="s">
        <v>7907</v>
      </c>
      <c r="J337" t="s">
        <v>1874</v>
      </c>
      <c r="K337" t="s">
        <v>635</v>
      </c>
      <c r="L337" t="s">
        <v>636</v>
      </c>
      <c r="M337" t="s">
        <v>7908</v>
      </c>
      <c r="N337" t="s">
        <v>635</v>
      </c>
      <c r="O337" t="s">
        <v>668</v>
      </c>
      <c r="P337" t="s">
        <v>22</v>
      </c>
      <c r="Q337" t="s">
        <v>669</v>
      </c>
      <c r="R337" t="s">
        <v>636</v>
      </c>
      <c r="S337" t="s">
        <v>7909</v>
      </c>
      <c r="T337" t="s">
        <v>7910</v>
      </c>
    </row>
    <row r="338" spans="1:20" x14ac:dyDescent="0.25">
      <c r="A338" t="s">
        <v>23</v>
      </c>
      <c r="B338" t="s">
        <v>24</v>
      </c>
      <c r="C338">
        <v>50</v>
      </c>
      <c r="D338">
        <v>1</v>
      </c>
      <c r="E338" t="s">
        <v>7906</v>
      </c>
      <c r="F338">
        <v>99.99</v>
      </c>
      <c r="G338">
        <v>0</v>
      </c>
      <c r="H338" t="s">
        <v>661</v>
      </c>
      <c r="I338" t="s">
        <v>7907</v>
      </c>
      <c r="J338" t="s">
        <v>1874</v>
      </c>
      <c r="K338" t="s">
        <v>635</v>
      </c>
      <c r="L338" t="s">
        <v>636</v>
      </c>
      <c r="M338" t="s">
        <v>7908</v>
      </c>
      <c r="N338" t="s">
        <v>635</v>
      </c>
      <c r="O338" t="s">
        <v>668</v>
      </c>
      <c r="P338" t="s">
        <v>22</v>
      </c>
      <c r="Q338" t="s">
        <v>669</v>
      </c>
      <c r="R338" t="s">
        <v>636</v>
      </c>
      <c r="S338" t="s">
        <v>7909</v>
      </c>
      <c r="T338" t="s">
        <v>7910</v>
      </c>
    </row>
    <row r="339" spans="1:20" x14ac:dyDescent="0.25">
      <c r="A339" t="s">
        <v>25</v>
      </c>
      <c r="B339" t="s">
        <v>26</v>
      </c>
      <c r="C339">
        <v>50</v>
      </c>
      <c r="D339">
        <v>1</v>
      </c>
      <c r="E339" t="s">
        <v>7906</v>
      </c>
      <c r="F339">
        <v>99.99</v>
      </c>
      <c r="G339">
        <v>0</v>
      </c>
      <c r="H339" t="s">
        <v>661</v>
      </c>
      <c r="I339" t="s">
        <v>7907</v>
      </c>
      <c r="J339" t="s">
        <v>1874</v>
      </c>
      <c r="K339" t="s">
        <v>635</v>
      </c>
      <c r="L339" t="s">
        <v>636</v>
      </c>
      <c r="M339" t="s">
        <v>7908</v>
      </c>
      <c r="N339" t="s">
        <v>635</v>
      </c>
      <c r="O339" t="s">
        <v>668</v>
      </c>
      <c r="P339" t="s">
        <v>22</v>
      </c>
      <c r="Q339" t="s">
        <v>669</v>
      </c>
      <c r="R339" t="s">
        <v>636</v>
      </c>
      <c r="S339" t="s">
        <v>7909</v>
      </c>
      <c r="T339" t="s">
        <v>7910</v>
      </c>
    </row>
    <row r="340" spans="1:20" x14ac:dyDescent="0.25">
      <c r="A340" t="s">
        <v>164</v>
      </c>
      <c r="B340" t="s">
        <v>165</v>
      </c>
      <c r="C340">
        <v>33.333333333333336</v>
      </c>
      <c r="D340">
        <v>3</v>
      </c>
      <c r="E340" t="s">
        <v>7911</v>
      </c>
      <c r="F340">
        <v>99.99</v>
      </c>
      <c r="G340">
        <v>0</v>
      </c>
      <c r="H340" t="s">
        <v>661</v>
      </c>
      <c r="I340" t="s">
        <v>7912</v>
      </c>
      <c r="J340" t="s">
        <v>776</v>
      </c>
      <c r="K340" t="s">
        <v>635</v>
      </c>
      <c r="L340" t="s">
        <v>636</v>
      </c>
      <c r="M340" t="s">
        <v>7913</v>
      </c>
      <c r="N340" t="s">
        <v>635</v>
      </c>
      <c r="O340" t="s">
        <v>638</v>
      </c>
      <c r="P340" t="s">
        <v>22</v>
      </c>
      <c r="Q340" t="s">
        <v>639</v>
      </c>
      <c r="R340" t="s">
        <v>636</v>
      </c>
      <c r="S340" t="s">
        <v>7914</v>
      </c>
      <c r="T340" t="s">
        <v>7908</v>
      </c>
    </row>
    <row r="341" spans="1:20" x14ac:dyDescent="0.25">
      <c r="A341" t="s">
        <v>533</v>
      </c>
      <c r="B341" t="s">
        <v>137</v>
      </c>
      <c r="C341">
        <v>74</v>
      </c>
      <c r="D341">
        <v>1</v>
      </c>
      <c r="E341" t="s">
        <v>7915</v>
      </c>
      <c r="F341">
        <v>111</v>
      </c>
      <c r="G341">
        <v>37</v>
      </c>
      <c r="H341" t="s">
        <v>647</v>
      </c>
      <c r="I341" t="s">
        <v>7916</v>
      </c>
      <c r="J341" t="s">
        <v>7917</v>
      </c>
      <c r="K341" t="s">
        <v>954</v>
      </c>
      <c r="L341" t="s">
        <v>7918</v>
      </c>
      <c r="M341" t="s">
        <v>7919</v>
      </c>
      <c r="N341" t="s">
        <v>635</v>
      </c>
      <c r="O341" t="s">
        <v>653</v>
      </c>
      <c r="P341" t="s">
        <v>43</v>
      </c>
      <c r="Q341" t="s">
        <v>654</v>
      </c>
      <c r="R341" t="s">
        <v>636</v>
      </c>
      <c r="S341" t="s">
        <v>7920</v>
      </c>
      <c r="T341" t="s">
        <v>7921</v>
      </c>
    </row>
    <row r="342" spans="1:20" x14ac:dyDescent="0.25">
      <c r="A342" t="s">
        <v>37</v>
      </c>
      <c r="B342" t="s">
        <v>38</v>
      </c>
      <c r="C342">
        <v>66.666666666666671</v>
      </c>
      <c r="D342">
        <v>3</v>
      </c>
      <c r="E342" t="s">
        <v>7922</v>
      </c>
      <c r="F342">
        <v>100</v>
      </c>
      <c r="G342">
        <v>0</v>
      </c>
      <c r="H342" t="s">
        <v>632</v>
      </c>
      <c r="I342" t="s">
        <v>7923</v>
      </c>
      <c r="J342" t="s">
        <v>807</v>
      </c>
      <c r="K342" t="s">
        <v>635</v>
      </c>
      <c r="L342" t="s">
        <v>636</v>
      </c>
      <c r="M342" t="s">
        <v>7924</v>
      </c>
      <c r="N342" t="s">
        <v>635</v>
      </c>
      <c r="O342" t="s">
        <v>668</v>
      </c>
      <c r="P342" t="s">
        <v>22</v>
      </c>
      <c r="Q342" t="s">
        <v>669</v>
      </c>
      <c r="R342" t="s">
        <v>636</v>
      </c>
      <c r="S342" t="s">
        <v>7925</v>
      </c>
      <c r="T342" t="s">
        <v>7926</v>
      </c>
    </row>
    <row r="343" spans="1:20" x14ac:dyDescent="0.25">
      <c r="A343" t="s">
        <v>37</v>
      </c>
      <c r="B343" t="s">
        <v>38</v>
      </c>
      <c r="C343">
        <v>66.666666666666671</v>
      </c>
      <c r="D343">
        <v>3</v>
      </c>
      <c r="E343" t="s">
        <v>7927</v>
      </c>
      <c r="F343">
        <v>100</v>
      </c>
      <c r="G343">
        <v>0</v>
      </c>
      <c r="H343" t="s">
        <v>632</v>
      </c>
      <c r="I343" t="s">
        <v>7923</v>
      </c>
      <c r="J343" t="s">
        <v>807</v>
      </c>
      <c r="K343" t="s">
        <v>635</v>
      </c>
      <c r="L343" t="s">
        <v>636</v>
      </c>
      <c r="M343" t="s">
        <v>7928</v>
      </c>
      <c r="N343" t="s">
        <v>635</v>
      </c>
      <c r="O343" t="s">
        <v>668</v>
      </c>
      <c r="P343" t="s">
        <v>22</v>
      </c>
      <c r="Q343" t="s">
        <v>669</v>
      </c>
      <c r="R343" t="s">
        <v>636</v>
      </c>
      <c r="S343" t="s">
        <v>7929</v>
      </c>
      <c r="T343" t="s">
        <v>7930</v>
      </c>
    </row>
    <row r="344" spans="1:20" x14ac:dyDescent="0.25">
      <c r="A344" t="s">
        <v>121</v>
      </c>
      <c r="B344" t="s">
        <v>122</v>
      </c>
      <c r="C344">
        <v>15</v>
      </c>
      <c r="D344">
        <v>1</v>
      </c>
      <c r="E344" t="s">
        <v>7931</v>
      </c>
      <c r="F344">
        <v>15</v>
      </c>
      <c r="G344">
        <v>0</v>
      </c>
      <c r="H344" t="s">
        <v>647</v>
      </c>
      <c r="I344" t="s">
        <v>5333</v>
      </c>
      <c r="J344" t="s">
        <v>7932</v>
      </c>
      <c r="K344" t="s">
        <v>3906</v>
      </c>
      <c r="L344" t="s">
        <v>1255</v>
      </c>
      <c r="M344" t="s">
        <v>7933</v>
      </c>
      <c r="N344" t="s">
        <v>635</v>
      </c>
      <c r="O344" t="s">
        <v>653</v>
      </c>
      <c r="P344" t="s">
        <v>43</v>
      </c>
      <c r="Q344" t="s">
        <v>654</v>
      </c>
      <c r="R344" t="s">
        <v>636</v>
      </c>
      <c r="S344" t="s">
        <v>7934</v>
      </c>
      <c r="T344" t="s">
        <v>7935</v>
      </c>
    </row>
    <row r="345" spans="1:20" x14ac:dyDescent="0.25">
      <c r="A345" t="s">
        <v>164</v>
      </c>
      <c r="B345" t="s">
        <v>165</v>
      </c>
      <c r="C345">
        <v>50</v>
      </c>
      <c r="D345">
        <v>6</v>
      </c>
      <c r="E345" t="s">
        <v>7936</v>
      </c>
      <c r="F345">
        <v>199.99</v>
      </c>
      <c r="G345">
        <v>0</v>
      </c>
      <c r="H345" t="s">
        <v>661</v>
      </c>
      <c r="I345" t="s">
        <v>7937</v>
      </c>
      <c r="J345" t="s">
        <v>634</v>
      </c>
      <c r="K345" t="s">
        <v>635</v>
      </c>
      <c r="L345" t="s">
        <v>636</v>
      </c>
      <c r="M345" t="s">
        <v>7938</v>
      </c>
      <c r="N345" t="s">
        <v>635</v>
      </c>
      <c r="O345" t="s">
        <v>638</v>
      </c>
      <c r="P345" t="s">
        <v>22</v>
      </c>
      <c r="Q345" t="s">
        <v>639</v>
      </c>
      <c r="R345" t="s">
        <v>636</v>
      </c>
      <c r="S345" t="s">
        <v>7939</v>
      </c>
      <c r="T345" t="s">
        <v>7938</v>
      </c>
    </row>
    <row r="346" spans="1:20" x14ac:dyDescent="0.25">
      <c r="A346" t="s">
        <v>37</v>
      </c>
      <c r="B346" t="s">
        <v>38</v>
      </c>
      <c r="C346">
        <v>33</v>
      </c>
      <c r="D346">
        <v>10</v>
      </c>
      <c r="E346" t="s">
        <v>7940</v>
      </c>
      <c r="F346">
        <v>330</v>
      </c>
      <c r="G346">
        <v>0</v>
      </c>
      <c r="H346" t="s">
        <v>661</v>
      </c>
      <c r="I346" t="s">
        <v>5183</v>
      </c>
      <c r="J346" t="s">
        <v>643</v>
      </c>
      <c r="K346" t="s">
        <v>635</v>
      </c>
      <c r="L346" t="s">
        <v>636</v>
      </c>
      <c r="M346" t="s">
        <v>7941</v>
      </c>
      <c r="N346" t="s">
        <v>635</v>
      </c>
      <c r="O346" t="s">
        <v>638</v>
      </c>
      <c r="P346" t="s">
        <v>22</v>
      </c>
      <c r="Q346" t="s">
        <v>639</v>
      </c>
      <c r="R346" t="s">
        <v>636</v>
      </c>
      <c r="S346" t="s">
        <v>7942</v>
      </c>
      <c r="T346" t="s">
        <v>7941</v>
      </c>
    </row>
    <row r="347" spans="1:20" x14ac:dyDescent="0.25">
      <c r="A347" t="s">
        <v>164</v>
      </c>
      <c r="B347" t="s">
        <v>165</v>
      </c>
      <c r="C347">
        <v>50</v>
      </c>
      <c r="D347">
        <v>6</v>
      </c>
      <c r="E347" t="s">
        <v>7943</v>
      </c>
      <c r="F347">
        <v>199.99</v>
      </c>
      <c r="G347">
        <v>0</v>
      </c>
      <c r="H347" t="s">
        <v>661</v>
      </c>
      <c r="I347" t="s">
        <v>7944</v>
      </c>
      <c r="J347" t="s">
        <v>1091</v>
      </c>
      <c r="K347" t="s">
        <v>635</v>
      </c>
      <c r="L347" t="s">
        <v>636</v>
      </c>
      <c r="M347" t="s">
        <v>7945</v>
      </c>
      <c r="N347" t="s">
        <v>635</v>
      </c>
      <c r="O347" t="s">
        <v>668</v>
      </c>
      <c r="P347" t="s">
        <v>22</v>
      </c>
      <c r="Q347" t="s">
        <v>669</v>
      </c>
      <c r="R347" t="s">
        <v>636</v>
      </c>
      <c r="S347" t="s">
        <v>7946</v>
      </c>
      <c r="T347" t="s">
        <v>7947</v>
      </c>
    </row>
    <row r="348" spans="1:20" x14ac:dyDescent="0.25">
      <c r="A348" t="s">
        <v>164</v>
      </c>
      <c r="B348" t="s">
        <v>165</v>
      </c>
      <c r="C348">
        <v>33.333333333333336</v>
      </c>
      <c r="D348">
        <v>3</v>
      </c>
      <c r="E348" t="s">
        <v>7948</v>
      </c>
      <c r="F348">
        <v>99.99</v>
      </c>
      <c r="G348">
        <v>0</v>
      </c>
      <c r="H348" t="s">
        <v>661</v>
      </c>
      <c r="I348" t="s">
        <v>7949</v>
      </c>
      <c r="J348" t="s">
        <v>634</v>
      </c>
      <c r="K348" t="s">
        <v>635</v>
      </c>
      <c r="L348" t="s">
        <v>636</v>
      </c>
      <c r="M348" t="s">
        <v>7950</v>
      </c>
      <c r="N348" t="s">
        <v>635</v>
      </c>
      <c r="O348" t="s">
        <v>668</v>
      </c>
      <c r="P348" t="s">
        <v>22</v>
      </c>
      <c r="Q348" t="s">
        <v>669</v>
      </c>
      <c r="R348" t="s">
        <v>636</v>
      </c>
      <c r="S348" t="s">
        <v>7951</v>
      </c>
      <c r="T348" t="s">
        <v>7952</v>
      </c>
    </row>
    <row r="349" spans="1:20" x14ac:dyDescent="0.25">
      <c r="A349" t="s">
        <v>164</v>
      </c>
      <c r="B349" t="s">
        <v>165</v>
      </c>
      <c r="C349">
        <v>50</v>
      </c>
      <c r="D349">
        <v>6</v>
      </c>
      <c r="E349" t="s">
        <v>7953</v>
      </c>
      <c r="F349">
        <v>199.99</v>
      </c>
      <c r="G349">
        <v>0</v>
      </c>
      <c r="H349" t="s">
        <v>661</v>
      </c>
      <c r="I349" t="s">
        <v>7954</v>
      </c>
      <c r="J349" t="s">
        <v>797</v>
      </c>
      <c r="K349" t="s">
        <v>635</v>
      </c>
      <c r="L349" t="s">
        <v>636</v>
      </c>
      <c r="M349" t="s">
        <v>7955</v>
      </c>
      <c r="N349" t="s">
        <v>635</v>
      </c>
      <c r="O349" t="s">
        <v>638</v>
      </c>
      <c r="P349" t="s">
        <v>22</v>
      </c>
      <c r="Q349" t="s">
        <v>639</v>
      </c>
      <c r="R349" t="s">
        <v>636</v>
      </c>
      <c r="S349" t="s">
        <v>7956</v>
      </c>
      <c r="T349" t="s">
        <v>7955</v>
      </c>
    </row>
    <row r="350" spans="1:20" x14ac:dyDescent="0.25">
      <c r="A350" t="s">
        <v>164</v>
      </c>
      <c r="B350" t="s">
        <v>165</v>
      </c>
      <c r="C350">
        <v>50</v>
      </c>
      <c r="D350">
        <v>6</v>
      </c>
      <c r="E350" t="s">
        <v>7957</v>
      </c>
      <c r="F350">
        <v>199.99</v>
      </c>
      <c r="G350">
        <v>0</v>
      </c>
      <c r="H350" t="s">
        <v>661</v>
      </c>
      <c r="I350" t="s">
        <v>7958</v>
      </c>
      <c r="J350" t="s">
        <v>1091</v>
      </c>
      <c r="K350" t="s">
        <v>635</v>
      </c>
      <c r="L350" t="s">
        <v>636</v>
      </c>
      <c r="M350" t="s">
        <v>7959</v>
      </c>
      <c r="N350" t="s">
        <v>635</v>
      </c>
      <c r="O350" t="s">
        <v>668</v>
      </c>
      <c r="P350" t="s">
        <v>22</v>
      </c>
      <c r="Q350" t="s">
        <v>669</v>
      </c>
      <c r="R350" t="s">
        <v>636</v>
      </c>
      <c r="S350" t="s">
        <v>7960</v>
      </c>
      <c r="T350" t="s">
        <v>7961</v>
      </c>
    </row>
    <row r="351" spans="1:20" x14ac:dyDescent="0.25">
      <c r="A351" t="s">
        <v>35</v>
      </c>
      <c r="B351" t="s">
        <v>36</v>
      </c>
      <c r="C351">
        <v>66.666666666666671</v>
      </c>
      <c r="D351">
        <v>3</v>
      </c>
      <c r="E351" t="s">
        <v>7962</v>
      </c>
      <c r="F351">
        <v>99.99</v>
      </c>
      <c r="G351">
        <v>0</v>
      </c>
      <c r="H351" t="s">
        <v>661</v>
      </c>
      <c r="I351" t="s">
        <v>7963</v>
      </c>
      <c r="J351" t="s">
        <v>2214</v>
      </c>
      <c r="K351" t="s">
        <v>635</v>
      </c>
      <c r="L351" t="s">
        <v>636</v>
      </c>
      <c r="M351" t="s">
        <v>7959</v>
      </c>
      <c r="N351" t="s">
        <v>635</v>
      </c>
      <c r="O351" t="s">
        <v>668</v>
      </c>
      <c r="P351" t="s">
        <v>22</v>
      </c>
      <c r="Q351" t="s">
        <v>669</v>
      </c>
      <c r="R351" t="s">
        <v>636</v>
      </c>
      <c r="S351" t="s">
        <v>7964</v>
      </c>
      <c r="T351" t="s">
        <v>7961</v>
      </c>
    </row>
    <row r="352" spans="1:20" x14ac:dyDescent="0.25">
      <c r="A352" t="s">
        <v>164</v>
      </c>
      <c r="B352" t="s">
        <v>165</v>
      </c>
      <c r="C352">
        <v>50</v>
      </c>
      <c r="D352">
        <v>6</v>
      </c>
      <c r="E352" t="s">
        <v>7965</v>
      </c>
      <c r="F352">
        <v>199.99</v>
      </c>
      <c r="G352">
        <v>0</v>
      </c>
      <c r="H352" t="s">
        <v>661</v>
      </c>
      <c r="I352" t="s">
        <v>7966</v>
      </c>
      <c r="J352" t="s">
        <v>2644</v>
      </c>
      <c r="K352" t="s">
        <v>635</v>
      </c>
      <c r="L352" t="s">
        <v>636</v>
      </c>
      <c r="M352" t="s">
        <v>7967</v>
      </c>
      <c r="N352" t="s">
        <v>635</v>
      </c>
      <c r="O352" t="s">
        <v>638</v>
      </c>
      <c r="P352" t="s">
        <v>22</v>
      </c>
      <c r="Q352" t="s">
        <v>639</v>
      </c>
      <c r="R352" t="s">
        <v>636</v>
      </c>
      <c r="S352" t="s">
        <v>7968</v>
      </c>
      <c r="T352" t="s">
        <v>7967</v>
      </c>
    </row>
    <row r="353" spans="1:20" x14ac:dyDescent="0.25">
      <c r="A353" t="s">
        <v>37</v>
      </c>
      <c r="B353" t="s">
        <v>38</v>
      </c>
      <c r="C353">
        <v>66.666666666666671</v>
      </c>
      <c r="D353">
        <v>3</v>
      </c>
      <c r="E353" t="s">
        <v>7969</v>
      </c>
      <c r="F353">
        <v>99.99</v>
      </c>
      <c r="G353">
        <v>0</v>
      </c>
      <c r="H353" t="s">
        <v>661</v>
      </c>
      <c r="I353" t="s">
        <v>7970</v>
      </c>
      <c r="J353" t="s">
        <v>643</v>
      </c>
      <c r="K353" t="s">
        <v>635</v>
      </c>
      <c r="L353" t="s">
        <v>636</v>
      </c>
      <c r="M353" t="s">
        <v>7971</v>
      </c>
      <c r="N353" t="s">
        <v>635</v>
      </c>
      <c r="O353" t="s">
        <v>638</v>
      </c>
      <c r="P353" t="s">
        <v>22</v>
      </c>
      <c r="Q353" t="s">
        <v>639</v>
      </c>
      <c r="R353" t="s">
        <v>636</v>
      </c>
      <c r="S353" t="s">
        <v>7972</v>
      </c>
      <c r="T353" t="s">
        <v>7971</v>
      </c>
    </row>
    <row r="354" spans="1:20" x14ac:dyDescent="0.25">
      <c r="A354" t="s">
        <v>164</v>
      </c>
      <c r="B354" t="s">
        <v>165</v>
      </c>
      <c r="C354">
        <v>33.333333333333336</v>
      </c>
      <c r="D354">
        <v>3</v>
      </c>
      <c r="E354" t="s">
        <v>7973</v>
      </c>
      <c r="F354">
        <v>99.99</v>
      </c>
      <c r="G354">
        <v>0</v>
      </c>
      <c r="H354" t="s">
        <v>661</v>
      </c>
      <c r="I354" t="s">
        <v>7974</v>
      </c>
      <c r="J354" t="s">
        <v>1399</v>
      </c>
      <c r="K354" t="s">
        <v>635</v>
      </c>
      <c r="L354" t="s">
        <v>636</v>
      </c>
      <c r="M354" t="s">
        <v>7975</v>
      </c>
      <c r="N354" t="s">
        <v>635</v>
      </c>
      <c r="O354" t="s">
        <v>638</v>
      </c>
      <c r="P354" t="s">
        <v>22</v>
      </c>
      <c r="Q354" t="s">
        <v>639</v>
      </c>
      <c r="R354" t="s">
        <v>636</v>
      </c>
      <c r="S354" t="s">
        <v>7976</v>
      </c>
      <c r="T354" t="s">
        <v>7975</v>
      </c>
    </row>
    <row r="355" spans="1:20" x14ac:dyDescent="0.25">
      <c r="A355" t="s">
        <v>39</v>
      </c>
      <c r="B355" t="s">
        <v>1715</v>
      </c>
      <c r="C355">
        <v>76</v>
      </c>
      <c r="D355">
        <v>1</v>
      </c>
      <c r="E355" t="s">
        <v>7977</v>
      </c>
      <c r="F355">
        <v>83</v>
      </c>
      <c r="G355">
        <v>7</v>
      </c>
      <c r="H355" t="s">
        <v>647</v>
      </c>
      <c r="I355" t="s">
        <v>7978</v>
      </c>
      <c r="J355" t="s">
        <v>7979</v>
      </c>
      <c r="K355" t="s">
        <v>1016</v>
      </c>
      <c r="L355" t="s">
        <v>7980</v>
      </c>
      <c r="M355" t="s">
        <v>7981</v>
      </c>
      <c r="N355" t="s">
        <v>635</v>
      </c>
      <c r="O355" t="s">
        <v>706</v>
      </c>
      <c r="P355" t="s">
        <v>40</v>
      </c>
      <c r="Q355" t="s">
        <v>707</v>
      </c>
      <c r="R355" t="s">
        <v>636</v>
      </c>
      <c r="S355" t="s">
        <v>7982</v>
      </c>
      <c r="T355" t="s">
        <v>7981</v>
      </c>
    </row>
    <row r="356" spans="1:20" x14ac:dyDescent="0.25">
      <c r="A356" t="s">
        <v>164</v>
      </c>
      <c r="B356" t="s">
        <v>165</v>
      </c>
      <c r="C356">
        <v>50</v>
      </c>
      <c r="D356">
        <v>6</v>
      </c>
      <c r="E356" t="s">
        <v>7983</v>
      </c>
      <c r="F356">
        <v>199.99</v>
      </c>
      <c r="G356">
        <v>0</v>
      </c>
      <c r="H356" t="s">
        <v>661</v>
      </c>
      <c r="I356" t="s">
        <v>7984</v>
      </c>
      <c r="J356" t="s">
        <v>643</v>
      </c>
      <c r="K356" t="s">
        <v>635</v>
      </c>
      <c r="L356" t="s">
        <v>636</v>
      </c>
      <c r="M356" t="s">
        <v>7985</v>
      </c>
      <c r="N356" t="s">
        <v>635</v>
      </c>
      <c r="O356" t="s">
        <v>638</v>
      </c>
      <c r="P356" t="s">
        <v>22</v>
      </c>
      <c r="Q356" t="s">
        <v>639</v>
      </c>
      <c r="R356" t="s">
        <v>636</v>
      </c>
      <c r="S356" t="s">
        <v>7986</v>
      </c>
      <c r="T356" t="s">
        <v>7985</v>
      </c>
    </row>
    <row r="357" spans="1:20" x14ac:dyDescent="0.25">
      <c r="A357" t="s">
        <v>164</v>
      </c>
      <c r="B357" t="s">
        <v>165</v>
      </c>
      <c r="C357">
        <v>50</v>
      </c>
      <c r="D357">
        <v>6</v>
      </c>
      <c r="E357" t="s">
        <v>7987</v>
      </c>
      <c r="F357">
        <v>237.99</v>
      </c>
      <c r="G357">
        <v>38</v>
      </c>
      <c r="H357" t="s">
        <v>661</v>
      </c>
      <c r="I357" t="s">
        <v>7988</v>
      </c>
      <c r="J357" t="s">
        <v>997</v>
      </c>
      <c r="K357" t="s">
        <v>635</v>
      </c>
      <c r="L357" t="s">
        <v>636</v>
      </c>
      <c r="M357" t="s">
        <v>7989</v>
      </c>
      <c r="N357" t="s">
        <v>635</v>
      </c>
      <c r="O357" t="s">
        <v>668</v>
      </c>
      <c r="P357" t="s">
        <v>22</v>
      </c>
      <c r="Q357" t="s">
        <v>669</v>
      </c>
      <c r="R357" t="s">
        <v>636</v>
      </c>
      <c r="S357" t="s">
        <v>7990</v>
      </c>
      <c r="T357" t="s">
        <v>7991</v>
      </c>
    </row>
    <row r="358" spans="1:20" x14ac:dyDescent="0.25">
      <c r="A358" t="s">
        <v>164</v>
      </c>
      <c r="B358" t="s">
        <v>165</v>
      </c>
      <c r="C358">
        <v>33.333333333333336</v>
      </c>
      <c r="D358">
        <v>3</v>
      </c>
      <c r="E358" t="s">
        <v>7992</v>
      </c>
      <c r="F358">
        <v>99.99</v>
      </c>
      <c r="G358">
        <v>0</v>
      </c>
      <c r="H358" t="s">
        <v>661</v>
      </c>
      <c r="I358" t="s">
        <v>7993</v>
      </c>
      <c r="J358" t="s">
        <v>2016</v>
      </c>
      <c r="K358" t="s">
        <v>635</v>
      </c>
      <c r="L358" t="s">
        <v>636</v>
      </c>
      <c r="M358" t="s">
        <v>7994</v>
      </c>
      <c r="N358" t="s">
        <v>635</v>
      </c>
      <c r="O358" t="s">
        <v>638</v>
      </c>
      <c r="P358" t="s">
        <v>22</v>
      </c>
      <c r="Q358" t="s">
        <v>639</v>
      </c>
      <c r="R358" t="s">
        <v>636</v>
      </c>
      <c r="S358" t="s">
        <v>7995</v>
      </c>
      <c r="T358" t="s">
        <v>7994</v>
      </c>
    </row>
    <row r="359" spans="1:20" x14ac:dyDescent="0.25">
      <c r="A359" t="s">
        <v>35</v>
      </c>
      <c r="B359" t="s">
        <v>36</v>
      </c>
      <c r="C359">
        <v>66.666666666666671</v>
      </c>
      <c r="D359">
        <v>3</v>
      </c>
      <c r="E359" t="s">
        <v>7996</v>
      </c>
      <c r="F359">
        <v>132</v>
      </c>
      <c r="G359">
        <v>0</v>
      </c>
      <c r="H359" t="s">
        <v>647</v>
      </c>
      <c r="I359" t="s">
        <v>7997</v>
      </c>
      <c r="J359" t="s">
        <v>7998</v>
      </c>
      <c r="K359" t="s">
        <v>1016</v>
      </c>
      <c r="L359" t="s">
        <v>1294</v>
      </c>
      <c r="M359" t="s">
        <v>7999</v>
      </c>
      <c r="N359" t="s">
        <v>635</v>
      </c>
      <c r="O359" t="s">
        <v>653</v>
      </c>
      <c r="P359" t="s">
        <v>43</v>
      </c>
      <c r="Q359" t="s">
        <v>654</v>
      </c>
      <c r="R359" t="s">
        <v>636</v>
      </c>
      <c r="S359" t="s">
        <v>8000</v>
      </c>
      <c r="T359" t="s">
        <v>8001</v>
      </c>
    </row>
    <row r="360" spans="1:20" x14ac:dyDescent="0.25">
      <c r="A360" t="s">
        <v>164</v>
      </c>
      <c r="B360" t="s">
        <v>165</v>
      </c>
      <c r="C360">
        <v>33.333333333333336</v>
      </c>
      <c r="D360">
        <v>3</v>
      </c>
      <c r="E360" t="s">
        <v>8002</v>
      </c>
      <c r="F360">
        <v>99.99</v>
      </c>
      <c r="G360">
        <v>0</v>
      </c>
      <c r="H360" t="s">
        <v>661</v>
      </c>
      <c r="I360" t="s">
        <v>8003</v>
      </c>
      <c r="J360" t="s">
        <v>2574</v>
      </c>
      <c r="K360" t="s">
        <v>635</v>
      </c>
      <c r="L360" t="s">
        <v>636</v>
      </c>
      <c r="M360" t="s">
        <v>8004</v>
      </c>
      <c r="N360" t="s">
        <v>635</v>
      </c>
      <c r="O360" t="s">
        <v>638</v>
      </c>
      <c r="P360" t="s">
        <v>22</v>
      </c>
      <c r="Q360" t="s">
        <v>639</v>
      </c>
      <c r="R360" t="s">
        <v>636</v>
      </c>
      <c r="S360" t="s">
        <v>8005</v>
      </c>
      <c r="T360" t="s">
        <v>8004</v>
      </c>
    </row>
    <row r="361" spans="1:20" x14ac:dyDescent="0.25">
      <c r="A361" t="s">
        <v>39</v>
      </c>
      <c r="B361" t="s">
        <v>44</v>
      </c>
      <c r="C361">
        <v>69.900000000000006</v>
      </c>
      <c r="D361">
        <v>10</v>
      </c>
      <c r="E361" t="s">
        <v>8006</v>
      </c>
      <c r="F361">
        <v>794.19</v>
      </c>
      <c r="G361">
        <v>74.290000000000006</v>
      </c>
      <c r="H361" t="s">
        <v>647</v>
      </c>
      <c r="I361" t="s">
        <v>2906</v>
      </c>
      <c r="J361" t="s">
        <v>2907</v>
      </c>
      <c r="K361" t="s">
        <v>2908</v>
      </c>
      <c r="L361" t="s">
        <v>2909</v>
      </c>
      <c r="M361" t="s">
        <v>8007</v>
      </c>
      <c r="N361" t="s">
        <v>635</v>
      </c>
      <c r="O361" t="s">
        <v>706</v>
      </c>
      <c r="P361" t="s">
        <v>40</v>
      </c>
      <c r="Q361" t="s">
        <v>707</v>
      </c>
      <c r="R361" t="s">
        <v>636</v>
      </c>
      <c r="S361" t="s">
        <v>8008</v>
      </c>
      <c r="T361" t="s">
        <v>8007</v>
      </c>
    </row>
    <row r="362" spans="1:20" x14ac:dyDescent="0.25">
      <c r="A362" t="s">
        <v>39</v>
      </c>
      <c r="B362" t="s">
        <v>44</v>
      </c>
      <c r="C362">
        <v>66.333333333333329</v>
      </c>
      <c r="D362">
        <v>3</v>
      </c>
      <c r="E362" t="s">
        <v>8009</v>
      </c>
      <c r="F362">
        <v>462</v>
      </c>
      <c r="G362">
        <v>0</v>
      </c>
      <c r="H362" t="s">
        <v>647</v>
      </c>
      <c r="I362" t="s">
        <v>6262</v>
      </c>
      <c r="J362" t="s">
        <v>8010</v>
      </c>
      <c r="K362" t="s">
        <v>4181</v>
      </c>
      <c r="L362" t="s">
        <v>3723</v>
      </c>
      <c r="M362" t="s">
        <v>8011</v>
      </c>
      <c r="N362" t="s">
        <v>635</v>
      </c>
      <c r="O362" t="s">
        <v>653</v>
      </c>
      <c r="P362" t="s">
        <v>43</v>
      </c>
      <c r="Q362" t="s">
        <v>654</v>
      </c>
      <c r="R362" t="s">
        <v>636</v>
      </c>
      <c r="S362" t="s">
        <v>8012</v>
      </c>
      <c r="T362" t="s">
        <v>8013</v>
      </c>
    </row>
    <row r="363" spans="1:20" x14ac:dyDescent="0.25">
      <c r="A363" t="s">
        <v>89</v>
      </c>
      <c r="B363" t="s">
        <v>1223</v>
      </c>
      <c r="C363">
        <v>66.333333333333329</v>
      </c>
      <c r="D363">
        <v>3</v>
      </c>
      <c r="E363" t="s">
        <v>8009</v>
      </c>
      <c r="F363">
        <v>462</v>
      </c>
      <c r="G363">
        <v>0</v>
      </c>
      <c r="H363" t="s">
        <v>647</v>
      </c>
      <c r="I363" t="s">
        <v>6262</v>
      </c>
      <c r="J363" t="s">
        <v>8010</v>
      </c>
      <c r="K363" t="s">
        <v>4181</v>
      </c>
      <c r="L363" t="s">
        <v>3723</v>
      </c>
      <c r="M363" t="s">
        <v>8011</v>
      </c>
      <c r="N363" t="s">
        <v>635</v>
      </c>
      <c r="O363" t="s">
        <v>653</v>
      </c>
      <c r="P363" t="s">
        <v>43</v>
      </c>
      <c r="Q363" t="s">
        <v>654</v>
      </c>
      <c r="R363" t="s">
        <v>636</v>
      </c>
      <c r="S363" t="s">
        <v>8012</v>
      </c>
      <c r="T363" t="s">
        <v>8013</v>
      </c>
    </row>
    <row r="364" spans="1:20" x14ac:dyDescent="0.25">
      <c r="A364" t="s">
        <v>37</v>
      </c>
      <c r="B364" t="s">
        <v>38</v>
      </c>
      <c r="C364">
        <v>66.666666666666671</v>
      </c>
      <c r="D364">
        <v>3</v>
      </c>
      <c r="E364" t="s">
        <v>8014</v>
      </c>
      <c r="F364">
        <v>99.99</v>
      </c>
      <c r="G364">
        <v>0</v>
      </c>
      <c r="H364" t="s">
        <v>661</v>
      </c>
      <c r="I364" t="s">
        <v>8015</v>
      </c>
      <c r="J364" t="s">
        <v>1091</v>
      </c>
      <c r="K364" t="s">
        <v>635</v>
      </c>
      <c r="L364" t="s">
        <v>636</v>
      </c>
      <c r="M364" t="s">
        <v>8016</v>
      </c>
      <c r="N364" t="s">
        <v>635</v>
      </c>
      <c r="O364" t="s">
        <v>668</v>
      </c>
      <c r="P364" t="s">
        <v>22</v>
      </c>
      <c r="Q364" t="s">
        <v>669</v>
      </c>
      <c r="R364" t="s">
        <v>636</v>
      </c>
      <c r="S364" t="s">
        <v>8017</v>
      </c>
      <c r="T364" t="s">
        <v>8016</v>
      </c>
    </row>
    <row r="365" spans="1:20" x14ac:dyDescent="0.25">
      <c r="A365" t="s">
        <v>164</v>
      </c>
      <c r="B365" t="s">
        <v>165</v>
      </c>
      <c r="C365">
        <v>33.333333333333336</v>
      </c>
      <c r="D365">
        <v>3</v>
      </c>
      <c r="E365" t="s">
        <v>8018</v>
      </c>
      <c r="F365">
        <v>99.99</v>
      </c>
      <c r="G365">
        <v>0</v>
      </c>
      <c r="H365" t="s">
        <v>661</v>
      </c>
      <c r="I365" t="s">
        <v>8019</v>
      </c>
      <c r="J365" t="s">
        <v>797</v>
      </c>
      <c r="K365" t="s">
        <v>635</v>
      </c>
      <c r="L365" t="s">
        <v>636</v>
      </c>
      <c r="M365" t="s">
        <v>8020</v>
      </c>
      <c r="N365" t="s">
        <v>635</v>
      </c>
      <c r="O365" t="s">
        <v>668</v>
      </c>
      <c r="P365" t="s">
        <v>22</v>
      </c>
      <c r="Q365" t="s">
        <v>669</v>
      </c>
      <c r="R365" t="s">
        <v>636</v>
      </c>
      <c r="S365" t="s">
        <v>8021</v>
      </c>
      <c r="T365" t="s">
        <v>8020</v>
      </c>
    </row>
    <row r="366" spans="1:20" x14ac:dyDescent="0.25">
      <c r="A366" t="s">
        <v>164</v>
      </c>
      <c r="B366" t="s">
        <v>165</v>
      </c>
      <c r="C366">
        <v>33.333333333333336</v>
      </c>
      <c r="D366">
        <v>3</v>
      </c>
      <c r="E366" t="s">
        <v>8022</v>
      </c>
      <c r="F366">
        <v>99.99</v>
      </c>
      <c r="G366">
        <v>0</v>
      </c>
      <c r="H366" t="s">
        <v>661</v>
      </c>
      <c r="I366" t="s">
        <v>8023</v>
      </c>
      <c r="J366" t="s">
        <v>884</v>
      </c>
      <c r="K366" t="s">
        <v>635</v>
      </c>
      <c r="L366" t="s">
        <v>636</v>
      </c>
      <c r="M366" t="s">
        <v>8024</v>
      </c>
      <c r="N366" t="s">
        <v>635</v>
      </c>
      <c r="O366" t="s">
        <v>638</v>
      </c>
      <c r="P366" t="s">
        <v>22</v>
      </c>
      <c r="Q366" t="s">
        <v>639</v>
      </c>
      <c r="R366" t="s">
        <v>636</v>
      </c>
      <c r="S366" t="s">
        <v>8025</v>
      </c>
      <c r="T366" t="s">
        <v>8024</v>
      </c>
    </row>
    <row r="367" spans="1:20" x14ac:dyDescent="0.25">
      <c r="A367" t="s">
        <v>164</v>
      </c>
      <c r="B367" t="s">
        <v>165</v>
      </c>
      <c r="C367">
        <v>50</v>
      </c>
      <c r="D367">
        <v>6</v>
      </c>
      <c r="E367" t="s">
        <v>8026</v>
      </c>
      <c r="F367">
        <v>199.99</v>
      </c>
      <c r="G367">
        <v>0</v>
      </c>
      <c r="H367" t="s">
        <v>661</v>
      </c>
      <c r="I367" t="s">
        <v>8027</v>
      </c>
      <c r="J367" t="s">
        <v>1091</v>
      </c>
      <c r="K367" t="s">
        <v>635</v>
      </c>
      <c r="L367" t="s">
        <v>636</v>
      </c>
      <c r="M367" t="s">
        <v>8028</v>
      </c>
      <c r="N367" t="s">
        <v>635</v>
      </c>
      <c r="O367" t="s">
        <v>638</v>
      </c>
      <c r="P367" t="s">
        <v>22</v>
      </c>
      <c r="Q367" t="s">
        <v>639</v>
      </c>
      <c r="R367" t="s">
        <v>636</v>
      </c>
      <c r="S367" t="s">
        <v>8029</v>
      </c>
      <c r="T367" t="s">
        <v>8030</v>
      </c>
    </row>
    <row r="368" spans="1:20" x14ac:dyDescent="0.25">
      <c r="A368" t="s">
        <v>164</v>
      </c>
      <c r="B368" t="s">
        <v>165</v>
      </c>
      <c r="C368">
        <v>50</v>
      </c>
      <c r="D368">
        <v>6</v>
      </c>
      <c r="E368" t="s">
        <v>8031</v>
      </c>
      <c r="F368">
        <v>199.99</v>
      </c>
      <c r="G368">
        <v>0</v>
      </c>
      <c r="H368" t="s">
        <v>661</v>
      </c>
      <c r="I368" t="s">
        <v>8032</v>
      </c>
      <c r="J368" t="s">
        <v>797</v>
      </c>
      <c r="K368" t="s">
        <v>635</v>
      </c>
      <c r="L368" t="s">
        <v>636</v>
      </c>
      <c r="M368" t="s">
        <v>8033</v>
      </c>
      <c r="N368" t="s">
        <v>635</v>
      </c>
      <c r="O368" t="s">
        <v>668</v>
      </c>
      <c r="P368" t="s">
        <v>22</v>
      </c>
      <c r="Q368" t="s">
        <v>669</v>
      </c>
      <c r="R368" t="s">
        <v>636</v>
      </c>
      <c r="S368" t="s">
        <v>8034</v>
      </c>
      <c r="T368" t="s">
        <v>8033</v>
      </c>
    </row>
    <row r="369" spans="1:20" x14ac:dyDescent="0.25">
      <c r="A369" t="s">
        <v>35</v>
      </c>
      <c r="B369" t="s">
        <v>36</v>
      </c>
      <c r="C369">
        <v>66.666666666666671</v>
      </c>
      <c r="D369">
        <v>9</v>
      </c>
      <c r="E369" t="s">
        <v>8035</v>
      </c>
      <c r="F369">
        <v>299.97000000000003</v>
      </c>
      <c r="G369">
        <v>0</v>
      </c>
      <c r="H369" t="s">
        <v>661</v>
      </c>
      <c r="I369" t="s">
        <v>2871</v>
      </c>
      <c r="J369" t="s">
        <v>1091</v>
      </c>
      <c r="K369" t="s">
        <v>635</v>
      </c>
      <c r="L369" t="s">
        <v>636</v>
      </c>
      <c r="M369" t="s">
        <v>8036</v>
      </c>
      <c r="N369" t="s">
        <v>635</v>
      </c>
      <c r="O369" t="s">
        <v>638</v>
      </c>
      <c r="P369" t="s">
        <v>22</v>
      </c>
      <c r="Q369" t="s">
        <v>639</v>
      </c>
      <c r="R369" t="s">
        <v>636</v>
      </c>
      <c r="S369" t="s">
        <v>8037</v>
      </c>
      <c r="T369" t="s">
        <v>8036</v>
      </c>
    </row>
    <row r="370" spans="1:20" x14ac:dyDescent="0.25">
      <c r="A370" t="s">
        <v>164</v>
      </c>
      <c r="B370" t="s">
        <v>165</v>
      </c>
      <c r="C370">
        <v>33.333333333333336</v>
      </c>
      <c r="D370">
        <v>3</v>
      </c>
      <c r="E370" t="s">
        <v>8038</v>
      </c>
      <c r="F370">
        <v>99.99</v>
      </c>
      <c r="G370">
        <v>0</v>
      </c>
      <c r="H370" t="s">
        <v>661</v>
      </c>
      <c r="I370" t="s">
        <v>8039</v>
      </c>
      <c r="J370" t="s">
        <v>643</v>
      </c>
      <c r="K370" t="s">
        <v>635</v>
      </c>
      <c r="L370" t="s">
        <v>636</v>
      </c>
      <c r="M370" t="s">
        <v>8040</v>
      </c>
      <c r="N370" t="s">
        <v>635</v>
      </c>
      <c r="O370" t="s">
        <v>668</v>
      </c>
      <c r="P370" t="s">
        <v>22</v>
      </c>
      <c r="Q370" t="s">
        <v>669</v>
      </c>
      <c r="R370" t="s">
        <v>636</v>
      </c>
      <c r="S370" t="s">
        <v>8041</v>
      </c>
      <c r="T370" t="s">
        <v>8040</v>
      </c>
    </row>
    <row r="371" spans="1:20" x14ac:dyDescent="0.25">
      <c r="A371" t="s">
        <v>164</v>
      </c>
      <c r="B371" t="s">
        <v>165</v>
      </c>
      <c r="C371">
        <v>33.333333333333336</v>
      </c>
      <c r="D371">
        <v>3</v>
      </c>
      <c r="E371" t="s">
        <v>8042</v>
      </c>
      <c r="F371">
        <v>100</v>
      </c>
      <c r="G371">
        <v>0</v>
      </c>
      <c r="H371" t="s">
        <v>661</v>
      </c>
      <c r="I371" t="s">
        <v>8043</v>
      </c>
      <c r="J371" t="s">
        <v>807</v>
      </c>
      <c r="K371" t="s">
        <v>635</v>
      </c>
      <c r="L371" t="s">
        <v>636</v>
      </c>
      <c r="M371" t="s">
        <v>8044</v>
      </c>
      <c r="N371" t="s">
        <v>635</v>
      </c>
      <c r="O371" t="s">
        <v>638</v>
      </c>
      <c r="P371" t="s">
        <v>22</v>
      </c>
      <c r="Q371" t="s">
        <v>639</v>
      </c>
      <c r="R371" t="s">
        <v>636</v>
      </c>
      <c r="S371" t="s">
        <v>8045</v>
      </c>
      <c r="T371" t="s">
        <v>8044</v>
      </c>
    </row>
    <row r="372" spans="1:20" x14ac:dyDescent="0.25">
      <c r="A372" t="s">
        <v>258</v>
      </c>
      <c r="B372" t="s">
        <v>982</v>
      </c>
      <c r="C372">
        <v>98.1</v>
      </c>
      <c r="D372">
        <v>1</v>
      </c>
      <c r="E372" t="s">
        <v>8046</v>
      </c>
      <c r="F372">
        <v>105.1</v>
      </c>
      <c r="G372">
        <v>7</v>
      </c>
      <c r="H372" t="s">
        <v>647</v>
      </c>
      <c r="I372" t="s">
        <v>8047</v>
      </c>
      <c r="J372" t="s">
        <v>8048</v>
      </c>
      <c r="K372" t="s">
        <v>1851</v>
      </c>
      <c r="L372" t="s">
        <v>8049</v>
      </c>
      <c r="M372" t="s">
        <v>8050</v>
      </c>
      <c r="N372" t="s">
        <v>635</v>
      </c>
      <c r="O372" t="s">
        <v>706</v>
      </c>
      <c r="P372" t="s">
        <v>40</v>
      </c>
      <c r="Q372" t="s">
        <v>707</v>
      </c>
      <c r="R372" t="s">
        <v>636</v>
      </c>
      <c r="S372" t="s">
        <v>8051</v>
      </c>
      <c r="T372" t="s">
        <v>8050</v>
      </c>
    </row>
    <row r="373" spans="1:20" x14ac:dyDescent="0.25">
      <c r="A373" t="s">
        <v>164</v>
      </c>
      <c r="B373" t="s">
        <v>165</v>
      </c>
      <c r="C373">
        <v>50</v>
      </c>
      <c r="D373">
        <v>6</v>
      </c>
      <c r="E373" t="s">
        <v>8052</v>
      </c>
      <c r="F373">
        <v>199.99</v>
      </c>
      <c r="G373">
        <v>0</v>
      </c>
      <c r="H373" t="s">
        <v>661</v>
      </c>
      <c r="I373" t="s">
        <v>8053</v>
      </c>
      <c r="J373" t="s">
        <v>1883</v>
      </c>
      <c r="K373" t="s">
        <v>635</v>
      </c>
      <c r="L373" t="s">
        <v>636</v>
      </c>
      <c r="M373" t="s">
        <v>8054</v>
      </c>
      <c r="N373" t="s">
        <v>635</v>
      </c>
      <c r="O373" t="s">
        <v>980</v>
      </c>
      <c r="P373" t="s">
        <v>22</v>
      </c>
      <c r="Q373" t="s">
        <v>669</v>
      </c>
      <c r="R373" t="s">
        <v>636</v>
      </c>
      <c r="S373" t="s">
        <v>8055</v>
      </c>
      <c r="T373" t="s">
        <v>8056</v>
      </c>
    </row>
    <row r="374" spans="1:20" x14ac:dyDescent="0.25">
      <c r="A374" t="s">
        <v>121</v>
      </c>
      <c r="B374" t="s">
        <v>122</v>
      </c>
      <c r="C374">
        <v>15</v>
      </c>
      <c r="D374">
        <v>1</v>
      </c>
      <c r="E374" t="s">
        <v>8057</v>
      </c>
      <c r="F374">
        <v>15</v>
      </c>
      <c r="G374">
        <v>0</v>
      </c>
      <c r="H374" t="s">
        <v>647</v>
      </c>
      <c r="I374" t="s">
        <v>2146</v>
      </c>
      <c r="J374" t="s">
        <v>8058</v>
      </c>
      <c r="K374" t="s">
        <v>5793</v>
      </c>
      <c r="L374" t="s">
        <v>8059</v>
      </c>
      <c r="M374" t="s">
        <v>8060</v>
      </c>
      <c r="N374" t="s">
        <v>635</v>
      </c>
      <c r="O374" t="s">
        <v>678</v>
      </c>
      <c r="P374" t="s">
        <v>43</v>
      </c>
      <c r="Q374" t="s">
        <v>654</v>
      </c>
      <c r="R374" t="s">
        <v>636</v>
      </c>
      <c r="S374" t="s">
        <v>8061</v>
      </c>
      <c r="T374" t="s">
        <v>8060</v>
      </c>
    </row>
  </sheetData>
  <pageMargins left="0.25" right="0.25" top="0.75" bottom="0.75" header="0.3" footer="0.3"/>
  <pageSetup paperSize="9" scale="21" fitToHeight="0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68034-EE86-4095-9F2F-8D7C43B7AA2E}">
  <sheetPr>
    <tabColor rgb="FFFF6699"/>
    <pageSetUpPr fitToPage="1"/>
  </sheetPr>
  <dimension ref="A1:V373"/>
  <sheetViews>
    <sheetView zoomScale="70" zoomScaleNormal="70" workbookViewId="0">
      <pane xSplit="2" ySplit="1" topLeftCell="S21" activePane="bottomRight" state="frozen"/>
      <selection sqref="A1:XFD1048576"/>
      <selection pane="topRight" sqref="A1:XFD1048576"/>
      <selection pane="bottomLeft" sqref="A1:XFD1048576"/>
      <selection pane="bottomRight" activeCell="U342" sqref="U342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6" t="s">
        <v>1983</v>
      </c>
      <c r="V1" t="s">
        <v>1985</v>
      </c>
    </row>
    <row r="2" spans="1:22" x14ac:dyDescent="0.25">
      <c r="A2" t="s">
        <v>37</v>
      </c>
      <c r="B2" t="s">
        <v>38</v>
      </c>
      <c r="C2">
        <v>66.666666666666671</v>
      </c>
      <c r="D2">
        <v>12</v>
      </c>
      <c r="E2" t="s">
        <v>8985</v>
      </c>
      <c r="F2">
        <v>377.88</v>
      </c>
      <c r="G2">
        <v>0</v>
      </c>
      <c r="H2" t="s">
        <v>661</v>
      </c>
      <c r="I2" t="s">
        <v>8986</v>
      </c>
      <c r="J2" t="s">
        <v>978</v>
      </c>
      <c r="K2" t="s">
        <v>635</v>
      </c>
      <c r="L2" t="s">
        <v>636</v>
      </c>
      <c r="M2" t="s">
        <v>8987</v>
      </c>
      <c r="N2" t="s">
        <v>635</v>
      </c>
      <c r="O2" t="s">
        <v>1071</v>
      </c>
      <c r="P2" t="s">
        <v>22</v>
      </c>
      <c r="Q2" t="s">
        <v>639</v>
      </c>
      <c r="R2" t="s">
        <v>636</v>
      </c>
      <c r="S2" t="s">
        <v>635</v>
      </c>
      <c r="T2" t="s">
        <v>8987</v>
      </c>
      <c r="U2" s="87" t="s">
        <v>164</v>
      </c>
      <c r="V2">
        <v>832</v>
      </c>
    </row>
    <row r="3" spans="1:22" x14ac:dyDescent="0.25">
      <c r="A3" t="s">
        <v>39</v>
      </c>
      <c r="B3" t="s">
        <v>44</v>
      </c>
      <c r="C3">
        <v>66.333333333333329</v>
      </c>
      <c r="D3">
        <v>3</v>
      </c>
      <c r="E3" t="s">
        <v>8988</v>
      </c>
      <c r="F3">
        <v>220</v>
      </c>
      <c r="G3">
        <v>0</v>
      </c>
      <c r="H3" t="s">
        <v>632</v>
      </c>
      <c r="I3" t="s">
        <v>7007</v>
      </c>
      <c r="J3" t="s">
        <v>643</v>
      </c>
      <c r="K3" t="s">
        <v>635</v>
      </c>
      <c r="L3" t="s">
        <v>636</v>
      </c>
      <c r="M3" t="s">
        <v>8989</v>
      </c>
      <c r="N3" t="s">
        <v>635</v>
      </c>
      <c r="O3" t="s">
        <v>638</v>
      </c>
      <c r="P3" t="s">
        <v>22</v>
      </c>
      <c r="Q3" t="s">
        <v>639</v>
      </c>
      <c r="R3" t="s">
        <v>636</v>
      </c>
      <c r="S3" t="s">
        <v>635</v>
      </c>
      <c r="T3" t="s">
        <v>8989</v>
      </c>
      <c r="U3" s="88" t="s">
        <v>165</v>
      </c>
      <c r="V3">
        <v>832</v>
      </c>
    </row>
    <row r="4" spans="1:22" x14ac:dyDescent="0.25">
      <c r="A4" t="s">
        <v>164</v>
      </c>
      <c r="B4" t="s">
        <v>165</v>
      </c>
      <c r="C4">
        <v>40</v>
      </c>
      <c r="D4">
        <v>10</v>
      </c>
      <c r="E4" t="s">
        <v>8990</v>
      </c>
      <c r="F4">
        <v>293.25</v>
      </c>
      <c r="G4">
        <v>0</v>
      </c>
      <c r="H4" t="s">
        <v>661</v>
      </c>
      <c r="I4" t="s">
        <v>8991</v>
      </c>
      <c r="J4" t="s">
        <v>823</v>
      </c>
      <c r="K4" t="s">
        <v>635</v>
      </c>
      <c r="L4" t="s">
        <v>636</v>
      </c>
      <c r="M4" t="s">
        <v>8992</v>
      </c>
      <c r="N4" t="s">
        <v>635</v>
      </c>
      <c r="O4" t="s">
        <v>1071</v>
      </c>
      <c r="P4" t="s">
        <v>22</v>
      </c>
      <c r="Q4" t="s">
        <v>639</v>
      </c>
      <c r="R4" t="s">
        <v>636</v>
      </c>
      <c r="S4" t="s">
        <v>635</v>
      </c>
      <c r="T4" t="s">
        <v>8992</v>
      </c>
      <c r="U4" s="87" t="s">
        <v>37</v>
      </c>
      <c r="V4">
        <v>428</v>
      </c>
    </row>
    <row r="5" spans="1:22" x14ac:dyDescent="0.25">
      <c r="A5" t="s">
        <v>37</v>
      </c>
      <c r="B5" t="s">
        <v>38</v>
      </c>
      <c r="C5">
        <v>66.666666666666671</v>
      </c>
      <c r="D5">
        <v>3</v>
      </c>
      <c r="E5" t="s">
        <v>8993</v>
      </c>
      <c r="F5">
        <v>99.99</v>
      </c>
      <c r="G5">
        <v>0</v>
      </c>
      <c r="H5" t="s">
        <v>661</v>
      </c>
      <c r="I5" t="s">
        <v>5083</v>
      </c>
      <c r="J5" t="s">
        <v>757</v>
      </c>
      <c r="K5" t="s">
        <v>635</v>
      </c>
      <c r="L5" t="s">
        <v>636</v>
      </c>
      <c r="M5" t="s">
        <v>8994</v>
      </c>
      <c r="N5" t="s">
        <v>635</v>
      </c>
      <c r="O5" t="s">
        <v>638</v>
      </c>
      <c r="P5" t="s">
        <v>22</v>
      </c>
      <c r="Q5" t="s">
        <v>639</v>
      </c>
      <c r="R5" t="s">
        <v>636</v>
      </c>
      <c r="S5" t="s">
        <v>635</v>
      </c>
      <c r="T5" t="s">
        <v>8994</v>
      </c>
      <c r="U5" s="88" t="s">
        <v>38</v>
      </c>
      <c r="V5">
        <v>428</v>
      </c>
    </row>
    <row r="6" spans="1:22" x14ac:dyDescent="0.25">
      <c r="A6" t="s">
        <v>164</v>
      </c>
      <c r="B6" t="s">
        <v>165</v>
      </c>
      <c r="C6">
        <v>40</v>
      </c>
      <c r="D6">
        <v>10</v>
      </c>
      <c r="E6" t="s">
        <v>8995</v>
      </c>
      <c r="F6">
        <v>293.25</v>
      </c>
      <c r="G6">
        <v>0</v>
      </c>
      <c r="H6" t="s">
        <v>661</v>
      </c>
      <c r="I6" t="s">
        <v>636</v>
      </c>
      <c r="J6" t="s">
        <v>636</v>
      </c>
      <c r="K6" t="s">
        <v>635</v>
      </c>
      <c r="L6" t="s">
        <v>636</v>
      </c>
      <c r="M6" t="s">
        <v>635</v>
      </c>
      <c r="N6" t="s">
        <v>635</v>
      </c>
      <c r="O6" t="s">
        <v>2486</v>
      </c>
      <c r="P6" t="s">
        <v>22</v>
      </c>
      <c r="Q6" t="s">
        <v>635</v>
      </c>
      <c r="R6" t="s">
        <v>636</v>
      </c>
      <c r="S6" t="s">
        <v>635</v>
      </c>
      <c r="T6" t="s">
        <v>8996</v>
      </c>
      <c r="U6" s="87" t="s">
        <v>116</v>
      </c>
      <c r="V6">
        <v>470</v>
      </c>
    </row>
    <row r="7" spans="1:22" x14ac:dyDescent="0.25">
      <c r="A7" t="s">
        <v>116</v>
      </c>
      <c r="B7" t="s">
        <v>117</v>
      </c>
      <c r="C7">
        <v>10</v>
      </c>
      <c r="D7">
        <v>10</v>
      </c>
      <c r="E7" t="s">
        <v>8997</v>
      </c>
      <c r="F7">
        <v>257</v>
      </c>
      <c r="G7">
        <v>48</v>
      </c>
      <c r="H7" t="s">
        <v>647</v>
      </c>
      <c r="I7" t="s">
        <v>2348</v>
      </c>
      <c r="J7" t="s">
        <v>8998</v>
      </c>
      <c r="K7" t="s">
        <v>8999</v>
      </c>
      <c r="L7" t="s">
        <v>2140</v>
      </c>
      <c r="M7" t="s">
        <v>9000</v>
      </c>
      <c r="N7" t="s">
        <v>635</v>
      </c>
      <c r="O7" t="s">
        <v>678</v>
      </c>
      <c r="P7" t="s">
        <v>43</v>
      </c>
      <c r="Q7" t="s">
        <v>654</v>
      </c>
      <c r="R7" t="s">
        <v>636</v>
      </c>
      <c r="S7" t="s">
        <v>635</v>
      </c>
      <c r="T7" t="s">
        <v>9000</v>
      </c>
      <c r="U7" s="88" t="s">
        <v>117</v>
      </c>
      <c r="V7">
        <v>470</v>
      </c>
    </row>
    <row r="8" spans="1:22" x14ac:dyDescent="0.25">
      <c r="A8" t="s">
        <v>118</v>
      </c>
      <c r="B8" t="s">
        <v>91</v>
      </c>
      <c r="C8">
        <v>78</v>
      </c>
      <c r="D8">
        <v>1</v>
      </c>
      <c r="E8" t="s">
        <v>8997</v>
      </c>
      <c r="F8">
        <v>257</v>
      </c>
      <c r="G8">
        <v>48</v>
      </c>
      <c r="H8" t="s">
        <v>647</v>
      </c>
      <c r="I8" t="s">
        <v>2348</v>
      </c>
      <c r="J8" t="s">
        <v>8998</v>
      </c>
      <c r="K8" t="s">
        <v>8999</v>
      </c>
      <c r="L8" t="s">
        <v>2140</v>
      </c>
      <c r="M8" t="s">
        <v>9000</v>
      </c>
      <c r="N8" t="s">
        <v>635</v>
      </c>
      <c r="O8" t="s">
        <v>678</v>
      </c>
      <c r="P8" t="s">
        <v>43</v>
      </c>
      <c r="Q8" t="s">
        <v>654</v>
      </c>
      <c r="R8" t="s">
        <v>636</v>
      </c>
      <c r="S8" t="s">
        <v>635</v>
      </c>
      <c r="T8" t="s">
        <v>9000</v>
      </c>
      <c r="U8" s="87" t="s">
        <v>39</v>
      </c>
      <c r="V8">
        <v>29</v>
      </c>
    </row>
    <row r="9" spans="1:22" x14ac:dyDescent="0.25">
      <c r="A9" t="s">
        <v>37</v>
      </c>
      <c r="B9" t="s">
        <v>38</v>
      </c>
      <c r="C9">
        <v>66.666666666666671</v>
      </c>
      <c r="D9">
        <v>3</v>
      </c>
      <c r="E9" t="s">
        <v>9001</v>
      </c>
      <c r="F9">
        <v>99.99</v>
      </c>
      <c r="G9">
        <v>0</v>
      </c>
      <c r="H9" t="s">
        <v>661</v>
      </c>
      <c r="I9" t="s">
        <v>9002</v>
      </c>
      <c r="J9" t="s">
        <v>727</v>
      </c>
      <c r="K9" t="s">
        <v>635</v>
      </c>
      <c r="L9" t="s">
        <v>636</v>
      </c>
      <c r="M9" t="s">
        <v>9003</v>
      </c>
      <c r="N9" t="s">
        <v>635</v>
      </c>
      <c r="O9" t="s">
        <v>638</v>
      </c>
      <c r="P9" t="s">
        <v>22</v>
      </c>
      <c r="Q9" t="s">
        <v>639</v>
      </c>
      <c r="R9" t="s">
        <v>636</v>
      </c>
      <c r="S9" t="s">
        <v>635</v>
      </c>
      <c r="T9" t="s">
        <v>9003</v>
      </c>
      <c r="U9" s="88" t="s">
        <v>44</v>
      </c>
      <c r="V9">
        <v>26</v>
      </c>
    </row>
    <row r="10" spans="1:22" x14ac:dyDescent="0.25">
      <c r="A10" t="s">
        <v>37</v>
      </c>
      <c r="B10" t="s">
        <v>38</v>
      </c>
      <c r="C10">
        <v>66.666666666666671</v>
      </c>
      <c r="D10">
        <v>3</v>
      </c>
      <c r="E10" t="s">
        <v>9004</v>
      </c>
      <c r="F10">
        <v>99.99</v>
      </c>
      <c r="G10">
        <v>0</v>
      </c>
      <c r="H10" t="s">
        <v>661</v>
      </c>
      <c r="I10" t="s">
        <v>9005</v>
      </c>
      <c r="J10" t="s">
        <v>1130</v>
      </c>
      <c r="K10" t="s">
        <v>635</v>
      </c>
      <c r="L10" t="s">
        <v>636</v>
      </c>
      <c r="M10" t="s">
        <v>9006</v>
      </c>
      <c r="N10" t="s">
        <v>635</v>
      </c>
      <c r="O10" t="s">
        <v>638</v>
      </c>
      <c r="P10" t="s">
        <v>22</v>
      </c>
      <c r="Q10" t="s">
        <v>639</v>
      </c>
      <c r="R10" t="s">
        <v>636</v>
      </c>
      <c r="S10" t="s">
        <v>635</v>
      </c>
      <c r="T10" t="s">
        <v>9006</v>
      </c>
      <c r="U10" s="88" t="s">
        <v>1715</v>
      </c>
      <c r="V10">
        <v>3</v>
      </c>
    </row>
    <row r="11" spans="1:22" x14ac:dyDescent="0.25">
      <c r="A11" t="s">
        <v>118</v>
      </c>
      <c r="B11" t="s">
        <v>91</v>
      </c>
      <c r="C11">
        <v>78.5</v>
      </c>
      <c r="D11">
        <v>2</v>
      </c>
      <c r="E11" t="s">
        <v>9007</v>
      </c>
      <c r="F11">
        <v>157</v>
      </c>
      <c r="G11">
        <v>0</v>
      </c>
      <c r="H11" t="s">
        <v>647</v>
      </c>
      <c r="I11" t="s">
        <v>3527</v>
      </c>
      <c r="J11" t="s">
        <v>9008</v>
      </c>
      <c r="K11" t="s">
        <v>1851</v>
      </c>
      <c r="L11" t="s">
        <v>3283</v>
      </c>
      <c r="M11" t="s">
        <v>9009</v>
      </c>
      <c r="N11" t="s">
        <v>635</v>
      </c>
      <c r="O11" t="s">
        <v>678</v>
      </c>
      <c r="P11" t="s">
        <v>43</v>
      </c>
      <c r="Q11" t="s">
        <v>654</v>
      </c>
      <c r="R11" t="s">
        <v>636</v>
      </c>
      <c r="S11" t="s">
        <v>635</v>
      </c>
      <c r="T11" t="s">
        <v>9010</v>
      </c>
      <c r="U11" s="87" t="s">
        <v>35</v>
      </c>
      <c r="V11">
        <v>206</v>
      </c>
    </row>
    <row r="12" spans="1:22" x14ac:dyDescent="0.25">
      <c r="A12" t="s">
        <v>37</v>
      </c>
      <c r="B12" t="s">
        <v>38</v>
      </c>
      <c r="C12">
        <v>66.666666666666671</v>
      </c>
      <c r="D12">
        <v>3</v>
      </c>
      <c r="E12" t="s">
        <v>9011</v>
      </c>
      <c r="F12">
        <v>149.5</v>
      </c>
      <c r="G12">
        <v>7</v>
      </c>
      <c r="H12" t="s">
        <v>647</v>
      </c>
      <c r="I12" t="s">
        <v>9012</v>
      </c>
      <c r="J12" t="s">
        <v>9013</v>
      </c>
      <c r="K12" t="s">
        <v>9014</v>
      </c>
      <c r="L12" t="s">
        <v>9015</v>
      </c>
      <c r="M12" t="s">
        <v>9016</v>
      </c>
      <c r="N12" t="s">
        <v>635</v>
      </c>
      <c r="O12" t="s">
        <v>706</v>
      </c>
      <c r="P12" t="s">
        <v>40</v>
      </c>
      <c r="Q12" t="s">
        <v>707</v>
      </c>
      <c r="R12" t="s">
        <v>636</v>
      </c>
      <c r="S12" t="s">
        <v>635</v>
      </c>
      <c r="T12" t="s">
        <v>9016</v>
      </c>
      <c r="U12" s="88" t="s">
        <v>36</v>
      </c>
      <c r="V12">
        <v>206</v>
      </c>
    </row>
    <row r="13" spans="1:22" x14ac:dyDescent="0.25">
      <c r="A13" t="s">
        <v>37</v>
      </c>
      <c r="B13" t="s">
        <v>38</v>
      </c>
      <c r="C13">
        <v>66.666666666666671</v>
      </c>
      <c r="D13">
        <v>3</v>
      </c>
      <c r="E13" t="s">
        <v>9017</v>
      </c>
      <c r="F13">
        <v>99.99</v>
      </c>
      <c r="G13">
        <v>0</v>
      </c>
      <c r="H13" t="s">
        <v>661</v>
      </c>
      <c r="I13" t="s">
        <v>9018</v>
      </c>
      <c r="J13" t="s">
        <v>1214</v>
      </c>
      <c r="K13" t="s">
        <v>635</v>
      </c>
      <c r="L13" t="s">
        <v>636</v>
      </c>
      <c r="M13" t="s">
        <v>9019</v>
      </c>
      <c r="N13" t="s">
        <v>635</v>
      </c>
      <c r="O13" t="s">
        <v>638</v>
      </c>
      <c r="P13" t="s">
        <v>22</v>
      </c>
      <c r="Q13" t="s">
        <v>639</v>
      </c>
      <c r="R13" t="s">
        <v>636</v>
      </c>
      <c r="S13" t="s">
        <v>635</v>
      </c>
      <c r="T13" t="s">
        <v>9019</v>
      </c>
      <c r="U13" s="87" t="s">
        <v>118</v>
      </c>
      <c r="V13">
        <v>21</v>
      </c>
    </row>
    <row r="14" spans="1:22" x14ac:dyDescent="0.25">
      <c r="A14" t="s">
        <v>116</v>
      </c>
      <c r="B14" t="s">
        <v>117</v>
      </c>
      <c r="C14">
        <v>10</v>
      </c>
      <c r="D14">
        <v>50</v>
      </c>
      <c r="E14" t="s">
        <v>9020</v>
      </c>
      <c r="F14">
        <v>548.25</v>
      </c>
      <c r="G14">
        <v>0</v>
      </c>
      <c r="H14" t="s">
        <v>661</v>
      </c>
      <c r="I14" t="s">
        <v>9021</v>
      </c>
      <c r="J14" t="s">
        <v>1160</v>
      </c>
      <c r="K14" t="s">
        <v>635</v>
      </c>
      <c r="L14" t="s">
        <v>636</v>
      </c>
      <c r="M14" t="s">
        <v>9022</v>
      </c>
      <c r="N14" t="s">
        <v>635</v>
      </c>
      <c r="O14" t="s">
        <v>668</v>
      </c>
      <c r="P14" t="s">
        <v>22</v>
      </c>
      <c r="Q14" t="s">
        <v>669</v>
      </c>
      <c r="R14" t="s">
        <v>636</v>
      </c>
      <c r="S14" t="s">
        <v>635</v>
      </c>
      <c r="T14" t="s">
        <v>9022</v>
      </c>
      <c r="U14" s="88" t="s">
        <v>4807</v>
      </c>
      <c r="V14">
        <v>1</v>
      </c>
    </row>
    <row r="15" spans="1:22" x14ac:dyDescent="0.25">
      <c r="A15" t="s">
        <v>37</v>
      </c>
      <c r="B15" t="s">
        <v>38</v>
      </c>
      <c r="C15">
        <v>66.666666666666671</v>
      </c>
      <c r="D15">
        <v>6</v>
      </c>
      <c r="E15" t="s">
        <v>9023</v>
      </c>
      <c r="F15">
        <v>199.98</v>
      </c>
      <c r="G15">
        <v>0</v>
      </c>
      <c r="H15" t="s">
        <v>661</v>
      </c>
      <c r="I15" t="s">
        <v>9024</v>
      </c>
      <c r="J15" t="s">
        <v>1036</v>
      </c>
      <c r="K15" t="s">
        <v>635</v>
      </c>
      <c r="L15" t="s">
        <v>636</v>
      </c>
      <c r="M15" t="s">
        <v>9025</v>
      </c>
      <c r="N15" t="s">
        <v>635</v>
      </c>
      <c r="O15" t="s">
        <v>668</v>
      </c>
      <c r="P15" t="s">
        <v>22</v>
      </c>
      <c r="Q15" t="s">
        <v>669</v>
      </c>
      <c r="R15" t="s">
        <v>636</v>
      </c>
      <c r="S15" t="s">
        <v>635</v>
      </c>
      <c r="T15" t="s">
        <v>9025</v>
      </c>
      <c r="U15" s="88" t="s">
        <v>91</v>
      </c>
      <c r="V15">
        <v>20</v>
      </c>
    </row>
    <row r="16" spans="1:22" x14ac:dyDescent="0.25">
      <c r="A16" t="s">
        <v>37</v>
      </c>
      <c r="B16" t="s">
        <v>38</v>
      </c>
      <c r="C16">
        <v>66.666666666666671</v>
      </c>
      <c r="D16">
        <v>3</v>
      </c>
      <c r="E16" t="s">
        <v>9026</v>
      </c>
      <c r="F16">
        <v>99.99</v>
      </c>
      <c r="G16">
        <v>0</v>
      </c>
      <c r="H16" t="s">
        <v>661</v>
      </c>
      <c r="I16" t="s">
        <v>9027</v>
      </c>
      <c r="J16" t="s">
        <v>1130</v>
      </c>
      <c r="K16" t="s">
        <v>635</v>
      </c>
      <c r="L16" t="s">
        <v>636</v>
      </c>
      <c r="M16" t="s">
        <v>9028</v>
      </c>
      <c r="N16" t="s">
        <v>635</v>
      </c>
      <c r="O16" t="s">
        <v>638</v>
      </c>
      <c r="P16" t="s">
        <v>22</v>
      </c>
      <c r="Q16" t="s">
        <v>639</v>
      </c>
      <c r="R16" t="s">
        <v>636</v>
      </c>
      <c r="S16" t="s">
        <v>635</v>
      </c>
      <c r="T16" t="s">
        <v>9028</v>
      </c>
      <c r="U16" s="87" t="s">
        <v>89</v>
      </c>
      <c r="V16">
        <v>1</v>
      </c>
    </row>
    <row r="17" spans="1:22" x14ac:dyDescent="0.25">
      <c r="A17" t="s">
        <v>37</v>
      </c>
      <c r="B17" t="s">
        <v>38</v>
      </c>
      <c r="C17">
        <v>66.666666666666671</v>
      </c>
      <c r="D17">
        <v>3</v>
      </c>
      <c r="E17" t="s">
        <v>9029</v>
      </c>
      <c r="F17">
        <v>99.99</v>
      </c>
      <c r="G17">
        <v>0</v>
      </c>
      <c r="H17" t="s">
        <v>661</v>
      </c>
      <c r="I17" t="s">
        <v>9030</v>
      </c>
      <c r="J17" t="s">
        <v>643</v>
      </c>
      <c r="K17" t="s">
        <v>635</v>
      </c>
      <c r="L17" t="s">
        <v>636</v>
      </c>
      <c r="M17" t="s">
        <v>9031</v>
      </c>
      <c r="N17" t="s">
        <v>635</v>
      </c>
      <c r="O17" t="s">
        <v>638</v>
      </c>
      <c r="P17" t="s">
        <v>22</v>
      </c>
      <c r="Q17" t="s">
        <v>639</v>
      </c>
      <c r="R17" t="s">
        <v>636</v>
      </c>
      <c r="S17" t="s">
        <v>635</v>
      </c>
      <c r="T17" t="s">
        <v>9031</v>
      </c>
      <c r="U17" s="88" t="s">
        <v>1223</v>
      </c>
      <c r="V17">
        <v>1</v>
      </c>
    </row>
    <row r="18" spans="1:22" x14ac:dyDescent="0.25">
      <c r="A18" t="s">
        <v>37</v>
      </c>
      <c r="B18" t="s">
        <v>38</v>
      </c>
      <c r="C18">
        <v>66.666666666666671</v>
      </c>
      <c r="D18">
        <v>3</v>
      </c>
      <c r="E18" t="s">
        <v>9032</v>
      </c>
      <c r="F18">
        <v>99.99</v>
      </c>
      <c r="G18">
        <v>0</v>
      </c>
      <c r="H18" t="s">
        <v>661</v>
      </c>
      <c r="I18" t="s">
        <v>9033</v>
      </c>
      <c r="J18" t="s">
        <v>1427</v>
      </c>
      <c r="K18" t="s">
        <v>635</v>
      </c>
      <c r="L18" t="s">
        <v>636</v>
      </c>
      <c r="M18" t="s">
        <v>9034</v>
      </c>
      <c r="N18" t="s">
        <v>635</v>
      </c>
      <c r="O18" t="s">
        <v>638</v>
      </c>
      <c r="P18" t="s">
        <v>22</v>
      </c>
      <c r="Q18" t="s">
        <v>639</v>
      </c>
      <c r="R18" t="s">
        <v>636</v>
      </c>
      <c r="S18" t="s">
        <v>635</v>
      </c>
      <c r="T18" t="s">
        <v>9034</v>
      </c>
      <c r="U18" s="87" t="s">
        <v>131</v>
      </c>
      <c r="V18">
        <v>2</v>
      </c>
    </row>
    <row r="19" spans="1:22" x14ac:dyDescent="0.25">
      <c r="A19" t="s">
        <v>31</v>
      </c>
      <c r="B19" t="s">
        <v>32</v>
      </c>
      <c r="C19">
        <v>65</v>
      </c>
      <c r="D19">
        <v>1</v>
      </c>
      <c r="E19" t="s">
        <v>9035</v>
      </c>
      <c r="F19">
        <v>106</v>
      </c>
      <c r="G19">
        <v>7</v>
      </c>
      <c r="H19" t="s">
        <v>647</v>
      </c>
      <c r="I19" t="s">
        <v>9036</v>
      </c>
      <c r="J19" t="s">
        <v>9037</v>
      </c>
      <c r="K19" t="s">
        <v>9038</v>
      </c>
      <c r="L19" t="s">
        <v>636</v>
      </c>
      <c r="M19" t="s">
        <v>635</v>
      </c>
      <c r="N19" t="s">
        <v>635</v>
      </c>
      <c r="O19" t="s">
        <v>706</v>
      </c>
      <c r="P19" t="s">
        <v>40</v>
      </c>
      <c r="Q19" t="s">
        <v>635</v>
      </c>
      <c r="R19" t="s">
        <v>636</v>
      </c>
      <c r="S19" t="s">
        <v>635</v>
      </c>
      <c r="T19" t="s">
        <v>9034</v>
      </c>
      <c r="U19" s="88" t="s">
        <v>132</v>
      </c>
      <c r="V19">
        <v>2</v>
      </c>
    </row>
    <row r="20" spans="1:22" x14ac:dyDescent="0.25">
      <c r="A20" t="s">
        <v>29</v>
      </c>
      <c r="B20" t="s">
        <v>30</v>
      </c>
      <c r="C20">
        <v>65</v>
      </c>
      <c r="D20">
        <v>1</v>
      </c>
      <c r="E20" t="s">
        <v>9035</v>
      </c>
      <c r="F20">
        <v>106</v>
      </c>
      <c r="G20">
        <v>7</v>
      </c>
      <c r="H20" t="s">
        <v>647</v>
      </c>
      <c r="I20" t="s">
        <v>9036</v>
      </c>
      <c r="J20" t="s">
        <v>9037</v>
      </c>
      <c r="K20" t="s">
        <v>9038</v>
      </c>
      <c r="L20" t="s">
        <v>636</v>
      </c>
      <c r="M20" t="s">
        <v>635</v>
      </c>
      <c r="N20" t="s">
        <v>635</v>
      </c>
      <c r="O20" t="s">
        <v>706</v>
      </c>
      <c r="P20" t="s">
        <v>40</v>
      </c>
      <c r="Q20" t="s">
        <v>635</v>
      </c>
      <c r="R20" t="s">
        <v>636</v>
      </c>
      <c r="S20" t="s">
        <v>635</v>
      </c>
      <c r="T20" t="s">
        <v>9034</v>
      </c>
      <c r="U20" s="87" t="s">
        <v>129</v>
      </c>
      <c r="V20">
        <v>1</v>
      </c>
    </row>
    <row r="21" spans="1:22" x14ac:dyDescent="0.25">
      <c r="A21" t="s">
        <v>37</v>
      </c>
      <c r="B21" t="s">
        <v>38</v>
      </c>
      <c r="C21">
        <v>66.666666666666671</v>
      </c>
      <c r="D21">
        <v>3</v>
      </c>
      <c r="E21" t="s">
        <v>9039</v>
      </c>
      <c r="F21">
        <v>99.99</v>
      </c>
      <c r="G21">
        <v>0</v>
      </c>
      <c r="H21" t="s">
        <v>661</v>
      </c>
      <c r="I21" t="s">
        <v>9040</v>
      </c>
      <c r="J21" t="s">
        <v>839</v>
      </c>
      <c r="K21" t="s">
        <v>635</v>
      </c>
      <c r="L21" t="s">
        <v>636</v>
      </c>
      <c r="M21" t="s">
        <v>9041</v>
      </c>
      <c r="N21" t="s">
        <v>635</v>
      </c>
      <c r="O21" t="s">
        <v>638</v>
      </c>
      <c r="P21" t="s">
        <v>22</v>
      </c>
      <c r="Q21" t="s">
        <v>639</v>
      </c>
      <c r="R21" t="s">
        <v>636</v>
      </c>
      <c r="S21" t="s">
        <v>635</v>
      </c>
      <c r="T21" t="s">
        <v>9041</v>
      </c>
      <c r="U21" s="88" t="s">
        <v>130</v>
      </c>
      <c r="V21">
        <v>1</v>
      </c>
    </row>
    <row r="22" spans="1:22" x14ac:dyDescent="0.25">
      <c r="A22" t="s">
        <v>37</v>
      </c>
      <c r="B22" t="s">
        <v>38</v>
      </c>
      <c r="C22">
        <v>66.666666666666671</v>
      </c>
      <c r="D22">
        <v>3</v>
      </c>
      <c r="E22" t="s">
        <v>9042</v>
      </c>
      <c r="F22">
        <v>99.99</v>
      </c>
      <c r="G22">
        <v>0</v>
      </c>
      <c r="H22" t="s">
        <v>661</v>
      </c>
      <c r="I22" t="s">
        <v>9043</v>
      </c>
      <c r="J22" t="s">
        <v>934</v>
      </c>
      <c r="K22" t="s">
        <v>635</v>
      </c>
      <c r="L22" t="s">
        <v>636</v>
      </c>
      <c r="M22" t="s">
        <v>9044</v>
      </c>
      <c r="N22" t="s">
        <v>635</v>
      </c>
      <c r="O22" t="s">
        <v>1071</v>
      </c>
      <c r="P22" t="s">
        <v>22</v>
      </c>
      <c r="Q22" t="s">
        <v>639</v>
      </c>
      <c r="R22" t="s">
        <v>636</v>
      </c>
      <c r="S22" t="s">
        <v>635</v>
      </c>
      <c r="T22" t="s">
        <v>9044</v>
      </c>
      <c r="U22" s="87" t="s">
        <v>29</v>
      </c>
      <c r="V22">
        <v>3</v>
      </c>
    </row>
    <row r="23" spans="1:22" x14ac:dyDescent="0.25">
      <c r="A23" t="s">
        <v>37</v>
      </c>
      <c r="B23" t="s">
        <v>38</v>
      </c>
      <c r="C23">
        <v>33</v>
      </c>
      <c r="D23">
        <v>10</v>
      </c>
      <c r="E23" t="s">
        <v>9045</v>
      </c>
      <c r="F23">
        <v>311.82</v>
      </c>
      <c r="G23">
        <v>0</v>
      </c>
      <c r="H23" t="s">
        <v>661</v>
      </c>
      <c r="I23" t="s">
        <v>9046</v>
      </c>
      <c r="J23" t="s">
        <v>1332</v>
      </c>
      <c r="K23" t="s">
        <v>635</v>
      </c>
      <c r="L23" t="s">
        <v>636</v>
      </c>
      <c r="M23" t="s">
        <v>9047</v>
      </c>
      <c r="N23" t="s">
        <v>635</v>
      </c>
      <c r="O23" t="s">
        <v>668</v>
      </c>
      <c r="P23" t="s">
        <v>22</v>
      </c>
      <c r="Q23" t="s">
        <v>669</v>
      </c>
      <c r="R23" t="s">
        <v>636</v>
      </c>
      <c r="S23" t="s">
        <v>635</v>
      </c>
      <c r="T23" t="s">
        <v>9048</v>
      </c>
      <c r="U23" s="88" t="s">
        <v>30</v>
      </c>
      <c r="V23">
        <v>3</v>
      </c>
    </row>
    <row r="24" spans="1:22" x14ac:dyDescent="0.25">
      <c r="A24" t="s">
        <v>37</v>
      </c>
      <c r="B24" t="s">
        <v>38</v>
      </c>
      <c r="C24">
        <v>66.666666666666671</v>
      </c>
      <c r="D24">
        <v>9</v>
      </c>
      <c r="E24" t="s">
        <v>9049</v>
      </c>
      <c r="F24">
        <v>278.7</v>
      </c>
      <c r="G24">
        <v>0</v>
      </c>
      <c r="H24" t="s">
        <v>661</v>
      </c>
      <c r="I24" t="s">
        <v>9050</v>
      </c>
      <c r="J24" t="s">
        <v>944</v>
      </c>
      <c r="K24" t="s">
        <v>635</v>
      </c>
      <c r="L24" t="s">
        <v>636</v>
      </c>
      <c r="M24" t="s">
        <v>9051</v>
      </c>
      <c r="N24" t="s">
        <v>635</v>
      </c>
      <c r="O24" t="s">
        <v>638</v>
      </c>
      <c r="P24" t="s">
        <v>22</v>
      </c>
      <c r="Q24" t="s">
        <v>639</v>
      </c>
      <c r="R24" t="s">
        <v>636</v>
      </c>
      <c r="S24" t="s">
        <v>635</v>
      </c>
      <c r="T24" t="s">
        <v>9051</v>
      </c>
      <c r="U24" s="87" t="s">
        <v>31</v>
      </c>
      <c r="V24">
        <v>9</v>
      </c>
    </row>
    <row r="25" spans="1:22" x14ac:dyDescent="0.25">
      <c r="A25" t="s">
        <v>257</v>
      </c>
      <c r="B25" t="s">
        <v>263</v>
      </c>
      <c r="C25">
        <v>139</v>
      </c>
      <c r="D25">
        <v>1</v>
      </c>
      <c r="E25" t="s">
        <v>9052</v>
      </c>
      <c r="F25">
        <v>108.99</v>
      </c>
      <c r="G25">
        <v>0</v>
      </c>
      <c r="H25" t="s">
        <v>661</v>
      </c>
      <c r="I25" t="s">
        <v>9053</v>
      </c>
      <c r="J25" t="s">
        <v>823</v>
      </c>
      <c r="K25" t="s">
        <v>635</v>
      </c>
      <c r="L25" t="s">
        <v>636</v>
      </c>
      <c r="M25" t="s">
        <v>9054</v>
      </c>
      <c r="N25" t="s">
        <v>635</v>
      </c>
      <c r="O25" t="s">
        <v>638</v>
      </c>
      <c r="P25" t="s">
        <v>22</v>
      </c>
      <c r="Q25" t="s">
        <v>639</v>
      </c>
      <c r="R25" t="s">
        <v>636</v>
      </c>
      <c r="S25" t="s">
        <v>635</v>
      </c>
      <c r="T25" t="s">
        <v>9055</v>
      </c>
      <c r="U25" s="88" t="s">
        <v>32</v>
      </c>
      <c r="V25">
        <v>9</v>
      </c>
    </row>
    <row r="26" spans="1:22" x14ac:dyDescent="0.25">
      <c r="A26" t="s">
        <v>37</v>
      </c>
      <c r="B26" t="s">
        <v>38</v>
      </c>
      <c r="C26">
        <v>66.666666666666671</v>
      </c>
      <c r="D26">
        <v>3</v>
      </c>
      <c r="E26" t="s">
        <v>9056</v>
      </c>
      <c r="F26">
        <v>100</v>
      </c>
      <c r="G26">
        <v>0</v>
      </c>
      <c r="H26" t="s">
        <v>661</v>
      </c>
      <c r="I26" t="s">
        <v>9057</v>
      </c>
      <c r="J26" t="s">
        <v>1091</v>
      </c>
      <c r="K26" t="s">
        <v>635</v>
      </c>
      <c r="L26" t="s">
        <v>636</v>
      </c>
      <c r="M26" t="s">
        <v>9058</v>
      </c>
      <c r="N26" t="s">
        <v>635</v>
      </c>
      <c r="O26" t="s">
        <v>668</v>
      </c>
      <c r="P26" t="s">
        <v>22</v>
      </c>
      <c r="Q26" t="s">
        <v>669</v>
      </c>
      <c r="R26" t="s">
        <v>636</v>
      </c>
      <c r="S26" t="s">
        <v>635</v>
      </c>
      <c r="T26" t="s">
        <v>9059</v>
      </c>
      <c r="U26" s="87" t="s">
        <v>27</v>
      </c>
      <c r="V26">
        <v>1</v>
      </c>
    </row>
    <row r="27" spans="1:22" x14ac:dyDescent="0.25">
      <c r="A27" t="s">
        <v>256</v>
      </c>
      <c r="B27" t="s">
        <v>982</v>
      </c>
      <c r="C27">
        <v>103.55</v>
      </c>
      <c r="D27">
        <v>1</v>
      </c>
      <c r="E27" t="s">
        <v>9060</v>
      </c>
      <c r="F27">
        <v>103.55</v>
      </c>
      <c r="G27">
        <v>0</v>
      </c>
      <c r="H27" t="s">
        <v>647</v>
      </c>
      <c r="I27" t="s">
        <v>9061</v>
      </c>
      <c r="J27" t="s">
        <v>9062</v>
      </c>
      <c r="K27" t="s">
        <v>9063</v>
      </c>
      <c r="L27" t="s">
        <v>9064</v>
      </c>
      <c r="M27" t="s">
        <v>9065</v>
      </c>
      <c r="N27" t="s">
        <v>635</v>
      </c>
      <c r="O27" t="s">
        <v>706</v>
      </c>
      <c r="P27" t="s">
        <v>40</v>
      </c>
      <c r="Q27" t="s">
        <v>707</v>
      </c>
      <c r="R27" t="s">
        <v>636</v>
      </c>
      <c r="S27" t="s">
        <v>635</v>
      </c>
      <c r="T27" t="s">
        <v>9065</v>
      </c>
      <c r="U27" s="88" t="s">
        <v>28</v>
      </c>
      <c r="V27">
        <v>1</v>
      </c>
    </row>
    <row r="28" spans="1:22" x14ac:dyDescent="0.25">
      <c r="A28" t="s">
        <v>37</v>
      </c>
      <c r="B28" t="s">
        <v>38</v>
      </c>
      <c r="C28">
        <v>33</v>
      </c>
      <c r="D28">
        <v>10</v>
      </c>
      <c r="E28" t="s">
        <v>9066</v>
      </c>
      <c r="F28">
        <v>311.82</v>
      </c>
      <c r="G28">
        <v>0</v>
      </c>
      <c r="H28" t="s">
        <v>661</v>
      </c>
      <c r="I28" t="s">
        <v>9067</v>
      </c>
      <c r="J28" t="s">
        <v>1896</v>
      </c>
      <c r="K28" t="s">
        <v>635</v>
      </c>
      <c r="L28" t="s">
        <v>636</v>
      </c>
      <c r="M28" t="s">
        <v>9065</v>
      </c>
      <c r="N28" t="s">
        <v>635</v>
      </c>
      <c r="O28" t="s">
        <v>638</v>
      </c>
      <c r="P28" t="s">
        <v>22</v>
      </c>
      <c r="Q28" t="s">
        <v>639</v>
      </c>
      <c r="R28" t="s">
        <v>636</v>
      </c>
      <c r="S28" t="s">
        <v>635</v>
      </c>
      <c r="T28" t="s">
        <v>9065</v>
      </c>
      <c r="U28" s="87" t="s">
        <v>256</v>
      </c>
      <c r="V28">
        <v>15</v>
      </c>
    </row>
    <row r="29" spans="1:22" x14ac:dyDescent="0.25">
      <c r="A29" t="s">
        <v>164</v>
      </c>
      <c r="B29" t="s">
        <v>165</v>
      </c>
      <c r="C29">
        <v>40</v>
      </c>
      <c r="D29">
        <v>10</v>
      </c>
      <c r="E29" t="s">
        <v>9068</v>
      </c>
      <c r="F29">
        <v>590.75</v>
      </c>
      <c r="G29">
        <v>0</v>
      </c>
      <c r="H29" t="s">
        <v>661</v>
      </c>
      <c r="I29" t="s">
        <v>9069</v>
      </c>
      <c r="J29" t="s">
        <v>1259</v>
      </c>
      <c r="K29" t="s">
        <v>635</v>
      </c>
      <c r="L29" t="s">
        <v>636</v>
      </c>
      <c r="M29" t="s">
        <v>9070</v>
      </c>
      <c r="N29" t="s">
        <v>635</v>
      </c>
      <c r="O29" t="s">
        <v>638</v>
      </c>
      <c r="P29" t="s">
        <v>22</v>
      </c>
      <c r="Q29" t="s">
        <v>639</v>
      </c>
      <c r="R29" t="s">
        <v>636</v>
      </c>
      <c r="S29" t="s">
        <v>635</v>
      </c>
      <c r="T29" t="s">
        <v>9070</v>
      </c>
      <c r="U29" s="88" t="s">
        <v>262</v>
      </c>
      <c r="V29">
        <v>14</v>
      </c>
    </row>
    <row r="30" spans="1:22" x14ac:dyDescent="0.25">
      <c r="A30" t="s">
        <v>164</v>
      </c>
      <c r="B30" t="s">
        <v>165</v>
      </c>
      <c r="C30">
        <v>40</v>
      </c>
      <c r="D30">
        <v>10</v>
      </c>
      <c r="E30" t="s">
        <v>9068</v>
      </c>
      <c r="F30">
        <v>590.75</v>
      </c>
      <c r="G30">
        <v>0</v>
      </c>
      <c r="H30" t="s">
        <v>661</v>
      </c>
      <c r="I30" t="s">
        <v>9069</v>
      </c>
      <c r="J30" t="s">
        <v>1259</v>
      </c>
      <c r="K30" t="s">
        <v>635</v>
      </c>
      <c r="L30" t="s">
        <v>636</v>
      </c>
      <c r="M30" t="s">
        <v>9070</v>
      </c>
      <c r="N30" t="s">
        <v>635</v>
      </c>
      <c r="O30" t="s">
        <v>638</v>
      </c>
      <c r="P30" t="s">
        <v>22</v>
      </c>
      <c r="Q30" t="s">
        <v>639</v>
      </c>
      <c r="R30" t="s">
        <v>636</v>
      </c>
      <c r="S30" t="s">
        <v>635</v>
      </c>
      <c r="T30" t="s">
        <v>9070</v>
      </c>
      <c r="U30" s="88" t="s">
        <v>982</v>
      </c>
      <c r="V30">
        <v>1</v>
      </c>
    </row>
    <row r="31" spans="1:22" x14ac:dyDescent="0.25">
      <c r="A31" t="s">
        <v>37</v>
      </c>
      <c r="B31" t="s">
        <v>38</v>
      </c>
      <c r="C31">
        <v>66.666666666666671</v>
      </c>
      <c r="D31">
        <v>3</v>
      </c>
      <c r="E31" t="s">
        <v>9071</v>
      </c>
      <c r="F31">
        <v>99.99</v>
      </c>
      <c r="G31">
        <v>0</v>
      </c>
      <c r="H31" t="s">
        <v>661</v>
      </c>
      <c r="I31" t="s">
        <v>9072</v>
      </c>
      <c r="J31" t="s">
        <v>2046</v>
      </c>
      <c r="K31" t="s">
        <v>635</v>
      </c>
      <c r="L31" t="s">
        <v>636</v>
      </c>
      <c r="M31" t="s">
        <v>9073</v>
      </c>
      <c r="N31" t="s">
        <v>635</v>
      </c>
      <c r="O31" t="s">
        <v>638</v>
      </c>
      <c r="P31" t="s">
        <v>22</v>
      </c>
      <c r="Q31" t="s">
        <v>639</v>
      </c>
      <c r="R31" t="s">
        <v>636</v>
      </c>
      <c r="S31" t="s">
        <v>635</v>
      </c>
      <c r="T31" t="s">
        <v>9073</v>
      </c>
      <c r="U31" s="87" t="s">
        <v>257</v>
      </c>
      <c r="V31">
        <v>15</v>
      </c>
    </row>
    <row r="32" spans="1:22" x14ac:dyDescent="0.25">
      <c r="A32" t="s">
        <v>37</v>
      </c>
      <c r="B32" t="s">
        <v>38</v>
      </c>
      <c r="C32">
        <v>66.666666666666671</v>
      </c>
      <c r="D32">
        <v>3</v>
      </c>
      <c r="E32" t="s">
        <v>9074</v>
      </c>
      <c r="F32">
        <v>99.99</v>
      </c>
      <c r="G32">
        <v>0</v>
      </c>
      <c r="H32" t="s">
        <v>661</v>
      </c>
      <c r="I32" t="s">
        <v>9075</v>
      </c>
      <c r="J32" t="s">
        <v>727</v>
      </c>
      <c r="K32" t="s">
        <v>635</v>
      </c>
      <c r="L32" t="s">
        <v>636</v>
      </c>
      <c r="M32" t="s">
        <v>9076</v>
      </c>
      <c r="N32" t="s">
        <v>635</v>
      </c>
      <c r="O32" t="s">
        <v>638</v>
      </c>
      <c r="P32" t="s">
        <v>22</v>
      </c>
      <c r="Q32" t="s">
        <v>639</v>
      </c>
      <c r="R32" t="s">
        <v>636</v>
      </c>
      <c r="S32" t="s">
        <v>635</v>
      </c>
      <c r="T32" t="s">
        <v>9076</v>
      </c>
      <c r="U32" s="88" t="s">
        <v>263</v>
      </c>
      <c r="V32">
        <v>15</v>
      </c>
    </row>
    <row r="33" spans="1:22" x14ac:dyDescent="0.25">
      <c r="A33" t="s">
        <v>20</v>
      </c>
      <c r="B33" t="s">
        <v>21</v>
      </c>
      <c r="C33">
        <v>60</v>
      </c>
      <c r="D33">
        <v>2</v>
      </c>
      <c r="E33" t="s">
        <v>9077</v>
      </c>
      <c r="F33">
        <v>199.99</v>
      </c>
      <c r="G33">
        <v>0</v>
      </c>
      <c r="H33" t="s">
        <v>661</v>
      </c>
      <c r="I33" t="s">
        <v>9078</v>
      </c>
      <c r="J33" t="s">
        <v>727</v>
      </c>
      <c r="K33" t="s">
        <v>635</v>
      </c>
      <c r="L33" t="s">
        <v>636</v>
      </c>
      <c r="M33" t="s">
        <v>9079</v>
      </c>
      <c r="N33" t="s">
        <v>635</v>
      </c>
      <c r="O33" t="s">
        <v>638</v>
      </c>
      <c r="P33" t="s">
        <v>22</v>
      </c>
      <c r="Q33" t="s">
        <v>639</v>
      </c>
      <c r="R33" t="s">
        <v>636</v>
      </c>
      <c r="S33" t="s">
        <v>635</v>
      </c>
      <c r="T33" t="s">
        <v>9079</v>
      </c>
      <c r="U33" s="87" t="s">
        <v>258</v>
      </c>
      <c r="V33">
        <v>6</v>
      </c>
    </row>
    <row r="34" spans="1:22" x14ac:dyDescent="0.25">
      <c r="A34" t="s">
        <v>23</v>
      </c>
      <c r="B34" t="s">
        <v>24</v>
      </c>
      <c r="C34">
        <v>60</v>
      </c>
      <c r="D34">
        <v>2</v>
      </c>
      <c r="E34" t="s">
        <v>9077</v>
      </c>
      <c r="F34">
        <v>199.99</v>
      </c>
      <c r="G34">
        <v>0</v>
      </c>
      <c r="H34" t="s">
        <v>661</v>
      </c>
      <c r="I34" t="s">
        <v>9078</v>
      </c>
      <c r="J34" t="s">
        <v>727</v>
      </c>
      <c r="K34" t="s">
        <v>635</v>
      </c>
      <c r="L34" t="s">
        <v>636</v>
      </c>
      <c r="M34" t="s">
        <v>9079</v>
      </c>
      <c r="N34" t="s">
        <v>635</v>
      </c>
      <c r="O34" t="s">
        <v>638</v>
      </c>
      <c r="P34" t="s">
        <v>22</v>
      </c>
      <c r="Q34" t="s">
        <v>639</v>
      </c>
      <c r="R34" t="s">
        <v>636</v>
      </c>
      <c r="S34" t="s">
        <v>635</v>
      </c>
      <c r="T34" t="s">
        <v>9079</v>
      </c>
      <c r="U34" s="88" t="s">
        <v>264</v>
      </c>
      <c r="V34">
        <v>6</v>
      </c>
    </row>
    <row r="35" spans="1:22" x14ac:dyDescent="0.25">
      <c r="A35" t="s">
        <v>25</v>
      </c>
      <c r="B35" t="s">
        <v>26</v>
      </c>
      <c r="C35">
        <v>60</v>
      </c>
      <c r="D35">
        <v>2</v>
      </c>
      <c r="E35" t="s">
        <v>9077</v>
      </c>
      <c r="F35">
        <v>199.99</v>
      </c>
      <c r="G35">
        <v>0</v>
      </c>
      <c r="H35" t="s">
        <v>661</v>
      </c>
      <c r="I35" t="s">
        <v>9078</v>
      </c>
      <c r="J35" t="s">
        <v>727</v>
      </c>
      <c r="K35" t="s">
        <v>635</v>
      </c>
      <c r="L35" t="s">
        <v>636</v>
      </c>
      <c r="M35" t="s">
        <v>9079</v>
      </c>
      <c r="N35" t="s">
        <v>635</v>
      </c>
      <c r="O35" t="s">
        <v>638</v>
      </c>
      <c r="P35" t="s">
        <v>22</v>
      </c>
      <c r="Q35" t="s">
        <v>639</v>
      </c>
      <c r="R35" t="s">
        <v>636</v>
      </c>
      <c r="S35" t="s">
        <v>635</v>
      </c>
      <c r="T35" t="s">
        <v>9079</v>
      </c>
      <c r="U35" s="87" t="s">
        <v>619</v>
      </c>
      <c r="V35">
        <v>10</v>
      </c>
    </row>
    <row r="36" spans="1:22" x14ac:dyDescent="0.25">
      <c r="A36" t="s">
        <v>37</v>
      </c>
      <c r="B36" t="s">
        <v>38</v>
      </c>
      <c r="C36">
        <v>66.666666666666671</v>
      </c>
      <c r="D36">
        <v>3</v>
      </c>
      <c r="E36" t="s">
        <v>9080</v>
      </c>
      <c r="F36">
        <v>99.99</v>
      </c>
      <c r="G36">
        <v>0</v>
      </c>
      <c r="H36" t="s">
        <v>661</v>
      </c>
      <c r="I36" t="s">
        <v>9081</v>
      </c>
      <c r="J36" t="s">
        <v>818</v>
      </c>
      <c r="K36" t="s">
        <v>635</v>
      </c>
      <c r="L36" t="s">
        <v>636</v>
      </c>
      <c r="M36" t="s">
        <v>9082</v>
      </c>
      <c r="N36" t="s">
        <v>635</v>
      </c>
      <c r="O36" t="s">
        <v>668</v>
      </c>
      <c r="P36" t="s">
        <v>22</v>
      </c>
      <c r="Q36" t="s">
        <v>669</v>
      </c>
      <c r="R36" t="s">
        <v>636</v>
      </c>
      <c r="S36" t="s">
        <v>635</v>
      </c>
      <c r="T36" t="s">
        <v>9082</v>
      </c>
      <c r="U36" s="88" t="s">
        <v>620</v>
      </c>
      <c r="V36">
        <v>10</v>
      </c>
    </row>
    <row r="37" spans="1:22" x14ac:dyDescent="0.25">
      <c r="A37" t="s">
        <v>118</v>
      </c>
      <c r="B37" t="s">
        <v>91</v>
      </c>
      <c r="C37">
        <v>66</v>
      </c>
      <c r="D37">
        <v>1</v>
      </c>
      <c r="E37" t="s">
        <v>9083</v>
      </c>
      <c r="F37">
        <v>232</v>
      </c>
      <c r="G37">
        <v>0</v>
      </c>
      <c r="H37" t="s">
        <v>647</v>
      </c>
      <c r="I37" t="s">
        <v>3303</v>
      </c>
      <c r="J37" t="s">
        <v>9084</v>
      </c>
      <c r="K37" t="s">
        <v>2547</v>
      </c>
      <c r="L37" t="s">
        <v>1642</v>
      </c>
      <c r="M37" t="s">
        <v>9085</v>
      </c>
      <c r="N37" t="s">
        <v>635</v>
      </c>
      <c r="O37" t="s">
        <v>678</v>
      </c>
      <c r="P37" t="s">
        <v>43</v>
      </c>
      <c r="Q37" t="s">
        <v>654</v>
      </c>
      <c r="R37" t="s">
        <v>636</v>
      </c>
      <c r="S37" t="s">
        <v>635</v>
      </c>
      <c r="T37" t="s">
        <v>9086</v>
      </c>
      <c r="U37" s="87" t="s">
        <v>25</v>
      </c>
      <c r="V37">
        <v>44</v>
      </c>
    </row>
    <row r="38" spans="1:22" x14ac:dyDescent="0.25">
      <c r="A38" t="s">
        <v>89</v>
      </c>
      <c r="B38" t="s">
        <v>1223</v>
      </c>
      <c r="C38">
        <v>66</v>
      </c>
      <c r="D38">
        <v>1</v>
      </c>
      <c r="E38" t="s">
        <v>9083</v>
      </c>
      <c r="F38">
        <v>232</v>
      </c>
      <c r="G38">
        <v>0</v>
      </c>
      <c r="H38" t="s">
        <v>647</v>
      </c>
      <c r="I38" t="s">
        <v>3303</v>
      </c>
      <c r="J38" t="s">
        <v>9084</v>
      </c>
      <c r="K38" t="s">
        <v>2547</v>
      </c>
      <c r="L38" t="s">
        <v>1642</v>
      </c>
      <c r="M38" t="s">
        <v>9085</v>
      </c>
      <c r="N38" t="s">
        <v>635</v>
      </c>
      <c r="O38" t="s">
        <v>678</v>
      </c>
      <c r="P38" t="s">
        <v>43</v>
      </c>
      <c r="Q38" t="s">
        <v>654</v>
      </c>
      <c r="R38" t="s">
        <v>636</v>
      </c>
      <c r="S38" t="s">
        <v>635</v>
      </c>
      <c r="T38" t="s">
        <v>9086</v>
      </c>
      <c r="U38" s="88" t="s">
        <v>26</v>
      </c>
      <c r="V38">
        <v>43</v>
      </c>
    </row>
    <row r="39" spans="1:22" x14ac:dyDescent="0.25">
      <c r="A39" t="s">
        <v>39</v>
      </c>
      <c r="B39" t="s">
        <v>44</v>
      </c>
      <c r="C39">
        <v>67</v>
      </c>
      <c r="D39">
        <v>1</v>
      </c>
      <c r="E39" t="s">
        <v>9083</v>
      </c>
      <c r="F39">
        <v>232</v>
      </c>
      <c r="G39">
        <v>0</v>
      </c>
      <c r="H39" t="s">
        <v>647</v>
      </c>
      <c r="I39" t="s">
        <v>3303</v>
      </c>
      <c r="J39" t="s">
        <v>9084</v>
      </c>
      <c r="K39" t="s">
        <v>2547</v>
      </c>
      <c r="L39" t="s">
        <v>1642</v>
      </c>
      <c r="M39" t="s">
        <v>9085</v>
      </c>
      <c r="N39" t="s">
        <v>635</v>
      </c>
      <c r="O39" t="s">
        <v>678</v>
      </c>
      <c r="P39" t="s">
        <v>43</v>
      </c>
      <c r="Q39" t="s">
        <v>654</v>
      </c>
      <c r="R39" t="s">
        <v>636</v>
      </c>
      <c r="S39" t="s">
        <v>635</v>
      </c>
      <c r="T39" t="s">
        <v>9086</v>
      </c>
      <c r="U39" s="88" t="s">
        <v>1108</v>
      </c>
      <c r="V39">
        <v>1</v>
      </c>
    </row>
    <row r="40" spans="1:22" x14ac:dyDescent="0.25">
      <c r="A40" t="s">
        <v>35</v>
      </c>
      <c r="B40" t="s">
        <v>36</v>
      </c>
      <c r="C40">
        <v>66.666666666666671</v>
      </c>
      <c r="D40">
        <v>3</v>
      </c>
      <c r="E40" t="s">
        <v>9087</v>
      </c>
      <c r="F40">
        <v>99.99</v>
      </c>
      <c r="G40">
        <v>0</v>
      </c>
      <c r="H40" t="s">
        <v>661</v>
      </c>
      <c r="I40" t="s">
        <v>9088</v>
      </c>
      <c r="J40" t="s">
        <v>2214</v>
      </c>
      <c r="K40" t="s">
        <v>635</v>
      </c>
      <c r="L40" t="s">
        <v>636</v>
      </c>
      <c r="M40" t="s">
        <v>9089</v>
      </c>
      <c r="N40" t="s">
        <v>635</v>
      </c>
      <c r="O40" t="s">
        <v>668</v>
      </c>
      <c r="P40" t="s">
        <v>22</v>
      </c>
      <c r="Q40" t="s">
        <v>669</v>
      </c>
      <c r="R40" t="s">
        <v>636</v>
      </c>
      <c r="S40" t="s">
        <v>635</v>
      </c>
      <c r="T40" t="s">
        <v>9090</v>
      </c>
      <c r="U40" s="87" t="s">
        <v>23</v>
      </c>
      <c r="V40">
        <v>45</v>
      </c>
    </row>
    <row r="41" spans="1:22" x14ac:dyDescent="0.25">
      <c r="A41" t="s">
        <v>37</v>
      </c>
      <c r="B41" t="s">
        <v>38</v>
      </c>
      <c r="C41">
        <v>66.666666666666671</v>
      </c>
      <c r="D41">
        <v>3</v>
      </c>
      <c r="E41" t="s">
        <v>9091</v>
      </c>
      <c r="F41">
        <v>99.99</v>
      </c>
      <c r="G41">
        <v>0</v>
      </c>
      <c r="H41" t="s">
        <v>661</v>
      </c>
      <c r="I41" t="s">
        <v>852</v>
      </c>
      <c r="J41" t="s">
        <v>2794</v>
      </c>
      <c r="K41" t="s">
        <v>635</v>
      </c>
      <c r="L41" t="s">
        <v>636</v>
      </c>
      <c r="M41" t="s">
        <v>9092</v>
      </c>
      <c r="N41" t="s">
        <v>635</v>
      </c>
      <c r="O41" t="s">
        <v>638</v>
      </c>
      <c r="P41" t="s">
        <v>22</v>
      </c>
      <c r="Q41" t="s">
        <v>639</v>
      </c>
      <c r="R41" t="s">
        <v>636</v>
      </c>
      <c r="S41" t="s">
        <v>635</v>
      </c>
      <c r="T41" t="s">
        <v>9092</v>
      </c>
      <c r="U41" s="88" t="s">
        <v>24</v>
      </c>
      <c r="V41">
        <v>45</v>
      </c>
    </row>
    <row r="42" spans="1:22" x14ac:dyDescent="0.25">
      <c r="A42" t="s">
        <v>164</v>
      </c>
      <c r="B42" t="s">
        <v>165</v>
      </c>
      <c r="C42">
        <v>40</v>
      </c>
      <c r="D42">
        <v>10</v>
      </c>
      <c r="E42" t="s">
        <v>9093</v>
      </c>
      <c r="F42">
        <v>293.25</v>
      </c>
      <c r="G42">
        <v>0</v>
      </c>
      <c r="H42" t="s">
        <v>661</v>
      </c>
      <c r="I42" t="s">
        <v>9094</v>
      </c>
      <c r="J42" t="s">
        <v>884</v>
      </c>
      <c r="K42" t="s">
        <v>635</v>
      </c>
      <c r="L42" t="s">
        <v>636</v>
      </c>
      <c r="M42" t="s">
        <v>9095</v>
      </c>
      <c r="N42" t="s">
        <v>635</v>
      </c>
      <c r="O42" t="s">
        <v>638</v>
      </c>
      <c r="P42" t="s">
        <v>22</v>
      </c>
      <c r="Q42" t="s">
        <v>639</v>
      </c>
      <c r="R42" t="s">
        <v>636</v>
      </c>
      <c r="S42" t="s">
        <v>635</v>
      </c>
      <c r="T42" t="s">
        <v>9095</v>
      </c>
      <c r="U42" s="87" t="s">
        <v>20</v>
      </c>
      <c r="V42">
        <v>43</v>
      </c>
    </row>
    <row r="43" spans="1:22" x14ac:dyDescent="0.25">
      <c r="A43" t="s">
        <v>39</v>
      </c>
      <c r="B43" t="s">
        <v>44</v>
      </c>
      <c r="C43">
        <v>78.5</v>
      </c>
      <c r="D43">
        <v>2</v>
      </c>
      <c r="E43" t="s">
        <v>9096</v>
      </c>
      <c r="F43">
        <v>157</v>
      </c>
      <c r="G43">
        <v>0</v>
      </c>
      <c r="H43" t="s">
        <v>647</v>
      </c>
      <c r="I43" t="s">
        <v>9097</v>
      </c>
      <c r="J43" t="s">
        <v>9098</v>
      </c>
      <c r="K43" t="s">
        <v>3184</v>
      </c>
      <c r="L43" t="s">
        <v>955</v>
      </c>
      <c r="M43" t="s">
        <v>9099</v>
      </c>
      <c r="N43" t="s">
        <v>635</v>
      </c>
      <c r="O43" t="s">
        <v>653</v>
      </c>
      <c r="P43" t="s">
        <v>43</v>
      </c>
      <c r="Q43" t="s">
        <v>654</v>
      </c>
      <c r="R43" t="s">
        <v>636</v>
      </c>
      <c r="S43" t="s">
        <v>635</v>
      </c>
      <c r="T43" t="s">
        <v>9100</v>
      </c>
      <c r="U43" s="88" t="s">
        <v>21</v>
      </c>
      <c r="V43">
        <v>42</v>
      </c>
    </row>
    <row r="44" spans="1:22" x14ac:dyDescent="0.25">
      <c r="A44" t="s">
        <v>39</v>
      </c>
      <c r="B44" t="s">
        <v>44</v>
      </c>
      <c r="C44">
        <v>77</v>
      </c>
      <c r="D44">
        <v>1</v>
      </c>
      <c r="E44" t="s">
        <v>9101</v>
      </c>
      <c r="F44">
        <v>77</v>
      </c>
      <c r="G44">
        <v>0</v>
      </c>
      <c r="H44" t="s">
        <v>647</v>
      </c>
      <c r="I44" t="s">
        <v>9102</v>
      </c>
      <c r="J44" t="s">
        <v>9103</v>
      </c>
      <c r="K44" t="s">
        <v>3159</v>
      </c>
      <c r="L44" t="s">
        <v>2580</v>
      </c>
      <c r="M44" t="s">
        <v>9104</v>
      </c>
      <c r="N44" t="s">
        <v>635</v>
      </c>
      <c r="O44" t="s">
        <v>678</v>
      </c>
      <c r="P44" t="s">
        <v>43</v>
      </c>
      <c r="Q44" t="s">
        <v>654</v>
      </c>
      <c r="R44" t="s">
        <v>636</v>
      </c>
      <c r="S44" t="s">
        <v>635</v>
      </c>
      <c r="T44" t="s">
        <v>9105</v>
      </c>
      <c r="U44" s="88" t="s">
        <v>1108</v>
      </c>
      <c r="V44">
        <v>1</v>
      </c>
    </row>
    <row r="45" spans="1:22" x14ac:dyDescent="0.25">
      <c r="A45" t="s">
        <v>118</v>
      </c>
      <c r="B45" t="s">
        <v>4807</v>
      </c>
      <c r="C45">
        <v>120</v>
      </c>
      <c r="D45">
        <v>1</v>
      </c>
      <c r="E45" t="s">
        <v>9106</v>
      </c>
      <c r="F45">
        <v>86.45</v>
      </c>
      <c r="G45">
        <v>0</v>
      </c>
      <c r="H45" t="s">
        <v>661</v>
      </c>
      <c r="I45" t="s">
        <v>4892</v>
      </c>
      <c r="J45" t="s">
        <v>884</v>
      </c>
      <c r="K45" t="s">
        <v>635</v>
      </c>
      <c r="L45" t="s">
        <v>636</v>
      </c>
      <c r="M45" t="s">
        <v>9107</v>
      </c>
      <c r="N45" t="s">
        <v>635</v>
      </c>
      <c r="O45" t="s">
        <v>668</v>
      </c>
      <c r="P45" t="s">
        <v>22</v>
      </c>
      <c r="Q45" t="s">
        <v>669</v>
      </c>
      <c r="R45" t="s">
        <v>636</v>
      </c>
      <c r="S45" t="s">
        <v>635</v>
      </c>
      <c r="T45" t="s">
        <v>9107</v>
      </c>
      <c r="U45" s="87" t="s">
        <v>121</v>
      </c>
      <c r="V45">
        <v>2</v>
      </c>
    </row>
    <row r="46" spans="1:22" x14ac:dyDescent="0.25">
      <c r="A46" t="s">
        <v>37</v>
      </c>
      <c r="B46" t="s">
        <v>38</v>
      </c>
      <c r="C46">
        <v>66.666666666666671</v>
      </c>
      <c r="D46">
        <v>6</v>
      </c>
      <c r="E46" t="s">
        <v>9108</v>
      </c>
      <c r="F46">
        <v>199.98</v>
      </c>
      <c r="G46">
        <v>0</v>
      </c>
      <c r="H46" t="s">
        <v>661</v>
      </c>
      <c r="I46" t="s">
        <v>3588</v>
      </c>
      <c r="J46" t="s">
        <v>823</v>
      </c>
      <c r="K46" t="s">
        <v>635</v>
      </c>
      <c r="L46" t="s">
        <v>636</v>
      </c>
      <c r="M46" t="s">
        <v>9107</v>
      </c>
      <c r="N46" t="s">
        <v>635</v>
      </c>
      <c r="O46" t="s">
        <v>1071</v>
      </c>
      <c r="P46" t="s">
        <v>22</v>
      </c>
      <c r="Q46" t="s">
        <v>639</v>
      </c>
      <c r="R46" t="s">
        <v>636</v>
      </c>
      <c r="S46" t="s">
        <v>635</v>
      </c>
      <c r="T46" t="s">
        <v>9107</v>
      </c>
      <c r="U46" s="88" t="s">
        <v>122</v>
      </c>
      <c r="V46">
        <v>2</v>
      </c>
    </row>
    <row r="47" spans="1:22" x14ac:dyDescent="0.25">
      <c r="A47" t="s">
        <v>37</v>
      </c>
      <c r="B47" t="s">
        <v>38</v>
      </c>
      <c r="C47">
        <v>66.666666666666671</v>
      </c>
      <c r="D47">
        <v>3</v>
      </c>
      <c r="E47" t="s">
        <v>9109</v>
      </c>
      <c r="F47">
        <v>99.99</v>
      </c>
      <c r="G47">
        <v>0</v>
      </c>
      <c r="H47" t="s">
        <v>661</v>
      </c>
      <c r="I47" t="s">
        <v>9110</v>
      </c>
      <c r="J47" t="s">
        <v>802</v>
      </c>
      <c r="K47" t="s">
        <v>635</v>
      </c>
      <c r="L47" t="s">
        <v>636</v>
      </c>
      <c r="M47" t="s">
        <v>9111</v>
      </c>
      <c r="N47" t="s">
        <v>635</v>
      </c>
      <c r="O47" t="s">
        <v>638</v>
      </c>
      <c r="P47" t="s">
        <v>22</v>
      </c>
      <c r="Q47" t="s">
        <v>639</v>
      </c>
      <c r="R47" t="s">
        <v>636</v>
      </c>
      <c r="S47" t="s">
        <v>635</v>
      </c>
      <c r="T47" t="s">
        <v>9111</v>
      </c>
      <c r="U47" s="87" t="s">
        <v>1984</v>
      </c>
      <c r="V47">
        <v>2183</v>
      </c>
    </row>
    <row r="48" spans="1:22" x14ac:dyDescent="0.25">
      <c r="A48" t="s">
        <v>37</v>
      </c>
      <c r="B48" t="s">
        <v>38</v>
      </c>
      <c r="C48">
        <v>66.666666666666671</v>
      </c>
      <c r="D48">
        <v>3</v>
      </c>
      <c r="E48" t="s">
        <v>9112</v>
      </c>
      <c r="F48">
        <v>99.99</v>
      </c>
      <c r="G48">
        <v>0</v>
      </c>
      <c r="H48" t="s">
        <v>661</v>
      </c>
      <c r="I48" t="s">
        <v>9113</v>
      </c>
      <c r="J48" t="s">
        <v>1200</v>
      </c>
      <c r="K48" t="s">
        <v>635</v>
      </c>
      <c r="L48" t="s">
        <v>636</v>
      </c>
      <c r="M48" t="s">
        <v>9114</v>
      </c>
      <c r="N48" t="s">
        <v>635</v>
      </c>
      <c r="O48" t="s">
        <v>638</v>
      </c>
      <c r="P48" t="s">
        <v>22</v>
      </c>
      <c r="Q48" t="s">
        <v>639</v>
      </c>
      <c r="R48" t="s">
        <v>636</v>
      </c>
      <c r="S48" t="s">
        <v>635</v>
      </c>
      <c r="T48" t="s">
        <v>9114</v>
      </c>
    </row>
    <row r="49" spans="1:20" x14ac:dyDescent="0.25">
      <c r="A49" t="s">
        <v>37</v>
      </c>
      <c r="B49" t="s">
        <v>38</v>
      </c>
      <c r="C49">
        <v>66.666666666666671</v>
      </c>
      <c r="D49">
        <v>3</v>
      </c>
      <c r="E49" t="s">
        <v>9115</v>
      </c>
      <c r="F49">
        <v>99.99</v>
      </c>
      <c r="G49">
        <v>0</v>
      </c>
      <c r="H49" t="s">
        <v>661</v>
      </c>
      <c r="I49" t="s">
        <v>9116</v>
      </c>
      <c r="J49" t="s">
        <v>2451</v>
      </c>
      <c r="K49" t="s">
        <v>635</v>
      </c>
      <c r="L49" t="s">
        <v>636</v>
      </c>
      <c r="M49" t="s">
        <v>9117</v>
      </c>
      <c r="N49" t="s">
        <v>635</v>
      </c>
      <c r="O49" t="s">
        <v>668</v>
      </c>
      <c r="P49" t="s">
        <v>22</v>
      </c>
      <c r="Q49" t="s">
        <v>669</v>
      </c>
      <c r="R49" t="s">
        <v>636</v>
      </c>
      <c r="S49" t="s">
        <v>635</v>
      </c>
      <c r="T49" t="s">
        <v>9117</v>
      </c>
    </row>
    <row r="50" spans="1:20" x14ac:dyDescent="0.25">
      <c r="A50" t="s">
        <v>37</v>
      </c>
      <c r="B50" t="s">
        <v>38</v>
      </c>
      <c r="C50">
        <v>66.666666666666671</v>
      </c>
      <c r="D50">
        <v>6</v>
      </c>
      <c r="E50" t="s">
        <v>9118</v>
      </c>
      <c r="F50">
        <v>199.98</v>
      </c>
      <c r="G50">
        <v>0</v>
      </c>
      <c r="H50" t="s">
        <v>661</v>
      </c>
      <c r="I50" t="s">
        <v>9119</v>
      </c>
      <c r="J50" t="s">
        <v>634</v>
      </c>
      <c r="K50" t="s">
        <v>635</v>
      </c>
      <c r="L50" t="s">
        <v>636</v>
      </c>
      <c r="M50" t="s">
        <v>9120</v>
      </c>
      <c r="N50" t="s">
        <v>635</v>
      </c>
      <c r="O50" t="s">
        <v>638</v>
      </c>
      <c r="P50" t="s">
        <v>22</v>
      </c>
      <c r="Q50" t="s">
        <v>639</v>
      </c>
      <c r="R50" t="s">
        <v>636</v>
      </c>
      <c r="S50" t="s">
        <v>635</v>
      </c>
      <c r="T50" t="s">
        <v>9121</v>
      </c>
    </row>
    <row r="51" spans="1:20" x14ac:dyDescent="0.25">
      <c r="A51" t="s">
        <v>25</v>
      </c>
      <c r="B51" t="s">
        <v>1108</v>
      </c>
      <c r="C51">
        <v>46</v>
      </c>
      <c r="D51">
        <v>1</v>
      </c>
      <c r="E51" t="s">
        <v>9122</v>
      </c>
      <c r="F51">
        <v>92</v>
      </c>
      <c r="G51">
        <v>0</v>
      </c>
      <c r="H51" t="s">
        <v>647</v>
      </c>
      <c r="I51" t="s">
        <v>9123</v>
      </c>
      <c r="J51" t="s">
        <v>9124</v>
      </c>
      <c r="K51" t="s">
        <v>4784</v>
      </c>
      <c r="L51" t="s">
        <v>9125</v>
      </c>
      <c r="M51" t="s">
        <v>9126</v>
      </c>
      <c r="N51" t="s">
        <v>635</v>
      </c>
      <c r="O51" t="s">
        <v>706</v>
      </c>
      <c r="P51" t="s">
        <v>40</v>
      </c>
      <c r="Q51" t="s">
        <v>707</v>
      </c>
      <c r="R51" t="s">
        <v>636</v>
      </c>
      <c r="S51" t="s">
        <v>635</v>
      </c>
      <c r="T51" t="s">
        <v>9127</v>
      </c>
    </row>
    <row r="52" spans="1:20" x14ac:dyDescent="0.25">
      <c r="A52" t="s">
        <v>20</v>
      </c>
      <c r="B52" t="s">
        <v>1108</v>
      </c>
      <c r="C52">
        <v>46</v>
      </c>
      <c r="D52">
        <v>1</v>
      </c>
      <c r="E52" t="s">
        <v>9122</v>
      </c>
      <c r="F52">
        <v>92</v>
      </c>
      <c r="G52">
        <v>0</v>
      </c>
      <c r="H52" t="s">
        <v>647</v>
      </c>
      <c r="I52" t="s">
        <v>9123</v>
      </c>
      <c r="J52" t="s">
        <v>9124</v>
      </c>
      <c r="K52" t="s">
        <v>4784</v>
      </c>
      <c r="L52" t="s">
        <v>9125</v>
      </c>
      <c r="M52" t="s">
        <v>9126</v>
      </c>
      <c r="N52" t="s">
        <v>635</v>
      </c>
      <c r="O52" t="s">
        <v>706</v>
      </c>
      <c r="P52" t="s">
        <v>40</v>
      </c>
      <c r="Q52" t="s">
        <v>707</v>
      </c>
      <c r="R52" t="s">
        <v>636</v>
      </c>
      <c r="S52" t="s">
        <v>635</v>
      </c>
      <c r="T52" t="s">
        <v>9127</v>
      </c>
    </row>
    <row r="53" spans="1:20" x14ac:dyDescent="0.25">
      <c r="A53" t="s">
        <v>164</v>
      </c>
      <c r="B53" t="s">
        <v>165</v>
      </c>
      <c r="C53">
        <v>40</v>
      </c>
      <c r="D53">
        <v>10</v>
      </c>
      <c r="E53" t="s">
        <v>9128</v>
      </c>
      <c r="F53">
        <v>293.25</v>
      </c>
      <c r="G53">
        <v>0</v>
      </c>
      <c r="H53" t="s">
        <v>661</v>
      </c>
      <c r="I53" t="s">
        <v>6858</v>
      </c>
      <c r="J53" t="s">
        <v>1025</v>
      </c>
      <c r="K53" t="s">
        <v>635</v>
      </c>
      <c r="L53" t="s">
        <v>636</v>
      </c>
      <c r="M53" t="s">
        <v>9129</v>
      </c>
      <c r="N53" t="s">
        <v>635</v>
      </c>
      <c r="O53" t="s">
        <v>1071</v>
      </c>
      <c r="P53" t="s">
        <v>22</v>
      </c>
      <c r="Q53" t="s">
        <v>639</v>
      </c>
      <c r="R53" t="s">
        <v>636</v>
      </c>
      <c r="S53" t="s">
        <v>635</v>
      </c>
      <c r="T53" t="s">
        <v>9129</v>
      </c>
    </row>
    <row r="54" spans="1:20" x14ac:dyDescent="0.25">
      <c r="A54" t="s">
        <v>164</v>
      </c>
      <c r="B54" t="s">
        <v>165</v>
      </c>
      <c r="C54">
        <v>40</v>
      </c>
      <c r="D54">
        <v>10</v>
      </c>
      <c r="E54" t="s">
        <v>9130</v>
      </c>
      <c r="F54">
        <v>293.25</v>
      </c>
      <c r="G54">
        <v>0</v>
      </c>
      <c r="H54" t="s">
        <v>661</v>
      </c>
      <c r="I54" t="s">
        <v>9131</v>
      </c>
      <c r="J54" t="s">
        <v>1941</v>
      </c>
      <c r="K54" t="s">
        <v>635</v>
      </c>
      <c r="L54" t="s">
        <v>636</v>
      </c>
      <c r="M54" t="s">
        <v>9132</v>
      </c>
      <c r="N54" t="s">
        <v>635</v>
      </c>
      <c r="O54" t="s">
        <v>638</v>
      </c>
      <c r="P54" t="s">
        <v>22</v>
      </c>
      <c r="Q54" t="s">
        <v>639</v>
      </c>
      <c r="R54" t="s">
        <v>636</v>
      </c>
      <c r="S54" t="s">
        <v>635</v>
      </c>
      <c r="T54" t="s">
        <v>9132</v>
      </c>
    </row>
    <row r="55" spans="1:20" x14ac:dyDescent="0.25">
      <c r="A55" t="s">
        <v>37</v>
      </c>
      <c r="B55" t="s">
        <v>38</v>
      </c>
      <c r="C55">
        <v>66.666666666666671</v>
      </c>
      <c r="D55">
        <v>3</v>
      </c>
      <c r="E55" t="s">
        <v>9133</v>
      </c>
      <c r="F55">
        <v>99.99</v>
      </c>
      <c r="G55">
        <v>0</v>
      </c>
      <c r="H55" t="s">
        <v>661</v>
      </c>
      <c r="I55" t="s">
        <v>9134</v>
      </c>
      <c r="J55" t="s">
        <v>776</v>
      </c>
      <c r="K55" t="s">
        <v>635</v>
      </c>
      <c r="L55" t="s">
        <v>636</v>
      </c>
      <c r="M55" t="s">
        <v>9135</v>
      </c>
      <c r="N55" t="s">
        <v>635</v>
      </c>
      <c r="O55" t="s">
        <v>668</v>
      </c>
      <c r="P55" t="s">
        <v>22</v>
      </c>
      <c r="Q55" t="s">
        <v>669</v>
      </c>
      <c r="R55" t="s">
        <v>636</v>
      </c>
      <c r="S55" t="s">
        <v>635</v>
      </c>
      <c r="T55" t="s">
        <v>9135</v>
      </c>
    </row>
    <row r="56" spans="1:20" x14ac:dyDescent="0.25">
      <c r="A56" t="s">
        <v>37</v>
      </c>
      <c r="B56" t="s">
        <v>38</v>
      </c>
      <c r="C56">
        <v>66.666666666666671</v>
      </c>
      <c r="D56">
        <v>3</v>
      </c>
      <c r="E56" t="s">
        <v>9136</v>
      </c>
      <c r="F56">
        <v>99.99</v>
      </c>
      <c r="G56">
        <v>0</v>
      </c>
      <c r="H56" t="s">
        <v>661</v>
      </c>
      <c r="I56" t="s">
        <v>9137</v>
      </c>
      <c r="J56" t="s">
        <v>1025</v>
      </c>
      <c r="K56" t="s">
        <v>635</v>
      </c>
      <c r="L56" t="s">
        <v>636</v>
      </c>
      <c r="M56" t="s">
        <v>9138</v>
      </c>
      <c r="N56" t="s">
        <v>635</v>
      </c>
      <c r="O56" t="s">
        <v>638</v>
      </c>
      <c r="P56" t="s">
        <v>22</v>
      </c>
      <c r="Q56" t="s">
        <v>639</v>
      </c>
      <c r="R56" t="s">
        <v>636</v>
      </c>
      <c r="S56" t="s">
        <v>635</v>
      </c>
      <c r="T56" t="s">
        <v>9138</v>
      </c>
    </row>
    <row r="57" spans="1:20" x14ac:dyDescent="0.25">
      <c r="A57" t="s">
        <v>37</v>
      </c>
      <c r="B57" t="s">
        <v>38</v>
      </c>
      <c r="C57">
        <v>66.666666666666671</v>
      </c>
      <c r="D57">
        <v>3</v>
      </c>
      <c r="E57" t="s">
        <v>9139</v>
      </c>
      <c r="F57">
        <v>99.99</v>
      </c>
      <c r="G57">
        <v>0</v>
      </c>
      <c r="H57" t="s">
        <v>661</v>
      </c>
      <c r="I57" t="s">
        <v>9140</v>
      </c>
      <c r="J57" t="s">
        <v>643</v>
      </c>
      <c r="K57" t="s">
        <v>635</v>
      </c>
      <c r="L57" t="s">
        <v>636</v>
      </c>
      <c r="M57" t="s">
        <v>9141</v>
      </c>
      <c r="N57" t="s">
        <v>635</v>
      </c>
      <c r="O57" t="s">
        <v>668</v>
      </c>
      <c r="P57" t="s">
        <v>22</v>
      </c>
      <c r="Q57" t="s">
        <v>669</v>
      </c>
      <c r="R57" t="s">
        <v>636</v>
      </c>
      <c r="S57" t="s">
        <v>635</v>
      </c>
      <c r="T57" t="s">
        <v>9142</v>
      </c>
    </row>
    <row r="58" spans="1:20" x14ac:dyDescent="0.25">
      <c r="A58" t="s">
        <v>39</v>
      </c>
      <c r="B58" t="s">
        <v>1715</v>
      </c>
      <c r="C58">
        <v>52.25</v>
      </c>
      <c r="D58">
        <v>1</v>
      </c>
      <c r="E58" t="s">
        <v>9143</v>
      </c>
      <c r="F58">
        <v>59.25</v>
      </c>
      <c r="G58">
        <v>7</v>
      </c>
      <c r="H58" t="s">
        <v>647</v>
      </c>
      <c r="I58" t="s">
        <v>9144</v>
      </c>
      <c r="J58" t="s">
        <v>9145</v>
      </c>
      <c r="K58" t="s">
        <v>1112</v>
      </c>
      <c r="L58" t="s">
        <v>9146</v>
      </c>
      <c r="M58" t="s">
        <v>9147</v>
      </c>
      <c r="N58" t="s">
        <v>635</v>
      </c>
      <c r="O58" t="s">
        <v>706</v>
      </c>
      <c r="P58" t="s">
        <v>40</v>
      </c>
      <c r="Q58" t="s">
        <v>707</v>
      </c>
      <c r="R58" t="s">
        <v>636</v>
      </c>
      <c r="S58" t="s">
        <v>635</v>
      </c>
      <c r="T58" t="s">
        <v>9147</v>
      </c>
    </row>
    <row r="59" spans="1:20" x14ac:dyDescent="0.25">
      <c r="A59" t="s">
        <v>619</v>
      </c>
      <c r="B59" t="s">
        <v>620</v>
      </c>
      <c r="C59">
        <v>139</v>
      </c>
      <c r="D59">
        <v>1</v>
      </c>
      <c r="E59" t="s">
        <v>9148</v>
      </c>
      <c r="F59">
        <v>273.68</v>
      </c>
      <c r="G59">
        <v>0</v>
      </c>
      <c r="H59" t="s">
        <v>661</v>
      </c>
      <c r="I59" t="s">
        <v>2316</v>
      </c>
      <c r="J59" t="s">
        <v>716</v>
      </c>
      <c r="K59" t="s">
        <v>635</v>
      </c>
      <c r="L59" t="s">
        <v>636</v>
      </c>
      <c r="M59" t="s">
        <v>9149</v>
      </c>
      <c r="N59" t="s">
        <v>635</v>
      </c>
      <c r="O59" t="s">
        <v>668</v>
      </c>
      <c r="P59" t="s">
        <v>22</v>
      </c>
      <c r="Q59" t="s">
        <v>669</v>
      </c>
      <c r="R59" t="s">
        <v>636</v>
      </c>
      <c r="S59" t="s">
        <v>635</v>
      </c>
      <c r="T59" t="s">
        <v>9149</v>
      </c>
    </row>
    <row r="60" spans="1:20" x14ac:dyDescent="0.25">
      <c r="A60" t="s">
        <v>257</v>
      </c>
      <c r="B60" t="s">
        <v>263</v>
      </c>
      <c r="C60">
        <v>139</v>
      </c>
      <c r="D60">
        <v>1</v>
      </c>
      <c r="E60" t="s">
        <v>9148</v>
      </c>
      <c r="F60">
        <v>273.68</v>
      </c>
      <c r="G60">
        <v>0</v>
      </c>
      <c r="H60" t="s">
        <v>661</v>
      </c>
      <c r="I60" t="s">
        <v>2316</v>
      </c>
      <c r="J60" t="s">
        <v>716</v>
      </c>
      <c r="K60" t="s">
        <v>635</v>
      </c>
      <c r="L60" t="s">
        <v>636</v>
      </c>
      <c r="M60" t="s">
        <v>9149</v>
      </c>
      <c r="N60" t="s">
        <v>635</v>
      </c>
      <c r="O60" t="s">
        <v>668</v>
      </c>
      <c r="P60" t="s">
        <v>22</v>
      </c>
      <c r="Q60" t="s">
        <v>669</v>
      </c>
      <c r="R60" t="s">
        <v>636</v>
      </c>
      <c r="S60" t="s">
        <v>635</v>
      </c>
      <c r="T60" t="s">
        <v>9149</v>
      </c>
    </row>
    <row r="61" spans="1:20" x14ac:dyDescent="0.25">
      <c r="A61" t="s">
        <v>256</v>
      </c>
      <c r="B61" t="s">
        <v>262</v>
      </c>
      <c r="C61">
        <v>139</v>
      </c>
      <c r="D61">
        <v>1</v>
      </c>
      <c r="E61" t="s">
        <v>9148</v>
      </c>
      <c r="F61">
        <v>273.68</v>
      </c>
      <c r="G61">
        <v>0</v>
      </c>
      <c r="H61" t="s">
        <v>661</v>
      </c>
      <c r="I61" t="s">
        <v>2316</v>
      </c>
      <c r="J61" t="s">
        <v>716</v>
      </c>
      <c r="K61" t="s">
        <v>635</v>
      </c>
      <c r="L61" t="s">
        <v>636</v>
      </c>
      <c r="M61" t="s">
        <v>9149</v>
      </c>
      <c r="N61" t="s">
        <v>635</v>
      </c>
      <c r="O61" t="s">
        <v>668</v>
      </c>
      <c r="P61" t="s">
        <v>22</v>
      </c>
      <c r="Q61" t="s">
        <v>669</v>
      </c>
      <c r="R61" t="s">
        <v>636</v>
      </c>
      <c r="S61" t="s">
        <v>635</v>
      </c>
      <c r="T61" t="s">
        <v>9149</v>
      </c>
    </row>
    <row r="62" spans="1:20" x14ac:dyDescent="0.25">
      <c r="A62" t="s">
        <v>37</v>
      </c>
      <c r="B62" t="s">
        <v>38</v>
      </c>
      <c r="C62">
        <v>66.666666666666671</v>
      </c>
      <c r="D62">
        <v>3</v>
      </c>
      <c r="E62" t="s">
        <v>9150</v>
      </c>
      <c r="F62">
        <v>99.99</v>
      </c>
      <c r="G62">
        <v>0</v>
      </c>
      <c r="H62" t="s">
        <v>661</v>
      </c>
      <c r="I62" t="s">
        <v>9151</v>
      </c>
      <c r="J62" t="s">
        <v>5204</v>
      </c>
      <c r="K62" t="s">
        <v>635</v>
      </c>
      <c r="L62" t="s">
        <v>636</v>
      </c>
      <c r="M62" t="s">
        <v>9152</v>
      </c>
      <c r="N62" t="s">
        <v>635</v>
      </c>
      <c r="O62" t="s">
        <v>980</v>
      </c>
      <c r="P62" t="s">
        <v>22</v>
      </c>
      <c r="Q62" t="s">
        <v>669</v>
      </c>
      <c r="R62" t="s">
        <v>636</v>
      </c>
      <c r="S62" t="s">
        <v>635</v>
      </c>
      <c r="T62" t="s">
        <v>9152</v>
      </c>
    </row>
    <row r="63" spans="1:20" x14ac:dyDescent="0.25">
      <c r="A63" t="s">
        <v>256</v>
      </c>
      <c r="B63" t="s">
        <v>262</v>
      </c>
      <c r="C63">
        <v>139</v>
      </c>
      <c r="D63">
        <v>1</v>
      </c>
      <c r="E63" t="s">
        <v>9153</v>
      </c>
      <c r="F63">
        <v>198.36</v>
      </c>
      <c r="G63">
        <v>0</v>
      </c>
      <c r="H63" t="s">
        <v>661</v>
      </c>
      <c r="I63" t="s">
        <v>9154</v>
      </c>
      <c r="J63" t="s">
        <v>1684</v>
      </c>
      <c r="K63" t="s">
        <v>635</v>
      </c>
      <c r="L63" t="s">
        <v>636</v>
      </c>
      <c r="M63" t="s">
        <v>9155</v>
      </c>
      <c r="N63" t="s">
        <v>635</v>
      </c>
      <c r="O63" t="s">
        <v>638</v>
      </c>
      <c r="P63" t="s">
        <v>22</v>
      </c>
      <c r="Q63" t="s">
        <v>639</v>
      </c>
      <c r="R63" t="s">
        <v>636</v>
      </c>
      <c r="S63" t="s">
        <v>635</v>
      </c>
      <c r="T63" t="s">
        <v>9155</v>
      </c>
    </row>
    <row r="64" spans="1:20" x14ac:dyDescent="0.25">
      <c r="A64" t="s">
        <v>619</v>
      </c>
      <c r="B64" t="s">
        <v>620</v>
      </c>
      <c r="C64">
        <v>139</v>
      </c>
      <c r="D64">
        <v>1</v>
      </c>
      <c r="E64" t="s">
        <v>9153</v>
      </c>
      <c r="F64">
        <v>198.36</v>
      </c>
      <c r="G64">
        <v>0</v>
      </c>
      <c r="H64" t="s">
        <v>661</v>
      </c>
      <c r="I64" t="s">
        <v>9154</v>
      </c>
      <c r="J64" t="s">
        <v>1684</v>
      </c>
      <c r="K64" t="s">
        <v>635</v>
      </c>
      <c r="L64" t="s">
        <v>636</v>
      </c>
      <c r="M64" t="s">
        <v>9155</v>
      </c>
      <c r="N64" t="s">
        <v>635</v>
      </c>
      <c r="O64" t="s">
        <v>638</v>
      </c>
      <c r="P64" t="s">
        <v>22</v>
      </c>
      <c r="Q64" t="s">
        <v>639</v>
      </c>
      <c r="R64" t="s">
        <v>636</v>
      </c>
      <c r="S64" t="s">
        <v>635</v>
      </c>
      <c r="T64" t="s">
        <v>9155</v>
      </c>
    </row>
    <row r="65" spans="1:20" x14ac:dyDescent="0.25">
      <c r="A65" t="s">
        <v>37</v>
      </c>
      <c r="B65" t="s">
        <v>38</v>
      </c>
      <c r="C65">
        <v>66.666666666666671</v>
      </c>
      <c r="D65">
        <v>3</v>
      </c>
      <c r="E65" t="s">
        <v>9156</v>
      </c>
      <c r="F65">
        <v>99.99</v>
      </c>
      <c r="G65">
        <v>0</v>
      </c>
      <c r="H65" t="s">
        <v>661</v>
      </c>
      <c r="I65" t="s">
        <v>9157</v>
      </c>
      <c r="J65" t="s">
        <v>997</v>
      </c>
      <c r="K65" t="s">
        <v>635</v>
      </c>
      <c r="L65" t="s">
        <v>636</v>
      </c>
      <c r="M65" t="s">
        <v>9158</v>
      </c>
      <c r="N65" t="s">
        <v>635</v>
      </c>
      <c r="O65" t="s">
        <v>668</v>
      </c>
      <c r="P65" t="s">
        <v>22</v>
      </c>
      <c r="Q65" t="s">
        <v>669</v>
      </c>
      <c r="R65" t="s">
        <v>636</v>
      </c>
      <c r="S65" t="s">
        <v>635</v>
      </c>
      <c r="T65" t="s">
        <v>9158</v>
      </c>
    </row>
    <row r="66" spans="1:20" x14ac:dyDescent="0.25">
      <c r="A66" t="s">
        <v>35</v>
      </c>
      <c r="B66" t="s">
        <v>36</v>
      </c>
      <c r="C66">
        <v>33</v>
      </c>
      <c r="D66">
        <v>10</v>
      </c>
      <c r="E66" t="s">
        <v>9159</v>
      </c>
      <c r="F66">
        <v>276.25</v>
      </c>
      <c r="G66">
        <v>0</v>
      </c>
      <c r="H66" t="s">
        <v>661</v>
      </c>
      <c r="I66" t="s">
        <v>7544</v>
      </c>
      <c r="J66" t="s">
        <v>1672</v>
      </c>
      <c r="K66" t="s">
        <v>635</v>
      </c>
      <c r="L66" t="s">
        <v>636</v>
      </c>
      <c r="M66" t="s">
        <v>9160</v>
      </c>
      <c r="N66" t="s">
        <v>635</v>
      </c>
      <c r="O66" t="s">
        <v>638</v>
      </c>
      <c r="P66" t="s">
        <v>22</v>
      </c>
      <c r="Q66" t="s">
        <v>639</v>
      </c>
      <c r="R66" t="s">
        <v>636</v>
      </c>
      <c r="S66" t="s">
        <v>635</v>
      </c>
      <c r="T66" t="s">
        <v>9160</v>
      </c>
    </row>
    <row r="67" spans="1:20" x14ac:dyDescent="0.25">
      <c r="A67" t="s">
        <v>20</v>
      </c>
      <c r="B67" t="s">
        <v>21</v>
      </c>
      <c r="C67">
        <v>60</v>
      </c>
      <c r="D67">
        <v>2</v>
      </c>
      <c r="E67" t="s">
        <v>9161</v>
      </c>
      <c r="F67">
        <v>199.99</v>
      </c>
      <c r="G67">
        <v>0</v>
      </c>
      <c r="H67" t="s">
        <v>661</v>
      </c>
      <c r="I67" t="s">
        <v>7131</v>
      </c>
      <c r="J67" t="s">
        <v>1209</v>
      </c>
      <c r="K67" t="s">
        <v>635</v>
      </c>
      <c r="L67" t="s">
        <v>636</v>
      </c>
      <c r="M67" t="s">
        <v>9162</v>
      </c>
      <c r="N67" t="s">
        <v>635</v>
      </c>
      <c r="O67" t="s">
        <v>638</v>
      </c>
      <c r="P67" t="s">
        <v>22</v>
      </c>
      <c r="Q67" t="s">
        <v>639</v>
      </c>
      <c r="R67" t="s">
        <v>636</v>
      </c>
      <c r="S67" t="s">
        <v>635</v>
      </c>
      <c r="T67" t="s">
        <v>9163</v>
      </c>
    </row>
    <row r="68" spans="1:20" x14ac:dyDescent="0.25">
      <c r="A68" t="s">
        <v>23</v>
      </c>
      <c r="B68" t="s">
        <v>24</v>
      </c>
      <c r="C68">
        <v>60</v>
      </c>
      <c r="D68">
        <v>2</v>
      </c>
      <c r="E68" t="s">
        <v>9161</v>
      </c>
      <c r="F68">
        <v>199.99</v>
      </c>
      <c r="G68">
        <v>0</v>
      </c>
      <c r="H68" t="s">
        <v>661</v>
      </c>
      <c r="I68" t="s">
        <v>7131</v>
      </c>
      <c r="J68" t="s">
        <v>1209</v>
      </c>
      <c r="K68" t="s">
        <v>635</v>
      </c>
      <c r="L68" t="s">
        <v>636</v>
      </c>
      <c r="M68" t="s">
        <v>9162</v>
      </c>
      <c r="N68" t="s">
        <v>635</v>
      </c>
      <c r="O68" t="s">
        <v>638</v>
      </c>
      <c r="P68" t="s">
        <v>22</v>
      </c>
      <c r="Q68" t="s">
        <v>639</v>
      </c>
      <c r="R68" t="s">
        <v>636</v>
      </c>
      <c r="S68" t="s">
        <v>635</v>
      </c>
      <c r="T68" t="s">
        <v>9163</v>
      </c>
    </row>
    <row r="69" spans="1:20" x14ac:dyDescent="0.25">
      <c r="A69" t="s">
        <v>25</v>
      </c>
      <c r="B69" t="s">
        <v>26</v>
      </c>
      <c r="C69">
        <v>60</v>
      </c>
      <c r="D69">
        <v>2</v>
      </c>
      <c r="E69" t="s">
        <v>9161</v>
      </c>
      <c r="F69">
        <v>199.99</v>
      </c>
      <c r="G69">
        <v>0</v>
      </c>
      <c r="H69" t="s">
        <v>661</v>
      </c>
      <c r="I69" t="s">
        <v>7131</v>
      </c>
      <c r="J69" t="s">
        <v>1209</v>
      </c>
      <c r="K69" t="s">
        <v>635</v>
      </c>
      <c r="L69" t="s">
        <v>636</v>
      </c>
      <c r="M69" t="s">
        <v>9162</v>
      </c>
      <c r="N69" t="s">
        <v>635</v>
      </c>
      <c r="O69" t="s">
        <v>638</v>
      </c>
      <c r="P69" t="s">
        <v>22</v>
      </c>
      <c r="Q69" t="s">
        <v>639</v>
      </c>
      <c r="R69" t="s">
        <v>636</v>
      </c>
      <c r="S69" t="s">
        <v>635</v>
      </c>
      <c r="T69" t="s">
        <v>9163</v>
      </c>
    </row>
    <row r="70" spans="1:20" x14ac:dyDescent="0.25">
      <c r="A70" t="s">
        <v>164</v>
      </c>
      <c r="B70" t="s">
        <v>165</v>
      </c>
      <c r="C70">
        <v>40</v>
      </c>
      <c r="D70">
        <v>10</v>
      </c>
      <c r="E70" t="s">
        <v>9164</v>
      </c>
      <c r="F70">
        <v>276.25</v>
      </c>
      <c r="G70">
        <v>0</v>
      </c>
      <c r="H70" t="s">
        <v>661</v>
      </c>
      <c r="I70" t="s">
        <v>9165</v>
      </c>
      <c r="J70" t="s">
        <v>1704</v>
      </c>
      <c r="K70" t="s">
        <v>635</v>
      </c>
      <c r="L70" t="s">
        <v>636</v>
      </c>
      <c r="M70" t="s">
        <v>9166</v>
      </c>
      <c r="N70" t="s">
        <v>635</v>
      </c>
      <c r="O70" t="s">
        <v>638</v>
      </c>
      <c r="P70" t="s">
        <v>22</v>
      </c>
      <c r="Q70" t="s">
        <v>639</v>
      </c>
      <c r="R70" t="s">
        <v>636</v>
      </c>
      <c r="S70" t="s">
        <v>635</v>
      </c>
      <c r="T70" t="s">
        <v>9166</v>
      </c>
    </row>
    <row r="71" spans="1:20" x14ac:dyDescent="0.25">
      <c r="A71" t="s">
        <v>37</v>
      </c>
      <c r="B71" t="s">
        <v>38</v>
      </c>
      <c r="C71">
        <v>66.666666666666671</v>
      </c>
      <c r="D71">
        <v>3</v>
      </c>
      <c r="E71" t="s">
        <v>9167</v>
      </c>
      <c r="F71">
        <v>99.99</v>
      </c>
      <c r="G71">
        <v>0</v>
      </c>
      <c r="H71" t="s">
        <v>661</v>
      </c>
      <c r="I71" t="s">
        <v>9168</v>
      </c>
      <c r="J71" t="s">
        <v>1314</v>
      </c>
      <c r="K71" t="s">
        <v>635</v>
      </c>
      <c r="L71" t="s">
        <v>636</v>
      </c>
      <c r="M71" t="s">
        <v>9169</v>
      </c>
      <c r="N71" t="s">
        <v>635</v>
      </c>
      <c r="O71" t="s">
        <v>638</v>
      </c>
      <c r="P71" t="s">
        <v>22</v>
      </c>
      <c r="Q71" t="s">
        <v>639</v>
      </c>
      <c r="R71" t="s">
        <v>636</v>
      </c>
      <c r="S71" t="s">
        <v>635</v>
      </c>
      <c r="T71" t="s">
        <v>9170</v>
      </c>
    </row>
    <row r="72" spans="1:20" x14ac:dyDescent="0.25">
      <c r="A72" t="s">
        <v>164</v>
      </c>
      <c r="B72" t="s">
        <v>165</v>
      </c>
      <c r="C72">
        <v>40</v>
      </c>
      <c r="D72">
        <v>10</v>
      </c>
      <c r="E72" t="s">
        <v>9171</v>
      </c>
      <c r="F72">
        <v>276.25</v>
      </c>
      <c r="G72">
        <v>0</v>
      </c>
      <c r="H72" t="s">
        <v>661</v>
      </c>
      <c r="I72" t="s">
        <v>3356</v>
      </c>
      <c r="J72" t="s">
        <v>1105</v>
      </c>
      <c r="K72" t="s">
        <v>635</v>
      </c>
      <c r="L72" t="s">
        <v>636</v>
      </c>
      <c r="M72" t="s">
        <v>9169</v>
      </c>
      <c r="N72" t="s">
        <v>635</v>
      </c>
      <c r="O72" t="s">
        <v>668</v>
      </c>
      <c r="P72" t="s">
        <v>22</v>
      </c>
      <c r="Q72" t="s">
        <v>669</v>
      </c>
      <c r="R72" t="s">
        <v>636</v>
      </c>
      <c r="S72" t="s">
        <v>635</v>
      </c>
      <c r="T72" t="s">
        <v>9169</v>
      </c>
    </row>
    <row r="73" spans="1:20" x14ac:dyDescent="0.25">
      <c r="A73" t="s">
        <v>164</v>
      </c>
      <c r="B73" t="s">
        <v>165</v>
      </c>
      <c r="C73">
        <v>40</v>
      </c>
      <c r="D73">
        <v>10</v>
      </c>
      <c r="E73" t="s">
        <v>9172</v>
      </c>
      <c r="F73">
        <v>325</v>
      </c>
      <c r="G73">
        <v>0</v>
      </c>
      <c r="H73" t="s">
        <v>661</v>
      </c>
      <c r="I73" t="s">
        <v>9173</v>
      </c>
      <c r="J73" t="s">
        <v>869</v>
      </c>
      <c r="K73" t="s">
        <v>635</v>
      </c>
      <c r="L73" t="s">
        <v>636</v>
      </c>
      <c r="M73" t="s">
        <v>9174</v>
      </c>
      <c r="N73" t="s">
        <v>635</v>
      </c>
      <c r="O73" t="s">
        <v>638</v>
      </c>
      <c r="P73" t="s">
        <v>22</v>
      </c>
      <c r="Q73" t="s">
        <v>639</v>
      </c>
      <c r="R73" t="s">
        <v>636</v>
      </c>
      <c r="S73" t="s">
        <v>635</v>
      </c>
      <c r="T73" t="s">
        <v>9174</v>
      </c>
    </row>
    <row r="74" spans="1:20" x14ac:dyDescent="0.25">
      <c r="A74" t="s">
        <v>35</v>
      </c>
      <c r="B74" t="s">
        <v>36</v>
      </c>
      <c r="C74">
        <v>33</v>
      </c>
      <c r="D74">
        <v>10</v>
      </c>
      <c r="E74" t="s">
        <v>9175</v>
      </c>
      <c r="F74">
        <v>276.25</v>
      </c>
      <c r="G74">
        <v>0</v>
      </c>
      <c r="H74" t="s">
        <v>661</v>
      </c>
      <c r="I74" t="s">
        <v>9176</v>
      </c>
      <c r="J74" t="s">
        <v>711</v>
      </c>
      <c r="K74" t="s">
        <v>635</v>
      </c>
      <c r="L74" t="s">
        <v>636</v>
      </c>
      <c r="M74" t="s">
        <v>9177</v>
      </c>
      <c r="N74" t="s">
        <v>635</v>
      </c>
      <c r="O74" t="s">
        <v>638</v>
      </c>
      <c r="P74" t="s">
        <v>22</v>
      </c>
      <c r="Q74" t="s">
        <v>639</v>
      </c>
      <c r="R74" t="s">
        <v>636</v>
      </c>
      <c r="S74" t="s">
        <v>635</v>
      </c>
      <c r="T74" t="s">
        <v>9177</v>
      </c>
    </row>
    <row r="75" spans="1:20" x14ac:dyDescent="0.25">
      <c r="A75" t="s">
        <v>164</v>
      </c>
      <c r="B75" t="s">
        <v>165</v>
      </c>
      <c r="C75">
        <v>40</v>
      </c>
      <c r="D75">
        <v>10</v>
      </c>
      <c r="E75" t="s">
        <v>9178</v>
      </c>
      <c r="F75">
        <v>276.25</v>
      </c>
      <c r="G75">
        <v>0</v>
      </c>
      <c r="H75" t="s">
        <v>661</v>
      </c>
      <c r="I75" t="s">
        <v>8432</v>
      </c>
      <c r="J75" t="s">
        <v>978</v>
      </c>
      <c r="K75" t="s">
        <v>635</v>
      </c>
      <c r="L75" t="s">
        <v>636</v>
      </c>
      <c r="M75" t="s">
        <v>9177</v>
      </c>
      <c r="N75" t="s">
        <v>635</v>
      </c>
      <c r="O75" t="s">
        <v>1071</v>
      </c>
      <c r="P75" t="s">
        <v>22</v>
      </c>
      <c r="Q75" t="s">
        <v>639</v>
      </c>
      <c r="R75" t="s">
        <v>636</v>
      </c>
      <c r="S75" t="s">
        <v>635</v>
      </c>
      <c r="T75" t="s">
        <v>9177</v>
      </c>
    </row>
    <row r="76" spans="1:20" x14ac:dyDescent="0.25">
      <c r="A76" t="s">
        <v>35</v>
      </c>
      <c r="B76" t="s">
        <v>36</v>
      </c>
      <c r="C76">
        <v>33</v>
      </c>
      <c r="D76">
        <v>10</v>
      </c>
      <c r="E76" t="s">
        <v>9179</v>
      </c>
      <c r="F76">
        <v>276.25</v>
      </c>
      <c r="G76">
        <v>0</v>
      </c>
      <c r="H76" t="s">
        <v>661</v>
      </c>
      <c r="I76" t="s">
        <v>9180</v>
      </c>
      <c r="J76" t="s">
        <v>643</v>
      </c>
      <c r="K76" t="s">
        <v>635</v>
      </c>
      <c r="L76" t="s">
        <v>636</v>
      </c>
      <c r="M76" t="s">
        <v>9181</v>
      </c>
      <c r="N76" t="s">
        <v>635</v>
      </c>
      <c r="O76" t="s">
        <v>668</v>
      </c>
      <c r="P76" t="s">
        <v>22</v>
      </c>
      <c r="Q76" t="s">
        <v>669</v>
      </c>
      <c r="R76" t="s">
        <v>636</v>
      </c>
      <c r="S76" t="s">
        <v>635</v>
      </c>
      <c r="T76" t="s">
        <v>9181</v>
      </c>
    </row>
    <row r="77" spans="1:20" x14ac:dyDescent="0.25">
      <c r="A77" t="s">
        <v>25</v>
      </c>
      <c r="B77" t="s">
        <v>26</v>
      </c>
      <c r="C77">
        <v>42</v>
      </c>
      <c r="D77">
        <v>1</v>
      </c>
      <c r="E77" t="s">
        <v>9182</v>
      </c>
      <c r="F77">
        <v>42</v>
      </c>
      <c r="G77">
        <v>0</v>
      </c>
      <c r="H77" t="s">
        <v>647</v>
      </c>
      <c r="I77" t="s">
        <v>9183</v>
      </c>
      <c r="J77" t="s">
        <v>9184</v>
      </c>
      <c r="K77" t="s">
        <v>9185</v>
      </c>
      <c r="L77" t="s">
        <v>3306</v>
      </c>
      <c r="M77" t="s">
        <v>9186</v>
      </c>
      <c r="N77" t="s">
        <v>635</v>
      </c>
      <c r="O77" t="s">
        <v>653</v>
      </c>
      <c r="P77" t="s">
        <v>43</v>
      </c>
      <c r="Q77" t="s">
        <v>654</v>
      </c>
      <c r="R77" t="s">
        <v>636</v>
      </c>
      <c r="S77" t="s">
        <v>635</v>
      </c>
      <c r="T77" t="s">
        <v>9187</v>
      </c>
    </row>
    <row r="78" spans="1:20" x14ac:dyDescent="0.25">
      <c r="A78" t="s">
        <v>164</v>
      </c>
      <c r="B78" t="s">
        <v>165</v>
      </c>
      <c r="C78">
        <v>40</v>
      </c>
      <c r="D78">
        <v>10</v>
      </c>
      <c r="E78" t="s">
        <v>9188</v>
      </c>
      <c r="F78">
        <v>276.25</v>
      </c>
      <c r="G78">
        <v>0</v>
      </c>
      <c r="H78" t="s">
        <v>661</v>
      </c>
      <c r="I78" t="s">
        <v>9189</v>
      </c>
      <c r="J78" t="s">
        <v>2438</v>
      </c>
      <c r="K78" t="s">
        <v>635</v>
      </c>
      <c r="L78" t="s">
        <v>636</v>
      </c>
      <c r="M78" t="s">
        <v>9190</v>
      </c>
      <c r="N78" t="s">
        <v>635</v>
      </c>
      <c r="O78" t="s">
        <v>638</v>
      </c>
      <c r="P78" t="s">
        <v>22</v>
      </c>
      <c r="Q78" t="s">
        <v>639</v>
      </c>
      <c r="R78" t="s">
        <v>636</v>
      </c>
      <c r="S78" t="s">
        <v>635</v>
      </c>
      <c r="T78" t="s">
        <v>9190</v>
      </c>
    </row>
    <row r="79" spans="1:20" x14ac:dyDescent="0.25">
      <c r="A79" t="s">
        <v>164</v>
      </c>
      <c r="B79" t="s">
        <v>165</v>
      </c>
      <c r="C79">
        <v>40</v>
      </c>
      <c r="D79">
        <v>10</v>
      </c>
      <c r="E79" t="s">
        <v>9191</v>
      </c>
      <c r="F79">
        <v>276.25</v>
      </c>
      <c r="G79">
        <v>0</v>
      </c>
      <c r="H79" t="s">
        <v>661</v>
      </c>
      <c r="I79" t="s">
        <v>9192</v>
      </c>
      <c r="J79" t="s">
        <v>839</v>
      </c>
      <c r="K79" t="s">
        <v>635</v>
      </c>
      <c r="L79" t="s">
        <v>636</v>
      </c>
      <c r="M79" t="s">
        <v>9193</v>
      </c>
      <c r="N79" t="s">
        <v>635</v>
      </c>
      <c r="O79" t="s">
        <v>638</v>
      </c>
      <c r="P79" t="s">
        <v>22</v>
      </c>
      <c r="Q79" t="s">
        <v>639</v>
      </c>
      <c r="R79" t="s">
        <v>636</v>
      </c>
      <c r="S79" t="s">
        <v>635</v>
      </c>
      <c r="T79" t="s">
        <v>9193</v>
      </c>
    </row>
    <row r="80" spans="1:20" x14ac:dyDescent="0.25">
      <c r="A80" t="s">
        <v>37</v>
      </c>
      <c r="B80" t="s">
        <v>38</v>
      </c>
      <c r="C80">
        <v>33</v>
      </c>
      <c r="D80">
        <v>10</v>
      </c>
      <c r="E80" t="s">
        <v>9194</v>
      </c>
      <c r="F80">
        <v>276.25</v>
      </c>
      <c r="G80">
        <v>0</v>
      </c>
      <c r="H80" t="s">
        <v>661</v>
      </c>
      <c r="I80" t="s">
        <v>9195</v>
      </c>
      <c r="J80" t="s">
        <v>797</v>
      </c>
      <c r="K80" t="s">
        <v>635</v>
      </c>
      <c r="L80" t="s">
        <v>636</v>
      </c>
      <c r="M80" t="s">
        <v>9196</v>
      </c>
      <c r="N80" t="s">
        <v>635</v>
      </c>
      <c r="O80" t="s">
        <v>638</v>
      </c>
      <c r="P80" t="s">
        <v>22</v>
      </c>
      <c r="Q80" t="s">
        <v>639</v>
      </c>
      <c r="R80" t="s">
        <v>636</v>
      </c>
      <c r="S80" t="s">
        <v>635</v>
      </c>
      <c r="T80" t="s">
        <v>9196</v>
      </c>
    </row>
    <row r="81" spans="1:20" x14ac:dyDescent="0.25">
      <c r="A81" t="s">
        <v>164</v>
      </c>
      <c r="B81" t="s">
        <v>165</v>
      </c>
      <c r="C81">
        <v>40</v>
      </c>
      <c r="D81">
        <v>10</v>
      </c>
      <c r="E81" t="s">
        <v>9197</v>
      </c>
      <c r="F81">
        <v>293.25</v>
      </c>
      <c r="G81">
        <v>0</v>
      </c>
      <c r="H81" t="s">
        <v>661</v>
      </c>
      <c r="I81" t="s">
        <v>9198</v>
      </c>
      <c r="J81" t="s">
        <v>797</v>
      </c>
      <c r="K81" t="s">
        <v>635</v>
      </c>
      <c r="L81" t="s">
        <v>636</v>
      </c>
      <c r="M81" t="s">
        <v>9199</v>
      </c>
      <c r="N81" t="s">
        <v>635</v>
      </c>
      <c r="O81" t="s">
        <v>668</v>
      </c>
      <c r="P81" t="s">
        <v>22</v>
      </c>
      <c r="Q81" t="s">
        <v>669</v>
      </c>
      <c r="R81" t="s">
        <v>636</v>
      </c>
      <c r="S81" t="s">
        <v>635</v>
      </c>
      <c r="T81" t="s">
        <v>9199</v>
      </c>
    </row>
    <row r="82" spans="1:20" x14ac:dyDescent="0.25">
      <c r="A82" t="s">
        <v>164</v>
      </c>
      <c r="B82" t="s">
        <v>165</v>
      </c>
      <c r="C82">
        <v>40</v>
      </c>
      <c r="D82">
        <v>10</v>
      </c>
      <c r="E82" t="s">
        <v>9200</v>
      </c>
      <c r="F82">
        <v>276.25</v>
      </c>
      <c r="G82">
        <v>0</v>
      </c>
      <c r="H82" t="s">
        <v>661</v>
      </c>
      <c r="I82" t="s">
        <v>9201</v>
      </c>
      <c r="J82" t="s">
        <v>1096</v>
      </c>
      <c r="K82" t="s">
        <v>635</v>
      </c>
      <c r="L82" t="s">
        <v>636</v>
      </c>
      <c r="M82" t="s">
        <v>9199</v>
      </c>
      <c r="N82" t="s">
        <v>635</v>
      </c>
      <c r="O82" t="s">
        <v>668</v>
      </c>
      <c r="P82" t="s">
        <v>22</v>
      </c>
      <c r="Q82" t="s">
        <v>669</v>
      </c>
      <c r="R82" t="s">
        <v>636</v>
      </c>
      <c r="S82" t="s">
        <v>635</v>
      </c>
      <c r="T82" t="s">
        <v>9199</v>
      </c>
    </row>
    <row r="83" spans="1:20" x14ac:dyDescent="0.25">
      <c r="A83" t="s">
        <v>164</v>
      </c>
      <c r="B83" t="s">
        <v>165</v>
      </c>
      <c r="C83">
        <v>40</v>
      </c>
      <c r="D83">
        <v>10</v>
      </c>
      <c r="E83" t="s">
        <v>9202</v>
      </c>
      <c r="F83">
        <v>276.25</v>
      </c>
      <c r="G83">
        <v>0</v>
      </c>
      <c r="H83" t="s">
        <v>661</v>
      </c>
      <c r="I83" t="s">
        <v>9203</v>
      </c>
      <c r="J83" t="s">
        <v>978</v>
      </c>
      <c r="K83" t="s">
        <v>635</v>
      </c>
      <c r="L83" t="s">
        <v>636</v>
      </c>
      <c r="M83" t="s">
        <v>9204</v>
      </c>
      <c r="N83" t="s">
        <v>635</v>
      </c>
      <c r="O83" t="s">
        <v>668</v>
      </c>
      <c r="P83" t="s">
        <v>22</v>
      </c>
      <c r="Q83" t="s">
        <v>669</v>
      </c>
      <c r="R83" t="s">
        <v>636</v>
      </c>
      <c r="S83" t="s">
        <v>635</v>
      </c>
      <c r="T83" t="s">
        <v>9204</v>
      </c>
    </row>
    <row r="84" spans="1:20" x14ac:dyDescent="0.25">
      <c r="A84" t="s">
        <v>164</v>
      </c>
      <c r="B84" t="s">
        <v>165</v>
      </c>
      <c r="C84">
        <v>33.333333333333336</v>
      </c>
      <c r="D84">
        <v>3</v>
      </c>
      <c r="E84" t="s">
        <v>9205</v>
      </c>
      <c r="F84">
        <v>100</v>
      </c>
      <c r="G84">
        <v>0</v>
      </c>
      <c r="H84" t="s">
        <v>661</v>
      </c>
      <c r="I84" t="s">
        <v>9206</v>
      </c>
      <c r="J84" t="s">
        <v>1105</v>
      </c>
      <c r="K84" t="s">
        <v>635</v>
      </c>
      <c r="L84" t="s">
        <v>636</v>
      </c>
      <c r="M84" t="s">
        <v>9204</v>
      </c>
      <c r="N84" t="s">
        <v>635</v>
      </c>
      <c r="O84" t="s">
        <v>668</v>
      </c>
      <c r="P84" t="s">
        <v>22</v>
      </c>
      <c r="Q84" t="s">
        <v>669</v>
      </c>
      <c r="R84" t="s">
        <v>636</v>
      </c>
      <c r="S84" t="s">
        <v>635</v>
      </c>
      <c r="T84" t="s">
        <v>9204</v>
      </c>
    </row>
    <row r="85" spans="1:20" x14ac:dyDescent="0.25">
      <c r="A85" t="s">
        <v>37</v>
      </c>
      <c r="B85" t="s">
        <v>38</v>
      </c>
      <c r="C85">
        <v>33</v>
      </c>
      <c r="D85">
        <v>10</v>
      </c>
      <c r="E85" t="s">
        <v>9207</v>
      </c>
      <c r="F85">
        <v>276.25</v>
      </c>
      <c r="G85">
        <v>0</v>
      </c>
      <c r="H85" t="s">
        <v>661</v>
      </c>
      <c r="I85" t="s">
        <v>2077</v>
      </c>
      <c r="J85" t="s">
        <v>934</v>
      </c>
      <c r="K85" t="s">
        <v>635</v>
      </c>
      <c r="L85" t="s">
        <v>636</v>
      </c>
      <c r="M85" t="s">
        <v>9208</v>
      </c>
      <c r="N85" t="s">
        <v>635</v>
      </c>
      <c r="O85" t="s">
        <v>638</v>
      </c>
      <c r="P85" t="s">
        <v>22</v>
      </c>
      <c r="Q85" t="s">
        <v>639</v>
      </c>
      <c r="R85" t="s">
        <v>636</v>
      </c>
      <c r="S85" t="s">
        <v>635</v>
      </c>
      <c r="T85" t="s">
        <v>9208</v>
      </c>
    </row>
    <row r="86" spans="1:20" x14ac:dyDescent="0.25">
      <c r="A86" t="s">
        <v>164</v>
      </c>
      <c r="B86" t="s">
        <v>165</v>
      </c>
      <c r="C86">
        <v>40</v>
      </c>
      <c r="D86">
        <v>10</v>
      </c>
      <c r="E86" t="s">
        <v>9209</v>
      </c>
      <c r="F86">
        <v>276.25</v>
      </c>
      <c r="G86">
        <v>0</v>
      </c>
      <c r="H86" t="s">
        <v>661</v>
      </c>
      <c r="I86" t="s">
        <v>2077</v>
      </c>
      <c r="J86" t="s">
        <v>934</v>
      </c>
      <c r="K86" t="s">
        <v>635</v>
      </c>
      <c r="L86" t="s">
        <v>636</v>
      </c>
      <c r="M86" t="s">
        <v>9210</v>
      </c>
      <c r="N86" t="s">
        <v>635</v>
      </c>
      <c r="O86" t="s">
        <v>638</v>
      </c>
      <c r="P86" t="s">
        <v>22</v>
      </c>
      <c r="Q86" t="s">
        <v>639</v>
      </c>
      <c r="R86" t="s">
        <v>636</v>
      </c>
      <c r="S86" t="s">
        <v>635</v>
      </c>
      <c r="T86" t="s">
        <v>9210</v>
      </c>
    </row>
    <row r="87" spans="1:20" x14ac:dyDescent="0.25">
      <c r="A87" t="s">
        <v>37</v>
      </c>
      <c r="B87" t="s">
        <v>38</v>
      </c>
      <c r="C87">
        <v>33</v>
      </c>
      <c r="D87">
        <v>10</v>
      </c>
      <c r="E87" t="s">
        <v>9211</v>
      </c>
      <c r="F87">
        <v>276.25</v>
      </c>
      <c r="G87">
        <v>0</v>
      </c>
      <c r="H87" t="s">
        <v>661</v>
      </c>
      <c r="I87" t="s">
        <v>2696</v>
      </c>
      <c r="J87" t="s">
        <v>2242</v>
      </c>
      <c r="K87" t="s">
        <v>635</v>
      </c>
      <c r="L87" t="s">
        <v>636</v>
      </c>
      <c r="M87" t="s">
        <v>9210</v>
      </c>
      <c r="N87" t="s">
        <v>635</v>
      </c>
      <c r="O87" t="s">
        <v>638</v>
      </c>
      <c r="P87" t="s">
        <v>22</v>
      </c>
      <c r="Q87" t="s">
        <v>639</v>
      </c>
      <c r="R87" t="s">
        <v>2698</v>
      </c>
      <c r="S87" t="s">
        <v>635</v>
      </c>
      <c r="T87" t="s">
        <v>9210</v>
      </c>
    </row>
    <row r="88" spans="1:20" x14ac:dyDescent="0.25">
      <c r="A88" t="s">
        <v>164</v>
      </c>
      <c r="B88" t="s">
        <v>165</v>
      </c>
      <c r="C88">
        <v>40</v>
      </c>
      <c r="D88">
        <v>10</v>
      </c>
      <c r="E88" t="s">
        <v>9212</v>
      </c>
      <c r="F88">
        <v>276.25</v>
      </c>
      <c r="G88">
        <v>0</v>
      </c>
      <c r="H88" t="s">
        <v>661</v>
      </c>
      <c r="I88" t="s">
        <v>2077</v>
      </c>
      <c r="J88" t="s">
        <v>934</v>
      </c>
      <c r="K88" t="s">
        <v>635</v>
      </c>
      <c r="L88" t="s">
        <v>636</v>
      </c>
      <c r="M88" t="s">
        <v>9210</v>
      </c>
      <c r="N88" t="s">
        <v>635</v>
      </c>
      <c r="O88" t="s">
        <v>638</v>
      </c>
      <c r="P88" t="s">
        <v>22</v>
      </c>
      <c r="Q88" t="s">
        <v>639</v>
      </c>
      <c r="R88" t="s">
        <v>636</v>
      </c>
      <c r="S88" t="s">
        <v>635</v>
      </c>
      <c r="T88" t="s">
        <v>9210</v>
      </c>
    </row>
    <row r="89" spans="1:20" x14ac:dyDescent="0.25">
      <c r="A89" t="s">
        <v>619</v>
      </c>
      <c r="B89" t="s">
        <v>620</v>
      </c>
      <c r="C89">
        <v>139</v>
      </c>
      <c r="D89">
        <v>1</v>
      </c>
      <c r="E89" t="s">
        <v>9213</v>
      </c>
      <c r="F89">
        <v>366.32</v>
      </c>
      <c r="G89">
        <v>0</v>
      </c>
      <c r="H89" t="s">
        <v>661</v>
      </c>
      <c r="I89" t="s">
        <v>9214</v>
      </c>
      <c r="J89" t="s">
        <v>1160</v>
      </c>
      <c r="K89" t="s">
        <v>635</v>
      </c>
      <c r="L89" t="s">
        <v>636</v>
      </c>
      <c r="M89" t="s">
        <v>9215</v>
      </c>
      <c r="N89" t="s">
        <v>635</v>
      </c>
      <c r="O89" t="s">
        <v>638</v>
      </c>
      <c r="P89" t="s">
        <v>22</v>
      </c>
      <c r="Q89" t="s">
        <v>639</v>
      </c>
      <c r="R89" t="s">
        <v>636</v>
      </c>
      <c r="S89" t="s">
        <v>635</v>
      </c>
      <c r="T89" t="s">
        <v>9215</v>
      </c>
    </row>
    <row r="90" spans="1:20" x14ac:dyDescent="0.25">
      <c r="A90" t="s">
        <v>257</v>
      </c>
      <c r="B90" t="s">
        <v>263</v>
      </c>
      <c r="C90">
        <v>139</v>
      </c>
      <c r="D90">
        <v>1</v>
      </c>
      <c r="E90" t="s">
        <v>9213</v>
      </c>
      <c r="F90">
        <v>366.32</v>
      </c>
      <c r="G90">
        <v>0</v>
      </c>
      <c r="H90" t="s">
        <v>661</v>
      </c>
      <c r="I90" t="s">
        <v>9214</v>
      </c>
      <c r="J90" t="s">
        <v>1160</v>
      </c>
      <c r="K90" t="s">
        <v>635</v>
      </c>
      <c r="L90" t="s">
        <v>636</v>
      </c>
      <c r="M90" t="s">
        <v>9215</v>
      </c>
      <c r="N90" t="s">
        <v>635</v>
      </c>
      <c r="O90" t="s">
        <v>638</v>
      </c>
      <c r="P90" t="s">
        <v>22</v>
      </c>
      <c r="Q90" t="s">
        <v>639</v>
      </c>
      <c r="R90" t="s">
        <v>636</v>
      </c>
      <c r="S90" t="s">
        <v>635</v>
      </c>
      <c r="T90" t="s">
        <v>9215</v>
      </c>
    </row>
    <row r="91" spans="1:20" x14ac:dyDescent="0.25">
      <c r="A91" t="s">
        <v>619</v>
      </c>
      <c r="B91" t="s">
        <v>620</v>
      </c>
      <c r="C91">
        <v>139</v>
      </c>
      <c r="D91">
        <v>1</v>
      </c>
      <c r="E91" t="s">
        <v>9213</v>
      </c>
      <c r="F91">
        <v>366.32</v>
      </c>
      <c r="G91">
        <v>0</v>
      </c>
      <c r="H91" t="s">
        <v>661</v>
      </c>
      <c r="I91" t="s">
        <v>9214</v>
      </c>
      <c r="J91" t="s">
        <v>1160</v>
      </c>
      <c r="K91" t="s">
        <v>635</v>
      </c>
      <c r="L91" t="s">
        <v>636</v>
      </c>
      <c r="M91" t="s">
        <v>9215</v>
      </c>
      <c r="N91" t="s">
        <v>635</v>
      </c>
      <c r="O91" t="s">
        <v>638</v>
      </c>
      <c r="P91" t="s">
        <v>22</v>
      </c>
      <c r="Q91" t="s">
        <v>639</v>
      </c>
      <c r="R91" t="s">
        <v>636</v>
      </c>
      <c r="S91" t="s">
        <v>635</v>
      </c>
      <c r="T91" t="s">
        <v>9215</v>
      </c>
    </row>
    <row r="92" spans="1:20" x14ac:dyDescent="0.25">
      <c r="A92" t="s">
        <v>257</v>
      </c>
      <c r="B92" t="s">
        <v>263</v>
      </c>
      <c r="C92">
        <v>139</v>
      </c>
      <c r="D92">
        <v>1</v>
      </c>
      <c r="E92" t="s">
        <v>9213</v>
      </c>
      <c r="F92">
        <v>366.32</v>
      </c>
      <c r="G92">
        <v>0</v>
      </c>
      <c r="H92" t="s">
        <v>661</v>
      </c>
      <c r="I92" t="s">
        <v>9214</v>
      </c>
      <c r="J92" t="s">
        <v>1160</v>
      </c>
      <c r="K92" t="s">
        <v>635</v>
      </c>
      <c r="L92" t="s">
        <v>636</v>
      </c>
      <c r="M92" t="s">
        <v>9215</v>
      </c>
      <c r="N92" t="s">
        <v>635</v>
      </c>
      <c r="O92" t="s">
        <v>638</v>
      </c>
      <c r="P92" t="s">
        <v>22</v>
      </c>
      <c r="Q92" t="s">
        <v>639</v>
      </c>
      <c r="R92" t="s">
        <v>636</v>
      </c>
      <c r="S92" t="s">
        <v>635</v>
      </c>
      <c r="T92" t="s">
        <v>9215</v>
      </c>
    </row>
    <row r="93" spans="1:20" x14ac:dyDescent="0.25">
      <c r="A93" t="s">
        <v>37</v>
      </c>
      <c r="B93" t="s">
        <v>38</v>
      </c>
      <c r="C93">
        <v>33</v>
      </c>
      <c r="D93">
        <v>10</v>
      </c>
      <c r="E93" t="s">
        <v>9216</v>
      </c>
      <c r="F93">
        <v>276.25</v>
      </c>
      <c r="G93">
        <v>0</v>
      </c>
      <c r="H93" t="s">
        <v>661</v>
      </c>
      <c r="I93" t="s">
        <v>9217</v>
      </c>
      <c r="J93" t="s">
        <v>1025</v>
      </c>
      <c r="K93" t="s">
        <v>635</v>
      </c>
      <c r="L93" t="s">
        <v>636</v>
      </c>
      <c r="M93" t="s">
        <v>9218</v>
      </c>
      <c r="N93" t="s">
        <v>635</v>
      </c>
      <c r="O93" t="s">
        <v>638</v>
      </c>
      <c r="P93" t="s">
        <v>22</v>
      </c>
      <c r="Q93" t="s">
        <v>639</v>
      </c>
      <c r="R93" t="s">
        <v>636</v>
      </c>
      <c r="S93" t="s">
        <v>635</v>
      </c>
      <c r="T93" t="s">
        <v>9218</v>
      </c>
    </row>
    <row r="94" spans="1:20" x14ac:dyDescent="0.25">
      <c r="A94" t="s">
        <v>164</v>
      </c>
      <c r="B94" t="s">
        <v>165</v>
      </c>
      <c r="C94">
        <v>40</v>
      </c>
      <c r="D94">
        <v>10</v>
      </c>
      <c r="E94" t="s">
        <v>9219</v>
      </c>
      <c r="F94">
        <v>276.25</v>
      </c>
      <c r="G94">
        <v>0</v>
      </c>
      <c r="H94" t="s">
        <v>661</v>
      </c>
      <c r="I94" t="s">
        <v>9220</v>
      </c>
      <c r="J94" t="s">
        <v>978</v>
      </c>
      <c r="K94" t="s">
        <v>635</v>
      </c>
      <c r="L94" t="s">
        <v>636</v>
      </c>
      <c r="M94" t="s">
        <v>9218</v>
      </c>
      <c r="N94" t="s">
        <v>635</v>
      </c>
      <c r="O94" t="s">
        <v>668</v>
      </c>
      <c r="P94" t="s">
        <v>22</v>
      </c>
      <c r="Q94" t="s">
        <v>669</v>
      </c>
      <c r="R94" t="s">
        <v>636</v>
      </c>
      <c r="S94" t="s">
        <v>635</v>
      </c>
      <c r="T94" t="s">
        <v>9218</v>
      </c>
    </row>
    <row r="95" spans="1:20" x14ac:dyDescent="0.25">
      <c r="A95" t="s">
        <v>164</v>
      </c>
      <c r="B95" t="s">
        <v>165</v>
      </c>
      <c r="C95">
        <v>50</v>
      </c>
      <c r="D95">
        <v>6</v>
      </c>
      <c r="E95" t="s">
        <v>9221</v>
      </c>
      <c r="F95">
        <v>199.99</v>
      </c>
      <c r="G95">
        <v>0</v>
      </c>
      <c r="H95" t="s">
        <v>661</v>
      </c>
      <c r="I95" t="s">
        <v>9222</v>
      </c>
      <c r="J95" t="s">
        <v>1036</v>
      </c>
      <c r="K95" t="s">
        <v>635</v>
      </c>
      <c r="L95" t="s">
        <v>636</v>
      </c>
      <c r="M95" t="s">
        <v>9223</v>
      </c>
      <c r="N95" t="s">
        <v>635</v>
      </c>
      <c r="O95" t="s">
        <v>638</v>
      </c>
      <c r="P95" t="s">
        <v>22</v>
      </c>
      <c r="Q95" t="s">
        <v>639</v>
      </c>
      <c r="R95" t="s">
        <v>636</v>
      </c>
      <c r="S95" t="s">
        <v>635</v>
      </c>
      <c r="T95" t="s">
        <v>9223</v>
      </c>
    </row>
    <row r="96" spans="1:20" x14ac:dyDescent="0.25">
      <c r="A96" t="s">
        <v>164</v>
      </c>
      <c r="B96" t="s">
        <v>165</v>
      </c>
      <c r="C96">
        <v>40</v>
      </c>
      <c r="D96">
        <v>10</v>
      </c>
      <c r="E96" t="s">
        <v>9224</v>
      </c>
      <c r="F96">
        <v>276.25</v>
      </c>
      <c r="G96">
        <v>0</v>
      </c>
      <c r="H96" t="s">
        <v>661</v>
      </c>
      <c r="I96" t="s">
        <v>9225</v>
      </c>
      <c r="J96" t="s">
        <v>1036</v>
      </c>
      <c r="K96" t="s">
        <v>635</v>
      </c>
      <c r="L96" t="s">
        <v>636</v>
      </c>
      <c r="M96" t="s">
        <v>9226</v>
      </c>
      <c r="N96" t="s">
        <v>635</v>
      </c>
      <c r="O96" t="s">
        <v>638</v>
      </c>
      <c r="P96" t="s">
        <v>22</v>
      </c>
      <c r="Q96" t="s">
        <v>639</v>
      </c>
      <c r="R96" t="s">
        <v>636</v>
      </c>
      <c r="S96" t="s">
        <v>635</v>
      </c>
      <c r="T96" t="s">
        <v>9226</v>
      </c>
    </row>
    <row r="97" spans="1:20" x14ac:dyDescent="0.25">
      <c r="A97" t="s">
        <v>164</v>
      </c>
      <c r="B97" t="s">
        <v>165</v>
      </c>
      <c r="C97">
        <v>40</v>
      </c>
      <c r="D97">
        <v>10</v>
      </c>
      <c r="E97" t="s">
        <v>9227</v>
      </c>
      <c r="F97">
        <v>276.25</v>
      </c>
      <c r="G97">
        <v>0</v>
      </c>
      <c r="H97" t="s">
        <v>661</v>
      </c>
      <c r="I97" t="s">
        <v>6046</v>
      </c>
      <c r="J97" t="s">
        <v>1568</v>
      </c>
      <c r="K97" t="s">
        <v>635</v>
      </c>
      <c r="L97" t="s">
        <v>636</v>
      </c>
      <c r="M97" t="s">
        <v>9228</v>
      </c>
      <c r="N97" t="s">
        <v>635</v>
      </c>
      <c r="O97" t="s">
        <v>668</v>
      </c>
      <c r="P97" t="s">
        <v>22</v>
      </c>
      <c r="Q97" t="s">
        <v>669</v>
      </c>
      <c r="R97" t="s">
        <v>636</v>
      </c>
      <c r="S97" t="s">
        <v>635</v>
      </c>
      <c r="T97" t="s">
        <v>9226</v>
      </c>
    </row>
    <row r="98" spans="1:20" x14ac:dyDescent="0.25">
      <c r="A98" t="s">
        <v>164</v>
      </c>
      <c r="B98" t="s">
        <v>165</v>
      </c>
      <c r="C98">
        <v>40</v>
      </c>
      <c r="D98">
        <v>10</v>
      </c>
      <c r="E98" t="s">
        <v>9229</v>
      </c>
      <c r="F98">
        <v>276.25</v>
      </c>
      <c r="G98">
        <v>0</v>
      </c>
      <c r="H98" t="s">
        <v>661</v>
      </c>
      <c r="I98" t="s">
        <v>9230</v>
      </c>
      <c r="J98" t="s">
        <v>643</v>
      </c>
      <c r="K98" t="s">
        <v>635</v>
      </c>
      <c r="L98" t="s">
        <v>636</v>
      </c>
      <c r="M98" t="s">
        <v>9231</v>
      </c>
      <c r="N98" t="s">
        <v>635</v>
      </c>
      <c r="O98" t="s">
        <v>638</v>
      </c>
      <c r="P98" t="s">
        <v>22</v>
      </c>
      <c r="Q98" t="s">
        <v>639</v>
      </c>
      <c r="R98" t="s">
        <v>636</v>
      </c>
      <c r="S98" t="s">
        <v>635</v>
      </c>
      <c r="T98" t="s">
        <v>9231</v>
      </c>
    </row>
    <row r="99" spans="1:20" x14ac:dyDescent="0.25">
      <c r="A99" t="s">
        <v>164</v>
      </c>
      <c r="B99" t="s">
        <v>165</v>
      </c>
      <c r="C99">
        <v>40</v>
      </c>
      <c r="D99">
        <v>10</v>
      </c>
      <c r="E99" t="s">
        <v>9232</v>
      </c>
      <c r="F99">
        <v>325</v>
      </c>
      <c r="G99">
        <v>0</v>
      </c>
      <c r="H99" t="s">
        <v>661</v>
      </c>
      <c r="I99" t="s">
        <v>9233</v>
      </c>
      <c r="J99" t="s">
        <v>797</v>
      </c>
      <c r="K99" t="s">
        <v>635</v>
      </c>
      <c r="L99" t="s">
        <v>636</v>
      </c>
      <c r="M99" t="s">
        <v>9234</v>
      </c>
      <c r="N99" t="s">
        <v>635</v>
      </c>
      <c r="O99" t="s">
        <v>638</v>
      </c>
      <c r="P99" t="s">
        <v>22</v>
      </c>
      <c r="Q99" t="s">
        <v>639</v>
      </c>
      <c r="R99" t="s">
        <v>9235</v>
      </c>
      <c r="S99" t="s">
        <v>635</v>
      </c>
      <c r="T99" t="s">
        <v>9234</v>
      </c>
    </row>
    <row r="100" spans="1:20" x14ac:dyDescent="0.25">
      <c r="A100" t="s">
        <v>116</v>
      </c>
      <c r="B100" t="s">
        <v>117</v>
      </c>
      <c r="C100">
        <v>10</v>
      </c>
      <c r="D100">
        <v>50</v>
      </c>
      <c r="E100" t="s">
        <v>9236</v>
      </c>
      <c r="F100">
        <v>169.2</v>
      </c>
      <c r="G100">
        <v>26</v>
      </c>
      <c r="H100" t="s">
        <v>2356</v>
      </c>
      <c r="I100" t="s">
        <v>9237</v>
      </c>
      <c r="J100" t="s">
        <v>9238</v>
      </c>
      <c r="K100" t="s">
        <v>9239</v>
      </c>
      <c r="L100" t="s">
        <v>9240</v>
      </c>
      <c r="M100" t="s">
        <v>9241</v>
      </c>
      <c r="N100" t="s">
        <v>635</v>
      </c>
      <c r="O100" t="s">
        <v>706</v>
      </c>
      <c r="P100" t="s">
        <v>40</v>
      </c>
      <c r="Q100" t="s">
        <v>707</v>
      </c>
      <c r="R100" t="s">
        <v>636</v>
      </c>
      <c r="S100" t="s">
        <v>635</v>
      </c>
      <c r="T100" t="s">
        <v>9241</v>
      </c>
    </row>
    <row r="101" spans="1:20" x14ac:dyDescent="0.25">
      <c r="A101" t="s">
        <v>164</v>
      </c>
      <c r="B101" t="s">
        <v>165</v>
      </c>
      <c r="C101">
        <v>33.333333333333336</v>
      </c>
      <c r="D101">
        <v>3</v>
      </c>
      <c r="E101" t="s">
        <v>9242</v>
      </c>
      <c r="F101">
        <v>99.99</v>
      </c>
      <c r="G101">
        <v>0</v>
      </c>
      <c r="H101" t="s">
        <v>661</v>
      </c>
      <c r="I101" t="s">
        <v>9243</v>
      </c>
      <c r="J101" t="s">
        <v>643</v>
      </c>
      <c r="K101" t="s">
        <v>635</v>
      </c>
      <c r="L101" t="s">
        <v>636</v>
      </c>
      <c r="M101" t="s">
        <v>9244</v>
      </c>
      <c r="N101" t="s">
        <v>635</v>
      </c>
      <c r="O101" t="s">
        <v>638</v>
      </c>
      <c r="P101" t="s">
        <v>22</v>
      </c>
      <c r="Q101" t="s">
        <v>639</v>
      </c>
      <c r="R101" t="s">
        <v>636</v>
      </c>
      <c r="S101" t="s">
        <v>635</v>
      </c>
      <c r="T101" t="s">
        <v>9244</v>
      </c>
    </row>
    <row r="102" spans="1:20" x14ac:dyDescent="0.25">
      <c r="A102" t="s">
        <v>164</v>
      </c>
      <c r="B102" t="s">
        <v>165</v>
      </c>
      <c r="C102">
        <v>40</v>
      </c>
      <c r="D102">
        <v>10</v>
      </c>
      <c r="E102" t="s">
        <v>9245</v>
      </c>
      <c r="F102">
        <v>276.25</v>
      </c>
      <c r="G102">
        <v>0</v>
      </c>
      <c r="H102" t="s">
        <v>661</v>
      </c>
      <c r="I102" t="s">
        <v>636</v>
      </c>
      <c r="J102" t="s">
        <v>636</v>
      </c>
      <c r="K102" t="s">
        <v>635</v>
      </c>
      <c r="L102" t="s">
        <v>636</v>
      </c>
      <c r="M102" t="s">
        <v>635</v>
      </c>
      <c r="N102" t="s">
        <v>635</v>
      </c>
      <c r="O102" t="s">
        <v>2486</v>
      </c>
      <c r="P102" t="s">
        <v>22</v>
      </c>
      <c r="Q102" t="s">
        <v>635</v>
      </c>
      <c r="R102" t="s">
        <v>636</v>
      </c>
      <c r="S102" t="s">
        <v>635</v>
      </c>
      <c r="T102" t="s">
        <v>9246</v>
      </c>
    </row>
    <row r="103" spans="1:20" x14ac:dyDescent="0.25">
      <c r="A103" t="s">
        <v>164</v>
      </c>
      <c r="B103" t="s">
        <v>165</v>
      </c>
      <c r="C103">
        <v>33.333333333333336</v>
      </c>
      <c r="D103">
        <v>3</v>
      </c>
      <c r="E103" t="s">
        <v>9247</v>
      </c>
      <c r="F103">
        <v>100</v>
      </c>
      <c r="G103">
        <v>0</v>
      </c>
      <c r="H103" t="s">
        <v>661</v>
      </c>
      <c r="I103" t="s">
        <v>9248</v>
      </c>
      <c r="J103" t="s">
        <v>884</v>
      </c>
      <c r="K103" t="s">
        <v>635</v>
      </c>
      <c r="L103" t="s">
        <v>636</v>
      </c>
      <c r="M103" t="s">
        <v>9246</v>
      </c>
      <c r="N103" t="s">
        <v>635</v>
      </c>
      <c r="O103" t="s">
        <v>638</v>
      </c>
      <c r="P103" t="s">
        <v>22</v>
      </c>
      <c r="Q103" t="s">
        <v>639</v>
      </c>
      <c r="R103" t="s">
        <v>636</v>
      </c>
      <c r="S103" t="s">
        <v>635</v>
      </c>
      <c r="T103" t="s">
        <v>9246</v>
      </c>
    </row>
    <row r="104" spans="1:20" x14ac:dyDescent="0.25">
      <c r="A104" t="s">
        <v>35</v>
      </c>
      <c r="B104" t="s">
        <v>36</v>
      </c>
      <c r="C104">
        <v>33</v>
      </c>
      <c r="D104">
        <v>10</v>
      </c>
      <c r="E104" t="s">
        <v>9249</v>
      </c>
      <c r="F104">
        <v>293.25</v>
      </c>
      <c r="G104">
        <v>0</v>
      </c>
      <c r="H104" t="s">
        <v>661</v>
      </c>
      <c r="I104" t="s">
        <v>9250</v>
      </c>
      <c r="J104" t="s">
        <v>802</v>
      </c>
      <c r="K104" t="s">
        <v>635</v>
      </c>
      <c r="L104" t="s">
        <v>636</v>
      </c>
      <c r="M104" t="s">
        <v>9251</v>
      </c>
      <c r="N104" t="s">
        <v>635</v>
      </c>
      <c r="O104" t="s">
        <v>638</v>
      </c>
      <c r="P104" t="s">
        <v>22</v>
      </c>
      <c r="Q104" t="s">
        <v>639</v>
      </c>
      <c r="R104" t="s">
        <v>636</v>
      </c>
      <c r="S104" t="s">
        <v>635</v>
      </c>
      <c r="T104" t="s">
        <v>9251</v>
      </c>
    </row>
    <row r="105" spans="1:20" x14ac:dyDescent="0.25">
      <c r="A105" t="s">
        <v>164</v>
      </c>
      <c r="B105" t="s">
        <v>165</v>
      </c>
      <c r="C105">
        <v>40</v>
      </c>
      <c r="D105">
        <v>10</v>
      </c>
      <c r="E105" t="s">
        <v>9252</v>
      </c>
      <c r="F105">
        <v>276.25</v>
      </c>
      <c r="G105">
        <v>0</v>
      </c>
      <c r="H105" t="s">
        <v>661</v>
      </c>
      <c r="I105" t="s">
        <v>9253</v>
      </c>
      <c r="J105" t="s">
        <v>978</v>
      </c>
      <c r="K105" t="s">
        <v>635</v>
      </c>
      <c r="L105" t="s">
        <v>636</v>
      </c>
      <c r="M105" t="s">
        <v>9254</v>
      </c>
      <c r="N105" t="s">
        <v>635</v>
      </c>
      <c r="O105" t="s">
        <v>1071</v>
      </c>
      <c r="P105" t="s">
        <v>22</v>
      </c>
      <c r="Q105" t="s">
        <v>639</v>
      </c>
      <c r="R105" t="s">
        <v>636</v>
      </c>
      <c r="S105" t="s">
        <v>635</v>
      </c>
      <c r="T105" t="s">
        <v>9254</v>
      </c>
    </row>
    <row r="106" spans="1:20" x14ac:dyDescent="0.25">
      <c r="A106" t="s">
        <v>37</v>
      </c>
      <c r="B106" t="s">
        <v>38</v>
      </c>
      <c r="C106">
        <v>33</v>
      </c>
      <c r="D106">
        <v>10</v>
      </c>
      <c r="E106" t="s">
        <v>9255</v>
      </c>
      <c r="F106">
        <v>276.25</v>
      </c>
      <c r="G106">
        <v>0</v>
      </c>
      <c r="H106" t="s">
        <v>661</v>
      </c>
      <c r="I106" t="s">
        <v>9256</v>
      </c>
      <c r="J106" t="s">
        <v>1096</v>
      </c>
      <c r="K106" t="s">
        <v>635</v>
      </c>
      <c r="L106" t="s">
        <v>636</v>
      </c>
      <c r="M106" t="s">
        <v>9257</v>
      </c>
      <c r="N106" t="s">
        <v>635</v>
      </c>
      <c r="O106" t="s">
        <v>638</v>
      </c>
      <c r="P106" t="s">
        <v>22</v>
      </c>
      <c r="Q106" t="s">
        <v>639</v>
      </c>
      <c r="R106" t="s">
        <v>636</v>
      </c>
      <c r="S106" t="s">
        <v>635</v>
      </c>
      <c r="T106" t="s">
        <v>9257</v>
      </c>
    </row>
    <row r="107" spans="1:20" x14ac:dyDescent="0.25">
      <c r="A107" t="s">
        <v>35</v>
      </c>
      <c r="B107" t="s">
        <v>36</v>
      </c>
      <c r="C107">
        <v>33</v>
      </c>
      <c r="D107">
        <v>10</v>
      </c>
      <c r="E107" t="s">
        <v>9258</v>
      </c>
      <c r="F107">
        <v>276.25</v>
      </c>
      <c r="G107">
        <v>0</v>
      </c>
      <c r="H107" t="s">
        <v>661</v>
      </c>
      <c r="I107" t="s">
        <v>9259</v>
      </c>
      <c r="J107" t="s">
        <v>1214</v>
      </c>
      <c r="K107" t="s">
        <v>635</v>
      </c>
      <c r="L107" t="s">
        <v>636</v>
      </c>
      <c r="M107" t="s">
        <v>9260</v>
      </c>
      <c r="N107" t="s">
        <v>635</v>
      </c>
      <c r="O107" t="s">
        <v>638</v>
      </c>
      <c r="P107" t="s">
        <v>22</v>
      </c>
      <c r="Q107" t="s">
        <v>639</v>
      </c>
      <c r="R107" t="s">
        <v>636</v>
      </c>
      <c r="S107" t="s">
        <v>635</v>
      </c>
      <c r="T107" t="s">
        <v>9260</v>
      </c>
    </row>
    <row r="108" spans="1:20" x14ac:dyDescent="0.25">
      <c r="A108" t="s">
        <v>164</v>
      </c>
      <c r="B108" t="s">
        <v>165</v>
      </c>
      <c r="C108">
        <v>33.333333333333336</v>
      </c>
      <c r="D108">
        <v>3</v>
      </c>
      <c r="E108" t="s">
        <v>9261</v>
      </c>
      <c r="F108">
        <v>99.99</v>
      </c>
      <c r="G108">
        <v>0</v>
      </c>
      <c r="H108" t="s">
        <v>661</v>
      </c>
      <c r="I108" t="s">
        <v>9262</v>
      </c>
      <c r="J108" t="s">
        <v>2794</v>
      </c>
      <c r="K108" t="s">
        <v>635</v>
      </c>
      <c r="L108" t="s">
        <v>636</v>
      </c>
      <c r="M108" t="s">
        <v>9263</v>
      </c>
      <c r="N108" t="s">
        <v>635</v>
      </c>
      <c r="O108" t="s">
        <v>668</v>
      </c>
      <c r="P108" t="s">
        <v>22</v>
      </c>
      <c r="Q108" t="s">
        <v>669</v>
      </c>
      <c r="R108" t="s">
        <v>636</v>
      </c>
      <c r="S108" t="s">
        <v>635</v>
      </c>
      <c r="T108" t="s">
        <v>9263</v>
      </c>
    </row>
    <row r="109" spans="1:20" x14ac:dyDescent="0.25">
      <c r="A109" t="s">
        <v>164</v>
      </c>
      <c r="B109" t="s">
        <v>165</v>
      </c>
      <c r="C109">
        <v>33.333333333333336</v>
      </c>
      <c r="D109">
        <v>3</v>
      </c>
      <c r="E109" t="s">
        <v>9264</v>
      </c>
      <c r="F109">
        <v>100</v>
      </c>
      <c r="G109">
        <v>0</v>
      </c>
      <c r="H109" t="s">
        <v>661</v>
      </c>
      <c r="I109" t="s">
        <v>9265</v>
      </c>
      <c r="J109" t="s">
        <v>1130</v>
      </c>
      <c r="K109" t="s">
        <v>635</v>
      </c>
      <c r="L109" t="s">
        <v>636</v>
      </c>
      <c r="M109" t="s">
        <v>9266</v>
      </c>
      <c r="N109" t="s">
        <v>635</v>
      </c>
      <c r="O109" t="s">
        <v>668</v>
      </c>
      <c r="P109" t="s">
        <v>22</v>
      </c>
      <c r="Q109" t="s">
        <v>669</v>
      </c>
      <c r="R109" t="s">
        <v>636</v>
      </c>
      <c r="S109" t="s">
        <v>635</v>
      </c>
      <c r="T109" t="s">
        <v>9266</v>
      </c>
    </row>
    <row r="110" spans="1:20" x14ac:dyDescent="0.25">
      <c r="A110" t="s">
        <v>164</v>
      </c>
      <c r="B110" t="s">
        <v>165</v>
      </c>
      <c r="C110">
        <v>50</v>
      </c>
      <c r="D110">
        <v>6</v>
      </c>
      <c r="E110" t="s">
        <v>9267</v>
      </c>
      <c r="F110">
        <v>199.99</v>
      </c>
      <c r="G110">
        <v>0</v>
      </c>
      <c r="H110" t="s">
        <v>661</v>
      </c>
      <c r="I110" t="s">
        <v>9268</v>
      </c>
      <c r="J110" t="s">
        <v>2214</v>
      </c>
      <c r="K110" t="s">
        <v>635</v>
      </c>
      <c r="L110" t="s">
        <v>636</v>
      </c>
      <c r="M110" t="s">
        <v>9269</v>
      </c>
      <c r="N110" t="s">
        <v>635</v>
      </c>
      <c r="O110" t="s">
        <v>638</v>
      </c>
      <c r="P110" t="s">
        <v>22</v>
      </c>
      <c r="Q110" t="s">
        <v>639</v>
      </c>
      <c r="R110" t="s">
        <v>636</v>
      </c>
      <c r="S110" t="s">
        <v>635</v>
      </c>
      <c r="T110" t="s">
        <v>9269</v>
      </c>
    </row>
    <row r="111" spans="1:20" x14ac:dyDescent="0.25">
      <c r="A111" t="s">
        <v>118</v>
      </c>
      <c r="B111" t="s">
        <v>91</v>
      </c>
      <c r="C111">
        <v>100</v>
      </c>
      <c r="D111">
        <v>10</v>
      </c>
      <c r="E111" t="s">
        <v>9270</v>
      </c>
      <c r="F111">
        <v>842</v>
      </c>
      <c r="G111">
        <v>0</v>
      </c>
      <c r="H111" t="s">
        <v>647</v>
      </c>
      <c r="I111" t="s">
        <v>8882</v>
      </c>
      <c r="J111" t="s">
        <v>9271</v>
      </c>
      <c r="K111" t="s">
        <v>9272</v>
      </c>
      <c r="L111" t="s">
        <v>676</v>
      </c>
      <c r="M111" t="s">
        <v>9273</v>
      </c>
      <c r="N111" t="s">
        <v>635</v>
      </c>
      <c r="O111" t="s">
        <v>678</v>
      </c>
      <c r="P111" t="s">
        <v>43</v>
      </c>
      <c r="Q111" t="s">
        <v>654</v>
      </c>
      <c r="R111" t="s">
        <v>636</v>
      </c>
      <c r="S111" t="s">
        <v>635</v>
      </c>
      <c r="T111" t="s">
        <v>9273</v>
      </c>
    </row>
    <row r="112" spans="1:20" x14ac:dyDescent="0.25">
      <c r="A112" t="s">
        <v>35</v>
      </c>
      <c r="B112" t="s">
        <v>36</v>
      </c>
      <c r="C112">
        <v>66.666666666666671</v>
      </c>
      <c r="D112">
        <v>3</v>
      </c>
      <c r="E112" t="s">
        <v>9274</v>
      </c>
      <c r="F112">
        <v>99.99</v>
      </c>
      <c r="G112">
        <v>0</v>
      </c>
      <c r="H112" t="s">
        <v>661</v>
      </c>
      <c r="I112" t="s">
        <v>9275</v>
      </c>
      <c r="J112" t="s">
        <v>643</v>
      </c>
      <c r="K112" t="s">
        <v>635</v>
      </c>
      <c r="L112" t="s">
        <v>636</v>
      </c>
      <c r="M112" t="s">
        <v>9276</v>
      </c>
      <c r="N112" t="s">
        <v>635</v>
      </c>
      <c r="O112" t="s">
        <v>638</v>
      </c>
      <c r="P112" t="s">
        <v>22</v>
      </c>
      <c r="Q112" t="s">
        <v>639</v>
      </c>
      <c r="R112" t="s">
        <v>636</v>
      </c>
      <c r="S112" t="s">
        <v>635</v>
      </c>
      <c r="T112" t="s">
        <v>9276</v>
      </c>
    </row>
    <row r="113" spans="1:20" x14ac:dyDescent="0.25">
      <c r="A113" t="s">
        <v>37</v>
      </c>
      <c r="B113" t="s">
        <v>38</v>
      </c>
      <c r="C113">
        <v>33</v>
      </c>
      <c r="D113">
        <v>10</v>
      </c>
      <c r="E113" t="s">
        <v>9277</v>
      </c>
      <c r="F113">
        <v>276.25</v>
      </c>
      <c r="G113">
        <v>0</v>
      </c>
      <c r="H113" t="s">
        <v>661</v>
      </c>
      <c r="I113" t="s">
        <v>9278</v>
      </c>
      <c r="J113" t="s">
        <v>2074</v>
      </c>
      <c r="K113" t="s">
        <v>635</v>
      </c>
      <c r="L113" t="s">
        <v>636</v>
      </c>
      <c r="M113" t="s">
        <v>9276</v>
      </c>
      <c r="N113" t="s">
        <v>635</v>
      </c>
      <c r="O113" t="s">
        <v>980</v>
      </c>
      <c r="P113" t="s">
        <v>22</v>
      </c>
      <c r="Q113" t="s">
        <v>669</v>
      </c>
      <c r="R113" t="s">
        <v>636</v>
      </c>
      <c r="S113" t="s">
        <v>635</v>
      </c>
      <c r="T113" t="s">
        <v>9279</v>
      </c>
    </row>
    <row r="114" spans="1:20" x14ac:dyDescent="0.25">
      <c r="A114" t="s">
        <v>37</v>
      </c>
      <c r="B114" t="s">
        <v>38</v>
      </c>
      <c r="C114">
        <v>66.666666666666671</v>
      </c>
      <c r="D114">
        <v>3</v>
      </c>
      <c r="E114" t="s">
        <v>9280</v>
      </c>
      <c r="F114">
        <v>99.99</v>
      </c>
      <c r="G114">
        <v>0</v>
      </c>
      <c r="H114" t="s">
        <v>661</v>
      </c>
      <c r="I114" t="s">
        <v>9281</v>
      </c>
      <c r="J114" t="s">
        <v>1837</v>
      </c>
      <c r="K114" t="s">
        <v>635</v>
      </c>
      <c r="L114" t="s">
        <v>636</v>
      </c>
      <c r="M114" t="s">
        <v>9282</v>
      </c>
      <c r="N114" t="s">
        <v>635</v>
      </c>
      <c r="O114" t="s">
        <v>638</v>
      </c>
      <c r="P114" t="s">
        <v>22</v>
      </c>
      <c r="Q114" t="s">
        <v>639</v>
      </c>
      <c r="R114" t="s">
        <v>636</v>
      </c>
      <c r="S114" t="s">
        <v>635</v>
      </c>
      <c r="T114" t="s">
        <v>9282</v>
      </c>
    </row>
    <row r="115" spans="1:20" x14ac:dyDescent="0.25">
      <c r="A115" t="s">
        <v>37</v>
      </c>
      <c r="B115" t="s">
        <v>38</v>
      </c>
      <c r="C115">
        <v>66.666666666666671</v>
      </c>
      <c r="D115">
        <v>3</v>
      </c>
      <c r="E115" t="s">
        <v>9283</v>
      </c>
      <c r="F115">
        <v>99.99</v>
      </c>
      <c r="G115">
        <v>0</v>
      </c>
      <c r="H115" t="s">
        <v>661</v>
      </c>
      <c r="I115" t="s">
        <v>9284</v>
      </c>
      <c r="J115" t="s">
        <v>1581</v>
      </c>
      <c r="K115" t="s">
        <v>635</v>
      </c>
      <c r="L115" t="s">
        <v>636</v>
      </c>
      <c r="M115" t="s">
        <v>9285</v>
      </c>
      <c r="N115" t="s">
        <v>635</v>
      </c>
      <c r="O115" t="s">
        <v>668</v>
      </c>
      <c r="P115" t="s">
        <v>22</v>
      </c>
      <c r="Q115" t="s">
        <v>669</v>
      </c>
      <c r="R115" t="s">
        <v>636</v>
      </c>
      <c r="S115" t="s">
        <v>635</v>
      </c>
      <c r="T115" t="s">
        <v>9285</v>
      </c>
    </row>
    <row r="116" spans="1:20" x14ac:dyDescent="0.25">
      <c r="A116" t="s">
        <v>37</v>
      </c>
      <c r="B116" t="s">
        <v>38</v>
      </c>
      <c r="C116">
        <v>66.666666666666671</v>
      </c>
      <c r="D116">
        <v>3</v>
      </c>
      <c r="E116" t="s">
        <v>9286</v>
      </c>
      <c r="F116">
        <v>99.99</v>
      </c>
      <c r="G116">
        <v>0</v>
      </c>
      <c r="H116" t="s">
        <v>661</v>
      </c>
      <c r="I116" t="s">
        <v>9287</v>
      </c>
      <c r="J116" t="s">
        <v>1332</v>
      </c>
      <c r="K116" t="s">
        <v>635</v>
      </c>
      <c r="L116" t="s">
        <v>636</v>
      </c>
      <c r="M116" t="s">
        <v>9288</v>
      </c>
      <c r="N116" t="s">
        <v>635</v>
      </c>
      <c r="O116" t="s">
        <v>638</v>
      </c>
      <c r="P116" t="s">
        <v>22</v>
      </c>
      <c r="Q116" t="s">
        <v>639</v>
      </c>
      <c r="R116" t="s">
        <v>636</v>
      </c>
      <c r="S116" t="s">
        <v>635</v>
      </c>
      <c r="T116" t="s">
        <v>9288</v>
      </c>
    </row>
    <row r="117" spans="1:20" x14ac:dyDescent="0.25">
      <c r="A117" t="s">
        <v>35</v>
      </c>
      <c r="B117" t="s">
        <v>36</v>
      </c>
      <c r="C117">
        <v>66.666666666666671</v>
      </c>
      <c r="D117">
        <v>3</v>
      </c>
      <c r="E117" t="s">
        <v>9289</v>
      </c>
      <c r="F117">
        <v>100</v>
      </c>
      <c r="G117">
        <v>0</v>
      </c>
      <c r="H117" t="s">
        <v>661</v>
      </c>
      <c r="I117" t="s">
        <v>9290</v>
      </c>
      <c r="J117" t="s">
        <v>997</v>
      </c>
      <c r="K117" t="s">
        <v>635</v>
      </c>
      <c r="L117" t="s">
        <v>636</v>
      </c>
      <c r="M117" t="s">
        <v>9291</v>
      </c>
      <c r="N117" t="s">
        <v>635</v>
      </c>
      <c r="O117" t="s">
        <v>638</v>
      </c>
      <c r="P117" t="s">
        <v>22</v>
      </c>
      <c r="Q117" t="s">
        <v>639</v>
      </c>
      <c r="R117" t="s">
        <v>636</v>
      </c>
      <c r="S117" t="s">
        <v>635</v>
      </c>
      <c r="T117" t="s">
        <v>9291</v>
      </c>
    </row>
    <row r="118" spans="1:20" x14ac:dyDescent="0.25">
      <c r="A118" t="s">
        <v>164</v>
      </c>
      <c r="B118" t="s">
        <v>165</v>
      </c>
      <c r="C118">
        <v>33.333333333333336</v>
      </c>
      <c r="D118">
        <v>3</v>
      </c>
      <c r="E118" t="s">
        <v>9292</v>
      </c>
      <c r="F118">
        <v>99.99</v>
      </c>
      <c r="G118">
        <v>0</v>
      </c>
      <c r="H118" t="s">
        <v>661</v>
      </c>
      <c r="I118" t="s">
        <v>9293</v>
      </c>
      <c r="J118" t="s">
        <v>643</v>
      </c>
      <c r="K118" t="s">
        <v>635</v>
      </c>
      <c r="L118" t="s">
        <v>636</v>
      </c>
      <c r="M118" t="s">
        <v>9294</v>
      </c>
      <c r="N118" t="s">
        <v>635</v>
      </c>
      <c r="O118" t="s">
        <v>668</v>
      </c>
      <c r="P118" t="s">
        <v>22</v>
      </c>
      <c r="Q118" t="s">
        <v>669</v>
      </c>
      <c r="R118" t="s">
        <v>9295</v>
      </c>
      <c r="S118" t="s">
        <v>635</v>
      </c>
      <c r="T118" t="s">
        <v>9294</v>
      </c>
    </row>
    <row r="119" spans="1:20" x14ac:dyDescent="0.25">
      <c r="A119" t="s">
        <v>35</v>
      </c>
      <c r="B119" t="s">
        <v>36</v>
      </c>
      <c r="C119">
        <v>33</v>
      </c>
      <c r="D119">
        <v>10</v>
      </c>
      <c r="E119" t="s">
        <v>9296</v>
      </c>
      <c r="F119">
        <v>276.25</v>
      </c>
      <c r="G119">
        <v>0</v>
      </c>
      <c r="H119" t="s">
        <v>661</v>
      </c>
      <c r="I119" t="s">
        <v>6631</v>
      </c>
      <c r="J119" t="s">
        <v>643</v>
      </c>
      <c r="K119" t="s">
        <v>635</v>
      </c>
      <c r="L119" t="s">
        <v>636</v>
      </c>
      <c r="M119" t="s">
        <v>9297</v>
      </c>
      <c r="N119" t="s">
        <v>635</v>
      </c>
      <c r="O119" t="s">
        <v>638</v>
      </c>
      <c r="P119" t="s">
        <v>22</v>
      </c>
      <c r="Q119" t="s">
        <v>639</v>
      </c>
      <c r="R119" t="s">
        <v>636</v>
      </c>
      <c r="S119" t="s">
        <v>635</v>
      </c>
      <c r="T119" t="s">
        <v>9297</v>
      </c>
    </row>
    <row r="120" spans="1:20" x14ac:dyDescent="0.25">
      <c r="A120" t="s">
        <v>164</v>
      </c>
      <c r="B120" t="s">
        <v>165</v>
      </c>
      <c r="C120">
        <v>40</v>
      </c>
      <c r="D120">
        <v>10</v>
      </c>
      <c r="E120" t="s">
        <v>9298</v>
      </c>
      <c r="F120">
        <v>276.25</v>
      </c>
      <c r="G120">
        <v>0</v>
      </c>
      <c r="H120" t="s">
        <v>661</v>
      </c>
      <c r="I120" t="s">
        <v>9299</v>
      </c>
      <c r="J120" t="s">
        <v>978</v>
      </c>
      <c r="K120" t="s">
        <v>635</v>
      </c>
      <c r="L120" t="s">
        <v>636</v>
      </c>
      <c r="M120" t="s">
        <v>9300</v>
      </c>
      <c r="N120" t="s">
        <v>635</v>
      </c>
      <c r="O120" t="s">
        <v>638</v>
      </c>
      <c r="P120" t="s">
        <v>22</v>
      </c>
      <c r="Q120" t="s">
        <v>639</v>
      </c>
      <c r="R120" t="s">
        <v>636</v>
      </c>
      <c r="S120" t="s">
        <v>635</v>
      </c>
      <c r="T120" t="s">
        <v>9297</v>
      </c>
    </row>
    <row r="121" spans="1:20" x14ac:dyDescent="0.25">
      <c r="A121" t="s">
        <v>164</v>
      </c>
      <c r="B121" t="s">
        <v>165</v>
      </c>
      <c r="C121">
        <v>40</v>
      </c>
      <c r="D121">
        <v>10</v>
      </c>
      <c r="E121" t="s">
        <v>9301</v>
      </c>
      <c r="F121">
        <v>276.25</v>
      </c>
      <c r="G121">
        <v>0</v>
      </c>
      <c r="H121" t="s">
        <v>661</v>
      </c>
      <c r="I121" t="s">
        <v>9302</v>
      </c>
      <c r="J121" t="s">
        <v>776</v>
      </c>
      <c r="K121" t="s">
        <v>635</v>
      </c>
      <c r="L121" t="s">
        <v>636</v>
      </c>
      <c r="M121" t="s">
        <v>9303</v>
      </c>
      <c r="N121" t="s">
        <v>635</v>
      </c>
      <c r="O121" t="s">
        <v>638</v>
      </c>
      <c r="P121" t="s">
        <v>22</v>
      </c>
      <c r="Q121" t="s">
        <v>639</v>
      </c>
      <c r="R121" t="s">
        <v>636</v>
      </c>
      <c r="S121" t="s">
        <v>635</v>
      </c>
      <c r="T121" t="s">
        <v>9303</v>
      </c>
    </row>
    <row r="122" spans="1:20" x14ac:dyDescent="0.25">
      <c r="A122" t="s">
        <v>164</v>
      </c>
      <c r="B122" t="s">
        <v>165</v>
      </c>
      <c r="C122">
        <v>40</v>
      </c>
      <c r="D122">
        <v>10</v>
      </c>
      <c r="E122" t="s">
        <v>9304</v>
      </c>
      <c r="F122">
        <v>276.25</v>
      </c>
      <c r="G122">
        <v>0</v>
      </c>
      <c r="H122" t="s">
        <v>661</v>
      </c>
      <c r="I122" t="s">
        <v>9305</v>
      </c>
      <c r="J122" t="s">
        <v>1874</v>
      </c>
      <c r="K122" t="s">
        <v>635</v>
      </c>
      <c r="L122" t="s">
        <v>636</v>
      </c>
      <c r="M122" t="s">
        <v>9303</v>
      </c>
      <c r="N122" t="s">
        <v>635</v>
      </c>
      <c r="O122" t="s">
        <v>638</v>
      </c>
      <c r="P122" t="s">
        <v>22</v>
      </c>
      <c r="Q122" t="s">
        <v>639</v>
      </c>
      <c r="R122" t="s">
        <v>636</v>
      </c>
      <c r="S122" t="s">
        <v>635</v>
      </c>
      <c r="T122" t="s">
        <v>9303</v>
      </c>
    </row>
    <row r="123" spans="1:20" x14ac:dyDescent="0.25">
      <c r="A123" t="s">
        <v>164</v>
      </c>
      <c r="B123" t="s">
        <v>165</v>
      </c>
      <c r="C123">
        <v>40</v>
      </c>
      <c r="D123">
        <v>10</v>
      </c>
      <c r="E123" t="s">
        <v>9306</v>
      </c>
      <c r="F123">
        <v>276.25</v>
      </c>
      <c r="G123">
        <v>0</v>
      </c>
      <c r="H123" t="s">
        <v>661</v>
      </c>
      <c r="I123" t="s">
        <v>9307</v>
      </c>
      <c r="J123" t="s">
        <v>770</v>
      </c>
      <c r="K123" t="s">
        <v>635</v>
      </c>
      <c r="L123" t="s">
        <v>636</v>
      </c>
      <c r="M123" t="s">
        <v>9308</v>
      </c>
      <c r="N123" t="s">
        <v>635</v>
      </c>
      <c r="O123" t="s">
        <v>668</v>
      </c>
      <c r="P123" t="s">
        <v>22</v>
      </c>
      <c r="Q123" t="s">
        <v>669</v>
      </c>
      <c r="R123" t="s">
        <v>636</v>
      </c>
      <c r="S123" t="s">
        <v>635</v>
      </c>
      <c r="T123" t="s">
        <v>9308</v>
      </c>
    </row>
    <row r="124" spans="1:20" x14ac:dyDescent="0.25">
      <c r="A124" t="s">
        <v>164</v>
      </c>
      <c r="B124" t="s">
        <v>165</v>
      </c>
      <c r="C124">
        <v>40</v>
      </c>
      <c r="D124">
        <v>10</v>
      </c>
      <c r="E124" t="s">
        <v>9309</v>
      </c>
      <c r="F124">
        <v>276.25</v>
      </c>
      <c r="G124">
        <v>0</v>
      </c>
      <c r="H124" t="s">
        <v>661</v>
      </c>
      <c r="I124" t="s">
        <v>7696</v>
      </c>
      <c r="J124" t="s">
        <v>5204</v>
      </c>
      <c r="K124" t="s">
        <v>635</v>
      </c>
      <c r="L124" t="s">
        <v>636</v>
      </c>
      <c r="M124" t="s">
        <v>9310</v>
      </c>
      <c r="N124" t="s">
        <v>635</v>
      </c>
      <c r="O124" t="s">
        <v>638</v>
      </c>
      <c r="P124" t="s">
        <v>22</v>
      </c>
      <c r="Q124" t="s">
        <v>639</v>
      </c>
      <c r="R124" t="s">
        <v>636</v>
      </c>
      <c r="S124" t="s">
        <v>635</v>
      </c>
      <c r="T124" t="s">
        <v>9311</v>
      </c>
    </row>
    <row r="125" spans="1:20" x14ac:dyDescent="0.25">
      <c r="A125" t="s">
        <v>164</v>
      </c>
      <c r="B125" t="s">
        <v>165</v>
      </c>
      <c r="C125">
        <v>40</v>
      </c>
      <c r="D125">
        <v>10</v>
      </c>
      <c r="E125" t="s">
        <v>9312</v>
      </c>
      <c r="F125">
        <v>276.25</v>
      </c>
      <c r="G125">
        <v>0</v>
      </c>
      <c r="H125" t="s">
        <v>661</v>
      </c>
      <c r="I125" t="s">
        <v>9313</v>
      </c>
      <c r="J125" t="s">
        <v>797</v>
      </c>
      <c r="K125" t="s">
        <v>635</v>
      </c>
      <c r="L125" t="s">
        <v>636</v>
      </c>
      <c r="M125" t="s">
        <v>9314</v>
      </c>
      <c r="N125" t="s">
        <v>635</v>
      </c>
      <c r="O125" t="s">
        <v>668</v>
      </c>
      <c r="P125" t="s">
        <v>22</v>
      </c>
      <c r="Q125" t="s">
        <v>669</v>
      </c>
      <c r="R125" t="s">
        <v>636</v>
      </c>
      <c r="S125" t="s">
        <v>635</v>
      </c>
      <c r="T125" t="s">
        <v>9314</v>
      </c>
    </row>
    <row r="126" spans="1:20" x14ac:dyDescent="0.25">
      <c r="A126" t="s">
        <v>164</v>
      </c>
      <c r="B126" t="s">
        <v>165</v>
      </c>
      <c r="C126">
        <v>40</v>
      </c>
      <c r="D126">
        <v>10</v>
      </c>
      <c r="E126" t="s">
        <v>9315</v>
      </c>
      <c r="F126">
        <v>276.25</v>
      </c>
      <c r="G126">
        <v>0</v>
      </c>
      <c r="H126" t="s">
        <v>661</v>
      </c>
      <c r="I126" t="s">
        <v>9313</v>
      </c>
      <c r="J126" t="s">
        <v>797</v>
      </c>
      <c r="K126" t="s">
        <v>635</v>
      </c>
      <c r="L126" t="s">
        <v>636</v>
      </c>
      <c r="M126" t="s">
        <v>9316</v>
      </c>
      <c r="N126" t="s">
        <v>635</v>
      </c>
      <c r="O126" t="s">
        <v>668</v>
      </c>
      <c r="P126" t="s">
        <v>22</v>
      </c>
      <c r="Q126" t="s">
        <v>669</v>
      </c>
      <c r="R126" t="s">
        <v>636</v>
      </c>
      <c r="S126" t="s">
        <v>635</v>
      </c>
      <c r="T126" t="s">
        <v>9316</v>
      </c>
    </row>
    <row r="127" spans="1:20" x14ac:dyDescent="0.25">
      <c r="A127" t="s">
        <v>164</v>
      </c>
      <c r="B127" t="s">
        <v>165</v>
      </c>
      <c r="C127">
        <v>40</v>
      </c>
      <c r="D127">
        <v>10</v>
      </c>
      <c r="E127" t="s">
        <v>9317</v>
      </c>
      <c r="F127">
        <v>276.25</v>
      </c>
      <c r="G127">
        <v>0</v>
      </c>
      <c r="H127" t="s">
        <v>661</v>
      </c>
      <c r="I127" t="s">
        <v>9313</v>
      </c>
      <c r="J127" t="s">
        <v>797</v>
      </c>
      <c r="K127" t="s">
        <v>635</v>
      </c>
      <c r="L127" t="s">
        <v>636</v>
      </c>
      <c r="M127" t="s">
        <v>9316</v>
      </c>
      <c r="N127" t="s">
        <v>635</v>
      </c>
      <c r="O127" t="s">
        <v>668</v>
      </c>
      <c r="P127" t="s">
        <v>22</v>
      </c>
      <c r="Q127" t="s">
        <v>669</v>
      </c>
      <c r="R127" t="s">
        <v>636</v>
      </c>
      <c r="S127" t="s">
        <v>635</v>
      </c>
      <c r="T127" t="s">
        <v>9316</v>
      </c>
    </row>
    <row r="128" spans="1:20" x14ac:dyDescent="0.25">
      <c r="A128" t="s">
        <v>164</v>
      </c>
      <c r="B128" t="s">
        <v>165</v>
      </c>
      <c r="C128">
        <v>33.333333333333336</v>
      </c>
      <c r="D128">
        <v>3</v>
      </c>
      <c r="E128" t="s">
        <v>9318</v>
      </c>
      <c r="F128">
        <v>99.99</v>
      </c>
      <c r="G128">
        <v>0</v>
      </c>
      <c r="H128" t="s">
        <v>661</v>
      </c>
      <c r="I128" t="s">
        <v>1707</v>
      </c>
      <c r="J128" t="s">
        <v>1708</v>
      </c>
      <c r="K128" t="s">
        <v>635</v>
      </c>
      <c r="L128" t="s">
        <v>636</v>
      </c>
      <c r="M128" t="s">
        <v>9316</v>
      </c>
      <c r="N128" t="s">
        <v>635</v>
      </c>
      <c r="O128" t="s">
        <v>668</v>
      </c>
      <c r="P128" t="s">
        <v>22</v>
      </c>
      <c r="Q128" t="s">
        <v>669</v>
      </c>
      <c r="R128" t="s">
        <v>9319</v>
      </c>
      <c r="S128" t="s">
        <v>635</v>
      </c>
      <c r="T128" t="s">
        <v>9320</v>
      </c>
    </row>
    <row r="129" spans="1:20" x14ac:dyDescent="0.25">
      <c r="A129" t="s">
        <v>164</v>
      </c>
      <c r="B129" t="s">
        <v>165</v>
      </c>
      <c r="C129">
        <v>40</v>
      </c>
      <c r="D129">
        <v>10</v>
      </c>
      <c r="E129" t="s">
        <v>9321</v>
      </c>
      <c r="F129">
        <v>276.25</v>
      </c>
      <c r="G129">
        <v>0</v>
      </c>
      <c r="H129" t="s">
        <v>661</v>
      </c>
      <c r="I129" t="s">
        <v>6839</v>
      </c>
      <c r="J129" t="s">
        <v>643</v>
      </c>
      <c r="K129" t="s">
        <v>635</v>
      </c>
      <c r="L129" t="s">
        <v>636</v>
      </c>
      <c r="M129" t="s">
        <v>9320</v>
      </c>
      <c r="N129" t="s">
        <v>635</v>
      </c>
      <c r="O129" t="s">
        <v>668</v>
      </c>
      <c r="P129" t="s">
        <v>22</v>
      </c>
      <c r="Q129" t="s">
        <v>669</v>
      </c>
      <c r="R129" t="s">
        <v>636</v>
      </c>
      <c r="S129" t="s">
        <v>635</v>
      </c>
      <c r="T129" t="s">
        <v>9320</v>
      </c>
    </row>
    <row r="130" spans="1:20" x14ac:dyDescent="0.25">
      <c r="A130" t="s">
        <v>35</v>
      </c>
      <c r="B130" t="s">
        <v>36</v>
      </c>
      <c r="C130">
        <v>33</v>
      </c>
      <c r="D130">
        <v>10</v>
      </c>
      <c r="E130" t="s">
        <v>9322</v>
      </c>
      <c r="F130">
        <v>276.25</v>
      </c>
      <c r="G130">
        <v>0</v>
      </c>
      <c r="H130" t="s">
        <v>661</v>
      </c>
      <c r="I130" t="s">
        <v>9323</v>
      </c>
      <c r="J130" t="s">
        <v>6946</v>
      </c>
      <c r="K130" t="s">
        <v>635</v>
      </c>
      <c r="L130" t="s">
        <v>636</v>
      </c>
      <c r="M130" t="s">
        <v>9324</v>
      </c>
      <c r="N130" t="s">
        <v>635</v>
      </c>
      <c r="O130" t="s">
        <v>638</v>
      </c>
      <c r="P130" t="s">
        <v>22</v>
      </c>
      <c r="Q130" t="s">
        <v>639</v>
      </c>
      <c r="R130" t="s">
        <v>636</v>
      </c>
      <c r="S130" t="s">
        <v>635</v>
      </c>
      <c r="T130" t="s">
        <v>9324</v>
      </c>
    </row>
    <row r="131" spans="1:20" x14ac:dyDescent="0.25">
      <c r="A131" t="s">
        <v>164</v>
      </c>
      <c r="B131" t="s">
        <v>165</v>
      </c>
      <c r="C131">
        <v>33.333333333333336</v>
      </c>
      <c r="D131">
        <v>3</v>
      </c>
      <c r="E131" t="s">
        <v>9325</v>
      </c>
      <c r="F131">
        <v>99.99</v>
      </c>
      <c r="G131">
        <v>0</v>
      </c>
      <c r="H131" t="s">
        <v>661</v>
      </c>
      <c r="I131" t="s">
        <v>9326</v>
      </c>
      <c r="J131" t="s">
        <v>643</v>
      </c>
      <c r="K131" t="s">
        <v>635</v>
      </c>
      <c r="L131" t="s">
        <v>636</v>
      </c>
      <c r="M131" t="s">
        <v>9327</v>
      </c>
      <c r="N131" t="s">
        <v>635</v>
      </c>
      <c r="O131" t="s">
        <v>638</v>
      </c>
      <c r="P131" t="s">
        <v>22</v>
      </c>
      <c r="Q131" t="s">
        <v>639</v>
      </c>
      <c r="R131" t="s">
        <v>636</v>
      </c>
      <c r="S131" t="s">
        <v>635</v>
      </c>
      <c r="T131" t="s">
        <v>9327</v>
      </c>
    </row>
    <row r="132" spans="1:20" x14ac:dyDescent="0.25">
      <c r="A132" t="s">
        <v>31</v>
      </c>
      <c r="B132" t="s">
        <v>32</v>
      </c>
      <c r="C132">
        <v>54.5</v>
      </c>
      <c r="D132">
        <v>2</v>
      </c>
      <c r="E132" t="s">
        <v>9328</v>
      </c>
      <c r="F132">
        <v>64</v>
      </c>
      <c r="G132">
        <v>0</v>
      </c>
      <c r="H132" t="s">
        <v>647</v>
      </c>
      <c r="I132" t="s">
        <v>9329</v>
      </c>
      <c r="J132" t="s">
        <v>9330</v>
      </c>
      <c r="K132" t="s">
        <v>9331</v>
      </c>
      <c r="L132" t="s">
        <v>9332</v>
      </c>
      <c r="M132" t="s">
        <v>9333</v>
      </c>
      <c r="N132" t="s">
        <v>635</v>
      </c>
      <c r="O132" t="s">
        <v>706</v>
      </c>
      <c r="P132" t="s">
        <v>40</v>
      </c>
      <c r="Q132" t="s">
        <v>707</v>
      </c>
      <c r="R132" t="s">
        <v>636</v>
      </c>
      <c r="S132" t="s">
        <v>635</v>
      </c>
      <c r="T132" t="s">
        <v>9333</v>
      </c>
    </row>
    <row r="133" spans="1:20" x14ac:dyDescent="0.25">
      <c r="A133" t="s">
        <v>164</v>
      </c>
      <c r="B133" t="s">
        <v>165</v>
      </c>
      <c r="C133">
        <v>40</v>
      </c>
      <c r="D133">
        <v>10</v>
      </c>
      <c r="E133" t="s">
        <v>9334</v>
      </c>
      <c r="F133">
        <v>276.25</v>
      </c>
      <c r="G133">
        <v>0</v>
      </c>
      <c r="H133" t="s">
        <v>661</v>
      </c>
      <c r="I133" t="s">
        <v>9335</v>
      </c>
      <c r="J133" t="s">
        <v>818</v>
      </c>
      <c r="K133" t="s">
        <v>635</v>
      </c>
      <c r="L133" t="s">
        <v>636</v>
      </c>
      <c r="M133" t="s">
        <v>9327</v>
      </c>
      <c r="N133" t="s">
        <v>635</v>
      </c>
      <c r="O133" t="s">
        <v>668</v>
      </c>
      <c r="P133" t="s">
        <v>22</v>
      </c>
      <c r="Q133" t="s">
        <v>669</v>
      </c>
      <c r="R133" t="s">
        <v>636</v>
      </c>
      <c r="S133" t="s">
        <v>635</v>
      </c>
      <c r="T133" t="s">
        <v>9333</v>
      </c>
    </row>
    <row r="134" spans="1:20" x14ac:dyDescent="0.25">
      <c r="A134" t="s">
        <v>164</v>
      </c>
      <c r="B134" t="s">
        <v>165</v>
      </c>
      <c r="C134">
        <v>40</v>
      </c>
      <c r="D134">
        <v>10</v>
      </c>
      <c r="E134" t="s">
        <v>9336</v>
      </c>
      <c r="F134">
        <v>276.25</v>
      </c>
      <c r="G134">
        <v>0</v>
      </c>
      <c r="H134" t="s">
        <v>661</v>
      </c>
      <c r="I134" t="s">
        <v>1987</v>
      </c>
      <c r="J134" t="s">
        <v>643</v>
      </c>
      <c r="K134" t="s">
        <v>635</v>
      </c>
      <c r="L134" t="s">
        <v>636</v>
      </c>
      <c r="M134" t="s">
        <v>9337</v>
      </c>
      <c r="N134" t="s">
        <v>635</v>
      </c>
      <c r="O134" t="s">
        <v>1071</v>
      </c>
      <c r="P134" t="s">
        <v>22</v>
      </c>
      <c r="Q134" t="s">
        <v>639</v>
      </c>
      <c r="R134" t="s">
        <v>636</v>
      </c>
      <c r="S134" t="s">
        <v>635</v>
      </c>
      <c r="T134" t="s">
        <v>9337</v>
      </c>
    </row>
    <row r="135" spans="1:20" x14ac:dyDescent="0.25">
      <c r="A135" t="s">
        <v>164</v>
      </c>
      <c r="B135" t="s">
        <v>165</v>
      </c>
      <c r="C135">
        <v>40</v>
      </c>
      <c r="D135">
        <v>10</v>
      </c>
      <c r="E135" t="s">
        <v>9338</v>
      </c>
      <c r="F135">
        <v>276.25</v>
      </c>
      <c r="G135">
        <v>0</v>
      </c>
      <c r="H135" t="s">
        <v>661</v>
      </c>
      <c r="I135" t="s">
        <v>636</v>
      </c>
      <c r="J135" t="s">
        <v>636</v>
      </c>
      <c r="K135" t="s">
        <v>635</v>
      </c>
      <c r="L135" t="s">
        <v>636</v>
      </c>
      <c r="M135" t="s">
        <v>635</v>
      </c>
      <c r="N135" t="s">
        <v>635</v>
      </c>
      <c r="O135" t="s">
        <v>2486</v>
      </c>
      <c r="P135" t="s">
        <v>22</v>
      </c>
      <c r="Q135" t="s">
        <v>635</v>
      </c>
      <c r="R135" t="s">
        <v>636</v>
      </c>
      <c r="S135" t="s">
        <v>635</v>
      </c>
      <c r="T135" t="s">
        <v>9337</v>
      </c>
    </row>
    <row r="136" spans="1:20" x14ac:dyDescent="0.25">
      <c r="A136" t="s">
        <v>37</v>
      </c>
      <c r="B136" t="s">
        <v>38</v>
      </c>
      <c r="C136">
        <v>66.666666666666671</v>
      </c>
      <c r="D136">
        <v>3</v>
      </c>
      <c r="E136" t="s">
        <v>9339</v>
      </c>
      <c r="F136">
        <v>99.99</v>
      </c>
      <c r="G136">
        <v>0</v>
      </c>
      <c r="H136" t="s">
        <v>661</v>
      </c>
      <c r="I136" t="s">
        <v>9340</v>
      </c>
      <c r="J136" t="s">
        <v>869</v>
      </c>
      <c r="K136" t="s">
        <v>635</v>
      </c>
      <c r="L136" t="s">
        <v>636</v>
      </c>
      <c r="M136" t="s">
        <v>9341</v>
      </c>
      <c r="N136" t="s">
        <v>635</v>
      </c>
      <c r="O136" t="s">
        <v>638</v>
      </c>
      <c r="P136" t="s">
        <v>22</v>
      </c>
      <c r="Q136" t="s">
        <v>639</v>
      </c>
      <c r="R136" t="s">
        <v>636</v>
      </c>
      <c r="S136" t="s">
        <v>635</v>
      </c>
      <c r="T136" t="s">
        <v>9341</v>
      </c>
    </row>
    <row r="137" spans="1:20" x14ac:dyDescent="0.25">
      <c r="A137" t="s">
        <v>35</v>
      </c>
      <c r="B137" t="s">
        <v>36</v>
      </c>
      <c r="C137">
        <v>66.666666666666671</v>
      </c>
      <c r="D137">
        <v>6</v>
      </c>
      <c r="E137" t="s">
        <v>9342</v>
      </c>
      <c r="F137">
        <v>249.98</v>
      </c>
      <c r="G137">
        <v>0</v>
      </c>
      <c r="H137" t="s">
        <v>661</v>
      </c>
      <c r="I137" t="s">
        <v>9343</v>
      </c>
      <c r="J137" t="s">
        <v>634</v>
      </c>
      <c r="K137" t="s">
        <v>635</v>
      </c>
      <c r="L137" t="s">
        <v>636</v>
      </c>
      <c r="M137" t="s">
        <v>9341</v>
      </c>
      <c r="N137" t="s">
        <v>635</v>
      </c>
      <c r="O137" t="s">
        <v>668</v>
      </c>
      <c r="P137" t="s">
        <v>22</v>
      </c>
      <c r="Q137" t="s">
        <v>669</v>
      </c>
      <c r="R137" t="s">
        <v>636</v>
      </c>
      <c r="S137" t="s">
        <v>635</v>
      </c>
      <c r="T137" t="s">
        <v>9341</v>
      </c>
    </row>
    <row r="138" spans="1:20" x14ac:dyDescent="0.25">
      <c r="A138" t="s">
        <v>164</v>
      </c>
      <c r="B138" t="s">
        <v>165</v>
      </c>
      <c r="C138">
        <v>65</v>
      </c>
      <c r="D138">
        <v>1</v>
      </c>
      <c r="E138" t="s">
        <v>9342</v>
      </c>
      <c r="F138">
        <v>249.98</v>
      </c>
      <c r="G138">
        <v>0</v>
      </c>
      <c r="H138" t="s">
        <v>661</v>
      </c>
      <c r="I138" t="s">
        <v>9343</v>
      </c>
      <c r="J138" t="s">
        <v>634</v>
      </c>
      <c r="K138" t="s">
        <v>635</v>
      </c>
      <c r="L138" t="s">
        <v>636</v>
      </c>
      <c r="M138" t="s">
        <v>9341</v>
      </c>
      <c r="N138" t="s">
        <v>635</v>
      </c>
      <c r="O138" t="s">
        <v>668</v>
      </c>
      <c r="P138" t="s">
        <v>22</v>
      </c>
      <c r="Q138" t="s">
        <v>669</v>
      </c>
      <c r="R138" t="s">
        <v>636</v>
      </c>
      <c r="S138" t="s">
        <v>635</v>
      </c>
      <c r="T138" t="s">
        <v>9341</v>
      </c>
    </row>
    <row r="139" spans="1:20" x14ac:dyDescent="0.25">
      <c r="A139" t="s">
        <v>37</v>
      </c>
      <c r="B139" t="s">
        <v>38</v>
      </c>
      <c r="C139">
        <v>66.666666666666671</v>
      </c>
      <c r="D139">
        <v>3</v>
      </c>
      <c r="E139" t="s">
        <v>9344</v>
      </c>
      <c r="F139">
        <v>99.99</v>
      </c>
      <c r="G139">
        <v>0</v>
      </c>
      <c r="H139" t="s">
        <v>661</v>
      </c>
      <c r="I139" t="s">
        <v>9345</v>
      </c>
      <c r="J139" t="s">
        <v>1091</v>
      </c>
      <c r="K139" t="s">
        <v>635</v>
      </c>
      <c r="L139" t="s">
        <v>636</v>
      </c>
      <c r="M139" t="s">
        <v>9346</v>
      </c>
      <c r="N139" t="s">
        <v>635</v>
      </c>
      <c r="O139" t="s">
        <v>668</v>
      </c>
      <c r="P139" t="s">
        <v>22</v>
      </c>
      <c r="Q139" t="s">
        <v>669</v>
      </c>
      <c r="R139" t="s">
        <v>636</v>
      </c>
      <c r="S139" t="s">
        <v>635</v>
      </c>
      <c r="T139" t="s">
        <v>9346</v>
      </c>
    </row>
    <row r="140" spans="1:20" x14ac:dyDescent="0.25">
      <c r="A140" t="s">
        <v>164</v>
      </c>
      <c r="B140" t="s">
        <v>165</v>
      </c>
      <c r="C140">
        <v>40</v>
      </c>
      <c r="D140">
        <v>10</v>
      </c>
      <c r="E140" t="s">
        <v>9347</v>
      </c>
      <c r="F140">
        <v>276.25</v>
      </c>
      <c r="G140">
        <v>0</v>
      </c>
      <c r="H140" t="s">
        <v>661</v>
      </c>
      <c r="I140" t="s">
        <v>9348</v>
      </c>
      <c r="J140" t="s">
        <v>1105</v>
      </c>
      <c r="K140" t="s">
        <v>635</v>
      </c>
      <c r="L140" t="s">
        <v>636</v>
      </c>
      <c r="M140" t="s">
        <v>9349</v>
      </c>
      <c r="N140" t="s">
        <v>635</v>
      </c>
      <c r="O140" t="s">
        <v>638</v>
      </c>
      <c r="P140" t="s">
        <v>22</v>
      </c>
      <c r="Q140" t="s">
        <v>639</v>
      </c>
      <c r="R140" t="s">
        <v>9350</v>
      </c>
      <c r="S140" t="s">
        <v>635</v>
      </c>
      <c r="T140" t="s">
        <v>9349</v>
      </c>
    </row>
    <row r="141" spans="1:20" x14ac:dyDescent="0.25">
      <c r="A141" t="s">
        <v>164</v>
      </c>
      <c r="B141" t="s">
        <v>165</v>
      </c>
      <c r="C141">
        <v>40</v>
      </c>
      <c r="D141">
        <v>10</v>
      </c>
      <c r="E141" t="s">
        <v>9351</v>
      </c>
      <c r="F141">
        <v>276.25</v>
      </c>
      <c r="G141">
        <v>0</v>
      </c>
      <c r="H141" t="s">
        <v>661</v>
      </c>
      <c r="I141" t="s">
        <v>633</v>
      </c>
      <c r="J141" t="s">
        <v>869</v>
      </c>
      <c r="K141" t="s">
        <v>635</v>
      </c>
      <c r="L141" t="s">
        <v>636</v>
      </c>
      <c r="M141" t="s">
        <v>9349</v>
      </c>
      <c r="N141" t="s">
        <v>635</v>
      </c>
      <c r="O141" t="s">
        <v>638</v>
      </c>
      <c r="P141" t="s">
        <v>22</v>
      </c>
      <c r="Q141" t="s">
        <v>639</v>
      </c>
      <c r="R141" t="s">
        <v>636</v>
      </c>
      <c r="S141" t="s">
        <v>635</v>
      </c>
      <c r="T141" t="s">
        <v>9349</v>
      </c>
    </row>
    <row r="142" spans="1:20" x14ac:dyDescent="0.25">
      <c r="A142" t="s">
        <v>20</v>
      </c>
      <c r="B142" t="s">
        <v>21</v>
      </c>
      <c r="C142">
        <v>50</v>
      </c>
      <c r="D142">
        <v>2</v>
      </c>
      <c r="E142" t="s">
        <v>9352</v>
      </c>
      <c r="F142">
        <v>450</v>
      </c>
      <c r="G142">
        <v>0</v>
      </c>
      <c r="H142" t="s">
        <v>661</v>
      </c>
      <c r="I142" t="s">
        <v>9353</v>
      </c>
      <c r="J142" t="s">
        <v>2794</v>
      </c>
      <c r="K142" t="s">
        <v>635</v>
      </c>
      <c r="L142" t="s">
        <v>636</v>
      </c>
      <c r="M142" t="s">
        <v>9354</v>
      </c>
      <c r="N142" t="s">
        <v>635</v>
      </c>
      <c r="O142" t="s">
        <v>980</v>
      </c>
      <c r="P142" t="s">
        <v>22</v>
      </c>
      <c r="Q142" t="s">
        <v>669</v>
      </c>
      <c r="R142" t="s">
        <v>636</v>
      </c>
      <c r="S142" t="s">
        <v>635</v>
      </c>
      <c r="T142" t="s">
        <v>9355</v>
      </c>
    </row>
    <row r="143" spans="1:20" x14ac:dyDescent="0.25">
      <c r="A143" t="s">
        <v>23</v>
      </c>
      <c r="B143" t="s">
        <v>24</v>
      </c>
      <c r="C143">
        <v>50</v>
      </c>
      <c r="D143">
        <v>2</v>
      </c>
      <c r="E143" t="s">
        <v>9352</v>
      </c>
      <c r="F143">
        <v>450</v>
      </c>
      <c r="G143">
        <v>0</v>
      </c>
      <c r="H143" t="s">
        <v>661</v>
      </c>
      <c r="I143" t="s">
        <v>9353</v>
      </c>
      <c r="J143" t="s">
        <v>2794</v>
      </c>
      <c r="K143" t="s">
        <v>635</v>
      </c>
      <c r="L143" t="s">
        <v>636</v>
      </c>
      <c r="M143" t="s">
        <v>9354</v>
      </c>
      <c r="N143" t="s">
        <v>635</v>
      </c>
      <c r="O143" t="s">
        <v>980</v>
      </c>
      <c r="P143" t="s">
        <v>22</v>
      </c>
      <c r="Q143" t="s">
        <v>669</v>
      </c>
      <c r="R143" t="s">
        <v>636</v>
      </c>
      <c r="S143" t="s">
        <v>635</v>
      </c>
      <c r="T143" t="s">
        <v>9355</v>
      </c>
    </row>
    <row r="144" spans="1:20" x14ac:dyDescent="0.25">
      <c r="A144" t="s">
        <v>25</v>
      </c>
      <c r="B144" t="s">
        <v>26</v>
      </c>
      <c r="C144">
        <v>50</v>
      </c>
      <c r="D144">
        <v>2</v>
      </c>
      <c r="E144" t="s">
        <v>9352</v>
      </c>
      <c r="F144">
        <v>450</v>
      </c>
      <c r="G144">
        <v>0</v>
      </c>
      <c r="H144" t="s">
        <v>661</v>
      </c>
      <c r="I144" t="s">
        <v>9353</v>
      </c>
      <c r="J144" t="s">
        <v>2794</v>
      </c>
      <c r="K144" t="s">
        <v>635</v>
      </c>
      <c r="L144" t="s">
        <v>636</v>
      </c>
      <c r="M144" t="s">
        <v>9354</v>
      </c>
      <c r="N144" t="s">
        <v>635</v>
      </c>
      <c r="O144" t="s">
        <v>980</v>
      </c>
      <c r="P144" t="s">
        <v>22</v>
      </c>
      <c r="Q144" t="s">
        <v>669</v>
      </c>
      <c r="R144" t="s">
        <v>636</v>
      </c>
      <c r="S144" t="s">
        <v>635</v>
      </c>
      <c r="T144" t="s">
        <v>9355</v>
      </c>
    </row>
    <row r="145" spans="1:20" x14ac:dyDescent="0.25">
      <c r="A145" t="s">
        <v>164</v>
      </c>
      <c r="B145" t="s">
        <v>165</v>
      </c>
      <c r="C145">
        <v>40</v>
      </c>
      <c r="D145">
        <v>10</v>
      </c>
      <c r="E145" t="s">
        <v>9352</v>
      </c>
      <c r="F145">
        <v>450</v>
      </c>
      <c r="G145">
        <v>0</v>
      </c>
      <c r="H145" t="s">
        <v>661</v>
      </c>
      <c r="I145" t="s">
        <v>9353</v>
      </c>
      <c r="J145" t="s">
        <v>2794</v>
      </c>
      <c r="K145" t="s">
        <v>635</v>
      </c>
      <c r="L145" t="s">
        <v>636</v>
      </c>
      <c r="M145" t="s">
        <v>9354</v>
      </c>
      <c r="N145" t="s">
        <v>635</v>
      </c>
      <c r="O145" t="s">
        <v>980</v>
      </c>
      <c r="P145" t="s">
        <v>22</v>
      </c>
      <c r="Q145" t="s">
        <v>669</v>
      </c>
      <c r="R145" t="s">
        <v>636</v>
      </c>
      <c r="S145" t="s">
        <v>635</v>
      </c>
      <c r="T145" t="s">
        <v>9355</v>
      </c>
    </row>
    <row r="146" spans="1:20" x14ac:dyDescent="0.25">
      <c r="A146" t="s">
        <v>37</v>
      </c>
      <c r="B146" t="s">
        <v>38</v>
      </c>
      <c r="C146">
        <v>66.666666666666671</v>
      </c>
      <c r="D146">
        <v>9</v>
      </c>
      <c r="E146" t="s">
        <v>9356</v>
      </c>
      <c r="F146">
        <v>278.7</v>
      </c>
      <c r="G146">
        <v>0</v>
      </c>
      <c r="H146" t="s">
        <v>661</v>
      </c>
      <c r="I146" t="s">
        <v>9357</v>
      </c>
      <c r="J146" t="s">
        <v>1036</v>
      </c>
      <c r="K146" t="s">
        <v>635</v>
      </c>
      <c r="L146" t="s">
        <v>636</v>
      </c>
      <c r="M146" t="s">
        <v>9355</v>
      </c>
      <c r="N146" t="s">
        <v>635</v>
      </c>
      <c r="O146" t="s">
        <v>668</v>
      </c>
      <c r="P146" t="s">
        <v>22</v>
      </c>
      <c r="Q146" t="s">
        <v>669</v>
      </c>
      <c r="R146" t="s">
        <v>636</v>
      </c>
      <c r="S146" t="s">
        <v>635</v>
      </c>
      <c r="T146" t="s">
        <v>9355</v>
      </c>
    </row>
    <row r="147" spans="1:20" x14ac:dyDescent="0.25">
      <c r="A147" t="s">
        <v>164</v>
      </c>
      <c r="B147" t="s">
        <v>165</v>
      </c>
      <c r="C147">
        <v>40</v>
      </c>
      <c r="D147">
        <v>10</v>
      </c>
      <c r="E147" t="s">
        <v>9358</v>
      </c>
      <c r="F147">
        <v>276.25</v>
      </c>
      <c r="G147">
        <v>0</v>
      </c>
      <c r="H147" t="s">
        <v>661</v>
      </c>
      <c r="I147" t="s">
        <v>9359</v>
      </c>
      <c r="J147" t="s">
        <v>997</v>
      </c>
      <c r="K147" t="s">
        <v>635</v>
      </c>
      <c r="L147" t="s">
        <v>636</v>
      </c>
      <c r="M147" t="s">
        <v>9355</v>
      </c>
      <c r="N147" t="s">
        <v>635</v>
      </c>
      <c r="O147" t="s">
        <v>668</v>
      </c>
      <c r="P147" t="s">
        <v>22</v>
      </c>
      <c r="Q147" t="s">
        <v>669</v>
      </c>
      <c r="R147" t="s">
        <v>636</v>
      </c>
      <c r="S147" t="s">
        <v>635</v>
      </c>
      <c r="T147" t="s">
        <v>9355</v>
      </c>
    </row>
    <row r="148" spans="1:20" x14ac:dyDescent="0.25">
      <c r="A148" t="s">
        <v>37</v>
      </c>
      <c r="B148" t="s">
        <v>38</v>
      </c>
      <c r="C148">
        <v>66.666666666666671</v>
      </c>
      <c r="D148">
        <v>3</v>
      </c>
      <c r="E148" t="s">
        <v>9360</v>
      </c>
      <c r="F148">
        <v>99.99</v>
      </c>
      <c r="G148">
        <v>0</v>
      </c>
      <c r="H148" t="s">
        <v>661</v>
      </c>
      <c r="I148" t="s">
        <v>9361</v>
      </c>
      <c r="J148" t="s">
        <v>2074</v>
      </c>
      <c r="K148" t="s">
        <v>635</v>
      </c>
      <c r="L148" t="s">
        <v>636</v>
      </c>
      <c r="M148" t="s">
        <v>9362</v>
      </c>
      <c r="N148" t="s">
        <v>635</v>
      </c>
      <c r="O148" t="s">
        <v>668</v>
      </c>
      <c r="P148" t="s">
        <v>22</v>
      </c>
      <c r="Q148" t="s">
        <v>669</v>
      </c>
      <c r="R148" t="s">
        <v>636</v>
      </c>
      <c r="S148" t="s">
        <v>635</v>
      </c>
      <c r="T148" t="s">
        <v>9362</v>
      </c>
    </row>
    <row r="149" spans="1:20" x14ac:dyDescent="0.25">
      <c r="A149" t="s">
        <v>20</v>
      </c>
      <c r="B149" t="s">
        <v>21</v>
      </c>
      <c r="C149">
        <v>50</v>
      </c>
      <c r="D149">
        <v>1</v>
      </c>
      <c r="E149" t="s">
        <v>9363</v>
      </c>
      <c r="F149">
        <v>100</v>
      </c>
      <c r="G149">
        <v>0</v>
      </c>
      <c r="H149" t="s">
        <v>661</v>
      </c>
      <c r="I149" t="s">
        <v>9364</v>
      </c>
      <c r="J149" t="s">
        <v>727</v>
      </c>
      <c r="K149" t="s">
        <v>635</v>
      </c>
      <c r="L149" t="s">
        <v>636</v>
      </c>
      <c r="M149" t="s">
        <v>9362</v>
      </c>
      <c r="N149" t="s">
        <v>635</v>
      </c>
      <c r="O149" t="s">
        <v>668</v>
      </c>
      <c r="P149" t="s">
        <v>22</v>
      </c>
      <c r="Q149" t="s">
        <v>669</v>
      </c>
      <c r="R149" t="s">
        <v>636</v>
      </c>
      <c r="S149" t="s">
        <v>635</v>
      </c>
      <c r="T149" t="s">
        <v>9362</v>
      </c>
    </row>
    <row r="150" spans="1:20" x14ac:dyDescent="0.25">
      <c r="A150" t="s">
        <v>23</v>
      </c>
      <c r="B150" t="s">
        <v>24</v>
      </c>
      <c r="C150">
        <v>50</v>
      </c>
      <c r="D150">
        <v>1</v>
      </c>
      <c r="E150" t="s">
        <v>9363</v>
      </c>
      <c r="F150">
        <v>100</v>
      </c>
      <c r="G150">
        <v>0</v>
      </c>
      <c r="H150" t="s">
        <v>661</v>
      </c>
      <c r="I150" t="s">
        <v>9364</v>
      </c>
      <c r="J150" t="s">
        <v>727</v>
      </c>
      <c r="K150" t="s">
        <v>635</v>
      </c>
      <c r="L150" t="s">
        <v>636</v>
      </c>
      <c r="M150" t="s">
        <v>9362</v>
      </c>
      <c r="N150" t="s">
        <v>635</v>
      </c>
      <c r="O150" t="s">
        <v>668</v>
      </c>
      <c r="P150" t="s">
        <v>22</v>
      </c>
      <c r="Q150" t="s">
        <v>669</v>
      </c>
      <c r="R150" t="s">
        <v>636</v>
      </c>
      <c r="S150" t="s">
        <v>635</v>
      </c>
      <c r="T150" t="s">
        <v>9362</v>
      </c>
    </row>
    <row r="151" spans="1:20" x14ac:dyDescent="0.25">
      <c r="A151" t="s">
        <v>25</v>
      </c>
      <c r="B151" t="s">
        <v>26</v>
      </c>
      <c r="C151">
        <v>50</v>
      </c>
      <c r="D151">
        <v>1</v>
      </c>
      <c r="E151" t="s">
        <v>9363</v>
      </c>
      <c r="F151">
        <v>100</v>
      </c>
      <c r="G151">
        <v>0</v>
      </c>
      <c r="H151" t="s">
        <v>661</v>
      </c>
      <c r="I151" t="s">
        <v>9364</v>
      </c>
      <c r="J151" t="s">
        <v>727</v>
      </c>
      <c r="K151" t="s">
        <v>635</v>
      </c>
      <c r="L151" t="s">
        <v>636</v>
      </c>
      <c r="M151" t="s">
        <v>9362</v>
      </c>
      <c r="N151" t="s">
        <v>635</v>
      </c>
      <c r="O151" t="s">
        <v>668</v>
      </c>
      <c r="P151" t="s">
        <v>22</v>
      </c>
      <c r="Q151" t="s">
        <v>669</v>
      </c>
      <c r="R151" t="s">
        <v>636</v>
      </c>
      <c r="S151" t="s">
        <v>635</v>
      </c>
      <c r="T151" t="s">
        <v>9362</v>
      </c>
    </row>
    <row r="152" spans="1:20" x14ac:dyDescent="0.25">
      <c r="A152" t="s">
        <v>164</v>
      </c>
      <c r="B152" t="s">
        <v>165</v>
      </c>
      <c r="C152">
        <v>40</v>
      </c>
      <c r="D152">
        <v>10</v>
      </c>
      <c r="E152" t="s">
        <v>9365</v>
      </c>
      <c r="F152">
        <v>276.25</v>
      </c>
      <c r="G152">
        <v>0</v>
      </c>
      <c r="H152" t="s">
        <v>661</v>
      </c>
      <c r="I152" t="s">
        <v>9366</v>
      </c>
      <c r="J152" t="s">
        <v>2190</v>
      </c>
      <c r="K152" t="s">
        <v>635</v>
      </c>
      <c r="L152" t="s">
        <v>636</v>
      </c>
      <c r="M152" t="s">
        <v>9367</v>
      </c>
      <c r="N152" t="s">
        <v>635</v>
      </c>
      <c r="O152" t="s">
        <v>638</v>
      </c>
      <c r="P152" t="s">
        <v>22</v>
      </c>
      <c r="Q152" t="s">
        <v>639</v>
      </c>
      <c r="R152" t="s">
        <v>636</v>
      </c>
      <c r="S152" t="s">
        <v>635</v>
      </c>
      <c r="T152" t="s">
        <v>9367</v>
      </c>
    </row>
    <row r="153" spans="1:20" x14ac:dyDescent="0.25">
      <c r="A153" t="s">
        <v>164</v>
      </c>
      <c r="B153" t="s">
        <v>165</v>
      </c>
      <c r="C153">
        <v>33.333333333333336</v>
      </c>
      <c r="D153">
        <v>3</v>
      </c>
      <c r="E153" t="s">
        <v>9368</v>
      </c>
      <c r="F153">
        <v>99.99</v>
      </c>
      <c r="G153">
        <v>0</v>
      </c>
      <c r="H153" t="s">
        <v>661</v>
      </c>
      <c r="I153" t="s">
        <v>9369</v>
      </c>
      <c r="J153" t="s">
        <v>797</v>
      </c>
      <c r="K153" t="s">
        <v>635</v>
      </c>
      <c r="L153" t="s">
        <v>636</v>
      </c>
      <c r="M153" t="s">
        <v>9370</v>
      </c>
      <c r="N153" t="s">
        <v>635</v>
      </c>
      <c r="O153" t="s">
        <v>638</v>
      </c>
      <c r="P153" t="s">
        <v>22</v>
      </c>
      <c r="Q153" t="s">
        <v>639</v>
      </c>
      <c r="R153" t="s">
        <v>636</v>
      </c>
      <c r="S153" t="s">
        <v>635</v>
      </c>
      <c r="T153" t="s">
        <v>9370</v>
      </c>
    </row>
    <row r="154" spans="1:20" x14ac:dyDescent="0.25">
      <c r="A154" t="s">
        <v>37</v>
      </c>
      <c r="B154" t="s">
        <v>38</v>
      </c>
      <c r="C154">
        <v>33</v>
      </c>
      <c r="D154">
        <v>30</v>
      </c>
      <c r="E154" t="s">
        <v>9371</v>
      </c>
      <c r="F154">
        <v>837.24</v>
      </c>
      <c r="G154">
        <v>0</v>
      </c>
      <c r="H154" t="s">
        <v>661</v>
      </c>
      <c r="I154" t="s">
        <v>9372</v>
      </c>
      <c r="J154" t="s">
        <v>839</v>
      </c>
      <c r="K154" t="s">
        <v>635</v>
      </c>
      <c r="L154" t="s">
        <v>636</v>
      </c>
      <c r="M154" t="s">
        <v>9373</v>
      </c>
      <c r="N154" t="s">
        <v>635</v>
      </c>
      <c r="O154" t="s">
        <v>638</v>
      </c>
      <c r="P154" t="s">
        <v>22</v>
      </c>
      <c r="Q154" t="s">
        <v>639</v>
      </c>
      <c r="R154" t="s">
        <v>636</v>
      </c>
      <c r="S154" t="s">
        <v>635</v>
      </c>
      <c r="T154" t="s">
        <v>9373</v>
      </c>
    </row>
    <row r="155" spans="1:20" x14ac:dyDescent="0.25">
      <c r="A155" t="s">
        <v>37</v>
      </c>
      <c r="B155" t="s">
        <v>38</v>
      </c>
      <c r="C155">
        <v>66.666666666666671</v>
      </c>
      <c r="D155">
        <v>3</v>
      </c>
      <c r="E155" t="s">
        <v>9374</v>
      </c>
      <c r="F155">
        <v>99.99</v>
      </c>
      <c r="G155">
        <v>0</v>
      </c>
      <c r="H155" t="s">
        <v>661</v>
      </c>
      <c r="I155" t="s">
        <v>3323</v>
      </c>
      <c r="J155" t="s">
        <v>1568</v>
      </c>
      <c r="K155" t="s">
        <v>635</v>
      </c>
      <c r="L155" t="s">
        <v>636</v>
      </c>
      <c r="M155" t="s">
        <v>9375</v>
      </c>
      <c r="N155" t="s">
        <v>635</v>
      </c>
      <c r="O155" t="s">
        <v>638</v>
      </c>
      <c r="P155" t="s">
        <v>22</v>
      </c>
      <c r="Q155" t="s">
        <v>639</v>
      </c>
      <c r="R155" t="s">
        <v>636</v>
      </c>
      <c r="S155" t="s">
        <v>635</v>
      </c>
      <c r="T155" t="s">
        <v>9375</v>
      </c>
    </row>
    <row r="156" spans="1:20" x14ac:dyDescent="0.25">
      <c r="A156" t="s">
        <v>37</v>
      </c>
      <c r="B156" t="s">
        <v>38</v>
      </c>
      <c r="C156">
        <v>66.666666666666671</v>
      </c>
      <c r="D156">
        <v>3</v>
      </c>
      <c r="E156" t="s">
        <v>9376</v>
      </c>
      <c r="F156">
        <v>100</v>
      </c>
      <c r="G156">
        <v>0</v>
      </c>
      <c r="H156" t="s">
        <v>661</v>
      </c>
      <c r="I156" t="s">
        <v>3356</v>
      </c>
      <c r="J156" t="s">
        <v>1160</v>
      </c>
      <c r="K156" t="s">
        <v>635</v>
      </c>
      <c r="L156" t="s">
        <v>636</v>
      </c>
      <c r="M156" t="s">
        <v>9377</v>
      </c>
      <c r="N156" t="s">
        <v>635</v>
      </c>
      <c r="O156" t="s">
        <v>668</v>
      </c>
      <c r="P156" t="s">
        <v>22</v>
      </c>
      <c r="Q156" t="s">
        <v>669</v>
      </c>
      <c r="R156" t="s">
        <v>636</v>
      </c>
      <c r="S156" t="s">
        <v>635</v>
      </c>
      <c r="T156" t="s">
        <v>9377</v>
      </c>
    </row>
    <row r="157" spans="1:20" x14ac:dyDescent="0.25">
      <c r="A157" t="s">
        <v>619</v>
      </c>
      <c r="B157" t="s">
        <v>620</v>
      </c>
      <c r="C157">
        <v>139</v>
      </c>
      <c r="D157">
        <v>1</v>
      </c>
      <c r="E157" t="s">
        <v>9378</v>
      </c>
      <c r="F157">
        <v>273.68</v>
      </c>
      <c r="G157">
        <v>0</v>
      </c>
      <c r="H157" t="s">
        <v>661</v>
      </c>
      <c r="I157" t="s">
        <v>9379</v>
      </c>
      <c r="J157" t="s">
        <v>7318</v>
      </c>
      <c r="K157" t="s">
        <v>635</v>
      </c>
      <c r="L157" t="s">
        <v>636</v>
      </c>
      <c r="M157" t="s">
        <v>9380</v>
      </c>
      <c r="N157" t="s">
        <v>635</v>
      </c>
      <c r="O157" t="s">
        <v>638</v>
      </c>
      <c r="P157" t="s">
        <v>22</v>
      </c>
      <c r="Q157" t="s">
        <v>639</v>
      </c>
      <c r="R157" t="s">
        <v>636</v>
      </c>
      <c r="S157" t="s">
        <v>635</v>
      </c>
      <c r="T157" t="s">
        <v>9380</v>
      </c>
    </row>
    <row r="158" spans="1:20" x14ac:dyDescent="0.25">
      <c r="A158" t="s">
        <v>257</v>
      </c>
      <c r="B158" t="s">
        <v>263</v>
      </c>
      <c r="C158">
        <v>139</v>
      </c>
      <c r="D158">
        <v>1</v>
      </c>
      <c r="E158" t="s">
        <v>9378</v>
      </c>
      <c r="F158">
        <v>273.68</v>
      </c>
      <c r="G158">
        <v>0</v>
      </c>
      <c r="H158" t="s">
        <v>661</v>
      </c>
      <c r="I158" t="s">
        <v>9379</v>
      </c>
      <c r="J158" t="s">
        <v>7318</v>
      </c>
      <c r="K158" t="s">
        <v>635</v>
      </c>
      <c r="L158" t="s">
        <v>636</v>
      </c>
      <c r="M158" t="s">
        <v>9380</v>
      </c>
      <c r="N158" t="s">
        <v>635</v>
      </c>
      <c r="O158" t="s">
        <v>638</v>
      </c>
      <c r="P158" t="s">
        <v>22</v>
      </c>
      <c r="Q158" t="s">
        <v>639</v>
      </c>
      <c r="R158" t="s">
        <v>636</v>
      </c>
      <c r="S158" t="s">
        <v>635</v>
      </c>
      <c r="T158" t="s">
        <v>9380</v>
      </c>
    </row>
    <row r="159" spans="1:20" x14ac:dyDescent="0.25">
      <c r="A159" t="s">
        <v>256</v>
      </c>
      <c r="B159" t="s">
        <v>262</v>
      </c>
      <c r="C159">
        <v>139</v>
      </c>
      <c r="D159">
        <v>1</v>
      </c>
      <c r="E159" t="s">
        <v>9378</v>
      </c>
      <c r="F159">
        <v>273.68</v>
      </c>
      <c r="G159">
        <v>0</v>
      </c>
      <c r="H159" t="s">
        <v>661</v>
      </c>
      <c r="I159" t="s">
        <v>9379</v>
      </c>
      <c r="J159" t="s">
        <v>7318</v>
      </c>
      <c r="K159" t="s">
        <v>635</v>
      </c>
      <c r="L159" t="s">
        <v>636</v>
      </c>
      <c r="M159" t="s">
        <v>9380</v>
      </c>
      <c r="N159" t="s">
        <v>635</v>
      </c>
      <c r="O159" t="s">
        <v>638</v>
      </c>
      <c r="P159" t="s">
        <v>22</v>
      </c>
      <c r="Q159" t="s">
        <v>639</v>
      </c>
      <c r="R159" t="s">
        <v>636</v>
      </c>
      <c r="S159" t="s">
        <v>635</v>
      </c>
      <c r="T159" t="s">
        <v>9380</v>
      </c>
    </row>
    <row r="160" spans="1:20" x14ac:dyDescent="0.25">
      <c r="A160" t="s">
        <v>164</v>
      </c>
      <c r="B160" t="s">
        <v>165</v>
      </c>
      <c r="C160">
        <v>40</v>
      </c>
      <c r="D160">
        <v>10</v>
      </c>
      <c r="E160" t="s">
        <v>9381</v>
      </c>
      <c r="F160">
        <v>276.25</v>
      </c>
      <c r="G160">
        <v>0</v>
      </c>
      <c r="H160" t="s">
        <v>661</v>
      </c>
      <c r="I160" t="s">
        <v>9382</v>
      </c>
      <c r="J160" t="s">
        <v>9383</v>
      </c>
      <c r="K160" t="s">
        <v>635</v>
      </c>
      <c r="L160" t="s">
        <v>636</v>
      </c>
      <c r="M160" t="s">
        <v>9380</v>
      </c>
      <c r="N160" t="s">
        <v>635</v>
      </c>
      <c r="O160" t="s">
        <v>638</v>
      </c>
      <c r="P160" t="s">
        <v>22</v>
      </c>
      <c r="Q160" t="s">
        <v>639</v>
      </c>
      <c r="R160" t="s">
        <v>636</v>
      </c>
      <c r="S160" t="s">
        <v>635</v>
      </c>
      <c r="T160" t="s">
        <v>9380</v>
      </c>
    </row>
    <row r="161" spans="1:20" x14ac:dyDescent="0.25">
      <c r="A161" t="s">
        <v>164</v>
      </c>
      <c r="B161" t="s">
        <v>165</v>
      </c>
      <c r="C161">
        <v>40</v>
      </c>
      <c r="D161">
        <v>10</v>
      </c>
      <c r="E161" t="s">
        <v>9384</v>
      </c>
      <c r="F161">
        <v>276.25</v>
      </c>
      <c r="G161">
        <v>0</v>
      </c>
      <c r="H161" t="s">
        <v>661</v>
      </c>
      <c r="I161" t="s">
        <v>9385</v>
      </c>
      <c r="J161" t="s">
        <v>839</v>
      </c>
      <c r="K161" t="s">
        <v>635</v>
      </c>
      <c r="L161" t="s">
        <v>636</v>
      </c>
      <c r="M161" t="s">
        <v>9386</v>
      </c>
      <c r="N161" t="s">
        <v>635</v>
      </c>
      <c r="O161" t="s">
        <v>638</v>
      </c>
      <c r="P161" t="s">
        <v>22</v>
      </c>
      <c r="Q161" t="s">
        <v>639</v>
      </c>
      <c r="R161" t="s">
        <v>636</v>
      </c>
      <c r="S161" t="s">
        <v>635</v>
      </c>
      <c r="T161" t="s">
        <v>9386</v>
      </c>
    </row>
    <row r="162" spans="1:20" x14ac:dyDescent="0.25">
      <c r="A162" t="s">
        <v>35</v>
      </c>
      <c r="B162" t="s">
        <v>36</v>
      </c>
      <c r="C162">
        <v>66.666666666666671</v>
      </c>
      <c r="D162">
        <v>3</v>
      </c>
      <c r="E162" t="s">
        <v>9387</v>
      </c>
      <c r="F162">
        <v>100</v>
      </c>
      <c r="G162">
        <v>0</v>
      </c>
      <c r="H162" t="s">
        <v>661</v>
      </c>
      <c r="I162" t="s">
        <v>9388</v>
      </c>
      <c r="J162" t="s">
        <v>944</v>
      </c>
      <c r="K162" t="s">
        <v>635</v>
      </c>
      <c r="L162" t="s">
        <v>636</v>
      </c>
      <c r="M162" t="s">
        <v>9386</v>
      </c>
      <c r="N162" t="s">
        <v>635</v>
      </c>
      <c r="O162" t="s">
        <v>668</v>
      </c>
      <c r="P162" t="s">
        <v>22</v>
      </c>
      <c r="Q162" t="s">
        <v>669</v>
      </c>
      <c r="R162" t="s">
        <v>636</v>
      </c>
      <c r="S162" t="s">
        <v>635</v>
      </c>
      <c r="T162" t="s">
        <v>9389</v>
      </c>
    </row>
    <row r="163" spans="1:20" x14ac:dyDescent="0.25">
      <c r="A163" t="s">
        <v>35</v>
      </c>
      <c r="B163" t="s">
        <v>36</v>
      </c>
      <c r="C163">
        <v>33</v>
      </c>
      <c r="D163">
        <v>10</v>
      </c>
      <c r="E163" t="s">
        <v>9390</v>
      </c>
      <c r="F163">
        <v>293.25</v>
      </c>
      <c r="G163">
        <v>0</v>
      </c>
      <c r="H163" t="s">
        <v>661</v>
      </c>
      <c r="I163" t="s">
        <v>5045</v>
      </c>
      <c r="J163" t="s">
        <v>663</v>
      </c>
      <c r="K163" t="s">
        <v>635</v>
      </c>
      <c r="L163" t="s">
        <v>636</v>
      </c>
      <c r="M163" t="s">
        <v>9391</v>
      </c>
      <c r="N163" t="s">
        <v>635</v>
      </c>
      <c r="O163" t="s">
        <v>638</v>
      </c>
      <c r="P163" t="s">
        <v>22</v>
      </c>
      <c r="Q163" t="s">
        <v>639</v>
      </c>
      <c r="R163" t="s">
        <v>636</v>
      </c>
      <c r="S163" t="s">
        <v>635</v>
      </c>
      <c r="T163" t="s">
        <v>9391</v>
      </c>
    </row>
    <row r="164" spans="1:20" x14ac:dyDescent="0.25">
      <c r="A164" t="s">
        <v>164</v>
      </c>
      <c r="B164" t="s">
        <v>165</v>
      </c>
      <c r="C164">
        <v>50</v>
      </c>
      <c r="D164">
        <v>6</v>
      </c>
      <c r="E164" t="s">
        <v>9392</v>
      </c>
      <c r="F164">
        <v>199.99</v>
      </c>
      <c r="G164">
        <v>0</v>
      </c>
      <c r="H164" t="s">
        <v>661</v>
      </c>
      <c r="I164" t="s">
        <v>9393</v>
      </c>
      <c r="J164" t="s">
        <v>934</v>
      </c>
      <c r="K164" t="s">
        <v>635</v>
      </c>
      <c r="L164" t="s">
        <v>636</v>
      </c>
      <c r="M164" t="s">
        <v>9394</v>
      </c>
      <c r="N164" t="s">
        <v>635</v>
      </c>
      <c r="O164" t="s">
        <v>638</v>
      </c>
      <c r="P164" t="s">
        <v>22</v>
      </c>
      <c r="Q164" t="s">
        <v>639</v>
      </c>
      <c r="R164" t="s">
        <v>636</v>
      </c>
      <c r="S164" t="s">
        <v>635</v>
      </c>
      <c r="T164" t="s">
        <v>9394</v>
      </c>
    </row>
    <row r="165" spans="1:20" x14ac:dyDescent="0.25">
      <c r="A165" t="s">
        <v>37</v>
      </c>
      <c r="B165" t="s">
        <v>38</v>
      </c>
      <c r="C165">
        <v>66.666666666666671</v>
      </c>
      <c r="D165">
        <v>3</v>
      </c>
      <c r="E165" t="s">
        <v>9395</v>
      </c>
      <c r="F165">
        <v>99.99</v>
      </c>
      <c r="G165">
        <v>0</v>
      </c>
      <c r="H165" t="s">
        <v>661</v>
      </c>
      <c r="I165" t="s">
        <v>9396</v>
      </c>
      <c r="J165" t="s">
        <v>1704</v>
      </c>
      <c r="K165" t="s">
        <v>635</v>
      </c>
      <c r="L165" t="s">
        <v>636</v>
      </c>
      <c r="M165" t="s">
        <v>9397</v>
      </c>
      <c r="N165" t="s">
        <v>635</v>
      </c>
      <c r="O165" t="s">
        <v>638</v>
      </c>
      <c r="P165" t="s">
        <v>22</v>
      </c>
      <c r="Q165" t="s">
        <v>639</v>
      </c>
      <c r="R165" t="s">
        <v>636</v>
      </c>
      <c r="S165" t="s">
        <v>635</v>
      </c>
      <c r="T165" t="s">
        <v>9397</v>
      </c>
    </row>
    <row r="166" spans="1:20" x14ac:dyDescent="0.25">
      <c r="A166" t="s">
        <v>37</v>
      </c>
      <c r="B166" t="s">
        <v>38</v>
      </c>
      <c r="C166">
        <v>66.666666666666671</v>
      </c>
      <c r="D166">
        <v>6</v>
      </c>
      <c r="E166" t="s">
        <v>9398</v>
      </c>
      <c r="F166">
        <v>199.98</v>
      </c>
      <c r="G166">
        <v>0</v>
      </c>
      <c r="H166" t="s">
        <v>661</v>
      </c>
      <c r="I166" t="s">
        <v>9399</v>
      </c>
      <c r="J166" t="s">
        <v>2016</v>
      </c>
      <c r="K166" t="s">
        <v>635</v>
      </c>
      <c r="L166" t="s">
        <v>636</v>
      </c>
      <c r="M166" t="s">
        <v>9400</v>
      </c>
      <c r="N166" t="s">
        <v>635</v>
      </c>
      <c r="O166" t="s">
        <v>638</v>
      </c>
      <c r="P166" t="s">
        <v>22</v>
      </c>
      <c r="Q166" t="s">
        <v>639</v>
      </c>
      <c r="R166" t="s">
        <v>636</v>
      </c>
      <c r="S166" t="s">
        <v>635</v>
      </c>
      <c r="T166" t="s">
        <v>9397</v>
      </c>
    </row>
    <row r="167" spans="1:20" x14ac:dyDescent="0.25">
      <c r="A167" t="s">
        <v>37</v>
      </c>
      <c r="B167" t="s">
        <v>38</v>
      </c>
      <c r="C167">
        <v>66.666666666666671</v>
      </c>
      <c r="D167">
        <v>3</v>
      </c>
      <c r="E167" t="s">
        <v>9401</v>
      </c>
      <c r="F167">
        <v>99.99</v>
      </c>
      <c r="G167">
        <v>0</v>
      </c>
      <c r="H167" t="s">
        <v>661</v>
      </c>
      <c r="I167" t="s">
        <v>9402</v>
      </c>
      <c r="J167" t="s">
        <v>884</v>
      </c>
      <c r="K167" t="s">
        <v>635</v>
      </c>
      <c r="L167" t="s">
        <v>636</v>
      </c>
      <c r="M167" t="s">
        <v>9403</v>
      </c>
      <c r="N167" t="s">
        <v>635</v>
      </c>
      <c r="O167" t="s">
        <v>668</v>
      </c>
      <c r="P167" t="s">
        <v>22</v>
      </c>
      <c r="Q167" t="s">
        <v>669</v>
      </c>
      <c r="R167" t="s">
        <v>636</v>
      </c>
      <c r="S167" t="s">
        <v>635</v>
      </c>
      <c r="T167" t="s">
        <v>9404</v>
      </c>
    </row>
    <row r="168" spans="1:20" x14ac:dyDescent="0.25">
      <c r="A168" t="s">
        <v>39</v>
      </c>
      <c r="B168" t="s">
        <v>44</v>
      </c>
      <c r="C168">
        <v>69.900000000000006</v>
      </c>
      <c r="D168">
        <v>10</v>
      </c>
      <c r="E168" t="s">
        <v>9405</v>
      </c>
      <c r="F168">
        <v>839</v>
      </c>
      <c r="G168">
        <v>39</v>
      </c>
      <c r="H168" t="s">
        <v>647</v>
      </c>
      <c r="I168" t="s">
        <v>9406</v>
      </c>
      <c r="J168" t="s">
        <v>9407</v>
      </c>
      <c r="K168" t="s">
        <v>9408</v>
      </c>
      <c r="L168" t="s">
        <v>4230</v>
      </c>
      <c r="M168" t="s">
        <v>9362</v>
      </c>
      <c r="N168" t="s">
        <v>635</v>
      </c>
      <c r="O168" t="s">
        <v>653</v>
      </c>
      <c r="P168" t="s">
        <v>43</v>
      </c>
      <c r="Q168" t="s">
        <v>654</v>
      </c>
      <c r="R168" t="s">
        <v>636</v>
      </c>
      <c r="S168" t="s">
        <v>635</v>
      </c>
      <c r="T168" t="s">
        <v>9404</v>
      </c>
    </row>
    <row r="169" spans="1:20" x14ac:dyDescent="0.25">
      <c r="A169" t="s">
        <v>37</v>
      </c>
      <c r="B169" t="s">
        <v>38</v>
      </c>
      <c r="C169">
        <v>66.666666666666671</v>
      </c>
      <c r="D169">
        <v>3</v>
      </c>
      <c r="E169" t="s">
        <v>9409</v>
      </c>
      <c r="F169">
        <v>99.99</v>
      </c>
      <c r="G169">
        <v>0</v>
      </c>
      <c r="H169" t="s">
        <v>661</v>
      </c>
      <c r="I169" t="s">
        <v>9410</v>
      </c>
      <c r="J169" t="s">
        <v>1917</v>
      </c>
      <c r="K169" t="s">
        <v>635</v>
      </c>
      <c r="L169" t="s">
        <v>636</v>
      </c>
      <c r="M169" t="s">
        <v>9411</v>
      </c>
      <c r="N169" t="s">
        <v>635</v>
      </c>
      <c r="O169" t="s">
        <v>1071</v>
      </c>
      <c r="P169" t="s">
        <v>22</v>
      </c>
      <c r="Q169" t="s">
        <v>639</v>
      </c>
      <c r="R169" t="s">
        <v>636</v>
      </c>
      <c r="S169" t="s">
        <v>635</v>
      </c>
      <c r="T169" t="s">
        <v>9412</v>
      </c>
    </row>
    <row r="170" spans="1:20" x14ac:dyDescent="0.25">
      <c r="A170" t="s">
        <v>164</v>
      </c>
      <c r="B170" t="s">
        <v>165</v>
      </c>
      <c r="C170">
        <v>50</v>
      </c>
      <c r="D170">
        <v>6</v>
      </c>
      <c r="E170" t="s">
        <v>9413</v>
      </c>
      <c r="F170">
        <v>199.99</v>
      </c>
      <c r="G170">
        <v>0</v>
      </c>
      <c r="H170" t="s">
        <v>661</v>
      </c>
      <c r="I170" t="s">
        <v>9414</v>
      </c>
      <c r="J170" t="s">
        <v>1941</v>
      </c>
      <c r="K170" t="s">
        <v>635</v>
      </c>
      <c r="L170" t="s">
        <v>636</v>
      </c>
      <c r="M170" t="s">
        <v>9415</v>
      </c>
      <c r="N170" t="s">
        <v>635</v>
      </c>
      <c r="O170" t="s">
        <v>668</v>
      </c>
      <c r="P170" t="s">
        <v>22</v>
      </c>
      <c r="Q170" t="s">
        <v>669</v>
      </c>
      <c r="R170" t="s">
        <v>636</v>
      </c>
      <c r="S170" t="s">
        <v>635</v>
      </c>
      <c r="T170" t="s">
        <v>9412</v>
      </c>
    </row>
    <row r="171" spans="1:20" x14ac:dyDescent="0.25">
      <c r="A171" t="s">
        <v>164</v>
      </c>
      <c r="B171" t="s">
        <v>165</v>
      </c>
      <c r="C171">
        <v>33.333333333333336</v>
      </c>
      <c r="D171">
        <v>3</v>
      </c>
      <c r="E171" t="s">
        <v>9416</v>
      </c>
      <c r="F171">
        <v>100</v>
      </c>
      <c r="G171">
        <v>0</v>
      </c>
      <c r="H171" t="s">
        <v>661</v>
      </c>
      <c r="I171" t="s">
        <v>9417</v>
      </c>
      <c r="J171" t="s">
        <v>643</v>
      </c>
      <c r="K171" t="s">
        <v>635</v>
      </c>
      <c r="L171" t="s">
        <v>636</v>
      </c>
      <c r="M171" t="s">
        <v>9418</v>
      </c>
      <c r="N171" t="s">
        <v>635</v>
      </c>
      <c r="O171" t="s">
        <v>638</v>
      </c>
      <c r="P171" t="s">
        <v>22</v>
      </c>
      <c r="Q171" t="s">
        <v>639</v>
      </c>
      <c r="R171" t="s">
        <v>636</v>
      </c>
      <c r="S171" t="s">
        <v>635</v>
      </c>
      <c r="T171" t="s">
        <v>9418</v>
      </c>
    </row>
    <row r="172" spans="1:20" x14ac:dyDescent="0.25">
      <c r="A172" t="s">
        <v>164</v>
      </c>
      <c r="B172" t="s">
        <v>165</v>
      </c>
      <c r="C172">
        <v>50</v>
      </c>
      <c r="D172">
        <v>6</v>
      </c>
      <c r="E172" t="s">
        <v>9419</v>
      </c>
      <c r="F172">
        <v>182</v>
      </c>
      <c r="G172">
        <v>0</v>
      </c>
      <c r="H172" t="s">
        <v>661</v>
      </c>
      <c r="I172" t="s">
        <v>9420</v>
      </c>
      <c r="J172" t="s">
        <v>823</v>
      </c>
      <c r="K172" t="s">
        <v>635</v>
      </c>
      <c r="L172" t="s">
        <v>636</v>
      </c>
      <c r="M172" t="s">
        <v>9421</v>
      </c>
      <c r="N172" t="s">
        <v>635</v>
      </c>
      <c r="O172" t="s">
        <v>638</v>
      </c>
      <c r="P172" t="s">
        <v>22</v>
      </c>
      <c r="Q172" t="s">
        <v>639</v>
      </c>
      <c r="R172" t="s">
        <v>636</v>
      </c>
      <c r="S172" t="s">
        <v>635</v>
      </c>
      <c r="T172" t="s">
        <v>9421</v>
      </c>
    </row>
    <row r="173" spans="1:20" x14ac:dyDescent="0.25">
      <c r="A173" t="s">
        <v>164</v>
      </c>
      <c r="B173" t="s">
        <v>165</v>
      </c>
      <c r="C173">
        <v>50</v>
      </c>
      <c r="D173">
        <v>6</v>
      </c>
      <c r="E173" t="s">
        <v>9422</v>
      </c>
      <c r="F173">
        <v>100</v>
      </c>
      <c r="G173">
        <v>0</v>
      </c>
      <c r="H173" t="s">
        <v>661</v>
      </c>
      <c r="I173" t="s">
        <v>9423</v>
      </c>
      <c r="J173" t="s">
        <v>1096</v>
      </c>
      <c r="K173" t="s">
        <v>635</v>
      </c>
      <c r="L173" t="s">
        <v>636</v>
      </c>
      <c r="M173" t="s">
        <v>9424</v>
      </c>
      <c r="N173" t="s">
        <v>635</v>
      </c>
      <c r="O173" t="s">
        <v>668</v>
      </c>
      <c r="P173" t="s">
        <v>22</v>
      </c>
      <c r="Q173" t="s">
        <v>669</v>
      </c>
      <c r="R173" t="s">
        <v>636</v>
      </c>
      <c r="S173" t="s">
        <v>635</v>
      </c>
      <c r="T173" t="s">
        <v>9425</v>
      </c>
    </row>
    <row r="174" spans="1:20" x14ac:dyDescent="0.25">
      <c r="A174" t="s">
        <v>37</v>
      </c>
      <c r="B174" t="s">
        <v>38</v>
      </c>
      <c r="C174">
        <v>66.666666666666671</v>
      </c>
      <c r="D174">
        <v>3</v>
      </c>
      <c r="E174" t="s">
        <v>9426</v>
      </c>
      <c r="F174">
        <v>99.99</v>
      </c>
      <c r="G174">
        <v>0</v>
      </c>
      <c r="H174" t="s">
        <v>661</v>
      </c>
      <c r="I174" t="s">
        <v>9427</v>
      </c>
      <c r="J174" t="s">
        <v>802</v>
      </c>
      <c r="K174" t="s">
        <v>635</v>
      </c>
      <c r="L174" t="s">
        <v>636</v>
      </c>
      <c r="M174" t="s">
        <v>9428</v>
      </c>
      <c r="N174" t="s">
        <v>635</v>
      </c>
      <c r="O174" t="s">
        <v>638</v>
      </c>
      <c r="P174" t="s">
        <v>22</v>
      </c>
      <c r="Q174" t="s">
        <v>639</v>
      </c>
      <c r="R174" t="s">
        <v>636</v>
      </c>
      <c r="S174" t="s">
        <v>635</v>
      </c>
      <c r="T174" t="s">
        <v>9428</v>
      </c>
    </row>
    <row r="175" spans="1:20" x14ac:dyDescent="0.25">
      <c r="A175" t="s">
        <v>164</v>
      </c>
      <c r="B175" t="s">
        <v>165</v>
      </c>
      <c r="C175">
        <v>50</v>
      </c>
      <c r="D175">
        <v>12</v>
      </c>
      <c r="E175" t="s">
        <v>9429</v>
      </c>
      <c r="F175">
        <v>373.22</v>
      </c>
      <c r="G175">
        <v>0</v>
      </c>
      <c r="H175" t="s">
        <v>661</v>
      </c>
      <c r="I175" t="s">
        <v>2077</v>
      </c>
      <c r="J175" t="s">
        <v>634</v>
      </c>
      <c r="K175" t="s">
        <v>635</v>
      </c>
      <c r="L175" t="s">
        <v>636</v>
      </c>
      <c r="M175" t="s">
        <v>9430</v>
      </c>
      <c r="N175" t="s">
        <v>635</v>
      </c>
      <c r="O175" t="s">
        <v>638</v>
      </c>
      <c r="P175" t="s">
        <v>22</v>
      </c>
      <c r="Q175" t="s">
        <v>639</v>
      </c>
      <c r="R175" t="s">
        <v>636</v>
      </c>
      <c r="S175" t="s">
        <v>635</v>
      </c>
      <c r="T175" t="s">
        <v>9430</v>
      </c>
    </row>
    <row r="176" spans="1:20" x14ac:dyDescent="0.25">
      <c r="A176" t="s">
        <v>164</v>
      </c>
      <c r="B176" t="s">
        <v>165</v>
      </c>
      <c r="C176">
        <v>50</v>
      </c>
      <c r="D176">
        <v>6</v>
      </c>
      <c r="E176" t="s">
        <v>9431</v>
      </c>
      <c r="F176">
        <v>199.99</v>
      </c>
      <c r="G176">
        <v>0</v>
      </c>
      <c r="H176" t="s">
        <v>661</v>
      </c>
      <c r="I176" t="s">
        <v>9432</v>
      </c>
      <c r="J176" t="s">
        <v>634</v>
      </c>
      <c r="K176" t="s">
        <v>635</v>
      </c>
      <c r="L176" t="s">
        <v>636</v>
      </c>
      <c r="M176" t="s">
        <v>9433</v>
      </c>
      <c r="N176" t="s">
        <v>635</v>
      </c>
      <c r="O176" t="s">
        <v>638</v>
      </c>
      <c r="P176" t="s">
        <v>22</v>
      </c>
      <c r="Q176" t="s">
        <v>639</v>
      </c>
      <c r="R176" t="s">
        <v>636</v>
      </c>
      <c r="S176" t="s">
        <v>635</v>
      </c>
      <c r="T176" t="s">
        <v>9433</v>
      </c>
    </row>
    <row r="177" spans="1:20" x14ac:dyDescent="0.25">
      <c r="A177" t="s">
        <v>35</v>
      </c>
      <c r="B177" t="s">
        <v>36</v>
      </c>
      <c r="C177">
        <v>66.666666666666671</v>
      </c>
      <c r="D177">
        <v>3</v>
      </c>
      <c r="E177" t="s">
        <v>9434</v>
      </c>
      <c r="F177">
        <v>99.99</v>
      </c>
      <c r="G177">
        <v>0</v>
      </c>
      <c r="H177" t="s">
        <v>661</v>
      </c>
      <c r="I177" t="s">
        <v>9435</v>
      </c>
      <c r="J177" t="s">
        <v>727</v>
      </c>
      <c r="K177" t="s">
        <v>635</v>
      </c>
      <c r="L177" t="s">
        <v>636</v>
      </c>
      <c r="M177" t="s">
        <v>9433</v>
      </c>
      <c r="N177" t="s">
        <v>635</v>
      </c>
      <c r="O177" t="s">
        <v>668</v>
      </c>
      <c r="P177" t="s">
        <v>22</v>
      </c>
      <c r="Q177" t="s">
        <v>669</v>
      </c>
      <c r="R177" t="s">
        <v>636</v>
      </c>
      <c r="S177" t="s">
        <v>635</v>
      </c>
      <c r="T177" t="s">
        <v>9433</v>
      </c>
    </row>
    <row r="178" spans="1:20" x14ac:dyDescent="0.25">
      <c r="A178" t="s">
        <v>164</v>
      </c>
      <c r="B178" t="s">
        <v>165</v>
      </c>
      <c r="C178">
        <v>50</v>
      </c>
      <c r="D178">
        <v>6</v>
      </c>
      <c r="E178" t="s">
        <v>9436</v>
      </c>
      <c r="F178">
        <v>199.99</v>
      </c>
      <c r="G178">
        <v>0</v>
      </c>
      <c r="H178" t="s">
        <v>661</v>
      </c>
      <c r="I178" t="s">
        <v>9432</v>
      </c>
      <c r="J178" t="s">
        <v>634</v>
      </c>
      <c r="K178" t="s">
        <v>635</v>
      </c>
      <c r="L178" t="s">
        <v>636</v>
      </c>
      <c r="M178" t="s">
        <v>9433</v>
      </c>
      <c r="N178" t="s">
        <v>635</v>
      </c>
      <c r="O178" t="s">
        <v>638</v>
      </c>
      <c r="P178" t="s">
        <v>22</v>
      </c>
      <c r="Q178" t="s">
        <v>639</v>
      </c>
      <c r="R178" t="s">
        <v>636</v>
      </c>
      <c r="S178" t="s">
        <v>635</v>
      </c>
      <c r="T178" t="s">
        <v>9433</v>
      </c>
    </row>
    <row r="179" spans="1:20" x14ac:dyDescent="0.25">
      <c r="A179" t="s">
        <v>164</v>
      </c>
      <c r="B179" t="s">
        <v>165</v>
      </c>
      <c r="C179">
        <v>50</v>
      </c>
      <c r="D179">
        <v>6</v>
      </c>
      <c r="E179" t="s">
        <v>9437</v>
      </c>
      <c r="F179">
        <v>199.99</v>
      </c>
      <c r="G179">
        <v>0</v>
      </c>
      <c r="H179" t="s">
        <v>661</v>
      </c>
      <c r="I179" t="s">
        <v>9432</v>
      </c>
      <c r="J179" t="s">
        <v>634</v>
      </c>
      <c r="K179" t="s">
        <v>635</v>
      </c>
      <c r="L179" t="s">
        <v>636</v>
      </c>
      <c r="M179" t="s">
        <v>9433</v>
      </c>
      <c r="N179" t="s">
        <v>635</v>
      </c>
      <c r="O179" t="s">
        <v>638</v>
      </c>
      <c r="P179" t="s">
        <v>22</v>
      </c>
      <c r="Q179" t="s">
        <v>639</v>
      </c>
      <c r="R179" t="s">
        <v>636</v>
      </c>
      <c r="S179" t="s">
        <v>635</v>
      </c>
      <c r="T179" t="s">
        <v>9433</v>
      </c>
    </row>
    <row r="180" spans="1:20" x14ac:dyDescent="0.25">
      <c r="A180" t="s">
        <v>164</v>
      </c>
      <c r="B180" t="s">
        <v>165</v>
      </c>
      <c r="C180">
        <v>50</v>
      </c>
      <c r="D180">
        <v>6</v>
      </c>
      <c r="E180" t="s">
        <v>9438</v>
      </c>
      <c r="F180">
        <v>199.99</v>
      </c>
      <c r="G180">
        <v>0</v>
      </c>
      <c r="H180" t="s">
        <v>661</v>
      </c>
      <c r="I180" t="s">
        <v>9432</v>
      </c>
      <c r="J180" t="s">
        <v>634</v>
      </c>
      <c r="K180" t="s">
        <v>635</v>
      </c>
      <c r="L180" t="s">
        <v>636</v>
      </c>
      <c r="M180" t="s">
        <v>9439</v>
      </c>
      <c r="N180" t="s">
        <v>635</v>
      </c>
      <c r="O180" t="s">
        <v>638</v>
      </c>
      <c r="P180" t="s">
        <v>22</v>
      </c>
      <c r="Q180" t="s">
        <v>639</v>
      </c>
      <c r="R180" t="s">
        <v>636</v>
      </c>
      <c r="S180" t="s">
        <v>635</v>
      </c>
      <c r="T180" t="s">
        <v>9439</v>
      </c>
    </row>
    <row r="181" spans="1:20" x14ac:dyDescent="0.25">
      <c r="A181" t="s">
        <v>35</v>
      </c>
      <c r="B181" t="s">
        <v>36</v>
      </c>
      <c r="C181">
        <v>66.666666666666671</v>
      </c>
      <c r="D181">
        <v>3</v>
      </c>
      <c r="E181" t="s">
        <v>9440</v>
      </c>
      <c r="F181">
        <v>99.99</v>
      </c>
      <c r="G181">
        <v>0</v>
      </c>
      <c r="H181" t="s">
        <v>661</v>
      </c>
      <c r="I181" t="s">
        <v>9441</v>
      </c>
      <c r="J181" t="s">
        <v>634</v>
      </c>
      <c r="K181" t="s">
        <v>635</v>
      </c>
      <c r="L181" t="s">
        <v>636</v>
      </c>
      <c r="M181" t="s">
        <v>9442</v>
      </c>
      <c r="N181" t="s">
        <v>635</v>
      </c>
      <c r="O181" t="s">
        <v>638</v>
      </c>
      <c r="P181" t="s">
        <v>22</v>
      </c>
      <c r="Q181" t="s">
        <v>639</v>
      </c>
      <c r="R181" t="s">
        <v>636</v>
      </c>
      <c r="S181" t="s">
        <v>635</v>
      </c>
      <c r="T181" t="s">
        <v>9442</v>
      </c>
    </row>
    <row r="182" spans="1:20" x14ac:dyDescent="0.25">
      <c r="A182" t="s">
        <v>35</v>
      </c>
      <c r="B182" t="s">
        <v>36</v>
      </c>
      <c r="C182">
        <v>33</v>
      </c>
      <c r="D182">
        <v>10</v>
      </c>
      <c r="E182" t="s">
        <v>9443</v>
      </c>
      <c r="F182">
        <v>293.25</v>
      </c>
      <c r="G182">
        <v>0</v>
      </c>
      <c r="H182" t="s">
        <v>661</v>
      </c>
      <c r="I182" t="s">
        <v>9444</v>
      </c>
      <c r="J182" t="s">
        <v>727</v>
      </c>
      <c r="K182" t="s">
        <v>635</v>
      </c>
      <c r="L182" t="s">
        <v>636</v>
      </c>
      <c r="M182" t="s">
        <v>9445</v>
      </c>
      <c r="N182" t="s">
        <v>635</v>
      </c>
      <c r="O182" t="s">
        <v>668</v>
      </c>
      <c r="P182" t="s">
        <v>22</v>
      </c>
      <c r="Q182" t="s">
        <v>669</v>
      </c>
      <c r="R182" t="s">
        <v>636</v>
      </c>
      <c r="S182" t="s">
        <v>635</v>
      </c>
      <c r="T182" t="s">
        <v>9445</v>
      </c>
    </row>
    <row r="183" spans="1:20" x14ac:dyDescent="0.25">
      <c r="A183" t="s">
        <v>20</v>
      </c>
      <c r="B183" t="s">
        <v>21</v>
      </c>
      <c r="C183">
        <v>50</v>
      </c>
      <c r="D183">
        <v>1</v>
      </c>
      <c r="E183" t="s">
        <v>9446</v>
      </c>
      <c r="F183">
        <v>99.99</v>
      </c>
      <c r="G183">
        <v>0</v>
      </c>
      <c r="H183" t="s">
        <v>661</v>
      </c>
      <c r="I183" t="s">
        <v>9447</v>
      </c>
      <c r="J183" t="s">
        <v>1704</v>
      </c>
      <c r="K183" t="s">
        <v>635</v>
      </c>
      <c r="L183" t="s">
        <v>636</v>
      </c>
      <c r="M183" t="s">
        <v>9448</v>
      </c>
      <c r="N183" t="s">
        <v>635</v>
      </c>
      <c r="O183" t="s">
        <v>668</v>
      </c>
      <c r="P183" t="s">
        <v>22</v>
      </c>
      <c r="Q183" t="s">
        <v>669</v>
      </c>
      <c r="R183" t="s">
        <v>636</v>
      </c>
      <c r="S183" t="s">
        <v>635</v>
      </c>
      <c r="T183" t="s">
        <v>9448</v>
      </c>
    </row>
    <row r="184" spans="1:20" x14ac:dyDescent="0.25">
      <c r="A184" t="s">
        <v>23</v>
      </c>
      <c r="B184" t="s">
        <v>24</v>
      </c>
      <c r="C184">
        <v>50</v>
      </c>
      <c r="D184">
        <v>1</v>
      </c>
      <c r="E184" t="s">
        <v>9446</v>
      </c>
      <c r="F184">
        <v>99.99</v>
      </c>
      <c r="G184">
        <v>0</v>
      </c>
      <c r="H184" t="s">
        <v>661</v>
      </c>
      <c r="I184" t="s">
        <v>9447</v>
      </c>
      <c r="J184" t="s">
        <v>1704</v>
      </c>
      <c r="K184" t="s">
        <v>635</v>
      </c>
      <c r="L184" t="s">
        <v>636</v>
      </c>
      <c r="M184" t="s">
        <v>9448</v>
      </c>
      <c r="N184" t="s">
        <v>635</v>
      </c>
      <c r="O184" t="s">
        <v>668</v>
      </c>
      <c r="P184" t="s">
        <v>22</v>
      </c>
      <c r="Q184" t="s">
        <v>669</v>
      </c>
      <c r="R184" t="s">
        <v>636</v>
      </c>
      <c r="S184" t="s">
        <v>635</v>
      </c>
      <c r="T184" t="s">
        <v>9448</v>
      </c>
    </row>
    <row r="185" spans="1:20" x14ac:dyDescent="0.25">
      <c r="A185" t="s">
        <v>25</v>
      </c>
      <c r="B185" t="s">
        <v>26</v>
      </c>
      <c r="C185">
        <v>50</v>
      </c>
      <c r="D185">
        <v>1</v>
      </c>
      <c r="E185" t="s">
        <v>9446</v>
      </c>
      <c r="F185">
        <v>99.99</v>
      </c>
      <c r="G185">
        <v>0</v>
      </c>
      <c r="H185" t="s">
        <v>661</v>
      </c>
      <c r="I185" t="s">
        <v>9447</v>
      </c>
      <c r="J185" t="s">
        <v>1704</v>
      </c>
      <c r="K185" t="s">
        <v>635</v>
      </c>
      <c r="L185" t="s">
        <v>636</v>
      </c>
      <c r="M185" t="s">
        <v>9448</v>
      </c>
      <c r="N185" t="s">
        <v>635</v>
      </c>
      <c r="O185" t="s">
        <v>668</v>
      </c>
      <c r="P185" t="s">
        <v>22</v>
      </c>
      <c r="Q185" t="s">
        <v>669</v>
      </c>
      <c r="R185" t="s">
        <v>636</v>
      </c>
      <c r="S185" t="s">
        <v>635</v>
      </c>
      <c r="T185" t="s">
        <v>9448</v>
      </c>
    </row>
    <row r="186" spans="1:20" x14ac:dyDescent="0.25">
      <c r="A186" t="s">
        <v>37</v>
      </c>
      <c r="B186" t="s">
        <v>38</v>
      </c>
      <c r="C186">
        <v>33</v>
      </c>
      <c r="D186">
        <v>10</v>
      </c>
      <c r="E186" t="s">
        <v>9449</v>
      </c>
      <c r="F186">
        <v>311.82</v>
      </c>
      <c r="G186">
        <v>0</v>
      </c>
      <c r="H186" t="s">
        <v>661</v>
      </c>
      <c r="I186" t="s">
        <v>9450</v>
      </c>
      <c r="J186" t="s">
        <v>2438</v>
      </c>
      <c r="K186" t="s">
        <v>635</v>
      </c>
      <c r="L186" t="s">
        <v>636</v>
      </c>
      <c r="M186" t="s">
        <v>9451</v>
      </c>
      <c r="N186" t="s">
        <v>635</v>
      </c>
      <c r="O186" t="s">
        <v>1071</v>
      </c>
      <c r="P186" t="s">
        <v>22</v>
      </c>
      <c r="Q186" t="s">
        <v>639</v>
      </c>
      <c r="R186" t="s">
        <v>636</v>
      </c>
      <c r="S186" t="s">
        <v>635</v>
      </c>
      <c r="T186" t="s">
        <v>9451</v>
      </c>
    </row>
    <row r="187" spans="1:20" x14ac:dyDescent="0.25">
      <c r="A187" t="s">
        <v>257</v>
      </c>
      <c r="B187" t="s">
        <v>263</v>
      </c>
      <c r="C187">
        <v>139</v>
      </c>
      <c r="D187">
        <v>1</v>
      </c>
      <c r="E187" t="s">
        <v>9452</v>
      </c>
      <c r="F187">
        <v>108.99</v>
      </c>
      <c r="G187">
        <v>0</v>
      </c>
      <c r="H187" t="s">
        <v>661</v>
      </c>
      <c r="I187" t="s">
        <v>9453</v>
      </c>
      <c r="J187" t="s">
        <v>2214</v>
      </c>
      <c r="K187" t="s">
        <v>635</v>
      </c>
      <c r="L187" t="s">
        <v>636</v>
      </c>
      <c r="M187" t="s">
        <v>9454</v>
      </c>
      <c r="N187" t="s">
        <v>635</v>
      </c>
      <c r="O187" t="s">
        <v>638</v>
      </c>
      <c r="P187" t="s">
        <v>22</v>
      </c>
      <c r="Q187" t="s">
        <v>639</v>
      </c>
      <c r="R187" t="s">
        <v>636</v>
      </c>
      <c r="S187" t="s">
        <v>635</v>
      </c>
      <c r="T187" t="s">
        <v>9454</v>
      </c>
    </row>
    <row r="188" spans="1:20" x14ac:dyDescent="0.25">
      <c r="A188" t="s">
        <v>619</v>
      </c>
      <c r="B188" t="s">
        <v>620</v>
      </c>
      <c r="C188">
        <v>139</v>
      </c>
      <c r="D188">
        <v>1</v>
      </c>
      <c r="E188" t="s">
        <v>9455</v>
      </c>
      <c r="F188">
        <v>108.99</v>
      </c>
      <c r="G188">
        <v>0</v>
      </c>
      <c r="H188" t="s">
        <v>661</v>
      </c>
      <c r="I188" t="s">
        <v>9456</v>
      </c>
      <c r="J188" t="s">
        <v>1036</v>
      </c>
      <c r="K188" t="s">
        <v>635</v>
      </c>
      <c r="L188" t="s">
        <v>636</v>
      </c>
      <c r="M188" t="s">
        <v>9457</v>
      </c>
      <c r="N188" t="s">
        <v>635</v>
      </c>
      <c r="O188" t="s">
        <v>668</v>
      </c>
      <c r="P188" t="s">
        <v>22</v>
      </c>
      <c r="Q188" t="s">
        <v>669</v>
      </c>
      <c r="R188" t="s">
        <v>636</v>
      </c>
      <c r="S188" t="s">
        <v>635</v>
      </c>
      <c r="T188" t="s">
        <v>9457</v>
      </c>
    </row>
    <row r="189" spans="1:20" x14ac:dyDescent="0.25">
      <c r="A189" t="s">
        <v>37</v>
      </c>
      <c r="B189" t="s">
        <v>38</v>
      </c>
      <c r="C189">
        <v>66.666666666666671</v>
      </c>
      <c r="D189">
        <v>3</v>
      </c>
      <c r="E189" t="s">
        <v>9458</v>
      </c>
      <c r="F189">
        <v>99.99</v>
      </c>
      <c r="G189">
        <v>0</v>
      </c>
      <c r="H189" t="s">
        <v>661</v>
      </c>
      <c r="I189" t="s">
        <v>9459</v>
      </c>
      <c r="J189" t="s">
        <v>978</v>
      </c>
      <c r="K189" t="s">
        <v>635</v>
      </c>
      <c r="L189" t="s">
        <v>636</v>
      </c>
      <c r="M189" t="s">
        <v>9460</v>
      </c>
      <c r="N189" t="s">
        <v>635</v>
      </c>
      <c r="O189" t="s">
        <v>638</v>
      </c>
      <c r="P189" t="s">
        <v>22</v>
      </c>
      <c r="Q189" t="s">
        <v>639</v>
      </c>
      <c r="R189" t="s">
        <v>636</v>
      </c>
      <c r="S189" t="s">
        <v>635</v>
      </c>
      <c r="T189" t="s">
        <v>9460</v>
      </c>
    </row>
    <row r="190" spans="1:20" x14ac:dyDescent="0.25">
      <c r="A190" t="s">
        <v>164</v>
      </c>
      <c r="B190" t="s">
        <v>165</v>
      </c>
      <c r="C190">
        <v>33.333333333333336</v>
      </c>
      <c r="D190">
        <v>3</v>
      </c>
      <c r="E190" t="s">
        <v>9461</v>
      </c>
      <c r="F190">
        <v>99.99</v>
      </c>
      <c r="G190">
        <v>0</v>
      </c>
      <c r="H190" t="s">
        <v>661</v>
      </c>
      <c r="I190" t="s">
        <v>9462</v>
      </c>
      <c r="J190" t="s">
        <v>643</v>
      </c>
      <c r="K190" t="s">
        <v>635</v>
      </c>
      <c r="L190" t="s">
        <v>636</v>
      </c>
      <c r="M190" t="s">
        <v>9463</v>
      </c>
      <c r="N190" t="s">
        <v>635</v>
      </c>
      <c r="O190" t="s">
        <v>668</v>
      </c>
      <c r="P190" t="s">
        <v>22</v>
      </c>
      <c r="Q190" t="s">
        <v>669</v>
      </c>
      <c r="R190" t="s">
        <v>636</v>
      </c>
      <c r="S190" t="s">
        <v>635</v>
      </c>
      <c r="T190" t="s">
        <v>9463</v>
      </c>
    </row>
    <row r="191" spans="1:20" x14ac:dyDescent="0.25">
      <c r="A191" t="s">
        <v>37</v>
      </c>
      <c r="B191" t="s">
        <v>38</v>
      </c>
      <c r="C191">
        <v>66.666666666666671</v>
      </c>
      <c r="D191">
        <v>3</v>
      </c>
      <c r="E191" t="s">
        <v>9464</v>
      </c>
      <c r="F191">
        <v>100</v>
      </c>
      <c r="G191">
        <v>0</v>
      </c>
      <c r="H191" t="s">
        <v>661</v>
      </c>
      <c r="I191" t="s">
        <v>9465</v>
      </c>
      <c r="J191" t="s">
        <v>742</v>
      </c>
      <c r="K191" t="s">
        <v>635</v>
      </c>
      <c r="L191" t="s">
        <v>636</v>
      </c>
      <c r="M191" t="s">
        <v>9466</v>
      </c>
      <c r="N191" t="s">
        <v>635</v>
      </c>
      <c r="O191" t="s">
        <v>638</v>
      </c>
      <c r="P191" t="s">
        <v>22</v>
      </c>
      <c r="Q191" t="s">
        <v>639</v>
      </c>
      <c r="R191" t="s">
        <v>636</v>
      </c>
      <c r="S191" t="s">
        <v>635</v>
      </c>
      <c r="T191" t="s">
        <v>9463</v>
      </c>
    </row>
    <row r="192" spans="1:20" x14ac:dyDescent="0.25">
      <c r="A192" t="s">
        <v>23</v>
      </c>
      <c r="B192" t="s">
        <v>24</v>
      </c>
      <c r="C192">
        <v>33.333333333333336</v>
      </c>
      <c r="D192">
        <v>3</v>
      </c>
      <c r="E192" t="s">
        <v>9467</v>
      </c>
      <c r="F192">
        <v>99.99</v>
      </c>
      <c r="G192">
        <v>0</v>
      </c>
      <c r="H192" t="s">
        <v>661</v>
      </c>
      <c r="I192" t="s">
        <v>9468</v>
      </c>
      <c r="J192" t="s">
        <v>1917</v>
      </c>
      <c r="K192" t="s">
        <v>635</v>
      </c>
      <c r="L192" t="s">
        <v>636</v>
      </c>
      <c r="M192" t="s">
        <v>9466</v>
      </c>
      <c r="N192" t="s">
        <v>635</v>
      </c>
      <c r="O192" t="s">
        <v>638</v>
      </c>
      <c r="P192" t="s">
        <v>22</v>
      </c>
      <c r="Q192" t="s">
        <v>639</v>
      </c>
      <c r="R192" t="s">
        <v>636</v>
      </c>
      <c r="S192" t="s">
        <v>635</v>
      </c>
      <c r="T192" t="s">
        <v>9466</v>
      </c>
    </row>
    <row r="193" spans="1:20" x14ac:dyDescent="0.25">
      <c r="A193" t="s">
        <v>164</v>
      </c>
      <c r="B193" t="s">
        <v>165</v>
      </c>
      <c r="C193">
        <v>40</v>
      </c>
      <c r="D193">
        <v>10</v>
      </c>
      <c r="E193" t="s">
        <v>9469</v>
      </c>
      <c r="F193">
        <v>293.25</v>
      </c>
      <c r="G193">
        <v>0</v>
      </c>
      <c r="H193" t="s">
        <v>661</v>
      </c>
      <c r="I193" t="s">
        <v>8446</v>
      </c>
      <c r="J193" t="s">
        <v>818</v>
      </c>
      <c r="K193" t="s">
        <v>635</v>
      </c>
      <c r="L193" t="s">
        <v>636</v>
      </c>
      <c r="M193" t="s">
        <v>9470</v>
      </c>
      <c r="N193" t="s">
        <v>635</v>
      </c>
      <c r="O193" t="s">
        <v>668</v>
      </c>
      <c r="P193" t="s">
        <v>22</v>
      </c>
      <c r="Q193" t="s">
        <v>669</v>
      </c>
      <c r="R193" t="s">
        <v>636</v>
      </c>
      <c r="S193" t="s">
        <v>635</v>
      </c>
      <c r="T193" t="s">
        <v>9471</v>
      </c>
    </row>
    <row r="194" spans="1:20" x14ac:dyDescent="0.25">
      <c r="A194" t="s">
        <v>20</v>
      </c>
      <c r="B194" t="s">
        <v>21</v>
      </c>
      <c r="C194">
        <v>60</v>
      </c>
      <c r="D194">
        <v>2</v>
      </c>
      <c r="E194" t="s">
        <v>9472</v>
      </c>
      <c r="F194">
        <v>199.99</v>
      </c>
      <c r="G194">
        <v>0</v>
      </c>
      <c r="H194" t="s">
        <v>661</v>
      </c>
      <c r="I194" t="s">
        <v>9473</v>
      </c>
      <c r="J194" t="s">
        <v>1742</v>
      </c>
      <c r="K194" t="s">
        <v>635</v>
      </c>
      <c r="L194" t="s">
        <v>636</v>
      </c>
      <c r="M194" t="s">
        <v>9474</v>
      </c>
      <c r="N194" t="s">
        <v>635</v>
      </c>
      <c r="O194" t="s">
        <v>638</v>
      </c>
      <c r="P194" t="s">
        <v>22</v>
      </c>
      <c r="Q194" t="s">
        <v>639</v>
      </c>
      <c r="R194" t="s">
        <v>636</v>
      </c>
      <c r="S194" t="s">
        <v>635</v>
      </c>
      <c r="T194" t="s">
        <v>9474</v>
      </c>
    </row>
    <row r="195" spans="1:20" x14ac:dyDescent="0.25">
      <c r="A195" t="s">
        <v>23</v>
      </c>
      <c r="B195" t="s">
        <v>24</v>
      </c>
      <c r="C195">
        <v>60</v>
      </c>
      <c r="D195">
        <v>2</v>
      </c>
      <c r="E195" t="s">
        <v>9472</v>
      </c>
      <c r="F195">
        <v>199.99</v>
      </c>
      <c r="G195">
        <v>0</v>
      </c>
      <c r="H195" t="s">
        <v>661</v>
      </c>
      <c r="I195" t="s">
        <v>9473</v>
      </c>
      <c r="J195" t="s">
        <v>1742</v>
      </c>
      <c r="K195" t="s">
        <v>635</v>
      </c>
      <c r="L195" t="s">
        <v>636</v>
      </c>
      <c r="M195" t="s">
        <v>9474</v>
      </c>
      <c r="N195" t="s">
        <v>635</v>
      </c>
      <c r="O195" t="s">
        <v>638</v>
      </c>
      <c r="P195" t="s">
        <v>22</v>
      </c>
      <c r="Q195" t="s">
        <v>639</v>
      </c>
      <c r="R195" t="s">
        <v>636</v>
      </c>
      <c r="S195" t="s">
        <v>635</v>
      </c>
      <c r="T195" t="s">
        <v>9474</v>
      </c>
    </row>
    <row r="196" spans="1:20" x14ac:dyDescent="0.25">
      <c r="A196" t="s">
        <v>25</v>
      </c>
      <c r="B196" t="s">
        <v>26</v>
      </c>
      <c r="C196">
        <v>60</v>
      </c>
      <c r="D196">
        <v>2</v>
      </c>
      <c r="E196" t="s">
        <v>9472</v>
      </c>
      <c r="F196">
        <v>199.99</v>
      </c>
      <c r="G196">
        <v>0</v>
      </c>
      <c r="H196" t="s">
        <v>661</v>
      </c>
      <c r="I196" t="s">
        <v>9473</v>
      </c>
      <c r="J196" t="s">
        <v>1742</v>
      </c>
      <c r="K196" t="s">
        <v>635</v>
      </c>
      <c r="L196" t="s">
        <v>636</v>
      </c>
      <c r="M196" t="s">
        <v>9474</v>
      </c>
      <c r="N196" t="s">
        <v>635</v>
      </c>
      <c r="O196" t="s">
        <v>638</v>
      </c>
      <c r="P196" t="s">
        <v>22</v>
      </c>
      <c r="Q196" t="s">
        <v>639</v>
      </c>
      <c r="R196" t="s">
        <v>636</v>
      </c>
      <c r="S196" t="s">
        <v>635</v>
      </c>
      <c r="T196" t="s">
        <v>9474</v>
      </c>
    </row>
    <row r="197" spans="1:20" x14ac:dyDescent="0.25">
      <c r="A197" t="s">
        <v>164</v>
      </c>
      <c r="B197" t="s">
        <v>165</v>
      </c>
      <c r="C197">
        <v>40</v>
      </c>
      <c r="D197">
        <v>10</v>
      </c>
      <c r="E197" t="s">
        <v>9475</v>
      </c>
      <c r="F197">
        <v>293.25</v>
      </c>
      <c r="G197">
        <v>0</v>
      </c>
      <c r="H197" t="s">
        <v>661</v>
      </c>
      <c r="I197" t="s">
        <v>9476</v>
      </c>
      <c r="J197" t="s">
        <v>1427</v>
      </c>
      <c r="K197" t="s">
        <v>635</v>
      </c>
      <c r="L197" t="s">
        <v>636</v>
      </c>
      <c r="M197" t="s">
        <v>9477</v>
      </c>
      <c r="N197" t="s">
        <v>635</v>
      </c>
      <c r="O197" t="s">
        <v>638</v>
      </c>
      <c r="P197" t="s">
        <v>22</v>
      </c>
      <c r="Q197" t="s">
        <v>639</v>
      </c>
      <c r="R197" t="s">
        <v>636</v>
      </c>
      <c r="S197" t="s">
        <v>9478</v>
      </c>
      <c r="T197" t="s">
        <v>9477</v>
      </c>
    </row>
    <row r="198" spans="1:20" x14ac:dyDescent="0.25">
      <c r="A198" t="s">
        <v>164</v>
      </c>
      <c r="B198" t="s">
        <v>165</v>
      </c>
      <c r="C198">
        <v>50</v>
      </c>
      <c r="D198">
        <v>6</v>
      </c>
      <c r="E198" t="s">
        <v>9479</v>
      </c>
      <c r="F198">
        <v>199.99</v>
      </c>
      <c r="G198">
        <v>0</v>
      </c>
      <c r="H198" t="s">
        <v>661</v>
      </c>
      <c r="I198" t="s">
        <v>6146</v>
      </c>
      <c r="J198" t="s">
        <v>1314</v>
      </c>
      <c r="K198" t="s">
        <v>635</v>
      </c>
      <c r="L198" t="s">
        <v>636</v>
      </c>
      <c r="M198" t="s">
        <v>9480</v>
      </c>
      <c r="N198" t="s">
        <v>635</v>
      </c>
      <c r="O198" t="s">
        <v>638</v>
      </c>
      <c r="P198" t="s">
        <v>22</v>
      </c>
      <c r="Q198" t="s">
        <v>639</v>
      </c>
      <c r="R198" t="s">
        <v>636</v>
      </c>
      <c r="S198" t="s">
        <v>9481</v>
      </c>
      <c r="T198" t="s">
        <v>9480</v>
      </c>
    </row>
    <row r="199" spans="1:20" x14ac:dyDescent="0.25">
      <c r="A199" t="s">
        <v>257</v>
      </c>
      <c r="B199" t="s">
        <v>263</v>
      </c>
      <c r="C199">
        <v>139</v>
      </c>
      <c r="D199">
        <v>1</v>
      </c>
      <c r="E199" t="s">
        <v>9482</v>
      </c>
      <c r="F199">
        <v>108.99</v>
      </c>
      <c r="G199">
        <v>0</v>
      </c>
      <c r="H199" t="s">
        <v>661</v>
      </c>
      <c r="I199" t="s">
        <v>9483</v>
      </c>
      <c r="J199" t="s">
        <v>978</v>
      </c>
      <c r="K199" t="s">
        <v>635</v>
      </c>
      <c r="L199" t="s">
        <v>636</v>
      </c>
      <c r="M199" t="s">
        <v>9484</v>
      </c>
      <c r="N199" t="s">
        <v>635</v>
      </c>
      <c r="O199" t="s">
        <v>1071</v>
      </c>
      <c r="P199" t="s">
        <v>22</v>
      </c>
      <c r="Q199" t="s">
        <v>639</v>
      </c>
      <c r="R199" t="s">
        <v>636</v>
      </c>
      <c r="S199" t="s">
        <v>9485</v>
      </c>
      <c r="T199" t="s">
        <v>9484</v>
      </c>
    </row>
    <row r="200" spans="1:20" x14ac:dyDescent="0.25">
      <c r="A200" t="s">
        <v>20</v>
      </c>
      <c r="B200" t="s">
        <v>21</v>
      </c>
      <c r="C200">
        <v>50</v>
      </c>
      <c r="D200">
        <v>1</v>
      </c>
      <c r="E200" t="s">
        <v>9486</v>
      </c>
      <c r="F200">
        <v>100</v>
      </c>
      <c r="G200">
        <v>0</v>
      </c>
      <c r="H200" t="s">
        <v>661</v>
      </c>
      <c r="I200" t="s">
        <v>9487</v>
      </c>
      <c r="J200" t="s">
        <v>797</v>
      </c>
      <c r="K200" t="s">
        <v>635</v>
      </c>
      <c r="L200" t="s">
        <v>636</v>
      </c>
      <c r="M200" t="s">
        <v>9488</v>
      </c>
      <c r="N200" t="s">
        <v>635</v>
      </c>
      <c r="O200" t="s">
        <v>668</v>
      </c>
      <c r="P200" t="s">
        <v>22</v>
      </c>
      <c r="Q200" t="s">
        <v>669</v>
      </c>
      <c r="R200" t="s">
        <v>636</v>
      </c>
      <c r="S200" t="s">
        <v>635</v>
      </c>
      <c r="T200" t="s">
        <v>9489</v>
      </c>
    </row>
    <row r="201" spans="1:20" x14ac:dyDescent="0.25">
      <c r="A201" t="s">
        <v>23</v>
      </c>
      <c r="B201" t="s">
        <v>24</v>
      </c>
      <c r="C201">
        <v>50</v>
      </c>
      <c r="D201">
        <v>1</v>
      </c>
      <c r="E201" t="s">
        <v>9486</v>
      </c>
      <c r="F201">
        <v>100</v>
      </c>
      <c r="G201">
        <v>0</v>
      </c>
      <c r="H201" t="s">
        <v>661</v>
      </c>
      <c r="I201" t="s">
        <v>9487</v>
      </c>
      <c r="J201" t="s">
        <v>797</v>
      </c>
      <c r="K201" t="s">
        <v>635</v>
      </c>
      <c r="L201" t="s">
        <v>636</v>
      </c>
      <c r="M201" t="s">
        <v>9488</v>
      </c>
      <c r="N201" t="s">
        <v>635</v>
      </c>
      <c r="O201" t="s">
        <v>668</v>
      </c>
      <c r="P201" t="s">
        <v>22</v>
      </c>
      <c r="Q201" t="s">
        <v>669</v>
      </c>
      <c r="R201" t="s">
        <v>636</v>
      </c>
      <c r="S201" t="s">
        <v>635</v>
      </c>
      <c r="T201" t="s">
        <v>9489</v>
      </c>
    </row>
    <row r="202" spans="1:20" x14ac:dyDescent="0.25">
      <c r="A202" t="s">
        <v>25</v>
      </c>
      <c r="B202" t="s">
        <v>26</v>
      </c>
      <c r="C202">
        <v>50</v>
      </c>
      <c r="D202">
        <v>1</v>
      </c>
      <c r="E202" t="s">
        <v>9486</v>
      </c>
      <c r="F202">
        <v>100</v>
      </c>
      <c r="G202">
        <v>0</v>
      </c>
      <c r="H202" t="s">
        <v>661</v>
      </c>
      <c r="I202" t="s">
        <v>9487</v>
      </c>
      <c r="J202" t="s">
        <v>797</v>
      </c>
      <c r="K202" t="s">
        <v>635</v>
      </c>
      <c r="L202" t="s">
        <v>636</v>
      </c>
      <c r="M202" t="s">
        <v>9488</v>
      </c>
      <c r="N202" t="s">
        <v>635</v>
      </c>
      <c r="O202" t="s">
        <v>668</v>
      </c>
      <c r="P202" t="s">
        <v>22</v>
      </c>
      <c r="Q202" t="s">
        <v>669</v>
      </c>
      <c r="R202" t="s">
        <v>636</v>
      </c>
      <c r="S202" t="s">
        <v>635</v>
      </c>
      <c r="T202" t="s">
        <v>9489</v>
      </c>
    </row>
    <row r="203" spans="1:20" x14ac:dyDescent="0.25">
      <c r="A203" t="s">
        <v>20</v>
      </c>
      <c r="B203" t="s">
        <v>21</v>
      </c>
      <c r="C203">
        <v>50</v>
      </c>
      <c r="D203">
        <v>1</v>
      </c>
      <c r="E203" t="s">
        <v>9490</v>
      </c>
      <c r="F203">
        <v>99.99</v>
      </c>
      <c r="G203">
        <v>0</v>
      </c>
      <c r="H203" t="s">
        <v>661</v>
      </c>
      <c r="I203" t="s">
        <v>9491</v>
      </c>
      <c r="J203" t="s">
        <v>1314</v>
      </c>
      <c r="K203" t="s">
        <v>635</v>
      </c>
      <c r="L203" t="s">
        <v>636</v>
      </c>
      <c r="M203" t="s">
        <v>9492</v>
      </c>
      <c r="N203" t="s">
        <v>635</v>
      </c>
      <c r="O203" t="s">
        <v>980</v>
      </c>
      <c r="P203" t="s">
        <v>22</v>
      </c>
      <c r="Q203" t="s">
        <v>669</v>
      </c>
      <c r="R203" t="s">
        <v>636</v>
      </c>
      <c r="S203" t="s">
        <v>9493</v>
      </c>
      <c r="T203" t="s">
        <v>9492</v>
      </c>
    </row>
    <row r="204" spans="1:20" x14ac:dyDescent="0.25">
      <c r="A204" t="s">
        <v>23</v>
      </c>
      <c r="B204" t="s">
        <v>24</v>
      </c>
      <c r="C204">
        <v>50</v>
      </c>
      <c r="D204">
        <v>1</v>
      </c>
      <c r="E204" t="s">
        <v>9490</v>
      </c>
      <c r="F204">
        <v>99.99</v>
      </c>
      <c r="G204">
        <v>0</v>
      </c>
      <c r="H204" t="s">
        <v>661</v>
      </c>
      <c r="I204" t="s">
        <v>9491</v>
      </c>
      <c r="J204" t="s">
        <v>1314</v>
      </c>
      <c r="K204" t="s">
        <v>635</v>
      </c>
      <c r="L204" t="s">
        <v>636</v>
      </c>
      <c r="M204" t="s">
        <v>9492</v>
      </c>
      <c r="N204" t="s">
        <v>635</v>
      </c>
      <c r="O204" t="s">
        <v>980</v>
      </c>
      <c r="P204" t="s">
        <v>22</v>
      </c>
      <c r="Q204" t="s">
        <v>669</v>
      </c>
      <c r="R204" t="s">
        <v>636</v>
      </c>
      <c r="S204" t="s">
        <v>9493</v>
      </c>
      <c r="T204" t="s">
        <v>9492</v>
      </c>
    </row>
    <row r="205" spans="1:20" x14ac:dyDescent="0.25">
      <c r="A205" t="s">
        <v>25</v>
      </c>
      <c r="B205" t="s">
        <v>26</v>
      </c>
      <c r="C205">
        <v>50</v>
      </c>
      <c r="D205">
        <v>1</v>
      </c>
      <c r="E205" t="s">
        <v>9490</v>
      </c>
      <c r="F205">
        <v>99.99</v>
      </c>
      <c r="G205">
        <v>0</v>
      </c>
      <c r="H205" t="s">
        <v>661</v>
      </c>
      <c r="I205" t="s">
        <v>9491</v>
      </c>
      <c r="J205" t="s">
        <v>1314</v>
      </c>
      <c r="K205" t="s">
        <v>635</v>
      </c>
      <c r="L205" t="s">
        <v>636</v>
      </c>
      <c r="M205" t="s">
        <v>9492</v>
      </c>
      <c r="N205" t="s">
        <v>635</v>
      </c>
      <c r="O205" t="s">
        <v>980</v>
      </c>
      <c r="P205" t="s">
        <v>22</v>
      </c>
      <c r="Q205" t="s">
        <v>669</v>
      </c>
      <c r="R205" t="s">
        <v>636</v>
      </c>
      <c r="S205" t="s">
        <v>9493</v>
      </c>
      <c r="T205" t="s">
        <v>9492</v>
      </c>
    </row>
    <row r="206" spans="1:20" x14ac:dyDescent="0.25">
      <c r="A206" t="s">
        <v>37</v>
      </c>
      <c r="B206" t="s">
        <v>38</v>
      </c>
      <c r="C206">
        <v>33</v>
      </c>
      <c r="D206">
        <v>10</v>
      </c>
      <c r="E206" t="s">
        <v>9494</v>
      </c>
      <c r="F206">
        <v>311.82</v>
      </c>
      <c r="G206">
        <v>0</v>
      </c>
      <c r="H206" t="s">
        <v>661</v>
      </c>
      <c r="I206" t="s">
        <v>9444</v>
      </c>
      <c r="J206" t="s">
        <v>727</v>
      </c>
      <c r="K206" t="s">
        <v>635</v>
      </c>
      <c r="L206" t="s">
        <v>636</v>
      </c>
      <c r="M206" t="s">
        <v>9463</v>
      </c>
      <c r="N206" t="s">
        <v>635</v>
      </c>
      <c r="O206" t="s">
        <v>668</v>
      </c>
      <c r="P206" t="s">
        <v>22</v>
      </c>
      <c r="Q206" t="s">
        <v>669</v>
      </c>
      <c r="R206" t="s">
        <v>636</v>
      </c>
      <c r="S206" t="s">
        <v>635</v>
      </c>
      <c r="T206" t="s">
        <v>9495</v>
      </c>
    </row>
    <row r="207" spans="1:20" x14ac:dyDescent="0.25">
      <c r="A207" t="s">
        <v>256</v>
      </c>
      <c r="B207" t="s">
        <v>262</v>
      </c>
      <c r="C207">
        <v>139</v>
      </c>
      <c r="D207">
        <v>1</v>
      </c>
      <c r="E207" t="s">
        <v>9496</v>
      </c>
      <c r="F207">
        <v>108.99</v>
      </c>
      <c r="G207">
        <v>0</v>
      </c>
      <c r="H207" t="s">
        <v>661</v>
      </c>
      <c r="I207" t="s">
        <v>9497</v>
      </c>
      <c r="J207" t="s">
        <v>818</v>
      </c>
      <c r="K207" t="s">
        <v>635</v>
      </c>
      <c r="L207" t="s">
        <v>636</v>
      </c>
      <c r="M207" t="s">
        <v>9498</v>
      </c>
      <c r="N207" t="s">
        <v>635</v>
      </c>
      <c r="O207" t="s">
        <v>638</v>
      </c>
      <c r="P207" t="s">
        <v>22</v>
      </c>
      <c r="Q207" t="s">
        <v>639</v>
      </c>
      <c r="R207" t="s">
        <v>636</v>
      </c>
      <c r="S207" t="s">
        <v>9499</v>
      </c>
      <c r="T207" t="s">
        <v>9498</v>
      </c>
    </row>
    <row r="208" spans="1:20" x14ac:dyDescent="0.25">
      <c r="A208" t="s">
        <v>619</v>
      </c>
      <c r="B208" t="s">
        <v>620</v>
      </c>
      <c r="C208">
        <v>139</v>
      </c>
      <c r="D208">
        <v>1</v>
      </c>
      <c r="E208" t="s">
        <v>9500</v>
      </c>
      <c r="F208">
        <v>108.99</v>
      </c>
      <c r="G208">
        <v>0</v>
      </c>
      <c r="H208" t="s">
        <v>661</v>
      </c>
      <c r="I208" t="s">
        <v>9501</v>
      </c>
      <c r="J208" t="s">
        <v>1704</v>
      </c>
      <c r="K208" t="s">
        <v>635</v>
      </c>
      <c r="L208" t="s">
        <v>636</v>
      </c>
      <c r="M208" t="s">
        <v>9502</v>
      </c>
      <c r="N208" t="s">
        <v>635</v>
      </c>
      <c r="O208" t="s">
        <v>668</v>
      </c>
      <c r="P208" t="s">
        <v>22</v>
      </c>
      <c r="Q208" t="s">
        <v>669</v>
      </c>
      <c r="R208" t="s">
        <v>636</v>
      </c>
      <c r="S208" t="s">
        <v>9503</v>
      </c>
      <c r="T208" t="s">
        <v>9504</v>
      </c>
    </row>
    <row r="209" spans="1:20" x14ac:dyDescent="0.25">
      <c r="A209" t="s">
        <v>37</v>
      </c>
      <c r="B209" t="s">
        <v>38</v>
      </c>
      <c r="C209">
        <v>66.666666666666671</v>
      </c>
      <c r="D209">
        <v>3</v>
      </c>
      <c r="E209" t="s">
        <v>9505</v>
      </c>
      <c r="F209">
        <v>109.99</v>
      </c>
      <c r="G209">
        <v>10</v>
      </c>
      <c r="H209" t="s">
        <v>661</v>
      </c>
      <c r="I209" t="s">
        <v>9506</v>
      </c>
      <c r="J209" t="s">
        <v>1399</v>
      </c>
      <c r="K209" t="s">
        <v>635</v>
      </c>
      <c r="L209" t="s">
        <v>636</v>
      </c>
      <c r="M209" t="s">
        <v>9507</v>
      </c>
      <c r="N209" t="s">
        <v>635</v>
      </c>
      <c r="O209" t="s">
        <v>638</v>
      </c>
      <c r="P209" t="s">
        <v>22</v>
      </c>
      <c r="Q209" t="s">
        <v>639</v>
      </c>
      <c r="R209" t="s">
        <v>636</v>
      </c>
      <c r="S209" t="s">
        <v>9508</v>
      </c>
      <c r="T209" t="s">
        <v>9507</v>
      </c>
    </row>
    <row r="210" spans="1:20" x14ac:dyDescent="0.25">
      <c r="A210" t="s">
        <v>37</v>
      </c>
      <c r="B210" t="s">
        <v>38</v>
      </c>
      <c r="C210">
        <v>66.666666666666671</v>
      </c>
      <c r="D210">
        <v>3</v>
      </c>
      <c r="E210" t="s">
        <v>9509</v>
      </c>
      <c r="F210">
        <v>99.99</v>
      </c>
      <c r="G210">
        <v>0</v>
      </c>
      <c r="H210" t="s">
        <v>661</v>
      </c>
      <c r="I210" t="s">
        <v>9510</v>
      </c>
      <c r="J210" t="s">
        <v>1896</v>
      </c>
      <c r="K210" t="s">
        <v>635</v>
      </c>
      <c r="L210" t="s">
        <v>636</v>
      </c>
      <c r="M210" t="s">
        <v>9511</v>
      </c>
      <c r="N210" t="s">
        <v>635</v>
      </c>
      <c r="O210" t="s">
        <v>638</v>
      </c>
      <c r="P210" t="s">
        <v>22</v>
      </c>
      <c r="Q210" t="s">
        <v>639</v>
      </c>
      <c r="R210" t="s">
        <v>636</v>
      </c>
      <c r="S210" t="s">
        <v>9512</v>
      </c>
      <c r="T210" t="s">
        <v>9511</v>
      </c>
    </row>
    <row r="211" spans="1:20" x14ac:dyDescent="0.25">
      <c r="A211" t="s">
        <v>164</v>
      </c>
      <c r="B211" t="s">
        <v>165</v>
      </c>
      <c r="C211">
        <v>40</v>
      </c>
      <c r="D211">
        <v>10</v>
      </c>
      <c r="E211" t="s">
        <v>9513</v>
      </c>
      <c r="F211">
        <v>293.25</v>
      </c>
      <c r="G211">
        <v>0</v>
      </c>
      <c r="H211" t="s">
        <v>661</v>
      </c>
      <c r="I211" t="s">
        <v>9514</v>
      </c>
      <c r="J211" t="s">
        <v>711</v>
      </c>
      <c r="K211" t="s">
        <v>635</v>
      </c>
      <c r="L211" t="s">
        <v>636</v>
      </c>
      <c r="M211" t="s">
        <v>9515</v>
      </c>
      <c r="N211" t="s">
        <v>635</v>
      </c>
      <c r="O211" t="s">
        <v>1071</v>
      </c>
      <c r="P211" t="s">
        <v>22</v>
      </c>
      <c r="Q211" t="s">
        <v>639</v>
      </c>
      <c r="R211" t="s">
        <v>636</v>
      </c>
      <c r="S211" t="s">
        <v>9516</v>
      </c>
      <c r="T211" t="s">
        <v>9515</v>
      </c>
    </row>
    <row r="212" spans="1:20" x14ac:dyDescent="0.25">
      <c r="A212" t="s">
        <v>256</v>
      </c>
      <c r="B212" t="s">
        <v>262</v>
      </c>
      <c r="C212">
        <v>139</v>
      </c>
      <c r="D212">
        <v>2</v>
      </c>
      <c r="E212" t="s">
        <v>9517</v>
      </c>
      <c r="F212">
        <v>199</v>
      </c>
      <c r="G212">
        <v>0</v>
      </c>
      <c r="H212" t="s">
        <v>647</v>
      </c>
      <c r="I212" t="s">
        <v>9518</v>
      </c>
      <c r="J212" t="s">
        <v>9519</v>
      </c>
      <c r="K212" t="s">
        <v>6815</v>
      </c>
      <c r="L212" t="s">
        <v>9520</v>
      </c>
      <c r="M212" t="s">
        <v>9521</v>
      </c>
      <c r="N212" t="s">
        <v>1239</v>
      </c>
      <c r="O212" t="s">
        <v>1535</v>
      </c>
      <c r="P212" t="s">
        <v>1241</v>
      </c>
      <c r="Q212" t="s">
        <v>1242</v>
      </c>
      <c r="R212" t="s">
        <v>636</v>
      </c>
      <c r="S212" t="s">
        <v>9522</v>
      </c>
      <c r="T212" t="s">
        <v>9523</v>
      </c>
    </row>
    <row r="213" spans="1:20" x14ac:dyDescent="0.25">
      <c r="A213" t="s">
        <v>37</v>
      </c>
      <c r="B213" t="s">
        <v>38</v>
      </c>
      <c r="C213">
        <v>66.666666666666671</v>
      </c>
      <c r="D213">
        <v>3</v>
      </c>
      <c r="E213" t="s">
        <v>9524</v>
      </c>
      <c r="F213">
        <v>99.99</v>
      </c>
      <c r="G213">
        <v>0</v>
      </c>
      <c r="H213" t="s">
        <v>661</v>
      </c>
      <c r="I213" t="s">
        <v>9525</v>
      </c>
      <c r="J213" t="s">
        <v>797</v>
      </c>
      <c r="K213" t="s">
        <v>635</v>
      </c>
      <c r="L213" t="s">
        <v>636</v>
      </c>
      <c r="M213" t="s">
        <v>9521</v>
      </c>
      <c r="N213" t="s">
        <v>635</v>
      </c>
      <c r="O213" t="s">
        <v>668</v>
      </c>
      <c r="P213" t="s">
        <v>22</v>
      </c>
      <c r="Q213" t="s">
        <v>669</v>
      </c>
      <c r="R213" t="s">
        <v>636</v>
      </c>
      <c r="S213" t="s">
        <v>9526</v>
      </c>
      <c r="T213" t="s">
        <v>9521</v>
      </c>
    </row>
    <row r="214" spans="1:20" x14ac:dyDescent="0.25">
      <c r="A214" t="s">
        <v>39</v>
      </c>
      <c r="B214" t="s">
        <v>1715</v>
      </c>
      <c r="C214">
        <v>64</v>
      </c>
      <c r="D214">
        <v>1</v>
      </c>
      <c r="E214" t="s">
        <v>9527</v>
      </c>
      <c r="F214">
        <v>64</v>
      </c>
      <c r="G214">
        <v>0</v>
      </c>
      <c r="H214" t="s">
        <v>647</v>
      </c>
      <c r="I214" t="s">
        <v>9528</v>
      </c>
      <c r="J214" t="s">
        <v>9529</v>
      </c>
      <c r="K214" t="s">
        <v>9063</v>
      </c>
      <c r="L214" t="s">
        <v>9530</v>
      </c>
      <c r="M214" t="s">
        <v>9531</v>
      </c>
      <c r="N214" t="s">
        <v>635</v>
      </c>
      <c r="O214" t="s">
        <v>706</v>
      </c>
      <c r="P214" t="s">
        <v>40</v>
      </c>
      <c r="Q214" t="s">
        <v>707</v>
      </c>
      <c r="R214" t="s">
        <v>636</v>
      </c>
      <c r="S214" t="s">
        <v>635</v>
      </c>
      <c r="T214" t="s">
        <v>9531</v>
      </c>
    </row>
    <row r="215" spans="1:20" x14ac:dyDescent="0.25">
      <c r="A215" t="s">
        <v>164</v>
      </c>
      <c r="B215" t="s">
        <v>165</v>
      </c>
      <c r="C215">
        <v>40</v>
      </c>
      <c r="D215">
        <v>10</v>
      </c>
      <c r="E215" t="s">
        <v>9532</v>
      </c>
      <c r="F215">
        <v>556.75</v>
      </c>
      <c r="G215">
        <v>0</v>
      </c>
      <c r="H215" t="s">
        <v>661</v>
      </c>
      <c r="I215" t="s">
        <v>9533</v>
      </c>
      <c r="J215" t="s">
        <v>711</v>
      </c>
      <c r="K215" t="s">
        <v>635</v>
      </c>
      <c r="L215" t="s">
        <v>636</v>
      </c>
      <c r="M215" t="s">
        <v>9534</v>
      </c>
      <c r="N215" t="s">
        <v>635</v>
      </c>
      <c r="O215" t="s">
        <v>638</v>
      </c>
      <c r="P215" t="s">
        <v>22</v>
      </c>
      <c r="Q215" t="s">
        <v>639</v>
      </c>
      <c r="R215" t="s">
        <v>636</v>
      </c>
      <c r="S215" t="s">
        <v>9535</v>
      </c>
      <c r="T215" t="s">
        <v>9534</v>
      </c>
    </row>
    <row r="216" spans="1:20" x14ac:dyDescent="0.25">
      <c r="A216" t="s">
        <v>37</v>
      </c>
      <c r="B216" t="s">
        <v>38</v>
      </c>
      <c r="C216">
        <v>33</v>
      </c>
      <c r="D216">
        <v>10</v>
      </c>
      <c r="E216" t="s">
        <v>9532</v>
      </c>
      <c r="F216">
        <v>556.75</v>
      </c>
      <c r="G216">
        <v>0</v>
      </c>
      <c r="H216" t="s">
        <v>661</v>
      </c>
      <c r="I216" t="s">
        <v>9533</v>
      </c>
      <c r="J216" t="s">
        <v>711</v>
      </c>
      <c r="K216" t="s">
        <v>635</v>
      </c>
      <c r="L216" t="s">
        <v>636</v>
      </c>
      <c r="M216" t="s">
        <v>9534</v>
      </c>
      <c r="N216" t="s">
        <v>635</v>
      </c>
      <c r="O216" t="s">
        <v>638</v>
      </c>
      <c r="P216" t="s">
        <v>22</v>
      </c>
      <c r="Q216" t="s">
        <v>639</v>
      </c>
      <c r="R216" t="s">
        <v>636</v>
      </c>
      <c r="S216" t="s">
        <v>9535</v>
      </c>
      <c r="T216" t="s">
        <v>9534</v>
      </c>
    </row>
    <row r="217" spans="1:20" x14ac:dyDescent="0.25">
      <c r="A217" t="s">
        <v>164</v>
      </c>
      <c r="B217" t="s">
        <v>165</v>
      </c>
      <c r="C217">
        <v>33.333333333333336</v>
      </c>
      <c r="D217">
        <v>3</v>
      </c>
      <c r="E217" t="s">
        <v>9536</v>
      </c>
      <c r="F217">
        <v>99.99</v>
      </c>
      <c r="G217">
        <v>0</v>
      </c>
      <c r="H217" t="s">
        <v>661</v>
      </c>
      <c r="I217" t="s">
        <v>9537</v>
      </c>
      <c r="J217" t="s">
        <v>643</v>
      </c>
      <c r="K217" t="s">
        <v>635</v>
      </c>
      <c r="L217" t="s">
        <v>636</v>
      </c>
      <c r="M217" t="s">
        <v>9534</v>
      </c>
      <c r="N217" t="s">
        <v>635</v>
      </c>
      <c r="O217" t="s">
        <v>668</v>
      </c>
      <c r="P217" t="s">
        <v>22</v>
      </c>
      <c r="Q217" t="s">
        <v>669</v>
      </c>
      <c r="R217" t="s">
        <v>636</v>
      </c>
      <c r="S217" t="s">
        <v>9538</v>
      </c>
      <c r="T217" t="s">
        <v>9539</v>
      </c>
    </row>
    <row r="218" spans="1:20" x14ac:dyDescent="0.25">
      <c r="A218" t="s">
        <v>164</v>
      </c>
      <c r="B218" t="s">
        <v>165</v>
      </c>
      <c r="C218">
        <v>40</v>
      </c>
      <c r="D218">
        <v>10</v>
      </c>
      <c r="E218" t="s">
        <v>9540</v>
      </c>
      <c r="F218">
        <v>276.25</v>
      </c>
      <c r="G218">
        <v>0</v>
      </c>
      <c r="H218" t="s">
        <v>661</v>
      </c>
      <c r="I218" t="s">
        <v>3361</v>
      </c>
      <c r="J218" t="s">
        <v>643</v>
      </c>
      <c r="K218" t="s">
        <v>635</v>
      </c>
      <c r="L218" t="s">
        <v>636</v>
      </c>
      <c r="M218" t="s">
        <v>9539</v>
      </c>
      <c r="N218" t="s">
        <v>635</v>
      </c>
      <c r="O218" t="s">
        <v>668</v>
      </c>
      <c r="P218" t="s">
        <v>22</v>
      </c>
      <c r="Q218" t="s">
        <v>669</v>
      </c>
      <c r="R218" t="s">
        <v>636</v>
      </c>
      <c r="S218" t="s">
        <v>9541</v>
      </c>
      <c r="T218" t="s">
        <v>9539</v>
      </c>
    </row>
    <row r="219" spans="1:20" x14ac:dyDescent="0.25">
      <c r="A219" t="s">
        <v>164</v>
      </c>
      <c r="B219" t="s">
        <v>165</v>
      </c>
      <c r="C219">
        <v>40</v>
      </c>
      <c r="D219">
        <v>10</v>
      </c>
      <c r="E219" t="s">
        <v>9542</v>
      </c>
      <c r="F219">
        <v>276.25</v>
      </c>
      <c r="G219">
        <v>0</v>
      </c>
      <c r="H219" t="s">
        <v>661</v>
      </c>
      <c r="I219" t="s">
        <v>9543</v>
      </c>
      <c r="J219" t="s">
        <v>643</v>
      </c>
      <c r="K219" t="s">
        <v>635</v>
      </c>
      <c r="L219" t="s">
        <v>636</v>
      </c>
      <c r="M219" t="s">
        <v>9544</v>
      </c>
      <c r="N219" t="s">
        <v>635</v>
      </c>
      <c r="O219" t="s">
        <v>668</v>
      </c>
      <c r="P219" t="s">
        <v>22</v>
      </c>
      <c r="Q219" t="s">
        <v>669</v>
      </c>
      <c r="R219" t="s">
        <v>636</v>
      </c>
      <c r="S219" t="s">
        <v>9545</v>
      </c>
      <c r="T219" t="s">
        <v>9544</v>
      </c>
    </row>
    <row r="220" spans="1:20" x14ac:dyDescent="0.25">
      <c r="A220" t="s">
        <v>164</v>
      </c>
      <c r="B220" t="s">
        <v>165</v>
      </c>
      <c r="C220">
        <v>40</v>
      </c>
      <c r="D220">
        <v>10</v>
      </c>
      <c r="E220" t="s">
        <v>9546</v>
      </c>
      <c r="F220">
        <v>293.25</v>
      </c>
      <c r="G220">
        <v>0</v>
      </c>
      <c r="H220" t="s">
        <v>661</v>
      </c>
      <c r="I220" t="s">
        <v>9547</v>
      </c>
      <c r="J220" t="s">
        <v>797</v>
      </c>
      <c r="K220" t="s">
        <v>635</v>
      </c>
      <c r="L220" t="s">
        <v>636</v>
      </c>
      <c r="M220" t="s">
        <v>9548</v>
      </c>
      <c r="N220" t="s">
        <v>635</v>
      </c>
      <c r="O220" t="s">
        <v>638</v>
      </c>
      <c r="P220" t="s">
        <v>22</v>
      </c>
      <c r="Q220" t="s">
        <v>639</v>
      </c>
      <c r="R220" t="s">
        <v>636</v>
      </c>
      <c r="S220" t="s">
        <v>9549</v>
      </c>
      <c r="T220" t="s">
        <v>9548</v>
      </c>
    </row>
    <row r="221" spans="1:20" x14ac:dyDescent="0.25">
      <c r="A221" t="s">
        <v>118</v>
      </c>
      <c r="B221" t="s">
        <v>91</v>
      </c>
      <c r="C221">
        <v>100</v>
      </c>
      <c r="D221">
        <v>1</v>
      </c>
      <c r="E221" t="s">
        <v>9550</v>
      </c>
      <c r="F221">
        <v>199</v>
      </c>
      <c r="G221">
        <v>0</v>
      </c>
      <c r="H221" t="s">
        <v>647</v>
      </c>
      <c r="I221" t="s">
        <v>9551</v>
      </c>
      <c r="J221" t="s">
        <v>9552</v>
      </c>
      <c r="K221" t="s">
        <v>5422</v>
      </c>
      <c r="L221" t="s">
        <v>9553</v>
      </c>
      <c r="M221" t="s">
        <v>9554</v>
      </c>
      <c r="N221" t="s">
        <v>1239</v>
      </c>
      <c r="O221" t="s">
        <v>1240</v>
      </c>
      <c r="P221" t="s">
        <v>1241</v>
      </c>
      <c r="Q221" t="s">
        <v>639</v>
      </c>
      <c r="R221" t="s">
        <v>636</v>
      </c>
      <c r="S221" t="s">
        <v>9555</v>
      </c>
      <c r="T221" t="s">
        <v>9554</v>
      </c>
    </row>
    <row r="222" spans="1:20" x14ac:dyDescent="0.25">
      <c r="A222" t="s">
        <v>131</v>
      </c>
      <c r="B222" t="s">
        <v>132</v>
      </c>
      <c r="C222">
        <v>65</v>
      </c>
      <c r="D222">
        <v>2</v>
      </c>
      <c r="E222" t="s">
        <v>9550</v>
      </c>
      <c r="F222">
        <v>199</v>
      </c>
      <c r="G222">
        <v>0</v>
      </c>
      <c r="H222" t="s">
        <v>647</v>
      </c>
      <c r="I222" t="s">
        <v>9551</v>
      </c>
      <c r="J222" t="s">
        <v>9552</v>
      </c>
      <c r="K222" t="s">
        <v>5422</v>
      </c>
      <c r="L222" t="s">
        <v>9553</v>
      </c>
      <c r="M222" t="s">
        <v>9554</v>
      </c>
      <c r="N222" t="s">
        <v>1239</v>
      </c>
      <c r="O222" t="s">
        <v>1240</v>
      </c>
      <c r="P222" t="s">
        <v>1241</v>
      </c>
      <c r="Q222" t="s">
        <v>639</v>
      </c>
      <c r="R222" t="s">
        <v>636</v>
      </c>
      <c r="S222" t="s">
        <v>9555</v>
      </c>
      <c r="T222" t="s">
        <v>9554</v>
      </c>
    </row>
    <row r="223" spans="1:20" x14ac:dyDescent="0.25">
      <c r="A223" t="s">
        <v>20</v>
      </c>
      <c r="B223" t="s">
        <v>21</v>
      </c>
      <c r="C223">
        <v>50</v>
      </c>
      <c r="D223">
        <v>1</v>
      </c>
      <c r="E223" t="s">
        <v>9556</v>
      </c>
      <c r="F223">
        <v>100</v>
      </c>
      <c r="G223">
        <v>0</v>
      </c>
      <c r="H223" t="s">
        <v>632</v>
      </c>
      <c r="I223" t="s">
        <v>9557</v>
      </c>
      <c r="J223" t="s">
        <v>727</v>
      </c>
      <c r="K223" t="s">
        <v>635</v>
      </c>
      <c r="L223" t="s">
        <v>636</v>
      </c>
      <c r="M223" t="s">
        <v>9558</v>
      </c>
      <c r="N223" t="s">
        <v>635</v>
      </c>
      <c r="O223" t="s">
        <v>638</v>
      </c>
      <c r="P223" t="s">
        <v>22</v>
      </c>
      <c r="Q223" t="s">
        <v>639</v>
      </c>
      <c r="R223" t="s">
        <v>636</v>
      </c>
      <c r="S223" t="s">
        <v>635</v>
      </c>
      <c r="T223" t="s">
        <v>9558</v>
      </c>
    </row>
    <row r="224" spans="1:20" x14ac:dyDescent="0.25">
      <c r="A224" t="s">
        <v>23</v>
      </c>
      <c r="B224" t="s">
        <v>24</v>
      </c>
      <c r="C224">
        <v>50</v>
      </c>
      <c r="D224">
        <v>1</v>
      </c>
      <c r="E224" t="s">
        <v>9556</v>
      </c>
      <c r="F224">
        <v>100</v>
      </c>
      <c r="G224">
        <v>0</v>
      </c>
      <c r="H224" t="s">
        <v>632</v>
      </c>
      <c r="I224" t="s">
        <v>9557</v>
      </c>
      <c r="J224" t="s">
        <v>727</v>
      </c>
      <c r="K224" t="s">
        <v>635</v>
      </c>
      <c r="L224" t="s">
        <v>636</v>
      </c>
      <c r="M224" t="s">
        <v>9558</v>
      </c>
      <c r="N224" t="s">
        <v>635</v>
      </c>
      <c r="O224" t="s">
        <v>638</v>
      </c>
      <c r="P224" t="s">
        <v>22</v>
      </c>
      <c r="Q224" t="s">
        <v>639</v>
      </c>
      <c r="R224" t="s">
        <v>636</v>
      </c>
      <c r="S224" t="s">
        <v>635</v>
      </c>
      <c r="T224" t="s">
        <v>9558</v>
      </c>
    </row>
    <row r="225" spans="1:20" x14ac:dyDescent="0.25">
      <c r="A225" t="s">
        <v>25</v>
      </c>
      <c r="B225" t="s">
        <v>26</v>
      </c>
      <c r="C225">
        <v>50</v>
      </c>
      <c r="D225">
        <v>1</v>
      </c>
      <c r="E225" t="s">
        <v>9556</v>
      </c>
      <c r="F225">
        <v>100</v>
      </c>
      <c r="G225">
        <v>0</v>
      </c>
      <c r="H225" t="s">
        <v>632</v>
      </c>
      <c r="I225" t="s">
        <v>9557</v>
      </c>
      <c r="J225" t="s">
        <v>727</v>
      </c>
      <c r="K225" t="s">
        <v>635</v>
      </c>
      <c r="L225" t="s">
        <v>636</v>
      </c>
      <c r="M225" t="s">
        <v>9558</v>
      </c>
      <c r="N225" t="s">
        <v>635</v>
      </c>
      <c r="O225" t="s">
        <v>638</v>
      </c>
      <c r="P225" t="s">
        <v>22</v>
      </c>
      <c r="Q225" t="s">
        <v>639</v>
      </c>
      <c r="R225" t="s">
        <v>636</v>
      </c>
      <c r="S225" t="s">
        <v>635</v>
      </c>
      <c r="T225" t="s">
        <v>9558</v>
      </c>
    </row>
    <row r="226" spans="1:20" x14ac:dyDescent="0.25">
      <c r="A226" t="s">
        <v>31</v>
      </c>
      <c r="B226" t="s">
        <v>32</v>
      </c>
      <c r="C226">
        <v>54.5</v>
      </c>
      <c r="D226">
        <v>2</v>
      </c>
      <c r="E226" t="s">
        <v>9559</v>
      </c>
      <c r="F226">
        <v>71</v>
      </c>
      <c r="G226">
        <v>7.5</v>
      </c>
      <c r="H226" t="s">
        <v>647</v>
      </c>
      <c r="I226" t="s">
        <v>9560</v>
      </c>
      <c r="J226" t="s">
        <v>9561</v>
      </c>
      <c r="K226" t="s">
        <v>1236</v>
      </c>
      <c r="L226" t="s">
        <v>9562</v>
      </c>
      <c r="M226" t="s">
        <v>9563</v>
      </c>
      <c r="N226" t="s">
        <v>635</v>
      </c>
      <c r="O226" t="s">
        <v>706</v>
      </c>
      <c r="P226" t="s">
        <v>40</v>
      </c>
      <c r="Q226" t="s">
        <v>707</v>
      </c>
      <c r="R226" t="s">
        <v>636</v>
      </c>
      <c r="S226" t="s">
        <v>635</v>
      </c>
      <c r="T226" t="s">
        <v>9564</v>
      </c>
    </row>
    <row r="227" spans="1:20" x14ac:dyDescent="0.25">
      <c r="A227" t="s">
        <v>20</v>
      </c>
      <c r="B227" t="s">
        <v>21</v>
      </c>
      <c r="C227">
        <v>50</v>
      </c>
      <c r="D227">
        <v>1</v>
      </c>
      <c r="E227" t="s">
        <v>9565</v>
      </c>
      <c r="F227">
        <v>100</v>
      </c>
      <c r="G227">
        <v>0</v>
      </c>
      <c r="H227" t="s">
        <v>632</v>
      </c>
      <c r="I227" t="s">
        <v>9566</v>
      </c>
      <c r="J227" t="s">
        <v>978</v>
      </c>
      <c r="K227" t="s">
        <v>635</v>
      </c>
      <c r="L227" t="s">
        <v>636</v>
      </c>
      <c r="M227" t="s">
        <v>9564</v>
      </c>
      <c r="N227" t="s">
        <v>635</v>
      </c>
      <c r="O227" t="s">
        <v>1071</v>
      </c>
      <c r="P227" t="s">
        <v>22</v>
      </c>
      <c r="Q227" t="s">
        <v>639</v>
      </c>
      <c r="R227" t="s">
        <v>636</v>
      </c>
      <c r="S227" t="s">
        <v>9567</v>
      </c>
      <c r="T227" t="s">
        <v>9564</v>
      </c>
    </row>
    <row r="228" spans="1:20" x14ac:dyDescent="0.25">
      <c r="A228" t="s">
        <v>23</v>
      </c>
      <c r="B228" t="s">
        <v>24</v>
      </c>
      <c r="C228">
        <v>50</v>
      </c>
      <c r="D228">
        <v>1</v>
      </c>
      <c r="E228" t="s">
        <v>9565</v>
      </c>
      <c r="F228">
        <v>100</v>
      </c>
      <c r="G228">
        <v>0</v>
      </c>
      <c r="H228" t="s">
        <v>632</v>
      </c>
      <c r="I228" t="s">
        <v>9566</v>
      </c>
      <c r="J228" t="s">
        <v>978</v>
      </c>
      <c r="K228" t="s">
        <v>635</v>
      </c>
      <c r="L228" t="s">
        <v>636</v>
      </c>
      <c r="M228" t="s">
        <v>9564</v>
      </c>
      <c r="N228" t="s">
        <v>635</v>
      </c>
      <c r="O228" t="s">
        <v>1071</v>
      </c>
      <c r="P228" t="s">
        <v>22</v>
      </c>
      <c r="Q228" t="s">
        <v>639</v>
      </c>
      <c r="R228" t="s">
        <v>636</v>
      </c>
      <c r="S228" t="s">
        <v>9567</v>
      </c>
      <c r="T228" t="s">
        <v>9564</v>
      </c>
    </row>
    <row r="229" spans="1:20" x14ac:dyDescent="0.25">
      <c r="A229" t="s">
        <v>25</v>
      </c>
      <c r="B229" t="s">
        <v>26</v>
      </c>
      <c r="C229">
        <v>50</v>
      </c>
      <c r="D229">
        <v>1</v>
      </c>
      <c r="E229" t="s">
        <v>9565</v>
      </c>
      <c r="F229">
        <v>100</v>
      </c>
      <c r="G229">
        <v>0</v>
      </c>
      <c r="H229" t="s">
        <v>632</v>
      </c>
      <c r="I229" t="s">
        <v>9566</v>
      </c>
      <c r="J229" t="s">
        <v>978</v>
      </c>
      <c r="K229" t="s">
        <v>635</v>
      </c>
      <c r="L229" t="s">
        <v>636</v>
      </c>
      <c r="M229" t="s">
        <v>9564</v>
      </c>
      <c r="N229" t="s">
        <v>635</v>
      </c>
      <c r="O229" t="s">
        <v>1071</v>
      </c>
      <c r="P229" t="s">
        <v>22</v>
      </c>
      <c r="Q229" t="s">
        <v>639</v>
      </c>
      <c r="R229" t="s">
        <v>636</v>
      </c>
      <c r="S229" t="s">
        <v>9567</v>
      </c>
      <c r="T229" t="s">
        <v>9564</v>
      </c>
    </row>
    <row r="230" spans="1:20" x14ac:dyDescent="0.25">
      <c r="A230" t="s">
        <v>257</v>
      </c>
      <c r="B230" t="s">
        <v>263</v>
      </c>
      <c r="C230">
        <v>139</v>
      </c>
      <c r="D230">
        <v>2</v>
      </c>
      <c r="E230" t="s">
        <v>9568</v>
      </c>
      <c r="F230">
        <v>199</v>
      </c>
      <c r="G230">
        <v>0</v>
      </c>
      <c r="H230" t="s">
        <v>647</v>
      </c>
      <c r="I230" t="s">
        <v>9569</v>
      </c>
      <c r="J230" t="s">
        <v>9570</v>
      </c>
      <c r="K230" t="s">
        <v>9571</v>
      </c>
      <c r="L230" t="s">
        <v>9572</v>
      </c>
      <c r="M230" t="s">
        <v>9573</v>
      </c>
      <c r="N230" t="s">
        <v>1239</v>
      </c>
      <c r="O230" t="s">
        <v>1240</v>
      </c>
      <c r="P230" t="s">
        <v>1241</v>
      </c>
      <c r="Q230" t="s">
        <v>639</v>
      </c>
      <c r="R230" t="s">
        <v>636</v>
      </c>
      <c r="S230" t="s">
        <v>9574</v>
      </c>
      <c r="T230" t="s">
        <v>9573</v>
      </c>
    </row>
    <row r="231" spans="1:20" x14ac:dyDescent="0.25">
      <c r="A231" t="s">
        <v>164</v>
      </c>
      <c r="B231" t="s">
        <v>165</v>
      </c>
      <c r="C231">
        <v>40</v>
      </c>
      <c r="D231">
        <v>10</v>
      </c>
      <c r="E231" t="s">
        <v>9575</v>
      </c>
      <c r="F231">
        <v>276.25</v>
      </c>
      <c r="G231">
        <v>0</v>
      </c>
      <c r="H231" t="s">
        <v>661</v>
      </c>
      <c r="I231" t="s">
        <v>9576</v>
      </c>
      <c r="J231" t="s">
        <v>978</v>
      </c>
      <c r="K231" t="s">
        <v>635</v>
      </c>
      <c r="L231" t="s">
        <v>636</v>
      </c>
      <c r="M231" t="s">
        <v>9577</v>
      </c>
      <c r="N231" t="s">
        <v>635</v>
      </c>
      <c r="O231" t="s">
        <v>668</v>
      </c>
      <c r="P231" t="s">
        <v>22</v>
      </c>
      <c r="Q231" t="s">
        <v>669</v>
      </c>
      <c r="R231" t="s">
        <v>636</v>
      </c>
      <c r="S231" t="s">
        <v>9578</v>
      </c>
      <c r="T231" t="s">
        <v>9577</v>
      </c>
    </row>
    <row r="232" spans="1:20" x14ac:dyDescent="0.25">
      <c r="A232" t="s">
        <v>37</v>
      </c>
      <c r="B232" t="s">
        <v>38</v>
      </c>
      <c r="C232">
        <v>66.666666666666671</v>
      </c>
      <c r="D232">
        <v>3</v>
      </c>
      <c r="E232" t="s">
        <v>9579</v>
      </c>
      <c r="F232">
        <v>100</v>
      </c>
      <c r="G232">
        <v>0</v>
      </c>
      <c r="H232" t="s">
        <v>661</v>
      </c>
      <c r="I232" t="s">
        <v>9580</v>
      </c>
      <c r="J232" t="s">
        <v>643</v>
      </c>
      <c r="K232" t="s">
        <v>635</v>
      </c>
      <c r="L232" t="s">
        <v>636</v>
      </c>
      <c r="M232" t="s">
        <v>9581</v>
      </c>
      <c r="N232" t="s">
        <v>635</v>
      </c>
      <c r="O232" t="s">
        <v>668</v>
      </c>
      <c r="P232" t="s">
        <v>22</v>
      </c>
      <c r="Q232" t="s">
        <v>669</v>
      </c>
      <c r="R232" t="s">
        <v>636</v>
      </c>
      <c r="S232" t="s">
        <v>9582</v>
      </c>
      <c r="T232" t="s">
        <v>9581</v>
      </c>
    </row>
    <row r="233" spans="1:20" x14ac:dyDescent="0.25">
      <c r="A233" t="s">
        <v>164</v>
      </c>
      <c r="B233" t="s">
        <v>165</v>
      </c>
      <c r="C233">
        <v>40</v>
      </c>
      <c r="D233">
        <v>10</v>
      </c>
      <c r="E233" t="s">
        <v>9583</v>
      </c>
      <c r="F233">
        <v>293.25</v>
      </c>
      <c r="G233">
        <v>0</v>
      </c>
      <c r="H233" t="s">
        <v>661</v>
      </c>
      <c r="I233" t="s">
        <v>9584</v>
      </c>
      <c r="J233" t="s">
        <v>1096</v>
      </c>
      <c r="K233" t="s">
        <v>635</v>
      </c>
      <c r="L233" t="s">
        <v>636</v>
      </c>
      <c r="M233" t="s">
        <v>9585</v>
      </c>
      <c r="N233" t="s">
        <v>635</v>
      </c>
      <c r="O233" t="s">
        <v>638</v>
      </c>
      <c r="P233" t="s">
        <v>22</v>
      </c>
      <c r="Q233" t="s">
        <v>639</v>
      </c>
      <c r="R233" t="s">
        <v>636</v>
      </c>
      <c r="S233" t="s">
        <v>9586</v>
      </c>
      <c r="T233" t="s">
        <v>9585</v>
      </c>
    </row>
    <row r="234" spans="1:20" x14ac:dyDescent="0.25">
      <c r="A234" t="s">
        <v>37</v>
      </c>
      <c r="B234" t="s">
        <v>38</v>
      </c>
      <c r="C234">
        <v>33</v>
      </c>
      <c r="D234">
        <v>20</v>
      </c>
      <c r="E234" t="s">
        <v>9587</v>
      </c>
      <c r="F234">
        <v>837.26</v>
      </c>
      <c r="G234">
        <v>0</v>
      </c>
      <c r="H234" t="s">
        <v>661</v>
      </c>
      <c r="I234" t="s">
        <v>6224</v>
      </c>
      <c r="J234" t="s">
        <v>2016</v>
      </c>
      <c r="K234" t="s">
        <v>635</v>
      </c>
      <c r="L234" t="s">
        <v>636</v>
      </c>
      <c r="M234" t="s">
        <v>9585</v>
      </c>
      <c r="N234" t="s">
        <v>635</v>
      </c>
      <c r="O234" t="s">
        <v>638</v>
      </c>
      <c r="P234" t="s">
        <v>22</v>
      </c>
      <c r="Q234" t="s">
        <v>639</v>
      </c>
      <c r="R234" t="s">
        <v>9588</v>
      </c>
      <c r="S234" t="s">
        <v>9589</v>
      </c>
      <c r="T234" t="s">
        <v>9585</v>
      </c>
    </row>
    <row r="235" spans="1:20" x14ac:dyDescent="0.25">
      <c r="A235" t="s">
        <v>35</v>
      </c>
      <c r="B235" t="s">
        <v>36</v>
      </c>
      <c r="C235">
        <v>33</v>
      </c>
      <c r="D235">
        <v>10</v>
      </c>
      <c r="E235" t="s">
        <v>9587</v>
      </c>
      <c r="F235">
        <v>837.26</v>
      </c>
      <c r="G235">
        <v>0</v>
      </c>
      <c r="H235" t="s">
        <v>661</v>
      </c>
      <c r="I235" t="s">
        <v>6224</v>
      </c>
      <c r="J235" t="s">
        <v>2016</v>
      </c>
      <c r="K235" t="s">
        <v>635</v>
      </c>
      <c r="L235" t="s">
        <v>636</v>
      </c>
      <c r="M235" t="s">
        <v>9585</v>
      </c>
      <c r="N235" t="s">
        <v>635</v>
      </c>
      <c r="O235" t="s">
        <v>638</v>
      </c>
      <c r="P235" t="s">
        <v>22</v>
      </c>
      <c r="Q235" t="s">
        <v>639</v>
      </c>
      <c r="R235" t="s">
        <v>9588</v>
      </c>
      <c r="S235" t="s">
        <v>9589</v>
      </c>
      <c r="T235" t="s">
        <v>9585</v>
      </c>
    </row>
    <row r="236" spans="1:20" x14ac:dyDescent="0.25">
      <c r="A236" t="s">
        <v>37</v>
      </c>
      <c r="B236" t="s">
        <v>38</v>
      </c>
      <c r="C236">
        <v>33</v>
      </c>
      <c r="D236">
        <v>10</v>
      </c>
      <c r="E236" t="s">
        <v>9590</v>
      </c>
      <c r="F236">
        <v>276.25</v>
      </c>
      <c r="G236">
        <v>0</v>
      </c>
      <c r="H236" t="s">
        <v>661</v>
      </c>
      <c r="I236" t="s">
        <v>9591</v>
      </c>
      <c r="J236" t="s">
        <v>797</v>
      </c>
      <c r="K236" t="s">
        <v>635</v>
      </c>
      <c r="L236" t="s">
        <v>636</v>
      </c>
      <c r="M236" t="s">
        <v>9592</v>
      </c>
      <c r="N236" t="s">
        <v>635</v>
      </c>
      <c r="O236" t="s">
        <v>638</v>
      </c>
      <c r="P236" t="s">
        <v>22</v>
      </c>
      <c r="Q236" t="s">
        <v>639</v>
      </c>
      <c r="R236" t="s">
        <v>636</v>
      </c>
      <c r="S236" t="s">
        <v>9593</v>
      </c>
      <c r="T236" t="s">
        <v>9594</v>
      </c>
    </row>
    <row r="237" spans="1:20" x14ac:dyDescent="0.25">
      <c r="A237" t="s">
        <v>256</v>
      </c>
      <c r="B237" t="s">
        <v>262</v>
      </c>
      <c r="C237">
        <v>139</v>
      </c>
      <c r="D237">
        <v>2</v>
      </c>
      <c r="E237" t="s">
        <v>9595</v>
      </c>
      <c r="F237">
        <v>199</v>
      </c>
      <c r="G237">
        <v>0</v>
      </c>
      <c r="H237" t="s">
        <v>647</v>
      </c>
      <c r="I237" t="s">
        <v>9596</v>
      </c>
      <c r="J237" t="s">
        <v>9597</v>
      </c>
      <c r="K237" t="s">
        <v>1058</v>
      </c>
      <c r="L237" t="s">
        <v>9598</v>
      </c>
      <c r="M237" t="s">
        <v>9599</v>
      </c>
      <c r="N237" t="s">
        <v>1239</v>
      </c>
      <c r="O237" t="s">
        <v>1535</v>
      </c>
      <c r="P237" t="s">
        <v>1241</v>
      </c>
      <c r="Q237" t="s">
        <v>1242</v>
      </c>
      <c r="R237" t="s">
        <v>636</v>
      </c>
      <c r="S237" t="s">
        <v>9600</v>
      </c>
      <c r="T237" t="s">
        <v>9592</v>
      </c>
    </row>
    <row r="238" spans="1:20" x14ac:dyDescent="0.25">
      <c r="A238" t="s">
        <v>37</v>
      </c>
      <c r="B238" t="s">
        <v>38</v>
      </c>
      <c r="C238">
        <v>66.666666666666671</v>
      </c>
      <c r="D238">
        <v>3</v>
      </c>
      <c r="E238" t="s">
        <v>9601</v>
      </c>
      <c r="F238">
        <v>100</v>
      </c>
      <c r="G238">
        <v>0</v>
      </c>
      <c r="H238" t="s">
        <v>661</v>
      </c>
      <c r="I238" t="s">
        <v>9602</v>
      </c>
      <c r="J238" t="s">
        <v>9603</v>
      </c>
      <c r="K238" t="s">
        <v>635</v>
      </c>
      <c r="L238" t="s">
        <v>636</v>
      </c>
      <c r="M238" t="s">
        <v>9604</v>
      </c>
      <c r="N238" t="s">
        <v>635</v>
      </c>
      <c r="O238" t="s">
        <v>638</v>
      </c>
      <c r="P238" t="s">
        <v>22</v>
      </c>
      <c r="Q238" t="s">
        <v>639</v>
      </c>
      <c r="R238" t="s">
        <v>636</v>
      </c>
      <c r="S238" t="s">
        <v>9605</v>
      </c>
      <c r="T238" t="s">
        <v>9604</v>
      </c>
    </row>
    <row r="239" spans="1:20" x14ac:dyDescent="0.25">
      <c r="A239" t="s">
        <v>35</v>
      </c>
      <c r="B239" t="s">
        <v>36</v>
      </c>
      <c r="C239">
        <v>66.666666666666671</v>
      </c>
      <c r="D239">
        <v>3</v>
      </c>
      <c r="E239" t="s">
        <v>9606</v>
      </c>
      <c r="F239">
        <v>100</v>
      </c>
      <c r="G239">
        <v>0</v>
      </c>
      <c r="H239" t="s">
        <v>661</v>
      </c>
      <c r="I239" t="s">
        <v>9607</v>
      </c>
      <c r="J239" t="s">
        <v>972</v>
      </c>
      <c r="K239" t="s">
        <v>635</v>
      </c>
      <c r="L239" t="s">
        <v>636</v>
      </c>
      <c r="M239" t="s">
        <v>9608</v>
      </c>
      <c r="N239" t="s">
        <v>635</v>
      </c>
      <c r="O239" t="s">
        <v>1071</v>
      </c>
      <c r="P239" t="s">
        <v>22</v>
      </c>
      <c r="Q239" t="s">
        <v>639</v>
      </c>
      <c r="R239" t="s">
        <v>636</v>
      </c>
      <c r="S239" t="s">
        <v>9609</v>
      </c>
      <c r="T239" t="s">
        <v>9608</v>
      </c>
    </row>
    <row r="240" spans="1:20" x14ac:dyDescent="0.25">
      <c r="A240" t="s">
        <v>39</v>
      </c>
      <c r="B240" t="s">
        <v>44</v>
      </c>
      <c r="C240">
        <v>78.5</v>
      </c>
      <c r="D240">
        <v>2</v>
      </c>
      <c r="E240" t="s">
        <v>9610</v>
      </c>
      <c r="F240">
        <v>157</v>
      </c>
      <c r="G240">
        <v>0</v>
      </c>
      <c r="H240" t="s">
        <v>647</v>
      </c>
      <c r="I240" t="s">
        <v>9611</v>
      </c>
      <c r="J240" t="s">
        <v>9612</v>
      </c>
      <c r="K240" t="s">
        <v>9613</v>
      </c>
      <c r="L240" t="s">
        <v>1186</v>
      </c>
      <c r="M240" t="s">
        <v>9614</v>
      </c>
      <c r="N240" t="s">
        <v>635</v>
      </c>
      <c r="O240" t="s">
        <v>653</v>
      </c>
      <c r="P240" t="s">
        <v>43</v>
      </c>
      <c r="Q240" t="s">
        <v>654</v>
      </c>
      <c r="R240" t="s">
        <v>636</v>
      </c>
      <c r="S240" t="s">
        <v>9615</v>
      </c>
      <c r="T240" t="s">
        <v>9616</v>
      </c>
    </row>
    <row r="241" spans="1:20" x14ac:dyDescent="0.25">
      <c r="A241" t="s">
        <v>164</v>
      </c>
      <c r="B241" t="s">
        <v>165</v>
      </c>
      <c r="C241">
        <v>33.333333333333336</v>
      </c>
      <c r="D241">
        <v>3</v>
      </c>
      <c r="E241" t="s">
        <v>9617</v>
      </c>
      <c r="F241">
        <v>335.75</v>
      </c>
      <c r="G241">
        <v>0</v>
      </c>
      <c r="H241" t="s">
        <v>661</v>
      </c>
      <c r="I241" t="s">
        <v>1171</v>
      </c>
      <c r="J241" t="s">
        <v>1172</v>
      </c>
      <c r="K241" t="s">
        <v>635</v>
      </c>
      <c r="L241" t="s">
        <v>636</v>
      </c>
      <c r="M241" t="s">
        <v>9618</v>
      </c>
      <c r="N241" t="s">
        <v>635</v>
      </c>
      <c r="O241" t="s">
        <v>638</v>
      </c>
      <c r="P241" t="s">
        <v>22</v>
      </c>
      <c r="Q241" t="s">
        <v>639</v>
      </c>
      <c r="R241" t="s">
        <v>636</v>
      </c>
      <c r="S241" t="s">
        <v>635</v>
      </c>
      <c r="T241" t="s">
        <v>9618</v>
      </c>
    </row>
    <row r="242" spans="1:20" x14ac:dyDescent="0.25">
      <c r="A242" t="s">
        <v>20</v>
      </c>
      <c r="B242" t="s">
        <v>21</v>
      </c>
      <c r="C242">
        <v>50</v>
      </c>
      <c r="D242">
        <v>1</v>
      </c>
      <c r="E242" t="s">
        <v>9617</v>
      </c>
      <c r="F242">
        <v>335.75</v>
      </c>
      <c r="G242">
        <v>0</v>
      </c>
      <c r="H242" t="s">
        <v>661</v>
      </c>
      <c r="I242" t="s">
        <v>1171</v>
      </c>
      <c r="J242" t="s">
        <v>1172</v>
      </c>
      <c r="K242" t="s">
        <v>635</v>
      </c>
      <c r="L242" t="s">
        <v>636</v>
      </c>
      <c r="M242" t="s">
        <v>9618</v>
      </c>
      <c r="N242" t="s">
        <v>635</v>
      </c>
      <c r="O242" t="s">
        <v>638</v>
      </c>
      <c r="P242" t="s">
        <v>22</v>
      </c>
      <c r="Q242" t="s">
        <v>639</v>
      </c>
      <c r="R242" t="s">
        <v>636</v>
      </c>
      <c r="S242" t="s">
        <v>635</v>
      </c>
      <c r="T242" t="s">
        <v>9618</v>
      </c>
    </row>
    <row r="243" spans="1:20" x14ac:dyDescent="0.25">
      <c r="A243" t="s">
        <v>23</v>
      </c>
      <c r="B243" t="s">
        <v>24</v>
      </c>
      <c r="C243">
        <v>50</v>
      </c>
      <c r="D243">
        <v>1</v>
      </c>
      <c r="E243" t="s">
        <v>9617</v>
      </c>
      <c r="F243">
        <v>335.75</v>
      </c>
      <c r="G243">
        <v>0</v>
      </c>
      <c r="H243" t="s">
        <v>661</v>
      </c>
      <c r="I243" t="s">
        <v>1171</v>
      </c>
      <c r="J243" t="s">
        <v>1172</v>
      </c>
      <c r="K243" t="s">
        <v>635</v>
      </c>
      <c r="L243" t="s">
        <v>636</v>
      </c>
      <c r="M243" t="s">
        <v>9618</v>
      </c>
      <c r="N243" t="s">
        <v>635</v>
      </c>
      <c r="O243" t="s">
        <v>638</v>
      </c>
      <c r="P243" t="s">
        <v>22</v>
      </c>
      <c r="Q243" t="s">
        <v>639</v>
      </c>
      <c r="R243" t="s">
        <v>636</v>
      </c>
      <c r="S243" t="s">
        <v>635</v>
      </c>
      <c r="T243" t="s">
        <v>9618</v>
      </c>
    </row>
    <row r="244" spans="1:20" x14ac:dyDescent="0.25">
      <c r="A244" t="s">
        <v>25</v>
      </c>
      <c r="B244" t="s">
        <v>26</v>
      </c>
      <c r="C244">
        <v>50</v>
      </c>
      <c r="D244">
        <v>1</v>
      </c>
      <c r="E244" t="s">
        <v>9617</v>
      </c>
      <c r="F244">
        <v>335.75</v>
      </c>
      <c r="G244">
        <v>0</v>
      </c>
      <c r="H244" t="s">
        <v>661</v>
      </c>
      <c r="I244" t="s">
        <v>1171</v>
      </c>
      <c r="J244" t="s">
        <v>1172</v>
      </c>
      <c r="K244" t="s">
        <v>635</v>
      </c>
      <c r="L244" t="s">
        <v>636</v>
      </c>
      <c r="M244" t="s">
        <v>9618</v>
      </c>
      <c r="N244" t="s">
        <v>635</v>
      </c>
      <c r="O244" t="s">
        <v>638</v>
      </c>
      <c r="P244" t="s">
        <v>22</v>
      </c>
      <c r="Q244" t="s">
        <v>639</v>
      </c>
      <c r="R244" t="s">
        <v>636</v>
      </c>
      <c r="S244" t="s">
        <v>635</v>
      </c>
      <c r="T244" t="s">
        <v>9618</v>
      </c>
    </row>
    <row r="245" spans="1:20" x14ac:dyDescent="0.25">
      <c r="A245" t="s">
        <v>164</v>
      </c>
      <c r="B245" t="s">
        <v>165</v>
      </c>
      <c r="C245">
        <v>33.333333333333336</v>
      </c>
      <c r="D245">
        <v>3</v>
      </c>
      <c r="E245" t="s">
        <v>9617</v>
      </c>
      <c r="F245">
        <v>335.75</v>
      </c>
      <c r="G245">
        <v>0</v>
      </c>
      <c r="H245" t="s">
        <v>661</v>
      </c>
      <c r="I245" t="s">
        <v>1171</v>
      </c>
      <c r="J245" t="s">
        <v>1172</v>
      </c>
      <c r="K245" t="s">
        <v>635</v>
      </c>
      <c r="L245" t="s">
        <v>636</v>
      </c>
      <c r="M245" t="s">
        <v>9618</v>
      </c>
      <c r="N245" t="s">
        <v>635</v>
      </c>
      <c r="O245" t="s">
        <v>638</v>
      </c>
      <c r="P245" t="s">
        <v>22</v>
      </c>
      <c r="Q245" t="s">
        <v>639</v>
      </c>
      <c r="R245" t="s">
        <v>636</v>
      </c>
      <c r="S245" t="s">
        <v>635</v>
      </c>
      <c r="T245" t="s">
        <v>9618</v>
      </c>
    </row>
    <row r="246" spans="1:20" x14ac:dyDescent="0.25">
      <c r="A246" t="s">
        <v>20</v>
      </c>
      <c r="B246" t="s">
        <v>21</v>
      </c>
      <c r="C246">
        <v>50</v>
      </c>
      <c r="D246">
        <v>1</v>
      </c>
      <c r="E246" t="s">
        <v>9617</v>
      </c>
      <c r="F246">
        <v>335.75</v>
      </c>
      <c r="G246">
        <v>0</v>
      </c>
      <c r="H246" t="s">
        <v>661</v>
      </c>
      <c r="I246" t="s">
        <v>1171</v>
      </c>
      <c r="J246" t="s">
        <v>1172</v>
      </c>
      <c r="K246" t="s">
        <v>635</v>
      </c>
      <c r="L246" t="s">
        <v>636</v>
      </c>
      <c r="M246" t="s">
        <v>9618</v>
      </c>
      <c r="N246" t="s">
        <v>635</v>
      </c>
      <c r="O246" t="s">
        <v>638</v>
      </c>
      <c r="P246" t="s">
        <v>22</v>
      </c>
      <c r="Q246" t="s">
        <v>639</v>
      </c>
      <c r="R246" t="s">
        <v>636</v>
      </c>
      <c r="S246" t="s">
        <v>635</v>
      </c>
      <c r="T246" t="s">
        <v>9618</v>
      </c>
    </row>
    <row r="247" spans="1:20" x14ac:dyDescent="0.25">
      <c r="A247" t="s">
        <v>23</v>
      </c>
      <c r="B247" t="s">
        <v>24</v>
      </c>
      <c r="C247">
        <v>50</v>
      </c>
      <c r="D247">
        <v>1</v>
      </c>
      <c r="E247" t="s">
        <v>9617</v>
      </c>
      <c r="F247">
        <v>335.75</v>
      </c>
      <c r="G247">
        <v>0</v>
      </c>
      <c r="H247" t="s">
        <v>661</v>
      </c>
      <c r="I247" t="s">
        <v>1171</v>
      </c>
      <c r="J247" t="s">
        <v>1172</v>
      </c>
      <c r="K247" t="s">
        <v>635</v>
      </c>
      <c r="L247" t="s">
        <v>636</v>
      </c>
      <c r="M247" t="s">
        <v>9618</v>
      </c>
      <c r="N247" t="s">
        <v>635</v>
      </c>
      <c r="O247" t="s">
        <v>638</v>
      </c>
      <c r="P247" t="s">
        <v>22</v>
      </c>
      <c r="Q247" t="s">
        <v>639</v>
      </c>
      <c r="R247" t="s">
        <v>636</v>
      </c>
      <c r="S247" t="s">
        <v>635</v>
      </c>
      <c r="T247" t="s">
        <v>9618</v>
      </c>
    </row>
    <row r="248" spans="1:20" x14ac:dyDescent="0.25">
      <c r="A248" t="s">
        <v>25</v>
      </c>
      <c r="B248" t="s">
        <v>26</v>
      </c>
      <c r="C248">
        <v>50</v>
      </c>
      <c r="D248">
        <v>1</v>
      </c>
      <c r="E248" t="s">
        <v>9617</v>
      </c>
      <c r="F248">
        <v>335.75</v>
      </c>
      <c r="G248">
        <v>0</v>
      </c>
      <c r="H248" t="s">
        <v>661</v>
      </c>
      <c r="I248" t="s">
        <v>1171</v>
      </c>
      <c r="J248" t="s">
        <v>1172</v>
      </c>
      <c r="K248" t="s">
        <v>635</v>
      </c>
      <c r="L248" t="s">
        <v>636</v>
      </c>
      <c r="M248" t="s">
        <v>9618</v>
      </c>
      <c r="N248" t="s">
        <v>635</v>
      </c>
      <c r="O248" t="s">
        <v>638</v>
      </c>
      <c r="P248" t="s">
        <v>22</v>
      </c>
      <c r="Q248" t="s">
        <v>639</v>
      </c>
      <c r="R248" t="s">
        <v>636</v>
      </c>
      <c r="S248" t="s">
        <v>635</v>
      </c>
      <c r="T248" t="s">
        <v>9618</v>
      </c>
    </row>
    <row r="249" spans="1:20" x14ac:dyDescent="0.25">
      <c r="A249" t="s">
        <v>116</v>
      </c>
      <c r="B249" t="s">
        <v>117</v>
      </c>
      <c r="C249">
        <v>10</v>
      </c>
      <c r="D249">
        <v>20</v>
      </c>
      <c r="E249" t="s">
        <v>9619</v>
      </c>
      <c r="F249">
        <v>1153</v>
      </c>
      <c r="G249">
        <v>0</v>
      </c>
      <c r="H249" t="s">
        <v>647</v>
      </c>
      <c r="I249" t="s">
        <v>6722</v>
      </c>
      <c r="J249" t="s">
        <v>9620</v>
      </c>
      <c r="K249" t="s">
        <v>1254</v>
      </c>
      <c r="L249" t="s">
        <v>1541</v>
      </c>
      <c r="M249" t="s">
        <v>9621</v>
      </c>
      <c r="N249" t="s">
        <v>635</v>
      </c>
      <c r="O249" t="s">
        <v>653</v>
      </c>
      <c r="P249" t="s">
        <v>43</v>
      </c>
      <c r="Q249" t="s">
        <v>654</v>
      </c>
      <c r="R249" t="s">
        <v>636</v>
      </c>
      <c r="S249" t="s">
        <v>9622</v>
      </c>
      <c r="T249" t="s">
        <v>9621</v>
      </c>
    </row>
    <row r="250" spans="1:20" x14ac:dyDescent="0.25">
      <c r="A250" t="s">
        <v>116</v>
      </c>
      <c r="B250" t="s">
        <v>117</v>
      </c>
      <c r="C250">
        <v>10</v>
      </c>
      <c r="D250">
        <v>100</v>
      </c>
      <c r="E250" t="s">
        <v>9619</v>
      </c>
      <c r="F250">
        <v>1153</v>
      </c>
      <c r="G250">
        <v>0</v>
      </c>
      <c r="H250" t="s">
        <v>647</v>
      </c>
      <c r="I250" t="s">
        <v>6722</v>
      </c>
      <c r="J250" t="s">
        <v>9620</v>
      </c>
      <c r="K250" t="s">
        <v>1254</v>
      </c>
      <c r="L250" t="s">
        <v>1541</v>
      </c>
      <c r="M250" t="s">
        <v>9621</v>
      </c>
      <c r="N250" t="s">
        <v>635</v>
      </c>
      <c r="O250" t="s">
        <v>653</v>
      </c>
      <c r="P250" t="s">
        <v>43</v>
      </c>
      <c r="Q250" t="s">
        <v>654</v>
      </c>
      <c r="R250" t="s">
        <v>636</v>
      </c>
      <c r="S250" t="s">
        <v>9622</v>
      </c>
      <c r="T250" t="s">
        <v>9621</v>
      </c>
    </row>
    <row r="251" spans="1:20" x14ac:dyDescent="0.25">
      <c r="A251" t="s">
        <v>164</v>
      </c>
      <c r="B251" t="s">
        <v>165</v>
      </c>
      <c r="C251">
        <v>50</v>
      </c>
      <c r="D251">
        <v>6</v>
      </c>
      <c r="E251" t="s">
        <v>9623</v>
      </c>
      <c r="F251">
        <v>335.75</v>
      </c>
      <c r="G251">
        <v>0</v>
      </c>
      <c r="H251" t="s">
        <v>661</v>
      </c>
      <c r="I251" t="s">
        <v>6224</v>
      </c>
      <c r="J251" t="s">
        <v>2016</v>
      </c>
      <c r="K251" t="s">
        <v>635</v>
      </c>
      <c r="L251" t="s">
        <v>636</v>
      </c>
      <c r="M251" t="s">
        <v>9624</v>
      </c>
      <c r="N251" t="s">
        <v>635</v>
      </c>
      <c r="O251" t="s">
        <v>638</v>
      </c>
      <c r="P251" t="s">
        <v>22</v>
      </c>
      <c r="Q251" t="s">
        <v>639</v>
      </c>
      <c r="R251" t="s">
        <v>636</v>
      </c>
      <c r="S251" t="s">
        <v>9625</v>
      </c>
      <c r="T251" t="s">
        <v>9624</v>
      </c>
    </row>
    <row r="252" spans="1:20" x14ac:dyDescent="0.25">
      <c r="A252" t="s">
        <v>164</v>
      </c>
      <c r="B252" t="s">
        <v>165</v>
      </c>
      <c r="C252">
        <v>50</v>
      </c>
      <c r="D252">
        <v>6</v>
      </c>
      <c r="E252" t="s">
        <v>9623</v>
      </c>
      <c r="F252">
        <v>335.75</v>
      </c>
      <c r="G252">
        <v>0</v>
      </c>
      <c r="H252" t="s">
        <v>661</v>
      </c>
      <c r="I252" t="s">
        <v>6224</v>
      </c>
      <c r="J252" t="s">
        <v>2016</v>
      </c>
      <c r="K252" t="s">
        <v>635</v>
      </c>
      <c r="L252" t="s">
        <v>636</v>
      </c>
      <c r="M252" t="s">
        <v>9624</v>
      </c>
      <c r="N252" t="s">
        <v>635</v>
      </c>
      <c r="O252" t="s">
        <v>638</v>
      </c>
      <c r="P252" t="s">
        <v>22</v>
      </c>
      <c r="Q252" t="s">
        <v>639</v>
      </c>
      <c r="R252" t="s">
        <v>636</v>
      </c>
      <c r="S252" t="s">
        <v>9625</v>
      </c>
      <c r="T252" t="s">
        <v>9624</v>
      </c>
    </row>
    <row r="253" spans="1:20" x14ac:dyDescent="0.25">
      <c r="A253" t="s">
        <v>35</v>
      </c>
      <c r="B253" t="s">
        <v>36</v>
      </c>
      <c r="C253">
        <v>33</v>
      </c>
      <c r="D253">
        <v>10</v>
      </c>
      <c r="E253" t="s">
        <v>9626</v>
      </c>
      <c r="F253">
        <v>276.25</v>
      </c>
      <c r="G253">
        <v>0</v>
      </c>
      <c r="H253" t="s">
        <v>661</v>
      </c>
      <c r="I253" t="s">
        <v>6224</v>
      </c>
      <c r="J253" t="s">
        <v>2016</v>
      </c>
      <c r="K253" t="s">
        <v>635</v>
      </c>
      <c r="L253" t="s">
        <v>636</v>
      </c>
      <c r="M253" t="s">
        <v>9627</v>
      </c>
      <c r="N253" t="s">
        <v>635</v>
      </c>
      <c r="O253" t="s">
        <v>638</v>
      </c>
      <c r="P253" t="s">
        <v>22</v>
      </c>
      <c r="Q253" t="s">
        <v>639</v>
      </c>
      <c r="R253" t="s">
        <v>636</v>
      </c>
      <c r="S253" t="s">
        <v>9628</v>
      </c>
      <c r="T253" t="s">
        <v>9627</v>
      </c>
    </row>
    <row r="254" spans="1:20" x14ac:dyDescent="0.25">
      <c r="A254" t="s">
        <v>164</v>
      </c>
      <c r="B254" t="s">
        <v>165</v>
      </c>
      <c r="C254">
        <v>50</v>
      </c>
      <c r="D254">
        <v>6</v>
      </c>
      <c r="E254" t="s">
        <v>9629</v>
      </c>
      <c r="F254">
        <v>199.99</v>
      </c>
      <c r="G254">
        <v>0</v>
      </c>
      <c r="H254" t="s">
        <v>661</v>
      </c>
      <c r="I254" t="s">
        <v>9630</v>
      </c>
      <c r="J254" t="s">
        <v>818</v>
      </c>
      <c r="K254" t="s">
        <v>635</v>
      </c>
      <c r="L254" t="s">
        <v>636</v>
      </c>
      <c r="M254" t="s">
        <v>9631</v>
      </c>
      <c r="N254" t="s">
        <v>635</v>
      </c>
      <c r="O254" t="s">
        <v>668</v>
      </c>
      <c r="P254" t="s">
        <v>22</v>
      </c>
      <c r="Q254" t="s">
        <v>669</v>
      </c>
      <c r="R254" t="s">
        <v>636</v>
      </c>
      <c r="S254" t="s">
        <v>9632</v>
      </c>
      <c r="T254" t="s">
        <v>9631</v>
      </c>
    </row>
    <row r="255" spans="1:20" x14ac:dyDescent="0.25">
      <c r="A255" t="s">
        <v>20</v>
      </c>
      <c r="B255" t="s">
        <v>21</v>
      </c>
      <c r="C255">
        <v>50</v>
      </c>
      <c r="D255">
        <v>1</v>
      </c>
      <c r="E255" t="s">
        <v>9633</v>
      </c>
      <c r="F255">
        <v>99.99</v>
      </c>
      <c r="G255">
        <v>0</v>
      </c>
      <c r="H255" t="s">
        <v>661</v>
      </c>
      <c r="I255" t="s">
        <v>9634</v>
      </c>
      <c r="J255" t="s">
        <v>1742</v>
      </c>
      <c r="K255" t="s">
        <v>635</v>
      </c>
      <c r="L255" t="s">
        <v>636</v>
      </c>
      <c r="M255" t="s">
        <v>9635</v>
      </c>
      <c r="N255" t="s">
        <v>635</v>
      </c>
      <c r="O255" t="s">
        <v>638</v>
      </c>
      <c r="P255" t="s">
        <v>22</v>
      </c>
      <c r="Q255" t="s">
        <v>639</v>
      </c>
      <c r="R255" t="s">
        <v>636</v>
      </c>
      <c r="S255" t="s">
        <v>635</v>
      </c>
      <c r="T255" t="s">
        <v>9635</v>
      </c>
    </row>
    <row r="256" spans="1:20" x14ac:dyDescent="0.25">
      <c r="A256" t="s">
        <v>23</v>
      </c>
      <c r="B256" t="s">
        <v>24</v>
      </c>
      <c r="C256">
        <v>50</v>
      </c>
      <c r="D256">
        <v>1</v>
      </c>
      <c r="E256" t="s">
        <v>9633</v>
      </c>
      <c r="F256">
        <v>99.99</v>
      </c>
      <c r="G256">
        <v>0</v>
      </c>
      <c r="H256" t="s">
        <v>661</v>
      </c>
      <c r="I256" t="s">
        <v>9634</v>
      </c>
      <c r="J256" t="s">
        <v>1742</v>
      </c>
      <c r="K256" t="s">
        <v>635</v>
      </c>
      <c r="L256" t="s">
        <v>636</v>
      </c>
      <c r="M256" t="s">
        <v>9635</v>
      </c>
      <c r="N256" t="s">
        <v>635</v>
      </c>
      <c r="O256" t="s">
        <v>638</v>
      </c>
      <c r="P256" t="s">
        <v>22</v>
      </c>
      <c r="Q256" t="s">
        <v>639</v>
      </c>
      <c r="R256" t="s">
        <v>636</v>
      </c>
      <c r="S256" t="s">
        <v>635</v>
      </c>
      <c r="T256" t="s">
        <v>9635</v>
      </c>
    </row>
    <row r="257" spans="1:20" x14ac:dyDescent="0.25">
      <c r="A257" t="s">
        <v>25</v>
      </c>
      <c r="B257" t="s">
        <v>26</v>
      </c>
      <c r="C257">
        <v>50</v>
      </c>
      <c r="D257">
        <v>1</v>
      </c>
      <c r="E257" t="s">
        <v>9633</v>
      </c>
      <c r="F257">
        <v>99.99</v>
      </c>
      <c r="G257">
        <v>0</v>
      </c>
      <c r="H257" t="s">
        <v>661</v>
      </c>
      <c r="I257" t="s">
        <v>9634</v>
      </c>
      <c r="J257" t="s">
        <v>1742</v>
      </c>
      <c r="K257" t="s">
        <v>635</v>
      </c>
      <c r="L257" t="s">
        <v>636</v>
      </c>
      <c r="M257" t="s">
        <v>9635</v>
      </c>
      <c r="N257" t="s">
        <v>635</v>
      </c>
      <c r="O257" t="s">
        <v>638</v>
      </c>
      <c r="P257" t="s">
        <v>22</v>
      </c>
      <c r="Q257" t="s">
        <v>639</v>
      </c>
      <c r="R257" t="s">
        <v>636</v>
      </c>
      <c r="S257" t="s">
        <v>635</v>
      </c>
      <c r="T257" t="s">
        <v>9635</v>
      </c>
    </row>
    <row r="258" spans="1:20" x14ac:dyDescent="0.25">
      <c r="A258" t="s">
        <v>35</v>
      </c>
      <c r="B258" t="s">
        <v>36</v>
      </c>
      <c r="C258">
        <v>66.666666666666671</v>
      </c>
      <c r="D258">
        <v>3</v>
      </c>
      <c r="E258" t="s">
        <v>9636</v>
      </c>
      <c r="F258">
        <v>100</v>
      </c>
      <c r="G258">
        <v>0</v>
      </c>
      <c r="H258" t="s">
        <v>661</v>
      </c>
      <c r="I258" t="s">
        <v>3374</v>
      </c>
      <c r="J258" t="s">
        <v>848</v>
      </c>
      <c r="K258" t="s">
        <v>635</v>
      </c>
      <c r="L258" t="s">
        <v>636</v>
      </c>
      <c r="M258" t="s">
        <v>9637</v>
      </c>
      <c r="N258" t="s">
        <v>635</v>
      </c>
      <c r="O258" t="s">
        <v>638</v>
      </c>
      <c r="P258" t="s">
        <v>22</v>
      </c>
      <c r="Q258" t="s">
        <v>639</v>
      </c>
      <c r="R258" t="s">
        <v>636</v>
      </c>
      <c r="S258" t="s">
        <v>9638</v>
      </c>
      <c r="T258" t="s">
        <v>9637</v>
      </c>
    </row>
    <row r="259" spans="1:20" x14ac:dyDescent="0.25">
      <c r="A259" t="s">
        <v>37</v>
      </c>
      <c r="B259" t="s">
        <v>38</v>
      </c>
      <c r="C259">
        <v>66.666666666666671</v>
      </c>
      <c r="D259">
        <v>3</v>
      </c>
      <c r="E259" t="s">
        <v>9639</v>
      </c>
      <c r="F259">
        <v>99.99</v>
      </c>
      <c r="G259">
        <v>0</v>
      </c>
      <c r="H259" t="s">
        <v>661</v>
      </c>
      <c r="I259" t="s">
        <v>9640</v>
      </c>
      <c r="J259" t="s">
        <v>2364</v>
      </c>
      <c r="K259" t="s">
        <v>635</v>
      </c>
      <c r="L259" t="s">
        <v>636</v>
      </c>
      <c r="M259" t="s">
        <v>9641</v>
      </c>
      <c r="N259" t="s">
        <v>635</v>
      </c>
      <c r="O259" t="s">
        <v>638</v>
      </c>
      <c r="P259" t="s">
        <v>22</v>
      </c>
      <c r="Q259" t="s">
        <v>639</v>
      </c>
      <c r="R259" t="s">
        <v>636</v>
      </c>
      <c r="S259" t="s">
        <v>9642</v>
      </c>
      <c r="T259" t="s">
        <v>9641</v>
      </c>
    </row>
    <row r="260" spans="1:20" x14ac:dyDescent="0.25">
      <c r="A260" t="s">
        <v>39</v>
      </c>
      <c r="B260" t="s">
        <v>44</v>
      </c>
      <c r="C260">
        <v>78.5</v>
      </c>
      <c r="D260">
        <v>2</v>
      </c>
      <c r="E260" t="s">
        <v>9643</v>
      </c>
      <c r="F260">
        <v>195</v>
      </c>
      <c r="G260">
        <v>38</v>
      </c>
      <c r="H260" t="s">
        <v>647</v>
      </c>
      <c r="I260" t="s">
        <v>919</v>
      </c>
      <c r="J260" t="s">
        <v>9644</v>
      </c>
      <c r="K260" t="s">
        <v>5725</v>
      </c>
      <c r="L260" t="s">
        <v>4009</v>
      </c>
      <c r="M260" t="s">
        <v>9645</v>
      </c>
      <c r="N260" t="s">
        <v>635</v>
      </c>
      <c r="O260" t="s">
        <v>653</v>
      </c>
      <c r="P260" t="s">
        <v>43</v>
      </c>
      <c r="Q260" t="s">
        <v>654</v>
      </c>
      <c r="R260" t="s">
        <v>636</v>
      </c>
      <c r="S260" t="s">
        <v>9646</v>
      </c>
      <c r="T260" t="s">
        <v>9645</v>
      </c>
    </row>
    <row r="261" spans="1:20" x14ac:dyDescent="0.25">
      <c r="A261" t="s">
        <v>29</v>
      </c>
      <c r="B261" t="s">
        <v>30</v>
      </c>
      <c r="C261">
        <v>65</v>
      </c>
      <c r="D261">
        <v>1</v>
      </c>
      <c r="E261" t="s">
        <v>9647</v>
      </c>
      <c r="F261">
        <v>398</v>
      </c>
      <c r="G261">
        <v>0</v>
      </c>
      <c r="H261" t="s">
        <v>647</v>
      </c>
      <c r="I261" t="s">
        <v>9648</v>
      </c>
      <c r="J261" t="s">
        <v>9649</v>
      </c>
      <c r="K261" t="s">
        <v>4435</v>
      </c>
      <c r="L261" t="s">
        <v>9650</v>
      </c>
      <c r="M261" t="s">
        <v>9651</v>
      </c>
      <c r="N261" t="s">
        <v>1239</v>
      </c>
      <c r="O261" t="s">
        <v>1240</v>
      </c>
      <c r="P261" t="s">
        <v>1241</v>
      </c>
      <c r="Q261" t="s">
        <v>639</v>
      </c>
      <c r="R261" t="s">
        <v>636</v>
      </c>
      <c r="S261" t="s">
        <v>9652</v>
      </c>
      <c r="T261" t="s">
        <v>9645</v>
      </c>
    </row>
    <row r="262" spans="1:20" x14ac:dyDescent="0.25">
      <c r="A262" t="s">
        <v>619</v>
      </c>
      <c r="B262" t="s">
        <v>620</v>
      </c>
      <c r="C262">
        <v>139</v>
      </c>
      <c r="D262">
        <v>2</v>
      </c>
      <c r="E262" t="s">
        <v>9647</v>
      </c>
      <c r="F262">
        <v>398</v>
      </c>
      <c r="G262">
        <v>0</v>
      </c>
      <c r="H262" t="s">
        <v>647</v>
      </c>
      <c r="I262" t="s">
        <v>9648</v>
      </c>
      <c r="J262" t="s">
        <v>9649</v>
      </c>
      <c r="K262" t="s">
        <v>4435</v>
      </c>
      <c r="L262" t="s">
        <v>9650</v>
      </c>
      <c r="M262" t="s">
        <v>9651</v>
      </c>
      <c r="N262" t="s">
        <v>1239</v>
      </c>
      <c r="O262" t="s">
        <v>1240</v>
      </c>
      <c r="P262" t="s">
        <v>1241</v>
      </c>
      <c r="Q262" t="s">
        <v>639</v>
      </c>
      <c r="R262" t="s">
        <v>636</v>
      </c>
      <c r="S262" t="s">
        <v>9652</v>
      </c>
      <c r="T262" t="s">
        <v>9645</v>
      </c>
    </row>
    <row r="263" spans="1:20" x14ac:dyDescent="0.25">
      <c r="A263" t="s">
        <v>164</v>
      </c>
      <c r="B263" t="s">
        <v>165</v>
      </c>
      <c r="C263">
        <v>40</v>
      </c>
      <c r="D263">
        <v>10</v>
      </c>
      <c r="E263" t="s">
        <v>9653</v>
      </c>
      <c r="F263">
        <v>293.25</v>
      </c>
      <c r="G263">
        <v>0</v>
      </c>
      <c r="H263" t="s">
        <v>661</v>
      </c>
      <c r="I263" t="s">
        <v>9654</v>
      </c>
      <c r="J263" t="s">
        <v>802</v>
      </c>
      <c r="K263" t="s">
        <v>635</v>
      </c>
      <c r="L263" t="s">
        <v>636</v>
      </c>
      <c r="M263" t="s">
        <v>9655</v>
      </c>
      <c r="N263" t="s">
        <v>635</v>
      </c>
      <c r="O263" t="s">
        <v>638</v>
      </c>
      <c r="P263" t="s">
        <v>22</v>
      </c>
      <c r="Q263" t="s">
        <v>639</v>
      </c>
      <c r="R263" t="s">
        <v>636</v>
      </c>
      <c r="S263" t="s">
        <v>9656</v>
      </c>
      <c r="T263" t="s">
        <v>9657</v>
      </c>
    </row>
    <row r="264" spans="1:20" x14ac:dyDescent="0.25">
      <c r="A264" t="s">
        <v>20</v>
      </c>
      <c r="B264" t="s">
        <v>21</v>
      </c>
      <c r="C264">
        <v>50</v>
      </c>
      <c r="D264">
        <v>2</v>
      </c>
      <c r="E264" t="s">
        <v>9658</v>
      </c>
      <c r="F264">
        <v>199.98</v>
      </c>
      <c r="G264">
        <v>0</v>
      </c>
      <c r="H264" t="s">
        <v>661</v>
      </c>
      <c r="I264" t="s">
        <v>9659</v>
      </c>
      <c r="J264" t="s">
        <v>972</v>
      </c>
      <c r="K264" t="s">
        <v>635</v>
      </c>
      <c r="L264" t="s">
        <v>636</v>
      </c>
      <c r="M264" t="s">
        <v>9657</v>
      </c>
      <c r="N264" t="s">
        <v>635</v>
      </c>
      <c r="O264" t="s">
        <v>668</v>
      </c>
      <c r="P264" t="s">
        <v>22</v>
      </c>
      <c r="Q264" t="s">
        <v>669</v>
      </c>
      <c r="R264" t="s">
        <v>636</v>
      </c>
      <c r="S264" t="s">
        <v>635</v>
      </c>
      <c r="T264" t="s">
        <v>9655</v>
      </c>
    </row>
    <row r="265" spans="1:20" x14ac:dyDescent="0.25">
      <c r="A265" t="s">
        <v>23</v>
      </c>
      <c r="B265" t="s">
        <v>24</v>
      </c>
      <c r="C265">
        <v>50</v>
      </c>
      <c r="D265">
        <v>2</v>
      </c>
      <c r="E265" t="s">
        <v>9658</v>
      </c>
      <c r="F265">
        <v>199.98</v>
      </c>
      <c r="G265">
        <v>0</v>
      </c>
      <c r="H265" t="s">
        <v>661</v>
      </c>
      <c r="I265" t="s">
        <v>9659</v>
      </c>
      <c r="J265" t="s">
        <v>972</v>
      </c>
      <c r="K265" t="s">
        <v>635</v>
      </c>
      <c r="L265" t="s">
        <v>636</v>
      </c>
      <c r="M265" t="s">
        <v>9657</v>
      </c>
      <c r="N265" t="s">
        <v>635</v>
      </c>
      <c r="O265" t="s">
        <v>668</v>
      </c>
      <c r="P265" t="s">
        <v>22</v>
      </c>
      <c r="Q265" t="s">
        <v>669</v>
      </c>
      <c r="R265" t="s">
        <v>636</v>
      </c>
      <c r="S265" t="s">
        <v>635</v>
      </c>
      <c r="T265" t="s">
        <v>9655</v>
      </c>
    </row>
    <row r="266" spans="1:20" x14ac:dyDescent="0.25">
      <c r="A266" t="s">
        <v>25</v>
      </c>
      <c r="B266" t="s">
        <v>26</v>
      </c>
      <c r="C266">
        <v>50</v>
      </c>
      <c r="D266">
        <v>2</v>
      </c>
      <c r="E266" t="s">
        <v>9658</v>
      </c>
      <c r="F266">
        <v>199.98</v>
      </c>
      <c r="G266">
        <v>0</v>
      </c>
      <c r="H266" t="s">
        <v>661</v>
      </c>
      <c r="I266" t="s">
        <v>9659</v>
      </c>
      <c r="J266" t="s">
        <v>972</v>
      </c>
      <c r="K266" t="s">
        <v>635</v>
      </c>
      <c r="L266" t="s">
        <v>636</v>
      </c>
      <c r="M266" t="s">
        <v>9657</v>
      </c>
      <c r="N266" t="s">
        <v>635</v>
      </c>
      <c r="O266" t="s">
        <v>668</v>
      </c>
      <c r="P266" t="s">
        <v>22</v>
      </c>
      <c r="Q266" t="s">
        <v>669</v>
      </c>
      <c r="R266" t="s">
        <v>636</v>
      </c>
      <c r="S266" t="s">
        <v>635</v>
      </c>
      <c r="T266" t="s">
        <v>9655</v>
      </c>
    </row>
    <row r="267" spans="1:20" x14ac:dyDescent="0.25">
      <c r="A267" t="s">
        <v>164</v>
      </c>
      <c r="B267" t="s">
        <v>165</v>
      </c>
      <c r="C267">
        <v>33.333333333333336</v>
      </c>
      <c r="D267">
        <v>3</v>
      </c>
      <c r="E267" t="s">
        <v>9660</v>
      </c>
      <c r="F267">
        <v>99.99</v>
      </c>
      <c r="G267">
        <v>0</v>
      </c>
      <c r="H267" t="s">
        <v>661</v>
      </c>
      <c r="I267" t="s">
        <v>9661</v>
      </c>
      <c r="J267" t="s">
        <v>1200</v>
      </c>
      <c r="K267" t="s">
        <v>635</v>
      </c>
      <c r="L267" t="s">
        <v>636</v>
      </c>
      <c r="M267" t="s">
        <v>9662</v>
      </c>
      <c r="N267" t="s">
        <v>635</v>
      </c>
      <c r="O267" t="s">
        <v>638</v>
      </c>
      <c r="P267" t="s">
        <v>22</v>
      </c>
      <c r="Q267" t="s">
        <v>639</v>
      </c>
      <c r="R267" t="s">
        <v>636</v>
      </c>
      <c r="S267" t="s">
        <v>9663</v>
      </c>
      <c r="T267" t="s">
        <v>9664</v>
      </c>
    </row>
    <row r="268" spans="1:20" x14ac:dyDescent="0.25">
      <c r="A268" t="s">
        <v>129</v>
      </c>
      <c r="B268" t="s">
        <v>130</v>
      </c>
      <c r="C268">
        <v>65</v>
      </c>
      <c r="D268">
        <v>1</v>
      </c>
      <c r="E268" t="s">
        <v>9647</v>
      </c>
      <c r="F268">
        <v>398</v>
      </c>
      <c r="G268">
        <v>0</v>
      </c>
      <c r="H268" t="s">
        <v>647</v>
      </c>
      <c r="I268" t="s">
        <v>9648</v>
      </c>
      <c r="J268" t="s">
        <v>9649</v>
      </c>
      <c r="K268" t="s">
        <v>4435</v>
      </c>
      <c r="L268" t="s">
        <v>9650</v>
      </c>
      <c r="M268" t="s">
        <v>9651</v>
      </c>
      <c r="N268" t="s">
        <v>1239</v>
      </c>
      <c r="O268" t="s">
        <v>1240</v>
      </c>
      <c r="P268" t="s">
        <v>1241</v>
      </c>
      <c r="Q268" t="s">
        <v>639</v>
      </c>
      <c r="R268" t="s">
        <v>636</v>
      </c>
      <c r="S268" t="s">
        <v>9652</v>
      </c>
      <c r="T268" t="s">
        <v>9651</v>
      </c>
    </row>
    <row r="269" spans="1:20" x14ac:dyDescent="0.25">
      <c r="A269" t="s">
        <v>118</v>
      </c>
      <c r="B269" t="s">
        <v>91</v>
      </c>
      <c r="C269">
        <v>100</v>
      </c>
      <c r="D269">
        <v>1</v>
      </c>
      <c r="E269" t="s">
        <v>9647</v>
      </c>
      <c r="F269">
        <v>398</v>
      </c>
      <c r="G269">
        <v>0</v>
      </c>
      <c r="H269" t="s">
        <v>647</v>
      </c>
      <c r="I269" t="s">
        <v>9648</v>
      </c>
      <c r="J269" t="s">
        <v>9649</v>
      </c>
      <c r="K269" t="s">
        <v>4435</v>
      </c>
      <c r="L269" t="s">
        <v>9650</v>
      </c>
      <c r="M269" t="s">
        <v>9651</v>
      </c>
      <c r="N269" t="s">
        <v>1239</v>
      </c>
      <c r="O269" t="s">
        <v>1240</v>
      </c>
      <c r="P269" t="s">
        <v>1241</v>
      </c>
      <c r="Q269" t="s">
        <v>639</v>
      </c>
      <c r="R269" t="s">
        <v>636</v>
      </c>
      <c r="S269" t="s">
        <v>9652</v>
      </c>
      <c r="T269" t="s">
        <v>9651</v>
      </c>
    </row>
    <row r="270" spans="1:20" x14ac:dyDescent="0.25">
      <c r="A270" t="s">
        <v>164</v>
      </c>
      <c r="B270" t="s">
        <v>165</v>
      </c>
      <c r="C270">
        <v>40</v>
      </c>
      <c r="D270">
        <v>10</v>
      </c>
      <c r="E270" t="s">
        <v>9665</v>
      </c>
      <c r="F270">
        <v>276.25</v>
      </c>
      <c r="G270">
        <v>0</v>
      </c>
      <c r="H270" t="s">
        <v>661</v>
      </c>
      <c r="I270" t="s">
        <v>9666</v>
      </c>
      <c r="J270" t="s">
        <v>934</v>
      </c>
      <c r="K270" t="s">
        <v>635</v>
      </c>
      <c r="L270" t="s">
        <v>636</v>
      </c>
      <c r="M270" t="s">
        <v>9651</v>
      </c>
      <c r="N270" t="s">
        <v>635</v>
      </c>
      <c r="O270" t="s">
        <v>638</v>
      </c>
      <c r="P270" t="s">
        <v>22</v>
      </c>
      <c r="Q270" t="s">
        <v>639</v>
      </c>
      <c r="R270" t="s">
        <v>636</v>
      </c>
      <c r="S270" t="s">
        <v>9667</v>
      </c>
      <c r="T270" t="s">
        <v>9651</v>
      </c>
    </row>
    <row r="271" spans="1:20" x14ac:dyDescent="0.25">
      <c r="A271" t="s">
        <v>164</v>
      </c>
      <c r="B271" t="s">
        <v>165</v>
      </c>
      <c r="C271">
        <v>50</v>
      </c>
      <c r="D271">
        <v>6</v>
      </c>
      <c r="E271" t="s">
        <v>9668</v>
      </c>
      <c r="F271">
        <v>182</v>
      </c>
      <c r="G271">
        <v>0</v>
      </c>
      <c r="H271" t="s">
        <v>661</v>
      </c>
      <c r="I271" t="s">
        <v>9669</v>
      </c>
      <c r="J271" t="s">
        <v>716</v>
      </c>
      <c r="K271" t="s">
        <v>635</v>
      </c>
      <c r="L271" t="s">
        <v>636</v>
      </c>
      <c r="M271" t="s">
        <v>9670</v>
      </c>
      <c r="N271" t="s">
        <v>635</v>
      </c>
      <c r="O271" t="s">
        <v>668</v>
      </c>
      <c r="P271" t="s">
        <v>22</v>
      </c>
      <c r="Q271" t="s">
        <v>669</v>
      </c>
      <c r="R271" t="s">
        <v>636</v>
      </c>
      <c r="S271" t="s">
        <v>9671</v>
      </c>
      <c r="T271" t="s">
        <v>9672</v>
      </c>
    </row>
    <row r="272" spans="1:20" x14ac:dyDescent="0.25">
      <c r="A272" t="s">
        <v>37</v>
      </c>
      <c r="B272" t="s">
        <v>38</v>
      </c>
      <c r="C272">
        <v>33</v>
      </c>
      <c r="D272">
        <v>10</v>
      </c>
      <c r="E272" t="s">
        <v>9673</v>
      </c>
      <c r="F272">
        <v>925.52</v>
      </c>
      <c r="G272">
        <v>0</v>
      </c>
      <c r="H272" t="s">
        <v>661</v>
      </c>
      <c r="I272" t="s">
        <v>9674</v>
      </c>
      <c r="J272" t="s">
        <v>797</v>
      </c>
      <c r="K272" t="s">
        <v>635</v>
      </c>
      <c r="L272" t="s">
        <v>636</v>
      </c>
      <c r="M272" t="s">
        <v>9675</v>
      </c>
      <c r="N272" t="s">
        <v>635</v>
      </c>
      <c r="O272" t="s">
        <v>638</v>
      </c>
      <c r="P272" t="s">
        <v>22</v>
      </c>
      <c r="Q272" t="s">
        <v>639</v>
      </c>
      <c r="R272" t="s">
        <v>636</v>
      </c>
      <c r="S272" t="s">
        <v>9676</v>
      </c>
      <c r="T272" t="s">
        <v>9675</v>
      </c>
    </row>
    <row r="273" spans="1:20" x14ac:dyDescent="0.25">
      <c r="A273" t="s">
        <v>35</v>
      </c>
      <c r="B273" t="s">
        <v>36</v>
      </c>
      <c r="C273">
        <v>33</v>
      </c>
      <c r="D273">
        <v>10</v>
      </c>
      <c r="E273" t="s">
        <v>9673</v>
      </c>
      <c r="F273">
        <v>925.52</v>
      </c>
      <c r="G273">
        <v>0</v>
      </c>
      <c r="H273" t="s">
        <v>661</v>
      </c>
      <c r="I273" t="s">
        <v>9674</v>
      </c>
      <c r="J273" t="s">
        <v>797</v>
      </c>
      <c r="K273" t="s">
        <v>635</v>
      </c>
      <c r="L273" t="s">
        <v>636</v>
      </c>
      <c r="M273" t="s">
        <v>9675</v>
      </c>
      <c r="N273" t="s">
        <v>635</v>
      </c>
      <c r="O273" t="s">
        <v>638</v>
      </c>
      <c r="P273" t="s">
        <v>22</v>
      </c>
      <c r="Q273" t="s">
        <v>639</v>
      </c>
      <c r="R273" t="s">
        <v>636</v>
      </c>
      <c r="S273" t="s">
        <v>9676</v>
      </c>
      <c r="T273" t="s">
        <v>9675</v>
      </c>
    </row>
    <row r="274" spans="1:20" x14ac:dyDescent="0.25">
      <c r="A274" t="s">
        <v>164</v>
      </c>
      <c r="B274" t="s">
        <v>165</v>
      </c>
      <c r="C274">
        <v>40</v>
      </c>
      <c r="D274">
        <v>10</v>
      </c>
      <c r="E274" t="s">
        <v>9673</v>
      </c>
      <c r="F274">
        <v>925.52</v>
      </c>
      <c r="G274">
        <v>0</v>
      </c>
      <c r="H274" t="s">
        <v>661</v>
      </c>
      <c r="I274" t="s">
        <v>9674</v>
      </c>
      <c r="J274" t="s">
        <v>797</v>
      </c>
      <c r="K274" t="s">
        <v>635</v>
      </c>
      <c r="L274" t="s">
        <v>636</v>
      </c>
      <c r="M274" t="s">
        <v>9675</v>
      </c>
      <c r="N274" t="s">
        <v>635</v>
      </c>
      <c r="O274" t="s">
        <v>638</v>
      </c>
      <c r="P274" t="s">
        <v>22</v>
      </c>
      <c r="Q274" t="s">
        <v>639</v>
      </c>
      <c r="R274" t="s">
        <v>636</v>
      </c>
      <c r="S274" t="s">
        <v>9676</v>
      </c>
      <c r="T274" t="s">
        <v>9675</v>
      </c>
    </row>
    <row r="275" spans="1:20" x14ac:dyDescent="0.25">
      <c r="A275" t="s">
        <v>164</v>
      </c>
      <c r="B275" t="s">
        <v>165</v>
      </c>
      <c r="C275">
        <v>40</v>
      </c>
      <c r="D275">
        <v>10</v>
      </c>
      <c r="E275" t="s">
        <v>9677</v>
      </c>
      <c r="F275">
        <v>293.25</v>
      </c>
      <c r="G275">
        <v>0</v>
      </c>
      <c r="H275" t="s">
        <v>661</v>
      </c>
      <c r="I275" t="s">
        <v>9678</v>
      </c>
      <c r="J275" t="s">
        <v>634</v>
      </c>
      <c r="K275" t="s">
        <v>635</v>
      </c>
      <c r="L275" t="s">
        <v>636</v>
      </c>
      <c r="M275" t="s">
        <v>9679</v>
      </c>
      <c r="N275" t="s">
        <v>635</v>
      </c>
      <c r="O275" t="s">
        <v>638</v>
      </c>
      <c r="P275" t="s">
        <v>22</v>
      </c>
      <c r="Q275" t="s">
        <v>639</v>
      </c>
      <c r="R275" t="s">
        <v>636</v>
      </c>
      <c r="S275" t="s">
        <v>9680</v>
      </c>
      <c r="T275" t="s">
        <v>9679</v>
      </c>
    </row>
    <row r="276" spans="1:20" x14ac:dyDescent="0.25">
      <c r="A276" t="s">
        <v>116</v>
      </c>
      <c r="B276" t="s">
        <v>117</v>
      </c>
      <c r="C276">
        <v>10</v>
      </c>
      <c r="D276">
        <v>10</v>
      </c>
      <c r="E276" t="s">
        <v>9681</v>
      </c>
      <c r="F276">
        <v>99.99</v>
      </c>
      <c r="G276">
        <v>0</v>
      </c>
      <c r="H276" t="s">
        <v>661</v>
      </c>
      <c r="I276" t="s">
        <v>9682</v>
      </c>
      <c r="J276" t="s">
        <v>1896</v>
      </c>
      <c r="K276" t="s">
        <v>635</v>
      </c>
      <c r="L276" t="s">
        <v>636</v>
      </c>
      <c r="M276" t="s">
        <v>9683</v>
      </c>
      <c r="N276" t="s">
        <v>635</v>
      </c>
      <c r="O276" t="s">
        <v>638</v>
      </c>
      <c r="P276" t="s">
        <v>22</v>
      </c>
      <c r="Q276" t="s">
        <v>639</v>
      </c>
      <c r="R276" t="s">
        <v>636</v>
      </c>
      <c r="S276" t="s">
        <v>9684</v>
      </c>
      <c r="T276" t="s">
        <v>9683</v>
      </c>
    </row>
    <row r="277" spans="1:20" x14ac:dyDescent="0.25">
      <c r="A277" t="s">
        <v>20</v>
      </c>
      <c r="B277" t="s">
        <v>21</v>
      </c>
      <c r="C277">
        <v>50</v>
      </c>
      <c r="D277">
        <v>1</v>
      </c>
      <c r="E277" t="s">
        <v>9685</v>
      </c>
      <c r="F277">
        <v>100</v>
      </c>
      <c r="G277">
        <v>0</v>
      </c>
      <c r="H277" t="s">
        <v>632</v>
      </c>
      <c r="I277" t="s">
        <v>5880</v>
      </c>
      <c r="J277" t="s">
        <v>879</v>
      </c>
      <c r="K277" t="s">
        <v>635</v>
      </c>
      <c r="L277" t="s">
        <v>636</v>
      </c>
      <c r="M277" t="s">
        <v>9686</v>
      </c>
      <c r="N277" t="s">
        <v>635</v>
      </c>
      <c r="O277" t="s">
        <v>638</v>
      </c>
      <c r="P277" t="s">
        <v>22</v>
      </c>
      <c r="Q277" t="s">
        <v>639</v>
      </c>
      <c r="R277" t="s">
        <v>636</v>
      </c>
      <c r="S277" t="s">
        <v>635</v>
      </c>
      <c r="T277" t="s">
        <v>9686</v>
      </c>
    </row>
    <row r="278" spans="1:20" x14ac:dyDescent="0.25">
      <c r="A278" t="s">
        <v>23</v>
      </c>
      <c r="B278" t="s">
        <v>24</v>
      </c>
      <c r="C278">
        <v>50</v>
      </c>
      <c r="D278">
        <v>1</v>
      </c>
      <c r="E278" t="s">
        <v>9685</v>
      </c>
      <c r="F278">
        <v>100</v>
      </c>
      <c r="G278">
        <v>0</v>
      </c>
      <c r="H278" t="s">
        <v>632</v>
      </c>
      <c r="I278" t="s">
        <v>5880</v>
      </c>
      <c r="J278" t="s">
        <v>879</v>
      </c>
      <c r="K278" t="s">
        <v>635</v>
      </c>
      <c r="L278" t="s">
        <v>636</v>
      </c>
      <c r="M278" t="s">
        <v>9686</v>
      </c>
      <c r="N278" t="s">
        <v>635</v>
      </c>
      <c r="O278" t="s">
        <v>638</v>
      </c>
      <c r="P278" t="s">
        <v>22</v>
      </c>
      <c r="Q278" t="s">
        <v>639</v>
      </c>
      <c r="R278" t="s">
        <v>636</v>
      </c>
      <c r="S278" t="s">
        <v>635</v>
      </c>
      <c r="T278" t="s">
        <v>9686</v>
      </c>
    </row>
    <row r="279" spans="1:20" x14ac:dyDescent="0.25">
      <c r="A279" t="s">
        <v>25</v>
      </c>
      <c r="B279" t="s">
        <v>26</v>
      </c>
      <c r="C279">
        <v>50</v>
      </c>
      <c r="D279">
        <v>1</v>
      </c>
      <c r="E279" t="s">
        <v>9685</v>
      </c>
      <c r="F279">
        <v>100</v>
      </c>
      <c r="G279">
        <v>0</v>
      </c>
      <c r="H279" t="s">
        <v>632</v>
      </c>
      <c r="I279" t="s">
        <v>5880</v>
      </c>
      <c r="J279" t="s">
        <v>879</v>
      </c>
      <c r="K279" t="s">
        <v>635</v>
      </c>
      <c r="L279" t="s">
        <v>636</v>
      </c>
      <c r="M279" t="s">
        <v>9686</v>
      </c>
      <c r="N279" t="s">
        <v>635</v>
      </c>
      <c r="O279" t="s">
        <v>638</v>
      </c>
      <c r="P279" t="s">
        <v>22</v>
      </c>
      <c r="Q279" t="s">
        <v>639</v>
      </c>
      <c r="R279" t="s">
        <v>636</v>
      </c>
      <c r="S279" t="s">
        <v>635</v>
      </c>
      <c r="T279" t="s">
        <v>9686</v>
      </c>
    </row>
    <row r="280" spans="1:20" x14ac:dyDescent="0.25">
      <c r="A280" t="s">
        <v>39</v>
      </c>
      <c r="B280" t="s">
        <v>44</v>
      </c>
      <c r="C280">
        <v>76</v>
      </c>
      <c r="D280">
        <v>3</v>
      </c>
      <c r="E280" t="s">
        <v>9687</v>
      </c>
      <c r="F280">
        <v>220</v>
      </c>
      <c r="G280">
        <v>0</v>
      </c>
      <c r="H280" t="s">
        <v>647</v>
      </c>
      <c r="I280" t="s">
        <v>1414</v>
      </c>
      <c r="J280" t="s">
        <v>9688</v>
      </c>
      <c r="K280" t="s">
        <v>2661</v>
      </c>
      <c r="L280" t="s">
        <v>4665</v>
      </c>
      <c r="M280" t="s">
        <v>9689</v>
      </c>
      <c r="N280" t="s">
        <v>635</v>
      </c>
      <c r="O280" t="s">
        <v>653</v>
      </c>
      <c r="P280" t="s">
        <v>43</v>
      </c>
      <c r="Q280" t="s">
        <v>654</v>
      </c>
      <c r="R280" t="s">
        <v>636</v>
      </c>
      <c r="S280" t="s">
        <v>9690</v>
      </c>
      <c r="T280" t="s">
        <v>9686</v>
      </c>
    </row>
    <row r="281" spans="1:20" x14ac:dyDescent="0.25">
      <c r="A281" t="s">
        <v>37</v>
      </c>
      <c r="B281" t="s">
        <v>38</v>
      </c>
      <c r="C281">
        <v>66.666666666666671</v>
      </c>
      <c r="D281">
        <v>3</v>
      </c>
      <c r="E281" t="s">
        <v>9691</v>
      </c>
      <c r="F281">
        <v>99.99</v>
      </c>
      <c r="G281">
        <v>0</v>
      </c>
      <c r="H281" t="s">
        <v>661</v>
      </c>
      <c r="I281" t="s">
        <v>9692</v>
      </c>
      <c r="J281" t="s">
        <v>1349</v>
      </c>
      <c r="K281" t="s">
        <v>635</v>
      </c>
      <c r="L281" t="s">
        <v>636</v>
      </c>
      <c r="M281" t="s">
        <v>9693</v>
      </c>
      <c r="N281" t="s">
        <v>635</v>
      </c>
      <c r="O281" t="s">
        <v>638</v>
      </c>
      <c r="P281" t="s">
        <v>22</v>
      </c>
      <c r="Q281" t="s">
        <v>639</v>
      </c>
      <c r="R281" t="s">
        <v>636</v>
      </c>
      <c r="S281" t="s">
        <v>9694</v>
      </c>
      <c r="T281" t="s">
        <v>9693</v>
      </c>
    </row>
    <row r="282" spans="1:20" x14ac:dyDescent="0.25">
      <c r="A282" t="s">
        <v>31</v>
      </c>
      <c r="B282" t="s">
        <v>32</v>
      </c>
      <c r="C282">
        <v>65</v>
      </c>
      <c r="D282">
        <v>1</v>
      </c>
      <c r="E282" t="s">
        <v>9695</v>
      </c>
      <c r="F282">
        <v>199</v>
      </c>
      <c r="G282">
        <v>0</v>
      </c>
      <c r="H282" t="s">
        <v>647</v>
      </c>
      <c r="I282" t="s">
        <v>9696</v>
      </c>
      <c r="J282" t="s">
        <v>9697</v>
      </c>
      <c r="K282" t="s">
        <v>2228</v>
      </c>
      <c r="L282" t="s">
        <v>9698</v>
      </c>
      <c r="M282" t="s">
        <v>9699</v>
      </c>
      <c r="N282" t="s">
        <v>1239</v>
      </c>
      <c r="O282" t="s">
        <v>1240</v>
      </c>
      <c r="P282" t="s">
        <v>1241</v>
      </c>
      <c r="Q282" t="s">
        <v>639</v>
      </c>
      <c r="R282" t="s">
        <v>636</v>
      </c>
      <c r="S282" t="s">
        <v>9700</v>
      </c>
      <c r="T282" t="s">
        <v>9699</v>
      </c>
    </row>
    <row r="283" spans="1:20" x14ac:dyDescent="0.25">
      <c r="A283" t="s">
        <v>29</v>
      </c>
      <c r="B283" t="s">
        <v>30</v>
      </c>
      <c r="C283">
        <v>65</v>
      </c>
      <c r="D283">
        <v>1</v>
      </c>
      <c r="E283" t="s">
        <v>9695</v>
      </c>
      <c r="F283">
        <v>199</v>
      </c>
      <c r="G283">
        <v>0</v>
      </c>
      <c r="H283" t="s">
        <v>647</v>
      </c>
      <c r="I283" t="s">
        <v>9696</v>
      </c>
      <c r="J283" t="s">
        <v>9697</v>
      </c>
      <c r="K283" t="s">
        <v>2228</v>
      </c>
      <c r="L283" t="s">
        <v>9698</v>
      </c>
      <c r="M283" t="s">
        <v>9699</v>
      </c>
      <c r="N283" t="s">
        <v>1239</v>
      </c>
      <c r="O283" t="s">
        <v>1240</v>
      </c>
      <c r="P283" t="s">
        <v>1241</v>
      </c>
      <c r="Q283" t="s">
        <v>639</v>
      </c>
      <c r="R283" t="s">
        <v>636</v>
      </c>
      <c r="S283" t="s">
        <v>9700</v>
      </c>
      <c r="T283" t="s">
        <v>9699</v>
      </c>
    </row>
    <row r="284" spans="1:20" x14ac:dyDescent="0.25">
      <c r="A284" t="s">
        <v>118</v>
      </c>
      <c r="B284" t="s">
        <v>91</v>
      </c>
      <c r="C284">
        <v>100</v>
      </c>
      <c r="D284">
        <v>1</v>
      </c>
      <c r="E284" t="s">
        <v>9695</v>
      </c>
      <c r="F284">
        <v>199</v>
      </c>
      <c r="G284">
        <v>0</v>
      </c>
      <c r="H284" t="s">
        <v>647</v>
      </c>
      <c r="I284" t="s">
        <v>9696</v>
      </c>
      <c r="J284" t="s">
        <v>9697</v>
      </c>
      <c r="K284" t="s">
        <v>2228</v>
      </c>
      <c r="L284" t="s">
        <v>9698</v>
      </c>
      <c r="M284" t="s">
        <v>9699</v>
      </c>
      <c r="N284" t="s">
        <v>1239</v>
      </c>
      <c r="O284" t="s">
        <v>1240</v>
      </c>
      <c r="P284" t="s">
        <v>1241</v>
      </c>
      <c r="Q284" t="s">
        <v>639</v>
      </c>
      <c r="R284" t="s">
        <v>636</v>
      </c>
      <c r="S284" t="s">
        <v>9700</v>
      </c>
      <c r="T284" t="s">
        <v>9699</v>
      </c>
    </row>
    <row r="285" spans="1:20" x14ac:dyDescent="0.25">
      <c r="A285" t="s">
        <v>121</v>
      </c>
      <c r="B285" t="s">
        <v>122</v>
      </c>
      <c r="C285">
        <v>14</v>
      </c>
      <c r="D285">
        <v>2</v>
      </c>
      <c r="E285" t="s">
        <v>9701</v>
      </c>
      <c r="F285">
        <v>32</v>
      </c>
      <c r="G285">
        <v>4</v>
      </c>
      <c r="H285" t="s">
        <v>661</v>
      </c>
      <c r="I285" t="s">
        <v>2206</v>
      </c>
      <c r="J285" t="s">
        <v>9702</v>
      </c>
      <c r="K285" t="s">
        <v>9703</v>
      </c>
      <c r="L285" t="s">
        <v>3515</v>
      </c>
      <c r="M285" t="s">
        <v>9704</v>
      </c>
      <c r="N285" t="s">
        <v>635</v>
      </c>
      <c r="O285" t="s">
        <v>653</v>
      </c>
      <c r="P285" t="s">
        <v>43</v>
      </c>
      <c r="Q285" t="s">
        <v>654</v>
      </c>
      <c r="R285" t="s">
        <v>636</v>
      </c>
      <c r="S285" t="s">
        <v>9705</v>
      </c>
      <c r="T285" t="s">
        <v>9706</v>
      </c>
    </row>
    <row r="286" spans="1:20" x14ac:dyDescent="0.25">
      <c r="A286" t="s">
        <v>164</v>
      </c>
      <c r="B286" t="s">
        <v>165</v>
      </c>
      <c r="C286">
        <v>40</v>
      </c>
      <c r="D286">
        <v>10</v>
      </c>
      <c r="E286" t="s">
        <v>9707</v>
      </c>
      <c r="F286">
        <v>276.25</v>
      </c>
      <c r="G286">
        <v>0</v>
      </c>
      <c r="H286" t="s">
        <v>661</v>
      </c>
      <c r="I286" t="s">
        <v>9591</v>
      </c>
      <c r="J286" t="s">
        <v>797</v>
      </c>
      <c r="K286" t="s">
        <v>635</v>
      </c>
      <c r="L286" t="s">
        <v>636</v>
      </c>
      <c r="M286" t="s">
        <v>9708</v>
      </c>
      <c r="N286" t="s">
        <v>635</v>
      </c>
      <c r="O286" t="s">
        <v>638</v>
      </c>
      <c r="P286" t="s">
        <v>22</v>
      </c>
      <c r="Q286" t="s">
        <v>639</v>
      </c>
      <c r="R286" t="s">
        <v>636</v>
      </c>
      <c r="S286" t="s">
        <v>9709</v>
      </c>
      <c r="T286" t="s">
        <v>9708</v>
      </c>
    </row>
    <row r="287" spans="1:20" x14ac:dyDescent="0.25">
      <c r="A287" t="s">
        <v>20</v>
      </c>
      <c r="B287" t="s">
        <v>21</v>
      </c>
      <c r="C287">
        <v>50</v>
      </c>
      <c r="D287">
        <v>1</v>
      </c>
      <c r="E287" t="s">
        <v>9710</v>
      </c>
      <c r="F287">
        <v>99.99</v>
      </c>
      <c r="G287">
        <v>0</v>
      </c>
      <c r="H287" t="s">
        <v>661</v>
      </c>
      <c r="I287" t="s">
        <v>9711</v>
      </c>
      <c r="J287" t="s">
        <v>782</v>
      </c>
      <c r="K287" t="s">
        <v>635</v>
      </c>
      <c r="L287" t="s">
        <v>636</v>
      </c>
      <c r="M287" t="s">
        <v>9712</v>
      </c>
      <c r="N287" t="s">
        <v>635</v>
      </c>
      <c r="O287" t="s">
        <v>638</v>
      </c>
      <c r="P287" t="s">
        <v>22</v>
      </c>
      <c r="Q287" t="s">
        <v>639</v>
      </c>
      <c r="R287" t="s">
        <v>636</v>
      </c>
      <c r="S287" t="s">
        <v>635</v>
      </c>
      <c r="T287" t="s">
        <v>9712</v>
      </c>
    </row>
    <row r="288" spans="1:20" x14ac:dyDescent="0.25">
      <c r="A288" t="s">
        <v>23</v>
      </c>
      <c r="B288" t="s">
        <v>24</v>
      </c>
      <c r="C288">
        <v>50</v>
      </c>
      <c r="D288">
        <v>1</v>
      </c>
      <c r="E288" t="s">
        <v>9710</v>
      </c>
      <c r="F288">
        <v>99.99</v>
      </c>
      <c r="G288">
        <v>0</v>
      </c>
      <c r="H288" t="s">
        <v>661</v>
      </c>
      <c r="I288" t="s">
        <v>9711</v>
      </c>
      <c r="J288" t="s">
        <v>782</v>
      </c>
      <c r="K288" t="s">
        <v>635</v>
      </c>
      <c r="L288" t="s">
        <v>636</v>
      </c>
      <c r="M288" t="s">
        <v>9712</v>
      </c>
      <c r="N288" t="s">
        <v>635</v>
      </c>
      <c r="O288" t="s">
        <v>638</v>
      </c>
      <c r="P288" t="s">
        <v>22</v>
      </c>
      <c r="Q288" t="s">
        <v>639</v>
      </c>
      <c r="R288" t="s">
        <v>636</v>
      </c>
      <c r="S288" t="s">
        <v>635</v>
      </c>
      <c r="T288" t="s">
        <v>9712</v>
      </c>
    </row>
    <row r="289" spans="1:20" x14ac:dyDescent="0.25">
      <c r="A289" t="s">
        <v>25</v>
      </c>
      <c r="B289" t="s">
        <v>26</v>
      </c>
      <c r="C289">
        <v>50</v>
      </c>
      <c r="D289">
        <v>1</v>
      </c>
      <c r="E289" t="s">
        <v>9710</v>
      </c>
      <c r="F289">
        <v>99.99</v>
      </c>
      <c r="G289">
        <v>0</v>
      </c>
      <c r="H289" t="s">
        <v>661</v>
      </c>
      <c r="I289" t="s">
        <v>9711</v>
      </c>
      <c r="J289" t="s">
        <v>782</v>
      </c>
      <c r="K289" t="s">
        <v>635</v>
      </c>
      <c r="L289" t="s">
        <v>636</v>
      </c>
      <c r="M289" t="s">
        <v>9712</v>
      </c>
      <c r="N289" t="s">
        <v>635</v>
      </c>
      <c r="O289" t="s">
        <v>638</v>
      </c>
      <c r="P289" t="s">
        <v>22</v>
      </c>
      <c r="Q289" t="s">
        <v>639</v>
      </c>
      <c r="R289" t="s">
        <v>636</v>
      </c>
      <c r="S289" t="s">
        <v>635</v>
      </c>
      <c r="T289" t="s">
        <v>9712</v>
      </c>
    </row>
    <row r="290" spans="1:20" x14ac:dyDescent="0.25">
      <c r="A290" t="s">
        <v>164</v>
      </c>
      <c r="B290" t="s">
        <v>165</v>
      </c>
      <c r="C290">
        <v>49</v>
      </c>
      <c r="D290">
        <v>1</v>
      </c>
      <c r="E290" t="s">
        <v>9713</v>
      </c>
      <c r="F290">
        <v>123</v>
      </c>
      <c r="G290">
        <v>0</v>
      </c>
      <c r="H290" t="s">
        <v>647</v>
      </c>
      <c r="I290" t="s">
        <v>9714</v>
      </c>
      <c r="J290" t="s">
        <v>9715</v>
      </c>
      <c r="K290" t="s">
        <v>9716</v>
      </c>
      <c r="L290" t="s">
        <v>1145</v>
      </c>
      <c r="M290" t="s">
        <v>9717</v>
      </c>
      <c r="N290" t="s">
        <v>635</v>
      </c>
      <c r="O290" t="s">
        <v>653</v>
      </c>
      <c r="P290" t="s">
        <v>43</v>
      </c>
      <c r="Q290" t="s">
        <v>654</v>
      </c>
      <c r="R290" t="s">
        <v>636</v>
      </c>
      <c r="S290" t="s">
        <v>9718</v>
      </c>
      <c r="T290" t="s">
        <v>9719</v>
      </c>
    </row>
    <row r="291" spans="1:20" x14ac:dyDescent="0.25">
      <c r="A291" t="s">
        <v>39</v>
      </c>
      <c r="B291" t="s">
        <v>44</v>
      </c>
      <c r="C291">
        <v>74</v>
      </c>
      <c r="D291">
        <v>1</v>
      </c>
      <c r="E291" t="s">
        <v>9713</v>
      </c>
      <c r="F291">
        <v>123</v>
      </c>
      <c r="G291">
        <v>0</v>
      </c>
      <c r="H291" t="s">
        <v>647</v>
      </c>
      <c r="I291" t="s">
        <v>9714</v>
      </c>
      <c r="J291" t="s">
        <v>9715</v>
      </c>
      <c r="K291" t="s">
        <v>9716</v>
      </c>
      <c r="L291" t="s">
        <v>1145</v>
      </c>
      <c r="M291" t="s">
        <v>9717</v>
      </c>
      <c r="N291" t="s">
        <v>635</v>
      </c>
      <c r="O291" t="s">
        <v>653</v>
      </c>
      <c r="P291" t="s">
        <v>43</v>
      </c>
      <c r="Q291" t="s">
        <v>654</v>
      </c>
      <c r="R291" t="s">
        <v>636</v>
      </c>
      <c r="S291" t="s">
        <v>9718</v>
      </c>
      <c r="T291" t="s">
        <v>9719</v>
      </c>
    </row>
    <row r="292" spans="1:20" x14ac:dyDescent="0.25">
      <c r="A292" t="s">
        <v>35</v>
      </c>
      <c r="B292" t="s">
        <v>36</v>
      </c>
      <c r="C292">
        <v>33</v>
      </c>
      <c r="D292">
        <v>10</v>
      </c>
      <c r="E292" t="s">
        <v>9720</v>
      </c>
      <c r="F292">
        <v>276.25</v>
      </c>
      <c r="G292">
        <v>0</v>
      </c>
      <c r="H292" t="s">
        <v>661</v>
      </c>
      <c r="I292" t="s">
        <v>9721</v>
      </c>
      <c r="J292" t="s">
        <v>972</v>
      </c>
      <c r="K292" t="s">
        <v>635</v>
      </c>
      <c r="L292" t="s">
        <v>636</v>
      </c>
      <c r="M292" t="s">
        <v>9722</v>
      </c>
      <c r="N292" t="s">
        <v>635</v>
      </c>
      <c r="O292" t="s">
        <v>668</v>
      </c>
      <c r="P292" t="s">
        <v>22</v>
      </c>
      <c r="Q292" t="s">
        <v>669</v>
      </c>
      <c r="R292" t="s">
        <v>636</v>
      </c>
      <c r="S292" t="s">
        <v>9723</v>
      </c>
      <c r="T292" t="s">
        <v>9724</v>
      </c>
    </row>
    <row r="293" spans="1:20" x14ac:dyDescent="0.25">
      <c r="A293" t="s">
        <v>164</v>
      </c>
      <c r="B293" t="s">
        <v>165</v>
      </c>
      <c r="C293">
        <v>50</v>
      </c>
      <c r="D293">
        <v>6</v>
      </c>
      <c r="E293" t="s">
        <v>9725</v>
      </c>
      <c r="F293">
        <v>190</v>
      </c>
      <c r="G293">
        <v>8</v>
      </c>
      <c r="H293" t="s">
        <v>661</v>
      </c>
      <c r="I293" t="s">
        <v>9726</v>
      </c>
      <c r="J293" t="s">
        <v>751</v>
      </c>
      <c r="K293" t="s">
        <v>635</v>
      </c>
      <c r="L293" t="s">
        <v>636</v>
      </c>
      <c r="M293" t="s">
        <v>9722</v>
      </c>
      <c r="N293" t="s">
        <v>635</v>
      </c>
      <c r="O293" t="s">
        <v>668</v>
      </c>
      <c r="P293" t="s">
        <v>22</v>
      </c>
      <c r="Q293" t="s">
        <v>669</v>
      </c>
      <c r="R293" t="s">
        <v>636</v>
      </c>
      <c r="S293" t="s">
        <v>9727</v>
      </c>
      <c r="T293" t="s">
        <v>9724</v>
      </c>
    </row>
    <row r="294" spans="1:20" x14ac:dyDescent="0.25">
      <c r="A294" t="s">
        <v>35</v>
      </c>
      <c r="B294" t="s">
        <v>36</v>
      </c>
      <c r="C294">
        <v>33</v>
      </c>
      <c r="D294">
        <v>10</v>
      </c>
      <c r="E294" t="s">
        <v>9728</v>
      </c>
      <c r="F294">
        <v>276.25</v>
      </c>
      <c r="G294">
        <v>0</v>
      </c>
      <c r="H294" t="s">
        <v>661</v>
      </c>
      <c r="I294" t="s">
        <v>9729</v>
      </c>
      <c r="J294" t="s">
        <v>2046</v>
      </c>
      <c r="K294" t="s">
        <v>635</v>
      </c>
      <c r="L294" t="s">
        <v>636</v>
      </c>
      <c r="M294" t="s">
        <v>9730</v>
      </c>
      <c r="N294" t="s">
        <v>635</v>
      </c>
      <c r="O294" t="s">
        <v>638</v>
      </c>
      <c r="P294" t="s">
        <v>22</v>
      </c>
      <c r="Q294" t="s">
        <v>639</v>
      </c>
      <c r="R294" t="s">
        <v>636</v>
      </c>
      <c r="S294" t="s">
        <v>9731</v>
      </c>
      <c r="T294" t="s">
        <v>9730</v>
      </c>
    </row>
    <row r="295" spans="1:20" x14ac:dyDescent="0.25">
      <c r="A295" t="s">
        <v>20</v>
      </c>
      <c r="B295" t="s">
        <v>21</v>
      </c>
      <c r="C295">
        <v>60</v>
      </c>
      <c r="D295">
        <v>2</v>
      </c>
      <c r="E295" t="s">
        <v>9732</v>
      </c>
      <c r="F295">
        <v>190</v>
      </c>
      <c r="G295">
        <v>8</v>
      </c>
      <c r="H295" t="s">
        <v>661</v>
      </c>
      <c r="I295" t="s">
        <v>9733</v>
      </c>
      <c r="J295" t="s">
        <v>2596</v>
      </c>
      <c r="K295" t="s">
        <v>635</v>
      </c>
      <c r="L295" t="s">
        <v>636</v>
      </c>
      <c r="M295" t="s">
        <v>9734</v>
      </c>
      <c r="N295" t="s">
        <v>635</v>
      </c>
      <c r="O295" t="s">
        <v>668</v>
      </c>
      <c r="P295" t="s">
        <v>22</v>
      </c>
      <c r="Q295" t="s">
        <v>669</v>
      </c>
      <c r="R295" t="s">
        <v>636</v>
      </c>
      <c r="S295" t="s">
        <v>635</v>
      </c>
      <c r="T295" t="s">
        <v>9734</v>
      </c>
    </row>
    <row r="296" spans="1:20" x14ac:dyDescent="0.25">
      <c r="A296" t="s">
        <v>23</v>
      </c>
      <c r="B296" t="s">
        <v>24</v>
      </c>
      <c r="C296">
        <v>60</v>
      </c>
      <c r="D296">
        <v>2</v>
      </c>
      <c r="E296" t="s">
        <v>9732</v>
      </c>
      <c r="F296">
        <v>190</v>
      </c>
      <c r="G296">
        <v>8</v>
      </c>
      <c r="H296" t="s">
        <v>661</v>
      </c>
      <c r="I296" t="s">
        <v>9733</v>
      </c>
      <c r="J296" t="s">
        <v>2596</v>
      </c>
      <c r="K296" t="s">
        <v>635</v>
      </c>
      <c r="L296" t="s">
        <v>636</v>
      </c>
      <c r="M296" t="s">
        <v>9734</v>
      </c>
      <c r="N296" t="s">
        <v>635</v>
      </c>
      <c r="O296" t="s">
        <v>668</v>
      </c>
      <c r="P296" t="s">
        <v>22</v>
      </c>
      <c r="Q296" t="s">
        <v>669</v>
      </c>
      <c r="R296" t="s">
        <v>636</v>
      </c>
      <c r="S296" t="s">
        <v>635</v>
      </c>
      <c r="T296" t="s">
        <v>9734</v>
      </c>
    </row>
    <row r="297" spans="1:20" x14ac:dyDescent="0.25">
      <c r="A297" t="s">
        <v>25</v>
      </c>
      <c r="B297" t="s">
        <v>26</v>
      </c>
      <c r="C297">
        <v>60</v>
      </c>
      <c r="D297">
        <v>2</v>
      </c>
      <c r="E297" t="s">
        <v>9732</v>
      </c>
      <c r="F297">
        <v>190</v>
      </c>
      <c r="G297">
        <v>8</v>
      </c>
      <c r="H297" t="s">
        <v>661</v>
      </c>
      <c r="I297" t="s">
        <v>9733</v>
      </c>
      <c r="J297" t="s">
        <v>2596</v>
      </c>
      <c r="K297" t="s">
        <v>635</v>
      </c>
      <c r="L297" t="s">
        <v>636</v>
      </c>
      <c r="M297" t="s">
        <v>9734</v>
      </c>
      <c r="N297" t="s">
        <v>635</v>
      </c>
      <c r="O297" t="s">
        <v>668</v>
      </c>
      <c r="P297" t="s">
        <v>22</v>
      </c>
      <c r="Q297" t="s">
        <v>669</v>
      </c>
      <c r="R297" t="s">
        <v>636</v>
      </c>
      <c r="S297" t="s">
        <v>635</v>
      </c>
      <c r="T297" t="s">
        <v>9734</v>
      </c>
    </row>
    <row r="298" spans="1:20" x14ac:dyDescent="0.25">
      <c r="A298" t="s">
        <v>164</v>
      </c>
      <c r="B298" t="s">
        <v>165</v>
      </c>
      <c r="C298">
        <v>33.333333333333336</v>
      </c>
      <c r="D298">
        <v>3</v>
      </c>
      <c r="E298" t="s">
        <v>9735</v>
      </c>
      <c r="F298">
        <v>99.99</v>
      </c>
      <c r="G298">
        <v>0</v>
      </c>
      <c r="H298" t="s">
        <v>661</v>
      </c>
      <c r="I298" t="s">
        <v>9736</v>
      </c>
      <c r="J298" t="s">
        <v>879</v>
      </c>
      <c r="K298" t="s">
        <v>635</v>
      </c>
      <c r="L298" t="s">
        <v>636</v>
      </c>
      <c r="M298" t="s">
        <v>9734</v>
      </c>
      <c r="N298" t="s">
        <v>635</v>
      </c>
      <c r="O298" t="s">
        <v>638</v>
      </c>
      <c r="P298" t="s">
        <v>22</v>
      </c>
      <c r="Q298" t="s">
        <v>639</v>
      </c>
      <c r="R298" t="s">
        <v>636</v>
      </c>
      <c r="S298" t="s">
        <v>9737</v>
      </c>
      <c r="T298" t="s">
        <v>9734</v>
      </c>
    </row>
    <row r="299" spans="1:20" x14ac:dyDescent="0.25">
      <c r="A299" t="s">
        <v>37</v>
      </c>
      <c r="B299" t="s">
        <v>38</v>
      </c>
      <c r="C299">
        <v>33</v>
      </c>
      <c r="D299">
        <v>10</v>
      </c>
      <c r="E299" t="s">
        <v>9738</v>
      </c>
      <c r="F299">
        <v>276.25</v>
      </c>
      <c r="G299">
        <v>0</v>
      </c>
      <c r="H299" t="s">
        <v>661</v>
      </c>
      <c r="I299" t="s">
        <v>9739</v>
      </c>
      <c r="J299" t="s">
        <v>1091</v>
      </c>
      <c r="K299" t="s">
        <v>635</v>
      </c>
      <c r="L299" t="s">
        <v>636</v>
      </c>
      <c r="M299" t="s">
        <v>9734</v>
      </c>
      <c r="N299" t="s">
        <v>635</v>
      </c>
      <c r="O299" t="s">
        <v>980</v>
      </c>
      <c r="P299" t="s">
        <v>22</v>
      </c>
      <c r="Q299" t="s">
        <v>669</v>
      </c>
      <c r="R299" t="s">
        <v>636</v>
      </c>
      <c r="S299" t="s">
        <v>9740</v>
      </c>
      <c r="T299" t="s">
        <v>9741</v>
      </c>
    </row>
    <row r="300" spans="1:20" x14ac:dyDescent="0.25">
      <c r="A300" t="s">
        <v>35</v>
      </c>
      <c r="B300" t="s">
        <v>36</v>
      </c>
      <c r="C300">
        <v>66.666666666666671</v>
      </c>
      <c r="D300">
        <v>3</v>
      </c>
      <c r="E300" t="s">
        <v>9742</v>
      </c>
      <c r="F300">
        <v>99.99</v>
      </c>
      <c r="G300">
        <v>0</v>
      </c>
      <c r="H300" t="s">
        <v>661</v>
      </c>
      <c r="I300" t="s">
        <v>4709</v>
      </c>
      <c r="J300" t="s">
        <v>1091</v>
      </c>
      <c r="K300" t="s">
        <v>635</v>
      </c>
      <c r="L300" t="s">
        <v>636</v>
      </c>
      <c r="M300" t="s">
        <v>9743</v>
      </c>
      <c r="N300" t="s">
        <v>635</v>
      </c>
      <c r="O300" t="s">
        <v>638</v>
      </c>
      <c r="P300" t="s">
        <v>22</v>
      </c>
      <c r="Q300" t="s">
        <v>639</v>
      </c>
      <c r="R300" t="s">
        <v>636</v>
      </c>
      <c r="S300" t="s">
        <v>9744</v>
      </c>
      <c r="T300" t="s">
        <v>9743</v>
      </c>
    </row>
    <row r="301" spans="1:20" x14ac:dyDescent="0.25">
      <c r="A301" t="s">
        <v>20</v>
      </c>
      <c r="B301" t="s">
        <v>21</v>
      </c>
      <c r="C301">
        <v>50</v>
      </c>
      <c r="D301">
        <v>1</v>
      </c>
      <c r="E301" t="s">
        <v>9745</v>
      </c>
      <c r="F301">
        <v>100</v>
      </c>
      <c r="G301">
        <v>0</v>
      </c>
      <c r="H301" t="s">
        <v>661</v>
      </c>
      <c r="I301" t="s">
        <v>9746</v>
      </c>
      <c r="J301" t="s">
        <v>2364</v>
      </c>
      <c r="K301" t="s">
        <v>635</v>
      </c>
      <c r="L301" t="s">
        <v>636</v>
      </c>
      <c r="M301" t="s">
        <v>9743</v>
      </c>
      <c r="N301" t="s">
        <v>635</v>
      </c>
      <c r="O301" t="s">
        <v>668</v>
      </c>
      <c r="P301" t="s">
        <v>22</v>
      </c>
      <c r="Q301" t="s">
        <v>669</v>
      </c>
      <c r="R301" t="s">
        <v>636</v>
      </c>
      <c r="S301" t="s">
        <v>635</v>
      </c>
      <c r="T301" t="s">
        <v>9743</v>
      </c>
    </row>
    <row r="302" spans="1:20" x14ac:dyDescent="0.25">
      <c r="A302" t="s">
        <v>23</v>
      </c>
      <c r="B302" t="s">
        <v>24</v>
      </c>
      <c r="C302">
        <v>50</v>
      </c>
      <c r="D302">
        <v>1</v>
      </c>
      <c r="E302" t="s">
        <v>9745</v>
      </c>
      <c r="F302">
        <v>100</v>
      </c>
      <c r="G302">
        <v>0</v>
      </c>
      <c r="H302" t="s">
        <v>661</v>
      </c>
      <c r="I302" t="s">
        <v>9746</v>
      </c>
      <c r="J302" t="s">
        <v>2364</v>
      </c>
      <c r="K302" t="s">
        <v>635</v>
      </c>
      <c r="L302" t="s">
        <v>636</v>
      </c>
      <c r="M302" t="s">
        <v>9743</v>
      </c>
      <c r="N302" t="s">
        <v>635</v>
      </c>
      <c r="O302" t="s">
        <v>668</v>
      </c>
      <c r="P302" t="s">
        <v>22</v>
      </c>
      <c r="Q302" t="s">
        <v>669</v>
      </c>
      <c r="R302" t="s">
        <v>636</v>
      </c>
      <c r="S302" t="s">
        <v>635</v>
      </c>
      <c r="T302" t="s">
        <v>9743</v>
      </c>
    </row>
    <row r="303" spans="1:20" x14ac:dyDescent="0.25">
      <c r="A303" t="s">
        <v>25</v>
      </c>
      <c r="B303" t="s">
        <v>26</v>
      </c>
      <c r="C303">
        <v>50</v>
      </c>
      <c r="D303">
        <v>1</v>
      </c>
      <c r="E303" t="s">
        <v>9745</v>
      </c>
      <c r="F303">
        <v>100</v>
      </c>
      <c r="G303">
        <v>0</v>
      </c>
      <c r="H303" t="s">
        <v>661</v>
      </c>
      <c r="I303" t="s">
        <v>9746</v>
      </c>
      <c r="J303" t="s">
        <v>2364</v>
      </c>
      <c r="K303" t="s">
        <v>635</v>
      </c>
      <c r="L303" t="s">
        <v>636</v>
      </c>
      <c r="M303" t="s">
        <v>9743</v>
      </c>
      <c r="N303" t="s">
        <v>635</v>
      </c>
      <c r="O303" t="s">
        <v>668</v>
      </c>
      <c r="P303" t="s">
        <v>22</v>
      </c>
      <c r="Q303" t="s">
        <v>669</v>
      </c>
      <c r="R303" t="s">
        <v>636</v>
      </c>
      <c r="S303" t="s">
        <v>635</v>
      </c>
      <c r="T303" t="s">
        <v>9743</v>
      </c>
    </row>
    <row r="304" spans="1:20" x14ac:dyDescent="0.25">
      <c r="A304" t="s">
        <v>35</v>
      </c>
      <c r="B304" t="s">
        <v>36</v>
      </c>
      <c r="C304">
        <v>66.666666666666671</v>
      </c>
      <c r="D304">
        <v>3</v>
      </c>
      <c r="E304" t="s">
        <v>9747</v>
      </c>
      <c r="F304">
        <v>100</v>
      </c>
      <c r="G304">
        <v>0</v>
      </c>
      <c r="H304" t="s">
        <v>661</v>
      </c>
      <c r="I304" t="s">
        <v>9748</v>
      </c>
      <c r="J304" t="s">
        <v>711</v>
      </c>
      <c r="K304" t="s">
        <v>635</v>
      </c>
      <c r="L304" t="s">
        <v>636</v>
      </c>
      <c r="M304" t="s">
        <v>9749</v>
      </c>
      <c r="N304" t="s">
        <v>635</v>
      </c>
      <c r="O304" t="s">
        <v>638</v>
      </c>
      <c r="P304" t="s">
        <v>22</v>
      </c>
      <c r="Q304" t="s">
        <v>639</v>
      </c>
      <c r="R304" t="s">
        <v>636</v>
      </c>
      <c r="S304" t="s">
        <v>9750</v>
      </c>
      <c r="T304" t="s">
        <v>9749</v>
      </c>
    </row>
    <row r="305" spans="1:20" x14ac:dyDescent="0.25">
      <c r="A305" t="s">
        <v>37</v>
      </c>
      <c r="B305" t="s">
        <v>38</v>
      </c>
      <c r="C305">
        <v>33</v>
      </c>
      <c r="D305">
        <v>10</v>
      </c>
      <c r="E305" t="s">
        <v>9751</v>
      </c>
      <c r="F305">
        <v>276.25</v>
      </c>
      <c r="G305">
        <v>0</v>
      </c>
      <c r="H305" t="s">
        <v>661</v>
      </c>
      <c r="I305" t="s">
        <v>9752</v>
      </c>
      <c r="J305" t="s">
        <v>9753</v>
      </c>
      <c r="K305" t="s">
        <v>635</v>
      </c>
      <c r="L305" t="s">
        <v>636</v>
      </c>
      <c r="M305" t="s">
        <v>9749</v>
      </c>
      <c r="N305" t="s">
        <v>635</v>
      </c>
      <c r="O305" t="s">
        <v>668</v>
      </c>
      <c r="P305" t="s">
        <v>22</v>
      </c>
      <c r="Q305" t="s">
        <v>669</v>
      </c>
      <c r="R305" t="s">
        <v>636</v>
      </c>
      <c r="S305" t="s">
        <v>9754</v>
      </c>
      <c r="T305" t="s">
        <v>9749</v>
      </c>
    </row>
    <row r="306" spans="1:20" x14ac:dyDescent="0.25">
      <c r="A306" t="s">
        <v>37</v>
      </c>
      <c r="B306" t="s">
        <v>38</v>
      </c>
      <c r="C306">
        <v>66.666666666666671</v>
      </c>
      <c r="D306">
        <v>12</v>
      </c>
      <c r="E306" t="s">
        <v>9755</v>
      </c>
      <c r="F306">
        <v>394.96</v>
      </c>
      <c r="G306">
        <v>0</v>
      </c>
      <c r="H306" t="s">
        <v>661</v>
      </c>
      <c r="I306" t="s">
        <v>9756</v>
      </c>
      <c r="J306" t="s">
        <v>2829</v>
      </c>
      <c r="K306" t="s">
        <v>635</v>
      </c>
      <c r="L306" t="s">
        <v>636</v>
      </c>
      <c r="M306" t="s">
        <v>9757</v>
      </c>
      <c r="N306" t="s">
        <v>635</v>
      </c>
      <c r="O306" t="s">
        <v>668</v>
      </c>
      <c r="P306" t="s">
        <v>22</v>
      </c>
      <c r="Q306" t="s">
        <v>669</v>
      </c>
      <c r="R306" t="s">
        <v>636</v>
      </c>
      <c r="S306" t="s">
        <v>9758</v>
      </c>
      <c r="T306" t="s">
        <v>9757</v>
      </c>
    </row>
    <row r="307" spans="1:20" x14ac:dyDescent="0.25">
      <c r="A307" t="s">
        <v>20</v>
      </c>
      <c r="B307" t="s">
        <v>21</v>
      </c>
      <c r="C307">
        <v>60</v>
      </c>
      <c r="D307">
        <v>2</v>
      </c>
      <c r="E307" t="s">
        <v>9759</v>
      </c>
      <c r="F307">
        <v>182</v>
      </c>
      <c r="G307">
        <v>0</v>
      </c>
      <c r="H307" t="s">
        <v>661</v>
      </c>
      <c r="I307" t="s">
        <v>9752</v>
      </c>
      <c r="J307" t="s">
        <v>9753</v>
      </c>
      <c r="K307" t="s">
        <v>635</v>
      </c>
      <c r="L307" t="s">
        <v>636</v>
      </c>
      <c r="M307" t="s">
        <v>9757</v>
      </c>
      <c r="N307" t="s">
        <v>635</v>
      </c>
      <c r="O307" t="s">
        <v>668</v>
      </c>
      <c r="P307" t="s">
        <v>22</v>
      </c>
      <c r="Q307" t="s">
        <v>669</v>
      </c>
      <c r="R307" t="s">
        <v>636</v>
      </c>
      <c r="S307" t="s">
        <v>635</v>
      </c>
      <c r="T307" t="s">
        <v>9757</v>
      </c>
    </row>
    <row r="308" spans="1:20" x14ac:dyDescent="0.25">
      <c r="A308" t="s">
        <v>23</v>
      </c>
      <c r="B308" t="s">
        <v>24</v>
      </c>
      <c r="C308">
        <v>60</v>
      </c>
      <c r="D308">
        <v>2</v>
      </c>
      <c r="E308" t="s">
        <v>9759</v>
      </c>
      <c r="F308">
        <v>182</v>
      </c>
      <c r="G308">
        <v>0</v>
      </c>
      <c r="H308" t="s">
        <v>661</v>
      </c>
      <c r="I308" t="s">
        <v>9752</v>
      </c>
      <c r="J308" t="s">
        <v>9753</v>
      </c>
      <c r="K308" t="s">
        <v>635</v>
      </c>
      <c r="L308" t="s">
        <v>636</v>
      </c>
      <c r="M308" t="s">
        <v>9757</v>
      </c>
      <c r="N308" t="s">
        <v>635</v>
      </c>
      <c r="O308" t="s">
        <v>668</v>
      </c>
      <c r="P308" t="s">
        <v>22</v>
      </c>
      <c r="Q308" t="s">
        <v>669</v>
      </c>
      <c r="R308" t="s">
        <v>636</v>
      </c>
      <c r="S308" t="s">
        <v>635</v>
      </c>
      <c r="T308" t="s">
        <v>9757</v>
      </c>
    </row>
    <row r="309" spans="1:20" x14ac:dyDescent="0.25">
      <c r="A309" t="s">
        <v>25</v>
      </c>
      <c r="B309" t="s">
        <v>26</v>
      </c>
      <c r="C309">
        <v>60</v>
      </c>
      <c r="D309">
        <v>2</v>
      </c>
      <c r="E309" t="s">
        <v>9759</v>
      </c>
      <c r="F309">
        <v>182</v>
      </c>
      <c r="G309">
        <v>0</v>
      </c>
      <c r="H309" t="s">
        <v>661</v>
      </c>
      <c r="I309" t="s">
        <v>9752</v>
      </c>
      <c r="J309" t="s">
        <v>9753</v>
      </c>
      <c r="K309" t="s">
        <v>635</v>
      </c>
      <c r="L309" t="s">
        <v>636</v>
      </c>
      <c r="M309" t="s">
        <v>9757</v>
      </c>
      <c r="N309" t="s">
        <v>635</v>
      </c>
      <c r="O309" t="s">
        <v>668</v>
      </c>
      <c r="P309" t="s">
        <v>22</v>
      </c>
      <c r="Q309" t="s">
        <v>669</v>
      </c>
      <c r="R309" t="s">
        <v>636</v>
      </c>
      <c r="S309" t="s">
        <v>635</v>
      </c>
      <c r="T309" t="s">
        <v>9757</v>
      </c>
    </row>
    <row r="310" spans="1:20" x14ac:dyDescent="0.25">
      <c r="A310" t="s">
        <v>37</v>
      </c>
      <c r="B310" t="s">
        <v>38</v>
      </c>
      <c r="C310">
        <v>66.666666666666671</v>
      </c>
      <c r="D310">
        <v>3</v>
      </c>
      <c r="E310" t="s">
        <v>9760</v>
      </c>
      <c r="F310">
        <v>100</v>
      </c>
      <c r="G310">
        <v>0</v>
      </c>
      <c r="H310" t="s">
        <v>661</v>
      </c>
      <c r="I310" t="s">
        <v>9761</v>
      </c>
      <c r="J310" t="s">
        <v>992</v>
      </c>
      <c r="K310" t="s">
        <v>635</v>
      </c>
      <c r="L310" t="s">
        <v>636</v>
      </c>
      <c r="M310" t="s">
        <v>9762</v>
      </c>
      <c r="N310" t="s">
        <v>635</v>
      </c>
      <c r="O310" t="s">
        <v>638</v>
      </c>
      <c r="P310" t="s">
        <v>22</v>
      </c>
      <c r="Q310" t="s">
        <v>639</v>
      </c>
      <c r="R310" t="s">
        <v>636</v>
      </c>
      <c r="S310" t="s">
        <v>9763</v>
      </c>
      <c r="T310" t="s">
        <v>9762</v>
      </c>
    </row>
    <row r="311" spans="1:20" x14ac:dyDescent="0.25">
      <c r="A311" t="s">
        <v>37</v>
      </c>
      <c r="B311" t="s">
        <v>38</v>
      </c>
      <c r="C311">
        <v>66.666666666666671</v>
      </c>
      <c r="D311">
        <v>3</v>
      </c>
      <c r="E311" t="s">
        <v>9764</v>
      </c>
      <c r="F311">
        <v>99.99</v>
      </c>
      <c r="G311">
        <v>0</v>
      </c>
      <c r="H311" t="s">
        <v>661</v>
      </c>
      <c r="I311" t="s">
        <v>9765</v>
      </c>
      <c r="J311" t="s">
        <v>776</v>
      </c>
      <c r="K311" t="s">
        <v>635</v>
      </c>
      <c r="L311" t="s">
        <v>636</v>
      </c>
      <c r="M311" t="s">
        <v>9766</v>
      </c>
      <c r="N311" t="s">
        <v>635</v>
      </c>
      <c r="O311" t="s">
        <v>1071</v>
      </c>
      <c r="P311" t="s">
        <v>22</v>
      </c>
      <c r="Q311" t="s">
        <v>639</v>
      </c>
      <c r="R311" t="s">
        <v>636</v>
      </c>
      <c r="S311" t="s">
        <v>9767</v>
      </c>
      <c r="T311" t="s">
        <v>9768</v>
      </c>
    </row>
    <row r="312" spans="1:20" x14ac:dyDescent="0.25">
      <c r="A312" t="s">
        <v>20</v>
      </c>
      <c r="B312" t="s">
        <v>21</v>
      </c>
      <c r="C312">
        <v>50</v>
      </c>
      <c r="D312">
        <v>1</v>
      </c>
      <c r="E312" t="s">
        <v>9769</v>
      </c>
      <c r="F312">
        <v>100</v>
      </c>
      <c r="G312">
        <v>0</v>
      </c>
      <c r="H312" t="s">
        <v>661</v>
      </c>
      <c r="I312" t="s">
        <v>9770</v>
      </c>
      <c r="J312" t="s">
        <v>797</v>
      </c>
      <c r="K312" t="s">
        <v>635</v>
      </c>
      <c r="L312" t="s">
        <v>636</v>
      </c>
      <c r="M312" t="s">
        <v>9766</v>
      </c>
      <c r="N312" t="s">
        <v>635</v>
      </c>
      <c r="O312" t="s">
        <v>668</v>
      </c>
      <c r="P312" t="s">
        <v>22</v>
      </c>
      <c r="Q312" t="s">
        <v>669</v>
      </c>
      <c r="R312" t="s">
        <v>636</v>
      </c>
      <c r="S312" t="s">
        <v>635</v>
      </c>
      <c r="T312" t="s">
        <v>9766</v>
      </c>
    </row>
    <row r="313" spans="1:20" x14ac:dyDescent="0.25">
      <c r="A313" t="s">
        <v>23</v>
      </c>
      <c r="B313" t="s">
        <v>24</v>
      </c>
      <c r="C313">
        <v>50</v>
      </c>
      <c r="D313">
        <v>1</v>
      </c>
      <c r="E313" t="s">
        <v>9769</v>
      </c>
      <c r="F313">
        <v>100</v>
      </c>
      <c r="G313">
        <v>0</v>
      </c>
      <c r="H313" t="s">
        <v>661</v>
      </c>
      <c r="I313" t="s">
        <v>9770</v>
      </c>
      <c r="J313" t="s">
        <v>797</v>
      </c>
      <c r="K313" t="s">
        <v>635</v>
      </c>
      <c r="L313" t="s">
        <v>636</v>
      </c>
      <c r="M313" t="s">
        <v>9766</v>
      </c>
      <c r="N313" t="s">
        <v>635</v>
      </c>
      <c r="O313" t="s">
        <v>668</v>
      </c>
      <c r="P313" t="s">
        <v>22</v>
      </c>
      <c r="Q313" t="s">
        <v>669</v>
      </c>
      <c r="R313" t="s">
        <v>636</v>
      </c>
      <c r="S313" t="s">
        <v>635</v>
      </c>
      <c r="T313" t="s">
        <v>9766</v>
      </c>
    </row>
    <row r="314" spans="1:20" x14ac:dyDescent="0.25">
      <c r="A314" t="s">
        <v>25</v>
      </c>
      <c r="B314" t="s">
        <v>26</v>
      </c>
      <c r="C314">
        <v>50</v>
      </c>
      <c r="D314">
        <v>1</v>
      </c>
      <c r="E314" t="s">
        <v>9769</v>
      </c>
      <c r="F314">
        <v>100</v>
      </c>
      <c r="G314">
        <v>0</v>
      </c>
      <c r="H314" t="s">
        <v>661</v>
      </c>
      <c r="I314" t="s">
        <v>9770</v>
      </c>
      <c r="J314" t="s">
        <v>797</v>
      </c>
      <c r="K314" t="s">
        <v>635</v>
      </c>
      <c r="L314" t="s">
        <v>636</v>
      </c>
      <c r="M314" t="s">
        <v>9766</v>
      </c>
      <c r="N314" t="s">
        <v>635</v>
      </c>
      <c r="O314" t="s">
        <v>668</v>
      </c>
      <c r="P314" t="s">
        <v>22</v>
      </c>
      <c r="Q314" t="s">
        <v>669</v>
      </c>
      <c r="R314" t="s">
        <v>636</v>
      </c>
      <c r="S314" t="s">
        <v>635</v>
      </c>
      <c r="T314" t="s">
        <v>9766</v>
      </c>
    </row>
    <row r="315" spans="1:20" x14ac:dyDescent="0.25">
      <c r="A315" t="s">
        <v>164</v>
      </c>
      <c r="B315" t="s">
        <v>165</v>
      </c>
      <c r="C315">
        <v>40</v>
      </c>
      <c r="D315">
        <v>10</v>
      </c>
      <c r="E315" t="s">
        <v>9771</v>
      </c>
      <c r="F315">
        <v>276.25</v>
      </c>
      <c r="G315">
        <v>0</v>
      </c>
      <c r="H315" t="s">
        <v>661</v>
      </c>
      <c r="I315" t="s">
        <v>9772</v>
      </c>
      <c r="J315" t="s">
        <v>2829</v>
      </c>
      <c r="K315" t="s">
        <v>635</v>
      </c>
      <c r="L315" t="s">
        <v>636</v>
      </c>
      <c r="M315" t="s">
        <v>9773</v>
      </c>
      <c r="N315" t="s">
        <v>635</v>
      </c>
      <c r="O315" t="s">
        <v>638</v>
      </c>
      <c r="P315" t="s">
        <v>22</v>
      </c>
      <c r="Q315" t="s">
        <v>639</v>
      </c>
      <c r="R315" t="s">
        <v>636</v>
      </c>
      <c r="S315" t="s">
        <v>9774</v>
      </c>
      <c r="T315" t="s">
        <v>9775</v>
      </c>
    </row>
    <row r="316" spans="1:20" x14ac:dyDescent="0.25">
      <c r="A316" t="s">
        <v>258</v>
      </c>
      <c r="B316" t="s">
        <v>264</v>
      </c>
      <c r="C316">
        <v>139</v>
      </c>
      <c r="D316">
        <v>2</v>
      </c>
      <c r="E316" t="s">
        <v>9776</v>
      </c>
      <c r="F316">
        <v>1385.35</v>
      </c>
      <c r="G316">
        <v>0</v>
      </c>
      <c r="H316" t="s">
        <v>661</v>
      </c>
      <c r="I316" t="s">
        <v>9777</v>
      </c>
      <c r="J316" t="s">
        <v>1172</v>
      </c>
      <c r="K316" t="s">
        <v>635</v>
      </c>
      <c r="L316" t="s">
        <v>636</v>
      </c>
      <c r="M316" t="s">
        <v>9778</v>
      </c>
      <c r="N316" t="s">
        <v>635</v>
      </c>
      <c r="O316" t="s">
        <v>1071</v>
      </c>
      <c r="P316" t="s">
        <v>22</v>
      </c>
      <c r="Q316" t="s">
        <v>639</v>
      </c>
      <c r="R316" t="s">
        <v>636</v>
      </c>
      <c r="S316" t="s">
        <v>9779</v>
      </c>
      <c r="T316" t="s">
        <v>9778</v>
      </c>
    </row>
    <row r="317" spans="1:20" x14ac:dyDescent="0.25">
      <c r="A317" t="s">
        <v>256</v>
      </c>
      <c r="B317" t="s">
        <v>262</v>
      </c>
      <c r="C317">
        <v>139</v>
      </c>
      <c r="D317">
        <v>2</v>
      </c>
      <c r="E317" t="s">
        <v>9776</v>
      </c>
      <c r="F317">
        <v>1385.35</v>
      </c>
      <c r="G317">
        <v>0</v>
      </c>
      <c r="H317" t="s">
        <v>661</v>
      </c>
      <c r="I317" t="s">
        <v>9777</v>
      </c>
      <c r="J317" t="s">
        <v>1172</v>
      </c>
      <c r="K317" t="s">
        <v>635</v>
      </c>
      <c r="L317" t="s">
        <v>636</v>
      </c>
      <c r="M317" t="s">
        <v>9778</v>
      </c>
      <c r="N317" t="s">
        <v>635</v>
      </c>
      <c r="O317" t="s">
        <v>1071</v>
      </c>
      <c r="P317" t="s">
        <v>22</v>
      </c>
      <c r="Q317" t="s">
        <v>639</v>
      </c>
      <c r="R317" t="s">
        <v>636</v>
      </c>
      <c r="S317" t="s">
        <v>9779</v>
      </c>
      <c r="T317" t="s">
        <v>9778</v>
      </c>
    </row>
    <row r="318" spans="1:20" x14ac:dyDescent="0.25">
      <c r="A318" t="s">
        <v>256</v>
      </c>
      <c r="B318" t="s">
        <v>262</v>
      </c>
      <c r="C318">
        <v>139</v>
      </c>
      <c r="D318">
        <v>3</v>
      </c>
      <c r="E318" t="s">
        <v>9776</v>
      </c>
      <c r="F318">
        <v>1385.35</v>
      </c>
      <c r="G318">
        <v>0</v>
      </c>
      <c r="H318" t="s">
        <v>661</v>
      </c>
      <c r="I318" t="s">
        <v>9777</v>
      </c>
      <c r="J318" t="s">
        <v>1172</v>
      </c>
      <c r="K318" t="s">
        <v>635</v>
      </c>
      <c r="L318" t="s">
        <v>636</v>
      </c>
      <c r="M318" t="s">
        <v>9778</v>
      </c>
      <c r="N318" t="s">
        <v>635</v>
      </c>
      <c r="O318" t="s">
        <v>1071</v>
      </c>
      <c r="P318" t="s">
        <v>22</v>
      </c>
      <c r="Q318" t="s">
        <v>639</v>
      </c>
      <c r="R318" t="s">
        <v>636</v>
      </c>
      <c r="S318" t="s">
        <v>9779</v>
      </c>
      <c r="T318" t="s">
        <v>9778</v>
      </c>
    </row>
    <row r="319" spans="1:20" x14ac:dyDescent="0.25">
      <c r="A319" t="s">
        <v>258</v>
      </c>
      <c r="B319" t="s">
        <v>264</v>
      </c>
      <c r="C319">
        <v>139</v>
      </c>
      <c r="D319">
        <v>3</v>
      </c>
      <c r="E319" t="s">
        <v>9776</v>
      </c>
      <c r="F319">
        <v>1385.35</v>
      </c>
      <c r="G319">
        <v>0</v>
      </c>
      <c r="H319" t="s">
        <v>661</v>
      </c>
      <c r="I319" t="s">
        <v>9777</v>
      </c>
      <c r="J319" t="s">
        <v>1172</v>
      </c>
      <c r="K319" t="s">
        <v>635</v>
      </c>
      <c r="L319" t="s">
        <v>636</v>
      </c>
      <c r="M319" t="s">
        <v>9778</v>
      </c>
      <c r="N319" t="s">
        <v>635</v>
      </c>
      <c r="O319" t="s">
        <v>1071</v>
      </c>
      <c r="P319" t="s">
        <v>22</v>
      </c>
      <c r="Q319" t="s">
        <v>639</v>
      </c>
      <c r="R319" t="s">
        <v>636</v>
      </c>
      <c r="S319" t="s">
        <v>9779</v>
      </c>
      <c r="T319" t="s">
        <v>9778</v>
      </c>
    </row>
    <row r="320" spans="1:20" x14ac:dyDescent="0.25">
      <c r="A320" t="s">
        <v>257</v>
      </c>
      <c r="B320" t="s">
        <v>263</v>
      </c>
      <c r="C320">
        <v>139</v>
      </c>
      <c r="D320">
        <v>5</v>
      </c>
      <c r="E320" t="s">
        <v>9776</v>
      </c>
      <c r="F320">
        <v>1385.35</v>
      </c>
      <c r="G320">
        <v>0</v>
      </c>
      <c r="H320" t="s">
        <v>661</v>
      </c>
      <c r="I320" t="s">
        <v>9777</v>
      </c>
      <c r="J320" t="s">
        <v>1172</v>
      </c>
      <c r="K320" t="s">
        <v>635</v>
      </c>
      <c r="L320" t="s">
        <v>636</v>
      </c>
      <c r="M320" t="s">
        <v>9778</v>
      </c>
      <c r="N320" t="s">
        <v>635</v>
      </c>
      <c r="O320" t="s">
        <v>1071</v>
      </c>
      <c r="P320" t="s">
        <v>22</v>
      </c>
      <c r="Q320" t="s">
        <v>639</v>
      </c>
      <c r="R320" t="s">
        <v>636</v>
      </c>
      <c r="S320" t="s">
        <v>9779</v>
      </c>
      <c r="T320" t="s">
        <v>9778</v>
      </c>
    </row>
    <row r="321" spans="1:20" x14ac:dyDescent="0.25">
      <c r="A321" t="s">
        <v>35</v>
      </c>
      <c r="B321" t="s">
        <v>36</v>
      </c>
      <c r="C321">
        <v>50</v>
      </c>
      <c r="D321">
        <v>1</v>
      </c>
      <c r="E321" t="s">
        <v>9780</v>
      </c>
      <c r="F321">
        <v>50</v>
      </c>
      <c r="G321">
        <v>0</v>
      </c>
      <c r="H321" t="s">
        <v>647</v>
      </c>
      <c r="I321" t="s">
        <v>1910</v>
      </c>
      <c r="J321" t="s">
        <v>7400</v>
      </c>
      <c r="K321" t="s">
        <v>7401</v>
      </c>
      <c r="L321" t="s">
        <v>791</v>
      </c>
      <c r="M321" t="s">
        <v>9778</v>
      </c>
      <c r="N321" t="s">
        <v>635</v>
      </c>
      <c r="O321" t="s">
        <v>653</v>
      </c>
      <c r="P321" t="s">
        <v>43</v>
      </c>
      <c r="Q321" t="s">
        <v>654</v>
      </c>
      <c r="R321" t="s">
        <v>636</v>
      </c>
      <c r="S321" t="s">
        <v>9781</v>
      </c>
      <c r="T321" t="s">
        <v>9782</v>
      </c>
    </row>
    <row r="322" spans="1:20" x14ac:dyDescent="0.25">
      <c r="A322" t="s">
        <v>27</v>
      </c>
      <c r="B322" t="s">
        <v>28</v>
      </c>
      <c r="C322">
        <v>65</v>
      </c>
      <c r="D322">
        <v>1</v>
      </c>
      <c r="E322" t="s">
        <v>9783</v>
      </c>
      <c r="F322">
        <v>398</v>
      </c>
      <c r="G322">
        <v>0</v>
      </c>
      <c r="H322" t="s">
        <v>647</v>
      </c>
      <c r="I322" t="s">
        <v>9784</v>
      </c>
      <c r="J322" t="s">
        <v>9785</v>
      </c>
      <c r="K322" t="s">
        <v>9786</v>
      </c>
      <c r="L322" t="s">
        <v>9787</v>
      </c>
      <c r="M322" t="s">
        <v>9788</v>
      </c>
      <c r="N322" t="s">
        <v>1239</v>
      </c>
      <c r="O322" t="s">
        <v>1240</v>
      </c>
      <c r="P322" t="s">
        <v>1241</v>
      </c>
      <c r="Q322" t="s">
        <v>639</v>
      </c>
      <c r="R322" t="s">
        <v>636</v>
      </c>
      <c r="S322" t="s">
        <v>635</v>
      </c>
      <c r="T322" t="s">
        <v>9788</v>
      </c>
    </row>
    <row r="323" spans="1:20" x14ac:dyDescent="0.25">
      <c r="A323" t="s">
        <v>31</v>
      </c>
      <c r="B323" t="s">
        <v>32</v>
      </c>
      <c r="C323">
        <v>65</v>
      </c>
      <c r="D323">
        <v>1</v>
      </c>
      <c r="E323" t="s">
        <v>9783</v>
      </c>
      <c r="F323">
        <v>398</v>
      </c>
      <c r="G323">
        <v>0</v>
      </c>
      <c r="H323" t="s">
        <v>647</v>
      </c>
      <c r="I323" t="s">
        <v>9784</v>
      </c>
      <c r="J323" t="s">
        <v>9785</v>
      </c>
      <c r="K323" t="s">
        <v>9786</v>
      </c>
      <c r="L323" t="s">
        <v>9787</v>
      </c>
      <c r="M323" t="s">
        <v>9788</v>
      </c>
      <c r="N323" t="s">
        <v>1239</v>
      </c>
      <c r="O323" t="s">
        <v>1240</v>
      </c>
      <c r="P323" t="s">
        <v>1241</v>
      </c>
      <c r="Q323" t="s">
        <v>639</v>
      </c>
      <c r="R323" t="s">
        <v>636</v>
      </c>
      <c r="S323" t="s">
        <v>635</v>
      </c>
      <c r="T323" t="s">
        <v>9788</v>
      </c>
    </row>
    <row r="324" spans="1:20" x14ac:dyDescent="0.25">
      <c r="A324" t="s">
        <v>118</v>
      </c>
      <c r="B324" t="s">
        <v>91</v>
      </c>
      <c r="C324">
        <v>100</v>
      </c>
      <c r="D324">
        <v>1</v>
      </c>
      <c r="E324" t="s">
        <v>9783</v>
      </c>
      <c r="F324">
        <v>398</v>
      </c>
      <c r="G324">
        <v>0</v>
      </c>
      <c r="H324" t="s">
        <v>647</v>
      </c>
      <c r="I324" t="s">
        <v>9784</v>
      </c>
      <c r="J324" t="s">
        <v>9785</v>
      </c>
      <c r="K324" t="s">
        <v>9786</v>
      </c>
      <c r="L324" t="s">
        <v>9787</v>
      </c>
      <c r="M324" t="s">
        <v>9788</v>
      </c>
      <c r="N324" t="s">
        <v>1239</v>
      </c>
      <c r="O324" t="s">
        <v>1240</v>
      </c>
      <c r="P324" t="s">
        <v>1241</v>
      </c>
      <c r="Q324" t="s">
        <v>639</v>
      </c>
      <c r="R324" t="s">
        <v>636</v>
      </c>
      <c r="S324" t="s">
        <v>635</v>
      </c>
      <c r="T324" t="s">
        <v>9788</v>
      </c>
    </row>
    <row r="325" spans="1:20" x14ac:dyDescent="0.25">
      <c r="A325" t="s">
        <v>258</v>
      </c>
      <c r="B325" t="s">
        <v>264</v>
      </c>
      <c r="C325">
        <v>139</v>
      </c>
      <c r="D325">
        <v>1</v>
      </c>
      <c r="E325" t="s">
        <v>9783</v>
      </c>
      <c r="F325">
        <v>398</v>
      </c>
      <c r="G325">
        <v>0</v>
      </c>
      <c r="H325" t="s">
        <v>647</v>
      </c>
      <c r="I325" t="s">
        <v>9784</v>
      </c>
      <c r="J325" t="s">
        <v>9785</v>
      </c>
      <c r="K325" t="s">
        <v>9786</v>
      </c>
      <c r="L325" t="s">
        <v>9787</v>
      </c>
      <c r="M325" t="s">
        <v>9788</v>
      </c>
      <c r="N325" t="s">
        <v>1239</v>
      </c>
      <c r="O325" t="s">
        <v>1240</v>
      </c>
      <c r="P325" t="s">
        <v>1241</v>
      </c>
      <c r="Q325" t="s">
        <v>639</v>
      </c>
      <c r="R325" t="s">
        <v>636</v>
      </c>
      <c r="S325" t="s">
        <v>635</v>
      </c>
      <c r="T325" t="s">
        <v>9788</v>
      </c>
    </row>
    <row r="326" spans="1:20" x14ac:dyDescent="0.25">
      <c r="A326" t="s">
        <v>256</v>
      </c>
      <c r="B326" t="s">
        <v>262</v>
      </c>
      <c r="C326">
        <v>139</v>
      </c>
      <c r="D326">
        <v>1</v>
      </c>
      <c r="E326" t="s">
        <v>9783</v>
      </c>
      <c r="F326">
        <v>398</v>
      </c>
      <c r="G326">
        <v>0</v>
      </c>
      <c r="H326" t="s">
        <v>647</v>
      </c>
      <c r="I326" t="s">
        <v>9784</v>
      </c>
      <c r="J326" t="s">
        <v>9785</v>
      </c>
      <c r="K326" t="s">
        <v>9786</v>
      </c>
      <c r="L326" t="s">
        <v>9787</v>
      </c>
      <c r="M326" t="s">
        <v>9788</v>
      </c>
      <c r="N326" t="s">
        <v>1239</v>
      </c>
      <c r="O326" t="s">
        <v>1240</v>
      </c>
      <c r="P326" t="s">
        <v>1241</v>
      </c>
      <c r="Q326" t="s">
        <v>639</v>
      </c>
      <c r="R326" t="s">
        <v>636</v>
      </c>
      <c r="S326" t="s">
        <v>635</v>
      </c>
      <c r="T326" t="s">
        <v>9788</v>
      </c>
    </row>
    <row r="327" spans="1:20" x14ac:dyDescent="0.25">
      <c r="A327" t="s">
        <v>35</v>
      </c>
      <c r="B327" t="s">
        <v>36</v>
      </c>
      <c r="C327">
        <v>33</v>
      </c>
      <c r="D327">
        <v>10</v>
      </c>
      <c r="E327" t="s">
        <v>9789</v>
      </c>
      <c r="F327">
        <v>276.25</v>
      </c>
      <c r="G327">
        <v>0</v>
      </c>
      <c r="H327" t="s">
        <v>661</v>
      </c>
      <c r="I327" t="s">
        <v>9790</v>
      </c>
      <c r="J327" t="s">
        <v>978</v>
      </c>
      <c r="K327" t="s">
        <v>635</v>
      </c>
      <c r="L327" t="s">
        <v>636</v>
      </c>
      <c r="M327" t="s">
        <v>9791</v>
      </c>
      <c r="N327" t="s">
        <v>635</v>
      </c>
      <c r="O327" t="s">
        <v>638</v>
      </c>
      <c r="P327" t="s">
        <v>22</v>
      </c>
      <c r="Q327" t="s">
        <v>639</v>
      </c>
      <c r="R327" t="s">
        <v>636</v>
      </c>
      <c r="S327" t="s">
        <v>9792</v>
      </c>
      <c r="T327" t="s">
        <v>9791</v>
      </c>
    </row>
    <row r="328" spans="1:20" x14ac:dyDescent="0.25">
      <c r="A328" t="s">
        <v>20</v>
      </c>
      <c r="B328" t="s">
        <v>21</v>
      </c>
      <c r="C328">
        <v>50</v>
      </c>
      <c r="D328">
        <v>1</v>
      </c>
      <c r="E328" t="s">
        <v>9793</v>
      </c>
      <c r="F328">
        <v>128.99</v>
      </c>
      <c r="G328">
        <v>29</v>
      </c>
      <c r="H328" t="s">
        <v>661</v>
      </c>
      <c r="I328" t="s">
        <v>1795</v>
      </c>
      <c r="J328" t="s">
        <v>967</v>
      </c>
      <c r="K328" t="s">
        <v>635</v>
      </c>
      <c r="L328" t="s">
        <v>636</v>
      </c>
      <c r="M328" t="s">
        <v>9794</v>
      </c>
      <c r="N328" t="s">
        <v>635</v>
      </c>
      <c r="O328" t="s">
        <v>638</v>
      </c>
      <c r="P328" t="s">
        <v>22</v>
      </c>
      <c r="Q328" t="s">
        <v>639</v>
      </c>
      <c r="R328" t="s">
        <v>636</v>
      </c>
      <c r="S328" t="s">
        <v>635</v>
      </c>
      <c r="T328" t="s">
        <v>9794</v>
      </c>
    </row>
    <row r="329" spans="1:20" x14ac:dyDescent="0.25">
      <c r="A329" t="s">
        <v>23</v>
      </c>
      <c r="B329" t="s">
        <v>24</v>
      </c>
      <c r="C329">
        <v>50</v>
      </c>
      <c r="D329">
        <v>1</v>
      </c>
      <c r="E329" t="s">
        <v>9793</v>
      </c>
      <c r="F329">
        <v>128.99</v>
      </c>
      <c r="G329">
        <v>29</v>
      </c>
      <c r="H329" t="s">
        <v>661</v>
      </c>
      <c r="I329" t="s">
        <v>1795</v>
      </c>
      <c r="J329" t="s">
        <v>967</v>
      </c>
      <c r="K329" t="s">
        <v>635</v>
      </c>
      <c r="L329" t="s">
        <v>636</v>
      </c>
      <c r="M329" t="s">
        <v>9794</v>
      </c>
      <c r="N329" t="s">
        <v>635</v>
      </c>
      <c r="O329" t="s">
        <v>638</v>
      </c>
      <c r="P329" t="s">
        <v>22</v>
      </c>
      <c r="Q329" t="s">
        <v>639</v>
      </c>
      <c r="R329" t="s">
        <v>636</v>
      </c>
      <c r="S329" t="s">
        <v>635</v>
      </c>
      <c r="T329" t="s">
        <v>9794</v>
      </c>
    </row>
    <row r="330" spans="1:20" x14ac:dyDescent="0.25">
      <c r="A330" t="s">
        <v>25</v>
      </c>
      <c r="B330" t="s">
        <v>26</v>
      </c>
      <c r="C330">
        <v>50</v>
      </c>
      <c r="D330">
        <v>1</v>
      </c>
      <c r="E330" t="s">
        <v>9793</v>
      </c>
      <c r="F330">
        <v>128.99</v>
      </c>
      <c r="G330">
        <v>29</v>
      </c>
      <c r="H330" t="s">
        <v>661</v>
      </c>
      <c r="I330" t="s">
        <v>1795</v>
      </c>
      <c r="J330" t="s">
        <v>967</v>
      </c>
      <c r="K330" t="s">
        <v>635</v>
      </c>
      <c r="L330" t="s">
        <v>636</v>
      </c>
      <c r="M330" t="s">
        <v>9794</v>
      </c>
      <c r="N330" t="s">
        <v>635</v>
      </c>
      <c r="O330" t="s">
        <v>638</v>
      </c>
      <c r="P330" t="s">
        <v>22</v>
      </c>
      <c r="Q330" t="s">
        <v>639</v>
      </c>
      <c r="R330" t="s">
        <v>636</v>
      </c>
      <c r="S330" t="s">
        <v>635</v>
      </c>
      <c r="T330" t="s">
        <v>9794</v>
      </c>
    </row>
    <row r="331" spans="1:20" x14ac:dyDescent="0.25">
      <c r="A331" t="s">
        <v>20</v>
      </c>
      <c r="B331" t="s">
        <v>21</v>
      </c>
      <c r="C331">
        <v>60</v>
      </c>
      <c r="D331">
        <v>10</v>
      </c>
      <c r="E331" t="s">
        <v>9795</v>
      </c>
      <c r="F331">
        <v>1002</v>
      </c>
      <c r="G331">
        <v>29</v>
      </c>
      <c r="H331" t="s">
        <v>661</v>
      </c>
      <c r="I331" t="s">
        <v>2300</v>
      </c>
      <c r="J331" t="s">
        <v>1025</v>
      </c>
      <c r="K331" t="s">
        <v>635</v>
      </c>
      <c r="L331" t="s">
        <v>636</v>
      </c>
      <c r="M331" t="s">
        <v>9796</v>
      </c>
      <c r="N331" t="s">
        <v>635</v>
      </c>
      <c r="O331" t="s">
        <v>638</v>
      </c>
      <c r="P331" t="s">
        <v>22</v>
      </c>
      <c r="Q331" t="s">
        <v>639</v>
      </c>
      <c r="R331" t="s">
        <v>636</v>
      </c>
      <c r="S331" t="s">
        <v>635</v>
      </c>
      <c r="T331" t="s">
        <v>9796</v>
      </c>
    </row>
    <row r="332" spans="1:20" x14ac:dyDescent="0.25">
      <c r="A332" t="s">
        <v>23</v>
      </c>
      <c r="B332" t="s">
        <v>24</v>
      </c>
      <c r="C332">
        <v>60</v>
      </c>
      <c r="D332">
        <v>10</v>
      </c>
      <c r="E332" t="s">
        <v>9795</v>
      </c>
      <c r="F332">
        <v>1002</v>
      </c>
      <c r="G332">
        <v>29</v>
      </c>
      <c r="H332" t="s">
        <v>661</v>
      </c>
      <c r="I332" t="s">
        <v>2300</v>
      </c>
      <c r="J332" t="s">
        <v>1025</v>
      </c>
      <c r="K332" t="s">
        <v>635</v>
      </c>
      <c r="L332" t="s">
        <v>636</v>
      </c>
      <c r="M332" t="s">
        <v>9796</v>
      </c>
      <c r="N332" t="s">
        <v>635</v>
      </c>
      <c r="O332" t="s">
        <v>638</v>
      </c>
      <c r="P332" t="s">
        <v>22</v>
      </c>
      <c r="Q332" t="s">
        <v>639</v>
      </c>
      <c r="R332" t="s">
        <v>636</v>
      </c>
      <c r="S332" t="s">
        <v>635</v>
      </c>
      <c r="T332" t="s">
        <v>9796</v>
      </c>
    </row>
    <row r="333" spans="1:20" x14ac:dyDescent="0.25">
      <c r="A333" t="s">
        <v>25</v>
      </c>
      <c r="B333" t="s">
        <v>26</v>
      </c>
      <c r="C333">
        <v>60</v>
      </c>
      <c r="D333">
        <v>10</v>
      </c>
      <c r="E333" t="s">
        <v>9795</v>
      </c>
      <c r="F333">
        <v>1002</v>
      </c>
      <c r="G333">
        <v>29</v>
      </c>
      <c r="H333" t="s">
        <v>661</v>
      </c>
      <c r="I333" t="s">
        <v>2300</v>
      </c>
      <c r="J333" t="s">
        <v>1025</v>
      </c>
      <c r="K333" t="s">
        <v>635</v>
      </c>
      <c r="L333" t="s">
        <v>636</v>
      </c>
      <c r="M333" t="s">
        <v>9796</v>
      </c>
      <c r="N333" t="s">
        <v>635</v>
      </c>
      <c r="O333" t="s">
        <v>638</v>
      </c>
      <c r="P333" t="s">
        <v>22</v>
      </c>
      <c r="Q333" t="s">
        <v>639</v>
      </c>
      <c r="R333" t="s">
        <v>636</v>
      </c>
      <c r="S333" t="s">
        <v>635</v>
      </c>
      <c r="T333" t="s">
        <v>9796</v>
      </c>
    </row>
    <row r="334" spans="1:20" x14ac:dyDescent="0.25">
      <c r="A334" t="s">
        <v>164</v>
      </c>
      <c r="B334" t="s">
        <v>165</v>
      </c>
      <c r="C334">
        <v>50</v>
      </c>
      <c r="D334">
        <v>30</v>
      </c>
      <c r="E334" t="s">
        <v>9797</v>
      </c>
      <c r="F334">
        <v>979</v>
      </c>
      <c r="G334">
        <v>6</v>
      </c>
      <c r="H334" t="s">
        <v>661</v>
      </c>
      <c r="I334" t="s">
        <v>2300</v>
      </c>
      <c r="J334" t="s">
        <v>1025</v>
      </c>
      <c r="K334" t="s">
        <v>635</v>
      </c>
      <c r="L334" t="s">
        <v>636</v>
      </c>
      <c r="M334" t="s">
        <v>9798</v>
      </c>
      <c r="N334" t="s">
        <v>635</v>
      </c>
      <c r="O334" t="s">
        <v>638</v>
      </c>
      <c r="P334" t="s">
        <v>22</v>
      </c>
      <c r="Q334" t="s">
        <v>639</v>
      </c>
      <c r="R334" t="s">
        <v>636</v>
      </c>
      <c r="S334" t="s">
        <v>9799</v>
      </c>
      <c r="T334" t="s">
        <v>9798</v>
      </c>
    </row>
    <row r="335" spans="1:20" x14ac:dyDescent="0.25">
      <c r="A335" t="s">
        <v>35</v>
      </c>
      <c r="B335" t="s">
        <v>36</v>
      </c>
      <c r="C335">
        <v>33</v>
      </c>
      <c r="D335">
        <v>10</v>
      </c>
      <c r="E335" t="s">
        <v>9800</v>
      </c>
      <c r="F335">
        <v>276.25</v>
      </c>
      <c r="G335">
        <v>0</v>
      </c>
      <c r="H335" t="s">
        <v>661</v>
      </c>
      <c r="I335" t="s">
        <v>9790</v>
      </c>
      <c r="J335" t="s">
        <v>978</v>
      </c>
      <c r="K335" t="s">
        <v>635</v>
      </c>
      <c r="L335" t="s">
        <v>636</v>
      </c>
      <c r="M335" t="s">
        <v>9801</v>
      </c>
      <c r="N335" t="s">
        <v>635</v>
      </c>
      <c r="O335" t="s">
        <v>638</v>
      </c>
      <c r="P335" t="s">
        <v>22</v>
      </c>
      <c r="Q335" t="s">
        <v>639</v>
      </c>
      <c r="R335" t="s">
        <v>636</v>
      </c>
      <c r="S335" t="s">
        <v>9802</v>
      </c>
      <c r="T335" t="s">
        <v>9801</v>
      </c>
    </row>
    <row r="336" spans="1:20" x14ac:dyDescent="0.25">
      <c r="A336" t="s">
        <v>164</v>
      </c>
      <c r="B336" t="s">
        <v>165</v>
      </c>
      <c r="C336">
        <v>40</v>
      </c>
      <c r="D336">
        <v>10</v>
      </c>
      <c r="E336" t="s">
        <v>9803</v>
      </c>
      <c r="F336">
        <v>276.25</v>
      </c>
      <c r="G336">
        <v>0</v>
      </c>
      <c r="H336" t="s">
        <v>661</v>
      </c>
      <c r="I336" t="s">
        <v>9790</v>
      </c>
      <c r="J336" t="s">
        <v>978</v>
      </c>
      <c r="K336" t="s">
        <v>635</v>
      </c>
      <c r="L336" t="s">
        <v>636</v>
      </c>
      <c r="M336" t="s">
        <v>9804</v>
      </c>
      <c r="N336" t="s">
        <v>635</v>
      </c>
      <c r="O336" t="s">
        <v>638</v>
      </c>
      <c r="P336" t="s">
        <v>22</v>
      </c>
      <c r="Q336" t="s">
        <v>639</v>
      </c>
      <c r="R336" t="s">
        <v>636</v>
      </c>
      <c r="S336" t="s">
        <v>9805</v>
      </c>
      <c r="T336" t="s">
        <v>9804</v>
      </c>
    </row>
    <row r="337" spans="1:20" x14ac:dyDescent="0.25">
      <c r="A337" t="s">
        <v>37</v>
      </c>
      <c r="B337" t="s">
        <v>38</v>
      </c>
      <c r="C337">
        <v>66.666666666666671</v>
      </c>
      <c r="D337">
        <v>3</v>
      </c>
      <c r="E337" t="s">
        <v>9806</v>
      </c>
      <c r="F337">
        <v>99.99</v>
      </c>
      <c r="G337">
        <v>0</v>
      </c>
      <c r="H337" t="s">
        <v>661</v>
      </c>
      <c r="I337" t="s">
        <v>9807</v>
      </c>
      <c r="J337" t="s">
        <v>1837</v>
      </c>
      <c r="K337" t="s">
        <v>635</v>
      </c>
      <c r="L337" t="s">
        <v>636</v>
      </c>
      <c r="M337" t="s">
        <v>9808</v>
      </c>
      <c r="N337" t="s">
        <v>635</v>
      </c>
      <c r="O337" t="s">
        <v>1071</v>
      </c>
      <c r="P337" t="s">
        <v>22</v>
      </c>
      <c r="Q337" t="s">
        <v>639</v>
      </c>
      <c r="R337" t="s">
        <v>636</v>
      </c>
      <c r="S337" t="s">
        <v>9809</v>
      </c>
      <c r="T337" t="s">
        <v>9808</v>
      </c>
    </row>
    <row r="338" spans="1:20" x14ac:dyDescent="0.25">
      <c r="A338" t="s">
        <v>37</v>
      </c>
      <c r="B338" t="s">
        <v>38</v>
      </c>
      <c r="C338">
        <v>66.666666666666671</v>
      </c>
      <c r="D338">
        <v>3</v>
      </c>
      <c r="E338" t="s">
        <v>9810</v>
      </c>
      <c r="F338">
        <v>99.99</v>
      </c>
      <c r="G338">
        <v>0</v>
      </c>
      <c r="H338" t="s">
        <v>661</v>
      </c>
      <c r="I338" t="s">
        <v>9811</v>
      </c>
      <c r="J338" t="s">
        <v>634</v>
      </c>
      <c r="K338" t="s">
        <v>635</v>
      </c>
      <c r="L338" t="s">
        <v>636</v>
      </c>
      <c r="M338" t="s">
        <v>9812</v>
      </c>
      <c r="N338" t="s">
        <v>635</v>
      </c>
      <c r="O338" t="s">
        <v>638</v>
      </c>
      <c r="P338" t="s">
        <v>22</v>
      </c>
      <c r="Q338" t="s">
        <v>639</v>
      </c>
      <c r="R338" t="s">
        <v>636</v>
      </c>
      <c r="S338" t="s">
        <v>9813</v>
      </c>
      <c r="T338" t="s">
        <v>9812</v>
      </c>
    </row>
    <row r="339" spans="1:20" x14ac:dyDescent="0.25">
      <c r="A339" t="s">
        <v>164</v>
      </c>
      <c r="B339" t="s">
        <v>165</v>
      </c>
      <c r="C339">
        <v>50</v>
      </c>
      <c r="D339">
        <v>6</v>
      </c>
      <c r="E339" t="s">
        <v>9814</v>
      </c>
      <c r="F339">
        <v>199.99</v>
      </c>
      <c r="G339">
        <v>0</v>
      </c>
      <c r="H339" t="s">
        <v>661</v>
      </c>
      <c r="I339" t="s">
        <v>9815</v>
      </c>
      <c r="J339" t="s">
        <v>1581</v>
      </c>
      <c r="K339" t="s">
        <v>635</v>
      </c>
      <c r="L339" t="s">
        <v>636</v>
      </c>
      <c r="M339" t="s">
        <v>9816</v>
      </c>
      <c r="N339" t="s">
        <v>635</v>
      </c>
      <c r="O339" t="s">
        <v>638</v>
      </c>
      <c r="P339" t="s">
        <v>22</v>
      </c>
      <c r="Q339" t="s">
        <v>639</v>
      </c>
      <c r="R339" t="s">
        <v>636</v>
      </c>
      <c r="S339" t="s">
        <v>9817</v>
      </c>
      <c r="T339" t="s">
        <v>9816</v>
      </c>
    </row>
    <row r="340" spans="1:20" x14ac:dyDescent="0.25">
      <c r="A340" t="s">
        <v>31</v>
      </c>
      <c r="B340" t="s">
        <v>32</v>
      </c>
      <c r="C340">
        <v>54.5</v>
      </c>
      <c r="D340">
        <v>2</v>
      </c>
      <c r="E340" t="s">
        <v>9818</v>
      </c>
      <c r="F340">
        <v>83.5</v>
      </c>
      <c r="G340">
        <v>7.5</v>
      </c>
      <c r="H340" t="s">
        <v>647</v>
      </c>
      <c r="I340" t="s">
        <v>6282</v>
      </c>
      <c r="J340" t="s">
        <v>6283</v>
      </c>
      <c r="K340" t="s">
        <v>5422</v>
      </c>
      <c r="L340" t="s">
        <v>6284</v>
      </c>
      <c r="M340" t="s">
        <v>9819</v>
      </c>
      <c r="N340" t="s">
        <v>635</v>
      </c>
      <c r="O340" t="s">
        <v>706</v>
      </c>
      <c r="P340" t="s">
        <v>40</v>
      </c>
      <c r="Q340" t="s">
        <v>707</v>
      </c>
      <c r="R340" t="s">
        <v>636</v>
      </c>
      <c r="S340" t="s">
        <v>635</v>
      </c>
      <c r="T340" t="s">
        <v>9819</v>
      </c>
    </row>
    <row r="341" spans="1:20" x14ac:dyDescent="0.25">
      <c r="A341" t="s">
        <v>37</v>
      </c>
      <c r="B341" t="s">
        <v>38</v>
      </c>
      <c r="C341">
        <v>66.666666666666671</v>
      </c>
      <c r="D341">
        <v>3</v>
      </c>
      <c r="E341" t="s">
        <v>9820</v>
      </c>
      <c r="F341">
        <v>99.99</v>
      </c>
      <c r="G341">
        <v>0</v>
      </c>
      <c r="H341" t="s">
        <v>661</v>
      </c>
      <c r="I341" t="s">
        <v>9821</v>
      </c>
      <c r="J341" t="s">
        <v>1025</v>
      </c>
      <c r="K341" t="s">
        <v>635</v>
      </c>
      <c r="L341" t="s">
        <v>636</v>
      </c>
      <c r="M341" t="s">
        <v>9822</v>
      </c>
      <c r="N341" t="s">
        <v>635</v>
      </c>
      <c r="O341" t="s">
        <v>668</v>
      </c>
      <c r="P341" t="s">
        <v>22</v>
      </c>
      <c r="Q341" t="s">
        <v>669</v>
      </c>
      <c r="R341" t="s">
        <v>636</v>
      </c>
      <c r="S341" t="s">
        <v>9823</v>
      </c>
      <c r="T341" t="s">
        <v>9822</v>
      </c>
    </row>
    <row r="342" spans="1:20" x14ac:dyDescent="0.25">
      <c r="A342" t="s">
        <v>619</v>
      </c>
      <c r="B342" t="s">
        <v>620</v>
      </c>
      <c r="C342">
        <v>139</v>
      </c>
      <c r="D342">
        <v>1</v>
      </c>
      <c r="E342" t="s">
        <v>9824</v>
      </c>
      <c r="F342">
        <v>215</v>
      </c>
      <c r="G342">
        <v>0</v>
      </c>
      <c r="H342" t="s">
        <v>1233</v>
      </c>
      <c r="I342" t="s">
        <v>9825</v>
      </c>
      <c r="J342" t="s">
        <v>9826</v>
      </c>
      <c r="K342" t="s">
        <v>1254</v>
      </c>
      <c r="L342" t="s">
        <v>9827</v>
      </c>
      <c r="M342" t="s">
        <v>9828</v>
      </c>
      <c r="N342" t="s">
        <v>1239</v>
      </c>
      <c r="O342" t="s">
        <v>1240</v>
      </c>
      <c r="P342" t="s">
        <v>1241</v>
      </c>
      <c r="Q342" t="s">
        <v>1242</v>
      </c>
      <c r="R342" t="s">
        <v>636</v>
      </c>
      <c r="S342" t="s">
        <v>9829</v>
      </c>
      <c r="T342" t="s">
        <v>9828</v>
      </c>
    </row>
    <row r="343" spans="1:20" x14ac:dyDescent="0.25">
      <c r="A343" t="s">
        <v>257</v>
      </c>
      <c r="B343" t="s">
        <v>263</v>
      </c>
      <c r="C343">
        <v>139</v>
      </c>
      <c r="D343">
        <v>1</v>
      </c>
      <c r="E343" t="s">
        <v>9824</v>
      </c>
      <c r="F343">
        <v>215</v>
      </c>
      <c r="G343">
        <v>0</v>
      </c>
      <c r="H343" t="s">
        <v>1233</v>
      </c>
      <c r="I343" t="s">
        <v>9825</v>
      </c>
      <c r="J343" t="s">
        <v>9826</v>
      </c>
      <c r="K343" t="s">
        <v>1254</v>
      </c>
      <c r="L343" t="s">
        <v>9827</v>
      </c>
      <c r="M343" t="s">
        <v>9828</v>
      </c>
      <c r="N343" t="s">
        <v>1239</v>
      </c>
      <c r="O343" t="s">
        <v>1240</v>
      </c>
      <c r="P343" t="s">
        <v>1241</v>
      </c>
      <c r="Q343" t="s">
        <v>1242</v>
      </c>
      <c r="R343" t="s">
        <v>636</v>
      </c>
      <c r="S343" t="s">
        <v>9829</v>
      </c>
      <c r="T343" t="s">
        <v>9828</v>
      </c>
    </row>
    <row r="344" spans="1:20" x14ac:dyDescent="0.25">
      <c r="A344" t="s">
        <v>164</v>
      </c>
      <c r="B344" t="s">
        <v>165</v>
      </c>
      <c r="C344">
        <v>40</v>
      </c>
      <c r="D344">
        <v>10</v>
      </c>
      <c r="E344" t="s">
        <v>9830</v>
      </c>
      <c r="F344">
        <v>293.25</v>
      </c>
      <c r="G344">
        <v>0</v>
      </c>
      <c r="H344" t="s">
        <v>661</v>
      </c>
      <c r="I344" t="s">
        <v>1987</v>
      </c>
      <c r="J344" t="s">
        <v>797</v>
      </c>
      <c r="K344" t="s">
        <v>635</v>
      </c>
      <c r="L344" t="s">
        <v>636</v>
      </c>
      <c r="M344" t="s">
        <v>9831</v>
      </c>
      <c r="N344" t="s">
        <v>635</v>
      </c>
      <c r="O344" t="s">
        <v>638</v>
      </c>
      <c r="P344" t="s">
        <v>22</v>
      </c>
      <c r="Q344" t="s">
        <v>639</v>
      </c>
      <c r="R344" t="s">
        <v>636</v>
      </c>
      <c r="S344" t="s">
        <v>9832</v>
      </c>
      <c r="T344" t="s">
        <v>9831</v>
      </c>
    </row>
    <row r="345" spans="1:20" x14ac:dyDescent="0.25">
      <c r="A345" t="s">
        <v>164</v>
      </c>
      <c r="B345" t="s">
        <v>165</v>
      </c>
      <c r="C345">
        <v>40</v>
      </c>
      <c r="D345">
        <v>10</v>
      </c>
      <c r="E345" t="s">
        <v>9833</v>
      </c>
      <c r="F345">
        <v>293.25</v>
      </c>
      <c r="G345">
        <v>0</v>
      </c>
      <c r="H345" t="s">
        <v>661</v>
      </c>
      <c r="I345" t="s">
        <v>9834</v>
      </c>
      <c r="J345" t="s">
        <v>797</v>
      </c>
      <c r="K345" t="s">
        <v>635</v>
      </c>
      <c r="L345" t="s">
        <v>636</v>
      </c>
      <c r="M345" t="s">
        <v>9835</v>
      </c>
      <c r="N345" t="s">
        <v>635</v>
      </c>
      <c r="O345" t="s">
        <v>668</v>
      </c>
      <c r="P345" t="s">
        <v>22</v>
      </c>
      <c r="Q345" t="s">
        <v>669</v>
      </c>
      <c r="R345" t="s">
        <v>636</v>
      </c>
      <c r="S345" t="s">
        <v>9836</v>
      </c>
      <c r="T345" t="s">
        <v>9837</v>
      </c>
    </row>
    <row r="346" spans="1:20" x14ac:dyDescent="0.25">
      <c r="A346" t="s">
        <v>20</v>
      </c>
      <c r="B346" t="s">
        <v>21</v>
      </c>
      <c r="C346">
        <v>50</v>
      </c>
      <c r="D346">
        <v>1</v>
      </c>
      <c r="E346" t="s">
        <v>9838</v>
      </c>
      <c r="F346">
        <v>100</v>
      </c>
      <c r="G346">
        <v>0</v>
      </c>
      <c r="H346" t="s">
        <v>661</v>
      </c>
      <c r="I346" t="s">
        <v>2079</v>
      </c>
      <c r="J346" t="s">
        <v>858</v>
      </c>
      <c r="K346" t="s">
        <v>635</v>
      </c>
      <c r="L346" t="s">
        <v>636</v>
      </c>
      <c r="M346" t="s">
        <v>9839</v>
      </c>
      <c r="N346" t="s">
        <v>635</v>
      </c>
      <c r="O346" t="s">
        <v>638</v>
      </c>
      <c r="P346" t="s">
        <v>22</v>
      </c>
      <c r="Q346" t="s">
        <v>639</v>
      </c>
      <c r="R346" t="s">
        <v>636</v>
      </c>
      <c r="S346" t="s">
        <v>635</v>
      </c>
      <c r="T346" t="s">
        <v>9839</v>
      </c>
    </row>
    <row r="347" spans="1:20" x14ac:dyDescent="0.25">
      <c r="A347" t="s">
        <v>23</v>
      </c>
      <c r="B347" t="s">
        <v>24</v>
      </c>
      <c r="C347">
        <v>50</v>
      </c>
      <c r="D347">
        <v>1</v>
      </c>
      <c r="E347" t="s">
        <v>9838</v>
      </c>
      <c r="F347">
        <v>100</v>
      </c>
      <c r="G347">
        <v>0</v>
      </c>
      <c r="H347" t="s">
        <v>661</v>
      </c>
      <c r="I347" t="s">
        <v>2079</v>
      </c>
      <c r="J347" t="s">
        <v>858</v>
      </c>
      <c r="K347" t="s">
        <v>635</v>
      </c>
      <c r="L347" t="s">
        <v>636</v>
      </c>
      <c r="M347" t="s">
        <v>9839</v>
      </c>
      <c r="N347" t="s">
        <v>635</v>
      </c>
      <c r="O347" t="s">
        <v>638</v>
      </c>
      <c r="P347" t="s">
        <v>22</v>
      </c>
      <c r="Q347" t="s">
        <v>639</v>
      </c>
      <c r="R347" t="s">
        <v>636</v>
      </c>
      <c r="S347" t="s">
        <v>635</v>
      </c>
      <c r="T347" t="s">
        <v>9839</v>
      </c>
    </row>
    <row r="348" spans="1:20" x14ac:dyDescent="0.25">
      <c r="A348" t="s">
        <v>25</v>
      </c>
      <c r="B348" t="s">
        <v>26</v>
      </c>
      <c r="C348">
        <v>50</v>
      </c>
      <c r="D348">
        <v>1</v>
      </c>
      <c r="E348" t="s">
        <v>9838</v>
      </c>
      <c r="F348">
        <v>100</v>
      </c>
      <c r="G348">
        <v>0</v>
      </c>
      <c r="H348" t="s">
        <v>661</v>
      </c>
      <c r="I348" t="s">
        <v>2079</v>
      </c>
      <c r="J348" t="s">
        <v>858</v>
      </c>
      <c r="K348" t="s">
        <v>635</v>
      </c>
      <c r="L348" t="s">
        <v>636</v>
      </c>
      <c r="M348" t="s">
        <v>9839</v>
      </c>
      <c r="N348" t="s">
        <v>635</v>
      </c>
      <c r="O348" t="s">
        <v>638</v>
      </c>
      <c r="P348" t="s">
        <v>22</v>
      </c>
      <c r="Q348" t="s">
        <v>639</v>
      </c>
      <c r="R348" t="s">
        <v>636</v>
      </c>
      <c r="S348" t="s">
        <v>635</v>
      </c>
      <c r="T348" t="s">
        <v>9839</v>
      </c>
    </row>
    <row r="349" spans="1:20" x14ac:dyDescent="0.25">
      <c r="A349" t="s">
        <v>35</v>
      </c>
      <c r="B349" t="s">
        <v>36</v>
      </c>
      <c r="C349">
        <v>66.666666666666671</v>
      </c>
      <c r="D349">
        <v>3</v>
      </c>
      <c r="E349" t="s">
        <v>9840</v>
      </c>
      <c r="F349">
        <v>99.99</v>
      </c>
      <c r="G349">
        <v>0</v>
      </c>
      <c r="H349" t="s">
        <v>661</v>
      </c>
      <c r="I349" t="s">
        <v>9841</v>
      </c>
      <c r="J349" t="s">
        <v>1704</v>
      </c>
      <c r="K349" t="s">
        <v>635</v>
      </c>
      <c r="L349" t="s">
        <v>636</v>
      </c>
      <c r="M349" t="s">
        <v>9842</v>
      </c>
      <c r="N349" t="s">
        <v>635</v>
      </c>
      <c r="O349" t="s">
        <v>638</v>
      </c>
      <c r="P349" t="s">
        <v>22</v>
      </c>
      <c r="Q349" t="s">
        <v>639</v>
      </c>
      <c r="R349" t="s">
        <v>636</v>
      </c>
      <c r="S349" t="s">
        <v>9843</v>
      </c>
      <c r="T349" t="s">
        <v>9842</v>
      </c>
    </row>
    <row r="350" spans="1:20" x14ac:dyDescent="0.25">
      <c r="A350" t="s">
        <v>164</v>
      </c>
      <c r="B350" t="s">
        <v>165</v>
      </c>
      <c r="C350">
        <v>33.333333333333336</v>
      </c>
      <c r="D350">
        <v>3</v>
      </c>
      <c r="E350" t="s">
        <v>9844</v>
      </c>
      <c r="F350">
        <v>99.99</v>
      </c>
      <c r="G350">
        <v>0</v>
      </c>
      <c r="H350" t="s">
        <v>661</v>
      </c>
      <c r="I350" t="s">
        <v>9845</v>
      </c>
      <c r="J350" t="s">
        <v>1091</v>
      </c>
      <c r="K350" t="s">
        <v>635</v>
      </c>
      <c r="L350" t="s">
        <v>636</v>
      </c>
      <c r="M350" t="s">
        <v>9846</v>
      </c>
      <c r="N350" t="s">
        <v>635</v>
      </c>
      <c r="O350" t="s">
        <v>638</v>
      </c>
      <c r="P350" t="s">
        <v>22</v>
      </c>
      <c r="Q350" t="s">
        <v>639</v>
      </c>
      <c r="R350" t="s">
        <v>636</v>
      </c>
      <c r="S350" t="s">
        <v>9847</v>
      </c>
      <c r="T350" t="s">
        <v>9846</v>
      </c>
    </row>
    <row r="351" spans="1:20" x14ac:dyDescent="0.25">
      <c r="A351" t="s">
        <v>37</v>
      </c>
      <c r="B351" t="s">
        <v>38</v>
      </c>
      <c r="C351">
        <v>66.666666666666671</v>
      </c>
      <c r="D351">
        <v>3</v>
      </c>
      <c r="E351" t="s">
        <v>9848</v>
      </c>
      <c r="F351">
        <v>99.99</v>
      </c>
      <c r="G351">
        <v>0</v>
      </c>
      <c r="H351" t="s">
        <v>661</v>
      </c>
      <c r="I351" t="s">
        <v>4829</v>
      </c>
      <c r="J351" t="s">
        <v>716</v>
      </c>
      <c r="K351" t="s">
        <v>635</v>
      </c>
      <c r="L351" t="s">
        <v>636</v>
      </c>
      <c r="M351" t="s">
        <v>9849</v>
      </c>
      <c r="N351" t="s">
        <v>635</v>
      </c>
      <c r="O351" t="s">
        <v>638</v>
      </c>
      <c r="P351" t="s">
        <v>22</v>
      </c>
      <c r="Q351" t="s">
        <v>639</v>
      </c>
      <c r="R351" t="s">
        <v>636</v>
      </c>
      <c r="S351" t="s">
        <v>9850</v>
      </c>
      <c r="T351" t="s">
        <v>9849</v>
      </c>
    </row>
    <row r="352" spans="1:20" x14ac:dyDescent="0.25">
      <c r="A352" t="s">
        <v>39</v>
      </c>
      <c r="B352" t="s">
        <v>1715</v>
      </c>
      <c r="C352">
        <v>64</v>
      </c>
      <c r="D352">
        <v>1</v>
      </c>
      <c r="E352" t="s">
        <v>9851</v>
      </c>
      <c r="F352">
        <v>71</v>
      </c>
      <c r="G352">
        <v>7</v>
      </c>
      <c r="H352" t="s">
        <v>647</v>
      </c>
      <c r="I352" t="s">
        <v>9852</v>
      </c>
      <c r="J352" t="s">
        <v>9853</v>
      </c>
      <c r="K352" t="s">
        <v>790</v>
      </c>
      <c r="L352" t="s">
        <v>9854</v>
      </c>
      <c r="M352" t="s">
        <v>9849</v>
      </c>
      <c r="N352" t="s">
        <v>635</v>
      </c>
      <c r="O352" t="s">
        <v>706</v>
      </c>
      <c r="P352" t="s">
        <v>40</v>
      </c>
      <c r="Q352" t="s">
        <v>707</v>
      </c>
      <c r="R352" t="s">
        <v>636</v>
      </c>
      <c r="S352" t="s">
        <v>635</v>
      </c>
      <c r="T352" t="s">
        <v>9849</v>
      </c>
    </row>
    <row r="353" spans="1:20" x14ac:dyDescent="0.25">
      <c r="A353" t="s">
        <v>35</v>
      </c>
      <c r="B353" t="s">
        <v>36</v>
      </c>
      <c r="C353">
        <v>66.666666666666671</v>
      </c>
      <c r="D353">
        <v>3</v>
      </c>
      <c r="E353" t="s">
        <v>9855</v>
      </c>
      <c r="F353">
        <v>199.98</v>
      </c>
      <c r="G353">
        <v>0</v>
      </c>
      <c r="H353" t="s">
        <v>661</v>
      </c>
      <c r="I353" t="s">
        <v>9856</v>
      </c>
      <c r="J353" t="s">
        <v>1091</v>
      </c>
      <c r="K353" t="s">
        <v>635</v>
      </c>
      <c r="L353" t="s">
        <v>636</v>
      </c>
      <c r="M353" t="s">
        <v>9857</v>
      </c>
      <c r="N353" t="s">
        <v>635</v>
      </c>
      <c r="O353" t="s">
        <v>668</v>
      </c>
      <c r="P353" t="s">
        <v>22</v>
      </c>
      <c r="Q353" t="s">
        <v>669</v>
      </c>
      <c r="R353" t="s">
        <v>636</v>
      </c>
      <c r="S353" t="s">
        <v>9858</v>
      </c>
      <c r="T353" t="s">
        <v>9859</v>
      </c>
    </row>
    <row r="354" spans="1:20" x14ac:dyDescent="0.25">
      <c r="A354" t="s">
        <v>37</v>
      </c>
      <c r="B354" t="s">
        <v>38</v>
      </c>
      <c r="C354">
        <v>66.666666666666671</v>
      </c>
      <c r="D354">
        <v>3</v>
      </c>
      <c r="E354" t="s">
        <v>9855</v>
      </c>
      <c r="F354">
        <v>199.98</v>
      </c>
      <c r="G354">
        <v>0</v>
      </c>
      <c r="H354" t="s">
        <v>661</v>
      </c>
      <c r="I354" t="s">
        <v>9856</v>
      </c>
      <c r="J354" t="s">
        <v>1091</v>
      </c>
      <c r="K354" t="s">
        <v>635</v>
      </c>
      <c r="L354" t="s">
        <v>636</v>
      </c>
      <c r="M354" t="s">
        <v>9857</v>
      </c>
      <c r="N354" t="s">
        <v>635</v>
      </c>
      <c r="O354" t="s">
        <v>668</v>
      </c>
      <c r="P354" t="s">
        <v>22</v>
      </c>
      <c r="Q354" t="s">
        <v>669</v>
      </c>
      <c r="R354" t="s">
        <v>636</v>
      </c>
      <c r="S354" t="s">
        <v>9858</v>
      </c>
      <c r="T354" t="s">
        <v>9859</v>
      </c>
    </row>
    <row r="355" spans="1:20" x14ac:dyDescent="0.25">
      <c r="A355" t="s">
        <v>20</v>
      </c>
      <c r="B355" t="s">
        <v>21</v>
      </c>
      <c r="C355">
        <v>50</v>
      </c>
      <c r="D355">
        <v>1</v>
      </c>
      <c r="E355" t="s">
        <v>9860</v>
      </c>
      <c r="F355">
        <v>100</v>
      </c>
      <c r="G355">
        <v>0</v>
      </c>
      <c r="H355" t="s">
        <v>632</v>
      </c>
      <c r="I355" t="s">
        <v>9861</v>
      </c>
      <c r="J355" t="s">
        <v>1314</v>
      </c>
      <c r="K355" t="s">
        <v>635</v>
      </c>
      <c r="L355" t="s">
        <v>636</v>
      </c>
      <c r="M355" t="s">
        <v>9862</v>
      </c>
      <c r="N355" t="s">
        <v>635</v>
      </c>
      <c r="O355" t="s">
        <v>668</v>
      </c>
      <c r="P355" t="s">
        <v>22</v>
      </c>
      <c r="Q355" t="s">
        <v>669</v>
      </c>
      <c r="R355" t="s">
        <v>636</v>
      </c>
      <c r="S355" t="s">
        <v>635</v>
      </c>
      <c r="T355" t="s">
        <v>9862</v>
      </c>
    </row>
    <row r="356" spans="1:20" x14ac:dyDescent="0.25">
      <c r="A356" t="s">
        <v>23</v>
      </c>
      <c r="B356" t="s">
        <v>24</v>
      </c>
      <c r="C356">
        <v>50</v>
      </c>
      <c r="D356">
        <v>1</v>
      </c>
      <c r="E356" t="s">
        <v>9860</v>
      </c>
      <c r="F356">
        <v>100</v>
      </c>
      <c r="G356">
        <v>0</v>
      </c>
      <c r="H356" t="s">
        <v>632</v>
      </c>
      <c r="I356" t="s">
        <v>9861</v>
      </c>
      <c r="J356" t="s">
        <v>1314</v>
      </c>
      <c r="K356" t="s">
        <v>635</v>
      </c>
      <c r="L356" t="s">
        <v>636</v>
      </c>
      <c r="M356" t="s">
        <v>9862</v>
      </c>
      <c r="N356" t="s">
        <v>635</v>
      </c>
      <c r="O356" t="s">
        <v>668</v>
      </c>
      <c r="P356" t="s">
        <v>22</v>
      </c>
      <c r="Q356" t="s">
        <v>669</v>
      </c>
      <c r="R356" t="s">
        <v>636</v>
      </c>
      <c r="S356" t="s">
        <v>635</v>
      </c>
      <c r="T356" t="s">
        <v>9862</v>
      </c>
    </row>
    <row r="357" spans="1:20" x14ac:dyDescent="0.25">
      <c r="A357" t="s">
        <v>25</v>
      </c>
      <c r="B357" t="s">
        <v>26</v>
      </c>
      <c r="C357">
        <v>50</v>
      </c>
      <c r="D357">
        <v>1</v>
      </c>
      <c r="E357" t="s">
        <v>9860</v>
      </c>
      <c r="F357">
        <v>100</v>
      </c>
      <c r="G357">
        <v>0</v>
      </c>
      <c r="H357" t="s">
        <v>632</v>
      </c>
      <c r="I357" t="s">
        <v>9861</v>
      </c>
      <c r="J357" t="s">
        <v>1314</v>
      </c>
      <c r="K357" t="s">
        <v>635</v>
      </c>
      <c r="L357" t="s">
        <v>636</v>
      </c>
      <c r="M357" t="s">
        <v>9862</v>
      </c>
      <c r="N357" t="s">
        <v>635</v>
      </c>
      <c r="O357" t="s">
        <v>668</v>
      </c>
      <c r="P357" t="s">
        <v>22</v>
      </c>
      <c r="Q357" t="s">
        <v>669</v>
      </c>
      <c r="R357" t="s">
        <v>636</v>
      </c>
      <c r="S357" t="s">
        <v>635</v>
      </c>
      <c r="T357" t="s">
        <v>9862</v>
      </c>
    </row>
    <row r="358" spans="1:20" x14ac:dyDescent="0.25">
      <c r="A358" t="s">
        <v>118</v>
      </c>
      <c r="B358" t="s">
        <v>91</v>
      </c>
      <c r="C358">
        <v>90</v>
      </c>
      <c r="D358">
        <v>2</v>
      </c>
      <c r="E358" t="s">
        <v>9863</v>
      </c>
      <c r="F358">
        <v>135</v>
      </c>
      <c r="G358">
        <v>0</v>
      </c>
      <c r="H358" t="s">
        <v>2356</v>
      </c>
      <c r="I358" t="s">
        <v>7376</v>
      </c>
      <c r="J358" t="s">
        <v>7377</v>
      </c>
      <c r="K358" t="s">
        <v>7378</v>
      </c>
      <c r="L358" t="s">
        <v>7379</v>
      </c>
      <c r="M358" t="s">
        <v>9864</v>
      </c>
      <c r="N358" t="s">
        <v>635</v>
      </c>
      <c r="O358" t="s">
        <v>706</v>
      </c>
      <c r="P358" t="s">
        <v>40</v>
      </c>
      <c r="Q358" t="s">
        <v>707</v>
      </c>
      <c r="R358" t="s">
        <v>636</v>
      </c>
      <c r="S358" t="s">
        <v>9865</v>
      </c>
      <c r="T358" t="s">
        <v>9864</v>
      </c>
    </row>
    <row r="359" spans="1:20" x14ac:dyDescent="0.25">
      <c r="A359" t="s">
        <v>37</v>
      </c>
      <c r="B359" t="s">
        <v>38</v>
      </c>
      <c r="C359">
        <v>66.666666666666671</v>
      </c>
      <c r="D359">
        <v>3</v>
      </c>
      <c r="E359" t="s">
        <v>9866</v>
      </c>
      <c r="F359">
        <v>99.99</v>
      </c>
      <c r="G359">
        <v>0</v>
      </c>
      <c r="H359" t="s">
        <v>661</v>
      </c>
      <c r="I359" t="s">
        <v>9867</v>
      </c>
      <c r="J359" t="s">
        <v>1096</v>
      </c>
      <c r="K359" t="s">
        <v>635</v>
      </c>
      <c r="L359" t="s">
        <v>636</v>
      </c>
      <c r="M359" t="s">
        <v>9868</v>
      </c>
      <c r="N359" t="s">
        <v>635</v>
      </c>
      <c r="O359" t="s">
        <v>638</v>
      </c>
      <c r="P359" t="s">
        <v>22</v>
      </c>
      <c r="Q359" t="s">
        <v>639</v>
      </c>
      <c r="R359" t="s">
        <v>636</v>
      </c>
      <c r="S359" t="s">
        <v>9869</v>
      </c>
      <c r="T359" t="s">
        <v>9868</v>
      </c>
    </row>
    <row r="360" spans="1:20" x14ac:dyDescent="0.25">
      <c r="A360" t="s">
        <v>39</v>
      </c>
      <c r="B360" t="s">
        <v>44</v>
      </c>
      <c r="C360">
        <v>80</v>
      </c>
      <c r="D360">
        <v>1</v>
      </c>
      <c r="E360" t="s">
        <v>9870</v>
      </c>
      <c r="F360">
        <v>80</v>
      </c>
      <c r="G360">
        <v>0</v>
      </c>
      <c r="H360" t="s">
        <v>647</v>
      </c>
      <c r="I360" t="s">
        <v>1414</v>
      </c>
      <c r="J360" t="s">
        <v>9871</v>
      </c>
      <c r="K360" t="s">
        <v>1285</v>
      </c>
      <c r="L360" t="s">
        <v>9872</v>
      </c>
      <c r="M360" t="s">
        <v>9873</v>
      </c>
      <c r="N360" t="s">
        <v>635</v>
      </c>
      <c r="O360" t="s">
        <v>653</v>
      </c>
      <c r="P360" t="s">
        <v>43</v>
      </c>
      <c r="Q360" t="s">
        <v>654</v>
      </c>
      <c r="R360" t="s">
        <v>636</v>
      </c>
      <c r="S360" t="s">
        <v>9874</v>
      </c>
      <c r="T360" t="s">
        <v>9873</v>
      </c>
    </row>
    <row r="361" spans="1:20" x14ac:dyDescent="0.25">
      <c r="A361" t="s">
        <v>164</v>
      </c>
      <c r="B361" t="s">
        <v>165</v>
      </c>
      <c r="C361">
        <v>33.333333333333336</v>
      </c>
      <c r="D361">
        <v>3</v>
      </c>
      <c r="E361" t="s">
        <v>9875</v>
      </c>
      <c r="F361">
        <v>99.99</v>
      </c>
      <c r="G361">
        <v>0</v>
      </c>
      <c r="H361" t="s">
        <v>661</v>
      </c>
      <c r="I361" t="s">
        <v>9876</v>
      </c>
      <c r="J361" t="s">
        <v>9877</v>
      </c>
      <c r="K361" t="s">
        <v>635</v>
      </c>
      <c r="L361" t="s">
        <v>636</v>
      </c>
      <c r="M361" t="s">
        <v>9878</v>
      </c>
      <c r="N361" t="s">
        <v>635</v>
      </c>
      <c r="O361" t="s">
        <v>638</v>
      </c>
      <c r="P361" t="s">
        <v>22</v>
      </c>
      <c r="Q361" t="s">
        <v>639</v>
      </c>
      <c r="R361" t="s">
        <v>636</v>
      </c>
      <c r="S361" t="s">
        <v>9879</v>
      </c>
      <c r="T361" t="s">
        <v>9878</v>
      </c>
    </row>
    <row r="362" spans="1:20" x14ac:dyDescent="0.25">
      <c r="A362" t="s">
        <v>164</v>
      </c>
      <c r="B362" t="s">
        <v>165</v>
      </c>
      <c r="C362">
        <v>50</v>
      </c>
      <c r="D362">
        <v>6</v>
      </c>
      <c r="E362" t="s">
        <v>9880</v>
      </c>
      <c r="F362">
        <v>199.99</v>
      </c>
      <c r="G362">
        <v>0</v>
      </c>
      <c r="H362" t="s">
        <v>661</v>
      </c>
      <c r="I362" t="s">
        <v>9881</v>
      </c>
      <c r="J362" t="s">
        <v>1025</v>
      </c>
      <c r="K362" t="s">
        <v>635</v>
      </c>
      <c r="L362" t="s">
        <v>636</v>
      </c>
      <c r="M362" t="s">
        <v>9882</v>
      </c>
      <c r="N362" t="s">
        <v>635</v>
      </c>
      <c r="O362" t="s">
        <v>638</v>
      </c>
      <c r="P362" t="s">
        <v>22</v>
      </c>
      <c r="Q362" t="s">
        <v>639</v>
      </c>
      <c r="R362" t="s">
        <v>636</v>
      </c>
      <c r="S362" t="s">
        <v>9883</v>
      </c>
      <c r="T362" t="s">
        <v>9882</v>
      </c>
    </row>
    <row r="363" spans="1:20" x14ac:dyDescent="0.25">
      <c r="A363" t="s">
        <v>20</v>
      </c>
      <c r="B363" t="s">
        <v>21</v>
      </c>
      <c r="C363">
        <v>50</v>
      </c>
      <c r="D363">
        <v>1</v>
      </c>
      <c r="E363" t="s">
        <v>9884</v>
      </c>
      <c r="F363">
        <v>100</v>
      </c>
      <c r="G363">
        <v>0</v>
      </c>
      <c r="H363" t="s">
        <v>632</v>
      </c>
      <c r="I363" t="s">
        <v>9885</v>
      </c>
      <c r="J363" t="s">
        <v>839</v>
      </c>
      <c r="K363" t="s">
        <v>635</v>
      </c>
      <c r="L363" t="s">
        <v>636</v>
      </c>
      <c r="M363" t="s">
        <v>9886</v>
      </c>
      <c r="N363" t="s">
        <v>635</v>
      </c>
      <c r="O363" t="s">
        <v>668</v>
      </c>
      <c r="P363" t="s">
        <v>22</v>
      </c>
      <c r="Q363" t="s">
        <v>669</v>
      </c>
      <c r="R363" t="s">
        <v>636</v>
      </c>
      <c r="S363" t="s">
        <v>635</v>
      </c>
      <c r="T363" t="s">
        <v>9886</v>
      </c>
    </row>
    <row r="364" spans="1:20" x14ac:dyDescent="0.25">
      <c r="A364" t="s">
        <v>23</v>
      </c>
      <c r="B364" t="s">
        <v>24</v>
      </c>
      <c r="C364">
        <v>50</v>
      </c>
      <c r="D364">
        <v>1</v>
      </c>
      <c r="E364" t="s">
        <v>9884</v>
      </c>
      <c r="F364">
        <v>100</v>
      </c>
      <c r="G364">
        <v>0</v>
      </c>
      <c r="H364" t="s">
        <v>632</v>
      </c>
      <c r="I364" t="s">
        <v>9885</v>
      </c>
      <c r="J364" t="s">
        <v>839</v>
      </c>
      <c r="K364" t="s">
        <v>635</v>
      </c>
      <c r="L364" t="s">
        <v>636</v>
      </c>
      <c r="M364" t="s">
        <v>9886</v>
      </c>
      <c r="N364" t="s">
        <v>635</v>
      </c>
      <c r="O364" t="s">
        <v>668</v>
      </c>
      <c r="P364" t="s">
        <v>22</v>
      </c>
      <c r="Q364" t="s">
        <v>669</v>
      </c>
      <c r="R364" t="s">
        <v>636</v>
      </c>
      <c r="S364" t="s">
        <v>635</v>
      </c>
      <c r="T364" t="s">
        <v>9886</v>
      </c>
    </row>
    <row r="365" spans="1:20" x14ac:dyDescent="0.25">
      <c r="A365" t="s">
        <v>25</v>
      </c>
      <c r="B365" t="s">
        <v>26</v>
      </c>
      <c r="C365">
        <v>50</v>
      </c>
      <c r="D365">
        <v>1</v>
      </c>
      <c r="E365" t="s">
        <v>9884</v>
      </c>
      <c r="F365">
        <v>100</v>
      </c>
      <c r="G365">
        <v>0</v>
      </c>
      <c r="H365" t="s">
        <v>632</v>
      </c>
      <c r="I365" t="s">
        <v>9885</v>
      </c>
      <c r="J365" t="s">
        <v>839</v>
      </c>
      <c r="K365" t="s">
        <v>635</v>
      </c>
      <c r="L365" t="s">
        <v>636</v>
      </c>
      <c r="M365" t="s">
        <v>9886</v>
      </c>
      <c r="N365" t="s">
        <v>635</v>
      </c>
      <c r="O365" t="s">
        <v>668</v>
      </c>
      <c r="P365" t="s">
        <v>22</v>
      </c>
      <c r="Q365" t="s">
        <v>669</v>
      </c>
      <c r="R365" t="s">
        <v>636</v>
      </c>
      <c r="S365" t="s">
        <v>635</v>
      </c>
      <c r="T365" t="s">
        <v>9886</v>
      </c>
    </row>
    <row r="366" spans="1:20" x14ac:dyDescent="0.25">
      <c r="A366" t="s">
        <v>164</v>
      </c>
      <c r="B366" t="s">
        <v>165</v>
      </c>
      <c r="C366">
        <v>50</v>
      </c>
      <c r="D366">
        <v>6</v>
      </c>
      <c r="E366" t="s">
        <v>9887</v>
      </c>
      <c r="F366">
        <v>719.6</v>
      </c>
      <c r="G366">
        <v>104</v>
      </c>
      <c r="H366" t="s">
        <v>647</v>
      </c>
      <c r="I366" t="s">
        <v>9888</v>
      </c>
      <c r="J366" t="s">
        <v>9889</v>
      </c>
      <c r="K366" t="s">
        <v>9890</v>
      </c>
      <c r="L366" t="s">
        <v>9891</v>
      </c>
      <c r="M366" t="s">
        <v>9892</v>
      </c>
      <c r="N366" t="s">
        <v>635</v>
      </c>
      <c r="O366" t="s">
        <v>706</v>
      </c>
      <c r="P366" t="s">
        <v>40</v>
      </c>
      <c r="Q366" t="s">
        <v>707</v>
      </c>
      <c r="R366" t="s">
        <v>636</v>
      </c>
      <c r="S366" t="s">
        <v>9893</v>
      </c>
      <c r="T366" t="s">
        <v>9894</v>
      </c>
    </row>
    <row r="367" spans="1:20" x14ac:dyDescent="0.25">
      <c r="A367" t="s">
        <v>116</v>
      </c>
      <c r="B367" t="s">
        <v>117</v>
      </c>
      <c r="C367">
        <v>10</v>
      </c>
      <c r="D367">
        <v>30</v>
      </c>
      <c r="E367" t="s">
        <v>9887</v>
      </c>
      <c r="F367">
        <v>719.6</v>
      </c>
      <c r="G367">
        <v>104</v>
      </c>
      <c r="H367" t="s">
        <v>647</v>
      </c>
      <c r="I367" t="s">
        <v>9888</v>
      </c>
      <c r="J367" t="s">
        <v>9889</v>
      </c>
      <c r="K367" t="s">
        <v>9890</v>
      </c>
      <c r="L367" t="s">
        <v>9891</v>
      </c>
      <c r="M367" t="s">
        <v>9892</v>
      </c>
      <c r="N367" t="s">
        <v>635</v>
      </c>
      <c r="O367" t="s">
        <v>706</v>
      </c>
      <c r="P367" t="s">
        <v>40</v>
      </c>
      <c r="Q367" t="s">
        <v>707</v>
      </c>
      <c r="R367" t="s">
        <v>636</v>
      </c>
      <c r="S367" t="s">
        <v>9893</v>
      </c>
      <c r="T367" t="s">
        <v>9894</v>
      </c>
    </row>
    <row r="368" spans="1:20" x14ac:dyDescent="0.25">
      <c r="A368" t="s">
        <v>35</v>
      </c>
      <c r="B368" t="s">
        <v>36</v>
      </c>
      <c r="C368">
        <v>66.666666666666671</v>
      </c>
      <c r="D368">
        <v>3</v>
      </c>
      <c r="E368" t="s">
        <v>9895</v>
      </c>
      <c r="F368">
        <v>99.99</v>
      </c>
      <c r="G368">
        <v>0</v>
      </c>
      <c r="H368" t="s">
        <v>661</v>
      </c>
      <c r="I368" t="s">
        <v>9896</v>
      </c>
      <c r="J368" t="s">
        <v>869</v>
      </c>
      <c r="K368" t="s">
        <v>635</v>
      </c>
      <c r="L368" t="s">
        <v>636</v>
      </c>
      <c r="M368" t="s">
        <v>9897</v>
      </c>
      <c r="N368" t="s">
        <v>635</v>
      </c>
      <c r="O368" t="s">
        <v>638</v>
      </c>
      <c r="P368" t="s">
        <v>22</v>
      </c>
      <c r="Q368" t="s">
        <v>639</v>
      </c>
      <c r="R368" t="s">
        <v>636</v>
      </c>
      <c r="S368" t="s">
        <v>9898</v>
      </c>
      <c r="T368" t="s">
        <v>9899</v>
      </c>
    </row>
    <row r="369" spans="1:20" x14ac:dyDescent="0.25">
      <c r="A369" t="s">
        <v>37</v>
      </c>
      <c r="B369" t="s">
        <v>38</v>
      </c>
      <c r="C369">
        <v>66.666666666666671</v>
      </c>
      <c r="D369">
        <v>3</v>
      </c>
      <c r="E369" t="s">
        <v>9900</v>
      </c>
      <c r="F369">
        <v>99.99</v>
      </c>
      <c r="G369">
        <v>0</v>
      </c>
      <c r="H369" t="s">
        <v>661</v>
      </c>
      <c r="I369" t="s">
        <v>9901</v>
      </c>
      <c r="J369" t="s">
        <v>1096</v>
      </c>
      <c r="K369" t="s">
        <v>635</v>
      </c>
      <c r="L369" t="s">
        <v>636</v>
      </c>
      <c r="M369" t="s">
        <v>9902</v>
      </c>
      <c r="N369" t="s">
        <v>635</v>
      </c>
      <c r="O369" t="s">
        <v>638</v>
      </c>
      <c r="P369" t="s">
        <v>22</v>
      </c>
      <c r="Q369" t="s">
        <v>639</v>
      </c>
      <c r="R369" t="s">
        <v>636</v>
      </c>
      <c r="S369" t="s">
        <v>9903</v>
      </c>
      <c r="T369" t="s">
        <v>9897</v>
      </c>
    </row>
    <row r="370" spans="1:20" x14ac:dyDescent="0.25">
      <c r="A370" t="s">
        <v>116</v>
      </c>
      <c r="B370" t="s">
        <v>117</v>
      </c>
      <c r="C370">
        <v>10</v>
      </c>
      <c r="D370">
        <v>200</v>
      </c>
      <c r="E370" t="s">
        <v>9904</v>
      </c>
      <c r="F370">
        <v>1792</v>
      </c>
      <c r="G370">
        <v>0</v>
      </c>
      <c r="H370" t="s">
        <v>647</v>
      </c>
      <c r="I370" t="s">
        <v>9905</v>
      </c>
      <c r="J370" t="s">
        <v>9906</v>
      </c>
      <c r="K370" t="s">
        <v>7233</v>
      </c>
      <c r="L370" t="s">
        <v>1051</v>
      </c>
      <c r="M370" t="s">
        <v>9902</v>
      </c>
      <c r="N370" t="s">
        <v>635</v>
      </c>
      <c r="O370" t="s">
        <v>653</v>
      </c>
      <c r="P370" t="s">
        <v>43</v>
      </c>
      <c r="Q370" t="s">
        <v>654</v>
      </c>
      <c r="R370" t="s">
        <v>636</v>
      </c>
      <c r="S370" t="s">
        <v>9907</v>
      </c>
      <c r="T370" t="s">
        <v>9902</v>
      </c>
    </row>
    <row r="371" spans="1:20" x14ac:dyDescent="0.25">
      <c r="A371" t="s">
        <v>20</v>
      </c>
      <c r="B371" t="s">
        <v>21</v>
      </c>
      <c r="C371">
        <v>50</v>
      </c>
      <c r="D371">
        <v>1</v>
      </c>
      <c r="E371" t="s">
        <v>9908</v>
      </c>
      <c r="F371">
        <v>100</v>
      </c>
      <c r="G371">
        <v>0</v>
      </c>
      <c r="H371" t="s">
        <v>632</v>
      </c>
      <c r="I371" t="s">
        <v>9909</v>
      </c>
      <c r="J371" t="s">
        <v>643</v>
      </c>
      <c r="K371" t="s">
        <v>635</v>
      </c>
      <c r="L371" t="s">
        <v>636</v>
      </c>
      <c r="M371" t="s">
        <v>9910</v>
      </c>
      <c r="N371" t="s">
        <v>635</v>
      </c>
      <c r="O371" t="s">
        <v>638</v>
      </c>
      <c r="P371" t="s">
        <v>22</v>
      </c>
      <c r="Q371" t="s">
        <v>639</v>
      </c>
      <c r="R371" t="s">
        <v>636</v>
      </c>
      <c r="S371" t="s">
        <v>635</v>
      </c>
      <c r="T371" t="s">
        <v>9911</v>
      </c>
    </row>
    <row r="372" spans="1:20" x14ac:dyDescent="0.25">
      <c r="A372" t="s">
        <v>23</v>
      </c>
      <c r="B372" t="s">
        <v>24</v>
      </c>
      <c r="C372">
        <v>50</v>
      </c>
      <c r="D372">
        <v>1</v>
      </c>
      <c r="E372" t="s">
        <v>9908</v>
      </c>
      <c r="F372">
        <v>100</v>
      </c>
      <c r="G372">
        <v>0</v>
      </c>
      <c r="H372" t="s">
        <v>632</v>
      </c>
      <c r="I372" t="s">
        <v>9909</v>
      </c>
      <c r="J372" t="s">
        <v>643</v>
      </c>
      <c r="K372" t="s">
        <v>635</v>
      </c>
      <c r="L372" t="s">
        <v>636</v>
      </c>
      <c r="M372" t="s">
        <v>9910</v>
      </c>
      <c r="N372" t="s">
        <v>635</v>
      </c>
      <c r="O372" t="s">
        <v>638</v>
      </c>
      <c r="P372" t="s">
        <v>22</v>
      </c>
      <c r="Q372" t="s">
        <v>639</v>
      </c>
      <c r="R372" t="s">
        <v>636</v>
      </c>
      <c r="S372" t="s">
        <v>635</v>
      </c>
      <c r="T372" t="s">
        <v>9911</v>
      </c>
    </row>
    <row r="373" spans="1:20" x14ac:dyDescent="0.25">
      <c r="A373" t="s">
        <v>25</v>
      </c>
      <c r="B373" t="s">
        <v>26</v>
      </c>
      <c r="C373">
        <v>50</v>
      </c>
      <c r="D373">
        <v>1</v>
      </c>
      <c r="E373" t="s">
        <v>9908</v>
      </c>
      <c r="F373">
        <v>100</v>
      </c>
      <c r="G373">
        <v>0</v>
      </c>
      <c r="H373" t="s">
        <v>632</v>
      </c>
      <c r="I373" t="s">
        <v>9909</v>
      </c>
      <c r="J373" t="s">
        <v>643</v>
      </c>
      <c r="K373" t="s">
        <v>635</v>
      </c>
      <c r="L373" t="s">
        <v>636</v>
      </c>
      <c r="M373" t="s">
        <v>9910</v>
      </c>
      <c r="N373" t="s">
        <v>635</v>
      </c>
      <c r="O373" t="s">
        <v>638</v>
      </c>
      <c r="P373" t="s">
        <v>22</v>
      </c>
      <c r="Q373" t="s">
        <v>639</v>
      </c>
      <c r="R373" t="s">
        <v>636</v>
      </c>
      <c r="S373" t="s">
        <v>635</v>
      </c>
      <c r="T373" t="s">
        <v>9911</v>
      </c>
    </row>
  </sheetData>
  <pageMargins left="0.25" right="0.25" top="0.75" bottom="0.75" header="0.3" footer="0.3"/>
  <pageSetup paperSize="9" scale="21" fitToHeight="0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1AB1-6A7B-48EC-A54D-2BB3EAB59CCD}">
  <sheetPr>
    <tabColor rgb="FFFF6699"/>
    <pageSetUpPr fitToPage="1"/>
  </sheetPr>
  <dimension ref="A1:V361"/>
  <sheetViews>
    <sheetView zoomScale="70" zoomScaleNormal="70" workbookViewId="0">
      <pane xSplit="2" ySplit="1" topLeftCell="S2" activePane="bottomRight" state="frozen"/>
      <selection sqref="A1:XFD1048576"/>
      <selection pane="topRight" sqref="A1:XFD1048576"/>
      <selection pane="bottomLeft" sqref="A1:XFD1048576"/>
      <selection pane="bottomRight" activeCell="U332" sqref="U332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6" t="s">
        <v>1983</v>
      </c>
      <c r="V1" t="s">
        <v>1985</v>
      </c>
    </row>
    <row r="2" spans="1:22" x14ac:dyDescent="0.25">
      <c r="A2" t="s">
        <v>164</v>
      </c>
      <c r="B2" t="s">
        <v>165</v>
      </c>
      <c r="C2">
        <v>50</v>
      </c>
      <c r="D2">
        <v>6</v>
      </c>
      <c r="E2" t="s">
        <v>9912</v>
      </c>
      <c r="F2">
        <v>199.99</v>
      </c>
      <c r="G2">
        <v>0</v>
      </c>
      <c r="H2" t="s">
        <v>661</v>
      </c>
      <c r="I2" t="s">
        <v>9913</v>
      </c>
      <c r="J2" t="s">
        <v>997</v>
      </c>
      <c r="K2" t="s">
        <v>635</v>
      </c>
      <c r="L2" t="s">
        <v>636</v>
      </c>
      <c r="M2" t="s">
        <v>9914</v>
      </c>
      <c r="N2" t="s">
        <v>635</v>
      </c>
      <c r="O2" t="s">
        <v>638</v>
      </c>
      <c r="P2" t="s">
        <v>22</v>
      </c>
      <c r="Q2" t="s">
        <v>639</v>
      </c>
      <c r="R2" t="s">
        <v>636</v>
      </c>
      <c r="S2" t="s">
        <v>9915</v>
      </c>
      <c r="T2" t="s">
        <v>9914</v>
      </c>
      <c r="U2" s="87" t="s">
        <v>164</v>
      </c>
      <c r="V2">
        <v>492</v>
      </c>
    </row>
    <row r="3" spans="1:22" x14ac:dyDescent="0.25">
      <c r="A3" t="s">
        <v>121</v>
      </c>
      <c r="B3" t="s">
        <v>122</v>
      </c>
      <c r="C3">
        <v>14</v>
      </c>
      <c r="D3">
        <v>5</v>
      </c>
      <c r="E3" t="s">
        <v>9916</v>
      </c>
      <c r="F3">
        <v>145</v>
      </c>
      <c r="G3">
        <v>75</v>
      </c>
      <c r="H3" t="s">
        <v>661</v>
      </c>
      <c r="I3" t="s">
        <v>9917</v>
      </c>
      <c r="J3" t="s">
        <v>9918</v>
      </c>
      <c r="K3" t="s">
        <v>7681</v>
      </c>
      <c r="L3" t="s">
        <v>3558</v>
      </c>
      <c r="M3" t="s">
        <v>9919</v>
      </c>
      <c r="N3" t="s">
        <v>635</v>
      </c>
      <c r="O3" t="s">
        <v>678</v>
      </c>
      <c r="P3" t="s">
        <v>43</v>
      </c>
      <c r="Q3" t="s">
        <v>654</v>
      </c>
      <c r="R3" t="s">
        <v>636</v>
      </c>
      <c r="S3" t="s">
        <v>9920</v>
      </c>
      <c r="T3" t="s">
        <v>9921</v>
      </c>
      <c r="U3" s="88" t="s">
        <v>165</v>
      </c>
      <c r="V3">
        <v>492</v>
      </c>
    </row>
    <row r="4" spans="1:22" x14ac:dyDescent="0.25">
      <c r="A4" t="s">
        <v>20</v>
      </c>
      <c r="B4" t="s">
        <v>21</v>
      </c>
      <c r="C4">
        <v>50</v>
      </c>
      <c r="D4">
        <v>1</v>
      </c>
      <c r="E4" t="s">
        <v>9922</v>
      </c>
      <c r="F4">
        <v>99.99</v>
      </c>
      <c r="G4">
        <v>0</v>
      </c>
      <c r="H4" t="s">
        <v>661</v>
      </c>
      <c r="I4" t="s">
        <v>9923</v>
      </c>
      <c r="J4" t="s">
        <v>2644</v>
      </c>
      <c r="K4" t="s">
        <v>635</v>
      </c>
      <c r="L4" t="s">
        <v>636</v>
      </c>
      <c r="M4" t="s">
        <v>9924</v>
      </c>
      <c r="N4" t="s">
        <v>635</v>
      </c>
      <c r="O4" t="s">
        <v>668</v>
      </c>
      <c r="P4" t="s">
        <v>22</v>
      </c>
      <c r="Q4" t="s">
        <v>669</v>
      </c>
      <c r="R4" t="s">
        <v>636</v>
      </c>
      <c r="S4" t="s">
        <v>9925</v>
      </c>
      <c r="T4" t="s">
        <v>9924</v>
      </c>
      <c r="U4" s="87" t="s">
        <v>37</v>
      </c>
      <c r="V4">
        <v>449</v>
      </c>
    </row>
    <row r="5" spans="1:22" x14ac:dyDescent="0.25">
      <c r="A5" t="s">
        <v>23</v>
      </c>
      <c r="B5" t="s">
        <v>24</v>
      </c>
      <c r="C5">
        <v>50</v>
      </c>
      <c r="D5">
        <v>1</v>
      </c>
      <c r="E5" t="s">
        <v>9922</v>
      </c>
      <c r="F5">
        <v>99.99</v>
      </c>
      <c r="G5">
        <v>0</v>
      </c>
      <c r="H5" t="s">
        <v>661</v>
      </c>
      <c r="I5" t="s">
        <v>9923</v>
      </c>
      <c r="J5" t="s">
        <v>2644</v>
      </c>
      <c r="K5" t="s">
        <v>635</v>
      </c>
      <c r="L5" t="s">
        <v>636</v>
      </c>
      <c r="M5" t="s">
        <v>9924</v>
      </c>
      <c r="N5" t="s">
        <v>635</v>
      </c>
      <c r="O5" t="s">
        <v>668</v>
      </c>
      <c r="P5" t="s">
        <v>22</v>
      </c>
      <c r="Q5" t="s">
        <v>669</v>
      </c>
      <c r="R5" t="s">
        <v>636</v>
      </c>
      <c r="S5" t="s">
        <v>9925</v>
      </c>
      <c r="T5" t="s">
        <v>9924</v>
      </c>
      <c r="U5" s="88" t="s">
        <v>38</v>
      </c>
      <c r="V5">
        <v>449</v>
      </c>
    </row>
    <row r="6" spans="1:22" x14ac:dyDescent="0.25">
      <c r="A6" t="s">
        <v>25</v>
      </c>
      <c r="B6" t="s">
        <v>26</v>
      </c>
      <c r="C6">
        <v>50</v>
      </c>
      <c r="D6">
        <v>1</v>
      </c>
      <c r="E6" t="s">
        <v>9922</v>
      </c>
      <c r="F6">
        <v>99.99</v>
      </c>
      <c r="G6">
        <v>0</v>
      </c>
      <c r="H6" t="s">
        <v>661</v>
      </c>
      <c r="I6" t="s">
        <v>9923</v>
      </c>
      <c r="J6" t="s">
        <v>2644</v>
      </c>
      <c r="K6" t="s">
        <v>635</v>
      </c>
      <c r="L6" t="s">
        <v>636</v>
      </c>
      <c r="M6" t="s">
        <v>9924</v>
      </c>
      <c r="N6" t="s">
        <v>635</v>
      </c>
      <c r="O6" t="s">
        <v>668</v>
      </c>
      <c r="P6" t="s">
        <v>22</v>
      </c>
      <c r="Q6" t="s">
        <v>669</v>
      </c>
      <c r="R6" t="s">
        <v>636</v>
      </c>
      <c r="S6" t="s">
        <v>9925</v>
      </c>
      <c r="T6" t="s">
        <v>9924</v>
      </c>
      <c r="U6" s="87" t="s">
        <v>116</v>
      </c>
      <c r="V6">
        <v>50</v>
      </c>
    </row>
    <row r="7" spans="1:22" x14ac:dyDescent="0.25">
      <c r="A7" t="s">
        <v>37</v>
      </c>
      <c r="B7" t="s">
        <v>38</v>
      </c>
      <c r="C7">
        <v>66.666666666666671</v>
      </c>
      <c r="D7">
        <v>3</v>
      </c>
      <c r="E7" t="s">
        <v>9926</v>
      </c>
      <c r="F7">
        <v>99.99</v>
      </c>
      <c r="G7">
        <v>0</v>
      </c>
      <c r="H7" t="s">
        <v>661</v>
      </c>
      <c r="I7" t="s">
        <v>9927</v>
      </c>
      <c r="J7" t="s">
        <v>1036</v>
      </c>
      <c r="K7" t="s">
        <v>635</v>
      </c>
      <c r="L7" t="s">
        <v>636</v>
      </c>
      <c r="M7" t="s">
        <v>9928</v>
      </c>
      <c r="N7" t="s">
        <v>635</v>
      </c>
      <c r="O7" t="s">
        <v>668</v>
      </c>
      <c r="P7" t="s">
        <v>22</v>
      </c>
      <c r="Q7" t="s">
        <v>669</v>
      </c>
      <c r="R7" t="s">
        <v>636</v>
      </c>
      <c r="S7" t="s">
        <v>9929</v>
      </c>
      <c r="T7" t="s">
        <v>9930</v>
      </c>
      <c r="U7" s="88" t="s">
        <v>117</v>
      </c>
      <c r="V7">
        <v>50</v>
      </c>
    </row>
    <row r="8" spans="1:22" x14ac:dyDescent="0.25">
      <c r="A8" t="s">
        <v>116</v>
      </c>
      <c r="B8" t="s">
        <v>117</v>
      </c>
      <c r="C8">
        <v>10</v>
      </c>
      <c r="D8">
        <v>20</v>
      </c>
      <c r="E8" t="s">
        <v>9931</v>
      </c>
      <c r="F8">
        <v>258.13</v>
      </c>
      <c r="G8">
        <v>45</v>
      </c>
      <c r="H8" t="s">
        <v>647</v>
      </c>
      <c r="I8" t="s">
        <v>9932</v>
      </c>
      <c r="J8" t="s">
        <v>9933</v>
      </c>
      <c r="K8" t="s">
        <v>9934</v>
      </c>
      <c r="L8" t="s">
        <v>9935</v>
      </c>
      <c r="M8" t="s">
        <v>9936</v>
      </c>
      <c r="N8" t="s">
        <v>635</v>
      </c>
      <c r="O8" t="s">
        <v>706</v>
      </c>
      <c r="P8" t="s">
        <v>40</v>
      </c>
      <c r="Q8" t="s">
        <v>707</v>
      </c>
      <c r="R8" t="s">
        <v>636</v>
      </c>
      <c r="S8" t="s">
        <v>9937</v>
      </c>
      <c r="T8" t="s">
        <v>9936</v>
      </c>
      <c r="U8" s="87" t="s">
        <v>39</v>
      </c>
      <c r="V8">
        <v>96</v>
      </c>
    </row>
    <row r="9" spans="1:22" x14ac:dyDescent="0.25">
      <c r="A9" t="s">
        <v>164</v>
      </c>
      <c r="B9" t="s">
        <v>165</v>
      </c>
      <c r="C9">
        <v>40</v>
      </c>
      <c r="D9">
        <v>10</v>
      </c>
      <c r="E9" t="s">
        <v>9938</v>
      </c>
      <c r="F9">
        <v>293.25</v>
      </c>
      <c r="G9">
        <v>0</v>
      </c>
      <c r="H9" t="s">
        <v>661</v>
      </c>
      <c r="I9" t="s">
        <v>9939</v>
      </c>
      <c r="J9" t="s">
        <v>5204</v>
      </c>
      <c r="K9" t="s">
        <v>635</v>
      </c>
      <c r="L9" t="s">
        <v>636</v>
      </c>
      <c r="M9" t="s">
        <v>9940</v>
      </c>
      <c r="N9" t="s">
        <v>635</v>
      </c>
      <c r="O9" t="s">
        <v>668</v>
      </c>
      <c r="P9" t="s">
        <v>22</v>
      </c>
      <c r="Q9" t="s">
        <v>669</v>
      </c>
      <c r="R9" t="s">
        <v>636</v>
      </c>
      <c r="S9" t="s">
        <v>9941</v>
      </c>
      <c r="T9" t="s">
        <v>9940</v>
      </c>
      <c r="U9" s="88" t="s">
        <v>230</v>
      </c>
      <c r="V9">
        <v>2</v>
      </c>
    </row>
    <row r="10" spans="1:22" x14ac:dyDescent="0.25">
      <c r="A10" t="s">
        <v>39</v>
      </c>
      <c r="B10" t="s">
        <v>44</v>
      </c>
      <c r="C10">
        <v>69.900000000000006</v>
      </c>
      <c r="D10">
        <v>10</v>
      </c>
      <c r="E10" t="s">
        <v>9942</v>
      </c>
      <c r="F10">
        <v>952.6</v>
      </c>
      <c r="G10">
        <v>84</v>
      </c>
      <c r="H10" t="s">
        <v>647</v>
      </c>
      <c r="I10" t="s">
        <v>5303</v>
      </c>
      <c r="J10" t="s">
        <v>5304</v>
      </c>
      <c r="K10" t="s">
        <v>3633</v>
      </c>
      <c r="L10" t="s">
        <v>5305</v>
      </c>
      <c r="M10" t="s">
        <v>9943</v>
      </c>
      <c r="N10" t="s">
        <v>635</v>
      </c>
      <c r="O10" t="s">
        <v>706</v>
      </c>
      <c r="P10" t="s">
        <v>40</v>
      </c>
      <c r="Q10" t="s">
        <v>707</v>
      </c>
      <c r="R10" t="s">
        <v>636</v>
      </c>
      <c r="S10" t="s">
        <v>9944</v>
      </c>
      <c r="T10" t="s">
        <v>9943</v>
      </c>
      <c r="U10" s="88" t="s">
        <v>44</v>
      </c>
      <c r="V10">
        <v>91</v>
      </c>
    </row>
    <row r="11" spans="1:22" x14ac:dyDescent="0.25">
      <c r="A11" t="s">
        <v>39</v>
      </c>
      <c r="B11" t="s">
        <v>44</v>
      </c>
      <c r="C11">
        <v>69.900000000000006</v>
      </c>
      <c r="D11">
        <v>10</v>
      </c>
      <c r="E11" t="s">
        <v>9942</v>
      </c>
      <c r="F11">
        <v>952.6</v>
      </c>
      <c r="G11">
        <v>84</v>
      </c>
      <c r="H11" t="s">
        <v>647</v>
      </c>
      <c r="I11" t="s">
        <v>5303</v>
      </c>
      <c r="J11" t="s">
        <v>5304</v>
      </c>
      <c r="K11" t="s">
        <v>3633</v>
      </c>
      <c r="L11" t="s">
        <v>5305</v>
      </c>
      <c r="M11" t="s">
        <v>9943</v>
      </c>
      <c r="N11" t="s">
        <v>635</v>
      </c>
      <c r="O11" t="s">
        <v>706</v>
      </c>
      <c r="P11" t="s">
        <v>40</v>
      </c>
      <c r="Q11" t="s">
        <v>707</v>
      </c>
      <c r="R11" t="s">
        <v>636</v>
      </c>
      <c r="S11" t="s">
        <v>9944</v>
      </c>
      <c r="T11" t="s">
        <v>9943</v>
      </c>
      <c r="U11" s="88" t="s">
        <v>1715</v>
      </c>
      <c r="V11">
        <v>3</v>
      </c>
    </row>
    <row r="12" spans="1:22" x14ac:dyDescent="0.25">
      <c r="A12" t="s">
        <v>39</v>
      </c>
      <c r="B12" t="s">
        <v>44</v>
      </c>
      <c r="C12">
        <v>80</v>
      </c>
      <c r="D12">
        <v>1</v>
      </c>
      <c r="E12" t="s">
        <v>9945</v>
      </c>
      <c r="F12">
        <v>80</v>
      </c>
      <c r="G12">
        <v>0</v>
      </c>
      <c r="H12" t="s">
        <v>647</v>
      </c>
      <c r="I12" t="s">
        <v>3856</v>
      </c>
      <c r="J12" t="s">
        <v>9946</v>
      </c>
      <c r="K12" t="s">
        <v>9947</v>
      </c>
      <c r="L12" t="s">
        <v>4704</v>
      </c>
      <c r="M12" t="s">
        <v>9948</v>
      </c>
      <c r="N12" t="s">
        <v>635</v>
      </c>
      <c r="O12" t="s">
        <v>678</v>
      </c>
      <c r="P12" t="s">
        <v>43</v>
      </c>
      <c r="Q12" t="s">
        <v>654</v>
      </c>
      <c r="R12" t="s">
        <v>636</v>
      </c>
      <c r="S12" t="s">
        <v>9949</v>
      </c>
      <c r="T12" t="s">
        <v>9948</v>
      </c>
      <c r="U12" s="87" t="s">
        <v>35</v>
      </c>
      <c r="V12">
        <v>243</v>
      </c>
    </row>
    <row r="13" spans="1:22" x14ac:dyDescent="0.25">
      <c r="A13" t="s">
        <v>37</v>
      </c>
      <c r="B13" t="s">
        <v>38</v>
      </c>
      <c r="C13">
        <v>66.666666666666671</v>
      </c>
      <c r="D13">
        <v>3</v>
      </c>
      <c r="E13" t="s">
        <v>9950</v>
      </c>
      <c r="F13">
        <v>99.99</v>
      </c>
      <c r="G13">
        <v>0</v>
      </c>
      <c r="H13" t="s">
        <v>661</v>
      </c>
      <c r="I13" t="s">
        <v>8898</v>
      </c>
      <c r="J13" t="s">
        <v>2074</v>
      </c>
      <c r="K13" t="s">
        <v>635</v>
      </c>
      <c r="L13" t="s">
        <v>636</v>
      </c>
      <c r="M13" t="s">
        <v>9951</v>
      </c>
      <c r="N13" t="s">
        <v>635</v>
      </c>
      <c r="O13" t="s">
        <v>638</v>
      </c>
      <c r="P13" t="s">
        <v>22</v>
      </c>
      <c r="Q13" t="s">
        <v>639</v>
      </c>
      <c r="R13" t="s">
        <v>636</v>
      </c>
      <c r="S13" t="s">
        <v>9952</v>
      </c>
      <c r="T13" t="s">
        <v>9951</v>
      </c>
      <c r="U13" s="88" t="s">
        <v>36</v>
      </c>
      <c r="V13">
        <v>243</v>
      </c>
    </row>
    <row r="14" spans="1:22" x14ac:dyDescent="0.25">
      <c r="A14" t="s">
        <v>29</v>
      </c>
      <c r="B14" t="s">
        <v>30</v>
      </c>
      <c r="C14">
        <v>54.5</v>
      </c>
      <c r="D14">
        <v>2</v>
      </c>
      <c r="E14" t="s">
        <v>9953</v>
      </c>
      <c r="F14">
        <v>330.09</v>
      </c>
      <c r="G14">
        <v>64</v>
      </c>
      <c r="H14" t="s">
        <v>3156</v>
      </c>
      <c r="I14" t="s">
        <v>9954</v>
      </c>
      <c r="J14" t="s">
        <v>9955</v>
      </c>
      <c r="K14" t="s">
        <v>9956</v>
      </c>
      <c r="L14" t="s">
        <v>9957</v>
      </c>
      <c r="M14" t="s">
        <v>9958</v>
      </c>
      <c r="N14" t="s">
        <v>635</v>
      </c>
      <c r="O14" t="s">
        <v>706</v>
      </c>
      <c r="P14" t="s">
        <v>40</v>
      </c>
      <c r="Q14" t="s">
        <v>707</v>
      </c>
      <c r="R14" t="s">
        <v>636</v>
      </c>
      <c r="S14" t="s">
        <v>9959</v>
      </c>
      <c r="T14" t="s">
        <v>9958</v>
      </c>
      <c r="U14" s="87" t="s">
        <v>118</v>
      </c>
      <c r="V14">
        <v>16</v>
      </c>
    </row>
    <row r="15" spans="1:22" x14ac:dyDescent="0.25">
      <c r="A15" t="s">
        <v>39</v>
      </c>
      <c r="B15" t="s">
        <v>44</v>
      </c>
      <c r="C15">
        <v>90</v>
      </c>
      <c r="D15">
        <v>2</v>
      </c>
      <c r="E15" t="s">
        <v>9953</v>
      </c>
      <c r="F15">
        <v>330.09</v>
      </c>
      <c r="G15">
        <v>64</v>
      </c>
      <c r="H15" t="s">
        <v>3156</v>
      </c>
      <c r="I15" t="s">
        <v>9954</v>
      </c>
      <c r="J15" t="s">
        <v>9955</v>
      </c>
      <c r="K15" t="s">
        <v>9956</v>
      </c>
      <c r="L15" t="s">
        <v>9957</v>
      </c>
      <c r="M15" t="s">
        <v>9958</v>
      </c>
      <c r="N15" t="s">
        <v>635</v>
      </c>
      <c r="O15" t="s">
        <v>706</v>
      </c>
      <c r="P15" t="s">
        <v>40</v>
      </c>
      <c r="Q15" t="s">
        <v>707</v>
      </c>
      <c r="R15" t="s">
        <v>636</v>
      </c>
      <c r="S15" t="s">
        <v>9959</v>
      </c>
      <c r="T15" t="s">
        <v>9958</v>
      </c>
      <c r="U15" s="88" t="s">
        <v>2112</v>
      </c>
      <c r="V15">
        <v>1</v>
      </c>
    </row>
    <row r="16" spans="1:22" x14ac:dyDescent="0.25">
      <c r="A16" t="s">
        <v>37</v>
      </c>
      <c r="B16" t="s">
        <v>38</v>
      </c>
      <c r="C16">
        <v>66.666666666666671</v>
      </c>
      <c r="D16">
        <v>3</v>
      </c>
      <c r="E16" t="s">
        <v>9960</v>
      </c>
      <c r="F16">
        <v>99.99</v>
      </c>
      <c r="G16">
        <v>0</v>
      </c>
      <c r="H16" t="s">
        <v>661</v>
      </c>
      <c r="I16" t="s">
        <v>9961</v>
      </c>
      <c r="J16" t="s">
        <v>687</v>
      </c>
      <c r="K16" t="s">
        <v>635</v>
      </c>
      <c r="L16" t="s">
        <v>636</v>
      </c>
      <c r="M16" t="s">
        <v>9962</v>
      </c>
      <c r="N16" t="s">
        <v>635</v>
      </c>
      <c r="O16" t="s">
        <v>980</v>
      </c>
      <c r="P16" t="s">
        <v>22</v>
      </c>
      <c r="Q16" t="s">
        <v>669</v>
      </c>
      <c r="R16" t="s">
        <v>636</v>
      </c>
      <c r="S16" t="s">
        <v>9963</v>
      </c>
      <c r="T16" t="s">
        <v>9962</v>
      </c>
      <c r="U16" s="88" t="s">
        <v>91</v>
      </c>
      <c r="V16">
        <v>15</v>
      </c>
    </row>
    <row r="17" spans="1:22" x14ac:dyDescent="0.25">
      <c r="A17" t="s">
        <v>116</v>
      </c>
      <c r="B17" t="s">
        <v>117</v>
      </c>
      <c r="C17">
        <v>10</v>
      </c>
      <c r="D17">
        <v>30</v>
      </c>
      <c r="E17" t="s">
        <v>9964</v>
      </c>
      <c r="F17">
        <v>325</v>
      </c>
      <c r="G17">
        <v>0</v>
      </c>
      <c r="H17" t="s">
        <v>647</v>
      </c>
      <c r="I17" t="s">
        <v>896</v>
      </c>
      <c r="J17" t="s">
        <v>897</v>
      </c>
      <c r="K17" t="s">
        <v>898</v>
      </c>
      <c r="L17" t="s">
        <v>899</v>
      </c>
      <c r="M17" t="s">
        <v>9962</v>
      </c>
      <c r="N17" t="s">
        <v>635</v>
      </c>
      <c r="O17" t="s">
        <v>678</v>
      </c>
      <c r="P17" t="s">
        <v>43</v>
      </c>
      <c r="Q17" t="s">
        <v>654</v>
      </c>
      <c r="R17" t="s">
        <v>636</v>
      </c>
      <c r="S17" t="s">
        <v>9965</v>
      </c>
      <c r="T17" t="s">
        <v>9962</v>
      </c>
      <c r="U17" s="87" t="s">
        <v>131</v>
      </c>
      <c r="V17">
        <v>4</v>
      </c>
    </row>
    <row r="18" spans="1:22" x14ac:dyDescent="0.25">
      <c r="A18" t="s">
        <v>37</v>
      </c>
      <c r="B18" t="s">
        <v>38</v>
      </c>
      <c r="C18">
        <v>66.666666666666671</v>
      </c>
      <c r="D18">
        <v>3</v>
      </c>
      <c r="E18" t="s">
        <v>9966</v>
      </c>
      <c r="F18">
        <v>99.99</v>
      </c>
      <c r="G18">
        <v>0</v>
      </c>
      <c r="H18" t="s">
        <v>661</v>
      </c>
      <c r="I18" t="s">
        <v>9967</v>
      </c>
      <c r="J18" t="s">
        <v>1896</v>
      </c>
      <c r="K18" t="s">
        <v>635</v>
      </c>
      <c r="L18" t="s">
        <v>636</v>
      </c>
      <c r="M18" t="s">
        <v>9968</v>
      </c>
      <c r="N18" t="s">
        <v>635</v>
      </c>
      <c r="O18" t="s">
        <v>668</v>
      </c>
      <c r="P18" t="s">
        <v>22</v>
      </c>
      <c r="Q18" t="s">
        <v>669</v>
      </c>
      <c r="R18" t="s">
        <v>636</v>
      </c>
      <c r="S18" t="s">
        <v>9969</v>
      </c>
      <c r="T18" t="s">
        <v>9970</v>
      </c>
      <c r="U18" s="88" t="s">
        <v>132</v>
      </c>
      <c r="V18">
        <v>4</v>
      </c>
    </row>
    <row r="19" spans="1:22" x14ac:dyDescent="0.25">
      <c r="A19" t="s">
        <v>20</v>
      </c>
      <c r="B19" t="s">
        <v>21</v>
      </c>
      <c r="C19">
        <v>50</v>
      </c>
      <c r="D19">
        <v>1</v>
      </c>
      <c r="E19" t="s">
        <v>9971</v>
      </c>
      <c r="F19">
        <v>100</v>
      </c>
      <c r="G19">
        <v>0</v>
      </c>
      <c r="H19" t="s">
        <v>632</v>
      </c>
      <c r="I19" t="s">
        <v>9972</v>
      </c>
      <c r="J19" t="s">
        <v>782</v>
      </c>
      <c r="K19" t="s">
        <v>635</v>
      </c>
      <c r="L19" t="s">
        <v>636</v>
      </c>
      <c r="M19" t="s">
        <v>9973</v>
      </c>
      <c r="N19" t="s">
        <v>635</v>
      </c>
      <c r="O19" t="s">
        <v>638</v>
      </c>
      <c r="P19" t="s">
        <v>22</v>
      </c>
      <c r="Q19" t="s">
        <v>639</v>
      </c>
      <c r="R19" t="s">
        <v>636</v>
      </c>
      <c r="S19" t="s">
        <v>9974</v>
      </c>
      <c r="T19" t="s">
        <v>9973</v>
      </c>
      <c r="U19" s="87" t="s">
        <v>129</v>
      </c>
      <c r="V19">
        <v>1</v>
      </c>
    </row>
    <row r="20" spans="1:22" x14ac:dyDescent="0.25">
      <c r="A20" t="s">
        <v>23</v>
      </c>
      <c r="B20" t="s">
        <v>24</v>
      </c>
      <c r="C20">
        <v>50</v>
      </c>
      <c r="D20">
        <v>1</v>
      </c>
      <c r="E20" t="s">
        <v>9971</v>
      </c>
      <c r="F20">
        <v>100</v>
      </c>
      <c r="G20">
        <v>0</v>
      </c>
      <c r="H20" t="s">
        <v>632</v>
      </c>
      <c r="I20" t="s">
        <v>9972</v>
      </c>
      <c r="J20" t="s">
        <v>782</v>
      </c>
      <c r="K20" t="s">
        <v>635</v>
      </c>
      <c r="L20" t="s">
        <v>636</v>
      </c>
      <c r="M20" t="s">
        <v>9973</v>
      </c>
      <c r="N20" t="s">
        <v>635</v>
      </c>
      <c r="O20" t="s">
        <v>638</v>
      </c>
      <c r="P20" t="s">
        <v>22</v>
      </c>
      <c r="Q20" t="s">
        <v>639</v>
      </c>
      <c r="R20" t="s">
        <v>636</v>
      </c>
      <c r="S20" t="s">
        <v>9974</v>
      </c>
      <c r="T20" t="s">
        <v>9973</v>
      </c>
      <c r="U20" s="88" t="s">
        <v>130</v>
      </c>
      <c r="V20">
        <v>1</v>
      </c>
    </row>
    <row r="21" spans="1:22" x14ac:dyDescent="0.25">
      <c r="A21" t="s">
        <v>25</v>
      </c>
      <c r="B21" t="s">
        <v>26</v>
      </c>
      <c r="C21">
        <v>50</v>
      </c>
      <c r="D21">
        <v>1</v>
      </c>
      <c r="E21" t="s">
        <v>9971</v>
      </c>
      <c r="F21">
        <v>100</v>
      </c>
      <c r="G21">
        <v>0</v>
      </c>
      <c r="H21" t="s">
        <v>632</v>
      </c>
      <c r="I21" t="s">
        <v>9972</v>
      </c>
      <c r="J21" t="s">
        <v>782</v>
      </c>
      <c r="K21" t="s">
        <v>635</v>
      </c>
      <c r="L21" t="s">
        <v>636</v>
      </c>
      <c r="M21" t="s">
        <v>9973</v>
      </c>
      <c r="N21" t="s">
        <v>635</v>
      </c>
      <c r="O21" t="s">
        <v>638</v>
      </c>
      <c r="P21" t="s">
        <v>22</v>
      </c>
      <c r="Q21" t="s">
        <v>639</v>
      </c>
      <c r="R21" t="s">
        <v>636</v>
      </c>
      <c r="S21" t="s">
        <v>9974</v>
      </c>
      <c r="T21" t="s">
        <v>9973</v>
      </c>
      <c r="U21" s="87" t="s">
        <v>29</v>
      </c>
      <c r="V21">
        <v>7</v>
      </c>
    </row>
    <row r="22" spans="1:22" x14ac:dyDescent="0.25">
      <c r="A22" t="s">
        <v>39</v>
      </c>
      <c r="B22" t="s">
        <v>44</v>
      </c>
      <c r="C22">
        <v>69.900000000000006</v>
      </c>
      <c r="D22">
        <v>10</v>
      </c>
      <c r="E22" t="s">
        <v>9975</v>
      </c>
      <c r="F22">
        <v>488.3</v>
      </c>
      <c r="G22">
        <v>59</v>
      </c>
      <c r="H22" t="s">
        <v>647</v>
      </c>
      <c r="I22" t="s">
        <v>9976</v>
      </c>
      <c r="J22" t="s">
        <v>9977</v>
      </c>
      <c r="K22" t="s">
        <v>1532</v>
      </c>
      <c r="L22" t="s">
        <v>9978</v>
      </c>
      <c r="M22" t="s">
        <v>9979</v>
      </c>
      <c r="N22" t="s">
        <v>635</v>
      </c>
      <c r="O22" t="s">
        <v>706</v>
      </c>
      <c r="P22" t="s">
        <v>40</v>
      </c>
      <c r="Q22" t="s">
        <v>707</v>
      </c>
      <c r="R22" t="s">
        <v>636</v>
      </c>
      <c r="S22" t="s">
        <v>9980</v>
      </c>
      <c r="T22" t="s">
        <v>9979</v>
      </c>
      <c r="U22" s="88" t="s">
        <v>30</v>
      </c>
      <c r="V22">
        <v>7</v>
      </c>
    </row>
    <row r="23" spans="1:22" x14ac:dyDescent="0.25">
      <c r="A23" t="s">
        <v>164</v>
      </c>
      <c r="B23" t="s">
        <v>165</v>
      </c>
      <c r="C23">
        <v>50</v>
      </c>
      <c r="D23">
        <v>6</v>
      </c>
      <c r="E23" t="s">
        <v>9981</v>
      </c>
      <c r="F23">
        <v>199.99</v>
      </c>
      <c r="G23">
        <v>0</v>
      </c>
      <c r="H23" t="s">
        <v>661</v>
      </c>
      <c r="I23" t="s">
        <v>9982</v>
      </c>
      <c r="J23" t="s">
        <v>643</v>
      </c>
      <c r="K23" t="s">
        <v>635</v>
      </c>
      <c r="L23" t="s">
        <v>636</v>
      </c>
      <c r="M23" t="s">
        <v>9983</v>
      </c>
      <c r="N23" t="s">
        <v>635</v>
      </c>
      <c r="O23" t="s">
        <v>638</v>
      </c>
      <c r="P23" t="s">
        <v>22</v>
      </c>
      <c r="Q23" t="s">
        <v>639</v>
      </c>
      <c r="R23" t="s">
        <v>636</v>
      </c>
      <c r="S23" t="s">
        <v>9984</v>
      </c>
      <c r="T23" t="s">
        <v>9985</v>
      </c>
      <c r="U23" s="87" t="s">
        <v>31</v>
      </c>
      <c r="V23">
        <v>8</v>
      </c>
    </row>
    <row r="24" spans="1:22" x14ac:dyDescent="0.25">
      <c r="A24" t="s">
        <v>37</v>
      </c>
      <c r="B24" t="s">
        <v>38</v>
      </c>
      <c r="C24">
        <v>66.666666666666671</v>
      </c>
      <c r="D24">
        <v>6</v>
      </c>
      <c r="E24" t="s">
        <v>9986</v>
      </c>
      <c r="F24">
        <v>199.98</v>
      </c>
      <c r="G24">
        <v>0</v>
      </c>
      <c r="H24" t="s">
        <v>661</v>
      </c>
      <c r="I24" t="s">
        <v>9987</v>
      </c>
      <c r="J24" t="s">
        <v>643</v>
      </c>
      <c r="K24" t="s">
        <v>635</v>
      </c>
      <c r="L24" t="s">
        <v>636</v>
      </c>
      <c r="M24" t="s">
        <v>9988</v>
      </c>
      <c r="N24" t="s">
        <v>635</v>
      </c>
      <c r="O24" t="s">
        <v>1071</v>
      </c>
      <c r="P24" t="s">
        <v>22</v>
      </c>
      <c r="Q24" t="s">
        <v>639</v>
      </c>
      <c r="R24" t="s">
        <v>636</v>
      </c>
      <c r="S24" t="s">
        <v>9989</v>
      </c>
      <c r="T24" t="s">
        <v>9990</v>
      </c>
      <c r="U24" s="88" t="s">
        <v>32</v>
      </c>
      <c r="V24">
        <v>8</v>
      </c>
    </row>
    <row r="25" spans="1:22" x14ac:dyDescent="0.25">
      <c r="A25" t="s">
        <v>39</v>
      </c>
      <c r="B25" t="s">
        <v>44</v>
      </c>
      <c r="C25">
        <v>66.333333333333329</v>
      </c>
      <c r="D25">
        <v>3</v>
      </c>
      <c r="E25" t="s">
        <v>9991</v>
      </c>
      <c r="F25">
        <v>278</v>
      </c>
      <c r="G25">
        <v>38</v>
      </c>
      <c r="H25" t="s">
        <v>647</v>
      </c>
      <c r="I25" t="s">
        <v>9992</v>
      </c>
      <c r="J25" t="s">
        <v>9993</v>
      </c>
      <c r="K25" t="s">
        <v>9994</v>
      </c>
      <c r="L25" t="s">
        <v>9995</v>
      </c>
      <c r="M25" t="s">
        <v>9996</v>
      </c>
      <c r="N25" t="s">
        <v>635</v>
      </c>
      <c r="O25" t="s">
        <v>678</v>
      </c>
      <c r="P25" t="s">
        <v>43</v>
      </c>
      <c r="Q25" t="s">
        <v>654</v>
      </c>
      <c r="R25" t="s">
        <v>636</v>
      </c>
      <c r="S25" t="s">
        <v>9997</v>
      </c>
      <c r="T25" t="s">
        <v>9998</v>
      </c>
      <c r="U25" s="87" t="s">
        <v>27</v>
      </c>
      <c r="V25">
        <v>5</v>
      </c>
    </row>
    <row r="26" spans="1:22" x14ac:dyDescent="0.25">
      <c r="A26" t="s">
        <v>39</v>
      </c>
      <c r="B26" t="s">
        <v>44</v>
      </c>
      <c r="C26">
        <v>66.333333333333329</v>
      </c>
      <c r="D26">
        <v>3</v>
      </c>
      <c r="E26" t="s">
        <v>9999</v>
      </c>
      <c r="F26">
        <v>267</v>
      </c>
      <c r="G26">
        <v>35</v>
      </c>
      <c r="H26" t="s">
        <v>647</v>
      </c>
      <c r="I26" t="s">
        <v>4119</v>
      </c>
      <c r="J26" t="s">
        <v>10000</v>
      </c>
      <c r="K26" t="s">
        <v>1958</v>
      </c>
      <c r="L26" t="s">
        <v>1186</v>
      </c>
      <c r="M26" t="s">
        <v>10001</v>
      </c>
      <c r="N26" t="s">
        <v>635</v>
      </c>
      <c r="O26" t="s">
        <v>678</v>
      </c>
      <c r="P26" t="s">
        <v>43</v>
      </c>
      <c r="Q26" t="s">
        <v>654</v>
      </c>
      <c r="R26" t="s">
        <v>636</v>
      </c>
      <c r="S26" t="s">
        <v>10002</v>
      </c>
      <c r="T26" t="s">
        <v>10003</v>
      </c>
      <c r="U26" s="88" t="s">
        <v>28</v>
      </c>
      <c r="V26">
        <v>5</v>
      </c>
    </row>
    <row r="27" spans="1:22" x14ac:dyDescent="0.25">
      <c r="A27" t="s">
        <v>37</v>
      </c>
      <c r="B27" t="s">
        <v>38</v>
      </c>
      <c r="C27">
        <v>66.666666666666671</v>
      </c>
      <c r="D27">
        <v>3</v>
      </c>
      <c r="E27" t="s">
        <v>10004</v>
      </c>
      <c r="F27">
        <v>99.99</v>
      </c>
      <c r="G27">
        <v>0</v>
      </c>
      <c r="H27" t="s">
        <v>661</v>
      </c>
      <c r="I27" t="s">
        <v>10005</v>
      </c>
      <c r="J27" t="s">
        <v>1349</v>
      </c>
      <c r="K27" t="s">
        <v>635</v>
      </c>
      <c r="L27" t="s">
        <v>636</v>
      </c>
      <c r="M27" t="s">
        <v>10003</v>
      </c>
      <c r="N27" t="s">
        <v>635</v>
      </c>
      <c r="O27" t="s">
        <v>638</v>
      </c>
      <c r="P27" t="s">
        <v>22</v>
      </c>
      <c r="Q27" t="s">
        <v>639</v>
      </c>
      <c r="R27" t="s">
        <v>636</v>
      </c>
      <c r="S27" t="s">
        <v>10006</v>
      </c>
      <c r="T27" t="s">
        <v>10003</v>
      </c>
      <c r="U27" s="87" t="s">
        <v>127</v>
      </c>
      <c r="V27">
        <v>1</v>
      </c>
    </row>
    <row r="28" spans="1:22" x14ac:dyDescent="0.25">
      <c r="A28" t="s">
        <v>20</v>
      </c>
      <c r="B28" t="s">
        <v>21</v>
      </c>
      <c r="C28">
        <v>50</v>
      </c>
      <c r="D28">
        <v>1</v>
      </c>
      <c r="E28" t="s">
        <v>10007</v>
      </c>
      <c r="F28">
        <v>100</v>
      </c>
      <c r="G28">
        <v>0</v>
      </c>
      <c r="H28" t="s">
        <v>632</v>
      </c>
      <c r="I28" t="s">
        <v>10008</v>
      </c>
      <c r="J28" t="s">
        <v>807</v>
      </c>
      <c r="K28" t="s">
        <v>635</v>
      </c>
      <c r="L28" t="s">
        <v>636</v>
      </c>
      <c r="M28" t="s">
        <v>10009</v>
      </c>
      <c r="N28" t="s">
        <v>635</v>
      </c>
      <c r="O28" t="s">
        <v>668</v>
      </c>
      <c r="P28" t="s">
        <v>22</v>
      </c>
      <c r="Q28" t="s">
        <v>669</v>
      </c>
      <c r="R28" t="s">
        <v>636</v>
      </c>
      <c r="S28" t="s">
        <v>10010</v>
      </c>
      <c r="T28" t="s">
        <v>10009</v>
      </c>
      <c r="U28" s="88" t="s">
        <v>128</v>
      </c>
      <c r="V28">
        <v>1</v>
      </c>
    </row>
    <row r="29" spans="1:22" x14ac:dyDescent="0.25">
      <c r="A29" t="s">
        <v>23</v>
      </c>
      <c r="B29" t="s">
        <v>24</v>
      </c>
      <c r="C29">
        <v>50</v>
      </c>
      <c r="D29">
        <v>1</v>
      </c>
      <c r="E29" t="s">
        <v>10007</v>
      </c>
      <c r="F29">
        <v>100</v>
      </c>
      <c r="G29">
        <v>0</v>
      </c>
      <c r="H29" t="s">
        <v>632</v>
      </c>
      <c r="I29" t="s">
        <v>10008</v>
      </c>
      <c r="J29" t="s">
        <v>807</v>
      </c>
      <c r="K29" t="s">
        <v>635</v>
      </c>
      <c r="L29" t="s">
        <v>636</v>
      </c>
      <c r="M29" t="s">
        <v>10009</v>
      </c>
      <c r="N29" t="s">
        <v>635</v>
      </c>
      <c r="O29" t="s">
        <v>668</v>
      </c>
      <c r="P29" t="s">
        <v>22</v>
      </c>
      <c r="Q29" t="s">
        <v>669</v>
      </c>
      <c r="R29" t="s">
        <v>636</v>
      </c>
      <c r="S29" t="s">
        <v>10010</v>
      </c>
      <c r="T29" t="s">
        <v>10009</v>
      </c>
      <c r="U29" s="87" t="s">
        <v>256</v>
      </c>
      <c r="V29">
        <v>2</v>
      </c>
    </row>
    <row r="30" spans="1:22" x14ac:dyDescent="0.25">
      <c r="A30" t="s">
        <v>25</v>
      </c>
      <c r="B30" t="s">
        <v>26</v>
      </c>
      <c r="C30">
        <v>50</v>
      </c>
      <c r="D30">
        <v>1</v>
      </c>
      <c r="E30" t="s">
        <v>10007</v>
      </c>
      <c r="F30">
        <v>100</v>
      </c>
      <c r="G30">
        <v>0</v>
      </c>
      <c r="H30" t="s">
        <v>632</v>
      </c>
      <c r="I30" t="s">
        <v>10008</v>
      </c>
      <c r="J30" t="s">
        <v>807</v>
      </c>
      <c r="K30" t="s">
        <v>635</v>
      </c>
      <c r="L30" t="s">
        <v>636</v>
      </c>
      <c r="M30" t="s">
        <v>10009</v>
      </c>
      <c r="N30" t="s">
        <v>635</v>
      </c>
      <c r="O30" t="s">
        <v>668</v>
      </c>
      <c r="P30" t="s">
        <v>22</v>
      </c>
      <c r="Q30" t="s">
        <v>669</v>
      </c>
      <c r="R30" t="s">
        <v>636</v>
      </c>
      <c r="S30" t="s">
        <v>10010</v>
      </c>
      <c r="T30" t="s">
        <v>10009</v>
      </c>
      <c r="U30" s="88" t="s">
        <v>262</v>
      </c>
      <c r="V30">
        <v>1</v>
      </c>
    </row>
    <row r="31" spans="1:22" x14ac:dyDescent="0.25">
      <c r="A31" t="s">
        <v>164</v>
      </c>
      <c r="B31" t="s">
        <v>165</v>
      </c>
      <c r="C31">
        <v>50</v>
      </c>
      <c r="D31">
        <v>6</v>
      </c>
      <c r="E31" t="s">
        <v>10011</v>
      </c>
      <c r="F31">
        <v>199.99</v>
      </c>
      <c r="G31">
        <v>0</v>
      </c>
      <c r="H31" t="s">
        <v>661</v>
      </c>
      <c r="I31" t="s">
        <v>10012</v>
      </c>
      <c r="J31" t="s">
        <v>944</v>
      </c>
      <c r="K31" t="s">
        <v>635</v>
      </c>
      <c r="L31" t="s">
        <v>636</v>
      </c>
      <c r="M31" t="s">
        <v>10013</v>
      </c>
      <c r="N31" t="s">
        <v>635</v>
      </c>
      <c r="O31" t="s">
        <v>638</v>
      </c>
      <c r="P31" t="s">
        <v>22</v>
      </c>
      <c r="Q31" t="s">
        <v>639</v>
      </c>
      <c r="R31" t="s">
        <v>636</v>
      </c>
      <c r="S31" t="s">
        <v>10014</v>
      </c>
      <c r="T31" t="s">
        <v>10013</v>
      </c>
      <c r="U31" s="88" t="s">
        <v>982</v>
      </c>
      <c r="V31">
        <v>1</v>
      </c>
    </row>
    <row r="32" spans="1:22" x14ac:dyDescent="0.25">
      <c r="A32" t="s">
        <v>39</v>
      </c>
      <c r="B32" t="s">
        <v>1715</v>
      </c>
      <c r="C32">
        <v>64</v>
      </c>
      <c r="D32">
        <v>1</v>
      </c>
      <c r="E32" t="s">
        <v>10015</v>
      </c>
      <c r="F32">
        <v>71</v>
      </c>
      <c r="G32">
        <v>7</v>
      </c>
      <c r="H32" t="s">
        <v>647</v>
      </c>
      <c r="I32" t="s">
        <v>10016</v>
      </c>
      <c r="J32" t="s">
        <v>10017</v>
      </c>
      <c r="K32" t="s">
        <v>4435</v>
      </c>
      <c r="L32" t="s">
        <v>10018</v>
      </c>
      <c r="M32" t="s">
        <v>10019</v>
      </c>
      <c r="N32" t="s">
        <v>635</v>
      </c>
      <c r="O32" t="s">
        <v>706</v>
      </c>
      <c r="P32" t="s">
        <v>40</v>
      </c>
      <c r="Q32" t="s">
        <v>707</v>
      </c>
      <c r="R32" t="s">
        <v>636</v>
      </c>
      <c r="S32" t="s">
        <v>10020</v>
      </c>
      <c r="T32" t="s">
        <v>10019</v>
      </c>
      <c r="U32" s="87" t="s">
        <v>257</v>
      </c>
      <c r="V32">
        <v>2</v>
      </c>
    </row>
    <row r="33" spans="1:22" x14ac:dyDescent="0.25">
      <c r="A33" t="s">
        <v>35</v>
      </c>
      <c r="B33" t="s">
        <v>36</v>
      </c>
      <c r="C33">
        <v>66.666666666666671</v>
      </c>
      <c r="D33">
        <v>3</v>
      </c>
      <c r="E33" t="s">
        <v>10021</v>
      </c>
      <c r="F33">
        <v>99.99</v>
      </c>
      <c r="G33">
        <v>0</v>
      </c>
      <c r="H33" t="s">
        <v>661</v>
      </c>
      <c r="I33" t="s">
        <v>10022</v>
      </c>
      <c r="J33" t="s">
        <v>1025</v>
      </c>
      <c r="K33" t="s">
        <v>635</v>
      </c>
      <c r="L33" t="s">
        <v>636</v>
      </c>
      <c r="M33" t="s">
        <v>10023</v>
      </c>
      <c r="N33" t="s">
        <v>635</v>
      </c>
      <c r="O33" t="s">
        <v>668</v>
      </c>
      <c r="P33" t="s">
        <v>22</v>
      </c>
      <c r="Q33" t="s">
        <v>669</v>
      </c>
      <c r="R33" t="s">
        <v>636</v>
      </c>
      <c r="S33" t="s">
        <v>10024</v>
      </c>
      <c r="T33" t="s">
        <v>10023</v>
      </c>
      <c r="U33" s="88" t="s">
        <v>263</v>
      </c>
      <c r="V33">
        <v>1</v>
      </c>
    </row>
    <row r="34" spans="1:22" x14ac:dyDescent="0.25">
      <c r="A34" t="s">
        <v>164</v>
      </c>
      <c r="B34" t="s">
        <v>165</v>
      </c>
      <c r="C34">
        <v>40</v>
      </c>
      <c r="D34">
        <v>10</v>
      </c>
      <c r="E34" t="s">
        <v>10025</v>
      </c>
      <c r="F34">
        <v>293.25</v>
      </c>
      <c r="G34">
        <v>0</v>
      </c>
      <c r="H34" t="s">
        <v>661</v>
      </c>
      <c r="I34" t="s">
        <v>10026</v>
      </c>
      <c r="J34" t="s">
        <v>1025</v>
      </c>
      <c r="K34" t="s">
        <v>635</v>
      </c>
      <c r="L34" t="s">
        <v>636</v>
      </c>
      <c r="M34" t="s">
        <v>10027</v>
      </c>
      <c r="N34" t="s">
        <v>635</v>
      </c>
      <c r="O34" t="s">
        <v>668</v>
      </c>
      <c r="P34" t="s">
        <v>22</v>
      </c>
      <c r="Q34" t="s">
        <v>669</v>
      </c>
      <c r="R34" t="s">
        <v>636</v>
      </c>
      <c r="S34" t="s">
        <v>10028</v>
      </c>
      <c r="T34" t="s">
        <v>10027</v>
      </c>
      <c r="U34" s="88" t="s">
        <v>982</v>
      </c>
      <c r="V34">
        <v>1</v>
      </c>
    </row>
    <row r="35" spans="1:22" x14ac:dyDescent="0.25">
      <c r="A35" t="s">
        <v>37</v>
      </c>
      <c r="B35" t="s">
        <v>38</v>
      </c>
      <c r="C35">
        <v>33</v>
      </c>
      <c r="D35">
        <v>10</v>
      </c>
      <c r="E35" t="s">
        <v>10029</v>
      </c>
      <c r="F35">
        <v>311.82</v>
      </c>
      <c r="G35">
        <v>0</v>
      </c>
      <c r="H35" t="s">
        <v>661</v>
      </c>
      <c r="I35" t="s">
        <v>9666</v>
      </c>
      <c r="J35" t="s">
        <v>934</v>
      </c>
      <c r="K35" t="s">
        <v>635</v>
      </c>
      <c r="L35" t="s">
        <v>636</v>
      </c>
      <c r="M35" t="s">
        <v>10030</v>
      </c>
      <c r="N35" t="s">
        <v>635</v>
      </c>
      <c r="O35" t="s">
        <v>638</v>
      </c>
      <c r="P35" t="s">
        <v>22</v>
      </c>
      <c r="Q35" t="s">
        <v>639</v>
      </c>
      <c r="R35" t="s">
        <v>636</v>
      </c>
      <c r="S35" t="s">
        <v>10031</v>
      </c>
      <c r="T35" t="s">
        <v>10030</v>
      </c>
      <c r="U35" s="87" t="s">
        <v>619</v>
      </c>
      <c r="V35">
        <v>2</v>
      </c>
    </row>
    <row r="36" spans="1:22" x14ac:dyDescent="0.25">
      <c r="A36" t="s">
        <v>39</v>
      </c>
      <c r="B36" t="s">
        <v>44</v>
      </c>
      <c r="C36">
        <v>80</v>
      </c>
      <c r="D36">
        <v>1</v>
      </c>
      <c r="E36" t="s">
        <v>10032</v>
      </c>
      <c r="F36">
        <v>80</v>
      </c>
      <c r="G36">
        <v>0</v>
      </c>
      <c r="H36" t="s">
        <v>647</v>
      </c>
      <c r="I36" t="s">
        <v>10033</v>
      </c>
      <c r="J36" t="s">
        <v>10034</v>
      </c>
      <c r="K36" t="s">
        <v>2540</v>
      </c>
      <c r="L36" t="s">
        <v>4675</v>
      </c>
      <c r="M36" t="s">
        <v>10035</v>
      </c>
      <c r="N36" t="s">
        <v>635</v>
      </c>
      <c r="O36" t="s">
        <v>678</v>
      </c>
      <c r="P36" t="s">
        <v>43</v>
      </c>
      <c r="Q36" t="s">
        <v>654</v>
      </c>
      <c r="R36" t="s">
        <v>636</v>
      </c>
      <c r="S36" t="s">
        <v>10036</v>
      </c>
      <c r="T36" t="s">
        <v>10037</v>
      </c>
      <c r="U36" s="88" t="s">
        <v>620</v>
      </c>
      <c r="V36">
        <v>2</v>
      </c>
    </row>
    <row r="37" spans="1:22" x14ac:dyDescent="0.25">
      <c r="A37" t="s">
        <v>37</v>
      </c>
      <c r="B37" t="s">
        <v>38</v>
      </c>
      <c r="C37">
        <v>66.666666666666671</v>
      </c>
      <c r="D37">
        <v>3</v>
      </c>
      <c r="E37" t="s">
        <v>10038</v>
      </c>
      <c r="F37">
        <v>99.99</v>
      </c>
      <c r="G37">
        <v>0</v>
      </c>
      <c r="H37" t="s">
        <v>661</v>
      </c>
      <c r="I37" t="s">
        <v>10039</v>
      </c>
      <c r="J37" t="s">
        <v>1568</v>
      </c>
      <c r="K37" t="s">
        <v>635</v>
      </c>
      <c r="L37" t="s">
        <v>636</v>
      </c>
      <c r="M37" t="s">
        <v>10037</v>
      </c>
      <c r="N37" t="s">
        <v>635</v>
      </c>
      <c r="O37" t="s">
        <v>668</v>
      </c>
      <c r="P37" t="s">
        <v>22</v>
      </c>
      <c r="Q37" t="s">
        <v>669</v>
      </c>
      <c r="R37" t="s">
        <v>636</v>
      </c>
      <c r="S37" t="s">
        <v>10040</v>
      </c>
      <c r="T37" t="s">
        <v>10037</v>
      </c>
      <c r="U37" s="87" t="s">
        <v>25</v>
      </c>
      <c r="V37">
        <v>46</v>
      </c>
    </row>
    <row r="38" spans="1:22" x14ac:dyDescent="0.25">
      <c r="A38" t="s">
        <v>35</v>
      </c>
      <c r="B38" t="s">
        <v>36</v>
      </c>
      <c r="C38">
        <v>33</v>
      </c>
      <c r="D38">
        <v>10</v>
      </c>
      <c r="E38" t="s">
        <v>10041</v>
      </c>
      <c r="F38">
        <v>303.60000000000002</v>
      </c>
      <c r="G38">
        <v>0</v>
      </c>
      <c r="H38" t="s">
        <v>661</v>
      </c>
      <c r="I38" t="s">
        <v>10042</v>
      </c>
      <c r="J38" t="s">
        <v>869</v>
      </c>
      <c r="K38" t="s">
        <v>635</v>
      </c>
      <c r="L38" t="s">
        <v>636</v>
      </c>
      <c r="M38" t="s">
        <v>10043</v>
      </c>
      <c r="N38" t="s">
        <v>635</v>
      </c>
      <c r="O38" t="s">
        <v>638</v>
      </c>
      <c r="P38" t="s">
        <v>22</v>
      </c>
      <c r="Q38" t="s">
        <v>639</v>
      </c>
      <c r="R38" t="s">
        <v>636</v>
      </c>
      <c r="S38" t="s">
        <v>10044</v>
      </c>
      <c r="T38" t="s">
        <v>10043</v>
      </c>
      <c r="U38" s="88" t="s">
        <v>26</v>
      </c>
      <c r="V38">
        <v>46</v>
      </c>
    </row>
    <row r="39" spans="1:22" x14ac:dyDescent="0.25">
      <c r="A39" t="s">
        <v>37</v>
      </c>
      <c r="B39" t="s">
        <v>38</v>
      </c>
      <c r="C39">
        <v>33</v>
      </c>
      <c r="D39">
        <v>10</v>
      </c>
      <c r="E39" t="s">
        <v>10045</v>
      </c>
      <c r="F39">
        <v>311.82</v>
      </c>
      <c r="G39">
        <v>0</v>
      </c>
      <c r="H39" t="s">
        <v>661</v>
      </c>
      <c r="I39" t="s">
        <v>1767</v>
      </c>
      <c r="J39" t="s">
        <v>869</v>
      </c>
      <c r="K39" t="s">
        <v>635</v>
      </c>
      <c r="L39" t="s">
        <v>636</v>
      </c>
      <c r="M39" t="s">
        <v>10046</v>
      </c>
      <c r="N39" t="s">
        <v>635</v>
      </c>
      <c r="O39" t="s">
        <v>668</v>
      </c>
      <c r="P39" t="s">
        <v>22</v>
      </c>
      <c r="Q39" t="s">
        <v>669</v>
      </c>
      <c r="R39" t="s">
        <v>636</v>
      </c>
      <c r="S39" t="s">
        <v>10047</v>
      </c>
      <c r="T39" t="s">
        <v>10046</v>
      </c>
      <c r="U39" s="87" t="s">
        <v>23</v>
      </c>
      <c r="V39">
        <v>43</v>
      </c>
    </row>
    <row r="40" spans="1:22" x14ac:dyDescent="0.25">
      <c r="A40" t="s">
        <v>35</v>
      </c>
      <c r="B40" t="s">
        <v>36</v>
      </c>
      <c r="C40">
        <v>66.666666666666671</v>
      </c>
      <c r="D40">
        <v>3</v>
      </c>
      <c r="E40" t="s">
        <v>10048</v>
      </c>
      <c r="F40">
        <v>254.13</v>
      </c>
      <c r="G40">
        <v>0</v>
      </c>
      <c r="H40" t="s">
        <v>647</v>
      </c>
      <c r="I40" t="s">
        <v>10049</v>
      </c>
      <c r="J40" t="s">
        <v>10050</v>
      </c>
      <c r="K40" t="s">
        <v>10051</v>
      </c>
      <c r="L40" t="s">
        <v>10052</v>
      </c>
      <c r="M40" t="s">
        <v>10046</v>
      </c>
      <c r="N40" t="s">
        <v>635</v>
      </c>
      <c r="O40" t="s">
        <v>706</v>
      </c>
      <c r="P40" t="s">
        <v>40</v>
      </c>
      <c r="Q40" t="s">
        <v>707</v>
      </c>
      <c r="R40" t="s">
        <v>636</v>
      </c>
      <c r="S40" t="s">
        <v>10053</v>
      </c>
      <c r="T40" t="s">
        <v>10046</v>
      </c>
      <c r="U40" s="88" t="s">
        <v>24</v>
      </c>
      <c r="V40">
        <v>43</v>
      </c>
    </row>
    <row r="41" spans="1:22" x14ac:dyDescent="0.25">
      <c r="A41" t="s">
        <v>27</v>
      </c>
      <c r="B41" t="s">
        <v>28</v>
      </c>
      <c r="C41">
        <v>54.5</v>
      </c>
      <c r="D41">
        <v>2</v>
      </c>
      <c r="E41" t="s">
        <v>10048</v>
      </c>
      <c r="F41">
        <v>254.13</v>
      </c>
      <c r="G41">
        <v>0</v>
      </c>
      <c r="H41" t="s">
        <v>647</v>
      </c>
      <c r="I41" t="s">
        <v>10049</v>
      </c>
      <c r="J41" t="s">
        <v>10050</v>
      </c>
      <c r="K41" t="s">
        <v>10051</v>
      </c>
      <c r="L41" t="s">
        <v>10052</v>
      </c>
      <c r="M41" t="s">
        <v>10046</v>
      </c>
      <c r="N41" t="s">
        <v>635</v>
      </c>
      <c r="O41" t="s">
        <v>706</v>
      </c>
      <c r="P41" t="s">
        <v>40</v>
      </c>
      <c r="Q41" t="s">
        <v>707</v>
      </c>
      <c r="R41" t="s">
        <v>636</v>
      </c>
      <c r="S41" t="s">
        <v>10053</v>
      </c>
      <c r="T41" t="s">
        <v>10046</v>
      </c>
      <c r="U41" s="87" t="s">
        <v>20</v>
      </c>
      <c r="V41">
        <v>47</v>
      </c>
    </row>
    <row r="42" spans="1:22" x14ac:dyDescent="0.25">
      <c r="A42" t="s">
        <v>27</v>
      </c>
      <c r="B42" t="s">
        <v>28</v>
      </c>
      <c r="C42">
        <v>54.5</v>
      </c>
      <c r="D42">
        <v>2</v>
      </c>
      <c r="E42" t="s">
        <v>10048</v>
      </c>
      <c r="F42">
        <v>254.13</v>
      </c>
      <c r="G42">
        <v>0</v>
      </c>
      <c r="H42" t="s">
        <v>647</v>
      </c>
      <c r="I42" t="s">
        <v>10049</v>
      </c>
      <c r="J42" t="s">
        <v>10050</v>
      </c>
      <c r="K42" t="s">
        <v>10051</v>
      </c>
      <c r="L42" t="s">
        <v>10052</v>
      </c>
      <c r="M42" t="s">
        <v>10046</v>
      </c>
      <c r="N42" t="s">
        <v>635</v>
      </c>
      <c r="O42" t="s">
        <v>706</v>
      </c>
      <c r="P42" t="s">
        <v>40</v>
      </c>
      <c r="Q42" t="s">
        <v>707</v>
      </c>
      <c r="R42" t="s">
        <v>636</v>
      </c>
      <c r="S42" t="s">
        <v>10053</v>
      </c>
      <c r="T42" t="s">
        <v>10046</v>
      </c>
      <c r="U42" s="88" t="s">
        <v>21</v>
      </c>
      <c r="V42">
        <v>46</v>
      </c>
    </row>
    <row r="43" spans="1:22" x14ac:dyDescent="0.25">
      <c r="A43" t="s">
        <v>118</v>
      </c>
      <c r="B43" t="s">
        <v>91</v>
      </c>
      <c r="C43">
        <v>83.333333333333329</v>
      </c>
      <c r="D43">
        <v>3</v>
      </c>
      <c r="E43" t="s">
        <v>10054</v>
      </c>
      <c r="F43">
        <v>350.63</v>
      </c>
      <c r="G43">
        <v>27</v>
      </c>
      <c r="H43" t="s">
        <v>647</v>
      </c>
      <c r="I43" t="s">
        <v>10055</v>
      </c>
      <c r="J43" t="s">
        <v>10056</v>
      </c>
      <c r="K43" t="s">
        <v>1016</v>
      </c>
      <c r="L43" t="s">
        <v>10057</v>
      </c>
      <c r="M43" t="s">
        <v>10058</v>
      </c>
      <c r="N43" t="s">
        <v>635</v>
      </c>
      <c r="O43" t="s">
        <v>706</v>
      </c>
      <c r="P43" t="s">
        <v>40</v>
      </c>
      <c r="Q43" t="s">
        <v>707</v>
      </c>
      <c r="R43" t="s">
        <v>636</v>
      </c>
      <c r="S43" t="s">
        <v>10059</v>
      </c>
      <c r="T43" t="s">
        <v>10060</v>
      </c>
      <c r="U43" s="88" t="s">
        <v>1108</v>
      </c>
      <c r="V43">
        <v>1</v>
      </c>
    </row>
    <row r="44" spans="1:22" x14ac:dyDescent="0.25">
      <c r="A44" t="s">
        <v>27</v>
      </c>
      <c r="B44" t="s">
        <v>28</v>
      </c>
      <c r="C44">
        <v>54</v>
      </c>
      <c r="D44">
        <v>1</v>
      </c>
      <c r="E44" t="s">
        <v>10054</v>
      </c>
      <c r="F44">
        <v>350.63</v>
      </c>
      <c r="G44">
        <v>27</v>
      </c>
      <c r="H44" t="s">
        <v>647</v>
      </c>
      <c r="I44" t="s">
        <v>10055</v>
      </c>
      <c r="J44" t="s">
        <v>10056</v>
      </c>
      <c r="K44" t="s">
        <v>1016</v>
      </c>
      <c r="L44" t="s">
        <v>10057</v>
      </c>
      <c r="M44" t="s">
        <v>10058</v>
      </c>
      <c r="N44" t="s">
        <v>635</v>
      </c>
      <c r="O44" t="s">
        <v>706</v>
      </c>
      <c r="P44" t="s">
        <v>40</v>
      </c>
      <c r="Q44" t="s">
        <v>707</v>
      </c>
      <c r="R44" t="s">
        <v>636</v>
      </c>
      <c r="S44" t="s">
        <v>10059</v>
      </c>
      <c r="T44" t="s">
        <v>10058</v>
      </c>
      <c r="U44" s="87" t="s">
        <v>121</v>
      </c>
      <c r="V44">
        <v>6</v>
      </c>
    </row>
    <row r="45" spans="1:22" x14ac:dyDescent="0.25">
      <c r="A45" t="s">
        <v>31</v>
      </c>
      <c r="B45" t="s">
        <v>32</v>
      </c>
      <c r="C45">
        <v>55</v>
      </c>
      <c r="D45">
        <v>1</v>
      </c>
      <c r="E45" t="s">
        <v>10054</v>
      </c>
      <c r="F45">
        <v>350.63</v>
      </c>
      <c r="G45">
        <v>27</v>
      </c>
      <c r="H45" t="s">
        <v>647</v>
      </c>
      <c r="I45" t="s">
        <v>10055</v>
      </c>
      <c r="J45" t="s">
        <v>10056</v>
      </c>
      <c r="K45" t="s">
        <v>1016</v>
      </c>
      <c r="L45" t="s">
        <v>10057</v>
      </c>
      <c r="M45" t="s">
        <v>10058</v>
      </c>
      <c r="N45" t="s">
        <v>635</v>
      </c>
      <c r="O45" t="s">
        <v>706</v>
      </c>
      <c r="P45" t="s">
        <v>40</v>
      </c>
      <c r="Q45" t="s">
        <v>707</v>
      </c>
      <c r="R45" t="s">
        <v>636</v>
      </c>
      <c r="S45" t="s">
        <v>10059</v>
      </c>
      <c r="T45" t="s">
        <v>10058</v>
      </c>
      <c r="U45" s="88" t="s">
        <v>122</v>
      </c>
      <c r="V45">
        <v>6</v>
      </c>
    </row>
    <row r="46" spans="1:22" x14ac:dyDescent="0.25">
      <c r="A46" t="s">
        <v>164</v>
      </c>
      <c r="B46" t="s">
        <v>165</v>
      </c>
      <c r="C46">
        <v>50</v>
      </c>
      <c r="D46">
        <v>6</v>
      </c>
      <c r="E46" t="s">
        <v>10061</v>
      </c>
      <c r="F46">
        <v>199.99</v>
      </c>
      <c r="G46">
        <v>0</v>
      </c>
      <c r="H46" t="s">
        <v>661</v>
      </c>
      <c r="I46" t="s">
        <v>10062</v>
      </c>
      <c r="J46" t="s">
        <v>643</v>
      </c>
      <c r="K46" t="s">
        <v>635</v>
      </c>
      <c r="L46" t="s">
        <v>636</v>
      </c>
      <c r="M46" t="s">
        <v>10063</v>
      </c>
      <c r="N46" t="s">
        <v>635</v>
      </c>
      <c r="O46" t="s">
        <v>668</v>
      </c>
      <c r="P46" t="s">
        <v>22</v>
      </c>
      <c r="Q46" t="s">
        <v>669</v>
      </c>
      <c r="R46" t="s">
        <v>636</v>
      </c>
      <c r="S46" t="s">
        <v>10064</v>
      </c>
      <c r="T46" t="s">
        <v>10063</v>
      </c>
      <c r="U46" s="87" t="s">
        <v>1984</v>
      </c>
      <c r="V46">
        <v>1520</v>
      </c>
    </row>
    <row r="47" spans="1:22" x14ac:dyDescent="0.25">
      <c r="A47" t="s">
        <v>39</v>
      </c>
      <c r="B47" t="s">
        <v>44</v>
      </c>
      <c r="C47">
        <v>72</v>
      </c>
      <c r="D47">
        <v>3</v>
      </c>
      <c r="E47" t="s">
        <v>10065</v>
      </c>
      <c r="F47">
        <v>288</v>
      </c>
      <c r="G47">
        <v>0</v>
      </c>
      <c r="H47" t="s">
        <v>647</v>
      </c>
      <c r="I47" t="s">
        <v>10066</v>
      </c>
      <c r="J47" t="s">
        <v>2218</v>
      </c>
      <c r="K47" t="s">
        <v>2219</v>
      </c>
      <c r="L47" t="s">
        <v>4665</v>
      </c>
      <c r="M47" t="s">
        <v>10067</v>
      </c>
      <c r="N47" t="s">
        <v>635</v>
      </c>
      <c r="O47" t="s">
        <v>678</v>
      </c>
      <c r="P47" t="s">
        <v>43</v>
      </c>
      <c r="Q47" t="s">
        <v>654</v>
      </c>
      <c r="R47" t="s">
        <v>636</v>
      </c>
      <c r="S47" t="s">
        <v>10068</v>
      </c>
      <c r="T47" t="s">
        <v>10067</v>
      </c>
    </row>
    <row r="48" spans="1:22" x14ac:dyDescent="0.25">
      <c r="A48" t="s">
        <v>39</v>
      </c>
      <c r="B48" t="s">
        <v>44</v>
      </c>
      <c r="C48">
        <v>72</v>
      </c>
      <c r="D48">
        <v>1</v>
      </c>
      <c r="E48" t="s">
        <v>10065</v>
      </c>
      <c r="F48">
        <v>288</v>
      </c>
      <c r="G48">
        <v>0</v>
      </c>
      <c r="H48" t="s">
        <v>647</v>
      </c>
      <c r="I48" t="s">
        <v>10066</v>
      </c>
      <c r="J48" t="s">
        <v>2218</v>
      </c>
      <c r="K48" t="s">
        <v>2219</v>
      </c>
      <c r="L48" t="s">
        <v>4665</v>
      </c>
      <c r="M48" t="s">
        <v>10067</v>
      </c>
      <c r="N48" t="s">
        <v>635</v>
      </c>
      <c r="O48" t="s">
        <v>678</v>
      </c>
      <c r="P48" t="s">
        <v>43</v>
      </c>
      <c r="Q48" t="s">
        <v>654</v>
      </c>
      <c r="R48" t="s">
        <v>636</v>
      </c>
      <c r="S48" t="s">
        <v>10068</v>
      </c>
      <c r="T48" t="s">
        <v>10067</v>
      </c>
    </row>
    <row r="49" spans="1:20" x14ac:dyDescent="0.25">
      <c r="A49" t="s">
        <v>164</v>
      </c>
      <c r="B49" t="s">
        <v>165</v>
      </c>
      <c r="C49">
        <v>40</v>
      </c>
      <c r="D49">
        <v>10</v>
      </c>
      <c r="E49" t="s">
        <v>10069</v>
      </c>
      <c r="F49">
        <v>293.25</v>
      </c>
      <c r="G49">
        <v>0</v>
      </c>
      <c r="H49" t="s">
        <v>661</v>
      </c>
      <c r="I49" t="s">
        <v>8624</v>
      </c>
      <c r="J49" t="s">
        <v>8625</v>
      </c>
      <c r="K49" t="s">
        <v>635</v>
      </c>
      <c r="L49" t="s">
        <v>636</v>
      </c>
      <c r="M49" t="s">
        <v>10070</v>
      </c>
      <c r="N49" t="s">
        <v>635</v>
      </c>
      <c r="O49" t="s">
        <v>638</v>
      </c>
      <c r="P49" t="s">
        <v>22</v>
      </c>
      <c r="Q49" t="s">
        <v>639</v>
      </c>
      <c r="R49" t="s">
        <v>10071</v>
      </c>
      <c r="S49" t="s">
        <v>10072</v>
      </c>
      <c r="T49" t="s">
        <v>10070</v>
      </c>
    </row>
    <row r="50" spans="1:20" x14ac:dyDescent="0.25">
      <c r="A50" t="s">
        <v>37</v>
      </c>
      <c r="B50" t="s">
        <v>38</v>
      </c>
      <c r="C50">
        <v>66.666666666666671</v>
      </c>
      <c r="D50">
        <v>3</v>
      </c>
      <c r="E50" t="s">
        <v>10073</v>
      </c>
      <c r="F50">
        <v>106.99</v>
      </c>
      <c r="G50">
        <v>7</v>
      </c>
      <c r="H50" t="s">
        <v>661</v>
      </c>
      <c r="I50" t="s">
        <v>8504</v>
      </c>
      <c r="J50" t="s">
        <v>978</v>
      </c>
      <c r="K50" t="s">
        <v>635</v>
      </c>
      <c r="L50" t="s">
        <v>636</v>
      </c>
      <c r="M50" t="s">
        <v>10074</v>
      </c>
      <c r="N50" t="s">
        <v>635</v>
      </c>
      <c r="O50" t="s">
        <v>668</v>
      </c>
      <c r="P50" t="s">
        <v>22</v>
      </c>
      <c r="Q50" t="s">
        <v>669</v>
      </c>
      <c r="R50" t="s">
        <v>636</v>
      </c>
      <c r="S50" t="s">
        <v>10075</v>
      </c>
      <c r="T50" t="s">
        <v>10076</v>
      </c>
    </row>
    <row r="51" spans="1:20" x14ac:dyDescent="0.25">
      <c r="A51" t="s">
        <v>39</v>
      </c>
      <c r="B51" t="s">
        <v>1715</v>
      </c>
      <c r="C51">
        <v>76</v>
      </c>
      <c r="D51">
        <v>1</v>
      </c>
      <c r="E51" t="s">
        <v>10077</v>
      </c>
      <c r="F51">
        <v>83.5</v>
      </c>
      <c r="G51">
        <v>7.5</v>
      </c>
      <c r="H51" t="s">
        <v>647</v>
      </c>
      <c r="I51" t="s">
        <v>10078</v>
      </c>
      <c r="J51" t="s">
        <v>10079</v>
      </c>
      <c r="K51" t="s">
        <v>10080</v>
      </c>
      <c r="L51" t="s">
        <v>10081</v>
      </c>
      <c r="M51" t="s">
        <v>10082</v>
      </c>
      <c r="N51" t="s">
        <v>635</v>
      </c>
      <c r="O51" t="s">
        <v>706</v>
      </c>
      <c r="P51" t="s">
        <v>40</v>
      </c>
      <c r="Q51" t="s">
        <v>707</v>
      </c>
      <c r="R51" t="s">
        <v>636</v>
      </c>
      <c r="S51" t="s">
        <v>10083</v>
      </c>
      <c r="T51" t="s">
        <v>10082</v>
      </c>
    </row>
    <row r="52" spans="1:20" x14ac:dyDescent="0.25">
      <c r="A52" t="s">
        <v>164</v>
      </c>
      <c r="B52" t="s">
        <v>165</v>
      </c>
      <c r="C52">
        <v>50</v>
      </c>
      <c r="D52">
        <v>6</v>
      </c>
      <c r="E52" t="s">
        <v>10084</v>
      </c>
      <c r="F52">
        <v>199.99</v>
      </c>
      <c r="G52">
        <v>0</v>
      </c>
      <c r="H52" t="s">
        <v>661</v>
      </c>
      <c r="I52" t="s">
        <v>6548</v>
      </c>
      <c r="J52" t="s">
        <v>643</v>
      </c>
      <c r="K52" t="s">
        <v>635</v>
      </c>
      <c r="L52" t="s">
        <v>636</v>
      </c>
      <c r="M52" t="s">
        <v>10085</v>
      </c>
      <c r="N52" t="s">
        <v>635</v>
      </c>
      <c r="O52" t="s">
        <v>668</v>
      </c>
      <c r="P52" t="s">
        <v>22</v>
      </c>
      <c r="Q52" t="s">
        <v>669</v>
      </c>
      <c r="R52" t="s">
        <v>636</v>
      </c>
      <c r="S52" t="s">
        <v>10086</v>
      </c>
      <c r="T52" t="s">
        <v>10085</v>
      </c>
    </row>
    <row r="53" spans="1:20" x14ac:dyDescent="0.25">
      <c r="A53" t="s">
        <v>39</v>
      </c>
      <c r="B53" t="s">
        <v>1715</v>
      </c>
      <c r="C53">
        <v>64.8</v>
      </c>
      <c r="D53">
        <v>1</v>
      </c>
      <c r="E53" t="s">
        <v>10087</v>
      </c>
      <c r="F53">
        <v>72.3</v>
      </c>
      <c r="G53">
        <v>7.5</v>
      </c>
      <c r="H53" t="s">
        <v>647</v>
      </c>
      <c r="I53" t="s">
        <v>10088</v>
      </c>
      <c r="J53" t="s">
        <v>10089</v>
      </c>
      <c r="K53" t="s">
        <v>10090</v>
      </c>
      <c r="L53" t="s">
        <v>10091</v>
      </c>
      <c r="M53" t="s">
        <v>10092</v>
      </c>
      <c r="N53" t="s">
        <v>635</v>
      </c>
      <c r="O53" t="s">
        <v>706</v>
      </c>
      <c r="P53" t="s">
        <v>40</v>
      </c>
      <c r="Q53" t="s">
        <v>707</v>
      </c>
      <c r="R53" t="s">
        <v>636</v>
      </c>
      <c r="S53" t="s">
        <v>10093</v>
      </c>
      <c r="T53" t="s">
        <v>10092</v>
      </c>
    </row>
    <row r="54" spans="1:20" x14ac:dyDescent="0.25">
      <c r="A54" t="s">
        <v>20</v>
      </c>
      <c r="B54" t="s">
        <v>21</v>
      </c>
      <c r="C54">
        <v>50</v>
      </c>
      <c r="D54">
        <v>1</v>
      </c>
      <c r="E54" t="s">
        <v>10094</v>
      </c>
      <c r="F54">
        <v>100</v>
      </c>
      <c r="G54">
        <v>0</v>
      </c>
      <c r="H54" t="s">
        <v>632</v>
      </c>
      <c r="I54" t="s">
        <v>2238</v>
      </c>
      <c r="J54" t="s">
        <v>967</v>
      </c>
      <c r="K54" t="s">
        <v>635</v>
      </c>
      <c r="L54" t="s">
        <v>636</v>
      </c>
      <c r="M54" t="s">
        <v>10095</v>
      </c>
      <c r="N54" t="s">
        <v>635</v>
      </c>
      <c r="O54" t="s">
        <v>668</v>
      </c>
      <c r="P54" t="s">
        <v>22</v>
      </c>
      <c r="Q54" t="s">
        <v>669</v>
      </c>
      <c r="R54" t="s">
        <v>636</v>
      </c>
      <c r="S54" t="s">
        <v>10096</v>
      </c>
      <c r="T54" t="s">
        <v>10097</v>
      </c>
    </row>
    <row r="55" spans="1:20" x14ac:dyDescent="0.25">
      <c r="A55" t="s">
        <v>23</v>
      </c>
      <c r="B55" t="s">
        <v>24</v>
      </c>
      <c r="C55">
        <v>50</v>
      </c>
      <c r="D55">
        <v>1</v>
      </c>
      <c r="E55" t="s">
        <v>10094</v>
      </c>
      <c r="F55">
        <v>100</v>
      </c>
      <c r="G55">
        <v>0</v>
      </c>
      <c r="H55" t="s">
        <v>632</v>
      </c>
      <c r="I55" t="s">
        <v>2238</v>
      </c>
      <c r="J55" t="s">
        <v>967</v>
      </c>
      <c r="K55" t="s">
        <v>635</v>
      </c>
      <c r="L55" t="s">
        <v>636</v>
      </c>
      <c r="M55" t="s">
        <v>10095</v>
      </c>
      <c r="N55" t="s">
        <v>635</v>
      </c>
      <c r="O55" t="s">
        <v>668</v>
      </c>
      <c r="P55" t="s">
        <v>22</v>
      </c>
      <c r="Q55" t="s">
        <v>669</v>
      </c>
      <c r="R55" t="s">
        <v>636</v>
      </c>
      <c r="S55" t="s">
        <v>10096</v>
      </c>
      <c r="T55" t="s">
        <v>10097</v>
      </c>
    </row>
    <row r="56" spans="1:20" x14ac:dyDescent="0.25">
      <c r="A56" t="s">
        <v>25</v>
      </c>
      <c r="B56" t="s">
        <v>26</v>
      </c>
      <c r="C56">
        <v>50</v>
      </c>
      <c r="D56">
        <v>1</v>
      </c>
      <c r="E56" t="s">
        <v>10094</v>
      </c>
      <c r="F56">
        <v>100</v>
      </c>
      <c r="G56">
        <v>0</v>
      </c>
      <c r="H56" t="s">
        <v>632</v>
      </c>
      <c r="I56" t="s">
        <v>2238</v>
      </c>
      <c r="J56" t="s">
        <v>967</v>
      </c>
      <c r="K56" t="s">
        <v>635</v>
      </c>
      <c r="L56" t="s">
        <v>636</v>
      </c>
      <c r="M56" t="s">
        <v>10095</v>
      </c>
      <c r="N56" t="s">
        <v>635</v>
      </c>
      <c r="O56" t="s">
        <v>668</v>
      </c>
      <c r="P56" t="s">
        <v>22</v>
      </c>
      <c r="Q56" t="s">
        <v>669</v>
      </c>
      <c r="R56" t="s">
        <v>636</v>
      </c>
      <c r="S56" t="s">
        <v>10096</v>
      </c>
      <c r="T56" t="s">
        <v>10097</v>
      </c>
    </row>
    <row r="57" spans="1:20" x14ac:dyDescent="0.25">
      <c r="A57" t="s">
        <v>39</v>
      </c>
      <c r="B57" t="s">
        <v>44</v>
      </c>
      <c r="C57">
        <v>66.333333333333329</v>
      </c>
      <c r="D57">
        <v>3</v>
      </c>
      <c r="E57" t="s">
        <v>10098</v>
      </c>
      <c r="F57">
        <v>224.69</v>
      </c>
      <c r="G57">
        <v>0</v>
      </c>
      <c r="H57" t="s">
        <v>661</v>
      </c>
      <c r="I57" t="s">
        <v>4658</v>
      </c>
      <c r="J57" t="s">
        <v>1314</v>
      </c>
      <c r="K57" t="s">
        <v>635</v>
      </c>
      <c r="L57" t="s">
        <v>636</v>
      </c>
      <c r="M57" t="s">
        <v>10099</v>
      </c>
      <c r="N57" t="s">
        <v>635</v>
      </c>
      <c r="O57" t="s">
        <v>638</v>
      </c>
      <c r="P57" t="s">
        <v>22</v>
      </c>
      <c r="Q57" t="s">
        <v>639</v>
      </c>
      <c r="R57" t="s">
        <v>636</v>
      </c>
      <c r="S57" t="s">
        <v>10100</v>
      </c>
      <c r="T57" t="s">
        <v>10099</v>
      </c>
    </row>
    <row r="58" spans="1:20" x14ac:dyDescent="0.25">
      <c r="A58" t="s">
        <v>37</v>
      </c>
      <c r="B58" t="s">
        <v>38</v>
      </c>
      <c r="C58">
        <v>66.666666666666671</v>
      </c>
      <c r="D58">
        <v>3</v>
      </c>
      <c r="E58" t="s">
        <v>10101</v>
      </c>
      <c r="F58">
        <v>99.99</v>
      </c>
      <c r="G58">
        <v>0</v>
      </c>
      <c r="H58" t="s">
        <v>661</v>
      </c>
      <c r="I58" t="s">
        <v>10102</v>
      </c>
      <c r="J58" t="s">
        <v>967</v>
      </c>
      <c r="K58" t="s">
        <v>635</v>
      </c>
      <c r="L58" t="s">
        <v>636</v>
      </c>
      <c r="M58" t="s">
        <v>10103</v>
      </c>
      <c r="N58" t="s">
        <v>635</v>
      </c>
      <c r="O58" t="s">
        <v>668</v>
      </c>
      <c r="P58" t="s">
        <v>22</v>
      </c>
      <c r="Q58" t="s">
        <v>669</v>
      </c>
      <c r="R58" t="s">
        <v>636</v>
      </c>
      <c r="S58" t="s">
        <v>10104</v>
      </c>
      <c r="T58" t="s">
        <v>10105</v>
      </c>
    </row>
    <row r="59" spans="1:20" x14ac:dyDescent="0.25">
      <c r="A59" t="s">
        <v>37</v>
      </c>
      <c r="B59" t="s">
        <v>38</v>
      </c>
      <c r="C59">
        <v>66.666666666666671</v>
      </c>
      <c r="D59">
        <v>3</v>
      </c>
      <c r="E59" t="s">
        <v>10106</v>
      </c>
      <c r="F59">
        <v>99.99</v>
      </c>
      <c r="G59">
        <v>0</v>
      </c>
      <c r="H59" t="s">
        <v>661</v>
      </c>
      <c r="I59" t="s">
        <v>3153</v>
      </c>
      <c r="J59" t="s">
        <v>1883</v>
      </c>
      <c r="K59" t="s">
        <v>635</v>
      </c>
      <c r="L59" t="s">
        <v>636</v>
      </c>
      <c r="M59" t="s">
        <v>10105</v>
      </c>
      <c r="N59" t="s">
        <v>635</v>
      </c>
      <c r="O59" t="s">
        <v>1071</v>
      </c>
      <c r="P59" t="s">
        <v>22</v>
      </c>
      <c r="Q59" t="s">
        <v>639</v>
      </c>
      <c r="R59" t="s">
        <v>636</v>
      </c>
      <c r="S59" t="s">
        <v>10107</v>
      </c>
      <c r="T59" t="s">
        <v>10105</v>
      </c>
    </row>
    <row r="60" spans="1:20" x14ac:dyDescent="0.25">
      <c r="A60" t="s">
        <v>39</v>
      </c>
      <c r="B60" t="s">
        <v>44</v>
      </c>
      <c r="C60">
        <v>69.900000000000006</v>
      </c>
      <c r="D60">
        <v>10</v>
      </c>
      <c r="E60" t="s">
        <v>10108</v>
      </c>
      <c r="F60">
        <v>745</v>
      </c>
      <c r="G60">
        <v>66</v>
      </c>
      <c r="H60" t="s">
        <v>647</v>
      </c>
      <c r="I60" t="s">
        <v>1306</v>
      </c>
      <c r="J60" t="s">
        <v>1307</v>
      </c>
      <c r="K60" t="s">
        <v>1308</v>
      </c>
      <c r="L60" t="s">
        <v>1309</v>
      </c>
      <c r="M60" t="s">
        <v>10109</v>
      </c>
      <c r="N60" t="s">
        <v>635</v>
      </c>
      <c r="O60" t="s">
        <v>706</v>
      </c>
      <c r="P60" t="s">
        <v>40</v>
      </c>
      <c r="Q60" t="s">
        <v>707</v>
      </c>
      <c r="R60" t="s">
        <v>636</v>
      </c>
      <c r="S60" t="s">
        <v>10110</v>
      </c>
      <c r="T60" t="s">
        <v>10109</v>
      </c>
    </row>
    <row r="61" spans="1:20" x14ac:dyDescent="0.25">
      <c r="A61" t="s">
        <v>164</v>
      </c>
      <c r="B61" t="s">
        <v>165</v>
      </c>
      <c r="C61">
        <v>33.333333333333336</v>
      </c>
      <c r="D61">
        <v>3</v>
      </c>
      <c r="E61" t="s">
        <v>10111</v>
      </c>
      <c r="F61">
        <v>99.99</v>
      </c>
      <c r="G61">
        <v>0</v>
      </c>
      <c r="H61" t="s">
        <v>661</v>
      </c>
      <c r="I61" t="s">
        <v>10112</v>
      </c>
      <c r="J61" t="s">
        <v>643</v>
      </c>
      <c r="K61" t="s">
        <v>635</v>
      </c>
      <c r="L61" t="s">
        <v>636</v>
      </c>
      <c r="M61" t="s">
        <v>10113</v>
      </c>
      <c r="N61" t="s">
        <v>635</v>
      </c>
      <c r="O61" t="s">
        <v>638</v>
      </c>
      <c r="P61" t="s">
        <v>22</v>
      </c>
      <c r="Q61" t="s">
        <v>639</v>
      </c>
      <c r="R61" t="s">
        <v>636</v>
      </c>
      <c r="S61" t="s">
        <v>10114</v>
      </c>
      <c r="T61" t="s">
        <v>10113</v>
      </c>
    </row>
    <row r="62" spans="1:20" x14ac:dyDescent="0.25">
      <c r="A62" t="s">
        <v>619</v>
      </c>
      <c r="B62" t="s">
        <v>620</v>
      </c>
      <c r="C62">
        <v>139</v>
      </c>
      <c r="D62">
        <v>1</v>
      </c>
      <c r="E62" t="s">
        <v>10115</v>
      </c>
      <c r="F62">
        <v>108.99</v>
      </c>
      <c r="G62">
        <v>0</v>
      </c>
      <c r="H62" t="s">
        <v>661</v>
      </c>
      <c r="I62" t="s">
        <v>10116</v>
      </c>
      <c r="J62" t="s">
        <v>967</v>
      </c>
      <c r="K62" t="s">
        <v>635</v>
      </c>
      <c r="L62" t="s">
        <v>636</v>
      </c>
      <c r="M62" t="s">
        <v>10117</v>
      </c>
      <c r="N62" t="s">
        <v>635</v>
      </c>
      <c r="O62" t="s">
        <v>638</v>
      </c>
      <c r="P62" t="s">
        <v>22</v>
      </c>
      <c r="Q62" t="s">
        <v>639</v>
      </c>
      <c r="R62" t="s">
        <v>636</v>
      </c>
      <c r="S62" t="s">
        <v>10118</v>
      </c>
      <c r="T62" t="s">
        <v>10117</v>
      </c>
    </row>
    <row r="63" spans="1:20" x14ac:dyDescent="0.25">
      <c r="A63" t="s">
        <v>39</v>
      </c>
      <c r="B63" t="s">
        <v>44</v>
      </c>
      <c r="C63">
        <v>76</v>
      </c>
      <c r="D63">
        <v>3</v>
      </c>
      <c r="E63" t="s">
        <v>10119</v>
      </c>
      <c r="F63">
        <v>258</v>
      </c>
      <c r="G63">
        <v>38</v>
      </c>
      <c r="H63" t="s">
        <v>647</v>
      </c>
      <c r="I63" t="s">
        <v>1828</v>
      </c>
      <c r="J63" t="s">
        <v>10120</v>
      </c>
      <c r="K63" t="s">
        <v>2228</v>
      </c>
      <c r="L63" t="s">
        <v>7137</v>
      </c>
      <c r="M63" t="s">
        <v>10121</v>
      </c>
      <c r="N63" t="s">
        <v>635</v>
      </c>
      <c r="O63" t="s">
        <v>653</v>
      </c>
      <c r="P63" t="s">
        <v>43</v>
      </c>
      <c r="Q63" t="s">
        <v>654</v>
      </c>
      <c r="R63" t="s">
        <v>636</v>
      </c>
      <c r="S63" t="s">
        <v>10122</v>
      </c>
      <c r="T63" t="s">
        <v>10123</v>
      </c>
    </row>
    <row r="64" spans="1:20" x14ac:dyDescent="0.25">
      <c r="A64" t="s">
        <v>37</v>
      </c>
      <c r="B64" t="s">
        <v>38</v>
      </c>
      <c r="C64">
        <v>50</v>
      </c>
      <c r="D64">
        <v>4</v>
      </c>
      <c r="E64" t="s">
        <v>10124</v>
      </c>
      <c r="F64">
        <v>195</v>
      </c>
      <c r="G64">
        <v>0</v>
      </c>
      <c r="H64" t="s">
        <v>647</v>
      </c>
      <c r="I64" t="s">
        <v>1828</v>
      </c>
      <c r="J64" t="s">
        <v>10120</v>
      </c>
      <c r="K64" t="s">
        <v>2228</v>
      </c>
      <c r="L64" t="s">
        <v>7137</v>
      </c>
      <c r="M64" t="s">
        <v>10125</v>
      </c>
      <c r="N64" t="s">
        <v>635</v>
      </c>
      <c r="O64" t="s">
        <v>653</v>
      </c>
      <c r="P64" t="s">
        <v>43</v>
      </c>
      <c r="Q64" t="s">
        <v>654</v>
      </c>
      <c r="R64" t="s">
        <v>636</v>
      </c>
      <c r="S64" t="s">
        <v>10126</v>
      </c>
      <c r="T64" t="s">
        <v>10127</v>
      </c>
    </row>
    <row r="65" spans="1:20" x14ac:dyDescent="0.25">
      <c r="A65" t="s">
        <v>35</v>
      </c>
      <c r="B65" t="s">
        <v>36</v>
      </c>
      <c r="C65">
        <v>33</v>
      </c>
      <c r="D65">
        <v>10</v>
      </c>
      <c r="E65" t="s">
        <v>10128</v>
      </c>
      <c r="F65">
        <v>293.25</v>
      </c>
      <c r="G65">
        <v>0</v>
      </c>
      <c r="H65" t="s">
        <v>661</v>
      </c>
      <c r="I65" t="s">
        <v>10129</v>
      </c>
      <c r="J65" t="s">
        <v>643</v>
      </c>
      <c r="K65" t="s">
        <v>635</v>
      </c>
      <c r="L65" t="s">
        <v>636</v>
      </c>
      <c r="M65" t="s">
        <v>10130</v>
      </c>
      <c r="N65" t="s">
        <v>635</v>
      </c>
      <c r="O65" t="s">
        <v>668</v>
      </c>
      <c r="P65" t="s">
        <v>22</v>
      </c>
      <c r="Q65" t="s">
        <v>669</v>
      </c>
      <c r="R65" t="s">
        <v>636</v>
      </c>
      <c r="S65" t="s">
        <v>10131</v>
      </c>
      <c r="T65" t="s">
        <v>10130</v>
      </c>
    </row>
    <row r="66" spans="1:20" x14ac:dyDescent="0.25">
      <c r="A66" t="s">
        <v>164</v>
      </c>
      <c r="B66" t="s">
        <v>165</v>
      </c>
      <c r="C66">
        <v>50</v>
      </c>
      <c r="D66">
        <v>6</v>
      </c>
      <c r="E66" t="s">
        <v>10132</v>
      </c>
      <c r="F66">
        <v>199.99</v>
      </c>
      <c r="G66">
        <v>0</v>
      </c>
      <c r="H66" t="s">
        <v>661</v>
      </c>
      <c r="I66" t="s">
        <v>10133</v>
      </c>
      <c r="J66" t="s">
        <v>1214</v>
      </c>
      <c r="K66" t="s">
        <v>635</v>
      </c>
      <c r="L66" t="s">
        <v>636</v>
      </c>
      <c r="M66" t="s">
        <v>10134</v>
      </c>
      <c r="N66" t="s">
        <v>635</v>
      </c>
      <c r="O66" t="s">
        <v>638</v>
      </c>
      <c r="P66" t="s">
        <v>22</v>
      </c>
      <c r="Q66" t="s">
        <v>639</v>
      </c>
      <c r="R66" t="s">
        <v>636</v>
      </c>
      <c r="S66" t="s">
        <v>10135</v>
      </c>
      <c r="T66" t="s">
        <v>10134</v>
      </c>
    </row>
    <row r="67" spans="1:20" x14ac:dyDescent="0.25">
      <c r="A67" t="s">
        <v>118</v>
      </c>
      <c r="B67" t="s">
        <v>2112</v>
      </c>
      <c r="C67">
        <v>64</v>
      </c>
      <c r="D67">
        <v>1</v>
      </c>
      <c r="E67" t="s">
        <v>10136</v>
      </c>
      <c r="F67">
        <v>71.5</v>
      </c>
      <c r="G67">
        <v>7.5</v>
      </c>
      <c r="H67" t="s">
        <v>2114</v>
      </c>
      <c r="I67" t="s">
        <v>10137</v>
      </c>
      <c r="J67" t="s">
        <v>10138</v>
      </c>
      <c r="K67" t="s">
        <v>5731</v>
      </c>
      <c r="L67" t="s">
        <v>10139</v>
      </c>
      <c r="M67" t="s">
        <v>10140</v>
      </c>
      <c r="N67" t="s">
        <v>635</v>
      </c>
      <c r="O67" t="s">
        <v>706</v>
      </c>
      <c r="P67" t="s">
        <v>40</v>
      </c>
      <c r="Q67" t="s">
        <v>707</v>
      </c>
      <c r="R67" t="s">
        <v>636</v>
      </c>
      <c r="S67" t="s">
        <v>10141</v>
      </c>
      <c r="T67" t="s">
        <v>10140</v>
      </c>
    </row>
    <row r="68" spans="1:20" x14ac:dyDescent="0.25">
      <c r="A68" t="s">
        <v>37</v>
      </c>
      <c r="B68" t="s">
        <v>38</v>
      </c>
      <c r="C68">
        <v>66.666666666666671</v>
      </c>
      <c r="D68">
        <v>3</v>
      </c>
      <c r="E68" t="s">
        <v>10142</v>
      </c>
      <c r="F68">
        <v>99.99</v>
      </c>
      <c r="G68">
        <v>0</v>
      </c>
      <c r="H68" t="s">
        <v>661</v>
      </c>
      <c r="I68" t="s">
        <v>10143</v>
      </c>
      <c r="J68" t="s">
        <v>1481</v>
      </c>
      <c r="K68" t="s">
        <v>635</v>
      </c>
      <c r="L68" t="s">
        <v>636</v>
      </c>
      <c r="M68" t="s">
        <v>10144</v>
      </c>
      <c r="N68" t="s">
        <v>635</v>
      </c>
      <c r="O68" t="s">
        <v>638</v>
      </c>
      <c r="P68" t="s">
        <v>22</v>
      </c>
      <c r="Q68" t="s">
        <v>639</v>
      </c>
      <c r="R68" t="s">
        <v>636</v>
      </c>
      <c r="S68" t="s">
        <v>10145</v>
      </c>
      <c r="T68" t="s">
        <v>10146</v>
      </c>
    </row>
    <row r="69" spans="1:20" x14ac:dyDescent="0.25">
      <c r="A69" t="s">
        <v>20</v>
      </c>
      <c r="B69" t="s">
        <v>21</v>
      </c>
      <c r="C69">
        <v>50</v>
      </c>
      <c r="D69">
        <v>1</v>
      </c>
      <c r="E69" t="s">
        <v>10147</v>
      </c>
      <c r="F69">
        <v>100</v>
      </c>
      <c r="G69">
        <v>0</v>
      </c>
      <c r="H69" t="s">
        <v>632</v>
      </c>
      <c r="I69" t="s">
        <v>10148</v>
      </c>
      <c r="J69" t="s">
        <v>2074</v>
      </c>
      <c r="K69" t="s">
        <v>635</v>
      </c>
      <c r="L69" t="s">
        <v>636</v>
      </c>
      <c r="M69" t="s">
        <v>10149</v>
      </c>
      <c r="N69" t="s">
        <v>635</v>
      </c>
      <c r="O69" t="s">
        <v>668</v>
      </c>
      <c r="P69" t="s">
        <v>22</v>
      </c>
      <c r="Q69" t="s">
        <v>669</v>
      </c>
      <c r="R69" t="s">
        <v>636</v>
      </c>
      <c r="S69" t="s">
        <v>10150</v>
      </c>
      <c r="T69" t="s">
        <v>10149</v>
      </c>
    </row>
    <row r="70" spans="1:20" x14ac:dyDescent="0.25">
      <c r="A70" t="s">
        <v>23</v>
      </c>
      <c r="B70" t="s">
        <v>24</v>
      </c>
      <c r="C70">
        <v>50</v>
      </c>
      <c r="D70">
        <v>1</v>
      </c>
      <c r="E70" t="s">
        <v>10147</v>
      </c>
      <c r="F70">
        <v>100</v>
      </c>
      <c r="G70">
        <v>0</v>
      </c>
      <c r="H70" t="s">
        <v>632</v>
      </c>
      <c r="I70" t="s">
        <v>10148</v>
      </c>
      <c r="J70" t="s">
        <v>2074</v>
      </c>
      <c r="K70" t="s">
        <v>635</v>
      </c>
      <c r="L70" t="s">
        <v>636</v>
      </c>
      <c r="M70" t="s">
        <v>10149</v>
      </c>
      <c r="N70" t="s">
        <v>635</v>
      </c>
      <c r="O70" t="s">
        <v>668</v>
      </c>
      <c r="P70" t="s">
        <v>22</v>
      </c>
      <c r="Q70" t="s">
        <v>669</v>
      </c>
      <c r="R70" t="s">
        <v>636</v>
      </c>
      <c r="S70" t="s">
        <v>10150</v>
      </c>
      <c r="T70" t="s">
        <v>10149</v>
      </c>
    </row>
    <row r="71" spans="1:20" x14ac:dyDescent="0.25">
      <c r="A71" t="s">
        <v>25</v>
      </c>
      <c r="B71" t="s">
        <v>26</v>
      </c>
      <c r="C71">
        <v>50</v>
      </c>
      <c r="D71">
        <v>1</v>
      </c>
      <c r="E71" t="s">
        <v>10147</v>
      </c>
      <c r="F71">
        <v>100</v>
      </c>
      <c r="G71">
        <v>0</v>
      </c>
      <c r="H71" t="s">
        <v>632</v>
      </c>
      <c r="I71" t="s">
        <v>10148</v>
      </c>
      <c r="J71" t="s">
        <v>2074</v>
      </c>
      <c r="K71" t="s">
        <v>635</v>
      </c>
      <c r="L71" t="s">
        <v>636</v>
      </c>
      <c r="M71" t="s">
        <v>10149</v>
      </c>
      <c r="N71" t="s">
        <v>635</v>
      </c>
      <c r="O71" t="s">
        <v>668</v>
      </c>
      <c r="P71" t="s">
        <v>22</v>
      </c>
      <c r="Q71" t="s">
        <v>669</v>
      </c>
      <c r="R71" t="s">
        <v>636</v>
      </c>
      <c r="S71" t="s">
        <v>10150</v>
      </c>
      <c r="T71" t="s">
        <v>10149</v>
      </c>
    </row>
    <row r="72" spans="1:20" x14ac:dyDescent="0.25">
      <c r="A72" t="s">
        <v>35</v>
      </c>
      <c r="B72" t="s">
        <v>36</v>
      </c>
      <c r="C72">
        <v>66.666666666666671</v>
      </c>
      <c r="D72">
        <v>3</v>
      </c>
      <c r="E72" t="s">
        <v>10151</v>
      </c>
      <c r="F72">
        <v>108.99</v>
      </c>
      <c r="G72">
        <v>9</v>
      </c>
      <c r="H72" t="s">
        <v>661</v>
      </c>
      <c r="I72" t="s">
        <v>10152</v>
      </c>
      <c r="J72" t="s">
        <v>802</v>
      </c>
      <c r="K72" t="s">
        <v>635</v>
      </c>
      <c r="L72" t="s">
        <v>636</v>
      </c>
      <c r="M72" t="s">
        <v>10153</v>
      </c>
      <c r="N72" t="s">
        <v>635</v>
      </c>
      <c r="O72" t="s">
        <v>638</v>
      </c>
      <c r="P72" t="s">
        <v>22</v>
      </c>
      <c r="Q72" t="s">
        <v>639</v>
      </c>
      <c r="R72" t="s">
        <v>636</v>
      </c>
      <c r="S72" t="s">
        <v>10154</v>
      </c>
      <c r="T72" t="s">
        <v>10153</v>
      </c>
    </row>
    <row r="73" spans="1:20" x14ac:dyDescent="0.25">
      <c r="A73" t="s">
        <v>37</v>
      </c>
      <c r="B73" t="s">
        <v>38</v>
      </c>
      <c r="C73">
        <v>66.666666666666671</v>
      </c>
      <c r="D73">
        <v>3</v>
      </c>
      <c r="E73" t="s">
        <v>10155</v>
      </c>
      <c r="F73">
        <v>100</v>
      </c>
      <c r="G73">
        <v>0</v>
      </c>
      <c r="H73" t="s">
        <v>661</v>
      </c>
      <c r="I73" t="s">
        <v>10156</v>
      </c>
      <c r="J73" t="s">
        <v>711</v>
      </c>
      <c r="K73" t="s">
        <v>635</v>
      </c>
      <c r="L73" t="s">
        <v>636</v>
      </c>
      <c r="M73" t="s">
        <v>10157</v>
      </c>
      <c r="N73" t="s">
        <v>635</v>
      </c>
      <c r="O73" t="s">
        <v>638</v>
      </c>
      <c r="P73" t="s">
        <v>22</v>
      </c>
      <c r="Q73" t="s">
        <v>639</v>
      </c>
      <c r="R73" t="s">
        <v>636</v>
      </c>
      <c r="S73" t="s">
        <v>10158</v>
      </c>
      <c r="T73" t="s">
        <v>10157</v>
      </c>
    </row>
    <row r="74" spans="1:20" x14ac:dyDescent="0.25">
      <c r="A74" t="s">
        <v>35</v>
      </c>
      <c r="B74" t="s">
        <v>36</v>
      </c>
      <c r="C74">
        <v>33</v>
      </c>
      <c r="D74">
        <v>10</v>
      </c>
      <c r="E74" t="s">
        <v>10159</v>
      </c>
      <c r="F74">
        <v>276.25</v>
      </c>
      <c r="G74">
        <v>0</v>
      </c>
      <c r="H74" t="s">
        <v>661</v>
      </c>
      <c r="I74" t="s">
        <v>10160</v>
      </c>
      <c r="J74" t="s">
        <v>1837</v>
      </c>
      <c r="K74" t="s">
        <v>635</v>
      </c>
      <c r="L74" t="s">
        <v>636</v>
      </c>
      <c r="M74" t="s">
        <v>10161</v>
      </c>
      <c r="N74" t="s">
        <v>635</v>
      </c>
      <c r="O74" t="s">
        <v>668</v>
      </c>
      <c r="P74" t="s">
        <v>22</v>
      </c>
      <c r="Q74" t="s">
        <v>669</v>
      </c>
      <c r="R74" t="s">
        <v>636</v>
      </c>
      <c r="S74" t="s">
        <v>10162</v>
      </c>
      <c r="T74" t="s">
        <v>10161</v>
      </c>
    </row>
    <row r="75" spans="1:20" x14ac:dyDescent="0.25">
      <c r="A75" t="s">
        <v>164</v>
      </c>
      <c r="B75" t="s">
        <v>165</v>
      </c>
      <c r="C75">
        <v>40</v>
      </c>
      <c r="D75">
        <v>10</v>
      </c>
      <c r="E75" t="s">
        <v>10163</v>
      </c>
      <c r="F75">
        <v>276.25</v>
      </c>
      <c r="G75">
        <v>0</v>
      </c>
      <c r="H75" t="s">
        <v>661</v>
      </c>
      <c r="I75" t="s">
        <v>10164</v>
      </c>
      <c r="J75" t="s">
        <v>1172</v>
      </c>
      <c r="K75" t="s">
        <v>635</v>
      </c>
      <c r="L75" t="s">
        <v>636</v>
      </c>
      <c r="M75" t="s">
        <v>10165</v>
      </c>
      <c r="N75" t="s">
        <v>635</v>
      </c>
      <c r="O75" t="s">
        <v>668</v>
      </c>
      <c r="P75" t="s">
        <v>22</v>
      </c>
      <c r="Q75" t="s">
        <v>669</v>
      </c>
      <c r="R75" t="s">
        <v>636</v>
      </c>
      <c r="S75" t="s">
        <v>10166</v>
      </c>
      <c r="T75" t="s">
        <v>10165</v>
      </c>
    </row>
    <row r="76" spans="1:20" x14ac:dyDescent="0.25">
      <c r="A76" t="s">
        <v>164</v>
      </c>
      <c r="B76" t="s">
        <v>165</v>
      </c>
      <c r="C76">
        <v>40</v>
      </c>
      <c r="D76">
        <v>10</v>
      </c>
      <c r="E76" t="s">
        <v>10167</v>
      </c>
      <c r="F76">
        <v>276.25</v>
      </c>
      <c r="G76">
        <v>0</v>
      </c>
      <c r="H76" t="s">
        <v>661</v>
      </c>
      <c r="I76" t="s">
        <v>10168</v>
      </c>
      <c r="J76" t="s">
        <v>1314</v>
      </c>
      <c r="K76" t="s">
        <v>635</v>
      </c>
      <c r="L76" t="s">
        <v>636</v>
      </c>
      <c r="M76" t="s">
        <v>10169</v>
      </c>
      <c r="N76" t="s">
        <v>635</v>
      </c>
      <c r="O76" t="s">
        <v>1071</v>
      </c>
      <c r="P76" t="s">
        <v>22</v>
      </c>
      <c r="Q76" t="s">
        <v>639</v>
      </c>
      <c r="R76" t="s">
        <v>636</v>
      </c>
      <c r="S76" t="s">
        <v>10170</v>
      </c>
      <c r="T76" t="s">
        <v>10169</v>
      </c>
    </row>
    <row r="77" spans="1:20" x14ac:dyDescent="0.25">
      <c r="A77" t="s">
        <v>164</v>
      </c>
      <c r="B77" t="s">
        <v>165</v>
      </c>
      <c r="C77">
        <v>40</v>
      </c>
      <c r="D77">
        <v>10</v>
      </c>
      <c r="E77" t="s">
        <v>10171</v>
      </c>
      <c r="F77">
        <v>276.25</v>
      </c>
      <c r="G77">
        <v>0</v>
      </c>
      <c r="H77" t="s">
        <v>661</v>
      </c>
      <c r="I77" t="s">
        <v>10172</v>
      </c>
      <c r="J77" t="s">
        <v>663</v>
      </c>
      <c r="K77" t="s">
        <v>635</v>
      </c>
      <c r="L77" t="s">
        <v>636</v>
      </c>
      <c r="M77" t="s">
        <v>10169</v>
      </c>
      <c r="N77" t="s">
        <v>635</v>
      </c>
      <c r="O77" t="s">
        <v>1071</v>
      </c>
      <c r="P77" t="s">
        <v>22</v>
      </c>
      <c r="Q77" t="s">
        <v>639</v>
      </c>
      <c r="R77" t="s">
        <v>636</v>
      </c>
      <c r="S77" t="s">
        <v>10173</v>
      </c>
      <c r="T77" t="s">
        <v>10169</v>
      </c>
    </row>
    <row r="78" spans="1:20" x14ac:dyDescent="0.25">
      <c r="A78" t="s">
        <v>164</v>
      </c>
      <c r="B78" t="s">
        <v>165</v>
      </c>
      <c r="C78">
        <v>40</v>
      </c>
      <c r="D78">
        <v>10</v>
      </c>
      <c r="E78" t="s">
        <v>10174</v>
      </c>
      <c r="F78">
        <v>276.25</v>
      </c>
      <c r="G78">
        <v>0</v>
      </c>
      <c r="H78" t="s">
        <v>661</v>
      </c>
      <c r="I78" t="s">
        <v>10175</v>
      </c>
      <c r="J78" t="s">
        <v>2596</v>
      </c>
      <c r="K78" t="s">
        <v>635</v>
      </c>
      <c r="L78" t="s">
        <v>636</v>
      </c>
      <c r="M78" t="s">
        <v>10169</v>
      </c>
      <c r="N78" t="s">
        <v>635</v>
      </c>
      <c r="O78" t="s">
        <v>668</v>
      </c>
      <c r="P78" t="s">
        <v>22</v>
      </c>
      <c r="Q78" t="s">
        <v>669</v>
      </c>
      <c r="R78" t="s">
        <v>636</v>
      </c>
      <c r="S78" t="s">
        <v>10176</v>
      </c>
      <c r="T78" t="s">
        <v>10177</v>
      </c>
    </row>
    <row r="79" spans="1:20" x14ac:dyDescent="0.25">
      <c r="A79" t="s">
        <v>37</v>
      </c>
      <c r="B79" t="s">
        <v>38</v>
      </c>
      <c r="C79">
        <v>33</v>
      </c>
      <c r="D79">
        <v>10</v>
      </c>
      <c r="E79" t="s">
        <v>10178</v>
      </c>
      <c r="F79">
        <v>610.01</v>
      </c>
      <c r="G79">
        <v>0</v>
      </c>
      <c r="H79" t="s">
        <v>661</v>
      </c>
      <c r="I79" t="s">
        <v>10179</v>
      </c>
      <c r="J79" t="s">
        <v>2829</v>
      </c>
      <c r="K79" t="s">
        <v>635</v>
      </c>
      <c r="L79" t="s">
        <v>636</v>
      </c>
      <c r="M79" t="s">
        <v>10177</v>
      </c>
      <c r="N79" t="s">
        <v>635</v>
      </c>
      <c r="O79" t="s">
        <v>638</v>
      </c>
      <c r="P79" t="s">
        <v>22</v>
      </c>
      <c r="Q79" t="s">
        <v>639</v>
      </c>
      <c r="R79" t="s">
        <v>636</v>
      </c>
      <c r="S79" t="s">
        <v>10180</v>
      </c>
      <c r="T79" t="s">
        <v>10177</v>
      </c>
    </row>
    <row r="80" spans="1:20" x14ac:dyDescent="0.25">
      <c r="A80" t="s">
        <v>37</v>
      </c>
      <c r="B80" t="s">
        <v>38</v>
      </c>
      <c r="C80">
        <v>33</v>
      </c>
      <c r="D80">
        <v>10</v>
      </c>
      <c r="E80" t="s">
        <v>10178</v>
      </c>
      <c r="F80">
        <v>610.01</v>
      </c>
      <c r="G80">
        <v>0</v>
      </c>
      <c r="H80" t="s">
        <v>661</v>
      </c>
      <c r="I80" t="s">
        <v>10179</v>
      </c>
      <c r="J80" t="s">
        <v>2829</v>
      </c>
      <c r="K80" t="s">
        <v>635</v>
      </c>
      <c r="L80" t="s">
        <v>636</v>
      </c>
      <c r="M80" t="s">
        <v>10177</v>
      </c>
      <c r="N80" t="s">
        <v>635</v>
      </c>
      <c r="O80" t="s">
        <v>638</v>
      </c>
      <c r="P80" t="s">
        <v>22</v>
      </c>
      <c r="Q80" t="s">
        <v>639</v>
      </c>
      <c r="R80" t="s">
        <v>636</v>
      </c>
      <c r="S80" t="s">
        <v>10180</v>
      </c>
      <c r="T80" t="s">
        <v>10177</v>
      </c>
    </row>
    <row r="81" spans="1:20" x14ac:dyDescent="0.25">
      <c r="A81" t="s">
        <v>164</v>
      </c>
      <c r="B81" t="s">
        <v>165</v>
      </c>
      <c r="C81">
        <v>40</v>
      </c>
      <c r="D81">
        <v>10</v>
      </c>
      <c r="E81" t="s">
        <v>10181</v>
      </c>
      <c r="F81">
        <v>276.25</v>
      </c>
      <c r="G81">
        <v>0</v>
      </c>
      <c r="H81" t="s">
        <v>661</v>
      </c>
      <c r="I81" t="s">
        <v>10182</v>
      </c>
      <c r="J81" t="s">
        <v>1314</v>
      </c>
      <c r="K81" t="s">
        <v>635</v>
      </c>
      <c r="L81" t="s">
        <v>636</v>
      </c>
      <c r="M81" t="s">
        <v>10183</v>
      </c>
      <c r="N81" t="s">
        <v>635</v>
      </c>
      <c r="O81" t="s">
        <v>668</v>
      </c>
      <c r="P81" t="s">
        <v>22</v>
      </c>
      <c r="Q81" t="s">
        <v>669</v>
      </c>
      <c r="R81" t="s">
        <v>636</v>
      </c>
      <c r="S81" t="s">
        <v>10184</v>
      </c>
      <c r="T81" t="s">
        <v>10185</v>
      </c>
    </row>
    <row r="82" spans="1:20" x14ac:dyDescent="0.25">
      <c r="A82" t="s">
        <v>164</v>
      </c>
      <c r="B82" t="s">
        <v>165</v>
      </c>
      <c r="C82">
        <v>50</v>
      </c>
      <c r="D82">
        <v>6</v>
      </c>
      <c r="E82" t="s">
        <v>10186</v>
      </c>
      <c r="F82">
        <v>199.99</v>
      </c>
      <c r="G82">
        <v>0</v>
      </c>
      <c r="H82" t="s">
        <v>661</v>
      </c>
      <c r="I82" t="s">
        <v>10187</v>
      </c>
      <c r="J82" t="s">
        <v>1314</v>
      </c>
      <c r="K82" t="s">
        <v>635</v>
      </c>
      <c r="L82" t="s">
        <v>636</v>
      </c>
      <c r="M82" t="s">
        <v>10188</v>
      </c>
      <c r="N82" t="s">
        <v>635</v>
      </c>
      <c r="O82" t="s">
        <v>638</v>
      </c>
      <c r="P82" t="s">
        <v>22</v>
      </c>
      <c r="Q82" t="s">
        <v>639</v>
      </c>
      <c r="R82" t="s">
        <v>636</v>
      </c>
      <c r="S82" t="s">
        <v>10189</v>
      </c>
      <c r="T82" t="s">
        <v>10188</v>
      </c>
    </row>
    <row r="83" spans="1:20" x14ac:dyDescent="0.25">
      <c r="A83" t="s">
        <v>39</v>
      </c>
      <c r="B83" t="s">
        <v>44</v>
      </c>
      <c r="C83">
        <v>69.900000000000006</v>
      </c>
      <c r="D83">
        <v>10</v>
      </c>
      <c r="E83" t="s">
        <v>10190</v>
      </c>
      <c r="F83">
        <v>812.6</v>
      </c>
      <c r="G83">
        <v>66</v>
      </c>
      <c r="H83" t="s">
        <v>647</v>
      </c>
      <c r="I83" t="s">
        <v>1306</v>
      </c>
      <c r="J83" t="s">
        <v>1307</v>
      </c>
      <c r="K83" t="s">
        <v>1308</v>
      </c>
      <c r="L83" t="s">
        <v>1309</v>
      </c>
      <c r="M83" t="s">
        <v>10191</v>
      </c>
      <c r="N83" t="s">
        <v>635</v>
      </c>
      <c r="O83" t="s">
        <v>706</v>
      </c>
      <c r="P83" t="s">
        <v>40</v>
      </c>
      <c r="Q83" t="s">
        <v>707</v>
      </c>
      <c r="R83" t="s">
        <v>636</v>
      </c>
      <c r="S83" t="s">
        <v>10192</v>
      </c>
      <c r="T83" t="s">
        <v>10191</v>
      </c>
    </row>
    <row r="84" spans="1:20" x14ac:dyDescent="0.25">
      <c r="A84" t="s">
        <v>37</v>
      </c>
      <c r="B84" t="s">
        <v>38</v>
      </c>
      <c r="C84">
        <v>33</v>
      </c>
      <c r="D84">
        <v>10</v>
      </c>
      <c r="E84" t="s">
        <v>10193</v>
      </c>
      <c r="F84">
        <v>276.25</v>
      </c>
      <c r="G84">
        <v>0</v>
      </c>
      <c r="H84" t="s">
        <v>661</v>
      </c>
      <c r="I84" t="s">
        <v>8227</v>
      </c>
      <c r="J84" t="s">
        <v>776</v>
      </c>
      <c r="K84" t="s">
        <v>635</v>
      </c>
      <c r="L84" t="s">
        <v>636</v>
      </c>
      <c r="M84" t="s">
        <v>10194</v>
      </c>
      <c r="N84" t="s">
        <v>635</v>
      </c>
      <c r="O84" t="s">
        <v>668</v>
      </c>
      <c r="P84" t="s">
        <v>22</v>
      </c>
      <c r="Q84" t="s">
        <v>669</v>
      </c>
      <c r="R84" t="s">
        <v>636</v>
      </c>
      <c r="S84" t="s">
        <v>10195</v>
      </c>
      <c r="T84" t="s">
        <v>10194</v>
      </c>
    </row>
    <row r="85" spans="1:20" x14ac:dyDescent="0.25">
      <c r="A85" t="s">
        <v>164</v>
      </c>
      <c r="B85" t="s">
        <v>165</v>
      </c>
      <c r="C85">
        <v>50</v>
      </c>
      <c r="D85">
        <v>6</v>
      </c>
      <c r="E85" t="s">
        <v>10196</v>
      </c>
      <c r="F85">
        <v>199.99</v>
      </c>
      <c r="G85">
        <v>0</v>
      </c>
      <c r="H85" t="s">
        <v>661</v>
      </c>
      <c r="I85" t="s">
        <v>10197</v>
      </c>
      <c r="J85" t="s">
        <v>1160</v>
      </c>
      <c r="K85" t="s">
        <v>635</v>
      </c>
      <c r="L85" t="s">
        <v>636</v>
      </c>
      <c r="M85" t="s">
        <v>10198</v>
      </c>
      <c r="N85" t="s">
        <v>635</v>
      </c>
      <c r="O85" t="s">
        <v>638</v>
      </c>
      <c r="P85" t="s">
        <v>22</v>
      </c>
      <c r="Q85" t="s">
        <v>639</v>
      </c>
      <c r="R85" t="s">
        <v>636</v>
      </c>
      <c r="S85" t="s">
        <v>10199</v>
      </c>
      <c r="T85" t="s">
        <v>10198</v>
      </c>
    </row>
    <row r="86" spans="1:20" x14ac:dyDescent="0.25">
      <c r="A86" t="s">
        <v>35</v>
      </c>
      <c r="B86" t="s">
        <v>36</v>
      </c>
      <c r="C86">
        <v>33</v>
      </c>
      <c r="D86">
        <v>10</v>
      </c>
      <c r="E86" t="s">
        <v>10200</v>
      </c>
      <c r="F86">
        <v>276.25</v>
      </c>
      <c r="G86">
        <v>0</v>
      </c>
      <c r="H86" t="s">
        <v>661</v>
      </c>
      <c r="I86" t="s">
        <v>10201</v>
      </c>
      <c r="J86" t="s">
        <v>818</v>
      </c>
      <c r="K86" t="s">
        <v>635</v>
      </c>
      <c r="L86" t="s">
        <v>636</v>
      </c>
      <c r="M86" t="s">
        <v>10202</v>
      </c>
      <c r="N86" t="s">
        <v>635</v>
      </c>
      <c r="O86" t="s">
        <v>638</v>
      </c>
      <c r="P86" t="s">
        <v>22</v>
      </c>
      <c r="Q86" t="s">
        <v>639</v>
      </c>
      <c r="R86" t="s">
        <v>636</v>
      </c>
      <c r="S86" t="s">
        <v>10203</v>
      </c>
      <c r="T86" t="s">
        <v>10202</v>
      </c>
    </row>
    <row r="87" spans="1:20" x14ac:dyDescent="0.25">
      <c r="A87" t="s">
        <v>164</v>
      </c>
      <c r="B87" t="s">
        <v>165</v>
      </c>
      <c r="C87">
        <v>50</v>
      </c>
      <c r="D87">
        <v>6</v>
      </c>
      <c r="E87" t="s">
        <v>10204</v>
      </c>
      <c r="F87">
        <v>199.99</v>
      </c>
      <c r="G87">
        <v>0</v>
      </c>
      <c r="H87" t="s">
        <v>661</v>
      </c>
      <c r="I87" t="s">
        <v>10205</v>
      </c>
      <c r="J87" t="s">
        <v>782</v>
      </c>
      <c r="K87" t="s">
        <v>635</v>
      </c>
      <c r="L87" t="s">
        <v>636</v>
      </c>
      <c r="M87" t="s">
        <v>10206</v>
      </c>
      <c r="N87" t="s">
        <v>635</v>
      </c>
      <c r="O87" t="s">
        <v>668</v>
      </c>
      <c r="P87" t="s">
        <v>22</v>
      </c>
      <c r="Q87" t="s">
        <v>669</v>
      </c>
      <c r="R87" t="s">
        <v>636</v>
      </c>
      <c r="S87" t="s">
        <v>10207</v>
      </c>
      <c r="T87" t="s">
        <v>10202</v>
      </c>
    </row>
    <row r="88" spans="1:20" x14ac:dyDescent="0.25">
      <c r="A88" t="s">
        <v>37</v>
      </c>
      <c r="B88" t="s">
        <v>38</v>
      </c>
      <c r="C88">
        <v>33</v>
      </c>
      <c r="D88">
        <v>10</v>
      </c>
      <c r="E88" t="s">
        <v>10208</v>
      </c>
      <c r="F88">
        <v>276.25</v>
      </c>
      <c r="G88">
        <v>0</v>
      </c>
      <c r="H88" t="s">
        <v>661</v>
      </c>
      <c r="I88" t="s">
        <v>10209</v>
      </c>
      <c r="J88" t="s">
        <v>2451</v>
      </c>
      <c r="K88" t="s">
        <v>635</v>
      </c>
      <c r="L88" t="s">
        <v>636</v>
      </c>
      <c r="M88" t="s">
        <v>10210</v>
      </c>
      <c r="N88" t="s">
        <v>635</v>
      </c>
      <c r="O88" t="s">
        <v>668</v>
      </c>
      <c r="P88" t="s">
        <v>22</v>
      </c>
      <c r="Q88" t="s">
        <v>669</v>
      </c>
      <c r="R88" t="s">
        <v>636</v>
      </c>
      <c r="S88" t="s">
        <v>10211</v>
      </c>
      <c r="T88" t="s">
        <v>10202</v>
      </c>
    </row>
    <row r="89" spans="1:20" x14ac:dyDescent="0.25">
      <c r="A89" t="s">
        <v>37</v>
      </c>
      <c r="B89" t="s">
        <v>38</v>
      </c>
      <c r="C89">
        <v>33</v>
      </c>
      <c r="D89">
        <v>10</v>
      </c>
      <c r="E89" t="s">
        <v>10212</v>
      </c>
      <c r="F89">
        <v>276.25</v>
      </c>
      <c r="G89">
        <v>0</v>
      </c>
      <c r="H89" t="s">
        <v>661</v>
      </c>
      <c r="I89" t="s">
        <v>10213</v>
      </c>
      <c r="J89" t="s">
        <v>697</v>
      </c>
      <c r="K89" t="s">
        <v>635</v>
      </c>
      <c r="L89" t="s">
        <v>636</v>
      </c>
      <c r="M89" t="s">
        <v>10214</v>
      </c>
      <c r="N89" t="s">
        <v>635</v>
      </c>
      <c r="O89" t="s">
        <v>638</v>
      </c>
      <c r="P89" t="s">
        <v>22</v>
      </c>
      <c r="Q89" t="s">
        <v>639</v>
      </c>
      <c r="R89" t="s">
        <v>636</v>
      </c>
      <c r="S89" t="s">
        <v>10215</v>
      </c>
      <c r="T89" t="s">
        <v>10214</v>
      </c>
    </row>
    <row r="90" spans="1:20" x14ac:dyDescent="0.25">
      <c r="A90" t="s">
        <v>37</v>
      </c>
      <c r="B90" t="s">
        <v>38</v>
      </c>
      <c r="C90">
        <v>33</v>
      </c>
      <c r="D90">
        <v>10</v>
      </c>
      <c r="E90" t="s">
        <v>10216</v>
      </c>
      <c r="F90">
        <v>276.25</v>
      </c>
      <c r="G90">
        <v>0</v>
      </c>
      <c r="H90" t="s">
        <v>661</v>
      </c>
      <c r="I90" t="s">
        <v>10213</v>
      </c>
      <c r="J90" t="s">
        <v>697</v>
      </c>
      <c r="K90" t="s">
        <v>635</v>
      </c>
      <c r="L90" t="s">
        <v>636</v>
      </c>
      <c r="M90" t="s">
        <v>10214</v>
      </c>
      <c r="N90" t="s">
        <v>635</v>
      </c>
      <c r="O90" t="s">
        <v>668</v>
      </c>
      <c r="P90" t="s">
        <v>22</v>
      </c>
      <c r="Q90" t="s">
        <v>669</v>
      </c>
      <c r="R90" t="s">
        <v>636</v>
      </c>
      <c r="S90" t="s">
        <v>10217</v>
      </c>
      <c r="T90" t="s">
        <v>10214</v>
      </c>
    </row>
    <row r="91" spans="1:20" x14ac:dyDescent="0.25">
      <c r="A91" t="s">
        <v>164</v>
      </c>
      <c r="B91" t="s">
        <v>165</v>
      </c>
      <c r="C91">
        <v>33.333333333333336</v>
      </c>
      <c r="D91">
        <v>3</v>
      </c>
      <c r="E91" t="s">
        <v>10218</v>
      </c>
      <c r="F91">
        <v>99.99</v>
      </c>
      <c r="G91">
        <v>0</v>
      </c>
      <c r="H91" t="s">
        <v>661</v>
      </c>
      <c r="I91" t="s">
        <v>10219</v>
      </c>
      <c r="J91" t="s">
        <v>1160</v>
      </c>
      <c r="K91" t="s">
        <v>635</v>
      </c>
      <c r="L91" t="s">
        <v>636</v>
      </c>
      <c r="M91" t="s">
        <v>10220</v>
      </c>
      <c r="N91" t="s">
        <v>635</v>
      </c>
      <c r="O91" t="s">
        <v>668</v>
      </c>
      <c r="P91" t="s">
        <v>22</v>
      </c>
      <c r="Q91" t="s">
        <v>669</v>
      </c>
      <c r="R91" t="s">
        <v>636</v>
      </c>
      <c r="S91" t="s">
        <v>10221</v>
      </c>
      <c r="T91" t="s">
        <v>10220</v>
      </c>
    </row>
    <row r="92" spans="1:20" x14ac:dyDescent="0.25">
      <c r="A92" t="s">
        <v>35</v>
      </c>
      <c r="B92" t="s">
        <v>36</v>
      </c>
      <c r="C92">
        <v>66.666666666666671</v>
      </c>
      <c r="D92">
        <v>3</v>
      </c>
      <c r="E92" t="s">
        <v>10222</v>
      </c>
      <c r="F92">
        <v>99.99</v>
      </c>
      <c r="G92">
        <v>0</v>
      </c>
      <c r="H92" t="s">
        <v>661</v>
      </c>
      <c r="I92" t="s">
        <v>6846</v>
      </c>
      <c r="J92" t="s">
        <v>1314</v>
      </c>
      <c r="K92" t="s">
        <v>635</v>
      </c>
      <c r="L92" t="s">
        <v>636</v>
      </c>
      <c r="M92" t="s">
        <v>10223</v>
      </c>
      <c r="N92" t="s">
        <v>635</v>
      </c>
      <c r="O92" t="s">
        <v>668</v>
      </c>
      <c r="P92" t="s">
        <v>22</v>
      </c>
      <c r="Q92" t="s">
        <v>669</v>
      </c>
      <c r="R92" t="s">
        <v>636</v>
      </c>
      <c r="S92" t="s">
        <v>10224</v>
      </c>
      <c r="T92" t="s">
        <v>10223</v>
      </c>
    </row>
    <row r="93" spans="1:20" x14ac:dyDescent="0.25">
      <c r="A93" t="s">
        <v>37</v>
      </c>
      <c r="B93" t="s">
        <v>38</v>
      </c>
      <c r="C93">
        <v>33</v>
      </c>
      <c r="D93">
        <v>10</v>
      </c>
      <c r="E93" t="s">
        <v>10225</v>
      </c>
      <c r="F93">
        <v>276.25</v>
      </c>
      <c r="G93">
        <v>0</v>
      </c>
      <c r="H93" t="s">
        <v>661</v>
      </c>
      <c r="I93" t="s">
        <v>10226</v>
      </c>
      <c r="J93" t="s">
        <v>997</v>
      </c>
      <c r="K93" t="s">
        <v>635</v>
      </c>
      <c r="L93" t="s">
        <v>636</v>
      </c>
      <c r="M93" t="s">
        <v>10223</v>
      </c>
      <c r="N93" t="s">
        <v>635</v>
      </c>
      <c r="O93" t="s">
        <v>668</v>
      </c>
      <c r="P93" t="s">
        <v>22</v>
      </c>
      <c r="Q93" t="s">
        <v>669</v>
      </c>
      <c r="R93" t="s">
        <v>636</v>
      </c>
      <c r="S93" t="s">
        <v>10227</v>
      </c>
      <c r="T93" t="s">
        <v>10223</v>
      </c>
    </row>
    <row r="94" spans="1:20" x14ac:dyDescent="0.25">
      <c r="A94" t="s">
        <v>37</v>
      </c>
      <c r="B94" t="s">
        <v>38</v>
      </c>
      <c r="C94">
        <v>33</v>
      </c>
      <c r="D94">
        <v>10</v>
      </c>
      <c r="E94" t="s">
        <v>10228</v>
      </c>
      <c r="F94">
        <v>276.25</v>
      </c>
      <c r="G94">
        <v>0</v>
      </c>
      <c r="H94" t="s">
        <v>661</v>
      </c>
      <c r="I94" t="s">
        <v>10229</v>
      </c>
      <c r="J94" t="s">
        <v>2074</v>
      </c>
      <c r="K94" t="s">
        <v>635</v>
      </c>
      <c r="L94" t="s">
        <v>636</v>
      </c>
      <c r="M94" t="s">
        <v>10230</v>
      </c>
      <c r="N94" t="s">
        <v>635</v>
      </c>
      <c r="O94" t="s">
        <v>638</v>
      </c>
      <c r="P94" t="s">
        <v>22</v>
      </c>
      <c r="Q94" t="s">
        <v>639</v>
      </c>
      <c r="R94" t="s">
        <v>636</v>
      </c>
      <c r="S94" t="s">
        <v>10231</v>
      </c>
      <c r="T94" t="s">
        <v>10230</v>
      </c>
    </row>
    <row r="95" spans="1:20" x14ac:dyDescent="0.25">
      <c r="A95" t="s">
        <v>37</v>
      </c>
      <c r="B95" t="s">
        <v>38</v>
      </c>
      <c r="C95">
        <v>33</v>
      </c>
      <c r="D95">
        <v>10</v>
      </c>
      <c r="E95" t="s">
        <v>10232</v>
      </c>
      <c r="F95">
        <v>276.25</v>
      </c>
      <c r="G95">
        <v>0</v>
      </c>
      <c r="H95" t="s">
        <v>661</v>
      </c>
      <c r="I95" t="s">
        <v>5951</v>
      </c>
      <c r="J95" t="s">
        <v>1036</v>
      </c>
      <c r="K95" t="s">
        <v>635</v>
      </c>
      <c r="L95" t="s">
        <v>636</v>
      </c>
      <c r="M95" t="s">
        <v>10233</v>
      </c>
      <c r="N95" t="s">
        <v>635</v>
      </c>
      <c r="O95" t="s">
        <v>668</v>
      </c>
      <c r="P95" t="s">
        <v>22</v>
      </c>
      <c r="Q95" t="s">
        <v>669</v>
      </c>
      <c r="R95" t="s">
        <v>636</v>
      </c>
      <c r="S95" t="s">
        <v>10234</v>
      </c>
      <c r="T95" t="s">
        <v>10233</v>
      </c>
    </row>
    <row r="96" spans="1:20" x14ac:dyDescent="0.25">
      <c r="A96" t="s">
        <v>37</v>
      </c>
      <c r="B96" t="s">
        <v>38</v>
      </c>
      <c r="C96">
        <v>66.666666666666671</v>
      </c>
      <c r="D96">
        <v>3</v>
      </c>
      <c r="E96" t="s">
        <v>10235</v>
      </c>
      <c r="F96">
        <v>100</v>
      </c>
      <c r="G96">
        <v>0</v>
      </c>
      <c r="H96" t="s">
        <v>661</v>
      </c>
      <c r="I96" t="s">
        <v>10236</v>
      </c>
      <c r="J96" t="s">
        <v>934</v>
      </c>
      <c r="K96" t="s">
        <v>635</v>
      </c>
      <c r="L96" t="s">
        <v>636</v>
      </c>
      <c r="M96" t="s">
        <v>10237</v>
      </c>
      <c r="N96" t="s">
        <v>635</v>
      </c>
      <c r="O96" t="s">
        <v>638</v>
      </c>
      <c r="P96" t="s">
        <v>22</v>
      </c>
      <c r="Q96" t="s">
        <v>639</v>
      </c>
      <c r="R96" t="s">
        <v>636</v>
      </c>
      <c r="S96" t="s">
        <v>10238</v>
      </c>
      <c r="T96" t="s">
        <v>10237</v>
      </c>
    </row>
    <row r="97" spans="1:20" x14ac:dyDescent="0.25">
      <c r="A97" t="s">
        <v>37</v>
      </c>
      <c r="B97" t="s">
        <v>38</v>
      </c>
      <c r="C97">
        <v>66.666666666666671</v>
      </c>
      <c r="D97">
        <v>3</v>
      </c>
      <c r="E97" t="s">
        <v>10239</v>
      </c>
      <c r="F97">
        <v>100</v>
      </c>
      <c r="G97">
        <v>0</v>
      </c>
      <c r="H97" t="s">
        <v>661</v>
      </c>
      <c r="I97" t="s">
        <v>10240</v>
      </c>
      <c r="J97" t="s">
        <v>1096</v>
      </c>
      <c r="K97" t="s">
        <v>635</v>
      </c>
      <c r="L97" t="s">
        <v>636</v>
      </c>
      <c r="M97" t="s">
        <v>10241</v>
      </c>
      <c r="N97" t="s">
        <v>635</v>
      </c>
      <c r="O97" t="s">
        <v>638</v>
      </c>
      <c r="P97" t="s">
        <v>22</v>
      </c>
      <c r="Q97" t="s">
        <v>639</v>
      </c>
      <c r="R97" t="s">
        <v>636</v>
      </c>
      <c r="S97" t="s">
        <v>10242</v>
      </c>
      <c r="T97" t="s">
        <v>10241</v>
      </c>
    </row>
    <row r="98" spans="1:20" x14ac:dyDescent="0.25">
      <c r="A98" t="s">
        <v>164</v>
      </c>
      <c r="B98" t="s">
        <v>165</v>
      </c>
      <c r="C98">
        <v>40</v>
      </c>
      <c r="D98">
        <v>10</v>
      </c>
      <c r="E98" t="s">
        <v>10243</v>
      </c>
      <c r="F98">
        <v>276.25</v>
      </c>
      <c r="G98">
        <v>0</v>
      </c>
      <c r="H98" t="s">
        <v>661</v>
      </c>
      <c r="I98" t="s">
        <v>10244</v>
      </c>
      <c r="J98" t="s">
        <v>1160</v>
      </c>
      <c r="K98" t="s">
        <v>635</v>
      </c>
      <c r="L98" t="s">
        <v>636</v>
      </c>
      <c r="M98" t="s">
        <v>10245</v>
      </c>
      <c r="N98" t="s">
        <v>635</v>
      </c>
      <c r="O98" t="s">
        <v>668</v>
      </c>
      <c r="P98" t="s">
        <v>22</v>
      </c>
      <c r="Q98" t="s">
        <v>669</v>
      </c>
      <c r="R98" t="s">
        <v>636</v>
      </c>
      <c r="S98" t="s">
        <v>10246</v>
      </c>
      <c r="T98" t="s">
        <v>10247</v>
      </c>
    </row>
    <row r="99" spans="1:20" x14ac:dyDescent="0.25">
      <c r="A99" t="s">
        <v>39</v>
      </c>
      <c r="B99" t="s">
        <v>44</v>
      </c>
      <c r="C99">
        <v>66.333333333333329</v>
      </c>
      <c r="D99">
        <v>3</v>
      </c>
      <c r="E99" t="s">
        <v>10248</v>
      </c>
      <c r="F99">
        <v>224.69</v>
      </c>
      <c r="G99">
        <v>0</v>
      </c>
      <c r="H99" t="s">
        <v>661</v>
      </c>
      <c r="I99" t="s">
        <v>10249</v>
      </c>
      <c r="J99" t="s">
        <v>1704</v>
      </c>
      <c r="K99" t="s">
        <v>635</v>
      </c>
      <c r="L99" t="s">
        <v>636</v>
      </c>
      <c r="M99" t="s">
        <v>10250</v>
      </c>
      <c r="N99" t="s">
        <v>635</v>
      </c>
      <c r="O99" t="s">
        <v>638</v>
      </c>
      <c r="P99" t="s">
        <v>22</v>
      </c>
      <c r="Q99" t="s">
        <v>639</v>
      </c>
      <c r="R99" t="s">
        <v>636</v>
      </c>
      <c r="S99" t="s">
        <v>10251</v>
      </c>
      <c r="T99" t="s">
        <v>10250</v>
      </c>
    </row>
    <row r="100" spans="1:20" x14ac:dyDescent="0.25">
      <c r="A100" t="s">
        <v>35</v>
      </c>
      <c r="B100" t="s">
        <v>36</v>
      </c>
      <c r="C100">
        <v>33</v>
      </c>
      <c r="D100">
        <v>10</v>
      </c>
      <c r="E100" t="s">
        <v>10252</v>
      </c>
      <c r="F100">
        <v>276.25</v>
      </c>
      <c r="G100">
        <v>0</v>
      </c>
      <c r="H100" t="s">
        <v>661</v>
      </c>
      <c r="I100" t="s">
        <v>10253</v>
      </c>
      <c r="J100" t="s">
        <v>1568</v>
      </c>
      <c r="K100" t="s">
        <v>635</v>
      </c>
      <c r="L100" t="s">
        <v>636</v>
      </c>
      <c r="M100" t="s">
        <v>10254</v>
      </c>
      <c r="N100" t="s">
        <v>635</v>
      </c>
      <c r="O100" t="s">
        <v>668</v>
      </c>
      <c r="P100" t="s">
        <v>22</v>
      </c>
      <c r="Q100" t="s">
        <v>669</v>
      </c>
      <c r="R100" t="s">
        <v>636</v>
      </c>
      <c r="S100" t="s">
        <v>10255</v>
      </c>
      <c r="T100" t="s">
        <v>10250</v>
      </c>
    </row>
    <row r="101" spans="1:20" x14ac:dyDescent="0.25">
      <c r="A101" t="s">
        <v>164</v>
      </c>
      <c r="B101" t="s">
        <v>165</v>
      </c>
      <c r="C101">
        <v>40</v>
      </c>
      <c r="D101">
        <v>10</v>
      </c>
      <c r="E101" t="s">
        <v>10256</v>
      </c>
      <c r="F101">
        <v>276.25</v>
      </c>
      <c r="G101">
        <v>0</v>
      </c>
      <c r="H101" t="s">
        <v>661</v>
      </c>
      <c r="I101" t="s">
        <v>10257</v>
      </c>
      <c r="J101" t="s">
        <v>776</v>
      </c>
      <c r="K101" t="s">
        <v>635</v>
      </c>
      <c r="L101" t="s">
        <v>636</v>
      </c>
      <c r="M101" t="s">
        <v>10258</v>
      </c>
      <c r="N101" t="s">
        <v>635</v>
      </c>
      <c r="O101" t="s">
        <v>638</v>
      </c>
      <c r="P101" t="s">
        <v>22</v>
      </c>
      <c r="Q101" t="s">
        <v>639</v>
      </c>
      <c r="R101" t="s">
        <v>636</v>
      </c>
      <c r="S101" t="s">
        <v>10259</v>
      </c>
      <c r="T101" t="s">
        <v>10258</v>
      </c>
    </row>
    <row r="102" spans="1:20" x14ac:dyDescent="0.25">
      <c r="A102" t="s">
        <v>164</v>
      </c>
      <c r="B102" t="s">
        <v>165</v>
      </c>
      <c r="C102">
        <v>40</v>
      </c>
      <c r="D102">
        <v>30</v>
      </c>
      <c r="E102" t="s">
        <v>10260</v>
      </c>
      <c r="F102">
        <v>837.24</v>
      </c>
      <c r="G102">
        <v>0</v>
      </c>
      <c r="H102" t="s">
        <v>661</v>
      </c>
      <c r="I102" t="s">
        <v>10253</v>
      </c>
      <c r="J102" t="s">
        <v>1568</v>
      </c>
      <c r="K102" t="s">
        <v>635</v>
      </c>
      <c r="L102" t="s">
        <v>636</v>
      </c>
      <c r="M102" t="s">
        <v>10261</v>
      </c>
      <c r="N102" t="s">
        <v>635</v>
      </c>
      <c r="O102" t="s">
        <v>668</v>
      </c>
      <c r="P102" t="s">
        <v>22</v>
      </c>
      <c r="Q102" t="s">
        <v>669</v>
      </c>
      <c r="R102" t="s">
        <v>636</v>
      </c>
      <c r="S102" t="s">
        <v>10262</v>
      </c>
      <c r="T102" t="s">
        <v>10263</v>
      </c>
    </row>
    <row r="103" spans="1:20" x14ac:dyDescent="0.25">
      <c r="A103" t="s">
        <v>37</v>
      </c>
      <c r="B103" t="s">
        <v>38</v>
      </c>
      <c r="C103">
        <v>33</v>
      </c>
      <c r="D103">
        <v>10</v>
      </c>
      <c r="E103" t="s">
        <v>10264</v>
      </c>
      <c r="F103">
        <v>276.25</v>
      </c>
      <c r="G103">
        <v>0</v>
      </c>
      <c r="H103" t="s">
        <v>661</v>
      </c>
      <c r="I103" t="s">
        <v>10265</v>
      </c>
      <c r="J103" t="s">
        <v>978</v>
      </c>
      <c r="K103" t="s">
        <v>635</v>
      </c>
      <c r="L103" t="s">
        <v>636</v>
      </c>
      <c r="M103" t="s">
        <v>10266</v>
      </c>
      <c r="N103" t="s">
        <v>635</v>
      </c>
      <c r="O103" t="s">
        <v>1071</v>
      </c>
      <c r="P103" t="s">
        <v>22</v>
      </c>
      <c r="Q103" t="s">
        <v>639</v>
      </c>
      <c r="R103" t="s">
        <v>636</v>
      </c>
      <c r="S103" t="s">
        <v>10267</v>
      </c>
      <c r="T103" t="s">
        <v>10266</v>
      </c>
    </row>
    <row r="104" spans="1:20" x14ac:dyDescent="0.25">
      <c r="A104" t="s">
        <v>37</v>
      </c>
      <c r="B104" t="s">
        <v>38</v>
      </c>
      <c r="C104">
        <v>66.666666666666671</v>
      </c>
      <c r="D104">
        <v>3</v>
      </c>
      <c r="E104" t="s">
        <v>10268</v>
      </c>
      <c r="F104">
        <v>99.99</v>
      </c>
      <c r="G104">
        <v>0</v>
      </c>
      <c r="H104" t="s">
        <v>661</v>
      </c>
      <c r="I104" t="s">
        <v>5018</v>
      </c>
      <c r="J104" t="s">
        <v>727</v>
      </c>
      <c r="K104" t="s">
        <v>635</v>
      </c>
      <c r="L104" t="s">
        <v>636</v>
      </c>
      <c r="M104" t="s">
        <v>10266</v>
      </c>
      <c r="N104" t="s">
        <v>635</v>
      </c>
      <c r="O104" t="s">
        <v>638</v>
      </c>
      <c r="P104" t="s">
        <v>22</v>
      </c>
      <c r="Q104" t="s">
        <v>639</v>
      </c>
      <c r="R104" t="s">
        <v>636</v>
      </c>
      <c r="S104" t="s">
        <v>10269</v>
      </c>
      <c r="T104" t="s">
        <v>10266</v>
      </c>
    </row>
    <row r="105" spans="1:20" x14ac:dyDescent="0.25">
      <c r="A105" t="s">
        <v>20</v>
      </c>
      <c r="B105" t="s">
        <v>21</v>
      </c>
      <c r="C105">
        <v>50</v>
      </c>
      <c r="D105">
        <v>1</v>
      </c>
      <c r="E105" t="s">
        <v>10270</v>
      </c>
      <c r="F105">
        <v>100</v>
      </c>
      <c r="G105">
        <v>0</v>
      </c>
      <c r="H105" t="s">
        <v>661</v>
      </c>
      <c r="I105" t="s">
        <v>10257</v>
      </c>
      <c r="J105" t="s">
        <v>776</v>
      </c>
      <c r="K105" t="s">
        <v>635</v>
      </c>
      <c r="L105" t="s">
        <v>636</v>
      </c>
      <c r="M105" t="s">
        <v>10271</v>
      </c>
      <c r="N105" t="s">
        <v>635</v>
      </c>
      <c r="O105" t="s">
        <v>638</v>
      </c>
      <c r="P105" t="s">
        <v>22</v>
      </c>
      <c r="Q105" t="s">
        <v>639</v>
      </c>
      <c r="R105" t="s">
        <v>636</v>
      </c>
      <c r="S105" t="s">
        <v>10272</v>
      </c>
      <c r="T105" t="s">
        <v>10271</v>
      </c>
    </row>
    <row r="106" spans="1:20" x14ac:dyDescent="0.25">
      <c r="A106" t="s">
        <v>23</v>
      </c>
      <c r="B106" t="s">
        <v>24</v>
      </c>
      <c r="C106">
        <v>50</v>
      </c>
      <c r="D106">
        <v>1</v>
      </c>
      <c r="E106" t="s">
        <v>10270</v>
      </c>
      <c r="F106">
        <v>100</v>
      </c>
      <c r="G106">
        <v>0</v>
      </c>
      <c r="H106" t="s">
        <v>661</v>
      </c>
      <c r="I106" t="s">
        <v>10257</v>
      </c>
      <c r="J106" t="s">
        <v>776</v>
      </c>
      <c r="K106" t="s">
        <v>635</v>
      </c>
      <c r="L106" t="s">
        <v>636</v>
      </c>
      <c r="M106" t="s">
        <v>10271</v>
      </c>
      <c r="N106" t="s">
        <v>635</v>
      </c>
      <c r="O106" t="s">
        <v>638</v>
      </c>
      <c r="P106" t="s">
        <v>22</v>
      </c>
      <c r="Q106" t="s">
        <v>639</v>
      </c>
      <c r="R106" t="s">
        <v>636</v>
      </c>
      <c r="S106" t="s">
        <v>10272</v>
      </c>
      <c r="T106" t="s">
        <v>10271</v>
      </c>
    </row>
    <row r="107" spans="1:20" x14ac:dyDescent="0.25">
      <c r="A107" t="s">
        <v>25</v>
      </c>
      <c r="B107" t="s">
        <v>26</v>
      </c>
      <c r="C107">
        <v>50</v>
      </c>
      <c r="D107">
        <v>1</v>
      </c>
      <c r="E107" t="s">
        <v>10270</v>
      </c>
      <c r="F107">
        <v>100</v>
      </c>
      <c r="G107">
        <v>0</v>
      </c>
      <c r="H107" t="s">
        <v>661</v>
      </c>
      <c r="I107" t="s">
        <v>10257</v>
      </c>
      <c r="J107" t="s">
        <v>776</v>
      </c>
      <c r="K107" t="s">
        <v>635</v>
      </c>
      <c r="L107" t="s">
        <v>636</v>
      </c>
      <c r="M107" t="s">
        <v>10271</v>
      </c>
      <c r="N107" t="s">
        <v>635</v>
      </c>
      <c r="O107" t="s">
        <v>638</v>
      </c>
      <c r="P107" t="s">
        <v>22</v>
      </c>
      <c r="Q107" t="s">
        <v>639</v>
      </c>
      <c r="R107" t="s">
        <v>636</v>
      </c>
      <c r="S107" t="s">
        <v>10272</v>
      </c>
      <c r="T107" t="s">
        <v>10271</v>
      </c>
    </row>
    <row r="108" spans="1:20" x14ac:dyDescent="0.25">
      <c r="A108" t="s">
        <v>35</v>
      </c>
      <c r="B108" t="s">
        <v>36</v>
      </c>
      <c r="C108">
        <v>66.666666666666671</v>
      </c>
      <c r="D108">
        <v>3</v>
      </c>
      <c r="E108" t="s">
        <v>10273</v>
      </c>
      <c r="F108">
        <v>100</v>
      </c>
      <c r="G108">
        <v>0</v>
      </c>
      <c r="H108" t="s">
        <v>661</v>
      </c>
      <c r="I108" t="s">
        <v>10274</v>
      </c>
      <c r="J108" t="s">
        <v>770</v>
      </c>
      <c r="K108" t="s">
        <v>635</v>
      </c>
      <c r="L108" t="s">
        <v>636</v>
      </c>
      <c r="M108" t="s">
        <v>10271</v>
      </c>
      <c r="N108" t="s">
        <v>635</v>
      </c>
      <c r="O108" t="s">
        <v>668</v>
      </c>
      <c r="P108" t="s">
        <v>22</v>
      </c>
      <c r="Q108" t="s">
        <v>669</v>
      </c>
      <c r="R108" t="s">
        <v>636</v>
      </c>
      <c r="S108" t="s">
        <v>10275</v>
      </c>
      <c r="T108" t="s">
        <v>10276</v>
      </c>
    </row>
    <row r="109" spans="1:20" x14ac:dyDescent="0.25">
      <c r="A109" t="s">
        <v>35</v>
      </c>
      <c r="B109" t="s">
        <v>36</v>
      </c>
      <c r="C109">
        <v>33</v>
      </c>
      <c r="D109">
        <v>10</v>
      </c>
      <c r="E109" t="s">
        <v>10277</v>
      </c>
      <c r="F109">
        <v>450</v>
      </c>
      <c r="G109">
        <v>0</v>
      </c>
      <c r="H109" t="s">
        <v>661</v>
      </c>
      <c r="I109" t="s">
        <v>10278</v>
      </c>
      <c r="J109" t="s">
        <v>818</v>
      </c>
      <c r="K109" t="s">
        <v>635</v>
      </c>
      <c r="L109" t="s">
        <v>636</v>
      </c>
      <c r="M109" t="s">
        <v>10279</v>
      </c>
      <c r="N109" t="s">
        <v>635</v>
      </c>
      <c r="O109" t="s">
        <v>1071</v>
      </c>
      <c r="P109" t="s">
        <v>22</v>
      </c>
      <c r="Q109" t="s">
        <v>639</v>
      </c>
      <c r="R109" t="s">
        <v>636</v>
      </c>
      <c r="S109" t="s">
        <v>10280</v>
      </c>
      <c r="T109" t="s">
        <v>10281</v>
      </c>
    </row>
    <row r="110" spans="1:20" x14ac:dyDescent="0.25">
      <c r="A110" t="s">
        <v>164</v>
      </c>
      <c r="B110" t="s">
        <v>165</v>
      </c>
      <c r="C110">
        <v>33.333333333333336</v>
      </c>
      <c r="D110">
        <v>3</v>
      </c>
      <c r="E110" t="s">
        <v>10277</v>
      </c>
      <c r="F110">
        <v>450</v>
      </c>
      <c r="G110">
        <v>0</v>
      </c>
      <c r="H110" t="s">
        <v>661</v>
      </c>
      <c r="I110" t="s">
        <v>10278</v>
      </c>
      <c r="J110" t="s">
        <v>818</v>
      </c>
      <c r="K110" t="s">
        <v>635</v>
      </c>
      <c r="L110" t="s">
        <v>636</v>
      </c>
      <c r="M110" t="s">
        <v>10279</v>
      </c>
      <c r="N110" t="s">
        <v>635</v>
      </c>
      <c r="O110" t="s">
        <v>1071</v>
      </c>
      <c r="P110" t="s">
        <v>22</v>
      </c>
      <c r="Q110" t="s">
        <v>639</v>
      </c>
      <c r="R110" t="s">
        <v>636</v>
      </c>
      <c r="S110" t="s">
        <v>10280</v>
      </c>
      <c r="T110" t="s">
        <v>10279</v>
      </c>
    </row>
    <row r="111" spans="1:20" x14ac:dyDescent="0.25">
      <c r="A111" t="s">
        <v>20</v>
      </c>
      <c r="B111" t="s">
        <v>21</v>
      </c>
      <c r="C111">
        <v>50</v>
      </c>
      <c r="D111">
        <v>1</v>
      </c>
      <c r="E111" t="s">
        <v>10277</v>
      </c>
      <c r="F111">
        <v>450</v>
      </c>
      <c r="G111">
        <v>0</v>
      </c>
      <c r="H111" t="s">
        <v>661</v>
      </c>
      <c r="I111" t="s">
        <v>10278</v>
      </c>
      <c r="J111" t="s">
        <v>818</v>
      </c>
      <c r="K111" t="s">
        <v>635</v>
      </c>
      <c r="L111" t="s">
        <v>636</v>
      </c>
      <c r="M111" t="s">
        <v>10279</v>
      </c>
      <c r="N111" t="s">
        <v>635</v>
      </c>
      <c r="O111" t="s">
        <v>1071</v>
      </c>
      <c r="P111" t="s">
        <v>22</v>
      </c>
      <c r="Q111" t="s">
        <v>639</v>
      </c>
      <c r="R111" t="s">
        <v>636</v>
      </c>
      <c r="S111" t="s">
        <v>10280</v>
      </c>
      <c r="T111" t="s">
        <v>10279</v>
      </c>
    </row>
    <row r="112" spans="1:20" x14ac:dyDescent="0.25">
      <c r="A112" t="s">
        <v>23</v>
      </c>
      <c r="B112" t="s">
        <v>24</v>
      </c>
      <c r="C112">
        <v>50</v>
      </c>
      <c r="D112">
        <v>1</v>
      </c>
      <c r="E112" t="s">
        <v>10277</v>
      </c>
      <c r="F112">
        <v>450</v>
      </c>
      <c r="G112">
        <v>0</v>
      </c>
      <c r="H112" t="s">
        <v>661</v>
      </c>
      <c r="I112" t="s">
        <v>10278</v>
      </c>
      <c r="J112" t="s">
        <v>818</v>
      </c>
      <c r="K112" t="s">
        <v>635</v>
      </c>
      <c r="L112" t="s">
        <v>636</v>
      </c>
      <c r="M112" t="s">
        <v>10279</v>
      </c>
      <c r="N112" t="s">
        <v>635</v>
      </c>
      <c r="O112" t="s">
        <v>1071</v>
      </c>
      <c r="P112" t="s">
        <v>22</v>
      </c>
      <c r="Q112" t="s">
        <v>639</v>
      </c>
      <c r="R112" t="s">
        <v>636</v>
      </c>
      <c r="S112" t="s">
        <v>10280</v>
      </c>
      <c r="T112" t="s">
        <v>10279</v>
      </c>
    </row>
    <row r="113" spans="1:20" x14ac:dyDescent="0.25">
      <c r="A113" t="s">
        <v>25</v>
      </c>
      <c r="B113" t="s">
        <v>26</v>
      </c>
      <c r="C113">
        <v>50</v>
      </c>
      <c r="D113">
        <v>1</v>
      </c>
      <c r="E113" t="s">
        <v>10277</v>
      </c>
      <c r="F113">
        <v>450</v>
      </c>
      <c r="G113">
        <v>0</v>
      </c>
      <c r="H113" t="s">
        <v>661</v>
      </c>
      <c r="I113" t="s">
        <v>10278</v>
      </c>
      <c r="J113" t="s">
        <v>818</v>
      </c>
      <c r="K113" t="s">
        <v>635</v>
      </c>
      <c r="L113" t="s">
        <v>636</v>
      </c>
      <c r="M113" t="s">
        <v>10279</v>
      </c>
      <c r="N113" t="s">
        <v>635</v>
      </c>
      <c r="O113" t="s">
        <v>1071</v>
      </c>
      <c r="P113" t="s">
        <v>22</v>
      </c>
      <c r="Q113" t="s">
        <v>639</v>
      </c>
      <c r="R113" t="s">
        <v>636</v>
      </c>
      <c r="S113" t="s">
        <v>10280</v>
      </c>
      <c r="T113" t="s">
        <v>10279</v>
      </c>
    </row>
    <row r="114" spans="1:20" x14ac:dyDescent="0.25">
      <c r="A114" t="s">
        <v>35</v>
      </c>
      <c r="B114" t="s">
        <v>36</v>
      </c>
      <c r="C114">
        <v>33</v>
      </c>
      <c r="D114">
        <v>10</v>
      </c>
      <c r="E114" t="s">
        <v>10282</v>
      </c>
      <c r="F114">
        <v>276.25</v>
      </c>
      <c r="G114">
        <v>0</v>
      </c>
      <c r="H114" t="s">
        <v>661</v>
      </c>
      <c r="I114" t="s">
        <v>10283</v>
      </c>
      <c r="J114" t="s">
        <v>634</v>
      </c>
      <c r="K114" t="s">
        <v>635</v>
      </c>
      <c r="L114" t="s">
        <v>636</v>
      </c>
      <c r="M114" t="s">
        <v>10279</v>
      </c>
      <c r="N114" t="s">
        <v>635</v>
      </c>
      <c r="O114" t="s">
        <v>638</v>
      </c>
      <c r="P114" t="s">
        <v>22</v>
      </c>
      <c r="Q114" t="s">
        <v>639</v>
      </c>
      <c r="R114" t="s">
        <v>636</v>
      </c>
      <c r="S114" t="s">
        <v>10284</v>
      </c>
      <c r="T114" t="s">
        <v>10279</v>
      </c>
    </row>
    <row r="115" spans="1:20" x14ac:dyDescent="0.25">
      <c r="A115" t="s">
        <v>35</v>
      </c>
      <c r="B115" t="s">
        <v>36</v>
      </c>
      <c r="C115">
        <v>66.666666666666671</v>
      </c>
      <c r="D115">
        <v>3</v>
      </c>
      <c r="E115" t="s">
        <v>10285</v>
      </c>
      <c r="F115">
        <v>182</v>
      </c>
      <c r="G115">
        <v>0</v>
      </c>
      <c r="H115" t="s">
        <v>661</v>
      </c>
      <c r="I115" t="s">
        <v>10286</v>
      </c>
      <c r="J115" t="s">
        <v>1314</v>
      </c>
      <c r="K115" t="s">
        <v>635</v>
      </c>
      <c r="L115" t="s">
        <v>636</v>
      </c>
      <c r="M115" t="s">
        <v>10279</v>
      </c>
      <c r="N115" t="s">
        <v>635</v>
      </c>
      <c r="O115" t="s">
        <v>638</v>
      </c>
      <c r="P115" t="s">
        <v>22</v>
      </c>
      <c r="Q115" t="s">
        <v>639</v>
      </c>
      <c r="R115" t="s">
        <v>636</v>
      </c>
      <c r="S115" t="s">
        <v>10287</v>
      </c>
      <c r="T115" t="s">
        <v>10279</v>
      </c>
    </row>
    <row r="116" spans="1:20" x14ac:dyDescent="0.25">
      <c r="A116" t="s">
        <v>164</v>
      </c>
      <c r="B116" t="s">
        <v>165</v>
      </c>
      <c r="C116">
        <v>33.333333333333336</v>
      </c>
      <c r="D116">
        <v>3</v>
      </c>
      <c r="E116" t="s">
        <v>10285</v>
      </c>
      <c r="F116">
        <v>182</v>
      </c>
      <c r="G116">
        <v>0</v>
      </c>
      <c r="H116" t="s">
        <v>661</v>
      </c>
      <c r="I116" t="s">
        <v>10286</v>
      </c>
      <c r="J116" t="s">
        <v>1314</v>
      </c>
      <c r="K116" t="s">
        <v>635</v>
      </c>
      <c r="L116" t="s">
        <v>636</v>
      </c>
      <c r="M116" t="s">
        <v>10279</v>
      </c>
      <c r="N116" t="s">
        <v>635</v>
      </c>
      <c r="O116" t="s">
        <v>638</v>
      </c>
      <c r="P116" t="s">
        <v>22</v>
      </c>
      <c r="Q116" t="s">
        <v>639</v>
      </c>
      <c r="R116" t="s">
        <v>636</v>
      </c>
      <c r="S116" t="s">
        <v>10287</v>
      </c>
      <c r="T116" t="s">
        <v>10279</v>
      </c>
    </row>
    <row r="117" spans="1:20" x14ac:dyDescent="0.25">
      <c r="A117" t="s">
        <v>37</v>
      </c>
      <c r="B117" t="s">
        <v>38</v>
      </c>
      <c r="C117">
        <v>66.666666666666671</v>
      </c>
      <c r="D117">
        <v>3</v>
      </c>
      <c r="E117" t="s">
        <v>10288</v>
      </c>
      <c r="F117">
        <v>335.75</v>
      </c>
      <c r="G117">
        <v>0</v>
      </c>
      <c r="H117" t="s">
        <v>661</v>
      </c>
      <c r="I117" t="s">
        <v>10289</v>
      </c>
      <c r="J117" t="s">
        <v>782</v>
      </c>
      <c r="K117" t="s">
        <v>635</v>
      </c>
      <c r="L117" t="s">
        <v>636</v>
      </c>
      <c r="M117" t="s">
        <v>10279</v>
      </c>
      <c r="N117" t="s">
        <v>635</v>
      </c>
      <c r="O117" t="s">
        <v>668</v>
      </c>
      <c r="P117" t="s">
        <v>22</v>
      </c>
      <c r="Q117" t="s">
        <v>669</v>
      </c>
      <c r="R117" t="s">
        <v>636</v>
      </c>
      <c r="S117" t="s">
        <v>10290</v>
      </c>
      <c r="T117" t="s">
        <v>10279</v>
      </c>
    </row>
    <row r="118" spans="1:20" x14ac:dyDescent="0.25">
      <c r="A118" t="s">
        <v>164</v>
      </c>
      <c r="B118" t="s">
        <v>165</v>
      </c>
      <c r="C118">
        <v>50</v>
      </c>
      <c r="D118">
        <v>6</v>
      </c>
      <c r="E118" t="s">
        <v>10288</v>
      </c>
      <c r="F118">
        <v>335.75</v>
      </c>
      <c r="G118">
        <v>0</v>
      </c>
      <c r="H118" t="s">
        <v>661</v>
      </c>
      <c r="I118" t="s">
        <v>10289</v>
      </c>
      <c r="J118" t="s">
        <v>782</v>
      </c>
      <c r="K118" t="s">
        <v>635</v>
      </c>
      <c r="L118" t="s">
        <v>636</v>
      </c>
      <c r="M118" t="s">
        <v>10279</v>
      </c>
      <c r="N118" t="s">
        <v>635</v>
      </c>
      <c r="O118" t="s">
        <v>668</v>
      </c>
      <c r="P118" t="s">
        <v>22</v>
      </c>
      <c r="Q118" t="s">
        <v>669</v>
      </c>
      <c r="R118" t="s">
        <v>636</v>
      </c>
      <c r="S118" t="s">
        <v>10290</v>
      </c>
      <c r="T118" t="s">
        <v>10279</v>
      </c>
    </row>
    <row r="119" spans="1:20" x14ac:dyDescent="0.25">
      <c r="A119" t="s">
        <v>20</v>
      </c>
      <c r="B119" t="s">
        <v>21</v>
      </c>
      <c r="C119">
        <v>50</v>
      </c>
      <c r="D119">
        <v>1</v>
      </c>
      <c r="E119" t="s">
        <v>10288</v>
      </c>
      <c r="F119">
        <v>335.75</v>
      </c>
      <c r="G119">
        <v>0</v>
      </c>
      <c r="H119" t="s">
        <v>661</v>
      </c>
      <c r="I119" t="s">
        <v>10289</v>
      </c>
      <c r="J119" t="s">
        <v>782</v>
      </c>
      <c r="K119" t="s">
        <v>635</v>
      </c>
      <c r="L119" t="s">
        <v>636</v>
      </c>
      <c r="M119" t="s">
        <v>10279</v>
      </c>
      <c r="N119" t="s">
        <v>635</v>
      </c>
      <c r="O119" t="s">
        <v>668</v>
      </c>
      <c r="P119" t="s">
        <v>22</v>
      </c>
      <c r="Q119" t="s">
        <v>669</v>
      </c>
      <c r="R119" t="s">
        <v>636</v>
      </c>
      <c r="S119" t="s">
        <v>10290</v>
      </c>
      <c r="T119" t="s">
        <v>10279</v>
      </c>
    </row>
    <row r="120" spans="1:20" x14ac:dyDescent="0.25">
      <c r="A120" t="s">
        <v>23</v>
      </c>
      <c r="B120" t="s">
        <v>24</v>
      </c>
      <c r="C120">
        <v>50</v>
      </c>
      <c r="D120">
        <v>1</v>
      </c>
      <c r="E120" t="s">
        <v>10288</v>
      </c>
      <c r="F120">
        <v>335.75</v>
      </c>
      <c r="G120">
        <v>0</v>
      </c>
      <c r="H120" t="s">
        <v>661</v>
      </c>
      <c r="I120" t="s">
        <v>10289</v>
      </c>
      <c r="J120" t="s">
        <v>782</v>
      </c>
      <c r="K120" t="s">
        <v>635</v>
      </c>
      <c r="L120" t="s">
        <v>636</v>
      </c>
      <c r="M120" t="s">
        <v>10279</v>
      </c>
      <c r="N120" t="s">
        <v>635</v>
      </c>
      <c r="O120" t="s">
        <v>668</v>
      </c>
      <c r="P120" t="s">
        <v>22</v>
      </c>
      <c r="Q120" t="s">
        <v>669</v>
      </c>
      <c r="R120" t="s">
        <v>636</v>
      </c>
      <c r="S120" t="s">
        <v>10290</v>
      </c>
      <c r="T120" t="s">
        <v>10279</v>
      </c>
    </row>
    <row r="121" spans="1:20" x14ac:dyDescent="0.25">
      <c r="A121" t="s">
        <v>25</v>
      </c>
      <c r="B121" t="s">
        <v>26</v>
      </c>
      <c r="C121">
        <v>50</v>
      </c>
      <c r="D121">
        <v>1</v>
      </c>
      <c r="E121" t="s">
        <v>10288</v>
      </c>
      <c r="F121">
        <v>335.75</v>
      </c>
      <c r="G121">
        <v>0</v>
      </c>
      <c r="H121" t="s">
        <v>661</v>
      </c>
      <c r="I121" t="s">
        <v>10289</v>
      </c>
      <c r="J121" t="s">
        <v>782</v>
      </c>
      <c r="K121" t="s">
        <v>635</v>
      </c>
      <c r="L121" t="s">
        <v>636</v>
      </c>
      <c r="M121" t="s">
        <v>10279</v>
      </c>
      <c r="N121" t="s">
        <v>635</v>
      </c>
      <c r="O121" t="s">
        <v>668</v>
      </c>
      <c r="P121" t="s">
        <v>22</v>
      </c>
      <c r="Q121" t="s">
        <v>669</v>
      </c>
      <c r="R121" t="s">
        <v>636</v>
      </c>
      <c r="S121" t="s">
        <v>10290</v>
      </c>
      <c r="T121" t="s">
        <v>10279</v>
      </c>
    </row>
    <row r="122" spans="1:20" x14ac:dyDescent="0.25">
      <c r="A122" t="s">
        <v>37</v>
      </c>
      <c r="B122" t="s">
        <v>38</v>
      </c>
      <c r="C122">
        <v>66.666666666666671</v>
      </c>
      <c r="D122">
        <v>3</v>
      </c>
      <c r="E122" t="s">
        <v>10288</v>
      </c>
      <c r="F122">
        <v>335.75</v>
      </c>
      <c r="G122">
        <v>0</v>
      </c>
      <c r="H122" t="s">
        <v>661</v>
      </c>
      <c r="I122" t="s">
        <v>10289</v>
      </c>
      <c r="J122" t="s">
        <v>782</v>
      </c>
      <c r="K122" t="s">
        <v>635</v>
      </c>
      <c r="L122" t="s">
        <v>636</v>
      </c>
      <c r="M122" t="s">
        <v>10279</v>
      </c>
      <c r="N122" t="s">
        <v>635</v>
      </c>
      <c r="O122" t="s">
        <v>668</v>
      </c>
      <c r="P122" t="s">
        <v>22</v>
      </c>
      <c r="Q122" t="s">
        <v>669</v>
      </c>
      <c r="R122" t="s">
        <v>636</v>
      </c>
      <c r="S122" t="s">
        <v>10290</v>
      </c>
      <c r="T122" t="s">
        <v>10279</v>
      </c>
    </row>
    <row r="123" spans="1:20" x14ac:dyDescent="0.25">
      <c r="A123" t="s">
        <v>20</v>
      </c>
      <c r="B123" t="s">
        <v>21</v>
      </c>
      <c r="C123">
        <v>50</v>
      </c>
      <c r="D123">
        <v>1</v>
      </c>
      <c r="E123" t="s">
        <v>10291</v>
      </c>
      <c r="F123">
        <v>100</v>
      </c>
      <c r="G123">
        <v>0</v>
      </c>
      <c r="H123" t="s">
        <v>661</v>
      </c>
      <c r="I123" t="s">
        <v>10292</v>
      </c>
      <c r="J123" t="s">
        <v>1091</v>
      </c>
      <c r="K123" t="s">
        <v>635</v>
      </c>
      <c r="L123" t="s">
        <v>636</v>
      </c>
      <c r="M123" t="s">
        <v>10293</v>
      </c>
      <c r="N123" t="s">
        <v>635</v>
      </c>
      <c r="O123" t="s">
        <v>638</v>
      </c>
      <c r="P123" t="s">
        <v>22</v>
      </c>
      <c r="Q123" t="s">
        <v>639</v>
      </c>
      <c r="R123" t="s">
        <v>636</v>
      </c>
      <c r="S123" t="s">
        <v>10294</v>
      </c>
      <c r="T123" t="s">
        <v>10293</v>
      </c>
    </row>
    <row r="124" spans="1:20" x14ac:dyDescent="0.25">
      <c r="A124" t="s">
        <v>23</v>
      </c>
      <c r="B124" t="s">
        <v>24</v>
      </c>
      <c r="C124">
        <v>50</v>
      </c>
      <c r="D124">
        <v>1</v>
      </c>
      <c r="E124" t="s">
        <v>10291</v>
      </c>
      <c r="F124">
        <v>100</v>
      </c>
      <c r="G124">
        <v>0</v>
      </c>
      <c r="H124" t="s">
        <v>661</v>
      </c>
      <c r="I124" t="s">
        <v>10292</v>
      </c>
      <c r="J124" t="s">
        <v>1091</v>
      </c>
      <c r="K124" t="s">
        <v>635</v>
      </c>
      <c r="L124" t="s">
        <v>636</v>
      </c>
      <c r="M124" t="s">
        <v>10293</v>
      </c>
      <c r="N124" t="s">
        <v>635</v>
      </c>
      <c r="O124" t="s">
        <v>638</v>
      </c>
      <c r="P124" t="s">
        <v>22</v>
      </c>
      <c r="Q124" t="s">
        <v>639</v>
      </c>
      <c r="R124" t="s">
        <v>636</v>
      </c>
      <c r="S124" t="s">
        <v>10294</v>
      </c>
      <c r="T124" t="s">
        <v>10293</v>
      </c>
    </row>
    <row r="125" spans="1:20" x14ac:dyDescent="0.25">
      <c r="A125" t="s">
        <v>25</v>
      </c>
      <c r="B125" t="s">
        <v>26</v>
      </c>
      <c r="C125">
        <v>50</v>
      </c>
      <c r="D125">
        <v>1</v>
      </c>
      <c r="E125" t="s">
        <v>10291</v>
      </c>
      <c r="F125">
        <v>100</v>
      </c>
      <c r="G125">
        <v>0</v>
      </c>
      <c r="H125" t="s">
        <v>661</v>
      </c>
      <c r="I125" t="s">
        <v>10292</v>
      </c>
      <c r="J125" t="s">
        <v>1091</v>
      </c>
      <c r="K125" t="s">
        <v>635</v>
      </c>
      <c r="L125" t="s">
        <v>636</v>
      </c>
      <c r="M125" t="s">
        <v>10293</v>
      </c>
      <c r="N125" t="s">
        <v>635</v>
      </c>
      <c r="O125" t="s">
        <v>638</v>
      </c>
      <c r="P125" t="s">
        <v>22</v>
      </c>
      <c r="Q125" t="s">
        <v>639</v>
      </c>
      <c r="R125" t="s">
        <v>636</v>
      </c>
      <c r="S125" t="s">
        <v>10294</v>
      </c>
      <c r="T125" t="s">
        <v>10293</v>
      </c>
    </row>
    <row r="126" spans="1:20" x14ac:dyDescent="0.25">
      <c r="A126" t="s">
        <v>37</v>
      </c>
      <c r="B126" t="s">
        <v>38</v>
      </c>
      <c r="C126">
        <v>66.666666666666671</v>
      </c>
      <c r="D126">
        <v>3</v>
      </c>
      <c r="E126" t="s">
        <v>10295</v>
      </c>
      <c r="F126">
        <v>99.99</v>
      </c>
      <c r="G126">
        <v>0</v>
      </c>
      <c r="H126" t="s">
        <v>661</v>
      </c>
      <c r="I126" t="s">
        <v>10296</v>
      </c>
      <c r="J126" t="s">
        <v>6387</v>
      </c>
      <c r="K126" t="s">
        <v>635</v>
      </c>
      <c r="L126" t="s">
        <v>636</v>
      </c>
      <c r="M126" t="s">
        <v>10293</v>
      </c>
      <c r="N126" t="s">
        <v>635</v>
      </c>
      <c r="O126" t="s">
        <v>638</v>
      </c>
      <c r="P126" t="s">
        <v>22</v>
      </c>
      <c r="Q126" t="s">
        <v>639</v>
      </c>
      <c r="R126" t="s">
        <v>636</v>
      </c>
      <c r="S126" t="s">
        <v>10297</v>
      </c>
      <c r="T126" t="s">
        <v>10293</v>
      </c>
    </row>
    <row r="127" spans="1:20" x14ac:dyDescent="0.25">
      <c r="A127" t="s">
        <v>37</v>
      </c>
      <c r="B127" t="s">
        <v>38</v>
      </c>
      <c r="C127">
        <v>66.666666666666671</v>
      </c>
      <c r="D127">
        <v>3</v>
      </c>
      <c r="E127" t="s">
        <v>10298</v>
      </c>
      <c r="F127">
        <v>100</v>
      </c>
      <c r="G127">
        <v>0</v>
      </c>
      <c r="H127" t="s">
        <v>661</v>
      </c>
      <c r="I127" t="s">
        <v>10299</v>
      </c>
      <c r="J127" t="s">
        <v>1917</v>
      </c>
      <c r="K127" t="s">
        <v>635</v>
      </c>
      <c r="L127" t="s">
        <v>636</v>
      </c>
      <c r="M127" t="s">
        <v>10300</v>
      </c>
      <c r="N127" t="s">
        <v>635</v>
      </c>
      <c r="O127" t="s">
        <v>638</v>
      </c>
      <c r="P127" t="s">
        <v>22</v>
      </c>
      <c r="Q127" t="s">
        <v>639</v>
      </c>
      <c r="R127" t="s">
        <v>636</v>
      </c>
      <c r="S127" t="s">
        <v>10301</v>
      </c>
      <c r="T127" t="s">
        <v>10300</v>
      </c>
    </row>
    <row r="128" spans="1:20" x14ac:dyDescent="0.25">
      <c r="A128" t="s">
        <v>35</v>
      </c>
      <c r="B128" t="s">
        <v>36</v>
      </c>
      <c r="C128">
        <v>66.666666666666671</v>
      </c>
      <c r="D128">
        <v>3</v>
      </c>
      <c r="E128" t="s">
        <v>10302</v>
      </c>
      <c r="F128">
        <v>182</v>
      </c>
      <c r="G128">
        <v>0</v>
      </c>
      <c r="H128" t="s">
        <v>661</v>
      </c>
      <c r="I128" t="s">
        <v>10303</v>
      </c>
      <c r="J128" t="s">
        <v>978</v>
      </c>
      <c r="K128" t="s">
        <v>635</v>
      </c>
      <c r="L128" t="s">
        <v>636</v>
      </c>
      <c r="M128" t="s">
        <v>10300</v>
      </c>
      <c r="N128" t="s">
        <v>635</v>
      </c>
      <c r="O128" t="s">
        <v>638</v>
      </c>
      <c r="P128" t="s">
        <v>22</v>
      </c>
      <c r="Q128" t="s">
        <v>639</v>
      </c>
      <c r="R128" t="s">
        <v>636</v>
      </c>
      <c r="S128" t="s">
        <v>10304</v>
      </c>
      <c r="T128" t="s">
        <v>10300</v>
      </c>
    </row>
    <row r="129" spans="1:20" x14ac:dyDescent="0.25">
      <c r="A129" t="s">
        <v>37</v>
      </c>
      <c r="B129" t="s">
        <v>38</v>
      </c>
      <c r="C129">
        <v>66.666666666666671</v>
      </c>
      <c r="D129">
        <v>3</v>
      </c>
      <c r="E129" t="s">
        <v>10302</v>
      </c>
      <c r="F129">
        <v>182</v>
      </c>
      <c r="G129">
        <v>0</v>
      </c>
      <c r="H129" t="s">
        <v>661</v>
      </c>
      <c r="I129" t="s">
        <v>10303</v>
      </c>
      <c r="J129" t="s">
        <v>978</v>
      </c>
      <c r="K129" t="s">
        <v>635</v>
      </c>
      <c r="L129" t="s">
        <v>636</v>
      </c>
      <c r="M129" t="s">
        <v>10300</v>
      </c>
      <c r="N129" t="s">
        <v>635</v>
      </c>
      <c r="O129" t="s">
        <v>638</v>
      </c>
      <c r="P129" t="s">
        <v>22</v>
      </c>
      <c r="Q129" t="s">
        <v>639</v>
      </c>
      <c r="R129" t="s">
        <v>636</v>
      </c>
      <c r="S129" t="s">
        <v>10304</v>
      </c>
      <c r="T129" t="s">
        <v>10300</v>
      </c>
    </row>
    <row r="130" spans="1:20" x14ac:dyDescent="0.25">
      <c r="A130" t="s">
        <v>20</v>
      </c>
      <c r="B130" t="s">
        <v>21</v>
      </c>
      <c r="C130">
        <v>50</v>
      </c>
      <c r="D130">
        <v>1</v>
      </c>
      <c r="E130" t="s">
        <v>10305</v>
      </c>
      <c r="F130">
        <v>100</v>
      </c>
      <c r="G130">
        <v>0</v>
      </c>
      <c r="H130" t="s">
        <v>632</v>
      </c>
      <c r="I130" t="s">
        <v>10306</v>
      </c>
      <c r="J130" t="s">
        <v>978</v>
      </c>
      <c r="K130" t="s">
        <v>635</v>
      </c>
      <c r="L130" t="s">
        <v>636</v>
      </c>
      <c r="M130" t="s">
        <v>10307</v>
      </c>
      <c r="N130" t="s">
        <v>635</v>
      </c>
      <c r="O130" t="s">
        <v>1071</v>
      </c>
      <c r="P130" t="s">
        <v>22</v>
      </c>
      <c r="Q130" t="s">
        <v>639</v>
      </c>
      <c r="R130" t="s">
        <v>636</v>
      </c>
      <c r="S130" t="s">
        <v>10308</v>
      </c>
      <c r="T130" t="s">
        <v>10309</v>
      </c>
    </row>
    <row r="131" spans="1:20" x14ac:dyDescent="0.25">
      <c r="A131" t="s">
        <v>23</v>
      </c>
      <c r="B131" t="s">
        <v>24</v>
      </c>
      <c r="C131">
        <v>50</v>
      </c>
      <c r="D131">
        <v>1</v>
      </c>
      <c r="E131" t="s">
        <v>10305</v>
      </c>
      <c r="F131">
        <v>100</v>
      </c>
      <c r="G131">
        <v>0</v>
      </c>
      <c r="H131" t="s">
        <v>632</v>
      </c>
      <c r="I131" t="s">
        <v>10306</v>
      </c>
      <c r="J131" t="s">
        <v>978</v>
      </c>
      <c r="K131" t="s">
        <v>635</v>
      </c>
      <c r="L131" t="s">
        <v>636</v>
      </c>
      <c r="M131" t="s">
        <v>10307</v>
      </c>
      <c r="N131" t="s">
        <v>635</v>
      </c>
      <c r="O131" t="s">
        <v>1071</v>
      </c>
      <c r="P131" t="s">
        <v>22</v>
      </c>
      <c r="Q131" t="s">
        <v>639</v>
      </c>
      <c r="R131" t="s">
        <v>636</v>
      </c>
      <c r="S131" t="s">
        <v>10308</v>
      </c>
      <c r="T131" t="s">
        <v>10309</v>
      </c>
    </row>
    <row r="132" spans="1:20" x14ac:dyDescent="0.25">
      <c r="A132" t="s">
        <v>25</v>
      </c>
      <c r="B132" t="s">
        <v>26</v>
      </c>
      <c r="C132">
        <v>50</v>
      </c>
      <c r="D132">
        <v>1</v>
      </c>
      <c r="E132" t="s">
        <v>10305</v>
      </c>
      <c r="F132">
        <v>100</v>
      </c>
      <c r="G132">
        <v>0</v>
      </c>
      <c r="H132" t="s">
        <v>632</v>
      </c>
      <c r="I132" t="s">
        <v>10306</v>
      </c>
      <c r="J132" t="s">
        <v>978</v>
      </c>
      <c r="K132" t="s">
        <v>635</v>
      </c>
      <c r="L132" t="s">
        <v>636</v>
      </c>
      <c r="M132" t="s">
        <v>10307</v>
      </c>
      <c r="N132" t="s">
        <v>635</v>
      </c>
      <c r="O132" t="s">
        <v>1071</v>
      </c>
      <c r="P132" t="s">
        <v>22</v>
      </c>
      <c r="Q132" t="s">
        <v>639</v>
      </c>
      <c r="R132" t="s">
        <v>636</v>
      </c>
      <c r="S132" t="s">
        <v>10308</v>
      </c>
      <c r="T132" t="s">
        <v>10307</v>
      </c>
    </row>
    <row r="133" spans="1:20" x14ac:dyDescent="0.25">
      <c r="A133" t="s">
        <v>35</v>
      </c>
      <c r="B133" t="s">
        <v>36</v>
      </c>
      <c r="C133">
        <v>33</v>
      </c>
      <c r="D133">
        <v>10</v>
      </c>
      <c r="E133" t="s">
        <v>10310</v>
      </c>
      <c r="F133">
        <v>280.5</v>
      </c>
      <c r="G133">
        <v>0</v>
      </c>
      <c r="H133" t="s">
        <v>661</v>
      </c>
      <c r="I133" t="s">
        <v>1000</v>
      </c>
      <c r="J133" t="s">
        <v>1837</v>
      </c>
      <c r="K133" t="s">
        <v>635</v>
      </c>
      <c r="L133" t="s">
        <v>636</v>
      </c>
      <c r="M133" t="s">
        <v>10311</v>
      </c>
      <c r="N133" t="s">
        <v>635</v>
      </c>
      <c r="O133" t="s">
        <v>980</v>
      </c>
      <c r="P133" t="s">
        <v>22</v>
      </c>
      <c r="Q133" t="s">
        <v>669</v>
      </c>
      <c r="R133" t="s">
        <v>636</v>
      </c>
      <c r="S133" t="s">
        <v>10312</v>
      </c>
      <c r="T133" t="s">
        <v>10311</v>
      </c>
    </row>
    <row r="134" spans="1:20" x14ac:dyDescent="0.25">
      <c r="A134" t="s">
        <v>37</v>
      </c>
      <c r="B134" t="s">
        <v>38</v>
      </c>
      <c r="C134">
        <v>33</v>
      </c>
      <c r="D134">
        <v>10</v>
      </c>
      <c r="E134" t="s">
        <v>10313</v>
      </c>
      <c r="F134">
        <v>276.25</v>
      </c>
      <c r="G134">
        <v>0</v>
      </c>
      <c r="H134" t="s">
        <v>661</v>
      </c>
      <c r="I134" t="s">
        <v>1000</v>
      </c>
      <c r="J134" t="s">
        <v>1837</v>
      </c>
      <c r="K134" t="s">
        <v>635</v>
      </c>
      <c r="L134" t="s">
        <v>636</v>
      </c>
      <c r="M134" t="s">
        <v>10311</v>
      </c>
      <c r="N134" t="s">
        <v>635</v>
      </c>
      <c r="O134" t="s">
        <v>980</v>
      </c>
      <c r="P134" t="s">
        <v>22</v>
      </c>
      <c r="Q134" t="s">
        <v>669</v>
      </c>
      <c r="R134" t="s">
        <v>636</v>
      </c>
      <c r="S134" t="s">
        <v>10314</v>
      </c>
      <c r="T134" t="s">
        <v>10311</v>
      </c>
    </row>
    <row r="135" spans="1:20" x14ac:dyDescent="0.25">
      <c r="A135" t="s">
        <v>35</v>
      </c>
      <c r="B135" t="s">
        <v>36</v>
      </c>
      <c r="C135">
        <v>33</v>
      </c>
      <c r="D135">
        <v>10</v>
      </c>
      <c r="E135" t="s">
        <v>10315</v>
      </c>
      <c r="F135">
        <v>293.25</v>
      </c>
      <c r="G135">
        <v>0</v>
      </c>
      <c r="H135" t="s">
        <v>661</v>
      </c>
      <c r="I135" t="s">
        <v>10316</v>
      </c>
      <c r="J135" t="s">
        <v>934</v>
      </c>
      <c r="K135" t="s">
        <v>635</v>
      </c>
      <c r="L135" t="s">
        <v>636</v>
      </c>
      <c r="M135" t="s">
        <v>10317</v>
      </c>
      <c r="N135" t="s">
        <v>635</v>
      </c>
      <c r="O135" t="s">
        <v>638</v>
      </c>
      <c r="P135" t="s">
        <v>22</v>
      </c>
      <c r="Q135" t="s">
        <v>639</v>
      </c>
      <c r="R135" t="s">
        <v>636</v>
      </c>
      <c r="S135" t="s">
        <v>10318</v>
      </c>
      <c r="T135" t="s">
        <v>10317</v>
      </c>
    </row>
    <row r="136" spans="1:20" x14ac:dyDescent="0.25">
      <c r="A136" t="s">
        <v>164</v>
      </c>
      <c r="B136" t="s">
        <v>165</v>
      </c>
      <c r="C136">
        <v>33.333333333333336</v>
      </c>
      <c r="D136">
        <v>3</v>
      </c>
      <c r="E136" t="s">
        <v>10319</v>
      </c>
      <c r="F136">
        <v>99.99</v>
      </c>
      <c r="G136">
        <v>0</v>
      </c>
      <c r="H136" t="s">
        <v>661</v>
      </c>
      <c r="I136" t="s">
        <v>10320</v>
      </c>
      <c r="J136" t="s">
        <v>1568</v>
      </c>
      <c r="K136" t="s">
        <v>635</v>
      </c>
      <c r="L136" t="s">
        <v>636</v>
      </c>
      <c r="M136" t="s">
        <v>10321</v>
      </c>
      <c r="N136" t="s">
        <v>635</v>
      </c>
      <c r="O136" t="s">
        <v>638</v>
      </c>
      <c r="P136" t="s">
        <v>22</v>
      </c>
      <c r="Q136" t="s">
        <v>639</v>
      </c>
      <c r="R136" t="s">
        <v>636</v>
      </c>
      <c r="S136" t="s">
        <v>10322</v>
      </c>
      <c r="T136" t="s">
        <v>10323</v>
      </c>
    </row>
    <row r="137" spans="1:20" x14ac:dyDescent="0.25">
      <c r="A137" t="s">
        <v>164</v>
      </c>
      <c r="B137" t="s">
        <v>165</v>
      </c>
      <c r="C137">
        <v>33.333333333333336</v>
      </c>
      <c r="D137">
        <v>3</v>
      </c>
      <c r="E137" t="s">
        <v>10324</v>
      </c>
      <c r="F137">
        <v>99.99</v>
      </c>
      <c r="G137">
        <v>0</v>
      </c>
      <c r="H137" t="s">
        <v>661</v>
      </c>
      <c r="I137" t="s">
        <v>10325</v>
      </c>
      <c r="J137" t="s">
        <v>1105</v>
      </c>
      <c r="K137" t="s">
        <v>635</v>
      </c>
      <c r="L137" t="s">
        <v>636</v>
      </c>
      <c r="M137" t="s">
        <v>10321</v>
      </c>
      <c r="N137" t="s">
        <v>635</v>
      </c>
      <c r="O137" t="s">
        <v>638</v>
      </c>
      <c r="P137" t="s">
        <v>22</v>
      </c>
      <c r="Q137" t="s">
        <v>639</v>
      </c>
      <c r="R137" t="s">
        <v>636</v>
      </c>
      <c r="S137" t="s">
        <v>10326</v>
      </c>
      <c r="T137" t="s">
        <v>10321</v>
      </c>
    </row>
    <row r="138" spans="1:20" x14ac:dyDescent="0.25">
      <c r="A138" t="s">
        <v>164</v>
      </c>
      <c r="B138" t="s">
        <v>165</v>
      </c>
      <c r="C138">
        <v>40</v>
      </c>
      <c r="D138">
        <v>10</v>
      </c>
      <c r="E138" t="s">
        <v>10327</v>
      </c>
      <c r="F138">
        <v>276.25</v>
      </c>
      <c r="G138">
        <v>0</v>
      </c>
      <c r="H138" t="s">
        <v>661</v>
      </c>
      <c r="I138" t="s">
        <v>10328</v>
      </c>
      <c r="J138" t="s">
        <v>10329</v>
      </c>
      <c r="K138" t="s">
        <v>635</v>
      </c>
      <c r="L138" t="s">
        <v>636</v>
      </c>
      <c r="M138" t="s">
        <v>10330</v>
      </c>
      <c r="N138" t="s">
        <v>635</v>
      </c>
      <c r="O138" t="s">
        <v>638</v>
      </c>
      <c r="P138" t="s">
        <v>22</v>
      </c>
      <c r="Q138" t="s">
        <v>639</v>
      </c>
      <c r="R138" t="s">
        <v>636</v>
      </c>
      <c r="S138" t="s">
        <v>10331</v>
      </c>
      <c r="T138" t="s">
        <v>10330</v>
      </c>
    </row>
    <row r="139" spans="1:20" x14ac:dyDescent="0.25">
      <c r="A139" t="s">
        <v>164</v>
      </c>
      <c r="B139" t="s">
        <v>165</v>
      </c>
      <c r="C139">
        <v>40</v>
      </c>
      <c r="D139">
        <v>10</v>
      </c>
      <c r="E139" t="s">
        <v>10332</v>
      </c>
      <c r="F139">
        <v>276.25</v>
      </c>
      <c r="G139">
        <v>0</v>
      </c>
      <c r="H139" t="s">
        <v>661</v>
      </c>
      <c r="I139" t="s">
        <v>1000</v>
      </c>
      <c r="J139" t="s">
        <v>1837</v>
      </c>
      <c r="K139" t="s">
        <v>635</v>
      </c>
      <c r="L139" t="s">
        <v>636</v>
      </c>
      <c r="M139" t="s">
        <v>10333</v>
      </c>
      <c r="N139" t="s">
        <v>635</v>
      </c>
      <c r="O139" t="s">
        <v>1071</v>
      </c>
      <c r="P139" t="s">
        <v>22</v>
      </c>
      <c r="Q139" t="s">
        <v>639</v>
      </c>
      <c r="R139" t="s">
        <v>636</v>
      </c>
      <c r="S139" t="s">
        <v>10334</v>
      </c>
      <c r="T139" t="s">
        <v>10333</v>
      </c>
    </row>
    <row r="140" spans="1:20" x14ac:dyDescent="0.25">
      <c r="A140" t="s">
        <v>37</v>
      </c>
      <c r="B140" t="s">
        <v>38</v>
      </c>
      <c r="C140">
        <v>33</v>
      </c>
      <c r="D140">
        <v>10</v>
      </c>
      <c r="E140" t="s">
        <v>10335</v>
      </c>
      <c r="F140">
        <v>276.25</v>
      </c>
      <c r="G140">
        <v>0</v>
      </c>
      <c r="H140" t="s">
        <v>661</v>
      </c>
      <c r="I140" t="s">
        <v>10336</v>
      </c>
      <c r="J140" t="s">
        <v>683</v>
      </c>
      <c r="K140" t="s">
        <v>635</v>
      </c>
      <c r="L140" t="s">
        <v>636</v>
      </c>
      <c r="M140" t="s">
        <v>10337</v>
      </c>
      <c r="N140" t="s">
        <v>635</v>
      </c>
      <c r="O140" t="s">
        <v>1071</v>
      </c>
      <c r="P140" t="s">
        <v>22</v>
      </c>
      <c r="Q140" t="s">
        <v>639</v>
      </c>
      <c r="R140" t="s">
        <v>636</v>
      </c>
      <c r="S140" t="s">
        <v>10338</v>
      </c>
      <c r="T140" t="s">
        <v>10337</v>
      </c>
    </row>
    <row r="141" spans="1:20" x14ac:dyDescent="0.25">
      <c r="A141" t="s">
        <v>164</v>
      </c>
      <c r="B141" t="s">
        <v>165</v>
      </c>
      <c r="C141">
        <v>40</v>
      </c>
      <c r="D141">
        <v>10</v>
      </c>
      <c r="E141" t="s">
        <v>10339</v>
      </c>
      <c r="F141">
        <v>280.5</v>
      </c>
      <c r="G141">
        <v>0</v>
      </c>
      <c r="H141" t="s">
        <v>661</v>
      </c>
      <c r="I141" t="s">
        <v>7508</v>
      </c>
      <c r="J141" t="s">
        <v>797</v>
      </c>
      <c r="K141" t="s">
        <v>635</v>
      </c>
      <c r="L141" t="s">
        <v>636</v>
      </c>
      <c r="M141" t="s">
        <v>10337</v>
      </c>
      <c r="N141" t="s">
        <v>635</v>
      </c>
      <c r="O141" t="s">
        <v>638</v>
      </c>
      <c r="P141" t="s">
        <v>22</v>
      </c>
      <c r="Q141" t="s">
        <v>639</v>
      </c>
      <c r="R141" t="s">
        <v>636</v>
      </c>
      <c r="S141" t="s">
        <v>10340</v>
      </c>
      <c r="T141" t="s">
        <v>10337</v>
      </c>
    </row>
    <row r="142" spans="1:20" x14ac:dyDescent="0.25">
      <c r="A142" t="s">
        <v>164</v>
      </c>
      <c r="B142" t="s">
        <v>165</v>
      </c>
      <c r="C142">
        <v>33.333333333333336</v>
      </c>
      <c r="D142">
        <v>3</v>
      </c>
      <c r="E142" t="s">
        <v>10341</v>
      </c>
      <c r="F142">
        <v>99.99</v>
      </c>
      <c r="G142">
        <v>0</v>
      </c>
      <c r="H142" t="s">
        <v>661</v>
      </c>
      <c r="I142" t="s">
        <v>10342</v>
      </c>
      <c r="J142" t="s">
        <v>643</v>
      </c>
      <c r="K142" t="s">
        <v>635</v>
      </c>
      <c r="L142" t="s">
        <v>636</v>
      </c>
      <c r="M142" t="s">
        <v>10343</v>
      </c>
      <c r="N142" t="s">
        <v>635</v>
      </c>
      <c r="O142" t="s">
        <v>638</v>
      </c>
      <c r="P142" t="s">
        <v>22</v>
      </c>
      <c r="Q142" t="s">
        <v>639</v>
      </c>
      <c r="R142" t="s">
        <v>636</v>
      </c>
      <c r="S142" t="s">
        <v>10344</v>
      </c>
      <c r="T142" t="s">
        <v>10343</v>
      </c>
    </row>
    <row r="143" spans="1:20" x14ac:dyDescent="0.25">
      <c r="A143" t="s">
        <v>164</v>
      </c>
      <c r="B143" t="s">
        <v>165</v>
      </c>
      <c r="C143">
        <v>50</v>
      </c>
      <c r="D143">
        <v>6</v>
      </c>
      <c r="E143" t="s">
        <v>10345</v>
      </c>
      <c r="F143">
        <v>182</v>
      </c>
      <c r="G143">
        <v>0</v>
      </c>
      <c r="H143" t="s">
        <v>661</v>
      </c>
      <c r="I143" t="s">
        <v>10346</v>
      </c>
      <c r="J143" t="s">
        <v>807</v>
      </c>
      <c r="K143" t="s">
        <v>635</v>
      </c>
      <c r="L143" t="s">
        <v>636</v>
      </c>
      <c r="M143" t="s">
        <v>10347</v>
      </c>
      <c r="N143" t="s">
        <v>635</v>
      </c>
      <c r="O143" t="s">
        <v>638</v>
      </c>
      <c r="P143" t="s">
        <v>22</v>
      </c>
      <c r="Q143" t="s">
        <v>639</v>
      </c>
      <c r="R143" t="s">
        <v>636</v>
      </c>
      <c r="S143" t="s">
        <v>10348</v>
      </c>
      <c r="T143" t="s">
        <v>10347</v>
      </c>
    </row>
    <row r="144" spans="1:20" x14ac:dyDescent="0.25">
      <c r="A144" t="s">
        <v>39</v>
      </c>
      <c r="B144" t="s">
        <v>44</v>
      </c>
      <c r="C144">
        <v>66.333333333333329</v>
      </c>
      <c r="D144">
        <v>3</v>
      </c>
      <c r="E144" t="s">
        <v>10349</v>
      </c>
      <c r="F144">
        <v>224.69</v>
      </c>
      <c r="G144">
        <v>0</v>
      </c>
      <c r="H144" t="s">
        <v>661</v>
      </c>
      <c r="I144" t="s">
        <v>10350</v>
      </c>
      <c r="J144" t="s">
        <v>1941</v>
      </c>
      <c r="K144" t="s">
        <v>635</v>
      </c>
      <c r="L144" t="s">
        <v>636</v>
      </c>
      <c r="M144" t="s">
        <v>10351</v>
      </c>
      <c r="N144" t="s">
        <v>635</v>
      </c>
      <c r="O144" t="s">
        <v>638</v>
      </c>
      <c r="P144" t="s">
        <v>22</v>
      </c>
      <c r="Q144" t="s">
        <v>639</v>
      </c>
      <c r="R144" t="s">
        <v>636</v>
      </c>
      <c r="S144" t="s">
        <v>10352</v>
      </c>
      <c r="T144" t="s">
        <v>10351</v>
      </c>
    </row>
    <row r="145" spans="1:20" x14ac:dyDescent="0.25">
      <c r="A145" t="s">
        <v>39</v>
      </c>
      <c r="B145" t="s">
        <v>44</v>
      </c>
      <c r="C145">
        <v>80</v>
      </c>
      <c r="D145">
        <v>1</v>
      </c>
      <c r="E145" t="s">
        <v>10353</v>
      </c>
      <c r="F145">
        <v>109</v>
      </c>
      <c r="G145">
        <v>29</v>
      </c>
      <c r="H145" t="s">
        <v>647</v>
      </c>
      <c r="I145" t="s">
        <v>8923</v>
      </c>
      <c r="J145" t="s">
        <v>10354</v>
      </c>
      <c r="K145" t="s">
        <v>10355</v>
      </c>
      <c r="L145" t="s">
        <v>3306</v>
      </c>
      <c r="M145" t="s">
        <v>10293</v>
      </c>
      <c r="N145" t="s">
        <v>635</v>
      </c>
      <c r="O145" t="s">
        <v>653</v>
      </c>
      <c r="P145" t="s">
        <v>43</v>
      </c>
      <c r="Q145" t="s">
        <v>654</v>
      </c>
      <c r="R145" t="s">
        <v>636</v>
      </c>
      <c r="S145" t="s">
        <v>10356</v>
      </c>
      <c r="T145" t="s">
        <v>10351</v>
      </c>
    </row>
    <row r="146" spans="1:20" x14ac:dyDescent="0.25">
      <c r="A146" t="s">
        <v>37</v>
      </c>
      <c r="B146" t="s">
        <v>38</v>
      </c>
      <c r="C146">
        <v>66.666666666666671</v>
      </c>
      <c r="D146">
        <v>3</v>
      </c>
      <c r="E146" t="s">
        <v>10357</v>
      </c>
      <c r="F146">
        <v>460.29</v>
      </c>
      <c r="G146">
        <v>54</v>
      </c>
      <c r="H146" t="s">
        <v>661</v>
      </c>
      <c r="I146" t="s">
        <v>10358</v>
      </c>
      <c r="J146" t="s">
        <v>727</v>
      </c>
      <c r="K146" t="s">
        <v>635</v>
      </c>
      <c r="L146" t="s">
        <v>636</v>
      </c>
      <c r="M146" t="s">
        <v>10359</v>
      </c>
      <c r="N146" t="s">
        <v>635</v>
      </c>
      <c r="O146" t="s">
        <v>638</v>
      </c>
      <c r="P146" t="s">
        <v>22</v>
      </c>
      <c r="Q146" t="s">
        <v>639</v>
      </c>
      <c r="R146" t="s">
        <v>636</v>
      </c>
      <c r="S146" t="s">
        <v>10360</v>
      </c>
      <c r="T146" t="s">
        <v>10359</v>
      </c>
    </row>
    <row r="147" spans="1:20" x14ac:dyDescent="0.25">
      <c r="A147" t="s">
        <v>37</v>
      </c>
      <c r="B147" t="s">
        <v>38</v>
      </c>
      <c r="C147">
        <v>33</v>
      </c>
      <c r="D147">
        <v>10</v>
      </c>
      <c r="E147" t="s">
        <v>10357</v>
      </c>
      <c r="F147">
        <v>460.29</v>
      </c>
      <c r="G147">
        <v>54</v>
      </c>
      <c r="H147" t="s">
        <v>661</v>
      </c>
      <c r="I147" t="s">
        <v>10358</v>
      </c>
      <c r="J147" t="s">
        <v>727</v>
      </c>
      <c r="K147" t="s">
        <v>635</v>
      </c>
      <c r="L147" t="s">
        <v>636</v>
      </c>
      <c r="M147" t="s">
        <v>10359</v>
      </c>
      <c r="N147" t="s">
        <v>635</v>
      </c>
      <c r="O147" t="s">
        <v>638</v>
      </c>
      <c r="P147" t="s">
        <v>22</v>
      </c>
      <c r="Q147" t="s">
        <v>639</v>
      </c>
      <c r="R147" t="s">
        <v>636</v>
      </c>
      <c r="S147" t="s">
        <v>10360</v>
      </c>
      <c r="T147" t="s">
        <v>10359</v>
      </c>
    </row>
    <row r="148" spans="1:20" x14ac:dyDescent="0.25">
      <c r="A148" t="s">
        <v>35</v>
      </c>
      <c r="B148" t="s">
        <v>36</v>
      </c>
      <c r="C148">
        <v>33</v>
      </c>
      <c r="D148">
        <v>10</v>
      </c>
      <c r="E148" t="s">
        <v>10361</v>
      </c>
      <c r="F148">
        <v>276.25</v>
      </c>
      <c r="G148">
        <v>0</v>
      </c>
      <c r="H148" t="s">
        <v>661</v>
      </c>
      <c r="I148" t="s">
        <v>10362</v>
      </c>
      <c r="J148" t="s">
        <v>797</v>
      </c>
      <c r="K148" t="s">
        <v>635</v>
      </c>
      <c r="L148" t="s">
        <v>636</v>
      </c>
      <c r="M148" t="s">
        <v>10359</v>
      </c>
      <c r="N148" t="s">
        <v>635</v>
      </c>
      <c r="O148" t="s">
        <v>638</v>
      </c>
      <c r="P148" t="s">
        <v>22</v>
      </c>
      <c r="Q148" t="s">
        <v>639</v>
      </c>
      <c r="R148" t="s">
        <v>636</v>
      </c>
      <c r="S148" t="s">
        <v>10363</v>
      </c>
      <c r="T148" t="s">
        <v>10359</v>
      </c>
    </row>
    <row r="149" spans="1:20" x14ac:dyDescent="0.25">
      <c r="A149" t="s">
        <v>20</v>
      </c>
      <c r="B149" t="s">
        <v>21</v>
      </c>
      <c r="C149">
        <v>50</v>
      </c>
      <c r="D149">
        <v>1</v>
      </c>
      <c r="E149" t="s">
        <v>10364</v>
      </c>
      <c r="F149">
        <v>100</v>
      </c>
      <c r="G149">
        <v>0</v>
      </c>
      <c r="H149" t="s">
        <v>632</v>
      </c>
      <c r="I149" t="s">
        <v>10365</v>
      </c>
      <c r="J149" t="s">
        <v>1105</v>
      </c>
      <c r="K149" t="s">
        <v>635</v>
      </c>
      <c r="L149" t="s">
        <v>636</v>
      </c>
      <c r="M149" t="s">
        <v>10366</v>
      </c>
      <c r="N149" t="s">
        <v>635</v>
      </c>
      <c r="O149" t="s">
        <v>1071</v>
      </c>
      <c r="P149" t="s">
        <v>22</v>
      </c>
      <c r="Q149" t="s">
        <v>639</v>
      </c>
      <c r="R149" t="s">
        <v>636</v>
      </c>
      <c r="S149" t="s">
        <v>10367</v>
      </c>
      <c r="T149" t="s">
        <v>10368</v>
      </c>
    </row>
    <row r="150" spans="1:20" x14ac:dyDescent="0.25">
      <c r="A150" t="s">
        <v>23</v>
      </c>
      <c r="B150" t="s">
        <v>24</v>
      </c>
      <c r="C150">
        <v>50</v>
      </c>
      <c r="D150">
        <v>1</v>
      </c>
      <c r="E150" t="s">
        <v>10364</v>
      </c>
      <c r="F150">
        <v>100</v>
      </c>
      <c r="G150">
        <v>0</v>
      </c>
      <c r="H150" t="s">
        <v>632</v>
      </c>
      <c r="I150" t="s">
        <v>10365</v>
      </c>
      <c r="J150" t="s">
        <v>1105</v>
      </c>
      <c r="K150" t="s">
        <v>635</v>
      </c>
      <c r="L150" t="s">
        <v>636</v>
      </c>
      <c r="M150" t="s">
        <v>10366</v>
      </c>
      <c r="N150" t="s">
        <v>635</v>
      </c>
      <c r="O150" t="s">
        <v>1071</v>
      </c>
      <c r="P150" t="s">
        <v>22</v>
      </c>
      <c r="Q150" t="s">
        <v>639</v>
      </c>
      <c r="R150" t="s">
        <v>636</v>
      </c>
      <c r="S150" t="s">
        <v>10367</v>
      </c>
      <c r="T150" t="s">
        <v>10368</v>
      </c>
    </row>
    <row r="151" spans="1:20" x14ac:dyDescent="0.25">
      <c r="A151" t="s">
        <v>25</v>
      </c>
      <c r="B151" t="s">
        <v>26</v>
      </c>
      <c r="C151">
        <v>50</v>
      </c>
      <c r="D151">
        <v>1</v>
      </c>
      <c r="E151" t="s">
        <v>10364</v>
      </c>
      <c r="F151">
        <v>100</v>
      </c>
      <c r="G151">
        <v>0</v>
      </c>
      <c r="H151" t="s">
        <v>632</v>
      </c>
      <c r="I151" t="s">
        <v>10365</v>
      </c>
      <c r="J151" t="s">
        <v>1105</v>
      </c>
      <c r="K151" t="s">
        <v>635</v>
      </c>
      <c r="L151" t="s">
        <v>636</v>
      </c>
      <c r="M151" t="s">
        <v>10366</v>
      </c>
      <c r="N151" t="s">
        <v>635</v>
      </c>
      <c r="O151" t="s">
        <v>1071</v>
      </c>
      <c r="P151" t="s">
        <v>22</v>
      </c>
      <c r="Q151" t="s">
        <v>639</v>
      </c>
      <c r="R151" t="s">
        <v>636</v>
      </c>
      <c r="S151" t="s">
        <v>10367</v>
      </c>
      <c r="T151" t="s">
        <v>10368</v>
      </c>
    </row>
    <row r="152" spans="1:20" x14ac:dyDescent="0.25">
      <c r="A152" t="s">
        <v>37</v>
      </c>
      <c r="B152" t="s">
        <v>38</v>
      </c>
      <c r="C152">
        <v>66.666666666666671</v>
      </c>
      <c r="D152">
        <v>6</v>
      </c>
      <c r="E152" t="s">
        <v>10369</v>
      </c>
      <c r="F152">
        <v>199.98</v>
      </c>
      <c r="G152">
        <v>0</v>
      </c>
      <c r="H152" t="s">
        <v>661</v>
      </c>
      <c r="I152" t="s">
        <v>3768</v>
      </c>
      <c r="J152" t="s">
        <v>2242</v>
      </c>
      <c r="K152" t="s">
        <v>635</v>
      </c>
      <c r="L152" t="s">
        <v>636</v>
      </c>
      <c r="M152" t="s">
        <v>10370</v>
      </c>
      <c r="N152" t="s">
        <v>635</v>
      </c>
      <c r="O152" t="s">
        <v>638</v>
      </c>
      <c r="P152" t="s">
        <v>22</v>
      </c>
      <c r="Q152" t="s">
        <v>639</v>
      </c>
      <c r="R152" t="s">
        <v>636</v>
      </c>
      <c r="S152" t="s">
        <v>10371</v>
      </c>
      <c r="T152" t="s">
        <v>10370</v>
      </c>
    </row>
    <row r="153" spans="1:20" x14ac:dyDescent="0.25">
      <c r="A153" t="s">
        <v>20</v>
      </c>
      <c r="B153" t="s">
        <v>21</v>
      </c>
      <c r="C153">
        <v>50</v>
      </c>
      <c r="D153">
        <v>1</v>
      </c>
      <c r="E153" t="s">
        <v>10372</v>
      </c>
      <c r="F153">
        <v>149</v>
      </c>
      <c r="G153">
        <v>0</v>
      </c>
      <c r="H153" t="s">
        <v>647</v>
      </c>
      <c r="I153" t="s">
        <v>10373</v>
      </c>
      <c r="J153" t="s">
        <v>10374</v>
      </c>
      <c r="K153" t="s">
        <v>4664</v>
      </c>
      <c r="L153" t="s">
        <v>10375</v>
      </c>
      <c r="M153" t="s">
        <v>10376</v>
      </c>
      <c r="N153" t="s">
        <v>635</v>
      </c>
      <c r="O153" t="s">
        <v>653</v>
      </c>
      <c r="P153" t="s">
        <v>43</v>
      </c>
      <c r="Q153" t="s">
        <v>654</v>
      </c>
      <c r="R153" t="s">
        <v>636</v>
      </c>
      <c r="S153" t="s">
        <v>10377</v>
      </c>
      <c r="T153" t="s">
        <v>10378</v>
      </c>
    </row>
    <row r="154" spans="1:20" x14ac:dyDescent="0.25">
      <c r="A154" t="s">
        <v>23</v>
      </c>
      <c r="B154" t="s">
        <v>24</v>
      </c>
      <c r="C154">
        <v>50</v>
      </c>
      <c r="D154">
        <v>1</v>
      </c>
      <c r="E154" t="s">
        <v>10372</v>
      </c>
      <c r="F154">
        <v>149</v>
      </c>
      <c r="G154">
        <v>0</v>
      </c>
      <c r="H154" t="s">
        <v>647</v>
      </c>
      <c r="I154" t="s">
        <v>10373</v>
      </c>
      <c r="J154" t="s">
        <v>10374</v>
      </c>
      <c r="K154" t="s">
        <v>4664</v>
      </c>
      <c r="L154" t="s">
        <v>10375</v>
      </c>
      <c r="M154" t="s">
        <v>10376</v>
      </c>
      <c r="N154" t="s">
        <v>635</v>
      </c>
      <c r="O154" t="s">
        <v>653</v>
      </c>
      <c r="P154" t="s">
        <v>43</v>
      </c>
      <c r="Q154" t="s">
        <v>654</v>
      </c>
      <c r="R154" t="s">
        <v>636</v>
      </c>
      <c r="S154" t="s">
        <v>10377</v>
      </c>
      <c r="T154" t="s">
        <v>10378</v>
      </c>
    </row>
    <row r="155" spans="1:20" x14ac:dyDescent="0.25">
      <c r="A155" t="s">
        <v>25</v>
      </c>
      <c r="B155" t="s">
        <v>26</v>
      </c>
      <c r="C155">
        <v>50</v>
      </c>
      <c r="D155">
        <v>1</v>
      </c>
      <c r="E155" t="s">
        <v>10372</v>
      </c>
      <c r="F155">
        <v>149</v>
      </c>
      <c r="G155">
        <v>0</v>
      </c>
      <c r="H155" t="s">
        <v>647</v>
      </c>
      <c r="I155" t="s">
        <v>10373</v>
      </c>
      <c r="J155" t="s">
        <v>10374</v>
      </c>
      <c r="K155" t="s">
        <v>4664</v>
      </c>
      <c r="L155" t="s">
        <v>10375</v>
      </c>
      <c r="M155" t="s">
        <v>10376</v>
      </c>
      <c r="N155" t="s">
        <v>635</v>
      </c>
      <c r="O155" t="s">
        <v>653</v>
      </c>
      <c r="P155" t="s">
        <v>43</v>
      </c>
      <c r="Q155" t="s">
        <v>654</v>
      </c>
      <c r="R155" t="s">
        <v>636</v>
      </c>
      <c r="S155" t="s">
        <v>10377</v>
      </c>
      <c r="T155" t="s">
        <v>10378</v>
      </c>
    </row>
    <row r="156" spans="1:20" x14ac:dyDescent="0.25">
      <c r="A156" t="s">
        <v>37</v>
      </c>
      <c r="B156" t="s">
        <v>38</v>
      </c>
      <c r="C156">
        <v>66.666666666666671</v>
      </c>
      <c r="D156">
        <v>6</v>
      </c>
      <c r="E156" t="s">
        <v>10379</v>
      </c>
      <c r="F156">
        <v>199.98</v>
      </c>
      <c r="G156">
        <v>0</v>
      </c>
      <c r="H156" t="s">
        <v>661</v>
      </c>
      <c r="I156" t="s">
        <v>10380</v>
      </c>
      <c r="J156" t="s">
        <v>6387</v>
      </c>
      <c r="K156" t="s">
        <v>635</v>
      </c>
      <c r="L156" t="s">
        <v>636</v>
      </c>
      <c r="M156" t="s">
        <v>10381</v>
      </c>
      <c r="N156" t="s">
        <v>635</v>
      </c>
      <c r="O156" t="s">
        <v>638</v>
      </c>
      <c r="P156" t="s">
        <v>22</v>
      </c>
      <c r="Q156" t="s">
        <v>639</v>
      </c>
      <c r="R156" t="s">
        <v>636</v>
      </c>
      <c r="S156" t="s">
        <v>10382</v>
      </c>
      <c r="T156" t="s">
        <v>10381</v>
      </c>
    </row>
    <row r="157" spans="1:20" x14ac:dyDescent="0.25">
      <c r="A157" t="s">
        <v>20</v>
      </c>
      <c r="B157" t="s">
        <v>21</v>
      </c>
      <c r="C157">
        <v>60</v>
      </c>
      <c r="D157">
        <v>2</v>
      </c>
      <c r="E157" t="s">
        <v>10383</v>
      </c>
      <c r="F157">
        <v>179.75</v>
      </c>
      <c r="G157">
        <v>0</v>
      </c>
      <c r="H157" t="s">
        <v>661</v>
      </c>
      <c r="I157" t="s">
        <v>6966</v>
      </c>
      <c r="J157" t="s">
        <v>2829</v>
      </c>
      <c r="K157" t="s">
        <v>635</v>
      </c>
      <c r="L157" t="s">
        <v>636</v>
      </c>
      <c r="M157" t="s">
        <v>10384</v>
      </c>
      <c r="N157" t="s">
        <v>635</v>
      </c>
      <c r="O157" t="s">
        <v>638</v>
      </c>
      <c r="P157" t="s">
        <v>22</v>
      </c>
      <c r="Q157" t="s">
        <v>639</v>
      </c>
      <c r="R157" t="s">
        <v>636</v>
      </c>
      <c r="S157" t="s">
        <v>10385</v>
      </c>
      <c r="T157" t="s">
        <v>10386</v>
      </c>
    </row>
    <row r="158" spans="1:20" x14ac:dyDescent="0.25">
      <c r="A158" t="s">
        <v>23</v>
      </c>
      <c r="B158" t="s">
        <v>24</v>
      </c>
      <c r="C158">
        <v>60</v>
      </c>
      <c r="D158">
        <v>2</v>
      </c>
      <c r="E158" t="s">
        <v>10383</v>
      </c>
      <c r="F158">
        <v>179.75</v>
      </c>
      <c r="G158">
        <v>0</v>
      </c>
      <c r="H158" t="s">
        <v>661</v>
      </c>
      <c r="I158" t="s">
        <v>6966</v>
      </c>
      <c r="J158" t="s">
        <v>2829</v>
      </c>
      <c r="K158" t="s">
        <v>635</v>
      </c>
      <c r="L158" t="s">
        <v>636</v>
      </c>
      <c r="M158" t="s">
        <v>10384</v>
      </c>
      <c r="N158" t="s">
        <v>635</v>
      </c>
      <c r="O158" t="s">
        <v>638</v>
      </c>
      <c r="P158" t="s">
        <v>22</v>
      </c>
      <c r="Q158" t="s">
        <v>639</v>
      </c>
      <c r="R158" t="s">
        <v>636</v>
      </c>
      <c r="S158" t="s">
        <v>10385</v>
      </c>
      <c r="T158" t="s">
        <v>10386</v>
      </c>
    </row>
    <row r="159" spans="1:20" x14ac:dyDescent="0.25">
      <c r="A159" t="s">
        <v>25</v>
      </c>
      <c r="B159" t="s">
        <v>26</v>
      </c>
      <c r="C159">
        <v>60</v>
      </c>
      <c r="D159">
        <v>2</v>
      </c>
      <c r="E159" t="s">
        <v>10383</v>
      </c>
      <c r="F159">
        <v>179.75</v>
      </c>
      <c r="G159">
        <v>0</v>
      </c>
      <c r="H159" t="s">
        <v>661</v>
      </c>
      <c r="I159" t="s">
        <v>6966</v>
      </c>
      <c r="J159" t="s">
        <v>2829</v>
      </c>
      <c r="K159" t="s">
        <v>635</v>
      </c>
      <c r="L159" t="s">
        <v>636</v>
      </c>
      <c r="M159" t="s">
        <v>10384</v>
      </c>
      <c r="N159" t="s">
        <v>635</v>
      </c>
      <c r="O159" t="s">
        <v>638</v>
      </c>
      <c r="P159" t="s">
        <v>22</v>
      </c>
      <c r="Q159" t="s">
        <v>639</v>
      </c>
      <c r="R159" t="s">
        <v>636</v>
      </c>
      <c r="S159" t="s">
        <v>10385</v>
      </c>
      <c r="T159" t="s">
        <v>10386</v>
      </c>
    </row>
    <row r="160" spans="1:20" x14ac:dyDescent="0.25">
      <c r="A160" t="s">
        <v>35</v>
      </c>
      <c r="B160" t="s">
        <v>36</v>
      </c>
      <c r="C160">
        <v>66.666666666666671</v>
      </c>
      <c r="D160">
        <v>3</v>
      </c>
      <c r="E160" t="s">
        <v>10387</v>
      </c>
      <c r="F160">
        <v>99.99</v>
      </c>
      <c r="G160">
        <v>0</v>
      </c>
      <c r="H160" t="s">
        <v>661</v>
      </c>
      <c r="I160" t="s">
        <v>10388</v>
      </c>
      <c r="J160" t="s">
        <v>1214</v>
      </c>
      <c r="K160" t="s">
        <v>635</v>
      </c>
      <c r="L160" t="s">
        <v>636</v>
      </c>
      <c r="M160" t="s">
        <v>10389</v>
      </c>
      <c r="N160" t="s">
        <v>635</v>
      </c>
      <c r="O160" t="s">
        <v>668</v>
      </c>
      <c r="P160" t="s">
        <v>22</v>
      </c>
      <c r="Q160" t="s">
        <v>669</v>
      </c>
      <c r="R160" t="s">
        <v>636</v>
      </c>
      <c r="S160" t="s">
        <v>10390</v>
      </c>
      <c r="T160" t="s">
        <v>10386</v>
      </c>
    </row>
    <row r="161" spans="1:20" x14ac:dyDescent="0.25">
      <c r="A161" t="s">
        <v>20</v>
      </c>
      <c r="B161" t="s">
        <v>21</v>
      </c>
      <c r="C161">
        <v>50</v>
      </c>
      <c r="D161">
        <v>1</v>
      </c>
      <c r="E161" t="s">
        <v>10391</v>
      </c>
      <c r="F161">
        <v>99.99</v>
      </c>
      <c r="G161">
        <v>0</v>
      </c>
      <c r="H161" t="s">
        <v>661</v>
      </c>
      <c r="I161" t="s">
        <v>10392</v>
      </c>
      <c r="J161" t="s">
        <v>823</v>
      </c>
      <c r="K161" t="s">
        <v>635</v>
      </c>
      <c r="L161" t="s">
        <v>636</v>
      </c>
      <c r="M161" t="s">
        <v>10384</v>
      </c>
      <c r="N161" t="s">
        <v>635</v>
      </c>
      <c r="O161" t="s">
        <v>668</v>
      </c>
      <c r="P161" t="s">
        <v>22</v>
      </c>
      <c r="Q161" t="s">
        <v>669</v>
      </c>
      <c r="R161" t="s">
        <v>636</v>
      </c>
      <c r="S161" t="s">
        <v>10393</v>
      </c>
      <c r="T161" t="s">
        <v>10386</v>
      </c>
    </row>
    <row r="162" spans="1:20" x14ac:dyDescent="0.25">
      <c r="A162" t="s">
        <v>23</v>
      </c>
      <c r="B162" t="s">
        <v>24</v>
      </c>
      <c r="C162">
        <v>50</v>
      </c>
      <c r="D162">
        <v>1</v>
      </c>
      <c r="E162" t="s">
        <v>10391</v>
      </c>
      <c r="F162">
        <v>99.99</v>
      </c>
      <c r="G162">
        <v>0</v>
      </c>
      <c r="H162" t="s">
        <v>661</v>
      </c>
      <c r="I162" t="s">
        <v>10392</v>
      </c>
      <c r="J162" t="s">
        <v>823</v>
      </c>
      <c r="K162" t="s">
        <v>635</v>
      </c>
      <c r="L162" t="s">
        <v>636</v>
      </c>
      <c r="M162" t="s">
        <v>10384</v>
      </c>
      <c r="N162" t="s">
        <v>635</v>
      </c>
      <c r="O162" t="s">
        <v>668</v>
      </c>
      <c r="P162" t="s">
        <v>22</v>
      </c>
      <c r="Q162" t="s">
        <v>669</v>
      </c>
      <c r="R162" t="s">
        <v>636</v>
      </c>
      <c r="S162" t="s">
        <v>10393</v>
      </c>
      <c r="T162" t="s">
        <v>10386</v>
      </c>
    </row>
    <row r="163" spans="1:20" x14ac:dyDescent="0.25">
      <c r="A163" t="s">
        <v>25</v>
      </c>
      <c r="B163" t="s">
        <v>26</v>
      </c>
      <c r="C163">
        <v>50</v>
      </c>
      <c r="D163">
        <v>1</v>
      </c>
      <c r="E163" t="s">
        <v>10391</v>
      </c>
      <c r="F163">
        <v>99.99</v>
      </c>
      <c r="G163">
        <v>0</v>
      </c>
      <c r="H163" t="s">
        <v>661</v>
      </c>
      <c r="I163" t="s">
        <v>10392</v>
      </c>
      <c r="J163" t="s">
        <v>823</v>
      </c>
      <c r="K163" t="s">
        <v>635</v>
      </c>
      <c r="L163" t="s">
        <v>636</v>
      </c>
      <c r="M163" t="s">
        <v>10384</v>
      </c>
      <c r="N163" t="s">
        <v>635</v>
      </c>
      <c r="O163" t="s">
        <v>668</v>
      </c>
      <c r="P163" t="s">
        <v>22</v>
      </c>
      <c r="Q163" t="s">
        <v>669</v>
      </c>
      <c r="R163" t="s">
        <v>636</v>
      </c>
      <c r="S163" t="s">
        <v>10393</v>
      </c>
      <c r="T163" t="s">
        <v>10386</v>
      </c>
    </row>
    <row r="164" spans="1:20" x14ac:dyDescent="0.25">
      <c r="A164" t="s">
        <v>37</v>
      </c>
      <c r="B164" t="s">
        <v>38</v>
      </c>
      <c r="C164">
        <v>66.666666666666671</v>
      </c>
      <c r="D164">
        <v>3</v>
      </c>
      <c r="E164" t="s">
        <v>10394</v>
      </c>
      <c r="F164">
        <v>99.99</v>
      </c>
      <c r="G164">
        <v>0</v>
      </c>
      <c r="H164" t="s">
        <v>661</v>
      </c>
      <c r="I164" t="s">
        <v>10395</v>
      </c>
      <c r="J164" t="s">
        <v>944</v>
      </c>
      <c r="K164" t="s">
        <v>635</v>
      </c>
      <c r="L164" t="s">
        <v>636</v>
      </c>
      <c r="M164" t="s">
        <v>10396</v>
      </c>
      <c r="N164" t="s">
        <v>635</v>
      </c>
      <c r="O164" t="s">
        <v>638</v>
      </c>
      <c r="P164" t="s">
        <v>22</v>
      </c>
      <c r="Q164" t="s">
        <v>639</v>
      </c>
      <c r="R164" t="s">
        <v>636</v>
      </c>
      <c r="S164" t="s">
        <v>10397</v>
      </c>
      <c r="T164" t="s">
        <v>10396</v>
      </c>
    </row>
    <row r="165" spans="1:20" x14ac:dyDescent="0.25">
      <c r="A165" t="s">
        <v>20</v>
      </c>
      <c r="B165" t="s">
        <v>21</v>
      </c>
      <c r="C165">
        <v>33.333333333333336</v>
      </c>
      <c r="D165">
        <v>3</v>
      </c>
      <c r="E165" t="s">
        <v>10398</v>
      </c>
      <c r="F165">
        <v>100</v>
      </c>
      <c r="G165">
        <v>0</v>
      </c>
      <c r="H165" t="s">
        <v>632</v>
      </c>
      <c r="I165" t="s">
        <v>10399</v>
      </c>
      <c r="J165" t="s">
        <v>1917</v>
      </c>
      <c r="K165" t="s">
        <v>635</v>
      </c>
      <c r="L165" t="s">
        <v>636</v>
      </c>
      <c r="M165" t="s">
        <v>10400</v>
      </c>
      <c r="N165" t="s">
        <v>635</v>
      </c>
      <c r="O165" t="s">
        <v>1071</v>
      </c>
      <c r="P165" t="s">
        <v>22</v>
      </c>
      <c r="Q165" t="s">
        <v>639</v>
      </c>
      <c r="R165" t="s">
        <v>636</v>
      </c>
      <c r="S165" t="s">
        <v>10401</v>
      </c>
      <c r="T165" t="s">
        <v>10400</v>
      </c>
    </row>
    <row r="166" spans="1:20" x14ac:dyDescent="0.25">
      <c r="A166" t="s">
        <v>164</v>
      </c>
      <c r="B166" t="s">
        <v>165</v>
      </c>
      <c r="C166">
        <v>33.333333333333336</v>
      </c>
      <c r="D166">
        <v>3</v>
      </c>
      <c r="E166" t="s">
        <v>10402</v>
      </c>
      <c r="F166">
        <v>99.99</v>
      </c>
      <c r="G166">
        <v>0</v>
      </c>
      <c r="H166" t="s">
        <v>661</v>
      </c>
      <c r="I166" t="s">
        <v>10403</v>
      </c>
      <c r="J166" t="s">
        <v>1332</v>
      </c>
      <c r="K166" t="s">
        <v>635</v>
      </c>
      <c r="L166" t="s">
        <v>636</v>
      </c>
      <c r="M166" t="s">
        <v>10404</v>
      </c>
      <c r="N166" t="s">
        <v>635</v>
      </c>
      <c r="O166" t="s">
        <v>638</v>
      </c>
      <c r="P166" t="s">
        <v>22</v>
      </c>
      <c r="Q166" t="s">
        <v>639</v>
      </c>
      <c r="R166" t="s">
        <v>636</v>
      </c>
      <c r="S166" t="s">
        <v>10405</v>
      </c>
      <c r="T166" t="s">
        <v>10404</v>
      </c>
    </row>
    <row r="167" spans="1:20" x14ac:dyDescent="0.25">
      <c r="A167" t="s">
        <v>37</v>
      </c>
      <c r="B167" t="s">
        <v>38</v>
      </c>
      <c r="C167">
        <v>66.666666666666671</v>
      </c>
      <c r="D167">
        <v>3</v>
      </c>
      <c r="E167" t="s">
        <v>10406</v>
      </c>
      <c r="F167">
        <v>99.99</v>
      </c>
      <c r="G167">
        <v>0</v>
      </c>
      <c r="H167" t="s">
        <v>661</v>
      </c>
      <c r="I167" t="s">
        <v>10407</v>
      </c>
      <c r="J167" t="s">
        <v>978</v>
      </c>
      <c r="K167" t="s">
        <v>635</v>
      </c>
      <c r="L167" t="s">
        <v>636</v>
      </c>
      <c r="M167" t="s">
        <v>10408</v>
      </c>
      <c r="N167" t="s">
        <v>635</v>
      </c>
      <c r="O167" t="s">
        <v>638</v>
      </c>
      <c r="P167" t="s">
        <v>22</v>
      </c>
      <c r="Q167" t="s">
        <v>639</v>
      </c>
      <c r="R167" t="s">
        <v>636</v>
      </c>
      <c r="S167" t="s">
        <v>10409</v>
      </c>
      <c r="T167" t="s">
        <v>10408</v>
      </c>
    </row>
    <row r="168" spans="1:20" x14ac:dyDescent="0.25">
      <c r="A168" t="s">
        <v>20</v>
      </c>
      <c r="B168" t="s">
        <v>21</v>
      </c>
      <c r="C168">
        <v>60</v>
      </c>
      <c r="D168">
        <v>2</v>
      </c>
      <c r="E168" t="s">
        <v>10410</v>
      </c>
      <c r="F168">
        <v>151.30000000000001</v>
      </c>
      <c r="G168">
        <v>0</v>
      </c>
      <c r="H168" t="s">
        <v>661</v>
      </c>
      <c r="I168" t="s">
        <v>10411</v>
      </c>
      <c r="J168" t="s">
        <v>839</v>
      </c>
      <c r="K168" t="s">
        <v>635</v>
      </c>
      <c r="L168" t="s">
        <v>636</v>
      </c>
      <c r="M168" t="s">
        <v>10408</v>
      </c>
      <c r="N168" t="s">
        <v>635</v>
      </c>
      <c r="O168" t="s">
        <v>668</v>
      </c>
      <c r="P168" t="s">
        <v>22</v>
      </c>
      <c r="Q168" t="s">
        <v>669</v>
      </c>
      <c r="R168" t="s">
        <v>636</v>
      </c>
      <c r="S168" t="s">
        <v>10412</v>
      </c>
      <c r="T168" t="s">
        <v>10408</v>
      </c>
    </row>
    <row r="169" spans="1:20" x14ac:dyDescent="0.25">
      <c r="A169" t="s">
        <v>23</v>
      </c>
      <c r="B169" t="s">
        <v>24</v>
      </c>
      <c r="C169">
        <v>60</v>
      </c>
      <c r="D169">
        <v>2</v>
      </c>
      <c r="E169" t="s">
        <v>10410</v>
      </c>
      <c r="F169">
        <v>151.30000000000001</v>
      </c>
      <c r="G169">
        <v>0</v>
      </c>
      <c r="H169" t="s">
        <v>661</v>
      </c>
      <c r="I169" t="s">
        <v>10411</v>
      </c>
      <c r="J169" t="s">
        <v>839</v>
      </c>
      <c r="K169" t="s">
        <v>635</v>
      </c>
      <c r="L169" t="s">
        <v>636</v>
      </c>
      <c r="M169" t="s">
        <v>10408</v>
      </c>
      <c r="N169" t="s">
        <v>635</v>
      </c>
      <c r="O169" t="s">
        <v>668</v>
      </c>
      <c r="P169" t="s">
        <v>22</v>
      </c>
      <c r="Q169" t="s">
        <v>669</v>
      </c>
      <c r="R169" t="s">
        <v>636</v>
      </c>
      <c r="S169" t="s">
        <v>10412</v>
      </c>
      <c r="T169" t="s">
        <v>10408</v>
      </c>
    </row>
    <row r="170" spans="1:20" x14ac:dyDescent="0.25">
      <c r="A170" t="s">
        <v>25</v>
      </c>
      <c r="B170" t="s">
        <v>26</v>
      </c>
      <c r="C170">
        <v>60</v>
      </c>
      <c r="D170">
        <v>2</v>
      </c>
      <c r="E170" t="s">
        <v>10410</v>
      </c>
      <c r="F170">
        <v>151.30000000000001</v>
      </c>
      <c r="G170">
        <v>0</v>
      </c>
      <c r="H170" t="s">
        <v>661</v>
      </c>
      <c r="I170" t="s">
        <v>10411</v>
      </c>
      <c r="J170" t="s">
        <v>839</v>
      </c>
      <c r="K170" t="s">
        <v>635</v>
      </c>
      <c r="L170" t="s">
        <v>636</v>
      </c>
      <c r="M170" t="s">
        <v>10408</v>
      </c>
      <c r="N170" t="s">
        <v>635</v>
      </c>
      <c r="O170" t="s">
        <v>668</v>
      </c>
      <c r="P170" t="s">
        <v>22</v>
      </c>
      <c r="Q170" t="s">
        <v>669</v>
      </c>
      <c r="R170" t="s">
        <v>636</v>
      </c>
      <c r="S170" t="s">
        <v>10412</v>
      </c>
      <c r="T170" t="s">
        <v>10408</v>
      </c>
    </row>
    <row r="171" spans="1:20" x14ac:dyDescent="0.25">
      <c r="A171" t="s">
        <v>164</v>
      </c>
      <c r="B171" t="s">
        <v>165</v>
      </c>
      <c r="C171">
        <v>33.333333333333336</v>
      </c>
      <c r="D171">
        <v>3</v>
      </c>
      <c r="E171" t="s">
        <v>10413</v>
      </c>
      <c r="F171">
        <v>221</v>
      </c>
      <c r="G171">
        <v>0</v>
      </c>
      <c r="H171" t="s">
        <v>647</v>
      </c>
      <c r="I171" t="s">
        <v>3512</v>
      </c>
      <c r="J171" t="s">
        <v>10414</v>
      </c>
      <c r="K171" t="s">
        <v>10415</v>
      </c>
      <c r="L171" t="s">
        <v>4675</v>
      </c>
      <c r="M171" t="s">
        <v>10416</v>
      </c>
      <c r="N171" t="s">
        <v>635</v>
      </c>
      <c r="O171" t="s">
        <v>653</v>
      </c>
      <c r="P171" t="s">
        <v>43</v>
      </c>
      <c r="Q171" t="s">
        <v>654</v>
      </c>
      <c r="R171" t="s">
        <v>636</v>
      </c>
      <c r="S171" t="s">
        <v>10417</v>
      </c>
      <c r="T171" t="s">
        <v>10416</v>
      </c>
    </row>
    <row r="172" spans="1:20" x14ac:dyDescent="0.25">
      <c r="A172" t="s">
        <v>118</v>
      </c>
      <c r="B172" t="s">
        <v>91</v>
      </c>
      <c r="C172">
        <v>80</v>
      </c>
      <c r="D172">
        <v>1</v>
      </c>
      <c r="E172" t="s">
        <v>10413</v>
      </c>
      <c r="F172">
        <v>221</v>
      </c>
      <c r="G172">
        <v>0</v>
      </c>
      <c r="H172" t="s">
        <v>647</v>
      </c>
      <c r="I172" t="s">
        <v>3512</v>
      </c>
      <c r="J172" t="s">
        <v>10414</v>
      </c>
      <c r="K172" t="s">
        <v>10415</v>
      </c>
      <c r="L172" t="s">
        <v>4675</v>
      </c>
      <c r="M172" t="s">
        <v>10416</v>
      </c>
      <c r="N172" t="s">
        <v>635</v>
      </c>
      <c r="O172" t="s">
        <v>653</v>
      </c>
      <c r="P172" t="s">
        <v>43</v>
      </c>
      <c r="Q172" t="s">
        <v>654</v>
      </c>
      <c r="R172" t="s">
        <v>636</v>
      </c>
      <c r="S172" t="s">
        <v>10417</v>
      </c>
      <c r="T172" t="s">
        <v>10416</v>
      </c>
    </row>
    <row r="173" spans="1:20" x14ac:dyDescent="0.25">
      <c r="A173" t="s">
        <v>164</v>
      </c>
      <c r="B173" t="s">
        <v>165</v>
      </c>
      <c r="C173">
        <v>33.333333333333336</v>
      </c>
      <c r="D173">
        <v>3</v>
      </c>
      <c r="E173" t="s">
        <v>10418</v>
      </c>
      <c r="F173">
        <v>99.99</v>
      </c>
      <c r="G173">
        <v>0</v>
      </c>
      <c r="H173" t="s">
        <v>661</v>
      </c>
      <c r="I173" t="s">
        <v>10419</v>
      </c>
      <c r="J173" t="s">
        <v>643</v>
      </c>
      <c r="K173" t="s">
        <v>635</v>
      </c>
      <c r="L173" t="s">
        <v>636</v>
      </c>
      <c r="M173" t="s">
        <v>10420</v>
      </c>
      <c r="N173" t="s">
        <v>635</v>
      </c>
      <c r="O173" t="s">
        <v>638</v>
      </c>
      <c r="P173" t="s">
        <v>22</v>
      </c>
      <c r="Q173" t="s">
        <v>639</v>
      </c>
      <c r="R173" t="s">
        <v>636</v>
      </c>
      <c r="S173" t="s">
        <v>10421</v>
      </c>
      <c r="T173" t="s">
        <v>10420</v>
      </c>
    </row>
    <row r="174" spans="1:20" x14ac:dyDescent="0.25">
      <c r="A174" t="s">
        <v>164</v>
      </c>
      <c r="B174" t="s">
        <v>165</v>
      </c>
      <c r="C174">
        <v>50</v>
      </c>
      <c r="D174">
        <v>6</v>
      </c>
      <c r="E174" t="s">
        <v>10422</v>
      </c>
      <c r="F174">
        <v>199.99</v>
      </c>
      <c r="G174">
        <v>0</v>
      </c>
      <c r="H174" t="s">
        <v>661</v>
      </c>
      <c r="I174" t="s">
        <v>10423</v>
      </c>
      <c r="J174" t="s">
        <v>663</v>
      </c>
      <c r="K174" t="s">
        <v>635</v>
      </c>
      <c r="L174" t="s">
        <v>636</v>
      </c>
      <c r="M174" t="s">
        <v>10420</v>
      </c>
      <c r="N174" t="s">
        <v>635</v>
      </c>
      <c r="O174" t="s">
        <v>668</v>
      </c>
      <c r="P174" t="s">
        <v>22</v>
      </c>
      <c r="Q174" t="s">
        <v>669</v>
      </c>
      <c r="R174" t="s">
        <v>636</v>
      </c>
      <c r="S174" t="s">
        <v>10424</v>
      </c>
      <c r="T174" t="s">
        <v>10420</v>
      </c>
    </row>
    <row r="175" spans="1:20" x14ac:dyDescent="0.25">
      <c r="A175" t="s">
        <v>20</v>
      </c>
      <c r="B175" t="s">
        <v>21</v>
      </c>
      <c r="C175">
        <v>50</v>
      </c>
      <c r="D175">
        <v>3</v>
      </c>
      <c r="E175" t="s">
        <v>10425</v>
      </c>
      <c r="F175">
        <v>278.7</v>
      </c>
      <c r="G175">
        <v>0</v>
      </c>
      <c r="H175" t="s">
        <v>661</v>
      </c>
      <c r="I175" t="s">
        <v>10426</v>
      </c>
      <c r="J175" t="s">
        <v>1874</v>
      </c>
      <c r="K175" t="s">
        <v>635</v>
      </c>
      <c r="L175" t="s">
        <v>636</v>
      </c>
      <c r="M175" t="s">
        <v>10427</v>
      </c>
      <c r="N175" t="s">
        <v>635</v>
      </c>
      <c r="O175" t="s">
        <v>638</v>
      </c>
      <c r="P175" t="s">
        <v>22</v>
      </c>
      <c r="Q175" t="s">
        <v>639</v>
      </c>
      <c r="R175" t="s">
        <v>636</v>
      </c>
      <c r="S175" t="s">
        <v>10428</v>
      </c>
      <c r="T175" t="s">
        <v>10427</v>
      </c>
    </row>
    <row r="176" spans="1:20" x14ac:dyDescent="0.25">
      <c r="A176" t="s">
        <v>23</v>
      </c>
      <c r="B176" t="s">
        <v>24</v>
      </c>
      <c r="C176">
        <v>50</v>
      </c>
      <c r="D176">
        <v>3</v>
      </c>
      <c r="E176" t="s">
        <v>10425</v>
      </c>
      <c r="F176">
        <v>278.7</v>
      </c>
      <c r="G176">
        <v>0</v>
      </c>
      <c r="H176" t="s">
        <v>661</v>
      </c>
      <c r="I176" t="s">
        <v>10426</v>
      </c>
      <c r="J176" t="s">
        <v>1874</v>
      </c>
      <c r="K176" t="s">
        <v>635</v>
      </c>
      <c r="L176" t="s">
        <v>636</v>
      </c>
      <c r="M176" t="s">
        <v>10427</v>
      </c>
      <c r="N176" t="s">
        <v>635</v>
      </c>
      <c r="O176" t="s">
        <v>638</v>
      </c>
      <c r="P176" t="s">
        <v>22</v>
      </c>
      <c r="Q176" t="s">
        <v>639</v>
      </c>
      <c r="R176" t="s">
        <v>636</v>
      </c>
      <c r="S176" t="s">
        <v>10428</v>
      </c>
      <c r="T176" t="s">
        <v>10427</v>
      </c>
    </row>
    <row r="177" spans="1:20" x14ac:dyDescent="0.25">
      <c r="A177" t="s">
        <v>25</v>
      </c>
      <c r="B177" t="s">
        <v>26</v>
      </c>
      <c r="C177">
        <v>50</v>
      </c>
      <c r="D177">
        <v>3</v>
      </c>
      <c r="E177" t="s">
        <v>10425</v>
      </c>
      <c r="F177">
        <v>278.7</v>
      </c>
      <c r="G177">
        <v>0</v>
      </c>
      <c r="H177" t="s">
        <v>661</v>
      </c>
      <c r="I177" t="s">
        <v>10426</v>
      </c>
      <c r="J177" t="s">
        <v>1874</v>
      </c>
      <c r="K177" t="s">
        <v>635</v>
      </c>
      <c r="L177" t="s">
        <v>636</v>
      </c>
      <c r="M177" t="s">
        <v>10427</v>
      </c>
      <c r="N177" t="s">
        <v>635</v>
      </c>
      <c r="O177" t="s">
        <v>638</v>
      </c>
      <c r="P177" t="s">
        <v>22</v>
      </c>
      <c r="Q177" t="s">
        <v>639</v>
      </c>
      <c r="R177" t="s">
        <v>636</v>
      </c>
      <c r="S177" t="s">
        <v>10428</v>
      </c>
      <c r="T177" t="s">
        <v>10427</v>
      </c>
    </row>
    <row r="178" spans="1:20" x14ac:dyDescent="0.25">
      <c r="A178" t="s">
        <v>20</v>
      </c>
      <c r="B178" t="s">
        <v>21</v>
      </c>
      <c r="C178">
        <v>50</v>
      </c>
      <c r="D178">
        <v>1</v>
      </c>
      <c r="E178" t="s">
        <v>10429</v>
      </c>
      <c r="F178">
        <v>99.99</v>
      </c>
      <c r="G178">
        <v>0</v>
      </c>
      <c r="H178" t="s">
        <v>661</v>
      </c>
      <c r="I178" t="s">
        <v>10430</v>
      </c>
      <c r="J178" t="s">
        <v>687</v>
      </c>
      <c r="K178" t="s">
        <v>635</v>
      </c>
      <c r="L178" t="s">
        <v>636</v>
      </c>
      <c r="M178" t="s">
        <v>10431</v>
      </c>
      <c r="N178" t="s">
        <v>635</v>
      </c>
      <c r="O178" t="s">
        <v>668</v>
      </c>
      <c r="P178" t="s">
        <v>22</v>
      </c>
      <c r="Q178" t="s">
        <v>669</v>
      </c>
      <c r="R178" t="s">
        <v>636</v>
      </c>
      <c r="S178" t="s">
        <v>10432</v>
      </c>
      <c r="T178" t="s">
        <v>10431</v>
      </c>
    </row>
    <row r="179" spans="1:20" x14ac:dyDescent="0.25">
      <c r="A179" t="s">
        <v>23</v>
      </c>
      <c r="B179" t="s">
        <v>24</v>
      </c>
      <c r="C179">
        <v>50</v>
      </c>
      <c r="D179">
        <v>1</v>
      </c>
      <c r="E179" t="s">
        <v>10429</v>
      </c>
      <c r="F179">
        <v>99.99</v>
      </c>
      <c r="G179">
        <v>0</v>
      </c>
      <c r="H179" t="s">
        <v>661</v>
      </c>
      <c r="I179" t="s">
        <v>10430</v>
      </c>
      <c r="J179" t="s">
        <v>687</v>
      </c>
      <c r="K179" t="s">
        <v>635</v>
      </c>
      <c r="L179" t="s">
        <v>636</v>
      </c>
      <c r="M179" t="s">
        <v>10431</v>
      </c>
      <c r="N179" t="s">
        <v>635</v>
      </c>
      <c r="O179" t="s">
        <v>668</v>
      </c>
      <c r="P179" t="s">
        <v>22</v>
      </c>
      <c r="Q179" t="s">
        <v>669</v>
      </c>
      <c r="R179" t="s">
        <v>636</v>
      </c>
      <c r="S179" t="s">
        <v>10432</v>
      </c>
      <c r="T179" t="s">
        <v>10431</v>
      </c>
    </row>
    <row r="180" spans="1:20" x14ac:dyDescent="0.25">
      <c r="A180" t="s">
        <v>25</v>
      </c>
      <c r="B180" t="s">
        <v>26</v>
      </c>
      <c r="C180">
        <v>50</v>
      </c>
      <c r="D180">
        <v>1</v>
      </c>
      <c r="E180" t="s">
        <v>10429</v>
      </c>
      <c r="F180">
        <v>99.99</v>
      </c>
      <c r="G180">
        <v>0</v>
      </c>
      <c r="H180" t="s">
        <v>661</v>
      </c>
      <c r="I180" t="s">
        <v>10430</v>
      </c>
      <c r="J180" t="s">
        <v>687</v>
      </c>
      <c r="K180" t="s">
        <v>635</v>
      </c>
      <c r="L180" t="s">
        <v>636</v>
      </c>
      <c r="M180" t="s">
        <v>10431</v>
      </c>
      <c r="N180" t="s">
        <v>635</v>
      </c>
      <c r="O180" t="s">
        <v>668</v>
      </c>
      <c r="P180" t="s">
        <v>22</v>
      </c>
      <c r="Q180" t="s">
        <v>669</v>
      </c>
      <c r="R180" t="s">
        <v>636</v>
      </c>
      <c r="S180" t="s">
        <v>10432</v>
      </c>
      <c r="T180" t="s">
        <v>10431</v>
      </c>
    </row>
    <row r="181" spans="1:20" x14ac:dyDescent="0.25">
      <c r="A181" t="s">
        <v>20</v>
      </c>
      <c r="B181" t="s">
        <v>21</v>
      </c>
      <c r="C181">
        <v>50</v>
      </c>
      <c r="D181">
        <v>1</v>
      </c>
      <c r="E181" t="s">
        <v>10433</v>
      </c>
      <c r="F181">
        <v>99.99</v>
      </c>
      <c r="G181">
        <v>0</v>
      </c>
      <c r="H181" t="s">
        <v>661</v>
      </c>
      <c r="I181" t="s">
        <v>10434</v>
      </c>
      <c r="J181" t="s">
        <v>711</v>
      </c>
      <c r="K181" t="s">
        <v>635</v>
      </c>
      <c r="L181" t="s">
        <v>636</v>
      </c>
      <c r="M181" t="s">
        <v>10435</v>
      </c>
      <c r="N181" t="s">
        <v>635</v>
      </c>
      <c r="O181" t="s">
        <v>668</v>
      </c>
      <c r="P181" t="s">
        <v>22</v>
      </c>
      <c r="Q181" t="s">
        <v>669</v>
      </c>
      <c r="R181" t="s">
        <v>636</v>
      </c>
      <c r="S181" t="s">
        <v>10436</v>
      </c>
      <c r="T181" t="s">
        <v>10435</v>
      </c>
    </row>
    <row r="182" spans="1:20" x14ac:dyDescent="0.25">
      <c r="A182" t="s">
        <v>23</v>
      </c>
      <c r="B182" t="s">
        <v>24</v>
      </c>
      <c r="C182">
        <v>50</v>
      </c>
      <c r="D182">
        <v>1</v>
      </c>
      <c r="E182" t="s">
        <v>10433</v>
      </c>
      <c r="F182">
        <v>99.99</v>
      </c>
      <c r="G182">
        <v>0</v>
      </c>
      <c r="H182" t="s">
        <v>661</v>
      </c>
      <c r="I182" t="s">
        <v>10434</v>
      </c>
      <c r="J182" t="s">
        <v>711</v>
      </c>
      <c r="K182" t="s">
        <v>635</v>
      </c>
      <c r="L182" t="s">
        <v>636</v>
      </c>
      <c r="M182" t="s">
        <v>10435</v>
      </c>
      <c r="N182" t="s">
        <v>635</v>
      </c>
      <c r="O182" t="s">
        <v>668</v>
      </c>
      <c r="P182" t="s">
        <v>22</v>
      </c>
      <c r="Q182" t="s">
        <v>669</v>
      </c>
      <c r="R182" t="s">
        <v>636</v>
      </c>
      <c r="S182" t="s">
        <v>10436</v>
      </c>
      <c r="T182" t="s">
        <v>10435</v>
      </c>
    </row>
    <row r="183" spans="1:20" x14ac:dyDescent="0.25">
      <c r="A183" t="s">
        <v>25</v>
      </c>
      <c r="B183" t="s">
        <v>26</v>
      </c>
      <c r="C183">
        <v>50</v>
      </c>
      <c r="D183">
        <v>1</v>
      </c>
      <c r="E183" t="s">
        <v>10433</v>
      </c>
      <c r="F183">
        <v>99.99</v>
      </c>
      <c r="G183">
        <v>0</v>
      </c>
      <c r="H183" t="s">
        <v>661</v>
      </c>
      <c r="I183" t="s">
        <v>10434</v>
      </c>
      <c r="J183" t="s">
        <v>711</v>
      </c>
      <c r="K183" t="s">
        <v>635</v>
      </c>
      <c r="L183" t="s">
        <v>636</v>
      </c>
      <c r="M183" t="s">
        <v>10435</v>
      </c>
      <c r="N183" t="s">
        <v>635</v>
      </c>
      <c r="O183" t="s">
        <v>668</v>
      </c>
      <c r="P183" t="s">
        <v>22</v>
      </c>
      <c r="Q183" t="s">
        <v>669</v>
      </c>
      <c r="R183" t="s">
        <v>636</v>
      </c>
      <c r="S183" t="s">
        <v>10436</v>
      </c>
      <c r="T183" t="s">
        <v>10435</v>
      </c>
    </row>
    <row r="184" spans="1:20" x14ac:dyDescent="0.25">
      <c r="A184" t="s">
        <v>164</v>
      </c>
      <c r="B184" t="s">
        <v>165</v>
      </c>
      <c r="C184">
        <v>50</v>
      </c>
      <c r="D184">
        <v>6</v>
      </c>
      <c r="E184" t="s">
        <v>10437</v>
      </c>
      <c r="F184">
        <v>278.72000000000003</v>
      </c>
      <c r="G184">
        <v>0</v>
      </c>
      <c r="H184" t="s">
        <v>661</v>
      </c>
      <c r="I184" t="s">
        <v>10438</v>
      </c>
      <c r="J184" t="s">
        <v>1130</v>
      </c>
      <c r="K184" t="s">
        <v>635</v>
      </c>
      <c r="L184" t="s">
        <v>636</v>
      </c>
      <c r="M184" t="s">
        <v>10439</v>
      </c>
      <c r="N184" t="s">
        <v>635</v>
      </c>
      <c r="O184" t="s">
        <v>668</v>
      </c>
      <c r="P184" t="s">
        <v>22</v>
      </c>
      <c r="Q184" t="s">
        <v>669</v>
      </c>
      <c r="R184" t="s">
        <v>636</v>
      </c>
      <c r="S184" t="s">
        <v>10440</v>
      </c>
      <c r="T184" t="s">
        <v>10441</v>
      </c>
    </row>
    <row r="185" spans="1:20" x14ac:dyDescent="0.25">
      <c r="A185" t="s">
        <v>164</v>
      </c>
      <c r="B185" t="s">
        <v>165</v>
      </c>
      <c r="C185">
        <v>33.333333333333336</v>
      </c>
      <c r="D185">
        <v>3</v>
      </c>
      <c r="E185" t="s">
        <v>10437</v>
      </c>
      <c r="F185">
        <v>278.72000000000003</v>
      </c>
      <c r="G185">
        <v>0</v>
      </c>
      <c r="H185" t="s">
        <v>661</v>
      </c>
      <c r="I185" t="s">
        <v>10438</v>
      </c>
      <c r="J185" t="s">
        <v>1130</v>
      </c>
      <c r="K185" t="s">
        <v>635</v>
      </c>
      <c r="L185" t="s">
        <v>636</v>
      </c>
      <c r="M185" t="s">
        <v>10439</v>
      </c>
      <c r="N185" t="s">
        <v>635</v>
      </c>
      <c r="O185" t="s">
        <v>668</v>
      </c>
      <c r="P185" t="s">
        <v>22</v>
      </c>
      <c r="Q185" t="s">
        <v>669</v>
      </c>
      <c r="R185" t="s">
        <v>636</v>
      </c>
      <c r="S185" t="s">
        <v>10440</v>
      </c>
      <c r="T185" t="s">
        <v>10441</v>
      </c>
    </row>
    <row r="186" spans="1:20" x14ac:dyDescent="0.25">
      <c r="A186" t="s">
        <v>37</v>
      </c>
      <c r="B186" t="s">
        <v>38</v>
      </c>
      <c r="C186">
        <v>66.666666666666671</v>
      </c>
      <c r="D186">
        <v>3</v>
      </c>
      <c r="E186" t="s">
        <v>10442</v>
      </c>
      <c r="F186">
        <v>99.99</v>
      </c>
      <c r="G186">
        <v>0</v>
      </c>
      <c r="H186" t="s">
        <v>661</v>
      </c>
      <c r="I186" t="s">
        <v>10443</v>
      </c>
      <c r="J186" t="s">
        <v>1214</v>
      </c>
      <c r="K186" t="s">
        <v>635</v>
      </c>
      <c r="L186" t="s">
        <v>636</v>
      </c>
      <c r="M186" t="s">
        <v>10444</v>
      </c>
      <c r="N186" t="s">
        <v>635</v>
      </c>
      <c r="O186" t="s">
        <v>638</v>
      </c>
      <c r="P186" t="s">
        <v>22</v>
      </c>
      <c r="Q186" t="s">
        <v>639</v>
      </c>
      <c r="R186" t="s">
        <v>636</v>
      </c>
      <c r="S186" t="s">
        <v>10445</v>
      </c>
      <c r="T186" t="s">
        <v>10444</v>
      </c>
    </row>
    <row r="187" spans="1:20" x14ac:dyDescent="0.25">
      <c r="A187" t="s">
        <v>164</v>
      </c>
      <c r="B187" t="s">
        <v>165</v>
      </c>
      <c r="C187">
        <v>40</v>
      </c>
      <c r="D187">
        <v>10</v>
      </c>
      <c r="E187" t="s">
        <v>10446</v>
      </c>
      <c r="F187">
        <v>293.25</v>
      </c>
      <c r="G187">
        <v>0</v>
      </c>
      <c r="H187" t="s">
        <v>661</v>
      </c>
      <c r="I187" t="s">
        <v>8598</v>
      </c>
      <c r="J187" t="s">
        <v>634</v>
      </c>
      <c r="K187" t="s">
        <v>635</v>
      </c>
      <c r="L187" t="s">
        <v>636</v>
      </c>
      <c r="M187" t="s">
        <v>10447</v>
      </c>
      <c r="N187" t="s">
        <v>635</v>
      </c>
      <c r="O187" t="s">
        <v>638</v>
      </c>
      <c r="P187" t="s">
        <v>22</v>
      </c>
      <c r="Q187" t="s">
        <v>639</v>
      </c>
      <c r="R187" t="s">
        <v>636</v>
      </c>
      <c r="S187" t="s">
        <v>10448</v>
      </c>
      <c r="T187" t="s">
        <v>10447</v>
      </c>
    </row>
    <row r="188" spans="1:20" x14ac:dyDescent="0.25">
      <c r="A188" t="s">
        <v>257</v>
      </c>
      <c r="B188" t="s">
        <v>982</v>
      </c>
      <c r="C188">
        <v>102.78</v>
      </c>
      <c r="D188">
        <v>1</v>
      </c>
      <c r="E188" t="s">
        <v>10449</v>
      </c>
      <c r="F188">
        <v>247.6</v>
      </c>
      <c r="G188">
        <v>26</v>
      </c>
      <c r="H188" t="s">
        <v>647</v>
      </c>
      <c r="I188" t="s">
        <v>10450</v>
      </c>
      <c r="J188" t="s">
        <v>10451</v>
      </c>
      <c r="K188" t="s">
        <v>9063</v>
      </c>
      <c r="L188" t="s">
        <v>10452</v>
      </c>
      <c r="M188" t="s">
        <v>10453</v>
      </c>
      <c r="N188" t="s">
        <v>635</v>
      </c>
      <c r="O188" t="s">
        <v>706</v>
      </c>
      <c r="P188" t="s">
        <v>40</v>
      </c>
      <c r="Q188" t="s">
        <v>707</v>
      </c>
      <c r="R188" t="s">
        <v>636</v>
      </c>
      <c r="S188" t="s">
        <v>10454</v>
      </c>
      <c r="T188" t="s">
        <v>10453</v>
      </c>
    </row>
    <row r="189" spans="1:20" x14ac:dyDescent="0.25">
      <c r="A189" t="s">
        <v>31</v>
      </c>
      <c r="B189" t="s">
        <v>32</v>
      </c>
      <c r="C189">
        <v>54.5</v>
      </c>
      <c r="D189">
        <v>2</v>
      </c>
      <c r="E189" t="s">
        <v>10449</v>
      </c>
      <c r="F189">
        <v>247.6</v>
      </c>
      <c r="G189">
        <v>26</v>
      </c>
      <c r="H189" t="s">
        <v>647</v>
      </c>
      <c r="I189" t="s">
        <v>10450</v>
      </c>
      <c r="J189" t="s">
        <v>10451</v>
      </c>
      <c r="K189" t="s">
        <v>9063</v>
      </c>
      <c r="L189" t="s">
        <v>10452</v>
      </c>
      <c r="M189" t="s">
        <v>10453</v>
      </c>
      <c r="N189" t="s">
        <v>635</v>
      </c>
      <c r="O189" t="s">
        <v>706</v>
      </c>
      <c r="P189" t="s">
        <v>40</v>
      </c>
      <c r="Q189" t="s">
        <v>707</v>
      </c>
      <c r="R189" t="s">
        <v>636</v>
      </c>
      <c r="S189" t="s">
        <v>10454</v>
      </c>
      <c r="T189" t="s">
        <v>10453</v>
      </c>
    </row>
    <row r="190" spans="1:20" x14ac:dyDescent="0.25">
      <c r="A190" t="s">
        <v>20</v>
      </c>
      <c r="B190" t="s">
        <v>1108</v>
      </c>
      <c r="C190">
        <v>43.38</v>
      </c>
      <c r="D190">
        <v>1</v>
      </c>
      <c r="E190" t="s">
        <v>10449</v>
      </c>
      <c r="F190">
        <v>247.6</v>
      </c>
      <c r="G190">
        <v>26</v>
      </c>
      <c r="H190" t="s">
        <v>647</v>
      </c>
      <c r="I190" t="s">
        <v>10450</v>
      </c>
      <c r="J190" t="s">
        <v>10451</v>
      </c>
      <c r="K190" t="s">
        <v>9063</v>
      </c>
      <c r="L190" t="s">
        <v>10452</v>
      </c>
      <c r="M190" t="s">
        <v>10453</v>
      </c>
      <c r="N190" t="s">
        <v>635</v>
      </c>
      <c r="O190" t="s">
        <v>706</v>
      </c>
      <c r="P190" t="s">
        <v>40</v>
      </c>
      <c r="Q190" t="s">
        <v>707</v>
      </c>
      <c r="R190" t="s">
        <v>636</v>
      </c>
      <c r="S190" t="s">
        <v>10454</v>
      </c>
      <c r="T190" t="s">
        <v>10453</v>
      </c>
    </row>
    <row r="191" spans="1:20" x14ac:dyDescent="0.25">
      <c r="A191" t="s">
        <v>164</v>
      </c>
      <c r="B191" t="s">
        <v>165</v>
      </c>
      <c r="C191">
        <v>33.333333333333336</v>
      </c>
      <c r="D191">
        <v>3</v>
      </c>
      <c r="E191" t="s">
        <v>10455</v>
      </c>
      <c r="F191">
        <v>99.99</v>
      </c>
      <c r="G191">
        <v>0</v>
      </c>
      <c r="H191" t="s">
        <v>661</v>
      </c>
      <c r="I191" t="s">
        <v>5385</v>
      </c>
      <c r="J191" t="s">
        <v>807</v>
      </c>
      <c r="K191" t="s">
        <v>635</v>
      </c>
      <c r="L191" t="s">
        <v>636</v>
      </c>
      <c r="M191" t="s">
        <v>10456</v>
      </c>
      <c r="N191" t="s">
        <v>635</v>
      </c>
      <c r="O191" t="s">
        <v>638</v>
      </c>
      <c r="P191" t="s">
        <v>22</v>
      </c>
      <c r="Q191" t="s">
        <v>639</v>
      </c>
      <c r="R191" t="s">
        <v>636</v>
      </c>
      <c r="S191" t="s">
        <v>10457</v>
      </c>
      <c r="T191" t="s">
        <v>10456</v>
      </c>
    </row>
    <row r="192" spans="1:20" x14ac:dyDescent="0.25">
      <c r="A192" t="s">
        <v>164</v>
      </c>
      <c r="B192" t="s">
        <v>165</v>
      </c>
      <c r="C192">
        <v>33.333333333333336</v>
      </c>
      <c r="D192">
        <v>3</v>
      </c>
      <c r="E192" t="s">
        <v>10458</v>
      </c>
      <c r="F192">
        <v>199.98</v>
      </c>
      <c r="G192">
        <v>0</v>
      </c>
      <c r="H192" t="s">
        <v>661</v>
      </c>
      <c r="I192" t="s">
        <v>6278</v>
      </c>
      <c r="J192" t="s">
        <v>643</v>
      </c>
      <c r="K192" t="s">
        <v>635</v>
      </c>
      <c r="L192" t="s">
        <v>636</v>
      </c>
      <c r="M192" t="s">
        <v>10459</v>
      </c>
      <c r="N192" t="s">
        <v>635</v>
      </c>
      <c r="O192" t="s">
        <v>668</v>
      </c>
      <c r="P192" t="s">
        <v>22</v>
      </c>
      <c r="Q192" t="s">
        <v>669</v>
      </c>
      <c r="R192" t="s">
        <v>636</v>
      </c>
      <c r="S192" t="s">
        <v>10460</v>
      </c>
      <c r="T192" t="s">
        <v>10459</v>
      </c>
    </row>
    <row r="193" spans="1:20" x14ac:dyDescent="0.25">
      <c r="A193" t="s">
        <v>20</v>
      </c>
      <c r="B193" t="s">
        <v>21</v>
      </c>
      <c r="C193">
        <v>50</v>
      </c>
      <c r="D193">
        <v>1</v>
      </c>
      <c r="E193" t="s">
        <v>10458</v>
      </c>
      <c r="F193">
        <v>199.98</v>
      </c>
      <c r="G193">
        <v>0</v>
      </c>
      <c r="H193" t="s">
        <v>661</v>
      </c>
      <c r="I193" t="s">
        <v>6278</v>
      </c>
      <c r="J193" t="s">
        <v>643</v>
      </c>
      <c r="K193" t="s">
        <v>635</v>
      </c>
      <c r="L193" t="s">
        <v>636</v>
      </c>
      <c r="M193" t="s">
        <v>10459</v>
      </c>
      <c r="N193" t="s">
        <v>635</v>
      </c>
      <c r="O193" t="s">
        <v>668</v>
      </c>
      <c r="P193" t="s">
        <v>22</v>
      </c>
      <c r="Q193" t="s">
        <v>669</v>
      </c>
      <c r="R193" t="s">
        <v>636</v>
      </c>
      <c r="S193" t="s">
        <v>10460</v>
      </c>
      <c r="T193" t="s">
        <v>10459</v>
      </c>
    </row>
    <row r="194" spans="1:20" x14ac:dyDescent="0.25">
      <c r="A194" t="s">
        <v>23</v>
      </c>
      <c r="B194" t="s">
        <v>24</v>
      </c>
      <c r="C194">
        <v>50</v>
      </c>
      <c r="D194">
        <v>1</v>
      </c>
      <c r="E194" t="s">
        <v>10458</v>
      </c>
      <c r="F194">
        <v>199.98</v>
      </c>
      <c r="G194">
        <v>0</v>
      </c>
      <c r="H194" t="s">
        <v>661</v>
      </c>
      <c r="I194" t="s">
        <v>6278</v>
      </c>
      <c r="J194" t="s">
        <v>643</v>
      </c>
      <c r="K194" t="s">
        <v>635</v>
      </c>
      <c r="L194" t="s">
        <v>636</v>
      </c>
      <c r="M194" t="s">
        <v>10459</v>
      </c>
      <c r="N194" t="s">
        <v>635</v>
      </c>
      <c r="O194" t="s">
        <v>668</v>
      </c>
      <c r="P194" t="s">
        <v>22</v>
      </c>
      <c r="Q194" t="s">
        <v>669</v>
      </c>
      <c r="R194" t="s">
        <v>636</v>
      </c>
      <c r="S194" t="s">
        <v>10460</v>
      </c>
      <c r="T194" t="s">
        <v>10459</v>
      </c>
    </row>
    <row r="195" spans="1:20" x14ac:dyDescent="0.25">
      <c r="A195" t="s">
        <v>25</v>
      </c>
      <c r="B195" t="s">
        <v>26</v>
      </c>
      <c r="C195">
        <v>50</v>
      </c>
      <c r="D195">
        <v>1</v>
      </c>
      <c r="E195" t="s">
        <v>10458</v>
      </c>
      <c r="F195">
        <v>199.98</v>
      </c>
      <c r="G195">
        <v>0</v>
      </c>
      <c r="H195" t="s">
        <v>661</v>
      </c>
      <c r="I195" t="s">
        <v>6278</v>
      </c>
      <c r="J195" t="s">
        <v>643</v>
      </c>
      <c r="K195" t="s">
        <v>635</v>
      </c>
      <c r="L195" t="s">
        <v>636</v>
      </c>
      <c r="M195" t="s">
        <v>10459</v>
      </c>
      <c r="N195" t="s">
        <v>635</v>
      </c>
      <c r="O195" t="s">
        <v>668</v>
      </c>
      <c r="P195" t="s">
        <v>22</v>
      </c>
      <c r="Q195" t="s">
        <v>669</v>
      </c>
      <c r="R195" t="s">
        <v>636</v>
      </c>
      <c r="S195" t="s">
        <v>10460</v>
      </c>
      <c r="T195" t="s">
        <v>10459</v>
      </c>
    </row>
    <row r="196" spans="1:20" x14ac:dyDescent="0.25">
      <c r="A196" t="s">
        <v>164</v>
      </c>
      <c r="B196" t="s">
        <v>165</v>
      </c>
      <c r="C196">
        <v>33.333333333333336</v>
      </c>
      <c r="D196">
        <v>3</v>
      </c>
      <c r="E196" t="s">
        <v>10461</v>
      </c>
      <c r="F196">
        <v>100</v>
      </c>
      <c r="G196">
        <v>0</v>
      </c>
      <c r="H196" t="s">
        <v>661</v>
      </c>
      <c r="I196" t="s">
        <v>10462</v>
      </c>
      <c r="J196" t="s">
        <v>727</v>
      </c>
      <c r="K196" t="s">
        <v>635</v>
      </c>
      <c r="L196" t="s">
        <v>636</v>
      </c>
      <c r="M196" t="s">
        <v>10463</v>
      </c>
      <c r="N196" t="s">
        <v>635</v>
      </c>
      <c r="O196" t="s">
        <v>638</v>
      </c>
      <c r="P196" t="s">
        <v>22</v>
      </c>
      <c r="Q196" t="s">
        <v>639</v>
      </c>
      <c r="R196" t="s">
        <v>636</v>
      </c>
      <c r="S196" t="s">
        <v>10464</v>
      </c>
      <c r="T196" t="s">
        <v>10463</v>
      </c>
    </row>
    <row r="197" spans="1:20" x14ac:dyDescent="0.25">
      <c r="A197" t="s">
        <v>37</v>
      </c>
      <c r="B197" t="s">
        <v>38</v>
      </c>
      <c r="C197">
        <v>66.666666666666671</v>
      </c>
      <c r="D197">
        <v>3</v>
      </c>
      <c r="E197" t="s">
        <v>10465</v>
      </c>
      <c r="F197">
        <v>99.99</v>
      </c>
      <c r="G197">
        <v>0</v>
      </c>
      <c r="H197" t="s">
        <v>661</v>
      </c>
      <c r="I197" t="s">
        <v>10466</v>
      </c>
      <c r="J197" t="s">
        <v>643</v>
      </c>
      <c r="K197" t="s">
        <v>635</v>
      </c>
      <c r="L197" t="s">
        <v>636</v>
      </c>
      <c r="M197" t="s">
        <v>10463</v>
      </c>
      <c r="N197" t="s">
        <v>635</v>
      </c>
      <c r="O197" t="s">
        <v>668</v>
      </c>
      <c r="P197" t="s">
        <v>22</v>
      </c>
      <c r="Q197" t="s">
        <v>669</v>
      </c>
      <c r="R197" t="s">
        <v>636</v>
      </c>
      <c r="S197" t="s">
        <v>10467</v>
      </c>
      <c r="T197" t="s">
        <v>10468</v>
      </c>
    </row>
    <row r="198" spans="1:20" x14ac:dyDescent="0.25">
      <c r="A198" t="s">
        <v>37</v>
      </c>
      <c r="B198" t="s">
        <v>38</v>
      </c>
      <c r="C198">
        <v>66.666666666666671</v>
      </c>
      <c r="D198">
        <v>3</v>
      </c>
      <c r="E198" t="s">
        <v>10469</v>
      </c>
      <c r="F198">
        <v>100</v>
      </c>
      <c r="G198">
        <v>0</v>
      </c>
      <c r="H198" t="s">
        <v>661</v>
      </c>
      <c r="I198" t="s">
        <v>10470</v>
      </c>
      <c r="J198" t="s">
        <v>5204</v>
      </c>
      <c r="K198" t="s">
        <v>635</v>
      </c>
      <c r="L198" t="s">
        <v>636</v>
      </c>
      <c r="M198" t="s">
        <v>10471</v>
      </c>
      <c r="N198" t="s">
        <v>635</v>
      </c>
      <c r="O198" t="s">
        <v>638</v>
      </c>
      <c r="P198" t="s">
        <v>22</v>
      </c>
      <c r="Q198" t="s">
        <v>639</v>
      </c>
      <c r="R198" t="s">
        <v>636</v>
      </c>
      <c r="S198" t="s">
        <v>10472</v>
      </c>
      <c r="T198" t="s">
        <v>10471</v>
      </c>
    </row>
    <row r="199" spans="1:20" x14ac:dyDescent="0.25">
      <c r="A199" t="s">
        <v>164</v>
      </c>
      <c r="B199" t="s">
        <v>165</v>
      </c>
      <c r="C199">
        <v>40</v>
      </c>
      <c r="D199">
        <v>10</v>
      </c>
      <c r="E199" t="s">
        <v>10473</v>
      </c>
      <c r="F199">
        <v>276.25</v>
      </c>
      <c r="G199">
        <v>0</v>
      </c>
      <c r="H199" t="s">
        <v>661</v>
      </c>
      <c r="I199" t="s">
        <v>10474</v>
      </c>
      <c r="J199" t="s">
        <v>634</v>
      </c>
      <c r="K199" t="s">
        <v>635</v>
      </c>
      <c r="L199" t="s">
        <v>636</v>
      </c>
      <c r="M199" t="s">
        <v>10475</v>
      </c>
      <c r="N199" t="s">
        <v>635</v>
      </c>
      <c r="O199" t="s">
        <v>638</v>
      </c>
      <c r="P199" t="s">
        <v>22</v>
      </c>
      <c r="Q199" t="s">
        <v>639</v>
      </c>
      <c r="R199" t="s">
        <v>636</v>
      </c>
      <c r="S199" t="s">
        <v>10476</v>
      </c>
      <c r="T199" t="s">
        <v>10475</v>
      </c>
    </row>
    <row r="200" spans="1:20" x14ac:dyDescent="0.25">
      <c r="A200" t="s">
        <v>164</v>
      </c>
      <c r="B200" t="s">
        <v>165</v>
      </c>
      <c r="C200">
        <v>40</v>
      </c>
      <c r="D200">
        <v>10</v>
      </c>
      <c r="E200" t="s">
        <v>10477</v>
      </c>
      <c r="F200">
        <v>276.25</v>
      </c>
      <c r="G200">
        <v>0</v>
      </c>
      <c r="H200" t="s">
        <v>661</v>
      </c>
      <c r="I200" t="s">
        <v>1000</v>
      </c>
      <c r="J200" t="s">
        <v>1837</v>
      </c>
      <c r="K200" t="s">
        <v>635</v>
      </c>
      <c r="L200" t="s">
        <v>636</v>
      </c>
      <c r="M200" t="s">
        <v>10478</v>
      </c>
      <c r="N200" t="s">
        <v>635</v>
      </c>
      <c r="O200" t="s">
        <v>980</v>
      </c>
      <c r="P200" t="s">
        <v>22</v>
      </c>
      <c r="Q200" t="s">
        <v>669</v>
      </c>
      <c r="R200" t="s">
        <v>636</v>
      </c>
      <c r="S200" t="s">
        <v>10479</v>
      </c>
      <c r="T200" t="s">
        <v>10478</v>
      </c>
    </row>
    <row r="201" spans="1:20" x14ac:dyDescent="0.25">
      <c r="A201" t="s">
        <v>164</v>
      </c>
      <c r="B201" t="s">
        <v>165</v>
      </c>
      <c r="C201">
        <v>40</v>
      </c>
      <c r="D201">
        <v>10</v>
      </c>
      <c r="E201" t="s">
        <v>10480</v>
      </c>
      <c r="F201">
        <v>276.25</v>
      </c>
      <c r="G201">
        <v>0</v>
      </c>
      <c r="H201" t="s">
        <v>661</v>
      </c>
      <c r="I201" t="s">
        <v>10481</v>
      </c>
      <c r="J201" t="s">
        <v>797</v>
      </c>
      <c r="K201" t="s">
        <v>635</v>
      </c>
      <c r="L201" t="s">
        <v>636</v>
      </c>
      <c r="M201" t="s">
        <v>10482</v>
      </c>
      <c r="N201" t="s">
        <v>635</v>
      </c>
      <c r="O201" t="s">
        <v>638</v>
      </c>
      <c r="P201" t="s">
        <v>22</v>
      </c>
      <c r="Q201" t="s">
        <v>639</v>
      </c>
      <c r="R201" t="s">
        <v>10483</v>
      </c>
      <c r="S201" t="s">
        <v>10484</v>
      </c>
      <c r="T201" t="s">
        <v>10482</v>
      </c>
    </row>
    <row r="202" spans="1:20" x14ac:dyDescent="0.25">
      <c r="A202" t="s">
        <v>39</v>
      </c>
      <c r="B202" t="s">
        <v>230</v>
      </c>
      <c r="C202">
        <v>64</v>
      </c>
      <c r="D202">
        <v>2</v>
      </c>
      <c r="E202" t="s">
        <v>10485</v>
      </c>
      <c r="F202">
        <v>128</v>
      </c>
      <c r="G202">
        <v>0</v>
      </c>
      <c r="H202" t="s">
        <v>3156</v>
      </c>
      <c r="I202" t="s">
        <v>10486</v>
      </c>
      <c r="J202" t="s">
        <v>10487</v>
      </c>
      <c r="K202" t="s">
        <v>10488</v>
      </c>
      <c r="L202" t="s">
        <v>10489</v>
      </c>
      <c r="M202" t="s">
        <v>10490</v>
      </c>
      <c r="N202" t="s">
        <v>635</v>
      </c>
      <c r="O202" t="s">
        <v>706</v>
      </c>
      <c r="P202" t="s">
        <v>40</v>
      </c>
      <c r="Q202" t="s">
        <v>707</v>
      </c>
      <c r="R202" t="s">
        <v>636</v>
      </c>
      <c r="S202" t="s">
        <v>10491</v>
      </c>
      <c r="T202" t="s">
        <v>10490</v>
      </c>
    </row>
    <row r="203" spans="1:20" x14ac:dyDescent="0.25">
      <c r="A203" t="s">
        <v>164</v>
      </c>
      <c r="B203" t="s">
        <v>165</v>
      </c>
      <c r="C203">
        <v>40</v>
      </c>
      <c r="D203">
        <v>10</v>
      </c>
      <c r="E203" t="s">
        <v>10492</v>
      </c>
      <c r="F203">
        <v>276.25</v>
      </c>
      <c r="G203">
        <v>0</v>
      </c>
      <c r="H203" t="s">
        <v>661</v>
      </c>
      <c r="I203" t="s">
        <v>10493</v>
      </c>
      <c r="J203" t="s">
        <v>972</v>
      </c>
      <c r="K203" t="s">
        <v>635</v>
      </c>
      <c r="L203" t="s">
        <v>636</v>
      </c>
      <c r="M203" t="s">
        <v>10494</v>
      </c>
      <c r="N203" t="s">
        <v>635</v>
      </c>
      <c r="O203" t="s">
        <v>638</v>
      </c>
      <c r="P203" t="s">
        <v>22</v>
      </c>
      <c r="Q203" t="s">
        <v>639</v>
      </c>
      <c r="R203" t="s">
        <v>636</v>
      </c>
      <c r="S203" t="s">
        <v>10495</v>
      </c>
      <c r="T203" t="s">
        <v>10494</v>
      </c>
    </row>
    <row r="204" spans="1:20" x14ac:dyDescent="0.25">
      <c r="A204" t="s">
        <v>37</v>
      </c>
      <c r="B204" t="s">
        <v>38</v>
      </c>
      <c r="C204">
        <v>33</v>
      </c>
      <c r="D204">
        <v>10</v>
      </c>
      <c r="E204" t="s">
        <v>10496</v>
      </c>
      <c r="F204">
        <v>276.25</v>
      </c>
      <c r="G204">
        <v>0</v>
      </c>
      <c r="H204" t="s">
        <v>661</v>
      </c>
      <c r="I204" t="s">
        <v>10497</v>
      </c>
      <c r="J204" t="s">
        <v>727</v>
      </c>
      <c r="K204" t="s">
        <v>635</v>
      </c>
      <c r="L204" t="s">
        <v>636</v>
      </c>
      <c r="M204" t="s">
        <v>10498</v>
      </c>
      <c r="N204" t="s">
        <v>635</v>
      </c>
      <c r="O204" t="s">
        <v>638</v>
      </c>
      <c r="P204" t="s">
        <v>22</v>
      </c>
      <c r="Q204" t="s">
        <v>639</v>
      </c>
      <c r="R204" t="s">
        <v>636</v>
      </c>
      <c r="S204" t="s">
        <v>10499</v>
      </c>
      <c r="T204" t="s">
        <v>10498</v>
      </c>
    </row>
    <row r="205" spans="1:20" x14ac:dyDescent="0.25">
      <c r="A205" t="s">
        <v>164</v>
      </c>
      <c r="B205" t="s">
        <v>165</v>
      </c>
      <c r="C205">
        <v>33.333333333333336</v>
      </c>
      <c r="D205">
        <v>3</v>
      </c>
      <c r="E205" t="s">
        <v>10500</v>
      </c>
      <c r="F205">
        <v>100</v>
      </c>
      <c r="G205">
        <v>0</v>
      </c>
      <c r="H205" t="s">
        <v>661</v>
      </c>
      <c r="I205" t="s">
        <v>3397</v>
      </c>
      <c r="J205" t="s">
        <v>1581</v>
      </c>
      <c r="K205" t="s">
        <v>635</v>
      </c>
      <c r="L205" t="s">
        <v>636</v>
      </c>
      <c r="M205" t="s">
        <v>10501</v>
      </c>
      <c r="N205" t="s">
        <v>635</v>
      </c>
      <c r="O205" t="s">
        <v>638</v>
      </c>
      <c r="P205" t="s">
        <v>22</v>
      </c>
      <c r="Q205" t="s">
        <v>639</v>
      </c>
      <c r="R205" t="s">
        <v>636</v>
      </c>
      <c r="S205" t="s">
        <v>10502</v>
      </c>
      <c r="T205" t="s">
        <v>10501</v>
      </c>
    </row>
    <row r="206" spans="1:20" x14ac:dyDescent="0.25">
      <c r="A206" t="s">
        <v>20</v>
      </c>
      <c r="B206" t="s">
        <v>21</v>
      </c>
      <c r="C206">
        <v>50</v>
      </c>
      <c r="D206">
        <v>1</v>
      </c>
      <c r="E206" t="s">
        <v>10503</v>
      </c>
      <c r="F206">
        <v>100</v>
      </c>
      <c r="G206">
        <v>0</v>
      </c>
      <c r="H206" t="s">
        <v>661</v>
      </c>
      <c r="I206" t="s">
        <v>10504</v>
      </c>
      <c r="J206" t="s">
        <v>1581</v>
      </c>
      <c r="K206" t="s">
        <v>635</v>
      </c>
      <c r="L206" t="s">
        <v>636</v>
      </c>
      <c r="M206" t="s">
        <v>10505</v>
      </c>
      <c r="N206" t="s">
        <v>635</v>
      </c>
      <c r="O206" t="s">
        <v>638</v>
      </c>
      <c r="P206" t="s">
        <v>22</v>
      </c>
      <c r="Q206" t="s">
        <v>639</v>
      </c>
      <c r="R206" t="s">
        <v>636</v>
      </c>
      <c r="S206" t="s">
        <v>10506</v>
      </c>
      <c r="T206" t="s">
        <v>10505</v>
      </c>
    </row>
    <row r="207" spans="1:20" x14ac:dyDescent="0.25">
      <c r="A207" t="s">
        <v>23</v>
      </c>
      <c r="B207" t="s">
        <v>24</v>
      </c>
      <c r="C207">
        <v>50</v>
      </c>
      <c r="D207">
        <v>1</v>
      </c>
      <c r="E207" t="s">
        <v>10503</v>
      </c>
      <c r="F207">
        <v>100</v>
      </c>
      <c r="G207">
        <v>0</v>
      </c>
      <c r="H207" t="s">
        <v>661</v>
      </c>
      <c r="I207" t="s">
        <v>10504</v>
      </c>
      <c r="J207" t="s">
        <v>1581</v>
      </c>
      <c r="K207" t="s">
        <v>635</v>
      </c>
      <c r="L207" t="s">
        <v>636</v>
      </c>
      <c r="M207" t="s">
        <v>10505</v>
      </c>
      <c r="N207" t="s">
        <v>635</v>
      </c>
      <c r="O207" t="s">
        <v>638</v>
      </c>
      <c r="P207" t="s">
        <v>22</v>
      </c>
      <c r="Q207" t="s">
        <v>639</v>
      </c>
      <c r="R207" t="s">
        <v>636</v>
      </c>
      <c r="S207" t="s">
        <v>10506</v>
      </c>
      <c r="T207" t="s">
        <v>10505</v>
      </c>
    </row>
    <row r="208" spans="1:20" x14ac:dyDescent="0.25">
      <c r="A208" t="s">
        <v>25</v>
      </c>
      <c r="B208" t="s">
        <v>26</v>
      </c>
      <c r="C208">
        <v>50</v>
      </c>
      <c r="D208">
        <v>1</v>
      </c>
      <c r="E208" t="s">
        <v>10503</v>
      </c>
      <c r="F208">
        <v>100</v>
      </c>
      <c r="G208">
        <v>0</v>
      </c>
      <c r="H208" t="s">
        <v>661</v>
      </c>
      <c r="I208" t="s">
        <v>10504</v>
      </c>
      <c r="J208" t="s">
        <v>1581</v>
      </c>
      <c r="K208" t="s">
        <v>635</v>
      </c>
      <c r="L208" t="s">
        <v>636</v>
      </c>
      <c r="M208" t="s">
        <v>10505</v>
      </c>
      <c r="N208" t="s">
        <v>635</v>
      </c>
      <c r="O208" t="s">
        <v>638</v>
      </c>
      <c r="P208" t="s">
        <v>22</v>
      </c>
      <c r="Q208" t="s">
        <v>639</v>
      </c>
      <c r="R208" t="s">
        <v>636</v>
      </c>
      <c r="S208" t="s">
        <v>10506</v>
      </c>
      <c r="T208" t="s">
        <v>10505</v>
      </c>
    </row>
    <row r="209" spans="1:20" x14ac:dyDescent="0.25">
      <c r="A209" t="s">
        <v>37</v>
      </c>
      <c r="B209" t="s">
        <v>38</v>
      </c>
      <c r="C209">
        <v>66.666666666666671</v>
      </c>
      <c r="D209">
        <v>3</v>
      </c>
      <c r="E209" t="s">
        <v>10507</v>
      </c>
      <c r="F209">
        <v>137.99</v>
      </c>
      <c r="G209">
        <v>38</v>
      </c>
      <c r="H209" t="s">
        <v>661</v>
      </c>
      <c r="I209" t="s">
        <v>10508</v>
      </c>
      <c r="J209" t="s">
        <v>2438</v>
      </c>
      <c r="K209" t="s">
        <v>635</v>
      </c>
      <c r="L209" t="s">
        <v>636</v>
      </c>
      <c r="M209" t="s">
        <v>10509</v>
      </c>
      <c r="N209" t="s">
        <v>635</v>
      </c>
      <c r="O209" t="s">
        <v>638</v>
      </c>
      <c r="P209" t="s">
        <v>22</v>
      </c>
      <c r="Q209" t="s">
        <v>639</v>
      </c>
      <c r="R209" t="s">
        <v>636</v>
      </c>
      <c r="S209" t="s">
        <v>10510</v>
      </c>
      <c r="T209" t="s">
        <v>10509</v>
      </c>
    </row>
    <row r="210" spans="1:20" x14ac:dyDescent="0.25">
      <c r="A210" t="s">
        <v>37</v>
      </c>
      <c r="B210" t="s">
        <v>38</v>
      </c>
      <c r="C210">
        <v>66.666666666666671</v>
      </c>
      <c r="D210">
        <v>3</v>
      </c>
      <c r="E210" t="s">
        <v>10511</v>
      </c>
      <c r="F210">
        <v>99.99</v>
      </c>
      <c r="G210">
        <v>0</v>
      </c>
      <c r="H210" t="s">
        <v>661</v>
      </c>
      <c r="I210" t="s">
        <v>10512</v>
      </c>
      <c r="J210" t="s">
        <v>1214</v>
      </c>
      <c r="K210" t="s">
        <v>635</v>
      </c>
      <c r="L210" t="s">
        <v>636</v>
      </c>
      <c r="M210" t="s">
        <v>10513</v>
      </c>
      <c r="N210" t="s">
        <v>635</v>
      </c>
      <c r="O210" t="s">
        <v>668</v>
      </c>
      <c r="P210" t="s">
        <v>22</v>
      </c>
      <c r="Q210" t="s">
        <v>669</v>
      </c>
      <c r="R210" t="s">
        <v>636</v>
      </c>
      <c r="S210" t="s">
        <v>10514</v>
      </c>
      <c r="T210" t="s">
        <v>10513</v>
      </c>
    </row>
    <row r="211" spans="1:20" x14ac:dyDescent="0.25">
      <c r="A211" t="s">
        <v>37</v>
      </c>
      <c r="B211" t="s">
        <v>38</v>
      </c>
      <c r="C211">
        <v>66.666666666666671</v>
      </c>
      <c r="D211">
        <v>3</v>
      </c>
      <c r="E211" t="s">
        <v>10515</v>
      </c>
      <c r="F211">
        <v>442.6</v>
      </c>
      <c r="G211">
        <v>26.5</v>
      </c>
      <c r="H211" t="s">
        <v>647</v>
      </c>
      <c r="I211" t="s">
        <v>10516</v>
      </c>
      <c r="J211" t="s">
        <v>10517</v>
      </c>
      <c r="K211" t="s">
        <v>10518</v>
      </c>
      <c r="L211" t="s">
        <v>10519</v>
      </c>
      <c r="M211" t="s">
        <v>10520</v>
      </c>
      <c r="N211" t="s">
        <v>635</v>
      </c>
      <c r="O211" t="s">
        <v>706</v>
      </c>
      <c r="P211" t="s">
        <v>40</v>
      </c>
      <c r="Q211" t="s">
        <v>707</v>
      </c>
      <c r="R211" t="s">
        <v>636</v>
      </c>
      <c r="S211" t="s">
        <v>10521</v>
      </c>
      <c r="T211" t="s">
        <v>10520</v>
      </c>
    </row>
    <row r="212" spans="1:20" x14ac:dyDescent="0.25">
      <c r="A212" t="s">
        <v>164</v>
      </c>
      <c r="B212" t="s">
        <v>165</v>
      </c>
      <c r="C212">
        <v>50</v>
      </c>
      <c r="D212">
        <v>6</v>
      </c>
      <c r="E212" t="s">
        <v>10515</v>
      </c>
      <c r="F212">
        <v>442.6</v>
      </c>
      <c r="G212">
        <v>26.5</v>
      </c>
      <c r="H212" t="s">
        <v>647</v>
      </c>
      <c r="I212" t="s">
        <v>10516</v>
      </c>
      <c r="J212" t="s">
        <v>10517</v>
      </c>
      <c r="K212" t="s">
        <v>10518</v>
      </c>
      <c r="L212" t="s">
        <v>10519</v>
      </c>
      <c r="M212" t="s">
        <v>10520</v>
      </c>
      <c r="N212" t="s">
        <v>635</v>
      </c>
      <c r="O212" t="s">
        <v>706</v>
      </c>
      <c r="P212" t="s">
        <v>40</v>
      </c>
      <c r="Q212" t="s">
        <v>707</v>
      </c>
      <c r="R212" t="s">
        <v>636</v>
      </c>
      <c r="S212" t="s">
        <v>10521</v>
      </c>
      <c r="T212" t="s">
        <v>10520</v>
      </c>
    </row>
    <row r="213" spans="1:20" x14ac:dyDescent="0.25">
      <c r="A213" t="s">
        <v>37</v>
      </c>
      <c r="B213" t="s">
        <v>38</v>
      </c>
      <c r="C213">
        <v>66.666666666666671</v>
      </c>
      <c r="D213">
        <v>6</v>
      </c>
      <c r="E213" t="s">
        <v>10522</v>
      </c>
      <c r="F213">
        <v>220</v>
      </c>
      <c r="G213">
        <v>38</v>
      </c>
      <c r="H213" t="s">
        <v>661</v>
      </c>
      <c r="I213" t="s">
        <v>10523</v>
      </c>
      <c r="J213" t="s">
        <v>1941</v>
      </c>
      <c r="K213" t="s">
        <v>635</v>
      </c>
      <c r="L213" t="s">
        <v>636</v>
      </c>
      <c r="M213" t="s">
        <v>10524</v>
      </c>
      <c r="N213" t="s">
        <v>635</v>
      </c>
      <c r="O213" t="s">
        <v>638</v>
      </c>
      <c r="P213" t="s">
        <v>22</v>
      </c>
      <c r="Q213" t="s">
        <v>639</v>
      </c>
      <c r="R213" t="s">
        <v>636</v>
      </c>
      <c r="S213" t="s">
        <v>10525</v>
      </c>
      <c r="T213" t="s">
        <v>10524</v>
      </c>
    </row>
    <row r="214" spans="1:20" x14ac:dyDescent="0.25">
      <c r="A214" t="s">
        <v>37</v>
      </c>
      <c r="B214" t="s">
        <v>38</v>
      </c>
      <c r="C214">
        <v>66.666666666666671</v>
      </c>
      <c r="D214">
        <v>3</v>
      </c>
      <c r="E214" t="s">
        <v>10526</v>
      </c>
      <c r="F214">
        <v>99.99</v>
      </c>
      <c r="G214">
        <v>0</v>
      </c>
      <c r="H214" t="s">
        <v>661</v>
      </c>
      <c r="I214" t="s">
        <v>10527</v>
      </c>
      <c r="J214" t="s">
        <v>1941</v>
      </c>
      <c r="K214" t="s">
        <v>635</v>
      </c>
      <c r="L214" t="s">
        <v>636</v>
      </c>
      <c r="M214" t="s">
        <v>10528</v>
      </c>
      <c r="N214" t="s">
        <v>635</v>
      </c>
      <c r="O214" t="s">
        <v>638</v>
      </c>
      <c r="P214" t="s">
        <v>22</v>
      </c>
      <c r="Q214" t="s">
        <v>639</v>
      </c>
      <c r="R214" t="s">
        <v>636</v>
      </c>
      <c r="S214" t="s">
        <v>10529</v>
      </c>
      <c r="T214" t="s">
        <v>10530</v>
      </c>
    </row>
    <row r="215" spans="1:20" x14ac:dyDescent="0.25">
      <c r="A215" t="s">
        <v>20</v>
      </c>
      <c r="B215" t="s">
        <v>21</v>
      </c>
      <c r="C215">
        <v>50</v>
      </c>
      <c r="D215">
        <v>1</v>
      </c>
      <c r="E215" t="s">
        <v>10531</v>
      </c>
      <c r="F215">
        <v>134</v>
      </c>
      <c r="G215">
        <v>34</v>
      </c>
      <c r="H215" t="s">
        <v>661</v>
      </c>
      <c r="I215" t="s">
        <v>10532</v>
      </c>
      <c r="J215" t="s">
        <v>997</v>
      </c>
      <c r="K215" t="s">
        <v>635</v>
      </c>
      <c r="L215" t="s">
        <v>636</v>
      </c>
      <c r="M215" t="s">
        <v>10533</v>
      </c>
      <c r="N215" t="s">
        <v>635</v>
      </c>
      <c r="O215" t="s">
        <v>668</v>
      </c>
      <c r="P215" t="s">
        <v>22</v>
      </c>
      <c r="Q215" t="s">
        <v>669</v>
      </c>
      <c r="R215" t="s">
        <v>636</v>
      </c>
      <c r="S215" t="s">
        <v>10534</v>
      </c>
      <c r="T215" t="s">
        <v>10533</v>
      </c>
    </row>
    <row r="216" spans="1:20" x14ac:dyDescent="0.25">
      <c r="A216" t="s">
        <v>23</v>
      </c>
      <c r="B216" t="s">
        <v>24</v>
      </c>
      <c r="C216">
        <v>50</v>
      </c>
      <c r="D216">
        <v>1</v>
      </c>
      <c r="E216" t="s">
        <v>10531</v>
      </c>
      <c r="F216">
        <v>134</v>
      </c>
      <c r="G216">
        <v>34</v>
      </c>
      <c r="H216" t="s">
        <v>661</v>
      </c>
      <c r="I216" t="s">
        <v>10532</v>
      </c>
      <c r="J216" t="s">
        <v>997</v>
      </c>
      <c r="K216" t="s">
        <v>635</v>
      </c>
      <c r="L216" t="s">
        <v>636</v>
      </c>
      <c r="M216" t="s">
        <v>10533</v>
      </c>
      <c r="N216" t="s">
        <v>635</v>
      </c>
      <c r="O216" t="s">
        <v>668</v>
      </c>
      <c r="P216" t="s">
        <v>22</v>
      </c>
      <c r="Q216" t="s">
        <v>669</v>
      </c>
      <c r="R216" t="s">
        <v>636</v>
      </c>
      <c r="S216" t="s">
        <v>10534</v>
      </c>
      <c r="T216" t="s">
        <v>10533</v>
      </c>
    </row>
    <row r="217" spans="1:20" x14ac:dyDescent="0.25">
      <c r="A217" t="s">
        <v>25</v>
      </c>
      <c r="B217" t="s">
        <v>26</v>
      </c>
      <c r="C217">
        <v>50</v>
      </c>
      <c r="D217">
        <v>1</v>
      </c>
      <c r="E217" t="s">
        <v>10531</v>
      </c>
      <c r="F217">
        <v>134</v>
      </c>
      <c r="G217">
        <v>34</v>
      </c>
      <c r="H217" t="s">
        <v>661</v>
      </c>
      <c r="I217" t="s">
        <v>10532</v>
      </c>
      <c r="J217" t="s">
        <v>997</v>
      </c>
      <c r="K217" t="s">
        <v>635</v>
      </c>
      <c r="L217" t="s">
        <v>636</v>
      </c>
      <c r="M217" t="s">
        <v>10533</v>
      </c>
      <c r="N217" t="s">
        <v>635</v>
      </c>
      <c r="O217" t="s">
        <v>668</v>
      </c>
      <c r="P217" t="s">
        <v>22</v>
      </c>
      <c r="Q217" t="s">
        <v>669</v>
      </c>
      <c r="R217" t="s">
        <v>636</v>
      </c>
      <c r="S217" t="s">
        <v>10534</v>
      </c>
      <c r="T217" t="s">
        <v>10533</v>
      </c>
    </row>
    <row r="218" spans="1:20" x14ac:dyDescent="0.25">
      <c r="A218" t="s">
        <v>37</v>
      </c>
      <c r="B218" t="s">
        <v>38</v>
      </c>
      <c r="C218">
        <v>33</v>
      </c>
      <c r="D218">
        <v>10</v>
      </c>
      <c r="E218" t="s">
        <v>10535</v>
      </c>
      <c r="F218">
        <v>276.25</v>
      </c>
      <c r="G218">
        <v>0</v>
      </c>
      <c r="H218" t="s">
        <v>661</v>
      </c>
      <c r="I218" t="s">
        <v>10536</v>
      </c>
      <c r="J218" t="s">
        <v>2644</v>
      </c>
      <c r="K218" t="s">
        <v>635</v>
      </c>
      <c r="L218" t="s">
        <v>636</v>
      </c>
      <c r="M218" t="s">
        <v>10537</v>
      </c>
      <c r="N218" t="s">
        <v>635</v>
      </c>
      <c r="O218" t="s">
        <v>638</v>
      </c>
      <c r="P218" t="s">
        <v>22</v>
      </c>
      <c r="Q218" t="s">
        <v>639</v>
      </c>
      <c r="R218" t="s">
        <v>636</v>
      </c>
      <c r="S218" t="s">
        <v>10538</v>
      </c>
      <c r="T218" t="s">
        <v>10537</v>
      </c>
    </row>
    <row r="219" spans="1:20" x14ac:dyDescent="0.25">
      <c r="A219" t="s">
        <v>20</v>
      </c>
      <c r="B219" t="s">
        <v>21</v>
      </c>
      <c r="C219">
        <v>50</v>
      </c>
      <c r="D219">
        <v>1</v>
      </c>
      <c r="E219" t="s">
        <v>10539</v>
      </c>
      <c r="F219">
        <v>99.99</v>
      </c>
      <c r="G219">
        <v>0</v>
      </c>
      <c r="H219" t="s">
        <v>661</v>
      </c>
      <c r="I219" t="s">
        <v>7060</v>
      </c>
      <c r="J219" t="s">
        <v>643</v>
      </c>
      <c r="K219" t="s">
        <v>635</v>
      </c>
      <c r="L219" t="s">
        <v>636</v>
      </c>
      <c r="M219" t="s">
        <v>10540</v>
      </c>
      <c r="N219" t="s">
        <v>635</v>
      </c>
      <c r="O219" t="s">
        <v>638</v>
      </c>
      <c r="P219" t="s">
        <v>22</v>
      </c>
      <c r="Q219" t="s">
        <v>639</v>
      </c>
      <c r="R219" t="s">
        <v>636</v>
      </c>
      <c r="S219" t="s">
        <v>10541</v>
      </c>
      <c r="T219" t="s">
        <v>10540</v>
      </c>
    </row>
    <row r="220" spans="1:20" x14ac:dyDescent="0.25">
      <c r="A220" t="s">
        <v>23</v>
      </c>
      <c r="B220" t="s">
        <v>24</v>
      </c>
      <c r="C220">
        <v>50</v>
      </c>
      <c r="D220">
        <v>1</v>
      </c>
      <c r="E220" t="s">
        <v>10539</v>
      </c>
      <c r="F220">
        <v>99.99</v>
      </c>
      <c r="G220">
        <v>0</v>
      </c>
      <c r="H220" t="s">
        <v>661</v>
      </c>
      <c r="I220" t="s">
        <v>7060</v>
      </c>
      <c r="J220" t="s">
        <v>643</v>
      </c>
      <c r="K220" t="s">
        <v>635</v>
      </c>
      <c r="L220" t="s">
        <v>636</v>
      </c>
      <c r="M220" t="s">
        <v>10540</v>
      </c>
      <c r="N220" t="s">
        <v>635</v>
      </c>
      <c r="O220" t="s">
        <v>638</v>
      </c>
      <c r="P220" t="s">
        <v>22</v>
      </c>
      <c r="Q220" t="s">
        <v>639</v>
      </c>
      <c r="R220" t="s">
        <v>636</v>
      </c>
      <c r="S220" t="s">
        <v>10541</v>
      </c>
      <c r="T220" t="s">
        <v>10540</v>
      </c>
    </row>
    <row r="221" spans="1:20" x14ac:dyDescent="0.25">
      <c r="A221" t="s">
        <v>25</v>
      </c>
      <c r="B221" t="s">
        <v>26</v>
      </c>
      <c r="C221">
        <v>50</v>
      </c>
      <c r="D221">
        <v>1</v>
      </c>
      <c r="E221" t="s">
        <v>10539</v>
      </c>
      <c r="F221">
        <v>99.99</v>
      </c>
      <c r="G221">
        <v>0</v>
      </c>
      <c r="H221" t="s">
        <v>661</v>
      </c>
      <c r="I221" t="s">
        <v>7060</v>
      </c>
      <c r="J221" t="s">
        <v>643</v>
      </c>
      <c r="K221" t="s">
        <v>635</v>
      </c>
      <c r="L221" t="s">
        <v>636</v>
      </c>
      <c r="M221" t="s">
        <v>10540</v>
      </c>
      <c r="N221" t="s">
        <v>635</v>
      </c>
      <c r="O221" t="s">
        <v>638</v>
      </c>
      <c r="P221" t="s">
        <v>22</v>
      </c>
      <c r="Q221" t="s">
        <v>639</v>
      </c>
      <c r="R221" t="s">
        <v>636</v>
      </c>
      <c r="S221" t="s">
        <v>10541</v>
      </c>
      <c r="T221" t="s">
        <v>10540</v>
      </c>
    </row>
    <row r="222" spans="1:20" x14ac:dyDescent="0.25">
      <c r="A222" t="s">
        <v>37</v>
      </c>
      <c r="B222" t="s">
        <v>38</v>
      </c>
      <c r="C222">
        <v>33</v>
      </c>
      <c r="D222">
        <v>10</v>
      </c>
      <c r="E222" t="s">
        <v>10542</v>
      </c>
      <c r="F222">
        <v>276.25</v>
      </c>
      <c r="G222">
        <v>0</v>
      </c>
      <c r="H222" t="s">
        <v>661</v>
      </c>
      <c r="I222" t="s">
        <v>6782</v>
      </c>
      <c r="J222" t="s">
        <v>2074</v>
      </c>
      <c r="K222" t="s">
        <v>635</v>
      </c>
      <c r="L222" t="s">
        <v>636</v>
      </c>
      <c r="M222" t="s">
        <v>10543</v>
      </c>
      <c r="N222" t="s">
        <v>635</v>
      </c>
      <c r="O222" t="s">
        <v>668</v>
      </c>
      <c r="P222" t="s">
        <v>22</v>
      </c>
      <c r="Q222" t="s">
        <v>669</v>
      </c>
      <c r="R222" t="s">
        <v>636</v>
      </c>
      <c r="S222" t="s">
        <v>10544</v>
      </c>
      <c r="T222" t="s">
        <v>10545</v>
      </c>
    </row>
    <row r="223" spans="1:20" x14ac:dyDescent="0.25">
      <c r="A223" t="s">
        <v>37</v>
      </c>
      <c r="B223" t="s">
        <v>38</v>
      </c>
      <c r="C223">
        <v>66.666666666666671</v>
      </c>
      <c r="D223">
        <v>3</v>
      </c>
      <c r="E223" t="s">
        <v>10546</v>
      </c>
      <c r="F223">
        <v>99.99</v>
      </c>
      <c r="G223">
        <v>0</v>
      </c>
      <c r="H223" t="s">
        <v>661</v>
      </c>
      <c r="I223" t="s">
        <v>10547</v>
      </c>
      <c r="J223" t="s">
        <v>858</v>
      </c>
      <c r="K223" t="s">
        <v>635</v>
      </c>
      <c r="L223" t="s">
        <v>636</v>
      </c>
      <c r="M223" t="s">
        <v>10545</v>
      </c>
      <c r="N223" t="s">
        <v>635</v>
      </c>
      <c r="O223" t="s">
        <v>668</v>
      </c>
      <c r="P223" t="s">
        <v>22</v>
      </c>
      <c r="Q223" t="s">
        <v>669</v>
      </c>
      <c r="R223" t="s">
        <v>636</v>
      </c>
      <c r="S223" t="s">
        <v>10548</v>
      </c>
      <c r="T223" t="s">
        <v>10545</v>
      </c>
    </row>
    <row r="224" spans="1:20" x14ac:dyDescent="0.25">
      <c r="A224" t="s">
        <v>37</v>
      </c>
      <c r="B224" t="s">
        <v>38</v>
      </c>
      <c r="C224">
        <v>33</v>
      </c>
      <c r="D224">
        <v>10</v>
      </c>
      <c r="E224" t="s">
        <v>10549</v>
      </c>
      <c r="F224">
        <v>276.25</v>
      </c>
      <c r="G224">
        <v>0</v>
      </c>
      <c r="H224" t="s">
        <v>661</v>
      </c>
      <c r="I224" t="s">
        <v>10550</v>
      </c>
      <c r="J224" t="s">
        <v>1172</v>
      </c>
      <c r="K224" t="s">
        <v>635</v>
      </c>
      <c r="L224" t="s">
        <v>636</v>
      </c>
      <c r="M224" t="s">
        <v>10551</v>
      </c>
      <c r="N224" t="s">
        <v>635</v>
      </c>
      <c r="O224" t="s">
        <v>668</v>
      </c>
      <c r="P224" t="s">
        <v>22</v>
      </c>
      <c r="Q224" t="s">
        <v>669</v>
      </c>
      <c r="R224" t="s">
        <v>636</v>
      </c>
      <c r="S224" t="s">
        <v>10552</v>
      </c>
      <c r="T224" t="s">
        <v>10551</v>
      </c>
    </row>
    <row r="225" spans="1:20" x14ac:dyDescent="0.25">
      <c r="A225" t="s">
        <v>37</v>
      </c>
      <c r="B225" t="s">
        <v>38</v>
      </c>
      <c r="C225">
        <v>33</v>
      </c>
      <c r="D225">
        <v>10</v>
      </c>
      <c r="E225" t="s">
        <v>10553</v>
      </c>
      <c r="F225">
        <v>276.25</v>
      </c>
      <c r="G225">
        <v>0</v>
      </c>
      <c r="H225" t="s">
        <v>661</v>
      </c>
      <c r="I225" t="s">
        <v>9119</v>
      </c>
      <c r="J225" t="s">
        <v>634</v>
      </c>
      <c r="K225" t="s">
        <v>635</v>
      </c>
      <c r="L225" t="s">
        <v>636</v>
      </c>
      <c r="M225" t="s">
        <v>10554</v>
      </c>
      <c r="N225" t="s">
        <v>635</v>
      </c>
      <c r="O225" t="s">
        <v>638</v>
      </c>
      <c r="P225" t="s">
        <v>22</v>
      </c>
      <c r="Q225" t="s">
        <v>639</v>
      </c>
      <c r="R225" t="s">
        <v>636</v>
      </c>
      <c r="S225" t="s">
        <v>10555</v>
      </c>
      <c r="T225" t="s">
        <v>10554</v>
      </c>
    </row>
    <row r="226" spans="1:20" x14ac:dyDescent="0.25">
      <c r="A226" t="s">
        <v>20</v>
      </c>
      <c r="B226" t="s">
        <v>21</v>
      </c>
      <c r="C226">
        <v>50</v>
      </c>
      <c r="D226">
        <v>1</v>
      </c>
      <c r="E226" t="s">
        <v>10556</v>
      </c>
      <c r="F226">
        <v>100</v>
      </c>
      <c r="G226">
        <v>0</v>
      </c>
      <c r="H226" t="s">
        <v>661</v>
      </c>
      <c r="I226" t="s">
        <v>10557</v>
      </c>
      <c r="J226" t="s">
        <v>1091</v>
      </c>
      <c r="K226" t="s">
        <v>635</v>
      </c>
      <c r="L226" t="s">
        <v>636</v>
      </c>
      <c r="M226" t="s">
        <v>10558</v>
      </c>
      <c r="N226" t="s">
        <v>635</v>
      </c>
      <c r="O226" t="s">
        <v>1071</v>
      </c>
      <c r="P226" t="s">
        <v>22</v>
      </c>
      <c r="Q226" t="s">
        <v>639</v>
      </c>
      <c r="R226" t="s">
        <v>636</v>
      </c>
      <c r="S226" t="s">
        <v>10559</v>
      </c>
      <c r="T226" t="s">
        <v>10558</v>
      </c>
    </row>
    <row r="227" spans="1:20" x14ac:dyDescent="0.25">
      <c r="A227" t="s">
        <v>23</v>
      </c>
      <c r="B227" t="s">
        <v>24</v>
      </c>
      <c r="C227">
        <v>50</v>
      </c>
      <c r="D227">
        <v>1</v>
      </c>
      <c r="E227" t="s">
        <v>10556</v>
      </c>
      <c r="F227">
        <v>100</v>
      </c>
      <c r="G227">
        <v>0</v>
      </c>
      <c r="H227" t="s">
        <v>661</v>
      </c>
      <c r="I227" t="s">
        <v>10557</v>
      </c>
      <c r="J227" t="s">
        <v>1091</v>
      </c>
      <c r="K227" t="s">
        <v>635</v>
      </c>
      <c r="L227" t="s">
        <v>636</v>
      </c>
      <c r="M227" t="s">
        <v>10558</v>
      </c>
      <c r="N227" t="s">
        <v>635</v>
      </c>
      <c r="O227" t="s">
        <v>1071</v>
      </c>
      <c r="P227" t="s">
        <v>22</v>
      </c>
      <c r="Q227" t="s">
        <v>639</v>
      </c>
      <c r="R227" t="s">
        <v>636</v>
      </c>
      <c r="S227" t="s">
        <v>10559</v>
      </c>
      <c r="T227" t="s">
        <v>10558</v>
      </c>
    </row>
    <row r="228" spans="1:20" x14ac:dyDescent="0.25">
      <c r="A228" t="s">
        <v>25</v>
      </c>
      <c r="B228" t="s">
        <v>26</v>
      </c>
      <c r="C228">
        <v>50</v>
      </c>
      <c r="D228">
        <v>1</v>
      </c>
      <c r="E228" t="s">
        <v>10556</v>
      </c>
      <c r="F228">
        <v>100</v>
      </c>
      <c r="G228">
        <v>0</v>
      </c>
      <c r="H228" t="s">
        <v>661</v>
      </c>
      <c r="I228" t="s">
        <v>10557</v>
      </c>
      <c r="J228" t="s">
        <v>1091</v>
      </c>
      <c r="K228" t="s">
        <v>635</v>
      </c>
      <c r="L228" t="s">
        <v>636</v>
      </c>
      <c r="M228" t="s">
        <v>10558</v>
      </c>
      <c r="N228" t="s">
        <v>635</v>
      </c>
      <c r="O228" t="s">
        <v>1071</v>
      </c>
      <c r="P228" t="s">
        <v>22</v>
      </c>
      <c r="Q228" t="s">
        <v>639</v>
      </c>
      <c r="R228" t="s">
        <v>636</v>
      </c>
      <c r="S228" t="s">
        <v>10559</v>
      </c>
      <c r="T228" t="s">
        <v>10558</v>
      </c>
    </row>
    <row r="229" spans="1:20" x14ac:dyDescent="0.25">
      <c r="A229" t="s">
        <v>37</v>
      </c>
      <c r="B229" t="s">
        <v>38</v>
      </c>
      <c r="C229">
        <v>33</v>
      </c>
      <c r="D229">
        <v>10</v>
      </c>
      <c r="E229" t="s">
        <v>10560</v>
      </c>
      <c r="F229">
        <v>276.25</v>
      </c>
      <c r="G229">
        <v>0</v>
      </c>
      <c r="H229" t="s">
        <v>661</v>
      </c>
      <c r="I229" t="s">
        <v>4429</v>
      </c>
      <c r="J229" t="s">
        <v>797</v>
      </c>
      <c r="K229" t="s">
        <v>635</v>
      </c>
      <c r="L229" t="s">
        <v>636</v>
      </c>
      <c r="M229" t="s">
        <v>10561</v>
      </c>
      <c r="N229" t="s">
        <v>635</v>
      </c>
      <c r="O229" t="s">
        <v>638</v>
      </c>
      <c r="P229" t="s">
        <v>22</v>
      </c>
      <c r="Q229" t="s">
        <v>639</v>
      </c>
      <c r="R229" t="s">
        <v>636</v>
      </c>
      <c r="S229" t="s">
        <v>10562</v>
      </c>
      <c r="T229" t="s">
        <v>10561</v>
      </c>
    </row>
    <row r="230" spans="1:20" x14ac:dyDescent="0.25">
      <c r="A230" t="s">
        <v>37</v>
      </c>
      <c r="B230" t="s">
        <v>38</v>
      </c>
      <c r="C230">
        <v>33</v>
      </c>
      <c r="D230">
        <v>10</v>
      </c>
      <c r="E230" t="s">
        <v>10563</v>
      </c>
      <c r="F230">
        <v>276.25</v>
      </c>
      <c r="G230">
        <v>0</v>
      </c>
      <c r="H230" t="s">
        <v>661</v>
      </c>
      <c r="I230" t="s">
        <v>10564</v>
      </c>
      <c r="J230" t="s">
        <v>797</v>
      </c>
      <c r="K230" t="s">
        <v>635</v>
      </c>
      <c r="L230" t="s">
        <v>636</v>
      </c>
      <c r="M230" t="s">
        <v>10565</v>
      </c>
      <c r="N230" t="s">
        <v>635</v>
      </c>
      <c r="O230" t="s">
        <v>638</v>
      </c>
      <c r="P230" t="s">
        <v>22</v>
      </c>
      <c r="Q230" t="s">
        <v>639</v>
      </c>
      <c r="R230" t="s">
        <v>636</v>
      </c>
      <c r="S230" t="s">
        <v>10566</v>
      </c>
      <c r="T230" t="s">
        <v>10565</v>
      </c>
    </row>
    <row r="231" spans="1:20" x14ac:dyDescent="0.25">
      <c r="A231" t="s">
        <v>37</v>
      </c>
      <c r="B231" t="s">
        <v>38</v>
      </c>
      <c r="C231">
        <v>33</v>
      </c>
      <c r="D231">
        <v>10</v>
      </c>
      <c r="E231" t="s">
        <v>10567</v>
      </c>
      <c r="F231">
        <v>276.25</v>
      </c>
      <c r="G231">
        <v>0</v>
      </c>
      <c r="H231" t="s">
        <v>661</v>
      </c>
      <c r="I231" t="s">
        <v>10568</v>
      </c>
      <c r="J231" t="s">
        <v>2190</v>
      </c>
      <c r="K231" t="s">
        <v>635</v>
      </c>
      <c r="L231" t="s">
        <v>636</v>
      </c>
      <c r="M231" t="s">
        <v>10569</v>
      </c>
      <c r="N231" t="s">
        <v>635</v>
      </c>
      <c r="O231" t="s">
        <v>668</v>
      </c>
      <c r="P231" t="s">
        <v>22</v>
      </c>
      <c r="Q231" t="s">
        <v>669</v>
      </c>
      <c r="R231" t="s">
        <v>636</v>
      </c>
      <c r="S231" t="s">
        <v>10570</v>
      </c>
      <c r="T231" t="s">
        <v>10571</v>
      </c>
    </row>
    <row r="232" spans="1:20" x14ac:dyDescent="0.25">
      <c r="A232" t="s">
        <v>39</v>
      </c>
      <c r="B232" t="s">
        <v>44</v>
      </c>
      <c r="C232">
        <v>66.333333333333329</v>
      </c>
      <c r="D232">
        <v>3</v>
      </c>
      <c r="E232" t="s">
        <v>10572</v>
      </c>
      <c r="F232">
        <v>220</v>
      </c>
      <c r="G232">
        <v>0</v>
      </c>
      <c r="H232" t="s">
        <v>632</v>
      </c>
      <c r="I232" t="s">
        <v>10573</v>
      </c>
      <c r="J232" t="s">
        <v>934</v>
      </c>
      <c r="K232" t="s">
        <v>635</v>
      </c>
      <c r="L232" t="s">
        <v>636</v>
      </c>
      <c r="M232" t="s">
        <v>10574</v>
      </c>
      <c r="N232" t="s">
        <v>635</v>
      </c>
      <c r="O232" t="s">
        <v>638</v>
      </c>
      <c r="P232" t="s">
        <v>22</v>
      </c>
      <c r="Q232" t="s">
        <v>639</v>
      </c>
      <c r="R232" t="s">
        <v>636</v>
      </c>
      <c r="S232" t="s">
        <v>10575</v>
      </c>
      <c r="T232" t="s">
        <v>10576</v>
      </c>
    </row>
    <row r="233" spans="1:20" x14ac:dyDescent="0.25">
      <c r="A233" t="s">
        <v>164</v>
      </c>
      <c r="B233" t="s">
        <v>165</v>
      </c>
      <c r="C233">
        <v>40</v>
      </c>
      <c r="D233">
        <v>10</v>
      </c>
      <c r="E233" t="s">
        <v>10577</v>
      </c>
      <c r="F233">
        <v>293.25</v>
      </c>
      <c r="G233">
        <v>0</v>
      </c>
      <c r="H233" t="s">
        <v>661</v>
      </c>
      <c r="I233" t="s">
        <v>10578</v>
      </c>
      <c r="J233" t="s">
        <v>711</v>
      </c>
      <c r="K233" t="s">
        <v>635</v>
      </c>
      <c r="L233" t="s">
        <v>636</v>
      </c>
      <c r="M233" t="s">
        <v>10579</v>
      </c>
      <c r="N233" t="s">
        <v>635</v>
      </c>
      <c r="O233" t="s">
        <v>638</v>
      </c>
      <c r="P233" t="s">
        <v>22</v>
      </c>
      <c r="Q233" t="s">
        <v>639</v>
      </c>
      <c r="R233" t="s">
        <v>636</v>
      </c>
      <c r="S233" t="s">
        <v>10580</v>
      </c>
      <c r="T233" t="s">
        <v>10579</v>
      </c>
    </row>
    <row r="234" spans="1:20" x14ac:dyDescent="0.25">
      <c r="A234" t="s">
        <v>35</v>
      </c>
      <c r="B234" t="s">
        <v>36</v>
      </c>
      <c r="C234">
        <v>66.666666666666671</v>
      </c>
      <c r="D234">
        <v>3</v>
      </c>
      <c r="E234" t="s">
        <v>10581</v>
      </c>
      <c r="F234">
        <v>182</v>
      </c>
      <c r="G234">
        <v>0</v>
      </c>
      <c r="H234" t="s">
        <v>661</v>
      </c>
      <c r="I234" t="s">
        <v>10582</v>
      </c>
      <c r="J234" t="s">
        <v>643</v>
      </c>
      <c r="K234" t="s">
        <v>635</v>
      </c>
      <c r="L234" t="s">
        <v>636</v>
      </c>
      <c r="M234" t="s">
        <v>10583</v>
      </c>
      <c r="N234" t="s">
        <v>635</v>
      </c>
      <c r="O234" t="s">
        <v>668</v>
      </c>
      <c r="P234" t="s">
        <v>22</v>
      </c>
      <c r="Q234" t="s">
        <v>669</v>
      </c>
      <c r="R234" t="s">
        <v>636</v>
      </c>
      <c r="S234" t="s">
        <v>10584</v>
      </c>
      <c r="T234" t="s">
        <v>10583</v>
      </c>
    </row>
    <row r="235" spans="1:20" x14ac:dyDescent="0.25">
      <c r="A235" t="s">
        <v>37</v>
      </c>
      <c r="B235" t="s">
        <v>38</v>
      </c>
      <c r="C235">
        <v>66.666666666666671</v>
      </c>
      <c r="D235">
        <v>3</v>
      </c>
      <c r="E235" t="s">
        <v>10581</v>
      </c>
      <c r="F235">
        <v>182</v>
      </c>
      <c r="G235">
        <v>0</v>
      </c>
      <c r="H235" t="s">
        <v>661</v>
      </c>
      <c r="I235" t="s">
        <v>10582</v>
      </c>
      <c r="J235" t="s">
        <v>643</v>
      </c>
      <c r="K235" t="s">
        <v>635</v>
      </c>
      <c r="L235" t="s">
        <v>636</v>
      </c>
      <c r="M235" t="s">
        <v>10583</v>
      </c>
      <c r="N235" t="s">
        <v>635</v>
      </c>
      <c r="O235" t="s">
        <v>668</v>
      </c>
      <c r="P235" t="s">
        <v>22</v>
      </c>
      <c r="Q235" t="s">
        <v>669</v>
      </c>
      <c r="R235" t="s">
        <v>636</v>
      </c>
      <c r="S235" t="s">
        <v>10584</v>
      </c>
      <c r="T235" t="s">
        <v>10583</v>
      </c>
    </row>
    <row r="236" spans="1:20" x14ac:dyDescent="0.25">
      <c r="A236" t="s">
        <v>164</v>
      </c>
      <c r="B236" t="s">
        <v>165</v>
      </c>
      <c r="C236">
        <v>40</v>
      </c>
      <c r="D236">
        <v>10</v>
      </c>
      <c r="E236" t="s">
        <v>10585</v>
      </c>
      <c r="F236">
        <v>276.25</v>
      </c>
      <c r="G236">
        <v>0</v>
      </c>
      <c r="H236" t="s">
        <v>661</v>
      </c>
      <c r="I236" t="s">
        <v>8334</v>
      </c>
      <c r="J236" t="s">
        <v>757</v>
      </c>
      <c r="K236" t="s">
        <v>635</v>
      </c>
      <c r="L236" t="s">
        <v>636</v>
      </c>
      <c r="M236" t="s">
        <v>10586</v>
      </c>
      <c r="N236" t="s">
        <v>635</v>
      </c>
      <c r="O236" t="s">
        <v>638</v>
      </c>
      <c r="P236" t="s">
        <v>22</v>
      </c>
      <c r="Q236" t="s">
        <v>639</v>
      </c>
      <c r="R236" t="s">
        <v>636</v>
      </c>
      <c r="S236" t="s">
        <v>10587</v>
      </c>
      <c r="T236" t="s">
        <v>10586</v>
      </c>
    </row>
    <row r="237" spans="1:20" x14ac:dyDescent="0.25">
      <c r="A237" t="s">
        <v>118</v>
      </c>
      <c r="B237" t="s">
        <v>91</v>
      </c>
      <c r="C237">
        <v>100</v>
      </c>
      <c r="D237">
        <v>1</v>
      </c>
      <c r="E237" t="s">
        <v>10588</v>
      </c>
      <c r="F237">
        <v>199</v>
      </c>
      <c r="G237">
        <v>0</v>
      </c>
      <c r="H237" t="s">
        <v>1233</v>
      </c>
      <c r="I237" t="s">
        <v>10589</v>
      </c>
      <c r="J237" t="s">
        <v>10590</v>
      </c>
      <c r="K237" t="s">
        <v>954</v>
      </c>
      <c r="L237" t="s">
        <v>10591</v>
      </c>
      <c r="M237" t="s">
        <v>10592</v>
      </c>
      <c r="N237" t="s">
        <v>1239</v>
      </c>
      <c r="O237" t="s">
        <v>1240</v>
      </c>
      <c r="P237" t="s">
        <v>1241</v>
      </c>
      <c r="Q237" t="s">
        <v>1242</v>
      </c>
      <c r="R237" t="s">
        <v>636</v>
      </c>
      <c r="S237" t="s">
        <v>10593</v>
      </c>
      <c r="T237" t="s">
        <v>10592</v>
      </c>
    </row>
    <row r="238" spans="1:20" x14ac:dyDescent="0.25">
      <c r="A238" t="s">
        <v>31</v>
      </c>
      <c r="B238" t="s">
        <v>32</v>
      </c>
      <c r="C238">
        <v>65</v>
      </c>
      <c r="D238">
        <v>1</v>
      </c>
      <c r="E238" t="s">
        <v>10588</v>
      </c>
      <c r="F238">
        <v>199</v>
      </c>
      <c r="G238">
        <v>0</v>
      </c>
      <c r="H238" t="s">
        <v>1233</v>
      </c>
      <c r="I238" t="s">
        <v>10589</v>
      </c>
      <c r="J238" t="s">
        <v>10590</v>
      </c>
      <c r="K238" t="s">
        <v>954</v>
      </c>
      <c r="L238" t="s">
        <v>10591</v>
      </c>
      <c r="M238" t="s">
        <v>10592</v>
      </c>
      <c r="N238" t="s">
        <v>1239</v>
      </c>
      <c r="O238" t="s">
        <v>1240</v>
      </c>
      <c r="P238" t="s">
        <v>1241</v>
      </c>
      <c r="Q238" t="s">
        <v>1242</v>
      </c>
      <c r="R238" t="s">
        <v>636</v>
      </c>
      <c r="S238" t="s">
        <v>10593</v>
      </c>
      <c r="T238" t="s">
        <v>10592</v>
      </c>
    </row>
    <row r="239" spans="1:20" x14ac:dyDescent="0.25">
      <c r="A239" t="s">
        <v>29</v>
      </c>
      <c r="B239" t="s">
        <v>30</v>
      </c>
      <c r="C239">
        <v>65</v>
      </c>
      <c r="D239">
        <v>1</v>
      </c>
      <c r="E239" t="s">
        <v>10588</v>
      </c>
      <c r="F239">
        <v>199</v>
      </c>
      <c r="G239">
        <v>0</v>
      </c>
      <c r="H239" t="s">
        <v>1233</v>
      </c>
      <c r="I239" t="s">
        <v>10589</v>
      </c>
      <c r="J239" t="s">
        <v>10590</v>
      </c>
      <c r="K239" t="s">
        <v>954</v>
      </c>
      <c r="L239" t="s">
        <v>10591</v>
      </c>
      <c r="M239" t="s">
        <v>10592</v>
      </c>
      <c r="N239" t="s">
        <v>1239</v>
      </c>
      <c r="O239" t="s">
        <v>1240</v>
      </c>
      <c r="P239" t="s">
        <v>1241</v>
      </c>
      <c r="Q239" t="s">
        <v>1242</v>
      </c>
      <c r="R239" t="s">
        <v>636</v>
      </c>
      <c r="S239" t="s">
        <v>10593</v>
      </c>
      <c r="T239" t="s">
        <v>10592</v>
      </c>
    </row>
    <row r="240" spans="1:20" x14ac:dyDescent="0.25">
      <c r="A240" t="s">
        <v>118</v>
      </c>
      <c r="B240" t="s">
        <v>91</v>
      </c>
      <c r="C240">
        <v>100</v>
      </c>
      <c r="D240">
        <v>1</v>
      </c>
      <c r="E240" t="s">
        <v>10594</v>
      </c>
      <c r="F240">
        <v>119</v>
      </c>
      <c r="G240">
        <v>20</v>
      </c>
      <c r="H240" t="s">
        <v>1233</v>
      </c>
      <c r="I240" t="s">
        <v>10595</v>
      </c>
      <c r="J240" t="s">
        <v>10596</v>
      </c>
      <c r="K240" t="s">
        <v>10597</v>
      </c>
      <c r="L240" t="s">
        <v>10598</v>
      </c>
      <c r="M240" t="s">
        <v>10592</v>
      </c>
      <c r="N240" t="s">
        <v>1239</v>
      </c>
      <c r="O240" t="s">
        <v>1240</v>
      </c>
      <c r="P240" t="s">
        <v>1241</v>
      </c>
      <c r="Q240" t="s">
        <v>1242</v>
      </c>
      <c r="R240" t="s">
        <v>636</v>
      </c>
      <c r="S240" t="s">
        <v>10599</v>
      </c>
      <c r="T240" t="s">
        <v>10600</v>
      </c>
    </row>
    <row r="241" spans="1:20" x14ac:dyDescent="0.25">
      <c r="A241" t="s">
        <v>164</v>
      </c>
      <c r="B241" t="s">
        <v>165</v>
      </c>
      <c r="C241">
        <v>40</v>
      </c>
      <c r="D241">
        <v>10</v>
      </c>
      <c r="E241" t="s">
        <v>10601</v>
      </c>
      <c r="F241">
        <v>276.25</v>
      </c>
      <c r="G241">
        <v>0</v>
      </c>
      <c r="H241" t="s">
        <v>661</v>
      </c>
      <c r="I241" t="s">
        <v>10602</v>
      </c>
      <c r="J241" t="s">
        <v>716</v>
      </c>
      <c r="K241" t="s">
        <v>635</v>
      </c>
      <c r="L241" t="s">
        <v>636</v>
      </c>
      <c r="M241" t="s">
        <v>10600</v>
      </c>
      <c r="N241" t="s">
        <v>635</v>
      </c>
      <c r="O241" t="s">
        <v>1071</v>
      </c>
      <c r="P241" t="s">
        <v>22</v>
      </c>
      <c r="Q241" t="s">
        <v>639</v>
      </c>
      <c r="R241" t="s">
        <v>636</v>
      </c>
      <c r="S241" t="s">
        <v>10603</v>
      </c>
      <c r="T241" t="s">
        <v>10600</v>
      </c>
    </row>
    <row r="242" spans="1:20" x14ac:dyDescent="0.25">
      <c r="A242" t="s">
        <v>20</v>
      </c>
      <c r="B242" t="s">
        <v>21</v>
      </c>
      <c r="C242">
        <v>50</v>
      </c>
      <c r="D242">
        <v>1</v>
      </c>
      <c r="E242" t="s">
        <v>10604</v>
      </c>
      <c r="F242">
        <v>100</v>
      </c>
      <c r="G242">
        <v>0</v>
      </c>
      <c r="H242" t="s">
        <v>661</v>
      </c>
      <c r="I242" t="s">
        <v>6712</v>
      </c>
      <c r="J242" t="s">
        <v>6713</v>
      </c>
      <c r="K242" t="s">
        <v>635</v>
      </c>
      <c r="L242" t="s">
        <v>636</v>
      </c>
      <c r="M242" t="s">
        <v>10600</v>
      </c>
      <c r="N242" t="s">
        <v>635</v>
      </c>
      <c r="O242" t="s">
        <v>638</v>
      </c>
      <c r="P242" t="s">
        <v>22</v>
      </c>
      <c r="Q242" t="s">
        <v>639</v>
      </c>
      <c r="R242" t="s">
        <v>636</v>
      </c>
      <c r="S242" t="s">
        <v>10605</v>
      </c>
      <c r="T242" t="s">
        <v>10600</v>
      </c>
    </row>
    <row r="243" spans="1:20" x14ac:dyDescent="0.25">
      <c r="A243" t="s">
        <v>23</v>
      </c>
      <c r="B243" t="s">
        <v>24</v>
      </c>
      <c r="C243">
        <v>50</v>
      </c>
      <c r="D243">
        <v>1</v>
      </c>
      <c r="E243" t="s">
        <v>10604</v>
      </c>
      <c r="F243">
        <v>100</v>
      </c>
      <c r="G243">
        <v>0</v>
      </c>
      <c r="H243" t="s">
        <v>661</v>
      </c>
      <c r="I243" t="s">
        <v>6712</v>
      </c>
      <c r="J243" t="s">
        <v>6713</v>
      </c>
      <c r="K243" t="s">
        <v>635</v>
      </c>
      <c r="L243" t="s">
        <v>636</v>
      </c>
      <c r="M243" t="s">
        <v>10600</v>
      </c>
      <c r="N243" t="s">
        <v>635</v>
      </c>
      <c r="O243" t="s">
        <v>638</v>
      </c>
      <c r="P243" t="s">
        <v>22</v>
      </c>
      <c r="Q243" t="s">
        <v>639</v>
      </c>
      <c r="R243" t="s">
        <v>636</v>
      </c>
      <c r="S243" t="s">
        <v>10605</v>
      </c>
      <c r="T243" t="s">
        <v>10600</v>
      </c>
    </row>
    <row r="244" spans="1:20" x14ac:dyDescent="0.25">
      <c r="A244" t="s">
        <v>25</v>
      </c>
      <c r="B244" t="s">
        <v>26</v>
      </c>
      <c r="C244">
        <v>50</v>
      </c>
      <c r="D244">
        <v>1</v>
      </c>
      <c r="E244" t="s">
        <v>10604</v>
      </c>
      <c r="F244">
        <v>100</v>
      </c>
      <c r="G244">
        <v>0</v>
      </c>
      <c r="H244" t="s">
        <v>661</v>
      </c>
      <c r="I244" t="s">
        <v>6712</v>
      </c>
      <c r="J244" t="s">
        <v>6713</v>
      </c>
      <c r="K244" t="s">
        <v>635</v>
      </c>
      <c r="L244" t="s">
        <v>636</v>
      </c>
      <c r="M244" t="s">
        <v>10600</v>
      </c>
      <c r="N244" t="s">
        <v>635</v>
      </c>
      <c r="O244" t="s">
        <v>638</v>
      </c>
      <c r="P244" t="s">
        <v>22</v>
      </c>
      <c r="Q244" t="s">
        <v>639</v>
      </c>
      <c r="R244" t="s">
        <v>636</v>
      </c>
      <c r="S244" t="s">
        <v>10605</v>
      </c>
      <c r="T244" t="s">
        <v>10600</v>
      </c>
    </row>
    <row r="245" spans="1:20" x14ac:dyDescent="0.25">
      <c r="A245" t="s">
        <v>35</v>
      </c>
      <c r="B245" t="s">
        <v>36</v>
      </c>
      <c r="C245">
        <v>66.666666666666671</v>
      </c>
      <c r="D245">
        <v>3</v>
      </c>
      <c r="E245" t="s">
        <v>10606</v>
      </c>
      <c r="F245">
        <v>199.98</v>
      </c>
      <c r="G245">
        <v>0</v>
      </c>
      <c r="H245" t="s">
        <v>661</v>
      </c>
      <c r="I245" t="s">
        <v>10607</v>
      </c>
      <c r="J245" t="s">
        <v>643</v>
      </c>
      <c r="K245" t="s">
        <v>635</v>
      </c>
      <c r="L245" t="s">
        <v>636</v>
      </c>
      <c r="M245" t="s">
        <v>10600</v>
      </c>
      <c r="N245" t="s">
        <v>635</v>
      </c>
      <c r="O245" t="s">
        <v>668</v>
      </c>
      <c r="P245" t="s">
        <v>22</v>
      </c>
      <c r="Q245" t="s">
        <v>669</v>
      </c>
      <c r="R245" t="s">
        <v>636</v>
      </c>
      <c r="S245" t="s">
        <v>10608</v>
      </c>
      <c r="T245" t="s">
        <v>10600</v>
      </c>
    </row>
    <row r="246" spans="1:20" x14ac:dyDescent="0.25">
      <c r="A246" t="s">
        <v>20</v>
      </c>
      <c r="B246" t="s">
        <v>21</v>
      </c>
      <c r="C246">
        <v>50</v>
      </c>
      <c r="D246">
        <v>1</v>
      </c>
      <c r="E246" t="s">
        <v>10606</v>
      </c>
      <c r="F246">
        <v>199.98</v>
      </c>
      <c r="G246">
        <v>0</v>
      </c>
      <c r="H246" t="s">
        <v>661</v>
      </c>
      <c r="I246" t="s">
        <v>10607</v>
      </c>
      <c r="J246" t="s">
        <v>643</v>
      </c>
      <c r="K246" t="s">
        <v>635</v>
      </c>
      <c r="L246" t="s">
        <v>636</v>
      </c>
      <c r="M246" t="s">
        <v>10600</v>
      </c>
      <c r="N246" t="s">
        <v>635</v>
      </c>
      <c r="O246" t="s">
        <v>668</v>
      </c>
      <c r="P246" t="s">
        <v>22</v>
      </c>
      <c r="Q246" t="s">
        <v>669</v>
      </c>
      <c r="R246" t="s">
        <v>636</v>
      </c>
      <c r="S246" t="s">
        <v>10608</v>
      </c>
      <c r="T246" t="s">
        <v>10600</v>
      </c>
    </row>
    <row r="247" spans="1:20" x14ac:dyDescent="0.25">
      <c r="A247" t="s">
        <v>23</v>
      </c>
      <c r="B247" t="s">
        <v>24</v>
      </c>
      <c r="C247">
        <v>50</v>
      </c>
      <c r="D247">
        <v>1</v>
      </c>
      <c r="E247" t="s">
        <v>10606</v>
      </c>
      <c r="F247">
        <v>199.98</v>
      </c>
      <c r="G247">
        <v>0</v>
      </c>
      <c r="H247" t="s">
        <v>661</v>
      </c>
      <c r="I247" t="s">
        <v>10607</v>
      </c>
      <c r="J247" t="s">
        <v>643</v>
      </c>
      <c r="K247" t="s">
        <v>635</v>
      </c>
      <c r="L247" t="s">
        <v>636</v>
      </c>
      <c r="M247" t="s">
        <v>10600</v>
      </c>
      <c r="N247" t="s">
        <v>635</v>
      </c>
      <c r="O247" t="s">
        <v>668</v>
      </c>
      <c r="P247" t="s">
        <v>22</v>
      </c>
      <c r="Q247" t="s">
        <v>669</v>
      </c>
      <c r="R247" t="s">
        <v>636</v>
      </c>
      <c r="S247" t="s">
        <v>10608</v>
      </c>
      <c r="T247" t="s">
        <v>10600</v>
      </c>
    </row>
    <row r="248" spans="1:20" x14ac:dyDescent="0.25">
      <c r="A248" t="s">
        <v>25</v>
      </c>
      <c r="B248" t="s">
        <v>26</v>
      </c>
      <c r="C248">
        <v>50</v>
      </c>
      <c r="D248">
        <v>1</v>
      </c>
      <c r="E248" t="s">
        <v>10606</v>
      </c>
      <c r="F248">
        <v>199.98</v>
      </c>
      <c r="G248">
        <v>0</v>
      </c>
      <c r="H248" t="s">
        <v>661</v>
      </c>
      <c r="I248" t="s">
        <v>10607</v>
      </c>
      <c r="J248" t="s">
        <v>643</v>
      </c>
      <c r="K248" t="s">
        <v>635</v>
      </c>
      <c r="L248" t="s">
        <v>636</v>
      </c>
      <c r="M248" t="s">
        <v>10600</v>
      </c>
      <c r="N248" t="s">
        <v>635</v>
      </c>
      <c r="O248" t="s">
        <v>668</v>
      </c>
      <c r="P248" t="s">
        <v>22</v>
      </c>
      <c r="Q248" t="s">
        <v>669</v>
      </c>
      <c r="R248" t="s">
        <v>636</v>
      </c>
      <c r="S248" t="s">
        <v>10608</v>
      </c>
      <c r="T248" t="s">
        <v>10600</v>
      </c>
    </row>
    <row r="249" spans="1:20" x14ac:dyDescent="0.25">
      <c r="A249" t="s">
        <v>35</v>
      </c>
      <c r="B249" t="s">
        <v>36</v>
      </c>
      <c r="C249">
        <v>66.666666666666671</v>
      </c>
      <c r="D249">
        <v>3</v>
      </c>
      <c r="E249" t="s">
        <v>10609</v>
      </c>
      <c r="F249">
        <v>99.99</v>
      </c>
      <c r="G249">
        <v>0</v>
      </c>
      <c r="H249" t="s">
        <v>661</v>
      </c>
      <c r="I249" t="s">
        <v>10610</v>
      </c>
      <c r="J249" t="s">
        <v>643</v>
      </c>
      <c r="K249" t="s">
        <v>635</v>
      </c>
      <c r="L249" t="s">
        <v>636</v>
      </c>
      <c r="M249" t="s">
        <v>10611</v>
      </c>
      <c r="N249" t="s">
        <v>635</v>
      </c>
      <c r="O249" t="s">
        <v>638</v>
      </c>
      <c r="P249" t="s">
        <v>22</v>
      </c>
      <c r="Q249" t="s">
        <v>639</v>
      </c>
      <c r="R249" t="s">
        <v>636</v>
      </c>
      <c r="S249" t="s">
        <v>10612</v>
      </c>
      <c r="T249" t="s">
        <v>10611</v>
      </c>
    </row>
    <row r="250" spans="1:20" x14ac:dyDescent="0.25">
      <c r="A250" t="s">
        <v>256</v>
      </c>
      <c r="B250" t="s">
        <v>982</v>
      </c>
      <c r="C250">
        <v>103.55</v>
      </c>
      <c r="D250">
        <v>1</v>
      </c>
      <c r="E250" t="s">
        <v>10613</v>
      </c>
      <c r="F250">
        <v>103.55</v>
      </c>
      <c r="G250">
        <v>0</v>
      </c>
      <c r="H250" t="s">
        <v>647</v>
      </c>
      <c r="I250" t="s">
        <v>10614</v>
      </c>
      <c r="J250" t="s">
        <v>10615</v>
      </c>
      <c r="K250" t="s">
        <v>3166</v>
      </c>
      <c r="L250" t="s">
        <v>10616</v>
      </c>
      <c r="M250" t="s">
        <v>10611</v>
      </c>
      <c r="N250" t="s">
        <v>635</v>
      </c>
      <c r="O250" t="s">
        <v>706</v>
      </c>
      <c r="P250" t="s">
        <v>40</v>
      </c>
      <c r="Q250" t="s">
        <v>707</v>
      </c>
      <c r="R250" t="s">
        <v>636</v>
      </c>
      <c r="S250" t="s">
        <v>10617</v>
      </c>
      <c r="T250" t="s">
        <v>10611</v>
      </c>
    </row>
    <row r="251" spans="1:20" x14ac:dyDescent="0.25">
      <c r="A251" t="s">
        <v>35</v>
      </c>
      <c r="B251" t="s">
        <v>36</v>
      </c>
      <c r="C251">
        <v>66.666666666666671</v>
      </c>
      <c r="D251">
        <v>3</v>
      </c>
      <c r="E251" t="s">
        <v>10618</v>
      </c>
      <c r="F251">
        <v>99.99</v>
      </c>
      <c r="G251">
        <v>0</v>
      </c>
      <c r="H251" t="s">
        <v>661</v>
      </c>
      <c r="I251" t="s">
        <v>10619</v>
      </c>
      <c r="J251" t="s">
        <v>1214</v>
      </c>
      <c r="K251" t="s">
        <v>635</v>
      </c>
      <c r="L251" t="s">
        <v>636</v>
      </c>
      <c r="M251" t="s">
        <v>10620</v>
      </c>
      <c r="N251" t="s">
        <v>635</v>
      </c>
      <c r="O251" t="s">
        <v>638</v>
      </c>
      <c r="P251" t="s">
        <v>22</v>
      </c>
      <c r="Q251" t="s">
        <v>639</v>
      </c>
      <c r="R251" t="s">
        <v>636</v>
      </c>
      <c r="S251" t="s">
        <v>10621</v>
      </c>
      <c r="T251" t="s">
        <v>10620</v>
      </c>
    </row>
    <row r="252" spans="1:20" x14ac:dyDescent="0.25">
      <c r="A252" t="s">
        <v>37</v>
      </c>
      <c r="B252" t="s">
        <v>38</v>
      </c>
      <c r="C252">
        <v>33</v>
      </c>
      <c r="D252">
        <v>10</v>
      </c>
      <c r="E252" t="s">
        <v>10622</v>
      </c>
      <c r="F252">
        <v>276.25</v>
      </c>
      <c r="G252">
        <v>0</v>
      </c>
      <c r="H252" t="s">
        <v>661</v>
      </c>
      <c r="I252" t="s">
        <v>10623</v>
      </c>
      <c r="J252" t="s">
        <v>1172</v>
      </c>
      <c r="K252" t="s">
        <v>635</v>
      </c>
      <c r="L252" t="s">
        <v>636</v>
      </c>
      <c r="M252" t="s">
        <v>10624</v>
      </c>
      <c r="N252" t="s">
        <v>635</v>
      </c>
      <c r="O252" t="s">
        <v>668</v>
      </c>
      <c r="P252" t="s">
        <v>22</v>
      </c>
      <c r="Q252" t="s">
        <v>669</v>
      </c>
      <c r="R252" t="s">
        <v>636</v>
      </c>
      <c r="S252" t="s">
        <v>10625</v>
      </c>
      <c r="T252" t="s">
        <v>10626</v>
      </c>
    </row>
    <row r="253" spans="1:20" x14ac:dyDescent="0.25">
      <c r="A253" t="s">
        <v>118</v>
      </c>
      <c r="B253" t="s">
        <v>91</v>
      </c>
      <c r="C253">
        <v>100</v>
      </c>
      <c r="D253">
        <v>1</v>
      </c>
      <c r="E253" t="s">
        <v>10627</v>
      </c>
      <c r="F253">
        <v>199</v>
      </c>
      <c r="G253">
        <v>0</v>
      </c>
      <c r="H253" t="s">
        <v>1233</v>
      </c>
      <c r="I253" t="s">
        <v>10628</v>
      </c>
      <c r="J253" t="s">
        <v>10629</v>
      </c>
      <c r="K253" t="s">
        <v>3184</v>
      </c>
      <c r="L253" t="s">
        <v>10630</v>
      </c>
      <c r="M253" t="s">
        <v>10620</v>
      </c>
      <c r="N253" t="s">
        <v>1239</v>
      </c>
      <c r="O253" t="s">
        <v>1240</v>
      </c>
      <c r="P253" t="s">
        <v>1241</v>
      </c>
      <c r="Q253" t="s">
        <v>1242</v>
      </c>
      <c r="R253" t="s">
        <v>636</v>
      </c>
      <c r="S253" t="s">
        <v>10631</v>
      </c>
      <c r="T253" t="s">
        <v>10626</v>
      </c>
    </row>
    <row r="254" spans="1:20" x14ac:dyDescent="0.25">
      <c r="A254" t="s">
        <v>29</v>
      </c>
      <c r="B254" t="s">
        <v>30</v>
      </c>
      <c r="C254">
        <v>65</v>
      </c>
      <c r="D254">
        <v>1</v>
      </c>
      <c r="E254" t="s">
        <v>10627</v>
      </c>
      <c r="F254">
        <v>199</v>
      </c>
      <c r="G254">
        <v>0</v>
      </c>
      <c r="H254" t="s">
        <v>1233</v>
      </c>
      <c r="I254" t="s">
        <v>10628</v>
      </c>
      <c r="J254" t="s">
        <v>10629</v>
      </c>
      <c r="K254" t="s">
        <v>3184</v>
      </c>
      <c r="L254" t="s">
        <v>10630</v>
      </c>
      <c r="M254" t="s">
        <v>10620</v>
      </c>
      <c r="N254" t="s">
        <v>1239</v>
      </c>
      <c r="O254" t="s">
        <v>1240</v>
      </c>
      <c r="P254" t="s">
        <v>1241</v>
      </c>
      <c r="Q254" t="s">
        <v>1242</v>
      </c>
      <c r="R254" t="s">
        <v>636</v>
      </c>
      <c r="S254" t="s">
        <v>10631</v>
      </c>
      <c r="T254" t="s">
        <v>10626</v>
      </c>
    </row>
    <row r="255" spans="1:20" x14ac:dyDescent="0.25">
      <c r="A255" t="s">
        <v>164</v>
      </c>
      <c r="B255" t="s">
        <v>165</v>
      </c>
      <c r="C255">
        <v>33.333333333333336</v>
      </c>
      <c r="D255">
        <v>3</v>
      </c>
      <c r="E255" t="s">
        <v>10627</v>
      </c>
      <c r="F255">
        <v>99.99</v>
      </c>
      <c r="G255">
        <v>0</v>
      </c>
      <c r="H255" t="s">
        <v>661</v>
      </c>
      <c r="I255" t="s">
        <v>10632</v>
      </c>
      <c r="J255" t="s">
        <v>1837</v>
      </c>
      <c r="K255" t="s">
        <v>635</v>
      </c>
      <c r="L255" t="s">
        <v>636</v>
      </c>
      <c r="M255" t="s">
        <v>10626</v>
      </c>
      <c r="N255" t="s">
        <v>635</v>
      </c>
      <c r="O255" t="s">
        <v>638</v>
      </c>
      <c r="P255" t="s">
        <v>22</v>
      </c>
      <c r="Q255" t="s">
        <v>639</v>
      </c>
      <c r="R255" t="s">
        <v>636</v>
      </c>
      <c r="S255" t="s">
        <v>10633</v>
      </c>
      <c r="T255" t="s">
        <v>10626</v>
      </c>
    </row>
    <row r="256" spans="1:20" x14ac:dyDescent="0.25">
      <c r="A256" t="s">
        <v>31</v>
      </c>
      <c r="B256" t="s">
        <v>32</v>
      </c>
      <c r="C256">
        <v>65</v>
      </c>
      <c r="D256">
        <v>1</v>
      </c>
      <c r="E256" t="s">
        <v>10627</v>
      </c>
      <c r="F256">
        <v>199</v>
      </c>
      <c r="G256">
        <v>0</v>
      </c>
      <c r="H256" t="s">
        <v>1233</v>
      </c>
      <c r="I256" t="s">
        <v>10628</v>
      </c>
      <c r="J256" t="s">
        <v>10629</v>
      </c>
      <c r="K256" t="s">
        <v>3184</v>
      </c>
      <c r="L256" t="s">
        <v>10630</v>
      </c>
      <c r="M256" t="s">
        <v>10620</v>
      </c>
      <c r="N256" t="s">
        <v>1239</v>
      </c>
      <c r="O256" t="s">
        <v>1240</v>
      </c>
      <c r="P256" t="s">
        <v>1241</v>
      </c>
      <c r="Q256" t="s">
        <v>1242</v>
      </c>
      <c r="R256" t="s">
        <v>636</v>
      </c>
      <c r="S256" t="s">
        <v>10631</v>
      </c>
      <c r="T256" t="s">
        <v>10626</v>
      </c>
    </row>
    <row r="257" spans="1:20" x14ac:dyDescent="0.25">
      <c r="A257" t="s">
        <v>164</v>
      </c>
      <c r="B257" t="s">
        <v>165</v>
      </c>
      <c r="C257">
        <v>50</v>
      </c>
      <c r="D257">
        <v>12</v>
      </c>
      <c r="E257" t="s">
        <v>10634</v>
      </c>
      <c r="F257">
        <v>520</v>
      </c>
      <c r="G257">
        <v>0</v>
      </c>
      <c r="H257" t="s">
        <v>661</v>
      </c>
      <c r="I257" t="s">
        <v>10635</v>
      </c>
      <c r="J257" t="s">
        <v>1130</v>
      </c>
      <c r="K257" t="s">
        <v>635</v>
      </c>
      <c r="L257" t="s">
        <v>636</v>
      </c>
      <c r="M257" t="s">
        <v>10626</v>
      </c>
      <c r="N257" t="s">
        <v>635</v>
      </c>
      <c r="O257" t="s">
        <v>980</v>
      </c>
      <c r="P257" t="s">
        <v>22</v>
      </c>
      <c r="Q257" t="s">
        <v>669</v>
      </c>
      <c r="R257" t="s">
        <v>10636</v>
      </c>
      <c r="S257" t="s">
        <v>10637</v>
      </c>
      <c r="T257" t="s">
        <v>10626</v>
      </c>
    </row>
    <row r="258" spans="1:20" x14ac:dyDescent="0.25">
      <c r="A258" t="s">
        <v>20</v>
      </c>
      <c r="B258" t="s">
        <v>21</v>
      </c>
      <c r="C258">
        <v>50</v>
      </c>
      <c r="D258">
        <v>2</v>
      </c>
      <c r="E258" t="s">
        <v>10634</v>
      </c>
      <c r="F258">
        <v>520</v>
      </c>
      <c r="G258">
        <v>0</v>
      </c>
      <c r="H258" t="s">
        <v>661</v>
      </c>
      <c r="I258" t="s">
        <v>10635</v>
      </c>
      <c r="J258" t="s">
        <v>1130</v>
      </c>
      <c r="K258" t="s">
        <v>635</v>
      </c>
      <c r="L258" t="s">
        <v>636</v>
      </c>
      <c r="M258" t="s">
        <v>10626</v>
      </c>
      <c r="N258" t="s">
        <v>635</v>
      </c>
      <c r="O258" t="s">
        <v>980</v>
      </c>
      <c r="P258" t="s">
        <v>22</v>
      </c>
      <c r="Q258" t="s">
        <v>669</v>
      </c>
      <c r="R258" t="s">
        <v>10636</v>
      </c>
      <c r="S258" t="s">
        <v>10637</v>
      </c>
      <c r="T258" t="s">
        <v>10626</v>
      </c>
    </row>
    <row r="259" spans="1:20" x14ac:dyDescent="0.25">
      <c r="A259" t="s">
        <v>23</v>
      </c>
      <c r="B259" t="s">
        <v>24</v>
      </c>
      <c r="C259">
        <v>50</v>
      </c>
      <c r="D259">
        <v>2</v>
      </c>
      <c r="E259" t="s">
        <v>10634</v>
      </c>
      <c r="F259">
        <v>520</v>
      </c>
      <c r="G259">
        <v>0</v>
      </c>
      <c r="H259" t="s">
        <v>661</v>
      </c>
      <c r="I259" t="s">
        <v>10635</v>
      </c>
      <c r="J259" t="s">
        <v>1130</v>
      </c>
      <c r="K259" t="s">
        <v>635</v>
      </c>
      <c r="L259" t="s">
        <v>636</v>
      </c>
      <c r="M259" t="s">
        <v>10626</v>
      </c>
      <c r="N259" t="s">
        <v>635</v>
      </c>
      <c r="O259" t="s">
        <v>980</v>
      </c>
      <c r="P259" t="s">
        <v>22</v>
      </c>
      <c r="Q259" t="s">
        <v>669</v>
      </c>
      <c r="R259" t="s">
        <v>10636</v>
      </c>
      <c r="S259" t="s">
        <v>10637</v>
      </c>
      <c r="T259" t="s">
        <v>10626</v>
      </c>
    </row>
    <row r="260" spans="1:20" x14ac:dyDescent="0.25">
      <c r="A260" t="s">
        <v>25</v>
      </c>
      <c r="B260" t="s">
        <v>26</v>
      </c>
      <c r="C260">
        <v>50</v>
      </c>
      <c r="D260">
        <v>2</v>
      </c>
      <c r="E260" t="s">
        <v>10634</v>
      </c>
      <c r="F260">
        <v>520</v>
      </c>
      <c r="G260">
        <v>0</v>
      </c>
      <c r="H260" t="s">
        <v>661</v>
      </c>
      <c r="I260" t="s">
        <v>10635</v>
      </c>
      <c r="J260" t="s">
        <v>1130</v>
      </c>
      <c r="K260" t="s">
        <v>635</v>
      </c>
      <c r="L260" t="s">
        <v>636</v>
      </c>
      <c r="M260" t="s">
        <v>10626</v>
      </c>
      <c r="N260" t="s">
        <v>635</v>
      </c>
      <c r="O260" t="s">
        <v>980</v>
      </c>
      <c r="P260" t="s">
        <v>22</v>
      </c>
      <c r="Q260" t="s">
        <v>669</v>
      </c>
      <c r="R260" t="s">
        <v>10636</v>
      </c>
      <c r="S260" t="s">
        <v>10637</v>
      </c>
      <c r="T260" t="s">
        <v>10626</v>
      </c>
    </row>
    <row r="261" spans="1:20" x14ac:dyDescent="0.25">
      <c r="A261" t="s">
        <v>37</v>
      </c>
      <c r="B261" t="s">
        <v>38</v>
      </c>
      <c r="C261">
        <v>33</v>
      </c>
      <c r="D261">
        <v>10</v>
      </c>
      <c r="E261" t="s">
        <v>10638</v>
      </c>
      <c r="F261">
        <v>276.25</v>
      </c>
      <c r="G261">
        <v>0</v>
      </c>
      <c r="H261" t="s">
        <v>661</v>
      </c>
      <c r="I261" t="s">
        <v>10619</v>
      </c>
      <c r="J261" t="s">
        <v>1214</v>
      </c>
      <c r="K261" t="s">
        <v>635</v>
      </c>
      <c r="L261" t="s">
        <v>636</v>
      </c>
      <c r="M261" t="s">
        <v>10639</v>
      </c>
      <c r="N261" t="s">
        <v>635</v>
      </c>
      <c r="O261" t="s">
        <v>638</v>
      </c>
      <c r="P261" t="s">
        <v>22</v>
      </c>
      <c r="Q261" t="s">
        <v>639</v>
      </c>
      <c r="R261" t="s">
        <v>636</v>
      </c>
      <c r="S261" t="s">
        <v>10640</v>
      </c>
      <c r="T261" t="s">
        <v>10639</v>
      </c>
    </row>
    <row r="262" spans="1:20" x14ac:dyDescent="0.25">
      <c r="A262" t="s">
        <v>37</v>
      </c>
      <c r="B262" t="s">
        <v>38</v>
      </c>
      <c r="C262">
        <v>33</v>
      </c>
      <c r="D262">
        <v>10</v>
      </c>
      <c r="E262" t="s">
        <v>10641</v>
      </c>
      <c r="F262">
        <v>325</v>
      </c>
      <c r="G262">
        <v>0</v>
      </c>
      <c r="H262" t="s">
        <v>661</v>
      </c>
      <c r="I262" t="s">
        <v>8598</v>
      </c>
      <c r="J262" t="s">
        <v>634</v>
      </c>
      <c r="K262" t="s">
        <v>635</v>
      </c>
      <c r="L262" t="s">
        <v>636</v>
      </c>
      <c r="M262" t="s">
        <v>10642</v>
      </c>
      <c r="N262" t="s">
        <v>635</v>
      </c>
      <c r="O262" t="s">
        <v>638</v>
      </c>
      <c r="P262" t="s">
        <v>22</v>
      </c>
      <c r="Q262" t="s">
        <v>639</v>
      </c>
      <c r="R262" t="s">
        <v>636</v>
      </c>
      <c r="S262" t="s">
        <v>10643</v>
      </c>
      <c r="T262" t="s">
        <v>10642</v>
      </c>
    </row>
    <row r="263" spans="1:20" x14ac:dyDescent="0.25">
      <c r="A263" t="s">
        <v>35</v>
      </c>
      <c r="B263" t="s">
        <v>36</v>
      </c>
      <c r="C263">
        <v>66.666666666666671</v>
      </c>
      <c r="D263">
        <v>9</v>
      </c>
      <c r="E263" t="s">
        <v>10644</v>
      </c>
      <c r="F263">
        <v>505.77</v>
      </c>
      <c r="G263">
        <v>0</v>
      </c>
      <c r="H263" t="s">
        <v>661</v>
      </c>
      <c r="I263" t="s">
        <v>10645</v>
      </c>
      <c r="J263" t="s">
        <v>776</v>
      </c>
      <c r="K263" t="s">
        <v>635</v>
      </c>
      <c r="L263" t="s">
        <v>636</v>
      </c>
      <c r="M263" t="s">
        <v>10646</v>
      </c>
      <c r="N263" t="s">
        <v>635</v>
      </c>
      <c r="O263" t="s">
        <v>1071</v>
      </c>
      <c r="P263" t="s">
        <v>22</v>
      </c>
      <c r="Q263" t="s">
        <v>639</v>
      </c>
      <c r="R263" t="s">
        <v>636</v>
      </c>
      <c r="S263" t="s">
        <v>10647</v>
      </c>
      <c r="T263" t="s">
        <v>10646</v>
      </c>
    </row>
    <row r="264" spans="1:20" x14ac:dyDescent="0.25">
      <c r="A264" t="s">
        <v>35</v>
      </c>
      <c r="B264" t="s">
        <v>36</v>
      </c>
      <c r="C264">
        <v>66.666666666666671</v>
      </c>
      <c r="D264">
        <v>9</v>
      </c>
      <c r="E264" t="s">
        <v>10644</v>
      </c>
      <c r="F264">
        <v>505.77</v>
      </c>
      <c r="G264">
        <v>0</v>
      </c>
      <c r="H264" t="s">
        <v>661</v>
      </c>
      <c r="I264" t="s">
        <v>10645</v>
      </c>
      <c r="J264" t="s">
        <v>776</v>
      </c>
      <c r="K264" t="s">
        <v>635</v>
      </c>
      <c r="L264" t="s">
        <v>636</v>
      </c>
      <c r="M264" t="s">
        <v>10646</v>
      </c>
      <c r="N264" t="s">
        <v>635</v>
      </c>
      <c r="O264" t="s">
        <v>1071</v>
      </c>
      <c r="P264" t="s">
        <v>22</v>
      </c>
      <c r="Q264" t="s">
        <v>639</v>
      </c>
      <c r="R264" t="s">
        <v>636</v>
      </c>
      <c r="S264" t="s">
        <v>10647</v>
      </c>
      <c r="T264" t="s">
        <v>10646</v>
      </c>
    </row>
    <row r="265" spans="1:20" x14ac:dyDescent="0.25">
      <c r="A265" t="s">
        <v>118</v>
      </c>
      <c r="B265" t="s">
        <v>91</v>
      </c>
      <c r="C265">
        <v>100</v>
      </c>
      <c r="D265">
        <v>1</v>
      </c>
      <c r="E265" t="s">
        <v>10648</v>
      </c>
      <c r="F265">
        <v>199</v>
      </c>
      <c r="G265">
        <v>0</v>
      </c>
      <c r="H265" t="s">
        <v>1233</v>
      </c>
      <c r="I265" t="s">
        <v>10649</v>
      </c>
      <c r="J265" t="s">
        <v>10650</v>
      </c>
      <c r="K265" t="s">
        <v>10651</v>
      </c>
      <c r="L265" t="s">
        <v>10652</v>
      </c>
      <c r="M265" t="s">
        <v>10646</v>
      </c>
      <c r="N265" t="s">
        <v>1239</v>
      </c>
      <c r="O265" t="s">
        <v>1240</v>
      </c>
      <c r="P265" t="s">
        <v>1241</v>
      </c>
      <c r="Q265" t="s">
        <v>1242</v>
      </c>
      <c r="R265" t="s">
        <v>636</v>
      </c>
      <c r="S265" t="s">
        <v>10653</v>
      </c>
      <c r="T265" t="s">
        <v>10646</v>
      </c>
    </row>
    <row r="266" spans="1:20" x14ac:dyDescent="0.25">
      <c r="A266" t="s">
        <v>131</v>
      </c>
      <c r="B266" t="s">
        <v>132</v>
      </c>
      <c r="C266">
        <v>65</v>
      </c>
      <c r="D266">
        <v>1</v>
      </c>
      <c r="E266" t="s">
        <v>10648</v>
      </c>
      <c r="F266">
        <v>199</v>
      </c>
      <c r="G266">
        <v>0</v>
      </c>
      <c r="H266" t="s">
        <v>1233</v>
      </c>
      <c r="I266" t="s">
        <v>10649</v>
      </c>
      <c r="J266" t="s">
        <v>10650</v>
      </c>
      <c r="K266" t="s">
        <v>10651</v>
      </c>
      <c r="L266" t="s">
        <v>10652</v>
      </c>
      <c r="M266" t="s">
        <v>10646</v>
      </c>
      <c r="N266" t="s">
        <v>1239</v>
      </c>
      <c r="O266" t="s">
        <v>1240</v>
      </c>
      <c r="P266" t="s">
        <v>1241</v>
      </c>
      <c r="Q266" t="s">
        <v>1242</v>
      </c>
      <c r="R266" t="s">
        <v>636</v>
      </c>
      <c r="S266" t="s">
        <v>10653</v>
      </c>
      <c r="T266" t="s">
        <v>10646</v>
      </c>
    </row>
    <row r="267" spans="1:20" x14ac:dyDescent="0.25">
      <c r="A267" t="s">
        <v>31</v>
      </c>
      <c r="B267" t="s">
        <v>32</v>
      </c>
      <c r="C267">
        <v>65</v>
      </c>
      <c r="D267">
        <v>1</v>
      </c>
      <c r="E267" t="s">
        <v>10648</v>
      </c>
      <c r="F267">
        <v>199</v>
      </c>
      <c r="G267">
        <v>0</v>
      </c>
      <c r="H267" t="s">
        <v>1233</v>
      </c>
      <c r="I267" t="s">
        <v>10649</v>
      </c>
      <c r="J267" t="s">
        <v>10650</v>
      </c>
      <c r="K267" t="s">
        <v>10651</v>
      </c>
      <c r="L267" t="s">
        <v>10652</v>
      </c>
      <c r="M267" t="s">
        <v>10646</v>
      </c>
      <c r="N267" t="s">
        <v>1239</v>
      </c>
      <c r="O267" t="s">
        <v>1240</v>
      </c>
      <c r="P267" t="s">
        <v>1241</v>
      </c>
      <c r="Q267" t="s">
        <v>1242</v>
      </c>
      <c r="R267" t="s">
        <v>636</v>
      </c>
      <c r="S267" t="s">
        <v>10653</v>
      </c>
      <c r="T267" t="s">
        <v>10646</v>
      </c>
    </row>
    <row r="268" spans="1:20" x14ac:dyDescent="0.25">
      <c r="A268" t="s">
        <v>20</v>
      </c>
      <c r="B268" t="s">
        <v>21</v>
      </c>
      <c r="C268">
        <v>50</v>
      </c>
      <c r="D268">
        <v>1</v>
      </c>
      <c r="E268" t="s">
        <v>10654</v>
      </c>
      <c r="F268">
        <v>100</v>
      </c>
      <c r="G268">
        <v>0</v>
      </c>
      <c r="H268" t="s">
        <v>661</v>
      </c>
      <c r="I268" t="s">
        <v>10655</v>
      </c>
      <c r="J268" t="s">
        <v>1214</v>
      </c>
      <c r="K268" t="s">
        <v>635</v>
      </c>
      <c r="L268" t="s">
        <v>636</v>
      </c>
      <c r="M268" t="s">
        <v>10656</v>
      </c>
      <c r="N268" t="s">
        <v>635</v>
      </c>
      <c r="O268" t="s">
        <v>1071</v>
      </c>
      <c r="P268" t="s">
        <v>22</v>
      </c>
      <c r="Q268" t="s">
        <v>639</v>
      </c>
      <c r="R268" t="s">
        <v>636</v>
      </c>
      <c r="S268" t="s">
        <v>10657</v>
      </c>
      <c r="T268" t="s">
        <v>10646</v>
      </c>
    </row>
    <row r="269" spans="1:20" x14ac:dyDescent="0.25">
      <c r="A269" t="s">
        <v>23</v>
      </c>
      <c r="B269" t="s">
        <v>24</v>
      </c>
      <c r="C269">
        <v>50</v>
      </c>
      <c r="D269">
        <v>1</v>
      </c>
      <c r="E269" t="s">
        <v>10654</v>
      </c>
      <c r="F269">
        <v>100</v>
      </c>
      <c r="G269">
        <v>0</v>
      </c>
      <c r="H269" t="s">
        <v>661</v>
      </c>
      <c r="I269" t="s">
        <v>10655</v>
      </c>
      <c r="J269" t="s">
        <v>1214</v>
      </c>
      <c r="K269" t="s">
        <v>635</v>
      </c>
      <c r="L269" t="s">
        <v>636</v>
      </c>
      <c r="M269" t="s">
        <v>10656</v>
      </c>
      <c r="N269" t="s">
        <v>635</v>
      </c>
      <c r="O269" t="s">
        <v>1071</v>
      </c>
      <c r="P269" t="s">
        <v>22</v>
      </c>
      <c r="Q269" t="s">
        <v>639</v>
      </c>
      <c r="R269" t="s">
        <v>636</v>
      </c>
      <c r="S269" t="s">
        <v>10657</v>
      </c>
      <c r="T269" t="s">
        <v>10646</v>
      </c>
    </row>
    <row r="270" spans="1:20" x14ac:dyDescent="0.25">
      <c r="A270" t="s">
        <v>25</v>
      </c>
      <c r="B270" t="s">
        <v>26</v>
      </c>
      <c r="C270">
        <v>50</v>
      </c>
      <c r="D270">
        <v>1</v>
      </c>
      <c r="E270" t="s">
        <v>10654</v>
      </c>
      <c r="F270">
        <v>100</v>
      </c>
      <c r="G270">
        <v>0</v>
      </c>
      <c r="H270" t="s">
        <v>661</v>
      </c>
      <c r="I270" t="s">
        <v>10655</v>
      </c>
      <c r="J270" t="s">
        <v>1214</v>
      </c>
      <c r="K270" t="s">
        <v>635</v>
      </c>
      <c r="L270" t="s">
        <v>636</v>
      </c>
      <c r="M270" t="s">
        <v>10656</v>
      </c>
      <c r="N270" t="s">
        <v>635</v>
      </c>
      <c r="O270" t="s">
        <v>1071</v>
      </c>
      <c r="P270" t="s">
        <v>22</v>
      </c>
      <c r="Q270" t="s">
        <v>639</v>
      </c>
      <c r="R270" t="s">
        <v>636</v>
      </c>
      <c r="S270" t="s">
        <v>10657</v>
      </c>
      <c r="T270" t="s">
        <v>10656</v>
      </c>
    </row>
    <row r="271" spans="1:20" x14ac:dyDescent="0.25">
      <c r="A271" t="s">
        <v>164</v>
      </c>
      <c r="B271" t="s">
        <v>165</v>
      </c>
      <c r="C271">
        <v>33.333333333333336</v>
      </c>
      <c r="D271">
        <v>9</v>
      </c>
      <c r="E271" t="s">
        <v>10658</v>
      </c>
      <c r="F271">
        <v>505.77</v>
      </c>
      <c r="G271">
        <v>0</v>
      </c>
      <c r="H271" t="s">
        <v>661</v>
      </c>
      <c r="I271" t="s">
        <v>10645</v>
      </c>
      <c r="J271" t="s">
        <v>776</v>
      </c>
      <c r="K271" t="s">
        <v>635</v>
      </c>
      <c r="L271" t="s">
        <v>636</v>
      </c>
      <c r="M271" t="s">
        <v>10656</v>
      </c>
      <c r="N271" t="s">
        <v>635</v>
      </c>
      <c r="O271" t="s">
        <v>638</v>
      </c>
      <c r="P271" t="s">
        <v>22</v>
      </c>
      <c r="Q271" t="s">
        <v>639</v>
      </c>
      <c r="R271" t="s">
        <v>636</v>
      </c>
      <c r="S271" t="s">
        <v>10659</v>
      </c>
      <c r="T271" t="s">
        <v>10656</v>
      </c>
    </row>
    <row r="272" spans="1:20" x14ac:dyDescent="0.25">
      <c r="A272" t="s">
        <v>164</v>
      </c>
      <c r="B272" t="s">
        <v>165</v>
      </c>
      <c r="C272">
        <v>33.333333333333336</v>
      </c>
      <c r="D272">
        <v>9</v>
      </c>
      <c r="E272" t="s">
        <v>10658</v>
      </c>
      <c r="F272">
        <v>505.77</v>
      </c>
      <c r="G272">
        <v>0</v>
      </c>
      <c r="H272" t="s">
        <v>661</v>
      </c>
      <c r="I272" t="s">
        <v>10645</v>
      </c>
      <c r="J272" t="s">
        <v>776</v>
      </c>
      <c r="K272" t="s">
        <v>635</v>
      </c>
      <c r="L272" t="s">
        <v>636</v>
      </c>
      <c r="M272" t="s">
        <v>10656</v>
      </c>
      <c r="N272" t="s">
        <v>635</v>
      </c>
      <c r="O272" t="s">
        <v>638</v>
      </c>
      <c r="P272" t="s">
        <v>22</v>
      </c>
      <c r="Q272" t="s">
        <v>639</v>
      </c>
      <c r="R272" t="s">
        <v>636</v>
      </c>
      <c r="S272" t="s">
        <v>10659</v>
      </c>
      <c r="T272" t="s">
        <v>10656</v>
      </c>
    </row>
    <row r="273" spans="1:20" x14ac:dyDescent="0.25">
      <c r="A273" t="s">
        <v>129</v>
      </c>
      <c r="B273" t="s">
        <v>130</v>
      </c>
      <c r="C273">
        <v>65</v>
      </c>
      <c r="D273">
        <v>1</v>
      </c>
      <c r="E273" t="s">
        <v>10660</v>
      </c>
      <c r="F273">
        <v>199</v>
      </c>
      <c r="G273">
        <v>0</v>
      </c>
      <c r="H273" t="s">
        <v>1233</v>
      </c>
      <c r="I273" t="s">
        <v>10661</v>
      </c>
      <c r="J273" t="s">
        <v>10662</v>
      </c>
      <c r="K273" t="s">
        <v>10663</v>
      </c>
      <c r="L273" t="s">
        <v>10664</v>
      </c>
      <c r="M273" t="s">
        <v>10656</v>
      </c>
      <c r="N273" t="s">
        <v>1239</v>
      </c>
      <c r="O273" t="s">
        <v>1240</v>
      </c>
      <c r="P273" t="s">
        <v>1241</v>
      </c>
      <c r="Q273" t="s">
        <v>1242</v>
      </c>
      <c r="R273" t="s">
        <v>636</v>
      </c>
      <c r="S273" t="s">
        <v>10665</v>
      </c>
      <c r="T273" t="s">
        <v>10666</v>
      </c>
    </row>
    <row r="274" spans="1:20" x14ac:dyDescent="0.25">
      <c r="A274" t="s">
        <v>131</v>
      </c>
      <c r="B274" t="s">
        <v>132</v>
      </c>
      <c r="C274">
        <v>65</v>
      </c>
      <c r="D274">
        <v>1</v>
      </c>
      <c r="E274" t="s">
        <v>10660</v>
      </c>
      <c r="F274">
        <v>199</v>
      </c>
      <c r="G274">
        <v>0</v>
      </c>
      <c r="H274" t="s">
        <v>1233</v>
      </c>
      <c r="I274" t="s">
        <v>10661</v>
      </c>
      <c r="J274" t="s">
        <v>10662</v>
      </c>
      <c r="K274" t="s">
        <v>10663</v>
      </c>
      <c r="L274" t="s">
        <v>10664</v>
      </c>
      <c r="M274" t="s">
        <v>10656</v>
      </c>
      <c r="N274" t="s">
        <v>1239</v>
      </c>
      <c r="O274" t="s">
        <v>1240</v>
      </c>
      <c r="P274" t="s">
        <v>1241</v>
      </c>
      <c r="Q274" t="s">
        <v>1242</v>
      </c>
      <c r="R274" t="s">
        <v>636</v>
      </c>
      <c r="S274" t="s">
        <v>10665</v>
      </c>
      <c r="T274" t="s">
        <v>10666</v>
      </c>
    </row>
    <row r="275" spans="1:20" x14ac:dyDescent="0.25">
      <c r="A275" t="s">
        <v>118</v>
      </c>
      <c r="B275" t="s">
        <v>91</v>
      </c>
      <c r="C275">
        <v>100</v>
      </c>
      <c r="D275">
        <v>1</v>
      </c>
      <c r="E275" t="s">
        <v>10660</v>
      </c>
      <c r="F275">
        <v>199</v>
      </c>
      <c r="G275">
        <v>0</v>
      </c>
      <c r="H275" t="s">
        <v>1233</v>
      </c>
      <c r="I275" t="s">
        <v>10661</v>
      </c>
      <c r="J275" t="s">
        <v>10662</v>
      </c>
      <c r="K275" t="s">
        <v>10663</v>
      </c>
      <c r="L275" t="s">
        <v>10664</v>
      </c>
      <c r="M275" t="s">
        <v>10656</v>
      </c>
      <c r="N275" t="s">
        <v>1239</v>
      </c>
      <c r="O275" t="s">
        <v>1240</v>
      </c>
      <c r="P275" t="s">
        <v>1241</v>
      </c>
      <c r="Q275" t="s">
        <v>1242</v>
      </c>
      <c r="R275" t="s">
        <v>636</v>
      </c>
      <c r="S275" t="s">
        <v>10665</v>
      </c>
      <c r="T275" t="s">
        <v>10666</v>
      </c>
    </row>
    <row r="276" spans="1:20" x14ac:dyDescent="0.25">
      <c r="A276" t="s">
        <v>37</v>
      </c>
      <c r="B276" t="s">
        <v>38</v>
      </c>
      <c r="C276">
        <v>66.666666666666671</v>
      </c>
      <c r="D276">
        <v>3</v>
      </c>
      <c r="E276" t="s">
        <v>10667</v>
      </c>
      <c r="F276">
        <v>100</v>
      </c>
      <c r="G276">
        <v>0</v>
      </c>
      <c r="H276" t="s">
        <v>661</v>
      </c>
      <c r="I276" t="s">
        <v>10668</v>
      </c>
      <c r="J276" t="s">
        <v>643</v>
      </c>
      <c r="K276" t="s">
        <v>635</v>
      </c>
      <c r="L276" t="s">
        <v>636</v>
      </c>
      <c r="M276" t="s">
        <v>10666</v>
      </c>
      <c r="N276" t="s">
        <v>635</v>
      </c>
      <c r="O276" t="s">
        <v>638</v>
      </c>
      <c r="P276" t="s">
        <v>22</v>
      </c>
      <c r="Q276" t="s">
        <v>639</v>
      </c>
      <c r="R276" t="s">
        <v>636</v>
      </c>
      <c r="S276" t="s">
        <v>10669</v>
      </c>
      <c r="T276" t="s">
        <v>10666</v>
      </c>
    </row>
    <row r="277" spans="1:20" x14ac:dyDescent="0.25">
      <c r="A277" t="s">
        <v>20</v>
      </c>
      <c r="B277" t="s">
        <v>21</v>
      </c>
      <c r="C277">
        <v>50</v>
      </c>
      <c r="D277">
        <v>4</v>
      </c>
      <c r="E277" t="s">
        <v>10670</v>
      </c>
      <c r="F277">
        <v>520</v>
      </c>
      <c r="G277">
        <v>0</v>
      </c>
      <c r="H277" t="s">
        <v>661</v>
      </c>
      <c r="I277" t="s">
        <v>10645</v>
      </c>
      <c r="J277" t="s">
        <v>776</v>
      </c>
      <c r="K277" t="s">
        <v>635</v>
      </c>
      <c r="L277" t="s">
        <v>636</v>
      </c>
      <c r="M277" t="s">
        <v>10671</v>
      </c>
      <c r="N277" t="s">
        <v>635</v>
      </c>
      <c r="O277" t="s">
        <v>638</v>
      </c>
      <c r="P277" t="s">
        <v>22</v>
      </c>
      <c r="Q277" t="s">
        <v>639</v>
      </c>
      <c r="R277" t="s">
        <v>636</v>
      </c>
      <c r="S277" t="s">
        <v>10672</v>
      </c>
      <c r="T277" t="s">
        <v>10671</v>
      </c>
    </row>
    <row r="278" spans="1:20" x14ac:dyDescent="0.25">
      <c r="A278" t="s">
        <v>23</v>
      </c>
      <c r="B278" t="s">
        <v>24</v>
      </c>
      <c r="C278">
        <v>50</v>
      </c>
      <c r="D278">
        <v>4</v>
      </c>
      <c r="E278" t="s">
        <v>10670</v>
      </c>
      <c r="F278">
        <v>520</v>
      </c>
      <c r="G278">
        <v>0</v>
      </c>
      <c r="H278" t="s">
        <v>661</v>
      </c>
      <c r="I278" t="s">
        <v>10645</v>
      </c>
      <c r="J278" t="s">
        <v>776</v>
      </c>
      <c r="K278" t="s">
        <v>635</v>
      </c>
      <c r="L278" t="s">
        <v>636</v>
      </c>
      <c r="M278" t="s">
        <v>10671</v>
      </c>
      <c r="N278" t="s">
        <v>635</v>
      </c>
      <c r="O278" t="s">
        <v>638</v>
      </c>
      <c r="P278" t="s">
        <v>22</v>
      </c>
      <c r="Q278" t="s">
        <v>639</v>
      </c>
      <c r="R278" t="s">
        <v>636</v>
      </c>
      <c r="S278" t="s">
        <v>10672</v>
      </c>
      <c r="T278" t="s">
        <v>10671</v>
      </c>
    </row>
    <row r="279" spans="1:20" x14ac:dyDescent="0.25">
      <c r="A279" t="s">
        <v>25</v>
      </c>
      <c r="B279" t="s">
        <v>26</v>
      </c>
      <c r="C279">
        <v>50</v>
      </c>
      <c r="D279">
        <v>4</v>
      </c>
      <c r="E279" t="s">
        <v>10670</v>
      </c>
      <c r="F279">
        <v>520</v>
      </c>
      <c r="G279">
        <v>0</v>
      </c>
      <c r="H279" t="s">
        <v>661</v>
      </c>
      <c r="I279" t="s">
        <v>10645</v>
      </c>
      <c r="J279" t="s">
        <v>776</v>
      </c>
      <c r="K279" t="s">
        <v>635</v>
      </c>
      <c r="L279" t="s">
        <v>636</v>
      </c>
      <c r="M279" t="s">
        <v>10671</v>
      </c>
      <c r="N279" t="s">
        <v>635</v>
      </c>
      <c r="O279" t="s">
        <v>638</v>
      </c>
      <c r="P279" t="s">
        <v>22</v>
      </c>
      <c r="Q279" t="s">
        <v>639</v>
      </c>
      <c r="R279" t="s">
        <v>636</v>
      </c>
      <c r="S279" t="s">
        <v>10672</v>
      </c>
      <c r="T279" t="s">
        <v>10671</v>
      </c>
    </row>
    <row r="280" spans="1:20" x14ac:dyDescent="0.25">
      <c r="A280" t="s">
        <v>20</v>
      </c>
      <c r="B280" t="s">
        <v>21</v>
      </c>
      <c r="C280">
        <v>50</v>
      </c>
      <c r="D280">
        <v>2</v>
      </c>
      <c r="E280" t="s">
        <v>10670</v>
      </c>
      <c r="F280">
        <v>520</v>
      </c>
      <c r="G280">
        <v>0</v>
      </c>
      <c r="H280" t="s">
        <v>661</v>
      </c>
      <c r="I280" t="s">
        <v>10645</v>
      </c>
      <c r="J280" t="s">
        <v>776</v>
      </c>
      <c r="K280" t="s">
        <v>635</v>
      </c>
      <c r="L280" t="s">
        <v>636</v>
      </c>
      <c r="M280" t="s">
        <v>10671</v>
      </c>
      <c r="N280" t="s">
        <v>635</v>
      </c>
      <c r="O280" t="s">
        <v>638</v>
      </c>
      <c r="P280" t="s">
        <v>22</v>
      </c>
      <c r="Q280" t="s">
        <v>639</v>
      </c>
      <c r="R280" t="s">
        <v>636</v>
      </c>
      <c r="S280" t="s">
        <v>10672</v>
      </c>
      <c r="T280" t="s">
        <v>10671</v>
      </c>
    </row>
    <row r="281" spans="1:20" x14ac:dyDescent="0.25">
      <c r="A281" t="s">
        <v>23</v>
      </c>
      <c r="B281" t="s">
        <v>24</v>
      </c>
      <c r="C281">
        <v>50</v>
      </c>
      <c r="D281">
        <v>2</v>
      </c>
      <c r="E281" t="s">
        <v>10670</v>
      </c>
      <c r="F281">
        <v>520</v>
      </c>
      <c r="G281">
        <v>0</v>
      </c>
      <c r="H281" t="s">
        <v>661</v>
      </c>
      <c r="I281" t="s">
        <v>10645</v>
      </c>
      <c r="J281" t="s">
        <v>776</v>
      </c>
      <c r="K281" t="s">
        <v>635</v>
      </c>
      <c r="L281" t="s">
        <v>636</v>
      </c>
      <c r="M281" t="s">
        <v>10671</v>
      </c>
      <c r="N281" t="s">
        <v>635</v>
      </c>
      <c r="O281" t="s">
        <v>638</v>
      </c>
      <c r="P281" t="s">
        <v>22</v>
      </c>
      <c r="Q281" t="s">
        <v>639</v>
      </c>
      <c r="R281" t="s">
        <v>636</v>
      </c>
      <c r="S281" t="s">
        <v>10672</v>
      </c>
      <c r="T281" t="s">
        <v>10671</v>
      </c>
    </row>
    <row r="282" spans="1:20" x14ac:dyDescent="0.25">
      <c r="A282" t="s">
        <v>25</v>
      </c>
      <c r="B282" t="s">
        <v>26</v>
      </c>
      <c r="C282">
        <v>50</v>
      </c>
      <c r="D282">
        <v>2</v>
      </c>
      <c r="E282" t="s">
        <v>10670</v>
      </c>
      <c r="F282">
        <v>520</v>
      </c>
      <c r="G282">
        <v>0</v>
      </c>
      <c r="H282" t="s">
        <v>661</v>
      </c>
      <c r="I282" t="s">
        <v>10645</v>
      </c>
      <c r="J282" t="s">
        <v>776</v>
      </c>
      <c r="K282" t="s">
        <v>635</v>
      </c>
      <c r="L282" t="s">
        <v>636</v>
      </c>
      <c r="M282" t="s">
        <v>10671</v>
      </c>
      <c r="N282" t="s">
        <v>635</v>
      </c>
      <c r="O282" t="s">
        <v>638</v>
      </c>
      <c r="P282" t="s">
        <v>22</v>
      </c>
      <c r="Q282" t="s">
        <v>639</v>
      </c>
      <c r="R282" t="s">
        <v>636</v>
      </c>
      <c r="S282" t="s">
        <v>10672</v>
      </c>
      <c r="T282" t="s">
        <v>10671</v>
      </c>
    </row>
    <row r="283" spans="1:20" x14ac:dyDescent="0.25">
      <c r="A283" t="s">
        <v>164</v>
      </c>
      <c r="B283" t="s">
        <v>165</v>
      </c>
      <c r="C283">
        <v>65</v>
      </c>
      <c r="D283">
        <v>2</v>
      </c>
      <c r="E283" t="s">
        <v>10673</v>
      </c>
      <c r="F283">
        <v>199</v>
      </c>
      <c r="G283">
        <v>0</v>
      </c>
      <c r="H283" t="s">
        <v>1233</v>
      </c>
      <c r="I283" t="s">
        <v>10674</v>
      </c>
      <c r="J283" t="s">
        <v>10675</v>
      </c>
      <c r="K283" t="s">
        <v>1463</v>
      </c>
      <c r="L283" t="s">
        <v>10676</v>
      </c>
      <c r="M283" t="s">
        <v>10671</v>
      </c>
      <c r="N283" t="s">
        <v>1239</v>
      </c>
      <c r="O283" t="s">
        <v>1240</v>
      </c>
      <c r="P283" t="s">
        <v>1241</v>
      </c>
      <c r="Q283" t="s">
        <v>1242</v>
      </c>
      <c r="R283" t="s">
        <v>636</v>
      </c>
      <c r="S283" t="s">
        <v>10677</v>
      </c>
      <c r="T283" t="s">
        <v>10671</v>
      </c>
    </row>
    <row r="284" spans="1:20" x14ac:dyDescent="0.25">
      <c r="A284" t="s">
        <v>118</v>
      </c>
      <c r="B284" t="s">
        <v>91</v>
      </c>
      <c r="C284">
        <v>100</v>
      </c>
      <c r="D284">
        <v>1</v>
      </c>
      <c r="E284" t="s">
        <v>10673</v>
      </c>
      <c r="F284">
        <v>199</v>
      </c>
      <c r="G284">
        <v>0</v>
      </c>
      <c r="H284" t="s">
        <v>1233</v>
      </c>
      <c r="I284" t="s">
        <v>10674</v>
      </c>
      <c r="J284" t="s">
        <v>10675</v>
      </c>
      <c r="K284" t="s">
        <v>1463</v>
      </c>
      <c r="L284" t="s">
        <v>10676</v>
      </c>
      <c r="M284" t="s">
        <v>10671</v>
      </c>
      <c r="N284" t="s">
        <v>1239</v>
      </c>
      <c r="O284" t="s">
        <v>1240</v>
      </c>
      <c r="P284" t="s">
        <v>1241</v>
      </c>
      <c r="Q284" t="s">
        <v>1242</v>
      </c>
      <c r="R284" t="s">
        <v>636</v>
      </c>
      <c r="S284" t="s">
        <v>10677</v>
      </c>
      <c r="T284" t="s">
        <v>10671</v>
      </c>
    </row>
    <row r="285" spans="1:20" x14ac:dyDescent="0.25">
      <c r="A285" t="s">
        <v>37</v>
      </c>
      <c r="B285" t="s">
        <v>38</v>
      </c>
      <c r="C285">
        <v>33</v>
      </c>
      <c r="D285">
        <v>10</v>
      </c>
      <c r="E285" t="s">
        <v>10678</v>
      </c>
      <c r="F285">
        <v>276.25</v>
      </c>
      <c r="G285">
        <v>0</v>
      </c>
      <c r="H285" t="s">
        <v>661</v>
      </c>
      <c r="I285" t="s">
        <v>10679</v>
      </c>
      <c r="J285" t="s">
        <v>2074</v>
      </c>
      <c r="K285" t="s">
        <v>635</v>
      </c>
      <c r="L285" t="s">
        <v>636</v>
      </c>
      <c r="M285" t="s">
        <v>10680</v>
      </c>
      <c r="N285" t="s">
        <v>635</v>
      </c>
      <c r="O285" t="s">
        <v>638</v>
      </c>
      <c r="P285" t="s">
        <v>22</v>
      </c>
      <c r="Q285" t="s">
        <v>639</v>
      </c>
      <c r="R285" t="s">
        <v>636</v>
      </c>
      <c r="S285" t="s">
        <v>10681</v>
      </c>
      <c r="T285" t="s">
        <v>10680</v>
      </c>
    </row>
    <row r="286" spans="1:20" x14ac:dyDescent="0.25">
      <c r="A286" t="s">
        <v>164</v>
      </c>
      <c r="B286" t="s">
        <v>165</v>
      </c>
      <c r="C286">
        <v>65</v>
      </c>
      <c r="D286">
        <v>2</v>
      </c>
      <c r="E286" t="s">
        <v>10682</v>
      </c>
      <c r="F286">
        <v>199</v>
      </c>
      <c r="G286">
        <v>0</v>
      </c>
      <c r="H286" t="s">
        <v>1233</v>
      </c>
      <c r="I286" t="s">
        <v>10683</v>
      </c>
      <c r="J286" t="s">
        <v>10684</v>
      </c>
      <c r="K286" t="s">
        <v>10685</v>
      </c>
      <c r="L286" t="s">
        <v>10686</v>
      </c>
      <c r="M286" t="s">
        <v>10687</v>
      </c>
      <c r="N286" t="s">
        <v>1239</v>
      </c>
      <c r="O286" t="s">
        <v>1535</v>
      </c>
      <c r="P286" t="s">
        <v>1241</v>
      </c>
      <c r="Q286" t="s">
        <v>1242</v>
      </c>
      <c r="R286" t="s">
        <v>636</v>
      </c>
      <c r="S286" t="s">
        <v>10688</v>
      </c>
      <c r="T286" t="s">
        <v>10689</v>
      </c>
    </row>
    <row r="287" spans="1:20" x14ac:dyDescent="0.25">
      <c r="A287" t="s">
        <v>118</v>
      </c>
      <c r="B287" t="s">
        <v>91</v>
      </c>
      <c r="C287">
        <v>100</v>
      </c>
      <c r="D287">
        <v>1</v>
      </c>
      <c r="E287" t="s">
        <v>10682</v>
      </c>
      <c r="F287">
        <v>199</v>
      </c>
      <c r="G287">
        <v>0</v>
      </c>
      <c r="H287" t="s">
        <v>1233</v>
      </c>
      <c r="I287" t="s">
        <v>10683</v>
      </c>
      <c r="J287" t="s">
        <v>10684</v>
      </c>
      <c r="K287" t="s">
        <v>10685</v>
      </c>
      <c r="L287" t="s">
        <v>10686</v>
      </c>
      <c r="M287" t="s">
        <v>10687</v>
      </c>
      <c r="N287" t="s">
        <v>1239</v>
      </c>
      <c r="O287" t="s">
        <v>1535</v>
      </c>
      <c r="P287" t="s">
        <v>1241</v>
      </c>
      <c r="Q287" t="s">
        <v>1242</v>
      </c>
      <c r="R287" t="s">
        <v>636</v>
      </c>
      <c r="S287" t="s">
        <v>10688</v>
      </c>
      <c r="T287" t="s">
        <v>10689</v>
      </c>
    </row>
    <row r="288" spans="1:20" x14ac:dyDescent="0.25">
      <c r="A288" t="s">
        <v>164</v>
      </c>
      <c r="B288" t="s">
        <v>165</v>
      </c>
      <c r="C288">
        <v>50</v>
      </c>
      <c r="D288">
        <v>6</v>
      </c>
      <c r="E288" t="s">
        <v>10690</v>
      </c>
      <c r="F288">
        <v>199.99</v>
      </c>
      <c r="G288">
        <v>0</v>
      </c>
      <c r="H288" t="s">
        <v>661</v>
      </c>
      <c r="I288" t="s">
        <v>8686</v>
      </c>
      <c r="J288" t="s">
        <v>2074</v>
      </c>
      <c r="K288" t="s">
        <v>635</v>
      </c>
      <c r="L288" t="s">
        <v>636</v>
      </c>
      <c r="M288" t="s">
        <v>10691</v>
      </c>
      <c r="N288" t="s">
        <v>635</v>
      </c>
      <c r="O288" t="s">
        <v>638</v>
      </c>
      <c r="P288" t="s">
        <v>22</v>
      </c>
      <c r="Q288" t="s">
        <v>639</v>
      </c>
      <c r="R288" t="s">
        <v>636</v>
      </c>
      <c r="S288" t="s">
        <v>10692</v>
      </c>
      <c r="T288" t="s">
        <v>10691</v>
      </c>
    </row>
    <row r="289" spans="1:20" x14ac:dyDescent="0.25">
      <c r="A289" t="s">
        <v>35</v>
      </c>
      <c r="B289" t="s">
        <v>36</v>
      </c>
      <c r="C289">
        <v>33</v>
      </c>
      <c r="D289">
        <v>10</v>
      </c>
      <c r="E289" t="s">
        <v>10693</v>
      </c>
      <c r="F289">
        <v>276.25</v>
      </c>
      <c r="G289">
        <v>0</v>
      </c>
      <c r="H289" t="s">
        <v>661</v>
      </c>
      <c r="I289" t="s">
        <v>10694</v>
      </c>
      <c r="J289" t="s">
        <v>797</v>
      </c>
      <c r="K289" t="s">
        <v>635</v>
      </c>
      <c r="L289" t="s">
        <v>636</v>
      </c>
      <c r="M289" t="s">
        <v>10689</v>
      </c>
      <c r="N289" t="s">
        <v>635</v>
      </c>
      <c r="O289" t="s">
        <v>668</v>
      </c>
      <c r="P289" t="s">
        <v>22</v>
      </c>
      <c r="Q289" t="s">
        <v>669</v>
      </c>
      <c r="R289" t="s">
        <v>636</v>
      </c>
      <c r="S289" t="s">
        <v>10695</v>
      </c>
      <c r="T289" t="s">
        <v>10691</v>
      </c>
    </row>
    <row r="290" spans="1:20" x14ac:dyDescent="0.25">
      <c r="A290" t="s">
        <v>20</v>
      </c>
      <c r="B290" t="s">
        <v>21</v>
      </c>
      <c r="C290">
        <v>50</v>
      </c>
      <c r="D290">
        <v>1</v>
      </c>
      <c r="E290" t="s">
        <v>10696</v>
      </c>
      <c r="F290">
        <v>99.99</v>
      </c>
      <c r="G290">
        <v>0</v>
      </c>
      <c r="H290" t="s">
        <v>661</v>
      </c>
      <c r="I290" t="s">
        <v>10697</v>
      </c>
      <c r="J290" t="s">
        <v>1130</v>
      </c>
      <c r="K290" t="s">
        <v>635</v>
      </c>
      <c r="L290" t="s">
        <v>636</v>
      </c>
      <c r="M290" t="s">
        <v>10698</v>
      </c>
      <c r="N290" t="s">
        <v>635</v>
      </c>
      <c r="O290" t="s">
        <v>668</v>
      </c>
      <c r="P290" t="s">
        <v>22</v>
      </c>
      <c r="Q290" t="s">
        <v>669</v>
      </c>
      <c r="R290" t="s">
        <v>636</v>
      </c>
      <c r="S290" t="s">
        <v>10699</v>
      </c>
      <c r="T290" t="s">
        <v>10698</v>
      </c>
    </row>
    <row r="291" spans="1:20" x14ac:dyDescent="0.25">
      <c r="A291" t="s">
        <v>23</v>
      </c>
      <c r="B291" t="s">
        <v>24</v>
      </c>
      <c r="C291">
        <v>50</v>
      </c>
      <c r="D291">
        <v>1</v>
      </c>
      <c r="E291" t="s">
        <v>10696</v>
      </c>
      <c r="F291">
        <v>99.99</v>
      </c>
      <c r="G291">
        <v>0</v>
      </c>
      <c r="H291" t="s">
        <v>661</v>
      </c>
      <c r="I291" t="s">
        <v>10697</v>
      </c>
      <c r="J291" t="s">
        <v>1130</v>
      </c>
      <c r="K291" t="s">
        <v>635</v>
      </c>
      <c r="L291" t="s">
        <v>636</v>
      </c>
      <c r="M291" t="s">
        <v>10698</v>
      </c>
      <c r="N291" t="s">
        <v>635</v>
      </c>
      <c r="O291" t="s">
        <v>668</v>
      </c>
      <c r="P291" t="s">
        <v>22</v>
      </c>
      <c r="Q291" t="s">
        <v>669</v>
      </c>
      <c r="R291" t="s">
        <v>636</v>
      </c>
      <c r="S291" t="s">
        <v>10699</v>
      </c>
      <c r="T291" t="s">
        <v>10698</v>
      </c>
    </row>
    <row r="292" spans="1:20" x14ac:dyDescent="0.25">
      <c r="A292" t="s">
        <v>25</v>
      </c>
      <c r="B292" t="s">
        <v>26</v>
      </c>
      <c r="C292">
        <v>50</v>
      </c>
      <c r="D292">
        <v>1</v>
      </c>
      <c r="E292" t="s">
        <v>10696</v>
      </c>
      <c r="F292">
        <v>99.99</v>
      </c>
      <c r="G292">
        <v>0</v>
      </c>
      <c r="H292" t="s">
        <v>661</v>
      </c>
      <c r="I292" t="s">
        <v>10697</v>
      </c>
      <c r="J292" t="s">
        <v>1130</v>
      </c>
      <c r="K292" t="s">
        <v>635</v>
      </c>
      <c r="L292" t="s">
        <v>636</v>
      </c>
      <c r="M292" t="s">
        <v>10698</v>
      </c>
      <c r="N292" t="s">
        <v>635</v>
      </c>
      <c r="O292" t="s">
        <v>668</v>
      </c>
      <c r="P292" t="s">
        <v>22</v>
      </c>
      <c r="Q292" t="s">
        <v>669</v>
      </c>
      <c r="R292" t="s">
        <v>636</v>
      </c>
      <c r="S292" t="s">
        <v>10699</v>
      </c>
      <c r="T292" t="s">
        <v>10698</v>
      </c>
    </row>
    <row r="293" spans="1:20" x14ac:dyDescent="0.25">
      <c r="A293" t="s">
        <v>37</v>
      </c>
      <c r="B293" t="s">
        <v>38</v>
      </c>
      <c r="C293">
        <v>66.666666666666671</v>
      </c>
      <c r="D293">
        <v>9</v>
      </c>
      <c r="E293" t="s">
        <v>10700</v>
      </c>
      <c r="F293">
        <v>278.7</v>
      </c>
      <c r="G293">
        <v>0</v>
      </c>
      <c r="H293" t="s">
        <v>661</v>
      </c>
      <c r="I293" t="s">
        <v>6709</v>
      </c>
      <c r="J293" t="s">
        <v>967</v>
      </c>
      <c r="K293" t="s">
        <v>635</v>
      </c>
      <c r="L293" t="s">
        <v>636</v>
      </c>
      <c r="M293" t="s">
        <v>10701</v>
      </c>
      <c r="N293" t="s">
        <v>635</v>
      </c>
      <c r="O293" t="s">
        <v>638</v>
      </c>
      <c r="P293" t="s">
        <v>22</v>
      </c>
      <c r="Q293" t="s">
        <v>639</v>
      </c>
      <c r="R293" t="s">
        <v>636</v>
      </c>
      <c r="S293" t="s">
        <v>10702</v>
      </c>
      <c r="T293" t="s">
        <v>10701</v>
      </c>
    </row>
    <row r="294" spans="1:20" x14ac:dyDescent="0.25">
      <c r="A294" t="s">
        <v>164</v>
      </c>
      <c r="B294" t="s">
        <v>165</v>
      </c>
      <c r="C294">
        <v>50</v>
      </c>
      <c r="D294">
        <v>6</v>
      </c>
      <c r="E294" t="s">
        <v>10703</v>
      </c>
      <c r="F294">
        <v>450</v>
      </c>
      <c r="G294">
        <v>0</v>
      </c>
      <c r="H294" t="s">
        <v>661</v>
      </c>
      <c r="I294" t="s">
        <v>10704</v>
      </c>
      <c r="J294" t="s">
        <v>802</v>
      </c>
      <c r="K294" t="s">
        <v>635</v>
      </c>
      <c r="L294" t="s">
        <v>636</v>
      </c>
      <c r="M294" t="s">
        <v>10705</v>
      </c>
      <c r="N294" t="s">
        <v>635</v>
      </c>
      <c r="O294" t="s">
        <v>638</v>
      </c>
      <c r="P294" t="s">
        <v>22</v>
      </c>
      <c r="Q294" t="s">
        <v>639</v>
      </c>
      <c r="R294" t="s">
        <v>636</v>
      </c>
      <c r="S294" t="s">
        <v>10706</v>
      </c>
      <c r="T294" t="s">
        <v>10705</v>
      </c>
    </row>
    <row r="295" spans="1:20" x14ac:dyDescent="0.25">
      <c r="A295" t="s">
        <v>35</v>
      </c>
      <c r="B295" t="s">
        <v>36</v>
      </c>
      <c r="C295">
        <v>33</v>
      </c>
      <c r="D295">
        <v>10</v>
      </c>
      <c r="E295" t="s">
        <v>10703</v>
      </c>
      <c r="F295">
        <v>450</v>
      </c>
      <c r="G295">
        <v>0</v>
      </c>
      <c r="H295" t="s">
        <v>661</v>
      </c>
      <c r="I295" t="s">
        <v>10704</v>
      </c>
      <c r="J295" t="s">
        <v>802</v>
      </c>
      <c r="K295" t="s">
        <v>635</v>
      </c>
      <c r="L295" t="s">
        <v>636</v>
      </c>
      <c r="M295" t="s">
        <v>10705</v>
      </c>
      <c r="N295" t="s">
        <v>635</v>
      </c>
      <c r="O295" t="s">
        <v>638</v>
      </c>
      <c r="P295" t="s">
        <v>22</v>
      </c>
      <c r="Q295" t="s">
        <v>639</v>
      </c>
      <c r="R295" t="s">
        <v>636</v>
      </c>
      <c r="S295" t="s">
        <v>10706</v>
      </c>
      <c r="T295" t="s">
        <v>10705</v>
      </c>
    </row>
    <row r="296" spans="1:20" x14ac:dyDescent="0.25">
      <c r="A296" t="s">
        <v>37</v>
      </c>
      <c r="B296" t="s">
        <v>38</v>
      </c>
      <c r="C296">
        <v>66.666666666666671</v>
      </c>
      <c r="D296">
        <v>3</v>
      </c>
      <c r="E296" t="s">
        <v>10707</v>
      </c>
      <c r="F296">
        <v>100</v>
      </c>
      <c r="G296">
        <v>0</v>
      </c>
      <c r="H296" t="s">
        <v>661</v>
      </c>
      <c r="I296" t="s">
        <v>10708</v>
      </c>
      <c r="J296" t="s">
        <v>934</v>
      </c>
      <c r="K296" t="s">
        <v>635</v>
      </c>
      <c r="L296" t="s">
        <v>636</v>
      </c>
      <c r="M296" t="s">
        <v>10705</v>
      </c>
      <c r="N296" t="s">
        <v>635</v>
      </c>
      <c r="O296" t="s">
        <v>1071</v>
      </c>
      <c r="P296" t="s">
        <v>22</v>
      </c>
      <c r="Q296" t="s">
        <v>639</v>
      </c>
      <c r="R296" t="s">
        <v>636</v>
      </c>
      <c r="S296" t="s">
        <v>10709</v>
      </c>
      <c r="T296" t="s">
        <v>10705</v>
      </c>
    </row>
    <row r="297" spans="1:20" x14ac:dyDescent="0.25">
      <c r="A297" t="s">
        <v>20</v>
      </c>
      <c r="B297" t="s">
        <v>21</v>
      </c>
      <c r="C297">
        <v>50</v>
      </c>
      <c r="D297">
        <v>1</v>
      </c>
      <c r="E297" t="s">
        <v>10710</v>
      </c>
      <c r="F297">
        <v>100</v>
      </c>
      <c r="G297">
        <v>0</v>
      </c>
      <c r="H297" t="s">
        <v>661</v>
      </c>
      <c r="I297" t="s">
        <v>10711</v>
      </c>
      <c r="J297" t="s">
        <v>797</v>
      </c>
      <c r="K297" t="s">
        <v>635</v>
      </c>
      <c r="L297" t="s">
        <v>636</v>
      </c>
      <c r="M297" t="s">
        <v>10712</v>
      </c>
      <c r="N297" t="s">
        <v>635</v>
      </c>
      <c r="O297" t="s">
        <v>638</v>
      </c>
      <c r="P297" t="s">
        <v>22</v>
      </c>
      <c r="Q297" t="s">
        <v>639</v>
      </c>
      <c r="R297" t="s">
        <v>636</v>
      </c>
      <c r="S297" t="s">
        <v>10713</v>
      </c>
      <c r="T297" t="s">
        <v>10712</v>
      </c>
    </row>
    <row r="298" spans="1:20" x14ac:dyDescent="0.25">
      <c r="A298" t="s">
        <v>23</v>
      </c>
      <c r="B298" t="s">
        <v>24</v>
      </c>
      <c r="C298">
        <v>50</v>
      </c>
      <c r="D298">
        <v>1</v>
      </c>
      <c r="E298" t="s">
        <v>10710</v>
      </c>
      <c r="F298">
        <v>100</v>
      </c>
      <c r="G298">
        <v>0</v>
      </c>
      <c r="H298" t="s">
        <v>661</v>
      </c>
      <c r="I298" t="s">
        <v>10711</v>
      </c>
      <c r="J298" t="s">
        <v>797</v>
      </c>
      <c r="K298" t="s">
        <v>635</v>
      </c>
      <c r="L298" t="s">
        <v>636</v>
      </c>
      <c r="M298" t="s">
        <v>10712</v>
      </c>
      <c r="N298" t="s">
        <v>635</v>
      </c>
      <c r="O298" t="s">
        <v>638</v>
      </c>
      <c r="P298" t="s">
        <v>22</v>
      </c>
      <c r="Q298" t="s">
        <v>639</v>
      </c>
      <c r="R298" t="s">
        <v>636</v>
      </c>
      <c r="S298" t="s">
        <v>10713</v>
      </c>
      <c r="T298" t="s">
        <v>10712</v>
      </c>
    </row>
    <row r="299" spans="1:20" x14ac:dyDescent="0.25">
      <c r="A299" t="s">
        <v>25</v>
      </c>
      <c r="B299" t="s">
        <v>26</v>
      </c>
      <c r="C299">
        <v>50</v>
      </c>
      <c r="D299">
        <v>1</v>
      </c>
      <c r="E299" t="s">
        <v>10710</v>
      </c>
      <c r="F299">
        <v>100</v>
      </c>
      <c r="G299">
        <v>0</v>
      </c>
      <c r="H299" t="s">
        <v>661</v>
      </c>
      <c r="I299" t="s">
        <v>10711</v>
      </c>
      <c r="J299" t="s">
        <v>797</v>
      </c>
      <c r="K299" t="s">
        <v>635</v>
      </c>
      <c r="L299" t="s">
        <v>636</v>
      </c>
      <c r="M299" t="s">
        <v>10712</v>
      </c>
      <c r="N299" t="s">
        <v>635</v>
      </c>
      <c r="O299" t="s">
        <v>638</v>
      </c>
      <c r="P299" t="s">
        <v>22</v>
      </c>
      <c r="Q299" t="s">
        <v>639</v>
      </c>
      <c r="R299" t="s">
        <v>636</v>
      </c>
      <c r="S299" t="s">
        <v>10713</v>
      </c>
      <c r="T299" t="s">
        <v>10712</v>
      </c>
    </row>
    <row r="300" spans="1:20" x14ac:dyDescent="0.25">
      <c r="A300" t="s">
        <v>37</v>
      </c>
      <c r="B300" t="s">
        <v>38</v>
      </c>
      <c r="C300">
        <v>33</v>
      </c>
      <c r="D300">
        <v>10</v>
      </c>
      <c r="E300" t="s">
        <v>10714</v>
      </c>
      <c r="F300">
        <v>276.25</v>
      </c>
      <c r="G300">
        <v>0</v>
      </c>
      <c r="H300" t="s">
        <v>661</v>
      </c>
      <c r="I300" t="s">
        <v>10715</v>
      </c>
      <c r="J300" t="s">
        <v>643</v>
      </c>
      <c r="K300" t="s">
        <v>635</v>
      </c>
      <c r="L300" t="s">
        <v>636</v>
      </c>
      <c r="M300" t="s">
        <v>10716</v>
      </c>
      <c r="N300" t="s">
        <v>635</v>
      </c>
      <c r="O300" t="s">
        <v>638</v>
      </c>
      <c r="P300" t="s">
        <v>22</v>
      </c>
      <c r="Q300" t="s">
        <v>639</v>
      </c>
      <c r="R300" t="s">
        <v>636</v>
      </c>
      <c r="S300" t="s">
        <v>10717</v>
      </c>
      <c r="T300" t="s">
        <v>10716</v>
      </c>
    </row>
    <row r="301" spans="1:20" x14ac:dyDescent="0.25">
      <c r="A301" t="s">
        <v>35</v>
      </c>
      <c r="B301" t="s">
        <v>36</v>
      </c>
      <c r="C301">
        <v>66.666666666666671</v>
      </c>
      <c r="D301">
        <v>3</v>
      </c>
      <c r="E301" t="s">
        <v>10718</v>
      </c>
      <c r="F301">
        <v>100</v>
      </c>
      <c r="G301">
        <v>0</v>
      </c>
      <c r="H301" t="s">
        <v>661</v>
      </c>
      <c r="I301" t="s">
        <v>10719</v>
      </c>
      <c r="J301" t="s">
        <v>818</v>
      </c>
      <c r="K301" t="s">
        <v>635</v>
      </c>
      <c r="L301" t="s">
        <v>636</v>
      </c>
      <c r="M301" t="s">
        <v>10716</v>
      </c>
      <c r="N301" t="s">
        <v>635</v>
      </c>
      <c r="O301" t="s">
        <v>638</v>
      </c>
      <c r="P301" t="s">
        <v>22</v>
      </c>
      <c r="Q301" t="s">
        <v>639</v>
      </c>
      <c r="R301" t="s">
        <v>636</v>
      </c>
      <c r="S301" t="s">
        <v>10720</v>
      </c>
      <c r="T301" t="s">
        <v>10716</v>
      </c>
    </row>
    <row r="302" spans="1:20" x14ac:dyDescent="0.25">
      <c r="A302" t="s">
        <v>164</v>
      </c>
      <c r="B302" t="s">
        <v>165</v>
      </c>
      <c r="C302">
        <v>40</v>
      </c>
      <c r="D302">
        <v>10</v>
      </c>
      <c r="E302" t="s">
        <v>10721</v>
      </c>
      <c r="F302">
        <v>276.25</v>
      </c>
      <c r="G302">
        <v>0</v>
      </c>
      <c r="H302" t="s">
        <v>661</v>
      </c>
      <c r="I302" t="s">
        <v>10722</v>
      </c>
      <c r="J302" t="s">
        <v>683</v>
      </c>
      <c r="K302" t="s">
        <v>635</v>
      </c>
      <c r="L302" t="s">
        <v>636</v>
      </c>
      <c r="M302" t="s">
        <v>10723</v>
      </c>
      <c r="N302" t="s">
        <v>635</v>
      </c>
      <c r="O302" t="s">
        <v>668</v>
      </c>
      <c r="P302" t="s">
        <v>22</v>
      </c>
      <c r="Q302" t="s">
        <v>669</v>
      </c>
      <c r="R302" t="s">
        <v>10724</v>
      </c>
      <c r="S302" t="s">
        <v>10725</v>
      </c>
      <c r="T302" t="s">
        <v>10723</v>
      </c>
    </row>
    <row r="303" spans="1:20" x14ac:dyDescent="0.25">
      <c r="A303" t="s">
        <v>37</v>
      </c>
      <c r="B303" t="s">
        <v>38</v>
      </c>
      <c r="C303">
        <v>66.666666666666671</v>
      </c>
      <c r="D303">
        <v>3</v>
      </c>
      <c r="E303" t="s">
        <v>10726</v>
      </c>
      <c r="F303">
        <v>100</v>
      </c>
      <c r="G303">
        <v>0</v>
      </c>
      <c r="H303" t="s">
        <v>661</v>
      </c>
      <c r="I303" t="s">
        <v>10727</v>
      </c>
      <c r="J303" t="s">
        <v>1214</v>
      </c>
      <c r="K303" t="s">
        <v>635</v>
      </c>
      <c r="L303" t="s">
        <v>636</v>
      </c>
      <c r="M303" t="s">
        <v>10728</v>
      </c>
      <c r="N303" t="s">
        <v>635</v>
      </c>
      <c r="O303" t="s">
        <v>668</v>
      </c>
      <c r="P303" t="s">
        <v>22</v>
      </c>
      <c r="Q303" t="s">
        <v>669</v>
      </c>
      <c r="R303" t="s">
        <v>636</v>
      </c>
      <c r="S303" t="s">
        <v>10729</v>
      </c>
      <c r="T303" t="s">
        <v>10728</v>
      </c>
    </row>
    <row r="304" spans="1:20" x14ac:dyDescent="0.25">
      <c r="A304" t="s">
        <v>35</v>
      </c>
      <c r="B304" t="s">
        <v>36</v>
      </c>
      <c r="C304">
        <v>33</v>
      </c>
      <c r="D304">
        <v>10</v>
      </c>
      <c r="E304" t="s">
        <v>10730</v>
      </c>
      <c r="F304">
        <v>276.25</v>
      </c>
      <c r="G304">
        <v>0</v>
      </c>
      <c r="H304" t="s">
        <v>661</v>
      </c>
      <c r="I304" t="s">
        <v>10731</v>
      </c>
      <c r="J304" t="s">
        <v>2046</v>
      </c>
      <c r="K304" t="s">
        <v>635</v>
      </c>
      <c r="L304" t="s">
        <v>636</v>
      </c>
      <c r="M304" t="s">
        <v>10728</v>
      </c>
      <c r="N304" t="s">
        <v>635</v>
      </c>
      <c r="O304" t="s">
        <v>668</v>
      </c>
      <c r="P304" t="s">
        <v>22</v>
      </c>
      <c r="Q304" t="s">
        <v>669</v>
      </c>
      <c r="R304" t="s">
        <v>636</v>
      </c>
      <c r="S304" t="s">
        <v>10732</v>
      </c>
      <c r="T304" t="s">
        <v>10728</v>
      </c>
    </row>
    <row r="305" spans="1:20" x14ac:dyDescent="0.25">
      <c r="A305" t="s">
        <v>35</v>
      </c>
      <c r="B305" t="s">
        <v>36</v>
      </c>
      <c r="C305">
        <v>33</v>
      </c>
      <c r="D305">
        <v>10</v>
      </c>
      <c r="E305" t="s">
        <v>10733</v>
      </c>
      <c r="F305">
        <v>276.25</v>
      </c>
      <c r="G305">
        <v>0</v>
      </c>
      <c r="H305" t="s">
        <v>661</v>
      </c>
      <c r="I305" t="s">
        <v>10734</v>
      </c>
      <c r="J305" t="s">
        <v>1160</v>
      </c>
      <c r="K305" t="s">
        <v>635</v>
      </c>
      <c r="L305" t="s">
        <v>636</v>
      </c>
      <c r="M305" t="s">
        <v>10728</v>
      </c>
      <c r="N305" t="s">
        <v>635</v>
      </c>
      <c r="O305" t="s">
        <v>668</v>
      </c>
      <c r="P305" t="s">
        <v>22</v>
      </c>
      <c r="Q305" t="s">
        <v>669</v>
      </c>
      <c r="R305" t="s">
        <v>636</v>
      </c>
      <c r="S305" t="s">
        <v>10735</v>
      </c>
      <c r="T305" t="s">
        <v>10728</v>
      </c>
    </row>
    <row r="306" spans="1:20" x14ac:dyDescent="0.25">
      <c r="A306" t="s">
        <v>35</v>
      </c>
      <c r="B306" t="s">
        <v>36</v>
      </c>
      <c r="C306">
        <v>33</v>
      </c>
      <c r="D306">
        <v>10</v>
      </c>
      <c r="E306" t="s">
        <v>10736</v>
      </c>
      <c r="F306">
        <v>276.25</v>
      </c>
      <c r="G306">
        <v>0</v>
      </c>
      <c r="H306" t="s">
        <v>661</v>
      </c>
      <c r="I306" t="s">
        <v>10737</v>
      </c>
      <c r="J306" t="s">
        <v>1742</v>
      </c>
      <c r="K306" t="s">
        <v>635</v>
      </c>
      <c r="L306" t="s">
        <v>636</v>
      </c>
      <c r="M306" t="s">
        <v>10738</v>
      </c>
      <c r="N306" t="s">
        <v>635</v>
      </c>
      <c r="O306" t="s">
        <v>668</v>
      </c>
      <c r="P306" t="s">
        <v>22</v>
      </c>
      <c r="Q306" t="s">
        <v>669</v>
      </c>
      <c r="R306" t="s">
        <v>636</v>
      </c>
      <c r="S306" t="s">
        <v>10739</v>
      </c>
      <c r="T306" t="s">
        <v>10738</v>
      </c>
    </row>
    <row r="307" spans="1:20" x14ac:dyDescent="0.25">
      <c r="A307" t="s">
        <v>37</v>
      </c>
      <c r="B307" t="s">
        <v>38</v>
      </c>
      <c r="C307">
        <v>66.666666666666671</v>
      </c>
      <c r="D307">
        <v>3</v>
      </c>
      <c r="E307" t="s">
        <v>10740</v>
      </c>
      <c r="F307">
        <v>144</v>
      </c>
      <c r="G307">
        <v>0</v>
      </c>
      <c r="H307" t="s">
        <v>647</v>
      </c>
      <c r="I307" t="s">
        <v>10741</v>
      </c>
      <c r="J307" t="s">
        <v>10742</v>
      </c>
      <c r="K307" t="s">
        <v>1166</v>
      </c>
      <c r="L307" t="s">
        <v>1642</v>
      </c>
      <c r="M307" t="s">
        <v>10738</v>
      </c>
      <c r="N307" t="s">
        <v>635</v>
      </c>
      <c r="O307" t="s">
        <v>653</v>
      </c>
      <c r="P307" t="s">
        <v>43</v>
      </c>
      <c r="Q307" t="s">
        <v>654</v>
      </c>
      <c r="R307" t="s">
        <v>636</v>
      </c>
      <c r="S307" t="s">
        <v>10743</v>
      </c>
      <c r="T307" t="s">
        <v>10738</v>
      </c>
    </row>
    <row r="308" spans="1:20" x14ac:dyDescent="0.25">
      <c r="A308" t="s">
        <v>35</v>
      </c>
      <c r="B308" t="s">
        <v>36</v>
      </c>
      <c r="C308">
        <v>33</v>
      </c>
      <c r="D308">
        <v>10</v>
      </c>
      <c r="E308" t="s">
        <v>10744</v>
      </c>
      <c r="F308">
        <v>376.08</v>
      </c>
      <c r="G308">
        <v>0</v>
      </c>
      <c r="H308" t="s">
        <v>661</v>
      </c>
      <c r="I308" t="s">
        <v>10745</v>
      </c>
      <c r="J308" t="s">
        <v>1941</v>
      </c>
      <c r="K308" t="s">
        <v>635</v>
      </c>
      <c r="L308" t="s">
        <v>636</v>
      </c>
      <c r="M308" t="s">
        <v>10746</v>
      </c>
      <c r="N308" t="s">
        <v>635</v>
      </c>
      <c r="O308" t="s">
        <v>638</v>
      </c>
      <c r="P308" t="s">
        <v>22</v>
      </c>
      <c r="Q308" t="s">
        <v>639</v>
      </c>
      <c r="R308" t="s">
        <v>636</v>
      </c>
      <c r="S308" t="s">
        <v>10747</v>
      </c>
      <c r="T308" t="s">
        <v>10746</v>
      </c>
    </row>
    <row r="309" spans="1:20" x14ac:dyDescent="0.25">
      <c r="A309" t="s">
        <v>20</v>
      </c>
      <c r="B309" t="s">
        <v>21</v>
      </c>
      <c r="C309">
        <v>50</v>
      </c>
      <c r="D309">
        <v>1</v>
      </c>
      <c r="E309" t="s">
        <v>10744</v>
      </c>
      <c r="F309">
        <v>376.08</v>
      </c>
      <c r="G309">
        <v>0</v>
      </c>
      <c r="H309" t="s">
        <v>661</v>
      </c>
      <c r="I309" t="s">
        <v>10745</v>
      </c>
      <c r="J309" t="s">
        <v>1941</v>
      </c>
      <c r="K309" t="s">
        <v>635</v>
      </c>
      <c r="L309" t="s">
        <v>636</v>
      </c>
      <c r="M309" t="s">
        <v>10746</v>
      </c>
      <c r="N309" t="s">
        <v>635</v>
      </c>
      <c r="O309" t="s">
        <v>638</v>
      </c>
      <c r="P309" t="s">
        <v>22</v>
      </c>
      <c r="Q309" t="s">
        <v>639</v>
      </c>
      <c r="R309" t="s">
        <v>636</v>
      </c>
      <c r="S309" t="s">
        <v>10747</v>
      </c>
      <c r="T309" t="s">
        <v>10746</v>
      </c>
    </row>
    <row r="310" spans="1:20" x14ac:dyDescent="0.25">
      <c r="A310" t="s">
        <v>23</v>
      </c>
      <c r="B310" t="s">
        <v>24</v>
      </c>
      <c r="C310">
        <v>50</v>
      </c>
      <c r="D310">
        <v>1</v>
      </c>
      <c r="E310" t="s">
        <v>10744</v>
      </c>
      <c r="F310">
        <v>376.08</v>
      </c>
      <c r="G310">
        <v>0</v>
      </c>
      <c r="H310" t="s">
        <v>661</v>
      </c>
      <c r="I310" t="s">
        <v>10745</v>
      </c>
      <c r="J310" t="s">
        <v>1941</v>
      </c>
      <c r="K310" t="s">
        <v>635</v>
      </c>
      <c r="L310" t="s">
        <v>636</v>
      </c>
      <c r="M310" t="s">
        <v>10746</v>
      </c>
      <c r="N310" t="s">
        <v>635</v>
      </c>
      <c r="O310" t="s">
        <v>638</v>
      </c>
      <c r="P310" t="s">
        <v>22</v>
      </c>
      <c r="Q310" t="s">
        <v>639</v>
      </c>
      <c r="R310" t="s">
        <v>636</v>
      </c>
      <c r="S310" t="s">
        <v>10747</v>
      </c>
      <c r="T310" t="s">
        <v>10746</v>
      </c>
    </row>
    <row r="311" spans="1:20" x14ac:dyDescent="0.25">
      <c r="A311" t="s">
        <v>25</v>
      </c>
      <c r="B311" t="s">
        <v>26</v>
      </c>
      <c r="C311">
        <v>50</v>
      </c>
      <c r="D311">
        <v>1</v>
      </c>
      <c r="E311" t="s">
        <v>10744</v>
      </c>
      <c r="F311">
        <v>376.08</v>
      </c>
      <c r="G311">
        <v>0</v>
      </c>
      <c r="H311" t="s">
        <v>661</v>
      </c>
      <c r="I311" t="s">
        <v>10745</v>
      </c>
      <c r="J311" t="s">
        <v>1941</v>
      </c>
      <c r="K311" t="s">
        <v>635</v>
      </c>
      <c r="L311" t="s">
        <v>636</v>
      </c>
      <c r="M311" t="s">
        <v>10746</v>
      </c>
      <c r="N311" t="s">
        <v>635</v>
      </c>
      <c r="O311" t="s">
        <v>638</v>
      </c>
      <c r="P311" t="s">
        <v>22</v>
      </c>
      <c r="Q311" t="s">
        <v>639</v>
      </c>
      <c r="R311" t="s">
        <v>636</v>
      </c>
      <c r="S311" t="s">
        <v>10747</v>
      </c>
      <c r="T311" t="s">
        <v>10746</v>
      </c>
    </row>
    <row r="312" spans="1:20" x14ac:dyDescent="0.25">
      <c r="A312" t="s">
        <v>35</v>
      </c>
      <c r="B312" t="s">
        <v>36</v>
      </c>
      <c r="C312">
        <v>33</v>
      </c>
      <c r="D312">
        <v>10</v>
      </c>
      <c r="E312" t="s">
        <v>10748</v>
      </c>
      <c r="F312">
        <v>393.08</v>
      </c>
      <c r="G312">
        <v>0</v>
      </c>
      <c r="H312" t="s">
        <v>661</v>
      </c>
      <c r="I312" t="s">
        <v>10749</v>
      </c>
      <c r="J312" t="s">
        <v>1025</v>
      </c>
      <c r="K312" t="s">
        <v>635</v>
      </c>
      <c r="L312" t="s">
        <v>636</v>
      </c>
      <c r="M312" t="s">
        <v>10750</v>
      </c>
      <c r="N312" t="s">
        <v>635</v>
      </c>
      <c r="O312" t="s">
        <v>638</v>
      </c>
      <c r="P312" t="s">
        <v>22</v>
      </c>
      <c r="Q312" t="s">
        <v>639</v>
      </c>
      <c r="R312" t="s">
        <v>636</v>
      </c>
      <c r="S312" t="s">
        <v>10751</v>
      </c>
      <c r="T312" t="s">
        <v>10750</v>
      </c>
    </row>
    <row r="313" spans="1:20" x14ac:dyDescent="0.25">
      <c r="A313" t="s">
        <v>20</v>
      </c>
      <c r="B313" t="s">
        <v>21</v>
      </c>
      <c r="C313">
        <v>50</v>
      </c>
      <c r="D313">
        <v>1</v>
      </c>
      <c r="E313" t="s">
        <v>10748</v>
      </c>
      <c r="F313">
        <v>393.08</v>
      </c>
      <c r="G313">
        <v>0</v>
      </c>
      <c r="H313" t="s">
        <v>661</v>
      </c>
      <c r="I313" t="s">
        <v>10749</v>
      </c>
      <c r="J313" t="s">
        <v>1025</v>
      </c>
      <c r="K313" t="s">
        <v>635</v>
      </c>
      <c r="L313" t="s">
        <v>636</v>
      </c>
      <c r="M313" t="s">
        <v>10750</v>
      </c>
      <c r="N313" t="s">
        <v>635</v>
      </c>
      <c r="O313" t="s">
        <v>638</v>
      </c>
      <c r="P313" t="s">
        <v>22</v>
      </c>
      <c r="Q313" t="s">
        <v>639</v>
      </c>
      <c r="R313" t="s">
        <v>636</v>
      </c>
      <c r="S313" t="s">
        <v>10751</v>
      </c>
      <c r="T313" t="s">
        <v>10750</v>
      </c>
    </row>
    <row r="314" spans="1:20" x14ac:dyDescent="0.25">
      <c r="A314" t="s">
        <v>23</v>
      </c>
      <c r="B314" t="s">
        <v>24</v>
      </c>
      <c r="C314">
        <v>50</v>
      </c>
      <c r="D314">
        <v>1</v>
      </c>
      <c r="E314" t="s">
        <v>10748</v>
      </c>
      <c r="F314">
        <v>393.08</v>
      </c>
      <c r="G314">
        <v>0</v>
      </c>
      <c r="H314" t="s">
        <v>661</v>
      </c>
      <c r="I314" t="s">
        <v>10749</v>
      </c>
      <c r="J314" t="s">
        <v>1025</v>
      </c>
      <c r="K314" t="s">
        <v>635</v>
      </c>
      <c r="L314" t="s">
        <v>636</v>
      </c>
      <c r="M314" t="s">
        <v>10750</v>
      </c>
      <c r="N314" t="s">
        <v>635</v>
      </c>
      <c r="O314" t="s">
        <v>638</v>
      </c>
      <c r="P314" t="s">
        <v>22</v>
      </c>
      <c r="Q314" t="s">
        <v>639</v>
      </c>
      <c r="R314" t="s">
        <v>636</v>
      </c>
      <c r="S314" t="s">
        <v>10751</v>
      </c>
      <c r="T314" t="s">
        <v>10750</v>
      </c>
    </row>
    <row r="315" spans="1:20" x14ac:dyDescent="0.25">
      <c r="A315" t="s">
        <v>25</v>
      </c>
      <c r="B315" t="s">
        <v>26</v>
      </c>
      <c r="C315">
        <v>50</v>
      </c>
      <c r="D315">
        <v>1</v>
      </c>
      <c r="E315" t="s">
        <v>10748</v>
      </c>
      <c r="F315">
        <v>393.08</v>
      </c>
      <c r="G315">
        <v>0</v>
      </c>
      <c r="H315" t="s">
        <v>661</v>
      </c>
      <c r="I315" t="s">
        <v>10749</v>
      </c>
      <c r="J315" t="s">
        <v>1025</v>
      </c>
      <c r="K315" t="s">
        <v>635</v>
      </c>
      <c r="L315" t="s">
        <v>636</v>
      </c>
      <c r="M315" t="s">
        <v>10750</v>
      </c>
      <c r="N315" t="s">
        <v>635</v>
      </c>
      <c r="O315" t="s">
        <v>638</v>
      </c>
      <c r="P315" t="s">
        <v>22</v>
      </c>
      <c r="Q315" t="s">
        <v>639</v>
      </c>
      <c r="R315" t="s">
        <v>636</v>
      </c>
      <c r="S315" t="s">
        <v>10751</v>
      </c>
      <c r="T315" t="s">
        <v>10750</v>
      </c>
    </row>
    <row r="316" spans="1:20" x14ac:dyDescent="0.25">
      <c r="A316" t="s">
        <v>164</v>
      </c>
      <c r="B316" t="s">
        <v>165</v>
      </c>
      <c r="C316">
        <v>40</v>
      </c>
      <c r="D316">
        <v>10</v>
      </c>
      <c r="E316" t="s">
        <v>10752</v>
      </c>
      <c r="F316">
        <v>293.25</v>
      </c>
      <c r="G316">
        <v>0</v>
      </c>
      <c r="H316" t="s">
        <v>661</v>
      </c>
      <c r="I316" t="s">
        <v>9046</v>
      </c>
      <c r="J316" t="s">
        <v>1332</v>
      </c>
      <c r="K316" t="s">
        <v>635</v>
      </c>
      <c r="L316" t="s">
        <v>636</v>
      </c>
      <c r="M316" t="s">
        <v>10753</v>
      </c>
      <c r="N316" t="s">
        <v>635</v>
      </c>
      <c r="O316" t="s">
        <v>668</v>
      </c>
      <c r="P316" t="s">
        <v>22</v>
      </c>
      <c r="Q316" t="s">
        <v>669</v>
      </c>
      <c r="R316" t="s">
        <v>636</v>
      </c>
      <c r="S316" t="s">
        <v>10754</v>
      </c>
      <c r="T316" t="s">
        <v>10753</v>
      </c>
    </row>
    <row r="317" spans="1:20" x14ac:dyDescent="0.25">
      <c r="A317" t="s">
        <v>164</v>
      </c>
      <c r="B317" t="s">
        <v>165</v>
      </c>
      <c r="C317">
        <v>33.333333333333336</v>
      </c>
      <c r="D317">
        <v>3</v>
      </c>
      <c r="E317" t="s">
        <v>10755</v>
      </c>
      <c r="F317">
        <v>335.75</v>
      </c>
      <c r="G317">
        <v>0</v>
      </c>
      <c r="H317" t="s">
        <v>661</v>
      </c>
      <c r="I317" t="s">
        <v>8572</v>
      </c>
      <c r="J317" t="s">
        <v>643</v>
      </c>
      <c r="K317" t="s">
        <v>635</v>
      </c>
      <c r="L317" t="s">
        <v>636</v>
      </c>
      <c r="M317" t="s">
        <v>10756</v>
      </c>
      <c r="N317" t="s">
        <v>635</v>
      </c>
      <c r="O317" t="s">
        <v>638</v>
      </c>
      <c r="P317" t="s">
        <v>22</v>
      </c>
      <c r="Q317" t="s">
        <v>639</v>
      </c>
      <c r="R317" t="s">
        <v>636</v>
      </c>
      <c r="S317" t="s">
        <v>10757</v>
      </c>
      <c r="T317" t="s">
        <v>10756</v>
      </c>
    </row>
    <row r="318" spans="1:20" x14ac:dyDescent="0.25">
      <c r="A318" t="s">
        <v>164</v>
      </c>
      <c r="B318" t="s">
        <v>165</v>
      </c>
      <c r="C318">
        <v>33.333333333333336</v>
      </c>
      <c r="D318">
        <v>6</v>
      </c>
      <c r="E318" t="s">
        <v>10755</v>
      </c>
      <c r="F318">
        <v>335.75</v>
      </c>
      <c r="G318">
        <v>0</v>
      </c>
      <c r="H318" t="s">
        <v>661</v>
      </c>
      <c r="I318" t="s">
        <v>8572</v>
      </c>
      <c r="J318" t="s">
        <v>643</v>
      </c>
      <c r="K318" t="s">
        <v>635</v>
      </c>
      <c r="L318" t="s">
        <v>636</v>
      </c>
      <c r="M318" t="s">
        <v>10756</v>
      </c>
      <c r="N318" t="s">
        <v>635</v>
      </c>
      <c r="O318" t="s">
        <v>638</v>
      </c>
      <c r="P318" t="s">
        <v>22</v>
      </c>
      <c r="Q318" t="s">
        <v>639</v>
      </c>
      <c r="R318" t="s">
        <v>636</v>
      </c>
      <c r="S318" t="s">
        <v>10757</v>
      </c>
      <c r="T318" t="s">
        <v>10756</v>
      </c>
    </row>
    <row r="319" spans="1:20" x14ac:dyDescent="0.25">
      <c r="A319" t="s">
        <v>164</v>
      </c>
      <c r="B319" t="s">
        <v>165</v>
      </c>
      <c r="C319">
        <v>33.333333333333336</v>
      </c>
      <c r="D319">
        <v>3</v>
      </c>
      <c r="E319" t="s">
        <v>10755</v>
      </c>
      <c r="F319">
        <v>335.75</v>
      </c>
      <c r="G319">
        <v>0</v>
      </c>
      <c r="H319" t="s">
        <v>661</v>
      </c>
      <c r="I319" t="s">
        <v>8572</v>
      </c>
      <c r="J319" t="s">
        <v>643</v>
      </c>
      <c r="K319" t="s">
        <v>635</v>
      </c>
      <c r="L319" t="s">
        <v>636</v>
      </c>
      <c r="M319" t="s">
        <v>10756</v>
      </c>
      <c r="N319" t="s">
        <v>635</v>
      </c>
      <c r="O319" t="s">
        <v>638</v>
      </c>
      <c r="P319" t="s">
        <v>22</v>
      </c>
      <c r="Q319" t="s">
        <v>639</v>
      </c>
      <c r="R319" t="s">
        <v>636</v>
      </c>
      <c r="S319" t="s">
        <v>10757</v>
      </c>
      <c r="T319" t="s">
        <v>10756</v>
      </c>
    </row>
    <row r="320" spans="1:20" x14ac:dyDescent="0.25">
      <c r="A320" t="s">
        <v>164</v>
      </c>
      <c r="B320" t="s">
        <v>165</v>
      </c>
      <c r="C320">
        <v>40</v>
      </c>
      <c r="D320">
        <v>10</v>
      </c>
      <c r="E320" t="s">
        <v>10758</v>
      </c>
      <c r="F320">
        <v>293.25</v>
      </c>
      <c r="G320">
        <v>0</v>
      </c>
      <c r="H320" t="s">
        <v>661</v>
      </c>
      <c r="I320" t="s">
        <v>10759</v>
      </c>
      <c r="J320" t="s">
        <v>797</v>
      </c>
      <c r="K320" t="s">
        <v>635</v>
      </c>
      <c r="L320" t="s">
        <v>636</v>
      </c>
      <c r="M320" t="s">
        <v>10760</v>
      </c>
      <c r="N320" t="s">
        <v>635</v>
      </c>
      <c r="O320" t="s">
        <v>638</v>
      </c>
      <c r="P320" t="s">
        <v>22</v>
      </c>
      <c r="Q320" t="s">
        <v>639</v>
      </c>
      <c r="R320" t="s">
        <v>636</v>
      </c>
      <c r="S320" t="s">
        <v>10761</v>
      </c>
      <c r="T320" t="s">
        <v>10760</v>
      </c>
    </row>
    <row r="321" spans="1:20" x14ac:dyDescent="0.25">
      <c r="A321" t="s">
        <v>35</v>
      </c>
      <c r="B321" t="s">
        <v>36</v>
      </c>
      <c r="C321">
        <v>33</v>
      </c>
      <c r="D321">
        <v>10</v>
      </c>
      <c r="E321" t="s">
        <v>10762</v>
      </c>
      <c r="F321">
        <v>276.25</v>
      </c>
      <c r="G321">
        <v>0</v>
      </c>
      <c r="H321" t="s">
        <v>661</v>
      </c>
      <c r="I321" t="s">
        <v>8572</v>
      </c>
      <c r="J321" t="s">
        <v>643</v>
      </c>
      <c r="K321" t="s">
        <v>635</v>
      </c>
      <c r="L321" t="s">
        <v>636</v>
      </c>
      <c r="M321" t="s">
        <v>10760</v>
      </c>
      <c r="N321" t="s">
        <v>635</v>
      </c>
      <c r="O321" t="s">
        <v>638</v>
      </c>
      <c r="P321" t="s">
        <v>22</v>
      </c>
      <c r="Q321" t="s">
        <v>639</v>
      </c>
      <c r="R321" t="s">
        <v>636</v>
      </c>
      <c r="S321" t="s">
        <v>10763</v>
      </c>
      <c r="T321" t="s">
        <v>10760</v>
      </c>
    </row>
    <row r="322" spans="1:20" x14ac:dyDescent="0.25">
      <c r="A322" t="s">
        <v>35</v>
      </c>
      <c r="B322" t="s">
        <v>36</v>
      </c>
      <c r="C322">
        <v>66.666666666666671</v>
      </c>
      <c r="D322">
        <v>3</v>
      </c>
      <c r="E322" t="s">
        <v>10764</v>
      </c>
      <c r="F322">
        <v>99.99</v>
      </c>
      <c r="G322">
        <v>0</v>
      </c>
      <c r="H322" t="s">
        <v>661</v>
      </c>
      <c r="I322" t="s">
        <v>2772</v>
      </c>
      <c r="J322" t="s">
        <v>1036</v>
      </c>
      <c r="K322" t="s">
        <v>635</v>
      </c>
      <c r="L322" t="s">
        <v>636</v>
      </c>
      <c r="M322" t="s">
        <v>10765</v>
      </c>
      <c r="N322" t="s">
        <v>635</v>
      </c>
      <c r="O322" t="s">
        <v>668</v>
      </c>
      <c r="P322" t="s">
        <v>22</v>
      </c>
      <c r="Q322" t="s">
        <v>669</v>
      </c>
      <c r="R322" t="s">
        <v>636</v>
      </c>
      <c r="S322" t="s">
        <v>10766</v>
      </c>
      <c r="T322" t="s">
        <v>10765</v>
      </c>
    </row>
    <row r="323" spans="1:20" x14ac:dyDescent="0.25">
      <c r="A323" t="s">
        <v>164</v>
      </c>
      <c r="B323" t="s">
        <v>165</v>
      </c>
      <c r="C323">
        <v>40</v>
      </c>
      <c r="D323">
        <v>10</v>
      </c>
      <c r="E323" t="s">
        <v>10767</v>
      </c>
      <c r="F323">
        <v>276.25</v>
      </c>
      <c r="G323">
        <v>0</v>
      </c>
      <c r="H323" t="s">
        <v>661</v>
      </c>
      <c r="I323" t="s">
        <v>10768</v>
      </c>
      <c r="J323" t="s">
        <v>711</v>
      </c>
      <c r="K323" t="s">
        <v>635</v>
      </c>
      <c r="L323" t="s">
        <v>636</v>
      </c>
      <c r="M323" t="s">
        <v>10769</v>
      </c>
      <c r="N323" t="s">
        <v>635</v>
      </c>
      <c r="O323" t="s">
        <v>1071</v>
      </c>
      <c r="P323" t="s">
        <v>22</v>
      </c>
      <c r="Q323" t="s">
        <v>639</v>
      </c>
      <c r="R323" t="s">
        <v>636</v>
      </c>
      <c r="S323" t="s">
        <v>10770</v>
      </c>
      <c r="T323" t="s">
        <v>10769</v>
      </c>
    </row>
    <row r="324" spans="1:20" x14ac:dyDescent="0.25">
      <c r="A324" t="s">
        <v>20</v>
      </c>
      <c r="B324" t="s">
        <v>21</v>
      </c>
      <c r="C324">
        <v>50</v>
      </c>
      <c r="D324">
        <v>1</v>
      </c>
      <c r="E324" t="s">
        <v>10771</v>
      </c>
      <c r="F324">
        <v>100</v>
      </c>
      <c r="G324">
        <v>0</v>
      </c>
      <c r="H324" t="s">
        <v>632</v>
      </c>
      <c r="I324" t="s">
        <v>10772</v>
      </c>
      <c r="J324" t="s">
        <v>1481</v>
      </c>
      <c r="K324" t="s">
        <v>635</v>
      </c>
      <c r="L324" t="s">
        <v>636</v>
      </c>
      <c r="M324" t="s">
        <v>10773</v>
      </c>
      <c r="N324" t="s">
        <v>635</v>
      </c>
      <c r="O324" t="s">
        <v>668</v>
      </c>
      <c r="P324" t="s">
        <v>22</v>
      </c>
      <c r="Q324" t="s">
        <v>669</v>
      </c>
      <c r="R324" t="s">
        <v>636</v>
      </c>
      <c r="S324" t="s">
        <v>10774</v>
      </c>
      <c r="T324" t="s">
        <v>10773</v>
      </c>
    </row>
    <row r="325" spans="1:20" x14ac:dyDescent="0.25">
      <c r="A325" t="s">
        <v>23</v>
      </c>
      <c r="B325" t="s">
        <v>24</v>
      </c>
      <c r="C325">
        <v>50</v>
      </c>
      <c r="D325">
        <v>1</v>
      </c>
      <c r="E325" t="s">
        <v>10771</v>
      </c>
      <c r="F325">
        <v>100</v>
      </c>
      <c r="G325">
        <v>0</v>
      </c>
      <c r="H325" t="s">
        <v>632</v>
      </c>
      <c r="I325" t="s">
        <v>10772</v>
      </c>
      <c r="J325" t="s">
        <v>1481</v>
      </c>
      <c r="K325" t="s">
        <v>635</v>
      </c>
      <c r="L325" t="s">
        <v>636</v>
      </c>
      <c r="M325" t="s">
        <v>10773</v>
      </c>
      <c r="N325" t="s">
        <v>635</v>
      </c>
      <c r="O325" t="s">
        <v>668</v>
      </c>
      <c r="P325" t="s">
        <v>22</v>
      </c>
      <c r="Q325" t="s">
        <v>669</v>
      </c>
      <c r="R325" t="s">
        <v>636</v>
      </c>
      <c r="S325" t="s">
        <v>10774</v>
      </c>
      <c r="T325" t="s">
        <v>10773</v>
      </c>
    </row>
    <row r="326" spans="1:20" x14ac:dyDescent="0.25">
      <c r="A326" t="s">
        <v>25</v>
      </c>
      <c r="B326" t="s">
        <v>26</v>
      </c>
      <c r="C326">
        <v>50</v>
      </c>
      <c r="D326">
        <v>1</v>
      </c>
      <c r="E326" t="s">
        <v>10771</v>
      </c>
      <c r="F326">
        <v>100</v>
      </c>
      <c r="G326">
        <v>0</v>
      </c>
      <c r="H326" t="s">
        <v>632</v>
      </c>
      <c r="I326" t="s">
        <v>10772</v>
      </c>
      <c r="J326" t="s">
        <v>1481</v>
      </c>
      <c r="K326" t="s">
        <v>635</v>
      </c>
      <c r="L326" t="s">
        <v>636</v>
      </c>
      <c r="M326" t="s">
        <v>10773</v>
      </c>
      <c r="N326" t="s">
        <v>635</v>
      </c>
      <c r="O326" t="s">
        <v>668</v>
      </c>
      <c r="P326" t="s">
        <v>22</v>
      </c>
      <c r="Q326" t="s">
        <v>669</v>
      </c>
      <c r="R326" t="s">
        <v>636</v>
      </c>
      <c r="S326" t="s">
        <v>10774</v>
      </c>
      <c r="T326" t="s">
        <v>10773</v>
      </c>
    </row>
    <row r="327" spans="1:20" x14ac:dyDescent="0.25">
      <c r="A327" t="s">
        <v>25</v>
      </c>
      <c r="B327" t="s">
        <v>26</v>
      </c>
      <c r="C327">
        <v>60</v>
      </c>
      <c r="D327">
        <v>3</v>
      </c>
      <c r="E327" t="s">
        <v>10775</v>
      </c>
      <c r="F327">
        <v>100</v>
      </c>
      <c r="G327">
        <v>0</v>
      </c>
      <c r="H327" t="s">
        <v>661</v>
      </c>
      <c r="I327" t="s">
        <v>6839</v>
      </c>
      <c r="J327" t="s">
        <v>1631</v>
      </c>
      <c r="K327" t="s">
        <v>635</v>
      </c>
      <c r="L327" t="s">
        <v>636</v>
      </c>
      <c r="M327" t="s">
        <v>10773</v>
      </c>
      <c r="N327" t="s">
        <v>635</v>
      </c>
      <c r="O327" t="s">
        <v>638</v>
      </c>
      <c r="P327" t="s">
        <v>22</v>
      </c>
      <c r="Q327" t="s">
        <v>639</v>
      </c>
      <c r="R327" t="s">
        <v>636</v>
      </c>
      <c r="S327" t="s">
        <v>10776</v>
      </c>
      <c r="T327" t="s">
        <v>10773</v>
      </c>
    </row>
    <row r="328" spans="1:20" x14ac:dyDescent="0.25">
      <c r="A328" t="s">
        <v>39</v>
      </c>
      <c r="B328" t="s">
        <v>44</v>
      </c>
      <c r="C328">
        <v>100</v>
      </c>
      <c r="D328">
        <v>2</v>
      </c>
      <c r="E328" t="s">
        <v>10777</v>
      </c>
      <c r="F328">
        <v>200</v>
      </c>
      <c r="G328">
        <v>0</v>
      </c>
      <c r="H328" t="s">
        <v>1233</v>
      </c>
      <c r="I328" t="s">
        <v>1461</v>
      </c>
      <c r="J328" t="s">
        <v>1462</v>
      </c>
      <c r="K328" t="s">
        <v>1463</v>
      </c>
      <c r="L328" t="s">
        <v>1464</v>
      </c>
      <c r="M328" t="s">
        <v>10778</v>
      </c>
      <c r="N328" t="s">
        <v>1239</v>
      </c>
      <c r="O328" t="s">
        <v>1240</v>
      </c>
      <c r="P328" t="s">
        <v>1241</v>
      </c>
      <c r="Q328" t="s">
        <v>1242</v>
      </c>
      <c r="R328" t="s">
        <v>636</v>
      </c>
      <c r="S328" t="s">
        <v>10779</v>
      </c>
      <c r="T328" t="s">
        <v>10778</v>
      </c>
    </row>
    <row r="329" spans="1:20" x14ac:dyDescent="0.25">
      <c r="A329" t="s">
        <v>164</v>
      </c>
      <c r="B329" t="s">
        <v>165</v>
      </c>
      <c r="C329">
        <v>50</v>
      </c>
      <c r="D329">
        <v>6</v>
      </c>
      <c r="E329" t="s">
        <v>10780</v>
      </c>
      <c r="F329">
        <v>199.99</v>
      </c>
      <c r="G329">
        <v>0</v>
      </c>
      <c r="H329" t="s">
        <v>661</v>
      </c>
      <c r="I329" t="s">
        <v>10781</v>
      </c>
      <c r="J329" t="s">
        <v>1160</v>
      </c>
      <c r="K329" t="s">
        <v>635</v>
      </c>
      <c r="L329" t="s">
        <v>636</v>
      </c>
      <c r="M329" t="s">
        <v>10782</v>
      </c>
      <c r="N329" t="s">
        <v>635</v>
      </c>
      <c r="O329" t="s">
        <v>638</v>
      </c>
      <c r="P329" t="s">
        <v>22</v>
      </c>
      <c r="Q329" t="s">
        <v>639</v>
      </c>
      <c r="R329" t="s">
        <v>636</v>
      </c>
      <c r="S329" t="s">
        <v>10783</v>
      </c>
      <c r="T329" t="s">
        <v>10782</v>
      </c>
    </row>
    <row r="330" spans="1:20" x14ac:dyDescent="0.25">
      <c r="A330" t="s">
        <v>164</v>
      </c>
      <c r="B330" t="s">
        <v>165</v>
      </c>
      <c r="C330">
        <v>40</v>
      </c>
      <c r="D330">
        <v>10</v>
      </c>
      <c r="E330" t="s">
        <v>10784</v>
      </c>
      <c r="F330">
        <v>293.25</v>
      </c>
      <c r="G330">
        <v>0</v>
      </c>
      <c r="H330" t="s">
        <v>661</v>
      </c>
      <c r="I330" t="s">
        <v>10785</v>
      </c>
      <c r="J330" t="s">
        <v>1742</v>
      </c>
      <c r="K330" t="s">
        <v>635</v>
      </c>
      <c r="L330" t="s">
        <v>636</v>
      </c>
      <c r="M330" t="s">
        <v>10782</v>
      </c>
      <c r="N330" t="s">
        <v>635</v>
      </c>
      <c r="O330" t="s">
        <v>638</v>
      </c>
      <c r="P330" t="s">
        <v>22</v>
      </c>
      <c r="Q330" t="s">
        <v>639</v>
      </c>
      <c r="R330" t="s">
        <v>636</v>
      </c>
      <c r="S330" t="s">
        <v>10786</v>
      </c>
      <c r="T330" t="s">
        <v>10782</v>
      </c>
    </row>
    <row r="331" spans="1:20" x14ac:dyDescent="0.25">
      <c r="A331" t="s">
        <v>35</v>
      </c>
      <c r="B331" t="s">
        <v>36</v>
      </c>
      <c r="C331">
        <v>66.666666666666671</v>
      </c>
      <c r="D331">
        <v>3</v>
      </c>
      <c r="E331" t="s">
        <v>10787</v>
      </c>
      <c r="F331">
        <v>99.99</v>
      </c>
      <c r="G331">
        <v>0</v>
      </c>
      <c r="H331" t="s">
        <v>661</v>
      </c>
      <c r="I331" t="s">
        <v>10788</v>
      </c>
      <c r="J331" t="s">
        <v>6086</v>
      </c>
      <c r="K331" t="s">
        <v>635</v>
      </c>
      <c r="L331" t="s">
        <v>636</v>
      </c>
      <c r="M331" t="s">
        <v>10789</v>
      </c>
      <c r="N331" t="s">
        <v>635</v>
      </c>
      <c r="O331" t="s">
        <v>638</v>
      </c>
      <c r="P331" t="s">
        <v>22</v>
      </c>
      <c r="Q331" t="s">
        <v>639</v>
      </c>
      <c r="R331" t="s">
        <v>636</v>
      </c>
      <c r="S331" t="s">
        <v>10790</v>
      </c>
      <c r="T331" t="s">
        <v>10789</v>
      </c>
    </row>
    <row r="332" spans="1:20" x14ac:dyDescent="0.25">
      <c r="A332" t="s">
        <v>118</v>
      </c>
      <c r="B332" t="s">
        <v>91</v>
      </c>
      <c r="C332">
        <v>100</v>
      </c>
      <c r="D332">
        <v>1</v>
      </c>
      <c r="E332" t="s">
        <v>10791</v>
      </c>
      <c r="F332">
        <v>199</v>
      </c>
      <c r="G332">
        <v>0</v>
      </c>
      <c r="H332" t="s">
        <v>1233</v>
      </c>
      <c r="I332" t="s">
        <v>10792</v>
      </c>
      <c r="J332" t="s">
        <v>10793</v>
      </c>
      <c r="K332" t="s">
        <v>10794</v>
      </c>
      <c r="L332" t="s">
        <v>10795</v>
      </c>
      <c r="M332" t="s">
        <v>10796</v>
      </c>
      <c r="N332" t="s">
        <v>1239</v>
      </c>
      <c r="O332" t="s">
        <v>1240</v>
      </c>
      <c r="P332" t="s">
        <v>1241</v>
      </c>
      <c r="Q332" t="s">
        <v>1242</v>
      </c>
      <c r="R332" t="s">
        <v>636</v>
      </c>
      <c r="S332" t="s">
        <v>10797</v>
      </c>
      <c r="T332" t="s">
        <v>10798</v>
      </c>
    </row>
    <row r="333" spans="1:20" x14ac:dyDescent="0.25">
      <c r="A333" t="s">
        <v>29</v>
      </c>
      <c r="B333" t="s">
        <v>30</v>
      </c>
      <c r="C333">
        <v>65</v>
      </c>
      <c r="D333">
        <v>1</v>
      </c>
      <c r="E333" t="s">
        <v>10791</v>
      </c>
      <c r="F333">
        <v>199</v>
      </c>
      <c r="G333">
        <v>0</v>
      </c>
      <c r="H333" t="s">
        <v>1233</v>
      </c>
      <c r="I333" t="s">
        <v>10792</v>
      </c>
      <c r="J333" t="s">
        <v>10793</v>
      </c>
      <c r="K333" t="s">
        <v>10794</v>
      </c>
      <c r="L333" t="s">
        <v>10795</v>
      </c>
      <c r="M333" t="s">
        <v>10796</v>
      </c>
      <c r="N333" t="s">
        <v>1239</v>
      </c>
      <c r="O333" t="s">
        <v>1240</v>
      </c>
      <c r="P333" t="s">
        <v>1241</v>
      </c>
      <c r="Q333" t="s">
        <v>1242</v>
      </c>
      <c r="R333" t="s">
        <v>636</v>
      </c>
      <c r="S333" t="s">
        <v>10797</v>
      </c>
      <c r="T333" t="s">
        <v>10798</v>
      </c>
    </row>
    <row r="334" spans="1:20" x14ac:dyDescent="0.25">
      <c r="A334" t="s">
        <v>31</v>
      </c>
      <c r="B334" t="s">
        <v>32</v>
      </c>
      <c r="C334">
        <v>65</v>
      </c>
      <c r="D334">
        <v>1</v>
      </c>
      <c r="E334" t="s">
        <v>10791</v>
      </c>
      <c r="F334">
        <v>199</v>
      </c>
      <c r="G334">
        <v>0</v>
      </c>
      <c r="H334" t="s">
        <v>1233</v>
      </c>
      <c r="I334" t="s">
        <v>10792</v>
      </c>
      <c r="J334" t="s">
        <v>10793</v>
      </c>
      <c r="K334" t="s">
        <v>10794</v>
      </c>
      <c r="L334" t="s">
        <v>10795</v>
      </c>
      <c r="M334" t="s">
        <v>10796</v>
      </c>
      <c r="N334" t="s">
        <v>1239</v>
      </c>
      <c r="O334" t="s">
        <v>1240</v>
      </c>
      <c r="P334" t="s">
        <v>1241</v>
      </c>
      <c r="Q334" t="s">
        <v>1242</v>
      </c>
      <c r="R334" t="s">
        <v>636</v>
      </c>
      <c r="S334" t="s">
        <v>10797</v>
      </c>
      <c r="T334" t="s">
        <v>10798</v>
      </c>
    </row>
    <row r="335" spans="1:20" x14ac:dyDescent="0.25">
      <c r="A335" t="s">
        <v>131</v>
      </c>
      <c r="B335" t="s">
        <v>132</v>
      </c>
      <c r="C335">
        <v>65</v>
      </c>
      <c r="D335">
        <v>1</v>
      </c>
      <c r="E335" t="s">
        <v>10799</v>
      </c>
      <c r="F335">
        <v>199</v>
      </c>
      <c r="G335">
        <v>0</v>
      </c>
      <c r="H335" t="s">
        <v>1233</v>
      </c>
      <c r="I335" t="s">
        <v>10800</v>
      </c>
      <c r="J335" t="s">
        <v>10801</v>
      </c>
      <c r="K335" t="s">
        <v>10802</v>
      </c>
      <c r="L335" t="s">
        <v>10803</v>
      </c>
      <c r="M335" t="s">
        <v>10804</v>
      </c>
      <c r="N335" t="s">
        <v>1239</v>
      </c>
      <c r="O335" t="s">
        <v>1535</v>
      </c>
      <c r="P335" t="s">
        <v>1241</v>
      </c>
      <c r="Q335" t="s">
        <v>1242</v>
      </c>
      <c r="R335" t="s">
        <v>636</v>
      </c>
      <c r="S335" t="s">
        <v>10805</v>
      </c>
      <c r="T335" t="s">
        <v>10806</v>
      </c>
    </row>
    <row r="336" spans="1:20" x14ac:dyDescent="0.25">
      <c r="A336" t="s">
        <v>29</v>
      </c>
      <c r="B336" t="s">
        <v>30</v>
      </c>
      <c r="C336">
        <v>65</v>
      </c>
      <c r="D336">
        <v>1</v>
      </c>
      <c r="E336" t="s">
        <v>10799</v>
      </c>
      <c r="F336">
        <v>199</v>
      </c>
      <c r="G336">
        <v>0</v>
      </c>
      <c r="H336" t="s">
        <v>1233</v>
      </c>
      <c r="I336" t="s">
        <v>10800</v>
      </c>
      <c r="J336" t="s">
        <v>10801</v>
      </c>
      <c r="K336" t="s">
        <v>10802</v>
      </c>
      <c r="L336" t="s">
        <v>10803</v>
      </c>
      <c r="M336" t="s">
        <v>10804</v>
      </c>
      <c r="N336" t="s">
        <v>1239</v>
      </c>
      <c r="O336" t="s">
        <v>1535</v>
      </c>
      <c r="P336" t="s">
        <v>1241</v>
      </c>
      <c r="Q336" t="s">
        <v>1242</v>
      </c>
      <c r="R336" t="s">
        <v>636</v>
      </c>
      <c r="S336" t="s">
        <v>10805</v>
      </c>
      <c r="T336" t="s">
        <v>10806</v>
      </c>
    </row>
    <row r="337" spans="1:20" x14ac:dyDescent="0.25">
      <c r="A337" t="s">
        <v>118</v>
      </c>
      <c r="B337" t="s">
        <v>91</v>
      </c>
      <c r="C337">
        <v>100</v>
      </c>
      <c r="D337">
        <v>1</v>
      </c>
      <c r="E337" t="s">
        <v>10799</v>
      </c>
      <c r="F337">
        <v>199</v>
      </c>
      <c r="G337">
        <v>0</v>
      </c>
      <c r="H337" t="s">
        <v>1233</v>
      </c>
      <c r="I337" t="s">
        <v>10800</v>
      </c>
      <c r="J337" t="s">
        <v>10801</v>
      </c>
      <c r="K337" t="s">
        <v>10802</v>
      </c>
      <c r="L337" t="s">
        <v>10803</v>
      </c>
      <c r="M337" t="s">
        <v>10804</v>
      </c>
      <c r="N337" t="s">
        <v>1239</v>
      </c>
      <c r="O337" t="s">
        <v>1535</v>
      </c>
      <c r="P337" t="s">
        <v>1241</v>
      </c>
      <c r="Q337" t="s">
        <v>1242</v>
      </c>
      <c r="R337" t="s">
        <v>636</v>
      </c>
      <c r="S337" t="s">
        <v>10805</v>
      </c>
      <c r="T337" t="s">
        <v>10806</v>
      </c>
    </row>
    <row r="338" spans="1:20" x14ac:dyDescent="0.25">
      <c r="A338" t="s">
        <v>127</v>
      </c>
      <c r="B338" t="s">
        <v>128</v>
      </c>
      <c r="C338">
        <v>65</v>
      </c>
      <c r="D338">
        <v>1</v>
      </c>
      <c r="E338" t="s">
        <v>10807</v>
      </c>
      <c r="F338">
        <v>199</v>
      </c>
      <c r="G338">
        <v>0</v>
      </c>
      <c r="H338" t="s">
        <v>1233</v>
      </c>
      <c r="I338" t="s">
        <v>10808</v>
      </c>
      <c r="J338" t="s">
        <v>10809</v>
      </c>
      <c r="K338" t="s">
        <v>3633</v>
      </c>
      <c r="L338" t="s">
        <v>10810</v>
      </c>
      <c r="M338" t="s">
        <v>10811</v>
      </c>
      <c r="N338" t="s">
        <v>1239</v>
      </c>
      <c r="O338" t="s">
        <v>1240</v>
      </c>
      <c r="P338" t="s">
        <v>1241</v>
      </c>
      <c r="Q338" t="s">
        <v>1242</v>
      </c>
      <c r="R338" t="s">
        <v>636</v>
      </c>
      <c r="S338" t="s">
        <v>10812</v>
      </c>
      <c r="T338" t="s">
        <v>10811</v>
      </c>
    </row>
    <row r="339" spans="1:20" x14ac:dyDescent="0.25">
      <c r="A339" t="s">
        <v>131</v>
      </c>
      <c r="B339" t="s">
        <v>132</v>
      </c>
      <c r="C339">
        <v>65</v>
      </c>
      <c r="D339">
        <v>1</v>
      </c>
      <c r="E339" t="s">
        <v>10807</v>
      </c>
      <c r="F339">
        <v>199</v>
      </c>
      <c r="G339">
        <v>0</v>
      </c>
      <c r="H339" t="s">
        <v>1233</v>
      </c>
      <c r="I339" t="s">
        <v>10808</v>
      </c>
      <c r="J339" t="s">
        <v>10809</v>
      </c>
      <c r="K339" t="s">
        <v>3633</v>
      </c>
      <c r="L339" t="s">
        <v>10810</v>
      </c>
      <c r="M339" t="s">
        <v>10811</v>
      </c>
      <c r="N339" t="s">
        <v>1239</v>
      </c>
      <c r="O339" t="s">
        <v>1240</v>
      </c>
      <c r="P339" t="s">
        <v>1241</v>
      </c>
      <c r="Q339" t="s">
        <v>1242</v>
      </c>
      <c r="R339" t="s">
        <v>636</v>
      </c>
      <c r="S339" t="s">
        <v>10812</v>
      </c>
      <c r="T339" t="s">
        <v>10811</v>
      </c>
    </row>
    <row r="340" spans="1:20" x14ac:dyDescent="0.25">
      <c r="A340" t="s">
        <v>118</v>
      </c>
      <c r="B340" t="s">
        <v>91</v>
      </c>
      <c r="C340">
        <v>100</v>
      </c>
      <c r="D340">
        <v>1</v>
      </c>
      <c r="E340" t="s">
        <v>10807</v>
      </c>
      <c r="F340">
        <v>199</v>
      </c>
      <c r="G340">
        <v>0</v>
      </c>
      <c r="H340" t="s">
        <v>1233</v>
      </c>
      <c r="I340" t="s">
        <v>10808</v>
      </c>
      <c r="J340" t="s">
        <v>10809</v>
      </c>
      <c r="K340" t="s">
        <v>3633</v>
      </c>
      <c r="L340" t="s">
        <v>10810</v>
      </c>
      <c r="M340" t="s">
        <v>10811</v>
      </c>
      <c r="N340" t="s">
        <v>1239</v>
      </c>
      <c r="O340" t="s">
        <v>1240</v>
      </c>
      <c r="P340" t="s">
        <v>1241</v>
      </c>
      <c r="Q340" t="s">
        <v>1242</v>
      </c>
      <c r="R340" t="s">
        <v>636</v>
      </c>
      <c r="S340" t="s">
        <v>10812</v>
      </c>
      <c r="T340" t="s">
        <v>10811</v>
      </c>
    </row>
    <row r="341" spans="1:20" x14ac:dyDescent="0.25">
      <c r="A341" t="s">
        <v>256</v>
      </c>
      <c r="B341" t="s">
        <v>262</v>
      </c>
      <c r="C341">
        <v>139</v>
      </c>
      <c r="D341">
        <v>1</v>
      </c>
      <c r="E341" t="s">
        <v>10813</v>
      </c>
      <c r="F341">
        <v>215</v>
      </c>
      <c r="G341">
        <v>0</v>
      </c>
      <c r="H341" t="s">
        <v>1233</v>
      </c>
      <c r="I341" t="s">
        <v>10814</v>
      </c>
      <c r="J341" t="s">
        <v>10815</v>
      </c>
      <c r="K341" t="s">
        <v>10816</v>
      </c>
      <c r="L341" t="s">
        <v>10817</v>
      </c>
      <c r="M341" t="s">
        <v>10818</v>
      </c>
      <c r="N341" t="s">
        <v>1239</v>
      </c>
      <c r="O341" t="s">
        <v>1535</v>
      </c>
      <c r="P341" t="s">
        <v>1241</v>
      </c>
      <c r="Q341" t="s">
        <v>1242</v>
      </c>
      <c r="R341" t="s">
        <v>636</v>
      </c>
      <c r="S341" t="s">
        <v>10819</v>
      </c>
      <c r="T341" t="s">
        <v>10820</v>
      </c>
    </row>
    <row r="342" spans="1:20" x14ac:dyDescent="0.25">
      <c r="A342" t="s">
        <v>619</v>
      </c>
      <c r="B342" t="s">
        <v>620</v>
      </c>
      <c r="C342">
        <v>139</v>
      </c>
      <c r="D342">
        <v>1</v>
      </c>
      <c r="E342" t="s">
        <v>10813</v>
      </c>
      <c r="F342">
        <v>215</v>
      </c>
      <c r="G342">
        <v>0</v>
      </c>
      <c r="H342" t="s">
        <v>1233</v>
      </c>
      <c r="I342" t="s">
        <v>10814</v>
      </c>
      <c r="J342" t="s">
        <v>10815</v>
      </c>
      <c r="K342" t="s">
        <v>10816</v>
      </c>
      <c r="L342" t="s">
        <v>10817</v>
      </c>
      <c r="M342" t="s">
        <v>10818</v>
      </c>
      <c r="N342" t="s">
        <v>1239</v>
      </c>
      <c r="O342" t="s">
        <v>1535</v>
      </c>
      <c r="P342" t="s">
        <v>1241</v>
      </c>
      <c r="Q342" t="s">
        <v>1242</v>
      </c>
      <c r="R342" t="s">
        <v>636</v>
      </c>
      <c r="S342" t="s">
        <v>10819</v>
      </c>
      <c r="T342" t="s">
        <v>10820</v>
      </c>
    </row>
    <row r="343" spans="1:20" x14ac:dyDescent="0.25">
      <c r="A343" t="s">
        <v>31</v>
      </c>
      <c r="B343" t="s">
        <v>32</v>
      </c>
      <c r="C343">
        <v>65</v>
      </c>
      <c r="D343">
        <v>1</v>
      </c>
      <c r="E343" t="s">
        <v>10821</v>
      </c>
      <c r="F343">
        <v>199</v>
      </c>
      <c r="G343">
        <v>0</v>
      </c>
      <c r="H343" t="s">
        <v>1233</v>
      </c>
      <c r="I343" t="s">
        <v>10822</v>
      </c>
      <c r="J343" t="s">
        <v>10823</v>
      </c>
      <c r="K343" t="s">
        <v>4020</v>
      </c>
      <c r="L343" t="s">
        <v>10824</v>
      </c>
      <c r="M343" t="s">
        <v>10818</v>
      </c>
      <c r="N343" t="s">
        <v>1239</v>
      </c>
      <c r="O343" t="s">
        <v>1240</v>
      </c>
      <c r="P343" t="s">
        <v>1241</v>
      </c>
      <c r="Q343" t="s">
        <v>1242</v>
      </c>
      <c r="R343" t="s">
        <v>636</v>
      </c>
      <c r="S343" t="s">
        <v>10825</v>
      </c>
      <c r="T343" t="s">
        <v>10818</v>
      </c>
    </row>
    <row r="344" spans="1:20" x14ac:dyDescent="0.25">
      <c r="A344" t="s">
        <v>29</v>
      </c>
      <c r="B344" t="s">
        <v>30</v>
      </c>
      <c r="C344">
        <v>65</v>
      </c>
      <c r="D344">
        <v>1</v>
      </c>
      <c r="E344" t="s">
        <v>10821</v>
      </c>
      <c r="F344">
        <v>199</v>
      </c>
      <c r="G344">
        <v>0</v>
      </c>
      <c r="H344" t="s">
        <v>1233</v>
      </c>
      <c r="I344" t="s">
        <v>10822</v>
      </c>
      <c r="J344" t="s">
        <v>10823</v>
      </c>
      <c r="K344" t="s">
        <v>4020</v>
      </c>
      <c r="L344" t="s">
        <v>10824</v>
      </c>
      <c r="M344" t="s">
        <v>10818</v>
      </c>
      <c r="N344" t="s">
        <v>1239</v>
      </c>
      <c r="O344" t="s">
        <v>1240</v>
      </c>
      <c r="P344" t="s">
        <v>1241</v>
      </c>
      <c r="Q344" t="s">
        <v>1242</v>
      </c>
      <c r="R344" t="s">
        <v>636</v>
      </c>
      <c r="S344" t="s">
        <v>10825</v>
      </c>
      <c r="T344" t="s">
        <v>10818</v>
      </c>
    </row>
    <row r="345" spans="1:20" x14ac:dyDescent="0.25">
      <c r="A345" t="s">
        <v>118</v>
      </c>
      <c r="B345" t="s">
        <v>91</v>
      </c>
      <c r="C345">
        <v>100</v>
      </c>
      <c r="D345">
        <v>1</v>
      </c>
      <c r="E345" t="s">
        <v>10821</v>
      </c>
      <c r="F345">
        <v>199</v>
      </c>
      <c r="G345">
        <v>0</v>
      </c>
      <c r="H345" t="s">
        <v>1233</v>
      </c>
      <c r="I345" t="s">
        <v>10822</v>
      </c>
      <c r="J345" t="s">
        <v>10823</v>
      </c>
      <c r="K345" t="s">
        <v>4020</v>
      </c>
      <c r="L345" t="s">
        <v>10824</v>
      </c>
      <c r="M345" t="s">
        <v>10818</v>
      </c>
      <c r="N345" t="s">
        <v>1239</v>
      </c>
      <c r="O345" t="s">
        <v>1240</v>
      </c>
      <c r="P345" t="s">
        <v>1241</v>
      </c>
      <c r="Q345" t="s">
        <v>1242</v>
      </c>
      <c r="R345" t="s">
        <v>636</v>
      </c>
      <c r="S345" t="s">
        <v>10825</v>
      </c>
      <c r="T345" t="s">
        <v>10818</v>
      </c>
    </row>
    <row r="346" spans="1:20" x14ac:dyDescent="0.25">
      <c r="A346" t="s">
        <v>37</v>
      </c>
      <c r="B346" t="s">
        <v>38</v>
      </c>
      <c r="C346">
        <v>66.666666666666671</v>
      </c>
      <c r="D346">
        <v>3</v>
      </c>
      <c r="E346" t="s">
        <v>10826</v>
      </c>
      <c r="F346">
        <v>278.72000000000003</v>
      </c>
      <c r="G346">
        <v>0</v>
      </c>
      <c r="H346" t="s">
        <v>661</v>
      </c>
      <c r="I346" t="s">
        <v>10827</v>
      </c>
      <c r="J346" t="s">
        <v>1896</v>
      </c>
      <c r="K346" t="s">
        <v>635</v>
      </c>
      <c r="L346" t="s">
        <v>636</v>
      </c>
      <c r="M346" t="s">
        <v>10828</v>
      </c>
      <c r="N346" t="s">
        <v>635</v>
      </c>
      <c r="O346" t="s">
        <v>668</v>
      </c>
      <c r="P346" t="s">
        <v>22</v>
      </c>
      <c r="Q346" t="s">
        <v>669</v>
      </c>
      <c r="R346" t="s">
        <v>636</v>
      </c>
      <c r="S346" t="s">
        <v>10829</v>
      </c>
      <c r="T346" t="s">
        <v>10830</v>
      </c>
    </row>
    <row r="347" spans="1:20" x14ac:dyDescent="0.25">
      <c r="A347" t="s">
        <v>164</v>
      </c>
      <c r="B347" t="s">
        <v>165</v>
      </c>
      <c r="C347">
        <v>50</v>
      </c>
      <c r="D347">
        <v>6</v>
      </c>
      <c r="E347" t="s">
        <v>10826</v>
      </c>
      <c r="F347">
        <v>278.72000000000003</v>
      </c>
      <c r="G347">
        <v>0</v>
      </c>
      <c r="H347" t="s">
        <v>661</v>
      </c>
      <c r="I347" t="s">
        <v>10827</v>
      </c>
      <c r="J347" t="s">
        <v>1896</v>
      </c>
      <c r="K347" t="s">
        <v>635</v>
      </c>
      <c r="L347" t="s">
        <v>636</v>
      </c>
      <c r="M347" t="s">
        <v>10828</v>
      </c>
      <c r="N347" t="s">
        <v>635</v>
      </c>
      <c r="O347" t="s">
        <v>668</v>
      </c>
      <c r="P347" t="s">
        <v>22</v>
      </c>
      <c r="Q347" t="s">
        <v>669</v>
      </c>
      <c r="R347" t="s">
        <v>636</v>
      </c>
      <c r="S347" t="s">
        <v>10829</v>
      </c>
      <c r="T347" t="s">
        <v>10830</v>
      </c>
    </row>
    <row r="348" spans="1:20" x14ac:dyDescent="0.25">
      <c r="A348" t="s">
        <v>37</v>
      </c>
      <c r="B348" t="s">
        <v>38</v>
      </c>
      <c r="C348">
        <v>66.666666666666671</v>
      </c>
      <c r="D348">
        <v>3</v>
      </c>
      <c r="E348" t="s">
        <v>10831</v>
      </c>
      <c r="F348">
        <v>99.99</v>
      </c>
      <c r="G348">
        <v>0</v>
      </c>
      <c r="H348" t="s">
        <v>661</v>
      </c>
      <c r="I348" t="s">
        <v>10832</v>
      </c>
      <c r="J348" t="s">
        <v>2451</v>
      </c>
      <c r="K348" t="s">
        <v>635</v>
      </c>
      <c r="L348" t="s">
        <v>636</v>
      </c>
      <c r="M348" t="s">
        <v>10833</v>
      </c>
      <c r="N348" t="s">
        <v>635</v>
      </c>
      <c r="O348" t="s">
        <v>638</v>
      </c>
      <c r="P348" t="s">
        <v>22</v>
      </c>
      <c r="Q348" t="s">
        <v>639</v>
      </c>
      <c r="R348" t="s">
        <v>636</v>
      </c>
      <c r="S348" t="s">
        <v>10834</v>
      </c>
      <c r="T348" t="s">
        <v>10833</v>
      </c>
    </row>
    <row r="349" spans="1:20" x14ac:dyDescent="0.25">
      <c r="A349" t="s">
        <v>37</v>
      </c>
      <c r="B349" t="s">
        <v>38</v>
      </c>
      <c r="C349">
        <v>66.666666666666671</v>
      </c>
      <c r="D349">
        <v>3</v>
      </c>
      <c r="E349" t="s">
        <v>10835</v>
      </c>
      <c r="F349">
        <v>144</v>
      </c>
      <c r="G349">
        <v>0</v>
      </c>
      <c r="H349" t="s">
        <v>647</v>
      </c>
      <c r="I349" t="s">
        <v>10836</v>
      </c>
      <c r="J349" t="s">
        <v>10837</v>
      </c>
      <c r="K349" t="s">
        <v>10838</v>
      </c>
      <c r="L349" t="s">
        <v>3462</v>
      </c>
      <c r="M349" t="s">
        <v>10839</v>
      </c>
      <c r="N349" t="s">
        <v>635</v>
      </c>
      <c r="O349" t="s">
        <v>653</v>
      </c>
      <c r="P349" t="s">
        <v>43</v>
      </c>
      <c r="Q349" t="s">
        <v>654</v>
      </c>
      <c r="R349" t="s">
        <v>636</v>
      </c>
      <c r="S349" t="s">
        <v>10840</v>
      </c>
      <c r="T349" t="s">
        <v>10839</v>
      </c>
    </row>
    <row r="350" spans="1:20" x14ac:dyDescent="0.25">
      <c r="A350" t="s">
        <v>39</v>
      </c>
      <c r="B350" t="s">
        <v>44</v>
      </c>
      <c r="C350">
        <v>66.333333333333329</v>
      </c>
      <c r="D350">
        <v>3</v>
      </c>
      <c r="E350" t="s">
        <v>10841</v>
      </c>
      <c r="F350">
        <v>220</v>
      </c>
      <c r="G350">
        <v>0</v>
      </c>
      <c r="H350" t="s">
        <v>632</v>
      </c>
      <c r="I350" t="s">
        <v>4591</v>
      </c>
      <c r="J350" t="s">
        <v>934</v>
      </c>
      <c r="K350" t="s">
        <v>635</v>
      </c>
      <c r="L350" t="s">
        <v>636</v>
      </c>
      <c r="M350" t="s">
        <v>10842</v>
      </c>
      <c r="N350" t="s">
        <v>635</v>
      </c>
      <c r="O350" t="s">
        <v>638</v>
      </c>
      <c r="P350" t="s">
        <v>22</v>
      </c>
      <c r="Q350" t="s">
        <v>639</v>
      </c>
      <c r="R350" t="s">
        <v>636</v>
      </c>
      <c r="S350" t="s">
        <v>10843</v>
      </c>
      <c r="T350" t="s">
        <v>10842</v>
      </c>
    </row>
    <row r="351" spans="1:20" x14ac:dyDescent="0.25">
      <c r="A351" t="s">
        <v>39</v>
      </c>
      <c r="B351" t="s">
        <v>44</v>
      </c>
      <c r="C351">
        <v>78.5</v>
      </c>
      <c r="D351">
        <v>2</v>
      </c>
      <c r="E351" t="s">
        <v>10844</v>
      </c>
      <c r="F351">
        <v>157</v>
      </c>
      <c r="G351">
        <v>0</v>
      </c>
      <c r="H351" t="s">
        <v>647</v>
      </c>
      <c r="I351" t="s">
        <v>2684</v>
      </c>
      <c r="J351" t="s">
        <v>10845</v>
      </c>
      <c r="K351" t="s">
        <v>4799</v>
      </c>
      <c r="L351" t="s">
        <v>4114</v>
      </c>
      <c r="M351" t="s">
        <v>10846</v>
      </c>
      <c r="N351" t="s">
        <v>635</v>
      </c>
      <c r="O351" t="s">
        <v>653</v>
      </c>
      <c r="P351" t="s">
        <v>43</v>
      </c>
      <c r="Q351" t="s">
        <v>654</v>
      </c>
      <c r="R351" t="s">
        <v>636</v>
      </c>
      <c r="S351" t="s">
        <v>10847</v>
      </c>
      <c r="T351" t="s">
        <v>10848</v>
      </c>
    </row>
    <row r="352" spans="1:20" x14ac:dyDescent="0.25">
      <c r="A352" t="s">
        <v>37</v>
      </c>
      <c r="B352" t="s">
        <v>38</v>
      </c>
      <c r="C352">
        <v>66.666666666666671</v>
      </c>
      <c r="D352">
        <v>3</v>
      </c>
      <c r="E352" t="s">
        <v>10849</v>
      </c>
      <c r="F352">
        <v>99.99</v>
      </c>
      <c r="G352">
        <v>0</v>
      </c>
      <c r="H352" t="s">
        <v>661</v>
      </c>
      <c r="I352" t="s">
        <v>10850</v>
      </c>
      <c r="J352" t="s">
        <v>972</v>
      </c>
      <c r="K352" t="s">
        <v>635</v>
      </c>
      <c r="L352" t="s">
        <v>636</v>
      </c>
      <c r="M352" t="s">
        <v>10851</v>
      </c>
      <c r="N352" t="s">
        <v>635</v>
      </c>
      <c r="O352" t="s">
        <v>668</v>
      </c>
      <c r="P352" t="s">
        <v>22</v>
      </c>
      <c r="Q352" t="s">
        <v>669</v>
      </c>
      <c r="R352" t="s">
        <v>636</v>
      </c>
      <c r="S352" t="s">
        <v>10852</v>
      </c>
      <c r="T352" t="s">
        <v>10851</v>
      </c>
    </row>
    <row r="353" spans="1:20" x14ac:dyDescent="0.25">
      <c r="A353" t="s">
        <v>37</v>
      </c>
      <c r="B353" t="s">
        <v>38</v>
      </c>
      <c r="C353">
        <v>66.666666666666671</v>
      </c>
      <c r="D353">
        <v>3</v>
      </c>
      <c r="E353" t="s">
        <v>10853</v>
      </c>
      <c r="F353">
        <v>99.99</v>
      </c>
      <c r="G353">
        <v>0</v>
      </c>
      <c r="H353" t="s">
        <v>661</v>
      </c>
      <c r="I353" t="s">
        <v>2898</v>
      </c>
      <c r="J353" t="s">
        <v>944</v>
      </c>
      <c r="K353" t="s">
        <v>635</v>
      </c>
      <c r="L353" t="s">
        <v>636</v>
      </c>
      <c r="M353" t="s">
        <v>10854</v>
      </c>
      <c r="N353" t="s">
        <v>635</v>
      </c>
      <c r="O353" t="s">
        <v>638</v>
      </c>
      <c r="P353" t="s">
        <v>22</v>
      </c>
      <c r="Q353" t="s">
        <v>639</v>
      </c>
      <c r="R353" t="s">
        <v>636</v>
      </c>
      <c r="S353" t="s">
        <v>10855</v>
      </c>
      <c r="T353" t="s">
        <v>10854</v>
      </c>
    </row>
    <row r="354" spans="1:20" x14ac:dyDescent="0.25">
      <c r="A354" t="s">
        <v>37</v>
      </c>
      <c r="B354" t="s">
        <v>38</v>
      </c>
      <c r="C354">
        <v>66.666666666666671</v>
      </c>
      <c r="D354">
        <v>3</v>
      </c>
      <c r="E354" t="s">
        <v>10856</v>
      </c>
      <c r="F354">
        <v>99.99</v>
      </c>
      <c r="G354">
        <v>0</v>
      </c>
      <c r="H354" t="s">
        <v>661</v>
      </c>
      <c r="I354" t="s">
        <v>10857</v>
      </c>
      <c r="J354" t="s">
        <v>802</v>
      </c>
      <c r="K354" t="s">
        <v>635</v>
      </c>
      <c r="L354" t="s">
        <v>636</v>
      </c>
      <c r="M354" t="s">
        <v>10858</v>
      </c>
      <c r="N354" t="s">
        <v>635</v>
      </c>
      <c r="O354" t="s">
        <v>638</v>
      </c>
      <c r="P354" t="s">
        <v>22</v>
      </c>
      <c r="Q354" t="s">
        <v>639</v>
      </c>
      <c r="R354" t="s">
        <v>636</v>
      </c>
      <c r="S354" t="s">
        <v>10859</v>
      </c>
      <c r="T354" t="s">
        <v>10858</v>
      </c>
    </row>
    <row r="355" spans="1:20" x14ac:dyDescent="0.25">
      <c r="A355" t="s">
        <v>37</v>
      </c>
      <c r="B355" t="s">
        <v>38</v>
      </c>
      <c r="C355">
        <v>66.666666666666671</v>
      </c>
      <c r="D355">
        <v>3</v>
      </c>
      <c r="E355" t="s">
        <v>10860</v>
      </c>
      <c r="F355">
        <v>99.99</v>
      </c>
      <c r="G355">
        <v>0</v>
      </c>
      <c r="H355" t="s">
        <v>661</v>
      </c>
      <c r="I355" t="s">
        <v>10861</v>
      </c>
      <c r="J355" t="s">
        <v>1481</v>
      </c>
      <c r="K355" t="s">
        <v>635</v>
      </c>
      <c r="L355" t="s">
        <v>636</v>
      </c>
      <c r="M355" t="s">
        <v>10862</v>
      </c>
      <c r="N355" t="s">
        <v>635</v>
      </c>
      <c r="O355" t="s">
        <v>638</v>
      </c>
      <c r="P355" t="s">
        <v>22</v>
      </c>
      <c r="Q355" t="s">
        <v>639</v>
      </c>
      <c r="R355" t="s">
        <v>636</v>
      </c>
      <c r="S355" t="s">
        <v>10863</v>
      </c>
      <c r="T355" t="s">
        <v>10864</v>
      </c>
    </row>
    <row r="356" spans="1:20" x14ac:dyDescent="0.25">
      <c r="A356" t="s">
        <v>121</v>
      </c>
      <c r="B356" t="s">
        <v>122</v>
      </c>
      <c r="C356">
        <v>15</v>
      </c>
      <c r="D356">
        <v>1</v>
      </c>
      <c r="E356" t="s">
        <v>10865</v>
      </c>
      <c r="F356">
        <v>15</v>
      </c>
      <c r="G356">
        <v>0</v>
      </c>
      <c r="H356" t="s">
        <v>647</v>
      </c>
      <c r="I356" t="s">
        <v>10866</v>
      </c>
      <c r="J356" t="s">
        <v>10867</v>
      </c>
      <c r="K356" t="s">
        <v>1992</v>
      </c>
      <c r="L356" t="s">
        <v>1998</v>
      </c>
      <c r="M356" t="s">
        <v>10868</v>
      </c>
      <c r="N356" t="s">
        <v>635</v>
      </c>
      <c r="O356" t="s">
        <v>653</v>
      </c>
      <c r="P356" t="s">
        <v>43</v>
      </c>
      <c r="Q356" t="s">
        <v>654</v>
      </c>
      <c r="R356" t="s">
        <v>636</v>
      </c>
      <c r="S356" t="s">
        <v>10869</v>
      </c>
      <c r="T356" t="s">
        <v>10870</v>
      </c>
    </row>
    <row r="357" spans="1:20" x14ac:dyDescent="0.25">
      <c r="A357" t="s">
        <v>37</v>
      </c>
      <c r="B357" t="s">
        <v>38</v>
      </c>
      <c r="C357">
        <v>66.666666666666671</v>
      </c>
      <c r="D357">
        <v>3</v>
      </c>
      <c r="E357" t="s">
        <v>10871</v>
      </c>
      <c r="F357">
        <v>99.99</v>
      </c>
      <c r="G357">
        <v>0</v>
      </c>
      <c r="H357" t="s">
        <v>661</v>
      </c>
      <c r="I357" t="s">
        <v>7449</v>
      </c>
      <c r="J357" t="s">
        <v>978</v>
      </c>
      <c r="K357" t="s">
        <v>635</v>
      </c>
      <c r="L357" t="s">
        <v>636</v>
      </c>
      <c r="M357" t="s">
        <v>10872</v>
      </c>
      <c r="N357" t="s">
        <v>635</v>
      </c>
      <c r="O357" t="s">
        <v>638</v>
      </c>
      <c r="P357" t="s">
        <v>22</v>
      </c>
      <c r="Q357" t="s">
        <v>639</v>
      </c>
      <c r="R357" t="s">
        <v>636</v>
      </c>
      <c r="S357" t="s">
        <v>10873</v>
      </c>
      <c r="T357" t="s">
        <v>10872</v>
      </c>
    </row>
    <row r="358" spans="1:20" x14ac:dyDescent="0.25">
      <c r="A358" t="s">
        <v>37</v>
      </c>
      <c r="B358" t="s">
        <v>38</v>
      </c>
      <c r="C358">
        <v>66.666666666666671</v>
      </c>
      <c r="D358">
        <v>3</v>
      </c>
      <c r="E358" t="s">
        <v>10874</v>
      </c>
      <c r="F358">
        <v>99.99</v>
      </c>
      <c r="G358">
        <v>0</v>
      </c>
      <c r="H358" t="s">
        <v>661</v>
      </c>
      <c r="I358" t="s">
        <v>10875</v>
      </c>
      <c r="J358" t="s">
        <v>643</v>
      </c>
      <c r="K358" t="s">
        <v>635</v>
      </c>
      <c r="L358" t="s">
        <v>636</v>
      </c>
      <c r="M358" t="s">
        <v>10876</v>
      </c>
      <c r="N358" t="s">
        <v>635</v>
      </c>
      <c r="O358" t="s">
        <v>668</v>
      </c>
      <c r="P358" t="s">
        <v>22</v>
      </c>
      <c r="Q358" t="s">
        <v>669</v>
      </c>
      <c r="R358" t="s">
        <v>636</v>
      </c>
      <c r="S358" t="s">
        <v>10877</v>
      </c>
      <c r="T358" t="s">
        <v>10876</v>
      </c>
    </row>
    <row r="359" spans="1:20" x14ac:dyDescent="0.25">
      <c r="A359" t="s">
        <v>257</v>
      </c>
      <c r="B359" t="s">
        <v>263</v>
      </c>
      <c r="C359">
        <v>139</v>
      </c>
      <c r="D359">
        <v>1</v>
      </c>
      <c r="E359" t="s">
        <v>10878</v>
      </c>
      <c r="F359">
        <v>108.99</v>
      </c>
      <c r="G359">
        <v>0</v>
      </c>
      <c r="H359" t="s">
        <v>661</v>
      </c>
      <c r="I359" t="s">
        <v>10879</v>
      </c>
      <c r="J359" t="s">
        <v>812</v>
      </c>
      <c r="K359" t="s">
        <v>635</v>
      </c>
      <c r="L359" t="s">
        <v>636</v>
      </c>
      <c r="M359" t="s">
        <v>10880</v>
      </c>
      <c r="N359" t="s">
        <v>635</v>
      </c>
      <c r="O359" t="s">
        <v>668</v>
      </c>
      <c r="P359" t="s">
        <v>22</v>
      </c>
      <c r="Q359" t="s">
        <v>669</v>
      </c>
      <c r="R359" t="s">
        <v>636</v>
      </c>
      <c r="S359" t="s">
        <v>10881</v>
      </c>
      <c r="T359" t="s">
        <v>10880</v>
      </c>
    </row>
    <row r="360" spans="1:20" x14ac:dyDescent="0.25">
      <c r="A360" t="s">
        <v>39</v>
      </c>
      <c r="B360" t="s">
        <v>44</v>
      </c>
      <c r="C360">
        <v>72</v>
      </c>
      <c r="D360">
        <v>3</v>
      </c>
      <c r="E360" t="s">
        <v>10882</v>
      </c>
      <c r="F360">
        <v>288</v>
      </c>
      <c r="G360">
        <v>0</v>
      </c>
      <c r="H360" t="s">
        <v>647</v>
      </c>
      <c r="I360" t="s">
        <v>10066</v>
      </c>
      <c r="J360" t="s">
        <v>2218</v>
      </c>
      <c r="K360" t="s">
        <v>2219</v>
      </c>
      <c r="L360" t="s">
        <v>4665</v>
      </c>
      <c r="M360" t="s">
        <v>10883</v>
      </c>
      <c r="N360" t="s">
        <v>635</v>
      </c>
      <c r="O360" t="s">
        <v>678</v>
      </c>
      <c r="P360" t="s">
        <v>43</v>
      </c>
      <c r="Q360" t="s">
        <v>654</v>
      </c>
      <c r="R360" t="s">
        <v>636</v>
      </c>
      <c r="S360" t="s">
        <v>10884</v>
      </c>
      <c r="T360" t="s">
        <v>10885</v>
      </c>
    </row>
    <row r="361" spans="1:20" x14ac:dyDescent="0.25">
      <c r="A361" t="s">
        <v>39</v>
      </c>
      <c r="B361" t="s">
        <v>44</v>
      </c>
      <c r="C361">
        <v>72</v>
      </c>
      <c r="D361">
        <v>1</v>
      </c>
      <c r="E361" t="s">
        <v>10882</v>
      </c>
      <c r="F361">
        <v>288</v>
      </c>
      <c r="G361">
        <v>0</v>
      </c>
      <c r="H361" t="s">
        <v>647</v>
      </c>
      <c r="I361" t="s">
        <v>10066</v>
      </c>
      <c r="J361" t="s">
        <v>2218</v>
      </c>
      <c r="K361" t="s">
        <v>2219</v>
      </c>
      <c r="L361" t="s">
        <v>4665</v>
      </c>
      <c r="M361" t="s">
        <v>10883</v>
      </c>
      <c r="N361" t="s">
        <v>635</v>
      </c>
      <c r="O361" t="s">
        <v>678</v>
      </c>
      <c r="P361" t="s">
        <v>43</v>
      </c>
      <c r="Q361" t="s">
        <v>654</v>
      </c>
      <c r="R361" t="s">
        <v>636</v>
      </c>
      <c r="S361" t="s">
        <v>10884</v>
      </c>
      <c r="T361" t="s">
        <v>10886</v>
      </c>
    </row>
  </sheetData>
  <pageMargins left="0.25" right="0.25" top="0.75" bottom="0.75" header="0.3" footer="0.3"/>
  <pageSetup paperSize="9" scale="21" fitToHeight="0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C130-E223-433C-9244-E9BBF859B83E}">
  <sheetPr>
    <tabColor rgb="FFFF6699"/>
    <pageSetUpPr fitToPage="1"/>
  </sheetPr>
  <dimension ref="A1:V577"/>
  <sheetViews>
    <sheetView zoomScale="70" zoomScaleNormal="70" workbookViewId="0">
      <pane xSplit="2" ySplit="1" topLeftCell="T2" activePane="bottomRight" state="frozen"/>
      <selection sqref="A1:XFD1048576"/>
      <selection pane="topRight" sqref="A1:XFD1048576"/>
      <selection pane="bottomLeft" sqref="A1:XFD1048576"/>
      <selection pane="bottomRight" activeCell="U564" sqref="U564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6" t="s">
        <v>1983</v>
      </c>
      <c r="V1" t="s">
        <v>1985</v>
      </c>
    </row>
    <row r="2" spans="1:22" x14ac:dyDescent="0.25">
      <c r="A2" t="s">
        <v>164</v>
      </c>
      <c r="B2" t="s">
        <v>165</v>
      </c>
      <c r="C2">
        <v>33.333333333333336</v>
      </c>
      <c r="D2">
        <v>3</v>
      </c>
      <c r="E2" t="s">
        <v>10887</v>
      </c>
      <c r="F2">
        <v>99.99</v>
      </c>
      <c r="G2">
        <v>0</v>
      </c>
      <c r="H2" t="s">
        <v>661</v>
      </c>
      <c r="I2" t="s">
        <v>10888</v>
      </c>
      <c r="J2" t="s">
        <v>727</v>
      </c>
      <c r="K2" t="s">
        <v>635</v>
      </c>
      <c r="L2" t="s">
        <v>636</v>
      </c>
      <c r="M2" t="s">
        <v>10889</v>
      </c>
      <c r="N2" t="s">
        <v>635</v>
      </c>
      <c r="O2" t="s">
        <v>638</v>
      </c>
      <c r="P2" t="s">
        <v>22</v>
      </c>
      <c r="Q2" t="s">
        <v>639</v>
      </c>
      <c r="R2" t="s">
        <v>636</v>
      </c>
      <c r="S2" t="s">
        <v>10890</v>
      </c>
      <c r="T2" t="s">
        <v>10889</v>
      </c>
      <c r="U2" s="87" t="s">
        <v>164</v>
      </c>
      <c r="V2">
        <v>749</v>
      </c>
    </row>
    <row r="3" spans="1:22" x14ac:dyDescent="0.25">
      <c r="A3" t="s">
        <v>20</v>
      </c>
      <c r="B3" t="s">
        <v>21</v>
      </c>
      <c r="C3">
        <v>60</v>
      </c>
      <c r="D3">
        <v>2</v>
      </c>
      <c r="E3" t="s">
        <v>10891</v>
      </c>
      <c r="F3">
        <v>179.75</v>
      </c>
      <c r="G3">
        <v>0</v>
      </c>
      <c r="H3" t="s">
        <v>661</v>
      </c>
      <c r="I3" t="s">
        <v>10892</v>
      </c>
      <c r="J3" t="s">
        <v>634</v>
      </c>
      <c r="K3" t="s">
        <v>635</v>
      </c>
      <c r="L3" t="s">
        <v>636</v>
      </c>
      <c r="M3" t="s">
        <v>10893</v>
      </c>
      <c r="N3" t="s">
        <v>635</v>
      </c>
      <c r="O3" t="s">
        <v>638</v>
      </c>
      <c r="P3" t="s">
        <v>22</v>
      </c>
      <c r="Q3" t="s">
        <v>639</v>
      </c>
      <c r="R3" t="s">
        <v>636</v>
      </c>
      <c r="S3" t="s">
        <v>10894</v>
      </c>
      <c r="T3" t="s">
        <v>10893</v>
      </c>
      <c r="U3" s="88" t="s">
        <v>165</v>
      </c>
      <c r="V3">
        <v>749</v>
      </c>
    </row>
    <row r="4" spans="1:22" x14ac:dyDescent="0.25">
      <c r="A4" t="s">
        <v>23</v>
      </c>
      <c r="B4" t="s">
        <v>24</v>
      </c>
      <c r="C4">
        <v>60</v>
      </c>
      <c r="D4">
        <v>2</v>
      </c>
      <c r="E4" t="s">
        <v>10891</v>
      </c>
      <c r="F4">
        <v>179.75</v>
      </c>
      <c r="G4">
        <v>0</v>
      </c>
      <c r="H4" t="s">
        <v>661</v>
      </c>
      <c r="I4" t="s">
        <v>10892</v>
      </c>
      <c r="J4" t="s">
        <v>634</v>
      </c>
      <c r="K4" t="s">
        <v>635</v>
      </c>
      <c r="L4" t="s">
        <v>636</v>
      </c>
      <c r="M4" t="s">
        <v>10893</v>
      </c>
      <c r="N4" t="s">
        <v>635</v>
      </c>
      <c r="O4" t="s">
        <v>638</v>
      </c>
      <c r="P4" t="s">
        <v>22</v>
      </c>
      <c r="Q4" t="s">
        <v>639</v>
      </c>
      <c r="R4" t="s">
        <v>636</v>
      </c>
      <c r="S4" t="s">
        <v>10894</v>
      </c>
      <c r="T4" t="s">
        <v>10893</v>
      </c>
      <c r="U4" s="87" t="s">
        <v>37</v>
      </c>
      <c r="V4">
        <v>366</v>
      </c>
    </row>
    <row r="5" spans="1:22" x14ac:dyDescent="0.25">
      <c r="A5" t="s">
        <v>25</v>
      </c>
      <c r="B5" t="s">
        <v>26</v>
      </c>
      <c r="C5">
        <v>60</v>
      </c>
      <c r="D5">
        <v>2</v>
      </c>
      <c r="E5" t="s">
        <v>10891</v>
      </c>
      <c r="F5">
        <v>179.75</v>
      </c>
      <c r="G5">
        <v>0</v>
      </c>
      <c r="H5" t="s">
        <v>661</v>
      </c>
      <c r="I5" t="s">
        <v>10892</v>
      </c>
      <c r="J5" t="s">
        <v>634</v>
      </c>
      <c r="K5" t="s">
        <v>635</v>
      </c>
      <c r="L5" t="s">
        <v>636</v>
      </c>
      <c r="M5" t="s">
        <v>10893</v>
      </c>
      <c r="N5" t="s">
        <v>635</v>
      </c>
      <c r="O5" t="s">
        <v>638</v>
      </c>
      <c r="P5" t="s">
        <v>22</v>
      </c>
      <c r="Q5" t="s">
        <v>639</v>
      </c>
      <c r="R5" t="s">
        <v>636</v>
      </c>
      <c r="S5" t="s">
        <v>10894</v>
      </c>
      <c r="T5" t="s">
        <v>10893</v>
      </c>
      <c r="U5" s="88" t="s">
        <v>38</v>
      </c>
      <c r="V5">
        <v>366</v>
      </c>
    </row>
    <row r="6" spans="1:22" x14ac:dyDescent="0.25">
      <c r="A6" t="s">
        <v>35</v>
      </c>
      <c r="B6" t="s">
        <v>36</v>
      </c>
      <c r="C6">
        <v>66.666666666666671</v>
      </c>
      <c r="D6">
        <v>3</v>
      </c>
      <c r="E6" t="s">
        <v>10895</v>
      </c>
      <c r="F6">
        <v>100</v>
      </c>
      <c r="G6">
        <v>0</v>
      </c>
      <c r="H6" t="s">
        <v>661</v>
      </c>
      <c r="I6" t="s">
        <v>7658</v>
      </c>
      <c r="J6" t="s">
        <v>643</v>
      </c>
      <c r="K6" t="s">
        <v>635</v>
      </c>
      <c r="L6" t="s">
        <v>636</v>
      </c>
      <c r="M6" t="s">
        <v>10896</v>
      </c>
      <c r="N6" t="s">
        <v>635</v>
      </c>
      <c r="O6" t="s">
        <v>638</v>
      </c>
      <c r="P6" t="s">
        <v>22</v>
      </c>
      <c r="Q6" t="s">
        <v>639</v>
      </c>
      <c r="R6" t="s">
        <v>636</v>
      </c>
      <c r="S6" t="s">
        <v>10897</v>
      </c>
      <c r="T6" t="s">
        <v>10896</v>
      </c>
      <c r="U6" s="87" t="s">
        <v>116</v>
      </c>
      <c r="V6">
        <v>140</v>
      </c>
    </row>
    <row r="7" spans="1:22" x14ac:dyDescent="0.25">
      <c r="A7" t="s">
        <v>20</v>
      </c>
      <c r="B7" t="s">
        <v>21</v>
      </c>
      <c r="C7">
        <v>50</v>
      </c>
      <c r="D7">
        <v>2</v>
      </c>
      <c r="E7" t="s">
        <v>10898</v>
      </c>
      <c r="F7">
        <v>199.98</v>
      </c>
      <c r="G7">
        <v>0</v>
      </c>
      <c r="H7" t="s">
        <v>661</v>
      </c>
      <c r="I7" t="s">
        <v>10899</v>
      </c>
      <c r="J7" t="s">
        <v>1200</v>
      </c>
      <c r="K7" t="s">
        <v>635</v>
      </c>
      <c r="L7" t="s">
        <v>636</v>
      </c>
      <c r="M7" t="s">
        <v>10900</v>
      </c>
      <c r="N7" t="s">
        <v>635</v>
      </c>
      <c r="O7" t="s">
        <v>668</v>
      </c>
      <c r="P7" t="s">
        <v>22</v>
      </c>
      <c r="Q7" t="s">
        <v>669</v>
      </c>
      <c r="R7" t="s">
        <v>636</v>
      </c>
      <c r="S7" t="s">
        <v>10901</v>
      </c>
      <c r="T7" t="s">
        <v>10900</v>
      </c>
      <c r="U7" s="88" t="s">
        <v>117</v>
      </c>
      <c r="V7">
        <v>140</v>
      </c>
    </row>
    <row r="8" spans="1:22" x14ac:dyDescent="0.25">
      <c r="A8" t="s">
        <v>23</v>
      </c>
      <c r="B8" t="s">
        <v>24</v>
      </c>
      <c r="C8">
        <v>50</v>
      </c>
      <c r="D8">
        <v>2</v>
      </c>
      <c r="E8" t="s">
        <v>10898</v>
      </c>
      <c r="F8">
        <v>199.98</v>
      </c>
      <c r="G8">
        <v>0</v>
      </c>
      <c r="H8" t="s">
        <v>661</v>
      </c>
      <c r="I8" t="s">
        <v>10899</v>
      </c>
      <c r="J8" t="s">
        <v>1200</v>
      </c>
      <c r="K8" t="s">
        <v>635</v>
      </c>
      <c r="L8" t="s">
        <v>636</v>
      </c>
      <c r="M8" t="s">
        <v>10900</v>
      </c>
      <c r="N8" t="s">
        <v>635</v>
      </c>
      <c r="O8" t="s">
        <v>668</v>
      </c>
      <c r="P8" t="s">
        <v>22</v>
      </c>
      <c r="Q8" t="s">
        <v>669</v>
      </c>
      <c r="R8" t="s">
        <v>636</v>
      </c>
      <c r="S8" t="s">
        <v>10901</v>
      </c>
      <c r="T8" t="s">
        <v>10900</v>
      </c>
      <c r="U8" s="87" t="s">
        <v>39</v>
      </c>
      <c r="V8">
        <v>114</v>
      </c>
    </row>
    <row r="9" spans="1:22" x14ac:dyDescent="0.25">
      <c r="A9" t="s">
        <v>25</v>
      </c>
      <c r="B9" t="s">
        <v>26</v>
      </c>
      <c r="C9">
        <v>50</v>
      </c>
      <c r="D9">
        <v>2</v>
      </c>
      <c r="E9" t="s">
        <v>10898</v>
      </c>
      <c r="F9">
        <v>199.98</v>
      </c>
      <c r="G9">
        <v>0</v>
      </c>
      <c r="H9" t="s">
        <v>661</v>
      </c>
      <c r="I9" t="s">
        <v>10899</v>
      </c>
      <c r="J9" t="s">
        <v>1200</v>
      </c>
      <c r="K9" t="s">
        <v>635</v>
      </c>
      <c r="L9" t="s">
        <v>636</v>
      </c>
      <c r="M9" t="s">
        <v>10900</v>
      </c>
      <c r="N9" t="s">
        <v>635</v>
      </c>
      <c r="O9" t="s">
        <v>668</v>
      </c>
      <c r="P9" t="s">
        <v>22</v>
      </c>
      <c r="Q9" t="s">
        <v>669</v>
      </c>
      <c r="R9" t="s">
        <v>636</v>
      </c>
      <c r="S9" t="s">
        <v>10901</v>
      </c>
      <c r="T9" t="s">
        <v>10900</v>
      </c>
      <c r="U9" s="88" t="s">
        <v>230</v>
      </c>
      <c r="V9">
        <v>2</v>
      </c>
    </row>
    <row r="10" spans="1:22" x14ac:dyDescent="0.25">
      <c r="A10" t="s">
        <v>619</v>
      </c>
      <c r="B10" t="s">
        <v>620</v>
      </c>
      <c r="C10">
        <v>139</v>
      </c>
      <c r="D10">
        <v>1</v>
      </c>
      <c r="E10" t="s">
        <v>10902</v>
      </c>
      <c r="F10">
        <v>202.17</v>
      </c>
      <c r="G10">
        <v>27</v>
      </c>
      <c r="H10" t="s">
        <v>647</v>
      </c>
      <c r="I10" t="s">
        <v>10903</v>
      </c>
      <c r="J10" t="s">
        <v>10904</v>
      </c>
      <c r="K10" t="s">
        <v>4435</v>
      </c>
      <c r="L10" t="s">
        <v>10905</v>
      </c>
      <c r="M10" t="s">
        <v>10906</v>
      </c>
      <c r="N10" t="s">
        <v>635</v>
      </c>
      <c r="O10" t="s">
        <v>706</v>
      </c>
      <c r="P10" t="s">
        <v>40</v>
      </c>
      <c r="Q10" t="s">
        <v>707</v>
      </c>
      <c r="R10" t="s">
        <v>636</v>
      </c>
      <c r="S10" t="s">
        <v>10907</v>
      </c>
      <c r="T10" t="s">
        <v>10906</v>
      </c>
      <c r="U10" s="88" t="s">
        <v>44</v>
      </c>
      <c r="V10">
        <v>103</v>
      </c>
    </row>
    <row r="11" spans="1:22" x14ac:dyDescent="0.25">
      <c r="A11" t="s">
        <v>258</v>
      </c>
      <c r="B11" t="s">
        <v>264</v>
      </c>
      <c r="C11">
        <v>139</v>
      </c>
      <c r="D11">
        <v>1</v>
      </c>
      <c r="E11" t="s">
        <v>10902</v>
      </c>
      <c r="F11">
        <v>202.17</v>
      </c>
      <c r="G11">
        <v>27</v>
      </c>
      <c r="H11" t="s">
        <v>647</v>
      </c>
      <c r="I11" t="s">
        <v>10903</v>
      </c>
      <c r="J11" t="s">
        <v>10904</v>
      </c>
      <c r="K11" t="s">
        <v>4435</v>
      </c>
      <c r="L11" t="s">
        <v>10905</v>
      </c>
      <c r="M11" t="s">
        <v>10906</v>
      </c>
      <c r="N11" t="s">
        <v>635</v>
      </c>
      <c r="O11" t="s">
        <v>706</v>
      </c>
      <c r="P11" t="s">
        <v>40</v>
      </c>
      <c r="Q11" t="s">
        <v>707</v>
      </c>
      <c r="R11" t="s">
        <v>636</v>
      </c>
      <c r="S11" t="s">
        <v>10907</v>
      </c>
      <c r="T11" t="s">
        <v>10906</v>
      </c>
      <c r="U11" s="88" t="s">
        <v>1715</v>
      </c>
      <c r="V11">
        <v>9</v>
      </c>
    </row>
    <row r="12" spans="1:22" x14ac:dyDescent="0.25">
      <c r="A12" t="s">
        <v>257</v>
      </c>
      <c r="B12" t="s">
        <v>263</v>
      </c>
      <c r="C12">
        <v>139</v>
      </c>
      <c r="D12">
        <v>1</v>
      </c>
      <c r="E12" t="s">
        <v>10902</v>
      </c>
      <c r="F12">
        <v>202.17</v>
      </c>
      <c r="G12">
        <v>27</v>
      </c>
      <c r="H12" t="s">
        <v>647</v>
      </c>
      <c r="I12" t="s">
        <v>10903</v>
      </c>
      <c r="J12" t="s">
        <v>10904</v>
      </c>
      <c r="K12" t="s">
        <v>4435</v>
      </c>
      <c r="L12" t="s">
        <v>10905</v>
      </c>
      <c r="M12" t="s">
        <v>10906</v>
      </c>
      <c r="N12" t="s">
        <v>635</v>
      </c>
      <c r="O12" t="s">
        <v>706</v>
      </c>
      <c r="P12" t="s">
        <v>40</v>
      </c>
      <c r="Q12" t="s">
        <v>707</v>
      </c>
      <c r="R12" t="s">
        <v>636</v>
      </c>
      <c r="S12" t="s">
        <v>10907</v>
      </c>
      <c r="T12" t="s">
        <v>10906</v>
      </c>
      <c r="U12" s="87" t="s">
        <v>35</v>
      </c>
      <c r="V12">
        <v>225</v>
      </c>
    </row>
    <row r="13" spans="1:22" x14ac:dyDescent="0.25">
      <c r="A13" t="s">
        <v>256</v>
      </c>
      <c r="B13" t="s">
        <v>262</v>
      </c>
      <c r="C13">
        <v>139</v>
      </c>
      <c r="D13">
        <v>1</v>
      </c>
      <c r="E13" t="s">
        <v>10902</v>
      </c>
      <c r="F13">
        <v>202.17</v>
      </c>
      <c r="G13">
        <v>27</v>
      </c>
      <c r="H13" t="s">
        <v>647</v>
      </c>
      <c r="I13" t="s">
        <v>10903</v>
      </c>
      <c r="J13" t="s">
        <v>10904</v>
      </c>
      <c r="K13" t="s">
        <v>4435</v>
      </c>
      <c r="L13" t="s">
        <v>10905</v>
      </c>
      <c r="M13" t="s">
        <v>10906</v>
      </c>
      <c r="N13" t="s">
        <v>635</v>
      </c>
      <c r="O13" t="s">
        <v>706</v>
      </c>
      <c r="P13" t="s">
        <v>40</v>
      </c>
      <c r="Q13" t="s">
        <v>707</v>
      </c>
      <c r="R13" t="s">
        <v>636</v>
      </c>
      <c r="S13" t="s">
        <v>10907</v>
      </c>
      <c r="T13" t="s">
        <v>10906</v>
      </c>
      <c r="U13" s="88" t="s">
        <v>36</v>
      </c>
      <c r="V13">
        <v>225</v>
      </c>
    </row>
    <row r="14" spans="1:22" x14ac:dyDescent="0.25">
      <c r="A14" t="s">
        <v>619</v>
      </c>
      <c r="B14" t="s">
        <v>982</v>
      </c>
      <c r="C14">
        <v>74.87</v>
      </c>
      <c r="D14">
        <v>1</v>
      </c>
      <c r="E14" t="s">
        <v>10908</v>
      </c>
      <c r="F14">
        <v>81.87</v>
      </c>
      <c r="G14">
        <v>7</v>
      </c>
      <c r="H14" t="s">
        <v>647</v>
      </c>
      <c r="I14" t="s">
        <v>10909</v>
      </c>
      <c r="J14" t="s">
        <v>10910</v>
      </c>
      <c r="K14" t="s">
        <v>10911</v>
      </c>
      <c r="L14" t="s">
        <v>10912</v>
      </c>
      <c r="M14" t="s">
        <v>10913</v>
      </c>
      <c r="N14" t="s">
        <v>635</v>
      </c>
      <c r="O14" t="s">
        <v>706</v>
      </c>
      <c r="P14" t="s">
        <v>40</v>
      </c>
      <c r="Q14" t="s">
        <v>707</v>
      </c>
      <c r="R14" t="s">
        <v>636</v>
      </c>
      <c r="S14" t="s">
        <v>10914</v>
      </c>
      <c r="T14" t="s">
        <v>10913</v>
      </c>
      <c r="U14" s="87" t="s">
        <v>118</v>
      </c>
      <c r="V14">
        <v>25</v>
      </c>
    </row>
    <row r="15" spans="1:22" x14ac:dyDescent="0.25">
      <c r="A15" t="s">
        <v>258</v>
      </c>
      <c r="B15" t="s">
        <v>264</v>
      </c>
      <c r="C15">
        <v>139</v>
      </c>
      <c r="D15">
        <v>1</v>
      </c>
      <c r="E15" t="s">
        <v>10915</v>
      </c>
      <c r="F15">
        <v>108.99</v>
      </c>
      <c r="G15">
        <v>0</v>
      </c>
      <c r="H15" t="s">
        <v>661</v>
      </c>
      <c r="I15" t="s">
        <v>10916</v>
      </c>
      <c r="J15" t="s">
        <v>879</v>
      </c>
      <c r="K15" t="s">
        <v>635</v>
      </c>
      <c r="L15" t="s">
        <v>636</v>
      </c>
      <c r="M15" t="s">
        <v>10917</v>
      </c>
      <c r="N15" t="s">
        <v>635</v>
      </c>
      <c r="O15" t="s">
        <v>980</v>
      </c>
      <c r="P15" t="s">
        <v>22</v>
      </c>
      <c r="Q15" t="s">
        <v>669</v>
      </c>
      <c r="R15" t="s">
        <v>636</v>
      </c>
      <c r="S15" t="s">
        <v>10918</v>
      </c>
      <c r="T15" t="s">
        <v>10919</v>
      </c>
      <c r="U15" s="88" t="s">
        <v>2112</v>
      </c>
      <c r="V15">
        <v>1</v>
      </c>
    </row>
    <row r="16" spans="1:22" x14ac:dyDescent="0.25">
      <c r="A16" t="s">
        <v>37</v>
      </c>
      <c r="B16" t="s">
        <v>38</v>
      </c>
      <c r="C16">
        <v>33</v>
      </c>
      <c r="D16">
        <v>20</v>
      </c>
      <c r="E16" t="s">
        <v>10920</v>
      </c>
      <c r="F16">
        <v>591.67999999999995</v>
      </c>
      <c r="G16">
        <v>0</v>
      </c>
      <c r="H16" t="s">
        <v>661</v>
      </c>
      <c r="I16" t="s">
        <v>10921</v>
      </c>
      <c r="J16" t="s">
        <v>2644</v>
      </c>
      <c r="K16" t="s">
        <v>635</v>
      </c>
      <c r="L16" t="s">
        <v>636</v>
      </c>
      <c r="M16" t="s">
        <v>10922</v>
      </c>
      <c r="N16" t="s">
        <v>635</v>
      </c>
      <c r="O16" t="s">
        <v>638</v>
      </c>
      <c r="P16" t="s">
        <v>22</v>
      </c>
      <c r="Q16" t="s">
        <v>639</v>
      </c>
      <c r="R16" t="s">
        <v>636</v>
      </c>
      <c r="S16" t="s">
        <v>10923</v>
      </c>
      <c r="T16" t="s">
        <v>10919</v>
      </c>
      <c r="U16" s="88" t="s">
        <v>91</v>
      </c>
      <c r="V16">
        <v>24</v>
      </c>
    </row>
    <row r="17" spans="1:22" x14ac:dyDescent="0.25">
      <c r="A17" t="s">
        <v>20</v>
      </c>
      <c r="B17" t="s">
        <v>21</v>
      </c>
      <c r="C17">
        <v>50</v>
      </c>
      <c r="D17">
        <v>1</v>
      </c>
      <c r="E17" t="s">
        <v>10924</v>
      </c>
      <c r="F17">
        <v>117.99</v>
      </c>
      <c r="G17">
        <v>18</v>
      </c>
      <c r="H17" t="s">
        <v>661</v>
      </c>
      <c r="I17" t="s">
        <v>10925</v>
      </c>
      <c r="J17" t="s">
        <v>818</v>
      </c>
      <c r="K17" t="s">
        <v>635</v>
      </c>
      <c r="L17" t="s">
        <v>636</v>
      </c>
      <c r="M17" t="s">
        <v>10926</v>
      </c>
      <c r="N17" t="s">
        <v>635</v>
      </c>
      <c r="O17" t="s">
        <v>1071</v>
      </c>
      <c r="P17" t="s">
        <v>22</v>
      </c>
      <c r="Q17" t="s">
        <v>639</v>
      </c>
      <c r="R17" t="s">
        <v>636</v>
      </c>
      <c r="S17" t="s">
        <v>10927</v>
      </c>
      <c r="T17" t="s">
        <v>10928</v>
      </c>
      <c r="U17" s="87" t="s">
        <v>223</v>
      </c>
      <c r="V17">
        <v>1</v>
      </c>
    </row>
    <row r="18" spans="1:22" x14ac:dyDescent="0.25">
      <c r="A18" t="s">
        <v>23</v>
      </c>
      <c r="B18" t="s">
        <v>24</v>
      </c>
      <c r="C18">
        <v>50</v>
      </c>
      <c r="D18">
        <v>1</v>
      </c>
      <c r="E18" t="s">
        <v>10924</v>
      </c>
      <c r="F18">
        <v>117.99</v>
      </c>
      <c r="G18">
        <v>18</v>
      </c>
      <c r="H18" t="s">
        <v>661</v>
      </c>
      <c r="I18" t="s">
        <v>10925</v>
      </c>
      <c r="J18" t="s">
        <v>818</v>
      </c>
      <c r="K18" t="s">
        <v>635</v>
      </c>
      <c r="L18" t="s">
        <v>636</v>
      </c>
      <c r="M18" t="s">
        <v>10926</v>
      </c>
      <c r="N18" t="s">
        <v>635</v>
      </c>
      <c r="O18" t="s">
        <v>1071</v>
      </c>
      <c r="P18" t="s">
        <v>22</v>
      </c>
      <c r="Q18" t="s">
        <v>639</v>
      </c>
      <c r="R18" t="s">
        <v>636</v>
      </c>
      <c r="S18" t="s">
        <v>10927</v>
      </c>
      <c r="T18" t="s">
        <v>10928</v>
      </c>
      <c r="U18" s="88" t="s">
        <v>224</v>
      </c>
      <c r="V18">
        <v>1</v>
      </c>
    </row>
    <row r="19" spans="1:22" x14ac:dyDescent="0.25">
      <c r="A19" t="s">
        <v>25</v>
      </c>
      <c r="B19" t="s">
        <v>26</v>
      </c>
      <c r="C19">
        <v>50</v>
      </c>
      <c r="D19">
        <v>1</v>
      </c>
      <c r="E19" t="s">
        <v>10924</v>
      </c>
      <c r="F19">
        <v>117.99</v>
      </c>
      <c r="G19">
        <v>18</v>
      </c>
      <c r="H19" t="s">
        <v>661</v>
      </c>
      <c r="I19" t="s">
        <v>10925</v>
      </c>
      <c r="J19" t="s">
        <v>818</v>
      </c>
      <c r="K19" t="s">
        <v>635</v>
      </c>
      <c r="L19" t="s">
        <v>636</v>
      </c>
      <c r="M19" t="s">
        <v>10926</v>
      </c>
      <c r="N19" t="s">
        <v>635</v>
      </c>
      <c r="O19" t="s">
        <v>1071</v>
      </c>
      <c r="P19" t="s">
        <v>22</v>
      </c>
      <c r="Q19" t="s">
        <v>639</v>
      </c>
      <c r="R19" t="s">
        <v>636</v>
      </c>
      <c r="S19" t="s">
        <v>10927</v>
      </c>
      <c r="T19" t="s">
        <v>10928</v>
      </c>
      <c r="U19" s="87" t="s">
        <v>89</v>
      </c>
      <c r="V19">
        <v>20</v>
      </c>
    </row>
    <row r="20" spans="1:22" x14ac:dyDescent="0.25">
      <c r="A20" t="s">
        <v>164</v>
      </c>
      <c r="B20" t="s">
        <v>165</v>
      </c>
      <c r="C20">
        <v>33.333333333333336</v>
      </c>
      <c r="D20">
        <v>3</v>
      </c>
      <c r="E20" t="s">
        <v>10929</v>
      </c>
      <c r="F20">
        <v>99.99</v>
      </c>
      <c r="G20">
        <v>0</v>
      </c>
      <c r="H20" t="s">
        <v>661</v>
      </c>
      <c r="I20" t="s">
        <v>10930</v>
      </c>
      <c r="J20" t="s">
        <v>978</v>
      </c>
      <c r="K20" t="s">
        <v>635</v>
      </c>
      <c r="L20" t="s">
        <v>636</v>
      </c>
      <c r="M20" t="s">
        <v>10926</v>
      </c>
      <c r="N20" t="s">
        <v>635</v>
      </c>
      <c r="O20" t="s">
        <v>1071</v>
      </c>
      <c r="P20" t="s">
        <v>22</v>
      </c>
      <c r="Q20" t="s">
        <v>639</v>
      </c>
      <c r="R20" t="s">
        <v>636</v>
      </c>
      <c r="S20" t="s">
        <v>10931</v>
      </c>
      <c r="T20" t="s">
        <v>10926</v>
      </c>
      <c r="U20" s="88" t="s">
        <v>1223</v>
      </c>
      <c r="V20">
        <v>20</v>
      </c>
    </row>
    <row r="21" spans="1:22" x14ac:dyDescent="0.25">
      <c r="A21" t="s">
        <v>89</v>
      </c>
      <c r="B21" t="s">
        <v>1223</v>
      </c>
      <c r="C21">
        <v>66.333333333333329</v>
      </c>
      <c r="D21">
        <v>3</v>
      </c>
      <c r="E21" t="s">
        <v>10932</v>
      </c>
      <c r="F21">
        <v>234</v>
      </c>
      <c r="G21">
        <v>0</v>
      </c>
      <c r="H21" t="s">
        <v>661</v>
      </c>
      <c r="I21" t="s">
        <v>1962</v>
      </c>
      <c r="J21" t="s">
        <v>10933</v>
      </c>
      <c r="K21" t="s">
        <v>10934</v>
      </c>
      <c r="L21" t="s">
        <v>3723</v>
      </c>
      <c r="M21" t="s">
        <v>10935</v>
      </c>
      <c r="N21" t="s">
        <v>635</v>
      </c>
      <c r="O21" t="s">
        <v>653</v>
      </c>
      <c r="P21" t="s">
        <v>43</v>
      </c>
      <c r="Q21" t="s">
        <v>654</v>
      </c>
      <c r="R21" t="s">
        <v>636</v>
      </c>
      <c r="S21" t="s">
        <v>10936</v>
      </c>
      <c r="T21" t="s">
        <v>10937</v>
      </c>
      <c r="U21" s="87" t="s">
        <v>131</v>
      </c>
      <c r="V21">
        <v>6</v>
      </c>
    </row>
    <row r="22" spans="1:22" x14ac:dyDescent="0.25">
      <c r="A22" t="s">
        <v>39</v>
      </c>
      <c r="B22" t="s">
        <v>1715</v>
      </c>
      <c r="C22">
        <v>30</v>
      </c>
      <c r="D22">
        <v>1</v>
      </c>
      <c r="E22" t="s">
        <v>10938</v>
      </c>
      <c r="F22">
        <v>30</v>
      </c>
      <c r="G22">
        <v>0</v>
      </c>
      <c r="H22" t="s">
        <v>647</v>
      </c>
      <c r="I22" t="s">
        <v>10939</v>
      </c>
      <c r="J22" t="s">
        <v>10940</v>
      </c>
      <c r="K22" t="s">
        <v>2219</v>
      </c>
      <c r="L22" t="s">
        <v>10941</v>
      </c>
      <c r="M22" t="s">
        <v>10937</v>
      </c>
      <c r="N22" t="s">
        <v>635</v>
      </c>
      <c r="O22" t="s">
        <v>706</v>
      </c>
      <c r="P22" t="s">
        <v>40</v>
      </c>
      <c r="Q22" t="s">
        <v>707</v>
      </c>
      <c r="R22" t="s">
        <v>636</v>
      </c>
      <c r="S22" t="s">
        <v>10942</v>
      </c>
      <c r="T22" t="s">
        <v>10937</v>
      </c>
      <c r="U22" s="88" t="s">
        <v>132</v>
      </c>
      <c r="V22">
        <v>6</v>
      </c>
    </row>
    <row r="23" spans="1:22" x14ac:dyDescent="0.25">
      <c r="A23" t="s">
        <v>20</v>
      </c>
      <c r="B23" t="s">
        <v>21</v>
      </c>
      <c r="C23">
        <v>50</v>
      </c>
      <c r="D23">
        <v>2</v>
      </c>
      <c r="E23" t="s">
        <v>10943</v>
      </c>
      <c r="F23">
        <v>200</v>
      </c>
      <c r="G23">
        <v>0</v>
      </c>
      <c r="H23" t="s">
        <v>632</v>
      </c>
      <c r="I23" t="s">
        <v>10944</v>
      </c>
      <c r="J23" t="s">
        <v>934</v>
      </c>
      <c r="K23" t="s">
        <v>635</v>
      </c>
      <c r="L23" t="s">
        <v>636</v>
      </c>
      <c r="M23" t="s">
        <v>10945</v>
      </c>
      <c r="N23" t="s">
        <v>635</v>
      </c>
      <c r="O23" t="s">
        <v>1071</v>
      </c>
      <c r="P23" t="s">
        <v>22</v>
      </c>
      <c r="Q23" t="s">
        <v>639</v>
      </c>
      <c r="R23" t="s">
        <v>636</v>
      </c>
      <c r="S23" t="s">
        <v>10946</v>
      </c>
      <c r="T23" t="s">
        <v>10945</v>
      </c>
      <c r="U23" s="87" t="s">
        <v>129</v>
      </c>
      <c r="V23">
        <v>4</v>
      </c>
    </row>
    <row r="24" spans="1:22" x14ac:dyDescent="0.25">
      <c r="A24" t="s">
        <v>23</v>
      </c>
      <c r="B24" t="s">
        <v>24</v>
      </c>
      <c r="C24">
        <v>50</v>
      </c>
      <c r="D24">
        <v>2</v>
      </c>
      <c r="E24" t="s">
        <v>10943</v>
      </c>
      <c r="F24">
        <v>200</v>
      </c>
      <c r="G24">
        <v>0</v>
      </c>
      <c r="H24" t="s">
        <v>632</v>
      </c>
      <c r="I24" t="s">
        <v>10944</v>
      </c>
      <c r="J24" t="s">
        <v>934</v>
      </c>
      <c r="K24" t="s">
        <v>635</v>
      </c>
      <c r="L24" t="s">
        <v>636</v>
      </c>
      <c r="M24" t="s">
        <v>10945</v>
      </c>
      <c r="N24" t="s">
        <v>635</v>
      </c>
      <c r="O24" t="s">
        <v>1071</v>
      </c>
      <c r="P24" t="s">
        <v>22</v>
      </c>
      <c r="Q24" t="s">
        <v>639</v>
      </c>
      <c r="R24" t="s">
        <v>636</v>
      </c>
      <c r="S24" t="s">
        <v>10946</v>
      </c>
      <c r="T24" t="s">
        <v>10945</v>
      </c>
      <c r="U24" s="88" t="s">
        <v>130</v>
      </c>
      <c r="V24">
        <v>4</v>
      </c>
    </row>
    <row r="25" spans="1:22" x14ac:dyDescent="0.25">
      <c r="A25" t="s">
        <v>25</v>
      </c>
      <c r="B25" t="s">
        <v>26</v>
      </c>
      <c r="C25">
        <v>50</v>
      </c>
      <c r="D25">
        <v>2</v>
      </c>
      <c r="E25" t="s">
        <v>10943</v>
      </c>
      <c r="F25">
        <v>200</v>
      </c>
      <c r="G25">
        <v>0</v>
      </c>
      <c r="H25" t="s">
        <v>632</v>
      </c>
      <c r="I25" t="s">
        <v>10944</v>
      </c>
      <c r="J25" t="s">
        <v>934</v>
      </c>
      <c r="K25" t="s">
        <v>635</v>
      </c>
      <c r="L25" t="s">
        <v>636</v>
      </c>
      <c r="M25" t="s">
        <v>10945</v>
      </c>
      <c r="N25" t="s">
        <v>635</v>
      </c>
      <c r="O25" t="s">
        <v>1071</v>
      </c>
      <c r="P25" t="s">
        <v>22</v>
      </c>
      <c r="Q25" t="s">
        <v>639</v>
      </c>
      <c r="R25" t="s">
        <v>636</v>
      </c>
      <c r="S25" t="s">
        <v>10946</v>
      </c>
      <c r="T25" t="s">
        <v>10945</v>
      </c>
      <c r="U25" s="87" t="s">
        <v>29</v>
      </c>
      <c r="V25">
        <v>4</v>
      </c>
    </row>
    <row r="26" spans="1:22" x14ac:dyDescent="0.25">
      <c r="A26" t="s">
        <v>256</v>
      </c>
      <c r="B26" t="s">
        <v>262</v>
      </c>
      <c r="C26">
        <v>139</v>
      </c>
      <c r="D26">
        <v>1</v>
      </c>
      <c r="E26" t="s">
        <v>10947</v>
      </c>
      <c r="F26">
        <v>108.99</v>
      </c>
      <c r="G26">
        <v>0</v>
      </c>
      <c r="H26" t="s">
        <v>661</v>
      </c>
      <c r="I26" t="s">
        <v>10948</v>
      </c>
      <c r="J26" t="s">
        <v>818</v>
      </c>
      <c r="K26" t="s">
        <v>635</v>
      </c>
      <c r="L26" t="s">
        <v>636</v>
      </c>
      <c r="M26" t="s">
        <v>10949</v>
      </c>
      <c r="N26" t="s">
        <v>635</v>
      </c>
      <c r="O26" t="s">
        <v>638</v>
      </c>
      <c r="P26" t="s">
        <v>22</v>
      </c>
      <c r="Q26" t="s">
        <v>639</v>
      </c>
      <c r="R26" t="s">
        <v>636</v>
      </c>
      <c r="S26" t="s">
        <v>10950</v>
      </c>
      <c r="T26" t="s">
        <v>10951</v>
      </c>
      <c r="U26" s="88" t="s">
        <v>30</v>
      </c>
      <c r="V26">
        <v>4</v>
      </c>
    </row>
    <row r="27" spans="1:22" x14ac:dyDescent="0.25">
      <c r="A27" t="s">
        <v>20</v>
      </c>
      <c r="B27" t="s">
        <v>21</v>
      </c>
      <c r="C27">
        <v>60</v>
      </c>
      <c r="D27">
        <v>2</v>
      </c>
      <c r="E27" t="s">
        <v>10952</v>
      </c>
      <c r="F27">
        <v>339.85</v>
      </c>
      <c r="G27">
        <v>0</v>
      </c>
      <c r="H27" t="s">
        <v>661</v>
      </c>
      <c r="I27" t="s">
        <v>2238</v>
      </c>
      <c r="J27" t="s">
        <v>742</v>
      </c>
      <c r="K27" t="s">
        <v>635</v>
      </c>
      <c r="L27" t="s">
        <v>636</v>
      </c>
      <c r="M27" t="s">
        <v>10953</v>
      </c>
      <c r="N27" t="s">
        <v>635</v>
      </c>
      <c r="O27" t="s">
        <v>638</v>
      </c>
      <c r="P27" t="s">
        <v>22</v>
      </c>
      <c r="Q27" t="s">
        <v>639</v>
      </c>
      <c r="R27" t="s">
        <v>636</v>
      </c>
      <c r="S27" t="s">
        <v>10954</v>
      </c>
      <c r="T27" t="s">
        <v>10953</v>
      </c>
      <c r="U27" s="87" t="s">
        <v>31</v>
      </c>
      <c r="V27">
        <v>12</v>
      </c>
    </row>
    <row r="28" spans="1:22" x14ac:dyDescent="0.25">
      <c r="A28" t="s">
        <v>23</v>
      </c>
      <c r="B28" t="s">
        <v>24</v>
      </c>
      <c r="C28">
        <v>60</v>
      </c>
      <c r="D28">
        <v>2</v>
      </c>
      <c r="E28" t="s">
        <v>10952</v>
      </c>
      <c r="F28">
        <v>339.85</v>
      </c>
      <c r="G28">
        <v>0</v>
      </c>
      <c r="H28" t="s">
        <v>661</v>
      </c>
      <c r="I28" t="s">
        <v>2238</v>
      </c>
      <c r="J28" t="s">
        <v>742</v>
      </c>
      <c r="K28" t="s">
        <v>635</v>
      </c>
      <c r="L28" t="s">
        <v>636</v>
      </c>
      <c r="M28" t="s">
        <v>10953</v>
      </c>
      <c r="N28" t="s">
        <v>635</v>
      </c>
      <c r="O28" t="s">
        <v>638</v>
      </c>
      <c r="P28" t="s">
        <v>22</v>
      </c>
      <c r="Q28" t="s">
        <v>639</v>
      </c>
      <c r="R28" t="s">
        <v>636</v>
      </c>
      <c r="S28" t="s">
        <v>10954</v>
      </c>
      <c r="T28" t="s">
        <v>10953</v>
      </c>
      <c r="U28" s="88" t="s">
        <v>32</v>
      </c>
      <c r="V28">
        <v>12</v>
      </c>
    </row>
    <row r="29" spans="1:22" x14ac:dyDescent="0.25">
      <c r="A29" t="s">
        <v>25</v>
      </c>
      <c r="B29" t="s">
        <v>26</v>
      </c>
      <c r="C29">
        <v>60</v>
      </c>
      <c r="D29">
        <v>2</v>
      </c>
      <c r="E29" t="s">
        <v>10952</v>
      </c>
      <c r="F29">
        <v>339.85</v>
      </c>
      <c r="G29">
        <v>0</v>
      </c>
      <c r="H29" t="s">
        <v>661</v>
      </c>
      <c r="I29" t="s">
        <v>2238</v>
      </c>
      <c r="J29" t="s">
        <v>742</v>
      </c>
      <c r="K29" t="s">
        <v>635</v>
      </c>
      <c r="L29" t="s">
        <v>636</v>
      </c>
      <c r="M29" t="s">
        <v>10953</v>
      </c>
      <c r="N29" t="s">
        <v>635</v>
      </c>
      <c r="O29" t="s">
        <v>638</v>
      </c>
      <c r="P29" t="s">
        <v>22</v>
      </c>
      <c r="Q29" t="s">
        <v>639</v>
      </c>
      <c r="R29" t="s">
        <v>636</v>
      </c>
      <c r="S29" t="s">
        <v>10954</v>
      </c>
      <c r="T29" t="s">
        <v>10953</v>
      </c>
      <c r="U29" s="87" t="s">
        <v>27</v>
      </c>
      <c r="V29">
        <v>5</v>
      </c>
    </row>
    <row r="30" spans="1:22" x14ac:dyDescent="0.25">
      <c r="A30" t="s">
        <v>20</v>
      </c>
      <c r="B30" t="s">
        <v>21</v>
      </c>
      <c r="C30">
        <v>60</v>
      </c>
      <c r="D30">
        <v>2</v>
      </c>
      <c r="E30" t="s">
        <v>10952</v>
      </c>
      <c r="F30">
        <v>339.85</v>
      </c>
      <c r="G30">
        <v>0</v>
      </c>
      <c r="H30" t="s">
        <v>661</v>
      </c>
      <c r="I30" t="s">
        <v>2238</v>
      </c>
      <c r="J30" t="s">
        <v>742</v>
      </c>
      <c r="K30" t="s">
        <v>635</v>
      </c>
      <c r="L30" t="s">
        <v>636</v>
      </c>
      <c r="M30" t="s">
        <v>10953</v>
      </c>
      <c r="N30" t="s">
        <v>635</v>
      </c>
      <c r="O30" t="s">
        <v>638</v>
      </c>
      <c r="P30" t="s">
        <v>22</v>
      </c>
      <c r="Q30" t="s">
        <v>639</v>
      </c>
      <c r="R30" t="s">
        <v>636</v>
      </c>
      <c r="S30" t="s">
        <v>10954</v>
      </c>
      <c r="T30" t="s">
        <v>10953</v>
      </c>
      <c r="U30" s="88" t="s">
        <v>28</v>
      </c>
      <c r="V30">
        <v>5</v>
      </c>
    </row>
    <row r="31" spans="1:22" x14ac:dyDescent="0.25">
      <c r="A31" t="s">
        <v>23</v>
      </c>
      <c r="B31" t="s">
        <v>24</v>
      </c>
      <c r="C31">
        <v>60</v>
      </c>
      <c r="D31">
        <v>2</v>
      </c>
      <c r="E31" t="s">
        <v>10952</v>
      </c>
      <c r="F31">
        <v>339.85</v>
      </c>
      <c r="G31">
        <v>0</v>
      </c>
      <c r="H31" t="s">
        <v>661</v>
      </c>
      <c r="I31" t="s">
        <v>2238</v>
      </c>
      <c r="J31" t="s">
        <v>742</v>
      </c>
      <c r="K31" t="s">
        <v>635</v>
      </c>
      <c r="L31" t="s">
        <v>636</v>
      </c>
      <c r="M31" t="s">
        <v>10953</v>
      </c>
      <c r="N31" t="s">
        <v>635</v>
      </c>
      <c r="O31" t="s">
        <v>638</v>
      </c>
      <c r="P31" t="s">
        <v>22</v>
      </c>
      <c r="Q31" t="s">
        <v>639</v>
      </c>
      <c r="R31" t="s">
        <v>636</v>
      </c>
      <c r="S31" t="s">
        <v>10954</v>
      </c>
      <c r="T31" t="s">
        <v>10953</v>
      </c>
      <c r="U31" s="87" t="s">
        <v>127</v>
      </c>
      <c r="V31">
        <v>4</v>
      </c>
    </row>
    <row r="32" spans="1:22" x14ac:dyDescent="0.25">
      <c r="A32" t="s">
        <v>25</v>
      </c>
      <c r="B32" t="s">
        <v>26</v>
      </c>
      <c r="C32">
        <v>60</v>
      </c>
      <c r="D32">
        <v>2</v>
      </c>
      <c r="E32" t="s">
        <v>10952</v>
      </c>
      <c r="F32">
        <v>339.85</v>
      </c>
      <c r="G32">
        <v>0</v>
      </c>
      <c r="H32" t="s">
        <v>661</v>
      </c>
      <c r="I32" t="s">
        <v>2238</v>
      </c>
      <c r="J32" t="s">
        <v>742</v>
      </c>
      <c r="K32" t="s">
        <v>635</v>
      </c>
      <c r="L32" t="s">
        <v>636</v>
      </c>
      <c r="M32" t="s">
        <v>10953</v>
      </c>
      <c r="N32" t="s">
        <v>635</v>
      </c>
      <c r="O32" t="s">
        <v>638</v>
      </c>
      <c r="P32" t="s">
        <v>22</v>
      </c>
      <c r="Q32" t="s">
        <v>639</v>
      </c>
      <c r="R32" t="s">
        <v>636</v>
      </c>
      <c r="S32" t="s">
        <v>10954</v>
      </c>
      <c r="T32" t="s">
        <v>10953</v>
      </c>
      <c r="U32" s="88" t="s">
        <v>128</v>
      </c>
      <c r="V32">
        <v>4</v>
      </c>
    </row>
    <row r="33" spans="1:22" x14ac:dyDescent="0.25">
      <c r="A33" t="s">
        <v>20</v>
      </c>
      <c r="B33" t="s">
        <v>21</v>
      </c>
      <c r="C33">
        <v>60</v>
      </c>
      <c r="D33">
        <v>2</v>
      </c>
      <c r="E33" t="s">
        <v>10955</v>
      </c>
      <c r="F33">
        <v>339.85</v>
      </c>
      <c r="G33">
        <v>0</v>
      </c>
      <c r="H33" t="s">
        <v>661</v>
      </c>
      <c r="I33" t="s">
        <v>2238</v>
      </c>
      <c r="J33" t="s">
        <v>742</v>
      </c>
      <c r="K33" t="s">
        <v>635</v>
      </c>
      <c r="L33" t="s">
        <v>636</v>
      </c>
      <c r="M33" t="s">
        <v>10953</v>
      </c>
      <c r="N33" t="s">
        <v>635</v>
      </c>
      <c r="O33" t="s">
        <v>638</v>
      </c>
      <c r="P33" t="s">
        <v>22</v>
      </c>
      <c r="Q33" t="s">
        <v>639</v>
      </c>
      <c r="R33" t="s">
        <v>636</v>
      </c>
      <c r="S33" t="s">
        <v>10956</v>
      </c>
      <c r="T33" t="s">
        <v>10953</v>
      </c>
      <c r="U33" s="87" t="s">
        <v>256</v>
      </c>
      <c r="V33">
        <v>50</v>
      </c>
    </row>
    <row r="34" spans="1:22" x14ac:dyDescent="0.25">
      <c r="A34" t="s">
        <v>23</v>
      </c>
      <c r="B34" t="s">
        <v>24</v>
      </c>
      <c r="C34">
        <v>60</v>
      </c>
      <c r="D34">
        <v>2</v>
      </c>
      <c r="E34" t="s">
        <v>10955</v>
      </c>
      <c r="F34">
        <v>339.85</v>
      </c>
      <c r="G34">
        <v>0</v>
      </c>
      <c r="H34" t="s">
        <v>661</v>
      </c>
      <c r="I34" t="s">
        <v>2238</v>
      </c>
      <c r="J34" t="s">
        <v>742</v>
      </c>
      <c r="K34" t="s">
        <v>635</v>
      </c>
      <c r="L34" t="s">
        <v>636</v>
      </c>
      <c r="M34" t="s">
        <v>10953</v>
      </c>
      <c r="N34" t="s">
        <v>635</v>
      </c>
      <c r="O34" t="s">
        <v>638</v>
      </c>
      <c r="P34" t="s">
        <v>22</v>
      </c>
      <c r="Q34" t="s">
        <v>639</v>
      </c>
      <c r="R34" t="s">
        <v>636</v>
      </c>
      <c r="S34" t="s">
        <v>10956</v>
      </c>
      <c r="T34" t="s">
        <v>10953</v>
      </c>
      <c r="U34" s="88" t="s">
        <v>262</v>
      </c>
      <c r="V34">
        <v>50</v>
      </c>
    </row>
    <row r="35" spans="1:22" x14ac:dyDescent="0.25">
      <c r="A35" t="s">
        <v>25</v>
      </c>
      <c r="B35" t="s">
        <v>26</v>
      </c>
      <c r="C35">
        <v>60</v>
      </c>
      <c r="D35">
        <v>2</v>
      </c>
      <c r="E35" t="s">
        <v>10955</v>
      </c>
      <c r="F35">
        <v>339.85</v>
      </c>
      <c r="G35">
        <v>0</v>
      </c>
      <c r="H35" t="s">
        <v>661</v>
      </c>
      <c r="I35" t="s">
        <v>2238</v>
      </c>
      <c r="J35" t="s">
        <v>742</v>
      </c>
      <c r="K35" t="s">
        <v>635</v>
      </c>
      <c r="L35" t="s">
        <v>636</v>
      </c>
      <c r="M35" t="s">
        <v>10953</v>
      </c>
      <c r="N35" t="s">
        <v>635</v>
      </c>
      <c r="O35" t="s">
        <v>638</v>
      </c>
      <c r="P35" t="s">
        <v>22</v>
      </c>
      <c r="Q35" t="s">
        <v>639</v>
      </c>
      <c r="R35" t="s">
        <v>636</v>
      </c>
      <c r="S35" t="s">
        <v>10956</v>
      </c>
      <c r="T35" t="s">
        <v>10953</v>
      </c>
      <c r="U35" s="87" t="s">
        <v>257</v>
      </c>
      <c r="V35">
        <v>28</v>
      </c>
    </row>
    <row r="36" spans="1:22" x14ac:dyDescent="0.25">
      <c r="A36" t="s">
        <v>20</v>
      </c>
      <c r="B36" t="s">
        <v>21</v>
      </c>
      <c r="C36">
        <v>60</v>
      </c>
      <c r="D36">
        <v>2</v>
      </c>
      <c r="E36" t="s">
        <v>10955</v>
      </c>
      <c r="F36">
        <v>339.85</v>
      </c>
      <c r="G36">
        <v>0</v>
      </c>
      <c r="H36" t="s">
        <v>661</v>
      </c>
      <c r="I36" t="s">
        <v>2238</v>
      </c>
      <c r="J36" t="s">
        <v>742</v>
      </c>
      <c r="K36" t="s">
        <v>635</v>
      </c>
      <c r="L36" t="s">
        <v>636</v>
      </c>
      <c r="M36" t="s">
        <v>10953</v>
      </c>
      <c r="N36" t="s">
        <v>635</v>
      </c>
      <c r="O36" t="s">
        <v>638</v>
      </c>
      <c r="P36" t="s">
        <v>22</v>
      </c>
      <c r="Q36" t="s">
        <v>639</v>
      </c>
      <c r="R36" t="s">
        <v>636</v>
      </c>
      <c r="S36" t="s">
        <v>10956</v>
      </c>
      <c r="T36" t="s">
        <v>10953</v>
      </c>
      <c r="U36" s="88" t="s">
        <v>263</v>
      </c>
      <c r="V36">
        <v>28</v>
      </c>
    </row>
    <row r="37" spans="1:22" x14ac:dyDescent="0.25">
      <c r="A37" t="s">
        <v>23</v>
      </c>
      <c r="B37" t="s">
        <v>24</v>
      </c>
      <c r="C37">
        <v>60</v>
      </c>
      <c r="D37">
        <v>2</v>
      </c>
      <c r="E37" t="s">
        <v>10955</v>
      </c>
      <c r="F37">
        <v>339.85</v>
      </c>
      <c r="G37">
        <v>0</v>
      </c>
      <c r="H37" t="s">
        <v>661</v>
      </c>
      <c r="I37" t="s">
        <v>2238</v>
      </c>
      <c r="J37" t="s">
        <v>742</v>
      </c>
      <c r="K37" t="s">
        <v>635</v>
      </c>
      <c r="L37" t="s">
        <v>636</v>
      </c>
      <c r="M37" t="s">
        <v>10953</v>
      </c>
      <c r="N37" t="s">
        <v>635</v>
      </c>
      <c r="O37" t="s">
        <v>638</v>
      </c>
      <c r="P37" t="s">
        <v>22</v>
      </c>
      <c r="Q37" t="s">
        <v>639</v>
      </c>
      <c r="R37" t="s">
        <v>636</v>
      </c>
      <c r="S37" t="s">
        <v>10956</v>
      </c>
      <c r="T37" t="s">
        <v>10953</v>
      </c>
      <c r="U37" s="87" t="s">
        <v>258</v>
      </c>
      <c r="V37">
        <v>44</v>
      </c>
    </row>
    <row r="38" spans="1:22" x14ac:dyDescent="0.25">
      <c r="A38" t="s">
        <v>25</v>
      </c>
      <c r="B38" t="s">
        <v>26</v>
      </c>
      <c r="C38">
        <v>60</v>
      </c>
      <c r="D38">
        <v>2</v>
      </c>
      <c r="E38" t="s">
        <v>10955</v>
      </c>
      <c r="F38">
        <v>339.85</v>
      </c>
      <c r="G38">
        <v>0</v>
      </c>
      <c r="H38" t="s">
        <v>661</v>
      </c>
      <c r="I38" t="s">
        <v>2238</v>
      </c>
      <c r="J38" t="s">
        <v>742</v>
      </c>
      <c r="K38" t="s">
        <v>635</v>
      </c>
      <c r="L38" t="s">
        <v>636</v>
      </c>
      <c r="M38" t="s">
        <v>10953</v>
      </c>
      <c r="N38" t="s">
        <v>635</v>
      </c>
      <c r="O38" t="s">
        <v>638</v>
      </c>
      <c r="P38" t="s">
        <v>22</v>
      </c>
      <c r="Q38" t="s">
        <v>639</v>
      </c>
      <c r="R38" t="s">
        <v>636</v>
      </c>
      <c r="S38" t="s">
        <v>10956</v>
      </c>
      <c r="T38" t="s">
        <v>10953</v>
      </c>
      <c r="U38" s="88" t="s">
        <v>264</v>
      </c>
      <c r="V38">
        <v>44</v>
      </c>
    </row>
    <row r="39" spans="1:22" x14ac:dyDescent="0.25">
      <c r="A39" t="s">
        <v>37</v>
      </c>
      <c r="B39" t="s">
        <v>38</v>
      </c>
      <c r="C39">
        <v>66.666666666666671</v>
      </c>
      <c r="D39">
        <v>3</v>
      </c>
      <c r="E39" t="s">
        <v>10957</v>
      </c>
      <c r="F39">
        <v>99.99</v>
      </c>
      <c r="G39">
        <v>0</v>
      </c>
      <c r="H39" t="s">
        <v>661</v>
      </c>
      <c r="I39" t="s">
        <v>10958</v>
      </c>
      <c r="J39" t="s">
        <v>1971</v>
      </c>
      <c r="K39" t="s">
        <v>635</v>
      </c>
      <c r="L39" t="s">
        <v>636</v>
      </c>
      <c r="M39" t="s">
        <v>10959</v>
      </c>
      <c r="N39" t="s">
        <v>635</v>
      </c>
      <c r="O39" t="s">
        <v>638</v>
      </c>
      <c r="P39" t="s">
        <v>22</v>
      </c>
      <c r="Q39" t="s">
        <v>639</v>
      </c>
      <c r="R39" t="s">
        <v>636</v>
      </c>
      <c r="S39" t="s">
        <v>10960</v>
      </c>
      <c r="T39" t="s">
        <v>10959</v>
      </c>
      <c r="U39" s="87" t="s">
        <v>619</v>
      </c>
      <c r="V39">
        <v>22</v>
      </c>
    </row>
    <row r="40" spans="1:22" x14ac:dyDescent="0.25">
      <c r="A40" t="s">
        <v>89</v>
      </c>
      <c r="B40" t="s">
        <v>1223</v>
      </c>
      <c r="C40">
        <v>66.333333333333329</v>
      </c>
      <c r="D40">
        <v>3</v>
      </c>
      <c r="E40" t="s">
        <v>10961</v>
      </c>
      <c r="F40">
        <v>239.4</v>
      </c>
      <c r="G40">
        <v>26</v>
      </c>
      <c r="H40" t="s">
        <v>647</v>
      </c>
      <c r="I40" t="s">
        <v>10962</v>
      </c>
      <c r="J40" t="s">
        <v>10963</v>
      </c>
      <c r="K40" t="s">
        <v>9956</v>
      </c>
      <c r="L40" t="s">
        <v>10964</v>
      </c>
      <c r="M40" t="s">
        <v>10965</v>
      </c>
      <c r="N40" t="s">
        <v>635</v>
      </c>
      <c r="O40" t="s">
        <v>706</v>
      </c>
      <c r="P40" t="s">
        <v>40</v>
      </c>
      <c r="Q40" t="s">
        <v>707</v>
      </c>
      <c r="R40" t="s">
        <v>636</v>
      </c>
      <c r="S40" t="s">
        <v>10966</v>
      </c>
      <c r="T40" t="s">
        <v>10965</v>
      </c>
      <c r="U40" s="88" t="s">
        <v>620</v>
      </c>
      <c r="V40">
        <v>21</v>
      </c>
    </row>
    <row r="41" spans="1:22" x14ac:dyDescent="0.25">
      <c r="A41" t="s">
        <v>164</v>
      </c>
      <c r="B41" t="s">
        <v>165</v>
      </c>
      <c r="C41">
        <v>33.333333333333336</v>
      </c>
      <c r="D41">
        <v>3</v>
      </c>
      <c r="E41" t="s">
        <v>10967</v>
      </c>
      <c r="F41">
        <v>99.99</v>
      </c>
      <c r="G41">
        <v>0</v>
      </c>
      <c r="H41" t="s">
        <v>661</v>
      </c>
      <c r="I41" t="s">
        <v>10968</v>
      </c>
      <c r="J41" t="s">
        <v>934</v>
      </c>
      <c r="K41" t="s">
        <v>635</v>
      </c>
      <c r="L41" t="s">
        <v>636</v>
      </c>
      <c r="M41" t="s">
        <v>10969</v>
      </c>
      <c r="N41" t="s">
        <v>635</v>
      </c>
      <c r="O41" t="s">
        <v>638</v>
      </c>
      <c r="P41" t="s">
        <v>22</v>
      </c>
      <c r="Q41" t="s">
        <v>639</v>
      </c>
      <c r="R41" t="s">
        <v>636</v>
      </c>
      <c r="S41" t="s">
        <v>10970</v>
      </c>
      <c r="T41" t="s">
        <v>10969</v>
      </c>
      <c r="U41" s="88" t="s">
        <v>982</v>
      </c>
      <c r="V41">
        <v>1</v>
      </c>
    </row>
    <row r="42" spans="1:22" x14ac:dyDescent="0.25">
      <c r="A42" t="s">
        <v>258</v>
      </c>
      <c r="B42" t="s">
        <v>264</v>
      </c>
      <c r="C42">
        <v>139</v>
      </c>
      <c r="D42">
        <v>1</v>
      </c>
      <c r="E42" t="s">
        <v>10971</v>
      </c>
      <c r="F42">
        <v>108.99</v>
      </c>
      <c r="G42">
        <v>0</v>
      </c>
      <c r="H42" t="s">
        <v>661</v>
      </c>
      <c r="I42" t="s">
        <v>10972</v>
      </c>
      <c r="J42" t="s">
        <v>10973</v>
      </c>
      <c r="K42" t="s">
        <v>635</v>
      </c>
      <c r="L42" t="s">
        <v>636</v>
      </c>
      <c r="M42" t="s">
        <v>10974</v>
      </c>
      <c r="N42" t="s">
        <v>635</v>
      </c>
      <c r="O42" t="s">
        <v>638</v>
      </c>
      <c r="P42" t="s">
        <v>22</v>
      </c>
      <c r="Q42" t="s">
        <v>639</v>
      </c>
      <c r="R42" t="s">
        <v>636</v>
      </c>
      <c r="S42" t="s">
        <v>10975</v>
      </c>
      <c r="T42" t="s">
        <v>10974</v>
      </c>
      <c r="U42" s="87" t="s">
        <v>25</v>
      </c>
      <c r="V42">
        <v>99</v>
      </c>
    </row>
    <row r="43" spans="1:22" x14ac:dyDescent="0.25">
      <c r="A43" t="s">
        <v>37</v>
      </c>
      <c r="B43" t="s">
        <v>38</v>
      </c>
      <c r="C43">
        <v>66.666666666666671</v>
      </c>
      <c r="D43">
        <v>3</v>
      </c>
      <c r="E43" t="s">
        <v>10976</v>
      </c>
      <c r="F43">
        <v>100</v>
      </c>
      <c r="G43">
        <v>0</v>
      </c>
      <c r="H43" t="s">
        <v>661</v>
      </c>
      <c r="I43" t="s">
        <v>10977</v>
      </c>
      <c r="J43" t="s">
        <v>1332</v>
      </c>
      <c r="K43" t="s">
        <v>635</v>
      </c>
      <c r="L43" t="s">
        <v>636</v>
      </c>
      <c r="M43" t="s">
        <v>10978</v>
      </c>
      <c r="N43" t="s">
        <v>635</v>
      </c>
      <c r="O43" t="s">
        <v>668</v>
      </c>
      <c r="P43" t="s">
        <v>22</v>
      </c>
      <c r="Q43" t="s">
        <v>669</v>
      </c>
      <c r="R43" t="s">
        <v>636</v>
      </c>
      <c r="S43" t="s">
        <v>10979</v>
      </c>
      <c r="T43" t="s">
        <v>10978</v>
      </c>
      <c r="U43" s="88" t="s">
        <v>26</v>
      </c>
      <c r="V43">
        <v>99</v>
      </c>
    </row>
    <row r="44" spans="1:22" x14ac:dyDescent="0.25">
      <c r="A44" t="s">
        <v>164</v>
      </c>
      <c r="B44" t="s">
        <v>165</v>
      </c>
      <c r="C44">
        <v>33.333333333333336</v>
      </c>
      <c r="D44">
        <v>3</v>
      </c>
      <c r="E44" t="s">
        <v>10980</v>
      </c>
      <c r="F44">
        <v>99.99</v>
      </c>
      <c r="G44">
        <v>0</v>
      </c>
      <c r="H44" t="s">
        <v>661</v>
      </c>
      <c r="I44" t="s">
        <v>10981</v>
      </c>
      <c r="J44" t="s">
        <v>2074</v>
      </c>
      <c r="K44" t="s">
        <v>635</v>
      </c>
      <c r="L44" t="s">
        <v>636</v>
      </c>
      <c r="M44" t="s">
        <v>10982</v>
      </c>
      <c r="N44" t="s">
        <v>635</v>
      </c>
      <c r="O44" t="s">
        <v>638</v>
      </c>
      <c r="P44" t="s">
        <v>22</v>
      </c>
      <c r="Q44" t="s">
        <v>639</v>
      </c>
      <c r="R44" t="s">
        <v>636</v>
      </c>
      <c r="S44" t="s">
        <v>10983</v>
      </c>
      <c r="T44" t="s">
        <v>10982</v>
      </c>
      <c r="U44" s="87" t="s">
        <v>23</v>
      </c>
      <c r="V44">
        <v>88</v>
      </c>
    </row>
    <row r="45" spans="1:22" x14ac:dyDescent="0.25">
      <c r="A45" t="s">
        <v>39</v>
      </c>
      <c r="B45" t="s">
        <v>230</v>
      </c>
      <c r="C45">
        <v>64</v>
      </c>
      <c r="D45">
        <v>2</v>
      </c>
      <c r="E45" t="s">
        <v>10984</v>
      </c>
      <c r="F45">
        <v>128</v>
      </c>
      <c r="G45">
        <v>0</v>
      </c>
      <c r="H45" t="s">
        <v>3156</v>
      </c>
      <c r="I45" t="s">
        <v>10985</v>
      </c>
      <c r="J45" t="s">
        <v>10986</v>
      </c>
      <c r="K45" t="s">
        <v>9956</v>
      </c>
      <c r="L45" t="s">
        <v>10964</v>
      </c>
      <c r="M45" t="s">
        <v>10987</v>
      </c>
      <c r="N45" t="s">
        <v>635</v>
      </c>
      <c r="O45" t="s">
        <v>706</v>
      </c>
      <c r="P45" t="s">
        <v>40</v>
      </c>
      <c r="Q45" t="s">
        <v>707</v>
      </c>
      <c r="R45" t="s">
        <v>636</v>
      </c>
      <c r="S45" t="s">
        <v>10988</v>
      </c>
      <c r="T45" t="s">
        <v>10987</v>
      </c>
      <c r="U45" s="88" t="s">
        <v>24</v>
      </c>
      <c r="V45">
        <v>88</v>
      </c>
    </row>
    <row r="46" spans="1:22" x14ac:dyDescent="0.25">
      <c r="A46" t="s">
        <v>37</v>
      </c>
      <c r="B46" t="s">
        <v>38</v>
      </c>
      <c r="C46">
        <v>66.666666666666671</v>
      </c>
      <c r="D46">
        <v>3</v>
      </c>
      <c r="E46" t="s">
        <v>10989</v>
      </c>
      <c r="F46">
        <v>99.99</v>
      </c>
      <c r="G46">
        <v>0</v>
      </c>
      <c r="H46" t="s">
        <v>661</v>
      </c>
      <c r="I46" t="s">
        <v>10990</v>
      </c>
      <c r="J46" t="s">
        <v>643</v>
      </c>
      <c r="K46" t="s">
        <v>635</v>
      </c>
      <c r="L46" t="s">
        <v>636</v>
      </c>
      <c r="M46" t="s">
        <v>10991</v>
      </c>
      <c r="N46" t="s">
        <v>635</v>
      </c>
      <c r="O46" t="s">
        <v>638</v>
      </c>
      <c r="P46" t="s">
        <v>22</v>
      </c>
      <c r="Q46" t="s">
        <v>639</v>
      </c>
      <c r="R46" t="s">
        <v>636</v>
      </c>
      <c r="S46" t="s">
        <v>10992</v>
      </c>
      <c r="T46" t="s">
        <v>10991</v>
      </c>
      <c r="U46" s="87" t="s">
        <v>20</v>
      </c>
      <c r="V46">
        <v>85</v>
      </c>
    </row>
    <row r="47" spans="1:22" x14ac:dyDescent="0.25">
      <c r="A47" t="s">
        <v>164</v>
      </c>
      <c r="B47" t="s">
        <v>165</v>
      </c>
      <c r="C47">
        <v>50</v>
      </c>
      <c r="D47">
        <v>12</v>
      </c>
      <c r="E47" t="s">
        <v>10993</v>
      </c>
      <c r="F47">
        <v>200</v>
      </c>
      <c r="G47">
        <v>0</v>
      </c>
      <c r="H47" t="s">
        <v>661</v>
      </c>
      <c r="I47" t="s">
        <v>10994</v>
      </c>
      <c r="J47" t="s">
        <v>1568</v>
      </c>
      <c r="K47" t="s">
        <v>635</v>
      </c>
      <c r="L47" t="s">
        <v>636</v>
      </c>
      <c r="M47" t="s">
        <v>10995</v>
      </c>
      <c r="N47" t="s">
        <v>635</v>
      </c>
      <c r="O47" t="s">
        <v>638</v>
      </c>
      <c r="P47" t="s">
        <v>22</v>
      </c>
      <c r="Q47" t="s">
        <v>639</v>
      </c>
      <c r="R47" t="s">
        <v>636</v>
      </c>
      <c r="S47" t="s">
        <v>10996</v>
      </c>
      <c r="T47" t="s">
        <v>10995</v>
      </c>
      <c r="U47" s="88" t="s">
        <v>21</v>
      </c>
      <c r="V47">
        <v>85</v>
      </c>
    </row>
    <row r="48" spans="1:22" x14ac:dyDescent="0.25">
      <c r="A48" t="s">
        <v>35</v>
      </c>
      <c r="B48" t="s">
        <v>36</v>
      </c>
      <c r="C48">
        <v>66.666666666666671</v>
      </c>
      <c r="D48">
        <v>3</v>
      </c>
      <c r="E48" t="s">
        <v>10997</v>
      </c>
      <c r="F48">
        <v>99.99</v>
      </c>
      <c r="G48">
        <v>0</v>
      </c>
      <c r="H48" t="s">
        <v>661</v>
      </c>
      <c r="I48" t="s">
        <v>10998</v>
      </c>
      <c r="J48" t="s">
        <v>884</v>
      </c>
      <c r="K48" t="s">
        <v>635</v>
      </c>
      <c r="L48" t="s">
        <v>636</v>
      </c>
      <c r="M48" t="s">
        <v>10999</v>
      </c>
      <c r="N48" t="s">
        <v>635</v>
      </c>
      <c r="O48" t="s">
        <v>668</v>
      </c>
      <c r="P48" t="s">
        <v>22</v>
      </c>
      <c r="Q48" t="s">
        <v>669</v>
      </c>
      <c r="R48" t="s">
        <v>636</v>
      </c>
      <c r="S48" t="s">
        <v>11000</v>
      </c>
      <c r="T48" t="s">
        <v>10999</v>
      </c>
      <c r="U48" s="87" t="s">
        <v>121</v>
      </c>
      <c r="V48">
        <v>15</v>
      </c>
    </row>
    <row r="49" spans="1:22" x14ac:dyDescent="0.25">
      <c r="A49" t="s">
        <v>20</v>
      </c>
      <c r="B49" t="s">
        <v>21</v>
      </c>
      <c r="C49">
        <v>50</v>
      </c>
      <c r="D49">
        <v>1</v>
      </c>
      <c r="E49" t="s">
        <v>11001</v>
      </c>
      <c r="F49">
        <v>100</v>
      </c>
      <c r="G49">
        <v>0</v>
      </c>
      <c r="H49" t="s">
        <v>632</v>
      </c>
      <c r="I49" t="s">
        <v>11002</v>
      </c>
      <c r="J49" t="s">
        <v>1568</v>
      </c>
      <c r="K49" t="s">
        <v>635</v>
      </c>
      <c r="L49" t="s">
        <v>636</v>
      </c>
      <c r="M49" t="s">
        <v>11003</v>
      </c>
      <c r="N49" t="s">
        <v>635</v>
      </c>
      <c r="O49" t="s">
        <v>638</v>
      </c>
      <c r="P49" t="s">
        <v>22</v>
      </c>
      <c r="Q49" t="s">
        <v>639</v>
      </c>
      <c r="R49" t="s">
        <v>636</v>
      </c>
      <c r="S49" t="s">
        <v>11004</v>
      </c>
      <c r="T49" t="s">
        <v>11003</v>
      </c>
      <c r="U49" s="88" t="s">
        <v>122</v>
      </c>
      <c r="V49">
        <v>15</v>
      </c>
    </row>
    <row r="50" spans="1:22" x14ac:dyDescent="0.25">
      <c r="A50" t="s">
        <v>23</v>
      </c>
      <c r="B50" t="s">
        <v>24</v>
      </c>
      <c r="C50">
        <v>50</v>
      </c>
      <c r="D50">
        <v>1</v>
      </c>
      <c r="E50" t="s">
        <v>11001</v>
      </c>
      <c r="F50">
        <v>100</v>
      </c>
      <c r="G50">
        <v>0</v>
      </c>
      <c r="H50" t="s">
        <v>632</v>
      </c>
      <c r="I50" t="s">
        <v>11002</v>
      </c>
      <c r="J50" t="s">
        <v>1568</v>
      </c>
      <c r="K50" t="s">
        <v>635</v>
      </c>
      <c r="L50" t="s">
        <v>636</v>
      </c>
      <c r="M50" t="s">
        <v>11003</v>
      </c>
      <c r="N50" t="s">
        <v>635</v>
      </c>
      <c r="O50" t="s">
        <v>638</v>
      </c>
      <c r="P50" t="s">
        <v>22</v>
      </c>
      <c r="Q50" t="s">
        <v>639</v>
      </c>
      <c r="R50" t="s">
        <v>636</v>
      </c>
      <c r="S50" t="s">
        <v>11004</v>
      </c>
      <c r="T50" t="s">
        <v>11003</v>
      </c>
      <c r="U50" s="87" t="s">
        <v>533</v>
      </c>
      <c r="V50">
        <v>2</v>
      </c>
    </row>
    <row r="51" spans="1:22" x14ac:dyDescent="0.25">
      <c r="A51" t="s">
        <v>25</v>
      </c>
      <c r="B51" t="s">
        <v>26</v>
      </c>
      <c r="C51">
        <v>50</v>
      </c>
      <c r="D51">
        <v>1</v>
      </c>
      <c r="E51" t="s">
        <v>11001</v>
      </c>
      <c r="F51">
        <v>100</v>
      </c>
      <c r="G51">
        <v>0</v>
      </c>
      <c r="H51" t="s">
        <v>632</v>
      </c>
      <c r="I51" t="s">
        <v>11002</v>
      </c>
      <c r="J51" t="s">
        <v>1568</v>
      </c>
      <c r="K51" t="s">
        <v>635</v>
      </c>
      <c r="L51" t="s">
        <v>636</v>
      </c>
      <c r="M51" t="s">
        <v>11003</v>
      </c>
      <c r="N51" t="s">
        <v>635</v>
      </c>
      <c r="O51" t="s">
        <v>638</v>
      </c>
      <c r="P51" t="s">
        <v>22</v>
      </c>
      <c r="Q51" t="s">
        <v>639</v>
      </c>
      <c r="R51" t="s">
        <v>636</v>
      </c>
      <c r="S51" t="s">
        <v>11004</v>
      </c>
      <c r="T51" t="s">
        <v>11003</v>
      </c>
      <c r="U51" s="88" t="s">
        <v>137</v>
      </c>
      <c r="V51">
        <v>2</v>
      </c>
    </row>
    <row r="52" spans="1:22" x14ac:dyDescent="0.25">
      <c r="A52" t="s">
        <v>164</v>
      </c>
      <c r="B52" t="s">
        <v>165</v>
      </c>
      <c r="C52">
        <v>33.333333333333336</v>
      </c>
      <c r="D52">
        <v>3</v>
      </c>
      <c r="E52" t="s">
        <v>11005</v>
      </c>
      <c r="F52">
        <v>99.99</v>
      </c>
      <c r="G52">
        <v>0</v>
      </c>
      <c r="H52" t="s">
        <v>661</v>
      </c>
      <c r="I52" t="s">
        <v>11006</v>
      </c>
      <c r="J52" t="s">
        <v>978</v>
      </c>
      <c r="K52" t="s">
        <v>635</v>
      </c>
      <c r="L52" t="s">
        <v>636</v>
      </c>
      <c r="M52" t="s">
        <v>11007</v>
      </c>
      <c r="N52" t="s">
        <v>635</v>
      </c>
      <c r="O52" t="s">
        <v>638</v>
      </c>
      <c r="P52" t="s">
        <v>22</v>
      </c>
      <c r="Q52" t="s">
        <v>639</v>
      </c>
      <c r="R52" t="s">
        <v>636</v>
      </c>
      <c r="S52" t="s">
        <v>11008</v>
      </c>
      <c r="T52" t="s">
        <v>11007</v>
      </c>
      <c r="U52" s="87" t="s">
        <v>33</v>
      </c>
      <c r="V52">
        <v>10</v>
      </c>
    </row>
    <row r="53" spans="1:22" x14ac:dyDescent="0.25">
      <c r="A53" t="s">
        <v>25</v>
      </c>
      <c r="B53" t="s">
        <v>26</v>
      </c>
      <c r="C53">
        <v>60</v>
      </c>
      <c r="D53">
        <v>3</v>
      </c>
      <c r="E53" t="s">
        <v>11009</v>
      </c>
      <c r="F53">
        <v>113.33</v>
      </c>
      <c r="G53">
        <v>7.5</v>
      </c>
      <c r="H53" t="s">
        <v>647</v>
      </c>
      <c r="I53" t="s">
        <v>11010</v>
      </c>
      <c r="J53" t="s">
        <v>11011</v>
      </c>
      <c r="K53" t="s">
        <v>6375</v>
      </c>
      <c r="L53" t="s">
        <v>11012</v>
      </c>
      <c r="M53" t="s">
        <v>11013</v>
      </c>
      <c r="N53" t="s">
        <v>635</v>
      </c>
      <c r="O53" t="s">
        <v>706</v>
      </c>
      <c r="P53" t="s">
        <v>40</v>
      </c>
      <c r="Q53" t="s">
        <v>707</v>
      </c>
      <c r="R53" t="s">
        <v>636</v>
      </c>
      <c r="S53" t="s">
        <v>11014</v>
      </c>
      <c r="T53" t="s">
        <v>11013</v>
      </c>
      <c r="U53" s="88" t="s">
        <v>34</v>
      </c>
      <c r="V53">
        <v>10</v>
      </c>
    </row>
    <row r="54" spans="1:22" x14ac:dyDescent="0.25">
      <c r="A54" t="s">
        <v>256</v>
      </c>
      <c r="B54" t="s">
        <v>262</v>
      </c>
      <c r="C54">
        <v>139</v>
      </c>
      <c r="D54">
        <v>1</v>
      </c>
      <c r="E54" t="s">
        <v>11015</v>
      </c>
      <c r="F54">
        <v>108.99</v>
      </c>
      <c r="G54">
        <v>0</v>
      </c>
      <c r="H54" t="s">
        <v>661</v>
      </c>
      <c r="I54" t="s">
        <v>11016</v>
      </c>
      <c r="J54" t="s">
        <v>1105</v>
      </c>
      <c r="K54" t="s">
        <v>635</v>
      </c>
      <c r="L54" t="s">
        <v>636</v>
      </c>
      <c r="M54" t="s">
        <v>11017</v>
      </c>
      <c r="N54" t="s">
        <v>635</v>
      </c>
      <c r="O54" t="s">
        <v>638</v>
      </c>
      <c r="P54" t="s">
        <v>22</v>
      </c>
      <c r="Q54" t="s">
        <v>639</v>
      </c>
      <c r="R54" t="s">
        <v>636</v>
      </c>
      <c r="S54" t="s">
        <v>11018</v>
      </c>
      <c r="T54" t="s">
        <v>11017</v>
      </c>
      <c r="U54" s="87" t="s">
        <v>1984</v>
      </c>
      <c r="V54">
        <v>2118</v>
      </c>
    </row>
    <row r="55" spans="1:22" x14ac:dyDescent="0.25">
      <c r="A55" t="s">
        <v>35</v>
      </c>
      <c r="B55" t="s">
        <v>36</v>
      </c>
      <c r="C55">
        <v>66.666666666666671</v>
      </c>
      <c r="D55">
        <v>3</v>
      </c>
      <c r="E55" t="s">
        <v>11019</v>
      </c>
      <c r="F55">
        <v>99.99</v>
      </c>
      <c r="G55">
        <v>0</v>
      </c>
      <c r="H55" t="s">
        <v>661</v>
      </c>
      <c r="I55" t="s">
        <v>1613</v>
      </c>
      <c r="J55" t="s">
        <v>978</v>
      </c>
      <c r="K55" t="s">
        <v>635</v>
      </c>
      <c r="L55" t="s">
        <v>636</v>
      </c>
      <c r="M55" t="s">
        <v>11020</v>
      </c>
      <c r="N55" t="s">
        <v>635</v>
      </c>
      <c r="O55" t="s">
        <v>668</v>
      </c>
      <c r="P55" t="s">
        <v>22</v>
      </c>
      <c r="Q55" t="s">
        <v>669</v>
      </c>
      <c r="R55" t="s">
        <v>636</v>
      </c>
      <c r="S55" t="s">
        <v>11021</v>
      </c>
      <c r="T55" t="s">
        <v>11022</v>
      </c>
    </row>
    <row r="56" spans="1:22" x14ac:dyDescent="0.25">
      <c r="A56" t="s">
        <v>121</v>
      </c>
      <c r="B56" t="s">
        <v>122</v>
      </c>
      <c r="C56">
        <v>14</v>
      </c>
      <c r="D56">
        <v>1</v>
      </c>
      <c r="E56" t="s">
        <v>11023</v>
      </c>
      <c r="F56">
        <v>14</v>
      </c>
      <c r="G56">
        <v>0</v>
      </c>
      <c r="H56" t="s">
        <v>647</v>
      </c>
      <c r="I56" t="s">
        <v>1414</v>
      </c>
      <c r="J56" t="s">
        <v>10867</v>
      </c>
      <c r="K56" t="s">
        <v>1992</v>
      </c>
      <c r="L56" t="s">
        <v>11024</v>
      </c>
      <c r="M56" t="s">
        <v>11025</v>
      </c>
      <c r="N56" t="s">
        <v>635</v>
      </c>
      <c r="O56" t="s">
        <v>678</v>
      </c>
      <c r="P56" t="s">
        <v>43</v>
      </c>
      <c r="Q56" t="s">
        <v>654</v>
      </c>
      <c r="R56" t="s">
        <v>636</v>
      </c>
      <c r="S56" t="s">
        <v>11026</v>
      </c>
      <c r="T56" t="s">
        <v>11027</v>
      </c>
    </row>
    <row r="57" spans="1:22" x14ac:dyDescent="0.25">
      <c r="A57" t="s">
        <v>164</v>
      </c>
      <c r="B57" t="s">
        <v>165</v>
      </c>
      <c r="C57">
        <v>33.333333333333336</v>
      </c>
      <c r="D57">
        <v>3</v>
      </c>
      <c r="E57" t="s">
        <v>11028</v>
      </c>
      <c r="F57">
        <v>99.99</v>
      </c>
      <c r="G57">
        <v>0</v>
      </c>
      <c r="H57" t="s">
        <v>661</v>
      </c>
      <c r="I57" t="s">
        <v>11029</v>
      </c>
      <c r="J57" t="s">
        <v>2214</v>
      </c>
      <c r="K57" t="s">
        <v>635</v>
      </c>
      <c r="L57" t="s">
        <v>636</v>
      </c>
      <c r="M57" t="s">
        <v>11030</v>
      </c>
      <c r="N57" t="s">
        <v>635</v>
      </c>
      <c r="O57" t="s">
        <v>638</v>
      </c>
      <c r="P57" t="s">
        <v>22</v>
      </c>
      <c r="Q57" t="s">
        <v>639</v>
      </c>
      <c r="R57" t="s">
        <v>636</v>
      </c>
      <c r="S57" t="s">
        <v>11031</v>
      </c>
      <c r="T57" t="s">
        <v>11030</v>
      </c>
    </row>
    <row r="58" spans="1:22" x14ac:dyDescent="0.25">
      <c r="A58" t="s">
        <v>37</v>
      </c>
      <c r="B58" t="s">
        <v>38</v>
      </c>
      <c r="C58">
        <v>66.666666666666671</v>
      </c>
      <c r="D58">
        <v>6</v>
      </c>
      <c r="E58" t="s">
        <v>11032</v>
      </c>
      <c r="F58">
        <v>199.98</v>
      </c>
      <c r="G58">
        <v>0</v>
      </c>
      <c r="H58" t="s">
        <v>661</v>
      </c>
      <c r="I58" t="s">
        <v>11033</v>
      </c>
      <c r="J58" t="s">
        <v>1941</v>
      </c>
      <c r="K58" t="s">
        <v>635</v>
      </c>
      <c r="L58" t="s">
        <v>636</v>
      </c>
      <c r="M58" t="s">
        <v>11034</v>
      </c>
      <c r="N58" t="s">
        <v>635</v>
      </c>
      <c r="O58" t="s">
        <v>668</v>
      </c>
      <c r="P58" t="s">
        <v>22</v>
      </c>
      <c r="Q58" t="s">
        <v>669</v>
      </c>
      <c r="R58" t="s">
        <v>636</v>
      </c>
      <c r="S58" t="s">
        <v>11035</v>
      </c>
      <c r="T58" t="s">
        <v>11034</v>
      </c>
    </row>
    <row r="59" spans="1:22" x14ac:dyDescent="0.25">
      <c r="A59" t="s">
        <v>164</v>
      </c>
      <c r="B59" t="s">
        <v>165</v>
      </c>
      <c r="C59">
        <v>50</v>
      </c>
      <c r="D59">
        <v>6</v>
      </c>
      <c r="E59" t="s">
        <v>11036</v>
      </c>
      <c r="F59">
        <v>342.53</v>
      </c>
      <c r="G59">
        <v>41.5</v>
      </c>
      <c r="H59" t="s">
        <v>647</v>
      </c>
      <c r="I59" t="s">
        <v>5420</v>
      </c>
      <c r="J59" t="s">
        <v>5421</v>
      </c>
      <c r="K59" t="s">
        <v>5422</v>
      </c>
      <c r="L59" t="s">
        <v>5423</v>
      </c>
      <c r="M59" t="s">
        <v>11034</v>
      </c>
      <c r="N59" t="s">
        <v>635</v>
      </c>
      <c r="O59" t="s">
        <v>706</v>
      </c>
      <c r="P59" t="s">
        <v>40</v>
      </c>
      <c r="Q59" t="s">
        <v>707</v>
      </c>
      <c r="R59" t="s">
        <v>636</v>
      </c>
      <c r="S59" t="s">
        <v>11037</v>
      </c>
      <c r="T59" t="s">
        <v>11034</v>
      </c>
    </row>
    <row r="60" spans="1:22" x14ac:dyDescent="0.25">
      <c r="A60" t="s">
        <v>89</v>
      </c>
      <c r="B60" t="s">
        <v>1223</v>
      </c>
      <c r="C60">
        <v>90</v>
      </c>
      <c r="D60">
        <v>2</v>
      </c>
      <c r="E60" t="s">
        <v>11036</v>
      </c>
      <c r="F60">
        <v>342.53</v>
      </c>
      <c r="G60">
        <v>41.5</v>
      </c>
      <c r="H60" t="s">
        <v>647</v>
      </c>
      <c r="I60" t="s">
        <v>5420</v>
      </c>
      <c r="J60" t="s">
        <v>5421</v>
      </c>
      <c r="K60" t="s">
        <v>5422</v>
      </c>
      <c r="L60" t="s">
        <v>5423</v>
      </c>
      <c r="M60" t="s">
        <v>11034</v>
      </c>
      <c r="N60" t="s">
        <v>635</v>
      </c>
      <c r="O60" t="s">
        <v>706</v>
      </c>
      <c r="P60" t="s">
        <v>40</v>
      </c>
      <c r="Q60" t="s">
        <v>707</v>
      </c>
      <c r="R60" t="s">
        <v>636</v>
      </c>
      <c r="S60" t="s">
        <v>11037</v>
      </c>
      <c r="T60" t="s">
        <v>11034</v>
      </c>
    </row>
    <row r="61" spans="1:22" x14ac:dyDescent="0.25">
      <c r="A61" t="s">
        <v>164</v>
      </c>
      <c r="B61" t="s">
        <v>165</v>
      </c>
      <c r="C61">
        <v>33.333333333333336</v>
      </c>
      <c r="D61">
        <v>3</v>
      </c>
      <c r="E61" t="s">
        <v>11038</v>
      </c>
      <c r="F61">
        <v>99.99</v>
      </c>
      <c r="G61">
        <v>0</v>
      </c>
      <c r="H61" t="s">
        <v>661</v>
      </c>
      <c r="I61" t="s">
        <v>11039</v>
      </c>
      <c r="J61" t="s">
        <v>807</v>
      </c>
      <c r="K61" t="s">
        <v>635</v>
      </c>
      <c r="L61" t="s">
        <v>636</v>
      </c>
      <c r="M61" t="s">
        <v>11034</v>
      </c>
      <c r="N61" t="s">
        <v>635</v>
      </c>
      <c r="O61" t="s">
        <v>638</v>
      </c>
      <c r="P61" t="s">
        <v>22</v>
      </c>
      <c r="Q61" t="s">
        <v>639</v>
      </c>
      <c r="R61" t="s">
        <v>636</v>
      </c>
      <c r="S61" t="s">
        <v>11040</v>
      </c>
      <c r="T61" t="s">
        <v>11034</v>
      </c>
    </row>
    <row r="62" spans="1:22" x14ac:dyDescent="0.25">
      <c r="A62" t="s">
        <v>37</v>
      </c>
      <c r="B62" t="s">
        <v>38</v>
      </c>
      <c r="C62">
        <v>66.666666666666671</v>
      </c>
      <c r="D62">
        <v>3</v>
      </c>
      <c r="E62" t="s">
        <v>11041</v>
      </c>
      <c r="F62">
        <v>99.99</v>
      </c>
      <c r="G62">
        <v>0</v>
      </c>
      <c r="H62" t="s">
        <v>661</v>
      </c>
      <c r="I62" t="s">
        <v>1024</v>
      </c>
      <c r="J62" t="s">
        <v>1025</v>
      </c>
      <c r="K62" t="s">
        <v>635</v>
      </c>
      <c r="L62" t="s">
        <v>636</v>
      </c>
      <c r="M62" t="s">
        <v>11034</v>
      </c>
      <c r="N62" t="s">
        <v>635</v>
      </c>
      <c r="O62" t="s">
        <v>1071</v>
      </c>
      <c r="P62" t="s">
        <v>22</v>
      </c>
      <c r="Q62" t="s">
        <v>639</v>
      </c>
      <c r="R62" t="s">
        <v>636</v>
      </c>
      <c r="S62" t="s">
        <v>11042</v>
      </c>
      <c r="T62" t="s">
        <v>11034</v>
      </c>
    </row>
    <row r="63" spans="1:22" x14ac:dyDescent="0.25">
      <c r="A63" t="s">
        <v>164</v>
      </c>
      <c r="B63" t="s">
        <v>165</v>
      </c>
      <c r="C63">
        <v>40</v>
      </c>
      <c r="D63">
        <v>10</v>
      </c>
      <c r="E63" t="s">
        <v>11043</v>
      </c>
      <c r="F63">
        <v>293.25</v>
      </c>
      <c r="G63">
        <v>0</v>
      </c>
      <c r="H63" t="s">
        <v>661</v>
      </c>
      <c r="I63" t="s">
        <v>11044</v>
      </c>
      <c r="J63" t="s">
        <v>934</v>
      </c>
      <c r="K63" t="s">
        <v>635</v>
      </c>
      <c r="L63" t="s">
        <v>636</v>
      </c>
      <c r="M63" t="s">
        <v>11045</v>
      </c>
      <c r="N63" t="s">
        <v>635</v>
      </c>
      <c r="O63" t="s">
        <v>668</v>
      </c>
      <c r="P63" t="s">
        <v>22</v>
      </c>
      <c r="Q63" t="s">
        <v>669</v>
      </c>
      <c r="R63" t="s">
        <v>636</v>
      </c>
      <c r="S63" t="s">
        <v>11046</v>
      </c>
      <c r="T63" t="s">
        <v>11045</v>
      </c>
    </row>
    <row r="64" spans="1:22" x14ac:dyDescent="0.25">
      <c r="A64" t="s">
        <v>164</v>
      </c>
      <c r="B64" t="s">
        <v>165</v>
      </c>
      <c r="C64">
        <v>50</v>
      </c>
      <c r="D64">
        <v>6</v>
      </c>
      <c r="E64" t="s">
        <v>11047</v>
      </c>
      <c r="F64">
        <v>199.99</v>
      </c>
      <c r="G64">
        <v>0</v>
      </c>
      <c r="H64" t="s">
        <v>661</v>
      </c>
      <c r="I64" t="s">
        <v>11048</v>
      </c>
      <c r="J64" t="s">
        <v>1568</v>
      </c>
      <c r="K64" t="s">
        <v>635</v>
      </c>
      <c r="L64" t="s">
        <v>636</v>
      </c>
      <c r="M64" t="s">
        <v>11049</v>
      </c>
      <c r="N64" t="s">
        <v>635</v>
      </c>
      <c r="O64" t="s">
        <v>638</v>
      </c>
      <c r="P64" t="s">
        <v>22</v>
      </c>
      <c r="Q64" t="s">
        <v>639</v>
      </c>
      <c r="R64" t="s">
        <v>636</v>
      </c>
      <c r="S64" t="s">
        <v>11050</v>
      </c>
      <c r="T64" t="s">
        <v>11049</v>
      </c>
    </row>
    <row r="65" spans="1:20" x14ac:dyDescent="0.25">
      <c r="A65" t="s">
        <v>164</v>
      </c>
      <c r="B65" t="s">
        <v>165</v>
      </c>
      <c r="C65">
        <v>33.333333333333336</v>
      </c>
      <c r="D65">
        <v>3</v>
      </c>
      <c r="E65" t="s">
        <v>11051</v>
      </c>
      <c r="F65">
        <v>100</v>
      </c>
      <c r="G65">
        <v>0</v>
      </c>
      <c r="H65" t="s">
        <v>661</v>
      </c>
      <c r="I65" t="s">
        <v>11052</v>
      </c>
      <c r="J65" t="s">
        <v>757</v>
      </c>
      <c r="K65" t="s">
        <v>635</v>
      </c>
      <c r="L65" t="s">
        <v>636</v>
      </c>
      <c r="M65" t="s">
        <v>11053</v>
      </c>
      <c r="N65" t="s">
        <v>635</v>
      </c>
      <c r="O65" t="s">
        <v>638</v>
      </c>
      <c r="P65" t="s">
        <v>22</v>
      </c>
      <c r="Q65" t="s">
        <v>639</v>
      </c>
      <c r="R65" t="s">
        <v>636</v>
      </c>
      <c r="S65" t="s">
        <v>11054</v>
      </c>
      <c r="T65" t="s">
        <v>11055</v>
      </c>
    </row>
    <row r="66" spans="1:20" x14ac:dyDescent="0.25">
      <c r="A66" t="s">
        <v>39</v>
      </c>
      <c r="B66" t="s">
        <v>44</v>
      </c>
      <c r="C66">
        <v>72</v>
      </c>
      <c r="D66">
        <v>3</v>
      </c>
      <c r="E66" t="s">
        <v>11056</v>
      </c>
      <c r="F66">
        <v>216</v>
      </c>
      <c r="G66">
        <v>0</v>
      </c>
      <c r="H66" t="s">
        <v>647</v>
      </c>
      <c r="I66" t="s">
        <v>9905</v>
      </c>
      <c r="J66" t="s">
        <v>11057</v>
      </c>
      <c r="K66" t="s">
        <v>5422</v>
      </c>
      <c r="L66" t="s">
        <v>1998</v>
      </c>
      <c r="M66" t="s">
        <v>11053</v>
      </c>
      <c r="N66" t="s">
        <v>635</v>
      </c>
      <c r="O66" t="s">
        <v>678</v>
      </c>
      <c r="P66" t="s">
        <v>43</v>
      </c>
      <c r="Q66" t="s">
        <v>654</v>
      </c>
      <c r="R66" t="s">
        <v>636</v>
      </c>
      <c r="S66" t="s">
        <v>11058</v>
      </c>
      <c r="T66" t="s">
        <v>11053</v>
      </c>
    </row>
    <row r="67" spans="1:20" x14ac:dyDescent="0.25">
      <c r="A67" t="s">
        <v>121</v>
      </c>
      <c r="B67" t="s">
        <v>122</v>
      </c>
      <c r="C67">
        <v>14</v>
      </c>
      <c r="D67">
        <v>1</v>
      </c>
      <c r="E67" t="s">
        <v>11059</v>
      </c>
      <c r="F67">
        <v>14</v>
      </c>
      <c r="G67">
        <v>0</v>
      </c>
      <c r="H67" t="s">
        <v>647</v>
      </c>
      <c r="I67" t="s">
        <v>1990</v>
      </c>
      <c r="J67" t="s">
        <v>1991</v>
      </c>
      <c r="K67" t="s">
        <v>1992</v>
      </c>
      <c r="L67" t="s">
        <v>1017</v>
      </c>
      <c r="M67" t="s">
        <v>10995</v>
      </c>
      <c r="N67" t="s">
        <v>635</v>
      </c>
      <c r="O67" t="s">
        <v>678</v>
      </c>
      <c r="P67" t="s">
        <v>43</v>
      </c>
      <c r="Q67" t="s">
        <v>654</v>
      </c>
      <c r="R67" t="s">
        <v>636</v>
      </c>
      <c r="S67" t="s">
        <v>11060</v>
      </c>
      <c r="T67" t="s">
        <v>11053</v>
      </c>
    </row>
    <row r="68" spans="1:20" x14ac:dyDescent="0.25">
      <c r="A68" t="s">
        <v>256</v>
      </c>
      <c r="B68" t="s">
        <v>262</v>
      </c>
      <c r="C68">
        <v>139</v>
      </c>
      <c r="D68">
        <v>1</v>
      </c>
      <c r="E68" t="s">
        <v>11061</v>
      </c>
      <c r="F68">
        <v>158.99</v>
      </c>
      <c r="G68">
        <v>50</v>
      </c>
      <c r="H68" t="s">
        <v>661</v>
      </c>
      <c r="I68" t="s">
        <v>11062</v>
      </c>
      <c r="J68" t="s">
        <v>1349</v>
      </c>
      <c r="K68" t="s">
        <v>635</v>
      </c>
      <c r="L68" t="s">
        <v>636</v>
      </c>
      <c r="M68" t="s">
        <v>11063</v>
      </c>
      <c r="N68" t="s">
        <v>635</v>
      </c>
      <c r="O68" t="s">
        <v>638</v>
      </c>
      <c r="P68" t="s">
        <v>22</v>
      </c>
      <c r="Q68" t="s">
        <v>639</v>
      </c>
      <c r="R68" t="s">
        <v>636</v>
      </c>
      <c r="S68" t="s">
        <v>635</v>
      </c>
      <c r="T68" t="s">
        <v>11063</v>
      </c>
    </row>
    <row r="69" spans="1:20" x14ac:dyDescent="0.25">
      <c r="A69" t="s">
        <v>256</v>
      </c>
      <c r="B69" t="s">
        <v>262</v>
      </c>
      <c r="C69">
        <v>139</v>
      </c>
      <c r="D69">
        <v>1</v>
      </c>
      <c r="E69" t="s">
        <v>11064</v>
      </c>
      <c r="F69">
        <v>108.99</v>
      </c>
      <c r="G69">
        <v>0</v>
      </c>
      <c r="H69" t="s">
        <v>661</v>
      </c>
      <c r="I69" t="s">
        <v>11065</v>
      </c>
      <c r="J69" t="s">
        <v>634</v>
      </c>
      <c r="K69" t="s">
        <v>635</v>
      </c>
      <c r="L69" t="s">
        <v>636</v>
      </c>
      <c r="M69" t="s">
        <v>11066</v>
      </c>
      <c r="N69" t="s">
        <v>635</v>
      </c>
      <c r="O69" t="s">
        <v>638</v>
      </c>
      <c r="P69" t="s">
        <v>22</v>
      </c>
      <c r="Q69" t="s">
        <v>639</v>
      </c>
      <c r="R69" t="s">
        <v>636</v>
      </c>
      <c r="S69" t="s">
        <v>11067</v>
      </c>
      <c r="T69" t="s">
        <v>11068</v>
      </c>
    </row>
    <row r="70" spans="1:20" x14ac:dyDescent="0.25">
      <c r="A70" t="s">
        <v>37</v>
      </c>
      <c r="B70" t="s">
        <v>38</v>
      </c>
      <c r="C70">
        <v>33</v>
      </c>
      <c r="D70">
        <v>10</v>
      </c>
      <c r="E70" t="s">
        <v>11069</v>
      </c>
      <c r="F70">
        <v>311.82</v>
      </c>
      <c r="G70">
        <v>0</v>
      </c>
      <c r="H70" t="s">
        <v>661</v>
      </c>
      <c r="I70" t="s">
        <v>11070</v>
      </c>
      <c r="J70" t="s">
        <v>858</v>
      </c>
      <c r="K70" t="s">
        <v>635</v>
      </c>
      <c r="L70" t="s">
        <v>636</v>
      </c>
      <c r="M70" t="s">
        <v>11071</v>
      </c>
      <c r="N70" t="s">
        <v>635</v>
      </c>
      <c r="O70" t="s">
        <v>638</v>
      </c>
      <c r="P70" t="s">
        <v>22</v>
      </c>
      <c r="Q70" t="s">
        <v>639</v>
      </c>
      <c r="R70" t="s">
        <v>636</v>
      </c>
      <c r="S70" t="s">
        <v>11072</v>
      </c>
      <c r="T70" t="s">
        <v>11068</v>
      </c>
    </row>
    <row r="71" spans="1:20" x14ac:dyDescent="0.25">
      <c r="A71" t="s">
        <v>23</v>
      </c>
      <c r="B71" t="s">
        <v>24</v>
      </c>
      <c r="C71">
        <v>33.333333333333336</v>
      </c>
      <c r="D71">
        <v>3</v>
      </c>
      <c r="E71" t="s">
        <v>11073</v>
      </c>
      <c r="F71">
        <v>209.85</v>
      </c>
      <c r="G71">
        <v>7</v>
      </c>
      <c r="H71" t="s">
        <v>647</v>
      </c>
      <c r="I71" t="s">
        <v>11074</v>
      </c>
      <c r="J71" t="s">
        <v>11075</v>
      </c>
      <c r="K71" t="s">
        <v>2937</v>
      </c>
      <c r="L71" t="s">
        <v>11076</v>
      </c>
      <c r="M71" t="s">
        <v>11077</v>
      </c>
      <c r="N71" t="s">
        <v>635</v>
      </c>
      <c r="O71" t="s">
        <v>706</v>
      </c>
      <c r="P71" t="s">
        <v>40</v>
      </c>
      <c r="Q71" t="s">
        <v>707</v>
      </c>
      <c r="R71" t="s">
        <v>636</v>
      </c>
      <c r="S71" t="s">
        <v>11078</v>
      </c>
      <c r="T71" t="s">
        <v>11077</v>
      </c>
    </row>
    <row r="72" spans="1:20" x14ac:dyDescent="0.25">
      <c r="A72" t="s">
        <v>25</v>
      </c>
      <c r="B72" t="s">
        <v>26</v>
      </c>
      <c r="C72">
        <v>60</v>
      </c>
      <c r="D72">
        <v>3</v>
      </c>
      <c r="E72" t="s">
        <v>11073</v>
      </c>
      <c r="F72">
        <v>209.85</v>
      </c>
      <c r="G72">
        <v>7</v>
      </c>
      <c r="H72" t="s">
        <v>647</v>
      </c>
      <c r="I72" t="s">
        <v>11074</v>
      </c>
      <c r="J72" t="s">
        <v>11075</v>
      </c>
      <c r="K72" t="s">
        <v>2937</v>
      </c>
      <c r="L72" t="s">
        <v>11076</v>
      </c>
      <c r="M72" t="s">
        <v>11077</v>
      </c>
      <c r="N72" t="s">
        <v>635</v>
      </c>
      <c r="O72" t="s">
        <v>706</v>
      </c>
      <c r="P72" t="s">
        <v>40</v>
      </c>
      <c r="Q72" t="s">
        <v>707</v>
      </c>
      <c r="R72" t="s">
        <v>636</v>
      </c>
      <c r="S72" t="s">
        <v>11078</v>
      </c>
      <c r="T72" t="s">
        <v>11077</v>
      </c>
    </row>
    <row r="73" spans="1:20" x14ac:dyDescent="0.25">
      <c r="A73" t="s">
        <v>20</v>
      </c>
      <c r="B73" t="s">
        <v>21</v>
      </c>
      <c r="C73">
        <v>60</v>
      </c>
      <c r="D73">
        <v>2</v>
      </c>
      <c r="E73" t="s">
        <v>11079</v>
      </c>
      <c r="F73">
        <v>179.75</v>
      </c>
      <c r="G73">
        <v>0</v>
      </c>
      <c r="H73" t="s">
        <v>661</v>
      </c>
      <c r="I73" t="s">
        <v>11080</v>
      </c>
      <c r="J73" t="s">
        <v>978</v>
      </c>
      <c r="K73" t="s">
        <v>635</v>
      </c>
      <c r="L73" t="s">
        <v>636</v>
      </c>
      <c r="M73" t="s">
        <v>11081</v>
      </c>
      <c r="N73" t="s">
        <v>635</v>
      </c>
      <c r="O73" t="s">
        <v>1071</v>
      </c>
      <c r="P73" t="s">
        <v>22</v>
      </c>
      <c r="Q73" t="s">
        <v>639</v>
      </c>
      <c r="R73" t="s">
        <v>636</v>
      </c>
      <c r="S73" t="s">
        <v>11082</v>
      </c>
      <c r="T73" t="s">
        <v>11077</v>
      </c>
    </row>
    <row r="74" spans="1:20" x14ac:dyDescent="0.25">
      <c r="A74" t="s">
        <v>23</v>
      </c>
      <c r="B74" t="s">
        <v>24</v>
      </c>
      <c r="C74">
        <v>60</v>
      </c>
      <c r="D74">
        <v>2</v>
      </c>
      <c r="E74" t="s">
        <v>11079</v>
      </c>
      <c r="F74">
        <v>179.75</v>
      </c>
      <c r="G74">
        <v>0</v>
      </c>
      <c r="H74" t="s">
        <v>661</v>
      </c>
      <c r="I74" t="s">
        <v>11080</v>
      </c>
      <c r="J74" t="s">
        <v>978</v>
      </c>
      <c r="K74" t="s">
        <v>635</v>
      </c>
      <c r="L74" t="s">
        <v>636</v>
      </c>
      <c r="M74" t="s">
        <v>11081</v>
      </c>
      <c r="N74" t="s">
        <v>635</v>
      </c>
      <c r="O74" t="s">
        <v>1071</v>
      </c>
      <c r="P74" t="s">
        <v>22</v>
      </c>
      <c r="Q74" t="s">
        <v>639</v>
      </c>
      <c r="R74" t="s">
        <v>636</v>
      </c>
      <c r="S74" t="s">
        <v>11082</v>
      </c>
      <c r="T74" t="s">
        <v>11077</v>
      </c>
    </row>
    <row r="75" spans="1:20" x14ac:dyDescent="0.25">
      <c r="A75" t="s">
        <v>25</v>
      </c>
      <c r="B75" t="s">
        <v>26</v>
      </c>
      <c r="C75">
        <v>60</v>
      </c>
      <c r="D75">
        <v>2</v>
      </c>
      <c r="E75" t="s">
        <v>11079</v>
      </c>
      <c r="F75">
        <v>179.75</v>
      </c>
      <c r="G75">
        <v>0</v>
      </c>
      <c r="H75" t="s">
        <v>661</v>
      </c>
      <c r="I75" t="s">
        <v>11080</v>
      </c>
      <c r="J75" t="s">
        <v>978</v>
      </c>
      <c r="K75" t="s">
        <v>635</v>
      </c>
      <c r="L75" t="s">
        <v>636</v>
      </c>
      <c r="M75" t="s">
        <v>11081</v>
      </c>
      <c r="N75" t="s">
        <v>635</v>
      </c>
      <c r="O75" t="s">
        <v>1071</v>
      </c>
      <c r="P75" t="s">
        <v>22</v>
      </c>
      <c r="Q75" t="s">
        <v>639</v>
      </c>
      <c r="R75" t="s">
        <v>636</v>
      </c>
      <c r="S75" t="s">
        <v>11082</v>
      </c>
      <c r="T75" t="s">
        <v>11077</v>
      </c>
    </row>
    <row r="76" spans="1:20" x14ac:dyDescent="0.25">
      <c r="A76" t="s">
        <v>619</v>
      </c>
      <c r="B76" t="s">
        <v>620</v>
      </c>
      <c r="C76">
        <v>139</v>
      </c>
      <c r="D76">
        <v>1</v>
      </c>
      <c r="E76" t="s">
        <v>11083</v>
      </c>
      <c r="F76">
        <v>302.68</v>
      </c>
      <c r="G76">
        <v>0</v>
      </c>
      <c r="H76" t="s">
        <v>661</v>
      </c>
      <c r="I76" t="s">
        <v>11084</v>
      </c>
      <c r="J76" t="s">
        <v>643</v>
      </c>
      <c r="K76" t="s">
        <v>635</v>
      </c>
      <c r="L76" t="s">
        <v>636</v>
      </c>
      <c r="M76" t="s">
        <v>11085</v>
      </c>
      <c r="N76" t="s">
        <v>635</v>
      </c>
      <c r="O76" t="s">
        <v>668</v>
      </c>
      <c r="P76" t="s">
        <v>22</v>
      </c>
      <c r="Q76" t="s">
        <v>669</v>
      </c>
      <c r="R76" t="s">
        <v>11086</v>
      </c>
      <c r="S76" t="s">
        <v>11087</v>
      </c>
      <c r="T76" t="s">
        <v>11077</v>
      </c>
    </row>
    <row r="77" spans="1:20" x14ac:dyDescent="0.25">
      <c r="A77" t="s">
        <v>258</v>
      </c>
      <c r="B77" t="s">
        <v>264</v>
      </c>
      <c r="C77">
        <v>139</v>
      </c>
      <c r="D77">
        <v>1</v>
      </c>
      <c r="E77" t="s">
        <v>11083</v>
      </c>
      <c r="F77">
        <v>302.68</v>
      </c>
      <c r="G77">
        <v>0</v>
      </c>
      <c r="H77" t="s">
        <v>661</v>
      </c>
      <c r="I77" t="s">
        <v>11084</v>
      </c>
      <c r="J77" t="s">
        <v>643</v>
      </c>
      <c r="K77" t="s">
        <v>635</v>
      </c>
      <c r="L77" t="s">
        <v>636</v>
      </c>
      <c r="M77" t="s">
        <v>11085</v>
      </c>
      <c r="N77" t="s">
        <v>635</v>
      </c>
      <c r="O77" t="s">
        <v>668</v>
      </c>
      <c r="P77" t="s">
        <v>22</v>
      </c>
      <c r="Q77" t="s">
        <v>669</v>
      </c>
      <c r="R77" t="s">
        <v>11086</v>
      </c>
      <c r="S77" t="s">
        <v>11087</v>
      </c>
      <c r="T77" t="s">
        <v>11077</v>
      </c>
    </row>
    <row r="78" spans="1:20" x14ac:dyDescent="0.25">
      <c r="A78" t="s">
        <v>257</v>
      </c>
      <c r="B78" t="s">
        <v>263</v>
      </c>
      <c r="C78">
        <v>139</v>
      </c>
      <c r="D78">
        <v>1</v>
      </c>
      <c r="E78" t="s">
        <v>11083</v>
      </c>
      <c r="F78">
        <v>302.68</v>
      </c>
      <c r="G78">
        <v>0</v>
      </c>
      <c r="H78" t="s">
        <v>661</v>
      </c>
      <c r="I78" t="s">
        <v>11084</v>
      </c>
      <c r="J78" t="s">
        <v>643</v>
      </c>
      <c r="K78" t="s">
        <v>635</v>
      </c>
      <c r="L78" t="s">
        <v>636</v>
      </c>
      <c r="M78" t="s">
        <v>11085</v>
      </c>
      <c r="N78" t="s">
        <v>635</v>
      </c>
      <c r="O78" t="s">
        <v>668</v>
      </c>
      <c r="P78" t="s">
        <v>22</v>
      </c>
      <c r="Q78" t="s">
        <v>669</v>
      </c>
      <c r="R78" t="s">
        <v>11086</v>
      </c>
      <c r="S78" t="s">
        <v>11087</v>
      </c>
      <c r="T78" t="s">
        <v>11077</v>
      </c>
    </row>
    <row r="79" spans="1:20" x14ac:dyDescent="0.25">
      <c r="A79" t="s">
        <v>256</v>
      </c>
      <c r="B79" t="s">
        <v>262</v>
      </c>
      <c r="C79">
        <v>139</v>
      </c>
      <c r="D79">
        <v>1</v>
      </c>
      <c r="E79" t="s">
        <v>11083</v>
      </c>
      <c r="F79">
        <v>302.68</v>
      </c>
      <c r="G79">
        <v>0</v>
      </c>
      <c r="H79" t="s">
        <v>661</v>
      </c>
      <c r="I79" t="s">
        <v>11084</v>
      </c>
      <c r="J79" t="s">
        <v>643</v>
      </c>
      <c r="K79" t="s">
        <v>635</v>
      </c>
      <c r="L79" t="s">
        <v>636</v>
      </c>
      <c r="M79" t="s">
        <v>11085</v>
      </c>
      <c r="N79" t="s">
        <v>635</v>
      </c>
      <c r="O79" t="s">
        <v>668</v>
      </c>
      <c r="P79" t="s">
        <v>22</v>
      </c>
      <c r="Q79" t="s">
        <v>669</v>
      </c>
      <c r="R79" t="s">
        <v>11086</v>
      </c>
      <c r="S79" t="s">
        <v>11087</v>
      </c>
      <c r="T79" t="s">
        <v>11077</v>
      </c>
    </row>
    <row r="80" spans="1:20" x14ac:dyDescent="0.25">
      <c r="A80" t="s">
        <v>258</v>
      </c>
      <c r="B80" t="s">
        <v>264</v>
      </c>
      <c r="C80">
        <v>139</v>
      </c>
      <c r="D80">
        <v>1</v>
      </c>
      <c r="E80" t="s">
        <v>11088</v>
      </c>
      <c r="F80">
        <v>108.99</v>
      </c>
      <c r="G80">
        <v>0</v>
      </c>
      <c r="H80" t="s">
        <v>661</v>
      </c>
      <c r="I80" t="s">
        <v>11089</v>
      </c>
      <c r="J80" t="s">
        <v>727</v>
      </c>
      <c r="K80" t="s">
        <v>635</v>
      </c>
      <c r="L80" t="s">
        <v>636</v>
      </c>
      <c r="M80" t="s">
        <v>11090</v>
      </c>
      <c r="N80" t="s">
        <v>635</v>
      </c>
      <c r="O80" t="s">
        <v>638</v>
      </c>
      <c r="P80" t="s">
        <v>22</v>
      </c>
      <c r="Q80" t="s">
        <v>639</v>
      </c>
      <c r="R80" t="s">
        <v>636</v>
      </c>
      <c r="S80" t="s">
        <v>11091</v>
      </c>
      <c r="T80" t="s">
        <v>11090</v>
      </c>
    </row>
    <row r="81" spans="1:20" x14ac:dyDescent="0.25">
      <c r="A81" t="s">
        <v>164</v>
      </c>
      <c r="B81" t="s">
        <v>165</v>
      </c>
      <c r="C81">
        <v>33.333333333333336</v>
      </c>
      <c r="D81">
        <v>3</v>
      </c>
      <c r="E81" t="s">
        <v>11092</v>
      </c>
      <c r="F81">
        <v>99.99</v>
      </c>
      <c r="G81">
        <v>0</v>
      </c>
      <c r="H81" t="s">
        <v>661</v>
      </c>
      <c r="I81" t="s">
        <v>11093</v>
      </c>
      <c r="J81" t="s">
        <v>2074</v>
      </c>
      <c r="K81" t="s">
        <v>635</v>
      </c>
      <c r="L81" t="s">
        <v>636</v>
      </c>
      <c r="M81" t="s">
        <v>11094</v>
      </c>
      <c r="N81" t="s">
        <v>635</v>
      </c>
      <c r="O81" t="s">
        <v>638</v>
      </c>
      <c r="P81" t="s">
        <v>22</v>
      </c>
      <c r="Q81" t="s">
        <v>639</v>
      </c>
      <c r="R81" t="s">
        <v>636</v>
      </c>
      <c r="S81" t="s">
        <v>11095</v>
      </c>
      <c r="T81" t="s">
        <v>11094</v>
      </c>
    </row>
    <row r="82" spans="1:20" x14ac:dyDescent="0.25">
      <c r="A82" t="s">
        <v>35</v>
      </c>
      <c r="B82" t="s">
        <v>36</v>
      </c>
      <c r="C82">
        <v>66.666666666666671</v>
      </c>
      <c r="D82">
        <v>3</v>
      </c>
      <c r="E82" t="s">
        <v>11096</v>
      </c>
      <c r="F82">
        <v>99.99</v>
      </c>
      <c r="G82">
        <v>0</v>
      </c>
      <c r="H82" t="s">
        <v>661</v>
      </c>
      <c r="I82" t="s">
        <v>11097</v>
      </c>
      <c r="J82" t="s">
        <v>634</v>
      </c>
      <c r="K82" t="s">
        <v>635</v>
      </c>
      <c r="L82" t="s">
        <v>636</v>
      </c>
      <c r="M82" t="s">
        <v>11098</v>
      </c>
      <c r="N82" t="s">
        <v>635</v>
      </c>
      <c r="O82" t="s">
        <v>668</v>
      </c>
      <c r="P82" t="s">
        <v>22</v>
      </c>
      <c r="Q82" t="s">
        <v>669</v>
      </c>
      <c r="R82" t="s">
        <v>636</v>
      </c>
      <c r="S82" t="s">
        <v>11099</v>
      </c>
      <c r="T82" t="s">
        <v>11100</v>
      </c>
    </row>
    <row r="83" spans="1:20" x14ac:dyDescent="0.25">
      <c r="A83" t="s">
        <v>37</v>
      </c>
      <c r="B83" t="s">
        <v>38</v>
      </c>
      <c r="C83">
        <v>66.666666666666671</v>
      </c>
      <c r="D83">
        <v>3</v>
      </c>
      <c r="E83" t="s">
        <v>11101</v>
      </c>
      <c r="F83">
        <v>99.99</v>
      </c>
      <c r="G83">
        <v>0</v>
      </c>
      <c r="H83" t="s">
        <v>661</v>
      </c>
      <c r="I83" t="s">
        <v>11102</v>
      </c>
      <c r="J83" t="s">
        <v>1314</v>
      </c>
      <c r="K83" t="s">
        <v>635</v>
      </c>
      <c r="L83" t="s">
        <v>636</v>
      </c>
      <c r="M83" t="s">
        <v>11100</v>
      </c>
      <c r="N83" t="s">
        <v>635</v>
      </c>
      <c r="O83" t="s">
        <v>1071</v>
      </c>
      <c r="P83" t="s">
        <v>22</v>
      </c>
      <c r="Q83" t="s">
        <v>639</v>
      </c>
      <c r="R83" t="s">
        <v>636</v>
      </c>
      <c r="S83" t="s">
        <v>11103</v>
      </c>
      <c r="T83" t="s">
        <v>11100</v>
      </c>
    </row>
    <row r="84" spans="1:20" x14ac:dyDescent="0.25">
      <c r="A84" t="s">
        <v>116</v>
      </c>
      <c r="B84" t="s">
        <v>117</v>
      </c>
      <c r="C84">
        <v>10</v>
      </c>
      <c r="D84">
        <v>20</v>
      </c>
      <c r="E84" t="s">
        <v>11104</v>
      </c>
      <c r="F84">
        <v>414</v>
      </c>
      <c r="G84">
        <v>0</v>
      </c>
      <c r="H84" t="s">
        <v>647</v>
      </c>
      <c r="I84" t="s">
        <v>9611</v>
      </c>
      <c r="J84" t="s">
        <v>11105</v>
      </c>
      <c r="K84" t="s">
        <v>11106</v>
      </c>
      <c r="L84" t="s">
        <v>3723</v>
      </c>
      <c r="M84" t="s">
        <v>11107</v>
      </c>
      <c r="N84" t="s">
        <v>635</v>
      </c>
      <c r="O84" t="s">
        <v>678</v>
      </c>
      <c r="P84" t="s">
        <v>43</v>
      </c>
      <c r="Q84" t="s">
        <v>654</v>
      </c>
      <c r="R84" t="s">
        <v>636</v>
      </c>
      <c r="S84" t="s">
        <v>11108</v>
      </c>
      <c r="T84" t="s">
        <v>11107</v>
      </c>
    </row>
    <row r="85" spans="1:20" x14ac:dyDescent="0.25">
      <c r="A85" t="s">
        <v>33</v>
      </c>
      <c r="B85" t="s">
        <v>34</v>
      </c>
      <c r="C85">
        <v>17</v>
      </c>
      <c r="D85">
        <v>8</v>
      </c>
      <c r="E85" t="s">
        <v>11104</v>
      </c>
      <c r="F85">
        <v>414</v>
      </c>
      <c r="G85">
        <v>0</v>
      </c>
      <c r="H85" t="s">
        <v>647</v>
      </c>
      <c r="I85" t="s">
        <v>9611</v>
      </c>
      <c r="J85" t="s">
        <v>11105</v>
      </c>
      <c r="K85" t="s">
        <v>11106</v>
      </c>
      <c r="L85" t="s">
        <v>3723</v>
      </c>
      <c r="M85" t="s">
        <v>11107</v>
      </c>
      <c r="N85" t="s">
        <v>635</v>
      </c>
      <c r="O85" t="s">
        <v>678</v>
      </c>
      <c r="P85" t="s">
        <v>43</v>
      </c>
      <c r="Q85" t="s">
        <v>654</v>
      </c>
      <c r="R85" t="s">
        <v>636</v>
      </c>
      <c r="S85" t="s">
        <v>11108</v>
      </c>
      <c r="T85" t="s">
        <v>11107</v>
      </c>
    </row>
    <row r="86" spans="1:20" x14ac:dyDescent="0.25">
      <c r="A86" t="s">
        <v>164</v>
      </c>
      <c r="B86" t="s">
        <v>165</v>
      </c>
      <c r="C86">
        <v>33.333333333333336</v>
      </c>
      <c r="D86">
        <v>6</v>
      </c>
      <c r="E86" t="s">
        <v>11109</v>
      </c>
      <c r="F86">
        <v>332</v>
      </c>
      <c r="G86">
        <v>0</v>
      </c>
      <c r="H86" t="s">
        <v>647</v>
      </c>
      <c r="I86" t="s">
        <v>9611</v>
      </c>
      <c r="J86" t="s">
        <v>11105</v>
      </c>
      <c r="K86" t="s">
        <v>11106</v>
      </c>
      <c r="L86" t="s">
        <v>3723</v>
      </c>
      <c r="M86" t="s">
        <v>11107</v>
      </c>
      <c r="N86" t="s">
        <v>635</v>
      </c>
      <c r="O86" t="s">
        <v>678</v>
      </c>
      <c r="P86" t="s">
        <v>43</v>
      </c>
      <c r="Q86" t="s">
        <v>654</v>
      </c>
      <c r="R86" t="s">
        <v>636</v>
      </c>
      <c r="S86" t="s">
        <v>11110</v>
      </c>
      <c r="T86" t="s">
        <v>11107</v>
      </c>
    </row>
    <row r="87" spans="1:20" x14ac:dyDescent="0.25">
      <c r="A87" t="s">
        <v>33</v>
      </c>
      <c r="B87" t="s">
        <v>34</v>
      </c>
      <c r="C87">
        <v>17</v>
      </c>
      <c r="D87">
        <v>2</v>
      </c>
      <c r="E87" t="s">
        <v>11109</v>
      </c>
      <c r="F87">
        <v>332</v>
      </c>
      <c r="G87">
        <v>0</v>
      </c>
      <c r="H87" t="s">
        <v>647</v>
      </c>
      <c r="I87" t="s">
        <v>9611</v>
      </c>
      <c r="J87" t="s">
        <v>11105</v>
      </c>
      <c r="K87" t="s">
        <v>11106</v>
      </c>
      <c r="L87" t="s">
        <v>3723</v>
      </c>
      <c r="M87" t="s">
        <v>11107</v>
      </c>
      <c r="N87" t="s">
        <v>635</v>
      </c>
      <c r="O87" t="s">
        <v>678</v>
      </c>
      <c r="P87" t="s">
        <v>43</v>
      </c>
      <c r="Q87" t="s">
        <v>654</v>
      </c>
      <c r="R87" t="s">
        <v>636</v>
      </c>
      <c r="S87" t="s">
        <v>11110</v>
      </c>
      <c r="T87" t="s">
        <v>11107</v>
      </c>
    </row>
    <row r="88" spans="1:20" x14ac:dyDescent="0.25">
      <c r="A88" t="s">
        <v>39</v>
      </c>
      <c r="B88" t="s">
        <v>44</v>
      </c>
      <c r="C88">
        <v>66.333333333333329</v>
      </c>
      <c r="D88">
        <v>3</v>
      </c>
      <c r="E88" t="s">
        <v>11111</v>
      </c>
      <c r="F88">
        <v>224.69</v>
      </c>
      <c r="G88">
        <v>0</v>
      </c>
      <c r="H88" t="s">
        <v>661</v>
      </c>
      <c r="I88" t="s">
        <v>11112</v>
      </c>
      <c r="J88" t="s">
        <v>1581</v>
      </c>
      <c r="K88" t="s">
        <v>635</v>
      </c>
      <c r="L88" t="s">
        <v>636</v>
      </c>
      <c r="M88" t="s">
        <v>11113</v>
      </c>
      <c r="N88" t="s">
        <v>635</v>
      </c>
      <c r="O88" t="s">
        <v>668</v>
      </c>
      <c r="P88" t="s">
        <v>22</v>
      </c>
      <c r="Q88" t="s">
        <v>669</v>
      </c>
      <c r="R88" t="s">
        <v>636</v>
      </c>
      <c r="S88" t="s">
        <v>11114</v>
      </c>
      <c r="T88" t="s">
        <v>11113</v>
      </c>
    </row>
    <row r="89" spans="1:20" x14ac:dyDescent="0.25">
      <c r="A89" t="s">
        <v>164</v>
      </c>
      <c r="B89" t="s">
        <v>165</v>
      </c>
      <c r="C89">
        <v>50</v>
      </c>
      <c r="D89">
        <v>6</v>
      </c>
      <c r="E89" t="s">
        <v>11115</v>
      </c>
      <c r="F89">
        <v>278.72000000000003</v>
      </c>
      <c r="G89">
        <v>0</v>
      </c>
      <c r="H89" t="s">
        <v>661</v>
      </c>
      <c r="I89" t="s">
        <v>7012</v>
      </c>
      <c r="J89" t="s">
        <v>2074</v>
      </c>
      <c r="K89" t="s">
        <v>635</v>
      </c>
      <c r="L89" t="s">
        <v>636</v>
      </c>
      <c r="M89" t="s">
        <v>11116</v>
      </c>
      <c r="N89" t="s">
        <v>635</v>
      </c>
      <c r="O89" t="s">
        <v>638</v>
      </c>
      <c r="P89" t="s">
        <v>22</v>
      </c>
      <c r="Q89" t="s">
        <v>639</v>
      </c>
      <c r="R89" t="s">
        <v>11117</v>
      </c>
      <c r="S89" t="s">
        <v>11118</v>
      </c>
      <c r="T89" t="s">
        <v>11119</v>
      </c>
    </row>
    <row r="90" spans="1:20" x14ac:dyDescent="0.25">
      <c r="A90" t="s">
        <v>164</v>
      </c>
      <c r="B90" t="s">
        <v>165</v>
      </c>
      <c r="C90">
        <v>33.333333333333336</v>
      </c>
      <c r="D90">
        <v>3</v>
      </c>
      <c r="E90" t="s">
        <v>11115</v>
      </c>
      <c r="F90">
        <v>278.72000000000003</v>
      </c>
      <c r="G90">
        <v>0</v>
      </c>
      <c r="H90" t="s">
        <v>661</v>
      </c>
      <c r="I90" t="s">
        <v>7012</v>
      </c>
      <c r="J90" t="s">
        <v>2074</v>
      </c>
      <c r="K90" t="s">
        <v>635</v>
      </c>
      <c r="L90" t="s">
        <v>636</v>
      </c>
      <c r="M90" t="s">
        <v>11116</v>
      </c>
      <c r="N90" t="s">
        <v>635</v>
      </c>
      <c r="O90" t="s">
        <v>638</v>
      </c>
      <c r="P90" t="s">
        <v>22</v>
      </c>
      <c r="Q90" t="s">
        <v>639</v>
      </c>
      <c r="R90" t="s">
        <v>11117</v>
      </c>
      <c r="S90" t="s">
        <v>11118</v>
      </c>
      <c r="T90" t="s">
        <v>11119</v>
      </c>
    </row>
    <row r="91" spans="1:20" x14ac:dyDescent="0.25">
      <c r="A91" t="s">
        <v>258</v>
      </c>
      <c r="B91" t="s">
        <v>264</v>
      </c>
      <c r="C91">
        <v>139</v>
      </c>
      <c r="D91">
        <v>1</v>
      </c>
      <c r="E91" t="s">
        <v>11120</v>
      </c>
      <c r="F91">
        <v>218</v>
      </c>
      <c r="G91">
        <v>0</v>
      </c>
      <c r="H91" t="s">
        <v>661</v>
      </c>
      <c r="I91" t="s">
        <v>11121</v>
      </c>
      <c r="J91" t="s">
        <v>1091</v>
      </c>
      <c r="K91" t="s">
        <v>635</v>
      </c>
      <c r="L91" t="s">
        <v>636</v>
      </c>
      <c r="M91" t="s">
        <v>11122</v>
      </c>
      <c r="N91" t="s">
        <v>635</v>
      </c>
      <c r="O91" t="s">
        <v>668</v>
      </c>
      <c r="P91" t="s">
        <v>22</v>
      </c>
      <c r="Q91" t="s">
        <v>669</v>
      </c>
      <c r="R91" t="s">
        <v>636</v>
      </c>
      <c r="S91" t="s">
        <v>11123</v>
      </c>
      <c r="T91" t="s">
        <v>11122</v>
      </c>
    </row>
    <row r="92" spans="1:20" x14ac:dyDescent="0.25">
      <c r="A92" t="s">
        <v>256</v>
      </c>
      <c r="B92" t="s">
        <v>262</v>
      </c>
      <c r="C92">
        <v>139</v>
      </c>
      <c r="D92">
        <v>1</v>
      </c>
      <c r="E92" t="s">
        <v>11120</v>
      </c>
      <c r="F92">
        <v>218</v>
      </c>
      <c r="G92">
        <v>0</v>
      </c>
      <c r="H92" t="s">
        <v>661</v>
      </c>
      <c r="I92" t="s">
        <v>11121</v>
      </c>
      <c r="J92" t="s">
        <v>1091</v>
      </c>
      <c r="K92" t="s">
        <v>635</v>
      </c>
      <c r="L92" t="s">
        <v>636</v>
      </c>
      <c r="M92" t="s">
        <v>11122</v>
      </c>
      <c r="N92" t="s">
        <v>635</v>
      </c>
      <c r="O92" t="s">
        <v>668</v>
      </c>
      <c r="P92" t="s">
        <v>22</v>
      </c>
      <c r="Q92" t="s">
        <v>669</v>
      </c>
      <c r="R92" t="s">
        <v>636</v>
      </c>
      <c r="S92" t="s">
        <v>11123</v>
      </c>
      <c r="T92" t="s">
        <v>11122</v>
      </c>
    </row>
    <row r="93" spans="1:20" x14ac:dyDescent="0.25">
      <c r="A93" t="s">
        <v>164</v>
      </c>
      <c r="B93" t="s">
        <v>165</v>
      </c>
      <c r="C93">
        <v>33.333333333333336</v>
      </c>
      <c r="D93">
        <v>3</v>
      </c>
      <c r="E93" t="s">
        <v>11124</v>
      </c>
      <c r="F93">
        <v>99.99</v>
      </c>
      <c r="G93">
        <v>0</v>
      </c>
      <c r="H93" t="s">
        <v>661</v>
      </c>
      <c r="I93" t="s">
        <v>11125</v>
      </c>
      <c r="J93" t="s">
        <v>1941</v>
      </c>
      <c r="K93" t="s">
        <v>635</v>
      </c>
      <c r="L93" t="s">
        <v>636</v>
      </c>
      <c r="M93" t="s">
        <v>11126</v>
      </c>
      <c r="N93" t="s">
        <v>635</v>
      </c>
      <c r="O93" t="s">
        <v>638</v>
      </c>
      <c r="P93" t="s">
        <v>22</v>
      </c>
      <c r="Q93" t="s">
        <v>639</v>
      </c>
      <c r="R93" t="s">
        <v>636</v>
      </c>
      <c r="S93" t="s">
        <v>11127</v>
      </c>
      <c r="T93" t="s">
        <v>11126</v>
      </c>
    </row>
    <row r="94" spans="1:20" x14ac:dyDescent="0.25">
      <c r="A94" t="s">
        <v>37</v>
      </c>
      <c r="B94" t="s">
        <v>38</v>
      </c>
      <c r="C94">
        <v>66.666666666666671</v>
      </c>
      <c r="D94">
        <v>6</v>
      </c>
      <c r="E94" t="s">
        <v>11128</v>
      </c>
      <c r="F94">
        <v>199.98</v>
      </c>
      <c r="G94">
        <v>0</v>
      </c>
      <c r="H94" t="s">
        <v>661</v>
      </c>
      <c r="I94" t="s">
        <v>11129</v>
      </c>
      <c r="J94" t="s">
        <v>1105</v>
      </c>
      <c r="K94" t="s">
        <v>635</v>
      </c>
      <c r="L94" t="s">
        <v>636</v>
      </c>
      <c r="M94" t="s">
        <v>11130</v>
      </c>
      <c r="N94" t="s">
        <v>635</v>
      </c>
      <c r="O94" t="s">
        <v>1071</v>
      </c>
      <c r="P94" t="s">
        <v>22</v>
      </c>
      <c r="Q94" t="s">
        <v>639</v>
      </c>
      <c r="R94" t="s">
        <v>636</v>
      </c>
      <c r="S94" t="s">
        <v>11131</v>
      </c>
      <c r="T94" t="s">
        <v>11130</v>
      </c>
    </row>
    <row r="95" spans="1:20" x14ac:dyDescent="0.25">
      <c r="A95" t="s">
        <v>37</v>
      </c>
      <c r="B95" t="s">
        <v>38</v>
      </c>
      <c r="C95">
        <v>66.666666666666671</v>
      </c>
      <c r="D95">
        <v>3</v>
      </c>
      <c r="E95" t="s">
        <v>11132</v>
      </c>
      <c r="F95">
        <v>99.99</v>
      </c>
      <c r="G95">
        <v>0</v>
      </c>
      <c r="H95" t="s">
        <v>661</v>
      </c>
      <c r="I95" t="s">
        <v>11133</v>
      </c>
      <c r="J95" t="s">
        <v>1025</v>
      </c>
      <c r="K95" t="s">
        <v>635</v>
      </c>
      <c r="L95" t="s">
        <v>636</v>
      </c>
      <c r="M95" t="s">
        <v>11134</v>
      </c>
      <c r="N95" t="s">
        <v>635</v>
      </c>
      <c r="O95" t="s">
        <v>638</v>
      </c>
      <c r="P95" t="s">
        <v>22</v>
      </c>
      <c r="Q95" t="s">
        <v>639</v>
      </c>
      <c r="R95" t="s">
        <v>636</v>
      </c>
      <c r="S95" t="s">
        <v>11135</v>
      </c>
      <c r="T95" t="s">
        <v>11136</v>
      </c>
    </row>
    <row r="96" spans="1:20" x14ac:dyDescent="0.25">
      <c r="A96" t="s">
        <v>257</v>
      </c>
      <c r="B96" t="s">
        <v>263</v>
      </c>
      <c r="C96">
        <v>139</v>
      </c>
      <c r="D96">
        <v>1</v>
      </c>
      <c r="E96" t="s">
        <v>11137</v>
      </c>
      <c r="F96">
        <v>108.99</v>
      </c>
      <c r="G96">
        <v>0</v>
      </c>
      <c r="H96" t="s">
        <v>661</v>
      </c>
      <c r="I96" t="s">
        <v>11138</v>
      </c>
      <c r="J96" t="s">
        <v>1314</v>
      </c>
      <c r="K96" t="s">
        <v>635</v>
      </c>
      <c r="L96" t="s">
        <v>636</v>
      </c>
      <c r="M96" t="s">
        <v>11139</v>
      </c>
      <c r="N96" t="s">
        <v>635</v>
      </c>
      <c r="O96" t="s">
        <v>638</v>
      </c>
      <c r="P96" t="s">
        <v>22</v>
      </c>
      <c r="Q96" t="s">
        <v>639</v>
      </c>
      <c r="R96" t="s">
        <v>636</v>
      </c>
      <c r="S96" t="s">
        <v>11140</v>
      </c>
      <c r="T96" t="s">
        <v>11139</v>
      </c>
    </row>
    <row r="97" spans="1:20" x14ac:dyDescent="0.25">
      <c r="A97" t="s">
        <v>31</v>
      </c>
      <c r="B97" t="s">
        <v>32</v>
      </c>
      <c r="C97">
        <v>54.5</v>
      </c>
      <c r="D97">
        <v>2</v>
      </c>
      <c r="E97" t="s">
        <v>11141</v>
      </c>
      <c r="F97">
        <v>67.5</v>
      </c>
      <c r="G97">
        <v>7.5</v>
      </c>
      <c r="H97" t="s">
        <v>647</v>
      </c>
      <c r="I97" t="s">
        <v>11142</v>
      </c>
      <c r="J97" t="s">
        <v>11143</v>
      </c>
      <c r="K97" t="s">
        <v>11144</v>
      </c>
      <c r="L97" t="s">
        <v>11145</v>
      </c>
      <c r="M97" t="s">
        <v>11139</v>
      </c>
      <c r="N97" t="s">
        <v>635</v>
      </c>
      <c r="O97" t="s">
        <v>706</v>
      </c>
      <c r="P97" t="s">
        <v>40</v>
      </c>
      <c r="Q97" t="s">
        <v>707</v>
      </c>
      <c r="R97" t="s">
        <v>636</v>
      </c>
      <c r="S97" t="s">
        <v>11146</v>
      </c>
      <c r="T97" t="s">
        <v>11147</v>
      </c>
    </row>
    <row r="98" spans="1:20" x14ac:dyDescent="0.25">
      <c r="A98" t="s">
        <v>164</v>
      </c>
      <c r="B98" t="s">
        <v>165</v>
      </c>
      <c r="C98">
        <v>40</v>
      </c>
      <c r="D98">
        <v>10</v>
      </c>
      <c r="E98" t="s">
        <v>11148</v>
      </c>
      <c r="F98">
        <v>293.25</v>
      </c>
      <c r="G98">
        <v>0</v>
      </c>
      <c r="H98" t="s">
        <v>661</v>
      </c>
      <c r="I98" t="s">
        <v>8197</v>
      </c>
      <c r="J98" t="s">
        <v>727</v>
      </c>
      <c r="K98" t="s">
        <v>635</v>
      </c>
      <c r="L98" t="s">
        <v>636</v>
      </c>
      <c r="M98" t="s">
        <v>11149</v>
      </c>
      <c r="N98" t="s">
        <v>635</v>
      </c>
      <c r="O98" t="s">
        <v>638</v>
      </c>
      <c r="P98" t="s">
        <v>22</v>
      </c>
      <c r="Q98" t="s">
        <v>639</v>
      </c>
      <c r="R98" t="s">
        <v>636</v>
      </c>
      <c r="S98" t="s">
        <v>11150</v>
      </c>
      <c r="T98" t="s">
        <v>11149</v>
      </c>
    </row>
    <row r="99" spans="1:20" x14ac:dyDescent="0.25">
      <c r="A99" t="s">
        <v>39</v>
      </c>
      <c r="B99" t="s">
        <v>44</v>
      </c>
      <c r="C99">
        <v>70.5</v>
      </c>
      <c r="D99">
        <v>2</v>
      </c>
      <c r="E99" t="s">
        <v>11151</v>
      </c>
      <c r="F99">
        <v>141</v>
      </c>
      <c r="G99">
        <v>0</v>
      </c>
      <c r="H99" t="s">
        <v>647</v>
      </c>
      <c r="I99" t="s">
        <v>11152</v>
      </c>
      <c r="J99" t="s">
        <v>11153</v>
      </c>
      <c r="K99" t="s">
        <v>5803</v>
      </c>
      <c r="L99" t="s">
        <v>3462</v>
      </c>
      <c r="M99" t="s">
        <v>11154</v>
      </c>
      <c r="N99" t="s">
        <v>635</v>
      </c>
      <c r="O99" t="s">
        <v>678</v>
      </c>
      <c r="P99" t="s">
        <v>43</v>
      </c>
      <c r="Q99" t="s">
        <v>654</v>
      </c>
      <c r="R99" t="s">
        <v>636</v>
      </c>
      <c r="S99" t="s">
        <v>11155</v>
      </c>
      <c r="T99" t="s">
        <v>11156</v>
      </c>
    </row>
    <row r="100" spans="1:20" x14ac:dyDescent="0.25">
      <c r="A100" t="s">
        <v>37</v>
      </c>
      <c r="B100" t="s">
        <v>38</v>
      </c>
      <c r="C100">
        <v>33</v>
      </c>
      <c r="D100">
        <v>20</v>
      </c>
      <c r="E100" t="s">
        <v>11157</v>
      </c>
      <c r="F100">
        <v>635</v>
      </c>
      <c r="G100">
        <v>0</v>
      </c>
      <c r="H100" t="s">
        <v>661</v>
      </c>
      <c r="I100" t="s">
        <v>11158</v>
      </c>
      <c r="J100" t="s">
        <v>643</v>
      </c>
      <c r="K100" t="s">
        <v>635</v>
      </c>
      <c r="L100" t="s">
        <v>636</v>
      </c>
      <c r="M100" t="s">
        <v>11159</v>
      </c>
      <c r="N100" t="s">
        <v>635</v>
      </c>
      <c r="O100" t="s">
        <v>638</v>
      </c>
      <c r="P100" t="s">
        <v>22</v>
      </c>
      <c r="Q100" t="s">
        <v>639</v>
      </c>
      <c r="R100" t="s">
        <v>11160</v>
      </c>
      <c r="S100" t="s">
        <v>11161</v>
      </c>
      <c r="T100" t="s">
        <v>11159</v>
      </c>
    </row>
    <row r="101" spans="1:20" x14ac:dyDescent="0.25">
      <c r="A101" t="s">
        <v>39</v>
      </c>
      <c r="B101" t="s">
        <v>44</v>
      </c>
      <c r="C101">
        <v>76</v>
      </c>
      <c r="D101">
        <v>2</v>
      </c>
      <c r="E101" t="s">
        <v>11162</v>
      </c>
      <c r="F101">
        <v>270</v>
      </c>
      <c r="G101">
        <v>0</v>
      </c>
      <c r="H101" t="s">
        <v>647</v>
      </c>
      <c r="I101" t="s">
        <v>3147</v>
      </c>
      <c r="J101" t="s">
        <v>11163</v>
      </c>
      <c r="K101" t="s">
        <v>11164</v>
      </c>
      <c r="L101" t="s">
        <v>7918</v>
      </c>
      <c r="M101" t="s">
        <v>11165</v>
      </c>
      <c r="N101" t="s">
        <v>635</v>
      </c>
      <c r="O101" t="s">
        <v>678</v>
      </c>
      <c r="P101" t="s">
        <v>43</v>
      </c>
      <c r="Q101" t="s">
        <v>654</v>
      </c>
      <c r="R101" t="s">
        <v>636</v>
      </c>
      <c r="S101" t="s">
        <v>11166</v>
      </c>
      <c r="T101" t="s">
        <v>11165</v>
      </c>
    </row>
    <row r="102" spans="1:20" x14ac:dyDescent="0.25">
      <c r="A102" t="s">
        <v>37</v>
      </c>
      <c r="B102" t="s">
        <v>38</v>
      </c>
      <c r="C102">
        <v>50</v>
      </c>
      <c r="D102">
        <v>1</v>
      </c>
      <c r="E102" t="s">
        <v>11162</v>
      </c>
      <c r="F102">
        <v>270</v>
      </c>
      <c r="G102">
        <v>0</v>
      </c>
      <c r="H102" t="s">
        <v>647</v>
      </c>
      <c r="I102" t="s">
        <v>3147</v>
      </c>
      <c r="J102" t="s">
        <v>11163</v>
      </c>
      <c r="K102" t="s">
        <v>11164</v>
      </c>
      <c r="L102" t="s">
        <v>7918</v>
      </c>
      <c r="M102" t="s">
        <v>11165</v>
      </c>
      <c r="N102" t="s">
        <v>635</v>
      </c>
      <c r="O102" t="s">
        <v>678</v>
      </c>
      <c r="P102" t="s">
        <v>43</v>
      </c>
      <c r="Q102" t="s">
        <v>654</v>
      </c>
      <c r="R102" t="s">
        <v>636</v>
      </c>
      <c r="S102" t="s">
        <v>11166</v>
      </c>
      <c r="T102" t="s">
        <v>11165</v>
      </c>
    </row>
    <row r="103" spans="1:20" x14ac:dyDescent="0.25">
      <c r="A103" t="s">
        <v>118</v>
      </c>
      <c r="B103" t="s">
        <v>91</v>
      </c>
      <c r="C103">
        <v>76</v>
      </c>
      <c r="D103">
        <v>1</v>
      </c>
      <c r="E103" t="s">
        <v>11162</v>
      </c>
      <c r="F103">
        <v>270</v>
      </c>
      <c r="G103">
        <v>0</v>
      </c>
      <c r="H103" t="s">
        <v>647</v>
      </c>
      <c r="I103" t="s">
        <v>3147</v>
      </c>
      <c r="J103" t="s">
        <v>11163</v>
      </c>
      <c r="K103" t="s">
        <v>11164</v>
      </c>
      <c r="L103" t="s">
        <v>7918</v>
      </c>
      <c r="M103" t="s">
        <v>11165</v>
      </c>
      <c r="N103" t="s">
        <v>635</v>
      </c>
      <c r="O103" t="s">
        <v>678</v>
      </c>
      <c r="P103" t="s">
        <v>43</v>
      </c>
      <c r="Q103" t="s">
        <v>654</v>
      </c>
      <c r="R103" t="s">
        <v>636</v>
      </c>
      <c r="S103" t="s">
        <v>11166</v>
      </c>
      <c r="T103" t="s">
        <v>11165</v>
      </c>
    </row>
    <row r="104" spans="1:20" x14ac:dyDescent="0.25">
      <c r="A104" t="s">
        <v>164</v>
      </c>
      <c r="B104" t="s">
        <v>165</v>
      </c>
      <c r="C104">
        <v>33.333333333333336</v>
      </c>
      <c r="D104">
        <v>3</v>
      </c>
      <c r="E104" t="s">
        <v>11167</v>
      </c>
      <c r="F104">
        <v>99.99</v>
      </c>
      <c r="G104">
        <v>0</v>
      </c>
      <c r="H104" t="s">
        <v>661</v>
      </c>
      <c r="I104" t="s">
        <v>11168</v>
      </c>
      <c r="J104" t="s">
        <v>2074</v>
      </c>
      <c r="K104" t="s">
        <v>635</v>
      </c>
      <c r="L104" t="s">
        <v>636</v>
      </c>
      <c r="M104" t="s">
        <v>11169</v>
      </c>
      <c r="N104" t="s">
        <v>635</v>
      </c>
      <c r="O104" t="s">
        <v>638</v>
      </c>
      <c r="P104" t="s">
        <v>22</v>
      </c>
      <c r="Q104" t="s">
        <v>639</v>
      </c>
      <c r="R104" t="s">
        <v>636</v>
      </c>
      <c r="S104" t="s">
        <v>11170</v>
      </c>
      <c r="T104" t="s">
        <v>11169</v>
      </c>
    </row>
    <row r="105" spans="1:20" x14ac:dyDescent="0.25">
      <c r="A105" t="s">
        <v>164</v>
      </c>
      <c r="B105" t="s">
        <v>165</v>
      </c>
      <c r="C105">
        <v>33.333333333333336</v>
      </c>
      <c r="D105">
        <v>3</v>
      </c>
      <c r="E105" t="s">
        <v>11171</v>
      </c>
      <c r="F105">
        <v>99.99</v>
      </c>
      <c r="G105">
        <v>0</v>
      </c>
      <c r="H105" t="s">
        <v>661</v>
      </c>
      <c r="I105" t="s">
        <v>11172</v>
      </c>
      <c r="J105" t="s">
        <v>634</v>
      </c>
      <c r="K105" t="s">
        <v>635</v>
      </c>
      <c r="L105" t="s">
        <v>636</v>
      </c>
      <c r="M105" t="s">
        <v>11173</v>
      </c>
      <c r="N105" t="s">
        <v>635</v>
      </c>
      <c r="O105" t="s">
        <v>638</v>
      </c>
      <c r="P105" t="s">
        <v>22</v>
      </c>
      <c r="Q105" t="s">
        <v>639</v>
      </c>
      <c r="R105" t="s">
        <v>636</v>
      </c>
      <c r="S105" t="s">
        <v>11174</v>
      </c>
      <c r="T105" t="s">
        <v>11173</v>
      </c>
    </row>
    <row r="106" spans="1:20" x14ac:dyDescent="0.25">
      <c r="A106" t="s">
        <v>164</v>
      </c>
      <c r="B106" t="s">
        <v>165</v>
      </c>
      <c r="C106">
        <v>33.333333333333336</v>
      </c>
      <c r="D106">
        <v>9</v>
      </c>
      <c r="E106" t="s">
        <v>11175</v>
      </c>
      <c r="F106">
        <v>278.73</v>
      </c>
      <c r="G106">
        <v>0</v>
      </c>
      <c r="H106" t="s">
        <v>661</v>
      </c>
      <c r="I106" t="s">
        <v>7615</v>
      </c>
      <c r="J106" t="s">
        <v>1399</v>
      </c>
      <c r="K106" t="s">
        <v>635</v>
      </c>
      <c r="L106" t="s">
        <v>636</v>
      </c>
      <c r="M106" t="s">
        <v>11176</v>
      </c>
      <c r="N106" t="s">
        <v>635</v>
      </c>
      <c r="O106" t="s">
        <v>668</v>
      </c>
      <c r="P106" t="s">
        <v>22</v>
      </c>
      <c r="Q106" t="s">
        <v>669</v>
      </c>
      <c r="R106" t="s">
        <v>11177</v>
      </c>
      <c r="S106" t="s">
        <v>11178</v>
      </c>
      <c r="T106" t="s">
        <v>11176</v>
      </c>
    </row>
    <row r="107" spans="1:20" x14ac:dyDescent="0.25">
      <c r="A107" t="s">
        <v>20</v>
      </c>
      <c r="B107" t="s">
        <v>21</v>
      </c>
      <c r="C107">
        <v>50</v>
      </c>
      <c r="D107">
        <v>1</v>
      </c>
      <c r="E107" t="s">
        <v>11179</v>
      </c>
      <c r="F107">
        <v>99.99</v>
      </c>
      <c r="G107">
        <v>0</v>
      </c>
      <c r="H107" t="s">
        <v>661</v>
      </c>
      <c r="I107" t="s">
        <v>11180</v>
      </c>
      <c r="J107" t="s">
        <v>1091</v>
      </c>
      <c r="K107" t="s">
        <v>635</v>
      </c>
      <c r="L107" t="s">
        <v>636</v>
      </c>
      <c r="M107" t="s">
        <v>11181</v>
      </c>
      <c r="N107" t="s">
        <v>635</v>
      </c>
      <c r="O107" t="s">
        <v>638</v>
      </c>
      <c r="P107" t="s">
        <v>22</v>
      </c>
      <c r="Q107" t="s">
        <v>639</v>
      </c>
      <c r="R107" t="s">
        <v>636</v>
      </c>
      <c r="S107" t="s">
        <v>11182</v>
      </c>
      <c r="T107" t="s">
        <v>11181</v>
      </c>
    </row>
    <row r="108" spans="1:20" x14ac:dyDescent="0.25">
      <c r="A108" t="s">
        <v>23</v>
      </c>
      <c r="B108" t="s">
        <v>24</v>
      </c>
      <c r="C108">
        <v>50</v>
      </c>
      <c r="D108">
        <v>1</v>
      </c>
      <c r="E108" t="s">
        <v>11179</v>
      </c>
      <c r="F108">
        <v>99.99</v>
      </c>
      <c r="G108">
        <v>0</v>
      </c>
      <c r="H108" t="s">
        <v>661</v>
      </c>
      <c r="I108" t="s">
        <v>11180</v>
      </c>
      <c r="J108" t="s">
        <v>1091</v>
      </c>
      <c r="K108" t="s">
        <v>635</v>
      </c>
      <c r="L108" t="s">
        <v>636</v>
      </c>
      <c r="M108" t="s">
        <v>11181</v>
      </c>
      <c r="N108" t="s">
        <v>635</v>
      </c>
      <c r="O108" t="s">
        <v>638</v>
      </c>
      <c r="P108" t="s">
        <v>22</v>
      </c>
      <c r="Q108" t="s">
        <v>639</v>
      </c>
      <c r="R108" t="s">
        <v>636</v>
      </c>
      <c r="S108" t="s">
        <v>11182</v>
      </c>
      <c r="T108" t="s">
        <v>11181</v>
      </c>
    </row>
    <row r="109" spans="1:20" x14ac:dyDescent="0.25">
      <c r="A109" t="s">
        <v>25</v>
      </c>
      <c r="B109" t="s">
        <v>26</v>
      </c>
      <c r="C109">
        <v>50</v>
      </c>
      <c r="D109">
        <v>1</v>
      </c>
      <c r="E109" t="s">
        <v>11179</v>
      </c>
      <c r="F109">
        <v>99.99</v>
      </c>
      <c r="G109">
        <v>0</v>
      </c>
      <c r="H109" t="s">
        <v>661</v>
      </c>
      <c r="I109" t="s">
        <v>11180</v>
      </c>
      <c r="J109" t="s">
        <v>1091</v>
      </c>
      <c r="K109" t="s">
        <v>635</v>
      </c>
      <c r="L109" t="s">
        <v>636</v>
      </c>
      <c r="M109" t="s">
        <v>11181</v>
      </c>
      <c r="N109" t="s">
        <v>635</v>
      </c>
      <c r="O109" t="s">
        <v>638</v>
      </c>
      <c r="P109" t="s">
        <v>22</v>
      </c>
      <c r="Q109" t="s">
        <v>639</v>
      </c>
      <c r="R109" t="s">
        <v>636</v>
      </c>
      <c r="S109" t="s">
        <v>11182</v>
      </c>
      <c r="T109" t="s">
        <v>11181</v>
      </c>
    </row>
    <row r="110" spans="1:20" x14ac:dyDescent="0.25">
      <c r="A110" t="s">
        <v>121</v>
      </c>
      <c r="B110" t="s">
        <v>122</v>
      </c>
      <c r="C110">
        <v>14</v>
      </c>
      <c r="D110">
        <v>1</v>
      </c>
      <c r="E110" t="s">
        <v>11183</v>
      </c>
      <c r="F110">
        <v>14</v>
      </c>
      <c r="G110">
        <v>0</v>
      </c>
      <c r="H110" t="s">
        <v>661</v>
      </c>
      <c r="I110" t="s">
        <v>11184</v>
      </c>
      <c r="J110" t="s">
        <v>11185</v>
      </c>
      <c r="K110" t="s">
        <v>8999</v>
      </c>
      <c r="L110" t="s">
        <v>4114</v>
      </c>
      <c r="M110" t="s">
        <v>11169</v>
      </c>
      <c r="N110" t="s">
        <v>635</v>
      </c>
      <c r="O110" t="s">
        <v>678</v>
      </c>
      <c r="P110" t="s">
        <v>43</v>
      </c>
      <c r="Q110" t="s">
        <v>654</v>
      </c>
      <c r="R110" t="s">
        <v>636</v>
      </c>
      <c r="S110" t="s">
        <v>11186</v>
      </c>
      <c r="T110" t="s">
        <v>11187</v>
      </c>
    </row>
    <row r="111" spans="1:20" x14ac:dyDescent="0.25">
      <c r="A111" t="s">
        <v>164</v>
      </c>
      <c r="B111" t="s">
        <v>165</v>
      </c>
      <c r="C111">
        <v>50</v>
      </c>
      <c r="D111">
        <v>6</v>
      </c>
      <c r="E111" t="s">
        <v>11188</v>
      </c>
      <c r="F111">
        <v>199.99</v>
      </c>
      <c r="G111">
        <v>0</v>
      </c>
      <c r="H111" t="s">
        <v>661</v>
      </c>
      <c r="I111" t="s">
        <v>11189</v>
      </c>
      <c r="J111" t="s">
        <v>2438</v>
      </c>
      <c r="K111" t="s">
        <v>635</v>
      </c>
      <c r="L111" t="s">
        <v>636</v>
      </c>
      <c r="M111" t="s">
        <v>11190</v>
      </c>
      <c r="N111" t="s">
        <v>635</v>
      </c>
      <c r="O111" t="s">
        <v>638</v>
      </c>
      <c r="P111" t="s">
        <v>22</v>
      </c>
      <c r="Q111" t="s">
        <v>639</v>
      </c>
      <c r="R111" t="s">
        <v>636</v>
      </c>
      <c r="S111" t="s">
        <v>11191</v>
      </c>
      <c r="T111" t="s">
        <v>11190</v>
      </c>
    </row>
    <row r="112" spans="1:20" x14ac:dyDescent="0.25">
      <c r="A112" t="s">
        <v>35</v>
      </c>
      <c r="B112" t="s">
        <v>36</v>
      </c>
      <c r="C112">
        <v>66.666666666666671</v>
      </c>
      <c r="D112">
        <v>3</v>
      </c>
      <c r="E112" t="s">
        <v>11192</v>
      </c>
      <c r="F112">
        <v>99.99</v>
      </c>
      <c r="G112">
        <v>0</v>
      </c>
      <c r="H112" t="s">
        <v>661</v>
      </c>
      <c r="I112" t="s">
        <v>11193</v>
      </c>
      <c r="J112" t="s">
        <v>11194</v>
      </c>
      <c r="K112" t="s">
        <v>635</v>
      </c>
      <c r="L112" t="s">
        <v>636</v>
      </c>
      <c r="M112" t="s">
        <v>11195</v>
      </c>
      <c r="N112" t="s">
        <v>635</v>
      </c>
      <c r="O112" t="s">
        <v>638</v>
      </c>
      <c r="P112" t="s">
        <v>22</v>
      </c>
      <c r="Q112" t="s">
        <v>639</v>
      </c>
      <c r="R112" t="s">
        <v>636</v>
      </c>
      <c r="S112" t="s">
        <v>11196</v>
      </c>
      <c r="T112" t="s">
        <v>11195</v>
      </c>
    </row>
    <row r="113" spans="1:20" x14ac:dyDescent="0.25">
      <c r="A113" t="s">
        <v>164</v>
      </c>
      <c r="B113" t="s">
        <v>165</v>
      </c>
      <c r="C113">
        <v>50</v>
      </c>
      <c r="D113">
        <v>6</v>
      </c>
      <c r="E113" t="s">
        <v>11197</v>
      </c>
      <c r="F113">
        <v>545.74</v>
      </c>
      <c r="G113">
        <v>0</v>
      </c>
      <c r="H113" t="s">
        <v>661</v>
      </c>
      <c r="I113" t="s">
        <v>11198</v>
      </c>
      <c r="J113" t="s">
        <v>776</v>
      </c>
      <c r="K113" t="s">
        <v>635</v>
      </c>
      <c r="L113" t="s">
        <v>636</v>
      </c>
      <c r="M113" t="s">
        <v>11199</v>
      </c>
      <c r="N113" t="s">
        <v>635</v>
      </c>
      <c r="O113" t="s">
        <v>638</v>
      </c>
      <c r="P113" t="s">
        <v>22</v>
      </c>
      <c r="Q113" t="s">
        <v>639</v>
      </c>
      <c r="R113" t="s">
        <v>636</v>
      </c>
      <c r="S113" t="s">
        <v>11200</v>
      </c>
      <c r="T113" t="s">
        <v>11199</v>
      </c>
    </row>
    <row r="114" spans="1:20" x14ac:dyDescent="0.25">
      <c r="A114" t="s">
        <v>35</v>
      </c>
      <c r="B114" t="s">
        <v>36</v>
      </c>
      <c r="C114">
        <v>66.666666666666671</v>
      </c>
      <c r="D114">
        <v>3</v>
      </c>
      <c r="E114" t="s">
        <v>11197</v>
      </c>
      <c r="F114">
        <v>545.74</v>
      </c>
      <c r="G114">
        <v>0</v>
      </c>
      <c r="H114" t="s">
        <v>661</v>
      </c>
      <c r="I114" t="s">
        <v>11198</v>
      </c>
      <c r="J114" t="s">
        <v>776</v>
      </c>
      <c r="K114" t="s">
        <v>635</v>
      </c>
      <c r="L114" t="s">
        <v>636</v>
      </c>
      <c r="M114" t="s">
        <v>11199</v>
      </c>
      <c r="N114" t="s">
        <v>635</v>
      </c>
      <c r="O114" t="s">
        <v>638</v>
      </c>
      <c r="P114" t="s">
        <v>22</v>
      </c>
      <c r="Q114" t="s">
        <v>639</v>
      </c>
      <c r="R114" t="s">
        <v>636</v>
      </c>
      <c r="S114" t="s">
        <v>11200</v>
      </c>
      <c r="T114" t="s">
        <v>11199</v>
      </c>
    </row>
    <row r="115" spans="1:20" x14ac:dyDescent="0.25">
      <c r="A115" t="s">
        <v>37</v>
      </c>
      <c r="B115" t="s">
        <v>38</v>
      </c>
      <c r="C115">
        <v>66.666666666666671</v>
      </c>
      <c r="D115">
        <v>3</v>
      </c>
      <c r="E115" t="s">
        <v>11197</v>
      </c>
      <c r="F115">
        <v>545.74</v>
      </c>
      <c r="G115">
        <v>0</v>
      </c>
      <c r="H115" t="s">
        <v>661</v>
      </c>
      <c r="I115" t="s">
        <v>11198</v>
      </c>
      <c r="J115" t="s">
        <v>776</v>
      </c>
      <c r="K115" t="s">
        <v>635</v>
      </c>
      <c r="L115" t="s">
        <v>636</v>
      </c>
      <c r="M115" t="s">
        <v>11199</v>
      </c>
      <c r="N115" t="s">
        <v>635</v>
      </c>
      <c r="O115" t="s">
        <v>638</v>
      </c>
      <c r="P115" t="s">
        <v>22</v>
      </c>
      <c r="Q115" t="s">
        <v>639</v>
      </c>
      <c r="R115" t="s">
        <v>636</v>
      </c>
      <c r="S115" t="s">
        <v>11200</v>
      </c>
      <c r="T115" t="s">
        <v>11199</v>
      </c>
    </row>
    <row r="116" spans="1:20" x14ac:dyDescent="0.25">
      <c r="A116" t="s">
        <v>164</v>
      </c>
      <c r="B116" t="s">
        <v>165</v>
      </c>
      <c r="C116">
        <v>50</v>
      </c>
      <c r="D116">
        <v>6</v>
      </c>
      <c r="E116" t="s">
        <v>11197</v>
      </c>
      <c r="F116">
        <v>545.74</v>
      </c>
      <c r="G116">
        <v>0</v>
      </c>
      <c r="H116" t="s">
        <v>661</v>
      </c>
      <c r="I116" t="s">
        <v>11198</v>
      </c>
      <c r="J116" t="s">
        <v>776</v>
      </c>
      <c r="K116" t="s">
        <v>635</v>
      </c>
      <c r="L116" t="s">
        <v>636</v>
      </c>
      <c r="M116" t="s">
        <v>11199</v>
      </c>
      <c r="N116" t="s">
        <v>635</v>
      </c>
      <c r="O116" t="s">
        <v>638</v>
      </c>
      <c r="P116" t="s">
        <v>22</v>
      </c>
      <c r="Q116" t="s">
        <v>639</v>
      </c>
      <c r="R116" t="s">
        <v>636</v>
      </c>
      <c r="S116" t="s">
        <v>11200</v>
      </c>
      <c r="T116" t="s">
        <v>11199</v>
      </c>
    </row>
    <row r="117" spans="1:20" x14ac:dyDescent="0.25">
      <c r="A117" t="s">
        <v>164</v>
      </c>
      <c r="B117" t="s">
        <v>165</v>
      </c>
      <c r="C117">
        <v>50</v>
      </c>
      <c r="D117">
        <v>6</v>
      </c>
      <c r="E117" t="s">
        <v>11201</v>
      </c>
      <c r="F117">
        <v>199.99</v>
      </c>
      <c r="G117">
        <v>0</v>
      </c>
      <c r="H117" t="s">
        <v>661</v>
      </c>
      <c r="I117" t="s">
        <v>11202</v>
      </c>
      <c r="J117" t="s">
        <v>978</v>
      </c>
      <c r="K117" t="s">
        <v>635</v>
      </c>
      <c r="L117" t="s">
        <v>636</v>
      </c>
      <c r="M117" t="s">
        <v>11203</v>
      </c>
      <c r="N117" t="s">
        <v>635</v>
      </c>
      <c r="O117" t="s">
        <v>980</v>
      </c>
      <c r="P117" t="s">
        <v>22</v>
      </c>
      <c r="Q117" t="s">
        <v>669</v>
      </c>
      <c r="R117" t="s">
        <v>636</v>
      </c>
      <c r="S117" t="s">
        <v>11204</v>
      </c>
      <c r="T117" t="s">
        <v>11203</v>
      </c>
    </row>
    <row r="118" spans="1:20" x14ac:dyDescent="0.25">
      <c r="A118" t="s">
        <v>37</v>
      </c>
      <c r="B118" t="s">
        <v>38</v>
      </c>
      <c r="C118">
        <v>66.666666666666671</v>
      </c>
      <c r="D118">
        <v>3</v>
      </c>
      <c r="E118" t="s">
        <v>11205</v>
      </c>
      <c r="F118">
        <v>99.99</v>
      </c>
      <c r="G118">
        <v>0</v>
      </c>
      <c r="H118" t="s">
        <v>661</v>
      </c>
      <c r="I118" t="s">
        <v>8823</v>
      </c>
      <c r="J118" t="s">
        <v>2105</v>
      </c>
      <c r="K118" t="s">
        <v>635</v>
      </c>
      <c r="L118" t="s">
        <v>636</v>
      </c>
      <c r="M118" t="s">
        <v>11206</v>
      </c>
      <c r="N118" t="s">
        <v>635</v>
      </c>
      <c r="O118" t="s">
        <v>638</v>
      </c>
      <c r="P118" t="s">
        <v>22</v>
      </c>
      <c r="Q118" t="s">
        <v>639</v>
      </c>
      <c r="R118" t="s">
        <v>636</v>
      </c>
      <c r="S118" t="s">
        <v>11207</v>
      </c>
      <c r="T118" t="s">
        <v>11206</v>
      </c>
    </row>
    <row r="119" spans="1:20" x14ac:dyDescent="0.25">
      <c r="A119" t="s">
        <v>164</v>
      </c>
      <c r="B119" t="s">
        <v>165</v>
      </c>
      <c r="C119">
        <v>33.333333333333336</v>
      </c>
      <c r="D119">
        <v>3</v>
      </c>
      <c r="E119" t="s">
        <v>11208</v>
      </c>
      <c r="F119">
        <v>99.99</v>
      </c>
      <c r="G119">
        <v>0</v>
      </c>
      <c r="H119" t="s">
        <v>661</v>
      </c>
      <c r="I119" t="s">
        <v>11209</v>
      </c>
      <c r="J119" t="s">
        <v>1314</v>
      </c>
      <c r="K119" t="s">
        <v>635</v>
      </c>
      <c r="L119" t="s">
        <v>636</v>
      </c>
      <c r="M119" t="s">
        <v>11210</v>
      </c>
      <c r="N119" t="s">
        <v>635</v>
      </c>
      <c r="O119" t="s">
        <v>638</v>
      </c>
      <c r="P119" t="s">
        <v>22</v>
      </c>
      <c r="Q119" t="s">
        <v>639</v>
      </c>
      <c r="R119" t="s">
        <v>636</v>
      </c>
      <c r="S119" t="s">
        <v>11211</v>
      </c>
      <c r="T119" t="s">
        <v>11210</v>
      </c>
    </row>
    <row r="120" spans="1:20" x14ac:dyDescent="0.25">
      <c r="A120" t="s">
        <v>164</v>
      </c>
      <c r="B120" t="s">
        <v>165</v>
      </c>
      <c r="C120">
        <v>50</v>
      </c>
      <c r="D120">
        <v>6</v>
      </c>
      <c r="E120" t="s">
        <v>11212</v>
      </c>
      <c r="F120">
        <v>199.99</v>
      </c>
      <c r="G120">
        <v>0</v>
      </c>
      <c r="H120" t="s">
        <v>661</v>
      </c>
      <c r="I120" t="s">
        <v>11213</v>
      </c>
      <c r="J120" t="s">
        <v>643</v>
      </c>
      <c r="K120" t="s">
        <v>635</v>
      </c>
      <c r="L120" t="s">
        <v>636</v>
      </c>
      <c r="M120" t="s">
        <v>11214</v>
      </c>
      <c r="N120" t="s">
        <v>635</v>
      </c>
      <c r="O120" t="s">
        <v>668</v>
      </c>
      <c r="P120" t="s">
        <v>22</v>
      </c>
      <c r="Q120" t="s">
        <v>669</v>
      </c>
      <c r="R120" t="s">
        <v>636</v>
      </c>
      <c r="S120" t="s">
        <v>11215</v>
      </c>
      <c r="T120" t="s">
        <v>11214</v>
      </c>
    </row>
    <row r="121" spans="1:20" x14ac:dyDescent="0.25">
      <c r="A121" t="s">
        <v>37</v>
      </c>
      <c r="B121" t="s">
        <v>38</v>
      </c>
      <c r="C121">
        <v>66.666666666666671</v>
      </c>
      <c r="D121">
        <v>6</v>
      </c>
      <c r="E121" t="s">
        <v>11216</v>
      </c>
      <c r="F121">
        <v>199.98</v>
      </c>
      <c r="G121">
        <v>0</v>
      </c>
      <c r="H121" t="s">
        <v>661</v>
      </c>
      <c r="I121" t="s">
        <v>11217</v>
      </c>
      <c r="J121" t="s">
        <v>823</v>
      </c>
      <c r="K121" t="s">
        <v>635</v>
      </c>
      <c r="L121" t="s">
        <v>636</v>
      </c>
      <c r="M121" t="s">
        <v>11218</v>
      </c>
      <c r="N121" t="s">
        <v>635</v>
      </c>
      <c r="O121" t="s">
        <v>638</v>
      </c>
      <c r="P121" t="s">
        <v>22</v>
      </c>
      <c r="Q121" t="s">
        <v>639</v>
      </c>
      <c r="R121" t="s">
        <v>636</v>
      </c>
      <c r="S121" t="s">
        <v>11219</v>
      </c>
      <c r="T121" t="s">
        <v>11218</v>
      </c>
    </row>
    <row r="122" spans="1:20" x14ac:dyDescent="0.25">
      <c r="A122" t="s">
        <v>39</v>
      </c>
      <c r="B122" t="s">
        <v>44</v>
      </c>
      <c r="C122">
        <v>72</v>
      </c>
      <c r="D122">
        <v>1</v>
      </c>
      <c r="E122" t="s">
        <v>11220</v>
      </c>
      <c r="F122">
        <v>72</v>
      </c>
      <c r="G122">
        <v>0</v>
      </c>
      <c r="H122" t="s">
        <v>647</v>
      </c>
      <c r="I122" t="s">
        <v>11221</v>
      </c>
      <c r="J122" t="s">
        <v>11222</v>
      </c>
      <c r="K122" t="s">
        <v>5422</v>
      </c>
      <c r="L122" t="s">
        <v>2066</v>
      </c>
      <c r="M122" t="s">
        <v>11223</v>
      </c>
      <c r="N122" t="s">
        <v>635</v>
      </c>
      <c r="O122" t="s">
        <v>678</v>
      </c>
      <c r="P122" t="s">
        <v>43</v>
      </c>
      <c r="Q122" t="s">
        <v>654</v>
      </c>
      <c r="R122" t="s">
        <v>636</v>
      </c>
      <c r="S122" t="s">
        <v>11224</v>
      </c>
      <c r="T122" t="s">
        <v>11223</v>
      </c>
    </row>
    <row r="123" spans="1:20" x14ac:dyDescent="0.25">
      <c r="A123" t="s">
        <v>164</v>
      </c>
      <c r="B123" t="s">
        <v>165</v>
      </c>
      <c r="C123">
        <v>50</v>
      </c>
      <c r="D123">
        <v>6</v>
      </c>
      <c r="E123" t="s">
        <v>11225</v>
      </c>
      <c r="F123">
        <v>200</v>
      </c>
      <c r="G123">
        <v>0</v>
      </c>
      <c r="H123" t="s">
        <v>661</v>
      </c>
      <c r="I123" t="s">
        <v>11226</v>
      </c>
      <c r="J123" t="s">
        <v>2242</v>
      </c>
      <c r="K123" t="s">
        <v>635</v>
      </c>
      <c r="L123" t="s">
        <v>636</v>
      </c>
      <c r="M123" t="s">
        <v>11227</v>
      </c>
      <c r="N123" t="s">
        <v>635</v>
      </c>
      <c r="O123" t="s">
        <v>638</v>
      </c>
      <c r="P123" t="s">
        <v>22</v>
      </c>
      <c r="Q123" t="s">
        <v>639</v>
      </c>
      <c r="R123" t="s">
        <v>636</v>
      </c>
      <c r="S123" t="s">
        <v>11228</v>
      </c>
      <c r="T123" t="s">
        <v>11227</v>
      </c>
    </row>
    <row r="124" spans="1:20" x14ac:dyDescent="0.25">
      <c r="A124" t="s">
        <v>35</v>
      </c>
      <c r="B124" t="s">
        <v>36</v>
      </c>
      <c r="C124">
        <v>66.666666666666671</v>
      </c>
      <c r="D124">
        <v>3</v>
      </c>
      <c r="E124" t="s">
        <v>11229</v>
      </c>
      <c r="F124">
        <v>199.98</v>
      </c>
      <c r="G124">
        <v>0</v>
      </c>
      <c r="H124" t="s">
        <v>661</v>
      </c>
      <c r="I124" t="s">
        <v>11230</v>
      </c>
      <c r="J124" t="s">
        <v>2249</v>
      </c>
      <c r="K124" t="s">
        <v>635</v>
      </c>
      <c r="L124" t="s">
        <v>636</v>
      </c>
      <c r="M124" t="s">
        <v>11231</v>
      </c>
      <c r="N124" t="s">
        <v>635</v>
      </c>
      <c r="O124" t="s">
        <v>638</v>
      </c>
      <c r="P124" t="s">
        <v>22</v>
      </c>
      <c r="Q124" t="s">
        <v>639</v>
      </c>
      <c r="R124" t="s">
        <v>636</v>
      </c>
      <c r="S124" t="s">
        <v>11232</v>
      </c>
      <c r="T124" t="s">
        <v>11231</v>
      </c>
    </row>
    <row r="125" spans="1:20" x14ac:dyDescent="0.25">
      <c r="A125" t="s">
        <v>37</v>
      </c>
      <c r="B125" t="s">
        <v>38</v>
      </c>
      <c r="C125">
        <v>66.666666666666671</v>
      </c>
      <c r="D125">
        <v>3</v>
      </c>
      <c r="E125" t="s">
        <v>11229</v>
      </c>
      <c r="F125">
        <v>199.98</v>
      </c>
      <c r="G125">
        <v>0</v>
      </c>
      <c r="H125" t="s">
        <v>661</v>
      </c>
      <c r="I125" t="s">
        <v>11230</v>
      </c>
      <c r="J125" t="s">
        <v>2249</v>
      </c>
      <c r="K125" t="s">
        <v>635</v>
      </c>
      <c r="L125" t="s">
        <v>636</v>
      </c>
      <c r="M125" t="s">
        <v>11231</v>
      </c>
      <c r="N125" t="s">
        <v>635</v>
      </c>
      <c r="O125" t="s">
        <v>638</v>
      </c>
      <c r="P125" t="s">
        <v>22</v>
      </c>
      <c r="Q125" t="s">
        <v>639</v>
      </c>
      <c r="R125" t="s">
        <v>636</v>
      </c>
      <c r="S125" t="s">
        <v>11232</v>
      </c>
      <c r="T125" t="s">
        <v>11231</v>
      </c>
    </row>
    <row r="126" spans="1:20" x14ac:dyDescent="0.25">
      <c r="A126" t="s">
        <v>164</v>
      </c>
      <c r="B126" t="s">
        <v>165</v>
      </c>
      <c r="C126">
        <v>33.333333333333336</v>
      </c>
      <c r="D126">
        <v>3</v>
      </c>
      <c r="E126" t="s">
        <v>11233</v>
      </c>
      <c r="F126">
        <v>99.99</v>
      </c>
      <c r="G126">
        <v>0</v>
      </c>
      <c r="H126" t="s">
        <v>661</v>
      </c>
      <c r="I126" t="s">
        <v>11234</v>
      </c>
      <c r="J126" t="s">
        <v>643</v>
      </c>
      <c r="K126" t="s">
        <v>635</v>
      </c>
      <c r="L126" t="s">
        <v>636</v>
      </c>
      <c r="M126" t="s">
        <v>11235</v>
      </c>
      <c r="N126" t="s">
        <v>635</v>
      </c>
      <c r="O126" t="s">
        <v>638</v>
      </c>
      <c r="P126" t="s">
        <v>22</v>
      </c>
      <c r="Q126" t="s">
        <v>639</v>
      </c>
      <c r="R126" t="s">
        <v>636</v>
      </c>
      <c r="S126" t="s">
        <v>11236</v>
      </c>
      <c r="T126" t="s">
        <v>11235</v>
      </c>
    </row>
    <row r="127" spans="1:20" x14ac:dyDescent="0.25">
      <c r="A127" t="s">
        <v>39</v>
      </c>
      <c r="B127" t="s">
        <v>44</v>
      </c>
      <c r="C127">
        <v>66.333333333333329</v>
      </c>
      <c r="D127">
        <v>3</v>
      </c>
      <c r="E127" t="s">
        <v>11237</v>
      </c>
      <c r="F127">
        <v>220</v>
      </c>
      <c r="G127">
        <v>0</v>
      </c>
      <c r="H127" t="s">
        <v>632</v>
      </c>
      <c r="I127" t="s">
        <v>2077</v>
      </c>
      <c r="J127" t="s">
        <v>643</v>
      </c>
      <c r="K127" t="s">
        <v>635</v>
      </c>
      <c r="L127" t="s">
        <v>636</v>
      </c>
      <c r="M127" t="s">
        <v>11238</v>
      </c>
      <c r="N127" t="s">
        <v>635</v>
      </c>
      <c r="O127" t="s">
        <v>668</v>
      </c>
      <c r="P127" t="s">
        <v>22</v>
      </c>
      <c r="Q127" t="s">
        <v>669</v>
      </c>
      <c r="R127" t="s">
        <v>636</v>
      </c>
      <c r="S127" t="s">
        <v>11239</v>
      </c>
      <c r="T127" t="s">
        <v>11238</v>
      </c>
    </row>
    <row r="128" spans="1:20" x14ac:dyDescent="0.25">
      <c r="A128" t="s">
        <v>164</v>
      </c>
      <c r="B128" t="s">
        <v>165</v>
      </c>
      <c r="C128">
        <v>33.333333333333336</v>
      </c>
      <c r="D128">
        <v>3</v>
      </c>
      <c r="E128" t="s">
        <v>11240</v>
      </c>
      <c r="F128">
        <v>99.99</v>
      </c>
      <c r="G128">
        <v>0</v>
      </c>
      <c r="H128" t="s">
        <v>661</v>
      </c>
      <c r="I128" t="s">
        <v>11241</v>
      </c>
      <c r="J128" t="s">
        <v>978</v>
      </c>
      <c r="K128" t="s">
        <v>635</v>
      </c>
      <c r="L128" t="s">
        <v>636</v>
      </c>
      <c r="M128" t="s">
        <v>11238</v>
      </c>
      <c r="N128" t="s">
        <v>635</v>
      </c>
      <c r="O128" t="s">
        <v>980</v>
      </c>
      <c r="P128" t="s">
        <v>22</v>
      </c>
      <c r="Q128" t="s">
        <v>669</v>
      </c>
      <c r="R128" t="s">
        <v>636</v>
      </c>
      <c r="S128" t="s">
        <v>11242</v>
      </c>
      <c r="T128" t="s">
        <v>11243</v>
      </c>
    </row>
    <row r="129" spans="1:20" x14ac:dyDescent="0.25">
      <c r="A129" t="s">
        <v>31</v>
      </c>
      <c r="B129" t="s">
        <v>32</v>
      </c>
      <c r="C129">
        <v>54.5</v>
      </c>
      <c r="D129">
        <v>2</v>
      </c>
      <c r="E129" t="s">
        <v>11244</v>
      </c>
      <c r="F129">
        <v>64</v>
      </c>
      <c r="G129">
        <v>0</v>
      </c>
      <c r="H129" t="s">
        <v>647</v>
      </c>
      <c r="I129" t="s">
        <v>11245</v>
      </c>
      <c r="J129" t="s">
        <v>11246</v>
      </c>
      <c r="K129" t="s">
        <v>961</v>
      </c>
      <c r="L129" t="s">
        <v>11247</v>
      </c>
      <c r="M129" t="s">
        <v>11248</v>
      </c>
      <c r="N129" t="s">
        <v>635</v>
      </c>
      <c r="O129" t="s">
        <v>706</v>
      </c>
      <c r="P129" t="s">
        <v>40</v>
      </c>
      <c r="Q129" t="s">
        <v>707</v>
      </c>
      <c r="R129" t="s">
        <v>636</v>
      </c>
      <c r="S129" t="s">
        <v>11249</v>
      </c>
      <c r="T129" t="s">
        <v>11250</v>
      </c>
    </row>
    <row r="130" spans="1:20" x14ac:dyDescent="0.25">
      <c r="A130" t="s">
        <v>35</v>
      </c>
      <c r="B130" t="s">
        <v>36</v>
      </c>
      <c r="C130">
        <v>66.666666666666671</v>
      </c>
      <c r="D130">
        <v>3</v>
      </c>
      <c r="E130" t="s">
        <v>11251</v>
      </c>
      <c r="F130">
        <v>99.99</v>
      </c>
      <c r="G130">
        <v>0</v>
      </c>
      <c r="H130" t="s">
        <v>661</v>
      </c>
      <c r="I130" t="s">
        <v>8446</v>
      </c>
      <c r="J130" t="s">
        <v>818</v>
      </c>
      <c r="K130" t="s">
        <v>635</v>
      </c>
      <c r="L130" t="s">
        <v>636</v>
      </c>
      <c r="M130" t="s">
        <v>11250</v>
      </c>
      <c r="N130" t="s">
        <v>635</v>
      </c>
      <c r="O130" t="s">
        <v>668</v>
      </c>
      <c r="P130" t="s">
        <v>22</v>
      </c>
      <c r="Q130" t="s">
        <v>669</v>
      </c>
      <c r="R130" t="s">
        <v>636</v>
      </c>
      <c r="S130" t="s">
        <v>11252</v>
      </c>
      <c r="T130" t="s">
        <v>11250</v>
      </c>
    </row>
    <row r="131" spans="1:20" x14ac:dyDescent="0.25">
      <c r="A131" t="s">
        <v>164</v>
      </c>
      <c r="B131" t="s">
        <v>165</v>
      </c>
      <c r="C131">
        <v>50</v>
      </c>
      <c r="D131">
        <v>6</v>
      </c>
      <c r="E131" t="s">
        <v>11253</v>
      </c>
      <c r="F131">
        <v>649.46</v>
      </c>
      <c r="G131">
        <v>0</v>
      </c>
      <c r="H131" t="s">
        <v>661</v>
      </c>
      <c r="I131" t="s">
        <v>11254</v>
      </c>
      <c r="J131" t="s">
        <v>634</v>
      </c>
      <c r="K131" t="s">
        <v>635</v>
      </c>
      <c r="L131" t="s">
        <v>636</v>
      </c>
      <c r="M131" t="s">
        <v>11255</v>
      </c>
      <c r="N131" t="s">
        <v>635</v>
      </c>
      <c r="O131" t="s">
        <v>638</v>
      </c>
      <c r="P131" t="s">
        <v>22</v>
      </c>
      <c r="Q131" t="s">
        <v>639</v>
      </c>
      <c r="R131" t="s">
        <v>636</v>
      </c>
      <c r="S131" t="s">
        <v>11256</v>
      </c>
      <c r="T131" t="s">
        <v>11255</v>
      </c>
    </row>
    <row r="132" spans="1:20" x14ac:dyDescent="0.25">
      <c r="A132" t="s">
        <v>164</v>
      </c>
      <c r="B132" t="s">
        <v>165</v>
      </c>
      <c r="C132">
        <v>50</v>
      </c>
      <c r="D132">
        <v>6</v>
      </c>
      <c r="E132" t="s">
        <v>11253</v>
      </c>
      <c r="F132">
        <v>649.46</v>
      </c>
      <c r="G132">
        <v>0</v>
      </c>
      <c r="H132" t="s">
        <v>661</v>
      </c>
      <c r="I132" t="s">
        <v>11254</v>
      </c>
      <c r="J132" t="s">
        <v>634</v>
      </c>
      <c r="K132" t="s">
        <v>635</v>
      </c>
      <c r="L132" t="s">
        <v>636</v>
      </c>
      <c r="M132" t="s">
        <v>11255</v>
      </c>
      <c r="N132" t="s">
        <v>635</v>
      </c>
      <c r="O132" t="s">
        <v>638</v>
      </c>
      <c r="P132" t="s">
        <v>22</v>
      </c>
      <c r="Q132" t="s">
        <v>639</v>
      </c>
      <c r="R132" t="s">
        <v>636</v>
      </c>
      <c r="S132" t="s">
        <v>11256</v>
      </c>
      <c r="T132" t="s">
        <v>11255</v>
      </c>
    </row>
    <row r="133" spans="1:20" x14ac:dyDescent="0.25">
      <c r="A133" t="s">
        <v>37</v>
      </c>
      <c r="B133" t="s">
        <v>38</v>
      </c>
      <c r="C133">
        <v>33</v>
      </c>
      <c r="D133">
        <v>10</v>
      </c>
      <c r="E133" t="s">
        <v>11253</v>
      </c>
      <c r="F133">
        <v>649.46</v>
      </c>
      <c r="G133">
        <v>0</v>
      </c>
      <c r="H133" t="s">
        <v>661</v>
      </c>
      <c r="I133" t="s">
        <v>11254</v>
      </c>
      <c r="J133" t="s">
        <v>634</v>
      </c>
      <c r="K133" t="s">
        <v>635</v>
      </c>
      <c r="L133" t="s">
        <v>636</v>
      </c>
      <c r="M133" t="s">
        <v>11255</v>
      </c>
      <c r="N133" t="s">
        <v>635</v>
      </c>
      <c r="O133" t="s">
        <v>638</v>
      </c>
      <c r="P133" t="s">
        <v>22</v>
      </c>
      <c r="Q133" t="s">
        <v>639</v>
      </c>
      <c r="R133" t="s">
        <v>636</v>
      </c>
      <c r="S133" t="s">
        <v>11256</v>
      </c>
      <c r="T133" t="s">
        <v>11255</v>
      </c>
    </row>
    <row r="134" spans="1:20" x14ac:dyDescent="0.25">
      <c r="A134" t="s">
        <v>533</v>
      </c>
      <c r="B134" t="s">
        <v>137</v>
      </c>
      <c r="C134">
        <v>71</v>
      </c>
      <c r="D134">
        <v>1</v>
      </c>
      <c r="E134" t="s">
        <v>11257</v>
      </c>
      <c r="F134">
        <v>169</v>
      </c>
      <c r="G134">
        <v>98</v>
      </c>
      <c r="H134" t="s">
        <v>647</v>
      </c>
      <c r="I134" t="s">
        <v>6869</v>
      </c>
      <c r="J134" t="s">
        <v>6870</v>
      </c>
      <c r="K134" t="s">
        <v>2648</v>
      </c>
      <c r="L134" t="s">
        <v>955</v>
      </c>
      <c r="M134" t="s">
        <v>11258</v>
      </c>
      <c r="N134" t="s">
        <v>635</v>
      </c>
      <c r="O134" t="s">
        <v>653</v>
      </c>
      <c r="P134" t="s">
        <v>43</v>
      </c>
      <c r="Q134" t="s">
        <v>654</v>
      </c>
      <c r="R134" t="s">
        <v>636</v>
      </c>
      <c r="S134" t="s">
        <v>11259</v>
      </c>
      <c r="T134" t="s">
        <v>11260</v>
      </c>
    </row>
    <row r="135" spans="1:20" x14ac:dyDescent="0.25">
      <c r="A135" t="s">
        <v>164</v>
      </c>
      <c r="B135" t="s">
        <v>165</v>
      </c>
      <c r="C135">
        <v>40</v>
      </c>
      <c r="D135">
        <v>10</v>
      </c>
      <c r="E135" t="s">
        <v>11261</v>
      </c>
      <c r="F135">
        <v>276.25</v>
      </c>
      <c r="G135">
        <v>0</v>
      </c>
      <c r="H135" t="s">
        <v>661</v>
      </c>
      <c r="I135" t="s">
        <v>10182</v>
      </c>
      <c r="J135" t="s">
        <v>1314</v>
      </c>
      <c r="K135" t="s">
        <v>635</v>
      </c>
      <c r="L135" t="s">
        <v>636</v>
      </c>
      <c r="M135" t="s">
        <v>11262</v>
      </c>
      <c r="N135" t="s">
        <v>635</v>
      </c>
      <c r="O135" t="s">
        <v>668</v>
      </c>
      <c r="P135" t="s">
        <v>22</v>
      </c>
      <c r="Q135" t="s">
        <v>669</v>
      </c>
      <c r="R135" t="s">
        <v>636</v>
      </c>
      <c r="S135" t="s">
        <v>11263</v>
      </c>
      <c r="T135" t="s">
        <v>11264</v>
      </c>
    </row>
    <row r="136" spans="1:20" x14ac:dyDescent="0.25">
      <c r="A136" t="s">
        <v>164</v>
      </c>
      <c r="B136" t="s">
        <v>165</v>
      </c>
      <c r="C136">
        <v>33.333333333333336</v>
      </c>
      <c r="D136">
        <v>3</v>
      </c>
      <c r="E136" t="s">
        <v>11265</v>
      </c>
      <c r="F136">
        <v>258</v>
      </c>
      <c r="G136">
        <v>0</v>
      </c>
      <c r="H136" t="s">
        <v>647</v>
      </c>
      <c r="I136" t="s">
        <v>11266</v>
      </c>
      <c r="J136" t="s">
        <v>11267</v>
      </c>
      <c r="K136" t="s">
        <v>1293</v>
      </c>
      <c r="L136" t="s">
        <v>4675</v>
      </c>
      <c r="M136" t="s">
        <v>11268</v>
      </c>
      <c r="N136" t="s">
        <v>635</v>
      </c>
      <c r="O136" t="s">
        <v>653</v>
      </c>
      <c r="P136" t="s">
        <v>43</v>
      </c>
      <c r="Q136" t="s">
        <v>654</v>
      </c>
      <c r="R136" t="s">
        <v>636</v>
      </c>
      <c r="S136" t="s">
        <v>11269</v>
      </c>
      <c r="T136" t="s">
        <v>11268</v>
      </c>
    </row>
    <row r="137" spans="1:20" x14ac:dyDescent="0.25">
      <c r="A137" t="s">
        <v>39</v>
      </c>
      <c r="B137" t="s">
        <v>44</v>
      </c>
      <c r="C137">
        <v>78</v>
      </c>
      <c r="D137">
        <v>1</v>
      </c>
      <c r="E137" t="s">
        <v>11265</v>
      </c>
      <c r="F137">
        <v>258</v>
      </c>
      <c r="G137">
        <v>0</v>
      </c>
      <c r="H137" t="s">
        <v>647</v>
      </c>
      <c r="I137" t="s">
        <v>11266</v>
      </c>
      <c r="J137" t="s">
        <v>11267</v>
      </c>
      <c r="K137" t="s">
        <v>1293</v>
      </c>
      <c r="L137" t="s">
        <v>4675</v>
      </c>
      <c r="M137" t="s">
        <v>11268</v>
      </c>
      <c r="N137" t="s">
        <v>635</v>
      </c>
      <c r="O137" t="s">
        <v>653</v>
      </c>
      <c r="P137" t="s">
        <v>43</v>
      </c>
      <c r="Q137" t="s">
        <v>654</v>
      </c>
      <c r="R137" t="s">
        <v>636</v>
      </c>
      <c r="S137" t="s">
        <v>11269</v>
      </c>
      <c r="T137" t="s">
        <v>11268</v>
      </c>
    </row>
    <row r="138" spans="1:20" x14ac:dyDescent="0.25">
      <c r="A138" t="s">
        <v>25</v>
      </c>
      <c r="B138" t="s">
        <v>26</v>
      </c>
      <c r="C138">
        <v>39</v>
      </c>
      <c r="D138">
        <v>1</v>
      </c>
      <c r="E138" t="s">
        <v>11265</v>
      </c>
      <c r="F138">
        <v>258</v>
      </c>
      <c r="G138">
        <v>0</v>
      </c>
      <c r="H138" t="s">
        <v>647</v>
      </c>
      <c r="I138" t="s">
        <v>11266</v>
      </c>
      <c r="J138" t="s">
        <v>11267</v>
      </c>
      <c r="K138" t="s">
        <v>1293</v>
      </c>
      <c r="L138" t="s">
        <v>4675</v>
      </c>
      <c r="M138" t="s">
        <v>11268</v>
      </c>
      <c r="N138" t="s">
        <v>635</v>
      </c>
      <c r="O138" t="s">
        <v>653</v>
      </c>
      <c r="P138" t="s">
        <v>43</v>
      </c>
      <c r="Q138" t="s">
        <v>654</v>
      </c>
      <c r="R138" t="s">
        <v>636</v>
      </c>
      <c r="S138" t="s">
        <v>11269</v>
      </c>
      <c r="T138" t="s">
        <v>11268</v>
      </c>
    </row>
    <row r="139" spans="1:20" x14ac:dyDescent="0.25">
      <c r="A139" t="s">
        <v>164</v>
      </c>
      <c r="B139" t="s">
        <v>165</v>
      </c>
      <c r="C139">
        <v>40</v>
      </c>
      <c r="D139">
        <v>10</v>
      </c>
      <c r="E139" t="s">
        <v>11270</v>
      </c>
      <c r="F139">
        <v>276.25</v>
      </c>
      <c r="G139">
        <v>0</v>
      </c>
      <c r="H139" t="s">
        <v>661</v>
      </c>
      <c r="I139" t="s">
        <v>8956</v>
      </c>
      <c r="J139" t="s">
        <v>978</v>
      </c>
      <c r="K139" t="s">
        <v>635</v>
      </c>
      <c r="L139" t="s">
        <v>636</v>
      </c>
      <c r="M139" t="s">
        <v>11271</v>
      </c>
      <c r="N139" t="s">
        <v>635</v>
      </c>
      <c r="O139" t="s">
        <v>668</v>
      </c>
      <c r="P139" t="s">
        <v>22</v>
      </c>
      <c r="Q139" t="s">
        <v>669</v>
      </c>
      <c r="R139" t="s">
        <v>636</v>
      </c>
      <c r="S139" t="s">
        <v>11272</v>
      </c>
      <c r="T139" t="s">
        <v>11273</v>
      </c>
    </row>
    <row r="140" spans="1:20" x14ac:dyDescent="0.25">
      <c r="A140" t="s">
        <v>37</v>
      </c>
      <c r="B140" t="s">
        <v>38</v>
      </c>
      <c r="C140">
        <v>37</v>
      </c>
      <c r="D140">
        <v>10</v>
      </c>
      <c r="E140" t="s">
        <v>11274</v>
      </c>
      <c r="F140">
        <v>350</v>
      </c>
      <c r="G140">
        <v>30</v>
      </c>
      <c r="H140" t="s">
        <v>647</v>
      </c>
      <c r="I140" t="s">
        <v>11275</v>
      </c>
      <c r="J140" t="s">
        <v>11276</v>
      </c>
      <c r="K140" t="s">
        <v>11277</v>
      </c>
      <c r="L140" t="s">
        <v>11278</v>
      </c>
      <c r="M140" t="s">
        <v>11279</v>
      </c>
      <c r="N140" t="s">
        <v>635</v>
      </c>
      <c r="O140" t="s">
        <v>706</v>
      </c>
      <c r="P140" t="s">
        <v>40</v>
      </c>
      <c r="Q140" t="s">
        <v>707</v>
      </c>
      <c r="R140" t="s">
        <v>636</v>
      </c>
      <c r="S140" t="s">
        <v>11280</v>
      </c>
      <c r="T140" t="s">
        <v>11279</v>
      </c>
    </row>
    <row r="141" spans="1:20" x14ac:dyDescent="0.25">
      <c r="A141" t="s">
        <v>35</v>
      </c>
      <c r="B141" t="s">
        <v>36</v>
      </c>
      <c r="C141">
        <v>33</v>
      </c>
      <c r="D141">
        <v>10</v>
      </c>
      <c r="E141" t="s">
        <v>11281</v>
      </c>
      <c r="F141">
        <v>276.25</v>
      </c>
      <c r="G141">
        <v>0</v>
      </c>
      <c r="H141" t="s">
        <v>661</v>
      </c>
      <c r="I141" t="s">
        <v>11282</v>
      </c>
      <c r="J141" t="s">
        <v>1091</v>
      </c>
      <c r="K141" t="s">
        <v>635</v>
      </c>
      <c r="L141" t="s">
        <v>636</v>
      </c>
      <c r="M141" t="s">
        <v>11283</v>
      </c>
      <c r="N141" t="s">
        <v>635</v>
      </c>
      <c r="O141" t="s">
        <v>668</v>
      </c>
      <c r="P141" t="s">
        <v>22</v>
      </c>
      <c r="Q141" t="s">
        <v>669</v>
      </c>
      <c r="R141" t="s">
        <v>636</v>
      </c>
      <c r="S141" t="s">
        <v>11284</v>
      </c>
      <c r="T141" t="s">
        <v>11283</v>
      </c>
    </row>
    <row r="142" spans="1:20" x14ac:dyDescent="0.25">
      <c r="A142" t="s">
        <v>35</v>
      </c>
      <c r="B142" t="s">
        <v>36</v>
      </c>
      <c r="C142">
        <v>33</v>
      </c>
      <c r="D142">
        <v>10</v>
      </c>
      <c r="E142" t="s">
        <v>11285</v>
      </c>
      <c r="F142">
        <v>276.25</v>
      </c>
      <c r="G142">
        <v>0</v>
      </c>
      <c r="H142" t="s">
        <v>661</v>
      </c>
      <c r="I142" t="s">
        <v>11286</v>
      </c>
      <c r="J142" t="s">
        <v>978</v>
      </c>
      <c r="K142" t="s">
        <v>635</v>
      </c>
      <c r="L142" t="s">
        <v>636</v>
      </c>
      <c r="M142" t="s">
        <v>11287</v>
      </c>
      <c r="N142" t="s">
        <v>635</v>
      </c>
      <c r="O142" t="s">
        <v>980</v>
      </c>
      <c r="P142" t="s">
        <v>22</v>
      </c>
      <c r="Q142" t="s">
        <v>669</v>
      </c>
      <c r="R142" t="s">
        <v>636</v>
      </c>
      <c r="S142" t="s">
        <v>11288</v>
      </c>
      <c r="T142" t="s">
        <v>11289</v>
      </c>
    </row>
    <row r="143" spans="1:20" x14ac:dyDescent="0.25">
      <c r="A143" t="s">
        <v>164</v>
      </c>
      <c r="B143" t="s">
        <v>165</v>
      </c>
      <c r="C143">
        <v>50</v>
      </c>
      <c r="D143">
        <v>6</v>
      </c>
      <c r="E143" t="s">
        <v>11290</v>
      </c>
      <c r="F143">
        <v>214.22</v>
      </c>
      <c r="G143">
        <v>45.5</v>
      </c>
      <c r="H143" t="s">
        <v>647</v>
      </c>
      <c r="I143" t="s">
        <v>11291</v>
      </c>
      <c r="J143" t="s">
        <v>11292</v>
      </c>
      <c r="K143" t="s">
        <v>11293</v>
      </c>
      <c r="L143" t="s">
        <v>11294</v>
      </c>
      <c r="M143" t="s">
        <v>11295</v>
      </c>
      <c r="N143" t="s">
        <v>635</v>
      </c>
      <c r="O143" t="s">
        <v>706</v>
      </c>
      <c r="P143" t="s">
        <v>40</v>
      </c>
      <c r="Q143" t="s">
        <v>707</v>
      </c>
      <c r="R143" t="s">
        <v>636</v>
      </c>
      <c r="S143" t="s">
        <v>11296</v>
      </c>
      <c r="T143" t="s">
        <v>11297</v>
      </c>
    </row>
    <row r="144" spans="1:20" x14ac:dyDescent="0.25">
      <c r="A144" t="s">
        <v>20</v>
      </c>
      <c r="B144" t="s">
        <v>21</v>
      </c>
      <c r="C144">
        <v>60</v>
      </c>
      <c r="D144">
        <v>2</v>
      </c>
      <c r="E144" t="s">
        <v>11298</v>
      </c>
      <c r="F144">
        <v>178</v>
      </c>
      <c r="G144">
        <v>0</v>
      </c>
      <c r="H144" t="s">
        <v>661</v>
      </c>
      <c r="I144" t="s">
        <v>10160</v>
      </c>
      <c r="J144" t="s">
        <v>1837</v>
      </c>
      <c r="K144" t="s">
        <v>635</v>
      </c>
      <c r="L144" t="s">
        <v>636</v>
      </c>
      <c r="M144" t="s">
        <v>11299</v>
      </c>
      <c r="N144" t="s">
        <v>635</v>
      </c>
      <c r="O144" t="s">
        <v>668</v>
      </c>
      <c r="P144" t="s">
        <v>22</v>
      </c>
      <c r="Q144" t="s">
        <v>669</v>
      </c>
      <c r="R144" t="s">
        <v>636</v>
      </c>
      <c r="S144" t="s">
        <v>11300</v>
      </c>
      <c r="T144" t="s">
        <v>11301</v>
      </c>
    </row>
    <row r="145" spans="1:20" x14ac:dyDescent="0.25">
      <c r="A145" t="s">
        <v>23</v>
      </c>
      <c r="B145" t="s">
        <v>24</v>
      </c>
      <c r="C145">
        <v>60</v>
      </c>
      <c r="D145">
        <v>2</v>
      </c>
      <c r="E145" t="s">
        <v>11298</v>
      </c>
      <c r="F145">
        <v>178</v>
      </c>
      <c r="G145">
        <v>0</v>
      </c>
      <c r="H145" t="s">
        <v>661</v>
      </c>
      <c r="I145" t="s">
        <v>10160</v>
      </c>
      <c r="J145" t="s">
        <v>1837</v>
      </c>
      <c r="K145" t="s">
        <v>635</v>
      </c>
      <c r="L145" t="s">
        <v>636</v>
      </c>
      <c r="M145" t="s">
        <v>11299</v>
      </c>
      <c r="N145" t="s">
        <v>635</v>
      </c>
      <c r="O145" t="s">
        <v>668</v>
      </c>
      <c r="P145" t="s">
        <v>22</v>
      </c>
      <c r="Q145" t="s">
        <v>669</v>
      </c>
      <c r="R145" t="s">
        <v>636</v>
      </c>
      <c r="S145" t="s">
        <v>11300</v>
      </c>
      <c r="T145" t="s">
        <v>11301</v>
      </c>
    </row>
    <row r="146" spans="1:20" x14ac:dyDescent="0.25">
      <c r="A146" t="s">
        <v>25</v>
      </c>
      <c r="B146" t="s">
        <v>26</v>
      </c>
      <c r="C146">
        <v>60</v>
      </c>
      <c r="D146">
        <v>2</v>
      </c>
      <c r="E146" t="s">
        <v>11298</v>
      </c>
      <c r="F146">
        <v>178</v>
      </c>
      <c r="G146">
        <v>0</v>
      </c>
      <c r="H146" t="s">
        <v>661</v>
      </c>
      <c r="I146" t="s">
        <v>10160</v>
      </c>
      <c r="J146" t="s">
        <v>1837</v>
      </c>
      <c r="K146" t="s">
        <v>635</v>
      </c>
      <c r="L146" t="s">
        <v>636</v>
      </c>
      <c r="M146" t="s">
        <v>11299</v>
      </c>
      <c r="N146" t="s">
        <v>635</v>
      </c>
      <c r="O146" t="s">
        <v>668</v>
      </c>
      <c r="P146" t="s">
        <v>22</v>
      </c>
      <c r="Q146" t="s">
        <v>669</v>
      </c>
      <c r="R146" t="s">
        <v>636</v>
      </c>
      <c r="S146" t="s">
        <v>11300</v>
      </c>
      <c r="T146" t="s">
        <v>11301</v>
      </c>
    </row>
    <row r="147" spans="1:20" x14ac:dyDescent="0.25">
      <c r="A147" t="s">
        <v>258</v>
      </c>
      <c r="B147" t="s">
        <v>264</v>
      </c>
      <c r="C147">
        <v>139</v>
      </c>
      <c r="D147">
        <v>1</v>
      </c>
      <c r="E147" t="s">
        <v>11302</v>
      </c>
      <c r="F147">
        <v>199</v>
      </c>
      <c r="G147">
        <v>0</v>
      </c>
      <c r="H147" t="s">
        <v>1233</v>
      </c>
      <c r="I147" t="s">
        <v>11303</v>
      </c>
      <c r="J147" t="s">
        <v>11304</v>
      </c>
      <c r="K147" t="s">
        <v>1719</v>
      </c>
      <c r="L147" t="s">
        <v>11305</v>
      </c>
      <c r="M147" t="s">
        <v>11306</v>
      </c>
      <c r="N147" t="s">
        <v>1239</v>
      </c>
      <c r="O147" t="s">
        <v>1535</v>
      </c>
      <c r="P147" t="s">
        <v>1241</v>
      </c>
      <c r="Q147" t="s">
        <v>1242</v>
      </c>
      <c r="R147" t="s">
        <v>636</v>
      </c>
      <c r="S147" t="s">
        <v>11307</v>
      </c>
      <c r="T147" t="s">
        <v>11301</v>
      </c>
    </row>
    <row r="148" spans="1:20" x14ac:dyDescent="0.25">
      <c r="A148" t="s">
        <v>256</v>
      </c>
      <c r="B148" t="s">
        <v>262</v>
      </c>
      <c r="C148">
        <v>139</v>
      </c>
      <c r="D148">
        <v>1</v>
      </c>
      <c r="E148" t="s">
        <v>11302</v>
      </c>
      <c r="F148">
        <v>199</v>
      </c>
      <c r="G148">
        <v>0</v>
      </c>
      <c r="H148" t="s">
        <v>1233</v>
      </c>
      <c r="I148" t="s">
        <v>11303</v>
      </c>
      <c r="J148" t="s">
        <v>11304</v>
      </c>
      <c r="K148" t="s">
        <v>1719</v>
      </c>
      <c r="L148" t="s">
        <v>11305</v>
      </c>
      <c r="M148" t="s">
        <v>11306</v>
      </c>
      <c r="N148" t="s">
        <v>1239</v>
      </c>
      <c r="O148" t="s">
        <v>1535</v>
      </c>
      <c r="P148" t="s">
        <v>1241</v>
      </c>
      <c r="Q148" t="s">
        <v>1242</v>
      </c>
      <c r="R148" t="s">
        <v>636</v>
      </c>
      <c r="S148" t="s">
        <v>11307</v>
      </c>
      <c r="T148" t="s">
        <v>11301</v>
      </c>
    </row>
    <row r="149" spans="1:20" x14ac:dyDescent="0.25">
      <c r="A149" t="s">
        <v>164</v>
      </c>
      <c r="B149" t="s">
        <v>165</v>
      </c>
      <c r="C149">
        <v>40</v>
      </c>
      <c r="D149">
        <v>10</v>
      </c>
      <c r="E149" t="s">
        <v>11308</v>
      </c>
      <c r="F149">
        <v>276.25</v>
      </c>
      <c r="G149">
        <v>0</v>
      </c>
      <c r="H149" t="s">
        <v>661</v>
      </c>
      <c r="I149" t="s">
        <v>1771</v>
      </c>
      <c r="J149" t="s">
        <v>1091</v>
      </c>
      <c r="K149" t="s">
        <v>635</v>
      </c>
      <c r="L149" t="s">
        <v>636</v>
      </c>
      <c r="M149" t="s">
        <v>11309</v>
      </c>
      <c r="N149" t="s">
        <v>635</v>
      </c>
      <c r="O149" t="s">
        <v>1071</v>
      </c>
      <c r="P149" t="s">
        <v>22</v>
      </c>
      <c r="Q149" t="s">
        <v>639</v>
      </c>
      <c r="R149" t="s">
        <v>636</v>
      </c>
      <c r="S149" t="s">
        <v>11310</v>
      </c>
      <c r="T149" t="s">
        <v>11311</v>
      </c>
    </row>
    <row r="150" spans="1:20" x14ac:dyDescent="0.25">
      <c r="A150" t="s">
        <v>164</v>
      </c>
      <c r="B150" t="s">
        <v>165</v>
      </c>
      <c r="C150">
        <v>40</v>
      </c>
      <c r="D150">
        <v>10</v>
      </c>
      <c r="E150" t="s">
        <v>11312</v>
      </c>
      <c r="F150">
        <v>276.25</v>
      </c>
      <c r="G150">
        <v>0</v>
      </c>
      <c r="H150" t="s">
        <v>661</v>
      </c>
      <c r="I150" t="s">
        <v>11313</v>
      </c>
      <c r="J150" t="s">
        <v>1025</v>
      </c>
      <c r="K150" t="s">
        <v>635</v>
      </c>
      <c r="L150" t="s">
        <v>636</v>
      </c>
      <c r="M150" t="s">
        <v>11314</v>
      </c>
      <c r="N150" t="s">
        <v>635</v>
      </c>
      <c r="O150" t="s">
        <v>638</v>
      </c>
      <c r="P150" t="s">
        <v>22</v>
      </c>
      <c r="Q150" t="s">
        <v>639</v>
      </c>
      <c r="R150" t="s">
        <v>636</v>
      </c>
      <c r="S150" t="s">
        <v>11315</v>
      </c>
      <c r="T150" t="s">
        <v>11314</v>
      </c>
    </row>
    <row r="151" spans="1:20" x14ac:dyDescent="0.25">
      <c r="A151" t="s">
        <v>164</v>
      </c>
      <c r="B151" t="s">
        <v>165</v>
      </c>
      <c r="C151">
        <v>40</v>
      </c>
      <c r="D151">
        <v>10</v>
      </c>
      <c r="E151" t="s">
        <v>11316</v>
      </c>
      <c r="F151">
        <v>276.25</v>
      </c>
      <c r="G151">
        <v>0</v>
      </c>
      <c r="H151" t="s">
        <v>661</v>
      </c>
      <c r="I151" t="s">
        <v>11317</v>
      </c>
      <c r="J151" t="s">
        <v>1200</v>
      </c>
      <c r="K151" t="s">
        <v>635</v>
      </c>
      <c r="L151" t="s">
        <v>636</v>
      </c>
      <c r="M151" t="s">
        <v>11318</v>
      </c>
      <c r="N151" t="s">
        <v>635</v>
      </c>
      <c r="O151" t="s">
        <v>638</v>
      </c>
      <c r="P151" t="s">
        <v>22</v>
      </c>
      <c r="Q151" t="s">
        <v>639</v>
      </c>
      <c r="R151" t="s">
        <v>636</v>
      </c>
      <c r="S151" t="s">
        <v>11319</v>
      </c>
      <c r="T151" t="s">
        <v>11318</v>
      </c>
    </row>
    <row r="152" spans="1:20" x14ac:dyDescent="0.25">
      <c r="A152" t="s">
        <v>20</v>
      </c>
      <c r="B152" t="s">
        <v>21</v>
      </c>
      <c r="C152">
        <v>50</v>
      </c>
      <c r="D152">
        <v>1</v>
      </c>
      <c r="E152" t="s">
        <v>11320</v>
      </c>
      <c r="F152">
        <v>99.99</v>
      </c>
      <c r="G152">
        <v>0</v>
      </c>
      <c r="H152" t="s">
        <v>661</v>
      </c>
      <c r="I152" t="s">
        <v>11321</v>
      </c>
      <c r="J152" t="s">
        <v>1581</v>
      </c>
      <c r="K152" t="s">
        <v>635</v>
      </c>
      <c r="L152" t="s">
        <v>636</v>
      </c>
      <c r="M152" t="s">
        <v>11322</v>
      </c>
      <c r="N152" t="s">
        <v>635</v>
      </c>
      <c r="O152" t="s">
        <v>638</v>
      </c>
      <c r="P152" t="s">
        <v>22</v>
      </c>
      <c r="Q152" t="s">
        <v>639</v>
      </c>
      <c r="R152" t="s">
        <v>636</v>
      </c>
      <c r="S152" t="s">
        <v>11323</v>
      </c>
      <c r="T152" t="s">
        <v>11322</v>
      </c>
    </row>
    <row r="153" spans="1:20" x14ac:dyDescent="0.25">
      <c r="A153" t="s">
        <v>23</v>
      </c>
      <c r="B153" t="s">
        <v>24</v>
      </c>
      <c r="C153">
        <v>50</v>
      </c>
      <c r="D153">
        <v>1</v>
      </c>
      <c r="E153" t="s">
        <v>11320</v>
      </c>
      <c r="F153">
        <v>99.99</v>
      </c>
      <c r="G153">
        <v>0</v>
      </c>
      <c r="H153" t="s">
        <v>661</v>
      </c>
      <c r="I153" t="s">
        <v>11321</v>
      </c>
      <c r="J153" t="s">
        <v>1581</v>
      </c>
      <c r="K153" t="s">
        <v>635</v>
      </c>
      <c r="L153" t="s">
        <v>636</v>
      </c>
      <c r="M153" t="s">
        <v>11322</v>
      </c>
      <c r="N153" t="s">
        <v>635</v>
      </c>
      <c r="O153" t="s">
        <v>638</v>
      </c>
      <c r="P153" t="s">
        <v>22</v>
      </c>
      <c r="Q153" t="s">
        <v>639</v>
      </c>
      <c r="R153" t="s">
        <v>636</v>
      </c>
      <c r="S153" t="s">
        <v>11323</v>
      </c>
      <c r="T153" t="s">
        <v>11322</v>
      </c>
    </row>
    <row r="154" spans="1:20" x14ac:dyDescent="0.25">
      <c r="A154" t="s">
        <v>25</v>
      </c>
      <c r="B154" t="s">
        <v>26</v>
      </c>
      <c r="C154">
        <v>50</v>
      </c>
      <c r="D154">
        <v>1</v>
      </c>
      <c r="E154" t="s">
        <v>11320</v>
      </c>
      <c r="F154">
        <v>99.99</v>
      </c>
      <c r="G154">
        <v>0</v>
      </c>
      <c r="H154" t="s">
        <v>661</v>
      </c>
      <c r="I154" t="s">
        <v>11321</v>
      </c>
      <c r="J154" t="s">
        <v>1581</v>
      </c>
      <c r="K154" t="s">
        <v>635</v>
      </c>
      <c r="L154" t="s">
        <v>636</v>
      </c>
      <c r="M154" t="s">
        <v>11322</v>
      </c>
      <c r="N154" t="s">
        <v>635</v>
      </c>
      <c r="O154" t="s">
        <v>638</v>
      </c>
      <c r="P154" t="s">
        <v>22</v>
      </c>
      <c r="Q154" t="s">
        <v>639</v>
      </c>
      <c r="R154" t="s">
        <v>636</v>
      </c>
      <c r="S154" t="s">
        <v>11323</v>
      </c>
      <c r="T154" t="s">
        <v>11322</v>
      </c>
    </row>
    <row r="155" spans="1:20" x14ac:dyDescent="0.25">
      <c r="A155" t="s">
        <v>164</v>
      </c>
      <c r="B155" t="s">
        <v>165</v>
      </c>
      <c r="C155">
        <v>33.333333333333336</v>
      </c>
      <c r="D155">
        <v>3</v>
      </c>
      <c r="E155" t="s">
        <v>11324</v>
      </c>
      <c r="F155">
        <v>106.99</v>
      </c>
      <c r="G155">
        <v>7</v>
      </c>
      <c r="H155" t="s">
        <v>661</v>
      </c>
      <c r="I155" t="s">
        <v>11325</v>
      </c>
      <c r="J155" t="s">
        <v>643</v>
      </c>
      <c r="K155" t="s">
        <v>635</v>
      </c>
      <c r="L155" t="s">
        <v>636</v>
      </c>
      <c r="M155" t="s">
        <v>11326</v>
      </c>
      <c r="N155" t="s">
        <v>635</v>
      </c>
      <c r="O155" t="s">
        <v>980</v>
      </c>
      <c r="P155" t="s">
        <v>22</v>
      </c>
      <c r="Q155" t="s">
        <v>669</v>
      </c>
      <c r="R155" t="s">
        <v>636</v>
      </c>
      <c r="S155" t="s">
        <v>11327</v>
      </c>
      <c r="T155" t="s">
        <v>11326</v>
      </c>
    </row>
    <row r="156" spans="1:20" x14ac:dyDescent="0.25">
      <c r="A156" t="s">
        <v>127</v>
      </c>
      <c r="B156" t="s">
        <v>128</v>
      </c>
      <c r="C156">
        <v>60</v>
      </c>
      <c r="D156">
        <v>4</v>
      </c>
      <c r="E156" t="s">
        <v>11328</v>
      </c>
      <c r="F156">
        <v>200</v>
      </c>
      <c r="G156">
        <v>0</v>
      </c>
      <c r="H156" t="s">
        <v>1233</v>
      </c>
      <c r="I156" t="s">
        <v>11329</v>
      </c>
      <c r="J156" t="s">
        <v>11330</v>
      </c>
      <c r="K156" t="s">
        <v>11331</v>
      </c>
      <c r="L156" t="s">
        <v>11332</v>
      </c>
      <c r="M156" t="s">
        <v>11333</v>
      </c>
      <c r="N156" t="s">
        <v>1239</v>
      </c>
      <c r="O156" t="s">
        <v>1240</v>
      </c>
      <c r="P156" t="s">
        <v>1241</v>
      </c>
      <c r="Q156" t="s">
        <v>1242</v>
      </c>
      <c r="R156" t="s">
        <v>636</v>
      </c>
      <c r="S156" t="s">
        <v>11334</v>
      </c>
      <c r="T156" t="s">
        <v>11335</v>
      </c>
    </row>
    <row r="157" spans="1:20" x14ac:dyDescent="0.25">
      <c r="A157" t="s">
        <v>37</v>
      </c>
      <c r="B157" t="s">
        <v>38</v>
      </c>
      <c r="C157">
        <v>33</v>
      </c>
      <c r="D157">
        <v>10</v>
      </c>
      <c r="E157" t="s">
        <v>11336</v>
      </c>
      <c r="F157">
        <v>276.25</v>
      </c>
      <c r="G157">
        <v>0</v>
      </c>
      <c r="H157" t="s">
        <v>661</v>
      </c>
      <c r="I157" t="s">
        <v>11337</v>
      </c>
      <c r="J157" t="s">
        <v>2438</v>
      </c>
      <c r="K157" t="s">
        <v>635</v>
      </c>
      <c r="L157" t="s">
        <v>636</v>
      </c>
      <c r="M157" t="s">
        <v>11338</v>
      </c>
      <c r="N157" t="s">
        <v>635</v>
      </c>
      <c r="O157" t="s">
        <v>638</v>
      </c>
      <c r="P157" t="s">
        <v>22</v>
      </c>
      <c r="Q157" t="s">
        <v>639</v>
      </c>
      <c r="R157" t="s">
        <v>636</v>
      </c>
      <c r="S157" t="s">
        <v>11339</v>
      </c>
      <c r="T157" t="s">
        <v>11338</v>
      </c>
    </row>
    <row r="158" spans="1:20" x14ac:dyDescent="0.25">
      <c r="A158" t="s">
        <v>256</v>
      </c>
      <c r="B158" t="s">
        <v>262</v>
      </c>
      <c r="C158">
        <v>139</v>
      </c>
      <c r="D158">
        <v>2</v>
      </c>
      <c r="E158" t="s">
        <v>11340</v>
      </c>
      <c r="F158">
        <v>236.36</v>
      </c>
      <c r="G158">
        <v>38</v>
      </c>
      <c r="H158" t="s">
        <v>661</v>
      </c>
      <c r="I158" t="s">
        <v>11341</v>
      </c>
      <c r="J158" t="s">
        <v>797</v>
      </c>
      <c r="K158" t="s">
        <v>635</v>
      </c>
      <c r="L158" t="s">
        <v>636</v>
      </c>
      <c r="M158" t="s">
        <v>11342</v>
      </c>
      <c r="N158" t="s">
        <v>635</v>
      </c>
      <c r="O158" t="s">
        <v>638</v>
      </c>
      <c r="P158" t="s">
        <v>22</v>
      </c>
      <c r="Q158" t="s">
        <v>639</v>
      </c>
      <c r="R158" t="s">
        <v>636</v>
      </c>
      <c r="S158" t="s">
        <v>635</v>
      </c>
      <c r="T158" t="s">
        <v>11342</v>
      </c>
    </row>
    <row r="159" spans="1:20" x14ac:dyDescent="0.25">
      <c r="A159" t="s">
        <v>20</v>
      </c>
      <c r="B159" t="s">
        <v>21</v>
      </c>
      <c r="C159">
        <v>50</v>
      </c>
      <c r="D159">
        <v>2</v>
      </c>
      <c r="E159" t="s">
        <v>11343</v>
      </c>
      <c r="F159">
        <v>199.98</v>
      </c>
      <c r="G159">
        <v>0</v>
      </c>
      <c r="H159" t="s">
        <v>661</v>
      </c>
      <c r="I159" t="s">
        <v>11344</v>
      </c>
      <c r="J159" t="s">
        <v>2829</v>
      </c>
      <c r="K159" t="s">
        <v>635</v>
      </c>
      <c r="L159" t="s">
        <v>636</v>
      </c>
      <c r="M159" t="s">
        <v>11345</v>
      </c>
      <c r="N159" t="s">
        <v>635</v>
      </c>
      <c r="O159" t="s">
        <v>1071</v>
      </c>
      <c r="P159" t="s">
        <v>22</v>
      </c>
      <c r="Q159" t="s">
        <v>639</v>
      </c>
      <c r="R159" t="s">
        <v>636</v>
      </c>
      <c r="S159" t="s">
        <v>11346</v>
      </c>
      <c r="T159" t="s">
        <v>11345</v>
      </c>
    </row>
    <row r="160" spans="1:20" x14ac:dyDescent="0.25">
      <c r="A160" t="s">
        <v>23</v>
      </c>
      <c r="B160" t="s">
        <v>24</v>
      </c>
      <c r="C160">
        <v>50</v>
      </c>
      <c r="D160">
        <v>2</v>
      </c>
      <c r="E160" t="s">
        <v>11343</v>
      </c>
      <c r="F160">
        <v>199.98</v>
      </c>
      <c r="G160">
        <v>0</v>
      </c>
      <c r="H160" t="s">
        <v>661</v>
      </c>
      <c r="I160" t="s">
        <v>11344</v>
      </c>
      <c r="J160" t="s">
        <v>2829</v>
      </c>
      <c r="K160" t="s">
        <v>635</v>
      </c>
      <c r="L160" t="s">
        <v>636</v>
      </c>
      <c r="M160" t="s">
        <v>11345</v>
      </c>
      <c r="N160" t="s">
        <v>635</v>
      </c>
      <c r="O160" t="s">
        <v>1071</v>
      </c>
      <c r="P160" t="s">
        <v>22</v>
      </c>
      <c r="Q160" t="s">
        <v>639</v>
      </c>
      <c r="R160" t="s">
        <v>636</v>
      </c>
      <c r="S160" t="s">
        <v>11346</v>
      </c>
      <c r="T160" t="s">
        <v>11345</v>
      </c>
    </row>
    <row r="161" spans="1:20" x14ac:dyDescent="0.25">
      <c r="A161" t="s">
        <v>25</v>
      </c>
      <c r="B161" t="s">
        <v>26</v>
      </c>
      <c r="C161">
        <v>50</v>
      </c>
      <c r="D161">
        <v>2</v>
      </c>
      <c r="E161" t="s">
        <v>11343</v>
      </c>
      <c r="F161">
        <v>199.98</v>
      </c>
      <c r="G161">
        <v>0</v>
      </c>
      <c r="H161" t="s">
        <v>661</v>
      </c>
      <c r="I161" t="s">
        <v>11344</v>
      </c>
      <c r="J161" t="s">
        <v>2829</v>
      </c>
      <c r="K161" t="s">
        <v>635</v>
      </c>
      <c r="L161" t="s">
        <v>636</v>
      </c>
      <c r="M161" t="s">
        <v>11345</v>
      </c>
      <c r="N161" t="s">
        <v>635</v>
      </c>
      <c r="O161" t="s">
        <v>1071</v>
      </c>
      <c r="P161" t="s">
        <v>22</v>
      </c>
      <c r="Q161" t="s">
        <v>639</v>
      </c>
      <c r="R161" t="s">
        <v>636</v>
      </c>
      <c r="S161" t="s">
        <v>11346</v>
      </c>
      <c r="T161" t="s">
        <v>11345</v>
      </c>
    </row>
    <row r="162" spans="1:20" x14ac:dyDescent="0.25">
      <c r="A162" t="s">
        <v>35</v>
      </c>
      <c r="B162" t="s">
        <v>36</v>
      </c>
      <c r="C162">
        <v>33</v>
      </c>
      <c r="D162">
        <v>10</v>
      </c>
      <c r="E162" t="s">
        <v>11347</v>
      </c>
      <c r="F162">
        <v>276.25</v>
      </c>
      <c r="G162">
        <v>0</v>
      </c>
      <c r="H162" t="s">
        <v>661</v>
      </c>
      <c r="I162" t="s">
        <v>11317</v>
      </c>
      <c r="J162" t="s">
        <v>1200</v>
      </c>
      <c r="K162" t="s">
        <v>635</v>
      </c>
      <c r="L162" t="s">
        <v>636</v>
      </c>
      <c r="M162" t="s">
        <v>11348</v>
      </c>
      <c r="N162" t="s">
        <v>635</v>
      </c>
      <c r="O162" t="s">
        <v>638</v>
      </c>
      <c r="P162" t="s">
        <v>22</v>
      </c>
      <c r="Q162" t="s">
        <v>639</v>
      </c>
      <c r="R162" t="s">
        <v>636</v>
      </c>
      <c r="S162" t="s">
        <v>11349</v>
      </c>
      <c r="T162" t="s">
        <v>11348</v>
      </c>
    </row>
    <row r="163" spans="1:20" x14ac:dyDescent="0.25">
      <c r="A163" t="s">
        <v>35</v>
      </c>
      <c r="B163" t="s">
        <v>36</v>
      </c>
      <c r="C163">
        <v>33</v>
      </c>
      <c r="D163">
        <v>10</v>
      </c>
      <c r="E163" t="s">
        <v>11350</v>
      </c>
      <c r="F163">
        <v>276.25</v>
      </c>
      <c r="G163">
        <v>0</v>
      </c>
      <c r="H163" t="s">
        <v>661</v>
      </c>
      <c r="I163" t="s">
        <v>11351</v>
      </c>
      <c r="J163" t="s">
        <v>770</v>
      </c>
      <c r="K163" t="s">
        <v>635</v>
      </c>
      <c r="L163" t="s">
        <v>636</v>
      </c>
      <c r="M163" t="s">
        <v>11352</v>
      </c>
      <c r="N163" t="s">
        <v>635</v>
      </c>
      <c r="O163" t="s">
        <v>668</v>
      </c>
      <c r="P163" t="s">
        <v>22</v>
      </c>
      <c r="Q163" t="s">
        <v>669</v>
      </c>
      <c r="R163" t="s">
        <v>636</v>
      </c>
      <c r="S163" t="s">
        <v>11353</v>
      </c>
      <c r="T163" t="s">
        <v>11352</v>
      </c>
    </row>
    <row r="164" spans="1:20" x14ac:dyDescent="0.25">
      <c r="A164" t="s">
        <v>39</v>
      </c>
      <c r="B164" t="s">
        <v>44</v>
      </c>
      <c r="C164">
        <v>69.900000000000006</v>
      </c>
      <c r="D164">
        <v>10</v>
      </c>
      <c r="E164" t="s">
        <v>11354</v>
      </c>
      <c r="F164">
        <v>1482</v>
      </c>
      <c r="G164">
        <v>134</v>
      </c>
      <c r="H164" t="s">
        <v>647</v>
      </c>
      <c r="I164" t="s">
        <v>1306</v>
      </c>
      <c r="J164" t="s">
        <v>1307</v>
      </c>
      <c r="K164" t="s">
        <v>1308</v>
      </c>
      <c r="L164" t="s">
        <v>1309</v>
      </c>
      <c r="M164" t="s">
        <v>11355</v>
      </c>
      <c r="N164" t="s">
        <v>635</v>
      </c>
      <c r="O164" t="s">
        <v>706</v>
      </c>
      <c r="P164" t="s">
        <v>40</v>
      </c>
      <c r="Q164" t="s">
        <v>707</v>
      </c>
      <c r="R164" t="s">
        <v>636</v>
      </c>
      <c r="S164" t="s">
        <v>11356</v>
      </c>
      <c r="T164" t="s">
        <v>11355</v>
      </c>
    </row>
    <row r="165" spans="1:20" x14ac:dyDescent="0.25">
      <c r="A165" t="s">
        <v>39</v>
      </c>
      <c r="B165" t="s">
        <v>44</v>
      </c>
      <c r="C165">
        <v>69.900000000000006</v>
      </c>
      <c r="D165">
        <v>10</v>
      </c>
      <c r="E165" t="s">
        <v>11354</v>
      </c>
      <c r="F165">
        <v>1482</v>
      </c>
      <c r="G165">
        <v>134</v>
      </c>
      <c r="H165" t="s">
        <v>647</v>
      </c>
      <c r="I165" t="s">
        <v>1306</v>
      </c>
      <c r="J165" t="s">
        <v>1307</v>
      </c>
      <c r="K165" t="s">
        <v>1308</v>
      </c>
      <c r="L165" t="s">
        <v>1309</v>
      </c>
      <c r="M165" t="s">
        <v>11355</v>
      </c>
      <c r="N165" t="s">
        <v>635</v>
      </c>
      <c r="O165" t="s">
        <v>706</v>
      </c>
      <c r="P165" t="s">
        <v>40</v>
      </c>
      <c r="Q165" t="s">
        <v>707</v>
      </c>
      <c r="R165" t="s">
        <v>636</v>
      </c>
      <c r="S165" t="s">
        <v>11356</v>
      </c>
      <c r="T165" t="s">
        <v>11355</v>
      </c>
    </row>
    <row r="166" spans="1:20" x14ac:dyDescent="0.25">
      <c r="A166" t="s">
        <v>39</v>
      </c>
      <c r="B166" t="s">
        <v>44</v>
      </c>
      <c r="C166">
        <v>69.900000000000006</v>
      </c>
      <c r="D166">
        <v>10</v>
      </c>
      <c r="E166" t="s">
        <v>11357</v>
      </c>
      <c r="F166">
        <v>818</v>
      </c>
      <c r="G166">
        <v>104</v>
      </c>
      <c r="H166" t="s">
        <v>647</v>
      </c>
      <c r="I166" t="s">
        <v>1306</v>
      </c>
      <c r="J166" t="s">
        <v>1307</v>
      </c>
      <c r="K166" t="s">
        <v>1308</v>
      </c>
      <c r="L166" t="s">
        <v>1309</v>
      </c>
      <c r="M166" t="s">
        <v>11358</v>
      </c>
      <c r="N166" t="s">
        <v>635</v>
      </c>
      <c r="O166" t="s">
        <v>706</v>
      </c>
      <c r="P166" t="s">
        <v>40</v>
      </c>
      <c r="Q166" t="s">
        <v>707</v>
      </c>
      <c r="R166" t="s">
        <v>636</v>
      </c>
      <c r="S166" t="s">
        <v>11359</v>
      </c>
      <c r="T166" t="s">
        <v>11358</v>
      </c>
    </row>
    <row r="167" spans="1:20" x14ac:dyDescent="0.25">
      <c r="A167" t="s">
        <v>35</v>
      </c>
      <c r="B167" t="s">
        <v>36</v>
      </c>
      <c r="C167">
        <v>33</v>
      </c>
      <c r="D167">
        <v>10</v>
      </c>
      <c r="E167" t="s">
        <v>11360</v>
      </c>
      <c r="F167">
        <v>276.25</v>
      </c>
      <c r="G167">
        <v>0</v>
      </c>
      <c r="H167" t="s">
        <v>661</v>
      </c>
      <c r="I167" t="s">
        <v>11361</v>
      </c>
      <c r="J167" t="s">
        <v>2074</v>
      </c>
      <c r="K167" t="s">
        <v>635</v>
      </c>
      <c r="L167" t="s">
        <v>636</v>
      </c>
      <c r="M167" t="s">
        <v>11362</v>
      </c>
      <c r="N167" t="s">
        <v>635</v>
      </c>
      <c r="O167" t="s">
        <v>638</v>
      </c>
      <c r="P167" t="s">
        <v>22</v>
      </c>
      <c r="Q167" t="s">
        <v>639</v>
      </c>
      <c r="R167" t="s">
        <v>636</v>
      </c>
      <c r="S167" t="s">
        <v>11363</v>
      </c>
      <c r="T167" t="s">
        <v>11362</v>
      </c>
    </row>
    <row r="168" spans="1:20" x14ac:dyDescent="0.25">
      <c r="A168" t="s">
        <v>164</v>
      </c>
      <c r="B168" t="s">
        <v>165</v>
      </c>
      <c r="C168">
        <v>40</v>
      </c>
      <c r="D168">
        <v>10</v>
      </c>
      <c r="E168" t="s">
        <v>11364</v>
      </c>
      <c r="F168">
        <v>276.25</v>
      </c>
      <c r="G168">
        <v>0</v>
      </c>
      <c r="H168" t="s">
        <v>661</v>
      </c>
      <c r="I168" t="s">
        <v>11365</v>
      </c>
      <c r="J168" t="s">
        <v>1837</v>
      </c>
      <c r="K168" t="s">
        <v>635</v>
      </c>
      <c r="L168" t="s">
        <v>636</v>
      </c>
      <c r="M168" t="s">
        <v>11366</v>
      </c>
      <c r="N168" t="s">
        <v>635</v>
      </c>
      <c r="O168" t="s">
        <v>668</v>
      </c>
      <c r="P168" t="s">
        <v>22</v>
      </c>
      <c r="Q168" t="s">
        <v>669</v>
      </c>
      <c r="R168" t="s">
        <v>636</v>
      </c>
      <c r="S168" t="s">
        <v>11367</v>
      </c>
      <c r="T168" t="s">
        <v>11362</v>
      </c>
    </row>
    <row r="169" spans="1:20" x14ac:dyDescent="0.25">
      <c r="A169" t="s">
        <v>164</v>
      </c>
      <c r="B169" t="s">
        <v>165</v>
      </c>
      <c r="C169">
        <v>40</v>
      </c>
      <c r="D169">
        <v>10</v>
      </c>
      <c r="E169" t="s">
        <v>11368</v>
      </c>
      <c r="F169">
        <v>276.25</v>
      </c>
      <c r="G169">
        <v>0</v>
      </c>
      <c r="H169" t="s">
        <v>661</v>
      </c>
      <c r="I169" t="s">
        <v>11369</v>
      </c>
      <c r="J169" t="s">
        <v>1172</v>
      </c>
      <c r="K169" t="s">
        <v>635</v>
      </c>
      <c r="L169" t="s">
        <v>636</v>
      </c>
      <c r="M169" t="s">
        <v>11370</v>
      </c>
      <c r="N169" t="s">
        <v>635</v>
      </c>
      <c r="O169" t="s">
        <v>638</v>
      </c>
      <c r="P169" t="s">
        <v>22</v>
      </c>
      <c r="Q169" t="s">
        <v>639</v>
      </c>
      <c r="R169" t="s">
        <v>636</v>
      </c>
      <c r="S169" t="s">
        <v>11371</v>
      </c>
      <c r="T169" t="s">
        <v>11370</v>
      </c>
    </row>
    <row r="170" spans="1:20" x14ac:dyDescent="0.25">
      <c r="A170" t="s">
        <v>20</v>
      </c>
      <c r="B170" t="s">
        <v>21</v>
      </c>
      <c r="C170">
        <v>50</v>
      </c>
      <c r="D170">
        <v>1</v>
      </c>
      <c r="E170" t="s">
        <v>11372</v>
      </c>
      <c r="F170">
        <v>99.99</v>
      </c>
      <c r="G170">
        <v>0</v>
      </c>
      <c r="H170" t="s">
        <v>661</v>
      </c>
      <c r="I170" t="s">
        <v>11373</v>
      </c>
      <c r="J170" t="s">
        <v>643</v>
      </c>
      <c r="K170" t="s">
        <v>635</v>
      </c>
      <c r="L170" t="s">
        <v>636</v>
      </c>
      <c r="M170" t="s">
        <v>11374</v>
      </c>
      <c r="N170" t="s">
        <v>635</v>
      </c>
      <c r="O170" t="s">
        <v>638</v>
      </c>
      <c r="P170" t="s">
        <v>22</v>
      </c>
      <c r="Q170" t="s">
        <v>639</v>
      </c>
      <c r="R170" t="s">
        <v>636</v>
      </c>
      <c r="S170" t="s">
        <v>11375</v>
      </c>
      <c r="T170" t="s">
        <v>11374</v>
      </c>
    </row>
    <row r="171" spans="1:20" x14ac:dyDescent="0.25">
      <c r="A171" t="s">
        <v>23</v>
      </c>
      <c r="B171" t="s">
        <v>24</v>
      </c>
      <c r="C171">
        <v>50</v>
      </c>
      <c r="D171">
        <v>1</v>
      </c>
      <c r="E171" t="s">
        <v>11372</v>
      </c>
      <c r="F171">
        <v>99.99</v>
      </c>
      <c r="G171">
        <v>0</v>
      </c>
      <c r="H171" t="s">
        <v>661</v>
      </c>
      <c r="I171" t="s">
        <v>11373</v>
      </c>
      <c r="J171" t="s">
        <v>643</v>
      </c>
      <c r="K171" t="s">
        <v>635</v>
      </c>
      <c r="L171" t="s">
        <v>636</v>
      </c>
      <c r="M171" t="s">
        <v>11374</v>
      </c>
      <c r="N171" t="s">
        <v>635</v>
      </c>
      <c r="O171" t="s">
        <v>638</v>
      </c>
      <c r="P171" t="s">
        <v>22</v>
      </c>
      <c r="Q171" t="s">
        <v>639</v>
      </c>
      <c r="R171" t="s">
        <v>636</v>
      </c>
      <c r="S171" t="s">
        <v>11375</v>
      </c>
      <c r="T171" t="s">
        <v>11374</v>
      </c>
    </row>
    <row r="172" spans="1:20" x14ac:dyDescent="0.25">
      <c r="A172" t="s">
        <v>25</v>
      </c>
      <c r="B172" t="s">
        <v>26</v>
      </c>
      <c r="C172">
        <v>50</v>
      </c>
      <c r="D172">
        <v>1</v>
      </c>
      <c r="E172" t="s">
        <v>11372</v>
      </c>
      <c r="F172">
        <v>99.99</v>
      </c>
      <c r="G172">
        <v>0</v>
      </c>
      <c r="H172" t="s">
        <v>661</v>
      </c>
      <c r="I172" t="s">
        <v>11373</v>
      </c>
      <c r="J172" t="s">
        <v>643</v>
      </c>
      <c r="K172" t="s">
        <v>635</v>
      </c>
      <c r="L172" t="s">
        <v>636</v>
      </c>
      <c r="M172" t="s">
        <v>11374</v>
      </c>
      <c r="N172" t="s">
        <v>635</v>
      </c>
      <c r="O172" t="s">
        <v>638</v>
      </c>
      <c r="P172" t="s">
        <v>22</v>
      </c>
      <c r="Q172" t="s">
        <v>639</v>
      </c>
      <c r="R172" t="s">
        <v>636</v>
      </c>
      <c r="S172" t="s">
        <v>11375</v>
      </c>
      <c r="T172" t="s">
        <v>11374</v>
      </c>
    </row>
    <row r="173" spans="1:20" x14ac:dyDescent="0.25">
      <c r="A173" t="s">
        <v>35</v>
      </c>
      <c r="B173" t="s">
        <v>36</v>
      </c>
      <c r="C173">
        <v>33</v>
      </c>
      <c r="D173">
        <v>10</v>
      </c>
      <c r="E173" t="s">
        <v>11376</v>
      </c>
      <c r="F173">
        <v>276.25</v>
      </c>
      <c r="G173">
        <v>0</v>
      </c>
      <c r="H173" t="s">
        <v>661</v>
      </c>
      <c r="I173" t="s">
        <v>11377</v>
      </c>
      <c r="J173" t="s">
        <v>1349</v>
      </c>
      <c r="K173" t="s">
        <v>635</v>
      </c>
      <c r="L173" t="s">
        <v>636</v>
      </c>
      <c r="M173" t="s">
        <v>11378</v>
      </c>
      <c r="N173" t="s">
        <v>635</v>
      </c>
      <c r="O173" t="s">
        <v>638</v>
      </c>
      <c r="P173" t="s">
        <v>22</v>
      </c>
      <c r="Q173" t="s">
        <v>639</v>
      </c>
      <c r="R173" t="s">
        <v>636</v>
      </c>
      <c r="S173" t="s">
        <v>11379</v>
      </c>
      <c r="T173" t="s">
        <v>11378</v>
      </c>
    </row>
    <row r="174" spans="1:20" x14ac:dyDescent="0.25">
      <c r="A174" t="s">
        <v>20</v>
      </c>
      <c r="B174" t="s">
        <v>21</v>
      </c>
      <c r="C174">
        <v>60</v>
      </c>
      <c r="D174">
        <v>2</v>
      </c>
      <c r="E174" t="s">
        <v>11380</v>
      </c>
      <c r="F174">
        <v>178</v>
      </c>
      <c r="G174">
        <v>0</v>
      </c>
      <c r="H174" t="s">
        <v>661</v>
      </c>
      <c r="I174" t="s">
        <v>11381</v>
      </c>
      <c r="J174" t="s">
        <v>1036</v>
      </c>
      <c r="K174" t="s">
        <v>635</v>
      </c>
      <c r="L174" t="s">
        <v>636</v>
      </c>
      <c r="M174" t="s">
        <v>11382</v>
      </c>
      <c r="N174" t="s">
        <v>635</v>
      </c>
      <c r="O174" t="s">
        <v>638</v>
      </c>
      <c r="P174" t="s">
        <v>22</v>
      </c>
      <c r="Q174" t="s">
        <v>639</v>
      </c>
      <c r="R174" t="s">
        <v>636</v>
      </c>
      <c r="S174" t="s">
        <v>11383</v>
      </c>
      <c r="T174" t="s">
        <v>11382</v>
      </c>
    </row>
    <row r="175" spans="1:20" x14ac:dyDescent="0.25">
      <c r="A175" t="s">
        <v>23</v>
      </c>
      <c r="B175" t="s">
        <v>24</v>
      </c>
      <c r="C175">
        <v>60</v>
      </c>
      <c r="D175">
        <v>2</v>
      </c>
      <c r="E175" t="s">
        <v>11380</v>
      </c>
      <c r="F175">
        <v>178</v>
      </c>
      <c r="G175">
        <v>0</v>
      </c>
      <c r="H175" t="s">
        <v>661</v>
      </c>
      <c r="I175" t="s">
        <v>11381</v>
      </c>
      <c r="J175" t="s">
        <v>1036</v>
      </c>
      <c r="K175" t="s">
        <v>635</v>
      </c>
      <c r="L175" t="s">
        <v>636</v>
      </c>
      <c r="M175" t="s">
        <v>11382</v>
      </c>
      <c r="N175" t="s">
        <v>635</v>
      </c>
      <c r="O175" t="s">
        <v>638</v>
      </c>
      <c r="P175" t="s">
        <v>22</v>
      </c>
      <c r="Q175" t="s">
        <v>639</v>
      </c>
      <c r="R175" t="s">
        <v>636</v>
      </c>
      <c r="S175" t="s">
        <v>11383</v>
      </c>
      <c r="T175" t="s">
        <v>11382</v>
      </c>
    </row>
    <row r="176" spans="1:20" x14ac:dyDescent="0.25">
      <c r="A176" t="s">
        <v>25</v>
      </c>
      <c r="B176" t="s">
        <v>26</v>
      </c>
      <c r="C176">
        <v>60</v>
      </c>
      <c r="D176">
        <v>2</v>
      </c>
      <c r="E176" t="s">
        <v>11380</v>
      </c>
      <c r="F176">
        <v>178</v>
      </c>
      <c r="G176">
        <v>0</v>
      </c>
      <c r="H176" t="s">
        <v>661</v>
      </c>
      <c r="I176" t="s">
        <v>11381</v>
      </c>
      <c r="J176" t="s">
        <v>1036</v>
      </c>
      <c r="K176" t="s">
        <v>635</v>
      </c>
      <c r="L176" t="s">
        <v>636</v>
      </c>
      <c r="M176" t="s">
        <v>11382</v>
      </c>
      <c r="N176" t="s">
        <v>635</v>
      </c>
      <c r="O176" t="s">
        <v>638</v>
      </c>
      <c r="P176" t="s">
        <v>22</v>
      </c>
      <c r="Q176" t="s">
        <v>639</v>
      </c>
      <c r="R176" t="s">
        <v>636</v>
      </c>
      <c r="S176" t="s">
        <v>11383</v>
      </c>
      <c r="T176" t="s">
        <v>11382</v>
      </c>
    </row>
    <row r="177" spans="1:20" x14ac:dyDescent="0.25">
      <c r="A177" t="s">
        <v>20</v>
      </c>
      <c r="B177" t="s">
        <v>21</v>
      </c>
      <c r="C177">
        <v>50</v>
      </c>
      <c r="D177">
        <v>1</v>
      </c>
      <c r="E177" t="s">
        <v>11384</v>
      </c>
      <c r="F177">
        <v>110</v>
      </c>
      <c r="G177">
        <v>10</v>
      </c>
      <c r="H177" t="s">
        <v>661</v>
      </c>
      <c r="I177" t="s">
        <v>11385</v>
      </c>
      <c r="J177" t="s">
        <v>742</v>
      </c>
      <c r="K177" t="s">
        <v>635</v>
      </c>
      <c r="L177" t="s">
        <v>636</v>
      </c>
      <c r="M177" t="s">
        <v>11382</v>
      </c>
      <c r="N177" t="s">
        <v>635</v>
      </c>
      <c r="O177" t="s">
        <v>638</v>
      </c>
      <c r="P177" t="s">
        <v>22</v>
      </c>
      <c r="Q177" t="s">
        <v>639</v>
      </c>
      <c r="R177" t="s">
        <v>636</v>
      </c>
      <c r="S177" t="s">
        <v>11386</v>
      </c>
      <c r="T177" t="s">
        <v>11382</v>
      </c>
    </row>
    <row r="178" spans="1:20" x14ac:dyDescent="0.25">
      <c r="A178" t="s">
        <v>23</v>
      </c>
      <c r="B178" t="s">
        <v>24</v>
      </c>
      <c r="C178">
        <v>50</v>
      </c>
      <c r="D178">
        <v>1</v>
      </c>
      <c r="E178" t="s">
        <v>11384</v>
      </c>
      <c r="F178">
        <v>110</v>
      </c>
      <c r="G178">
        <v>10</v>
      </c>
      <c r="H178" t="s">
        <v>661</v>
      </c>
      <c r="I178" t="s">
        <v>11385</v>
      </c>
      <c r="J178" t="s">
        <v>742</v>
      </c>
      <c r="K178" t="s">
        <v>635</v>
      </c>
      <c r="L178" t="s">
        <v>636</v>
      </c>
      <c r="M178" t="s">
        <v>11382</v>
      </c>
      <c r="N178" t="s">
        <v>635</v>
      </c>
      <c r="O178" t="s">
        <v>638</v>
      </c>
      <c r="P178" t="s">
        <v>22</v>
      </c>
      <c r="Q178" t="s">
        <v>639</v>
      </c>
      <c r="R178" t="s">
        <v>636</v>
      </c>
      <c r="S178" t="s">
        <v>11386</v>
      </c>
      <c r="T178" t="s">
        <v>11382</v>
      </c>
    </row>
    <row r="179" spans="1:20" x14ac:dyDescent="0.25">
      <c r="A179" t="s">
        <v>25</v>
      </c>
      <c r="B179" t="s">
        <v>26</v>
      </c>
      <c r="C179">
        <v>50</v>
      </c>
      <c r="D179">
        <v>1</v>
      </c>
      <c r="E179" t="s">
        <v>11384</v>
      </c>
      <c r="F179">
        <v>110</v>
      </c>
      <c r="G179">
        <v>10</v>
      </c>
      <c r="H179" t="s">
        <v>661</v>
      </c>
      <c r="I179" t="s">
        <v>11385</v>
      </c>
      <c r="J179" t="s">
        <v>742</v>
      </c>
      <c r="K179" t="s">
        <v>635</v>
      </c>
      <c r="L179" t="s">
        <v>636</v>
      </c>
      <c r="M179" t="s">
        <v>11382</v>
      </c>
      <c r="N179" t="s">
        <v>635</v>
      </c>
      <c r="O179" t="s">
        <v>638</v>
      </c>
      <c r="P179" t="s">
        <v>22</v>
      </c>
      <c r="Q179" t="s">
        <v>639</v>
      </c>
      <c r="R179" t="s">
        <v>636</v>
      </c>
      <c r="S179" t="s">
        <v>11386</v>
      </c>
      <c r="T179" t="s">
        <v>11382</v>
      </c>
    </row>
    <row r="180" spans="1:20" x14ac:dyDescent="0.25">
      <c r="A180" t="s">
        <v>35</v>
      </c>
      <c r="B180" t="s">
        <v>36</v>
      </c>
      <c r="C180">
        <v>66.666666666666671</v>
      </c>
      <c r="D180">
        <v>3</v>
      </c>
      <c r="E180" t="s">
        <v>11387</v>
      </c>
      <c r="F180">
        <v>100</v>
      </c>
      <c r="G180">
        <v>0</v>
      </c>
      <c r="H180" t="s">
        <v>661</v>
      </c>
      <c r="I180" t="s">
        <v>11388</v>
      </c>
      <c r="J180" t="s">
        <v>1130</v>
      </c>
      <c r="K180" t="s">
        <v>635</v>
      </c>
      <c r="L180" t="s">
        <v>636</v>
      </c>
      <c r="M180" t="s">
        <v>11382</v>
      </c>
      <c r="N180" t="s">
        <v>635</v>
      </c>
      <c r="O180" t="s">
        <v>668</v>
      </c>
      <c r="P180" t="s">
        <v>22</v>
      </c>
      <c r="Q180" t="s">
        <v>669</v>
      </c>
      <c r="R180" t="s">
        <v>636</v>
      </c>
      <c r="S180" t="s">
        <v>11389</v>
      </c>
      <c r="T180" t="s">
        <v>11390</v>
      </c>
    </row>
    <row r="181" spans="1:20" x14ac:dyDescent="0.25">
      <c r="A181" t="s">
        <v>37</v>
      </c>
      <c r="B181" t="s">
        <v>38</v>
      </c>
      <c r="C181">
        <v>33</v>
      </c>
      <c r="D181">
        <v>10</v>
      </c>
      <c r="E181" t="s">
        <v>11391</v>
      </c>
      <c r="F181">
        <v>276.25</v>
      </c>
      <c r="G181">
        <v>0</v>
      </c>
      <c r="H181" t="s">
        <v>661</v>
      </c>
      <c r="I181" t="s">
        <v>11392</v>
      </c>
      <c r="J181" t="s">
        <v>770</v>
      </c>
      <c r="K181" t="s">
        <v>635</v>
      </c>
      <c r="L181" t="s">
        <v>636</v>
      </c>
      <c r="M181" t="s">
        <v>11393</v>
      </c>
      <c r="N181" t="s">
        <v>635</v>
      </c>
      <c r="O181" t="s">
        <v>638</v>
      </c>
      <c r="P181" t="s">
        <v>22</v>
      </c>
      <c r="Q181" t="s">
        <v>639</v>
      </c>
      <c r="R181" t="s">
        <v>636</v>
      </c>
      <c r="S181" t="s">
        <v>11394</v>
      </c>
      <c r="T181" t="s">
        <v>11393</v>
      </c>
    </row>
    <row r="182" spans="1:20" x14ac:dyDescent="0.25">
      <c r="A182" t="s">
        <v>164</v>
      </c>
      <c r="B182" t="s">
        <v>165</v>
      </c>
      <c r="C182">
        <v>40</v>
      </c>
      <c r="D182">
        <v>10</v>
      </c>
      <c r="E182" t="s">
        <v>11395</v>
      </c>
      <c r="F182">
        <v>556.75</v>
      </c>
      <c r="G182">
        <v>0</v>
      </c>
      <c r="H182" t="s">
        <v>661</v>
      </c>
      <c r="I182" t="s">
        <v>11396</v>
      </c>
      <c r="J182" t="s">
        <v>643</v>
      </c>
      <c r="K182" t="s">
        <v>635</v>
      </c>
      <c r="L182" t="s">
        <v>636</v>
      </c>
      <c r="M182" t="s">
        <v>11397</v>
      </c>
      <c r="N182" t="s">
        <v>635</v>
      </c>
      <c r="O182" t="s">
        <v>638</v>
      </c>
      <c r="P182" t="s">
        <v>22</v>
      </c>
      <c r="Q182" t="s">
        <v>639</v>
      </c>
      <c r="R182" t="s">
        <v>636</v>
      </c>
      <c r="S182" t="s">
        <v>11398</v>
      </c>
      <c r="T182" t="s">
        <v>11397</v>
      </c>
    </row>
    <row r="183" spans="1:20" x14ac:dyDescent="0.25">
      <c r="A183" t="s">
        <v>164</v>
      </c>
      <c r="B183" t="s">
        <v>165</v>
      </c>
      <c r="C183">
        <v>40</v>
      </c>
      <c r="D183">
        <v>10</v>
      </c>
      <c r="E183" t="s">
        <v>11395</v>
      </c>
      <c r="F183">
        <v>556.75</v>
      </c>
      <c r="G183">
        <v>0</v>
      </c>
      <c r="H183" t="s">
        <v>661</v>
      </c>
      <c r="I183" t="s">
        <v>11396</v>
      </c>
      <c r="J183" t="s">
        <v>643</v>
      </c>
      <c r="K183" t="s">
        <v>635</v>
      </c>
      <c r="L183" t="s">
        <v>636</v>
      </c>
      <c r="M183" t="s">
        <v>11397</v>
      </c>
      <c r="N183" t="s">
        <v>635</v>
      </c>
      <c r="O183" t="s">
        <v>638</v>
      </c>
      <c r="P183" t="s">
        <v>22</v>
      </c>
      <c r="Q183" t="s">
        <v>639</v>
      </c>
      <c r="R183" t="s">
        <v>636</v>
      </c>
      <c r="S183" t="s">
        <v>11398</v>
      </c>
      <c r="T183" t="s">
        <v>11397</v>
      </c>
    </row>
    <row r="184" spans="1:20" x14ac:dyDescent="0.25">
      <c r="A184" t="s">
        <v>164</v>
      </c>
      <c r="B184" t="s">
        <v>165</v>
      </c>
      <c r="C184">
        <v>50</v>
      </c>
      <c r="D184">
        <v>6</v>
      </c>
      <c r="E184" t="s">
        <v>11399</v>
      </c>
      <c r="F184">
        <v>199.99</v>
      </c>
      <c r="G184">
        <v>0</v>
      </c>
      <c r="H184" t="s">
        <v>661</v>
      </c>
      <c r="I184" t="s">
        <v>11400</v>
      </c>
      <c r="J184" t="s">
        <v>1200</v>
      </c>
      <c r="K184" t="s">
        <v>635</v>
      </c>
      <c r="L184" t="s">
        <v>636</v>
      </c>
      <c r="M184" t="s">
        <v>11401</v>
      </c>
      <c r="N184" t="s">
        <v>635</v>
      </c>
      <c r="O184" t="s">
        <v>638</v>
      </c>
      <c r="P184" t="s">
        <v>22</v>
      </c>
      <c r="Q184" t="s">
        <v>639</v>
      </c>
      <c r="R184" t="s">
        <v>636</v>
      </c>
      <c r="S184" t="s">
        <v>11402</v>
      </c>
      <c r="T184" t="s">
        <v>11401</v>
      </c>
    </row>
    <row r="185" spans="1:20" x14ac:dyDescent="0.25">
      <c r="A185" t="s">
        <v>20</v>
      </c>
      <c r="B185" t="s">
        <v>21</v>
      </c>
      <c r="C185">
        <v>60</v>
      </c>
      <c r="D185">
        <v>2</v>
      </c>
      <c r="E185" t="s">
        <v>11403</v>
      </c>
      <c r="F185">
        <v>178</v>
      </c>
      <c r="G185">
        <v>0</v>
      </c>
      <c r="H185" t="s">
        <v>661</v>
      </c>
      <c r="I185" t="s">
        <v>11392</v>
      </c>
      <c r="J185" t="s">
        <v>770</v>
      </c>
      <c r="K185" t="s">
        <v>635</v>
      </c>
      <c r="L185" t="s">
        <v>636</v>
      </c>
      <c r="M185" t="s">
        <v>11401</v>
      </c>
      <c r="N185" t="s">
        <v>635</v>
      </c>
      <c r="O185" t="s">
        <v>638</v>
      </c>
      <c r="P185" t="s">
        <v>22</v>
      </c>
      <c r="Q185" t="s">
        <v>639</v>
      </c>
      <c r="R185" t="s">
        <v>636</v>
      </c>
      <c r="S185" t="s">
        <v>11404</v>
      </c>
      <c r="T185" t="s">
        <v>11401</v>
      </c>
    </row>
    <row r="186" spans="1:20" x14ac:dyDescent="0.25">
      <c r="A186" t="s">
        <v>23</v>
      </c>
      <c r="B186" t="s">
        <v>24</v>
      </c>
      <c r="C186">
        <v>60</v>
      </c>
      <c r="D186">
        <v>2</v>
      </c>
      <c r="E186" t="s">
        <v>11403</v>
      </c>
      <c r="F186">
        <v>178</v>
      </c>
      <c r="G186">
        <v>0</v>
      </c>
      <c r="H186" t="s">
        <v>661</v>
      </c>
      <c r="I186" t="s">
        <v>11392</v>
      </c>
      <c r="J186" t="s">
        <v>770</v>
      </c>
      <c r="K186" t="s">
        <v>635</v>
      </c>
      <c r="L186" t="s">
        <v>636</v>
      </c>
      <c r="M186" t="s">
        <v>11401</v>
      </c>
      <c r="N186" t="s">
        <v>635</v>
      </c>
      <c r="O186" t="s">
        <v>638</v>
      </c>
      <c r="P186" t="s">
        <v>22</v>
      </c>
      <c r="Q186" t="s">
        <v>639</v>
      </c>
      <c r="R186" t="s">
        <v>636</v>
      </c>
      <c r="S186" t="s">
        <v>11404</v>
      </c>
      <c r="T186" t="s">
        <v>11401</v>
      </c>
    </row>
    <row r="187" spans="1:20" x14ac:dyDescent="0.25">
      <c r="A187" t="s">
        <v>25</v>
      </c>
      <c r="B187" t="s">
        <v>26</v>
      </c>
      <c r="C187">
        <v>60</v>
      </c>
      <c r="D187">
        <v>2</v>
      </c>
      <c r="E187" t="s">
        <v>11403</v>
      </c>
      <c r="F187">
        <v>178</v>
      </c>
      <c r="G187">
        <v>0</v>
      </c>
      <c r="H187" t="s">
        <v>661</v>
      </c>
      <c r="I187" t="s">
        <v>11392</v>
      </c>
      <c r="J187" t="s">
        <v>770</v>
      </c>
      <c r="K187" t="s">
        <v>635</v>
      </c>
      <c r="L187" t="s">
        <v>636</v>
      </c>
      <c r="M187" t="s">
        <v>11401</v>
      </c>
      <c r="N187" t="s">
        <v>635</v>
      </c>
      <c r="O187" t="s">
        <v>638</v>
      </c>
      <c r="P187" t="s">
        <v>22</v>
      </c>
      <c r="Q187" t="s">
        <v>639</v>
      </c>
      <c r="R187" t="s">
        <v>636</v>
      </c>
      <c r="S187" t="s">
        <v>11404</v>
      </c>
      <c r="T187" t="s">
        <v>11401</v>
      </c>
    </row>
    <row r="188" spans="1:20" x14ac:dyDescent="0.25">
      <c r="A188" t="s">
        <v>20</v>
      </c>
      <c r="B188" t="s">
        <v>21</v>
      </c>
      <c r="C188">
        <v>60</v>
      </c>
      <c r="D188">
        <v>2</v>
      </c>
      <c r="E188" t="s">
        <v>11405</v>
      </c>
      <c r="F188">
        <v>178</v>
      </c>
      <c r="G188">
        <v>0</v>
      </c>
      <c r="H188" t="s">
        <v>661</v>
      </c>
      <c r="I188" t="s">
        <v>11400</v>
      </c>
      <c r="J188" t="s">
        <v>1200</v>
      </c>
      <c r="K188" t="s">
        <v>635</v>
      </c>
      <c r="L188" t="s">
        <v>636</v>
      </c>
      <c r="M188" t="s">
        <v>11406</v>
      </c>
      <c r="N188" t="s">
        <v>635</v>
      </c>
      <c r="O188" t="s">
        <v>638</v>
      </c>
      <c r="P188" t="s">
        <v>22</v>
      </c>
      <c r="Q188" t="s">
        <v>639</v>
      </c>
      <c r="R188" t="s">
        <v>636</v>
      </c>
      <c r="S188" t="s">
        <v>11407</v>
      </c>
      <c r="T188" t="s">
        <v>11406</v>
      </c>
    </row>
    <row r="189" spans="1:20" x14ac:dyDescent="0.25">
      <c r="A189" t="s">
        <v>23</v>
      </c>
      <c r="B189" t="s">
        <v>24</v>
      </c>
      <c r="C189">
        <v>60</v>
      </c>
      <c r="D189">
        <v>2</v>
      </c>
      <c r="E189" t="s">
        <v>11405</v>
      </c>
      <c r="F189">
        <v>178</v>
      </c>
      <c r="G189">
        <v>0</v>
      </c>
      <c r="H189" t="s">
        <v>661</v>
      </c>
      <c r="I189" t="s">
        <v>11400</v>
      </c>
      <c r="J189" t="s">
        <v>1200</v>
      </c>
      <c r="K189" t="s">
        <v>635</v>
      </c>
      <c r="L189" t="s">
        <v>636</v>
      </c>
      <c r="M189" t="s">
        <v>11406</v>
      </c>
      <c r="N189" t="s">
        <v>635</v>
      </c>
      <c r="O189" t="s">
        <v>638</v>
      </c>
      <c r="P189" t="s">
        <v>22</v>
      </c>
      <c r="Q189" t="s">
        <v>639</v>
      </c>
      <c r="R189" t="s">
        <v>636</v>
      </c>
      <c r="S189" t="s">
        <v>11407</v>
      </c>
      <c r="T189" t="s">
        <v>11406</v>
      </c>
    </row>
    <row r="190" spans="1:20" x14ac:dyDescent="0.25">
      <c r="A190" t="s">
        <v>25</v>
      </c>
      <c r="B190" t="s">
        <v>26</v>
      </c>
      <c r="C190">
        <v>60</v>
      </c>
      <c r="D190">
        <v>2</v>
      </c>
      <c r="E190" t="s">
        <v>11405</v>
      </c>
      <c r="F190">
        <v>178</v>
      </c>
      <c r="G190">
        <v>0</v>
      </c>
      <c r="H190" t="s">
        <v>661</v>
      </c>
      <c r="I190" t="s">
        <v>11400</v>
      </c>
      <c r="J190" t="s">
        <v>1200</v>
      </c>
      <c r="K190" t="s">
        <v>635</v>
      </c>
      <c r="L190" t="s">
        <v>636</v>
      </c>
      <c r="M190" t="s">
        <v>11406</v>
      </c>
      <c r="N190" t="s">
        <v>635</v>
      </c>
      <c r="O190" t="s">
        <v>638</v>
      </c>
      <c r="P190" t="s">
        <v>22</v>
      </c>
      <c r="Q190" t="s">
        <v>639</v>
      </c>
      <c r="R190" t="s">
        <v>636</v>
      </c>
      <c r="S190" t="s">
        <v>11407</v>
      </c>
      <c r="T190" t="s">
        <v>11406</v>
      </c>
    </row>
    <row r="191" spans="1:20" x14ac:dyDescent="0.25">
      <c r="A191" t="s">
        <v>20</v>
      </c>
      <c r="B191" t="s">
        <v>21</v>
      </c>
      <c r="C191">
        <v>60</v>
      </c>
      <c r="D191">
        <v>2</v>
      </c>
      <c r="E191" t="s">
        <v>11408</v>
      </c>
      <c r="F191">
        <v>178</v>
      </c>
      <c r="G191">
        <v>0</v>
      </c>
      <c r="H191" t="s">
        <v>661</v>
      </c>
      <c r="I191" t="s">
        <v>11409</v>
      </c>
      <c r="J191" t="s">
        <v>634</v>
      </c>
      <c r="K191" t="s">
        <v>635</v>
      </c>
      <c r="L191" t="s">
        <v>636</v>
      </c>
      <c r="M191" t="s">
        <v>11410</v>
      </c>
      <c r="N191" t="s">
        <v>635</v>
      </c>
      <c r="O191" t="s">
        <v>638</v>
      </c>
      <c r="P191" t="s">
        <v>22</v>
      </c>
      <c r="Q191" t="s">
        <v>639</v>
      </c>
      <c r="R191" t="s">
        <v>636</v>
      </c>
      <c r="S191" t="s">
        <v>11411</v>
      </c>
      <c r="T191" t="s">
        <v>11410</v>
      </c>
    </row>
    <row r="192" spans="1:20" x14ac:dyDescent="0.25">
      <c r="A192" t="s">
        <v>23</v>
      </c>
      <c r="B192" t="s">
        <v>24</v>
      </c>
      <c r="C192">
        <v>60</v>
      </c>
      <c r="D192">
        <v>2</v>
      </c>
      <c r="E192" t="s">
        <v>11408</v>
      </c>
      <c r="F192">
        <v>178</v>
      </c>
      <c r="G192">
        <v>0</v>
      </c>
      <c r="H192" t="s">
        <v>661</v>
      </c>
      <c r="I192" t="s">
        <v>11409</v>
      </c>
      <c r="J192" t="s">
        <v>634</v>
      </c>
      <c r="K192" t="s">
        <v>635</v>
      </c>
      <c r="L192" t="s">
        <v>636</v>
      </c>
      <c r="M192" t="s">
        <v>11410</v>
      </c>
      <c r="N192" t="s">
        <v>635</v>
      </c>
      <c r="O192" t="s">
        <v>638</v>
      </c>
      <c r="P192" t="s">
        <v>22</v>
      </c>
      <c r="Q192" t="s">
        <v>639</v>
      </c>
      <c r="R192" t="s">
        <v>636</v>
      </c>
      <c r="S192" t="s">
        <v>11411</v>
      </c>
      <c r="T192" t="s">
        <v>11410</v>
      </c>
    </row>
    <row r="193" spans="1:20" x14ac:dyDescent="0.25">
      <c r="A193" t="s">
        <v>25</v>
      </c>
      <c r="B193" t="s">
        <v>26</v>
      </c>
      <c r="C193">
        <v>60</v>
      </c>
      <c r="D193">
        <v>2</v>
      </c>
      <c r="E193" t="s">
        <v>11408</v>
      </c>
      <c r="F193">
        <v>178</v>
      </c>
      <c r="G193">
        <v>0</v>
      </c>
      <c r="H193" t="s">
        <v>661</v>
      </c>
      <c r="I193" t="s">
        <v>11409</v>
      </c>
      <c r="J193" t="s">
        <v>634</v>
      </c>
      <c r="K193" t="s">
        <v>635</v>
      </c>
      <c r="L193" t="s">
        <v>636</v>
      </c>
      <c r="M193" t="s">
        <v>11410</v>
      </c>
      <c r="N193" t="s">
        <v>635</v>
      </c>
      <c r="O193" t="s">
        <v>638</v>
      </c>
      <c r="P193" t="s">
        <v>22</v>
      </c>
      <c r="Q193" t="s">
        <v>639</v>
      </c>
      <c r="R193" t="s">
        <v>636</v>
      </c>
      <c r="S193" t="s">
        <v>11411</v>
      </c>
      <c r="T193" t="s">
        <v>11410</v>
      </c>
    </row>
    <row r="194" spans="1:20" x14ac:dyDescent="0.25">
      <c r="A194" t="s">
        <v>118</v>
      </c>
      <c r="B194" t="s">
        <v>2112</v>
      </c>
      <c r="C194">
        <v>80</v>
      </c>
      <c r="D194">
        <v>1</v>
      </c>
      <c r="E194" t="s">
        <v>11412</v>
      </c>
      <c r="F194">
        <v>87.5</v>
      </c>
      <c r="G194">
        <v>7.5</v>
      </c>
      <c r="H194" t="s">
        <v>2114</v>
      </c>
      <c r="I194" t="s">
        <v>11413</v>
      </c>
      <c r="J194" t="s">
        <v>11414</v>
      </c>
      <c r="K194" t="s">
        <v>1416</v>
      </c>
      <c r="L194" t="s">
        <v>11415</v>
      </c>
      <c r="M194" t="s">
        <v>11416</v>
      </c>
      <c r="N194" t="s">
        <v>635</v>
      </c>
      <c r="O194" t="s">
        <v>706</v>
      </c>
      <c r="P194" t="s">
        <v>40</v>
      </c>
      <c r="Q194" t="s">
        <v>707</v>
      </c>
      <c r="R194" t="s">
        <v>636</v>
      </c>
      <c r="S194" t="s">
        <v>11417</v>
      </c>
      <c r="T194" t="s">
        <v>11416</v>
      </c>
    </row>
    <row r="195" spans="1:20" x14ac:dyDescent="0.25">
      <c r="A195" t="s">
        <v>164</v>
      </c>
      <c r="B195" t="s">
        <v>165</v>
      </c>
      <c r="C195">
        <v>40</v>
      </c>
      <c r="D195">
        <v>10</v>
      </c>
      <c r="E195" t="s">
        <v>11418</v>
      </c>
      <c r="F195">
        <v>276.25</v>
      </c>
      <c r="G195">
        <v>0</v>
      </c>
      <c r="H195" t="s">
        <v>661</v>
      </c>
      <c r="I195" t="s">
        <v>11392</v>
      </c>
      <c r="J195" t="s">
        <v>770</v>
      </c>
      <c r="K195" t="s">
        <v>635</v>
      </c>
      <c r="L195" t="s">
        <v>636</v>
      </c>
      <c r="M195" t="s">
        <v>11419</v>
      </c>
      <c r="N195" t="s">
        <v>635</v>
      </c>
      <c r="O195" t="s">
        <v>638</v>
      </c>
      <c r="P195" t="s">
        <v>22</v>
      </c>
      <c r="Q195" t="s">
        <v>639</v>
      </c>
      <c r="R195" t="s">
        <v>636</v>
      </c>
      <c r="S195" t="s">
        <v>11420</v>
      </c>
      <c r="T195" t="s">
        <v>11419</v>
      </c>
    </row>
    <row r="196" spans="1:20" x14ac:dyDescent="0.25">
      <c r="A196" t="s">
        <v>164</v>
      </c>
      <c r="B196" t="s">
        <v>165</v>
      </c>
      <c r="C196">
        <v>40</v>
      </c>
      <c r="D196">
        <v>10</v>
      </c>
      <c r="E196" t="s">
        <v>11421</v>
      </c>
      <c r="F196">
        <v>276.25</v>
      </c>
      <c r="G196">
        <v>0</v>
      </c>
      <c r="H196" t="s">
        <v>661</v>
      </c>
      <c r="I196" t="s">
        <v>11422</v>
      </c>
      <c r="J196" t="s">
        <v>643</v>
      </c>
      <c r="K196" t="s">
        <v>635</v>
      </c>
      <c r="L196" t="s">
        <v>636</v>
      </c>
      <c r="M196" t="s">
        <v>11423</v>
      </c>
      <c r="N196" t="s">
        <v>635</v>
      </c>
      <c r="O196" t="s">
        <v>668</v>
      </c>
      <c r="P196" t="s">
        <v>22</v>
      </c>
      <c r="Q196" t="s">
        <v>669</v>
      </c>
      <c r="R196" t="s">
        <v>636</v>
      </c>
      <c r="S196" t="s">
        <v>11424</v>
      </c>
      <c r="T196" t="s">
        <v>11423</v>
      </c>
    </row>
    <row r="197" spans="1:20" x14ac:dyDescent="0.25">
      <c r="A197" t="s">
        <v>164</v>
      </c>
      <c r="B197" t="s">
        <v>165</v>
      </c>
      <c r="C197">
        <v>40</v>
      </c>
      <c r="D197">
        <v>10</v>
      </c>
      <c r="E197" t="s">
        <v>11425</v>
      </c>
      <c r="F197">
        <v>276.25</v>
      </c>
      <c r="G197">
        <v>0</v>
      </c>
      <c r="H197" t="s">
        <v>661</v>
      </c>
      <c r="I197" t="s">
        <v>11426</v>
      </c>
      <c r="J197" t="s">
        <v>884</v>
      </c>
      <c r="K197" t="s">
        <v>635</v>
      </c>
      <c r="L197" t="s">
        <v>636</v>
      </c>
      <c r="M197" t="s">
        <v>11423</v>
      </c>
      <c r="N197" t="s">
        <v>635</v>
      </c>
      <c r="O197" t="s">
        <v>638</v>
      </c>
      <c r="P197" t="s">
        <v>22</v>
      </c>
      <c r="Q197" t="s">
        <v>639</v>
      </c>
      <c r="R197" t="s">
        <v>636</v>
      </c>
      <c r="S197" t="s">
        <v>11427</v>
      </c>
      <c r="T197" t="s">
        <v>11423</v>
      </c>
    </row>
    <row r="198" spans="1:20" x14ac:dyDescent="0.25">
      <c r="A198" t="s">
        <v>20</v>
      </c>
      <c r="B198" t="s">
        <v>21</v>
      </c>
      <c r="C198">
        <v>50</v>
      </c>
      <c r="D198">
        <v>1</v>
      </c>
      <c r="E198" t="s">
        <v>11428</v>
      </c>
      <c r="F198">
        <v>99.99</v>
      </c>
      <c r="G198">
        <v>0</v>
      </c>
      <c r="H198" t="s">
        <v>661</v>
      </c>
      <c r="I198" t="s">
        <v>11429</v>
      </c>
      <c r="J198" t="s">
        <v>1105</v>
      </c>
      <c r="K198" t="s">
        <v>635</v>
      </c>
      <c r="L198" t="s">
        <v>636</v>
      </c>
      <c r="M198" t="s">
        <v>11423</v>
      </c>
      <c r="N198" t="s">
        <v>635</v>
      </c>
      <c r="O198" t="s">
        <v>638</v>
      </c>
      <c r="P198" t="s">
        <v>22</v>
      </c>
      <c r="Q198" t="s">
        <v>639</v>
      </c>
      <c r="R198" t="s">
        <v>636</v>
      </c>
      <c r="S198" t="s">
        <v>11430</v>
      </c>
      <c r="T198" t="s">
        <v>11423</v>
      </c>
    </row>
    <row r="199" spans="1:20" x14ac:dyDescent="0.25">
      <c r="A199" t="s">
        <v>23</v>
      </c>
      <c r="B199" t="s">
        <v>24</v>
      </c>
      <c r="C199">
        <v>50</v>
      </c>
      <c r="D199">
        <v>1</v>
      </c>
      <c r="E199" t="s">
        <v>11428</v>
      </c>
      <c r="F199">
        <v>99.99</v>
      </c>
      <c r="G199">
        <v>0</v>
      </c>
      <c r="H199" t="s">
        <v>661</v>
      </c>
      <c r="I199" t="s">
        <v>11429</v>
      </c>
      <c r="J199" t="s">
        <v>1105</v>
      </c>
      <c r="K199" t="s">
        <v>635</v>
      </c>
      <c r="L199" t="s">
        <v>636</v>
      </c>
      <c r="M199" t="s">
        <v>11423</v>
      </c>
      <c r="N199" t="s">
        <v>635</v>
      </c>
      <c r="O199" t="s">
        <v>638</v>
      </c>
      <c r="P199" t="s">
        <v>22</v>
      </c>
      <c r="Q199" t="s">
        <v>639</v>
      </c>
      <c r="R199" t="s">
        <v>636</v>
      </c>
      <c r="S199" t="s">
        <v>11430</v>
      </c>
      <c r="T199" t="s">
        <v>11423</v>
      </c>
    </row>
    <row r="200" spans="1:20" x14ac:dyDescent="0.25">
      <c r="A200" t="s">
        <v>25</v>
      </c>
      <c r="B200" t="s">
        <v>26</v>
      </c>
      <c r="C200">
        <v>50</v>
      </c>
      <c r="D200">
        <v>1</v>
      </c>
      <c r="E200" t="s">
        <v>11428</v>
      </c>
      <c r="F200">
        <v>99.99</v>
      </c>
      <c r="G200">
        <v>0</v>
      </c>
      <c r="H200" t="s">
        <v>661</v>
      </c>
      <c r="I200" t="s">
        <v>11429</v>
      </c>
      <c r="J200" t="s">
        <v>1105</v>
      </c>
      <c r="K200" t="s">
        <v>635</v>
      </c>
      <c r="L200" t="s">
        <v>636</v>
      </c>
      <c r="M200" t="s">
        <v>11423</v>
      </c>
      <c r="N200" t="s">
        <v>635</v>
      </c>
      <c r="O200" t="s">
        <v>638</v>
      </c>
      <c r="P200" t="s">
        <v>22</v>
      </c>
      <c r="Q200" t="s">
        <v>639</v>
      </c>
      <c r="R200" t="s">
        <v>636</v>
      </c>
      <c r="S200" t="s">
        <v>11430</v>
      </c>
      <c r="T200" t="s">
        <v>11423</v>
      </c>
    </row>
    <row r="201" spans="1:20" x14ac:dyDescent="0.25">
      <c r="A201" t="s">
        <v>164</v>
      </c>
      <c r="B201" t="s">
        <v>165</v>
      </c>
      <c r="C201">
        <v>40</v>
      </c>
      <c r="D201">
        <v>10</v>
      </c>
      <c r="E201" t="s">
        <v>11431</v>
      </c>
      <c r="F201">
        <v>276.25</v>
      </c>
      <c r="G201">
        <v>0</v>
      </c>
      <c r="H201" t="s">
        <v>661</v>
      </c>
      <c r="I201" t="s">
        <v>11432</v>
      </c>
      <c r="J201" t="s">
        <v>1096</v>
      </c>
      <c r="K201" t="s">
        <v>635</v>
      </c>
      <c r="L201" t="s">
        <v>636</v>
      </c>
      <c r="M201" t="s">
        <v>11433</v>
      </c>
      <c r="N201" t="s">
        <v>635</v>
      </c>
      <c r="O201" t="s">
        <v>638</v>
      </c>
      <c r="P201" t="s">
        <v>22</v>
      </c>
      <c r="Q201" t="s">
        <v>639</v>
      </c>
      <c r="R201" t="s">
        <v>636</v>
      </c>
      <c r="S201" t="s">
        <v>11434</v>
      </c>
      <c r="T201" t="s">
        <v>11433</v>
      </c>
    </row>
    <row r="202" spans="1:20" x14ac:dyDescent="0.25">
      <c r="A202" t="s">
        <v>164</v>
      </c>
      <c r="B202" t="s">
        <v>165</v>
      </c>
      <c r="C202">
        <v>50</v>
      </c>
      <c r="D202">
        <v>6</v>
      </c>
      <c r="E202" t="s">
        <v>11435</v>
      </c>
      <c r="F202">
        <v>190</v>
      </c>
      <c r="G202">
        <v>8</v>
      </c>
      <c r="H202" t="s">
        <v>661</v>
      </c>
      <c r="I202" t="s">
        <v>11436</v>
      </c>
      <c r="J202" t="s">
        <v>2596</v>
      </c>
      <c r="K202" t="s">
        <v>635</v>
      </c>
      <c r="L202" t="s">
        <v>636</v>
      </c>
      <c r="M202" t="s">
        <v>11437</v>
      </c>
      <c r="N202" t="s">
        <v>635</v>
      </c>
      <c r="O202" t="s">
        <v>638</v>
      </c>
      <c r="P202" t="s">
        <v>22</v>
      </c>
      <c r="Q202" t="s">
        <v>639</v>
      </c>
      <c r="R202" t="s">
        <v>636</v>
      </c>
      <c r="S202" t="s">
        <v>11438</v>
      </c>
      <c r="T202" t="s">
        <v>11433</v>
      </c>
    </row>
    <row r="203" spans="1:20" x14ac:dyDescent="0.25">
      <c r="A203" t="s">
        <v>164</v>
      </c>
      <c r="B203" t="s">
        <v>165</v>
      </c>
      <c r="C203">
        <v>40</v>
      </c>
      <c r="D203">
        <v>10</v>
      </c>
      <c r="E203" t="s">
        <v>11439</v>
      </c>
      <c r="F203">
        <v>276.25</v>
      </c>
      <c r="G203">
        <v>0</v>
      </c>
      <c r="H203" t="s">
        <v>661</v>
      </c>
      <c r="I203" t="s">
        <v>11440</v>
      </c>
      <c r="J203" t="s">
        <v>1160</v>
      </c>
      <c r="K203" t="s">
        <v>635</v>
      </c>
      <c r="L203" t="s">
        <v>636</v>
      </c>
      <c r="M203" t="s">
        <v>11437</v>
      </c>
      <c r="N203" t="s">
        <v>635</v>
      </c>
      <c r="O203" t="s">
        <v>668</v>
      </c>
      <c r="P203" t="s">
        <v>22</v>
      </c>
      <c r="Q203" t="s">
        <v>669</v>
      </c>
      <c r="R203" t="s">
        <v>636</v>
      </c>
      <c r="S203" t="s">
        <v>11441</v>
      </c>
      <c r="T203" t="s">
        <v>11437</v>
      </c>
    </row>
    <row r="204" spans="1:20" x14ac:dyDescent="0.25">
      <c r="A204" t="s">
        <v>164</v>
      </c>
      <c r="B204" t="s">
        <v>165</v>
      </c>
      <c r="C204">
        <v>40</v>
      </c>
      <c r="D204">
        <v>10</v>
      </c>
      <c r="E204" t="s">
        <v>11442</v>
      </c>
      <c r="F204">
        <v>276.25</v>
      </c>
      <c r="G204">
        <v>0</v>
      </c>
      <c r="H204" t="s">
        <v>661</v>
      </c>
      <c r="I204" t="s">
        <v>11443</v>
      </c>
      <c r="J204" t="s">
        <v>934</v>
      </c>
      <c r="K204" t="s">
        <v>635</v>
      </c>
      <c r="L204" t="s">
        <v>636</v>
      </c>
      <c r="M204" t="s">
        <v>11437</v>
      </c>
      <c r="N204" t="s">
        <v>635</v>
      </c>
      <c r="O204" t="s">
        <v>638</v>
      </c>
      <c r="P204" t="s">
        <v>22</v>
      </c>
      <c r="Q204" t="s">
        <v>639</v>
      </c>
      <c r="R204" t="s">
        <v>636</v>
      </c>
      <c r="S204" t="s">
        <v>11444</v>
      </c>
      <c r="T204" t="s">
        <v>11437</v>
      </c>
    </row>
    <row r="205" spans="1:20" x14ac:dyDescent="0.25">
      <c r="A205" t="s">
        <v>39</v>
      </c>
      <c r="B205" t="s">
        <v>44</v>
      </c>
      <c r="C205">
        <v>72</v>
      </c>
      <c r="D205">
        <v>1</v>
      </c>
      <c r="E205" t="s">
        <v>11445</v>
      </c>
      <c r="F205">
        <v>72</v>
      </c>
      <c r="G205">
        <v>0</v>
      </c>
      <c r="H205" t="s">
        <v>647</v>
      </c>
      <c r="I205" t="s">
        <v>11446</v>
      </c>
      <c r="J205" t="s">
        <v>11447</v>
      </c>
      <c r="K205" t="s">
        <v>4121</v>
      </c>
      <c r="L205" t="s">
        <v>4926</v>
      </c>
      <c r="M205" t="s">
        <v>11448</v>
      </c>
      <c r="N205" t="s">
        <v>635</v>
      </c>
      <c r="O205" t="s">
        <v>653</v>
      </c>
      <c r="P205" t="s">
        <v>43</v>
      </c>
      <c r="Q205" t="s">
        <v>654</v>
      </c>
      <c r="R205" t="s">
        <v>636</v>
      </c>
      <c r="S205" t="s">
        <v>11449</v>
      </c>
      <c r="T205" t="s">
        <v>11448</v>
      </c>
    </row>
    <row r="206" spans="1:20" x14ac:dyDescent="0.25">
      <c r="A206" t="s">
        <v>164</v>
      </c>
      <c r="B206" t="s">
        <v>165</v>
      </c>
      <c r="C206">
        <v>50</v>
      </c>
      <c r="D206">
        <v>6</v>
      </c>
      <c r="E206" t="s">
        <v>11450</v>
      </c>
      <c r="F206">
        <v>199.99</v>
      </c>
      <c r="G206">
        <v>0</v>
      </c>
      <c r="H206" t="s">
        <v>661</v>
      </c>
      <c r="I206" t="s">
        <v>11451</v>
      </c>
      <c r="J206" t="s">
        <v>687</v>
      </c>
      <c r="K206" t="s">
        <v>635</v>
      </c>
      <c r="L206" t="s">
        <v>636</v>
      </c>
      <c r="M206" t="s">
        <v>11452</v>
      </c>
      <c r="N206" t="s">
        <v>635</v>
      </c>
      <c r="O206" t="s">
        <v>980</v>
      </c>
      <c r="P206" t="s">
        <v>22</v>
      </c>
      <c r="Q206" t="s">
        <v>669</v>
      </c>
      <c r="R206" t="s">
        <v>636</v>
      </c>
      <c r="S206" t="s">
        <v>11453</v>
      </c>
      <c r="T206" t="s">
        <v>11452</v>
      </c>
    </row>
    <row r="207" spans="1:20" x14ac:dyDescent="0.25">
      <c r="A207" t="s">
        <v>39</v>
      </c>
      <c r="B207" t="s">
        <v>44</v>
      </c>
      <c r="C207">
        <v>66.333333333333329</v>
      </c>
      <c r="D207">
        <v>3</v>
      </c>
      <c r="E207" t="s">
        <v>11454</v>
      </c>
      <c r="F207">
        <v>432</v>
      </c>
      <c r="G207">
        <v>0</v>
      </c>
      <c r="H207" t="s">
        <v>647</v>
      </c>
      <c r="I207" t="s">
        <v>1692</v>
      </c>
      <c r="J207" t="s">
        <v>1693</v>
      </c>
      <c r="K207" t="s">
        <v>1694</v>
      </c>
      <c r="L207" t="s">
        <v>1695</v>
      </c>
      <c r="M207" t="s">
        <v>11455</v>
      </c>
      <c r="N207" t="s">
        <v>635</v>
      </c>
      <c r="O207" t="s">
        <v>678</v>
      </c>
      <c r="P207" t="s">
        <v>43</v>
      </c>
      <c r="Q207" t="s">
        <v>654</v>
      </c>
      <c r="R207" t="s">
        <v>636</v>
      </c>
      <c r="S207" t="s">
        <v>11456</v>
      </c>
      <c r="T207" t="s">
        <v>11452</v>
      </c>
    </row>
    <row r="208" spans="1:20" x14ac:dyDescent="0.25">
      <c r="A208" t="s">
        <v>39</v>
      </c>
      <c r="B208" t="s">
        <v>44</v>
      </c>
      <c r="C208">
        <v>72</v>
      </c>
      <c r="D208">
        <v>3</v>
      </c>
      <c r="E208" t="s">
        <v>11454</v>
      </c>
      <c r="F208">
        <v>432</v>
      </c>
      <c r="G208">
        <v>0</v>
      </c>
      <c r="H208" t="s">
        <v>647</v>
      </c>
      <c r="I208" t="s">
        <v>1692</v>
      </c>
      <c r="J208" t="s">
        <v>1693</v>
      </c>
      <c r="K208" t="s">
        <v>1694</v>
      </c>
      <c r="L208" t="s">
        <v>1695</v>
      </c>
      <c r="M208" t="s">
        <v>11455</v>
      </c>
      <c r="N208" t="s">
        <v>635</v>
      </c>
      <c r="O208" t="s">
        <v>678</v>
      </c>
      <c r="P208" t="s">
        <v>43</v>
      </c>
      <c r="Q208" t="s">
        <v>654</v>
      </c>
      <c r="R208" t="s">
        <v>636</v>
      </c>
      <c r="S208" t="s">
        <v>11456</v>
      </c>
      <c r="T208" t="s">
        <v>11452</v>
      </c>
    </row>
    <row r="209" spans="1:20" x14ac:dyDescent="0.25">
      <c r="A209" t="s">
        <v>258</v>
      </c>
      <c r="B209" t="s">
        <v>264</v>
      </c>
      <c r="C209">
        <v>139</v>
      </c>
      <c r="D209">
        <v>1</v>
      </c>
      <c r="E209" t="s">
        <v>11457</v>
      </c>
      <c r="F209">
        <v>199</v>
      </c>
      <c r="G209">
        <v>0</v>
      </c>
      <c r="H209" t="s">
        <v>1233</v>
      </c>
      <c r="I209" t="s">
        <v>11458</v>
      </c>
      <c r="J209" t="s">
        <v>11459</v>
      </c>
      <c r="K209" t="s">
        <v>11460</v>
      </c>
      <c r="L209" t="s">
        <v>11461</v>
      </c>
      <c r="M209" t="s">
        <v>11462</v>
      </c>
      <c r="N209" t="s">
        <v>1239</v>
      </c>
      <c r="O209" t="s">
        <v>1240</v>
      </c>
      <c r="P209" t="s">
        <v>1241</v>
      </c>
      <c r="Q209" t="s">
        <v>1242</v>
      </c>
      <c r="R209" t="s">
        <v>636</v>
      </c>
      <c r="S209" t="s">
        <v>11463</v>
      </c>
      <c r="T209" t="s">
        <v>11462</v>
      </c>
    </row>
    <row r="210" spans="1:20" x14ac:dyDescent="0.25">
      <c r="A210" t="s">
        <v>256</v>
      </c>
      <c r="B210" t="s">
        <v>262</v>
      </c>
      <c r="C210">
        <v>139</v>
      </c>
      <c r="D210">
        <v>1</v>
      </c>
      <c r="E210" t="s">
        <v>11457</v>
      </c>
      <c r="F210">
        <v>199</v>
      </c>
      <c r="G210">
        <v>0</v>
      </c>
      <c r="H210" t="s">
        <v>1233</v>
      </c>
      <c r="I210" t="s">
        <v>11458</v>
      </c>
      <c r="J210" t="s">
        <v>11459</v>
      </c>
      <c r="K210" t="s">
        <v>11460</v>
      </c>
      <c r="L210" t="s">
        <v>11461</v>
      </c>
      <c r="M210" t="s">
        <v>11462</v>
      </c>
      <c r="N210" t="s">
        <v>1239</v>
      </c>
      <c r="O210" t="s">
        <v>1240</v>
      </c>
      <c r="P210" t="s">
        <v>1241</v>
      </c>
      <c r="Q210" t="s">
        <v>1242</v>
      </c>
      <c r="R210" t="s">
        <v>636</v>
      </c>
      <c r="S210" t="s">
        <v>11463</v>
      </c>
      <c r="T210" t="s">
        <v>11462</v>
      </c>
    </row>
    <row r="211" spans="1:20" x14ac:dyDescent="0.25">
      <c r="A211" t="s">
        <v>20</v>
      </c>
      <c r="B211" t="s">
        <v>21</v>
      </c>
      <c r="C211">
        <v>50</v>
      </c>
      <c r="D211">
        <v>4</v>
      </c>
      <c r="E211" t="s">
        <v>11464</v>
      </c>
      <c r="F211">
        <v>394.96</v>
      </c>
      <c r="G211">
        <v>0</v>
      </c>
      <c r="H211" t="s">
        <v>661</v>
      </c>
      <c r="I211" t="s">
        <v>11465</v>
      </c>
      <c r="J211" t="s">
        <v>1075</v>
      </c>
      <c r="K211" t="s">
        <v>635</v>
      </c>
      <c r="L211" t="s">
        <v>636</v>
      </c>
      <c r="M211" t="s">
        <v>11462</v>
      </c>
      <c r="N211" t="s">
        <v>635</v>
      </c>
      <c r="O211" t="s">
        <v>980</v>
      </c>
      <c r="P211" t="s">
        <v>22</v>
      </c>
      <c r="Q211" t="s">
        <v>669</v>
      </c>
      <c r="R211" t="s">
        <v>636</v>
      </c>
      <c r="S211" t="s">
        <v>11466</v>
      </c>
      <c r="T211" t="s">
        <v>11467</v>
      </c>
    </row>
    <row r="212" spans="1:20" x14ac:dyDescent="0.25">
      <c r="A212" t="s">
        <v>23</v>
      </c>
      <c r="B212" t="s">
        <v>24</v>
      </c>
      <c r="C212">
        <v>50</v>
      </c>
      <c r="D212">
        <v>4</v>
      </c>
      <c r="E212" t="s">
        <v>11464</v>
      </c>
      <c r="F212">
        <v>394.96</v>
      </c>
      <c r="G212">
        <v>0</v>
      </c>
      <c r="H212" t="s">
        <v>661</v>
      </c>
      <c r="I212" t="s">
        <v>11465</v>
      </c>
      <c r="J212" t="s">
        <v>1075</v>
      </c>
      <c r="K212" t="s">
        <v>635</v>
      </c>
      <c r="L212" t="s">
        <v>636</v>
      </c>
      <c r="M212" t="s">
        <v>11462</v>
      </c>
      <c r="N212" t="s">
        <v>635</v>
      </c>
      <c r="O212" t="s">
        <v>980</v>
      </c>
      <c r="P212" t="s">
        <v>22</v>
      </c>
      <c r="Q212" t="s">
        <v>669</v>
      </c>
      <c r="R212" t="s">
        <v>636</v>
      </c>
      <c r="S212" t="s">
        <v>11466</v>
      </c>
      <c r="T212" t="s">
        <v>11467</v>
      </c>
    </row>
    <row r="213" spans="1:20" x14ac:dyDescent="0.25">
      <c r="A213" t="s">
        <v>25</v>
      </c>
      <c r="B213" t="s">
        <v>26</v>
      </c>
      <c r="C213">
        <v>50</v>
      </c>
      <c r="D213">
        <v>4</v>
      </c>
      <c r="E213" t="s">
        <v>11464</v>
      </c>
      <c r="F213">
        <v>394.96</v>
      </c>
      <c r="G213">
        <v>0</v>
      </c>
      <c r="H213" t="s">
        <v>661</v>
      </c>
      <c r="I213" t="s">
        <v>11465</v>
      </c>
      <c r="J213" t="s">
        <v>1075</v>
      </c>
      <c r="K213" t="s">
        <v>635</v>
      </c>
      <c r="L213" t="s">
        <v>636</v>
      </c>
      <c r="M213" t="s">
        <v>11462</v>
      </c>
      <c r="N213" t="s">
        <v>635</v>
      </c>
      <c r="O213" t="s">
        <v>980</v>
      </c>
      <c r="P213" t="s">
        <v>22</v>
      </c>
      <c r="Q213" t="s">
        <v>669</v>
      </c>
      <c r="R213" t="s">
        <v>636</v>
      </c>
      <c r="S213" t="s">
        <v>11466</v>
      </c>
      <c r="T213" t="s">
        <v>11467</v>
      </c>
    </row>
    <row r="214" spans="1:20" x14ac:dyDescent="0.25">
      <c r="A214" t="s">
        <v>164</v>
      </c>
      <c r="B214" t="s">
        <v>165</v>
      </c>
      <c r="C214">
        <v>33.333333333333336</v>
      </c>
      <c r="D214">
        <v>3</v>
      </c>
      <c r="E214" t="s">
        <v>11468</v>
      </c>
      <c r="F214">
        <v>99.99</v>
      </c>
      <c r="G214">
        <v>0</v>
      </c>
      <c r="H214" t="s">
        <v>661</v>
      </c>
      <c r="I214" t="s">
        <v>633</v>
      </c>
      <c r="J214" t="s">
        <v>643</v>
      </c>
      <c r="K214" t="s">
        <v>635</v>
      </c>
      <c r="L214" t="s">
        <v>636</v>
      </c>
      <c r="M214" t="s">
        <v>11467</v>
      </c>
      <c r="N214" t="s">
        <v>635</v>
      </c>
      <c r="O214" t="s">
        <v>638</v>
      </c>
      <c r="P214" t="s">
        <v>22</v>
      </c>
      <c r="Q214" t="s">
        <v>639</v>
      </c>
      <c r="R214" t="s">
        <v>636</v>
      </c>
      <c r="S214" t="s">
        <v>11469</v>
      </c>
      <c r="T214" t="s">
        <v>11467</v>
      </c>
    </row>
    <row r="215" spans="1:20" x14ac:dyDescent="0.25">
      <c r="A215" t="s">
        <v>27</v>
      </c>
      <c r="B215" t="s">
        <v>28</v>
      </c>
      <c r="C215">
        <v>65</v>
      </c>
      <c r="D215">
        <v>4</v>
      </c>
      <c r="E215" t="s">
        <v>11470</v>
      </c>
      <c r="F215">
        <v>796</v>
      </c>
      <c r="G215">
        <v>0</v>
      </c>
      <c r="H215" t="s">
        <v>1233</v>
      </c>
      <c r="I215" t="s">
        <v>11471</v>
      </c>
      <c r="J215" t="s">
        <v>11472</v>
      </c>
      <c r="K215" t="s">
        <v>2547</v>
      </c>
      <c r="L215" t="s">
        <v>11473</v>
      </c>
      <c r="M215" t="s">
        <v>11474</v>
      </c>
      <c r="N215" t="s">
        <v>1239</v>
      </c>
      <c r="O215" t="s">
        <v>1535</v>
      </c>
      <c r="P215" t="s">
        <v>1241</v>
      </c>
      <c r="Q215" t="s">
        <v>1242</v>
      </c>
      <c r="R215" t="s">
        <v>636</v>
      </c>
      <c r="S215" t="s">
        <v>11475</v>
      </c>
      <c r="T215" t="s">
        <v>11476</v>
      </c>
    </row>
    <row r="216" spans="1:20" x14ac:dyDescent="0.25">
      <c r="A216" t="s">
        <v>29</v>
      </c>
      <c r="B216" t="s">
        <v>30</v>
      </c>
      <c r="C216">
        <v>65</v>
      </c>
      <c r="D216">
        <v>4</v>
      </c>
      <c r="E216" t="s">
        <v>11470</v>
      </c>
      <c r="F216">
        <v>796</v>
      </c>
      <c r="G216">
        <v>0</v>
      </c>
      <c r="H216" t="s">
        <v>1233</v>
      </c>
      <c r="I216" t="s">
        <v>11471</v>
      </c>
      <c r="J216" t="s">
        <v>11472</v>
      </c>
      <c r="K216" t="s">
        <v>2547</v>
      </c>
      <c r="L216" t="s">
        <v>11473</v>
      </c>
      <c r="M216" t="s">
        <v>11474</v>
      </c>
      <c r="N216" t="s">
        <v>1239</v>
      </c>
      <c r="O216" t="s">
        <v>1535</v>
      </c>
      <c r="P216" t="s">
        <v>1241</v>
      </c>
      <c r="Q216" t="s">
        <v>1242</v>
      </c>
      <c r="R216" t="s">
        <v>636</v>
      </c>
      <c r="S216" t="s">
        <v>11475</v>
      </c>
      <c r="T216" t="s">
        <v>11476</v>
      </c>
    </row>
    <row r="217" spans="1:20" x14ac:dyDescent="0.25">
      <c r="A217" t="s">
        <v>118</v>
      </c>
      <c r="B217" t="s">
        <v>91</v>
      </c>
      <c r="C217">
        <v>100</v>
      </c>
      <c r="D217">
        <v>4</v>
      </c>
      <c r="E217" t="s">
        <v>11470</v>
      </c>
      <c r="F217">
        <v>796</v>
      </c>
      <c r="G217">
        <v>0</v>
      </c>
      <c r="H217" t="s">
        <v>1233</v>
      </c>
      <c r="I217" t="s">
        <v>11471</v>
      </c>
      <c r="J217" t="s">
        <v>11472</v>
      </c>
      <c r="K217" t="s">
        <v>2547</v>
      </c>
      <c r="L217" t="s">
        <v>11473</v>
      </c>
      <c r="M217" t="s">
        <v>11474</v>
      </c>
      <c r="N217" t="s">
        <v>1239</v>
      </c>
      <c r="O217" t="s">
        <v>1535</v>
      </c>
      <c r="P217" t="s">
        <v>1241</v>
      </c>
      <c r="Q217" t="s">
        <v>1242</v>
      </c>
      <c r="R217" t="s">
        <v>636</v>
      </c>
      <c r="S217" t="s">
        <v>11475</v>
      </c>
      <c r="T217" t="s">
        <v>11476</v>
      </c>
    </row>
    <row r="218" spans="1:20" x14ac:dyDescent="0.25">
      <c r="A218" t="s">
        <v>20</v>
      </c>
      <c r="B218" t="s">
        <v>21</v>
      </c>
      <c r="C218">
        <v>50</v>
      </c>
      <c r="D218">
        <v>1</v>
      </c>
      <c r="E218" t="s">
        <v>11477</v>
      </c>
      <c r="F218">
        <v>99.99</v>
      </c>
      <c r="G218">
        <v>0</v>
      </c>
      <c r="H218" t="s">
        <v>661</v>
      </c>
      <c r="I218" t="s">
        <v>1824</v>
      </c>
      <c r="J218" t="s">
        <v>884</v>
      </c>
      <c r="K218" t="s">
        <v>635</v>
      </c>
      <c r="L218" t="s">
        <v>636</v>
      </c>
      <c r="M218" t="s">
        <v>11478</v>
      </c>
      <c r="N218" t="s">
        <v>635</v>
      </c>
      <c r="O218" t="s">
        <v>638</v>
      </c>
      <c r="P218" t="s">
        <v>22</v>
      </c>
      <c r="Q218" t="s">
        <v>639</v>
      </c>
      <c r="R218" t="s">
        <v>636</v>
      </c>
      <c r="S218" t="s">
        <v>11479</v>
      </c>
      <c r="T218" t="s">
        <v>11476</v>
      </c>
    </row>
    <row r="219" spans="1:20" x14ac:dyDescent="0.25">
      <c r="A219" t="s">
        <v>23</v>
      </c>
      <c r="B219" t="s">
        <v>24</v>
      </c>
      <c r="C219">
        <v>50</v>
      </c>
      <c r="D219">
        <v>1</v>
      </c>
      <c r="E219" t="s">
        <v>11477</v>
      </c>
      <c r="F219">
        <v>99.99</v>
      </c>
      <c r="G219">
        <v>0</v>
      </c>
      <c r="H219" t="s">
        <v>661</v>
      </c>
      <c r="I219" t="s">
        <v>1824</v>
      </c>
      <c r="J219" t="s">
        <v>884</v>
      </c>
      <c r="K219" t="s">
        <v>635</v>
      </c>
      <c r="L219" t="s">
        <v>636</v>
      </c>
      <c r="M219" t="s">
        <v>11478</v>
      </c>
      <c r="N219" t="s">
        <v>635</v>
      </c>
      <c r="O219" t="s">
        <v>638</v>
      </c>
      <c r="P219" t="s">
        <v>22</v>
      </c>
      <c r="Q219" t="s">
        <v>639</v>
      </c>
      <c r="R219" t="s">
        <v>636</v>
      </c>
      <c r="S219" t="s">
        <v>11479</v>
      </c>
      <c r="T219" t="s">
        <v>11476</v>
      </c>
    </row>
    <row r="220" spans="1:20" x14ac:dyDescent="0.25">
      <c r="A220" t="s">
        <v>25</v>
      </c>
      <c r="B220" t="s">
        <v>26</v>
      </c>
      <c r="C220">
        <v>50</v>
      </c>
      <c r="D220">
        <v>1</v>
      </c>
      <c r="E220" t="s">
        <v>11477</v>
      </c>
      <c r="F220">
        <v>99.99</v>
      </c>
      <c r="G220">
        <v>0</v>
      </c>
      <c r="H220" t="s">
        <v>661</v>
      </c>
      <c r="I220" t="s">
        <v>1824</v>
      </c>
      <c r="J220" t="s">
        <v>884</v>
      </c>
      <c r="K220" t="s">
        <v>635</v>
      </c>
      <c r="L220" t="s">
        <v>636</v>
      </c>
      <c r="M220" t="s">
        <v>11478</v>
      </c>
      <c r="N220" t="s">
        <v>635</v>
      </c>
      <c r="O220" t="s">
        <v>638</v>
      </c>
      <c r="P220" t="s">
        <v>22</v>
      </c>
      <c r="Q220" t="s">
        <v>639</v>
      </c>
      <c r="R220" t="s">
        <v>636</v>
      </c>
      <c r="S220" t="s">
        <v>11479</v>
      </c>
      <c r="T220" t="s">
        <v>11476</v>
      </c>
    </row>
    <row r="221" spans="1:20" x14ac:dyDescent="0.25">
      <c r="A221" t="s">
        <v>89</v>
      </c>
      <c r="B221" t="s">
        <v>1223</v>
      </c>
      <c r="C221">
        <v>66.333333333333329</v>
      </c>
      <c r="D221">
        <v>3</v>
      </c>
      <c r="E221" t="s">
        <v>11480</v>
      </c>
      <c r="F221">
        <v>232</v>
      </c>
      <c r="G221">
        <v>0</v>
      </c>
      <c r="H221" t="s">
        <v>647</v>
      </c>
      <c r="I221" t="s">
        <v>6722</v>
      </c>
      <c r="J221" t="s">
        <v>6723</v>
      </c>
      <c r="K221" t="s">
        <v>6724</v>
      </c>
      <c r="L221" t="s">
        <v>962</v>
      </c>
      <c r="M221" t="s">
        <v>11478</v>
      </c>
      <c r="N221" t="s">
        <v>635</v>
      </c>
      <c r="O221" t="s">
        <v>678</v>
      </c>
      <c r="P221" t="s">
        <v>43</v>
      </c>
      <c r="Q221" t="s">
        <v>654</v>
      </c>
      <c r="R221" t="s">
        <v>636</v>
      </c>
      <c r="S221" t="s">
        <v>11481</v>
      </c>
      <c r="T221" t="s">
        <v>11478</v>
      </c>
    </row>
    <row r="222" spans="1:20" x14ac:dyDescent="0.25">
      <c r="A222" t="s">
        <v>258</v>
      </c>
      <c r="B222" t="s">
        <v>264</v>
      </c>
      <c r="C222">
        <v>139</v>
      </c>
      <c r="D222">
        <v>1</v>
      </c>
      <c r="E222" t="s">
        <v>11482</v>
      </c>
      <c r="F222">
        <v>199</v>
      </c>
      <c r="G222">
        <v>0</v>
      </c>
      <c r="H222" t="s">
        <v>1233</v>
      </c>
      <c r="I222" t="s">
        <v>11483</v>
      </c>
      <c r="J222" t="s">
        <v>11484</v>
      </c>
      <c r="K222" t="s">
        <v>11485</v>
      </c>
      <c r="L222" t="s">
        <v>11486</v>
      </c>
      <c r="M222" t="s">
        <v>11487</v>
      </c>
      <c r="N222" t="s">
        <v>1239</v>
      </c>
      <c r="O222" t="s">
        <v>1535</v>
      </c>
      <c r="P222" t="s">
        <v>1241</v>
      </c>
      <c r="Q222" t="s">
        <v>1242</v>
      </c>
      <c r="R222" t="s">
        <v>636</v>
      </c>
      <c r="S222" t="s">
        <v>11488</v>
      </c>
      <c r="T222" t="s">
        <v>11489</v>
      </c>
    </row>
    <row r="223" spans="1:20" x14ac:dyDescent="0.25">
      <c r="A223" t="s">
        <v>619</v>
      </c>
      <c r="B223" t="s">
        <v>620</v>
      </c>
      <c r="C223">
        <v>139</v>
      </c>
      <c r="D223">
        <v>1</v>
      </c>
      <c r="E223" t="s">
        <v>11482</v>
      </c>
      <c r="F223">
        <v>199</v>
      </c>
      <c r="G223">
        <v>0</v>
      </c>
      <c r="H223" t="s">
        <v>1233</v>
      </c>
      <c r="I223" t="s">
        <v>11483</v>
      </c>
      <c r="J223" t="s">
        <v>11484</v>
      </c>
      <c r="K223" t="s">
        <v>11485</v>
      </c>
      <c r="L223" t="s">
        <v>11486</v>
      </c>
      <c r="M223" t="s">
        <v>11487</v>
      </c>
      <c r="N223" t="s">
        <v>1239</v>
      </c>
      <c r="O223" t="s">
        <v>1535</v>
      </c>
      <c r="P223" t="s">
        <v>1241</v>
      </c>
      <c r="Q223" t="s">
        <v>1242</v>
      </c>
      <c r="R223" t="s">
        <v>636</v>
      </c>
      <c r="S223" t="s">
        <v>11488</v>
      </c>
      <c r="T223" t="s">
        <v>11489</v>
      </c>
    </row>
    <row r="224" spans="1:20" x14ac:dyDescent="0.25">
      <c r="A224" t="s">
        <v>164</v>
      </c>
      <c r="B224" t="s">
        <v>165</v>
      </c>
      <c r="C224">
        <v>40</v>
      </c>
      <c r="D224">
        <v>10</v>
      </c>
      <c r="E224" t="s">
        <v>11490</v>
      </c>
      <c r="F224">
        <v>276.25</v>
      </c>
      <c r="G224">
        <v>0</v>
      </c>
      <c r="H224" t="s">
        <v>661</v>
      </c>
      <c r="I224" t="s">
        <v>11491</v>
      </c>
      <c r="J224" t="s">
        <v>839</v>
      </c>
      <c r="K224" t="s">
        <v>635</v>
      </c>
      <c r="L224" t="s">
        <v>636</v>
      </c>
      <c r="M224" t="s">
        <v>11492</v>
      </c>
      <c r="N224" t="s">
        <v>635</v>
      </c>
      <c r="O224" t="s">
        <v>638</v>
      </c>
      <c r="P224" t="s">
        <v>22</v>
      </c>
      <c r="Q224" t="s">
        <v>639</v>
      </c>
      <c r="R224" t="s">
        <v>636</v>
      </c>
      <c r="S224" t="s">
        <v>11493</v>
      </c>
      <c r="T224" t="s">
        <v>11492</v>
      </c>
    </row>
    <row r="225" spans="1:20" x14ac:dyDescent="0.25">
      <c r="A225" t="s">
        <v>20</v>
      </c>
      <c r="B225" t="s">
        <v>21</v>
      </c>
      <c r="C225">
        <v>50</v>
      </c>
      <c r="D225">
        <v>1</v>
      </c>
      <c r="E225" t="s">
        <v>11494</v>
      </c>
      <c r="F225">
        <v>99.99</v>
      </c>
      <c r="G225">
        <v>0</v>
      </c>
      <c r="H225" t="s">
        <v>661</v>
      </c>
      <c r="I225" t="s">
        <v>11495</v>
      </c>
      <c r="J225" t="s">
        <v>1883</v>
      </c>
      <c r="K225" t="s">
        <v>635</v>
      </c>
      <c r="L225" t="s">
        <v>636</v>
      </c>
      <c r="M225" t="s">
        <v>11496</v>
      </c>
      <c r="N225" t="s">
        <v>635</v>
      </c>
      <c r="O225" t="s">
        <v>980</v>
      </c>
      <c r="P225" t="s">
        <v>22</v>
      </c>
      <c r="Q225" t="s">
        <v>669</v>
      </c>
      <c r="R225" t="s">
        <v>636</v>
      </c>
      <c r="S225" t="s">
        <v>11497</v>
      </c>
      <c r="T225" t="s">
        <v>11496</v>
      </c>
    </row>
    <row r="226" spans="1:20" x14ac:dyDescent="0.25">
      <c r="A226" t="s">
        <v>23</v>
      </c>
      <c r="B226" t="s">
        <v>24</v>
      </c>
      <c r="C226">
        <v>50</v>
      </c>
      <c r="D226">
        <v>1</v>
      </c>
      <c r="E226" t="s">
        <v>11494</v>
      </c>
      <c r="F226">
        <v>99.99</v>
      </c>
      <c r="G226">
        <v>0</v>
      </c>
      <c r="H226" t="s">
        <v>661</v>
      </c>
      <c r="I226" t="s">
        <v>11495</v>
      </c>
      <c r="J226" t="s">
        <v>1883</v>
      </c>
      <c r="K226" t="s">
        <v>635</v>
      </c>
      <c r="L226" t="s">
        <v>636</v>
      </c>
      <c r="M226" t="s">
        <v>11496</v>
      </c>
      <c r="N226" t="s">
        <v>635</v>
      </c>
      <c r="O226" t="s">
        <v>980</v>
      </c>
      <c r="P226" t="s">
        <v>22</v>
      </c>
      <c r="Q226" t="s">
        <v>669</v>
      </c>
      <c r="R226" t="s">
        <v>636</v>
      </c>
      <c r="S226" t="s">
        <v>11497</v>
      </c>
      <c r="T226" t="s">
        <v>11496</v>
      </c>
    </row>
    <row r="227" spans="1:20" x14ac:dyDescent="0.25">
      <c r="A227" t="s">
        <v>25</v>
      </c>
      <c r="B227" t="s">
        <v>26</v>
      </c>
      <c r="C227">
        <v>50</v>
      </c>
      <c r="D227">
        <v>1</v>
      </c>
      <c r="E227" t="s">
        <v>11494</v>
      </c>
      <c r="F227">
        <v>99.99</v>
      </c>
      <c r="G227">
        <v>0</v>
      </c>
      <c r="H227" t="s">
        <v>661</v>
      </c>
      <c r="I227" t="s">
        <v>11495</v>
      </c>
      <c r="J227" t="s">
        <v>1883</v>
      </c>
      <c r="K227" t="s">
        <v>635</v>
      </c>
      <c r="L227" t="s">
        <v>636</v>
      </c>
      <c r="M227" t="s">
        <v>11496</v>
      </c>
      <c r="N227" t="s">
        <v>635</v>
      </c>
      <c r="O227" t="s">
        <v>980</v>
      </c>
      <c r="P227" t="s">
        <v>22</v>
      </c>
      <c r="Q227" t="s">
        <v>669</v>
      </c>
      <c r="R227" t="s">
        <v>636</v>
      </c>
      <c r="S227" t="s">
        <v>11497</v>
      </c>
      <c r="T227" t="s">
        <v>11496</v>
      </c>
    </row>
    <row r="228" spans="1:20" x14ac:dyDescent="0.25">
      <c r="A228" t="s">
        <v>37</v>
      </c>
      <c r="B228" t="s">
        <v>38</v>
      </c>
      <c r="C228">
        <v>33</v>
      </c>
      <c r="D228">
        <v>10</v>
      </c>
      <c r="E228" t="s">
        <v>11498</v>
      </c>
      <c r="F228">
        <v>276.25</v>
      </c>
      <c r="G228">
        <v>0</v>
      </c>
      <c r="H228" t="s">
        <v>661</v>
      </c>
      <c r="I228" t="s">
        <v>11499</v>
      </c>
      <c r="J228" t="s">
        <v>1130</v>
      </c>
      <c r="K228" t="s">
        <v>635</v>
      </c>
      <c r="L228" t="s">
        <v>636</v>
      </c>
      <c r="M228" t="s">
        <v>11500</v>
      </c>
      <c r="N228" t="s">
        <v>635</v>
      </c>
      <c r="O228" t="s">
        <v>638</v>
      </c>
      <c r="P228" t="s">
        <v>22</v>
      </c>
      <c r="Q228" t="s">
        <v>639</v>
      </c>
      <c r="R228" t="s">
        <v>636</v>
      </c>
      <c r="S228" t="s">
        <v>11501</v>
      </c>
      <c r="T228" t="s">
        <v>11502</v>
      </c>
    </row>
    <row r="229" spans="1:20" x14ac:dyDescent="0.25">
      <c r="A229" t="s">
        <v>37</v>
      </c>
      <c r="B229" t="s">
        <v>38</v>
      </c>
      <c r="C229">
        <v>66.666666666666671</v>
      </c>
      <c r="D229">
        <v>3</v>
      </c>
      <c r="E229" t="s">
        <v>11503</v>
      </c>
      <c r="F229">
        <v>100</v>
      </c>
      <c r="G229">
        <v>0</v>
      </c>
      <c r="H229" t="s">
        <v>661</v>
      </c>
      <c r="I229" t="s">
        <v>11504</v>
      </c>
      <c r="J229" t="s">
        <v>978</v>
      </c>
      <c r="K229" t="s">
        <v>635</v>
      </c>
      <c r="L229" t="s">
        <v>636</v>
      </c>
      <c r="M229" t="s">
        <v>11505</v>
      </c>
      <c r="N229" t="s">
        <v>635</v>
      </c>
      <c r="O229" t="s">
        <v>1071</v>
      </c>
      <c r="P229" t="s">
        <v>22</v>
      </c>
      <c r="Q229" t="s">
        <v>639</v>
      </c>
      <c r="R229" t="s">
        <v>636</v>
      </c>
      <c r="S229" t="s">
        <v>11506</v>
      </c>
      <c r="T229" t="s">
        <v>11500</v>
      </c>
    </row>
    <row r="230" spans="1:20" x14ac:dyDescent="0.25">
      <c r="A230" t="s">
        <v>35</v>
      </c>
      <c r="B230" t="s">
        <v>36</v>
      </c>
      <c r="C230">
        <v>33</v>
      </c>
      <c r="D230">
        <v>10</v>
      </c>
      <c r="E230" t="s">
        <v>11507</v>
      </c>
      <c r="F230">
        <v>276.25</v>
      </c>
      <c r="G230">
        <v>0</v>
      </c>
      <c r="H230" t="s">
        <v>661</v>
      </c>
      <c r="I230" t="s">
        <v>11508</v>
      </c>
      <c r="J230" t="s">
        <v>839</v>
      </c>
      <c r="K230" t="s">
        <v>635</v>
      </c>
      <c r="L230" t="s">
        <v>636</v>
      </c>
      <c r="M230" t="s">
        <v>11509</v>
      </c>
      <c r="N230" t="s">
        <v>635</v>
      </c>
      <c r="O230" t="s">
        <v>638</v>
      </c>
      <c r="P230" t="s">
        <v>22</v>
      </c>
      <c r="Q230" t="s">
        <v>639</v>
      </c>
      <c r="R230" t="s">
        <v>636</v>
      </c>
      <c r="S230" t="s">
        <v>11510</v>
      </c>
      <c r="T230" t="s">
        <v>11509</v>
      </c>
    </row>
    <row r="231" spans="1:20" x14ac:dyDescent="0.25">
      <c r="A231" t="s">
        <v>35</v>
      </c>
      <c r="B231" t="s">
        <v>36</v>
      </c>
      <c r="C231">
        <v>33</v>
      </c>
      <c r="D231">
        <v>10</v>
      </c>
      <c r="E231" t="s">
        <v>11511</v>
      </c>
      <c r="F231">
        <v>276.25</v>
      </c>
      <c r="G231">
        <v>0</v>
      </c>
      <c r="H231" t="s">
        <v>661</v>
      </c>
      <c r="I231" t="s">
        <v>11512</v>
      </c>
      <c r="J231" t="s">
        <v>2242</v>
      </c>
      <c r="K231" t="s">
        <v>635</v>
      </c>
      <c r="L231" t="s">
        <v>636</v>
      </c>
      <c r="M231" t="s">
        <v>11513</v>
      </c>
      <c r="N231" t="s">
        <v>635</v>
      </c>
      <c r="O231" t="s">
        <v>668</v>
      </c>
      <c r="P231" t="s">
        <v>22</v>
      </c>
      <c r="Q231" t="s">
        <v>669</v>
      </c>
      <c r="R231" t="s">
        <v>636</v>
      </c>
      <c r="S231" t="s">
        <v>11514</v>
      </c>
      <c r="T231" t="s">
        <v>11509</v>
      </c>
    </row>
    <row r="232" spans="1:20" x14ac:dyDescent="0.25">
      <c r="A232" t="s">
        <v>164</v>
      </c>
      <c r="B232" t="s">
        <v>165</v>
      </c>
      <c r="C232">
        <v>33.333333333333336</v>
      </c>
      <c r="D232">
        <v>6</v>
      </c>
      <c r="E232" t="s">
        <v>11515</v>
      </c>
      <c r="F232">
        <v>182</v>
      </c>
      <c r="G232">
        <v>0</v>
      </c>
      <c r="H232" t="s">
        <v>661</v>
      </c>
      <c r="I232" t="s">
        <v>2353</v>
      </c>
      <c r="J232" t="s">
        <v>812</v>
      </c>
      <c r="K232" t="s">
        <v>635</v>
      </c>
      <c r="L232" t="s">
        <v>636</v>
      </c>
      <c r="M232" t="s">
        <v>11516</v>
      </c>
      <c r="N232" t="s">
        <v>635</v>
      </c>
      <c r="O232" t="s">
        <v>638</v>
      </c>
      <c r="P232" t="s">
        <v>22</v>
      </c>
      <c r="Q232" t="s">
        <v>639</v>
      </c>
      <c r="R232" t="s">
        <v>11517</v>
      </c>
      <c r="S232" t="s">
        <v>11518</v>
      </c>
      <c r="T232" t="s">
        <v>11509</v>
      </c>
    </row>
    <row r="233" spans="1:20" x14ac:dyDescent="0.25">
      <c r="A233" t="s">
        <v>20</v>
      </c>
      <c r="B233" t="s">
        <v>21</v>
      </c>
      <c r="C233">
        <v>60</v>
      </c>
      <c r="D233">
        <v>2</v>
      </c>
      <c r="E233" t="s">
        <v>11519</v>
      </c>
      <c r="F233">
        <v>178</v>
      </c>
      <c r="G233">
        <v>0</v>
      </c>
      <c r="H233" t="s">
        <v>661</v>
      </c>
      <c r="I233" t="s">
        <v>3775</v>
      </c>
      <c r="J233" t="s">
        <v>1160</v>
      </c>
      <c r="K233" t="s">
        <v>635</v>
      </c>
      <c r="L233" t="s">
        <v>636</v>
      </c>
      <c r="M233" t="s">
        <v>11520</v>
      </c>
      <c r="N233" t="s">
        <v>635</v>
      </c>
      <c r="O233" t="s">
        <v>638</v>
      </c>
      <c r="P233" t="s">
        <v>22</v>
      </c>
      <c r="Q233" t="s">
        <v>639</v>
      </c>
      <c r="R233" t="s">
        <v>636</v>
      </c>
      <c r="S233" t="s">
        <v>11521</v>
      </c>
      <c r="T233" t="s">
        <v>11516</v>
      </c>
    </row>
    <row r="234" spans="1:20" x14ac:dyDescent="0.25">
      <c r="A234" t="s">
        <v>23</v>
      </c>
      <c r="B234" t="s">
        <v>24</v>
      </c>
      <c r="C234">
        <v>60</v>
      </c>
      <c r="D234">
        <v>2</v>
      </c>
      <c r="E234" t="s">
        <v>11519</v>
      </c>
      <c r="F234">
        <v>178</v>
      </c>
      <c r="G234">
        <v>0</v>
      </c>
      <c r="H234" t="s">
        <v>661</v>
      </c>
      <c r="I234" t="s">
        <v>3775</v>
      </c>
      <c r="J234" t="s">
        <v>1160</v>
      </c>
      <c r="K234" t="s">
        <v>635</v>
      </c>
      <c r="L234" t="s">
        <v>636</v>
      </c>
      <c r="M234" t="s">
        <v>11520</v>
      </c>
      <c r="N234" t="s">
        <v>635</v>
      </c>
      <c r="O234" t="s">
        <v>638</v>
      </c>
      <c r="P234" t="s">
        <v>22</v>
      </c>
      <c r="Q234" t="s">
        <v>639</v>
      </c>
      <c r="R234" t="s">
        <v>636</v>
      </c>
      <c r="S234" t="s">
        <v>11521</v>
      </c>
      <c r="T234" t="s">
        <v>11516</v>
      </c>
    </row>
    <row r="235" spans="1:20" x14ac:dyDescent="0.25">
      <c r="A235" t="s">
        <v>25</v>
      </c>
      <c r="B235" t="s">
        <v>26</v>
      </c>
      <c r="C235">
        <v>60</v>
      </c>
      <c r="D235">
        <v>2</v>
      </c>
      <c r="E235" t="s">
        <v>11519</v>
      </c>
      <c r="F235">
        <v>178</v>
      </c>
      <c r="G235">
        <v>0</v>
      </c>
      <c r="H235" t="s">
        <v>661</v>
      </c>
      <c r="I235" t="s">
        <v>3775</v>
      </c>
      <c r="J235" t="s">
        <v>1160</v>
      </c>
      <c r="K235" t="s">
        <v>635</v>
      </c>
      <c r="L235" t="s">
        <v>636</v>
      </c>
      <c r="M235" t="s">
        <v>11520</v>
      </c>
      <c r="N235" t="s">
        <v>635</v>
      </c>
      <c r="O235" t="s">
        <v>638</v>
      </c>
      <c r="P235" t="s">
        <v>22</v>
      </c>
      <c r="Q235" t="s">
        <v>639</v>
      </c>
      <c r="R235" t="s">
        <v>636</v>
      </c>
      <c r="S235" t="s">
        <v>11521</v>
      </c>
      <c r="T235" t="s">
        <v>11516</v>
      </c>
    </row>
    <row r="236" spans="1:20" x14ac:dyDescent="0.25">
      <c r="A236" t="s">
        <v>164</v>
      </c>
      <c r="B236" t="s">
        <v>165</v>
      </c>
      <c r="C236">
        <v>40</v>
      </c>
      <c r="D236">
        <v>10</v>
      </c>
      <c r="E236" t="s">
        <v>11522</v>
      </c>
      <c r="F236">
        <v>276.25</v>
      </c>
      <c r="G236">
        <v>0</v>
      </c>
      <c r="H236" t="s">
        <v>661</v>
      </c>
      <c r="I236" t="s">
        <v>11508</v>
      </c>
      <c r="J236" t="s">
        <v>839</v>
      </c>
      <c r="K236" t="s">
        <v>635</v>
      </c>
      <c r="L236" t="s">
        <v>636</v>
      </c>
      <c r="M236" t="s">
        <v>11520</v>
      </c>
      <c r="N236" t="s">
        <v>635</v>
      </c>
      <c r="O236" t="s">
        <v>638</v>
      </c>
      <c r="P236" t="s">
        <v>22</v>
      </c>
      <c r="Q236" t="s">
        <v>639</v>
      </c>
      <c r="R236" t="s">
        <v>636</v>
      </c>
      <c r="S236" t="s">
        <v>11523</v>
      </c>
      <c r="T236" t="s">
        <v>11516</v>
      </c>
    </row>
    <row r="237" spans="1:20" x14ac:dyDescent="0.25">
      <c r="A237" t="s">
        <v>20</v>
      </c>
      <c r="B237" t="s">
        <v>21</v>
      </c>
      <c r="C237">
        <v>50</v>
      </c>
      <c r="D237">
        <v>1</v>
      </c>
      <c r="E237" t="s">
        <v>11524</v>
      </c>
      <c r="F237">
        <v>100</v>
      </c>
      <c r="G237">
        <v>0</v>
      </c>
      <c r="H237" t="s">
        <v>661</v>
      </c>
      <c r="I237" t="s">
        <v>11525</v>
      </c>
      <c r="J237" t="s">
        <v>858</v>
      </c>
      <c r="K237" t="s">
        <v>635</v>
      </c>
      <c r="L237" t="s">
        <v>636</v>
      </c>
      <c r="M237" t="s">
        <v>11526</v>
      </c>
      <c r="N237" t="s">
        <v>635</v>
      </c>
      <c r="O237" t="s">
        <v>638</v>
      </c>
      <c r="P237" t="s">
        <v>22</v>
      </c>
      <c r="Q237" t="s">
        <v>639</v>
      </c>
      <c r="R237" t="s">
        <v>636</v>
      </c>
      <c r="S237" t="s">
        <v>11527</v>
      </c>
      <c r="T237" t="s">
        <v>11520</v>
      </c>
    </row>
    <row r="238" spans="1:20" x14ac:dyDescent="0.25">
      <c r="A238" t="s">
        <v>23</v>
      </c>
      <c r="B238" t="s">
        <v>24</v>
      </c>
      <c r="C238">
        <v>50</v>
      </c>
      <c r="D238">
        <v>1</v>
      </c>
      <c r="E238" t="s">
        <v>11524</v>
      </c>
      <c r="F238">
        <v>100</v>
      </c>
      <c r="G238">
        <v>0</v>
      </c>
      <c r="H238" t="s">
        <v>661</v>
      </c>
      <c r="I238" t="s">
        <v>11525</v>
      </c>
      <c r="J238" t="s">
        <v>858</v>
      </c>
      <c r="K238" t="s">
        <v>635</v>
      </c>
      <c r="L238" t="s">
        <v>636</v>
      </c>
      <c r="M238" t="s">
        <v>11526</v>
      </c>
      <c r="N238" t="s">
        <v>635</v>
      </c>
      <c r="O238" t="s">
        <v>638</v>
      </c>
      <c r="P238" t="s">
        <v>22</v>
      </c>
      <c r="Q238" t="s">
        <v>639</v>
      </c>
      <c r="R238" t="s">
        <v>636</v>
      </c>
      <c r="S238" t="s">
        <v>11527</v>
      </c>
      <c r="T238" t="s">
        <v>11520</v>
      </c>
    </row>
    <row r="239" spans="1:20" x14ac:dyDescent="0.25">
      <c r="A239" t="s">
        <v>25</v>
      </c>
      <c r="B239" t="s">
        <v>26</v>
      </c>
      <c r="C239">
        <v>50</v>
      </c>
      <c r="D239">
        <v>1</v>
      </c>
      <c r="E239" t="s">
        <v>11524</v>
      </c>
      <c r="F239">
        <v>100</v>
      </c>
      <c r="G239">
        <v>0</v>
      </c>
      <c r="H239" t="s">
        <v>661</v>
      </c>
      <c r="I239" t="s">
        <v>11525</v>
      </c>
      <c r="J239" t="s">
        <v>858</v>
      </c>
      <c r="K239" t="s">
        <v>635</v>
      </c>
      <c r="L239" t="s">
        <v>636</v>
      </c>
      <c r="M239" t="s">
        <v>11526</v>
      </c>
      <c r="N239" t="s">
        <v>635</v>
      </c>
      <c r="O239" t="s">
        <v>638</v>
      </c>
      <c r="P239" t="s">
        <v>22</v>
      </c>
      <c r="Q239" t="s">
        <v>639</v>
      </c>
      <c r="R239" t="s">
        <v>636</v>
      </c>
      <c r="S239" t="s">
        <v>11527</v>
      </c>
      <c r="T239" t="s">
        <v>11520</v>
      </c>
    </row>
    <row r="240" spans="1:20" x14ac:dyDescent="0.25">
      <c r="A240" t="s">
        <v>20</v>
      </c>
      <c r="B240" t="s">
        <v>21</v>
      </c>
      <c r="C240">
        <v>60</v>
      </c>
      <c r="D240">
        <v>2</v>
      </c>
      <c r="E240" t="s">
        <v>11528</v>
      </c>
      <c r="F240">
        <v>178</v>
      </c>
      <c r="G240">
        <v>0</v>
      </c>
      <c r="H240" t="s">
        <v>661</v>
      </c>
      <c r="I240" t="s">
        <v>11529</v>
      </c>
      <c r="J240" t="s">
        <v>687</v>
      </c>
      <c r="K240" t="s">
        <v>635</v>
      </c>
      <c r="L240" t="s">
        <v>636</v>
      </c>
      <c r="M240" t="s">
        <v>11530</v>
      </c>
      <c r="N240" t="s">
        <v>635</v>
      </c>
      <c r="O240" t="s">
        <v>638</v>
      </c>
      <c r="P240" t="s">
        <v>22</v>
      </c>
      <c r="Q240" t="s">
        <v>639</v>
      </c>
      <c r="R240" t="s">
        <v>636</v>
      </c>
      <c r="S240" t="s">
        <v>11531</v>
      </c>
      <c r="T240" t="s">
        <v>11532</v>
      </c>
    </row>
    <row r="241" spans="1:20" x14ac:dyDescent="0.25">
      <c r="A241" t="s">
        <v>23</v>
      </c>
      <c r="B241" t="s">
        <v>24</v>
      </c>
      <c r="C241">
        <v>60</v>
      </c>
      <c r="D241">
        <v>2</v>
      </c>
      <c r="E241" t="s">
        <v>11528</v>
      </c>
      <c r="F241">
        <v>178</v>
      </c>
      <c r="G241">
        <v>0</v>
      </c>
      <c r="H241" t="s">
        <v>661</v>
      </c>
      <c r="I241" t="s">
        <v>11529</v>
      </c>
      <c r="J241" t="s">
        <v>687</v>
      </c>
      <c r="K241" t="s">
        <v>635</v>
      </c>
      <c r="L241" t="s">
        <v>636</v>
      </c>
      <c r="M241" t="s">
        <v>11530</v>
      </c>
      <c r="N241" t="s">
        <v>635</v>
      </c>
      <c r="O241" t="s">
        <v>638</v>
      </c>
      <c r="P241" t="s">
        <v>22</v>
      </c>
      <c r="Q241" t="s">
        <v>639</v>
      </c>
      <c r="R241" t="s">
        <v>636</v>
      </c>
      <c r="S241" t="s">
        <v>11531</v>
      </c>
      <c r="T241" t="s">
        <v>11532</v>
      </c>
    </row>
    <row r="242" spans="1:20" x14ac:dyDescent="0.25">
      <c r="A242" t="s">
        <v>25</v>
      </c>
      <c r="B242" t="s">
        <v>26</v>
      </c>
      <c r="C242">
        <v>60</v>
      </c>
      <c r="D242">
        <v>2</v>
      </c>
      <c r="E242" t="s">
        <v>11528</v>
      </c>
      <c r="F242">
        <v>178</v>
      </c>
      <c r="G242">
        <v>0</v>
      </c>
      <c r="H242" t="s">
        <v>661</v>
      </c>
      <c r="I242" t="s">
        <v>11529</v>
      </c>
      <c r="J242" t="s">
        <v>687</v>
      </c>
      <c r="K242" t="s">
        <v>635</v>
      </c>
      <c r="L242" t="s">
        <v>636</v>
      </c>
      <c r="M242" t="s">
        <v>11530</v>
      </c>
      <c r="N242" t="s">
        <v>635</v>
      </c>
      <c r="O242" t="s">
        <v>638</v>
      </c>
      <c r="P242" t="s">
        <v>22</v>
      </c>
      <c r="Q242" t="s">
        <v>639</v>
      </c>
      <c r="R242" t="s">
        <v>636</v>
      </c>
      <c r="S242" t="s">
        <v>11531</v>
      </c>
      <c r="T242" t="s">
        <v>11532</v>
      </c>
    </row>
    <row r="243" spans="1:20" x14ac:dyDescent="0.25">
      <c r="A243" t="s">
        <v>20</v>
      </c>
      <c r="B243" t="s">
        <v>21</v>
      </c>
      <c r="C243">
        <v>60</v>
      </c>
      <c r="D243">
        <v>2</v>
      </c>
      <c r="E243" t="s">
        <v>11533</v>
      </c>
      <c r="F243">
        <v>178</v>
      </c>
      <c r="G243">
        <v>0</v>
      </c>
      <c r="H243" t="s">
        <v>661</v>
      </c>
      <c r="I243" t="s">
        <v>11534</v>
      </c>
      <c r="J243" t="s">
        <v>978</v>
      </c>
      <c r="K243" t="s">
        <v>635</v>
      </c>
      <c r="L243" t="s">
        <v>636</v>
      </c>
      <c r="M243" t="s">
        <v>11530</v>
      </c>
      <c r="N243" t="s">
        <v>635</v>
      </c>
      <c r="O243" t="s">
        <v>638</v>
      </c>
      <c r="P243" t="s">
        <v>22</v>
      </c>
      <c r="Q243" t="s">
        <v>639</v>
      </c>
      <c r="R243" t="s">
        <v>636</v>
      </c>
      <c r="S243" t="s">
        <v>11535</v>
      </c>
      <c r="T243" t="s">
        <v>11532</v>
      </c>
    </row>
    <row r="244" spans="1:20" x14ac:dyDescent="0.25">
      <c r="A244" t="s">
        <v>23</v>
      </c>
      <c r="B244" t="s">
        <v>24</v>
      </c>
      <c r="C244">
        <v>60</v>
      </c>
      <c r="D244">
        <v>2</v>
      </c>
      <c r="E244" t="s">
        <v>11533</v>
      </c>
      <c r="F244">
        <v>178</v>
      </c>
      <c r="G244">
        <v>0</v>
      </c>
      <c r="H244" t="s">
        <v>661</v>
      </c>
      <c r="I244" t="s">
        <v>11534</v>
      </c>
      <c r="J244" t="s">
        <v>978</v>
      </c>
      <c r="K244" t="s">
        <v>635</v>
      </c>
      <c r="L244" t="s">
        <v>636</v>
      </c>
      <c r="M244" t="s">
        <v>11530</v>
      </c>
      <c r="N244" t="s">
        <v>635</v>
      </c>
      <c r="O244" t="s">
        <v>638</v>
      </c>
      <c r="P244" t="s">
        <v>22</v>
      </c>
      <c r="Q244" t="s">
        <v>639</v>
      </c>
      <c r="R244" t="s">
        <v>636</v>
      </c>
      <c r="S244" t="s">
        <v>11535</v>
      </c>
      <c r="T244" t="s">
        <v>11532</v>
      </c>
    </row>
    <row r="245" spans="1:20" x14ac:dyDescent="0.25">
      <c r="A245" t="s">
        <v>25</v>
      </c>
      <c r="B245" t="s">
        <v>26</v>
      </c>
      <c r="C245">
        <v>60</v>
      </c>
      <c r="D245">
        <v>2</v>
      </c>
      <c r="E245" t="s">
        <v>11533</v>
      </c>
      <c r="F245">
        <v>178</v>
      </c>
      <c r="G245">
        <v>0</v>
      </c>
      <c r="H245" t="s">
        <v>661</v>
      </c>
      <c r="I245" t="s">
        <v>11534</v>
      </c>
      <c r="J245" t="s">
        <v>978</v>
      </c>
      <c r="K245" t="s">
        <v>635</v>
      </c>
      <c r="L245" t="s">
        <v>636</v>
      </c>
      <c r="M245" t="s">
        <v>11530</v>
      </c>
      <c r="N245" t="s">
        <v>635</v>
      </c>
      <c r="O245" t="s">
        <v>638</v>
      </c>
      <c r="P245" t="s">
        <v>22</v>
      </c>
      <c r="Q245" t="s">
        <v>639</v>
      </c>
      <c r="R245" t="s">
        <v>636</v>
      </c>
      <c r="S245" t="s">
        <v>11535</v>
      </c>
      <c r="T245" t="s">
        <v>11532</v>
      </c>
    </row>
    <row r="246" spans="1:20" x14ac:dyDescent="0.25">
      <c r="A246" t="s">
        <v>20</v>
      </c>
      <c r="B246" t="s">
        <v>21</v>
      </c>
      <c r="C246">
        <v>60</v>
      </c>
      <c r="D246">
        <v>2</v>
      </c>
      <c r="E246" t="s">
        <v>11536</v>
      </c>
      <c r="F246">
        <v>178</v>
      </c>
      <c r="G246">
        <v>0</v>
      </c>
      <c r="H246" t="s">
        <v>661</v>
      </c>
      <c r="I246" t="s">
        <v>11537</v>
      </c>
      <c r="J246" t="s">
        <v>818</v>
      </c>
      <c r="K246" t="s">
        <v>635</v>
      </c>
      <c r="L246" t="s">
        <v>636</v>
      </c>
      <c r="M246" t="s">
        <v>11538</v>
      </c>
      <c r="N246" t="s">
        <v>635</v>
      </c>
      <c r="O246" t="s">
        <v>638</v>
      </c>
      <c r="P246" t="s">
        <v>22</v>
      </c>
      <c r="Q246" t="s">
        <v>639</v>
      </c>
      <c r="R246" t="s">
        <v>636</v>
      </c>
      <c r="S246" t="s">
        <v>11539</v>
      </c>
      <c r="T246" t="s">
        <v>11526</v>
      </c>
    </row>
    <row r="247" spans="1:20" x14ac:dyDescent="0.25">
      <c r="A247" t="s">
        <v>23</v>
      </c>
      <c r="B247" t="s">
        <v>24</v>
      </c>
      <c r="C247">
        <v>60</v>
      </c>
      <c r="D247">
        <v>2</v>
      </c>
      <c r="E247" t="s">
        <v>11536</v>
      </c>
      <c r="F247">
        <v>178</v>
      </c>
      <c r="G247">
        <v>0</v>
      </c>
      <c r="H247" t="s">
        <v>661</v>
      </c>
      <c r="I247" t="s">
        <v>11537</v>
      </c>
      <c r="J247" t="s">
        <v>818</v>
      </c>
      <c r="K247" t="s">
        <v>635</v>
      </c>
      <c r="L247" t="s">
        <v>636</v>
      </c>
      <c r="M247" t="s">
        <v>11538</v>
      </c>
      <c r="N247" t="s">
        <v>635</v>
      </c>
      <c r="O247" t="s">
        <v>638</v>
      </c>
      <c r="P247" t="s">
        <v>22</v>
      </c>
      <c r="Q247" t="s">
        <v>639</v>
      </c>
      <c r="R247" t="s">
        <v>636</v>
      </c>
      <c r="S247" t="s">
        <v>11539</v>
      </c>
      <c r="T247" t="s">
        <v>11526</v>
      </c>
    </row>
    <row r="248" spans="1:20" x14ac:dyDescent="0.25">
      <c r="A248" t="s">
        <v>25</v>
      </c>
      <c r="B248" t="s">
        <v>26</v>
      </c>
      <c r="C248">
        <v>60</v>
      </c>
      <c r="D248">
        <v>2</v>
      </c>
      <c r="E248" t="s">
        <v>11536</v>
      </c>
      <c r="F248">
        <v>178</v>
      </c>
      <c r="G248">
        <v>0</v>
      </c>
      <c r="H248" t="s">
        <v>661</v>
      </c>
      <c r="I248" t="s">
        <v>11537</v>
      </c>
      <c r="J248" t="s">
        <v>818</v>
      </c>
      <c r="K248" t="s">
        <v>635</v>
      </c>
      <c r="L248" t="s">
        <v>636</v>
      </c>
      <c r="M248" t="s">
        <v>11538</v>
      </c>
      <c r="N248" t="s">
        <v>635</v>
      </c>
      <c r="O248" t="s">
        <v>638</v>
      </c>
      <c r="P248" t="s">
        <v>22</v>
      </c>
      <c r="Q248" t="s">
        <v>639</v>
      </c>
      <c r="R248" t="s">
        <v>636</v>
      </c>
      <c r="S248" t="s">
        <v>11539</v>
      </c>
      <c r="T248" t="s">
        <v>11526</v>
      </c>
    </row>
    <row r="249" spans="1:20" x14ac:dyDescent="0.25">
      <c r="A249" t="s">
        <v>20</v>
      </c>
      <c r="B249" t="s">
        <v>21</v>
      </c>
      <c r="C249">
        <v>60</v>
      </c>
      <c r="D249">
        <v>2</v>
      </c>
      <c r="E249" t="s">
        <v>11540</v>
      </c>
      <c r="F249">
        <v>178</v>
      </c>
      <c r="G249">
        <v>0</v>
      </c>
      <c r="H249" t="s">
        <v>661</v>
      </c>
      <c r="I249" t="s">
        <v>11541</v>
      </c>
      <c r="J249" t="s">
        <v>1631</v>
      </c>
      <c r="K249" t="s">
        <v>635</v>
      </c>
      <c r="L249" t="s">
        <v>636</v>
      </c>
      <c r="M249" t="s">
        <v>11542</v>
      </c>
      <c r="N249" t="s">
        <v>635</v>
      </c>
      <c r="O249" t="s">
        <v>638</v>
      </c>
      <c r="P249" t="s">
        <v>22</v>
      </c>
      <c r="Q249" t="s">
        <v>639</v>
      </c>
      <c r="R249" t="s">
        <v>636</v>
      </c>
      <c r="S249" t="s">
        <v>11543</v>
      </c>
      <c r="T249" t="s">
        <v>11526</v>
      </c>
    </row>
    <row r="250" spans="1:20" x14ac:dyDescent="0.25">
      <c r="A250" t="s">
        <v>23</v>
      </c>
      <c r="B250" t="s">
        <v>24</v>
      </c>
      <c r="C250">
        <v>60</v>
      </c>
      <c r="D250">
        <v>2</v>
      </c>
      <c r="E250" t="s">
        <v>11540</v>
      </c>
      <c r="F250">
        <v>178</v>
      </c>
      <c r="G250">
        <v>0</v>
      </c>
      <c r="H250" t="s">
        <v>661</v>
      </c>
      <c r="I250" t="s">
        <v>11541</v>
      </c>
      <c r="J250" t="s">
        <v>1631</v>
      </c>
      <c r="K250" t="s">
        <v>635</v>
      </c>
      <c r="L250" t="s">
        <v>636</v>
      </c>
      <c r="M250" t="s">
        <v>11542</v>
      </c>
      <c r="N250" t="s">
        <v>635</v>
      </c>
      <c r="O250" t="s">
        <v>638</v>
      </c>
      <c r="P250" t="s">
        <v>22</v>
      </c>
      <c r="Q250" t="s">
        <v>639</v>
      </c>
      <c r="R250" t="s">
        <v>636</v>
      </c>
      <c r="S250" t="s">
        <v>11543</v>
      </c>
      <c r="T250" t="s">
        <v>11526</v>
      </c>
    </row>
    <row r="251" spans="1:20" x14ac:dyDescent="0.25">
      <c r="A251" t="s">
        <v>25</v>
      </c>
      <c r="B251" t="s">
        <v>26</v>
      </c>
      <c r="C251">
        <v>60</v>
      </c>
      <c r="D251">
        <v>2</v>
      </c>
      <c r="E251" t="s">
        <v>11540</v>
      </c>
      <c r="F251">
        <v>178</v>
      </c>
      <c r="G251">
        <v>0</v>
      </c>
      <c r="H251" t="s">
        <v>661</v>
      </c>
      <c r="I251" t="s">
        <v>11541</v>
      </c>
      <c r="J251" t="s">
        <v>1631</v>
      </c>
      <c r="K251" t="s">
        <v>635</v>
      </c>
      <c r="L251" t="s">
        <v>636</v>
      </c>
      <c r="M251" t="s">
        <v>11542</v>
      </c>
      <c r="N251" t="s">
        <v>635</v>
      </c>
      <c r="O251" t="s">
        <v>638</v>
      </c>
      <c r="P251" t="s">
        <v>22</v>
      </c>
      <c r="Q251" t="s">
        <v>639</v>
      </c>
      <c r="R251" t="s">
        <v>636</v>
      </c>
      <c r="S251" t="s">
        <v>11543</v>
      </c>
      <c r="T251" t="s">
        <v>11526</v>
      </c>
    </row>
    <row r="252" spans="1:20" x14ac:dyDescent="0.25">
      <c r="A252" t="s">
        <v>20</v>
      </c>
      <c r="B252" t="s">
        <v>21</v>
      </c>
      <c r="C252">
        <v>60</v>
      </c>
      <c r="D252">
        <v>2</v>
      </c>
      <c r="E252" t="s">
        <v>11544</v>
      </c>
      <c r="F252">
        <v>178</v>
      </c>
      <c r="G252">
        <v>0</v>
      </c>
      <c r="H252" t="s">
        <v>661</v>
      </c>
      <c r="I252" t="s">
        <v>11545</v>
      </c>
      <c r="J252" t="s">
        <v>643</v>
      </c>
      <c r="K252" t="s">
        <v>635</v>
      </c>
      <c r="L252" t="s">
        <v>636</v>
      </c>
      <c r="M252" t="s">
        <v>11546</v>
      </c>
      <c r="N252" t="s">
        <v>635</v>
      </c>
      <c r="O252" t="s">
        <v>638</v>
      </c>
      <c r="P252" t="s">
        <v>22</v>
      </c>
      <c r="Q252" t="s">
        <v>639</v>
      </c>
      <c r="R252" t="s">
        <v>636</v>
      </c>
      <c r="S252" t="s">
        <v>11547</v>
      </c>
      <c r="T252" t="s">
        <v>11530</v>
      </c>
    </row>
    <row r="253" spans="1:20" x14ac:dyDescent="0.25">
      <c r="A253" t="s">
        <v>23</v>
      </c>
      <c r="B253" t="s">
        <v>24</v>
      </c>
      <c r="C253">
        <v>60</v>
      </c>
      <c r="D253">
        <v>2</v>
      </c>
      <c r="E253" t="s">
        <v>11544</v>
      </c>
      <c r="F253">
        <v>178</v>
      </c>
      <c r="G253">
        <v>0</v>
      </c>
      <c r="H253" t="s">
        <v>661</v>
      </c>
      <c r="I253" t="s">
        <v>11545</v>
      </c>
      <c r="J253" t="s">
        <v>643</v>
      </c>
      <c r="K253" t="s">
        <v>635</v>
      </c>
      <c r="L253" t="s">
        <v>636</v>
      </c>
      <c r="M253" t="s">
        <v>11546</v>
      </c>
      <c r="N253" t="s">
        <v>635</v>
      </c>
      <c r="O253" t="s">
        <v>638</v>
      </c>
      <c r="P253" t="s">
        <v>22</v>
      </c>
      <c r="Q253" t="s">
        <v>639</v>
      </c>
      <c r="R253" t="s">
        <v>636</v>
      </c>
      <c r="S253" t="s">
        <v>11547</v>
      </c>
      <c r="T253" t="s">
        <v>11530</v>
      </c>
    </row>
    <row r="254" spans="1:20" x14ac:dyDescent="0.25">
      <c r="A254" t="s">
        <v>25</v>
      </c>
      <c r="B254" t="s">
        <v>26</v>
      </c>
      <c r="C254">
        <v>60</v>
      </c>
      <c r="D254">
        <v>2</v>
      </c>
      <c r="E254" t="s">
        <v>11544</v>
      </c>
      <c r="F254">
        <v>178</v>
      </c>
      <c r="G254">
        <v>0</v>
      </c>
      <c r="H254" t="s">
        <v>661</v>
      </c>
      <c r="I254" t="s">
        <v>11545</v>
      </c>
      <c r="J254" t="s">
        <v>643</v>
      </c>
      <c r="K254" t="s">
        <v>635</v>
      </c>
      <c r="L254" t="s">
        <v>636</v>
      </c>
      <c r="M254" t="s">
        <v>11546</v>
      </c>
      <c r="N254" t="s">
        <v>635</v>
      </c>
      <c r="O254" t="s">
        <v>638</v>
      </c>
      <c r="P254" t="s">
        <v>22</v>
      </c>
      <c r="Q254" t="s">
        <v>639</v>
      </c>
      <c r="R254" t="s">
        <v>636</v>
      </c>
      <c r="S254" t="s">
        <v>11547</v>
      </c>
      <c r="T254" t="s">
        <v>11530</v>
      </c>
    </row>
    <row r="255" spans="1:20" x14ac:dyDescent="0.25">
      <c r="A255" t="s">
        <v>164</v>
      </c>
      <c r="B255" t="s">
        <v>165</v>
      </c>
      <c r="C255">
        <v>33.333333333333336</v>
      </c>
      <c r="D255">
        <v>3</v>
      </c>
      <c r="E255" t="s">
        <v>11548</v>
      </c>
      <c r="F255">
        <v>99.99</v>
      </c>
      <c r="G255">
        <v>0</v>
      </c>
      <c r="H255" t="s">
        <v>661</v>
      </c>
      <c r="I255" t="s">
        <v>11549</v>
      </c>
      <c r="J255" t="s">
        <v>643</v>
      </c>
      <c r="K255" t="s">
        <v>635</v>
      </c>
      <c r="L255" t="s">
        <v>636</v>
      </c>
      <c r="M255" t="s">
        <v>11550</v>
      </c>
      <c r="N255" t="s">
        <v>635</v>
      </c>
      <c r="O255" t="s">
        <v>638</v>
      </c>
      <c r="P255" t="s">
        <v>22</v>
      </c>
      <c r="Q255" t="s">
        <v>639</v>
      </c>
      <c r="R255" t="s">
        <v>636</v>
      </c>
      <c r="S255" t="s">
        <v>11551</v>
      </c>
      <c r="T255" t="s">
        <v>11530</v>
      </c>
    </row>
    <row r="256" spans="1:20" x14ac:dyDescent="0.25">
      <c r="A256" t="s">
        <v>35</v>
      </c>
      <c r="B256" t="s">
        <v>36</v>
      </c>
      <c r="C256">
        <v>66.666666666666671</v>
      </c>
      <c r="D256">
        <v>3</v>
      </c>
      <c r="E256" t="s">
        <v>11552</v>
      </c>
      <c r="F256">
        <v>182</v>
      </c>
      <c r="G256">
        <v>0</v>
      </c>
      <c r="H256" t="s">
        <v>661</v>
      </c>
      <c r="I256" t="s">
        <v>11553</v>
      </c>
      <c r="J256" t="s">
        <v>2364</v>
      </c>
      <c r="K256" t="s">
        <v>635</v>
      </c>
      <c r="L256" t="s">
        <v>636</v>
      </c>
      <c r="M256" t="s">
        <v>11550</v>
      </c>
      <c r="N256" t="s">
        <v>635</v>
      </c>
      <c r="O256" t="s">
        <v>668</v>
      </c>
      <c r="P256" t="s">
        <v>22</v>
      </c>
      <c r="Q256" t="s">
        <v>669</v>
      </c>
      <c r="R256" t="s">
        <v>636</v>
      </c>
      <c r="S256" t="s">
        <v>11554</v>
      </c>
      <c r="T256" t="s">
        <v>11530</v>
      </c>
    </row>
    <row r="257" spans="1:20" x14ac:dyDescent="0.25">
      <c r="A257" t="s">
        <v>164</v>
      </c>
      <c r="B257" t="s">
        <v>165</v>
      </c>
      <c r="C257">
        <v>33.333333333333336</v>
      </c>
      <c r="D257">
        <v>3</v>
      </c>
      <c r="E257" t="s">
        <v>11552</v>
      </c>
      <c r="F257">
        <v>182</v>
      </c>
      <c r="G257">
        <v>0</v>
      </c>
      <c r="H257" t="s">
        <v>661</v>
      </c>
      <c r="I257" t="s">
        <v>11553</v>
      </c>
      <c r="J257" t="s">
        <v>2364</v>
      </c>
      <c r="K257" t="s">
        <v>635</v>
      </c>
      <c r="L257" t="s">
        <v>636</v>
      </c>
      <c r="M257" t="s">
        <v>11550</v>
      </c>
      <c r="N257" t="s">
        <v>635</v>
      </c>
      <c r="O257" t="s">
        <v>668</v>
      </c>
      <c r="P257" t="s">
        <v>22</v>
      </c>
      <c r="Q257" t="s">
        <v>669</v>
      </c>
      <c r="R257" t="s">
        <v>636</v>
      </c>
      <c r="S257" t="s">
        <v>11554</v>
      </c>
      <c r="T257" t="s">
        <v>11530</v>
      </c>
    </row>
    <row r="258" spans="1:20" x14ac:dyDescent="0.25">
      <c r="A258" t="s">
        <v>20</v>
      </c>
      <c r="B258" t="s">
        <v>21</v>
      </c>
      <c r="C258">
        <v>60</v>
      </c>
      <c r="D258">
        <v>2</v>
      </c>
      <c r="E258" t="s">
        <v>11555</v>
      </c>
      <c r="F258">
        <v>178</v>
      </c>
      <c r="G258">
        <v>0</v>
      </c>
      <c r="H258" t="s">
        <v>661</v>
      </c>
      <c r="I258" t="s">
        <v>11556</v>
      </c>
      <c r="J258" t="s">
        <v>1105</v>
      </c>
      <c r="K258" t="s">
        <v>635</v>
      </c>
      <c r="L258" t="s">
        <v>636</v>
      </c>
      <c r="M258" t="s">
        <v>11550</v>
      </c>
      <c r="N258" t="s">
        <v>635</v>
      </c>
      <c r="O258" t="s">
        <v>980</v>
      </c>
      <c r="P258" t="s">
        <v>22</v>
      </c>
      <c r="Q258" t="s">
        <v>669</v>
      </c>
      <c r="R258" t="s">
        <v>636</v>
      </c>
      <c r="S258" t="s">
        <v>11557</v>
      </c>
      <c r="T258" t="s">
        <v>11538</v>
      </c>
    </row>
    <row r="259" spans="1:20" x14ac:dyDescent="0.25">
      <c r="A259" t="s">
        <v>23</v>
      </c>
      <c r="B259" t="s">
        <v>24</v>
      </c>
      <c r="C259">
        <v>60</v>
      </c>
      <c r="D259">
        <v>2</v>
      </c>
      <c r="E259" t="s">
        <v>11555</v>
      </c>
      <c r="F259">
        <v>178</v>
      </c>
      <c r="G259">
        <v>0</v>
      </c>
      <c r="H259" t="s">
        <v>661</v>
      </c>
      <c r="I259" t="s">
        <v>11556</v>
      </c>
      <c r="J259" t="s">
        <v>1105</v>
      </c>
      <c r="K259" t="s">
        <v>635</v>
      </c>
      <c r="L259" t="s">
        <v>636</v>
      </c>
      <c r="M259" t="s">
        <v>11550</v>
      </c>
      <c r="N259" t="s">
        <v>635</v>
      </c>
      <c r="O259" t="s">
        <v>980</v>
      </c>
      <c r="P259" t="s">
        <v>22</v>
      </c>
      <c r="Q259" t="s">
        <v>669</v>
      </c>
      <c r="R259" t="s">
        <v>636</v>
      </c>
      <c r="S259" t="s">
        <v>11557</v>
      </c>
      <c r="T259" t="s">
        <v>11538</v>
      </c>
    </row>
    <row r="260" spans="1:20" x14ac:dyDescent="0.25">
      <c r="A260" t="s">
        <v>25</v>
      </c>
      <c r="B260" t="s">
        <v>26</v>
      </c>
      <c r="C260">
        <v>60</v>
      </c>
      <c r="D260">
        <v>2</v>
      </c>
      <c r="E260" t="s">
        <v>11555</v>
      </c>
      <c r="F260">
        <v>178</v>
      </c>
      <c r="G260">
        <v>0</v>
      </c>
      <c r="H260" t="s">
        <v>661</v>
      </c>
      <c r="I260" t="s">
        <v>11556</v>
      </c>
      <c r="J260" t="s">
        <v>1105</v>
      </c>
      <c r="K260" t="s">
        <v>635</v>
      </c>
      <c r="L260" t="s">
        <v>636</v>
      </c>
      <c r="M260" t="s">
        <v>11550</v>
      </c>
      <c r="N260" t="s">
        <v>635</v>
      </c>
      <c r="O260" t="s">
        <v>980</v>
      </c>
      <c r="P260" t="s">
        <v>22</v>
      </c>
      <c r="Q260" t="s">
        <v>669</v>
      </c>
      <c r="R260" t="s">
        <v>636</v>
      </c>
      <c r="S260" t="s">
        <v>11557</v>
      </c>
      <c r="T260" t="s">
        <v>11538</v>
      </c>
    </row>
    <row r="261" spans="1:20" x14ac:dyDescent="0.25">
      <c r="A261" t="s">
        <v>20</v>
      </c>
      <c r="B261" t="s">
        <v>21</v>
      </c>
      <c r="C261">
        <v>60</v>
      </c>
      <c r="D261">
        <v>2</v>
      </c>
      <c r="E261" t="s">
        <v>11558</v>
      </c>
      <c r="F261">
        <v>178</v>
      </c>
      <c r="G261">
        <v>0</v>
      </c>
      <c r="H261" t="s">
        <v>661</v>
      </c>
      <c r="I261" t="s">
        <v>11559</v>
      </c>
      <c r="J261" t="s">
        <v>757</v>
      </c>
      <c r="K261" t="s">
        <v>635</v>
      </c>
      <c r="L261" t="s">
        <v>636</v>
      </c>
      <c r="M261" t="s">
        <v>11560</v>
      </c>
      <c r="N261" t="s">
        <v>635</v>
      </c>
      <c r="O261" t="s">
        <v>638</v>
      </c>
      <c r="P261" t="s">
        <v>22</v>
      </c>
      <c r="Q261" t="s">
        <v>639</v>
      </c>
      <c r="R261" t="s">
        <v>636</v>
      </c>
      <c r="S261" t="s">
        <v>11561</v>
      </c>
      <c r="T261" t="s">
        <v>11546</v>
      </c>
    </row>
    <row r="262" spans="1:20" x14ac:dyDescent="0.25">
      <c r="A262" t="s">
        <v>23</v>
      </c>
      <c r="B262" t="s">
        <v>24</v>
      </c>
      <c r="C262">
        <v>60</v>
      </c>
      <c r="D262">
        <v>2</v>
      </c>
      <c r="E262" t="s">
        <v>11558</v>
      </c>
      <c r="F262">
        <v>178</v>
      </c>
      <c r="G262">
        <v>0</v>
      </c>
      <c r="H262" t="s">
        <v>661</v>
      </c>
      <c r="I262" t="s">
        <v>11559</v>
      </c>
      <c r="J262" t="s">
        <v>757</v>
      </c>
      <c r="K262" t="s">
        <v>635</v>
      </c>
      <c r="L262" t="s">
        <v>636</v>
      </c>
      <c r="M262" t="s">
        <v>11560</v>
      </c>
      <c r="N262" t="s">
        <v>635</v>
      </c>
      <c r="O262" t="s">
        <v>638</v>
      </c>
      <c r="P262" t="s">
        <v>22</v>
      </c>
      <c r="Q262" t="s">
        <v>639</v>
      </c>
      <c r="R262" t="s">
        <v>636</v>
      </c>
      <c r="S262" t="s">
        <v>11561</v>
      </c>
      <c r="T262" t="s">
        <v>11546</v>
      </c>
    </row>
    <row r="263" spans="1:20" x14ac:dyDescent="0.25">
      <c r="A263" t="s">
        <v>25</v>
      </c>
      <c r="B263" t="s">
        <v>26</v>
      </c>
      <c r="C263">
        <v>60</v>
      </c>
      <c r="D263">
        <v>2</v>
      </c>
      <c r="E263" t="s">
        <v>11558</v>
      </c>
      <c r="F263">
        <v>178</v>
      </c>
      <c r="G263">
        <v>0</v>
      </c>
      <c r="H263" t="s">
        <v>661</v>
      </c>
      <c r="I263" t="s">
        <v>11559</v>
      </c>
      <c r="J263" t="s">
        <v>757</v>
      </c>
      <c r="K263" t="s">
        <v>635</v>
      </c>
      <c r="L263" t="s">
        <v>636</v>
      </c>
      <c r="M263" t="s">
        <v>11560</v>
      </c>
      <c r="N263" t="s">
        <v>635</v>
      </c>
      <c r="O263" t="s">
        <v>638</v>
      </c>
      <c r="P263" t="s">
        <v>22</v>
      </c>
      <c r="Q263" t="s">
        <v>639</v>
      </c>
      <c r="R263" t="s">
        <v>636</v>
      </c>
      <c r="S263" t="s">
        <v>11561</v>
      </c>
      <c r="T263" t="s">
        <v>11546</v>
      </c>
    </row>
    <row r="264" spans="1:20" x14ac:dyDescent="0.25">
      <c r="A264" t="s">
        <v>20</v>
      </c>
      <c r="B264" t="s">
        <v>21</v>
      </c>
      <c r="C264">
        <v>60</v>
      </c>
      <c r="D264">
        <v>2</v>
      </c>
      <c r="E264" t="s">
        <v>11562</v>
      </c>
      <c r="F264">
        <v>178</v>
      </c>
      <c r="G264">
        <v>0</v>
      </c>
      <c r="H264" t="s">
        <v>661</v>
      </c>
      <c r="I264" t="s">
        <v>11563</v>
      </c>
      <c r="J264" t="s">
        <v>1091</v>
      </c>
      <c r="K264" t="s">
        <v>635</v>
      </c>
      <c r="L264" t="s">
        <v>636</v>
      </c>
      <c r="M264" t="s">
        <v>11560</v>
      </c>
      <c r="N264" t="s">
        <v>635</v>
      </c>
      <c r="O264" t="s">
        <v>1071</v>
      </c>
      <c r="P264" t="s">
        <v>22</v>
      </c>
      <c r="Q264" t="s">
        <v>639</v>
      </c>
      <c r="R264" t="s">
        <v>636</v>
      </c>
      <c r="S264" t="s">
        <v>11564</v>
      </c>
      <c r="T264" t="s">
        <v>11546</v>
      </c>
    </row>
    <row r="265" spans="1:20" x14ac:dyDescent="0.25">
      <c r="A265" t="s">
        <v>23</v>
      </c>
      <c r="B265" t="s">
        <v>24</v>
      </c>
      <c r="C265">
        <v>60</v>
      </c>
      <c r="D265">
        <v>2</v>
      </c>
      <c r="E265" t="s">
        <v>11562</v>
      </c>
      <c r="F265">
        <v>178</v>
      </c>
      <c r="G265">
        <v>0</v>
      </c>
      <c r="H265" t="s">
        <v>661</v>
      </c>
      <c r="I265" t="s">
        <v>11563</v>
      </c>
      <c r="J265" t="s">
        <v>1091</v>
      </c>
      <c r="K265" t="s">
        <v>635</v>
      </c>
      <c r="L265" t="s">
        <v>636</v>
      </c>
      <c r="M265" t="s">
        <v>11560</v>
      </c>
      <c r="N265" t="s">
        <v>635</v>
      </c>
      <c r="O265" t="s">
        <v>1071</v>
      </c>
      <c r="P265" t="s">
        <v>22</v>
      </c>
      <c r="Q265" t="s">
        <v>639</v>
      </c>
      <c r="R265" t="s">
        <v>636</v>
      </c>
      <c r="S265" t="s">
        <v>11564</v>
      </c>
      <c r="T265" t="s">
        <v>11546</v>
      </c>
    </row>
    <row r="266" spans="1:20" x14ac:dyDescent="0.25">
      <c r="A266" t="s">
        <v>25</v>
      </c>
      <c r="B266" t="s">
        <v>26</v>
      </c>
      <c r="C266">
        <v>60</v>
      </c>
      <c r="D266">
        <v>2</v>
      </c>
      <c r="E266" t="s">
        <v>11562</v>
      </c>
      <c r="F266">
        <v>178</v>
      </c>
      <c r="G266">
        <v>0</v>
      </c>
      <c r="H266" t="s">
        <v>661</v>
      </c>
      <c r="I266" t="s">
        <v>11563</v>
      </c>
      <c r="J266" t="s">
        <v>1091</v>
      </c>
      <c r="K266" t="s">
        <v>635</v>
      </c>
      <c r="L266" t="s">
        <v>636</v>
      </c>
      <c r="M266" t="s">
        <v>11560</v>
      </c>
      <c r="N266" t="s">
        <v>635</v>
      </c>
      <c r="O266" t="s">
        <v>1071</v>
      </c>
      <c r="P266" t="s">
        <v>22</v>
      </c>
      <c r="Q266" t="s">
        <v>639</v>
      </c>
      <c r="R266" t="s">
        <v>636</v>
      </c>
      <c r="S266" t="s">
        <v>11564</v>
      </c>
      <c r="T266" t="s">
        <v>11546</v>
      </c>
    </row>
    <row r="267" spans="1:20" x14ac:dyDescent="0.25">
      <c r="A267" t="s">
        <v>20</v>
      </c>
      <c r="B267" t="s">
        <v>21</v>
      </c>
      <c r="C267">
        <v>50</v>
      </c>
      <c r="D267">
        <v>1</v>
      </c>
      <c r="E267" t="s">
        <v>11565</v>
      </c>
      <c r="F267">
        <v>100</v>
      </c>
      <c r="G267">
        <v>0</v>
      </c>
      <c r="H267" t="s">
        <v>632</v>
      </c>
      <c r="I267" t="s">
        <v>11566</v>
      </c>
      <c r="J267" t="s">
        <v>1971</v>
      </c>
      <c r="K267" t="s">
        <v>635</v>
      </c>
      <c r="L267" t="s">
        <v>636</v>
      </c>
      <c r="M267" t="s">
        <v>11567</v>
      </c>
      <c r="N267" t="s">
        <v>635</v>
      </c>
      <c r="O267" t="s">
        <v>638</v>
      </c>
      <c r="P267" t="s">
        <v>22</v>
      </c>
      <c r="Q267" t="s">
        <v>639</v>
      </c>
      <c r="R267" t="s">
        <v>636</v>
      </c>
      <c r="S267" t="s">
        <v>11568</v>
      </c>
      <c r="T267" t="s">
        <v>11546</v>
      </c>
    </row>
    <row r="268" spans="1:20" x14ac:dyDescent="0.25">
      <c r="A268" t="s">
        <v>23</v>
      </c>
      <c r="B268" t="s">
        <v>24</v>
      </c>
      <c r="C268">
        <v>50</v>
      </c>
      <c r="D268">
        <v>1</v>
      </c>
      <c r="E268" t="s">
        <v>11565</v>
      </c>
      <c r="F268">
        <v>100</v>
      </c>
      <c r="G268">
        <v>0</v>
      </c>
      <c r="H268" t="s">
        <v>632</v>
      </c>
      <c r="I268" t="s">
        <v>11566</v>
      </c>
      <c r="J268" t="s">
        <v>1971</v>
      </c>
      <c r="K268" t="s">
        <v>635</v>
      </c>
      <c r="L268" t="s">
        <v>636</v>
      </c>
      <c r="M268" t="s">
        <v>11567</v>
      </c>
      <c r="N268" t="s">
        <v>635</v>
      </c>
      <c r="O268" t="s">
        <v>638</v>
      </c>
      <c r="P268" t="s">
        <v>22</v>
      </c>
      <c r="Q268" t="s">
        <v>639</v>
      </c>
      <c r="R268" t="s">
        <v>636</v>
      </c>
      <c r="S268" t="s">
        <v>11568</v>
      </c>
      <c r="T268" t="s">
        <v>11546</v>
      </c>
    </row>
    <row r="269" spans="1:20" x14ac:dyDescent="0.25">
      <c r="A269" t="s">
        <v>25</v>
      </c>
      <c r="B269" t="s">
        <v>26</v>
      </c>
      <c r="C269">
        <v>50</v>
      </c>
      <c r="D269">
        <v>1</v>
      </c>
      <c r="E269" t="s">
        <v>11565</v>
      </c>
      <c r="F269">
        <v>100</v>
      </c>
      <c r="G269">
        <v>0</v>
      </c>
      <c r="H269" t="s">
        <v>632</v>
      </c>
      <c r="I269" t="s">
        <v>11566</v>
      </c>
      <c r="J269" t="s">
        <v>1971</v>
      </c>
      <c r="K269" t="s">
        <v>635</v>
      </c>
      <c r="L269" t="s">
        <v>636</v>
      </c>
      <c r="M269" t="s">
        <v>11567</v>
      </c>
      <c r="N269" t="s">
        <v>635</v>
      </c>
      <c r="O269" t="s">
        <v>638</v>
      </c>
      <c r="P269" t="s">
        <v>22</v>
      </c>
      <c r="Q269" t="s">
        <v>639</v>
      </c>
      <c r="R269" t="s">
        <v>636</v>
      </c>
      <c r="S269" t="s">
        <v>11568</v>
      </c>
      <c r="T269" t="s">
        <v>11546</v>
      </c>
    </row>
    <row r="270" spans="1:20" x14ac:dyDescent="0.25">
      <c r="A270" t="s">
        <v>164</v>
      </c>
      <c r="B270" t="s">
        <v>165</v>
      </c>
      <c r="C270">
        <v>65</v>
      </c>
      <c r="D270">
        <v>2</v>
      </c>
      <c r="E270" t="s">
        <v>11569</v>
      </c>
      <c r="F270">
        <v>199</v>
      </c>
      <c r="G270">
        <v>0</v>
      </c>
      <c r="H270" t="s">
        <v>1233</v>
      </c>
      <c r="I270" t="s">
        <v>11570</v>
      </c>
      <c r="J270" t="s">
        <v>11571</v>
      </c>
      <c r="K270" t="s">
        <v>1463</v>
      </c>
      <c r="L270" t="s">
        <v>11572</v>
      </c>
      <c r="M270" t="s">
        <v>11546</v>
      </c>
      <c r="N270" t="s">
        <v>1239</v>
      </c>
      <c r="O270" t="s">
        <v>1240</v>
      </c>
      <c r="P270" t="s">
        <v>1241</v>
      </c>
      <c r="Q270" t="s">
        <v>1242</v>
      </c>
      <c r="R270" t="s">
        <v>636</v>
      </c>
      <c r="S270" t="s">
        <v>11573</v>
      </c>
      <c r="T270" t="s">
        <v>11550</v>
      </c>
    </row>
    <row r="271" spans="1:20" x14ac:dyDescent="0.25">
      <c r="A271" t="s">
        <v>258</v>
      </c>
      <c r="B271" t="s">
        <v>264</v>
      </c>
      <c r="C271">
        <v>139</v>
      </c>
      <c r="D271">
        <v>1</v>
      </c>
      <c r="E271" t="s">
        <v>11569</v>
      </c>
      <c r="F271">
        <v>199</v>
      </c>
      <c r="G271">
        <v>0</v>
      </c>
      <c r="H271" t="s">
        <v>1233</v>
      </c>
      <c r="I271" t="s">
        <v>11570</v>
      </c>
      <c r="J271" t="s">
        <v>11571</v>
      </c>
      <c r="K271" t="s">
        <v>1463</v>
      </c>
      <c r="L271" t="s">
        <v>11572</v>
      </c>
      <c r="M271" t="s">
        <v>11546</v>
      </c>
      <c r="N271" t="s">
        <v>1239</v>
      </c>
      <c r="O271" t="s">
        <v>1240</v>
      </c>
      <c r="P271" t="s">
        <v>1241</v>
      </c>
      <c r="Q271" t="s">
        <v>1242</v>
      </c>
      <c r="R271" t="s">
        <v>636</v>
      </c>
      <c r="S271" t="s">
        <v>11573</v>
      </c>
      <c r="T271" t="s">
        <v>11550</v>
      </c>
    </row>
    <row r="272" spans="1:20" x14ac:dyDescent="0.25">
      <c r="A272" t="s">
        <v>164</v>
      </c>
      <c r="B272" t="s">
        <v>165</v>
      </c>
      <c r="C272">
        <v>40</v>
      </c>
      <c r="D272">
        <v>10</v>
      </c>
      <c r="E272" t="s">
        <v>11574</v>
      </c>
      <c r="F272">
        <v>276.25</v>
      </c>
      <c r="G272">
        <v>0</v>
      </c>
      <c r="H272" t="s">
        <v>661</v>
      </c>
      <c r="I272" t="s">
        <v>5838</v>
      </c>
      <c r="J272" t="s">
        <v>757</v>
      </c>
      <c r="K272" t="s">
        <v>635</v>
      </c>
      <c r="L272" t="s">
        <v>636</v>
      </c>
      <c r="M272" t="s">
        <v>11575</v>
      </c>
      <c r="N272" t="s">
        <v>635</v>
      </c>
      <c r="O272" t="s">
        <v>638</v>
      </c>
      <c r="P272" t="s">
        <v>22</v>
      </c>
      <c r="Q272" t="s">
        <v>639</v>
      </c>
      <c r="R272" t="s">
        <v>636</v>
      </c>
      <c r="S272" t="s">
        <v>11576</v>
      </c>
      <c r="T272" t="s">
        <v>11577</v>
      </c>
    </row>
    <row r="273" spans="1:20" x14ac:dyDescent="0.25">
      <c r="A273" t="s">
        <v>164</v>
      </c>
      <c r="B273" t="s">
        <v>165</v>
      </c>
      <c r="C273">
        <v>40</v>
      </c>
      <c r="D273">
        <v>10</v>
      </c>
      <c r="E273" t="s">
        <v>11578</v>
      </c>
      <c r="F273">
        <v>276.25</v>
      </c>
      <c r="G273">
        <v>0</v>
      </c>
      <c r="H273" t="s">
        <v>661</v>
      </c>
      <c r="I273" t="s">
        <v>11579</v>
      </c>
      <c r="J273" t="s">
        <v>643</v>
      </c>
      <c r="K273" t="s">
        <v>635</v>
      </c>
      <c r="L273" t="s">
        <v>636</v>
      </c>
      <c r="M273" t="s">
        <v>11580</v>
      </c>
      <c r="N273" t="s">
        <v>635</v>
      </c>
      <c r="O273" t="s">
        <v>668</v>
      </c>
      <c r="P273" t="s">
        <v>22</v>
      </c>
      <c r="Q273" t="s">
        <v>669</v>
      </c>
      <c r="R273" t="s">
        <v>636</v>
      </c>
      <c r="S273" t="s">
        <v>11581</v>
      </c>
      <c r="T273" t="s">
        <v>11580</v>
      </c>
    </row>
    <row r="274" spans="1:20" x14ac:dyDescent="0.25">
      <c r="A274" t="s">
        <v>25</v>
      </c>
      <c r="B274" t="s">
        <v>26</v>
      </c>
      <c r="C274">
        <v>40</v>
      </c>
      <c r="D274">
        <v>1</v>
      </c>
      <c r="E274" t="s">
        <v>11582</v>
      </c>
      <c r="F274">
        <v>75</v>
      </c>
      <c r="G274">
        <v>35</v>
      </c>
      <c r="H274" t="s">
        <v>647</v>
      </c>
      <c r="I274" t="s">
        <v>1489</v>
      </c>
      <c r="J274" t="s">
        <v>11583</v>
      </c>
      <c r="K274" t="s">
        <v>1958</v>
      </c>
      <c r="L274" t="s">
        <v>1186</v>
      </c>
      <c r="M274" t="s">
        <v>11584</v>
      </c>
      <c r="N274" t="s">
        <v>635</v>
      </c>
      <c r="O274" t="s">
        <v>678</v>
      </c>
      <c r="P274" t="s">
        <v>43</v>
      </c>
      <c r="Q274" t="s">
        <v>654</v>
      </c>
      <c r="R274" t="s">
        <v>636</v>
      </c>
      <c r="S274" t="s">
        <v>11585</v>
      </c>
      <c r="T274" t="s">
        <v>11586</v>
      </c>
    </row>
    <row r="275" spans="1:20" x14ac:dyDescent="0.25">
      <c r="A275" t="s">
        <v>164</v>
      </c>
      <c r="B275" t="s">
        <v>165</v>
      </c>
      <c r="C275">
        <v>50</v>
      </c>
      <c r="D275">
        <v>6</v>
      </c>
      <c r="E275" t="s">
        <v>11587</v>
      </c>
      <c r="F275">
        <v>199.99</v>
      </c>
      <c r="G275">
        <v>0</v>
      </c>
      <c r="H275" t="s">
        <v>661</v>
      </c>
      <c r="I275" t="s">
        <v>11588</v>
      </c>
      <c r="J275" t="s">
        <v>1704</v>
      </c>
      <c r="K275" t="s">
        <v>635</v>
      </c>
      <c r="L275" t="s">
        <v>636</v>
      </c>
      <c r="M275" t="s">
        <v>11589</v>
      </c>
      <c r="N275" t="s">
        <v>635</v>
      </c>
      <c r="O275" t="s">
        <v>668</v>
      </c>
      <c r="P275" t="s">
        <v>22</v>
      </c>
      <c r="Q275" t="s">
        <v>669</v>
      </c>
      <c r="R275" t="s">
        <v>636</v>
      </c>
      <c r="S275" t="s">
        <v>11590</v>
      </c>
      <c r="T275" t="s">
        <v>11591</v>
      </c>
    </row>
    <row r="276" spans="1:20" x14ac:dyDescent="0.25">
      <c r="A276" t="s">
        <v>164</v>
      </c>
      <c r="B276" t="s">
        <v>165</v>
      </c>
      <c r="C276">
        <v>33.333333333333336</v>
      </c>
      <c r="D276">
        <v>3</v>
      </c>
      <c r="E276" t="s">
        <v>11592</v>
      </c>
      <c r="F276">
        <v>99.99</v>
      </c>
      <c r="G276">
        <v>0</v>
      </c>
      <c r="H276" t="s">
        <v>661</v>
      </c>
      <c r="I276" t="s">
        <v>11593</v>
      </c>
      <c r="J276" t="s">
        <v>884</v>
      </c>
      <c r="K276" t="s">
        <v>635</v>
      </c>
      <c r="L276" t="s">
        <v>636</v>
      </c>
      <c r="M276" t="s">
        <v>11594</v>
      </c>
      <c r="N276" t="s">
        <v>635</v>
      </c>
      <c r="O276" t="s">
        <v>638</v>
      </c>
      <c r="P276" t="s">
        <v>22</v>
      </c>
      <c r="Q276" t="s">
        <v>639</v>
      </c>
      <c r="R276" t="s">
        <v>636</v>
      </c>
      <c r="S276" t="s">
        <v>11595</v>
      </c>
      <c r="T276" t="s">
        <v>11594</v>
      </c>
    </row>
    <row r="277" spans="1:20" x14ac:dyDescent="0.25">
      <c r="A277" t="s">
        <v>35</v>
      </c>
      <c r="B277" t="s">
        <v>36</v>
      </c>
      <c r="C277">
        <v>66.666666666666671</v>
      </c>
      <c r="D277">
        <v>3</v>
      </c>
      <c r="E277" t="s">
        <v>11596</v>
      </c>
      <c r="F277">
        <v>99.99</v>
      </c>
      <c r="G277">
        <v>0</v>
      </c>
      <c r="H277" t="s">
        <v>661</v>
      </c>
      <c r="I277" t="s">
        <v>11597</v>
      </c>
      <c r="J277" t="s">
        <v>1917</v>
      </c>
      <c r="K277" t="s">
        <v>635</v>
      </c>
      <c r="L277" t="s">
        <v>636</v>
      </c>
      <c r="M277" t="s">
        <v>11598</v>
      </c>
      <c r="N277" t="s">
        <v>635</v>
      </c>
      <c r="O277" t="s">
        <v>638</v>
      </c>
      <c r="P277" t="s">
        <v>22</v>
      </c>
      <c r="Q277" t="s">
        <v>639</v>
      </c>
      <c r="R277" t="s">
        <v>636</v>
      </c>
      <c r="S277" t="s">
        <v>11599</v>
      </c>
      <c r="T277" t="s">
        <v>11598</v>
      </c>
    </row>
    <row r="278" spans="1:20" x14ac:dyDescent="0.25">
      <c r="A278" t="s">
        <v>37</v>
      </c>
      <c r="B278" t="s">
        <v>38</v>
      </c>
      <c r="C278">
        <v>66.666666666666671</v>
      </c>
      <c r="D278">
        <v>3</v>
      </c>
      <c r="E278" t="s">
        <v>11600</v>
      </c>
      <c r="F278">
        <v>99.99</v>
      </c>
      <c r="G278">
        <v>0</v>
      </c>
      <c r="H278" t="s">
        <v>661</v>
      </c>
      <c r="I278" t="s">
        <v>4829</v>
      </c>
      <c r="J278" t="s">
        <v>716</v>
      </c>
      <c r="K278" t="s">
        <v>635</v>
      </c>
      <c r="L278" t="s">
        <v>636</v>
      </c>
      <c r="M278" t="s">
        <v>11601</v>
      </c>
      <c r="N278" t="s">
        <v>635</v>
      </c>
      <c r="O278" t="s">
        <v>638</v>
      </c>
      <c r="P278" t="s">
        <v>22</v>
      </c>
      <c r="Q278" t="s">
        <v>639</v>
      </c>
      <c r="R278" t="s">
        <v>636</v>
      </c>
      <c r="S278" t="s">
        <v>11602</v>
      </c>
      <c r="T278" t="s">
        <v>11601</v>
      </c>
    </row>
    <row r="279" spans="1:20" x14ac:dyDescent="0.25">
      <c r="A279" t="s">
        <v>35</v>
      </c>
      <c r="B279" t="s">
        <v>36</v>
      </c>
      <c r="C279">
        <v>66.666666666666671</v>
      </c>
      <c r="D279">
        <v>3</v>
      </c>
      <c r="E279" t="s">
        <v>11603</v>
      </c>
      <c r="F279">
        <v>99.99</v>
      </c>
      <c r="G279">
        <v>0</v>
      </c>
      <c r="H279" t="s">
        <v>661</v>
      </c>
      <c r="I279" t="s">
        <v>11604</v>
      </c>
      <c r="J279" t="s">
        <v>1399</v>
      </c>
      <c r="K279" t="s">
        <v>635</v>
      </c>
      <c r="L279" t="s">
        <v>636</v>
      </c>
      <c r="M279" t="s">
        <v>11605</v>
      </c>
      <c r="N279" t="s">
        <v>635</v>
      </c>
      <c r="O279" t="s">
        <v>638</v>
      </c>
      <c r="P279" t="s">
        <v>22</v>
      </c>
      <c r="Q279" t="s">
        <v>639</v>
      </c>
      <c r="R279" t="s">
        <v>636</v>
      </c>
      <c r="S279" t="s">
        <v>11606</v>
      </c>
      <c r="T279" t="s">
        <v>11605</v>
      </c>
    </row>
    <row r="280" spans="1:20" x14ac:dyDescent="0.25">
      <c r="A280" t="s">
        <v>35</v>
      </c>
      <c r="B280" t="s">
        <v>36</v>
      </c>
      <c r="C280">
        <v>66.666666666666671</v>
      </c>
      <c r="D280">
        <v>3</v>
      </c>
      <c r="E280" t="s">
        <v>11607</v>
      </c>
      <c r="F280">
        <v>112.38</v>
      </c>
      <c r="G280">
        <v>7</v>
      </c>
      <c r="H280" t="s">
        <v>647</v>
      </c>
      <c r="I280" t="s">
        <v>11608</v>
      </c>
      <c r="J280" t="s">
        <v>11609</v>
      </c>
      <c r="K280" t="s">
        <v>1958</v>
      </c>
      <c r="L280" t="s">
        <v>11610</v>
      </c>
      <c r="M280" t="s">
        <v>11611</v>
      </c>
      <c r="N280" t="s">
        <v>635</v>
      </c>
      <c r="O280" t="s">
        <v>706</v>
      </c>
      <c r="P280" t="s">
        <v>40</v>
      </c>
      <c r="Q280" t="s">
        <v>707</v>
      </c>
      <c r="R280" t="s">
        <v>636</v>
      </c>
      <c r="S280" t="s">
        <v>11612</v>
      </c>
      <c r="T280" t="s">
        <v>11611</v>
      </c>
    </row>
    <row r="281" spans="1:20" x14ac:dyDescent="0.25">
      <c r="A281" t="s">
        <v>39</v>
      </c>
      <c r="B281" t="s">
        <v>44</v>
      </c>
      <c r="C281">
        <v>69.900000000000006</v>
      </c>
      <c r="D281">
        <v>10</v>
      </c>
      <c r="E281" t="s">
        <v>11613</v>
      </c>
      <c r="F281">
        <v>706.6</v>
      </c>
      <c r="G281">
        <v>59</v>
      </c>
      <c r="H281" t="s">
        <v>647</v>
      </c>
      <c r="I281" t="s">
        <v>11614</v>
      </c>
      <c r="J281" t="s">
        <v>11615</v>
      </c>
      <c r="K281" t="s">
        <v>4435</v>
      </c>
      <c r="L281" t="s">
        <v>11616</v>
      </c>
      <c r="M281" t="s">
        <v>11617</v>
      </c>
      <c r="N281" t="s">
        <v>635</v>
      </c>
      <c r="O281" t="s">
        <v>706</v>
      </c>
      <c r="P281" t="s">
        <v>40</v>
      </c>
      <c r="Q281" t="s">
        <v>707</v>
      </c>
      <c r="R281" t="s">
        <v>636</v>
      </c>
      <c r="S281" t="s">
        <v>11618</v>
      </c>
      <c r="T281" t="s">
        <v>11617</v>
      </c>
    </row>
    <row r="282" spans="1:20" x14ac:dyDescent="0.25">
      <c r="A282" t="s">
        <v>116</v>
      </c>
      <c r="B282" t="s">
        <v>117</v>
      </c>
      <c r="C282">
        <v>10</v>
      </c>
      <c r="D282">
        <v>20</v>
      </c>
      <c r="E282" t="s">
        <v>11619</v>
      </c>
      <c r="F282">
        <v>269.35000000000002</v>
      </c>
      <c r="G282">
        <v>45</v>
      </c>
      <c r="H282" t="s">
        <v>647</v>
      </c>
      <c r="I282" t="s">
        <v>11620</v>
      </c>
      <c r="J282" t="s">
        <v>11621</v>
      </c>
      <c r="K282" t="s">
        <v>11622</v>
      </c>
      <c r="L282" t="s">
        <v>11623</v>
      </c>
      <c r="M282" t="s">
        <v>11624</v>
      </c>
      <c r="N282" t="s">
        <v>635</v>
      </c>
      <c r="O282" t="s">
        <v>706</v>
      </c>
      <c r="P282" t="s">
        <v>40</v>
      </c>
      <c r="Q282" t="s">
        <v>707</v>
      </c>
      <c r="R282" t="s">
        <v>636</v>
      </c>
      <c r="S282" t="s">
        <v>11625</v>
      </c>
      <c r="T282" t="s">
        <v>11624</v>
      </c>
    </row>
    <row r="283" spans="1:20" x14ac:dyDescent="0.25">
      <c r="A283" t="s">
        <v>27</v>
      </c>
      <c r="B283" t="s">
        <v>28</v>
      </c>
      <c r="C283">
        <v>54</v>
      </c>
      <c r="D283">
        <v>1</v>
      </c>
      <c r="E283" t="s">
        <v>11626</v>
      </c>
      <c r="F283">
        <v>80.02</v>
      </c>
      <c r="G283">
        <v>7.5</v>
      </c>
      <c r="H283" t="s">
        <v>647</v>
      </c>
      <c r="I283" t="s">
        <v>11627</v>
      </c>
      <c r="J283" t="s">
        <v>11628</v>
      </c>
      <c r="K283" t="s">
        <v>1851</v>
      </c>
      <c r="L283" t="s">
        <v>11629</v>
      </c>
      <c r="M283" t="s">
        <v>11630</v>
      </c>
      <c r="N283" t="s">
        <v>635</v>
      </c>
      <c r="O283" t="s">
        <v>706</v>
      </c>
      <c r="P283" t="s">
        <v>40</v>
      </c>
      <c r="Q283" t="s">
        <v>707</v>
      </c>
      <c r="R283" t="s">
        <v>636</v>
      </c>
      <c r="S283" t="s">
        <v>11631</v>
      </c>
      <c r="T283" t="s">
        <v>11630</v>
      </c>
    </row>
    <row r="284" spans="1:20" x14ac:dyDescent="0.25">
      <c r="A284" t="s">
        <v>31</v>
      </c>
      <c r="B284" t="s">
        <v>32</v>
      </c>
      <c r="C284">
        <v>55</v>
      </c>
      <c r="D284">
        <v>1</v>
      </c>
      <c r="E284" t="s">
        <v>11626</v>
      </c>
      <c r="F284">
        <v>80.02</v>
      </c>
      <c r="G284">
        <v>7.5</v>
      </c>
      <c r="H284" t="s">
        <v>647</v>
      </c>
      <c r="I284" t="s">
        <v>11627</v>
      </c>
      <c r="J284" t="s">
        <v>11628</v>
      </c>
      <c r="K284" t="s">
        <v>1851</v>
      </c>
      <c r="L284" t="s">
        <v>11629</v>
      </c>
      <c r="M284" t="s">
        <v>11630</v>
      </c>
      <c r="N284" t="s">
        <v>635</v>
      </c>
      <c r="O284" t="s">
        <v>706</v>
      </c>
      <c r="P284" t="s">
        <v>40</v>
      </c>
      <c r="Q284" t="s">
        <v>707</v>
      </c>
      <c r="R284" t="s">
        <v>636</v>
      </c>
      <c r="S284" t="s">
        <v>11631</v>
      </c>
      <c r="T284" t="s">
        <v>11630</v>
      </c>
    </row>
    <row r="285" spans="1:20" x14ac:dyDescent="0.25">
      <c r="A285" t="s">
        <v>35</v>
      </c>
      <c r="B285" t="s">
        <v>36</v>
      </c>
      <c r="C285">
        <v>66.666666666666671</v>
      </c>
      <c r="D285">
        <v>3</v>
      </c>
      <c r="E285" t="s">
        <v>11632</v>
      </c>
      <c r="F285">
        <v>99.99</v>
      </c>
      <c r="G285">
        <v>0</v>
      </c>
      <c r="H285" t="s">
        <v>661</v>
      </c>
      <c r="I285" t="s">
        <v>11633</v>
      </c>
      <c r="J285" t="s">
        <v>1105</v>
      </c>
      <c r="K285" t="s">
        <v>635</v>
      </c>
      <c r="L285" t="s">
        <v>636</v>
      </c>
      <c r="M285" t="s">
        <v>11634</v>
      </c>
      <c r="N285" t="s">
        <v>635</v>
      </c>
      <c r="O285" t="s">
        <v>638</v>
      </c>
      <c r="P285" t="s">
        <v>22</v>
      </c>
      <c r="Q285" t="s">
        <v>639</v>
      </c>
      <c r="R285" t="s">
        <v>636</v>
      </c>
      <c r="S285" t="s">
        <v>11635</v>
      </c>
      <c r="T285" t="s">
        <v>11634</v>
      </c>
    </row>
    <row r="286" spans="1:20" x14ac:dyDescent="0.25">
      <c r="A286" t="s">
        <v>20</v>
      </c>
      <c r="B286" t="s">
        <v>21</v>
      </c>
      <c r="C286">
        <v>50</v>
      </c>
      <c r="D286">
        <v>1</v>
      </c>
      <c r="E286" t="s">
        <v>11636</v>
      </c>
      <c r="F286">
        <v>100</v>
      </c>
      <c r="G286">
        <v>0</v>
      </c>
      <c r="H286" t="s">
        <v>632</v>
      </c>
      <c r="I286" t="s">
        <v>11133</v>
      </c>
      <c r="J286" t="s">
        <v>1025</v>
      </c>
      <c r="K286" t="s">
        <v>635</v>
      </c>
      <c r="L286" t="s">
        <v>636</v>
      </c>
      <c r="M286" t="s">
        <v>11637</v>
      </c>
      <c r="N286" t="s">
        <v>635</v>
      </c>
      <c r="O286" t="s">
        <v>638</v>
      </c>
      <c r="P286" t="s">
        <v>22</v>
      </c>
      <c r="Q286" t="s">
        <v>639</v>
      </c>
      <c r="R286" t="s">
        <v>636</v>
      </c>
      <c r="S286" t="s">
        <v>11638</v>
      </c>
      <c r="T286" t="s">
        <v>11637</v>
      </c>
    </row>
    <row r="287" spans="1:20" x14ac:dyDescent="0.25">
      <c r="A287" t="s">
        <v>23</v>
      </c>
      <c r="B287" t="s">
        <v>24</v>
      </c>
      <c r="C287">
        <v>50</v>
      </c>
      <c r="D287">
        <v>1</v>
      </c>
      <c r="E287" t="s">
        <v>11636</v>
      </c>
      <c r="F287">
        <v>100</v>
      </c>
      <c r="G287">
        <v>0</v>
      </c>
      <c r="H287" t="s">
        <v>632</v>
      </c>
      <c r="I287" t="s">
        <v>11133</v>
      </c>
      <c r="J287" t="s">
        <v>1025</v>
      </c>
      <c r="K287" t="s">
        <v>635</v>
      </c>
      <c r="L287" t="s">
        <v>636</v>
      </c>
      <c r="M287" t="s">
        <v>11637</v>
      </c>
      <c r="N287" t="s">
        <v>635</v>
      </c>
      <c r="O287" t="s">
        <v>638</v>
      </c>
      <c r="P287" t="s">
        <v>22</v>
      </c>
      <c r="Q287" t="s">
        <v>639</v>
      </c>
      <c r="R287" t="s">
        <v>636</v>
      </c>
      <c r="S287" t="s">
        <v>11638</v>
      </c>
      <c r="T287" t="s">
        <v>11637</v>
      </c>
    </row>
    <row r="288" spans="1:20" x14ac:dyDescent="0.25">
      <c r="A288" t="s">
        <v>25</v>
      </c>
      <c r="B288" t="s">
        <v>26</v>
      </c>
      <c r="C288">
        <v>50</v>
      </c>
      <c r="D288">
        <v>1</v>
      </c>
      <c r="E288" t="s">
        <v>11636</v>
      </c>
      <c r="F288">
        <v>100</v>
      </c>
      <c r="G288">
        <v>0</v>
      </c>
      <c r="H288" t="s">
        <v>632</v>
      </c>
      <c r="I288" t="s">
        <v>11133</v>
      </c>
      <c r="J288" t="s">
        <v>1025</v>
      </c>
      <c r="K288" t="s">
        <v>635</v>
      </c>
      <c r="L288" t="s">
        <v>636</v>
      </c>
      <c r="M288" t="s">
        <v>11637</v>
      </c>
      <c r="N288" t="s">
        <v>635</v>
      </c>
      <c r="O288" t="s">
        <v>638</v>
      </c>
      <c r="P288" t="s">
        <v>22</v>
      </c>
      <c r="Q288" t="s">
        <v>639</v>
      </c>
      <c r="R288" t="s">
        <v>636</v>
      </c>
      <c r="S288" t="s">
        <v>11638</v>
      </c>
      <c r="T288" t="s">
        <v>11637</v>
      </c>
    </row>
    <row r="289" spans="1:20" x14ac:dyDescent="0.25">
      <c r="A289" t="s">
        <v>39</v>
      </c>
      <c r="B289" t="s">
        <v>1715</v>
      </c>
      <c r="C289">
        <v>64</v>
      </c>
      <c r="D289">
        <v>1</v>
      </c>
      <c r="E289" t="s">
        <v>11639</v>
      </c>
      <c r="F289">
        <v>64</v>
      </c>
      <c r="G289">
        <v>0</v>
      </c>
      <c r="H289" t="s">
        <v>647</v>
      </c>
      <c r="I289" t="s">
        <v>11640</v>
      </c>
      <c r="J289" t="s">
        <v>11641</v>
      </c>
      <c r="K289" t="s">
        <v>2625</v>
      </c>
      <c r="L289" t="s">
        <v>11642</v>
      </c>
      <c r="M289" t="s">
        <v>11643</v>
      </c>
      <c r="N289" t="s">
        <v>635</v>
      </c>
      <c r="O289" t="s">
        <v>706</v>
      </c>
      <c r="P289" t="s">
        <v>40</v>
      </c>
      <c r="Q289" t="s">
        <v>707</v>
      </c>
      <c r="R289" t="s">
        <v>636</v>
      </c>
      <c r="S289" t="s">
        <v>11644</v>
      </c>
      <c r="T289" t="s">
        <v>11643</v>
      </c>
    </row>
    <row r="290" spans="1:20" x14ac:dyDescent="0.25">
      <c r="A290" t="s">
        <v>258</v>
      </c>
      <c r="B290" t="s">
        <v>264</v>
      </c>
      <c r="C290">
        <v>139</v>
      </c>
      <c r="D290">
        <v>1</v>
      </c>
      <c r="E290" t="s">
        <v>11645</v>
      </c>
      <c r="F290">
        <v>273.67</v>
      </c>
      <c r="G290">
        <v>0</v>
      </c>
      <c r="H290" t="s">
        <v>661</v>
      </c>
      <c r="I290" t="s">
        <v>11646</v>
      </c>
      <c r="J290" t="s">
        <v>1096</v>
      </c>
      <c r="K290" t="s">
        <v>635</v>
      </c>
      <c r="L290" t="s">
        <v>636</v>
      </c>
      <c r="M290" t="s">
        <v>11647</v>
      </c>
      <c r="N290" t="s">
        <v>635</v>
      </c>
      <c r="O290" t="s">
        <v>638</v>
      </c>
      <c r="P290" t="s">
        <v>22</v>
      </c>
      <c r="Q290" t="s">
        <v>639</v>
      </c>
      <c r="R290" t="s">
        <v>636</v>
      </c>
      <c r="S290" t="s">
        <v>11648</v>
      </c>
      <c r="T290" t="s">
        <v>11647</v>
      </c>
    </row>
    <row r="291" spans="1:20" x14ac:dyDescent="0.25">
      <c r="A291" t="s">
        <v>256</v>
      </c>
      <c r="B291" t="s">
        <v>262</v>
      </c>
      <c r="C291">
        <v>139</v>
      </c>
      <c r="D291">
        <v>2</v>
      </c>
      <c r="E291" t="s">
        <v>11645</v>
      </c>
      <c r="F291">
        <v>273.67</v>
      </c>
      <c r="G291">
        <v>0</v>
      </c>
      <c r="H291" t="s">
        <v>661</v>
      </c>
      <c r="I291" t="s">
        <v>11646</v>
      </c>
      <c r="J291" t="s">
        <v>1096</v>
      </c>
      <c r="K291" t="s">
        <v>635</v>
      </c>
      <c r="L291" t="s">
        <v>636</v>
      </c>
      <c r="M291" t="s">
        <v>11647</v>
      </c>
      <c r="N291" t="s">
        <v>635</v>
      </c>
      <c r="O291" t="s">
        <v>638</v>
      </c>
      <c r="P291" t="s">
        <v>22</v>
      </c>
      <c r="Q291" t="s">
        <v>639</v>
      </c>
      <c r="R291" t="s">
        <v>636</v>
      </c>
      <c r="S291" t="s">
        <v>11648</v>
      </c>
      <c r="T291" t="s">
        <v>11647</v>
      </c>
    </row>
    <row r="292" spans="1:20" x14ac:dyDescent="0.25">
      <c r="A292" t="s">
        <v>121</v>
      </c>
      <c r="B292" t="s">
        <v>122</v>
      </c>
      <c r="C292">
        <v>14</v>
      </c>
      <c r="D292">
        <v>2</v>
      </c>
      <c r="E292" t="s">
        <v>11649</v>
      </c>
      <c r="F292">
        <v>82</v>
      </c>
      <c r="G292">
        <v>54</v>
      </c>
      <c r="H292" t="s">
        <v>647</v>
      </c>
      <c r="I292" t="s">
        <v>11650</v>
      </c>
      <c r="J292" t="s">
        <v>11651</v>
      </c>
      <c r="K292" t="s">
        <v>3135</v>
      </c>
      <c r="L292" t="s">
        <v>11652</v>
      </c>
      <c r="M292" t="s">
        <v>11653</v>
      </c>
      <c r="N292" t="s">
        <v>635</v>
      </c>
      <c r="O292" t="s">
        <v>678</v>
      </c>
      <c r="P292" t="s">
        <v>43</v>
      </c>
      <c r="Q292" t="s">
        <v>654</v>
      </c>
      <c r="R292" t="s">
        <v>636</v>
      </c>
      <c r="S292" t="s">
        <v>11654</v>
      </c>
      <c r="T292" t="s">
        <v>11653</v>
      </c>
    </row>
    <row r="293" spans="1:20" x14ac:dyDescent="0.25">
      <c r="A293" t="s">
        <v>164</v>
      </c>
      <c r="B293" t="s">
        <v>165</v>
      </c>
      <c r="C293">
        <v>50</v>
      </c>
      <c r="D293">
        <v>6</v>
      </c>
      <c r="E293" t="s">
        <v>11655</v>
      </c>
      <c r="F293">
        <v>199.99</v>
      </c>
      <c r="G293">
        <v>0</v>
      </c>
      <c r="H293" t="s">
        <v>661</v>
      </c>
      <c r="I293" t="s">
        <v>11656</v>
      </c>
      <c r="J293" t="s">
        <v>2214</v>
      </c>
      <c r="K293" t="s">
        <v>635</v>
      </c>
      <c r="L293" t="s">
        <v>636</v>
      </c>
      <c r="M293" t="s">
        <v>11657</v>
      </c>
      <c r="N293" t="s">
        <v>635</v>
      </c>
      <c r="O293" t="s">
        <v>638</v>
      </c>
      <c r="P293" t="s">
        <v>22</v>
      </c>
      <c r="Q293" t="s">
        <v>639</v>
      </c>
      <c r="R293" t="s">
        <v>636</v>
      </c>
      <c r="S293" t="s">
        <v>11658</v>
      </c>
      <c r="T293" t="s">
        <v>11657</v>
      </c>
    </row>
    <row r="294" spans="1:20" x14ac:dyDescent="0.25">
      <c r="A294" t="s">
        <v>20</v>
      </c>
      <c r="B294" t="s">
        <v>21</v>
      </c>
      <c r="C294">
        <v>50</v>
      </c>
      <c r="D294">
        <v>1</v>
      </c>
      <c r="E294" t="s">
        <v>11659</v>
      </c>
      <c r="F294">
        <v>100</v>
      </c>
      <c r="G294">
        <v>0</v>
      </c>
      <c r="H294" t="s">
        <v>632</v>
      </c>
      <c r="I294" t="s">
        <v>11660</v>
      </c>
      <c r="J294" t="s">
        <v>1349</v>
      </c>
      <c r="K294" t="s">
        <v>635</v>
      </c>
      <c r="L294" t="s">
        <v>636</v>
      </c>
      <c r="M294" t="s">
        <v>11661</v>
      </c>
      <c r="N294" t="s">
        <v>635</v>
      </c>
      <c r="O294" t="s">
        <v>638</v>
      </c>
      <c r="P294" t="s">
        <v>22</v>
      </c>
      <c r="Q294" t="s">
        <v>639</v>
      </c>
      <c r="R294" t="s">
        <v>636</v>
      </c>
      <c r="S294" t="s">
        <v>11662</v>
      </c>
      <c r="T294" t="s">
        <v>11663</v>
      </c>
    </row>
    <row r="295" spans="1:20" x14ac:dyDescent="0.25">
      <c r="A295" t="s">
        <v>23</v>
      </c>
      <c r="B295" t="s">
        <v>24</v>
      </c>
      <c r="C295">
        <v>50</v>
      </c>
      <c r="D295">
        <v>1</v>
      </c>
      <c r="E295" t="s">
        <v>11659</v>
      </c>
      <c r="F295">
        <v>100</v>
      </c>
      <c r="G295">
        <v>0</v>
      </c>
      <c r="H295" t="s">
        <v>632</v>
      </c>
      <c r="I295" t="s">
        <v>11660</v>
      </c>
      <c r="J295" t="s">
        <v>1349</v>
      </c>
      <c r="K295" t="s">
        <v>635</v>
      </c>
      <c r="L295" t="s">
        <v>636</v>
      </c>
      <c r="M295" t="s">
        <v>11661</v>
      </c>
      <c r="N295" t="s">
        <v>635</v>
      </c>
      <c r="O295" t="s">
        <v>638</v>
      </c>
      <c r="P295" t="s">
        <v>22</v>
      </c>
      <c r="Q295" t="s">
        <v>639</v>
      </c>
      <c r="R295" t="s">
        <v>636</v>
      </c>
      <c r="S295" t="s">
        <v>11662</v>
      </c>
      <c r="T295" t="s">
        <v>11663</v>
      </c>
    </row>
    <row r="296" spans="1:20" x14ac:dyDescent="0.25">
      <c r="A296" t="s">
        <v>25</v>
      </c>
      <c r="B296" t="s">
        <v>26</v>
      </c>
      <c r="C296">
        <v>50</v>
      </c>
      <c r="D296">
        <v>1</v>
      </c>
      <c r="E296" t="s">
        <v>11659</v>
      </c>
      <c r="F296">
        <v>100</v>
      </c>
      <c r="G296">
        <v>0</v>
      </c>
      <c r="H296" t="s">
        <v>632</v>
      </c>
      <c r="I296" t="s">
        <v>11660</v>
      </c>
      <c r="J296" t="s">
        <v>1349</v>
      </c>
      <c r="K296" t="s">
        <v>635</v>
      </c>
      <c r="L296" t="s">
        <v>636</v>
      </c>
      <c r="M296" t="s">
        <v>11661</v>
      </c>
      <c r="N296" t="s">
        <v>635</v>
      </c>
      <c r="O296" t="s">
        <v>638</v>
      </c>
      <c r="P296" t="s">
        <v>22</v>
      </c>
      <c r="Q296" t="s">
        <v>639</v>
      </c>
      <c r="R296" t="s">
        <v>636</v>
      </c>
      <c r="S296" t="s">
        <v>11662</v>
      </c>
      <c r="T296" t="s">
        <v>11663</v>
      </c>
    </row>
    <row r="297" spans="1:20" x14ac:dyDescent="0.25">
      <c r="A297" t="s">
        <v>256</v>
      </c>
      <c r="B297" t="s">
        <v>262</v>
      </c>
      <c r="C297">
        <v>139</v>
      </c>
      <c r="D297">
        <v>1</v>
      </c>
      <c r="E297" t="s">
        <v>11664</v>
      </c>
      <c r="F297">
        <v>479.56</v>
      </c>
      <c r="G297">
        <v>0</v>
      </c>
      <c r="H297" t="s">
        <v>661</v>
      </c>
      <c r="I297" t="s">
        <v>11665</v>
      </c>
      <c r="J297" t="s">
        <v>839</v>
      </c>
      <c r="K297" t="s">
        <v>635</v>
      </c>
      <c r="L297" t="s">
        <v>636</v>
      </c>
      <c r="M297" t="s">
        <v>11666</v>
      </c>
      <c r="N297" t="s">
        <v>635</v>
      </c>
      <c r="O297" t="s">
        <v>638</v>
      </c>
      <c r="P297" t="s">
        <v>22</v>
      </c>
      <c r="Q297" t="s">
        <v>639</v>
      </c>
      <c r="R297" t="s">
        <v>636</v>
      </c>
      <c r="S297" t="s">
        <v>11667</v>
      </c>
      <c r="T297" t="s">
        <v>11668</v>
      </c>
    </row>
    <row r="298" spans="1:20" x14ac:dyDescent="0.25">
      <c r="A298" t="s">
        <v>256</v>
      </c>
      <c r="B298" t="s">
        <v>262</v>
      </c>
      <c r="C298">
        <v>139</v>
      </c>
      <c r="D298">
        <v>4</v>
      </c>
      <c r="E298" t="s">
        <v>11664</v>
      </c>
      <c r="F298">
        <v>479.56</v>
      </c>
      <c r="G298">
        <v>0</v>
      </c>
      <c r="H298" t="s">
        <v>661</v>
      </c>
      <c r="I298" t="s">
        <v>11665</v>
      </c>
      <c r="J298" t="s">
        <v>839</v>
      </c>
      <c r="K298" t="s">
        <v>635</v>
      </c>
      <c r="L298" t="s">
        <v>636</v>
      </c>
      <c r="M298" t="s">
        <v>11666</v>
      </c>
      <c r="N298" t="s">
        <v>635</v>
      </c>
      <c r="O298" t="s">
        <v>638</v>
      </c>
      <c r="P298" t="s">
        <v>22</v>
      </c>
      <c r="Q298" t="s">
        <v>639</v>
      </c>
      <c r="R298" t="s">
        <v>636</v>
      </c>
      <c r="S298" t="s">
        <v>11667</v>
      </c>
      <c r="T298" t="s">
        <v>11668</v>
      </c>
    </row>
    <row r="299" spans="1:20" x14ac:dyDescent="0.25">
      <c r="A299" t="s">
        <v>35</v>
      </c>
      <c r="B299" t="s">
        <v>36</v>
      </c>
      <c r="C299">
        <v>33</v>
      </c>
      <c r="D299">
        <v>10</v>
      </c>
      <c r="E299" t="s">
        <v>11669</v>
      </c>
      <c r="F299">
        <v>293.25</v>
      </c>
      <c r="G299">
        <v>0</v>
      </c>
      <c r="H299" t="s">
        <v>661</v>
      </c>
      <c r="I299" t="s">
        <v>8239</v>
      </c>
      <c r="J299" t="s">
        <v>2046</v>
      </c>
      <c r="K299" t="s">
        <v>635</v>
      </c>
      <c r="L299" t="s">
        <v>636</v>
      </c>
      <c r="M299" t="s">
        <v>11670</v>
      </c>
      <c r="N299" t="s">
        <v>635</v>
      </c>
      <c r="O299" t="s">
        <v>638</v>
      </c>
      <c r="P299" t="s">
        <v>22</v>
      </c>
      <c r="Q299" t="s">
        <v>639</v>
      </c>
      <c r="R299" t="s">
        <v>636</v>
      </c>
      <c r="S299" t="s">
        <v>11671</v>
      </c>
      <c r="T299" t="s">
        <v>11672</v>
      </c>
    </row>
    <row r="300" spans="1:20" x14ac:dyDescent="0.25">
      <c r="A300" t="s">
        <v>35</v>
      </c>
      <c r="B300" t="s">
        <v>36</v>
      </c>
      <c r="C300">
        <v>66.666666666666671</v>
      </c>
      <c r="D300">
        <v>3</v>
      </c>
      <c r="E300" t="s">
        <v>11673</v>
      </c>
      <c r="F300">
        <v>100</v>
      </c>
      <c r="G300">
        <v>0</v>
      </c>
      <c r="H300" t="s">
        <v>661</v>
      </c>
      <c r="I300" t="s">
        <v>7923</v>
      </c>
      <c r="J300" t="s">
        <v>807</v>
      </c>
      <c r="K300" t="s">
        <v>635</v>
      </c>
      <c r="L300" t="s">
        <v>636</v>
      </c>
      <c r="M300" t="s">
        <v>11674</v>
      </c>
      <c r="N300" t="s">
        <v>635</v>
      </c>
      <c r="O300" t="s">
        <v>668</v>
      </c>
      <c r="P300" t="s">
        <v>22</v>
      </c>
      <c r="Q300" t="s">
        <v>669</v>
      </c>
      <c r="R300" t="s">
        <v>636</v>
      </c>
      <c r="S300" t="s">
        <v>11675</v>
      </c>
      <c r="T300" t="s">
        <v>11676</v>
      </c>
    </row>
    <row r="301" spans="1:20" x14ac:dyDescent="0.25">
      <c r="A301" t="s">
        <v>164</v>
      </c>
      <c r="B301" t="s">
        <v>165</v>
      </c>
      <c r="C301">
        <v>49</v>
      </c>
      <c r="D301">
        <v>1</v>
      </c>
      <c r="E301" t="s">
        <v>11677</v>
      </c>
      <c r="F301">
        <v>120</v>
      </c>
      <c r="G301">
        <v>0</v>
      </c>
      <c r="H301" t="s">
        <v>647</v>
      </c>
      <c r="I301" t="s">
        <v>7751</v>
      </c>
      <c r="J301" t="s">
        <v>11678</v>
      </c>
      <c r="K301" t="s">
        <v>7753</v>
      </c>
      <c r="L301" t="s">
        <v>922</v>
      </c>
      <c r="M301" t="s">
        <v>11657</v>
      </c>
      <c r="N301" t="s">
        <v>635</v>
      </c>
      <c r="O301" t="s">
        <v>678</v>
      </c>
      <c r="P301" t="s">
        <v>43</v>
      </c>
      <c r="Q301" t="s">
        <v>654</v>
      </c>
      <c r="R301" t="s">
        <v>636</v>
      </c>
      <c r="S301" t="s">
        <v>11679</v>
      </c>
      <c r="T301" t="s">
        <v>11680</v>
      </c>
    </row>
    <row r="302" spans="1:20" x14ac:dyDescent="0.25">
      <c r="A302" t="s">
        <v>39</v>
      </c>
      <c r="B302" t="s">
        <v>44</v>
      </c>
      <c r="C302">
        <v>71</v>
      </c>
      <c r="D302">
        <v>1</v>
      </c>
      <c r="E302" t="s">
        <v>11677</v>
      </c>
      <c r="F302">
        <v>120</v>
      </c>
      <c r="G302">
        <v>0</v>
      </c>
      <c r="H302" t="s">
        <v>647</v>
      </c>
      <c r="I302" t="s">
        <v>7751</v>
      </c>
      <c r="J302" t="s">
        <v>11678</v>
      </c>
      <c r="K302" t="s">
        <v>7753</v>
      </c>
      <c r="L302" t="s">
        <v>922</v>
      </c>
      <c r="M302" t="s">
        <v>11657</v>
      </c>
      <c r="N302" t="s">
        <v>635</v>
      </c>
      <c r="O302" t="s">
        <v>678</v>
      </c>
      <c r="P302" t="s">
        <v>43</v>
      </c>
      <c r="Q302" t="s">
        <v>654</v>
      </c>
      <c r="R302" t="s">
        <v>636</v>
      </c>
      <c r="S302" t="s">
        <v>11679</v>
      </c>
      <c r="T302" t="s">
        <v>11680</v>
      </c>
    </row>
    <row r="303" spans="1:20" x14ac:dyDescent="0.25">
      <c r="A303" t="s">
        <v>164</v>
      </c>
      <c r="B303" t="s">
        <v>165</v>
      </c>
      <c r="C303">
        <v>65</v>
      </c>
      <c r="D303">
        <v>4</v>
      </c>
      <c r="E303" t="s">
        <v>11681</v>
      </c>
      <c r="F303">
        <v>398</v>
      </c>
      <c r="G303">
        <v>20</v>
      </c>
      <c r="H303" t="s">
        <v>647</v>
      </c>
      <c r="I303" t="s">
        <v>11682</v>
      </c>
      <c r="J303" t="s">
        <v>11683</v>
      </c>
      <c r="K303" t="s">
        <v>11684</v>
      </c>
      <c r="L303" t="s">
        <v>11685</v>
      </c>
      <c r="M303" t="s">
        <v>11686</v>
      </c>
      <c r="N303" t="s">
        <v>1239</v>
      </c>
      <c r="O303" t="s">
        <v>1535</v>
      </c>
      <c r="P303" t="s">
        <v>6162</v>
      </c>
      <c r="Q303" t="s">
        <v>1242</v>
      </c>
      <c r="R303" t="s">
        <v>636</v>
      </c>
      <c r="S303" t="s">
        <v>11687</v>
      </c>
      <c r="T303" t="s">
        <v>11688</v>
      </c>
    </row>
    <row r="304" spans="1:20" x14ac:dyDescent="0.25">
      <c r="A304" t="s">
        <v>118</v>
      </c>
      <c r="B304" t="s">
        <v>91</v>
      </c>
      <c r="C304">
        <v>100</v>
      </c>
      <c r="D304">
        <v>2</v>
      </c>
      <c r="E304" t="s">
        <v>11681</v>
      </c>
      <c r="F304">
        <v>398</v>
      </c>
      <c r="G304">
        <v>20</v>
      </c>
      <c r="H304" t="s">
        <v>647</v>
      </c>
      <c r="I304" t="s">
        <v>11682</v>
      </c>
      <c r="J304" t="s">
        <v>11683</v>
      </c>
      <c r="K304" t="s">
        <v>11684</v>
      </c>
      <c r="L304" t="s">
        <v>11685</v>
      </c>
      <c r="M304" t="s">
        <v>11686</v>
      </c>
      <c r="N304" t="s">
        <v>1239</v>
      </c>
      <c r="O304" t="s">
        <v>1535</v>
      </c>
      <c r="P304" t="s">
        <v>6162</v>
      </c>
      <c r="Q304" t="s">
        <v>1242</v>
      </c>
      <c r="R304" t="s">
        <v>636</v>
      </c>
      <c r="S304" t="s">
        <v>11687</v>
      </c>
      <c r="T304" t="s">
        <v>11688</v>
      </c>
    </row>
    <row r="305" spans="1:20" x14ac:dyDescent="0.25">
      <c r="A305" t="s">
        <v>164</v>
      </c>
      <c r="B305" t="s">
        <v>165</v>
      </c>
      <c r="C305">
        <v>33.333333333333336</v>
      </c>
      <c r="D305">
        <v>3</v>
      </c>
      <c r="E305" t="s">
        <v>11689</v>
      </c>
      <c r="F305">
        <v>99.99</v>
      </c>
      <c r="G305">
        <v>0</v>
      </c>
      <c r="H305" t="s">
        <v>661</v>
      </c>
      <c r="I305" t="s">
        <v>11690</v>
      </c>
      <c r="J305" t="s">
        <v>711</v>
      </c>
      <c r="K305" t="s">
        <v>635</v>
      </c>
      <c r="L305" t="s">
        <v>636</v>
      </c>
      <c r="M305" t="s">
        <v>11688</v>
      </c>
      <c r="N305" t="s">
        <v>635</v>
      </c>
      <c r="O305" t="s">
        <v>668</v>
      </c>
      <c r="P305" t="s">
        <v>22</v>
      </c>
      <c r="Q305" t="s">
        <v>669</v>
      </c>
      <c r="R305" t="s">
        <v>11691</v>
      </c>
      <c r="S305" t="s">
        <v>11692</v>
      </c>
      <c r="T305" t="s">
        <v>11693</v>
      </c>
    </row>
    <row r="306" spans="1:20" x14ac:dyDescent="0.25">
      <c r="A306" t="s">
        <v>39</v>
      </c>
      <c r="B306" t="s">
        <v>44</v>
      </c>
      <c r="C306">
        <v>120</v>
      </c>
      <c r="D306">
        <v>1</v>
      </c>
      <c r="E306" t="s">
        <v>11694</v>
      </c>
      <c r="F306">
        <v>318.76</v>
      </c>
      <c r="G306">
        <v>0</v>
      </c>
      <c r="H306" t="s">
        <v>661</v>
      </c>
      <c r="I306" t="s">
        <v>11695</v>
      </c>
      <c r="J306" t="s">
        <v>1036</v>
      </c>
      <c r="K306" t="s">
        <v>635</v>
      </c>
      <c r="L306" t="s">
        <v>636</v>
      </c>
      <c r="M306" t="s">
        <v>11696</v>
      </c>
      <c r="N306" t="s">
        <v>635</v>
      </c>
      <c r="O306" t="s">
        <v>638</v>
      </c>
      <c r="P306" t="s">
        <v>22</v>
      </c>
      <c r="Q306" t="s">
        <v>639</v>
      </c>
      <c r="R306" t="s">
        <v>636</v>
      </c>
      <c r="S306" t="s">
        <v>11697</v>
      </c>
      <c r="T306" t="s">
        <v>11696</v>
      </c>
    </row>
    <row r="307" spans="1:20" x14ac:dyDescent="0.25">
      <c r="A307" t="s">
        <v>39</v>
      </c>
      <c r="B307" t="s">
        <v>44</v>
      </c>
      <c r="C307">
        <v>120</v>
      </c>
      <c r="D307">
        <v>3</v>
      </c>
      <c r="E307" t="s">
        <v>11694</v>
      </c>
      <c r="F307">
        <v>318.76</v>
      </c>
      <c r="G307">
        <v>0</v>
      </c>
      <c r="H307" t="s">
        <v>661</v>
      </c>
      <c r="I307" t="s">
        <v>11695</v>
      </c>
      <c r="J307" t="s">
        <v>1036</v>
      </c>
      <c r="K307" t="s">
        <v>635</v>
      </c>
      <c r="L307" t="s">
        <v>636</v>
      </c>
      <c r="M307" t="s">
        <v>11696</v>
      </c>
      <c r="N307" t="s">
        <v>635</v>
      </c>
      <c r="O307" t="s">
        <v>638</v>
      </c>
      <c r="P307" t="s">
        <v>22</v>
      </c>
      <c r="Q307" t="s">
        <v>639</v>
      </c>
      <c r="R307" t="s">
        <v>636</v>
      </c>
      <c r="S307" t="s">
        <v>11697</v>
      </c>
      <c r="T307" t="s">
        <v>11696</v>
      </c>
    </row>
    <row r="308" spans="1:20" x14ac:dyDescent="0.25">
      <c r="A308" t="s">
        <v>256</v>
      </c>
      <c r="B308" t="s">
        <v>262</v>
      </c>
      <c r="C308">
        <v>139</v>
      </c>
      <c r="D308">
        <v>6</v>
      </c>
      <c r="E308" t="s">
        <v>11698</v>
      </c>
      <c r="F308">
        <v>597</v>
      </c>
      <c r="G308">
        <v>0</v>
      </c>
      <c r="H308" t="s">
        <v>647</v>
      </c>
      <c r="I308" t="s">
        <v>11699</v>
      </c>
      <c r="J308" t="s">
        <v>11700</v>
      </c>
      <c r="K308" t="s">
        <v>4113</v>
      </c>
      <c r="L308" t="s">
        <v>11701</v>
      </c>
      <c r="M308" t="s">
        <v>11696</v>
      </c>
      <c r="N308" t="s">
        <v>1239</v>
      </c>
      <c r="O308" t="s">
        <v>1240</v>
      </c>
      <c r="P308" t="s">
        <v>6162</v>
      </c>
      <c r="Q308" t="s">
        <v>639</v>
      </c>
      <c r="R308" t="s">
        <v>636</v>
      </c>
      <c r="S308" t="s">
        <v>11702</v>
      </c>
      <c r="T308" t="s">
        <v>11696</v>
      </c>
    </row>
    <row r="309" spans="1:20" x14ac:dyDescent="0.25">
      <c r="A309" t="s">
        <v>20</v>
      </c>
      <c r="B309" t="s">
        <v>21</v>
      </c>
      <c r="C309">
        <v>60</v>
      </c>
      <c r="D309">
        <v>2</v>
      </c>
      <c r="E309" t="s">
        <v>11703</v>
      </c>
      <c r="F309">
        <v>178</v>
      </c>
      <c r="G309">
        <v>0</v>
      </c>
      <c r="H309" t="s">
        <v>661</v>
      </c>
      <c r="I309" t="s">
        <v>11704</v>
      </c>
      <c r="J309" t="s">
        <v>1314</v>
      </c>
      <c r="K309" t="s">
        <v>635</v>
      </c>
      <c r="L309" t="s">
        <v>636</v>
      </c>
      <c r="M309" t="s">
        <v>11705</v>
      </c>
      <c r="N309" t="s">
        <v>635</v>
      </c>
      <c r="O309" t="s">
        <v>638</v>
      </c>
      <c r="P309" t="s">
        <v>22</v>
      </c>
      <c r="Q309" t="s">
        <v>639</v>
      </c>
      <c r="R309" t="s">
        <v>636</v>
      </c>
      <c r="S309" t="s">
        <v>11706</v>
      </c>
      <c r="T309" t="s">
        <v>11705</v>
      </c>
    </row>
    <row r="310" spans="1:20" x14ac:dyDescent="0.25">
      <c r="A310" t="s">
        <v>23</v>
      </c>
      <c r="B310" t="s">
        <v>24</v>
      </c>
      <c r="C310">
        <v>60</v>
      </c>
      <c r="D310">
        <v>2</v>
      </c>
      <c r="E310" t="s">
        <v>11703</v>
      </c>
      <c r="F310">
        <v>178</v>
      </c>
      <c r="G310">
        <v>0</v>
      </c>
      <c r="H310" t="s">
        <v>661</v>
      </c>
      <c r="I310" t="s">
        <v>11704</v>
      </c>
      <c r="J310" t="s">
        <v>1314</v>
      </c>
      <c r="K310" t="s">
        <v>635</v>
      </c>
      <c r="L310" t="s">
        <v>636</v>
      </c>
      <c r="M310" t="s">
        <v>11705</v>
      </c>
      <c r="N310" t="s">
        <v>635</v>
      </c>
      <c r="O310" t="s">
        <v>638</v>
      </c>
      <c r="P310" t="s">
        <v>22</v>
      </c>
      <c r="Q310" t="s">
        <v>639</v>
      </c>
      <c r="R310" t="s">
        <v>636</v>
      </c>
      <c r="S310" t="s">
        <v>11706</v>
      </c>
      <c r="T310" t="s">
        <v>11705</v>
      </c>
    </row>
    <row r="311" spans="1:20" x14ac:dyDescent="0.25">
      <c r="A311" t="s">
        <v>25</v>
      </c>
      <c r="B311" t="s">
        <v>26</v>
      </c>
      <c r="C311">
        <v>60</v>
      </c>
      <c r="D311">
        <v>2</v>
      </c>
      <c r="E311" t="s">
        <v>11703</v>
      </c>
      <c r="F311">
        <v>178</v>
      </c>
      <c r="G311">
        <v>0</v>
      </c>
      <c r="H311" t="s">
        <v>661</v>
      </c>
      <c r="I311" t="s">
        <v>11704</v>
      </c>
      <c r="J311" t="s">
        <v>1314</v>
      </c>
      <c r="K311" t="s">
        <v>635</v>
      </c>
      <c r="L311" t="s">
        <v>636</v>
      </c>
      <c r="M311" t="s">
        <v>11705</v>
      </c>
      <c r="N311" t="s">
        <v>635</v>
      </c>
      <c r="O311" t="s">
        <v>638</v>
      </c>
      <c r="P311" t="s">
        <v>22</v>
      </c>
      <c r="Q311" t="s">
        <v>639</v>
      </c>
      <c r="R311" t="s">
        <v>636</v>
      </c>
      <c r="S311" t="s">
        <v>11706</v>
      </c>
      <c r="T311" t="s">
        <v>11705</v>
      </c>
    </row>
    <row r="312" spans="1:20" x14ac:dyDescent="0.25">
      <c r="A312" t="s">
        <v>39</v>
      </c>
      <c r="B312" t="s">
        <v>44</v>
      </c>
      <c r="C312">
        <v>69.900000000000006</v>
      </c>
      <c r="D312">
        <v>10</v>
      </c>
      <c r="E312" t="s">
        <v>11707</v>
      </c>
      <c r="F312">
        <v>880.5</v>
      </c>
      <c r="G312">
        <v>81.5</v>
      </c>
      <c r="H312" t="s">
        <v>647</v>
      </c>
      <c r="I312" t="s">
        <v>11708</v>
      </c>
      <c r="J312" t="s">
        <v>11709</v>
      </c>
      <c r="K312" t="s">
        <v>2908</v>
      </c>
      <c r="L312" t="s">
        <v>11710</v>
      </c>
      <c r="M312" t="s">
        <v>11711</v>
      </c>
      <c r="N312" t="s">
        <v>635</v>
      </c>
      <c r="O312" t="s">
        <v>706</v>
      </c>
      <c r="P312" t="s">
        <v>40</v>
      </c>
      <c r="Q312" t="s">
        <v>707</v>
      </c>
      <c r="R312" t="s">
        <v>636</v>
      </c>
      <c r="S312" t="s">
        <v>11712</v>
      </c>
      <c r="T312" t="s">
        <v>11711</v>
      </c>
    </row>
    <row r="313" spans="1:20" x14ac:dyDescent="0.25">
      <c r="A313" t="s">
        <v>37</v>
      </c>
      <c r="B313" t="s">
        <v>38</v>
      </c>
      <c r="C313">
        <v>66.666666666666671</v>
      </c>
      <c r="D313">
        <v>3</v>
      </c>
      <c r="E313" t="s">
        <v>11713</v>
      </c>
      <c r="F313">
        <v>99.99</v>
      </c>
      <c r="G313">
        <v>0</v>
      </c>
      <c r="H313" t="s">
        <v>661</v>
      </c>
      <c r="I313" t="s">
        <v>11714</v>
      </c>
      <c r="J313" t="s">
        <v>757</v>
      </c>
      <c r="K313" t="s">
        <v>635</v>
      </c>
      <c r="L313" t="s">
        <v>636</v>
      </c>
      <c r="M313" t="s">
        <v>11715</v>
      </c>
      <c r="N313" t="s">
        <v>635</v>
      </c>
      <c r="O313" t="s">
        <v>668</v>
      </c>
      <c r="P313" t="s">
        <v>22</v>
      </c>
      <c r="Q313" t="s">
        <v>669</v>
      </c>
      <c r="R313" t="s">
        <v>636</v>
      </c>
      <c r="S313" t="s">
        <v>11716</v>
      </c>
      <c r="T313" t="s">
        <v>11715</v>
      </c>
    </row>
    <row r="314" spans="1:20" x14ac:dyDescent="0.25">
      <c r="A314" t="s">
        <v>164</v>
      </c>
      <c r="B314" t="s">
        <v>165</v>
      </c>
      <c r="C314">
        <v>50</v>
      </c>
      <c r="D314">
        <v>6</v>
      </c>
      <c r="E314" t="s">
        <v>11717</v>
      </c>
      <c r="F314">
        <v>100</v>
      </c>
      <c r="G314">
        <v>0</v>
      </c>
      <c r="H314" t="s">
        <v>661</v>
      </c>
      <c r="I314" t="s">
        <v>11718</v>
      </c>
      <c r="J314" t="s">
        <v>978</v>
      </c>
      <c r="K314" t="s">
        <v>635</v>
      </c>
      <c r="L314" t="s">
        <v>636</v>
      </c>
      <c r="M314" t="s">
        <v>11715</v>
      </c>
      <c r="N314" t="s">
        <v>635</v>
      </c>
      <c r="O314" t="s">
        <v>1071</v>
      </c>
      <c r="P314" t="s">
        <v>22</v>
      </c>
      <c r="Q314" t="s">
        <v>639</v>
      </c>
      <c r="R314" t="s">
        <v>636</v>
      </c>
      <c r="S314" t="s">
        <v>11719</v>
      </c>
      <c r="T314" t="s">
        <v>11715</v>
      </c>
    </row>
    <row r="315" spans="1:20" x14ac:dyDescent="0.25">
      <c r="A315" t="s">
        <v>37</v>
      </c>
      <c r="B315" t="s">
        <v>38</v>
      </c>
      <c r="C315">
        <v>33</v>
      </c>
      <c r="D315">
        <v>10</v>
      </c>
      <c r="E315" t="s">
        <v>11720</v>
      </c>
      <c r="F315">
        <v>276.25</v>
      </c>
      <c r="G315">
        <v>0</v>
      </c>
      <c r="H315" t="s">
        <v>661</v>
      </c>
      <c r="I315" t="s">
        <v>11721</v>
      </c>
      <c r="J315" t="s">
        <v>776</v>
      </c>
      <c r="K315" t="s">
        <v>635</v>
      </c>
      <c r="L315" t="s">
        <v>636</v>
      </c>
      <c r="M315" t="s">
        <v>11722</v>
      </c>
      <c r="N315" t="s">
        <v>635</v>
      </c>
      <c r="O315" t="s">
        <v>638</v>
      </c>
      <c r="P315" t="s">
        <v>22</v>
      </c>
      <c r="Q315" t="s">
        <v>639</v>
      </c>
      <c r="R315" t="s">
        <v>636</v>
      </c>
      <c r="S315" t="s">
        <v>11723</v>
      </c>
      <c r="T315" t="s">
        <v>11722</v>
      </c>
    </row>
    <row r="316" spans="1:20" x14ac:dyDescent="0.25">
      <c r="A316" t="s">
        <v>164</v>
      </c>
      <c r="B316" t="s">
        <v>165</v>
      </c>
      <c r="C316">
        <v>50</v>
      </c>
      <c r="D316">
        <v>6</v>
      </c>
      <c r="E316" t="s">
        <v>11724</v>
      </c>
      <c r="F316">
        <v>182</v>
      </c>
      <c r="G316">
        <v>0</v>
      </c>
      <c r="H316" t="s">
        <v>661</v>
      </c>
      <c r="I316" t="s">
        <v>11725</v>
      </c>
      <c r="J316" t="s">
        <v>1917</v>
      </c>
      <c r="K316" t="s">
        <v>635</v>
      </c>
      <c r="L316" t="s">
        <v>636</v>
      </c>
      <c r="M316" t="s">
        <v>11722</v>
      </c>
      <c r="N316" t="s">
        <v>635</v>
      </c>
      <c r="O316" t="s">
        <v>638</v>
      </c>
      <c r="P316" t="s">
        <v>22</v>
      </c>
      <c r="Q316" t="s">
        <v>639</v>
      </c>
      <c r="R316" t="s">
        <v>636</v>
      </c>
      <c r="S316" t="s">
        <v>11726</v>
      </c>
      <c r="T316" t="s">
        <v>11722</v>
      </c>
    </row>
    <row r="317" spans="1:20" x14ac:dyDescent="0.25">
      <c r="A317" t="s">
        <v>37</v>
      </c>
      <c r="B317" t="s">
        <v>38</v>
      </c>
      <c r="C317">
        <v>66.666666666666671</v>
      </c>
      <c r="D317">
        <v>6</v>
      </c>
      <c r="E317" t="s">
        <v>11727</v>
      </c>
      <c r="F317">
        <v>554.44000000000005</v>
      </c>
      <c r="G317">
        <v>0</v>
      </c>
      <c r="H317" t="s">
        <v>661</v>
      </c>
      <c r="I317" t="s">
        <v>11728</v>
      </c>
      <c r="J317" t="s">
        <v>634</v>
      </c>
      <c r="K317" t="s">
        <v>635</v>
      </c>
      <c r="L317" t="s">
        <v>636</v>
      </c>
      <c r="M317" t="s">
        <v>11729</v>
      </c>
      <c r="N317" t="s">
        <v>635</v>
      </c>
      <c r="O317" t="s">
        <v>638</v>
      </c>
      <c r="P317" t="s">
        <v>22</v>
      </c>
      <c r="Q317" t="s">
        <v>639</v>
      </c>
      <c r="R317" t="s">
        <v>636</v>
      </c>
      <c r="S317" t="s">
        <v>11730</v>
      </c>
      <c r="T317" t="s">
        <v>11731</v>
      </c>
    </row>
    <row r="318" spans="1:20" x14ac:dyDescent="0.25">
      <c r="A318" t="s">
        <v>164</v>
      </c>
      <c r="B318" t="s">
        <v>165</v>
      </c>
      <c r="C318">
        <v>50</v>
      </c>
      <c r="D318">
        <v>6</v>
      </c>
      <c r="E318" t="s">
        <v>11727</v>
      </c>
      <c r="F318">
        <v>554.44000000000005</v>
      </c>
      <c r="G318">
        <v>0</v>
      </c>
      <c r="H318" t="s">
        <v>661</v>
      </c>
      <c r="I318" t="s">
        <v>11728</v>
      </c>
      <c r="J318" t="s">
        <v>634</v>
      </c>
      <c r="K318" t="s">
        <v>635</v>
      </c>
      <c r="L318" t="s">
        <v>636</v>
      </c>
      <c r="M318" t="s">
        <v>11729</v>
      </c>
      <c r="N318" t="s">
        <v>635</v>
      </c>
      <c r="O318" t="s">
        <v>638</v>
      </c>
      <c r="P318" t="s">
        <v>22</v>
      </c>
      <c r="Q318" t="s">
        <v>639</v>
      </c>
      <c r="R318" t="s">
        <v>636</v>
      </c>
      <c r="S318" t="s">
        <v>11730</v>
      </c>
      <c r="T318" t="s">
        <v>11731</v>
      </c>
    </row>
    <row r="319" spans="1:20" x14ac:dyDescent="0.25">
      <c r="A319" t="s">
        <v>35</v>
      </c>
      <c r="B319" t="s">
        <v>36</v>
      </c>
      <c r="C319">
        <v>66.666666666666671</v>
      </c>
      <c r="D319">
        <v>6</v>
      </c>
      <c r="E319" t="s">
        <v>11727</v>
      </c>
      <c r="F319">
        <v>554.44000000000005</v>
      </c>
      <c r="G319">
        <v>0</v>
      </c>
      <c r="H319" t="s">
        <v>661</v>
      </c>
      <c r="I319" t="s">
        <v>11728</v>
      </c>
      <c r="J319" t="s">
        <v>634</v>
      </c>
      <c r="K319" t="s">
        <v>635</v>
      </c>
      <c r="L319" t="s">
        <v>636</v>
      </c>
      <c r="M319" t="s">
        <v>11729</v>
      </c>
      <c r="N319" t="s">
        <v>635</v>
      </c>
      <c r="O319" t="s">
        <v>638</v>
      </c>
      <c r="P319" t="s">
        <v>22</v>
      </c>
      <c r="Q319" t="s">
        <v>639</v>
      </c>
      <c r="R319" t="s">
        <v>636</v>
      </c>
      <c r="S319" t="s">
        <v>11730</v>
      </c>
      <c r="T319" t="s">
        <v>11731</v>
      </c>
    </row>
    <row r="320" spans="1:20" x14ac:dyDescent="0.25">
      <c r="A320" t="s">
        <v>619</v>
      </c>
      <c r="B320" t="s">
        <v>620</v>
      </c>
      <c r="C320">
        <v>139</v>
      </c>
      <c r="D320">
        <v>1</v>
      </c>
      <c r="E320" t="s">
        <v>11732</v>
      </c>
      <c r="F320">
        <v>199</v>
      </c>
      <c r="G320">
        <v>0</v>
      </c>
      <c r="H320" t="s">
        <v>1233</v>
      </c>
      <c r="I320" t="s">
        <v>11733</v>
      </c>
      <c r="J320" t="s">
        <v>11734</v>
      </c>
      <c r="K320" t="s">
        <v>11735</v>
      </c>
      <c r="L320" t="s">
        <v>11736</v>
      </c>
      <c r="M320" t="s">
        <v>11737</v>
      </c>
      <c r="N320" t="s">
        <v>1239</v>
      </c>
      <c r="O320" t="s">
        <v>1535</v>
      </c>
      <c r="P320" t="s">
        <v>1241</v>
      </c>
      <c r="Q320" t="s">
        <v>1242</v>
      </c>
      <c r="R320" t="s">
        <v>636</v>
      </c>
      <c r="S320" t="s">
        <v>11738</v>
      </c>
      <c r="T320" t="s">
        <v>11729</v>
      </c>
    </row>
    <row r="321" spans="1:20" x14ac:dyDescent="0.25">
      <c r="A321" t="s">
        <v>257</v>
      </c>
      <c r="B321" t="s">
        <v>263</v>
      </c>
      <c r="C321">
        <v>139</v>
      </c>
      <c r="D321">
        <v>1</v>
      </c>
      <c r="E321" t="s">
        <v>11732</v>
      </c>
      <c r="F321">
        <v>199</v>
      </c>
      <c r="G321">
        <v>0</v>
      </c>
      <c r="H321" t="s">
        <v>1233</v>
      </c>
      <c r="I321" t="s">
        <v>11733</v>
      </c>
      <c r="J321" t="s">
        <v>11734</v>
      </c>
      <c r="K321" t="s">
        <v>11735</v>
      </c>
      <c r="L321" t="s">
        <v>11736</v>
      </c>
      <c r="M321" t="s">
        <v>11737</v>
      </c>
      <c r="N321" t="s">
        <v>1239</v>
      </c>
      <c r="O321" t="s">
        <v>1535</v>
      </c>
      <c r="P321" t="s">
        <v>1241</v>
      </c>
      <c r="Q321" t="s">
        <v>1242</v>
      </c>
      <c r="R321" t="s">
        <v>636</v>
      </c>
      <c r="S321" t="s">
        <v>11738</v>
      </c>
      <c r="T321" t="s">
        <v>11729</v>
      </c>
    </row>
    <row r="322" spans="1:20" x14ac:dyDescent="0.25">
      <c r="A322" t="s">
        <v>37</v>
      </c>
      <c r="B322" t="s">
        <v>38</v>
      </c>
      <c r="C322">
        <v>66.666666666666671</v>
      </c>
      <c r="D322">
        <v>3</v>
      </c>
      <c r="E322" t="s">
        <v>11739</v>
      </c>
      <c r="F322">
        <v>100</v>
      </c>
      <c r="G322">
        <v>0</v>
      </c>
      <c r="H322" t="s">
        <v>661</v>
      </c>
      <c r="I322" t="s">
        <v>11740</v>
      </c>
      <c r="J322" t="s">
        <v>2794</v>
      </c>
      <c r="K322" t="s">
        <v>635</v>
      </c>
      <c r="L322" t="s">
        <v>636</v>
      </c>
      <c r="M322" t="s">
        <v>11741</v>
      </c>
      <c r="N322" t="s">
        <v>635</v>
      </c>
      <c r="O322" t="s">
        <v>638</v>
      </c>
      <c r="P322" t="s">
        <v>22</v>
      </c>
      <c r="Q322" t="s">
        <v>639</v>
      </c>
      <c r="R322" t="s">
        <v>636</v>
      </c>
      <c r="S322" t="s">
        <v>11742</v>
      </c>
      <c r="T322" t="s">
        <v>11741</v>
      </c>
    </row>
    <row r="323" spans="1:20" x14ac:dyDescent="0.25">
      <c r="A323" t="s">
        <v>258</v>
      </c>
      <c r="B323" t="s">
        <v>264</v>
      </c>
      <c r="C323">
        <v>139</v>
      </c>
      <c r="D323">
        <v>1</v>
      </c>
      <c r="E323" t="s">
        <v>11743</v>
      </c>
      <c r="F323">
        <v>199</v>
      </c>
      <c r="G323">
        <v>0</v>
      </c>
      <c r="H323" t="s">
        <v>1233</v>
      </c>
      <c r="I323" t="s">
        <v>11744</v>
      </c>
      <c r="J323" t="s">
        <v>11745</v>
      </c>
      <c r="K323" t="s">
        <v>3108</v>
      </c>
      <c r="L323" t="s">
        <v>11746</v>
      </c>
      <c r="M323" t="s">
        <v>10565</v>
      </c>
      <c r="N323" t="s">
        <v>1239</v>
      </c>
      <c r="O323" t="s">
        <v>1535</v>
      </c>
      <c r="P323" t="s">
        <v>1241</v>
      </c>
      <c r="Q323" t="s">
        <v>1242</v>
      </c>
      <c r="R323" t="s">
        <v>636</v>
      </c>
      <c r="S323" t="s">
        <v>11747</v>
      </c>
      <c r="T323" t="s">
        <v>11741</v>
      </c>
    </row>
    <row r="324" spans="1:20" x14ac:dyDescent="0.25">
      <c r="A324" t="s">
        <v>619</v>
      </c>
      <c r="B324" t="s">
        <v>620</v>
      </c>
      <c r="C324">
        <v>139</v>
      </c>
      <c r="D324">
        <v>1</v>
      </c>
      <c r="E324" t="s">
        <v>11743</v>
      </c>
      <c r="F324">
        <v>199</v>
      </c>
      <c r="G324">
        <v>0</v>
      </c>
      <c r="H324" t="s">
        <v>1233</v>
      </c>
      <c r="I324" t="s">
        <v>11744</v>
      </c>
      <c r="J324" t="s">
        <v>11745</v>
      </c>
      <c r="K324" t="s">
        <v>3108</v>
      </c>
      <c r="L324" t="s">
        <v>11746</v>
      </c>
      <c r="M324" t="s">
        <v>10565</v>
      </c>
      <c r="N324" t="s">
        <v>1239</v>
      </c>
      <c r="O324" t="s">
        <v>1535</v>
      </c>
      <c r="P324" t="s">
        <v>1241</v>
      </c>
      <c r="Q324" t="s">
        <v>1242</v>
      </c>
      <c r="R324" t="s">
        <v>636</v>
      </c>
      <c r="S324" t="s">
        <v>11747</v>
      </c>
      <c r="T324" t="s">
        <v>11741</v>
      </c>
    </row>
    <row r="325" spans="1:20" x14ac:dyDescent="0.25">
      <c r="A325" t="s">
        <v>258</v>
      </c>
      <c r="B325" t="s">
        <v>264</v>
      </c>
      <c r="C325">
        <v>139</v>
      </c>
      <c r="D325">
        <v>1</v>
      </c>
      <c r="E325" t="s">
        <v>11748</v>
      </c>
      <c r="F325">
        <v>199</v>
      </c>
      <c r="G325">
        <v>0</v>
      </c>
      <c r="H325" t="s">
        <v>1233</v>
      </c>
      <c r="I325" t="s">
        <v>11749</v>
      </c>
      <c r="J325" t="s">
        <v>11750</v>
      </c>
      <c r="K325" t="s">
        <v>1958</v>
      </c>
      <c r="L325" t="s">
        <v>11751</v>
      </c>
      <c r="M325" t="s">
        <v>11752</v>
      </c>
      <c r="N325" t="s">
        <v>1239</v>
      </c>
      <c r="O325" t="s">
        <v>1240</v>
      </c>
      <c r="P325" t="s">
        <v>1241</v>
      </c>
      <c r="Q325" t="s">
        <v>1242</v>
      </c>
      <c r="R325" t="s">
        <v>636</v>
      </c>
      <c r="S325" t="s">
        <v>11753</v>
      </c>
      <c r="T325" t="s">
        <v>11752</v>
      </c>
    </row>
    <row r="326" spans="1:20" x14ac:dyDescent="0.25">
      <c r="A326" t="s">
        <v>619</v>
      </c>
      <c r="B326" t="s">
        <v>620</v>
      </c>
      <c r="C326">
        <v>139</v>
      </c>
      <c r="D326">
        <v>1</v>
      </c>
      <c r="E326" t="s">
        <v>11748</v>
      </c>
      <c r="F326">
        <v>199</v>
      </c>
      <c r="G326">
        <v>0</v>
      </c>
      <c r="H326" t="s">
        <v>1233</v>
      </c>
      <c r="I326" t="s">
        <v>11749</v>
      </c>
      <c r="J326" t="s">
        <v>11750</v>
      </c>
      <c r="K326" t="s">
        <v>1958</v>
      </c>
      <c r="L326" t="s">
        <v>11751</v>
      </c>
      <c r="M326" t="s">
        <v>11752</v>
      </c>
      <c r="N326" t="s">
        <v>1239</v>
      </c>
      <c r="O326" t="s">
        <v>1240</v>
      </c>
      <c r="P326" t="s">
        <v>1241</v>
      </c>
      <c r="Q326" t="s">
        <v>1242</v>
      </c>
      <c r="R326" t="s">
        <v>636</v>
      </c>
      <c r="S326" t="s">
        <v>11753</v>
      </c>
      <c r="T326" t="s">
        <v>11752</v>
      </c>
    </row>
    <row r="327" spans="1:20" x14ac:dyDescent="0.25">
      <c r="A327" t="s">
        <v>35</v>
      </c>
      <c r="B327" t="s">
        <v>36</v>
      </c>
      <c r="C327">
        <v>66.666666666666671</v>
      </c>
      <c r="D327">
        <v>3</v>
      </c>
      <c r="E327" t="s">
        <v>11754</v>
      </c>
      <c r="F327">
        <v>99.99</v>
      </c>
      <c r="G327">
        <v>0</v>
      </c>
      <c r="H327" t="s">
        <v>661</v>
      </c>
      <c r="I327" t="s">
        <v>11755</v>
      </c>
      <c r="J327" t="s">
        <v>1581</v>
      </c>
      <c r="K327" t="s">
        <v>635</v>
      </c>
      <c r="L327" t="s">
        <v>636</v>
      </c>
      <c r="M327" t="s">
        <v>11756</v>
      </c>
      <c r="N327" t="s">
        <v>635</v>
      </c>
      <c r="O327" t="s">
        <v>638</v>
      </c>
      <c r="P327" t="s">
        <v>22</v>
      </c>
      <c r="Q327" t="s">
        <v>639</v>
      </c>
      <c r="R327" t="s">
        <v>636</v>
      </c>
      <c r="S327" t="s">
        <v>11757</v>
      </c>
      <c r="T327" t="s">
        <v>11474</v>
      </c>
    </row>
    <row r="328" spans="1:20" x14ac:dyDescent="0.25">
      <c r="A328" t="s">
        <v>164</v>
      </c>
      <c r="B328" t="s">
        <v>165</v>
      </c>
      <c r="C328">
        <v>40</v>
      </c>
      <c r="D328">
        <v>10</v>
      </c>
      <c r="E328" t="s">
        <v>11758</v>
      </c>
      <c r="F328">
        <v>276.25</v>
      </c>
      <c r="G328">
        <v>0</v>
      </c>
      <c r="H328" t="s">
        <v>661</v>
      </c>
      <c r="I328" t="s">
        <v>11759</v>
      </c>
      <c r="J328" t="s">
        <v>2794</v>
      </c>
      <c r="K328" t="s">
        <v>635</v>
      </c>
      <c r="L328" t="s">
        <v>636</v>
      </c>
      <c r="M328" t="s">
        <v>11760</v>
      </c>
      <c r="N328" t="s">
        <v>635</v>
      </c>
      <c r="O328" t="s">
        <v>668</v>
      </c>
      <c r="P328" t="s">
        <v>22</v>
      </c>
      <c r="Q328" t="s">
        <v>669</v>
      </c>
      <c r="R328" t="s">
        <v>636</v>
      </c>
      <c r="S328" t="s">
        <v>11761</v>
      </c>
      <c r="T328" t="s">
        <v>11756</v>
      </c>
    </row>
    <row r="329" spans="1:20" x14ac:dyDescent="0.25">
      <c r="A329" t="s">
        <v>164</v>
      </c>
      <c r="B329" t="s">
        <v>165</v>
      </c>
      <c r="C329">
        <v>33.333333333333336</v>
      </c>
      <c r="D329">
        <v>3</v>
      </c>
      <c r="E329" t="s">
        <v>11762</v>
      </c>
      <c r="F329">
        <v>100</v>
      </c>
      <c r="G329">
        <v>0</v>
      </c>
      <c r="H329" t="s">
        <v>661</v>
      </c>
      <c r="I329" t="s">
        <v>11763</v>
      </c>
      <c r="J329" t="s">
        <v>1025</v>
      </c>
      <c r="K329" t="s">
        <v>635</v>
      </c>
      <c r="L329" t="s">
        <v>636</v>
      </c>
      <c r="M329" t="s">
        <v>11764</v>
      </c>
      <c r="N329" t="s">
        <v>635</v>
      </c>
      <c r="O329" t="s">
        <v>638</v>
      </c>
      <c r="P329" t="s">
        <v>22</v>
      </c>
      <c r="Q329" t="s">
        <v>639</v>
      </c>
      <c r="R329" t="s">
        <v>636</v>
      </c>
      <c r="S329" t="s">
        <v>11765</v>
      </c>
      <c r="T329" t="s">
        <v>11764</v>
      </c>
    </row>
    <row r="330" spans="1:20" x14ac:dyDescent="0.25">
      <c r="A330" t="s">
        <v>164</v>
      </c>
      <c r="B330" t="s">
        <v>165</v>
      </c>
      <c r="C330">
        <v>40</v>
      </c>
      <c r="D330">
        <v>10</v>
      </c>
      <c r="E330" t="s">
        <v>11766</v>
      </c>
      <c r="F330">
        <v>293.25</v>
      </c>
      <c r="G330">
        <v>0</v>
      </c>
      <c r="H330" t="s">
        <v>661</v>
      </c>
      <c r="I330" t="s">
        <v>4401</v>
      </c>
      <c r="J330" t="s">
        <v>839</v>
      </c>
      <c r="K330" t="s">
        <v>635</v>
      </c>
      <c r="L330" t="s">
        <v>636</v>
      </c>
      <c r="M330" t="s">
        <v>11767</v>
      </c>
      <c r="N330" t="s">
        <v>635</v>
      </c>
      <c r="O330" t="s">
        <v>638</v>
      </c>
      <c r="P330" t="s">
        <v>22</v>
      </c>
      <c r="Q330" t="s">
        <v>639</v>
      </c>
      <c r="R330" t="s">
        <v>636</v>
      </c>
      <c r="S330" t="s">
        <v>11768</v>
      </c>
      <c r="T330" t="s">
        <v>11767</v>
      </c>
    </row>
    <row r="331" spans="1:20" x14ac:dyDescent="0.25">
      <c r="A331" t="s">
        <v>164</v>
      </c>
      <c r="B331" t="s">
        <v>165</v>
      </c>
      <c r="C331">
        <v>40</v>
      </c>
      <c r="D331">
        <v>10</v>
      </c>
      <c r="E331" t="s">
        <v>11769</v>
      </c>
      <c r="F331">
        <v>276.25</v>
      </c>
      <c r="G331">
        <v>0</v>
      </c>
      <c r="H331" t="s">
        <v>661</v>
      </c>
      <c r="I331" t="s">
        <v>2665</v>
      </c>
      <c r="J331" t="s">
        <v>643</v>
      </c>
      <c r="K331" t="s">
        <v>635</v>
      </c>
      <c r="L331" t="s">
        <v>636</v>
      </c>
      <c r="M331" t="s">
        <v>11770</v>
      </c>
      <c r="N331" t="s">
        <v>635</v>
      </c>
      <c r="O331" t="s">
        <v>638</v>
      </c>
      <c r="P331" t="s">
        <v>22</v>
      </c>
      <c r="Q331" t="s">
        <v>639</v>
      </c>
      <c r="R331" t="s">
        <v>636</v>
      </c>
      <c r="S331" t="s">
        <v>11771</v>
      </c>
      <c r="T331" t="s">
        <v>11767</v>
      </c>
    </row>
    <row r="332" spans="1:20" x14ac:dyDescent="0.25">
      <c r="A332" t="s">
        <v>37</v>
      </c>
      <c r="B332" t="s">
        <v>38</v>
      </c>
      <c r="C332">
        <v>33</v>
      </c>
      <c r="D332">
        <v>10</v>
      </c>
      <c r="E332" t="s">
        <v>11772</v>
      </c>
      <c r="F332">
        <v>276.25</v>
      </c>
      <c r="G332">
        <v>0</v>
      </c>
      <c r="H332" t="s">
        <v>661</v>
      </c>
      <c r="I332" t="s">
        <v>11773</v>
      </c>
      <c r="J332" t="s">
        <v>770</v>
      </c>
      <c r="K332" t="s">
        <v>635</v>
      </c>
      <c r="L332" t="s">
        <v>636</v>
      </c>
      <c r="M332" t="s">
        <v>11774</v>
      </c>
      <c r="N332" t="s">
        <v>635</v>
      </c>
      <c r="O332" t="s">
        <v>638</v>
      </c>
      <c r="P332" t="s">
        <v>22</v>
      </c>
      <c r="Q332" t="s">
        <v>639</v>
      </c>
      <c r="R332" t="s">
        <v>636</v>
      </c>
      <c r="S332" t="s">
        <v>11775</v>
      </c>
      <c r="T332" t="s">
        <v>11770</v>
      </c>
    </row>
    <row r="333" spans="1:20" x14ac:dyDescent="0.25">
      <c r="A333" t="s">
        <v>35</v>
      </c>
      <c r="B333" t="s">
        <v>36</v>
      </c>
      <c r="C333">
        <v>66.666666666666671</v>
      </c>
      <c r="D333">
        <v>3</v>
      </c>
      <c r="E333" t="s">
        <v>11776</v>
      </c>
      <c r="F333">
        <v>100</v>
      </c>
      <c r="G333">
        <v>0</v>
      </c>
      <c r="H333" t="s">
        <v>661</v>
      </c>
      <c r="I333" t="s">
        <v>11777</v>
      </c>
      <c r="J333" t="s">
        <v>1214</v>
      </c>
      <c r="K333" t="s">
        <v>635</v>
      </c>
      <c r="L333" t="s">
        <v>636</v>
      </c>
      <c r="M333" t="s">
        <v>11778</v>
      </c>
      <c r="N333" t="s">
        <v>635</v>
      </c>
      <c r="O333" t="s">
        <v>638</v>
      </c>
      <c r="P333" t="s">
        <v>22</v>
      </c>
      <c r="Q333" t="s">
        <v>639</v>
      </c>
      <c r="R333" t="s">
        <v>636</v>
      </c>
      <c r="S333" t="s">
        <v>11779</v>
      </c>
      <c r="T333" t="s">
        <v>11778</v>
      </c>
    </row>
    <row r="334" spans="1:20" x14ac:dyDescent="0.25">
      <c r="A334" t="s">
        <v>164</v>
      </c>
      <c r="B334" t="s">
        <v>165</v>
      </c>
      <c r="C334">
        <v>40</v>
      </c>
      <c r="D334">
        <v>10</v>
      </c>
      <c r="E334" t="s">
        <v>11780</v>
      </c>
      <c r="F334">
        <v>276.25</v>
      </c>
      <c r="G334">
        <v>0</v>
      </c>
      <c r="H334" t="s">
        <v>661</v>
      </c>
      <c r="I334" t="s">
        <v>11781</v>
      </c>
      <c r="J334" t="s">
        <v>1105</v>
      </c>
      <c r="K334" t="s">
        <v>635</v>
      </c>
      <c r="L334" t="s">
        <v>636</v>
      </c>
      <c r="M334" t="s">
        <v>11782</v>
      </c>
      <c r="N334" t="s">
        <v>635</v>
      </c>
      <c r="O334" t="s">
        <v>1071</v>
      </c>
      <c r="P334" t="s">
        <v>22</v>
      </c>
      <c r="Q334" t="s">
        <v>639</v>
      </c>
      <c r="R334" t="s">
        <v>636</v>
      </c>
      <c r="S334" t="s">
        <v>11783</v>
      </c>
      <c r="T334" t="s">
        <v>11782</v>
      </c>
    </row>
    <row r="335" spans="1:20" x14ac:dyDescent="0.25">
      <c r="A335" t="s">
        <v>164</v>
      </c>
      <c r="B335" t="s">
        <v>165</v>
      </c>
      <c r="C335">
        <v>40</v>
      </c>
      <c r="D335">
        <v>10</v>
      </c>
      <c r="E335" t="s">
        <v>11784</v>
      </c>
      <c r="F335">
        <v>276.25</v>
      </c>
      <c r="G335">
        <v>0</v>
      </c>
      <c r="H335" t="s">
        <v>661</v>
      </c>
      <c r="I335" t="s">
        <v>11785</v>
      </c>
      <c r="J335" t="s">
        <v>967</v>
      </c>
      <c r="K335" t="s">
        <v>635</v>
      </c>
      <c r="L335" t="s">
        <v>636</v>
      </c>
      <c r="M335" t="s">
        <v>11786</v>
      </c>
      <c r="N335" t="s">
        <v>635</v>
      </c>
      <c r="O335" t="s">
        <v>638</v>
      </c>
      <c r="P335" t="s">
        <v>22</v>
      </c>
      <c r="Q335" t="s">
        <v>639</v>
      </c>
      <c r="R335" t="s">
        <v>11787</v>
      </c>
      <c r="S335" t="s">
        <v>11788</v>
      </c>
      <c r="T335" t="s">
        <v>11786</v>
      </c>
    </row>
    <row r="336" spans="1:20" x14ac:dyDescent="0.25">
      <c r="A336" t="s">
        <v>164</v>
      </c>
      <c r="B336" t="s">
        <v>165</v>
      </c>
      <c r="C336">
        <v>40</v>
      </c>
      <c r="D336">
        <v>10</v>
      </c>
      <c r="E336" t="s">
        <v>11789</v>
      </c>
      <c r="F336">
        <v>276.25</v>
      </c>
      <c r="G336">
        <v>0</v>
      </c>
      <c r="H336" t="s">
        <v>661</v>
      </c>
      <c r="I336" t="s">
        <v>5922</v>
      </c>
      <c r="J336" t="s">
        <v>884</v>
      </c>
      <c r="K336" t="s">
        <v>635</v>
      </c>
      <c r="L336" t="s">
        <v>636</v>
      </c>
      <c r="M336" t="s">
        <v>11786</v>
      </c>
      <c r="N336" t="s">
        <v>635</v>
      </c>
      <c r="O336" t="s">
        <v>638</v>
      </c>
      <c r="P336" t="s">
        <v>22</v>
      </c>
      <c r="Q336" t="s">
        <v>639</v>
      </c>
      <c r="R336" t="s">
        <v>636</v>
      </c>
      <c r="S336" t="s">
        <v>11790</v>
      </c>
      <c r="T336" t="s">
        <v>11786</v>
      </c>
    </row>
    <row r="337" spans="1:20" x14ac:dyDescent="0.25">
      <c r="A337" t="s">
        <v>89</v>
      </c>
      <c r="B337" t="s">
        <v>1223</v>
      </c>
      <c r="C337">
        <v>66.333333333333329</v>
      </c>
      <c r="D337">
        <v>3</v>
      </c>
      <c r="E337" t="s">
        <v>11791</v>
      </c>
      <c r="F337">
        <v>324</v>
      </c>
      <c r="G337">
        <v>0</v>
      </c>
      <c r="H337" t="s">
        <v>647</v>
      </c>
      <c r="I337" t="s">
        <v>11792</v>
      </c>
      <c r="J337" t="s">
        <v>11793</v>
      </c>
      <c r="K337" t="s">
        <v>10651</v>
      </c>
      <c r="L337" t="s">
        <v>922</v>
      </c>
      <c r="M337" t="s">
        <v>11794</v>
      </c>
      <c r="N337" t="s">
        <v>635</v>
      </c>
      <c r="O337" t="s">
        <v>653</v>
      </c>
      <c r="P337" t="s">
        <v>43</v>
      </c>
      <c r="Q337" t="s">
        <v>654</v>
      </c>
      <c r="R337" t="s">
        <v>636</v>
      </c>
      <c r="S337" t="s">
        <v>11795</v>
      </c>
      <c r="T337" t="s">
        <v>11794</v>
      </c>
    </row>
    <row r="338" spans="1:20" x14ac:dyDescent="0.25">
      <c r="A338" t="s">
        <v>25</v>
      </c>
      <c r="B338" t="s">
        <v>26</v>
      </c>
      <c r="C338">
        <v>36</v>
      </c>
      <c r="D338">
        <v>3</v>
      </c>
      <c r="E338" t="s">
        <v>11791</v>
      </c>
      <c r="F338">
        <v>324</v>
      </c>
      <c r="G338">
        <v>0</v>
      </c>
      <c r="H338" t="s">
        <v>647</v>
      </c>
      <c r="I338" t="s">
        <v>11792</v>
      </c>
      <c r="J338" t="s">
        <v>11793</v>
      </c>
      <c r="K338" t="s">
        <v>10651</v>
      </c>
      <c r="L338" t="s">
        <v>922</v>
      </c>
      <c r="M338" t="s">
        <v>11794</v>
      </c>
      <c r="N338" t="s">
        <v>635</v>
      </c>
      <c r="O338" t="s">
        <v>653</v>
      </c>
      <c r="P338" t="s">
        <v>43</v>
      </c>
      <c r="Q338" t="s">
        <v>654</v>
      </c>
      <c r="R338" t="s">
        <v>636</v>
      </c>
      <c r="S338" t="s">
        <v>11795</v>
      </c>
      <c r="T338" t="s">
        <v>11794</v>
      </c>
    </row>
    <row r="339" spans="1:20" x14ac:dyDescent="0.25">
      <c r="A339" t="s">
        <v>164</v>
      </c>
      <c r="B339" t="s">
        <v>165</v>
      </c>
      <c r="C339">
        <v>40</v>
      </c>
      <c r="D339">
        <v>20</v>
      </c>
      <c r="E339" t="s">
        <v>11796</v>
      </c>
      <c r="F339">
        <v>561</v>
      </c>
      <c r="G339">
        <v>0</v>
      </c>
      <c r="H339" t="s">
        <v>661</v>
      </c>
      <c r="I339" t="s">
        <v>9790</v>
      </c>
      <c r="J339" t="s">
        <v>978</v>
      </c>
      <c r="K339" t="s">
        <v>635</v>
      </c>
      <c r="L339" t="s">
        <v>636</v>
      </c>
      <c r="M339" t="s">
        <v>11797</v>
      </c>
      <c r="N339" t="s">
        <v>635</v>
      </c>
      <c r="O339" t="s">
        <v>638</v>
      </c>
      <c r="P339" t="s">
        <v>22</v>
      </c>
      <c r="Q339" t="s">
        <v>639</v>
      </c>
      <c r="R339" t="s">
        <v>636</v>
      </c>
      <c r="S339" t="s">
        <v>11798</v>
      </c>
      <c r="T339" t="s">
        <v>11797</v>
      </c>
    </row>
    <row r="340" spans="1:20" x14ac:dyDescent="0.25">
      <c r="A340" t="s">
        <v>89</v>
      </c>
      <c r="B340" t="s">
        <v>1223</v>
      </c>
      <c r="C340">
        <v>66.333333333333329</v>
      </c>
      <c r="D340">
        <v>3</v>
      </c>
      <c r="E340" t="s">
        <v>11799</v>
      </c>
      <c r="F340">
        <v>207</v>
      </c>
      <c r="G340">
        <v>0</v>
      </c>
      <c r="H340" t="s">
        <v>647</v>
      </c>
      <c r="I340" t="s">
        <v>2206</v>
      </c>
      <c r="J340" t="s">
        <v>4112</v>
      </c>
      <c r="K340" t="s">
        <v>4113</v>
      </c>
      <c r="L340" t="s">
        <v>4114</v>
      </c>
      <c r="M340" t="s">
        <v>11800</v>
      </c>
      <c r="N340" t="s">
        <v>635</v>
      </c>
      <c r="O340" t="s">
        <v>653</v>
      </c>
      <c r="P340" t="s">
        <v>43</v>
      </c>
      <c r="Q340" t="s">
        <v>654</v>
      </c>
      <c r="R340" t="s">
        <v>636</v>
      </c>
      <c r="S340" t="s">
        <v>11801</v>
      </c>
      <c r="T340" t="s">
        <v>11797</v>
      </c>
    </row>
    <row r="341" spans="1:20" x14ac:dyDescent="0.25">
      <c r="A341" t="s">
        <v>256</v>
      </c>
      <c r="B341" t="s">
        <v>262</v>
      </c>
      <c r="C341">
        <v>139</v>
      </c>
      <c r="D341">
        <v>1</v>
      </c>
      <c r="E341" t="s">
        <v>11802</v>
      </c>
      <c r="F341">
        <v>199</v>
      </c>
      <c r="G341">
        <v>0</v>
      </c>
      <c r="H341" t="s">
        <v>1233</v>
      </c>
      <c r="I341" t="s">
        <v>11803</v>
      </c>
      <c r="J341" t="s">
        <v>11804</v>
      </c>
      <c r="K341" t="s">
        <v>4181</v>
      </c>
      <c r="L341" t="s">
        <v>11805</v>
      </c>
      <c r="M341" t="s">
        <v>11797</v>
      </c>
      <c r="N341" t="s">
        <v>1239</v>
      </c>
      <c r="O341" t="s">
        <v>1240</v>
      </c>
      <c r="P341" t="s">
        <v>1241</v>
      </c>
      <c r="Q341" t="s">
        <v>1242</v>
      </c>
      <c r="R341" t="s">
        <v>636</v>
      </c>
      <c r="S341" t="s">
        <v>11806</v>
      </c>
      <c r="T341" t="s">
        <v>11807</v>
      </c>
    </row>
    <row r="342" spans="1:20" x14ac:dyDescent="0.25">
      <c r="A342" t="s">
        <v>258</v>
      </c>
      <c r="B342" t="s">
        <v>264</v>
      </c>
      <c r="C342">
        <v>139</v>
      </c>
      <c r="D342">
        <v>1</v>
      </c>
      <c r="E342" t="s">
        <v>11802</v>
      </c>
      <c r="F342">
        <v>199</v>
      </c>
      <c r="G342">
        <v>0</v>
      </c>
      <c r="H342" t="s">
        <v>1233</v>
      </c>
      <c r="I342" t="s">
        <v>11803</v>
      </c>
      <c r="J342" t="s">
        <v>11804</v>
      </c>
      <c r="K342" t="s">
        <v>4181</v>
      </c>
      <c r="L342" t="s">
        <v>11805</v>
      </c>
      <c r="M342" t="s">
        <v>11797</v>
      </c>
      <c r="N342" t="s">
        <v>1239</v>
      </c>
      <c r="O342" t="s">
        <v>1240</v>
      </c>
      <c r="P342" t="s">
        <v>1241</v>
      </c>
      <c r="Q342" t="s">
        <v>1242</v>
      </c>
      <c r="R342" t="s">
        <v>636</v>
      </c>
      <c r="S342" t="s">
        <v>11806</v>
      </c>
      <c r="T342" t="s">
        <v>11807</v>
      </c>
    </row>
    <row r="343" spans="1:20" x14ac:dyDescent="0.25">
      <c r="A343" t="s">
        <v>35</v>
      </c>
      <c r="B343" t="s">
        <v>36</v>
      </c>
      <c r="C343">
        <v>33</v>
      </c>
      <c r="D343">
        <v>10</v>
      </c>
      <c r="E343" t="s">
        <v>11808</v>
      </c>
      <c r="F343">
        <v>293.25</v>
      </c>
      <c r="G343">
        <v>0</v>
      </c>
      <c r="H343" t="s">
        <v>661</v>
      </c>
      <c r="I343" t="s">
        <v>11809</v>
      </c>
      <c r="J343" t="s">
        <v>1704</v>
      </c>
      <c r="K343" t="s">
        <v>635</v>
      </c>
      <c r="L343" t="s">
        <v>636</v>
      </c>
      <c r="M343" t="s">
        <v>11807</v>
      </c>
      <c r="N343" t="s">
        <v>635</v>
      </c>
      <c r="O343" t="s">
        <v>638</v>
      </c>
      <c r="P343" t="s">
        <v>22</v>
      </c>
      <c r="Q343" t="s">
        <v>639</v>
      </c>
      <c r="R343" t="s">
        <v>636</v>
      </c>
      <c r="S343" t="s">
        <v>11810</v>
      </c>
      <c r="T343" t="s">
        <v>11807</v>
      </c>
    </row>
    <row r="344" spans="1:20" x14ac:dyDescent="0.25">
      <c r="A344" t="s">
        <v>35</v>
      </c>
      <c r="B344" t="s">
        <v>36</v>
      </c>
      <c r="C344">
        <v>66.666666666666671</v>
      </c>
      <c r="D344">
        <v>3</v>
      </c>
      <c r="E344" t="s">
        <v>11811</v>
      </c>
      <c r="F344">
        <v>99.99</v>
      </c>
      <c r="G344">
        <v>0</v>
      </c>
      <c r="H344" t="s">
        <v>661</v>
      </c>
      <c r="I344" t="s">
        <v>11812</v>
      </c>
      <c r="J344" t="s">
        <v>776</v>
      </c>
      <c r="K344" t="s">
        <v>635</v>
      </c>
      <c r="L344" t="s">
        <v>636</v>
      </c>
      <c r="M344" t="s">
        <v>11807</v>
      </c>
      <c r="N344" t="s">
        <v>635</v>
      </c>
      <c r="O344" t="s">
        <v>668</v>
      </c>
      <c r="P344" t="s">
        <v>22</v>
      </c>
      <c r="Q344" t="s">
        <v>669</v>
      </c>
      <c r="R344" t="s">
        <v>636</v>
      </c>
      <c r="S344" t="s">
        <v>11813</v>
      </c>
      <c r="T344" t="s">
        <v>11807</v>
      </c>
    </row>
    <row r="345" spans="1:20" x14ac:dyDescent="0.25">
      <c r="A345" t="s">
        <v>257</v>
      </c>
      <c r="B345" t="s">
        <v>263</v>
      </c>
      <c r="C345">
        <v>139</v>
      </c>
      <c r="D345">
        <v>1</v>
      </c>
      <c r="E345" t="s">
        <v>11814</v>
      </c>
      <c r="F345">
        <v>199</v>
      </c>
      <c r="G345">
        <v>0</v>
      </c>
      <c r="H345" t="s">
        <v>1233</v>
      </c>
      <c r="I345" t="s">
        <v>11815</v>
      </c>
      <c r="J345" t="s">
        <v>11816</v>
      </c>
      <c r="K345" t="s">
        <v>1058</v>
      </c>
      <c r="L345" t="s">
        <v>11817</v>
      </c>
      <c r="M345" t="s">
        <v>11818</v>
      </c>
      <c r="N345" t="s">
        <v>1239</v>
      </c>
      <c r="O345" t="s">
        <v>1535</v>
      </c>
      <c r="P345" t="s">
        <v>1241</v>
      </c>
      <c r="Q345" t="s">
        <v>1242</v>
      </c>
      <c r="R345" t="s">
        <v>636</v>
      </c>
      <c r="S345" t="s">
        <v>635</v>
      </c>
      <c r="T345" t="s">
        <v>11819</v>
      </c>
    </row>
    <row r="346" spans="1:20" x14ac:dyDescent="0.25">
      <c r="A346" t="s">
        <v>256</v>
      </c>
      <c r="B346" t="s">
        <v>262</v>
      </c>
      <c r="C346">
        <v>139</v>
      </c>
      <c r="D346">
        <v>1</v>
      </c>
      <c r="E346" t="s">
        <v>11814</v>
      </c>
      <c r="F346">
        <v>199</v>
      </c>
      <c r="G346">
        <v>0</v>
      </c>
      <c r="H346" t="s">
        <v>1233</v>
      </c>
      <c r="I346" t="s">
        <v>11815</v>
      </c>
      <c r="J346" t="s">
        <v>11816</v>
      </c>
      <c r="K346" t="s">
        <v>1058</v>
      </c>
      <c r="L346" t="s">
        <v>11817</v>
      </c>
      <c r="M346" t="s">
        <v>11818</v>
      </c>
      <c r="N346" t="s">
        <v>1239</v>
      </c>
      <c r="O346" t="s">
        <v>1535</v>
      </c>
      <c r="P346" t="s">
        <v>1241</v>
      </c>
      <c r="Q346" t="s">
        <v>1242</v>
      </c>
      <c r="R346" t="s">
        <v>636</v>
      </c>
      <c r="S346" t="s">
        <v>635</v>
      </c>
      <c r="T346" t="s">
        <v>11819</v>
      </c>
    </row>
    <row r="347" spans="1:20" x14ac:dyDescent="0.25">
      <c r="A347" t="s">
        <v>164</v>
      </c>
      <c r="B347" t="s">
        <v>165</v>
      </c>
      <c r="C347">
        <v>65</v>
      </c>
      <c r="D347">
        <v>2</v>
      </c>
      <c r="E347" t="s">
        <v>11820</v>
      </c>
      <c r="F347">
        <v>199</v>
      </c>
      <c r="G347">
        <v>0</v>
      </c>
      <c r="H347" t="s">
        <v>1233</v>
      </c>
      <c r="I347" t="s">
        <v>4475</v>
      </c>
      <c r="J347" t="s">
        <v>4476</v>
      </c>
      <c r="K347" t="s">
        <v>1851</v>
      </c>
      <c r="L347" t="s">
        <v>4477</v>
      </c>
      <c r="M347" t="s">
        <v>11819</v>
      </c>
      <c r="N347" t="s">
        <v>1239</v>
      </c>
      <c r="O347" t="s">
        <v>1240</v>
      </c>
      <c r="P347" t="s">
        <v>1241</v>
      </c>
      <c r="Q347" t="s">
        <v>1242</v>
      </c>
      <c r="R347" t="s">
        <v>636</v>
      </c>
      <c r="S347" t="s">
        <v>11821</v>
      </c>
      <c r="T347" t="s">
        <v>11822</v>
      </c>
    </row>
    <row r="348" spans="1:20" x14ac:dyDescent="0.25">
      <c r="A348" t="s">
        <v>118</v>
      </c>
      <c r="B348" t="s">
        <v>91</v>
      </c>
      <c r="C348">
        <v>100</v>
      </c>
      <c r="D348">
        <v>1</v>
      </c>
      <c r="E348" t="s">
        <v>11820</v>
      </c>
      <c r="F348">
        <v>199</v>
      </c>
      <c r="G348">
        <v>0</v>
      </c>
      <c r="H348" t="s">
        <v>1233</v>
      </c>
      <c r="I348" t="s">
        <v>4475</v>
      </c>
      <c r="J348" t="s">
        <v>4476</v>
      </c>
      <c r="K348" t="s">
        <v>1851</v>
      </c>
      <c r="L348" t="s">
        <v>4477</v>
      </c>
      <c r="M348" t="s">
        <v>11819</v>
      </c>
      <c r="N348" t="s">
        <v>1239</v>
      </c>
      <c r="O348" t="s">
        <v>1240</v>
      </c>
      <c r="P348" t="s">
        <v>1241</v>
      </c>
      <c r="Q348" t="s">
        <v>1242</v>
      </c>
      <c r="R348" t="s">
        <v>636</v>
      </c>
      <c r="S348" t="s">
        <v>11821</v>
      </c>
      <c r="T348" t="s">
        <v>11822</v>
      </c>
    </row>
    <row r="349" spans="1:20" x14ac:dyDescent="0.25">
      <c r="A349" t="s">
        <v>258</v>
      </c>
      <c r="B349" t="s">
        <v>264</v>
      </c>
      <c r="C349">
        <v>139</v>
      </c>
      <c r="D349">
        <v>1</v>
      </c>
      <c r="E349" t="s">
        <v>11823</v>
      </c>
      <c r="F349">
        <v>199</v>
      </c>
      <c r="G349">
        <v>0</v>
      </c>
      <c r="H349" t="s">
        <v>1233</v>
      </c>
      <c r="I349" t="s">
        <v>11824</v>
      </c>
      <c r="J349" t="s">
        <v>11825</v>
      </c>
      <c r="K349" t="s">
        <v>2751</v>
      </c>
      <c r="L349" t="s">
        <v>11826</v>
      </c>
      <c r="M349" t="s">
        <v>11467</v>
      </c>
      <c r="N349" t="s">
        <v>1239</v>
      </c>
      <c r="O349" t="s">
        <v>1240</v>
      </c>
      <c r="P349" t="s">
        <v>1241</v>
      </c>
      <c r="Q349" t="s">
        <v>1242</v>
      </c>
      <c r="R349" t="s">
        <v>636</v>
      </c>
      <c r="S349" t="s">
        <v>11827</v>
      </c>
      <c r="T349" t="s">
        <v>11737</v>
      </c>
    </row>
    <row r="350" spans="1:20" x14ac:dyDescent="0.25">
      <c r="A350" t="s">
        <v>257</v>
      </c>
      <c r="B350" t="s">
        <v>263</v>
      </c>
      <c r="C350">
        <v>139</v>
      </c>
      <c r="D350">
        <v>1</v>
      </c>
      <c r="E350" t="s">
        <v>11823</v>
      </c>
      <c r="F350">
        <v>199</v>
      </c>
      <c r="G350">
        <v>0</v>
      </c>
      <c r="H350" t="s">
        <v>1233</v>
      </c>
      <c r="I350" t="s">
        <v>11824</v>
      </c>
      <c r="J350" t="s">
        <v>11825</v>
      </c>
      <c r="K350" t="s">
        <v>2751</v>
      </c>
      <c r="L350" t="s">
        <v>11826</v>
      </c>
      <c r="M350" t="s">
        <v>11467</v>
      </c>
      <c r="N350" t="s">
        <v>1239</v>
      </c>
      <c r="O350" t="s">
        <v>1240</v>
      </c>
      <c r="P350" t="s">
        <v>1241</v>
      </c>
      <c r="Q350" t="s">
        <v>1242</v>
      </c>
      <c r="R350" t="s">
        <v>636</v>
      </c>
      <c r="S350" t="s">
        <v>11827</v>
      </c>
      <c r="T350" t="s">
        <v>11737</v>
      </c>
    </row>
    <row r="351" spans="1:20" x14ac:dyDescent="0.25">
      <c r="A351" t="s">
        <v>619</v>
      </c>
      <c r="B351" t="s">
        <v>620</v>
      </c>
      <c r="C351">
        <v>139</v>
      </c>
      <c r="D351">
        <v>1</v>
      </c>
      <c r="E351" t="s">
        <v>11828</v>
      </c>
      <c r="F351">
        <v>398</v>
      </c>
      <c r="G351">
        <v>0</v>
      </c>
      <c r="H351" t="s">
        <v>1233</v>
      </c>
      <c r="I351" t="s">
        <v>11829</v>
      </c>
      <c r="J351" t="s">
        <v>11830</v>
      </c>
      <c r="K351" t="s">
        <v>11831</v>
      </c>
      <c r="L351" t="s">
        <v>11832</v>
      </c>
      <c r="M351" t="s">
        <v>11737</v>
      </c>
      <c r="N351" t="s">
        <v>1239</v>
      </c>
      <c r="O351" t="s">
        <v>1240</v>
      </c>
      <c r="P351" t="s">
        <v>1241</v>
      </c>
      <c r="Q351" t="s">
        <v>1242</v>
      </c>
      <c r="R351" t="s">
        <v>636</v>
      </c>
      <c r="S351" t="s">
        <v>11833</v>
      </c>
      <c r="T351" t="s">
        <v>11834</v>
      </c>
    </row>
    <row r="352" spans="1:20" x14ac:dyDescent="0.25">
      <c r="A352" t="s">
        <v>258</v>
      </c>
      <c r="B352" t="s">
        <v>264</v>
      </c>
      <c r="C352">
        <v>139</v>
      </c>
      <c r="D352">
        <v>1</v>
      </c>
      <c r="E352" t="s">
        <v>11828</v>
      </c>
      <c r="F352">
        <v>398</v>
      </c>
      <c r="G352">
        <v>0</v>
      </c>
      <c r="H352" t="s">
        <v>1233</v>
      </c>
      <c r="I352" t="s">
        <v>11829</v>
      </c>
      <c r="J352" t="s">
        <v>11830</v>
      </c>
      <c r="K352" t="s">
        <v>11831</v>
      </c>
      <c r="L352" t="s">
        <v>11832</v>
      </c>
      <c r="M352" t="s">
        <v>11737</v>
      </c>
      <c r="N352" t="s">
        <v>1239</v>
      </c>
      <c r="O352" t="s">
        <v>1240</v>
      </c>
      <c r="P352" t="s">
        <v>1241</v>
      </c>
      <c r="Q352" t="s">
        <v>1242</v>
      </c>
      <c r="R352" t="s">
        <v>636</v>
      </c>
      <c r="S352" t="s">
        <v>11833</v>
      </c>
      <c r="T352" t="s">
        <v>11834</v>
      </c>
    </row>
    <row r="353" spans="1:20" x14ac:dyDescent="0.25">
      <c r="A353" t="s">
        <v>257</v>
      </c>
      <c r="B353" t="s">
        <v>263</v>
      </c>
      <c r="C353">
        <v>139</v>
      </c>
      <c r="D353">
        <v>1</v>
      </c>
      <c r="E353" t="s">
        <v>11828</v>
      </c>
      <c r="F353">
        <v>398</v>
      </c>
      <c r="G353">
        <v>0</v>
      </c>
      <c r="H353" t="s">
        <v>1233</v>
      </c>
      <c r="I353" t="s">
        <v>11829</v>
      </c>
      <c r="J353" t="s">
        <v>11830</v>
      </c>
      <c r="K353" t="s">
        <v>11831</v>
      </c>
      <c r="L353" t="s">
        <v>11832</v>
      </c>
      <c r="M353" t="s">
        <v>11737</v>
      </c>
      <c r="N353" t="s">
        <v>1239</v>
      </c>
      <c r="O353" t="s">
        <v>1240</v>
      </c>
      <c r="P353" t="s">
        <v>1241</v>
      </c>
      <c r="Q353" t="s">
        <v>1242</v>
      </c>
      <c r="R353" t="s">
        <v>636</v>
      </c>
      <c r="S353" t="s">
        <v>11833</v>
      </c>
      <c r="T353" t="s">
        <v>11834</v>
      </c>
    </row>
    <row r="354" spans="1:20" x14ac:dyDescent="0.25">
      <c r="A354" t="s">
        <v>256</v>
      </c>
      <c r="B354" t="s">
        <v>262</v>
      </c>
      <c r="C354">
        <v>139</v>
      </c>
      <c r="D354">
        <v>1</v>
      </c>
      <c r="E354" t="s">
        <v>11828</v>
      </c>
      <c r="F354">
        <v>398</v>
      </c>
      <c r="G354">
        <v>0</v>
      </c>
      <c r="H354" t="s">
        <v>1233</v>
      </c>
      <c r="I354" t="s">
        <v>11829</v>
      </c>
      <c r="J354" t="s">
        <v>11830</v>
      </c>
      <c r="K354" t="s">
        <v>11831</v>
      </c>
      <c r="L354" t="s">
        <v>11832</v>
      </c>
      <c r="M354" t="s">
        <v>11737</v>
      </c>
      <c r="N354" t="s">
        <v>1239</v>
      </c>
      <c r="O354" t="s">
        <v>1240</v>
      </c>
      <c r="P354" t="s">
        <v>1241</v>
      </c>
      <c r="Q354" t="s">
        <v>1242</v>
      </c>
      <c r="R354" t="s">
        <v>636</v>
      </c>
      <c r="S354" t="s">
        <v>11833</v>
      </c>
      <c r="T354" t="s">
        <v>11834</v>
      </c>
    </row>
    <row r="355" spans="1:20" x14ac:dyDescent="0.25">
      <c r="A355" t="s">
        <v>164</v>
      </c>
      <c r="B355" t="s">
        <v>165</v>
      </c>
      <c r="C355">
        <v>40</v>
      </c>
      <c r="D355">
        <v>10</v>
      </c>
      <c r="E355" t="s">
        <v>11835</v>
      </c>
      <c r="F355">
        <v>276.25</v>
      </c>
      <c r="G355">
        <v>0</v>
      </c>
      <c r="H355" t="s">
        <v>661</v>
      </c>
      <c r="I355" t="s">
        <v>11836</v>
      </c>
      <c r="J355" t="s">
        <v>1314</v>
      </c>
      <c r="K355" t="s">
        <v>635</v>
      </c>
      <c r="L355" t="s">
        <v>636</v>
      </c>
      <c r="M355" t="s">
        <v>11834</v>
      </c>
      <c r="N355" t="s">
        <v>635</v>
      </c>
      <c r="O355" t="s">
        <v>980</v>
      </c>
      <c r="P355" t="s">
        <v>22</v>
      </c>
      <c r="Q355" t="s">
        <v>669</v>
      </c>
      <c r="R355" t="s">
        <v>636</v>
      </c>
      <c r="S355" t="s">
        <v>11837</v>
      </c>
      <c r="T355" t="s">
        <v>11834</v>
      </c>
    </row>
    <row r="356" spans="1:20" x14ac:dyDescent="0.25">
      <c r="A356" t="s">
        <v>619</v>
      </c>
      <c r="B356" t="s">
        <v>620</v>
      </c>
      <c r="C356">
        <v>139</v>
      </c>
      <c r="D356">
        <v>2</v>
      </c>
      <c r="E356" t="s">
        <v>11838</v>
      </c>
      <c r="F356">
        <v>199</v>
      </c>
      <c r="G356">
        <v>0</v>
      </c>
      <c r="H356" t="s">
        <v>1233</v>
      </c>
      <c r="I356" t="s">
        <v>11839</v>
      </c>
      <c r="J356" t="s">
        <v>11840</v>
      </c>
      <c r="K356" t="s">
        <v>6940</v>
      </c>
      <c r="L356" t="s">
        <v>11841</v>
      </c>
      <c r="M356" t="s">
        <v>11842</v>
      </c>
      <c r="N356" t="s">
        <v>1239</v>
      </c>
      <c r="O356" t="s">
        <v>1240</v>
      </c>
      <c r="P356" t="s">
        <v>1241</v>
      </c>
      <c r="Q356" t="s">
        <v>1242</v>
      </c>
      <c r="R356" t="s">
        <v>636</v>
      </c>
      <c r="S356" t="s">
        <v>11843</v>
      </c>
      <c r="T356" t="s">
        <v>11842</v>
      </c>
    </row>
    <row r="357" spans="1:20" x14ac:dyDescent="0.25">
      <c r="A357" t="s">
        <v>31</v>
      </c>
      <c r="B357" t="s">
        <v>32</v>
      </c>
      <c r="C357">
        <v>65</v>
      </c>
      <c r="D357">
        <v>2</v>
      </c>
      <c r="E357" t="s">
        <v>11844</v>
      </c>
      <c r="F357">
        <v>199</v>
      </c>
      <c r="G357">
        <v>0</v>
      </c>
      <c r="H357" t="s">
        <v>1233</v>
      </c>
      <c r="I357" t="s">
        <v>11845</v>
      </c>
      <c r="J357" t="s">
        <v>11846</v>
      </c>
      <c r="K357" t="s">
        <v>11847</v>
      </c>
      <c r="L357" t="s">
        <v>11848</v>
      </c>
      <c r="M357" t="s">
        <v>11842</v>
      </c>
      <c r="N357" t="s">
        <v>1239</v>
      </c>
      <c r="O357" t="s">
        <v>1240</v>
      </c>
      <c r="P357" t="s">
        <v>1241</v>
      </c>
      <c r="Q357" t="s">
        <v>1242</v>
      </c>
      <c r="R357" t="s">
        <v>636</v>
      </c>
      <c r="S357" t="s">
        <v>11849</v>
      </c>
      <c r="T357" t="s">
        <v>11850</v>
      </c>
    </row>
    <row r="358" spans="1:20" x14ac:dyDescent="0.25">
      <c r="A358" t="s">
        <v>118</v>
      </c>
      <c r="B358" t="s">
        <v>91</v>
      </c>
      <c r="C358">
        <v>100</v>
      </c>
      <c r="D358">
        <v>1</v>
      </c>
      <c r="E358" t="s">
        <v>11844</v>
      </c>
      <c r="F358">
        <v>199</v>
      </c>
      <c r="G358">
        <v>0</v>
      </c>
      <c r="H358" t="s">
        <v>1233</v>
      </c>
      <c r="I358" t="s">
        <v>11845</v>
      </c>
      <c r="J358" t="s">
        <v>11846</v>
      </c>
      <c r="K358" t="s">
        <v>11847</v>
      </c>
      <c r="L358" t="s">
        <v>11848</v>
      </c>
      <c r="M358" t="s">
        <v>11842</v>
      </c>
      <c r="N358" t="s">
        <v>1239</v>
      </c>
      <c r="O358" t="s">
        <v>1240</v>
      </c>
      <c r="P358" t="s">
        <v>1241</v>
      </c>
      <c r="Q358" t="s">
        <v>1242</v>
      </c>
      <c r="R358" t="s">
        <v>636</v>
      </c>
      <c r="S358" t="s">
        <v>11849</v>
      </c>
      <c r="T358" t="s">
        <v>11850</v>
      </c>
    </row>
    <row r="359" spans="1:20" x14ac:dyDescent="0.25">
      <c r="A359" t="s">
        <v>258</v>
      </c>
      <c r="B359" t="s">
        <v>264</v>
      </c>
      <c r="C359">
        <v>139</v>
      </c>
      <c r="D359">
        <v>2</v>
      </c>
      <c r="E359" t="s">
        <v>11851</v>
      </c>
      <c r="F359">
        <v>199</v>
      </c>
      <c r="G359">
        <v>0</v>
      </c>
      <c r="H359" t="s">
        <v>1233</v>
      </c>
      <c r="I359" t="s">
        <v>11852</v>
      </c>
      <c r="J359" t="s">
        <v>11853</v>
      </c>
      <c r="K359" t="s">
        <v>1112</v>
      </c>
      <c r="L359" t="s">
        <v>11854</v>
      </c>
      <c r="M359" t="s">
        <v>11850</v>
      </c>
      <c r="N359" t="s">
        <v>1239</v>
      </c>
      <c r="O359" t="s">
        <v>1240</v>
      </c>
      <c r="P359" t="s">
        <v>1241</v>
      </c>
      <c r="Q359" t="s">
        <v>1242</v>
      </c>
      <c r="R359" t="s">
        <v>636</v>
      </c>
      <c r="S359" t="s">
        <v>11855</v>
      </c>
      <c r="T359" t="s">
        <v>11856</v>
      </c>
    </row>
    <row r="360" spans="1:20" x14ac:dyDescent="0.25">
      <c r="A360" t="s">
        <v>164</v>
      </c>
      <c r="B360" t="s">
        <v>165</v>
      </c>
      <c r="C360">
        <v>40</v>
      </c>
      <c r="D360">
        <v>10</v>
      </c>
      <c r="E360" t="s">
        <v>11857</v>
      </c>
      <c r="F360">
        <v>276.25</v>
      </c>
      <c r="G360">
        <v>0</v>
      </c>
      <c r="H360" t="s">
        <v>661</v>
      </c>
      <c r="I360" t="s">
        <v>2551</v>
      </c>
      <c r="J360" t="s">
        <v>711</v>
      </c>
      <c r="K360" t="s">
        <v>635</v>
      </c>
      <c r="L360" t="s">
        <v>636</v>
      </c>
      <c r="M360" t="s">
        <v>11858</v>
      </c>
      <c r="N360" t="s">
        <v>635</v>
      </c>
      <c r="O360" t="s">
        <v>1071</v>
      </c>
      <c r="P360" t="s">
        <v>22</v>
      </c>
      <c r="Q360" t="s">
        <v>639</v>
      </c>
      <c r="R360" t="s">
        <v>636</v>
      </c>
      <c r="S360" t="s">
        <v>11859</v>
      </c>
      <c r="T360" t="s">
        <v>11860</v>
      </c>
    </row>
    <row r="361" spans="1:20" x14ac:dyDescent="0.25">
      <c r="A361" t="s">
        <v>258</v>
      </c>
      <c r="B361" t="s">
        <v>264</v>
      </c>
      <c r="C361">
        <v>139</v>
      </c>
      <c r="D361">
        <v>2</v>
      </c>
      <c r="E361" t="s">
        <v>11861</v>
      </c>
      <c r="F361">
        <v>199</v>
      </c>
      <c r="G361">
        <v>0</v>
      </c>
      <c r="H361" t="s">
        <v>1233</v>
      </c>
      <c r="I361" t="s">
        <v>11862</v>
      </c>
      <c r="J361" t="s">
        <v>11863</v>
      </c>
      <c r="K361" t="s">
        <v>1308</v>
      </c>
      <c r="L361" t="s">
        <v>11864</v>
      </c>
      <c r="M361" t="s">
        <v>11865</v>
      </c>
      <c r="N361" t="s">
        <v>1239</v>
      </c>
      <c r="O361" t="s">
        <v>1240</v>
      </c>
      <c r="P361" t="s">
        <v>1241</v>
      </c>
      <c r="Q361" t="s">
        <v>1242</v>
      </c>
      <c r="R361" t="s">
        <v>636</v>
      </c>
      <c r="S361" t="s">
        <v>11866</v>
      </c>
      <c r="T361" t="s">
        <v>11865</v>
      </c>
    </row>
    <row r="362" spans="1:20" x14ac:dyDescent="0.25">
      <c r="A362" t="s">
        <v>164</v>
      </c>
      <c r="B362" t="s">
        <v>165</v>
      </c>
      <c r="C362">
        <v>40</v>
      </c>
      <c r="D362">
        <v>10</v>
      </c>
      <c r="E362" t="s">
        <v>11867</v>
      </c>
      <c r="F362">
        <v>276.25</v>
      </c>
      <c r="G362">
        <v>0</v>
      </c>
      <c r="H362" t="s">
        <v>661</v>
      </c>
      <c r="I362" t="s">
        <v>11868</v>
      </c>
      <c r="J362" t="s">
        <v>757</v>
      </c>
      <c r="K362" t="s">
        <v>635</v>
      </c>
      <c r="L362" t="s">
        <v>636</v>
      </c>
      <c r="M362" t="s">
        <v>11869</v>
      </c>
      <c r="N362" t="s">
        <v>635</v>
      </c>
      <c r="O362" t="s">
        <v>668</v>
      </c>
      <c r="P362" t="s">
        <v>22</v>
      </c>
      <c r="Q362" t="s">
        <v>669</v>
      </c>
      <c r="R362" t="s">
        <v>636</v>
      </c>
      <c r="S362" t="s">
        <v>11870</v>
      </c>
      <c r="T362" t="s">
        <v>11871</v>
      </c>
    </row>
    <row r="363" spans="1:20" x14ac:dyDescent="0.25">
      <c r="A363" t="s">
        <v>37</v>
      </c>
      <c r="B363" t="s">
        <v>38</v>
      </c>
      <c r="C363">
        <v>66.666666666666671</v>
      </c>
      <c r="D363">
        <v>3</v>
      </c>
      <c r="E363" t="s">
        <v>11872</v>
      </c>
      <c r="F363">
        <v>100</v>
      </c>
      <c r="G363">
        <v>0</v>
      </c>
      <c r="H363" t="s">
        <v>661</v>
      </c>
      <c r="I363" t="s">
        <v>11873</v>
      </c>
      <c r="J363" t="s">
        <v>978</v>
      </c>
      <c r="K363" t="s">
        <v>635</v>
      </c>
      <c r="L363" t="s">
        <v>636</v>
      </c>
      <c r="M363" t="s">
        <v>11874</v>
      </c>
      <c r="N363" t="s">
        <v>635</v>
      </c>
      <c r="O363" t="s">
        <v>980</v>
      </c>
      <c r="P363" t="s">
        <v>22</v>
      </c>
      <c r="Q363" t="s">
        <v>669</v>
      </c>
      <c r="R363" t="s">
        <v>636</v>
      </c>
      <c r="S363" t="s">
        <v>11875</v>
      </c>
      <c r="T363" t="s">
        <v>11874</v>
      </c>
    </row>
    <row r="364" spans="1:20" x14ac:dyDescent="0.25">
      <c r="A364" t="s">
        <v>164</v>
      </c>
      <c r="B364" t="s">
        <v>165</v>
      </c>
      <c r="C364">
        <v>40</v>
      </c>
      <c r="D364">
        <v>10</v>
      </c>
      <c r="E364" t="s">
        <v>11876</v>
      </c>
      <c r="F364">
        <v>276.25</v>
      </c>
      <c r="G364">
        <v>0</v>
      </c>
      <c r="H364" t="s">
        <v>661</v>
      </c>
      <c r="I364" t="s">
        <v>10722</v>
      </c>
      <c r="J364" t="s">
        <v>683</v>
      </c>
      <c r="K364" t="s">
        <v>635</v>
      </c>
      <c r="L364" t="s">
        <v>636</v>
      </c>
      <c r="M364" t="s">
        <v>11877</v>
      </c>
      <c r="N364" t="s">
        <v>635</v>
      </c>
      <c r="O364" t="s">
        <v>638</v>
      </c>
      <c r="P364" t="s">
        <v>22</v>
      </c>
      <c r="Q364" t="s">
        <v>639</v>
      </c>
      <c r="R364" t="s">
        <v>636</v>
      </c>
      <c r="S364" t="s">
        <v>11878</v>
      </c>
      <c r="T364" t="s">
        <v>11877</v>
      </c>
    </row>
    <row r="365" spans="1:20" x14ac:dyDescent="0.25">
      <c r="A365" t="s">
        <v>258</v>
      </c>
      <c r="B365" t="s">
        <v>264</v>
      </c>
      <c r="C365">
        <v>139</v>
      </c>
      <c r="D365">
        <v>1</v>
      </c>
      <c r="E365" t="s">
        <v>11879</v>
      </c>
      <c r="F365">
        <v>398</v>
      </c>
      <c r="G365">
        <v>0</v>
      </c>
      <c r="H365" t="s">
        <v>1233</v>
      </c>
      <c r="I365" t="s">
        <v>11880</v>
      </c>
      <c r="J365" t="s">
        <v>11881</v>
      </c>
      <c r="K365" t="s">
        <v>3135</v>
      </c>
      <c r="L365" t="s">
        <v>11882</v>
      </c>
      <c r="M365" t="s">
        <v>11883</v>
      </c>
      <c r="N365" t="s">
        <v>1239</v>
      </c>
      <c r="O365" t="s">
        <v>1535</v>
      </c>
      <c r="P365" t="s">
        <v>1241</v>
      </c>
      <c r="Q365" t="s">
        <v>1242</v>
      </c>
      <c r="R365" t="s">
        <v>636</v>
      </c>
      <c r="S365" t="s">
        <v>11884</v>
      </c>
      <c r="T365" t="s">
        <v>11877</v>
      </c>
    </row>
    <row r="366" spans="1:20" x14ac:dyDescent="0.25">
      <c r="A366" t="s">
        <v>256</v>
      </c>
      <c r="B366" t="s">
        <v>262</v>
      </c>
      <c r="C366">
        <v>139</v>
      </c>
      <c r="D366">
        <v>3</v>
      </c>
      <c r="E366" t="s">
        <v>11879</v>
      </c>
      <c r="F366">
        <v>398</v>
      </c>
      <c r="G366">
        <v>0</v>
      </c>
      <c r="H366" t="s">
        <v>1233</v>
      </c>
      <c r="I366" t="s">
        <v>11880</v>
      </c>
      <c r="J366" t="s">
        <v>11881</v>
      </c>
      <c r="K366" t="s">
        <v>3135</v>
      </c>
      <c r="L366" t="s">
        <v>11882</v>
      </c>
      <c r="M366" t="s">
        <v>11883</v>
      </c>
      <c r="N366" t="s">
        <v>1239</v>
      </c>
      <c r="O366" t="s">
        <v>1535</v>
      </c>
      <c r="P366" t="s">
        <v>1241</v>
      </c>
      <c r="Q366" t="s">
        <v>1242</v>
      </c>
      <c r="R366" t="s">
        <v>636</v>
      </c>
      <c r="S366" t="s">
        <v>11884</v>
      </c>
      <c r="T366" t="s">
        <v>11877</v>
      </c>
    </row>
    <row r="367" spans="1:20" x14ac:dyDescent="0.25">
      <c r="A367" t="s">
        <v>164</v>
      </c>
      <c r="B367" t="s">
        <v>165</v>
      </c>
      <c r="C367">
        <v>40</v>
      </c>
      <c r="D367">
        <v>10</v>
      </c>
      <c r="E367" t="s">
        <v>11885</v>
      </c>
      <c r="F367">
        <v>276.25</v>
      </c>
      <c r="G367">
        <v>0</v>
      </c>
      <c r="H367" t="s">
        <v>661</v>
      </c>
      <c r="I367" t="s">
        <v>11886</v>
      </c>
      <c r="J367" t="s">
        <v>1684</v>
      </c>
      <c r="K367" t="s">
        <v>635</v>
      </c>
      <c r="L367" t="s">
        <v>636</v>
      </c>
      <c r="M367" t="s">
        <v>11887</v>
      </c>
      <c r="N367" t="s">
        <v>635</v>
      </c>
      <c r="O367" t="s">
        <v>638</v>
      </c>
      <c r="P367" t="s">
        <v>22</v>
      </c>
      <c r="Q367" t="s">
        <v>639</v>
      </c>
      <c r="R367" t="s">
        <v>636</v>
      </c>
      <c r="S367" t="s">
        <v>11888</v>
      </c>
      <c r="T367" t="s">
        <v>11887</v>
      </c>
    </row>
    <row r="368" spans="1:20" x14ac:dyDescent="0.25">
      <c r="A368" t="s">
        <v>129</v>
      </c>
      <c r="B368" t="s">
        <v>130</v>
      </c>
      <c r="C368">
        <v>65</v>
      </c>
      <c r="D368">
        <v>3</v>
      </c>
      <c r="E368" t="s">
        <v>11889</v>
      </c>
      <c r="F368">
        <v>349</v>
      </c>
      <c r="G368">
        <v>50</v>
      </c>
      <c r="H368" t="s">
        <v>1233</v>
      </c>
      <c r="I368" t="s">
        <v>11890</v>
      </c>
      <c r="J368" t="s">
        <v>11891</v>
      </c>
      <c r="K368" t="s">
        <v>11892</v>
      </c>
      <c r="L368" t="s">
        <v>11893</v>
      </c>
      <c r="M368" t="s">
        <v>11894</v>
      </c>
      <c r="N368" t="s">
        <v>1239</v>
      </c>
      <c r="O368" t="s">
        <v>1240</v>
      </c>
      <c r="P368" t="s">
        <v>1241</v>
      </c>
      <c r="Q368" t="s">
        <v>1242</v>
      </c>
      <c r="R368" t="s">
        <v>636</v>
      </c>
      <c r="S368" t="s">
        <v>11895</v>
      </c>
      <c r="T368" t="s">
        <v>11896</v>
      </c>
    </row>
    <row r="369" spans="1:20" x14ac:dyDescent="0.25">
      <c r="A369" t="s">
        <v>131</v>
      </c>
      <c r="B369" t="s">
        <v>132</v>
      </c>
      <c r="C369">
        <v>65</v>
      </c>
      <c r="D369">
        <v>3</v>
      </c>
      <c r="E369" t="s">
        <v>11889</v>
      </c>
      <c r="F369">
        <v>349</v>
      </c>
      <c r="G369">
        <v>50</v>
      </c>
      <c r="H369" t="s">
        <v>1233</v>
      </c>
      <c r="I369" t="s">
        <v>11890</v>
      </c>
      <c r="J369" t="s">
        <v>11891</v>
      </c>
      <c r="K369" t="s">
        <v>11892</v>
      </c>
      <c r="L369" t="s">
        <v>11893</v>
      </c>
      <c r="M369" t="s">
        <v>11894</v>
      </c>
      <c r="N369" t="s">
        <v>1239</v>
      </c>
      <c r="O369" t="s">
        <v>1240</v>
      </c>
      <c r="P369" t="s">
        <v>1241</v>
      </c>
      <c r="Q369" t="s">
        <v>1242</v>
      </c>
      <c r="R369" t="s">
        <v>636</v>
      </c>
      <c r="S369" t="s">
        <v>11895</v>
      </c>
      <c r="T369" t="s">
        <v>11896</v>
      </c>
    </row>
    <row r="370" spans="1:20" x14ac:dyDescent="0.25">
      <c r="A370" t="s">
        <v>31</v>
      </c>
      <c r="B370" t="s">
        <v>32</v>
      </c>
      <c r="C370">
        <v>65</v>
      </c>
      <c r="D370">
        <v>3</v>
      </c>
      <c r="E370" t="s">
        <v>11889</v>
      </c>
      <c r="F370">
        <v>349</v>
      </c>
      <c r="G370">
        <v>50</v>
      </c>
      <c r="H370" t="s">
        <v>1233</v>
      </c>
      <c r="I370" t="s">
        <v>11890</v>
      </c>
      <c r="J370" t="s">
        <v>11891</v>
      </c>
      <c r="K370" t="s">
        <v>11892</v>
      </c>
      <c r="L370" t="s">
        <v>11893</v>
      </c>
      <c r="M370" t="s">
        <v>11894</v>
      </c>
      <c r="N370" t="s">
        <v>1239</v>
      </c>
      <c r="O370" t="s">
        <v>1240</v>
      </c>
      <c r="P370" t="s">
        <v>1241</v>
      </c>
      <c r="Q370" t="s">
        <v>1242</v>
      </c>
      <c r="R370" t="s">
        <v>636</v>
      </c>
      <c r="S370" t="s">
        <v>11895</v>
      </c>
      <c r="T370" t="s">
        <v>11896</v>
      </c>
    </row>
    <row r="371" spans="1:20" x14ac:dyDescent="0.25">
      <c r="A371" t="s">
        <v>164</v>
      </c>
      <c r="B371" t="s">
        <v>165</v>
      </c>
      <c r="C371">
        <v>65</v>
      </c>
      <c r="D371">
        <v>2</v>
      </c>
      <c r="E371" t="s">
        <v>11897</v>
      </c>
      <c r="F371">
        <v>199</v>
      </c>
      <c r="G371">
        <v>0</v>
      </c>
      <c r="H371" t="s">
        <v>1233</v>
      </c>
      <c r="I371" t="s">
        <v>11898</v>
      </c>
      <c r="J371" t="s">
        <v>11899</v>
      </c>
      <c r="K371" t="s">
        <v>2751</v>
      </c>
      <c r="L371" t="s">
        <v>11900</v>
      </c>
      <c r="M371" t="s">
        <v>11901</v>
      </c>
      <c r="N371" t="s">
        <v>1239</v>
      </c>
      <c r="O371" t="s">
        <v>1240</v>
      </c>
      <c r="P371" t="s">
        <v>1241</v>
      </c>
      <c r="Q371" t="s">
        <v>1242</v>
      </c>
      <c r="R371" t="s">
        <v>636</v>
      </c>
      <c r="S371" t="s">
        <v>11902</v>
      </c>
      <c r="T371" t="s">
        <v>11903</v>
      </c>
    </row>
    <row r="372" spans="1:20" x14ac:dyDescent="0.25">
      <c r="A372" t="s">
        <v>118</v>
      </c>
      <c r="B372" t="s">
        <v>91</v>
      </c>
      <c r="C372">
        <v>100</v>
      </c>
      <c r="D372">
        <v>1</v>
      </c>
      <c r="E372" t="s">
        <v>11897</v>
      </c>
      <c r="F372">
        <v>199</v>
      </c>
      <c r="G372">
        <v>0</v>
      </c>
      <c r="H372" t="s">
        <v>1233</v>
      </c>
      <c r="I372" t="s">
        <v>11898</v>
      </c>
      <c r="J372" t="s">
        <v>11899</v>
      </c>
      <c r="K372" t="s">
        <v>2751</v>
      </c>
      <c r="L372" t="s">
        <v>11900</v>
      </c>
      <c r="M372" t="s">
        <v>11901</v>
      </c>
      <c r="N372" t="s">
        <v>1239</v>
      </c>
      <c r="O372" t="s">
        <v>1240</v>
      </c>
      <c r="P372" t="s">
        <v>1241</v>
      </c>
      <c r="Q372" t="s">
        <v>1242</v>
      </c>
      <c r="R372" t="s">
        <v>636</v>
      </c>
      <c r="S372" t="s">
        <v>11902</v>
      </c>
      <c r="T372" t="s">
        <v>11903</v>
      </c>
    </row>
    <row r="373" spans="1:20" x14ac:dyDescent="0.25">
      <c r="A373" t="s">
        <v>619</v>
      </c>
      <c r="B373" t="s">
        <v>620</v>
      </c>
      <c r="C373">
        <v>139</v>
      </c>
      <c r="D373">
        <v>1</v>
      </c>
      <c r="E373" t="s">
        <v>11904</v>
      </c>
      <c r="F373">
        <v>199</v>
      </c>
      <c r="G373">
        <v>0</v>
      </c>
      <c r="H373" t="s">
        <v>1233</v>
      </c>
      <c r="I373" t="s">
        <v>11905</v>
      </c>
      <c r="J373" t="s">
        <v>11906</v>
      </c>
      <c r="K373" t="s">
        <v>11907</v>
      </c>
      <c r="L373" t="s">
        <v>11908</v>
      </c>
      <c r="M373" t="s">
        <v>11903</v>
      </c>
      <c r="N373" t="s">
        <v>1239</v>
      </c>
      <c r="O373" t="s">
        <v>1240</v>
      </c>
      <c r="P373" t="s">
        <v>1241</v>
      </c>
      <c r="Q373" t="s">
        <v>1242</v>
      </c>
      <c r="R373" t="s">
        <v>636</v>
      </c>
      <c r="S373" t="s">
        <v>11909</v>
      </c>
      <c r="T373" t="s">
        <v>11903</v>
      </c>
    </row>
    <row r="374" spans="1:20" x14ac:dyDescent="0.25">
      <c r="A374" t="s">
        <v>256</v>
      </c>
      <c r="B374" t="s">
        <v>262</v>
      </c>
      <c r="C374">
        <v>139</v>
      </c>
      <c r="D374">
        <v>1</v>
      </c>
      <c r="E374" t="s">
        <v>11904</v>
      </c>
      <c r="F374">
        <v>199</v>
      </c>
      <c r="G374">
        <v>0</v>
      </c>
      <c r="H374" t="s">
        <v>1233</v>
      </c>
      <c r="I374" t="s">
        <v>11905</v>
      </c>
      <c r="J374" t="s">
        <v>11906</v>
      </c>
      <c r="K374" t="s">
        <v>11907</v>
      </c>
      <c r="L374" t="s">
        <v>11908</v>
      </c>
      <c r="M374" t="s">
        <v>11903</v>
      </c>
      <c r="N374" t="s">
        <v>1239</v>
      </c>
      <c r="O374" t="s">
        <v>1240</v>
      </c>
      <c r="P374" t="s">
        <v>1241</v>
      </c>
      <c r="Q374" t="s">
        <v>1242</v>
      </c>
      <c r="R374" t="s">
        <v>636</v>
      </c>
      <c r="S374" t="s">
        <v>11909</v>
      </c>
      <c r="T374" t="s">
        <v>11903</v>
      </c>
    </row>
    <row r="375" spans="1:20" x14ac:dyDescent="0.25">
      <c r="A375" t="s">
        <v>619</v>
      </c>
      <c r="B375" t="s">
        <v>620</v>
      </c>
      <c r="C375">
        <v>139</v>
      </c>
      <c r="D375">
        <v>2</v>
      </c>
      <c r="E375" t="s">
        <v>11910</v>
      </c>
      <c r="F375">
        <v>199</v>
      </c>
      <c r="G375">
        <v>0</v>
      </c>
      <c r="H375" t="s">
        <v>1233</v>
      </c>
      <c r="I375" t="s">
        <v>11911</v>
      </c>
      <c r="J375" t="s">
        <v>11912</v>
      </c>
      <c r="K375" t="s">
        <v>4020</v>
      </c>
      <c r="L375" t="s">
        <v>11913</v>
      </c>
      <c r="M375" t="s">
        <v>11914</v>
      </c>
      <c r="N375" t="s">
        <v>1239</v>
      </c>
      <c r="O375" t="s">
        <v>1240</v>
      </c>
      <c r="P375" t="s">
        <v>1241</v>
      </c>
      <c r="Q375" t="s">
        <v>1242</v>
      </c>
      <c r="R375" t="s">
        <v>636</v>
      </c>
      <c r="S375" t="s">
        <v>11915</v>
      </c>
      <c r="T375" t="s">
        <v>11916</v>
      </c>
    </row>
    <row r="376" spans="1:20" x14ac:dyDescent="0.25">
      <c r="A376" t="s">
        <v>164</v>
      </c>
      <c r="B376" t="s">
        <v>165</v>
      </c>
      <c r="C376">
        <v>40</v>
      </c>
      <c r="D376">
        <v>10</v>
      </c>
      <c r="E376" t="s">
        <v>11917</v>
      </c>
      <c r="F376">
        <v>276.25</v>
      </c>
      <c r="G376">
        <v>0</v>
      </c>
      <c r="H376" t="s">
        <v>661</v>
      </c>
      <c r="I376" t="s">
        <v>11918</v>
      </c>
      <c r="J376" t="s">
        <v>797</v>
      </c>
      <c r="K376" t="s">
        <v>635</v>
      </c>
      <c r="L376" t="s">
        <v>636</v>
      </c>
      <c r="M376" t="s">
        <v>11919</v>
      </c>
      <c r="N376" t="s">
        <v>635</v>
      </c>
      <c r="O376" t="s">
        <v>638</v>
      </c>
      <c r="P376" t="s">
        <v>22</v>
      </c>
      <c r="Q376" t="s">
        <v>639</v>
      </c>
      <c r="R376" t="s">
        <v>636</v>
      </c>
      <c r="S376" t="s">
        <v>11920</v>
      </c>
      <c r="T376" t="s">
        <v>11919</v>
      </c>
    </row>
    <row r="377" spans="1:20" x14ac:dyDescent="0.25">
      <c r="A377" t="s">
        <v>619</v>
      </c>
      <c r="B377" t="s">
        <v>620</v>
      </c>
      <c r="C377">
        <v>139</v>
      </c>
      <c r="D377">
        <v>1</v>
      </c>
      <c r="E377" t="s">
        <v>11921</v>
      </c>
      <c r="F377">
        <v>399</v>
      </c>
      <c r="G377">
        <v>0</v>
      </c>
      <c r="H377" t="s">
        <v>1233</v>
      </c>
      <c r="I377" t="s">
        <v>11922</v>
      </c>
      <c r="J377" t="s">
        <v>11923</v>
      </c>
      <c r="K377" t="s">
        <v>1851</v>
      </c>
      <c r="L377" t="s">
        <v>11924</v>
      </c>
      <c r="M377" t="s">
        <v>11916</v>
      </c>
      <c r="N377" t="s">
        <v>1239</v>
      </c>
      <c r="O377" t="s">
        <v>1240</v>
      </c>
      <c r="P377" t="s">
        <v>1241</v>
      </c>
      <c r="Q377" t="s">
        <v>1242</v>
      </c>
      <c r="R377" t="s">
        <v>636</v>
      </c>
      <c r="S377" t="s">
        <v>11925</v>
      </c>
      <c r="T377" t="s">
        <v>11919</v>
      </c>
    </row>
    <row r="378" spans="1:20" x14ac:dyDescent="0.25">
      <c r="A378" t="s">
        <v>258</v>
      </c>
      <c r="B378" t="s">
        <v>264</v>
      </c>
      <c r="C378">
        <v>139</v>
      </c>
      <c r="D378">
        <v>1</v>
      </c>
      <c r="E378" t="s">
        <v>11921</v>
      </c>
      <c r="F378">
        <v>399</v>
      </c>
      <c r="G378">
        <v>0</v>
      </c>
      <c r="H378" t="s">
        <v>1233</v>
      </c>
      <c r="I378" t="s">
        <v>11922</v>
      </c>
      <c r="J378" t="s">
        <v>11923</v>
      </c>
      <c r="K378" t="s">
        <v>1851</v>
      </c>
      <c r="L378" t="s">
        <v>11924</v>
      </c>
      <c r="M378" t="s">
        <v>11916</v>
      </c>
      <c r="N378" t="s">
        <v>1239</v>
      </c>
      <c r="O378" t="s">
        <v>1240</v>
      </c>
      <c r="P378" t="s">
        <v>1241</v>
      </c>
      <c r="Q378" t="s">
        <v>1242</v>
      </c>
      <c r="R378" t="s">
        <v>636</v>
      </c>
      <c r="S378" t="s">
        <v>11925</v>
      </c>
      <c r="T378" t="s">
        <v>11919</v>
      </c>
    </row>
    <row r="379" spans="1:20" x14ac:dyDescent="0.25">
      <c r="A379" t="s">
        <v>257</v>
      </c>
      <c r="B379" t="s">
        <v>263</v>
      </c>
      <c r="C379">
        <v>139</v>
      </c>
      <c r="D379">
        <v>1</v>
      </c>
      <c r="E379" t="s">
        <v>11921</v>
      </c>
      <c r="F379">
        <v>399</v>
      </c>
      <c r="G379">
        <v>0</v>
      </c>
      <c r="H379" t="s">
        <v>1233</v>
      </c>
      <c r="I379" t="s">
        <v>11922</v>
      </c>
      <c r="J379" t="s">
        <v>11923</v>
      </c>
      <c r="K379" t="s">
        <v>1851</v>
      </c>
      <c r="L379" t="s">
        <v>11924</v>
      </c>
      <c r="M379" t="s">
        <v>11916</v>
      </c>
      <c r="N379" t="s">
        <v>1239</v>
      </c>
      <c r="O379" t="s">
        <v>1240</v>
      </c>
      <c r="P379" t="s">
        <v>1241</v>
      </c>
      <c r="Q379" t="s">
        <v>1242</v>
      </c>
      <c r="R379" t="s">
        <v>636</v>
      </c>
      <c r="S379" t="s">
        <v>11925</v>
      </c>
      <c r="T379" t="s">
        <v>11919</v>
      </c>
    </row>
    <row r="380" spans="1:20" x14ac:dyDescent="0.25">
      <c r="A380" t="s">
        <v>256</v>
      </c>
      <c r="B380" t="s">
        <v>262</v>
      </c>
      <c r="C380">
        <v>139</v>
      </c>
      <c r="D380">
        <v>1</v>
      </c>
      <c r="E380" t="s">
        <v>11921</v>
      </c>
      <c r="F380">
        <v>399</v>
      </c>
      <c r="G380">
        <v>0</v>
      </c>
      <c r="H380" t="s">
        <v>1233</v>
      </c>
      <c r="I380" t="s">
        <v>11922</v>
      </c>
      <c r="J380" t="s">
        <v>11923</v>
      </c>
      <c r="K380" t="s">
        <v>1851</v>
      </c>
      <c r="L380" t="s">
        <v>11924</v>
      </c>
      <c r="M380" t="s">
        <v>11916</v>
      </c>
      <c r="N380" t="s">
        <v>1239</v>
      </c>
      <c r="O380" t="s">
        <v>1240</v>
      </c>
      <c r="P380" t="s">
        <v>1241</v>
      </c>
      <c r="Q380" t="s">
        <v>1242</v>
      </c>
      <c r="R380" t="s">
        <v>636</v>
      </c>
      <c r="S380" t="s">
        <v>11925</v>
      </c>
      <c r="T380" t="s">
        <v>11919</v>
      </c>
    </row>
    <row r="381" spans="1:20" x14ac:dyDescent="0.25">
      <c r="A381" t="s">
        <v>164</v>
      </c>
      <c r="B381" t="s">
        <v>165</v>
      </c>
      <c r="C381">
        <v>65</v>
      </c>
      <c r="D381">
        <v>2</v>
      </c>
      <c r="E381" t="s">
        <v>11926</v>
      </c>
      <c r="F381">
        <v>199</v>
      </c>
      <c r="G381">
        <v>0</v>
      </c>
      <c r="H381" t="s">
        <v>1233</v>
      </c>
      <c r="I381" t="s">
        <v>11927</v>
      </c>
      <c r="J381" t="s">
        <v>11928</v>
      </c>
      <c r="K381" t="s">
        <v>6724</v>
      </c>
      <c r="L381" t="s">
        <v>11929</v>
      </c>
      <c r="M381" t="s">
        <v>11930</v>
      </c>
      <c r="N381" t="s">
        <v>1239</v>
      </c>
      <c r="O381" t="s">
        <v>1240</v>
      </c>
      <c r="P381" t="s">
        <v>1241</v>
      </c>
      <c r="Q381" t="s">
        <v>1242</v>
      </c>
      <c r="R381" t="s">
        <v>636</v>
      </c>
      <c r="S381" t="s">
        <v>11931</v>
      </c>
      <c r="T381" t="s">
        <v>11930</v>
      </c>
    </row>
    <row r="382" spans="1:20" x14ac:dyDescent="0.25">
      <c r="A382" t="s">
        <v>118</v>
      </c>
      <c r="B382" t="s">
        <v>91</v>
      </c>
      <c r="C382">
        <v>100</v>
      </c>
      <c r="D382">
        <v>1</v>
      </c>
      <c r="E382" t="s">
        <v>11926</v>
      </c>
      <c r="F382">
        <v>199</v>
      </c>
      <c r="G382">
        <v>0</v>
      </c>
      <c r="H382" t="s">
        <v>1233</v>
      </c>
      <c r="I382" t="s">
        <v>11927</v>
      </c>
      <c r="J382" t="s">
        <v>11928</v>
      </c>
      <c r="K382" t="s">
        <v>6724</v>
      </c>
      <c r="L382" t="s">
        <v>11929</v>
      </c>
      <c r="M382" t="s">
        <v>11930</v>
      </c>
      <c r="N382" t="s">
        <v>1239</v>
      </c>
      <c r="O382" t="s">
        <v>1240</v>
      </c>
      <c r="P382" t="s">
        <v>1241</v>
      </c>
      <c r="Q382" t="s">
        <v>1242</v>
      </c>
      <c r="R382" t="s">
        <v>636</v>
      </c>
      <c r="S382" t="s">
        <v>11931</v>
      </c>
      <c r="T382" t="s">
        <v>11930</v>
      </c>
    </row>
    <row r="383" spans="1:20" x14ac:dyDescent="0.25">
      <c r="A383" t="s">
        <v>164</v>
      </c>
      <c r="B383" t="s">
        <v>165</v>
      </c>
      <c r="C383">
        <v>65</v>
      </c>
      <c r="D383">
        <v>2</v>
      </c>
      <c r="E383" t="s">
        <v>11932</v>
      </c>
      <c r="F383">
        <v>199</v>
      </c>
      <c r="G383">
        <v>0</v>
      </c>
      <c r="H383" t="s">
        <v>1233</v>
      </c>
      <c r="I383" t="s">
        <v>11933</v>
      </c>
      <c r="J383" t="s">
        <v>11934</v>
      </c>
      <c r="K383" t="s">
        <v>11331</v>
      </c>
      <c r="L383" t="s">
        <v>11935</v>
      </c>
      <c r="M383" t="s">
        <v>11936</v>
      </c>
      <c r="N383" t="s">
        <v>1239</v>
      </c>
      <c r="O383" t="s">
        <v>1240</v>
      </c>
      <c r="P383" t="s">
        <v>1241</v>
      </c>
      <c r="Q383" t="s">
        <v>1242</v>
      </c>
      <c r="R383" t="s">
        <v>636</v>
      </c>
      <c r="S383" t="s">
        <v>11937</v>
      </c>
      <c r="T383" t="s">
        <v>11938</v>
      </c>
    </row>
    <row r="384" spans="1:20" x14ac:dyDescent="0.25">
      <c r="A384" t="s">
        <v>118</v>
      </c>
      <c r="B384" t="s">
        <v>91</v>
      </c>
      <c r="C384">
        <v>100</v>
      </c>
      <c r="D384">
        <v>1</v>
      </c>
      <c r="E384" t="s">
        <v>11932</v>
      </c>
      <c r="F384">
        <v>199</v>
      </c>
      <c r="G384">
        <v>0</v>
      </c>
      <c r="H384" t="s">
        <v>1233</v>
      </c>
      <c r="I384" t="s">
        <v>11933</v>
      </c>
      <c r="J384" t="s">
        <v>11934</v>
      </c>
      <c r="K384" t="s">
        <v>11331</v>
      </c>
      <c r="L384" t="s">
        <v>11935</v>
      </c>
      <c r="M384" t="s">
        <v>11936</v>
      </c>
      <c r="N384" t="s">
        <v>1239</v>
      </c>
      <c r="O384" t="s">
        <v>1240</v>
      </c>
      <c r="P384" t="s">
        <v>1241</v>
      </c>
      <c r="Q384" t="s">
        <v>1242</v>
      </c>
      <c r="R384" t="s">
        <v>636</v>
      </c>
      <c r="S384" t="s">
        <v>11937</v>
      </c>
      <c r="T384" t="s">
        <v>11938</v>
      </c>
    </row>
    <row r="385" spans="1:20" x14ac:dyDescent="0.25">
      <c r="A385" t="s">
        <v>164</v>
      </c>
      <c r="B385" t="s">
        <v>165</v>
      </c>
      <c r="C385">
        <v>40</v>
      </c>
      <c r="D385">
        <v>10</v>
      </c>
      <c r="E385" t="s">
        <v>11939</v>
      </c>
      <c r="F385">
        <v>276.25</v>
      </c>
      <c r="G385">
        <v>0</v>
      </c>
      <c r="H385" t="s">
        <v>661</v>
      </c>
      <c r="I385" t="s">
        <v>11940</v>
      </c>
      <c r="J385" t="s">
        <v>776</v>
      </c>
      <c r="K385" t="s">
        <v>635</v>
      </c>
      <c r="L385" t="s">
        <v>636</v>
      </c>
      <c r="M385" t="s">
        <v>11938</v>
      </c>
      <c r="N385" t="s">
        <v>635</v>
      </c>
      <c r="O385" t="s">
        <v>668</v>
      </c>
      <c r="P385" t="s">
        <v>22</v>
      </c>
      <c r="Q385" t="s">
        <v>669</v>
      </c>
      <c r="R385" t="s">
        <v>636</v>
      </c>
      <c r="S385" t="s">
        <v>11941</v>
      </c>
      <c r="T385" t="s">
        <v>11938</v>
      </c>
    </row>
    <row r="386" spans="1:20" x14ac:dyDescent="0.25">
      <c r="A386" t="s">
        <v>164</v>
      </c>
      <c r="B386" t="s">
        <v>165</v>
      </c>
      <c r="C386">
        <v>40</v>
      </c>
      <c r="D386">
        <v>10</v>
      </c>
      <c r="E386" t="s">
        <v>11942</v>
      </c>
      <c r="F386">
        <v>276.25</v>
      </c>
      <c r="G386">
        <v>0</v>
      </c>
      <c r="H386" t="s">
        <v>661</v>
      </c>
      <c r="I386" t="s">
        <v>11943</v>
      </c>
      <c r="J386" t="s">
        <v>643</v>
      </c>
      <c r="K386" t="s">
        <v>635</v>
      </c>
      <c r="L386" t="s">
        <v>636</v>
      </c>
      <c r="M386" t="s">
        <v>11944</v>
      </c>
      <c r="N386" t="s">
        <v>635</v>
      </c>
      <c r="O386" t="s">
        <v>638</v>
      </c>
      <c r="P386" t="s">
        <v>22</v>
      </c>
      <c r="Q386" t="s">
        <v>639</v>
      </c>
      <c r="R386" t="s">
        <v>636</v>
      </c>
      <c r="S386" t="s">
        <v>11945</v>
      </c>
      <c r="T386" t="s">
        <v>11944</v>
      </c>
    </row>
    <row r="387" spans="1:20" x14ac:dyDescent="0.25">
      <c r="A387" t="s">
        <v>39</v>
      </c>
      <c r="B387" t="s">
        <v>1715</v>
      </c>
      <c r="C387">
        <v>64</v>
      </c>
      <c r="D387">
        <v>1</v>
      </c>
      <c r="E387" t="s">
        <v>11946</v>
      </c>
      <c r="F387">
        <v>71</v>
      </c>
      <c r="G387">
        <v>7</v>
      </c>
      <c r="H387" t="s">
        <v>647</v>
      </c>
      <c r="I387" t="s">
        <v>11947</v>
      </c>
      <c r="J387" t="s">
        <v>11948</v>
      </c>
      <c r="K387" t="s">
        <v>1236</v>
      </c>
      <c r="L387" t="s">
        <v>11949</v>
      </c>
      <c r="M387" t="s">
        <v>11950</v>
      </c>
      <c r="N387" t="s">
        <v>635</v>
      </c>
      <c r="O387" t="s">
        <v>706</v>
      </c>
      <c r="P387" t="s">
        <v>40</v>
      </c>
      <c r="Q387" t="s">
        <v>707</v>
      </c>
      <c r="R387" t="s">
        <v>636</v>
      </c>
      <c r="S387" t="s">
        <v>11951</v>
      </c>
      <c r="T387" t="s">
        <v>11950</v>
      </c>
    </row>
    <row r="388" spans="1:20" x14ac:dyDescent="0.25">
      <c r="A388" t="s">
        <v>20</v>
      </c>
      <c r="B388" t="s">
        <v>21</v>
      </c>
      <c r="C388">
        <v>60</v>
      </c>
      <c r="D388">
        <v>2</v>
      </c>
      <c r="E388" t="s">
        <v>11952</v>
      </c>
      <c r="F388">
        <v>186</v>
      </c>
      <c r="G388">
        <v>8</v>
      </c>
      <c r="H388" t="s">
        <v>661</v>
      </c>
      <c r="I388" t="s">
        <v>8459</v>
      </c>
      <c r="J388" t="s">
        <v>2451</v>
      </c>
      <c r="K388" t="s">
        <v>635</v>
      </c>
      <c r="L388" t="s">
        <v>636</v>
      </c>
      <c r="M388" t="s">
        <v>11953</v>
      </c>
      <c r="N388" t="s">
        <v>635</v>
      </c>
      <c r="O388" t="s">
        <v>668</v>
      </c>
      <c r="P388" t="s">
        <v>22</v>
      </c>
      <c r="Q388" t="s">
        <v>669</v>
      </c>
      <c r="R388" t="s">
        <v>636</v>
      </c>
      <c r="S388" t="s">
        <v>11954</v>
      </c>
      <c r="T388" t="s">
        <v>11953</v>
      </c>
    </row>
    <row r="389" spans="1:20" x14ac:dyDescent="0.25">
      <c r="A389" t="s">
        <v>23</v>
      </c>
      <c r="B389" t="s">
        <v>24</v>
      </c>
      <c r="C389">
        <v>60</v>
      </c>
      <c r="D389">
        <v>2</v>
      </c>
      <c r="E389" t="s">
        <v>11952</v>
      </c>
      <c r="F389">
        <v>186</v>
      </c>
      <c r="G389">
        <v>8</v>
      </c>
      <c r="H389" t="s">
        <v>661</v>
      </c>
      <c r="I389" t="s">
        <v>8459</v>
      </c>
      <c r="J389" t="s">
        <v>2451</v>
      </c>
      <c r="K389" t="s">
        <v>635</v>
      </c>
      <c r="L389" t="s">
        <v>636</v>
      </c>
      <c r="M389" t="s">
        <v>11953</v>
      </c>
      <c r="N389" t="s">
        <v>635</v>
      </c>
      <c r="O389" t="s">
        <v>668</v>
      </c>
      <c r="P389" t="s">
        <v>22</v>
      </c>
      <c r="Q389" t="s">
        <v>669</v>
      </c>
      <c r="R389" t="s">
        <v>636</v>
      </c>
      <c r="S389" t="s">
        <v>11954</v>
      </c>
      <c r="T389" t="s">
        <v>11953</v>
      </c>
    </row>
    <row r="390" spans="1:20" x14ac:dyDescent="0.25">
      <c r="A390" t="s">
        <v>25</v>
      </c>
      <c r="B390" t="s">
        <v>26</v>
      </c>
      <c r="C390">
        <v>60</v>
      </c>
      <c r="D390">
        <v>2</v>
      </c>
      <c r="E390" t="s">
        <v>11952</v>
      </c>
      <c r="F390">
        <v>186</v>
      </c>
      <c r="G390">
        <v>8</v>
      </c>
      <c r="H390" t="s">
        <v>661</v>
      </c>
      <c r="I390" t="s">
        <v>8459</v>
      </c>
      <c r="J390" t="s">
        <v>2451</v>
      </c>
      <c r="K390" t="s">
        <v>635</v>
      </c>
      <c r="L390" t="s">
        <v>636</v>
      </c>
      <c r="M390" t="s">
        <v>11953</v>
      </c>
      <c r="N390" t="s">
        <v>635</v>
      </c>
      <c r="O390" t="s">
        <v>668</v>
      </c>
      <c r="P390" t="s">
        <v>22</v>
      </c>
      <c r="Q390" t="s">
        <v>669</v>
      </c>
      <c r="R390" t="s">
        <v>636</v>
      </c>
      <c r="S390" t="s">
        <v>11954</v>
      </c>
      <c r="T390" t="s">
        <v>11953</v>
      </c>
    </row>
    <row r="391" spans="1:20" x14ac:dyDescent="0.25">
      <c r="A391" t="s">
        <v>164</v>
      </c>
      <c r="B391" t="s">
        <v>165</v>
      </c>
      <c r="C391">
        <v>33.333333333333336</v>
      </c>
      <c r="D391">
        <v>3</v>
      </c>
      <c r="E391" t="s">
        <v>11955</v>
      </c>
      <c r="F391">
        <v>110</v>
      </c>
      <c r="G391">
        <v>10</v>
      </c>
      <c r="H391" t="s">
        <v>661</v>
      </c>
      <c r="I391" t="s">
        <v>11956</v>
      </c>
      <c r="J391" t="s">
        <v>839</v>
      </c>
      <c r="K391" t="s">
        <v>635</v>
      </c>
      <c r="L391" t="s">
        <v>636</v>
      </c>
      <c r="M391" t="s">
        <v>11957</v>
      </c>
      <c r="N391" t="s">
        <v>635</v>
      </c>
      <c r="O391" t="s">
        <v>638</v>
      </c>
      <c r="P391" t="s">
        <v>22</v>
      </c>
      <c r="Q391" t="s">
        <v>639</v>
      </c>
      <c r="R391" t="s">
        <v>636</v>
      </c>
      <c r="S391" t="s">
        <v>11958</v>
      </c>
      <c r="T391" t="s">
        <v>11957</v>
      </c>
    </row>
    <row r="392" spans="1:20" x14ac:dyDescent="0.25">
      <c r="A392" t="s">
        <v>20</v>
      </c>
      <c r="B392" t="s">
        <v>21</v>
      </c>
      <c r="C392">
        <v>60</v>
      </c>
      <c r="D392">
        <v>2</v>
      </c>
      <c r="E392" t="s">
        <v>11959</v>
      </c>
      <c r="F392">
        <v>178</v>
      </c>
      <c r="G392">
        <v>0</v>
      </c>
      <c r="H392" t="s">
        <v>661</v>
      </c>
      <c r="I392" t="s">
        <v>11960</v>
      </c>
      <c r="J392" t="s">
        <v>884</v>
      </c>
      <c r="K392" t="s">
        <v>635</v>
      </c>
      <c r="L392" t="s">
        <v>636</v>
      </c>
      <c r="M392" t="s">
        <v>11957</v>
      </c>
      <c r="N392" t="s">
        <v>635</v>
      </c>
      <c r="O392" t="s">
        <v>668</v>
      </c>
      <c r="P392" t="s">
        <v>22</v>
      </c>
      <c r="Q392" t="s">
        <v>669</v>
      </c>
      <c r="R392" t="s">
        <v>636</v>
      </c>
      <c r="S392" t="s">
        <v>11961</v>
      </c>
      <c r="T392" t="s">
        <v>11957</v>
      </c>
    </row>
    <row r="393" spans="1:20" x14ac:dyDescent="0.25">
      <c r="A393" t="s">
        <v>23</v>
      </c>
      <c r="B393" t="s">
        <v>24</v>
      </c>
      <c r="C393">
        <v>60</v>
      </c>
      <c r="D393">
        <v>2</v>
      </c>
      <c r="E393" t="s">
        <v>11959</v>
      </c>
      <c r="F393">
        <v>178</v>
      </c>
      <c r="G393">
        <v>0</v>
      </c>
      <c r="H393" t="s">
        <v>661</v>
      </c>
      <c r="I393" t="s">
        <v>11960</v>
      </c>
      <c r="J393" t="s">
        <v>884</v>
      </c>
      <c r="K393" t="s">
        <v>635</v>
      </c>
      <c r="L393" t="s">
        <v>636</v>
      </c>
      <c r="M393" t="s">
        <v>11957</v>
      </c>
      <c r="N393" t="s">
        <v>635</v>
      </c>
      <c r="O393" t="s">
        <v>668</v>
      </c>
      <c r="P393" t="s">
        <v>22</v>
      </c>
      <c r="Q393" t="s">
        <v>669</v>
      </c>
      <c r="R393" t="s">
        <v>636</v>
      </c>
      <c r="S393" t="s">
        <v>11961</v>
      </c>
      <c r="T393" t="s">
        <v>11957</v>
      </c>
    </row>
    <row r="394" spans="1:20" x14ac:dyDescent="0.25">
      <c r="A394" t="s">
        <v>25</v>
      </c>
      <c r="B394" t="s">
        <v>26</v>
      </c>
      <c r="C394">
        <v>60</v>
      </c>
      <c r="D394">
        <v>2</v>
      </c>
      <c r="E394" t="s">
        <v>11959</v>
      </c>
      <c r="F394">
        <v>178</v>
      </c>
      <c r="G394">
        <v>0</v>
      </c>
      <c r="H394" t="s">
        <v>661</v>
      </c>
      <c r="I394" t="s">
        <v>11960</v>
      </c>
      <c r="J394" t="s">
        <v>884</v>
      </c>
      <c r="K394" t="s">
        <v>635</v>
      </c>
      <c r="L394" t="s">
        <v>636</v>
      </c>
      <c r="M394" t="s">
        <v>11957</v>
      </c>
      <c r="N394" t="s">
        <v>635</v>
      </c>
      <c r="O394" t="s">
        <v>668</v>
      </c>
      <c r="P394" t="s">
        <v>22</v>
      </c>
      <c r="Q394" t="s">
        <v>669</v>
      </c>
      <c r="R394" t="s">
        <v>636</v>
      </c>
      <c r="S394" t="s">
        <v>11961</v>
      </c>
      <c r="T394" t="s">
        <v>11957</v>
      </c>
    </row>
    <row r="395" spans="1:20" x14ac:dyDescent="0.25">
      <c r="A395" t="s">
        <v>20</v>
      </c>
      <c r="B395" t="s">
        <v>21</v>
      </c>
      <c r="C395">
        <v>50</v>
      </c>
      <c r="D395">
        <v>1</v>
      </c>
      <c r="E395" t="s">
        <v>11962</v>
      </c>
      <c r="F395">
        <v>158.38</v>
      </c>
      <c r="G395">
        <v>7</v>
      </c>
      <c r="H395" t="s">
        <v>1510</v>
      </c>
      <c r="I395" t="s">
        <v>11963</v>
      </c>
      <c r="J395" t="s">
        <v>11964</v>
      </c>
      <c r="K395" t="s">
        <v>1058</v>
      </c>
      <c r="L395" t="s">
        <v>11965</v>
      </c>
      <c r="M395" t="s">
        <v>11966</v>
      </c>
      <c r="N395" t="s">
        <v>635</v>
      </c>
      <c r="O395" t="s">
        <v>706</v>
      </c>
      <c r="P395" t="s">
        <v>40</v>
      </c>
      <c r="Q395" t="s">
        <v>707</v>
      </c>
      <c r="R395" t="s">
        <v>636</v>
      </c>
      <c r="S395" t="s">
        <v>11967</v>
      </c>
      <c r="T395" t="s">
        <v>11957</v>
      </c>
    </row>
    <row r="396" spans="1:20" x14ac:dyDescent="0.25">
      <c r="A396" t="s">
        <v>23</v>
      </c>
      <c r="B396" t="s">
        <v>24</v>
      </c>
      <c r="C396">
        <v>50</v>
      </c>
      <c r="D396">
        <v>1</v>
      </c>
      <c r="E396" t="s">
        <v>11962</v>
      </c>
      <c r="F396">
        <v>158.38</v>
      </c>
      <c r="G396">
        <v>7</v>
      </c>
      <c r="H396" t="s">
        <v>1510</v>
      </c>
      <c r="I396" t="s">
        <v>11963</v>
      </c>
      <c r="J396" t="s">
        <v>11964</v>
      </c>
      <c r="K396" t="s">
        <v>1058</v>
      </c>
      <c r="L396" t="s">
        <v>11965</v>
      </c>
      <c r="M396" t="s">
        <v>11966</v>
      </c>
      <c r="N396" t="s">
        <v>635</v>
      </c>
      <c r="O396" t="s">
        <v>706</v>
      </c>
      <c r="P396" t="s">
        <v>40</v>
      </c>
      <c r="Q396" t="s">
        <v>707</v>
      </c>
      <c r="R396" t="s">
        <v>636</v>
      </c>
      <c r="S396" t="s">
        <v>11967</v>
      </c>
      <c r="T396" t="s">
        <v>11957</v>
      </c>
    </row>
    <row r="397" spans="1:20" x14ac:dyDescent="0.25">
      <c r="A397" t="s">
        <v>25</v>
      </c>
      <c r="B397" t="s">
        <v>26</v>
      </c>
      <c r="C397">
        <v>50</v>
      </c>
      <c r="D397">
        <v>1</v>
      </c>
      <c r="E397" t="s">
        <v>11962</v>
      </c>
      <c r="F397">
        <v>158.38</v>
      </c>
      <c r="G397">
        <v>7</v>
      </c>
      <c r="H397" t="s">
        <v>1510</v>
      </c>
      <c r="I397" t="s">
        <v>11963</v>
      </c>
      <c r="J397" t="s">
        <v>11964</v>
      </c>
      <c r="K397" t="s">
        <v>1058</v>
      </c>
      <c r="L397" t="s">
        <v>11965</v>
      </c>
      <c r="M397" t="s">
        <v>11966</v>
      </c>
      <c r="N397" t="s">
        <v>635</v>
      </c>
      <c r="O397" t="s">
        <v>706</v>
      </c>
      <c r="P397" t="s">
        <v>40</v>
      </c>
      <c r="Q397" t="s">
        <v>707</v>
      </c>
      <c r="R397" t="s">
        <v>636</v>
      </c>
      <c r="S397" t="s">
        <v>11967</v>
      </c>
      <c r="T397" t="s">
        <v>11957</v>
      </c>
    </row>
    <row r="398" spans="1:20" x14ac:dyDescent="0.25">
      <c r="A398" t="s">
        <v>20</v>
      </c>
      <c r="B398" t="s">
        <v>21</v>
      </c>
      <c r="C398">
        <v>50</v>
      </c>
      <c r="D398">
        <v>1</v>
      </c>
      <c r="E398" t="s">
        <v>11962</v>
      </c>
      <c r="F398">
        <v>158.38</v>
      </c>
      <c r="G398">
        <v>7</v>
      </c>
      <c r="H398" t="s">
        <v>1510</v>
      </c>
      <c r="I398" t="s">
        <v>11963</v>
      </c>
      <c r="J398" t="s">
        <v>11964</v>
      </c>
      <c r="K398" t="s">
        <v>1058</v>
      </c>
      <c r="L398" t="s">
        <v>11965</v>
      </c>
      <c r="M398" t="s">
        <v>11966</v>
      </c>
      <c r="N398" t="s">
        <v>635</v>
      </c>
      <c r="O398" t="s">
        <v>706</v>
      </c>
      <c r="P398" t="s">
        <v>40</v>
      </c>
      <c r="Q398" t="s">
        <v>707</v>
      </c>
      <c r="R398" t="s">
        <v>636</v>
      </c>
      <c r="S398" t="s">
        <v>11967</v>
      </c>
      <c r="T398" t="s">
        <v>11957</v>
      </c>
    </row>
    <row r="399" spans="1:20" x14ac:dyDescent="0.25">
      <c r="A399" t="s">
        <v>23</v>
      </c>
      <c r="B399" t="s">
        <v>24</v>
      </c>
      <c r="C399">
        <v>50</v>
      </c>
      <c r="D399">
        <v>1</v>
      </c>
      <c r="E399" t="s">
        <v>11962</v>
      </c>
      <c r="F399">
        <v>158.38</v>
      </c>
      <c r="G399">
        <v>7</v>
      </c>
      <c r="H399" t="s">
        <v>1510</v>
      </c>
      <c r="I399" t="s">
        <v>11963</v>
      </c>
      <c r="J399" t="s">
        <v>11964</v>
      </c>
      <c r="K399" t="s">
        <v>1058</v>
      </c>
      <c r="L399" t="s">
        <v>11965</v>
      </c>
      <c r="M399" t="s">
        <v>11966</v>
      </c>
      <c r="N399" t="s">
        <v>635</v>
      </c>
      <c r="O399" t="s">
        <v>706</v>
      </c>
      <c r="P399" t="s">
        <v>40</v>
      </c>
      <c r="Q399" t="s">
        <v>707</v>
      </c>
      <c r="R399" t="s">
        <v>636</v>
      </c>
      <c r="S399" t="s">
        <v>11967</v>
      </c>
      <c r="T399" t="s">
        <v>11957</v>
      </c>
    </row>
    <row r="400" spans="1:20" x14ac:dyDescent="0.25">
      <c r="A400" t="s">
        <v>25</v>
      </c>
      <c r="B400" t="s">
        <v>26</v>
      </c>
      <c r="C400">
        <v>50</v>
      </c>
      <c r="D400">
        <v>1</v>
      </c>
      <c r="E400" t="s">
        <v>11962</v>
      </c>
      <c r="F400">
        <v>158.38</v>
      </c>
      <c r="G400">
        <v>7</v>
      </c>
      <c r="H400" t="s">
        <v>1510</v>
      </c>
      <c r="I400" t="s">
        <v>11963</v>
      </c>
      <c r="J400" t="s">
        <v>11964</v>
      </c>
      <c r="K400" t="s">
        <v>1058</v>
      </c>
      <c r="L400" t="s">
        <v>11965</v>
      </c>
      <c r="M400" t="s">
        <v>11966</v>
      </c>
      <c r="N400" t="s">
        <v>635</v>
      </c>
      <c r="O400" t="s">
        <v>706</v>
      </c>
      <c r="P400" t="s">
        <v>40</v>
      </c>
      <c r="Q400" t="s">
        <v>707</v>
      </c>
      <c r="R400" t="s">
        <v>636</v>
      </c>
      <c r="S400" t="s">
        <v>11967</v>
      </c>
      <c r="T400" t="s">
        <v>11957</v>
      </c>
    </row>
    <row r="401" spans="1:20" x14ac:dyDescent="0.25">
      <c r="A401" t="s">
        <v>35</v>
      </c>
      <c r="B401" t="s">
        <v>36</v>
      </c>
      <c r="C401">
        <v>66.666666666666671</v>
      </c>
      <c r="D401">
        <v>3</v>
      </c>
      <c r="E401" t="s">
        <v>11968</v>
      </c>
      <c r="F401">
        <v>99.99</v>
      </c>
      <c r="G401">
        <v>0</v>
      </c>
      <c r="H401" t="s">
        <v>661</v>
      </c>
      <c r="I401" t="s">
        <v>11969</v>
      </c>
      <c r="J401" t="s">
        <v>1896</v>
      </c>
      <c r="K401" t="s">
        <v>635</v>
      </c>
      <c r="L401" t="s">
        <v>636</v>
      </c>
      <c r="M401" t="s">
        <v>11970</v>
      </c>
      <c r="N401" t="s">
        <v>635</v>
      </c>
      <c r="O401" t="s">
        <v>668</v>
      </c>
      <c r="P401" t="s">
        <v>22</v>
      </c>
      <c r="Q401" t="s">
        <v>669</v>
      </c>
      <c r="R401" t="s">
        <v>636</v>
      </c>
      <c r="S401" t="s">
        <v>11971</v>
      </c>
      <c r="T401" t="s">
        <v>11970</v>
      </c>
    </row>
    <row r="402" spans="1:20" x14ac:dyDescent="0.25">
      <c r="A402" t="s">
        <v>20</v>
      </c>
      <c r="B402" t="s">
        <v>21</v>
      </c>
      <c r="C402">
        <v>60</v>
      </c>
      <c r="D402">
        <v>2</v>
      </c>
      <c r="E402" t="s">
        <v>11972</v>
      </c>
      <c r="F402">
        <v>178</v>
      </c>
      <c r="G402">
        <v>0</v>
      </c>
      <c r="H402" t="s">
        <v>661</v>
      </c>
      <c r="I402" t="s">
        <v>8197</v>
      </c>
      <c r="J402" t="s">
        <v>727</v>
      </c>
      <c r="K402" t="s">
        <v>635</v>
      </c>
      <c r="L402" t="s">
        <v>636</v>
      </c>
      <c r="M402" t="s">
        <v>11973</v>
      </c>
      <c r="N402" t="s">
        <v>635</v>
      </c>
      <c r="O402" t="s">
        <v>638</v>
      </c>
      <c r="P402" t="s">
        <v>22</v>
      </c>
      <c r="Q402" t="s">
        <v>639</v>
      </c>
      <c r="R402" t="s">
        <v>636</v>
      </c>
      <c r="S402" t="s">
        <v>11974</v>
      </c>
      <c r="T402" t="s">
        <v>11975</v>
      </c>
    </row>
    <row r="403" spans="1:20" x14ac:dyDescent="0.25">
      <c r="A403" t="s">
        <v>23</v>
      </c>
      <c r="B403" t="s">
        <v>24</v>
      </c>
      <c r="C403">
        <v>60</v>
      </c>
      <c r="D403">
        <v>2</v>
      </c>
      <c r="E403" t="s">
        <v>11972</v>
      </c>
      <c r="F403">
        <v>178</v>
      </c>
      <c r="G403">
        <v>0</v>
      </c>
      <c r="H403" t="s">
        <v>661</v>
      </c>
      <c r="I403" t="s">
        <v>8197</v>
      </c>
      <c r="J403" t="s">
        <v>727</v>
      </c>
      <c r="K403" t="s">
        <v>635</v>
      </c>
      <c r="L403" t="s">
        <v>636</v>
      </c>
      <c r="M403" t="s">
        <v>11973</v>
      </c>
      <c r="N403" t="s">
        <v>635</v>
      </c>
      <c r="O403" t="s">
        <v>638</v>
      </c>
      <c r="P403" t="s">
        <v>22</v>
      </c>
      <c r="Q403" t="s">
        <v>639</v>
      </c>
      <c r="R403" t="s">
        <v>636</v>
      </c>
      <c r="S403" t="s">
        <v>11974</v>
      </c>
      <c r="T403" t="s">
        <v>11975</v>
      </c>
    </row>
    <row r="404" spans="1:20" x14ac:dyDescent="0.25">
      <c r="A404" t="s">
        <v>25</v>
      </c>
      <c r="B404" t="s">
        <v>26</v>
      </c>
      <c r="C404">
        <v>60</v>
      </c>
      <c r="D404">
        <v>2</v>
      </c>
      <c r="E404" t="s">
        <v>11972</v>
      </c>
      <c r="F404">
        <v>178</v>
      </c>
      <c r="G404">
        <v>0</v>
      </c>
      <c r="H404" t="s">
        <v>661</v>
      </c>
      <c r="I404" t="s">
        <v>8197</v>
      </c>
      <c r="J404" t="s">
        <v>727</v>
      </c>
      <c r="K404" t="s">
        <v>635</v>
      </c>
      <c r="L404" t="s">
        <v>636</v>
      </c>
      <c r="M404" t="s">
        <v>11973</v>
      </c>
      <c r="N404" t="s">
        <v>635</v>
      </c>
      <c r="O404" t="s">
        <v>638</v>
      </c>
      <c r="P404" t="s">
        <v>22</v>
      </c>
      <c r="Q404" t="s">
        <v>639</v>
      </c>
      <c r="R404" t="s">
        <v>636</v>
      </c>
      <c r="S404" t="s">
        <v>11974</v>
      </c>
      <c r="T404" t="s">
        <v>11975</v>
      </c>
    </row>
    <row r="405" spans="1:20" x14ac:dyDescent="0.25">
      <c r="A405" t="s">
        <v>20</v>
      </c>
      <c r="B405" t="s">
        <v>21</v>
      </c>
      <c r="C405">
        <v>60</v>
      </c>
      <c r="D405">
        <v>2</v>
      </c>
      <c r="E405" t="s">
        <v>11976</v>
      </c>
      <c r="F405">
        <v>178</v>
      </c>
      <c r="G405">
        <v>0</v>
      </c>
      <c r="H405" t="s">
        <v>661</v>
      </c>
      <c r="I405" t="s">
        <v>6839</v>
      </c>
      <c r="J405" t="s">
        <v>869</v>
      </c>
      <c r="K405" t="s">
        <v>635</v>
      </c>
      <c r="L405" t="s">
        <v>636</v>
      </c>
      <c r="M405" t="s">
        <v>11973</v>
      </c>
      <c r="N405" t="s">
        <v>635</v>
      </c>
      <c r="O405" t="s">
        <v>638</v>
      </c>
      <c r="P405" t="s">
        <v>22</v>
      </c>
      <c r="Q405" t="s">
        <v>639</v>
      </c>
      <c r="R405" t="s">
        <v>636</v>
      </c>
      <c r="S405" t="s">
        <v>11977</v>
      </c>
      <c r="T405" t="s">
        <v>11975</v>
      </c>
    </row>
    <row r="406" spans="1:20" x14ac:dyDescent="0.25">
      <c r="A406" t="s">
        <v>23</v>
      </c>
      <c r="B406" t="s">
        <v>24</v>
      </c>
      <c r="C406">
        <v>60</v>
      </c>
      <c r="D406">
        <v>2</v>
      </c>
      <c r="E406" t="s">
        <v>11976</v>
      </c>
      <c r="F406">
        <v>178</v>
      </c>
      <c r="G406">
        <v>0</v>
      </c>
      <c r="H406" t="s">
        <v>661</v>
      </c>
      <c r="I406" t="s">
        <v>6839</v>
      </c>
      <c r="J406" t="s">
        <v>869</v>
      </c>
      <c r="K406" t="s">
        <v>635</v>
      </c>
      <c r="L406" t="s">
        <v>636</v>
      </c>
      <c r="M406" t="s">
        <v>11973</v>
      </c>
      <c r="N406" t="s">
        <v>635</v>
      </c>
      <c r="O406" t="s">
        <v>638</v>
      </c>
      <c r="P406" t="s">
        <v>22</v>
      </c>
      <c r="Q406" t="s">
        <v>639</v>
      </c>
      <c r="R406" t="s">
        <v>636</v>
      </c>
      <c r="S406" t="s">
        <v>11977</v>
      </c>
      <c r="T406" t="s">
        <v>11975</v>
      </c>
    </row>
    <row r="407" spans="1:20" x14ac:dyDescent="0.25">
      <c r="A407" t="s">
        <v>25</v>
      </c>
      <c r="B407" t="s">
        <v>26</v>
      </c>
      <c r="C407">
        <v>60</v>
      </c>
      <c r="D407">
        <v>2</v>
      </c>
      <c r="E407" t="s">
        <v>11976</v>
      </c>
      <c r="F407">
        <v>178</v>
      </c>
      <c r="G407">
        <v>0</v>
      </c>
      <c r="H407" t="s">
        <v>661</v>
      </c>
      <c r="I407" t="s">
        <v>6839</v>
      </c>
      <c r="J407" t="s">
        <v>869</v>
      </c>
      <c r="K407" t="s">
        <v>635</v>
      </c>
      <c r="L407" t="s">
        <v>636</v>
      </c>
      <c r="M407" t="s">
        <v>11973</v>
      </c>
      <c r="N407" t="s">
        <v>635</v>
      </c>
      <c r="O407" t="s">
        <v>638</v>
      </c>
      <c r="P407" t="s">
        <v>22</v>
      </c>
      <c r="Q407" t="s">
        <v>639</v>
      </c>
      <c r="R407" t="s">
        <v>636</v>
      </c>
      <c r="S407" t="s">
        <v>11977</v>
      </c>
      <c r="T407" t="s">
        <v>11975</v>
      </c>
    </row>
    <row r="408" spans="1:20" x14ac:dyDescent="0.25">
      <c r="A408" t="s">
        <v>20</v>
      </c>
      <c r="B408" t="s">
        <v>21</v>
      </c>
      <c r="C408">
        <v>50</v>
      </c>
      <c r="D408">
        <v>1</v>
      </c>
      <c r="E408" t="s">
        <v>11978</v>
      </c>
      <c r="F408">
        <v>99.99</v>
      </c>
      <c r="G408">
        <v>0</v>
      </c>
      <c r="H408" t="s">
        <v>661</v>
      </c>
      <c r="I408" t="s">
        <v>11979</v>
      </c>
      <c r="J408" t="s">
        <v>802</v>
      </c>
      <c r="K408" t="s">
        <v>635</v>
      </c>
      <c r="L408" t="s">
        <v>636</v>
      </c>
      <c r="M408" t="s">
        <v>11973</v>
      </c>
      <c r="N408" t="s">
        <v>635</v>
      </c>
      <c r="O408" t="s">
        <v>638</v>
      </c>
      <c r="P408" t="s">
        <v>22</v>
      </c>
      <c r="Q408" t="s">
        <v>639</v>
      </c>
      <c r="R408" t="s">
        <v>636</v>
      </c>
      <c r="S408" t="s">
        <v>11980</v>
      </c>
      <c r="T408" t="s">
        <v>11973</v>
      </c>
    </row>
    <row r="409" spans="1:20" x14ac:dyDescent="0.25">
      <c r="A409" t="s">
        <v>23</v>
      </c>
      <c r="B409" t="s">
        <v>24</v>
      </c>
      <c r="C409">
        <v>50</v>
      </c>
      <c r="D409">
        <v>1</v>
      </c>
      <c r="E409" t="s">
        <v>11978</v>
      </c>
      <c r="F409">
        <v>99.99</v>
      </c>
      <c r="G409">
        <v>0</v>
      </c>
      <c r="H409" t="s">
        <v>661</v>
      </c>
      <c r="I409" t="s">
        <v>11979</v>
      </c>
      <c r="J409" t="s">
        <v>802</v>
      </c>
      <c r="K409" t="s">
        <v>635</v>
      </c>
      <c r="L409" t="s">
        <v>636</v>
      </c>
      <c r="M409" t="s">
        <v>11973</v>
      </c>
      <c r="N409" t="s">
        <v>635</v>
      </c>
      <c r="O409" t="s">
        <v>638</v>
      </c>
      <c r="P409" t="s">
        <v>22</v>
      </c>
      <c r="Q409" t="s">
        <v>639</v>
      </c>
      <c r="R409" t="s">
        <v>636</v>
      </c>
      <c r="S409" t="s">
        <v>11980</v>
      </c>
      <c r="T409" t="s">
        <v>11973</v>
      </c>
    </row>
    <row r="410" spans="1:20" x14ac:dyDescent="0.25">
      <c r="A410" t="s">
        <v>25</v>
      </c>
      <c r="B410" t="s">
        <v>26</v>
      </c>
      <c r="C410">
        <v>50</v>
      </c>
      <c r="D410">
        <v>1</v>
      </c>
      <c r="E410" t="s">
        <v>11978</v>
      </c>
      <c r="F410">
        <v>99.99</v>
      </c>
      <c r="G410">
        <v>0</v>
      </c>
      <c r="H410" t="s">
        <v>661</v>
      </c>
      <c r="I410" t="s">
        <v>11979</v>
      </c>
      <c r="J410" t="s">
        <v>802</v>
      </c>
      <c r="K410" t="s">
        <v>635</v>
      </c>
      <c r="L410" t="s">
        <v>636</v>
      </c>
      <c r="M410" t="s">
        <v>11973</v>
      </c>
      <c r="N410" t="s">
        <v>635</v>
      </c>
      <c r="O410" t="s">
        <v>638</v>
      </c>
      <c r="P410" t="s">
        <v>22</v>
      </c>
      <c r="Q410" t="s">
        <v>639</v>
      </c>
      <c r="R410" t="s">
        <v>636</v>
      </c>
      <c r="S410" t="s">
        <v>11980</v>
      </c>
      <c r="T410" t="s">
        <v>11973</v>
      </c>
    </row>
    <row r="411" spans="1:20" x14ac:dyDescent="0.25">
      <c r="A411" t="s">
        <v>164</v>
      </c>
      <c r="B411" t="s">
        <v>165</v>
      </c>
      <c r="C411">
        <v>40</v>
      </c>
      <c r="D411">
        <v>10</v>
      </c>
      <c r="E411" t="s">
        <v>11981</v>
      </c>
      <c r="F411">
        <v>293.25</v>
      </c>
      <c r="G411">
        <v>0</v>
      </c>
      <c r="H411" t="s">
        <v>661</v>
      </c>
      <c r="I411" t="s">
        <v>8197</v>
      </c>
      <c r="J411" t="s">
        <v>727</v>
      </c>
      <c r="K411" t="s">
        <v>635</v>
      </c>
      <c r="L411" t="s">
        <v>636</v>
      </c>
      <c r="M411" t="s">
        <v>11982</v>
      </c>
      <c r="N411" t="s">
        <v>635</v>
      </c>
      <c r="O411" t="s">
        <v>638</v>
      </c>
      <c r="P411" t="s">
        <v>22</v>
      </c>
      <c r="Q411" t="s">
        <v>639</v>
      </c>
      <c r="R411" t="s">
        <v>636</v>
      </c>
      <c r="S411" t="s">
        <v>11983</v>
      </c>
      <c r="T411" t="s">
        <v>11982</v>
      </c>
    </row>
    <row r="412" spans="1:20" x14ac:dyDescent="0.25">
      <c r="A412" t="s">
        <v>20</v>
      </c>
      <c r="B412" t="s">
        <v>21</v>
      </c>
      <c r="C412">
        <v>60</v>
      </c>
      <c r="D412">
        <v>2</v>
      </c>
      <c r="E412" t="s">
        <v>11984</v>
      </c>
      <c r="F412">
        <v>178</v>
      </c>
      <c r="G412">
        <v>0</v>
      </c>
      <c r="H412" t="s">
        <v>661</v>
      </c>
      <c r="I412" t="s">
        <v>11985</v>
      </c>
      <c r="J412" t="s">
        <v>869</v>
      </c>
      <c r="K412" t="s">
        <v>635</v>
      </c>
      <c r="L412" t="s">
        <v>636</v>
      </c>
      <c r="M412" t="s">
        <v>11986</v>
      </c>
      <c r="N412" t="s">
        <v>635</v>
      </c>
      <c r="O412" t="s">
        <v>638</v>
      </c>
      <c r="P412" t="s">
        <v>22</v>
      </c>
      <c r="Q412" t="s">
        <v>639</v>
      </c>
      <c r="R412" t="s">
        <v>636</v>
      </c>
      <c r="S412" t="s">
        <v>11987</v>
      </c>
      <c r="T412" t="s">
        <v>11988</v>
      </c>
    </row>
    <row r="413" spans="1:20" x14ac:dyDescent="0.25">
      <c r="A413" t="s">
        <v>23</v>
      </c>
      <c r="B413" t="s">
        <v>24</v>
      </c>
      <c r="C413">
        <v>60</v>
      </c>
      <c r="D413">
        <v>2</v>
      </c>
      <c r="E413" t="s">
        <v>11984</v>
      </c>
      <c r="F413">
        <v>178</v>
      </c>
      <c r="G413">
        <v>0</v>
      </c>
      <c r="H413" t="s">
        <v>661</v>
      </c>
      <c r="I413" t="s">
        <v>11985</v>
      </c>
      <c r="J413" t="s">
        <v>869</v>
      </c>
      <c r="K413" t="s">
        <v>635</v>
      </c>
      <c r="L413" t="s">
        <v>636</v>
      </c>
      <c r="M413" t="s">
        <v>11986</v>
      </c>
      <c r="N413" t="s">
        <v>635</v>
      </c>
      <c r="O413" t="s">
        <v>638</v>
      </c>
      <c r="P413" t="s">
        <v>22</v>
      </c>
      <c r="Q413" t="s">
        <v>639</v>
      </c>
      <c r="R413" t="s">
        <v>636</v>
      </c>
      <c r="S413" t="s">
        <v>11987</v>
      </c>
      <c r="T413" t="s">
        <v>11986</v>
      </c>
    </row>
    <row r="414" spans="1:20" x14ac:dyDescent="0.25">
      <c r="A414" t="s">
        <v>25</v>
      </c>
      <c r="B414" t="s">
        <v>26</v>
      </c>
      <c r="C414">
        <v>60</v>
      </c>
      <c r="D414">
        <v>2</v>
      </c>
      <c r="E414" t="s">
        <v>11984</v>
      </c>
      <c r="F414">
        <v>178</v>
      </c>
      <c r="G414">
        <v>0</v>
      </c>
      <c r="H414" t="s">
        <v>661</v>
      </c>
      <c r="I414" t="s">
        <v>11985</v>
      </c>
      <c r="J414" t="s">
        <v>869</v>
      </c>
      <c r="K414" t="s">
        <v>635</v>
      </c>
      <c r="L414" t="s">
        <v>636</v>
      </c>
      <c r="M414" t="s">
        <v>11986</v>
      </c>
      <c r="N414" t="s">
        <v>635</v>
      </c>
      <c r="O414" t="s">
        <v>638</v>
      </c>
      <c r="P414" t="s">
        <v>22</v>
      </c>
      <c r="Q414" t="s">
        <v>639</v>
      </c>
      <c r="R414" t="s">
        <v>636</v>
      </c>
      <c r="S414" t="s">
        <v>11987</v>
      </c>
      <c r="T414" t="s">
        <v>11986</v>
      </c>
    </row>
    <row r="415" spans="1:20" x14ac:dyDescent="0.25">
      <c r="A415" t="s">
        <v>37</v>
      </c>
      <c r="B415" t="s">
        <v>38</v>
      </c>
      <c r="C415">
        <v>33</v>
      </c>
      <c r="D415">
        <v>10</v>
      </c>
      <c r="E415" t="s">
        <v>11989</v>
      </c>
      <c r="F415">
        <v>276.25</v>
      </c>
      <c r="G415">
        <v>0</v>
      </c>
      <c r="H415" t="s">
        <v>661</v>
      </c>
      <c r="I415" t="s">
        <v>11990</v>
      </c>
      <c r="J415" t="s">
        <v>2074</v>
      </c>
      <c r="K415" t="s">
        <v>635</v>
      </c>
      <c r="L415" t="s">
        <v>636</v>
      </c>
      <c r="M415" t="s">
        <v>11991</v>
      </c>
      <c r="N415" t="s">
        <v>635</v>
      </c>
      <c r="O415" t="s">
        <v>638</v>
      </c>
      <c r="P415" t="s">
        <v>22</v>
      </c>
      <c r="Q415" t="s">
        <v>639</v>
      </c>
      <c r="R415" t="s">
        <v>636</v>
      </c>
      <c r="S415" t="s">
        <v>11992</v>
      </c>
      <c r="T415" t="s">
        <v>11991</v>
      </c>
    </row>
    <row r="416" spans="1:20" x14ac:dyDescent="0.25">
      <c r="A416" t="s">
        <v>37</v>
      </c>
      <c r="B416" t="s">
        <v>38</v>
      </c>
      <c r="C416">
        <v>33</v>
      </c>
      <c r="D416">
        <v>10</v>
      </c>
      <c r="E416" t="s">
        <v>11993</v>
      </c>
      <c r="F416">
        <v>276.25</v>
      </c>
      <c r="G416">
        <v>0</v>
      </c>
      <c r="H416" t="s">
        <v>661</v>
      </c>
      <c r="I416" t="s">
        <v>11990</v>
      </c>
      <c r="J416" t="s">
        <v>2074</v>
      </c>
      <c r="K416" t="s">
        <v>635</v>
      </c>
      <c r="L416" t="s">
        <v>636</v>
      </c>
      <c r="M416" t="s">
        <v>11991</v>
      </c>
      <c r="N416" t="s">
        <v>635</v>
      </c>
      <c r="O416" t="s">
        <v>638</v>
      </c>
      <c r="P416" t="s">
        <v>22</v>
      </c>
      <c r="Q416" t="s">
        <v>639</v>
      </c>
      <c r="R416" t="s">
        <v>636</v>
      </c>
      <c r="S416" t="s">
        <v>11994</v>
      </c>
      <c r="T416" t="s">
        <v>11991</v>
      </c>
    </row>
    <row r="417" spans="1:20" x14ac:dyDescent="0.25">
      <c r="A417" t="s">
        <v>37</v>
      </c>
      <c r="B417" t="s">
        <v>38</v>
      </c>
      <c r="C417">
        <v>33</v>
      </c>
      <c r="D417">
        <v>10</v>
      </c>
      <c r="E417" t="s">
        <v>11995</v>
      </c>
      <c r="F417">
        <v>276.25</v>
      </c>
      <c r="G417">
        <v>0</v>
      </c>
      <c r="H417" t="s">
        <v>661</v>
      </c>
      <c r="I417" t="s">
        <v>11996</v>
      </c>
      <c r="J417" t="s">
        <v>1837</v>
      </c>
      <c r="K417" t="s">
        <v>635</v>
      </c>
      <c r="L417" t="s">
        <v>636</v>
      </c>
      <c r="M417" t="s">
        <v>11883</v>
      </c>
      <c r="N417" t="s">
        <v>635</v>
      </c>
      <c r="O417" t="s">
        <v>638</v>
      </c>
      <c r="P417" t="s">
        <v>22</v>
      </c>
      <c r="Q417" t="s">
        <v>639</v>
      </c>
      <c r="R417" t="s">
        <v>636</v>
      </c>
      <c r="S417" t="s">
        <v>11997</v>
      </c>
      <c r="T417" t="s">
        <v>11883</v>
      </c>
    </row>
    <row r="418" spans="1:20" x14ac:dyDescent="0.25">
      <c r="A418" t="s">
        <v>37</v>
      </c>
      <c r="B418" t="s">
        <v>38</v>
      </c>
      <c r="C418">
        <v>33</v>
      </c>
      <c r="D418">
        <v>10</v>
      </c>
      <c r="E418" t="s">
        <v>11998</v>
      </c>
      <c r="F418">
        <v>276.25</v>
      </c>
      <c r="G418">
        <v>0</v>
      </c>
      <c r="H418" t="s">
        <v>661</v>
      </c>
      <c r="I418" t="s">
        <v>11999</v>
      </c>
      <c r="J418" t="s">
        <v>721</v>
      </c>
      <c r="K418" t="s">
        <v>635</v>
      </c>
      <c r="L418" t="s">
        <v>636</v>
      </c>
      <c r="M418" t="s">
        <v>12000</v>
      </c>
      <c r="N418" t="s">
        <v>635</v>
      </c>
      <c r="O418" t="s">
        <v>638</v>
      </c>
      <c r="P418" t="s">
        <v>22</v>
      </c>
      <c r="Q418" t="s">
        <v>639</v>
      </c>
      <c r="R418" t="s">
        <v>636</v>
      </c>
      <c r="S418" t="s">
        <v>12001</v>
      </c>
      <c r="T418" t="s">
        <v>12000</v>
      </c>
    </row>
    <row r="419" spans="1:20" x14ac:dyDescent="0.25">
      <c r="A419" t="s">
        <v>39</v>
      </c>
      <c r="B419" t="s">
        <v>44</v>
      </c>
      <c r="C419">
        <v>66.333333333333329</v>
      </c>
      <c r="D419">
        <v>3</v>
      </c>
      <c r="E419" t="s">
        <v>12002</v>
      </c>
      <c r="F419">
        <v>240</v>
      </c>
      <c r="G419">
        <v>0</v>
      </c>
      <c r="H419" t="s">
        <v>647</v>
      </c>
      <c r="I419" t="s">
        <v>730</v>
      </c>
      <c r="J419" t="s">
        <v>12003</v>
      </c>
      <c r="K419" t="s">
        <v>1719</v>
      </c>
      <c r="L419" t="s">
        <v>3176</v>
      </c>
      <c r="M419" t="s">
        <v>12004</v>
      </c>
      <c r="N419" t="s">
        <v>635</v>
      </c>
      <c r="O419" t="s">
        <v>653</v>
      </c>
      <c r="P419" t="s">
        <v>43</v>
      </c>
      <c r="Q419" t="s">
        <v>654</v>
      </c>
      <c r="R419" t="s">
        <v>636</v>
      </c>
      <c r="S419" t="s">
        <v>12005</v>
      </c>
      <c r="T419" t="s">
        <v>12004</v>
      </c>
    </row>
    <row r="420" spans="1:20" x14ac:dyDescent="0.25">
      <c r="A420" t="s">
        <v>258</v>
      </c>
      <c r="B420" t="s">
        <v>264</v>
      </c>
      <c r="C420">
        <v>139</v>
      </c>
      <c r="D420">
        <v>1</v>
      </c>
      <c r="E420" t="s">
        <v>12006</v>
      </c>
      <c r="F420">
        <v>108.99</v>
      </c>
      <c r="G420">
        <v>0</v>
      </c>
      <c r="H420" t="s">
        <v>661</v>
      </c>
      <c r="I420" t="s">
        <v>7647</v>
      </c>
      <c r="J420" t="s">
        <v>1581</v>
      </c>
      <c r="K420" t="s">
        <v>635</v>
      </c>
      <c r="L420" t="s">
        <v>636</v>
      </c>
      <c r="M420" t="s">
        <v>12007</v>
      </c>
      <c r="N420" t="s">
        <v>635</v>
      </c>
      <c r="O420" t="s">
        <v>638</v>
      </c>
      <c r="P420" t="s">
        <v>22</v>
      </c>
      <c r="Q420" t="s">
        <v>639</v>
      </c>
      <c r="R420" t="s">
        <v>636</v>
      </c>
      <c r="S420" t="s">
        <v>12008</v>
      </c>
      <c r="T420" t="s">
        <v>12007</v>
      </c>
    </row>
    <row r="421" spans="1:20" x14ac:dyDescent="0.25">
      <c r="A421" t="s">
        <v>35</v>
      </c>
      <c r="B421" t="s">
        <v>36</v>
      </c>
      <c r="C421">
        <v>33</v>
      </c>
      <c r="D421">
        <v>10</v>
      </c>
      <c r="E421" t="s">
        <v>12009</v>
      </c>
      <c r="F421">
        <v>276.25</v>
      </c>
      <c r="G421">
        <v>0</v>
      </c>
      <c r="H421" t="s">
        <v>661</v>
      </c>
      <c r="I421" t="s">
        <v>12010</v>
      </c>
      <c r="J421" t="s">
        <v>967</v>
      </c>
      <c r="K421" t="s">
        <v>635</v>
      </c>
      <c r="L421" t="s">
        <v>636</v>
      </c>
      <c r="M421" t="s">
        <v>12007</v>
      </c>
      <c r="N421" t="s">
        <v>635</v>
      </c>
      <c r="O421" t="s">
        <v>638</v>
      </c>
      <c r="P421" t="s">
        <v>22</v>
      </c>
      <c r="Q421" t="s">
        <v>639</v>
      </c>
      <c r="R421" t="s">
        <v>636</v>
      </c>
      <c r="S421" t="s">
        <v>12011</v>
      </c>
      <c r="T421" t="s">
        <v>12007</v>
      </c>
    </row>
    <row r="422" spans="1:20" x14ac:dyDescent="0.25">
      <c r="A422" t="s">
        <v>37</v>
      </c>
      <c r="B422" t="s">
        <v>38</v>
      </c>
      <c r="C422">
        <v>33</v>
      </c>
      <c r="D422">
        <v>10</v>
      </c>
      <c r="E422" t="s">
        <v>12012</v>
      </c>
      <c r="F422">
        <v>276.25</v>
      </c>
      <c r="G422">
        <v>0</v>
      </c>
      <c r="H422" t="s">
        <v>661</v>
      </c>
      <c r="I422" t="s">
        <v>7647</v>
      </c>
      <c r="J422" t="s">
        <v>1581</v>
      </c>
      <c r="K422" t="s">
        <v>635</v>
      </c>
      <c r="L422" t="s">
        <v>636</v>
      </c>
      <c r="M422" t="s">
        <v>12013</v>
      </c>
      <c r="N422" t="s">
        <v>635</v>
      </c>
      <c r="O422" t="s">
        <v>638</v>
      </c>
      <c r="P422" t="s">
        <v>22</v>
      </c>
      <c r="Q422" t="s">
        <v>639</v>
      </c>
      <c r="R422" t="s">
        <v>636</v>
      </c>
      <c r="S422" t="s">
        <v>12014</v>
      </c>
      <c r="T422" t="s">
        <v>12013</v>
      </c>
    </row>
    <row r="423" spans="1:20" x14ac:dyDescent="0.25">
      <c r="A423" t="s">
        <v>37</v>
      </c>
      <c r="B423" t="s">
        <v>38</v>
      </c>
      <c r="C423">
        <v>33</v>
      </c>
      <c r="D423">
        <v>10</v>
      </c>
      <c r="E423" t="s">
        <v>12015</v>
      </c>
      <c r="F423">
        <v>276.25</v>
      </c>
      <c r="G423">
        <v>0</v>
      </c>
      <c r="H423" t="s">
        <v>661</v>
      </c>
      <c r="I423" t="s">
        <v>4452</v>
      </c>
      <c r="J423" t="s">
        <v>978</v>
      </c>
      <c r="K423" t="s">
        <v>635</v>
      </c>
      <c r="L423" t="s">
        <v>636</v>
      </c>
      <c r="M423" t="s">
        <v>12016</v>
      </c>
      <c r="N423" t="s">
        <v>635</v>
      </c>
      <c r="O423" t="s">
        <v>1071</v>
      </c>
      <c r="P423" t="s">
        <v>22</v>
      </c>
      <c r="Q423" t="s">
        <v>639</v>
      </c>
      <c r="R423" t="s">
        <v>636</v>
      </c>
      <c r="S423" t="s">
        <v>12017</v>
      </c>
      <c r="T423" t="s">
        <v>12013</v>
      </c>
    </row>
    <row r="424" spans="1:20" x14ac:dyDescent="0.25">
      <c r="A424" t="s">
        <v>20</v>
      </c>
      <c r="B424" t="s">
        <v>21</v>
      </c>
      <c r="C424">
        <v>50</v>
      </c>
      <c r="D424">
        <v>1</v>
      </c>
      <c r="E424" t="s">
        <v>12018</v>
      </c>
      <c r="F424">
        <v>100</v>
      </c>
      <c r="G424">
        <v>0</v>
      </c>
      <c r="H424" t="s">
        <v>661</v>
      </c>
      <c r="I424" t="s">
        <v>12019</v>
      </c>
      <c r="J424" t="s">
        <v>1214</v>
      </c>
      <c r="K424" t="s">
        <v>635</v>
      </c>
      <c r="L424" t="s">
        <v>636</v>
      </c>
      <c r="M424" t="s">
        <v>12020</v>
      </c>
      <c r="N424" t="s">
        <v>635</v>
      </c>
      <c r="O424" t="s">
        <v>638</v>
      </c>
      <c r="P424" t="s">
        <v>22</v>
      </c>
      <c r="Q424" t="s">
        <v>639</v>
      </c>
      <c r="R424" t="s">
        <v>636</v>
      </c>
      <c r="S424" t="s">
        <v>12021</v>
      </c>
      <c r="T424" t="s">
        <v>12016</v>
      </c>
    </row>
    <row r="425" spans="1:20" x14ac:dyDescent="0.25">
      <c r="A425" t="s">
        <v>23</v>
      </c>
      <c r="B425" t="s">
        <v>24</v>
      </c>
      <c r="C425">
        <v>50</v>
      </c>
      <c r="D425">
        <v>1</v>
      </c>
      <c r="E425" t="s">
        <v>12018</v>
      </c>
      <c r="F425">
        <v>100</v>
      </c>
      <c r="G425">
        <v>0</v>
      </c>
      <c r="H425" t="s">
        <v>661</v>
      </c>
      <c r="I425" t="s">
        <v>12019</v>
      </c>
      <c r="J425" t="s">
        <v>1214</v>
      </c>
      <c r="K425" t="s">
        <v>635</v>
      </c>
      <c r="L425" t="s">
        <v>636</v>
      </c>
      <c r="M425" t="s">
        <v>12020</v>
      </c>
      <c r="N425" t="s">
        <v>635</v>
      </c>
      <c r="O425" t="s">
        <v>638</v>
      </c>
      <c r="P425" t="s">
        <v>22</v>
      </c>
      <c r="Q425" t="s">
        <v>639</v>
      </c>
      <c r="R425" t="s">
        <v>636</v>
      </c>
      <c r="S425" t="s">
        <v>12021</v>
      </c>
      <c r="T425" t="s">
        <v>12016</v>
      </c>
    </row>
    <row r="426" spans="1:20" x14ac:dyDescent="0.25">
      <c r="A426" t="s">
        <v>25</v>
      </c>
      <c r="B426" t="s">
        <v>26</v>
      </c>
      <c r="C426">
        <v>50</v>
      </c>
      <c r="D426">
        <v>1</v>
      </c>
      <c r="E426" t="s">
        <v>12018</v>
      </c>
      <c r="F426">
        <v>100</v>
      </c>
      <c r="G426">
        <v>0</v>
      </c>
      <c r="H426" t="s">
        <v>661</v>
      </c>
      <c r="I426" t="s">
        <v>12019</v>
      </c>
      <c r="J426" t="s">
        <v>1214</v>
      </c>
      <c r="K426" t="s">
        <v>635</v>
      </c>
      <c r="L426" t="s">
        <v>636</v>
      </c>
      <c r="M426" t="s">
        <v>12020</v>
      </c>
      <c r="N426" t="s">
        <v>635</v>
      </c>
      <c r="O426" t="s">
        <v>638</v>
      </c>
      <c r="P426" t="s">
        <v>22</v>
      </c>
      <c r="Q426" t="s">
        <v>639</v>
      </c>
      <c r="R426" t="s">
        <v>636</v>
      </c>
      <c r="S426" t="s">
        <v>12021</v>
      </c>
      <c r="T426" t="s">
        <v>12016</v>
      </c>
    </row>
    <row r="427" spans="1:20" x14ac:dyDescent="0.25">
      <c r="A427" t="s">
        <v>35</v>
      </c>
      <c r="B427" t="s">
        <v>36</v>
      </c>
      <c r="C427">
        <v>33</v>
      </c>
      <c r="D427">
        <v>10</v>
      </c>
      <c r="E427" t="s">
        <v>12022</v>
      </c>
      <c r="F427">
        <v>556.75</v>
      </c>
      <c r="G427">
        <v>0</v>
      </c>
      <c r="H427" t="s">
        <v>661</v>
      </c>
      <c r="I427" t="s">
        <v>12023</v>
      </c>
      <c r="J427" t="s">
        <v>858</v>
      </c>
      <c r="K427" t="s">
        <v>635</v>
      </c>
      <c r="L427" t="s">
        <v>636</v>
      </c>
      <c r="M427" t="s">
        <v>12020</v>
      </c>
      <c r="N427" t="s">
        <v>635</v>
      </c>
      <c r="O427" t="s">
        <v>638</v>
      </c>
      <c r="P427" t="s">
        <v>22</v>
      </c>
      <c r="Q427" t="s">
        <v>639</v>
      </c>
      <c r="R427" t="s">
        <v>636</v>
      </c>
      <c r="S427" t="s">
        <v>12024</v>
      </c>
      <c r="T427" t="s">
        <v>12016</v>
      </c>
    </row>
    <row r="428" spans="1:20" x14ac:dyDescent="0.25">
      <c r="A428" t="s">
        <v>35</v>
      </c>
      <c r="B428" t="s">
        <v>36</v>
      </c>
      <c r="C428">
        <v>33</v>
      </c>
      <c r="D428">
        <v>10</v>
      </c>
      <c r="E428" t="s">
        <v>12022</v>
      </c>
      <c r="F428">
        <v>556.75</v>
      </c>
      <c r="G428">
        <v>0</v>
      </c>
      <c r="H428" t="s">
        <v>661</v>
      </c>
      <c r="I428" t="s">
        <v>12023</v>
      </c>
      <c r="J428" t="s">
        <v>858</v>
      </c>
      <c r="K428" t="s">
        <v>635</v>
      </c>
      <c r="L428" t="s">
        <v>636</v>
      </c>
      <c r="M428" t="s">
        <v>12020</v>
      </c>
      <c r="N428" t="s">
        <v>635</v>
      </c>
      <c r="O428" t="s">
        <v>638</v>
      </c>
      <c r="P428" t="s">
        <v>22</v>
      </c>
      <c r="Q428" t="s">
        <v>639</v>
      </c>
      <c r="R428" t="s">
        <v>636</v>
      </c>
      <c r="S428" t="s">
        <v>12024</v>
      </c>
      <c r="T428" t="s">
        <v>12016</v>
      </c>
    </row>
    <row r="429" spans="1:20" x14ac:dyDescent="0.25">
      <c r="A429" t="s">
        <v>164</v>
      </c>
      <c r="B429" t="s">
        <v>165</v>
      </c>
      <c r="C429">
        <v>40</v>
      </c>
      <c r="D429">
        <v>10</v>
      </c>
      <c r="E429" t="s">
        <v>12025</v>
      </c>
      <c r="F429">
        <v>276.25</v>
      </c>
      <c r="G429">
        <v>0</v>
      </c>
      <c r="H429" t="s">
        <v>661</v>
      </c>
      <c r="I429" t="s">
        <v>10274</v>
      </c>
      <c r="J429" t="s">
        <v>884</v>
      </c>
      <c r="K429" t="s">
        <v>635</v>
      </c>
      <c r="L429" t="s">
        <v>636</v>
      </c>
      <c r="M429" t="s">
        <v>12026</v>
      </c>
      <c r="N429" t="s">
        <v>635</v>
      </c>
      <c r="O429" t="s">
        <v>668</v>
      </c>
      <c r="P429" t="s">
        <v>22</v>
      </c>
      <c r="Q429" t="s">
        <v>669</v>
      </c>
      <c r="R429" t="s">
        <v>636</v>
      </c>
      <c r="S429" t="s">
        <v>12027</v>
      </c>
      <c r="T429" t="s">
        <v>12028</v>
      </c>
    </row>
    <row r="430" spans="1:20" x14ac:dyDescent="0.25">
      <c r="A430" t="s">
        <v>164</v>
      </c>
      <c r="B430" t="s">
        <v>165</v>
      </c>
      <c r="C430">
        <v>33.333333333333336</v>
      </c>
      <c r="D430">
        <v>6</v>
      </c>
      <c r="E430" t="s">
        <v>12029</v>
      </c>
      <c r="F430">
        <v>270</v>
      </c>
      <c r="G430">
        <v>0</v>
      </c>
      <c r="H430" t="s">
        <v>661</v>
      </c>
      <c r="I430" t="s">
        <v>1828</v>
      </c>
      <c r="J430" t="s">
        <v>12030</v>
      </c>
      <c r="K430" t="s">
        <v>2041</v>
      </c>
      <c r="L430" t="s">
        <v>2835</v>
      </c>
      <c r="M430" t="s">
        <v>12028</v>
      </c>
      <c r="N430" t="s">
        <v>635</v>
      </c>
      <c r="O430" t="s">
        <v>653</v>
      </c>
      <c r="P430" t="s">
        <v>43</v>
      </c>
      <c r="Q430" t="s">
        <v>654</v>
      </c>
      <c r="R430" t="s">
        <v>636</v>
      </c>
      <c r="S430" t="s">
        <v>12031</v>
      </c>
      <c r="T430" t="s">
        <v>12028</v>
      </c>
    </row>
    <row r="431" spans="1:20" x14ac:dyDescent="0.25">
      <c r="A431" t="s">
        <v>164</v>
      </c>
      <c r="B431" t="s">
        <v>165</v>
      </c>
      <c r="C431">
        <v>40</v>
      </c>
      <c r="D431">
        <v>10</v>
      </c>
      <c r="E431" t="s">
        <v>12032</v>
      </c>
      <c r="F431">
        <v>276.25</v>
      </c>
      <c r="G431">
        <v>0</v>
      </c>
      <c r="H431" t="s">
        <v>661</v>
      </c>
      <c r="I431" t="s">
        <v>12033</v>
      </c>
      <c r="J431" t="s">
        <v>1172</v>
      </c>
      <c r="K431" t="s">
        <v>635</v>
      </c>
      <c r="L431" t="s">
        <v>636</v>
      </c>
      <c r="M431" t="s">
        <v>12034</v>
      </c>
      <c r="N431" t="s">
        <v>635</v>
      </c>
      <c r="O431" t="s">
        <v>638</v>
      </c>
      <c r="P431" t="s">
        <v>22</v>
      </c>
      <c r="Q431" t="s">
        <v>639</v>
      </c>
      <c r="R431" t="s">
        <v>12035</v>
      </c>
      <c r="S431" t="s">
        <v>12036</v>
      </c>
      <c r="T431" t="s">
        <v>12037</v>
      </c>
    </row>
    <row r="432" spans="1:20" x14ac:dyDescent="0.25">
      <c r="A432" t="s">
        <v>164</v>
      </c>
      <c r="B432" t="s">
        <v>165</v>
      </c>
      <c r="C432">
        <v>50</v>
      </c>
      <c r="D432">
        <v>6</v>
      </c>
      <c r="E432" t="s">
        <v>12038</v>
      </c>
      <c r="F432">
        <v>182</v>
      </c>
      <c r="G432">
        <v>0</v>
      </c>
      <c r="H432" t="s">
        <v>661</v>
      </c>
      <c r="I432" t="s">
        <v>12039</v>
      </c>
      <c r="J432" t="s">
        <v>1209</v>
      </c>
      <c r="K432" t="s">
        <v>635</v>
      </c>
      <c r="L432" t="s">
        <v>636</v>
      </c>
      <c r="M432" t="s">
        <v>12040</v>
      </c>
      <c r="N432" t="s">
        <v>635</v>
      </c>
      <c r="O432" t="s">
        <v>638</v>
      </c>
      <c r="P432" t="s">
        <v>22</v>
      </c>
      <c r="Q432" t="s">
        <v>639</v>
      </c>
      <c r="R432" t="s">
        <v>12041</v>
      </c>
      <c r="S432" t="s">
        <v>12042</v>
      </c>
      <c r="T432" t="s">
        <v>12043</v>
      </c>
    </row>
    <row r="433" spans="1:20" x14ac:dyDescent="0.25">
      <c r="A433" t="s">
        <v>256</v>
      </c>
      <c r="B433" t="s">
        <v>262</v>
      </c>
      <c r="C433">
        <v>139</v>
      </c>
      <c r="D433">
        <v>1</v>
      </c>
      <c r="E433" t="s">
        <v>12044</v>
      </c>
      <c r="F433">
        <v>199</v>
      </c>
      <c r="G433">
        <v>0</v>
      </c>
      <c r="H433" t="s">
        <v>1233</v>
      </c>
      <c r="I433" t="s">
        <v>12045</v>
      </c>
      <c r="J433" t="s">
        <v>12046</v>
      </c>
      <c r="K433" t="s">
        <v>865</v>
      </c>
      <c r="L433" t="s">
        <v>12047</v>
      </c>
      <c r="M433" t="s">
        <v>12048</v>
      </c>
      <c r="N433" t="s">
        <v>1239</v>
      </c>
      <c r="O433" t="s">
        <v>1535</v>
      </c>
      <c r="P433" t="s">
        <v>1241</v>
      </c>
      <c r="Q433" t="s">
        <v>1242</v>
      </c>
      <c r="R433" t="s">
        <v>636</v>
      </c>
      <c r="S433" t="s">
        <v>12049</v>
      </c>
      <c r="T433" t="s">
        <v>12043</v>
      </c>
    </row>
    <row r="434" spans="1:20" x14ac:dyDescent="0.25">
      <c r="A434" t="s">
        <v>257</v>
      </c>
      <c r="B434" t="s">
        <v>263</v>
      </c>
      <c r="C434">
        <v>139</v>
      </c>
      <c r="D434">
        <v>1</v>
      </c>
      <c r="E434" t="s">
        <v>12044</v>
      </c>
      <c r="F434">
        <v>199</v>
      </c>
      <c r="G434">
        <v>0</v>
      </c>
      <c r="H434" t="s">
        <v>1233</v>
      </c>
      <c r="I434" t="s">
        <v>12045</v>
      </c>
      <c r="J434" t="s">
        <v>12046</v>
      </c>
      <c r="K434" t="s">
        <v>865</v>
      </c>
      <c r="L434" t="s">
        <v>12047</v>
      </c>
      <c r="M434" t="s">
        <v>12048</v>
      </c>
      <c r="N434" t="s">
        <v>1239</v>
      </c>
      <c r="O434" t="s">
        <v>1535</v>
      </c>
      <c r="P434" t="s">
        <v>1241</v>
      </c>
      <c r="Q434" t="s">
        <v>1242</v>
      </c>
      <c r="R434" t="s">
        <v>636</v>
      </c>
      <c r="S434" t="s">
        <v>12049</v>
      </c>
      <c r="T434" t="s">
        <v>12043</v>
      </c>
    </row>
    <row r="435" spans="1:20" x14ac:dyDescent="0.25">
      <c r="A435" t="s">
        <v>164</v>
      </c>
      <c r="B435" t="s">
        <v>165</v>
      </c>
      <c r="C435">
        <v>40</v>
      </c>
      <c r="D435">
        <v>10</v>
      </c>
      <c r="E435" t="s">
        <v>12050</v>
      </c>
      <c r="F435">
        <v>276.25</v>
      </c>
      <c r="G435">
        <v>0</v>
      </c>
      <c r="H435" t="s">
        <v>661</v>
      </c>
      <c r="I435" t="s">
        <v>12051</v>
      </c>
      <c r="J435" t="s">
        <v>1896</v>
      </c>
      <c r="K435" t="s">
        <v>635</v>
      </c>
      <c r="L435" t="s">
        <v>636</v>
      </c>
      <c r="M435" t="s">
        <v>12052</v>
      </c>
      <c r="N435" t="s">
        <v>635</v>
      </c>
      <c r="O435" t="s">
        <v>638</v>
      </c>
      <c r="P435" t="s">
        <v>22</v>
      </c>
      <c r="Q435" t="s">
        <v>639</v>
      </c>
      <c r="R435" t="s">
        <v>636</v>
      </c>
      <c r="S435" t="s">
        <v>12053</v>
      </c>
      <c r="T435" t="s">
        <v>12034</v>
      </c>
    </row>
    <row r="436" spans="1:20" x14ac:dyDescent="0.25">
      <c r="A436" t="s">
        <v>35</v>
      </c>
      <c r="B436" t="s">
        <v>36</v>
      </c>
      <c r="C436">
        <v>33</v>
      </c>
      <c r="D436">
        <v>10</v>
      </c>
      <c r="E436" t="s">
        <v>12054</v>
      </c>
      <c r="F436">
        <v>276.25</v>
      </c>
      <c r="G436">
        <v>0</v>
      </c>
      <c r="H436" t="s">
        <v>661</v>
      </c>
      <c r="I436" t="s">
        <v>12051</v>
      </c>
      <c r="J436" t="s">
        <v>1896</v>
      </c>
      <c r="K436" t="s">
        <v>635</v>
      </c>
      <c r="L436" t="s">
        <v>636</v>
      </c>
      <c r="M436" t="s">
        <v>12055</v>
      </c>
      <c r="N436" t="s">
        <v>635</v>
      </c>
      <c r="O436" t="s">
        <v>638</v>
      </c>
      <c r="P436" t="s">
        <v>22</v>
      </c>
      <c r="Q436" t="s">
        <v>639</v>
      </c>
      <c r="R436" t="s">
        <v>636</v>
      </c>
      <c r="S436" t="s">
        <v>12056</v>
      </c>
      <c r="T436" t="s">
        <v>12040</v>
      </c>
    </row>
    <row r="437" spans="1:20" x14ac:dyDescent="0.25">
      <c r="A437" t="s">
        <v>37</v>
      </c>
      <c r="B437" t="s">
        <v>38</v>
      </c>
      <c r="C437">
        <v>33</v>
      </c>
      <c r="D437">
        <v>10</v>
      </c>
      <c r="E437" t="s">
        <v>12057</v>
      </c>
      <c r="F437">
        <v>276.25</v>
      </c>
      <c r="G437">
        <v>0</v>
      </c>
      <c r="H437" t="s">
        <v>661</v>
      </c>
      <c r="I437" t="s">
        <v>12058</v>
      </c>
      <c r="J437" t="s">
        <v>742</v>
      </c>
      <c r="K437" t="s">
        <v>635</v>
      </c>
      <c r="L437" t="s">
        <v>636</v>
      </c>
      <c r="M437" t="s">
        <v>12059</v>
      </c>
      <c r="N437" t="s">
        <v>635</v>
      </c>
      <c r="O437" t="s">
        <v>638</v>
      </c>
      <c r="P437" t="s">
        <v>22</v>
      </c>
      <c r="Q437" t="s">
        <v>639</v>
      </c>
      <c r="R437" t="s">
        <v>636</v>
      </c>
      <c r="S437" t="s">
        <v>12060</v>
      </c>
      <c r="T437" t="s">
        <v>12052</v>
      </c>
    </row>
    <row r="438" spans="1:20" x14ac:dyDescent="0.25">
      <c r="A438" t="s">
        <v>258</v>
      </c>
      <c r="B438" t="s">
        <v>264</v>
      </c>
      <c r="C438">
        <v>139</v>
      </c>
      <c r="D438">
        <v>1</v>
      </c>
      <c r="E438" t="s">
        <v>12061</v>
      </c>
      <c r="F438">
        <v>199</v>
      </c>
      <c r="G438">
        <v>0</v>
      </c>
      <c r="H438" t="s">
        <v>1233</v>
      </c>
      <c r="I438" t="s">
        <v>12062</v>
      </c>
      <c r="J438" t="s">
        <v>12063</v>
      </c>
      <c r="K438" t="s">
        <v>3799</v>
      </c>
      <c r="L438" t="s">
        <v>12064</v>
      </c>
      <c r="M438" t="s">
        <v>10183</v>
      </c>
      <c r="N438" t="s">
        <v>1239</v>
      </c>
      <c r="O438" t="s">
        <v>1535</v>
      </c>
      <c r="P438" t="s">
        <v>1241</v>
      </c>
      <c r="Q438" t="s">
        <v>1242</v>
      </c>
      <c r="R438" t="s">
        <v>636</v>
      </c>
      <c r="S438" t="s">
        <v>12065</v>
      </c>
      <c r="T438" t="s">
        <v>12066</v>
      </c>
    </row>
    <row r="439" spans="1:20" x14ac:dyDescent="0.25">
      <c r="A439" t="s">
        <v>257</v>
      </c>
      <c r="B439" t="s">
        <v>263</v>
      </c>
      <c r="C439">
        <v>139</v>
      </c>
      <c r="D439">
        <v>1</v>
      </c>
      <c r="E439" t="s">
        <v>12061</v>
      </c>
      <c r="F439">
        <v>199</v>
      </c>
      <c r="G439">
        <v>0</v>
      </c>
      <c r="H439" t="s">
        <v>1233</v>
      </c>
      <c r="I439" t="s">
        <v>12062</v>
      </c>
      <c r="J439" t="s">
        <v>12063</v>
      </c>
      <c r="K439" t="s">
        <v>3799</v>
      </c>
      <c r="L439" t="s">
        <v>12064</v>
      </c>
      <c r="M439" t="s">
        <v>10183</v>
      </c>
      <c r="N439" t="s">
        <v>1239</v>
      </c>
      <c r="O439" t="s">
        <v>1535</v>
      </c>
      <c r="P439" t="s">
        <v>1241</v>
      </c>
      <c r="Q439" t="s">
        <v>1242</v>
      </c>
      <c r="R439" t="s">
        <v>636</v>
      </c>
      <c r="S439" t="s">
        <v>12065</v>
      </c>
      <c r="T439" t="s">
        <v>12066</v>
      </c>
    </row>
    <row r="440" spans="1:20" x14ac:dyDescent="0.25">
      <c r="A440" t="s">
        <v>20</v>
      </c>
      <c r="B440" t="s">
        <v>21</v>
      </c>
      <c r="C440">
        <v>60</v>
      </c>
      <c r="D440">
        <v>2</v>
      </c>
      <c r="E440" t="s">
        <v>12067</v>
      </c>
      <c r="F440">
        <v>178</v>
      </c>
      <c r="G440">
        <v>0</v>
      </c>
      <c r="H440" t="s">
        <v>661</v>
      </c>
      <c r="I440" t="s">
        <v>1712</v>
      </c>
      <c r="J440" t="s">
        <v>1069</v>
      </c>
      <c r="K440" t="s">
        <v>635</v>
      </c>
      <c r="L440" t="s">
        <v>636</v>
      </c>
      <c r="M440" t="s">
        <v>12068</v>
      </c>
      <c r="N440" t="s">
        <v>635</v>
      </c>
      <c r="O440" t="s">
        <v>638</v>
      </c>
      <c r="P440" t="s">
        <v>22</v>
      </c>
      <c r="Q440" t="s">
        <v>639</v>
      </c>
      <c r="R440" t="s">
        <v>636</v>
      </c>
      <c r="S440" t="s">
        <v>12069</v>
      </c>
      <c r="T440" t="s">
        <v>12068</v>
      </c>
    </row>
    <row r="441" spans="1:20" x14ac:dyDescent="0.25">
      <c r="A441" t="s">
        <v>23</v>
      </c>
      <c r="B441" t="s">
        <v>24</v>
      </c>
      <c r="C441">
        <v>60</v>
      </c>
      <c r="D441">
        <v>2</v>
      </c>
      <c r="E441" t="s">
        <v>12067</v>
      </c>
      <c r="F441">
        <v>178</v>
      </c>
      <c r="G441">
        <v>0</v>
      </c>
      <c r="H441" t="s">
        <v>661</v>
      </c>
      <c r="I441" t="s">
        <v>1712</v>
      </c>
      <c r="J441" t="s">
        <v>1069</v>
      </c>
      <c r="K441" t="s">
        <v>635</v>
      </c>
      <c r="L441" t="s">
        <v>636</v>
      </c>
      <c r="M441" t="s">
        <v>12068</v>
      </c>
      <c r="N441" t="s">
        <v>635</v>
      </c>
      <c r="O441" t="s">
        <v>638</v>
      </c>
      <c r="P441" t="s">
        <v>22</v>
      </c>
      <c r="Q441" t="s">
        <v>639</v>
      </c>
      <c r="R441" t="s">
        <v>636</v>
      </c>
      <c r="S441" t="s">
        <v>12069</v>
      </c>
      <c r="T441" t="s">
        <v>12068</v>
      </c>
    </row>
    <row r="442" spans="1:20" x14ac:dyDescent="0.25">
      <c r="A442" t="s">
        <v>25</v>
      </c>
      <c r="B442" t="s">
        <v>26</v>
      </c>
      <c r="C442">
        <v>60</v>
      </c>
      <c r="D442">
        <v>2</v>
      </c>
      <c r="E442" t="s">
        <v>12067</v>
      </c>
      <c r="F442">
        <v>178</v>
      </c>
      <c r="G442">
        <v>0</v>
      </c>
      <c r="H442" t="s">
        <v>661</v>
      </c>
      <c r="I442" t="s">
        <v>1712</v>
      </c>
      <c r="J442" t="s">
        <v>1069</v>
      </c>
      <c r="K442" t="s">
        <v>635</v>
      </c>
      <c r="L442" t="s">
        <v>636</v>
      </c>
      <c r="M442" t="s">
        <v>12068</v>
      </c>
      <c r="N442" t="s">
        <v>635</v>
      </c>
      <c r="O442" t="s">
        <v>638</v>
      </c>
      <c r="P442" t="s">
        <v>22</v>
      </c>
      <c r="Q442" t="s">
        <v>639</v>
      </c>
      <c r="R442" t="s">
        <v>636</v>
      </c>
      <c r="S442" t="s">
        <v>12069</v>
      </c>
      <c r="T442" t="s">
        <v>12068</v>
      </c>
    </row>
    <row r="443" spans="1:20" x14ac:dyDescent="0.25">
      <c r="A443" t="s">
        <v>164</v>
      </c>
      <c r="B443" t="s">
        <v>165</v>
      </c>
      <c r="C443">
        <v>40</v>
      </c>
      <c r="D443">
        <v>10</v>
      </c>
      <c r="E443" t="s">
        <v>12070</v>
      </c>
      <c r="F443">
        <v>325</v>
      </c>
      <c r="G443">
        <v>0</v>
      </c>
      <c r="H443" t="s">
        <v>661</v>
      </c>
      <c r="I443" t="s">
        <v>12071</v>
      </c>
      <c r="J443" t="s">
        <v>807</v>
      </c>
      <c r="K443" t="s">
        <v>635</v>
      </c>
      <c r="L443" t="s">
        <v>636</v>
      </c>
      <c r="M443" t="s">
        <v>10543</v>
      </c>
      <c r="N443" t="s">
        <v>635</v>
      </c>
      <c r="O443" t="s">
        <v>638</v>
      </c>
      <c r="P443" t="s">
        <v>22</v>
      </c>
      <c r="Q443" t="s">
        <v>639</v>
      </c>
      <c r="R443" t="s">
        <v>636</v>
      </c>
      <c r="S443" t="s">
        <v>12072</v>
      </c>
      <c r="T443" t="s">
        <v>10543</v>
      </c>
    </row>
    <row r="444" spans="1:20" x14ac:dyDescent="0.25">
      <c r="A444" t="s">
        <v>164</v>
      </c>
      <c r="B444" t="s">
        <v>165</v>
      </c>
      <c r="C444">
        <v>40</v>
      </c>
      <c r="D444">
        <v>10</v>
      </c>
      <c r="E444" t="s">
        <v>12073</v>
      </c>
      <c r="F444">
        <v>276.25</v>
      </c>
      <c r="G444">
        <v>0</v>
      </c>
      <c r="H444" t="s">
        <v>661</v>
      </c>
      <c r="I444" t="s">
        <v>12074</v>
      </c>
      <c r="J444" t="s">
        <v>839</v>
      </c>
      <c r="K444" t="s">
        <v>635</v>
      </c>
      <c r="L444" t="s">
        <v>636</v>
      </c>
      <c r="M444" t="s">
        <v>12075</v>
      </c>
      <c r="N444" t="s">
        <v>635</v>
      </c>
      <c r="O444" t="s">
        <v>668</v>
      </c>
      <c r="P444" t="s">
        <v>22</v>
      </c>
      <c r="Q444" t="s">
        <v>669</v>
      </c>
      <c r="R444" t="s">
        <v>636</v>
      </c>
      <c r="S444" t="s">
        <v>12076</v>
      </c>
      <c r="T444" t="s">
        <v>12075</v>
      </c>
    </row>
    <row r="445" spans="1:20" x14ac:dyDescent="0.25">
      <c r="A445" t="s">
        <v>256</v>
      </c>
      <c r="B445" t="s">
        <v>262</v>
      </c>
      <c r="C445">
        <v>139</v>
      </c>
      <c r="D445">
        <v>1</v>
      </c>
      <c r="E445" t="s">
        <v>12077</v>
      </c>
      <c r="F445">
        <v>199</v>
      </c>
      <c r="G445">
        <v>0</v>
      </c>
      <c r="H445" t="s">
        <v>1233</v>
      </c>
      <c r="I445" t="s">
        <v>12078</v>
      </c>
      <c r="J445" t="s">
        <v>12079</v>
      </c>
      <c r="K445" t="s">
        <v>12080</v>
      </c>
      <c r="L445" t="s">
        <v>12081</v>
      </c>
      <c r="M445" t="s">
        <v>12075</v>
      </c>
      <c r="N445" t="s">
        <v>1239</v>
      </c>
      <c r="O445" t="s">
        <v>1240</v>
      </c>
      <c r="P445" t="s">
        <v>1241</v>
      </c>
      <c r="Q445" t="s">
        <v>1242</v>
      </c>
      <c r="R445" t="s">
        <v>636</v>
      </c>
      <c r="S445" t="s">
        <v>12082</v>
      </c>
      <c r="T445" t="s">
        <v>12083</v>
      </c>
    </row>
    <row r="446" spans="1:20" x14ac:dyDescent="0.25">
      <c r="A446" t="s">
        <v>619</v>
      </c>
      <c r="B446" t="s">
        <v>620</v>
      </c>
      <c r="C446">
        <v>139</v>
      </c>
      <c r="D446">
        <v>1</v>
      </c>
      <c r="E446" t="s">
        <v>12077</v>
      </c>
      <c r="F446">
        <v>199</v>
      </c>
      <c r="G446">
        <v>0</v>
      </c>
      <c r="H446" t="s">
        <v>1233</v>
      </c>
      <c r="I446" t="s">
        <v>12078</v>
      </c>
      <c r="J446" t="s">
        <v>12079</v>
      </c>
      <c r="K446" t="s">
        <v>12080</v>
      </c>
      <c r="L446" t="s">
        <v>12081</v>
      </c>
      <c r="M446" t="s">
        <v>12075</v>
      </c>
      <c r="N446" t="s">
        <v>1239</v>
      </c>
      <c r="O446" t="s">
        <v>1240</v>
      </c>
      <c r="P446" t="s">
        <v>1241</v>
      </c>
      <c r="Q446" t="s">
        <v>1242</v>
      </c>
      <c r="R446" t="s">
        <v>636</v>
      </c>
      <c r="S446" t="s">
        <v>12082</v>
      </c>
      <c r="T446" t="s">
        <v>12083</v>
      </c>
    </row>
    <row r="447" spans="1:20" x14ac:dyDescent="0.25">
      <c r="A447" t="s">
        <v>37</v>
      </c>
      <c r="B447" t="s">
        <v>38</v>
      </c>
      <c r="C447">
        <v>66.666666666666671</v>
      </c>
      <c r="D447">
        <v>3</v>
      </c>
      <c r="E447" t="s">
        <v>12084</v>
      </c>
      <c r="F447">
        <v>100</v>
      </c>
      <c r="G447">
        <v>0</v>
      </c>
      <c r="H447" t="s">
        <v>661</v>
      </c>
      <c r="I447" t="s">
        <v>2498</v>
      </c>
      <c r="J447" t="s">
        <v>634</v>
      </c>
      <c r="K447" t="s">
        <v>635</v>
      </c>
      <c r="L447" t="s">
        <v>636</v>
      </c>
      <c r="M447" t="s">
        <v>12083</v>
      </c>
      <c r="N447" t="s">
        <v>635</v>
      </c>
      <c r="O447" t="s">
        <v>638</v>
      </c>
      <c r="P447" t="s">
        <v>22</v>
      </c>
      <c r="Q447" t="s">
        <v>639</v>
      </c>
      <c r="R447" t="s">
        <v>636</v>
      </c>
      <c r="S447" t="s">
        <v>12085</v>
      </c>
      <c r="T447" t="s">
        <v>12083</v>
      </c>
    </row>
    <row r="448" spans="1:20" x14ac:dyDescent="0.25">
      <c r="A448" t="s">
        <v>258</v>
      </c>
      <c r="B448" t="s">
        <v>264</v>
      </c>
      <c r="C448">
        <v>139</v>
      </c>
      <c r="D448">
        <v>1</v>
      </c>
      <c r="E448" t="s">
        <v>12086</v>
      </c>
      <c r="F448">
        <v>199</v>
      </c>
      <c r="G448">
        <v>0</v>
      </c>
      <c r="H448" t="s">
        <v>1233</v>
      </c>
      <c r="I448" t="s">
        <v>5711</v>
      </c>
      <c r="J448" t="s">
        <v>12087</v>
      </c>
      <c r="K448" t="s">
        <v>5713</v>
      </c>
      <c r="L448" t="s">
        <v>5714</v>
      </c>
      <c r="M448" t="s">
        <v>12083</v>
      </c>
      <c r="N448" t="s">
        <v>1239</v>
      </c>
      <c r="O448" t="s">
        <v>1240</v>
      </c>
      <c r="P448" t="s">
        <v>1241</v>
      </c>
      <c r="Q448" t="s">
        <v>1242</v>
      </c>
      <c r="R448" t="s">
        <v>636</v>
      </c>
      <c r="S448" t="s">
        <v>12088</v>
      </c>
      <c r="T448" t="s">
        <v>12089</v>
      </c>
    </row>
    <row r="449" spans="1:20" x14ac:dyDescent="0.25">
      <c r="A449" t="s">
        <v>256</v>
      </c>
      <c r="B449" t="s">
        <v>262</v>
      </c>
      <c r="C449">
        <v>139</v>
      </c>
      <c r="D449">
        <v>1</v>
      </c>
      <c r="E449" t="s">
        <v>12086</v>
      </c>
      <c r="F449">
        <v>199</v>
      </c>
      <c r="G449">
        <v>0</v>
      </c>
      <c r="H449" t="s">
        <v>1233</v>
      </c>
      <c r="I449" t="s">
        <v>5711</v>
      </c>
      <c r="J449" t="s">
        <v>12087</v>
      </c>
      <c r="K449" t="s">
        <v>5713</v>
      </c>
      <c r="L449" t="s">
        <v>5714</v>
      </c>
      <c r="M449" t="s">
        <v>12083</v>
      </c>
      <c r="N449" t="s">
        <v>1239</v>
      </c>
      <c r="O449" t="s">
        <v>1240</v>
      </c>
      <c r="P449" t="s">
        <v>1241</v>
      </c>
      <c r="Q449" t="s">
        <v>1242</v>
      </c>
      <c r="R449" t="s">
        <v>636</v>
      </c>
      <c r="S449" t="s">
        <v>12088</v>
      </c>
      <c r="T449" t="s">
        <v>12089</v>
      </c>
    </row>
    <row r="450" spans="1:20" x14ac:dyDescent="0.25">
      <c r="A450" t="s">
        <v>164</v>
      </c>
      <c r="B450" t="s">
        <v>165</v>
      </c>
      <c r="C450">
        <v>40</v>
      </c>
      <c r="D450">
        <v>10</v>
      </c>
      <c r="E450" t="s">
        <v>12090</v>
      </c>
      <c r="F450">
        <v>276.25</v>
      </c>
      <c r="G450">
        <v>0</v>
      </c>
      <c r="H450" t="s">
        <v>661</v>
      </c>
      <c r="I450" t="s">
        <v>12091</v>
      </c>
      <c r="J450" t="s">
        <v>2438</v>
      </c>
      <c r="K450" t="s">
        <v>635</v>
      </c>
      <c r="L450" t="s">
        <v>636</v>
      </c>
      <c r="M450" t="s">
        <v>12092</v>
      </c>
      <c r="N450" t="s">
        <v>635</v>
      </c>
      <c r="O450" t="s">
        <v>668</v>
      </c>
      <c r="P450" t="s">
        <v>22</v>
      </c>
      <c r="Q450" t="s">
        <v>669</v>
      </c>
      <c r="R450" t="s">
        <v>636</v>
      </c>
      <c r="S450" t="s">
        <v>12093</v>
      </c>
      <c r="T450" t="s">
        <v>12094</v>
      </c>
    </row>
    <row r="451" spans="1:20" x14ac:dyDescent="0.25">
      <c r="A451" t="s">
        <v>257</v>
      </c>
      <c r="B451" t="s">
        <v>263</v>
      </c>
      <c r="C451">
        <v>139</v>
      </c>
      <c r="D451">
        <v>1</v>
      </c>
      <c r="E451" t="s">
        <v>12095</v>
      </c>
      <c r="F451">
        <v>215</v>
      </c>
      <c r="G451">
        <v>0</v>
      </c>
      <c r="H451" t="s">
        <v>1233</v>
      </c>
      <c r="I451" t="s">
        <v>12096</v>
      </c>
      <c r="J451" t="s">
        <v>12097</v>
      </c>
      <c r="K451" t="s">
        <v>12098</v>
      </c>
      <c r="L451" t="s">
        <v>12099</v>
      </c>
      <c r="M451" t="s">
        <v>12094</v>
      </c>
      <c r="N451" t="s">
        <v>1239</v>
      </c>
      <c r="O451" t="s">
        <v>1240</v>
      </c>
      <c r="P451" t="s">
        <v>1241</v>
      </c>
      <c r="Q451" t="s">
        <v>1242</v>
      </c>
      <c r="R451" t="s">
        <v>636</v>
      </c>
      <c r="S451" t="s">
        <v>12100</v>
      </c>
      <c r="T451" t="s">
        <v>12094</v>
      </c>
    </row>
    <row r="452" spans="1:20" x14ac:dyDescent="0.25">
      <c r="A452" t="s">
        <v>256</v>
      </c>
      <c r="B452" t="s">
        <v>262</v>
      </c>
      <c r="C452">
        <v>139</v>
      </c>
      <c r="D452">
        <v>1</v>
      </c>
      <c r="E452" t="s">
        <v>12095</v>
      </c>
      <c r="F452">
        <v>215</v>
      </c>
      <c r="G452">
        <v>0</v>
      </c>
      <c r="H452" t="s">
        <v>1233</v>
      </c>
      <c r="I452" t="s">
        <v>12096</v>
      </c>
      <c r="J452" t="s">
        <v>12097</v>
      </c>
      <c r="K452" t="s">
        <v>12098</v>
      </c>
      <c r="L452" t="s">
        <v>12099</v>
      </c>
      <c r="M452" t="s">
        <v>12094</v>
      </c>
      <c r="N452" t="s">
        <v>1239</v>
      </c>
      <c r="O452" t="s">
        <v>1240</v>
      </c>
      <c r="P452" t="s">
        <v>1241</v>
      </c>
      <c r="Q452" t="s">
        <v>1242</v>
      </c>
      <c r="R452" t="s">
        <v>636</v>
      </c>
      <c r="S452" t="s">
        <v>12100</v>
      </c>
      <c r="T452" t="s">
        <v>12094</v>
      </c>
    </row>
    <row r="453" spans="1:20" x14ac:dyDescent="0.25">
      <c r="A453" t="s">
        <v>257</v>
      </c>
      <c r="B453" t="s">
        <v>263</v>
      </c>
      <c r="C453">
        <v>139</v>
      </c>
      <c r="D453">
        <v>2</v>
      </c>
      <c r="E453" t="s">
        <v>12101</v>
      </c>
      <c r="F453">
        <v>215</v>
      </c>
      <c r="G453">
        <v>0</v>
      </c>
      <c r="H453" t="s">
        <v>1233</v>
      </c>
      <c r="I453" t="s">
        <v>12102</v>
      </c>
      <c r="J453" t="s">
        <v>12103</v>
      </c>
      <c r="K453" t="s">
        <v>2278</v>
      </c>
      <c r="L453" t="s">
        <v>12104</v>
      </c>
      <c r="M453" t="s">
        <v>12105</v>
      </c>
      <c r="N453" t="s">
        <v>1239</v>
      </c>
      <c r="O453" t="s">
        <v>1240</v>
      </c>
      <c r="P453" t="s">
        <v>1241</v>
      </c>
      <c r="Q453" t="s">
        <v>1242</v>
      </c>
      <c r="R453" t="s">
        <v>636</v>
      </c>
      <c r="S453" t="s">
        <v>12106</v>
      </c>
      <c r="T453" t="s">
        <v>12107</v>
      </c>
    </row>
    <row r="454" spans="1:20" x14ac:dyDescent="0.25">
      <c r="A454" t="s">
        <v>35</v>
      </c>
      <c r="B454" t="s">
        <v>36</v>
      </c>
      <c r="C454">
        <v>66.666666666666671</v>
      </c>
      <c r="D454">
        <v>3</v>
      </c>
      <c r="E454" t="s">
        <v>12108</v>
      </c>
      <c r="F454">
        <v>100</v>
      </c>
      <c r="G454">
        <v>0</v>
      </c>
      <c r="H454" t="s">
        <v>661</v>
      </c>
      <c r="I454" t="s">
        <v>12109</v>
      </c>
      <c r="J454" t="s">
        <v>711</v>
      </c>
      <c r="K454" t="s">
        <v>635</v>
      </c>
      <c r="L454" t="s">
        <v>636</v>
      </c>
      <c r="M454" t="s">
        <v>12110</v>
      </c>
      <c r="N454" t="s">
        <v>635</v>
      </c>
      <c r="O454" t="s">
        <v>668</v>
      </c>
      <c r="P454" t="s">
        <v>22</v>
      </c>
      <c r="Q454" t="s">
        <v>669</v>
      </c>
      <c r="R454" t="s">
        <v>12111</v>
      </c>
      <c r="S454" t="s">
        <v>12112</v>
      </c>
      <c r="T454" t="s">
        <v>12110</v>
      </c>
    </row>
    <row r="455" spans="1:20" x14ac:dyDescent="0.25">
      <c r="A455" t="s">
        <v>37</v>
      </c>
      <c r="B455" t="s">
        <v>38</v>
      </c>
      <c r="C455">
        <v>33</v>
      </c>
      <c r="D455">
        <v>10</v>
      </c>
      <c r="E455" t="s">
        <v>12113</v>
      </c>
      <c r="F455">
        <v>276.25</v>
      </c>
      <c r="G455">
        <v>0</v>
      </c>
      <c r="H455" t="s">
        <v>661</v>
      </c>
      <c r="I455" t="s">
        <v>834</v>
      </c>
      <c r="J455" t="s">
        <v>934</v>
      </c>
      <c r="K455" t="s">
        <v>635</v>
      </c>
      <c r="L455" t="s">
        <v>636</v>
      </c>
      <c r="M455" t="s">
        <v>12114</v>
      </c>
      <c r="N455" t="s">
        <v>635</v>
      </c>
      <c r="O455" t="s">
        <v>638</v>
      </c>
      <c r="P455" t="s">
        <v>22</v>
      </c>
      <c r="Q455" t="s">
        <v>639</v>
      </c>
      <c r="R455" t="s">
        <v>636</v>
      </c>
      <c r="S455" t="s">
        <v>12115</v>
      </c>
      <c r="T455" t="s">
        <v>12114</v>
      </c>
    </row>
    <row r="456" spans="1:20" x14ac:dyDescent="0.25">
      <c r="A456" t="s">
        <v>619</v>
      </c>
      <c r="B456" t="s">
        <v>620</v>
      </c>
      <c r="C456">
        <v>139</v>
      </c>
      <c r="D456">
        <v>1</v>
      </c>
      <c r="E456" t="s">
        <v>12116</v>
      </c>
      <c r="F456">
        <v>199</v>
      </c>
      <c r="G456">
        <v>0</v>
      </c>
      <c r="H456" t="s">
        <v>1233</v>
      </c>
      <c r="I456" t="s">
        <v>12117</v>
      </c>
      <c r="J456" t="s">
        <v>12118</v>
      </c>
      <c r="K456" t="s">
        <v>6241</v>
      </c>
      <c r="L456" t="s">
        <v>12119</v>
      </c>
      <c r="M456" t="s">
        <v>12120</v>
      </c>
      <c r="N456" t="s">
        <v>1239</v>
      </c>
      <c r="O456" t="s">
        <v>1535</v>
      </c>
      <c r="P456" t="s">
        <v>1241</v>
      </c>
      <c r="Q456" t="s">
        <v>1242</v>
      </c>
      <c r="R456" t="s">
        <v>636</v>
      </c>
      <c r="S456" t="s">
        <v>12121</v>
      </c>
      <c r="T456" t="s">
        <v>12114</v>
      </c>
    </row>
    <row r="457" spans="1:20" x14ac:dyDescent="0.25">
      <c r="A457" t="s">
        <v>258</v>
      </c>
      <c r="B457" t="s">
        <v>264</v>
      </c>
      <c r="C457">
        <v>139</v>
      </c>
      <c r="D457">
        <v>1</v>
      </c>
      <c r="E457" t="s">
        <v>12116</v>
      </c>
      <c r="F457">
        <v>199</v>
      </c>
      <c r="G457">
        <v>0</v>
      </c>
      <c r="H457" t="s">
        <v>1233</v>
      </c>
      <c r="I457" t="s">
        <v>12117</v>
      </c>
      <c r="J457" t="s">
        <v>12118</v>
      </c>
      <c r="K457" t="s">
        <v>6241</v>
      </c>
      <c r="L457" t="s">
        <v>12119</v>
      </c>
      <c r="M457" t="s">
        <v>12120</v>
      </c>
      <c r="N457" t="s">
        <v>1239</v>
      </c>
      <c r="O457" t="s">
        <v>1535</v>
      </c>
      <c r="P457" t="s">
        <v>1241</v>
      </c>
      <c r="Q457" t="s">
        <v>1242</v>
      </c>
      <c r="R457" t="s">
        <v>636</v>
      </c>
      <c r="S457" t="s">
        <v>12121</v>
      </c>
      <c r="T457" t="s">
        <v>12114</v>
      </c>
    </row>
    <row r="458" spans="1:20" x14ac:dyDescent="0.25">
      <c r="A458" t="s">
        <v>164</v>
      </c>
      <c r="B458" t="s">
        <v>165</v>
      </c>
      <c r="C458">
        <v>40</v>
      </c>
      <c r="D458">
        <v>10</v>
      </c>
      <c r="E458" t="s">
        <v>12122</v>
      </c>
      <c r="F458">
        <v>293.25</v>
      </c>
      <c r="G458">
        <v>0</v>
      </c>
      <c r="H458" t="s">
        <v>661</v>
      </c>
      <c r="I458" t="s">
        <v>834</v>
      </c>
      <c r="J458" t="s">
        <v>934</v>
      </c>
      <c r="K458" t="s">
        <v>635</v>
      </c>
      <c r="L458" t="s">
        <v>636</v>
      </c>
      <c r="M458" t="s">
        <v>12123</v>
      </c>
      <c r="N458" t="s">
        <v>635</v>
      </c>
      <c r="O458" t="s">
        <v>638</v>
      </c>
      <c r="P458" t="s">
        <v>22</v>
      </c>
      <c r="Q458" t="s">
        <v>639</v>
      </c>
      <c r="R458" t="s">
        <v>636</v>
      </c>
      <c r="S458" t="s">
        <v>12124</v>
      </c>
      <c r="T458" t="s">
        <v>12123</v>
      </c>
    </row>
    <row r="459" spans="1:20" x14ac:dyDescent="0.25">
      <c r="A459" t="s">
        <v>37</v>
      </c>
      <c r="B459" t="s">
        <v>38</v>
      </c>
      <c r="C459">
        <v>66.666666666666671</v>
      </c>
      <c r="D459">
        <v>3</v>
      </c>
      <c r="E459" t="s">
        <v>12125</v>
      </c>
      <c r="F459">
        <v>100</v>
      </c>
      <c r="G459">
        <v>0</v>
      </c>
      <c r="H459" t="s">
        <v>661</v>
      </c>
      <c r="I459" t="s">
        <v>12126</v>
      </c>
      <c r="J459" t="s">
        <v>978</v>
      </c>
      <c r="K459" t="s">
        <v>635</v>
      </c>
      <c r="L459" t="s">
        <v>636</v>
      </c>
      <c r="M459" t="s">
        <v>12127</v>
      </c>
      <c r="N459" t="s">
        <v>635</v>
      </c>
      <c r="O459" t="s">
        <v>638</v>
      </c>
      <c r="P459" t="s">
        <v>22</v>
      </c>
      <c r="Q459" t="s">
        <v>639</v>
      </c>
      <c r="R459" t="s">
        <v>636</v>
      </c>
      <c r="S459" t="s">
        <v>12128</v>
      </c>
      <c r="T459" t="s">
        <v>12127</v>
      </c>
    </row>
    <row r="460" spans="1:20" x14ac:dyDescent="0.25">
      <c r="A460" t="s">
        <v>37</v>
      </c>
      <c r="B460" t="s">
        <v>38</v>
      </c>
      <c r="C460">
        <v>33</v>
      </c>
      <c r="D460">
        <v>10</v>
      </c>
      <c r="E460" t="s">
        <v>12129</v>
      </c>
      <c r="F460">
        <v>276.25</v>
      </c>
      <c r="G460">
        <v>0</v>
      </c>
      <c r="H460" t="s">
        <v>661</v>
      </c>
      <c r="I460" t="s">
        <v>12130</v>
      </c>
      <c r="J460" t="s">
        <v>1214</v>
      </c>
      <c r="K460" t="s">
        <v>635</v>
      </c>
      <c r="L460" t="s">
        <v>636</v>
      </c>
      <c r="M460" t="s">
        <v>12127</v>
      </c>
      <c r="N460" t="s">
        <v>635</v>
      </c>
      <c r="O460" t="s">
        <v>668</v>
      </c>
      <c r="P460" t="s">
        <v>22</v>
      </c>
      <c r="Q460" t="s">
        <v>669</v>
      </c>
      <c r="R460" t="s">
        <v>636</v>
      </c>
      <c r="S460" t="s">
        <v>12131</v>
      </c>
      <c r="T460" t="s">
        <v>12127</v>
      </c>
    </row>
    <row r="461" spans="1:20" x14ac:dyDescent="0.25">
      <c r="A461" t="s">
        <v>257</v>
      </c>
      <c r="B461" t="s">
        <v>263</v>
      </c>
      <c r="C461">
        <v>139</v>
      </c>
      <c r="D461">
        <v>2</v>
      </c>
      <c r="E461" t="s">
        <v>12132</v>
      </c>
      <c r="F461">
        <v>199</v>
      </c>
      <c r="G461">
        <v>0</v>
      </c>
      <c r="H461" t="s">
        <v>1233</v>
      </c>
      <c r="I461" t="s">
        <v>12133</v>
      </c>
      <c r="J461" t="s">
        <v>12134</v>
      </c>
      <c r="K461" t="s">
        <v>3514</v>
      </c>
      <c r="L461" t="s">
        <v>12135</v>
      </c>
      <c r="M461" t="s">
        <v>12127</v>
      </c>
      <c r="N461" t="s">
        <v>1239</v>
      </c>
      <c r="O461" t="s">
        <v>1240</v>
      </c>
      <c r="P461" t="s">
        <v>1241</v>
      </c>
      <c r="Q461" t="s">
        <v>1242</v>
      </c>
      <c r="R461" t="s">
        <v>636</v>
      </c>
      <c r="S461" t="s">
        <v>12136</v>
      </c>
      <c r="T461" t="s">
        <v>12137</v>
      </c>
    </row>
    <row r="462" spans="1:20" x14ac:dyDescent="0.25">
      <c r="A462" t="s">
        <v>37</v>
      </c>
      <c r="B462" t="s">
        <v>38</v>
      </c>
      <c r="C462">
        <v>33</v>
      </c>
      <c r="D462">
        <v>10</v>
      </c>
      <c r="E462" t="s">
        <v>12138</v>
      </c>
      <c r="F462">
        <v>276.25</v>
      </c>
      <c r="G462">
        <v>0</v>
      </c>
      <c r="H462" t="s">
        <v>661</v>
      </c>
      <c r="I462" t="s">
        <v>5838</v>
      </c>
      <c r="J462" t="s">
        <v>757</v>
      </c>
      <c r="K462" t="s">
        <v>635</v>
      </c>
      <c r="L462" t="s">
        <v>636</v>
      </c>
      <c r="M462" t="s">
        <v>12139</v>
      </c>
      <c r="N462" t="s">
        <v>635</v>
      </c>
      <c r="O462" t="s">
        <v>638</v>
      </c>
      <c r="P462" t="s">
        <v>22</v>
      </c>
      <c r="Q462" t="s">
        <v>639</v>
      </c>
      <c r="R462" t="s">
        <v>636</v>
      </c>
      <c r="S462" t="s">
        <v>12140</v>
      </c>
      <c r="T462" t="s">
        <v>12137</v>
      </c>
    </row>
    <row r="463" spans="1:20" x14ac:dyDescent="0.25">
      <c r="A463" t="s">
        <v>619</v>
      </c>
      <c r="B463" t="s">
        <v>620</v>
      </c>
      <c r="C463">
        <v>139</v>
      </c>
      <c r="D463">
        <v>1</v>
      </c>
      <c r="E463" t="s">
        <v>12141</v>
      </c>
      <c r="F463">
        <v>199</v>
      </c>
      <c r="G463">
        <v>0</v>
      </c>
      <c r="H463" t="s">
        <v>1233</v>
      </c>
      <c r="I463" t="s">
        <v>12142</v>
      </c>
      <c r="J463" t="s">
        <v>12143</v>
      </c>
      <c r="K463" t="s">
        <v>2661</v>
      </c>
      <c r="L463" t="s">
        <v>12144</v>
      </c>
      <c r="M463" t="s">
        <v>12139</v>
      </c>
      <c r="N463" t="s">
        <v>1239</v>
      </c>
      <c r="O463" t="s">
        <v>1240</v>
      </c>
      <c r="P463" t="s">
        <v>1241</v>
      </c>
      <c r="Q463" t="s">
        <v>1242</v>
      </c>
      <c r="R463" t="s">
        <v>636</v>
      </c>
      <c r="S463" t="s">
        <v>12145</v>
      </c>
      <c r="T463" t="s">
        <v>12146</v>
      </c>
    </row>
    <row r="464" spans="1:20" x14ac:dyDescent="0.25">
      <c r="A464" t="s">
        <v>257</v>
      </c>
      <c r="B464" t="s">
        <v>263</v>
      </c>
      <c r="C464">
        <v>139</v>
      </c>
      <c r="D464">
        <v>1</v>
      </c>
      <c r="E464" t="s">
        <v>12141</v>
      </c>
      <c r="F464">
        <v>199</v>
      </c>
      <c r="G464">
        <v>0</v>
      </c>
      <c r="H464" t="s">
        <v>1233</v>
      </c>
      <c r="I464" t="s">
        <v>12142</v>
      </c>
      <c r="J464" t="s">
        <v>12143</v>
      </c>
      <c r="K464" t="s">
        <v>2661</v>
      </c>
      <c r="L464" t="s">
        <v>12144</v>
      </c>
      <c r="M464" t="s">
        <v>12139</v>
      </c>
      <c r="N464" t="s">
        <v>1239</v>
      </c>
      <c r="O464" t="s">
        <v>1240</v>
      </c>
      <c r="P464" t="s">
        <v>1241</v>
      </c>
      <c r="Q464" t="s">
        <v>1242</v>
      </c>
      <c r="R464" t="s">
        <v>636</v>
      </c>
      <c r="S464" t="s">
        <v>12145</v>
      </c>
      <c r="T464" t="s">
        <v>12146</v>
      </c>
    </row>
    <row r="465" spans="1:20" x14ac:dyDescent="0.25">
      <c r="A465" t="s">
        <v>164</v>
      </c>
      <c r="B465" t="s">
        <v>165</v>
      </c>
      <c r="C465">
        <v>40</v>
      </c>
      <c r="D465">
        <v>10</v>
      </c>
      <c r="E465" t="s">
        <v>12147</v>
      </c>
      <c r="F465">
        <v>276.25</v>
      </c>
      <c r="G465">
        <v>0</v>
      </c>
      <c r="H465" t="s">
        <v>661</v>
      </c>
      <c r="I465" t="s">
        <v>5838</v>
      </c>
      <c r="J465" t="s">
        <v>757</v>
      </c>
      <c r="K465" t="s">
        <v>635</v>
      </c>
      <c r="L465" t="s">
        <v>636</v>
      </c>
      <c r="M465" t="s">
        <v>12148</v>
      </c>
      <c r="N465" t="s">
        <v>635</v>
      </c>
      <c r="O465" t="s">
        <v>638</v>
      </c>
      <c r="P465" t="s">
        <v>22</v>
      </c>
      <c r="Q465" t="s">
        <v>639</v>
      </c>
      <c r="R465" t="s">
        <v>636</v>
      </c>
      <c r="S465" t="s">
        <v>12149</v>
      </c>
      <c r="T465" t="s">
        <v>12146</v>
      </c>
    </row>
    <row r="466" spans="1:20" x14ac:dyDescent="0.25">
      <c r="A466" t="s">
        <v>118</v>
      </c>
      <c r="B466" t="s">
        <v>91</v>
      </c>
      <c r="C466">
        <v>100</v>
      </c>
      <c r="D466">
        <v>1</v>
      </c>
      <c r="E466" t="s">
        <v>12150</v>
      </c>
      <c r="F466">
        <v>198</v>
      </c>
      <c r="G466">
        <v>0</v>
      </c>
      <c r="H466" t="s">
        <v>1233</v>
      </c>
      <c r="I466" t="s">
        <v>12151</v>
      </c>
      <c r="J466" t="s">
        <v>12152</v>
      </c>
      <c r="K466" t="s">
        <v>4181</v>
      </c>
      <c r="L466" t="s">
        <v>12153</v>
      </c>
      <c r="M466" t="s">
        <v>12146</v>
      </c>
      <c r="N466" t="s">
        <v>1239</v>
      </c>
      <c r="O466" t="s">
        <v>1240</v>
      </c>
      <c r="P466" t="s">
        <v>1241</v>
      </c>
      <c r="Q466" t="s">
        <v>1242</v>
      </c>
      <c r="R466" t="s">
        <v>636</v>
      </c>
      <c r="S466" t="s">
        <v>12154</v>
      </c>
      <c r="T466" t="s">
        <v>12148</v>
      </c>
    </row>
    <row r="467" spans="1:20" x14ac:dyDescent="0.25">
      <c r="A467" t="s">
        <v>257</v>
      </c>
      <c r="B467" t="s">
        <v>263</v>
      </c>
      <c r="C467">
        <v>139</v>
      </c>
      <c r="D467">
        <v>1</v>
      </c>
      <c r="E467" t="s">
        <v>12150</v>
      </c>
      <c r="F467">
        <v>198</v>
      </c>
      <c r="G467">
        <v>0</v>
      </c>
      <c r="H467" t="s">
        <v>1233</v>
      </c>
      <c r="I467" t="s">
        <v>12151</v>
      </c>
      <c r="J467" t="s">
        <v>12152</v>
      </c>
      <c r="K467" t="s">
        <v>4181</v>
      </c>
      <c r="L467" t="s">
        <v>12153</v>
      </c>
      <c r="M467" t="s">
        <v>12146</v>
      </c>
      <c r="N467" t="s">
        <v>1239</v>
      </c>
      <c r="O467" t="s">
        <v>1240</v>
      </c>
      <c r="P467" t="s">
        <v>1241</v>
      </c>
      <c r="Q467" t="s">
        <v>1242</v>
      </c>
      <c r="R467" t="s">
        <v>636</v>
      </c>
      <c r="S467" t="s">
        <v>12154</v>
      </c>
      <c r="T467" t="s">
        <v>12148</v>
      </c>
    </row>
    <row r="468" spans="1:20" x14ac:dyDescent="0.25">
      <c r="A468" t="s">
        <v>258</v>
      </c>
      <c r="B468" t="s">
        <v>264</v>
      </c>
      <c r="C468">
        <v>139</v>
      </c>
      <c r="D468">
        <v>1</v>
      </c>
      <c r="E468" t="s">
        <v>12155</v>
      </c>
      <c r="F468">
        <v>199</v>
      </c>
      <c r="G468">
        <v>0</v>
      </c>
      <c r="H468" t="s">
        <v>1233</v>
      </c>
      <c r="I468" t="s">
        <v>12156</v>
      </c>
      <c r="J468" t="s">
        <v>12157</v>
      </c>
      <c r="K468" t="s">
        <v>4296</v>
      </c>
      <c r="L468" t="s">
        <v>12158</v>
      </c>
      <c r="M468" t="s">
        <v>12159</v>
      </c>
      <c r="N468" t="s">
        <v>1239</v>
      </c>
      <c r="O468" t="s">
        <v>1240</v>
      </c>
      <c r="P468" t="s">
        <v>1241</v>
      </c>
      <c r="Q468" t="s">
        <v>1242</v>
      </c>
      <c r="R468" t="s">
        <v>636</v>
      </c>
      <c r="S468" t="s">
        <v>12160</v>
      </c>
      <c r="T468" t="s">
        <v>12159</v>
      </c>
    </row>
    <row r="469" spans="1:20" x14ac:dyDescent="0.25">
      <c r="A469" t="s">
        <v>257</v>
      </c>
      <c r="B469" t="s">
        <v>263</v>
      </c>
      <c r="C469">
        <v>139</v>
      </c>
      <c r="D469">
        <v>1</v>
      </c>
      <c r="E469" t="s">
        <v>12155</v>
      </c>
      <c r="F469">
        <v>199</v>
      </c>
      <c r="G469">
        <v>0</v>
      </c>
      <c r="H469" t="s">
        <v>1233</v>
      </c>
      <c r="I469" t="s">
        <v>12156</v>
      </c>
      <c r="J469" t="s">
        <v>12157</v>
      </c>
      <c r="K469" t="s">
        <v>4296</v>
      </c>
      <c r="L469" t="s">
        <v>12158</v>
      </c>
      <c r="M469" t="s">
        <v>12159</v>
      </c>
      <c r="N469" t="s">
        <v>1239</v>
      </c>
      <c r="O469" t="s">
        <v>1240</v>
      </c>
      <c r="P469" t="s">
        <v>1241</v>
      </c>
      <c r="Q469" t="s">
        <v>1242</v>
      </c>
      <c r="R469" t="s">
        <v>636</v>
      </c>
      <c r="S469" t="s">
        <v>12160</v>
      </c>
      <c r="T469" t="s">
        <v>12159</v>
      </c>
    </row>
    <row r="470" spans="1:20" x14ac:dyDescent="0.25">
      <c r="A470" t="s">
        <v>258</v>
      </c>
      <c r="B470" t="s">
        <v>264</v>
      </c>
      <c r="C470">
        <v>139</v>
      </c>
      <c r="D470">
        <v>2</v>
      </c>
      <c r="E470" t="s">
        <v>12161</v>
      </c>
      <c r="F470">
        <v>199</v>
      </c>
      <c r="G470">
        <v>0</v>
      </c>
      <c r="H470" t="s">
        <v>1233</v>
      </c>
      <c r="I470" t="s">
        <v>12162</v>
      </c>
      <c r="J470" t="s">
        <v>12163</v>
      </c>
      <c r="K470" t="s">
        <v>11331</v>
      </c>
      <c r="L470" t="s">
        <v>12164</v>
      </c>
      <c r="M470" t="s">
        <v>12165</v>
      </c>
      <c r="N470" t="s">
        <v>1239</v>
      </c>
      <c r="O470" t="s">
        <v>1240</v>
      </c>
      <c r="P470" t="s">
        <v>1241</v>
      </c>
      <c r="Q470" t="s">
        <v>1242</v>
      </c>
      <c r="R470" t="s">
        <v>636</v>
      </c>
      <c r="S470" t="s">
        <v>12166</v>
      </c>
      <c r="T470" t="s">
        <v>12165</v>
      </c>
    </row>
    <row r="471" spans="1:20" x14ac:dyDescent="0.25">
      <c r="A471" t="s">
        <v>619</v>
      </c>
      <c r="B471" t="s">
        <v>620</v>
      </c>
      <c r="C471">
        <v>139</v>
      </c>
      <c r="D471">
        <v>1</v>
      </c>
      <c r="E471" t="s">
        <v>12167</v>
      </c>
      <c r="F471">
        <v>199</v>
      </c>
      <c r="G471">
        <v>0</v>
      </c>
      <c r="H471" t="s">
        <v>1233</v>
      </c>
      <c r="I471" t="s">
        <v>12168</v>
      </c>
      <c r="J471" t="s">
        <v>12169</v>
      </c>
      <c r="K471" t="s">
        <v>1952</v>
      </c>
      <c r="L471" t="s">
        <v>12170</v>
      </c>
      <c r="M471" t="s">
        <v>12171</v>
      </c>
      <c r="N471" t="s">
        <v>1239</v>
      </c>
      <c r="O471" t="s">
        <v>1240</v>
      </c>
      <c r="P471" t="s">
        <v>1241</v>
      </c>
      <c r="Q471" t="s">
        <v>1242</v>
      </c>
      <c r="R471" t="s">
        <v>636</v>
      </c>
      <c r="S471" t="s">
        <v>12172</v>
      </c>
      <c r="T471" t="s">
        <v>12173</v>
      </c>
    </row>
    <row r="472" spans="1:20" x14ac:dyDescent="0.25">
      <c r="A472" t="s">
        <v>257</v>
      </c>
      <c r="B472" t="s">
        <v>263</v>
      </c>
      <c r="C472">
        <v>139</v>
      </c>
      <c r="D472">
        <v>1</v>
      </c>
      <c r="E472" t="s">
        <v>12167</v>
      </c>
      <c r="F472">
        <v>199</v>
      </c>
      <c r="G472">
        <v>0</v>
      </c>
      <c r="H472" t="s">
        <v>1233</v>
      </c>
      <c r="I472" t="s">
        <v>12168</v>
      </c>
      <c r="J472" t="s">
        <v>12169</v>
      </c>
      <c r="K472" t="s">
        <v>1952</v>
      </c>
      <c r="L472" t="s">
        <v>12170</v>
      </c>
      <c r="M472" t="s">
        <v>12171</v>
      </c>
      <c r="N472" t="s">
        <v>1239</v>
      </c>
      <c r="O472" t="s">
        <v>1240</v>
      </c>
      <c r="P472" t="s">
        <v>1241</v>
      </c>
      <c r="Q472" t="s">
        <v>1242</v>
      </c>
      <c r="R472" t="s">
        <v>636</v>
      </c>
      <c r="S472" t="s">
        <v>12172</v>
      </c>
      <c r="T472" t="s">
        <v>12173</v>
      </c>
    </row>
    <row r="473" spans="1:20" x14ac:dyDescent="0.25">
      <c r="A473" t="s">
        <v>164</v>
      </c>
      <c r="B473" t="s">
        <v>165</v>
      </c>
      <c r="C473">
        <v>40</v>
      </c>
      <c r="D473">
        <v>10</v>
      </c>
      <c r="E473" t="s">
        <v>12174</v>
      </c>
      <c r="F473">
        <v>556.75</v>
      </c>
      <c r="G473">
        <v>0</v>
      </c>
      <c r="H473" t="s">
        <v>661</v>
      </c>
      <c r="I473" t="s">
        <v>9790</v>
      </c>
      <c r="J473" t="s">
        <v>978</v>
      </c>
      <c r="K473" t="s">
        <v>635</v>
      </c>
      <c r="L473" t="s">
        <v>636</v>
      </c>
      <c r="M473" t="s">
        <v>12175</v>
      </c>
      <c r="N473" t="s">
        <v>635</v>
      </c>
      <c r="O473" t="s">
        <v>638</v>
      </c>
      <c r="P473" t="s">
        <v>22</v>
      </c>
      <c r="Q473" t="s">
        <v>639</v>
      </c>
      <c r="R473" t="s">
        <v>636</v>
      </c>
      <c r="S473" t="s">
        <v>12176</v>
      </c>
      <c r="T473" t="s">
        <v>12175</v>
      </c>
    </row>
    <row r="474" spans="1:20" x14ac:dyDescent="0.25">
      <c r="A474" t="s">
        <v>164</v>
      </c>
      <c r="B474" t="s">
        <v>165</v>
      </c>
      <c r="C474">
        <v>40</v>
      </c>
      <c r="D474">
        <v>10</v>
      </c>
      <c r="E474" t="s">
        <v>12174</v>
      </c>
      <c r="F474">
        <v>556.75</v>
      </c>
      <c r="G474">
        <v>0</v>
      </c>
      <c r="H474" t="s">
        <v>661</v>
      </c>
      <c r="I474" t="s">
        <v>9790</v>
      </c>
      <c r="J474" t="s">
        <v>978</v>
      </c>
      <c r="K474" t="s">
        <v>635</v>
      </c>
      <c r="L474" t="s">
        <v>636</v>
      </c>
      <c r="M474" t="s">
        <v>12175</v>
      </c>
      <c r="N474" t="s">
        <v>635</v>
      </c>
      <c r="O474" t="s">
        <v>638</v>
      </c>
      <c r="P474" t="s">
        <v>22</v>
      </c>
      <c r="Q474" t="s">
        <v>639</v>
      </c>
      <c r="R474" t="s">
        <v>636</v>
      </c>
      <c r="S474" t="s">
        <v>12176</v>
      </c>
      <c r="T474" t="s">
        <v>12175</v>
      </c>
    </row>
    <row r="475" spans="1:20" x14ac:dyDescent="0.25">
      <c r="A475" t="s">
        <v>129</v>
      </c>
      <c r="B475" t="s">
        <v>130</v>
      </c>
      <c r="C475">
        <v>65</v>
      </c>
      <c r="D475">
        <v>1</v>
      </c>
      <c r="E475" t="s">
        <v>12177</v>
      </c>
      <c r="F475">
        <v>398</v>
      </c>
      <c r="G475">
        <v>0</v>
      </c>
      <c r="H475" t="s">
        <v>1233</v>
      </c>
      <c r="I475" t="s">
        <v>12178</v>
      </c>
      <c r="J475" t="s">
        <v>12179</v>
      </c>
      <c r="K475" t="s">
        <v>1166</v>
      </c>
      <c r="L475" t="s">
        <v>12180</v>
      </c>
      <c r="M475" t="s">
        <v>12175</v>
      </c>
      <c r="N475" t="s">
        <v>1239</v>
      </c>
      <c r="O475" t="s">
        <v>1240</v>
      </c>
      <c r="P475" t="s">
        <v>1241</v>
      </c>
      <c r="Q475" t="s">
        <v>1242</v>
      </c>
      <c r="R475" t="s">
        <v>636</v>
      </c>
      <c r="S475" t="s">
        <v>12181</v>
      </c>
      <c r="T475" t="s">
        <v>12182</v>
      </c>
    </row>
    <row r="476" spans="1:20" x14ac:dyDescent="0.25">
      <c r="A476" t="s">
        <v>131</v>
      </c>
      <c r="B476" t="s">
        <v>132</v>
      </c>
      <c r="C476">
        <v>65</v>
      </c>
      <c r="D476">
        <v>1</v>
      </c>
      <c r="E476" t="s">
        <v>12177</v>
      </c>
      <c r="F476">
        <v>398</v>
      </c>
      <c r="G476">
        <v>0</v>
      </c>
      <c r="H476" t="s">
        <v>1233</v>
      </c>
      <c r="I476" t="s">
        <v>12178</v>
      </c>
      <c r="J476" t="s">
        <v>12179</v>
      </c>
      <c r="K476" t="s">
        <v>1166</v>
      </c>
      <c r="L476" t="s">
        <v>12180</v>
      </c>
      <c r="M476" t="s">
        <v>12175</v>
      </c>
      <c r="N476" t="s">
        <v>1239</v>
      </c>
      <c r="O476" t="s">
        <v>1240</v>
      </c>
      <c r="P476" t="s">
        <v>1241</v>
      </c>
      <c r="Q476" t="s">
        <v>1242</v>
      </c>
      <c r="R476" t="s">
        <v>636</v>
      </c>
      <c r="S476" t="s">
        <v>12181</v>
      </c>
      <c r="T476" t="s">
        <v>12182</v>
      </c>
    </row>
    <row r="477" spans="1:20" x14ac:dyDescent="0.25">
      <c r="A477" t="s">
        <v>118</v>
      </c>
      <c r="B477" t="s">
        <v>91</v>
      </c>
      <c r="C477">
        <v>100</v>
      </c>
      <c r="D477">
        <v>1</v>
      </c>
      <c r="E477" t="s">
        <v>12177</v>
      </c>
      <c r="F477">
        <v>398</v>
      </c>
      <c r="G477">
        <v>0</v>
      </c>
      <c r="H477" t="s">
        <v>1233</v>
      </c>
      <c r="I477" t="s">
        <v>12178</v>
      </c>
      <c r="J477" t="s">
        <v>12179</v>
      </c>
      <c r="K477" t="s">
        <v>1166</v>
      </c>
      <c r="L477" t="s">
        <v>12180</v>
      </c>
      <c r="M477" t="s">
        <v>12175</v>
      </c>
      <c r="N477" t="s">
        <v>1239</v>
      </c>
      <c r="O477" t="s">
        <v>1240</v>
      </c>
      <c r="P477" t="s">
        <v>1241</v>
      </c>
      <c r="Q477" t="s">
        <v>1242</v>
      </c>
      <c r="R477" t="s">
        <v>636</v>
      </c>
      <c r="S477" t="s">
        <v>12181</v>
      </c>
      <c r="T477" t="s">
        <v>12182</v>
      </c>
    </row>
    <row r="478" spans="1:20" x14ac:dyDescent="0.25">
      <c r="A478" t="s">
        <v>256</v>
      </c>
      <c r="B478" t="s">
        <v>262</v>
      </c>
      <c r="C478">
        <v>139</v>
      </c>
      <c r="D478">
        <v>1</v>
      </c>
      <c r="E478" t="s">
        <v>12177</v>
      </c>
      <c r="F478">
        <v>398</v>
      </c>
      <c r="G478">
        <v>0</v>
      </c>
      <c r="H478" t="s">
        <v>1233</v>
      </c>
      <c r="I478" t="s">
        <v>12178</v>
      </c>
      <c r="J478" t="s">
        <v>12179</v>
      </c>
      <c r="K478" t="s">
        <v>1166</v>
      </c>
      <c r="L478" t="s">
        <v>12180</v>
      </c>
      <c r="M478" t="s">
        <v>12175</v>
      </c>
      <c r="N478" t="s">
        <v>1239</v>
      </c>
      <c r="O478" t="s">
        <v>1240</v>
      </c>
      <c r="P478" t="s">
        <v>1241</v>
      </c>
      <c r="Q478" t="s">
        <v>1242</v>
      </c>
      <c r="R478" t="s">
        <v>636</v>
      </c>
      <c r="S478" t="s">
        <v>12181</v>
      </c>
      <c r="T478" t="s">
        <v>12182</v>
      </c>
    </row>
    <row r="479" spans="1:20" x14ac:dyDescent="0.25">
      <c r="A479" t="s">
        <v>257</v>
      </c>
      <c r="B479" t="s">
        <v>263</v>
      </c>
      <c r="C479">
        <v>139</v>
      </c>
      <c r="D479">
        <v>1</v>
      </c>
      <c r="E479" t="s">
        <v>12177</v>
      </c>
      <c r="F479">
        <v>398</v>
      </c>
      <c r="G479">
        <v>0</v>
      </c>
      <c r="H479" t="s">
        <v>1233</v>
      </c>
      <c r="I479" t="s">
        <v>12178</v>
      </c>
      <c r="J479" t="s">
        <v>12179</v>
      </c>
      <c r="K479" t="s">
        <v>1166</v>
      </c>
      <c r="L479" t="s">
        <v>12180</v>
      </c>
      <c r="M479" t="s">
        <v>12175</v>
      </c>
      <c r="N479" t="s">
        <v>1239</v>
      </c>
      <c r="O479" t="s">
        <v>1240</v>
      </c>
      <c r="P479" t="s">
        <v>1241</v>
      </c>
      <c r="Q479" t="s">
        <v>1242</v>
      </c>
      <c r="R479" t="s">
        <v>636</v>
      </c>
      <c r="S479" t="s">
        <v>12181</v>
      </c>
      <c r="T479" t="s">
        <v>12182</v>
      </c>
    </row>
    <row r="480" spans="1:20" x14ac:dyDescent="0.25">
      <c r="A480" t="s">
        <v>256</v>
      </c>
      <c r="B480" t="s">
        <v>262</v>
      </c>
      <c r="C480">
        <v>139</v>
      </c>
      <c r="D480">
        <v>2</v>
      </c>
      <c r="E480" t="s">
        <v>12183</v>
      </c>
      <c r="F480">
        <v>199</v>
      </c>
      <c r="G480">
        <v>0</v>
      </c>
      <c r="H480" t="s">
        <v>1233</v>
      </c>
      <c r="I480" t="s">
        <v>12184</v>
      </c>
      <c r="J480" t="s">
        <v>12185</v>
      </c>
      <c r="K480" t="s">
        <v>6375</v>
      </c>
      <c r="L480" t="s">
        <v>12186</v>
      </c>
      <c r="M480" t="s">
        <v>10666</v>
      </c>
      <c r="N480" t="s">
        <v>1239</v>
      </c>
      <c r="O480" t="s">
        <v>1535</v>
      </c>
      <c r="P480" t="s">
        <v>1241</v>
      </c>
      <c r="Q480" t="s">
        <v>1242</v>
      </c>
      <c r="R480" t="s">
        <v>636</v>
      </c>
      <c r="S480" t="s">
        <v>12187</v>
      </c>
      <c r="T480" t="s">
        <v>12188</v>
      </c>
    </row>
    <row r="481" spans="1:20" x14ac:dyDescent="0.25">
      <c r="A481" t="s">
        <v>256</v>
      </c>
      <c r="B481" t="s">
        <v>262</v>
      </c>
      <c r="C481">
        <v>139</v>
      </c>
      <c r="D481">
        <v>4</v>
      </c>
      <c r="E481" t="s">
        <v>12189</v>
      </c>
      <c r="F481">
        <v>398</v>
      </c>
      <c r="G481">
        <v>0</v>
      </c>
      <c r="H481" t="s">
        <v>1233</v>
      </c>
      <c r="I481" t="s">
        <v>12190</v>
      </c>
      <c r="J481" t="s">
        <v>12191</v>
      </c>
      <c r="K481" t="s">
        <v>954</v>
      </c>
      <c r="L481" t="s">
        <v>12192</v>
      </c>
      <c r="M481" t="s">
        <v>12193</v>
      </c>
      <c r="N481" t="s">
        <v>1239</v>
      </c>
      <c r="O481" t="s">
        <v>1240</v>
      </c>
      <c r="P481" t="s">
        <v>1241</v>
      </c>
      <c r="Q481" t="s">
        <v>1242</v>
      </c>
      <c r="R481" t="s">
        <v>636</v>
      </c>
      <c r="S481" t="s">
        <v>12194</v>
      </c>
      <c r="T481" t="s">
        <v>12193</v>
      </c>
    </row>
    <row r="482" spans="1:20" x14ac:dyDescent="0.25">
      <c r="A482" t="s">
        <v>20</v>
      </c>
      <c r="B482" t="s">
        <v>21</v>
      </c>
      <c r="C482">
        <v>50</v>
      </c>
      <c r="D482">
        <v>1</v>
      </c>
      <c r="E482" t="s">
        <v>12195</v>
      </c>
      <c r="F482">
        <v>87.3</v>
      </c>
      <c r="G482">
        <v>7.5</v>
      </c>
      <c r="H482" t="s">
        <v>2356</v>
      </c>
      <c r="I482" t="s">
        <v>12196</v>
      </c>
      <c r="J482" t="s">
        <v>12197</v>
      </c>
      <c r="K482" t="s">
        <v>11735</v>
      </c>
      <c r="L482" t="s">
        <v>12198</v>
      </c>
      <c r="M482" t="s">
        <v>12193</v>
      </c>
      <c r="N482" t="s">
        <v>635</v>
      </c>
      <c r="O482" t="s">
        <v>706</v>
      </c>
      <c r="P482" t="s">
        <v>40</v>
      </c>
      <c r="Q482" t="s">
        <v>707</v>
      </c>
      <c r="R482" t="s">
        <v>636</v>
      </c>
      <c r="S482" t="s">
        <v>12199</v>
      </c>
      <c r="T482" t="s">
        <v>12200</v>
      </c>
    </row>
    <row r="483" spans="1:20" x14ac:dyDescent="0.25">
      <c r="A483" t="s">
        <v>23</v>
      </c>
      <c r="B483" t="s">
        <v>24</v>
      </c>
      <c r="C483">
        <v>50</v>
      </c>
      <c r="D483">
        <v>1</v>
      </c>
      <c r="E483" t="s">
        <v>12195</v>
      </c>
      <c r="F483">
        <v>87.3</v>
      </c>
      <c r="G483">
        <v>7.5</v>
      </c>
      <c r="H483" t="s">
        <v>2356</v>
      </c>
      <c r="I483" t="s">
        <v>12196</v>
      </c>
      <c r="J483" t="s">
        <v>12197</v>
      </c>
      <c r="K483" t="s">
        <v>11735</v>
      </c>
      <c r="L483" t="s">
        <v>12198</v>
      </c>
      <c r="M483" t="s">
        <v>12193</v>
      </c>
      <c r="N483" t="s">
        <v>635</v>
      </c>
      <c r="O483" t="s">
        <v>706</v>
      </c>
      <c r="P483" t="s">
        <v>40</v>
      </c>
      <c r="Q483" t="s">
        <v>707</v>
      </c>
      <c r="R483" t="s">
        <v>636</v>
      </c>
      <c r="S483" t="s">
        <v>12199</v>
      </c>
      <c r="T483" t="s">
        <v>12200</v>
      </c>
    </row>
    <row r="484" spans="1:20" x14ac:dyDescent="0.25">
      <c r="A484" t="s">
        <v>25</v>
      </c>
      <c r="B484" t="s">
        <v>26</v>
      </c>
      <c r="C484">
        <v>50</v>
      </c>
      <c r="D484">
        <v>1</v>
      </c>
      <c r="E484" t="s">
        <v>12195</v>
      </c>
      <c r="F484">
        <v>87.3</v>
      </c>
      <c r="G484">
        <v>7.5</v>
      </c>
      <c r="H484" t="s">
        <v>2356</v>
      </c>
      <c r="I484" t="s">
        <v>12196</v>
      </c>
      <c r="J484" t="s">
        <v>12197</v>
      </c>
      <c r="K484" t="s">
        <v>11735</v>
      </c>
      <c r="L484" t="s">
        <v>12198</v>
      </c>
      <c r="M484" t="s">
        <v>12193</v>
      </c>
      <c r="N484" t="s">
        <v>635</v>
      </c>
      <c r="O484" t="s">
        <v>706</v>
      </c>
      <c r="P484" t="s">
        <v>40</v>
      </c>
      <c r="Q484" t="s">
        <v>707</v>
      </c>
      <c r="R484" t="s">
        <v>636</v>
      </c>
      <c r="S484" t="s">
        <v>12199</v>
      </c>
      <c r="T484" t="s">
        <v>12200</v>
      </c>
    </row>
    <row r="485" spans="1:20" x14ac:dyDescent="0.25">
      <c r="A485" t="s">
        <v>37</v>
      </c>
      <c r="B485" t="s">
        <v>38</v>
      </c>
      <c r="C485">
        <v>33</v>
      </c>
      <c r="D485">
        <v>10</v>
      </c>
      <c r="E485" t="s">
        <v>12201</v>
      </c>
      <c r="F485">
        <v>556.75</v>
      </c>
      <c r="G485">
        <v>0</v>
      </c>
      <c r="H485" t="s">
        <v>661</v>
      </c>
      <c r="I485" t="s">
        <v>9790</v>
      </c>
      <c r="J485" t="s">
        <v>978</v>
      </c>
      <c r="K485" t="s">
        <v>635</v>
      </c>
      <c r="L485" t="s">
        <v>636</v>
      </c>
      <c r="M485" t="s">
        <v>12202</v>
      </c>
      <c r="N485" t="s">
        <v>635</v>
      </c>
      <c r="O485" t="s">
        <v>638</v>
      </c>
      <c r="P485" t="s">
        <v>22</v>
      </c>
      <c r="Q485" t="s">
        <v>639</v>
      </c>
      <c r="R485" t="s">
        <v>636</v>
      </c>
      <c r="S485" t="s">
        <v>12203</v>
      </c>
      <c r="T485" t="s">
        <v>12202</v>
      </c>
    </row>
    <row r="486" spans="1:20" x14ac:dyDescent="0.25">
      <c r="A486" t="s">
        <v>37</v>
      </c>
      <c r="B486" t="s">
        <v>38</v>
      </c>
      <c r="C486">
        <v>33</v>
      </c>
      <c r="D486">
        <v>10</v>
      </c>
      <c r="E486" t="s">
        <v>12201</v>
      </c>
      <c r="F486">
        <v>556.75</v>
      </c>
      <c r="G486">
        <v>0</v>
      </c>
      <c r="H486" t="s">
        <v>661</v>
      </c>
      <c r="I486" t="s">
        <v>9790</v>
      </c>
      <c r="J486" t="s">
        <v>978</v>
      </c>
      <c r="K486" t="s">
        <v>635</v>
      </c>
      <c r="L486" t="s">
        <v>636</v>
      </c>
      <c r="M486" t="s">
        <v>12202</v>
      </c>
      <c r="N486" t="s">
        <v>635</v>
      </c>
      <c r="O486" t="s">
        <v>638</v>
      </c>
      <c r="P486" t="s">
        <v>22</v>
      </c>
      <c r="Q486" t="s">
        <v>639</v>
      </c>
      <c r="R486" t="s">
        <v>636</v>
      </c>
      <c r="S486" t="s">
        <v>12203</v>
      </c>
      <c r="T486" t="s">
        <v>12202</v>
      </c>
    </row>
    <row r="487" spans="1:20" x14ac:dyDescent="0.25">
      <c r="A487" t="s">
        <v>257</v>
      </c>
      <c r="B487" t="s">
        <v>263</v>
      </c>
      <c r="C487">
        <v>139</v>
      </c>
      <c r="D487">
        <v>2</v>
      </c>
      <c r="E487" t="s">
        <v>12204</v>
      </c>
      <c r="F487">
        <v>199</v>
      </c>
      <c r="G487">
        <v>0</v>
      </c>
      <c r="H487" t="s">
        <v>1233</v>
      </c>
      <c r="I487" t="s">
        <v>12205</v>
      </c>
      <c r="J487" t="s">
        <v>12206</v>
      </c>
      <c r="K487" t="s">
        <v>3648</v>
      </c>
      <c r="L487" t="s">
        <v>12207</v>
      </c>
      <c r="M487" t="s">
        <v>10600</v>
      </c>
      <c r="N487" t="s">
        <v>1239</v>
      </c>
      <c r="O487" t="s">
        <v>1535</v>
      </c>
      <c r="P487" t="s">
        <v>1241</v>
      </c>
      <c r="Q487" t="s">
        <v>1242</v>
      </c>
      <c r="R487" t="s">
        <v>636</v>
      </c>
      <c r="S487" t="s">
        <v>12208</v>
      </c>
      <c r="T487" t="s">
        <v>12209</v>
      </c>
    </row>
    <row r="488" spans="1:20" x14ac:dyDescent="0.25">
      <c r="A488" t="s">
        <v>258</v>
      </c>
      <c r="B488" t="s">
        <v>264</v>
      </c>
      <c r="C488">
        <v>139</v>
      </c>
      <c r="D488">
        <v>1</v>
      </c>
      <c r="E488" t="s">
        <v>12210</v>
      </c>
      <c r="F488">
        <v>199</v>
      </c>
      <c r="G488">
        <v>0</v>
      </c>
      <c r="H488" t="s">
        <v>1233</v>
      </c>
      <c r="I488" t="s">
        <v>12211</v>
      </c>
      <c r="J488" t="s">
        <v>12212</v>
      </c>
      <c r="K488" t="s">
        <v>12213</v>
      </c>
      <c r="L488" t="s">
        <v>12214</v>
      </c>
      <c r="M488" t="s">
        <v>12209</v>
      </c>
      <c r="N488" t="s">
        <v>1239</v>
      </c>
      <c r="O488" t="s">
        <v>1240</v>
      </c>
      <c r="P488" t="s">
        <v>1241</v>
      </c>
      <c r="Q488" t="s">
        <v>1242</v>
      </c>
      <c r="R488" t="s">
        <v>636</v>
      </c>
      <c r="S488" t="s">
        <v>12215</v>
      </c>
      <c r="T488" t="s">
        <v>12209</v>
      </c>
    </row>
    <row r="489" spans="1:20" x14ac:dyDescent="0.25">
      <c r="A489" t="s">
        <v>256</v>
      </c>
      <c r="B489" t="s">
        <v>262</v>
      </c>
      <c r="C489">
        <v>139</v>
      </c>
      <c r="D489">
        <v>1</v>
      </c>
      <c r="E489" t="s">
        <v>12210</v>
      </c>
      <c r="F489">
        <v>199</v>
      </c>
      <c r="G489">
        <v>0</v>
      </c>
      <c r="H489" t="s">
        <v>1233</v>
      </c>
      <c r="I489" t="s">
        <v>12211</v>
      </c>
      <c r="J489" t="s">
        <v>12212</v>
      </c>
      <c r="K489" t="s">
        <v>12213</v>
      </c>
      <c r="L489" t="s">
        <v>12214</v>
      </c>
      <c r="M489" t="s">
        <v>12209</v>
      </c>
      <c r="N489" t="s">
        <v>1239</v>
      </c>
      <c r="O489" t="s">
        <v>1240</v>
      </c>
      <c r="P489" t="s">
        <v>1241</v>
      </c>
      <c r="Q489" t="s">
        <v>1242</v>
      </c>
      <c r="R489" t="s">
        <v>636</v>
      </c>
      <c r="S489" t="s">
        <v>12215</v>
      </c>
      <c r="T489" t="s">
        <v>12209</v>
      </c>
    </row>
    <row r="490" spans="1:20" x14ac:dyDescent="0.25">
      <c r="A490" t="s">
        <v>258</v>
      </c>
      <c r="B490" t="s">
        <v>264</v>
      </c>
      <c r="C490">
        <v>139</v>
      </c>
      <c r="D490">
        <v>1</v>
      </c>
      <c r="E490" t="s">
        <v>12216</v>
      </c>
      <c r="F490">
        <v>199</v>
      </c>
      <c r="G490">
        <v>0</v>
      </c>
      <c r="H490" t="s">
        <v>1233</v>
      </c>
      <c r="I490" t="s">
        <v>12217</v>
      </c>
      <c r="J490" t="s">
        <v>12218</v>
      </c>
      <c r="K490" t="s">
        <v>5803</v>
      </c>
      <c r="L490" t="s">
        <v>12219</v>
      </c>
      <c r="M490" t="s">
        <v>12220</v>
      </c>
      <c r="N490" t="s">
        <v>1239</v>
      </c>
      <c r="O490" t="s">
        <v>1240</v>
      </c>
      <c r="P490" t="s">
        <v>1241</v>
      </c>
      <c r="Q490" t="s">
        <v>1242</v>
      </c>
      <c r="R490" t="s">
        <v>636</v>
      </c>
      <c r="S490" t="s">
        <v>12221</v>
      </c>
      <c r="T490" t="s">
        <v>12220</v>
      </c>
    </row>
    <row r="491" spans="1:20" x14ac:dyDescent="0.25">
      <c r="A491" t="s">
        <v>256</v>
      </c>
      <c r="B491" t="s">
        <v>262</v>
      </c>
      <c r="C491">
        <v>139</v>
      </c>
      <c r="D491">
        <v>1</v>
      </c>
      <c r="E491" t="s">
        <v>12216</v>
      </c>
      <c r="F491">
        <v>199</v>
      </c>
      <c r="G491">
        <v>0</v>
      </c>
      <c r="H491" t="s">
        <v>1233</v>
      </c>
      <c r="I491" t="s">
        <v>12217</v>
      </c>
      <c r="J491" t="s">
        <v>12218</v>
      </c>
      <c r="K491" t="s">
        <v>5803</v>
      </c>
      <c r="L491" t="s">
        <v>12219</v>
      </c>
      <c r="M491" t="s">
        <v>12220</v>
      </c>
      <c r="N491" t="s">
        <v>1239</v>
      </c>
      <c r="O491" t="s">
        <v>1240</v>
      </c>
      <c r="P491" t="s">
        <v>1241</v>
      </c>
      <c r="Q491" t="s">
        <v>1242</v>
      </c>
      <c r="R491" t="s">
        <v>636</v>
      </c>
      <c r="S491" t="s">
        <v>12221</v>
      </c>
      <c r="T491" t="s">
        <v>12220</v>
      </c>
    </row>
    <row r="492" spans="1:20" x14ac:dyDescent="0.25">
      <c r="A492" t="s">
        <v>258</v>
      </c>
      <c r="B492" t="s">
        <v>264</v>
      </c>
      <c r="C492">
        <v>139</v>
      </c>
      <c r="D492">
        <v>1</v>
      </c>
      <c r="E492" t="s">
        <v>12222</v>
      </c>
      <c r="F492">
        <v>199</v>
      </c>
      <c r="G492">
        <v>0</v>
      </c>
      <c r="H492" t="s">
        <v>1233</v>
      </c>
      <c r="I492" t="s">
        <v>12223</v>
      </c>
      <c r="J492" t="s">
        <v>12224</v>
      </c>
      <c r="K492" t="s">
        <v>1112</v>
      </c>
      <c r="L492" t="s">
        <v>12225</v>
      </c>
      <c r="M492" t="s">
        <v>12226</v>
      </c>
      <c r="N492" t="s">
        <v>1239</v>
      </c>
      <c r="O492" t="s">
        <v>1535</v>
      </c>
      <c r="P492" t="s">
        <v>1241</v>
      </c>
      <c r="Q492" t="s">
        <v>1242</v>
      </c>
      <c r="R492" t="s">
        <v>636</v>
      </c>
      <c r="S492" t="s">
        <v>12227</v>
      </c>
      <c r="T492" t="s">
        <v>12228</v>
      </c>
    </row>
    <row r="493" spans="1:20" x14ac:dyDescent="0.25">
      <c r="A493" t="s">
        <v>257</v>
      </c>
      <c r="B493" t="s">
        <v>263</v>
      </c>
      <c r="C493">
        <v>139</v>
      </c>
      <c r="D493">
        <v>1</v>
      </c>
      <c r="E493" t="s">
        <v>12222</v>
      </c>
      <c r="F493">
        <v>199</v>
      </c>
      <c r="G493">
        <v>0</v>
      </c>
      <c r="H493" t="s">
        <v>1233</v>
      </c>
      <c r="I493" t="s">
        <v>12223</v>
      </c>
      <c r="J493" t="s">
        <v>12224</v>
      </c>
      <c r="K493" t="s">
        <v>1112</v>
      </c>
      <c r="L493" t="s">
        <v>12225</v>
      </c>
      <c r="M493" t="s">
        <v>12226</v>
      </c>
      <c r="N493" t="s">
        <v>1239</v>
      </c>
      <c r="O493" t="s">
        <v>1535</v>
      </c>
      <c r="P493" t="s">
        <v>1241</v>
      </c>
      <c r="Q493" t="s">
        <v>1242</v>
      </c>
      <c r="R493" t="s">
        <v>636</v>
      </c>
      <c r="S493" t="s">
        <v>12227</v>
      </c>
      <c r="T493" t="s">
        <v>12228</v>
      </c>
    </row>
    <row r="494" spans="1:20" x14ac:dyDescent="0.25">
      <c r="A494" t="s">
        <v>258</v>
      </c>
      <c r="B494" t="s">
        <v>264</v>
      </c>
      <c r="C494">
        <v>139</v>
      </c>
      <c r="D494">
        <v>2</v>
      </c>
      <c r="E494" t="s">
        <v>12229</v>
      </c>
      <c r="F494">
        <v>199</v>
      </c>
      <c r="G494">
        <v>0</v>
      </c>
      <c r="H494" t="s">
        <v>1233</v>
      </c>
      <c r="I494" t="s">
        <v>12230</v>
      </c>
      <c r="J494" t="s">
        <v>12231</v>
      </c>
      <c r="K494" t="s">
        <v>4974</v>
      </c>
      <c r="L494" t="s">
        <v>12232</v>
      </c>
      <c r="M494" t="s">
        <v>12233</v>
      </c>
      <c r="N494" t="s">
        <v>1239</v>
      </c>
      <c r="O494" t="s">
        <v>1535</v>
      </c>
      <c r="P494" t="s">
        <v>1241</v>
      </c>
      <c r="Q494" t="s">
        <v>1242</v>
      </c>
      <c r="R494" t="s">
        <v>636</v>
      </c>
      <c r="S494" t="s">
        <v>12234</v>
      </c>
      <c r="T494" t="s">
        <v>12235</v>
      </c>
    </row>
    <row r="495" spans="1:20" x14ac:dyDescent="0.25">
      <c r="A495" t="s">
        <v>35</v>
      </c>
      <c r="B495" t="s">
        <v>36</v>
      </c>
      <c r="C495">
        <v>66.666666666666671</v>
      </c>
      <c r="D495">
        <v>3</v>
      </c>
      <c r="E495" t="s">
        <v>12236</v>
      </c>
      <c r="F495">
        <v>130</v>
      </c>
      <c r="G495">
        <v>0</v>
      </c>
      <c r="H495" t="s">
        <v>647</v>
      </c>
      <c r="I495" t="s">
        <v>12237</v>
      </c>
      <c r="J495" t="s">
        <v>12238</v>
      </c>
      <c r="K495" t="s">
        <v>12239</v>
      </c>
      <c r="L495" t="s">
        <v>3764</v>
      </c>
      <c r="M495" t="s">
        <v>12235</v>
      </c>
      <c r="N495" t="s">
        <v>635</v>
      </c>
      <c r="O495" t="s">
        <v>653</v>
      </c>
      <c r="P495" t="s">
        <v>43</v>
      </c>
      <c r="Q495" t="s">
        <v>654</v>
      </c>
      <c r="R495" t="s">
        <v>636</v>
      </c>
      <c r="S495" t="s">
        <v>12240</v>
      </c>
      <c r="T495" t="s">
        <v>12241</v>
      </c>
    </row>
    <row r="496" spans="1:20" x14ac:dyDescent="0.25">
      <c r="A496" t="s">
        <v>39</v>
      </c>
      <c r="B496" t="s">
        <v>44</v>
      </c>
      <c r="C496">
        <v>72</v>
      </c>
      <c r="D496">
        <v>1</v>
      </c>
      <c r="E496" t="s">
        <v>12242</v>
      </c>
      <c r="F496">
        <v>110</v>
      </c>
      <c r="G496">
        <v>38</v>
      </c>
      <c r="H496" t="s">
        <v>647</v>
      </c>
      <c r="I496" t="s">
        <v>12243</v>
      </c>
      <c r="J496" t="s">
        <v>12244</v>
      </c>
      <c r="K496" t="s">
        <v>12245</v>
      </c>
      <c r="L496" t="s">
        <v>2956</v>
      </c>
      <c r="M496" t="s">
        <v>12241</v>
      </c>
      <c r="N496" t="s">
        <v>635</v>
      </c>
      <c r="O496" t="s">
        <v>653</v>
      </c>
      <c r="P496" t="s">
        <v>43</v>
      </c>
      <c r="Q496" t="s">
        <v>654</v>
      </c>
      <c r="R496" t="s">
        <v>636</v>
      </c>
      <c r="S496" t="s">
        <v>12246</v>
      </c>
      <c r="T496" t="s">
        <v>12241</v>
      </c>
    </row>
    <row r="497" spans="1:20" x14ac:dyDescent="0.25">
      <c r="A497" t="s">
        <v>619</v>
      </c>
      <c r="B497" t="s">
        <v>620</v>
      </c>
      <c r="C497">
        <v>139</v>
      </c>
      <c r="D497">
        <v>1</v>
      </c>
      <c r="E497" t="s">
        <v>12247</v>
      </c>
      <c r="F497">
        <v>199</v>
      </c>
      <c r="G497">
        <v>0</v>
      </c>
      <c r="H497" t="s">
        <v>1233</v>
      </c>
      <c r="I497" t="s">
        <v>12248</v>
      </c>
      <c r="J497" t="s">
        <v>12249</v>
      </c>
      <c r="K497" t="s">
        <v>4435</v>
      </c>
      <c r="L497" t="s">
        <v>12250</v>
      </c>
      <c r="M497" t="s">
        <v>12233</v>
      </c>
      <c r="N497" t="s">
        <v>1239</v>
      </c>
      <c r="O497" t="s">
        <v>1535</v>
      </c>
      <c r="P497" t="s">
        <v>1241</v>
      </c>
      <c r="Q497" t="s">
        <v>1242</v>
      </c>
      <c r="R497" t="s">
        <v>636</v>
      </c>
      <c r="S497" t="s">
        <v>12251</v>
      </c>
      <c r="T497" t="s">
        <v>12252</v>
      </c>
    </row>
    <row r="498" spans="1:20" x14ac:dyDescent="0.25">
      <c r="A498" t="s">
        <v>258</v>
      </c>
      <c r="B498" t="s">
        <v>264</v>
      </c>
      <c r="C498">
        <v>139</v>
      </c>
      <c r="D498">
        <v>1</v>
      </c>
      <c r="E498" t="s">
        <v>12247</v>
      </c>
      <c r="F498">
        <v>199</v>
      </c>
      <c r="G498">
        <v>0</v>
      </c>
      <c r="H498" t="s">
        <v>1233</v>
      </c>
      <c r="I498" t="s">
        <v>12248</v>
      </c>
      <c r="J498" t="s">
        <v>12249</v>
      </c>
      <c r="K498" t="s">
        <v>4435</v>
      </c>
      <c r="L498" t="s">
        <v>12250</v>
      </c>
      <c r="M498" t="s">
        <v>12233</v>
      </c>
      <c r="N498" t="s">
        <v>1239</v>
      </c>
      <c r="O498" t="s">
        <v>1535</v>
      </c>
      <c r="P498" t="s">
        <v>1241</v>
      </c>
      <c r="Q498" t="s">
        <v>1242</v>
      </c>
      <c r="R498" t="s">
        <v>636</v>
      </c>
      <c r="S498" t="s">
        <v>12251</v>
      </c>
      <c r="T498" t="s">
        <v>12252</v>
      </c>
    </row>
    <row r="499" spans="1:20" x14ac:dyDescent="0.25">
      <c r="A499" t="s">
        <v>31</v>
      </c>
      <c r="B499" t="s">
        <v>32</v>
      </c>
      <c r="C499">
        <v>65</v>
      </c>
      <c r="D499">
        <v>2</v>
      </c>
      <c r="E499" t="s">
        <v>12253</v>
      </c>
      <c r="F499">
        <v>398</v>
      </c>
      <c r="G499">
        <v>0</v>
      </c>
      <c r="H499" t="s">
        <v>1233</v>
      </c>
      <c r="I499" t="s">
        <v>12254</v>
      </c>
      <c r="J499" t="s">
        <v>12255</v>
      </c>
      <c r="K499" t="s">
        <v>12256</v>
      </c>
      <c r="L499" t="s">
        <v>12257</v>
      </c>
      <c r="M499" t="s">
        <v>12258</v>
      </c>
      <c r="N499" t="s">
        <v>1239</v>
      </c>
      <c r="O499" t="s">
        <v>1240</v>
      </c>
      <c r="P499" t="s">
        <v>1241</v>
      </c>
      <c r="Q499" t="s">
        <v>1242</v>
      </c>
      <c r="R499" t="s">
        <v>12259</v>
      </c>
      <c r="S499" t="s">
        <v>12260</v>
      </c>
      <c r="T499" t="s">
        <v>12258</v>
      </c>
    </row>
    <row r="500" spans="1:20" x14ac:dyDescent="0.25">
      <c r="A500" t="s">
        <v>131</v>
      </c>
      <c r="B500" t="s">
        <v>132</v>
      </c>
      <c r="C500">
        <v>65</v>
      </c>
      <c r="D500">
        <v>2</v>
      </c>
      <c r="E500" t="s">
        <v>12253</v>
      </c>
      <c r="F500">
        <v>398</v>
      </c>
      <c r="G500">
        <v>0</v>
      </c>
      <c r="H500" t="s">
        <v>1233</v>
      </c>
      <c r="I500" t="s">
        <v>12254</v>
      </c>
      <c r="J500" t="s">
        <v>12255</v>
      </c>
      <c r="K500" t="s">
        <v>12256</v>
      </c>
      <c r="L500" t="s">
        <v>12257</v>
      </c>
      <c r="M500" t="s">
        <v>12258</v>
      </c>
      <c r="N500" t="s">
        <v>1239</v>
      </c>
      <c r="O500" t="s">
        <v>1240</v>
      </c>
      <c r="P500" t="s">
        <v>1241</v>
      </c>
      <c r="Q500" t="s">
        <v>1242</v>
      </c>
      <c r="R500" t="s">
        <v>12259</v>
      </c>
      <c r="S500" t="s">
        <v>12260</v>
      </c>
      <c r="T500" t="s">
        <v>12258</v>
      </c>
    </row>
    <row r="501" spans="1:20" x14ac:dyDescent="0.25">
      <c r="A501" t="s">
        <v>118</v>
      </c>
      <c r="B501" t="s">
        <v>91</v>
      </c>
      <c r="C501">
        <v>100</v>
      </c>
      <c r="D501">
        <v>1</v>
      </c>
      <c r="E501" t="s">
        <v>12253</v>
      </c>
      <c r="F501">
        <v>398</v>
      </c>
      <c r="G501">
        <v>0</v>
      </c>
      <c r="H501" t="s">
        <v>1233</v>
      </c>
      <c r="I501" t="s">
        <v>12254</v>
      </c>
      <c r="J501" t="s">
        <v>12255</v>
      </c>
      <c r="K501" t="s">
        <v>12256</v>
      </c>
      <c r="L501" t="s">
        <v>12257</v>
      </c>
      <c r="M501" t="s">
        <v>12258</v>
      </c>
      <c r="N501" t="s">
        <v>1239</v>
      </c>
      <c r="O501" t="s">
        <v>1240</v>
      </c>
      <c r="P501" t="s">
        <v>1241</v>
      </c>
      <c r="Q501" t="s">
        <v>1242</v>
      </c>
      <c r="R501" t="s">
        <v>12259</v>
      </c>
      <c r="S501" t="s">
        <v>12260</v>
      </c>
      <c r="T501" t="s">
        <v>12258</v>
      </c>
    </row>
    <row r="502" spans="1:20" x14ac:dyDescent="0.25">
      <c r="A502" t="s">
        <v>223</v>
      </c>
      <c r="B502" t="s">
        <v>224</v>
      </c>
      <c r="C502">
        <v>100</v>
      </c>
      <c r="D502">
        <v>1</v>
      </c>
      <c r="E502" t="s">
        <v>12253</v>
      </c>
      <c r="F502">
        <v>398</v>
      </c>
      <c r="G502">
        <v>0</v>
      </c>
      <c r="H502" t="s">
        <v>1233</v>
      </c>
      <c r="I502" t="s">
        <v>12254</v>
      </c>
      <c r="J502" t="s">
        <v>12255</v>
      </c>
      <c r="K502" t="s">
        <v>12256</v>
      </c>
      <c r="L502" t="s">
        <v>12257</v>
      </c>
      <c r="M502" t="s">
        <v>12258</v>
      </c>
      <c r="N502" t="s">
        <v>1239</v>
      </c>
      <c r="O502" t="s">
        <v>1240</v>
      </c>
      <c r="P502" t="s">
        <v>1241</v>
      </c>
      <c r="Q502" t="s">
        <v>1242</v>
      </c>
      <c r="R502" t="s">
        <v>12259</v>
      </c>
      <c r="S502" t="s">
        <v>12260</v>
      </c>
      <c r="T502" t="s">
        <v>12258</v>
      </c>
    </row>
    <row r="503" spans="1:20" x14ac:dyDescent="0.25">
      <c r="A503" t="s">
        <v>164</v>
      </c>
      <c r="B503" t="s">
        <v>165</v>
      </c>
      <c r="C503">
        <v>40</v>
      </c>
      <c r="D503">
        <v>10</v>
      </c>
      <c r="E503" t="s">
        <v>12261</v>
      </c>
      <c r="F503">
        <v>293.25</v>
      </c>
      <c r="G503">
        <v>0</v>
      </c>
      <c r="H503" t="s">
        <v>661</v>
      </c>
      <c r="I503" t="s">
        <v>12262</v>
      </c>
      <c r="J503" t="s">
        <v>802</v>
      </c>
      <c r="K503" t="s">
        <v>635</v>
      </c>
      <c r="L503" t="s">
        <v>636</v>
      </c>
      <c r="M503" t="s">
        <v>12263</v>
      </c>
      <c r="N503" t="s">
        <v>635</v>
      </c>
      <c r="O503" t="s">
        <v>638</v>
      </c>
      <c r="P503" t="s">
        <v>22</v>
      </c>
      <c r="Q503" t="s">
        <v>639</v>
      </c>
      <c r="R503" t="s">
        <v>636</v>
      </c>
      <c r="S503" t="s">
        <v>12264</v>
      </c>
      <c r="T503" t="s">
        <v>12265</v>
      </c>
    </row>
    <row r="504" spans="1:20" x14ac:dyDescent="0.25">
      <c r="A504" t="s">
        <v>20</v>
      </c>
      <c r="B504" t="s">
        <v>21</v>
      </c>
      <c r="C504">
        <v>50</v>
      </c>
      <c r="D504">
        <v>1</v>
      </c>
      <c r="E504" t="s">
        <v>12266</v>
      </c>
      <c r="F504">
        <v>94.33</v>
      </c>
      <c r="G504">
        <v>7</v>
      </c>
      <c r="H504" t="s">
        <v>1510</v>
      </c>
      <c r="I504" t="s">
        <v>12267</v>
      </c>
      <c r="J504" t="s">
        <v>12268</v>
      </c>
      <c r="K504" t="s">
        <v>8273</v>
      </c>
      <c r="L504" t="s">
        <v>12269</v>
      </c>
      <c r="M504" t="s">
        <v>12270</v>
      </c>
      <c r="N504" t="s">
        <v>635</v>
      </c>
      <c r="O504" t="s">
        <v>706</v>
      </c>
      <c r="P504" t="s">
        <v>40</v>
      </c>
      <c r="Q504" t="s">
        <v>707</v>
      </c>
      <c r="R504" t="s">
        <v>636</v>
      </c>
      <c r="S504" t="s">
        <v>12271</v>
      </c>
      <c r="T504" t="s">
        <v>12270</v>
      </c>
    </row>
    <row r="505" spans="1:20" x14ac:dyDescent="0.25">
      <c r="A505" t="s">
        <v>23</v>
      </c>
      <c r="B505" t="s">
        <v>24</v>
      </c>
      <c r="C505">
        <v>50</v>
      </c>
      <c r="D505">
        <v>1</v>
      </c>
      <c r="E505" t="s">
        <v>12266</v>
      </c>
      <c r="F505">
        <v>94.33</v>
      </c>
      <c r="G505">
        <v>7</v>
      </c>
      <c r="H505" t="s">
        <v>1510</v>
      </c>
      <c r="I505" t="s">
        <v>12267</v>
      </c>
      <c r="J505" t="s">
        <v>12268</v>
      </c>
      <c r="K505" t="s">
        <v>8273</v>
      </c>
      <c r="L505" t="s">
        <v>12269</v>
      </c>
      <c r="M505" t="s">
        <v>12270</v>
      </c>
      <c r="N505" t="s">
        <v>635</v>
      </c>
      <c r="O505" t="s">
        <v>706</v>
      </c>
      <c r="P505" t="s">
        <v>40</v>
      </c>
      <c r="Q505" t="s">
        <v>707</v>
      </c>
      <c r="R505" t="s">
        <v>636</v>
      </c>
      <c r="S505" t="s">
        <v>12271</v>
      </c>
      <c r="T505" t="s">
        <v>12270</v>
      </c>
    </row>
    <row r="506" spans="1:20" x14ac:dyDescent="0.25">
      <c r="A506" t="s">
        <v>25</v>
      </c>
      <c r="B506" t="s">
        <v>26</v>
      </c>
      <c r="C506">
        <v>50</v>
      </c>
      <c r="D506">
        <v>1</v>
      </c>
      <c r="E506" t="s">
        <v>12266</v>
      </c>
      <c r="F506">
        <v>94.33</v>
      </c>
      <c r="G506">
        <v>7</v>
      </c>
      <c r="H506" t="s">
        <v>1510</v>
      </c>
      <c r="I506" t="s">
        <v>12267</v>
      </c>
      <c r="J506" t="s">
        <v>12268</v>
      </c>
      <c r="K506" t="s">
        <v>8273</v>
      </c>
      <c r="L506" t="s">
        <v>12269</v>
      </c>
      <c r="M506" t="s">
        <v>12270</v>
      </c>
      <c r="N506" t="s">
        <v>635</v>
      </c>
      <c r="O506" t="s">
        <v>706</v>
      </c>
      <c r="P506" t="s">
        <v>40</v>
      </c>
      <c r="Q506" t="s">
        <v>707</v>
      </c>
      <c r="R506" t="s">
        <v>636</v>
      </c>
      <c r="S506" t="s">
        <v>12271</v>
      </c>
      <c r="T506" t="s">
        <v>12270</v>
      </c>
    </row>
    <row r="507" spans="1:20" x14ac:dyDescent="0.25">
      <c r="A507" t="s">
        <v>39</v>
      </c>
      <c r="B507" t="s">
        <v>44</v>
      </c>
      <c r="C507">
        <v>66.333333333333329</v>
      </c>
      <c r="D507">
        <v>3</v>
      </c>
      <c r="E507" t="s">
        <v>12272</v>
      </c>
      <c r="F507">
        <v>160.4</v>
      </c>
      <c r="G507">
        <v>7</v>
      </c>
      <c r="H507" t="s">
        <v>3156</v>
      </c>
      <c r="I507" t="s">
        <v>12273</v>
      </c>
      <c r="J507" t="s">
        <v>12274</v>
      </c>
      <c r="K507" t="s">
        <v>10663</v>
      </c>
      <c r="L507" t="s">
        <v>12275</v>
      </c>
      <c r="M507" t="s">
        <v>12276</v>
      </c>
      <c r="N507" t="s">
        <v>635</v>
      </c>
      <c r="O507" t="s">
        <v>706</v>
      </c>
      <c r="P507" t="s">
        <v>40</v>
      </c>
      <c r="Q507" t="s">
        <v>707</v>
      </c>
      <c r="R507" t="s">
        <v>636</v>
      </c>
      <c r="S507" t="s">
        <v>12277</v>
      </c>
      <c r="T507" t="s">
        <v>12276</v>
      </c>
    </row>
    <row r="508" spans="1:20" x14ac:dyDescent="0.25">
      <c r="A508" t="s">
        <v>258</v>
      </c>
      <c r="B508" t="s">
        <v>264</v>
      </c>
      <c r="C508">
        <v>139</v>
      </c>
      <c r="D508">
        <v>1</v>
      </c>
      <c r="E508" t="s">
        <v>12278</v>
      </c>
      <c r="F508">
        <v>199</v>
      </c>
      <c r="G508">
        <v>0</v>
      </c>
      <c r="H508" t="s">
        <v>1233</v>
      </c>
      <c r="I508" t="s">
        <v>12279</v>
      </c>
      <c r="J508" t="s">
        <v>12280</v>
      </c>
      <c r="K508" t="s">
        <v>12281</v>
      </c>
      <c r="L508" t="s">
        <v>12282</v>
      </c>
      <c r="M508" t="s">
        <v>12283</v>
      </c>
      <c r="N508" t="s">
        <v>1239</v>
      </c>
      <c r="O508" t="s">
        <v>1240</v>
      </c>
      <c r="P508" t="s">
        <v>1241</v>
      </c>
      <c r="Q508" t="s">
        <v>1242</v>
      </c>
      <c r="R508" t="s">
        <v>636</v>
      </c>
      <c r="S508" t="s">
        <v>12284</v>
      </c>
      <c r="T508" t="s">
        <v>12283</v>
      </c>
    </row>
    <row r="509" spans="1:20" x14ac:dyDescent="0.25">
      <c r="A509" t="s">
        <v>257</v>
      </c>
      <c r="B509" t="s">
        <v>263</v>
      </c>
      <c r="C509">
        <v>139</v>
      </c>
      <c r="D509">
        <v>1</v>
      </c>
      <c r="E509" t="s">
        <v>12278</v>
      </c>
      <c r="F509">
        <v>199</v>
      </c>
      <c r="G509">
        <v>0</v>
      </c>
      <c r="H509" t="s">
        <v>1233</v>
      </c>
      <c r="I509" t="s">
        <v>12279</v>
      </c>
      <c r="J509" t="s">
        <v>12280</v>
      </c>
      <c r="K509" t="s">
        <v>12281</v>
      </c>
      <c r="L509" t="s">
        <v>12282</v>
      </c>
      <c r="M509" t="s">
        <v>12283</v>
      </c>
      <c r="N509" t="s">
        <v>1239</v>
      </c>
      <c r="O509" t="s">
        <v>1240</v>
      </c>
      <c r="P509" t="s">
        <v>1241</v>
      </c>
      <c r="Q509" t="s">
        <v>1242</v>
      </c>
      <c r="R509" t="s">
        <v>636</v>
      </c>
      <c r="S509" t="s">
        <v>12284</v>
      </c>
      <c r="T509" t="s">
        <v>12283</v>
      </c>
    </row>
    <row r="510" spans="1:20" x14ac:dyDescent="0.25">
      <c r="A510" t="s">
        <v>619</v>
      </c>
      <c r="B510" t="s">
        <v>620</v>
      </c>
      <c r="C510">
        <v>139</v>
      </c>
      <c r="D510">
        <v>1</v>
      </c>
      <c r="E510" t="s">
        <v>12285</v>
      </c>
      <c r="F510">
        <v>398</v>
      </c>
      <c r="G510">
        <v>0</v>
      </c>
      <c r="H510" t="s">
        <v>1233</v>
      </c>
      <c r="I510" t="s">
        <v>12286</v>
      </c>
      <c r="J510" t="s">
        <v>12287</v>
      </c>
      <c r="K510" t="s">
        <v>12288</v>
      </c>
      <c r="L510" t="s">
        <v>12289</v>
      </c>
      <c r="M510" t="s">
        <v>12290</v>
      </c>
      <c r="N510" t="s">
        <v>1239</v>
      </c>
      <c r="O510" t="s">
        <v>1240</v>
      </c>
      <c r="P510" t="s">
        <v>1241</v>
      </c>
      <c r="Q510" t="s">
        <v>1242</v>
      </c>
      <c r="R510" t="s">
        <v>636</v>
      </c>
      <c r="S510" t="s">
        <v>12291</v>
      </c>
      <c r="T510" t="s">
        <v>12290</v>
      </c>
    </row>
    <row r="511" spans="1:20" x14ac:dyDescent="0.25">
      <c r="A511" t="s">
        <v>258</v>
      </c>
      <c r="B511" t="s">
        <v>264</v>
      </c>
      <c r="C511">
        <v>139</v>
      </c>
      <c r="D511">
        <v>1</v>
      </c>
      <c r="E511" t="s">
        <v>12285</v>
      </c>
      <c r="F511">
        <v>398</v>
      </c>
      <c r="G511">
        <v>0</v>
      </c>
      <c r="H511" t="s">
        <v>1233</v>
      </c>
      <c r="I511" t="s">
        <v>12286</v>
      </c>
      <c r="J511" t="s">
        <v>12287</v>
      </c>
      <c r="K511" t="s">
        <v>12288</v>
      </c>
      <c r="L511" t="s">
        <v>12289</v>
      </c>
      <c r="M511" t="s">
        <v>12290</v>
      </c>
      <c r="N511" t="s">
        <v>1239</v>
      </c>
      <c r="O511" t="s">
        <v>1240</v>
      </c>
      <c r="P511" t="s">
        <v>1241</v>
      </c>
      <c r="Q511" t="s">
        <v>1242</v>
      </c>
      <c r="R511" t="s">
        <v>636</v>
      </c>
      <c r="S511" t="s">
        <v>12291</v>
      </c>
      <c r="T511" t="s">
        <v>12290</v>
      </c>
    </row>
    <row r="512" spans="1:20" x14ac:dyDescent="0.25">
      <c r="A512" t="s">
        <v>257</v>
      </c>
      <c r="B512" t="s">
        <v>263</v>
      </c>
      <c r="C512">
        <v>139</v>
      </c>
      <c r="D512">
        <v>1</v>
      </c>
      <c r="E512" t="s">
        <v>12285</v>
      </c>
      <c r="F512">
        <v>398</v>
      </c>
      <c r="G512">
        <v>0</v>
      </c>
      <c r="H512" t="s">
        <v>1233</v>
      </c>
      <c r="I512" t="s">
        <v>12286</v>
      </c>
      <c r="J512" t="s">
        <v>12287</v>
      </c>
      <c r="K512" t="s">
        <v>12288</v>
      </c>
      <c r="L512" t="s">
        <v>12289</v>
      </c>
      <c r="M512" t="s">
        <v>12290</v>
      </c>
      <c r="N512" t="s">
        <v>1239</v>
      </c>
      <c r="O512" t="s">
        <v>1240</v>
      </c>
      <c r="P512" t="s">
        <v>1241</v>
      </c>
      <c r="Q512" t="s">
        <v>1242</v>
      </c>
      <c r="R512" t="s">
        <v>636</v>
      </c>
      <c r="S512" t="s">
        <v>12291</v>
      </c>
      <c r="T512" t="s">
        <v>12290</v>
      </c>
    </row>
    <row r="513" spans="1:20" x14ac:dyDescent="0.25">
      <c r="A513" t="s">
        <v>256</v>
      </c>
      <c r="B513" t="s">
        <v>262</v>
      </c>
      <c r="C513">
        <v>139</v>
      </c>
      <c r="D513">
        <v>1</v>
      </c>
      <c r="E513" t="s">
        <v>12285</v>
      </c>
      <c r="F513">
        <v>398</v>
      </c>
      <c r="G513">
        <v>0</v>
      </c>
      <c r="H513" t="s">
        <v>1233</v>
      </c>
      <c r="I513" t="s">
        <v>12286</v>
      </c>
      <c r="J513" t="s">
        <v>12287</v>
      </c>
      <c r="K513" t="s">
        <v>12288</v>
      </c>
      <c r="L513" t="s">
        <v>12289</v>
      </c>
      <c r="M513" t="s">
        <v>12290</v>
      </c>
      <c r="N513" t="s">
        <v>1239</v>
      </c>
      <c r="O513" t="s">
        <v>1240</v>
      </c>
      <c r="P513" t="s">
        <v>1241</v>
      </c>
      <c r="Q513" t="s">
        <v>1242</v>
      </c>
      <c r="R513" t="s">
        <v>636</v>
      </c>
      <c r="S513" t="s">
        <v>12291</v>
      </c>
      <c r="T513" t="s">
        <v>12290</v>
      </c>
    </row>
    <row r="514" spans="1:20" x14ac:dyDescent="0.25">
      <c r="A514" t="s">
        <v>257</v>
      </c>
      <c r="B514" t="s">
        <v>263</v>
      </c>
      <c r="C514">
        <v>139</v>
      </c>
      <c r="D514">
        <v>2</v>
      </c>
      <c r="E514" t="s">
        <v>12292</v>
      </c>
      <c r="F514">
        <v>199</v>
      </c>
      <c r="G514">
        <v>0</v>
      </c>
      <c r="H514" t="s">
        <v>1233</v>
      </c>
      <c r="I514" t="s">
        <v>12293</v>
      </c>
      <c r="J514" t="s">
        <v>12294</v>
      </c>
      <c r="K514" t="s">
        <v>9038</v>
      </c>
      <c r="L514" t="s">
        <v>12295</v>
      </c>
      <c r="M514" t="s">
        <v>12296</v>
      </c>
      <c r="N514" t="s">
        <v>1239</v>
      </c>
      <c r="O514" t="s">
        <v>1535</v>
      </c>
      <c r="P514" t="s">
        <v>1241</v>
      </c>
      <c r="Q514" t="s">
        <v>1242</v>
      </c>
      <c r="R514" t="s">
        <v>636</v>
      </c>
      <c r="S514" t="s">
        <v>12297</v>
      </c>
      <c r="T514" t="s">
        <v>12298</v>
      </c>
    </row>
    <row r="515" spans="1:20" x14ac:dyDescent="0.25">
      <c r="A515" t="s">
        <v>258</v>
      </c>
      <c r="B515" t="s">
        <v>264</v>
      </c>
      <c r="C515">
        <v>139</v>
      </c>
      <c r="D515">
        <v>1</v>
      </c>
      <c r="E515" t="s">
        <v>12299</v>
      </c>
      <c r="F515">
        <v>199</v>
      </c>
      <c r="G515">
        <v>0</v>
      </c>
      <c r="H515" t="s">
        <v>1233</v>
      </c>
      <c r="I515" t="s">
        <v>12300</v>
      </c>
      <c r="J515" t="s">
        <v>12301</v>
      </c>
      <c r="K515" t="s">
        <v>1050</v>
      </c>
      <c r="L515" t="s">
        <v>12302</v>
      </c>
      <c r="M515" t="s">
        <v>12303</v>
      </c>
      <c r="N515" t="s">
        <v>1239</v>
      </c>
      <c r="O515" t="s">
        <v>1240</v>
      </c>
      <c r="P515" t="s">
        <v>1241</v>
      </c>
      <c r="Q515" t="s">
        <v>1242</v>
      </c>
      <c r="R515" t="s">
        <v>636</v>
      </c>
      <c r="S515" t="s">
        <v>12304</v>
      </c>
      <c r="T515" t="s">
        <v>12303</v>
      </c>
    </row>
    <row r="516" spans="1:20" x14ac:dyDescent="0.25">
      <c r="A516" t="s">
        <v>257</v>
      </c>
      <c r="B516" t="s">
        <v>263</v>
      </c>
      <c r="C516">
        <v>139</v>
      </c>
      <c r="D516">
        <v>1</v>
      </c>
      <c r="E516" t="s">
        <v>12299</v>
      </c>
      <c r="F516">
        <v>199</v>
      </c>
      <c r="G516">
        <v>0</v>
      </c>
      <c r="H516" t="s">
        <v>1233</v>
      </c>
      <c r="I516" t="s">
        <v>12300</v>
      </c>
      <c r="J516" t="s">
        <v>12301</v>
      </c>
      <c r="K516" t="s">
        <v>1050</v>
      </c>
      <c r="L516" t="s">
        <v>12302</v>
      </c>
      <c r="M516" t="s">
        <v>12303</v>
      </c>
      <c r="N516" t="s">
        <v>1239</v>
      </c>
      <c r="O516" t="s">
        <v>1240</v>
      </c>
      <c r="P516" t="s">
        <v>1241</v>
      </c>
      <c r="Q516" t="s">
        <v>1242</v>
      </c>
      <c r="R516" t="s">
        <v>636</v>
      </c>
      <c r="S516" t="s">
        <v>12304</v>
      </c>
      <c r="T516" t="s">
        <v>12303</v>
      </c>
    </row>
    <row r="517" spans="1:20" x14ac:dyDescent="0.25">
      <c r="A517" t="s">
        <v>35</v>
      </c>
      <c r="B517" t="s">
        <v>36</v>
      </c>
      <c r="C517">
        <v>33</v>
      </c>
      <c r="D517">
        <v>10</v>
      </c>
      <c r="E517" t="s">
        <v>12305</v>
      </c>
      <c r="F517">
        <v>293.25</v>
      </c>
      <c r="G517">
        <v>0</v>
      </c>
      <c r="H517" t="s">
        <v>661</v>
      </c>
      <c r="I517" t="s">
        <v>12306</v>
      </c>
      <c r="J517" t="s">
        <v>643</v>
      </c>
      <c r="K517" t="s">
        <v>635</v>
      </c>
      <c r="L517" t="s">
        <v>636</v>
      </c>
      <c r="M517" t="s">
        <v>12307</v>
      </c>
      <c r="N517" t="s">
        <v>635</v>
      </c>
      <c r="O517" t="s">
        <v>638</v>
      </c>
      <c r="P517" t="s">
        <v>22</v>
      </c>
      <c r="Q517" t="s">
        <v>639</v>
      </c>
      <c r="R517" t="s">
        <v>636</v>
      </c>
      <c r="S517" t="s">
        <v>12308</v>
      </c>
      <c r="T517" t="s">
        <v>12309</v>
      </c>
    </row>
    <row r="518" spans="1:20" x14ac:dyDescent="0.25">
      <c r="A518" t="s">
        <v>258</v>
      </c>
      <c r="B518" t="s">
        <v>264</v>
      </c>
      <c r="C518">
        <v>139</v>
      </c>
      <c r="D518">
        <v>1</v>
      </c>
      <c r="E518" t="s">
        <v>12310</v>
      </c>
      <c r="F518">
        <v>199</v>
      </c>
      <c r="G518">
        <v>0</v>
      </c>
      <c r="H518" t="s">
        <v>1233</v>
      </c>
      <c r="I518" t="s">
        <v>12311</v>
      </c>
      <c r="J518" t="s">
        <v>12312</v>
      </c>
      <c r="K518" t="s">
        <v>12080</v>
      </c>
      <c r="L518" t="s">
        <v>12313</v>
      </c>
      <c r="M518" t="s">
        <v>12309</v>
      </c>
      <c r="N518" t="s">
        <v>1239</v>
      </c>
      <c r="O518" t="s">
        <v>1240</v>
      </c>
      <c r="P518" t="s">
        <v>1241</v>
      </c>
      <c r="Q518" t="s">
        <v>1242</v>
      </c>
      <c r="R518" t="s">
        <v>636</v>
      </c>
      <c r="S518" t="s">
        <v>12314</v>
      </c>
      <c r="T518" t="s">
        <v>12309</v>
      </c>
    </row>
    <row r="519" spans="1:20" x14ac:dyDescent="0.25">
      <c r="A519" t="s">
        <v>256</v>
      </c>
      <c r="B519" t="s">
        <v>262</v>
      </c>
      <c r="C519">
        <v>139</v>
      </c>
      <c r="D519">
        <v>1</v>
      </c>
      <c r="E519" t="s">
        <v>12310</v>
      </c>
      <c r="F519">
        <v>199</v>
      </c>
      <c r="G519">
        <v>0</v>
      </c>
      <c r="H519" t="s">
        <v>1233</v>
      </c>
      <c r="I519" t="s">
        <v>12311</v>
      </c>
      <c r="J519" t="s">
        <v>12312</v>
      </c>
      <c r="K519" t="s">
        <v>12080</v>
      </c>
      <c r="L519" t="s">
        <v>12313</v>
      </c>
      <c r="M519" t="s">
        <v>12309</v>
      </c>
      <c r="N519" t="s">
        <v>1239</v>
      </c>
      <c r="O519" t="s">
        <v>1240</v>
      </c>
      <c r="P519" t="s">
        <v>1241</v>
      </c>
      <c r="Q519" t="s">
        <v>1242</v>
      </c>
      <c r="R519" t="s">
        <v>636</v>
      </c>
      <c r="S519" t="s">
        <v>12314</v>
      </c>
      <c r="T519" t="s">
        <v>12309</v>
      </c>
    </row>
    <row r="520" spans="1:20" x14ac:dyDescent="0.25">
      <c r="A520" t="s">
        <v>619</v>
      </c>
      <c r="B520" t="s">
        <v>620</v>
      </c>
      <c r="C520">
        <v>139</v>
      </c>
      <c r="D520">
        <v>1</v>
      </c>
      <c r="E520" t="s">
        <v>12315</v>
      </c>
      <c r="F520">
        <v>199</v>
      </c>
      <c r="G520">
        <v>0</v>
      </c>
      <c r="H520" t="s">
        <v>1233</v>
      </c>
      <c r="I520" t="s">
        <v>12316</v>
      </c>
      <c r="J520" t="s">
        <v>12317</v>
      </c>
      <c r="K520" t="s">
        <v>12318</v>
      </c>
      <c r="L520" t="s">
        <v>12319</v>
      </c>
      <c r="M520" t="s">
        <v>12320</v>
      </c>
      <c r="N520" t="s">
        <v>1239</v>
      </c>
      <c r="O520" t="s">
        <v>1240</v>
      </c>
      <c r="P520" t="s">
        <v>1241</v>
      </c>
      <c r="Q520" t="s">
        <v>1242</v>
      </c>
      <c r="R520" t="s">
        <v>636</v>
      </c>
      <c r="S520" t="s">
        <v>12321</v>
      </c>
      <c r="T520" t="s">
        <v>12307</v>
      </c>
    </row>
    <row r="521" spans="1:20" x14ac:dyDescent="0.25">
      <c r="A521" t="s">
        <v>256</v>
      </c>
      <c r="B521" t="s">
        <v>262</v>
      </c>
      <c r="C521">
        <v>139</v>
      </c>
      <c r="D521">
        <v>1</v>
      </c>
      <c r="E521" t="s">
        <v>12315</v>
      </c>
      <c r="F521">
        <v>199</v>
      </c>
      <c r="G521">
        <v>0</v>
      </c>
      <c r="H521" t="s">
        <v>1233</v>
      </c>
      <c r="I521" t="s">
        <v>12316</v>
      </c>
      <c r="J521" t="s">
        <v>12317</v>
      </c>
      <c r="K521" t="s">
        <v>12318</v>
      </c>
      <c r="L521" t="s">
        <v>12319</v>
      </c>
      <c r="M521" t="s">
        <v>12320</v>
      </c>
      <c r="N521" t="s">
        <v>1239</v>
      </c>
      <c r="O521" t="s">
        <v>1240</v>
      </c>
      <c r="P521" t="s">
        <v>1241</v>
      </c>
      <c r="Q521" t="s">
        <v>1242</v>
      </c>
      <c r="R521" t="s">
        <v>636</v>
      </c>
      <c r="S521" t="s">
        <v>12321</v>
      </c>
      <c r="T521" t="s">
        <v>12307</v>
      </c>
    </row>
    <row r="522" spans="1:20" x14ac:dyDescent="0.25">
      <c r="A522" t="s">
        <v>619</v>
      </c>
      <c r="B522" t="s">
        <v>620</v>
      </c>
      <c r="C522">
        <v>139</v>
      </c>
      <c r="D522">
        <v>1</v>
      </c>
      <c r="E522" t="s">
        <v>12322</v>
      </c>
      <c r="F522">
        <v>199</v>
      </c>
      <c r="G522">
        <v>0</v>
      </c>
      <c r="H522" t="s">
        <v>1233</v>
      </c>
      <c r="I522" t="s">
        <v>12323</v>
      </c>
      <c r="J522" t="s">
        <v>12324</v>
      </c>
      <c r="K522" t="s">
        <v>7453</v>
      </c>
      <c r="L522" t="s">
        <v>12325</v>
      </c>
      <c r="M522" t="s">
        <v>12307</v>
      </c>
      <c r="N522" t="s">
        <v>1239</v>
      </c>
      <c r="O522" t="s">
        <v>1240</v>
      </c>
      <c r="P522" t="s">
        <v>1241</v>
      </c>
      <c r="Q522" t="s">
        <v>1242</v>
      </c>
      <c r="R522" t="s">
        <v>636</v>
      </c>
      <c r="S522" t="s">
        <v>12326</v>
      </c>
      <c r="T522" t="s">
        <v>12307</v>
      </c>
    </row>
    <row r="523" spans="1:20" x14ac:dyDescent="0.25">
      <c r="A523" t="s">
        <v>256</v>
      </c>
      <c r="B523" t="s">
        <v>262</v>
      </c>
      <c r="C523">
        <v>139</v>
      </c>
      <c r="D523">
        <v>1</v>
      </c>
      <c r="E523" t="s">
        <v>12322</v>
      </c>
      <c r="F523">
        <v>199</v>
      </c>
      <c r="G523">
        <v>0</v>
      </c>
      <c r="H523" t="s">
        <v>1233</v>
      </c>
      <c r="I523" t="s">
        <v>12323</v>
      </c>
      <c r="J523" t="s">
        <v>12324</v>
      </c>
      <c r="K523" t="s">
        <v>7453</v>
      </c>
      <c r="L523" t="s">
        <v>12325</v>
      </c>
      <c r="M523" t="s">
        <v>12307</v>
      </c>
      <c r="N523" t="s">
        <v>1239</v>
      </c>
      <c r="O523" t="s">
        <v>1240</v>
      </c>
      <c r="P523" t="s">
        <v>1241</v>
      </c>
      <c r="Q523" t="s">
        <v>1242</v>
      </c>
      <c r="R523" t="s">
        <v>636</v>
      </c>
      <c r="S523" t="s">
        <v>12326</v>
      </c>
      <c r="T523" t="s">
        <v>12307</v>
      </c>
    </row>
    <row r="524" spans="1:20" x14ac:dyDescent="0.25">
      <c r="A524" t="s">
        <v>258</v>
      </c>
      <c r="B524" t="s">
        <v>264</v>
      </c>
      <c r="C524">
        <v>139</v>
      </c>
      <c r="D524">
        <v>2</v>
      </c>
      <c r="E524" t="s">
        <v>12327</v>
      </c>
      <c r="F524">
        <v>199</v>
      </c>
      <c r="G524">
        <v>0</v>
      </c>
      <c r="H524" t="s">
        <v>1233</v>
      </c>
      <c r="I524" t="s">
        <v>12328</v>
      </c>
      <c r="J524" t="s">
        <v>12329</v>
      </c>
      <c r="K524" t="s">
        <v>10663</v>
      </c>
      <c r="L524" t="s">
        <v>12330</v>
      </c>
      <c r="M524" t="s">
        <v>12331</v>
      </c>
      <c r="N524" t="s">
        <v>1239</v>
      </c>
      <c r="O524" t="s">
        <v>1240</v>
      </c>
      <c r="P524" t="s">
        <v>1241</v>
      </c>
      <c r="Q524" t="s">
        <v>1242</v>
      </c>
      <c r="R524" t="s">
        <v>636</v>
      </c>
      <c r="S524" t="s">
        <v>12332</v>
      </c>
      <c r="T524" t="s">
        <v>12331</v>
      </c>
    </row>
    <row r="525" spans="1:20" x14ac:dyDescent="0.25">
      <c r="A525" t="s">
        <v>258</v>
      </c>
      <c r="B525" t="s">
        <v>264</v>
      </c>
      <c r="C525">
        <v>139</v>
      </c>
      <c r="D525">
        <v>2</v>
      </c>
      <c r="E525" t="s">
        <v>12333</v>
      </c>
      <c r="F525">
        <v>199</v>
      </c>
      <c r="G525">
        <v>0</v>
      </c>
      <c r="H525" t="s">
        <v>1233</v>
      </c>
      <c r="I525" t="s">
        <v>12334</v>
      </c>
      <c r="J525" t="s">
        <v>12335</v>
      </c>
      <c r="K525" t="s">
        <v>4714</v>
      </c>
      <c r="L525" t="s">
        <v>12336</v>
      </c>
      <c r="M525" t="s">
        <v>12337</v>
      </c>
      <c r="N525" t="s">
        <v>1239</v>
      </c>
      <c r="O525" t="s">
        <v>1535</v>
      </c>
      <c r="P525" t="s">
        <v>1241</v>
      </c>
      <c r="Q525" t="s">
        <v>1242</v>
      </c>
      <c r="R525" t="s">
        <v>636</v>
      </c>
      <c r="S525" t="s">
        <v>12338</v>
      </c>
      <c r="T525" t="s">
        <v>12339</v>
      </c>
    </row>
    <row r="526" spans="1:20" x14ac:dyDescent="0.25">
      <c r="A526" t="s">
        <v>39</v>
      </c>
      <c r="B526" t="s">
        <v>44</v>
      </c>
      <c r="C526">
        <v>100</v>
      </c>
      <c r="D526">
        <v>2</v>
      </c>
      <c r="E526" t="s">
        <v>12340</v>
      </c>
      <c r="F526">
        <v>200</v>
      </c>
      <c r="G526">
        <v>0</v>
      </c>
      <c r="H526" t="s">
        <v>1233</v>
      </c>
      <c r="I526" t="s">
        <v>12341</v>
      </c>
      <c r="J526" t="s">
        <v>12342</v>
      </c>
      <c r="K526" t="s">
        <v>12343</v>
      </c>
      <c r="L526" t="s">
        <v>12344</v>
      </c>
      <c r="M526" t="s">
        <v>12345</v>
      </c>
      <c r="N526" t="s">
        <v>1239</v>
      </c>
      <c r="O526" t="s">
        <v>1240</v>
      </c>
      <c r="P526" t="s">
        <v>1241</v>
      </c>
      <c r="Q526" t="s">
        <v>1242</v>
      </c>
      <c r="R526" t="s">
        <v>636</v>
      </c>
      <c r="S526" t="s">
        <v>12346</v>
      </c>
      <c r="T526" t="s">
        <v>12345</v>
      </c>
    </row>
    <row r="527" spans="1:20" x14ac:dyDescent="0.25">
      <c r="A527" t="s">
        <v>258</v>
      </c>
      <c r="B527" t="s">
        <v>264</v>
      </c>
      <c r="C527">
        <v>139</v>
      </c>
      <c r="D527">
        <v>1</v>
      </c>
      <c r="E527" t="s">
        <v>12347</v>
      </c>
      <c r="F527">
        <v>199</v>
      </c>
      <c r="G527">
        <v>0</v>
      </c>
      <c r="H527" t="s">
        <v>1233</v>
      </c>
      <c r="I527" t="s">
        <v>12348</v>
      </c>
      <c r="J527" t="s">
        <v>12349</v>
      </c>
      <c r="K527" t="s">
        <v>12350</v>
      </c>
      <c r="L527" t="s">
        <v>12351</v>
      </c>
      <c r="M527" t="s">
        <v>12352</v>
      </c>
      <c r="N527" t="s">
        <v>1239</v>
      </c>
      <c r="O527" t="s">
        <v>1535</v>
      </c>
      <c r="P527" t="s">
        <v>1241</v>
      </c>
      <c r="Q527" t="s">
        <v>1242</v>
      </c>
      <c r="R527" t="s">
        <v>636</v>
      </c>
      <c r="S527" t="s">
        <v>12353</v>
      </c>
      <c r="T527" t="s">
        <v>12354</v>
      </c>
    </row>
    <row r="528" spans="1:20" x14ac:dyDescent="0.25">
      <c r="A528" t="s">
        <v>256</v>
      </c>
      <c r="B528" t="s">
        <v>262</v>
      </c>
      <c r="C528">
        <v>139</v>
      </c>
      <c r="D528">
        <v>1</v>
      </c>
      <c r="E528" t="s">
        <v>12347</v>
      </c>
      <c r="F528">
        <v>199</v>
      </c>
      <c r="G528">
        <v>0</v>
      </c>
      <c r="H528" t="s">
        <v>1233</v>
      </c>
      <c r="I528" t="s">
        <v>12348</v>
      </c>
      <c r="J528" t="s">
        <v>12349</v>
      </c>
      <c r="K528" t="s">
        <v>12350</v>
      </c>
      <c r="L528" t="s">
        <v>12351</v>
      </c>
      <c r="M528" t="s">
        <v>12352</v>
      </c>
      <c r="N528" t="s">
        <v>1239</v>
      </c>
      <c r="O528" t="s">
        <v>1535</v>
      </c>
      <c r="P528" t="s">
        <v>1241</v>
      </c>
      <c r="Q528" t="s">
        <v>1242</v>
      </c>
      <c r="R528" t="s">
        <v>636</v>
      </c>
      <c r="S528" t="s">
        <v>12353</v>
      </c>
      <c r="T528" t="s">
        <v>12354</v>
      </c>
    </row>
    <row r="529" spans="1:20" x14ac:dyDescent="0.25">
      <c r="A529" t="s">
        <v>39</v>
      </c>
      <c r="B529" t="s">
        <v>1715</v>
      </c>
      <c r="C529">
        <v>64</v>
      </c>
      <c r="D529">
        <v>1</v>
      </c>
      <c r="E529" t="s">
        <v>12355</v>
      </c>
      <c r="F529">
        <v>71.5</v>
      </c>
      <c r="G529">
        <v>7.5</v>
      </c>
      <c r="H529" t="s">
        <v>647</v>
      </c>
      <c r="I529" t="s">
        <v>12356</v>
      </c>
      <c r="J529" t="s">
        <v>12357</v>
      </c>
      <c r="K529" t="s">
        <v>2398</v>
      </c>
      <c r="L529" t="s">
        <v>12358</v>
      </c>
      <c r="M529" t="s">
        <v>12320</v>
      </c>
      <c r="N529" t="s">
        <v>635</v>
      </c>
      <c r="O529" t="s">
        <v>706</v>
      </c>
      <c r="P529" t="s">
        <v>40</v>
      </c>
      <c r="Q529" t="s">
        <v>707</v>
      </c>
      <c r="R529" t="s">
        <v>636</v>
      </c>
      <c r="S529" t="s">
        <v>12359</v>
      </c>
      <c r="T529" t="s">
        <v>12360</v>
      </c>
    </row>
    <row r="530" spans="1:20" x14ac:dyDescent="0.25">
      <c r="A530" t="s">
        <v>121</v>
      </c>
      <c r="B530" t="s">
        <v>122</v>
      </c>
      <c r="C530">
        <v>14</v>
      </c>
      <c r="D530">
        <v>5</v>
      </c>
      <c r="E530" t="s">
        <v>12361</v>
      </c>
      <c r="F530">
        <v>175</v>
      </c>
      <c r="G530">
        <v>105</v>
      </c>
      <c r="H530" t="s">
        <v>661</v>
      </c>
      <c r="I530" t="s">
        <v>12362</v>
      </c>
      <c r="J530" t="s">
        <v>12363</v>
      </c>
      <c r="K530" t="s">
        <v>12364</v>
      </c>
      <c r="L530" t="s">
        <v>3176</v>
      </c>
      <c r="M530" t="s">
        <v>12365</v>
      </c>
      <c r="N530" t="s">
        <v>635</v>
      </c>
      <c r="O530" t="s">
        <v>653</v>
      </c>
      <c r="P530" t="s">
        <v>43</v>
      </c>
      <c r="Q530" t="s">
        <v>654</v>
      </c>
      <c r="R530" t="s">
        <v>636</v>
      </c>
      <c r="S530" t="s">
        <v>12366</v>
      </c>
      <c r="T530" t="s">
        <v>12367</v>
      </c>
    </row>
    <row r="531" spans="1:20" x14ac:dyDescent="0.25">
      <c r="A531" t="s">
        <v>164</v>
      </c>
      <c r="B531" t="s">
        <v>165</v>
      </c>
      <c r="C531">
        <v>33.333333333333336</v>
      </c>
      <c r="D531">
        <v>3</v>
      </c>
      <c r="E531" t="s">
        <v>12368</v>
      </c>
      <c r="F531">
        <v>474</v>
      </c>
      <c r="G531">
        <v>0</v>
      </c>
      <c r="H531" t="s">
        <v>647</v>
      </c>
      <c r="I531" t="s">
        <v>12369</v>
      </c>
      <c r="J531" t="s">
        <v>12370</v>
      </c>
      <c r="K531" t="s">
        <v>12371</v>
      </c>
      <c r="L531" t="s">
        <v>12372</v>
      </c>
      <c r="M531" t="s">
        <v>12373</v>
      </c>
      <c r="N531" t="s">
        <v>635</v>
      </c>
      <c r="O531" t="s">
        <v>653</v>
      </c>
      <c r="P531" t="s">
        <v>43</v>
      </c>
      <c r="Q531" t="s">
        <v>654</v>
      </c>
      <c r="R531" t="s">
        <v>636</v>
      </c>
      <c r="S531" t="s">
        <v>12374</v>
      </c>
      <c r="T531" t="s">
        <v>12373</v>
      </c>
    </row>
    <row r="532" spans="1:20" x14ac:dyDescent="0.25">
      <c r="A532" t="s">
        <v>118</v>
      </c>
      <c r="B532" t="s">
        <v>91</v>
      </c>
      <c r="C532">
        <v>83.333333333333329</v>
      </c>
      <c r="D532">
        <v>3</v>
      </c>
      <c r="E532" t="s">
        <v>12368</v>
      </c>
      <c r="F532">
        <v>474</v>
      </c>
      <c r="G532">
        <v>0</v>
      </c>
      <c r="H532" t="s">
        <v>647</v>
      </c>
      <c r="I532" t="s">
        <v>12369</v>
      </c>
      <c r="J532" t="s">
        <v>12370</v>
      </c>
      <c r="K532" t="s">
        <v>12371</v>
      </c>
      <c r="L532" t="s">
        <v>12372</v>
      </c>
      <c r="M532" t="s">
        <v>12373</v>
      </c>
      <c r="N532" t="s">
        <v>635</v>
      </c>
      <c r="O532" t="s">
        <v>653</v>
      </c>
      <c r="P532" t="s">
        <v>43</v>
      </c>
      <c r="Q532" t="s">
        <v>654</v>
      </c>
      <c r="R532" t="s">
        <v>636</v>
      </c>
      <c r="S532" t="s">
        <v>12374</v>
      </c>
      <c r="T532" t="s">
        <v>12373</v>
      </c>
    </row>
    <row r="533" spans="1:20" x14ac:dyDescent="0.25">
      <c r="A533" t="s">
        <v>25</v>
      </c>
      <c r="B533" t="s">
        <v>26</v>
      </c>
      <c r="C533">
        <v>36</v>
      </c>
      <c r="D533">
        <v>3</v>
      </c>
      <c r="E533" t="s">
        <v>12368</v>
      </c>
      <c r="F533">
        <v>474</v>
      </c>
      <c r="G533">
        <v>0</v>
      </c>
      <c r="H533" t="s">
        <v>647</v>
      </c>
      <c r="I533" t="s">
        <v>12369</v>
      </c>
      <c r="J533" t="s">
        <v>12370</v>
      </c>
      <c r="K533" t="s">
        <v>12371</v>
      </c>
      <c r="L533" t="s">
        <v>12372</v>
      </c>
      <c r="M533" t="s">
        <v>12373</v>
      </c>
      <c r="N533" t="s">
        <v>635</v>
      </c>
      <c r="O533" t="s">
        <v>653</v>
      </c>
      <c r="P533" t="s">
        <v>43</v>
      </c>
      <c r="Q533" t="s">
        <v>654</v>
      </c>
      <c r="R533" t="s">
        <v>636</v>
      </c>
      <c r="S533" t="s">
        <v>12374</v>
      </c>
      <c r="T533" t="s">
        <v>12373</v>
      </c>
    </row>
    <row r="534" spans="1:20" x14ac:dyDescent="0.25">
      <c r="A534" t="s">
        <v>35</v>
      </c>
      <c r="B534" t="s">
        <v>36</v>
      </c>
      <c r="C534">
        <v>66.666666666666671</v>
      </c>
      <c r="D534">
        <v>3</v>
      </c>
      <c r="E534" t="s">
        <v>12375</v>
      </c>
      <c r="F534">
        <v>130</v>
      </c>
      <c r="G534">
        <v>0</v>
      </c>
      <c r="H534" t="s">
        <v>647</v>
      </c>
      <c r="I534" t="s">
        <v>12376</v>
      </c>
      <c r="J534" t="s">
        <v>12377</v>
      </c>
      <c r="K534" t="s">
        <v>3514</v>
      </c>
      <c r="L534" t="s">
        <v>2614</v>
      </c>
      <c r="M534" t="s">
        <v>12378</v>
      </c>
      <c r="N534" t="s">
        <v>635</v>
      </c>
      <c r="O534" t="s">
        <v>653</v>
      </c>
      <c r="P534" t="s">
        <v>43</v>
      </c>
      <c r="Q534" t="s">
        <v>654</v>
      </c>
      <c r="R534" t="s">
        <v>636</v>
      </c>
      <c r="S534" t="s">
        <v>12379</v>
      </c>
      <c r="T534" t="s">
        <v>12380</v>
      </c>
    </row>
    <row r="535" spans="1:20" x14ac:dyDescent="0.25">
      <c r="A535" t="s">
        <v>37</v>
      </c>
      <c r="B535" t="s">
        <v>38</v>
      </c>
      <c r="C535">
        <v>66.666666666666671</v>
      </c>
      <c r="D535">
        <v>3</v>
      </c>
      <c r="E535" t="s">
        <v>12381</v>
      </c>
      <c r="F535">
        <v>99.99</v>
      </c>
      <c r="G535">
        <v>0</v>
      </c>
      <c r="H535" t="s">
        <v>661</v>
      </c>
      <c r="I535" t="s">
        <v>12382</v>
      </c>
      <c r="J535" t="s">
        <v>711</v>
      </c>
      <c r="K535" t="s">
        <v>635</v>
      </c>
      <c r="L535" t="s">
        <v>636</v>
      </c>
      <c r="M535" t="s">
        <v>12383</v>
      </c>
      <c r="N535" t="s">
        <v>635</v>
      </c>
      <c r="O535" t="s">
        <v>638</v>
      </c>
      <c r="P535" t="s">
        <v>22</v>
      </c>
      <c r="Q535" t="s">
        <v>639</v>
      </c>
      <c r="R535" t="s">
        <v>636</v>
      </c>
      <c r="S535" t="s">
        <v>12384</v>
      </c>
      <c r="T535" t="s">
        <v>12383</v>
      </c>
    </row>
    <row r="536" spans="1:20" x14ac:dyDescent="0.25">
      <c r="A536" t="s">
        <v>39</v>
      </c>
      <c r="B536" t="s">
        <v>1715</v>
      </c>
      <c r="C536">
        <v>56.66</v>
      </c>
      <c r="D536">
        <v>1</v>
      </c>
      <c r="E536" t="s">
        <v>12385</v>
      </c>
      <c r="F536">
        <v>179</v>
      </c>
      <c r="G536">
        <v>9</v>
      </c>
      <c r="H536" t="s">
        <v>647</v>
      </c>
      <c r="I536" t="s">
        <v>12386</v>
      </c>
      <c r="J536" t="s">
        <v>12387</v>
      </c>
      <c r="K536" t="s">
        <v>11735</v>
      </c>
      <c r="L536" t="s">
        <v>12388</v>
      </c>
      <c r="M536" t="s">
        <v>12389</v>
      </c>
      <c r="N536" t="s">
        <v>635</v>
      </c>
      <c r="O536" t="s">
        <v>706</v>
      </c>
      <c r="P536" t="s">
        <v>40</v>
      </c>
      <c r="Q536" t="s">
        <v>707</v>
      </c>
      <c r="R536" t="s">
        <v>636</v>
      </c>
      <c r="S536" t="s">
        <v>12390</v>
      </c>
      <c r="T536" t="s">
        <v>12391</v>
      </c>
    </row>
    <row r="537" spans="1:20" x14ac:dyDescent="0.25">
      <c r="A537" t="s">
        <v>39</v>
      </c>
      <c r="B537" t="s">
        <v>1715</v>
      </c>
      <c r="C537">
        <v>56.67</v>
      </c>
      <c r="D537">
        <v>2</v>
      </c>
      <c r="E537" t="s">
        <v>12385</v>
      </c>
      <c r="F537">
        <v>179</v>
      </c>
      <c r="G537">
        <v>9</v>
      </c>
      <c r="H537" t="s">
        <v>647</v>
      </c>
      <c r="I537" t="s">
        <v>12386</v>
      </c>
      <c r="J537" t="s">
        <v>12387</v>
      </c>
      <c r="K537" t="s">
        <v>11735</v>
      </c>
      <c r="L537" t="s">
        <v>12388</v>
      </c>
      <c r="M537" t="s">
        <v>12389</v>
      </c>
      <c r="N537" t="s">
        <v>635</v>
      </c>
      <c r="O537" t="s">
        <v>706</v>
      </c>
      <c r="P537" t="s">
        <v>40</v>
      </c>
      <c r="Q537" t="s">
        <v>707</v>
      </c>
      <c r="R537" t="s">
        <v>636</v>
      </c>
      <c r="S537" t="s">
        <v>12390</v>
      </c>
      <c r="T537" t="s">
        <v>12391</v>
      </c>
    </row>
    <row r="538" spans="1:20" x14ac:dyDescent="0.25">
      <c r="A538" t="s">
        <v>37</v>
      </c>
      <c r="B538" t="s">
        <v>38</v>
      </c>
      <c r="C538">
        <v>66.666666666666671</v>
      </c>
      <c r="D538">
        <v>3</v>
      </c>
      <c r="E538" t="s">
        <v>12392</v>
      </c>
      <c r="F538">
        <v>99.99</v>
      </c>
      <c r="G538">
        <v>0</v>
      </c>
      <c r="H538" t="s">
        <v>661</v>
      </c>
      <c r="I538" t="s">
        <v>12393</v>
      </c>
      <c r="J538" t="s">
        <v>1130</v>
      </c>
      <c r="K538" t="s">
        <v>635</v>
      </c>
      <c r="L538" t="s">
        <v>636</v>
      </c>
      <c r="M538" t="s">
        <v>12394</v>
      </c>
      <c r="N538" t="s">
        <v>635</v>
      </c>
      <c r="O538" t="s">
        <v>668</v>
      </c>
      <c r="P538" t="s">
        <v>22</v>
      </c>
      <c r="Q538" t="s">
        <v>669</v>
      </c>
      <c r="R538" t="s">
        <v>636</v>
      </c>
      <c r="S538" t="s">
        <v>12395</v>
      </c>
      <c r="T538" t="s">
        <v>12394</v>
      </c>
    </row>
    <row r="539" spans="1:20" x14ac:dyDescent="0.25">
      <c r="A539" t="s">
        <v>118</v>
      </c>
      <c r="B539" t="s">
        <v>91</v>
      </c>
      <c r="C539">
        <v>66</v>
      </c>
      <c r="D539">
        <v>1</v>
      </c>
      <c r="E539" t="s">
        <v>12396</v>
      </c>
      <c r="F539">
        <v>232</v>
      </c>
      <c r="G539">
        <v>0</v>
      </c>
      <c r="H539" t="s">
        <v>647</v>
      </c>
      <c r="I539" t="s">
        <v>12397</v>
      </c>
      <c r="J539" t="s">
        <v>12398</v>
      </c>
      <c r="K539" t="s">
        <v>12399</v>
      </c>
      <c r="L539" t="s">
        <v>1059</v>
      </c>
      <c r="M539" t="s">
        <v>12400</v>
      </c>
      <c r="N539" t="s">
        <v>635</v>
      </c>
      <c r="O539" t="s">
        <v>653</v>
      </c>
      <c r="P539" t="s">
        <v>43</v>
      </c>
      <c r="Q539" t="s">
        <v>654</v>
      </c>
      <c r="R539" t="s">
        <v>636</v>
      </c>
      <c r="S539" t="s">
        <v>12401</v>
      </c>
      <c r="T539" t="s">
        <v>12400</v>
      </c>
    </row>
    <row r="540" spans="1:20" x14ac:dyDescent="0.25">
      <c r="A540" t="s">
        <v>89</v>
      </c>
      <c r="B540" t="s">
        <v>1223</v>
      </c>
      <c r="C540">
        <v>66</v>
      </c>
      <c r="D540">
        <v>1</v>
      </c>
      <c r="E540" t="s">
        <v>12396</v>
      </c>
      <c r="F540">
        <v>232</v>
      </c>
      <c r="G540">
        <v>0</v>
      </c>
      <c r="H540" t="s">
        <v>647</v>
      </c>
      <c r="I540" t="s">
        <v>12397</v>
      </c>
      <c r="J540" t="s">
        <v>12398</v>
      </c>
      <c r="K540" t="s">
        <v>12399</v>
      </c>
      <c r="L540" t="s">
        <v>1059</v>
      </c>
      <c r="M540" t="s">
        <v>12400</v>
      </c>
      <c r="N540" t="s">
        <v>635</v>
      </c>
      <c r="O540" t="s">
        <v>653</v>
      </c>
      <c r="P540" t="s">
        <v>43</v>
      </c>
      <c r="Q540" t="s">
        <v>654</v>
      </c>
      <c r="R540" t="s">
        <v>636</v>
      </c>
      <c r="S540" t="s">
        <v>12401</v>
      </c>
      <c r="T540" t="s">
        <v>12400</v>
      </c>
    </row>
    <row r="541" spans="1:20" x14ac:dyDescent="0.25">
      <c r="A541" t="s">
        <v>39</v>
      </c>
      <c r="B541" t="s">
        <v>44</v>
      </c>
      <c r="C541">
        <v>67</v>
      </c>
      <c r="D541">
        <v>1</v>
      </c>
      <c r="E541" t="s">
        <v>12396</v>
      </c>
      <c r="F541">
        <v>232</v>
      </c>
      <c r="G541">
        <v>0</v>
      </c>
      <c r="H541" t="s">
        <v>647</v>
      </c>
      <c r="I541" t="s">
        <v>12397</v>
      </c>
      <c r="J541" t="s">
        <v>12398</v>
      </c>
      <c r="K541" t="s">
        <v>12399</v>
      </c>
      <c r="L541" t="s">
        <v>1059</v>
      </c>
      <c r="M541" t="s">
        <v>12400</v>
      </c>
      <c r="N541" t="s">
        <v>635</v>
      </c>
      <c r="O541" t="s">
        <v>653</v>
      </c>
      <c r="P541" t="s">
        <v>43</v>
      </c>
      <c r="Q541" t="s">
        <v>654</v>
      </c>
      <c r="R541" t="s">
        <v>636</v>
      </c>
      <c r="S541" t="s">
        <v>12401</v>
      </c>
      <c r="T541" t="s">
        <v>12400</v>
      </c>
    </row>
    <row r="542" spans="1:20" x14ac:dyDescent="0.25">
      <c r="A542" t="s">
        <v>20</v>
      </c>
      <c r="B542" t="s">
        <v>21</v>
      </c>
      <c r="C542">
        <v>50</v>
      </c>
      <c r="D542">
        <v>1</v>
      </c>
      <c r="E542" t="s">
        <v>12402</v>
      </c>
      <c r="F542">
        <v>100</v>
      </c>
      <c r="G542">
        <v>0</v>
      </c>
      <c r="H542" t="s">
        <v>632</v>
      </c>
      <c r="I542" t="s">
        <v>12403</v>
      </c>
      <c r="J542" t="s">
        <v>2074</v>
      </c>
      <c r="K542" t="s">
        <v>635</v>
      </c>
      <c r="L542" t="s">
        <v>636</v>
      </c>
      <c r="M542" t="s">
        <v>12404</v>
      </c>
      <c r="N542" t="s">
        <v>635</v>
      </c>
      <c r="O542" t="s">
        <v>980</v>
      </c>
      <c r="P542" t="s">
        <v>22</v>
      </c>
      <c r="Q542" t="s">
        <v>669</v>
      </c>
      <c r="R542" t="s">
        <v>636</v>
      </c>
      <c r="S542" t="s">
        <v>12405</v>
      </c>
      <c r="T542" t="s">
        <v>12404</v>
      </c>
    </row>
    <row r="543" spans="1:20" x14ac:dyDescent="0.25">
      <c r="A543" t="s">
        <v>23</v>
      </c>
      <c r="B543" t="s">
        <v>24</v>
      </c>
      <c r="C543">
        <v>50</v>
      </c>
      <c r="D543">
        <v>1</v>
      </c>
      <c r="E543" t="s">
        <v>12402</v>
      </c>
      <c r="F543">
        <v>100</v>
      </c>
      <c r="G543">
        <v>0</v>
      </c>
      <c r="H543" t="s">
        <v>632</v>
      </c>
      <c r="I543" t="s">
        <v>12403</v>
      </c>
      <c r="J543" t="s">
        <v>2074</v>
      </c>
      <c r="K543" t="s">
        <v>635</v>
      </c>
      <c r="L543" t="s">
        <v>636</v>
      </c>
      <c r="M543" t="s">
        <v>12404</v>
      </c>
      <c r="N543" t="s">
        <v>635</v>
      </c>
      <c r="O543" t="s">
        <v>980</v>
      </c>
      <c r="P543" t="s">
        <v>22</v>
      </c>
      <c r="Q543" t="s">
        <v>669</v>
      </c>
      <c r="R543" t="s">
        <v>636</v>
      </c>
      <c r="S543" t="s">
        <v>12405</v>
      </c>
      <c r="T543" t="s">
        <v>12404</v>
      </c>
    </row>
    <row r="544" spans="1:20" x14ac:dyDescent="0.25">
      <c r="A544" t="s">
        <v>25</v>
      </c>
      <c r="B544" t="s">
        <v>26</v>
      </c>
      <c r="C544">
        <v>50</v>
      </c>
      <c r="D544">
        <v>1</v>
      </c>
      <c r="E544" t="s">
        <v>12402</v>
      </c>
      <c r="F544">
        <v>100</v>
      </c>
      <c r="G544">
        <v>0</v>
      </c>
      <c r="H544" t="s">
        <v>632</v>
      </c>
      <c r="I544" t="s">
        <v>12403</v>
      </c>
      <c r="J544" t="s">
        <v>2074</v>
      </c>
      <c r="K544" t="s">
        <v>635</v>
      </c>
      <c r="L544" t="s">
        <v>636</v>
      </c>
      <c r="M544" t="s">
        <v>12404</v>
      </c>
      <c r="N544" t="s">
        <v>635</v>
      </c>
      <c r="O544" t="s">
        <v>980</v>
      </c>
      <c r="P544" t="s">
        <v>22</v>
      </c>
      <c r="Q544" t="s">
        <v>669</v>
      </c>
      <c r="R544" t="s">
        <v>636</v>
      </c>
      <c r="S544" t="s">
        <v>12405</v>
      </c>
      <c r="T544" t="s">
        <v>12404</v>
      </c>
    </row>
    <row r="545" spans="1:20" x14ac:dyDescent="0.25">
      <c r="A545" t="s">
        <v>39</v>
      </c>
      <c r="B545" t="s">
        <v>44</v>
      </c>
      <c r="C545">
        <v>72</v>
      </c>
      <c r="D545">
        <v>2</v>
      </c>
      <c r="E545" t="s">
        <v>12406</v>
      </c>
      <c r="F545">
        <v>144</v>
      </c>
      <c r="G545">
        <v>0</v>
      </c>
      <c r="H545" t="s">
        <v>647</v>
      </c>
      <c r="I545" t="s">
        <v>3236</v>
      </c>
      <c r="J545" t="s">
        <v>12407</v>
      </c>
      <c r="K545" t="s">
        <v>12408</v>
      </c>
      <c r="L545" t="s">
        <v>5274</v>
      </c>
      <c r="M545" t="s">
        <v>12409</v>
      </c>
      <c r="N545" t="s">
        <v>635</v>
      </c>
      <c r="O545" t="s">
        <v>653</v>
      </c>
      <c r="P545" t="s">
        <v>43</v>
      </c>
      <c r="Q545" t="s">
        <v>654</v>
      </c>
      <c r="R545" t="s">
        <v>636</v>
      </c>
      <c r="S545" t="s">
        <v>12410</v>
      </c>
      <c r="T545" t="s">
        <v>12409</v>
      </c>
    </row>
    <row r="546" spans="1:20" x14ac:dyDescent="0.25">
      <c r="A546" t="s">
        <v>37</v>
      </c>
      <c r="B546" t="s">
        <v>38</v>
      </c>
      <c r="C546">
        <v>66.666666666666671</v>
      </c>
      <c r="D546">
        <v>6</v>
      </c>
      <c r="E546" t="s">
        <v>12411</v>
      </c>
      <c r="F546">
        <v>373.18</v>
      </c>
      <c r="G546">
        <v>0</v>
      </c>
      <c r="H546" t="s">
        <v>661</v>
      </c>
      <c r="I546" t="s">
        <v>12412</v>
      </c>
      <c r="J546" t="s">
        <v>2074</v>
      </c>
      <c r="K546" t="s">
        <v>635</v>
      </c>
      <c r="L546" t="s">
        <v>636</v>
      </c>
      <c r="M546" t="s">
        <v>12413</v>
      </c>
      <c r="N546" t="s">
        <v>635</v>
      </c>
      <c r="O546" t="s">
        <v>638</v>
      </c>
      <c r="P546" t="s">
        <v>22</v>
      </c>
      <c r="Q546" t="s">
        <v>639</v>
      </c>
      <c r="R546" t="s">
        <v>636</v>
      </c>
      <c r="S546" t="s">
        <v>12414</v>
      </c>
      <c r="T546" t="s">
        <v>12413</v>
      </c>
    </row>
    <row r="547" spans="1:20" x14ac:dyDescent="0.25">
      <c r="A547" t="s">
        <v>37</v>
      </c>
      <c r="B547" t="s">
        <v>38</v>
      </c>
      <c r="C547">
        <v>66.666666666666671</v>
      </c>
      <c r="D547">
        <v>6</v>
      </c>
      <c r="E547" t="s">
        <v>12411</v>
      </c>
      <c r="F547">
        <v>373.18</v>
      </c>
      <c r="G547">
        <v>0</v>
      </c>
      <c r="H547" t="s">
        <v>661</v>
      </c>
      <c r="I547" t="s">
        <v>12412</v>
      </c>
      <c r="J547" t="s">
        <v>2074</v>
      </c>
      <c r="K547" t="s">
        <v>635</v>
      </c>
      <c r="L547" t="s">
        <v>636</v>
      </c>
      <c r="M547" t="s">
        <v>12413</v>
      </c>
      <c r="N547" t="s">
        <v>635</v>
      </c>
      <c r="O547" t="s">
        <v>638</v>
      </c>
      <c r="P547" t="s">
        <v>22</v>
      </c>
      <c r="Q547" t="s">
        <v>639</v>
      </c>
      <c r="R547" t="s">
        <v>636</v>
      </c>
      <c r="S547" t="s">
        <v>12414</v>
      </c>
      <c r="T547" t="s">
        <v>12413</v>
      </c>
    </row>
    <row r="548" spans="1:20" x14ac:dyDescent="0.25">
      <c r="A548" t="s">
        <v>118</v>
      </c>
      <c r="B548" t="s">
        <v>91</v>
      </c>
      <c r="C548">
        <v>90</v>
      </c>
      <c r="D548">
        <v>2</v>
      </c>
      <c r="E548" t="s">
        <v>12415</v>
      </c>
      <c r="F548">
        <v>178</v>
      </c>
      <c r="G548">
        <v>7</v>
      </c>
      <c r="H548" t="s">
        <v>2356</v>
      </c>
      <c r="I548" t="s">
        <v>12416</v>
      </c>
      <c r="J548" t="s">
        <v>12417</v>
      </c>
      <c r="K548" t="s">
        <v>2751</v>
      </c>
      <c r="L548" t="s">
        <v>12418</v>
      </c>
      <c r="M548" t="s">
        <v>12419</v>
      </c>
      <c r="N548" t="s">
        <v>635</v>
      </c>
      <c r="O548" t="s">
        <v>706</v>
      </c>
      <c r="P548" t="s">
        <v>40</v>
      </c>
      <c r="Q548" t="s">
        <v>707</v>
      </c>
      <c r="R548" t="s">
        <v>636</v>
      </c>
      <c r="S548" t="s">
        <v>12420</v>
      </c>
      <c r="T548" t="s">
        <v>12419</v>
      </c>
    </row>
    <row r="549" spans="1:20" x14ac:dyDescent="0.25">
      <c r="A549" t="s">
        <v>39</v>
      </c>
      <c r="B549" t="s">
        <v>44</v>
      </c>
      <c r="C549">
        <v>72</v>
      </c>
      <c r="D549">
        <v>3</v>
      </c>
      <c r="E549" t="s">
        <v>12421</v>
      </c>
      <c r="F549">
        <v>208</v>
      </c>
      <c r="G549">
        <v>0</v>
      </c>
      <c r="H549" t="s">
        <v>647</v>
      </c>
      <c r="I549" t="s">
        <v>919</v>
      </c>
      <c r="J549" t="s">
        <v>12422</v>
      </c>
      <c r="K549" t="s">
        <v>12423</v>
      </c>
      <c r="L549" t="s">
        <v>2066</v>
      </c>
      <c r="M549" t="s">
        <v>12424</v>
      </c>
      <c r="N549" t="s">
        <v>635</v>
      </c>
      <c r="O549" t="s">
        <v>653</v>
      </c>
      <c r="P549" t="s">
        <v>43</v>
      </c>
      <c r="Q549" t="s">
        <v>654</v>
      </c>
      <c r="R549" t="s">
        <v>636</v>
      </c>
      <c r="S549" t="s">
        <v>12425</v>
      </c>
      <c r="T549" t="s">
        <v>12426</v>
      </c>
    </row>
    <row r="550" spans="1:20" x14ac:dyDescent="0.25">
      <c r="A550" t="s">
        <v>37</v>
      </c>
      <c r="B550" t="s">
        <v>38</v>
      </c>
      <c r="C550">
        <v>66.666666666666671</v>
      </c>
      <c r="D550">
        <v>3</v>
      </c>
      <c r="E550" t="s">
        <v>12427</v>
      </c>
      <c r="F550">
        <v>99.99</v>
      </c>
      <c r="G550">
        <v>0</v>
      </c>
      <c r="H550" t="s">
        <v>661</v>
      </c>
      <c r="I550" t="s">
        <v>696</v>
      </c>
      <c r="J550" t="s">
        <v>697</v>
      </c>
      <c r="K550" t="s">
        <v>635</v>
      </c>
      <c r="L550" t="s">
        <v>636</v>
      </c>
      <c r="M550" t="s">
        <v>12428</v>
      </c>
      <c r="N550" t="s">
        <v>635</v>
      </c>
      <c r="O550" t="s">
        <v>638</v>
      </c>
      <c r="P550" t="s">
        <v>22</v>
      </c>
      <c r="Q550" t="s">
        <v>639</v>
      </c>
      <c r="R550" t="s">
        <v>636</v>
      </c>
      <c r="S550" t="s">
        <v>12429</v>
      </c>
      <c r="T550" t="s">
        <v>12430</v>
      </c>
    </row>
    <row r="551" spans="1:20" x14ac:dyDescent="0.25">
      <c r="A551" t="s">
        <v>37</v>
      </c>
      <c r="B551" t="s">
        <v>38</v>
      </c>
      <c r="C551">
        <v>66.666666666666671</v>
      </c>
      <c r="D551">
        <v>3</v>
      </c>
      <c r="E551" t="s">
        <v>12431</v>
      </c>
      <c r="F551">
        <v>99.99</v>
      </c>
      <c r="G551">
        <v>0</v>
      </c>
      <c r="H551" t="s">
        <v>661</v>
      </c>
      <c r="I551" t="s">
        <v>12432</v>
      </c>
      <c r="J551" t="s">
        <v>770</v>
      </c>
      <c r="K551" t="s">
        <v>635</v>
      </c>
      <c r="L551" t="s">
        <v>636</v>
      </c>
      <c r="M551" t="s">
        <v>12433</v>
      </c>
      <c r="N551" t="s">
        <v>635</v>
      </c>
      <c r="O551" t="s">
        <v>668</v>
      </c>
      <c r="P551" t="s">
        <v>22</v>
      </c>
      <c r="Q551" t="s">
        <v>669</v>
      </c>
      <c r="R551" t="s">
        <v>636</v>
      </c>
      <c r="S551" t="s">
        <v>12434</v>
      </c>
      <c r="T551" t="s">
        <v>12435</v>
      </c>
    </row>
    <row r="552" spans="1:20" x14ac:dyDescent="0.25">
      <c r="A552" t="s">
        <v>39</v>
      </c>
      <c r="B552" t="s">
        <v>1715</v>
      </c>
      <c r="C552">
        <v>64</v>
      </c>
      <c r="D552">
        <v>1</v>
      </c>
      <c r="E552" t="s">
        <v>12436</v>
      </c>
      <c r="F552">
        <v>71</v>
      </c>
      <c r="G552">
        <v>7</v>
      </c>
      <c r="H552" t="s">
        <v>647</v>
      </c>
      <c r="I552" t="s">
        <v>12437</v>
      </c>
      <c r="J552" t="s">
        <v>12438</v>
      </c>
      <c r="K552" t="s">
        <v>1524</v>
      </c>
      <c r="L552" t="s">
        <v>12439</v>
      </c>
      <c r="M552" t="s">
        <v>12440</v>
      </c>
      <c r="N552" t="s">
        <v>635</v>
      </c>
      <c r="O552" t="s">
        <v>706</v>
      </c>
      <c r="P552" t="s">
        <v>40</v>
      </c>
      <c r="Q552" t="s">
        <v>707</v>
      </c>
      <c r="R552" t="s">
        <v>636</v>
      </c>
      <c r="S552" t="s">
        <v>12441</v>
      </c>
      <c r="T552" t="s">
        <v>12440</v>
      </c>
    </row>
    <row r="553" spans="1:20" x14ac:dyDescent="0.25">
      <c r="A553" t="s">
        <v>116</v>
      </c>
      <c r="B553" t="s">
        <v>117</v>
      </c>
      <c r="C553">
        <v>10</v>
      </c>
      <c r="D553">
        <v>100</v>
      </c>
      <c r="E553" t="s">
        <v>12442</v>
      </c>
      <c r="F553">
        <v>972</v>
      </c>
      <c r="G553">
        <v>0</v>
      </c>
      <c r="H553" t="s">
        <v>647</v>
      </c>
      <c r="I553" t="s">
        <v>3147</v>
      </c>
      <c r="J553" t="s">
        <v>12443</v>
      </c>
      <c r="K553" t="s">
        <v>2648</v>
      </c>
      <c r="L553" t="s">
        <v>922</v>
      </c>
      <c r="M553" t="s">
        <v>12444</v>
      </c>
      <c r="N553" t="s">
        <v>635</v>
      </c>
      <c r="O553" t="s">
        <v>653</v>
      </c>
      <c r="P553" t="s">
        <v>43</v>
      </c>
      <c r="Q553" t="s">
        <v>654</v>
      </c>
      <c r="R553" t="s">
        <v>636</v>
      </c>
      <c r="S553" t="s">
        <v>12445</v>
      </c>
      <c r="T553" t="s">
        <v>12444</v>
      </c>
    </row>
    <row r="554" spans="1:20" x14ac:dyDescent="0.25">
      <c r="A554" t="s">
        <v>37</v>
      </c>
      <c r="B554" t="s">
        <v>38</v>
      </c>
      <c r="C554">
        <v>66.666666666666671</v>
      </c>
      <c r="D554">
        <v>3</v>
      </c>
      <c r="E554" t="s">
        <v>12446</v>
      </c>
      <c r="F554">
        <v>99.99</v>
      </c>
      <c r="G554">
        <v>0</v>
      </c>
      <c r="H554" t="s">
        <v>661</v>
      </c>
      <c r="I554" t="s">
        <v>696</v>
      </c>
      <c r="J554" t="s">
        <v>697</v>
      </c>
      <c r="K554" t="s">
        <v>635</v>
      </c>
      <c r="L554" t="s">
        <v>636</v>
      </c>
      <c r="M554" t="s">
        <v>12447</v>
      </c>
      <c r="N554" t="s">
        <v>635</v>
      </c>
      <c r="O554" t="s">
        <v>638</v>
      </c>
      <c r="P554" t="s">
        <v>22</v>
      </c>
      <c r="Q554" t="s">
        <v>639</v>
      </c>
      <c r="R554" t="s">
        <v>636</v>
      </c>
      <c r="S554" t="s">
        <v>12448</v>
      </c>
      <c r="T554" t="s">
        <v>12447</v>
      </c>
    </row>
    <row r="555" spans="1:20" x14ac:dyDescent="0.25">
      <c r="A555" t="s">
        <v>118</v>
      </c>
      <c r="B555" t="s">
        <v>91</v>
      </c>
      <c r="C555">
        <v>66</v>
      </c>
      <c r="D555">
        <v>1</v>
      </c>
      <c r="E555" t="s">
        <v>12449</v>
      </c>
      <c r="F555">
        <v>232</v>
      </c>
      <c r="G555">
        <v>0</v>
      </c>
      <c r="H555" t="s">
        <v>647</v>
      </c>
      <c r="I555" t="s">
        <v>12450</v>
      </c>
      <c r="J555" t="s">
        <v>12451</v>
      </c>
      <c r="K555" t="s">
        <v>3858</v>
      </c>
      <c r="L555" t="s">
        <v>2580</v>
      </c>
      <c r="M555" t="s">
        <v>12452</v>
      </c>
      <c r="N555" t="s">
        <v>635</v>
      </c>
      <c r="O555" t="s">
        <v>653</v>
      </c>
      <c r="P555" t="s">
        <v>43</v>
      </c>
      <c r="Q555" t="s">
        <v>654</v>
      </c>
      <c r="R555" t="s">
        <v>636</v>
      </c>
      <c r="S555" t="s">
        <v>12453</v>
      </c>
      <c r="T555" t="s">
        <v>12452</v>
      </c>
    </row>
    <row r="556" spans="1:20" x14ac:dyDescent="0.25">
      <c r="A556" t="s">
        <v>89</v>
      </c>
      <c r="B556" t="s">
        <v>1223</v>
      </c>
      <c r="C556">
        <v>66</v>
      </c>
      <c r="D556">
        <v>1</v>
      </c>
      <c r="E556" t="s">
        <v>12449</v>
      </c>
      <c r="F556">
        <v>232</v>
      </c>
      <c r="G556">
        <v>0</v>
      </c>
      <c r="H556" t="s">
        <v>647</v>
      </c>
      <c r="I556" t="s">
        <v>12450</v>
      </c>
      <c r="J556" t="s">
        <v>12451</v>
      </c>
      <c r="K556" t="s">
        <v>3858</v>
      </c>
      <c r="L556" t="s">
        <v>2580</v>
      </c>
      <c r="M556" t="s">
        <v>12452</v>
      </c>
      <c r="N556" t="s">
        <v>635</v>
      </c>
      <c r="O556" t="s">
        <v>653</v>
      </c>
      <c r="P556" t="s">
        <v>43</v>
      </c>
      <c r="Q556" t="s">
        <v>654</v>
      </c>
      <c r="R556" t="s">
        <v>636</v>
      </c>
      <c r="S556" t="s">
        <v>12453</v>
      </c>
      <c r="T556" t="s">
        <v>12452</v>
      </c>
    </row>
    <row r="557" spans="1:20" x14ac:dyDescent="0.25">
      <c r="A557" t="s">
        <v>39</v>
      </c>
      <c r="B557" t="s">
        <v>44</v>
      </c>
      <c r="C557">
        <v>67</v>
      </c>
      <c r="D557">
        <v>1</v>
      </c>
      <c r="E557" t="s">
        <v>12449</v>
      </c>
      <c r="F557">
        <v>232</v>
      </c>
      <c r="G557">
        <v>0</v>
      </c>
      <c r="H557" t="s">
        <v>647</v>
      </c>
      <c r="I557" t="s">
        <v>12450</v>
      </c>
      <c r="J557" t="s">
        <v>12451</v>
      </c>
      <c r="K557" t="s">
        <v>3858</v>
      </c>
      <c r="L557" t="s">
        <v>2580</v>
      </c>
      <c r="M557" t="s">
        <v>12452</v>
      </c>
      <c r="N557" t="s">
        <v>635</v>
      </c>
      <c r="O557" t="s">
        <v>653</v>
      </c>
      <c r="P557" t="s">
        <v>43</v>
      </c>
      <c r="Q557" t="s">
        <v>654</v>
      </c>
      <c r="R557" t="s">
        <v>636</v>
      </c>
      <c r="S557" t="s">
        <v>12453</v>
      </c>
      <c r="T557" t="s">
        <v>12452</v>
      </c>
    </row>
    <row r="558" spans="1:20" x14ac:dyDescent="0.25">
      <c r="A558" t="s">
        <v>118</v>
      </c>
      <c r="B558" t="s">
        <v>91</v>
      </c>
      <c r="C558">
        <v>66</v>
      </c>
      <c r="D558">
        <v>1</v>
      </c>
      <c r="E558" t="s">
        <v>12454</v>
      </c>
      <c r="F558">
        <v>282</v>
      </c>
      <c r="G558">
        <v>0</v>
      </c>
      <c r="H558" t="s">
        <v>647</v>
      </c>
      <c r="I558" t="s">
        <v>2766</v>
      </c>
      <c r="J558" t="s">
        <v>12455</v>
      </c>
      <c r="K558" t="s">
        <v>6940</v>
      </c>
      <c r="L558" t="s">
        <v>1695</v>
      </c>
      <c r="M558" t="s">
        <v>12456</v>
      </c>
      <c r="N558" t="s">
        <v>635</v>
      </c>
      <c r="O558" t="s">
        <v>653</v>
      </c>
      <c r="P558" t="s">
        <v>43</v>
      </c>
      <c r="Q558" t="s">
        <v>654</v>
      </c>
      <c r="R558" t="s">
        <v>636</v>
      </c>
      <c r="S558" t="s">
        <v>12457</v>
      </c>
      <c r="T558" t="s">
        <v>12456</v>
      </c>
    </row>
    <row r="559" spans="1:20" x14ac:dyDescent="0.25">
      <c r="A559" t="s">
        <v>89</v>
      </c>
      <c r="B559" t="s">
        <v>1223</v>
      </c>
      <c r="C559">
        <v>66</v>
      </c>
      <c r="D559">
        <v>1</v>
      </c>
      <c r="E559" t="s">
        <v>12454</v>
      </c>
      <c r="F559">
        <v>282</v>
      </c>
      <c r="G559">
        <v>0</v>
      </c>
      <c r="H559" t="s">
        <v>647</v>
      </c>
      <c r="I559" t="s">
        <v>2766</v>
      </c>
      <c r="J559" t="s">
        <v>12455</v>
      </c>
      <c r="K559" t="s">
        <v>6940</v>
      </c>
      <c r="L559" t="s">
        <v>1695</v>
      </c>
      <c r="M559" t="s">
        <v>12456</v>
      </c>
      <c r="N559" t="s">
        <v>635</v>
      </c>
      <c r="O559" t="s">
        <v>653</v>
      </c>
      <c r="P559" t="s">
        <v>43</v>
      </c>
      <c r="Q559" t="s">
        <v>654</v>
      </c>
      <c r="R559" t="s">
        <v>636</v>
      </c>
      <c r="S559" t="s">
        <v>12457</v>
      </c>
      <c r="T559" t="s">
        <v>12456</v>
      </c>
    </row>
    <row r="560" spans="1:20" x14ac:dyDescent="0.25">
      <c r="A560" t="s">
        <v>39</v>
      </c>
      <c r="B560" t="s">
        <v>44</v>
      </c>
      <c r="C560">
        <v>67</v>
      </c>
      <c r="D560">
        <v>1</v>
      </c>
      <c r="E560" t="s">
        <v>12454</v>
      </c>
      <c r="F560">
        <v>282</v>
      </c>
      <c r="G560">
        <v>0</v>
      </c>
      <c r="H560" t="s">
        <v>647</v>
      </c>
      <c r="I560" t="s">
        <v>2766</v>
      </c>
      <c r="J560" t="s">
        <v>12455</v>
      </c>
      <c r="K560" t="s">
        <v>6940</v>
      </c>
      <c r="L560" t="s">
        <v>1695</v>
      </c>
      <c r="M560" t="s">
        <v>12456</v>
      </c>
      <c r="N560" t="s">
        <v>635</v>
      </c>
      <c r="O560" t="s">
        <v>653</v>
      </c>
      <c r="P560" t="s">
        <v>43</v>
      </c>
      <c r="Q560" t="s">
        <v>654</v>
      </c>
      <c r="R560" t="s">
        <v>636</v>
      </c>
      <c r="S560" t="s">
        <v>12457</v>
      </c>
      <c r="T560" t="s">
        <v>12456</v>
      </c>
    </row>
    <row r="561" spans="1:20" x14ac:dyDescent="0.25">
      <c r="A561" t="s">
        <v>164</v>
      </c>
      <c r="B561" t="s">
        <v>165</v>
      </c>
      <c r="C561">
        <v>50</v>
      </c>
      <c r="D561">
        <v>1</v>
      </c>
      <c r="E561" t="s">
        <v>12454</v>
      </c>
      <c r="F561">
        <v>282</v>
      </c>
      <c r="G561">
        <v>0</v>
      </c>
      <c r="H561" t="s">
        <v>647</v>
      </c>
      <c r="I561" t="s">
        <v>2766</v>
      </c>
      <c r="J561" t="s">
        <v>12455</v>
      </c>
      <c r="K561" t="s">
        <v>6940</v>
      </c>
      <c r="L561" t="s">
        <v>1695</v>
      </c>
      <c r="M561" t="s">
        <v>12456</v>
      </c>
      <c r="N561" t="s">
        <v>635</v>
      </c>
      <c r="O561" t="s">
        <v>653</v>
      </c>
      <c r="P561" t="s">
        <v>43</v>
      </c>
      <c r="Q561" t="s">
        <v>654</v>
      </c>
      <c r="R561" t="s">
        <v>636</v>
      </c>
      <c r="S561" t="s">
        <v>12457</v>
      </c>
      <c r="T561" t="s">
        <v>12456</v>
      </c>
    </row>
    <row r="562" spans="1:20" x14ac:dyDescent="0.25">
      <c r="A562" t="s">
        <v>39</v>
      </c>
      <c r="B562" t="s">
        <v>1715</v>
      </c>
      <c r="C562">
        <v>53.75</v>
      </c>
      <c r="D562">
        <v>1</v>
      </c>
      <c r="E562" t="s">
        <v>12458</v>
      </c>
      <c r="F562">
        <v>61.25</v>
      </c>
      <c r="G562">
        <v>7.5</v>
      </c>
      <c r="H562" t="s">
        <v>647</v>
      </c>
      <c r="I562" t="s">
        <v>12459</v>
      </c>
      <c r="J562" t="s">
        <v>12460</v>
      </c>
      <c r="K562" t="s">
        <v>12461</v>
      </c>
      <c r="L562" t="s">
        <v>12462</v>
      </c>
      <c r="M562" t="s">
        <v>12463</v>
      </c>
      <c r="N562" t="s">
        <v>635</v>
      </c>
      <c r="O562" t="s">
        <v>706</v>
      </c>
      <c r="P562" t="s">
        <v>40</v>
      </c>
      <c r="Q562" t="s">
        <v>707</v>
      </c>
      <c r="R562" t="s">
        <v>636</v>
      </c>
      <c r="S562" t="s">
        <v>12464</v>
      </c>
      <c r="T562" t="s">
        <v>12463</v>
      </c>
    </row>
    <row r="563" spans="1:20" x14ac:dyDescent="0.25">
      <c r="A563" t="s">
        <v>37</v>
      </c>
      <c r="B563" t="s">
        <v>38</v>
      </c>
      <c r="C563">
        <v>66.666666666666671</v>
      </c>
      <c r="D563">
        <v>3</v>
      </c>
      <c r="E563" t="s">
        <v>12465</v>
      </c>
      <c r="F563">
        <v>99.99</v>
      </c>
      <c r="G563">
        <v>0</v>
      </c>
      <c r="H563" t="s">
        <v>661</v>
      </c>
      <c r="I563" t="s">
        <v>7405</v>
      </c>
      <c r="J563" t="s">
        <v>643</v>
      </c>
      <c r="K563" t="s">
        <v>635</v>
      </c>
      <c r="L563" t="s">
        <v>636</v>
      </c>
      <c r="M563" t="s">
        <v>12466</v>
      </c>
      <c r="N563" t="s">
        <v>635</v>
      </c>
      <c r="O563" t="s">
        <v>668</v>
      </c>
      <c r="P563" t="s">
        <v>22</v>
      </c>
      <c r="Q563" t="s">
        <v>669</v>
      </c>
      <c r="R563" t="s">
        <v>636</v>
      </c>
      <c r="S563" t="s">
        <v>12467</v>
      </c>
      <c r="T563" t="s">
        <v>12468</v>
      </c>
    </row>
    <row r="564" spans="1:20" x14ac:dyDescent="0.25">
      <c r="A564" t="s">
        <v>121</v>
      </c>
      <c r="B564" t="s">
        <v>122</v>
      </c>
      <c r="C564">
        <v>14</v>
      </c>
      <c r="D564">
        <v>2</v>
      </c>
      <c r="E564" t="s">
        <v>12469</v>
      </c>
      <c r="F564">
        <v>44</v>
      </c>
      <c r="G564">
        <v>16</v>
      </c>
      <c r="H564" t="s">
        <v>647</v>
      </c>
      <c r="I564" t="s">
        <v>12470</v>
      </c>
      <c r="J564" t="s">
        <v>12471</v>
      </c>
      <c r="K564" t="s">
        <v>12472</v>
      </c>
      <c r="L564" t="s">
        <v>12372</v>
      </c>
      <c r="M564" t="s">
        <v>12473</v>
      </c>
      <c r="N564" t="s">
        <v>635</v>
      </c>
      <c r="O564" t="s">
        <v>653</v>
      </c>
      <c r="P564" t="s">
        <v>43</v>
      </c>
      <c r="Q564" t="s">
        <v>654</v>
      </c>
      <c r="R564" t="s">
        <v>636</v>
      </c>
      <c r="S564" t="s">
        <v>12474</v>
      </c>
      <c r="T564" t="s">
        <v>12473</v>
      </c>
    </row>
    <row r="565" spans="1:20" x14ac:dyDescent="0.25">
      <c r="A565" t="s">
        <v>533</v>
      </c>
      <c r="B565" t="s">
        <v>137</v>
      </c>
      <c r="C565">
        <v>71</v>
      </c>
      <c r="D565">
        <v>1</v>
      </c>
      <c r="E565" t="s">
        <v>12475</v>
      </c>
      <c r="F565">
        <v>138</v>
      </c>
      <c r="G565">
        <v>67</v>
      </c>
      <c r="H565" t="s">
        <v>647</v>
      </c>
      <c r="I565" t="s">
        <v>4119</v>
      </c>
      <c r="J565" t="s">
        <v>12476</v>
      </c>
      <c r="K565" t="s">
        <v>2742</v>
      </c>
      <c r="L565" t="s">
        <v>1294</v>
      </c>
      <c r="M565" t="s">
        <v>12477</v>
      </c>
      <c r="N565" t="s">
        <v>635</v>
      </c>
      <c r="O565" t="s">
        <v>653</v>
      </c>
      <c r="P565" t="s">
        <v>43</v>
      </c>
      <c r="Q565" t="s">
        <v>654</v>
      </c>
      <c r="R565" t="s">
        <v>636</v>
      </c>
      <c r="S565" t="s">
        <v>12478</v>
      </c>
      <c r="T565" t="s">
        <v>12477</v>
      </c>
    </row>
    <row r="566" spans="1:20" x14ac:dyDescent="0.25">
      <c r="A566" t="s">
        <v>39</v>
      </c>
      <c r="B566" t="s">
        <v>44</v>
      </c>
      <c r="C566">
        <v>66.333333333333329</v>
      </c>
      <c r="D566">
        <v>6</v>
      </c>
      <c r="E566" t="s">
        <v>12479</v>
      </c>
      <c r="F566">
        <v>470</v>
      </c>
      <c r="G566">
        <v>0</v>
      </c>
      <c r="H566" t="s">
        <v>647</v>
      </c>
      <c r="I566" t="s">
        <v>12480</v>
      </c>
      <c r="J566" t="s">
        <v>12481</v>
      </c>
      <c r="K566" t="s">
        <v>1016</v>
      </c>
      <c r="L566" t="s">
        <v>4665</v>
      </c>
      <c r="M566" t="s">
        <v>12473</v>
      </c>
      <c r="N566" t="s">
        <v>635</v>
      </c>
      <c r="O566" t="s">
        <v>653</v>
      </c>
      <c r="P566" t="s">
        <v>43</v>
      </c>
      <c r="Q566" t="s">
        <v>654</v>
      </c>
      <c r="R566" t="s">
        <v>636</v>
      </c>
      <c r="S566" t="s">
        <v>12482</v>
      </c>
      <c r="T566" t="s">
        <v>12483</v>
      </c>
    </row>
    <row r="567" spans="1:20" x14ac:dyDescent="0.25">
      <c r="A567" t="s">
        <v>37</v>
      </c>
      <c r="B567" t="s">
        <v>38</v>
      </c>
      <c r="C567">
        <v>66.666666666666671</v>
      </c>
      <c r="D567">
        <v>3</v>
      </c>
      <c r="E567" t="s">
        <v>12484</v>
      </c>
      <c r="F567">
        <v>211</v>
      </c>
      <c r="G567">
        <v>0</v>
      </c>
      <c r="H567" t="s">
        <v>647</v>
      </c>
      <c r="I567" t="s">
        <v>2953</v>
      </c>
      <c r="J567" t="s">
        <v>12485</v>
      </c>
      <c r="K567" t="s">
        <v>10911</v>
      </c>
      <c r="L567" t="s">
        <v>1059</v>
      </c>
      <c r="M567" t="s">
        <v>12486</v>
      </c>
      <c r="N567" t="s">
        <v>635</v>
      </c>
      <c r="O567" t="s">
        <v>653</v>
      </c>
      <c r="P567" t="s">
        <v>43</v>
      </c>
      <c r="Q567" t="s">
        <v>654</v>
      </c>
      <c r="R567" t="s">
        <v>636</v>
      </c>
      <c r="S567" t="s">
        <v>12487</v>
      </c>
      <c r="T567" t="s">
        <v>12486</v>
      </c>
    </row>
    <row r="568" spans="1:20" x14ac:dyDescent="0.25">
      <c r="A568" t="s">
        <v>118</v>
      </c>
      <c r="B568" t="s">
        <v>91</v>
      </c>
      <c r="C568">
        <v>78</v>
      </c>
      <c r="D568">
        <v>1</v>
      </c>
      <c r="E568" t="s">
        <v>12484</v>
      </c>
      <c r="F568">
        <v>211</v>
      </c>
      <c r="G568">
        <v>0</v>
      </c>
      <c r="H568" t="s">
        <v>647</v>
      </c>
      <c r="I568" t="s">
        <v>2953</v>
      </c>
      <c r="J568" t="s">
        <v>12485</v>
      </c>
      <c r="K568" t="s">
        <v>10911</v>
      </c>
      <c r="L568" t="s">
        <v>1059</v>
      </c>
      <c r="M568" t="s">
        <v>12486</v>
      </c>
      <c r="N568" t="s">
        <v>635</v>
      </c>
      <c r="O568" t="s">
        <v>653</v>
      </c>
      <c r="P568" t="s">
        <v>43</v>
      </c>
      <c r="Q568" t="s">
        <v>654</v>
      </c>
      <c r="R568" t="s">
        <v>636</v>
      </c>
      <c r="S568" t="s">
        <v>12487</v>
      </c>
      <c r="T568" t="s">
        <v>12486</v>
      </c>
    </row>
    <row r="569" spans="1:20" x14ac:dyDescent="0.25">
      <c r="A569" t="s">
        <v>20</v>
      </c>
      <c r="B569" t="s">
        <v>21</v>
      </c>
      <c r="C569">
        <v>50</v>
      </c>
      <c r="D569">
        <v>1</v>
      </c>
      <c r="E569" t="s">
        <v>12488</v>
      </c>
      <c r="F569">
        <v>100</v>
      </c>
      <c r="G569">
        <v>0</v>
      </c>
      <c r="H569" t="s">
        <v>632</v>
      </c>
      <c r="I569" t="s">
        <v>12489</v>
      </c>
      <c r="J569" t="s">
        <v>4893</v>
      </c>
      <c r="K569" t="s">
        <v>635</v>
      </c>
      <c r="L569" t="s">
        <v>636</v>
      </c>
      <c r="M569" t="s">
        <v>12490</v>
      </c>
      <c r="N569" t="s">
        <v>635</v>
      </c>
      <c r="O569" t="s">
        <v>668</v>
      </c>
      <c r="P569" t="s">
        <v>22</v>
      </c>
      <c r="Q569" t="s">
        <v>669</v>
      </c>
      <c r="R569" t="s">
        <v>636</v>
      </c>
      <c r="S569" t="s">
        <v>12491</v>
      </c>
      <c r="T569" t="s">
        <v>12492</v>
      </c>
    </row>
    <row r="570" spans="1:20" x14ac:dyDescent="0.25">
      <c r="A570" t="s">
        <v>23</v>
      </c>
      <c r="B570" t="s">
        <v>24</v>
      </c>
      <c r="C570">
        <v>50</v>
      </c>
      <c r="D570">
        <v>1</v>
      </c>
      <c r="E570" t="s">
        <v>12488</v>
      </c>
      <c r="F570">
        <v>100</v>
      </c>
      <c r="G570">
        <v>0</v>
      </c>
      <c r="H570" t="s">
        <v>632</v>
      </c>
      <c r="I570" t="s">
        <v>12489</v>
      </c>
      <c r="J570" t="s">
        <v>4893</v>
      </c>
      <c r="K570" t="s">
        <v>635</v>
      </c>
      <c r="L570" t="s">
        <v>636</v>
      </c>
      <c r="M570" t="s">
        <v>12490</v>
      </c>
      <c r="N570" t="s">
        <v>635</v>
      </c>
      <c r="O570" t="s">
        <v>668</v>
      </c>
      <c r="P570" t="s">
        <v>22</v>
      </c>
      <c r="Q570" t="s">
        <v>669</v>
      </c>
      <c r="R570" t="s">
        <v>636</v>
      </c>
      <c r="S570" t="s">
        <v>12491</v>
      </c>
      <c r="T570" t="s">
        <v>12492</v>
      </c>
    </row>
    <row r="571" spans="1:20" x14ac:dyDescent="0.25">
      <c r="A571" t="s">
        <v>25</v>
      </c>
      <c r="B571" t="s">
        <v>26</v>
      </c>
      <c r="C571">
        <v>50</v>
      </c>
      <c r="D571">
        <v>1</v>
      </c>
      <c r="E571" t="s">
        <v>12488</v>
      </c>
      <c r="F571">
        <v>100</v>
      </c>
      <c r="G571">
        <v>0</v>
      </c>
      <c r="H571" t="s">
        <v>632</v>
      </c>
      <c r="I571" t="s">
        <v>12489</v>
      </c>
      <c r="J571" t="s">
        <v>4893</v>
      </c>
      <c r="K571" t="s">
        <v>635</v>
      </c>
      <c r="L571" t="s">
        <v>636</v>
      </c>
      <c r="M571" t="s">
        <v>12490</v>
      </c>
      <c r="N571" t="s">
        <v>635</v>
      </c>
      <c r="O571" t="s">
        <v>668</v>
      </c>
      <c r="P571" t="s">
        <v>22</v>
      </c>
      <c r="Q571" t="s">
        <v>669</v>
      </c>
      <c r="R571" t="s">
        <v>636</v>
      </c>
      <c r="S571" t="s">
        <v>12491</v>
      </c>
      <c r="T571" t="s">
        <v>12492</v>
      </c>
    </row>
    <row r="572" spans="1:20" x14ac:dyDescent="0.25">
      <c r="A572" t="s">
        <v>37</v>
      </c>
      <c r="B572" t="s">
        <v>38</v>
      </c>
      <c r="C572">
        <v>33</v>
      </c>
      <c r="D572">
        <v>20</v>
      </c>
      <c r="E572" t="s">
        <v>12493</v>
      </c>
      <c r="F572">
        <v>591.67999999999995</v>
      </c>
      <c r="G572">
        <v>0</v>
      </c>
      <c r="H572" t="s">
        <v>661</v>
      </c>
      <c r="I572" t="s">
        <v>12494</v>
      </c>
      <c r="J572" t="s">
        <v>1200</v>
      </c>
      <c r="K572" t="s">
        <v>635</v>
      </c>
      <c r="L572" t="s">
        <v>636</v>
      </c>
      <c r="M572" t="s">
        <v>12495</v>
      </c>
      <c r="N572" t="s">
        <v>635</v>
      </c>
      <c r="O572" t="s">
        <v>1071</v>
      </c>
      <c r="P572" t="s">
        <v>22</v>
      </c>
      <c r="Q572" t="s">
        <v>639</v>
      </c>
      <c r="R572" t="s">
        <v>636</v>
      </c>
      <c r="S572" t="s">
        <v>12496</v>
      </c>
      <c r="T572" t="s">
        <v>12497</v>
      </c>
    </row>
    <row r="573" spans="1:20" x14ac:dyDescent="0.25">
      <c r="A573" t="s">
        <v>35</v>
      </c>
      <c r="B573" t="s">
        <v>36</v>
      </c>
      <c r="C573">
        <v>66.666666666666671</v>
      </c>
      <c r="D573">
        <v>3</v>
      </c>
      <c r="E573" t="s">
        <v>12498</v>
      </c>
      <c r="F573">
        <v>99.99</v>
      </c>
      <c r="G573">
        <v>0</v>
      </c>
      <c r="H573" t="s">
        <v>661</v>
      </c>
      <c r="I573" t="s">
        <v>12499</v>
      </c>
      <c r="J573" t="s">
        <v>978</v>
      </c>
      <c r="K573" t="s">
        <v>635</v>
      </c>
      <c r="L573" t="s">
        <v>636</v>
      </c>
      <c r="M573" t="s">
        <v>12500</v>
      </c>
      <c r="N573" t="s">
        <v>635</v>
      </c>
      <c r="O573" t="s">
        <v>668</v>
      </c>
      <c r="P573" t="s">
        <v>22</v>
      </c>
      <c r="Q573" t="s">
        <v>669</v>
      </c>
      <c r="R573" t="s">
        <v>636</v>
      </c>
      <c r="S573" t="s">
        <v>12501</v>
      </c>
      <c r="T573" t="s">
        <v>12502</v>
      </c>
    </row>
    <row r="574" spans="1:20" x14ac:dyDescent="0.25">
      <c r="A574" t="s">
        <v>121</v>
      </c>
      <c r="B574" t="s">
        <v>122</v>
      </c>
      <c r="C574">
        <v>14</v>
      </c>
      <c r="D574">
        <v>1</v>
      </c>
      <c r="E574" t="s">
        <v>12503</v>
      </c>
      <c r="F574">
        <v>14</v>
      </c>
      <c r="G574">
        <v>0</v>
      </c>
      <c r="H574" t="s">
        <v>647</v>
      </c>
      <c r="I574" t="s">
        <v>6335</v>
      </c>
      <c r="J574" t="s">
        <v>12504</v>
      </c>
      <c r="K574" t="s">
        <v>2219</v>
      </c>
      <c r="L574" t="s">
        <v>1434</v>
      </c>
      <c r="M574" t="s">
        <v>12235</v>
      </c>
      <c r="N574" t="s">
        <v>635</v>
      </c>
      <c r="O574" t="s">
        <v>653</v>
      </c>
      <c r="P574" t="s">
        <v>43</v>
      </c>
      <c r="Q574" t="s">
        <v>654</v>
      </c>
      <c r="R574" t="s">
        <v>636</v>
      </c>
      <c r="S574" t="s">
        <v>12505</v>
      </c>
      <c r="T574" t="s">
        <v>12506</v>
      </c>
    </row>
    <row r="575" spans="1:20" x14ac:dyDescent="0.25">
      <c r="A575" t="s">
        <v>121</v>
      </c>
      <c r="B575" t="s">
        <v>122</v>
      </c>
      <c r="C575">
        <v>14</v>
      </c>
      <c r="D575">
        <v>1</v>
      </c>
      <c r="E575" t="s">
        <v>12507</v>
      </c>
      <c r="F575">
        <v>14</v>
      </c>
      <c r="G575">
        <v>0</v>
      </c>
      <c r="H575" t="s">
        <v>661</v>
      </c>
      <c r="I575" t="s">
        <v>6335</v>
      </c>
      <c r="J575" t="s">
        <v>12504</v>
      </c>
      <c r="K575" t="s">
        <v>2219</v>
      </c>
      <c r="L575" t="s">
        <v>1434</v>
      </c>
      <c r="M575" t="s">
        <v>12235</v>
      </c>
      <c r="N575" t="s">
        <v>635</v>
      </c>
      <c r="O575" t="s">
        <v>653</v>
      </c>
      <c r="P575" t="s">
        <v>43</v>
      </c>
      <c r="Q575" t="s">
        <v>654</v>
      </c>
      <c r="R575" t="s">
        <v>636</v>
      </c>
      <c r="S575" t="s">
        <v>12508</v>
      </c>
      <c r="T575" t="s">
        <v>12506</v>
      </c>
    </row>
    <row r="576" spans="1:20" x14ac:dyDescent="0.25">
      <c r="A576" t="s">
        <v>39</v>
      </c>
      <c r="B576" t="s">
        <v>44</v>
      </c>
      <c r="C576">
        <v>66.333333333333329</v>
      </c>
      <c r="D576">
        <v>3</v>
      </c>
      <c r="E576" t="s">
        <v>12509</v>
      </c>
      <c r="F576">
        <v>240</v>
      </c>
      <c r="G576">
        <v>0</v>
      </c>
      <c r="H576" t="s">
        <v>647</v>
      </c>
      <c r="I576" t="s">
        <v>12510</v>
      </c>
      <c r="J576" t="s">
        <v>12511</v>
      </c>
      <c r="K576" t="s">
        <v>2908</v>
      </c>
      <c r="L576" t="s">
        <v>2133</v>
      </c>
      <c r="M576" t="s">
        <v>12506</v>
      </c>
      <c r="N576" t="s">
        <v>635</v>
      </c>
      <c r="O576" t="s">
        <v>653</v>
      </c>
      <c r="P576" t="s">
        <v>43</v>
      </c>
      <c r="Q576" t="s">
        <v>654</v>
      </c>
      <c r="R576" t="s">
        <v>636</v>
      </c>
      <c r="S576" t="s">
        <v>12512</v>
      </c>
      <c r="T576" t="s">
        <v>12506</v>
      </c>
    </row>
    <row r="577" spans="1:20" x14ac:dyDescent="0.25">
      <c r="A577" t="s">
        <v>121</v>
      </c>
      <c r="B577" t="s">
        <v>122</v>
      </c>
      <c r="C577">
        <v>14</v>
      </c>
      <c r="D577">
        <v>1</v>
      </c>
      <c r="E577" t="s">
        <v>12513</v>
      </c>
      <c r="F577">
        <v>14</v>
      </c>
      <c r="G577">
        <v>0</v>
      </c>
      <c r="H577" t="s">
        <v>647</v>
      </c>
      <c r="I577" t="s">
        <v>730</v>
      </c>
      <c r="J577" t="s">
        <v>10867</v>
      </c>
      <c r="K577" t="s">
        <v>1992</v>
      </c>
      <c r="L577" t="s">
        <v>11024</v>
      </c>
      <c r="M577" t="s">
        <v>12514</v>
      </c>
      <c r="N577" t="s">
        <v>635</v>
      </c>
      <c r="O577" t="s">
        <v>653</v>
      </c>
      <c r="P577" t="s">
        <v>43</v>
      </c>
      <c r="Q577" t="s">
        <v>654</v>
      </c>
      <c r="R577" t="s">
        <v>636</v>
      </c>
      <c r="S577" t="s">
        <v>12515</v>
      </c>
      <c r="T577" t="s">
        <v>12516</v>
      </c>
    </row>
  </sheetData>
  <pageMargins left="0.25" right="0.25" top="0.75" bottom="0.75" header="0.3" footer="0.3"/>
  <pageSetup paperSize="9" scale="21" fitToHeight="0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3D4A2-A055-46C2-929E-2F218E51A767}">
  <sheetPr>
    <tabColor rgb="FFFF6699"/>
    <pageSetUpPr fitToPage="1"/>
  </sheetPr>
  <dimension ref="A1:V410"/>
  <sheetViews>
    <sheetView zoomScale="70" zoomScaleNormal="70" workbookViewId="0">
      <pane xSplit="2" ySplit="1" topLeftCell="Q371" activePane="bottomRight" state="frozen"/>
      <selection sqref="A1:XFD1048576"/>
      <selection pane="topRight" sqref="A1:XFD1048576"/>
      <selection pane="bottomLeft" sqref="A1:XFD1048576"/>
      <selection pane="bottomRight" activeCell="U382" sqref="U382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6" t="s">
        <v>1983</v>
      </c>
      <c r="V1" t="s">
        <v>1985</v>
      </c>
    </row>
    <row r="2" spans="1:22" x14ac:dyDescent="0.25">
      <c r="A2" t="s">
        <v>164</v>
      </c>
      <c r="B2" t="s">
        <v>165</v>
      </c>
      <c r="C2">
        <v>33.333333333333336</v>
      </c>
      <c r="D2">
        <v>3</v>
      </c>
      <c r="E2" t="s">
        <v>12517</v>
      </c>
      <c r="F2">
        <v>100</v>
      </c>
      <c r="G2">
        <v>0</v>
      </c>
      <c r="H2" t="s">
        <v>661</v>
      </c>
      <c r="I2" t="s">
        <v>12518</v>
      </c>
      <c r="J2" t="s">
        <v>869</v>
      </c>
      <c r="K2" t="s">
        <v>635</v>
      </c>
      <c r="L2" t="s">
        <v>636</v>
      </c>
      <c r="M2" t="s">
        <v>12519</v>
      </c>
      <c r="N2" t="s">
        <v>635</v>
      </c>
      <c r="O2" t="s">
        <v>638</v>
      </c>
      <c r="P2" t="s">
        <v>22</v>
      </c>
      <c r="Q2" t="s">
        <v>639</v>
      </c>
      <c r="R2" t="s">
        <v>636</v>
      </c>
      <c r="S2" t="s">
        <v>635</v>
      </c>
      <c r="T2" t="s">
        <v>12519</v>
      </c>
      <c r="U2" s="87" t="s">
        <v>164</v>
      </c>
      <c r="V2">
        <v>338</v>
      </c>
    </row>
    <row r="3" spans="1:22" x14ac:dyDescent="0.25">
      <c r="A3" t="s">
        <v>31</v>
      </c>
      <c r="B3" t="s">
        <v>32</v>
      </c>
      <c r="C3">
        <v>54.5</v>
      </c>
      <c r="D3">
        <v>2</v>
      </c>
      <c r="E3" t="s">
        <v>12520</v>
      </c>
      <c r="F3">
        <v>67</v>
      </c>
      <c r="G3">
        <v>7</v>
      </c>
      <c r="H3" t="s">
        <v>647</v>
      </c>
      <c r="I3" t="s">
        <v>7498</v>
      </c>
      <c r="J3" t="s">
        <v>12521</v>
      </c>
      <c r="K3" t="s">
        <v>928</v>
      </c>
      <c r="L3" t="s">
        <v>7500</v>
      </c>
      <c r="M3" t="s">
        <v>12522</v>
      </c>
      <c r="N3" t="s">
        <v>635</v>
      </c>
      <c r="O3" t="s">
        <v>706</v>
      </c>
      <c r="P3" t="s">
        <v>40</v>
      </c>
      <c r="Q3" t="s">
        <v>707</v>
      </c>
      <c r="R3" t="s">
        <v>636</v>
      </c>
      <c r="S3" t="s">
        <v>12523</v>
      </c>
      <c r="T3" t="s">
        <v>12522</v>
      </c>
      <c r="U3" s="88" t="s">
        <v>165</v>
      </c>
      <c r="V3">
        <v>338</v>
      </c>
    </row>
    <row r="4" spans="1:22" x14ac:dyDescent="0.25">
      <c r="A4" t="s">
        <v>37</v>
      </c>
      <c r="B4" t="s">
        <v>38</v>
      </c>
      <c r="C4">
        <v>66.666666666666671</v>
      </c>
      <c r="D4">
        <v>3</v>
      </c>
      <c r="E4" t="s">
        <v>12524</v>
      </c>
      <c r="F4">
        <v>100</v>
      </c>
      <c r="G4">
        <v>0</v>
      </c>
      <c r="H4" t="s">
        <v>661</v>
      </c>
      <c r="I4" t="s">
        <v>12525</v>
      </c>
      <c r="J4" t="s">
        <v>1259</v>
      </c>
      <c r="K4" t="s">
        <v>635</v>
      </c>
      <c r="L4" t="s">
        <v>636</v>
      </c>
      <c r="M4" t="s">
        <v>12526</v>
      </c>
      <c r="N4" t="s">
        <v>635</v>
      </c>
      <c r="O4" t="s">
        <v>638</v>
      </c>
      <c r="P4" t="s">
        <v>22</v>
      </c>
      <c r="Q4" t="s">
        <v>639</v>
      </c>
      <c r="R4" t="s">
        <v>636</v>
      </c>
      <c r="S4" t="s">
        <v>12527</v>
      </c>
      <c r="T4" t="s">
        <v>12526</v>
      </c>
      <c r="U4" s="87" t="s">
        <v>37</v>
      </c>
      <c r="V4">
        <v>190</v>
      </c>
    </row>
    <row r="5" spans="1:22" x14ac:dyDescent="0.25">
      <c r="A5" t="s">
        <v>35</v>
      </c>
      <c r="B5" t="s">
        <v>36</v>
      </c>
      <c r="C5">
        <v>66.666666666666671</v>
      </c>
      <c r="D5">
        <v>3</v>
      </c>
      <c r="E5" t="s">
        <v>12528</v>
      </c>
      <c r="F5">
        <v>197</v>
      </c>
      <c r="G5">
        <v>0</v>
      </c>
      <c r="H5" t="s">
        <v>647</v>
      </c>
      <c r="I5" t="s">
        <v>3106</v>
      </c>
      <c r="J5" t="s">
        <v>12529</v>
      </c>
      <c r="K5" t="s">
        <v>1185</v>
      </c>
      <c r="L5" t="s">
        <v>2220</v>
      </c>
      <c r="M5" t="s">
        <v>12530</v>
      </c>
      <c r="N5" t="s">
        <v>635</v>
      </c>
      <c r="O5" t="s">
        <v>678</v>
      </c>
      <c r="P5" t="s">
        <v>43</v>
      </c>
      <c r="Q5" t="s">
        <v>654</v>
      </c>
      <c r="R5" t="s">
        <v>636</v>
      </c>
      <c r="S5" t="s">
        <v>12531</v>
      </c>
      <c r="T5" t="s">
        <v>12530</v>
      </c>
      <c r="U5" s="88" t="s">
        <v>38</v>
      </c>
      <c r="V5">
        <v>190</v>
      </c>
    </row>
    <row r="6" spans="1:22" x14ac:dyDescent="0.25">
      <c r="A6" t="s">
        <v>39</v>
      </c>
      <c r="B6" t="s">
        <v>44</v>
      </c>
      <c r="C6">
        <v>78</v>
      </c>
      <c r="D6">
        <v>1</v>
      </c>
      <c r="E6" t="s">
        <v>12528</v>
      </c>
      <c r="F6">
        <v>197</v>
      </c>
      <c r="G6">
        <v>0</v>
      </c>
      <c r="H6" t="s">
        <v>647</v>
      </c>
      <c r="I6" t="s">
        <v>3106</v>
      </c>
      <c r="J6" t="s">
        <v>12529</v>
      </c>
      <c r="K6" t="s">
        <v>1185</v>
      </c>
      <c r="L6" t="s">
        <v>2220</v>
      </c>
      <c r="M6" t="s">
        <v>12530</v>
      </c>
      <c r="N6" t="s">
        <v>635</v>
      </c>
      <c r="O6" t="s">
        <v>678</v>
      </c>
      <c r="P6" t="s">
        <v>43</v>
      </c>
      <c r="Q6" t="s">
        <v>654</v>
      </c>
      <c r="R6" t="s">
        <v>636</v>
      </c>
      <c r="S6" t="s">
        <v>12531</v>
      </c>
      <c r="T6" t="s">
        <v>12530</v>
      </c>
      <c r="U6" s="87" t="s">
        <v>39</v>
      </c>
      <c r="V6">
        <v>82</v>
      </c>
    </row>
    <row r="7" spans="1:22" x14ac:dyDescent="0.25">
      <c r="A7" t="s">
        <v>37</v>
      </c>
      <c r="B7" t="s">
        <v>38</v>
      </c>
      <c r="C7">
        <v>66.666666666666671</v>
      </c>
      <c r="D7">
        <v>6</v>
      </c>
      <c r="E7" t="s">
        <v>12532</v>
      </c>
      <c r="F7">
        <v>200</v>
      </c>
      <c r="G7">
        <v>0</v>
      </c>
      <c r="H7" t="s">
        <v>661</v>
      </c>
      <c r="I7" t="s">
        <v>12533</v>
      </c>
      <c r="J7" t="s">
        <v>978</v>
      </c>
      <c r="K7" t="s">
        <v>635</v>
      </c>
      <c r="L7" t="s">
        <v>636</v>
      </c>
      <c r="M7" t="s">
        <v>12534</v>
      </c>
      <c r="N7" t="s">
        <v>635</v>
      </c>
      <c r="O7" t="s">
        <v>638</v>
      </c>
      <c r="P7" t="s">
        <v>22</v>
      </c>
      <c r="Q7" t="s">
        <v>639</v>
      </c>
      <c r="R7" t="s">
        <v>636</v>
      </c>
      <c r="S7" t="s">
        <v>12535</v>
      </c>
      <c r="T7" t="s">
        <v>12534</v>
      </c>
      <c r="U7" s="88" t="s">
        <v>230</v>
      </c>
      <c r="V7">
        <v>2</v>
      </c>
    </row>
    <row r="8" spans="1:22" x14ac:dyDescent="0.25">
      <c r="A8" t="s">
        <v>164</v>
      </c>
      <c r="B8" t="s">
        <v>165</v>
      </c>
      <c r="C8">
        <v>33.333333333333336</v>
      </c>
      <c r="D8">
        <v>3</v>
      </c>
      <c r="E8" t="s">
        <v>12536</v>
      </c>
      <c r="F8">
        <v>100</v>
      </c>
      <c r="G8">
        <v>0</v>
      </c>
      <c r="H8" t="s">
        <v>661</v>
      </c>
      <c r="I8" t="s">
        <v>12537</v>
      </c>
      <c r="J8" t="s">
        <v>978</v>
      </c>
      <c r="K8" t="s">
        <v>635</v>
      </c>
      <c r="L8" t="s">
        <v>636</v>
      </c>
      <c r="M8" t="s">
        <v>12538</v>
      </c>
      <c r="N8" t="s">
        <v>635</v>
      </c>
      <c r="O8" t="s">
        <v>980</v>
      </c>
      <c r="P8" t="s">
        <v>22</v>
      </c>
      <c r="Q8" t="s">
        <v>669</v>
      </c>
      <c r="R8" t="s">
        <v>12539</v>
      </c>
      <c r="S8" t="s">
        <v>12540</v>
      </c>
      <c r="T8" t="s">
        <v>12538</v>
      </c>
      <c r="U8" s="88" t="s">
        <v>44</v>
      </c>
      <c r="V8">
        <v>66</v>
      </c>
    </row>
    <row r="9" spans="1:22" x14ac:dyDescent="0.25">
      <c r="A9" t="s">
        <v>35</v>
      </c>
      <c r="B9" t="s">
        <v>36</v>
      </c>
      <c r="C9">
        <v>66.666666666666671</v>
      </c>
      <c r="D9">
        <v>3</v>
      </c>
      <c r="E9" t="s">
        <v>12541</v>
      </c>
      <c r="F9">
        <v>100</v>
      </c>
      <c r="G9">
        <v>0</v>
      </c>
      <c r="H9" t="s">
        <v>661</v>
      </c>
      <c r="I9" t="s">
        <v>12542</v>
      </c>
      <c r="J9" t="s">
        <v>884</v>
      </c>
      <c r="K9" t="s">
        <v>635</v>
      </c>
      <c r="L9" t="s">
        <v>636</v>
      </c>
      <c r="M9" t="s">
        <v>12543</v>
      </c>
      <c r="N9" t="s">
        <v>635</v>
      </c>
      <c r="O9" t="s">
        <v>668</v>
      </c>
      <c r="P9" t="s">
        <v>22</v>
      </c>
      <c r="Q9" t="s">
        <v>669</v>
      </c>
      <c r="R9" t="s">
        <v>636</v>
      </c>
      <c r="S9" t="s">
        <v>12544</v>
      </c>
      <c r="T9" t="s">
        <v>12543</v>
      </c>
      <c r="U9" s="88" t="s">
        <v>1715</v>
      </c>
      <c r="V9">
        <v>14</v>
      </c>
    </row>
    <row r="10" spans="1:22" x14ac:dyDescent="0.25">
      <c r="A10" t="s">
        <v>39</v>
      </c>
      <c r="B10" t="s">
        <v>44</v>
      </c>
      <c r="C10">
        <v>66.333333333333329</v>
      </c>
      <c r="D10">
        <v>9</v>
      </c>
      <c r="E10" t="s">
        <v>12545</v>
      </c>
      <c r="F10">
        <v>660</v>
      </c>
      <c r="G10">
        <v>0</v>
      </c>
      <c r="H10" t="s">
        <v>632</v>
      </c>
      <c r="I10" t="s">
        <v>3096</v>
      </c>
      <c r="J10" t="s">
        <v>643</v>
      </c>
      <c r="K10" t="s">
        <v>635</v>
      </c>
      <c r="L10" t="s">
        <v>636</v>
      </c>
      <c r="M10" t="s">
        <v>12546</v>
      </c>
      <c r="N10" t="s">
        <v>635</v>
      </c>
      <c r="O10" t="s">
        <v>638</v>
      </c>
      <c r="P10" t="s">
        <v>22</v>
      </c>
      <c r="Q10" t="s">
        <v>639</v>
      </c>
      <c r="R10" t="s">
        <v>636</v>
      </c>
      <c r="S10" t="s">
        <v>12547</v>
      </c>
      <c r="T10" t="s">
        <v>12543</v>
      </c>
      <c r="U10" s="87" t="s">
        <v>35</v>
      </c>
      <c r="V10">
        <v>130</v>
      </c>
    </row>
    <row r="11" spans="1:22" x14ac:dyDescent="0.25">
      <c r="A11" t="s">
        <v>39</v>
      </c>
      <c r="B11" t="s">
        <v>1715</v>
      </c>
      <c r="C11">
        <v>78.34</v>
      </c>
      <c r="D11">
        <v>1</v>
      </c>
      <c r="E11" t="s">
        <v>12548</v>
      </c>
      <c r="F11">
        <v>299</v>
      </c>
      <c r="G11">
        <v>64</v>
      </c>
      <c r="H11" t="s">
        <v>647</v>
      </c>
      <c r="I11" t="s">
        <v>12549</v>
      </c>
      <c r="J11" t="s">
        <v>12550</v>
      </c>
      <c r="K11" t="s">
        <v>12245</v>
      </c>
      <c r="L11" t="s">
        <v>12551</v>
      </c>
      <c r="M11" t="s">
        <v>12552</v>
      </c>
      <c r="N11" t="s">
        <v>635</v>
      </c>
      <c r="O11" t="s">
        <v>706</v>
      </c>
      <c r="P11" t="s">
        <v>40</v>
      </c>
      <c r="Q11" t="s">
        <v>707</v>
      </c>
      <c r="R11" t="s">
        <v>636</v>
      </c>
      <c r="S11" t="s">
        <v>12553</v>
      </c>
      <c r="T11" t="s">
        <v>12554</v>
      </c>
      <c r="U11" s="88" t="s">
        <v>36</v>
      </c>
      <c r="V11">
        <v>130</v>
      </c>
    </row>
    <row r="12" spans="1:22" x14ac:dyDescent="0.25">
      <c r="A12" t="s">
        <v>39</v>
      </c>
      <c r="B12" t="s">
        <v>1715</v>
      </c>
      <c r="C12">
        <v>78.33</v>
      </c>
      <c r="D12">
        <v>2</v>
      </c>
      <c r="E12" t="s">
        <v>12548</v>
      </c>
      <c r="F12">
        <v>299</v>
      </c>
      <c r="G12">
        <v>64</v>
      </c>
      <c r="H12" t="s">
        <v>647</v>
      </c>
      <c r="I12" t="s">
        <v>12549</v>
      </c>
      <c r="J12" t="s">
        <v>12550</v>
      </c>
      <c r="K12" t="s">
        <v>12245</v>
      </c>
      <c r="L12" t="s">
        <v>12551</v>
      </c>
      <c r="M12" t="s">
        <v>12552</v>
      </c>
      <c r="N12" t="s">
        <v>635</v>
      </c>
      <c r="O12" t="s">
        <v>706</v>
      </c>
      <c r="P12" t="s">
        <v>40</v>
      </c>
      <c r="Q12" t="s">
        <v>707</v>
      </c>
      <c r="R12" t="s">
        <v>636</v>
      </c>
      <c r="S12" t="s">
        <v>12553</v>
      </c>
      <c r="T12" t="s">
        <v>12554</v>
      </c>
      <c r="U12" s="87" t="s">
        <v>118</v>
      </c>
      <c r="V12">
        <v>22</v>
      </c>
    </row>
    <row r="13" spans="1:22" x14ac:dyDescent="0.25">
      <c r="A13" t="s">
        <v>37</v>
      </c>
      <c r="B13" t="s">
        <v>38</v>
      </c>
      <c r="C13">
        <v>66.666666666666671</v>
      </c>
      <c r="D13">
        <v>3</v>
      </c>
      <c r="E13" t="s">
        <v>12555</v>
      </c>
      <c r="F13">
        <v>100</v>
      </c>
      <c r="G13">
        <v>0</v>
      </c>
      <c r="H13" t="s">
        <v>661</v>
      </c>
      <c r="I13" t="s">
        <v>636</v>
      </c>
      <c r="J13" t="s">
        <v>636</v>
      </c>
      <c r="K13" t="s">
        <v>635</v>
      </c>
      <c r="L13" t="s">
        <v>636</v>
      </c>
      <c r="M13" t="s">
        <v>635</v>
      </c>
      <c r="N13" t="s">
        <v>635</v>
      </c>
      <c r="O13" t="s">
        <v>2486</v>
      </c>
      <c r="P13" t="s">
        <v>22</v>
      </c>
      <c r="Q13" t="s">
        <v>635</v>
      </c>
      <c r="R13" t="s">
        <v>636</v>
      </c>
      <c r="S13" t="s">
        <v>635</v>
      </c>
      <c r="T13" t="s">
        <v>12556</v>
      </c>
      <c r="U13" s="88" t="s">
        <v>2112</v>
      </c>
      <c r="V13">
        <v>1</v>
      </c>
    </row>
    <row r="14" spans="1:22" x14ac:dyDescent="0.25">
      <c r="A14" t="s">
        <v>39</v>
      </c>
      <c r="B14" t="s">
        <v>44</v>
      </c>
      <c r="C14">
        <v>66.333333333333329</v>
      </c>
      <c r="D14">
        <v>3</v>
      </c>
      <c r="E14" t="s">
        <v>12557</v>
      </c>
      <c r="F14">
        <v>220</v>
      </c>
      <c r="G14">
        <v>0</v>
      </c>
      <c r="H14" t="s">
        <v>632</v>
      </c>
      <c r="I14" t="s">
        <v>12558</v>
      </c>
      <c r="J14" t="s">
        <v>1025</v>
      </c>
      <c r="K14" t="s">
        <v>635</v>
      </c>
      <c r="L14" t="s">
        <v>636</v>
      </c>
      <c r="M14" t="s">
        <v>12559</v>
      </c>
      <c r="N14" t="s">
        <v>635</v>
      </c>
      <c r="O14" t="s">
        <v>638</v>
      </c>
      <c r="P14" t="s">
        <v>22</v>
      </c>
      <c r="Q14" t="s">
        <v>639</v>
      </c>
      <c r="R14" t="s">
        <v>636</v>
      </c>
      <c r="S14" t="s">
        <v>12560</v>
      </c>
      <c r="T14" t="s">
        <v>12559</v>
      </c>
      <c r="U14" s="88" t="s">
        <v>91</v>
      </c>
      <c r="V14">
        <v>21</v>
      </c>
    </row>
    <row r="15" spans="1:22" x14ac:dyDescent="0.25">
      <c r="A15" t="s">
        <v>31</v>
      </c>
      <c r="B15" t="s">
        <v>32</v>
      </c>
      <c r="C15">
        <v>54.5</v>
      </c>
      <c r="D15">
        <v>2</v>
      </c>
      <c r="E15" t="s">
        <v>12561</v>
      </c>
      <c r="F15">
        <v>60</v>
      </c>
      <c r="G15">
        <v>0</v>
      </c>
      <c r="H15" t="s">
        <v>647</v>
      </c>
      <c r="I15" t="s">
        <v>12562</v>
      </c>
      <c r="J15" t="s">
        <v>12563</v>
      </c>
      <c r="K15" t="s">
        <v>12564</v>
      </c>
      <c r="L15" t="s">
        <v>12565</v>
      </c>
      <c r="M15" t="s">
        <v>12566</v>
      </c>
      <c r="N15" t="s">
        <v>635</v>
      </c>
      <c r="O15" t="s">
        <v>706</v>
      </c>
      <c r="P15" t="s">
        <v>40</v>
      </c>
      <c r="Q15" t="s">
        <v>707</v>
      </c>
      <c r="R15" t="s">
        <v>636</v>
      </c>
      <c r="S15" t="s">
        <v>12567</v>
      </c>
      <c r="T15" t="s">
        <v>12566</v>
      </c>
      <c r="U15" s="87" t="s">
        <v>89</v>
      </c>
      <c r="V15">
        <v>9</v>
      </c>
    </row>
    <row r="16" spans="1:22" x14ac:dyDescent="0.25">
      <c r="A16" t="s">
        <v>164</v>
      </c>
      <c r="B16" t="s">
        <v>165</v>
      </c>
      <c r="C16">
        <v>33.333333333333336</v>
      </c>
      <c r="D16">
        <v>3</v>
      </c>
      <c r="E16" t="s">
        <v>12568</v>
      </c>
      <c r="F16">
        <v>100</v>
      </c>
      <c r="G16">
        <v>0</v>
      </c>
      <c r="H16" t="s">
        <v>661</v>
      </c>
      <c r="I16" t="s">
        <v>12558</v>
      </c>
      <c r="J16" t="s">
        <v>1025</v>
      </c>
      <c r="K16" t="s">
        <v>635</v>
      </c>
      <c r="L16" t="s">
        <v>636</v>
      </c>
      <c r="M16" t="s">
        <v>12569</v>
      </c>
      <c r="N16" t="s">
        <v>635</v>
      </c>
      <c r="O16" t="s">
        <v>638</v>
      </c>
      <c r="P16" t="s">
        <v>22</v>
      </c>
      <c r="Q16" t="s">
        <v>639</v>
      </c>
      <c r="R16" t="s">
        <v>636</v>
      </c>
      <c r="S16" t="s">
        <v>635</v>
      </c>
      <c r="T16" t="s">
        <v>12569</v>
      </c>
      <c r="U16" s="88" t="s">
        <v>1223</v>
      </c>
      <c r="V16">
        <v>7</v>
      </c>
    </row>
    <row r="17" spans="1:22" x14ac:dyDescent="0.25">
      <c r="A17" t="s">
        <v>257</v>
      </c>
      <c r="B17" t="s">
        <v>982</v>
      </c>
      <c r="C17">
        <v>64.849999999999994</v>
      </c>
      <c r="D17">
        <v>1</v>
      </c>
      <c r="E17" t="s">
        <v>12570</v>
      </c>
      <c r="F17">
        <v>136.69</v>
      </c>
      <c r="G17">
        <v>7</v>
      </c>
      <c r="H17" t="s">
        <v>647</v>
      </c>
      <c r="I17" t="s">
        <v>12571</v>
      </c>
      <c r="J17" t="s">
        <v>12572</v>
      </c>
      <c r="K17" t="s">
        <v>12573</v>
      </c>
      <c r="L17" t="s">
        <v>12574</v>
      </c>
      <c r="M17" t="s">
        <v>12575</v>
      </c>
      <c r="N17" t="s">
        <v>635</v>
      </c>
      <c r="O17" t="s">
        <v>706</v>
      </c>
      <c r="P17" t="s">
        <v>40</v>
      </c>
      <c r="Q17" t="s">
        <v>707</v>
      </c>
      <c r="R17" t="s">
        <v>636</v>
      </c>
      <c r="S17" t="s">
        <v>635</v>
      </c>
      <c r="T17" t="s">
        <v>12575</v>
      </c>
      <c r="U17" s="88" t="s">
        <v>13426</v>
      </c>
      <c r="V17">
        <v>2</v>
      </c>
    </row>
    <row r="18" spans="1:22" x14ac:dyDescent="0.25">
      <c r="A18" t="s">
        <v>257</v>
      </c>
      <c r="B18" t="s">
        <v>982</v>
      </c>
      <c r="C18">
        <v>64.84</v>
      </c>
      <c r="D18">
        <v>1</v>
      </c>
      <c r="E18" t="s">
        <v>12570</v>
      </c>
      <c r="F18">
        <v>136.69</v>
      </c>
      <c r="G18">
        <v>7</v>
      </c>
      <c r="H18" t="s">
        <v>647</v>
      </c>
      <c r="I18" t="s">
        <v>12571</v>
      </c>
      <c r="J18" t="s">
        <v>12572</v>
      </c>
      <c r="K18" t="s">
        <v>12573</v>
      </c>
      <c r="L18" t="s">
        <v>12574</v>
      </c>
      <c r="M18" t="s">
        <v>12575</v>
      </c>
      <c r="N18" t="s">
        <v>635</v>
      </c>
      <c r="O18" t="s">
        <v>706</v>
      </c>
      <c r="P18" t="s">
        <v>40</v>
      </c>
      <c r="Q18" t="s">
        <v>707</v>
      </c>
      <c r="R18" t="s">
        <v>636</v>
      </c>
      <c r="S18" t="s">
        <v>635</v>
      </c>
      <c r="T18" t="s">
        <v>12575</v>
      </c>
      <c r="U18" s="87" t="s">
        <v>131</v>
      </c>
      <c r="V18">
        <v>1</v>
      </c>
    </row>
    <row r="19" spans="1:22" x14ac:dyDescent="0.25">
      <c r="A19" t="s">
        <v>39</v>
      </c>
      <c r="B19" t="s">
        <v>44</v>
      </c>
      <c r="C19">
        <v>66.333333333333329</v>
      </c>
      <c r="D19">
        <v>6</v>
      </c>
      <c r="E19" t="s">
        <v>12576</v>
      </c>
      <c r="F19">
        <v>733</v>
      </c>
      <c r="G19">
        <v>0</v>
      </c>
      <c r="H19" t="s">
        <v>647</v>
      </c>
      <c r="I19" t="s">
        <v>1962</v>
      </c>
      <c r="J19" t="s">
        <v>1963</v>
      </c>
      <c r="K19" t="s">
        <v>1964</v>
      </c>
      <c r="L19" t="s">
        <v>1965</v>
      </c>
      <c r="M19" t="s">
        <v>12577</v>
      </c>
      <c r="N19" t="s">
        <v>635</v>
      </c>
      <c r="O19" t="s">
        <v>678</v>
      </c>
      <c r="P19" t="s">
        <v>43</v>
      </c>
      <c r="Q19" t="s">
        <v>654</v>
      </c>
      <c r="R19" t="s">
        <v>636</v>
      </c>
      <c r="S19" t="s">
        <v>12578</v>
      </c>
      <c r="T19" t="s">
        <v>12579</v>
      </c>
      <c r="U19" s="88" t="s">
        <v>132</v>
      </c>
      <c r="V19">
        <v>1</v>
      </c>
    </row>
    <row r="20" spans="1:22" x14ac:dyDescent="0.25">
      <c r="A20" t="s">
        <v>39</v>
      </c>
      <c r="B20" t="s">
        <v>44</v>
      </c>
      <c r="C20">
        <v>78.5</v>
      </c>
      <c r="D20">
        <v>2</v>
      </c>
      <c r="E20" t="s">
        <v>12576</v>
      </c>
      <c r="F20">
        <v>733</v>
      </c>
      <c r="G20">
        <v>0</v>
      </c>
      <c r="H20" t="s">
        <v>647</v>
      </c>
      <c r="I20" t="s">
        <v>1962</v>
      </c>
      <c r="J20" t="s">
        <v>1963</v>
      </c>
      <c r="K20" t="s">
        <v>1964</v>
      </c>
      <c r="L20" t="s">
        <v>1965</v>
      </c>
      <c r="M20" t="s">
        <v>12577</v>
      </c>
      <c r="N20" t="s">
        <v>635</v>
      </c>
      <c r="O20" t="s">
        <v>678</v>
      </c>
      <c r="P20" t="s">
        <v>43</v>
      </c>
      <c r="Q20" t="s">
        <v>654</v>
      </c>
      <c r="R20" t="s">
        <v>636</v>
      </c>
      <c r="S20" t="s">
        <v>12578</v>
      </c>
      <c r="T20" t="s">
        <v>12579</v>
      </c>
      <c r="U20" s="87" t="s">
        <v>129</v>
      </c>
      <c r="V20">
        <v>1</v>
      </c>
    </row>
    <row r="21" spans="1:22" x14ac:dyDescent="0.25">
      <c r="A21" t="s">
        <v>39</v>
      </c>
      <c r="B21" t="s">
        <v>44</v>
      </c>
      <c r="C21">
        <v>72</v>
      </c>
      <c r="D21">
        <v>2</v>
      </c>
      <c r="E21" t="s">
        <v>12576</v>
      </c>
      <c r="F21">
        <v>733</v>
      </c>
      <c r="G21">
        <v>0</v>
      </c>
      <c r="H21" t="s">
        <v>647</v>
      </c>
      <c r="I21" t="s">
        <v>1962</v>
      </c>
      <c r="J21" t="s">
        <v>1963</v>
      </c>
      <c r="K21" t="s">
        <v>1964</v>
      </c>
      <c r="L21" t="s">
        <v>1965</v>
      </c>
      <c r="M21" t="s">
        <v>12577</v>
      </c>
      <c r="N21" t="s">
        <v>635</v>
      </c>
      <c r="O21" t="s">
        <v>678</v>
      </c>
      <c r="P21" t="s">
        <v>43</v>
      </c>
      <c r="Q21" t="s">
        <v>654</v>
      </c>
      <c r="R21" t="s">
        <v>636</v>
      </c>
      <c r="S21" t="s">
        <v>12578</v>
      </c>
      <c r="T21" t="s">
        <v>12579</v>
      </c>
      <c r="U21" s="88" t="s">
        <v>130</v>
      </c>
      <c r="V21">
        <v>1</v>
      </c>
    </row>
    <row r="22" spans="1:22" x14ac:dyDescent="0.25">
      <c r="A22" t="s">
        <v>37</v>
      </c>
      <c r="B22" t="s">
        <v>38</v>
      </c>
      <c r="C22">
        <v>66.666666666666671</v>
      </c>
      <c r="D22">
        <v>9</v>
      </c>
      <c r="E22" t="s">
        <v>12580</v>
      </c>
      <c r="F22">
        <v>600</v>
      </c>
      <c r="G22">
        <v>0</v>
      </c>
      <c r="H22" t="s">
        <v>632</v>
      </c>
      <c r="I22" t="s">
        <v>12581</v>
      </c>
      <c r="J22" t="s">
        <v>1399</v>
      </c>
      <c r="K22" t="s">
        <v>635</v>
      </c>
      <c r="L22" t="s">
        <v>636</v>
      </c>
      <c r="M22" t="s">
        <v>12582</v>
      </c>
      <c r="N22" t="s">
        <v>635</v>
      </c>
      <c r="O22" t="s">
        <v>12583</v>
      </c>
      <c r="P22" t="s">
        <v>22</v>
      </c>
      <c r="Q22" t="s">
        <v>669</v>
      </c>
      <c r="R22" t="s">
        <v>636</v>
      </c>
      <c r="S22" t="s">
        <v>12584</v>
      </c>
      <c r="T22" t="s">
        <v>12585</v>
      </c>
      <c r="U22" s="87" t="s">
        <v>31</v>
      </c>
      <c r="V22">
        <v>8</v>
      </c>
    </row>
    <row r="23" spans="1:22" x14ac:dyDescent="0.25">
      <c r="A23" t="s">
        <v>35</v>
      </c>
      <c r="B23" t="s">
        <v>36</v>
      </c>
      <c r="C23">
        <v>66.666666666666671</v>
      </c>
      <c r="D23">
        <v>9</v>
      </c>
      <c r="E23" t="s">
        <v>12580</v>
      </c>
      <c r="F23">
        <v>600</v>
      </c>
      <c r="G23">
        <v>0</v>
      </c>
      <c r="H23" t="s">
        <v>632</v>
      </c>
      <c r="I23" t="s">
        <v>12581</v>
      </c>
      <c r="J23" t="s">
        <v>1399</v>
      </c>
      <c r="K23" t="s">
        <v>635</v>
      </c>
      <c r="L23" t="s">
        <v>636</v>
      </c>
      <c r="M23" t="s">
        <v>12582</v>
      </c>
      <c r="N23" t="s">
        <v>635</v>
      </c>
      <c r="O23" t="s">
        <v>12583</v>
      </c>
      <c r="P23" t="s">
        <v>22</v>
      </c>
      <c r="Q23" t="s">
        <v>669</v>
      </c>
      <c r="R23" t="s">
        <v>636</v>
      </c>
      <c r="S23" t="s">
        <v>12584</v>
      </c>
      <c r="T23" t="s">
        <v>12585</v>
      </c>
      <c r="U23" s="88" t="s">
        <v>32</v>
      </c>
      <c r="V23">
        <v>8</v>
      </c>
    </row>
    <row r="24" spans="1:22" x14ac:dyDescent="0.25">
      <c r="A24" t="s">
        <v>35</v>
      </c>
      <c r="B24" t="s">
        <v>36</v>
      </c>
      <c r="C24">
        <v>66.666666666666671</v>
      </c>
      <c r="D24">
        <v>15</v>
      </c>
      <c r="E24" t="s">
        <v>12586</v>
      </c>
      <c r="F24">
        <v>852.98</v>
      </c>
      <c r="G24">
        <v>0</v>
      </c>
      <c r="H24" t="s">
        <v>661</v>
      </c>
      <c r="I24" t="s">
        <v>3625</v>
      </c>
      <c r="J24" t="s">
        <v>1379</v>
      </c>
      <c r="K24" t="s">
        <v>635</v>
      </c>
      <c r="L24" t="s">
        <v>636</v>
      </c>
      <c r="M24" t="s">
        <v>12585</v>
      </c>
      <c r="N24" t="s">
        <v>635</v>
      </c>
      <c r="O24" t="s">
        <v>1071</v>
      </c>
      <c r="P24" t="s">
        <v>22</v>
      </c>
      <c r="Q24" t="s">
        <v>639</v>
      </c>
      <c r="R24" t="s">
        <v>636</v>
      </c>
      <c r="S24" t="s">
        <v>12587</v>
      </c>
      <c r="T24" t="s">
        <v>12585</v>
      </c>
      <c r="U24" s="87" t="s">
        <v>127</v>
      </c>
      <c r="V24">
        <v>1</v>
      </c>
    </row>
    <row r="25" spans="1:22" x14ac:dyDescent="0.25">
      <c r="A25" t="s">
        <v>37</v>
      </c>
      <c r="B25" t="s">
        <v>38</v>
      </c>
      <c r="C25">
        <v>66.666666666666671</v>
      </c>
      <c r="D25">
        <v>12</v>
      </c>
      <c r="E25" t="s">
        <v>12586</v>
      </c>
      <c r="F25">
        <v>852.98</v>
      </c>
      <c r="G25">
        <v>0</v>
      </c>
      <c r="H25" t="s">
        <v>661</v>
      </c>
      <c r="I25" t="s">
        <v>3625</v>
      </c>
      <c r="J25" t="s">
        <v>1379</v>
      </c>
      <c r="K25" t="s">
        <v>635</v>
      </c>
      <c r="L25" t="s">
        <v>636</v>
      </c>
      <c r="M25" t="s">
        <v>12585</v>
      </c>
      <c r="N25" t="s">
        <v>635</v>
      </c>
      <c r="O25" t="s">
        <v>1071</v>
      </c>
      <c r="P25" t="s">
        <v>22</v>
      </c>
      <c r="Q25" t="s">
        <v>639</v>
      </c>
      <c r="R25" t="s">
        <v>636</v>
      </c>
      <c r="S25" t="s">
        <v>12587</v>
      </c>
      <c r="T25" t="s">
        <v>12585</v>
      </c>
      <c r="U25" s="88" t="s">
        <v>128</v>
      </c>
      <c r="V25">
        <v>1</v>
      </c>
    </row>
    <row r="26" spans="1:22" x14ac:dyDescent="0.25">
      <c r="A26" t="s">
        <v>35</v>
      </c>
      <c r="B26" t="s">
        <v>36</v>
      </c>
      <c r="C26">
        <v>66.666666666666671</v>
      </c>
      <c r="D26">
        <v>3</v>
      </c>
      <c r="E26" t="s">
        <v>12588</v>
      </c>
      <c r="F26">
        <v>130</v>
      </c>
      <c r="G26">
        <v>0</v>
      </c>
      <c r="H26" t="s">
        <v>647</v>
      </c>
      <c r="I26" t="s">
        <v>4078</v>
      </c>
      <c r="J26" t="s">
        <v>12589</v>
      </c>
      <c r="K26" t="s">
        <v>3722</v>
      </c>
      <c r="L26" t="s">
        <v>1695</v>
      </c>
      <c r="M26" t="s">
        <v>635</v>
      </c>
      <c r="N26" t="s">
        <v>635</v>
      </c>
      <c r="O26" t="s">
        <v>636</v>
      </c>
      <c r="P26" t="s">
        <v>43</v>
      </c>
      <c r="Q26" t="s">
        <v>635</v>
      </c>
      <c r="R26" t="s">
        <v>636</v>
      </c>
      <c r="S26" t="s">
        <v>635</v>
      </c>
      <c r="T26" t="s">
        <v>12590</v>
      </c>
      <c r="U26" s="87" t="s">
        <v>256</v>
      </c>
      <c r="V26">
        <v>1</v>
      </c>
    </row>
    <row r="27" spans="1:22" x14ac:dyDescent="0.25">
      <c r="A27" t="s">
        <v>35</v>
      </c>
      <c r="B27" t="s">
        <v>36</v>
      </c>
      <c r="C27">
        <v>66.666666666666671</v>
      </c>
      <c r="D27">
        <v>6</v>
      </c>
      <c r="E27" t="s">
        <v>12591</v>
      </c>
      <c r="F27">
        <v>200</v>
      </c>
      <c r="G27">
        <v>0</v>
      </c>
      <c r="H27" t="s">
        <v>661</v>
      </c>
      <c r="I27" t="s">
        <v>852</v>
      </c>
      <c r="J27" t="s">
        <v>1130</v>
      </c>
      <c r="K27" t="s">
        <v>635</v>
      </c>
      <c r="L27" t="s">
        <v>636</v>
      </c>
      <c r="M27" t="s">
        <v>12592</v>
      </c>
      <c r="N27" t="s">
        <v>635</v>
      </c>
      <c r="O27" t="s">
        <v>638</v>
      </c>
      <c r="P27" t="s">
        <v>22</v>
      </c>
      <c r="Q27" t="s">
        <v>639</v>
      </c>
      <c r="R27" t="s">
        <v>636</v>
      </c>
      <c r="S27" t="s">
        <v>12593</v>
      </c>
      <c r="T27" t="s">
        <v>12592</v>
      </c>
      <c r="U27" s="88" t="s">
        <v>262</v>
      </c>
      <c r="V27">
        <v>1</v>
      </c>
    </row>
    <row r="28" spans="1:22" x14ac:dyDescent="0.25">
      <c r="A28" t="s">
        <v>37</v>
      </c>
      <c r="B28" t="s">
        <v>38</v>
      </c>
      <c r="C28">
        <v>33</v>
      </c>
      <c r="D28">
        <v>10</v>
      </c>
      <c r="E28" t="s">
        <v>12594</v>
      </c>
      <c r="F28">
        <v>317.27</v>
      </c>
      <c r="G28">
        <v>0</v>
      </c>
      <c r="H28" t="s">
        <v>661</v>
      </c>
      <c r="I28" t="s">
        <v>12595</v>
      </c>
      <c r="J28" t="s">
        <v>643</v>
      </c>
      <c r="K28" t="s">
        <v>635</v>
      </c>
      <c r="L28" t="s">
        <v>636</v>
      </c>
      <c r="M28" t="s">
        <v>12596</v>
      </c>
      <c r="N28" t="s">
        <v>635</v>
      </c>
      <c r="O28" t="s">
        <v>638</v>
      </c>
      <c r="P28" t="s">
        <v>22</v>
      </c>
      <c r="Q28" t="s">
        <v>639</v>
      </c>
      <c r="R28" t="s">
        <v>636</v>
      </c>
      <c r="S28" t="s">
        <v>12597</v>
      </c>
      <c r="T28" t="s">
        <v>12596</v>
      </c>
      <c r="U28" s="87" t="s">
        <v>257</v>
      </c>
      <c r="V28">
        <v>4</v>
      </c>
    </row>
    <row r="29" spans="1:22" x14ac:dyDescent="0.25">
      <c r="A29" t="s">
        <v>35</v>
      </c>
      <c r="B29" t="s">
        <v>36</v>
      </c>
      <c r="C29">
        <v>66.666666666666671</v>
      </c>
      <c r="D29">
        <v>3</v>
      </c>
      <c r="E29" t="s">
        <v>12598</v>
      </c>
      <c r="F29">
        <v>100</v>
      </c>
      <c r="G29">
        <v>0</v>
      </c>
      <c r="H29" t="s">
        <v>661</v>
      </c>
      <c r="I29" t="s">
        <v>12599</v>
      </c>
      <c r="J29" t="s">
        <v>1314</v>
      </c>
      <c r="K29" t="s">
        <v>635</v>
      </c>
      <c r="L29" t="s">
        <v>636</v>
      </c>
      <c r="M29" t="s">
        <v>12600</v>
      </c>
      <c r="N29" t="s">
        <v>635</v>
      </c>
      <c r="O29" t="s">
        <v>980</v>
      </c>
      <c r="P29" t="s">
        <v>22</v>
      </c>
      <c r="Q29" t="s">
        <v>669</v>
      </c>
      <c r="R29" t="s">
        <v>636</v>
      </c>
      <c r="S29" t="s">
        <v>12601</v>
      </c>
      <c r="T29" t="s">
        <v>12600</v>
      </c>
      <c r="U29" s="88" t="s">
        <v>263</v>
      </c>
      <c r="V29">
        <v>2</v>
      </c>
    </row>
    <row r="30" spans="1:22" x14ac:dyDescent="0.25">
      <c r="A30" t="s">
        <v>37</v>
      </c>
      <c r="B30" t="s">
        <v>38</v>
      </c>
      <c r="C30">
        <v>66.666666666666671</v>
      </c>
      <c r="D30">
        <v>3</v>
      </c>
      <c r="E30" t="s">
        <v>12602</v>
      </c>
      <c r="F30">
        <v>100</v>
      </c>
      <c r="G30">
        <v>0</v>
      </c>
      <c r="H30" t="s">
        <v>661</v>
      </c>
      <c r="I30" t="s">
        <v>12603</v>
      </c>
      <c r="J30" t="s">
        <v>683</v>
      </c>
      <c r="K30" t="s">
        <v>635</v>
      </c>
      <c r="L30" t="s">
        <v>636</v>
      </c>
      <c r="M30" t="s">
        <v>12600</v>
      </c>
      <c r="N30" t="s">
        <v>635</v>
      </c>
      <c r="O30" t="s">
        <v>668</v>
      </c>
      <c r="P30" t="s">
        <v>22</v>
      </c>
      <c r="Q30" t="s">
        <v>669</v>
      </c>
      <c r="R30" t="s">
        <v>636</v>
      </c>
      <c r="S30" t="s">
        <v>12604</v>
      </c>
      <c r="T30" t="s">
        <v>12600</v>
      </c>
      <c r="U30" s="88" t="s">
        <v>982</v>
      </c>
      <c r="V30">
        <v>2</v>
      </c>
    </row>
    <row r="31" spans="1:22" x14ac:dyDescent="0.25">
      <c r="A31" t="s">
        <v>164</v>
      </c>
      <c r="B31" t="s">
        <v>165</v>
      </c>
      <c r="C31">
        <v>50</v>
      </c>
      <c r="D31">
        <v>6</v>
      </c>
      <c r="E31" t="s">
        <v>12605</v>
      </c>
      <c r="F31">
        <v>176.12</v>
      </c>
      <c r="G31">
        <v>27</v>
      </c>
      <c r="H31" t="s">
        <v>647</v>
      </c>
      <c r="I31" t="s">
        <v>12606</v>
      </c>
      <c r="J31" t="s">
        <v>12607</v>
      </c>
      <c r="K31" t="s">
        <v>12608</v>
      </c>
      <c r="L31" t="s">
        <v>12609</v>
      </c>
      <c r="M31" t="s">
        <v>12610</v>
      </c>
      <c r="N31" t="s">
        <v>635</v>
      </c>
      <c r="O31" t="s">
        <v>706</v>
      </c>
      <c r="P31" t="s">
        <v>40</v>
      </c>
      <c r="Q31" t="s">
        <v>707</v>
      </c>
      <c r="R31" t="s">
        <v>636</v>
      </c>
      <c r="S31" t="s">
        <v>12611</v>
      </c>
      <c r="T31" t="s">
        <v>12610</v>
      </c>
      <c r="U31" s="87" t="s">
        <v>258</v>
      </c>
      <c r="V31">
        <v>12</v>
      </c>
    </row>
    <row r="32" spans="1:22" x14ac:dyDescent="0.25">
      <c r="A32" t="s">
        <v>37</v>
      </c>
      <c r="B32" t="s">
        <v>38</v>
      </c>
      <c r="C32">
        <v>66.666666666666671</v>
      </c>
      <c r="D32">
        <v>3</v>
      </c>
      <c r="E32" t="s">
        <v>12612</v>
      </c>
      <c r="F32">
        <v>100</v>
      </c>
      <c r="G32">
        <v>0</v>
      </c>
      <c r="H32" t="s">
        <v>661</v>
      </c>
      <c r="I32" t="s">
        <v>12613</v>
      </c>
      <c r="J32" t="s">
        <v>643</v>
      </c>
      <c r="K32" t="s">
        <v>635</v>
      </c>
      <c r="L32" t="s">
        <v>636</v>
      </c>
      <c r="M32" t="s">
        <v>12614</v>
      </c>
      <c r="N32" t="s">
        <v>635</v>
      </c>
      <c r="O32" t="s">
        <v>638</v>
      </c>
      <c r="P32" t="s">
        <v>22</v>
      </c>
      <c r="Q32" t="s">
        <v>639</v>
      </c>
      <c r="R32" t="s">
        <v>636</v>
      </c>
      <c r="S32" t="s">
        <v>12615</v>
      </c>
      <c r="T32" t="s">
        <v>12616</v>
      </c>
      <c r="U32" s="88" t="s">
        <v>264</v>
      </c>
      <c r="V32">
        <v>8</v>
      </c>
    </row>
    <row r="33" spans="1:22" x14ac:dyDescent="0.25">
      <c r="A33" t="s">
        <v>164</v>
      </c>
      <c r="B33" t="s">
        <v>165</v>
      </c>
      <c r="C33">
        <v>33.333333333333336</v>
      </c>
      <c r="D33">
        <v>3</v>
      </c>
      <c r="E33" t="s">
        <v>12617</v>
      </c>
      <c r="F33">
        <v>114.36</v>
      </c>
      <c r="G33">
        <v>7</v>
      </c>
      <c r="H33" t="s">
        <v>647</v>
      </c>
      <c r="I33" t="s">
        <v>12618</v>
      </c>
      <c r="J33" t="s">
        <v>12619</v>
      </c>
      <c r="K33" t="s">
        <v>1112</v>
      </c>
      <c r="L33" t="s">
        <v>12620</v>
      </c>
      <c r="M33" t="s">
        <v>12621</v>
      </c>
      <c r="N33" t="s">
        <v>635</v>
      </c>
      <c r="O33" t="s">
        <v>706</v>
      </c>
      <c r="P33" t="s">
        <v>40</v>
      </c>
      <c r="Q33" t="s">
        <v>707</v>
      </c>
      <c r="R33" t="s">
        <v>636</v>
      </c>
      <c r="S33" t="s">
        <v>12622</v>
      </c>
      <c r="T33" t="s">
        <v>12621</v>
      </c>
      <c r="U33" s="88" t="s">
        <v>982</v>
      </c>
      <c r="V33">
        <v>4</v>
      </c>
    </row>
    <row r="34" spans="1:22" x14ac:dyDescent="0.25">
      <c r="A34" t="s">
        <v>164</v>
      </c>
      <c r="B34" t="s">
        <v>165</v>
      </c>
      <c r="C34">
        <v>33.333333333333336</v>
      </c>
      <c r="D34">
        <v>3</v>
      </c>
      <c r="E34" t="s">
        <v>12623</v>
      </c>
      <c r="F34">
        <v>100</v>
      </c>
      <c r="G34">
        <v>0</v>
      </c>
      <c r="H34" t="s">
        <v>661</v>
      </c>
      <c r="I34" t="s">
        <v>12624</v>
      </c>
      <c r="J34" t="s">
        <v>643</v>
      </c>
      <c r="K34" t="s">
        <v>635</v>
      </c>
      <c r="L34" t="s">
        <v>636</v>
      </c>
      <c r="M34" t="s">
        <v>12625</v>
      </c>
      <c r="N34" t="s">
        <v>635</v>
      </c>
      <c r="O34" t="s">
        <v>638</v>
      </c>
      <c r="P34" t="s">
        <v>22</v>
      </c>
      <c r="Q34" t="s">
        <v>639</v>
      </c>
      <c r="R34" t="s">
        <v>636</v>
      </c>
      <c r="S34" t="s">
        <v>635</v>
      </c>
      <c r="T34" t="s">
        <v>12625</v>
      </c>
      <c r="U34" s="87" t="s">
        <v>619</v>
      </c>
      <c r="V34">
        <v>8</v>
      </c>
    </row>
    <row r="35" spans="1:22" x14ac:dyDescent="0.25">
      <c r="A35" t="s">
        <v>39</v>
      </c>
      <c r="B35" t="s">
        <v>44</v>
      </c>
      <c r="C35">
        <v>66.333333333333329</v>
      </c>
      <c r="D35">
        <v>6</v>
      </c>
      <c r="E35" t="s">
        <v>12626</v>
      </c>
      <c r="F35">
        <v>440</v>
      </c>
      <c r="G35">
        <v>0</v>
      </c>
      <c r="H35" t="s">
        <v>632</v>
      </c>
      <c r="I35" t="s">
        <v>8120</v>
      </c>
      <c r="J35" t="s">
        <v>643</v>
      </c>
      <c r="K35" t="s">
        <v>635</v>
      </c>
      <c r="L35" t="s">
        <v>636</v>
      </c>
      <c r="M35" t="s">
        <v>12627</v>
      </c>
      <c r="N35" t="s">
        <v>635</v>
      </c>
      <c r="O35" t="s">
        <v>638</v>
      </c>
      <c r="P35" t="s">
        <v>22</v>
      </c>
      <c r="Q35" t="s">
        <v>639</v>
      </c>
      <c r="R35" t="s">
        <v>636</v>
      </c>
      <c r="S35" t="s">
        <v>12628</v>
      </c>
      <c r="T35" t="s">
        <v>12627</v>
      </c>
      <c r="U35" s="88" t="s">
        <v>13015</v>
      </c>
      <c r="V35">
        <v>1</v>
      </c>
    </row>
    <row r="36" spans="1:22" x14ac:dyDescent="0.25">
      <c r="A36" t="s">
        <v>164</v>
      </c>
      <c r="B36" t="s">
        <v>165</v>
      </c>
      <c r="C36">
        <v>33.333333333333336</v>
      </c>
      <c r="D36">
        <v>3</v>
      </c>
      <c r="E36" t="s">
        <v>12629</v>
      </c>
      <c r="F36">
        <v>100</v>
      </c>
      <c r="G36">
        <v>0</v>
      </c>
      <c r="H36" t="s">
        <v>661</v>
      </c>
      <c r="I36" t="s">
        <v>12630</v>
      </c>
      <c r="J36" t="s">
        <v>1160</v>
      </c>
      <c r="K36" t="s">
        <v>635</v>
      </c>
      <c r="L36" t="s">
        <v>636</v>
      </c>
      <c r="M36" t="s">
        <v>12631</v>
      </c>
      <c r="N36" t="s">
        <v>635</v>
      </c>
      <c r="O36" t="s">
        <v>638</v>
      </c>
      <c r="P36" t="s">
        <v>22</v>
      </c>
      <c r="Q36" t="s">
        <v>639</v>
      </c>
      <c r="R36" t="s">
        <v>636</v>
      </c>
      <c r="S36" t="s">
        <v>635</v>
      </c>
      <c r="T36" t="s">
        <v>12631</v>
      </c>
      <c r="U36" s="88" t="s">
        <v>620</v>
      </c>
      <c r="V36">
        <v>4</v>
      </c>
    </row>
    <row r="37" spans="1:22" x14ac:dyDescent="0.25">
      <c r="A37" t="s">
        <v>37</v>
      </c>
      <c r="B37" t="s">
        <v>38</v>
      </c>
      <c r="C37">
        <v>33</v>
      </c>
      <c r="D37">
        <v>10</v>
      </c>
      <c r="E37" t="s">
        <v>12632</v>
      </c>
      <c r="F37">
        <v>317.27</v>
      </c>
      <c r="G37">
        <v>0</v>
      </c>
      <c r="H37" t="s">
        <v>661</v>
      </c>
      <c r="I37" t="s">
        <v>8120</v>
      </c>
      <c r="J37" t="s">
        <v>643</v>
      </c>
      <c r="K37" t="s">
        <v>635</v>
      </c>
      <c r="L37" t="s">
        <v>636</v>
      </c>
      <c r="M37" t="s">
        <v>12633</v>
      </c>
      <c r="N37" t="s">
        <v>635</v>
      </c>
      <c r="O37" t="s">
        <v>638</v>
      </c>
      <c r="P37" t="s">
        <v>22</v>
      </c>
      <c r="Q37" t="s">
        <v>639</v>
      </c>
      <c r="R37" t="s">
        <v>636</v>
      </c>
      <c r="S37" t="s">
        <v>12634</v>
      </c>
      <c r="T37" t="s">
        <v>12633</v>
      </c>
      <c r="U37" s="88" t="s">
        <v>982</v>
      </c>
      <c r="V37">
        <v>3</v>
      </c>
    </row>
    <row r="38" spans="1:22" x14ac:dyDescent="0.25">
      <c r="A38" t="s">
        <v>164</v>
      </c>
      <c r="B38" t="s">
        <v>165</v>
      </c>
      <c r="C38">
        <v>33.333333333333336</v>
      </c>
      <c r="D38">
        <v>3</v>
      </c>
      <c r="E38" t="s">
        <v>12635</v>
      </c>
      <c r="F38">
        <v>100</v>
      </c>
      <c r="G38">
        <v>0</v>
      </c>
      <c r="H38" t="s">
        <v>661</v>
      </c>
      <c r="I38" t="s">
        <v>12636</v>
      </c>
      <c r="J38" t="s">
        <v>879</v>
      </c>
      <c r="K38" t="s">
        <v>635</v>
      </c>
      <c r="L38" t="s">
        <v>636</v>
      </c>
      <c r="M38" t="s">
        <v>12637</v>
      </c>
      <c r="N38" t="s">
        <v>635</v>
      </c>
      <c r="O38" t="s">
        <v>638</v>
      </c>
      <c r="P38" t="s">
        <v>22</v>
      </c>
      <c r="Q38" t="s">
        <v>639</v>
      </c>
      <c r="R38" t="s">
        <v>636</v>
      </c>
      <c r="S38" t="s">
        <v>635</v>
      </c>
      <c r="T38" t="s">
        <v>12637</v>
      </c>
      <c r="U38" s="87" t="s">
        <v>25</v>
      </c>
      <c r="V38">
        <v>74</v>
      </c>
    </row>
    <row r="39" spans="1:22" x14ac:dyDescent="0.25">
      <c r="A39" t="s">
        <v>258</v>
      </c>
      <c r="B39" t="s">
        <v>982</v>
      </c>
      <c r="C39">
        <v>64.84</v>
      </c>
      <c r="D39">
        <v>1</v>
      </c>
      <c r="E39" t="s">
        <v>12638</v>
      </c>
      <c r="F39">
        <v>129.69</v>
      </c>
      <c r="G39">
        <v>0</v>
      </c>
      <c r="H39" t="s">
        <v>647</v>
      </c>
      <c r="I39" t="s">
        <v>12639</v>
      </c>
      <c r="J39" t="s">
        <v>12640</v>
      </c>
      <c r="K39" t="s">
        <v>3113</v>
      </c>
      <c r="L39" t="s">
        <v>12641</v>
      </c>
      <c r="M39" t="s">
        <v>12642</v>
      </c>
      <c r="N39" t="s">
        <v>635</v>
      </c>
      <c r="O39" t="s">
        <v>706</v>
      </c>
      <c r="P39" t="s">
        <v>40</v>
      </c>
      <c r="Q39" t="s">
        <v>707</v>
      </c>
      <c r="R39" t="s">
        <v>636</v>
      </c>
      <c r="S39" t="s">
        <v>12643</v>
      </c>
      <c r="T39" t="s">
        <v>12642</v>
      </c>
      <c r="U39" s="88" t="s">
        <v>26</v>
      </c>
      <c r="V39">
        <v>74</v>
      </c>
    </row>
    <row r="40" spans="1:22" x14ac:dyDescent="0.25">
      <c r="A40" t="s">
        <v>619</v>
      </c>
      <c r="B40" t="s">
        <v>982</v>
      </c>
      <c r="C40">
        <v>64.849999999999994</v>
      </c>
      <c r="D40">
        <v>1</v>
      </c>
      <c r="E40" t="s">
        <v>12638</v>
      </c>
      <c r="F40">
        <v>129.69</v>
      </c>
      <c r="G40">
        <v>0</v>
      </c>
      <c r="H40" t="s">
        <v>647</v>
      </c>
      <c r="I40" t="s">
        <v>12639</v>
      </c>
      <c r="J40" t="s">
        <v>12640</v>
      </c>
      <c r="K40" t="s">
        <v>3113</v>
      </c>
      <c r="L40" t="s">
        <v>12641</v>
      </c>
      <c r="M40" t="s">
        <v>12642</v>
      </c>
      <c r="N40" t="s">
        <v>635</v>
      </c>
      <c r="O40" t="s">
        <v>706</v>
      </c>
      <c r="P40" t="s">
        <v>40</v>
      </c>
      <c r="Q40" t="s">
        <v>707</v>
      </c>
      <c r="R40" t="s">
        <v>636</v>
      </c>
      <c r="S40" t="s">
        <v>12643</v>
      </c>
      <c r="T40" t="s">
        <v>12642</v>
      </c>
      <c r="U40" s="87" t="s">
        <v>23</v>
      </c>
      <c r="V40">
        <v>71</v>
      </c>
    </row>
    <row r="41" spans="1:22" x14ac:dyDescent="0.25">
      <c r="A41" t="s">
        <v>20</v>
      </c>
      <c r="B41" t="s">
        <v>21</v>
      </c>
      <c r="C41">
        <v>50</v>
      </c>
      <c r="D41">
        <v>2</v>
      </c>
      <c r="E41" t="s">
        <v>12644</v>
      </c>
      <c r="F41">
        <v>199.98</v>
      </c>
      <c r="G41">
        <v>0</v>
      </c>
      <c r="H41" t="s">
        <v>661</v>
      </c>
      <c r="I41" t="s">
        <v>12645</v>
      </c>
      <c r="J41" t="s">
        <v>1581</v>
      </c>
      <c r="K41" t="s">
        <v>635</v>
      </c>
      <c r="L41" t="s">
        <v>636</v>
      </c>
      <c r="M41" t="s">
        <v>12646</v>
      </c>
      <c r="N41" t="s">
        <v>635</v>
      </c>
      <c r="O41" t="s">
        <v>668</v>
      </c>
      <c r="P41" t="s">
        <v>22</v>
      </c>
      <c r="Q41" t="s">
        <v>669</v>
      </c>
      <c r="R41" t="s">
        <v>636</v>
      </c>
      <c r="S41" t="s">
        <v>12647</v>
      </c>
      <c r="T41" t="s">
        <v>12648</v>
      </c>
      <c r="U41" s="88" t="s">
        <v>24</v>
      </c>
      <c r="V41">
        <v>71</v>
      </c>
    </row>
    <row r="42" spans="1:22" x14ac:dyDescent="0.25">
      <c r="A42" t="s">
        <v>23</v>
      </c>
      <c r="B42" t="s">
        <v>24</v>
      </c>
      <c r="C42">
        <v>50</v>
      </c>
      <c r="D42">
        <v>2</v>
      </c>
      <c r="E42" t="s">
        <v>12644</v>
      </c>
      <c r="F42">
        <v>199.98</v>
      </c>
      <c r="G42">
        <v>0</v>
      </c>
      <c r="H42" t="s">
        <v>661</v>
      </c>
      <c r="I42" t="s">
        <v>12645</v>
      </c>
      <c r="J42" t="s">
        <v>1581</v>
      </c>
      <c r="K42" t="s">
        <v>635</v>
      </c>
      <c r="L42" t="s">
        <v>636</v>
      </c>
      <c r="M42" t="s">
        <v>12646</v>
      </c>
      <c r="N42" t="s">
        <v>635</v>
      </c>
      <c r="O42" t="s">
        <v>668</v>
      </c>
      <c r="P42" t="s">
        <v>22</v>
      </c>
      <c r="Q42" t="s">
        <v>669</v>
      </c>
      <c r="R42" t="s">
        <v>636</v>
      </c>
      <c r="S42" t="s">
        <v>12647</v>
      </c>
      <c r="T42" t="s">
        <v>12648</v>
      </c>
      <c r="U42" s="87" t="s">
        <v>20</v>
      </c>
      <c r="V42">
        <v>71</v>
      </c>
    </row>
    <row r="43" spans="1:22" x14ac:dyDescent="0.25">
      <c r="A43" t="s">
        <v>25</v>
      </c>
      <c r="B43" t="s">
        <v>26</v>
      </c>
      <c r="C43">
        <v>50</v>
      </c>
      <c r="D43">
        <v>2</v>
      </c>
      <c r="E43" t="s">
        <v>12644</v>
      </c>
      <c r="F43">
        <v>199.98</v>
      </c>
      <c r="G43">
        <v>0</v>
      </c>
      <c r="H43" t="s">
        <v>661</v>
      </c>
      <c r="I43" t="s">
        <v>12645</v>
      </c>
      <c r="J43" t="s">
        <v>1581</v>
      </c>
      <c r="K43" t="s">
        <v>635</v>
      </c>
      <c r="L43" t="s">
        <v>636</v>
      </c>
      <c r="M43" t="s">
        <v>12646</v>
      </c>
      <c r="N43" t="s">
        <v>635</v>
      </c>
      <c r="O43" t="s">
        <v>668</v>
      </c>
      <c r="P43" t="s">
        <v>22</v>
      </c>
      <c r="Q43" t="s">
        <v>669</v>
      </c>
      <c r="R43" t="s">
        <v>636</v>
      </c>
      <c r="S43" t="s">
        <v>12647</v>
      </c>
      <c r="T43" t="s">
        <v>12648</v>
      </c>
      <c r="U43" s="88" t="s">
        <v>21</v>
      </c>
      <c r="V43">
        <v>71</v>
      </c>
    </row>
    <row r="44" spans="1:22" x14ac:dyDescent="0.25">
      <c r="A44" t="s">
        <v>164</v>
      </c>
      <c r="B44" t="s">
        <v>165</v>
      </c>
      <c r="C44">
        <v>49</v>
      </c>
      <c r="D44">
        <v>1</v>
      </c>
      <c r="E44" t="s">
        <v>12649</v>
      </c>
      <c r="F44">
        <v>218</v>
      </c>
      <c r="G44">
        <v>0</v>
      </c>
      <c r="H44" t="s">
        <v>647</v>
      </c>
      <c r="I44" t="s">
        <v>12650</v>
      </c>
      <c r="J44" t="s">
        <v>12651</v>
      </c>
      <c r="K44" t="s">
        <v>4974</v>
      </c>
      <c r="L44" t="s">
        <v>3103</v>
      </c>
      <c r="M44" t="s">
        <v>12652</v>
      </c>
      <c r="N44" t="s">
        <v>635</v>
      </c>
      <c r="O44" t="s">
        <v>678</v>
      </c>
      <c r="P44" t="s">
        <v>43</v>
      </c>
      <c r="Q44" t="s">
        <v>654</v>
      </c>
      <c r="R44" t="s">
        <v>636</v>
      </c>
      <c r="S44" t="s">
        <v>12653</v>
      </c>
      <c r="T44" t="s">
        <v>12654</v>
      </c>
      <c r="U44" s="87" t="s">
        <v>210</v>
      </c>
      <c r="V44">
        <v>2</v>
      </c>
    </row>
    <row r="45" spans="1:22" x14ac:dyDescent="0.25">
      <c r="A45" t="s">
        <v>118</v>
      </c>
      <c r="B45" t="s">
        <v>91</v>
      </c>
      <c r="C45">
        <v>75</v>
      </c>
      <c r="D45">
        <v>1</v>
      </c>
      <c r="E45" t="s">
        <v>12649</v>
      </c>
      <c r="F45">
        <v>218</v>
      </c>
      <c r="G45">
        <v>0</v>
      </c>
      <c r="H45" t="s">
        <v>647</v>
      </c>
      <c r="I45" t="s">
        <v>12650</v>
      </c>
      <c r="J45" t="s">
        <v>12651</v>
      </c>
      <c r="K45" t="s">
        <v>4974</v>
      </c>
      <c r="L45" t="s">
        <v>3103</v>
      </c>
      <c r="M45" t="s">
        <v>12652</v>
      </c>
      <c r="N45" t="s">
        <v>635</v>
      </c>
      <c r="O45" t="s">
        <v>678</v>
      </c>
      <c r="P45" t="s">
        <v>43</v>
      </c>
      <c r="Q45" t="s">
        <v>654</v>
      </c>
      <c r="R45" t="s">
        <v>636</v>
      </c>
      <c r="S45" t="s">
        <v>12653</v>
      </c>
      <c r="T45" t="s">
        <v>12654</v>
      </c>
      <c r="U45" s="88" t="s">
        <v>12948</v>
      </c>
      <c r="V45">
        <v>2</v>
      </c>
    </row>
    <row r="46" spans="1:22" x14ac:dyDescent="0.25">
      <c r="A46" t="s">
        <v>39</v>
      </c>
      <c r="B46" t="s">
        <v>44</v>
      </c>
      <c r="C46">
        <v>76</v>
      </c>
      <c r="D46">
        <v>1</v>
      </c>
      <c r="E46" t="s">
        <v>12649</v>
      </c>
      <c r="F46">
        <v>218</v>
      </c>
      <c r="G46">
        <v>0</v>
      </c>
      <c r="H46" t="s">
        <v>647</v>
      </c>
      <c r="I46" t="s">
        <v>12650</v>
      </c>
      <c r="J46" t="s">
        <v>12651</v>
      </c>
      <c r="K46" t="s">
        <v>4974</v>
      </c>
      <c r="L46" t="s">
        <v>3103</v>
      </c>
      <c r="M46" t="s">
        <v>12652</v>
      </c>
      <c r="N46" t="s">
        <v>635</v>
      </c>
      <c r="O46" t="s">
        <v>678</v>
      </c>
      <c r="P46" t="s">
        <v>43</v>
      </c>
      <c r="Q46" t="s">
        <v>654</v>
      </c>
      <c r="R46" t="s">
        <v>636</v>
      </c>
      <c r="S46" t="s">
        <v>12653</v>
      </c>
      <c r="T46" t="s">
        <v>12654</v>
      </c>
      <c r="U46" s="87" t="s">
        <v>121</v>
      </c>
      <c r="V46">
        <v>2</v>
      </c>
    </row>
    <row r="47" spans="1:22" x14ac:dyDescent="0.25">
      <c r="A47" t="s">
        <v>37</v>
      </c>
      <c r="B47" t="s">
        <v>38</v>
      </c>
      <c r="C47">
        <v>66.666666666666671</v>
      </c>
      <c r="D47">
        <v>3</v>
      </c>
      <c r="E47" t="s">
        <v>12655</v>
      </c>
      <c r="F47">
        <v>100</v>
      </c>
      <c r="G47">
        <v>0</v>
      </c>
      <c r="H47" t="s">
        <v>661</v>
      </c>
      <c r="I47" t="s">
        <v>12656</v>
      </c>
      <c r="J47" t="s">
        <v>978</v>
      </c>
      <c r="K47" t="s">
        <v>635</v>
      </c>
      <c r="L47" t="s">
        <v>636</v>
      </c>
      <c r="M47" t="s">
        <v>12657</v>
      </c>
      <c r="N47" t="s">
        <v>635</v>
      </c>
      <c r="O47" t="s">
        <v>638</v>
      </c>
      <c r="P47" t="s">
        <v>22</v>
      </c>
      <c r="Q47" t="s">
        <v>639</v>
      </c>
      <c r="R47" t="s">
        <v>636</v>
      </c>
      <c r="S47" t="s">
        <v>12658</v>
      </c>
      <c r="T47" t="s">
        <v>12657</v>
      </c>
      <c r="U47" s="88" t="s">
        <v>122</v>
      </c>
      <c r="V47">
        <v>2</v>
      </c>
    </row>
    <row r="48" spans="1:22" x14ac:dyDescent="0.25">
      <c r="A48" t="s">
        <v>39</v>
      </c>
      <c r="B48" t="s">
        <v>44</v>
      </c>
      <c r="C48">
        <v>79</v>
      </c>
      <c r="D48">
        <v>1</v>
      </c>
      <c r="E48" t="s">
        <v>12659</v>
      </c>
      <c r="F48">
        <v>79</v>
      </c>
      <c r="G48">
        <v>0</v>
      </c>
      <c r="H48" t="s">
        <v>647</v>
      </c>
      <c r="I48" t="s">
        <v>1176</v>
      </c>
      <c r="J48" t="s">
        <v>1177</v>
      </c>
      <c r="K48" t="s">
        <v>1178</v>
      </c>
      <c r="L48" t="s">
        <v>1179</v>
      </c>
      <c r="M48" t="s">
        <v>12660</v>
      </c>
      <c r="N48" t="s">
        <v>635</v>
      </c>
      <c r="O48" t="s">
        <v>678</v>
      </c>
      <c r="P48" t="s">
        <v>43</v>
      </c>
      <c r="Q48" t="s">
        <v>654</v>
      </c>
      <c r="R48" t="s">
        <v>636</v>
      </c>
      <c r="S48" t="s">
        <v>12661</v>
      </c>
      <c r="T48" t="s">
        <v>12660</v>
      </c>
      <c r="U48" s="87" t="s">
        <v>533</v>
      </c>
      <c r="V48">
        <v>1</v>
      </c>
    </row>
    <row r="49" spans="1:22" x14ac:dyDescent="0.25">
      <c r="A49" t="s">
        <v>35</v>
      </c>
      <c r="B49" t="s">
        <v>36</v>
      </c>
      <c r="C49">
        <v>66.666666666666671</v>
      </c>
      <c r="D49">
        <v>3</v>
      </c>
      <c r="E49" t="s">
        <v>12662</v>
      </c>
      <c r="F49">
        <v>107.77</v>
      </c>
      <c r="G49">
        <v>7</v>
      </c>
      <c r="H49" t="s">
        <v>647</v>
      </c>
      <c r="I49" t="s">
        <v>12663</v>
      </c>
      <c r="J49" t="s">
        <v>12664</v>
      </c>
      <c r="K49" t="s">
        <v>1416</v>
      </c>
      <c r="L49" t="s">
        <v>12665</v>
      </c>
      <c r="M49" t="s">
        <v>12666</v>
      </c>
      <c r="N49" t="s">
        <v>635</v>
      </c>
      <c r="O49" t="s">
        <v>706</v>
      </c>
      <c r="P49" t="s">
        <v>40</v>
      </c>
      <c r="Q49" t="s">
        <v>707</v>
      </c>
      <c r="R49" t="s">
        <v>636</v>
      </c>
      <c r="S49" t="s">
        <v>12667</v>
      </c>
      <c r="T49" t="s">
        <v>12666</v>
      </c>
      <c r="U49" s="88" t="s">
        <v>137</v>
      </c>
      <c r="V49">
        <v>1</v>
      </c>
    </row>
    <row r="50" spans="1:22" x14ac:dyDescent="0.25">
      <c r="A50" t="s">
        <v>533</v>
      </c>
      <c r="B50" t="s">
        <v>137</v>
      </c>
      <c r="C50">
        <v>71</v>
      </c>
      <c r="D50">
        <v>1</v>
      </c>
      <c r="E50" t="s">
        <v>12668</v>
      </c>
      <c r="F50">
        <v>108</v>
      </c>
      <c r="G50">
        <v>37</v>
      </c>
      <c r="H50" t="s">
        <v>647</v>
      </c>
      <c r="I50" t="s">
        <v>1828</v>
      </c>
      <c r="J50" t="s">
        <v>12669</v>
      </c>
      <c r="K50" t="s">
        <v>12670</v>
      </c>
      <c r="L50" t="s">
        <v>955</v>
      </c>
      <c r="M50" t="s">
        <v>12671</v>
      </c>
      <c r="N50" t="s">
        <v>635</v>
      </c>
      <c r="O50" t="s">
        <v>653</v>
      </c>
      <c r="P50" t="s">
        <v>43</v>
      </c>
      <c r="Q50" t="s">
        <v>654</v>
      </c>
      <c r="R50" t="s">
        <v>636</v>
      </c>
      <c r="S50" t="s">
        <v>12672</v>
      </c>
      <c r="T50" t="s">
        <v>12673</v>
      </c>
      <c r="U50" s="87" t="s">
        <v>1984</v>
      </c>
      <c r="V50">
        <v>1028</v>
      </c>
    </row>
    <row r="51" spans="1:22" x14ac:dyDescent="0.25">
      <c r="A51" t="s">
        <v>164</v>
      </c>
      <c r="B51" t="s">
        <v>165</v>
      </c>
      <c r="C51">
        <v>33.333333333333336</v>
      </c>
      <c r="D51">
        <v>3</v>
      </c>
      <c r="E51" t="s">
        <v>12674</v>
      </c>
      <c r="F51">
        <v>175.18</v>
      </c>
      <c r="G51">
        <v>26.5</v>
      </c>
      <c r="H51" t="s">
        <v>647</v>
      </c>
      <c r="I51" t="s">
        <v>12675</v>
      </c>
      <c r="J51" t="s">
        <v>12676</v>
      </c>
      <c r="K51" t="s">
        <v>11144</v>
      </c>
      <c r="L51" t="s">
        <v>12677</v>
      </c>
      <c r="M51" t="s">
        <v>12678</v>
      </c>
      <c r="N51" t="s">
        <v>635</v>
      </c>
      <c r="O51" t="s">
        <v>706</v>
      </c>
      <c r="P51" t="s">
        <v>40</v>
      </c>
      <c r="Q51" t="s">
        <v>707</v>
      </c>
      <c r="R51" t="s">
        <v>636</v>
      </c>
      <c r="S51" t="s">
        <v>12679</v>
      </c>
      <c r="T51" t="s">
        <v>12678</v>
      </c>
    </row>
    <row r="52" spans="1:22" x14ac:dyDescent="0.25">
      <c r="A52" t="s">
        <v>164</v>
      </c>
      <c r="B52" t="s">
        <v>165</v>
      </c>
      <c r="C52">
        <v>33.333333333333336</v>
      </c>
      <c r="D52">
        <v>3</v>
      </c>
      <c r="E52" t="s">
        <v>12674</v>
      </c>
      <c r="F52">
        <v>175.18</v>
      </c>
      <c r="G52">
        <v>26.5</v>
      </c>
      <c r="H52" t="s">
        <v>647</v>
      </c>
      <c r="I52" t="s">
        <v>12675</v>
      </c>
      <c r="J52" t="s">
        <v>12676</v>
      </c>
      <c r="K52" t="s">
        <v>11144</v>
      </c>
      <c r="L52" t="s">
        <v>12677</v>
      </c>
      <c r="M52" t="s">
        <v>12678</v>
      </c>
      <c r="N52" t="s">
        <v>635</v>
      </c>
      <c r="O52" t="s">
        <v>706</v>
      </c>
      <c r="P52" t="s">
        <v>40</v>
      </c>
      <c r="Q52" t="s">
        <v>707</v>
      </c>
      <c r="R52" t="s">
        <v>636</v>
      </c>
      <c r="S52" t="s">
        <v>12679</v>
      </c>
      <c r="T52" t="s">
        <v>12678</v>
      </c>
    </row>
    <row r="53" spans="1:22" x14ac:dyDescent="0.25">
      <c r="A53" t="s">
        <v>39</v>
      </c>
      <c r="B53" t="s">
        <v>44</v>
      </c>
      <c r="C53">
        <v>79</v>
      </c>
      <c r="D53">
        <v>1</v>
      </c>
      <c r="E53" t="s">
        <v>12680</v>
      </c>
      <c r="F53">
        <v>79</v>
      </c>
      <c r="G53">
        <v>0</v>
      </c>
      <c r="H53" t="s">
        <v>647</v>
      </c>
      <c r="I53" t="s">
        <v>12681</v>
      </c>
      <c r="J53" t="s">
        <v>12682</v>
      </c>
      <c r="K53" t="s">
        <v>790</v>
      </c>
      <c r="L53" t="s">
        <v>962</v>
      </c>
      <c r="M53" t="s">
        <v>12683</v>
      </c>
      <c r="N53" t="s">
        <v>635</v>
      </c>
      <c r="O53" t="s">
        <v>678</v>
      </c>
      <c r="P53" t="s">
        <v>43</v>
      </c>
      <c r="Q53" t="s">
        <v>654</v>
      </c>
      <c r="R53" t="s">
        <v>636</v>
      </c>
      <c r="S53" t="s">
        <v>12684</v>
      </c>
      <c r="T53" t="s">
        <v>12685</v>
      </c>
    </row>
    <row r="54" spans="1:22" x14ac:dyDescent="0.25">
      <c r="A54" t="s">
        <v>164</v>
      </c>
      <c r="B54" t="s">
        <v>165</v>
      </c>
      <c r="C54">
        <v>33.333333333333336</v>
      </c>
      <c r="D54">
        <v>3</v>
      </c>
      <c r="E54" t="s">
        <v>12686</v>
      </c>
      <c r="F54">
        <v>100</v>
      </c>
      <c r="G54">
        <v>0</v>
      </c>
      <c r="H54" t="s">
        <v>661</v>
      </c>
      <c r="I54" t="s">
        <v>12687</v>
      </c>
      <c r="J54" t="s">
        <v>643</v>
      </c>
      <c r="K54" t="s">
        <v>635</v>
      </c>
      <c r="L54" t="s">
        <v>636</v>
      </c>
      <c r="M54" t="s">
        <v>12688</v>
      </c>
      <c r="N54" t="s">
        <v>635</v>
      </c>
      <c r="O54" t="s">
        <v>638</v>
      </c>
      <c r="P54" t="s">
        <v>22</v>
      </c>
      <c r="Q54" t="s">
        <v>639</v>
      </c>
      <c r="R54" t="s">
        <v>636</v>
      </c>
      <c r="S54" t="s">
        <v>635</v>
      </c>
      <c r="T54" t="s">
        <v>12688</v>
      </c>
    </row>
    <row r="55" spans="1:22" x14ac:dyDescent="0.25">
      <c r="A55" t="s">
        <v>20</v>
      </c>
      <c r="B55" t="s">
        <v>21</v>
      </c>
      <c r="C55">
        <v>50</v>
      </c>
      <c r="D55">
        <v>1</v>
      </c>
      <c r="E55" t="s">
        <v>12689</v>
      </c>
      <c r="F55">
        <v>486.56</v>
      </c>
      <c r="G55">
        <v>0</v>
      </c>
      <c r="H55" t="s">
        <v>661</v>
      </c>
      <c r="I55" t="s">
        <v>12690</v>
      </c>
      <c r="J55" t="s">
        <v>1025</v>
      </c>
      <c r="K55" t="s">
        <v>635</v>
      </c>
      <c r="L55" t="s">
        <v>636</v>
      </c>
      <c r="M55" t="s">
        <v>12691</v>
      </c>
      <c r="N55" t="s">
        <v>635</v>
      </c>
      <c r="O55" t="s">
        <v>638</v>
      </c>
      <c r="P55" t="s">
        <v>22</v>
      </c>
      <c r="Q55" t="s">
        <v>639</v>
      </c>
      <c r="R55" t="s">
        <v>636</v>
      </c>
      <c r="S55" t="s">
        <v>12692</v>
      </c>
      <c r="T55" t="s">
        <v>12691</v>
      </c>
    </row>
    <row r="56" spans="1:22" x14ac:dyDescent="0.25">
      <c r="A56" t="s">
        <v>23</v>
      </c>
      <c r="B56" t="s">
        <v>24</v>
      </c>
      <c r="C56">
        <v>50</v>
      </c>
      <c r="D56">
        <v>1</v>
      </c>
      <c r="E56" t="s">
        <v>12689</v>
      </c>
      <c r="F56">
        <v>486.56</v>
      </c>
      <c r="G56">
        <v>0</v>
      </c>
      <c r="H56" t="s">
        <v>661</v>
      </c>
      <c r="I56" t="s">
        <v>12690</v>
      </c>
      <c r="J56" t="s">
        <v>1025</v>
      </c>
      <c r="K56" t="s">
        <v>635</v>
      </c>
      <c r="L56" t="s">
        <v>636</v>
      </c>
      <c r="M56" t="s">
        <v>12691</v>
      </c>
      <c r="N56" t="s">
        <v>635</v>
      </c>
      <c r="O56" t="s">
        <v>638</v>
      </c>
      <c r="P56" t="s">
        <v>22</v>
      </c>
      <c r="Q56" t="s">
        <v>639</v>
      </c>
      <c r="R56" t="s">
        <v>636</v>
      </c>
      <c r="S56" t="s">
        <v>12692</v>
      </c>
      <c r="T56" t="s">
        <v>12691</v>
      </c>
    </row>
    <row r="57" spans="1:22" x14ac:dyDescent="0.25">
      <c r="A57" t="s">
        <v>25</v>
      </c>
      <c r="B57" t="s">
        <v>26</v>
      </c>
      <c r="C57">
        <v>50</v>
      </c>
      <c r="D57">
        <v>1</v>
      </c>
      <c r="E57" t="s">
        <v>12689</v>
      </c>
      <c r="F57">
        <v>486.56</v>
      </c>
      <c r="G57">
        <v>0</v>
      </c>
      <c r="H57" t="s">
        <v>661</v>
      </c>
      <c r="I57" t="s">
        <v>12690</v>
      </c>
      <c r="J57" t="s">
        <v>1025</v>
      </c>
      <c r="K57" t="s">
        <v>635</v>
      </c>
      <c r="L57" t="s">
        <v>636</v>
      </c>
      <c r="M57" t="s">
        <v>12691</v>
      </c>
      <c r="N57" t="s">
        <v>635</v>
      </c>
      <c r="O57" t="s">
        <v>638</v>
      </c>
      <c r="P57" t="s">
        <v>22</v>
      </c>
      <c r="Q57" t="s">
        <v>639</v>
      </c>
      <c r="R57" t="s">
        <v>636</v>
      </c>
      <c r="S57" t="s">
        <v>12692</v>
      </c>
      <c r="T57" t="s">
        <v>12691</v>
      </c>
    </row>
    <row r="58" spans="1:22" x14ac:dyDescent="0.25">
      <c r="A58" t="s">
        <v>164</v>
      </c>
      <c r="B58" t="s">
        <v>165</v>
      </c>
      <c r="C58">
        <v>50</v>
      </c>
      <c r="D58">
        <v>6</v>
      </c>
      <c r="E58" t="s">
        <v>12689</v>
      </c>
      <c r="F58">
        <v>486.56</v>
      </c>
      <c r="G58">
        <v>0</v>
      </c>
      <c r="H58" t="s">
        <v>661</v>
      </c>
      <c r="I58" t="s">
        <v>12690</v>
      </c>
      <c r="J58" t="s">
        <v>1025</v>
      </c>
      <c r="K58" t="s">
        <v>635</v>
      </c>
      <c r="L58" t="s">
        <v>636</v>
      </c>
      <c r="M58" t="s">
        <v>12691</v>
      </c>
      <c r="N58" t="s">
        <v>635</v>
      </c>
      <c r="O58" t="s">
        <v>638</v>
      </c>
      <c r="P58" t="s">
        <v>22</v>
      </c>
      <c r="Q58" t="s">
        <v>639</v>
      </c>
      <c r="R58" t="s">
        <v>636</v>
      </c>
      <c r="S58" t="s">
        <v>12692</v>
      </c>
      <c r="T58" t="s">
        <v>12691</v>
      </c>
    </row>
    <row r="59" spans="1:22" x14ac:dyDescent="0.25">
      <c r="A59" t="s">
        <v>258</v>
      </c>
      <c r="B59" t="s">
        <v>264</v>
      </c>
      <c r="C59">
        <v>139</v>
      </c>
      <c r="D59">
        <v>1</v>
      </c>
      <c r="E59" t="s">
        <v>12689</v>
      </c>
      <c r="F59">
        <v>486.56</v>
      </c>
      <c r="G59">
        <v>0</v>
      </c>
      <c r="H59" t="s">
        <v>661</v>
      </c>
      <c r="I59" t="s">
        <v>12690</v>
      </c>
      <c r="J59" t="s">
        <v>1025</v>
      </c>
      <c r="K59" t="s">
        <v>635</v>
      </c>
      <c r="L59" t="s">
        <v>636</v>
      </c>
      <c r="M59" t="s">
        <v>12691</v>
      </c>
      <c r="N59" t="s">
        <v>635</v>
      </c>
      <c r="O59" t="s">
        <v>638</v>
      </c>
      <c r="P59" t="s">
        <v>22</v>
      </c>
      <c r="Q59" t="s">
        <v>639</v>
      </c>
      <c r="R59" t="s">
        <v>636</v>
      </c>
      <c r="S59" t="s">
        <v>12692</v>
      </c>
      <c r="T59" t="s">
        <v>12691</v>
      </c>
    </row>
    <row r="60" spans="1:22" x14ac:dyDescent="0.25">
      <c r="A60" t="s">
        <v>619</v>
      </c>
      <c r="B60" t="s">
        <v>620</v>
      </c>
      <c r="C60">
        <v>139</v>
      </c>
      <c r="D60">
        <v>1</v>
      </c>
      <c r="E60" t="s">
        <v>12689</v>
      </c>
      <c r="F60">
        <v>486.56</v>
      </c>
      <c r="G60">
        <v>0</v>
      </c>
      <c r="H60" t="s">
        <v>661</v>
      </c>
      <c r="I60" t="s">
        <v>12690</v>
      </c>
      <c r="J60" t="s">
        <v>1025</v>
      </c>
      <c r="K60" t="s">
        <v>635</v>
      </c>
      <c r="L60" t="s">
        <v>636</v>
      </c>
      <c r="M60" t="s">
        <v>12691</v>
      </c>
      <c r="N60" t="s">
        <v>635</v>
      </c>
      <c r="O60" t="s">
        <v>638</v>
      </c>
      <c r="P60" t="s">
        <v>22</v>
      </c>
      <c r="Q60" t="s">
        <v>639</v>
      </c>
      <c r="R60" t="s">
        <v>636</v>
      </c>
      <c r="S60" t="s">
        <v>12692</v>
      </c>
      <c r="T60" t="s">
        <v>12691</v>
      </c>
    </row>
    <row r="61" spans="1:22" x14ac:dyDescent="0.25">
      <c r="A61" t="s">
        <v>164</v>
      </c>
      <c r="B61" t="s">
        <v>165</v>
      </c>
      <c r="C61">
        <v>50</v>
      </c>
      <c r="D61">
        <v>6</v>
      </c>
      <c r="E61" t="s">
        <v>12693</v>
      </c>
      <c r="F61">
        <v>200</v>
      </c>
      <c r="G61">
        <v>0</v>
      </c>
      <c r="H61" t="s">
        <v>661</v>
      </c>
      <c r="I61" t="s">
        <v>12694</v>
      </c>
      <c r="J61" t="s">
        <v>643</v>
      </c>
      <c r="K61" t="s">
        <v>635</v>
      </c>
      <c r="L61" t="s">
        <v>636</v>
      </c>
      <c r="M61" t="s">
        <v>12695</v>
      </c>
      <c r="N61" t="s">
        <v>635</v>
      </c>
      <c r="O61" t="s">
        <v>638</v>
      </c>
      <c r="P61" t="s">
        <v>22</v>
      </c>
      <c r="Q61" t="s">
        <v>639</v>
      </c>
      <c r="R61" t="s">
        <v>636</v>
      </c>
      <c r="S61" t="s">
        <v>635</v>
      </c>
      <c r="T61" t="s">
        <v>12695</v>
      </c>
    </row>
    <row r="62" spans="1:22" x14ac:dyDescent="0.25">
      <c r="A62" t="s">
        <v>164</v>
      </c>
      <c r="B62" t="s">
        <v>165</v>
      </c>
      <c r="C62">
        <v>33.333333333333336</v>
      </c>
      <c r="D62">
        <v>3</v>
      </c>
      <c r="E62" t="s">
        <v>12696</v>
      </c>
      <c r="F62">
        <v>100</v>
      </c>
      <c r="G62">
        <v>0</v>
      </c>
      <c r="H62" t="s">
        <v>661</v>
      </c>
      <c r="I62" t="s">
        <v>5628</v>
      </c>
      <c r="J62" t="s">
        <v>1708</v>
      </c>
      <c r="K62" t="s">
        <v>635</v>
      </c>
      <c r="L62" t="s">
        <v>636</v>
      </c>
      <c r="M62" t="s">
        <v>12697</v>
      </c>
      <c r="N62" t="s">
        <v>635</v>
      </c>
      <c r="O62" t="s">
        <v>638</v>
      </c>
      <c r="P62" t="s">
        <v>22</v>
      </c>
      <c r="Q62" t="s">
        <v>639</v>
      </c>
      <c r="R62" t="s">
        <v>636</v>
      </c>
      <c r="S62" t="s">
        <v>635</v>
      </c>
      <c r="T62" t="s">
        <v>12697</v>
      </c>
    </row>
    <row r="63" spans="1:22" x14ac:dyDescent="0.25">
      <c r="A63" t="s">
        <v>164</v>
      </c>
      <c r="B63" t="s">
        <v>165</v>
      </c>
      <c r="C63">
        <v>33.333333333333336</v>
      </c>
      <c r="D63">
        <v>3</v>
      </c>
      <c r="E63" t="s">
        <v>12698</v>
      </c>
      <c r="F63">
        <v>100</v>
      </c>
      <c r="G63">
        <v>0</v>
      </c>
      <c r="H63" t="s">
        <v>661</v>
      </c>
      <c r="I63" t="s">
        <v>12699</v>
      </c>
      <c r="J63" t="s">
        <v>643</v>
      </c>
      <c r="K63" t="s">
        <v>635</v>
      </c>
      <c r="L63" t="s">
        <v>636</v>
      </c>
      <c r="M63" t="s">
        <v>12700</v>
      </c>
      <c r="N63" t="s">
        <v>635</v>
      </c>
      <c r="O63" t="s">
        <v>638</v>
      </c>
      <c r="P63" t="s">
        <v>22</v>
      </c>
      <c r="Q63" t="s">
        <v>639</v>
      </c>
      <c r="R63" t="s">
        <v>636</v>
      </c>
      <c r="S63" t="s">
        <v>635</v>
      </c>
      <c r="T63" t="s">
        <v>12700</v>
      </c>
    </row>
    <row r="64" spans="1:22" x14ac:dyDescent="0.25">
      <c r="A64" t="s">
        <v>35</v>
      </c>
      <c r="B64" t="s">
        <v>36</v>
      </c>
      <c r="C64">
        <v>66.666666666666671</v>
      </c>
      <c r="D64">
        <v>3</v>
      </c>
      <c r="E64" t="s">
        <v>12701</v>
      </c>
      <c r="F64">
        <v>283.27999999999997</v>
      </c>
      <c r="G64">
        <v>0</v>
      </c>
      <c r="H64" t="s">
        <v>661</v>
      </c>
      <c r="I64" t="s">
        <v>12702</v>
      </c>
      <c r="J64" t="s">
        <v>1837</v>
      </c>
      <c r="K64" t="s">
        <v>635</v>
      </c>
      <c r="L64" t="s">
        <v>636</v>
      </c>
      <c r="M64" t="s">
        <v>12703</v>
      </c>
      <c r="N64" t="s">
        <v>635</v>
      </c>
      <c r="O64" t="s">
        <v>668</v>
      </c>
      <c r="P64" t="s">
        <v>22</v>
      </c>
      <c r="Q64" t="s">
        <v>669</v>
      </c>
      <c r="R64" t="s">
        <v>636</v>
      </c>
      <c r="S64" t="s">
        <v>12704</v>
      </c>
      <c r="T64" t="s">
        <v>12703</v>
      </c>
    </row>
    <row r="65" spans="1:20" x14ac:dyDescent="0.25">
      <c r="A65" t="s">
        <v>37</v>
      </c>
      <c r="B65" t="s">
        <v>38</v>
      </c>
      <c r="C65">
        <v>66.666666666666671</v>
      </c>
      <c r="D65">
        <v>3</v>
      </c>
      <c r="E65" t="s">
        <v>12701</v>
      </c>
      <c r="F65">
        <v>283.27999999999997</v>
      </c>
      <c r="G65">
        <v>0</v>
      </c>
      <c r="H65" t="s">
        <v>661</v>
      </c>
      <c r="I65" t="s">
        <v>12702</v>
      </c>
      <c r="J65" t="s">
        <v>1837</v>
      </c>
      <c r="K65" t="s">
        <v>635</v>
      </c>
      <c r="L65" t="s">
        <v>636</v>
      </c>
      <c r="M65" t="s">
        <v>12703</v>
      </c>
      <c r="N65" t="s">
        <v>635</v>
      </c>
      <c r="O65" t="s">
        <v>668</v>
      </c>
      <c r="P65" t="s">
        <v>22</v>
      </c>
      <c r="Q65" t="s">
        <v>669</v>
      </c>
      <c r="R65" t="s">
        <v>636</v>
      </c>
      <c r="S65" t="s">
        <v>12704</v>
      </c>
      <c r="T65" t="s">
        <v>12703</v>
      </c>
    </row>
    <row r="66" spans="1:20" x14ac:dyDescent="0.25">
      <c r="A66" t="s">
        <v>164</v>
      </c>
      <c r="B66" t="s">
        <v>165</v>
      </c>
      <c r="C66">
        <v>33.333333333333336</v>
      </c>
      <c r="D66">
        <v>3</v>
      </c>
      <c r="E66" t="s">
        <v>12701</v>
      </c>
      <c r="F66">
        <v>283.27999999999997</v>
      </c>
      <c r="G66">
        <v>0</v>
      </c>
      <c r="H66" t="s">
        <v>661</v>
      </c>
      <c r="I66" t="s">
        <v>12702</v>
      </c>
      <c r="J66" t="s">
        <v>1837</v>
      </c>
      <c r="K66" t="s">
        <v>635</v>
      </c>
      <c r="L66" t="s">
        <v>636</v>
      </c>
      <c r="M66" t="s">
        <v>12703</v>
      </c>
      <c r="N66" t="s">
        <v>635</v>
      </c>
      <c r="O66" t="s">
        <v>668</v>
      </c>
      <c r="P66" t="s">
        <v>22</v>
      </c>
      <c r="Q66" t="s">
        <v>669</v>
      </c>
      <c r="R66" t="s">
        <v>636</v>
      </c>
      <c r="S66" t="s">
        <v>12704</v>
      </c>
      <c r="T66" t="s">
        <v>12703</v>
      </c>
    </row>
    <row r="67" spans="1:20" x14ac:dyDescent="0.25">
      <c r="A67" t="s">
        <v>39</v>
      </c>
      <c r="B67" t="s">
        <v>1715</v>
      </c>
      <c r="C67">
        <v>58.34</v>
      </c>
      <c r="D67">
        <v>1</v>
      </c>
      <c r="E67" t="s">
        <v>12705</v>
      </c>
      <c r="F67">
        <v>201</v>
      </c>
      <c r="G67">
        <v>26</v>
      </c>
      <c r="H67" t="s">
        <v>647</v>
      </c>
      <c r="I67" t="s">
        <v>12706</v>
      </c>
      <c r="J67" t="s">
        <v>12707</v>
      </c>
      <c r="K67" t="s">
        <v>11735</v>
      </c>
      <c r="L67" t="s">
        <v>12708</v>
      </c>
      <c r="M67" t="s">
        <v>12709</v>
      </c>
      <c r="N67" t="s">
        <v>635</v>
      </c>
      <c r="O67" t="s">
        <v>706</v>
      </c>
      <c r="P67" t="s">
        <v>40</v>
      </c>
      <c r="Q67" t="s">
        <v>707</v>
      </c>
      <c r="R67" t="s">
        <v>636</v>
      </c>
      <c r="S67" t="s">
        <v>12710</v>
      </c>
      <c r="T67" t="s">
        <v>12709</v>
      </c>
    </row>
    <row r="68" spans="1:20" x14ac:dyDescent="0.25">
      <c r="A68" t="s">
        <v>39</v>
      </c>
      <c r="B68" t="s">
        <v>1715</v>
      </c>
      <c r="C68">
        <v>58.33</v>
      </c>
      <c r="D68">
        <v>2</v>
      </c>
      <c r="E68" t="s">
        <v>12705</v>
      </c>
      <c r="F68">
        <v>201</v>
      </c>
      <c r="G68">
        <v>26</v>
      </c>
      <c r="H68" t="s">
        <v>647</v>
      </c>
      <c r="I68" t="s">
        <v>12706</v>
      </c>
      <c r="J68" t="s">
        <v>12707</v>
      </c>
      <c r="K68" t="s">
        <v>11735</v>
      </c>
      <c r="L68" t="s">
        <v>12708</v>
      </c>
      <c r="M68" t="s">
        <v>12709</v>
      </c>
      <c r="N68" t="s">
        <v>635</v>
      </c>
      <c r="O68" t="s">
        <v>706</v>
      </c>
      <c r="P68" t="s">
        <v>40</v>
      </c>
      <c r="Q68" t="s">
        <v>707</v>
      </c>
      <c r="R68" t="s">
        <v>636</v>
      </c>
      <c r="S68" t="s">
        <v>12710</v>
      </c>
      <c r="T68" t="s">
        <v>12709</v>
      </c>
    </row>
    <row r="69" spans="1:20" x14ac:dyDescent="0.25">
      <c r="A69" t="s">
        <v>258</v>
      </c>
      <c r="B69" t="s">
        <v>264</v>
      </c>
      <c r="C69">
        <v>139</v>
      </c>
      <c r="D69">
        <v>2</v>
      </c>
      <c r="E69" t="s">
        <v>12711</v>
      </c>
      <c r="F69">
        <v>238</v>
      </c>
      <c r="G69">
        <v>0</v>
      </c>
      <c r="H69" t="s">
        <v>661</v>
      </c>
      <c r="I69" t="s">
        <v>12712</v>
      </c>
      <c r="J69" t="s">
        <v>1874</v>
      </c>
      <c r="K69" t="s">
        <v>635</v>
      </c>
      <c r="L69" t="s">
        <v>636</v>
      </c>
      <c r="M69" t="s">
        <v>12713</v>
      </c>
      <c r="N69" t="s">
        <v>635</v>
      </c>
      <c r="O69" t="s">
        <v>638</v>
      </c>
      <c r="P69" t="s">
        <v>22</v>
      </c>
      <c r="Q69" t="s">
        <v>639</v>
      </c>
      <c r="R69" t="s">
        <v>636</v>
      </c>
      <c r="S69" t="s">
        <v>12714</v>
      </c>
      <c r="T69" t="s">
        <v>12715</v>
      </c>
    </row>
    <row r="70" spans="1:20" x14ac:dyDescent="0.25">
      <c r="A70" t="s">
        <v>31</v>
      </c>
      <c r="B70" t="s">
        <v>32</v>
      </c>
      <c r="C70">
        <v>54.5</v>
      </c>
      <c r="D70">
        <v>2</v>
      </c>
      <c r="E70" t="s">
        <v>12716</v>
      </c>
      <c r="F70">
        <v>67</v>
      </c>
      <c r="G70">
        <v>7</v>
      </c>
      <c r="H70" t="s">
        <v>647</v>
      </c>
      <c r="I70" t="s">
        <v>10088</v>
      </c>
      <c r="J70" t="s">
        <v>10089</v>
      </c>
      <c r="K70" t="s">
        <v>10090</v>
      </c>
      <c r="L70" t="s">
        <v>10091</v>
      </c>
      <c r="M70" t="s">
        <v>12717</v>
      </c>
      <c r="N70" t="s">
        <v>635</v>
      </c>
      <c r="O70" t="s">
        <v>706</v>
      </c>
      <c r="P70" t="s">
        <v>40</v>
      </c>
      <c r="Q70" t="s">
        <v>707</v>
      </c>
      <c r="R70" t="s">
        <v>636</v>
      </c>
      <c r="S70" t="s">
        <v>12718</v>
      </c>
      <c r="T70" t="s">
        <v>12717</v>
      </c>
    </row>
    <row r="71" spans="1:20" x14ac:dyDescent="0.25">
      <c r="A71" t="s">
        <v>37</v>
      </c>
      <c r="B71" t="s">
        <v>38</v>
      </c>
      <c r="C71">
        <v>33</v>
      </c>
      <c r="D71">
        <v>10</v>
      </c>
      <c r="E71" t="s">
        <v>12719</v>
      </c>
      <c r="F71">
        <v>398</v>
      </c>
      <c r="G71">
        <v>48</v>
      </c>
      <c r="H71" t="s">
        <v>632</v>
      </c>
      <c r="I71" t="s">
        <v>12720</v>
      </c>
      <c r="J71" t="s">
        <v>1971</v>
      </c>
      <c r="K71" t="s">
        <v>635</v>
      </c>
      <c r="L71" t="s">
        <v>636</v>
      </c>
      <c r="M71" t="s">
        <v>12721</v>
      </c>
      <c r="N71" t="s">
        <v>635</v>
      </c>
      <c r="O71" t="s">
        <v>638</v>
      </c>
      <c r="P71" t="s">
        <v>22</v>
      </c>
      <c r="Q71" t="s">
        <v>639</v>
      </c>
      <c r="R71" t="s">
        <v>636</v>
      </c>
      <c r="S71" t="s">
        <v>12722</v>
      </c>
      <c r="T71" t="s">
        <v>12721</v>
      </c>
    </row>
    <row r="72" spans="1:20" x14ac:dyDescent="0.25">
      <c r="A72" t="s">
        <v>39</v>
      </c>
      <c r="B72" t="s">
        <v>44</v>
      </c>
      <c r="C72">
        <v>72</v>
      </c>
      <c r="D72">
        <v>1</v>
      </c>
      <c r="E72" t="s">
        <v>12723</v>
      </c>
      <c r="F72">
        <v>279</v>
      </c>
      <c r="G72">
        <v>0</v>
      </c>
      <c r="H72" t="s">
        <v>647</v>
      </c>
      <c r="I72" t="s">
        <v>863</v>
      </c>
      <c r="J72" t="s">
        <v>12724</v>
      </c>
      <c r="K72" t="s">
        <v>12725</v>
      </c>
      <c r="L72" t="s">
        <v>1924</v>
      </c>
      <c r="M72" t="s">
        <v>12726</v>
      </c>
      <c r="N72" t="s">
        <v>635</v>
      </c>
      <c r="O72" t="s">
        <v>653</v>
      </c>
      <c r="P72" t="s">
        <v>43</v>
      </c>
      <c r="Q72" t="s">
        <v>654</v>
      </c>
      <c r="R72" t="s">
        <v>636</v>
      </c>
      <c r="S72" t="s">
        <v>12727</v>
      </c>
      <c r="T72" t="s">
        <v>12728</v>
      </c>
    </row>
    <row r="73" spans="1:20" x14ac:dyDescent="0.25">
      <c r="A73" t="s">
        <v>118</v>
      </c>
      <c r="B73" t="s">
        <v>91</v>
      </c>
      <c r="C73">
        <v>72</v>
      </c>
      <c r="D73">
        <v>2</v>
      </c>
      <c r="E73" t="s">
        <v>12723</v>
      </c>
      <c r="F73">
        <v>279</v>
      </c>
      <c r="G73">
        <v>0</v>
      </c>
      <c r="H73" t="s">
        <v>647</v>
      </c>
      <c r="I73" t="s">
        <v>863</v>
      </c>
      <c r="J73" t="s">
        <v>12724</v>
      </c>
      <c r="K73" t="s">
        <v>12725</v>
      </c>
      <c r="L73" t="s">
        <v>1924</v>
      </c>
      <c r="M73" t="s">
        <v>12726</v>
      </c>
      <c r="N73" t="s">
        <v>635</v>
      </c>
      <c r="O73" t="s">
        <v>653</v>
      </c>
      <c r="P73" t="s">
        <v>43</v>
      </c>
      <c r="Q73" t="s">
        <v>654</v>
      </c>
      <c r="R73" t="s">
        <v>636</v>
      </c>
      <c r="S73" t="s">
        <v>12727</v>
      </c>
      <c r="T73" t="s">
        <v>12728</v>
      </c>
    </row>
    <row r="74" spans="1:20" x14ac:dyDescent="0.25">
      <c r="A74" t="s">
        <v>39</v>
      </c>
      <c r="B74" t="s">
        <v>44</v>
      </c>
      <c r="C74">
        <v>71</v>
      </c>
      <c r="D74">
        <v>1</v>
      </c>
      <c r="E74" t="s">
        <v>12723</v>
      </c>
      <c r="F74">
        <v>279</v>
      </c>
      <c r="G74">
        <v>0</v>
      </c>
      <c r="H74" t="s">
        <v>647</v>
      </c>
      <c r="I74" t="s">
        <v>863</v>
      </c>
      <c r="J74" t="s">
        <v>12724</v>
      </c>
      <c r="K74" t="s">
        <v>12725</v>
      </c>
      <c r="L74" t="s">
        <v>1924</v>
      </c>
      <c r="M74" t="s">
        <v>12726</v>
      </c>
      <c r="N74" t="s">
        <v>635</v>
      </c>
      <c r="O74" t="s">
        <v>653</v>
      </c>
      <c r="P74" t="s">
        <v>43</v>
      </c>
      <c r="Q74" t="s">
        <v>654</v>
      </c>
      <c r="R74" t="s">
        <v>636</v>
      </c>
      <c r="S74" t="s">
        <v>12727</v>
      </c>
      <c r="T74" t="s">
        <v>12728</v>
      </c>
    </row>
    <row r="75" spans="1:20" x14ac:dyDescent="0.25">
      <c r="A75" t="s">
        <v>35</v>
      </c>
      <c r="B75" t="s">
        <v>36</v>
      </c>
      <c r="C75">
        <v>66.666666666666671</v>
      </c>
      <c r="D75">
        <v>3</v>
      </c>
      <c r="E75" t="s">
        <v>12729</v>
      </c>
      <c r="F75">
        <v>130</v>
      </c>
      <c r="G75">
        <v>0</v>
      </c>
      <c r="H75" t="s">
        <v>647</v>
      </c>
      <c r="I75" t="s">
        <v>12730</v>
      </c>
      <c r="J75" t="s">
        <v>12731</v>
      </c>
      <c r="K75" t="s">
        <v>1851</v>
      </c>
      <c r="L75" t="s">
        <v>1924</v>
      </c>
      <c r="M75" t="s">
        <v>12732</v>
      </c>
      <c r="N75" t="s">
        <v>635</v>
      </c>
      <c r="O75" t="s">
        <v>678</v>
      </c>
      <c r="P75" t="s">
        <v>43</v>
      </c>
      <c r="Q75" t="s">
        <v>654</v>
      </c>
      <c r="R75" t="s">
        <v>636</v>
      </c>
      <c r="S75" t="s">
        <v>12733</v>
      </c>
      <c r="T75" t="s">
        <v>12732</v>
      </c>
    </row>
    <row r="76" spans="1:20" x14ac:dyDescent="0.25">
      <c r="A76" t="s">
        <v>39</v>
      </c>
      <c r="B76" t="s">
        <v>44</v>
      </c>
      <c r="C76">
        <v>75</v>
      </c>
      <c r="D76">
        <v>3</v>
      </c>
      <c r="E76" t="s">
        <v>12734</v>
      </c>
      <c r="F76">
        <v>225</v>
      </c>
      <c r="G76">
        <v>0</v>
      </c>
      <c r="H76" t="s">
        <v>647</v>
      </c>
      <c r="I76" t="s">
        <v>6335</v>
      </c>
      <c r="J76" t="s">
        <v>12735</v>
      </c>
      <c r="K76" t="s">
        <v>2148</v>
      </c>
      <c r="L76" t="s">
        <v>1255</v>
      </c>
      <c r="M76" t="s">
        <v>12736</v>
      </c>
      <c r="N76" t="s">
        <v>635</v>
      </c>
      <c r="O76" t="s">
        <v>678</v>
      </c>
      <c r="P76" t="s">
        <v>43</v>
      </c>
      <c r="Q76" t="s">
        <v>654</v>
      </c>
      <c r="R76" t="s">
        <v>636</v>
      </c>
      <c r="S76" t="s">
        <v>12737</v>
      </c>
      <c r="T76" t="s">
        <v>12738</v>
      </c>
    </row>
    <row r="77" spans="1:20" x14ac:dyDescent="0.25">
      <c r="A77" t="s">
        <v>39</v>
      </c>
      <c r="B77" t="s">
        <v>1715</v>
      </c>
      <c r="C77">
        <v>60</v>
      </c>
      <c r="D77">
        <v>1</v>
      </c>
      <c r="E77" t="s">
        <v>12739</v>
      </c>
      <c r="F77">
        <v>67.5</v>
      </c>
      <c r="G77">
        <v>7.5</v>
      </c>
      <c r="H77" t="s">
        <v>647</v>
      </c>
      <c r="I77" t="s">
        <v>3434</v>
      </c>
      <c r="J77" t="s">
        <v>3435</v>
      </c>
      <c r="K77" t="s">
        <v>3436</v>
      </c>
      <c r="L77" t="s">
        <v>3437</v>
      </c>
      <c r="M77" t="s">
        <v>12740</v>
      </c>
      <c r="N77" t="s">
        <v>635</v>
      </c>
      <c r="O77" t="s">
        <v>706</v>
      </c>
      <c r="P77" t="s">
        <v>40</v>
      </c>
      <c r="Q77" t="s">
        <v>707</v>
      </c>
      <c r="R77" t="s">
        <v>636</v>
      </c>
      <c r="S77" t="s">
        <v>12741</v>
      </c>
      <c r="T77" t="s">
        <v>12742</v>
      </c>
    </row>
    <row r="78" spans="1:20" x14ac:dyDescent="0.25">
      <c r="A78" t="s">
        <v>20</v>
      </c>
      <c r="B78" t="s">
        <v>21</v>
      </c>
      <c r="C78">
        <v>50</v>
      </c>
      <c r="D78">
        <v>1</v>
      </c>
      <c r="E78" t="s">
        <v>12743</v>
      </c>
      <c r="F78">
        <v>99.99</v>
      </c>
      <c r="G78">
        <v>0</v>
      </c>
      <c r="H78" t="s">
        <v>661</v>
      </c>
      <c r="I78" t="s">
        <v>6574</v>
      </c>
      <c r="J78" t="s">
        <v>643</v>
      </c>
      <c r="K78" t="s">
        <v>635</v>
      </c>
      <c r="L78" t="s">
        <v>636</v>
      </c>
      <c r="M78" t="s">
        <v>12744</v>
      </c>
      <c r="N78" t="s">
        <v>635</v>
      </c>
      <c r="O78" t="s">
        <v>638</v>
      </c>
      <c r="P78" t="s">
        <v>22</v>
      </c>
      <c r="Q78" t="s">
        <v>639</v>
      </c>
      <c r="R78" t="s">
        <v>636</v>
      </c>
      <c r="S78" t="s">
        <v>12745</v>
      </c>
      <c r="T78" t="s">
        <v>12744</v>
      </c>
    </row>
    <row r="79" spans="1:20" x14ac:dyDescent="0.25">
      <c r="A79" t="s">
        <v>23</v>
      </c>
      <c r="B79" t="s">
        <v>24</v>
      </c>
      <c r="C79">
        <v>50</v>
      </c>
      <c r="D79">
        <v>1</v>
      </c>
      <c r="E79" t="s">
        <v>12743</v>
      </c>
      <c r="F79">
        <v>99.99</v>
      </c>
      <c r="G79">
        <v>0</v>
      </c>
      <c r="H79" t="s">
        <v>661</v>
      </c>
      <c r="I79" t="s">
        <v>6574</v>
      </c>
      <c r="J79" t="s">
        <v>643</v>
      </c>
      <c r="K79" t="s">
        <v>635</v>
      </c>
      <c r="L79" t="s">
        <v>636</v>
      </c>
      <c r="M79" t="s">
        <v>12744</v>
      </c>
      <c r="N79" t="s">
        <v>635</v>
      </c>
      <c r="O79" t="s">
        <v>638</v>
      </c>
      <c r="P79" t="s">
        <v>22</v>
      </c>
      <c r="Q79" t="s">
        <v>639</v>
      </c>
      <c r="R79" t="s">
        <v>636</v>
      </c>
      <c r="S79" t="s">
        <v>12745</v>
      </c>
      <c r="T79" t="s">
        <v>12744</v>
      </c>
    </row>
    <row r="80" spans="1:20" x14ac:dyDescent="0.25">
      <c r="A80" t="s">
        <v>25</v>
      </c>
      <c r="B80" t="s">
        <v>26</v>
      </c>
      <c r="C80">
        <v>50</v>
      </c>
      <c r="D80">
        <v>1</v>
      </c>
      <c r="E80" t="s">
        <v>12743</v>
      </c>
      <c r="F80">
        <v>99.99</v>
      </c>
      <c r="G80">
        <v>0</v>
      </c>
      <c r="H80" t="s">
        <v>661</v>
      </c>
      <c r="I80" t="s">
        <v>6574</v>
      </c>
      <c r="J80" t="s">
        <v>643</v>
      </c>
      <c r="K80" t="s">
        <v>635</v>
      </c>
      <c r="L80" t="s">
        <v>636</v>
      </c>
      <c r="M80" t="s">
        <v>12744</v>
      </c>
      <c r="N80" t="s">
        <v>635</v>
      </c>
      <c r="O80" t="s">
        <v>638</v>
      </c>
      <c r="P80" t="s">
        <v>22</v>
      </c>
      <c r="Q80" t="s">
        <v>639</v>
      </c>
      <c r="R80" t="s">
        <v>636</v>
      </c>
      <c r="S80" t="s">
        <v>12745</v>
      </c>
      <c r="T80" t="s">
        <v>12744</v>
      </c>
    </row>
    <row r="81" spans="1:20" x14ac:dyDescent="0.25">
      <c r="A81" t="s">
        <v>20</v>
      </c>
      <c r="B81" t="s">
        <v>21</v>
      </c>
      <c r="C81">
        <v>60</v>
      </c>
      <c r="D81">
        <v>2</v>
      </c>
      <c r="E81" t="s">
        <v>12746</v>
      </c>
      <c r="F81">
        <v>179.75</v>
      </c>
      <c r="G81">
        <v>0</v>
      </c>
      <c r="H81" t="s">
        <v>661</v>
      </c>
      <c r="I81" t="s">
        <v>12747</v>
      </c>
      <c r="J81" t="s">
        <v>2794</v>
      </c>
      <c r="K81" t="s">
        <v>635</v>
      </c>
      <c r="L81" t="s">
        <v>636</v>
      </c>
      <c r="M81" t="s">
        <v>12748</v>
      </c>
      <c r="N81" t="s">
        <v>635</v>
      </c>
      <c r="O81" t="s">
        <v>638</v>
      </c>
      <c r="P81" t="s">
        <v>22</v>
      </c>
      <c r="Q81" t="s">
        <v>639</v>
      </c>
      <c r="R81" t="s">
        <v>636</v>
      </c>
      <c r="S81" t="s">
        <v>12749</v>
      </c>
      <c r="T81" t="s">
        <v>12748</v>
      </c>
    </row>
    <row r="82" spans="1:20" x14ac:dyDescent="0.25">
      <c r="A82" t="s">
        <v>39</v>
      </c>
      <c r="B82" t="s">
        <v>44</v>
      </c>
      <c r="C82">
        <v>76</v>
      </c>
      <c r="D82">
        <v>3</v>
      </c>
      <c r="E82" t="s">
        <v>12750</v>
      </c>
      <c r="F82">
        <v>516</v>
      </c>
      <c r="G82">
        <v>0</v>
      </c>
      <c r="H82" t="s">
        <v>647</v>
      </c>
      <c r="I82" t="s">
        <v>5371</v>
      </c>
      <c r="J82" t="s">
        <v>5372</v>
      </c>
      <c r="K82" t="s">
        <v>5373</v>
      </c>
      <c r="L82" t="s">
        <v>962</v>
      </c>
      <c r="M82" t="s">
        <v>12751</v>
      </c>
      <c r="N82" t="s">
        <v>635</v>
      </c>
      <c r="O82" t="s">
        <v>653</v>
      </c>
      <c r="P82" t="s">
        <v>43</v>
      </c>
      <c r="Q82" t="s">
        <v>654</v>
      </c>
      <c r="R82" t="s">
        <v>636</v>
      </c>
      <c r="S82" t="s">
        <v>12752</v>
      </c>
      <c r="T82" t="s">
        <v>12748</v>
      </c>
    </row>
    <row r="83" spans="1:20" x14ac:dyDescent="0.25">
      <c r="A83" t="s">
        <v>23</v>
      </c>
      <c r="B83" t="s">
        <v>24</v>
      </c>
      <c r="C83">
        <v>60</v>
      </c>
      <c r="D83">
        <v>2</v>
      </c>
      <c r="E83" t="s">
        <v>12746</v>
      </c>
      <c r="F83">
        <v>179.75</v>
      </c>
      <c r="G83">
        <v>0</v>
      </c>
      <c r="H83" t="s">
        <v>661</v>
      </c>
      <c r="I83" t="s">
        <v>12747</v>
      </c>
      <c r="J83" t="s">
        <v>2794</v>
      </c>
      <c r="K83" t="s">
        <v>635</v>
      </c>
      <c r="L83" t="s">
        <v>636</v>
      </c>
      <c r="M83" t="s">
        <v>12748</v>
      </c>
      <c r="N83" t="s">
        <v>635</v>
      </c>
      <c r="O83" t="s">
        <v>638</v>
      </c>
      <c r="P83" t="s">
        <v>22</v>
      </c>
      <c r="Q83" t="s">
        <v>639</v>
      </c>
      <c r="R83" t="s">
        <v>636</v>
      </c>
      <c r="S83" t="s">
        <v>12749</v>
      </c>
      <c r="T83" t="s">
        <v>12748</v>
      </c>
    </row>
    <row r="84" spans="1:20" x14ac:dyDescent="0.25">
      <c r="A84" t="s">
        <v>25</v>
      </c>
      <c r="B84" t="s">
        <v>26</v>
      </c>
      <c r="C84">
        <v>60</v>
      </c>
      <c r="D84">
        <v>2</v>
      </c>
      <c r="E84" t="s">
        <v>12746</v>
      </c>
      <c r="F84">
        <v>179.75</v>
      </c>
      <c r="G84">
        <v>0</v>
      </c>
      <c r="H84" t="s">
        <v>661</v>
      </c>
      <c r="I84" t="s">
        <v>12747</v>
      </c>
      <c r="J84" t="s">
        <v>2794</v>
      </c>
      <c r="K84" t="s">
        <v>635</v>
      </c>
      <c r="L84" t="s">
        <v>636</v>
      </c>
      <c r="M84" t="s">
        <v>12748</v>
      </c>
      <c r="N84" t="s">
        <v>635</v>
      </c>
      <c r="O84" t="s">
        <v>638</v>
      </c>
      <c r="P84" t="s">
        <v>22</v>
      </c>
      <c r="Q84" t="s">
        <v>639</v>
      </c>
      <c r="R84" t="s">
        <v>636</v>
      </c>
      <c r="S84" t="s">
        <v>12749</v>
      </c>
      <c r="T84" t="s">
        <v>12748</v>
      </c>
    </row>
    <row r="85" spans="1:20" x14ac:dyDescent="0.25">
      <c r="A85" t="s">
        <v>39</v>
      </c>
      <c r="B85" t="s">
        <v>44</v>
      </c>
      <c r="C85">
        <v>72</v>
      </c>
      <c r="D85">
        <v>4</v>
      </c>
      <c r="E85" t="s">
        <v>12750</v>
      </c>
      <c r="F85">
        <v>516</v>
      </c>
      <c r="G85">
        <v>0</v>
      </c>
      <c r="H85" t="s">
        <v>647</v>
      </c>
      <c r="I85" t="s">
        <v>5371</v>
      </c>
      <c r="J85" t="s">
        <v>5372</v>
      </c>
      <c r="K85" t="s">
        <v>5373</v>
      </c>
      <c r="L85" t="s">
        <v>962</v>
      </c>
      <c r="M85" t="s">
        <v>12751</v>
      </c>
      <c r="N85" t="s">
        <v>635</v>
      </c>
      <c r="O85" t="s">
        <v>653</v>
      </c>
      <c r="P85" t="s">
        <v>43</v>
      </c>
      <c r="Q85" t="s">
        <v>654</v>
      </c>
      <c r="R85" t="s">
        <v>636</v>
      </c>
      <c r="S85" t="s">
        <v>12752</v>
      </c>
      <c r="T85" t="s">
        <v>12748</v>
      </c>
    </row>
    <row r="86" spans="1:20" x14ac:dyDescent="0.25">
      <c r="A86" t="s">
        <v>31</v>
      </c>
      <c r="B86" t="s">
        <v>32</v>
      </c>
      <c r="C86">
        <v>54.5</v>
      </c>
      <c r="D86">
        <v>2</v>
      </c>
      <c r="E86" t="s">
        <v>12753</v>
      </c>
      <c r="F86">
        <v>83</v>
      </c>
      <c r="G86">
        <v>7</v>
      </c>
      <c r="H86" t="s">
        <v>647</v>
      </c>
      <c r="I86" t="s">
        <v>12754</v>
      </c>
      <c r="J86" t="s">
        <v>12755</v>
      </c>
      <c r="K86" t="s">
        <v>10090</v>
      </c>
      <c r="L86" t="s">
        <v>12756</v>
      </c>
      <c r="M86" t="s">
        <v>12748</v>
      </c>
      <c r="N86" t="s">
        <v>635</v>
      </c>
      <c r="O86" t="s">
        <v>706</v>
      </c>
      <c r="P86" t="s">
        <v>40</v>
      </c>
      <c r="Q86" t="s">
        <v>707</v>
      </c>
      <c r="R86" t="s">
        <v>636</v>
      </c>
      <c r="S86" t="s">
        <v>12757</v>
      </c>
      <c r="T86" t="s">
        <v>12748</v>
      </c>
    </row>
    <row r="87" spans="1:20" x14ac:dyDescent="0.25">
      <c r="A87" t="s">
        <v>20</v>
      </c>
      <c r="B87" t="s">
        <v>21</v>
      </c>
      <c r="C87">
        <v>50</v>
      </c>
      <c r="D87">
        <v>1</v>
      </c>
      <c r="E87" t="s">
        <v>12758</v>
      </c>
      <c r="F87">
        <v>100</v>
      </c>
      <c r="G87">
        <v>0</v>
      </c>
      <c r="H87" t="s">
        <v>661</v>
      </c>
      <c r="I87" t="s">
        <v>12759</v>
      </c>
      <c r="J87" t="s">
        <v>2074</v>
      </c>
      <c r="K87" t="s">
        <v>635</v>
      </c>
      <c r="L87" t="s">
        <v>636</v>
      </c>
      <c r="M87" t="s">
        <v>12760</v>
      </c>
      <c r="N87" t="s">
        <v>635</v>
      </c>
      <c r="O87" t="s">
        <v>1071</v>
      </c>
      <c r="P87" t="s">
        <v>22</v>
      </c>
      <c r="Q87" t="s">
        <v>639</v>
      </c>
      <c r="R87" t="s">
        <v>636</v>
      </c>
      <c r="S87" t="s">
        <v>12761</v>
      </c>
      <c r="T87" t="s">
        <v>12760</v>
      </c>
    </row>
    <row r="88" spans="1:20" x14ac:dyDescent="0.25">
      <c r="A88" t="s">
        <v>23</v>
      </c>
      <c r="B88" t="s">
        <v>24</v>
      </c>
      <c r="C88">
        <v>50</v>
      </c>
      <c r="D88">
        <v>1</v>
      </c>
      <c r="E88" t="s">
        <v>12758</v>
      </c>
      <c r="F88">
        <v>100</v>
      </c>
      <c r="G88">
        <v>0</v>
      </c>
      <c r="H88" t="s">
        <v>661</v>
      </c>
      <c r="I88" t="s">
        <v>12759</v>
      </c>
      <c r="J88" t="s">
        <v>2074</v>
      </c>
      <c r="K88" t="s">
        <v>635</v>
      </c>
      <c r="L88" t="s">
        <v>636</v>
      </c>
      <c r="M88" t="s">
        <v>12760</v>
      </c>
      <c r="N88" t="s">
        <v>635</v>
      </c>
      <c r="O88" t="s">
        <v>1071</v>
      </c>
      <c r="P88" t="s">
        <v>22</v>
      </c>
      <c r="Q88" t="s">
        <v>639</v>
      </c>
      <c r="R88" t="s">
        <v>636</v>
      </c>
      <c r="S88" t="s">
        <v>12761</v>
      </c>
      <c r="T88" t="s">
        <v>12760</v>
      </c>
    </row>
    <row r="89" spans="1:20" x14ac:dyDescent="0.25">
      <c r="A89" t="s">
        <v>25</v>
      </c>
      <c r="B89" t="s">
        <v>26</v>
      </c>
      <c r="C89">
        <v>50</v>
      </c>
      <c r="D89">
        <v>1</v>
      </c>
      <c r="E89" t="s">
        <v>12758</v>
      </c>
      <c r="F89">
        <v>100</v>
      </c>
      <c r="G89">
        <v>0</v>
      </c>
      <c r="H89" t="s">
        <v>661</v>
      </c>
      <c r="I89" t="s">
        <v>12759</v>
      </c>
      <c r="J89" t="s">
        <v>2074</v>
      </c>
      <c r="K89" t="s">
        <v>635</v>
      </c>
      <c r="L89" t="s">
        <v>636</v>
      </c>
      <c r="M89" t="s">
        <v>12760</v>
      </c>
      <c r="N89" t="s">
        <v>635</v>
      </c>
      <c r="O89" t="s">
        <v>1071</v>
      </c>
      <c r="P89" t="s">
        <v>22</v>
      </c>
      <c r="Q89" t="s">
        <v>639</v>
      </c>
      <c r="R89" t="s">
        <v>636</v>
      </c>
      <c r="S89" t="s">
        <v>12761</v>
      </c>
      <c r="T89" t="s">
        <v>12760</v>
      </c>
    </row>
    <row r="90" spans="1:20" x14ac:dyDescent="0.25">
      <c r="A90" t="s">
        <v>35</v>
      </c>
      <c r="B90" t="s">
        <v>36</v>
      </c>
      <c r="C90">
        <v>66.666666666666671</v>
      </c>
      <c r="D90">
        <v>3</v>
      </c>
      <c r="E90" t="s">
        <v>12762</v>
      </c>
      <c r="F90">
        <v>100</v>
      </c>
      <c r="G90">
        <v>0</v>
      </c>
      <c r="H90" t="s">
        <v>661</v>
      </c>
      <c r="I90" t="s">
        <v>12763</v>
      </c>
      <c r="J90" t="s">
        <v>782</v>
      </c>
      <c r="K90" t="s">
        <v>635</v>
      </c>
      <c r="L90" t="s">
        <v>636</v>
      </c>
      <c r="M90" t="s">
        <v>12764</v>
      </c>
      <c r="N90" t="s">
        <v>635</v>
      </c>
      <c r="O90" t="s">
        <v>668</v>
      </c>
      <c r="P90" t="s">
        <v>22</v>
      </c>
      <c r="Q90" t="s">
        <v>669</v>
      </c>
      <c r="R90" t="s">
        <v>636</v>
      </c>
      <c r="S90" t="s">
        <v>12765</v>
      </c>
      <c r="T90" t="s">
        <v>12766</v>
      </c>
    </row>
    <row r="91" spans="1:20" x14ac:dyDescent="0.25">
      <c r="A91" t="s">
        <v>164</v>
      </c>
      <c r="B91" t="s">
        <v>165</v>
      </c>
      <c r="C91">
        <v>33.333333333333336</v>
      </c>
      <c r="D91">
        <v>3</v>
      </c>
      <c r="E91" t="s">
        <v>12767</v>
      </c>
      <c r="F91">
        <v>200</v>
      </c>
      <c r="G91">
        <v>0</v>
      </c>
      <c r="H91" t="s">
        <v>661</v>
      </c>
      <c r="I91" t="s">
        <v>12763</v>
      </c>
      <c r="J91" t="s">
        <v>2074</v>
      </c>
      <c r="K91" t="s">
        <v>635</v>
      </c>
      <c r="L91" t="s">
        <v>636</v>
      </c>
      <c r="M91" t="s">
        <v>12768</v>
      </c>
      <c r="N91" t="s">
        <v>635</v>
      </c>
      <c r="O91" t="s">
        <v>668</v>
      </c>
      <c r="P91" t="s">
        <v>22</v>
      </c>
      <c r="Q91" t="s">
        <v>669</v>
      </c>
      <c r="R91" t="s">
        <v>636</v>
      </c>
      <c r="S91" t="s">
        <v>12769</v>
      </c>
      <c r="T91" t="s">
        <v>12768</v>
      </c>
    </row>
    <row r="92" spans="1:20" x14ac:dyDescent="0.25">
      <c r="A92" t="s">
        <v>20</v>
      </c>
      <c r="B92" t="s">
        <v>21</v>
      </c>
      <c r="C92">
        <v>50</v>
      </c>
      <c r="D92">
        <v>1</v>
      </c>
      <c r="E92" t="s">
        <v>12767</v>
      </c>
      <c r="F92">
        <v>200</v>
      </c>
      <c r="G92">
        <v>0</v>
      </c>
      <c r="H92" t="s">
        <v>661</v>
      </c>
      <c r="I92" t="s">
        <v>12763</v>
      </c>
      <c r="J92" t="s">
        <v>2074</v>
      </c>
      <c r="K92" t="s">
        <v>635</v>
      </c>
      <c r="L92" t="s">
        <v>636</v>
      </c>
      <c r="M92" t="s">
        <v>12768</v>
      </c>
      <c r="N92" t="s">
        <v>635</v>
      </c>
      <c r="O92" t="s">
        <v>668</v>
      </c>
      <c r="P92" t="s">
        <v>22</v>
      </c>
      <c r="Q92" t="s">
        <v>669</v>
      </c>
      <c r="R92" t="s">
        <v>636</v>
      </c>
      <c r="S92" t="s">
        <v>12769</v>
      </c>
      <c r="T92" t="s">
        <v>12768</v>
      </c>
    </row>
    <row r="93" spans="1:20" x14ac:dyDescent="0.25">
      <c r="A93" t="s">
        <v>23</v>
      </c>
      <c r="B93" t="s">
        <v>24</v>
      </c>
      <c r="C93">
        <v>50</v>
      </c>
      <c r="D93">
        <v>1</v>
      </c>
      <c r="E93" t="s">
        <v>12767</v>
      </c>
      <c r="F93">
        <v>200</v>
      </c>
      <c r="G93">
        <v>0</v>
      </c>
      <c r="H93" t="s">
        <v>661</v>
      </c>
      <c r="I93" t="s">
        <v>12763</v>
      </c>
      <c r="J93" t="s">
        <v>2074</v>
      </c>
      <c r="K93" t="s">
        <v>635</v>
      </c>
      <c r="L93" t="s">
        <v>636</v>
      </c>
      <c r="M93" t="s">
        <v>12768</v>
      </c>
      <c r="N93" t="s">
        <v>635</v>
      </c>
      <c r="O93" t="s">
        <v>668</v>
      </c>
      <c r="P93" t="s">
        <v>22</v>
      </c>
      <c r="Q93" t="s">
        <v>669</v>
      </c>
      <c r="R93" t="s">
        <v>636</v>
      </c>
      <c r="S93" t="s">
        <v>12769</v>
      </c>
      <c r="T93" t="s">
        <v>12770</v>
      </c>
    </row>
    <row r="94" spans="1:20" x14ac:dyDescent="0.25">
      <c r="A94" t="s">
        <v>25</v>
      </c>
      <c r="B94" t="s">
        <v>26</v>
      </c>
      <c r="C94">
        <v>50</v>
      </c>
      <c r="D94">
        <v>1</v>
      </c>
      <c r="E94" t="s">
        <v>12767</v>
      </c>
      <c r="F94">
        <v>200</v>
      </c>
      <c r="G94">
        <v>0</v>
      </c>
      <c r="H94" t="s">
        <v>661</v>
      </c>
      <c r="I94" t="s">
        <v>12763</v>
      </c>
      <c r="J94" t="s">
        <v>2074</v>
      </c>
      <c r="K94" t="s">
        <v>635</v>
      </c>
      <c r="L94" t="s">
        <v>636</v>
      </c>
      <c r="M94" t="s">
        <v>12768</v>
      </c>
      <c r="N94" t="s">
        <v>635</v>
      </c>
      <c r="O94" t="s">
        <v>668</v>
      </c>
      <c r="P94" t="s">
        <v>22</v>
      </c>
      <c r="Q94" t="s">
        <v>669</v>
      </c>
      <c r="R94" t="s">
        <v>636</v>
      </c>
      <c r="S94" t="s">
        <v>12769</v>
      </c>
      <c r="T94" t="s">
        <v>12770</v>
      </c>
    </row>
    <row r="95" spans="1:20" x14ac:dyDescent="0.25">
      <c r="A95" t="s">
        <v>35</v>
      </c>
      <c r="B95" t="s">
        <v>36</v>
      </c>
      <c r="C95">
        <v>66.666666666666671</v>
      </c>
      <c r="D95">
        <v>3</v>
      </c>
      <c r="E95" t="s">
        <v>12771</v>
      </c>
      <c r="F95">
        <v>100</v>
      </c>
      <c r="G95">
        <v>0</v>
      </c>
      <c r="H95" t="s">
        <v>661</v>
      </c>
      <c r="I95" t="s">
        <v>12772</v>
      </c>
      <c r="J95" t="s">
        <v>643</v>
      </c>
      <c r="K95" t="s">
        <v>635</v>
      </c>
      <c r="L95" t="s">
        <v>636</v>
      </c>
      <c r="M95" t="s">
        <v>12773</v>
      </c>
      <c r="N95" t="s">
        <v>635</v>
      </c>
      <c r="O95" t="s">
        <v>668</v>
      </c>
      <c r="P95" t="s">
        <v>22</v>
      </c>
      <c r="Q95" t="s">
        <v>669</v>
      </c>
      <c r="R95" t="s">
        <v>636</v>
      </c>
      <c r="S95" t="s">
        <v>12774</v>
      </c>
      <c r="T95" t="s">
        <v>12773</v>
      </c>
    </row>
    <row r="96" spans="1:20" x14ac:dyDescent="0.25">
      <c r="A96" t="s">
        <v>35</v>
      </c>
      <c r="B96" t="s">
        <v>36</v>
      </c>
      <c r="C96">
        <v>66.666666666666671</v>
      </c>
      <c r="D96">
        <v>3</v>
      </c>
      <c r="E96" t="s">
        <v>12775</v>
      </c>
      <c r="F96">
        <v>100</v>
      </c>
      <c r="G96">
        <v>0</v>
      </c>
      <c r="H96" t="s">
        <v>661</v>
      </c>
      <c r="I96" t="s">
        <v>12776</v>
      </c>
      <c r="J96" t="s">
        <v>823</v>
      </c>
      <c r="K96" t="s">
        <v>635</v>
      </c>
      <c r="L96" t="s">
        <v>636</v>
      </c>
      <c r="M96" t="s">
        <v>12773</v>
      </c>
      <c r="N96" t="s">
        <v>635</v>
      </c>
      <c r="O96" t="s">
        <v>638</v>
      </c>
      <c r="P96" t="s">
        <v>22</v>
      </c>
      <c r="Q96" t="s">
        <v>639</v>
      </c>
      <c r="R96" t="s">
        <v>636</v>
      </c>
      <c r="S96" t="s">
        <v>12777</v>
      </c>
      <c r="T96" t="s">
        <v>12773</v>
      </c>
    </row>
    <row r="97" spans="1:20" x14ac:dyDescent="0.25">
      <c r="A97" t="s">
        <v>164</v>
      </c>
      <c r="B97" t="s">
        <v>165</v>
      </c>
      <c r="C97">
        <v>33.333333333333336</v>
      </c>
      <c r="D97">
        <v>3</v>
      </c>
      <c r="E97" t="s">
        <v>12778</v>
      </c>
      <c r="F97">
        <v>100</v>
      </c>
      <c r="G97">
        <v>0</v>
      </c>
      <c r="H97" t="s">
        <v>661</v>
      </c>
      <c r="I97" t="s">
        <v>12779</v>
      </c>
      <c r="J97" t="s">
        <v>711</v>
      </c>
      <c r="K97" t="s">
        <v>635</v>
      </c>
      <c r="L97" t="s">
        <v>636</v>
      </c>
      <c r="M97" t="s">
        <v>12780</v>
      </c>
      <c r="N97" t="s">
        <v>635</v>
      </c>
      <c r="O97" t="s">
        <v>638</v>
      </c>
      <c r="P97" t="s">
        <v>22</v>
      </c>
      <c r="Q97" t="s">
        <v>639</v>
      </c>
      <c r="R97" t="s">
        <v>636</v>
      </c>
      <c r="S97" t="s">
        <v>635</v>
      </c>
      <c r="T97" t="s">
        <v>12780</v>
      </c>
    </row>
    <row r="98" spans="1:20" x14ac:dyDescent="0.25">
      <c r="A98" t="s">
        <v>35</v>
      </c>
      <c r="B98" t="s">
        <v>36</v>
      </c>
      <c r="C98">
        <v>66.666666666666671</v>
      </c>
      <c r="D98">
        <v>3</v>
      </c>
      <c r="E98" t="s">
        <v>12781</v>
      </c>
      <c r="F98">
        <v>100</v>
      </c>
      <c r="G98">
        <v>0</v>
      </c>
      <c r="H98" t="s">
        <v>661</v>
      </c>
      <c r="I98" t="s">
        <v>12782</v>
      </c>
      <c r="J98" t="s">
        <v>643</v>
      </c>
      <c r="K98" t="s">
        <v>635</v>
      </c>
      <c r="L98" t="s">
        <v>636</v>
      </c>
      <c r="M98" t="s">
        <v>12783</v>
      </c>
      <c r="N98" t="s">
        <v>635</v>
      </c>
      <c r="O98" t="s">
        <v>638</v>
      </c>
      <c r="P98" t="s">
        <v>22</v>
      </c>
      <c r="Q98" t="s">
        <v>639</v>
      </c>
      <c r="R98" t="s">
        <v>636</v>
      </c>
      <c r="S98" t="s">
        <v>12784</v>
      </c>
      <c r="T98" t="s">
        <v>12783</v>
      </c>
    </row>
    <row r="99" spans="1:20" x14ac:dyDescent="0.25">
      <c r="A99" t="s">
        <v>35</v>
      </c>
      <c r="B99" t="s">
        <v>36</v>
      </c>
      <c r="C99">
        <v>66.666666666666671</v>
      </c>
      <c r="D99">
        <v>3</v>
      </c>
      <c r="E99" t="s">
        <v>12785</v>
      </c>
      <c r="F99">
        <v>200</v>
      </c>
      <c r="G99">
        <v>0</v>
      </c>
      <c r="H99" t="s">
        <v>661</v>
      </c>
      <c r="I99" t="s">
        <v>12786</v>
      </c>
      <c r="J99" t="s">
        <v>869</v>
      </c>
      <c r="K99" t="s">
        <v>635</v>
      </c>
      <c r="L99" t="s">
        <v>636</v>
      </c>
      <c r="M99" t="s">
        <v>12787</v>
      </c>
      <c r="N99" t="s">
        <v>635</v>
      </c>
      <c r="O99" t="s">
        <v>668</v>
      </c>
      <c r="P99" t="s">
        <v>22</v>
      </c>
      <c r="Q99" t="s">
        <v>669</v>
      </c>
      <c r="R99" t="s">
        <v>636</v>
      </c>
      <c r="S99" t="s">
        <v>12788</v>
      </c>
      <c r="T99" t="s">
        <v>12787</v>
      </c>
    </row>
    <row r="100" spans="1:20" x14ac:dyDescent="0.25">
      <c r="A100" t="s">
        <v>37</v>
      </c>
      <c r="B100" t="s">
        <v>38</v>
      </c>
      <c r="C100">
        <v>66.666666666666671</v>
      </c>
      <c r="D100">
        <v>3</v>
      </c>
      <c r="E100" t="s">
        <v>12785</v>
      </c>
      <c r="F100">
        <v>200</v>
      </c>
      <c r="G100">
        <v>0</v>
      </c>
      <c r="H100" t="s">
        <v>661</v>
      </c>
      <c r="I100" t="s">
        <v>12786</v>
      </c>
      <c r="J100" t="s">
        <v>869</v>
      </c>
      <c r="K100" t="s">
        <v>635</v>
      </c>
      <c r="L100" t="s">
        <v>636</v>
      </c>
      <c r="M100" t="s">
        <v>12787</v>
      </c>
      <c r="N100" t="s">
        <v>635</v>
      </c>
      <c r="O100" t="s">
        <v>668</v>
      </c>
      <c r="P100" t="s">
        <v>22</v>
      </c>
      <c r="Q100" t="s">
        <v>669</v>
      </c>
      <c r="R100" t="s">
        <v>636</v>
      </c>
      <c r="S100" t="s">
        <v>12788</v>
      </c>
      <c r="T100" t="s">
        <v>12787</v>
      </c>
    </row>
    <row r="101" spans="1:20" x14ac:dyDescent="0.25">
      <c r="A101" t="s">
        <v>37</v>
      </c>
      <c r="B101" t="s">
        <v>38</v>
      </c>
      <c r="C101">
        <v>66.666666666666671</v>
      </c>
      <c r="D101">
        <v>3</v>
      </c>
      <c r="E101" t="s">
        <v>12789</v>
      </c>
      <c r="F101">
        <v>100</v>
      </c>
      <c r="G101">
        <v>0</v>
      </c>
      <c r="H101" t="s">
        <v>661</v>
      </c>
      <c r="I101" t="s">
        <v>12790</v>
      </c>
      <c r="J101" t="s">
        <v>742</v>
      </c>
      <c r="K101" t="s">
        <v>635</v>
      </c>
      <c r="L101" t="s">
        <v>636</v>
      </c>
      <c r="M101" t="s">
        <v>12791</v>
      </c>
      <c r="N101" t="s">
        <v>635</v>
      </c>
      <c r="O101" t="s">
        <v>638</v>
      </c>
      <c r="P101" t="s">
        <v>22</v>
      </c>
      <c r="Q101" t="s">
        <v>639</v>
      </c>
      <c r="R101" t="s">
        <v>636</v>
      </c>
      <c r="S101" t="s">
        <v>12792</v>
      </c>
      <c r="T101" t="s">
        <v>12791</v>
      </c>
    </row>
    <row r="102" spans="1:20" x14ac:dyDescent="0.25">
      <c r="A102" t="s">
        <v>164</v>
      </c>
      <c r="B102" t="s">
        <v>165</v>
      </c>
      <c r="C102">
        <v>33.333333333333336</v>
      </c>
      <c r="D102">
        <v>6</v>
      </c>
      <c r="E102" t="s">
        <v>12793</v>
      </c>
      <c r="F102">
        <v>200</v>
      </c>
      <c r="G102">
        <v>0</v>
      </c>
      <c r="H102" t="s">
        <v>661</v>
      </c>
      <c r="I102" t="s">
        <v>12794</v>
      </c>
      <c r="J102" t="s">
        <v>2242</v>
      </c>
      <c r="K102" t="s">
        <v>635</v>
      </c>
      <c r="L102" t="s">
        <v>636</v>
      </c>
      <c r="M102" t="s">
        <v>12795</v>
      </c>
      <c r="N102" t="s">
        <v>635</v>
      </c>
      <c r="O102" t="s">
        <v>638</v>
      </c>
      <c r="P102" t="s">
        <v>22</v>
      </c>
      <c r="Q102" t="s">
        <v>639</v>
      </c>
      <c r="R102" t="s">
        <v>636</v>
      </c>
      <c r="S102" t="s">
        <v>635</v>
      </c>
      <c r="T102" t="s">
        <v>12795</v>
      </c>
    </row>
    <row r="103" spans="1:20" x14ac:dyDescent="0.25">
      <c r="A103" t="s">
        <v>20</v>
      </c>
      <c r="B103" t="s">
        <v>21</v>
      </c>
      <c r="C103">
        <v>50</v>
      </c>
      <c r="D103">
        <v>1</v>
      </c>
      <c r="E103" t="s">
        <v>12796</v>
      </c>
      <c r="F103">
        <v>100</v>
      </c>
      <c r="G103">
        <v>0</v>
      </c>
      <c r="H103" t="s">
        <v>661</v>
      </c>
      <c r="I103" t="s">
        <v>12797</v>
      </c>
      <c r="J103" t="s">
        <v>727</v>
      </c>
      <c r="K103" t="s">
        <v>635</v>
      </c>
      <c r="L103" t="s">
        <v>636</v>
      </c>
      <c r="M103" t="s">
        <v>12795</v>
      </c>
      <c r="N103" t="s">
        <v>635</v>
      </c>
      <c r="O103" t="s">
        <v>638</v>
      </c>
      <c r="P103" t="s">
        <v>22</v>
      </c>
      <c r="Q103" t="s">
        <v>639</v>
      </c>
      <c r="R103" t="s">
        <v>636</v>
      </c>
      <c r="S103" t="s">
        <v>12798</v>
      </c>
      <c r="T103" t="s">
        <v>12795</v>
      </c>
    </row>
    <row r="104" spans="1:20" x14ac:dyDescent="0.25">
      <c r="A104" t="s">
        <v>23</v>
      </c>
      <c r="B104" t="s">
        <v>24</v>
      </c>
      <c r="C104">
        <v>50</v>
      </c>
      <c r="D104">
        <v>1</v>
      </c>
      <c r="E104" t="s">
        <v>12796</v>
      </c>
      <c r="F104">
        <v>100</v>
      </c>
      <c r="G104">
        <v>0</v>
      </c>
      <c r="H104" t="s">
        <v>661</v>
      </c>
      <c r="I104" t="s">
        <v>12797</v>
      </c>
      <c r="J104" t="s">
        <v>727</v>
      </c>
      <c r="K104" t="s">
        <v>635</v>
      </c>
      <c r="L104" t="s">
        <v>636</v>
      </c>
      <c r="M104" t="s">
        <v>12795</v>
      </c>
      <c r="N104" t="s">
        <v>635</v>
      </c>
      <c r="O104" t="s">
        <v>638</v>
      </c>
      <c r="P104" t="s">
        <v>22</v>
      </c>
      <c r="Q104" t="s">
        <v>639</v>
      </c>
      <c r="R104" t="s">
        <v>636</v>
      </c>
      <c r="S104" t="s">
        <v>12798</v>
      </c>
      <c r="T104" t="s">
        <v>12795</v>
      </c>
    </row>
    <row r="105" spans="1:20" x14ac:dyDescent="0.25">
      <c r="A105" t="s">
        <v>25</v>
      </c>
      <c r="B105" t="s">
        <v>26</v>
      </c>
      <c r="C105">
        <v>50</v>
      </c>
      <c r="D105">
        <v>1</v>
      </c>
      <c r="E105" t="s">
        <v>12796</v>
      </c>
      <c r="F105">
        <v>100</v>
      </c>
      <c r="G105">
        <v>0</v>
      </c>
      <c r="H105" t="s">
        <v>661</v>
      </c>
      <c r="I105" t="s">
        <v>12797</v>
      </c>
      <c r="J105" t="s">
        <v>727</v>
      </c>
      <c r="K105" t="s">
        <v>635</v>
      </c>
      <c r="L105" t="s">
        <v>636</v>
      </c>
      <c r="M105" t="s">
        <v>12795</v>
      </c>
      <c r="N105" t="s">
        <v>635</v>
      </c>
      <c r="O105" t="s">
        <v>638</v>
      </c>
      <c r="P105" t="s">
        <v>22</v>
      </c>
      <c r="Q105" t="s">
        <v>639</v>
      </c>
      <c r="R105" t="s">
        <v>636</v>
      </c>
      <c r="S105" t="s">
        <v>12798</v>
      </c>
      <c r="T105" t="s">
        <v>12795</v>
      </c>
    </row>
    <row r="106" spans="1:20" x14ac:dyDescent="0.25">
      <c r="A106" t="s">
        <v>164</v>
      </c>
      <c r="B106" t="s">
        <v>165</v>
      </c>
      <c r="C106">
        <v>33.333333333333336</v>
      </c>
      <c r="D106">
        <v>3</v>
      </c>
      <c r="E106" t="s">
        <v>12799</v>
      </c>
      <c r="F106">
        <v>100</v>
      </c>
      <c r="G106">
        <v>0</v>
      </c>
      <c r="H106" t="s">
        <v>661</v>
      </c>
      <c r="I106" t="s">
        <v>12800</v>
      </c>
      <c r="J106" t="s">
        <v>1105</v>
      </c>
      <c r="K106" t="s">
        <v>635</v>
      </c>
      <c r="L106" t="s">
        <v>636</v>
      </c>
      <c r="M106" t="s">
        <v>12795</v>
      </c>
      <c r="N106" t="s">
        <v>635</v>
      </c>
      <c r="O106" t="s">
        <v>668</v>
      </c>
      <c r="P106" t="s">
        <v>22</v>
      </c>
      <c r="Q106" t="s">
        <v>669</v>
      </c>
      <c r="R106" t="s">
        <v>12801</v>
      </c>
      <c r="S106" t="s">
        <v>12802</v>
      </c>
      <c r="T106" t="s">
        <v>12795</v>
      </c>
    </row>
    <row r="107" spans="1:20" x14ac:dyDescent="0.25">
      <c r="A107" t="s">
        <v>20</v>
      </c>
      <c r="B107" t="s">
        <v>21</v>
      </c>
      <c r="C107">
        <v>50</v>
      </c>
      <c r="D107">
        <v>1</v>
      </c>
      <c r="E107" t="s">
        <v>12803</v>
      </c>
      <c r="F107">
        <v>100</v>
      </c>
      <c r="G107">
        <v>0</v>
      </c>
      <c r="H107" t="s">
        <v>632</v>
      </c>
      <c r="I107" t="s">
        <v>12804</v>
      </c>
      <c r="J107" t="s">
        <v>776</v>
      </c>
      <c r="K107" t="s">
        <v>635</v>
      </c>
      <c r="L107" t="s">
        <v>636</v>
      </c>
      <c r="M107" t="s">
        <v>12795</v>
      </c>
      <c r="N107" t="s">
        <v>635</v>
      </c>
      <c r="O107" t="s">
        <v>668</v>
      </c>
      <c r="P107" t="s">
        <v>22</v>
      </c>
      <c r="Q107" t="s">
        <v>669</v>
      </c>
      <c r="R107" t="s">
        <v>636</v>
      </c>
      <c r="S107" t="s">
        <v>12805</v>
      </c>
      <c r="T107" t="s">
        <v>12795</v>
      </c>
    </row>
    <row r="108" spans="1:20" x14ac:dyDescent="0.25">
      <c r="A108" t="s">
        <v>23</v>
      </c>
      <c r="B108" t="s">
        <v>24</v>
      </c>
      <c r="C108">
        <v>50</v>
      </c>
      <c r="D108">
        <v>1</v>
      </c>
      <c r="E108" t="s">
        <v>12803</v>
      </c>
      <c r="F108">
        <v>100</v>
      </c>
      <c r="G108">
        <v>0</v>
      </c>
      <c r="H108" t="s">
        <v>632</v>
      </c>
      <c r="I108" t="s">
        <v>12804</v>
      </c>
      <c r="J108" t="s">
        <v>776</v>
      </c>
      <c r="K108" t="s">
        <v>635</v>
      </c>
      <c r="L108" t="s">
        <v>636</v>
      </c>
      <c r="M108" t="s">
        <v>12795</v>
      </c>
      <c r="N108" t="s">
        <v>635</v>
      </c>
      <c r="O108" t="s">
        <v>668</v>
      </c>
      <c r="P108" t="s">
        <v>22</v>
      </c>
      <c r="Q108" t="s">
        <v>669</v>
      </c>
      <c r="R108" t="s">
        <v>636</v>
      </c>
      <c r="S108" t="s">
        <v>12805</v>
      </c>
      <c r="T108" t="s">
        <v>12795</v>
      </c>
    </row>
    <row r="109" spans="1:20" x14ac:dyDescent="0.25">
      <c r="A109" t="s">
        <v>25</v>
      </c>
      <c r="B109" t="s">
        <v>26</v>
      </c>
      <c r="C109">
        <v>50</v>
      </c>
      <c r="D109">
        <v>1</v>
      </c>
      <c r="E109" t="s">
        <v>12803</v>
      </c>
      <c r="F109">
        <v>100</v>
      </c>
      <c r="G109">
        <v>0</v>
      </c>
      <c r="H109" t="s">
        <v>632</v>
      </c>
      <c r="I109" t="s">
        <v>12804</v>
      </c>
      <c r="J109" t="s">
        <v>776</v>
      </c>
      <c r="K109" t="s">
        <v>635</v>
      </c>
      <c r="L109" t="s">
        <v>636</v>
      </c>
      <c r="M109" t="s">
        <v>12795</v>
      </c>
      <c r="N109" t="s">
        <v>635</v>
      </c>
      <c r="O109" t="s">
        <v>668</v>
      </c>
      <c r="P109" t="s">
        <v>22</v>
      </c>
      <c r="Q109" t="s">
        <v>669</v>
      </c>
      <c r="R109" t="s">
        <v>636</v>
      </c>
      <c r="S109" t="s">
        <v>12805</v>
      </c>
      <c r="T109" t="s">
        <v>12795</v>
      </c>
    </row>
    <row r="110" spans="1:20" x14ac:dyDescent="0.25">
      <c r="A110" t="s">
        <v>164</v>
      </c>
      <c r="B110" t="s">
        <v>165</v>
      </c>
      <c r="C110">
        <v>33.333333333333336</v>
      </c>
      <c r="D110">
        <v>3</v>
      </c>
      <c r="E110" t="s">
        <v>12806</v>
      </c>
      <c r="F110">
        <v>100</v>
      </c>
      <c r="G110">
        <v>0</v>
      </c>
      <c r="H110" t="s">
        <v>661</v>
      </c>
      <c r="I110" t="s">
        <v>6738</v>
      </c>
      <c r="J110" t="s">
        <v>1105</v>
      </c>
      <c r="K110" t="s">
        <v>635</v>
      </c>
      <c r="L110" t="s">
        <v>636</v>
      </c>
      <c r="M110" t="s">
        <v>12807</v>
      </c>
      <c r="N110" t="s">
        <v>635</v>
      </c>
      <c r="O110" t="s">
        <v>638</v>
      </c>
      <c r="P110" t="s">
        <v>22</v>
      </c>
      <c r="Q110" t="s">
        <v>639</v>
      </c>
      <c r="R110" t="s">
        <v>636</v>
      </c>
      <c r="S110" t="s">
        <v>635</v>
      </c>
      <c r="T110" t="s">
        <v>12807</v>
      </c>
    </row>
    <row r="111" spans="1:20" x14ac:dyDescent="0.25">
      <c r="A111" t="s">
        <v>164</v>
      </c>
      <c r="B111" t="s">
        <v>165</v>
      </c>
      <c r="C111">
        <v>33.333333333333336</v>
      </c>
      <c r="D111">
        <v>3</v>
      </c>
      <c r="E111" t="s">
        <v>12808</v>
      </c>
      <c r="F111">
        <v>100</v>
      </c>
      <c r="G111">
        <v>0</v>
      </c>
      <c r="H111" t="s">
        <v>661</v>
      </c>
      <c r="I111" t="s">
        <v>12809</v>
      </c>
      <c r="J111" t="s">
        <v>797</v>
      </c>
      <c r="K111" t="s">
        <v>635</v>
      </c>
      <c r="L111" t="s">
        <v>636</v>
      </c>
      <c r="M111" t="s">
        <v>12810</v>
      </c>
      <c r="N111" t="s">
        <v>635</v>
      </c>
      <c r="O111" t="s">
        <v>638</v>
      </c>
      <c r="P111" t="s">
        <v>22</v>
      </c>
      <c r="Q111" t="s">
        <v>639</v>
      </c>
      <c r="R111" t="s">
        <v>636</v>
      </c>
      <c r="S111" t="s">
        <v>635</v>
      </c>
      <c r="T111" t="s">
        <v>12810</v>
      </c>
    </row>
    <row r="112" spans="1:20" x14ac:dyDescent="0.25">
      <c r="A112" t="s">
        <v>39</v>
      </c>
      <c r="B112" t="s">
        <v>1715</v>
      </c>
      <c r="C112">
        <v>60</v>
      </c>
      <c r="D112">
        <v>1</v>
      </c>
      <c r="E112" t="s">
        <v>12811</v>
      </c>
      <c r="F112">
        <v>67</v>
      </c>
      <c r="G112">
        <v>7</v>
      </c>
      <c r="H112" t="s">
        <v>647</v>
      </c>
      <c r="I112" t="s">
        <v>12812</v>
      </c>
      <c r="J112" t="s">
        <v>12813</v>
      </c>
      <c r="K112" t="s">
        <v>1265</v>
      </c>
      <c r="L112" t="s">
        <v>12814</v>
      </c>
      <c r="M112" t="s">
        <v>12815</v>
      </c>
      <c r="N112" t="s">
        <v>635</v>
      </c>
      <c r="O112" t="s">
        <v>706</v>
      </c>
      <c r="P112" t="s">
        <v>40</v>
      </c>
      <c r="Q112" t="s">
        <v>707</v>
      </c>
      <c r="R112" t="s">
        <v>636</v>
      </c>
      <c r="S112" t="s">
        <v>12816</v>
      </c>
      <c r="T112" t="s">
        <v>12815</v>
      </c>
    </row>
    <row r="113" spans="1:20" x14ac:dyDescent="0.25">
      <c r="A113" t="s">
        <v>164</v>
      </c>
      <c r="B113" t="s">
        <v>165</v>
      </c>
      <c r="C113">
        <v>49</v>
      </c>
      <c r="D113">
        <v>1</v>
      </c>
      <c r="E113" t="s">
        <v>12817</v>
      </c>
      <c r="F113">
        <v>126</v>
      </c>
      <c r="G113">
        <v>0</v>
      </c>
      <c r="H113" t="s">
        <v>647</v>
      </c>
      <c r="I113" t="s">
        <v>12818</v>
      </c>
      <c r="J113" t="s">
        <v>12819</v>
      </c>
      <c r="K113" t="s">
        <v>12820</v>
      </c>
      <c r="L113" t="s">
        <v>2220</v>
      </c>
      <c r="M113" t="s">
        <v>12821</v>
      </c>
      <c r="N113" t="s">
        <v>635</v>
      </c>
      <c r="O113" t="s">
        <v>653</v>
      </c>
      <c r="P113" t="s">
        <v>43</v>
      </c>
      <c r="Q113" t="s">
        <v>654</v>
      </c>
      <c r="R113" t="s">
        <v>636</v>
      </c>
      <c r="S113" t="s">
        <v>12822</v>
      </c>
      <c r="T113" t="s">
        <v>12821</v>
      </c>
    </row>
    <row r="114" spans="1:20" x14ac:dyDescent="0.25">
      <c r="A114" t="s">
        <v>39</v>
      </c>
      <c r="B114" t="s">
        <v>44</v>
      </c>
      <c r="C114">
        <v>77</v>
      </c>
      <c r="D114">
        <v>1</v>
      </c>
      <c r="E114" t="s">
        <v>12817</v>
      </c>
      <c r="F114">
        <v>126</v>
      </c>
      <c r="G114">
        <v>0</v>
      </c>
      <c r="H114" t="s">
        <v>647</v>
      </c>
      <c r="I114" t="s">
        <v>12818</v>
      </c>
      <c r="J114" t="s">
        <v>12819</v>
      </c>
      <c r="K114" t="s">
        <v>12820</v>
      </c>
      <c r="L114" t="s">
        <v>2220</v>
      </c>
      <c r="M114" t="s">
        <v>12821</v>
      </c>
      <c r="N114" t="s">
        <v>635</v>
      </c>
      <c r="O114" t="s">
        <v>653</v>
      </c>
      <c r="P114" t="s">
        <v>43</v>
      </c>
      <c r="Q114" t="s">
        <v>654</v>
      </c>
      <c r="R114" t="s">
        <v>636</v>
      </c>
      <c r="S114" t="s">
        <v>12822</v>
      </c>
      <c r="T114" t="s">
        <v>12821</v>
      </c>
    </row>
    <row r="115" spans="1:20" x14ac:dyDescent="0.25">
      <c r="A115" t="s">
        <v>20</v>
      </c>
      <c r="B115" t="s">
        <v>21</v>
      </c>
      <c r="C115">
        <v>60</v>
      </c>
      <c r="D115">
        <v>2</v>
      </c>
      <c r="E115" t="s">
        <v>12823</v>
      </c>
      <c r="F115">
        <v>178</v>
      </c>
      <c r="G115">
        <v>0</v>
      </c>
      <c r="H115" t="s">
        <v>661</v>
      </c>
      <c r="I115" t="s">
        <v>12824</v>
      </c>
      <c r="J115" t="s">
        <v>711</v>
      </c>
      <c r="K115" t="s">
        <v>635</v>
      </c>
      <c r="L115" t="s">
        <v>636</v>
      </c>
      <c r="M115" t="s">
        <v>12825</v>
      </c>
      <c r="N115" t="s">
        <v>635</v>
      </c>
      <c r="O115" t="s">
        <v>638</v>
      </c>
      <c r="P115" t="s">
        <v>22</v>
      </c>
      <c r="Q115" t="s">
        <v>639</v>
      </c>
      <c r="R115" t="s">
        <v>636</v>
      </c>
      <c r="S115" t="s">
        <v>12826</v>
      </c>
      <c r="T115" t="s">
        <v>12825</v>
      </c>
    </row>
    <row r="116" spans="1:20" x14ac:dyDescent="0.25">
      <c r="A116" t="s">
        <v>23</v>
      </c>
      <c r="B116" t="s">
        <v>24</v>
      </c>
      <c r="C116">
        <v>60</v>
      </c>
      <c r="D116">
        <v>2</v>
      </c>
      <c r="E116" t="s">
        <v>12823</v>
      </c>
      <c r="F116">
        <v>178</v>
      </c>
      <c r="G116">
        <v>0</v>
      </c>
      <c r="H116" t="s">
        <v>661</v>
      </c>
      <c r="I116" t="s">
        <v>12824</v>
      </c>
      <c r="J116" t="s">
        <v>711</v>
      </c>
      <c r="K116" t="s">
        <v>635</v>
      </c>
      <c r="L116" t="s">
        <v>636</v>
      </c>
      <c r="M116" t="s">
        <v>12825</v>
      </c>
      <c r="N116" t="s">
        <v>635</v>
      </c>
      <c r="O116" t="s">
        <v>638</v>
      </c>
      <c r="P116" t="s">
        <v>22</v>
      </c>
      <c r="Q116" t="s">
        <v>639</v>
      </c>
      <c r="R116" t="s">
        <v>636</v>
      </c>
      <c r="S116" t="s">
        <v>12826</v>
      </c>
      <c r="T116" t="s">
        <v>12825</v>
      </c>
    </row>
    <row r="117" spans="1:20" x14ac:dyDescent="0.25">
      <c r="A117" t="s">
        <v>25</v>
      </c>
      <c r="B117" t="s">
        <v>26</v>
      </c>
      <c r="C117">
        <v>60</v>
      </c>
      <c r="D117">
        <v>2</v>
      </c>
      <c r="E117" t="s">
        <v>12823</v>
      </c>
      <c r="F117">
        <v>178</v>
      </c>
      <c r="G117">
        <v>0</v>
      </c>
      <c r="H117" t="s">
        <v>661</v>
      </c>
      <c r="I117" t="s">
        <v>12824</v>
      </c>
      <c r="J117" t="s">
        <v>711</v>
      </c>
      <c r="K117" t="s">
        <v>635</v>
      </c>
      <c r="L117" t="s">
        <v>636</v>
      </c>
      <c r="M117" t="s">
        <v>12825</v>
      </c>
      <c r="N117" t="s">
        <v>635</v>
      </c>
      <c r="O117" t="s">
        <v>638</v>
      </c>
      <c r="P117" t="s">
        <v>22</v>
      </c>
      <c r="Q117" t="s">
        <v>639</v>
      </c>
      <c r="R117" t="s">
        <v>636</v>
      </c>
      <c r="S117" t="s">
        <v>12826</v>
      </c>
      <c r="T117" t="s">
        <v>12825</v>
      </c>
    </row>
    <row r="118" spans="1:20" x14ac:dyDescent="0.25">
      <c r="A118" t="s">
        <v>20</v>
      </c>
      <c r="B118" t="s">
        <v>21</v>
      </c>
      <c r="C118">
        <v>50</v>
      </c>
      <c r="D118">
        <v>2</v>
      </c>
      <c r="E118" t="s">
        <v>12827</v>
      </c>
      <c r="F118">
        <v>200</v>
      </c>
      <c r="G118">
        <v>0</v>
      </c>
      <c r="H118" t="s">
        <v>661</v>
      </c>
      <c r="I118" t="s">
        <v>12828</v>
      </c>
      <c r="J118" t="s">
        <v>687</v>
      </c>
      <c r="K118" t="s">
        <v>635</v>
      </c>
      <c r="L118" t="s">
        <v>636</v>
      </c>
      <c r="M118" t="s">
        <v>12829</v>
      </c>
      <c r="N118" t="s">
        <v>635</v>
      </c>
      <c r="O118" t="s">
        <v>1071</v>
      </c>
      <c r="P118" t="s">
        <v>22</v>
      </c>
      <c r="Q118" t="s">
        <v>639</v>
      </c>
      <c r="R118" t="s">
        <v>636</v>
      </c>
      <c r="S118" t="s">
        <v>12830</v>
      </c>
      <c r="T118" t="s">
        <v>12829</v>
      </c>
    </row>
    <row r="119" spans="1:20" x14ac:dyDescent="0.25">
      <c r="A119" t="s">
        <v>23</v>
      </c>
      <c r="B119" t="s">
        <v>24</v>
      </c>
      <c r="C119">
        <v>50</v>
      </c>
      <c r="D119">
        <v>2</v>
      </c>
      <c r="E119" t="s">
        <v>12827</v>
      </c>
      <c r="F119">
        <v>200</v>
      </c>
      <c r="G119">
        <v>0</v>
      </c>
      <c r="H119" t="s">
        <v>661</v>
      </c>
      <c r="I119" t="s">
        <v>12828</v>
      </c>
      <c r="J119" t="s">
        <v>687</v>
      </c>
      <c r="K119" t="s">
        <v>635</v>
      </c>
      <c r="L119" t="s">
        <v>636</v>
      </c>
      <c r="M119" t="s">
        <v>12829</v>
      </c>
      <c r="N119" t="s">
        <v>635</v>
      </c>
      <c r="O119" t="s">
        <v>1071</v>
      </c>
      <c r="P119" t="s">
        <v>22</v>
      </c>
      <c r="Q119" t="s">
        <v>639</v>
      </c>
      <c r="R119" t="s">
        <v>636</v>
      </c>
      <c r="S119" t="s">
        <v>12830</v>
      </c>
      <c r="T119" t="s">
        <v>12829</v>
      </c>
    </row>
    <row r="120" spans="1:20" x14ac:dyDescent="0.25">
      <c r="A120" t="s">
        <v>25</v>
      </c>
      <c r="B120" t="s">
        <v>26</v>
      </c>
      <c r="C120">
        <v>50</v>
      </c>
      <c r="D120">
        <v>2</v>
      </c>
      <c r="E120" t="s">
        <v>12827</v>
      </c>
      <c r="F120">
        <v>200</v>
      </c>
      <c r="G120">
        <v>0</v>
      </c>
      <c r="H120" t="s">
        <v>661</v>
      </c>
      <c r="I120" t="s">
        <v>12828</v>
      </c>
      <c r="J120" t="s">
        <v>687</v>
      </c>
      <c r="K120" t="s">
        <v>635</v>
      </c>
      <c r="L120" t="s">
        <v>636</v>
      </c>
      <c r="M120" t="s">
        <v>12829</v>
      </c>
      <c r="N120" t="s">
        <v>635</v>
      </c>
      <c r="O120" t="s">
        <v>1071</v>
      </c>
      <c r="P120" t="s">
        <v>22</v>
      </c>
      <c r="Q120" t="s">
        <v>639</v>
      </c>
      <c r="R120" t="s">
        <v>636</v>
      </c>
      <c r="S120" t="s">
        <v>12830</v>
      </c>
      <c r="T120" t="s">
        <v>12829</v>
      </c>
    </row>
    <row r="121" spans="1:20" x14ac:dyDescent="0.25">
      <c r="A121" t="s">
        <v>20</v>
      </c>
      <c r="B121" t="s">
        <v>21</v>
      </c>
      <c r="C121">
        <v>50</v>
      </c>
      <c r="D121">
        <v>1</v>
      </c>
      <c r="E121" t="s">
        <v>12831</v>
      </c>
      <c r="F121">
        <v>100</v>
      </c>
      <c r="G121">
        <v>0</v>
      </c>
      <c r="H121" t="s">
        <v>661</v>
      </c>
      <c r="I121" t="s">
        <v>12832</v>
      </c>
      <c r="J121" t="s">
        <v>12833</v>
      </c>
      <c r="K121" t="s">
        <v>635</v>
      </c>
      <c r="L121" t="s">
        <v>636</v>
      </c>
      <c r="M121" t="s">
        <v>12834</v>
      </c>
      <c r="N121" t="s">
        <v>635</v>
      </c>
      <c r="O121" t="s">
        <v>638</v>
      </c>
      <c r="P121" t="s">
        <v>22</v>
      </c>
      <c r="Q121" t="s">
        <v>639</v>
      </c>
      <c r="R121" t="s">
        <v>636</v>
      </c>
      <c r="S121" t="s">
        <v>12835</v>
      </c>
      <c r="T121" t="s">
        <v>12834</v>
      </c>
    </row>
    <row r="122" spans="1:20" x14ac:dyDescent="0.25">
      <c r="A122" t="s">
        <v>23</v>
      </c>
      <c r="B122" t="s">
        <v>24</v>
      </c>
      <c r="C122">
        <v>50</v>
      </c>
      <c r="D122">
        <v>1</v>
      </c>
      <c r="E122" t="s">
        <v>12831</v>
      </c>
      <c r="F122">
        <v>100</v>
      </c>
      <c r="G122">
        <v>0</v>
      </c>
      <c r="H122" t="s">
        <v>661</v>
      </c>
      <c r="I122" t="s">
        <v>12832</v>
      </c>
      <c r="J122" t="s">
        <v>12833</v>
      </c>
      <c r="K122" t="s">
        <v>635</v>
      </c>
      <c r="L122" t="s">
        <v>636</v>
      </c>
      <c r="M122" t="s">
        <v>12834</v>
      </c>
      <c r="N122" t="s">
        <v>635</v>
      </c>
      <c r="O122" t="s">
        <v>638</v>
      </c>
      <c r="P122" t="s">
        <v>22</v>
      </c>
      <c r="Q122" t="s">
        <v>639</v>
      </c>
      <c r="R122" t="s">
        <v>636</v>
      </c>
      <c r="S122" t="s">
        <v>12835</v>
      </c>
      <c r="T122" t="s">
        <v>12834</v>
      </c>
    </row>
    <row r="123" spans="1:20" x14ac:dyDescent="0.25">
      <c r="A123" t="s">
        <v>25</v>
      </c>
      <c r="B123" t="s">
        <v>26</v>
      </c>
      <c r="C123">
        <v>50</v>
      </c>
      <c r="D123">
        <v>1</v>
      </c>
      <c r="E123" t="s">
        <v>12831</v>
      </c>
      <c r="F123">
        <v>100</v>
      </c>
      <c r="G123">
        <v>0</v>
      </c>
      <c r="H123" t="s">
        <v>661</v>
      </c>
      <c r="I123" t="s">
        <v>12832</v>
      </c>
      <c r="J123" t="s">
        <v>12833</v>
      </c>
      <c r="K123" t="s">
        <v>635</v>
      </c>
      <c r="L123" t="s">
        <v>636</v>
      </c>
      <c r="M123" t="s">
        <v>12834</v>
      </c>
      <c r="N123" t="s">
        <v>635</v>
      </c>
      <c r="O123" t="s">
        <v>638</v>
      </c>
      <c r="P123" t="s">
        <v>22</v>
      </c>
      <c r="Q123" t="s">
        <v>639</v>
      </c>
      <c r="R123" t="s">
        <v>636</v>
      </c>
      <c r="S123" t="s">
        <v>12835</v>
      </c>
      <c r="T123" t="s">
        <v>12834</v>
      </c>
    </row>
    <row r="124" spans="1:20" x14ac:dyDescent="0.25">
      <c r="A124" t="s">
        <v>37</v>
      </c>
      <c r="B124" t="s">
        <v>38</v>
      </c>
      <c r="C124">
        <v>66.666666666666671</v>
      </c>
      <c r="D124">
        <v>3</v>
      </c>
      <c r="E124" t="s">
        <v>12836</v>
      </c>
      <c r="F124">
        <v>100</v>
      </c>
      <c r="G124">
        <v>0</v>
      </c>
      <c r="H124" t="s">
        <v>661</v>
      </c>
      <c r="I124" t="s">
        <v>12837</v>
      </c>
      <c r="J124" t="s">
        <v>2074</v>
      </c>
      <c r="K124" t="s">
        <v>635</v>
      </c>
      <c r="L124" t="s">
        <v>636</v>
      </c>
      <c r="M124" t="s">
        <v>12838</v>
      </c>
      <c r="N124" t="s">
        <v>635</v>
      </c>
      <c r="O124" t="s">
        <v>638</v>
      </c>
      <c r="P124" t="s">
        <v>22</v>
      </c>
      <c r="Q124" t="s">
        <v>639</v>
      </c>
      <c r="R124" t="s">
        <v>636</v>
      </c>
      <c r="S124" t="s">
        <v>12839</v>
      </c>
      <c r="T124" t="s">
        <v>12838</v>
      </c>
    </row>
    <row r="125" spans="1:20" x14ac:dyDescent="0.25">
      <c r="A125" t="s">
        <v>35</v>
      </c>
      <c r="B125" t="s">
        <v>36</v>
      </c>
      <c r="C125">
        <v>66.666666666666671</v>
      </c>
      <c r="D125">
        <v>3</v>
      </c>
      <c r="E125" t="s">
        <v>12840</v>
      </c>
      <c r="F125">
        <v>100</v>
      </c>
      <c r="G125">
        <v>0</v>
      </c>
      <c r="H125" t="s">
        <v>661</v>
      </c>
      <c r="I125" t="s">
        <v>12841</v>
      </c>
      <c r="J125" t="s">
        <v>2574</v>
      </c>
      <c r="K125" t="s">
        <v>635</v>
      </c>
      <c r="L125" t="s">
        <v>636</v>
      </c>
      <c r="M125" t="s">
        <v>12838</v>
      </c>
      <c r="N125" t="s">
        <v>635</v>
      </c>
      <c r="O125" t="s">
        <v>668</v>
      </c>
      <c r="P125" t="s">
        <v>22</v>
      </c>
      <c r="Q125" t="s">
        <v>669</v>
      </c>
      <c r="R125" t="s">
        <v>636</v>
      </c>
      <c r="S125" t="s">
        <v>12842</v>
      </c>
      <c r="T125" t="s">
        <v>12838</v>
      </c>
    </row>
    <row r="126" spans="1:20" x14ac:dyDescent="0.25">
      <c r="A126" t="s">
        <v>37</v>
      </c>
      <c r="B126" t="s">
        <v>38</v>
      </c>
      <c r="C126">
        <v>66.666666666666671</v>
      </c>
      <c r="D126">
        <v>3</v>
      </c>
      <c r="E126" t="s">
        <v>12843</v>
      </c>
      <c r="F126">
        <v>100</v>
      </c>
      <c r="G126">
        <v>0</v>
      </c>
      <c r="H126" t="s">
        <v>661</v>
      </c>
      <c r="I126" t="s">
        <v>12844</v>
      </c>
      <c r="J126" t="s">
        <v>1896</v>
      </c>
      <c r="K126" t="s">
        <v>635</v>
      </c>
      <c r="L126" t="s">
        <v>636</v>
      </c>
      <c r="M126" t="s">
        <v>12838</v>
      </c>
      <c r="N126" t="s">
        <v>635</v>
      </c>
      <c r="O126" t="s">
        <v>638</v>
      </c>
      <c r="P126" t="s">
        <v>22</v>
      </c>
      <c r="Q126" t="s">
        <v>639</v>
      </c>
      <c r="R126" t="s">
        <v>636</v>
      </c>
      <c r="S126" t="s">
        <v>12845</v>
      </c>
      <c r="T126" t="s">
        <v>12838</v>
      </c>
    </row>
    <row r="127" spans="1:20" x14ac:dyDescent="0.25">
      <c r="A127" t="s">
        <v>20</v>
      </c>
      <c r="B127" t="s">
        <v>21</v>
      </c>
      <c r="C127">
        <v>50</v>
      </c>
      <c r="D127">
        <v>1</v>
      </c>
      <c r="E127" t="s">
        <v>12846</v>
      </c>
      <c r="F127">
        <v>100</v>
      </c>
      <c r="G127">
        <v>0</v>
      </c>
      <c r="H127" t="s">
        <v>661</v>
      </c>
      <c r="I127" t="s">
        <v>12847</v>
      </c>
      <c r="J127" t="s">
        <v>1568</v>
      </c>
      <c r="K127" t="s">
        <v>635</v>
      </c>
      <c r="L127" t="s">
        <v>636</v>
      </c>
      <c r="M127" t="s">
        <v>12848</v>
      </c>
      <c r="N127" t="s">
        <v>635</v>
      </c>
      <c r="O127" t="s">
        <v>638</v>
      </c>
      <c r="P127" t="s">
        <v>22</v>
      </c>
      <c r="Q127" t="s">
        <v>639</v>
      </c>
      <c r="R127" t="s">
        <v>636</v>
      </c>
      <c r="S127" t="s">
        <v>12849</v>
      </c>
      <c r="T127" t="s">
        <v>12848</v>
      </c>
    </row>
    <row r="128" spans="1:20" x14ac:dyDescent="0.25">
      <c r="A128" t="s">
        <v>23</v>
      </c>
      <c r="B128" t="s">
        <v>24</v>
      </c>
      <c r="C128">
        <v>50</v>
      </c>
      <c r="D128">
        <v>1</v>
      </c>
      <c r="E128" t="s">
        <v>12846</v>
      </c>
      <c r="F128">
        <v>100</v>
      </c>
      <c r="G128">
        <v>0</v>
      </c>
      <c r="H128" t="s">
        <v>661</v>
      </c>
      <c r="I128" t="s">
        <v>12847</v>
      </c>
      <c r="J128" t="s">
        <v>1568</v>
      </c>
      <c r="K128" t="s">
        <v>635</v>
      </c>
      <c r="L128" t="s">
        <v>636</v>
      </c>
      <c r="M128" t="s">
        <v>12848</v>
      </c>
      <c r="N128" t="s">
        <v>635</v>
      </c>
      <c r="O128" t="s">
        <v>638</v>
      </c>
      <c r="P128" t="s">
        <v>22</v>
      </c>
      <c r="Q128" t="s">
        <v>639</v>
      </c>
      <c r="R128" t="s">
        <v>636</v>
      </c>
      <c r="S128" t="s">
        <v>12849</v>
      </c>
      <c r="T128" t="s">
        <v>12848</v>
      </c>
    </row>
    <row r="129" spans="1:20" x14ac:dyDescent="0.25">
      <c r="A129" t="s">
        <v>25</v>
      </c>
      <c r="B129" t="s">
        <v>26</v>
      </c>
      <c r="C129">
        <v>50</v>
      </c>
      <c r="D129">
        <v>1</v>
      </c>
      <c r="E129" t="s">
        <v>12846</v>
      </c>
      <c r="F129">
        <v>100</v>
      </c>
      <c r="G129">
        <v>0</v>
      </c>
      <c r="H129" t="s">
        <v>661</v>
      </c>
      <c r="I129" t="s">
        <v>12847</v>
      </c>
      <c r="J129" t="s">
        <v>1568</v>
      </c>
      <c r="K129" t="s">
        <v>635</v>
      </c>
      <c r="L129" t="s">
        <v>636</v>
      </c>
      <c r="M129" t="s">
        <v>12848</v>
      </c>
      <c r="N129" t="s">
        <v>635</v>
      </c>
      <c r="O129" t="s">
        <v>638</v>
      </c>
      <c r="P129" t="s">
        <v>22</v>
      </c>
      <c r="Q129" t="s">
        <v>639</v>
      </c>
      <c r="R129" t="s">
        <v>636</v>
      </c>
      <c r="S129" t="s">
        <v>12849</v>
      </c>
      <c r="T129" t="s">
        <v>12848</v>
      </c>
    </row>
    <row r="130" spans="1:20" x14ac:dyDescent="0.25">
      <c r="A130" t="s">
        <v>20</v>
      </c>
      <c r="B130" t="s">
        <v>21</v>
      </c>
      <c r="C130">
        <v>50</v>
      </c>
      <c r="D130">
        <v>1</v>
      </c>
      <c r="E130" t="s">
        <v>12850</v>
      </c>
      <c r="F130">
        <v>100</v>
      </c>
      <c r="G130">
        <v>0</v>
      </c>
      <c r="H130" t="s">
        <v>661</v>
      </c>
      <c r="I130" t="s">
        <v>12851</v>
      </c>
      <c r="J130" t="s">
        <v>1025</v>
      </c>
      <c r="K130" t="s">
        <v>635</v>
      </c>
      <c r="L130" t="s">
        <v>636</v>
      </c>
      <c r="M130" t="s">
        <v>12848</v>
      </c>
      <c r="N130" t="s">
        <v>635</v>
      </c>
      <c r="O130" t="s">
        <v>638</v>
      </c>
      <c r="P130" t="s">
        <v>22</v>
      </c>
      <c r="Q130" t="s">
        <v>639</v>
      </c>
      <c r="R130" t="s">
        <v>636</v>
      </c>
      <c r="S130" t="s">
        <v>12852</v>
      </c>
      <c r="T130" t="s">
        <v>12848</v>
      </c>
    </row>
    <row r="131" spans="1:20" x14ac:dyDescent="0.25">
      <c r="A131" t="s">
        <v>23</v>
      </c>
      <c r="B131" t="s">
        <v>24</v>
      </c>
      <c r="C131">
        <v>50</v>
      </c>
      <c r="D131">
        <v>1</v>
      </c>
      <c r="E131" t="s">
        <v>12850</v>
      </c>
      <c r="F131">
        <v>100</v>
      </c>
      <c r="G131">
        <v>0</v>
      </c>
      <c r="H131" t="s">
        <v>661</v>
      </c>
      <c r="I131" t="s">
        <v>12851</v>
      </c>
      <c r="J131" t="s">
        <v>1025</v>
      </c>
      <c r="K131" t="s">
        <v>635</v>
      </c>
      <c r="L131" t="s">
        <v>636</v>
      </c>
      <c r="M131" t="s">
        <v>12848</v>
      </c>
      <c r="N131" t="s">
        <v>635</v>
      </c>
      <c r="O131" t="s">
        <v>638</v>
      </c>
      <c r="P131" t="s">
        <v>22</v>
      </c>
      <c r="Q131" t="s">
        <v>639</v>
      </c>
      <c r="R131" t="s">
        <v>636</v>
      </c>
      <c r="S131" t="s">
        <v>12852</v>
      </c>
      <c r="T131" t="s">
        <v>12848</v>
      </c>
    </row>
    <row r="132" spans="1:20" x14ac:dyDescent="0.25">
      <c r="A132" t="s">
        <v>25</v>
      </c>
      <c r="B132" t="s">
        <v>26</v>
      </c>
      <c r="C132">
        <v>50</v>
      </c>
      <c r="D132">
        <v>1</v>
      </c>
      <c r="E132" t="s">
        <v>12850</v>
      </c>
      <c r="F132">
        <v>100</v>
      </c>
      <c r="G132">
        <v>0</v>
      </c>
      <c r="H132" t="s">
        <v>661</v>
      </c>
      <c r="I132" t="s">
        <v>12851</v>
      </c>
      <c r="J132" t="s">
        <v>1025</v>
      </c>
      <c r="K132" t="s">
        <v>635</v>
      </c>
      <c r="L132" t="s">
        <v>636</v>
      </c>
      <c r="M132" t="s">
        <v>12848</v>
      </c>
      <c r="N132" t="s">
        <v>635</v>
      </c>
      <c r="O132" t="s">
        <v>638</v>
      </c>
      <c r="P132" t="s">
        <v>22</v>
      </c>
      <c r="Q132" t="s">
        <v>639</v>
      </c>
      <c r="R132" t="s">
        <v>636</v>
      </c>
      <c r="S132" t="s">
        <v>12852</v>
      </c>
      <c r="T132" t="s">
        <v>12848</v>
      </c>
    </row>
    <row r="133" spans="1:20" x14ac:dyDescent="0.25">
      <c r="A133" t="s">
        <v>20</v>
      </c>
      <c r="B133" t="s">
        <v>21</v>
      </c>
      <c r="C133">
        <v>50</v>
      </c>
      <c r="D133">
        <v>1</v>
      </c>
      <c r="E133" t="s">
        <v>12853</v>
      </c>
      <c r="F133">
        <v>100</v>
      </c>
      <c r="G133">
        <v>0</v>
      </c>
      <c r="H133" t="s">
        <v>661</v>
      </c>
      <c r="I133" t="s">
        <v>3356</v>
      </c>
      <c r="J133" t="s">
        <v>634</v>
      </c>
      <c r="K133" t="s">
        <v>635</v>
      </c>
      <c r="L133" t="s">
        <v>636</v>
      </c>
      <c r="M133" t="s">
        <v>12854</v>
      </c>
      <c r="N133" t="s">
        <v>635</v>
      </c>
      <c r="O133" t="s">
        <v>638</v>
      </c>
      <c r="P133" t="s">
        <v>22</v>
      </c>
      <c r="Q133" t="s">
        <v>639</v>
      </c>
      <c r="R133" t="s">
        <v>636</v>
      </c>
      <c r="S133" t="s">
        <v>12855</v>
      </c>
      <c r="T133" t="s">
        <v>12854</v>
      </c>
    </row>
    <row r="134" spans="1:20" x14ac:dyDescent="0.25">
      <c r="A134" t="s">
        <v>23</v>
      </c>
      <c r="B134" t="s">
        <v>24</v>
      </c>
      <c r="C134">
        <v>50</v>
      </c>
      <c r="D134">
        <v>1</v>
      </c>
      <c r="E134" t="s">
        <v>12853</v>
      </c>
      <c r="F134">
        <v>100</v>
      </c>
      <c r="G134">
        <v>0</v>
      </c>
      <c r="H134" t="s">
        <v>661</v>
      </c>
      <c r="I134" t="s">
        <v>3356</v>
      </c>
      <c r="J134" t="s">
        <v>634</v>
      </c>
      <c r="K134" t="s">
        <v>635</v>
      </c>
      <c r="L134" t="s">
        <v>636</v>
      </c>
      <c r="M134" t="s">
        <v>12854</v>
      </c>
      <c r="N134" t="s">
        <v>635</v>
      </c>
      <c r="O134" t="s">
        <v>638</v>
      </c>
      <c r="P134" t="s">
        <v>22</v>
      </c>
      <c r="Q134" t="s">
        <v>639</v>
      </c>
      <c r="R134" t="s">
        <v>636</v>
      </c>
      <c r="S134" t="s">
        <v>12855</v>
      </c>
      <c r="T134" t="s">
        <v>12854</v>
      </c>
    </row>
    <row r="135" spans="1:20" x14ac:dyDescent="0.25">
      <c r="A135" t="s">
        <v>25</v>
      </c>
      <c r="B135" t="s">
        <v>26</v>
      </c>
      <c r="C135">
        <v>50</v>
      </c>
      <c r="D135">
        <v>1</v>
      </c>
      <c r="E135" t="s">
        <v>12853</v>
      </c>
      <c r="F135">
        <v>100</v>
      </c>
      <c r="G135">
        <v>0</v>
      </c>
      <c r="H135" t="s">
        <v>661</v>
      </c>
      <c r="I135" t="s">
        <v>3356</v>
      </c>
      <c r="J135" t="s">
        <v>634</v>
      </c>
      <c r="K135" t="s">
        <v>635</v>
      </c>
      <c r="L135" t="s">
        <v>636</v>
      </c>
      <c r="M135" t="s">
        <v>12854</v>
      </c>
      <c r="N135" t="s">
        <v>635</v>
      </c>
      <c r="O135" t="s">
        <v>638</v>
      </c>
      <c r="P135" t="s">
        <v>22</v>
      </c>
      <c r="Q135" t="s">
        <v>639</v>
      </c>
      <c r="R135" t="s">
        <v>636</v>
      </c>
      <c r="S135" t="s">
        <v>12855</v>
      </c>
      <c r="T135" t="s">
        <v>12854</v>
      </c>
    </row>
    <row r="136" spans="1:20" x14ac:dyDescent="0.25">
      <c r="A136" t="s">
        <v>20</v>
      </c>
      <c r="B136" t="s">
        <v>21</v>
      </c>
      <c r="C136">
        <v>50</v>
      </c>
      <c r="D136">
        <v>2</v>
      </c>
      <c r="E136" t="s">
        <v>12856</v>
      </c>
      <c r="F136">
        <v>200</v>
      </c>
      <c r="G136">
        <v>0</v>
      </c>
      <c r="H136" t="s">
        <v>632</v>
      </c>
      <c r="I136" t="s">
        <v>12857</v>
      </c>
      <c r="J136" t="s">
        <v>643</v>
      </c>
      <c r="K136" t="s">
        <v>635</v>
      </c>
      <c r="L136" t="s">
        <v>636</v>
      </c>
      <c r="M136" t="s">
        <v>12858</v>
      </c>
      <c r="N136" t="s">
        <v>635</v>
      </c>
      <c r="O136" t="s">
        <v>668</v>
      </c>
      <c r="P136" t="s">
        <v>22</v>
      </c>
      <c r="Q136" t="s">
        <v>669</v>
      </c>
      <c r="R136" t="s">
        <v>636</v>
      </c>
      <c r="S136" t="s">
        <v>12859</v>
      </c>
      <c r="T136" t="s">
        <v>12858</v>
      </c>
    </row>
    <row r="137" spans="1:20" x14ac:dyDescent="0.25">
      <c r="A137" t="s">
        <v>23</v>
      </c>
      <c r="B137" t="s">
        <v>24</v>
      </c>
      <c r="C137">
        <v>50</v>
      </c>
      <c r="D137">
        <v>2</v>
      </c>
      <c r="E137" t="s">
        <v>12856</v>
      </c>
      <c r="F137">
        <v>200</v>
      </c>
      <c r="G137">
        <v>0</v>
      </c>
      <c r="H137" t="s">
        <v>632</v>
      </c>
      <c r="I137" t="s">
        <v>12857</v>
      </c>
      <c r="J137" t="s">
        <v>643</v>
      </c>
      <c r="K137" t="s">
        <v>635</v>
      </c>
      <c r="L137" t="s">
        <v>636</v>
      </c>
      <c r="M137" t="s">
        <v>12858</v>
      </c>
      <c r="N137" t="s">
        <v>635</v>
      </c>
      <c r="O137" t="s">
        <v>668</v>
      </c>
      <c r="P137" t="s">
        <v>22</v>
      </c>
      <c r="Q137" t="s">
        <v>669</v>
      </c>
      <c r="R137" t="s">
        <v>636</v>
      </c>
      <c r="S137" t="s">
        <v>12859</v>
      </c>
      <c r="T137" t="s">
        <v>12858</v>
      </c>
    </row>
    <row r="138" spans="1:20" x14ac:dyDescent="0.25">
      <c r="A138" t="s">
        <v>25</v>
      </c>
      <c r="B138" t="s">
        <v>26</v>
      </c>
      <c r="C138">
        <v>50</v>
      </c>
      <c r="D138">
        <v>2</v>
      </c>
      <c r="E138" t="s">
        <v>12856</v>
      </c>
      <c r="F138">
        <v>200</v>
      </c>
      <c r="G138">
        <v>0</v>
      </c>
      <c r="H138" t="s">
        <v>632</v>
      </c>
      <c r="I138" t="s">
        <v>12857</v>
      </c>
      <c r="J138" t="s">
        <v>643</v>
      </c>
      <c r="K138" t="s">
        <v>635</v>
      </c>
      <c r="L138" t="s">
        <v>636</v>
      </c>
      <c r="M138" t="s">
        <v>12858</v>
      </c>
      <c r="N138" t="s">
        <v>635</v>
      </c>
      <c r="O138" t="s">
        <v>668</v>
      </c>
      <c r="P138" t="s">
        <v>22</v>
      </c>
      <c r="Q138" t="s">
        <v>669</v>
      </c>
      <c r="R138" t="s">
        <v>636</v>
      </c>
      <c r="S138" t="s">
        <v>12859</v>
      </c>
      <c r="T138" t="s">
        <v>12858</v>
      </c>
    </row>
    <row r="139" spans="1:20" x14ac:dyDescent="0.25">
      <c r="A139" t="s">
        <v>20</v>
      </c>
      <c r="B139" t="s">
        <v>21</v>
      </c>
      <c r="C139">
        <v>50</v>
      </c>
      <c r="D139">
        <v>1</v>
      </c>
      <c r="E139" t="s">
        <v>12860</v>
      </c>
      <c r="F139">
        <v>99.99</v>
      </c>
      <c r="G139">
        <v>0</v>
      </c>
      <c r="H139" t="s">
        <v>661</v>
      </c>
      <c r="I139" t="s">
        <v>12861</v>
      </c>
      <c r="J139" t="s">
        <v>1941</v>
      </c>
      <c r="K139" t="s">
        <v>635</v>
      </c>
      <c r="L139" t="s">
        <v>636</v>
      </c>
      <c r="M139" t="s">
        <v>12858</v>
      </c>
      <c r="N139" t="s">
        <v>635</v>
      </c>
      <c r="O139" t="s">
        <v>638</v>
      </c>
      <c r="P139" t="s">
        <v>22</v>
      </c>
      <c r="Q139" t="s">
        <v>639</v>
      </c>
      <c r="R139" t="s">
        <v>636</v>
      </c>
      <c r="S139" t="s">
        <v>12862</v>
      </c>
      <c r="T139" t="s">
        <v>12858</v>
      </c>
    </row>
    <row r="140" spans="1:20" x14ac:dyDescent="0.25">
      <c r="A140" t="s">
        <v>23</v>
      </c>
      <c r="B140" t="s">
        <v>24</v>
      </c>
      <c r="C140">
        <v>50</v>
      </c>
      <c r="D140">
        <v>1</v>
      </c>
      <c r="E140" t="s">
        <v>12860</v>
      </c>
      <c r="F140">
        <v>99.99</v>
      </c>
      <c r="G140">
        <v>0</v>
      </c>
      <c r="H140" t="s">
        <v>661</v>
      </c>
      <c r="I140" t="s">
        <v>12861</v>
      </c>
      <c r="J140" t="s">
        <v>1941</v>
      </c>
      <c r="K140" t="s">
        <v>635</v>
      </c>
      <c r="L140" t="s">
        <v>636</v>
      </c>
      <c r="M140" t="s">
        <v>12858</v>
      </c>
      <c r="N140" t="s">
        <v>635</v>
      </c>
      <c r="O140" t="s">
        <v>638</v>
      </c>
      <c r="P140" t="s">
        <v>22</v>
      </c>
      <c r="Q140" t="s">
        <v>639</v>
      </c>
      <c r="R140" t="s">
        <v>636</v>
      </c>
      <c r="S140" t="s">
        <v>12862</v>
      </c>
      <c r="T140" t="s">
        <v>12858</v>
      </c>
    </row>
    <row r="141" spans="1:20" x14ac:dyDescent="0.25">
      <c r="A141" t="s">
        <v>25</v>
      </c>
      <c r="B141" t="s">
        <v>26</v>
      </c>
      <c r="C141">
        <v>50</v>
      </c>
      <c r="D141">
        <v>1</v>
      </c>
      <c r="E141" t="s">
        <v>12860</v>
      </c>
      <c r="F141">
        <v>99.99</v>
      </c>
      <c r="G141">
        <v>0</v>
      </c>
      <c r="H141" t="s">
        <v>661</v>
      </c>
      <c r="I141" t="s">
        <v>12861</v>
      </c>
      <c r="J141" t="s">
        <v>1941</v>
      </c>
      <c r="K141" t="s">
        <v>635</v>
      </c>
      <c r="L141" t="s">
        <v>636</v>
      </c>
      <c r="M141" t="s">
        <v>12858</v>
      </c>
      <c r="N141" t="s">
        <v>635</v>
      </c>
      <c r="O141" t="s">
        <v>638</v>
      </c>
      <c r="P141" t="s">
        <v>22</v>
      </c>
      <c r="Q141" t="s">
        <v>639</v>
      </c>
      <c r="R141" t="s">
        <v>636</v>
      </c>
      <c r="S141" t="s">
        <v>12862</v>
      </c>
      <c r="T141" t="s">
        <v>12858</v>
      </c>
    </row>
    <row r="142" spans="1:20" x14ac:dyDescent="0.25">
      <c r="A142" t="s">
        <v>39</v>
      </c>
      <c r="B142" t="s">
        <v>44</v>
      </c>
      <c r="C142">
        <v>79</v>
      </c>
      <c r="D142">
        <v>1</v>
      </c>
      <c r="E142" t="s">
        <v>12863</v>
      </c>
      <c r="F142">
        <v>79</v>
      </c>
      <c r="G142">
        <v>0</v>
      </c>
      <c r="H142" t="s">
        <v>647</v>
      </c>
      <c r="I142" t="s">
        <v>9905</v>
      </c>
      <c r="J142" t="s">
        <v>12864</v>
      </c>
      <c r="K142" t="s">
        <v>3648</v>
      </c>
      <c r="L142" t="s">
        <v>2140</v>
      </c>
      <c r="M142" t="s">
        <v>12770</v>
      </c>
      <c r="N142" t="s">
        <v>635</v>
      </c>
      <c r="O142" t="s">
        <v>653</v>
      </c>
      <c r="P142" t="s">
        <v>43</v>
      </c>
      <c r="Q142" t="s">
        <v>654</v>
      </c>
      <c r="R142" t="s">
        <v>636</v>
      </c>
      <c r="S142" t="s">
        <v>12865</v>
      </c>
      <c r="T142" t="s">
        <v>12866</v>
      </c>
    </row>
    <row r="143" spans="1:20" x14ac:dyDescent="0.25">
      <c r="A143" t="s">
        <v>118</v>
      </c>
      <c r="B143" t="s">
        <v>91</v>
      </c>
      <c r="C143">
        <v>100</v>
      </c>
      <c r="D143">
        <v>2</v>
      </c>
      <c r="E143" t="s">
        <v>12867</v>
      </c>
      <c r="F143">
        <v>549</v>
      </c>
      <c r="G143">
        <v>50</v>
      </c>
      <c r="H143" t="s">
        <v>1233</v>
      </c>
      <c r="I143" t="s">
        <v>12868</v>
      </c>
      <c r="J143" t="s">
        <v>12869</v>
      </c>
      <c r="K143" t="s">
        <v>12870</v>
      </c>
      <c r="L143" t="s">
        <v>12871</v>
      </c>
      <c r="M143" t="s">
        <v>12872</v>
      </c>
      <c r="N143" t="s">
        <v>1239</v>
      </c>
      <c r="O143" t="s">
        <v>1535</v>
      </c>
      <c r="P143" t="s">
        <v>1241</v>
      </c>
      <c r="Q143" t="s">
        <v>1242</v>
      </c>
      <c r="R143" t="s">
        <v>12873</v>
      </c>
      <c r="S143" t="s">
        <v>635</v>
      </c>
      <c r="T143" t="s">
        <v>12874</v>
      </c>
    </row>
    <row r="144" spans="1:20" x14ac:dyDescent="0.25">
      <c r="A144" t="s">
        <v>164</v>
      </c>
      <c r="B144" t="s">
        <v>165</v>
      </c>
      <c r="C144">
        <v>65</v>
      </c>
      <c r="D144">
        <v>9</v>
      </c>
      <c r="E144" t="s">
        <v>12867</v>
      </c>
      <c r="F144">
        <v>549</v>
      </c>
      <c r="G144">
        <v>50</v>
      </c>
      <c r="H144" t="s">
        <v>1233</v>
      </c>
      <c r="I144" t="s">
        <v>12868</v>
      </c>
      <c r="J144" t="s">
        <v>12869</v>
      </c>
      <c r="K144" t="s">
        <v>12870</v>
      </c>
      <c r="L144" t="s">
        <v>12871</v>
      </c>
      <c r="M144" t="s">
        <v>12872</v>
      </c>
      <c r="N144" t="s">
        <v>1239</v>
      </c>
      <c r="O144" t="s">
        <v>1535</v>
      </c>
      <c r="P144" t="s">
        <v>1241</v>
      </c>
      <c r="Q144" t="s">
        <v>1242</v>
      </c>
      <c r="R144" t="s">
        <v>12873</v>
      </c>
      <c r="S144" t="s">
        <v>635</v>
      </c>
      <c r="T144" t="s">
        <v>12874</v>
      </c>
    </row>
    <row r="145" spans="1:20" x14ac:dyDescent="0.25">
      <c r="A145" t="s">
        <v>20</v>
      </c>
      <c r="B145" t="s">
        <v>21</v>
      </c>
      <c r="C145">
        <v>60</v>
      </c>
      <c r="D145">
        <v>2</v>
      </c>
      <c r="E145" t="s">
        <v>12875</v>
      </c>
      <c r="F145">
        <v>179.75</v>
      </c>
      <c r="G145">
        <v>0</v>
      </c>
      <c r="H145" t="s">
        <v>661</v>
      </c>
      <c r="I145" t="s">
        <v>12876</v>
      </c>
      <c r="J145" t="s">
        <v>858</v>
      </c>
      <c r="K145" t="s">
        <v>635</v>
      </c>
      <c r="L145" t="s">
        <v>636</v>
      </c>
      <c r="M145" t="s">
        <v>12874</v>
      </c>
      <c r="N145" t="s">
        <v>635</v>
      </c>
      <c r="O145" t="s">
        <v>668</v>
      </c>
      <c r="P145" t="s">
        <v>22</v>
      </c>
      <c r="Q145" t="s">
        <v>669</v>
      </c>
      <c r="R145" t="s">
        <v>636</v>
      </c>
      <c r="S145" t="s">
        <v>12877</v>
      </c>
      <c r="T145" t="s">
        <v>12874</v>
      </c>
    </row>
    <row r="146" spans="1:20" x14ac:dyDescent="0.25">
      <c r="A146" t="s">
        <v>23</v>
      </c>
      <c r="B146" t="s">
        <v>24</v>
      </c>
      <c r="C146">
        <v>60</v>
      </c>
      <c r="D146">
        <v>2</v>
      </c>
      <c r="E146" t="s">
        <v>12875</v>
      </c>
      <c r="F146">
        <v>179.75</v>
      </c>
      <c r="G146">
        <v>0</v>
      </c>
      <c r="H146" t="s">
        <v>661</v>
      </c>
      <c r="I146" t="s">
        <v>12876</v>
      </c>
      <c r="J146" t="s">
        <v>858</v>
      </c>
      <c r="K146" t="s">
        <v>635</v>
      </c>
      <c r="L146" t="s">
        <v>636</v>
      </c>
      <c r="M146" t="s">
        <v>12874</v>
      </c>
      <c r="N146" t="s">
        <v>635</v>
      </c>
      <c r="O146" t="s">
        <v>668</v>
      </c>
      <c r="P146" t="s">
        <v>22</v>
      </c>
      <c r="Q146" t="s">
        <v>669</v>
      </c>
      <c r="R146" t="s">
        <v>636</v>
      </c>
      <c r="S146" t="s">
        <v>12877</v>
      </c>
      <c r="T146" t="s">
        <v>12874</v>
      </c>
    </row>
    <row r="147" spans="1:20" x14ac:dyDescent="0.25">
      <c r="A147" t="s">
        <v>25</v>
      </c>
      <c r="B147" t="s">
        <v>26</v>
      </c>
      <c r="C147">
        <v>60</v>
      </c>
      <c r="D147">
        <v>2</v>
      </c>
      <c r="E147" t="s">
        <v>12875</v>
      </c>
      <c r="F147">
        <v>179.75</v>
      </c>
      <c r="G147">
        <v>0</v>
      </c>
      <c r="H147" t="s">
        <v>661</v>
      </c>
      <c r="I147" t="s">
        <v>12876</v>
      </c>
      <c r="J147" t="s">
        <v>858</v>
      </c>
      <c r="K147" t="s">
        <v>635</v>
      </c>
      <c r="L147" t="s">
        <v>636</v>
      </c>
      <c r="M147" t="s">
        <v>12874</v>
      </c>
      <c r="N147" t="s">
        <v>635</v>
      </c>
      <c r="O147" t="s">
        <v>668</v>
      </c>
      <c r="P147" t="s">
        <v>22</v>
      </c>
      <c r="Q147" t="s">
        <v>669</v>
      </c>
      <c r="R147" t="s">
        <v>636</v>
      </c>
      <c r="S147" t="s">
        <v>12877</v>
      </c>
      <c r="T147" t="s">
        <v>12874</v>
      </c>
    </row>
    <row r="148" spans="1:20" x14ac:dyDescent="0.25">
      <c r="A148" t="s">
        <v>20</v>
      </c>
      <c r="B148" t="s">
        <v>21</v>
      </c>
      <c r="C148">
        <v>50</v>
      </c>
      <c r="D148">
        <v>1</v>
      </c>
      <c r="E148" t="s">
        <v>12878</v>
      </c>
      <c r="F148">
        <v>99.99</v>
      </c>
      <c r="G148">
        <v>0</v>
      </c>
      <c r="H148" t="s">
        <v>661</v>
      </c>
      <c r="I148" t="s">
        <v>8267</v>
      </c>
      <c r="J148" t="s">
        <v>978</v>
      </c>
      <c r="K148" t="s">
        <v>635</v>
      </c>
      <c r="L148" t="s">
        <v>636</v>
      </c>
      <c r="M148" t="s">
        <v>12879</v>
      </c>
      <c r="N148" t="s">
        <v>635</v>
      </c>
      <c r="O148" t="s">
        <v>638</v>
      </c>
      <c r="P148" t="s">
        <v>22</v>
      </c>
      <c r="Q148" t="s">
        <v>639</v>
      </c>
      <c r="R148" t="s">
        <v>636</v>
      </c>
      <c r="S148" t="s">
        <v>12880</v>
      </c>
      <c r="T148" t="s">
        <v>12879</v>
      </c>
    </row>
    <row r="149" spans="1:20" x14ac:dyDescent="0.25">
      <c r="A149" t="s">
        <v>23</v>
      </c>
      <c r="B149" t="s">
        <v>24</v>
      </c>
      <c r="C149">
        <v>50</v>
      </c>
      <c r="D149">
        <v>1</v>
      </c>
      <c r="E149" t="s">
        <v>12878</v>
      </c>
      <c r="F149">
        <v>99.99</v>
      </c>
      <c r="G149">
        <v>0</v>
      </c>
      <c r="H149" t="s">
        <v>661</v>
      </c>
      <c r="I149" t="s">
        <v>8267</v>
      </c>
      <c r="J149" t="s">
        <v>978</v>
      </c>
      <c r="K149" t="s">
        <v>635</v>
      </c>
      <c r="L149" t="s">
        <v>636</v>
      </c>
      <c r="M149" t="s">
        <v>12879</v>
      </c>
      <c r="N149" t="s">
        <v>635</v>
      </c>
      <c r="O149" t="s">
        <v>638</v>
      </c>
      <c r="P149" t="s">
        <v>22</v>
      </c>
      <c r="Q149" t="s">
        <v>639</v>
      </c>
      <c r="R149" t="s">
        <v>636</v>
      </c>
      <c r="S149" t="s">
        <v>12880</v>
      </c>
      <c r="T149" t="s">
        <v>12879</v>
      </c>
    </row>
    <row r="150" spans="1:20" x14ac:dyDescent="0.25">
      <c r="A150" t="s">
        <v>25</v>
      </c>
      <c r="B150" t="s">
        <v>26</v>
      </c>
      <c r="C150">
        <v>50</v>
      </c>
      <c r="D150">
        <v>1</v>
      </c>
      <c r="E150" t="s">
        <v>12878</v>
      </c>
      <c r="F150">
        <v>99.99</v>
      </c>
      <c r="G150">
        <v>0</v>
      </c>
      <c r="H150" t="s">
        <v>661</v>
      </c>
      <c r="I150" t="s">
        <v>8267</v>
      </c>
      <c r="J150" t="s">
        <v>978</v>
      </c>
      <c r="K150" t="s">
        <v>635</v>
      </c>
      <c r="L150" t="s">
        <v>636</v>
      </c>
      <c r="M150" t="s">
        <v>12879</v>
      </c>
      <c r="N150" t="s">
        <v>635</v>
      </c>
      <c r="O150" t="s">
        <v>638</v>
      </c>
      <c r="P150" t="s">
        <v>22</v>
      </c>
      <c r="Q150" t="s">
        <v>639</v>
      </c>
      <c r="R150" t="s">
        <v>636</v>
      </c>
      <c r="S150" t="s">
        <v>12880</v>
      </c>
      <c r="T150" t="s">
        <v>12879</v>
      </c>
    </row>
    <row r="151" spans="1:20" x14ac:dyDescent="0.25">
      <c r="A151" t="s">
        <v>37</v>
      </c>
      <c r="B151" t="s">
        <v>38</v>
      </c>
      <c r="C151">
        <v>66.666666666666671</v>
      </c>
      <c r="D151">
        <v>3</v>
      </c>
      <c r="E151" t="s">
        <v>12881</v>
      </c>
      <c r="F151">
        <v>100</v>
      </c>
      <c r="G151">
        <v>0</v>
      </c>
      <c r="H151" t="s">
        <v>661</v>
      </c>
      <c r="I151" t="s">
        <v>12882</v>
      </c>
      <c r="J151" t="s">
        <v>972</v>
      </c>
      <c r="K151" t="s">
        <v>635</v>
      </c>
      <c r="L151" t="s">
        <v>636</v>
      </c>
      <c r="M151" t="s">
        <v>12883</v>
      </c>
      <c r="N151" t="s">
        <v>635</v>
      </c>
      <c r="O151" t="s">
        <v>668</v>
      </c>
      <c r="P151" t="s">
        <v>22</v>
      </c>
      <c r="Q151" t="s">
        <v>669</v>
      </c>
      <c r="R151" t="s">
        <v>636</v>
      </c>
      <c r="S151" t="s">
        <v>12884</v>
      </c>
      <c r="T151" t="s">
        <v>12883</v>
      </c>
    </row>
    <row r="152" spans="1:20" x14ac:dyDescent="0.25">
      <c r="A152" t="s">
        <v>35</v>
      </c>
      <c r="B152" t="s">
        <v>36</v>
      </c>
      <c r="C152">
        <v>66.666666666666671</v>
      </c>
      <c r="D152">
        <v>3</v>
      </c>
      <c r="E152" t="s">
        <v>12885</v>
      </c>
      <c r="F152">
        <v>100</v>
      </c>
      <c r="G152">
        <v>0</v>
      </c>
      <c r="H152" t="s">
        <v>661</v>
      </c>
      <c r="I152" t="s">
        <v>12886</v>
      </c>
      <c r="J152" t="s">
        <v>643</v>
      </c>
      <c r="K152" t="s">
        <v>635</v>
      </c>
      <c r="L152" t="s">
        <v>636</v>
      </c>
      <c r="M152" t="s">
        <v>12887</v>
      </c>
      <c r="N152" t="s">
        <v>635</v>
      </c>
      <c r="O152" t="s">
        <v>668</v>
      </c>
      <c r="P152" t="s">
        <v>22</v>
      </c>
      <c r="Q152" t="s">
        <v>669</v>
      </c>
      <c r="R152" t="s">
        <v>636</v>
      </c>
      <c r="S152" t="s">
        <v>12888</v>
      </c>
      <c r="T152" t="s">
        <v>12887</v>
      </c>
    </row>
    <row r="153" spans="1:20" x14ac:dyDescent="0.25">
      <c r="A153" t="s">
        <v>20</v>
      </c>
      <c r="B153" t="s">
        <v>21</v>
      </c>
      <c r="C153">
        <v>50</v>
      </c>
      <c r="D153">
        <v>1</v>
      </c>
      <c r="E153" t="s">
        <v>12889</v>
      </c>
      <c r="F153">
        <v>99.99</v>
      </c>
      <c r="G153">
        <v>0</v>
      </c>
      <c r="H153" t="s">
        <v>661</v>
      </c>
      <c r="I153" t="s">
        <v>12890</v>
      </c>
      <c r="J153" t="s">
        <v>687</v>
      </c>
      <c r="K153" t="s">
        <v>635</v>
      </c>
      <c r="L153" t="s">
        <v>636</v>
      </c>
      <c r="M153" t="s">
        <v>12887</v>
      </c>
      <c r="N153" t="s">
        <v>635</v>
      </c>
      <c r="O153" t="s">
        <v>668</v>
      </c>
      <c r="P153" t="s">
        <v>22</v>
      </c>
      <c r="Q153" t="s">
        <v>669</v>
      </c>
      <c r="R153" t="s">
        <v>636</v>
      </c>
      <c r="S153" t="s">
        <v>12891</v>
      </c>
      <c r="T153" t="s">
        <v>12887</v>
      </c>
    </row>
    <row r="154" spans="1:20" x14ac:dyDescent="0.25">
      <c r="A154" t="s">
        <v>23</v>
      </c>
      <c r="B154" t="s">
        <v>24</v>
      </c>
      <c r="C154">
        <v>50</v>
      </c>
      <c r="D154">
        <v>1</v>
      </c>
      <c r="E154" t="s">
        <v>12889</v>
      </c>
      <c r="F154">
        <v>99.99</v>
      </c>
      <c r="G154">
        <v>0</v>
      </c>
      <c r="H154" t="s">
        <v>661</v>
      </c>
      <c r="I154" t="s">
        <v>12890</v>
      </c>
      <c r="J154" t="s">
        <v>687</v>
      </c>
      <c r="K154" t="s">
        <v>635</v>
      </c>
      <c r="L154" t="s">
        <v>636</v>
      </c>
      <c r="M154" t="s">
        <v>12887</v>
      </c>
      <c r="N154" t="s">
        <v>635</v>
      </c>
      <c r="O154" t="s">
        <v>668</v>
      </c>
      <c r="P154" t="s">
        <v>22</v>
      </c>
      <c r="Q154" t="s">
        <v>669</v>
      </c>
      <c r="R154" t="s">
        <v>636</v>
      </c>
      <c r="S154" t="s">
        <v>12891</v>
      </c>
      <c r="T154" t="s">
        <v>12887</v>
      </c>
    </row>
    <row r="155" spans="1:20" x14ac:dyDescent="0.25">
      <c r="A155" t="s">
        <v>25</v>
      </c>
      <c r="B155" t="s">
        <v>26</v>
      </c>
      <c r="C155">
        <v>50</v>
      </c>
      <c r="D155">
        <v>1</v>
      </c>
      <c r="E155" t="s">
        <v>12889</v>
      </c>
      <c r="F155">
        <v>99.99</v>
      </c>
      <c r="G155">
        <v>0</v>
      </c>
      <c r="H155" t="s">
        <v>661</v>
      </c>
      <c r="I155" t="s">
        <v>12890</v>
      </c>
      <c r="J155" t="s">
        <v>687</v>
      </c>
      <c r="K155" t="s">
        <v>635</v>
      </c>
      <c r="L155" t="s">
        <v>636</v>
      </c>
      <c r="M155" t="s">
        <v>12887</v>
      </c>
      <c r="N155" t="s">
        <v>635</v>
      </c>
      <c r="O155" t="s">
        <v>668</v>
      </c>
      <c r="P155" t="s">
        <v>22</v>
      </c>
      <c r="Q155" t="s">
        <v>669</v>
      </c>
      <c r="R155" t="s">
        <v>636</v>
      </c>
      <c r="S155" t="s">
        <v>12891</v>
      </c>
      <c r="T155" t="s">
        <v>12892</v>
      </c>
    </row>
    <row r="156" spans="1:20" x14ac:dyDescent="0.25">
      <c r="A156" t="s">
        <v>164</v>
      </c>
      <c r="B156" t="s">
        <v>165</v>
      </c>
      <c r="C156">
        <v>33.333333333333336</v>
      </c>
      <c r="D156">
        <v>3</v>
      </c>
      <c r="E156" t="s">
        <v>12893</v>
      </c>
      <c r="F156">
        <v>100</v>
      </c>
      <c r="G156">
        <v>0</v>
      </c>
      <c r="H156" t="s">
        <v>661</v>
      </c>
      <c r="I156" t="s">
        <v>2238</v>
      </c>
      <c r="J156" t="s">
        <v>1742</v>
      </c>
      <c r="K156" t="s">
        <v>635</v>
      </c>
      <c r="L156" t="s">
        <v>636</v>
      </c>
      <c r="M156" t="s">
        <v>12872</v>
      </c>
      <c r="N156" t="s">
        <v>635</v>
      </c>
      <c r="O156" t="s">
        <v>668</v>
      </c>
      <c r="P156" t="s">
        <v>22</v>
      </c>
      <c r="Q156" t="s">
        <v>669</v>
      </c>
      <c r="R156" t="s">
        <v>636</v>
      </c>
      <c r="S156" t="s">
        <v>635</v>
      </c>
      <c r="T156" t="s">
        <v>12894</v>
      </c>
    </row>
    <row r="157" spans="1:20" x14ac:dyDescent="0.25">
      <c r="A157" t="s">
        <v>20</v>
      </c>
      <c r="B157" t="s">
        <v>21</v>
      </c>
      <c r="C157">
        <v>50</v>
      </c>
      <c r="D157">
        <v>1</v>
      </c>
      <c r="E157" t="s">
        <v>12895</v>
      </c>
      <c r="F157">
        <v>99.99</v>
      </c>
      <c r="G157">
        <v>0</v>
      </c>
      <c r="H157" t="s">
        <v>661</v>
      </c>
      <c r="I157" t="s">
        <v>12896</v>
      </c>
      <c r="J157" t="s">
        <v>1025</v>
      </c>
      <c r="K157" t="s">
        <v>635</v>
      </c>
      <c r="L157" t="s">
        <v>636</v>
      </c>
      <c r="M157" t="s">
        <v>12897</v>
      </c>
      <c r="N157" t="s">
        <v>635</v>
      </c>
      <c r="O157" t="s">
        <v>638</v>
      </c>
      <c r="P157" t="s">
        <v>22</v>
      </c>
      <c r="Q157" t="s">
        <v>639</v>
      </c>
      <c r="R157" t="s">
        <v>636</v>
      </c>
      <c r="S157" t="s">
        <v>12898</v>
      </c>
      <c r="T157" t="s">
        <v>12897</v>
      </c>
    </row>
    <row r="158" spans="1:20" x14ac:dyDescent="0.25">
      <c r="A158" t="s">
        <v>23</v>
      </c>
      <c r="B158" t="s">
        <v>24</v>
      </c>
      <c r="C158">
        <v>50</v>
      </c>
      <c r="D158">
        <v>1</v>
      </c>
      <c r="E158" t="s">
        <v>12895</v>
      </c>
      <c r="F158">
        <v>99.99</v>
      </c>
      <c r="G158">
        <v>0</v>
      </c>
      <c r="H158" t="s">
        <v>661</v>
      </c>
      <c r="I158" t="s">
        <v>12896</v>
      </c>
      <c r="J158" t="s">
        <v>1025</v>
      </c>
      <c r="K158" t="s">
        <v>635</v>
      </c>
      <c r="L158" t="s">
        <v>636</v>
      </c>
      <c r="M158" t="s">
        <v>12897</v>
      </c>
      <c r="N158" t="s">
        <v>635</v>
      </c>
      <c r="O158" t="s">
        <v>638</v>
      </c>
      <c r="P158" t="s">
        <v>22</v>
      </c>
      <c r="Q158" t="s">
        <v>639</v>
      </c>
      <c r="R158" t="s">
        <v>636</v>
      </c>
      <c r="S158" t="s">
        <v>12898</v>
      </c>
      <c r="T158" t="s">
        <v>12897</v>
      </c>
    </row>
    <row r="159" spans="1:20" x14ac:dyDescent="0.25">
      <c r="A159" t="s">
        <v>25</v>
      </c>
      <c r="B159" t="s">
        <v>26</v>
      </c>
      <c r="C159">
        <v>50</v>
      </c>
      <c r="D159">
        <v>1</v>
      </c>
      <c r="E159" t="s">
        <v>12895</v>
      </c>
      <c r="F159">
        <v>99.99</v>
      </c>
      <c r="G159">
        <v>0</v>
      </c>
      <c r="H159" t="s">
        <v>661</v>
      </c>
      <c r="I159" t="s">
        <v>12896</v>
      </c>
      <c r="J159" t="s">
        <v>1025</v>
      </c>
      <c r="K159" t="s">
        <v>635</v>
      </c>
      <c r="L159" t="s">
        <v>636</v>
      </c>
      <c r="M159" t="s">
        <v>12897</v>
      </c>
      <c r="N159" t="s">
        <v>635</v>
      </c>
      <c r="O159" t="s">
        <v>638</v>
      </c>
      <c r="P159" t="s">
        <v>22</v>
      </c>
      <c r="Q159" t="s">
        <v>639</v>
      </c>
      <c r="R159" t="s">
        <v>636</v>
      </c>
      <c r="S159" t="s">
        <v>12898</v>
      </c>
      <c r="T159" t="s">
        <v>12897</v>
      </c>
    </row>
    <row r="160" spans="1:20" x14ac:dyDescent="0.25">
      <c r="A160" t="s">
        <v>35</v>
      </c>
      <c r="B160" t="s">
        <v>36</v>
      </c>
      <c r="C160">
        <v>66.666666666666671</v>
      </c>
      <c r="D160">
        <v>3</v>
      </c>
      <c r="E160" t="s">
        <v>12899</v>
      </c>
      <c r="F160">
        <v>100</v>
      </c>
      <c r="G160">
        <v>0</v>
      </c>
      <c r="H160" t="s">
        <v>661</v>
      </c>
      <c r="I160" t="s">
        <v>12900</v>
      </c>
      <c r="J160" t="s">
        <v>802</v>
      </c>
      <c r="K160" t="s">
        <v>635</v>
      </c>
      <c r="L160" t="s">
        <v>636</v>
      </c>
      <c r="M160" t="s">
        <v>12901</v>
      </c>
      <c r="N160" t="s">
        <v>635</v>
      </c>
      <c r="O160" t="s">
        <v>638</v>
      </c>
      <c r="P160" t="s">
        <v>22</v>
      </c>
      <c r="Q160" t="s">
        <v>639</v>
      </c>
      <c r="R160" t="s">
        <v>636</v>
      </c>
      <c r="S160" t="s">
        <v>12902</v>
      </c>
      <c r="T160" t="s">
        <v>12901</v>
      </c>
    </row>
    <row r="161" spans="1:20" x14ac:dyDescent="0.25">
      <c r="A161" t="s">
        <v>164</v>
      </c>
      <c r="B161" t="s">
        <v>165</v>
      </c>
      <c r="C161">
        <v>33.333333333333336</v>
      </c>
      <c r="D161">
        <v>3</v>
      </c>
      <c r="E161" t="s">
        <v>12903</v>
      </c>
      <c r="F161">
        <v>199.99</v>
      </c>
      <c r="G161">
        <v>0</v>
      </c>
      <c r="H161" t="s">
        <v>661</v>
      </c>
      <c r="I161" t="s">
        <v>12904</v>
      </c>
      <c r="J161" t="s">
        <v>1837</v>
      </c>
      <c r="K161" t="s">
        <v>635</v>
      </c>
      <c r="L161" t="s">
        <v>636</v>
      </c>
      <c r="M161" t="s">
        <v>12901</v>
      </c>
      <c r="N161" t="s">
        <v>635</v>
      </c>
      <c r="O161" t="s">
        <v>668</v>
      </c>
      <c r="P161" t="s">
        <v>22</v>
      </c>
      <c r="Q161" t="s">
        <v>669</v>
      </c>
      <c r="R161" t="s">
        <v>636</v>
      </c>
      <c r="S161" t="s">
        <v>12905</v>
      </c>
      <c r="T161" t="s">
        <v>12906</v>
      </c>
    </row>
    <row r="162" spans="1:20" x14ac:dyDescent="0.25">
      <c r="A162" t="s">
        <v>20</v>
      </c>
      <c r="B162" t="s">
        <v>21</v>
      </c>
      <c r="C162">
        <v>50</v>
      </c>
      <c r="D162">
        <v>1</v>
      </c>
      <c r="E162" t="s">
        <v>12903</v>
      </c>
      <c r="F162">
        <v>199.99</v>
      </c>
      <c r="G162">
        <v>0</v>
      </c>
      <c r="H162" t="s">
        <v>661</v>
      </c>
      <c r="I162" t="s">
        <v>12904</v>
      </c>
      <c r="J162" t="s">
        <v>1837</v>
      </c>
      <c r="K162" t="s">
        <v>635</v>
      </c>
      <c r="L162" t="s">
        <v>636</v>
      </c>
      <c r="M162" t="s">
        <v>12901</v>
      </c>
      <c r="N162" t="s">
        <v>635</v>
      </c>
      <c r="O162" t="s">
        <v>668</v>
      </c>
      <c r="P162" t="s">
        <v>22</v>
      </c>
      <c r="Q162" t="s">
        <v>669</v>
      </c>
      <c r="R162" t="s">
        <v>636</v>
      </c>
      <c r="S162" t="s">
        <v>12905</v>
      </c>
      <c r="T162" t="s">
        <v>12906</v>
      </c>
    </row>
    <row r="163" spans="1:20" x14ac:dyDescent="0.25">
      <c r="A163" t="s">
        <v>23</v>
      </c>
      <c r="B163" t="s">
        <v>24</v>
      </c>
      <c r="C163">
        <v>50</v>
      </c>
      <c r="D163">
        <v>1</v>
      </c>
      <c r="E163" t="s">
        <v>12903</v>
      </c>
      <c r="F163">
        <v>199.99</v>
      </c>
      <c r="G163">
        <v>0</v>
      </c>
      <c r="H163" t="s">
        <v>661</v>
      </c>
      <c r="I163" t="s">
        <v>12904</v>
      </c>
      <c r="J163" t="s">
        <v>1837</v>
      </c>
      <c r="K163" t="s">
        <v>635</v>
      </c>
      <c r="L163" t="s">
        <v>636</v>
      </c>
      <c r="M163" t="s">
        <v>12901</v>
      </c>
      <c r="N163" t="s">
        <v>635</v>
      </c>
      <c r="O163" t="s">
        <v>668</v>
      </c>
      <c r="P163" t="s">
        <v>22</v>
      </c>
      <c r="Q163" t="s">
        <v>669</v>
      </c>
      <c r="R163" t="s">
        <v>636</v>
      </c>
      <c r="S163" t="s">
        <v>12905</v>
      </c>
      <c r="T163" t="s">
        <v>12906</v>
      </c>
    </row>
    <row r="164" spans="1:20" x14ac:dyDescent="0.25">
      <c r="A164" t="s">
        <v>25</v>
      </c>
      <c r="B164" t="s">
        <v>26</v>
      </c>
      <c r="C164">
        <v>50</v>
      </c>
      <c r="D164">
        <v>1</v>
      </c>
      <c r="E164" t="s">
        <v>12903</v>
      </c>
      <c r="F164">
        <v>199.99</v>
      </c>
      <c r="G164">
        <v>0</v>
      </c>
      <c r="H164" t="s">
        <v>661</v>
      </c>
      <c r="I164" t="s">
        <v>12904</v>
      </c>
      <c r="J164" t="s">
        <v>1837</v>
      </c>
      <c r="K164" t="s">
        <v>635</v>
      </c>
      <c r="L164" t="s">
        <v>636</v>
      </c>
      <c r="M164" t="s">
        <v>12901</v>
      </c>
      <c r="N164" t="s">
        <v>635</v>
      </c>
      <c r="O164" t="s">
        <v>668</v>
      </c>
      <c r="P164" t="s">
        <v>22</v>
      </c>
      <c r="Q164" t="s">
        <v>669</v>
      </c>
      <c r="R164" t="s">
        <v>636</v>
      </c>
      <c r="S164" t="s">
        <v>12905</v>
      </c>
      <c r="T164" t="s">
        <v>12906</v>
      </c>
    </row>
    <row r="165" spans="1:20" x14ac:dyDescent="0.25">
      <c r="A165" t="s">
        <v>20</v>
      </c>
      <c r="B165" t="s">
        <v>21</v>
      </c>
      <c r="C165">
        <v>50</v>
      </c>
      <c r="D165">
        <v>1</v>
      </c>
      <c r="E165" t="s">
        <v>12907</v>
      </c>
      <c r="F165">
        <v>100</v>
      </c>
      <c r="G165">
        <v>0</v>
      </c>
      <c r="H165" t="s">
        <v>661</v>
      </c>
      <c r="I165" t="s">
        <v>12908</v>
      </c>
      <c r="J165" t="s">
        <v>2438</v>
      </c>
      <c r="K165" t="s">
        <v>635</v>
      </c>
      <c r="L165" t="s">
        <v>636</v>
      </c>
      <c r="M165" t="s">
        <v>12906</v>
      </c>
      <c r="N165" t="s">
        <v>635</v>
      </c>
      <c r="O165" t="s">
        <v>638</v>
      </c>
      <c r="P165" t="s">
        <v>22</v>
      </c>
      <c r="Q165" t="s">
        <v>639</v>
      </c>
      <c r="R165" t="s">
        <v>636</v>
      </c>
      <c r="S165" t="s">
        <v>12909</v>
      </c>
      <c r="T165" t="s">
        <v>12906</v>
      </c>
    </row>
    <row r="166" spans="1:20" x14ac:dyDescent="0.25">
      <c r="A166" t="s">
        <v>23</v>
      </c>
      <c r="B166" t="s">
        <v>24</v>
      </c>
      <c r="C166">
        <v>50</v>
      </c>
      <c r="D166">
        <v>1</v>
      </c>
      <c r="E166" t="s">
        <v>12907</v>
      </c>
      <c r="F166">
        <v>100</v>
      </c>
      <c r="G166">
        <v>0</v>
      </c>
      <c r="H166" t="s">
        <v>661</v>
      </c>
      <c r="I166" t="s">
        <v>12908</v>
      </c>
      <c r="J166" t="s">
        <v>2438</v>
      </c>
      <c r="K166" t="s">
        <v>635</v>
      </c>
      <c r="L166" t="s">
        <v>636</v>
      </c>
      <c r="M166" t="s">
        <v>12906</v>
      </c>
      <c r="N166" t="s">
        <v>635</v>
      </c>
      <c r="O166" t="s">
        <v>638</v>
      </c>
      <c r="P166" t="s">
        <v>22</v>
      </c>
      <c r="Q166" t="s">
        <v>639</v>
      </c>
      <c r="R166" t="s">
        <v>636</v>
      </c>
      <c r="S166" t="s">
        <v>12909</v>
      </c>
      <c r="T166" t="s">
        <v>12906</v>
      </c>
    </row>
    <row r="167" spans="1:20" x14ac:dyDescent="0.25">
      <c r="A167" t="s">
        <v>25</v>
      </c>
      <c r="B167" t="s">
        <v>26</v>
      </c>
      <c r="C167">
        <v>50</v>
      </c>
      <c r="D167">
        <v>1</v>
      </c>
      <c r="E167" t="s">
        <v>12907</v>
      </c>
      <c r="F167">
        <v>100</v>
      </c>
      <c r="G167">
        <v>0</v>
      </c>
      <c r="H167" t="s">
        <v>661</v>
      </c>
      <c r="I167" t="s">
        <v>12908</v>
      </c>
      <c r="J167" t="s">
        <v>2438</v>
      </c>
      <c r="K167" t="s">
        <v>635</v>
      </c>
      <c r="L167" t="s">
        <v>636</v>
      </c>
      <c r="M167" t="s">
        <v>12906</v>
      </c>
      <c r="N167" t="s">
        <v>635</v>
      </c>
      <c r="O167" t="s">
        <v>638</v>
      </c>
      <c r="P167" t="s">
        <v>22</v>
      </c>
      <c r="Q167" t="s">
        <v>639</v>
      </c>
      <c r="R167" t="s">
        <v>636</v>
      </c>
      <c r="S167" t="s">
        <v>12909</v>
      </c>
      <c r="T167" t="s">
        <v>12906</v>
      </c>
    </row>
    <row r="168" spans="1:20" x14ac:dyDescent="0.25">
      <c r="A168" t="s">
        <v>20</v>
      </c>
      <c r="B168" t="s">
        <v>21</v>
      </c>
      <c r="C168">
        <v>50</v>
      </c>
      <c r="D168">
        <v>1</v>
      </c>
      <c r="E168" t="s">
        <v>12910</v>
      </c>
      <c r="F168">
        <v>100</v>
      </c>
      <c r="G168">
        <v>0</v>
      </c>
      <c r="H168" t="s">
        <v>661</v>
      </c>
      <c r="I168" t="s">
        <v>12911</v>
      </c>
      <c r="J168" t="s">
        <v>1105</v>
      </c>
      <c r="K168" t="s">
        <v>635</v>
      </c>
      <c r="L168" t="s">
        <v>636</v>
      </c>
      <c r="M168" t="s">
        <v>12906</v>
      </c>
      <c r="N168" t="s">
        <v>635</v>
      </c>
      <c r="O168" t="s">
        <v>638</v>
      </c>
      <c r="P168" t="s">
        <v>22</v>
      </c>
      <c r="Q168" t="s">
        <v>639</v>
      </c>
      <c r="R168" t="s">
        <v>636</v>
      </c>
      <c r="S168" t="s">
        <v>12912</v>
      </c>
      <c r="T168" t="s">
        <v>12906</v>
      </c>
    </row>
    <row r="169" spans="1:20" x14ac:dyDescent="0.25">
      <c r="A169" t="s">
        <v>23</v>
      </c>
      <c r="B169" t="s">
        <v>24</v>
      </c>
      <c r="C169">
        <v>50</v>
      </c>
      <c r="D169">
        <v>1</v>
      </c>
      <c r="E169" t="s">
        <v>12910</v>
      </c>
      <c r="F169">
        <v>100</v>
      </c>
      <c r="G169">
        <v>0</v>
      </c>
      <c r="H169" t="s">
        <v>661</v>
      </c>
      <c r="I169" t="s">
        <v>12911</v>
      </c>
      <c r="J169" t="s">
        <v>1105</v>
      </c>
      <c r="K169" t="s">
        <v>635</v>
      </c>
      <c r="L169" t="s">
        <v>636</v>
      </c>
      <c r="M169" t="s">
        <v>12906</v>
      </c>
      <c r="N169" t="s">
        <v>635</v>
      </c>
      <c r="O169" t="s">
        <v>638</v>
      </c>
      <c r="P169" t="s">
        <v>22</v>
      </c>
      <c r="Q169" t="s">
        <v>639</v>
      </c>
      <c r="R169" t="s">
        <v>636</v>
      </c>
      <c r="S169" t="s">
        <v>12912</v>
      </c>
      <c r="T169" t="s">
        <v>12906</v>
      </c>
    </row>
    <row r="170" spans="1:20" x14ac:dyDescent="0.25">
      <c r="A170" t="s">
        <v>25</v>
      </c>
      <c r="B170" t="s">
        <v>26</v>
      </c>
      <c r="C170">
        <v>50</v>
      </c>
      <c r="D170">
        <v>1</v>
      </c>
      <c r="E170" t="s">
        <v>12910</v>
      </c>
      <c r="F170">
        <v>100</v>
      </c>
      <c r="G170">
        <v>0</v>
      </c>
      <c r="H170" t="s">
        <v>661</v>
      </c>
      <c r="I170" t="s">
        <v>12911</v>
      </c>
      <c r="J170" t="s">
        <v>1105</v>
      </c>
      <c r="K170" t="s">
        <v>635</v>
      </c>
      <c r="L170" t="s">
        <v>636</v>
      </c>
      <c r="M170" t="s">
        <v>12906</v>
      </c>
      <c r="N170" t="s">
        <v>635</v>
      </c>
      <c r="O170" t="s">
        <v>638</v>
      </c>
      <c r="P170" t="s">
        <v>22</v>
      </c>
      <c r="Q170" t="s">
        <v>639</v>
      </c>
      <c r="R170" t="s">
        <v>636</v>
      </c>
      <c r="S170" t="s">
        <v>12912</v>
      </c>
      <c r="T170" t="s">
        <v>12906</v>
      </c>
    </row>
    <row r="171" spans="1:20" x14ac:dyDescent="0.25">
      <c r="A171" t="s">
        <v>20</v>
      </c>
      <c r="B171" t="s">
        <v>21</v>
      </c>
      <c r="C171">
        <v>50</v>
      </c>
      <c r="D171">
        <v>1</v>
      </c>
      <c r="E171" t="s">
        <v>12913</v>
      </c>
      <c r="F171">
        <v>99.99</v>
      </c>
      <c r="G171">
        <v>0</v>
      </c>
      <c r="H171" t="s">
        <v>661</v>
      </c>
      <c r="I171" t="s">
        <v>12914</v>
      </c>
      <c r="J171" t="s">
        <v>2242</v>
      </c>
      <c r="K171" t="s">
        <v>635</v>
      </c>
      <c r="L171" t="s">
        <v>636</v>
      </c>
      <c r="M171" t="s">
        <v>12915</v>
      </c>
      <c r="N171" t="s">
        <v>635</v>
      </c>
      <c r="O171" t="s">
        <v>638</v>
      </c>
      <c r="P171" t="s">
        <v>22</v>
      </c>
      <c r="Q171" t="s">
        <v>639</v>
      </c>
      <c r="R171" t="s">
        <v>636</v>
      </c>
      <c r="S171" t="s">
        <v>12916</v>
      </c>
      <c r="T171" t="s">
        <v>12906</v>
      </c>
    </row>
    <row r="172" spans="1:20" x14ac:dyDescent="0.25">
      <c r="A172" t="s">
        <v>23</v>
      </c>
      <c r="B172" t="s">
        <v>24</v>
      </c>
      <c r="C172">
        <v>50</v>
      </c>
      <c r="D172">
        <v>1</v>
      </c>
      <c r="E172" t="s">
        <v>12913</v>
      </c>
      <c r="F172">
        <v>99.99</v>
      </c>
      <c r="G172">
        <v>0</v>
      </c>
      <c r="H172" t="s">
        <v>661</v>
      </c>
      <c r="I172" t="s">
        <v>12914</v>
      </c>
      <c r="J172" t="s">
        <v>2242</v>
      </c>
      <c r="K172" t="s">
        <v>635</v>
      </c>
      <c r="L172" t="s">
        <v>636</v>
      </c>
      <c r="M172" t="s">
        <v>12915</v>
      </c>
      <c r="N172" t="s">
        <v>635</v>
      </c>
      <c r="O172" t="s">
        <v>638</v>
      </c>
      <c r="P172" t="s">
        <v>22</v>
      </c>
      <c r="Q172" t="s">
        <v>639</v>
      </c>
      <c r="R172" t="s">
        <v>636</v>
      </c>
      <c r="S172" t="s">
        <v>12916</v>
      </c>
      <c r="T172" t="s">
        <v>12906</v>
      </c>
    </row>
    <row r="173" spans="1:20" x14ac:dyDescent="0.25">
      <c r="A173" t="s">
        <v>25</v>
      </c>
      <c r="B173" t="s">
        <v>26</v>
      </c>
      <c r="C173">
        <v>50</v>
      </c>
      <c r="D173">
        <v>1</v>
      </c>
      <c r="E173" t="s">
        <v>12913</v>
      </c>
      <c r="F173">
        <v>99.99</v>
      </c>
      <c r="G173">
        <v>0</v>
      </c>
      <c r="H173" t="s">
        <v>661</v>
      </c>
      <c r="I173" t="s">
        <v>12914</v>
      </c>
      <c r="J173" t="s">
        <v>2242</v>
      </c>
      <c r="K173" t="s">
        <v>635</v>
      </c>
      <c r="L173" t="s">
        <v>636</v>
      </c>
      <c r="M173" t="s">
        <v>12915</v>
      </c>
      <c r="N173" t="s">
        <v>635</v>
      </c>
      <c r="O173" t="s">
        <v>638</v>
      </c>
      <c r="P173" t="s">
        <v>22</v>
      </c>
      <c r="Q173" t="s">
        <v>639</v>
      </c>
      <c r="R173" t="s">
        <v>636</v>
      </c>
      <c r="S173" t="s">
        <v>12916</v>
      </c>
      <c r="T173" t="s">
        <v>12906</v>
      </c>
    </row>
    <row r="174" spans="1:20" x14ac:dyDescent="0.25">
      <c r="A174" t="s">
        <v>37</v>
      </c>
      <c r="B174" t="s">
        <v>38</v>
      </c>
      <c r="C174">
        <v>66.666666666666671</v>
      </c>
      <c r="D174">
        <v>3</v>
      </c>
      <c r="E174" t="s">
        <v>12917</v>
      </c>
      <c r="F174">
        <v>100</v>
      </c>
      <c r="G174">
        <v>0</v>
      </c>
      <c r="H174" t="s">
        <v>661</v>
      </c>
      <c r="I174" t="s">
        <v>12918</v>
      </c>
      <c r="J174" t="s">
        <v>1314</v>
      </c>
      <c r="K174" t="s">
        <v>635</v>
      </c>
      <c r="L174" t="s">
        <v>636</v>
      </c>
      <c r="M174" t="s">
        <v>12915</v>
      </c>
      <c r="N174" t="s">
        <v>635</v>
      </c>
      <c r="O174" t="s">
        <v>638</v>
      </c>
      <c r="P174" t="s">
        <v>22</v>
      </c>
      <c r="Q174" t="s">
        <v>639</v>
      </c>
      <c r="R174" t="s">
        <v>636</v>
      </c>
      <c r="S174" t="s">
        <v>12919</v>
      </c>
      <c r="T174" t="s">
        <v>12915</v>
      </c>
    </row>
    <row r="175" spans="1:20" x14ac:dyDescent="0.25">
      <c r="A175" t="s">
        <v>164</v>
      </c>
      <c r="B175" t="s">
        <v>165</v>
      </c>
      <c r="C175">
        <v>33.333333333333336</v>
      </c>
      <c r="D175">
        <v>3</v>
      </c>
      <c r="E175" t="s">
        <v>12920</v>
      </c>
      <c r="F175">
        <v>100</v>
      </c>
      <c r="G175">
        <v>0</v>
      </c>
      <c r="H175" t="s">
        <v>661</v>
      </c>
      <c r="I175" t="s">
        <v>12921</v>
      </c>
      <c r="J175" t="s">
        <v>643</v>
      </c>
      <c r="K175" t="s">
        <v>635</v>
      </c>
      <c r="L175" t="s">
        <v>636</v>
      </c>
      <c r="M175" t="s">
        <v>12922</v>
      </c>
      <c r="N175" t="s">
        <v>635</v>
      </c>
      <c r="O175" t="s">
        <v>668</v>
      </c>
      <c r="P175" t="s">
        <v>22</v>
      </c>
      <c r="Q175" t="s">
        <v>669</v>
      </c>
      <c r="R175" t="s">
        <v>636</v>
      </c>
      <c r="S175" t="s">
        <v>635</v>
      </c>
      <c r="T175" t="s">
        <v>12922</v>
      </c>
    </row>
    <row r="176" spans="1:20" x14ac:dyDescent="0.25">
      <c r="A176" t="s">
        <v>164</v>
      </c>
      <c r="B176" t="s">
        <v>165</v>
      </c>
      <c r="C176">
        <v>33.333333333333336</v>
      </c>
      <c r="D176">
        <v>3</v>
      </c>
      <c r="E176" t="s">
        <v>12923</v>
      </c>
      <c r="F176">
        <v>100</v>
      </c>
      <c r="G176">
        <v>0</v>
      </c>
      <c r="H176" t="s">
        <v>661</v>
      </c>
      <c r="I176" t="s">
        <v>12924</v>
      </c>
      <c r="J176" t="s">
        <v>1259</v>
      </c>
      <c r="K176" t="s">
        <v>635</v>
      </c>
      <c r="L176" t="s">
        <v>636</v>
      </c>
      <c r="M176" t="s">
        <v>12925</v>
      </c>
      <c r="N176" t="s">
        <v>635</v>
      </c>
      <c r="O176" t="s">
        <v>638</v>
      </c>
      <c r="P176" t="s">
        <v>22</v>
      </c>
      <c r="Q176" t="s">
        <v>639</v>
      </c>
      <c r="R176" t="s">
        <v>636</v>
      </c>
      <c r="S176" t="s">
        <v>635</v>
      </c>
      <c r="T176" t="s">
        <v>12925</v>
      </c>
    </row>
    <row r="177" spans="1:20" x14ac:dyDescent="0.25">
      <c r="A177" t="s">
        <v>20</v>
      </c>
      <c r="B177" t="s">
        <v>21</v>
      </c>
      <c r="C177">
        <v>50</v>
      </c>
      <c r="D177">
        <v>1</v>
      </c>
      <c r="E177" t="s">
        <v>12926</v>
      </c>
      <c r="F177">
        <v>99.99</v>
      </c>
      <c r="G177">
        <v>0</v>
      </c>
      <c r="H177" t="s">
        <v>661</v>
      </c>
      <c r="I177" t="s">
        <v>12927</v>
      </c>
      <c r="J177" t="s">
        <v>1091</v>
      </c>
      <c r="K177" t="s">
        <v>635</v>
      </c>
      <c r="L177" t="s">
        <v>636</v>
      </c>
      <c r="M177" t="s">
        <v>12928</v>
      </c>
      <c r="N177" t="s">
        <v>635</v>
      </c>
      <c r="O177" t="s">
        <v>1071</v>
      </c>
      <c r="P177" t="s">
        <v>22</v>
      </c>
      <c r="Q177" t="s">
        <v>639</v>
      </c>
      <c r="R177" t="s">
        <v>636</v>
      </c>
      <c r="S177" t="s">
        <v>12929</v>
      </c>
      <c r="T177" t="s">
        <v>12928</v>
      </c>
    </row>
    <row r="178" spans="1:20" x14ac:dyDescent="0.25">
      <c r="A178" t="s">
        <v>23</v>
      </c>
      <c r="B178" t="s">
        <v>24</v>
      </c>
      <c r="C178">
        <v>50</v>
      </c>
      <c r="D178">
        <v>1</v>
      </c>
      <c r="E178" t="s">
        <v>12926</v>
      </c>
      <c r="F178">
        <v>99.99</v>
      </c>
      <c r="G178">
        <v>0</v>
      </c>
      <c r="H178" t="s">
        <v>661</v>
      </c>
      <c r="I178" t="s">
        <v>12927</v>
      </c>
      <c r="J178" t="s">
        <v>1091</v>
      </c>
      <c r="K178" t="s">
        <v>635</v>
      </c>
      <c r="L178" t="s">
        <v>636</v>
      </c>
      <c r="M178" t="s">
        <v>12928</v>
      </c>
      <c r="N178" t="s">
        <v>635</v>
      </c>
      <c r="O178" t="s">
        <v>1071</v>
      </c>
      <c r="P178" t="s">
        <v>22</v>
      </c>
      <c r="Q178" t="s">
        <v>639</v>
      </c>
      <c r="R178" t="s">
        <v>636</v>
      </c>
      <c r="S178" t="s">
        <v>12929</v>
      </c>
      <c r="T178" t="s">
        <v>12928</v>
      </c>
    </row>
    <row r="179" spans="1:20" x14ac:dyDescent="0.25">
      <c r="A179" t="s">
        <v>25</v>
      </c>
      <c r="B179" t="s">
        <v>26</v>
      </c>
      <c r="C179">
        <v>50</v>
      </c>
      <c r="D179">
        <v>1</v>
      </c>
      <c r="E179" t="s">
        <v>12926</v>
      </c>
      <c r="F179">
        <v>99.99</v>
      </c>
      <c r="G179">
        <v>0</v>
      </c>
      <c r="H179" t="s">
        <v>661</v>
      </c>
      <c r="I179" t="s">
        <v>12927</v>
      </c>
      <c r="J179" t="s">
        <v>1091</v>
      </c>
      <c r="K179" t="s">
        <v>635</v>
      </c>
      <c r="L179" t="s">
        <v>636</v>
      </c>
      <c r="M179" t="s">
        <v>12928</v>
      </c>
      <c r="N179" t="s">
        <v>635</v>
      </c>
      <c r="O179" t="s">
        <v>1071</v>
      </c>
      <c r="P179" t="s">
        <v>22</v>
      </c>
      <c r="Q179" t="s">
        <v>639</v>
      </c>
      <c r="R179" t="s">
        <v>636</v>
      </c>
      <c r="S179" t="s">
        <v>12929</v>
      </c>
      <c r="T179" t="s">
        <v>12928</v>
      </c>
    </row>
    <row r="180" spans="1:20" x14ac:dyDescent="0.25">
      <c r="A180" t="s">
        <v>37</v>
      </c>
      <c r="B180" t="s">
        <v>38</v>
      </c>
      <c r="C180">
        <v>66.666666666666671</v>
      </c>
      <c r="D180">
        <v>3</v>
      </c>
      <c r="E180" t="s">
        <v>12930</v>
      </c>
      <c r="F180">
        <v>100</v>
      </c>
      <c r="G180">
        <v>0</v>
      </c>
      <c r="H180" t="s">
        <v>661</v>
      </c>
      <c r="I180" t="s">
        <v>12931</v>
      </c>
      <c r="J180" t="s">
        <v>869</v>
      </c>
      <c r="K180" t="s">
        <v>635</v>
      </c>
      <c r="L180" t="s">
        <v>636</v>
      </c>
      <c r="M180" t="s">
        <v>12932</v>
      </c>
      <c r="N180" t="s">
        <v>635</v>
      </c>
      <c r="O180" t="s">
        <v>638</v>
      </c>
      <c r="P180" t="s">
        <v>22</v>
      </c>
      <c r="Q180" t="s">
        <v>639</v>
      </c>
      <c r="R180" t="s">
        <v>636</v>
      </c>
      <c r="S180" t="s">
        <v>12933</v>
      </c>
      <c r="T180" t="s">
        <v>12932</v>
      </c>
    </row>
    <row r="181" spans="1:20" x14ac:dyDescent="0.25">
      <c r="A181" t="s">
        <v>37</v>
      </c>
      <c r="B181" t="s">
        <v>38</v>
      </c>
      <c r="C181">
        <v>66.666666666666671</v>
      </c>
      <c r="D181">
        <v>3</v>
      </c>
      <c r="E181" t="s">
        <v>12934</v>
      </c>
      <c r="F181">
        <v>100</v>
      </c>
      <c r="G181">
        <v>0</v>
      </c>
      <c r="H181" t="s">
        <v>661</v>
      </c>
      <c r="I181" t="s">
        <v>2000</v>
      </c>
      <c r="J181" t="s">
        <v>1214</v>
      </c>
      <c r="K181" t="s">
        <v>635</v>
      </c>
      <c r="L181" t="s">
        <v>636</v>
      </c>
      <c r="M181" t="s">
        <v>12935</v>
      </c>
      <c r="N181" t="s">
        <v>635</v>
      </c>
      <c r="O181" t="s">
        <v>638</v>
      </c>
      <c r="P181" t="s">
        <v>22</v>
      </c>
      <c r="Q181" t="s">
        <v>639</v>
      </c>
      <c r="R181" t="s">
        <v>636</v>
      </c>
      <c r="S181" t="s">
        <v>12936</v>
      </c>
      <c r="T181" t="s">
        <v>12935</v>
      </c>
    </row>
    <row r="182" spans="1:20" x14ac:dyDescent="0.25">
      <c r="A182" t="s">
        <v>20</v>
      </c>
      <c r="B182" t="s">
        <v>21</v>
      </c>
      <c r="C182">
        <v>50</v>
      </c>
      <c r="D182">
        <v>1</v>
      </c>
      <c r="E182" t="s">
        <v>12937</v>
      </c>
      <c r="F182">
        <v>199.99</v>
      </c>
      <c r="G182">
        <v>0</v>
      </c>
      <c r="H182" t="s">
        <v>661</v>
      </c>
      <c r="I182" t="s">
        <v>12938</v>
      </c>
      <c r="J182" t="s">
        <v>997</v>
      </c>
      <c r="K182" t="s">
        <v>635</v>
      </c>
      <c r="L182" t="s">
        <v>636</v>
      </c>
      <c r="M182" t="s">
        <v>12939</v>
      </c>
      <c r="N182" t="s">
        <v>635</v>
      </c>
      <c r="O182" t="s">
        <v>638</v>
      </c>
      <c r="P182" t="s">
        <v>22</v>
      </c>
      <c r="Q182" t="s">
        <v>639</v>
      </c>
      <c r="R182" t="s">
        <v>636</v>
      </c>
      <c r="S182" t="s">
        <v>12940</v>
      </c>
      <c r="T182" t="s">
        <v>12939</v>
      </c>
    </row>
    <row r="183" spans="1:20" x14ac:dyDescent="0.25">
      <c r="A183" t="s">
        <v>23</v>
      </c>
      <c r="B183" t="s">
        <v>24</v>
      </c>
      <c r="C183">
        <v>50</v>
      </c>
      <c r="D183">
        <v>1</v>
      </c>
      <c r="E183" t="s">
        <v>12937</v>
      </c>
      <c r="F183">
        <v>199.99</v>
      </c>
      <c r="G183">
        <v>0</v>
      </c>
      <c r="H183" t="s">
        <v>661</v>
      </c>
      <c r="I183" t="s">
        <v>12938</v>
      </c>
      <c r="J183" t="s">
        <v>997</v>
      </c>
      <c r="K183" t="s">
        <v>635</v>
      </c>
      <c r="L183" t="s">
        <v>636</v>
      </c>
      <c r="M183" t="s">
        <v>12939</v>
      </c>
      <c r="N183" t="s">
        <v>635</v>
      </c>
      <c r="O183" t="s">
        <v>638</v>
      </c>
      <c r="P183" t="s">
        <v>22</v>
      </c>
      <c r="Q183" t="s">
        <v>639</v>
      </c>
      <c r="R183" t="s">
        <v>636</v>
      </c>
      <c r="S183" t="s">
        <v>12940</v>
      </c>
      <c r="T183" t="s">
        <v>12939</v>
      </c>
    </row>
    <row r="184" spans="1:20" x14ac:dyDescent="0.25">
      <c r="A184" t="s">
        <v>25</v>
      </c>
      <c r="B184" t="s">
        <v>26</v>
      </c>
      <c r="C184">
        <v>50</v>
      </c>
      <c r="D184">
        <v>1</v>
      </c>
      <c r="E184" t="s">
        <v>12937</v>
      </c>
      <c r="F184">
        <v>199.99</v>
      </c>
      <c r="G184">
        <v>0</v>
      </c>
      <c r="H184" t="s">
        <v>661</v>
      </c>
      <c r="I184" t="s">
        <v>12938</v>
      </c>
      <c r="J184" t="s">
        <v>997</v>
      </c>
      <c r="K184" t="s">
        <v>635</v>
      </c>
      <c r="L184" t="s">
        <v>636</v>
      </c>
      <c r="M184" t="s">
        <v>12939</v>
      </c>
      <c r="N184" t="s">
        <v>635</v>
      </c>
      <c r="O184" t="s">
        <v>638</v>
      </c>
      <c r="P184" t="s">
        <v>22</v>
      </c>
      <c r="Q184" t="s">
        <v>639</v>
      </c>
      <c r="R184" t="s">
        <v>636</v>
      </c>
      <c r="S184" t="s">
        <v>12940</v>
      </c>
      <c r="T184" t="s">
        <v>12939</v>
      </c>
    </row>
    <row r="185" spans="1:20" x14ac:dyDescent="0.25">
      <c r="A185" t="s">
        <v>37</v>
      </c>
      <c r="B185" t="s">
        <v>38</v>
      </c>
      <c r="C185">
        <v>66.666666666666671</v>
      </c>
      <c r="D185">
        <v>3</v>
      </c>
      <c r="E185" t="s">
        <v>12937</v>
      </c>
      <c r="F185">
        <v>199.99</v>
      </c>
      <c r="G185">
        <v>0</v>
      </c>
      <c r="H185" t="s">
        <v>661</v>
      </c>
      <c r="I185" t="s">
        <v>12938</v>
      </c>
      <c r="J185" t="s">
        <v>997</v>
      </c>
      <c r="K185" t="s">
        <v>635</v>
      </c>
      <c r="L185" t="s">
        <v>636</v>
      </c>
      <c r="M185" t="s">
        <v>12939</v>
      </c>
      <c r="N185" t="s">
        <v>635</v>
      </c>
      <c r="O185" t="s">
        <v>638</v>
      </c>
      <c r="P185" t="s">
        <v>22</v>
      </c>
      <c r="Q185" t="s">
        <v>639</v>
      </c>
      <c r="R185" t="s">
        <v>636</v>
      </c>
      <c r="S185" t="s">
        <v>12940</v>
      </c>
      <c r="T185" t="s">
        <v>12939</v>
      </c>
    </row>
    <row r="186" spans="1:20" x14ac:dyDescent="0.25">
      <c r="A186" t="s">
        <v>35</v>
      </c>
      <c r="B186" t="s">
        <v>36</v>
      </c>
      <c r="C186">
        <v>66.666666666666671</v>
      </c>
      <c r="D186">
        <v>3</v>
      </c>
      <c r="E186" t="s">
        <v>12941</v>
      </c>
      <c r="F186">
        <v>100</v>
      </c>
      <c r="G186">
        <v>0</v>
      </c>
      <c r="H186" t="s">
        <v>661</v>
      </c>
      <c r="I186" t="s">
        <v>12942</v>
      </c>
      <c r="J186" t="s">
        <v>818</v>
      </c>
      <c r="K186" t="s">
        <v>635</v>
      </c>
      <c r="L186" t="s">
        <v>636</v>
      </c>
      <c r="M186" t="s">
        <v>12943</v>
      </c>
      <c r="N186" t="s">
        <v>635</v>
      </c>
      <c r="O186" t="s">
        <v>638</v>
      </c>
      <c r="P186" t="s">
        <v>22</v>
      </c>
      <c r="Q186" t="s">
        <v>639</v>
      </c>
      <c r="R186" t="s">
        <v>636</v>
      </c>
      <c r="S186" t="s">
        <v>12944</v>
      </c>
      <c r="T186" t="s">
        <v>12943</v>
      </c>
    </row>
    <row r="187" spans="1:20" x14ac:dyDescent="0.25">
      <c r="A187" t="s">
        <v>20</v>
      </c>
      <c r="B187" t="s">
        <v>21</v>
      </c>
      <c r="C187">
        <v>50</v>
      </c>
      <c r="D187">
        <v>1</v>
      </c>
      <c r="E187" t="s">
        <v>12945</v>
      </c>
      <c r="F187">
        <v>100</v>
      </c>
      <c r="G187">
        <v>0</v>
      </c>
      <c r="H187" t="s">
        <v>632</v>
      </c>
      <c r="I187" t="s">
        <v>12946</v>
      </c>
      <c r="J187" t="s">
        <v>1896</v>
      </c>
      <c r="K187" t="s">
        <v>635</v>
      </c>
      <c r="L187" t="s">
        <v>636</v>
      </c>
      <c r="M187" t="s">
        <v>12943</v>
      </c>
      <c r="N187" t="s">
        <v>635</v>
      </c>
      <c r="O187" t="s">
        <v>638</v>
      </c>
      <c r="P187" t="s">
        <v>22</v>
      </c>
      <c r="Q187" t="s">
        <v>639</v>
      </c>
      <c r="R187" t="s">
        <v>636</v>
      </c>
      <c r="S187" t="s">
        <v>12947</v>
      </c>
      <c r="T187" t="s">
        <v>12943</v>
      </c>
    </row>
    <row r="188" spans="1:20" x14ac:dyDescent="0.25">
      <c r="A188" t="s">
        <v>23</v>
      </c>
      <c r="B188" t="s">
        <v>24</v>
      </c>
      <c r="C188">
        <v>50</v>
      </c>
      <c r="D188">
        <v>1</v>
      </c>
      <c r="E188" t="s">
        <v>12945</v>
      </c>
      <c r="F188">
        <v>100</v>
      </c>
      <c r="G188">
        <v>0</v>
      </c>
      <c r="H188" t="s">
        <v>632</v>
      </c>
      <c r="I188" t="s">
        <v>12946</v>
      </c>
      <c r="J188" t="s">
        <v>1896</v>
      </c>
      <c r="K188" t="s">
        <v>635</v>
      </c>
      <c r="L188" t="s">
        <v>636</v>
      </c>
      <c r="M188" t="s">
        <v>12943</v>
      </c>
      <c r="N188" t="s">
        <v>635</v>
      </c>
      <c r="O188" t="s">
        <v>638</v>
      </c>
      <c r="P188" t="s">
        <v>22</v>
      </c>
      <c r="Q188" t="s">
        <v>639</v>
      </c>
      <c r="R188" t="s">
        <v>636</v>
      </c>
      <c r="S188" t="s">
        <v>12947</v>
      </c>
      <c r="T188" t="s">
        <v>12943</v>
      </c>
    </row>
    <row r="189" spans="1:20" x14ac:dyDescent="0.25">
      <c r="A189" t="s">
        <v>25</v>
      </c>
      <c r="B189" t="s">
        <v>26</v>
      </c>
      <c r="C189">
        <v>50</v>
      </c>
      <c r="D189">
        <v>1</v>
      </c>
      <c r="E189" t="s">
        <v>12945</v>
      </c>
      <c r="F189">
        <v>100</v>
      </c>
      <c r="G189">
        <v>0</v>
      </c>
      <c r="H189" t="s">
        <v>632</v>
      </c>
      <c r="I189" t="s">
        <v>12946</v>
      </c>
      <c r="J189" t="s">
        <v>1896</v>
      </c>
      <c r="K189" t="s">
        <v>635</v>
      </c>
      <c r="L189" t="s">
        <v>636</v>
      </c>
      <c r="M189" t="s">
        <v>12943</v>
      </c>
      <c r="N189" t="s">
        <v>635</v>
      </c>
      <c r="O189" t="s">
        <v>638</v>
      </c>
      <c r="P189" t="s">
        <v>22</v>
      </c>
      <c r="Q189" t="s">
        <v>639</v>
      </c>
      <c r="R189" t="s">
        <v>636</v>
      </c>
      <c r="S189" t="s">
        <v>12947</v>
      </c>
      <c r="T189" t="s">
        <v>12943</v>
      </c>
    </row>
    <row r="190" spans="1:20" x14ac:dyDescent="0.25">
      <c r="A190" t="s">
        <v>210</v>
      </c>
      <c r="B190" t="s">
        <v>12948</v>
      </c>
      <c r="C190">
        <v>65</v>
      </c>
      <c r="D190">
        <v>1</v>
      </c>
      <c r="E190" t="s">
        <v>12949</v>
      </c>
      <c r="F190">
        <v>53.39</v>
      </c>
      <c r="G190">
        <v>0</v>
      </c>
      <c r="H190" t="s">
        <v>661</v>
      </c>
      <c r="I190" t="s">
        <v>12950</v>
      </c>
      <c r="J190" t="s">
        <v>2242</v>
      </c>
      <c r="K190" t="s">
        <v>635</v>
      </c>
      <c r="L190" t="s">
        <v>636</v>
      </c>
      <c r="M190" t="s">
        <v>12951</v>
      </c>
      <c r="N190" t="s">
        <v>635</v>
      </c>
      <c r="O190" t="s">
        <v>638</v>
      </c>
      <c r="P190" t="s">
        <v>22</v>
      </c>
      <c r="Q190" t="s">
        <v>639</v>
      </c>
      <c r="R190" t="s">
        <v>636</v>
      </c>
      <c r="S190" t="s">
        <v>12952</v>
      </c>
      <c r="T190" t="s">
        <v>12951</v>
      </c>
    </row>
    <row r="191" spans="1:20" x14ac:dyDescent="0.25">
      <c r="A191" t="s">
        <v>20</v>
      </c>
      <c r="B191" t="s">
        <v>21</v>
      </c>
      <c r="C191">
        <v>50</v>
      </c>
      <c r="D191">
        <v>1</v>
      </c>
      <c r="E191" t="s">
        <v>12953</v>
      </c>
      <c r="F191">
        <v>99.99</v>
      </c>
      <c r="G191">
        <v>0</v>
      </c>
      <c r="H191" t="s">
        <v>661</v>
      </c>
      <c r="I191" t="s">
        <v>12954</v>
      </c>
      <c r="J191" t="s">
        <v>643</v>
      </c>
      <c r="K191" t="s">
        <v>635</v>
      </c>
      <c r="L191" t="s">
        <v>636</v>
      </c>
      <c r="M191" t="s">
        <v>12955</v>
      </c>
      <c r="N191" t="s">
        <v>635</v>
      </c>
      <c r="O191" t="s">
        <v>638</v>
      </c>
      <c r="P191" t="s">
        <v>22</v>
      </c>
      <c r="Q191" t="s">
        <v>639</v>
      </c>
      <c r="R191" t="s">
        <v>636</v>
      </c>
      <c r="S191" t="s">
        <v>12956</v>
      </c>
      <c r="T191" t="s">
        <v>12955</v>
      </c>
    </row>
    <row r="192" spans="1:20" x14ac:dyDescent="0.25">
      <c r="A192" t="s">
        <v>23</v>
      </c>
      <c r="B192" t="s">
        <v>24</v>
      </c>
      <c r="C192">
        <v>50</v>
      </c>
      <c r="D192">
        <v>1</v>
      </c>
      <c r="E192" t="s">
        <v>12953</v>
      </c>
      <c r="F192">
        <v>99.99</v>
      </c>
      <c r="G192">
        <v>0</v>
      </c>
      <c r="H192" t="s">
        <v>661</v>
      </c>
      <c r="I192" t="s">
        <v>12954</v>
      </c>
      <c r="J192" t="s">
        <v>643</v>
      </c>
      <c r="K192" t="s">
        <v>635</v>
      </c>
      <c r="L192" t="s">
        <v>636</v>
      </c>
      <c r="M192" t="s">
        <v>12955</v>
      </c>
      <c r="N192" t="s">
        <v>635</v>
      </c>
      <c r="O192" t="s">
        <v>638</v>
      </c>
      <c r="P192" t="s">
        <v>22</v>
      </c>
      <c r="Q192" t="s">
        <v>639</v>
      </c>
      <c r="R192" t="s">
        <v>636</v>
      </c>
      <c r="S192" t="s">
        <v>12956</v>
      </c>
      <c r="T192" t="s">
        <v>12955</v>
      </c>
    </row>
    <row r="193" spans="1:20" x14ac:dyDescent="0.25">
      <c r="A193" t="s">
        <v>25</v>
      </c>
      <c r="B193" t="s">
        <v>26</v>
      </c>
      <c r="C193">
        <v>50</v>
      </c>
      <c r="D193">
        <v>1</v>
      </c>
      <c r="E193" t="s">
        <v>12953</v>
      </c>
      <c r="F193">
        <v>99.99</v>
      </c>
      <c r="G193">
        <v>0</v>
      </c>
      <c r="H193" t="s">
        <v>661</v>
      </c>
      <c r="I193" t="s">
        <v>12954</v>
      </c>
      <c r="J193" t="s">
        <v>643</v>
      </c>
      <c r="K193" t="s">
        <v>635</v>
      </c>
      <c r="L193" t="s">
        <v>636</v>
      </c>
      <c r="M193" t="s">
        <v>12955</v>
      </c>
      <c r="N193" t="s">
        <v>635</v>
      </c>
      <c r="O193" t="s">
        <v>638</v>
      </c>
      <c r="P193" t="s">
        <v>22</v>
      </c>
      <c r="Q193" t="s">
        <v>639</v>
      </c>
      <c r="R193" t="s">
        <v>636</v>
      </c>
      <c r="S193" t="s">
        <v>12956</v>
      </c>
      <c r="T193" t="s">
        <v>12955</v>
      </c>
    </row>
    <row r="194" spans="1:20" x14ac:dyDescent="0.25">
      <c r="A194" t="s">
        <v>20</v>
      </c>
      <c r="B194" t="s">
        <v>21</v>
      </c>
      <c r="C194">
        <v>50</v>
      </c>
      <c r="D194">
        <v>2</v>
      </c>
      <c r="E194" t="s">
        <v>12957</v>
      </c>
      <c r="F194">
        <v>200</v>
      </c>
      <c r="G194">
        <v>0</v>
      </c>
      <c r="H194" t="s">
        <v>632</v>
      </c>
      <c r="I194" t="s">
        <v>12958</v>
      </c>
      <c r="J194" t="s">
        <v>1581</v>
      </c>
      <c r="K194" t="s">
        <v>635</v>
      </c>
      <c r="L194" t="s">
        <v>636</v>
      </c>
      <c r="M194" t="s">
        <v>12959</v>
      </c>
      <c r="N194" t="s">
        <v>635</v>
      </c>
      <c r="O194" t="s">
        <v>638</v>
      </c>
      <c r="P194" t="s">
        <v>22</v>
      </c>
      <c r="Q194" t="s">
        <v>639</v>
      </c>
      <c r="R194" t="s">
        <v>636</v>
      </c>
      <c r="S194" t="s">
        <v>12960</v>
      </c>
      <c r="T194" t="s">
        <v>12959</v>
      </c>
    </row>
    <row r="195" spans="1:20" x14ac:dyDescent="0.25">
      <c r="A195" t="s">
        <v>23</v>
      </c>
      <c r="B195" t="s">
        <v>24</v>
      </c>
      <c r="C195">
        <v>50</v>
      </c>
      <c r="D195">
        <v>2</v>
      </c>
      <c r="E195" t="s">
        <v>12957</v>
      </c>
      <c r="F195">
        <v>200</v>
      </c>
      <c r="G195">
        <v>0</v>
      </c>
      <c r="H195" t="s">
        <v>632</v>
      </c>
      <c r="I195" t="s">
        <v>12958</v>
      </c>
      <c r="J195" t="s">
        <v>1581</v>
      </c>
      <c r="K195" t="s">
        <v>635</v>
      </c>
      <c r="L195" t="s">
        <v>636</v>
      </c>
      <c r="M195" t="s">
        <v>12959</v>
      </c>
      <c r="N195" t="s">
        <v>635</v>
      </c>
      <c r="O195" t="s">
        <v>638</v>
      </c>
      <c r="P195" t="s">
        <v>22</v>
      </c>
      <c r="Q195" t="s">
        <v>639</v>
      </c>
      <c r="R195" t="s">
        <v>636</v>
      </c>
      <c r="S195" t="s">
        <v>12960</v>
      </c>
      <c r="T195" t="s">
        <v>12959</v>
      </c>
    </row>
    <row r="196" spans="1:20" x14ac:dyDescent="0.25">
      <c r="A196" t="s">
        <v>25</v>
      </c>
      <c r="B196" t="s">
        <v>26</v>
      </c>
      <c r="C196">
        <v>50</v>
      </c>
      <c r="D196">
        <v>2</v>
      </c>
      <c r="E196" t="s">
        <v>12957</v>
      </c>
      <c r="F196">
        <v>200</v>
      </c>
      <c r="G196">
        <v>0</v>
      </c>
      <c r="H196" t="s">
        <v>632</v>
      </c>
      <c r="I196" t="s">
        <v>12958</v>
      </c>
      <c r="J196" t="s">
        <v>1581</v>
      </c>
      <c r="K196" t="s">
        <v>635</v>
      </c>
      <c r="L196" t="s">
        <v>636</v>
      </c>
      <c r="M196" t="s">
        <v>12959</v>
      </c>
      <c r="N196" t="s">
        <v>635</v>
      </c>
      <c r="O196" t="s">
        <v>638</v>
      </c>
      <c r="P196" t="s">
        <v>22</v>
      </c>
      <c r="Q196" t="s">
        <v>639</v>
      </c>
      <c r="R196" t="s">
        <v>636</v>
      </c>
      <c r="S196" t="s">
        <v>12960</v>
      </c>
      <c r="T196" t="s">
        <v>12959</v>
      </c>
    </row>
    <row r="197" spans="1:20" x14ac:dyDescent="0.25">
      <c r="A197" t="s">
        <v>37</v>
      </c>
      <c r="B197" t="s">
        <v>38</v>
      </c>
      <c r="C197">
        <v>66.666666666666671</v>
      </c>
      <c r="D197">
        <v>3</v>
      </c>
      <c r="E197" t="s">
        <v>12961</v>
      </c>
      <c r="F197">
        <v>199.99</v>
      </c>
      <c r="G197">
        <v>0</v>
      </c>
      <c r="H197" t="s">
        <v>661</v>
      </c>
      <c r="I197" t="s">
        <v>12962</v>
      </c>
      <c r="J197" t="s">
        <v>643</v>
      </c>
      <c r="K197" t="s">
        <v>635</v>
      </c>
      <c r="L197" t="s">
        <v>636</v>
      </c>
      <c r="M197" t="s">
        <v>12963</v>
      </c>
      <c r="N197" t="s">
        <v>635</v>
      </c>
      <c r="O197" t="s">
        <v>638</v>
      </c>
      <c r="P197" t="s">
        <v>22</v>
      </c>
      <c r="Q197" t="s">
        <v>639</v>
      </c>
      <c r="R197" t="s">
        <v>636</v>
      </c>
      <c r="S197" t="s">
        <v>12964</v>
      </c>
      <c r="T197" t="s">
        <v>12963</v>
      </c>
    </row>
    <row r="198" spans="1:20" x14ac:dyDescent="0.25">
      <c r="A198" t="s">
        <v>20</v>
      </c>
      <c r="B198" t="s">
        <v>21</v>
      </c>
      <c r="C198">
        <v>50</v>
      </c>
      <c r="D198">
        <v>1</v>
      </c>
      <c r="E198" t="s">
        <v>12961</v>
      </c>
      <c r="F198">
        <v>199.99</v>
      </c>
      <c r="G198">
        <v>0</v>
      </c>
      <c r="H198" t="s">
        <v>661</v>
      </c>
      <c r="I198" t="s">
        <v>12962</v>
      </c>
      <c r="J198" t="s">
        <v>643</v>
      </c>
      <c r="K198" t="s">
        <v>635</v>
      </c>
      <c r="L198" t="s">
        <v>636</v>
      </c>
      <c r="M198" t="s">
        <v>12963</v>
      </c>
      <c r="N198" t="s">
        <v>635</v>
      </c>
      <c r="O198" t="s">
        <v>638</v>
      </c>
      <c r="P198" t="s">
        <v>22</v>
      </c>
      <c r="Q198" t="s">
        <v>639</v>
      </c>
      <c r="R198" t="s">
        <v>636</v>
      </c>
      <c r="S198" t="s">
        <v>12964</v>
      </c>
      <c r="T198" t="s">
        <v>12963</v>
      </c>
    </row>
    <row r="199" spans="1:20" x14ac:dyDescent="0.25">
      <c r="A199" t="s">
        <v>23</v>
      </c>
      <c r="B199" t="s">
        <v>24</v>
      </c>
      <c r="C199">
        <v>50</v>
      </c>
      <c r="D199">
        <v>1</v>
      </c>
      <c r="E199" t="s">
        <v>12961</v>
      </c>
      <c r="F199">
        <v>199.99</v>
      </c>
      <c r="G199">
        <v>0</v>
      </c>
      <c r="H199" t="s">
        <v>661</v>
      </c>
      <c r="I199" t="s">
        <v>12962</v>
      </c>
      <c r="J199" t="s">
        <v>643</v>
      </c>
      <c r="K199" t="s">
        <v>635</v>
      </c>
      <c r="L199" t="s">
        <v>636</v>
      </c>
      <c r="M199" t="s">
        <v>12963</v>
      </c>
      <c r="N199" t="s">
        <v>635</v>
      </c>
      <c r="O199" t="s">
        <v>638</v>
      </c>
      <c r="P199" t="s">
        <v>22</v>
      </c>
      <c r="Q199" t="s">
        <v>639</v>
      </c>
      <c r="R199" t="s">
        <v>636</v>
      </c>
      <c r="S199" t="s">
        <v>12964</v>
      </c>
      <c r="T199" t="s">
        <v>12963</v>
      </c>
    </row>
    <row r="200" spans="1:20" x14ac:dyDescent="0.25">
      <c r="A200" t="s">
        <v>25</v>
      </c>
      <c r="B200" t="s">
        <v>26</v>
      </c>
      <c r="C200">
        <v>50</v>
      </c>
      <c r="D200">
        <v>1</v>
      </c>
      <c r="E200" t="s">
        <v>12961</v>
      </c>
      <c r="F200">
        <v>199.99</v>
      </c>
      <c r="G200">
        <v>0</v>
      </c>
      <c r="H200" t="s">
        <v>661</v>
      </c>
      <c r="I200" t="s">
        <v>12962</v>
      </c>
      <c r="J200" t="s">
        <v>643</v>
      </c>
      <c r="K200" t="s">
        <v>635</v>
      </c>
      <c r="L200" t="s">
        <v>636</v>
      </c>
      <c r="M200" t="s">
        <v>12963</v>
      </c>
      <c r="N200" t="s">
        <v>635</v>
      </c>
      <c r="O200" t="s">
        <v>638</v>
      </c>
      <c r="P200" t="s">
        <v>22</v>
      </c>
      <c r="Q200" t="s">
        <v>639</v>
      </c>
      <c r="R200" t="s">
        <v>636</v>
      </c>
      <c r="S200" t="s">
        <v>12964</v>
      </c>
      <c r="T200" t="s">
        <v>12963</v>
      </c>
    </row>
    <row r="201" spans="1:20" x14ac:dyDescent="0.25">
      <c r="A201" t="s">
        <v>35</v>
      </c>
      <c r="B201" t="s">
        <v>36</v>
      </c>
      <c r="C201">
        <v>66.666666666666671</v>
      </c>
      <c r="D201">
        <v>3</v>
      </c>
      <c r="E201" t="s">
        <v>12965</v>
      </c>
      <c r="F201">
        <v>138</v>
      </c>
      <c r="G201">
        <v>38</v>
      </c>
      <c r="H201" t="s">
        <v>661</v>
      </c>
      <c r="I201" t="s">
        <v>12966</v>
      </c>
      <c r="J201" t="s">
        <v>879</v>
      </c>
      <c r="K201" t="s">
        <v>635</v>
      </c>
      <c r="L201" t="s">
        <v>636</v>
      </c>
      <c r="M201" t="s">
        <v>12967</v>
      </c>
      <c r="N201" t="s">
        <v>635</v>
      </c>
      <c r="O201" t="s">
        <v>668</v>
      </c>
      <c r="P201" t="s">
        <v>22</v>
      </c>
      <c r="Q201" t="s">
        <v>669</v>
      </c>
      <c r="R201" t="s">
        <v>636</v>
      </c>
      <c r="S201" t="s">
        <v>12968</v>
      </c>
      <c r="T201" t="s">
        <v>12967</v>
      </c>
    </row>
    <row r="202" spans="1:20" x14ac:dyDescent="0.25">
      <c r="A202" t="s">
        <v>37</v>
      </c>
      <c r="B202" t="s">
        <v>38</v>
      </c>
      <c r="C202">
        <v>66.666666666666671</v>
      </c>
      <c r="D202">
        <v>3</v>
      </c>
      <c r="E202" t="s">
        <v>12969</v>
      </c>
      <c r="F202">
        <v>100</v>
      </c>
      <c r="G202">
        <v>0</v>
      </c>
      <c r="H202" t="s">
        <v>661</v>
      </c>
      <c r="I202" t="s">
        <v>12970</v>
      </c>
      <c r="J202" t="s">
        <v>5453</v>
      </c>
      <c r="K202" t="s">
        <v>635</v>
      </c>
      <c r="L202" t="s">
        <v>636</v>
      </c>
      <c r="M202" t="s">
        <v>12967</v>
      </c>
      <c r="N202" t="s">
        <v>635</v>
      </c>
      <c r="O202" t="s">
        <v>1071</v>
      </c>
      <c r="P202" t="s">
        <v>22</v>
      </c>
      <c r="Q202" t="s">
        <v>639</v>
      </c>
      <c r="R202" t="s">
        <v>636</v>
      </c>
      <c r="S202" t="s">
        <v>12971</v>
      </c>
      <c r="T202" t="s">
        <v>12967</v>
      </c>
    </row>
    <row r="203" spans="1:20" x14ac:dyDescent="0.25">
      <c r="A203" t="s">
        <v>39</v>
      </c>
      <c r="B203" t="s">
        <v>1715</v>
      </c>
      <c r="C203">
        <v>60</v>
      </c>
      <c r="D203">
        <v>1</v>
      </c>
      <c r="E203" t="s">
        <v>12972</v>
      </c>
      <c r="F203">
        <v>67</v>
      </c>
      <c r="G203">
        <v>7</v>
      </c>
      <c r="H203" t="s">
        <v>647</v>
      </c>
      <c r="I203" t="s">
        <v>12973</v>
      </c>
      <c r="J203" t="s">
        <v>12974</v>
      </c>
      <c r="K203" t="s">
        <v>12975</v>
      </c>
      <c r="L203" t="s">
        <v>12976</v>
      </c>
      <c r="M203" t="s">
        <v>12977</v>
      </c>
      <c r="N203" t="s">
        <v>635</v>
      </c>
      <c r="O203" t="s">
        <v>706</v>
      </c>
      <c r="P203" t="s">
        <v>40</v>
      </c>
      <c r="Q203" t="s">
        <v>707</v>
      </c>
      <c r="R203" t="s">
        <v>636</v>
      </c>
      <c r="S203" t="s">
        <v>12978</v>
      </c>
      <c r="T203" t="s">
        <v>12977</v>
      </c>
    </row>
    <row r="204" spans="1:20" x14ac:dyDescent="0.25">
      <c r="A204" t="s">
        <v>20</v>
      </c>
      <c r="B204" t="s">
        <v>21</v>
      </c>
      <c r="C204">
        <v>60</v>
      </c>
      <c r="D204">
        <v>2</v>
      </c>
      <c r="E204" t="s">
        <v>12979</v>
      </c>
      <c r="F204">
        <v>179.75</v>
      </c>
      <c r="G204">
        <v>0</v>
      </c>
      <c r="H204" t="s">
        <v>661</v>
      </c>
      <c r="I204" t="s">
        <v>12980</v>
      </c>
      <c r="J204" t="s">
        <v>1200</v>
      </c>
      <c r="K204" t="s">
        <v>635</v>
      </c>
      <c r="L204" t="s">
        <v>636</v>
      </c>
      <c r="M204" t="s">
        <v>12981</v>
      </c>
      <c r="N204" t="s">
        <v>635</v>
      </c>
      <c r="O204" t="s">
        <v>668</v>
      </c>
      <c r="P204" t="s">
        <v>22</v>
      </c>
      <c r="Q204" t="s">
        <v>669</v>
      </c>
      <c r="R204" t="s">
        <v>636</v>
      </c>
      <c r="S204" t="s">
        <v>12982</v>
      </c>
      <c r="T204" t="s">
        <v>12983</v>
      </c>
    </row>
    <row r="205" spans="1:20" x14ac:dyDescent="0.25">
      <c r="A205" t="s">
        <v>23</v>
      </c>
      <c r="B205" t="s">
        <v>24</v>
      </c>
      <c r="C205">
        <v>60</v>
      </c>
      <c r="D205">
        <v>2</v>
      </c>
      <c r="E205" t="s">
        <v>12979</v>
      </c>
      <c r="F205">
        <v>179.75</v>
      </c>
      <c r="G205">
        <v>0</v>
      </c>
      <c r="H205" t="s">
        <v>661</v>
      </c>
      <c r="I205" t="s">
        <v>12980</v>
      </c>
      <c r="J205" t="s">
        <v>1200</v>
      </c>
      <c r="K205" t="s">
        <v>635</v>
      </c>
      <c r="L205" t="s">
        <v>636</v>
      </c>
      <c r="M205" t="s">
        <v>12981</v>
      </c>
      <c r="N205" t="s">
        <v>635</v>
      </c>
      <c r="O205" t="s">
        <v>668</v>
      </c>
      <c r="P205" t="s">
        <v>22</v>
      </c>
      <c r="Q205" t="s">
        <v>669</v>
      </c>
      <c r="R205" t="s">
        <v>636</v>
      </c>
      <c r="S205" t="s">
        <v>12982</v>
      </c>
      <c r="T205" t="s">
        <v>12983</v>
      </c>
    </row>
    <row r="206" spans="1:20" x14ac:dyDescent="0.25">
      <c r="A206" t="s">
        <v>25</v>
      </c>
      <c r="B206" t="s">
        <v>26</v>
      </c>
      <c r="C206">
        <v>60</v>
      </c>
      <c r="D206">
        <v>2</v>
      </c>
      <c r="E206" t="s">
        <v>12979</v>
      </c>
      <c r="F206">
        <v>179.75</v>
      </c>
      <c r="G206">
        <v>0</v>
      </c>
      <c r="H206" t="s">
        <v>661</v>
      </c>
      <c r="I206" t="s">
        <v>12980</v>
      </c>
      <c r="J206" t="s">
        <v>1200</v>
      </c>
      <c r="K206" t="s">
        <v>635</v>
      </c>
      <c r="L206" t="s">
        <v>636</v>
      </c>
      <c r="M206" t="s">
        <v>12981</v>
      </c>
      <c r="N206" t="s">
        <v>635</v>
      </c>
      <c r="O206" t="s">
        <v>668</v>
      </c>
      <c r="P206" t="s">
        <v>22</v>
      </c>
      <c r="Q206" t="s">
        <v>669</v>
      </c>
      <c r="R206" t="s">
        <v>636</v>
      </c>
      <c r="S206" t="s">
        <v>12982</v>
      </c>
      <c r="T206" t="s">
        <v>12983</v>
      </c>
    </row>
    <row r="207" spans="1:20" x14ac:dyDescent="0.25">
      <c r="A207" t="s">
        <v>35</v>
      </c>
      <c r="B207" t="s">
        <v>36</v>
      </c>
      <c r="C207">
        <v>66.666666666666671</v>
      </c>
      <c r="D207">
        <v>3</v>
      </c>
      <c r="E207" t="s">
        <v>12984</v>
      </c>
      <c r="F207">
        <v>100</v>
      </c>
      <c r="G207">
        <v>0</v>
      </c>
      <c r="H207" t="s">
        <v>661</v>
      </c>
      <c r="I207" t="s">
        <v>12985</v>
      </c>
      <c r="J207" t="s">
        <v>634</v>
      </c>
      <c r="K207" t="s">
        <v>635</v>
      </c>
      <c r="L207" t="s">
        <v>636</v>
      </c>
      <c r="M207" t="s">
        <v>12986</v>
      </c>
      <c r="N207" t="s">
        <v>635</v>
      </c>
      <c r="O207" t="s">
        <v>638</v>
      </c>
      <c r="P207" t="s">
        <v>22</v>
      </c>
      <c r="Q207" t="s">
        <v>639</v>
      </c>
      <c r="R207" t="s">
        <v>636</v>
      </c>
      <c r="S207" t="s">
        <v>12987</v>
      </c>
      <c r="T207" t="s">
        <v>12983</v>
      </c>
    </row>
    <row r="208" spans="1:20" x14ac:dyDescent="0.25">
      <c r="A208" t="s">
        <v>20</v>
      </c>
      <c r="B208" t="s">
        <v>21</v>
      </c>
      <c r="C208">
        <v>50</v>
      </c>
      <c r="D208">
        <v>1</v>
      </c>
      <c r="E208" t="s">
        <v>12988</v>
      </c>
      <c r="F208">
        <v>99.99</v>
      </c>
      <c r="G208">
        <v>0</v>
      </c>
      <c r="H208" t="s">
        <v>661</v>
      </c>
      <c r="I208" t="s">
        <v>4247</v>
      </c>
      <c r="J208" t="s">
        <v>2046</v>
      </c>
      <c r="K208" t="s">
        <v>635</v>
      </c>
      <c r="L208" t="s">
        <v>636</v>
      </c>
      <c r="M208" t="s">
        <v>12986</v>
      </c>
      <c r="N208" t="s">
        <v>635</v>
      </c>
      <c r="O208" t="s">
        <v>638</v>
      </c>
      <c r="P208" t="s">
        <v>22</v>
      </c>
      <c r="Q208" t="s">
        <v>639</v>
      </c>
      <c r="R208" t="s">
        <v>636</v>
      </c>
      <c r="S208" t="s">
        <v>12989</v>
      </c>
      <c r="T208" t="s">
        <v>12981</v>
      </c>
    </row>
    <row r="209" spans="1:20" x14ac:dyDescent="0.25">
      <c r="A209" t="s">
        <v>23</v>
      </c>
      <c r="B209" t="s">
        <v>24</v>
      </c>
      <c r="C209">
        <v>50</v>
      </c>
      <c r="D209">
        <v>1</v>
      </c>
      <c r="E209" t="s">
        <v>12988</v>
      </c>
      <c r="F209">
        <v>99.99</v>
      </c>
      <c r="G209">
        <v>0</v>
      </c>
      <c r="H209" t="s">
        <v>661</v>
      </c>
      <c r="I209" t="s">
        <v>4247</v>
      </c>
      <c r="J209" t="s">
        <v>2046</v>
      </c>
      <c r="K209" t="s">
        <v>635</v>
      </c>
      <c r="L209" t="s">
        <v>636</v>
      </c>
      <c r="M209" t="s">
        <v>12986</v>
      </c>
      <c r="N209" t="s">
        <v>635</v>
      </c>
      <c r="O209" t="s">
        <v>638</v>
      </c>
      <c r="P209" t="s">
        <v>22</v>
      </c>
      <c r="Q209" t="s">
        <v>639</v>
      </c>
      <c r="R209" t="s">
        <v>636</v>
      </c>
      <c r="S209" t="s">
        <v>12989</v>
      </c>
      <c r="T209" t="s">
        <v>12981</v>
      </c>
    </row>
    <row r="210" spans="1:20" x14ac:dyDescent="0.25">
      <c r="A210" t="s">
        <v>25</v>
      </c>
      <c r="B210" t="s">
        <v>26</v>
      </c>
      <c r="C210">
        <v>50</v>
      </c>
      <c r="D210">
        <v>1</v>
      </c>
      <c r="E210" t="s">
        <v>12988</v>
      </c>
      <c r="F210">
        <v>99.99</v>
      </c>
      <c r="G210">
        <v>0</v>
      </c>
      <c r="H210" t="s">
        <v>661</v>
      </c>
      <c r="I210" t="s">
        <v>4247</v>
      </c>
      <c r="J210" t="s">
        <v>2046</v>
      </c>
      <c r="K210" t="s">
        <v>635</v>
      </c>
      <c r="L210" t="s">
        <v>636</v>
      </c>
      <c r="M210" t="s">
        <v>12986</v>
      </c>
      <c r="N210" t="s">
        <v>635</v>
      </c>
      <c r="O210" t="s">
        <v>638</v>
      </c>
      <c r="P210" t="s">
        <v>22</v>
      </c>
      <c r="Q210" t="s">
        <v>639</v>
      </c>
      <c r="R210" t="s">
        <v>636</v>
      </c>
      <c r="S210" t="s">
        <v>12989</v>
      </c>
      <c r="T210" t="s">
        <v>12981</v>
      </c>
    </row>
    <row r="211" spans="1:20" x14ac:dyDescent="0.25">
      <c r="A211" t="s">
        <v>35</v>
      </c>
      <c r="B211" t="s">
        <v>36</v>
      </c>
      <c r="C211">
        <v>66.666666666666671</v>
      </c>
      <c r="D211">
        <v>3</v>
      </c>
      <c r="E211" t="s">
        <v>12990</v>
      </c>
      <c r="F211">
        <v>100</v>
      </c>
      <c r="G211">
        <v>0</v>
      </c>
      <c r="H211" t="s">
        <v>661</v>
      </c>
      <c r="I211" t="s">
        <v>12991</v>
      </c>
      <c r="J211" t="s">
        <v>2074</v>
      </c>
      <c r="K211" t="s">
        <v>635</v>
      </c>
      <c r="L211" t="s">
        <v>636</v>
      </c>
      <c r="M211" t="s">
        <v>12992</v>
      </c>
      <c r="N211" t="s">
        <v>635</v>
      </c>
      <c r="O211" t="s">
        <v>638</v>
      </c>
      <c r="P211" t="s">
        <v>22</v>
      </c>
      <c r="Q211" t="s">
        <v>639</v>
      </c>
      <c r="R211" t="s">
        <v>636</v>
      </c>
      <c r="S211" t="s">
        <v>12993</v>
      </c>
      <c r="T211" t="s">
        <v>12986</v>
      </c>
    </row>
    <row r="212" spans="1:20" x14ac:dyDescent="0.25">
      <c r="A212" t="s">
        <v>20</v>
      </c>
      <c r="B212" t="s">
        <v>21</v>
      </c>
      <c r="C212">
        <v>50</v>
      </c>
      <c r="D212">
        <v>1</v>
      </c>
      <c r="E212" t="s">
        <v>12994</v>
      </c>
      <c r="F212">
        <v>99.99</v>
      </c>
      <c r="G212">
        <v>0</v>
      </c>
      <c r="H212" t="s">
        <v>661</v>
      </c>
      <c r="I212" t="s">
        <v>12995</v>
      </c>
      <c r="J212" t="s">
        <v>1874</v>
      </c>
      <c r="K212" t="s">
        <v>635</v>
      </c>
      <c r="L212" t="s">
        <v>636</v>
      </c>
      <c r="M212" t="s">
        <v>12996</v>
      </c>
      <c r="N212" t="s">
        <v>635</v>
      </c>
      <c r="O212" t="s">
        <v>638</v>
      </c>
      <c r="P212" t="s">
        <v>22</v>
      </c>
      <c r="Q212" t="s">
        <v>639</v>
      </c>
      <c r="R212" t="s">
        <v>636</v>
      </c>
      <c r="S212" t="s">
        <v>12997</v>
      </c>
      <c r="T212" t="s">
        <v>12998</v>
      </c>
    </row>
    <row r="213" spans="1:20" x14ac:dyDescent="0.25">
      <c r="A213" t="s">
        <v>23</v>
      </c>
      <c r="B213" t="s">
        <v>24</v>
      </c>
      <c r="C213">
        <v>50</v>
      </c>
      <c r="D213">
        <v>1</v>
      </c>
      <c r="E213" t="s">
        <v>12994</v>
      </c>
      <c r="F213">
        <v>99.99</v>
      </c>
      <c r="G213">
        <v>0</v>
      </c>
      <c r="H213" t="s">
        <v>661</v>
      </c>
      <c r="I213" t="s">
        <v>12995</v>
      </c>
      <c r="J213" t="s">
        <v>1874</v>
      </c>
      <c r="K213" t="s">
        <v>635</v>
      </c>
      <c r="L213" t="s">
        <v>636</v>
      </c>
      <c r="M213" t="s">
        <v>12996</v>
      </c>
      <c r="N213" t="s">
        <v>635</v>
      </c>
      <c r="O213" t="s">
        <v>638</v>
      </c>
      <c r="P213" t="s">
        <v>22</v>
      </c>
      <c r="Q213" t="s">
        <v>639</v>
      </c>
      <c r="R213" t="s">
        <v>636</v>
      </c>
      <c r="S213" t="s">
        <v>12997</v>
      </c>
      <c r="T213" t="s">
        <v>12998</v>
      </c>
    </row>
    <row r="214" spans="1:20" x14ac:dyDescent="0.25">
      <c r="A214" t="s">
        <v>25</v>
      </c>
      <c r="B214" t="s">
        <v>26</v>
      </c>
      <c r="C214">
        <v>50</v>
      </c>
      <c r="D214">
        <v>1</v>
      </c>
      <c r="E214" t="s">
        <v>12994</v>
      </c>
      <c r="F214">
        <v>99.99</v>
      </c>
      <c r="G214">
        <v>0</v>
      </c>
      <c r="H214" t="s">
        <v>661</v>
      </c>
      <c r="I214" t="s">
        <v>12995</v>
      </c>
      <c r="J214" t="s">
        <v>1874</v>
      </c>
      <c r="K214" t="s">
        <v>635</v>
      </c>
      <c r="L214" t="s">
        <v>636</v>
      </c>
      <c r="M214" t="s">
        <v>12996</v>
      </c>
      <c r="N214" t="s">
        <v>635</v>
      </c>
      <c r="O214" t="s">
        <v>638</v>
      </c>
      <c r="P214" t="s">
        <v>22</v>
      </c>
      <c r="Q214" t="s">
        <v>639</v>
      </c>
      <c r="R214" t="s">
        <v>636</v>
      </c>
      <c r="S214" t="s">
        <v>12997</v>
      </c>
      <c r="T214" t="s">
        <v>12998</v>
      </c>
    </row>
    <row r="215" spans="1:20" x14ac:dyDescent="0.25">
      <c r="A215" t="s">
        <v>39</v>
      </c>
      <c r="B215" t="s">
        <v>44</v>
      </c>
      <c r="C215">
        <v>79</v>
      </c>
      <c r="D215">
        <v>1</v>
      </c>
      <c r="E215" t="s">
        <v>12999</v>
      </c>
      <c r="F215">
        <v>79</v>
      </c>
      <c r="G215">
        <v>0</v>
      </c>
      <c r="H215" t="s">
        <v>647</v>
      </c>
      <c r="I215" t="s">
        <v>3423</v>
      </c>
      <c r="J215" t="s">
        <v>13000</v>
      </c>
      <c r="K215" t="s">
        <v>13001</v>
      </c>
      <c r="L215" t="s">
        <v>2678</v>
      </c>
      <c r="M215" t="s">
        <v>12998</v>
      </c>
      <c r="N215" t="s">
        <v>635</v>
      </c>
      <c r="O215" t="s">
        <v>653</v>
      </c>
      <c r="P215" t="s">
        <v>43</v>
      </c>
      <c r="Q215" t="s">
        <v>654</v>
      </c>
      <c r="R215" t="s">
        <v>636</v>
      </c>
      <c r="S215" t="s">
        <v>13002</v>
      </c>
      <c r="T215" t="s">
        <v>12998</v>
      </c>
    </row>
    <row r="216" spans="1:20" x14ac:dyDescent="0.25">
      <c r="A216" t="s">
        <v>20</v>
      </c>
      <c r="B216" t="s">
        <v>21</v>
      </c>
      <c r="C216">
        <v>50</v>
      </c>
      <c r="D216">
        <v>1</v>
      </c>
      <c r="E216" t="s">
        <v>13003</v>
      </c>
      <c r="F216">
        <v>99.99</v>
      </c>
      <c r="G216">
        <v>0</v>
      </c>
      <c r="H216" t="s">
        <v>661</v>
      </c>
      <c r="I216" t="s">
        <v>13004</v>
      </c>
      <c r="J216" t="s">
        <v>643</v>
      </c>
      <c r="K216" t="s">
        <v>635</v>
      </c>
      <c r="L216" t="s">
        <v>636</v>
      </c>
      <c r="M216" t="s">
        <v>13005</v>
      </c>
      <c r="N216" t="s">
        <v>635</v>
      </c>
      <c r="O216" t="s">
        <v>668</v>
      </c>
      <c r="P216" t="s">
        <v>22</v>
      </c>
      <c r="Q216" t="s">
        <v>669</v>
      </c>
      <c r="R216" t="s">
        <v>636</v>
      </c>
      <c r="S216" t="s">
        <v>13006</v>
      </c>
      <c r="T216" t="s">
        <v>13007</v>
      </c>
    </row>
    <row r="217" spans="1:20" x14ac:dyDescent="0.25">
      <c r="A217" t="s">
        <v>23</v>
      </c>
      <c r="B217" t="s">
        <v>24</v>
      </c>
      <c r="C217">
        <v>50</v>
      </c>
      <c r="D217">
        <v>1</v>
      </c>
      <c r="E217" t="s">
        <v>13003</v>
      </c>
      <c r="F217">
        <v>99.99</v>
      </c>
      <c r="G217">
        <v>0</v>
      </c>
      <c r="H217" t="s">
        <v>661</v>
      </c>
      <c r="I217" t="s">
        <v>13004</v>
      </c>
      <c r="J217" t="s">
        <v>643</v>
      </c>
      <c r="K217" t="s">
        <v>635</v>
      </c>
      <c r="L217" t="s">
        <v>636</v>
      </c>
      <c r="M217" t="s">
        <v>13005</v>
      </c>
      <c r="N217" t="s">
        <v>635</v>
      </c>
      <c r="O217" t="s">
        <v>668</v>
      </c>
      <c r="P217" t="s">
        <v>22</v>
      </c>
      <c r="Q217" t="s">
        <v>669</v>
      </c>
      <c r="R217" t="s">
        <v>636</v>
      </c>
      <c r="S217" t="s">
        <v>13006</v>
      </c>
      <c r="T217" t="s">
        <v>13007</v>
      </c>
    </row>
    <row r="218" spans="1:20" x14ac:dyDescent="0.25">
      <c r="A218" t="s">
        <v>25</v>
      </c>
      <c r="B218" t="s">
        <v>26</v>
      </c>
      <c r="C218">
        <v>50</v>
      </c>
      <c r="D218">
        <v>1</v>
      </c>
      <c r="E218" t="s">
        <v>13003</v>
      </c>
      <c r="F218">
        <v>99.99</v>
      </c>
      <c r="G218">
        <v>0</v>
      </c>
      <c r="H218" t="s">
        <v>661</v>
      </c>
      <c r="I218" t="s">
        <v>13004</v>
      </c>
      <c r="J218" t="s">
        <v>643</v>
      </c>
      <c r="K218" t="s">
        <v>635</v>
      </c>
      <c r="L218" t="s">
        <v>636</v>
      </c>
      <c r="M218" t="s">
        <v>13005</v>
      </c>
      <c r="N218" t="s">
        <v>635</v>
      </c>
      <c r="O218" t="s">
        <v>668</v>
      </c>
      <c r="P218" t="s">
        <v>22</v>
      </c>
      <c r="Q218" t="s">
        <v>669</v>
      </c>
      <c r="R218" t="s">
        <v>636</v>
      </c>
      <c r="S218" t="s">
        <v>13006</v>
      </c>
      <c r="T218" t="s">
        <v>13007</v>
      </c>
    </row>
    <row r="219" spans="1:20" x14ac:dyDescent="0.25">
      <c r="A219" t="s">
        <v>20</v>
      </c>
      <c r="B219" t="s">
        <v>21</v>
      </c>
      <c r="C219">
        <v>50</v>
      </c>
      <c r="D219">
        <v>1</v>
      </c>
      <c r="E219" t="s">
        <v>13008</v>
      </c>
      <c r="F219">
        <v>99.99</v>
      </c>
      <c r="G219">
        <v>0</v>
      </c>
      <c r="H219" t="s">
        <v>661</v>
      </c>
      <c r="I219" t="s">
        <v>13009</v>
      </c>
      <c r="J219" t="s">
        <v>727</v>
      </c>
      <c r="K219" t="s">
        <v>635</v>
      </c>
      <c r="L219" t="s">
        <v>636</v>
      </c>
      <c r="M219" t="s">
        <v>13010</v>
      </c>
      <c r="N219" t="s">
        <v>635</v>
      </c>
      <c r="O219" t="s">
        <v>1071</v>
      </c>
      <c r="P219" t="s">
        <v>22</v>
      </c>
      <c r="Q219" t="s">
        <v>639</v>
      </c>
      <c r="R219" t="s">
        <v>636</v>
      </c>
      <c r="S219" t="s">
        <v>13011</v>
      </c>
      <c r="T219" t="s">
        <v>13007</v>
      </c>
    </row>
    <row r="220" spans="1:20" x14ac:dyDescent="0.25">
      <c r="A220" t="s">
        <v>23</v>
      </c>
      <c r="B220" t="s">
        <v>24</v>
      </c>
      <c r="C220">
        <v>50</v>
      </c>
      <c r="D220">
        <v>1</v>
      </c>
      <c r="E220" t="s">
        <v>13008</v>
      </c>
      <c r="F220">
        <v>99.99</v>
      </c>
      <c r="G220">
        <v>0</v>
      </c>
      <c r="H220" t="s">
        <v>661</v>
      </c>
      <c r="I220" t="s">
        <v>13009</v>
      </c>
      <c r="J220" t="s">
        <v>727</v>
      </c>
      <c r="K220" t="s">
        <v>635</v>
      </c>
      <c r="L220" t="s">
        <v>636</v>
      </c>
      <c r="M220" t="s">
        <v>13010</v>
      </c>
      <c r="N220" t="s">
        <v>635</v>
      </c>
      <c r="O220" t="s">
        <v>1071</v>
      </c>
      <c r="P220" t="s">
        <v>22</v>
      </c>
      <c r="Q220" t="s">
        <v>639</v>
      </c>
      <c r="R220" t="s">
        <v>636</v>
      </c>
      <c r="S220" t="s">
        <v>13011</v>
      </c>
      <c r="T220" t="s">
        <v>13007</v>
      </c>
    </row>
    <row r="221" spans="1:20" x14ac:dyDescent="0.25">
      <c r="A221" t="s">
        <v>25</v>
      </c>
      <c r="B221" t="s">
        <v>26</v>
      </c>
      <c r="C221">
        <v>50</v>
      </c>
      <c r="D221">
        <v>1</v>
      </c>
      <c r="E221" t="s">
        <v>13008</v>
      </c>
      <c r="F221">
        <v>99.99</v>
      </c>
      <c r="G221">
        <v>0</v>
      </c>
      <c r="H221" t="s">
        <v>661</v>
      </c>
      <c r="I221" t="s">
        <v>13009</v>
      </c>
      <c r="J221" t="s">
        <v>727</v>
      </c>
      <c r="K221" t="s">
        <v>635</v>
      </c>
      <c r="L221" t="s">
        <v>636</v>
      </c>
      <c r="M221" t="s">
        <v>13010</v>
      </c>
      <c r="N221" t="s">
        <v>635</v>
      </c>
      <c r="O221" t="s">
        <v>1071</v>
      </c>
      <c r="P221" t="s">
        <v>22</v>
      </c>
      <c r="Q221" t="s">
        <v>639</v>
      </c>
      <c r="R221" t="s">
        <v>636</v>
      </c>
      <c r="S221" t="s">
        <v>13011</v>
      </c>
      <c r="T221" t="s">
        <v>13007</v>
      </c>
    </row>
    <row r="222" spans="1:20" x14ac:dyDescent="0.25">
      <c r="A222" t="s">
        <v>20</v>
      </c>
      <c r="B222" t="s">
        <v>21</v>
      </c>
      <c r="C222">
        <v>50</v>
      </c>
      <c r="D222">
        <v>1</v>
      </c>
      <c r="E222" t="s">
        <v>13012</v>
      </c>
      <c r="F222">
        <v>100</v>
      </c>
      <c r="G222">
        <v>0</v>
      </c>
      <c r="H222" t="s">
        <v>661</v>
      </c>
      <c r="I222" t="s">
        <v>11588</v>
      </c>
      <c r="J222" t="s">
        <v>643</v>
      </c>
      <c r="K222" t="s">
        <v>635</v>
      </c>
      <c r="L222" t="s">
        <v>636</v>
      </c>
      <c r="M222" t="s">
        <v>13013</v>
      </c>
      <c r="N222" t="s">
        <v>635</v>
      </c>
      <c r="O222" t="s">
        <v>638</v>
      </c>
      <c r="P222" t="s">
        <v>22</v>
      </c>
      <c r="Q222" t="s">
        <v>639</v>
      </c>
      <c r="R222" t="s">
        <v>636</v>
      </c>
      <c r="S222" t="s">
        <v>13014</v>
      </c>
      <c r="T222" t="s">
        <v>13013</v>
      </c>
    </row>
    <row r="223" spans="1:20" x14ac:dyDescent="0.25">
      <c r="A223" t="s">
        <v>23</v>
      </c>
      <c r="B223" t="s">
        <v>24</v>
      </c>
      <c r="C223">
        <v>50</v>
      </c>
      <c r="D223">
        <v>1</v>
      </c>
      <c r="E223" t="s">
        <v>13012</v>
      </c>
      <c r="F223">
        <v>100</v>
      </c>
      <c r="G223">
        <v>0</v>
      </c>
      <c r="H223" t="s">
        <v>661</v>
      </c>
      <c r="I223" t="s">
        <v>11588</v>
      </c>
      <c r="J223" t="s">
        <v>643</v>
      </c>
      <c r="K223" t="s">
        <v>635</v>
      </c>
      <c r="L223" t="s">
        <v>636</v>
      </c>
      <c r="M223" t="s">
        <v>13013</v>
      </c>
      <c r="N223" t="s">
        <v>635</v>
      </c>
      <c r="O223" t="s">
        <v>638</v>
      </c>
      <c r="P223" t="s">
        <v>22</v>
      </c>
      <c r="Q223" t="s">
        <v>639</v>
      </c>
      <c r="R223" t="s">
        <v>636</v>
      </c>
      <c r="S223" t="s">
        <v>13014</v>
      </c>
      <c r="T223" t="s">
        <v>13013</v>
      </c>
    </row>
    <row r="224" spans="1:20" x14ac:dyDescent="0.25">
      <c r="A224" t="s">
        <v>25</v>
      </c>
      <c r="B224" t="s">
        <v>26</v>
      </c>
      <c r="C224">
        <v>50</v>
      </c>
      <c r="D224">
        <v>1</v>
      </c>
      <c r="E224" t="s">
        <v>13012</v>
      </c>
      <c r="F224">
        <v>100</v>
      </c>
      <c r="G224">
        <v>0</v>
      </c>
      <c r="H224" t="s">
        <v>661</v>
      </c>
      <c r="I224" t="s">
        <v>11588</v>
      </c>
      <c r="J224" t="s">
        <v>643</v>
      </c>
      <c r="K224" t="s">
        <v>635</v>
      </c>
      <c r="L224" t="s">
        <v>636</v>
      </c>
      <c r="M224" t="s">
        <v>13013</v>
      </c>
      <c r="N224" t="s">
        <v>635</v>
      </c>
      <c r="O224" t="s">
        <v>638</v>
      </c>
      <c r="P224" t="s">
        <v>22</v>
      </c>
      <c r="Q224" t="s">
        <v>639</v>
      </c>
      <c r="R224" t="s">
        <v>636</v>
      </c>
      <c r="S224" t="s">
        <v>13014</v>
      </c>
      <c r="T224" t="s">
        <v>13013</v>
      </c>
    </row>
    <row r="225" spans="1:20" x14ac:dyDescent="0.25">
      <c r="A225" t="s">
        <v>619</v>
      </c>
      <c r="B225" t="s">
        <v>13015</v>
      </c>
      <c r="C225">
        <v>94.83</v>
      </c>
      <c r="D225">
        <v>1</v>
      </c>
      <c r="E225" t="s">
        <v>13016</v>
      </c>
      <c r="F225">
        <v>101.83</v>
      </c>
      <c r="G225">
        <v>7</v>
      </c>
      <c r="H225" t="s">
        <v>647</v>
      </c>
      <c r="I225" t="s">
        <v>13017</v>
      </c>
      <c r="J225" t="s">
        <v>13018</v>
      </c>
      <c r="K225" t="s">
        <v>13019</v>
      </c>
      <c r="L225" t="s">
        <v>13020</v>
      </c>
      <c r="M225" t="s">
        <v>13021</v>
      </c>
      <c r="N225" t="s">
        <v>635</v>
      </c>
      <c r="O225" t="s">
        <v>706</v>
      </c>
      <c r="P225" t="s">
        <v>40</v>
      </c>
      <c r="Q225" t="s">
        <v>707</v>
      </c>
      <c r="R225" t="s">
        <v>636</v>
      </c>
      <c r="S225" t="s">
        <v>13022</v>
      </c>
      <c r="T225" t="s">
        <v>13021</v>
      </c>
    </row>
    <row r="226" spans="1:20" x14ac:dyDescent="0.25">
      <c r="A226" t="s">
        <v>37</v>
      </c>
      <c r="B226" t="s">
        <v>38</v>
      </c>
      <c r="C226">
        <v>66.666666666666671</v>
      </c>
      <c r="D226">
        <v>3</v>
      </c>
      <c r="E226" t="s">
        <v>13023</v>
      </c>
      <c r="F226">
        <v>100</v>
      </c>
      <c r="G226">
        <v>0</v>
      </c>
      <c r="H226" t="s">
        <v>661</v>
      </c>
      <c r="I226" t="s">
        <v>13024</v>
      </c>
      <c r="J226" t="s">
        <v>858</v>
      </c>
      <c r="K226" t="s">
        <v>635</v>
      </c>
      <c r="L226" t="s">
        <v>636</v>
      </c>
      <c r="M226" t="s">
        <v>13025</v>
      </c>
      <c r="N226" t="s">
        <v>635</v>
      </c>
      <c r="O226" t="s">
        <v>638</v>
      </c>
      <c r="P226" t="s">
        <v>22</v>
      </c>
      <c r="Q226" t="s">
        <v>639</v>
      </c>
      <c r="R226" t="s">
        <v>636</v>
      </c>
      <c r="S226" t="s">
        <v>13026</v>
      </c>
      <c r="T226" t="s">
        <v>13025</v>
      </c>
    </row>
    <row r="227" spans="1:20" x14ac:dyDescent="0.25">
      <c r="A227" t="s">
        <v>164</v>
      </c>
      <c r="B227" t="s">
        <v>165</v>
      </c>
      <c r="C227">
        <v>33.333333333333336</v>
      </c>
      <c r="D227">
        <v>3</v>
      </c>
      <c r="E227" t="s">
        <v>13027</v>
      </c>
      <c r="F227">
        <v>100</v>
      </c>
      <c r="G227">
        <v>0</v>
      </c>
      <c r="H227" t="s">
        <v>661</v>
      </c>
      <c r="I227" t="s">
        <v>13028</v>
      </c>
      <c r="J227" t="s">
        <v>839</v>
      </c>
      <c r="K227" t="s">
        <v>635</v>
      </c>
      <c r="L227" t="s">
        <v>636</v>
      </c>
      <c r="M227" t="s">
        <v>13029</v>
      </c>
      <c r="N227" t="s">
        <v>635</v>
      </c>
      <c r="O227" t="s">
        <v>638</v>
      </c>
      <c r="P227" t="s">
        <v>22</v>
      </c>
      <c r="Q227" t="s">
        <v>639</v>
      </c>
      <c r="R227" t="s">
        <v>636</v>
      </c>
      <c r="S227" t="s">
        <v>635</v>
      </c>
      <c r="T227" t="s">
        <v>13029</v>
      </c>
    </row>
    <row r="228" spans="1:20" x14ac:dyDescent="0.25">
      <c r="A228" t="s">
        <v>118</v>
      </c>
      <c r="B228" t="s">
        <v>91</v>
      </c>
      <c r="C228">
        <v>83.333333333333329</v>
      </c>
      <c r="D228">
        <v>6</v>
      </c>
      <c r="E228" t="s">
        <v>13030</v>
      </c>
      <c r="F228">
        <v>829</v>
      </c>
      <c r="G228">
        <v>9</v>
      </c>
      <c r="H228" t="s">
        <v>647</v>
      </c>
      <c r="I228" t="s">
        <v>13031</v>
      </c>
      <c r="J228" t="s">
        <v>13032</v>
      </c>
      <c r="K228" t="s">
        <v>6201</v>
      </c>
      <c r="L228" t="s">
        <v>2110</v>
      </c>
      <c r="M228" t="s">
        <v>13033</v>
      </c>
      <c r="N228" t="s">
        <v>635</v>
      </c>
      <c r="O228" t="s">
        <v>653</v>
      </c>
      <c r="P228" t="s">
        <v>43</v>
      </c>
      <c r="Q228" t="s">
        <v>654</v>
      </c>
      <c r="R228" t="s">
        <v>636</v>
      </c>
      <c r="S228" t="s">
        <v>13034</v>
      </c>
      <c r="T228" t="s">
        <v>13033</v>
      </c>
    </row>
    <row r="229" spans="1:20" x14ac:dyDescent="0.25">
      <c r="A229" t="s">
        <v>118</v>
      </c>
      <c r="B229" t="s">
        <v>91</v>
      </c>
      <c r="C229">
        <v>76</v>
      </c>
      <c r="D229">
        <v>1</v>
      </c>
      <c r="E229" t="s">
        <v>13030</v>
      </c>
      <c r="F229">
        <v>829</v>
      </c>
      <c r="G229">
        <v>9</v>
      </c>
      <c r="H229" t="s">
        <v>647</v>
      </c>
      <c r="I229" t="s">
        <v>13031</v>
      </c>
      <c r="J229" t="s">
        <v>13032</v>
      </c>
      <c r="K229" t="s">
        <v>6201</v>
      </c>
      <c r="L229" t="s">
        <v>2110</v>
      </c>
      <c r="M229" t="s">
        <v>13033</v>
      </c>
      <c r="N229" t="s">
        <v>635</v>
      </c>
      <c r="O229" t="s">
        <v>653</v>
      </c>
      <c r="P229" t="s">
        <v>43</v>
      </c>
      <c r="Q229" t="s">
        <v>654</v>
      </c>
      <c r="R229" t="s">
        <v>636</v>
      </c>
      <c r="S229" t="s">
        <v>13034</v>
      </c>
      <c r="T229" t="s">
        <v>13033</v>
      </c>
    </row>
    <row r="230" spans="1:20" x14ac:dyDescent="0.25">
      <c r="A230" t="s">
        <v>118</v>
      </c>
      <c r="B230" t="s">
        <v>91</v>
      </c>
      <c r="C230">
        <v>72</v>
      </c>
      <c r="D230">
        <v>2</v>
      </c>
      <c r="E230" t="s">
        <v>13030</v>
      </c>
      <c r="F230">
        <v>829</v>
      </c>
      <c r="G230">
        <v>9</v>
      </c>
      <c r="H230" t="s">
        <v>647</v>
      </c>
      <c r="I230" t="s">
        <v>13031</v>
      </c>
      <c r="J230" t="s">
        <v>13032</v>
      </c>
      <c r="K230" t="s">
        <v>6201</v>
      </c>
      <c r="L230" t="s">
        <v>2110</v>
      </c>
      <c r="M230" t="s">
        <v>13033</v>
      </c>
      <c r="N230" t="s">
        <v>635</v>
      </c>
      <c r="O230" t="s">
        <v>653</v>
      </c>
      <c r="P230" t="s">
        <v>43</v>
      </c>
      <c r="Q230" t="s">
        <v>654</v>
      </c>
      <c r="R230" t="s">
        <v>636</v>
      </c>
      <c r="S230" t="s">
        <v>13034</v>
      </c>
      <c r="T230" t="s">
        <v>13033</v>
      </c>
    </row>
    <row r="231" spans="1:20" x14ac:dyDescent="0.25">
      <c r="A231" t="s">
        <v>39</v>
      </c>
      <c r="B231" t="s">
        <v>44</v>
      </c>
      <c r="C231">
        <v>75</v>
      </c>
      <c r="D231">
        <v>2</v>
      </c>
      <c r="E231" t="s">
        <v>13030</v>
      </c>
      <c r="F231">
        <v>829</v>
      </c>
      <c r="G231">
        <v>9</v>
      </c>
      <c r="H231" t="s">
        <v>647</v>
      </c>
      <c r="I231" t="s">
        <v>13031</v>
      </c>
      <c r="J231" t="s">
        <v>13032</v>
      </c>
      <c r="K231" t="s">
        <v>6201</v>
      </c>
      <c r="L231" t="s">
        <v>2110</v>
      </c>
      <c r="M231" t="s">
        <v>13033</v>
      </c>
      <c r="N231" t="s">
        <v>635</v>
      </c>
      <c r="O231" t="s">
        <v>653</v>
      </c>
      <c r="P231" t="s">
        <v>43</v>
      </c>
      <c r="Q231" t="s">
        <v>654</v>
      </c>
      <c r="R231" t="s">
        <v>636</v>
      </c>
      <c r="S231" t="s">
        <v>13034</v>
      </c>
      <c r="T231" t="s">
        <v>13033</v>
      </c>
    </row>
    <row r="232" spans="1:20" x14ac:dyDescent="0.25">
      <c r="A232" t="s">
        <v>35</v>
      </c>
      <c r="B232" t="s">
        <v>36</v>
      </c>
      <c r="C232">
        <v>66.666666666666671</v>
      </c>
      <c r="D232">
        <v>3</v>
      </c>
      <c r="E232" t="s">
        <v>13035</v>
      </c>
      <c r="F232">
        <v>100</v>
      </c>
      <c r="G232">
        <v>0</v>
      </c>
      <c r="H232" t="s">
        <v>661</v>
      </c>
      <c r="I232" t="s">
        <v>13036</v>
      </c>
      <c r="J232" t="s">
        <v>1708</v>
      </c>
      <c r="K232" t="s">
        <v>635</v>
      </c>
      <c r="L232" t="s">
        <v>636</v>
      </c>
      <c r="M232" t="s">
        <v>13037</v>
      </c>
      <c r="N232" t="s">
        <v>635</v>
      </c>
      <c r="O232" t="s">
        <v>638</v>
      </c>
      <c r="P232" t="s">
        <v>22</v>
      </c>
      <c r="Q232" t="s">
        <v>639</v>
      </c>
      <c r="R232" t="s">
        <v>636</v>
      </c>
      <c r="S232" t="s">
        <v>13038</v>
      </c>
      <c r="T232" t="s">
        <v>13037</v>
      </c>
    </row>
    <row r="233" spans="1:20" x14ac:dyDescent="0.25">
      <c r="A233" t="s">
        <v>37</v>
      </c>
      <c r="B233" t="s">
        <v>38</v>
      </c>
      <c r="C233">
        <v>66.666666666666671</v>
      </c>
      <c r="D233">
        <v>3</v>
      </c>
      <c r="E233" t="s">
        <v>13039</v>
      </c>
      <c r="F233">
        <v>100</v>
      </c>
      <c r="G233">
        <v>0</v>
      </c>
      <c r="H233" t="s">
        <v>661</v>
      </c>
      <c r="I233" t="s">
        <v>13040</v>
      </c>
      <c r="J233" t="s">
        <v>2074</v>
      </c>
      <c r="K233" t="s">
        <v>635</v>
      </c>
      <c r="L233" t="s">
        <v>636</v>
      </c>
      <c r="M233" t="s">
        <v>13037</v>
      </c>
      <c r="N233" t="s">
        <v>635</v>
      </c>
      <c r="O233" t="s">
        <v>638</v>
      </c>
      <c r="P233" t="s">
        <v>22</v>
      </c>
      <c r="Q233" t="s">
        <v>639</v>
      </c>
      <c r="R233" t="s">
        <v>636</v>
      </c>
      <c r="S233" t="s">
        <v>13041</v>
      </c>
      <c r="T233" t="s">
        <v>13037</v>
      </c>
    </row>
    <row r="234" spans="1:20" x14ac:dyDescent="0.25">
      <c r="A234" t="s">
        <v>89</v>
      </c>
      <c r="B234" t="s">
        <v>1223</v>
      </c>
      <c r="C234">
        <v>66.333333333333329</v>
      </c>
      <c r="D234">
        <v>6</v>
      </c>
      <c r="E234" t="s">
        <v>13042</v>
      </c>
      <c r="F234">
        <v>1021</v>
      </c>
      <c r="G234">
        <v>0</v>
      </c>
      <c r="H234" t="s">
        <v>647</v>
      </c>
      <c r="I234" t="s">
        <v>13031</v>
      </c>
      <c r="J234" t="s">
        <v>13032</v>
      </c>
      <c r="K234" t="s">
        <v>6201</v>
      </c>
      <c r="L234" t="s">
        <v>2110</v>
      </c>
      <c r="M234" t="s">
        <v>13043</v>
      </c>
      <c r="N234" t="s">
        <v>635</v>
      </c>
      <c r="O234" t="s">
        <v>653</v>
      </c>
      <c r="P234" t="s">
        <v>43</v>
      </c>
      <c r="Q234" t="s">
        <v>654</v>
      </c>
      <c r="R234" t="s">
        <v>636</v>
      </c>
      <c r="S234" t="s">
        <v>13044</v>
      </c>
      <c r="T234" t="s">
        <v>13045</v>
      </c>
    </row>
    <row r="235" spans="1:20" x14ac:dyDescent="0.25">
      <c r="A235" t="s">
        <v>39</v>
      </c>
      <c r="B235" t="s">
        <v>44</v>
      </c>
      <c r="C235">
        <v>78.5</v>
      </c>
      <c r="D235">
        <v>2</v>
      </c>
      <c r="E235" t="s">
        <v>13042</v>
      </c>
      <c r="F235">
        <v>1021</v>
      </c>
      <c r="G235">
        <v>0</v>
      </c>
      <c r="H235" t="s">
        <v>647</v>
      </c>
      <c r="I235" t="s">
        <v>13031</v>
      </c>
      <c r="J235" t="s">
        <v>13032</v>
      </c>
      <c r="K235" t="s">
        <v>6201</v>
      </c>
      <c r="L235" t="s">
        <v>2110</v>
      </c>
      <c r="M235" t="s">
        <v>13043</v>
      </c>
      <c r="N235" t="s">
        <v>635</v>
      </c>
      <c r="O235" t="s">
        <v>653</v>
      </c>
      <c r="P235" t="s">
        <v>43</v>
      </c>
      <c r="Q235" t="s">
        <v>654</v>
      </c>
      <c r="R235" t="s">
        <v>636</v>
      </c>
      <c r="S235" t="s">
        <v>13044</v>
      </c>
      <c r="T235" t="s">
        <v>13045</v>
      </c>
    </row>
    <row r="236" spans="1:20" x14ac:dyDescent="0.25">
      <c r="A236" t="s">
        <v>39</v>
      </c>
      <c r="B236" t="s">
        <v>44</v>
      </c>
      <c r="C236">
        <v>72</v>
      </c>
      <c r="D236">
        <v>4</v>
      </c>
      <c r="E236" t="s">
        <v>13042</v>
      </c>
      <c r="F236">
        <v>1021</v>
      </c>
      <c r="G236">
        <v>0</v>
      </c>
      <c r="H236" t="s">
        <v>647</v>
      </c>
      <c r="I236" t="s">
        <v>13031</v>
      </c>
      <c r="J236" t="s">
        <v>13032</v>
      </c>
      <c r="K236" t="s">
        <v>6201</v>
      </c>
      <c r="L236" t="s">
        <v>2110</v>
      </c>
      <c r="M236" t="s">
        <v>13043</v>
      </c>
      <c r="N236" t="s">
        <v>635</v>
      </c>
      <c r="O236" t="s">
        <v>653</v>
      </c>
      <c r="P236" t="s">
        <v>43</v>
      </c>
      <c r="Q236" t="s">
        <v>654</v>
      </c>
      <c r="R236" t="s">
        <v>636</v>
      </c>
      <c r="S236" t="s">
        <v>13044</v>
      </c>
      <c r="T236" t="s">
        <v>13045</v>
      </c>
    </row>
    <row r="237" spans="1:20" x14ac:dyDescent="0.25">
      <c r="A237" t="s">
        <v>39</v>
      </c>
      <c r="B237" t="s">
        <v>44</v>
      </c>
      <c r="C237">
        <v>72</v>
      </c>
      <c r="D237">
        <v>2</v>
      </c>
      <c r="E237" t="s">
        <v>13042</v>
      </c>
      <c r="F237">
        <v>1021</v>
      </c>
      <c r="G237">
        <v>0</v>
      </c>
      <c r="H237" t="s">
        <v>647</v>
      </c>
      <c r="I237" t="s">
        <v>13031</v>
      </c>
      <c r="J237" t="s">
        <v>13032</v>
      </c>
      <c r="K237" t="s">
        <v>6201</v>
      </c>
      <c r="L237" t="s">
        <v>2110</v>
      </c>
      <c r="M237" t="s">
        <v>13043</v>
      </c>
      <c r="N237" t="s">
        <v>635</v>
      </c>
      <c r="O237" t="s">
        <v>653</v>
      </c>
      <c r="P237" t="s">
        <v>43</v>
      </c>
      <c r="Q237" t="s">
        <v>654</v>
      </c>
      <c r="R237" t="s">
        <v>636</v>
      </c>
      <c r="S237" t="s">
        <v>13044</v>
      </c>
      <c r="T237" t="s">
        <v>13045</v>
      </c>
    </row>
    <row r="238" spans="1:20" x14ac:dyDescent="0.25">
      <c r="A238" t="s">
        <v>20</v>
      </c>
      <c r="B238" t="s">
        <v>21</v>
      </c>
      <c r="C238">
        <v>50</v>
      </c>
      <c r="D238">
        <v>1</v>
      </c>
      <c r="E238" t="s">
        <v>13046</v>
      </c>
      <c r="F238">
        <v>99.99</v>
      </c>
      <c r="G238">
        <v>0</v>
      </c>
      <c r="H238" t="s">
        <v>661</v>
      </c>
      <c r="I238" t="s">
        <v>13047</v>
      </c>
      <c r="J238" t="s">
        <v>711</v>
      </c>
      <c r="K238" t="s">
        <v>635</v>
      </c>
      <c r="L238" t="s">
        <v>636</v>
      </c>
      <c r="M238" t="s">
        <v>13048</v>
      </c>
      <c r="N238" t="s">
        <v>635</v>
      </c>
      <c r="O238" t="s">
        <v>638</v>
      </c>
      <c r="P238" t="s">
        <v>22</v>
      </c>
      <c r="Q238" t="s">
        <v>639</v>
      </c>
      <c r="R238" t="s">
        <v>636</v>
      </c>
      <c r="S238" t="s">
        <v>13049</v>
      </c>
      <c r="T238" t="s">
        <v>13048</v>
      </c>
    </row>
    <row r="239" spans="1:20" x14ac:dyDescent="0.25">
      <c r="A239" t="s">
        <v>23</v>
      </c>
      <c r="B239" t="s">
        <v>24</v>
      </c>
      <c r="C239">
        <v>50</v>
      </c>
      <c r="D239">
        <v>1</v>
      </c>
      <c r="E239" t="s">
        <v>13046</v>
      </c>
      <c r="F239">
        <v>99.99</v>
      </c>
      <c r="G239">
        <v>0</v>
      </c>
      <c r="H239" t="s">
        <v>661</v>
      </c>
      <c r="I239" t="s">
        <v>13047</v>
      </c>
      <c r="J239" t="s">
        <v>711</v>
      </c>
      <c r="K239" t="s">
        <v>635</v>
      </c>
      <c r="L239" t="s">
        <v>636</v>
      </c>
      <c r="M239" t="s">
        <v>13048</v>
      </c>
      <c r="N239" t="s">
        <v>635</v>
      </c>
      <c r="O239" t="s">
        <v>638</v>
      </c>
      <c r="P239" t="s">
        <v>22</v>
      </c>
      <c r="Q239" t="s">
        <v>639</v>
      </c>
      <c r="R239" t="s">
        <v>636</v>
      </c>
      <c r="S239" t="s">
        <v>13049</v>
      </c>
      <c r="T239" t="s">
        <v>13048</v>
      </c>
    </row>
    <row r="240" spans="1:20" x14ac:dyDescent="0.25">
      <c r="A240" t="s">
        <v>25</v>
      </c>
      <c r="B240" t="s">
        <v>26</v>
      </c>
      <c r="C240">
        <v>50</v>
      </c>
      <c r="D240">
        <v>1</v>
      </c>
      <c r="E240" t="s">
        <v>13046</v>
      </c>
      <c r="F240">
        <v>99.99</v>
      </c>
      <c r="G240">
        <v>0</v>
      </c>
      <c r="H240" t="s">
        <v>661</v>
      </c>
      <c r="I240" t="s">
        <v>13047</v>
      </c>
      <c r="J240" t="s">
        <v>711</v>
      </c>
      <c r="K240" t="s">
        <v>635</v>
      </c>
      <c r="L240" t="s">
        <v>636</v>
      </c>
      <c r="M240" t="s">
        <v>13048</v>
      </c>
      <c r="N240" t="s">
        <v>635</v>
      </c>
      <c r="O240" t="s">
        <v>638</v>
      </c>
      <c r="P240" t="s">
        <v>22</v>
      </c>
      <c r="Q240" t="s">
        <v>639</v>
      </c>
      <c r="R240" t="s">
        <v>636</v>
      </c>
      <c r="S240" t="s">
        <v>13049</v>
      </c>
      <c r="T240" t="s">
        <v>13048</v>
      </c>
    </row>
    <row r="241" spans="1:20" x14ac:dyDescent="0.25">
      <c r="A241" t="s">
        <v>37</v>
      </c>
      <c r="B241" t="s">
        <v>38</v>
      </c>
      <c r="C241">
        <v>66.666666666666671</v>
      </c>
      <c r="D241">
        <v>3</v>
      </c>
      <c r="E241" t="s">
        <v>13050</v>
      </c>
      <c r="F241">
        <v>100</v>
      </c>
      <c r="G241">
        <v>0</v>
      </c>
      <c r="H241" t="s">
        <v>661</v>
      </c>
      <c r="I241" t="s">
        <v>13051</v>
      </c>
      <c r="J241" t="s">
        <v>1214</v>
      </c>
      <c r="K241" t="s">
        <v>635</v>
      </c>
      <c r="L241" t="s">
        <v>636</v>
      </c>
      <c r="M241" t="s">
        <v>13052</v>
      </c>
      <c r="N241" t="s">
        <v>635</v>
      </c>
      <c r="O241" t="s">
        <v>638</v>
      </c>
      <c r="P241" t="s">
        <v>22</v>
      </c>
      <c r="Q241" t="s">
        <v>639</v>
      </c>
      <c r="R241" t="s">
        <v>636</v>
      </c>
      <c r="S241" t="s">
        <v>13053</v>
      </c>
      <c r="T241" t="s">
        <v>13052</v>
      </c>
    </row>
    <row r="242" spans="1:20" x14ac:dyDescent="0.25">
      <c r="A242" t="s">
        <v>39</v>
      </c>
      <c r="B242" t="s">
        <v>1715</v>
      </c>
      <c r="C242">
        <v>60</v>
      </c>
      <c r="D242">
        <v>1</v>
      </c>
      <c r="E242" t="s">
        <v>13054</v>
      </c>
      <c r="F242">
        <v>67.5</v>
      </c>
      <c r="G242">
        <v>7.5</v>
      </c>
      <c r="H242" t="s">
        <v>647</v>
      </c>
      <c r="I242" t="s">
        <v>7746</v>
      </c>
      <c r="J242" t="s">
        <v>7747</v>
      </c>
      <c r="K242" t="s">
        <v>5422</v>
      </c>
      <c r="L242" t="s">
        <v>7748</v>
      </c>
      <c r="M242" t="s">
        <v>13052</v>
      </c>
      <c r="N242" t="s">
        <v>635</v>
      </c>
      <c r="O242" t="s">
        <v>706</v>
      </c>
      <c r="P242" t="s">
        <v>40</v>
      </c>
      <c r="Q242" t="s">
        <v>707</v>
      </c>
      <c r="R242" t="s">
        <v>636</v>
      </c>
      <c r="S242" t="s">
        <v>13055</v>
      </c>
      <c r="T242" t="s">
        <v>13052</v>
      </c>
    </row>
    <row r="243" spans="1:20" x14ac:dyDescent="0.25">
      <c r="A243" t="s">
        <v>20</v>
      </c>
      <c r="B243" t="s">
        <v>21</v>
      </c>
      <c r="C243">
        <v>50</v>
      </c>
      <c r="D243">
        <v>1</v>
      </c>
      <c r="E243" t="s">
        <v>13056</v>
      </c>
      <c r="F243">
        <v>99.99</v>
      </c>
      <c r="G243">
        <v>0</v>
      </c>
      <c r="H243" t="s">
        <v>661</v>
      </c>
      <c r="I243" t="s">
        <v>13057</v>
      </c>
      <c r="J243" t="s">
        <v>727</v>
      </c>
      <c r="K243" t="s">
        <v>635</v>
      </c>
      <c r="L243" t="s">
        <v>636</v>
      </c>
      <c r="M243" t="s">
        <v>13058</v>
      </c>
      <c r="N243" t="s">
        <v>635</v>
      </c>
      <c r="O243" t="s">
        <v>638</v>
      </c>
      <c r="P243" t="s">
        <v>22</v>
      </c>
      <c r="Q243" t="s">
        <v>639</v>
      </c>
      <c r="R243" t="s">
        <v>636</v>
      </c>
      <c r="S243" t="s">
        <v>13059</v>
      </c>
      <c r="T243" t="s">
        <v>13060</v>
      </c>
    </row>
    <row r="244" spans="1:20" x14ac:dyDescent="0.25">
      <c r="A244" t="s">
        <v>23</v>
      </c>
      <c r="B244" t="s">
        <v>24</v>
      </c>
      <c r="C244">
        <v>50</v>
      </c>
      <c r="D244">
        <v>1</v>
      </c>
      <c r="E244" t="s">
        <v>13056</v>
      </c>
      <c r="F244">
        <v>99.99</v>
      </c>
      <c r="G244">
        <v>0</v>
      </c>
      <c r="H244" t="s">
        <v>661</v>
      </c>
      <c r="I244" t="s">
        <v>13057</v>
      </c>
      <c r="J244" t="s">
        <v>727</v>
      </c>
      <c r="K244" t="s">
        <v>635</v>
      </c>
      <c r="L244" t="s">
        <v>636</v>
      </c>
      <c r="M244" t="s">
        <v>13058</v>
      </c>
      <c r="N244" t="s">
        <v>635</v>
      </c>
      <c r="O244" t="s">
        <v>638</v>
      </c>
      <c r="P244" t="s">
        <v>22</v>
      </c>
      <c r="Q244" t="s">
        <v>639</v>
      </c>
      <c r="R244" t="s">
        <v>636</v>
      </c>
      <c r="S244" t="s">
        <v>13059</v>
      </c>
      <c r="T244" t="s">
        <v>13060</v>
      </c>
    </row>
    <row r="245" spans="1:20" x14ac:dyDescent="0.25">
      <c r="A245" t="s">
        <v>25</v>
      </c>
      <c r="B245" t="s">
        <v>26</v>
      </c>
      <c r="C245">
        <v>50</v>
      </c>
      <c r="D245">
        <v>1</v>
      </c>
      <c r="E245" t="s">
        <v>13056</v>
      </c>
      <c r="F245">
        <v>99.99</v>
      </c>
      <c r="G245">
        <v>0</v>
      </c>
      <c r="H245" t="s">
        <v>661</v>
      </c>
      <c r="I245" t="s">
        <v>13057</v>
      </c>
      <c r="J245" t="s">
        <v>727</v>
      </c>
      <c r="K245" t="s">
        <v>635</v>
      </c>
      <c r="L245" t="s">
        <v>636</v>
      </c>
      <c r="M245" t="s">
        <v>13058</v>
      </c>
      <c r="N245" t="s">
        <v>635</v>
      </c>
      <c r="O245" t="s">
        <v>638</v>
      </c>
      <c r="P245" t="s">
        <v>22</v>
      </c>
      <c r="Q245" t="s">
        <v>639</v>
      </c>
      <c r="R245" t="s">
        <v>636</v>
      </c>
      <c r="S245" t="s">
        <v>13059</v>
      </c>
      <c r="T245" t="s">
        <v>13060</v>
      </c>
    </row>
    <row r="246" spans="1:20" x14ac:dyDescent="0.25">
      <c r="A246" t="s">
        <v>37</v>
      </c>
      <c r="B246" t="s">
        <v>38</v>
      </c>
      <c r="C246">
        <v>66.666666666666671</v>
      </c>
      <c r="D246">
        <v>3</v>
      </c>
      <c r="E246" t="s">
        <v>13061</v>
      </c>
      <c r="F246">
        <v>100</v>
      </c>
      <c r="G246">
        <v>0</v>
      </c>
      <c r="H246" t="s">
        <v>661</v>
      </c>
      <c r="I246" t="s">
        <v>13062</v>
      </c>
      <c r="J246" t="s">
        <v>1568</v>
      </c>
      <c r="K246" t="s">
        <v>635</v>
      </c>
      <c r="L246" t="s">
        <v>636</v>
      </c>
      <c r="M246" t="s">
        <v>13063</v>
      </c>
      <c r="N246" t="s">
        <v>635</v>
      </c>
      <c r="O246" t="s">
        <v>668</v>
      </c>
      <c r="P246" t="s">
        <v>22</v>
      </c>
      <c r="Q246" t="s">
        <v>669</v>
      </c>
      <c r="R246" t="s">
        <v>636</v>
      </c>
      <c r="S246" t="s">
        <v>13064</v>
      </c>
      <c r="T246" t="s">
        <v>13065</v>
      </c>
    </row>
    <row r="247" spans="1:20" x14ac:dyDescent="0.25">
      <c r="A247" t="s">
        <v>37</v>
      </c>
      <c r="B247" t="s">
        <v>38</v>
      </c>
      <c r="C247">
        <v>66.666666666666671</v>
      </c>
      <c r="D247">
        <v>3</v>
      </c>
      <c r="E247" t="s">
        <v>13066</v>
      </c>
      <c r="F247">
        <v>100</v>
      </c>
      <c r="G247">
        <v>0</v>
      </c>
      <c r="H247" t="s">
        <v>661</v>
      </c>
      <c r="I247" t="s">
        <v>13067</v>
      </c>
      <c r="J247" t="s">
        <v>643</v>
      </c>
      <c r="K247" t="s">
        <v>635</v>
      </c>
      <c r="L247" t="s">
        <v>636</v>
      </c>
      <c r="M247" t="s">
        <v>13068</v>
      </c>
      <c r="N247" t="s">
        <v>635</v>
      </c>
      <c r="O247" t="s">
        <v>638</v>
      </c>
      <c r="P247" t="s">
        <v>22</v>
      </c>
      <c r="Q247" t="s">
        <v>639</v>
      </c>
      <c r="R247" t="s">
        <v>636</v>
      </c>
      <c r="S247" t="s">
        <v>13069</v>
      </c>
      <c r="T247" t="s">
        <v>13068</v>
      </c>
    </row>
    <row r="248" spans="1:20" x14ac:dyDescent="0.25">
      <c r="A248" t="s">
        <v>164</v>
      </c>
      <c r="B248" t="s">
        <v>165</v>
      </c>
      <c r="C248">
        <v>33.333333333333336</v>
      </c>
      <c r="D248">
        <v>3</v>
      </c>
      <c r="E248" t="s">
        <v>13070</v>
      </c>
      <c r="F248">
        <v>100</v>
      </c>
      <c r="G248">
        <v>0</v>
      </c>
      <c r="H248" t="s">
        <v>661</v>
      </c>
      <c r="I248" t="s">
        <v>13071</v>
      </c>
      <c r="J248" t="s">
        <v>2794</v>
      </c>
      <c r="K248" t="s">
        <v>635</v>
      </c>
      <c r="L248" t="s">
        <v>636</v>
      </c>
      <c r="M248" t="s">
        <v>13072</v>
      </c>
      <c r="N248" t="s">
        <v>635</v>
      </c>
      <c r="O248" t="s">
        <v>638</v>
      </c>
      <c r="P248" t="s">
        <v>22</v>
      </c>
      <c r="Q248" t="s">
        <v>639</v>
      </c>
      <c r="R248" t="s">
        <v>636</v>
      </c>
      <c r="S248" t="s">
        <v>635</v>
      </c>
      <c r="T248" t="s">
        <v>13072</v>
      </c>
    </row>
    <row r="249" spans="1:20" x14ac:dyDescent="0.25">
      <c r="A249" t="s">
        <v>37</v>
      </c>
      <c r="B249" t="s">
        <v>38</v>
      </c>
      <c r="C249">
        <v>66.666666666666671</v>
      </c>
      <c r="D249">
        <v>3</v>
      </c>
      <c r="E249" t="s">
        <v>13073</v>
      </c>
      <c r="F249">
        <v>100</v>
      </c>
      <c r="G249">
        <v>0</v>
      </c>
      <c r="H249" t="s">
        <v>661</v>
      </c>
      <c r="I249" t="s">
        <v>13074</v>
      </c>
      <c r="J249" t="s">
        <v>944</v>
      </c>
      <c r="K249" t="s">
        <v>635</v>
      </c>
      <c r="L249" t="s">
        <v>636</v>
      </c>
      <c r="M249" t="s">
        <v>13075</v>
      </c>
      <c r="N249" t="s">
        <v>635</v>
      </c>
      <c r="O249" t="s">
        <v>668</v>
      </c>
      <c r="P249" t="s">
        <v>22</v>
      </c>
      <c r="Q249" t="s">
        <v>669</v>
      </c>
      <c r="R249" t="s">
        <v>636</v>
      </c>
      <c r="S249" t="s">
        <v>13076</v>
      </c>
      <c r="T249" t="s">
        <v>13075</v>
      </c>
    </row>
    <row r="250" spans="1:20" x14ac:dyDescent="0.25">
      <c r="A250" t="s">
        <v>164</v>
      </c>
      <c r="B250" t="s">
        <v>165</v>
      </c>
      <c r="C250">
        <v>50</v>
      </c>
      <c r="D250">
        <v>6</v>
      </c>
      <c r="E250" t="s">
        <v>13077</v>
      </c>
      <c r="F250">
        <v>200</v>
      </c>
      <c r="G250">
        <v>0</v>
      </c>
      <c r="H250" t="s">
        <v>661</v>
      </c>
      <c r="I250" t="s">
        <v>13078</v>
      </c>
      <c r="J250" t="s">
        <v>727</v>
      </c>
      <c r="K250" t="s">
        <v>635</v>
      </c>
      <c r="L250" t="s">
        <v>636</v>
      </c>
      <c r="M250" t="s">
        <v>13079</v>
      </c>
      <c r="N250" t="s">
        <v>635</v>
      </c>
      <c r="O250" t="s">
        <v>638</v>
      </c>
      <c r="P250" t="s">
        <v>22</v>
      </c>
      <c r="Q250" t="s">
        <v>639</v>
      </c>
      <c r="R250" t="s">
        <v>636</v>
      </c>
      <c r="S250" t="s">
        <v>635</v>
      </c>
      <c r="T250" t="s">
        <v>13079</v>
      </c>
    </row>
    <row r="251" spans="1:20" x14ac:dyDescent="0.25">
      <c r="A251" t="s">
        <v>37</v>
      </c>
      <c r="B251" t="s">
        <v>38</v>
      </c>
      <c r="C251">
        <v>66.666666666666671</v>
      </c>
      <c r="D251">
        <v>3</v>
      </c>
      <c r="E251" t="s">
        <v>13080</v>
      </c>
      <c r="F251">
        <v>100</v>
      </c>
      <c r="G251">
        <v>0</v>
      </c>
      <c r="H251" t="s">
        <v>661</v>
      </c>
      <c r="I251" t="s">
        <v>13081</v>
      </c>
      <c r="J251" t="s">
        <v>884</v>
      </c>
      <c r="K251" t="s">
        <v>635</v>
      </c>
      <c r="L251" t="s">
        <v>636</v>
      </c>
      <c r="M251" t="s">
        <v>13082</v>
      </c>
      <c r="N251" t="s">
        <v>635</v>
      </c>
      <c r="O251" t="s">
        <v>638</v>
      </c>
      <c r="P251" t="s">
        <v>22</v>
      </c>
      <c r="Q251" t="s">
        <v>639</v>
      </c>
      <c r="R251" t="s">
        <v>636</v>
      </c>
      <c r="S251" t="s">
        <v>13083</v>
      </c>
      <c r="T251" t="s">
        <v>13082</v>
      </c>
    </row>
    <row r="252" spans="1:20" x14ac:dyDescent="0.25">
      <c r="A252" t="s">
        <v>37</v>
      </c>
      <c r="B252" t="s">
        <v>38</v>
      </c>
      <c r="C252">
        <v>66.666666666666671</v>
      </c>
      <c r="D252">
        <v>3</v>
      </c>
      <c r="E252" t="s">
        <v>13084</v>
      </c>
      <c r="F252">
        <v>100</v>
      </c>
      <c r="G252">
        <v>0</v>
      </c>
      <c r="H252" t="s">
        <v>661</v>
      </c>
      <c r="I252" t="s">
        <v>13085</v>
      </c>
      <c r="J252" t="s">
        <v>1025</v>
      </c>
      <c r="K252" t="s">
        <v>635</v>
      </c>
      <c r="L252" t="s">
        <v>636</v>
      </c>
      <c r="M252" t="s">
        <v>13086</v>
      </c>
      <c r="N252" t="s">
        <v>635</v>
      </c>
      <c r="O252" t="s">
        <v>638</v>
      </c>
      <c r="P252" t="s">
        <v>22</v>
      </c>
      <c r="Q252" t="s">
        <v>639</v>
      </c>
      <c r="R252" t="s">
        <v>636</v>
      </c>
      <c r="S252" t="s">
        <v>13087</v>
      </c>
      <c r="T252" t="s">
        <v>13086</v>
      </c>
    </row>
    <row r="253" spans="1:20" x14ac:dyDescent="0.25">
      <c r="A253" t="s">
        <v>164</v>
      </c>
      <c r="B253" t="s">
        <v>165</v>
      </c>
      <c r="C253">
        <v>33.333333333333336</v>
      </c>
      <c r="D253">
        <v>3</v>
      </c>
      <c r="E253" t="s">
        <v>13088</v>
      </c>
      <c r="F253">
        <v>100</v>
      </c>
      <c r="G253">
        <v>0</v>
      </c>
      <c r="H253" t="s">
        <v>661</v>
      </c>
      <c r="I253" t="s">
        <v>13089</v>
      </c>
      <c r="J253" t="s">
        <v>934</v>
      </c>
      <c r="K253" t="s">
        <v>635</v>
      </c>
      <c r="L253" t="s">
        <v>636</v>
      </c>
      <c r="M253" t="s">
        <v>13090</v>
      </c>
      <c r="N253" t="s">
        <v>635</v>
      </c>
      <c r="O253" t="s">
        <v>638</v>
      </c>
      <c r="P253" t="s">
        <v>22</v>
      </c>
      <c r="Q253" t="s">
        <v>639</v>
      </c>
      <c r="R253" t="s">
        <v>636</v>
      </c>
      <c r="S253" t="s">
        <v>635</v>
      </c>
      <c r="T253" t="s">
        <v>13090</v>
      </c>
    </row>
    <row r="254" spans="1:20" x14ac:dyDescent="0.25">
      <c r="A254" t="s">
        <v>35</v>
      </c>
      <c r="B254" t="s">
        <v>36</v>
      </c>
      <c r="C254">
        <v>66.666666666666671</v>
      </c>
      <c r="D254">
        <v>6</v>
      </c>
      <c r="E254" t="s">
        <v>13091</v>
      </c>
      <c r="F254">
        <v>200</v>
      </c>
      <c r="G254">
        <v>0</v>
      </c>
      <c r="H254" t="s">
        <v>661</v>
      </c>
      <c r="I254" t="s">
        <v>13092</v>
      </c>
      <c r="J254" t="s">
        <v>858</v>
      </c>
      <c r="K254" t="s">
        <v>635</v>
      </c>
      <c r="L254" t="s">
        <v>636</v>
      </c>
      <c r="M254" t="s">
        <v>13090</v>
      </c>
      <c r="N254" t="s">
        <v>635</v>
      </c>
      <c r="O254" t="s">
        <v>638</v>
      </c>
      <c r="P254" t="s">
        <v>22</v>
      </c>
      <c r="Q254" t="s">
        <v>639</v>
      </c>
      <c r="R254" t="s">
        <v>636</v>
      </c>
      <c r="S254" t="s">
        <v>13093</v>
      </c>
      <c r="T254" t="s">
        <v>13090</v>
      </c>
    </row>
    <row r="255" spans="1:20" x14ac:dyDescent="0.25">
      <c r="A255" t="s">
        <v>37</v>
      </c>
      <c r="B255" t="s">
        <v>38</v>
      </c>
      <c r="C255">
        <v>66.666666666666671</v>
      </c>
      <c r="D255">
        <v>3</v>
      </c>
      <c r="E255" t="s">
        <v>13094</v>
      </c>
      <c r="F255">
        <v>100</v>
      </c>
      <c r="G255">
        <v>0</v>
      </c>
      <c r="H255" t="s">
        <v>661</v>
      </c>
      <c r="I255" t="s">
        <v>13095</v>
      </c>
      <c r="J255" t="s">
        <v>716</v>
      </c>
      <c r="K255" t="s">
        <v>635</v>
      </c>
      <c r="L255" t="s">
        <v>636</v>
      </c>
      <c r="M255" t="s">
        <v>13096</v>
      </c>
      <c r="N255" t="s">
        <v>635</v>
      </c>
      <c r="O255" t="s">
        <v>638</v>
      </c>
      <c r="P255" t="s">
        <v>22</v>
      </c>
      <c r="Q255" t="s">
        <v>639</v>
      </c>
      <c r="R255" t="s">
        <v>636</v>
      </c>
      <c r="S255" t="s">
        <v>13097</v>
      </c>
      <c r="T255" t="s">
        <v>13096</v>
      </c>
    </row>
    <row r="256" spans="1:20" x14ac:dyDescent="0.25">
      <c r="A256" t="s">
        <v>258</v>
      </c>
      <c r="B256" t="s">
        <v>982</v>
      </c>
      <c r="C256">
        <v>74.87</v>
      </c>
      <c r="D256">
        <v>1</v>
      </c>
      <c r="E256" t="s">
        <v>13098</v>
      </c>
      <c r="F256">
        <v>81.87</v>
      </c>
      <c r="G256">
        <v>7</v>
      </c>
      <c r="H256" t="s">
        <v>647</v>
      </c>
      <c r="I256" t="s">
        <v>13099</v>
      </c>
      <c r="J256" t="s">
        <v>13100</v>
      </c>
      <c r="K256" t="s">
        <v>13101</v>
      </c>
      <c r="L256" t="s">
        <v>13102</v>
      </c>
      <c r="M256" t="s">
        <v>13103</v>
      </c>
      <c r="N256" t="s">
        <v>635</v>
      </c>
      <c r="O256" t="s">
        <v>706</v>
      </c>
      <c r="P256" t="s">
        <v>40</v>
      </c>
      <c r="Q256" t="s">
        <v>707</v>
      </c>
      <c r="R256" t="s">
        <v>636</v>
      </c>
      <c r="S256" t="s">
        <v>13104</v>
      </c>
      <c r="T256" t="s">
        <v>13103</v>
      </c>
    </row>
    <row r="257" spans="1:20" x14ac:dyDescent="0.25">
      <c r="A257" t="s">
        <v>164</v>
      </c>
      <c r="B257" t="s">
        <v>165</v>
      </c>
      <c r="C257">
        <v>33.333333333333336</v>
      </c>
      <c r="D257">
        <v>3</v>
      </c>
      <c r="E257" t="s">
        <v>13105</v>
      </c>
      <c r="F257">
        <v>100</v>
      </c>
      <c r="G257">
        <v>0</v>
      </c>
      <c r="H257" t="s">
        <v>661</v>
      </c>
      <c r="I257" t="s">
        <v>13106</v>
      </c>
      <c r="J257" t="s">
        <v>978</v>
      </c>
      <c r="K257" t="s">
        <v>635</v>
      </c>
      <c r="L257" t="s">
        <v>636</v>
      </c>
      <c r="M257" t="s">
        <v>13107</v>
      </c>
      <c r="N257" t="s">
        <v>635</v>
      </c>
      <c r="O257" t="s">
        <v>980</v>
      </c>
      <c r="P257" t="s">
        <v>22</v>
      </c>
      <c r="Q257" t="s">
        <v>669</v>
      </c>
      <c r="R257" t="s">
        <v>636</v>
      </c>
      <c r="S257" t="s">
        <v>13108</v>
      </c>
      <c r="T257" t="s">
        <v>13107</v>
      </c>
    </row>
    <row r="258" spans="1:20" x14ac:dyDescent="0.25">
      <c r="A258" t="s">
        <v>37</v>
      </c>
      <c r="B258" t="s">
        <v>38</v>
      </c>
      <c r="C258">
        <v>50</v>
      </c>
      <c r="D258">
        <v>1</v>
      </c>
      <c r="E258" t="s">
        <v>13109</v>
      </c>
      <c r="F258">
        <v>50</v>
      </c>
      <c r="G258">
        <v>0</v>
      </c>
      <c r="H258" t="s">
        <v>647</v>
      </c>
      <c r="I258" t="s">
        <v>13110</v>
      </c>
      <c r="J258" t="s">
        <v>13111</v>
      </c>
      <c r="K258" t="s">
        <v>4703</v>
      </c>
      <c r="L258" t="s">
        <v>4715</v>
      </c>
      <c r="M258" t="s">
        <v>13112</v>
      </c>
      <c r="N258" t="s">
        <v>635</v>
      </c>
      <c r="O258" t="s">
        <v>653</v>
      </c>
      <c r="P258" t="s">
        <v>43</v>
      </c>
      <c r="Q258" t="s">
        <v>654</v>
      </c>
      <c r="R258" t="s">
        <v>636</v>
      </c>
      <c r="S258" t="s">
        <v>13113</v>
      </c>
      <c r="T258" t="s">
        <v>13114</v>
      </c>
    </row>
    <row r="259" spans="1:20" x14ac:dyDescent="0.25">
      <c r="A259" t="s">
        <v>20</v>
      </c>
      <c r="B259" t="s">
        <v>21</v>
      </c>
      <c r="C259">
        <v>50</v>
      </c>
      <c r="D259">
        <v>1</v>
      </c>
      <c r="E259" t="s">
        <v>13115</v>
      </c>
      <c r="F259">
        <v>108.99</v>
      </c>
      <c r="G259">
        <v>9</v>
      </c>
      <c r="H259" t="s">
        <v>661</v>
      </c>
      <c r="I259" t="s">
        <v>13116</v>
      </c>
      <c r="J259" t="s">
        <v>823</v>
      </c>
      <c r="K259" t="s">
        <v>635</v>
      </c>
      <c r="L259" t="s">
        <v>636</v>
      </c>
      <c r="M259" t="s">
        <v>13117</v>
      </c>
      <c r="N259" t="s">
        <v>635</v>
      </c>
      <c r="O259" t="s">
        <v>638</v>
      </c>
      <c r="P259" t="s">
        <v>22</v>
      </c>
      <c r="Q259" t="s">
        <v>639</v>
      </c>
      <c r="R259" t="s">
        <v>636</v>
      </c>
      <c r="S259" t="s">
        <v>13118</v>
      </c>
      <c r="T259" t="s">
        <v>13117</v>
      </c>
    </row>
    <row r="260" spans="1:20" x14ac:dyDescent="0.25">
      <c r="A260" t="s">
        <v>23</v>
      </c>
      <c r="B260" t="s">
        <v>24</v>
      </c>
      <c r="C260">
        <v>50</v>
      </c>
      <c r="D260">
        <v>1</v>
      </c>
      <c r="E260" t="s">
        <v>13115</v>
      </c>
      <c r="F260">
        <v>108.99</v>
      </c>
      <c r="G260">
        <v>9</v>
      </c>
      <c r="H260" t="s">
        <v>661</v>
      </c>
      <c r="I260" t="s">
        <v>13116</v>
      </c>
      <c r="J260" t="s">
        <v>823</v>
      </c>
      <c r="K260" t="s">
        <v>635</v>
      </c>
      <c r="L260" t="s">
        <v>636</v>
      </c>
      <c r="M260" t="s">
        <v>13117</v>
      </c>
      <c r="N260" t="s">
        <v>635</v>
      </c>
      <c r="O260" t="s">
        <v>638</v>
      </c>
      <c r="P260" t="s">
        <v>22</v>
      </c>
      <c r="Q260" t="s">
        <v>639</v>
      </c>
      <c r="R260" t="s">
        <v>636</v>
      </c>
      <c r="S260" t="s">
        <v>13118</v>
      </c>
      <c r="T260" t="s">
        <v>13117</v>
      </c>
    </row>
    <row r="261" spans="1:20" x14ac:dyDescent="0.25">
      <c r="A261" t="s">
        <v>25</v>
      </c>
      <c r="B261" t="s">
        <v>26</v>
      </c>
      <c r="C261">
        <v>50</v>
      </c>
      <c r="D261">
        <v>1</v>
      </c>
      <c r="E261" t="s">
        <v>13115</v>
      </c>
      <c r="F261">
        <v>108.99</v>
      </c>
      <c r="G261">
        <v>9</v>
      </c>
      <c r="H261" t="s">
        <v>661</v>
      </c>
      <c r="I261" t="s">
        <v>13116</v>
      </c>
      <c r="J261" t="s">
        <v>823</v>
      </c>
      <c r="K261" t="s">
        <v>635</v>
      </c>
      <c r="L261" t="s">
        <v>636</v>
      </c>
      <c r="M261" t="s">
        <v>13117</v>
      </c>
      <c r="N261" t="s">
        <v>635</v>
      </c>
      <c r="O261" t="s">
        <v>638</v>
      </c>
      <c r="P261" t="s">
        <v>22</v>
      </c>
      <c r="Q261" t="s">
        <v>639</v>
      </c>
      <c r="R261" t="s">
        <v>636</v>
      </c>
      <c r="S261" t="s">
        <v>13118</v>
      </c>
      <c r="T261" t="s">
        <v>13117</v>
      </c>
    </row>
    <row r="262" spans="1:20" x14ac:dyDescent="0.25">
      <c r="A262" t="s">
        <v>37</v>
      </c>
      <c r="B262" t="s">
        <v>38</v>
      </c>
      <c r="C262">
        <v>33</v>
      </c>
      <c r="D262">
        <v>10</v>
      </c>
      <c r="E262" t="s">
        <v>13119</v>
      </c>
      <c r="F262">
        <v>317.27</v>
      </c>
      <c r="G262">
        <v>0</v>
      </c>
      <c r="H262" t="s">
        <v>661</v>
      </c>
      <c r="I262" t="s">
        <v>9067</v>
      </c>
      <c r="J262" t="s">
        <v>1896</v>
      </c>
      <c r="K262" t="s">
        <v>635</v>
      </c>
      <c r="L262" t="s">
        <v>636</v>
      </c>
      <c r="M262" t="s">
        <v>13120</v>
      </c>
      <c r="N262" t="s">
        <v>635</v>
      </c>
      <c r="O262" t="s">
        <v>638</v>
      </c>
      <c r="P262" t="s">
        <v>22</v>
      </c>
      <c r="Q262" t="s">
        <v>639</v>
      </c>
      <c r="R262" t="s">
        <v>636</v>
      </c>
      <c r="S262" t="s">
        <v>13121</v>
      </c>
      <c r="T262" t="s">
        <v>13120</v>
      </c>
    </row>
    <row r="263" spans="1:20" x14ac:dyDescent="0.25">
      <c r="A263" t="s">
        <v>37</v>
      </c>
      <c r="B263" t="s">
        <v>38</v>
      </c>
      <c r="C263">
        <v>66.666666666666671</v>
      </c>
      <c r="D263">
        <v>3</v>
      </c>
      <c r="E263" t="s">
        <v>13122</v>
      </c>
      <c r="F263">
        <v>100</v>
      </c>
      <c r="G263">
        <v>0</v>
      </c>
      <c r="H263" t="s">
        <v>661</v>
      </c>
      <c r="I263" t="s">
        <v>13123</v>
      </c>
      <c r="J263" t="s">
        <v>1160</v>
      </c>
      <c r="K263" t="s">
        <v>635</v>
      </c>
      <c r="L263" t="s">
        <v>636</v>
      </c>
      <c r="M263" t="s">
        <v>13124</v>
      </c>
      <c r="N263" t="s">
        <v>635</v>
      </c>
      <c r="O263" t="s">
        <v>638</v>
      </c>
      <c r="P263" t="s">
        <v>22</v>
      </c>
      <c r="Q263" t="s">
        <v>639</v>
      </c>
      <c r="R263" t="s">
        <v>636</v>
      </c>
      <c r="S263" t="s">
        <v>13125</v>
      </c>
      <c r="T263" t="s">
        <v>13124</v>
      </c>
    </row>
    <row r="264" spans="1:20" x14ac:dyDescent="0.25">
      <c r="A264" t="s">
        <v>164</v>
      </c>
      <c r="B264" t="s">
        <v>165</v>
      </c>
      <c r="C264">
        <v>33.333333333333336</v>
      </c>
      <c r="D264">
        <v>3</v>
      </c>
      <c r="E264" t="s">
        <v>13126</v>
      </c>
      <c r="F264">
        <v>100</v>
      </c>
      <c r="G264">
        <v>0</v>
      </c>
      <c r="H264" t="s">
        <v>661</v>
      </c>
      <c r="I264" t="s">
        <v>13127</v>
      </c>
      <c r="J264" t="s">
        <v>643</v>
      </c>
      <c r="K264" t="s">
        <v>635</v>
      </c>
      <c r="L264" t="s">
        <v>636</v>
      </c>
      <c r="M264" t="s">
        <v>13128</v>
      </c>
      <c r="N264" t="s">
        <v>635</v>
      </c>
      <c r="O264" t="s">
        <v>668</v>
      </c>
      <c r="P264" t="s">
        <v>22</v>
      </c>
      <c r="Q264" t="s">
        <v>669</v>
      </c>
      <c r="R264" t="s">
        <v>636</v>
      </c>
      <c r="S264" t="s">
        <v>635</v>
      </c>
      <c r="T264" t="s">
        <v>13128</v>
      </c>
    </row>
    <row r="265" spans="1:20" x14ac:dyDescent="0.25">
      <c r="A265" t="s">
        <v>164</v>
      </c>
      <c r="B265" t="s">
        <v>165</v>
      </c>
      <c r="C265">
        <v>50</v>
      </c>
      <c r="D265">
        <v>6</v>
      </c>
      <c r="E265" t="s">
        <v>13129</v>
      </c>
      <c r="F265">
        <v>235</v>
      </c>
      <c r="G265">
        <v>35</v>
      </c>
      <c r="H265" t="s">
        <v>661</v>
      </c>
      <c r="I265" t="s">
        <v>13130</v>
      </c>
      <c r="J265" t="s">
        <v>643</v>
      </c>
      <c r="K265" t="s">
        <v>635</v>
      </c>
      <c r="L265" t="s">
        <v>636</v>
      </c>
      <c r="M265" t="s">
        <v>13131</v>
      </c>
      <c r="N265" t="s">
        <v>635</v>
      </c>
      <c r="O265" t="s">
        <v>668</v>
      </c>
      <c r="P265" t="s">
        <v>22</v>
      </c>
      <c r="Q265" t="s">
        <v>669</v>
      </c>
      <c r="R265" t="s">
        <v>636</v>
      </c>
      <c r="S265" t="s">
        <v>635</v>
      </c>
      <c r="T265" t="s">
        <v>13131</v>
      </c>
    </row>
    <row r="266" spans="1:20" x14ac:dyDescent="0.25">
      <c r="A266" t="s">
        <v>164</v>
      </c>
      <c r="B266" t="s">
        <v>165</v>
      </c>
      <c r="C266">
        <v>50</v>
      </c>
      <c r="D266">
        <v>6</v>
      </c>
      <c r="E266" t="s">
        <v>13132</v>
      </c>
      <c r="F266">
        <v>214.88</v>
      </c>
      <c r="G266">
        <v>26</v>
      </c>
      <c r="H266" t="s">
        <v>647</v>
      </c>
      <c r="I266" t="s">
        <v>13133</v>
      </c>
      <c r="J266" t="s">
        <v>13134</v>
      </c>
      <c r="K266" t="s">
        <v>4181</v>
      </c>
      <c r="L266" t="s">
        <v>13135</v>
      </c>
      <c r="M266" t="s">
        <v>13136</v>
      </c>
      <c r="N266" t="s">
        <v>635</v>
      </c>
      <c r="O266" t="s">
        <v>706</v>
      </c>
      <c r="P266" t="s">
        <v>40</v>
      </c>
      <c r="Q266" t="s">
        <v>707</v>
      </c>
      <c r="R266" t="s">
        <v>636</v>
      </c>
      <c r="S266" t="s">
        <v>13137</v>
      </c>
      <c r="T266" t="s">
        <v>13136</v>
      </c>
    </row>
    <row r="267" spans="1:20" x14ac:dyDescent="0.25">
      <c r="A267" t="s">
        <v>118</v>
      </c>
      <c r="B267" t="s">
        <v>2112</v>
      </c>
      <c r="C267">
        <v>76</v>
      </c>
      <c r="D267">
        <v>1</v>
      </c>
      <c r="E267" t="s">
        <v>13138</v>
      </c>
      <c r="F267">
        <v>83</v>
      </c>
      <c r="G267">
        <v>7</v>
      </c>
      <c r="H267" t="s">
        <v>2114</v>
      </c>
      <c r="I267" t="s">
        <v>13133</v>
      </c>
      <c r="J267" t="s">
        <v>13134</v>
      </c>
      <c r="K267" t="s">
        <v>4181</v>
      </c>
      <c r="L267" t="s">
        <v>13135</v>
      </c>
      <c r="M267" t="s">
        <v>13139</v>
      </c>
      <c r="N267" t="s">
        <v>635</v>
      </c>
      <c r="O267" t="s">
        <v>706</v>
      </c>
      <c r="P267" t="s">
        <v>40</v>
      </c>
      <c r="Q267" t="s">
        <v>707</v>
      </c>
      <c r="R267" t="s">
        <v>636</v>
      </c>
      <c r="S267" t="s">
        <v>13140</v>
      </c>
      <c r="T267" t="s">
        <v>13139</v>
      </c>
    </row>
    <row r="268" spans="1:20" x14ac:dyDescent="0.25">
      <c r="A268" t="s">
        <v>37</v>
      </c>
      <c r="B268" t="s">
        <v>38</v>
      </c>
      <c r="C268">
        <v>66.666666666666671</v>
      </c>
      <c r="D268">
        <v>6</v>
      </c>
      <c r="E268" t="s">
        <v>13141</v>
      </c>
      <c r="F268">
        <v>200</v>
      </c>
      <c r="G268">
        <v>0</v>
      </c>
      <c r="H268" t="s">
        <v>661</v>
      </c>
      <c r="I268" t="s">
        <v>13142</v>
      </c>
      <c r="J268" t="s">
        <v>1091</v>
      </c>
      <c r="K268" t="s">
        <v>635</v>
      </c>
      <c r="L268" t="s">
        <v>636</v>
      </c>
      <c r="M268" t="s">
        <v>13143</v>
      </c>
      <c r="N268" t="s">
        <v>635</v>
      </c>
      <c r="O268" t="s">
        <v>1071</v>
      </c>
      <c r="P268" t="s">
        <v>22</v>
      </c>
      <c r="Q268" t="s">
        <v>639</v>
      </c>
      <c r="R268" t="s">
        <v>636</v>
      </c>
      <c r="S268" t="s">
        <v>13144</v>
      </c>
      <c r="T268" t="s">
        <v>13143</v>
      </c>
    </row>
    <row r="269" spans="1:20" x14ac:dyDescent="0.25">
      <c r="A269" t="s">
        <v>20</v>
      </c>
      <c r="B269" t="s">
        <v>21</v>
      </c>
      <c r="C269">
        <v>50</v>
      </c>
      <c r="D269">
        <v>1</v>
      </c>
      <c r="E269" t="s">
        <v>13145</v>
      </c>
      <c r="F269">
        <v>100</v>
      </c>
      <c r="G269">
        <v>0</v>
      </c>
      <c r="H269" t="s">
        <v>632</v>
      </c>
      <c r="I269" t="s">
        <v>13146</v>
      </c>
      <c r="J269" t="s">
        <v>643</v>
      </c>
      <c r="K269" t="s">
        <v>635</v>
      </c>
      <c r="L269" t="s">
        <v>636</v>
      </c>
      <c r="M269" t="s">
        <v>13147</v>
      </c>
      <c r="N269" t="s">
        <v>635</v>
      </c>
      <c r="O269" t="s">
        <v>638</v>
      </c>
      <c r="P269" t="s">
        <v>22</v>
      </c>
      <c r="Q269" t="s">
        <v>639</v>
      </c>
      <c r="R269" t="s">
        <v>636</v>
      </c>
      <c r="S269" t="s">
        <v>13148</v>
      </c>
      <c r="T269" t="s">
        <v>13147</v>
      </c>
    </row>
    <row r="270" spans="1:20" x14ac:dyDescent="0.25">
      <c r="A270" t="s">
        <v>23</v>
      </c>
      <c r="B270" t="s">
        <v>24</v>
      </c>
      <c r="C270">
        <v>50</v>
      </c>
      <c r="D270">
        <v>1</v>
      </c>
      <c r="E270" t="s">
        <v>13145</v>
      </c>
      <c r="F270">
        <v>100</v>
      </c>
      <c r="G270">
        <v>0</v>
      </c>
      <c r="H270" t="s">
        <v>632</v>
      </c>
      <c r="I270" t="s">
        <v>13146</v>
      </c>
      <c r="J270" t="s">
        <v>643</v>
      </c>
      <c r="K270" t="s">
        <v>635</v>
      </c>
      <c r="L270" t="s">
        <v>636</v>
      </c>
      <c r="M270" t="s">
        <v>13147</v>
      </c>
      <c r="N270" t="s">
        <v>635</v>
      </c>
      <c r="O270" t="s">
        <v>638</v>
      </c>
      <c r="P270" t="s">
        <v>22</v>
      </c>
      <c r="Q270" t="s">
        <v>639</v>
      </c>
      <c r="R270" t="s">
        <v>636</v>
      </c>
      <c r="S270" t="s">
        <v>13148</v>
      </c>
      <c r="T270" t="s">
        <v>13147</v>
      </c>
    </row>
    <row r="271" spans="1:20" x14ac:dyDescent="0.25">
      <c r="A271" t="s">
        <v>25</v>
      </c>
      <c r="B271" t="s">
        <v>26</v>
      </c>
      <c r="C271">
        <v>50</v>
      </c>
      <c r="D271">
        <v>1</v>
      </c>
      <c r="E271" t="s">
        <v>13145</v>
      </c>
      <c r="F271">
        <v>100</v>
      </c>
      <c r="G271">
        <v>0</v>
      </c>
      <c r="H271" t="s">
        <v>632</v>
      </c>
      <c r="I271" t="s">
        <v>13146</v>
      </c>
      <c r="J271" t="s">
        <v>643</v>
      </c>
      <c r="K271" t="s">
        <v>635</v>
      </c>
      <c r="L271" t="s">
        <v>636</v>
      </c>
      <c r="M271" t="s">
        <v>13147</v>
      </c>
      <c r="N271" t="s">
        <v>635</v>
      </c>
      <c r="O271" t="s">
        <v>638</v>
      </c>
      <c r="P271" t="s">
        <v>22</v>
      </c>
      <c r="Q271" t="s">
        <v>639</v>
      </c>
      <c r="R271" t="s">
        <v>636</v>
      </c>
      <c r="S271" t="s">
        <v>13148</v>
      </c>
      <c r="T271" t="s">
        <v>13147</v>
      </c>
    </row>
    <row r="272" spans="1:20" x14ac:dyDescent="0.25">
      <c r="A272" t="s">
        <v>131</v>
      </c>
      <c r="B272" t="s">
        <v>132</v>
      </c>
      <c r="C272">
        <v>65</v>
      </c>
      <c r="D272">
        <v>1</v>
      </c>
      <c r="E272" t="s">
        <v>13149</v>
      </c>
      <c r="F272">
        <v>199</v>
      </c>
      <c r="G272">
        <v>0</v>
      </c>
      <c r="H272" t="s">
        <v>1233</v>
      </c>
      <c r="I272" t="s">
        <v>13150</v>
      </c>
      <c r="J272" t="s">
        <v>13151</v>
      </c>
      <c r="K272" t="s">
        <v>13152</v>
      </c>
      <c r="L272" t="s">
        <v>13153</v>
      </c>
      <c r="M272" t="s">
        <v>13154</v>
      </c>
      <c r="N272" t="s">
        <v>1239</v>
      </c>
      <c r="O272" t="s">
        <v>1240</v>
      </c>
      <c r="P272" t="s">
        <v>1241</v>
      </c>
      <c r="Q272" t="s">
        <v>1242</v>
      </c>
      <c r="R272" t="s">
        <v>636</v>
      </c>
      <c r="S272" t="s">
        <v>13155</v>
      </c>
      <c r="T272" t="s">
        <v>13154</v>
      </c>
    </row>
    <row r="273" spans="1:20" x14ac:dyDescent="0.25">
      <c r="A273" t="s">
        <v>129</v>
      </c>
      <c r="B273" t="s">
        <v>130</v>
      </c>
      <c r="C273">
        <v>65</v>
      </c>
      <c r="D273">
        <v>1</v>
      </c>
      <c r="E273" t="s">
        <v>13149</v>
      </c>
      <c r="F273">
        <v>199</v>
      </c>
      <c r="G273">
        <v>0</v>
      </c>
      <c r="H273" t="s">
        <v>1233</v>
      </c>
      <c r="I273" t="s">
        <v>13150</v>
      </c>
      <c r="J273" t="s">
        <v>13151</v>
      </c>
      <c r="K273" t="s">
        <v>13152</v>
      </c>
      <c r="L273" t="s">
        <v>13153</v>
      </c>
      <c r="M273" t="s">
        <v>13154</v>
      </c>
      <c r="N273" t="s">
        <v>1239</v>
      </c>
      <c r="O273" t="s">
        <v>1240</v>
      </c>
      <c r="P273" t="s">
        <v>1241</v>
      </c>
      <c r="Q273" t="s">
        <v>1242</v>
      </c>
      <c r="R273" t="s">
        <v>636</v>
      </c>
      <c r="S273" t="s">
        <v>13155</v>
      </c>
      <c r="T273" t="s">
        <v>13154</v>
      </c>
    </row>
    <row r="274" spans="1:20" x14ac:dyDescent="0.25">
      <c r="A274" t="s">
        <v>118</v>
      </c>
      <c r="B274" t="s">
        <v>91</v>
      </c>
      <c r="C274">
        <v>100</v>
      </c>
      <c r="D274">
        <v>1</v>
      </c>
      <c r="E274" t="s">
        <v>13149</v>
      </c>
      <c r="F274">
        <v>199</v>
      </c>
      <c r="G274">
        <v>0</v>
      </c>
      <c r="H274" t="s">
        <v>1233</v>
      </c>
      <c r="I274" t="s">
        <v>13150</v>
      </c>
      <c r="J274" t="s">
        <v>13151</v>
      </c>
      <c r="K274" t="s">
        <v>13152</v>
      </c>
      <c r="L274" t="s">
        <v>13153</v>
      </c>
      <c r="M274" t="s">
        <v>13154</v>
      </c>
      <c r="N274" t="s">
        <v>1239</v>
      </c>
      <c r="O274" t="s">
        <v>1240</v>
      </c>
      <c r="P274" t="s">
        <v>1241</v>
      </c>
      <c r="Q274" t="s">
        <v>1242</v>
      </c>
      <c r="R274" t="s">
        <v>636</v>
      </c>
      <c r="S274" t="s">
        <v>13155</v>
      </c>
      <c r="T274" t="s">
        <v>13154</v>
      </c>
    </row>
    <row r="275" spans="1:20" x14ac:dyDescent="0.25">
      <c r="A275" t="s">
        <v>619</v>
      </c>
      <c r="B275" t="s">
        <v>982</v>
      </c>
      <c r="C275">
        <v>74.87</v>
      </c>
      <c r="D275">
        <v>1</v>
      </c>
      <c r="E275" t="s">
        <v>13156</v>
      </c>
      <c r="F275">
        <v>82.37</v>
      </c>
      <c r="G275">
        <v>7.5</v>
      </c>
      <c r="H275" t="s">
        <v>647</v>
      </c>
      <c r="I275" t="s">
        <v>13157</v>
      </c>
      <c r="J275" t="s">
        <v>13158</v>
      </c>
      <c r="K275" t="s">
        <v>2540</v>
      </c>
      <c r="L275" t="s">
        <v>13159</v>
      </c>
      <c r="M275" t="s">
        <v>13160</v>
      </c>
      <c r="N275" t="s">
        <v>635</v>
      </c>
      <c r="O275" t="s">
        <v>706</v>
      </c>
      <c r="P275" t="s">
        <v>40</v>
      </c>
      <c r="Q275" t="s">
        <v>707</v>
      </c>
      <c r="R275" t="s">
        <v>636</v>
      </c>
      <c r="S275" t="s">
        <v>13161</v>
      </c>
      <c r="T275" t="s">
        <v>13160</v>
      </c>
    </row>
    <row r="276" spans="1:20" x14ac:dyDescent="0.25">
      <c r="A276" t="s">
        <v>39</v>
      </c>
      <c r="B276" t="s">
        <v>230</v>
      </c>
      <c r="C276">
        <v>76</v>
      </c>
      <c r="D276">
        <v>2</v>
      </c>
      <c r="E276" t="s">
        <v>13162</v>
      </c>
      <c r="F276">
        <v>159</v>
      </c>
      <c r="G276">
        <v>7</v>
      </c>
      <c r="H276" t="s">
        <v>3156</v>
      </c>
      <c r="I276" t="s">
        <v>13163</v>
      </c>
      <c r="J276" t="s">
        <v>13164</v>
      </c>
      <c r="K276" t="s">
        <v>1851</v>
      </c>
      <c r="L276" t="s">
        <v>13165</v>
      </c>
      <c r="M276" t="s">
        <v>13166</v>
      </c>
      <c r="N276" t="s">
        <v>635</v>
      </c>
      <c r="O276" t="s">
        <v>706</v>
      </c>
      <c r="P276" t="s">
        <v>40</v>
      </c>
      <c r="Q276" t="s">
        <v>707</v>
      </c>
      <c r="R276" t="s">
        <v>636</v>
      </c>
      <c r="S276" t="s">
        <v>13167</v>
      </c>
      <c r="T276" t="s">
        <v>13166</v>
      </c>
    </row>
    <row r="277" spans="1:20" x14ac:dyDescent="0.25">
      <c r="A277" t="s">
        <v>164</v>
      </c>
      <c r="B277" t="s">
        <v>165</v>
      </c>
      <c r="C277">
        <v>33.333333333333336</v>
      </c>
      <c r="D277">
        <v>3</v>
      </c>
      <c r="E277" t="s">
        <v>13168</v>
      </c>
      <c r="F277">
        <v>200</v>
      </c>
      <c r="G277">
        <v>0</v>
      </c>
      <c r="H277" t="s">
        <v>661</v>
      </c>
      <c r="I277" t="s">
        <v>13169</v>
      </c>
      <c r="J277" t="s">
        <v>13170</v>
      </c>
      <c r="K277" t="s">
        <v>635</v>
      </c>
      <c r="L277" t="s">
        <v>636</v>
      </c>
      <c r="M277" t="s">
        <v>13171</v>
      </c>
      <c r="N277" t="s">
        <v>635</v>
      </c>
      <c r="O277" t="s">
        <v>668</v>
      </c>
      <c r="P277" t="s">
        <v>22</v>
      </c>
      <c r="Q277" t="s">
        <v>669</v>
      </c>
      <c r="R277" t="s">
        <v>636</v>
      </c>
      <c r="S277" t="s">
        <v>13172</v>
      </c>
      <c r="T277" t="s">
        <v>13171</v>
      </c>
    </row>
    <row r="278" spans="1:20" x14ac:dyDescent="0.25">
      <c r="A278" t="s">
        <v>37</v>
      </c>
      <c r="B278" t="s">
        <v>38</v>
      </c>
      <c r="C278">
        <v>66.666666666666671</v>
      </c>
      <c r="D278">
        <v>3</v>
      </c>
      <c r="E278" t="s">
        <v>13168</v>
      </c>
      <c r="F278">
        <v>200</v>
      </c>
      <c r="G278">
        <v>0</v>
      </c>
      <c r="H278" t="s">
        <v>661</v>
      </c>
      <c r="I278" t="s">
        <v>13169</v>
      </c>
      <c r="J278" t="s">
        <v>13170</v>
      </c>
      <c r="K278" t="s">
        <v>635</v>
      </c>
      <c r="L278" t="s">
        <v>636</v>
      </c>
      <c r="M278" t="s">
        <v>13171</v>
      </c>
      <c r="N278" t="s">
        <v>635</v>
      </c>
      <c r="O278" t="s">
        <v>668</v>
      </c>
      <c r="P278" t="s">
        <v>22</v>
      </c>
      <c r="Q278" t="s">
        <v>669</v>
      </c>
      <c r="R278" t="s">
        <v>636</v>
      </c>
      <c r="S278" t="s">
        <v>13172</v>
      </c>
      <c r="T278" t="s">
        <v>13171</v>
      </c>
    </row>
    <row r="279" spans="1:20" x14ac:dyDescent="0.25">
      <c r="A279" t="s">
        <v>164</v>
      </c>
      <c r="B279" t="s">
        <v>165</v>
      </c>
      <c r="C279">
        <v>50</v>
      </c>
      <c r="D279">
        <v>6</v>
      </c>
      <c r="E279" t="s">
        <v>13173</v>
      </c>
      <c r="F279">
        <v>200</v>
      </c>
      <c r="G279">
        <v>0</v>
      </c>
      <c r="H279" t="s">
        <v>661</v>
      </c>
      <c r="I279" t="s">
        <v>13174</v>
      </c>
      <c r="J279" t="s">
        <v>643</v>
      </c>
      <c r="K279" t="s">
        <v>635</v>
      </c>
      <c r="L279" t="s">
        <v>636</v>
      </c>
      <c r="M279" t="s">
        <v>13175</v>
      </c>
      <c r="N279" t="s">
        <v>635</v>
      </c>
      <c r="O279" t="s">
        <v>638</v>
      </c>
      <c r="P279" t="s">
        <v>22</v>
      </c>
      <c r="Q279" t="s">
        <v>639</v>
      </c>
      <c r="R279" t="s">
        <v>636</v>
      </c>
      <c r="S279" t="s">
        <v>635</v>
      </c>
      <c r="T279" t="s">
        <v>13175</v>
      </c>
    </row>
    <row r="280" spans="1:20" x14ac:dyDescent="0.25">
      <c r="A280" t="s">
        <v>619</v>
      </c>
      <c r="B280" t="s">
        <v>620</v>
      </c>
      <c r="C280">
        <v>139</v>
      </c>
      <c r="D280">
        <v>1</v>
      </c>
      <c r="E280" t="s">
        <v>13176</v>
      </c>
      <c r="F280">
        <v>215</v>
      </c>
      <c r="G280">
        <v>0</v>
      </c>
      <c r="H280" t="s">
        <v>1233</v>
      </c>
      <c r="I280" t="s">
        <v>13177</v>
      </c>
      <c r="J280" t="s">
        <v>13178</v>
      </c>
      <c r="K280" t="s">
        <v>4784</v>
      </c>
      <c r="L280" t="s">
        <v>13179</v>
      </c>
      <c r="M280" t="s">
        <v>13180</v>
      </c>
      <c r="N280" t="s">
        <v>1239</v>
      </c>
      <c r="O280" t="s">
        <v>1240</v>
      </c>
      <c r="P280" t="s">
        <v>1241</v>
      </c>
      <c r="Q280" t="s">
        <v>1242</v>
      </c>
      <c r="R280" t="s">
        <v>636</v>
      </c>
      <c r="S280" t="s">
        <v>13181</v>
      </c>
      <c r="T280" t="s">
        <v>13180</v>
      </c>
    </row>
    <row r="281" spans="1:20" x14ac:dyDescent="0.25">
      <c r="A281" t="s">
        <v>258</v>
      </c>
      <c r="B281" t="s">
        <v>264</v>
      </c>
      <c r="C281">
        <v>139</v>
      </c>
      <c r="D281">
        <v>1</v>
      </c>
      <c r="E281" t="s">
        <v>13176</v>
      </c>
      <c r="F281">
        <v>215</v>
      </c>
      <c r="G281">
        <v>0</v>
      </c>
      <c r="H281" t="s">
        <v>1233</v>
      </c>
      <c r="I281" t="s">
        <v>13177</v>
      </c>
      <c r="J281" t="s">
        <v>13178</v>
      </c>
      <c r="K281" t="s">
        <v>4784</v>
      </c>
      <c r="L281" t="s">
        <v>13179</v>
      </c>
      <c r="M281" t="s">
        <v>13180</v>
      </c>
      <c r="N281" t="s">
        <v>1239</v>
      </c>
      <c r="O281" t="s">
        <v>1240</v>
      </c>
      <c r="P281" t="s">
        <v>1241</v>
      </c>
      <c r="Q281" t="s">
        <v>1242</v>
      </c>
      <c r="R281" t="s">
        <v>636</v>
      </c>
      <c r="S281" t="s">
        <v>13181</v>
      </c>
      <c r="T281" t="s">
        <v>13180</v>
      </c>
    </row>
    <row r="282" spans="1:20" x14ac:dyDescent="0.25">
      <c r="A282" t="s">
        <v>35</v>
      </c>
      <c r="B282" t="s">
        <v>36</v>
      </c>
      <c r="C282">
        <v>66.666666666666671</v>
      </c>
      <c r="D282">
        <v>3</v>
      </c>
      <c r="E282" t="s">
        <v>13182</v>
      </c>
      <c r="F282">
        <v>200</v>
      </c>
      <c r="G282">
        <v>0</v>
      </c>
      <c r="H282" t="s">
        <v>661</v>
      </c>
      <c r="I282" t="s">
        <v>13183</v>
      </c>
      <c r="J282" t="s">
        <v>818</v>
      </c>
      <c r="K282" t="s">
        <v>635</v>
      </c>
      <c r="L282" t="s">
        <v>636</v>
      </c>
      <c r="M282" t="s">
        <v>13184</v>
      </c>
      <c r="N282" t="s">
        <v>635</v>
      </c>
      <c r="O282" t="s">
        <v>668</v>
      </c>
      <c r="P282" t="s">
        <v>22</v>
      </c>
      <c r="Q282" t="s">
        <v>669</v>
      </c>
      <c r="R282" t="s">
        <v>636</v>
      </c>
      <c r="S282" t="s">
        <v>13185</v>
      </c>
      <c r="T282" t="s">
        <v>13184</v>
      </c>
    </row>
    <row r="283" spans="1:20" x14ac:dyDescent="0.25">
      <c r="A283" t="s">
        <v>37</v>
      </c>
      <c r="B283" t="s">
        <v>38</v>
      </c>
      <c r="C283">
        <v>66.666666666666671</v>
      </c>
      <c r="D283">
        <v>3</v>
      </c>
      <c r="E283" t="s">
        <v>13182</v>
      </c>
      <c r="F283">
        <v>200</v>
      </c>
      <c r="G283">
        <v>0</v>
      </c>
      <c r="H283" t="s">
        <v>661</v>
      </c>
      <c r="I283" t="s">
        <v>13183</v>
      </c>
      <c r="J283" t="s">
        <v>818</v>
      </c>
      <c r="K283" t="s">
        <v>635</v>
      </c>
      <c r="L283" t="s">
        <v>636</v>
      </c>
      <c r="M283" t="s">
        <v>13184</v>
      </c>
      <c r="N283" t="s">
        <v>635</v>
      </c>
      <c r="O283" t="s">
        <v>668</v>
      </c>
      <c r="P283" t="s">
        <v>22</v>
      </c>
      <c r="Q283" t="s">
        <v>669</v>
      </c>
      <c r="R283" t="s">
        <v>636</v>
      </c>
      <c r="S283" t="s">
        <v>13185</v>
      </c>
      <c r="T283" t="s">
        <v>13184</v>
      </c>
    </row>
    <row r="284" spans="1:20" x14ac:dyDescent="0.25">
      <c r="A284" t="s">
        <v>164</v>
      </c>
      <c r="B284" t="s">
        <v>165</v>
      </c>
      <c r="C284">
        <v>65</v>
      </c>
      <c r="D284">
        <v>9</v>
      </c>
      <c r="E284" t="s">
        <v>13186</v>
      </c>
      <c r="F284">
        <v>305</v>
      </c>
      <c r="G284">
        <v>0</v>
      </c>
      <c r="H284" t="s">
        <v>661</v>
      </c>
      <c r="I284" t="s">
        <v>7696</v>
      </c>
      <c r="J284" t="s">
        <v>5204</v>
      </c>
      <c r="K284" t="s">
        <v>635</v>
      </c>
      <c r="L284" t="s">
        <v>636</v>
      </c>
      <c r="M284" t="s">
        <v>13187</v>
      </c>
      <c r="N284" t="s">
        <v>635</v>
      </c>
      <c r="O284" t="s">
        <v>638</v>
      </c>
      <c r="P284" t="s">
        <v>22</v>
      </c>
      <c r="Q284" t="s">
        <v>639</v>
      </c>
      <c r="R284" t="s">
        <v>636</v>
      </c>
      <c r="S284" t="s">
        <v>635</v>
      </c>
      <c r="T284" t="s">
        <v>13187</v>
      </c>
    </row>
    <row r="285" spans="1:20" x14ac:dyDescent="0.25">
      <c r="A285" t="s">
        <v>35</v>
      </c>
      <c r="B285" t="s">
        <v>36</v>
      </c>
      <c r="C285">
        <v>66.666666666666671</v>
      </c>
      <c r="D285">
        <v>3</v>
      </c>
      <c r="E285" t="s">
        <v>13188</v>
      </c>
      <c r="F285">
        <v>100</v>
      </c>
      <c r="G285">
        <v>0</v>
      </c>
      <c r="H285" t="s">
        <v>661</v>
      </c>
      <c r="I285" t="s">
        <v>13189</v>
      </c>
      <c r="J285" t="s">
        <v>1105</v>
      </c>
      <c r="K285" t="s">
        <v>635</v>
      </c>
      <c r="L285" t="s">
        <v>636</v>
      </c>
      <c r="M285" t="s">
        <v>13190</v>
      </c>
      <c r="N285" t="s">
        <v>635</v>
      </c>
      <c r="O285" t="s">
        <v>1071</v>
      </c>
      <c r="P285" t="s">
        <v>22</v>
      </c>
      <c r="Q285" t="s">
        <v>639</v>
      </c>
      <c r="R285" t="s">
        <v>636</v>
      </c>
      <c r="S285" t="s">
        <v>13191</v>
      </c>
      <c r="T285" t="s">
        <v>13190</v>
      </c>
    </row>
    <row r="286" spans="1:20" x14ac:dyDescent="0.25">
      <c r="A286" t="s">
        <v>20</v>
      </c>
      <c r="B286" t="s">
        <v>21</v>
      </c>
      <c r="C286">
        <v>50</v>
      </c>
      <c r="D286">
        <v>1</v>
      </c>
      <c r="E286" t="s">
        <v>13192</v>
      </c>
      <c r="F286">
        <v>99.99</v>
      </c>
      <c r="G286">
        <v>0</v>
      </c>
      <c r="H286" t="s">
        <v>661</v>
      </c>
      <c r="I286" t="s">
        <v>13193</v>
      </c>
      <c r="J286" t="s">
        <v>1874</v>
      </c>
      <c r="K286" t="s">
        <v>635</v>
      </c>
      <c r="L286" t="s">
        <v>636</v>
      </c>
      <c r="M286" t="s">
        <v>13194</v>
      </c>
      <c r="N286" t="s">
        <v>635</v>
      </c>
      <c r="O286" t="s">
        <v>638</v>
      </c>
      <c r="P286" t="s">
        <v>22</v>
      </c>
      <c r="Q286" t="s">
        <v>639</v>
      </c>
      <c r="R286" t="s">
        <v>636</v>
      </c>
      <c r="S286" t="s">
        <v>13195</v>
      </c>
      <c r="T286" t="s">
        <v>13194</v>
      </c>
    </row>
    <row r="287" spans="1:20" x14ac:dyDescent="0.25">
      <c r="A287" t="s">
        <v>23</v>
      </c>
      <c r="B287" t="s">
        <v>24</v>
      </c>
      <c r="C287">
        <v>50</v>
      </c>
      <c r="D287">
        <v>1</v>
      </c>
      <c r="E287" t="s">
        <v>13192</v>
      </c>
      <c r="F287">
        <v>99.99</v>
      </c>
      <c r="G287">
        <v>0</v>
      </c>
      <c r="H287" t="s">
        <v>661</v>
      </c>
      <c r="I287" t="s">
        <v>13193</v>
      </c>
      <c r="J287" t="s">
        <v>1874</v>
      </c>
      <c r="K287" t="s">
        <v>635</v>
      </c>
      <c r="L287" t="s">
        <v>636</v>
      </c>
      <c r="M287" t="s">
        <v>13194</v>
      </c>
      <c r="N287" t="s">
        <v>635</v>
      </c>
      <c r="O287" t="s">
        <v>638</v>
      </c>
      <c r="P287" t="s">
        <v>22</v>
      </c>
      <c r="Q287" t="s">
        <v>639</v>
      </c>
      <c r="R287" t="s">
        <v>636</v>
      </c>
      <c r="S287" t="s">
        <v>13195</v>
      </c>
      <c r="T287" t="s">
        <v>13194</v>
      </c>
    </row>
    <row r="288" spans="1:20" x14ac:dyDescent="0.25">
      <c r="A288" t="s">
        <v>25</v>
      </c>
      <c r="B288" t="s">
        <v>26</v>
      </c>
      <c r="C288">
        <v>50</v>
      </c>
      <c r="D288">
        <v>1</v>
      </c>
      <c r="E288" t="s">
        <v>13192</v>
      </c>
      <c r="F288">
        <v>99.99</v>
      </c>
      <c r="G288">
        <v>0</v>
      </c>
      <c r="H288" t="s">
        <v>661</v>
      </c>
      <c r="I288" t="s">
        <v>13193</v>
      </c>
      <c r="J288" t="s">
        <v>1874</v>
      </c>
      <c r="K288" t="s">
        <v>635</v>
      </c>
      <c r="L288" t="s">
        <v>636</v>
      </c>
      <c r="M288" t="s">
        <v>13194</v>
      </c>
      <c r="N288" t="s">
        <v>635</v>
      </c>
      <c r="O288" t="s">
        <v>638</v>
      </c>
      <c r="P288" t="s">
        <v>22</v>
      </c>
      <c r="Q288" t="s">
        <v>639</v>
      </c>
      <c r="R288" t="s">
        <v>636</v>
      </c>
      <c r="S288" t="s">
        <v>13195</v>
      </c>
      <c r="T288" t="s">
        <v>13194</v>
      </c>
    </row>
    <row r="289" spans="1:20" x14ac:dyDescent="0.25">
      <c r="A289" t="s">
        <v>25</v>
      </c>
      <c r="B289" t="s">
        <v>26</v>
      </c>
      <c r="C289">
        <v>60</v>
      </c>
      <c r="D289">
        <v>3</v>
      </c>
      <c r="E289" t="s">
        <v>13196</v>
      </c>
      <c r="F289">
        <v>103.66</v>
      </c>
      <c r="G289">
        <v>7</v>
      </c>
      <c r="H289" t="s">
        <v>647</v>
      </c>
      <c r="I289" t="s">
        <v>13197</v>
      </c>
      <c r="J289" t="s">
        <v>13198</v>
      </c>
      <c r="K289" t="s">
        <v>6724</v>
      </c>
      <c r="L289" t="s">
        <v>13199</v>
      </c>
      <c r="M289" t="s">
        <v>13200</v>
      </c>
      <c r="N289" t="s">
        <v>635</v>
      </c>
      <c r="O289" t="s">
        <v>706</v>
      </c>
      <c r="P289" t="s">
        <v>40</v>
      </c>
      <c r="Q289" t="s">
        <v>707</v>
      </c>
      <c r="R289" t="s">
        <v>636</v>
      </c>
      <c r="S289" t="s">
        <v>13201</v>
      </c>
      <c r="T289" t="s">
        <v>13200</v>
      </c>
    </row>
    <row r="290" spans="1:20" x14ac:dyDescent="0.25">
      <c r="A290" t="s">
        <v>20</v>
      </c>
      <c r="B290" t="s">
        <v>21</v>
      </c>
      <c r="C290">
        <v>50</v>
      </c>
      <c r="D290">
        <v>1</v>
      </c>
      <c r="E290" t="s">
        <v>13202</v>
      </c>
      <c r="F290">
        <v>99.99</v>
      </c>
      <c r="G290">
        <v>0</v>
      </c>
      <c r="H290" t="s">
        <v>661</v>
      </c>
      <c r="I290" t="s">
        <v>13203</v>
      </c>
      <c r="J290" t="s">
        <v>1874</v>
      </c>
      <c r="K290" t="s">
        <v>635</v>
      </c>
      <c r="L290" t="s">
        <v>636</v>
      </c>
      <c r="M290" t="s">
        <v>13204</v>
      </c>
      <c r="N290" t="s">
        <v>635</v>
      </c>
      <c r="O290" t="s">
        <v>638</v>
      </c>
      <c r="P290" t="s">
        <v>22</v>
      </c>
      <c r="Q290" t="s">
        <v>639</v>
      </c>
      <c r="R290" t="s">
        <v>636</v>
      </c>
      <c r="S290" t="s">
        <v>13205</v>
      </c>
      <c r="T290" t="s">
        <v>13204</v>
      </c>
    </row>
    <row r="291" spans="1:20" x14ac:dyDescent="0.25">
      <c r="A291" t="s">
        <v>23</v>
      </c>
      <c r="B291" t="s">
        <v>24</v>
      </c>
      <c r="C291">
        <v>50</v>
      </c>
      <c r="D291">
        <v>1</v>
      </c>
      <c r="E291" t="s">
        <v>13202</v>
      </c>
      <c r="F291">
        <v>99.99</v>
      </c>
      <c r="G291">
        <v>0</v>
      </c>
      <c r="H291" t="s">
        <v>661</v>
      </c>
      <c r="I291" t="s">
        <v>13203</v>
      </c>
      <c r="J291" t="s">
        <v>1874</v>
      </c>
      <c r="K291" t="s">
        <v>635</v>
      </c>
      <c r="L291" t="s">
        <v>636</v>
      </c>
      <c r="M291" t="s">
        <v>13204</v>
      </c>
      <c r="N291" t="s">
        <v>635</v>
      </c>
      <c r="O291" t="s">
        <v>638</v>
      </c>
      <c r="P291" t="s">
        <v>22</v>
      </c>
      <c r="Q291" t="s">
        <v>639</v>
      </c>
      <c r="R291" t="s">
        <v>636</v>
      </c>
      <c r="S291" t="s">
        <v>13205</v>
      </c>
      <c r="T291" t="s">
        <v>13204</v>
      </c>
    </row>
    <row r="292" spans="1:20" x14ac:dyDescent="0.25">
      <c r="A292" t="s">
        <v>25</v>
      </c>
      <c r="B292" t="s">
        <v>26</v>
      </c>
      <c r="C292">
        <v>50</v>
      </c>
      <c r="D292">
        <v>1</v>
      </c>
      <c r="E292" t="s">
        <v>13202</v>
      </c>
      <c r="F292">
        <v>99.99</v>
      </c>
      <c r="G292">
        <v>0</v>
      </c>
      <c r="H292" t="s">
        <v>661</v>
      </c>
      <c r="I292" t="s">
        <v>13203</v>
      </c>
      <c r="J292" t="s">
        <v>1874</v>
      </c>
      <c r="K292" t="s">
        <v>635</v>
      </c>
      <c r="L292" t="s">
        <v>636</v>
      </c>
      <c r="M292" t="s">
        <v>13204</v>
      </c>
      <c r="N292" t="s">
        <v>635</v>
      </c>
      <c r="O292" t="s">
        <v>638</v>
      </c>
      <c r="P292" t="s">
        <v>22</v>
      </c>
      <c r="Q292" t="s">
        <v>639</v>
      </c>
      <c r="R292" t="s">
        <v>636</v>
      </c>
      <c r="S292" t="s">
        <v>13205</v>
      </c>
      <c r="T292" t="s">
        <v>13204</v>
      </c>
    </row>
    <row r="293" spans="1:20" x14ac:dyDescent="0.25">
      <c r="A293" t="s">
        <v>20</v>
      </c>
      <c r="B293" t="s">
        <v>21</v>
      </c>
      <c r="C293">
        <v>50</v>
      </c>
      <c r="D293">
        <v>1</v>
      </c>
      <c r="E293" t="s">
        <v>13206</v>
      </c>
      <c r="F293">
        <v>99.99</v>
      </c>
      <c r="G293">
        <v>0</v>
      </c>
      <c r="H293" t="s">
        <v>661</v>
      </c>
      <c r="I293" t="s">
        <v>13207</v>
      </c>
      <c r="J293" t="s">
        <v>1581</v>
      </c>
      <c r="K293" t="s">
        <v>635</v>
      </c>
      <c r="L293" t="s">
        <v>636</v>
      </c>
      <c r="M293" t="s">
        <v>13208</v>
      </c>
      <c r="N293" t="s">
        <v>635</v>
      </c>
      <c r="O293" t="s">
        <v>638</v>
      </c>
      <c r="P293" t="s">
        <v>22</v>
      </c>
      <c r="Q293" t="s">
        <v>639</v>
      </c>
      <c r="R293" t="s">
        <v>636</v>
      </c>
      <c r="S293" t="s">
        <v>13209</v>
      </c>
      <c r="T293" t="s">
        <v>13204</v>
      </c>
    </row>
    <row r="294" spans="1:20" x14ac:dyDescent="0.25">
      <c r="A294" t="s">
        <v>23</v>
      </c>
      <c r="B294" t="s">
        <v>24</v>
      </c>
      <c r="C294">
        <v>50</v>
      </c>
      <c r="D294">
        <v>1</v>
      </c>
      <c r="E294" t="s">
        <v>13206</v>
      </c>
      <c r="F294">
        <v>99.99</v>
      </c>
      <c r="G294">
        <v>0</v>
      </c>
      <c r="H294" t="s">
        <v>661</v>
      </c>
      <c r="I294" t="s">
        <v>13207</v>
      </c>
      <c r="J294" t="s">
        <v>1581</v>
      </c>
      <c r="K294" t="s">
        <v>635</v>
      </c>
      <c r="L294" t="s">
        <v>636</v>
      </c>
      <c r="M294" t="s">
        <v>13208</v>
      </c>
      <c r="N294" t="s">
        <v>635</v>
      </c>
      <c r="O294" t="s">
        <v>638</v>
      </c>
      <c r="P294" t="s">
        <v>22</v>
      </c>
      <c r="Q294" t="s">
        <v>639</v>
      </c>
      <c r="R294" t="s">
        <v>636</v>
      </c>
      <c r="S294" t="s">
        <v>13209</v>
      </c>
      <c r="T294" t="s">
        <v>13204</v>
      </c>
    </row>
    <row r="295" spans="1:20" x14ac:dyDescent="0.25">
      <c r="A295" t="s">
        <v>25</v>
      </c>
      <c r="B295" t="s">
        <v>26</v>
      </c>
      <c r="C295">
        <v>50</v>
      </c>
      <c r="D295">
        <v>1</v>
      </c>
      <c r="E295" t="s">
        <v>13206</v>
      </c>
      <c r="F295">
        <v>99.99</v>
      </c>
      <c r="G295">
        <v>0</v>
      </c>
      <c r="H295" t="s">
        <v>661</v>
      </c>
      <c r="I295" t="s">
        <v>13207</v>
      </c>
      <c r="J295" t="s">
        <v>1581</v>
      </c>
      <c r="K295" t="s">
        <v>635</v>
      </c>
      <c r="L295" t="s">
        <v>636</v>
      </c>
      <c r="M295" t="s">
        <v>13208</v>
      </c>
      <c r="N295" t="s">
        <v>635</v>
      </c>
      <c r="O295" t="s">
        <v>638</v>
      </c>
      <c r="P295" t="s">
        <v>22</v>
      </c>
      <c r="Q295" t="s">
        <v>639</v>
      </c>
      <c r="R295" t="s">
        <v>636</v>
      </c>
      <c r="S295" t="s">
        <v>13209</v>
      </c>
      <c r="T295" t="s">
        <v>13204</v>
      </c>
    </row>
    <row r="296" spans="1:20" x14ac:dyDescent="0.25">
      <c r="A296" t="s">
        <v>258</v>
      </c>
      <c r="B296" t="s">
        <v>982</v>
      </c>
      <c r="C296">
        <v>98.42</v>
      </c>
      <c r="D296">
        <v>1</v>
      </c>
      <c r="E296" t="s">
        <v>13210</v>
      </c>
      <c r="F296">
        <v>105.42</v>
      </c>
      <c r="G296">
        <v>7</v>
      </c>
      <c r="H296" t="s">
        <v>647</v>
      </c>
      <c r="I296" t="s">
        <v>13211</v>
      </c>
      <c r="J296" t="s">
        <v>13212</v>
      </c>
      <c r="K296" t="s">
        <v>2547</v>
      </c>
      <c r="L296" t="s">
        <v>13213</v>
      </c>
      <c r="M296" t="s">
        <v>13208</v>
      </c>
      <c r="N296" t="s">
        <v>635</v>
      </c>
      <c r="O296" t="s">
        <v>706</v>
      </c>
      <c r="P296" t="s">
        <v>40</v>
      </c>
      <c r="Q296" t="s">
        <v>707</v>
      </c>
      <c r="R296" t="s">
        <v>636</v>
      </c>
      <c r="S296" t="s">
        <v>13214</v>
      </c>
      <c r="T296" t="s">
        <v>13215</v>
      </c>
    </row>
    <row r="297" spans="1:20" x14ac:dyDescent="0.25">
      <c r="A297" t="s">
        <v>164</v>
      </c>
      <c r="B297" t="s">
        <v>165</v>
      </c>
      <c r="C297">
        <v>33.333333333333336</v>
      </c>
      <c r="D297">
        <v>3</v>
      </c>
      <c r="E297" t="s">
        <v>13216</v>
      </c>
      <c r="F297">
        <v>100</v>
      </c>
      <c r="G297">
        <v>0</v>
      </c>
      <c r="H297" t="s">
        <v>661</v>
      </c>
      <c r="I297" t="s">
        <v>13217</v>
      </c>
      <c r="J297" t="s">
        <v>1160</v>
      </c>
      <c r="K297" t="s">
        <v>635</v>
      </c>
      <c r="L297" t="s">
        <v>636</v>
      </c>
      <c r="M297" t="s">
        <v>13218</v>
      </c>
      <c r="N297" t="s">
        <v>635</v>
      </c>
      <c r="O297" t="s">
        <v>638</v>
      </c>
      <c r="P297" t="s">
        <v>22</v>
      </c>
      <c r="Q297" t="s">
        <v>639</v>
      </c>
      <c r="R297" t="s">
        <v>636</v>
      </c>
      <c r="S297" t="s">
        <v>635</v>
      </c>
      <c r="T297" t="s">
        <v>13218</v>
      </c>
    </row>
    <row r="298" spans="1:20" x14ac:dyDescent="0.25">
      <c r="A298" t="s">
        <v>20</v>
      </c>
      <c r="B298" t="s">
        <v>21</v>
      </c>
      <c r="C298">
        <v>50</v>
      </c>
      <c r="D298">
        <v>1</v>
      </c>
      <c r="E298" t="s">
        <v>13219</v>
      </c>
      <c r="F298">
        <v>99.99</v>
      </c>
      <c r="G298">
        <v>0</v>
      </c>
      <c r="H298" t="s">
        <v>661</v>
      </c>
      <c r="I298" t="s">
        <v>7439</v>
      </c>
      <c r="J298" t="s">
        <v>1214</v>
      </c>
      <c r="K298" t="s">
        <v>635</v>
      </c>
      <c r="L298" t="s">
        <v>636</v>
      </c>
      <c r="M298" t="s">
        <v>13220</v>
      </c>
      <c r="N298" t="s">
        <v>635</v>
      </c>
      <c r="O298" t="s">
        <v>638</v>
      </c>
      <c r="P298" t="s">
        <v>22</v>
      </c>
      <c r="Q298" t="s">
        <v>639</v>
      </c>
      <c r="R298" t="s">
        <v>636</v>
      </c>
      <c r="S298" t="s">
        <v>13221</v>
      </c>
      <c r="T298" t="s">
        <v>13220</v>
      </c>
    </row>
    <row r="299" spans="1:20" x14ac:dyDescent="0.25">
      <c r="A299" t="s">
        <v>23</v>
      </c>
      <c r="B299" t="s">
        <v>24</v>
      </c>
      <c r="C299">
        <v>50</v>
      </c>
      <c r="D299">
        <v>1</v>
      </c>
      <c r="E299" t="s">
        <v>13219</v>
      </c>
      <c r="F299">
        <v>99.99</v>
      </c>
      <c r="G299">
        <v>0</v>
      </c>
      <c r="H299" t="s">
        <v>661</v>
      </c>
      <c r="I299" t="s">
        <v>7439</v>
      </c>
      <c r="J299" t="s">
        <v>1214</v>
      </c>
      <c r="K299" t="s">
        <v>635</v>
      </c>
      <c r="L299" t="s">
        <v>636</v>
      </c>
      <c r="M299" t="s">
        <v>13220</v>
      </c>
      <c r="N299" t="s">
        <v>635</v>
      </c>
      <c r="O299" t="s">
        <v>638</v>
      </c>
      <c r="P299" t="s">
        <v>22</v>
      </c>
      <c r="Q299" t="s">
        <v>639</v>
      </c>
      <c r="R299" t="s">
        <v>636</v>
      </c>
      <c r="S299" t="s">
        <v>13221</v>
      </c>
      <c r="T299" t="s">
        <v>13220</v>
      </c>
    </row>
    <row r="300" spans="1:20" x14ac:dyDescent="0.25">
      <c r="A300" t="s">
        <v>25</v>
      </c>
      <c r="B300" t="s">
        <v>26</v>
      </c>
      <c r="C300">
        <v>50</v>
      </c>
      <c r="D300">
        <v>1</v>
      </c>
      <c r="E300" t="s">
        <v>13219</v>
      </c>
      <c r="F300">
        <v>99.99</v>
      </c>
      <c r="G300">
        <v>0</v>
      </c>
      <c r="H300" t="s">
        <v>661</v>
      </c>
      <c r="I300" t="s">
        <v>7439</v>
      </c>
      <c r="J300" t="s">
        <v>1214</v>
      </c>
      <c r="K300" t="s">
        <v>635</v>
      </c>
      <c r="L300" t="s">
        <v>636</v>
      </c>
      <c r="M300" t="s">
        <v>13220</v>
      </c>
      <c r="N300" t="s">
        <v>635</v>
      </c>
      <c r="O300" t="s">
        <v>638</v>
      </c>
      <c r="P300" t="s">
        <v>22</v>
      </c>
      <c r="Q300" t="s">
        <v>639</v>
      </c>
      <c r="R300" t="s">
        <v>636</v>
      </c>
      <c r="S300" t="s">
        <v>13221</v>
      </c>
      <c r="T300" t="s">
        <v>13220</v>
      </c>
    </row>
    <row r="301" spans="1:20" x14ac:dyDescent="0.25">
      <c r="A301" t="s">
        <v>20</v>
      </c>
      <c r="B301" t="s">
        <v>21</v>
      </c>
      <c r="C301">
        <v>50</v>
      </c>
      <c r="D301">
        <v>1</v>
      </c>
      <c r="E301" t="s">
        <v>13222</v>
      </c>
      <c r="F301">
        <v>100</v>
      </c>
      <c r="G301">
        <v>0</v>
      </c>
      <c r="H301" t="s">
        <v>661</v>
      </c>
      <c r="I301" t="s">
        <v>7875</v>
      </c>
      <c r="J301" t="s">
        <v>643</v>
      </c>
      <c r="K301" t="s">
        <v>635</v>
      </c>
      <c r="L301" t="s">
        <v>636</v>
      </c>
      <c r="M301" t="s">
        <v>13223</v>
      </c>
      <c r="N301" t="s">
        <v>635</v>
      </c>
      <c r="O301" t="s">
        <v>638</v>
      </c>
      <c r="P301" t="s">
        <v>22</v>
      </c>
      <c r="Q301" t="s">
        <v>639</v>
      </c>
      <c r="R301" t="s">
        <v>636</v>
      </c>
      <c r="S301" t="s">
        <v>13224</v>
      </c>
      <c r="T301" t="s">
        <v>13223</v>
      </c>
    </row>
    <row r="302" spans="1:20" x14ac:dyDescent="0.25">
      <c r="A302" t="s">
        <v>23</v>
      </c>
      <c r="B302" t="s">
        <v>24</v>
      </c>
      <c r="C302">
        <v>50</v>
      </c>
      <c r="D302">
        <v>1</v>
      </c>
      <c r="E302" t="s">
        <v>13222</v>
      </c>
      <c r="F302">
        <v>100</v>
      </c>
      <c r="G302">
        <v>0</v>
      </c>
      <c r="H302" t="s">
        <v>661</v>
      </c>
      <c r="I302" t="s">
        <v>7875</v>
      </c>
      <c r="J302" t="s">
        <v>643</v>
      </c>
      <c r="K302" t="s">
        <v>635</v>
      </c>
      <c r="L302" t="s">
        <v>636</v>
      </c>
      <c r="M302" t="s">
        <v>13223</v>
      </c>
      <c r="N302" t="s">
        <v>635</v>
      </c>
      <c r="O302" t="s">
        <v>638</v>
      </c>
      <c r="P302" t="s">
        <v>22</v>
      </c>
      <c r="Q302" t="s">
        <v>639</v>
      </c>
      <c r="R302" t="s">
        <v>636</v>
      </c>
      <c r="S302" t="s">
        <v>13224</v>
      </c>
      <c r="T302" t="s">
        <v>13223</v>
      </c>
    </row>
    <row r="303" spans="1:20" x14ac:dyDescent="0.25">
      <c r="A303" t="s">
        <v>25</v>
      </c>
      <c r="B303" t="s">
        <v>26</v>
      </c>
      <c r="C303">
        <v>50</v>
      </c>
      <c r="D303">
        <v>1</v>
      </c>
      <c r="E303" t="s">
        <v>13222</v>
      </c>
      <c r="F303">
        <v>100</v>
      </c>
      <c r="G303">
        <v>0</v>
      </c>
      <c r="H303" t="s">
        <v>661</v>
      </c>
      <c r="I303" t="s">
        <v>7875</v>
      </c>
      <c r="J303" t="s">
        <v>643</v>
      </c>
      <c r="K303" t="s">
        <v>635</v>
      </c>
      <c r="L303" t="s">
        <v>636</v>
      </c>
      <c r="M303" t="s">
        <v>13223</v>
      </c>
      <c r="N303" t="s">
        <v>635</v>
      </c>
      <c r="O303" t="s">
        <v>638</v>
      </c>
      <c r="P303" t="s">
        <v>22</v>
      </c>
      <c r="Q303" t="s">
        <v>639</v>
      </c>
      <c r="R303" t="s">
        <v>636</v>
      </c>
      <c r="S303" t="s">
        <v>13224</v>
      </c>
      <c r="T303" t="s">
        <v>13223</v>
      </c>
    </row>
    <row r="304" spans="1:20" x14ac:dyDescent="0.25">
      <c r="A304" t="s">
        <v>37</v>
      </c>
      <c r="B304" t="s">
        <v>38</v>
      </c>
      <c r="C304">
        <v>66.666666666666671</v>
      </c>
      <c r="D304">
        <v>3</v>
      </c>
      <c r="E304" t="s">
        <v>13225</v>
      </c>
      <c r="F304">
        <v>100</v>
      </c>
      <c r="G304">
        <v>0</v>
      </c>
      <c r="H304" t="s">
        <v>661</v>
      </c>
      <c r="I304" t="s">
        <v>852</v>
      </c>
      <c r="J304" t="s">
        <v>770</v>
      </c>
      <c r="K304" t="s">
        <v>635</v>
      </c>
      <c r="L304" t="s">
        <v>636</v>
      </c>
      <c r="M304" t="s">
        <v>13226</v>
      </c>
      <c r="N304" t="s">
        <v>635</v>
      </c>
      <c r="O304" t="s">
        <v>668</v>
      </c>
      <c r="P304" t="s">
        <v>22</v>
      </c>
      <c r="Q304" t="s">
        <v>669</v>
      </c>
      <c r="R304" t="s">
        <v>636</v>
      </c>
      <c r="S304" t="s">
        <v>13227</v>
      </c>
      <c r="T304" t="s">
        <v>13226</v>
      </c>
    </row>
    <row r="305" spans="1:20" x14ac:dyDescent="0.25">
      <c r="A305" t="s">
        <v>164</v>
      </c>
      <c r="B305" t="s">
        <v>165</v>
      </c>
      <c r="C305">
        <v>33.333333333333336</v>
      </c>
      <c r="D305">
        <v>6</v>
      </c>
      <c r="E305" t="s">
        <v>13228</v>
      </c>
      <c r="F305">
        <v>515</v>
      </c>
      <c r="G305">
        <v>0</v>
      </c>
      <c r="H305" t="s">
        <v>647</v>
      </c>
      <c r="I305" t="s">
        <v>13229</v>
      </c>
      <c r="J305" t="s">
        <v>13230</v>
      </c>
      <c r="K305" t="s">
        <v>13019</v>
      </c>
      <c r="L305" t="s">
        <v>2350</v>
      </c>
      <c r="M305" t="s">
        <v>13231</v>
      </c>
      <c r="N305" t="s">
        <v>635</v>
      </c>
      <c r="O305" t="s">
        <v>653</v>
      </c>
      <c r="P305" t="s">
        <v>43</v>
      </c>
      <c r="Q305" t="s">
        <v>654</v>
      </c>
      <c r="R305" t="s">
        <v>636</v>
      </c>
      <c r="S305" t="s">
        <v>13232</v>
      </c>
      <c r="T305" t="s">
        <v>13231</v>
      </c>
    </row>
    <row r="306" spans="1:20" x14ac:dyDescent="0.25">
      <c r="A306" t="s">
        <v>619</v>
      </c>
      <c r="B306" t="s">
        <v>620</v>
      </c>
      <c r="C306">
        <v>145</v>
      </c>
      <c r="D306">
        <v>1</v>
      </c>
      <c r="E306" t="s">
        <v>13228</v>
      </c>
      <c r="F306">
        <v>515</v>
      </c>
      <c r="G306">
        <v>0</v>
      </c>
      <c r="H306" t="s">
        <v>647</v>
      </c>
      <c r="I306" t="s">
        <v>13229</v>
      </c>
      <c r="J306" t="s">
        <v>13230</v>
      </c>
      <c r="K306" t="s">
        <v>13019</v>
      </c>
      <c r="L306" t="s">
        <v>2350</v>
      </c>
      <c r="M306" t="s">
        <v>13231</v>
      </c>
      <c r="N306" t="s">
        <v>635</v>
      </c>
      <c r="O306" t="s">
        <v>653</v>
      </c>
      <c r="P306" t="s">
        <v>43</v>
      </c>
      <c r="Q306" t="s">
        <v>654</v>
      </c>
      <c r="R306" t="s">
        <v>636</v>
      </c>
      <c r="S306" t="s">
        <v>13232</v>
      </c>
      <c r="T306" t="s">
        <v>13231</v>
      </c>
    </row>
    <row r="307" spans="1:20" x14ac:dyDescent="0.25">
      <c r="A307" t="s">
        <v>118</v>
      </c>
      <c r="B307" t="s">
        <v>91</v>
      </c>
      <c r="C307">
        <v>80</v>
      </c>
      <c r="D307">
        <v>1</v>
      </c>
      <c r="E307" t="s">
        <v>13228</v>
      </c>
      <c r="F307">
        <v>515</v>
      </c>
      <c r="G307">
        <v>0</v>
      </c>
      <c r="H307" t="s">
        <v>647</v>
      </c>
      <c r="I307" t="s">
        <v>13229</v>
      </c>
      <c r="J307" t="s">
        <v>13230</v>
      </c>
      <c r="K307" t="s">
        <v>13019</v>
      </c>
      <c r="L307" t="s">
        <v>2350</v>
      </c>
      <c r="M307" t="s">
        <v>13231</v>
      </c>
      <c r="N307" t="s">
        <v>635</v>
      </c>
      <c r="O307" t="s">
        <v>653</v>
      </c>
      <c r="P307" t="s">
        <v>43</v>
      </c>
      <c r="Q307" t="s">
        <v>654</v>
      </c>
      <c r="R307" t="s">
        <v>636</v>
      </c>
      <c r="S307" t="s">
        <v>13232</v>
      </c>
      <c r="T307" t="s">
        <v>13231</v>
      </c>
    </row>
    <row r="308" spans="1:20" x14ac:dyDescent="0.25">
      <c r="A308" t="s">
        <v>164</v>
      </c>
      <c r="B308" t="s">
        <v>165</v>
      </c>
      <c r="C308">
        <v>50</v>
      </c>
      <c r="D308">
        <v>6</v>
      </c>
      <c r="E308" t="s">
        <v>13233</v>
      </c>
      <c r="F308">
        <v>200</v>
      </c>
      <c r="G308">
        <v>0</v>
      </c>
      <c r="H308" t="s">
        <v>661</v>
      </c>
      <c r="I308" t="s">
        <v>13234</v>
      </c>
      <c r="J308" t="s">
        <v>2074</v>
      </c>
      <c r="K308" t="s">
        <v>635</v>
      </c>
      <c r="L308" t="s">
        <v>636</v>
      </c>
      <c r="M308" t="s">
        <v>13235</v>
      </c>
      <c r="N308" t="s">
        <v>635</v>
      </c>
      <c r="O308" t="s">
        <v>638</v>
      </c>
      <c r="P308" t="s">
        <v>22</v>
      </c>
      <c r="Q308" t="s">
        <v>639</v>
      </c>
      <c r="R308" t="s">
        <v>636</v>
      </c>
      <c r="S308" t="s">
        <v>635</v>
      </c>
      <c r="T308" t="s">
        <v>13235</v>
      </c>
    </row>
    <row r="309" spans="1:20" x14ac:dyDescent="0.25">
      <c r="A309" t="s">
        <v>37</v>
      </c>
      <c r="B309" t="s">
        <v>38</v>
      </c>
      <c r="C309">
        <v>66.666666666666671</v>
      </c>
      <c r="D309">
        <v>6</v>
      </c>
      <c r="E309" t="s">
        <v>13236</v>
      </c>
      <c r="F309">
        <v>200</v>
      </c>
      <c r="G309">
        <v>0</v>
      </c>
      <c r="H309" t="s">
        <v>661</v>
      </c>
      <c r="I309" t="s">
        <v>6529</v>
      </c>
      <c r="J309" t="s">
        <v>1896</v>
      </c>
      <c r="K309" t="s">
        <v>635</v>
      </c>
      <c r="L309" t="s">
        <v>636</v>
      </c>
      <c r="M309" t="s">
        <v>13237</v>
      </c>
      <c r="N309" t="s">
        <v>635</v>
      </c>
      <c r="O309" t="s">
        <v>638</v>
      </c>
      <c r="P309" t="s">
        <v>22</v>
      </c>
      <c r="Q309" t="s">
        <v>639</v>
      </c>
      <c r="R309" t="s">
        <v>636</v>
      </c>
      <c r="S309" t="s">
        <v>13238</v>
      </c>
      <c r="T309" t="s">
        <v>13237</v>
      </c>
    </row>
    <row r="310" spans="1:20" x14ac:dyDescent="0.25">
      <c r="A310" t="s">
        <v>35</v>
      </c>
      <c r="B310" t="s">
        <v>36</v>
      </c>
      <c r="C310">
        <v>33</v>
      </c>
      <c r="D310">
        <v>10</v>
      </c>
      <c r="E310" t="s">
        <v>13239</v>
      </c>
      <c r="F310">
        <v>655</v>
      </c>
      <c r="G310">
        <v>0</v>
      </c>
      <c r="H310" t="s">
        <v>661</v>
      </c>
      <c r="I310" t="s">
        <v>13240</v>
      </c>
      <c r="J310" t="s">
        <v>2794</v>
      </c>
      <c r="K310" t="s">
        <v>635</v>
      </c>
      <c r="L310" t="s">
        <v>636</v>
      </c>
      <c r="M310" t="s">
        <v>13237</v>
      </c>
      <c r="N310" t="s">
        <v>635</v>
      </c>
      <c r="O310" t="s">
        <v>638</v>
      </c>
      <c r="P310" t="s">
        <v>22</v>
      </c>
      <c r="Q310" t="s">
        <v>639</v>
      </c>
      <c r="R310" t="s">
        <v>636</v>
      </c>
      <c r="S310" t="s">
        <v>13241</v>
      </c>
      <c r="T310" t="s">
        <v>13237</v>
      </c>
    </row>
    <row r="311" spans="1:20" x14ac:dyDescent="0.25">
      <c r="A311" t="s">
        <v>164</v>
      </c>
      <c r="B311" t="s">
        <v>165</v>
      </c>
      <c r="C311">
        <v>40</v>
      </c>
      <c r="D311">
        <v>10</v>
      </c>
      <c r="E311" t="s">
        <v>13239</v>
      </c>
      <c r="F311">
        <v>655</v>
      </c>
      <c r="G311">
        <v>0</v>
      </c>
      <c r="H311" t="s">
        <v>661</v>
      </c>
      <c r="I311" t="s">
        <v>13240</v>
      </c>
      <c r="J311" t="s">
        <v>2794</v>
      </c>
      <c r="K311" t="s">
        <v>635</v>
      </c>
      <c r="L311" t="s">
        <v>636</v>
      </c>
      <c r="M311" t="s">
        <v>13237</v>
      </c>
      <c r="N311" t="s">
        <v>635</v>
      </c>
      <c r="O311" t="s">
        <v>638</v>
      </c>
      <c r="P311" t="s">
        <v>22</v>
      </c>
      <c r="Q311" t="s">
        <v>639</v>
      </c>
      <c r="R311" t="s">
        <v>636</v>
      </c>
      <c r="S311" t="s">
        <v>13241</v>
      </c>
      <c r="T311" t="s">
        <v>13237</v>
      </c>
    </row>
    <row r="312" spans="1:20" x14ac:dyDescent="0.25">
      <c r="A312" t="s">
        <v>118</v>
      </c>
      <c r="B312" t="s">
        <v>91</v>
      </c>
      <c r="C312">
        <v>78</v>
      </c>
      <c r="D312">
        <v>1</v>
      </c>
      <c r="E312" t="s">
        <v>13242</v>
      </c>
      <c r="F312">
        <v>155</v>
      </c>
      <c r="G312">
        <v>0</v>
      </c>
      <c r="H312" t="s">
        <v>647</v>
      </c>
      <c r="I312" t="s">
        <v>13243</v>
      </c>
      <c r="J312" t="s">
        <v>13244</v>
      </c>
      <c r="K312" t="s">
        <v>13245</v>
      </c>
      <c r="L312" t="s">
        <v>1965</v>
      </c>
      <c r="M312" t="s">
        <v>13246</v>
      </c>
      <c r="N312" t="s">
        <v>635</v>
      </c>
      <c r="O312" t="s">
        <v>678</v>
      </c>
      <c r="P312" t="s">
        <v>43</v>
      </c>
      <c r="Q312" t="s">
        <v>654</v>
      </c>
      <c r="R312" t="s">
        <v>636</v>
      </c>
      <c r="S312" t="s">
        <v>13247</v>
      </c>
      <c r="T312" t="s">
        <v>13248</v>
      </c>
    </row>
    <row r="313" spans="1:20" x14ac:dyDescent="0.25">
      <c r="A313" t="s">
        <v>39</v>
      </c>
      <c r="B313" t="s">
        <v>44</v>
      </c>
      <c r="C313">
        <v>77</v>
      </c>
      <c r="D313">
        <v>1</v>
      </c>
      <c r="E313" t="s">
        <v>13242</v>
      </c>
      <c r="F313">
        <v>155</v>
      </c>
      <c r="G313">
        <v>0</v>
      </c>
      <c r="H313" t="s">
        <v>647</v>
      </c>
      <c r="I313" t="s">
        <v>13243</v>
      </c>
      <c r="J313" t="s">
        <v>13244</v>
      </c>
      <c r="K313" t="s">
        <v>13245</v>
      </c>
      <c r="L313" t="s">
        <v>1965</v>
      </c>
      <c r="M313" t="s">
        <v>13246</v>
      </c>
      <c r="N313" t="s">
        <v>635</v>
      </c>
      <c r="O313" t="s">
        <v>678</v>
      </c>
      <c r="P313" t="s">
        <v>43</v>
      </c>
      <c r="Q313" t="s">
        <v>654</v>
      </c>
      <c r="R313" t="s">
        <v>636</v>
      </c>
      <c r="S313" t="s">
        <v>13247</v>
      </c>
      <c r="T313" t="s">
        <v>13248</v>
      </c>
    </row>
    <row r="314" spans="1:20" x14ac:dyDescent="0.25">
      <c r="A314" t="s">
        <v>164</v>
      </c>
      <c r="B314" t="s">
        <v>165</v>
      </c>
      <c r="C314">
        <v>33.333333333333336</v>
      </c>
      <c r="D314">
        <v>3</v>
      </c>
      <c r="E314" t="s">
        <v>13249</v>
      </c>
      <c r="F314">
        <v>100</v>
      </c>
      <c r="G314">
        <v>0</v>
      </c>
      <c r="H314" t="s">
        <v>661</v>
      </c>
      <c r="I314" t="s">
        <v>13250</v>
      </c>
      <c r="J314" t="s">
        <v>643</v>
      </c>
      <c r="K314" t="s">
        <v>635</v>
      </c>
      <c r="L314" t="s">
        <v>636</v>
      </c>
      <c r="M314" t="s">
        <v>13251</v>
      </c>
      <c r="N314" t="s">
        <v>635</v>
      </c>
      <c r="O314" t="s">
        <v>668</v>
      </c>
      <c r="P314" t="s">
        <v>22</v>
      </c>
      <c r="Q314" t="s">
        <v>669</v>
      </c>
      <c r="R314" t="s">
        <v>636</v>
      </c>
      <c r="S314" t="s">
        <v>635</v>
      </c>
      <c r="T314" t="s">
        <v>13251</v>
      </c>
    </row>
    <row r="315" spans="1:20" x14ac:dyDescent="0.25">
      <c r="A315" t="s">
        <v>164</v>
      </c>
      <c r="B315" t="s">
        <v>165</v>
      </c>
      <c r="C315">
        <v>33.333333333333336</v>
      </c>
      <c r="D315">
        <v>3</v>
      </c>
      <c r="E315" t="s">
        <v>13252</v>
      </c>
      <c r="F315">
        <v>100</v>
      </c>
      <c r="G315">
        <v>0</v>
      </c>
      <c r="H315" t="s">
        <v>661</v>
      </c>
      <c r="I315" t="s">
        <v>13253</v>
      </c>
      <c r="J315" t="s">
        <v>1096</v>
      </c>
      <c r="K315" t="s">
        <v>635</v>
      </c>
      <c r="L315" t="s">
        <v>636</v>
      </c>
      <c r="M315" t="s">
        <v>13254</v>
      </c>
      <c r="N315" t="s">
        <v>635</v>
      </c>
      <c r="O315" t="s">
        <v>638</v>
      </c>
      <c r="P315" t="s">
        <v>22</v>
      </c>
      <c r="Q315" t="s">
        <v>639</v>
      </c>
      <c r="R315" t="s">
        <v>636</v>
      </c>
      <c r="S315" t="s">
        <v>635</v>
      </c>
      <c r="T315" t="s">
        <v>13254</v>
      </c>
    </row>
    <row r="316" spans="1:20" x14ac:dyDescent="0.25">
      <c r="A316" t="s">
        <v>164</v>
      </c>
      <c r="B316" t="s">
        <v>165</v>
      </c>
      <c r="C316">
        <v>33.333333333333336</v>
      </c>
      <c r="D316">
        <v>6</v>
      </c>
      <c r="E316" t="s">
        <v>13255</v>
      </c>
      <c r="F316">
        <v>200</v>
      </c>
      <c r="G316">
        <v>0</v>
      </c>
      <c r="H316" t="s">
        <v>661</v>
      </c>
      <c r="I316" t="s">
        <v>13256</v>
      </c>
      <c r="J316" t="s">
        <v>663</v>
      </c>
      <c r="K316" t="s">
        <v>635</v>
      </c>
      <c r="L316" t="s">
        <v>636</v>
      </c>
      <c r="M316" t="s">
        <v>13257</v>
      </c>
      <c r="N316" t="s">
        <v>635</v>
      </c>
      <c r="O316" t="s">
        <v>668</v>
      </c>
      <c r="P316" t="s">
        <v>22</v>
      </c>
      <c r="Q316" t="s">
        <v>669</v>
      </c>
      <c r="R316" t="s">
        <v>636</v>
      </c>
      <c r="S316" t="s">
        <v>635</v>
      </c>
      <c r="T316" t="s">
        <v>13257</v>
      </c>
    </row>
    <row r="317" spans="1:20" x14ac:dyDescent="0.25">
      <c r="A317" t="s">
        <v>164</v>
      </c>
      <c r="B317" t="s">
        <v>165</v>
      </c>
      <c r="C317">
        <v>50</v>
      </c>
      <c r="D317">
        <v>30</v>
      </c>
      <c r="E317" t="s">
        <v>13258</v>
      </c>
      <c r="F317">
        <v>995</v>
      </c>
      <c r="G317">
        <v>0</v>
      </c>
      <c r="H317" t="s">
        <v>661</v>
      </c>
      <c r="I317" t="s">
        <v>2300</v>
      </c>
      <c r="J317" t="s">
        <v>1025</v>
      </c>
      <c r="K317" t="s">
        <v>635</v>
      </c>
      <c r="L317" t="s">
        <v>636</v>
      </c>
      <c r="M317" t="s">
        <v>13259</v>
      </c>
      <c r="N317" t="s">
        <v>635</v>
      </c>
      <c r="O317" t="s">
        <v>638</v>
      </c>
      <c r="P317" t="s">
        <v>22</v>
      </c>
      <c r="Q317" t="s">
        <v>639</v>
      </c>
      <c r="R317" t="s">
        <v>636</v>
      </c>
      <c r="S317" t="s">
        <v>635</v>
      </c>
      <c r="T317" t="s">
        <v>13260</v>
      </c>
    </row>
    <row r="318" spans="1:20" x14ac:dyDescent="0.25">
      <c r="A318" t="s">
        <v>127</v>
      </c>
      <c r="B318" t="s">
        <v>128</v>
      </c>
      <c r="C318">
        <v>0</v>
      </c>
      <c r="D318">
        <v>1</v>
      </c>
      <c r="E318" t="s">
        <v>13261</v>
      </c>
      <c r="F318">
        <v>0</v>
      </c>
      <c r="G318">
        <v>0</v>
      </c>
      <c r="H318" t="s">
        <v>647</v>
      </c>
      <c r="I318" t="s">
        <v>13262</v>
      </c>
      <c r="J318" t="s">
        <v>13263</v>
      </c>
      <c r="K318" t="s">
        <v>1265</v>
      </c>
      <c r="L318" t="s">
        <v>13264</v>
      </c>
      <c r="M318" t="s">
        <v>13265</v>
      </c>
      <c r="N318" t="s">
        <v>13266</v>
      </c>
      <c r="O318" t="s">
        <v>1535</v>
      </c>
      <c r="P318" t="s">
        <v>1241</v>
      </c>
      <c r="Q318" t="s">
        <v>1242</v>
      </c>
      <c r="R318" t="s">
        <v>13267</v>
      </c>
      <c r="S318" t="s">
        <v>13268</v>
      </c>
      <c r="T318" t="s">
        <v>13265</v>
      </c>
    </row>
    <row r="319" spans="1:20" x14ac:dyDescent="0.25">
      <c r="A319" t="s">
        <v>39</v>
      </c>
      <c r="B319" t="s">
        <v>1715</v>
      </c>
      <c r="C319">
        <v>60</v>
      </c>
      <c r="D319">
        <v>2</v>
      </c>
      <c r="E319" t="s">
        <v>13269</v>
      </c>
      <c r="F319">
        <v>146.5</v>
      </c>
      <c r="G319">
        <v>26.5</v>
      </c>
      <c r="H319" t="s">
        <v>647</v>
      </c>
      <c r="I319" t="s">
        <v>13270</v>
      </c>
      <c r="J319" t="s">
        <v>13271</v>
      </c>
      <c r="K319" t="s">
        <v>1031</v>
      </c>
      <c r="L319" t="s">
        <v>13272</v>
      </c>
      <c r="M319" t="s">
        <v>13273</v>
      </c>
      <c r="N319" t="s">
        <v>635</v>
      </c>
      <c r="O319" t="s">
        <v>706</v>
      </c>
      <c r="P319" t="s">
        <v>40</v>
      </c>
      <c r="Q319" t="s">
        <v>707</v>
      </c>
      <c r="R319" t="s">
        <v>636</v>
      </c>
      <c r="S319" t="s">
        <v>13274</v>
      </c>
      <c r="T319" t="s">
        <v>13273</v>
      </c>
    </row>
    <row r="320" spans="1:20" x14ac:dyDescent="0.25">
      <c r="A320" t="s">
        <v>20</v>
      </c>
      <c r="B320" t="s">
        <v>21</v>
      </c>
      <c r="C320">
        <v>0</v>
      </c>
      <c r="D320">
        <v>1</v>
      </c>
      <c r="E320" t="s">
        <v>13275</v>
      </c>
      <c r="F320">
        <v>0</v>
      </c>
      <c r="G320">
        <v>0</v>
      </c>
      <c r="H320" t="s">
        <v>647</v>
      </c>
      <c r="I320" t="s">
        <v>13276</v>
      </c>
      <c r="J320" t="s">
        <v>13277</v>
      </c>
      <c r="K320" t="s">
        <v>13278</v>
      </c>
      <c r="L320" t="s">
        <v>13279</v>
      </c>
      <c r="M320" t="s">
        <v>13273</v>
      </c>
      <c r="N320" t="s">
        <v>13266</v>
      </c>
      <c r="O320" t="s">
        <v>1535</v>
      </c>
      <c r="P320" t="s">
        <v>1241</v>
      </c>
      <c r="Q320" t="s">
        <v>1242</v>
      </c>
      <c r="R320" t="s">
        <v>13280</v>
      </c>
      <c r="S320" t="s">
        <v>13281</v>
      </c>
      <c r="T320" t="s">
        <v>13273</v>
      </c>
    </row>
    <row r="321" spans="1:20" x14ac:dyDescent="0.25">
      <c r="A321" t="s">
        <v>23</v>
      </c>
      <c r="B321" t="s">
        <v>24</v>
      </c>
      <c r="C321">
        <v>0</v>
      </c>
      <c r="D321">
        <v>1</v>
      </c>
      <c r="E321" t="s">
        <v>13275</v>
      </c>
      <c r="F321">
        <v>0</v>
      </c>
      <c r="G321">
        <v>0</v>
      </c>
      <c r="H321" t="s">
        <v>647</v>
      </c>
      <c r="I321" t="s">
        <v>13276</v>
      </c>
      <c r="J321" t="s">
        <v>13277</v>
      </c>
      <c r="K321" t="s">
        <v>13278</v>
      </c>
      <c r="L321" t="s">
        <v>13279</v>
      </c>
      <c r="M321" t="s">
        <v>13273</v>
      </c>
      <c r="N321" t="s">
        <v>13266</v>
      </c>
      <c r="O321" t="s">
        <v>1535</v>
      </c>
      <c r="P321" t="s">
        <v>1241</v>
      </c>
      <c r="Q321" t="s">
        <v>1242</v>
      </c>
      <c r="R321" t="s">
        <v>13280</v>
      </c>
      <c r="S321" t="s">
        <v>13281</v>
      </c>
      <c r="T321" t="s">
        <v>13273</v>
      </c>
    </row>
    <row r="322" spans="1:20" x14ac:dyDescent="0.25">
      <c r="A322" t="s">
        <v>25</v>
      </c>
      <c r="B322" t="s">
        <v>26</v>
      </c>
      <c r="C322">
        <v>0</v>
      </c>
      <c r="D322">
        <v>1</v>
      </c>
      <c r="E322" t="s">
        <v>13275</v>
      </c>
      <c r="F322">
        <v>0</v>
      </c>
      <c r="G322">
        <v>0</v>
      </c>
      <c r="H322" t="s">
        <v>647</v>
      </c>
      <c r="I322" t="s">
        <v>13276</v>
      </c>
      <c r="J322" t="s">
        <v>13277</v>
      </c>
      <c r="K322" t="s">
        <v>13278</v>
      </c>
      <c r="L322" t="s">
        <v>13279</v>
      </c>
      <c r="M322" t="s">
        <v>13273</v>
      </c>
      <c r="N322" t="s">
        <v>13266</v>
      </c>
      <c r="O322" t="s">
        <v>1535</v>
      </c>
      <c r="P322" t="s">
        <v>1241</v>
      </c>
      <c r="Q322" t="s">
        <v>1242</v>
      </c>
      <c r="R322" t="s">
        <v>13280</v>
      </c>
      <c r="S322" t="s">
        <v>13281</v>
      </c>
      <c r="T322" t="s">
        <v>13273</v>
      </c>
    </row>
    <row r="323" spans="1:20" x14ac:dyDescent="0.25">
      <c r="A323" t="s">
        <v>210</v>
      </c>
      <c r="B323" t="s">
        <v>12948</v>
      </c>
      <c r="C323">
        <v>65</v>
      </c>
      <c r="D323">
        <v>1</v>
      </c>
      <c r="E323" t="s">
        <v>13282</v>
      </c>
      <c r="F323">
        <v>53.39</v>
      </c>
      <c r="G323">
        <v>0</v>
      </c>
      <c r="H323" t="s">
        <v>661</v>
      </c>
      <c r="I323" t="s">
        <v>13283</v>
      </c>
      <c r="J323" t="s">
        <v>972</v>
      </c>
      <c r="K323" t="s">
        <v>635</v>
      </c>
      <c r="L323" t="s">
        <v>636</v>
      </c>
      <c r="M323" t="s">
        <v>13284</v>
      </c>
      <c r="N323" t="s">
        <v>635</v>
      </c>
      <c r="O323" t="s">
        <v>638</v>
      </c>
      <c r="P323" t="s">
        <v>22</v>
      </c>
      <c r="Q323" t="s">
        <v>639</v>
      </c>
      <c r="R323" t="s">
        <v>636</v>
      </c>
      <c r="S323" t="s">
        <v>13285</v>
      </c>
      <c r="T323" t="s">
        <v>13284</v>
      </c>
    </row>
    <row r="324" spans="1:20" x14ac:dyDescent="0.25">
      <c r="A324" t="s">
        <v>20</v>
      </c>
      <c r="B324" t="s">
        <v>21</v>
      </c>
      <c r="C324">
        <v>50</v>
      </c>
      <c r="D324">
        <v>1</v>
      </c>
      <c r="E324" t="s">
        <v>13286</v>
      </c>
      <c r="F324">
        <v>294.99</v>
      </c>
      <c r="G324">
        <v>0</v>
      </c>
      <c r="H324" t="s">
        <v>661</v>
      </c>
      <c r="I324" t="s">
        <v>6827</v>
      </c>
      <c r="J324" t="s">
        <v>812</v>
      </c>
      <c r="K324" t="s">
        <v>635</v>
      </c>
      <c r="L324" t="s">
        <v>636</v>
      </c>
      <c r="M324" t="s">
        <v>13287</v>
      </c>
      <c r="N324" t="s">
        <v>635</v>
      </c>
      <c r="O324" t="s">
        <v>638</v>
      </c>
      <c r="P324" t="s">
        <v>22</v>
      </c>
      <c r="Q324" t="s">
        <v>639</v>
      </c>
      <c r="R324" t="s">
        <v>636</v>
      </c>
      <c r="S324" t="s">
        <v>13288</v>
      </c>
      <c r="T324" t="s">
        <v>13289</v>
      </c>
    </row>
    <row r="325" spans="1:20" x14ac:dyDescent="0.25">
      <c r="A325" t="s">
        <v>23</v>
      </c>
      <c r="B325" t="s">
        <v>24</v>
      </c>
      <c r="C325">
        <v>50</v>
      </c>
      <c r="D325">
        <v>1</v>
      </c>
      <c r="E325" t="s">
        <v>13286</v>
      </c>
      <c r="F325">
        <v>294.99</v>
      </c>
      <c r="G325">
        <v>0</v>
      </c>
      <c r="H325" t="s">
        <v>661</v>
      </c>
      <c r="I325" t="s">
        <v>6827</v>
      </c>
      <c r="J325" t="s">
        <v>812</v>
      </c>
      <c r="K325" t="s">
        <v>635</v>
      </c>
      <c r="L325" t="s">
        <v>636</v>
      </c>
      <c r="M325" t="s">
        <v>13287</v>
      </c>
      <c r="N325" t="s">
        <v>635</v>
      </c>
      <c r="O325" t="s">
        <v>638</v>
      </c>
      <c r="P325" t="s">
        <v>22</v>
      </c>
      <c r="Q325" t="s">
        <v>639</v>
      </c>
      <c r="R325" t="s">
        <v>636</v>
      </c>
      <c r="S325" t="s">
        <v>13288</v>
      </c>
      <c r="T325" t="s">
        <v>13289</v>
      </c>
    </row>
    <row r="326" spans="1:20" x14ac:dyDescent="0.25">
      <c r="A326" t="s">
        <v>25</v>
      </c>
      <c r="B326" t="s">
        <v>26</v>
      </c>
      <c r="C326">
        <v>50</v>
      </c>
      <c r="D326">
        <v>1</v>
      </c>
      <c r="E326" t="s">
        <v>13286</v>
      </c>
      <c r="F326">
        <v>294.99</v>
      </c>
      <c r="G326">
        <v>0</v>
      </c>
      <c r="H326" t="s">
        <v>661</v>
      </c>
      <c r="I326" t="s">
        <v>6827</v>
      </c>
      <c r="J326" t="s">
        <v>812</v>
      </c>
      <c r="K326" t="s">
        <v>635</v>
      </c>
      <c r="L326" t="s">
        <v>636</v>
      </c>
      <c r="M326" t="s">
        <v>13287</v>
      </c>
      <c r="N326" t="s">
        <v>635</v>
      </c>
      <c r="O326" t="s">
        <v>638</v>
      </c>
      <c r="P326" t="s">
        <v>22</v>
      </c>
      <c r="Q326" t="s">
        <v>639</v>
      </c>
      <c r="R326" t="s">
        <v>636</v>
      </c>
      <c r="S326" t="s">
        <v>13288</v>
      </c>
      <c r="T326" t="s">
        <v>13287</v>
      </c>
    </row>
    <row r="327" spans="1:20" x14ac:dyDescent="0.25">
      <c r="A327" t="s">
        <v>164</v>
      </c>
      <c r="B327" t="s">
        <v>165</v>
      </c>
      <c r="C327">
        <v>50</v>
      </c>
      <c r="D327">
        <v>6</v>
      </c>
      <c r="E327" t="s">
        <v>13286</v>
      </c>
      <c r="F327">
        <v>294.99</v>
      </c>
      <c r="G327">
        <v>0</v>
      </c>
      <c r="H327" t="s">
        <v>661</v>
      </c>
      <c r="I327" t="s">
        <v>6827</v>
      </c>
      <c r="J327" t="s">
        <v>812</v>
      </c>
      <c r="K327" t="s">
        <v>635</v>
      </c>
      <c r="L327" t="s">
        <v>636</v>
      </c>
      <c r="M327" t="s">
        <v>13287</v>
      </c>
      <c r="N327" t="s">
        <v>635</v>
      </c>
      <c r="O327" t="s">
        <v>638</v>
      </c>
      <c r="P327" t="s">
        <v>22</v>
      </c>
      <c r="Q327" t="s">
        <v>639</v>
      </c>
      <c r="R327" t="s">
        <v>636</v>
      </c>
      <c r="S327" t="s">
        <v>13288</v>
      </c>
      <c r="T327" t="s">
        <v>13287</v>
      </c>
    </row>
    <row r="328" spans="1:20" x14ac:dyDescent="0.25">
      <c r="A328" t="s">
        <v>20</v>
      </c>
      <c r="B328" t="s">
        <v>21</v>
      </c>
      <c r="C328">
        <v>50</v>
      </c>
      <c r="D328">
        <v>1</v>
      </c>
      <c r="E328" t="s">
        <v>13290</v>
      </c>
      <c r="F328">
        <v>99.99</v>
      </c>
      <c r="G328">
        <v>0</v>
      </c>
      <c r="H328" t="s">
        <v>661</v>
      </c>
      <c r="I328" t="s">
        <v>4185</v>
      </c>
      <c r="J328" t="s">
        <v>992</v>
      </c>
      <c r="K328" t="s">
        <v>635</v>
      </c>
      <c r="L328" t="s">
        <v>636</v>
      </c>
      <c r="M328" t="s">
        <v>13291</v>
      </c>
      <c r="N328" t="s">
        <v>635</v>
      </c>
      <c r="O328" t="s">
        <v>638</v>
      </c>
      <c r="P328" t="s">
        <v>22</v>
      </c>
      <c r="Q328" t="s">
        <v>639</v>
      </c>
      <c r="R328" t="s">
        <v>636</v>
      </c>
      <c r="S328" t="s">
        <v>13292</v>
      </c>
      <c r="T328" t="s">
        <v>13291</v>
      </c>
    </row>
    <row r="329" spans="1:20" x14ac:dyDescent="0.25">
      <c r="A329" t="s">
        <v>23</v>
      </c>
      <c r="B329" t="s">
        <v>24</v>
      </c>
      <c r="C329">
        <v>50</v>
      </c>
      <c r="D329">
        <v>1</v>
      </c>
      <c r="E329" t="s">
        <v>13290</v>
      </c>
      <c r="F329">
        <v>99.99</v>
      </c>
      <c r="G329">
        <v>0</v>
      </c>
      <c r="H329" t="s">
        <v>661</v>
      </c>
      <c r="I329" t="s">
        <v>4185</v>
      </c>
      <c r="J329" t="s">
        <v>992</v>
      </c>
      <c r="K329" t="s">
        <v>635</v>
      </c>
      <c r="L329" t="s">
        <v>636</v>
      </c>
      <c r="M329" t="s">
        <v>13291</v>
      </c>
      <c r="N329" t="s">
        <v>635</v>
      </c>
      <c r="O329" t="s">
        <v>638</v>
      </c>
      <c r="P329" t="s">
        <v>22</v>
      </c>
      <c r="Q329" t="s">
        <v>639</v>
      </c>
      <c r="R329" t="s">
        <v>636</v>
      </c>
      <c r="S329" t="s">
        <v>13292</v>
      </c>
      <c r="T329" t="s">
        <v>13291</v>
      </c>
    </row>
    <row r="330" spans="1:20" x14ac:dyDescent="0.25">
      <c r="A330" t="s">
        <v>25</v>
      </c>
      <c r="B330" t="s">
        <v>26</v>
      </c>
      <c r="C330">
        <v>50</v>
      </c>
      <c r="D330">
        <v>1</v>
      </c>
      <c r="E330" t="s">
        <v>13290</v>
      </c>
      <c r="F330">
        <v>99.99</v>
      </c>
      <c r="G330">
        <v>0</v>
      </c>
      <c r="H330" t="s">
        <v>661</v>
      </c>
      <c r="I330" t="s">
        <v>4185</v>
      </c>
      <c r="J330" t="s">
        <v>992</v>
      </c>
      <c r="K330" t="s">
        <v>635</v>
      </c>
      <c r="L330" t="s">
        <v>636</v>
      </c>
      <c r="M330" t="s">
        <v>13291</v>
      </c>
      <c r="N330" t="s">
        <v>635</v>
      </c>
      <c r="O330" t="s">
        <v>638</v>
      </c>
      <c r="P330" t="s">
        <v>22</v>
      </c>
      <c r="Q330" t="s">
        <v>639</v>
      </c>
      <c r="R330" t="s">
        <v>636</v>
      </c>
      <c r="S330" t="s">
        <v>13292</v>
      </c>
      <c r="T330" t="s">
        <v>13291</v>
      </c>
    </row>
    <row r="331" spans="1:20" x14ac:dyDescent="0.25">
      <c r="A331" t="s">
        <v>164</v>
      </c>
      <c r="B331" t="s">
        <v>165</v>
      </c>
      <c r="C331">
        <v>50</v>
      </c>
      <c r="D331">
        <v>36</v>
      </c>
      <c r="E331" t="s">
        <v>13293</v>
      </c>
      <c r="F331">
        <v>595.02</v>
      </c>
      <c r="G331">
        <v>0</v>
      </c>
      <c r="H331" t="s">
        <v>661</v>
      </c>
      <c r="I331" t="s">
        <v>13294</v>
      </c>
      <c r="J331" t="s">
        <v>727</v>
      </c>
      <c r="K331" t="s">
        <v>635</v>
      </c>
      <c r="L331" t="s">
        <v>636</v>
      </c>
      <c r="M331" t="s">
        <v>13295</v>
      </c>
      <c r="N331" t="s">
        <v>635</v>
      </c>
      <c r="O331" t="s">
        <v>638</v>
      </c>
      <c r="P331" t="s">
        <v>22</v>
      </c>
      <c r="Q331" t="s">
        <v>639</v>
      </c>
      <c r="R331" t="s">
        <v>636</v>
      </c>
      <c r="S331" t="s">
        <v>635</v>
      </c>
      <c r="T331" t="s">
        <v>13296</v>
      </c>
    </row>
    <row r="332" spans="1:20" x14ac:dyDescent="0.25">
      <c r="A332" t="s">
        <v>164</v>
      </c>
      <c r="B332" t="s">
        <v>165</v>
      </c>
      <c r="C332">
        <v>33.333333333333336</v>
      </c>
      <c r="D332">
        <v>3</v>
      </c>
      <c r="E332" t="s">
        <v>13297</v>
      </c>
      <c r="F332">
        <v>100</v>
      </c>
      <c r="G332">
        <v>0</v>
      </c>
      <c r="H332" t="s">
        <v>661</v>
      </c>
      <c r="I332" t="s">
        <v>13298</v>
      </c>
      <c r="J332" t="s">
        <v>858</v>
      </c>
      <c r="K332" t="s">
        <v>635</v>
      </c>
      <c r="L332" t="s">
        <v>636</v>
      </c>
      <c r="M332" t="s">
        <v>13299</v>
      </c>
      <c r="N332" t="s">
        <v>635</v>
      </c>
      <c r="O332" t="s">
        <v>638</v>
      </c>
      <c r="P332" t="s">
        <v>22</v>
      </c>
      <c r="Q332" t="s">
        <v>639</v>
      </c>
      <c r="R332" t="s">
        <v>636</v>
      </c>
      <c r="S332" t="s">
        <v>635</v>
      </c>
      <c r="T332" t="s">
        <v>13299</v>
      </c>
    </row>
    <row r="333" spans="1:20" x14ac:dyDescent="0.25">
      <c r="A333" t="s">
        <v>258</v>
      </c>
      <c r="B333" t="s">
        <v>264</v>
      </c>
      <c r="C333">
        <v>139</v>
      </c>
      <c r="D333">
        <v>1</v>
      </c>
      <c r="E333" t="s">
        <v>13300</v>
      </c>
      <c r="F333">
        <v>199</v>
      </c>
      <c r="G333">
        <v>0</v>
      </c>
      <c r="H333" t="s">
        <v>1233</v>
      </c>
      <c r="I333" t="s">
        <v>13301</v>
      </c>
      <c r="J333" t="s">
        <v>13302</v>
      </c>
      <c r="K333" t="s">
        <v>13303</v>
      </c>
      <c r="L333" t="s">
        <v>13304</v>
      </c>
      <c r="M333" t="s">
        <v>13305</v>
      </c>
      <c r="N333" t="s">
        <v>1239</v>
      </c>
      <c r="O333" t="s">
        <v>1240</v>
      </c>
      <c r="P333" t="s">
        <v>1241</v>
      </c>
      <c r="Q333" t="s">
        <v>1242</v>
      </c>
      <c r="R333" t="s">
        <v>636</v>
      </c>
      <c r="S333" t="s">
        <v>13306</v>
      </c>
      <c r="T333" t="s">
        <v>13305</v>
      </c>
    </row>
    <row r="334" spans="1:20" x14ac:dyDescent="0.25">
      <c r="A334" t="s">
        <v>257</v>
      </c>
      <c r="B334" t="s">
        <v>263</v>
      </c>
      <c r="C334">
        <v>139</v>
      </c>
      <c r="D334">
        <v>1</v>
      </c>
      <c r="E334" t="s">
        <v>13300</v>
      </c>
      <c r="F334">
        <v>199</v>
      </c>
      <c r="G334">
        <v>0</v>
      </c>
      <c r="H334" t="s">
        <v>1233</v>
      </c>
      <c r="I334" t="s">
        <v>13301</v>
      </c>
      <c r="J334" t="s">
        <v>13302</v>
      </c>
      <c r="K334" t="s">
        <v>13303</v>
      </c>
      <c r="L334" t="s">
        <v>13304</v>
      </c>
      <c r="M334" t="s">
        <v>13305</v>
      </c>
      <c r="N334" t="s">
        <v>1239</v>
      </c>
      <c r="O334" t="s">
        <v>1240</v>
      </c>
      <c r="P334" t="s">
        <v>1241</v>
      </c>
      <c r="Q334" t="s">
        <v>1242</v>
      </c>
      <c r="R334" t="s">
        <v>636</v>
      </c>
      <c r="S334" t="s">
        <v>13306</v>
      </c>
      <c r="T334" t="s">
        <v>13305</v>
      </c>
    </row>
    <row r="335" spans="1:20" x14ac:dyDescent="0.25">
      <c r="A335" t="s">
        <v>164</v>
      </c>
      <c r="B335" t="s">
        <v>165</v>
      </c>
      <c r="C335">
        <v>65</v>
      </c>
      <c r="D335">
        <v>2</v>
      </c>
      <c r="E335" t="s">
        <v>13307</v>
      </c>
      <c r="F335">
        <v>199</v>
      </c>
      <c r="G335">
        <v>0</v>
      </c>
      <c r="H335" t="s">
        <v>1233</v>
      </c>
      <c r="I335" t="s">
        <v>13308</v>
      </c>
      <c r="J335" t="s">
        <v>13309</v>
      </c>
      <c r="K335" t="s">
        <v>2228</v>
      </c>
      <c r="L335" t="s">
        <v>13310</v>
      </c>
      <c r="M335" t="s">
        <v>13311</v>
      </c>
      <c r="N335" t="s">
        <v>1239</v>
      </c>
      <c r="O335" t="s">
        <v>1240</v>
      </c>
      <c r="P335" t="s">
        <v>1241</v>
      </c>
      <c r="Q335" t="s">
        <v>1242</v>
      </c>
      <c r="R335" t="s">
        <v>636</v>
      </c>
      <c r="S335" t="s">
        <v>13312</v>
      </c>
      <c r="T335" t="s">
        <v>13313</v>
      </c>
    </row>
    <row r="336" spans="1:20" x14ac:dyDescent="0.25">
      <c r="A336" t="s">
        <v>118</v>
      </c>
      <c r="B336" t="s">
        <v>91</v>
      </c>
      <c r="C336">
        <v>100</v>
      </c>
      <c r="D336">
        <v>1</v>
      </c>
      <c r="E336" t="s">
        <v>13307</v>
      </c>
      <c r="F336">
        <v>199</v>
      </c>
      <c r="G336">
        <v>0</v>
      </c>
      <c r="H336" t="s">
        <v>1233</v>
      </c>
      <c r="I336" t="s">
        <v>13308</v>
      </c>
      <c r="J336" t="s">
        <v>13309</v>
      </c>
      <c r="K336" t="s">
        <v>2228</v>
      </c>
      <c r="L336" t="s">
        <v>13310</v>
      </c>
      <c r="M336" t="s">
        <v>13311</v>
      </c>
      <c r="N336" t="s">
        <v>1239</v>
      </c>
      <c r="O336" t="s">
        <v>1240</v>
      </c>
      <c r="P336" t="s">
        <v>1241</v>
      </c>
      <c r="Q336" t="s">
        <v>1242</v>
      </c>
      <c r="R336" t="s">
        <v>636</v>
      </c>
      <c r="S336" t="s">
        <v>13312</v>
      </c>
      <c r="T336" t="s">
        <v>13313</v>
      </c>
    </row>
    <row r="337" spans="1:20" x14ac:dyDescent="0.25">
      <c r="A337" t="s">
        <v>35</v>
      </c>
      <c r="B337" t="s">
        <v>36</v>
      </c>
      <c r="C337">
        <v>66.666666666666671</v>
      </c>
      <c r="D337">
        <v>3</v>
      </c>
      <c r="E337" t="s">
        <v>13314</v>
      </c>
      <c r="F337">
        <v>100</v>
      </c>
      <c r="G337">
        <v>0</v>
      </c>
      <c r="H337" t="s">
        <v>661</v>
      </c>
      <c r="I337" t="s">
        <v>7060</v>
      </c>
      <c r="J337" t="s">
        <v>1091</v>
      </c>
      <c r="K337" t="s">
        <v>635</v>
      </c>
      <c r="L337" t="s">
        <v>636</v>
      </c>
      <c r="M337" t="s">
        <v>13315</v>
      </c>
      <c r="N337" t="s">
        <v>635</v>
      </c>
      <c r="O337" t="s">
        <v>638</v>
      </c>
      <c r="P337" t="s">
        <v>22</v>
      </c>
      <c r="Q337" t="s">
        <v>639</v>
      </c>
      <c r="R337" t="s">
        <v>636</v>
      </c>
      <c r="S337" t="s">
        <v>13316</v>
      </c>
      <c r="T337" t="s">
        <v>13315</v>
      </c>
    </row>
    <row r="338" spans="1:20" x14ac:dyDescent="0.25">
      <c r="A338" t="s">
        <v>39</v>
      </c>
      <c r="B338" t="s">
        <v>44</v>
      </c>
      <c r="C338">
        <v>75</v>
      </c>
      <c r="D338">
        <v>3</v>
      </c>
      <c r="E338" t="s">
        <v>13317</v>
      </c>
      <c r="F338">
        <v>225</v>
      </c>
      <c r="G338">
        <v>0</v>
      </c>
      <c r="H338" t="s">
        <v>647</v>
      </c>
      <c r="I338" t="s">
        <v>13318</v>
      </c>
      <c r="J338" t="s">
        <v>13319</v>
      </c>
      <c r="K338" t="s">
        <v>2603</v>
      </c>
      <c r="L338" t="s">
        <v>830</v>
      </c>
      <c r="M338" t="s">
        <v>13320</v>
      </c>
      <c r="N338" t="s">
        <v>635</v>
      </c>
      <c r="O338" t="s">
        <v>653</v>
      </c>
      <c r="P338" t="s">
        <v>43</v>
      </c>
      <c r="Q338" t="s">
        <v>654</v>
      </c>
      <c r="R338" t="s">
        <v>636</v>
      </c>
      <c r="S338" t="s">
        <v>13321</v>
      </c>
      <c r="T338" t="s">
        <v>13322</v>
      </c>
    </row>
    <row r="339" spans="1:20" x14ac:dyDescent="0.25">
      <c r="A339" t="s">
        <v>20</v>
      </c>
      <c r="B339" t="s">
        <v>21</v>
      </c>
      <c r="C339">
        <v>50</v>
      </c>
      <c r="D339">
        <v>1</v>
      </c>
      <c r="E339" t="s">
        <v>13323</v>
      </c>
      <c r="F339">
        <v>152.12</v>
      </c>
      <c r="G339">
        <v>7</v>
      </c>
      <c r="H339" t="s">
        <v>1510</v>
      </c>
      <c r="I339" t="s">
        <v>13324</v>
      </c>
      <c r="J339" t="s">
        <v>13325</v>
      </c>
      <c r="K339" t="s">
        <v>3648</v>
      </c>
      <c r="L339" t="s">
        <v>13326</v>
      </c>
      <c r="M339" t="s">
        <v>13327</v>
      </c>
      <c r="N339" t="s">
        <v>635</v>
      </c>
      <c r="O339" t="s">
        <v>706</v>
      </c>
      <c r="P339" t="s">
        <v>40</v>
      </c>
      <c r="Q339" t="s">
        <v>707</v>
      </c>
      <c r="R339" t="s">
        <v>636</v>
      </c>
      <c r="S339" t="s">
        <v>13328</v>
      </c>
      <c r="T339" t="s">
        <v>13329</v>
      </c>
    </row>
    <row r="340" spans="1:20" x14ac:dyDescent="0.25">
      <c r="A340" t="s">
        <v>23</v>
      </c>
      <c r="B340" t="s">
        <v>24</v>
      </c>
      <c r="C340">
        <v>50</v>
      </c>
      <c r="D340">
        <v>1</v>
      </c>
      <c r="E340" t="s">
        <v>13323</v>
      </c>
      <c r="F340">
        <v>152.12</v>
      </c>
      <c r="G340">
        <v>7</v>
      </c>
      <c r="H340" t="s">
        <v>1510</v>
      </c>
      <c r="I340" t="s">
        <v>13324</v>
      </c>
      <c r="J340" t="s">
        <v>13325</v>
      </c>
      <c r="K340" t="s">
        <v>3648</v>
      </c>
      <c r="L340" t="s">
        <v>13326</v>
      </c>
      <c r="M340" t="s">
        <v>13327</v>
      </c>
      <c r="N340" t="s">
        <v>635</v>
      </c>
      <c r="O340" t="s">
        <v>706</v>
      </c>
      <c r="P340" t="s">
        <v>40</v>
      </c>
      <c r="Q340" t="s">
        <v>707</v>
      </c>
      <c r="R340" t="s">
        <v>636</v>
      </c>
      <c r="S340" t="s">
        <v>13328</v>
      </c>
      <c r="T340" t="s">
        <v>13329</v>
      </c>
    </row>
    <row r="341" spans="1:20" x14ac:dyDescent="0.25">
      <c r="A341" t="s">
        <v>25</v>
      </c>
      <c r="B341" t="s">
        <v>26</v>
      </c>
      <c r="C341">
        <v>50</v>
      </c>
      <c r="D341">
        <v>1</v>
      </c>
      <c r="E341" t="s">
        <v>13323</v>
      </c>
      <c r="F341">
        <v>152.12</v>
      </c>
      <c r="G341">
        <v>7</v>
      </c>
      <c r="H341" t="s">
        <v>1510</v>
      </c>
      <c r="I341" t="s">
        <v>13324</v>
      </c>
      <c r="J341" t="s">
        <v>13325</v>
      </c>
      <c r="K341" t="s">
        <v>3648</v>
      </c>
      <c r="L341" t="s">
        <v>13326</v>
      </c>
      <c r="M341" t="s">
        <v>13327</v>
      </c>
      <c r="N341" t="s">
        <v>635</v>
      </c>
      <c r="O341" t="s">
        <v>706</v>
      </c>
      <c r="P341" t="s">
        <v>40</v>
      </c>
      <c r="Q341" t="s">
        <v>707</v>
      </c>
      <c r="R341" t="s">
        <v>636</v>
      </c>
      <c r="S341" t="s">
        <v>13328</v>
      </c>
      <c r="T341" t="s">
        <v>13329</v>
      </c>
    </row>
    <row r="342" spans="1:20" x14ac:dyDescent="0.25">
      <c r="A342" t="s">
        <v>20</v>
      </c>
      <c r="B342" t="s">
        <v>21</v>
      </c>
      <c r="C342">
        <v>50</v>
      </c>
      <c r="D342">
        <v>1</v>
      </c>
      <c r="E342" t="s">
        <v>13323</v>
      </c>
      <c r="F342">
        <v>152.12</v>
      </c>
      <c r="G342">
        <v>7</v>
      </c>
      <c r="H342" t="s">
        <v>1510</v>
      </c>
      <c r="I342" t="s">
        <v>13324</v>
      </c>
      <c r="J342" t="s">
        <v>13325</v>
      </c>
      <c r="K342" t="s">
        <v>3648</v>
      </c>
      <c r="L342" t="s">
        <v>13326</v>
      </c>
      <c r="M342" t="s">
        <v>13327</v>
      </c>
      <c r="N342" t="s">
        <v>635</v>
      </c>
      <c r="O342" t="s">
        <v>706</v>
      </c>
      <c r="P342" t="s">
        <v>40</v>
      </c>
      <c r="Q342" t="s">
        <v>707</v>
      </c>
      <c r="R342" t="s">
        <v>636</v>
      </c>
      <c r="S342" t="s">
        <v>13328</v>
      </c>
      <c r="T342" t="s">
        <v>13329</v>
      </c>
    </row>
    <row r="343" spans="1:20" x14ac:dyDescent="0.25">
      <c r="A343" t="s">
        <v>23</v>
      </c>
      <c r="B343" t="s">
        <v>24</v>
      </c>
      <c r="C343">
        <v>50</v>
      </c>
      <c r="D343">
        <v>1</v>
      </c>
      <c r="E343" t="s">
        <v>13323</v>
      </c>
      <c r="F343">
        <v>152.12</v>
      </c>
      <c r="G343">
        <v>7</v>
      </c>
      <c r="H343" t="s">
        <v>1510</v>
      </c>
      <c r="I343" t="s">
        <v>13324</v>
      </c>
      <c r="J343" t="s">
        <v>13325</v>
      </c>
      <c r="K343" t="s">
        <v>3648</v>
      </c>
      <c r="L343" t="s">
        <v>13326</v>
      </c>
      <c r="M343" t="s">
        <v>13327</v>
      </c>
      <c r="N343" t="s">
        <v>635</v>
      </c>
      <c r="O343" t="s">
        <v>706</v>
      </c>
      <c r="P343" t="s">
        <v>40</v>
      </c>
      <c r="Q343" t="s">
        <v>707</v>
      </c>
      <c r="R343" t="s">
        <v>636</v>
      </c>
      <c r="S343" t="s">
        <v>13328</v>
      </c>
      <c r="T343" t="s">
        <v>13329</v>
      </c>
    </row>
    <row r="344" spans="1:20" x14ac:dyDescent="0.25">
      <c r="A344" t="s">
        <v>25</v>
      </c>
      <c r="B344" t="s">
        <v>26</v>
      </c>
      <c r="C344">
        <v>50</v>
      </c>
      <c r="D344">
        <v>1</v>
      </c>
      <c r="E344" t="s">
        <v>13323</v>
      </c>
      <c r="F344">
        <v>152.12</v>
      </c>
      <c r="G344">
        <v>7</v>
      </c>
      <c r="H344" t="s">
        <v>1510</v>
      </c>
      <c r="I344" t="s">
        <v>13324</v>
      </c>
      <c r="J344" t="s">
        <v>13325</v>
      </c>
      <c r="K344" t="s">
        <v>3648</v>
      </c>
      <c r="L344" t="s">
        <v>13326</v>
      </c>
      <c r="M344" t="s">
        <v>13327</v>
      </c>
      <c r="N344" t="s">
        <v>635</v>
      </c>
      <c r="O344" t="s">
        <v>706</v>
      </c>
      <c r="P344" t="s">
        <v>40</v>
      </c>
      <c r="Q344" t="s">
        <v>707</v>
      </c>
      <c r="R344" t="s">
        <v>636</v>
      </c>
      <c r="S344" t="s">
        <v>13328</v>
      </c>
      <c r="T344" t="s">
        <v>13329</v>
      </c>
    </row>
    <row r="345" spans="1:20" x14ac:dyDescent="0.25">
      <c r="A345" t="s">
        <v>20</v>
      </c>
      <c r="B345" t="s">
        <v>21</v>
      </c>
      <c r="C345">
        <v>50</v>
      </c>
      <c r="D345">
        <v>1</v>
      </c>
      <c r="E345" t="s">
        <v>13330</v>
      </c>
      <c r="F345">
        <v>99.99</v>
      </c>
      <c r="G345">
        <v>0</v>
      </c>
      <c r="H345" t="s">
        <v>661</v>
      </c>
      <c r="I345" t="s">
        <v>13331</v>
      </c>
      <c r="J345" t="s">
        <v>1025</v>
      </c>
      <c r="K345" t="s">
        <v>635</v>
      </c>
      <c r="L345" t="s">
        <v>636</v>
      </c>
      <c r="M345" t="s">
        <v>13332</v>
      </c>
      <c r="N345" t="s">
        <v>635</v>
      </c>
      <c r="O345" t="s">
        <v>638</v>
      </c>
      <c r="P345" t="s">
        <v>22</v>
      </c>
      <c r="Q345" t="s">
        <v>639</v>
      </c>
      <c r="R345" t="s">
        <v>636</v>
      </c>
      <c r="S345" t="s">
        <v>13333</v>
      </c>
      <c r="T345" t="s">
        <v>13332</v>
      </c>
    </row>
    <row r="346" spans="1:20" x14ac:dyDescent="0.25">
      <c r="A346" t="s">
        <v>23</v>
      </c>
      <c r="B346" t="s">
        <v>24</v>
      </c>
      <c r="C346">
        <v>50</v>
      </c>
      <c r="D346">
        <v>1</v>
      </c>
      <c r="E346" t="s">
        <v>13330</v>
      </c>
      <c r="F346">
        <v>99.99</v>
      </c>
      <c r="G346">
        <v>0</v>
      </c>
      <c r="H346" t="s">
        <v>661</v>
      </c>
      <c r="I346" t="s">
        <v>13331</v>
      </c>
      <c r="J346" t="s">
        <v>1025</v>
      </c>
      <c r="K346" t="s">
        <v>635</v>
      </c>
      <c r="L346" t="s">
        <v>636</v>
      </c>
      <c r="M346" t="s">
        <v>13332</v>
      </c>
      <c r="N346" t="s">
        <v>635</v>
      </c>
      <c r="O346" t="s">
        <v>638</v>
      </c>
      <c r="P346" t="s">
        <v>22</v>
      </c>
      <c r="Q346" t="s">
        <v>639</v>
      </c>
      <c r="R346" t="s">
        <v>636</v>
      </c>
      <c r="S346" t="s">
        <v>13333</v>
      </c>
      <c r="T346" t="s">
        <v>13332</v>
      </c>
    </row>
    <row r="347" spans="1:20" x14ac:dyDescent="0.25">
      <c r="A347" t="s">
        <v>25</v>
      </c>
      <c r="B347" t="s">
        <v>26</v>
      </c>
      <c r="C347">
        <v>50</v>
      </c>
      <c r="D347">
        <v>1</v>
      </c>
      <c r="E347" t="s">
        <v>13330</v>
      </c>
      <c r="F347">
        <v>99.99</v>
      </c>
      <c r="G347">
        <v>0</v>
      </c>
      <c r="H347" t="s">
        <v>661</v>
      </c>
      <c r="I347" t="s">
        <v>13331</v>
      </c>
      <c r="J347" t="s">
        <v>1025</v>
      </c>
      <c r="K347" t="s">
        <v>635</v>
      </c>
      <c r="L347" t="s">
        <v>636</v>
      </c>
      <c r="M347" t="s">
        <v>13332</v>
      </c>
      <c r="N347" t="s">
        <v>635</v>
      </c>
      <c r="O347" t="s">
        <v>638</v>
      </c>
      <c r="P347" t="s">
        <v>22</v>
      </c>
      <c r="Q347" t="s">
        <v>639</v>
      </c>
      <c r="R347" t="s">
        <v>636</v>
      </c>
      <c r="S347" t="s">
        <v>13333</v>
      </c>
      <c r="T347" t="s">
        <v>13332</v>
      </c>
    </row>
    <row r="348" spans="1:20" x14ac:dyDescent="0.25">
      <c r="A348" t="s">
        <v>118</v>
      </c>
      <c r="B348" t="s">
        <v>91</v>
      </c>
      <c r="C348">
        <v>66</v>
      </c>
      <c r="D348">
        <v>1</v>
      </c>
      <c r="E348" t="s">
        <v>13334</v>
      </c>
      <c r="F348">
        <v>163.75</v>
      </c>
      <c r="G348">
        <v>7</v>
      </c>
      <c r="H348" t="s">
        <v>2114</v>
      </c>
      <c r="I348" t="s">
        <v>13335</v>
      </c>
      <c r="J348" t="s">
        <v>13336</v>
      </c>
      <c r="K348" t="s">
        <v>10838</v>
      </c>
      <c r="L348" t="s">
        <v>13337</v>
      </c>
      <c r="M348" t="s">
        <v>13332</v>
      </c>
      <c r="N348" t="s">
        <v>635</v>
      </c>
      <c r="O348" t="s">
        <v>706</v>
      </c>
      <c r="P348" t="s">
        <v>40</v>
      </c>
      <c r="Q348" t="s">
        <v>707</v>
      </c>
      <c r="R348" t="s">
        <v>636</v>
      </c>
      <c r="S348" t="s">
        <v>13338</v>
      </c>
      <c r="T348" t="s">
        <v>13332</v>
      </c>
    </row>
    <row r="349" spans="1:20" x14ac:dyDescent="0.25">
      <c r="A349" t="s">
        <v>89</v>
      </c>
      <c r="B349" t="s">
        <v>1223</v>
      </c>
      <c r="C349">
        <v>66</v>
      </c>
      <c r="D349">
        <v>1</v>
      </c>
      <c r="E349" t="s">
        <v>13334</v>
      </c>
      <c r="F349">
        <v>163.75</v>
      </c>
      <c r="G349">
        <v>7</v>
      </c>
      <c r="H349" t="s">
        <v>2114</v>
      </c>
      <c r="I349" t="s">
        <v>13335</v>
      </c>
      <c r="J349" t="s">
        <v>13336</v>
      </c>
      <c r="K349" t="s">
        <v>10838</v>
      </c>
      <c r="L349" t="s">
        <v>13337</v>
      </c>
      <c r="M349" t="s">
        <v>13332</v>
      </c>
      <c r="N349" t="s">
        <v>635</v>
      </c>
      <c r="O349" t="s">
        <v>706</v>
      </c>
      <c r="P349" t="s">
        <v>40</v>
      </c>
      <c r="Q349" t="s">
        <v>707</v>
      </c>
      <c r="R349" t="s">
        <v>636</v>
      </c>
      <c r="S349" t="s">
        <v>13338</v>
      </c>
      <c r="T349" t="s">
        <v>13332</v>
      </c>
    </row>
    <row r="350" spans="1:20" x14ac:dyDescent="0.25">
      <c r="A350" t="s">
        <v>39</v>
      </c>
      <c r="B350" t="s">
        <v>44</v>
      </c>
      <c r="C350">
        <v>67</v>
      </c>
      <c r="D350">
        <v>1</v>
      </c>
      <c r="E350" t="s">
        <v>13334</v>
      </c>
      <c r="F350">
        <v>163.75</v>
      </c>
      <c r="G350">
        <v>7</v>
      </c>
      <c r="H350" t="s">
        <v>2114</v>
      </c>
      <c r="I350" t="s">
        <v>13335</v>
      </c>
      <c r="J350" t="s">
        <v>13336</v>
      </c>
      <c r="K350" t="s">
        <v>10838</v>
      </c>
      <c r="L350" t="s">
        <v>13337</v>
      </c>
      <c r="M350" t="s">
        <v>13332</v>
      </c>
      <c r="N350" t="s">
        <v>635</v>
      </c>
      <c r="O350" t="s">
        <v>706</v>
      </c>
      <c r="P350" t="s">
        <v>40</v>
      </c>
      <c r="Q350" t="s">
        <v>707</v>
      </c>
      <c r="R350" t="s">
        <v>636</v>
      </c>
      <c r="S350" t="s">
        <v>13338</v>
      </c>
      <c r="T350" t="s">
        <v>13332</v>
      </c>
    </row>
    <row r="351" spans="1:20" x14ac:dyDescent="0.25">
      <c r="A351" t="s">
        <v>619</v>
      </c>
      <c r="B351" t="s">
        <v>982</v>
      </c>
      <c r="C351">
        <v>74.87</v>
      </c>
      <c r="D351">
        <v>1</v>
      </c>
      <c r="E351" t="s">
        <v>13339</v>
      </c>
      <c r="F351">
        <v>82.37</v>
      </c>
      <c r="G351">
        <v>7.5</v>
      </c>
      <c r="H351" t="s">
        <v>647</v>
      </c>
      <c r="I351" t="s">
        <v>13340</v>
      </c>
      <c r="J351" t="s">
        <v>13341</v>
      </c>
      <c r="K351" t="s">
        <v>13342</v>
      </c>
      <c r="L351" t="s">
        <v>13343</v>
      </c>
      <c r="M351" t="s">
        <v>13344</v>
      </c>
      <c r="N351" t="s">
        <v>635</v>
      </c>
      <c r="O351" t="s">
        <v>706</v>
      </c>
      <c r="P351" t="s">
        <v>40</v>
      </c>
      <c r="Q351" t="s">
        <v>707</v>
      </c>
      <c r="R351" t="s">
        <v>636</v>
      </c>
      <c r="S351" t="s">
        <v>13345</v>
      </c>
      <c r="T351" t="s">
        <v>13344</v>
      </c>
    </row>
    <row r="352" spans="1:20" x14ac:dyDescent="0.25">
      <c r="A352" t="s">
        <v>164</v>
      </c>
      <c r="B352" t="s">
        <v>165</v>
      </c>
      <c r="C352">
        <v>50</v>
      </c>
      <c r="D352">
        <v>6</v>
      </c>
      <c r="E352" t="s">
        <v>13346</v>
      </c>
      <c r="F352">
        <v>200</v>
      </c>
      <c r="G352">
        <v>0</v>
      </c>
      <c r="H352" t="s">
        <v>661</v>
      </c>
      <c r="I352" t="s">
        <v>13347</v>
      </c>
      <c r="J352" t="s">
        <v>643</v>
      </c>
      <c r="K352" t="s">
        <v>635</v>
      </c>
      <c r="L352" t="s">
        <v>636</v>
      </c>
      <c r="M352" t="s">
        <v>13348</v>
      </c>
      <c r="N352" t="s">
        <v>635</v>
      </c>
      <c r="O352" t="s">
        <v>638</v>
      </c>
      <c r="P352" t="s">
        <v>22</v>
      </c>
      <c r="Q352" t="s">
        <v>639</v>
      </c>
      <c r="R352" t="s">
        <v>636</v>
      </c>
      <c r="S352" t="s">
        <v>635</v>
      </c>
      <c r="T352" t="s">
        <v>13348</v>
      </c>
    </row>
    <row r="353" spans="1:20" x14ac:dyDescent="0.25">
      <c r="A353" t="s">
        <v>39</v>
      </c>
      <c r="B353" t="s">
        <v>1715</v>
      </c>
      <c r="C353">
        <v>60</v>
      </c>
      <c r="D353">
        <v>1</v>
      </c>
      <c r="E353" t="s">
        <v>13349</v>
      </c>
      <c r="F353">
        <v>67.5</v>
      </c>
      <c r="G353">
        <v>7.5</v>
      </c>
      <c r="H353" t="s">
        <v>647</v>
      </c>
      <c r="I353" t="s">
        <v>13350</v>
      </c>
      <c r="J353" t="s">
        <v>13351</v>
      </c>
      <c r="K353" t="s">
        <v>4181</v>
      </c>
      <c r="L353" t="s">
        <v>13352</v>
      </c>
      <c r="M353" t="s">
        <v>13353</v>
      </c>
      <c r="N353" t="s">
        <v>635</v>
      </c>
      <c r="O353" t="s">
        <v>706</v>
      </c>
      <c r="P353" t="s">
        <v>40</v>
      </c>
      <c r="Q353" t="s">
        <v>707</v>
      </c>
      <c r="R353" t="s">
        <v>636</v>
      </c>
      <c r="S353" t="s">
        <v>13354</v>
      </c>
      <c r="T353" t="s">
        <v>13355</v>
      </c>
    </row>
    <row r="354" spans="1:20" x14ac:dyDescent="0.25">
      <c r="A354" t="s">
        <v>20</v>
      </c>
      <c r="B354" t="s">
        <v>21</v>
      </c>
      <c r="C354">
        <v>50</v>
      </c>
      <c r="D354">
        <v>2</v>
      </c>
      <c r="E354" t="s">
        <v>13356</v>
      </c>
      <c r="F354">
        <v>470.38</v>
      </c>
      <c r="G354">
        <v>0</v>
      </c>
      <c r="H354" t="s">
        <v>661</v>
      </c>
      <c r="I354" t="s">
        <v>13357</v>
      </c>
      <c r="J354" t="s">
        <v>776</v>
      </c>
      <c r="K354" t="s">
        <v>635</v>
      </c>
      <c r="L354" t="s">
        <v>636</v>
      </c>
      <c r="M354" t="s">
        <v>13358</v>
      </c>
      <c r="N354" t="s">
        <v>635</v>
      </c>
      <c r="O354" t="s">
        <v>668</v>
      </c>
      <c r="P354" t="s">
        <v>22</v>
      </c>
      <c r="Q354" t="s">
        <v>669</v>
      </c>
      <c r="R354" t="s">
        <v>636</v>
      </c>
      <c r="S354" t="s">
        <v>13359</v>
      </c>
      <c r="T354" t="s">
        <v>13358</v>
      </c>
    </row>
    <row r="355" spans="1:20" x14ac:dyDescent="0.25">
      <c r="A355" t="s">
        <v>23</v>
      </c>
      <c r="B355" t="s">
        <v>24</v>
      </c>
      <c r="C355">
        <v>50</v>
      </c>
      <c r="D355">
        <v>2</v>
      </c>
      <c r="E355" t="s">
        <v>13356</v>
      </c>
      <c r="F355">
        <v>470.38</v>
      </c>
      <c r="G355">
        <v>0</v>
      </c>
      <c r="H355" t="s">
        <v>661</v>
      </c>
      <c r="I355" t="s">
        <v>13357</v>
      </c>
      <c r="J355" t="s">
        <v>776</v>
      </c>
      <c r="K355" t="s">
        <v>635</v>
      </c>
      <c r="L355" t="s">
        <v>636</v>
      </c>
      <c r="M355" t="s">
        <v>13358</v>
      </c>
      <c r="N355" t="s">
        <v>635</v>
      </c>
      <c r="O355" t="s">
        <v>668</v>
      </c>
      <c r="P355" t="s">
        <v>22</v>
      </c>
      <c r="Q355" t="s">
        <v>669</v>
      </c>
      <c r="R355" t="s">
        <v>636</v>
      </c>
      <c r="S355" t="s">
        <v>13359</v>
      </c>
      <c r="T355" t="s">
        <v>13358</v>
      </c>
    </row>
    <row r="356" spans="1:20" x14ac:dyDescent="0.25">
      <c r="A356" t="s">
        <v>25</v>
      </c>
      <c r="B356" t="s">
        <v>26</v>
      </c>
      <c r="C356">
        <v>50</v>
      </c>
      <c r="D356">
        <v>2</v>
      </c>
      <c r="E356" t="s">
        <v>13356</v>
      </c>
      <c r="F356">
        <v>470.38</v>
      </c>
      <c r="G356">
        <v>0</v>
      </c>
      <c r="H356" t="s">
        <v>661</v>
      </c>
      <c r="I356" t="s">
        <v>13357</v>
      </c>
      <c r="J356" t="s">
        <v>776</v>
      </c>
      <c r="K356" t="s">
        <v>635</v>
      </c>
      <c r="L356" t="s">
        <v>636</v>
      </c>
      <c r="M356" t="s">
        <v>13358</v>
      </c>
      <c r="N356" t="s">
        <v>635</v>
      </c>
      <c r="O356" t="s">
        <v>668</v>
      </c>
      <c r="P356" t="s">
        <v>22</v>
      </c>
      <c r="Q356" t="s">
        <v>669</v>
      </c>
      <c r="R356" t="s">
        <v>636</v>
      </c>
      <c r="S356" t="s">
        <v>13359</v>
      </c>
      <c r="T356" t="s">
        <v>13358</v>
      </c>
    </row>
    <row r="357" spans="1:20" x14ac:dyDescent="0.25">
      <c r="A357" t="s">
        <v>20</v>
      </c>
      <c r="B357" t="s">
        <v>21</v>
      </c>
      <c r="C357">
        <v>50</v>
      </c>
      <c r="D357">
        <v>1</v>
      </c>
      <c r="E357" t="s">
        <v>13356</v>
      </c>
      <c r="F357">
        <v>470.38</v>
      </c>
      <c r="G357">
        <v>0</v>
      </c>
      <c r="H357" t="s">
        <v>661</v>
      </c>
      <c r="I357" t="s">
        <v>13357</v>
      </c>
      <c r="J357" t="s">
        <v>776</v>
      </c>
      <c r="K357" t="s">
        <v>635</v>
      </c>
      <c r="L357" t="s">
        <v>636</v>
      </c>
      <c r="M357" t="s">
        <v>13358</v>
      </c>
      <c r="N357" t="s">
        <v>635</v>
      </c>
      <c r="O357" t="s">
        <v>668</v>
      </c>
      <c r="P357" t="s">
        <v>22</v>
      </c>
      <c r="Q357" t="s">
        <v>669</v>
      </c>
      <c r="R357" t="s">
        <v>636</v>
      </c>
      <c r="S357" t="s">
        <v>13359</v>
      </c>
      <c r="T357" t="s">
        <v>13358</v>
      </c>
    </row>
    <row r="358" spans="1:20" x14ac:dyDescent="0.25">
      <c r="A358" t="s">
        <v>23</v>
      </c>
      <c r="B358" t="s">
        <v>24</v>
      </c>
      <c r="C358">
        <v>50</v>
      </c>
      <c r="D358">
        <v>1</v>
      </c>
      <c r="E358" t="s">
        <v>13356</v>
      </c>
      <c r="F358">
        <v>470.38</v>
      </c>
      <c r="G358">
        <v>0</v>
      </c>
      <c r="H358" t="s">
        <v>661</v>
      </c>
      <c r="I358" t="s">
        <v>13357</v>
      </c>
      <c r="J358" t="s">
        <v>776</v>
      </c>
      <c r="K358" t="s">
        <v>635</v>
      </c>
      <c r="L358" t="s">
        <v>636</v>
      </c>
      <c r="M358" t="s">
        <v>13358</v>
      </c>
      <c r="N358" t="s">
        <v>635</v>
      </c>
      <c r="O358" t="s">
        <v>668</v>
      </c>
      <c r="P358" t="s">
        <v>22</v>
      </c>
      <c r="Q358" t="s">
        <v>669</v>
      </c>
      <c r="R358" t="s">
        <v>636</v>
      </c>
      <c r="S358" t="s">
        <v>13359</v>
      </c>
      <c r="T358" t="s">
        <v>13358</v>
      </c>
    </row>
    <row r="359" spans="1:20" x14ac:dyDescent="0.25">
      <c r="A359" t="s">
        <v>25</v>
      </c>
      <c r="B359" t="s">
        <v>26</v>
      </c>
      <c r="C359">
        <v>50</v>
      </c>
      <c r="D359">
        <v>1</v>
      </c>
      <c r="E359" t="s">
        <v>13356</v>
      </c>
      <c r="F359">
        <v>470.38</v>
      </c>
      <c r="G359">
        <v>0</v>
      </c>
      <c r="H359" t="s">
        <v>661</v>
      </c>
      <c r="I359" t="s">
        <v>13357</v>
      </c>
      <c r="J359" t="s">
        <v>776</v>
      </c>
      <c r="K359" t="s">
        <v>635</v>
      </c>
      <c r="L359" t="s">
        <v>636</v>
      </c>
      <c r="M359" t="s">
        <v>13358</v>
      </c>
      <c r="N359" t="s">
        <v>635</v>
      </c>
      <c r="O359" t="s">
        <v>668</v>
      </c>
      <c r="P359" t="s">
        <v>22</v>
      </c>
      <c r="Q359" t="s">
        <v>669</v>
      </c>
      <c r="R359" t="s">
        <v>636</v>
      </c>
      <c r="S359" t="s">
        <v>13359</v>
      </c>
      <c r="T359" t="s">
        <v>13358</v>
      </c>
    </row>
    <row r="360" spans="1:20" x14ac:dyDescent="0.25">
      <c r="A360" t="s">
        <v>20</v>
      </c>
      <c r="B360" t="s">
        <v>21</v>
      </c>
      <c r="C360">
        <v>50</v>
      </c>
      <c r="D360">
        <v>2</v>
      </c>
      <c r="E360" t="s">
        <v>13356</v>
      </c>
      <c r="F360">
        <v>470.38</v>
      </c>
      <c r="G360">
        <v>0</v>
      </c>
      <c r="H360" t="s">
        <v>661</v>
      </c>
      <c r="I360" t="s">
        <v>13357</v>
      </c>
      <c r="J360" t="s">
        <v>776</v>
      </c>
      <c r="K360" t="s">
        <v>635</v>
      </c>
      <c r="L360" t="s">
        <v>636</v>
      </c>
      <c r="M360" t="s">
        <v>13358</v>
      </c>
      <c r="N360" t="s">
        <v>635</v>
      </c>
      <c r="O360" t="s">
        <v>668</v>
      </c>
      <c r="P360" t="s">
        <v>22</v>
      </c>
      <c r="Q360" t="s">
        <v>669</v>
      </c>
      <c r="R360" t="s">
        <v>636</v>
      </c>
      <c r="S360" t="s">
        <v>13359</v>
      </c>
      <c r="T360" t="s">
        <v>13358</v>
      </c>
    </row>
    <row r="361" spans="1:20" x14ac:dyDescent="0.25">
      <c r="A361" t="s">
        <v>23</v>
      </c>
      <c r="B361" t="s">
        <v>24</v>
      </c>
      <c r="C361">
        <v>50</v>
      </c>
      <c r="D361">
        <v>2</v>
      </c>
      <c r="E361" t="s">
        <v>13356</v>
      </c>
      <c r="F361">
        <v>470.38</v>
      </c>
      <c r="G361">
        <v>0</v>
      </c>
      <c r="H361" t="s">
        <v>661</v>
      </c>
      <c r="I361" t="s">
        <v>13357</v>
      </c>
      <c r="J361" t="s">
        <v>776</v>
      </c>
      <c r="K361" t="s">
        <v>635</v>
      </c>
      <c r="L361" t="s">
        <v>636</v>
      </c>
      <c r="M361" t="s">
        <v>13358</v>
      </c>
      <c r="N361" t="s">
        <v>635</v>
      </c>
      <c r="O361" t="s">
        <v>668</v>
      </c>
      <c r="P361" t="s">
        <v>22</v>
      </c>
      <c r="Q361" t="s">
        <v>669</v>
      </c>
      <c r="R361" t="s">
        <v>636</v>
      </c>
      <c r="S361" t="s">
        <v>13359</v>
      </c>
      <c r="T361" t="s">
        <v>13358</v>
      </c>
    </row>
    <row r="362" spans="1:20" x14ac:dyDescent="0.25">
      <c r="A362" t="s">
        <v>25</v>
      </c>
      <c r="B362" t="s">
        <v>26</v>
      </c>
      <c r="C362">
        <v>50</v>
      </c>
      <c r="D362">
        <v>2</v>
      </c>
      <c r="E362" t="s">
        <v>13356</v>
      </c>
      <c r="F362">
        <v>470.38</v>
      </c>
      <c r="G362">
        <v>0</v>
      </c>
      <c r="H362" t="s">
        <v>661</v>
      </c>
      <c r="I362" t="s">
        <v>13357</v>
      </c>
      <c r="J362" t="s">
        <v>776</v>
      </c>
      <c r="K362" t="s">
        <v>635</v>
      </c>
      <c r="L362" t="s">
        <v>636</v>
      </c>
      <c r="M362" t="s">
        <v>13358</v>
      </c>
      <c r="N362" t="s">
        <v>635</v>
      </c>
      <c r="O362" t="s">
        <v>668</v>
      </c>
      <c r="P362" t="s">
        <v>22</v>
      </c>
      <c r="Q362" t="s">
        <v>669</v>
      </c>
      <c r="R362" t="s">
        <v>636</v>
      </c>
      <c r="S362" t="s">
        <v>13359</v>
      </c>
      <c r="T362" t="s">
        <v>13358</v>
      </c>
    </row>
    <row r="363" spans="1:20" x14ac:dyDescent="0.25">
      <c r="A363" t="s">
        <v>164</v>
      </c>
      <c r="B363" t="s">
        <v>165</v>
      </c>
      <c r="C363">
        <v>33.333333333333336</v>
      </c>
      <c r="D363">
        <v>3</v>
      </c>
      <c r="E363" t="s">
        <v>13360</v>
      </c>
      <c r="F363">
        <v>208.99</v>
      </c>
      <c r="G363">
        <v>0</v>
      </c>
      <c r="H363" t="s">
        <v>661</v>
      </c>
      <c r="I363" t="s">
        <v>13361</v>
      </c>
      <c r="J363" t="s">
        <v>2829</v>
      </c>
      <c r="K363" t="s">
        <v>635</v>
      </c>
      <c r="L363" t="s">
        <v>636</v>
      </c>
      <c r="M363" t="s">
        <v>13362</v>
      </c>
      <c r="N363" t="s">
        <v>635</v>
      </c>
      <c r="O363" t="s">
        <v>668</v>
      </c>
      <c r="P363" t="s">
        <v>22</v>
      </c>
      <c r="Q363" t="s">
        <v>669</v>
      </c>
      <c r="R363" t="s">
        <v>636</v>
      </c>
      <c r="S363" t="s">
        <v>13363</v>
      </c>
      <c r="T363" t="s">
        <v>13362</v>
      </c>
    </row>
    <row r="364" spans="1:20" x14ac:dyDescent="0.25">
      <c r="A364" t="s">
        <v>258</v>
      </c>
      <c r="B364" t="s">
        <v>264</v>
      </c>
      <c r="C364">
        <v>139</v>
      </c>
      <c r="D364">
        <v>1</v>
      </c>
      <c r="E364" t="s">
        <v>13360</v>
      </c>
      <c r="F364">
        <v>208.99</v>
      </c>
      <c r="G364">
        <v>0</v>
      </c>
      <c r="H364" t="s">
        <v>661</v>
      </c>
      <c r="I364" t="s">
        <v>13361</v>
      </c>
      <c r="J364" t="s">
        <v>2829</v>
      </c>
      <c r="K364" t="s">
        <v>635</v>
      </c>
      <c r="L364" t="s">
        <v>636</v>
      </c>
      <c r="M364" t="s">
        <v>13362</v>
      </c>
      <c r="N364" t="s">
        <v>635</v>
      </c>
      <c r="O364" t="s">
        <v>668</v>
      </c>
      <c r="P364" t="s">
        <v>22</v>
      </c>
      <c r="Q364" t="s">
        <v>669</v>
      </c>
      <c r="R364" t="s">
        <v>636</v>
      </c>
      <c r="S364" t="s">
        <v>13363</v>
      </c>
      <c r="T364" t="s">
        <v>13362</v>
      </c>
    </row>
    <row r="365" spans="1:20" x14ac:dyDescent="0.25">
      <c r="A365" t="s">
        <v>619</v>
      </c>
      <c r="B365" t="s">
        <v>620</v>
      </c>
      <c r="C365">
        <v>139</v>
      </c>
      <c r="D365">
        <v>1</v>
      </c>
      <c r="E365" t="s">
        <v>13364</v>
      </c>
      <c r="F365">
        <v>322</v>
      </c>
      <c r="G365">
        <v>0</v>
      </c>
      <c r="H365" t="s">
        <v>661</v>
      </c>
      <c r="I365" t="s">
        <v>11121</v>
      </c>
      <c r="J365" t="s">
        <v>1091</v>
      </c>
      <c r="K365" t="s">
        <v>635</v>
      </c>
      <c r="L365" t="s">
        <v>636</v>
      </c>
      <c r="M365" t="s">
        <v>10935</v>
      </c>
      <c r="N365" t="s">
        <v>635</v>
      </c>
      <c r="O365" t="s">
        <v>668</v>
      </c>
      <c r="P365" t="s">
        <v>22</v>
      </c>
      <c r="Q365" t="s">
        <v>669</v>
      </c>
      <c r="R365" t="s">
        <v>13365</v>
      </c>
      <c r="S365" t="s">
        <v>13366</v>
      </c>
      <c r="T365" t="s">
        <v>13367</v>
      </c>
    </row>
    <row r="366" spans="1:20" x14ac:dyDescent="0.25">
      <c r="A366" t="s">
        <v>258</v>
      </c>
      <c r="B366" t="s">
        <v>264</v>
      </c>
      <c r="C366">
        <v>139</v>
      </c>
      <c r="D366">
        <v>1</v>
      </c>
      <c r="E366" t="s">
        <v>13364</v>
      </c>
      <c r="F366">
        <v>322</v>
      </c>
      <c r="G366">
        <v>0</v>
      </c>
      <c r="H366" t="s">
        <v>661</v>
      </c>
      <c r="I366" t="s">
        <v>11121</v>
      </c>
      <c r="J366" t="s">
        <v>1091</v>
      </c>
      <c r="K366" t="s">
        <v>635</v>
      </c>
      <c r="L366" t="s">
        <v>636</v>
      </c>
      <c r="M366" t="s">
        <v>10935</v>
      </c>
      <c r="N366" t="s">
        <v>635</v>
      </c>
      <c r="O366" t="s">
        <v>668</v>
      </c>
      <c r="P366" t="s">
        <v>22</v>
      </c>
      <c r="Q366" t="s">
        <v>669</v>
      </c>
      <c r="R366" t="s">
        <v>13365</v>
      </c>
      <c r="S366" t="s">
        <v>13366</v>
      </c>
      <c r="T366" t="s">
        <v>13367</v>
      </c>
    </row>
    <row r="367" spans="1:20" x14ac:dyDescent="0.25">
      <c r="A367" t="s">
        <v>257</v>
      </c>
      <c r="B367" t="s">
        <v>263</v>
      </c>
      <c r="C367">
        <v>139</v>
      </c>
      <c r="D367">
        <v>1</v>
      </c>
      <c r="E367" t="s">
        <v>13364</v>
      </c>
      <c r="F367">
        <v>322</v>
      </c>
      <c r="G367">
        <v>0</v>
      </c>
      <c r="H367" t="s">
        <v>661</v>
      </c>
      <c r="I367" t="s">
        <v>11121</v>
      </c>
      <c r="J367" t="s">
        <v>1091</v>
      </c>
      <c r="K367" t="s">
        <v>635</v>
      </c>
      <c r="L367" t="s">
        <v>636</v>
      </c>
      <c r="M367" t="s">
        <v>10935</v>
      </c>
      <c r="N367" t="s">
        <v>635</v>
      </c>
      <c r="O367" t="s">
        <v>668</v>
      </c>
      <c r="P367" t="s">
        <v>22</v>
      </c>
      <c r="Q367" t="s">
        <v>669</v>
      </c>
      <c r="R367" t="s">
        <v>13365</v>
      </c>
      <c r="S367" t="s">
        <v>13366</v>
      </c>
      <c r="T367" t="s">
        <v>13367</v>
      </c>
    </row>
    <row r="368" spans="1:20" x14ac:dyDescent="0.25">
      <c r="A368" t="s">
        <v>256</v>
      </c>
      <c r="B368" t="s">
        <v>262</v>
      </c>
      <c r="C368">
        <v>139</v>
      </c>
      <c r="D368">
        <v>1</v>
      </c>
      <c r="E368" t="s">
        <v>13364</v>
      </c>
      <c r="F368">
        <v>322</v>
      </c>
      <c r="G368">
        <v>0</v>
      </c>
      <c r="H368" t="s">
        <v>661</v>
      </c>
      <c r="I368" t="s">
        <v>11121</v>
      </c>
      <c r="J368" t="s">
        <v>1091</v>
      </c>
      <c r="K368" t="s">
        <v>635</v>
      </c>
      <c r="L368" t="s">
        <v>636</v>
      </c>
      <c r="M368" t="s">
        <v>10935</v>
      </c>
      <c r="N368" t="s">
        <v>635</v>
      </c>
      <c r="O368" t="s">
        <v>668</v>
      </c>
      <c r="P368" t="s">
        <v>22</v>
      </c>
      <c r="Q368" t="s">
        <v>669</v>
      </c>
      <c r="R368" t="s">
        <v>13365</v>
      </c>
      <c r="S368" t="s">
        <v>13366</v>
      </c>
      <c r="T368" t="s">
        <v>13367</v>
      </c>
    </row>
    <row r="369" spans="1:20" x14ac:dyDescent="0.25">
      <c r="A369" t="s">
        <v>39</v>
      </c>
      <c r="B369" t="s">
        <v>44</v>
      </c>
      <c r="C369">
        <v>79</v>
      </c>
      <c r="D369">
        <v>1</v>
      </c>
      <c r="E369" t="s">
        <v>13368</v>
      </c>
      <c r="F369">
        <v>79</v>
      </c>
      <c r="G369">
        <v>0</v>
      </c>
      <c r="H369" t="s">
        <v>647</v>
      </c>
      <c r="I369" t="s">
        <v>788</v>
      </c>
      <c r="J369" t="s">
        <v>13369</v>
      </c>
      <c r="K369" t="s">
        <v>4181</v>
      </c>
      <c r="L369" t="s">
        <v>8885</v>
      </c>
      <c r="M369" t="s">
        <v>13370</v>
      </c>
      <c r="N369" t="s">
        <v>635</v>
      </c>
      <c r="O369" t="s">
        <v>653</v>
      </c>
      <c r="P369" t="s">
        <v>43</v>
      </c>
      <c r="Q369" t="s">
        <v>654</v>
      </c>
      <c r="R369" t="s">
        <v>636</v>
      </c>
      <c r="S369" t="s">
        <v>13371</v>
      </c>
      <c r="T369" t="s">
        <v>13370</v>
      </c>
    </row>
    <row r="370" spans="1:20" x14ac:dyDescent="0.25">
      <c r="A370" t="s">
        <v>164</v>
      </c>
      <c r="B370" t="s">
        <v>165</v>
      </c>
      <c r="C370">
        <v>33.333333333333336</v>
      </c>
      <c r="D370">
        <v>3</v>
      </c>
      <c r="E370" t="s">
        <v>13372</v>
      </c>
      <c r="F370">
        <v>99.99</v>
      </c>
      <c r="G370">
        <v>0</v>
      </c>
      <c r="H370" t="s">
        <v>661</v>
      </c>
      <c r="I370" t="s">
        <v>13373</v>
      </c>
      <c r="J370" t="s">
        <v>643</v>
      </c>
      <c r="K370" t="s">
        <v>635</v>
      </c>
      <c r="L370" t="s">
        <v>636</v>
      </c>
      <c r="M370" t="s">
        <v>13374</v>
      </c>
      <c r="N370" t="s">
        <v>635</v>
      </c>
      <c r="O370" t="s">
        <v>668</v>
      </c>
      <c r="P370" t="s">
        <v>22</v>
      </c>
      <c r="Q370" t="s">
        <v>669</v>
      </c>
      <c r="R370" t="s">
        <v>636</v>
      </c>
      <c r="S370" t="s">
        <v>13375</v>
      </c>
      <c r="T370" t="s">
        <v>13374</v>
      </c>
    </row>
    <row r="371" spans="1:20" x14ac:dyDescent="0.25">
      <c r="A371" t="s">
        <v>39</v>
      </c>
      <c r="B371" t="s">
        <v>1715</v>
      </c>
      <c r="C371">
        <v>60</v>
      </c>
      <c r="D371">
        <v>1</v>
      </c>
      <c r="E371" t="s">
        <v>13376</v>
      </c>
      <c r="F371">
        <v>67.5</v>
      </c>
      <c r="G371">
        <v>7.5</v>
      </c>
      <c r="H371" t="s">
        <v>647</v>
      </c>
      <c r="I371" t="s">
        <v>8789</v>
      </c>
      <c r="J371" t="s">
        <v>8790</v>
      </c>
      <c r="K371" t="s">
        <v>4218</v>
      </c>
      <c r="L371" t="s">
        <v>8791</v>
      </c>
      <c r="M371" t="s">
        <v>13377</v>
      </c>
      <c r="N371" t="s">
        <v>635</v>
      </c>
      <c r="O371" t="s">
        <v>706</v>
      </c>
      <c r="P371" t="s">
        <v>40</v>
      </c>
      <c r="Q371" t="s">
        <v>707</v>
      </c>
      <c r="R371" t="s">
        <v>636</v>
      </c>
      <c r="S371" t="s">
        <v>13378</v>
      </c>
      <c r="T371" t="s">
        <v>13377</v>
      </c>
    </row>
    <row r="372" spans="1:20" x14ac:dyDescent="0.25">
      <c r="A372" t="s">
        <v>20</v>
      </c>
      <c r="B372" t="s">
        <v>21</v>
      </c>
      <c r="C372">
        <v>50</v>
      </c>
      <c r="D372">
        <v>1</v>
      </c>
      <c r="E372" t="s">
        <v>13379</v>
      </c>
      <c r="F372">
        <v>100</v>
      </c>
      <c r="G372">
        <v>0</v>
      </c>
      <c r="H372" t="s">
        <v>632</v>
      </c>
      <c r="I372" t="s">
        <v>13380</v>
      </c>
      <c r="J372" t="s">
        <v>1025</v>
      </c>
      <c r="K372" t="s">
        <v>635</v>
      </c>
      <c r="L372" t="s">
        <v>636</v>
      </c>
      <c r="M372" t="s">
        <v>13381</v>
      </c>
      <c r="N372" t="s">
        <v>635</v>
      </c>
      <c r="O372" t="s">
        <v>638</v>
      </c>
      <c r="P372" t="s">
        <v>22</v>
      </c>
      <c r="Q372" t="s">
        <v>639</v>
      </c>
      <c r="R372" t="s">
        <v>636</v>
      </c>
      <c r="S372" t="s">
        <v>13382</v>
      </c>
      <c r="T372" t="s">
        <v>13381</v>
      </c>
    </row>
    <row r="373" spans="1:20" x14ac:dyDescent="0.25">
      <c r="A373" t="s">
        <v>23</v>
      </c>
      <c r="B373" t="s">
        <v>24</v>
      </c>
      <c r="C373">
        <v>50</v>
      </c>
      <c r="D373">
        <v>1</v>
      </c>
      <c r="E373" t="s">
        <v>13379</v>
      </c>
      <c r="F373">
        <v>100</v>
      </c>
      <c r="G373">
        <v>0</v>
      </c>
      <c r="H373" t="s">
        <v>632</v>
      </c>
      <c r="I373" t="s">
        <v>13380</v>
      </c>
      <c r="J373" t="s">
        <v>1025</v>
      </c>
      <c r="K373" t="s">
        <v>635</v>
      </c>
      <c r="L373" t="s">
        <v>636</v>
      </c>
      <c r="M373" t="s">
        <v>13381</v>
      </c>
      <c r="N373" t="s">
        <v>635</v>
      </c>
      <c r="O373" t="s">
        <v>638</v>
      </c>
      <c r="P373" t="s">
        <v>22</v>
      </c>
      <c r="Q373" t="s">
        <v>639</v>
      </c>
      <c r="R373" t="s">
        <v>636</v>
      </c>
      <c r="S373" t="s">
        <v>13382</v>
      </c>
      <c r="T373" t="s">
        <v>13381</v>
      </c>
    </row>
    <row r="374" spans="1:20" x14ac:dyDescent="0.25">
      <c r="A374" t="s">
        <v>25</v>
      </c>
      <c r="B374" t="s">
        <v>26</v>
      </c>
      <c r="C374">
        <v>50</v>
      </c>
      <c r="D374">
        <v>1</v>
      </c>
      <c r="E374" t="s">
        <v>13379</v>
      </c>
      <c r="F374">
        <v>100</v>
      </c>
      <c r="G374">
        <v>0</v>
      </c>
      <c r="H374" t="s">
        <v>632</v>
      </c>
      <c r="I374" t="s">
        <v>13380</v>
      </c>
      <c r="J374" t="s">
        <v>1025</v>
      </c>
      <c r="K374" t="s">
        <v>635</v>
      </c>
      <c r="L374" t="s">
        <v>636</v>
      </c>
      <c r="M374" t="s">
        <v>13381</v>
      </c>
      <c r="N374" t="s">
        <v>635</v>
      </c>
      <c r="O374" t="s">
        <v>638</v>
      </c>
      <c r="P374" t="s">
        <v>22</v>
      </c>
      <c r="Q374" t="s">
        <v>639</v>
      </c>
      <c r="R374" t="s">
        <v>636</v>
      </c>
      <c r="S374" t="s">
        <v>13382</v>
      </c>
      <c r="T374" t="s">
        <v>13381</v>
      </c>
    </row>
    <row r="375" spans="1:20" x14ac:dyDescent="0.25">
      <c r="A375" t="s">
        <v>20</v>
      </c>
      <c r="B375" t="s">
        <v>21</v>
      </c>
      <c r="C375">
        <v>50</v>
      </c>
      <c r="D375">
        <v>2</v>
      </c>
      <c r="E375" t="s">
        <v>13383</v>
      </c>
      <c r="F375">
        <v>200</v>
      </c>
      <c r="G375">
        <v>0</v>
      </c>
      <c r="H375" t="s">
        <v>632</v>
      </c>
      <c r="I375" t="s">
        <v>13384</v>
      </c>
      <c r="J375" t="s">
        <v>869</v>
      </c>
      <c r="K375" t="s">
        <v>635</v>
      </c>
      <c r="L375" t="s">
        <v>636</v>
      </c>
      <c r="M375" t="s">
        <v>13385</v>
      </c>
      <c r="N375" t="s">
        <v>635</v>
      </c>
      <c r="O375" t="s">
        <v>638</v>
      </c>
      <c r="P375" t="s">
        <v>22</v>
      </c>
      <c r="Q375" t="s">
        <v>639</v>
      </c>
      <c r="R375" t="s">
        <v>636</v>
      </c>
      <c r="S375" t="s">
        <v>13386</v>
      </c>
      <c r="T375" t="s">
        <v>13385</v>
      </c>
    </row>
    <row r="376" spans="1:20" x14ac:dyDescent="0.25">
      <c r="A376" t="s">
        <v>23</v>
      </c>
      <c r="B376" t="s">
        <v>24</v>
      </c>
      <c r="C376">
        <v>50</v>
      </c>
      <c r="D376">
        <v>2</v>
      </c>
      <c r="E376" t="s">
        <v>13383</v>
      </c>
      <c r="F376">
        <v>200</v>
      </c>
      <c r="G376">
        <v>0</v>
      </c>
      <c r="H376" t="s">
        <v>632</v>
      </c>
      <c r="I376" t="s">
        <v>13384</v>
      </c>
      <c r="J376" t="s">
        <v>869</v>
      </c>
      <c r="K376" t="s">
        <v>635</v>
      </c>
      <c r="L376" t="s">
        <v>636</v>
      </c>
      <c r="M376" t="s">
        <v>13385</v>
      </c>
      <c r="N376" t="s">
        <v>635</v>
      </c>
      <c r="O376" t="s">
        <v>638</v>
      </c>
      <c r="P376" t="s">
        <v>22</v>
      </c>
      <c r="Q376" t="s">
        <v>639</v>
      </c>
      <c r="R376" t="s">
        <v>636</v>
      </c>
      <c r="S376" t="s">
        <v>13386</v>
      </c>
      <c r="T376" t="s">
        <v>13385</v>
      </c>
    </row>
    <row r="377" spans="1:20" x14ac:dyDescent="0.25">
      <c r="A377" t="s">
        <v>25</v>
      </c>
      <c r="B377" t="s">
        <v>26</v>
      </c>
      <c r="C377">
        <v>50</v>
      </c>
      <c r="D377">
        <v>2</v>
      </c>
      <c r="E377" t="s">
        <v>13383</v>
      </c>
      <c r="F377">
        <v>200</v>
      </c>
      <c r="G377">
        <v>0</v>
      </c>
      <c r="H377" t="s">
        <v>632</v>
      </c>
      <c r="I377" t="s">
        <v>13384</v>
      </c>
      <c r="J377" t="s">
        <v>869</v>
      </c>
      <c r="K377" t="s">
        <v>635</v>
      </c>
      <c r="L377" t="s">
        <v>636</v>
      </c>
      <c r="M377" t="s">
        <v>13385</v>
      </c>
      <c r="N377" t="s">
        <v>635</v>
      </c>
      <c r="O377" t="s">
        <v>638</v>
      </c>
      <c r="P377" t="s">
        <v>22</v>
      </c>
      <c r="Q377" t="s">
        <v>639</v>
      </c>
      <c r="R377" t="s">
        <v>636</v>
      </c>
      <c r="S377" t="s">
        <v>13386</v>
      </c>
      <c r="T377" t="s">
        <v>13385</v>
      </c>
    </row>
    <row r="378" spans="1:20" x14ac:dyDescent="0.25">
      <c r="A378" t="s">
        <v>164</v>
      </c>
      <c r="B378" t="s">
        <v>165</v>
      </c>
      <c r="C378">
        <v>33.333333333333336</v>
      </c>
      <c r="D378">
        <v>3</v>
      </c>
      <c r="E378" t="s">
        <v>13387</v>
      </c>
      <c r="F378">
        <v>99.99</v>
      </c>
      <c r="G378">
        <v>0</v>
      </c>
      <c r="H378" t="s">
        <v>661</v>
      </c>
      <c r="I378" t="s">
        <v>9402</v>
      </c>
      <c r="J378" t="s">
        <v>884</v>
      </c>
      <c r="K378" t="s">
        <v>635</v>
      </c>
      <c r="L378" t="s">
        <v>636</v>
      </c>
      <c r="M378" t="s">
        <v>13388</v>
      </c>
      <c r="N378" t="s">
        <v>635</v>
      </c>
      <c r="O378" t="s">
        <v>668</v>
      </c>
      <c r="P378" t="s">
        <v>22</v>
      </c>
      <c r="Q378" t="s">
        <v>669</v>
      </c>
      <c r="R378" t="s">
        <v>636</v>
      </c>
      <c r="S378" t="s">
        <v>13389</v>
      </c>
      <c r="T378" t="s">
        <v>13388</v>
      </c>
    </row>
    <row r="379" spans="1:20" x14ac:dyDescent="0.25">
      <c r="A379" t="s">
        <v>20</v>
      </c>
      <c r="B379" t="s">
        <v>21</v>
      </c>
      <c r="C379">
        <v>50</v>
      </c>
      <c r="D379">
        <v>1</v>
      </c>
      <c r="E379" t="s">
        <v>13390</v>
      </c>
      <c r="F379">
        <v>100</v>
      </c>
      <c r="G379">
        <v>0</v>
      </c>
      <c r="H379" t="s">
        <v>632</v>
      </c>
      <c r="I379" t="s">
        <v>13391</v>
      </c>
      <c r="J379" t="s">
        <v>643</v>
      </c>
      <c r="K379" t="s">
        <v>635</v>
      </c>
      <c r="L379" t="s">
        <v>636</v>
      </c>
      <c r="M379" t="s">
        <v>13392</v>
      </c>
      <c r="N379" t="s">
        <v>635</v>
      </c>
      <c r="O379" t="s">
        <v>638</v>
      </c>
      <c r="P379" t="s">
        <v>22</v>
      </c>
      <c r="Q379" t="s">
        <v>639</v>
      </c>
      <c r="R379" t="s">
        <v>636</v>
      </c>
      <c r="S379" t="s">
        <v>13393</v>
      </c>
      <c r="T379" t="s">
        <v>13392</v>
      </c>
    </row>
    <row r="380" spans="1:20" x14ac:dyDescent="0.25">
      <c r="A380" t="s">
        <v>23</v>
      </c>
      <c r="B380" t="s">
        <v>24</v>
      </c>
      <c r="C380">
        <v>50</v>
      </c>
      <c r="D380">
        <v>1</v>
      </c>
      <c r="E380" t="s">
        <v>13390</v>
      </c>
      <c r="F380">
        <v>100</v>
      </c>
      <c r="G380">
        <v>0</v>
      </c>
      <c r="H380" t="s">
        <v>632</v>
      </c>
      <c r="I380" t="s">
        <v>13391</v>
      </c>
      <c r="J380" t="s">
        <v>643</v>
      </c>
      <c r="K380" t="s">
        <v>635</v>
      </c>
      <c r="L380" t="s">
        <v>636</v>
      </c>
      <c r="M380" t="s">
        <v>13392</v>
      </c>
      <c r="N380" t="s">
        <v>635</v>
      </c>
      <c r="O380" t="s">
        <v>638</v>
      </c>
      <c r="P380" t="s">
        <v>22</v>
      </c>
      <c r="Q380" t="s">
        <v>639</v>
      </c>
      <c r="R380" t="s">
        <v>636</v>
      </c>
      <c r="S380" t="s">
        <v>13393</v>
      </c>
      <c r="T380" t="s">
        <v>13392</v>
      </c>
    </row>
    <row r="381" spans="1:20" x14ac:dyDescent="0.25">
      <c r="A381" t="s">
        <v>25</v>
      </c>
      <c r="B381" t="s">
        <v>26</v>
      </c>
      <c r="C381">
        <v>50</v>
      </c>
      <c r="D381">
        <v>1</v>
      </c>
      <c r="E381" t="s">
        <v>13390</v>
      </c>
      <c r="F381">
        <v>100</v>
      </c>
      <c r="G381">
        <v>0</v>
      </c>
      <c r="H381" t="s">
        <v>632</v>
      </c>
      <c r="I381" t="s">
        <v>13391</v>
      </c>
      <c r="J381" t="s">
        <v>643</v>
      </c>
      <c r="K381" t="s">
        <v>635</v>
      </c>
      <c r="L381" t="s">
        <v>636</v>
      </c>
      <c r="M381" t="s">
        <v>13392</v>
      </c>
      <c r="N381" t="s">
        <v>635</v>
      </c>
      <c r="O381" t="s">
        <v>638</v>
      </c>
      <c r="P381" t="s">
        <v>22</v>
      </c>
      <c r="Q381" t="s">
        <v>639</v>
      </c>
      <c r="R381" t="s">
        <v>636</v>
      </c>
      <c r="S381" t="s">
        <v>13393</v>
      </c>
      <c r="T381" t="s">
        <v>13392</v>
      </c>
    </row>
    <row r="382" spans="1:20" x14ac:dyDescent="0.25">
      <c r="A382" t="s">
        <v>20</v>
      </c>
      <c r="B382" t="s">
        <v>21</v>
      </c>
      <c r="C382">
        <v>50</v>
      </c>
      <c r="D382">
        <v>2</v>
      </c>
      <c r="E382" t="s">
        <v>13394</v>
      </c>
      <c r="F382">
        <v>199.98</v>
      </c>
      <c r="G382">
        <v>0</v>
      </c>
      <c r="H382" t="s">
        <v>661</v>
      </c>
      <c r="I382" t="s">
        <v>3811</v>
      </c>
      <c r="J382" t="s">
        <v>967</v>
      </c>
      <c r="K382" t="s">
        <v>635</v>
      </c>
      <c r="L382" t="s">
        <v>636</v>
      </c>
      <c r="M382" t="s">
        <v>13395</v>
      </c>
      <c r="N382" t="s">
        <v>635</v>
      </c>
      <c r="O382" t="s">
        <v>638</v>
      </c>
      <c r="P382" t="s">
        <v>22</v>
      </c>
      <c r="Q382" t="s">
        <v>639</v>
      </c>
      <c r="R382" t="s">
        <v>636</v>
      </c>
      <c r="S382" t="s">
        <v>13396</v>
      </c>
      <c r="T382" t="s">
        <v>13395</v>
      </c>
    </row>
    <row r="383" spans="1:20" x14ac:dyDescent="0.25">
      <c r="A383" t="s">
        <v>23</v>
      </c>
      <c r="B383" t="s">
        <v>24</v>
      </c>
      <c r="C383">
        <v>50</v>
      </c>
      <c r="D383">
        <v>2</v>
      </c>
      <c r="E383" t="s">
        <v>13394</v>
      </c>
      <c r="F383">
        <v>199.98</v>
      </c>
      <c r="G383">
        <v>0</v>
      </c>
      <c r="H383" t="s">
        <v>661</v>
      </c>
      <c r="I383" t="s">
        <v>3811</v>
      </c>
      <c r="J383" t="s">
        <v>967</v>
      </c>
      <c r="K383" t="s">
        <v>635</v>
      </c>
      <c r="L383" t="s">
        <v>636</v>
      </c>
      <c r="M383" t="s">
        <v>13395</v>
      </c>
      <c r="N383" t="s">
        <v>635</v>
      </c>
      <c r="O383" t="s">
        <v>638</v>
      </c>
      <c r="P383" t="s">
        <v>22</v>
      </c>
      <c r="Q383" t="s">
        <v>639</v>
      </c>
      <c r="R383" t="s">
        <v>636</v>
      </c>
      <c r="S383" t="s">
        <v>13396</v>
      </c>
      <c r="T383" t="s">
        <v>13395</v>
      </c>
    </row>
    <row r="384" spans="1:20" x14ac:dyDescent="0.25">
      <c r="A384" t="s">
        <v>25</v>
      </c>
      <c r="B384" t="s">
        <v>26</v>
      </c>
      <c r="C384">
        <v>50</v>
      </c>
      <c r="D384">
        <v>2</v>
      </c>
      <c r="E384" t="s">
        <v>13394</v>
      </c>
      <c r="F384">
        <v>199.98</v>
      </c>
      <c r="G384">
        <v>0</v>
      </c>
      <c r="H384" t="s">
        <v>661</v>
      </c>
      <c r="I384" t="s">
        <v>3811</v>
      </c>
      <c r="J384" t="s">
        <v>967</v>
      </c>
      <c r="K384" t="s">
        <v>635</v>
      </c>
      <c r="L384" t="s">
        <v>636</v>
      </c>
      <c r="M384" t="s">
        <v>13395</v>
      </c>
      <c r="N384" t="s">
        <v>635</v>
      </c>
      <c r="O384" t="s">
        <v>638</v>
      </c>
      <c r="P384" t="s">
        <v>22</v>
      </c>
      <c r="Q384" t="s">
        <v>639</v>
      </c>
      <c r="R384" t="s">
        <v>636</v>
      </c>
      <c r="S384" t="s">
        <v>13396</v>
      </c>
      <c r="T384" t="s">
        <v>13395</v>
      </c>
    </row>
    <row r="385" spans="1:20" x14ac:dyDescent="0.25">
      <c r="A385" t="s">
        <v>164</v>
      </c>
      <c r="B385" t="s">
        <v>165</v>
      </c>
      <c r="C385">
        <v>50</v>
      </c>
      <c r="D385">
        <v>6</v>
      </c>
      <c r="E385" t="s">
        <v>13397</v>
      </c>
      <c r="F385">
        <v>199.99</v>
      </c>
      <c r="G385">
        <v>0</v>
      </c>
      <c r="H385" t="s">
        <v>661</v>
      </c>
      <c r="I385" t="s">
        <v>13398</v>
      </c>
      <c r="J385" t="s">
        <v>634</v>
      </c>
      <c r="K385" t="s">
        <v>635</v>
      </c>
      <c r="L385" t="s">
        <v>636</v>
      </c>
      <c r="M385" t="s">
        <v>13399</v>
      </c>
      <c r="N385" t="s">
        <v>635</v>
      </c>
      <c r="O385" t="s">
        <v>668</v>
      </c>
      <c r="P385" t="s">
        <v>22</v>
      </c>
      <c r="Q385" t="s">
        <v>669</v>
      </c>
      <c r="R385" t="s">
        <v>13400</v>
      </c>
      <c r="S385" t="s">
        <v>13401</v>
      </c>
      <c r="T385" t="s">
        <v>13402</v>
      </c>
    </row>
    <row r="386" spans="1:20" x14ac:dyDescent="0.25">
      <c r="A386" t="s">
        <v>35</v>
      </c>
      <c r="B386" t="s">
        <v>36</v>
      </c>
      <c r="C386">
        <v>66.666666666666671</v>
      </c>
      <c r="D386">
        <v>3</v>
      </c>
      <c r="E386" t="s">
        <v>13403</v>
      </c>
      <c r="F386">
        <v>99.99</v>
      </c>
      <c r="G386">
        <v>0</v>
      </c>
      <c r="H386" t="s">
        <v>661</v>
      </c>
      <c r="I386" t="s">
        <v>13404</v>
      </c>
      <c r="J386" t="s">
        <v>1314</v>
      </c>
      <c r="K386" t="s">
        <v>635</v>
      </c>
      <c r="L386" t="s">
        <v>636</v>
      </c>
      <c r="M386" t="s">
        <v>13405</v>
      </c>
      <c r="N386" t="s">
        <v>635</v>
      </c>
      <c r="O386" t="s">
        <v>668</v>
      </c>
      <c r="P386" t="s">
        <v>22</v>
      </c>
      <c r="Q386" t="s">
        <v>669</v>
      </c>
      <c r="R386" t="s">
        <v>636</v>
      </c>
      <c r="S386" t="s">
        <v>13406</v>
      </c>
      <c r="T386" t="s">
        <v>13407</v>
      </c>
    </row>
    <row r="387" spans="1:20" x14ac:dyDescent="0.25">
      <c r="A387" t="s">
        <v>164</v>
      </c>
      <c r="B387" t="s">
        <v>165</v>
      </c>
      <c r="C387">
        <v>33.333333333333336</v>
      </c>
      <c r="D387">
        <v>3</v>
      </c>
      <c r="E387" t="s">
        <v>13408</v>
      </c>
      <c r="F387">
        <v>99.99</v>
      </c>
      <c r="G387">
        <v>0</v>
      </c>
      <c r="H387" t="s">
        <v>661</v>
      </c>
      <c r="I387" t="s">
        <v>13409</v>
      </c>
      <c r="J387" t="s">
        <v>1581</v>
      </c>
      <c r="K387" t="s">
        <v>635</v>
      </c>
      <c r="L387" t="s">
        <v>636</v>
      </c>
      <c r="M387" t="s">
        <v>13410</v>
      </c>
      <c r="N387" t="s">
        <v>635</v>
      </c>
      <c r="O387" t="s">
        <v>638</v>
      </c>
      <c r="P387" t="s">
        <v>22</v>
      </c>
      <c r="Q387" t="s">
        <v>639</v>
      </c>
      <c r="R387" t="s">
        <v>636</v>
      </c>
      <c r="S387" t="s">
        <v>13411</v>
      </c>
      <c r="T387" t="s">
        <v>13410</v>
      </c>
    </row>
    <row r="388" spans="1:20" x14ac:dyDescent="0.25">
      <c r="A388" t="s">
        <v>35</v>
      </c>
      <c r="B388" t="s">
        <v>36</v>
      </c>
      <c r="C388">
        <v>66.666666666666671</v>
      </c>
      <c r="D388">
        <v>6</v>
      </c>
      <c r="E388" t="s">
        <v>13412</v>
      </c>
      <c r="F388">
        <v>199.98</v>
      </c>
      <c r="G388">
        <v>0</v>
      </c>
      <c r="H388" t="s">
        <v>661</v>
      </c>
      <c r="I388" t="s">
        <v>5083</v>
      </c>
      <c r="J388" t="s">
        <v>757</v>
      </c>
      <c r="K388" t="s">
        <v>635</v>
      </c>
      <c r="L388" t="s">
        <v>636</v>
      </c>
      <c r="M388" t="s">
        <v>13413</v>
      </c>
      <c r="N388" t="s">
        <v>635</v>
      </c>
      <c r="O388" t="s">
        <v>638</v>
      </c>
      <c r="P388" t="s">
        <v>22</v>
      </c>
      <c r="Q388" t="s">
        <v>639</v>
      </c>
      <c r="R388" t="s">
        <v>636</v>
      </c>
      <c r="S388" t="s">
        <v>13414</v>
      </c>
      <c r="T388" t="s">
        <v>13413</v>
      </c>
    </row>
    <row r="389" spans="1:20" x14ac:dyDescent="0.25">
      <c r="A389" t="s">
        <v>20</v>
      </c>
      <c r="B389" t="s">
        <v>21</v>
      </c>
      <c r="C389">
        <v>50</v>
      </c>
      <c r="D389">
        <v>1</v>
      </c>
      <c r="E389" t="s">
        <v>13415</v>
      </c>
      <c r="F389">
        <v>100</v>
      </c>
      <c r="G389">
        <v>0</v>
      </c>
      <c r="H389" t="s">
        <v>632</v>
      </c>
      <c r="I389" t="s">
        <v>13416</v>
      </c>
      <c r="J389" t="s">
        <v>1379</v>
      </c>
      <c r="K389" t="s">
        <v>635</v>
      </c>
      <c r="L389" t="s">
        <v>636</v>
      </c>
      <c r="M389" t="s">
        <v>13417</v>
      </c>
      <c r="N389" t="s">
        <v>635</v>
      </c>
      <c r="O389" t="s">
        <v>1071</v>
      </c>
      <c r="P389" t="s">
        <v>22</v>
      </c>
      <c r="Q389" t="s">
        <v>639</v>
      </c>
      <c r="R389" t="s">
        <v>636</v>
      </c>
      <c r="S389" t="s">
        <v>13418</v>
      </c>
      <c r="T389" t="s">
        <v>13417</v>
      </c>
    </row>
    <row r="390" spans="1:20" x14ac:dyDescent="0.25">
      <c r="A390" t="s">
        <v>23</v>
      </c>
      <c r="B390" t="s">
        <v>24</v>
      </c>
      <c r="C390">
        <v>50</v>
      </c>
      <c r="D390">
        <v>1</v>
      </c>
      <c r="E390" t="s">
        <v>13415</v>
      </c>
      <c r="F390">
        <v>100</v>
      </c>
      <c r="G390">
        <v>0</v>
      </c>
      <c r="H390" t="s">
        <v>632</v>
      </c>
      <c r="I390" t="s">
        <v>13416</v>
      </c>
      <c r="J390" t="s">
        <v>1379</v>
      </c>
      <c r="K390" t="s">
        <v>635</v>
      </c>
      <c r="L390" t="s">
        <v>636</v>
      </c>
      <c r="M390" t="s">
        <v>13417</v>
      </c>
      <c r="N390" t="s">
        <v>635</v>
      </c>
      <c r="O390" t="s">
        <v>1071</v>
      </c>
      <c r="P390" t="s">
        <v>22</v>
      </c>
      <c r="Q390" t="s">
        <v>639</v>
      </c>
      <c r="R390" t="s">
        <v>636</v>
      </c>
      <c r="S390" t="s">
        <v>13418</v>
      </c>
      <c r="T390" t="s">
        <v>13417</v>
      </c>
    </row>
    <row r="391" spans="1:20" x14ac:dyDescent="0.25">
      <c r="A391" t="s">
        <v>25</v>
      </c>
      <c r="B391" t="s">
        <v>26</v>
      </c>
      <c r="C391">
        <v>50</v>
      </c>
      <c r="D391">
        <v>1</v>
      </c>
      <c r="E391" t="s">
        <v>13415</v>
      </c>
      <c r="F391">
        <v>100</v>
      </c>
      <c r="G391">
        <v>0</v>
      </c>
      <c r="H391" t="s">
        <v>632</v>
      </c>
      <c r="I391" t="s">
        <v>13416</v>
      </c>
      <c r="J391" t="s">
        <v>1379</v>
      </c>
      <c r="K391" t="s">
        <v>635</v>
      </c>
      <c r="L391" t="s">
        <v>636</v>
      </c>
      <c r="M391" t="s">
        <v>13417</v>
      </c>
      <c r="N391" t="s">
        <v>635</v>
      </c>
      <c r="O391" t="s">
        <v>1071</v>
      </c>
      <c r="P391" t="s">
        <v>22</v>
      </c>
      <c r="Q391" t="s">
        <v>639</v>
      </c>
      <c r="R391" t="s">
        <v>636</v>
      </c>
      <c r="S391" t="s">
        <v>13418</v>
      </c>
      <c r="T391" t="s">
        <v>13417</v>
      </c>
    </row>
    <row r="392" spans="1:20" x14ac:dyDescent="0.25">
      <c r="A392" t="s">
        <v>164</v>
      </c>
      <c r="B392" t="s">
        <v>165</v>
      </c>
      <c r="C392">
        <v>50</v>
      </c>
      <c r="D392">
        <v>6</v>
      </c>
      <c r="E392" t="s">
        <v>13419</v>
      </c>
      <c r="F392">
        <v>323.27999999999997</v>
      </c>
      <c r="G392">
        <v>29</v>
      </c>
      <c r="H392" t="s">
        <v>647</v>
      </c>
      <c r="I392" t="s">
        <v>13420</v>
      </c>
      <c r="J392" t="s">
        <v>13421</v>
      </c>
      <c r="K392" t="s">
        <v>5803</v>
      </c>
      <c r="L392" t="s">
        <v>13422</v>
      </c>
      <c r="M392" t="s">
        <v>13423</v>
      </c>
      <c r="N392" t="s">
        <v>635</v>
      </c>
      <c r="O392" t="s">
        <v>706</v>
      </c>
      <c r="P392" t="s">
        <v>40</v>
      </c>
      <c r="Q392" t="s">
        <v>707</v>
      </c>
      <c r="R392" t="s">
        <v>636</v>
      </c>
      <c r="S392" t="s">
        <v>13424</v>
      </c>
      <c r="T392" t="s">
        <v>13425</v>
      </c>
    </row>
    <row r="393" spans="1:20" x14ac:dyDescent="0.25">
      <c r="A393" t="s">
        <v>164</v>
      </c>
      <c r="B393" t="s">
        <v>165</v>
      </c>
      <c r="C393">
        <v>50</v>
      </c>
      <c r="D393">
        <v>6</v>
      </c>
      <c r="E393" t="s">
        <v>13419</v>
      </c>
      <c r="F393">
        <v>323.27999999999997</v>
      </c>
      <c r="G393">
        <v>29</v>
      </c>
      <c r="H393" t="s">
        <v>647</v>
      </c>
      <c r="I393" t="s">
        <v>13420</v>
      </c>
      <c r="J393" t="s">
        <v>13421</v>
      </c>
      <c r="K393" t="s">
        <v>5803</v>
      </c>
      <c r="L393" t="s">
        <v>13422</v>
      </c>
      <c r="M393" t="s">
        <v>13423</v>
      </c>
      <c r="N393" t="s">
        <v>635</v>
      </c>
      <c r="O393" t="s">
        <v>706</v>
      </c>
      <c r="P393" t="s">
        <v>40</v>
      </c>
      <c r="Q393" t="s">
        <v>707</v>
      </c>
      <c r="R393" t="s">
        <v>636</v>
      </c>
      <c r="S393" t="s">
        <v>13424</v>
      </c>
      <c r="T393" t="s">
        <v>13425</v>
      </c>
    </row>
    <row r="394" spans="1:20" x14ac:dyDescent="0.25">
      <c r="A394" t="s">
        <v>89</v>
      </c>
      <c r="B394" t="s">
        <v>13426</v>
      </c>
      <c r="C394">
        <v>84</v>
      </c>
      <c r="D394">
        <v>2</v>
      </c>
      <c r="E394" t="s">
        <v>13427</v>
      </c>
      <c r="F394">
        <v>317</v>
      </c>
      <c r="G394">
        <v>0</v>
      </c>
      <c r="H394" t="s">
        <v>647</v>
      </c>
      <c r="I394" t="s">
        <v>13428</v>
      </c>
      <c r="J394" t="s">
        <v>13429</v>
      </c>
      <c r="K394" t="s">
        <v>1958</v>
      </c>
      <c r="L394" t="s">
        <v>2956</v>
      </c>
      <c r="M394" t="s">
        <v>13430</v>
      </c>
      <c r="N394" t="s">
        <v>635</v>
      </c>
      <c r="O394" t="s">
        <v>653</v>
      </c>
      <c r="P394" t="s">
        <v>43</v>
      </c>
      <c r="Q394" t="s">
        <v>654</v>
      </c>
      <c r="R394" t="s">
        <v>636</v>
      </c>
      <c r="S394" t="s">
        <v>13431</v>
      </c>
      <c r="T394" t="s">
        <v>13430</v>
      </c>
    </row>
    <row r="395" spans="1:20" x14ac:dyDescent="0.25">
      <c r="A395" t="s">
        <v>118</v>
      </c>
      <c r="B395" t="s">
        <v>91</v>
      </c>
      <c r="C395">
        <v>78.5</v>
      </c>
      <c r="D395">
        <v>2</v>
      </c>
      <c r="E395" t="s">
        <v>13427</v>
      </c>
      <c r="F395">
        <v>317</v>
      </c>
      <c r="G395">
        <v>0</v>
      </c>
      <c r="H395" t="s">
        <v>647</v>
      </c>
      <c r="I395" t="s">
        <v>13428</v>
      </c>
      <c r="J395" t="s">
        <v>13429</v>
      </c>
      <c r="K395" t="s">
        <v>1958</v>
      </c>
      <c r="L395" t="s">
        <v>2956</v>
      </c>
      <c r="M395" t="s">
        <v>13430</v>
      </c>
      <c r="N395" t="s">
        <v>635</v>
      </c>
      <c r="O395" t="s">
        <v>653</v>
      </c>
      <c r="P395" t="s">
        <v>43</v>
      </c>
      <c r="Q395" t="s">
        <v>654</v>
      </c>
      <c r="R395" t="s">
        <v>636</v>
      </c>
      <c r="S395" t="s">
        <v>13431</v>
      </c>
      <c r="T395" t="s">
        <v>13430</v>
      </c>
    </row>
    <row r="396" spans="1:20" x14ac:dyDescent="0.25">
      <c r="A396" t="s">
        <v>35</v>
      </c>
      <c r="B396" t="s">
        <v>36</v>
      </c>
      <c r="C396">
        <v>66.666666666666671</v>
      </c>
      <c r="D396">
        <v>3</v>
      </c>
      <c r="E396" t="s">
        <v>13432</v>
      </c>
      <c r="F396">
        <v>99.99</v>
      </c>
      <c r="G396">
        <v>0</v>
      </c>
      <c r="H396" t="s">
        <v>661</v>
      </c>
      <c r="I396" t="s">
        <v>13433</v>
      </c>
      <c r="J396" t="s">
        <v>721</v>
      </c>
      <c r="K396" t="s">
        <v>635</v>
      </c>
      <c r="L396" t="s">
        <v>636</v>
      </c>
      <c r="M396" t="s">
        <v>13434</v>
      </c>
      <c r="N396" t="s">
        <v>635</v>
      </c>
      <c r="O396" t="s">
        <v>668</v>
      </c>
      <c r="P396" t="s">
        <v>22</v>
      </c>
      <c r="Q396" t="s">
        <v>669</v>
      </c>
      <c r="R396" t="s">
        <v>636</v>
      </c>
      <c r="S396" t="s">
        <v>13435</v>
      </c>
      <c r="T396" t="s">
        <v>13434</v>
      </c>
    </row>
    <row r="397" spans="1:20" x14ac:dyDescent="0.25">
      <c r="A397" t="s">
        <v>35</v>
      </c>
      <c r="B397" t="s">
        <v>36</v>
      </c>
      <c r="C397">
        <v>66.666666666666671</v>
      </c>
      <c r="D397">
        <v>3</v>
      </c>
      <c r="E397" t="s">
        <v>13436</v>
      </c>
      <c r="F397">
        <v>99.99</v>
      </c>
      <c r="G397">
        <v>0</v>
      </c>
      <c r="H397" t="s">
        <v>661</v>
      </c>
      <c r="I397" t="s">
        <v>1155</v>
      </c>
      <c r="J397" t="s">
        <v>721</v>
      </c>
      <c r="K397" t="s">
        <v>635</v>
      </c>
      <c r="L397" t="s">
        <v>636</v>
      </c>
      <c r="M397" t="s">
        <v>13434</v>
      </c>
      <c r="N397" t="s">
        <v>635</v>
      </c>
      <c r="O397" t="s">
        <v>668</v>
      </c>
      <c r="P397" t="s">
        <v>22</v>
      </c>
      <c r="Q397" t="s">
        <v>669</v>
      </c>
      <c r="R397" t="s">
        <v>636</v>
      </c>
      <c r="S397" t="s">
        <v>13437</v>
      </c>
      <c r="T397" t="s">
        <v>13434</v>
      </c>
    </row>
    <row r="398" spans="1:20" x14ac:dyDescent="0.25">
      <c r="A398" t="s">
        <v>164</v>
      </c>
      <c r="B398" t="s">
        <v>165</v>
      </c>
      <c r="C398">
        <v>50</v>
      </c>
      <c r="D398">
        <v>6</v>
      </c>
      <c r="E398" t="s">
        <v>13438</v>
      </c>
      <c r="F398">
        <v>199.99</v>
      </c>
      <c r="G398">
        <v>0</v>
      </c>
      <c r="H398" t="s">
        <v>661</v>
      </c>
      <c r="I398" t="s">
        <v>13439</v>
      </c>
      <c r="J398" t="s">
        <v>643</v>
      </c>
      <c r="K398" t="s">
        <v>635</v>
      </c>
      <c r="L398" t="s">
        <v>636</v>
      </c>
      <c r="M398" t="s">
        <v>13440</v>
      </c>
      <c r="N398" t="s">
        <v>635</v>
      </c>
      <c r="O398" t="s">
        <v>668</v>
      </c>
      <c r="P398" t="s">
        <v>22</v>
      </c>
      <c r="Q398" t="s">
        <v>669</v>
      </c>
      <c r="R398" t="s">
        <v>636</v>
      </c>
      <c r="S398" t="s">
        <v>13441</v>
      </c>
      <c r="T398" t="s">
        <v>13440</v>
      </c>
    </row>
    <row r="399" spans="1:20" x14ac:dyDescent="0.25">
      <c r="A399" t="s">
        <v>164</v>
      </c>
      <c r="B399" t="s">
        <v>165</v>
      </c>
      <c r="C399">
        <v>33.333333333333336</v>
      </c>
      <c r="D399">
        <v>3</v>
      </c>
      <c r="E399" t="s">
        <v>13442</v>
      </c>
      <c r="F399">
        <v>99.99</v>
      </c>
      <c r="G399">
        <v>0</v>
      </c>
      <c r="H399" t="s">
        <v>661</v>
      </c>
      <c r="I399" t="s">
        <v>13443</v>
      </c>
      <c r="J399" t="s">
        <v>1399</v>
      </c>
      <c r="K399" t="s">
        <v>635</v>
      </c>
      <c r="L399" t="s">
        <v>636</v>
      </c>
      <c r="M399" t="s">
        <v>13444</v>
      </c>
      <c r="N399" t="s">
        <v>635</v>
      </c>
      <c r="O399" t="s">
        <v>668</v>
      </c>
      <c r="P399" t="s">
        <v>22</v>
      </c>
      <c r="Q399" t="s">
        <v>669</v>
      </c>
      <c r="R399" t="s">
        <v>636</v>
      </c>
      <c r="S399" t="s">
        <v>13445</v>
      </c>
      <c r="T399" t="s">
        <v>13446</v>
      </c>
    </row>
    <row r="400" spans="1:20" x14ac:dyDescent="0.25">
      <c r="A400" t="s">
        <v>39</v>
      </c>
      <c r="B400" t="s">
        <v>44</v>
      </c>
      <c r="C400">
        <v>66.333333333333329</v>
      </c>
      <c r="D400">
        <v>3</v>
      </c>
      <c r="E400" t="s">
        <v>13447</v>
      </c>
      <c r="F400">
        <v>224.69</v>
      </c>
      <c r="G400">
        <v>0</v>
      </c>
      <c r="H400" t="s">
        <v>661</v>
      </c>
      <c r="I400" t="s">
        <v>13448</v>
      </c>
      <c r="J400" t="s">
        <v>1130</v>
      </c>
      <c r="K400" t="s">
        <v>635</v>
      </c>
      <c r="L400" t="s">
        <v>636</v>
      </c>
      <c r="M400" t="s">
        <v>13449</v>
      </c>
      <c r="N400" t="s">
        <v>635</v>
      </c>
      <c r="O400" t="s">
        <v>638</v>
      </c>
      <c r="P400" t="s">
        <v>22</v>
      </c>
      <c r="Q400" t="s">
        <v>639</v>
      </c>
      <c r="R400" t="s">
        <v>636</v>
      </c>
      <c r="S400" t="s">
        <v>13450</v>
      </c>
      <c r="T400" t="s">
        <v>13446</v>
      </c>
    </row>
    <row r="401" spans="1:20" x14ac:dyDescent="0.25">
      <c r="A401" t="s">
        <v>258</v>
      </c>
      <c r="B401" t="s">
        <v>264</v>
      </c>
      <c r="C401">
        <v>139</v>
      </c>
      <c r="D401">
        <v>1</v>
      </c>
      <c r="E401" t="s">
        <v>13451</v>
      </c>
      <c r="F401">
        <v>108.99</v>
      </c>
      <c r="G401">
        <v>0</v>
      </c>
      <c r="H401" t="s">
        <v>661</v>
      </c>
      <c r="I401" t="s">
        <v>13452</v>
      </c>
      <c r="J401" t="s">
        <v>1025</v>
      </c>
      <c r="K401" t="s">
        <v>635</v>
      </c>
      <c r="L401" t="s">
        <v>636</v>
      </c>
      <c r="M401" t="s">
        <v>13453</v>
      </c>
      <c r="N401" t="s">
        <v>635</v>
      </c>
      <c r="O401" t="s">
        <v>638</v>
      </c>
      <c r="P401" t="s">
        <v>22</v>
      </c>
      <c r="Q401" t="s">
        <v>639</v>
      </c>
      <c r="R401" t="s">
        <v>636</v>
      </c>
      <c r="S401" t="s">
        <v>13454</v>
      </c>
      <c r="T401" t="s">
        <v>13449</v>
      </c>
    </row>
    <row r="402" spans="1:20" x14ac:dyDescent="0.25">
      <c r="A402" t="s">
        <v>258</v>
      </c>
      <c r="B402" t="s">
        <v>982</v>
      </c>
      <c r="C402">
        <v>88.34</v>
      </c>
      <c r="D402">
        <v>1</v>
      </c>
      <c r="E402" t="s">
        <v>13455</v>
      </c>
      <c r="F402">
        <v>95.84</v>
      </c>
      <c r="G402">
        <v>7.5</v>
      </c>
      <c r="H402" t="s">
        <v>647</v>
      </c>
      <c r="I402" t="s">
        <v>13456</v>
      </c>
      <c r="J402" t="s">
        <v>13457</v>
      </c>
      <c r="K402" t="s">
        <v>6407</v>
      </c>
      <c r="L402" t="s">
        <v>13458</v>
      </c>
      <c r="M402" t="s">
        <v>13459</v>
      </c>
      <c r="N402" t="s">
        <v>635</v>
      </c>
      <c r="O402" t="s">
        <v>706</v>
      </c>
      <c r="P402" t="s">
        <v>40</v>
      </c>
      <c r="Q402" t="s">
        <v>707</v>
      </c>
      <c r="R402" t="s">
        <v>636</v>
      </c>
      <c r="S402" t="s">
        <v>13460</v>
      </c>
      <c r="T402" t="s">
        <v>13459</v>
      </c>
    </row>
    <row r="403" spans="1:20" x14ac:dyDescent="0.25">
      <c r="A403" t="s">
        <v>164</v>
      </c>
      <c r="B403" t="s">
        <v>165</v>
      </c>
      <c r="C403">
        <v>33.333333333333336</v>
      </c>
      <c r="D403">
        <v>3</v>
      </c>
      <c r="E403" t="s">
        <v>13461</v>
      </c>
      <c r="F403">
        <v>99.99</v>
      </c>
      <c r="G403">
        <v>0</v>
      </c>
      <c r="H403" t="s">
        <v>661</v>
      </c>
      <c r="I403" t="s">
        <v>13462</v>
      </c>
      <c r="J403" t="s">
        <v>1214</v>
      </c>
      <c r="K403" t="s">
        <v>635</v>
      </c>
      <c r="L403" t="s">
        <v>636</v>
      </c>
      <c r="M403" t="s">
        <v>13463</v>
      </c>
      <c r="N403" t="s">
        <v>635</v>
      </c>
      <c r="O403" t="s">
        <v>638</v>
      </c>
      <c r="P403" t="s">
        <v>22</v>
      </c>
      <c r="Q403" t="s">
        <v>639</v>
      </c>
      <c r="R403" t="s">
        <v>636</v>
      </c>
      <c r="S403" t="s">
        <v>13464</v>
      </c>
      <c r="T403" t="s">
        <v>13463</v>
      </c>
    </row>
    <row r="404" spans="1:20" x14ac:dyDescent="0.25">
      <c r="A404" t="s">
        <v>164</v>
      </c>
      <c r="B404" t="s">
        <v>165</v>
      </c>
      <c r="C404">
        <v>50</v>
      </c>
      <c r="D404">
        <v>6</v>
      </c>
      <c r="E404" t="s">
        <v>13465</v>
      </c>
      <c r="F404">
        <v>185.64</v>
      </c>
      <c r="G404">
        <v>26</v>
      </c>
      <c r="H404" t="s">
        <v>647</v>
      </c>
      <c r="I404" t="s">
        <v>13466</v>
      </c>
      <c r="J404" t="s">
        <v>13467</v>
      </c>
      <c r="K404" t="s">
        <v>4435</v>
      </c>
      <c r="L404" t="s">
        <v>13468</v>
      </c>
      <c r="M404" t="s">
        <v>13469</v>
      </c>
      <c r="N404" t="s">
        <v>635</v>
      </c>
      <c r="O404" t="s">
        <v>706</v>
      </c>
      <c r="P404" t="s">
        <v>40</v>
      </c>
      <c r="Q404" t="s">
        <v>707</v>
      </c>
      <c r="R404" t="s">
        <v>636</v>
      </c>
      <c r="S404" t="s">
        <v>13470</v>
      </c>
      <c r="T404" t="s">
        <v>13469</v>
      </c>
    </row>
    <row r="405" spans="1:20" x14ac:dyDescent="0.25">
      <c r="A405" t="s">
        <v>121</v>
      </c>
      <c r="B405" t="s">
        <v>122</v>
      </c>
      <c r="C405">
        <v>14</v>
      </c>
      <c r="D405">
        <v>1</v>
      </c>
      <c r="E405" t="s">
        <v>13471</v>
      </c>
      <c r="F405">
        <v>24</v>
      </c>
      <c r="G405">
        <v>10</v>
      </c>
      <c r="H405" t="s">
        <v>661</v>
      </c>
      <c r="I405" t="s">
        <v>13472</v>
      </c>
      <c r="J405" t="s">
        <v>13473</v>
      </c>
      <c r="K405" t="s">
        <v>13474</v>
      </c>
      <c r="L405" t="s">
        <v>2956</v>
      </c>
      <c r="M405" t="s">
        <v>13475</v>
      </c>
      <c r="N405" t="s">
        <v>635</v>
      </c>
      <c r="O405" t="s">
        <v>653</v>
      </c>
      <c r="P405" t="s">
        <v>43</v>
      </c>
      <c r="Q405" t="s">
        <v>654</v>
      </c>
      <c r="R405" t="s">
        <v>636</v>
      </c>
      <c r="S405" t="s">
        <v>13476</v>
      </c>
      <c r="T405" t="s">
        <v>13475</v>
      </c>
    </row>
    <row r="406" spans="1:20" x14ac:dyDescent="0.25">
      <c r="A406" t="s">
        <v>121</v>
      </c>
      <c r="B406" t="s">
        <v>122</v>
      </c>
      <c r="C406">
        <v>14</v>
      </c>
      <c r="D406">
        <v>1</v>
      </c>
      <c r="E406" t="s">
        <v>13477</v>
      </c>
      <c r="F406">
        <v>24</v>
      </c>
      <c r="G406">
        <v>10</v>
      </c>
      <c r="H406" t="s">
        <v>647</v>
      </c>
      <c r="I406" t="s">
        <v>13478</v>
      </c>
      <c r="J406" t="s">
        <v>13479</v>
      </c>
      <c r="K406" t="s">
        <v>4218</v>
      </c>
      <c r="L406" t="s">
        <v>899</v>
      </c>
      <c r="M406" t="s">
        <v>13480</v>
      </c>
      <c r="N406" t="s">
        <v>635</v>
      </c>
      <c r="O406" t="s">
        <v>653</v>
      </c>
      <c r="P406" t="s">
        <v>43</v>
      </c>
      <c r="Q406" t="s">
        <v>654</v>
      </c>
      <c r="R406" t="s">
        <v>636</v>
      </c>
      <c r="S406" t="s">
        <v>13481</v>
      </c>
      <c r="T406" t="s">
        <v>13480</v>
      </c>
    </row>
    <row r="407" spans="1:20" x14ac:dyDescent="0.25">
      <c r="A407" t="s">
        <v>37</v>
      </c>
      <c r="B407" t="s">
        <v>38</v>
      </c>
      <c r="C407">
        <v>33</v>
      </c>
      <c r="D407">
        <v>10</v>
      </c>
      <c r="E407" t="s">
        <v>13482</v>
      </c>
      <c r="F407">
        <v>632.01</v>
      </c>
      <c r="G407">
        <v>0</v>
      </c>
      <c r="H407" t="s">
        <v>661</v>
      </c>
      <c r="I407" t="s">
        <v>13483</v>
      </c>
      <c r="J407" t="s">
        <v>1214</v>
      </c>
      <c r="K407" t="s">
        <v>635</v>
      </c>
      <c r="L407" t="s">
        <v>636</v>
      </c>
      <c r="M407" t="s">
        <v>13484</v>
      </c>
      <c r="N407" t="s">
        <v>635</v>
      </c>
      <c r="O407" t="s">
        <v>638</v>
      </c>
      <c r="P407" t="s">
        <v>22</v>
      </c>
      <c r="Q407" t="s">
        <v>639</v>
      </c>
      <c r="R407" t="s">
        <v>636</v>
      </c>
      <c r="S407" t="s">
        <v>13485</v>
      </c>
      <c r="T407" t="s">
        <v>13486</v>
      </c>
    </row>
    <row r="408" spans="1:20" x14ac:dyDescent="0.25">
      <c r="A408" t="s">
        <v>37</v>
      </c>
      <c r="B408" t="s">
        <v>38</v>
      </c>
      <c r="C408">
        <v>33</v>
      </c>
      <c r="D408">
        <v>10</v>
      </c>
      <c r="E408" t="s">
        <v>13482</v>
      </c>
      <c r="F408">
        <v>632.01</v>
      </c>
      <c r="G408">
        <v>0</v>
      </c>
      <c r="H408" t="s">
        <v>661</v>
      </c>
      <c r="I408" t="s">
        <v>13483</v>
      </c>
      <c r="J408" t="s">
        <v>1214</v>
      </c>
      <c r="K408" t="s">
        <v>635</v>
      </c>
      <c r="L408" t="s">
        <v>636</v>
      </c>
      <c r="M408" t="s">
        <v>13484</v>
      </c>
      <c r="N408" t="s">
        <v>635</v>
      </c>
      <c r="O408" t="s">
        <v>638</v>
      </c>
      <c r="P408" t="s">
        <v>22</v>
      </c>
      <c r="Q408" t="s">
        <v>639</v>
      </c>
      <c r="R408" t="s">
        <v>636</v>
      </c>
      <c r="S408" t="s">
        <v>13485</v>
      </c>
      <c r="T408" t="s">
        <v>13486</v>
      </c>
    </row>
    <row r="409" spans="1:20" x14ac:dyDescent="0.25">
      <c r="A409" t="s">
        <v>164</v>
      </c>
      <c r="B409" t="s">
        <v>165</v>
      </c>
      <c r="C409">
        <v>65</v>
      </c>
      <c r="D409">
        <v>9</v>
      </c>
      <c r="E409" t="s">
        <v>13487</v>
      </c>
      <c r="F409">
        <v>615</v>
      </c>
      <c r="G409">
        <v>0</v>
      </c>
      <c r="H409" t="s">
        <v>661</v>
      </c>
      <c r="I409" t="s">
        <v>13483</v>
      </c>
      <c r="J409" t="s">
        <v>1214</v>
      </c>
      <c r="K409" t="s">
        <v>635</v>
      </c>
      <c r="L409" t="s">
        <v>636</v>
      </c>
      <c r="M409" t="s">
        <v>13488</v>
      </c>
      <c r="N409" t="s">
        <v>635</v>
      </c>
      <c r="O409" t="s">
        <v>638</v>
      </c>
      <c r="P409" t="s">
        <v>22</v>
      </c>
      <c r="Q409" t="s">
        <v>639</v>
      </c>
      <c r="R409" t="s">
        <v>636</v>
      </c>
      <c r="S409" t="s">
        <v>13489</v>
      </c>
      <c r="T409" t="s">
        <v>13486</v>
      </c>
    </row>
    <row r="410" spans="1:20" x14ac:dyDescent="0.25">
      <c r="A410" t="s">
        <v>164</v>
      </c>
      <c r="B410" t="s">
        <v>165</v>
      </c>
      <c r="C410">
        <v>65</v>
      </c>
      <c r="D410">
        <v>9</v>
      </c>
      <c r="E410" t="s">
        <v>13487</v>
      </c>
      <c r="F410">
        <v>615</v>
      </c>
      <c r="G410">
        <v>0</v>
      </c>
      <c r="H410" t="s">
        <v>661</v>
      </c>
      <c r="I410" t="s">
        <v>13483</v>
      </c>
      <c r="J410" t="s">
        <v>1214</v>
      </c>
      <c r="K410" t="s">
        <v>635</v>
      </c>
      <c r="L410" t="s">
        <v>636</v>
      </c>
      <c r="M410" t="s">
        <v>13488</v>
      </c>
      <c r="N410" t="s">
        <v>635</v>
      </c>
      <c r="O410" t="s">
        <v>638</v>
      </c>
      <c r="P410" t="s">
        <v>22</v>
      </c>
      <c r="Q410" t="s">
        <v>639</v>
      </c>
      <c r="R410" t="s">
        <v>636</v>
      </c>
      <c r="S410" t="s">
        <v>13489</v>
      </c>
      <c r="T410" t="s">
        <v>13486</v>
      </c>
    </row>
  </sheetData>
  <pageMargins left="0.25" right="0.25" top="0.75" bottom="0.75" header="0.3" footer="0.3"/>
  <pageSetup paperSize="9" scale="21" fitToHeight="0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F564-C6BA-4A8C-B0CF-41293AD9BEC0}">
  <sheetPr>
    <tabColor rgb="FFFF6699"/>
    <pageSetUpPr fitToPage="1"/>
  </sheetPr>
  <dimension ref="A1:V381"/>
  <sheetViews>
    <sheetView zoomScale="70" zoomScaleNormal="70" workbookViewId="0">
      <pane xSplit="2" ySplit="1" topLeftCell="T20" activePane="bottomRight" state="frozen"/>
      <selection sqref="A1:XFD1048576"/>
      <selection pane="topRight" sqref="A1:XFD1048576"/>
      <selection pane="bottomLeft" sqref="A1:XFD1048576"/>
      <selection pane="bottomRight" activeCell="U391" sqref="U39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6" t="s">
        <v>1983</v>
      </c>
      <c r="V1" t="s">
        <v>1985</v>
      </c>
    </row>
    <row r="2" spans="1:22" x14ac:dyDescent="0.25">
      <c r="A2" t="s">
        <v>35</v>
      </c>
      <c r="B2" t="s">
        <v>36</v>
      </c>
      <c r="C2">
        <v>66.666666666666671</v>
      </c>
      <c r="D2">
        <v>3</v>
      </c>
      <c r="E2" t="s">
        <v>13490</v>
      </c>
      <c r="F2">
        <v>100</v>
      </c>
      <c r="G2">
        <v>0</v>
      </c>
      <c r="H2" t="s">
        <v>661</v>
      </c>
      <c r="I2" t="s">
        <v>13491</v>
      </c>
      <c r="J2" t="s">
        <v>1025</v>
      </c>
      <c r="K2" t="s">
        <v>635</v>
      </c>
      <c r="L2" t="s">
        <v>636</v>
      </c>
      <c r="M2" t="s">
        <v>13492</v>
      </c>
      <c r="N2" t="s">
        <v>635</v>
      </c>
      <c r="O2" t="s">
        <v>638</v>
      </c>
      <c r="P2" t="s">
        <v>22</v>
      </c>
      <c r="Q2" t="s">
        <v>639</v>
      </c>
      <c r="R2" t="s">
        <v>636</v>
      </c>
      <c r="S2" t="s">
        <v>13493</v>
      </c>
      <c r="T2" t="s">
        <v>13492</v>
      </c>
      <c r="U2" s="87" t="s">
        <v>164</v>
      </c>
      <c r="V2">
        <v>252</v>
      </c>
    </row>
    <row r="3" spans="1:22" x14ac:dyDescent="0.25">
      <c r="A3" t="s">
        <v>23</v>
      </c>
      <c r="B3" t="s">
        <v>1108</v>
      </c>
      <c r="C3">
        <v>30.59</v>
      </c>
      <c r="D3">
        <v>1</v>
      </c>
      <c r="E3" t="s">
        <v>13494</v>
      </c>
      <c r="F3">
        <v>97</v>
      </c>
      <c r="G3">
        <v>7</v>
      </c>
      <c r="H3" t="s">
        <v>647</v>
      </c>
      <c r="I3" t="s">
        <v>13495</v>
      </c>
      <c r="J3" t="s">
        <v>13496</v>
      </c>
      <c r="K3" t="s">
        <v>2398</v>
      </c>
      <c r="L3" t="s">
        <v>13497</v>
      </c>
      <c r="M3" t="s">
        <v>13498</v>
      </c>
      <c r="N3" t="s">
        <v>635</v>
      </c>
      <c r="O3" t="s">
        <v>706</v>
      </c>
      <c r="P3" t="s">
        <v>40</v>
      </c>
      <c r="Q3" t="s">
        <v>707</v>
      </c>
      <c r="R3" t="s">
        <v>636</v>
      </c>
      <c r="S3" t="s">
        <v>13499</v>
      </c>
      <c r="T3" t="s">
        <v>13492</v>
      </c>
      <c r="U3" s="88" t="s">
        <v>165</v>
      </c>
      <c r="V3">
        <v>252</v>
      </c>
    </row>
    <row r="4" spans="1:22" x14ac:dyDescent="0.25">
      <c r="A4" t="s">
        <v>31</v>
      </c>
      <c r="B4" t="s">
        <v>32</v>
      </c>
      <c r="C4">
        <v>54.5</v>
      </c>
      <c r="D4">
        <v>2</v>
      </c>
      <c r="E4" t="s">
        <v>13494</v>
      </c>
      <c r="F4">
        <v>97</v>
      </c>
      <c r="G4">
        <v>7</v>
      </c>
      <c r="H4" t="s">
        <v>647</v>
      </c>
      <c r="I4" t="s">
        <v>13495</v>
      </c>
      <c r="J4" t="s">
        <v>13496</v>
      </c>
      <c r="K4" t="s">
        <v>2398</v>
      </c>
      <c r="L4" t="s">
        <v>13497</v>
      </c>
      <c r="M4" t="s">
        <v>13498</v>
      </c>
      <c r="N4" t="s">
        <v>635</v>
      </c>
      <c r="O4" t="s">
        <v>706</v>
      </c>
      <c r="P4" t="s">
        <v>40</v>
      </c>
      <c r="Q4" t="s">
        <v>707</v>
      </c>
      <c r="R4" t="s">
        <v>636</v>
      </c>
      <c r="S4" t="s">
        <v>13499</v>
      </c>
      <c r="T4" t="s">
        <v>13498</v>
      </c>
      <c r="U4" s="87" t="s">
        <v>37</v>
      </c>
      <c r="V4">
        <v>239</v>
      </c>
    </row>
    <row r="5" spans="1:22" x14ac:dyDescent="0.25">
      <c r="A5" t="s">
        <v>37</v>
      </c>
      <c r="B5" t="s">
        <v>38</v>
      </c>
      <c r="C5">
        <v>66.666666666666671</v>
      </c>
      <c r="D5">
        <v>3</v>
      </c>
      <c r="E5" t="s">
        <v>13500</v>
      </c>
      <c r="F5">
        <v>100</v>
      </c>
      <c r="G5">
        <v>0</v>
      </c>
      <c r="H5" t="s">
        <v>661</v>
      </c>
      <c r="I5" t="s">
        <v>13501</v>
      </c>
      <c r="J5" t="s">
        <v>797</v>
      </c>
      <c r="K5" t="s">
        <v>635</v>
      </c>
      <c r="L5" t="s">
        <v>636</v>
      </c>
      <c r="M5" t="s">
        <v>13502</v>
      </c>
      <c r="N5" t="s">
        <v>635</v>
      </c>
      <c r="O5" t="s">
        <v>638</v>
      </c>
      <c r="P5" t="s">
        <v>22</v>
      </c>
      <c r="Q5" t="s">
        <v>639</v>
      </c>
      <c r="R5" t="s">
        <v>636</v>
      </c>
      <c r="S5" t="s">
        <v>13503</v>
      </c>
      <c r="T5" t="s">
        <v>13502</v>
      </c>
      <c r="U5" s="88" t="s">
        <v>38</v>
      </c>
      <c r="V5">
        <v>239</v>
      </c>
    </row>
    <row r="6" spans="1:22" x14ac:dyDescent="0.25">
      <c r="A6" t="s">
        <v>164</v>
      </c>
      <c r="B6" t="s">
        <v>165</v>
      </c>
      <c r="C6">
        <v>33.333333333333336</v>
      </c>
      <c r="D6">
        <v>3</v>
      </c>
      <c r="E6" t="s">
        <v>13504</v>
      </c>
      <c r="F6">
        <v>100</v>
      </c>
      <c r="G6">
        <v>0</v>
      </c>
      <c r="H6" t="s">
        <v>661</v>
      </c>
      <c r="I6" t="s">
        <v>13505</v>
      </c>
      <c r="J6" t="s">
        <v>1581</v>
      </c>
      <c r="K6" t="s">
        <v>635</v>
      </c>
      <c r="L6" t="s">
        <v>636</v>
      </c>
      <c r="M6" t="s">
        <v>13506</v>
      </c>
      <c r="N6" t="s">
        <v>635</v>
      </c>
      <c r="O6" t="s">
        <v>638</v>
      </c>
      <c r="P6" t="s">
        <v>22</v>
      </c>
      <c r="Q6" t="s">
        <v>639</v>
      </c>
      <c r="R6" t="s">
        <v>636</v>
      </c>
      <c r="S6" t="s">
        <v>13507</v>
      </c>
      <c r="T6" t="s">
        <v>13506</v>
      </c>
      <c r="U6" s="87" t="s">
        <v>116</v>
      </c>
      <c r="V6">
        <v>20</v>
      </c>
    </row>
    <row r="7" spans="1:22" x14ac:dyDescent="0.25">
      <c r="A7" t="s">
        <v>164</v>
      </c>
      <c r="B7" t="s">
        <v>165</v>
      </c>
      <c r="C7">
        <v>33.333333333333336</v>
      </c>
      <c r="D7">
        <v>3</v>
      </c>
      <c r="E7" t="s">
        <v>13508</v>
      </c>
      <c r="F7">
        <v>100</v>
      </c>
      <c r="G7">
        <v>0</v>
      </c>
      <c r="H7" t="s">
        <v>661</v>
      </c>
      <c r="I7" t="s">
        <v>636</v>
      </c>
      <c r="J7" t="s">
        <v>636</v>
      </c>
      <c r="K7" t="s">
        <v>635</v>
      </c>
      <c r="L7" t="s">
        <v>636</v>
      </c>
      <c r="M7" t="s">
        <v>635</v>
      </c>
      <c r="N7" t="s">
        <v>635</v>
      </c>
      <c r="O7" t="s">
        <v>2486</v>
      </c>
      <c r="P7" t="s">
        <v>22</v>
      </c>
      <c r="Q7" t="s">
        <v>635</v>
      </c>
      <c r="R7" t="s">
        <v>636</v>
      </c>
      <c r="S7" t="s">
        <v>635</v>
      </c>
      <c r="T7" t="s">
        <v>13509</v>
      </c>
      <c r="U7" s="88" t="s">
        <v>117</v>
      </c>
      <c r="V7">
        <v>20</v>
      </c>
    </row>
    <row r="8" spans="1:22" x14ac:dyDescent="0.25">
      <c r="A8" t="s">
        <v>39</v>
      </c>
      <c r="B8" t="s">
        <v>44</v>
      </c>
      <c r="C8">
        <v>66.333333333333329</v>
      </c>
      <c r="D8">
        <v>6</v>
      </c>
      <c r="E8" t="s">
        <v>13510</v>
      </c>
      <c r="F8">
        <v>1326</v>
      </c>
      <c r="G8">
        <v>0</v>
      </c>
      <c r="H8" t="s">
        <v>647</v>
      </c>
      <c r="I8" t="s">
        <v>13511</v>
      </c>
      <c r="J8" t="s">
        <v>13512</v>
      </c>
      <c r="K8" t="s">
        <v>6375</v>
      </c>
      <c r="L8" t="s">
        <v>9872</v>
      </c>
      <c r="M8" t="s">
        <v>13513</v>
      </c>
      <c r="N8" t="s">
        <v>635</v>
      </c>
      <c r="O8" t="s">
        <v>678</v>
      </c>
      <c r="P8" t="s">
        <v>43</v>
      </c>
      <c r="Q8" t="s">
        <v>654</v>
      </c>
      <c r="R8" t="s">
        <v>636</v>
      </c>
      <c r="S8" t="s">
        <v>13514</v>
      </c>
      <c r="T8" t="s">
        <v>13513</v>
      </c>
      <c r="U8" s="87" t="s">
        <v>39</v>
      </c>
      <c r="V8">
        <v>53</v>
      </c>
    </row>
    <row r="9" spans="1:22" x14ac:dyDescent="0.25">
      <c r="A9" t="s">
        <v>89</v>
      </c>
      <c r="B9" t="s">
        <v>1223</v>
      </c>
      <c r="C9">
        <v>66.333333333333329</v>
      </c>
      <c r="D9">
        <v>6</v>
      </c>
      <c r="E9" t="s">
        <v>13510</v>
      </c>
      <c r="F9">
        <v>1326</v>
      </c>
      <c r="G9">
        <v>0</v>
      </c>
      <c r="H9" t="s">
        <v>647</v>
      </c>
      <c r="I9" t="s">
        <v>13511</v>
      </c>
      <c r="J9" t="s">
        <v>13512</v>
      </c>
      <c r="K9" t="s">
        <v>6375</v>
      </c>
      <c r="L9" t="s">
        <v>9872</v>
      </c>
      <c r="M9" t="s">
        <v>13513</v>
      </c>
      <c r="N9" t="s">
        <v>635</v>
      </c>
      <c r="O9" t="s">
        <v>678</v>
      </c>
      <c r="P9" t="s">
        <v>43</v>
      </c>
      <c r="Q9" t="s">
        <v>654</v>
      </c>
      <c r="R9" t="s">
        <v>636</v>
      </c>
      <c r="S9" t="s">
        <v>13514</v>
      </c>
      <c r="T9" t="s">
        <v>13513</v>
      </c>
      <c r="U9" s="88" t="s">
        <v>230</v>
      </c>
      <c r="V9">
        <v>2</v>
      </c>
    </row>
    <row r="10" spans="1:22" x14ac:dyDescent="0.25">
      <c r="A10" t="s">
        <v>89</v>
      </c>
      <c r="B10" t="s">
        <v>1223</v>
      </c>
      <c r="C10">
        <v>66.333333333333329</v>
      </c>
      <c r="D10">
        <v>6</v>
      </c>
      <c r="E10" t="s">
        <v>13510</v>
      </c>
      <c r="F10">
        <v>1326</v>
      </c>
      <c r="G10">
        <v>0</v>
      </c>
      <c r="H10" t="s">
        <v>647</v>
      </c>
      <c r="I10" t="s">
        <v>13511</v>
      </c>
      <c r="J10" t="s">
        <v>13512</v>
      </c>
      <c r="K10" t="s">
        <v>6375</v>
      </c>
      <c r="L10" t="s">
        <v>9872</v>
      </c>
      <c r="M10" t="s">
        <v>13513</v>
      </c>
      <c r="N10" t="s">
        <v>635</v>
      </c>
      <c r="O10" t="s">
        <v>678</v>
      </c>
      <c r="P10" t="s">
        <v>43</v>
      </c>
      <c r="Q10" t="s">
        <v>654</v>
      </c>
      <c r="R10" t="s">
        <v>636</v>
      </c>
      <c r="S10" t="s">
        <v>13514</v>
      </c>
      <c r="T10" t="s">
        <v>13513</v>
      </c>
      <c r="U10" s="88" t="s">
        <v>44</v>
      </c>
      <c r="V10">
        <v>39</v>
      </c>
    </row>
    <row r="11" spans="1:22" x14ac:dyDescent="0.25">
      <c r="A11" t="s">
        <v>164</v>
      </c>
      <c r="B11" t="s">
        <v>165</v>
      </c>
      <c r="C11">
        <v>33.333333333333336</v>
      </c>
      <c r="D11">
        <v>3</v>
      </c>
      <c r="E11" t="s">
        <v>13515</v>
      </c>
      <c r="F11">
        <v>100</v>
      </c>
      <c r="G11">
        <v>0</v>
      </c>
      <c r="H11" t="s">
        <v>661</v>
      </c>
      <c r="I11" t="s">
        <v>13516</v>
      </c>
      <c r="J11" t="s">
        <v>1820</v>
      </c>
      <c r="K11" t="s">
        <v>635</v>
      </c>
      <c r="L11" t="s">
        <v>636</v>
      </c>
      <c r="M11" t="s">
        <v>13517</v>
      </c>
      <c r="N11" t="s">
        <v>635</v>
      </c>
      <c r="O11" t="s">
        <v>668</v>
      </c>
      <c r="P11" t="s">
        <v>22</v>
      </c>
      <c r="Q11" t="s">
        <v>669</v>
      </c>
      <c r="R11" t="s">
        <v>636</v>
      </c>
      <c r="S11" t="s">
        <v>13518</v>
      </c>
      <c r="T11" t="s">
        <v>13517</v>
      </c>
      <c r="U11" s="88" t="s">
        <v>1715</v>
      </c>
      <c r="V11">
        <v>12</v>
      </c>
    </row>
    <row r="12" spans="1:22" x14ac:dyDescent="0.25">
      <c r="A12" t="s">
        <v>37</v>
      </c>
      <c r="B12" t="s">
        <v>38</v>
      </c>
      <c r="C12">
        <v>66.666666666666671</v>
      </c>
      <c r="D12">
        <v>12</v>
      </c>
      <c r="E12" t="s">
        <v>13519</v>
      </c>
      <c r="F12">
        <v>395</v>
      </c>
      <c r="G12">
        <v>0</v>
      </c>
      <c r="H12" t="s">
        <v>661</v>
      </c>
      <c r="I12" t="s">
        <v>13520</v>
      </c>
      <c r="J12" t="s">
        <v>879</v>
      </c>
      <c r="K12" t="s">
        <v>635</v>
      </c>
      <c r="L12" t="s">
        <v>636</v>
      </c>
      <c r="M12" t="s">
        <v>13521</v>
      </c>
      <c r="N12" t="s">
        <v>635</v>
      </c>
      <c r="O12" t="s">
        <v>668</v>
      </c>
      <c r="P12" t="s">
        <v>22</v>
      </c>
      <c r="Q12" t="s">
        <v>669</v>
      </c>
      <c r="R12" t="s">
        <v>636</v>
      </c>
      <c r="S12" t="s">
        <v>13522</v>
      </c>
      <c r="T12" t="s">
        <v>13521</v>
      </c>
      <c r="U12" s="87" t="s">
        <v>35</v>
      </c>
      <c r="V12">
        <v>85</v>
      </c>
    </row>
    <row r="13" spans="1:22" x14ac:dyDescent="0.25">
      <c r="A13" t="s">
        <v>39</v>
      </c>
      <c r="B13" t="s">
        <v>230</v>
      </c>
      <c r="C13">
        <v>64</v>
      </c>
      <c r="D13">
        <v>2</v>
      </c>
      <c r="E13" t="s">
        <v>13523</v>
      </c>
      <c r="F13">
        <v>135.5</v>
      </c>
      <c r="G13">
        <v>7.5</v>
      </c>
      <c r="H13" t="s">
        <v>3156</v>
      </c>
      <c r="I13" t="s">
        <v>12459</v>
      </c>
      <c r="J13" t="s">
        <v>12460</v>
      </c>
      <c r="K13" t="s">
        <v>12461</v>
      </c>
      <c r="L13" t="s">
        <v>12462</v>
      </c>
      <c r="M13" t="s">
        <v>13524</v>
      </c>
      <c r="N13" t="s">
        <v>635</v>
      </c>
      <c r="O13" t="s">
        <v>706</v>
      </c>
      <c r="P13" t="s">
        <v>40</v>
      </c>
      <c r="Q13" t="s">
        <v>707</v>
      </c>
      <c r="R13" t="s">
        <v>636</v>
      </c>
      <c r="S13" t="s">
        <v>13525</v>
      </c>
      <c r="T13" t="s">
        <v>13524</v>
      </c>
      <c r="U13" s="88" t="s">
        <v>36</v>
      </c>
      <c r="V13">
        <v>85</v>
      </c>
    </row>
    <row r="14" spans="1:22" x14ac:dyDescent="0.25">
      <c r="A14" t="s">
        <v>37</v>
      </c>
      <c r="B14" t="s">
        <v>38</v>
      </c>
      <c r="C14">
        <v>66.666666666666671</v>
      </c>
      <c r="D14">
        <v>3</v>
      </c>
      <c r="E14" t="s">
        <v>13526</v>
      </c>
      <c r="F14">
        <v>100</v>
      </c>
      <c r="G14">
        <v>0</v>
      </c>
      <c r="H14" t="s">
        <v>661</v>
      </c>
      <c r="I14" t="s">
        <v>13527</v>
      </c>
      <c r="J14" t="s">
        <v>2794</v>
      </c>
      <c r="K14" t="s">
        <v>635</v>
      </c>
      <c r="L14" t="s">
        <v>636</v>
      </c>
      <c r="M14" t="s">
        <v>13528</v>
      </c>
      <c r="N14" t="s">
        <v>635</v>
      </c>
      <c r="O14" t="s">
        <v>638</v>
      </c>
      <c r="P14" t="s">
        <v>22</v>
      </c>
      <c r="Q14" t="s">
        <v>639</v>
      </c>
      <c r="R14" t="s">
        <v>636</v>
      </c>
      <c r="S14" t="s">
        <v>13529</v>
      </c>
      <c r="T14" t="s">
        <v>13528</v>
      </c>
      <c r="U14" s="87" t="s">
        <v>118</v>
      </c>
      <c r="V14">
        <v>10</v>
      </c>
    </row>
    <row r="15" spans="1:22" x14ac:dyDescent="0.25">
      <c r="A15" t="s">
        <v>37</v>
      </c>
      <c r="B15" t="s">
        <v>38</v>
      </c>
      <c r="C15">
        <v>66.666666666666671</v>
      </c>
      <c r="D15">
        <v>3</v>
      </c>
      <c r="E15" t="s">
        <v>13530</v>
      </c>
      <c r="F15">
        <v>100</v>
      </c>
      <c r="G15">
        <v>0</v>
      </c>
      <c r="H15" t="s">
        <v>661</v>
      </c>
      <c r="I15" t="s">
        <v>13531</v>
      </c>
      <c r="J15" t="s">
        <v>802</v>
      </c>
      <c r="K15" t="s">
        <v>635</v>
      </c>
      <c r="L15" t="s">
        <v>636</v>
      </c>
      <c r="M15" t="s">
        <v>13532</v>
      </c>
      <c r="N15" t="s">
        <v>635</v>
      </c>
      <c r="O15" t="s">
        <v>638</v>
      </c>
      <c r="P15" t="s">
        <v>22</v>
      </c>
      <c r="Q15" t="s">
        <v>639</v>
      </c>
      <c r="R15" t="s">
        <v>636</v>
      </c>
      <c r="S15" t="s">
        <v>13533</v>
      </c>
      <c r="T15" t="s">
        <v>13532</v>
      </c>
      <c r="U15" s="88" t="s">
        <v>4807</v>
      </c>
      <c r="V15">
        <v>1</v>
      </c>
    </row>
    <row r="16" spans="1:22" x14ac:dyDescent="0.25">
      <c r="A16" t="s">
        <v>118</v>
      </c>
      <c r="B16" t="s">
        <v>91</v>
      </c>
      <c r="C16">
        <v>66</v>
      </c>
      <c r="D16">
        <v>1</v>
      </c>
      <c r="E16" t="s">
        <v>13534</v>
      </c>
      <c r="F16">
        <v>232</v>
      </c>
      <c r="G16">
        <v>0</v>
      </c>
      <c r="H16" t="s">
        <v>647</v>
      </c>
      <c r="I16" t="s">
        <v>13535</v>
      </c>
      <c r="J16" t="s">
        <v>13536</v>
      </c>
      <c r="K16" t="s">
        <v>2398</v>
      </c>
      <c r="L16" t="s">
        <v>1642</v>
      </c>
      <c r="M16" t="s">
        <v>13532</v>
      </c>
      <c r="N16" t="s">
        <v>635</v>
      </c>
      <c r="O16" t="s">
        <v>678</v>
      </c>
      <c r="P16" t="s">
        <v>43</v>
      </c>
      <c r="Q16" t="s">
        <v>654</v>
      </c>
      <c r="R16" t="s">
        <v>636</v>
      </c>
      <c r="S16" t="s">
        <v>13537</v>
      </c>
      <c r="T16" t="s">
        <v>13538</v>
      </c>
      <c r="U16" s="88" t="s">
        <v>91</v>
      </c>
      <c r="V16">
        <v>9</v>
      </c>
    </row>
    <row r="17" spans="1:22" x14ac:dyDescent="0.25">
      <c r="A17" t="s">
        <v>89</v>
      </c>
      <c r="B17" t="s">
        <v>1223</v>
      </c>
      <c r="C17">
        <v>66</v>
      </c>
      <c r="D17">
        <v>1</v>
      </c>
      <c r="E17" t="s">
        <v>13534</v>
      </c>
      <c r="F17">
        <v>232</v>
      </c>
      <c r="G17">
        <v>0</v>
      </c>
      <c r="H17" t="s">
        <v>647</v>
      </c>
      <c r="I17" t="s">
        <v>13535</v>
      </c>
      <c r="J17" t="s">
        <v>13536</v>
      </c>
      <c r="K17" t="s">
        <v>2398</v>
      </c>
      <c r="L17" t="s">
        <v>1642</v>
      </c>
      <c r="M17" t="s">
        <v>13532</v>
      </c>
      <c r="N17" t="s">
        <v>635</v>
      </c>
      <c r="O17" t="s">
        <v>678</v>
      </c>
      <c r="P17" t="s">
        <v>43</v>
      </c>
      <c r="Q17" t="s">
        <v>654</v>
      </c>
      <c r="R17" t="s">
        <v>636</v>
      </c>
      <c r="S17" t="s">
        <v>13537</v>
      </c>
      <c r="T17" t="s">
        <v>13538</v>
      </c>
      <c r="U17" s="87" t="s">
        <v>89</v>
      </c>
      <c r="V17">
        <v>14</v>
      </c>
    </row>
    <row r="18" spans="1:22" x14ac:dyDescent="0.25">
      <c r="A18" t="s">
        <v>39</v>
      </c>
      <c r="B18" t="s">
        <v>44</v>
      </c>
      <c r="C18">
        <v>67</v>
      </c>
      <c r="D18">
        <v>1</v>
      </c>
      <c r="E18" t="s">
        <v>13534</v>
      </c>
      <c r="F18">
        <v>232</v>
      </c>
      <c r="G18">
        <v>0</v>
      </c>
      <c r="H18" t="s">
        <v>647</v>
      </c>
      <c r="I18" t="s">
        <v>13535</v>
      </c>
      <c r="J18" t="s">
        <v>13536</v>
      </c>
      <c r="K18" t="s">
        <v>2398</v>
      </c>
      <c r="L18" t="s">
        <v>1642</v>
      </c>
      <c r="M18" t="s">
        <v>13532</v>
      </c>
      <c r="N18" t="s">
        <v>635</v>
      </c>
      <c r="O18" t="s">
        <v>678</v>
      </c>
      <c r="P18" t="s">
        <v>43</v>
      </c>
      <c r="Q18" t="s">
        <v>654</v>
      </c>
      <c r="R18" t="s">
        <v>636</v>
      </c>
      <c r="S18" t="s">
        <v>13537</v>
      </c>
      <c r="T18" t="s">
        <v>13538</v>
      </c>
      <c r="U18" s="88" t="s">
        <v>1223</v>
      </c>
      <c r="V18">
        <v>13</v>
      </c>
    </row>
    <row r="19" spans="1:22" x14ac:dyDescent="0.25">
      <c r="A19" t="s">
        <v>210</v>
      </c>
      <c r="B19" t="s">
        <v>12948</v>
      </c>
      <c r="C19">
        <v>65</v>
      </c>
      <c r="D19">
        <v>2</v>
      </c>
      <c r="E19" t="s">
        <v>13539</v>
      </c>
      <c r="F19">
        <v>144.78</v>
      </c>
      <c r="G19">
        <v>38</v>
      </c>
      <c r="H19" t="s">
        <v>661</v>
      </c>
      <c r="I19" t="s">
        <v>13540</v>
      </c>
      <c r="J19" t="s">
        <v>1160</v>
      </c>
      <c r="K19" t="s">
        <v>635</v>
      </c>
      <c r="L19" t="s">
        <v>636</v>
      </c>
      <c r="M19" t="s">
        <v>13541</v>
      </c>
      <c r="N19" t="s">
        <v>635</v>
      </c>
      <c r="O19" t="s">
        <v>638</v>
      </c>
      <c r="P19" t="s">
        <v>22</v>
      </c>
      <c r="Q19" t="s">
        <v>639</v>
      </c>
      <c r="R19" t="s">
        <v>636</v>
      </c>
      <c r="S19" t="s">
        <v>13542</v>
      </c>
      <c r="T19" t="s">
        <v>13541</v>
      </c>
      <c r="U19" s="88" t="s">
        <v>13426</v>
      </c>
      <c r="V19">
        <v>1</v>
      </c>
    </row>
    <row r="20" spans="1:22" x14ac:dyDescent="0.25">
      <c r="A20" t="s">
        <v>164</v>
      </c>
      <c r="B20" t="s">
        <v>165</v>
      </c>
      <c r="C20">
        <v>33.333333333333336</v>
      </c>
      <c r="D20">
        <v>3</v>
      </c>
      <c r="E20" t="s">
        <v>13543</v>
      </c>
      <c r="F20">
        <v>100</v>
      </c>
      <c r="G20">
        <v>0</v>
      </c>
      <c r="H20" t="s">
        <v>661</v>
      </c>
      <c r="I20" t="s">
        <v>13544</v>
      </c>
      <c r="J20" t="s">
        <v>978</v>
      </c>
      <c r="K20" t="s">
        <v>635</v>
      </c>
      <c r="L20" t="s">
        <v>636</v>
      </c>
      <c r="M20" t="s">
        <v>13545</v>
      </c>
      <c r="N20" t="s">
        <v>635</v>
      </c>
      <c r="O20" t="s">
        <v>668</v>
      </c>
      <c r="P20" t="s">
        <v>22</v>
      </c>
      <c r="Q20" t="s">
        <v>669</v>
      </c>
      <c r="R20" t="s">
        <v>636</v>
      </c>
      <c r="S20" t="s">
        <v>13546</v>
      </c>
      <c r="T20" t="s">
        <v>13547</v>
      </c>
      <c r="U20" s="87" t="s">
        <v>29</v>
      </c>
      <c r="V20">
        <v>1</v>
      </c>
    </row>
    <row r="21" spans="1:22" x14ac:dyDescent="0.25">
      <c r="A21" t="s">
        <v>20</v>
      </c>
      <c r="B21" t="s">
        <v>21</v>
      </c>
      <c r="C21">
        <v>33.333333333333336</v>
      </c>
      <c r="D21">
        <v>3</v>
      </c>
      <c r="E21" t="s">
        <v>13548</v>
      </c>
      <c r="F21">
        <v>100</v>
      </c>
      <c r="G21">
        <v>0</v>
      </c>
      <c r="H21" t="s">
        <v>632</v>
      </c>
      <c r="I21" t="s">
        <v>13549</v>
      </c>
      <c r="J21" t="s">
        <v>1971</v>
      </c>
      <c r="K21" t="s">
        <v>635</v>
      </c>
      <c r="L21" t="s">
        <v>636</v>
      </c>
      <c r="M21" t="s">
        <v>13550</v>
      </c>
      <c r="N21" t="s">
        <v>635</v>
      </c>
      <c r="O21" t="s">
        <v>668</v>
      </c>
      <c r="P21" t="s">
        <v>22</v>
      </c>
      <c r="Q21" t="s">
        <v>669</v>
      </c>
      <c r="R21" t="s">
        <v>636</v>
      </c>
      <c r="S21" t="s">
        <v>13551</v>
      </c>
      <c r="T21" t="s">
        <v>13552</v>
      </c>
      <c r="U21" s="88" t="s">
        <v>30</v>
      </c>
      <c r="V21">
        <v>1</v>
      </c>
    </row>
    <row r="22" spans="1:22" x14ac:dyDescent="0.25">
      <c r="A22" t="s">
        <v>164</v>
      </c>
      <c r="B22" t="s">
        <v>165</v>
      </c>
      <c r="C22">
        <v>50</v>
      </c>
      <c r="D22">
        <v>6</v>
      </c>
      <c r="E22" t="s">
        <v>13553</v>
      </c>
      <c r="F22">
        <v>200</v>
      </c>
      <c r="G22">
        <v>0</v>
      </c>
      <c r="H22" t="s">
        <v>661</v>
      </c>
      <c r="I22" t="s">
        <v>13554</v>
      </c>
      <c r="J22" t="s">
        <v>697</v>
      </c>
      <c r="K22" t="s">
        <v>635</v>
      </c>
      <c r="L22" t="s">
        <v>636</v>
      </c>
      <c r="M22" t="s">
        <v>13555</v>
      </c>
      <c r="N22" t="s">
        <v>635</v>
      </c>
      <c r="O22" t="s">
        <v>638</v>
      </c>
      <c r="P22" t="s">
        <v>22</v>
      </c>
      <c r="Q22" t="s">
        <v>639</v>
      </c>
      <c r="R22" t="s">
        <v>636</v>
      </c>
      <c r="S22" t="s">
        <v>13556</v>
      </c>
      <c r="T22" t="s">
        <v>13555</v>
      </c>
      <c r="U22" s="87" t="s">
        <v>31</v>
      </c>
      <c r="V22">
        <v>6</v>
      </c>
    </row>
    <row r="23" spans="1:22" x14ac:dyDescent="0.25">
      <c r="A23" t="s">
        <v>533</v>
      </c>
      <c r="B23" t="s">
        <v>137</v>
      </c>
      <c r="C23">
        <v>71</v>
      </c>
      <c r="D23">
        <v>1</v>
      </c>
      <c r="E23" t="s">
        <v>13557</v>
      </c>
      <c r="F23">
        <v>131</v>
      </c>
      <c r="G23">
        <v>60</v>
      </c>
      <c r="H23" t="s">
        <v>647</v>
      </c>
      <c r="I23" t="s">
        <v>13558</v>
      </c>
      <c r="J23" t="s">
        <v>13559</v>
      </c>
      <c r="K23" t="s">
        <v>1058</v>
      </c>
      <c r="L23" t="s">
        <v>1344</v>
      </c>
      <c r="M23" t="s">
        <v>13560</v>
      </c>
      <c r="N23" t="s">
        <v>635</v>
      </c>
      <c r="O23" t="s">
        <v>678</v>
      </c>
      <c r="P23" t="s">
        <v>43</v>
      </c>
      <c r="Q23" t="s">
        <v>654</v>
      </c>
      <c r="R23" t="s">
        <v>636</v>
      </c>
      <c r="S23" t="s">
        <v>13561</v>
      </c>
      <c r="T23" t="s">
        <v>13560</v>
      </c>
      <c r="U23" s="88" t="s">
        <v>32</v>
      </c>
      <c r="V23">
        <v>6</v>
      </c>
    </row>
    <row r="24" spans="1:22" x14ac:dyDescent="0.25">
      <c r="A24" t="s">
        <v>619</v>
      </c>
      <c r="B24" t="s">
        <v>620</v>
      </c>
      <c r="C24">
        <v>145</v>
      </c>
      <c r="D24">
        <v>1</v>
      </c>
      <c r="E24" t="s">
        <v>13562</v>
      </c>
      <c r="F24">
        <v>145</v>
      </c>
      <c r="G24">
        <v>0</v>
      </c>
      <c r="H24" t="s">
        <v>647</v>
      </c>
      <c r="I24" t="s">
        <v>1472</v>
      </c>
      <c r="J24" t="s">
        <v>13563</v>
      </c>
      <c r="K24" t="s">
        <v>13564</v>
      </c>
      <c r="L24" t="s">
        <v>13565</v>
      </c>
      <c r="M24" t="s">
        <v>635</v>
      </c>
      <c r="N24" t="s">
        <v>635</v>
      </c>
      <c r="O24" t="s">
        <v>636</v>
      </c>
      <c r="P24" t="s">
        <v>43</v>
      </c>
      <c r="Q24" t="s">
        <v>635</v>
      </c>
      <c r="R24" t="s">
        <v>636</v>
      </c>
      <c r="S24" t="s">
        <v>635</v>
      </c>
      <c r="T24" t="s">
        <v>13566</v>
      </c>
      <c r="U24" s="87" t="s">
        <v>27</v>
      </c>
      <c r="V24">
        <v>5</v>
      </c>
    </row>
    <row r="25" spans="1:22" x14ac:dyDescent="0.25">
      <c r="A25" t="s">
        <v>37</v>
      </c>
      <c r="B25" t="s">
        <v>38</v>
      </c>
      <c r="C25">
        <v>66.666666666666671</v>
      </c>
      <c r="D25">
        <v>3</v>
      </c>
      <c r="E25" t="s">
        <v>13567</v>
      </c>
      <c r="F25">
        <v>100</v>
      </c>
      <c r="G25">
        <v>0</v>
      </c>
      <c r="H25" t="s">
        <v>661</v>
      </c>
      <c r="I25" t="s">
        <v>13568</v>
      </c>
      <c r="J25" t="s">
        <v>711</v>
      </c>
      <c r="K25" t="s">
        <v>635</v>
      </c>
      <c r="L25" t="s">
        <v>636</v>
      </c>
      <c r="M25" t="s">
        <v>13569</v>
      </c>
      <c r="N25" t="s">
        <v>635</v>
      </c>
      <c r="O25" t="s">
        <v>668</v>
      </c>
      <c r="P25" t="s">
        <v>22</v>
      </c>
      <c r="Q25" t="s">
        <v>669</v>
      </c>
      <c r="R25" t="s">
        <v>636</v>
      </c>
      <c r="S25" t="s">
        <v>13570</v>
      </c>
      <c r="T25" t="s">
        <v>13569</v>
      </c>
      <c r="U25" s="88" t="s">
        <v>28</v>
      </c>
      <c r="V25">
        <v>5</v>
      </c>
    </row>
    <row r="26" spans="1:22" x14ac:dyDescent="0.25">
      <c r="A26" t="s">
        <v>37</v>
      </c>
      <c r="B26" t="s">
        <v>38</v>
      </c>
      <c r="C26">
        <v>66.666666666666671</v>
      </c>
      <c r="D26">
        <v>6</v>
      </c>
      <c r="E26" t="s">
        <v>13571</v>
      </c>
      <c r="F26">
        <v>470.43</v>
      </c>
      <c r="G26">
        <v>0</v>
      </c>
      <c r="H26" t="s">
        <v>661</v>
      </c>
      <c r="I26" t="s">
        <v>9444</v>
      </c>
      <c r="J26" t="s">
        <v>727</v>
      </c>
      <c r="K26" t="s">
        <v>635</v>
      </c>
      <c r="L26" t="s">
        <v>636</v>
      </c>
      <c r="M26" t="s">
        <v>13572</v>
      </c>
      <c r="N26" t="s">
        <v>635</v>
      </c>
      <c r="O26" t="s">
        <v>668</v>
      </c>
      <c r="P26" t="s">
        <v>22</v>
      </c>
      <c r="Q26" t="s">
        <v>669</v>
      </c>
      <c r="R26" t="s">
        <v>636</v>
      </c>
      <c r="S26" t="s">
        <v>13573</v>
      </c>
      <c r="T26" t="s">
        <v>13574</v>
      </c>
      <c r="U26" s="87" t="s">
        <v>256</v>
      </c>
      <c r="V26">
        <v>21</v>
      </c>
    </row>
    <row r="27" spans="1:22" x14ac:dyDescent="0.25">
      <c r="A27" t="s">
        <v>37</v>
      </c>
      <c r="B27" t="s">
        <v>38</v>
      </c>
      <c r="C27">
        <v>66.666666666666671</v>
      </c>
      <c r="D27">
        <v>3</v>
      </c>
      <c r="E27" t="s">
        <v>13571</v>
      </c>
      <c r="F27">
        <v>470.43</v>
      </c>
      <c r="G27">
        <v>0</v>
      </c>
      <c r="H27" t="s">
        <v>661</v>
      </c>
      <c r="I27" t="s">
        <v>9444</v>
      </c>
      <c r="J27" t="s">
        <v>727</v>
      </c>
      <c r="K27" t="s">
        <v>635</v>
      </c>
      <c r="L27" t="s">
        <v>636</v>
      </c>
      <c r="M27" t="s">
        <v>13572</v>
      </c>
      <c r="N27" t="s">
        <v>635</v>
      </c>
      <c r="O27" t="s">
        <v>668</v>
      </c>
      <c r="P27" t="s">
        <v>22</v>
      </c>
      <c r="Q27" t="s">
        <v>669</v>
      </c>
      <c r="R27" t="s">
        <v>636</v>
      </c>
      <c r="S27" t="s">
        <v>13573</v>
      </c>
      <c r="T27" t="s">
        <v>13574</v>
      </c>
      <c r="U27" s="88" t="s">
        <v>262</v>
      </c>
      <c r="V27">
        <v>16</v>
      </c>
    </row>
    <row r="28" spans="1:22" x14ac:dyDescent="0.25">
      <c r="A28" t="s">
        <v>37</v>
      </c>
      <c r="B28" t="s">
        <v>38</v>
      </c>
      <c r="C28">
        <v>66.666666666666671</v>
      </c>
      <c r="D28">
        <v>6</v>
      </c>
      <c r="E28" t="s">
        <v>13571</v>
      </c>
      <c r="F28">
        <v>470.43</v>
      </c>
      <c r="G28">
        <v>0</v>
      </c>
      <c r="H28" t="s">
        <v>661</v>
      </c>
      <c r="I28" t="s">
        <v>9444</v>
      </c>
      <c r="J28" t="s">
        <v>727</v>
      </c>
      <c r="K28" t="s">
        <v>635</v>
      </c>
      <c r="L28" t="s">
        <v>636</v>
      </c>
      <c r="M28" t="s">
        <v>13572</v>
      </c>
      <c r="N28" t="s">
        <v>635</v>
      </c>
      <c r="O28" t="s">
        <v>668</v>
      </c>
      <c r="P28" t="s">
        <v>22</v>
      </c>
      <c r="Q28" t="s">
        <v>669</v>
      </c>
      <c r="R28" t="s">
        <v>636</v>
      </c>
      <c r="S28" t="s">
        <v>13573</v>
      </c>
      <c r="T28" t="s">
        <v>13574</v>
      </c>
      <c r="U28" s="88" t="s">
        <v>982</v>
      </c>
      <c r="V28">
        <v>5</v>
      </c>
    </row>
    <row r="29" spans="1:22" x14ac:dyDescent="0.25">
      <c r="A29" t="s">
        <v>35</v>
      </c>
      <c r="B29" t="s">
        <v>36</v>
      </c>
      <c r="C29">
        <v>66.666666666666671</v>
      </c>
      <c r="D29">
        <v>3</v>
      </c>
      <c r="E29" t="s">
        <v>13575</v>
      </c>
      <c r="F29">
        <v>139.27000000000001</v>
      </c>
      <c r="G29">
        <v>7</v>
      </c>
      <c r="H29" t="s">
        <v>647</v>
      </c>
      <c r="I29" t="s">
        <v>13576</v>
      </c>
      <c r="J29" t="s">
        <v>13577</v>
      </c>
      <c r="K29" t="s">
        <v>6822</v>
      </c>
      <c r="L29" t="s">
        <v>13578</v>
      </c>
      <c r="M29" t="s">
        <v>13579</v>
      </c>
      <c r="N29" t="s">
        <v>635</v>
      </c>
      <c r="O29" t="s">
        <v>706</v>
      </c>
      <c r="P29" t="s">
        <v>40</v>
      </c>
      <c r="Q29" t="s">
        <v>707</v>
      </c>
      <c r="R29" t="s">
        <v>636</v>
      </c>
      <c r="S29" t="s">
        <v>13580</v>
      </c>
      <c r="T29" t="s">
        <v>13579</v>
      </c>
      <c r="U29" s="87" t="s">
        <v>257</v>
      </c>
      <c r="V29">
        <v>15</v>
      </c>
    </row>
    <row r="30" spans="1:22" x14ac:dyDescent="0.25">
      <c r="A30" t="s">
        <v>37</v>
      </c>
      <c r="B30" t="s">
        <v>38</v>
      </c>
      <c r="C30">
        <v>66.666666666666671</v>
      </c>
      <c r="D30">
        <v>6</v>
      </c>
      <c r="E30" t="s">
        <v>13581</v>
      </c>
      <c r="F30">
        <v>470.43</v>
      </c>
      <c r="G30">
        <v>0</v>
      </c>
      <c r="H30" t="s">
        <v>661</v>
      </c>
      <c r="I30" t="s">
        <v>13582</v>
      </c>
      <c r="J30" t="s">
        <v>823</v>
      </c>
      <c r="K30" t="s">
        <v>635</v>
      </c>
      <c r="L30" t="s">
        <v>636</v>
      </c>
      <c r="M30" t="s">
        <v>13583</v>
      </c>
      <c r="N30" t="s">
        <v>635</v>
      </c>
      <c r="O30" t="s">
        <v>638</v>
      </c>
      <c r="P30" t="s">
        <v>22</v>
      </c>
      <c r="Q30" t="s">
        <v>639</v>
      </c>
      <c r="R30" t="s">
        <v>636</v>
      </c>
      <c r="S30" t="s">
        <v>13584</v>
      </c>
      <c r="T30" t="s">
        <v>13583</v>
      </c>
      <c r="U30" s="88" t="s">
        <v>263</v>
      </c>
      <c r="V30">
        <v>15</v>
      </c>
    </row>
    <row r="31" spans="1:22" x14ac:dyDescent="0.25">
      <c r="A31" t="s">
        <v>37</v>
      </c>
      <c r="B31" t="s">
        <v>38</v>
      </c>
      <c r="C31">
        <v>66.666666666666671</v>
      </c>
      <c r="D31">
        <v>3</v>
      </c>
      <c r="E31" t="s">
        <v>13581</v>
      </c>
      <c r="F31">
        <v>470.43</v>
      </c>
      <c r="G31">
        <v>0</v>
      </c>
      <c r="H31" t="s">
        <v>661</v>
      </c>
      <c r="I31" t="s">
        <v>13582</v>
      </c>
      <c r="J31" t="s">
        <v>823</v>
      </c>
      <c r="K31" t="s">
        <v>635</v>
      </c>
      <c r="L31" t="s">
        <v>636</v>
      </c>
      <c r="M31" t="s">
        <v>13583</v>
      </c>
      <c r="N31" t="s">
        <v>635</v>
      </c>
      <c r="O31" t="s">
        <v>638</v>
      </c>
      <c r="P31" t="s">
        <v>22</v>
      </c>
      <c r="Q31" t="s">
        <v>639</v>
      </c>
      <c r="R31" t="s">
        <v>636</v>
      </c>
      <c r="S31" t="s">
        <v>13584</v>
      </c>
      <c r="T31" t="s">
        <v>13583</v>
      </c>
      <c r="U31" s="87" t="s">
        <v>258</v>
      </c>
      <c r="V31">
        <v>13</v>
      </c>
    </row>
    <row r="32" spans="1:22" x14ac:dyDescent="0.25">
      <c r="A32" t="s">
        <v>37</v>
      </c>
      <c r="B32" t="s">
        <v>38</v>
      </c>
      <c r="C32">
        <v>66.666666666666671</v>
      </c>
      <c r="D32">
        <v>6</v>
      </c>
      <c r="E32" t="s">
        <v>13581</v>
      </c>
      <c r="F32">
        <v>470.43</v>
      </c>
      <c r="G32">
        <v>0</v>
      </c>
      <c r="H32" t="s">
        <v>661</v>
      </c>
      <c r="I32" t="s">
        <v>13582</v>
      </c>
      <c r="J32" t="s">
        <v>823</v>
      </c>
      <c r="K32" t="s">
        <v>635</v>
      </c>
      <c r="L32" t="s">
        <v>636</v>
      </c>
      <c r="M32" t="s">
        <v>13583</v>
      </c>
      <c r="N32" t="s">
        <v>635</v>
      </c>
      <c r="O32" t="s">
        <v>638</v>
      </c>
      <c r="P32" t="s">
        <v>22</v>
      </c>
      <c r="Q32" t="s">
        <v>639</v>
      </c>
      <c r="R32" t="s">
        <v>636</v>
      </c>
      <c r="S32" t="s">
        <v>13584</v>
      </c>
      <c r="T32" t="s">
        <v>13583</v>
      </c>
      <c r="U32" s="88" t="s">
        <v>264</v>
      </c>
      <c r="V32">
        <v>11</v>
      </c>
    </row>
    <row r="33" spans="1:22" x14ac:dyDescent="0.25">
      <c r="A33" t="s">
        <v>35</v>
      </c>
      <c r="B33" t="s">
        <v>36</v>
      </c>
      <c r="C33">
        <v>66.666666666666671</v>
      </c>
      <c r="D33">
        <v>3</v>
      </c>
      <c r="E33" t="s">
        <v>13585</v>
      </c>
      <c r="F33">
        <v>294.99</v>
      </c>
      <c r="G33">
        <v>0</v>
      </c>
      <c r="H33" t="s">
        <v>661</v>
      </c>
      <c r="I33" t="s">
        <v>13586</v>
      </c>
      <c r="J33" t="s">
        <v>1096</v>
      </c>
      <c r="K33" t="s">
        <v>635</v>
      </c>
      <c r="L33" t="s">
        <v>636</v>
      </c>
      <c r="M33" t="s">
        <v>13587</v>
      </c>
      <c r="N33" t="s">
        <v>635</v>
      </c>
      <c r="O33" t="s">
        <v>638</v>
      </c>
      <c r="P33" t="s">
        <v>22</v>
      </c>
      <c r="Q33" t="s">
        <v>639</v>
      </c>
      <c r="R33" t="s">
        <v>636</v>
      </c>
      <c r="S33" t="s">
        <v>13588</v>
      </c>
      <c r="T33" t="s">
        <v>13587</v>
      </c>
      <c r="U33" s="88" t="s">
        <v>982</v>
      </c>
      <c r="V33">
        <v>2</v>
      </c>
    </row>
    <row r="34" spans="1:22" x14ac:dyDescent="0.25">
      <c r="A34" t="s">
        <v>164</v>
      </c>
      <c r="B34" t="s">
        <v>165</v>
      </c>
      <c r="C34">
        <v>33.333333333333336</v>
      </c>
      <c r="D34">
        <v>3</v>
      </c>
      <c r="E34" t="s">
        <v>13585</v>
      </c>
      <c r="F34">
        <v>294.99</v>
      </c>
      <c r="G34">
        <v>0</v>
      </c>
      <c r="H34" t="s">
        <v>661</v>
      </c>
      <c r="I34" t="s">
        <v>13586</v>
      </c>
      <c r="J34" t="s">
        <v>1096</v>
      </c>
      <c r="K34" t="s">
        <v>635</v>
      </c>
      <c r="L34" t="s">
        <v>636</v>
      </c>
      <c r="M34" t="s">
        <v>13587</v>
      </c>
      <c r="N34" t="s">
        <v>635</v>
      </c>
      <c r="O34" t="s">
        <v>638</v>
      </c>
      <c r="P34" t="s">
        <v>22</v>
      </c>
      <c r="Q34" t="s">
        <v>639</v>
      </c>
      <c r="R34" t="s">
        <v>636</v>
      </c>
      <c r="S34" t="s">
        <v>13588</v>
      </c>
      <c r="T34" t="s">
        <v>13587</v>
      </c>
      <c r="U34" s="87" t="s">
        <v>619</v>
      </c>
      <c r="V34">
        <v>12</v>
      </c>
    </row>
    <row r="35" spans="1:22" x14ac:dyDescent="0.25">
      <c r="A35" t="s">
        <v>20</v>
      </c>
      <c r="B35" t="s">
        <v>21</v>
      </c>
      <c r="C35">
        <v>50</v>
      </c>
      <c r="D35">
        <v>1</v>
      </c>
      <c r="E35" t="s">
        <v>13585</v>
      </c>
      <c r="F35">
        <v>294.99</v>
      </c>
      <c r="G35">
        <v>0</v>
      </c>
      <c r="H35" t="s">
        <v>661</v>
      </c>
      <c r="I35" t="s">
        <v>13586</v>
      </c>
      <c r="J35" t="s">
        <v>1096</v>
      </c>
      <c r="K35" t="s">
        <v>635</v>
      </c>
      <c r="L35" t="s">
        <v>636</v>
      </c>
      <c r="M35" t="s">
        <v>13587</v>
      </c>
      <c r="N35" t="s">
        <v>635</v>
      </c>
      <c r="O35" t="s">
        <v>638</v>
      </c>
      <c r="P35" t="s">
        <v>22</v>
      </c>
      <c r="Q35" t="s">
        <v>639</v>
      </c>
      <c r="R35" t="s">
        <v>636</v>
      </c>
      <c r="S35" t="s">
        <v>13588</v>
      </c>
      <c r="T35" t="s">
        <v>13587</v>
      </c>
      <c r="U35" s="88" t="s">
        <v>620</v>
      </c>
      <c r="V35">
        <v>10</v>
      </c>
    </row>
    <row r="36" spans="1:22" x14ac:dyDescent="0.25">
      <c r="A36" t="s">
        <v>23</v>
      </c>
      <c r="B36" t="s">
        <v>24</v>
      </c>
      <c r="C36">
        <v>50</v>
      </c>
      <c r="D36">
        <v>1</v>
      </c>
      <c r="E36" t="s">
        <v>13585</v>
      </c>
      <c r="F36">
        <v>294.99</v>
      </c>
      <c r="G36">
        <v>0</v>
      </c>
      <c r="H36" t="s">
        <v>661</v>
      </c>
      <c r="I36" t="s">
        <v>13586</v>
      </c>
      <c r="J36" t="s">
        <v>1096</v>
      </c>
      <c r="K36" t="s">
        <v>635</v>
      </c>
      <c r="L36" t="s">
        <v>636</v>
      </c>
      <c r="M36" t="s">
        <v>13587</v>
      </c>
      <c r="N36" t="s">
        <v>635</v>
      </c>
      <c r="O36" t="s">
        <v>638</v>
      </c>
      <c r="P36" t="s">
        <v>22</v>
      </c>
      <c r="Q36" t="s">
        <v>639</v>
      </c>
      <c r="R36" t="s">
        <v>636</v>
      </c>
      <c r="S36" t="s">
        <v>13588</v>
      </c>
      <c r="T36" t="s">
        <v>13587</v>
      </c>
      <c r="U36" s="88" t="s">
        <v>982</v>
      </c>
      <c r="V36">
        <v>2</v>
      </c>
    </row>
    <row r="37" spans="1:22" x14ac:dyDescent="0.25">
      <c r="A37" t="s">
        <v>25</v>
      </c>
      <c r="B37" t="s">
        <v>26</v>
      </c>
      <c r="C37">
        <v>50</v>
      </c>
      <c r="D37">
        <v>1</v>
      </c>
      <c r="E37" t="s">
        <v>13585</v>
      </c>
      <c r="F37">
        <v>294.99</v>
      </c>
      <c r="G37">
        <v>0</v>
      </c>
      <c r="H37" t="s">
        <v>661</v>
      </c>
      <c r="I37" t="s">
        <v>13586</v>
      </c>
      <c r="J37" t="s">
        <v>1096</v>
      </c>
      <c r="K37" t="s">
        <v>635</v>
      </c>
      <c r="L37" t="s">
        <v>636</v>
      </c>
      <c r="M37" t="s">
        <v>13587</v>
      </c>
      <c r="N37" t="s">
        <v>635</v>
      </c>
      <c r="O37" t="s">
        <v>638</v>
      </c>
      <c r="P37" t="s">
        <v>22</v>
      </c>
      <c r="Q37" t="s">
        <v>639</v>
      </c>
      <c r="R37" t="s">
        <v>636</v>
      </c>
      <c r="S37" t="s">
        <v>13588</v>
      </c>
      <c r="T37" t="s">
        <v>13587</v>
      </c>
      <c r="U37" s="87" t="s">
        <v>25</v>
      </c>
      <c r="V37">
        <v>69</v>
      </c>
    </row>
    <row r="38" spans="1:22" x14ac:dyDescent="0.25">
      <c r="A38" t="s">
        <v>39</v>
      </c>
      <c r="B38" t="s">
        <v>1715</v>
      </c>
      <c r="C38">
        <v>60</v>
      </c>
      <c r="D38">
        <v>1</v>
      </c>
      <c r="E38" t="s">
        <v>13589</v>
      </c>
      <c r="F38">
        <v>60</v>
      </c>
      <c r="G38">
        <v>0</v>
      </c>
      <c r="H38" t="s">
        <v>647</v>
      </c>
      <c r="I38" t="s">
        <v>13590</v>
      </c>
      <c r="J38" t="s">
        <v>13591</v>
      </c>
      <c r="K38" t="s">
        <v>7172</v>
      </c>
      <c r="L38" t="s">
        <v>13592</v>
      </c>
      <c r="M38" t="s">
        <v>13593</v>
      </c>
      <c r="N38" t="s">
        <v>635</v>
      </c>
      <c r="O38" t="s">
        <v>706</v>
      </c>
      <c r="P38" t="s">
        <v>40</v>
      </c>
      <c r="Q38" t="s">
        <v>707</v>
      </c>
      <c r="R38" t="s">
        <v>636</v>
      </c>
      <c r="S38" t="s">
        <v>13594</v>
      </c>
      <c r="T38" t="s">
        <v>13593</v>
      </c>
      <c r="U38" s="88" t="s">
        <v>26</v>
      </c>
      <c r="V38">
        <v>69</v>
      </c>
    </row>
    <row r="39" spans="1:22" x14ac:dyDescent="0.25">
      <c r="A39" t="s">
        <v>35</v>
      </c>
      <c r="B39" t="s">
        <v>36</v>
      </c>
      <c r="C39">
        <v>66.666666666666671</v>
      </c>
      <c r="D39">
        <v>3</v>
      </c>
      <c r="E39" t="s">
        <v>13595</v>
      </c>
      <c r="F39">
        <v>100</v>
      </c>
      <c r="G39">
        <v>0</v>
      </c>
      <c r="H39" t="s">
        <v>661</v>
      </c>
      <c r="I39" t="s">
        <v>8144</v>
      </c>
      <c r="J39" t="s">
        <v>716</v>
      </c>
      <c r="K39" t="s">
        <v>635</v>
      </c>
      <c r="L39" t="s">
        <v>636</v>
      </c>
      <c r="M39" t="s">
        <v>13596</v>
      </c>
      <c r="N39" t="s">
        <v>635</v>
      </c>
      <c r="O39" t="s">
        <v>638</v>
      </c>
      <c r="P39" t="s">
        <v>22</v>
      </c>
      <c r="Q39" t="s">
        <v>639</v>
      </c>
      <c r="R39" t="s">
        <v>636</v>
      </c>
      <c r="S39" t="s">
        <v>13597</v>
      </c>
      <c r="T39" t="s">
        <v>13596</v>
      </c>
      <c r="U39" s="87" t="s">
        <v>23</v>
      </c>
      <c r="V39">
        <v>52</v>
      </c>
    </row>
    <row r="40" spans="1:22" x14ac:dyDescent="0.25">
      <c r="A40" t="s">
        <v>164</v>
      </c>
      <c r="B40" t="s">
        <v>165</v>
      </c>
      <c r="C40">
        <v>33.333333333333336</v>
      </c>
      <c r="D40">
        <v>3</v>
      </c>
      <c r="E40" t="s">
        <v>13598</v>
      </c>
      <c r="F40">
        <v>135</v>
      </c>
      <c r="G40">
        <v>35</v>
      </c>
      <c r="H40" t="s">
        <v>661</v>
      </c>
      <c r="I40" t="s">
        <v>13599</v>
      </c>
      <c r="J40" t="s">
        <v>2074</v>
      </c>
      <c r="K40" t="s">
        <v>635</v>
      </c>
      <c r="L40" t="s">
        <v>636</v>
      </c>
      <c r="M40" t="s">
        <v>13600</v>
      </c>
      <c r="N40" t="s">
        <v>635</v>
      </c>
      <c r="O40" t="s">
        <v>668</v>
      </c>
      <c r="P40" t="s">
        <v>22</v>
      </c>
      <c r="Q40" t="s">
        <v>669</v>
      </c>
      <c r="R40" t="s">
        <v>636</v>
      </c>
      <c r="S40" t="s">
        <v>13601</v>
      </c>
      <c r="T40" t="s">
        <v>13600</v>
      </c>
      <c r="U40" s="88" t="s">
        <v>24</v>
      </c>
      <c r="V40">
        <v>50</v>
      </c>
    </row>
    <row r="41" spans="1:22" x14ac:dyDescent="0.25">
      <c r="A41" t="s">
        <v>164</v>
      </c>
      <c r="B41" t="s">
        <v>165</v>
      </c>
      <c r="C41">
        <v>33.333333333333336</v>
      </c>
      <c r="D41">
        <v>3</v>
      </c>
      <c r="E41" t="s">
        <v>13602</v>
      </c>
      <c r="F41">
        <v>136.52000000000001</v>
      </c>
      <c r="G41">
        <v>0</v>
      </c>
      <c r="H41" t="s">
        <v>647</v>
      </c>
      <c r="I41" t="s">
        <v>13603</v>
      </c>
      <c r="J41" t="s">
        <v>13604</v>
      </c>
      <c r="K41" t="s">
        <v>13605</v>
      </c>
      <c r="L41" t="s">
        <v>13606</v>
      </c>
      <c r="M41" t="s">
        <v>13607</v>
      </c>
      <c r="N41" t="s">
        <v>635</v>
      </c>
      <c r="O41" t="s">
        <v>706</v>
      </c>
      <c r="P41" t="s">
        <v>40</v>
      </c>
      <c r="Q41" t="s">
        <v>707</v>
      </c>
      <c r="R41" t="s">
        <v>636</v>
      </c>
      <c r="S41" t="s">
        <v>13608</v>
      </c>
      <c r="T41" t="s">
        <v>13607</v>
      </c>
      <c r="U41" s="88" t="s">
        <v>1108</v>
      </c>
      <c r="V41">
        <v>2</v>
      </c>
    </row>
    <row r="42" spans="1:22" x14ac:dyDescent="0.25">
      <c r="A42" t="s">
        <v>256</v>
      </c>
      <c r="B42" t="s">
        <v>982</v>
      </c>
      <c r="C42">
        <v>62.17</v>
      </c>
      <c r="D42">
        <v>1</v>
      </c>
      <c r="E42" t="s">
        <v>13602</v>
      </c>
      <c r="F42">
        <v>136.52000000000001</v>
      </c>
      <c r="G42">
        <v>0</v>
      </c>
      <c r="H42" t="s">
        <v>647</v>
      </c>
      <c r="I42" t="s">
        <v>13603</v>
      </c>
      <c r="J42" t="s">
        <v>13604</v>
      </c>
      <c r="K42" t="s">
        <v>13605</v>
      </c>
      <c r="L42" t="s">
        <v>13606</v>
      </c>
      <c r="M42" t="s">
        <v>13607</v>
      </c>
      <c r="N42" t="s">
        <v>635</v>
      </c>
      <c r="O42" t="s">
        <v>706</v>
      </c>
      <c r="P42" t="s">
        <v>40</v>
      </c>
      <c r="Q42" t="s">
        <v>707</v>
      </c>
      <c r="R42" t="s">
        <v>636</v>
      </c>
      <c r="S42" t="s">
        <v>13608</v>
      </c>
      <c r="T42" t="s">
        <v>13607</v>
      </c>
      <c r="U42" s="87" t="s">
        <v>20</v>
      </c>
      <c r="V42">
        <v>54</v>
      </c>
    </row>
    <row r="43" spans="1:22" x14ac:dyDescent="0.25">
      <c r="A43" t="s">
        <v>37</v>
      </c>
      <c r="B43" t="s">
        <v>38</v>
      </c>
      <c r="C43">
        <v>66.666666666666671</v>
      </c>
      <c r="D43">
        <v>3</v>
      </c>
      <c r="E43" t="s">
        <v>13609</v>
      </c>
      <c r="F43">
        <v>100</v>
      </c>
      <c r="G43">
        <v>0</v>
      </c>
      <c r="H43" t="s">
        <v>661</v>
      </c>
      <c r="I43" t="s">
        <v>13610</v>
      </c>
      <c r="J43" t="s">
        <v>1837</v>
      </c>
      <c r="K43" t="s">
        <v>635</v>
      </c>
      <c r="L43" t="s">
        <v>636</v>
      </c>
      <c r="M43" t="s">
        <v>13611</v>
      </c>
      <c r="N43" t="s">
        <v>635</v>
      </c>
      <c r="O43" t="s">
        <v>638</v>
      </c>
      <c r="P43" t="s">
        <v>22</v>
      </c>
      <c r="Q43" t="s">
        <v>639</v>
      </c>
      <c r="R43" t="s">
        <v>636</v>
      </c>
      <c r="S43" t="s">
        <v>13612</v>
      </c>
      <c r="T43" t="s">
        <v>13613</v>
      </c>
      <c r="U43" s="88" t="s">
        <v>21</v>
      </c>
      <c r="V43">
        <v>53</v>
      </c>
    </row>
    <row r="44" spans="1:22" x14ac:dyDescent="0.25">
      <c r="A44" t="s">
        <v>39</v>
      </c>
      <c r="B44" t="s">
        <v>1715</v>
      </c>
      <c r="C44">
        <v>60</v>
      </c>
      <c r="D44">
        <v>1</v>
      </c>
      <c r="E44" t="s">
        <v>13614</v>
      </c>
      <c r="F44">
        <v>67</v>
      </c>
      <c r="G44">
        <v>7</v>
      </c>
      <c r="H44" t="s">
        <v>647</v>
      </c>
      <c r="I44" t="s">
        <v>13615</v>
      </c>
      <c r="J44" t="s">
        <v>13616</v>
      </c>
      <c r="K44" t="s">
        <v>13617</v>
      </c>
      <c r="L44" t="s">
        <v>13618</v>
      </c>
      <c r="M44" t="s">
        <v>13619</v>
      </c>
      <c r="N44" t="s">
        <v>635</v>
      </c>
      <c r="O44" t="s">
        <v>706</v>
      </c>
      <c r="P44" t="s">
        <v>40</v>
      </c>
      <c r="Q44" t="s">
        <v>707</v>
      </c>
      <c r="R44" t="s">
        <v>636</v>
      </c>
      <c r="S44" t="s">
        <v>13620</v>
      </c>
      <c r="T44" t="s">
        <v>13619</v>
      </c>
      <c r="U44" s="88" t="s">
        <v>1108</v>
      </c>
      <c r="V44">
        <v>1</v>
      </c>
    </row>
    <row r="45" spans="1:22" x14ac:dyDescent="0.25">
      <c r="A45" t="s">
        <v>39</v>
      </c>
      <c r="B45" t="s">
        <v>1715</v>
      </c>
      <c r="C45">
        <v>58.95</v>
      </c>
      <c r="D45">
        <v>1</v>
      </c>
      <c r="E45" t="s">
        <v>13621</v>
      </c>
      <c r="F45">
        <v>339.44</v>
      </c>
      <c r="G45">
        <v>29.5</v>
      </c>
      <c r="H45" t="s">
        <v>647</v>
      </c>
      <c r="I45" t="s">
        <v>13622</v>
      </c>
      <c r="J45" t="s">
        <v>13623</v>
      </c>
      <c r="K45" t="s">
        <v>13624</v>
      </c>
      <c r="L45" t="s">
        <v>13625</v>
      </c>
      <c r="M45" t="s">
        <v>13619</v>
      </c>
      <c r="N45" t="s">
        <v>635</v>
      </c>
      <c r="O45" t="s">
        <v>706</v>
      </c>
      <c r="P45" t="s">
        <v>40</v>
      </c>
      <c r="Q45" t="s">
        <v>707</v>
      </c>
      <c r="R45" t="s">
        <v>636</v>
      </c>
      <c r="S45" t="s">
        <v>13626</v>
      </c>
      <c r="T45" t="s">
        <v>13619</v>
      </c>
      <c r="U45" s="87" t="s">
        <v>210</v>
      </c>
      <c r="V45">
        <v>5</v>
      </c>
    </row>
    <row r="46" spans="1:22" x14ac:dyDescent="0.25">
      <c r="A46" t="s">
        <v>619</v>
      </c>
      <c r="B46" t="s">
        <v>620</v>
      </c>
      <c r="C46">
        <v>139</v>
      </c>
      <c r="D46">
        <v>1</v>
      </c>
      <c r="E46" t="s">
        <v>13621</v>
      </c>
      <c r="F46">
        <v>339.44</v>
      </c>
      <c r="G46">
        <v>29.5</v>
      </c>
      <c r="H46" t="s">
        <v>647</v>
      </c>
      <c r="I46" t="s">
        <v>13622</v>
      </c>
      <c r="J46" t="s">
        <v>13623</v>
      </c>
      <c r="K46" t="s">
        <v>13624</v>
      </c>
      <c r="L46" t="s">
        <v>13625</v>
      </c>
      <c r="M46" t="s">
        <v>13619</v>
      </c>
      <c r="N46" t="s">
        <v>635</v>
      </c>
      <c r="O46" t="s">
        <v>706</v>
      </c>
      <c r="P46" t="s">
        <v>40</v>
      </c>
      <c r="Q46" t="s">
        <v>707</v>
      </c>
      <c r="R46" t="s">
        <v>636</v>
      </c>
      <c r="S46" t="s">
        <v>13626</v>
      </c>
      <c r="T46" t="s">
        <v>13619</v>
      </c>
      <c r="U46" s="88" t="s">
        <v>12948</v>
      </c>
      <c r="V46">
        <v>5</v>
      </c>
    </row>
    <row r="47" spans="1:22" x14ac:dyDescent="0.25">
      <c r="A47" t="s">
        <v>258</v>
      </c>
      <c r="B47" t="s">
        <v>264</v>
      </c>
      <c r="C47">
        <v>139</v>
      </c>
      <c r="D47">
        <v>1</v>
      </c>
      <c r="E47" t="s">
        <v>13621</v>
      </c>
      <c r="F47">
        <v>339.44</v>
      </c>
      <c r="G47">
        <v>29.5</v>
      </c>
      <c r="H47" t="s">
        <v>647</v>
      </c>
      <c r="I47" t="s">
        <v>13622</v>
      </c>
      <c r="J47" t="s">
        <v>13623</v>
      </c>
      <c r="K47" t="s">
        <v>13624</v>
      </c>
      <c r="L47" t="s">
        <v>13625</v>
      </c>
      <c r="M47" t="s">
        <v>13619</v>
      </c>
      <c r="N47" t="s">
        <v>635</v>
      </c>
      <c r="O47" t="s">
        <v>706</v>
      </c>
      <c r="P47" t="s">
        <v>40</v>
      </c>
      <c r="Q47" t="s">
        <v>707</v>
      </c>
      <c r="R47" t="s">
        <v>636</v>
      </c>
      <c r="S47" t="s">
        <v>13626</v>
      </c>
      <c r="T47" t="s">
        <v>13619</v>
      </c>
      <c r="U47" s="87" t="s">
        <v>533</v>
      </c>
      <c r="V47">
        <v>5</v>
      </c>
    </row>
    <row r="48" spans="1:22" x14ac:dyDescent="0.25">
      <c r="A48" t="s">
        <v>257</v>
      </c>
      <c r="B48" t="s">
        <v>263</v>
      </c>
      <c r="C48">
        <v>139</v>
      </c>
      <c r="D48">
        <v>1</v>
      </c>
      <c r="E48" t="s">
        <v>13621</v>
      </c>
      <c r="F48">
        <v>339.44</v>
      </c>
      <c r="G48">
        <v>29.5</v>
      </c>
      <c r="H48" t="s">
        <v>647</v>
      </c>
      <c r="I48" t="s">
        <v>13622</v>
      </c>
      <c r="J48" t="s">
        <v>13623</v>
      </c>
      <c r="K48" t="s">
        <v>13624</v>
      </c>
      <c r="L48" t="s">
        <v>13625</v>
      </c>
      <c r="M48" t="s">
        <v>13619</v>
      </c>
      <c r="N48" t="s">
        <v>635</v>
      </c>
      <c r="O48" t="s">
        <v>706</v>
      </c>
      <c r="P48" t="s">
        <v>40</v>
      </c>
      <c r="Q48" t="s">
        <v>707</v>
      </c>
      <c r="R48" t="s">
        <v>636</v>
      </c>
      <c r="S48" t="s">
        <v>13626</v>
      </c>
      <c r="T48" t="s">
        <v>13619</v>
      </c>
      <c r="U48" s="88" t="s">
        <v>137</v>
      </c>
      <c r="V48">
        <v>5</v>
      </c>
    </row>
    <row r="49" spans="1:22" x14ac:dyDescent="0.25">
      <c r="A49" t="s">
        <v>256</v>
      </c>
      <c r="B49" t="s">
        <v>262</v>
      </c>
      <c r="C49">
        <v>139</v>
      </c>
      <c r="D49">
        <v>1</v>
      </c>
      <c r="E49" t="s">
        <v>13621</v>
      </c>
      <c r="F49">
        <v>339.44</v>
      </c>
      <c r="G49">
        <v>29.5</v>
      </c>
      <c r="H49" t="s">
        <v>647</v>
      </c>
      <c r="I49" t="s">
        <v>13622</v>
      </c>
      <c r="J49" t="s">
        <v>13623</v>
      </c>
      <c r="K49" t="s">
        <v>13624</v>
      </c>
      <c r="L49" t="s">
        <v>13625</v>
      </c>
      <c r="M49" t="s">
        <v>13619</v>
      </c>
      <c r="N49" t="s">
        <v>635</v>
      </c>
      <c r="O49" t="s">
        <v>706</v>
      </c>
      <c r="P49" t="s">
        <v>40</v>
      </c>
      <c r="Q49" t="s">
        <v>707</v>
      </c>
      <c r="R49" t="s">
        <v>636</v>
      </c>
      <c r="S49" t="s">
        <v>13626</v>
      </c>
      <c r="T49" t="s">
        <v>13619</v>
      </c>
      <c r="U49" s="87" t="s">
        <v>1984</v>
      </c>
      <c r="V49">
        <v>931</v>
      </c>
    </row>
    <row r="50" spans="1:22" x14ac:dyDescent="0.25">
      <c r="A50" t="s">
        <v>164</v>
      </c>
      <c r="B50" t="s">
        <v>165</v>
      </c>
      <c r="C50">
        <v>33.333333333333336</v>
      </c>
      <c r="D50">
        <v>3</v>
      </c>
      <c r="E50" t="s">
        <v>13627</v>
      </c>
      <c r="F50">
        <v>100</v>
      </c>
      <c r="G50">
        <v>0</v>
      </c>
      <c r="H50" t="s">
        <v>661</v>
      </c>
      <c r="I50" t="s">
        <v>13628</v>
      </c>
      <c r="J50" t="s">
        <v>1349</v>
      </c>
      <c r="K50" t="s">
        <v>635</v>
      </c>
      <c r="L50" t="s">
        <v>636</v>
      </c>
      <c r="M50" t="s">
        <v>13629</v>
      </c>
      <c r="N50" t="s">
        <v>635</v>
      </c>
      <c r="O50" t="s">
        <v>638</v>
      </c>
      <c r="P50" t="s">
        <v>22</v>
      </c>
      <c r="Q50" t="s">
        <v>639</v>
      </c>
      <c r="R50" t="s">
        <v>636</v>
      </c>
      <c r="S50" t="s">
        <v>13630</v>
      </c>
      <c r="T50" t="s">
        <v>13629</v>
      </c>
    </row>
    <row r="51" spans="1:22" x14ac:dyDescent="0.25">
      <c r="A51" t="s">
        <v>37</v>
      </c>
      <c r="B51" t="s">
        <v>38</v>
      </c>
      <c r="C51">
        <v>66.666666666666671</v>
      </c>
      <c r="D51">
        <v>3</v>
      </c>
      <c r="E51" t="s">
        <v>13631</v>
      </c>
      <c r="F51">
        <v>100</v>
      </c>
      <c r="G51">
        <v>0</v>
      </c>
      <c r="H51" t="s">
        <v>661</v>
      </c>
      <c r="I51" t="s">
        <v>1453</v>
      </c>
      <c r="J51" t="s">
        <v>1314</v>
      </c>
      <c r="K51" t="s">
        <v>635</v>
      </c>
      <c r="L51" t="s">
        <v>636</v>
      </c>
      <c r="M51" t="s">
        <v>13632</v>
      </c>
      <c r="N51" t="s">
        <v>635</v>
      </c>
      <c r="O51" t="s">
        <v>638</v>
      </c>
      <c r="P51" t="s">
        <v>22</v>
      </c>
      <c r="Q51" t="s">
        <v>639</v>
      </c>
      <c r="R51" t="s">
        <v>636</v>
      </c>
      <c r="S51" t="s">
        <v>13633</v>
      </c>
      <c r="T51" t="s">
        <v>13632</v>
      </c>
    </row>
    <row r="52" spans="1:22" x14ac:dyDescent="0.25">
      <c r="A52" t="s">
        <v>20</v>
      </c>
      <c r="B52" t="s">
        <v>21</v>
      </c>
      <c r="C52">
        <v>50</v>
      </c>
      <c r="D52">
        <v>1</v>
      </c>
      <c r="E52" t="s">
        <v>13634</v>
      </c>
      <c r="F52">
        <v>99.99</v>
      </c>
      <c r="G52">
        <v>0</v>
      </c>
      <c r="H52" t="s">
        <v>661</v>
      </c>
      <c r="I52" t="s">
        <v>13635</v>
      </c>
      <c r="J52" t="s">
        <v>2074</v>
      </c>
      <c r="K52" t="s">
        <v>635</v>
      </c>
      <c r="L52" t="s">
        <v>636</v>
      </c>
      <c r="M52" t="s">
        <v>13636</v>
      </c>
      <c r="N52" t="s">
        <v>635</v>
      </c>
      <c r="O52" t="s">
        <v>638</v>
      </c>
      <c r="P52" t="s">
        <v>22</v>
      </c>
      <c r="Q52" t="s">
        <v>639</v>
      </c>
      <c r="R52" t="s">
        <v>636</v>
      </c>
      <c r="S52" t="s">
        <v>13637</v>
      </c>
      <c r="T52" t="s">
        <v>13636</v>
      </c>
    </row>
    <row r="53" spans="1:22" x14ac:dyDescent="0.25">
      <c r="A53" t="s">
        <v>23</v>
      </c>
      <c r="B53" t="s">
        <v>24</v>
      </c>
      <c r="C53">
        <v>50</v>
      </c>
      <c r="D53">
        <v>1</v>
      </c>
      <c r="E53" t="s">
        <v>13634</v>
      </c>
      <c r="F53">
        <v>99.99</v>
      </c>
      <c r="G53">
        <v>0</v>
      </c>
      <c r="H53" t="s">
        <v>661</v>
      </c>
      <c r="I53" t="s">
        <v>13635</v>
      </c>
      <c r="J53" t="s">
        <v>2074</v>
      </c>
      <c r="K53" t="s">
        <v>635</v>
      </c>
      <c r="L53" t="s">
        <v>636</v>
      </c>
      <c r="M53" t="s">
        <v>13636</v>
      </c>
      <c r="N53" t="s">
        <v>635</v>
      </c>
      <c r="O53" t="s">
        <v>638</v>
      </c>
      <c r="P53" t="s">
        <v>22</v>
      </c>
      <c r="Q53" t="s">
        <v>639</v>
      </c>
      <c r="R53" t="s">
        <v>636</v>
      </c>
      <c r="S53" t="s">
        <v>13637</v>
      </c>
      <c r="T53" t="s">
        <v>13636</v>
      </c>
    </row>
    <row r="54" spans="1:22" x14ac:dyDescent="0.25">
      <c r="A54" t="s">
        <v>25</v>
      </c>
      <c r="B54" t="s">
        <v>26</v>
      </c>
      <c r="C54">
        <v>50</v>
      </c>
      <c r="D54">
        <v>1</v>
      </c>
      <c r="E54" t="s">
        <v>13634</v>
      </c>
      <c r="F54">
        <v>99.99</v>
      </c>
      <c r="G54">
        <v>0</v>
      </c>
      <c r="H54" t="s">
        <v>661</v>
      </c>
      <c r="I54" t="s">
        <v>13635</v>
      </c>
      <c r="J54" t="s">
        <v>2074</v>
      </c>
      <c r="K54" t="s">
        <v>635</v>
      </c>
      <c r="L54" t="s">
        <v>636</v>
      </c>
      <c r="M54" t="s">
        <v>13636</v>
      </c>
      <c r="N54" t="s">
        <v>635</v>
      </c>
      <c r="O54" t="s">
        <v>638</v>
      </c>
      <c r="P54" t="s">
        <v>22</v>
      </c>
      <c r="Q54" t="s">
        <v>639</v>
      </c>
      <c r="R54" t="s">
        <v>636</v>
      </c>
      <c r="S54" t="s">
        <v>13637</v>
      </c>
      <c r="T54" t="s">
        <v>13636</v>
      </c>
    </row>
    <row r="55" spans="1:22" x14ac:dyDescent="0.25">
      <c r="A55" t="s">
        <v>39</v>
      </c>
      <c r="B55" t="s">
        <v>44</v>
      </c>
      <c r="C55">
        <v>77.5</v>
      </c>
      <c r="D55">
        <v>2</v>
      </c>
      <c r="E55" t="s">
        <v>13638</v>
      </c>
      <c r="F55">
        <v>155</v>
      </c>
      <c r="G55">
        <v>0</v>
      </c>
      <c r="H55" t="s">
        <v>647</v>
      </c>
      <c r="I55" t="s">
        <v>2781</v>
      </c>
      <c r="J55" t="s">
        <v>13639</v>
      </c>
      <c r="K55" t="s">
        <v>5803</v>
      </c>
      <c r="L55" t="s">
        <v>1017</v>
      </c>
      <c r="M55" t="s">
        <v>13640</v>
      </c>
      <c r="N55" t="s">
        <v>635</v>
      </c>
      <c r="O55" t="s">
        <v>678</v>
      </c>
      <c r="P55" t="s">
        <v>43</v>
      </c>
      <c r="Q55" t="s">
        <v>654</v>
      </c>
      <c r="R55" t="s">
        <v>636</v>
      </c>
      <c r="S55" t="s">
        <v>13641</v>
      </c>
      <c r="T55" t="s">
        <v>13640</v>
      </c>
    </row>
    <row r="56" spans="1:22" x14ac:dyDescent="0.25">
      <c r="A56" t="s">
        <v>20</v>
      </c>
      <c r="B56" t="s">
        <v>21</v>
      </c>
      <c r="C56">
        <v>50</v>
      </c>
      <c r="D56">
        <v>1</v>
      </c>
      <c r="E56" t="s">
        <v>13642</v>
      </c>
      <c r="F56">
        <v>99.99</v>
      </c>
      <c r="G56">
        <v>0</v>
      </c>
      <c r="H56" t="s">
        <v>661</v>
      </c>
      <c r="I56" t="s">
        <v>13643</v>
      </c>
      <c r="J56" t="s">
        <v>757</v>
      </c>
      <c r="K56" t="s">
        <v>635</v>
      </c>
      <c r="L56" t="s">
        <v>636</v>
      </c>
      <c r="M56" t="s">
        <v>13644</v>
      </c>
      <c r="N56" t="s">
        <v>635</v>
      </c>
      <c r="O56" t="s">
        <v>638</v>
      </c>
      <c r="P56" t="s">
        <v>22</v>
      </c>
      <c r="Q56" t="s">
        <v>639</v>
      </c>
      <c r="R56" t="s">
        <v>636</v>
      </c>
      <c r="S56" t="s">
        <v>13645</v>
      </c>
      <c r="T56" t="s">
        <v>13644</v>
      </c>
    </row>
    <row r="57" spans="1:22" x14ac:dyDescent="0.25">
      <c r="A57" t="s">
        <v>23</v>
      </c>
      <c r="B57" t="s">
        <v>24</v>
      </c>
      <c r="C57">
        <v>50</v>
      </c>
      <c r="D57">
        <v>1</v>
      </c>
      <c r="E57" t="s">
        <v>13642</v>
      </c>
      <c r="F57">
        <v>99.99</v>
      </c>
      <c r="G57">
        <v>0</v>
      </c>
      <c r="H57" t="s">
        <v>661</v>
      </c>
      <c r="I57" t="s">
        <v>13643</v>
      </c>
      <c r="J57" t="s">
        <v>757</v>
      </c>
      <c r="K57" t="s">
        <v>635</v>
      </c>
      <c r="L57" t="s">
        <v>636</v>
      </c>
      <c r="M57" t="s">
        <v>13644</v>
      </c>
      <c r="N57" t="s">
        <v>635</v>
      </c>
      <c r="O57" t="s">
        <v>638</v>
      </c>
      <c r="P57" t="s">
        <v>22</v>
      </c>
      <c r="Q57" t="s">
        <v>639</v>
      </c>
      <c r="R57" t="s">
        <v>636</v>
      </c>
      <c r="S57" t="s">
        <v>13645</v>
      </c>
      <c r="T57" t="s">
        <v>13644</v>
      </c>
    </row>
    <row r="58" spans="1:22" x14ac:dyDescent="0.25">
      <c r="A58" t="s">
        <v>25</v>
      </c>
      <c r="B58" t="s">
        <v>26</v>
      </c>
      <c r="C58">
        <v>50</v>
      </c>
      <c r="D58">
        <v>1</v>
      </c>
      <c r="E58" t="s">
        <v>13642</v>
      </c>
      <c r="F58">
        <v>99.99</v>
      </c>
      <c r="G58">
        <v>0</v>
      </c>
      <c r="H58" t="s">
        <v>661</v>
      </c>
      <c r="I58" t="s">
        <v>13643</v>
      </c>
      <c r="J58" t="s">
        <v>757</v>
      </c>
      <c r="K58" t="s">
        <v>635</v>
      </c>
      <c r="L58" t="s">
        <v>636</v>
      </c>
      <c r="M58" t="s">
        <v>13644</v>
      </c>
      <c r="N58" t="s">
        <v>635</v>
      </c>
      <c r="O58" t="s">
        <v>638</v>
      </c>
      <c r="P58" t="s">
        <v>22</v>
      </c>
      <c r="Q58" t="s">
        <v>639</v>
      </c>
      <c r="R58" t="s">
        <v>636</v>
      </c>
      <c r="S58" t="s">
        <v>13645</v>
      </c>
      <c r="T58" t="s">
        <v>13644</v>
      </c>
    </row>
    <row r="59" spans="1:22" x14ac:dyDescent="0.25">
      <c r="A59" t="s">
        <v>37</v>
      </c>
      <c r="B59" t="s">
        <v>38</v>
      </c>
      <c r="C59">
        <v>66.666666666666671</v>
      </c>
      <c r="D59">
        <v>3</v>
      </c>
      <c r="E59" t="s">
        <v>13646</v>
      </c>
      <c r="F59">
        <v>135</v>
      </c>
      <c r="G59">
        <v>35</v>
      </c>
      <c r="H59" t="s">
        <v>661</v>
      </c>
      <c r="I59" t="s">
        <v>7830</v>
      </c>
      <c r="J59" t="s">
        <v>2074</v>
      </c>
      <c r="K59" t="s">
        <v>635</v>
      </c>
      <c r="L59" t="s">
        <v>636</v>
      </c>
      <c r="M59" t="s">
        <v>13647</v>
      </c>
      <c r="N59" t="s">
        <v>635</v>
      </c>
      <c r="O59" t="s">
        <v>638</v>
      </c>
      <c r="P59" t="s">
        <v>22</v>
      </c>
      <c r="Q59" t="s">
        <v>639</v>
      </c>
      <c r="R59" t="s">
        <v>636</v>
      </c>
      <c r="S59" t="s">
        <v>13648</v>
      </c>
      <c r="T59" t="s">
        <v>13647</v>
      </c>
    </row>
    <row r="60" spans="1:22" x14ac:dyDescent="0.25">
      <c r="A60" t="s">
        <v>39</v>
      </c>
      <c r="B60" t="s">
        <v>44</v>
      </c>
      <c r="C60">
        <v>75</v>
      </c>
      <c r="D60">
        <v>3</v>
      </c>
      <c r="E60" t="s">
        <v>13649</v>
      </c>
      <c r="F60">
        <v>217</v>
      </c>
      <c r="G60">
        <v>0</v>
      </c>
      <c r="H60" t="s">
        <v>647</v>
      </c>
      <c r="I60" t="s">
        <v>2348</v>
      </c>
      <c r="J60" t="s">
        <v>13650</v>
      </c>
      <c r="K60" t="s">
        <v>6822</v>
      </c>
      <c r="L60" t="s">
        <v>1889</v>
      </c>
      <c r="M60" t="s">
        <v>13651</v>
      </c>
      <c r="N60" t="s">
        <v>635</v>
      </c>
      <c r="O60" t="s">
        <v>678</v>
      </c>
      <c r="P60" t="s">
        <v>43</v>
      </c>
      <c r="Q60" t="s">
        <v>654</v>
      </c>
      <c r="R60" t="s">
        <v>636</v>
      </c>
      <c r="S60" t="s">
        <v>13652</v>
      </c>
      <c r="T60" t="s">
        <v>13651</v>
      </c>
    </row>
    <row r="61" spans="1:22" x14ac:dyDescent="0.25">
      <c r="A61" t="s">
        <v>164</v>
      </c>
      <c r="B61" t="s">
        <v>165</v>
      </c>
      <c r="C61">
        <v>33.333333333333336</v>
      </c>
      <c r="D61">
        <v>3</v>
      </c>
      <c r="E61" t="s">
        <v>13653</v>
      </c>
      <c r="F61">
        <v>100</v>
      </c>
      <c r="G61">
        <v>0</v>
      </c>
      <c r="H61" t="s">
        <v>661</v>
      </c>
      <c r="I61" t="s">
        <v>13654</v>
      </c>
      <c r="J61" t="s">
        <v>1399</v>
      </c>
      <c r="K61" t="s">
        <v>635</v>
      </c>
      <c r="L61" t="s">
        <v>636</v>
      </c>
      <c r="M61" t="s">
        <v>13655</v>
      </c>
      <c r="N61" t="s">
        <v>635</v>
      </c>
      <c r="O61" t="s">
        <v>638</v>
      </c>
      <c r="P61" t="s">
        <v>22</v>
      </c>
      <c r="Q61" t="s">
        <v>639</v>
      </c>
      <c r="R61" t="s">
        <v>636</v>
      </c>
      <c r="S61" t="s">
        <v>13656</v>
      </c>
      <c r="T61" t="s">
        <v>13655</v>
      </c>
    </row>
    <row r="62" spans="1:22" x14ac:dyDescent="0.25">
      <c r="A62" t="s">
        <v>164</v>
      </c>
      <c r="B62" t="s">
        <v>165</v>
      </c>
      <c r="C62">
        <v>49</v>
      </c>
      <c r="D62">
        <v>1</v>
      </c>
      <c r="E62" t="s">
        <v>13657</v>
      </c>
      <c r="F62">
        <v>98</v>
      </c>
      <c r="G62">
        <v>0</v>
      </c>
      <c r="H62" t="s">
        <v>647</v>
      </c>
      <c r="I62" t="s">
        <v>13658</v>
      </c>
      <c r="J62" t="s">
        <v>13659</v>
      </c>
      <c r="K62" t="s">
        <v>3215</v>
      </c>
      <c r="L62" t="s">
        <v>1831</v>
      </c>
      <c r="M62" t="s">
        <v>13660</v>
      </c>
      <c r="N62" t="s">
        <v>635</v>
      </c>
      <c r="O62" t="s">
        <v>653</v>
      </c>
      <c r="P62" t="s">
        <v>43</v>
      </c>
      <c r="Q62" t="s">
        <v>654</v>
      </c>
      <c r="R62" t="s">
        <v>636</v>
      </c>
      <c r="S62" t="s">
        <v>13661</v>
      </c>
      <c r="T62" t="s">
        <v>13662</v>
      </c>
    </row>
    <row r="63" spans="1:22" x14ac:dyDescent="0.25">
      <c r="A63" t="s">
        <v>164</v>
      </c>
      <c r="B63" t="s">
        <v>165</v>
      </c>
      <c r="C63">
        <v>49</v>
      </c>
      <c r="D63">
        <v>1</v>
      </c>
      <c r="E63" t="s">
        <v>13657</v>
      </c>
      <c r="F63">
        <v>98</v>
      </c>
      <c r="G63">
        <v>0</v>
      </c>
      <c r="H63" t="s">
        <v>647</v>
      </c>
      <c r="I63" t="s">
        <v>13658</v>
      </c>
      <c r="J63" t="s">
        <v>13659</v>
      </c>
      <c r="K63" t="s">
        <v>3215</v>
      </c>
      <c r="L63" t="s">
        <v>1831</v>
      </c>
      <c r="M63" t="s">
        <v>13660</v>
      </c>
      <c r="N63" t="s">
        <v>635</v>
      </c>
      <c r="O63" t="s">
        <v>653</v>
      </c>
      <c r="P63" t="s">
        <v>43</v>
      </c>
      <c r="Q63" t="s">
        <v>654</v>
      </c>
      <c r="R63" t="s">
        <v>636</v>
      </c>
      <c r="S63" t="s">
        <v>13661</v>
      </c>
      <c r="T63" t="s">
        <v>13662</v>
      </c>
    </row>
    <row r="64" spans="1:22" x14ac:dyDescent="0.25">
      <c r="A64" t="s">
        <v>39</v>
      </c>
      <c r="B64" t="s">
        <v>1715</v>
      </c>
      <c r="C64">
        <v>60</v>
      </c>
      <c r="D64">
        <v>1</v>
      </c>
      <c r="E64" t="s">
        <v>13663</v>
      </c>
      <c r="F64">
        <v>60</v>
      </c>
      <c r="G64">
        <v>0</v>
      </c>
      <c r="H64" t="s">
        <v>647</v>
      </c>
      <c r="I64" t="s">
        <v>9528</v>
      </c>
      <c r="J64" t="s">
        <v>9529</v>
      </c>
      <c r="K64" t="s">
        <v>9063</v>
      </c>
      <c r="L64" t="s">
        <v>9530</v>
      </c>
      <c r="M64" t="s">
        <v>13664</v>
      </c>
      <c r="N64" t="s">
        <v>635</v>
      </c>
      <c r="O64" t="s">
        <v>706</v>
      </c>
      <c r="P64" t="s">
        <v>40</v>
      </c>
      <c r="Q64" t="s">
        <v>707</v>
      </c>
      <c r="R64" t="s">
        <v>636</v>
      </c>
      <c r="S64" t="s">
        <v>13665</v>
      </c>
      <c r="T64" t="s">
        <v>13664</v>
      </c>
    </row>
    <row r="65" spans="1:20" x14ac:dyDescent="0.25">
      <c r="A65" t="s">
        <v>39</v>
      </c>
      <c r="B65" t="s">
        <v>44</v>
      </c>
      <c r="C65">
        <v>79</v>
      </c>
      <c r="D65">
        <v>1</v>
      </c>
      <c r="E65" t="s">
        <v>13666</v>
      </c>
      <c r="F65">
        <v>79</v>
      </c>
      <c r="G65">
        <v>0</v>
      </c>
      <c r="H65" t="s">
        <v>647</v>
      </c>
      <c r="I65" t="s">
        <v>1538</v>
      </c>
      <c r="J65" t="s">
        <v>13667</v>
      </c>
      <c r="K65" t="s">
        <v>2686</v>
      </c>
      <c r="L65" t="s">
        <v>1339</v>
      </c>
      <c r="M65" t="s">
        <v>13668</v>
      </c>
      <c r="N65" t="s">
        <v>635</v>
      </c>
      <c r="O65" t="s">
        <v>653</v>
      </c>
      <c r="P65" t="s">
        <v>43</v>
      </c>
      <c r="Q65" t="s">
        <v>654</v>
      </c>
      <c r="R65" t="s">
        <v>636</v>
      </c>
      <c r="S65" t="s">
        <v>13669</v>
      </c>
      <c r="T65" t="s">
        <v>13670</v>
      </c>
    </row>
    <row r="66" spans="1:20" x14ac:dyDescent="0.25">
      <c r="A66" t="s">
        <v>20</v>
      </c>
      <c r="B66" t="s">
        <v>21</v>
      </c>
      <c r="C66">
        <v>50</v>
      </c>
      <c r="D66">
        <v>1</v>
      </c>
      <c r="E66" t="s">
        <v>13671</v>
      </c>
      <c r="F66">
        <v>99.99</v>
      </c>
      <c r="G66">
        <v>0</v>
      </c>
      <c r="H66" t="s">
        <v>661</v>
      </c>
      <c r="I66" t="s">
        <v>13672</v>
      </c>
      <c r="J66" t="s">
        <v>643</v>
      </c>
      <c r="K66" t="s">
        <v>635</v>
      </c>
      <c r="L66" t="s">
        <v>636</v>
      </c>
      <c r="M66" t="s">
        <v>13673</v>
      </c>
      <c r="N66" t="s">
        <v>635</v>
      </c>
      <c r="O66" t="s">
        <v>638</v>
      </c>
      <c r="P66" t="s">
        <v>22</v>
      </c>
      <c r="Q66" t="s">
        <v>639</v>
      </c>
      <c r="R66" t="s">
        <v>636</v>
      </c>
      <c r="S66" t="s">
        <v>13674</v>
      </c>
      <c r="T66" t="s">
        <v>13673</v>
      </c>
    </row>
    <row r="67" spans="1:20" x14ac:dyDescent="0.25">
      <c r="A67" t="s">
        <v>23</v>
      </c>
      <c r="B67" t="s">
        <v>24</v>
      </c>
      <c r="C67">
        <v>50</v>
      </c>
      <c r="D67">
        <v>1</v>
      </c>
      <c r="E67" t="s">
        <v>13671</v>
      </c>
      <c r="F67">
        <v>99.99</v>
      </c>
      <c r="G67">
        <v>0</v>
      </c>
      <c r="H67" t="s">
        <v>661</v>
      </c>
      <c r="I67" t="s">
        <v>13672</v>
      </c>
      <c r="J67" t="s">
        <v>643</v>
      </c>
      <c r="K67" t="s">
        <v>635</v>
      </c>
      <c r="L67" t="s">
        <v>636</v>
      </c>
      <c r="M67" t="s">
        <v>13673</v>
      </c>
      <c r="N67" t="s">
        <v>635</v>
      </c>
      <c r="O67" t="s">
        <v>638</v>
      </c>
      <c r="P67" t="s">
        <v>22</v>
      </c>
      <c r="Q67" t="s">
        <v>639</v>
      </c>
      <c r="R67" t="s">
        <v>636</v>
      </c>
      <c r="S67" t="s">
        <v>13674</v>
      </c>
      <c r="T67" t="s">
        <v>13673</v>
      </c>
    </row>
    <row r="68" spans="1:20" x14ac:dyDescent="0.25">
      <c r="A68" t="s">
        <v>25</v>
      </c>
      <c r="B68" t="s">
        <v>26</v>
      </c>
      <c r="C68">
        <v>50</v>
      </c>
      <c r="D68">
        <v>1</v>
      </c>
      <c r="E68" t="s">
        <v>13671</v>
      </c>
      <c r="F68">
        <v>99.99</v>
      </c>
      <c r="G68">
        <v>0</v>
      </c>
      <c r="H68" t="s">
        <v>661</v>
      </c>
      <c r="I68" t="s">
        <v>13672</v>
      </c>
      <c r="J68" t="s">
        <v>643</v>
      </c>
      <c r="K68" t="s">
        <v>635</v>
      </c>
      <c r="L68" t="s">
        <v>636</v>
      </c>
      <c r="M68" t="s">
        <v>13673</v>
      </c>
      <c r="N68" t="s">
        <v>635</v>
      </c>
      <c r="O68" t="s">
        <v>638</v>
      </c>
      <c r="P68" t="s">
        <v>22</v>
      </c>
      <c r="Q68" t="s">
        <v>639</v>
      </c>
      <c r="R68" t="s">
        <v>636</v>
      </c>
      <c r="S68" t="s">
        <v>13674</v>
      </c>
      <c r="T68" t="s">
        <v>13673</v>
      </c>
    </row>
    <row r="69" spans="1:20" x14ac:dyDescent="0.25">
      <c r="A69" t="s">
        <v>31</v>
      </c>
      <c r="B69" t="s">
        <v>32</v>
      </c>
      <c r="C69">
        <v>54.5</v>
      </c>
      <c r="D69">
        <v>2</v>
      </c>
      <c r="E69" t="s">
        <v>13675</v>
      </c>
      <c r="F69">
        <v>60</v>
      </c>
      <c r="G69">
        <v>0</v>
      </c>
      <c r="H69" t="s">
        <v>647</v>
      </c>
      <c r="I69" t="s">
        <v>9528</v>
      </c>
      <c r="J69" t="s">
        <v>9529</v>
      </c>
      <c r="K69" t="s">
        <v>9063</v>
      </c>
      <c r="L69" t="s">
        <v>9530</v>
      </c>
      <c r="M69" t="s">
        <v>13673</v>
      </c>
      <c r="N69" t="s">
        <v>635</v>
      </c>
      <c r="O69" t="s">
        <v>706</v>
      </c>
      <c r="P69" t="s">
        <v>40</v>
      </c>
      <c r="Q69" t="s">
        <v>707</v>
      </c>
      <c r="R69" t="s">
        <v>636</v>
      </c>
      <c r="S69" t="s">
        <v>13676</v>
      </c>
      <c r="T69" t="s">
        <v>13673</v>
      </c>
    </row>
    <row r="70" spans="1:20" x14ac:dyDescent="0.25">
      <c r="A70" t="s">
        <v>164</v>
      </c>
      <c r="B70" t="s">
        <v>165</v>
      </c>
      <c r="C70">
        <v>33.333333333333336</v>
      </c>
      <c r="D70">
        <v>3</v>
      </c>
      <c r="E70" t="s">
        <v>13677</v>
      </c>
      <c r="F70">
        <v>100</v>
      </c>
      <c r="G70">
        <v>0</v>
      </c>
      <c r="H70" t="s">
        <v>661</v>
      </c>
      <c r="I70" t="s">
        <v>13678</v>
      </c>
      <c r="J70" t="s">
        <v>643</v>
      </c>
      <c r="K70" t="s">
        <v>635</v>
      </c>
      <c r="L70" t="s">
        <v>636</v>
      </c>
      <c r="M70" t="s">
        <v>13679</v>
      </c>
      <c r="N70" t="s">
        <v>635</v>
      </c>
      <c r="O70" t="s">
        <v>638</v>
      </c>
      <c r="P70" t="s">
        <v>22</v>
      </c>
      <c r="Q70" t="s">
        <v>639</v>
      </c>
      <c r="R70" t="s">
        <v>636</v>
      </c>
      <c r="S70" t="s">
        <v>13680</v>
      </c>
      <c r="T70" t="s">
        <v>13679</v>
      </c>
    </row>
    <row r="71" spans="1:20" x14ac:dyDescent="0.25">
      <c r="A71" t="s">
        <v>164</v>
      </c>
      <c r="B71" t="s">
        <v>165</v>
      </c>
      <c r="C71">
        <v>50</v>
      </c>
      <c r="D71">
        <v>6</v>
      </c>
      <c r="E71" t="s">
        <v>13681</v>
      </c>
      <c r="F71">
        <v>100</v>
      </c>
      <c r="G71">
        <v>0</v>
      </c>
      <c r="H71" t="s">
        <v>661</v>
      </c>
      <c r="I71" t="s">
        <v>13682</v>
      </c>
      <c r="J71" t="s">
        <v>643</v>
      </c>
      <c r="K71" t="s">
        <v>635</v>
      </c>
      <c r="L71" t="s">
        <v>636</v>
      </c>
      <c r="M71" t="s">
        <v>13683</v>
      </c>
      <c r="N71" t="s">
        <v>635</v>
      </c>
      <c r="O71" t="s">
        <v>638</v>
      </c>
      <c r="P71" t="s">
        <v>22</v>
      </c>
      <c r="Q71" t="s">
        <v>639</v>
      </c>
      <c r="R71" t="s">
        <v>636</v>
      </c>
      <c r="S71" t="s">
        <v>13684</v>
      </c>
      <c r="T71" t="s">
        <v>13683</v>
      </c>
    </row>
    <row r="72" spans="1:20" x14ac:dyDescent="0.25">
      <c r="A72" t="s">
        <v>37</v>
      </c>
      <c r="B72" t="s">
        <v>38</v>
      </c>
      <c r="C72">
        <v>66.666666666666671</v>
      </c>
      <c r="D72">
        <v>36</v>
      </c>
      <c r="E72" t="s">
        <v>13685</v>
      </c>
      <c r="F72">
        <v>1200</v>
      </c>
      <c r="G72">
        <v>0</v>
      </c>
      <c r="H72" t="s">
        <v>661</v>
      </c>
      <c r="I72" t="s">
        <v>3250</v>
      </c>
      <c r="J72" t="s">
        <v>934</v>
      </c>
      <c r="K72" t="s">
        <v>635</v>
      </c>
      <c r="L72" t="s">
        <v>636</v>
      </c>
      <c r="M72" t="s">
        <v>13686</v>
      </c>
      <c r="N72" t="s">
        <v>635</v>
      </c>
      <c r="O72" t="s">
        <v>1071</v>
      </c>
      <c r="P72" t="s">
        <v>22</v>
      </c>
      <c r="Q72" t="s">
        <v>639</v>
      </c>
      <c r="R72" t="s">
        <v>636</v>
      </c>
      <c r="S72" t="s">
        <v>13687</v>
      </c>
      <c r="T72" t="s">
        <v>13686</v>
      </c>
    </row>
    <row r="73" spans="1:20" x14ac:dyDescent="0.25">
      <c r="A73" t="s">
        <v>258</v>
      </c>
      <c r="B73" t="s">
        <v>264</v>
      </c>
      <c r="C73">
        <v>139</v>
      </c>
      <c r="D73">
        <v>1</v>
      </c>
      <c r="E73" t="s">
        <v>13688</v>
      </c>
      <c r="F73">
        <v>109</v>
      </c>
      <c r="G73">
        <v>0</v>
      </c>
      <c r="H73" t="s">
        <v>661</v>
      </c>
      <c r="I73" t="s">
        <v>13689</v>
      </c>
      <c r="J73" t="s">
        <v>1200</v>
      </c>
      <c r="K73" t="s">
        <v>635</v>
      </c>
      <c r="L73" t="s">
        <v>636</v>
      </c>
      <c r="M73" t="s">
        <v>13690</v>
      </c>
      <c r="N73" t="s">
        <v>635</v>
      </c>
      <c r="O73" t="s">
        <v>1071</v>
      </c>
      <c r="P73" t="s">
        <v>22</v>
      </c>
      <c r="Q73" t="s">
        <v>639</v>
      </c>
      <c r="R73" t="s">
        <v>636</v>
      </c>
      <c r="S73" t="s">
        <v>13691</v>
      </c>
      <c r="T73" t="s">
        <v>13690</v>
      </c>
    </row>
    <row r="74" spans="1:20" x14ac:dyDescent="0.25">
      <c r="A74" t="s">
        <v>20</v>
      </c>
      <c r="B74" t="s">
        <v>21</v>
      </c>
      <c r="C74">
        <v>50</v>
      </c>
      <c r="D74">
        <v>1</v>
      </c>
      <c r="E74" t="s">
        <v>13692</v>
      </c>
      <c r="F74">
        <v>99.99</v>
      </c>
      <c r="G74">
        <v>0</v>
      </c>
      <c r="H74" t="s">
        <v>661</v>
      </c>
      <c r="I74" t="s">
        <v>13693</v>
      </c>
      <c r="J74" t="s">
        <v>1259</v>
      </c>
      <c r="K74" t="s">
        <v>635</v>
      </c>
      <c r="L74" t="s">
        <v>636</v>
      </c>
      <c r="M74" t="s">
        <v>13694</v>
      </c>
      <c r="N74" t="s">
        <v>635</v>
      </c>
      <c r="O74" t="s">
        <v>638</v>
      </c>
      <c r="P74" t="s">
        <v>22</v>
      </c>
      <c r="Q74" t="s">
        <v>639</v>
      </c>
      <c r="R74" t="s">
        <v>636</v>
      </c>
      <c r="S74" t="s">
        <v>13695</v>
      </c>
      <c r="T74" t="s">
        <v>13696</v>
      </c>
    </row>
    <row r="75" spans="1:20" x14ac:dyDescent="0.25">
      <c r="A75" t="s">
        <v>23</v>
      </c>
      <c r="B75" t="s">
        <v>24</v>
      </c>
      <c r="C75">
        <v>50</v>
      </c>
      <c r="D75">
        <v>1</v>
      </c>
      <c r="E75" t="s">
        <v>13692</v>
      </c>
      <c r="F75">
        <v>99.99</v>
      </c>
      <c r="G75">
        <v>0</v>
      </c>
      <c r="H75" t="s">
        <v>661</v>
      </c>
      <c r="I75" t="s">
        <v>13693</v>
      </c>
      <c r="J75" t="s">
        <v>1259</v>
      </c>
      <c r="K75" t="s">
        <v>635</v>
      </c>
      <c r="L75" t="s">
        <v>636</v>
      </c>
      <c r="M75" t="s">
        <v>13694</v>
      </c>
      <c r="N75" t="s">
        <v>635</v>
      </c>
      <c r="O75" t="s">
        <v>638</v>
      </c>
      <c r="P75" t="s">
        <v>22</v>
      </c>
      <c r="Q75" t="s">
        <v>639</v>
      </c>
      <c r="R75" t="s">
        <v>636</v>
      </c>
      <c r="S75" t="s">
        <v>13695</v>
      </c>
      <c r="T75" t="s">
        <v>13696</v>
      </c>
    </row>
    <row r="76" spans="1:20" x14ac:dyDescent="0.25">
      <c r="A76" t="s">
        <v>25</v>
      </c>
      <c r="B76" t="s">
        <v>26</v>
      </c>
      <c r="C76">
        <v>50</v>
      </c>
      <c r="D76">
        <v>1</v>
      </c>
      <c r="E76" t="s">
        <v>13692</v>
      </c>
      <c r="F76">
        <v>99.99</v>
      </c>
      <c r="G76">
        <v>0</v>
      </c>
      <c r="H76" t="s">
        <v>661</v>
      </c>
      <c r="I76" t="s">
        <v>13693</v>
      </c>
      <c r="J76" t="s">
        <v>1259</v>
      </c>
      <c r="K76" t="s">
        <v>635</v>
      </c>
      <c r="L76" t="s">
        <v>636</v>
      </c>
      <c r="M76" t="s">
        <v>13694</v>
      </c>
      <c r="N76" t="s">
        <v>635</v>
      </c>
      <c r="O76" t="s">
        <v>638</v>
      </c>
      <c r="P76" t="s">
        <v>22</v>
      </c>
      <c r="Q76" t="s">
        <v>639</v>
      </c>
      <c r="R76" t="s">
        <v>636</v>
      </c>
      <c r="S76" t="s">
        <v>13695</v>
      </c>
      <c r="T76" t="s">
        <v>13696</v>
      </c>
    </row>
    <row r="77" spans="1:20" x14ac:dyDescent="0.25">
      <c r="A77" t="s">
        <v>164</v>
      </c>
      <c r="B77" t="s">
        <v>165</v>
      </c>
      <c r="C77">
        <v>50</v>
      </c>
      <c r="D77">
        <v>6</v>
      </c>
      <c r="E77" t="s">
        <v>13697</v>
      </c>
      <c r="F77">
        <v>200</v>
      </c>
      <c r="G77">
        <v>0</v>
      </c>
      <c r="H77" t="s">
        <v>661</v>
      </c>
      <c r="I77" t="s">
        <v>13698</v>
      </c>
      <c r="J77" t="s">
        <v>770</v>
      </c>
      <c r="K77" t="s">
        <v>635</v>
      </c>
      <c r="L77" t="s">
        <v>636</v>
      </c>
      <c r="M77" t="s">
        <v>13699</v>
      </c>
      <c r="N77" t="s">
        <v>635</v>
      </c>
      <c r="O77" t="s">
        <v>638</v>
      </c>
      <c r="P77" t="s">
        <v>22</v>
      </c>
      <c r="Q77" t="s">
        <v>639</v>
      </c>
      <c r="R77" t="s">
        <v>636</v>
      </c>
      <c r="S77" t="s">
        <v>13700</v>
      </c>
      <c r="T77" t="s">
        <v>13699</v>
      </c>
    </row>
    <row r="78" spans="1:20" x14ac:dyDescent="0.25">
      <c r="A78" t="s">
        <v>35</v>
      </c>
      <c r="B78" t="s">
        <v>36</v>
      </c>
      <c r="C78">
        <v>66.666666666666671</v>
      </c>
      <c r="D78">
        <v>3</v>
      </c>
      <c r="E78" t="s">
        <v>13701</v>
      </c>
      <c r="F78">
        <v>100</v>
      </c>
      <c r="G78">
        <v>0</v>
      </c>
      <c r="H78" t="s">
        <v>661</v>
      </c>
      <c r="I78" t="s">
        <v>13702</v>
      </c>
      <c r="J78" t="s">
        <v>934</v>
      </c>
      <c r="K78" t="s">
        <v>635</v>
      </c>
      <c r="L78" t="s">
        <v>636</v>
      </c>
      <c r="M78" t="s">
        <v>13703</v>
      </c>
      <c r="N78" t="s">
        <v>635</v>
      </c>
      <c r="O78" t="s">
        <v>638</v>
      </c>
      <c r="P78" t="s">
        <v>22</v>
      </c>
      <c r="Q78" t="s">
        <v>639</v>
      </c>
      <c r="R78" t="s">
        <v>636</v>
      </c>
      <c r="S78" t="s">
        <v>13704</v>
      </c>
      <c r="T78" t="s">
        <v>13705</v>
      </c>
    </row>
    <row r="79" spans="1:20" x14ac:dyDescent="0.25">
      <c r="A79" t="s">
        <v>619</v>
      </c>
      <c r="B79" t="s">
        <v>982</v>
      </c>
      <c r="C79">
        <v>74.87</v>
      </c>
      <c r="D79">
        <v>1</v>
      </c>
      <c r="E79" t="s">
        <v>13706</v>
      </c>
      <c r="F79">
        <v>157.22999999999999</v>
      </c>
      <c r="G79">
        <v>7.5</v>
      </c>
      <c r="H79" t="s">
        <v>647</v>
      </c>
      <c r="I79" t="s">
        <v>13707</v>
      </c>
      <c r="J79" t="s">
        <v>13708</v>
      </c>
      <c r="K79" t="s">
        <v>1409</v>
      </c>
      <c r="L79" t="s">
        <v>13709</v>
      </c>
      <c r="M79" t="s">
        <v>13710</v>
      </c>
      <c r="N79" t="s">
        <v>635</v>
      </c>
      <c r="O79" t="s">
        <v>706</v>
      </c>
      <c r="P79" t="s">
        <v>40</v>
      </c>
      <c r="Q79" t="s">
        <v>707</v>
      </c>
      <c r="R79" t="s">
        <v>636</v>
      </c>
      <c r="S79" t="s">
        <v>13711</v>
      </c>
      <c r="T79" t="s">
        <v>13710</v>
      </c>
    </row>
    <row r="80" spans="1:20" x14ac:dyDescent="0.25">
      <c r="A80" t="s">
        <v>619</v>
      </c>
      <c r="B80" t="s">
        <v>982</v>
      </c>
      <c r="C80">
        <v>74.86</v>
      </c>
      <c r="D80">
        <v>1</v>
      </c>
      <c r="E80" t="s">
        <v>13706</v>
      </c>
      <c r="F80">
        <v>157.22999999999999</v>
      </c>
      <c r="G80">
        <v>7.5</v>
      </c>
      <c r="H80" t="s">
        <v>647</v>
      </c>
      <c r="I80" t="s">
        <v>13707</v>
      </c>
      <c r="J80" t="s">
        <v>13708</v>
      </c>
      <c r="K80" t="s">
        <v>1409</v>
      </c>
      <c r="L80" t="s">
        <v>13709</v>
      </c>
      <c r="M80" t="s">
        <v>13710</v>
      </c>
      <c r="N80" t="s">
        <v>635</v>
      </c>
      <c r="O80" t="s">
        <v>706</v>
      </c>
      <c r="P80" t="s">
        <v>40</v>
      </c>
      <c r="Q80" t="s">
        <v>707</v>
      </c>
      <c r="R80" t="s">
        <v>636</v>
      </c>
      <c r="S80" t="s">
        <v>13711</v>
      </c>
      <c r="T80" t="s">
        <v>13710</v>
      </c>
    </row>
    <row r="81" spans="1:20" x14ac:dyDescent="0.25">
      <c r="A81" t="s">
        <v>258</v>
      </c>
      <c r="B81" t="s">
        <v>264</v>
      </c>
      <c r="C81">
        <v>139</v>
      </c>
      <c r="D81">
        <v>1</v>
      </c>
      <c r="E81" t="s">
        <v>13712</v>
      </c>
      <c r="F81">
        <v>217.98</v>
      </c>
      <c r="G81">
        <v>0</v>
      </c>
      <c r="H81" t="s">
        <v>661</v>
      </c>
      <c r="I81" t="s">
        <v>13713</v>
      </c>
      <c r="J81" t="s">
        <v>634</v>
      </c>
      <c r="K81" t="s">
        <v>635</v>
      </c>
      <c r="L81" t="s">
        <v>636</v>
      </c>
      <c r="M81" t="s">
        <v>13714</v>
      </c>
      <c r="N81" t="s">
        <v>635</v>
      </c>
      <c r="O81" t="s">
        <v>668</v>
      </c>
      <c r="P81" t="s">
        <v>22</v>
      </c>
      <c r="Q81" t="s">
        <v>669</v>
      </c>
      <c r="R81" t="s">
        <v>636</v>
      </c>
      <c r="S81" t="s">
        <v>13715</v>
      </c>
      <c r="T81" t="s">
        <v>13716</v>
      </c>
    </row>
    <row r="82" spans="1:20" x14ac:dyDescent="0.25">
      <c r="A82" t="s">
        <v>619</v>
      </c>
      <c r="B82" t="s">
        <v>620</v>
      </c>
      <c r="C82">
        <v>139</v>
      </c>
      <c r="D82">
        <v>1</v>
      </c>
      <c r="E82" t="s">
        <v>13712</v>
      </c>
      <c r="F82">
        <v>217.98</v>
      </c>
      <c r="G82">
        <v>0</v>
      </c>
      <c r="H82" t="s">
        <v>661</v>
      </c>
      <c r="I82" t="s">
        <v>13713</v>
      </c>
      <c r="J82" t="s">
        <v>634</v>
      </c>
      <c r="K82" t="s">
        <v>635</v>
      </c>
      <c r="L82" t="s">
        <v>636</v>
      </c>
      <c r="M82" t="s">
        <v>13714</v>
      </c>
      <c r="N82" t="s">
        <v>635</v>
      </c>
      <c r="O82" t="s">
        <v>668</v>
      </c>
      <c r="P82" t="s">
        <v>22</v>
      </c>
      <c r="Q82" t="s">
        <v>669</v>
      </c>
      <c r="R82" t="s">
        <v>636</v>
      </c>
      <c r="S82" t="s">
        <v>13715</v>
      </c>
      <c r="T82" t="s">
        <v>13716</v>
      </c>
    </row>
    <row r="83" spans="1:20" x14ac:dyDescent="0.25">
      <c r="A83" t="s">
        <v>20</v>
      </c>
      <c r="B83" t="s">
        <v>21</v>
      </c>
      <c r="C83">
        <v>50</v>
      </c>
      <c r="D83">
        <v>1</v>
      </c>
      <c r="E83" t="s">
        <v>13717</v>
      </c>
      <c r="F83">
        <v>100</v>
      </c>
      <c r="G83">
        <v>0</v>
      </c>
      <c r="H83" t="s">
        <v>632</v>
      </c>
      <c r="I83" t="s">
        <v>13718</v>
      </c>
      <c r="J83" t="s">
        <v>697</v>
      </c>
      <c r="K83" t="s">
        <v>635</v>
      </c>
      <c r="L83" t="s">
        <v>636</v>
      </c>
      <c r="M83" t="s">
        <v>13719</v>
      </c>
      <c r="N83" t="s">
        <v>635</v>
      </c>
      <c r="O83" t="s">
        <v>638</v>
      </c>
      <c r="P83" t="s">
        <v>22</v>
      </c>
      <c r="Q83" t="s">
        <v>639</v>
      </c>
      <c r="R83" t="s">
        <v>636</v>
      </c>
      <c r="S83" t="s">
        <v>13720</v>
      </c>
      <c r="T83" t="s">
        <v>13719</v>
      </c>
    </row>
    <row r="84" spans="1:20" x14ac:dyDescent="0.25">
      <c r="A84" t="s">
        <v>23</v>
      </c>
      <c r="B84" t="s">
        <v>24</v>
      </c>
      <c r="C84">
        <v>50</v>
      </c>
      <c r="D84">
        <v>1</v>
      </c>
      <c r="E84" t="s">
        <v>13717</v>
      </c>
      <c r="F84">
        <v>100</v>
      </c>
      <c r="G84">
        <v>0</v>
      </c>
      <c r="H84" t="s">
        <v>632</v>
      </c>
      <c r="I84" t="s">
        <v>13718</v>
      </c>
      <c r="J84" t="s">
        <v>697</v>
      </c>
      <c r="K84" t="s">
        <v>635</v>
      </c>
      <c r="L84" t="s">
        <v>636</v>
      </c>
      <c r="M84" t="s">
        <v>13719</v>
      </c>
      <c r="N84" t="s">
        <v>635</v>
      </c>
      <c r="O84" t="s">
        <v>638</v>
      </c>
      <c r="P84" t="s">
        <v>22</v>
      </c>
      <c r="Q84" t="s">
        <v>639</v>
      </c>
      <c r="R84" t="s">
        <v>636</v>
      </c>
      <c r="S84" t="s">
        <v>13720</v>
      </c>
      <c r="T84" t="s">
        <v>13719</v>
      </c>
    </row>
    <row r="85" spans="1:20" x14ac:dyDescent="0.25">
      <c r="A85" t="s">
        <v>25</v>
      </c>
      <c r="B85" t="s">
        <v>26</v>
      </c>
      <c r="C85">
        <v>50</v>
      </c>
      <c r="D85">
        <v>1</v>
      </c>
      <c r="E85" t="s">
        <v>13717</v>
      </c>
      <c r="F85">
        <v>100</v>
      </c>
      <c r="G85">
        <v>0</v>
      </c>
      <c r="H85" t="s">
        <v>632</v>
      </c>
      <c r="I85" t="s">
        <v>13718</v>
      </c>
      <c r="J85" t="s">
        <v>697</v>
      </c>
      <c r="K85" t="s">
        <v>635</v>
      </c>
      <c r="L85" t="s">
        <v>636</v>
      </c>
      <c r="M85" t="s">
        <v>13719</v>
      </c>
      <c r="N85" t="s">
        <v>635</v>
      </c>
      <c r="O85" t="s">
        <v>638</v>
      </c>
      <c r="P85" t="s">
        <v>22</v>
      </c>
      <c r="Q85" t="s">
        <v>639</v>
      </c>
      <c r="R85" t="s">
        <v>636</v>
      </c>
      <c r="S85" t="s">
        <v>13720</v>
      </c>
      <c r="T85" t="s">
        <v>13719</v>
      </c>
    </row>
    <row r="86" spans="1:20" x14ac:dyDescent="0.25">
      <c r="A86" t="s">
        <v>257</v>
      </c>
      <c r="B86" t="s">
        <v>263</v>
      </c>
      <c r="C86">
        <v>139</v>
      </c>
      <c r="D86">
        <v>1</v>
      </c>
      <c r="E86" t="s">
        <v>13721</v>
      </c>
      <c r="F86">
        <v>225.98</v>
      </c>
      <c r="G86">
        <v>8</v>
      </c>
      <c r="H86" t="s">
        <v>661</v>
      </c>
      <c r="I86" t="s">
        <v>13722</v>
      </c>
      <c r="J86" t="s">
        <v>751</v>
      </c>
      <c r="K86" t="s">
        <v>635</v>
      </c>
      <c r="L86" t="s">
        <v>636</v>
      </c>
      <c r="M86" t="s">
        <v>13723</v>
      </c>
      <c r="N86" t="s">
        <v>635</v>
      </c>
      <c r="O86" t="s">
        <v>638</v>
      </c>
      <c r="P86" t="s">
        <v>22</v>
      </c>
      <c r="Q86" t="s">
        <v>639</v>
      </c>
      <c r="R86" t="s">
        <v>636</v>
      </c>
      <c r="S86" t="s">
        <v>13724</v>
      </c>
      <c r="T86" t="s">
        <v>13723</v>
      </c>
    </row>
    <row r="87" spans="1:20" x14ac:dyDescent="0.25">
      <c r="A87" t="s">
        <v>256</v>
      </c>
      <c r="B87" t="s">
        <v>262</v>
      </c>
      <c r="C87">
        <v>139</v>
      </c>
      <c r="D87">
        <v>1</v>
      </c>
      <c r="E87" t="s">
        <v>13721</v>
      </c>
      <c r="F87">
        <v>225.98</v>
      </c>
      <c r="G87">
        <v>8</v>
      </c>
      <c r="H87" t="s">
        <v>661</v>
      </c>
      <c r="I87" t="s">
        <v>13722</v>
      </c>
      <c r="J87" t="s">
        <v>751</v>
      </c>
      <c r="K87" t="s">
        <v>635</v>
      </c>
      <c r="L87" t="s">
        <v>636</v>
      </c>
      <c r="M87" t="s">
        <v>13723</v>
      </c>
      <c r="N87" t="s">
        <v>635</v>
      </c>
      <c r="O87" t="s">
        <v>638</v>
      </c>
      <c r="P87" t="s">
        <v>22</v>
      </c>
      <c r="Q87" t="s">
        <v>639</v>
      </c>
      <c r="R87" t="s">
        <v>636</v>
      </c>
      <c r="S87" t="s">
        <v>13724</v>
      </c>
      <c r="T87" t="s">
        <v>13723</v>
      </c>
    </row>
    <row r="88" spans="1:20" x14ac:dyDescent="0.25">
      <c r="A88" t="s">
        <v>20</v>
      </c>
      <c r="B88" t="s">
        <v>21</v>
      </c>
      <c r="C88">
        <v>50</v>
      </c>
      <c r="D88">
        <v>1</v>
      </c>
      <c r="E88" t="s">
        <v>13725</v>
      </c>
      <c r="F88">
        <v>100</v>
      </c>
      <c r="G88">
        <v>0</v>
      </c>
      <c r="H88" t="s">
        <v>632</v>
      </c>
      <c r="I88" t="s">
        <v>13726</v>
      </c>
      <c r="J88" t="s">
        <v>1314</v>
      </c>
      <c r="K88" t="s">
        <v>635</v>
      </c>
      <c r="L88" t="s">
        <v>636</v>
      </c>
      <c r="M88" t="s">
        <v>13727</v>
      </c>
      <c r="N88" t="s">
        <v>635</v>
      </c>
      <c r="O88" t="s">
        <v>638</v>
      </c>
      <c r="P88" t="s">
        <v>22</v>
      </c>
      <c r="Q88" t="s">
        <v>639</v>
      </c>
      <c r="R88" t="s">
        <v>636</v>
      </c>
      <c r="S88" t="s">
        <v>13728</v>
      </c>
      <c r="T88" t="s">
        <v>13727</v>
      </c>
    </row>
    <row r="89" spans="1:20" x14ac:dyDescent="0.25">
      <c r="A89" t="s">
        <v>23</v>
      </c>
      <c r="B89" t="s">
        <v>24</v>
      </c>
      <c r="C89">
        <v>50</v>
      </c>
      <c r="D89">
        <v>1</v>
      </c>
      <c r="E89" t="s">
        <v>13725</v>
      </c>
      <c r="F89">
        <v>100</v>
      </c>
      <c r="G89">
        <v>0</v>
      </c>
      <c r="H89" t="s">
        <v>632</v>
      </c>
      <c r="I89" t="s">
        <v>13726</v>
      </c>
      <c r="J89" t="s">
        <v>1314</v>
      </c>
      <c r="K89" t="s">
        <v>635</v>
      </c>
      <c r="L89" t="s">
        <v>636</v>
      </c>
      <c r="M89" t="s">
        <v>13727</v>
      </c>
      <c r="N89" t="s">
        <v>635</v>
      </c>
      <c r="O89" t="s">
        <v>638</v>
      </c>
      <c r="P89" t="s">
        <v>22</v>
      </c>
      <c r="Q89" t="s">
        <v>639</v>
      </c>
      <c r="R89" t="s">
        <v>636</v>
      </c>
      <c r="S89" t="s">
        <v>13728</v>
      </c>
      <c r="T89" t="s">
        <v>13727</v>
      </c>
    </row>
    <row r="90" spans="1:20" x14ac:dyDescent="0.25">
      <c r="A90" t="s">
        <v>25</v>
      </c>
      <c r="B90" t="s">
        <v>26</v>
      </c>
      <c r="C90">
        <v>50</v>
      </c>
      <c r="D90">
        <v>1</v>
      </c>
      <c r="E90" t="s">
        <v>13725</v>
      </c>
      <c r="F90">
        <v>100</v>
      </c>
      <c r="G90">
        <v>0</v>
      </c>
      <c r="H90" t="s">
        <v>632</v>
      </c>
      <c r="I90" t="s">
        <v>13726</v>
      </c>
      <c r="J90" t="s">
        <v>1314</v>
      </c>
      <c r="K90" t="s">
        <v>635</v>
      </c>
      <c r="L90" t="s">
        <v>636</v>
      </c>
      <c r="M90" t="s">
        <v>13727</v>
      </c>
      <c r="N90" t="s">
        <v>635</v>
      </c>
      <c r="O90" t="s">
        <v>638</v>
      </c>
      <c r="P90" t="s">
        <v>22</v>
      </c>
      <c r="Q90" t="s">
        <v>639</v>
      </c>
      <c r="R90" t="s">
        <v>636</v>
      </c>
      <c r="S90" t="s">
        <v>13728</v>
      </c>
      <c r="T90" t="s">
        <v>13727</v>
      </c>
    </row>
    <row r="91" spans="1:20" x14ac:dyDescent="0.25">
      <c r="A91" t="s">
        <v>116</v>
      </c>
      <c r="B91" t="s">
        <v>117</v>
      </c>
      <c r="C91">
        <v>10</v>
      </c>
      <c r="D91">
        <v>20</v>
      </c>
      <c r="E91" t="s">
        <v>13729</v>
      </c>
      <c r="F91">
        <v>249</v>
      </c>
      <c r="G91">
        <v>35</v>
      </c>
      <c r="H91" t="s">
        <v>647</v>
      </c>
      <c r="I91" t="s">
        <v>13730</v>
      </c>
      <c r="J91" t="s">
        <v>13731</v>
      </c>
      <c r="K91" t="s">
        <v>3159</v>
      </c>
      <c r="L91" t="s">
        <v>7137</v>
      </c>
      <c r="M91" t="s">
        <v>13732</v>
      </c>
      <c r="N91" t="s">
        <v>635</v>
      </c>
      <c r="O91" t="s">
        <v>653</v>
      </c>
      <c r="P91" t="s">
        <v>43</v>
      </c>
      <c r="Q91" t="s">
        <v>654</v>
      </c>
      <c r="R91" t="s">
        <v>636</v>
      </c>
      <c r="S91" t="s">
        <v>13733</v>
      </c>
      <c r="T91" t="s">
        <v>13734</v>
      </c>
    </row>
    <row r="92" spans="1:20" x14ac:dyDescent="0.25">
      <c r="A92" t="s">
        <v>39</v>
      </c>
      <c r="B92" t="s">
        <v>1715</v>
      </c>
      <c r="C92">
        <v>60</v>
      </c>
      <c r="D92">
        <v>1</v>
      </c>
      <c r="E92" t="s">
        <v>13735</v>
      </c>
      <c r="F92">
        <v>67.5</v>
      </c>
      <c r="G92">
        <v>7.5</v>
      </c>
      <c r="H92" t="s">
        <v>647</v>
      </c>
      <c r="I92" t="s">
        <v>7590</v>
      </c>
      <c r="J92" t="s">
        <v>13736</v>
      </c>
      <c r="K92" t="s">
        <v>6770</v>
      </c>
      <c r="L92" t="s">
        <v>13737</v>
      </c>
      <c r="M92" t="s">
        <v>13738</v>
      </c>
      <c r="N92" t="s">
        <v>635</v>
      </c>
      <c r="O92" t="s">
        <v>706</v>
      </c>
      <c r="P92" t="s">
        <v>40</v>
      </c>
      <c r="Q92" t="s">
        <v>707</v>
      </c>
      <c r="R92" t="s">
        <v>636</v>
      </c>
      <c r="S92" t="s">
        <v>13739</v>
      </c>
      <c r="T92" t="s">
        <v>13738</v>
      </c>
    </row>
    <row r="93" spans="1:20" x14ac:dyDescent="0.25">
      <c r="A93" t="s">
        <v>164</v>
      </c>
      <c r="B93" t="s">
        <v>165</v>
      </c>
      <c r="C93">
        <v>33.333333333333336</v>
      </c>
      <c r="D93">
        <v>3</v>
      </c>
      <c r="E93" t="s">
        <v>13740</v>
      </c>
      <c r="F93">
        <v>100</v>
      </c>
      <c r="G93">
        <v>0</v>
      </c>
      <c r="H93" t="s">
        <v>661</v>
      </c>
      <c r="I93" t="s">
        <v>13741</v>
      </c>
      <c r="J93" t="s">
        <v>869</v>
      </c>
      <c r="K93" t="s">
        <v>635</v>
      </c>
      <c r="L93" t="s">
        <v>636</v>
      </c>
      <c r="M93" t="s">
        <v>13742</v>
      </c>
      <c r="N93" t="s">
        <v>635</v>
      </c>
      <c r="O93" t="s">
        <v>668</v>
      </c>
      <c r="P93" t="s">
        <v>22</v>
      </c>
      <c r="Q93" t="s">
        <v>669</v>
      </c>
      <c r="R93" t="s">
        <v>636</v>
      </c>
      <c r="S93" t="s">
        <v>13743</v>
      </c>
      <c r="T93" t="s">
        <v>13742</v>
      </c>
    </row>
    <row r="94" spans="1:20" x14ac:dyDescent="0.25">
      <c r="A94" t="s">
        <v>256</v>
      </c>
      <c r="B94" t="s">
        <v>262</v>
      </c>
      <c r="C94">
        <v>145</v>
      </c>
      <c r="D94">
        <v>1</v>
      </c>
      <c r="E94" t="s">
        <v>13744</v>
      </c>
      <c r="F94">
        <v>145</v>
      </c>
      <c r="G94">
        <v>0</v>
      </c>
      <c r="H94" t="s">
        <v>647</v>
      </c>
      <c r="I94" t="s">
        <v>2538</v>
      </c>
      <c r="J94" t="s">
        <v>13745</v>
      </c>
      <c r="K94" t="s">
        <v>13746</v>
      </c>
      <c r="L94" t="s">
        <v>1998</v>
      </c>
      <c r="M94" t="s">
        <v>13747</v>
      </c>
      <c r="N94" t="s">
        <v>635</v>
      </c>
      <c r="O94" t="s">
        <v>653</v>
      </c>
      <c r="P94" t="s">
        <v>43</v>
      </c>
      <c r="Q94" t="s">
        <v>654</v>
      </c>
      <c r="R94" t="s">
        <v>636</v>
      </c>
      <c r="S94" t="s">
        <v>13748</v>
      </c>
      <c r="T94" t="s">
        <v>13747</v>
      </c>
    </row>
    <row r="95" spans="1:20" x14ac:dyDescent="0.25">
      <c r="A95" t="s">
        <v>164</v>
      </c>
      <c r="B95" t="s">
        <v>165</v>
      </c>
      <c r="C95">
        <v>33.333333333333336</v>
      </c>
      <c r="D95">
        <v>3</v>
      </c>
      <c r="E95" t="s">
        <v>13749</v>
      </c>
      <c r="F95">
        <v>100</v>
      </c>
      <c r="G95">
        <v>0</v>
      </c>
      <c r="H95" t="s">
        <v>661</v>
      </c>
      <c r="I95" t="s">
        <v>13750</v>
      </c>
      <c r="J95" t="s">
        <v>1314</v>
      </c>
      <c r="K95" t="s">
        <v>635</v>
      </c>
      <c r="L95" t="s">
        <v>636</v>
      </c>
      <c r="M95" t="s">
        <v>13751</v>
      </c>
      <c r="N95" t="s">
        <v>635</v>
      </c>
      <c r="O95" t="s">
        <v>638</v>
      </c>
      <c r="P95" t="s">
        <v>22</v>
      </c>
      <c r="Q95" t="s">
        <v>639</v>
      </c>
      <c r="R95" t="s">
        <v>636</v>
      </c>
      <c r="S95" t="s">
        <v>13752</v>
      </c>
      <c r="T95" t="s">
        <v>13751</v>
      </c>
    </row>
    <row r="96" spans="1:20" x14ac:dyDescent="0.25">
      <c r="A96" t="s">
        <v>35</v>
      </c>
      <c r="B96" t="s">
        <v>36</v>
      </c>
      <c r="C96">
        <v>66.666666666666671</v>
      </c>
      <c r="D96">
        <v>3</v>
      </c>
      <c r="E96" t="s">
        <v>13753</v>
      </c>
      <c r="F96">
        <v>100</v>
      </c>
      <c r="G96">
        <v>0</v>
      </c>
      <c r="H96" t="s">
        <v>661</v>
      </c>
      <c r="I96" t="s">
        <v>13754</v>
      </c>
      <c r="J96" t="s">
        <v>858</v>
      </c>
      <c r="K96" t="s">
        <v>635</v>
      </c>
      <c r="L96" t="s">
        <v>636</v>
      </c>
      <c r="M96" t="s">
        <v>13751</v>
      </c>
      <c r="N96" t="s">
        <v>635</v>
      </c>
      <c r="O96" t="s">
        <v>638</v>
      </c>
      <c r="P96" t="s">
        <v>22</v>
      </c>
      <c r="Q96" t="s">
        <v>639</v>
      </c>
      <c r="R96" t="s">
        <v>636</v>
      </c>
      <c r="S96" t="s">
        <v>13755</v>
      </c>
      <c r="T96" t="s">
        <v>13751</v>
      </c>
    </row>
    <row r="97" spans="1:20" x14ac:dyDescent="0.25">
      <c r="A97" t="s">
        <v>164</v>
      </c>
      <c r="B97" t="s">
        <v>165</v>
      </c>
      <c r="C97">
        <v>33.333333333333336</v>
      </c>
      <c r="D97">
        <v>3</v>
      </c>
      <c r="E97" t="s">
        <v>13756</v>
      </c>
      <c r="F97">
        <v>100</v>
      </c>
      <c r="G97">
        <v>0</v>
      </c>
      <c r="H97" t="s">
        <v>661</v>
      </c>
      <c r="I97" t="s">
        <v>13757</v>
      </c>
      <c r="J97" t="s">
        <v>1399</v>
      </c>
      <c r="K97" t="s">
        <v>635</v>
      </c>
      <c r="L97" t="s">
        <v>636</v>
      </c>
      <c r="M97" t="s">
        <v>13758</v>
      </c>
      <c r="N97" t="s">
        <v>635</v>
      </c>
      <c r="O97" t="s">
        <v>668</v>
      </c>
      <c r="P97" t="s">
        <v>22</v>
      </c>
      <c r="Q97" t="s">
        <v>669</v>
      </c>
      <c r="R97" t="s">
        <v>636</v>
      </c>
      <c r="S97" t="s">
        <v>13759</v>
      </c>
      <c r="T97" t="s">
        <v>13758</v>
      </c>
    </row>
    <row r="98" spans="1:20" x14ac:dyDescent="0.25">
      <c r="A98" t="s">
        <v>35</v>
      </c>
      <c r="B98" t="s">
        <v>36</v>
      </c>
      <c r="C98">
        <v>66.666666666666671</v>
      </c>
      <c r="D98">
        <v>3</v>
      </c>
      <c r="E98" t="s">
        <v>13760</v>
      </c>
      <c r="F98">
        <v>130</v>
      </c>
      <c r="G98">
        <v>0</v>
      </c>
      <c r="H98" t="s">
        <v>647</v>
      </c>
      <c r="I98" t="s">
        <v>13229</v>
      </c>
      <c r="J98" t="s">
        <v>13761</v>
      </c>
      <c r="K98" t="s">
        <v>13762</v>
      </c>
      <c r="L98" t="s">
        <v>13763</v>
      </c>
      <c r="M98" t="s">
        <v>13764</v>
      </c>
      <c r="N98" t="s">
        <v>635</v>
      </c>
      <c r="O98" t="s">
        <v>653</v>
      </c>
      <c r="P98" t="s">
        <v>43</v>
      </c>
      <c r="Q98" t="s">
        <v>654</v>
      </c>
      <c r="R98" t="s">
        <v>636</v>
      </c>
      <c r="S98" t="s">
        <v>13765</v>
      </c>
      <c r="T98" t="s">
        <v>13766</v>
      </c>
    </row>
    <row r="99" spans="1:20" x14ac:dyDescent="0.25">
      <c r="A99" t="s">
        <v>37</v>
      </c>
      <c r="B99" t="s">
        <v>38</v>
      </c>
      <c r="C99">
        <v>66.666666666666671</v>
      </c>
      <c r="D99">
        <v>3</v>
      </c>
      <c r="E99" t="s">
        <v>13767</v>
      </c>
      <c r="F99">
        <v>100</v>
      </c>
      <c r="G99">
        <v>0</v>
      </c>
      <c r="H99" t="s">
        <v>661</v>
      </c>
      <c r="I99" t="s">
        <v>13768</v>
      </c>
      <c r="J99" t="s">
        <v>1160</v>
      </c>
      <c r="K99" t="s">
        <v>635</v>
      </c>
      <c r="L99" t="s">
        <v>636</v>
      </c>
      <c r="M99" t="s">
        <v>13769</v>
      </c>
      <c r="N99" t="s">
        <v>635</v>
      </c>
      <c r="O99" t="s">
        <v>638</v>
      </c>
      <c r="P99" t="s">
        <v>22</v>
      </c>
      <c r="Q99" t="s">
        <v>639</v>
      </c>
      <c r="R99" t="s">
        <v>636</v>
      </c>
      <c r="S99" t="s">
        <v>13770</v>
      </c>
      <c r="T99" t="s">
        <v>13769</v>
      </c>
    </row>
    <row r="100" spans="1:20" x14ac:dyDescent="0.25">
      <c r="A100" t="s">
        <v>164</v>
      </c>
      <c r="B100" t="s">
        <v>165</v>
      </c>
      <c r="C100">
        <v>33.333333333333336</v>
      </c>
      <c r="D100">
        <v>3</v>
      </c>
      <c r="E100" t="s">
        <v>13771</v>
      </c>
      <c r="F100">
        <v>100</v>
      </c>
      <c r="G100">
        <v>0</v>
      </c>
      <c r="H100" t="s">
        <v>661</v>
      </c>
      <c r="I100" t="s">
        <v>13772</v>
      </c>
      <c r="J100" t="s">
        <v>2794</v>
      </c>
      <c r="K100" t="s">
        <v>635</v>
      </c>
      <c r="L100" t="s">
        <v>636</v>
      </c>
      <c r="M100" t="s">
        <v>13773</v>
      </c>
      <c r="N100" t="s">
        <v>635</v>
      </c>
      <c r="O100" t="s">
        <v>638</v>
      </c>
      <c r="P100" t="s">
        <v>22</v>
      </c>
      <c r="Q100" t="s">
        <v>639</v>
      </c>
      <c r="R100" t="s">
        <v>636</v>
      </c>
      <c r="S100" t="s">
        <v>13774</v>
      </c>
      <c r="T100" t="s">
        <v>13773</v>
      </c>
    </row>
    <row r="101" spans="1:20" x14ac:dyDescent="0.25">
      <c r="A101" t="s">
        <v>37</v>
      </c>
      <c r="B101" t="s">
        <v>38</v>
      </c>
      <c r="C101">
        <v>66.666666666666671</v>
      </c>
      <c r="D101">
        <v>3</v>
      </c>
      <c r="E101" t="s">
        <v>13775</v>
      </c>
      <c r="F101">
        <v>100</v>
      </c>
      <c r="G101">
        <v>0</v>
      </c>
      <c r="H101" t="s">
        <v>661</v>
      </c>
      <c r="I101" t="s">
        <v>13776</v>
      </c>
      <c r="J101" t="s">
        <v>1096</v>
      </c>
      <c r="K101" t="s">
        <v>635</v>
      </c>
      <c r="L101" t="s">
        <v>636</v>
      </c>
      <c r="M101" t="s">
        <v>13777</v>
      </c>
      <c r="N101" t="s">
        <v>635</v>
      </c>
      <c r="O101" t="s">
        <v>638</v>
      </c>
      <c r="P101" t="s">
        <v>22</v>
      </c>
      <c r="Q101" t="s">
        <v>639</v>
      </c>
      <c r="R101" t="s">
        <v>636</v>
      </c>
      <c r="S101" t="s">
        <v>13778</v>
      </c>
      <c r="T101" t="s">
        <v>13777</v>
      </c>
    </row>
    <row r="102" spans="1:20" x14ac:dyDescent="0.25">
      <c r="A102" t="s">
        <v>37</v>
      </c>
      <c r="B102" t="s">
        <v>38</v>
      </c>
      <c r="C102">
        <v>66.666666666666671</v>
      </c>
      <c r="D102">
        <v>3</v>
      </c>
      <c r="E102" t="s">
        <v>13779</v>
      </c>
      <c r="F102">
        <v>100</v>
      </c>
      <c r="G102">
        <v>0</v>
      </c>
      <c r="H102" t="s">
        <v>661</v>
      </c>
      <c r="I102" t="s">
        <v>13780</v>
      </c>
      <c r="J102" t="s">
        <v>643</v>
      </c>
      <c r="K102" t="s">
        <v>635</v>
      </c>
      <c r="L102" t="s">
        <v>636</v>
      </c>
      <c r="M102" t="s">
        <v>13781</v>
      </c>
      <c r="N102" t="s">
        <v>635</v>
      </c>
      <c r="O102" t="s">
        <v>638</v>
      </c>
      <c r="P102" t="s">
        <v>22</v>
      </c>
      <c r="Q102" t="s">
        <v>639</v>
      </c>
      <c r="R102" t="s">
        <v>636</v>
      </c>
      <c r="S102" t="s">
        <v>13782</v>
      </c>
      <c r="T102" t="s">
        <v>13781</v>
      </c>
    </row>
    <row r="103" spans="1:20" x14ac:dyDescent="0.25">
      <c r="A103" t="s">
        <v>20</v>
      </c>
      <c r="B103" t="s">
        <v>21</v>
      </c>
      <c r="C103">
        <v>50</v>
      </c>
      <c r="D103">
        <v>1</v>
      </c>
      <c r="E103" t="s">
        <v>13783</v>
      </c>
      <c r="F103">
        <v>100</v>
      </c>
      <c r="G103">
        <v>0</v>
      </c>
      <c r="H103" t="s">
        <v>632</v>
      </c>
      <c r="I103" t="s">
        <v>2943</v>
      </c>
      <c r="J103" t="s">
        <v>879</v>
      </c>
      <c r="K103" t="s">
        <v>635</v>
      </c>
      <c r="L103" t="s">
        <v>636</v>
      </c>
      <c r="M103" t="s">
        <v>13784</v>
      </c>
      <c r="N103" t="s">
        <v>635</v>
      </c>
      <c r="O103" t="s">
        <v>638</v>
      </c>
      <c r="P103" t="s">
        <v>22</v>
      </c>
      <c r="Q103" t="s">
        <v>639</v>
      </c>
      <c r="R103" t="s">
        <v>636</v>
      </c>
      <c r="S103" t="s">
        <v>13785</v>
      </c>
      <c r="T103" t="s">
        <v>13784</v>
      </c>
    </row>
    <row r="104" spans="1:20" x14ac:dyDescent="0.25">
      <c r="A104" t="s">
        <v>23</v>
      </c>
      <c r="B104" t="s">
        <v>24</v>
      </c>
      <c r="C104">
        <v>50</v>
      </c>
      <c r="D104">
        <v>1</v>
      </c>
      <c r="E104" t="s">
        <v>13783</v>
      </c>
      <c r="F104">
        <v>100</v>
      </c>
      <c r="G104">
        <v>0</v>
      </c>
      <c r="H104" t="s">
        <v>632</v>
      </c>
      <c r="I104" t="s">
        <v>2943</v>
      </c>
      <c r="J104" t="s">
        <v>879</v>
      </c>
      <c r="K104" t="s">
        <v>635</v>
      </c>
      <c r="L104" t="s">
        <v>636</v>
      </c>
      <c r="M104" t="s">
        <v>13784</v>
      </c>
      <c r="N104" t="s">
        <v>635</v>
      </c>
      <c r="O104" t="s">
        <v>638</v>
      </c>
      <c r="P104" t="s">
        <v>22</v>
      </c>
      <c r="Q104" t="s">
        <v>639</v>
      </c>
      <c r="R104" t="s">
        <v>636</v>
      </c>
      <c r="S104" t="s">
        <v>13785</v>
      </c>
      <c r="T104" t="s">
        <v>13784</v>
      </c>
    </row>
    <row r="105" spans="1:20" x14ac:dyDescent="0.25">
      <c r="A105" t="s">
        <v>25</v>
      </c>
      <c r="B105" t="s">
        <v>26</v>
      </c>
      <c r="C105">
        <v>50</v>
      </c>
      <c r="D105">
        <v>1</v>
      </c>
      <c r="E105" t="s">
        <v>13783</v>
      </c>
      <c r="F105">
        <v>100</v>
      </c>
      <c r="G105">
        <v>0</v>
      </c>
      <c r="H105" t="s">
        <v>632</v>
      </c>
      <c r="I105" t="s">
        <v>2943</v>
      </c>
      <c r="J105" t="s">
        <v>879</v>
      </c>
      <c r="K105" t="s">
        <v>635</v>
      </c>
      <c r="L105" t="s">
        <v>636</v>
      </c>
      <c r="M105" t="s">
        <v>13784</v>
      </c>
      <c r="N105" t="s">
        <v>635</v>
      </c>
      <c r="O105" t="s">
        <v>638</v>
      </c>
      <c r="P105" t="s">
        <v>22</v>
      </c>
      <c r="Q105" t="s">
        <v>639</v>
      </c>
      <c r="R105" t="s">
        <v>636</v>
      </c>
      <c r="S105" t="s">
        <v>13785</v>
      </c>
      <c r="T105" t="s">
        <v>13784</v>
      </c>
    </row>
    <row r="106" spans="1:20" x14ac:dyDescent="0.25">
      <c r="A106" t="s">
        <v>20</v>
      </c>
      <c r="B106" t="s">
        <v>21</v>
      </c>
      <c r="C106">
        <v>50</v>
      </c>
      <c r="D106">
        <v>1</v>
      </c>
      <c r="E106" t="s">
        <v>13786</v>
      </c>
      <c r="F106">
        <v>99.99</v>
      </c>
      <c r="G106">
        <v>0</v>
      </c>
      <c r="H106" t="s">
        <v>661</v>
      </c>
      <c r="I106" t="s">
        <v>13787</v>
      </c>
      <c r="J106" t="s">
        <v>643</v>
      </c>
      <c r="K106" t="s">
        <v>635</v>
      </c>
      <c r="L106" t="s">
        <v>636</v>
      </c>
      <c r="M106" t="s">
        <v>13784</v>
      </c>
      <c r="N106" t="s">
        <v>635</v>
      </c>
      <c r="O106" t="s">
        <v>668</v>
      </c>
      <c r="P106" t="s">
        <v>22</v>
      </c>
      <c r="Q106" t="s">
        <v>669</v>
      </c>
      <c r="R106" t="s">
        <v>636</v>
      </c>
      <c r="S106" t="s">
        <v>13788</v>
      </c>
      <c r="T106" t="s">
        <v>13784</v>
      </c>
    </row>
    <row r="107" spans="1:20" x14ac:dyDescent="0.25">
      <c r="A107" t="s">
        <v>23</v>
      </c>
      <c r="B107" t="s">
        <v>24</v>
      </c>
      <c r="C107">
        <v>50</v>
      </c>
      <c r="D107">
        <v>1</v>
      </c>
      <c r="E107" t="s">
        <v>13786</v>
      </c>
      <c r="F107">
        <v>99.99</v>
      </c>
      <c r="G107">
        <v>0</v>
      </c>
      <c r="H107" t="s">
        <v>661</v>
      </c>
      <c r="I107" t="s">
        <v>13787</v>
      </c>
      <c r="J107" t="s">
        <v>643</v>
      </c>
      <c r="K107" t="s">
        <v>635</v>
      </c>
      <c r="L107" t="s">
        <v>636</v>
      </c>
      <c r="M107" t="s">
        <v>13784</v>
      </c>
      <c r="N107" t="s">
        <v>635</v>
      </c>
      <c r="O107" t="s">
        <v>668</v>
      </c>
      <c r="P107" t="s">
        <v>22</v>
      </c>
      <c r="Q107" t="s">
        <v>669</v>
      </c>
      <c r="R107" t="s">
        <v>636</v>
      </c>
      <c r="S107" t="s">
        <v>13788</v>
      </c>
      <c r="T107" t="s">
        <v>13784</v>
      </c>
    </row>
    <row r="108" spans="1:20" x14ac:dyDescent="0.25">
      <c r="A108" t="s">
        <v>25</v>
      </c>
      <c r="B108" t="s">
        <v>26</v>
      </c>
      <c r="C108">
        <v>50</v>
      </c>
      <c r="D108">
        <v>1</v>
      </c>
      <c r="E108" t="s">
        <v>13786</v>
      </c>
      <c r="F108">
        <v>99.99</v>
      </c>
      <c r="G108">
        <v>0</v>
      </c>
      <c r="H108" t="s">
        <v>661</v>
      </c>
      <c r="I108" t="s">
        <v>13787</v>
      </c>
      <c r="J108" t="s">
        <v>643</v>
      </c>
      <c r="K108" t="s">
        <v>635</v>
      </c>
      <c r="L108" t="s">
        <v>636</v>
      </c>
      <c r="M108" t="s">
        <v>13784</v>
      </c>
      <c r="N108" t="s">
        <v>635</v>
      </c>
      <c r="O108" t="s">
        <v>668</v>
      </c>
      <c r="P108" t="s">
        <v>22</v>
      </c>
      <c r="Q108" t="s">
        <v>669</v>
      </c>
      <c r="R108" t="s">
        <v>636</v>
      </c>
      <c r="S108" t="s">
        <v>13788</v>
      </c>
      <c r="T108" t="s">
        <v>13784</v>
      </c>
    </row>
    <row r="109" spans="1:20" x14ac:dyDescent="0.25">
      <c r="A109" t="s">
        <v>37</v>
      </c>
      <c r="B109" t="s">
        <v>38</v>
      </c>
      <c r="C109">
        <v>66.666666666666671</v>
      </c>
      <c r="D109">
        <v>3</v>
      </c>
      <c r="E109" t="s">
        <v>13789</v>
      </c>
      <c r="F109">
        <v>100</v>
      </c>
      <c r="G109">
        <v>0</v>
      </c>
      <c r="H109" t="s">
        <v>661</v>
      </c>
      <c r="I109" t="s">
        <v>13790</v>
      </c>
      <c r="J109" t="s">
        <v>1742</v>
      </c>
      <c r="K109" t="s">
        <v>635</v>
      </c>
      <c r="L109" t="s">
        <v>636</v>
      </c>
      <c r="M109" t="s">
        <v>13791</v>
      </c>
      <c r="N109" t="s">
        <v>635</v>
      </c>
      <c r="O109" t="s">
        <v>638</v>
      </c>
      <c r="P109" t="s">
        <v>22</v>
      </c>
      <c r="Q109" t="s">
        <v>639</v>
      </c>
      <c r="R109" t="s">
        <v>636</v>
      </c>
      <c r="S109" t="s">
        <v>13792</v>
      </c>
      <c r="T109" t="s">
        <v>13793</v>
      </c>
    </row>
    <row r="110" spans="1:20" x14ac:dyDescent="0.25">
      <c r="A110" t="s">
        <v>39</v>
      </c>
      <c r="B110" t="s">
        <v>1715</v>
      </c>
      <c r="C110">
        <v>60</v>
      </c>
      <c r="D110">
        <v>1</v>
      </c>
      <c r="E110" t="s">
        <v>13794</v>
      </c>
      <c r="F110">
        <v>60</v>
      </c>
      <c r="G110">
        <v>0</v>
      </c>
      <c r="H110" t="s">
        <v>647</v>
      </c>
      <c r="I110" t="s">
        <v>13795</v>
      </c>
      <c r="J110" t="s">
        <v>13796</v>
      </c>
      <c r="K110" t="s">
        <v>6241</v>
      </c>
      <c r="L110" t="s">
        <v>13797</v>
      </c>
      <c r="M110" t="s">
        <v>13791</v>
      </c>
      <c r="N110" t="s">
        <v>635</v>
      </c>
      <c r="O110" t="s">
        <v>706</v>
      </c>
      <c r="P110" t="s">
        <v>40</v>
      </c>
      <c r="Q110" t="s">
        <v>707</v>
      </c>
      <c r="R110" t="s">
        <v>636</v>
      </c>
      <c r="S110" t="s">
        <v>13798</v>
      </c>
      <c r="T110" t="s">
        <v>13799</v>
      </c>
    </row>
    <row r="111" spans="1:20" x14ac:dyDescent="0.25">
      <c r="A111" t="s">
        <v>20</v>
      </c>
      <c r="B111" t="s">
        <v>21</v>
      </c>
      <c r="C111">
        <v>50</v>
      </c>
      <c r="D111">
        <v>1</v>
      </c>
      <c r="E111" t="s">
        <v>13800</v>
      </c>
      <c r="F111">
        <v>99.99</v>
      </c>
      <c r="G111">
        <v>0</v>
      </c>
      <c r="H111" t="s">
        <v>661</v>
      </c>
      <c r="I111" t="s">
        <v>13801</v>
      </c>
      <c r="J111" t="s">
        <v>1941</v>
      </c>
      <c r="K111" t="s">
        <v>635</v>
      </c>
      <c r="L111" t="s">
        <v>636</v>
      </c>
      <c r="M111" t="s">
        <v>13802</v>
      </c>
      <c r="N111" t="s">
        <v>635</v>
      </c>
      <c r="O111" t="s">
        <v>638</v>
      </c>
      <c r="P111" t="s">
        <v>22</v>
      </c>
      <c r="Q111" t="s">
        <v>639</v>
      </c>
      <c r="R111" t="s">
        <v>636</v>
      </c>
      <c r="S111" t="s">
        <v>13803</v>
      </c>
      <c r="T111" t="s">
        <v>13802</v>
      </c>
    </row>
    <row r="112" spans="1:20" x14ac:dyDescent="0.25">
      <c r="A112" t="s">
        <v>23</v>
      </c>
      <c r="B112" t="s">
        <v>24</v>
      </c>
      <c r="C112">
        <v>50</v>
      </c>
      <c r="D112">
        <v>1</v>
      </c>
      <c r="E112" t="s">
        <v>13800</v>
      </c>
      <c r="F112">
        <v>99.99</v>
      </c>
      <c r="G112">
        <v>0</v>
      </c>
      <c r="H112" t="s">
        <v>661</v>
      </c>
      <c r="I112" t="s">
        <v>13801</v>
      </c>
      <c r="J112" t="s">
        <v>1941</v>
      </c>
      <c r="K112" t="s">
        <v>635</v>
      </c>
      <c r="L112" t="s">
        <v>636</v>
      </c>
      <c r="M112" t="s">
        <v>13802</v>
      </c>
      <c r="N112" t="s">
        <v>635</v>
      </c>
      <c r="O112" t="s">
        <v>638</v>
      </c>
      <c r="P112" t="s">
        <v>22</v>
      </c>
      <c r="Q112" t="s">
        <v>639</v>
      </c>
      <c r="R112" t="s">
        <v>636</v>
      </c>
      <c r="S112" t="s">
        <v>13803</v>
      </c>
      <c r="T112" t="s">
        <v>13802</v>
      </c>
    </row>
    <row r="113" spans="1:20" x14ac:dyDescent="0.25">
      <c r="A113" t="s">
        <v>25</v>
      </c>
      <c r="B113" t="s">
        <v>26</v>
      </c>
      <c r="C113">
        <v>50</v>
      </c>
      <c r="D113">
        <v>1</v>
      </c>
      <c r="E113" t="s">
        <v>13800</v>
      </c>
      <c r="F113">
        <v>99.99</v>
      </c>
      <c r="G113">
        <v>0</v>
      </c>
      <c r="H113" t="s">
        <v>661</v>
      </c>
      <c r="I113" t="s">
        <v>13801</v>
      </c>
      <c r="J113" t="s">
        <v>1941</v>
      </c>
      <c r="K113" t="s">
        <v>635</v>
      </c>
      <c r="L113" t="s">
        <v>636</v>
      </c>
      <c r="M113" t="s">
        <v>13802</v>
      </c>
      <c r="N113" t="s">
        <v>635</v>
      </c>
      <c r="O113" t="s">
        <v>638</v>
      </c>
      <c r="P113" t="s">
        <v>22</v>
      </c>
      <c r="Q113" t="s">
        <v>639</v>
      </c>
      <c r="R113" t="s">
        <v>636</v>
      </c>
      <c r="S113" t="s">
        <v>13803</v>
      </c>
      <c r="T113" t="s">
        <v>13802</v>
      </c>
    </row>
    <row r="114" spans="1:20" x14ac:dyDescent="0.25">
      <c r="A114" t="s">
        <v>37</v>
      </c>
      <c r="B114" t="s">
        <v>38</v>
      </c>
      <c r="C114">
        <v>33</v>
      </c>
      <c r="D114">
        <v>10</v>
      </c>
      <c r="E114" t="s">
        <v>13804</v>
      </c>
      <c r="F114">
        <v>317.27</v>
      </c>
      <c r="G114">
        <v>0</v>
      </c>
      <c r="H114" t="s">
        <v>661</v>
      </c>
      <c r="I114" t="s">
        <v>13805</v>
      </c>
      <c r="J114" t="s">
        <v>1214</v>
      </c>
      <c r="K114" t="s">
        <v>635</v>
      </c>
      <c r="L114" t="s">
        <v>636</v>
      </c>
      <c r="M114" t="s">
        <v>13791</v>
      </c>
      <c r="N114" t="s">
        <v>635</v>
      </c>
      <c r="O114" t="s">
        <v>668</v>
      </c>
      <c r="P114" t="s">
        <v>22</v>
      </c>
      <c r="Q114" t="s">
        <v>669</v>
      </c>
      <c r="R114" t="s">
        <v>636</v>
      </c>
      <c r="S114" t="s">
        <v>13806</v>
      </c>
      <c r="T114" t="s">
        <v>13802</v>
      </c>
    </row>
    <row r="115" spans="1:20" x14ac:dyDescent="0.25">
      <c r="A115" t="s">
        <v>35</v>
      </c>
      <c r="B115" t="s">
        <v>36</v>
      </c>
      <c r="C115">
        <v>66.666666666666671</v>
      </c>
      <c r="D115">
        <v>3</v>
      </c>
      <c r="E115" t="s">
        <v>13807</v>
      </c>
      <c r="F115">
        <v>199.99</v>
      </c>
      <c r="G115">
        <v>0</v>
      </c>
      <c r="H115" t="s">
        <v>661</v>
      </c>
      <c r="I115" t="s">
        <v>13808</v>
      </c>
      <c r="J115" t="s">
        <v>1172</v>
      </c>
      <c r="K115" t="s">
        <v>635</v>
      </c>
      <c r="L115" t="s">
        <v>636</v>
      </c>
      <c r="M115" t="s">
        <v>13809</v>
      </c>
      <c r="N115" t="s">
        <v>635</v>
      </c>
      <c r="O115" t="s">
        <v>668</v>
      </c>
      <c r="P115" t="s">
        <v>22</v>
      </c>
      <c r="Q115" t="s">
        <v>669</v>
      </c>
      <c r="R115" t="s">
        <v>636</v>
      </c>
      <c r="S115" t="s">
        <v>13810</v>
      </c>
      <c r="T115" t="s">
        <v>13809</v>
      </c>
    </row>
    <row r="116" spans="1:20" x14ac:dyDescent="0.25">
      <c r="A116" t="s">
        <v>20</v>
      </c>
      <c r="B116" t="s">
        <v>21</v>
      </c>
      <c r="C116">
        <v>50</v>
      </c>
      <c r="D116">
        <v>1</v>
      </c>
      <c r="E116" t="s">
        <v>13807</v>
      </c>
      <c r="F116">
        <v>199.99</v>
      </c>
      <c r="G116">
        <v>0</v>
      </c>
      <c r="H116" t="s">
        <v>661</v>
      </c>
      <c r="I116" t="s">
        <v>13808</v>
      </c>
      <c r="J116" t="s">
        <v>1172</v>
      </c>
      <c r="K116" t="s">
        <v>635</v>
      </c>
      <c r="L116" t="s">
        <v>636</v>
      </c>
      <c r="M116" t="s">
        <v>13809</v>
      </c>
      <c r="N116" t="s">
        <v>635</v>
      </c>
      <c r="O116" t="s">
        <v>668</v>
      </c>
      <c r="P116" t="s">
        <v>22</v>
      </c>
      <c r="Q116" t="s">
        <v>669</v>
      </c>
      <c r="R116" t="s">
        <v>636</v>
      </c>
      <c r="S116" t="s">
        <v>13810</v>
      </c>
      <c r="T116" t="s">
        <v>13809</v>
      </c>
    </row>
    <row r="117" spans="1:20" x14ac:dyDescent="0.25">
      <c r="A117" t="s">
        <v>23</v>
      </c>
      <c r="B117" t="s">
        <v>24</v>
      </c>
      <c r="C117">
        <v>50</v>
      </c>
      <c r="D117">
        <v>1</v>
      </c>
      <c r="E117" t="s">
        <v>13807</v>
      </c>
      <c r="F117">
        <v>199.99</v>
      </c>
      <c r="G117">
        <v>0</v>
      </c>
      <c r="H117" t="s">
        <v>661</v>
      </c>
      <c r="I117" t="s">
        <v>13808</v>
      </c>
      <c r="J117" t="s">
        <v>1172</v>
      </c>
      <c r="K117" t="s">
        <v>635</v>
      </c>
      <c r="L117" t="s">
        <v>636</v>
      </c>
      <c r="M117" t="s">
        <v>13809</v>
      </c>
      <c r="N117" t="s">
        <v>635</v>
      </c>
      <c r="O117" t="s">
        <v>668</v>
      </c>
      <c r="P117" t="s">
        <v>22</v>
      </c>
      <c r="Q117" t="s">
        <v>669</v>
      </c>
      <c r="R117" t="s">
        <v>636</v>
      </c>
      <c r="S117" t="s">
        <v>13810</v>
      </c>
      <c r="T117" t="s">
        <v>13809</v>
      </c>
    </row>
    <row r="118" spans="1:20" x14ac:dyDescent="0.25">
      <c r="A118" t="s">
        <v>25</v>
      </c>
      <c r="B118" t="s">
        <v>26</v>
      </c>
      <c r="C118">
        <v>50</v>
      </c>
      <c r="D118">
        <v>1</v>
      </c>
      <c r="E118" t="s">
        <v>13807</v>
      </c>
      <c r="F118">
        <v>199.99</v>
      </c>
      <c r="G118">
        <v>0</v>
      </c>
      <c r="H118" t="s">
        <v>661</v>
      </c>
      <c r="I118" t="s">
        <v>13808</v>
      </c>
      <c r="J118" t="s">
        <v>1172</v>
      </c>
      <c r="K118" t="s">
        <v>635</v>
      </c>
      <c r="L118" t="s">
        <v>636</v>
      </c>
      <c r="M118" t="s">
        <v>13809</v>
      </c>
      <c r="N118" t="s">
        <v>635</v>
      </c>
      <c r="O118" t="s">
        <v>668</v>
      </c>
      <c r="P118" t="s">
        <v>22</v>
      </c>
      <c r="Q118" t="s">
        <v>669</v>
      </c>
      <c r="R118" t="s">
        <v>636</v>
      </c>
      <c r="S118" t="s">
        <v>13810</v>
      </c>
      <c r="T118" t="s">
        <v>13809</v>
      </c>
    </row>
    <row r="119" spans="1:20" x14ac:dyDescent="0.25">
      <c r="A119" t="s">
        <v>37</v>
      </c>
      <c r="B119" t="s">
        <v>38</v>
      </c>
      <c r="C119">
        <v>66.666666666666671</v>
      </c>
      <c r="D119">
        <v>3</v>
      </c>
      <c r="E119" t="s">
        <v>13811</v>
      </c>
      <c r="F119">
        <v>100</v>
      </c>
      <c r="G119">
        <v>0</v>
      </c>
      <c r="H119" t="s">
        <v>661</v>
      </c>
      <c r="I119" t="s">
        <v>7012</v>
      </c>
      <c r="J119" t="s">
        <v>2074</v>
      </c>
      <c r="K119" t="s">
        <v>635</v>
      </c>
      <c r="L119" t="s">
        <v>636</v>
      </c>
      <c r="M119" t="s">
        <v>13812</v>
      </c>
      <c r="N119" t="s">
        <v>635</v>
      </c>
      <c r="O119" t="s">
        <v>638</v>
      </c>
      <c r="P119" t="s">
        <v>22</v>
      </c>
      <c r="Q119" t="s">
        <v>639</v>
      </c>
      <c r="R119" t="s">
        <v>636</v>
      </c>
      <c r="S119" t="s">
        <v>13813</v>
      </c>
      <c r="T119" t="s">
        <v>13812</v>
      </c>
    </row>
    <row r="120" spans="1:20" x14ac:dyDescent="0.25">
      <c r="A120" t="s">
        <v>257</v>
      </c>
      <c r="B120" t="s">
        <v>263</v>
      </c>
      <c r="C120">
        <v>139</v>
      </c>
      <c r="D120">
        <v>4</v>
      </c>
      <c r="E120" t="s">
        <v>13814</v>
      </c>
      <c r="F120">
        <v>398</v>
      </c>
      <c r="G120">
        <v>0</v>
      </c>
      <c r="H120" t="s">
        <v>1233</v>
      </c>
      <c r="I120" t="s">
        <v>13815</v>
      </c>
      <c r="J120" t="s">
        <v>13816</v>
      </c>
      <c r="K120" t="s">
        <v>2783</v>
      </c>
      <c r="L120" t="s">
        <v>13817</v>
      </c>
      <c r="M120" t="s">
        <v>13818</v>
      </c>
      <c r="N120" t="s">
        <v>1239</v>
      </c>
      <c r="O120" t="s">
        <v>1240</v>
      </c>
      <c r="P120" t="s">
        <v>1241</v>
      </c>
      <c r="Q120" t="s">
        <v>1242</v>
      </c>
      <c r="R120" t="s">
        <v>636</v>
      </c>
      <c r="S120" t="s">
        <v>13819</v>
      </c>
      <c r="T120" t="s">
        <v>13818</v>
      </c>
    </row>
    <row r="121" spans="1:20" x14ac:dyDescent="0.25">
      <c r="A121" t="s">
        <v>257</v>
      </c>
      <c r="B121" t="s">
        <v>263</v>
      </c>
      <c r="C121">
        <v>139</v>
      </c>
      <c r="D121">
        <v>1</v>
      </c>
      <c r="E121" t="s">
        <v>13820</v>
      </c>
      <c r="F121">
        <v>199</v>
      </c>
      <c r="G121">
        <v>0</v>
      </c>
      <c r="H121" t="s">
        <v>1233</v>
      </c>
      <c r="I121" t="s">
        <v>13821</v>
      </c>
      <c r="J121" t="s">
        <v>13822</v>
      </c>
      <c r="K121" t="s">
        <v>4874</v>
      </c>
      <c r="L121" t="s">
        <v>13823</v>
      </c>
      <c r="M121" t="s">
        <v>13824</v>
      </c>
      <c r="N121" t="s">
        <v>1239</v>
      </c>
      <c r="O121" t="s">
        <v>1240</v>
      </c>
      <c r="P121" t="s">
        <v>1241</v>
      </c>
      <c r="Q121" t="s">
        <v>1242</v>
      </c>
      <c r="R121" t="s">
        <v>636</v>
      </c>
      <c r="S121" t="s">
        <v>13825</v>
      </c>
      <c r="T121" t="s">
        <v>13826</v>
      </c>
    </row>
    <row r="122" spans="1:20" x14ac:dyDescent="0.25">
      <c r="A122" t="s">
        <v>619</v>
      </c>
      <c r="B122" t="s">
        <v>620</v>
      </c>
      <c r="C122">
        <v>139</v>
      </c>
      <c r="D122">
        <v>1</v>
      </c>
      <c r="E122" t="s">
        <v>13820</v>
      </c>
      <c r="F122">
        <v>199</v>
      </c>
      <c r="G122">
        <v>0</v>
      </c>
      <c r="H122" t="s">
        <v>1233</v>
      </c>
      <c r="I122" t="s">
        <v>13821</v>
      </c>
      <c r="J122" t="s">
        <v>13822</v>
      </c>
      <c r="K122" t="s">
        <v>4874</v>
      </c>
      <c r="L122" t="s">
        <v>13823</v>
      </c>
      <c r="M122" t="s">
        <v>13824</v>
      </c>
      <c r="N122" t="s">
        <v>1239</v>
      </c>
      <c r="O122" t="s">
        <v>1240</v>
      </c>
      <c r="P122" t="s">
        <v>1241</v>
      </c>
      <c r="Q122" t="s">
        <v>1242</v>
      </c>
      <c r="R122" t="s">
        <v>636</v>
      </c>
      <c r="S122" t="s">
        <v>13825</v>
      </c>
      <c r="T122" t="s">
        <v>13826</v>
      </c>
    </row>
    <row r="123" spans="1:20" x14ac:dyDescent="0.25">
      <c r="A123" t="s">
        <v>20</v>
      </c>
      <c r="B123" t="s">
        <v>21</v>
      </c>
      <c r="C123">
        <v>50</v>
      </c>
      <c r="D123">
        <v>2</v>
      </c>
      <c r="E123" t="s">
        <v>13827</v>
      </c>
      <c r="F123">
        <v>199.98</v>
      </c>
      <c r="G123">
        <v>0</v>
      </c>
      <c r="H123" t="s">
        <v>661</v>
      </c>
      <c r="I123" t="s">
        <v>3815</v>
      </c>
      <c r="J123" t="s">
        <v>643</v>
      </c>
      <c r="K123" t="s">
        <v>635</v>
      </c>
      <c r="L123" t="s">
        <v>636</v>
      </c>
      <c r="M123" t="s">
        <v>13828</v>
      </c>
      <c r="N123" t="s">
        <v>635</v>
      </c>
      <c r="O123" t="s">
        <v>638</v>
      </c>
      <c r="P123" t="s">
        <v>22</v>
      </c>
      <c r="Q123" t="s">
        <v>639</v>
      </c>
      <c r="R123" t="s">
        <v>636</v>
      </c>
      <c r="S123" t="s">
        <v>13829</v>
      </c>
      <c r="T123" t="s">
        <v>13828</v>
      </c>
    </row>
    <row r="124" spans="1:20" x14ac:dyDescent="0.25">
      <c r="A124" t="s">
        <v>23</v>
      </c>
      <c r="B124" t="s">
        <v>24</v>
      </c>
      <c r="C124">
        <v>50</v>
      </c>
      <c r="D124">
        <v>2</v>
      </c>
      <c r="E124" t="s">
        <v>13827</v>
      </c>
      <c r="F124">
        <v>199.98</v>
      </c>
      <c r="G124">
        <v>0</v>
      </c>
      <c r="H124" t="s">
        <v>661</v>
      </c>
      <c r="I124" t="s">
        <v>3815</v>
      </c>
      <c r="J124" t="s">
        <v>643</v>
      </c>
      <c r="K124" t="s">
        <v>635</v>
      </c>
      <c r="L124" t="s">
        <v>636</v>
      </c>
      <c r="M124" t="s">
        <v>13828</v>
      </c>
      <c r="N124" t="s">
        <v>635</v>
      </c>
      <c r="O124" t="s">
        <v>638</v>
      </c>
      <c r="P124" t="s">
        <v>22</v>
      </c>
      <c r="Q124" t="s">
        <v>639</v>
      </c>
      <c r="R124" t="s">
        <v>636</v>
      </c>
      <c r="S124" t="s">
        <v>13829</v>
      </c>
      <c r="T124" t="s">
        <v>13828</v>
      </c>
    </row>
    <row r="125" spans="1:20" x14ac:dyDescent="0.25">
      <c r="A125" t="s">
        <v>25</v>
      </c>
      <c r="B125" t="s">
        <v>26</v>
      </c>
      <c r="C125">
        <v>50</v>
      </c>
      <c r="D125">
        <v>2</v>
      </c>
      <c r="E125" t="s">
        <v>13827</v>
      </c>
      <c r="F125">
        <v>199.98</v>
      </c>
      <c r="G125">
        <v>0</v>
      </c>
      <c r="H125" t="s">
        <v>661</v>
      </c>
      <c r="I125" t="s">
        <v>3815</v>
      </c>
      <c r="J125" t="s">
        <v>643</v>
      </c>
      <c r="K125" t="s">
        <v>635</v>
      </c>
      <c r="L125" t="s">
        <v>636</v>
      </c>
      <c r="M125" t="s">
        <v>13828</v>
      </c>
      <c r="N125" t="s">
        <v>635</v>
      </c>
      <c r="O125" t="s">
        <v>638</v>
      </c>
      <c r="P125" t="s">
        <v>22</v>
      </c>
      <c r="Q125" t="s">
        <v>639</v>
      </c>
      <c r="R125" t="s">
        <v>636</v>
      </c>
      <c r="S125" t="s">
        <v>13829</v>
      </c>
      <c r="T125" t="s">
        <v>13828</v>
      </c>
    </row>
    <row r="126" spans="1:20" x14ac:dyDescent="0.25">
      <c r="A126" t="s">
        <v>20</v>
      </c>
      <c r="B126" t="s">
        <v>21</v>
      </c>
      <c r="C126">
        <v>50</v>
      </c>
      <c r="D126">
        <v>1</v>
      </c>
      <c r="E126" t="s">
        <v>13830</v>
      </c>
      <c r="F126">
        <v>100</v>
      </c>
      <c r="G126">
        <v>0</v>
      </c>
      <c r="H126" t="s">
        <v>661</v>
      </c>
      <c r="I126" t="s">
        <v>6631</v>
      </c>
      <c r="J126" t="s">
        <v>643</v>
      </c>
      <c r="K126" t="s">
        <v>635</v>
      </c>
      <c r="L126" t="s">
        <v>636</v>
      </c>
      <c r="M126" t="s">
        <v>13831</v>
      </c>
      <c r="N126" t="s">
        <v>635</v>
      </c>
      <c r="O126" t="s">
        <v>638</v>
      </c>
      <c r="P126" t="s">
        <v>22</v>
      </c>
      <c r="Q126" t="s">
        <v>639</v>
      </c>
      <c r="R126" t="s">
        <v>636</v>
      </c>
      <c r="S126" t="s">
        <v>13832</v>
      </c>
      <c r="T126" t="s">
        <v>13831</v>
      </c>
    </row>
    <row r="127" spans="1:20" x14ac:dyDescent="0.25">
      <c r="A127" t="s">
        <v>23</v>
      </c>
      <c r="B127" t="s">
        <v>24</v>
      </c>
      <c r="C127">
        <v>50</v>
      </c>
      <c r="D127">
        <v>1</v>
      </c>
      <c r="E127" t="s">
        <v>13830</v>
      </c>
      <c r="F127">
        <v>100</v>
      </c>
      <c r="G127">
        <v>0</v>
      </c>
      <c r="H127" t="s">
        <v>661</v>
      </c>
      <c r="I127" t="s">
        <v>6631</v>
      </c>
      <c r="J127" t="s">
        <v>643</v>
      </c>
      <c r="K127" t="s">
        <v>635</v>
      </c>
      <c r="L127" t="s">
        <v>636</v>
      </c>
      <c r="M127" t="s">
        <v>13831</v>
      </c>
      <c r="N127" t="s">
        <v>635</v>
      </c>
      <c r="O127" t="s">
        <v>638</v>
      </c>
      <c r="P127" t="s">
        <v>22</v>
      </c>
      <c r="Q127" t="s">
        <v>639</v>
      </c>
      <c r="R127" t="s">
        <v>636</v>
      </c>
      <c r="S127" t="s">
        <v>13832</v>
      </c>
      <c r="T127" t="s">
        <v>13831</v>
      </c>
    </row>
    <row r="128" spans="1:20" x14ac:dyDescent="0.25">
      <c r="A128" t="s">
        <v>25</v>
      </c>
      <c r="B128" t="s">
        <v>26</v>
      </c>
      <c r="C128">
        <v>50</v>
      </c>
      <c r="D128">
        <v>1</v>
      </c>
      <c r="E128" t="s">
        <v>13830</v>
      </c>
      <c r="F128">
        <v>100</v>
      </c>
      <c r="G128">
        <v>0</v>
      </c>
      <c r="H128" t="s">
        <v>661</v>
      </c>
      <c r="I128" t="s">
        <v>6631</v>
      </c>
      <c r="J128" t="s">
        <v>643</v>
      </c>
      <c r="K128" t="s">
        <v>635</v>
      </c>
      <c r="L128" t="s">
        <v>636</v>
      </c>
      <c r="M128" t="s">
        <v>13831</v>
      </c>
      <c r="N128" t="s">
        <v>635</v>
      </c>
      <c r="O128" t="s">
        <v>638</v>
      </c>
      <c r="P128" t="s">
        <v>22</v>
      </c>
      <c r="Q128" t="s">
        <v>639</v>
      </c>
      <c r="R128" t="s">
        <v>636</v>
      </c>
      <c r="S128" t="s">
        <v>13832</v>
      </c>
      <c r="T128" t="s">
        <v>13831</v>
      </c>
    </row>
    <row r="129" spans="1:20" x14ac:dyDescent="0.25">
      <c r="A129" t="s">
        <v>619</v>
      </c>
      <c r="B129" t="s">
        <v>620</v>
      </c>
      <c r="C129">
        <v>139</v>
      </c>
      <c r="D129">
        <v>1</v>
      </c>
      <c r="E129" t="s">
        <v>13833</v>
      </c>
      <c r="F129">
        <v>171.67</v>
      </c>
      <c r="G129">
        <v>26.5</v>
      </c>
      <c r="H129" t="s">
        <v>647</v>
      </c>
      <c r="I129" t="s">
        <v>13834</v>
      </c>
      <c r="J129" t="s">
        <v>13835</v>
      </c>
      <c r="K129" t="s">
        <v>12245</v>
      </c>
      <c r="L129" t="s">
        <v>13836</v>
      </c>
      <c r="M129" t="s">
        <v>13837</v>
      </c>
      <c r="N129" t="s">
        <v>635</v>
      </c>
      <c r="O129" t="s">
        <v>706</v>
      </c>
      <c r="P129" t="s">
        <v>40</v>
      </c>
      <c r="Q129" t="s">
        <v>707</v>
      </c>
      <c r="R129" t="s">
        <v>636</v>
      </c>
      <c r="S129" t="s">
        <v>13838</v>
      </c>
      <c r="T129" t="s">
        <v>13837</v>
      </c>
    </row>
    <row r="130" spans="1:20" x14ac:dyDescent="0.25">
      <c r="A130" t="s">
        <v>258</v>
      </c>
      <c r="B130" t="s">
        <v>264</v>
      </c>
      <c r="C130">
        <v>139</v>
      </c>
      <c r="D130">
        <v>1</v>
      </c>
      <c r="E130" t="s">
        <v>13833</v>
      </c>
      <c r="F130">
        <v>171.67</v>
      </c>
      <c r="G130">
        <v>26.5</v>
      </c>
      <c r="H130" t="s">
        <v>647</v>
      </c>
      <c r="I130" t="s">
        <v>13834</v>
      </c>
      <c r="J130" t="s">
        <v>13835</v>
      </c>
      <c r="K130" t="s">
        <v>12245</v>
      </c>
      <c r="L130" t="s">
        <v>13836</v>
      </c>
      <c r="M130" t="s">
        <v>13837</v>
      </c>
      <c r="N130" t="s">
        <v>635</v>
      </c>
      <c r="O130" t="s">
        <v>706</v>
      </c>
      <c r="P130" t="s">
        <v>40</v>
      </c>
      <c r="Q130" t="s">
        <v>707</v>
      </c>
      <c r="R130" t="s">
        <v>636</v>
      </c>
      <c r="S130" t="s">
        <v>13838</v>
      </c>
      <c r="T130" t="s">
        <v>13837</v>
      </c>
    </row>
    <row r="131" spans="1:20" x14ac:dyDescent="0.25">
      <c r="A131" t="s">
        <v>257</v>
      </c>
      <c r="B131" t="s">
        <v>263</v>
      </c>
      <c r="C131">
        <v>139</v>
      </c>
      <c r="D131">
        <v>1</v>
      </c>
      <c r="E131" t="s">
        <v>13833</v>
      </c>
      <c r="F131">
        <v>171.67</v>
      </c>
      <c r="G131">
        <v>26.5</v>
      </c>
      <c r="H131" t="s">
        <v>647</v>
      </c>
      <c r="I131" t="s">
        <v>13834</v>
      </c>
      <c r="J131" t="s">
        <v>13835</v>
      </c>
      <c r="K131" t="s">
        <v>12245</v>
      </c>
      <c r="L131" t="s">
        <v>13836</v>
      </c>
      <c r="M131" t="s">
        <v>13837</v>
      </c>
      <c r="N131" t="s">
        <v>635</v>
      </c>
      <c r="O131" t="s">
        <v>706</v>
      </c>
      <c r="P131" t="s">
        <v>40</v>
      </c>
      <c r="Q131" t="s">
        <v>707</v>
      </c>
      <c r="R131" t="s">
        <v>636</v>
      </c>
      <c r="S131" t="s">
        <v>13838</v>
      </c>
      <c r="T131" t="s">
        <v>13837</v>
      </c>
    </row>
    <row r="132" spans="1:20" x14ac:dyDescent="0.25">
      <c r="A132" t="s">
        <v>256</v>
      </c>
      <c r="B132" t="s">
        <v>262</v>
      </c>
      <c r="C132">
        <v>139</v>
      </c>
      <c r="D132">
        <v>1</v>
      </c>
      <c r="E132" t="s">
        <v>13833</v>
      </c>
      <c r="F132">
        <v>171.67</v>
      </c>
      <c r="G132">
        <v>26.5</v>
      </c>
      <c r="H132" t="s">
        <v>647</v>
      </c>
      <c r="I132" t="s">
        <v>13834</v>
      </c>
      <c r="J132" t="s">
        <v>13835</v>
      </c>
      <c r="K132" t="s">
        <v>12245</v>
      </c>
      <c r="L132" t="s">
        <v>13836</v>
      </c>
      <c r="M132" t="s">
        <v>13837</v>
      </c>
      <c r="N132" t="s">
        <v>635</v>
      </c>
      <c r="O132" t="s">
        <v>706</v>
      </c>
      <c r="P132" t="s">
        <v>40</v>
      </c>
      <c r="Q132" t="s">
        <v>707</v>
      </c>
      <c r="R132" t="s">
        <v>636</v>
      </c>
      <c r="S132" t="s">
        <v>13838</v>
      </c>
      <c r="T132" t="s">
        <v>13837</v>
      </c>
    </row>
    <row r="133" spans="1:20" x14ac:dyDescent="0.25">
      <c r="A133" t="s">
        <v>20</v>
      </c>
      <c r="B133" t="s">
        <v>21</v>
      </c>
      <c r="C133">
        <v>50</v>
      </c>
      <c r="D133">
        <v>1</v>
      </c>
      <c r="E133" t="s">
        <v>13839</v>
      </c>
      <c r="F133">
        <v>100</v>
      </c>
      <c r="G133">
        <v>0</v>
      </c>
      <c r="H133" t="s">
        <v>661</v>
      </c>
      <c r="I133" t="s">
        <v>13840</v>
      </c>
      <c r="J133" t="s">
        <v>1036</v>
      </c>
      <c r="K133" t="s">
        <v>635</v>
      </c>
      <c r="L133" t="s">
        <v>636</v>
      </c>
      <c r="M133" t="s">
        <v>13841</v>
      </c>
      <c r="N133" t="s">
        <v>635</v>
      </c>
      <c r="O133" t="s">
        <v>668</v>
      </c>
      <c r="P133" t="s">
        <v>22</v>
      </c>
      <c r="Q133" t="s">
        <v>669</v>
      </c>
      <c r="R133" t="s">
        <v>636</v>
      </c>
      <c r="S133" t="s">
        <v>13842</v>
      </c>
      <c r="T133" t="s">
        <v>13843</v>
      </c>
    </row>
    <row r="134" spans="1:20" x14ac:dyDescent="0.25">
      <c r="A134" t="s">
        <v>23</v>
      </c>
      <c r="B134" t="s">
        <v>24</v>
      </c>
      <c r="C134">
        <v>50</v>
      </c>
      <c r="D134">
        <v>1</v>
      </c>
      <c r="E134" t="s">
        <v>13839</v>
      </c>
      <c r="F134">
        <v>100</v>
      </c>
      <c r="G134">
        <v>0</v>
      </c>
      <c r="H134" t="s">
        <v>661</v>
      </c>
      <c r="I134" t="s">
        <v>13840</v>
      </c>
      <c r="J134" t="s">
        <v>1036</v>
      </c>
      <c r="K134" t="s">
        <v>635</v>
      </c>
      <c r="L134" t="s">
        <v>636</v>
      </c>
      <c r="M134" t="s">
        <v>13841</v>
      </c>
      <c r="N134" t="s">
        <v>635</v>
      </c>
      <c r="O134" t="s">
        <v>668</v>
      </c>
      <c r="P134" t="s">
        <v>22</v>
      </c>
      <c r="Q134" t="s">
        <v>669</v>
      </c>
      <c r="R134" t="s">
        <v>636</v>
      </c>
      <c r="S134" t="s">
        <v>13842</v>
      </c>
      <c r="T134" t="s">
        <v>13843</v>
      </c>
    </row>
    <row r="135" spans="1:20" x14ac:dyDescent="0.25">
      <c r="A135" t="s">
        <v>25</v>
      </c>
      <c r="B135" t="s">
        <v>26</v>
      </c>
      <c r="C135">
        <v>50</v>
      </c>
      <c r="D135">
        <v>1</v>
      </c>
      <c r="E135" t="s">
        <v>13839</v>
      </c>
      <c r="F135">
        <v>100</v>
      </c>
      <c r="G135">
        <v>0</v>
      </c>
      <c r="H135" t="s">
        <v>661</v>
      </c>
      <c r="I135" t="s">
        <v>13840</v>
      </c>
      <c r="J135" t="s">
        <v>1036</v>
      </c>
      <c r="K135" t="s">
        <v>635</v>
      </c>
      <c r="L135" t="s">
        <v>636</v>
      </c>
      <c r="M135" t="s">
        <v>13841</v>
      </c>
      <c r="N135" t="s">
        <v>635</v>
      </c>
      <c r="O135" t="s">
        <v>668</v>
      </c>
      <c r="P135" t="s">
        <v>22</v>
      </c>
      <c r="Q135" t="s">
        <v>669</v>
      </c>
      <c r="R135" t="s">
        <v>636</v>
      </c>
      <c r="S135" t="s">
        <v>13842</v>
      </c>
      <c r="T135" t="s">
        <v>13843</v>
      </c>
    </row>
    <row r="136" spans="1:20" x14ac:dyDescent="0.25">
      <c r="A136" t="s">
        <v>39</v>
      </c>
      <c r="B136" t="s">
        <v>44</v>
      </c>
      <c r="C136">
        <v>66.333333333333329</v>
      </c>
      <c r="D136">
        <v>3</v>
      </c>
      <c r="E136" t="s">
        <v>13844</v>
      </c>
      <c r="F136">
        <v>232</v>
      </c>
      <c r="G136">
        <v>0</v>
      </c>
      <c r="H136" t="s">
        <v>647</v>
      </c>
      <c r="I136" t="s">
        <v>13845</v>
      </c>
      <c r="J136" t="s">
        <v>13846</v>
      </c>
      <c r="K136" t="s">
        <v>13847</v>
      </c>
      <c r="L136" t="s">
        <v>3176</v>
      </c>
      <c r="M136" t="s">
        <v>13848</v>
      </c>
      <c r="N136" t="s">
        <v>635</v>
      </c>
      <c r="O136" t="s">
        <v>653</v>
      </c>
      <c r="P136" t="s">
        <v>43</v>
      </c>
      <c r="Q136" t="s">
        <v>654</v>
      </c>
      <c r="R136" t="s">
        <v>636</v>
      </c>
      <c r="S136" t="s">
        <v>13849</v>
      </c>
      <c r="T136" t="s">
        <v>13850</v>
      </c>
    </row>
    <row r="137" spans="1:20" x14ac:dyDescent="0.25">
      <c r="A137" t="s">
        <v>619</v>
      </c>
      <c r="B137" t="s">
        <v>620</v>
      </c>
      <c r="C137">
        <v>145</v>
      </c>
      <c r="D137">
        <v>1</v>
      </c>
      <c r="E137" t="s">
        <v>13851</v>
      </c>
      <c r="F137">
        <v>282</v>
      </c>
      <c r="G137">
        <v>0</v>
      </c>
      <c r="H137" t="s">
        <v>647</v>
      </c>
      <c r="I137" t="s">
        <v>952</v>
      </c>
      <c r="J137" t="s">
        <v>13852</v>
      </c>
      <c r="K137" t="s">
        <v>4435</v>
      </c>
      <c r="L137" t="s">
        <v>8885</v>
      </c>
      <c r="M137" t="s">
        <v>13853</v>
      </c>
      <c r="N137" t="s">
        <v>635</v>
      </c>
      <c r="O137" t="s">
        <v>653</v>
      </c>
      <c r="P137" t="s">
        <v>43</v>
      </c>
      <c r="Q137" t="s">
        <v>654</v>
      </c>
      <c r="R137" t="s">
        <v>636</v>
      </c>
      <c r="S137" t="s">
        <v>13854</v>
      </c>
      <c r="T137" t="s">
        <v>13855</v>
      </c>
    </row>
    <row r="138" spans="1:20" x14ac:dyDescent="0.25">
      <c r="A138" t="s">
        <v>256</v>
      </c>
      <c r="B138" t="s">
        <v>262</v>
      </c>
      <c r="C138">
        <v>145</v>
      </c>
      <c r="D138">
        <v>1</v>
      </c>
      <c r="E138" t="s">
        <v>13851</v>
      </c>
      <c r="F138">
        <v>282</v>
      </c>
      <c r="G138">
        <v>0</v>
      </c>
      <c r="H138" t="s">
        <v>647</v>
      </c>
      <c r="I138" t="s">
        <v>952</v>
      </c>
      <c r="J138" t="s">
        <v>13852</v>
      </c>
      <c r="K138" t="s">
        <v>4435</v>
      </c>
      <c r="L138" t="s">
        <v>8885</v>
      </c>
      <c r="M138" t="s">
        <v>13853</v>
      </c>
      <c r="N138" t="s">
        <v>635</v>
      </c>
      <c r="O138" t="s">
        <v>653</v>
      </c>
      <c r="P138" t="s">
        <v>43</v>
      </c>
      <c r="Q138" t="s">
        <v>654</v>
      </c>
      <c r="R138" t="s">
        <v>636</v>
      </c>
      <c r="S138" t="s">
        <v>13854</v>
      </c>
      <c r="T138" t="s">
        <v>13855</v>
      </c>
    </row>
    <row r="139" spans="1:20" x14ac:dyDescent="0.25">
      <c r="A139" t="s">
        <v>20</v>
      </c>
      <c r="B139" t="s">
        <v>21</v>
      </c>
      <c r="C139">
        <v>50</v>
      </c>
      <c r="D139">
        <v>1</v>
      </c>
      <c r="E139" t="s">
        <v>13856</v>
      </c>
      <c r="F139">
        <v>100</v>
      </c>
      <c r="G139">
        <v>0</v>
      </c>
      <c r="H139" t="s">
        <v>661</v>
      </c>
      <c r="I139" t="s">
        <v>13857</v>
      </c>
      <c r="J139" t="s">
        <v>869</v>
      </c>
      <c r="K139" t="s">
        <v>635</v>
      </c>
      <c r="L139" t="s">
        <v>636</v>
      </c>
      <c r="M139" t="s">
        <v>13858</v>
      </c>
      <c r="N139" t="s">
        <v>635</v>
      </c>
      <c r="O139" t="s">
        <v>638</v>
      </c>
      <c r="P139" t="s">
        <v>22</v>
      </c>
      <c r="Q139" t="s">
        <v>639</v>
      </c>
      <c r="R139" t="s">
        <v>636</v>
      </c>
      <c r="S139" t="s">
        <v>13859</v>
      </c>
      <c r="T139" t="s">
        <v>13858</v>
      </c>
    </row>
    <row r="140" spans="1:20" x14ac:dyDescent="0.25">
      <c r="A140" t="s">
        <v>23</v>
      </c>
      <c r="B140" t="s">
        <v>24</v>
      </c>
      <c r="C140">
        <v>50</v>
      </c>
      <c r="D140">
        <v>1</v>
      </c>
      <c r="E140" t="s">
        <v>13856</v>
      </c>
      <c r="F140">
        <v>100</v>
      </c>
      <c r="G140">
        <v>0</v>
      </c>
      <c r="H140" t="s">
        <v>661</v>
      </c>
      <c r="I140" t="s">
        <v>13857</v>
      </c>
      <c r="J140" t="s">
        <v>869</v>
      </c>
      <c r="K140" t="s">
        <v>635</v>
      </c>
      <c r="L140" t="s">
        <v>636</v>
      </c>
      <c r="M140" t="s">
        <v>13858</v>
      </c>
      <c r="N140" t="s">
        <v>635</v>
      </c>
      <c r="O140" t="s">
        <v>638</v>
      </c>
      <c r="P140" t="s">
        <v>22</v>
      </c>
      <c r="Q140" t="s">
        <v>639</v>
      </c>
      <c r="R140" t="s">
        <v>636</v>
      </c>
      <c r="S140" t="s">
        <v>13859</v>
      </c>
      <c r="T140" t="s">
        <v>13858</v>
      </c>
    </row>
    <row r="141" spans="1:20" x14ac:dyDescent="0.25">
      <c r="A141" t="s">
        <v>25</v>
      </c>
      <c r="B141" t="s">
        <v>26</v>
      </c>
      <c r="C141">
        <v>50</v>
      </c>
      <c r="D141">
        <v>1</v>
      </c>
      <c r="E141" t="s">
        <v>13856</v>
      </c>
      <c r="F141">
        <v>100</v>
      </c>
      <c r="G141">
        <v>0</v>
      </c>
      <c r="H141" t="s">
        <v>661</v>
      </c>
      <c r="I141" t="s">
        <v>13857</v>
      </c>
      <c r="J141" t="s">
        <v>869</v>
      </c>
      <c r="K141" t="s">
        <v>635</v>
      </c>
      <c r="L141" t="s">
        <v>636</v>
      </c>
      <c r="M141" t="s">
        <v>13858</v>
      </c>
      <c r="N141" t="s">
        <v>635</v>
      </c>
      <c r="O141" t="s">
        <v>638</v>
      </c>
      <c r="P141" t="s">
        <v>22</v>
      </c>
      <c r="Q141" t="s">
        <v>639</v>
      </c>
      <c r="R141" t="s">
        <v>636</v>
      </c>
      <c r="S141" t="s">
        <v>13859</v>
      </c>
      <c r="T141" t="s">
        <v>13858</v>
      </c>
    </row>
    <row r="142" spans="1:20" x14ac:dyDescent="0.25">
      <c r="A142" t="s">
        <v>20</v>
      </c>
      <c r="B142" t="s">
        <v>21</v>
      </c>
      <c r="C142">
        <v>50</v>
      </c>
      <c r="D142">
        <v>1</v>
      </c>
      <c r="E142" t="s">
        <v>13860</v>
      </c>
      <c r="F142">
        <v>99.99</v>
      </c>
      <c r="G142">
        <v>0</v>
      </c>
      <c r="H142" t="s">
        <v>661</v>
      </c>
      <c r="I142" t="s">
        <v>13861</v>
      </c>
      <c r="J142" t="s">
        <v>13862</v>
      </c>
      <c r="K142" t="s">
        <v>635</v>
      </c>
      <c r="L142" t="s">
        <v>636</v>
      </c>
      <c r="M142" t="s">
        <v>13863</v>
      </c>
      <c r="N142" t="s">
        <v>635</v>
      </c>
      <c r="O142" t="s">
        <v>638</v>
      </c>
      <c r="P142" t="s">
        <v>22</v>
      </c>
      <c r="Q142" t="s">
        <v>639</v>
      </c>
      <c r="R142" t="s">
        <v>636</v>
      </c>
      <c r="S142" t="s">
        <v>13864</v>
      </c>
      <c r="T142" t="s">
        <v>13863</v>
      </c>
    </row>
    <row r="143" spans="1:20" x14ac:dyDescent="0.25">
      <c r="A143" t="s">
        <v>23</v>
      </c>
      <c r="B143" t="s">
        <v>24</v>
      </c>
      <c r="C143">
        <v>50</v>
      </c>
      <c r="D143">
        <v>1</v>
      </c>
      <c r="E143" t="s">
        <v>13860</v>
      </c>
      <c r="F143">
        <v>99.99</v>
      </c>
      <c r="G143">
        <v>0</v>
      </c>
      <c r="H143" t="s">
        <v>661</v>
      </c>
      <c r="I143" t="s">
        <v>13861</v>
      </c>
      <c r="J143" t="s">
        <v>13862</v>
      </c>
      <c r="K143" t="s">
        <v>635</v>
      </c>
      <c r="L143" t="s">
        <v>636</v>
      </c>
      <c r="M143" t="s">
        <v>13863</v>
      </c>
      <c r="N143" t="s">
        <v>635</v>
      </c>
      <c r="O143" t="s">
        <v>638</v>
      </c>
      <c r="P143" t="s">
        <v>22</v>
      </c>
      <c r="Q143" t="s">
        <v>639</v>
      </c>
      <c r="R143" t="s">
        <v>636</v>
      </c>
      <c r="S143" t="s">
        <v>13864</v>
      </c>
      <c r="T143" t="s">
        <v>13863</v>
      </c>
    </row>
    <row r="144" spans="1:20" x14ac:dyDescent="0.25">
      <c r="A144" t="s">
        <v>25</v>
      </c>
      <c r="B144" t="s">
        <v>26</v>
      </c>
      <c r="C144">
        <v>50</v>
      </c>
      <c r="D144">
        <v>1</v>
      </c>
      <c r="E144" t="s">
        <v>13860</v>
      </c>
      <c r="F144">
        <v>99.99</v>
      </c>
      <c r="G144">
        <v>0</v>
      </c>
      <c r="H144" t="s">
        <v>661</v>
      </c>
      <c r="I144" t="s">
        <v>13861</v>
      </c>
      <c r="J144" t="s">
        <v>13862</v>
      </c>
      <c r="K144" t="s">
        <v>635</v>
      </c>
      <c r="L144" t="s">
        <v>636</v>
      </c>
      <c r="M144" t="s">
        <v>13863</v>
      </c>
      <c r="N144" t="s">
        <v>635</v>
      </c>
      <c r="O144" t="s">
        <v>638</v>
      </c>
      <c r="P144" t="s">
        <v>22</v>
      </c>
      <c r="Q144" t="s">
        <v>639</v>
      </c>
      <c r="R144" t="s">
        <v>636</v>
      </c>
      <c r="S144" t="s">
        <v>13864</v>
      </c>
      <c r="T144" t="s">
        <v>13863</v>
      </c>
    </row>
    <row r="145" spans="1:20" x14ac:dyDescent="0.25">
      <c r="A145" t="s">
        <v>35</v>
      </c>
      <c r="B145" t="s">
        <v>36</v>
      </c>
      <c r="C145">
        <v>66.666666666666671</v>
      </c>
      <c r="D145">
        <v>3</v>
      </c>
      <c r="E145" t="s">
        <v>13865</v>
      </c>
      <c r="F145">
        <v>100</v>
      </c>
      <c r="G145">
        <v>0</v>
      </c>
      <c r="H145" t="s">
        <v>661</v>
      </c>
      <c r="I145" t="s">
        <v>6712</v>
      </c>
      <c r="J145" t="s">
        <v>6713</v>
      </c>
      <c r="K145" t="s">
        <v>635</v>
      </c>
      <c r="L145" t="s">
        <v>636</v>
      </c>
      <c r="M145" t="s">
        <v>13866</v>
      </c>
      <c r="N145" t="s">
        <v>635</v>
      </c>
      <c r="O145" t="s">
        <v>638</v>
      </c>
      <c r="P145" t="s">
        <v>22</v>
      </c>
      <c r="Q145" t="s">
        <v>639</v>
      </c>
      <c r="R145" t="s">
        <v>636</v>
      </c>
      <c r="S145" t="s">
        <v>13867</v>
      </c>
      <c r="T145" t="s">
        <v>13866</v>
      </c>
    </row>
    <row r="146" spans="1:20" x14ac:dyDescent="0.25">
      <c r="A146" t="s">
        <v>35</v>
      </c>
      <c r="B146" t="s">
        <v>36</v>
      </c>
      <c r="C146">
        <v>66.666666666666671</v>
      </c>
      <c r="D146">
        <v>3</v>
      </c>
      <c r="E146" t="s">
        <v>13868</v>
      </c>
      <c r="F146">
        <v>301</v>
      </c>
      <c r="G146">
        <v>0</v>
      </c>
      <c r="H146" t="s">
        <v>647</v>
      </c>
      <c r="I146" t="s">
        <v>13869</v>
      </c>
      <c r="J146" t="s">
        <v>13870</v>
      </c>
      <c r="K146" t="s">
        <v>2547</v>
      </c>
      <c r="L146" t="s">
        <v>7682</v>
      </c>
      <c r="M146" t="s">
        <v>13848</v>
      </c>
      <c r="N146" t="s">
        <v>635</v>
      </c>
      <c r="O146" t="s">
        <v>653</v>
      </c>
      <c r="P146" t="s">
        <v>43</v>
      </c>
      <c r="Q146" t="s">
        <v>654</v>
      </c>
      <c r="R146" t="s">
        <v>636</v>
      </c>
      <c r="S146" t="s">
        <v>13871</v>
      </c>
      <c r="T146" t="s">
        <v>13872</v>
      </c>
    </row>
    <row r="147" spans="1:20" x14ac:dyDescent="0.25">
      <c r="A147" t="s">
        <v>37</v>
      </c>
      <c r="B147" t="s">
        <v>38</v>
      </c>
      <c r="C147">
        <v>66.666666666666671</v>
      </c>
      <c r="D147">
        <v>3</v>
      </c>
      <c r="E147" t="s">
        <v>13868</v>
      </c>
      <c r="F147">
        <v>301</v>
      </c>
      <c r="G147">
        <v>0</v>
      </c>
      <c r="H147" t="s">
        <v>647</v>
      </c>
      <c r="I147" t="s">
        <v>13869</v>
      </c>
      <c r="J147" t="s">
        <v>13870</v>
      </c>
      <c r="K147" t="s">
        <v>2547</v>
      </c>
      <c r="L147" t="s">
        <v>7682</v>
      </c>
      <c r="M147" t="s">
        <v>13848</v>
      </c>
      <c r="N147" t="s">
        <v>635</v>
      </c>
      <c r="O147" t="s">
        <v>653</v>
      </c>
      <c r="P147" t="s">
        <v>43</v>
      </c>
      <c r="Q147" t="s">
        <v>654</v>
      </c>
      <c r="R147" t="s">
        <v>636</v>
      </c>
      <c r="S147" t="s">
        <v>13871</v>
      </c>
      <c r="T147" t="s">
        <v>13872</v>
      </c>
    </row>
    <row r="148" spans="1:20" x14ac:dyDescent="0.25">
      <c r="A148" t="s">
        <v>164</v>
      </c>
      <c r="B148" t="s">
        <v>165</v>
      </c>
      <c r="C148">
        <v>48</v>
      </c>
      <c r="D148">
        <v>1</v>
      </c>
      <c r="E148" t="s">
        <v>13868</v>
      </c>
      <c r="F148">
        <v>301</v>
      </c>
      <c r="G148">
        <v>0</v>
      </c>
      <c r="H148" t="s">
        <v>647</v>
      </c>
      <c r="I148" t="s">
        <v>13869</v>
      </c>
      <c r="J148" t="s">
        <v>13870</v>
      </c>
      <c r="K148" t="s">
        <v>2547</v>
      </c>
      <c r="L148" t="s">
        <v>7682</v>
      </c>
      <c r="M148" t="s">
        <v>13848</v>
      </c>
      <c r="N148" t="s">
        <v>635</v>
      </c>
      <c r="O148" t="s">
        <v>653</v>
      </c>
      <c r="P148" t="s">
        <v>43</v>
      </c>
      <c r="Q148" t="s">
        <v>654</v>
      </c>
      <c r="R148" t="s">
        <v>636</v>
      </c>
      <c r="S148" t="s">
        <v>13871</v>
      </c>
      <c r="T148" t="s">
        <v>13872</v>
      </c>
    </row>
    <row r="149" spans="1:20" x14ac:dyDescent="0.25">
      <c r="A149" t="s">
        <v>39</v>
      </c>
      <c r="B149" t="s">
        <v>44</v>
      </c>
      <c r="C149">
        <v>79</v>
      </c>
      <c r="D149">
        <v>1</v>
      </c>
      <c r="E149" t="s">
        <v>13873</v>
      </c>
      <c r="F149">
        <v>79</v>
      </c>
      <c r="G149">
        <v>0</v>
      </c>
      <c r="H149" t="s">
        <v>647</v>
      </c>
      <c r="I149" t="s">
        <v>13874</v>
      </c>
      <c r="J149" t="s">
        <v>13875</v>
      </c>
      <c r="K149" t="s">
        <v>4435</v>
      </c>
      <c r="L149" t="s">
        <v>922</v>
      </c>
      <c r="M149" t="s">
        <v>13876</v>
      </c>
      <c r="N149" t="s">
        <v>635</v>
      </c>
      <c r="O149" t="s">
        <v>653</v>
      </c>
      <c r="P149" t="s">
        <v>43</v>
      </c>
      <c r="Q149" t="s">
        <v>654</v>
      </c>
      <c r="R149" t="s">
        <v>636</v>
      </c>
      <c r="S149" t="s">
        <v>13877</v>
      </c>
      <c r="T149" t="s">
        <v>13878</v>
      </c>
    </row>
    <row r="150" spans="1:20" x14ac:dyDescent="0.25">
      <c r="A150" t="s">
        <v>258</v>
      </c>
      <c r="B150" t="s">
        <v>264</v>
      </c>
      <c r="C150">
        <v>139</v>
      </c>
      <c r="D150">
        <v>1</v>
      </c>
      <c r="E150" t="s">
        <v>13879</v>
      </c>
      <c r="F150">
        <v>109</v>
      </c>
      <c r="G150">
        <v>0</v>
      </c>
      <c r="H150" t="s">
        <v>661</v>
      </c>
      <c r="I150" t="s">
        <v>13880</v>
      </c>
      <c r="J150" t="s">
        <v>1259</v>
      </c>
      <c r="K150" t="s">
        <v>635</v>
      </c>
      <c r="L150" t="s">
        <v>636</v>
      </c>
      <c r="M150" t="s">
        <v>13881</v>
      </c>
      <c r="N150" t="s">
        <v>635</v>
      </c>
      <c r="O150" t="s">
        <v>638</v>
      </c>
      <c r="P150" t="s">
        <v>22</v>
      </c>
      <c r="Q150" t="s">
        <v>639</v>
      </c>
      <c r="R150" t="s">
        <v>636</v>
      </c>
      <c r="S150" t="s">
        <v>13882</v>
      </c>
      <c r="T150" t="s">
        <v>13881</v>
      </c>
    </row>
    <row r="151" spans="1:20" x14ac:dyDescent="0.25">
      <c r="A151" t="s">
        <v>39</v>
      </c>
      <c r="B151" t="s">
        <v>1715</v>
      </c>
      <c r="C151">
        <v>60</v>
      </c>
      <c r="D151">
        <v>1</v>
      </c>
      <c r="E151" t="s">
        <v>13883</v>
      </c>
      <c r="F151">
        <v>67</v>
      </c>
      <c r="G151">
        <v>7</v>
      </c>
      <c r="H151" t="s">
        <v>647</v>
      </c>
      <c r="I151" t="s">
        <v>13884</v>
      </c>
      <c r="J151" t="s">
        <v>13885</v>
      </c>
      <c r="K151" t="s">
        <v>13886</v>
      </c>
      <c r="L151" t="s">
        <v>13887</v>
      </c>
      <c r="M151" t="s">
        <v>13888</v>
      </c>
      <c r="N151" t="s">
        <v>635</v>
      </c>
      <c r="O151" t="s">
        <v>706</v>
      </c>
      <c r="P151" t="s">
        <v>40</v>
      </c>
      <c r="Q151" t="s">
        <v>707</v>
      </c>
      <c r="R151" t="s">
        <v>636</v>
      </c>
      <c r="S151" t="s">
        <v>13889</v>
      </c>
      <c r="T151" t="s">
        <v>13888</v>
      </c>
    </row>
    <row r="152" spans="1:20" x14ac:dyDescent="0.25">
      <c r="A152" t="s">
        <v>164</v>
      </c>
      <c r="B152" t="s">
        <v>165</v>
      </c>
      <c r="C152">
        <v>40</v>
      </c>
      <c r="D152">
        <v>10</v>
      </c>
      <c r="E152" t="s">
        <v>13890</v>
      </c>
      <c r="F152">
        <v>325</v>
      </c>
      <c r="G152">
        <v>0</v>
      </c>
      <c r="H152" t="s">
        <v>661</v>
      </c>
      <c r="I152" t="s">
        <v>13891</v>
      </c>
      <c r="J152" t="s">
        <v>1481</v>
      </c>
      <c r="K152" t="s">
        <v>635</v>
      </c>
      <c r="L152" t="s">
        <v>636</v>
      </c>
      <c r="M152" t="s">
        <v>13888</v>
      </c>
      <c r="N152" t="s">
        <v>635</v>
      </c>
      <c r="O152" t="s">
        <v>638</v>
      </c>
      <c r="P152" t="s">
        <v>22</v>
      </c>
      <c r="Q152" t="s">
        <v>639</v>
      </c>
      <c r="R152" t="s">
        <v>636</v>
      </c>
      <c r="S152" t="s">
        <v>13892</v>
      </c>
      <c r="T152" t="s">
        <v>13888</v>
      </c>
    </row>
    <row r="153" spans="1:20" x14ac:dyDescent="0.25">
      <c r="A153" t="s">
        <v>20</v>
      </c>
      <c r="B153" t="s">
        <v>21</v>
      </c>
      <c r="C153">
        <v>50</v>
      </c>
      <c r="D153">
        <v>1</v>
      </c>
      <c r="E153" t="s">
        <v>13893</v>
      </c>
      <c r="F153">
        <v>99.99</v>
      </c>
      <c r="G153">
        <v>0</v>
      </c>
      <c r="H153" t="s">
        <v>661</v>
      </c>
      <c r="I153" t="s">
        <v>13894</v>
      </c>
      <c r="J153" t="s">
        <v>757</v>
      </c>
      <c r="K153" t="s">
        <v>635</v>
      </c>
      <c r="L153" t="s">
        <v>636</v>
      </c>
      <c r="M153" t="s">
        <v>13895</v>
      </c>
      <c r="N153" t="s">
        <v>635</v>
      </c>
      <c r="O153" t="s">
        <v>668</v>
      </c>
      <c r="P153" t="s">
        <v>22</v>
      </c>
      <c r="Q153" t="s">
        <v>669</v>
      </c>
      <c r="R153" t="s">
        <v>636</v>
      </c>
      <c r="S153" t="s">
        <v>13896</v>
      </c>
      <c r="T153" t="s">
        <v>13895</v>
      </c>
    </row>
    <row r="154" spans="1:20" x14ac:dyDescent="0.25">
      <c r="A154" t="s">
        <v>23</v>
      </c>
      <c r="B154" t="s">
        <v>24</v>
      </c>
      <c r="C154">
        <v>50</v>
      </c>
      <c r="D154">
        <v>1</v>
      </c>
      <c r="E154" t="s">
        <v>13893</v>
      </c>
      <c r="F154">
        <v>99.99</v>
      </c>
      <c r="G154">
        <v>0</v>
      </c>
      <c r="H154" t="s">
        <v>661</v>
      </c>
      <c r="I154" t="s">
        <v>13894</v>
      </c>
      <c r="J154" t="s">
        <v>757</v>
      </c>
      <c r="K154" t="s">
        <v>635</v>
      </c>
      <c r="L154" t="s">
        <v>636</v>
      </c>
      <c r="M154" t="s">
        <v>13895</v>
      </c>
      <c r="N154" t="s">
        <v>635</v>
      </c>
      <c r="O154" t="s">
        <v>668</v>
      </c>
      <c r="P154" t="s">
        <v>22</v>
      </c>
      <c r="Q154" t="s">
        <v>669</v>
      </c>
      <c r="R154" t="s">
        <v>636</v>
      </c>
      <c r="S154" t="s">
        <v>13896</v>
      </c>
      <c r="T154" t="s">
        <v>13895</v>
      </c>
    </row>
    <row r="155" spans="1:20" x14ac:dyDescent="0.25">
      <c r="A155" t="s">
        <v>25</v>
      </c>
      <c r="B155" t="s">
        <v>26</v>
      </c>
      <c r="C155">
        <v>50</v>
      </c>
      <c r="D155">
        <v>1</v>
      </c>
      <c r="E155" t="s">
        <v>13893</v>
      </c>
      <c r="F155">
        <v>99.99</v>
      </c>
      <c r="G155">
        <v>0</v>
      </c>
      <c r="H155" t="s">
        <v>661</v>
      </c>
      <c r="I155" t="s">
        <v>13894</v>
      </c>
      <c r="J155" t="s">
        <v>757</v>
      </c>
      <c r="K155" t="s">
        <v>635</v>
      </c>
      <c r="L155" t="s">
        <v>636</v>
      </c>
      <c r="M155" t="s">
        <v>13895</v>
      </c>
      <c r="N155" t="s">
        <v>635</v>
      </c>
      <c r="O155" t="s">
        <v>668</v>
      </c>
      <c r="P155" t="s">
        <v>22</v>
      </c>
      <c r="Q155" t="s">
        <v>669</v>
      </c>
      <c r="R155" t="s">
        <v>636</v>
      </c>
      <c r="S155" t="s">
        <v>13896</v>
      </c>
      <c r="T155" t="s">
        <v>13895</v>
      </c>
    </row>
    <row r="156" spans="1:20" x14ac:dyDescent="0.25">
      <c r="A156" t="s">
        <v>27</v>
      </c>
      <c r="B156" t="s">
        <v>28</v>
      </c>
      <c r="C156">
        <v>54.5</v>
      </c>
      <c r="D156">
        <v>2</v>
      </c>
      <c r="E156" t="s">
        <v>13897</v>
      </c>
      <c r="F156">
        <v>200.22</v>
      </c>
      <c r="G156">
        <v>29</v>
      </c>
      <c r="H156" t="s">
        <v>647</v>
      </c>
      <c r="I156" t="s">
        <v>13898</v>
      </c>
      <c r="J156" t="s">
        <v>13899</v>
      </c>
      <c r="K156" t="s">
        <v>13900</v>
      </c>
      <c r="L156" t="s">
        <v>13901</v>
      </c>
      <c r="M156" t="s">
        <v>13902</v>
      </c>
      <c r="N156" t="s">
        <v>635</v>
      </c>
      <c r="O156" t="s">
        <v>706</v>
      </c>
      <c r="P156" t="s">
        <v>40</v>
      </c>
      <c r="Q156" t="s">
        <v>707</v>
      </c>
      <c r="R156" t="s">
        <v>636</v>
      </c>
      <c r="S156" t="s">
        <v>13903</v>
      </c>
      <c r="T156" t="s">
        <v>13895</v>
      </c>
    </row>
    <row r="157" spans="1:20" x14ac:dyDescent="0.25">
      <c r="A157" t="s">
        <v>27</v>
      </c>
      <c r="B157" t="s">
        <v>28</v>
      </c>
      <c r="C157">
        <v>54.5</v>
      </c>
      <c r="D157">
        <v>2</v>
      </c>
      <c r="E157" t="s">
        <v>13897</v>
      </c>
      <c r="F157">
        <v>200.22</v>
      </c>
      <c r="G157">
        <v>29</v>
      </c>
      <c r="H157" t="s">
        <v>647</v>
      </c>
      <c r="I157" t="s">
        <v>13898</v>
      </c>
      <c r="J157" t="s">
        <v>13899</v>
      </c>
      <c r="K157" t="s">
        <v>13900</v>
      </c>
      <c r="L157" t="s">
        <v>13901</v>
      </c>
      <c r="M157" t="s">
        <v>13902</v>
      </c>
      <c r="N157" t="s">
        <v>635</v>
      </c>
      <c r="O157" t="s">
        <v>706</v>
      </c>
      <c r="P157" t="s">
        <v>40</v>
      </c>
      <c r="Q157" t="s">
        <v>707</v>
      </c>
      <c r="R157" t="s">
        <v>636</v>
      </c>
      <c r="S157" t="s">
        <v>13903</v>
      </c>
      <c r="T157" t="s">
        <v>13902</v>
      </c>
    </row>
    <row r="158" spans="1:20" x14ac:dyDescent="0.25">
      <c r="A158" t="s">
        <v>256</v>
      </c>
      <c r="B158" t="s">
        <v>262</v>
      </c>
      <c r="C158">
        <v>139</v>
      </c>
      <c r="D158">
        <v>1</v>
      </c>
      <c r="E158" t="s">
        <v>13904</v>
      </c>
      <c r="F158">
        <v>217.98</v>
      </c>
      <c r="G158">
        <v>0</v>
      </c>
      <c r="H158" t="s">
        <v>661</v>
      </c>
      <c r="I158" t="s">
        <v>13905</v>
      </c>
      <c r="J158" t="s">
        <v>2074</v>
      </c>
      <c r="K158" t="s">
        <v>635</v>
      </c>
      <c r="L158" t="s">
        <v>636</v>
      </c>
      <c r="M158" t="s">
        <v>13902</v>
      </c>
      <c r="N158" t="s">
        <v>635</v>
      </c>
      <c r="O158" t="s">
        <v>668</v>
      </c>
      <c r="P158" t="s">
        <v>22</v>
      </c>
      <c r="Q158" t="s">
        <v>669</v>
      </c>
      <c r="R158" t="s">
        <v>636</v>
      </c>
      <c r="S158" t="s">
        <v>13906</v>
      </c>
      <c r="T158" t="s">
        <v>13907</v>
      </c>
    </row>
    <row r="159" spans="1:20" x14ac:dyDescent="0.25">
      <c r="A159" t="s">
        <v>619</v>
      </c>
      <c r="B159" t="s">
        <v>620</v>
      </c>
      <c r="C159">
        <v>139</v>
      </c>
      <c r="D159">
        <v>1</v>
      </c>
      <c r="E159" t="s">
        <v>13904</v>
      </c>
      <c r="F159">
        <v>217.98</v>
      </c>
      <c r="G159">
        <v>0</v>
      </c>
      <c r="H159" t="s">
        <v>661</v>
      </c>
      <c r="I159" t="s">
        <v>13905</v>
      </c>
      <c r="J159" t="s">
        <v>2074</v>
      </c>
      <c r="K159" t="s">
        <v>635</v>
      </c>
      <c r="L159" t="s">
        <v>636</v>
      </c>
      <c r="M159" t="s">
        <v>13902</v>
      </c>
      <c r="N159" t="s">
        <v>635</v>
      </c>
      <c r="O159" t="s">
        <v>668</v>
      </c>
      <c r="P159" t="s">
        <v>22</v>
      </c>
      <c r="Q159" t="s">
        <v>669</v>
      </c>
      <c r="R159" t="s">
        <v>636</v>
      </c>
      <c r="S159" t="s">
        <v>13906</v>
      </c>
      <c r="T159" t="s">
        <v>13907</v>
      </c>
    </row>
    <row r="160" spans="1:20" x14ac:dyDescent="0.25">
      <c r="A160" t="s">
        <v>210</v>
      </c>
      <c r="B160" t="s">
        <v>12948</v>
      </c>
      <c r="C160">
        <v>65</v>
      </c>
      <c r="D160">
        <v>2</v>
      </c>
      <c r="E160" t="s">
        <v>13908</v>
      </c>
      <c r="F160">
        <v>89</v>
      </c>
      <c r="G160">
        <v>0</v>
      </c>
      <c r="H160" t="s">
        <v>661</v>
      </c>
      <c r="I160" t="s">
        <v>13909</v>
      </c>
      <c r="J160" t="s">
        <v>2074</v>
      </c>
      <c r="K160" t="s">
        <v>635</v>
      </c>
      <c r="L160" t="s">
        <v>636</v>
      </c>
      <c r="M160" t="s">
        <v>13910</v>
      </c>
      <c r="N160" t="s">
        <v>635</v>
      </c>
      <c r="O160" t="s">
        <v>638</v>
      </c>
      <c r="P160" t="s">
        <v>22</v>
      </c>
      <c r="Q160" t="s">
        <v>639</v>
      </c>
      <c r="R160" t="s">
        <v>636</v>
      </c>
      <c r="S160" t="s">
        <v>13911</v>
      </c>
      <c r="T160" t="s">
        <v>13910</v>
      </c>
    </row>
    <row r="161" spans="1:20" x14ac:dyDescent="0.25">
      <c r="A161" t="s">
        <v>35</v>
      </c>
      <c r="B161" t="s">
        <v>36</v>
      </c>
      <c r="C161">
        <v>66.666666666666671</v>
      </c>
      <c r="D161">
        <v>3</v>
      </c>
      <c r="E161" t="s">
        <v>13912</v>
      </c>
      <c r="F161">
        <v>100</v>
      </c>
      <c r="G161">
        <v>0</v>
      </c>
      <c r="H161" t="s">
        <v>661</v>
      </c>
      <c r="I161" t="s">
        <v>13913</v>
      </c>
      <c r="J161" t="s">
        <v>818</v>
      </c>
      <c r="K161" t="s">
        <v>635</v>
      </c>
      <c r="L161" t="s">
        <v>636</v>
      </c>
      <c r="M161" t="s">
        <v>13914</v>
      </c>
      <c r="N161" t="s">
        <v>635</v>
      </c>
      <c r="O161" t="s">
        <v>638</v>
      </c>
      <c r="P161" t="s">
        <v>22</v>
      </c>
      <c r="Q161" t="s">
        <v>639</v>
      </c>
      <c r="R161" t="s">
        <v>636</v>
      </c>
      <c r="S161" t="s">
        <v>13915</v>
      </c>
      <c r="T161" t="s">
        <v>13914</v>
      </c>
    </row>
    <row r="162" spans="1:20" x14ac:dyDescent="0.25">
      <c r="A162" t="s">
        <v>35</v>
      </c>
      <c r="B162" t="s">
        <v>36</v>
      </c>
      <c r="C162">
        <v>66.666666666666671</v>
      </c>
      <c r="D162">
        <v>3</v>
      </c>
      <c r="E162" t="s">
        <v>13916</v>
      </c>
      <c r="F162">
        <v>244.5</v>
      </c>
      <c r="G162">
        <v>0</v>
      </c>
      <c r="H162" t="s">
        <v>661</v>
      </c>
      <c r="I162" t="s">
        <v>13917</v>
      </c>
      <c r="J162" t="s">
        <v>807</v>
      </c>
      <c r="K162" t="s">
        <v>635</v>
      </c>
      <c r="L162" t="s">
        <v>636</v>
      </c>
      <c r="M162" t="s">
        <v>13918</v>
      </c>
      <c r="N162" t="s">
        <v>635</v>
      </c>
      <c r="O162" t="s">
        <v>668</v>
      </c>
      <c r="P162" t="s">
        <v>22</v>
      </c>
      <c r="Q162" t="s">
        <v>669</v>
      </c>
      <c r="R162" t="s">
        <v>636</v>
      </c>
      <c r="S162" t="s">
        <v>13919</v>
      </c>
      <c r="T162" t="s">
        <v>13920</v>
      </c>
    </row>
    <row r="163" spans="1:20" x14ac:dyDescent="0.25">
      <c r="A163" t="s">
        <v>20</v>
      </c>
      <c r="B163" t="s">
        <v>21</v>
      </c>
      <c r="C163">
        <v>50</v>
      </c>
      <c r="D163">
        <v>1</v>
      </c>
      <c r="E163" t="s">
        <v>13916</v>
      </c>
      <c r="F163">
        <v>244.5</v>
      </c>
      <c r="G163">
        <v>0</v>
      </c>
      <c r="H163" t="s">
        <v>661</v>
      </c>
      <c r="I163" t="s">
        <v>13917</v>
      </c>
      <c r="J163" t="s">
        <v>807</v>
      </c>
      <c r="K163" t="s">
        <v>635</v>
      </c>
      <c r="L163" t="s">
        <v>636</v>
      </c>
      <c r="M163" t="s">
        <v>13918</v>
      </c>
      <c r="N163" t="s">
        <v>635</v>
      </c>
      <c r="O163" t="s">
        <v>668</v>
      </c>
      <c r="P163" t="s">
        <v>22</v>
      </c>
      <c r="Q163" t="s">
        <v>669</v>
      </c>
      <c r="R163" t="s">
        <v>636</v>
      </c>
      <c r="S163" t="s">
        <v>13919</v>
      </c>
      <c r="T163" t="s">
        <v>13920</v>
      </c>
    </row>
    <row r="164" spans="1:20" x14ac:dyDescent="0.25">
      <c r="A164" t="s">
        <v>23</v>
      </c>
      <c r="B164" t="s">
        <v>24</v>
      </c>
      <c r="C164">
        <v>50</v>
      </c>
      <c r="D164">
        <v>1</v>
      </c>
      <c r="E164" t="s">
        <v>13916</v>
      </c>
      <c r="F164">
        <v>244.5</v>
      </c>
      <c r="G164">
        <v>0</v>
      </c>
      <c r="H164" t="s">
        <v>661</v>
      </c>
      <c r="I164" t="s">
        <v>13917</v>
      </c>
      <c r="J164" t="s">
        <v>807</v>
      </c>
      <c r="K164" t="s">
        <v>635</v>
      </c>
      <c r="L164" t="s">
        <v>636</v>
      </c>
      <c r="M164" t="s">
        <v>13918</v>
      </c>
      <c r="N164" t="s">
        <v>635</v>
      </c>
      <c r="O164" t="s">
        <v>668</v>
      </c>
      <c r="P164" t="s">
        <v>22</v>
      </c>
      <c r="Q164" t="s">
        <v>669</v>
      </c>
      <c r="R164" t="s">
        <v>636</v>
      </c>
      <c r="S164" t="s">
        <v>13919</v>
      </c>
      <c r="T164" t="s">
        <v>13920</v>
      </c>
    </row>
    <row r="165" spans="1:20" x14ac:dyDescent="0.25">
      <c r="A165" t="s">
        <v>25</v>
      </c>
      <c r="B165" t="s">
        <v>26</v>
      </c>
      <c r="C165">
        <v>50</v>
      </c>
      <c r="D165">
        <v>1</v>
      </c>
      <c r="E165" t="s">
        <v>13916</v>
      </c>
      <c r="F165">
        <v>244.5</v>
      </c>
      <c r="G165">
        <v>0</v>
      </c>
      <c r="H165" t="s">
        <v>661</v>
      </c>
      <c r="I165" t="s">
        <v>13917</v>
      </c>
      <c r="J165" t="s">
        <v>807</v>
      </c>
      <c r="K165" t="s">
        <v>635</v>
      </c>
      <c r="L165" t="s">
        <v>636</v>
      </c>
      <c r="M165" t="s">
        <v>13918</v>
      </c>
      <c r="N165" t="s">
        <v>635</v>
      </c>
      <c r="O165" t="s">
        <v>668</v>
      </c>
      <c r="P165" t="s">
        <v>22</v>
      </c>
      <c r="Q165" t="s">
        <v>669</v>
      </c>
      <c r="R165" t="s">
        <v>636</v>
      </c>
      <c r="S165" t="s">
        <v>13919</v>
      </c>
      <c r="T165" t="s">
        <v>13920</v>
      </c>
    </row>
    <row r="166" spans="1:20" x14ac:dyDescent="0.25">
      <c r="A166" t="s">
        <v>210</v>
      </c>
      <c r="B166" t="s">
        <v>12948</v>
      </c>
      <c r="C166">
        <v>65</v>
      </c>
      <c r="D166">
        <v>1</v>
      </c>
      <c r="E166" t="s">
        <v>13916</v>
      </c>
      <c r="F166">
        <v>244.5</v>
      </c>
      <c r="G166">
        <v>0</v>
      </c>
      <c r="H166" t="s">
        <v>661</v>
      </c>
      <c r="I166" t="s">
        <v>13917</v>
      </c>
      <c r="J166" t="s">
        <v>807</v>
      </c>
      <c r="K166" t="s">
        <v>635</v>
      </c>
      <c r="L166" t="s">
        <v>636</v>
      </c>
      <c r="M166" t="s">
        <v>13918</v>
      </c>
      <c r="N166" t="s">
        <v>635</v>
      </c>
      <c r="O166" t="s">
        <v>668</v>
      </c>
      <c r="P166" t="s">
        <v>22</v>
      </c>
      <c r="Q166" t="s">
        <v>669</v>
      </c>
      <c r="R166" t="s">
        <v>636</v>
      </c>
      <c r="S166" t="s">
        <v>13919</v>
      </c>
      <c r="T166" t="s">
        <v>13920</v>
      </c>
    </row>
    <row r="167" spans="1:20" x14ac:dyDescent="0.25">
      <c r="A167" t="s">
        <v>258</v>
      </c>
      <c r="B167" t="s">
        <v>982</v>
      </c>
      <c r="C167">
        <v>94.83</v>
      </c>
      <c r="D167">
        <v>1</v>
      </c>
      <c r="E167" t="s">
        <v>13921</v>
      </c>
      <c r="F167">
        <v>102.33</v>
      </c>
      <c r="G167">
        <v>7.5</v>
      </c>
      <c r="H167" t="s">
        <v>647</v>
      </c>
      <c r="I167" t="s">
        <v>13922</v>
      </c>
      <c r="J167" t="s">
        <v>13923</v>
      </c>
      <c r="K167" t="s">
        <v>4664</v>
      </c>
      <c r="L167" t="s">
        <v>13924</v>
      </c>
      <c r="M167" t="s">
        <v>13925</v>
      </c>
      <c r="N167" t="s">
        <v>635</v>
      </c>
      <c r="O167" t="s">
        <v>706</v>
      </c>
      <c r="P167" t="s">
        <v>40</v>
      </c>
      <c r="Q167" t="s">
        <v>707</v>
      </c>
      <c r="R167" t="s">
        <v>636</v>
      </c>
      <c r="S167" t="s">
        <v>13926</v>
      </c>
      <c r="T167" t="s">
        <v>13925</v>
      </c>
    </row>
    <row r="168" spans="1:20" x14ac:dyDescent="0.25">
      <c r="A168" t="s">
        <v>20</v>
      </c>
      <c r="B168" t="s">
        <v>21</v>
      </c>
      <c r="C168">
        <v>50</v>
      </c>
      <c r="D168">
        <v>4</v>
      </c>
      <c r="E168" t="s">
        <v>13927</v>
      </c>
      <c r="F168">
        <v>394.96</v>
      </c>
      <c r="G168">
        <v>0</v>
      </c>
      <c r="H168" t="s">
        <v>661</v>
      </c>
      <c r="I168" t="s">
        <v>13928</v>
      </c>
      <c r="J168" t="s">
        <v>634</v>
      </c>
      <c r="K168" t="s">
        <v>635</v>
      </c>
      <c r="L168" t="s">
        <v>636</v>
      </c>
      <c r="M168" t="s">
        <v>13929</v>
      </c>
      <c r="N168" t="s">
        <v>635</v>
      </c>
      <c r="O168" t="s">
        <v>638</v>
      </c>
      <c r="P168" t="s">
        <v>22</v>
      </c>
      <c r="Q168" t="s">
        <v>639</v>
      </c>
      <c r="R168" t="s">
        <v>636</v>
      </c>
      <c r="S168" t="s">
        <v>13930</v>
      </c>
      <c r="T168" t="s">
        <v>13929</v>
      </c>
    </row>
    <row r="169" spans="1:20" x14ac:dyDescent="0.25">
      <c r="A169" t="s">
        <v>23</v>
      </c>
      <c r="B169" t="s">
        <v>24</v>
      </c>
      <c r="C169">
        <v>50</v>
      </c>
      <c r="D169">
        <v>4</v>
      </c>
      <c r="E169" t="s">
        <v>13927</v>
      </c>
      <c r="F169">
        <v>394.96</v>
      </c>
      <c r="G169">
        <v>0</v>
      </c>
      <c r="H169" t="s">
        <v>661</v>
      </c>
      <c r="I169" t="s">
        <v>13928</v>
      </c>
      <c r="J169" t="s">
        <v>634</v>
      </c>
      <c r="K169" t="s">
        <v>635</v>
      </c>
      <c r="L169" t="s">
        <v>636</v>
      </c>
      <c r="M169" t="s">
        <v>13929</v>
      </c>
      <c r="N169" t="s">
        <v>635</v>
      </c>
      <c r="O169" t="s">
        <v>638</v>
      </c>
      <c r="P169" t="s">
        <v>22</v>
      </c>
      <c r="Q169" t="s">
        <v>639</v>
      </c>
      <c r="R169" t="s">
        <v>636</v>
      </c>
      <c r="S169" t="s">
        <v>13930</v>
      </c>
      <c r="T169" t="s">
        <v>13929</v>
      </c>
    </row>
    <row r="170" spans="1:20" x14ac:dyDescent="0.25">
      <c r="A170" t="s">
        <v>25</v>
      </c>
      <c r="B170" t="s">
        <v>26</v>
      </c>
      <c r="C170">
        <v>50</v>
      </c>
      <c r="D170">
        <v>4</v>
      </c>
      <c r="E170" t="s">
        <v>13927</v>
      </c>
      <c r="F170">
        <v>394.96</v>
      </c>
      <c r="G170">
        <v>0</v>
      </c>
      <c r="H170" t="s">
        <v>661</v>
      </c>
      <c r="I170" t="s">
        <v>13928</v>
      </c>
      <c r="J170" t="s">
        <v>634</v>
      </c>
      <c r="K170" t="s">
        <v>635</v>
      </c>
      <c r="L170" t="s">
        <v>636</v>
      </c>
      <c r="M170" t="s">
        <v>13929</v>
      </c>
      <c r="N170" t="s">
        <v>635</v>
      </c>
      <c r="O170" t="s">
        <v>638</v>
      </c>
      <c r="P170" t="s">
        <v>22</v>
      </c>
      <c r="Q170" t="s">
        <v>639</v>
      </c>
      <c r="R170" t="s">
        <v>636</v>
      </c>
      <c r="S170" t="s">
        <v>13930</v>
      </c>
      <c r="T170" t="s">
        <v>13929</v>
      </c>
    </row>
    <row r="171" spans="1:20" x14ac:dyDescent="0.25">
      <c r="A171" t="s">
        <v>37</v>
      </c>
      <c r="B171" t="s">
        <v>38</v>
      </c>
      <c r="C171">
        <v>66.666666666666671</v>
      </c>
      <c r="D171">
        <v>3</v>
      </c>
      <c r="E171" t="s">
        <v>13931</v>
      </c>
      <c r="F171">
        <v>100</v>
      </c>
      <c r="G171">
        <v>0</v>
      </c>
      <c r="H171" t="s">
        <v>661</v>
      </c>
      <c r="I171" t="s">
        <v>13932</v>
      </c>
      <c r="J171" t="s">
        <v>13933</v>
      </c>
      <c r="K171" t="s">
        <v>635</v>
      </c>
      <c r="L171" t="s">
        <v>636</v>
      </c>
      <c r="M171" t="s">
        <v>13934</v>
      </c>
      <c r="N171" t="s">
        <v>635</v>
      </c>
      <c r="O171" t="s">
        <v>980</v>
      </c>
      <c r="P171" t="s">
        <v>22</v>
      </c>
      <c r="Q171" t="s">
        <v>669</v>
      </c>
      <c r="R171" t="s">
        <v>636</v>
      </c>
      <c r="S171" t="s">
        <v>13935</v>
      </c>
      <c r="T171" t="s">
        <v>13934</v>
      </c>
    </row>
    <row r="172" spans="1:20" x14ac:dyDescent="0.25">
      <c r="A172" t="s">
        <v>164</v>
      </c>
      <c r="B172" t="s">
        <v>165</v>
      </c>
      <c r="C172">
        <v>33.333333333333336</v>
      </c>
      <c r="D172">
        <v>3</v>
      </c>
      <c r="E172" t="s">
        <v>13936</v>
      </c>
      <c r="F172">
        <v>100</v>
      </c>
      <c r="G172">
        <v>0</v>
      </c>
      <c r="H172" t="s">
        <v>661</v>
      </c>
      <c r="I172" t="s">
        <v>13937</v>
      </c>
      <c r="J172" t="s">
        <v>2190</v>
      </c>
      <c r="K172" t="s">
        <v>635</v>
      </c>
      <c r="L172" t="s">
        <v>636</v>
      </c>
      <c r="M172" t="s">
        <v>13938</v>
      </c>
      <c r="N172" t="s">
        <v>635</v>
      </c>
      <c r="O172" t="s">
        <v>668</v>
      </c>
      <c r="P172" t="s">
        <v>22</v>
      </c>
      <c r="Q172" t="s">
        <v>669</v>
      </c>
      <c r="R172" t="s">
        <v>636</v>
      </c>
      <c r="S172" t="s">
        <v>13939</v>
      </c>
      <c r="T172" t="s">
        <v>13938</v>
      </c>
    </row>
    <row r="173" spans="1:20" x14ac:dyDescent="0.25">
      <c r="A173" t="s">
        <v>256</v>
      </c>
      <c r="B173" t="s">
        <v>262</v>
      </c>
      <c r="C173">
        <v>150</v>
      </c>
      <c r="D173">
        <v>1</v>
      </c>
      <c r="E173" t="s">
        <v>13940</v>
      </c>
      <c r="F173">
        <v>129</v>
      </c>
      <c r="G173">
        <v>0</v>
      </c>
      <c r="H173" t="s">
        <v>1233</v>
      </c>
      <c r="I173" t="s">
        <v>13941</v>
      </c>
      <c r="J173" t="s">
        <v>13942</v>
      </c>
      <c r="K173" t="s">
        <v>2547</v>
      </c>
      <c r="L173" t="s">
        <v>13943</v>
      </c>
      <c r="M173" t="s">
        <v>13944</v>
      </c>
      <c r="N173" t="s">
        <v>1239</v>
      </c>
      <c r="O173" t="s">
        <v>1240</v>
      </c>
      <c r="P173" t="s">
        <v>1241</v>
      </c>
      <c r="Q173" t="s">
        <v>1242</v>
      </c>
      <c r="R173" t="s">
        <v>636</v>
      </c>
      <c r="S173" t="s">
        <v>13945</v>
      </c>
      <c r="T173" t="s">
        <v>13946</v>
      </c>
    </row>
    <row r="174" spans="1:20" x14ac:dyDescent="0.25">
      <c r="A174" t="s">
        <v>257</v>
      </c>
      <c r="B174" t="s">
        <v>263</v>
      </c>
      <c r="C174">
        <v>139</v>
      </c>
      <c r="D174">
        <v>2</v>
      </c>
      <c r="E174" t="s">
        <v>13947</v>
      </c>
      <c r="F174">
        <v>215</v>
      </c>
      <c r="G174">
        <v>0</v>
      </c>
      <c r="H174" t="s">
        <v>1233</v>
      </c>
      <c r="I174" t="s">
        <v>2259</v>
      </c>
      <c r="J174" t="s">
        <v>2260</v>
      </c>
      <c r="K174" t="s">
        <v>2261</v>
      </c>
      <c r="L174" t="s">
        <v>2262</v>
      </c>
      <c r="M174" t="s">
        <v>13948</v>
      </c>
      <c r="N174" t="s">
        <v>1239</v>
      </c>
      <c r="O174" t="s">
        <v>1240</v>
      </c>
      <c r="P174" t="s">
        <v>1241</v>
      </c>
      <c r="Q174" t="s">
        <v>1242</v>
      </c>
      <c r="R174" t="s">
        <v>636</v>
      </c>
      <c r="S174" t="s">
        <v>13949</v>
      </c>
      <c r="T174" t="s">
        <v>13946</v>
      </c>
    </row>
    <row r="175" spans="1:20" x14ac:dyDescent="0.25">
      <c r="A175" t="s">
        <v>258</v>
      </c>
      <c r="B175" t="s">
        <v>264</v>
      </c>
      <c r="C175">
        <v>139</v>
      </c>
      <c r="D175">
        <v>1</v>
      </c>
      <c r="E175" t="s">
        <v>13950</v>
      </c>
      <c r="F175">
        <v>199</v>
      </c>
      <c r="G175">
        <v>0</v>
      </c>
      <c r="H175" t="s">
        <v>1233</v>
      </c>
      <c r="I175" t="s">
        <v>13951</v>
      </c>
      <c r="J175" t="s">
        <v>13952</v>
      </c>
      <c r="K175" t="s">
        <v>13953</v>
      </c>
      <c r="L175" t="s">
        <v>13954</v>
      </c>
      <c r="M175" t="s">
        <v>13955</v>
      </c>
      <c r="N175" t="s">
        <v>1239</v>
      </c>
      <c r="O175" t="s">
        <v>1535</v>
      </c>
      <c r="P175" t="s">
        <v>1241</v>
      </c>
      <c r="Q175" t="s">
        <v>1242</v>
      </c>
      <c r="R175" t="s">
        <v>636</v>
      </c>
      <c r="S175" t="s">
        <v>13956</v>
      </c>
      <c r="T175" t="s">
        <v>13957</v>
      </c>
    </row>
    <row r="176" spans="1:20" x14ac:dyDescent="0.25">
      <c r="A176" t="s">
        <v>257</v>
      </c>
      <c r="B176" t="s">
        <v>263</v>
      </c>
      <c r="C176">
        <v>139</v>
      </c>
      <c r="D176">
        <v>1</v>
      </c>
      <c r="E176" t="s">
        <v>13950</v>
      </c>
      <c r="F176">
        <v>199</v>
      </c>
      <c r="G176">
        <v>0</v>
      </c>
      <c r="H176" t="s">
        <v>1233</v>
      </c>
      <c r="I176" t="s">
        <v>13951</v>
      </c>
      <c r="J176" t="s">
        <v>13952</v>
      </c>
      <c r="K176" t="s">
        <v>13953</v>
      </c>
      <c r="L176" t="s">
        <v>13954</v>
      </c>
      <c r="M176" t="s">
        <v>13955</v>
      </c>
      <c r="N176" t="s">
        <v>1239</v>
      </c>
      <c r="O176" t="s">
        <v>1535</v>
      </c>
      <c r="P176" t="s">
        <v>1241</v>
      </c>
      <c r="Q176" t="s">
        <v>1242</v>
      </c>
      <c r="R176" t="s">
        <v>636</v>
      </c>
      <c r="S176" t="s">
        <v>13956</v>
      </c>
      <c r="T176" t="s">
        <v>13957</v>
      </c>
    </row>
    <row r="177" spans="1:20" x14ac:dyDescent="0.25">
      <c r="A177" t="s">
        <v>35</v>
      </c>
      <c r="B177" t="s">
        <v>36</v>
      </c>
      <c r="C177">
        <v>66.666666666666671</v>
      </c>
      <c r="D177">
        <v>3</v>
      </c>
      <c r="E177" t="s">
        <v>13958</v>
      </c>
      <c r="F177">
        <v>100</v>
      </c>
      <c r="G177">
        <v>0</v>
      </c>
      <c r="H177" t="s">
        <v>661</v>
      </c>
      <c r="I177" t="s">
        <v>13959</v>
      </c>
      <c r="J177" t="s">
        <v>1704</v>
      </c>
      <c r="K177" t="s">
        <v>635</v>
      </c>
      <c r="L177" t="s">
        <v>636</v>
      </c>
      <c r="M177" t="s">
        <v>13957</v>
      </c>
      <c r="N177" t="s">
        <v>635</v>
      </c>
      <c r="O177" t="s">
        <v>668</v>
      </c>
      <c r="P177" t="s">
        <v>22</v>
      </c>
      <c r="Q177" t="s">
        <v>669</v>
      </c>
      <c r="R177" t="s">
        <v>636</v>
      </c>
      <c r="S177" t="s">
        <v>13960</v>
      </c>
      <c r="T177" t="s">
        <v>13957</v>
      </c>
    </row>
    <row r="178" spans="1:20" x14ac:dyDescent="0.25">
      <c r="A178" t="s">
        <v>256</v>
      </c>
      <c r="B178" t="s">
        <v>262</v>
      </c>
      <c r="C178">
        <v>139</v>
      </c>
      <c r="D178">
        <v>1</v>
      </c>
      <c r="E178" t="s">
        <v>13961</v>
      </c>
      <c r="F178">
        <v>215</v>
      </c>
      <c r="G178">
        <v>0</v>
      </c>
      <c r="H178" t="s">
        <v>1233</v>
      </c>
      <c r="I178" t="s">
        <v>13962</v>
      </c>
      <c r="J178" t="s">
        <v>13963</v>
      </c>
      <c r="K178" t="s">
        <v>2834</v>
      </c>
      <c r="L178" t="s">
        <v>13964</v>
      </c>
      <c r="M178" t="s">
        <v>13957</v>
      </c>
      <c r="N178" t="s">
        <v>1239</v>
      </c>
      <c r="O178" t="s">
        <v>1240</v>
      </c>
      <c r="P178" t="s">
        <v>1241</v>
      </c>
      <c r="Q178" t="s">
        <v>1242</v>
      </c>
      <c r="R178" t="s">
        <v>636</v>
      </c>
      <c r="S178" t="s">
        <v>13965</v>
      </c>
      <c r="T178" t="s">
        <v>13966</v>
      </c>
    </row>
    <row r="179" spans="1:20" x14ac:dyDescent="0.25">
      <c r="A179" t="s">
        <v>257</v>
      </c>
      <c r="B179" t="s">
        <v>263</v>
      </c>
      <c r="C179">
        <v>139</v>
      </c>
      <c r="D179">
        <v>1</v>
      </c>
      <c r="E179" t="s">
        <v>13961</v>
      </c>
      <c r="F179">
        <v>215</v>
      </c>
      <c r="G179">
        <v>0</v>
      </c>
      <c r="H179" t="s">
        <v>1233</v>
      </c>
      <c r="I179" t="s">
        <v>13962</v>
      </c>
      <c r="J179" t="s">
        <v>13963</v>
      </c>
      <c r="K179" t="s">
        <v>2834</v>
      </c>
      <c r="L179" t="s">
        <v>13964</v>
      </c>
      <c r="M179" t="s">
        <v>13957</v>
      </c>
      <c r="N179" t="s">
        <v>1239</v>
      </c>
      <c r="O179" t="s">
        <v>1240</v>
      </c>
      <c r="P179" t="s">
        <v>1241</v>
      </c>
      <c r="Q179" t="s">
        <v>1242</v>
      </c>
      <c r="R179" t="s">
        <v>636</v>
      </c>
      <c r="S179" t="s">
        <v>13965</v>
      </c>
      <c r="T179" t="s">
        <v>13966</v>
      </c>
    </row>
    <row r="180" spans="1:20" x14ac:dyDescent="0.25">
      <c r="A180" t="s">
        <v>256</v>
      </c>
      <c r="B180" t="s">
        <v>262</v>
      </c>
      <c r="C180">
        <v>139</v>
      </c>
      <c r="D180">
        <v>1</v>
      </c>
      <c r="E180" t="s">
        <v>13967</v>
      </c>
      <c r="F180">
        <v>215</v>
      </c>
      <c r="G180">
        <v>0</v>
      </c>
      <c r="H180" t="s">
        <v>1233</v>
      </c>
      <c r="I180" t="s">
        <v>13968</v>
      </c>
      <c r="J180" t="s">
        <v>13969</v>
      </c>
      <c r="K180" t="s">
        <v>13970</v>
      </c>
      <c r="L180" t="s">
        <v>13971</v>
      </c>
      <c r="M180" t="s">
        <v>13972</v>
      </c>
      <c r="N180" t="s">
        <v>1239</v>
      </c>
      <c r="O180" t="s">
        <v>1240</v>
      </c>
      <c r="P180" t="s">
        <v>1241</v>
      </c>
      <c r="Q180" t="s">
        <v>1242</v>
      </c>
      <c r="R180" t="s">
        <v>636</v>
      </c>
      <c r="S180" t="s">
        <v>13973</v>
      </c>
      <c r="T180" t="s">
        <v>13972</v>
      </c>
    </row>
    <row r="181" spans="1:20" x14ac:dyDescent="0.25">
      <c r="A181" t="s">
        <v>257</v>
      </c>
      <c r="B181" t="s">
        <v>263</v>
      </c>
      <c r="C181">
        <v>139</v>
      </c>
      <c r="D181">
        <v>1</v>
      </c>
      <c r="E181" t="s">
        <v>13967</v>
      </c>
      <c r="F181">
        <v>215</v>
      </c>
      <c r="G181">
        <v>0</v>
      </c>
      <c r="H181" t="s">
        <v>1233</v>
      </c>
      <c r="I181" t="s">
        <v>13968</v>
      </c>
      <c r="J181" t="s">
        <v>13969</v>
      </c>
      <c r="K181" t="s">
        <v>13970</v>
      </c>
      <c r="L181" t="s">
        <v>13971</v>
      </c>
      <c r="M181" t="s">
        <v>13972</v>
      </c>
      <c r="N181" t="s">
        <v>1239</v>
      </c>
      <c r="O181" t="s">
        <v>1240</v>
      </c>
      <c r="P181" t="s">
        <v>1241</v>
      </c>
      <c r="Q181" t="s">
        <v>1242</v>
      </c>
      <c r="R181" t="s">
        <v>636</v>
      </c>
      <c r="S181" t="s">
        <v>13973</v>
      </c>
      <c r="T181" t="s">
        <v>13972</v>
      </c>
    </row>
    <row r="182" spans="1:20" x14ac:dyDescent="0.25">
      <c r="A182" t="s">
        <v>258</v>
      </c>
      <c r="B182" t="s">
        <v>264</v>
      </c>
      <c r="C182">
        <v>139</v>
      </c>
      <c r="D182">
        <v>1</v>
      </c>
      <c r="E182" t="s">
        <v>13974</v>
      </c>
      <c r="F182">
        <v>199</v>
      </c>
      <c r="G182">
        <v>0</v>
      </c>
      <c r="H182" t="s">
        <v>1233</v>
      </c>
      <c r="I182" t="s">
        <v>13975</v>
      </c>
      <c r="J182" t="s">
        <v>13976</v>
      </c>
      <c r="K182" t="s">
        <v>4435</v>
      </c>
      <c r="L182" t="s">
        <v>13977</v>
      </c>
      <c r="M182" t="s">
        <v>13978</v>
      </c>
      <c r="N182" t="s">
        <v>1239</v>
      </c>
      <c r="O182" t="s">
        <v>1240</v>
      </c>
      <c r="P182" t="s">
        <v>1241</v>
      </c>
      <c r="Q182" t="s">
        <v>1242</v>
      </c>
      <c r="R182" t="s">
        <v>636</v>
      </c>
      <c r="S182" t="s">
        <v>13979</v>
      </c>
      <c r="T182" t="s">
        <v>13978</v>
      </c>
    </row>
    <row r="183" spans="1:20" x14ac:dyDescent="0.25">
      <c r="A183" t="s">
        <v>256</v>
      </c>
      <c r="B183" t="s">
        <v>262</v>
      </c>
      <c r="C183">
        <v>139</v>
      </c>
      <c r="D183">
        <v>1</v>
      </c>
      <c r="E183" t="s">
        <v>13974</v>
      </c>
      <c r="F183">
        <v>199</v>
      </c>
      <c r="G183">
        <v>0</v>
      </c>
      <c r="H183" t="s">
        <v>1233</v>
      </c>
      <c r="I183" t="s">
        <v>13975</v>
      </c>
      <c r="J183" t="s">
        <v>13976</v>
      </c>
      <c r="K183" t="s">
        <v>4435</v>
      </c>
      <c r="L183" t="s">
        <v>13977</v>
      </c>
      <c r="M183" t="s">
        <v>13978</v>
      </c>
      <c r="N183" t="s">
        <v>1239</v>
      </c>
      <c r="O183" t="s">
        <v>1240</v>
      </c>
      <c r="P183" t="s">
        <v>1241</v>
      </c>
      <c r="Q183" t="s">
        <v>1242</v>
      </c>
      <c r="R183" t="s">
        <v>636</v>
      </c>
      <c r="S183" t="s">
        <v>13979</v>
      </c>
      <c r="T183" t="s">
        <v>13978</v>
      </c>
    </row>
    <row r="184" spans="1:20" x14ac:dyDescent="0.25">
      <c r="A184" t="s">
        <v>619</v>
      </c>
      <c r="B184" t="s">
        <v>620</v>
      </c>
      <c r="C184">
        <v>139</v>
      </c>
      <c r="D184">
        <v>1</v>
      </c>
      <c r="E184" t="s">
        <v>13980</v>
      </c>
      <c r="F184">
        <v>399</v>
      </c>
      <c r="G184">
        <v>0</v>
      </c>
      <c r="H184" t="s">
        <v>1233</v>
      </c>
      <c r="I184" t="s">
        <v>13981</v>
      </c>
      <c r="J184" t="s">
        <v>13982</v>
      </c>
      <c r="K184" t="s">
        <v>2620</v>
      </c>
      <c r="L184" t="s">
        <v>13983</v>
      </c>
      <c r="M184" t="s">
        <v>13984</v>
      </c>
      <c r="N184" t="s">
        <v>1239</v>
      </c>
      <c r="O184" t="s">
        <v>1535</v>
      </c>
      <c r="P184" t="s">
        <v>1241</v>
      </c>
      <c r="Q184" t="s">
        <v>1242</v>
      </c>
      <c r="R184" t="s">
        <v>636</v>
      </c>
      <c r="S184" t="s">
        <v>13985</v>
      </c>
      <c r="T184" t="s">
        <v>13986</v>
      </c>
    </row>
    <row r="185" spans="1:20" x14ac:dyDescent="0.25">
      <c r="A185" t="s">
        <v>258</v>
      </c>
      <c r="B185" t="s">
        <v>264</v>
      </c>
      <c r="C185">
        <v>139</v>
      </c>
      <c r="D185">
        <v>1</v>
      </c>
      <c r="E185" t="s">
        <v>13980</v>
      </c>
      <c r="F185">
        <v>399</v>
      </c>
      <c r="G185">
        <v>0</v>
      </c>
      <c r="H185" t="s">
        <v>1233</v>
      </c>
      <c r="I185" t="s">
        <v>13981</v>
      </c>
      <c r="J185" t="s">
        <v>13982</v>
      </c>
      <c r="K185" t="s">
        <v>2620</v>
      </c>
      <c r="L185" t="s">
        <v>13983</v>
      </c>
      <c r="M185" t="s">
        <v>13984</v>
      </c>
      <c r="N185" t="s">
        <v>1239</v>
      </c>
      <c r="O185" t="s">
        <v>1535</v>
      </c>
      <c r="P185" t="s">
        <v>1241</v>
      </c>
      <c r="Q185" t="s">
        <v>1242</v>
      </c>
      <c r="R185" t="s">
        <v>636</v>
      </c>
      <c r="S185" t="s">
        <v>13985</v>
      </c>
      <c r="T185" t="s">
        <v>13986</v>
      </c>
    </row>
    <row r="186" spans="1:20" x14ac:dyDescent="0.25">
      <c r="A186" t="s">
        <v>257</v>
      </c>
      <c r="B186" t="s">
        <v>263</v>
      </c>
      <c r="C186">
        <v>139</v>
      </c>
      <c r="D186">
        <v>1</v>
      </c>
      <c r="E186" t="s">
        <v>13980</v>
      </c>
      <c r="F186">
        <v>399</v>
      </c>
      <c r="G186">
        <v>0</v>
      </c>
      <c r="H186" t="s">
        <v>1233</v>
      </c>
      <c r="I186" t="s">
        <v>13981</v>
      </c>
      <c r="J186" t="s">
        <v>13982</v>
      </c>
      <c r="K186" t="s">
        <v>2620</v>
      </c>
      <c r="L186" t="s">
        <v>13983</v>
      </c>
      <c r="M186" t="s">
        <v>13984</v>
      </c>
      <c r="N186" t="s">
        <v>1239</v>
      </c>
      <c r="O186" t="s">
        <v>1535</v>
      </c>
      <c r="P186" t="s">
        <v>1241</v>
      </c>
      <c r="Q186" t="s">
        <v>1242</v>
      </c>
      <c r="R186" t="s">
        <v>636</v>
      </c>
      <c r="S186" t="s">
        <v>13985</v>
      </c>
      <c r="T186" t="s">
        <v>13986</v>
      </c>
    </row>
    <row r="187" spans="1:20" x14ac:dyDescent="0.25">
      <c r="A187" t="s">
        <v>256</v>
      </c>
      <c r="B187" t="s">
        <v>262</v>
      </c>
      <c r="C187">
        <v>139</v>
      </c>
      <c r="D187">
        <v>1</v>
      </c>
      <c r="E187" t="s">
        <v>13980</v>
      </c>
      <c r="F187">
        <v>399</v>
      </c>
      <c r="G187">
        <v>0</v>
      </c>
      <c r="H187" t="s">
        <v>1233</v>
      </c>
      <c r="I187" t="s">
        <v>13981</v>
      </c>
      <c r="J187" t="s">
        <v>13982</v>
      </c>
      <c r="K187" t="s">
        <v>2620</v>
      </c>
      <c r="L187" t="s">
        <v>13983</v>
      </c>
      <c r="M187" t="s">
        <v>13984</v>
      </c>
      <c r="N187" t="s">
        <v>1239</v>
      </c>
      <c r="O187" t="s">
        <v>1535</v>
      </c>
      <c r="P187" t="s">
        <v>1241</v>
      </c>
      <c r="Q187" t="s">
        <v>1242</v>
      </c>
      <c r="R187" t="s">
        <v>636</v>
      </c>
      <c r="S187" t="s">
        <v>13985</v>
      </c>
      <c r="T187" t="s">
        <v>13986</v>
      </c>
    </row>
    <row r="188" spans="1:20" x14ac:dyDescent="0.25">
      <c r="A188" t="s">
        <v>164</v>
      </c>
      <c r="B188" t="s">
        <v>165</v>
      </c>
      <c r="C188">
        <v>33.333333333333336</v>
      </c>
      <c r="D188">
        <v>3</v>
      </c>
      <c r="E188" t="s">
        <v>13987</v>
      </c>
      <c r="F188">
        <v>100</v>
      </c>
      <c r="G188">
        <v>0</v>
      </c>
      <c r="H188" t="s">
        <v>661</v>
      </c>
      <c r="I188" t="s">
        <v>13988</v>
      </c>
      <c r="J188" t="s">
        <v>13989</v>
      </c>
      <c r="K188" t="s">
        <v>635</v>
      </c>
      <c r="L188" t="s">
        <v>636</v>
      </c>
      <c r="M188" t="s">
        <v>13990</v>
      </c>
      <c r="N188" t="s">
        <v>635</v>
      </c>
      <c r="O188" t="s">
        <v>668</v>
      </c>
      <c r="P188" t="s">
        <v>22</v>
      </c>
      <c r="Q188" t="s">
        <v>669</v>
      </c>
      <c r="R188" t="s">
        <v>636</v>
      </c>
      <c r="S188" t="s">
        <v>13991</v>
      </c>
      <c r="T188" t="s">
        <v>13990</v>
      </c>
    </row>
    <row r="189" spans="1:20" x14ac:dyDescent="0.25">
      <c r="A189" t="s">
        <v>37</v>
      </c>
      <c r="B189" t="s">
        <v>38</v>
      </c>
      <c r="C189">
        <v>66.666666666666671</v>
      </c>
      <c r="D189">
        <v>3</v>
      </c>
      <c r="E189" t="s">
        <v>13992</v>
      </c>
      <c r="F189">
        <v>100</v>
      </c>
      <c r="G189">
        <v>0</v>
      </c>
      <c r="H189" t="s">
        <v>661</v>
      </c>
      <c r="I189" t="s">
        <v>13993</v>
      </c>
      <c r="J189" t="s">
        <v>978</v>
      </c>
      <c r="K189" t="s">
        <v>635</v>
      </c>
      <c r="L189" t="s">
        <v>636</v>
      </c>
      <c r="M189" t="s">
        <v>13994</v>
      </c>
      <c r="N189" t="s">
        <v>635</v>
      </c>
      <c r="O189" t="s">
        <v>638</v>
      </c>
      <c r="P189" t="s">
        <v>22</v>
      </c>
      <c r="Q189" t="s">
        <v>639</v>
      </c>
      <c r="R189" t="s">
        <v>636</v>
      </c>
      <c r="S189" t="s">
        <v>13995</v>
      </c>
      <c r="T189" t="s">
        <v>13990</v>
      </c>
    </row>
    <row r="190" spans="1:20" x14ac:dyDescent="0.25">
      <c r="A190" t="s">
        <v>37</v>
      </c>
      <c r="B190" t="s">
        <v>38</v>
      </c>
      <c r="C190">
        <v>66.666666666666671</v>
      </c>
      <c r="D190">
        <v>3</v>
      </c>
      <c r="E190" t="s">
        <v>13996</v>
      </c>
      <c r="F190">
        <v>100</v>
      </c>
      <c r="G190">
        <v>0</v>
      </c>
      <c r="H190" t="s">
        <v>661</v>
      </c>
      <c r="I190" t="s">
        <v>13997</v>
      </c>
      <c r="J190" t="s">
        <v>2451</v>
      </c>
      <c r="K190" t="s">
        <v>635</v>
      </c>
      <c r="L190" t="s">
        <v>636</v>
      </c>
      <c r="M190" t="s">
        <v>13994</v>
      </c>
      <c r="N190" t="s">
        <v>635</v>
      </c>
      <c r="O190" t="s">
        <v>638</v>
      </c>
      <c r="P190" t="s">
        <v>22</v>
      </c>
      <c r="Q190" t="s">
        <v>639</v>
      </c>
      <c r="R190" t="s">
        <v>636</v>
      </c>
      <c r="S190" t="s">
        <v>13998</v>
      </c>
      <c r="T190" t="s">
        <v>13990</v>
      </c>
    </row>
    <row r="191" spans="1:20" x14ac:dyDescent="0.25">
      <c r="A191" t="s">
        <v>37</v>
      </c>
      <c r="B191" t="s">
        <v>38</v>
      </c>
      <c r="C191">
        <v>66.666666666666671</v>
      </c>
      <c r="D191">
        <v>3</v>
      </c>
      <c r="E191" t="s">
        <v>13999</v>
      </c>
      <c r="F191">
        <v>100</v>
      </c>
      <c r="G191">
        <v>0</v>
      </c>
      <c r="H191" t="s">
        <v>661</v>
      </c>
      <c r="I191" t="s">
        <v>14000</v>
      </c>
      <c r="J191" t="s">
        <v>797</v>
      </c>
      <c r="K191" t="s">
        <v>635</v>
      </c>
      <c r="L191" t="s">
        <v>636</v>
      </c>
      <c r="M191" t="s">
        <v>13994</v>
      </c>
      <c r="N191" t="s">
        <v>635</v>
      </c>
      <c r="O191" t="s">
        <v>668</v>
      </c>
      <c r="P191" t="s">
        <v>22</v>
      </c>
      <c r="Q191" t="s">
        <v>669</v>
      </c>
      <c r="R191" t="s">
        <v>636</v>
      </c>
      <c r="S191" t="s">
        <v>14001</v>
      </c>
      <c r="T191" t="s">
        <v>13990</v>
      </c>
    </row>
    <row r="192" spans="1:20" x14ac:dyDescent="0.25">
      <c r="A192" t="s">
        <v>164</v>
      </c>
      <c r="B192" t="s">
        <v>165</v>
      </c>
      <c r="C192">
        <v>50</v>
      </c>
      <c r="D192">
        <v>6</v>
      </c>
      <c r="E192" t="s">
        <v>14002</v>
      </c>
      <c r="F192">
        <v>200</v>
      </c>
      <c r="G192">
        <v>0</v>
      </c>
      <c r="H192" t="s">
        <v>661</v>
      </c>
      <c r="I192" t="s">
        <v>14003</v>
      </c>
      <c r="J192" t="s">
        <v>992</v>
      </c>
      <c r="K192" t="s">
        <v>635</v>
      </c>
      <c r="L192" t="s">
        <v>636</v>
      </c>
      <c r="M192" t="s">
        <v>13984</v>
      </c>
      <c r="N192" t="s">
        <v>635</v>
      </c>
      <c r="O192" t="s">
        <v>638</v>
      </c>
      <c r="P192" t="s">
        <v>22</v>
      </c>
      <c r="Q192" t="s">
        <v>639</v>
      </c>
      <c r="R192" t="s">
        <v>636</v>
      </c>
      <c r="S192" t="s">
        <v>14004</v>
      </c>
      <c r="T192" t="s">
        <v>14005</v>
      </c>
    </row>
    <row r="193" spans="1:20" x14ac:dyDescent="0.25">
      <c r="A193" t="s">
        <v>164</v>
      </c>
      <c r="B193" t="s">
        <v>165</v>
      </c>
      <c r="C193">
        <v>50</v>
      </c>
      <c r="D193">
        <v>6</v>
      </c>
      <c r="E193" t="s">
        <v>14006</v>
      </c>
      <c r="F193">
        <v>200</v>
      </c>
      <c r="G193">
        <v>0</v>
      </c>
      <c r="H193" t="s">
        <v>661</v>
      </c>
      <c r="I193" t="s">
        <v>14007</v>
      </c>
      <c r="J193" t="s">
        <v>4177</v>
      </c>
      <c r="K193" t="s">
        <v>635</v>
      </c>
      <c r="L193" t="s">
        <v>636</v>
      </c>
      <c r="M193" t="s">
        <v>14008</v>
      </c>
      <c r="N193" t="s">
        <v>635</v>
      </c>
      <c r="O193" t="s">
        <v>668</v>
      </c>
      <c r="P193" t="s">
        <v>22</v>
      </c>
      <c r="Q193" t="s">
        <v>669</v>
      </c>
      <c r="R193" t="s">
        <v>636</v>
      </c>
      <c r="S193" t="s">
        <v>14009</v>
      </c>
      <c r="T193" t="s">
        <v>14010</v>
      </c>
    </row>
    <row r="194" spans="1:20" x14ac:dyDescent="0.25">
      <c r="A194" t="s">
        <v>20</v>
      </c>
      <c r="B194" t="s">
        <v>21</v>
      </c>
      <c r="C194">
        <v>50</v>
      </c>
      <c r="D194">
        <v>1</v>
      </c>
      <c r="E194" t="s">
        <v>14011</v>
      </c>
      <c r="F194">
        <v>100</v>
      </c>
      <c r="G194">
        <v>0</v>
      </c>
      <c r="H194" t="s">
        <v>661</v>
      </c>
      <c r="I194" t="s">
        <v>14012</v>
      </c>
      <c r="J194" t="s">
        <v>1941</v>
      </c>
      <c r="K194" t="s">
        <v>635</v>
      </c>
      <c r="L194" t="s">
        <v>636</v>
      </c>
      <c r="M194" t="s">
        <v>14013</v>
      </c>
      <c r="N194" t="s">
        <v>635</v>
      </c>
      <c r="O194" t="s">
        <v>638</v>
      </c>
      <c r="P194" t="s">
        <v>22</v>
      </c>
      <c r="Q194" t="s">
        <v>639</v>
      </c>
      <c r="R194" t="s">
        <v>636</v>
      </c>
      <c r="S194" t="s">
        <v>14014</v>
      </c>
      <c r="T194" t="s">
        <v>14010</v>
      </c>
    </row>
    <row r="195" spans="1:20" x14ac:dyDescent="0.25">
      <c r="A195" t="s">
        <v>23</v>
      </c>
      <c r="B195" t="s">
        <v>24</v>
      </c>
      <c r="C195">
        <v>50</v>
      </c>
      <c r="D195">
        <v>1</v>
      </c>
      <c r="E195" t="s">
        <v>14011</v>
      </c>
      <c r="F195">
        <v>100</v>
      </c>
      <c r="G195">
        <v>0</v>
      </c>
      <c r="H195" t="s">
        <v>661</v>
      </c>
      <c r="I195" t="s">
        <v>14012</v>
      </c>
      <c r="J195" t="s">
        <v>1941</v>
      </c>
      <c r="K195" t="s">
        <v>635</v>
      </c>
      <c r="L195" t="s">
        <v>636</v>
      </c>
      <c r="M195" t="s">
        <v>14013</v>
      </c>
      <c r="N195" t="s">
        <v>635</v>
      </c>
      <c r="O195" t="s">
        <v>638</v>
      </c>
      <c r="P195" t="s">
        <v>22</v>
      </c>
      <c r="Q195" t="s">
        <v>639</v>
      </c>
      <c r="R195" t="s">
        <v>636</v>
      </c>
      <c r="S195" t="s">
        <v>14014</v>
      </c>
      <c r="T195" t="s">
        <v>14010</v>
      </c>
    </row>
    <row r="196" spans="1:20" x14ac:dyDescent="0.25">
      <c r="A196" t="s">
        <v>25</v>
      </c>
      <c r="B196" t="s">
        <v>26</v>
      </c>
      <c r="C196">
        <v>50</v>
      </c>
      <c r="D196">
        <v>1</v>
      </c>
      <c r="E196" t="s">
        <v>14011</v>
      </c>
      <c r="F196">
        <v>100</v>
      </c>
      <c r="G196">
        <v>0</v>
      </c>
      <c r="H196" t="s">
        <v>661</v>
      </c>
      <c r="I196" t="s">
        <v>14012</v>
      </c>
      <c r="J196" t="s">
        <v>1941</v>
      </c>
      <c r="K196" t="s">
        <v>635</v>
      </c>
      <c r="L196" t="s">
        <v>636</v>
      </c>
      <c r="M196" t="s">
        <v>14013</v>
      </c>
      <c r="N196" t="s">
        <v>635</v>
      </c>
      <c r="O196" t="s">
        <v>638</v>
      </c>
      <c r="P196" t="s">
        <v>22</v>
      </c>
      <c r="Q196" t="s">
        <v>639</v>
      </c>
      <c r="R196" t="s">
        <v>636</v>
      </c>
      <c r="S196" t="s">
        <v>14014</v>
      </c>
      <c r="T196" t="s">
        <v>14010</v>
      </c>
    </row>
    <row r="197" spans="1:20" x14ac:dyDescent="0.25">
      <c r="A197" t="s">
        <v>35</v>
      </c>
      <c r="B197" t="s">
        <v>36</v>
      </c>
      <c r="C197">
        <v>66.666666666666671</v>
      </c>
      <c r="D197">
        <v>3</v>
      </c>
      <c r="E197" t="s">
        <v>14015</v>
      </c>
      <c r="F197">
        <v>100</v>
      </c>
      <c r="G197">
        <v>0</v>
      </c>
      <c r="H197" t="s">
        <v>661</v>
      </c>
      <c r="I197" t="s">
        <v>14003</v>
      </c>
      <c r="J197" t="s">
        <v>992</v>
      </c>
      <c r="K197" t="s">
        <v>635</v>
      </c>
      <c r="L197" t="s">
        <v>636</v>
      </c>
      <c r="M197" t="s">
        <v>14016</v>
      </c>
      <c r="N197" t="s">
        <v>635</v>
      </c>
      <c r="O197" t="s">
        <v>638</v>
      </c>
      <c r="P197" t="s">
        <v>22</v>
      </c>
      <c r="Q197" t="s">
        <v>639</v>
      </c>
      <c r="R197" t="s">
        <v>636</v>
      </c>
      <c r="S197" t="s">
        <v>14017</v>
      </c>
      <c r="T197" t="s">
        <v>14008</v>
      </c>
    </row>
    <row r="198" spans="1:20" x14ac:dyDescent="0.25">
      <c r="A198" t="s">
        <v>39</v>
      </c>
      <c r="B198" t="s">
        <v>44</v>
      </c>
      <c r="C198">
        <v>90</v>
      </c>
      <c r="D198">
        <v>2</v>
      </c>
      <c r="E198" t="s">
        <v>14018</v>
      </c>
      <c r="F198">
        <v>131.86000000000001</v>
      </c>
      <c r="G198">
        <v>7</v>
      </c>
      <c r="H198" t="s">
        <v>3156</v>
      </c>
      <c r="I198" t="s">
        <v>14019</v>
      </c>
      <c r="J198" t="s">
        <v>14020</v>
      </c>
      <c r="K198" t="s">
        <v>2908</v>
      </c>
      <c r="L198" t="s">
        <v>14021</v>
      </c>
      <c r="M198" t="s">
        <v>14022</v>
      </c>
      <c r="N198" t="s">
        <v>635</v>
      </c>
      <c r="O198" t="s">
        <v>706</v>
      </c>
      <c r="P198" t="s">
        <v>40</v>
      </c>
      <c r="Q198" t="s">
        <v>707</v>
      </c>
      <c r="R198" t="s">
        <v>636</v>
      </c>
      <c r="S198" t="s">
        <v>14023</v>
      </c>
      <c r="T198" t="s">
        <v>14022</v>
      </c>
    </row>
    <row r="199" spans="1:20" x14ac:dyDescent="0.25">
      <c r="A199" t="s">
        <v>258</v>
      </c>
      <c r="B199" t="s">
        <v>264</v>
      </c>
      <c r="C199">
        <v>139</v>
      </c>
      <c r="D199">
        <v>1</v>
      </c>
      <c r="E199" t="s">
        <v>14024</v>
      </c>
      <c r="F199">
        <v>108.99</v>
      </c>
      <c r="G199">
        <v>0</v>
      </c>
      <c r="H199" t="s">
        <v>661</v>
      </c>
      <c r="I199" t="s">
        <v>14025</v>
      </c>
      <c r="J199" t="s">
        <v>2046</v>
      </c>
      <c r="K199" t="s">
        <v>635</v>
      </c>
      <c r="L199" t="s">
        <v>636</v>
      </c>
      <c r="M199" t="s">
        <v>14026</v>
      </c>
      <c r="N199" t="s">
        <v>635</v>
      </c>
      <c r="O199" t="s">
        <v>638</v>
      </c>
      <c r="P199" t="s">
        <v>22</v>
      </c>
      <c r="Q199" t="s">
        <v>639</v>
      </c>
      <c r="R199" t="s">
        <v>636</v>
      </c>
      <c r="S199" t="s">
        <v>14027</v>
      </c>
      <c r="T199" t="s">
        <v>14026</v>
      </c>
    </row>
    <row r="200" spans="1:20" x14ac:dyDescent="0.25">
      <c r="A200" t="s">
        <v>164</v>
      </c>
      <c r="B200" t="s">
        <v>165</v>
      </c>
      <c r="C200">
        <v>40</v>
      </c>
      <c r="D200">
        <v>10</v>
      </c>
      <c r="E200" t="s">
        <v>14028</v>
      </c>
      <c r="F200">
        <v>325</v>
      </c>
      <c r="G200">
        <v>0</v>
      </c>
      <c r="H200" t="s">
        <v>661</v>
      </c>
      <c r="I200" t="s">
        <v>14029</v>
      </c>
      <c r="J200" t="s">
        <v>634</v>
      </c>
      <c r="K200" t="s">
        <v>635</v>
      </c>
      <c r="L200" t="s">
        <v>636</v>
      </c>
      <c r="M200" t="s">
        <v>14030</v>
      </c>
      <c r="N200" t="s">
        <v>635</v>
      </c>
      <c r="O200" t="s">
        <v>638</v>
      </c>
      <c r="P200" t="s">
        <v>22</v>
      </c>
      <c r="Q200" t="s">
        <v>639</v>
      </c>
      <c r="R200" t="s">
        <v>636</v>
      </c>
      <c r="S200" t="s">
        <v>14031</v>
      </c>
      <c r="T200" t="s">
        <v>14026</v>
      </c>
    </row>
    <row r="201" spans="1:20" x14ac:dyDescent="0.25">
      <c r="A201" t="s">
        <v>35</v>
      </c>
      <c r="B201" t="s">
        <v>36</v>
      </c>
      <c r="C201">
        <v>66.666666666666671</v>
      </c>
      <c r="D201">
        <v>3</v>
      </c>
      <c r="E201" t="s">
        <v>14032</v>
      </c>
      <c r="F201">
        <v>100</v>
      </c>
      <c r="G201">
        <v>0</v>
      </c>
      <c r="H201" t="s">
        <v>661</v>
      </c>
      <c r="I201" t="s">
        <v>14033</v>
      </c>
      <c r="J201" t="s">
        <v>727</v>
      </c>
      <c r="K201" t="s">
        <v>635</v>
      </c>
      <c r="L201" t="s">
        <v>636</v>
      </c>
      <c r="M201" t="s">
        <v>14034</v>
      </c>
      <c r="N201" t="s">
        <v>635</v>
      </c>
      <c r="O201" t="s">
        <v>638</v>
      </c>
      <c r="P201" t="s">
        <v>22</v>
      </c>
      <c r="Q201" t="s">
        <v>639</v>
      </c>
      <c r="R201" t="s">
        <v>636</v>
      </c>
      <c r="S201" t="s">
        <v>14035</v>
      </c>
      <c r="T201" t="s">
        <v>14034</v>
      </c>
    </row>
    <row r="202" spans="1:20" x14ac:dyDescent="0.25">
      <c r="A202" t="s">
        <v>20</v>
      </c>
      <c r="B202" t="s">
        <v>21</v>
      </c>
      <c r="C202">
        <v>50</v>
      </c>
      <c r="D202">
        <v>2</v>
      </c>
      <c r="E202" t="s">
        <v>14036</v>
      </c>
      <c r="F202">
        <v>200</v>
      </c>
      <c r="G202">
        <v>0</v>
      </c>
      <c r="H202" t="s">
        <v>661</v>
      </c>
      <c r="I202" t="s">
        <v>14037</v>
      </c>
      <c r="J202" t="s">
        <v>2794</v>
      </c>
      <c r="K202" t="s">
        <v>635</v>
      </c>
      <c r="L202" t="s">
        <v>636</v>
      </c>
      <c r="M202" t="s">
        <v>14038</v>
      </c>
      <c r="N202" t="s">
        <v>635</v>
      </c>
      <c r="O202" t="s">
        <v>638</v>
      </c>
      <c r="P202" t="s">
        <v>22</v>
      </c>
      <c r="Q202" t="s">
        <v>639</v>
      </c>
      <c r="R202" t="s">
        <v>636</v>
      </c>
      <c r="S202" t="s">
        <v>14039</v>
      </c>
      <c r="T202" t="s">
        <v>14038</v>
      </c>
    </row>
    <row r="203" spans="1:20" x14ac:dyDescent="0.25">
      <c r="A203" t="s">
        <v>23</v>
      </c>
      <c r="B203" t="s">
        <v>24</v>
      </c>
      <c r="C203">
        <v>50</v>
      </c>
      <c r="D203">
        <v>2</v>
      </c>
      <c r="E203" t="s">
        <v>14036</v>
      </c>
      <c r="F203">
        <v>200</v>
      </c>
      <c r="G203">
        <v>0</v>
      </c>
      <c r="H203" t="s">
        <v>661</v>
      </c>
      <c r="I203" t="s">
        <v>14037</v>
      </c>
      <c r="J203" t="s">
        <v>2794</v>
      </c>
      <c r="K203" t="s">
        <v>635</v>
      </c>
      <c r="L203" t="s">
        <v>636</v>
      </c>
      <c r="M203" t="s">
        <v>14038</v>
      </c>
      <c r="N203" t="s">
        <v>635</v>
      </c>
      <c r="O203" t="s">
        <v>638</v>
      </c>
      <c r="P203" t="s">
        <v>22</v>
      </c>
      <c r="Q203" t="s">
        <v>639</v>
      </c>
      <c r="R203" t="s">
        <v>636</v>
      </c>
      <c r="S203" t="s">
        <v>14039</v>
      </c>
      <c r="T203" t="s">
        <v>14038</v>
      </c>
    </row>
    <row r="204" spans="1:20" x14ac:dyDescent="0.25">
      <c r="A204" t="s">
        <v>25</v>
      </c>
      <c r="B204" t="s">
        <v>26</v>
      </c>
      <c r="C204">
        <v>50</v>
      </c>
      <c r="D204">
        <v>2</v>
      </c>
      <c r="E204" t="s">
        <v>14036</v>
      </c>
      <c r="F204">
        <v>200</v>
      </c>
      <c r="G204">
        <v>0</v>
      </c>
      <c r="H204" t="s">
        <v>661</v>
      </c>
      <c r="I204" t="s">
        <v>14037</v>
      </c>
      <c r="J204" t="s">
        <v>2794</v>
      </c>
      <c r="K204" t="s">
        <v>635</v>
      </c>
      <c r="L204" t="s">
        <v>636</v>
      </c>
      <c r="M204" t="s">
        <v>14038</v>
      </c>
      <c r="N204" t="s">
        <v>635</v>
      </c>
      <c r="O204" t="s">
        <v>638</v>
      </c>
      <c r="P204" t="s">
        <v>22</v>
      </c>
      <c r="Q204" t="s">
        <v>639</v>
      </c>
      <c r="R204" t="s">
        <v>636</v>
      </c>
      <c r="S204" t="s">
        <v>14039</v>
      </c>
      <c r="T204" t="s">
        <v>14038</v>
      </c>
    </row>
    <row r="205" spans="1:20" x14ac:dyDescent="0.25">
      <c r="A205" t="s">
        <v>35</v>
      </c>
      <c r="B205" t="s">
        <v>36</v>
      </c>
      <c r="C205">
        <v>66.666666666666671</v>
      </c>
      <c r="D205">
        <v>3</v>
      </c>
      <c r="E205" t="s">
        <v>14040</v>
      </c>
      <c r="F205">
        <v>100</v>
      </c>
      <c r="G205">
        <v>0</v>
      </c>
      <c r="H205" t="s">
        <v>661</v>
      </c>
      <c r="I205" t="s">
        <v>14041</v>
      </c>
      <c r="J205" t="s">
        <v>797</v>
      </c>
      <c r="K205" t="s">
        <v>635</v>
      </c>
      <c r="L205" t="s">
        <v>636</v>
      </c>
      <c r="M205" t="s">
        <v>14038</v>
      </c>
      <c r="N205" t="s">
        <v>635</v>
      </c>
      <c r="O205" t="s">
        <v>638</v>
      </c>
      <c r="P205" t="s">
        <v>22</v>
      </c>
      <c r="Q205" t="s">
        <v>639</v>
      </c>
      <c r="R205" t="s">
        <v>636</v>
      </c>
      <c r="S205" t="s">
        <v>14042</v>
      </c>
      <c r="T205" t="s">
        <v>14038</v>
      </c>
    </row>
    <row r="206" spans="1:20" x14ac:dyDescent="0.25">
      <c r="A206" t="s">
        <v>258</v>
      </c>
      <c r="B206" t="s">
        <v>982</v>
      </c>
      <c r="C206">
        <v>94.83</v>
      </c>
      <c r="D206">
        <v>1</v>
      </c>
      <c r="E206" t="s">
        <v>14043</v>
      </c>
      <c r="F206">
        <v>94.83</v>
      </c>
      <c r="G206">
        <v>0</v>
      </c>
      <c r="H206" t="s">
        <v>647</v>
      </c>
      <c r="I206" t="s">
        <v>14044</v>
      </c>
      <c r="J206" t="s">
        <v>14045</v>
      </c>
      <c r="K206" t="s">
        <v>14046</v>
      </c>
      <c r="L206" t="s">
        <v>14047</v>
      </c>
      <c r="M206" t="s">
        <v>14048</v>
      </c>
      <c r="N206" t="s">
        <v>635</v>
      </c>
      <c r="O206" t="s">
        <v>706</v>
      </c>
      <c r="P206" t="s">
        <v>40</v>
      </c>
      <c r="Q206" t="s">
        <v>707</v>
      </c>
      <c r="R206" t="s">
        <v>636</v>
      </c>
      <c r="S206" t="s">
        <v>14049</v>
      </c>
      <c r="T206" t="s">
        <v>14048</v>
      </c>
    </row>
    <row r="207" spans="1:20" x14ac:dyDescent="0.25">
      <c r="A207" t="s">
        <v>39</v>
      </c>
      <c r="B207" t="s">
        <v>1715</v>
      </c>
      <c r="C207">
        <v>76</v>
      </c>
      <c r="D207">
        <v>1</v>
      </c>
      <c r="E207" t="s">
        <v>14050</v>
      </c>
      <c r="F207">
        <v>76</v>
      </c>
      <c r="G207">
        <v>0</v>
      </c>
      <c r="H207" t="s">
        <v>647</v>
      </c>
      <c r="I207" t="s">
        <v>14044</v>
      </c>
      <c r="J207" t="s">
        <v>14045</v>
      </c>
      <c r="K207" t="s">
        <v>14046</v>
      </c>
      <c r="L207" t="s">
        <v>14047</v>
      </c>
      <c r="M207" t="s">
        <v>14051</v>
      </c>
      <c r="N207" t="s">
        <v>635</v>
      </c>
      <c r="O207" t="s">
        <v>706</v>
      </c>
      <c r="P207" t="s">
        <v>40</v>
      </c>
      <c r="Q207" t="s">
        <v>707</v>
      </c>
      <c r="R207" t="s">
        <v>636</v>
      </c>
      <c r="S207" t="s">
        <v>14052</v>
      </c>
      <c r="T207" t="s">
        <v>14051</v>
      </c>
    </row>
    <row r="208" spans="1:20" x14ac:dyDescent="0.25">
      <c r="A208" t="s">
        <v>37</v>
      </c>
      <c r="B208" t="s">
        <v>38</v>
      </c>
      <c r="C208">
        <v>66.666666666666671</v>
      </c>
      <c r="D208">
        <v>3</v>
      </c>
      <c r="E208" t="s">
        <v>14053</v>
      </c>
      <c r="F208">
        <v>100</v>
      </c>
      <c r="G208">
        <v>0</v>
      </c>
      <c r="H208" t="s">
        <v>661</v>
      </c>
      <c r="I208" t="s">
        <v>14054</v>
      </c>
      <c r="J208" t="s">
        <v>643</v>
      </c>
      <c r="K208" t="s">
        <v>635</v>
      </c>
      <c r="L208" t="s">
        <v>636</v>
      </c>
      <c r="M208" t="s">
        <v>14055</v>
      </c>
      <c r="N208" t="s">
        <v>635</v>
      </c>
      <c r="O208" t="s">
        <v>638</v>
      </c>
      <c r="P208" t="s">
        <v>22</v>
      </c>
      <c r="Q208" t="s">
        <v>639</v>
      </c>
      <c r="R208" t="s">
        <v>636</v>
      </c>
      <c r="S208" t="s">
        <v>14056</v>
      </c>
      <c r="T208" t="s">
        <v>14055</v>
      </c>
    </row>
    <row r="209" spans="1:20" x14ac:dyDescent="0.25">
      <c r="A209" t="s">
        <v>164</v>
      </c>
      <c r="B209" t="s">
        <v>165</v>
      </c>
      <c r="C209">
        <v>50</v>
      </c>
      <c r="D209">
        <v>6</v>
      </c>
      <c r="E209" t="s">
        <v>14057</v>
      </c>
      <c r="F209">
        <v>291.89</v>
      </c>
      <c r="G209">
        <v>0</v>
      </c>
      <c r="H209" t="s">
        <v>661</v>
      </c>
      <c r="I209" t="s">
        <v>14058</v>
      </c>
      <c r="J209" t="s">
        <v>807</v>
      </c>
      <c r="K209" t="s">
        <v>635</v>
      </c>
      <c r="L209" t="s">
        <v>636</v>
      </c>
      <c r="M209" t="s">
        <v>14059</v>
      </c>
      <c r="N209" t="s">
        <v>635</v>
      </c>
      <c r="O209" t="s">
        <v>668</v>
      </c>
      <c r="P209" t="s">
        <v>22</v>
      </c>
      <c r="Q209" t="s">
        <v>669</v>
      </c>
      <c r="R209" t="s">
        <v>636</v>
      </c>
      <c r="S209" t="s">
        <v>14060</v>
      </c>
      <c r="T209" t="s">
        <v>14059</v>
      </c>
    </row>
    <row r="210" spans="1:20" x14ac:dyDescent="0.25">
      <c r="A210" t="s">
        <v>256</v>
      </c>
      <c r="B210" t="s">
        <v>262</v>
      </c>
      <c r="C210">
        <v>139</v>
      </c>
      <c r="D210">
        <v>1</v>
      </c>
      <c r="E210" t="s">
        <v>14057</v>
      </c>
      <c r="F210">
        <v>291.89</v>
      </c>
      <c r="G210">
        <v>0</v>
      </c>
      <c r="H210" t="s">
        <v>661</v>
      </c>
      <c r="I210" t="s">
        <v>14058</v>
      </c>
      <c r="J210" t="s">
        <v>807</v>
      </c>
      <c r="K210" t="s">
        <v>635</v>
      </c>
      <c r="L210" t="s">
        <v>636</v>
      </c>
      <c r="M210" t="s">
        <v>14059</v>
      </c>
      <c r="N210" t="s">
        <v>635</v>
      </c>
      <c r="O210" t="s">
        <v>668</v>
      </c>
      <c r="P210" t="s">
        <v>22</v>
      </c>
      <c r="Q210" t="s">
        <v>669</v>
      </c>
      <c r="R210" t="s">
        <v>636</v>
      </c>
      <c r="S210" t="s">
        <v>14060</v>
      </c>
      <c r="T210" t="s">
        <v>14059</v>
      </c>
    </row>
    <row r="211" spans="1:20" x14ac:dyDescent="0.25">
      <c r="A211" t="s">
        <v>39</v>
      </c>
      <c r="B211" t="s">
        <v>44</v>
      </c>
      <c r="C211">
        <v>80</v>
      </c>
      <c r="D211">
        <v>1</v>
      </c>
      <c r="E211" t="s">
        <v>14061</v>
      </c>
      <c r="F211">
        <v>80</v>
      </c>
      <c r="G211">
        <v>0</v>
      </c>
      <c r="H211" t="s">
        <v>647</v>
      </c>
      <c r="I211" t="s">
        <v>9905</v>
      </c>
      <c r="J211" t="s">
        <v>14062</v>
      </c>
      <c r="K211" t="s">
        <v>1254</v>
      </c>
      <c r="L211" t="s">
        <v>1434</v>
      </c>
      <c r="M211" t="s">
        <v>14038</v>
      </c>
      <c r="N211" t="s">
        <v>635</v>
      </c>
      <c r="O211" t="s">
        <v>653</v>
      </c>
      <c r="P211" t="s">
        <v>43</v>
      </c>
      <c r="Q211" t="s">
        <v>654</v>
      </c>
      <c r="R211" t="s">
        <v>636</v>
      </c>
      <c r="S211" t="s">
        <v>14063</v>
      </c>
      <c r="T211" t="s">
        <v>14064</v>
      </c>
    </row>
    <row r="212" spans="1:20" x14ac:dyDescent="0.25">
      <c r="A212" t="s">
        <v>37</v>
      </c>
      <c r="B212" t="s">
        <v>38</v>
      </c>
      <c r="C212">
        <v>66.666666666666671</v>
      </c>
      <c r="D212">
        <v>6</v>
      </c>
      <c r="E212" t="s">
        <v>14065</v>
      </c>
      <c r="F212">
        <v>200</v>
      </c>
      <c r="G212">
        <v>0</v>
      </c>
      <c r="H212" t="s">
        <v>661</v>
      </c>
      <c r="I212" t="s">
        <v>14066</v>
      </c>
      <c r="J212" t="s">
        <v>6387</v>
      </c>
      <c r="K212" t="s">
        <v>635</v>
      </c>
      <c r="L212" t="s">
        <v>636</v>
      </c>
      <c r="M212" t="s">
        <v>14067</v>
      </c>
      <c r="N212" t="s">
        <v>635</v>
      </c>
      <c r="O212" t="s">
        <v>638</v>
      </c>
      <c r="P212" t="s">
        <v>22</v>
      </c>
      <c r="Q212" t="s">
        <v>639</v>
      </c>
      <c r="R212" t="s">
        <v>636</v>
      </c>
      <c r="S212" t="s">
        <v>14068</v>
      </c>
      <c r="T212" t="s">
        <v>14067</v>
      </c>
    </row>
    <row r="213" spans="1:20" x14ac:dyDescent="0.25">
      <c r="A213" t="s">
        <v>39</v>
      </c>
      <c r="B213" t="s">
        <v>1715</v>
      </c>
      <c r="C213">
        <v>60</v>
      </c>
      <c r="D213">
        <v>1</v>
      </c>
      <c r="E213" t="s">
        <v>14069</v>
      </c>
      <c r="F213">
        <v>60</v>
      </c>
      <c r="G213">
        <v>0</v>
      </c>
      <c r="H213" t="s">
        <v>647</v>
      </c>
      <c r="I213" t="s">
        <v>14070</v>
      </c>
      <c r="J213" t="s">
        <v>14071</v>
      </c>
      <c r="K213" t="s">
        <v>9063</v>
      </c>
      <c r="L213" t="s">
        <v>14072</v>
      </c>
      <c r="M213" t="s">
        <v>14073</v>
      </c>
      <c r="N213" t="s">
        <v>635</v>
      </c>
      <c r="O213" t="s">
        <v>706</v>
      </c>
      <c r="P213" t="s">
        <v>40</v>
      </c>
      <c r="Q213" t="s">
        <v>707</v>
      </c>
      <c r="R213" t="s">
        <v>636</v>
      </c>
      <c r="S213" t="s">
        <v>14074</v>
      </c>
      <c r="T213" t="s">
        <v>14073</v>
      </c>
    </row>
    <row r="214" spans="1:20" x14ac:dyDescent="0.25">
      <c r="A214" t="s">
        <v>256</v>
      </c>
      <c r="B214" t="s">
        <v>982</v>
      </c>
      <c r="C214">
        <v>94.83</v>
      </c>
      <c r="D214">
        <v>3</v>
      </c>
      <c r="E214" t="s">
        <v>14075</v>
      </c>
      <c r="F214">
        <v>348.49</v>
      </c>
      <c r="G214">
        <v>64</v>
      </c>
      <c r="H214" t="s">
        <v>647</v>
      </c>
      <c r="I214" t="s">
        <v>14076</v>
      </c>
      <c r="J214" t="s">
        <v>14077</v>
      </c>
      <c r="K214" t="s">
        <v>3701</v>
      </c>
      <c r="L214" t="s">
        <v>14078</v>
      </c>
      <c r="M214" t="s">
        <v>14079</v>
      </c>
      <c r="N214" t="s">
        <v>635</v>
      </c>
      <c r="O214" t="s">
        <v>706</v>
      </c>
      <c r="P214" t="s">
        <v>40</v>
      </c>
      <c r="Q214" t="s">
        <v>707</v>
      </c>
      <c r="R214" t="s">
        <v>636</v>
      </c>
      <c r="S214" t="s">
        <v>14080</v>
      </c>
      <c r="T214" t="s">
        <v>14079</v>
      </c>
    </row>
    <row r="215" spans="1:20" x14ac:dyDescent="0.25">
      <c r="A215" t="s">
        <v>37</v>
      </c>
      <c r="B215" t="s">
        <v>38</v>
      </c>
      <c r="C215">
        <v>33</v>
      </c>
      <c r="D215">
        <v>10</v>
      </c>
      <c r="E215" t="s">
        <v>14081</v>
      </c>
      <c r="F215">
        <v>317.27</v>
      </c>
      <c r="G215">
        <v>0</v>
      </c>
      <c r="H215" t="s">
        <v>661</v>
      </c>
      <c r="I215" t="s">
        <v>5989</v>
      </c>
      <c r="J215" t="s">
        <v>1837</v>
      </c>
      <c r="K215" t="s">
        <v>635</v>
      </c>
      <c r="L215" t="s">
        <v>636</v>
      </c>
      <c r="M215" t="s">
        <v>14082</v>
      </c>
      <c r="N215" t="s">
        <v>635</v>
      </c>
      <c r="O215" t="s">
        <v>668</v>
      </c>
      <c r="P215" t="s">
        <v>22</v>
      </c>
      <c r="Q215" t="s">
        <v>669</v>
      </c>
      <c r="R215" t="s">
        <v>636</v>
      </c>
      <c r="S215" t="s">
        <v>14083</v>
      </c>
      <c r="T215" t="s">
        <v>14082</v>
      </c>
    </row>
    <row r="216" spans="1:20" x14ac:dyDescent="0.25">
      <c r="A216" t="s">
        <v>164</v>
      </c>
      <c r="B216" t="s">
        <v>165</v>
      </c>
      <c r="C216">
        <v>50</v>
      </c>
      <c r="D216">
        <v>6</v>
      </c>
      <c r="E216" t="s">
        <v>14084</v>
      </c>
      <c r="F216">
        <v>200</v>
      </c>
      <c r="G216">
        <v>0</v>
      </c>
      <c r="H216" t="s">
        <v>661</v>
      </c>
      <c r="I216" t="s">
        <v>14085</v>
      </c>
      <c r="J216" t="s">
        <v>634</v>
      </c>
      <c r="K216" t="s">
        <v>635</v>
      </c>
      <c r="L216" t="s">
        <v>636</v>
      </c>
      <c r="M216" t="s">
        <v>14086</v>
      </c>
      <c r="N216" t="s">
        <v>635</v>
      </c>
      <c r="O216" t="s">
        <v>638</v>
      </c>
      <c r="P216" t="s">
        <v>22</v>
      </c>
      <c r="Q216" t="s">
        <v>639</v>
      </c>
      <c r="R216" t="s">
        <v>636</v>
      </c>
      <c r="S216" t="s">
        <v>14087</v>
      </c>
      <c r="T216" t="s">
        <v>14086</v>
      </c>
    </row>
    <row r="217" spans="1:20" x14ac:dyDescent="0.25">
      <c r="A217" t="s">
        <v>256</v>
      </c>
      <c r="B217" t="s">
        <v>982</v>
      </c>
      <c r="C217">
        <v>94.83</v>
      </c>
      <c r="D217">
        <v>1</v>
      </c>
      <c r="E217" t="s">
        <v>14088</v>
      </c>
      <c r="F217">
        <v>94.83</v>
      </c>
      <c r="G217">
        <v>0</v>
      </c>
      <c r="H217" t="s">
        <v>647</v>
      </c>
      <c r="I217" t="s">
        <v>14089</v>
      </c>
      <c r="J217" t="s">
        <v>14090</v>
      </c>
      <c r="K217" t="s">
        <v>14091</v>
      </c>
      <c r="L217" t="s">
        <v>14092</v>
      </c>
      <c r="M217" t="s">
        <v>14093</v>
      </c>
      <c r="N217" t="s">
        <v>635</v>
      </c>
      <c r="O217" t="s">
        <v>706</v>
      </c>
      <c r="P217" t="s">
        <v>40</v>
      </c>
      <c r="Q217" t="s">
        <v>707</v>
      </c>
      <c r="R217" t="s">
        <v>636</v>
      </c>
      <c r="S217" t="s">
        <v>14094</v>
      </c>
      <c r="T217" t="s">
        <v>14093</v>
      </c>
    </row>
    <row r="218" spans="1:20" x14ac:dyDescent="0.25">
      <c r="A218" t="s">
        <v>37</v>
      </c>
      <c r="B218" t="s">
        <v>38</v>
      </c>
      <c r="C218">
        <v>66.666666666666671</v>
      </c>
      <c r="D218">
        <v>3</v>
      </c>
      <c r="E218" t="s">
        <v>14095</v>
      </c>
      <c r="F218">
        <v>100</v>
      </c>
      <c r="G218">
        <v>0</v>
      </c>
      <c r="H218" t="s">
        <v>661</v>
      </c>
      <c r="I218" t="s">
        <v>14096</v>
      </c>
      <c r="J218" t="s">
        <v>972</v>
      </c>
      <c r="K218" t="s">
        <v>635</v>
      </c>
      <c r="L218" t="s">
        <v>636</v>
      </c>
      <c r="M218" t="s">
        <v>14097</v>
      </c>
      <c r="N218" t="s">
        <v>635</v>
      </c>
      <c r="O218" t="s">
        <v>668</v>
      </c>
      <c r="P218" t="s">
        <v>22</v>
      </c>
      <c r="Q218" t="s">
        <v>669</v>
      </c>
      <c r="R218" t="s">
        <v>636</v>
      </c>
      <c r="S218" t="s">
        <v>14098</v>
      </c>
      <c r="T218" t="s">
        <v>14097</v>
      </c>
    </row>
    <row r="219" spans="1:20" x14ac:dyDescent="0.25">
      <c r="A219" t="s">
        <v>20</v>
      </c>
      <c r="B219" t="s">
        <v>21</v>
      </c>
      <c r="C219">
        <v>50</v>
      </c>
      <c r="D219">
        <v>1</v>
      </c>
      <c r="E219" t="s">
        <v>14099</v>
      </c>
      <c r="F219">
        <v>99.99</v>
      </c>
      <c r="G219">
        <v>0</v>
      </c>
      <c r="H219" t="s">
        <v>661</v>
      </c>
      <c r="I219" t="s">
        <v>14096</v>
      </c>
      <c r="J219" t="s">
        <v>972</v>
      </c>
      <c r="K219" t="s">
        <v>635</v>
      </c>
      <c r="L219" t="s">
        <v>636</v>
      </c>
      <c r="M219" t="s">
        <v>14100</v>
      </c>
      <c r="N219" t="s">
        <v>635</v>
      </c>
      <c r="O219" t="s">
        <v>668</v>
      </c>
      <c r="P219" t="s">
        <v>22</v>
      </c>
      <c r="Q219" t="s">
        <v>669</v>
      </c>
      <c r="R219" t="s">
        <v>636</v>
      </c>
      <c r="S219" t="s">
        <v>14101</v>
      </c>
      <c r="T219" t="s">
        <v>14100</v>
      </c>
    </row>
    <row r="220" spans="1:20" x14ac:dyDescent="0.25">
      <c r="A220" t="s">
        <v>23</v>
      </c>
      <c r="B220" t="s">
        <v>24</v>
      </c>
      <c r="C220">
        <v>50</v>
      </c>
      <c r="D220">
        <v>1</v>
      </c>
      <c r="E220" t="s">
        <v>14099</v>
      </c>
      <c r="F220">
        <v>99.99</v>
      </c>
      <c r="G220">
        <v>0</v>
      </c>
      <c r="H220" t="s">
        <v>661</v>
      </c>
      <c r="I220" t="s">
        <v>14096</v>
      </c>
      <c r="J220" t="s">
        <v>972</v>
      </c>
      <c r="K220" t="s">
        <v>635</v>
      </c>
      <c r="L220" t="s">
        <v>636</v>
      </c>
      <c r="M220" t="s">
        <v>14100</v>
      </c>
      <c r="N220" t="s">
        <v>635</v>
      </c>
      <c r="O220" t="s">
        <v>668</v>
      </c>
      <c r="P220" t="s">
        <v>22</v>
      </c>
      <c r="Q220" t="s">
        <v>669</v>
      </c>
      <c r="R220" t="s">
        <v>636</v>
      </c>
      <c r="S220" t="s">
        <v>14101</v>
      </c>
      <c r="T220" t="s">
        <v>14100</v>
      </c>
    </row>
    <row r="221" spans="1:20" x14ac:dyDescent="0.25">
      <c r="A221" t="s">
        <v>25</v>
      </c>
      <c r="B221" t="s">
        <v>26</v>
      </c>
      <c r="C221">
        <v>50</v>
      </c>
      <c r="D221">
        <v>1</v>
      </c>
      <c r="E221" t="s">
        <v>14099</v>
      </c>
      <c r="F221">
        <v>99.99</v>
      </c>
      <c r="G221">
        <v>0</v>
      </c>
      <c r="H221" t="s">
        <v>661</v>
      </c>
      <c r="I221" t="s">
        <v>14096</v>
      </c>
      <c r="J221" t="s">
        <v>972</v>
      </c>
      <c r="K221" t="s">
        <v>635</v>
      </c>
      <c r="L221" t="s">
        <v>636</v>
      </c>
      <c r="M221" t="s">
        <v>14100</v>
      </c>
      <c r="N221" t="s">
        <v>635</v>
      </c>
      <c r="O221" t="s">
        <v>668</v>
      </c>
      <c r="P221" t="s">
        <v>22</v>
      </c>
      <c r="Q221" t="s">
        <v>669</v>
      </c>
      <c r="R221" t="s">
        <v>636</v>
      </c>
      <c r="S221" t="s">
        <v>14101</v>
      </c>
      <c r="T221" t="s">
        <v>14100</v>
      </c>
    </row>
    <row r="222" spans="1:20" x14ac:dyDescent="0.25">
      <c r="A222" t="s">
        <v>20</v>
      </c>
      <c r="B222" t="s">
        <v>21</v>
      </c>
      <c r="C222">
        <v>50</v>
      </c>
      <c r="D222">
        <v>1</v>
      </c>
      <c r="E222" t="s">
        <v>14102</v>
      </c>
      <c r="F222">
        <v>100</v>
      </c>
      <c r="G222">
        <v>0</v>
      </c>
      <c r="H222" t="s">
        <v>632</v>
      </c>
      <c r="I222" t="s">
        <v>14103</v>
      </c>
      <c r="J222" t="s">
        <v>1314</v>
      </c>
      <c r="K222" t="s">
        <v>635</v>
      </c>
      <c r="L222" t="s">
        <v>636</v>
      </c>
      <c r="M222" t="s">
        <v>14104</v>
      </c>
      <c r="N222" t="s">
        <v>635</v>
      </c>
      <c r="O222" t="s">
        <v>638</v>
      </c>
      <c r="P222" t="s">
        <v>22</v>
      </c>
      <c r="Q222" t="s">
        <v>639</v>
      </c>
      <c r="R222" t="s">
        <v>636</v>
      </c>
      <c r="S222" t="s">
        <v>14105</v>
      </c>
      <c r="T222" t="s">
        <v>14106</v>
      </c>
    </row>
    <row r="223" spans="1:20" x14ac:dyDescent="0.25">
      <c r="A223" t="s">
        <v>23</v>
      </c>
      <c r="B223" t="s">
        <v>24</v>
      </c>
      <c r="C223">
        <v>50</v>
      </c>
      <c r="D223">
        <v>1</v>
      </c>
      <c r="E223" t="s">
        <v>14102</v>
      </c>
      <c r="F223">
        <v>100</v>
      </c>
      <c r="G223">
        <v>0</v>
      </c>
      <c r="H223" t="s">
        <v>632</v>
      </c>
      <c r="I223" t="s">
        <v>14103</v>
      </c>
      <c r="J223" t="s">
        <v>1314</v>
      </c>
      <c r="K223" t="s">
        <v>635</v>
      </c>
      <c r="L223" t="s">
        <v>636</v>
      </c>
      <c r="M223" t="s">
        <v>14104</v>
      </c>
      <c r="N223" t="s">
        <v>635</v>
      </c>
      <c r="O223" t="s">
        <v>638</v>
      </c>
      <c r="P223" t="s">
        <v>22</v>
      </c>
      <c r="Q223" t="s">
        <v>639</v>
      </c>
      <c r="R223" t="s">
        <v>636</v>
      </c>
      <c r="S223" t="s">
        <v>14105</v>
      </c>
      <c r="T223" t="s">
        <v>14106</v>
      </c>
    </row>
    <row r="224" spans="1:20" x14ac:dyDescent="0.25">
      <c r="A224" t="s">
        <v>25</v>
      </c>
      <c r="B224" t="s">
        <v>26</v>
      </c>
      <c r="C224">
        <v>50</v>
      </c>
      <c r="D224">
        <v>1</v>
      </c>
      <c r="E224" t="s">
        <v>14102</v>
      </c>
      <c r="F224">
        <v>100</v>
      </c>
      <c r="G224">
        <v>0</v>
      </c>
      <c r="H224" t="s">
        <v>632</v>
      </c>
      <c r="I224" t="s">
        <v>14103</v>
      </c>
      <c r="J224" t="s">
        <v>1314</v>
      </c>
      <c r="K224" t="s">
        <v>635</v>
      </c>
      <c r="L224" t="s">
        <v>636</v>
      </c>
      <c r="M224" t="s">
        <v>14104</v>
      </c>
      <c r="N224" t="s">
        <v>635</v>
      </c>
      <c r="O224" t="s">
        <v>638</v>
      </c>
      <c r="P224" t="s">
        <v>22</v>
      </c>
      <c r="Q224" t="s">
        <v>639</v>
      </c>
      <c r="R224" t="s">
        <v>636</v>
      </c>
      <c r="S224" t="s">
        <v>14105</v>
      </c>
      <c r="T224" t="s">
        <v>14106</v>
      </c>
    </row>
    <row r="225" spans="1:20" x14ac:dyDescent="0.25">
      <c r="A225" t="s">
        <v>256</v>
      </c>
      <c r="B225" t="s">
        <v>262</v>
      </c>
      <c r="C225">
        <v>139</v>
      </c>
      <c r="D225">
        <v>1</v>
      </c>
      <c r="E225" t="s">
        <v>14107</v>
      </c>
      <c r="F225">
        <v>137.99</v>
      </c>
      <c r="G225">
        <v>29</v>
      </c>
      <c r="H225" t="s">
        <v>661</v>
      </c>
      <c r="I225" t="s">
        <v>14108</v>
      </c>
      <c r="J225" t="s">
        <v>934</v>
      </c>
      <c r="K225" t="s">
        <v>635</v>
      </c>
      <c r="L225" t="s">
        <v>636</v>
      </c>
      <c r="M225" t="s">
        <v>14109</v>
      </c>
      <c r="N225" t="s">
        <v>635</v>
      </c>
      <c r="O225" t="s">
        <v>980</v>
      </c>
      <c r="P225" t="s">
        <v>22</v>
      </c>
      <c r="Q225" t="s">
        <v>669</v>
      </c>
      <c r="R225" t="s">
        <v>636</v>
      </c>
      <c r="S225" t="s">
        <v>14110</v>
      </c>
      <c r="T225" t="s">
        <v>14109</v>
      </c>
    </row>
    <row r="226" spans="1:20" x14ac:dyDescent="0.25">
      <c r="A226" t="s">
        <v>39</v>
      </c>
      <c r="B226" t="s">
        <v>44</v>
      </c>
      <c r="C226">
        <v>79</v>
      </c>
      <c r="D226">
        <v>1</v>
      </c>
      <c r="E226" t="s">
        <v>14111</v>
      </c>
      <c r="F226">
        <v>79</v>
      </c>
      <c r="G226">
        <v>0</v>
      </c>
      <c r="H226" t="s">
        <v>647</v>
      </c>
      <c r="I226" t="s">
        <v>14112</v>
      </c>
      <c r="J226" t="s">
        <v>14113</v>
      </c>
      <c r="K226" t="s">
        <v>1112</v>
      </c>
      <c r="L226" t="s">
        <v>2140</v>
      </c>
      <c r="M226" t="s">
        <v>14114</v>
      </c>
      <c r="N226" t="s">
        <v>635</v>
      </c>
      <c r="O226" t="s">
        <v>653</v>
      </c>
      <c r="P226" t="s">
        <v>43</v>
      </c>
      <c r="Q226" t="s">
        <v>654</v>
      </c>
      <c r="R226" t="s">
        <v>636</v>
      </c>
      <c r="S226" t="s">
        <v>14115</v>
      </c>
      <c r="T226" t="s">
        <v>14116</v>
      </c>
    </row>
    <row r="227" spans="1:20" x14ac:dyDescent="0.25">
      <c r="A227" t="s">
        <v>164</v>
      </c>
      <c r="B227" t="s">
        <v>165</v>
      </c>
      <c r="C227">
        <v>33.333333333333336</v>
      </c>
      <c r="D227">
        <v>3</v>
      </c>
      <c r="E227" t="s">
        <v>14117</v>
      </c>
      <c r="F227">
        <v>100</v>
      </c>
      <c r="G227">
        <v>0</v>
      </c>
      <c r="H227" t="s">
        <v>661</v>
      </c>
      <c r="I227" t="s">
        <v>14118</v>
      </c>
      <c r="J227" t="s">
        <v>643</v>
      </c>
      <c r="K227" t="s">
        <v>635</v>
      </c>
      <c r="L227" t="s">
        <v>636</v>
      </c>
      <c r="M227" t="s">
        <v>14119</v>
      </c>
      <c r="N227" t="s">
        <v>635</v>
      </c>
      <c r="O227" t="s">
        <v>638</v>
      </c>
      <c r="P227" t="s">
        <v>22</v>
      </c>
      <c r="Q227" t="s">
        <v>639</v>
      </c>
      <c r="R227" t="s">
        <v>636</v>
      </c>
      <c r="S227" t="s">
        <v>14120</v>
      </c>
      <c r="T227" t="s">
        <v>14119</v>
      </c>
    </row>
    <row r="228" spans="1:20" x14ac:dyDescent="0.25">
      <c r="A228" t="s">
        <v>164</v>
      </c>
      <c r="B228" t="s">
        <v>165</v>
      </c>
      <c r="C228">
        <v>49</v>
      </c>
      <c r="D228">
        <v>1</v>
      </c>
      <c r="E228" t="s">
        <v>14121</v>
      </c>
      <c r="F228">
        <v>126</v>
      </c>
      <c r="G228">
        <v>0</v>
      </c>
      <c r="H228" t="s">
        <v>647</v>
      </c>
      <c r="I228" t="s">
        <v>14122</v>
      </c>
      <c r="J228" t="s">
        <v>14123</v>
      </c>
      <c r="K228" t="s">
        <v>7753</v>
      </c>
      <c r="L228" t="s">
        <v>922</v>
      </c>
      <c r="M228" t="s">
        <v>14124</v>
      </c>
      <c r="N228" t="s">
        <v>635</v>
      </c>
      <c r="O228" t="s">
        <v>653</v>
      </c>
      <c r="P228" t="s">
        <v>43</v>
      </c>
      <c r="Q228" t="s">
        <v>654</v>
      </c>
      <c r="R228" t="s">
        <v>636</v>
      </c>
      <c r="S228" t="s">
        <v>14125</v>
      </c>
      <c r="T228" t="s">
        <v>14126</v>
      </c>
    </row>
    <row r="229" spans="1:20" x14ac:dyDescent="0.25">
      <c r="A229" t="s">
        <v>39</v>
      </c>
      <c r="B229" t="s">
        <v>44</v>
      </c>
      <c r="C229">
        <v>77</v>
      </c>
      <c r="D229">
        <v>1</v>
      </c>
      <c r="E229" t="s">
        <v>14121</v>
      </c>
      <c r="F229">
        <v>126</v>
      </c>
      <c r="G229">
        <v>0</v>
      </c>
      <c r="H229" t="s">
        <v>647</v>
      </c>
      <c r="I229" t="s">
        <v>14122</v>
      </c>
      <c r="J229" t="s">
        <v>14123</v>
      </c>
      <c r="K229" t="s">
        <v>7753</v>
      </c>
      <c r="L229" t="s">
        <v>922</v>
      </c>
      <c r="M229" t="s">
        <v>14124</v>
      </c>
      <c r="N229" t="s">
        <v>635</v>
      </c>
      <c r="O229" t="s">
        <v>653</v>
      </c>
      <c r="P229" t="s">
        <v>43</v>
      </c>
      <c r="Q229" t="s">
        <v>654</v>
      </c>
      <c r="R229" t="s">
        <v>636</v>
      </c>
      <c r="S229" t="s">
        <v>14125</v>
      </c>
      <c r="T229" t="s">
        <v>14126</v>
      </c>
    </row>
    <row r="230" spans="1:20" x14ac:dyDescent="0.25">
      <c r="A230" t="s">
        <v>39</v>
      </c>
      <c r="B230" t="s">
        <v>44</v>
      </c>
      <c r="C230">
        <v>79</v>
      </c>
      <c r="D230">
        <v>1</v>
      </c>
      <c r="E230" t="s">
        <v>14127</v>
      </c>
      <c r="F230">
        <v>79</v>
      </c>
      <c r="G230">
        <v>0</v>
      </c>
      <c r="H230" t="s">
        <v>647</v>
      </c>
      <c r="I230" t="s">
        <v>3709</v>
      </c>
      <c r="J230" t="s">
        <v>3710</v>
      </c>
      <c r="K230" t="s">
        <v>3711</v>
      </c>
      <c r="L230" t="s">
        <v>3558</v>
      </c>
      <c r="M230" t="s">
        <v>14128</v>
      </c>
      <c r="N230" t="s">
        <v>635</v>
      </c>
      <c r="O230" t="s">
        <v>653</v>
      </c>
      <c r="P230" t="s">
        <v>43</v>
      </c>
      <c r="Q230" t="s">
        <v>654</v>
      </c>
      <c r="R230" t="s">
        <v>636</v>
      </c>
      <c r="S230" t="s">
        <v>14129</v>
      </c>
      <c r="T230" t="s">
        <v>14130</v>
      </c>
    </row>
    <row r="231" spans="1:20" x14ac:dyDescent="0.25">
      <c r="A231" t="s">
        <v>39</v>
      </c>
      <c r="B231" t="s">
        <v>44</v>
      </c>
      <c r="C231">
        <v>75</v>
      </c>
      <c r="D231">
        <v>3</v>
      </c>
      <c r="E231" t="s">
        <v>14131</v>
      </c>
      <c r="F231">
        <v>217</v>
      </c>
      <c r="G231">
        <v>0</v>
      </c>
      <c r="H231" t="s">
        <v>647</v>
      </c>
      <c r="I231" t="s">
        <v>3761</v>
      </c>
      <c r="J231" t="s">
        <v>14132</v>
      </c>
      <c r="K231" t="s">
        <v>14133</v>
      </c>
      <c r="L231" t="s">
        <v>4009</v>
      </c>
      <c r="M231" t="s">
        <v>14134</v>
      </c>
      <c r="N231" t="s">
        <v>635</v>
      </c>
      <c r="O231" t="s">
        <v>653</v>
      </c>
      <c r="P231" t="s">
        <v>43</v>
      </c>
      <c r="Q231" t="s">
        <v>654</v>
      </c>
      <c r="R231" t="s">
        <v>636</v>
      </c>
      <c r="S231" t="s">
        <v>14135</v>
      </c>
      <c r="T231" t="s">
        <v>14136</v>
      </c>
    </row>
    <row r="232" spans="1:20" x14ac:dyDescent="0.25">
      <c r="A232" t="s">
        <v>164</v>
      </c>
      <c r="B232" t="s">
        <v>165</v>
      </c>
      <c r="C232">
        <v>33.333333333333336</v>
      </c>
      <c r="D232">
        <v>3</v>
      </c>
      <c r="E232" t="s">
        <v>14137</v>
      </c>
      <c r="F232">
        <v>100</v>
      </c>
      <c r="G232">
        <v>0</v>
      </c>
      <c r="H232" t="s">
        <v>661</v>
      </c>
      <c r="I232" t="s">
        <v>14138</v>
      </c>
      <c r="J232" t="s">
        <v>687</v>
      </c>
      <c r="K232" t="s">
        <v>635</v>
      </c>
      <c r="L232" t="s">
        <v>636</v>
      </c>
      <c r="M232" t="s">
        <v>14139</v>
      </c>
      <c r="N232" t="s">
        <v>635</v>
      </c>
      <c r="O232" t="s">
        <v>638</v>
      </c>
      <c r="P232" t="s">
        <v>22</v>
      </c>
      <c r="Q232" t="s">
        <v>639</v>
      </c>
      <c r="R232" t="s">
        <v>636</v>
      </c>
      <c r="S232" t="s">
        <v>14140</v>
      </c>
      <c r="T232" t="s">
        <v>14139</v>
      </c>
    </row>
    <row r="233" spans="1:20" x14ac:dyDescent="0.25">
      <c r="A233" t="s">
        <v>37</v>
      </c>
      <c r="B233" t="s">
        <v>38</v>
      </c>
      <c r="C233">
        <v>66.666666666666671</v>
      </c>
      <c r="D233">
        <v>3</v>
      </c>
      <c r="E233" t="s">
        <v>14141</v>
      </c>
      <c r="F233">
        <v>100</v>
      </c>
      <c r="G233">
        <v>0</v>
      </c>
      <c r="H233" t="s">
        <v>661</v>
      </c>
      <c r="I233" t="s">
        <v>14138</v>
      </c>
      <c r="J233" t="s">
        <v>687</v>
      </c>
      <c r="K233" t="s">
        <v>635</v>
      </c>
      <c r="L233" t="s">
        <v>636</v>
      </c>
      <c r="M233" t="s">
        <v>14142</v>
      </c>
      <c r="N233" t="s">
        <v>635</v>
      </c>
      <c r="O233" t="s">
        <v>638</v>
      </c>
      <c r="P233" t="s">
        <v>22</v>
      </c>
      <c r="Q233" t="s">
        <v>639</v>
      </c>
      <c r="R233" t="s">
        <v>636</v>
      </c>
      <c r="S233" t="s">
        <v>14143</v>
      </c>
      <c r="T233" t="s">
        <v>14142</v>
      </c>
    </row>
    <row r="234" spans="1:20" x14ac:dyDescent="0.25">
      <c r="A234" t="s">
        <v>35</v>
      </c>
      <c r="B234" t="s">
        <v>36</v>
      </c>
      <c r="C234">
        <v>66.666666666666671</v>
      </c>
      <c r="D234">
        <v>6</v>
      </c>
      <c r="E234" t="s">
        <v>14144</v>
      </c>
      <c r="F234">
        <v>200</v>
      </c>
      <c r="G234">
        <v>0</v>
      </c>
      <c r="H234" t="s">
        <v>661</v>
      </c>
      <c r="I234" t="s">
        <v>14145</v>
      </c>
      <c r="J234" t="s">
        <v>2794</v>
      </c>
      <c r="K234" t="s">
        <v>635</v>
      </c>
      <c r="L234" t="s">
        <v>636</v>
      </c>
      <c r="M234" t="s">
        <v>14146</v>
      </c>
      <c r="N234" t="s">
        <v>635</v>
      </c>
      <c r="O234" t="s">
        <v>668</v>
      </c>
      <c r="P234" t="s">
        <v>22</v>
      </c>
      <c r="Q234" t="s">
        <v>669</v>
      </c>
      <c r="R234" t="s">
        <v>14147</v>
      </c>
      <c r="S234" t="s">
        <v>14148</v>
      </c>
      <c r="T234" t="s">
        <v>14146</v>
      </c>
    </row>
    <row r="235" spans="1:20" x14ac:dyDescent="0.25">
      <c r="A235" t="s">
        <v>20</v>
      </c>
      <c r="B235" t="s">
        <v>21</v>
      </c>
      <c r="C235">
        <v>50</v>
      </c>
      <c r="D235">
        <v>2</v>
      </c>
      <c r="E235" t="s">
        <v>14149</v>
      </c>
      <c r="F235">
        <v>199.98</v>
      </c>
      <c r="G235">
        <v>0</v>
      </c>
      <c r="H235" t="s">
        <v>661</v>
      </c>
      <c r="I235" t="s">
        <v>14150</v>
      </c>
      <c r="J235" t="s">
        <v>8961</v>
      </c>
      <c r="K235" t="s">
        <v>635</v>
      </c>
      <c r="L235" t="s">
        <v>636</v>
      </c>
      <c r="M235" t="s">
        <v>14151</v>
      </c>
      <c r="N235" t="s">
        <v>635</v>
      </c>
      <c r="O235" t="s">
        <v>668</v>
      </c>
      <c r="P235" t="s">
        <v>22</v>
      </c>
      <c r="Q235" t="s">
        <v>669</v>
      </c>
      <c r="R235" t="s">
        <v>636</v>
      </c>
      <c r="S235" t="s">
        <v>14152</v>
      </c>
      <c r="T235" t="s">
        <v>14151</v>
      </c>
    </row>
    <row r="236" spans="1:20" x14ac:dyDescent="0.25">
      <c r="A236" t="s">
        <v>23</v>
      </c>
      <c r="B236" t="s">
        <v>24</v>
      </c>
      <c r="C236">
        <v>50</v>
      </c>
      <c r="D236">
        <v>2</v>
      </c>
      <c r="E236" t="s">
        <v>14149</v>
      </c>
      <c r="F236">
        <v>199.98</v>
      </c>
      <c r="G236">
        <v>0</v>
      </c>
      <c r="H236" t="s">
        <v>661</v>
      </c>
      <c r="I236" t="s">
        <v>14150</v>
      </c>
      <c r="J236" t="s">
        <v>8961</v>
      </c>
      <c r="K236" t="s">
        <v>635</v>
      </c>
      <c r="L236" t="s">
        <v>636</v>
      </c>
      <c r="M236" t="s">
        <v>14151</v>
      </c>
      <c r="N236" t="s">
        <v>635</v>
      </c>
      <c r="O236" t="s">
        <v>668</v>
      </c>
      <c r="P236" t="s">
        <v>22</v>
      </c>
      <c r="Q236" t="s">
        <v>669</v>
      </c>
      <c r="R236" t="s">
        <v>636</v>
      </c>
      <c r="S236" t="s">
        <v>14152</v>
      </c>
      <c r="T236" t="s">
        <v>14151</v>
      </c>
    </row>
    <row r="237" spans="1:20" x14ac:dyDescent="0.25">
      <c r="A237" t="s">
        <v>25</v>
      </c>
      <c r="B237" t="s">
        <v>26</v>
      </c>
      <c r="C237">
        <v>50</v>
      </c>
      <c r="D237">
        <v>2</v>
      </c>
      <c r="E237" t="s">
        <v>14149</v>
      </c>
      <c r="F237">
        <v>199.98</v>
      </c>
      <c r="G237">
        <v>0</v>
      </c>
      <c r="H237" t="s">
        <v>661</v>
      </c>
      <c r="I237" t="s">
        <v>14150</v>
      </c>
      <c r="J237" t="s">
        <v>8961</v>
      </c>
      <c r="K237" t="s">
        <v>635</v>
      </c>
      <c r="L237" t="s">
        <v>636</v>
      </c>
      <c r="M237" t="s">
        <v>14151</v>
      </c>
      <c r="N237" t="s">
        <v>635</v>
      </c>
      <c r="O237" t="s">
        <v>668</v>
      </c>
      <c r="P237" t="s">
        <v>22</v>
      </c>
      <c r="Q237" t="s">
        <v>669</v>
      </c>
      <c r="R237" t="s">
        <v>636</v>
      </c>
      <c r="S237" t="s">
        <v>14152</v>
      </c>
      <c r="T237" t="s">
        <v>14151</v>
      </c>
    </row>
    <row r="238" spans="1:20" x14ac:dyDescent="0.25">
      <c r="A238" t="s">
        <v>39</v>
      </c>
      <c r="B238" t="s">
        <v>44</v>
      </c>
      <c r="C238">
        <v>77.5</v>
      </c>
      <c r="D238">
        <v>2</v>
      </c>
      <c r="E238" t="s">
        <v>14153</v>
      </c>
      <c r="F238">
        <v>155</v>
      </c>
      <c r="G238">
        <v>0</v>
      </c>
      <c r="H238" t="s">
        <v>647</v>
      </c>
      <c r="I238" t="s">
        <v>4018</v>
      </c>
      <c r="J238" t="s">
        <v>4019</v>
      </c>
      <c r="K238" t="s">
        <v>4020</v>
      </c>
      <c r="L238" t="s">
        <v>1889</v>
      </c>
      <c r="M238" t="s">
        <v>14154</v>
      </c>
      <c r="N238" t="s">
        <v>635</v>
      </c>
      <c r="O238" t="s">
        <v>653</v>
      </c>
      <c r="P238" t="s">
        <v>43</v>
      </c>
      <c r="Q238" t="s">
        <v>654</v>
      </c>
      <c r="R238" t="s">
        <v>636</v>
      </c>
      <c r="S238" t="s">
        <v>14155</v>
      </c>
      <c r="T238" t="s">
        <v>14156</v>
      </c>
    </row>
    <row r="239" spans="1:20" x14ac:dyDescent="0.25">
      <c r="A239" t="s">
        <v>20</v>
      </c>
      <c r="B239" t="s">
        <v>21</v>
      </c>
      <c r="C239">
        <v>50</v>
      </c>
      <c r="D239">
        <v>1</v>
      </c>
      <c r="E239" t="s">
        <v>14157</v>
      </c>
      <c r="F239">
        <v>100</v>
      </c>
      <c r="G239">
        <v>0</v>
      </c>
      <c r="H239" t="s">
        <v>632</v>
      </c>
      <c r="I239" t="s">
        <v>14158</v>
      </c>
      <c r="J239" t="s">
        <v>716</v>
      </c>
      <c r="K239" t="s">
        <v>635</v>
      </c>
      <c r="L239" t="s">
        <v>636</v>
      </c>
      <c r="M239" t="s">
        <v>14159</v>
      </c>
      <c r="N239" t="s">
        <v>635</v>
      </c>
      <c r="O239" t="s">
        <v>638</v>
      </c>
      <c r="P239" t="s">
        <v>22</v>
      </c>
      <c r="Q239" t="s">
        <v>639</v>
      </c>
      <c r="R239" t="s">
        <v>636</v>
      </c>
      <c r="S239" t="s">
        <v>14160</v>
      </c>
      <c r="T239" t="s">
        <v>14161</v>
      </c>
    </row>
    <row r="240" spans="1:20" x14ac:dyDescent="0.25">
      <c r="A240" t="s">
        <v>23</v>
      </c>
      <c r="B240" t="s">
        <v>24</v>
      </c>
      <c r="C240">
        <v>50</v>
      </c>
      <c r="D240">
        <v>1</v>
      </c>
      <c r="E240" t="s">
        <v>14157</v>
      </c>
      <c r="F240">
        <v>100</v>
      </c>
      <c r="G240">
        <v>0</v>
      </c>
      <c r="H240" t="s">
        <v>632</v>
      </c>
      <c r="I240" t="s">
        <v>14158</v>
      </c>
      <c r="J240" t="s">
        <v>716</v>
      </c>
      <c r="K240" t="s">
        <v>635</v>
      </c>
      <c r="L240" t="s">
        <v>636</v>
      </c>
      <c r="M240" t="s">
        <v>14159</v>
      </c>
      <c r="N240" t="s">
        <v>635</v>
      </c>
      <c r="O240" t="s">
        <v>638</v>
      </c>
      <c r="P240" t="s">
        <v>22</v>
      </c>
      <c r="Q240" t="s">
        <v>639</v>
      </c>
      <c r="R240" t="s">
        <v>636</v>
      </c>
      <c r="S240" t="s">
        <v>14160</v>
      </c>
      <c r="T240" t="s">
        <v>14161</v>
      </c>
    </row>
    <row r="241" spans="1:20" x14ac:dyDescent="0.25">
      <c r="A241" t="s">
        <v>25</v>
      </c>
      <c r="B241" t="s">
        <v>26</v>
      </c>
      <c r="C241">
        <v>50</v>
      </c>
      <c r="D241">
        <v>1</v>
      </c>
      <c r="E241" t="s">
        <v>14157</v>
      </c>
      <c r="F241">
        <v>100</v>
      </c>
      <c r="G241">
        <v>0</v>
      </c>
      <c r="H241" t="s">
        <v>632</v>
      </c>
      <c r="I241" t="s">
        <v>14158</v>
      </c>
      <c r="J241" t="s">
        <v>716</v>
      </c>
      <c r="K241" t="s">
        <v>635</v>
      </c>
      <c r="L241" t="s">
        <v>636</v>
      </c>
      <c r="M241" t="s">
        <v>14159</v>
      </c>
      <c r="N241" t="s">
        <v>635</v>
      </c>
      <c r="O241" t="s">
        <v>638</v>
      </c>
      <c r="P241" t="s">
        <v>22</v>
      </c>
      <c r="Q241" t="s">
        <v>639</v>
      </c>
      <c r="R241" t="s">
        <v>636</v>
      </c>
      <c r="S241" t="s">
        <v>14160</v>
      </c>
      <c r="T241" t="s">
        <v>14159</v>
      </c>
    </row>
    <row r="242" spans="1:20" x14ac:dyDescent="0.25">
      <c r="A242" t="s">
        <v>37</v>
      </c>
      <c r="B242" t="s">
        <v>38</v>
      </c>
      <c r="C242">
        <v>66.666666666666671</v>
      </c>
      <c r="D242">
        <v>3</v>
      </c>
      <c r="E242" t="s">
        <v>14162</v>
      </c>
      <c r="F242">
        <v>100</v>
      </c>
      <c r="G242">
        <v>0</v>
      </c>
      <c r="H242" t="s">
        <v>661</v>
      </c>
      <c r="I242" t="s">
        <v>14163</v>
      </c>
      <c r="J242" t="s">
        <v>711</v>
      </c>
      <c r="K242" t="s">
        <v>635</v>
      </c>
      <c r="L242" t="s">
        <v>636</v>
      </c>
      <c r="M242" t="s">
        <v>14159</v>
      </c>
      <c r="N242" t="s">
        <v>635</v>
      </c>
      <c r="O242" t="s">
        <v>638</v>
      </c>
      <c r="P242" t="s">
        <v>22</v>
      </c>
      <c r="Q242" t="s">
        <v>639</v>
      </c>
      <c r="R242" t="s">
        <v>636</v>
      </c>
      <c r="S242" t="s">
        <v>14164</v>
      </c>
      <c r="T242" t="s">
        <v>14159</v>
      </c>
    </row>
    <row r="243" spans="1:20" x14ac:dyDescent="0.25">
      <c r="A243" t="s">
        <v>25</v>
      </c>
      <c r="B243" t="s">
        <v>26</v>
      </c>
      <c r="C243">
        <v>60</v>
      </c>
      <c r="D243">
        <v>3</v>
      </c>
      <c r="E243" t="s">
        <v>14165</v>
      </c>
      <c r="F243">
        <v>376.51</v>
      </c>
      <c r="G243">
        <v>30</v>
      </c>
      <c r="H243" t="s">
        <v>647</v>
      </c>
      <c r="I243" t="s">
        <v>2357</v>
      </c>
      <c r="J243" t="s">
        <v>2358</v>
      </c>
      <c r="K243" t="s">
        <v>2359</v>
      </c>
      <c r="L243" t="s">
        <v>2360</v>
      </c>
      <c r="M243" t="s">
        <v>14166</v>
      </c>
      <c r="N243" t="s">
        <v>635</v>
      </c>
      <c r="O243" t="s">
        <v>706</v>
      </c>
      <c r="P243" t="s">
        <v>40</v>
      </c>
      <c r="Q243" t="s">
        <v>707</v>
      </c>
      <c r="R243" t="s">
        <v>636</v>
      </c>
      <c r="S243" t="s">
        <v>14167</v>
      </c>
      <c r="T243" t="s">
        <v>14166</v>
      </c>
    </row>
    <row r="244" spans="1:20" x14ac:dyDescent="0.25">
      <c r="A244" t="s">
        <v>25</v>
      </c>
      <c r="B244" t="s">
        <v>26</v>
      </c>
      <c r="C244">
        <v>60</v>
      </c>
      <c r="D244">
        <v>3</v>
      </c>
      <c r="E244" t="s">
        <v>14165</v>
      </c>
      <c r="F244">
        <v>376.51</v>
      </c>
      <c r="G244">
        <v>30</v>
      </c>
      <c r="H244" t="s">
        <v>647</v>
      </c>
      <c r="I244" t="s">
        <v>2357</v>
      </c>
      <c r="J244" t="s">
        <v>2358</v>
      </c>
      <c r="K244" t="s">
        <v>2359</v>
      </c>
      <c r="L244" t="s">
        <v>2360</v>
      </c>
      <c r="M244" t="s">
        <v>14166</v>
      </c>
      <c r="N244" t="s">
        <v>635</v>
      </c>
      <c r="O244" t="s">
        <v>706</v>
      </c>
      <c r="P244" t="s">
        <v>40</v>
      </c>
      <c r="Q244" t="s">
        <v>707</v>
      </c>
      <c r="R244" t="s">
        <v>636</v>
      </c>
      <c r="S244" t="s">
        <v>14167</v>
      </c>
      <c r="T244" t="s">
        <v>14166</v>
      </c>
    </row>
    <row r="245" spans="1:20" x14ac:dyDescent="0.25">
      <c r="A245" t="s">
        <v>25</v>
      </c>
      <c r="B245" t="s">
        <v>26</v>
      </c>
      <c r="C245">
        <v>60</v>
      </c>
      <c r="D245">
        <v>3</v>
      </c>
      <c r="E245" t="s">
        <v>14165</v>
      </c>
      <c r="F245">
        <v>376.51</v>
      </c>
      <c r="G245">
        <v>30</v>
      </c>
      <c r="H245" t="s">
        <v>647</v>
      </c>
      <c r="I245" t="s">
        <v>2357</v>
      </c>
      <c r="J245" t="s">
        <v>2358</v>
      </c>
      <c r="K245" t="s">
        <v>2359</v>
      </c>
      <c r="L245" t="s">
        <v>2360</v>
      </c>
      <c r="M245" t="s">
        <v>14166</v>
      </c>
      <c r="N245" t="s">
        <v>635</v>
      </c>
      <c r="O245" t="s">
        <v>706</v>
      </c>
      <c r="P245" t="s">
        <v>40</v>
      </c>
      <c r="Q245" t="s">
        <v>707</v>
      </c>
      <c r="R245" t="s">
        <v>636</v>
      </c>
      <c r="S245" t="s">
        <v>14167</v>
      </c>
      <c r="T245" t="s">
        <v>14166</v>
      </c>
    </row>
    <row r="246" spans="1:20" x14ac:dyDescent="0.25">
      <c r="A246" t="s">
        <v>25</v>
      </c>
      <c r="B246" t="s">
        <v>26</v>
      </c>
      <c r="C246">
        <v>60</v>
      </c>
      <c r="D246">
        <v>3</v>
      </c>
      <c r="E246" t="s">
        <v>14165</v>
      </c>
      <c r="F246">
        <v>376.51</v>
      </c>
      <c r="G246">
        <v>30</v>
      </c>
      <c r="H246" t="s">
        <v>647</v>
      </c>
      <c r="I246" t="s">
        <v>2357</v>
      </c>
      <c r="J246" t="s">
        <v>2358</v>
      </c>
      <c r="K246" t="s">
        <v>2359</v>
      </c>
      <c r="L246" t="s">
        <v>2360</v>
      </c>
      <c r="M246" t="s">
        <v>14166</v>
      </c>
      <c r="N246" t="s">
        <v>635</v>
      </c>
      <c r="O246" t="s">
        <v>706</v>
      </c>
      <c r="P246" t="s">
        <v>40</v>
      </c>
      <c r="Q246" t="s">
        <v>707</v>
      </c>
      <c r="R246" t="s">
        <v>636</v>
      </c>
      <c r="S246" t="s">
        <v>14167</v>
      </c>
      <c r="T246" t="s">
        <v>14166</v>
      </c>
    </row>
    <row r="247" spans="1:20" x14ac:dyDescent="0.25">
      <c r="A247" t="s">
        <v>25</v>
      </c>
      <c r="B247" t="s">
        <v>26</v>
      </c>
      <c r="C247">
        <v>60</v>
      </c>
      <c r="D247">
        <v>3</v>
      </c>
      <c r="E247" t="s">
        <v>14165</v>
      </c>
      <c r="F247">
        <v>376.51</v>
      </c>
      <c r="G247">
        <v>30</v>
      </c>
      <c r="H247" t="s">
        <v>647</v>
      </c>
      <c r="I247" t="s">
        <v>2357</v>
      </c>
      <c r="J247" t="s">
        <v>2358</v>
      </c>
      <c r="K247" t="s">
        <v>2359</v>
      </c>
      <c r="L247" t="s">
        <v>2360</v>
      </c>
      <c r="M247" t="s">
        <v>14166</v>
      </c>
      <c r="N247" t="s">
        <v>635</v>
      </c>
      <c r="O247" t="s">
        <v>706</v>
      </c>
      <c r="P247" t="s">
        <v>40</v>
      </c>
      <c r="Q247" t="s">
        <v>707</v>
      </c>
      <c r="R247" t="s">
        <v>636</v>
      </c>
      <c r="S247" t="s">
        <v>14167</v>
      </c>
      <c r="T247" t="s">
        <v>14166</v>
      </c>
    </row>
    <row r="248" spans="1:20" x14ac:dyDescent="0.25">
      <c r="A248" t="s">
        <v>533</v>
      </c>
      <c r="B248" t="s">
        <v>137</v>
      </c>
      <c r="C248">
        <v>71</v>
      </c>
      <c r="D248">
        <v>1</v>
      </c>
      <c r="E248" t="s">
        <v>14168</v>
      </c>
      <c r="F248">
        <v>108</v>
      </c>
      <c r="G248">
        <v>37</v>
      </c>
      <c r="H248" t="s">
        <v>647</v>
      </c>
      <c r="I248" t="s">
        <v>6896</v>
      </c>
      <c r="J248" t="s">
        <v>6897</v>
      </c>
      <c r="K248" t="s">
        <v>6898</v>
      </c>
      <c r="L248" t="s">
        <v>899</v>
      </c>
      <c r="M248" t="s">
        <v>14130</v>
      </c>
      <c r="N248" t="s">
        <v>635</v>
      </c>
      <c r="O248" t="s">
        <v>653</v>
      </c>
      <c r="P248" t="s">
        <v>43</v>
      </c>
      <c r="Q248" t="s">
        <v>654</v>
      </c>
      <c r="R248" t="s">
        <v>636</v>
      </c>
      <c r="S248" t="s">
        <v>14169</v>
      </c>
      <c r="T248" t="s">
        <v>14170</v>
      </c>
    </row>
    <row r="249" spans="1:20" x14ac:dyDescent="0.25">
      <c r="A249" t="s">
        <v>164</v>
      </c>
      <c r="B249" t="s">
        <v>165</v>
      </c>
      <c r="C249">
        <v>33.333333333333336</v>
      </c>
      <c r="D249">
        <v>3</v>
      </c>
      <c r="E249" t="s">
        <v>14171</v>
      </c>
      <c r="F249">
        <v>100</v>
      </c>
      <c r="G249">
        <v>0</v>
      </c>
      <c r="H249" t="s">
        <v>661</v>
      </c>
      <c r="I249" t="s">
        <v>14172</v>
      </c>
      <c r="J249" t="s">
        <v>643</v>
      </c>
      <c r="K249" t="s">
        <v>635</v>
      </c>
      <c r="L249" t="s">
        <v>636</v>
      </c>
      <c r="M249" t="s">
        <v>14173</v>
      </c>
      <c r="N249" t="s">
        <v>635</v>
      </c>
      <c r="O249" t="s">
        <v>668</v>
      </c>
      <c r="P249" t="s">
        <v>22</v>
      </c>
      <c r="Q249" t="s">
        <v>669</v>
      </c>
      <c r="R249" t="s">
        <v>636</v>
      </c>
      <c r="S249" t="s">
        <v>14174</v>
      </c>
      <c r="T249" t="s">
        <v>14173</v>
      </c>
    </row>
    <row r="250" spans="1:20" x14ac:dyDescent="0.25">
      <c r="A250" t="s">
        <v>258</v>
      </c>
      <c r="B250" t="s">
        <v>264</v>
      </c>
      <c r="C250">
        <v>139</v>
      </c>
      <c r="D250">
        <v>1</v>
      </c>
      <c r="E250" t="s">
        <v>14175</v>
      </c>
      <c r="F250">
        <v>217.98</v>
      </c>
      <c r="G250">
        <v>0</v>
      </c>
      <c r="H250" t="s">
        <v>661</v>
      </c>
      <c r="I250" t="s">
        <v>14176</v>
      </c>
      <c r="J250" t="s">
        <v>1160</v>
      </c>
      <c r="K250" t="s">
        <v>635</v>
      </c>
      <c r="L250" t="s">
        <v>636</v>
      </c>
      <c r="M250" t="s">
        <v>14177</v>
      </c>
      <c r="N250" t="s">
        <v>635</v>
      </c>
      <c r="O250" t="s">
        <v>638</v>
      </c>
      <c r="P250" t="s">
        <v>22</v>
      </c>
      <c r="Q250" t="s">
        <v>639</v>
      </c>
      <c r="R250" t="s">
        <v>636</v>
      </c>
      <c r="S250" t="s">
        <v>14178</v>
      </c>
      <c r="T250" t="s">
        <v>14177</v>
      </c>
    </row>
    <row r="251" spans="1:20" x14ac:dyDescent="0.25">
      <c r="A251" t="s">
        <v>619</v>
      </c>
      <c r="B251" t="s">
        <v>620</v>
      </c>
      <c r="C251">
        <v>139</v>
      </c>
      <c r="D251">
        <v>1</v>
      </c>
      <c r="E251" t="s">
        <v>14175</v>
      </c>
      <c r="F251">
        <v>217.98</v>
      </c>
      <c r="G251">
        <v>0</v>
      </c>
      <c r="H251" t="s">
        <v>661</v>
      </c>
      <c r="I251" t="s">
        <v>14176</v>
      </c>
      <c r="J251" t="s">
        <v>1160</v>
      </c>
      <c r="K251" t="s">
        <v>635</v>
      </c>
      <c r="L251" t="s">
        <v>636</v>
      </c>
      <c r="M251" t="s">
        <v>14177</v>
      </c>
      <c r="N251" t="s">
        <v>635</v>
      </c>
      <c r="O251" t="s">
        <v>638</v>
      </c>
      <c r="P251" t="s">
        <v>22</v>
      </c>
      <c r="Q251" t="s">
        <v>639</v>
      </c>
      <c r="R251" t="s">
        <v>636</v>
      </c>
      <c r="S251" t="s">
        <v>14178</v>
      </c>
      <c r="T251" t="s">
        <v>14177</v>
      </c>
    </row>
    <row r="252" spans="1:20" x14ac:dyDescent="0.25">
      <c r="A252" t="s">
        <v>37</v>
      </c>
      <c r="B252" t="s">
        <v>38</v>
      </c>
      <c r="C252">
        <v>66.666666666666671</v>
      </c>
      <c r="D252">
        <v>3</v>
      </c>
      <c r="E252" t="s">
        <v>14179</v>
      </c>
      <c r="F252">
        <v>200</v>
      </c>
      <c r="G252">
        <v>0</v>
      </c>
      <c r="H252" t="s">
        <v>661</v>
      </c>
      <c r="I252" t="s">
        <v>14180</v>
      </c>
      <c r="J252" t="s">
        <v>1837</v>
      </c>
      <c r="K252" t="s">
        <v>635</v>
      </c>
      <c r="L252" t="s">
        <v>636</v>
      </c>
      <c r="M252" t="s">
        <v>14181</v>
      </c>
      <c r="N252" t="s">
        <v>635</v>
      </c>
      <c r="O252" t="s">
        <v>638</v>
      </c>
      <c r="P252" t="s">
        <v>22</v>
      </c>
      <c r="Q252" t="s">
        <v>639</v>
      </c>
      <c r="R252" t="s">
        <v>636</v>
      </c>
      <c r="S252" t="s">
        <v>14182</v>
      </c>
      <c r="T252" t="s">
        <v>14181</v>
      </c>
    </row>
    <row r="253" spans="1:20" x14ac:dyDescent="0.25">
      <c r="A253" t="s">
        <v>164</v>
      </c>
      <c r="B253" t="s">
        <v>165</v>
      </c>
      <c r="C253">
        <v>33.333333333333336</v>
      </c>
      <c r="D253">
        <v>3</v>
      </c>
      <c r="E253" t="s">
        <v>14179</v>
      </c>
      <c r="F253">
        <v>200</v>
      </c>
      <c r="G253">
        <v>0</v>
      </c>
      <c r="H253" t="s">
        <v>661</v>
      </c>
      <c r="I253" t="s">
        <v>14180</v>
      </c>
      <c r="J253" t="s">
        <v>1837</v>
      </c>
      <c r="K253" t="s">
        <v>635</v>
      </c>
      <c r="L253" t="s">
        <v>636</v>
      </c>
      <c r="M253" t="s">
        <v>14181</v>
      </c>
      <c r="N253" t="s">
        <v>635</v>
      </c>
      <c r="O253" t="s">
        <v>638</v>
      </c>
      <c r="P253" t="s">
        <v>22</v>
      </c>
      <c r="Q253" t="s">
        <v>639</v>
      </c>
      <c r="R253" t="s">
        <v>636</v>
      </c>
      <c r="S253" t="s">
        <v>14182</v>
      </c>
      <c r="T253" t="s">
        <v>14181</v>
      </c>
    </row>
    <row r="254" spans="1:20" x14ac:dyDescent="0.25">
      <c r="A254" t="s">
        <v>27</v>
      </c>
      <c r="B254" t="s">
        <v>28</v>
      </c>
      <c r="C254">
        <v>54</v>
      </c>
      <c r="D254">
        <v>1</v>
      </c>
      <c r="E254" t="s">
        <v>14183</v>
      </c>
      <c r="F254">
        <v>253.27</v>
      </c>
      <c r="G254">
        <v>0</v>
      </c>
      <c r="H254" t="s">
        <v>647</v>
      </c>
      <c r="I254" t="s">
        <v>14184</v>
      </c>
      <c r="J254" t="s">
        <v>14185</v>
      </c>
      <c r="K254" t="s">
        <v>2783</v>
      </c>
      <c r="L254" t="s">
        <v>14186</v>
      </c>
      <c r="M254" t="s">
        <v>14181</v>
      </c>
      <c r="N254" t="s">
        <v>635</v>
      </c>
      <c r="O254" t="s">
        <v>706</v>
      </c>
      <c r="P254" t="s">
        <v>40</v>
      </c>
      <c r="Q254" t="s">
        <v>707</v>
      </c>
      <c r="R254" t="s">
        <v>636</v>
      </c>
      <c r="S254" t="s">
        <v>14187</v>
      </c>
      <c r="T254" t="s">
        <v>14181</v>
      </c>
    </row>
    <row r="255" spans="1:20" x14ac:dyDescent="0.25">
      <c r="A255" t="s">
        <v>29</v>
      </c>
      <c r="B255" t="s">
        <v>30</v>
      </c>
      <c r="C255">
        <v>55</v>
      </c>
      <c r="D255">
        <v>1</v>
      </c>
      <c r="E255" t="s">
        <v>14183</v>
      </c>
      <c r="F255">
        <v>253.27</v>
      </c>
      <c r="G255">
        <v>0</v>
      </c>
      <c r="H255" t="s">
        <v>647</v>
      </c>
      <c r="I255" t="s">
        <v>14184</v>
      </c>
      <c r="J255" t="s">
        <v>14185</v>
      </c>
      <c r="K255" t="s">
        <v>2783</v>
      </c>
      <c r="L255" t="s">
        <v>14186</v>
      </c>
      <c r="M255" t="s">
        <v>14181</v>
      </c>
      <c r="N255" t="s">
        <v>635</v>
      </c>
      <c r="O255" t="s">
        <v>706</v>
      </c>
      <c r="P255" t="s">
        <v>40</v>
      </c>
      <c r="Q255" t="s">
        <v>707</v>
      </c>
      <c r="R255" t="s">
        <v>636</v>
      </c>
      <c r="S255" t="s">
        <v>14187</v>
      </c>
      <c r="T255" t="s">
        <v>14181</v>
      </c>
    </row>
    <row r="256" spans="1:20" x14ac:dyDescent="0.25">
      <c r="A256" t="s">
        <v>20</v>
      </c>
      <c r="B256" t="s">
        <v>21</v>
      </c>
      <c r="C256">
        <v>33.333333333333336</v>
      </c>
      <c r="D256">
        <v>3</v>
      </c>
      <c r="E256" t="s">
        <v>14183</v>
      </c>
      <c r="F256">
        <v>253.27</v>
      </c>
      <c r="G256">
        <v>0</v>
      </c>
      <c r="H256" t="s">
        <v>647</v>
      </c>
      <c r="I256" t="s">
        <v>14184</v>
      </c>
      <c r="J256" t="s">
        <v>14185</v>
      </c>
      <c r="K256" t="s">
        <v>2783</v>
      </c>
      <c r="L256" t="s">
        <v>14186</v>
      </c>
      <c r="M256" t="s">
        <v>14181</v>
      </c>
      <c r="N256" t="s">
        <v>635</v>
      </c>
      <c r="O256" t="s">
        <v>706</v>
      </c>
      <c r="P256" t="s">
        <v>40</v>
      </c>
      <c r="Q256" t="s">
        <v>707</v>
      </c>
      <c r="R256" t="s">
        <v>636</v>
      </c>
      <c r="S256" t="s">
        <v>14187</v>
      </c>
      <c r="T256" t="s">
        <v>14181</v>
      </c>
    </row>
    <row r="257" spans="1:20" x14ac:dyDescent="0.25">
      <c r="A257" t="s">
        <v>23</v>
      </c>
      <c r="B257" t="s">
        <v>24</v>
      </c>
      <c r="C257">
        <v>33.333333333333336</v>
      </c>
      <c r="D257">
        <v>3</v>
      </c>
      <c r="E257" t="s">
        <v>14183</v>
      </c>
      <c r="F257">
        <v>253.27</v>
      </c>
      <c r="G257">
        <v>0</v>
      </c>
      <c r="H257" t="s">
        <v>647</v>
      </c>
      <c r="I257" t="s">
        <v>14184</v>
      </c>
      <c r="J257" t="s">
        <v>14185</v>
      </c>
      <c r="K257" t="s">
        <v>2783</v>
      </c>
      <c r="L257" t="s">
        <v>14186</v>
      </c>
      <c r="M257" t="s">
        <v>14181</v>
      </c>
      <c r="N257" t="s">
        <v>635</v>
      </c>
      <c r="O257" t="s">
        <v>706</v>
      </c>
      <c r="P257" t="s">
        <v>40</v>
      </c>
      <c r="Q257" t="s">
        <v>707</v>
      </c>
      <c r="R257" t="s">
        <v>636</v>
      </c>
      <c r="S257" t="s">
        <v>14187</v>
      </c>
      <c r="T257" t="s">
        <v>14181</v>
      </c>
    </row>
    <row r="258" spans="1:20" x14ac:dyDescent="0.25">
      <c r="A258" t="s">
        <v>164</v>
      </c>
      <c r="B258" t="s">
        <v>165</v>
      </c>
      <c r="C258">
        <v>33.333333333333336</v>
      </c>
      <c r="D258">
        <v>3</v>
      </c>
      <c r="E258" t="s">
        <v>14188</v>
      </c>
      <c r="F258">
        <v>100</v>
      </c>
      <c r="G258">
        <v>0</v>
      </c>
      <c r="H258" t="s">
        <v>661</v>
      </c>
      <c r="I258" t="s">
        <v>14189</v>
      </c>
      <c r="J258" t="s">
        <v>972</v>
      </c>
      <c r="K258" t="s">
        <v>635</v>
      </c>
      <c r="L258" t="s">
        <v>636</v>
      </c>
      <c r="M258" t="s">
        <v>14190</v>
      </c>
      <c r="N258" t="s">
        <v>635</v>
      </c>
      <c r="O258" t="s">
        <v>638</v>
      </c>
      <c r="P258" t="s">
        <v>22</v>
      </c>
      <c r="Q258" t="s">
        <v>639</v>
      </c>
      <c r="R258" t="s">
        <v>636</v>
      </c>
      <c r="S258" t="s">
        <v>14191</v>
      </c>
      <c r="T258" t="s">
        <v>14190</v>
      </c>
    </row>
    <row r="259" spans="1:20" x14ac:dyDescent="0.25">
      <c r="A259" t="s">
        <v>164</v>
      </c>
      <c r="B259" t="s">
        <v>165</v>
      </c>
      <c r="C259">
        <v>50</v>
      </c>
      <c r="D259">
        <v>6</v>
      </c>
      <c r="E259" t="s">
        <v>14192</v>
      </c>
      <c r="F259">
        <v>175.12</v>
      </c>
      <c r="G259">
        <v>26</v>
      </c>
      <c r="H259" t="s">
        <v>647</v>
      </c>
      <c r="I259" t="s">
        <v>14193</v>
      </c>
      <c r="J259" t="s">
        <v>14194</v>
      </c>
      <c r="K259" t="s">
        <v>14195</v>
      </c>
      <c r="L259" t="s">
        <v>14196</v>
      </c>
      <c r="M259" t="s">
        <v>14197</v>
      </c>
      <c r="N259" t="s">
        <v>635</v>
      </c>
      <c r="O259" t="s">
        <v>706</v>
      </c>
      <c r="P259" t="s">
        <v>40</v>
      </c>
      <c r="Q259" t="s">
        <v>707</v>
      </c>
      <c r="R259" t="s">
        <v>636</v>
      </c>
      <c r="S259" t="s">
        <v>14198</v>
      </c>
      <c r="T259" t="s">
        <v>14199</v>
      </c>
    </row>
    <row r="260" spans="1:20" x14ac:dyDescent="0.25">
      <c r="A260" t="s">
        <v>118</v>
      </c>
      <c r="B260" t="s">
        <v>91</v>
      </c>
      <c r="C260">
        <v>78.5</v>
      </c>
      <c r="D260">
        <v>2</v>
      </c>
      <c r="E260" t="s">
        <v>14200</v>
      </c>
      <c r="F260">
        <v>157</v>
      </c>
      <c r="G260">
        <v>0</v>
      </c>
      <c r="H260" t="s">
        <v>647</v>
      </c>
      <c r="I260" t="s">
        <v>1447</v>
      </c>
      <c r="J260" t="s">
        <v>14201</v>
      </c>
      <c r="K260" t="s">
        <v>9994</v>
      </c>
      <c r="L260" t="s">
        <v>7682</v>
      </c>
      <c r="M260" t="s">
        <v>14202</v>
      </c>
      <c r="N260" t="s">
        <v>635</v>
      </c>
      <c r="O260" t="s">
        <v>653</v>
      </c>
      <c r="P260" t="s">
        <v>43</v>
      </c>
      <c r="Q260" t="s">
        <v>654</v>
      </c>
      <c r="R260" t="s">
        <v>636</v>
      </c>
      <c r="S260" t="s">
        <v>14203</v>
      </c>
      <c r="T260" t="s">
        <v>14202</v>
      </c>
    </row>
    <row r="261" spans="1:20" x14ac:dyDescent="0.25">
      <c r="A261" t="s">
        <v>39</v>
      </c>
      <c r="B261" t="s">
        <v>1715</v>
      </c>
      <c r="C261">
        <v>76</v>
      </c>
      <c r="D261">
        <v>1</v>
      </c>
      <c r="E261" t="s">
        <v>14204</v>
      </c>
      <c r="F261">
        <v>76</v>
      </c>
      <c r="G261">
        <v>0</v>
      </c>
      <c r="H261" t="s">
        <v>647</v>
      </c>
      <c r="I261" t="s">
        <v>14205</v>
      </c>
      <c r="J261" t="s">
        <v>14206</v>
      </c>
      <c r="K261" t="s">
        <v>954</v>
      </c>
      <c r="L261" t="s">
        <v>14207</v>
      </c>
      <c r="M261" t="s">
        <v>14208</v>
      </c>
      <c r="N261" t="s">
        <v>635</v>
      </c>
      <c r="O261" t="s">
        <v>706</v>
      </c>
      <c r="P261" t="s">
        <v>40</v>
      </c>
      <c r="Q261" t="s">
        <v>707</v>
      </c>
      <c r="R261" t="s">
        <v>636</v>
      </c>
      <c r="S261" t="s">
        <v>14209</v>
      </c>
      <c r="T261" t="s">
        <v>14208</v>
      </c>
    </row>
    <row r="262" spans="1:20" x14ac:dyDescent="0.25">
      <c r="A262" t="s">
        <v>37</v>
      </c>
      <c r="B262" t="s">
        <v>38</v>
      </c>
      <c r="C262">
        <v>66.666666666666671</v>
      </c>
      <c r="D262">
        <v>3</v>
      </c>
      <c r="E262" t="s">
        <v>14210</v>
      </c>
      <c r="F262">
        <v>200</v>
      </c>
      <c r="G262">
        <v>0</v>
      </c>
      <c r="H262" t="s">
        <v>661</v>
      </c>
      <c r="I262" t="s">
        <v>14211</v>
      </c>
      <c r="J262" t="s">
        <v>802</v>
      </c>
      <c r="K262" t="s">
        <v>635</v>
      </c>
      <c r="L262" t="s">
        <v>636</v>
      </c>
      <c r="M262" t="s">
        <v>14212</v>
      </c>
      <c r="N262" t="s">
        <v>635</v>
      </c>
      <c r="O262" t="s">
        <v>668</v>
      </c>
      <c r="P262" t="s">
        <v>22</v>
      </c>
      <c r="Q262" t="s">
        <v>669</v>
      </c>
      <c r="R262" t="s">
        <v>636</v>
      </c>
      <c r="S262" t="s">
        <v>14213</v>
      </c>
      <c r="T262" t="s">
        <v>14214</v>
      </c>
    </row>
    <row r="263" spans="1:20" x14ac:dyDescent="0.25">
      <c r="A263" t="s">
        <v>164</v>
      </c>
      <c r="B263" t="s">
        <v>165</v>
      </c>
      <c r="C263">
        <v>33.333333333333336</v>
      </c>
      <c r="D263">
        <v>3</v>
      </c>
      <c r="E263" t="s">
        <v>14210</v>
      </c>
      <c r="F263">
        <v>200</v>
      </c>
      <c r="G263">
        <v>0</v>
      </c>
      <c r="H263" t="s">
        <v>661</v>
      </c>
      <c r="I263" t="s">
        <v>14211</v>
      </c>
      <c r="J263" t="s">
        <v>802</v>
      </c>
      <c r="K263" t="s">
        <v>635</v>
      </c>
      <c r="L263" t="s">
        <v>636</v>
      </c>
      <c r="M263" t="s">
        <v>14212</v>
      </c>
      <c r="N263" t="s">
        <v>635</v>
      </c>
      <c r="O263" t="s">
        <v>668</v>
      </c>
      <c r="P263" t="s">
        <v>22</v>
      </c>
      <c r="Q263" t="s">
        <v>669</v>
      </c>
      <c r="R263" t="s">
        <v>636</v>
      </c>
      <c r="S263" t="s">
        <v>14213</v>
      </c>
      <c r="T263" t="s">
        <v>14214</v>
      </c>
    </row>
    <row r="264" spans="1:20" x14ac:dyDescent="0.25">
      <c r="A264" t="s">
        <v>35</v>
      </c>
      <c r="B264" t="s">
        <v>36</v>
      </c>
      <c r="C264">
        <v>66.666666666666671</v>
      </c>
      <c r="D264">
        <v>3</v>
      </c>
      <c r="E264" t="s">
        <v>14215</v>
      </c>
      <c r="F264">
        <v>100</v>
      </c>
      <c r="G264">
        <v>0</v>
      </c>
      <c r="H264" t="s">
        <v>661</v>
      </c>
      <c r="I264" t="s">
        <v>14216</v>
      </c>
      <c r="J264" t="s">
        <v>818</v>
      </c>
      <c r="K264" t="s">
        <v>635</v>
      </c>
      <c r="L264" t="s">
        <v>636</v>
      </c>
      <c r="M264" t="s">
        <v>14217</v>
      </c>
      <c r="N264" t="s">
        <v>635</v>
      </c>
      <c r="O264" t="s">
        <v>668</v>
      </c>
      <c r="P264" t="s">
        <v>22</v>
      </c>
      <c r="Q264" t="s">
        <v>669</v>
      </c>
      <c r="R264" t="s">
        <v>636</v>
      </c>
      <c r="S264" t="s">
        <v>14218</v>
      </c>
      <c r="T264" t="s">
        <v>14217</v>
      </c>
    </row>
    <row r="265" spans="1:20" x14ac:dyDescent="0.25">
      <c r="A265" t="s">
        <v>164</v>
      </c>
      <c r="B265" t="s">
        <v>165</v>
      </c>
      <c r="C265">
        <v>33.333333333333336</v>
      </c>
      <c r="D265">
        <v>3</v>
      </c>
      <c r="E265" t="s">
        <v>14219</v>
      </c>
      <c r="F265">
        <v>100</v>
      </c>
      <c r="G265">
        <v>0</v>
      </c>
      <c r="H265" t="s">
        <v>661</v>
      </c>
      <c r="I265" t="s">
        <v>14220</v>
      </c>
      <c r="J265" t="s">
        <v>1314</v>
      </c>
      <c r="K265" t="s">
        <v>635</v>
      </c>
      <c r="L265" t="s">
        <v>636</v>
      </c>
      <c r="M265" t="s">
        <v>14221</v>
      </c>
      <c r="N265" t="s">
        <v>635</v>
      </c>
      <c r="O265" t="s">
        <v>668</v>
      </c>
      <c r="P265" t="s">
        <v>22</v>
      </c>
      <c r="Q265" t="s">
        <v>669</v>
      </c>
      <c r="R265" t="s">
        <v>636</v>
      </c>
      <c r="S265" t="s">
        <v>14222</v>
      </c>
      <c r="T265" t="s">
        <v>14223</v>
      </c>
    </row>
    <row r="266" spans="1:20" x14ac:dyDescent="0.25">
      <c r="A266" t="s">
        <v>20</v>
      </c>
      <c r="B266" t="s">
        <v>21</v>
      </c>
      <c r="C266">
        <v>50</v>
      </c>
      <c r="D266">
        <v>1</v>
      </c>
      <c r="E266" t="s">
        <v>14224</v>
      </c>
      <c r="F266">
        <v>99.99</v>
      </c>
      <c r="G266">
        <v>0</v>
      </c>
      <c r="H266" t="s">
        <v>661</v>
      </c>
      <c r="I266" t="s">
        <v>14225</v>
      </c>
      <c r="J266" t="s">
        <v>812</v>
      </c>
      <c r="K266" t="s">
        <v>635</v>
      </c>
      <c r="L266" t="s">
        <v>636</v>
      </c>
      <c r="M266" t="s">
        <v>14226</v>
      </c>
      <c r="N266" t="s">
        <v>635</v>
      </c>
      <c r="O266" t="s">
        <v>638</v>
      </c>
      <c r="P266" t="s">
        <v>22</v>
      </c>
      <c r="Q266" t="s">
        <v>639</v>
      </c>
      <c r="R266" t="s">
        <v>636</v>
      </c>
      <c r="S266" t="s">
        <v>14227</v>
      </c>
      <c r="T266" t="s">
        <v>14226</v>
      </c>
    </row>
    <row r="267" spans="1:20" x14ac:dyDescent="0.25">
      <c r="A267" t="s">
        <v>23</v>
      </c>
      <c r="B267" t="s">
        <v>24</v>
      </c>
      <c r="C267">
        <v>50</v>
      </c>
      <c r="D267">
        <v>1</v>
      </c>
      <c r="E267" t="s">
        <v>14224</v>
      </c>
      <c r="F267">
        <v>99.99</v>
      </c>
      <c r="G267">
        <v>0</v>
      </c>
      <c r="H267" t="s">
        <v>661</v>
      </c>
      <c r="I267" t="s">
        <v>14225</v>
      </c>
      <c r="J267" t="s">
        <v>812</v>
      </c>
      <c r="K267" t="s">
        <v>635</v>
      </c>
      <c r="L267" t="s">
        <v>636</v>
      </c>
      <c r="M267" t="s">
        <v>14226</v>
      </c>
      <c r="N267" t="s">
        <v>635</v>
      </c>
      <c r="O267" t="s">
        <v>638</v>
      </c>
      <c r="P267" t="s">
        <v>22</v>
      </c>
      <c r="Q267" t="s">
        <v>639</v>
      </c>
      <c r="R267" t="s">
        <v>636</v>
      </c>
      <c r="S267" t="s">
        <v>14227</v>
      </c>
      <c r="T267" t="s">
        <v>14226</v>
      </c>
    </row>
    <row r="268" spans="1:20" x14ac:dyDescent="0.25">
      <c r="A268" t="s">
        <v>25</v>
      </c>
      <c r="B268" t="s">
        <v>26</v>
      </c>
      <c r="C268">
        <v>50</v>
      </c>
      <c r="D268">
        <v>1</v>
      </c>
      <c r="E268" t="s">
        <v>14224</v>
      </c>
      <c r="F268">
        <v>99.99</v>
      </c>
      <c r="G268">
        <v>0</v>
      </c>
      <c r="H268" t="s">
        <v>661</v>
      </c>
      <c r="I268" t="s">
        <v>14225</v>
      </c>
      <c r="J268" t="s">
        <v>812</v>
      </c>
      <c r="K268" t="s">
        <v>635</v>
      </c>
      <c r="L268" t="s">
        <v>636</v>
      </c>
      <c r="M268" t="s">
        <v>14226</v>
      </c>
      <c r="N268" t="s">
        <v>635</v>
      </c>
      <c r="O268" t="s">
        <v>638</v>
      </c>
      <c r="P268" t="s">
        <v>22</v>
      </c>
      <c r="Q268" t="s">
        <v>639</v>
      </c>
      <c r="R268" t="s">
        <v>636</v>
      </c>
      <c r="S268" t="s">
        <v>14227</v>
      </c>
      <c r="T268" t="s">
        <v>14226</v>
      </c>
    </row>
    <row r="269" spans="1:20" x14ac:dyDescent="0.25">
      <c r="A269" t="s">
        <v>20</v>
      </c>
      <c r="B269" t="s">
        <v>21</v>
      </c>
      <c r="C269">
        <v>50</v>
      </c>
      <c r="D269">
        <v>1</v>
      </c>
      <c r="E269" t="s">
        <v>14228</v>
      </c>
      <c r="F269">
        <v>100</v>
      </c>
      <c r="G269">
        <v>0</v>
      </c>
      <c r="H269" t="s">
        <v>661</v>
      </c>
      <c r="I269" t="s">
        <v>14229</v>
      </c>
      <c r="J269" t="s">
        <v>2074</v>
      </c>
      <c r="K269" t="s">
        <v>635</v>
      </c>
      <c r="L269" t="s">
        <v>636</v>
      </c>
      <c r="M269" t="s">
        <v>14230</v>
      </c>
      <c r="N269" t="s">
        <v>635</v>
      </c>
      <c r="O269" t="s">
        <v>638</v>
      </c>
      <c r="P269" t="s">
        <v>22</v>
      </c>
      <c r="Q269" t="s">
        <v>639</v>
      </c>
      <c r="R269" t="s">
        <v>636</v>
      </c>
      <c r="S269" t="s">
        <v>14231</v>
      </c>
      <c r="T269" t="s">
        <v>14230</v>
      </c>
    </row>
    <row r="270" spans="1:20" x14ac:dyDescent="0.25">
      <c r="A270" t="s">
        <v>23</v>
      </c>
      <c r="B270" t="s">
        <v>24</v>
      </c>
      <c r="C270">
        <v>50</v>
      </c>
      <c r="D270">
        <v>1</v>
      </c>
      <c r="E270" t="s">
        <v>14228</v>
      </c>
      <c r="F270">
        <v>100</v>
      </c>
      <c r="G270">
        <v>0</v>
      </c>
      <c r="H270" t="s">
        <v>661</v>
      </c>
      <c r="I270" t="s">
        <v>14229</v>
      </c>
      <c r="J270" t="s">
        <v>2074</v>
      </c>
      <c r="K270" t="s">
        <v>635</v>
      </c>
      <c r="L270" t="s">
        <v>636</v>
      </c>
      <c r="M270" t="s">
        <v>14230</v>
      </c>
      <c r="N270" t="s">
        <v>635</v>
      </c>
      <c r="O270" t="s">
        <v>638</v>
      </c>
      <c r="P270" t="s">
        <v>22</v>
      </c>
      <c r="Q270" t="s">
        <v>639</v>
      </c>
      <c r="R270" t="s">
        <v>636</v>
      </c>
      <c r="S270" t="s">
        <v>14231</v>
      </c>
      <c r="T270" t="s">
        <v>14230</v>
      </c>
    </row>
    <row r="271" spans="1:20" x14ac:dyDescent="0.25">
      <c r="A271" t="s">
        <v>25</v>
      </c>
      <c r="B271" t="s">
        <v>26</v>
      </c>
      <c r="C271">
        <v>50</v>
      </c>
      <c r="D271">
        <v>1</v>
      </c>
      <c r="E271" t="s">
        <v>14228</v>
      </c>
      <c r="F271">
        <v>100</v>
      </c>
      <c r="G271">
        <v>0</v>
      </c>
      <c r="H271" t="s">
        <v>661</v>
      </c>
      <c r="I271" t="s">
        <v>14229</v>
      </c>
      <c r="J271" t="s">
        <v>2074</v>
      </c>
      <c r="K271" t="s">
        <v>635</v>
      </c>
      <c r="L271" t="s">
        <v>636</v>
      </c>
      <c r="M271" t="s">
        <v>14230</v>
      </c>
      <c r="N271" t="s">
        <v>635</v>
      </c>
      <c r="O271" t="s">
        <v>638</v>
      </c>
      <c r="P271" t="s">
        <v>22</v>
      </c>
      <c r="Q271" t="s">
        <v>639</v>
      </c>
      <c r="R271" t="s">
        <v>636</v>
      </c>
      <c r="S271" t="s">
        <v>14231</v>
      </c>
      <c r="T271" t="s">
        <v>14230</v>
      </c>
    </row>
    <row r="272" spans="1:20" x14ac:dyDescent="0.25">
      <c r="A272" t="s">
        <v>35</v>
      </c>
      <c r="B272" t="s">
        <v>36</v>
      </c>
      <c r="C272">
        <v>33</v>
      </c>
      <c r="D272">
        <v>10</v>
      </c>
      <c r="E272" t="s">
        <v>14232</v>
      </c>
      <c r="F272">
        <v>682.85</v>
      </c>
      <c r="G272">
        <v>0</v>
      </c>
      <c r="H272" t="s">
        <v>661</v>
      </c>
      <c r="I272" t="s">
        <v>10759</v>
      </c>
      <c r="J272" t="s">
        <v>797</v>
      </c>
      <c r="K272" t="s">
        <v>635</v>
      </c>
      <c r="L272" t="s">
        <v>636</v>
      </c>
      <c r="M272" t="s">
        <v>14233</v>
      </c>
      <c r="N272" t="s">
        <v>635</v>
      </c>
      <c r="O272" t="s">
        <v>638</v>
      </c>
      <c r="P272" t="s">
        <v>22</v>
      </c>
      <c r="Q272" t="s">
        <v>639</v>
      </c>
      <c r="R272" t="s">
        <v>636</v>
      </c>
      <c r="S272" t="s">
        <v>14234</v>
      </c>
      <c r="T272" t="s">
        <v>14233</v>
      </c>
    </row>
    <row r="273" spans="1:20" x14ac:dyDescent="0.25">
      <c r="A273" t="s">
        <v>164</v>
      </c>
      <c r="B273" t="s">
        <v>165</v>
      </c>
      <c r="C273">
        <v>40</v>
      </c>
      <c r="D273">
        <v>10</v>
      </c>
      <c r="E273" t="s">
        <v>14232</v>
      </c>
      <c r="F273">
        <v>682.85</v>
      </c>
      <c r="G273">
        <v>0</v>
      </c>
      <c r="H273" t="s">
        <v>661</v>
      </c>
      <c r="I273" t="s">
        <v>10759</v>
      </c>
      <c r="J273" t="s">
        <v>797</v>
      </c>
      <c r="K273" t="s">
        <v>635</v>
      </c>
      <c r="L273" t="s">
        <v>636</v>
      </c>
      <c r="M273" t="s">
        <v>14233</v>
      </c>
      <c r="N273" t="s">
        <v>635</v>
      </c>
      <c r="O273" t="s">
        <v>638</v>
      </c>
      <c r="P273" t="s">
        <v>22</v>
      </c>
      <c r="Q273" t="s">
        <v>639</v>
      </c>
      <c r="R273" t="s">
        <v>636</v>
      </c>
      <c r="S273" t="s">
        <v>14234</v>
      </c>
      <c r="T273" t="s">
        <v>14233</v>
      </c>
    </row>
    <row r="274" spans="1:20" x14ac:dyDescent="0.25">
      <c r="A274" t="s">
        <v>20</v>
      </c>
      <c r="B274" t="s">
        <v>21</v>
      </c>
      <c r="C274">
        <v>50</v>
      </c>
      <c r="D274">
        <v>2</v>
      </c>
      <c r="E274" t="s">
        <v>14235</v>
      </c>
      <c r="F274">
        <v>200</v>
      </c>
      <c r="G274">
        <v>0</v>
      </c>
      <c r="H274" t="s">
        <v>661</v>
      </c>
      <c r="I274" t="s">
        <v>14236</v>
      </c>
      <c r="J274" t="s">
        <v>2438</v>
      </c>
      <c r="K274" t="s">
        <v>635</v>
      </c>
      <c r="L274" t="s">
        <v>636</v>
      </c>
      <c r="M274" t="s">
        <v>14237</v>
      </c>
      <c r="N274" t="s">
        <v>635</v>
      </c>
      <c r="O274" t="s">
        <v>638</v>
      </c>
      <c r="P274" t="s">
        <v>22</v>
      </c>
      <c r="Q274" t="s">
        <v>639</v>
      </c>
      <c r="R274" t="s">
        <v>636</v>
      </c>
      <c r="S274" t="s">
        <v>14238</v>
      </c>
      <c r="T274" t="s">
        <v>14237</v>
      </c>
    </row>
    <row r="275" spans="1:20" x14ac:dyDescent="0.25">
      <c r="A275" t="s">
        <v>23</v>
      </c>
      <c r="B275" t="s">
        <v>24</v>
      </c>
      <c r="C275">
        <v>50</v>
      </c>
      <c r="D275">
        <v>2</v>
      </c>
      <c r="E275" t="s">
        <v>14235</v>
      </c>
      <c r="F275">
        <v>200</v>
      </c>
      <c r="G275">
        <v>0</v>
      </c>
      <c r="H275" t="s">
        <v>661</v>
      </c>
      <c r="I275" t="s">
        <v>14236</v>
      </c>
      <c r="J275" t="s">
        <v>2438</v>
      </c>
      <c r="K275" t="s">
        <v>635</v>
      </c>
      <c r="L275" t="s">
        <v>636</v>
      </c>
      <c r="M275" t="s">
        <v>14237</v>
      </c>
      <c r="N275" t="s">
        <v>635</v>
      </c>
      <c r="O275" t="s">
        <v>638</v>
      </c>
      <c r="P275" t="s">
        <v>22</v>
      </c>
      <c r="Q275" t="s">
        <v>639</v>
      </c>
      <c r="R275" t="s">
        <v>636</v>
      </c>
      <c r="S275" t="s">
        <v>14238</v>
      </c>
      <c r="T275" t="s">
        <v>14237</v>
      </c>
    </row>
    <row r="276" spans="1:20" x14ac:dyDescent="0.25">
      <c r="A276" t="s">
        <v>25</v>
      </c>
      <c r="B276" t="s">
        <v>26</v>
      </c>
      <c r="C276">
        <v>50</v>
      </c>
      <c r="D276">
        <v>2</v>
      </c>
      <c r="E276" t="s">
        <v>14235</v>
      </c>
      <c r="F276">
        <v>200</v>
      </c>
      <c r="G276">
        <v>0</v>
      </c>
      <c r="H276" t="s">
        <v>661</v>
      </c>
      <c r="I276" t="s">
        <v>14236</v>
      </c>
      <c r="J276" t="s">
        <v>2438</v>
      </c>
      <c r="K276" t="s">
        <v>635</v>
      </c>
      <c r="L276" t="s">
        <v>636</v>
      </c>
      <c r="M276" t="s">
        <v>14237</v>
      </c>
      <c r="N276" t="s">
        <v>635</v>
      </c>
      <c r="O276" t="s">
        <v>638</v>
      </c>
      <c r="P276" t="s">
        <v>22</v>
      </c>
      <c r="Q276" t="s">
        <v>639</v>
      </c>
      <c r="R276" t="s">
        <v>636</v>
      </c>
      <c r="S276" t="s">
        <v>14238</v>
      </c>
      <c r="T276" t="s">
        <v>14237</v>
      </c>
    </row>
    <row r="277" spans="1:20" x14ac:dyDescent="0.25">
      <c r="A277" t="s">
        <v>118</v>
      </c>
      <c r="B277" t="s">
        <v>4807</v>
      </c>
      <c r="C277">
        <v>85</v>
      </c>
      <c r="D277">
        <v>1</v>
      </c>
      <c r="E277" t="s">
        <v>14239</v>
      </c>
      <c r="F277">
        <v>85</v>
      </c>
      <c r="G277">
        <v>0</v>
      </c>
      <c r="H277" t="s">
        <v>661</v>
      </c>
      <c r="I277" t="s">
        <v>14240</v>
      </c>
      <c r="J277" t="s">
        <v>14241</v>
      </c>
      <c r="K277" t="s">
        <v>14242</v>
      </c>
      <c r="L277" t="s">
        <v>2504</v>
      </c>
      <c r="M277" t="s">
        <v>14217</v>
      </c>
      <c r="N277" t="s">
        <v>635</v>
      </c>
      <c r="O277" t="s">
        <v>653</v>
      </c>
      <c r="P277" t="s">
        <v>43</v>
      </c>
      <c r="Q277" t="s">
        <v>654</v>
      </c>
      <c r="R277" t="s">
        <v>636</v>
      </c>
      <c r="S277" t="s">
        <v>14243</v>
      </c>
      <c r="T277" t="s">
        <v>14244</v>
      </c>
    </row>
    <row r="278" spans="1:20" x14ac:dyDescent="0.25">
      <c r="A278" t="s">
        <v>37</v>
      </c>
      <c r="B278" t="s">
        <v>38</v>
      </c>
      <c r="C278">
        <v>66.666666666666671</v>
      </c>
      <c r="D278">
        <v>3</v>
      </c>
      <c r="E278" t="s">
        <v>14245</v>
      </c>
      <c r="F278">
        <v>100</v>
      </c>
      <c r="G278">
        <v>0</v>
      </c>
      <c r="H278" t="s">
        <v>661</v>
      </c>
      <c r="I278" t="s">
        <v>14246</v>
      </c>
      <c r="J278" t="s">
        <v>2074</v>
      </c>
      <c r="K278" t="s">
        <v>635</v>
      </c>
      <c r="L278" t="s">
        <v>636</v>
      </c>
      <c r="M278" t="s">
        <v>14247</v>
      </c>
      <c r="N278" t="s">
        <v>635</v>
      </c>
      <c r="O278" t="s">
        <v>668</v>
      </c>
      <c r="P278" t="s">
        <v>22</v>
      </c>
      <c r="Q278" t="s">
        <v>669</v>
      </c>
      <c r="R278" t="s">
        <v>636</v>
      </c>
      <c r="S278" t="s">
        <v>14248</v>
      </c>
      <c r="T278" t="s">
        <v>14247</v>
      </c>
    </row>
    <row r="279" spans="1:20" x14ac:dyDescent="0.25">
      <c r="A279" t="s">
        <v>37</v>
      </c>
      <c r="B279" t="s">
        <v>38</v>
      </c>
      <c r="C279">
        <v>66.666666666666671</v>
      </c>
      <c r="D279">
        <v>3</v>
      </c>
      <c r="E279" t="s">
        <v>14249</v>
      </c>
      <c r="F279">
        <v>100</v>
      </c>
      <c r="G279">
        <v>0</v>
      </c>
      <c r="H279" t="s">
        <v>661</v>
      </c>
      <c r="I279" t="s">
        <v>14250</v>
      </c>
      <c r="J279" t="s">
        <v>643</v>
      </c>
      <c r="K279" t="s">
        <v>635</v>
      </c>
      <c r="L279" t="s">
        <v>636</v>
      </c>
      <c r="M279" t="s">
        <v>14247</v>
      </c>
      <c r="N279" t="s">
        <v>635</v>
      </c>
      <c r="O279" t="s">
        <v>638</v>
      </c>
      <c r="P279" t="s">
        <v>22</v>
      </c>
      <c r="Q279" t="s">
        <v>639</v>
      </c>
      <c r="R279" t="s">
        <v>636</v>
      </c>
      <c r="S279" t="s">
        <v>14251</v>
      </c>
      <c r="T279" t="s">
        <v>14247</v>
      </c>
    </row>
    <row r="280" spans="1:20" x14ac:dyDescent="0.25">
      <c r="A280" t="s">
        <v>164</v>
      </c>
      <c r="B280" t="s">
        <v>165</v>
      </c>
      <c r="C280">
        <v>50</v>
      </c>
      <c r="D280">
        <v>6</v>
      </c>
      <c r="E280" t="s">
        <v>14252</v>
      </c>
      <c r="F280">
        <v>200</v>
      </c>
      <c r="G280">
        <v>0</v>
      </c>
      <c r="H280" t="s">
        <v>661</v>
      </c>
      <c r="I280" t="s">
        <v>14246</v>
      </c>
      <c r="J280" t="s">
        <v>2074</v>
      </c>
      <c r="K280" t="s">
        <v>635</v>
      </c>
      <c r="L280" t="s">
        <v>636</v>
      </c>
      <c r="M280" t="s">
        <v>14253</v>
      </c>
      <c r="N280" t="s">
        <v>635</v>
      </c>
      <c r="O280" t="s">
        <v>668</v>
      </c>
      <c r="P280" t="s">
        <v>22</v>
      </c>
      <c r="Q280" t="s">
        <v>669</v>
      </c>
      <c r="R280" t="s">
        <v>636</v>
      </c>
      <c r="S280" t="s">
        <v>14254</v>
      </c>
      <c r="T280" t="s">
        <v>14253</v>
      </c>
    </row>
    <row r="281" spans="1:20" x14ac:dyDescent="0.25">
      <c r="A281" t="s">
        <v>164</v>
      </c>
      <c r="B281" t="s">
        <v>165</v>
      </c>
      <c r="C281">
        <v>50</v>
      </c>
      <c r="D281">
        <v>6</v>
      </c>
      <c r="E281" t="s">
        <v>14255</v>
      </c>
      <c r="F281">
        <v>200</v>
      </c>
      <c r="G281">
        <v>0</v>
      </c>
      <c r="H281" t="s">
        <v>661</v>
      </c>
      <c r="I281" t="s">
        <v>14250</v>
      </c>
      <c r="J281" t="s">
        <v>643</v>
      </c>
      <c r="K281" t="s">
        <v>635</v>
      </c>
      <c r="L281" t="s">
        <v>636</v>
      </c>
      <c r="M281" t="s">
        <v>14256</v>
      </c>
      <c r="N281" t="s">
        <v>635</v>
      </c>
      <c r="O281" t="s">
        <v>638</v>
      </c>
      <c r="P281" t="s">
        <v>22</v>
      </c>
      <c r="Q281" t="s">
        <v>639</v>
      </c>
      <c r="R281" t="s">
        <v>636</v>
      </c>
      <c r="S281" t="s">
        <v>14257</v>
      </c>
      <c r="T281" t="s">
        <v>14256</v>
      </c>
    </row>
    <row r="282" spans="1:20" x14ac:dyDescent="0.25">
      <c r="A282" t="s">
        <v>39</v>
      </c>
      <c r="B282" t="s">
        <v>44</v>
      </c>
      <c r="C282">
        <v>77.5</v>
      </c>
      <c r="D282">
        <v>2</v>
      </c>
      <c r="E282" t="s">
        <v>14258</v>
      </c>
      <c r="F282">
        <v>155</v>
      </c>
      <c r="G282">
        <v>0</v>
      </c>
      <c r="H282" t="s">
        <v>647</v>
      </c>
      <c r="I282" t="s">
        <v>7126</v>
      </c>
      <c r="J282" t="s">
        <v>14259</v>
      </c>
      <c r="K282" t="s">
        <v>14260</v>
      </c>
      <c r="L282" t="s">
        <v>8925</v>
      </c>
      <c r="M282" t="s">
        <v>14261</v>
      </c>
      <c r="N282" t="s">
        <v>635</v>
      </c>
      <c r="O282" t="s">
        <v>653</v>
      </c>
      <c r="P282" t="s">
        <v>43</v>
      </c>
      <c r="Q282" t="s">
        <v>654</v>
      </c>
      <c r="R282" t="s">
        <v>636</v>
      </c>
      <c r="S282" t="s">
        <v>14262</v>
      </c>
      <c r="T282" t="s">
        <v>14256</v>
      </c>
    </row>
    <row r="283" spans="1:20" x14ac:dyDescent="0.25">
      <c r="A283" t="s">
        <v>39</v>
      </c>
      <c r="B283" t="s">
        <v>44</v>
      </c>
      <c r="C283">
        <v>79</v>
      </c>
      <c r="D283">
        <v>1</v>
      </c>
      <c r="E283" t="s">
        <v>14263</v>
      </c>
      <c r="F283">
        <v>79</v>
      </c>
      <c r="G283">
        <v>0</v>
      </c>
      <c r="H283" t="s">
        <v>647</v>
      </c>
      <c r="I283" t="s">
        <v>2348</v>
      </c>
      <c r="J283" t="s">
        <v>14264</v>
      </c>
      <c r="K283" t="s">
        <v>8126</v>
      </c>
      <c r="L283" t="s">
        <v>1965</v>
      </c>
      <c r="M283" t="s">
        <v>14256</v>
      </c>
      <c r="N283" t="s">
        <v>635</v>
      </c>
      <c r="O283" t="s">
        <v>653</v>
      </c>
      <c r="P283" t="s">
        <v>43</v>
      </c>
      <c r="Q283" t="s">
        <v>654</v>
      </c>
      <c r="R283" t="s">
        <v>636</v>
      </c>
      <c r="S283" t="s">
        <v>14265</v>
      </c>
      <c r="T283" t="s">
        <v>14266</v>
      </c>
    </row>
    <row r="284" spans="1:20" x14ac:dyDescent="0.25">
      <c r="A284" t="s">
        <v>35</v>
      </c>
      <c r="B284" t="s">
        <v>36</v>
      </c>
      <c r="C284">
        <v>66.666666666666671</v>
      </c>
      <c r="D284">
        <v>3</v>
      </c>
      <c r="E284" t="s">
        <v>14267</v>
      </c>
      <c r="F284">
        <v>100</v>
      </c>
      <c r="G284">
        <v>0</v>
      </c>
      <c r="H284" t="s">
        <v>661</v>
      </c>
      <c r="I284" t="s">
        <v>7587</v>
      </c>
      <c r="J284" t="s">
        <v>1036</v>
      </c>
      <c r="K284" t="s">
        <v>635</v>
      </c>
      <c r="L284" t="s">
        <v>636</v>
      </c>
      <c r="M284" t="s">
        <v>14268</v>
      </c>
      <c r="N284" t="s">
        <v>635</v>
      </c>
      <c r="O284" t="s">
        <v>638</v>
      </c>
      <c r="P284" t="s">
        <v>22</v>
      </c>
      <c r="Q284" t="s">
        <v>639</v>
      </c>
      <c r="R284" t="s">
        <v>636</v>
      </c>
      <c r="S284" t="s">
        <v>14269</v>
      </c>
      <c r="T284" t="s">
        <v>14268</v>
      </c>
    </row>
    <row r="285" spans="1:20" x14ac:dyDescent="0.25">
      <c r="A285" t="s">
        <v>164</v>
      </c>
      <c r="B285" t="s">
        <v>165</v>
      </c>
      <c r="C285">
        <v>50</v>
      </c>
      <c r="D285">
        <v>6</v>
      </c>
      <c r="E285" t="s">
        <v>14270</v>
      </c>
      <c r="F285">
        <v>200</v>
      </c>
      <c r="G285">
        <v>0</v>
      </c>
      <c r="H285" t="s">
        <v>661</v>
      </c>
      <c r="I285" t="s">
        <v>4087</v>
      </c>
      <c r="J285" t="s">
        <v>797</v>
      </c>
      <c r="K285" t="s">
        <v>635</v>
      </c>
      <c r="L285" t="s">
        <v>636</v>
      </c>
      <c r="M285" t="s">
        <v>14268</v>
      </c>
      <c r="N285" t="s">
        <v>635</v>
      </c>
      <c r="O285" t="s">
        <v>668</v>
      </c>
      <c r="P285" t="s">
        <v>22</v>
      </c>
      <c r="Q285" t="s">
        <v>669</v>
      </c>
      <c r="R285" t="s">
        <v>636</v>
      </c>
      <c r="S285" t="s">
        <v>14271</v>
      </c>
      <c r="T285" t="s">
        <v>14268</v>
      </c>
    </row>
    <row r="286" spans="1:20" x14ac:dyDescent="0.25">
      <c r="A286" t="s">
        <v>25</v>
      </c>
      <c r="B286" t="s">
        <v>26</v>
      </c>
      <c r="C286">
        <v>36</v>
      </c>
      <c r="D286">
        <v>4</v>
      </c>
      <c r="E286" t="s">
        <v>14272</v>
      </c>
      <c r="F286">
        <v>182</v>
      </c>
      <c r="G286">
        <v>38</v>
      </c>
      <c r="H286" t="s">
        <v>647</v>
      </c>
      <c r="I286" t="s">
        <v>3459</v>
      </c>
      <c r="J286" t="s">
        <v>14273</v>
      </c>
      <c r="K286" t="s">
        <v>12820</v>
      </c>
      <c r="L286" t="s">
        <v>1145</v>
      </c>
      <c r="M286" t="s">
        <v>14274</v>
      </c>
      <c r="N286" t="s">
        <v>635</v>
      </c>
      <c r="O286" t="s">
        <v>653</v>
      </c>
      <c r="P286" t="s">
        <v>43</v>
      </c>
      <c r="Q286" t="s">
        <v>654</v>
      </c>
      <c r="R286" t="s">
        <v>636</v>
      </c>
      <c r="S286" t="s">
        <v>14275</v>
      </c>
      <c r="T286" t="s">
        <v>14274</v>
      </c>
    </row>
    <row r="287" spans="1:20" x14ac:dyDescent="0.25">
      <c r="A287" t="s">
        <v>619</v>
      </c>
      <c r="B287" t="s">
        <v>620</v>
      </c>
      <c r="C287">
        <v>139</v>
      </c>
      <c r="D287">
        <v>1</v>
      </c>
      <c r="E287" t="s">
        <v>14276</v>
      </c>
      <c r="F287">
        <v>201.67</v>
      </c>
      <c r="G287">
        <v>26.5</v>
      </c>
      <c r="H287" t="s">
        <v>647</v>
      </c>
      <c r="I287" t="s">
        <v>14277</v>
      </c>
      <c r="J287" t="s">
        <v>14278</v>
      </c>
      <c r="K287" t="s">
        <v>2937</v>
      </c>
      <c r="L287" t="s">
        <v>14279</v>
      </c>
      <c r="M287" t="s">
        <v>14280</v>
      </c>
      <c r="N287" t="s">
        <v>635</v>
      </c>
      <c r="O287" t="s">
        <v>706</v>
      </c>
      <c r="P287" t="s">
        <v>40</v>
      </c>
      <c r="Q287" t="s">
        <v>707</v>
      </c>
      <c r="R287" t="s">
        <v>636</v>
      </c>
      <c r="S287" t="s">
        <v>14281</v>
      </c>
      <c r="T287" t="s">
        <v>14280</v>
      </c>
    </row>
    <row r="288" spans="1:20" x14ac:dyDescent="0.25">
      <c r="A288" t="s">
        <v>258</v>
      </c>
      <c r="B288" t="s">
        <v>264</v>
      </c>
      <c r="C288">
        <v>139</v>
      </c>
      <c r="D288">
        <v>1</v>
      </c>
      <c r="E288" t="s">
        <v>14276</v>
      </c>
      <c r="F288">
        <v>201.67</v>
      </c>
      <c r="G288">
        <v>26.5</v>
      </c>
      <c r="H288" t="s">
        <v>647</v>
      </c>
      <c r="I288" t="s">
        <v>14277</v>
      </c>
      <c r="J288" t="s">
        <v>14278</v>
      </c>
      <c r="K288" t="s">
        <v>2937</v>
      </c>
      <c r="L288" t="s">
        <v>14279</v>
      </c>
      <c r="M288" t="s">
        <v>14280</v>
      </c>
      <c r="N288" t="s">
        <v>635</v>
      </c>
      <c r="O288" t="s">
        <v>706</v>
      </c>
      <c r="P288" t="s">
        <v>40</v>
      </c>
      <c r="Q288" t="s">
        <v>707</v>
      </c>
      <c r="R288" t="s">
        <v>636</v>
      </c>
      <c r="S288" t="s">
        <v>14281</v>
      </c>
      <c r="T288" t="s">
        <v>14280</v>
      </c>
    </row>
    <row r="289" spans="1:20" x14ac:dyDescent="0.25">
      <c r="A289" t="s">
        <v>257</v>
      </c>
      <c r="B289" t="s">
        <v>263</v>
      </c>
      <c r="C289">
        <v>139</v>
      </c>
      <c r="D289">
        <v>1</v>
      </c>
      <c r="E289" t="s">
        <v>14276</v>
      </c>
      <c r="F289">
        <v>201.67</v>
      </c>
      <c r="G289">
        <v>26.5</v>
      </c>
      <c r="H289" t="s">
        <v>647</v>
      </c>
      <c r="I289" t="s">
        <v>14277</v>
      </c>
      <c r="J289" t="s">
        <v>14278</v>
      </c>
      <c r="K289" t="s">
        <v>2937</v>
      </c>
      <c r="L289" t="s">
        <v>14279</v>
      </c>
      <c r="M289" t="s">
        <v>14280</v>
      </c>
      <c r="N289" t="s">
        <v>635</v>
      </c>
      <c r="O289" t="s">
        <v>706</v>
      </c>
      <c r="P289" t="s">
        <v>40</v>
      </c>
      <c r="Q289" t="s">
        <v>707</v>
      </c>
      <c r="R289" t="s">
        <v>636</v>
      </c>
      <c r="S289" t="s">
        <v>14281</v>
      </c>
      <c r="T289" t="s">
        <v>14280</v>
      </c>
    </row>
    <row r="290" spans="1:20" x14ac:dyDescent="0.25">
      <c r="A290" t="s">
        <v>256</v>
      </c>
      <c r="B290" t="s">
        <v>262</v>
      </c>
      <c r="C290">
        <v>139</v>
      </c>
      <c r="D290">
        <v>1</v>
      </c>
      <c r="E290" t="s">
        <v>14276</v>
      </c>
      <c r="F290">
        <v>201.67</v>
      </c>
      <c r="G290">
        <v>26.5</v>
      </c>
      <c r="H290" t="s">
        <v>647</v>
      </c>
      <c r="I290" t="s">
        <v>14277</v>
      </c>
      <c r="J290" t="s">
        <v>14278</v>
      </c>
      <c r="K290" t="s">
        <v>2937</v>
      </c>
      <c r="L290" t="s">
        <v>14279</v>
      </c>
      <c r="M290" t="s">
        <v>14280</v>
      </c>
      <c r="N290" t="s">
        <v>635</v>
      </c>
      <c r="O290" t="s">
        <v>706</v>
      </c>
      <c r="P290" t="s">
        <v>40</v>
      </c>
      <c r="Q290" t="s">
        <v>707</v>
      </c>
      <c r="R290" t="s">
        <v>636</v>
      </c>
      <c r="S290" t="s">
        <v>14281</v>
      </c>
      <c r="T290" t="s">
        <v>14280</v>
      </c>
    </row>
    <row r="291" spans="1:20" x14ac:dyDescent="0.25">
      <c r="A291" t="s">
        <v>164</v>
      </c>
      <c r="B291" t="s">
        <v>165</v>
      </c>
      <c r="C291">
        <v>50</v>
      </c>
      <c r="D291">
        <v>6</v>
      </c>
      <c r="E291" t="s">
        <v>14282</v>
      </c>
      <c r="F291">
        <v>200</v>
      </c>
      <c r="G291">
        <v>0</v>
      </c>
      <c r="H291" t="s">
        <v>661</v>
      </c>
      <c r="I291" t="s">
        <v>14283</v>
      </c>
      <c r="J291" t="s">
        <v>2046</v>
      </c>
      <c r="K291" t="s">
        <v>635</v>
      </c>
      <c r="L291" t="s">
        <v>636</v>
      </c>
      <c r="M291" t="s">
        <v>14284</v>
      </c>
      <c r="N291" t="s">
        <v>635</v>
      </c>
      <c r="O291" t="s">
        <v>638</v>
      </c>
      <c r="P291" t="s">
        <v>22</v>
      </c>
      <c r="Q291" t="s">
        <v>639</v>
      </c>
      <c r="R291" t="s">
        <v>636</v>
      </c>
      <c r="S291" t="s">
        <v>14285</v>
      </c>
      <c r="T291" t="s">
        <v>14284</v>
      </c>
    </row>
    <row r="292" spans="1:20" x14ac:dyDescent="0.25">
      <c r="A292" t="s">
        <v>25</v>
      </c>
      <c r="B292" t="s">
        <v>26</v>
      </c>
      <c r="C292">
        <v>60</v>
      </c>
      <c r="D292">
        <v>3</v>
      </c>
      <c r="E292" t="s">
        <v>14286</v>
      </c>
      <c r="F292">
        <v>118.9</v>
      </c>
      <c r="G292">
        <v>7.5</v>
      </c>
      <c r="H292" t="s">
        <v>647</v>
      </c>
      <c r="I292" t="s">
        <v>14287</v>
      </c>
      <c r="J292" t="s">
        <v>14288</v>
      </c>
      <c r="K292" t="s">
        <v>865</v>
      </c>
      <c r="L292" t="s">
        <v>14289</v>
      </c>
      <c r="M292" t="s">
        <v>14290</v>
      </c>
      <c r="N292" t="s">
        <v>635</v>
      </c>
      <c r="O292" t="s">
        <v>706</v>
      </c>
      <c r="P292" t="s">
        <v>40</v>
      </c>
      <c r="Q292" t="s">
        <v>707</v>
      </c>
      <c r="R292" t="s">
        <v>636</v>
      </c>
      <c r="S292" t="s">
        <v>14291</v>
      </c>
      <c r="T292" t="s">
        <v>14290</v>
      </c>
    </row>
    <row r="293" spans="1:20" x14ac:dyDescent="0.25">
      <c r="A293" t="s">
        <v>37</v>
      </c>
      <c r="B293" t="s">
        <v>38</v>
      </c>
      <c r="C293">
        <v>66.666666666666671</v>
      </c>
      <c r="D293">
        <v>3</v>
      </c>
      <c r="E293" t="s">
        <v>14292</v>
      </c>
      <c r="F293">
        <v>100</v>
      </c>
      <c r="G293">
        <v>0</v>
      </c>
      <c r="H293" t="s">
        <v>661</v>
      </c>
      <c r="I293" t="s">
        <v>14293</v>
      </c>
      <c r="J293" t="s">
        <v>802</v>
      </c>
      <c r="K293" t="s">
        <v>635</v>
      </c>
      <c r="L293" t="s">
        <v>636</v>
      </c>
      <c r="M293" t="s">
        <v>14294</v>
      </c>
      <c r="N293" t="s">
        <v>635</v>
      </c>
      <c r="O293" t="s">
        <v>668</v>
      </c>
      <c r="P293" t="s">
        <v>22</v>
      </c>
      <c r="Q293" t="s">
        <v>669</v>
      </c>
      <c r="R293" t="s">
        <v>636</v>
      </c>
      <c r="S293" t="s">
        <v>14295</v>
      </c>
      <c r="T293" t="s">
        <v>14294</v>
      </c>
    </row>
    <row r="294" spans="1:20" x14ac:dyDescent="0.25">
      <c r="A294" t="s">
        <v>35</v>
      </c>
      <c r="B294" t="s">
        <v>36</v>
      </c>
      <c r="C294">
        <v>66.666666666666671</v>
      </c>
      <c r="D294">
        <v>3</v>
      </c>
      <c r="E294" t="s">
        <v>14296</v>
      </c>
      <c r="F294">
        <v>100</v>
      </c>
      <c r="G294">
        <v>0</v>
      </c>
      <c r="H294" t="s">
        <v>661</v>
      </c>
      <c r="I294" t="s">
        <v>14297</v>
      </c>
      <c r="J294" t="s">
        <v>2074</v>
      </c>
      <c r="K294" t="s">
        <v>635</v>
      </c>
      <c r="L294" t="s">
        <v>636</v>
      </c>
      <c r="M294" t="s">
        <v>14298</v>
      </c>
      <c r="N294" t="s">
        <v>635</v>
      </c>
      <c r="O294" t="s">
        <v>638</v>
      </c>
      <c r="P294" t="s">
        <v>22</v>
      </c>
      <c r="Q294" t="s">
        <v>639</v>
      </c>
      <c r="R294" t="s">
        <v>636</v>
      </c>
      <c r="S294" t="s">
        <v>14299</v>
      </c>
      <c r="T294" t="s">
        <v>14298</v>
      </c>
    </row>
    <row r="295" spans="1:20" x14ac:dyDescent="0.25">
      <c r="A295" t="s">
        <v>20</v>
      </c>
      <c r="B295" t="s">
        <v>21</v>
      </c>
      <c r="C295">
        <v>50</v>
      </c>
      <c r="D295">
        <v>1</v>
      </c>
      <c r="E295" t="s">
        <v>14300</v>
      </c>
      <c r="F295">
        <v>110</v>
      </c>
      <c r="G295">
        <v>10</v>
      </c>
      <c r="H295" t="s">
        <v>661</v>
      </c>
      <c r="I295" t="s">
        <v>14301</v>
      </c>
      <c r="J295" t="s">
        <v>812</v>
      </c>
      <c r="K295" t="s">
        <v>635</v>
      </c>
      <c r="L295" t="s">
        <v>636</v>
      </c>
      <c r="M295" t="s">
        <v>14302</v>
      </c>
      <c r="N295" t="s">
        <v>635</v>
      </c>
      <c r="O295" t="s">
        <v>638</v>
      </c>
      <c r="P295" t="s">
        <v>22</v>
      </c>
      <c r="Q295" t="s">
        <v>639</v>
      </c>
      <c r="R295" t="s">
        <v>636</v>
      </c>
      <c r="S295" t="s">
        <v>14303</v>
      </c>
      <c r="T295" t="s">
        <v>14302</v>
      </c>
    </row>
    <row r="296" spans="1:20" x14ac:dyDescent="0.25">
      <c r="A296" t="s">
        <v>23</v>
      </c>
      <c r="B296" t="s">
        <v>24</v>
      </c>
      <c r="C296">
        <v>50</v>
      </c>
      <c r="D296">
        <v>1</v>
      </c>
      <c r="E296" t="s">
        <v>14300</v>
      </c>
      <c r="F296">
        <v>110</v>
      </c>
      <c r="G296">
        <v>10</v>
      </c>
      <c r="H296" t="s">
        <v>661</v>
      </c>
      <c r="I296" t="s">
        <v>14301</v>
      </c>
      <c r="J296" t="s">
        <v>812</v>
      </c>
      <c r="K296" t="s">
        <v>635</v>
      </c>
      <c r="L296" t="s">
        <v>636</v>
      </c>
      <c r="M296" t="s">
        <v>14302</v>
      </c>
      <c r="N296" t="s">
        <v>635</v>
      </c>
      <c r="O296" t="s">
        <v>638</v>
      </c>
      <c r="P296" t="s">
        <v>22</v>
      </c>
      <c r="Q296" t="s">
        <v>639</v>
      </c>
      <c r="R296" t="s">
        <v>636</v>
      </c>
      <c r="S296" t="s">
        <v>14303</v>
      </c>
      <c r="T296" t="s">
        <v>14302</v>
      </c>
    </row>
    <row r="297" spans="1:20" x14ac:dyDescent="0.25">
      <c r="A297" t="s">
        <v>25</v>
      </c>
      <c r="B297" t="s">
        <v>26</v>
      </c>
      <c r="C297">
        <v>50</v>
      </c>
      <c r="D297">
        <v>1</v>
      </c>
      <c r="E297" t="s">
        <v>14300</v>
      </c>
      <c r="F297">
        <v>110</v>
      </c>
      <c r="G297">
        <v>10</v>
      </c>
      <c r="H297" t="s">
        <v>661</v>
      </c>
      <c r="I297" t="s">
        <v>14301</v>
      </c>
      <c r="J297" t="s">
        <v>812</v>
      </c>
      <c r="K297" t="s">
        <v>635</v>
      </c>
      <c r="L297" t="s">
        <v>636</v>
      </c>
      <c r="M297" t="s">
        <v>14302</v>
      </c>
      <c r="N297" t="s">
        <v>635</v>
      </c>
      <c r="O297" t="s">
        <v>638</v>
      </c>
      <c r="P297" t="s">
        <v>22</v>
      </c>
      <c r="Q297" t="s">
        <v>639</v>
      </c>
      <c r="R297" t="s">
        <v>636</v>
      </c>
      <c r="S297" t="s">
        <v>14303</v>
      </c>
      <c r="T297" t="s">
        <v>14302</v>
      </c>
    </row>
    <row r="298" spans="1:20" x14ac:dyDescent="0.25">
      <c r="A298" t="s">
        <v>164</v>
      </c>
      <c r="B298" t="s">
        <v>165</v>
      </c>
      <c r="C298">
        <v>33.333333333333336</v>
      </c>
      <c r="D298">
        <v>3</v>
      </c>
      <c r="E298" t="s">
        <v>14304</v>
      </c>
      <c r="F298">
        <v>209</v>
      </c>
      <c r="G298">
        <v>0</v>
      </c>
      <c r="H298" t="s">
        <v>661</v>
      </c>
      <c r="I298" t="s">
        <v>14305</v>
      </c>
      <c r="J298" t="s">
        <v>807</v>
      </c>
      <c r="K298" t="s">
        <v>635</v>
      </c>
      <c r="L298" t="s">
        <v>636</v>
      </c>
      <c r="M298" t="s">
        <v>14302</v>
      </c>
      <c r="N298" t="s">
        <v>635</v>
      </c>
      <c r="O298" t="s">
        <v>638</v>
      </c>
      <c r="P298" t="s">
        <v>22</v>
      </c>
      <c r="Q298" t="s">
        <v>639</v>
      </c>
      <c r="R298" t="s">
        <v>636</v>
      </c>
      <c r="S298" t="s">
        <v>14306</v>
      </c>
      <c r="T298" t="s">
        <v>14302</v>
      </c>
    </row>
    <row r="299" spans="1:20" x14ac:dyDescent="0.25">
      <c r="A299" t="s">
        <v>256</v>
      </c>
      <c r="B299" t="s">
        <v>262</v>
      </c>
      <c r="C299">
        <v>139</v>
      </c>
      <c r="D299">
        <v>1</v>
      </c>
      <c r="E299" t="s">
        <v>14304</v>
      </c>
      <c r="F299">
        <v>209</v>
      </c>
      <c r="G299">
        <v>0</v>
      </c>
      <c r="H299" t="s">
        <v>661</v>
      </c>
      <c r="I299" t="s">
        <v>14305</v>
      </c>
      <c r="J299" t="s">
        <v>807</v>
      </c>
      <c r="K299" t="s">
        <v>635</v>
      </c>
      <c r="L299" t="s">
        <v>636</v>
      </c>
      <c r="M299" t="s">
        <v>14302</v>
      </c>
      <c r="N299" t="s">
        <v>635</v>
      </c>
      <c r="O299" t="s">
        <v>638</v>
      </c>
      <c r="P299" t="s">
        <v>22</v>
      </c>
      <c r="Q299" t="s">
        <v>639</v>
      </c>
      <c r="R299" t="s">
        <v>636</v>
      </c>
      <c r="S299" t="s">
        <v>14306</v>
      </c>
      <c r="T299" t="s">
        <v>14302</v>
      </c>
    </row>
    <row r="300" spans="1:20" x14ac:dyDescent="0.25">
      <c r="A300" t="s">
        <v>35</v>
      </c>
      <c r="B300" t="s">
        <v>36</v>
      </c>
      <c r="C300">
        <v>66.666666666666671</v>
      </c>
      <c r="D300">
        <v>6</v>
      </c>
      <c r="E300" t="s">
        <v>14307</v>
      </c>
      <c r="F300">
        <v>200</v>
      </c>
      <c r="G300">
        <v>0</v>
      </c>
      <c r="H300" t="s">
        <v>661</v>
      </c>
      <c r="I300" t="s">
        <v>14308</v>
      </c>
      <c r="J300" t="s">
        <v>802</v>
      </c>
      <c r="K300" t="s">
        <v>635</v>
      </c>
      <c r="L300" t="s">
        <v>636</v>
      </c>
      <c r="M300" t="s">
        <v>14309</v>
      </c>
      <c r="N300" t="s">
        <v>635</v>
      </c>
      <c r="O300" t="s">
        <v>638</v>
      </c>
      <c r="P300" t="s">
        <v>22</v>
      </c>
      <c r="Q300" t="s">
        <v>639</v>
      </c>
      <c r="R300" t="s">
        <v>636</v>
      </c>
      <c r="S300" t="s">
        <v>14310</v>
      </c>
      <c r="T300" t="s">
        <v>14309</v>
      </c>
    </row>
    <row r="301" spans="1:20" x14ac:dyDescent="0.25">
      <c r="A301" t="s">
        <v>20</v>
      </c>
      <c r="B301" t="s">
        <v>21</v>
      </c>
      <c r="C301">
        <v>50</v>
      </c>
      <c r="D301">
        <v>1</v>
      </c>
      <c r="E301" t="s">
        <v>14311</v>
      </c>
      <c r="F301">
        <v>100</v>
      </c>
      <c r="G301">
        <v>0</v>
      </c>
      <c r="H301" t="s">
        <v>661</v>
      </c>
      <c r="I301" t="s">
        <v>14312</v>
      </c>
      <c r="J301" t="s">
        <v>2074</v>
      </c>
      <c r="K301" t="s">
        <v>635</v>
      </c>
      <c r="L301" t="s">
        <v>636</v>
      </c>
      <c r="M301" t="s">
        <v>14313</v>
      </c>
      <c r="N301" t="s">
        <v>635</v>
      </c>
      <c r="O301" t="s">
        <v>1071</v>
      </c>
      <c r="P301" t="s">
        <v>22</v>
      </c>
      <c r="Q301" t="s">
        <v>639</v>
      </c>
      <c r="R301" t="s">
        <v>636</v>
      </c>
      <c r="S301" t="s">
        <v>14314</v>
      </c>
      <c r="T301" t="s">
        <v>14313</v>
      </c>
    </row>
    <row r="302" spans="1:20" x14ac:dyDescent="0.25">
      <c r="A302" t="s">
        <v>23</v>
      </c>
      <c r="B302" t="s">
        <v>24</v>
      </c>
      <c r="C302">
        <v>50</v>
      </c>
      <c r="D302">
        <v>1</v>
      </c>
      <c r="E302" t="s">
        <v>14311</v>
      </c>
      <c r="F302">
        <v>100</v>
      </c>
      <c r="G302">
        <v>0</v>
      </c>
      <c r="H302" t="s">
        <v>661</v>
      </c>
      <c r="I302" t="s">
        <v>14312</v>
      </c>
      <c r="J302" t="s">
        <v>2074</v>
      </c>
      <c r="K302" t="s">
        <v>635</v>
      </c>
      <c r="L302" t="s">
        <v>636</v>
      </c>
      <c r="M302" t="s">
        <v>14313</v>
      </c>
      <c r="N302" t="s">
        <v>635</v>
      </c>
      <c r="O302" t="s">
        <v>1071</v>
      </c>
      <c r="P302" t="s">
        <v>22</v>
      </c>
      <c r="Q302" t="s">
        <v>639</v>
      </c>
      <c r="R302" t="s">
        <v>636</v>
      </c>
      <c r="S302" t="s">
        <v>14314</v>
      </c>
      <c r="T302" t="s">
        <v>14313</v>
      </c>
    </row>
    <row r="303" spans="1:20" x14ac:dyDescent="0.25">
      <c r="A303" t="s">
        <v>25</v>
      </c>
      <c r="B303" t="s">
        <v>26</v>
      </c>
      <c r="C303">
        <v>50</v>
      </c>
      <c r="D303">
        <v>1</v>
      </c>
      <c r="E303" t="s">
        <v>14311</v>
      </c>
      <c r="F303">
        <v>100</v>
      </c>
      <c r="G303">
        <v>0</v>
      </c>
      <c r="H303" t="s">
        <v>661</v>
      </c>
      <c r="I303" t="s">
        <v>14312</v>
      </c>
      <c r="J303" t="s">
        <v>2074</v>
      </c>
      <c r="K303" t="s">
        <v>635</v>
      </c>
      <c r="L303" t="s">
        <v>636</v>
      </c>
      <c r="M303" t="s">
        <v>14313</v>
      </c>
      <c r="N303" t="s">
        <v>635</v>
      </c>
      <c r="O303" t="s">
        <v>1071</v>
      </c>
      <c r="P303" t="s">
        <v>22</v>
      </c>
      <c r="Q303" t="s">
        <v>639</v>
      </c>
      <c r="R303" t="s">
        <v>636</v>
      </c>
      <c r="S303" t="s">
        <v>14314</v>
      </c>
      <c r="T303" t="s">
        <v>14313</v>
      </c>
    </row>
    <row r="304" spans="1:20" x14ac:dyDescent="0.25">
      <c r="A304" t="s">
        <v>20</v>
      </c>
      <c r="B304" t="s">
        <v>21</v>
      </c>
      <c r="C304">
        <v>50</v>
      </c>
      <c r="D304">
        <v>1</v>
      </c>
      <c r="E304" t="s">
        <v>14315</v>
      </c>
      <c r="F304">
        <v>100</v>
      </c>
      <c r="G304">
        <v>0</v>
      </c>
      <c r="H304" t="s">
        <v>661</v>
      </c>
      <c r="I304" t="s">
        <v>14316</v>
      </c>
      <c r="J304" t="s">
        <v>716</v>
      </c>
      <c r="K304" t="s">
        <v>635</v>
      </c>
      <c r="L304" t="s">
        <v>636</v>
      </c>
      <c r="M304" t="s">
        <v>14313</v>
      </c>
      <c r="N304" t="s">
        <v>635</v>
      </c>
      <c r="O304" t="s">
        <v>638</v>
      </c>
      <c r="P304" t="s">
        <v>22</v>
      </c>
      <c r="Q304" t="s">
        <v>639</v>
      </c>
      <c r="R304" t="s">
        <v>636</v>
      </c>
      <c r="S304" t="s">
        <v>14317</v>
      </c>
      <c r="T304" t="s">
        <v>14313</v>
      </c>
    </row>
    <row r="305" spans="1:20" x14ac:dyDescent="0.25">
      <c r="A305" t="s">
        <v>23</v>
      </c>
      <c r="B305" t="s">
        <v>24</v>
      </c>
      <c r="C305">
        <v>50</v>
      </c>
      <c r="D305">
        <v>1</v>
      </c>
      <c r="E305" t="s">
        <v>14315</v>
      </c>
      <c r="F305">
        <v>100</v>
      </c>
      <c r="G305">
        <v>0</v>
      </c>
      <c r="H305" t="s">
        <v>661</v>
      </c>
      <c r="I305" t="s">
        <v>14316</v>
      </c>
      <c r="J305" t="s">
        <v>716</v>
      </c>
      <c r="K305" t="s">
        <v>635</v>
      </c>
      <c r="L305" t="s">
        <v>636</v>
      </c>
      <c r="M305" t="s">
        <v>14313</v>
      </c>
      <c r="N305" t="s">
        <v>635</v>
      </c>
      <c r="O305" t="s">
        <v>638</v>
      </c>
      <c r="P305" t="s">
        <v>22</v>
      </c>
      <c r="Q305" t="s">
        <v>639</v>
      </c>
      <c r="R305" t="s">
        <v>636</v>
      </c>
      <c r="S305" t="s">
        <v>14317</v>
      </c>
      <c r="T305" t="s">
        <v>14313</v>
      </c>
    </row>
    <row r="306" spans="1:20" x14ac:dyDescent="0.25">
      <c r="A306" t="s">
        <v>25</v>
      </c>
      <c r="B306" t="s">
        <v>26</v>
      </c>
      <c r="C306">
        <v>50</v>
      </c>
      <c r="D306">
        <v>1</v>
      </c>
      <c r="E306" t="s">
        <v>14315</v>
      </c>
      <c r="F306">
        <v>100</v>
      </c>
      <c r="G306">
        <v>0</v>
      </c>
      <c r="H306" t="s">
        <v>661</v>
      </c>
      <c r="I306" t="s">
        <v>14316</v>
      </c>
      <c r="J306" t="s">
        <v>716</v>
      </c>
      <c r="K306" t="s">
        <v>635</v>
      </c>
      <c r="L306" t="s">
        <v>636</v>
      </c>
      <c r="M306" t="s">
        <v>14313</v>
      </c>
      <c r="N306" t="s">
        <v>635</v>
      </c>
      <c r="O306" t="s">
        <v>638</v>
      </c>
      <c r="P306" t="s">
        <v>22</v>
      </c>
      <c r="Q306" t="s">
        <v>639</v>
      </c>
      <c r="R306" t="s">
        <v>636</v>
      </c>
      <c r="S306" t="s">
        <v>14317</v>
      </c>
      <c r="T306" t="s">
        <v>14313</v>
      </c>
    </row>
    <row r="307" spans="1:20" x14ac:dyDescent="0.25">
      <c r="A307" t="s">
        <v>37</v>
      </c>
      <c r="B307" t="s">
        <v>38</v>
      </c>
      <c r="C307">
        <v>66.666666666666671</v>
      </c>
      <c r="D307">
        <v>3</v>
      </c>
      <c r="E307" t="s">
        <v>14318</v>
      </c>
      <c r="F307">
        <v>100</v>
      </c>
      <c r="G307">
        <v>0</v>
      </c>
      <c r="H307" t="s">
        <v>661</v>
      </c>
      <c r="I307" t="s">
        <v>14319</v>
      </c>
      <c r="J307" t="s">
        <v>1750</v>
      </c>
      <c r="K307" t="s">
        <v>635</v>
      </c>
      <c r="L307" t="s">
        <v>636</v>
      </c>
      <c r="M307" t="s">
        <v>14320</v>
      </c>
      <c r="N307" t="s">
        <v>635</v>
      </c>
      <c r="O307" t="s">
        <v>638</v>
      </c>
      <c r="P307" t="s">
        <v>22</v>
      </c>
      <c r="Q307" t="s">
        <v>639</v>
      </c>
      <c r="R307" t="s">
        <v>636</v>
      </c>
      <c r="S307" t="s">
        <v>14321</v>
      </c>
      <c r="T307" t="s">
        <v>14320</v>
      </c>
    </row>
    <row r="308" spans="1:20" x14ac:dyDescent="0.25">
      <c r="A308" t="s">
        <v>20</v>
      </c>
      <c r="B308" t="s">
        <v>21</v>
      </c>
      <c r="C308">
        <v>50</v>
      </c>
      <c r="D308">
        <v>1</v>
      </c>
      <c r="E308" t="s">
        <v>14322</v>
      </c>
      <c r="F308">
        <v>100</v>
      </c>
      <c r="G308">
        <v>0</v>
      </c>
      <c r="H308" t="s">
        <v>661</v>
      </c>
      <c r="I308" t="s">
        <v>14323</v>
      </c>
      <c r="J308" t="s">
        <v>967</v>
      </c>
      <c r="K308" t="s">
        <v>635</v>
      </c>
      <c r="L308" t="s">
        <v>636</v>
      </c>
      <c r="M308" t="s">
        <v>14320</v>
      </c>
      <c r="N308" t="s">
        <v>635</v>
      </c>
      <c r="O308" t="s">
        <v>668</v>
      </c>
      <c r="P308" t="s">
        <v>22</v>
      </c>
      <c r="Q308" t="s">
        <v>669</v>
      </c>
      <c r="R308" t="s">
        <v>636</v>
      </c>
      <c r="S308" t="s">
        <v>14324</v>
      </c>
      <c r="T308" t="s">
        <v>14320</v>
      </c>
    </row>
    <row r="309" spans="1:20" x14ac:dyDescent="0.25">
      <c r="A309" t="s">
        <v>23</v>
      </c>
      <c r="B309" t="s">
        <v>24</v>
      </c>
      <c r="C309">
        <v>50</v>
      </c>
      <c r="D309">
        <v>1</v>
      </c>
      <c r="E309" t="s">
        <v>14322</v>
      </c>
      <c r="F309">
        <v>100</v>
      </c>
      <c r="G309">
        <v>0</v>
      </c>
      <c r="H309" t="s">
        <v>661</v>
      </c>
      <c r="I309" t="s">
        <v>14323</v>
      </c>
      <c r="J309" t="s">
        <v>967</v>
      </c>
      <c r="K309" t="s">
        <v>635</v>
      </c>
      <c r="L309" t="s">
        <v>636</v>
      </c>
      <c r="M309" t="s">
        <v>14320</v>
      </c>
      <c r="N309" t="s">
        <v>635</v>
      </c>
      <c r="O309" t="s">
        <v>668</v>
      </c>
      <c r="P309" t="s">
        <v>22</v>
      </c>
      <c r="Q309" t="s">
        <v>669</v>
      </c>
      <c r="R309" t="s">
        <v>636</v>
      </c>
      <c r="S309" t="s">
        <v>14324</v>
      </c>
      <c r="T309" t="s">
        <v>14320</v>
      </c>
    </row>
    <row r="310" spans="1:20" x14ac:dyDescent="0.25">
      <c r="A310" t="s">
        <v>25</v>
      </c>
      <c r="B310" t="s">
        <v>26</v>
      </c>
      <c r="C310">
        <v>50</v>
      </c>
      <c r="D310">
        <v>1</v>
      </c>
      <c r="E310" t="s">
        <v>14322</v>
      </c>
      <c r="F310">
        <v>100</v>
      </c>
      <c r="G310">
        <v>0</v>
      </c>
      <c r="H310" t="s">
        <v>661</v>
      </c>
      <c r="I310" t="s">
        <v>14323</v>
      </c>
      <c r="J310" t="s">
        <v>967</v>
      </c>
      <c r="K310" t="s">
        <v>635</v>
      </c>
      <c r="L310" t="s">
        <v>636</v>
      </c>
      <c r="M310" t="s">
        <v>14320</v>
      </c>
      <c r="N310" t="s">
        <v>635</v>
      </c>
      <c r="O310" t="s">
        <v>668</v>
      </c>
      <c r="P310" t="s">
        <v>22</v>
      </c>
      <c r="Q310" t="s">
        <v>669</v>
      </c>
      <c r="R310" t="s">
        <v>636</v>
      </c>
      <c r="S310" t="s">
        <v>14324</v>
      </c>
      <c r="T310" t="s">
        <v>14320</v>
      </c>
    </row>
    <row r="311" spans="1:20" x14ac:dyDescent="0.25">
      <c r="A311" t="s">
        <v>164</v>
      </c>
      <c r="B311" t="s">
        <v>165</v>
      </c>
      <c r="C311">
        <v>33.333333333333336</v>
      </c>
      <c r="D311">
        <v>3</v>
      </c>
      <c r="E311" t="s">
        <v>14325</v>
      </c>
      <c r="F311">
        <v>100</v>
      </c>
      <c r="G311">
        <v>0</v>
      </c>
      <c r="H311" t="s">
        <v>661</v>
      </c>
      <c r="I311" t="s">
        <v>14326</v>
      </c>
      <c r="J311" t="s">
        <v>2574</v>
      </c>
      <c r="K311" t="s">
        <v>635</v>
      </c>
      <c r="L311" t="s">
        <v>636</v>
      </c>
      <c r="M311" t="s">
        <v>14327</v>
      </c>
      <c r="N311" t="s">
        <v>635</v>
      </c>
      <c r="O311" t="s">
        <v>638</v>
      </c>
      <c r="P311" t="s">
        <v>22</v>
      </c>
      <c r="Q311" t="s">
        <v>639</v>
      </c>
      <c r="R311" t="s">
        <v>636</v>
      </c>
      <c r="S311" t="s">
        <v>14328</v>
      </c>
      <c r="T311" t="s">
        <v>14327</v>
      </c>
    </row>
    <row r="312" spans="1:20" x14ac:dyDescent="0.25">
      <c r="A312" t="s">
        <v>164</v>
      </c>
      <c r="B312" t="s">
        <v>165</v>
      </c>
      <c r="C312">
        <v>33.333333333333336</v>
      </c>
      <c r="D312">
        <v>3</v>
      </c>
      <c r="E312" t="s">
        <v>14329</v>
      </c>
      <c r="F312">
        <v>100</v>
      </c>
      <c r="G312">
        <v>0</v>
      </c>
      <c r="H312" t="s">
        <v>661</v>
      </c>
      <c r="I312" t="s">
        <v>633</v>
      </c>
      <c r="J312" t="s">
        <v>1349</v>
      </c>
      <c r="K312" t="s">
        <v>635</v>
      </c>
      <c r="L312" t="s">
        <v>636</v>
      </c>
      <c r="M312" t="s">
        <v>14330</v>
      </c>
      <c r="N312" t="s">
        <v>635</v>
      </c>
      <c r="O312" t="s">
        <v>638</v>
      </c>
      <c r="P312" t="s">
        <v>22</v>
      </c>
      <c r="Q312" t="s">
        <v>639</v>
      </c>
      <c r="R312" t="s">
        <v>636</v>
      </c>
      <c r="S312" t="s">
        <v>14331</v>
      </c>
      <c r="T312" t="s">
        <v>14330</v>
      </c>
    </row>
    <row r="313" spans="1:20" x14ac:dyDescent="0.25">
      <c r="A313" t="s">
        <v>164</v>
      </c>
      <c r="B313" t="s">
        <v>165</v>
      </c>
      <c r="C313">
        <v>33.333333333333336</v>
      </c>
      <c r="D313">
        <v>3</v>
      </c>
      <c r="E313" t="s">
        <v>14332</v>
      </c>
      <c r="F313">
        <v>100</v>
      </c>
      <c r="G313">
        <v>0</v>
      </c>
      <c r="H313" t="s">
        <v>661</v>
      </c>
      <c r="I313" t="s">
        <v>14333</v>
      </c>
      <c r="J313" t="s">
        <v>972</v>
      </c>
      <c r="K313" t="s">
        <v>635</v>
      </c>
      <c r="L313" t="s">
        <v>636</v>
      </c>
      <c r="M313" t="s">
        <v>14334</v>
      </c>
      <c r="N313" t="s">
        <v>635</v>
      </c>
      <c r="O313" t="s">
        <v>668</v>
      </c>
      <c r="P313" t="s">
        <v>22</v>
      </c>
      <c r="Q313" t="s">
        <v>669</v>
      </c>
      <c r="R313" t="s">
        <v>636</v>
      </c>
      <c r="S313" t="s">
        <v>14335</v>
      </c>
      <c r="T313" t="s">
        <v>14334</v>
      </c>
    </row>
    <row r="314" spans="1:20" x14ac:dyDescent="0.25">
      <c r="A314" t="s">
        <v>20</v>
      </c>
      <c r="B314" t="s">
        <v>21</v>
      </c>
      <c r="C314">
        <v>50</v>
      </c>
      <c r="D314">
        <v>3</v>
      </c>
      <c r="E314" t="s">
        <v>14336</v>
      </c>
      <c r="F314">
        <v>902</v>
      </c>
      <c r="G314">
        <v>0</v>
      </c>
      <c r="H314" t="s">
        <v>647</v>
      </c>
      <c r="I314" t="s">
        <v>14337</v>
      </c>
      <c r="J314" t="s">
        <v>14338</v>
      </c>
      <c r="K314" t="s">
        <v>1547</v>
      </c>
      <c r="L314" t="s">
        <v>1541</v>
      </c>
      <c r="M314" t="s">
        <v>14339</v>
      </c>
      <c r="N314" t="s">
        <v>635</v>
      </c>
      <c r="O314" t="s">
        <v>653</v>
      </c>
      <c r="P314" t="s">
        <v>43</v>
      </c>
      <c r="Q314" t="s">
        <v>654</v>
      </c>
      <c r="R314" t="s">
        <v>636</v>
      </c>
      <c r="S314" t="s">
        <v>14340</v>
      </c>
      <c r="T314" t="s">
        <v>14339</v>
      </c>
    </row>
    <row r="315" spans="1:20" x14ac:dyDescent="0.25">
      <c r="A315" t="s">
        <v>23</v>
      </c>
      <c r="B315" t="s">
        <v>24</v>
      </c>
      <c r="C315">
        <v>50</v>
      </c>
      <c r="D315">
        <v>3</v>
      </c>
      <c r="E315" t="s">
        <v>14336</v>
      </c>
      <c r="F315">
        <v>902</v>
      </c>
      <c r="G315">
        <v>0</v>
      </c>
      <c r="H315" t="s">
        <v>647</v>
      </c>
      <c r="I315" t="s">
        <v>14337</v>
      </c>
      <c r="J315" t="s">
        <v>14338</v>
      </c>
      <c r="K315" t="s">
        <v>1547</v>
      </c>
      <c r="L315" t="s">
        <v>1541</v>
      </c>
      <c r="M315" t="s">
        <v>14339</v>
      </c>
      <c r="N315" t="s">
        <v>635</v>
      </c>
      <c r="O315" t="s">
        <v>653</v>
      </c>
      <c r="P315" t="s">
        <v>43</v>
      </c>
      <c r="Q315" t="s">
        <v>654</v>
      </c>
      <c r="R315" t="s">
        <v>636</v>
      </c>
      <c r="S315" t="s">
        <v>14340</v>
      </c>
      <c r="T315" t="s">
        <v>14339</v>
      </c>
    </row>
    <row r="316" spans="1:20" x14ac:dyDescent="0.25">
      <c r="A316" t="s">
        <v>25</v>
      </c>
      <c r="B316" t="s">
        <v>26</v>
      </c>
      <c r="C316">
        <v>50</v>
      </c>
      <c r="D316">
        <v>3</v>
      </c>
      <c r="E316" t="s">
        <v>14336</v>
      </c>
      <c r="F316">
        <v>902</v>
      </c>
      <c r="G316">
        <v>0</v>
      </c>
      <c r="H316" t="s">
        <v>647</v>
      </c>
      <c r="I316" t="s">
        <v>14337</v>
      </c>
      <c r="J316" t="s">
        <v>14338</v>
      </c>
      <c r="K316" t="s">
        <v>1547</v>
      </c>
      <c r="L316" t="s">
        <v>1541</v>
      </c>
      <c r="M316" t="s">
        <v>14339</v>
      </c>
      <c r="N316" t="s">
        <v>635</v>
      </c>
      <c r="O316" t="s">
        <v>653</v>
      </c>
      <c r="P316" t="s">
        <v>43</v>
      </c>
      <c r="Q316" t="s">
        <v>654</v>
      </c>
      <c r="R316" t="s">
        <v>636</v>
      </c>
      <c r="S316" t="s">
        <v>14340</v>
      </c>
      <c r="T316" t="s">
        <v>14339</v>
      </c>
    </row>
    <row r="317" spans="1:20" x14ac:dyDescent="0.25">
      <c r="A317" t="s">
        <v>37</v>
      </c>
      <c r="B317" t="s">
        <v>38</v>
      </c>
      <c r="C317">
        <v>37</v>
      </c>
      <c r="D317">
        <v>10</v>
      </c>
      <c r="E317" t="s">
        <v>14336</v>
      </c>
      <c r="F317">
        <v>902</v>
      </c>
      <c r="G317">
        <v>0</v>
      </c>
      <c r="H317" t="s">
        <v>647</v>
      </c>
      <c r="I317" t="s">
        <v>14337</v>
      </c>
      <c r="J317" t="s">
        <v>14338</v>
      </c>
      <c r="K317" t="s">
        <v>1547</v>
      </c>
      <c r="L317" t="s">
        <v>1541</v>
      </c>
      <c r="M317" t="s">
        <v>14339</v>
      </c>
      <c r="N317" t="s">
        <v>635</v>
      </c>
      <c r="O317" t="s">
        <v>653</v>
      </c>
      <c r="P317" t="s">
        <v>43</v>
      </c>
      <c r="Q317" t="s">
        <v>654</v>
      </c>
      <c r="R317" t="s">
        <v>636</v>
      </c>
      <c r="S317" t="s">
        <v>14340</v>
      </c>
      <c r="T317" t="s">
        <v>14339</v>
      </c>
    </row>
    <row r="318" spans="1:20" x14ac:dyDescent="0.25">
      <c r="A318" t="s">
        <v>37</v>
      </c>
      <c r="B318" t="s">
        <v>38</v>
      </c>
      <c r="C318">
        <v>49</v>
      </c>
      <c r="D318">
        <v>2</v>
      </c>
      <c r="E318" t="s">
        <v>14341</v>
      </c>
      <c r="F318">
        <v>98</v>
      </c>
      <c r="G318">
        <v>0</v>
      </c>
      <c r="H318" t="s">
        <v>647</v>
      </c>
      <c r="I318" t="s">
        <v>4078</v>
      </c>
      <c r="J318" t="s">
        <v>14342</v>
      </c>
      <c r="K318" t="s">
        <v>14343</v>
      </c>
      <c r="L318" t="s">
        <v>10375</v>
      </c>
      <c r="M318" t="s">
        <v>14344</v>
      </c>
      <c r="N318" t="s">
        <v>635</v>
      </c>
      <c r="O318" t="s">
        <v>653</v>
      </c>
      <c r="P318" t="s">
        <v>43</v>
      </c>
      <c r="Q318" t="s">
        <v>654</v>
      </c>
      <c r="R318" t="s">
        <v>636</v>
      </c>
      <c r="S318" t="s">
        <v>14345</v>
      </c>
      <c r="T318" t="s">
        <v>14346</v>
      </c>
    </row>
    <row r="319" spans="1:20" x14ac:dyDescent="0.25">
      <c r="A319" t="s">
        <v>37</v>
      </c>
      <c r="B319" t="s">
        <v>38</v>
      </c>
      <c r="C319">
        <v>66.666666666666671</v>
      </c>
      <c r="D319">
        <v>3</v>
      </c>
      <c r="E319" t="s">
        <v>14347</v>
      </c>
      <c r="F319">
        <v>100</v>
      </c>
      <c r="G319">
        <v>0</v>
      </c>
      <c r="H319" t="s">
        <v>661</v>
      </c>
      <c r="I319" t="s">
        <v>14348</v>
      </c>
      <c r="J319" t="s">
        <v>742</v>
      </c>
      <c r="K319" t="s">
        <v>635</v>
      </c>
      <c r="L319" t="s">
        <v>636</v>
      </c>
      <c r="M319" t="s">
        <v>14349</v>
      </c>
      <c r="N319" t="s">
        <v>635</v>
      </c>
      <c r="O319" t="s">
        <v>668</v>
      </c>
      <c r="P319" t="s">
        <v>22</v>
      </c>
      <c r="Q319" t="s">
        <v>669</v>
      </c>
      <c r="R319" t="s">
        <v>636</v>
      </c>
      <c r="S319" t="s">
        <v>14350</v>
      </c>
      <c r="T319" t="s">
        <v>14349</v>
      </c>
    </row>
    <row r="320" spans="1:20" x14ac:dyDescent="0.25">
      <c r="A320" t="s">
        <v>37</v>
      </c>
      <c r="B320" t="s">
        <v>38</v>
      </c>
      <c r="C320">
        <v>66.666666666666671</v>
      </c>
      <c r="D320">
        <v>3</v>
      </c>
      <c r="E320" t="s">
        <v>14351</v>
      </c>
      <c r="F320">
        <v>100</v>
      </c>
      <c r="G320">
        <v>0</v>
      </c>
      <c r="H320" t="s">
        <v>661</v>
      </c>
      <c r="I320" t="s">
        <v>14352</v>
      </c>
      <c r="J320" t="s">
        <v>978</v>
      </c>
      <c r="K320" t="s">
        <v>635</v>
      </c>
      <c r="L320" t="s">
        <v>636</v>
      </c>
      <c r="M320" t="s">
        <v>14353</v>
      </c>
      <c r="N320" t="s">
        <v>635</v>
      </c>
      <c r="O320" t="s">
        <v>1071</v>
      </c>
      <c r="P320" t="s">
        <v>22</v>
      </c>
      <c r="Q320" t="s">
        <v>639</v>
      </c>
      <c r="R320" t="s">
        <v>636</v>
      </c>
      <c r="S320" t="s">
        <v>14354</v>
      </c>
      <c r="T320" t="s">
        <v>14353</v>
      </c>
    </row>
    <row r="321" spans="1:20" x14ac:dyDescent="0.25">
      <c r="A321" t="s">
        <v>37</v>
      </c>
      <c r="B321" t="s">
        <v>38</v>
      </c>
      <c r="C321">
        <v>66.666666666666671</v>
      </c>
      <c r="D321">
        <v>3</v>
      </c>
      <c r="E321" t="s">
        <v>14355</v>
      </c>
      <c r="F321">
        <v>100</v>
      </c>
      <c r="G321">
        <v>0</v>
      </c>
      <c r="H321" t="s">
        <v>661</v>
      </c>
      <c r="I321" t="s">
        <v>14356</v>
      </c>
      <c r="J321" t="s">
        <v>1091</v>
      </c>
      <c r="K321" t="s">
        <v>635</v>
      </c>
      <c r="L321" t="s">
        <v>636</v>
      </c>
      <c r="M321" t="s">
        <v>14357</v>
      </c>
      <c r="N321" t="s">
        <v>635</v>
      </c>
      <c r="O321" t="s">
        <v>638</v>
      </c>
      <c r="P321" t="s">
        <v>22</v>
      </c>
      <c r="Q321" t="s">
        <v>639</v>
      </c>
      <c r="R321" t="s">
        <v>636</v>
      </c>
      <c r="S321" t="s">
        <v>14358</v>
      </c>
      <c r="T321" t="s">
        <v>14357</v>
      </c>
    </row>
    <row r="322" spans="1:20" x14ac:dyDescent="0.25">
      <c r="A322" t="s">
        <v>37</v>
      </c>
      <c r="B322" t="s">
        <v>38</v>
      </c>
      <c r="C322">
        <v>66.666666666666671</v>
      </c>
      <c r="D322">
        <v>3</v>
      </c>
      <c r="E322" t="s">
        <v>14359</v>
      </c>
      <c r="F322">
        <v>100</v>
      </c>
      <c r="G322">
        <v>0</v>
      </c>
      <c r="H322" t="s">
        <v>661</v>
      </c>
      <c r="I322" t="s">
        <v>14360</v>
      </c>
      <c r="J322" t="s">
        <v>1427</v>
      </c>
      <c r="K322" t="s">
        <v>635</v>
      </c>
      <c r="L322" t="s">
        <v>636</v>
      </c>
      <c r="M322" t="s">
        <v>14361</v>
      </c>
      <c r="N322" t="s">
        <v>635</v>
      </c>
      <c r="O322" t="s">
        <v>638</v>
      </c>
      <c r="P322" t="s">
        <v>22</v>
      </c>
      <c r="Q322" t="s">
        <v>639</v>
      </c>
      <c r="R322" t="s">
        <v>636</v>
      </c>
      <c r="S322" t="s">
        <v>14362</v>
      </c>
      <c r="T322" t="s">
        <v>14357</v>
      </c>
    </row>
    <row r="323" spans="1:20" x14ac:dyDescent="0.25">
      <c r="A323" t="s">
        <v>20</v>
      </c>
      <c r="B323" t="s">
        <v>21</v>
      </c>
      <c r="C323">
        <v>50</v>
      </c>
      <c r="D323">
        <v>1</v>
      </c>
      <c r="E323" t="s">
        <v>14363</v>
      </c>
      <c r="F323">
        <v>100</v>
      </c>
      <c r="G323">
        <v>0</v>
      </c>
      <c r="H323" t="s">
        <v>661</v>
      </c>
      <c r="I323" t="s">
        <v>14364</v>
      </c>
      <c r="J323" t="s">
        <v>1160</v>
      </c>
      <c r="K323" t="s">
        <v>635</v>
      </c>
      <c r="L323" t="s">
        <v>636</v>
      </c>
      <c r="M323" t="s">
        <v>14365</v>
      </c>
      <c r="N323" t="s">
        <v>635</v>
      </c>
      <c r="O323" t="s">
        <v>638</v>
      </c>
      <c r="P323" t="s">
        <v>22</v>
      </c>
      <c r="Q323" t="s">
        <v>639</v>
      </c>
      <c r="R323" t="s">
        <v>636</v>
      </c>
      <c r="S323" t="s">
        <v>14366</v>
      </c>
      <c r="T323" t="s">
        <v>14365</v>
      </c>
    </row>
    <row r="324" spans="1:20" x14ac:dyDescent="0.25">
      <c r="A324" t="s">
        <v>23</v>
      </c>
      <c r="B324" t="s">
        <v>24</v>
      </c>
      <c r="C324">
        <v>50</v>
      </c>
      <c r="D324">
        <v>1</v>
      </c>
      <c r="E324" t="s">
        <v>14363</v>
      </c>
      <c r="F324">
        <v>100</v>
      </c>
      <c r="G324">
        <v>0</v>
      </c>
      <c r="H324" t="s">
        <v>661</v>
      </c>
      <c r="I324" t="s">
        <v>14364</v>
      </c>
      <c r="J324" t="s">
        <v>1160</v>
      </c>
      <c r="K324" t="s">
        <v>635</v>
      </c>
      <c r="L324" t="s">
        <v>636</v>
      </c>
      <c r="M324" t="s">
        <v>14365</v>
      </c>
      <c r="N324" t="s">
        <v>635</v>
      </c>
      <c r="O324" t="s">
        <v>638</v>
      </c>
      <c r="P324" t="s">
        <v>22</v>
      </c>
      <c r="Q324" t="s">
        <v>639</v>
      </c>
      <c r="R324" t="s">
        <v>636</v>
      </c>
      <c r="S324" t="s">
        <v>14366</v>
      </c>
      <c r="T324" t="s">
        <v>14365</v>
      </c>
    </row>
    <row r="325" spans="1:20" x14ac:dyDescent="0.25">
      <c r="A325" t="s">
        <v>25</v>
      </c>
      <c r="B325" t="s">
        <v>26</v>
      </c>
      <c r="C325">
        <v>50</v>
      </c>
      <c r="D325">
        <v>1</v>
      </c>
      <c r="E325" t="s">
        <v>14363</v>
      </c>
      <c r="F325">
        <v>100</v>
      </c>
      <c r="G325">
        <v>0</v>
      </c>
      <c r="H325" t="s">
        <v>661</v>
      </c>
      <c r="I325" t="s">
        <v>14364</v>
      </c>
      <c r="J325" t="s">
        <v>1160</v>
      </c>
      <c r="K325" t="s">
        <v>635</v>
      </c>
      <c r="L325" t="s">
        <v>636</v>
      </c>
      <c r="M325" t="s">
        <v>14365</v>
      </c>
      <c r="N325" t="s">
        <v>635</v>
      </c>
      <c r="O325" t="s">
        <v>638</v>
      </c>
      <c r="P325" t="s">
        <v>22</v>
      </c>
      <c r="Q325" t="s">
        <v>639</v>
      </c>
      <c r="R325" t="s">
        <v>636</v>
      </c>
      <c r="S325" t="s">
        <v>14366</v>
      </c>
      <c r="T325" t="s">
        <v>14365</v>
      </c>
    </row>
    <row r="326" spans="1:20" x14ac:dyDescent="0.25">
      <c r="A326" t="s">
        <v>164</v>
      </c>
      <c r="B326" t="s">
        <v>165</v>
      </c>
      <c r="C326">
        <v>50</v>
      </c>
      <c r="D326">
        <v>6</v>
      </c>
      <c r="E326" t="s">
        <v>14367</v>
      </c>
      <c r="F326">
        <v>208</v>
      </c>
      <c r="G326">
        <v>8</v>
      </c>
      <c r="H326" t="s">
        <v>661</v>
      </c>
      <c r="I326" t="s">
        <v>14368</v>
      </c>
      <c r="J326" t="s">
        <v>6426</v>
      </c>
      <c r="K326" t="s">
        <v>635</v>
      </c>
      <c r="L326" t="s">
        <v>636</v>
      </c>
      <c r="M326" t="s">
        <v>14369</v>
      </c>
      <c r="N326" t="s">
        <v>635</v>
      </c>
      <c r="O326" t="s">
        <v>638</v>
      </c>
      <c r="P326" t="s">
        <v>22</v>
      </c>
      <c r="Q326" t="s">
        <v>639</v>
      </c>
      <c r="R326" t="s">
        <v>636</v>
      </c>
      <c r="S326" t="s">
        <v>14370</v>
      </c>
      <c r="T326" t="s">
        <v>14369</v>
      </c>
    </row>
    <row r="327" spans="1:20" x14ac:dyDescent="0.25">
      <c r="A327" t="s">
        <v>39</v>
      </c>
      <c r="B327" t="s">
        <v>44</v>
      </c>
      <c r="C327">
        <v>79</v>
      </c>
      <c r="D327">
        <v>1</v>
      </c>
      <c r="E327" t="s">
        <v>14371</v>
      </c>
      <c r="F327">
        <v>79</v>
      </c>
      <c r="G327">
        <v>0</v>
      </c>
      <c r="H327" t="s">
        <v>647</v>
      </c>
      <c r="I327" t="s">
        <v>14372</v>
      </c>
      <c r="J327" t="s">
        <v>14373</v>
      </c>
      <c r="K327" t="s">
        <v>14374</v>
      </c>
      <c r="L327" t="s">
        <v>4665</v>
      </c>
      <c r="M327" t="s">
        <v>14375</v>
      </c>
      <c r="N327" t="s">
        <v>635</v>
      </c>
      <c r="O327" t="s">
        <v>653</v>
      </c>
      <c r="P327" t="s">
        <v>43</v>
      </c>
      <c r="Q327" t="s">
        <v>654</v>
      </c>
      <c r="R327" t="s">
        <v>636</v>
      </c>
      <c r="S327" t="s">
        <v>14376</v>
      </c>
      <c r="T327" t="s">
        <v>14375</v>
      </c>
    </row>
    <row r="328" spans="1:20" x14ac:dyDescent="0.25">
      <c r="A328" t="s">
        <v>164</v>
      </c>
      <c r="B328" t="s">
        <v>165</v>
      </c>
      <c r="C328">
        <v>33.333333333333336</v>
      </c>
      <c r="D328">
        <v>6</v>
      </c>
      <c r="E328" t="s">
        <v>14377</v>
      </c>
      <c r="F328">
        <v>270</v>
      </c>
      <c r="G328">
        <v>0</v>
      </c>
      <c r="H328" t="s">
        <v>661</v>
      </c>
      <c r="I328" t="s">
        <v>3549</v>
      </c>
      <c r="J328" t="s">
        <v>14378</v>
      </c>
      <c r="K328" t="s">
        <v>13847</v>
      </c>
      <c r="L328" t="s">
        <v>3283</v>
      </c>
      <c r="M328" t="s">
        <v>14379</v>
      </c>
      <c r="N328" t="s">
        <v>635</v>
      </c>
      <c r="O328" t="s">
        <v>653</v>
      </c>
      <c r="P328" t="s">
        <v>43</v>
      </c>
      <c r="Q328" t="s">
        <v>654</v>
      </c>
      <c r="R328" t="s">
        <v>636</v>
      </c>
      <c r="S328" t="s">
        <v>14380</v>
      </c>
      <c r="T328" t="s">
        <v>14381</v>
      </c>
    </row>
    <row r="329" spans="1:20" x14ac:dyDescent="0.25">
      <c r="A329" t="s">
        <v>164</v>
      </c>
      <c r="B329" t="s">
        <v>165</v>
      </c>
      <c r="C329">
        <v>33.333333333333336</v>
      </c>
      <c r="D329">
        <v>3</v>
      </c>
      <c r="E329" t="s">
        <v>14382</v>
      </c>
      <c r="F329">
        <v>100</v>
      </c>
      <c r="G329">
        <v>0</v>
      </c>
      <c r="H329" t="s">
        <v>661</v>
      </c>
      <c r="I329" t="s">
        <v>904</v>
      </c>
      <c r="J329" t="s">
        <v>643</v>
      </c>
      <c r="K329" t="s">
        <v>635</v>
      </c>
      <c r="L329" t="s">
        <v>636</v>
      </c>
      <c r="M329" t="s">
        <v>14383</v>
      </c>
      <c r="N329" t="s">
        <v>635</v>
      </c>
      <c r="O329" t="s">
        <v>638</v>
      </c>
      <c r="P329" t="s">
        <v>22</v>
      </c>
      <c r="Q329" t="s">
        <v>639</v>
      </c>
      <c r="R329" t="s">
        <v>636</v>
      </c>
      <c r="S329" t="s">
        <v>14384</v>
      </c>
      <c r="T329" t="s">
        <v>14383</v>
      </c>
    </row>
    <row r="330" spans="1:20" x14ac:dyDescent="0.25">
      <c r="A330" t="s">
        <v>20</v>
      </c>
      <c r="B330" t="s">
        <v>21</v>
      </c>
      <c r="C330">
        <v>50</v>
      </c>
      <c r="D330">
        <v>1</v>
      </c>
      <c r="E330" t="s">
        <v>14385</v>
      </c>
      <c r="F330">
        <v>99.99</v>
      </c>
      <c r="G330">
        <v>0</v>
      </c>
      <c r="H330" t="s">
        <v>661</v>
      </c>
      <c r="I330" t="s">
        <v>14386</v>
      </c>
      <c r="J330" t="s">
        <v>1568</v>
      </c>
      <c r="K330" t="s">
        <v>635</v>
      </c>
      <c r="L330" t="s">
        <v>636</v>
      </c>
      <c r="M330" t="s">
        <v>14383</v>
      </c>
      <c r="N330" t="s">
        <v>635</v>
      </c>
      <c r="O330" t="s">
        <v>638</v>
      </c>
      <c r="P330" t="s">
        <v>22</v>
      </c>
      <c r="Q330" t="s">
        <v>639</v>
      </c>
      <c r="R330" t="s">
        <v>636</v>
      </c>
      <c r="S330" t="s">
        <v>14387</v>
      </c>
      <c r="T330" t="s">
        <v>14383</v>
      </c>
    </row>
    <row r="331" spans="1:20" x14ac:dyDescent="0.25">
      <c r="A331" t="s">
        <v>23</v>
      </c>
      <c r="B331" t="s">
        <v>24</v>
      </c>
      <c r="C331">
        <v>50</v>
      </c>
      <c r="D331">
        <v>1</v>
      </c>
      <c r="E331" t="s">
        <v>14385</v>
      </c>
      <c r="F331">
        <v>99.99</v>
      </c>
      <c r="G331">
        <v>0</v>
      </c>
      <c r="H331" t="s">
        <v>661</v>
      </c>
      <c r="I331" t="s">
        <v>14386</v>
      </c>
      <c r="J331" t="s">
        <v>1568</v>
      </c>
      <c r="K331" t="s">
        <v>635</v>
      </c>
      <c r="L331" t="s">
        <v>636</v>
      </c>
      <c r="M331" t="s">
        <v>14383</v>
      </c>
      <c r="N331" t="s">
        <v>635</v>
      </c>
      <c r="O331" t="s">
        <v>638</v>
      </c>
      <c r="P331" t="s">
        <v>22</v>
      </c>
      <c r="Q331" t="s">
        <v>639</v>
      </c>
      <c r="R331" t="s">
        <v>636</v>
      </c>
      <c r="S331" t="s">
        <v>14387</v>
      </c>
      <c r="T331" t="s">
        <v>14383</v>
      </c>
    </row>
    <row r="332" spans="1:20" x14ac:dyDescent="0.25">
      <c r="A332" t="s">
        <v>25</v>
      </c>
      <c r="B332" t="s">
        <v>26</v>
      </c>
      <c r="C332">
        <v>50</v>
      </c>
      <c r="D332">
        <v>1</v>
      </c>
      <c r="E332" t="s">
        <v>14385</v>
      </c>
      <c r="F332">
        <v>99.99</v>
      </c>
      <c r="G332">
        <v>0</v>
      </c>
      <c r="H332" t="s">
        <v>661</v>
      </c>
      <c r="I332" t="s">
        <v>14386</v>
      </c>
      <c r="J332" t="s">
        <v>1568</v>
      </c>
      <c r="K332" t="s">
        <v>635</v>
      </c>
      <c r="L332" t="s">
        <v>636</v>
      </c>
      <c r="M332" t="s">
        <v>14383</v>
      </c>
      <c r="N332" t="s">
        <v>635</v>
      </c>
      <c r="O332" t="s">
        <v>638</v>
      </c>
      <c r="P332" t="s">
        <v>22</v>
      </c>
      <c r="Q332" t="s">
        <v>639</v>
      </c>
      <c r="R332" t="s">
        <v>636</v>
      </c>
      <c r="S332" t="s">
        <v>14387</v>
      </c>
      <c r="T332" t="s">
        <v>14383</v>
      </c>
    </row>
    <row r="333" spans="1:20" x14ac:dyDescent="0.25">
      <c r="A333" t="s">
        <v>37</v>
      </c>
      <c r="B333" t="s">
        <v>38</v>
      </c>
      <c r="C333">
        <v>66.666666666666671</v>
      </c>
      <c r="D333">
        <v>3</v>
      </c>
      <c r="E333" t="s">
        <v>14388</v>
      </c>
      <c r="F333">
        <v>295</v>
      </c>
      <c r="G333">
        <v>0</v>
      </c>
      <c r="H333" t="s">
        <v>661</v>
      </c>
      <c r="I333" t="s">
        <v>14389</v>
      </c>
      <c r="J333" t="s">
        <v>757</v>
      </c>
      <c r="K333" t="s">
        <v>635</v>
      </c>
      <c r="L333" t="s">
        <v>636</v>
      </c>
      <c r="M333" t="s">
        <v>14390</v>
      </c>
      <c r="N333" t="s">
        <v>635</v>
      </c>
      <c r="O333" t="s">
        <v>638</v>
      </c>
      <c r="P333" t="s">
        <v>22</v>
      </c>
      <c r="Q333" t="s">
        <v>639</v>
      </c>
      <c r="R333" t="s">
        <v>636</v>
      </c>
      <c r="S333" t="s">
        <v>14391</v>
      </c>
      <c r="T333" t="s">
        <v>14390</v>
      </c>
    </row>
    <row r="334" spans="1:20" x14ac:dyDescent="0.25">
      <c r="A334" t="s">
        <v>37</v>
      </c>
      <c r="B334" t="s">
        <v>38</v>
      </c>
      <c r="C334">
        <v>66.666666666666671</v>
      </c>
      <c r="D334">
        <v>6</v>
      </c>
      <c r="E334" t="s">
        <v>14388</v>
      </c>
      <c r="F334">
        <v>295</v>
      </c>
      <c r="G334">
        <v>0</v>
      </c>
      <c r="H334" t="s">
        <v>661</v>
      </c>
      <c r="I334" t="s">
        <v>14389</v>
      </c>
      <c r="J334" t="s">
        <v>757</v>
      </c>
      <c r="K334" t="s">
        <v>635</v>
      </c>
      <c r="L334" t="s">
        <v>636</v>
      </c>
      <c r="M334" t="s">
        <v>14390</v>
      </c>
      <c r="N334" t="s">
        <v>635</v>
      </c>
      <c r="O334" t="s">
        <v>638</v>
      </c>
      <c r="P334" t="s">
        <v>22</v>
      </c>
      <c r="Q334" t="s">
        <v>639</v>
      </c>
      <c r="R334" t="s">
        <v>636</v>
      </c>
      <c r="S334" t="s">
        <v>14391</v>
      </c>
      <c r="T334" t="s">
        <v>14390</v>
      </c>
    </row>
    <row r="335" spans="1:20" x14ac:dyDescent="0.25">
      <c r="A335" t="s">
        <v>20</v>
      </c>
      <c r="B335" t="s">
        <v>21</v>
      </c>
      <c r="C335">
        <v>50</v>
      </c>
      <c r="D335">
        <v>1</v>
      </c>
      <c r="E335" t="s">
        <v>14392</v>
      </c>
      <c r="F335">
        <v>100</v>
      </c>
      <c r="G335">
        <v>0</v>
      </c>
      <c r="H335" t="s">
        <v>661</v>
      </c>
      <c r="I335" t="s">
        <v>14393</v>
      </c>
      <c r="J335" t="s">
        <v>2794</v>
      </c>
      <c r="K335" t="s">
        <v>635</v>
      </c>
      <c r="L335" t="s">
        <v>636</v>
      </c>
      <c r="M335" t="s">
        <v>14394</v>
      </c>
      <c r="N335" t="s">
        <v>635</v>
      </c>
      <c r="O335" t="s">
        <v>638</v>
      </c>
      <c r="P335" t="s">
        <v>22</v>
      </c>
      <c r="Q335" t="s">
        <v>639</v>
      </c>
      <c r="R335" t="s">
        <v>636</v>
      </c>
      <c r="S335" t="s">
        <v>14395</v>
      </c>
      <c r="T335" t="s">
        <v>14394</v>
      </c>
    </row>
    <row r="336" spans="1:20" x14ac:dyDescent="0.25">
      <c r="A336" t="s">
        <v>23</v>
      </c>
      <c r="B336" t="s">
        <v>24</v>
      </c>
      <c r="C336">
        <v>50</v>
      </c>
      <c r="D336">
        <v>1</v>
      </c>
      <c r="E336" t="s">
        <v>14392</v>
      </c>
      <c r="F336">
        <v>100</v>
      </c>
      <c r="G336">
        <v>0</v>
      </c>
      <c r="H336" t="s">
        <v>661</v>
      </c>
      <c r="I336" t="s">
        <v>14393</v>
      </c>
      <c r="J336" t="s">
        <v>2794</v>
      </c>
      <c r="K336" t="s">
        <v>635</v>
      </c>
      <c r="L336" t="s">
        <v>636</v>
      </c>
      <c r="M336" t="s">
        <v>14394</v>
      </c>
      <c r="N336" t="s">
        <v>635</v>
      </c>
      <c r="O336" t="s">
        <v>638</v>
      </c>
      <c r="P336" t="s">
        <v>22</v>
      </c>
      <c r="Q336" t="s">
        <v>639</v>
      </c>
      <c r="R336" t="s">
        <v>636</v>
      </c>
      <c r="S336" t="s">
        <v>14395</v>
      </c>
      <c r="T336" t="s">
        <v>14394</v>
      </c>
    </row>
    <row r="337" spans="1:20" x14ac:dyDescent="0.25">
      <c r="A337" t="s">
        <v>25</v>
      </c>
      <c r="B337" t="s">
        <v>26</v>
      </c>
      <c r="C337">
        <v>50</v>
      </c>
      <c r="D337">
        <v>1</v>
      </c>
      <c r="E337" t="s">
        <v>14392</v>
      </c>
      <c r="F337">
        <v>100</v>
      </c>
      <c r="G337">
        <v>0</v>
      </c>
      <c r="H337" t="s">
        <v>661</v>
      </c>
      <c r="I337" t="s">
        <v>14393</v>
      </c>
      <c r="J337" t="s">
        <v>2794</v>
      </c>
      <c r="K337" t="s">
        <v>635</v>
      </c>
      <c r="L337" t="s">
        <v>636</v>
      </c>
      <c r="M337" t="s">
        <v>14394</v>
      </c>
      <c r="N337" t="s">
        <v>635</v>
      </c>
      <c r="O337" t="s">
        <v>638</v>
      </c>
      <c r="P337" t="s">
        <v>22</v>
      </c>
      <c r="Q337" t="s">
        <v>639</v>
      </c>
      <c r="R337" t="s">
        <v>636</v>
      </c>
      <c r="S337" t="s">
        <v>14395</v>
      </c>
      <c r="T337" t="s">
        <v>14394</v>
      </c>
    </row>
    <row r="338" spans="1:20" x14ac:dyDescent="0.25">
      <c r="A338" t="s">
        <v>118</v>
      </c>
      <c r="B338" t="s">
        <v>91</v>
      </c>
      <c r="C338">
        <v>90</v>
      </c>
      <c r="D338">
        <v>2</v>
      </c>
      <c r="E338" t="s">
        <v>14396</v>
      </c>
      <c r="F338">
        <v>135</v>
      </c>
      <c r="G338">
        <v>0</v>
      </c>
      <c r="H338" t="s">
        <v>3156</v>
      </c>
      <c r="I338" t="s">
        <v>14397</v>
      </c>
      <c r="J338" t="s">
        <v>14398</v>
      </c>
      <c r="K338" t="s">
        <v>3166</v>
      </c>
      <c r="L338" t="s">
        <v>14399</v>
      </c>
      <c r="M338" t="s">
        <v>14400</v>
      </c>
      <c r="N338" t="s">
        <v>635</v>
      </c>
      <c r="O338" t="s">
        <v>706</v>
      </c>
      <c r="P338" t="s">
        <v>40</v>
      </c>
      <c r="Q338" t="s">
        <v>707</v>
      </c>
      <c r="R338" t="s">
        <v>636</v>
      </c>
      <c r="S338" t="s">
        <v>14401</v>
      </c>
      <c r="T338" t="s">
        <v>14400</v>
      </c>
    </row>
    <row r="339" spans="1:20" x14ac:dyDescent="0.25">
      <c r="A339" t="s">
        <v>39</v>
      </c>
      <c r="B339" t="s">
        <v>44</v>
      </c>
      <c r="C339">
        <v>66.333333333333329</v>
      </c>
      <c r="D339">
        <v>3</v>
      </c>
      <c r="E339" t="s">
        <v>14402</v>
      </c>
      <c r="F339">
        <v>280</v>
      </c>
      <c r="G339">
        <v>38</v>
      </c>
      <c r="H339" t="s">
        <v>647</v>
      </c>
      <c r="I339" t="s">
        <v>14403</v>
      </c>
      <c r="J339" t="s">
        <v>14404</v>
      </c>
      <c r="K339" t="s">
        <v>14133</v>
      </c>
      <c r="L339" t="s">
        <v>1492</v>
      </c>
      <c r="M339" t="s">
        <v>14400</v>
      </c>
      <c r="N339" t="s">
        <v>635</v>
      </c>
      <c r="O339" t="s">
        <v>653</v>
      </c>
      <c r="P339" t="s">
        <v>43</v>
      </c>
      <c r="Q339" t="s">
        <v>654</v>
      </c>
      <c r="R339" t="s">
        <v>636</v>
      </c>
      <c r="S339" t="s">
        <v>14405</v>
      </c>
      <c r="T339" t="s">
        <v>14400</v>
      </c>
    </row>
    <row r="340" spans="1:20" x14ac:dyDescent="0.25">
      <c r="A340" t="s">
        <v>164</v>
      </c>
      <c r="B340" t="s">
        <v>165</v>
      </c>
      <c r="C340">
        <v>45</v>
      </c>
      <c r="D340">
        <v>4</v>
      </c>
      <c r="E340" t="s">
        <v>14406</v>
      </c>
      <c r="F340">
        <v>430</v>
      </c>
      <c r="G340">
        <v>0</v>
      </c>
      <c r="H340" t="s">
        <v>647</v>
      </c>
      <c r="I340" t="s">
        <v>3512</v>
      </c>
      <c r="J340" t="s">
        <v>14407</v>
      </c>
      <c r="K340" t="s">
        <v>14408</v>
      </c>
      <c r="L340" t="s">
        <v>14409</v>
      </c>
      <c r="M340" t="s">
        <v>14410</v>
      </c>
      <c r="N340" t="s">
        <v>635</v>
      </c>
      <c r="O340" t="s">
        <v>653</v>
      </c>
      <c r="P340" t="s">
        <v>43</v>
      </c>
      <c r="Q340" t="s">
        <v>654</v>
      </c>
      <c r="R340" t="s">
        <v>636</v>
      </c>
      <c r="S340" t="s">
        <v>14411</v>
      </c>
      <c r="T340" t="s">
        <v>14412</v>
      </c>
    </row>
    <row r="341" spans="1:20" x14ac:dyDescent="0.25">
      <c r="A341" t="s">
        <v>164</v>
      </c>
      <c r="B341" t="s">
        <v>165</v>
      </c>
      <c r="C341">
        <v>45</v>
      </c>
      <c r="D341">
        <v>1</v>
      </c>
      <c r="E341" t="s">
        <v>14406</v>
      </c>
      <c r="F341">
        <v>430</v>
      </c>
      <c r="G341">
        <v>0</v>
      </c>
      <c r="H341" t="s">
        <v>647</v>
      </c>
      <c r="I341" t="s">
        <v>3512</v>
      </c>
      <c r="J341" t="s">
        <v>14407</v>
      </c>
      <c r="K341" t="s">
        <v>14408</v>
      </c>
      <c r="L341" t="s">
        <v>14409</v>
      </c>
      <c r="M341" t="s">
        <v>14410</v>
      </c>
      <c r="N341" t="s">
        <v>635</v>
      </c>
      <c r="O341" t="s">
        <v>653</v>
      </c>
      <c r="P341" t="s">
        <v>43</v>
      </c>
      <c r="Q341" t="s">
        <v>654</v>
      </c>
      <c r="R341" t="s">
        <v>636</v>
      </c>
      <c r="S341" t="s">
        <v>14411</v>
      </c>
      <c r="T341" t="s">
        <v>14412</v>
      </c>
    </row>
    <row r="342" spans="1:20" x14ac:dyDescent="0.25">
      <c r="A342" t="s">
        <v>39</v>
      </c>
      <c r="B342" t="s">
        <v>44</v>
      </c>
      <c r="C342">
        <v>71</v>
      </c>
      <c r="D342">
        <v>3</v>
      </c>
      <c r="E342" t="s">
        <v>14406</v>
      </c>
      <c r="F342">
        <v>430</v>
      </c>
      <c r="G342">
        <v>0</v>
      </c>
      <c r="H342" t="s">
        <v>647</v>
      </c>
      <c r="I342" t="s">
        <v>3512</v>
      </c>
      <c r="J342" t="s">
        <v>14407</v>
      </c>
      <c r="K342" t="s">
        <v>14408</v>
      </c>
      <c r="L342" t="s">
        <v>14409</v>
      </c>
      <c r="M342" t="s">
        <v>14410</v>
      </c>
      <c r="N342" t="s">
        <v>635</v>
      </c>
      <c r="O342" t="s">
        <v>653</v>
      </c>
      <c r="P342" t="s">
        <v>43</v>
      </c>
      <c r="Q342" t="s">
        <v>654</v>
      </c>
      <c r="R342" t="s">
        <v>636</v>
      </c>
      <c r="S342" t="s">
        <v>14411</v>
      </c>
      <c r="T342" t="s">
        <v>14412</v>
      </c>
    </row>
    <row r="343" spans="1:20" x14ac:dyDescent="0.25">
      <c r="A343" t="s">
        <v>164</v>
      </c>
      <c r="B343" t="s">
        <v>165</v>
      </c>
      <c r="C343">
        <v>33.333333333333336</v>
      </c>
      <c r="D343">
        <v>3</v>
      </c>
      <c r="E343" t="s">
        <v>14413</v>
      </c>
      <c r="F343">
        <v>208.99</v>
      </c>
      <c r="G343">
        <v>0</v>
      </c>
      <c r="H343" t="s">
        <v>661</v>
      </c>
      <c r="I343" t="s">
        <v>14414</v>
      </c>
      <c r="J343" t="s">
        <v>1025</v>
      </c>
      <c r="K343" t="s">
        <v>635</v>
      </c>
      <c r="L343" t="s">
        <v>636</v>
      </c>
      <c r="M343" t="s">
        <v>14415</v>
      </c>
      <c r="N343" t="s">
        <v>635</v>
      </c>
      <c r="O343" t="s">
        <v>668</v>
      </c>
      <c r="P343" t="s">
        <v>22</v>
      </c>
      <c r="Q343" t="s">
        <v>669</v>
      </c>
      <c r="R343" t="s">
        <v>636</v>
      </c>
      <c r="S343" t="s">
        <v>14416</v>
      </c>
      <c r="T343" t="s">
        <v>14417</v>
      </c>
    </row>
    <row r="344" spans="1:20" x14ac:dyDescent="0.25">
      <c r="A344" t="s">
        <v>256</v>
      </c>
      <c r="B344" t="s">
        <v>262</v>
      </c>
      <c r="C344">
        <v>139</v>
      </c>
      <c r="D344">
        <v>1</v>
      </c>
      <c r="E344" t="s">
        <v>14413</v>
      </c>
      <c r="F344">
        <v>208.99</v>
      </c>
      <c r="G344">
        <v>0</v>
      </c>
      <c r="H344" t="s">
        <v>661</v>
      </c>
      <c r="I344" t="s">
        <v>14414</v>
      </c>
      <c r="J344" t="s">
        <v>1025</v>
      </c>
      <c r="K344" t="s">
        <v>635</v>
      </c>
      <c r="L344" t="s">
        <v>636</v>
      </c>
      <c r="M344" t="s">
        <v>14415</v>
      </c>
      <c r="N344" t="s">
        <v>635</v>
      </c>
      <c r="O344" t="s">
        <v>668</v>
      </c>
      <c r="P344" t="s">
        <v>22</v>
      </c>
      <c r="Q344" t="s">
        <v>669</v>
      </c>
      <c r="R344" t="s">
        <v>636</v>
      </c>
      <c r="S344" t="s">
        <v>14416</v>
      </c>
      <c r="T344" t="s">
        <v>14417</v>
      </c>
    </row>
    <row r="345" spans="1:20" x14ac:dyDescent="0.25">
      <c r="A345" t="s">
        <v>164</v>
      </c>
      <c r="B345" t="s">
        <v>165</v>
      </c>
      <c r="C345">
        <v>33.333333333333336</v>
      </c>
      <c r="D345">
        <v>3</v>
      </c>
      <c r="E345" t="s">
        <v>14418</v>
      </c>
      <c r="F345">
        <v>100</v>
      </c>
      <c r="G345">
        <v>0</v>
      </c>
      <c r="H345" t="s">
        <v>661</v>
      </c>
      <c r="I345" t="s">
        <v>14419</v>
      </c>
      <c r="J345" t="s">
        <v>1091</v>
      </c>
      <c r="K345" t="s">
        <v>635</v>
      </c>
      <c r="L345" t="s">
        <v>636</v>
      </c>
      <c r="M345" t="s">
        <v>14420</v>
      </c>
      <c r="N345" t="s">
        <v>635</v>
      </c>
      <c r="O345" t="s">
        <v>638</v>
      </c>
      <c r="P345" t="s">
        <v>22</v>
      </c>
      <c r="Q345" t="s">
        <v>639</v>
      </c>
      <c r="R345" t="s">
        <v>636</v>
      </c>
      <c r="S345" t="s">
        <v>14421</v>
      </c>
      <c r="T345" t="s">
        <v>14420</v>
      </c>
    </row>
    <row r="346" spans="1:20" x14ac:dyDescent="0.25">
      <c r="A346" t="s">
        <v>37</v>
      </c>
      <c r="B346" t="s">
        <v>38</v>
      </c>
      <c r="C346">
        <v>66.666666666666671</v>
      </c>
      <c r="D346">
        <v>3</v>
      </c>
      <c r="E346" t="s">
        <v>14422</v>
      </c>
      <c r="F346">
        <v>100</v>
      </c>
      <c r="G346">
        <v>0</v>
      </c>
      <c r="H346" t="s">
        <v>661</v>
      </c>
      <c r="I346" t="s">
        <v>14423</v>
      </c>
      <c r="J346" t="s">
        <v>839</v>
      </c>
      <c r="K346" t="s">
        <v>635</v>
      </c>
      <c r="L346" t="s">
        <v>636</v>
      </c>
      <c r="M346" t="s">
        <v>14424</v>
      </c>
      <c r="N346" t="s">
        <v>635</v>
      </c>
      <c r="O346" t="s">
        <v>668</v>
      </c>
      <c r="P346" t="s">
        <v>22</v>
      </c>
      <c r="Q346" t="s">
        <v>669</v>
      </c>
      <c r="R346" t="s">
        <v>636</v>
      </c>
      <c r="S346" t="s">
        <v>14425</v>
      </c>
      <c r="T346" t="s">
        <v>14426</v>
      </c>
    </row>
    <row r="347" spans="1:20" x14ac:dyDescent="0.25">
      <c r="A347" t="s">
        <v>164</v>
      </c>
      <c r="B347" t="s">
        <v>165</v>
      </c>
      <c r="C347">
        <v>50</v>
      </c>
      <c r="D347">
        <v>6</v>
      </c>
      <c r="E347" t="s">
        <v>14427</v>
      </c>
      <c r="F347">
        <v>200</v>
      </c>
      <c r="G347">
        <v>0</v>
      </c>
      <c r="H347" t="s">
        <v>661</v>
      </c>
      <c r="I347" t="s">
        <v>14428</v>
      </c>
      <c r="J347" t="s">
        <v>1151</v>
      </c>
      <c r="K347" t="s">
        <v>635</v>
      </c>
      <c r="L347" t="s">
        <v>636</v>
      </c>
      <c r="M347" t="s">
        <v>14429</v>
      </c>
      <c r="N347" t="s">
        <v>635</v>
      </c>
      <c r="O347" t="s">
        <v>638</v>
      </c>
      <c r="P347" t="s">
        <v>22</v>
      </c>
      <c r="Q347" t="s">
        <v>639</v>
      </c>
      <c r="R347" t="s">
        <v>636</v>
      </c>
      <c r="S347" t="s">
        <v>14430</v>
      </c>
      <c r="T347" t="s">
        <v>14429</v>
      </c>
    </row>
    <row r="348" spans="1:20" x14ac:dyDescent="0.25">
      <c r="A348" t="s">
        <v>164</v>
      </c>
      <c r="B348" t="s">
        <v>165</v>
      </c>
      <c r="C348">
        <v>33.333333333333336</v>
      </c>
      <c r="D348">
        <v>3</v>
      </c>
      <c r="E348" t="s">
        <v>14431</v>
      </c>
      <c r="F348">
        <v>100</v>
      </c>
      <c r="G348">
        <v>0</v>
      </c>
      <c r="H348" t="s">
        <v>661</v>
      </c>
      <c r="I348" t="s">
        <v>14432</v>
      </c>
      <c r="J348" t="s">
        <v>2074</v>
      </c>
      <c r="K348" t="s">
        <v>635</v>
      </c>
      <c r="L348" t="s">
        <v>636</v>
      </c>
      <c r="M348" t="s">
        <v>14433</v>
      </c>
      <c r="N348" t="s">
        <v>635</v>
      </c>
      <c r="O348" t="s">
        <v>668</v>
      </c>
      <c r="P348" t="s">
        <v>22</v>
      </c>
      <c r="Q348" t="s">
        <v>669</v>
      </c>
      <c r="R348" t="s">
        <v>636</v>
      </c>
      <c r="S348" t="s">
        <v>14434</v>
      </c>
      <c r="T348" t="s">
        <v>14435</v>
      </c>
    </row>
    <row r="349" spans="1:20" x14ac:dyDescent="0.25">
      <c r="A349" t="s">
        <v>164</v>
      </c>
      <c r="B349" t="s">
        <v>165</v>
      </c>
      <c r="C349">
        <v>33.333333333333336</v>
      </c>
      <c r="D349">
        <v>3</v>
      </c>
      <c r="E349" t="s">
        <v>14436</v>
      </c>
      <c r="F349">
        <v>100</v>
      </c>
      <c r="G349">
        <v>0</v>
      </c>
      <c r="H349" t="s">
        <v>661</v>
      </c>
      <c r="I349" t="s">
        <v>14437</v>
      </c>
      <c r="J349" t="s">
        <v>1581</v>
      </c>
      <c r="K349" t="s">
        <v>635</v>
      </c>
      <c r="L349" t="s">
        <v>636</v>
      </c>
      <c r="M349" t="s">
        <v>14438</v>
      </c>
      <c r="N349" t="s">
        <v>635</v>
      </c>
      <c r="O349" t="s">
        <v>668</v>
      </c>
      <c r="P349" t="s">
        <v>22</v>
      </c>
      <c r="Q349" t="s">
        <v>669</v>
      </c>
      <c r="R349" t="s">
        <v>636</v>
      </c>
      <c r="S349" t="s">
        <v>14439</v>
      </c>
      <c r="T349" t="s">
        <v>14438</v>
      </c>
    </row>
    <row r="350" spans="1:20" x14ac:dyDescent="0.25">
      <c r="A350" t="s">
        <v>533</v>
      </c>
      <c r="B350" t="s">
        <v>137</v>
      </c>
      <c r="C350">
        <v>71</v>
      </c>
      <c r="D350">
        <v>2</v>
      </c>
      <c r="E350" t="s">
        <v>14440</v>
      </c>
      <c r="F350">
        <v>188</v>
      </c>
      <c r="G350">
        <v>46</v>
      </c>
      <c r="H350" t="s">
        <v>647</v>
      </c>
      <c r="I350" t="s">
        <v>14441</v>
      </c>
      <c r="J350" t="s">
        <v>14442</v>
      </c>
      <c r="K350" t="s">
        <v>14443</v>
      </c>
      <c r="L350" t="s">
        <v>4926</v>
      </c>
      <c r="M350" t="s">
        <v>14444</v>
      </c>
      <c r="N350" t="s">
        <v>635</v>
      </c>
      <c r="O350" t="s">
        <v>6696</v>
      </c>
      <c r="P350" t="s">
        <v>43</v>
      </c>
      <c r="Q350" t="s">
        <v>654</v>
      </c>
      <c r="R350" t="s">
        <v>636</v>
      </c>
      <c r="S350" t="s">
        <v>14445</v>
      </c>
      <c r="T350" t="s">
        <v>14446</v>
      </c>
    </row>
    <row r="351" spans="1:20" x14ac:dyDescent="0.25">
      <c r="A351" t="s">
        <v>39</v>
      </c>
      <c r="B351" t="s">
        <v>1715</v>
      </c>
      <c r="C351">
        <v>60</v>
      </c>
      <c r="D351">
        <v>1</v>
      </c>
      <c r="E351" t="s">
        <v>14447</v>
      </c>
      <c r="F351">
        <v>60</v>
      </c>
      <c r="G351">
        <v>0</v>
      </c>
      <c r="H351" t="s">
        <v>647</v>
      </c>
      <c r="I351" t="s">
        <v>14448</v>
      </c>
      <c r="J351" t="s">
        <v>14449</v>
      </c>
      <c r="K351" t="s">
        <v>8999</v>
      </c>
      <c r="L351" t="s">
        <v>14450</v>
      </c>
      <c r="M351" t="s">
        <v>14451</v>
      </c>
      <c r="N351" t="s">
        <v>635</v>
      </c>
      <c r="O351" t="s">
        <v>706</v>
      </c>
      <c r="P351" t="s">
        <v>40</v>
      </c>
      <c r="Q351" t="s">
        <v>707</v>
      </c>
      <c r="R351" t="s">
        <v>636</v>
      </c>
      <c r="S351" t="s">
        <v>14452</v>
      </c>
      <c r="T351" t="s">
        <v>14451</v>
      </c>
    </row>
    <row r="352" spans="1:20" x14ac:dyDescent="0.25">
      <c r="A352" t="s">
        <v>20</v>
      </c>
      <c r="B352" t="s">
        <v>21</v>
      </c>
      <c r="C352">
        <v>50</v>
      </c>
      <c r="D352">
        <v>1</v>
      </c>
      <c r="E352" t="s">
        <v>14453</v>
      </c>
      <c r="F352">
        <v>99.99</v>
      </c>
      <c r="G352">
        <v>0</v>
      </c>
      <c r="H352" t="s">
        <v>661</v>
      </c>
      <c r="I352" t="s">
        <v>14454</v>
      </c>
      <c r="J352" t="s">
        <v>1172</v>
      </c>
      <c r="K352" t="s">
        <v>635</v>
      </c>
      <c r="L352" t="s">
        <v>636</v>
      </c>
      <c r="M352" t="s">
        <v>14455</v>
      </c>
      <c r="N352" t="s">
        <v>635</v>
      </c>
      <c r="O352" t="s">
        <v>668</v>
      </c>
      <c r="P352" t="s">
        <v>22</v>
      </c>
      <c r="Q352" t="s">
        <v>669</v>
      </c>
      <c r="R352" t="s">
        <v>636</v>
      </c>
      <c r="S352" t="s">
        <v>14456</v>
      </c>
      <c r="T352" t="s">
        <v>14455</v>
      </c>
    </row>
    <row r="353" spans="1:20" x14ac:dyDescent="0.25">
      <c r="A353" t="s">
        <v>23</v>
      </c>
      <c r="B353" t="s">
        <v>24</v>
      </c>
      <c r="C353">
        <v>50</v>
      </c>
      <c r="D353">
        <v>1</v>
      </c>
      <c r="E353" t="s">
        <v>14453</v>
      </c>
      <c r="F353">
        <v>99.99</v>
      </c>
      <c r="G353">
        <v>0</v>
      </c>
      <c r="H353" t="s">
        <v>661</v>
      </c>
      <c r="I353" t="s">
        <v>14454</v>
      </c>
      <c r="J353" t="s">
        <v>1172</v>
      </c>
      <c r="K353" t="s">
        <v>635</v>
      </c>
      <c r="L353" t="s">
        <v>636</v>
      </c>
      <c r="M353" t="s">
        <v>14455</v>
      </c>
      <c r="N353" t="s">
        <v>635</v>
      </c>
      <c r="O353" t="s">
        <v>668</v>
      </c>
      <c r="P353" t="s">
        <v>22</v>
      </c>
      <c r="Q353" t="s">
        <v>669</v>
      </c>
      <c r="R353" t="s">
        <v>636</v>
      </c>
      <c r="S353" t="s">
        <v>14456</v>
      </c>
      <c r="T353" t="s">
        <v>14455</v>
      </c>
    </row>
    <row r="354" spans="1:20" x14ac:dyDescent="0.25">
      <c r="A354" t="s">
        <v>25</v>
      </c>
      <c r="B354" t="s">
        <v>26</v>
      </c>
      <c r="C354">
        <v>50</v>
      </c>
      <c r="D354">
        <v>1</v>
      </c>
      <c r="E354" t="s">
        <v>14453</v>
      </c>
      <c r="F354">
        <v>99.99</v>
      </c>
      <c r="G354">
        <v>0</v>
      </c>
      <c r="H354" t="s">
        <v>661</v>
      </c>
      <c r="I354" t="s">
        <v>14454</v>
      </c>
      <c r="J354" t="s">
        <v>1172</v>
      </c>
      <c r="K354" t="s">
        <v>635</v>
      </c>
      <c r="L354" t="s">
        <v>636</v>
      </c>
      <c r="M354" t="s">
        <v>14455</v>
      </c>
      <c r="N354" t="s">
        <v>635</v>
      </c>
      <c r="O354" t="s">
        <v>668</v>
      </c>
      <c r="P354" t="s">
        <v>22</v>
      </c>
      <c r="Q354" t="s">
        <v>669</v>
      </c>
      <c r="R354" t="s">
        <v>636</v>
      </c>
      <c r="S354" t="s">
        <v>14456</v>
      </c>
      <c r="T354" t="s">
        <v>14455</v>
      </c>
    </row>
    <row r="355" spans="1:20" x14ac:dyDescent="0.25">
      <c r="A355" t="s">
        <v>37</v>
      </c>
      <c r="B355" t="s">
        <v>38</v>
      </c>
      <c r="C355">
        <v>66.666666666666671</v>
      </c>
      <c r="D355">
        <v>3</v>
      </c>
      <c r="E355" t="s">
        <v>14457</v>
      </c>
      <c r="F355">
        <v>100</v>
      </c>
      <c r="G355">
        <v>0</v>
      </c>
      <c r="H355" t="s">
        <v>661</v>
      </c>
      <c r="I355" t="s">
        <v>14458</v>
      </c>
      <c r="J355" t="s">
        <v>869</v>
      </c>
      <c r="K355" t="s">
        <v>635</v>
      </c>
      <c r="L355" t="s">
        <v>636</v>
      </c>
      <c r="M355" t="s">
        <v>14459</v>
      </c>
      <c r="N355" t="s">
        <v>635</v>
      </c>
      <c r="O355" t="s">
        <v>638</v>
      </c>
      <c r="P355" t="s">
        <v>22</v>
      </c>
      <c r="Q355" t="s">
        <v>639</v>
      </c>
      <c r="R355" t="s">
        <v>636</v>
      </c>
      <c r="S355" t="s">
        <v>14460</v>
      </c>
      <c r="T355" t="s">
        <v>14459</v>
      </c>
    </row>
    <row r="356" spans="1:20" x14ac:dyDescent="0.25">
      <c r="A356" t="s">
        <v>37</v>
      </c>
      <c r="B356" t="s">
        <v>38</v>
      </c>
      <c r="C356">
        <v>66.666666666666671</v>
      </c>
      <c r="D356">
        <v>3</v>
      </c>
      <c r="E356" t="s">
        <v>14461</v>
      </c>
      <c r="F356">
        <v>100</v>
      </c>
      <c r="G356">
        <v>0</v>
      </c>
      <c r="H356" t="s">
        <v>661</v>
      </c>
      <c r="I356" t="s">
        <v>14462</v>
      </c>
      <c r="J356" t="s">
        <v>884</v>
      </c>
      <c r="K356" t="s">
        <v>635</v>
      </c>
      <c r="L356" t="s">
        <v>636</v>
      </c>
      <c r="M356" t="s">
        <v>14463</v>
      </c>
      <c r="N356" t="s">
        <v>635</v>
      </c>
      <c r="O356" t="s">
        <v>638</v>
      </c>
      <c r="P356" t="s">
        <v>22</v>
      </c>
      <c r="Q356" t="s">
        <v>639</v>
      </c>
      <c r="R356" t="s">
        <v>636</v>
      </c>
      <c r="S356" t="s">
        <v>14464</v>
      </c>
      <c r="T356" t="s">
        <v>14465</v>
      </c>
    </row>
    <row r="357" spans="1:20" x14ac:dyDescent="0.25">
      <c r="A357" t="s">
        <v>39</v>
      </c>
      <c r="B357" t="s">
        <v>1715</v>
      </c>
      <c r="C357">
        <v>60</v>
      </c>
      <c r="D357">
        <v>1</v>
      </c>
      <c r="E357" t="s">
        <v>14466</v>
      </c>
      <c r="F357">
        <v>67</v>
      </c>
      <c r="G357">
        <v>7</v>
      </c>
      <c r="H357" t="s">
        <v>647</v>
      </c>
      <c r="I357" t="s">
        <v>14467</v>
      </c>
      <c r="J357" t="s">
        <v>14468</v>
      </c>
      <c r="K357" t="s">
        <v>14469</v>
      </c>
      <c r="L357" t="s">
        <v>14470</v>
      </c>
      <c r="M357" t="s">
        <v>14471</v>
      </c>
      <c r="N357" t="s">
        <v>635</v>
      </c>
      <c r="O357" t="s">
        <v>706</v>
      </c>
      <c r="P357" t="s">
        <v>40</v>
      </c>
      <c r="Q357" t="s">
        <v>707</v>
      </c>
      <c r="R357" t="s">
        <v>636</v>
      </c>
      <c r="S357" t="s">
        <v>14472</v>
      </c>
      <c r="T357" t="s">
        <v>14471</v>
      </c>
    </row>
    <row r="358" spans="1:20" x14ac:dyDescent="0.25">
      <c r="A358" t="s">
        <v>164</v>
      </c>
      <c r="B358" t="s">
        <v>165</v>
      </c>
      <c r="C358">
        <v>33.333333333333336</v>
      </c>
      <c r="D358">
        <v>3</v>
      </c>
      <c r="E358" t="s">
        <v>14473</v>
      </c>
      <c r="F358">
        <v>100</v>
      </c>
      <c r="G358">
        <v>0</v>
      </c>
      <c r="H358" t="s">
        <v>661</v>
      </c>
      <c r="I358" t="s">
        <v>14474</v>
      </c>
      <c r="J358" t="s">
        <v>978</v>
      </c>
      <c r="K358" t="s">
        <v>635</v>
      </c>
      <c r="L358" t="s">
        <v>636</v>
      </c>
      <c r="M358" t="s">
        <v>14475</v>
      </c>
      <c r="N358" t="s">
        <v>635</v>
      </c>
      <c r="O358" t="s">
        <v>668</v>
      </c>
      <c r="P358" t="s">
        <v>22</v>
      </c>
      <c r="Q358" t="s">
        <v>669</v>
      </c>
      <c r="R358" t="s">
        <v>636</v>
      </c>
      <c r="S358" t="s">
        <v>14476</v>
      </c>
      <c r="T358" t="s">
        <v>14477</v>
      </c>
    </row>
    <row r="359" spans="1:20" x14ac:dyDescent="0.25">
      <c r="A359" t="s">
        <v>164</v>
      </c>
      <c r="B359" t="s">
        <v>165</v>
      </c>
      <c r="C359">
        <v>50</v>
      </c>
      <c r="D359">
        <v>6</v>
      </c>
      <c r="E359" t="s">
        <v>14478</v>
      </c>
      <c r="F359">
        <v>200</v>
      </c>
      <c r="G359">
        <v>0</v>
      </c>
      <c r="H359" t="s">
        <v>661</v>
      </c>
      <c r="I359" t="s">
        <v>14479</v>
      </c>
      <c r="J359" t="s">
        <v>1941</v>
      </c>
      <c r="K359" t="s">
        <v>635</v>
      </c>
      <c r="L359" t="s">
        <v>636</v>
      </c>
      <c r="M359" t="s">
        <v>14480</v>
      </c>
      <c r="N359" t="s">
        <v>635</v>
      </c>
      <c r="O359" t="s">
        <v>638</v>
      </c>
      <c r="P359" t="s">
        <v>22</v>
      </c>
      <c r="Q359" t="s">
        <v>639</v>
      </c>
      <c r="R359" t="s">
        <v>636</v>
      </c>
      <c r="S359" t="s">
        <v>14481</v>
      </c>
      <c r="T359" t="s">
        <v>14480</v>
      </c>
    </row>
    <row r="360" spans="1:20" x14ac:dyDescent="0.25">
      <c r="A360" t="s">
        <v>35</v>
      </c>
      <c r="B360" t="s">
        <v>36</v>
      </c>
      <c r="C360">
        <v>66.666666666666671</v>
      </c>
      <c r="D360">
        <v>3</v>
      </c>
      <c r="E360" t="s">
        <v>14482</v>
      </c>
      <c r="F360">
        <v>100</v>
      </c>
      <c r="G360">
        <v>0</v>
      </c>
      <c r="H360" t="s">
        <v>661</v>
      </c>
      <c r="I360" t="s">
        <v>696</v>
      </c>
      <c r="J360" t="s">
        <v>697</v>
      </c>
      <c r="K360" t="s">
        <v>635</v>
      </c>
      <c r="L360" t="s">
        <v>636</v>
      </c>
      <c r="M360" t="s">
        <v>14480</v>
      </c>
      <c r="N360" t="s">
        <v>635</v>
      </c>
      <c r="O360" t="s">
        <v>638</v>
      </c>
      <c r="P360" t="s">
        <v>22</v>
      </c>
      <c r="Q360" t="s">
        <v>639</v>
      </c>
      <c r="R360" t="s">
        <v>636</v>
      </c>
      <c r="S360" t="s">
        <v>14483</v>
      </c>
      <c r="T360" t="s">
        <v>14480</v>
      </c>
    </row>
    <row r="361" spans="1:20" x14ac:dyDescent="0.25">
      <c r="A361" t="s">
        <v>37</v>
      </c>
      <c r="B361" t="s">
        <v>38</v>
      </c>
      <c r="C361">
        <v>66.666666666666671</v>
      </c>
      <c r="D361">
        <v>3</v>
      </c>
      <c r="E361" t="s">
        <v>14484</v>
      </c>
      <c r="F361">
        <v>100</v>
      </c>
      <c r="G361">
        <v>0</v>
      </c>
      <c r="H361" t="s">
        <v>661</v>
      </c>
      <c r="I361" t="s">
        <v>14485</v>
      </c>
      <c r="J361" t="s">
        <v>797</v>
      </c>
      <c r="K361" t="s">
        <v>635</v>
      </c>
      <c r="L361" t="s">
        <v>636</v>
      </c>
      <c r="M361" t="s">
        <v>14486</v>
      </c>
      <c r="N361" t="s">
        <v>635</v>
      </c>
      <c r="O361" t="s">
        <v>638</v>
      </c>
      <c r="P361" t="s">
        <v>22</v>
      </c>
      <c r="Q361" t="s">
        <v>639</v>
      </c>
      <c r="R361" t="s">
        <v>636</v>
      </c>
      <c r="S361" t="s">
        <v>14487</v>
      </c>
      <c r="T361" t="s">
        <v>14486</v>
      </c>
    </row>
    <row r="362" spans="1:20" x14ac:dyDescent="0.25">
      <c r="A362" t="s">
        <v>164</v>
      </c>
      <c r="B362" t="s">
        <v>165</v>
      </c>
      <c r="C362">
        <v>50</v>
      </c>
      <c r="D362">
        <v>6</v>
      </c>
      <c r="E362" t="s">
        <v>14488</v>
      </c>
      <c r="F362">
        <v>200</v>
      </c>
      <c r="G362">
        <v>0</v>
      </c>
      <c r="H362" t="s">
        <v>661</v>
      </c>
      <c r="I362" t="s">
        <v>14489</v>
      </c>
      <c r="J362" t="s">
        <v>643</v>
      </c>
      <c r="K362" t="s">
        <v>635</v>
      </c>
      <c r="L362" t="s">
        <v>636</v>
      </c>
      <c r="M362" t="s">
        <v>14490</v>
      </c>
      <c r="N362" t="s">
        <v>635</v>
      </c>
      <c r="O362" t="s">
        <v>638</v>
      </c>
      <c r="P362" t="s">
        <v>22</v>
      </c>
      <c r="Q362" t="s">
        <v>639</v>
      </c>
      <c r="R362" t="s">
        <v>636</v>
      </c>
      <c r="S362" t="s">
        <v>14491</v>
      </c>
      <c r="T362" t="s">
        <v>14490</v>
      </c>
    </row>
    <row r="363" spans="1:20" x14ac:dyDescent="0.25">
      <c r="A363" t="s">
        <v>20</v>
      </c>
      <c r="B363" t="s">
        <v>21</v>
      </c>
      <c r="C363">
        <v>50</v>
      </c>
      <c r="D363">
        <v>1</v>
      </c>
      <c r="E363" t="s">
        <v>14492</v>
      </c>
      <c r="F363">
        <v>99.99</v>
      </c>
      <c r="G363">
        <v>0</v>
      </c>
      <c r="H363" t="s">
        <v>661</v>
      </c>
      <c r="I363" t="s">
        <v>14489</v>
      </c>
      <c r="J363" t="s">
        <v>643</v>
      </c>
      <c r="K363" t="s">
        <v>635</v>
      </c>
      <c r="L363" t="s">
        <v>636</v>
      </c>
      <c r="M363" t="s">
        <v>14493</v>
      </c>
      <c r="N363" t="s">
        <v>635</v>
      </c>
      <c r="O363" t="s">
        <v>638</v>
      </c>
      <c r="P363" t="s">
        <v>22</v>
      </c>
      <c r="Q363" t="s">
        <v>639</v>
      </c>
      <c r="R363" t="s">
        <v>636</v>
      </c>
      <c r="S363" t="s">
        <v>14494</v>
      </c>
      <c r="T363" t="s">
        <v>14493</v>
      </c>
    </row>
    <row r="364" spans="1:20" x14ac:dyDescent="0.25">
      <c r="A364" t="s">
        <v>23</v>
      </c>
      <c r="B364" t="s">
        <v>24</v>
      </c>
      <c r="C364">
        <v>50</v>
      </c>
      <c r="D364">
        <v>1</v>
      </c>
      <c r="E364" t="s">
        <v>14492</v>
      </c>
      <c r="F364">
        <v>99.99</v>
      </c>
      <c r="G364">
        <v>0</v>
      </c>
      <c r="H364" t="s">
        <v>661</v>
      </c>
      <c r="I364" t="s">
        <v>14489</v>
      </c>
      <c r="J364" t="s">
        <v>643</v>
      </c>
      <c r="K364" t="s">
        <v>635</v>
      </c>
      <c r="L364" t="s">
        <v>636</v>
      </c>
      <c r="M364" t="s">
        <v>14493</v>
      </c>
      <c r="N364" t="s">
        <v>635</v>
      </c>
      <c r="O364" t="s">
        <v>638</v>
      </c>
      <c r="P364" t="s">
        <v>22</v>
      </c>
      <c r="Q364" t="s">
        <v>639</v>
      </c>
      <c r="R364" t="s">
        <v>636</v>
      </c>
      <c r="S364" t="s">
        <v>14494</v>
      </c>
      <c r="T364" t="s">
        <v>14493</v>
      </c>
    </row>
    <row r="365" spans="1:20" x14ac:dyDescent="0.25">
      <c r="A365" t="s">
        <v>25</v>
      </c>
      <c r="B365" t="s">
        <v>26</v>
      </c>
      <c r="C365">
        <v>50</v>
      </c>
      <c r="D365">
        <v>1</v>
      </c>
      <c r="E365" t="s">
        <v>14492</v>
      </c>
      <c r="F365">
        <v>99.99</v>
      </c>
      <c r="G365">
        <v>0</v>
      </c>
      <c r="H365" t="s">
        <v>661</v>
      </c>
      <c r="I365" t="s">
        <v>14489</v>
      </c>
      <c r="J365" t="s">
        <v>643</v>
      </c>
      <c r="K365" t="s">
        <v>635</v>
      </c>
      <c r="L365" t="s">
        <v>636</v>
      </c>
      <c r="M365" t="s">
        <v>14493</v>
      </c>
      <c r="N365" t="s">
        <v>635</v>
      </c>
      <c r="O365" t="s">
        <v>638</v>
      </c>
      <c r="P365" t="s">
        <v>22</v>
      </c>
      <c r="Q365" t="s">
        <v>639</v>
      </c>
      <c r="R365" t="s">
        <v>636</v>
      </c>
      <c r="S365" t="s">
        <v>14494</v>
      </c>
      <c r="T365" t="s">
        <v>14493</v>
      </c>
    </row>
    <row r="366" spans="1:20" x14ac:dyDescent="0.25">
      <c r="A366" t="s">
        <v>164</v>
      </c>
      <c r="B366" t="s">
        <v>165</v>
      </c>
      <c r="C366">
        <v>33.333333333333336</v>
      </c>
      <c r="D366">
        <v>3</v>
      </c>
      <c r="E366" t="s">
        <v>14495</v>
      </c>
      <c r="F366">
        <v>100</v>
      </c>
      <c r="G366">
        <v>0</v>
      </c>
      <c r="H366" t="s">
        <v>661</v>
      </c>
      <c r="I366" t="s">
        <v>3873</v>
      </c>
      <c r="J366" t="s">
        <v>776</v>
      </c>
      <c r="K366" t="s">
        <v>635</v>
      </c>
      <c r="L366" t="s">
        <v>636</v>
      </c>
      <c r="M366" t="s">
        <v>14496</v>
      </c>
      <c r="N366" t="s">
        <v>635</v>
      </c>
      <c r="O366" t="s">
        <v>638</v>
      </c>
      <c r="P366" t="s">
        <v>22</v>
      </c>
      <c r="Q366" t="s">
        <v>639</v>
      </c>
      <c r="R366" t="s">
        <v>636</v>
      </c>
      <c r="S366" t="s">
        <v>14497</v>
      </c>
      <c r="T366" t="s">
        <v>14498</v>
      </c>
    </row>
    <row r="367" spans="1:20" x14ac:dyDescent="0.25">
      <c r="A367" t="s">
        <v>164</v>
      </c>
      <c r="B367" t="s">
        <v>165</v>
      </c>
      <c r="C367">
        <v>33.333333333333336</v>
      </c>
      <c r="D367">
        <v>3</v>
      </c>
      <c r="E367" t="s">
        <v>14499</v>
      </c>
      <c r="F367">
        <v>100</v>
      </c>
      <c r="G367">
        <v>0</v>
      </c>
      <c r="H367" t="s">
        <v>661</v>
      </c>
      <c r="I367" t="s">
        <v>14500</v>
      </c>
      <c r="J367" t="s">
        <v>1259</v>
      </c>
      <c r="K367" t="s">
        <v>635</v>
      </c>
      <c r="L367" t="s">
        <v>636</v>
      </c>
      <c r="M367" t="s">
        <v>14501</v>
      </c>
      <c r="N367" t="s">
        <v>635</v>
      </c>
      <c r="O367" t="s">
        <v>638</v>
      </c>
      <c r="P367" t="s">
        <v>22</v>
      </c>
      <c r="Q367" t="s">
        <v>639</v>
      </c>
      <c r="R367" t="s">
        <v>636</v>
      </c>
      <c r="S367" t="s">
        <v>14502</v>
      </c>
      <c r="T367" t="s">
        <v>14501</v>
      </c>
    </row>
    <row r="368" spans="1:20" x14ac:dyDescent="0.25">
      <c r="A368" t="s">
        <v>37</v>
      </c>
      <c r="B368" t="s">
        <v>38</v>
      </c>
      <c r="C368">
        <v>66.666666666666671</v>
      </c>
      <c r="D368">
        <v>3</v>
      </c>
      <c r="E368" t="s">
        <v>14503</v>
      </c>
      <c r="F368">
        <v>100</v>
      </c>
      <c r="G368">
        <v>0</v>
      </c>
      <c r="H368" t="s">
        <v>661</v>
      </c>
      <c r="I368" t="s">
        <v>14504</v>
      </c>
      <c r="J368" t="s">
        <v>1684</v>
      </c>
      <c r="K368" t="s">
        <v>635</v>
      </c>
      <c r="L368" t="s">
        <v>636</v>
      </c>
      <c r="M368" t="s">
        <v>14505</v>
      </c>
      <c r="N368" t="s">
        <v>635</v>
      </c>
      <c r="O368" t="s">
        <v>638</v>
      </c>
      <c r="P368" t="s">
        <v>22</v>
      </c>
      <c r="Q368" t="s">
        <v>639</v>
      </c>
      <c r="R368" t="s">
        <v>636</v>
      </c>
      <c r="S368" t="s">
        <v>14506</v>
      </c>
      <c r="T368" t="s">
        <v>14505</v>
      </c>
    </row>
    <row r="369" spans="1:20" x14ac:dyDescent="0.25">
      <c r="A369" t="s">
        <v>164</v>
      </c>
      <c r="B369" t="s">
        <v>165</v>
      </c>
      <c r="C369">
        <v>33.333333333333336</v>
      </c>
      <c r="D369">
        <v>3</v>
      </c>
      <c r="E369" t="s">
        <v>14507</v>
      </c>
      <c r="F369">
        <v>100</v>
      </c>
      <c r="G369">
        <v>0</v>
      </c>
      <c r="H369" t="s">
        <v>661</v>
      </c>
      <c r="I369" t="s">
        <v>14508</v>
      </c>
      <c r="J369" t="s">
        <v>721</v>
      </c>
      <c r="K369" t="s">
        <v>635</v>
      </c>
      <c r="L369" t="s">
        <v>636</v>
      </c>
      <c r="M369" t="s">
        <v>14509</v>
      </c>
      <c r="N369" t="s">
        <v>635</v>
      </c>
      <c r="O369" t="s">
        <v>668</v>
      </c>
      <c r="P369" t="s">
        <v>22</v>
      </c>
      <c r="Q369" t="s">
        <v>669</v>
      </c>
      <c r="R369" t="s">
        <v>636</v>
      </c>
      <c r="S369" t="s">
        <v>14510</v>
      </c>
      <c r="T369" t="s">
        <v>14509</v>
      </c>
    </row>
    <row r="370" spans="1:20" x14ac:dyDescent="0.25">
      <c r="A370" t="s">
        <v>37</v>
      </c>
      <c r="B370" t="s">
        <v>38</v>
      </c>
      <c r="C370">
        <v>66.666666666666671</v>
      </c>
      <c r="D370">
        <v>3</v>
      </c>
      <c r="E370" t="s">
        <v>14511</v>
      </c>
      <c r="F370">
        <v>100</v>
      </c>
      <c r="G370">
        <v>0</v>
      </c>
      <c r="H370" t="s">
        <v>661</v>
      </c>
      <c r="I370" t="s">
        <v>14512</v>
      </c>
      <c r="J370" t="s">
        <v>643</v>
      </c>
      <c r="K370" t="s">
        <v>635</v>
      </c>
      <c r="L370" t="s">
        <v>636</v>
      </c>
      <c r="M370" t="s">
        <v>14513</v>
      </c>
      <c r="N370" t="s">
        <v>635</v>
      </c>
      <c r="O370" t="s">
        <v>638</v>
      </c>
      <c r="P370" t="s">
        <v>22</v>
      </c>
      <c r="Q370" t="s">
        <v>639</v>
      </c>
      <c r="R370" t="s">
        <v>636</v>
      </c>
      <c r="S370" t="s">
        <v>14514</v>
      </c>
      <c r="T370" t="s">
        <v>14513</v>
      </c>
    </row>
    <row r="371" spans="1:20" x14ac:dyDescent="0.25">
      <c r="A371" t="s">
        <v>35</v>
      </c>
      <c r="B371" t="s">
        <v>36</v>
      </c>
      <c r="C371">
        <v>66.666666666666671</v>
      </c>
      <c r="D371">
        <v>3</v>
      </c>
      <c r="E371" t="s">
        <v>14515</v>
      </c>
      <c r="F371">
        <v>100</v>
      </c>
      <c r="G371">
        <v>0</v>
      </c>
      <c r="H371" t="s">
        <v>632</v>
      </c>
      <c r="I371" t="s">
        <v>14516</v>
      </c>
      <c r="J371" t="s">
        <v>884</v>
      </c>
      <c r="K371" t="s">
        <v>635</v>
      </c>
      <c r="L371" t="s">
        <v>636</v>
      </c>
      <c r="M371" t="s">
        <v>14517</v>
      </c>
      <c r="N371" t="s">
        <v>635</v>
      </c>
      <c r="O371" t="s">
        <v>668</v>
      </c>
      <c r="P371" t="s">
        <v>22</v>
      </c>
      <c r="Q371" t="s">
        <v>669</v>
      </c>
      <c r="R371" t="s">
        <v>636</v>
      </c>
      <c r="S371" t="s">
        <v>14518</v>
      </c>
      <c r="T371" t="s">
        <v>14517</v>
      </c>
    </row>
    <row r="372" spans="1:20" x14ac:dyDescent="0.25">
      <c r="A372" t="s">
        <v>533</v>
      </c>
      <c r="B372" t="s">
        <v>137</v>
      </c>
      <c r="C372">
        <v>71</v>
      </c>
      <c r="D372">
        <v>1</v>
      </c>
      <c r="E372" t="s">
        <v>14519</v>
      </c>
      <c r="F372">
        <v>176</v>
      </c>
      <c r="G372">
        <v>21</v>
      </c>
      <c r="H372" t="s">
        <v>647</v>
      </c>
      <c r="I372" t="s">
        <v>3527</v>
      </c>
      <c r="J372" t="s">
        <v>14520</v>
      </c>
      <c r="K372" t="s">
        <v>1166</v>
      </c>
      <c r="L372" t="s">
        <v>1965</v>
      </c>
      <c r="M372" t="s">
        <v>14521</v>
      </c>
      <c r="N372" t="s">
        <v>635</v>
      </c>
      <c r="O372" t="s">
        <v>653</v>
      </c>
      <c r="P372" t="s">
        <v>43</v>
      </c>
      <c r="Q372" t="s">
        <v>654</v>
      </c>
      <c r="R372" t="s">
        <v>636</v>
      </c>
      <c r="S372" t="s">
        <v>14522</v>
      </c>
      <c r="T372" t="s">
        <v>14523</v>
      </c>
    </row>
    <row r="373" spans="1:20" x14ac:dyDescent="0.25">
      <c r="A373" t="s">
        <v>89</v>
      </c>
      <c r="B373" t="s">
        <v>13426</v>
      </c>
      <c r="C373">
        <v>84</v>
      </c>
      <c r="D373">
        <v>1</v>
      </c>
      <c r="E373" t="s">
        <v>14519</v>
      </c>
      <c r="F373">
        <v>176</v>
      </c>
      <c r="G373">
        <v>21</v>
      </c>
      <c r="H373" t="s">
        <v>647</v>
      </c>
      <c r="I373" t="s">
        <v>3527</v>
      </c>
      <c r="J373" t="s">
        <v>14520</v>
      </c>
      <c r="K373" t="s">
        <v>1166</v>
      </c>
      <c r="L373" t="s">
        <v>1965</v>
      </c>
      <c r="M373" t="s">
        <v>14521</v>
      </c>
      <c r="N373" t="s">
        <v>635</v>
      </c>
      <c r="O373" t="s">
        <v>653</v>
      </c>
      <c r="P373" t="s">
        <v>43</v>
      </c>
      <c r="Q373" t="s">
        <v>654</v>
      </c>
      <c r="R373" t="s">
        <v>636</v>
      </c>
      <c r="S373" t="s">
        <v>14522</v>
      </c>
      <c r="T373" t="s">
        <v>14523</v>
      </c>
    </row>
    <row r="374" spans="1:20" x14ac:dyDescent="0.25">
      <c r="A374" t="s">
        <v>37</v>
      </c>
      <c r="B374" t="s">
        <v>38</v>
      </c>
      <c r="C374">
        <v>66.666666666666671</v>
      </c>
      <c r="D374">
        <v>3</v>
      </c>
      <c r="E374" t="s">
        <v>14524</v>
      </c>
      <c r="F374">
        <v>100</v>
      </c>
      <c r="G374">
        <v>0</v>
      </c>
      <c r="H374" t="s">
        <v>661</v>
      </c>
      <c r="I374" t="s">
        <v>14525</v>
      </c>
      <c r="J374" t="s">
        <v>1314</v>
      </c>
      <c r="K374" t="s">
        <v>635</v>
      </c>
      <c r="L374" t="s">
        <v>636</v>
      </c>
      <c r="M374" t="s">
        <v>14523</v>
      </c>
      <c r="N374" t="s">
        <v>635</v>
      </c>
      <c r="O374" t="s">
        <v>668</v>
      </c>
      <c r="P374" t="s">
        <v>22</v>
      </c>
      <c r="Q374" t="s">
        <v>669</v>
      </c>
      <c r="R374" t="s">
        <v>636</v>
      </c>
      <c r="S374" t="s">
        <v>14526</v>
      </c>
      <c r="T374" t="s">
        <v>14523</v>
      </c>
    </row>
    <row r="375" spans="1:20" x14ac:dyDescent="0.25">
      <c r="A375" t="s">
        <v>164</v>
      </c>
      <c r="B375" t="s">
        <v>165</v>
      </c>
      <c r="C375">
        <v>33.333333333333336</v>
      </c>
      <c r="D375">
        <v>3</v>
      </c>
      <c r="E375" t="s">
        <v>14527</v>
      </c>
      <c r="F375">
        <v>149</v>
      </c>
      <c r="G375">
        <v>0</v>
      </c>
      <c r="H375" t="s">
        <v>647</v>
      </c>
      <c r="I375" t="s">
        <v>10033</v>
      </c>
      <c r="J375" t="s">
        <v>14528</v>
      </c>
      <c r="K375" t="s">
        <v>9185</v>
      </c>
      <c r="L375" t="s">
        <v>3150</v>
      </c>
      <c r="M375" t="s">
        <v>14529</v>
      </c>
      <c r="N375" t="s">
        <v>635</v>
      </c>
      <c r="O375" t="s">
        <v>678</v>
      </c>
      <c r="P375" t="s">
        <v>43</v>
      </c>
      <c r="Q375" t="s">
        <v>654</v>
      </c>
      <c r="R375" t="s">
        <v>636</v>
      </c>
      <c r="S375" t="s">
        <v>14530</v>
      </c>
      <c r="T375" t="s">
        <v>14531</v>
      </c>
    </row>
    <row r="376" spans="1:20" x14ac:dyDescent="0.25">
      <c r="A376" t="s">
        <v>39</v>
      </c>
      <c r="B376" t="s">
        <v>44</v>
      </c>
      <c r="C376">
        <v>78</v>
      </c>
      <c r="D376">
        <v>1</v>
      </c>
      <c r="E376" t="s">
        <v>14532</v>
      </c>
      <c r="F376">
        <v>156</v>
      </c>
      <c r="G376">
        <v>0</v>
      </c>
      <c r="H376" t="s">
        <v>647</v>
      </c>
      <c r="I376" t="s">
        <v>730</v>
      </c>
      <c r="J376" t="s">
        <v>14533</v>
      </c>
      <c r="K376" t="s">
        <v>6593</v>
      </c>
      <c r="L376" t="s">
        <v>11652</v>
      </c>
      <c r="M376" t="s">
        <v>14534</v>
      </c>
      <c r="N376" t="s">
        <v>635</v>
      </c>
      <c r="O376" t="s">
        <v>653</v>
      </c>
      <c r="P376" t="s">
        <v>43</v>
      </c>
      <c r="Q376" t="s">
        <v>654</v>
      </c>
      <c r="R376" t="s">
        <v>636</v>
      </c>
      <c r="S376" t="s">
        <v>14535</v>
      </c>
      <c r="T376" t="s">
        <v>14536</v>
      </c>
    </row>
    <row r="377" spans="1:20" x14ac:dyDescent="0.25">
      <c r="A377" t="s">
        <v>118</v>
      </c>
      <c r="B377" t="s">
        <v>91</v>
      </c>
      <c r="C377">
        <v>78</v>
      </c>
      <c r="D377">
        <v>1</v>
      </c>
      <c r="E377" t="s">
        <v>14532</v>
      </c>
      <c r="F377">
        <v>156</v>
      </c>
      <c r="G377">
        <v>0</v>
      </c>
      <c r="H377" t="s">
        <v>647</v>
      </c>
      <c r="I377" t="s">
        <v>730</v>
      </c>
      <c r="J377" t="s">
        <v>14533</v>
      </c>
      <c r="K377" t="s">
        <v>6593</v>
      </c>
      <c r="L377" t="s">
        <v>11652</v>
      </c>
      <c r="M377" t="s">
        <v>14534</v>
      </c>
      <c r="N377" t="s">
        <v>635</v>
      </c>
      <c r="O377" t="s">
        <v>653</v>
      </c>
      <c r="P377" t="s">
        <v>43</v>
      </c>
      <c r="Q377" t="s">
        <v>654</v>
      </c>
      <c r="R377" t="s">
        <v>636</v>
      </c>
      <c r="S377" t="s">
        <v>14535</v>
      </c>
      <c r="T377" t="s">
        <v>14536</v>
      </c>
    </row>
    <row r="378" spans="1:20" x14ac:dyDescent="0.25">
      <c r="A378" t="s">
        <v>31</v>
      </c>
      <c r="B378" t="s">
        <v>32</v>
      </c>
      <c r="C378">
        <v>54.5</v>
      </c>
      <c r="D378">
        <v>2</v>
      </c>
      <c r="E378" t="s">
        <v>14537</v>
      </c>
      <c r="F378">
        <v>67.5</v>
      </c>
      <c r="G378">
        <v>7.5</v>
      </c>
      <c r="H378" t="s">
        <v>647</v>
      </c>
      <c r="I378" t="s">
        <v>14538</v>
      </c>
      <c r="J378" t="s">
        <v>14539</v>
      </c>
      <c r="K378" t="s">
        <v>1112</v>
      </c>
      <c r="L378" t="s">
        <v>14540</v>
      </c>
      <c r="M378" t="s">
        <v>14541</v>
      </c>
      <c r="N378" t="s">
        <v>635</v>
      </c>
      <c r="O378" t="s">
        <v>706</v>
      </c>
      <c r="P378" t="s">
        <v>40</v>
      </c>
      <c r="Q378" t="s">
        <v>707</v>
      </c>
      <c r="R378" t="s">
        <v>636</v>
      </c>
      <c r="S378" t="s">
        <v>14542</v>
      </c>
      <c r="T378" t="s">
        <v>14541</v>
      </c>
    </row>
    <row r="379" spans="1:20" x14ac:dyDescent="0.25">
      <c r="A379" t="s">
        <v>20</v>
      </c>
      <c r="B379" t="s">
        <v>1108</v>
      </c>
      <c r="C379">
        <v>34.46</v>
      </c>
      <c r="D379">
        <v>1</v>
      </c>
      <c r="E379" t="s">
        <v>14543</v>
      </c>
      <c r="F379">
        <v>340.54</v>
      </c>
      <c r="G379">
        <v>37.880000000000003</v>
      </c>
      <c r="H379" t="s">
        <v>647</v>
      </c>
      <c r="I379" t="s">
        <v>14544</v>
      </c>
      <c r="J379" t="s">
        <v>14545</v>
      </c>
      <c r="K379" t="s">
        <v>1524</v>
      </c>
      <c r="L379" t="s">
        <v>14546</v>
      </c>
      <c r="M379" t="s">
        <v>14547</v>
      </c>
      <c r="N379" t="s">
        <v>635</v>
      </c>
      <c r="O379" t="s">
        <v>706</v>
      </c>
      <c r="P379" t="s">
        <v>40</v>
      </c>
      <c r="Q379" t="s">
        <v>707</v>
      </c>
      <c r="R379" t="s">
        <v>636</v>
      </c>
      <c r="S379" t="s">
        <v>14548</v>
      </c>
      <c r="T379" t="s">
        <v>14547</v>
      </c>
    </row>
    <row r="380" spans="1:20" x14ac:dyDescent="0.25">
      <c r="A380" t="s">
        <v>23</v>
      </c>
      <c r="B380" t="s">
        <v>1108</v>
      </c>
      <c r="C380">
        <v>34.46</v>
      </c>
      <c r="D380">
        <v>1</v>
      </c>
      <c r="E380" t="s">
        <v>14543</v>
      </c>
      <c r="F380">
        <v>340.54</v>
      </c>
      <c r="G380">
        <v>37.880000000000003</v>
      </c>
      <c r="H380" t="s">
        <v>647</v>
      </c>
      <c r="I380" t="s">
        <v>14544</v>
      </c>
      <c r="J380" t="s">
        <v>14545</v>
      </c>
      <c r="K380" t="s">
        <v>1524</v>
      </c>
      <c r="L380" t="s">
        <v>14546</v>
      </c>
      <c r="M380" t="s">
        <v>14547</v>
      </c>
      <c r="N380" t="s">
        <v>635</v>
      </c>
      <c r="O380" t="s">
        <v>706</v>
      </c>
      <c r="P380" t="s">
        <v>40</v>
      </c>
      <c r="Q380" t="s">
        <v>707</v>
      </c>
      <c r="R380" t="s">
        <v>636</v>
      </c>
      <c r="S380" t="s">
        <v>14548</v>
      </c>
      <c r="T380" t="s">
        <v>14547</v>
      </c>
    </row>
    <row r="381" spans="1:20" x14ac:dyDescent="0.25">
      <c r="A381" t="s">
        <v>118</v>
      </c>
      <c r="B381" t="s">
        <v>91</v>
      </c>
      <c r="C381">
        <v>83.333333333333329</v>
      </c>
      <c r="D381">
        <v>3</v>
      </c>
      <c r="E381" t="s">
        <v>14543</v>
      </c>
      <c r="F381">
        <v>340.54</v>
      </c>
      <c r="G381">
        <v>37.880000000000003</v>
      </c>
      <c r="H381" t="s">
        <v>647</v>
      </c>
      <c r="I381" t="s">
        <v>14544</v>
      </c>
      <c r="J381" t="s">
        <v>14545</v>
      </c>
      <c r="K381" t="s">
        <v>1524</v>
      </c>
      <c r="L381" t="s">
        <v>14546</v>
      </c>
      <c r="M381" t="s">
        <v>14547</v>
      </c>
      <c r="N381" t="s">
        <v>635</v>
      </c>
      <c r="O381" t="s">
        <v>706</v>
      </c>
      <c r="P381" t="s">
        <v>40</v>
      </c>
      <c r="Q381" t="s">
        <v>707</v>
      </c>
      <c r="R381" t="s">
        <v>636</v>
      </c>
      <c r="S381" t="s">
        <v>14548</v>
      </c>
      <c r="T381" t="s">
        <v>14547</v>
      </c>
    </row>
  </sheetData>
  <pageMargins left="0.25" right="0.25" top="0.75" bottom="0.75" header="0.3" footer="0.3"/>
  <pageSetup paperSize="9" scale="21" fitToHeight="0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893F-DFA6-4324-9206-AA69A2F420EA}">
  <sheetPr>
    <tabColor rgb="FFFF6699"/>
    <pageSetUpPr fitToPage="1"/>
  </sheetPr>
  <dimension ref="A1:V251"/>
  <sheetViews>
    <sheetView zoomScale="70" zoomScaleNormal="70" workbookViewId="0">
      <pane xSplit="2" ySplit="1" topLeftCell="V14" activePane="bottomRight" state="frozen"/>
      <selection sqref="A1:XFD1048576"/>
      <selection pane="topRight" sqref="A1:XFD1048576"/>
      <selection pane="bottomLeft" sqref="A1:XFD1048576"/>
      <selection pane="bottomRight" activeCell="U50" sqref="U50:Y50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6" t="s">
        <v>1983</v>
      </c>
      <c r="V1" t="s">
        <v>1985</v>
      </c>
    </row>
    <row r="2" spans="1:22" x14ac:dyDescent="0.25">
      <c r="A2" t="s">
        <v>37</v>
      </c>
      <c r="B2" t="s">
        <v>38</v>
      </c>
      <c r="C2">
        <v>66.666666666666671</v>
      </c>
      <c r="D2">
        <v>6</v>
      </c>
      <c r="E2" t="s">
        <v>14549</v>
      </c>
      <c r="F2">
        <v>208</v>
      </c>
      <c r="G2">
        <v>8</v>
      </c>
      <c r="H2" t="s">
        <v>661</v>
      </c>
      <c r="I2" t="s">
        <v>14550</v>
      </c>
      <c r="J2" t="s">
        <v>751</v>
      </c>
      <c r="K2" t="s">
        <v>635</v>
      </c>
      <c r="L2" t="s">
        <v>636</v>
      </c>
      <c r="M2" t="s">
        <v>14551</v>
      </c>
      <c r="N2" t="s">
        <v>635</v>
      </c>
      <c r="O2" t="s">
        <v>638</v>
      </c>
      <c r="P2" t="s">
        <v>22</v>
      </c>
      <c r="Q2" t="s">
        <v>639</v>
      </c>
      <c r="R2" t="s">
        <v>636</v>
      </c>
      <c r="S2" t="s">
        <v>14552</v>
      </c>
      <c r="T2" t="s">
        <v>14551</v>
      </c>
      <c r="U2" s="87" t="s">
        <v>164</v>
      </c>
      <c r="V2">
        <v>335</v>
      </c>
    </row>
    <row r="3" spans="1:22" x14ac:dyDescent="0.25">
      <c r="A3" t="s">
        <v>37</v>
      </c>
      <c r="B3" t="s">
        <v>38</v>
      </c>
      <c r="C3">
        <v>66.666666666666671</v>
      </c>
      <c r="D3">
        <v>3</v>
      </c>
      <c r="E3" t="s">
        <v>14553</v>
      </c>
      <c r="F3">
        <v>100</v>
      </c>
      <c r="G3">
        <v>0</v>
      </c>
      <c r="H3" t="s">
        <v>661</v>
      </c>
      <c r="I3" t="s">
        <v>14554</v>
      </c>
      <c r="J3" t="s">
        <v>1941</v>
      </c>
      <c r="K3" t="s">
        <v>635</v>
      </c>
      <c r="L3" t="s">
        <v>636</v>
      </c>
      <c r="M3" t="s">
        <v>14555</v>
      </c>
      <c r="N3" t="s">
        <v>635</v>
      </c>
      <c r="O3" t="s">
        <v>638</v>
      </c>
      <c r="P3" t="s">
        <v>22</v>
      </c>
      <c r="Q3" t="s">
        <v>639</v>
      </c>
      <c r="R3" t="s">
        <v>636</v>
      </c>
      <c r="S3" t="s">
        <v>14556</v>
      </c>
      <c r="T3" t="s">
        <v>14555</v>
      </c>
      <c r="U3" s="88" t="s">
        <v>165</v>
      </c>
      <c r="V3">
        <v>335</v>
      </c>
    </row>
    <row r="4" spans="1:22" x14ac:dyDescent="0.25">
      <c r="A4" t="s">
        <v>35</v>
      </c>
      <c r="B4" t="s">
        <v>36</v>
      </c>
      <c r="C4">
        <v>66.666666666666671</v>
      </c>
      <c r="D4">
        <v>3</v>
      </c>
      <c r="E4" t="s">
        <v>14557</v>
      </c>
      <c r="F4">
        <v>200</v>
      </c>
      <c r="G4">
        <v>0</v>
      </c>
      <c r="H4" t="s">
        <v>661</v>
      </c>
      <c r="I4" t="s">
        <v>14558</v>
      </c>
      <c r="J4" t="s">
        <v>643</v>
      </c>
      <c r="K4" t="s">
        <v>635</v>
      </c>
      <c r="L4" t="s">
        <v>636</v>
      </c>
      <c r="M4" t="s">
        <v>14559</v>
      </c>
      <c r="N4" t="s">
        <v>635</v>
      </c>
      <c r="O4" t="s">
        <v>638</v>
      </c>
      <c r="P4" t="s">
        <v>22</v>
      </c>
      <c r="Q4" t="s">
        <v>639</v>
      </c>
      <c r="R4" t="s">
        <v>636</v>
      </c>
      <c r="S4" t="s">
        <v>14560</v>
      </c>
      <c r="T4" t="s">
        <v>14559</v>
      </c>
      <c r="U4" s="87" t="s">
        <v>37</v>
      </c>
      <c r="V4">
        <v>232</v>
      </c>
    </row>
    <row r="5" spans="1:22" x14ac:dyDescent="0.25">
      <c r="A5" t="s">
        <v>37</v>
      </c>
      <c r="B5" t="s">
        <v>38</v>
      </c>
      <c r="C5">
        <v>66.666666666666671</v>
      </c>
      <c r="D5">
        <v>3</v>
      </c>
      <c r="E5" t="s">
        <v>14557</v>
      </c>
      <c r="F5">
        <v>200</v>
      </c>
      <c r="G5">
        <v>0</v>
      </c>
      <c r="H5" t="s">
        <v>661</v>
      </c>
      <c r="I5" t="s">
        <v>14558</v>
      </c>
      <c r="J5" t="s">
        <v>643</v>
      </c>
      <c r="K5" t="s">
        <v>635</v>
      </c>
      <c r="L5" t="s">
        <v>636</v>
      </c>
      <c r="M5" t="s">
        <v>14559</v>
      </c>
      <c r="N5" t="s">
        <v>635</v>
      </c>
      <c r="O5" t="s">
        <v>638</v>
      </c>
      <c r="P5" t="s">
        <v>22</v>
      </c>
      <c r="Q5" t="s">
        <v>639</v>
      </c>
      <c r="R5" t="s">
        <v>636</v>
      </c>
      <c r="S5" t="s">
        <v>14560</v>
      </c>
      <c r="T5" t="s">
        <v>14559</v>
      </c>
      <c r="U5" s="88" t="s">
        <v>38</v>
      </c>
      <c r="V5">
        <v>232</v>
      </c>
    </row>
    <row r="6" spans="1:22" x14ac:dyDescent="0.25">
      <c r="A6" t="s">
        <v>164</v>
      </c>
      <c r="B6" t="s">
        <v>165</v>
      </c>
      <c r="C6">
        <v>33.333333333333336</v>
      </c>
      <c r="D6">
        <v>3</v>
      </c>
      <c r="E6" t="s">
        <v>14561</v>
      </c>
      <c r="F6">
        <v>100</v>
      </c>
      <c r="G6">
        <v>0</v>
      </c>
      <c r="H6" t="s">
        <v>661</v>
      </c>
      <c r="I6" t="s">
        <v>14562</v>
      </c>
      <c r="J6" t="s">
        <v>1349</v>
      </c>
      <c r="K6" t="s">
        <v>635</v>
      </c>
      <c r="L6" t="s">
        <v>636</v>
      </c>
      <c r="M6" t="s">
        <v>14563</v>
      </c>
      <c r="N6" t="s">
        <v>635</v>
      </c>
      <c r="O6" t="s">
        <v>668</v>
      </c>
      <c r="P6" t="s">
        <v>22</v>
      </c>
      <c r="Q6" t="s">
        <v>669</v>
      </c>
      <c r="R6" t="s">
        <v>636</v>
      </c>
      <c r="S6" t="s">
        <v>14564</v>
      </c>
      <c r="T6" t="s">
        <v>14563</v>
      </c>
      <c r="U6" s="87" t="s">
        <v>116</v>
      </c>
      <c r="V6">
        <v>20</v>
      </c>
    </row>
    <row r="7" spans="1:22" x14ac:dyDescent="0.25">
      <c r="A7" t="s">
        <v>133</v>
      </c>
      <c r="B7" t="s">
        <v>134</v>
      </c>
      <c r="C7">
        <v>12</v>
      </c>
      <c r="D7">
        <v>10</v>
      </c>
      <c r="E7" t="s">
        <v>14565</v>
      </c>
      <c r="F7">
        <v>275</v>
      </c>
      <c r="G7">
        <v>0</v>
      </c>
      <c r="H7" t="s">
        <v>647</v>
      </c>
      <c r="I7" t="s">
        <v>5258</v>
      </c>
      <c r="J7" t="s">
        <v>14566</v>
      </c>
      <c r="K7" t="s">
        <v>10934</v>
      </c>
      <c r="L7" t="s">
        <v>2835</v>
      </c>
      <c r="M7" t="s">
        <v>14567</v>
      </c>
      <c r="N7" t="s">
        <v>635</v>
      </c>
      <c r="O7" t="s">
        <v>653</v>
      </c>
      <c r="P7" t="s">
        <v>43</v>
      </c>
      <c r="Q7" t="s">
        <v>654</v>
      </c>
      <c r="R7" t="s">
        <v>636</v>
      </c>
      <c r="S7" t="s">
        <v>14568</v>
      </c>
      <c r="T7" t="s">
        <v>14567</v>
      </c>
      <c r="U7" s="88" t="s">
        <v>117</v>
      </c>
      <c r="V7">
        <v>20</v>
      </c>
    </row>
    <row r="8" spans="1:22" x14ac:dyDescent="0.25">
      <c r="A8" t="s">
        <v>118</v>
      </c>
      <c r="B8" t="s">
        <v>91</v>
      </c>
      <c r="C8">
        <v>76.5</v>
      </c>
      <c r="D8">
        <v>2</v>
      </c>
      <c r="E8" t="s">
        <v>14565</v>
      </c>
      <c r="F8">
        <v>275</v>
      </c>
      <c r="G8">
        <v>0</v>
      </c>
      <c r="H8" t="s">
        <v>647</v>
      </c>
      <c r="I8" t="s">
        <v>5258</v>
      </c>
      <c r="J8" t="s">
        <v>14566</v>
      </c>
      <c r="K8" t="s">
        <v>10934</v>
      </c>
      <c r="L8" t="s">
        <v>2835</v>
      </c>
      <c r="M8" t="s">
        <v>14567</v>
      </c>
      <c r="N8" t="s">
        <v>635</v>
      </c>
      <c r="O8" t="s">
        <v>653</v>
      </c>
      <c r="P8" t="s">
        <v>43</v>
      </c>
      <c r="Q8" t="s">
        <v>654</v>
      </c>
      <c r="R8" t="s">
        <v>636</v>
      </c>
      <c r="S8" t="s">
        <v>14568</v>
      </c>
      <c r="T8" t="s">
        <v>14567</v>
      </c>
      <c r="U8" s="87" t="s">
        <v>39</v>
      </c>
      <c r="V8">
        <v>57</v>
      </c>
    </row>
    <row r="9" spans="1:22" x14ac:dyDescent="0.25">
      <c r="A9" t="s">
        <v>37</v>
      </c>
      <c r="B9" t="s">
        <v>38</v>
      </c>
      <c r="C9">
        <v>66.666666666666671</v>
      </c>
      <c r="D9">
        <v>15</v>
      </c>
      <c r="E9" t="s">
        <v>14569</v>
      </c>
      <c r="F9">
        <v>495</v>
      </c>
      <c r="G9">
        <v>0</v>
      </c>
      <c r="H9" t="s">
        <v>661</v>
      </c>
      <c r="I9" t="s">
        <v>14570</v>
      </c>
      <c r="J9" t="s">
        <v>978</v>
      </c>
      <c r="K9" t="s">
        <v>635</v>
      </c>
      <c r="L9" t="s">
        <v>636</v>
      </c>
      <c r="M9" t="s">
        <v>14571</v>
      </c>
      <c r="N9" t="s">
        <v>635</v>
      </c>
      <c r="O9" t="s">
        <v>1071</v>
      </c>
      <c r="P9" t="s">
        <v>22</v>
      </c>
      <c r="Q9" t="s">
        <v>639</v>
      </c>
      <c r="R9" t="s">
        <v>636</v>
      </c>
      <c r="S9" t="s">
        <v>14572</v>
      </c>
      <c r="T9" t="s">
        <v>14571</v>
      </c>
      <c r="U9" s="88" t="s">
        <v>230</v>
      </c>
      <c r="V9">
        <v>1</v>
      </c>
    </row>
    <row r="10" spans="1:22" x14ac:dyDescent="0.25">
      <c r="A10" t="s">
        <v>37</v>
      </c>
      <c r="B10" t="s">
        <v>38</v>
      </c>
      <c r="C10">
        <v>66.666666666666671</v>
      </c>
      <c r="D10">
        <v>3</v>
      </c>
      <c r="E10" t="s">
        <v>14573</v>
      </c>
      <c r="F10">
        <v>100</v>
      </c>
      <c r="G10">
        <v>0</v>
      </c>
      <c r="H10" t="s">
        <v>661</v>
      </c>
      <c r="I10" t="s">
        <v>14574</v>
      </c>
      <c r="J10" t="s">
        <v>1091</v>
      </c>
      <c r="K10" t="s">
        <v>635</v>
      </c>
      <c r="L10" t="s">
        <v>636</v>
      </c>
      <c r="M10" t="s">
        <v>14575</v>
      </c>
      <c r="N10" t="s">
        <v>635</v>
      </c>
      <c r="O10" t="s">
        <v>638</v>
      </c>
      <c r="P10" t="s">
        <v>22</v>
      </c>
      <c r="Q10" t="s">
        <v>639</v>
      </c>
      <c r="R10" t="s">
        <v>636</v>
      </c>
      <c r="S10" t="s">
        <v>14576</v>
      </c>
      <c r="T10" t="s">
        <v>14575</v>
      </c>
      <c r="U10" s="88" t="s">
        <v>44</v>
      </c>
      <c r="V10">
        <v>53</v>
      </c>
    </row>
    <row r="11" spans="1:22" x14ac:dyDescent="0.25">
      <c r="A11" t="s">
        <v>164</v>
      </c>
      <c r="B11" t="s">
        <v>165</v>
      </c>
      <c r="C11">
        <v>33.333333333333336</v>
      </c>
      <c r="D11">
        <v>3</v>
      </c>
      <c r="E11" t="s">
        <v>14577</v>
      </c>
      <c r="F11">
        <v>100</v>
      </c>
      <c r="G11">
        <v>0</v>
      </c>
      <c r="H11" t="s">
        <v>661</v>
      </c>
      <c r="I11" t="s">
        <v>14578</v>
      </c>
      <c r="J11" t="s">
        <v>1837</v>
      </c>
      <c r="K11" t="s">
        <v>635</v>
      </c>
      <c r="L11" t="s">
        <v>636</v>
      </c>
      <c r="M11" t="s">
        <v>14579</v>
      </c>
      <c r="N11" t="s">
        <v>635</v>
      </c>
      <c r="O11" t="s">
        <v>668</v>
      </c>
      <c r="P11" t="s">
        <v>22</v>
      </c>
      <c r="Q11" t="s">
        <v>669</v>
      </c>
      <c r="R11" t="s">
        <v>636</v>
      </c>
      <c r="S11" t="s">
        <v>14580</v>
      </c>
      <c r="T11" t="s">
        <v>14579</v>
      </c>
      <c r="U11" s="88" t="s">
        <v>1715</v>
      </c>
      <c r="V11">
        <v>3</v>
      </c>
    </row>
    <row r="12" spans="1:22" x14ac:dyDescent="0.25">
      <c r="A12" t="s">
        <v>256</v>
      </c>
      <c r="B12" t="s">
        <v>262</v>
      </c>
      <c r="C12">
        <v>145</v>
      </c>
      <c r="D12">
        <v>1</v>
      </c>
      <c r="E12" t="s">
        <v>14581</v>
      </c>
      <c r="F12">
        <v>183</v>
      </c>
      <c r="G12">
        <v>38</v>
      </c>
      <c r="H12" t="s">
        <v>647</v>
      </c>
      <c r="I12" t="s">
        <v>1176</v>
      </c>
      <c r="J12" t="s">
        <v>14582</v>
      </c>
      <c r="K12" t="s">
        <v>14583</v>
      </c>
      <c r="L12" t="s">
        <v>733</v>
      </c>
      <c r="M12" t="s">
        <v>14584</v>
      </c>
      <c r="N12" t="s">
        <v>635</v>
      </c>
      <c r="O12" t="s">
        <v>678</v>
      </c>
      <c r="P12" t="s">
        <v>43</v>
      </c>
      <c r="Q12" t="s">
        <v>654</v>
      </c>
      <c r="R12" t="s">
        <v>636</v>
      </c>
      <c r="S12" t="s">
        <v>14585</v>
      </c>
      <c r="T12" t="s">
        <v>14586</v>
      </c>
      <c r="U12" s="87" t="s">
        <v>35</v>
      </c>
      <c r="V12">
        <v>89</v>
      </c>
    </row>
    <row r="13" spans="1:22" x14ac:dyDescent="0.25">
      <c r="A13" t="s">
        <v>164</v>
      </c>
      <c r="B13" t="s">
        <v>165</v>
      </c>
      <c r="C13">
        <v>33.333333333333336</v>
      </c>
      <c r="D13">
        <v>3</v>
      </c>
      <c r="E13" t="s">
        <v>14587</v>
      </c>
      <c r="F13">
        <v>100</v>
      </c>
      <c r="G13">
        <v>0</v>
      </c>
      <c r="H13" t="s">
        <v>661</v>
      </c>
      <c r="I13" t="s">
        <v>14588</v>
      </c>
      <c r="J13" t="s">
        <v>643</v>
      </c>
      <c r="K13" t="s">
        <v>635</v>
      </c>
      <c r="L13" t="s">
        <v>636</v>
      </c>
      <c r="M13" t="s">
        <v>14589</v>
      </c>
      <c r="N13" t="s">
        <v>635</v>
      </c>
      <c r="O13" t="s">
        <v>638</v>
      </c>
      <c r="P13" t="s">
        <v>22</v>
      </c>
      <c r="Q13" t="s">
        <v>639</v>
      </c>
      <c r="R13" t="s">
        <v>636</v>
      </c>
      <c r="S13" t="s">
        <v>14590</v>
      </c>
      <c r="T13" t="s">
        <v>14589</v>
      </c>
      <c r="U13" s="88" t="s">
        <v>36</v>
      </c>
      <c r="V13">
        <v>89</v>
      </c>
    </row>
    <row r="14" spans="1:22" x14ac:dyDescent="0.25">
      <c r="A14" t="s">
        <v>133</v>
      </c>
      <c r="B14" t="s">
        <v>134</v>
      </c>
      <c r="C14">
        <v>12</v>
      </c>
      <c r="D14">
        <v>10</v>
      </c>
      <c r="E14" t="s">
        <v>14591</v>
      </c>
      <c r="F14">
        <v>130</v>
      </c>
      <c r="G14">
        <v>0</v>
      </c>
      <c r="H14" t="s">
        <v>647</v>
      </c>
      <c r="I14" t="s">
        <v>4006</v>
      </c>
      <c r="J14" t="s">
        <v>14592</v>
      </c>
      <c r="K14" t="s">
        <v>1058</v>
      </c>
      <c r="L14" t="s">
        <v>1294</v>
      </c>
      <c r="M14" t="s">
        <v>14593</v>
      </c>
      <c r="N14" t="s">
        <v>635</v>
      </c>
      <c r="O14" t="s">
        <v>653</v>
      </c>
      <c r="P14" t="s">
        <v>43</v>
      </c>
      <c r="Q14" t="s">
        <v>654</v>
      </c>
      <c r="R14" t="s">
        <v>636</v>
      </c>
      <c r="S14" t="s">
        <v>14594</v>
      </c>
      <c r="T14" t="s">
        <v>14593</v>
      </c>
      <c r="U14" s="87" t="s">
        <v>118</v>
      </c>
      <c r="V14">
        <v>10</v>
      </c>
    </row>
    <row r="15" spans="1:22" x14ac:dyDescent="0.25">
      <c r="A15" t="s">
        <v>257</v>
      </c>
      <c r="B15" t="s">
        <v>982</v>
      </c>
      <c r="C15">
        <v>101.23</v>
      </c>
      <c r="D15">
        <v>1</v>
      </c>
      <c r="E15" t="s">
        <v>14595</v>
      </c>
      <c r="F15">
        <v>244.75</v>
      </c>
      <c r="G15">
        <v>26.5</v>
      </c>
      <c r="H15" t="s">
        <v>647</v>
      </c>
      <c r="I15" t="s">
        <v>14596</v>
      </c>
      <c r="J15" t="s">
        <v>14597</v>
      </c>
      <c r="K15" t="s">
        <v>4035</v>
      </c>
      <c r="L15" t="s">
        <v>14598</v>
      </c>
      <c r="M15" t="s">
        <v>14593</v>
      </c>
      <c r="N15" t="s">
        <v>635</v>
      </c>
      <c r="O15" t="s">
        <v>706</v>
      </c>
      <c r="P15" t="s">
        <v>40</v>
      </c>
      <c r="Q15" t="s">
        <v>707</v>
      </c>
      <c r="R15" t="s">
        <v>636</v>
      </c>
      <c r="S15" t="s">
        <v>14599</v>
      </c>
      <c r="T15" t="s">
        <v>14593</v>
      </c>
      <c r="U15" s="88" t="s">
        <v>91</v>
      </c>
      <c r="V15">
        <v>10</v>
      </c>
    </row>
    <row r="16" spans="1:22" x14ac:dyDescent="0.25">
      <c r="A16" t="s">
        <v>20</v>
      </c>
      <c r="B16" t="s">
        <v>1108</v>
      </c>
      <c r="C16">
        <v>42.72</v>
      </c>
      <c r="D16">
        <v>1</v>
      </c>
      <c r="E16" t="s">
        <v>14595</v>
      </c>
      <c r="F16">
        <v>244.75</v>
      </c>
      <c r="G16">
        <v>26.5</v>
      </c>
      <c r="H16" t="s">
        <v>647</v>
      </c>
      <c r="I16" t="s">
        <v>14596</v>
      </c>
      <c r="J16" t="s">
        <v>14597</v>
      </c>
      <c r="K16" t="s">
        <v>4035</v>
      </c>
      <c r="L16" t="s">
        <v>14598</v>
      </c>
      <c r="M16" t="s">
        <v>14593</v>
      </c>
      <c r="N16" t="s">
        <v>635</v>
      </c>
      <c r="O16" t="s">
        <v>706</v>
      </c>
      <c r="P16" t="s">
        <v>40</v>
      </c>
      <c r="Q16" t="s">
        <v>707</v>
      </c>
      <c r="R16" t="s">
        <v>636</v>
      </c>
      <c r="S16" t="s">
        <v>14599</v>
      </c>
      <c r="T16" t="s">
        <v>14593</v>
      </c>
      <c r="U16" s="87" t="s">
        <v>89</v>
      </c>
      <c r="V16">
        <v>20</v>
      </c>
    </row>
    <row r="17" spans="1:22" x14ac:dyDescent="0.25">
      <c r="A17" t="s">
        <v>39</v>
      </c>
      <c r="B17" t="s">
        <v>1715</v>
      </c>
      <c r="C17">
        <v>74.3</v>
      </c>
      <c r="D17">
        <v>1</v>
      </c>
      <c r="E17" t="s">
        <v>14595</v>
      </c>
      <c r="F17">
        <v>244.75</v>
      </c>
      <c r="G17">
        <v>26.5</v>
      </c>
      <c r="H17" t="s">
        <v>647</v>
      </c>
      <c r="I17" t="s">
        <v>14596</v>
      </c>
      <c r="J17" t="s">
        <v>14597</v>
      </c>
      <c r="K17" t="s">
        <v>4035</v>
      </c>
      <c r="L17" t="s">
        <v>14598</v>
      </c>
      <c r="M17" t="s">
        <v>14593</v>
      </c>
      <c r="N17" t="s">
        <v>635</v>
      </c>
      <c r="O17" t="s">
        <v>706</v>
      </c>
      <c r="P17" t="s">
        <v>40</v>
      </c>
      <c r="Q17" t="s">
        <v>707</v>
      </c>
      <c r="R17" t="s">
        <v>636</v>
      </c>
      <c r="S17" t="s">
        <v>14599</v>
      </c>
      <c r="T17" t="s">
        <v>14593</v>
      </c>
      <c r="U17" s="88" t="s">
        <v>1223</v>
      </c>
      <c r="V17">
        <v>20</v>
      </c>
    </row>
    <row r="18" spans="1:22" x14ac:dyDescent="0.25">
      <c r="A18" t="s">
        <v>37</v>
      </c>
      <c r="B18" t="s">
        <v>38</v>
      </c>
      <c r="C18">
        <v>66.666666666666671</v>
      </c>
      <c r="D18">
        <v>3</v>
      </c>
      <c r="E18" t="s">
        <v>14600</v>
      </c>
      <c r="F18">
        <v>295</v>
      </c>
      <c r="G18">
        <v>0</v>
      </c>
      <c r="H18" t="s">
        <v>661</v>
      </c>
      <c r="I18" t="s">
        <v>14601</v>
      </c>
      <c r="J18" t="s">
        <v>972</v>
      </c>
      <c r="K18" t="s">
        <v>635</v>
      </c>
      <c r="L18" t="s">
        <v>636</v>
      </c>
      <c r="M18" t="s">
        <v>14602</v>
      </c>
      <c r="N18" t="s">
        <v>635</v>
      </c>
      <c r="O18" t="s">
        <v>638</v>
      </c>
      <c r="P18" t="s">
        <v>22</v>
      </c>
      <c r="Q18" t="s">
        <v>639</v>
      </c>
      <c r="R18" t="s">
        <v>636</v>
      </c>
      <c r="S18" t="s">
        <v>14603</v>
      </c>
      <c r="T18" t="s">
        <v>14602</v>
      </c>
      <c r="U18" s="87" t="s">
        <v>29</v>
      </c>
      <c r="V18">
        <v>1</v>
      </c>
    </row>
    <row r="19" spans="1:22" x14ac:dyDescent="0.25">
      <c r="A19" t="s">
        <v>37</v>
      </c>
      <c r="B19" t="s">
        <v>38</v>
      </c>
      <c r="C19">
        <v>66.666666666666671</v>
      </c>
      <c r="D19">
        <v>6</v>
      </c>
      <c r="E19" t="s">
        <v>14600</v>
      </c>
      <c r="F19">
        <v>295</v>
      </c>
      <c r="G19">
        <v>0</v>
      </c>
      <c r="H19" t="s">
        <v>661</v>
      </c>
      <c r="I19" t="s">
        <v>14601</v>
      </c>
      <c r="J19" t="s">
        <v>972</v>
      </c>
      <c r="K19" t="s">
        <v>635</v>
      </c>
      <c r="L19" t="s">
        <v>636</v>
      </c>
      <c r="M19" t="s">
        <v>14602</v>
      </c>
      <c r="N19" t="s">
        <v>635</v>
      </c>
      <c r="O19" t="s">
        <v>638</v>
      </c>
      <c r="P19" t="s">
        <v>22</v>
      </c>
      <c r="Q19" t="s">
        <v>639</v>
      </c>
      <c r="R19" t="s">
        <v>636</v>
      </c>
      <c r="S19" t="s">
        <v>14603</v>
      </c>
      <c r="T19" t="s">
        <v>14602</v>
      </c>
      <c r="U19" s="88" t="s">
        <v>30</v>
      </c>
      <c r="V19">
        <v>1</v>
      </c>
    </row>
    <row r="20" spans="1:22" x14ac:dyDescent="0.25">
      <c r="A20" t="s">
        <v>164</v>
      </c>
      <c r="B20" t="s">
        <v>165</v>
      </c>
      <c r="C20">
        <v>50</v>
      </c>
      <c r="D20">
        <v>6</v>
      </c>
      <c r="E20" t="s">
        <v>14604</v>
      </c>
      <c r="F20">
        <v>200</v>
      </c>
      <c r="G20">
        <v>0</v>
      </c>
      <c r="H20" t="s">
        <v>661</v>
      </c>
      <c r="I20" t="s">
        <v>14605</v>
      </c>
      <c r="J20" t="s">
        <v>757</v>
      </c>
      <c r="K20" t="s">
        <v>635</v>
      </c>
      <c r="L20" t="s">
        <v>636</v>
      </c>
      <c r="M20" t="s">
        <v>14606</v>
      </c>
      <c r="N20" t="s">
        <v>635</v>
      </c>
      <c r="O20" t="s">
        <v>668</v>
      </c>
      <c r="P20" t="s">
        <v>22</v>
      </c>
      <c r="Q20" t="s">
        <v>669</v>
      </c>
      <c r="R20" t="s">
        <v>636</v>
      </c>
      <c r="S20" t="s">
        <v>14607</v>
      </c>
      <c r="T20" t="s">
        <v>14602</v>
      </c>
      <c r="U20" s="87" t="s">
        <v>31</v>
      </c>
      <c r="V20">
        <v>3</v>
      </c>
    </row>
    <row r="21" spans="1:22" x14ac:dyDescent="0.25">
      <c r="A21" t="s">
        <v>37</v>
      </c>
      <c r="B21" t="s">
        <v>38</v>
      </c>
      <c r="C21">
        <v>66.666666666666671</v>
      </c>
      <c r="D21">
        <v>3</v>
      </c>
      <c r="E21" t="s">
        <v>14608</v>
      </c>
      <c r="F21">
        <v>295</v>
      </c>
      <c r="G21">
        <v>0</v>
      </c>
      <c r="H21" t="s">
        <v>661</v>
      </c>
      <c r="I21" t="s">
        <v>14609</v>
      </c>
      <c r="J21" t="s">
        <v>1025</v>
      </c>
      <c r="K21" t="s">
        <v>635</v>
      </c>
      <c r="L21" t="s">
        <v>636</v>
      </c>
      <c r="M21" t="s">
        <v>14610</v>
      </c>
      <c r="N21" t="s">
        <v>635</v>
      </c>
      <c r="O21" t="s">
        <v>638</v>
      </c>
      <c r="P21" t="s">
        <v>22</v>
      </c>
      <c r="Q21" t="s">
        <v>639</v>
      </c>
      <c r="R21" t="s">
        <v>636</v>
      </c>
      <c r="S21" t="s">
        <v>14611</v>
      </c>
      <c r="T21" t="s">
        <v>14610</v>
      </c>
      <c r="U21" s="88" t="s">
        <v>32</v>
      </c>
      <c r="V21">
        <v>3</v>
      </c>
    </row>
    <row r="22" spans="1:22" x14ac:dyDescent="0.25">
      <c r="A22" t="s">
        <v>37</v>
      </c>
      <c r="B22" t="s">
        <v>38</v>
      </c>
      <c r="C22">
        <v>66.666666666666671</v>
      </c>
      <c r="D22">
        <v>6</v>
      </c>
      <c r="E22" t="s">
        <v>14608</v>
      </c>
      <c r="F22">
        <v>295</v>
      </c>
      <c r="G22">
        <v>0</v>
      </c>
      <c r="H22" t="s">
        <v>661</v>
      </c>
      <c r="I22" t="s">
        <v>14609</v>
      </c>
      <c r="J22" t="s">
        <v>1025</v>
      </c>
      <c r="K22" t="s">
        <v>635</v>
      </c>
      <c r="L22" t="s">
        <v>636</v>
      </c>
      <c r="M22" t="s">
        <v>14610</v>
      </c>
      <c r="N22" t="s">
        <v>635</v>
      </c>
      <c r="O22" t="s">
        <v>638</v>
      </c>
      <c r="P22" t="s">
        <v>22</v>
      </c>
      <c r="Q22" t="s">
        <v>639</v>
      </c>
      <c r="R22" t="s">
        <v>636</v>
      </c>
      <c r="S22" t="s">
        <v>14611</v>
      </c>
      <c r="T22" t="s">
        <v>14610</v>
      </c>
      <c r="U22" s="87" t="s">
        <v>256</v>
      </c>
      <c r="V22">
        <v>9</v>
      </c>
    </row>
    <row r="23" spans="1:22" x14ac:dyDescent="0.25">
      <c r="A23" t="s">
        <v>37</v>
      </c>
      <c r="B23" t="s">
        <v>38</v>
      </c>
      <c r="C23">
        <v>66.666666666666671</v>
      </c>
      <c r="D23">
        <v>3</v>
      </c>
      <c r="E23" t="s">
        <v>14612</v>
      </c>
      <c r="F23">
        <v>100</v>
      </c>
      <c r="G23">
        <v>0</v>
      </c>
      <c r="H23" t="s">
        <v>661</v>
      </c>
      <c r="I23" t="s">
        <v>10380</v>
      </c>
      <c r="J23" t="s">
        <v>6387</v>
      </c>
      <c r="K23" t="s">
        <v>635</v>
      </c>
      <c r="L23" t="s">
        <v>636</v>
      </c>
      <c r="M23" t="s">
        <v>14613</v>
      </c>
      <c r="N23" t="s">
        <v>635</v>
      </c>
      <c r="O23" t="s">
        <v>638</v>
      </c>
      <c r="P23" t="s">
        <v>22</v>
      </c>
      <c r="Q23" t="s">
        <v>639</v>
      </c>
      <c r="R23" t="s">
        <v>636</v>
      </c>
      <c r="S23" t="s">
        <v>14614</v>
      </c>
      <c r="T23" t="s">
        <v>14613</v>
      </c>
      <c r="U23" s="88" t="s">
        <v>262</v>
      </c>
      <c r="V23">
        <v>8</v>
      </c>
    </row>
    <row r="24" spans="1:22" x14ac:dyDescent="0.25">
      <c r="A24" t="s">
        <v>37</v>
      </c>
      <c r="B24" t="s">
        <v>38</v>
      </c>
      <c r="C24">
        <v>66.666666666666671</v>
      </c>
      <c r="D24">
        <v>3</v>
      </c>
      <c r="E24" t="s">
        <v>14615</v>
      </c>
      <c r="F24">
        <v>100</v>
      </c>
      <c r="G24">
        <v>0</v>
      </c>
      <c r="H24" t="s">
        <v>661</v>
      </c>
      <c r="I24" t="s">
        <v>10380</v>
      </c>
      <c r="J24" t="s">
        <v>6387</v>
      </c>
      <c r="K24" t="s">
        <v>635</v>
      </c>
      <c r="L24" t="s">
        <v>636</v>
      </c>
      <c r="M24" t="s">
        <v>14613</v>
      </c>
      <c r="N24" t="s">
        <v>635</v>
      </c>
      <c r="O24" t="s">
        <v>638</v>
      </c>
      <c r="P24" t="s">
        <v>22</v>
      </c>
      <c r="Q24" t="s">
        <v>639</v>
      </c>
      <c r="R24" t="s">
        <v>636</v>
      </c>
      <c r="S24" t="s">
        <v>14616</v>
      </c>
      <c r="T24" t="s">
        <v>14613</v>
      </c>
      <c r="U24" s="88" t="s">
        <v>982</v>
      </c>
      <c r="V24">
        <v>1</v>
      </c>
    </row>
    <row r="25" spans="1:22" x14ac:dyDescent="0.25">
      <c r="A25" t="s">
        <v>164</v>
      </c>
      <c r="B25" t="s">
        <v>165</v>
      </c>
      <c r="C25">
        <v>50</v>
      </c>
      <c r="D25">
        <v>6</v>
      </c>
      <c r="E25" t="s">
        <v>14617</v>
      </c>
      <c r="F25">
        <v>200</v>
      </c>
      <c r="G25">
        <v>0</v>
      </c>
      <c r="H25" t="s">
        <v>661</v>
      </c>
      <c r="I25" t="s">
        <v>10380</v>
      </c>
      <c r="J25" t="s">
        <v>6387</v>
      </c>
      <c r="K25" t="s">
        <v>635</v>
      </c>
      <c r="L25" t="s">
        <v>636</v>
      </c>
      <c r="M25" t="s">
        <v>14618</v>
      </c>
      <c r="N25" t="s">
        <v>635</v>
      </c>
      <c r="O25" t="s">
        <v>638</v>
      </c>
      <c r="P25" t="s">
        <v>22</v>
      </c>
      <c r="Q25" t="s">
        <v>639</v>
      </c>
      <c r="R25" t="s">
        <v>636</v>
      </c>
      <c r="S25" t="s">
        <v>14619</v>
      </c>
      <c r="T25" t="s">
        <v>14618</v>
      </c>
      <c r="U25" s="87" t="s">
        <v>257</v>
      </c>
      <c r="V25">
        <v>7</v>
      </c>
    </row>
    <row r="26" spans="1:22" x14ac:dyDescent="0.25">
      <c r="A26" t="s">
        <v>164</v>
      </c>
      <c r="B26" t="s">
        <v>165</v>
      </c>
      <c r="C26">
        <v>50</v>
      </c>
      <c r="D26">
        <v>6</v>
      </c>
      <c r="E26" t="s">
        <v>14620</v>
      </c>
      <c r="F26">
        <v>200</v>
      </c>
      <c r="G26">
        <v>0</v>
      </c>
      <c r="H26" t="s">
        <v>661</v>
      </c>
      <c r="I26" t="s">
        <v>14621</v>
      </c>
      <c r="J26" t="s">
        <v>1750</v>
      </c>
      <c r="K26" t="s">
        <v>635</v>
      </c>
      <c r="L26" t="s">
        <v>636</v>
      </c>
      <c r="M26" t="s">
        <v>14622</v>
      </c>
      <c r="N26" t="s">
        <v>635</v>
      </c>
      <c r="O26" t="s">
        <v>638</v>
      </c>
      <c r="P26" t="s">
        <v>22</v>
      </c>
      <c r="Q26" t="s">
        <v>639</v>
      </c>
      <c r="R26" t="s">
        <v>636</v>
      </c>
      <c r="S26" t="s">
        <v>14623</v>
      </c>
      <c r="T26" t="s">
        <v>14622</v>
      </c>
      <c r="U26" s="88" t="s">
        <v>263</v>
      </c>
      <c r="V26">
        <v>6</v>
      </c>
    </row>
    <row r="27" spans="1:22" x14ac:dyDescent="0.25">
      <c r="A27" t="s">
        <v>39</v>
      </c>
      <c r="B27" t="s">
        <v>44</v>
      </c>
      <c r="C27">
        <v>72</v>
      </c>
      <c r="D27">
        <v>1</v>
      </c>
      <c r="E27" t="s">
        <v>14624</v>
      </c>
      <c r="F27">
        <v>285</v>
      </c>
      <c r="G27">
        <v>0</v>
      </c>
      <c r="H27" t="s">
        <v>647</v>
      </c>
      <c r="I27" t="s">
        <v>10066</v>
      </c>
      <c r="J27" t="s">
        <v>2218</v>
      </c>
      <c r="K27" t="s">
        <v>2219</v>
      </c>
      <c r="L27" t="s">
        <v>4665</v>
      </c>
      <c r="M27" t="s">
        <v>14625</v>
      </c>
      <c r="N27" t="s">
        <v>635</v>
      </c>
      <c r="O27" t="s">
        <v>678</v>
      </c>
      <c r="P27" t="s">
        <v>43</v>
      </c>
      <c r="Q27" t="s">
        <v>654</v>
      </c>
      <c r="R27" t="s">
        <v>636</v>
      </c>
      <c r="S27" t="s">
        <v>14626</v>
      </c>
      <c r="T27" t="s">
        <v>14625</v>
      </c>
      <c r="U27" s="88" t="s">
        <v>982</v>
      </c>
      <c r="V27">
        <v>1</v>
      </c>
    </row>
    <row r="28" spans="1:22" x14ac:dyDescent="0.25">
      <c r="A28" t="s">
        <v>39</v>
      </c>
      <c r="B28" t="s">
        <v>44</v>
      </c>
      <c r="C28">
        <v>71</v>
      </c>
      <c r="D28">
        <v>3</v>
      </c>
      <c r="E28" t="s">
        <v>14624</v>
      </c>
      <c r="F28">
        <v>285</v>
      </c>
      <c r="G28">
        <v>0</v>
      </c>
      <c r="H28" t="s">
        <v>647</v>
      </c>
      <c r="I28" t="s">
        <v>10066</v>
      </c>
      <c r="J28" t="s">
        <v>2218</v>
      </c>
      <c r="K28" t="s">
        <v>2219</v>
      </c>
      <c r="L28" t="s">
        <v>4665</v>
      </c>
      <c r="M28" t="s">
        <v>14625</v>
      </c>
      <c r="N28" t="s">
        <v>635</v>
      </c>
      <c r="O28" t="s">
        <v>678</v>
      </c>
      <c r="P28" t="s">
        <v>43</v>
      </c>
      <c r="Q28" t="s">
        <v>654</v>
      </c>
      <c r="R28" t="s">
        <v>636</v>
      </c>
      <c r="S28" t="s">
        <v>14626</v>
      </c>
      <c r="T28" t="s">
        <v>14625</v>
      </c>
      <c r="U28" s="87" t="s">
        <v>258</v>
      </c>
      <c r="V28">
        <v>12</v>
      </c>
    </row>
    <row r="29" spans="1:22" x14ac:dyDescent="0.25">
      <c r="A29" t="s">
        <v>164</v>
      </c>
      <c r="B29" t="s">
        <v>165</v>
      </c>
      <c r="C29">
        <v>50</v>
      </c>
      <c r="D29">
        <v>6</v>
      </c>
      <c r="E29" t="s">
        <v>14627</v>
      </c>
      <c r="F29">
        <v>200</v>
      </c>
      <c r="G29">
        <v>0</v>
      </c>
      <c r="H29" t="s">
        <v>661</v>
      </c>
      <c r="I29" t="s">
        <v>6759</v>
      </c>
      <c r="J29" t="s">
        <v>818</v>
      </c>
      <c r="K29" t="s">
        <v>635</v>
      </c>
      <c r="L29" t="s">
        <v>636</v>
      </c>
      <c r="M29" t="s">
        <v>14628</v>
      </c>
      <c r="N29" t="s">
        <v>635</v>
      </c>
      <c r="O29" t="s">
        <v>638</v>
      </c>
      <c r="P29" t="s">
        <v>22</v>
      </c>
      <c r="Q29" t="s">
        <v>639</v>
      </c>
      <c r="R29" t="s">
        <v>636</v>
      </c>
      <c r="S29" t="s">
        <v>14629</v>
      </c>
      <c r="T29" t="s">
        <v>14628</v>
      </c>
      <c r="U29" s="88" t="s">
        <v>264</v>
      </c>
      <c r="V29">
        <v>7</v>
      </c>
    </row>
    <row r="30" spans="1:22" x14ac:dyDescent="0.25">
      <c r="A30" t="s">
        <v>116</v>
      </c>
      <c r="B30" t="s">
        <v>117</v>
      </c>
      <c r="C30">
        <v>10</v>
      </c>
      <c r="D30">
        <v>20</v>
      </c>
      <c r="E30" t="s">
        <v>14630</v>
      </c>
      <c r="F30">
        <v>214</v>
      </c>
      <c r="G30">
        <v>0</v>
      </c>
      <c r="H30" t="s">
        <v>647</v>
      </c>
      <c r="I30" t="s">
        <v>14631</v>
      </c>
      <c r="J30" t="s">
        <v>14632</v>
      </c>
      <c r="K30" t="s">
        <v>6815</v>
      </c>
      <c r="L30" t="s">
        <v>8059</v>
      </c>
      <c r="M30" t="s">
        <v>14633</v>
      </c>
      <c r="N30" t="s">
        <v>635</v>
      </c>
      <c r="O30" t="s">
        <v>678</v>
      </c>
      <c r="P30" t="s">
        <v>43</v>
      </c>
      <c r="Q30" t="s">
        <v>654</v>
      </c>
      <c r="R30" t="s">
        <v>636</v>
      </c>
      <c r="S30" t="s">
        <v>14634</v>
      </c>
      <c r="T30" t="s">
        <v>14635</v>
      </c>
      <c r="U30" s="88" t="s">
        <v>982</v>
      </c>
      <c r="V30">
        <v>5</v>
      </c>
    </row>
    <row r="31" spans="1:22" x14ac:dyDescent="0.25">
      <c r="A31" t="s">
        <v>37</v>
      </c>
      <c r="B31" t="s">
        <v>38</v>
      </c>
      <c r="C31">
        <v>66.666666666666671</v>
      </c>
      <c r="D31">
        <v>3</v>
      </c>
      <c r="E31" t="s">
        <v>14636</v>
      </c>
      <c r="F31">
        <v>100</v>
      </c>
      <c r="G31">
        <v>0</v>
      </c>
      <c r="H31" t="s">
        <v>661</v>
      </c>
      <c r="I31" t="s">
        <v>14637</v>
      </c>
      <c r="J31" t="s">
        <v>992</v>
      </c>
      <c r="K31" t="s">
        <v>635</v>
      </c>
      <c r="L31" t="s">
        <v>636</v>
      </c>
      <c r="M31" t="s">
        <v>14638</v>
      </c>
      <c r="N31" t="s">
        <v>635</v>
      </c>
      <c r="O31" t="s">
        <v>638</v>
      </c>
      <c r="P31" t="s">
        <v>22</v>
      </c>
      <c r="Q31" t="s">
        <v>639</v>
      </c>
      <c r="R31" t="s">
        <v>636</v>
      </c>
      <c r="S31" t="s">
        <v>14639</v>
      </c>
      <c r="T31" t="s">
        <v>14640</v>
      </c>
      <c r="U31" s="87" t="s">
        <v>619</v>
      </c>
      <c r="V31">
        <v>2</v>
      </c>
    </row>
    <row r="32" spans="1:22" x14ac:dyDescent="0.25">
      <c r="A32" t="s">
        <v>164</v>
      </c>
      <c r="B32" t="s">
        <v>165</v>
      </c>
      <c r="C32">
        <v>33.333333333333336</v>
      </c>
      <c r="D32">
        <v>3</v>
      </c>
      <c r="E32" t="s">
        <v>14641</v>
      </c>
      <c r="F32">
        <v>100</v>
      </c>
      <c r="G32">
        <v>0</v>
      </c>
      <c r="H32" t="s">
        <v>661</v>
      </c>
      <c r="I32" t="s">
        <v>14642</v>
      </c>
      <c r="J32" t="s">
        <v>643</v>
      </c>
      <c r="K32" t="s">
        <v>635</v>
      </c>
      <c r="L32" t="s">
        <v>636</v>
      </c>
      <c r="M32" t="s">
        <v>14643</v>
      </c>
      <c r="N32" t="s">
        <v>635</v>
      </c>
      <c r="O32" t="s">
        <v>638</v>
      </c>
      <c r="P32" t="s">
        <v>22</v>
      </c>
      <c r="Q32" t="s">
        <v>639</v>
      </c>
      <c r="R32" t="s">
        <v>636</v>
      </c>
      <c r="S32" t="s">
        <v>14644</v>
      </c>
      <c r="T32" t="s">
        <v>14645</v>
      </c>
      <c r="U32" s="88" t="s">
        <v>620</v>
      </c>
      <c r="V32">
        <v>1</v>
      </c>
    </row>
    <row r="33" spans="1:22" x14ac:dyDescent="0.25">
      <c r="A33" t="s">
        <v>37</v>
      </c>
      <c r="B33" t="s">
        <v>38</v>
      </c>
      <c r="C33">
        <v>66.666666666666671</v>
      </c>
      <c r="D33">
        <v>3</v>
      </c>
      <c r="E33" t="s">
        <v>14646</v>
      </c>
      <c r="F33">
        <v>100</v>
      </c>
      <c r="G33">
        <v>0</v>
      </c>
      <c r="H33" t="s">
        <v>661</v>
      </c>
      <c r="I33" t="s">
        <v>14647</v>
      </c>
      <c r="J33" t="s">
        <v>884</v>
      </c>
      <c r="K33" t="s">
        <v>635</v>
      </c>
      <c r="L33" t="s">
        <v>636</v>
      </c>
      <c r="M33" t="s">
        <v>14648</v>
      </c>
      <c r="N33" t="s">
        <v>635</v>
      </c>
      <c r="O33" t="s">
        <v>638</v>
      </c>
      <c r="P33" t="s">
        <v>22</v>
      </c>
      <c r="Q33" t="s">
        <v>639</v>
      </c>
      <c r="R33" t="s">
        <v>636</v>
      </c>
      <c r="S33" t="s">
        <v>14649</v>
      </c>
      <c r="T33" t="s">
        <v>14648</v>
      </c>
      <c r="U33" s="88" t="s">
        <v>982</v>
      </c>
      <c r="V33">
        <v>1</v>
      </c>
    </row>
    <row r="34" spans="1:22" x14ac:dyDescent="0.25">
      <c r="A34" t="s">
        <v>37</v>
      </c>
      <c r="B34" t="s">
        <v>38</v>
      </c>
      <c r="C34">
        <v>66.666666666666671</v>
      </c>
      <c r="D34">
        <v>3</v>
      </c>
      <c r="E34" t="s">
        <v>14650</v>
      </c>
      <c r="F34">
        <v>100</v>
      </c>
      <c r="G34">
        <v>0</v>
      </c>
      <c r="H34" t="s">
        <v>661</v>
      </c>
      <c r="I34" t="s">
        <v>14651</v>
      </c>
      <c r="J34" t="s">
        <v>1130</v>
      </c>
      <c r="K34" t="s">
        <v>635</v>
      </c>
      <c r="L34" t="s">
        <v>636</v>
      </c>
      <c r="M34" t="s">
        <v>14652</v>
      </c>
      <c r="N34" t="s">
        <v>635</v>
      </c>
      <c r="O34" t="s">
        <v>638</v>
      </c>
      <c r="P34" t="s">
        <v>22</v>
      </c>
      <c r="Q34" t="s">
        <v>639</v>
      </c>
      <c r="R34" t="s">
        <v>636</v>
      </c>
      <c r="S34" t="s">
        <v>14653</v>
      </c>
      <c r="T34" t="s">
        <v>14652</v>
      </c>
      <c r="U34" s="87" t="s">
        <v>25</v>
      </c>
      <c r="V34">
        <v>5</v>
      </c>
    </row>
    <row r="35" spans="1:22" x14ac:dyDescent="0.25">
      <c r="A35" t="s">
        <v>164</v>
      </c>
      <c r="B35" t="s">
        <v>165</v>
      </c>
      <c r="C35">
        <v>50</v>
      </c>
      <c r="D35">
        <v>6</v>
      </c>
      <c r="E35" t="s">
        <v>14654</v>
      </c>
      <c r="F35">
        <v>200</v>
      </c>
      <c r="G35">
        <v>0</v>
      </c>
      <c r="H35" t="s">
        <v>661</v>
      </c>
      <c r="I35" t="s">
        <v>6146</v>
      </c>
      <c r="J35" t="s">
        <v>1314</v>
      </c>
      <c r="K35" t="s">
        <v>635</v>
      </c>
      <c r="L35" t="s">
        <v>636</v>
      </c>
      <c r="M35" t="s">
        <v>14655</v>
      </c>
      <c r="N35" t="s">
        <v>635</v>
      </c>
      <c r="O35" t="s">
        <v>638</v>
      </c>
      <c r="P35" t="s">
        <v>22</v>
      </c>
      <c r="Q35" t="s">
        <v>639</v>
      </c>
      <c r="R35" t="s">
        <v>636</v>
      </c>
      <c r="S35" t="s">
        <v>14656</v>
      </c>
      <c r="T35" t="s">
        <v>14655</v>
      </c>
      <c r="U35" s="88" t="s">
        <v>26</v>
      </c>
      <c r="V35">
        <v>5</v>
      </c>
    </row>
    <row r="36" spans="1:22" x14ac:dyDescent="0.25">
      <c r="A36" t="s">
        <v>35</v>
      </c>
      <c r="B36" t="s">
        <v>36</v>
      </c>
      <c r="C36">
        <v>66.666666666666671</v>
      </c>
      <c r="D36">
        <v>3</v>
      </c>
      <c r="E36" t="s">
        <v>14657</v>
      </c>
      <c r="F36">
        <v>200</v>
      </c>
      <c r="G36">
        <v>0</v>
      </c>
      <c r="H36" t="s">
        <v>661</v>
      </c>
      <c r="I36" t="s">
        <v>14658</v>
      </c>
      <c r="J36" t="s">
        <v>879</v>
      </c>
      <c r="K36" t="s">
        <v>635</v>
      </c>
      <c r="L36" t="s">
        <v>636</v>
      </c>
      <c r="M36" t="s">
        <v>14659</v>
      </c>
      <c r="N36" t="s">
        <v>635</v>
      </c>
      <c r="O36" t="s">
        <v>668</v>
      </c>
      <c r="P36" t="s">
        <v>22</v>
      </c>
      <c r="Q36" t="s">
        <v>669</v>
      </c>
      <c r="R36" t="s">
        <v>636</v>
      </c>
      <c r="S36" t="s">
        <v>14660</v>
      </c>
      <c r="T36" t="s">
        <v>14659</v>
      </c>
      <c r="U36" s="87" t="s">
        <v>23</v>
      </c>
      <c r="V36">
        <v>23</v>
      </c>
    </row>
    <row r="37" spans="1:22" x14ac:dyDescent="0.25">
      <c r="A37" t="s">
        <v>164</v>
      </c>
      <c r="B37" t="s">
        <v>165</v>
      </c>
      <c r="C37">
        <v>33.333333333333336</v>
      </c>
      <c r="D37">
        <v>3</v>
      </c>
      <c r="E37" t="s">
        <v>14657</v>
      </c>
      <c r="F37">
        <v>200</v>
      </c>
      <c r="G37">
        <v>0</v>
      </c>
      <c r="H37" t="s">
        <v>661</v>
      </c>
      <c r="I37" t="s">
        <v>14658</v>
      </c>
      <c r="J37" t="s">
        <v>879</v>
      </c>
      <c r="K37" t="s">
        <v>635</v>
      </c>
      <c r="L37" t="s">
        <v>636</v>
      </c>
      <c r="M37" t="s">
        <v>14659</v>
      </c>
      <c r="N37" t="s">
        <v>635</v>
      </c>
      <c r="O37" t="s">
        <v>668</v>
      </c>
      <c r="P37" t="s">
        <v>22</v>
      </c>
      <c r="Q37" t="s">
        <v>669</v>
      </c>
      <c r="R37" t="s">
        <v>636</v>
      </c>
      <c r="S37" t="s">
        <v>14660</v>
      </c>
      <c r="T37" t="s">
        <v>14659</v>
      </c>
      <c r="U37" s="88" t="s">
        <v>24</v>
      </c>
      <c r="V37">
        <v>23</v>
      </c>
    </row>
    <row r="38" spans="1:22" x14ac:dyDescent="0.25">
      <c r="A38" t="s">
        <v>164</v>
      </c>
      <c r="B38" t="s">
        <v>165</v>
      </c>
      <c r="C38">
        <v>50</v>
      </c>
      <c r="D38">
        <v>1</v>
      </c>
      <c r="E38" t="s">
        <v>14661</v>
      </c>
      <c r="F38">
        <v>50</v>
      </c>
      <c r="G38">
        <v>0</v>
      </c>
      <c r="H38" t="s">
        <v>647</v>
      </c>
      <c r="I38" t="s">
        <v>14662</v>
      </c>
      <c r="J38" t="s">
        <v>14663</v>
      </c>
      <c r="K38" t="s">
        <v>3648</v>
      </c>
      <c r="L38" t="s">
        <v>4009</v>
      </c>
      <c r="M38" t="s">
        <v>14664</v>
      </c>
      <c r="N38" t="s">
        <v>635</v>
      </c>
      <c r="O38" t="s">
        <v>678</v>
      </c>
      <c r="P38" t="s">
        <v>43</v>
      </c>
      <c r="Q38" t="s">
        <v>654</v>
      </c>
      <c r="R38" t="s">
        <v>636</v>
      </c>
      <c r="S38" t="s">
        <v>14665</v>
      </c>
      <c r="T38" t="s">
        <v>14664</v>
      </c>
      <c r="U38" s="87" t="s">
        <v>20</v>
      </c>
      <c r="V38">
        <v>13</v>
      </c>
    </row>
    <row r="39" spans="1:22" x14ac:dyDescent="0.25">
      <c r="A39" t="s">
        <v>164</v>
      </c>
      <c r="B39" t="s">
        <v>165</v>
      </c>
      <c r="C39">
        <v>50</v>
      </c>
      <c r="D39">
        <v>1</v>
      </c>
      <c r="E39" t="s">
        <v>14666</v>
      </c>
      <c r="F39">
        <v>50</v>
      </c>
      <c r="G39">
        <v>0</v>
      </c>
      <c r="H39" t="s">
        <v>647</v>
      </c>
      <c r="I39" t="s">
        <v>13658</v>
      </c>
      <c r="J39" t="s">
        <v>13659</v>
      </c>
      <c r="K39" t="s">
        <v>3215</v>
      </c>
      <c r="L39" t="s">
        <v>1831</v>
      </c>
      <c r="M39" t="s">
        <v>14667</v>
      </c>
      <c r="N39" t="s">
        <v>635</v>
      </c>
      <c r="O39" t="s">
        <v>653</v>
      </c>
      <c r="P39" t="s">
        <v>43</v>
      </c>
      <c r="Q39" t="s">
        <v>654</v>
      </c>
      <c r="R39" t="s">
        <v>636</v>
      </c>
      <c r="S39" t="s">
        <v>14668</v>
      </c>
      <c r="T39" t="s">
        <v>14669</v>
      </c>
      <c r="U39" s="88" t="s">
        <v>21</v>
      </c>
      <c r="V39">
        <v>12</v>
      </c>
    </row>
    <row r="40" spans="1:22" x14ac:dyDescent="0.25">
      <c r="A40" t="s">
        <v>164</v>
      </c>
      <c r="B40" t="s">
        <v>165</v>
      </c>
      <c r="C40">
        <v>33.333333333333336</v>
      </c>
      <c r="D40">
        <v>3</v>
      </c>
      <c r="E40" t="s">
        <v>14670</v>
      </c>
      <c r="F40">
        <v>100</v>
      </c>
      <c r="G40">
        <v>0</v>
      </c>
      <c r="H40" t="s">
        <v>661</v>
      </c>
      <c r="I40" t="s">
        <v>14671</v>
      </c>
      <c r="J40" t="s">
        <v>643</v>
      </c>
      <c r="K40" t="s">
        <v>635</v>
      </c>
      <c r="L40" t="s">
        <v>636</v>
      </c>
      <c r="M40" t="s">
        <v>14672</v>
      </c>
      <c r="N40" t="s">
        <v>635</v>
      </c>
      <c r="O40" t="s">
        <v>668</v>
      </c>
      <c r="P40" t="s">
        <v>22</v>
      </c>
      <c r="Q40" t="s">
        <v>669</v>
      </c>
      <c r="R40" t="s">
        <v>636</v>
      </c>
      <c r="S40" t="s">
        <v>14673</v>
      </c>
      <c r="T40" t="s">
        <v>14672</v>
      </c>
      <c r="U40" s="88" t="s">
        <v>1108</v>
      </c>
      <c r="V40">
        <v>1</v>
      </c>
    </row>
    <row r="41" spans="1:22" x14ac:dyDescent="0.25">
      <c r="A41" t="s">
        <v>37</v>
      </c>
      <c r="B41" t="s">
        <v>38</v>
      </c>
      <c r="C41">
        <v>66.666666666666671</v>
      </c>
      <c r="D41">
        <v>3</v>
      </c>
      <c r="E41" t="s">
        <v>14674</v>
      </c>
      <c r="F41">
        <v>100</v>
      </c>
      <c r="G41">
        <v>0</v>
      </c>
      <c r="H41" t="s">
        <v>661</v>
      </c>
      <c r="I41" t="s">
        <v>14675</v>
      </c>
      <c r="J41" t="s">
        <v>802</v>
      </c>
      <c r="K41" t="s">
        <v>635</v>
      </c>
      <c r="L41" t="s">
        <v>636</v>
      </c>
      <c r="M41" t="s">
        <v>14676</v>
      </c>
      <c r="N41" t="s">
        <v>635</v>
      </c>
      <c r="O41" t="s">
        <v>638</v>
      </c>
      <c r="P41" t="s">
        <v>22</v>
      </c>
      <c r="Q41" t="s">
        <v>639</v>
      </c>
      <c r="R41" t="s">
        <v>636</v>
      </c>
      <c r="S41" t="s">
        <v>14677</v>
      </c>
      <c r="T41" t="s">
        <v>14676</v>
      </c>
      <c r="U41" s="87" t="s">
        <v>210</v>
      </c>
      <c r="V41">
        <v>12</v>
      </c>
    </row>
    <row r="42" spans="1:22" x14ac:dyDescent="0.25">
      <c r="A42" t="s">
        <v>118</v>
      </c>
      <c r="B42" t="s">
        <v>91</v>
      </c>
      <c r="C42">
        <v>66</v>
      </c>
      <c r="D42">
        <v>1</v>
      </c>
      <c r="E42" t="s">
        <v>14678</v>
      </c>
      <c r="F42">
        <v>232</v>
      </c>
      <c r="G42">
        <v>0</v>
      </c>
      <c r="H42" t="s">
        <v>647</v>
      </c>
      <c r="I42" t="s">
        <v>14679</v>
      </c>
      <c r="J42" t="s">
        <v>14680</v>
      </c>
      <c r="K42" t="s">
        <v>1112</v>
      </c>
      <c r="L42" t="s">
        <v>5804</v>
      </c>
      <c r="M42" t="s">
        <v>14681</v>
      </c>
      <c r="N42" t="s">
        <v>635</v>
      </c>
      <c r="O42" t="s">
        <v>678</v>
      </c>
      <c r="P42" t="s">
        <v>43</v>
      </c>
      <c r="Q42" t="s">
        <v>654</v>
      </c>
      <c r="R42" t="s">
        <v>636</v>
      </c>
      <c r="S42" t="s">
        <v>14682</v>
      </c>
      <c r="T42" t="s">
        <v>14683</v>
      </c>
      <c r="U42" s="88" t="s">
        <v>12948</v>
      </c>
      <c r="V42">
        <v>12</v>
      </c>
    </row>
    <row r="43" spans="1:22" x14ac:dyDescent="0.25">
      <c r="A43" t="s">
        <v>89</v>
      </c>
      <c r="B43" t="s">
        <v>1223</v>
      </c>
      <c r="C43">
        <v>66</v>
      </c>
      <c r="D43">
        <v>1</v>
      </c>
      <c r="E43" t="s">
        <v>14678</v>
      </c>
      <c r="F43">
        <v>232</v>
      </c>
      <c r="G43">
        <v>0</v>
      </c>
      <c r="H43" t="s">
        <v>647</v>
      </c>
      <c r="I43" t="s">
        <v>14679</v>
      </c>
      <c r="J43" t="s">
        <v>14680</v>
      </c>
      <c r="K43" t="s">
        <v>1112</v>
      </c>
      <c r="L43" t="s">
        <v>5804</v>
      </c>
      <c r="M43" t="s">
        <v>14681</v>
      </c>
      <c r="N43" t="s">
        <v>635</v>
      </c>
      <c r="O43" t="s">
        <v>678</v>
      </c>
      <c r="P43" t="s">
        <v>43</v>
      </c>
      <c r="Q43" t="s">
        <v>654</v>
      </c>
      <c r="R43" t="s">
        <v>636</v>
      </c>
      <c r="S43" t="s">
        <v>14682</v>
      </c>
      <c r="T43" t="s">
        <v>14683</v>
      </c>
      <c r="U43" s="87" t="s">
        <v>133</v>
      </c>
      <c r="V43">
        <v>60</v>
      </c>
    </row>
    <row r="44" spans="1:22" x14ac:dyDescent="0.25">
      <c r="A44" t="s">
        <v>39</v>
      </c>
      <c r="B44" t="s">
        <v>44</v>
      </c>
      <c r="C44">
        <v>67</v>
      </c>
      <c r="D44">
        <v>1</v>
      </c>
      <c r="E44" t="s">
        <v>14678</v>
      </c>
      <c r="F44">
        <v>232</v>
      </c>
      <c r="G44">
        <v>0</v>
      </c>
      <c r="H44" t="s">
        <v>647</v>
      </c>
      <c r="I44" t="s">
        <v>14679</v>
      </c>
      <c r="J44" t="s">
        <v>14680</v>
      </c>
      <c r="K44" t="s">
        <v>1112</v>
      </c>
      <c r="L44" t="s">
        <v>5804</v>
      </c>
      <c r="M44" t="s">
        <v>14681</v>
      </c>
      <c r="N44" t="s">
        <v>635</v>
      </c>
      <c r="O44" t="s">
        <v>678</v>
      </c>
      <c r="P44" t="s">
        <v>43</v>
      </c>
      <c r="Q44" t="s">
        <v>654</v>
      </c>
      <c r="R44" t="s">
        <v>636</v>
      </c>
      <c r="S44" t="s">
        <v>14682</v>
      </c>
      <c r="T44" t="s">
        <v>14683</v>
      </c>
      <c r="U44" s="88" t="s">
        <v>134</v>
      </c>
      <c r="V44">
        <v>60</v>
      </c>
    </row>
    <row r="45" spans="1:22" x14ac:dyDescent="0.25">
      <c r="A45" t="s">
        <v>164</v>
      </c>
      <c r="B45" t="s">
        <v>165</v>
      </c>
      <c r="C45">
        <v>33.333333333333336</v>
      </c>
      <c r="D45">
        <v>3</v>
      </c>
      <c r="E45" t="s">
        <v>14684</v>
      </c>
      <c r="F45">
        <v>100</v>
      </c>
      <c r="G45">
        <v>0</v>
      </c>
      <c r="H45" t="s">
        <v>661</v>
      </c>
      <c r="I45" t="s">
        <v>14685</v>
      </c>
      <c r="J45" t="s">
        <v>1214</v>
      </c>
      <c r="K45" t="s">
        <v>635</v>
      </c>
      <c r="L45" t="s">
        <v>636</v>
      </c>
      <c r="M45" t="s">
        <v>14686</v>
      </c>
      <c r="N45" t="s">
        <v>635</v>
      </c>
      <c r="O45" t="s">
        <v>638</v>
      </c>
      <c r="P45" t="s">
        <v>22</v>
      </c>
      <c r="Q45" t="s">
        <v>639</v>
      </c>
      <c r="R45" t="s">
        <v>636</v>
      </c>
      <c r="S45" t="s">
        <v>14687</v>
      </c>
      <c r="T45" t="s">
        <v>14686</v>
      </c>
      <c r="U45" s="87" t="s">
        <v>121</v>
      </c>
      <c r="V45">
        <v>1</v>
      </c>
    </row>
    <row r="46" spans="1:22" x14ac:dyDescent="0.25">
      <c r="A46" t="s">
        <v>164</v>
      </c>
      <c r="B46" t="s">
        <v>165</v>
      </c>
      <c r="C46">
        <v>33.333333333333336</v>
      </c>
      <c r="D46">
        <v>3</v>
      </c>
      <c r="E46" t="s">
        <v>14688</v>
      </c>
      <c r="F46">
        <v>100</v>
      </c>
      <c r="G46">
        <v>0</v>
      </c>
      <c r="H46" t="s">
        <v>661</v>
      </c>
      <c r="I46" t="s">
        <v>14685</v>
      </c>
      <c r="J46" t="s">
        <v>1214</v>
      </c>
      <c r="K46" t="s">
        <v>635</v>
      </c>
      <c r="L46" t="s">
        <v>636</v>
      </c>
      <c r="M46" t="s">
        <v>14686</v>
      </c>
      <c r="N46" t="s">
        <v>635</v>
      </c>
      <c r="O46" t="s">
        <v>638</v>
      </c>
      <c r="P46" t="s">
        <v>22</v>
      </c>
      <c r="Q46" t="s">
        <v>639</v>
      </c>
      <c r="R46" t="s">
        <v>636</v>
      </c>
      <c r="S46" t="s">
        <v>14689</v>
      </c>
      <c r="T46" t="s">
        <v>14686</v>
      </c>
      <c r="U46" s="88" t="s">
        <v>122</v>
      </c>
      <c r="V46">
        <v>1</v>
      </c>
    </row>
    <row r="47" spans="1:22" x14ac:dyDescent="0.25">
      <c r="A47" t="s">
        <v>39</v>
      </c>
      <c r="B47" t="s">
        <v>44</v>
      </c>
      <c r="C47">
        <v>66.333333333333329</v>
      </c>
      <c r="D47">
        <v>3</v>
      </c>
      <c r="E47" t="s">
        <v>14690</v>
      </c>
      <c r="F47">
        <v>232</v>
      </c>
      <c r="G47">
        <v>0</v>
      </c>
      <c r="H47" t="s">
        <v>647</v>
      </c>
      <c r="I47" t="s">
        <v>14691</v>
      </c>
      <c r="J47" t="s">
        <v>14692</v>
      </c>
      <c r="K47" t="s">
        <v>6436</v>
      </c>
      <c r="L47" t="s">
        <v>1642</v>
      </c>
      <c r="M47" t="s">
        <v>14693</v>
      </c>
      <c r="N47" t="s">
        <v>635</v>
      </c>
      <c r="O47" t="s">
        <v>678</v>
      </c>
      <c r="P47" t="s">
        <v>43</v>
      </c>
      <c r="Q47" t="s">
        <v>654</v>
      </c>
      <c r="R47" t="s">
        <v>636</v>
      </c>
      <c r="S47" t="s">
        <v>14694</v>
      </c>
      <c r="T47" t="s">
        <v>14693</v>
      </c>
      <c r="U47" s="87" t="s">
        <v>533</v>
      </c>
      <c r="V47">
        <v>3</v>
      </c>
    </row>
    <row r="48" spans="1:22" x14ac:dyDescent="0.25">
      <c r="A48" t="s">
        <v>37</v>
      </c>
      <c r="B48" t="s">
        <v>38</v>
      </c>
      <c r="C48">
        <v>66.666666666666671</v>
      </c>
      <c r="D48">
        <v>6</v>
      </c>
      <c r="E48" t="s">
        <v>14695</v>
      </c>
      <c r="F48">
        <v>200</v>
      </c>
      <c r="G48">
        <v>0</v>
      </c>
      <c r="H48" t="s">
        <v>661</v>
      </c>
      <c r="I48" t="s">
        <v>11588</v>
      </c>
      <c r="J48" t="s">
        <v>2074</v>
      </c>
      <c r="K48" t="s">
        <v>635</v>
      </c>
      <c r="L48" t="s">
        <v>636</v>
      </c>
      <c r="M48" t="s">
        <v>14693</v>
      </c>
      <c r="N48" t="s">
        <v>635</v>
      </c>
      <c r="O48" t="s">
        <v>638</v>
      </c>
      <c r="P48" t="s">
        <v>22</v>
      </c>
      <c r="Q48" t="s">
        <v>639</v>
      </c>
      <c r="R48" t="s">
        <v>636</v>
      </c>
      <c r="S48" t="s">
        <v>14696</v>
      </c>
      <c r="T48" t="s">
        <v>14693</v>
      </c>
      <c r="U48" s="88" t="s">
        <v>137</v>
      </c>
      <c r="V48">
        <v>3</v>
      </c>
    </row>
    <row r="49" spans="1:22" x14ac:dyDescent="0.25">
      <c r="A49" t="s">
        <v>35</v>
      </c>
      <c r="B49" t="s">
        <v>36</v>
      </c>
      <c r="C49">
        <v>66.666666666666671</v>
      </c>
      <c r="D49">
        <v>3</v>
      </c>
      <c r="E49" t="s">
        <v>14697</v>
      </c>
      <c r="F49">
        <v>200</v>
      </c>
      <c r="G49">
        <v>0</v>
      </c>
      <c r="H49" t="s">
        <v>661</v>
      </c>
      <c r="I49" t="s">
        <v>7875</v>
      </c>
      <c r="J49" t="s">
        <v>643</v>
      </c>
      <c r="K49" t="s">
        <v>635</v>
      </c>
      <c r="L49" t="s">
        <v>636</v>
      </c>
      <c r="M49" t="s">
        <v>14698</v>
      </c>
      <c r="N49" t="s">
        <v>635</v>
      </c>
      <c r="O49" t="s">
        <v>638</v>
      </c>
      <c r="P49" t="s">
        <v>22</v>
      </c>
      <c r="Q49" t="s">
        <v>639</v>
      </c>
      <c r="R49" t="s">
        <v>636</v>
      </c>
      <c r="S49" t="s">
        <v>14699</v>
      </c>
      <c r="T49" t="s">
        <v>14698</v>
      </c>
      <c r="U49" s="87" t="s">
        <v>1984</v>
      </c>
      <c r="V49">
        <v>914</v>
      </c>
    </row>
    <row r="50" spans="1:22" x14ac:dyDescent="0.25">
      <c r="A50" t="s">
        <v>37</v>
      </c>
      <c r="B50" t="s">
        <v>38</v>
      </c>
      <c r="C50">
        <v>66.666666666666671</v>
      </c>
      <c r="D50">
        <v>3</v>
      </c>
      <c r="E50" t="s">
        <v>14697</v>
      </c>
      <c r="F50">
        <v>200</v>
      </c>
      <c r="G50">
        <v>0</v>
      </c>
      <c r="H50" t="s">
        <v>661</v>
      </c>
      <c r="I50" t="s">
        <v>7875</v>
      </c>
      <c r="J50" t="s">
        <v>643</v>
      </c>
      <c r="K50" t="s">
        <v>635</v>
      </c>
      <c r="L50" t="s">
        <v>636</v>
      </c>
      <c r="M50" t="s">
        <v>14698</v>
      </c>
      <c r="N50" t="s">
        <v>635</v>
      </c>
      <c r="O50" t="s">
        <v>638</v>
      </c>
      <c r="P50" t="s">
        <v>22</v>
      </c>
      <c r="Q50" t="s">
        <v>639</v>
      </c>
      <c r="R50" t="s">
        <v>636</v>
      </c>
      <c r="S50" t="s">
        <v>14699</v>
      </c>
      <c r="T50" t="s">
        <v>14698</v>
      </c>
    </row>
    <row r="51" spans="1:22" x14ac:dyDescent="0.25">
      <c r="A51" t="s">
        <v>164</v>
      </c>
      <c r="B51" t="s">
        <v>165</v>
      </c>
      <c r="C51">
        <v>33.333333333333336</v>
      </c>
      <c r="D51">
        <v>3</v>
      </c>
      <c r="E51" t="s">
        <v>14700</v>
      </c>
      <c r="F51">
        <v>100</v>
      </c>
      <c r="G51">
        <v>0</v>
      </c>
      <c r="H51" t="s">
        <v>661</v>
      </c>
      <c r="I51" t="s">
        <v>14701</v>
      </c>
      <c r="J51" t="s">
        <v>1742</v>
      </c>
      <c r="K51" t="s">
        <v>635</v>
      </c>
      <c r="L51" t="s">
        <v>636</v>
      </c>
      <c r="M51" t="s">
        <v>14702</v>
      </c>
      <c r="N51" t="s">
        <v>635</v>
      </c>
      <c r="O51" t="s">
        <v>638</v>
      </c>
      <c r="P51" t="s">
        <v>22</v>
      </c>
      <c r="Q51" t="s">
        <v>639</v>
      </c>
      <c r="R51" t="s">
        <v>636</v>
      </c>
      <c r="S51" t="s">
        <v>14703</v>
      </c>
      <c r="T51" t="s">
        <v>14702</v>
      </c>
    </row>
    <row r="52" spans="1:22" x14ac:dyDescent="0.25">
      <c r="A52" t="s">
        <v>164</v>
      </c>
      <c r="B52" t="s">
        <v>165</v>
      </c>
      <c r="C52">
        <v>33.333333333333336</v>
      </c>
      <c r="D52">
        <v>3</v>
      </c>
      <c r="E52" t="s">
        <v>14704</v>
      </c>
      <c r="F52">
        <v>100</v>
      </c>
      <c r="G52">
        <v>0</v>
      </c>
      <c r="H52" t="s">
        <v>661</v>
      </c>
      <c r="I52" t="s">
        <v>14705</v>
      </c>
      <c r="J52" t="s">
        <v>716</v>
      </c>
      <c r="K52" t="s">
        <v>635</v>
      </c>
      <c r="L52" t="s">
        <v>636</v>
      </c>
      <c r="M52" t="s">
        <v>14706</v>
      </c>
      <c r="N52" t="s">
        <v>635</v>
      </c>
      <c r="O52" t="s">
        <v>638</v>
      </c>
      <c r="P52" t="s">
        <v>22</v>
      </c>
      <c r="Q52" t="s">
        <v>639</v>
      </c>
      <c r="R52" t="s">
        <v>636</v>
      </c>
      <c r="S52" t="s">
        <v>14707</v>
      </c>
      <c r="T52" t="s">
        <v>14706</v>
      </c>
    </row>
    <row r="53" spans="1:22" x14ac:dyDescent="0.25">
      <c r="A53" t="s">
        <v>164</v>
      </c>
      <c r="B53" t="s">
        <v>165</v>
      </c>
      <c r="C53">
        <v>33.333333333333336</v>
      </c>
      <c r="D53">
        <v>3</v>
      </c>
      <c r="E53" t="s">
        <v>14708</v>
      </c>
      <c r="F53">
        <v>100</v>
      </c>
      <c r="G53">
        <v>0</v>
      </c>
      <c r="H53" t="s">
        <v>661</v>
      </c>
      <c r="I53" t="s">
        <v>14709</v>
      </c>
      <c r="J53" t="s">
        <v>8651</v>
      </c>
      <c r="K53" t="s">
        <v>635</v>
      </c>
      <c r="L53" t="s">
        <v>636</v>
      </c>
      <c r="M53" t="s">
        <v>14710</v>
      </c>
      <c r="N53" t="s">
        <v>635</v>
      </c>
      <c r="O53" t="s">
        <v>668</v>
      </c>
      <c r="P53" t="s">
        <v>22</v>
      </c>
      <c r="Q53" t="s">
        <v>669</v>
      </c>
      <c r="R53" t="s">
        <v>636</v>
      </c>
      <c r="S53" t="s">
        <v>14711</v>
      </c>
      <c r="T53" t="s">
        <v>14712</v>
      </c>
    </row>
    <row r="54" spans="1:22" x14ac:dyDescent="0.25">
      <c r="A54" t="s">
        <v>31</v>
      </c>
      <c r="B54" t="s">
        <v>32</v>
      </c>
      <c r="C54">
        <v>54.5</v>
      </c>
      <c r="D54">
        <v>2</v>
      </c>
      <c r="E54" t="s">
        <v>14713</v>
      </c>
      <c r="F54">
        <v>30</v>
      </c>
      <c r="G54">
        <v>0</v>
      </c>
      <c r="H54" t="s">
        <v>647</v>
      </c>
      <c r="I54" t="s">
        <v>14714</v>
      </c>
      <c r="J54" t="s">
        <v>14715</v>
      </c>
      <c r="K54" t="s">
        <v>4703</v>
      </c>
      <c r="L54" t="s">
        <v>14716</v>
      </c>
      <c r="M54" t="s">
        <v>14717</v>
      </c>
      <c r="N54" t="s">
        <v>635</v>
      </c>
      <c r="O54" t="s">
        <v>706</v>
      </c>
      <c r="P54" t="s">
        <v>40</v>
      </c>
      <c r="Q54" t="s">
        <v>707</v>
      </c>
      <c r="R54" t="s">
        <v>636</v>
      </c>
      <c r="S54" t="s">
        <v>14718</v>
      </c>
      <c r="T54" t="s">
        <v>14717</v>
      </c>
    </row>
    <row r="55" spans="1:22" x14ac:dyDescent="0.25">
      <c r="A55" t="s">
        <v>37</v>
      </c>
      <c r="B55" t="s">
        <v>38</v>
      </c>
      <c r="C55">
        <v>66.666666666666671</v>
      </c>
      <c r="D55">
        <v>3</v>
      </c>
      <c r="E55" t="s">
        <v>14719</v>
      </c>
      <c r="F55">
        <v>100</v>
      </c>
      <c r="G55">
        <v>0</v>
      </c>
      <c r="H55" t="s">
        <v>661</v>
      </c>
      <c r="I55" t="s">
        <v>14720</v>
      </c>
      <c r="J55" t="s">
        <v>1160</v>
      </c>
      <c r="K55" t="s">
        <v>635</v>
      </c>
      <c r="L55" t="s">
        <v>636</v>
      </c>
      <c r="M55" t="s">
        <v>14721</v>
      </c>
      <c r="N55" t="s">
        <v>635</v>
      </c>
      <c r="O55" t="s">
        <v>638</v>
      </c>
      <c r="P55" t="s">
        <v>22</v>
      </c>
      <c r="Q55" t="s">
        <v>639</v>
      </c>
      <c r="R55" t="s">
        <v>636</v>
      </c>
      <c r="S55" t="s">
        <v>14722</v>
      </c>
      <c r="T55" t="s">
        <v>14721</v>
      </c>
    </row>
    <row r="56" spans="1:22" x14ac:dyDescent="0.25">
      <c r="A56" t="s">
        <v>164</v>
      </c>
      <c r="B56" t="s">
        <v>165</v>
      </c>
      <c r="C56">
        <v>33.333333333333336</v>
      </c>
      <c r="D56">
        <v>3</v>
      </c>
      <c r="E56" t="s">
        <v>14723</v>
      </c>
      <c r="F56">
        <v>100</v>
      </c>
      <c r="G56">
        <v>0</v>
      </c>
      <c r="H56" t="s">
        <v>661</v>
      </c>
      <c r="I56" t="s">
        <v>14724</v>
      </c>
      <c r="J56" t="s">
        <v>944</v>
      </c>
      <c r="K56" t="s">
        <v>635</v>
      </c>
      <c r="L56" t="s">
        <v>636</v>
      </c>
      <c r="M56" t="s">
        <v>14725</v>
      </c>
      <c r="N56" t="s">
        <v>635</v>
      </c>
      <c r="O56" t="s">
        <v>638</v>
      </c>
      <c r="P56" t="s">
        <v>22</v>
      </c>
      <c r="Q56" t="s">
        <v>639</v>
      </c>
      <c r="R56" t="s">
        <v>636</v>
      </c>
      <c r="S56" t="s">
        <v>14726</v>
      </c>
      <c r="T56" t="s">
        <v>14725</v>
      </c>
    </row>
    <row r="57" spans="1:22" x14ac:dyDescent="0.25">
      <c r="A57" t="s">
        <v>121</v>
      </c>
      <c r="B57" t="s">
        <v>122</v>
      </c>
      <c r="C57">
        <v>14</v>
      </c>
      <c r="D57">
        <v>1</v>
      </c>
      <c r="E57" t="s">
        <v>14727</v>
      </c>
      <c r="F57">
        <v>14</v>
      </c>
      <c r="G57">
        <v>0</v>
      </c>
      <c r="H57" t="s">
        <v>661</v>
      </c>
      <c r="I57" t="s">
        <v>14728</v>
      </c>
      <c r="J57" t="s">
        <v>14729</v>
      </c>
      <c r="K57" t="s">
        <v>7323</v>
      </c>
      <c r="L57" t="s">
        <v>1965</v>
      </c>
      <c r="M57" t="s">
        <v>14725</v>
      </c>
      <c r="N57" t="s">
        <v>635</v>
      </c>
      <c r="O57" t="s">
        <v>678</v>
      </c>
      <c r="P57" t="s">
        <v>43</v>
      </c>
      <c r="Q57" t="s">
        <v>654</v>
      </c>
      <c r="R57" t="s">
        <v>636</v>
      </c>
      <c r="S57" t="s">
        <v>14730</v>
      </c>
      <c r="T57" t="s">
        <v>14725</v>
      </c>
    </row>
    <row r="58" spans="1:22" x14ac:dyDescent="0.25">
      <c r="A58" t="s">
        <v>164</v>
      </c>
      <c r="B58" t="s">
        <v>165</v>
      </c>
      <c r="C58">
        <v>50</v>
      </c>
      <c r="D58">
        <v>6</v>
      </c>
      <c r="E58" t="s">
        <v>14731</v>
      </c>
      <c r="F58">
        <v>200</v>
      </c>
      <c r="G58">
        <v>0</v>
      </c>
      <c r="H58" t="s">
        <v>661</v>
      </c>
      <c r="I58" t="s">
        <v>14732</v>
      </c>
      <c r="J58" t="s">
        <v>643</v>
      </c>
      <c r="K58" t="s">
        <v>635</v>
      </c>
      <c r="L58" t="s">
        <v>636</v>
      </c>
      <c r="M58" t="s">
        <v>14733</v>
      </c>
      <c r="N58" t="s">
        <v>635</v>
      </c>
      <c r="O58" t="s">
        <v>638</v>
      </c>
      <c r="P58" t="s">
        <v>22</v>
      </c>
      <c r="Q58" t="s">
        <v>639</v>
      </c>
      <c r="R58" t="s">
        <v>636</v>
      </c>
      <c r="S58" t="s">
        <v>14734</v>
      </c>
      <c r="T58" t="s">
        <v>14733</v>
      </c>
    </row>
    <row r="59" spans="1:22" x14ac:dyDescent="0.25">
      <c r="A59" t="s">
        <v>164</v>
      </c>
      <c r="B59" t="s">
        <v>165</v>
      </c>
      <c r="C59">
        <v>50</v>
      </c>
      <c r="D59">
        <v>6</v>
      </c>
      <c r="E59" t="s">
        <v>14735</v>
      </c>
      <c r="F59">
        <v>200</v>
      </c>
      <c r="G59">
        <v>0</v>
      </c>
      <c r="H59" t="s">
        <v>661</v>
      </c>
      <c r="I59" t="s">
        <v>7606</v>
      </c>
      <c r="J59" t="s">
        <v>1214</v>
      </c>
      <c r="K59" t="s">
        <v>635</v>
      </c>
      <c r="L59" t="s">
        <v>636</v>
      </c>
      <c r="M59" t="s">
        <v>14733</v>
      </c>
      <c r="N59" t="s">
        <v>635</v>
      </c>
      <c r="O59" t="s">
        <v>638</v>
      </c>
      <c r="P59" t="s">
        <v>22</v>
      </c>
      <c r="Q59" t="s">
        <v>639</v>
      </c>
      <c r="R59" t="s">
        <v>636</v>
      </c>
      <c r="S59" t="s">
        <v>14736</v>
      </c>
      <c r="T59" t="s">
        <v>14733</v>
      </c>
    </row>
    <row r="60" spans="1:22" x14ac:dyDescent="0.25">
      <c r="A60" t="s">
        <v>258</v>
      </c>
      <c r="B60" t="s">
        <v>982</v>
      </c>
      <c r="C60">
        <v>54.25</v>
      </c>
      <c r="D60">
        <v>2</v>
      </c>
      <c r="E60" t="s">
        <v>14737</v>
      </c>
      <c r="F60">
        <v>116</v>
      </c>
      <c r="G60">
        <v>7.5</v>
      </c>
      <c r="H60" t="s">
        <v>647</v>
      </c>
      <c r="I60" t="s">
        <v>14738</v>
      </c>
      <c r="J60" t="s">
        <v>14739</v>
      </c>
      <c r="K60" t="s">
        <v>14740</v>
      </c>
      <c r="L60" t="s">
        <v>14741</v>
      </c>
      <c r="M60" t="s">
        <v>14742</v>
      </c>
      <c r="N60" t="s">
        <v>635</v>
      </c>
      <c r="O60" t="s">
        <v>706</v>
      </c>
      <c r="P60" t="s">
        <v>40</v>
      </c>
      <c r="Q60" t="s">
        <v>707</v>
      </c>
      <c r="R60" t="s">
        <v>636</v>
      </c>
      <c r="S60" t="s">
        <v>14743</v>
      </c>
      <c r="T60" t="s">
        <v>14744</v>
      </c>
    </row>
    <row r="61" spans="1:22" x14ac:dyDescent="0.25">
      <c r="A61" t="s">
        <v>20</v>
      </c>
      <c r="B61" t="s">
        <v>21</v>
      </c>
      <c r="C61">
        <v>50</v>
      </c>
      <c r="D61">
        <v>1</v>
      </c>
      <c r="E61" t="s">
        <v>14745</v>
      </c>
      <c r="F61">
        <v>99.99</v>
      </c>
      <c r="G61">
        <v>0</v>
      </c>
      <c r="H61" t="s">
        <v>661</v>
      </c>
      <c r="I61" t="s">
        <v>14746</v>
      </c>
      <c r="J61" t="s">
        <v>643</v>
      </c>
      <c r="K61" t="s">
        <v>635</v>
      </c>
      <c r="L61" t="s">
        <v>636</v>
      </c>
      <c r="M61" t="s">
        <v>14747</v>
      </c>
      <c r="N61" t="s">
        <v>635</v>
      </c>
      <c r="O61" t="s">
        <v>668</v>
      </c>
      <c r="P61" t="s">
        <v>22</v>
      </c>
      <c r="Q61" t="s">
        <v>669</v>
      </c>
      <c r="R61" t="s">
        <v>636</v>
      </c>
      <c r="S61" t="s">
        <v>14748</v>
      </c>
      <c r="T61" t="s">
        <v>14749</v>
      </c>
    </row>
    <row r="62" spans="1:22" x14ac:dyDescent="0.25">
      <c r="A62" t="s">
        <v>23</v>
      </c>
      <c r="B62" t="s">
        <v>24</v>
      </c>
      <c r="C62">
        <v>50</v>
      </c>
      <c r="D62">
        <v>1</v>
      </c>
      <c r="E62" t="s">
        <v>14745</v>
      </c>
      <c r="F62">
        <v>99.99</v>
      </c>
      <c r="G62">
        <v>0</v>
      </c>
      <c r="H62" t="s">
        <v>661</v>
      </c>
      <c r="I62" t="s">
        <v>14746</v>
      </c>
      <c r="J62" t="s">
        <v>643</v>
      </c>
      <c r="K62" t="s">
        <v>635</v>
      </c>
      <c r="L62" t="s">
        <v>636</v>
      </c>
      <c r="M62" t="s">
        <v>14747</v>
      </c>
      <c r="N62" t="s">
        <v>635</v>
      </c>
      <c r="O62" t="s">
        <v>668</v>
      </c>
      <c r="P62" t="s">
        <v>22</v>
      </c>
      <c r="Q62" t="s">
        <v>669</v>
      </c>
      <c r="R62" t="s">
        <v>636</v>
      </c>
      <c r="S62" t="s">
        <v>14748</v>
      </c>
      <c r="T62" t="s">
        <v>14749</v>
      </c>
    </row>
    <row r="63" spans="1:22" x14ac:dyDescent="0.25">
      <c r="A63" t="s">
        <v>25</v>
      </c>
      <c r="B63" t="s">
        <v>26</v>
      </c>
      <c r="C63">
        <v>50</v>
      </c>
      <c r="D63">
        <v>1</v>
      </c>
      <c r="E63" t="s">
        <v>14745</v>
      </c>
      <c r="F63">
        <v>99.99</v>
      </c>
      <c r="G63">
        <v>0</v>
      </c>
      <c r="H63" t="s">
        <v>661</v>
      </c>
      <c r="I63" t="s">
        <v>14746</v>
      </c>
      <c r="J63" t="s">
        <v>643</v>
      </c>
      <c r="K63" t="s">
        <v>635</v>
      </c>
      <c r="L63" t="s">
        <v>636</v>
      </c>
      <c r="M63" t="s">
        <v>14747</v>
      </c>
      <c r="N63" t="s">
        <v>635</v>
      </c>
      <c r="O63" t="s">
        <v>668</v>
      </c>
      <c r="P63" t="s">
        <v>22</v>
      </c>
      <c r="Q63" t="s">
        <v>669</v>
      </c>
      <c r="R63" t="s">
        <v>636</v>
      </c>
      <c r="S63" t="s">
        <v>14748</v>
      </c>
      <c r="T63" t="s">
        <v>14749</v>
      </c>
    </row>
    <row r="64" spans="1:22" x14ac:dyDescent="0.25">
      <c r="A64" t="s">
        <v>39</v>
      </c>
      <c r="B64" t="s">
        <v>44</v>
      </c>
      <c r="C64">
        <v>80</v>
      </c>
      <c r="D64">
        <v>1</v>
      </c>
      <c r="E64" t="s">
        <v>14750</v>
      </c>
      <c r="F64">
        <v>80</v>
      </c>
      <c r="G64">
        <v>0</v>
      </c>
      <c r="H64" t="s">
        <v>647</v>
      </c>
      <c r="I64" t="s">
        <v>14751</v>
      </c>
      <c r="J64" t="s">
        <v>14752</v>
      </c>
      <c r="K64" t="s">
        <v>4435</v>
      </c>
      <c r="L64" t="s">
        <v>962</v>
      </c>
      <c r="M64" t="s">
        <v>14749</v>
      </c>
      <c r="N64" t="s">
        <v>635</v>
      </c>
      <c r="O64" t="s">
        <v>678</v>
      </c>
      <c r="P64" t="s">
        <v>43</v>
      </c>
      <c r="Q64" t="s">
        <v>654</v>
      </c>
      <c r="R64" t="s">
        <v>636</v>
      </c>
      <c r="S64" t="s">
        <v>14753</v>
      </c>
      <c r="T64" t="s">
        <v>14754</v>
      </c>
    </row>
    <row r="65" spans="1:20" x14ac:dyDescent="0.25">
      <c r="A65" t="s">
        <v>35</v>
      </c>
      <c r="B65" t="s">
        <v>36</v>
      </c>
      <c r="C65">
        <v>66.666666666666671</v>
      </c>
      <c r="D65">
        <v>3</v>
      </c>
      <c r="E65" t="s">
        <v>14755</v>
      </c>
      <c r="F65">
        <v>100</v>
      </c>
      <c r="G65">
        <v>0</v>
      </c>
      <c r="H65" t="s">
        <v>661</v>
      </c>
      <c r="I65" t="s">
        <v>14756</v>
      </c>
      <c r="J65" t="s">
        <v>1349</v>
      </c>
      <c r="K65" t="s">
        <v>635</v>
      </c>
      <c r="L65" t="s">
        <v>636</v>
      </c>
      <c r="M65" t="s">
        <v>14757</v>
      </c>
      <c r="N65" t="s">
        <v>635</v>
      </c>
      <c r="O65" t="s">
        <v>638</v>
      </c>
      <c r="P65" t="s">
        <v>22</v>
      </c>
      <c r="Q65" t="s">
        <v>639</v>
      </c>
      <c r="R65" t="s">
        <v>636</v>
      </c>
      <c r="S65" t="s">
        <v>14758</v>
      </c>
      <c r="T65" t="s">
        <v>14757</v>
      </c>
    </row>
    <row r="66" spans="1:20" x14ac:dyDescent="0.25">
      <c r="A66" t="s">
        <v>257</v>
      </c>
      <c r="B66" t="s">
        <v>263</v>
      </c>
      <c r="C66">
        <v>145</v>
      </c>
      <c r="D66">
        <v>2</v>
      </c>
      <c r="E66" t="s">
        <v>14759</v>
      </c>
      <c r="F66">
        <v>572</v>
      </c>
      <c r="G66">
        <v>0</v>
      </c>
      <c r="H66" t="s">
        <v>647</v>
      </c>
      <c r="I66" t="s">
        <v>1414</v>
      </c>
      <c r="J66" t="s">
        <v>14760</v>
      </c>
      <c r="K66" t="s">
        <v>14761</v>
      </c>
      <c r="L66" t="s">
        <v>2614</v>
      </c>
      <c r="M66" t="s">
        <v>14762</v>
      </c>
      <c r="N66" t="s">
        <v>635</v>
      </c>
      <c r="O66" t="s">
        <v>653</v>
      </c>
      <c r="P66" t="s">
        <v>43</v>
      </c>
      <c r="Q66" t="s">
        <v>654</v>
      </c>
      <c r="R66" t="s">
        <v>636</v>
      </c>
      <c r="S66" t="s">
        <v>14763</v>
      </c>
      <c r="T66" t="s">
        <v>14762</v>
      </c>
    </row>
    <row r="67" spans="1:20" x14ac:dyDescent="0.25">
      <c r="A67" t="s">
        <v>256</v>
      </c>
      <c r="B67" t="s">
        <v>262</v>
      </c>
      <c r="C67">
        <v>145</v>
      </c>
      <c r="D67">
        <v>2</v>
      </c>
      <c r="E67" t="s">
        <v>14759</v>
      </c>
      <c r="F67">
        <v>572</v>
      </c>
      <c r="G67">
        <v>0</v>
      </c>
      <c r="H67" t="s">
        <v>647</v>
      </c>
      <c r="I67" t="s">
        <v>1414</v>
      </c>
      <c r="J67" t="s">
        <v>14760</v>
      </c>
      <c r="K67" t="s">
        <v>14761</v>
      </c>
      <c r="L67" t="s">
        <v>2614</v>
      </c>
      <c r="M67" t="s">
        <v>14762</v>
      </c>
      <c r="N67" t="s">
        <v>635</v>
      </c>
      <c r="O67" t="s">
        <v>653</v>
      </c>
      <c r="P67" t="s">
        <v>43</v>
      </c>
      <c r="Q67" t="s">
        <v>654</v>
      </c>
      <c r="R67" t="s">
        <v>636</v>
      </c>
      <c r="S67" t="s">
        <v>14763</v>
      </c>
      <c r="T67" t="s">
        <v>14762</v>
      </c>
    </row>
    <row r="68" spans="1:20" x14ac:dyDescent="0.25">
      <c r="A68" t="s">
        <v>20</v>
      </c>
      <c r="B68" t="s">
        <v>21</v>
      </c>
      <c r="C68">
        <v>33.333333333333336</v>
      </c>
      <c r="D68">
        <v>3</v>
      </c>
      <c r="E68" t="s">
        <v>14764</v>
      </c>
      <c r="F68">
        <v>100</v>
      </c>
      <c r="G68">
        <v>0</v>
      </c>
      <c r="H68" t="s">
        <v>632</v>
      </c>
      <c r="I68" t="s">
        <v>14765</v>
      </c>
      <c r="J68" t="s">
        <v>6086</v>
      </c>
      <c r="K68" t="s">
        <v>635</v>
      </c>
      <c r="L68" t="s">
        <v>636</v>
      </c>
      <c r="M68" t="s">
        <v>14766</v>
      </c>
      <c r="N68" t="s">
        <v>635</v>
      </c>
      <c r="O68" t="s">
        <v>638</v>
      </c>
      <c r="P68" t="s">
        <v>22</v>
      </c>
      <c r="Q68" t="s">
        <v>639</v>
      </c>
      <c r="R68" t="s">
        <v>636</v>
      </c>
      <c r="S68" t="s">
        <v>14767</v>
      </c>
      <c r="T68" t="s">
        <v>14766</v>
      </c>
    </row>
    <row r="69" spans="1:20" x14ac:dyDescent="0.25">
      <c r="A69" t="s">
        <v>164</v>
      </c>
      <c r="B69" t="s">
        <v>165</v>
      </c>
      <c r="C69">
        <v>50</v>
      </c>
      <c r="D69">
        <v>6</v>
      </c>
      <c r="E69" t="s">
        <v>14768</v>
      </c>
      <c r="F69">
        <v>200</v>
      </c>
      <c r="G69">
        <v>0</v>
      </c>
      <c r="H69" t="s">
        <v>661</v>
      </c>
      <c r="I69" t="s">
        <v>11396</v>
      </c>
      <c r="J69" t="s">
        <v>643</v>
      </c>
      <c r="K69" t="s">
        <v>635</v>
      </c>
      <c r="L69" t="s">
        <v>636</v>
      </c>
      <c r="M69" t="s">
        <v>14769</v>
      </c>
      <c r="N69" t="s">
        <v>635</v>
      </c>
      <c r="O69" t="s">
        <v>638</v>
      </c>
      <c r="P69" t="s">
        <v>22</v>
      </c>
      <c r="Q69" t="s">
        <v>639</v>
      </c>
      <c r="R69" t="s">
        <v>636</v>
      </c>
      <c r="S69" t="s">
        <v>14770</v>
      </c>
      <c r="T69" t="s">
        <v>14769</v>
      </c>
    </row>
    <row r="70" spans="1:20" x14ac:dyDescent="0.25">
      <c r="A70" t="s">
        <v>258</v>
      </c>
      <c r="B70" t="s">
        <v>264</v>
      </c>
      <c r="C70">
        <v>139</v>
      </c>
      <c r="D70">
        <v>1</v>
      </c>
      <c r="E70" t="s">
        <v>14771</v>
      </c>
      <c r="F70">
        <v>108.99</v>
      </c>
      <c r="G70">
        <v>0</v>
      </c>
      <c r="H70" t="s">
        <v>661</v>
      </c>
      <c r="I70" t="s">
        <v>8504</v>
      </c>
      <c r="J70" t="s">
        <v>643</v>
      </c>
      <c r="K70" t="s">
        <v>635</v>
      </c>
      <c r="L70" t="s">
        <v>636</v>
      </c>
      <c r="M70" t="s">
        <v>14772</v>
      </c>
      <c r="N70" t="s">
        <v>635</v>
      </c>
      <c r="O70" t="s">
        <v>638</v>
      </c>
      <c r="P70" t="s">
        <v>22</v>
      </c>
      <c r="Q70" t="s">
        <v>639</v>
      </c>
      <c r="R70" t="s">
        <v>636</v>
      </c>
      <c r="S70" t="s">
        <v>14773</v>
      </c>
      <c r="T70" t="s">
        <v>14772</v>
      </c>
    </row>
    <row r="71" spans="1:20" x14ac:dyDescent="0.25">
      <c r="A71" t="s">
        <v>133</v>
      </c>
      <c r="B71" t="s">
        <v>134</v>
      </c>
      <c r="C71">
        <v>12</v>
      </c>
      <c r="D71">
        <v>10</v>
      </c>
      <c r="E71" t="s">
        <v>14774</v>
      </c>
      <c r="F71">
        <v>130</v>
      </c>
      <c r="G71">
        <v>0</v>
      </c>
      <c r="H71" t="s">
        <v>647</v>
      </c>
      <c r="I71" t="s">
        <v>5258</v>
      </c>
      <c r="J71" t="s">
        <v>14775</v>
      </c>
      <c r="K71" t="s">
        <v>3514</v>
      </c>
      <c r="L71" t="s">
        <v>3306</v>
      </c>
      <c r="M71" t="s">
        <v>14776</v>
      </c>
      <c r="N71" t="s">
        <v>635</v>
      </c>
      <c r="O71" t="s">
        <v>653</v>
      </c>
      <c r="P71" t="s">
        <v>43</v>
      </c>
      <c r="Q71" t="s">
        <v>654</v>
      </c>
      <c r="R71" t="s">
        <v>636</v>
      </c>
      <c r="S71" t="s">
        <v>14777</v>
      </c>
      <c r="T71" t="s">
        <v>14776</v>
      </c>
    </row>
    <row r="72" spans="1:20" x14ac:dyDescent="0.25">
      <c r="A72" t="s">
        <v>37</v>
      </c>
      <c r="B72" t="s">
        <v>38</v>
      </c>
      <c r="C72">
        <v>66.666666666666671</v>
      </c>
      <c r="D72">
        <v>3</v>
      </c>
      <c r="E72" t="s">
        <v>14778</v>
      </c>
      <c r="F72">
        <v>100</v>
      </c>
      <c r="G72">
        <v>0</v>
      </c>
      <c r="H72" t="s">
        <v>661</v>
      </c>
      <c r="I72" t="s">
        <v>14779</v>
      </c>
      <c r="J72" t="s">
        <v>858</v>
      </c>
      <c r="K72" t="s">
        <v>635</v>
      </c>
      <c r="L72" t="s">
        <v>636</v>
      </c>
      <c r="M72" t="s">
        <v>14780</v>
      </c>
      <c r="N72" t="s">
        <v>635</v>
      </c>
      <c r="O72" t="s">
        <v>638</v>
      </c>
      <c r="P72" t="s">
        <v>22</v>
      </c>
      <c r="Q72" t="s">
        <v>639</v>
      </c>
      <c r="R72" t="s">
        <v>636</v>
      </c>
      <c r="S72" t="s">
        <v>14781</v>
      </c>
      <c r="T72" t="s">
        <v>14780</v>
      </c>
    </row>
    <row r="73" spans="1:20" x14ac:dyDescent="0.25">
      <c r="A73" t="s">
        <v>37</v>
      </c>
      <c r="B73" t="s">
        <v>38</v>
      </c>
      <c r="C73">
        <v>66.666666666666671</v>
      </c>
      <c r="D73">
        <v>3</v>
      </c>
      <c r="E73" t="s">
        <v>14782</v>
      </c>
      <c r="F73">
        <v>100</v>
      </c>
      <c r="G73">
        <v>0</v>
      </c>
      <c r="H73" t="s">
        <v>661</v>
      </c>
      <c r="I73" t="s">
        <v>14783</v>
      </c>
      <c r="J73" t="s">
        <v>934</v>
      </c>
      <c r="K73" t="s">
        <v>635</v>
      </c>
      <c r="L73" t="s">
        <v>636</v>
      </c>
      <c r="M73" t="s">
        <v>14784</v>
      </c>
      <c r="N73" t="s">
        <v>635</v>
      </c>
      <c r="O73" t="s">
        <v>1071</v>
      </c>
      <c r="P73" t="s">
        <v>22</v>
      </c>
      <c r="Q73" t="s">
        <v>639</v>
      </c>
      <c r="R73" t="s">
        <v>636</v>
      </c>
      <c r="S73" t="s">
        <v>14785</v>
      </c>
      <c r="T73" t="s">
        <v>14784</v>
      </c>
    </row>
    <row r="74" spans="1:20" x14ac:dyDescent="0.25">
      <c r="A74" t="s">
        <v>20</v>
      </c>
      <c r="B74" t="s">
        <v>21</v>
      </c>
      <c r="C74">
        <v>49</v>
      </c>
      <c r="D74">
        <v>1</v>
      </c>
      <c r="E74" t="s">
        <v>14786</v>
      </c>
      <c r="F74">
        <v>78</v>
      </c>
      <c r="G74">
        <v>29</v>
      </c>
      <c r="H74" t="s">
        <v>661</v>
      </c>
      <c r="I74" t="s">
        <v>3303</v>
      </c>
      <c r="J74" t="s">
        <v>14787</v>
      </c>
      <c r="K74" t="s">
        <v>14788</v>
      </c>
      <c r="L74" t="s">
        <v>733</v>
      </c>
      <c r="M74" t="s">
        <v>14789</v>
      </c>
      <c r="N74" t="s">
        <v>635</v>
      </c>
      <c r="O74" t="s">
        <v>653</v>
      </c>
      <c r="P74" t="s">
        <v>43</v>
      </c>
      <c r="Q74" t="s">
        <v>654</v>
      </c>
      <c r="R74" t="s">
        <v>636</v>
      </c>
      <c r="S74" t="s">
        <v>14790</v>
      </c>
      <c r="T74" t="s">
        <v>14789</v>
      </c>
    </row>
    <row r="75" spans="1:20" x14ac:dyDescent="0.25">
      <c r="A75" t="s">
        <v>133</v>
      </c>
      <c r="B75" t="s">
        <v>134</v>
      </c>
      <c r="C75">
        <v>12</v>
      </c>
      <c r="D75">
        <v>30</v>
      </c>
      <c r="E75" t="s">
        <v>14791</v>
      </c>
      <c r="F75">
        <v>382</v>
      </c>
      <c r="G75">
        <v>0</v>
      </c>
      <c r="H75" t="s">
        <v>647</v>
      </c>
      <c r="I75" t="s">
        <v>14792</v>
      </c>
      <c r="J75" t="s">
        <v>14793</v>
      </c>
      <c r="K75" t="s">
        <v>14794</v>
      </c>
      <c r="L75" t="s">
        <v>5804</v>
      </c>
      <c r="M75" t="s">
        <v>14795</v>
      </c>
      <c r="N75" t="s">
        <v>635</v>
      </c>
      <c r="O75" t="s">
        <v>653</v>
      </c>
      <c r="P75" t="s">
        <v>43</v>
      </c>
      <c r="Q75" t="s">
        <v>654</v>
      </c>
      <c r="R75" t="s">
        <v>636</v>
      </c>
      <c r="S75" t="s">
        <v>14796</v>
      </c>
      <c r="T75" t="s">
        <v>14795</v>
      </c>
    </row>
    <row r="76" spans="1:20" x14ac:dyDescent="0.25">
      <c r="A76" t="s">
        <v>164</v>
      </c>
      <c r="B76" t="s">
        <v>165</v>
      </c>
      <c r="C76">
        <v>40</v>
      </c>
      <c r="D76">
        <v>10</v>
      </c>
      <c r="E76" t="s">
        <v>14797</v>
      </c>
      <c r="F76">
        <v>655</v>
      </c>
      <c r="G76">
        <v>0</v>
      </c>
      <c r="H76" t="s">
        <v>661</v>
      </c>
      <c r="I76" t="s">
        <v>14798</v>
      </c>
      <c r="J76" t="s">
        <v>1874</v>
      </c>
      <c r="K76" t="s">
        <v>635</v>
      </c>
      <c r="L76" t="s">
        <v>636</v>
      </c>
      <c r="M76" t="s">
        <v>14799</v>
      </c>
      <c r="N76" t="s">
        <v>635</v>
      </c>
      <c r="O76" t="s">
        <v>638</v>
      </c>
      <c r="P76" t="s">
        <v>22</v>
      </c>
      <c r="Q76" t="s">
        <v>639</v>
      </c>
      <c r="R76" t="s">
        <v>636</v>
      </c>
      <c r="S76" t="s">
        <v>14800</v>
      </c>
      <c r="T76" t="s">
        <v>14799</v>
      </c>
    </row>
    <row r="77" spans="1:20" x14ac:dyDescent="0.25">
      <c r="A77" t="s">
        <v>164</v>
      </c>
      <c r="B77" t="s">
        <v>165</v>
      </c>
      <c r="C77">
        <v>40</v>
      </c>
      <c r="D77">
        <v>10</v>
      </c>
      <c r="E77" t="s">
        <v>14797</v>
      </c>
      <c r="F77">
        <v>655</v>
      </c>
      <c r="G77">
        <v>0</v>
      </c>
      <c r="H77" t="s">
        <v>661</v>
      </c>
      <c r="I77" t="s">
        <v>14798</v>
      </c>
      <c r="J77" t="s">
        <v>1874</v>
      </c>
      <c r="K77" t="s">
        <v>635</v>
      </c>
      <c r="L77" t="s">
        <v>636</v>
      </c>
      <c r="M77" t="s">
        <v>14799</v>
      </c>
      <c r="N77" t="s">
        <v>635</v>
      </c>
      <c r="O77" t="s">
        <v>638</v>
      </c>
      <c r="P77" t="s">
        <v>22</v>
      </c>
      <c r="Q77" t="s">
        <v>639</v>
      </c>
      <c r="R77" t="s">
        <v>636</v>
      </c>
      <c r="S77" t="s">
        <v>14800</v>
      </c>
      <c r="T77" t="s">
        <v>14799</v>
      </c>
    </row>
    <row r="78" spans="1:20" x14ac:dyDescent="0.25">
      <c r="A78" t="s">
        <v>256</v>
      </c>
      <c r="B78" t="s">
        <v>262</v>
      </c>
      <c r="C78">
        <v>139</v>
      </c>
      <c r="D78">
        <v>1</v>
      </c>
      <c r="E78" t="s">
        <v>14801</v>
      </c>
      <c r="F78">
        <v>215</v>
      </c>
      <c r="G78">
        <v>0</v>
      </c>
      <c r="H78" t="s">
        <v>1233</v>
      </c>
      <c r="I78" t="s">
        <v>14802</v>
      </c>
      <c r="J78" t="s">
        <v>14803</v>
      </c>
      <c r="K78" t="s">
        <v>14804</v>
      </c>
      <c r="L78" t="s">
        <v>14805</v>
      </c>
      <c r="M78" t="s">
        <v>14799</v>
      </c>
      <c r="N78" t="s">
        <v>1239</v>
      </c>
      <c r="O78" t="s">
        <v>1240</v>
      </c>
      <c r="P78" t="s">
        <v>1241</v>
      </c>
      <c r="Q78" t="s">
        <v>1242</v>
      </c>
      <c r="R78" t="s">
        <v>636</v>
      </c>
      <c r="S78" t="s">
        <v>14806</v>
      </c>
      <c r="T78" t="s">
        <v>14799</v>
      </c>
    </row>
    <row r="79" spans="1:20" x14ac:dyDescent="0.25">
      <c r="A79" t="s">
        <v>257</v>
      </c>
      <c r="B79" t="s">
        <v>263</v>
      </c>
      <c r="C79">
        <v>139</v>
      </c>
      <c r="D79">
        <v>1</v>
      </c>
      <c r="E79" t="s">
        <v>14801</v>
      </c>
      <c r="F79">
        <v>215</v>
      </c>
      <c r="G79">
        <v>0</v>
      </c>
      <c r="H79" t="s">
        <v>1233</v>
      </c>
      <c r="I79" t="s">
        <v>14802</v>
      </c>
      <c r="J79" t="s">
        <v>14803</v>
      </c>
      <c r="K79" t="s">
        <v>14804</v>
      </c>
      <c r="L79" t="s">
        <v>14805</v>
      </c>
      <c r="M79" t="s">
        <v>14799</v>
      </c>
      <c r="N79" t="s">
        <v>1239</v>
      </c>
      <c r="O79" t="s">
        <v>1240</v>
      </c>
      <c r="P79" t="s">
        <v>1241</v>
      </c>
      <c r="Q79" t="s">
        <v>1242</v>
      </c>
      <c r="R79" t="s">
        <v>636</v>
      </c>
      <c r="S79" t="s">
        <v>14806</v>
      </c>
      <c r="T79" t="s">
        <v>14799</v>
      </c>
    </row>
    <row r="80" spans="1:20" x14ac:dyDescent="0.25">
      <c r="A80" t="s">
        <v>35</v>
      </c>
      <c r="B80" t="s">
        <v>36</v>
      </c>
      <c r="C80">
        <v>66.666666666666671</v>
      </c>
      <c r="D80">
        <v>3</v>
      </c>
      <c r="E80" t="s">
        <v>14807</v>
      </c>
      <c r="F80">
        <v>200</v>
      </c>
      <c r="G80">
        <v>0</v>
      </c>
      <c r="H80" t="s">
        <v>661</v>
      </c>
      <c r="I80" t="s">
        <v>14808</v>
      </c>
      <c r="J80" t="s">
        <v>1379</v>
      </c>
      <c r="K80" t="s">
        <v>635</v>
      </c>
      <c r="L80" t="s">
        <v>636</v>
      </c>
      <c r="M80" t="s">
        <v>14809</v>
      </c>
      <c r="N80" t="s">
        <v>635</v>
      </c>
      <c r="O80" t="s">
        <v>638</v>
      </c>
      <c r="P80" t="s">
        <v>22</v>
      </c>
      <c r="Q80" t="s">
        <v>639</v>
      </c>
      <c r="R80" t="s">
        <v>636</v>
      </c>
      <c r="S80" t="s">
        <v>14810</v>
      </c>
      <c r="T80" t="s">
        <v>14809</v>
      </c>
    </row>
    <row r="81" spans="1:20" x14ac:dyDescent="0.25">
      <c r="A81" t="s">
        <v>164</v>
      </c>
      <c r="B81" t="s">
        <v>165</v>
      </c>
      <c r="C81">
        <v>33.333333333333336</v>
      </c>
      <c r="D81">
        <v>3</v>
      </c>
      <c r="E81" t="s">
        <v>14807</v>
      </c>
      <c r="F81">
        <v>200</v>
      </c>
      <c r="G81">
        <v>0</v>
      </c>
      <c r="H81" t="s">
        <v>661</v>
      </c>
      <c r="I81" t="s">
        <v>14808</v>
      </c>
      <c r="J81" t="s">
        <v>1379</v>
      </c>
      <c r="K81" t="s">
        <v>635</v>
      </c>
      <c r="L81" t="s">
        <v>636</v>
      </c>
      <c r="M81" t="s">
        <v>14809</v>
      </c>
      <c r="N81" t="s">
        <v>635</v>
      </c>
      <c r="O81" t="s">
        <v>638</v>
      </c>
      <c r="P81" t="s">
        <v>22</v>
      </c>
      <c r="Q81" t="s">
        <v>639</v>
      </c>
      <c r="R81" t="s">
        <v>636</v>
      </c>
      <c r="S81" t="s">
        <v>14810</v>
      </c>
      <c r="T81" t="s">
        <v>14809</v>
      </c>
    </row>
    <row r="82" spans="1:20" x14ac:dyDescent="0.25">
      <c r="A82" t="s">
        <v>164</v>
      </c>
      <c r="B82" t="s">
        <v>165</v>
      </c>
      <c r="C82">
        <v>40</v>
      </c>
      <c r="D82">
        <v>10</v>
      </c>
      <c r="E82" t="s">
        <v>14811</v>
      </c>
      <c r="F82">
        <v>374.96</v>
      </c>
      <c r="G82">
        <v>0</v>
      </c>
      <c r="H82" t="s">
        <v>661</v>
      </c>
      <c r="I82" t="s">
        <v>7598</v>
      </c>
      <c r="J82" t="s">
        <v>1581</v>
      </c>
      <c r="K82" t="s">
        <v>635</v>
      </c>
      <c r="L82" t="s">
        <v>636</v>
      </c>
      <c r="M82" t="s">
        <v>14812</v>
      </c>
      <c r="N82" t="s">
        <v>635</v>
      </c>
      <c r="O82" t="s">
        <v>638</v>
      </c>
      <c r="P82" t="s">
        <v>22</v>
      </c>
      <c r="Q82" t="s">
        <v>639</v>
      </c>
      <c r="R82" t="s">
        <v>636</v>
      </c>
      <c r="S82" t="s">
        <v>14813</v>
      </c>
      <c r="T82" t="s">
        <v>14812</v>
      </c>
    </row>
    <row r="83" spans="1:20" x14ac:dyDescent="0.25">
      <c r="A83" t="s">
        <v>164</v>
      </c>
      <c r="B83" t="s">
        <v>165</v>
      </c>
      <c r="C83">
        <v>50</v>
      </c>
      <c r="D83">
        <v>6</v>
      </c>
      <c r="E83" t="s">
        <v>14814</v>
      </c>
      <c r="F83">
        <v>100</v>
      </c>
      <c r="G83">
        <v>0</v>
      </c>
      <c r="H83" t="s">
        <v>661</v>
      </c>
      <c r="I83" t="s">
        <v>14815</v>
      </c>
      <c r="J83" t="s">
        <v>812</v>
      </c>
      <c r="K83" t="s">
        <v>635</v>
      </c>
      <c r="L83" t="s">
        <v>636</v>
      </c>
      <c r="M83" t="s">
        <v>14816</v>
      </c>
      <c r="N83" t="s">
        <v>635</v>
      </c>
      <c r="O83" t="s">
        <v>638</v>
      </c>
      <c r="P83" t="s">
        <v>22</v>
      </c>
      <c r="Q83" t="s">
        <v>639</v>
      </c>
      <c r="R83" t="s">
        <v>14817</v>
      </c>
      <c r="S83" t="s">
        <v>14818</v>
      </c>
      <c r="T83" t="s">
        <v>14816</v>
      </c>
    </row>
    <row r="84" spans="1:20" x14ac:dyDescent="0.25">
      <c r="A84" t="s">
        <v>23</v>
      </c>
      <c r="B84" t="s">
        <v>24</v>
      </c>
      <c r="C84">
        <v>33.333333333333336</v>
      </c>
      <c r="D84">
        <v>3</v>
      </c>
      <c r="E84" t="s">
        <v>14819</v>
      </c>
      <c r="F84">
        <v>99.99</v>
      </c>
      <c r="G84">
        <v>0</v>
      </c>
      <c r="H84" t="s">
        <v>661</v>
      </c>
      <c r="I84" t="s">
        <v>14820</v>
      </c>
      <c r="J84" t="s">
        <v>5204</v>
      </c>
      <c r="K84" t="s">
        <v>635</v>
      </c>
      <c r="L84" t="s">
        <v>636</v>
      </c>
      <c r="M84" t="s">
        <v>14821</v>
      </c>
      <c r="N84" t="s">
        <v>635</v>
      </c>
      <c r="O84" t="s">
        <v>638</v>
      </c>
      <c r="P84" t="s">
        <v>22</v>
      </c>
      <c r="Q84" t="s">
        <v>639</v>
      </c>
      <c r="R84" t="s">
        <v>636</v>
      </c>
      <c r="S84" t="s">
        <v>14822</v>
      </c>
      <c r="T84" t="s">
        <v>14821</v>
      </c>
    </row>
    <row r="85" spans="1:20" x14ac:dyDescent="0.25">
      <c r="A85" t="s">
        <v>118</v>
      </c>
      <c r="B85" t="s">
        <v>91</v>
      </c>
      <c r="C85">
        <v>66</v>
      </c>
      <c r="D85">
        <v>1</v>
      </c>
      <c r="E85" t="s">
        <v>14823</v>
      </c>
      <c r="F85">
        <v>232</v>
      </c>
      <c r="G85">
        <v>0</v>
      </c>
      <c r="H85" t="s">
        <v>647</v>
      </c>
      <c r="I85" t="s">
        <v>1414</v>
      </c>
      <c r="J85" t="s">
        <v>14824</v>
      </c>
      <c r="K85" t="s">
        <v>1719</v>
      </c>
      <c r="L85" t="s">
        <v>7137</v>
      </c>
      <c r="M85" t="s">
        <v>14825</v>
      </c>
      <c r="N85" t="s">
        <v>635</v>
      </c>
      <c r="O85" t="s">
        <v>653</v>
      </c>
      <c r="P85" t="s">
        <v>43</v>
      </c>
      <c r="Q85" t="s">
        <v>654</v>
      </c>
      <c r="R85" t="s">
        <v>636</v>
      </c>
      <c r="S85" t="s">
        <v>14826</v>
      </c>
      <c r="T85" t="s">
        <v>14821</v>
      </c>
    </row>
    <row r="86" spans="1:20" x14ac:dyDescent="0.25">
      <c r="A86" t="s">
        <v>89</v>
      </c>
      <c r="B86" t="s">
        <v>1223</v>
      </c>
      <c r="C86">
        <v>66</v>
      </c>
      <c r="D86">
        <v>1</v>
      </c>
      <c r="E86" t="s">
        <v>14823</v>
      </c>
      <c r="F86">
        <v>232</v>
      </c>
      <c r="G86">
        <v>0</v>
      </c>
      <c r="H86" t="s">
        <v>647</v>
      </c>
      <c r="I86" t="s">
        <v>1414</v>
      </c>
      <c r="J86" t="s">
        <v>14824</v>
      </c>
      <c r="K86" t="s">
        <v>1719</v>
      </c>
      <c r="L86" t="s">
        <v>7137</v>
      </c>
      <c r="M86" t="s">
        <v>14825</v>
      </c>
      <c r="N86" t="s">
        <v>635</v>
      </c>
      <c r="O86" t="s">
        <v>653</v>
      </c>
      <c r="P86" t="s">
        <v>43</v>
      </c>
      <c r="Q86" t="s">
        <v>654</v>
      </c>
      <c r="R86" t="s">
        <v>636</v>
      </c>
      <c r="S86" t="s">
        <v>14826</v>
      </c>
      <c r="T86" t="s">
        <v>14821</v>
      </c>
    </row>
    <row r="87" spans="1:20" x14ac:dyDescent="0.25">
      <c r="A87" t="s">
        <v>39</v>
      </c>
      <c r="B87" t="s">
        <v>44</v>
      </c>
      <c r="C87">
        <v>67</v>
      </c>
      <c r="D87">
        <v>1</v>
      </c>
      <c r="E87" t="s">
        <v>14823</v>
      </c>
      <c r="F87">
        <v>232</v>
      </c>
      <c r="G87">
        <v>0</v>
      </c>
      <c r="H87" t="s">
        <v>647</v>
      </c>
      <c r="I87" t="s">
        <v>1414</v>
      </c>
      <c r="J87" t="s">
        <v>14824</v>
      </c>
      <c r="K87" t="s">
        <v>1719</v>
      </c>
      <c r="L87" t="s">
        <v>7137</v>
      </c>
      <c r="M87" t="s">
        <v>14825</v>
      </c>
      <c r="N87" t="s">
        <v>635</v>
      </c>
      <c r="O87" t="s">
        <v>653</v>
      </c>
      <c r="P87" t="s">
        <v>43</v>
      </c>
      <c r="Q87" t="s">
        <v>654</v>
      </c>
      <c r="R87" t="s">
        <v>636</v>
      </c>
      <c r="S87" t="s">
        <v>14826</v>
      </c>
      <c r="T87" t="s">
        <v>14821</v>
      </c>
    </row>
    <row r="88" spans="1:20" x14ac:dyDescent="0.25">
      <c r="A88" t="s">
        <v>37</v>
      </c>
      <c r="B88" t="s">
        <v>38</v>
      </c>
      <c r="C88">
        <v>66.666666666666671</v>
      </c>
      <c r="D88">
        <v>3</v>
      </c>
      <c r="E88" t="s">
        <v>14827</v>
      </c>
      <c r="F88">
        <v>100</v>
      </c>
      <c r="G88">
        <v>0</v>
      </c>
      <c r="H88" t="s">
        <v>661</v>
      </c>
      <c r="I88" t="s">
        <v>14828</v>
      </c>
      <c r="J88" t="s">
        <v>1581</v>
      </c>
      <c r="K88" t="s">
        <v>635</v>
      </c>
      <c r="L88" t="s">
        <v>636</v>
      </c>
      <c r="M88" t="s">
        <v>14829</v>
      </c>
      <c r="N88" t="s">
        <v>635</v>
      </c>
      <c r="O88" t="s">
        <v>638</v>
      </c>
      <c r="P88" t="s">
        <v>22</v>
      </c>
      <c r="Q88" t="s">
        <v>639</v>
      </c>
      <c r="R88" t="s">
        <v>636</v>
      </c>
      <c r="S88" t="s">
        <v>14830</v>
      </c>
      <c r="T88" t="s">
        <v>14831</v>
      </c>
    </row>
    <row r="89" spans="1:20" x14ac:dyDescent="0.25">
      <c r="A89" t="s">
        <v>37</v>
      </c>
      <c r="B89" t="s">
        <v>38</v>
      </c>
      <c r="C89">
        <v>66.666666666666671</v>
      </c>
      <c r="D89">
        <v>3</v>
      </c>
      <c r="E89" t="s">
        <v>14832</v>
      </c>
      <c r="F89">
        <v>100</v>
      </c>
      <c r="G89">
        <v>0</v>
      </c>
      <c r="H89" t="s">
        <v>661</v>
      </c>
      <c r="I89" t="s">
        <v>14833</v>
      </c>
      <c r="J89" t="s">
        <v>1917</v>
      </c>
      <c r="K89" t="s">
        <v>635</v>
      </c>
      <c r="L89" t="s">
        <v>636</v>
      </c>
      <c r="M89" t="s">
        <v>14829</v>
      </c>
      <c r="N89" t="s">
        <v>635</v>
      </c>
      <c r="O89" t="s">
        <v>638</v>
      </c>
      <c r="P89" t="s">
        <v>22</v>
      </c>
      <c r="Q89" t="s">
        <v>639</v>
      </c>
      <c r="R89" t="s">
        <v>636</v>
      </c>
      <c r="S89" t="s">
        <v>14834</v>
      </c>
      <c r="T89" t="s">
        <v>14829</v>
      </c>
    </row>
    <row r="90" spans="1:20" x14ac:dyDescent="0.25">
      <c r="A90" t="s">
        <v>35</v>
      </c>
      <c r="B90" t="s">
        <v>36</v>
      </c>
      <c r="C90">
        <v>66.666666666666671</v>
      </c>
      <c r="D90">
        <v>3</v>
      </c>
      <c r="E90" t="s">
        <v>14835</v>
      </c>
      <c r="F90">
        <v>100</v>
      </c>
      <c r="G90">
        <v>0</v>
      </c>
      <c r="H90" t="s">
        <v>661</v>
      </c>
      <c r="I90" t="s">
        <v>14836</v>
      </c>
      <c r="J90" t="s">
        <v>884</v>
      </c>
      <c r="K90" t="s">
        <v>635</v>
      </c>
      <c r="L90" t="s">
        <v>636</v>
      </c>
      <c r="M90" t="s">
        <v>14837</v>
      </c>
      <c r="N90" t="s">
        <v>635</v>
      </c>
      <c r="O90" t="s">
        <v>638</v>
      </c>
      <c r="P90" t="s">
        <v>22</v>
      </c>
      <c r="Q90" t="s">
        <v>639</v>
      </c>
      <c r="R90" t="s">
        <v>636</v>
      </c>
      <c r="S90" t="s">
        <v>14838</v>
      </c>
      <c r="T90" t="s">
        <v>14837</v>
      </c>
    </row>
    <row r="91" spans="1:20" x14ac:dyDescent="0.25">
      <c r="A91" t="s">
        <v>39</v>
      </c>
      <c r="B91" t="s">
        <v>44</v>
      </c>
      <c r="C91">
        <v>66.333333333333329</v>
      </c>
      <c r="D91">
        <v>3</v>
      </c>
      <c r="E91" t="s">
        <v>14839</v>
      </c>
      <c r="F91">
        <v>194.5</v>
      </c>
      <c r="G91">
        <v>7</v>
      </c>
      <c r="H91" t="s">
        <v>3156</v>
      </c>
      <c r="I91" t="s">
        <v>14840</v>
      </c>
      <c r="J91" t="s">
        <v>14841</v>
      </c>
      <c r="K91" t="s">
        <v>3643</v>
      </c>
      <c r="L91" t="s">
        <v>14842</v>
      </c>
      <c r="M91" t="s">
        <v>14843</v>
      </c>
      <c r="N91" t="s">
        <v>635</v>
      </c>
      <c r="O91" t="s">
        <v>706</v>
      </c>
      <c r="P91" t="s">
        <v>40</v>
      </c>
      <c r="Q91" t="s">
        <v>707</v>
      </c>
      <c r="R91" t="s">
        <v>636</v>
      </c>
      <c r="S91" t="s">
        <v>14844</v>
      </c>
      <c r="T91" t="s">
        <v>14843</v>
      </c>
    </row>
    <row r="92" spans="1:20" x14ac:dyDescent="0.25">
      <c r="A92" t="s">
        <v>210</v>
      </c>
      <c r="B92" t="s">
        <v>12948</v>
      </c>
      <c r="C92">
        <v>65</v>
      </c>
      <c r="D92">
        <v>2</v>
      </c>
      <c r="E92" t="s">
        <v>14845</v>
      </c>
      <c r="F92">
        <v>178</v>
      </c>
      <c r="G92">
        <v>0</v>
      </c>
      <c r="H92" t="s">
        <v>661</v>
      </c>
      <c r="I92" t="s">
        <v>14846</v>
      </c>
      <c r="J92" t="s">
        <v>1896</v>
      </c>
      <c r="K92" t="s">
        <v>635</v>
      </c>
      <c r="L92" t="s">
        <v>636</v>
      </c>
      <c r="M92" t="s">
        <v>14843</v>
      </c>
      <c r="N92" t="s">
        <v>635</v>
      </c>
      <c r="O92" t="s">
        <v>638</v>
      </c>
      <c r="P92" t="s">
        <v>22</v>
      </c>
      <c r="Q92" t="s">
        <v>639</v>
      </c>
      <c r="R92" t="s">
        <v>636</v>
      </c>
      <c r="S92" t="s">
        <v>14847</v>
      </c>
      <c r="T92" t="s">
        <v>14843</v>
      </c>
    </row>
    <row r="93" spans="1:20" x14ac:dyDescent="0.25">
      <c r="A93" t="s">
        <v>210</v>
      </c>
      <c r="B93" t="s">
        <v>12948</v>
      </c>
      <c r="C93">
        <v>65</v>
      </c>
      <c r="D93">
        <v>2</v>
      </c>
      <c r="E93" t="s">
        <v>14845</v>
      </c>
      <c r="F93">
        <v>178</v>
      </c>
      <c r="G93">
        <v>0</v>
      </c>
      <c r="H93" t="s">
        <v>661</v>
      </c>
      <c r="I93" t="s">
        <v>14846</v>
      </c>
      <c r="J93" t="s">
        <v>1896</v>
      </c>
      <c r="K93" t="s">
        <v>635</v>
      </c>
      <c r="L93" t="s">
        <v>636</v>
      </c>
      <c r="M93" t="s">
        <v>14843</v>
      </c>
      <c r="N93" t="s">
        <v>635</v>
      </c>
      <c r="O93" t="s">
        <v>638</v>
      </c>
      <c r="P93" t="s">
        <v>22</v>
      </c>
      <c r="Q93" t="s">
        <v>639</v>
      </c>
      <c r="R93" t="s">
        <v>636</v>
      </c>
      <c r="S93" t="s">
        <v>14847</v>
      </c>
      <c r="T93" t="s">
        <v>14843</v>
      </c>
    </row>
    <row r="94" spans="1:20" x14ac:dyDescent="0.25">
      <c r="A94" t="s">
        <v>164</v>
      </c>
      <c r="B94" t="s">
        <v>165</v>
      </c>
      <c r="C94">
        <v>50</v>
      </c>
      <c r="D94">
        <v>6</v>
      </c>
      <c r="E94" t="s">
        <v>14848</v>
      </c>
      <c r="F94">
        <v>100</v>
      </c>
      <c r="G94">
        <v>0</v>
      </c>
      <c r="H94" t="s">
        <v>661</v>
      </c>
      <c r="I94" t="s">
        <v>14849</v>
      </c>
      <c r="J94" t="s">
        <v>879</v>
      </c>
      <c r="K94" t="s">
        <v>635</v>
      </c>
      <c r="L94" t="s">
        <v>636</v>
      </c>
      <c r="M94" t="s">
        <v>14850</v>
      </c>
      <c r="N94" t="s">
        <v>635</v>
      </c>
      <c r="O94" t="s">
        <v>638</v>
      </c>
      <c r="P94" t="s">
        <v>22</v>
      </c>
      <c r="Q94" t="s">
        <v>639</v>
      </c>
      <c r="R94" t="s">
        <v>636</v>
      </c>
      <c r="S94" t="s">
        <v>14851</v>
      </c>
      <c r="T94" t="s">
        <v>14852</v>
      </c>
    </row>
    <row r="95" spans="1:20" x14ac:dyDescent="0.25">
      <c r="A95" t="s">
        <v>118</v>
      </c>
      <c r="B95" t="s">
        <v>91</v>
      </c>
      <c r="C95">
        <v>66</v>
      </c>
      <c r="D95">
        <v>1</v>
      </c>
      <c r="E95" t="s">
        <v>14853</v>
      </c>
      <c r="F95">
        <v>232</v>
      </c>
      <c r="G95">
        <v>0</v>
      </c>
      <c r="H95" t="s">
        <v>647</v>
      </c>
      <c r="I95" t="s">
        <v>2206</v>
      </c>
      <c r="J95" t="s">
        <v>14854</v>
      </c>
      <c r="K95" t="s">
        <v>10911</v>
      </c>
      <c r="L95" t="s">
        <v>1924</v>
      </c>
      <c r="M95" t="s">
        <v>14821</v>
      </c>
      <c r="N95" t="s">
        <v>635</v>
      </c>
      <c r="O95" t="s">
        <v>653</v>
      </c>
      <c r="P95" t="s">
        <v>43</v>
      </c>
      <c r="Q95" t="s">
        <v>654</v>
      </c>
      <c r="R95" t="s">
        <v>636</v>
      </c>
      <c r="S95" t="s">
        <v>14855</v>
      </c>
      <c r="T95" t="s">
        <v>14856</v>
      </c>
    </row>
    <row r="96" spans="1:20" x14ac:dyDescent="0.25">
      <c r="A96" t="s">
        <v>89</v>
      </c>
      <c r="B96" t="s">
        <v>1223</v>
      </c>
      <c r="C96">
        <v>66</v>
      </c>
      <c r="D96">
        <v>1</v>
      </c>
      <c r="E96" t="s">
        <v>14853</v>
      </c>
      <c r="F96">
        <v>232</v>
      </c>
      <c r="G96">
        <v>0</v>
      </c>
      <c r="H96" t="s">
        <v>647</v>
      </c>
      <c r="I96" t="s">
        <v>2206</v>
      </c>
      <c r="J96" t="s">
        <v>14854</v>
      </c>
      <c r="K96" t="s">
        <v>10911</v>
      </c>
      <c r="L96" t="s">
        <v>1924</v>
      </c>
      <c r="M96" t="s">
        <v>14821</v>
      </c>
      <c r="N96" t="s">
        <v>635</v>
      </c>
      <c r="O96" t="s">
        <v>653</v>
      </c>
      <c r="P96" t="s">
        <v>43</v>
      </c>
      <c r="Q96" t="s">
        <v>654</v>
      </c>
      <c r="R96" t="s">
        <v>636</v>
      </c>
      <c r="S96" t="s">
        <v>14855</v>
      </c>
      <c r="T96" t="s">
        <v>14856</v>
      </c>
    </row>
    <row r="97" spans="1:20" x14ac:dyDescent="0.25">
      <c r="A97" t="s">
        <v>39</v>
      </c>
      <c r="B97" t="s">
        <v>44</v>
      </c>
      <c r="C97">
        <v>67</v>
      </c>
      <c r="D97">
        <v>1</v>
      </c>
      <c r="E97" t="s">
        <v>14853</v>
      </c>
      <c r="F97">
        <v>232</v>
      </c>
      <c r="G97">
        <v>0</v>
      </c>
      <c r="H97" t="s">
        <v>647</v>
      </c>
      <c r="I97" t="s">
        <v>2206</v>
      </c>
      <c r="J97" t="s">
        <v>14854</v>
      </c>
      <c r="K97" t="s">
        <v>10911</v>
      </c>
      <c r="L97" t="s">
        <v>1924</v>
      </c>
      <c r="M97" t="s">
        <v>14821</v>
      </c>
      <c r="N97" t="s">
        <v>635</v>
      </c>
      <c r="O97" t="s">
        <v>653</v>
      </c>
      <c r="P97" t="s">
        <v>43</v>
      </c>
      <c r="Q97" t="s">
        <v>654</v>
      </c>
      <c r="R97" t="s">
        <v>636</v>
      </c>
      <c r="S97" t="s">
        <v>14855</v>
      </c>
      <c r="T97" t="s">
        <v>14856</v>
      </c>
    </row>
    <row r="98" spans="1:20" x14ac:dyDescent="0.25">
      <c r="A98" t="s">
        <v>89</v>
      </c>
      <c r="B98" t="s">
        <v>1223</v>
      </c>
      <c r="C98">
        <v>66.333333333333329</v>
      </c>
      <c r="D98">
        <v>3</v>
      </c>
      <c r="E98" t="s">
        <v>14857</v>
      </c>
      <c r="F98">
        <v>232</v>
      </c>
      <c r="G98">
        <v>0</v>
      </c>
      <c r="H98" t="s">
        <v>647</v>
      </c>
      <c r="I98" t="s">
        <v>3527</v>
      </c>
      <c r="J98" t="s">
        <v>14858</v>
      </c>
      <c r="K98" t="s">
        <v>1532</v>
      </c>
      <c r="L98" t="s">
        <v>962</v>
      </c>
      <c r="M98" t="s">
        <v>14856</v>
      </c>
      <c r="N98" t="s">
        <v>635</v>
      </c>
      <c r="O98" t="s">
        <v>653</v>
      </c>
      <c r="P98" t="s">
        <v>43</v>
      </c>
      <c r="Q98" t="s">
        <v>654</v>
      </c>
      <c r="R98" t="s">
        <v>636</v>
      </c>
      <c r="S98" t="s">
        <v>14859</v>
      </c>
      <c r="T98" t="s">
        <v>14856</v>
      </c>
    </row>
    <row r="99" spans="1:20" x14ac:dyDescent="0.25">
      <c r="A99" t="s">
        <v>164</v>
      </c>
      <c r="B99" t="s">
        <v>165</v>
      </c>
      <c r="C99">
        <v>40</v>
      </c>
      <c r="D99">
        <v>10</v>
      </c>
      <c r="E99" t="s">
        <v>14860</v>
      </c>
      <c r="F99">
        <v>390</v>
      </c>
      <c r="G99">
        <v>0</v>
      </c>
      <c r="H99" t="s">
        <v>661</v>
      </c>
      <c r="I99" t="s">
        <v>14861</v>
      </c>
      <c r="J99" t="s">
        <v>802</v>
      </c>
      <c r="K99" t="s">
        <v>635</v>
      </c>
      <c r="L99" t="s">
        <v>636</v>
      </c>
      <c r="M99" t="s">
        <v>14862</v>
      </c>
      <c r="N99" t="s">
        <v>635</v>
      </c>
      <c r="O99" t="s">
        <v>638</v>
      </c>
      <c r="P99" t="s">
        <v>22</v>
      </c>
      <c r="Q99" t="s">
        <v>639</v>
      </c>
      <c r="R99" t="s">
        <v>636</v>
      </c>
      <c r="S99" t="s">
        <v>14863</v>
      </c>
      <c r="T99" t="s">
        <v>14862</v>
      </c>
    </row>
    <row r="100" spans="1:20" x14ac:dyDescent="0.25">
      <c r="A100" t="s">
        <v>37</v>
      </c>
      <c r="B100" t="s">
        <v>38</v>
      </c>
      <c r="C100">
        <v>66.666666666666671</v>
      </c>
      <c r="D100">
        <v>3</v>
      </c>
      <c r="E100" t="s">
        <v>14864</v>
      </c>
      <c r="F100">
        <v>208.99</v>
      </c>
      <c r="G100">
        <v>0</v>
      </c>
      <c r="H100" t="s">
        <v>661</v>
      </c>
      <c r="I100" t="s">
        <v>14865</v>
      </c>
      <c r="J100" t="s">
        <v>9877</v>
      </c>
      <c r="K100" t="s">
        <v>635</v>
      </c>
      <c r="L100" t="s">
        <v>636</v>
      </c>
      <c r="M100" t="s">
        <v>14866</v>
      </c>
      <c r="N100" t="s">
        <v>635</v>
      </c>
      <c r="O100" t="s">
        <v>668</v>
      </c>
      <c r="P100" t="s">
        <v>22</v>
      </c>
      <c r="Q100" t="s">
        <v>669</v>
      </c>
      <c r="R100" t="s">
        <v>636</v>
      </c>
      <c r="S100" t="s">
        <v>14867</v>
      </c>
      <c r="T100" t="s">
        <v>14866</v>
      </c>
    </row>
    <row r="101" spans="1:20" x14ac:dyDescent="0.25">
      <c r="A101" t="s">
        <v>256</v>
      </c>
      <c r="B101" t="s">
        <v>262</v>
      </c>
      <c r="C101">
        <v>139</v>
      </c>
      <c r="D101">
        <v>1</v>
      </c>
      <c r="E101" t="s">
        <v>14864</v>
      </c>
      <c r="F101">
        <v>208.99</v>
      </c>
      <c r="G101">
        <v>0</v>
      </c>
      <c r="H101" t="s">
        <v>661</v>
      </c>
      <c r="I101" t="s">
        <v>14865</v>
      </c>
      <c r="J101" t="s">
        <v>9877</v>
      </c>
      <c r="K101" t="s">
        <v>635</v>
      </c>
      <c r="L101" t="s">
        <v>636</v>
      </c>
      <c r="M101" t="s">
        <v>14866</v>
      </c>
      <c r="N101" t="s">
        <v>635</v>
      </c>
      <c r="O101" t="s">
        <v>668</v>
      </c>
      <c r="P101" t="s">
        <v>22</v>
      </c>
      <c r="Q101" t="s">
        <v>669</v>
      </c>
      <c r="R101" t="s">
        <v>636</v>
      </c>
      <c r="S101" t="s">
        <v>14867</v>
      </c>
      <c r="T101" t="s">
        <v>14866</v>
      </c>
    </row>
    <row r="102" spans="1:20" x14ac:dyDescent="0.25">
      <c r="A102" t="s">
        <v>35</v>
      </c>
      <c r="B102" t="s">
        <v>36</v>
      </c>
      <c r="C102">
        <v>66.666666666666671</v>
      </c>
      <c r="D102">
        <v>3</v>
      </c>
      <c r="E102" t="s">
        <v>14868</v>
      </c>
      <c r="F102">
        <v>100</v>
      </c>
      <c r="G102">
        <v>0</v>
      </c>
      <c r="H102" t="s">
        <v>661</v>
      </c>
      <c r="I102" t="s">
        <v>633</v>
      </c>
      <c r="J102" t="s">
        <v>14869</v>
      </c>
      <c r="K102" t="s">
        <v>635</v>
      </c>
      <c r="L102" t="s">
        <v>636</v>
      </c>
      <c r="M102" t="s">
        <v>14870</v>
      </c>
      <c r="N102" t="s">
        <v>635</v>
      </c>
      <c r="O102" t="s">
        <v>668</v>
      </c>
      <c r="P102" t="s">
        <v>22</v>
      </c>
      <c r="Q102" t="s">
        <v>669</v>
      </c>
      <c r="R102" t="s">
        <v>14871</v>
      </c>
      <c r="S102" t="s">
        <v>14872</v>
      </c>
      <c r="T102" t="s">
        <v>14873</v>
      </c>
    </row>
    <row r="103" spans="1:20" x14ac:dyDescent="0.25">
      <c r="A103" t="s">
        <v>118</v>
      </c>
      <c r="B103" t="s">
        <v>91</v>
      </c>
      <c r="C103">
        <v>66</v>
      </c>
      <c r="D103">
        <v>1</v>
      </c>
      <c r="E103" t="s">
        <v>14874</v>
      </c>
      <c r="F103">
        <v>240</v>
      </c>
      <c r="G103">
        <v>0</v>
      </c>
      <c r="H103" t="s">
        <v>647</v>
      </c>
      <c r="I103" t="s">
        <v>14875</v>
      </c>
      <c r="J103" t="s">
        <v>14876</v>
      </c>
      <c r="K103" t="s">
        <v>14877</v>
      </c>
      <c r="L103" t="s">
        <v>2350</v>
      </c>
      <c r="M103" t="s">
        <v>14878</v>
      </c>
      <c r="N103" t="s">
        <v>635</v>
      </c>
      <c r="O103" t="s">
        <v>653</v>
      </c>
      <c r="P103" t="s">
        <v>43</v>
      </c>
      <c r="Q103" t="s">
        <v>654</v>
      </c>
      <c r="R103" t="s">
        <v>636</v>
      </c>
      <c r="S103" t="s">
        <v>14879</v>
      </c>
      <c r="T103" t="s">
        <v>14878</v>
      </c>
    </row>
    <row r="104" spans="1:20" x14ac:dyDescent="0.25">
      <c r="A104" t="s">
        <v>89</v>
      </c>
      <c r="B104" t="s">
        <v>1223</v>
      </c>
      <c r="C104">
        <v>66</v>
      </c>
      <c r="D104">
        <v>1</v>
      </c>
      <c r="E104" t="s">
        <v>14874</v>
      </c>
      <c r="F104">
        <v>240</v>
      </c>
      <c r="G104">
        <v>0</v>
      </c>
      <c r="H104" t="s">
        <v>647</v>
      </c>
      <c r="I104" t="s">
        <v>14875</v>
      </c>
      <c r="J104" t="s">
        <v>14876</v>
      </c>
      <c r="K104" t="s">
        <v>14877</v>
      </c>
      <c r="L104" t="s">
        <v>2350</v>
      </c>
      <c r="M104" t="s">
        <v>14878</v>
      </c>
      <c r="N104" t="s">
        <v>635</v>
      </c>
      <c r="O104" t="s">
        <v>653</v>
      </c>
      <c r="P104" t="s">
        <v>43</v>
      </c>
      <c r="Q104" t="s">
        <v>654</v>
      </c>
      <c r="R104" t="s">
        <v>636</v>
      </c>
      <c r="S104" t="s">
        <v>14879</v>
      </c>
      <c r="T104" t="s">
        <v>14878</v>
      </c>
    </row>
    <row r="105" spans="1:20" x14ac:dyDescent="0.25">
      <c r="A105" t="s">
        <v>39</v>
      </c>
      <c r="B105" t="s">
        <v>44</v>
      </c>
      <c r="C105">
        <v>67</v>
      </c>
      <c r="D105">
        <v>1</v>
      </c>
      <c r="E105" t="s">
        <v>14874</v>
      </c>
      <c r="F105">
        <v>240</v>
      </c>
      <c r="G105">
        <v>0</v>
      </c>
      <c r="H105" t="s">
        <v>647</v>
      </c>
      <c r="I105" t="s">
        <v>14875</v>
      </c>
      <c r="J105" t="s">
        <v>14876</v>
      </c>
      <c r="K105" t="s">
        <v>14877</v>
      </c>
      <c r="L105" t="s">
        <v>2350</v>
      </c>
      <c r="M105" t="s">
        <v>14878</v>
      </c>
      <c r="N105" t="s">
        <v>635</v>
      </c>
      <c r="O105" t="s">
        <v>653</v>
      </c>
      <c r="P105" t="s">
        <v>43</v>
      </c>
      <c r="Q105" t="s">
        <v>654</v>
      </c>
      <c r="R105" t="s">
        <v>636</v>
      </c>
      <c r="S105" t="s">
        <v>14879</v>
      </c>
      <c r="T105" t="s">
        <v>14878</v>
      </c>
    </row>
    <row r="106" spans="1:20" x14ac:dyDescent="0.25">
      <c r="A106" t="s">
        <v>37</v>
      </c>
      <c r="B106" t="s">
        <v>38</v>
      </c>
      <c r="C106">
        <v>66.666666666666671</v>
      </c>
      <c r="D106">
        <v>3</v>
      </c>
      <c r="E106" t="s">
        <v>14880</v>
      </c>
      <c r="F106">
        <v>100</v>
      </c>
      <c r="G106">
        <v>0</v>
      </c>
      <c r="H106" t="s">
        <v>661</v>
      </c>
      <c r="I106" t="s">
        <v>14881</v>
      </c>
      <c r="J106" t="s">
        <v>802</v>
      </c>
      <c r="K106" t="s">
        <v>635</v>
      </c>
      <c r="L106" t="s">
        <v>636</v>
      </c>
      <c r="M106" t="s">
        <v>14882</v>
      </c>
      <c r="N106" t="s">
        <v>635</v>
      </c>
      <c r="O106" t="s">
        <v>638</v>
      </c>
      <c r="P106" t="s">
        <v>22</v>
      </c>
      <c r="Q106" t="s">
        <v>639</v>
      </c>
      <c r="R106" t="s">
        <v>636</v>
      </c>
      <c r="S106" t="s">
        <v>14883</v>
      </c>
      <c r="T106" t="s">
        <v>14882</v>
      </c>
    </row>
    <row r="107" spans="1:20" x14ac:dyDescent="0.25">
      <c r="A107" t="s">
        <v>35</v>
      </c>
      <c r="B107" t="s">
        <v>36</v>
      </c>
      <c r="C107">
        <v>66.666666666666671</v>
      </c>
      <c r="D107">
        <v>6</v>
      </c>
      <c r="E107" t="s">
        <v>14884</v>
      </c>
      <c r="F107">
        <v>630</v>
      </c>
      <c r="G107">
        <v>0</v>
      </c>
      <c r="H107" t="s">
        <v>661</v>
      </c>
      <c r="I107" t="s">
        <v>14885</v>
      </c>
      <c r="J107" t="s">
        <v>643</v>
      </c>
      <c r="K107" t="s">
        <v>635</v>
      </c>
      <c r="L107" t="s">
        <v>636</v>
      </c>
      <c r="M107" t="s">
        <v>14886</v>
      </c>
      <c r="N107" t="s">
        <v>635</v>
      </c>
      <c r="O107" t="s">
        <v>638</v>
      </c>
      <c r="P107" t="s">
        <v>22</v>
      </c>
      <c r="Q107" t="s">
        <v>639</v>
      </c>
      <c r="R107" t="s">
        <v>636</v>
      </c>
      <c r="S107" t="s">
        <v>14887</v>
      </c>
      <c r="T107" t="s">
        <v>14886</v>
      </c>
    </row>
    <row r="108" spans="1:20" x14ac:dyDescent="0.25">
      <c r="A108" t="s">
        <v>35</v>
      </c>
      <c r="B108" t="s">
        <v>36</v>
      </c>
      <c r="C108">
        <v>66.666666666666671</v>
      </c>
      <c r="D108">
        <v>3</v>
      </c>
      <c r="E108" t="s">
        <v>14884</v>
      </c>
      <c r="F108">
        <v>630</v>
      </c>
      <c r="G108">
        <v>0</v>
      </c>
      <c r="H108" t="s">
        <v>661</v>
      </c>
      <c r="I108" t="s">
        <v>14885</v>
      </c>
      <c r="J108" t="s">
        <v>643</v>
      </c>
      <c r="K108" t="s">
        <v>635</v>
      </c>
      <c r="L108" t="s">
        <v>636</v>
      </c>
      <c r="M108" t="s">
        <v>14886</v>
      </c>
      <c r="N108" t="s">
        <v>635</v>
      </c>
      <c r="O108" t="s">
        <v>638</v>
      </c>
      <c r="P108" t="s">
        <v>22</v>
      </c>
      <c r="Q108" t="s">
        <v>639</v>
      </c>
      <c r="R108" t="s">
        <v>636</v>
      </c>
      <c r="S108" t="s">
        <v>14887</v>
      </c>
      <c r="T108" t="s">
        <v>14886</v>
      </c>
    </row>
    <row r="109" spans="1:20" x14ac:dyDescent="0.25">
      <c r="A109" t="s">
        <v>37</v>
      </c>
      <c r="B109" t="s">
        <v>38</v>
      </c>
      <c r="C109">
        <v>33</v>
      </c>
      <c r="D109">
        <v>10</v>
      </c>
      <c r="E109" t="s">
        <v>14884</v>
      </c>
      <c r="F109">
        <v>630</v>
      </c>
      <c r="G109">
        <v>0</v>
      </c>
      <c r="H109" t="s">
        <v>661</v>
      </c>
      <c r="I109" t="s">
        <v>14885</v>
      </c>
      <c r="J109" t="s">
        <v>643</v>
      </c>
      <c r="K109" t="s">
        <v>635</v>
      </c>
      <c r="L109" t="s">
        <v>636</v>
      </c>
      <c r="M109" t="s">
        <v>14886</v>
      </c>
      <c r="N109" t="s">
        <v>635</v>
      </c>
      <c r="O109" t="s">
        <v>638</v>
      </c>
      <c r="P109" t="s">
        <v>22</v>
      </c>
      <c r="Q109" t="s">
        <v>639</v>
      </c>
      <c r="R109" t="s">
        <v>636</v>
      </c>
      <c r="S109" t="s">
        <v>14887</v>
      </c>
      <c r="T109" t="s">
        <v>14886</v>
      </c>
    </row>
    <row r="110" spans="1:20" x14ac:dyDescent="0.25">
      <c r="A110" t="s">
        <v>37</v>
      </c>
      <c r="B110" t="s">
        <v>38</v>
      </c>
      <c r="C110">
        <v>66.666666666666671</v>
      </c>
      <c r="D110">
        <v>3</v>
      </c>
      <c r="E110" t="s">
        <v>14888</v>
      </c>
      <c r="F110">
        <v>100</v>
      </c>
      <c r="G110">
        <v>0</v>
      </c>
      <c r="H110" t="s">
        <v>661</v>
      </c>
      <c r="I110" t="s">
        <v>14889</v>
      </c>
      <c r="J110" t="s">
        <v>1091</v>
      </c>
      <c r="K110" t="s">
        <v>635</v>
      </c>
      <c r="L110" t="s">
        <v>636</v>
      </c>
      <c r="M110" t="s">
        <v>14890</v>
      </c>
      <c r="N110" t="s">
        <v>635</v>
      </c>
      <c r="O110" t="s">
        <v>668</v>
      </c>
      <c r="P110" t="s">
        <v>22</v>
      </c>
      <c r="Q110" t="s">
        <v>669</v>
      </c>
      <c r="R110" t="s">
        <v>636</v>
      </c>
      <c r="S110" t="s">
        <v>14891</v>
      </c>
      <c r="T110" t="s">
        <v>14890</v>
      </c>
    </row>
    <row r="111" spans="1:20" x14ac:dyDescent="0.25">
      <c r="A111" t="s">
        <v>164</v>
      </c>
      <c r="B111" t="s">
        <v>165</v>
      </c>
      <c r="C111">
        <v>33.333333333333336</v>
      </c>
      <c r="D111">
        <v>3</v>
      </c>
      <c r="E111" t="s">
        <v>14892</v>
      </c>
      <c r="F111">
        <v>100</v>
      </c>
      <c r="G111">
        <v>0</v>
      </c>
      <c r="H111" t="s">
        <v>661</v>
      </c>
      <c r="I111" t="s">
        <v>14893</v>
      </c>
      <c r="J111" t="s">
        <v>1105</v>
      </c>
      <c r="K111" t="s">
        <v>635</v>
      </c>
      <c r="L111" t="s">
        <v>636</v>
      </c>
      <c r="M111" t="s">
        <v>14894</v>
      </c>
      <c r="N111" t="s">
        <v>635</v>
      </c>
      <c r="O111" t="s">
        <v>1071</v>
      </c>
      <c r="P111" t="s">
        <v>22</v>
      </c>
      <c r="Q111" t="s">
        <v>639</v>
      </c>
      <c r="R111" t="s">
        <v>636</v>
      </c>
      <c r="S111" t="s">
        <v>14895</v>
      </c>
      <c r="T111" t="s">
        <v>14894</v>
      </c>
    </row>
    <row r="112" spans="1:20" x14ac:dyDescent="0.25">
      <c r="A112" t="s">
        <v>39</v>
      </c>
      <c r="B112" t="s">
        <v>44</v>
      </c>
      <c r="C112">
        <v>100</v>
      </c>
      <c r="D112">
        <v>3</v>
      </c>
      <c r="E112" t="s">
        <v>14896</v>
      </c>
      <c r="F112">
        <v>275</v>
      </c>
      <c r="G112">
        <v>35</v>
      </c>
      <c r="H112" t="s">
        <v>647</v>
      </c>
      <c r="I112" t="s">
        <v>14897</v>
      </c>
      <c r="J112" t="s">
        <v>14898</v>
      </c>
      <c r="K112" t="s">
        <v>14899</v>
      </c>
      <c r="L112" t="s">
        <v>14900</v>
      </c>
      <c r="M112" t="s">
        <v>14901</v>
      </c>
      <c r="N112" t="s">
        <v>1239</v>
      </c>
      <c r="O112" t="s">
        <v>1535</v>
      </c>
      <c r="P112" t="s">
        <v>6162</v>
      </c>
      <c r="Q112" t="s">
        <v>1242</v>
      </c>
      <c r="R112" t="s">
        <v>636</v>
      </c>
      <c r="S112" t="s">
        <v>14902</v>
      </c>
      <c r="T112" t="s">
        <v>14903</v>
      </c>
    </row>
    <row r="113" spans="1:20" x14ac:dyDescent="0.25">
      <c r="A113" t="s">
        <v>257</v>
      </c>
      <c r="B113" t="s">
        <v>263</v>
      </c>
      <c r="C113">
        <v>139</v>
      </c>
      <c r="D113">
        <v>2</v>
      </c>
      <c r="E113" t="s">
        <v>14904</v>
      </c>
      <c r="F113">
        <v>215</v>
      </c>
      <c r="G113">
        <v>0</v>
      </c>
      <c r="H113" t="s">
        <v>1233</v>
      </c>
      <c r="I113" t="s">
        <v>14905</v>
      </c>
      <c r="J113" t="s">
        <v>14906</v>
      </c>
      <c r="K113" t="s">
        <v>14907</v>
      </c>
      <c r="L113" t="s">
        <v>14908</v>
      </c>
      <c r="M113" t="s">
        <v>14909</v>
      </c>
      <c r="N113" t="s">
        <v>1239</v>
      </c>
      <c r="O113" t="s">
        <v>1240</v>
      </c>
      <c r="P113" t="s">
        <v>1241</v>
      </c>
      <c r="Q113" t="s">
        <v>1242</v>
      </c>
      <c r="R113" t="s">
        <v>636</v>
      </c>
      <c r="S113" t="s">
        <v>14910</v>
      </c>
      <c r="T113" t="s">
        <v>14911</v>
      </c>
    </row>
    <row r="114" spans="1:20" x14ac:dyDescent="0.25">
      <c r="A114" t="s">
        <v>37</v>
      </c>
      <c r="B114" t="s">
        <v>38</v>
      </c>
      <c r="C114">
        <v>66.666666666666671</v>
      </c>
      <c r="D114">
        <v>3</v>
      </c>
      <c r="E114" t="s">
        <v>14912</v>
      </c>
      <c r="F114">
        <v>100</v>
      </c>
      <c r="G114">
        <v>0</v>
      </c>
      <c r="H114" t="s">
        <v>661</v>
      </c>
      <c r="I114" t="s">
        <v>14913</v>
      </c>
      <c r="J114" t="s">
        <v>869</v>
      </c>
      <c r="K114" t="s">
        <v>635</v>
      </c>
      <c r="L114" t="s">
        <v>636</v>
      </c>
      <c r="M114" t="s">
        <v>14914</v>
      </c>
      <c r="N114" t="s">
        <v>635</v>
      </c>
      <c r="O114" t="s">
        <v>638</v>
      </c>
      <c r="P114" t="s">
        <v>22</v>
      </c>
      <c r="Q114" t="s">
        <v>639</v>
      </c>
      <c r="R114" t="s">
        <v>636</v>
      </c>
      <c r="S114" t="s">
        <v>14915</v>
      </c>
      <c r="T114" t="s">
        <v>14914</v>
      </c>
    </row>
    <row r="115" spans="1:20" x14ac:dyDescent="0.25">
      <c r="A115" t="s">
        <v>23</v>
      </c>
      <c r="B115" t="s">
        <v>24</v>
      </c>
      <c r="C115">
        <v>33.333333333333336</v>
      </c>
      <c r="D115">
        <v>3</v>
      </c>
      <c r="E115" t="s">
        <v>14916</v>
      </c>
      <c r="F115">
        <v>100</v>
      </c>
      <c r="G115">
        <v>0</v>
      </c>
      <c r="H115" t="s">
        <v>661</v>
      </c>
      <c r="I115" t="s">
        <v>14917</v>
      </c>
      <c r="J115" t="s">
        <v>776</v>
      </c>
      <c r="K115" t="s">
        <v>635</v>
      </c>
      <c r="L115" t="s">
        <v>636</v>
      </c>
      <c r="M115" t="s">
        <v>14918</v>
      </c>
      <c r="N115" t="s">
        <v>635</v>
      </c>
      <c r="O115" t="s">
        <v>668</v>
      </c>
      <c r="P115" t="s">
        <v>22</v>
      </c>
      <c r="Q115" t="s">
        <v>669</v>
      </c>
      <c r="R115" t="s">
        <v>636</v>
      </c>
      <c r="S115" t="s">
        <v>14919</v>
      </c>
      <c r="T115" t="s">
        <v>14920</v>
      </c>
    </row>
    <row r="116" spans="1:20" x14ac:dyDescent="0.25">
      <c r="A116" t="s">
        <v>164</v>
      </c>
      <c r="B116" t="s">
        <v>165</v>
      </c>
      <c r="C116">
        <v>33.333333333333336</v>
      </c>
      <c r="D116">
        <v>6</v>
      </c>
      <c r="E116" t="s">
        <v>14921</v>
      </c>
      <c r="F116">
        <v>200</v>
      </c>
      <c r="G116">
        <v>0</v>
      </c>
      <c r="H116" t="s">
        <v>661</v>
      </c>
      <c r="I116" t="s">
        <v>14922</v>
      </c>
      <c r="J116" t="s">
        <v>643</v>
      </c>
      <c r="K116" t="s">
        <v>635</v>
      </c>
      <c r="L116" t="s">
        <v>636</v>
      </c>
      <c r="M116" t="s">
        <v>14923</v>
      </c>
      <c r="N116" t="s">
        <v>635</v>
      </c>
      <c r="O116" t="s">
        <v>668</v>
      </c>
      <c r="P116" t="s">
        <v>22</v>
      </c>
      <c r="Q116" t="s">
        <v>669</v>
      </c>
      <c r="R116" t="s">
        <v>636</v>
      </c>
      <c r="S116" t="s">
        <v>14924</v>
      </c>
      <c r="T116" t="s">
        <v>14925</v>
      </c>
    </row>
    <row r="117" spans="1:20" x14ac:dyDescent="0.25">
      <c r="A117" t="s">
        <v>210</v>
      </c>
      <c r="B117" t="s">
        <v>12948</v>
      </c>
      <c r="C117">
        <v>65</v>
      </c>
      <c r="D117">
        <v>2</v>
      </c>
      <c r="E117" t="s">
        <v>14926</v>
      </c>
      <c r="F117">
        <v>89</v>
      </c>
      <c r="G117">
        <v>0</v>
      </c>
      <c r="H117" t="s">
        <v>661</v>
      </c>
      <c r="I117" t="s">
        <v>14927</v>
      </c>
      <c r="J117" t="s">
        <v>978</v>
      </c>
      <c r="K117" t="s">
        <v>635</v>
      </c>
      <c r="L117" t="s">
        <v>636</v>
      </c>
      <c r="M117" t="s">
        <v>14928</v>
      </c>
      <c r="N117" t="s">
        <v>635</v>
      </c>
      <c r="O117" t="s">
        <v>1071</v>
      </c>
      <c r="P117" t="s">
        <v>22</v>
      </c>
      <c r="Q117" t="s">
        <v>639</v>
      </c>
      <c r="R117" t="s">
        <v>636</v>
      </c>
      <c r="S117" t="s">
        <v>14929</v>
      </c>
      <c r="T117" t="s">
        <v>14928</v>
      </c>
    </row>
    <row r="118" spans="1:20" x14ac:dyDescent="0.25">
      <c r="A118" t="s">
        <v>39</v>
      </c>
      <c r="B118" t="s">
        <v>44</v>
      </c>
      <c r="C118">
        <v>120</v>
      </c>
      <c r="D118">
        <v>1</v>
      </c>
      <c r="E118" t="s">
        <v>14930</v>
      </c>
      <c r="F118">
        <v>99</v>
      </c>
      <c r="G118">
        <v>0</v>
      </c>
      <c r="H118" t="s">
        <v>661</v>
      </c>
      <c r="I118" t="s">
        <v>14931</v>
      </c>
      <c r="J118" t="s">
        <v>687</v>
      </c>
      <c r="K118" t="s">
        <v>635</v>
      </c>
      <c r="L118" t="s">
        <v>636</v>
      </c>
      <c r="M118" t="s">
        <v>14932</v>
      </c>
      <c r="N118" t="s">
        <v>635</v>
      </c>
      <c r="O118" t="s">
        <v>638</v>
      </c>
      <c r="P118" t="s">
        <v>22</v>
      </c>
      <c r="Q118" t="s">
        <v>639</v>
      </c>
      <c r="R118" t="s">
        <v>636</v>
      </c>
      <c r="S118" t="s">
        <v>14933</v>
      </c>
      <c r="T118" t="s">
        <v>14932</v>
      </c>
    </row>
    <row r="119" spans="1:20" x14ac:dyDescent="0.25">
      <c r="A119" t="s">
        <v>35</v>
      </c>
      <c r="B119" t="s">
        <v>36</v>
      </c>
      <c r="C119">
        <v>66.666666666666671</v>
      </c>
      <c r="D119">
        <v>3</v>
      </c>
      <c r="E119" t="s">
        <v>14934</v>
      </c>
      <c r="F119">
        <v>100</v>
      </c>
      <c r="G119">
        <v>0</v>
      </c>
      <c r="H119" t="s">
        <v>661</v>
      </c>
      <c r="I119" t="s">
        <v>14935</v>
      </c>
      <c r="J119" t="s">
        <v>643</v>
      </c>
      <c r="K119" t="s">
        <v>635</v>
      </c>
      <c r="L119" t="s">
        <v>636</v>
      </c>
      <c r="M119" t="s">
        <v>14936</v>
      </c>
      <c r="N119" t="s">
        <v>635</v>
      </c>
      <c r="O119" t="s">
        <v>638</v>
      </c>
      <c r="P119" t="s">
        <v>22</v>
      </c>
      <c r="Q119" t="s">
        <v>639</v>
      </c>
      <c r="R119" t="s">
        <v>636</v>
      </c>
      <c r="S119" t="s">
        <v>14937</v>
      </c>
      <c r="T119" t="s">
        <v>14936</v>
      </c>
    </row>
    <row r="120" spans="1:20" x14ac:dyDescent="0.25">
      <c r="A120" t="s">
        <v>258</v>
      </c>
      <c r="B120" t="s">
        <v>264</v>
      </c>
      <c r="C120">
        <v>139</v>
      </c>
      <c r="D120">
        <v>1</v>
      </c>
      <c r="E120" t="s">
        <v>14938</v>
      </c>
      <c r="F120">
        <v>217.98</v>
      </c>
      <c r="G120">
        <v>0</v>
      </c>
      <c r="H120" t="s">
        <v>661</v>
      </c>
      <c r="I120" t="s">
        <v>14939</v>
      </c>
      <c r="J120" t="s">
        <v>797</v>
      </c>
      <c r="K120" t="s">
        <v>635</v>
      </c>
      <c r="L120" t="s">
        <v>636</v>
      </c>
      <c r="M120" t="s">
        <v>14940</v>
      </c>
      <c r="N120" t="s">
        <v>635</v>
      </c>
      <c r="O120" t="s">
        <v>668</v>
      </c>
      <c r="P120" t="s">
        <v>22</v>
      </c>
      <c r="Q120" t="s">
        <v>669</v>
      </c>
      <c r="R120" t="s">
        <v>636</v>
      </c>
      <c r="S120" t="s">
        <v>14941</v>
      </c>
      <c r="T120" t="s">
        <v>14940</v>
      </c>
    </row>
    <row r="121" spans="1:20" x14ac:dyDescent="0.25">
      <c r="A121" t="s">
        <v>256</v>
      </c>
      <c r="B121" t="s">
        <v>262</v>
      </c>
      <c r="C121">
        <v>139</v>
      </c>
      <c r="D121">
        <v>1</v>
      </c>
      <c r="E121" t="s">
        <v>14938</v>
      </c>
      <c r="F121">
        <v>217.98</v>
      </c>
      <c r="G121">
        <v>0</v>
      </c>
      <c r="H121" t="s">
        <v>661</v>
      </c>
      <c r="I121" t="s">
        <v>14939</v>
      </c>
      <c r="J121" t="s">
        <v>797</v>
      </c>
      <c r="K121" t="s">
        <v>635</v>
      </c>
      <c r="L121" t="s">
        <v>636</v>
      </c>
      <c r="M121" t="s">
        <v>14940</v>
      </c>
      <c r="N121" t="s">
        <v>635</v>
      </c>
      <c r="O121" t="s">
        <v>668</v>
      </c>
      <c r="P121" t="s">
        <v>22</v>
      </c>
      <c r="Q121" t="s">
        <v>669</v>
      </c>
      <c r="R121" t="s">
        <v>636</v>
      </c>
      <c r="S121" t="s">
        <v>14941</v>
      </c>
      <c r="T121" t="s">
        <v>14940</v>
      </c>
    </row>
    <row r="122" spans="1:20" x14ac:dyDescent="0.25">
      <c r="A122" t="s">
        <v>164</v>
      </c>
      <c r="B122" t="s">
        <v>165</v>
      </c>
      <c r="C122">
        <v>33.333333333333336</v>
      </c>
      <c r="D122">
        <v>3</v>
      </c>
      <c r="E122" t="s">
        <v>14942</v>
      </c>
      <c r="F122">
        <v>100</v>
      </c>
      <c r="G122">
        <v>0</v>
      </c>
      <c r="H122" t="s">
        <v>661</v>
      </c>
      <c r="I122" t="s">
        <v>14943</v>
      </c>
      <c r="J122" t="s">
        <v>1200</v>
      </c>
      <c r="K122" t="s">
        <v>635</v>
      </c>
      <c r="L122" t="s">
        <v>636</v>
      </c>
      <c r="M122" t="s">
        <v>14944</v>
      </c>
      <c r="N122" t="s">
        <v>635</v>
      </c>
      <c r="O122" t="s">
        <v>638</v>
      </c>
      <c r="P122" t="s">
        <v>22</v>
      </c>
      <c r="Q122" t="s">
        <v>639</v>
      </c>
      <c r="R122" t="s">
        <v>636</v>
      </c>
      <c r="S122" t="s">
        <v>14945</v>
      </c>
      <c r="T122" t="s">
        <v>14944</v>
      </c>
    </row>
    <row r="123" spans="1:20" x14ac:dyDescent="0.25">
      <c r="A123" t="s">
        <v>23</v>
      </c>
      <c r="B123" t="s">
        <v>24</v>
      </c>
      <c r="C123">
        <v>33.333333333333336</v>
      </c>
      <c r="D123">
        <v>3</v>
      </c>
      <c r="E123" t="s">
        <v>14946</v>
      </c>
      <c r="F123">
        <v>200</v>
      </c>
      <c r="G123">
        <v>0</v>
      </c>
      <c r="H123" t="s">
        <v>661</v>
      </c>
      <c r="I123" t="s">
        <v>14947</v>
      </c>
      <c r="J123" t="s">
        <v>1314</v>
      </c>
      <c r="K123" t="s">
        <v>635</v>
      </c>
      <c r="L123" t="s">
        <v>636</v>
      </c>
      <c r="M123" t="s">
        <v>14948</v>
      </c>
      <c r="N123" t="s">
        <v>635</v>
      </c>
      <c r="O123" t="s">
        <v>980</v>
      </c>
      <c r="P123" t="s">
        <v>22</v>
      </c>
      <c r="Q123" t="s">
        <v>669</v>
      </c>
      <c r="R123" t="s">
        <v>14949</v>
      </c>
      <c r="S123" t="s">
        <v>14950</v>
      </c>
      <c r="T123" t="s">
        <v>14948</v>
      </c>
    </row>
    <row r="124" spans="1:20" x14ac:dyDescent="0.25">
      <c r="A124" t="s">
        <v>164</v>
      </c>
      <c r="B124" t="s">
        <v>165</v>
      </c>
      <c r="C124">
        <v>33.333333333333336</v>
      </c>
      <c r="D124">
        <v>3</v>
      </c>
      <c r="E124" t="s">
        <v>14946</v>
      </c>
      <c r="F124">
        <v>200</v>
      </c>
      <c r="G124">
        <v>0</v>
      </c>
      <c r="H124" t="s">
        <v>661</v>
      </c>
      <c r="I124" t="s">
        <v>14947</v>
      </c>
      <c r="J124" t="s">
        <v>1314</v>
      </c>
      <c r="K124" t="s">
        <v>635</v>
      </c>
      <c r="L124" t="s">
        <v>636</v>
      </c>
      <c r="M124" t="s">
        <v>14948</v>
      </c>
      <c r="N124" t="s">
        <v>635</v>
      </c>
      <c r="O124" t="s">
        <v>980</v>
      </c>
      <c r="P124" t="s">
        <v>22</v>
      </c>
      <c r="Q124" t="s">
        <v>669</v>
      </c>
      <c r="R124" t="s">
        <v>14949</v>
      </c>
      <c r="S124" t="s">
        <v>14950</v>
      </c>
      <c r="T124" t="s">
        <v>14948</v>
      </c>
    </row>
    <row r="125" spans="1:20" x14ac:dyDescent="0.25">
      <c r="A125" t="s">
        <v>619</v>
      </c>
      <c r="B125" t="s">
        <v>620</v>
      </c>
      <c r="C125">
        <v>139</v>
      </c>
      <c r="D125">
        <v>1</v>
      </c>
      <c r="E125" t="s">
        <v>14951</v>
      </c>
      <c r="F125">
        <v>249.9</v>
      </c>
      <c r="G125">
        <v>26</v>
      </c>
      <c r="H125" t="s">
        <v>647</v>
      </c>
      <c r="I125" t="s">
        <v>14952</v>
      </c>
      <c r="J125" t="s">
        <v>14953</v>
      </c>
      <c r="K125" t="s">
        <v>12256</v>
      </c>
      <c r="L125" t="s">
        <v>14954</v>
      </c>
      <c r="M125" t="s">
        <v>14955</v>
      </c>
      <c r="N125" t="s">
        <v>635</v>
      </c>
      <c r="O125" t="s">
        <v>706</v>
      </c>
      <c r="P125" t="s">
        <v>40</v>
      </c>
      <c r="Q125" t="s">
        <v>707</v>
      </c>
      <c r="R125" t="s">
        <v>636</v>
      </c>
      <c r="S125" t="s">
        <v>14956</v>
      </c>
      <c r="T125" t="s">
        <v>14955</v>
      </c>
    </row>
    <row r="126" spans="1:20" x14ac:dyDescent="0.25">
      <c r="A126" t="s">
        <v>258</v>
      </c>
      <c r="B126" t="s">
        <v>264</v>
      </c>
      <c r="C126">
        <v>139</v>
      </c>
      <c r="D126">
        <v>1</v>
      </c>
      <c r="E126" t="s">
        <v>14951</v>
      </c>
      <c r="F126">
        <v>249.9</v>
      </c>
      <c r="G126">
        <v>26</v>
      </c>
      <c r="H126" t="s">
        <v>647</v>
      </c>
      <c r="I126" t="s">
        <v>14952</v>
      </c>
      <c r="J126" t="s">
        <v>14953</v>
      </c>
      <c r="K126" t="s">
        <v>12256</v>
      </c>
      <c r="L126" t="s">
        <v>14954</v>
      </c>
      <c r="M126" t="s">
        <v>14955</v>
      </c>
      <c r="N126" t="s">
        <v>635</v>
      </c>
      <c r="O126" t="s">
        <v>706</v>
      </c>
      <c r="P126" t="s">
        <v>40</v>
      </c>
      <c r="Q126" t="s">
        <v>707</v>
      </c>
      <c r="R126" t="s">
        <v>636</v>
      </c>
      <c r="S126" t="s">
        <v>14956</v>
      </c>
      <c r="T126" t="s">
        <v>14955</v>
      </c>
    </row>
    <row r="127" spans="1:20" x14ac:dyDescent="0.25">
      <c r="A127" t="s">
        <v>257</v>
      </c>
      <c r="B127" t="s">
        <v>263</v>
      </c>
      <c r="C127">
        <v>139</v>
      </c>
      <c r="D127">
        <v>1</v>
      </c>
      <c r="E127" t="s">
        <v>14951</v>
      </c>
      <c r="F127">
        <v>249.9</v>
      </c>
      <c r="G127">
        <v>26</v>
      </c>
      <c r="H127" t="s">
        <v>647</v>
      </c>
      <c r="I127" t="s">
        <v>14952</v>
      </c>
      <c r="J127" t="s">
        <v>14953</v>
      </c>
      <c r="K127" t="s">
        <v>12256</v>
      </c>
      <c r="L127" t="s">
        <v>14954</v>
      </c>
      <c r="M127" t="s">
        <v>14955</v>
      </c>
      <c r="N127" t="s">
        <v>635</v>
      </c>
      <c r="O127" t="s">
        <v>706</v>
      </c>
      <c r="P127" t="s">
        <v>40</v>
      </c>
      <c r="Q127" t="s">
        <v>707</v>
      </c>
      <c r="R127" t="s">
        <v>636</v>
      </c>
      <c r="S127" t="s">
        <v>14956</v>
      </c>
      <c r="T127" t="s">
        <v>14955</v>
      </c>
    </row>
    <row r="128" spans="1:20" x14ac:dyDescent="0.25">
      <c r="A128" t="s">
        <v>256</v>
      </c>
      <c r="B128" t="s">
        <v>262</v>
      </c>
      <c r="C128">
        <v>139</v>
      </c>
      <c r="D128">
        <v>1</v>
      </c>
      <c r="E128" t="s">
        <v>14951</v>
      </c>
      <c r="F128">
        <v>249.9</v>
      </c>
      <c r="G128">
        <v>26</v>
      </c>
      <c r="H128" t="s">
        <v>647</v>
      </c>
      <c r="I128" t="s">
        <v>14952</v>
      </c>
      <c r="J128" t="s">
        <v>14953</v>
      </c>
      <c r="K128" t="s">
        <v>12256</v>
      </c>
      <c r="L128" t="s">
        <v>14954</v>
      </c>
      <c r="M128" t="s">
        <v>14955</v>
      </c>
      <c r="N128" t="s">
        <v>635</v>
      </c>
      <c r="O128" t="s">
        <v>706</v>
      </c>
      <c r="P128" t="s">
        <v>40</v>
      </c>
      <c r="Q128" t="s">
        <v>707</v>
      </c>
      <c r="R128" t="s">
        <v>636</v>
      </c>
      <c r="S128" t="s">
        <v>14956</v>
      </c>
      <c r="T128" t="s">
        <v>14955</v>
      </c>
    </row>
    <row r="129" spans="1:20" x14ac:dyDescent="0.25">
      <c r="A129" t="s">
        <v>164</v>
      </c>
      <c r="B129" t="s">
        <v>165</v>
      </c>
      <c r="C129">
        <v>33.333333333333336</v>
      </c>
      <c r="D129">
        <v>3</v>
      </c>
      <c r="E129" t="s">
        <v>14957</v>
      </c>
      <c r="F129">
        <v>100</v>
      </c>
      <c r="G129">
        <v>0</v>
      </c>
      <c r="H129" t="s">
        <v>661</v>
      </c>
      <c r="I129" t="s">
        <v>14958</v>
      </c>
      <c r="J129" t="s">
        <v>1971</v>
      </c>
      <c r="K129" t="s">
        <v>635</v>
      </c>
      <c r="L129" t="s">
        <v>636</v>
      </c>
      <c r="M129" t="s">
        <v>14959</v>
      </c>
      <c r="N129" t="s">
        <v>635</v>
      </c>
      <c r="O129" t="s">
        <v>638</v>
      </c>
      <c r="P129" t="s">
        <v>22</v>
      </c>
      <c r="Q129" t="s">
        <v>639</v>
      </c>
      <c r="R129" t="s">
        <v>636</v>
      </c>
      <c r="S129" t="s">
        <v>14960</v>
      </c>
      <c r="T129" t="s">
        <v>14959</v>
      </c>
    </row>
    <row r="130" spans="1:20" x14ac:dyDescent="0.25">
      <c r="A130" t="s">
        <v>23</v>
      </c>
      <c r="B130" t="s">
        <v>24</v>
      </c>
      <c r="C130">
        <v>33.333333333333336</v>
      </c>
      <c r="D130">
        <v>3</v>
      </c>
      <c r="E130" t="s">
        <v>14961</v>
      </c>
      <c r="F130">
        <v>100</v>
      </c>
      <c r="G130">
        <v>0</v>
      </c>
      <c r="H130" t="s">
        <v>661</v>
      </c>
      <c r="I130" t="s">
        <v>6523</v>
      </c>
      <c r="J130" t="s">
        <v>643</v>
      </c>
      <c r="K130" t="s">
        <v>635</v>
      </c>
      <c r="L130" t="s">
        <v>636</v>
      </c>
      <c r="M130" t="s">
        <v>14962</v>
      </c>
      <c r="N130" t="s">
        <v>635</v>
      </c>
      <c r="O130" t="s">
        <v>638</v>
      </c>
      <c r="P130" t="s">
        <v>22</v>
      </c>
      <c r="Q130" t="s">
        <v>639</v>
      </c>
      <c r="R130" t="s">
        <v>636</v>
      </c>
      <c r="S130" t="s">
        <v>14963</v>
      </c>
      <c r="T130" t="s">
        <v>14962</v>
      </c>
    </row>
    <row r="131" spans="1:20" x14ac:dyDescent="0.25">
      <c r="A131" t="s">
        <v>164</v>
      </c>
      <c r="B131" t="s">
        <v>165</v>
      </c>
      <c r="C131">
        <v>50</v>
      </c>
      <c r="D131">
        <v>6</v>
      </c>
      <c r="E131" t="s">
        <v>14964</v>
      </c>
      <c r="F131">
        <v>200</v>
      </c>
      <c r="G131">
        <v>0</v>
      </c>
      <c r="H131" t="s">
        <v>661</v>
      </c>
      <c r="I131" t="s">
        <v>11588</v>
      </c>
      <c r="J131" t="s">
        <v>1581</v>
      </c>
      <c r="K131" t="s">
        <v>635</v>
      </c>
      <c r="L131" t="s">
        <v>636</v>
      </c>
      <c r="M131" t="s">
        <v>14965</v>
      </c>
      <c r="N131" t="s">
        <v>635</v>
      </c>
      <c r="O131" t="s">
        <v>638</v>
      </c>
      <c r="P131" t="s">
        <v>22</v>
      </c>
      <c r="Q131" t="s">
        <v>639</v>
      </c>
      <c r="R131" t="s">
        <v>636</v>
      </c>
      <c r="S131" t="s">
        <v>14966</v>
      </c>
      <c r="T131" t="s">
        <v>14965</v>
      </c>
    </row>
    <row r="132" spans="1:20" x14ac:dyDescent="0.25">
      <c r="A132" t="s">
        <v>164</v>
      </c>
      <c r="B132" t="s">
        <v>165</v>
      </c>
      <c r="C132">
        <v>33.333333333333336</v>
      </c>
      <c r="D132">
        <v>3</v>
      </c>
      <c r="E132" t="s">
        <v>14967</v>
      </c>
      <c r="F132">
        <v>100</v>
      </c>
      <c r="G132">
        <v>0</v>
      </c>
      <c r="H132" t="s">
        <v>661</v>
      </c>
      <c r="I132" t="s">
        <v>14968</v>
      </c>
      <c r="J132" t="s">
        <v>643</v>
      </c>
      <c r="K132" t="s">
        <v>635</v>
      </c>
      <c r="L132" t="s">
        <v>636</v>
      </c>
      <c r="M132" t="s">
        <v>14969</v>
      </c>
      <c r="N132" t="s">
        <v>635</v>
      </c>
      <c r="O132" t="s">
        <v>638</v>
      </c>
      <c r="P132" t="s">
        <v>22</v>
      </c>
      <c r="Q132" t="s">
        <v>639</v>
      </c>
      <c r="R132" t="s">
        <v>636</v>
      </c>
      <c r="S132" t="s">
        <v>14970</v>
      </c>
      <c r="T132" t="s">
        <v>14969</v>
      </c>
    </row>
    <row r="133" spans="1:20" x14ac:dyDescent="0.25">
      <c r="A133" t="s">
        <v>258</v>
      </c>
      <c r="B133" t="s">
        <v>264</v>
      </c>
      <c r="C133">
        <v>139</v>
      </c>
      <c r="D133">
        <v>1</v>
      </c>
      <c r="E133" t="s">
        <v>14971</v>
      </c>
      <c r="F133">
        <v>215</v>
      </c>
      <c r="G133">
        <v>0</v>
      </c>
      <c r="H133" t="s">
        <v>1233</v>
      </c>
      <c r="I133" t="s">
        <v>14972</v>
      </c>
      <c r="J133" t="s">
        <v>14973</v>
      </c>
      <c r="K133" t="s">
        <v>1604</v>
      </c>
      <c r="L133" t="s">
        <v>14974</v>
      </c>
      <c r="M133" t="s">
        <v>14975</v>
      </c>
      <c r="N133" t="s">
        <v>1239</v>
      </c>
      <c r="O133" t="s">
        <v>1535</v>
      </c>
      <c r="P133" t="s">
        <v>1241</v>
      </c>
      <c r="Q133" t="s">
        <v>1242</v>
      </c>
      <c r="R133" t="s">
        <v>636</v>
      </c>
      <c r="S133" t="s">
        <v>14976</v>
      </c>
      <c r="T133" t="s">
        <v>14977</v>
      </c>
    </row>
    <row r="134" spans="1:20" x14ac:dyDescent="0.25">
      <c r="A134" t="s">
        <v>256</v>
      </c>
      <c r="B134" t="s">
        <v>262</v>
      </c>
      <c r="C134">
        <v>139</v>
      </c>
      <c r="D134">
        <v>1</v>
      </c>
      <c r="E134" t="s">
        <v>14971</v>
      </c>
      <c r="F134">
        <v>215</v>
      </c>
      <c r="G134">
        <v>0</v>
      </c>
      <c r="H134" t="s">
        <v>1233</v>
      </c>
      <c r="I134" t="s">
        <v>14972</v>
      </c>
      <c r="J134" t="s">
        <v>14973</v>
      </c>
      <c r="K134" t="s">
        <v>1604</v>
      </c>
      <c r="L134" t="s">
        <v>14974</v>
      </c>
      <c r="M134" t="s">
        <v>14975</v>
      </c>
      <c r="N134" t="s">
        <v>1239</v>
      </c>
      <c r="O134" t="s">
        <v>1535</v>
      </c>
      <c r="P134" t="s">
        <v>1241</v>
      </c>
      <c r="Q134" t="s">
        <v>1242</v>
      </c>
      <c r="R134" t="s">
        <v>636</v>
      </c>
      <c r="S134" t="s">
        <v>14976</v>
      </c>
      <c r="T134" t="s">
        <v>14977</v>
      </c>
    </row>
    <row r="135" spans="1:20" x14ac:dyDescent="0.25">
      <c r="A135" t="s">
        <v>258</v>
      </c>
      <c r="B135" t="s">
        <v>264</v>
      </c>
      <c r="C135">
        <v>139</v>
      </c>
      <c r="D135">
        <v>2</v>
      </c>
      <c r="E135" t="s">
        <v>14978</v>
      </c>
      <c r="F135">
        <v>199</v>
      </c>
      <c r="G135">
        <v>0</v>
      </c>
      <c r="H135" t="s">
        <v>1233</v>
      </c>
      <c r="I135" t="s">
        <v>12162</v>
      </c>
      <c r="J135" t="s">
        <v>12163</v>
      </c>
      <c r="K135" t="s">
        <v>11331</v>
      </c>
      <c r="L135" t="s">
        <v>12164</v>
      </c>
      <c r="M135" t="s">
        <v>14979</v>
      </c>
      <c r="N135" t="s">
        <v>1239</v>
      </c>
      <c r="O135" t="s">
        <v>1240</v>
      </c>
      <c r="P135" t="s">
        <v>1241</v>
      </c>
      <c r="Q135" t="s">
        <v>1242</v>
      </c>
      <c r="R135" t="s">
        <v>636</v>
      </c>
      <c r="S135" t="s">
        <v>14980</v>
      </c>
      <c r="T135" t="s">
        <v>14979</v>
      </c>
    </row>
    <row r="136" spans="1:20" x14ac:dyDescent="0.25">
      <c r="A136" t="s">
        <v>31</v>
      </c>
      <c r="B136" t="s">
        <v>32</v>
      </c>
      <c r="C136">
        <v>65</v>
      </c>
      <c r="D136">
        <v>1</v>
      </c>
      <c r="E136" t="s">
        <v>14981</v>
      </c>
      <c r="F136">
        <v>199</v>
      </c>
      <c r="G136">
        <v>0</v>
      </c>
      <c r="H136" t="s">
        <v>1233</v>
      </c>
      <c r="I136" t="s">
        <v>14982</v>
      </c>
      <c r="J136" t="s">
        <v>14983</v>
      </c>
      <c r="K136" t="s">
        <v>14984</v>
      </c>
      <c r="L136" t="s">
        <v>14985</v>
      </c>
      <c r="M136" t="s">
        <v>14986</v>
      </c>
      <c r="N136" t="s">
        <v>1239</v>
      </c>
      <c r="O136" t="s">
        <v>1240</v>
      </c>
      <c r="P136" t="s">
        <v>1241</v>
      </c>
      <c r="Q136" t="s">
        <v>1242</v>
      </c>
      <c r="R136" t="s">
        <v>636</v>
      </c>
      <c r="S136" t="s">
        <v>14987</v>
      </c>
      <c r="T136" t="s">
        <v>14986</v>
      </c>
    </row>
    <row r="137" spans="1:20" x14ac:dyDescent="0.25">
      <c r="A137" t="s">
        <v>29</v>
      </c>
      <c r="B137" t="s">
        <v>30</v>
      </c>
      <c r="C137">
        <v>65</v>
      </c>
      <c r="D137">
        <v>1</v>
      </c>
      <c r="E137" t="s">
        <v>14981</v>
      </c>
      <c r="F137">
        <v>199</v>
      </c>
      <c r="G137">
        <v>0</v>
      </c>
      <c r="H137" t="s">
        <v>1233</v>
      </c>
      <c r="I137" t="s">
        <v>14982</v>
      </c>
      <c r="J137" t="s">
        <v>14983</v>
      </c>
      <c r="K137" t="s">
        <v>14984</v>
      </c>
      <c r="L137" t="s">
        <v>14985</v>
      </c>
      <c r="M137" t="s">
        <v>14986</v>
      </c>
      <c r="N137" t="s">
        <v>1239</v>
      </c>
      <c r="O137" t="s">
        <v>1240</v>
      </c>
      <c r="P137" t="s">
        <v>1241</v>
      </c>
      <c r="Q137" t="s">
        <v>1242</v>
      </c>
      <c r="R137" t="s">
        <v>636</v>
      </c>
      <c r="S137" t="s">
        <v>14987</v>
      </c>
      <c r="T137" t="s">
        <v>14986</v>
      </c>
    </row>
    <row r="138" spans="1:20" x14ac:dyDescent="0.25">
      <c r="A138" t="s">
        <v>118</v>
      </c>
      <c r="B138" t="s">
        <v>91</v>
      </c>
      <c r="C138">
        <v>100</v>
      </c>
      <c r="D138">
        <v>1</v>
      </c>
      <c r="E138" t="s">
        <v>14981</v>
      </c>
      <c r="F138">
        <v>199</v>
      </c>
      <c r="G138">
        <v>0</v>
      </c>
      <c r="H138" t="s">
        <v>1233</v>
      </c>
      <c r="I138" t="s">
        <v>14982</v>
      </c>
      <c r="J138" t="s">
        <v>14983</v>
      </c>
      <c r="K138" t="s">
        <v>14984</v>
      </c>
      <c r="L138" t="s">
        <v>14985</v>
      </c>
      <c r="M138" t="s">
        <v>14986</v>
      </c>
      <c r="N138" t="s">
        <v>1239</v>
      </c>
      <c r="O138" t="s">
        <v>1240</v>
      </c>
      <c r="P138" t="s">
        <v>1241</v>
      </c>
      <c r="Q138" t="s">
        <v>1242</v>
      </c>
      <c r="R138" t="s">
        <v>636</v>
      </c>
      <c r="S138" t="s">
        <v>14987</v>
      </c>
      <c r="T138" t="s">
        <v>14986</v>
      </c>
    </row>
    <row r="139" spans="1:20" x14ac:dyDescent="0.25">
      <c r="A139" t="s">
        <v>35</v>
      </c>
      <c r="B139" t="s">
        <v>36</v>
      </c>
      <c r="C139">
        <v>66.666666666666671</v>
      </c>
      <c r="D139">
        <v>3</v>
      </c>
      <c r="E139" t="s">
        <v>14988</v>
      </c>
      <c r="F139">
        <v>100</v>
      </c>
      <c r="G139">
        <v>0</v>
      </c>
      <c r="H139" t="s">
        <v>661</v>
      </c>
      <c r="I139" t="s">
        <v>14989</v>
      </c>
      <c r="J139" t="s">
        <v>1568</v>
      </c>
      <c r="K139" t="s">
        <v>635</v>
      </c>
      <c r="L139" t="s">
        <v>636</v>
      </c>
      <c r="M139" t="s">
        <v>14986</v>
      </c>
      <c r="N139" t="s">
        <v>635</v>
      </c>
      <c r="O139" t="s">
        <v>668</v>
      </c>
      <c r="P139" t="s">
        <v>22</v>
      </c>
      <c r="Q139" t="s">
        <v>669</v>
      </c>
      <c r="R139" t="s">
        <v>636</v>
      </c>
      <c r="S139" t="s">
        <v>14990</v>
      </c>
      <c r="T139" t="s">
        <v>14986</v>
      </c>
    </row>
    <row r="140" spans="1:20" x14ac:dyDescent="0.25">
      <c r="A140" t="s">
        <v>35</v>
      </c>
      <c r="B140" t="s">
        <v>36</v>
      </c>
      <c r="C140">
        <v>66.666666666666671</v>
      </c>
      <c r="D140">
        <v>3</v>
      </c>
      <c r="E140" t="s">
        <v>14991</v>
      </c>
      <c r="F140">
        <v>100</v>
      </c>
      <c r="G140">
        <v>0</v>
      </c>
      <c r="H140" t="s">
        <v>661</v>
      </c>
      <c r="I140" t="s">
        <v>14992</v>
      </c>
      <c r="J140" t="s">
        <v>634</v>
      </c>
      <c r="K140" t="s">
        <v>635</v>
      </c>
      <c r="L140" t="s">
        <v>636</v>
      </c>
      <c r="M140" t="s">
        <v>14993</v>
      </c>
      <c r="N140" t="s">
        <v>635</v>
      </c>
      <c r="O140" t="s">
        <v>638</v>
      </c>
      <c r="P140" t="s">
        <v>22</v>
      </c>
      <c r="Q140" t="s">
        <v>639</v>
      </c>
      <c r="R140" t="s">
        <v>636</v>
      </c>
      <c r="S140" t="s">
        <v>14994</v>
      </c>
      <c r="T140" t="s">
        <v>14993</v>
      </c>
    </row>
    <row r="141" spans="1:20" x14ac:dyDescent="0.25">
      <c r="A141" t="s">
        <v>164</v>
      </c>
      <c r="B141" t="s">
        <v>165</v>
      </c>
      <c r="C141">
        <v>65</v>
      </c>
      <c r="D141">
        <v>2</v>
      </c>
      <c r="E141" t="s">
        <v>14995</v>
      </c>
      <c r="F141">
        <v>199</v>
      </c>
      <c r="G141">
        <v>0</v>
      </c>
      <c r="H141" t="s">
        <v>1233</v>
      </c>
      <c r="I141" t="s">
        <v>14996</v>
      </c>
      <c r="J141" t="s">
        <v>14997</v>
      </c>
      <c r="K141" t="s">
        <v>2540</v>
      </c>
      <c r="L141" t="s">
        <v>14998</v>
      </c>
      <c r="M141" t="s">
        <v>14999</v>
      </c>
      <c r="N141" t="s">
        <v>1239</v>
      </c>
      <c r="O141" t="s">
        <v>1535</v>
      </c>
      <c r="P141" t="s">
        <v>1241</v>
      </c>
      <c r="Q141" t="s">
        <v>1242</v>
      </c>
      <c r="R141" t="s">
        <v>636</v>
      </c>
      <c r="S141" t="s">
        <v>15000</v>
      </c>
      <c r="T141" t="s">
        <v>15001</v>
      </c>
    </row>
    <row r="142" spans="1:20" x14ac:dyDescent="0.25">
      <c r="A142" t="s">
        <v>118</v>
      </c>
      <c r="B142" t="s">
        <v>91</v>
      </c>
      <c r="C142">
        <v>100</v>
      </c>
      <c r="D142">
        <v>1</v>
      </c>
      <c r="E142" t="s">
        <v>14995</v>
      </c>
      <c r="F142">
        <v>199</v>
      </c>
      <c r="G142">
        <v>0</v>
      </c>
      <c r="H142" t="s">
        <v>1233</v>
      </c>
      <c r="I142" t="s">
        <v>14996</v>
      </c>
      <c r="J142" t="s">
        <v>14997</v>
      </c>
      <c r="K142" t="s">
        <v>2540</v>
      </c>
      <c r="L142" t="s">
        <v>14998</v>
      </c>
      <c r="M142" t="s">
        <v>14999</v>
      </c>
      <c r="N142" t="s">
        <v>1239</v>
      </c>
      <c r="O142" t="s">
        <v>1535</v>
      </c>
      <c r="P142" t="s">
        <v>1241</v>
      </c>
      <c r="Q142" t="s">
        <v>1242</v>
      </c>
      <c r="R142" t="s">
        <v>636</v>
      </c>
      <c r="S142" t="s">
        <v>15000</v>
      </c>
      <c r="T142" t="s">
        <v>15001</v>
      </c>
    </row>
    <row r="143" spans="1:20" x14ac:dyDescent="0.25">
      <c r="A143" t="s">
        <v>23</v>
      </c>
      <c r="B143" t="s">
        <v>24</v>
      </c>
      <c r="C143">
        <v>33.333333333333336</v>
      </c>
      <c r="D143">
        <v>3</v>
      </c>
      <c r="E143" t="s">
        <v>15002</v>
      </c>
      <c r="F143">
        <v>200</v>
      </c>
      <c r="G143">
        <v>0</v>
      </c>
      <c r="H143" t="s">
        <v>661</v>
      </c>
      <c r="I143" t="s">
        <v>15003</v>
      </c>
      <c r="J143" t="s">
        <v>858</v>
      </c>
      <c r="K143" t="s">
        <v>635</v>
      </c>
      <c r="L143" t="s">
        <v>636</v>
      </c>
      <c r="M143" t="s">
        <v>15004</v>
      </c>
      <c r="N143" t="s">
        <v>635</v>
      </c>
      <c r="O143" t="s">
        <v>638</v>
      </c>
      <c r="P143" t="s">
        <v>22</v>
      </c>
      <c r="Q143" t="s">
        <v>639</v>
      </c>
      <c r="R143" t="s">
        <v>636</v>
      </c>
      <c r="S143" t="s">
        <v>15005</v>
      </c>
      <c r="T143" t="s">
        <v>15004</v>
      </c>
    </row>
    <row r="144" spans="1:20" x14ac:dyDescent="0.25">
      <c r="A144" t="s">
        <v>37</v>
      </c>
      <c r="B144" t="s">
        <v>38</v>
      </c>
      <c r="C144">
        <v>66.666666666666671</v>
      </c>
      <c r="D144">
        <v>3</v>
      </c>
      <c r="E144" t="s">
        <v>15002</v>
      </c>
      <c r="F144">
        <v>200</v>
      </c>
      <c r="G144">
        <v>0</v>
      </c>
      <c r="H144" t="s">
        <v>661</v>
      </c>
      <c r="I144" t="s">
        <v>15003</v>
      </c>
      <c r="J144" t="s">
        <v>858</v>
      </c>
      <c r="K144" t="s">
        <v>635</v>
      </c>
      <c r="L144" t="s">
        <v>636</v>
      </c>
      <c r="M144" t="s">
        <v>15004</v>
      </c>
      <c r="N144" t="s">
        <v>635</v>
      </c>
      <c r="O144" t="s">
        <v>638</v>
      </c>
      <c r="P144" t="s">
        <v>22</v>
      </c>
      <c r="Q144" t="s">
        <v>639</v>
      </c>
      <c r="R144" t="s">
        <v>636</v>
      </c>
      <c r="S144" t="s">
        <v>15005</v>
      </c>
      <c r="T144" t="s">
        <v>15004</v>
      </c>
    </row>
    <row r="145" spans="1:20" x14ac:dyDescent="0.25">
      <c r="A145" t="s">
        <v>164</v>
      </c>
      <c r="B145" t="s">
        <v>165</v>
      </c>
      <c r="C145">
        <v>50</v>
      </c>
      <c r="D145">
        <v>12</v>
      </c>
      <c r="E145" t="s">
        <v>15006</v>
      </c>
      <c r="F145">
        <v>200</v>
      </c>
      <c r="G145">
        <v>0</v>
      </c>
      <c r="H145" t="s">
        <v>661</v>
      </c>
      <c r="I145" t="s">
        <v>5718</v>
      </c>
      <c r="J145" t="s">
        <v>812</v>
      </c>
      <c r="K145" t="s">
        <v>635</v>
      </c>
      <c r="L145" t="s">
        <v>636</v>
      </c>
      <c r="M145" t="s">
        <v>15007</v>
      </c>
      <c r="N145" t="s">
        <v>635</v>
      </c>
      <c r="O145" t="s">
        <v>638</v>
      </c>
      <c r="P145" t="s">
        <v>22</v>
      </c>
      <c r="Q145" t="s">
        <v>639</v>
      </c>
      <c r="R145" t="s">
        <v>636</v>
      </c>
      <c r="S145" t="s">
        <v>15008</v>
      </c>
      <c r="T145" t="s">
        <v>15009</v>
      </c>
    </row>
    <row r="146" spans="1:20" x14ac:dyDescent="0.25">
      <c r="A146" t="s">
        <v>164</v>
      </c>
      <c r="B146" t="s">
        <v>165</v>
      </c>
      <c r="C146">
        <v>33.333333333333336</v>
      </c>
      <c r="D146">
        <v>3</v>
      </c>
      <c r="E146" t="s">
        <v>15010</v>
      </c>
      <c r="F146">
        <v>100</v>
      </c>
      <c r="G146">
        <v>0</v>
      </c>
      <c r="H146" t="s">
        <v>661</v>
      </c>
      <c r="I146" t="s">
        <v>15011</v>
      </c>
      <c r="J146" t="s">
        <v>1130</v>
      </c>
      <c r="K146" t="s">
        <v>635</v>
      </c>
      <c r="L146" t="s">
        <v>636</v>
      </c>
      <c r="M146" t="s">
        <v>15012</v>
      </c>
      <c r="N146" t="s">
        <v>635</v>
      </c>
      <c r="O146" t="s">
        <v>638</v>
      </c>
      <c r="P146" t="s">
        <v>22</v>
      </c>
      <c r="Q146" t="s">
        <v>639</v>
      </c>
      <c r="R146" t="s">
        <v>636</v>
      </c>
      <c r="S146" t="s">
        <v>15013</v>
      </c>
      <c r="T146" t="s">
        <v>15012</v>
      </c>
    </row>
    <row r="147" spans="1:20" x14ac:dyDescent="0.25">
      <c r="A147" t="s">
        <v>164</v>
      </c>
      <c r="B147" t="s">
        <v>165</v>
      </c>
      <c r="C147">
        <v>33.333333333333336</v>
      </c>
      <c r="D147">
        <v>3</v>
      </c>
      <c r="E147" t="s">
        <v>15014</v>
      </c>
      <c r="F147">
        <v>100</v>
      </c>
      <c r="G147">
        <v>0</v>
      </c>
      <c r="H147" t="s">
        <v>661</v>
      </c>
      <c r="I147" t="s">
        <v>15015</v>
      </c>
      <c r="J147" t="s">
        <v>1105</v>
      </c>
      <c r="K147" t="s">
        <v>635</v>
      </c>
      <c r="L147" t="s">
        <v>636</v>
      </c>
      <c r="M147" t="s">
        <v>15016</v>
      </c>
      <c r="N147" t="s">
        <v>635</v>
      </c>
      <c r="O147" t="s">
        <v>668</v>
      </c>
      <c r="P147" t="s">
        <v>22</v>
      </c>
      <c r="Q147" t="s">
        <v>669</v>
      </c>
      <c r="R147" t="s">
        <v>636</v>
      </c>
      <c r="S147" t="s">
        <v>15017</v>
      </c>
      <c r="T147" t="s">
        <v>15016</v>
      </c>
    </row>
    <row r="148" spans="1:20" x14ac:dyDescent="0.25">
      <c r="A148" t="s">
        <v>533</v>
      </c>
      <c r="B148" t="s">
        <v>137</v>
      </c>
      <c r="C148">
        <v>71</v>
      </c>
      <c r="D148">
        <v>2</v>
      </c>
      <c r="E148" t="s">
        <v>15018</v>
      </c>
      <c r="F148">
        <v>158</v>
      </c>
      <c r="G148">
        <v>16</v>
      </c>
      <c r="H148" t="s">
        <v>647</v>
      </c>
      <c r="I148" t="s">
        <v>1383</v>
      </c>
      <c r="J148" t="s">
        <v>15019</v>
      </c>
      <c r="K148" t="s">
        <v>954</v>
      </c>
      <c r="L148" t="s">
        <v>2178</v>
      </c>
      <c r="M148" t="s">
        <v>15020</v>
      </c>
      <c r="N148" t="s">
        <v>635</v>
      </c>
      <c r="O148" t="s">
        <v>6696</v>
      </c>
      <c r="P148" t="s">
        <v>43</v>
      </c>
      <c r="Q148" t="s">
        <v>654</v>
      </c>
      <c r="R148" t="s">
        <v>636</v>
      </c>
      <c r="S148" t="s">
        <v>15021</v>
      </c>
      <c r="T148" t="s">
        <v>15022</v>
      </c>
    </row>
    <row r="149" spans="1:20" x14ac:dyDescent="0.25">
      <c r="A149" t="s">
        <v>35</v>
      </c>
      <c r="B149" t="s">
        <v>36</v>
      </c>
      <c r="C149">
        <v>66.666666666666671</v>
      </c>
      <c r="D149">
        <v>3</v>
      </c>
      <c r="E149" t="s">
        <v>15023</v>
      </c>
      <c r="F149">
        <v>100</v>
      </c>
      <c r="G149">
        <v>0</v>
      </c>
      <c r="H149" t="s">
        <v>661</v>
      </c>
      <c r="I149" t="s">
        <v>10407</v>
      </c>
      <c r="J149" t="s">
        <v>978</v>
      </c>
      <c r="K149" t="s">
        <v>635</v>
      </c>
      <c r="L149" t="s">
        <v>636</v>
      </c>
      <c r="M149" t="s">
        <v>15024</v>
      </c>
      <c r="N149" t="s">
        <v>635</v>
      </c>
      <c r="O149" t="s">
        <v>638</v>
      </c>
      <c r="P149" t="s">
        <v>22</v>
      </c>
      <c r="Q149" t="s">
        <v>639</v>
      </c>
      <c r="R149" t="s">
        <v>636</v>
      </c>
      <c r="S149" t="s">
        <v>15025</v>
      </c>
      <c r="T149" t="s">
        <v>15024</v>
      </c>
    </row>
    <row r="150" spans="1:20" x14ac:dyDescent="0.25">
      <c r="A150" t="s">
        <v>39</v>
      </c>
      <c r="B150" t="s">
        <v>44</v>
      </c>
      <c r="C150">
        <v>66.333333333333329</v>
      </c>
      <c r="D150">
        <v>3</v>
      </c>
      <c r="E150" t="s">
        <v>15026</v>
      </c>
      <c r="F150">
        <v>232</v>
      </c>
      <c r="G150">
        <v>0</v>
      </c>
      <c r="H150" t="s">
        <v>647</v>
      </c>
      <c r="I150" t="s">
        <v>15027</v>
      </c>
      <c r="J150" t="s">
        <v>15028</v>
      </c>
      <c r="K150" t="s">
        <v>1532</v>
      </c>
      <c r="L150" t="s">
        <v>2374</v>
      </c>
      <c r="M150" t="s">
        <v>15029</v>
      </c>
      <c r="N150" t="s">
        <v>635</v>
      </c>
      <c r="O150" t="s">
        <v>653</v>
      </c>
      <c r="P150" t="s">
        <v>43</v>
      </c>
      <c r="Q150" t="s">
        <v>654</v>
      </c>
      <c r="R150" t="s">
        <v>636</v>
      </c>
      <c r="S150" t="s">
        <v>15030</v>
      </c>
      <c r="T150" t="s">
        <v>15029</v>
      </c>
    </row>
    <row r="151" spans="1:20" x14ac:dyDescent="0.25">
      <c r="A151" t="s">
        <v>39</v>
      </c>
      <c r="B151" t="s">
        <v>44</v>
      </c>
      <c r="C151">
        <v>66.333333333333329</v>
      </c>
      <c r="D151">
        <v>3</v>
      </c>
      <c r="E151" t="s">
        <v>15031</v>
      </c>
      <c r="F151">
        <v>232</v>
      </c>
      <c r="G151">
        <v>0</v>
      </c>
      <c r="H151" t="s">
        <v>647</v>
      </c>
      <c r="I151" t="s">
        <v>15032</v>
      </c>
      <c r="J151" t="s">
        <v>15033</v>
      </c>
      <c r="K151" t="s">
        <v>15034</v>
      </c>
      <c r="L151" t="s">
        <v>1059</v>
      </c>
      <c r="M151" t="s">
        <v>15035</v>
      </c>
      <c r="N151" t="s">
        <v>635</v>
      </c>
      <c r="O151" t="s">
        <v>653</v>
      </c>
      <c r="P151" t="s">
        <v>43</v>
      </c>
      <c r="Q151" t="s">
        <v>654</v>
      </c>
      <c r="R151" t="s">
        <v>636</v>
      </c>
      <c r="S151" t="s">
        <v>15036</v>
      </c>
      <c r="T151" t="s">
        <v>15035</v>
      </c>
    </row>
    <row r="152" spans="1:20" x14ac:dyDescent="0.25">
      <c r="A152" t="s">
        <v>39</v>
      </c>
      <c r="B152" t="s">
        <v>1715</v>
      </c>
      <c r="C152">
        <v>80</v>
      </c>
      <c r="D152">
        <v>1</v>
      </c>
      <c r="E152" t="s">
        <v>15037</v>
      </c>
      <c r="F152">
        <v>109</v>
      </c>
      <c r="G152">
        <v>29</v>
      </c>
      <c r="H152" t="s">
        <v>647</v>
      </c>
      <c r="I152" t="s">
        <v>15038</v>
      </c>
      <c r="J152" t="s">
        <v>15039</v>
      </c>
      <c r="K152" t="s">
        <v>1952</v>
      </c>
      <c r="L152" t="s">
        <v>15040</v>
      </c>
      <c r="M152" t="s">
        <v>15041</v>
      </c>
      <c r="N152" t="s">
        <v>635</v>
      </c>
      <c r="O152" t="s">
        <v>706</v>
      </c>
      <c r="P152" t="s">
        <v>40</v>
      </c>
      <c r="Q152" t="s">
        <v>707</v>
      </c>
      <c r="R152" t="s">
        <v>636</v>
      </c>
      <c r="S152" t="s">
        <v>15042</v>
      </c>
      <c r="T152" t="s">
        <v>15043</v>
      </c>
    </row>
    <row r="153" spans="1:20" x14ac:dyDescent="0.25">
      <c r="A153" t="s">
        <v>164</v>
      </c>
      <c r="B153" t="s">
        <v>165</v>
      </c>
      <c r="C153">
        <v>50</v>
      </c>
      <c r="D153">
        <v>6</v>
      </c>
      <c r="E153" t="s">
        <v>15044</v>
      </c>
      <c r="F153">
        <v>100</v>
      </c>
      <c r="G153">
        <v>0</v>
      </c>
      <c r="H153" t="s">
        <v>661</v>
      </c>
      <c r="I153" t="s">
        <v>10346</v>
      </c>
      <c r="J153" t="s">
        <v>807</v>
      </c>
      <c r="K153" t="s">
        <v>635</v>
      </c>
      <c r="L153" t="s">
        <v>636</v>
      </c>
      <c r="M153" t="s">
        <v>15045</v>
      </c>
      <c r="N153" t="s">
        <v>635</v>
      </c>
      <c r="O153" t="s">
        <v>638</v>
      </c>
      <c r="P153" t="s">
        <v>22</v>
      </c>
      <c r="Q153" t="s">
        <v>639</v>
      </c>
      <c r="R153" t="s">
        <v>636</v>
      </c>
      <c r="S153" t="s">
        <v>15046</v>
      </c>
      <c r="T153" t="s">
        <v>15047</v>
      </c>
    </row>
    <row r="154" spans="1:20" x14ac:dyDescent="0.25">
      <c r="A154" t="s">
        <v>118</v>
      </c>
      <c r="B154" t="s">
        <v>91</v>
      </c>
      <c r="C154">
        <v>66</v>
      </c>
      <c r="D154">
        <v>1</v>
      </c>
      <c r="E154" t="s">
        <v>15048</v>
      </c>
      <c r="F154">
        <v>243.55</v>
      </c>
      <c r="G154">
        <v>7</v>
      </c>
      <c r="H154" t="s">
        <v>1510</v>
      </c>
      <c r="I154" t="s">
        <v>15049</v>
      </c>
      <c r="J154" t="s">
        <v>15050</v>
      </c>
      <c r="K154" t="s">
        <v>2919</v>
      </c>
      <c r="L154" t="s">
        <v>15051</v>
      </c>
      <c r="M154" t="s">
        <v>15045</v>
      </c>
      <c r="N154" t="s">
        <v>635</v>
      </c>
      <c r="O154" t="s">
        <v>706</v>
      </c>
      <c r="P154" t="s">
        <v>40</v>
      </c>
      <c r="Q154" t="s">
        <v>707</v>
      </c>
      <c r="R154" t="s">
        <v>636</v>
      </c>
      <c r="S154" t="s">
        <v>15052</v>
      </c>
      <c r="T154" t="s">
        <v>15045</v>
      </c>
    </row>
    <row r="155" spans="1:20" x14ac:dyDescent="0.25">
      <c r="A155" t="s">
        <v>89</v>
      </c>
      <c r="B155" t="s">
        <v>1223</v>
      </c>
      <c r="C155">
        <v>66</v>
      </c>
      <c r="D155">
        <v>1</v>
      </c>
      <c r="E155" t="s">
        <v>15048</v>
      </c>
      <c r="F155">
        <v>243.55</v>
      </c>
      <c r="G155">
        <v>7</v>
      </c>
      <c r="H155" t="s">
        <v>1510</v>
      </c>
      <c r="I155" t="s">
        <v>15049</v>
      </c>
      <c r="J155" t="s">
        <v>15050</v>
      </c>
      <c r="K155" t="s">
        <v>2919</v>
      </c>
      <c r="L155" t="s">
        <v>15051</v>
      </c>
      <c r="M155" t="s">
        <v>15045</v>
      </c>
      <c r="N155" t="s">
        <v>635</v>
      </c>
      <c r="O155" t="s">
        <v>706</v>
      </c>
      <c r="P155" t="s">
        <v>40</v>
      </c>
      <c r="Q155" t="s">
        <v>707</v>
      </c>
      <c r="R155" t="s">
        <v>636</v>
      </c>
      <c r="S155" t="s">
        <v>15052</v>
      </c>
      <c r="T155" t="s">
        <v>15045</v>
      </c>
    </row>
    <row r="156" spans="1:20" x14ac:dyDescent="0.25">
      <c r="A156" t="s">
        <v>39</v>
      </c>
      <c r="B156" t="s">
        <v>44</v>
      </c>
      <c r="C156">
        <v>67</v>
      </c>
      <c r="D156">
        <v>1</v>
      </c>
      <c r="E156" t="s">
        <v>15048</v>
      </c>
      <c r="F156">
        <v>243.55</v>
      </c>
      <c r="G156">
        <v>7</v>
      </c>
      <c r="H156" t="s">
        <v>1510</v>
      </c>
      <c r="I156" t="s">
        <v>15049</v>
      </c>
      <c r="J156" t="s">
        <v>15050</v>
      </c>
      <c r="K156" t="s">
        <v>2919</v>
      </c>
      <c r="L156" t="s">
        <v>15051</v>
      </c>
      <c r="M156" t="s">
        <v>15045</v>
      </c>
      <c r="N156" t="s">
        <v>635</v>
      </c>
      <c r="O156" t="s">
        <v>706</v>
      </c>
      <c r="P156" t="s">
        <v>40</v>
      </c>
      <c r="Q156" t="s">
        <v>707</v>
      </c>
      <c r="R156" t="s">
        <v>636</v>
      </c>
      <c r="S156" t="s">
        <v>15052</v>
      </c>
      <c r="T156" t="s">
        <v>15045</v>
      </c>
    </row>
    <row r="157" spans="1:20" x14ac:dyDescent="0.25">
      <c r="A157" t="s">
        <v>164</v>
      </c>
      <c r="B157" t="s">
        <v>165</v>
      </c>
      <c r="C157">
        <v>33.333333333333336</v>
      </c>
      <c r="D157">
        <v>3</v>
      </c>
      <c r="E157" t="s">
        <v>15053</v>
      </c>
      <c r="F157">
        <v>100</v>
      </c>
      <c r="G157">
        <v>0</v>
      </c>
      <c r="H157" t="s">
        <v>661</v>
      </c>
      <c r="I157" t="s">
        <v>15054</v>
      </c>
      <c r="J157" t="s">
        <v>727</v>
      </c>
      <c r="K157" t="s">
        <v>635</v>
      </c>
      <c r="L157" t="s">
        <v>636</v>
      </c>
      <c r="M157" t="s">
        <v>15055</v>
      </c>
      <c r="N157" t="s">
        <v>635</v>
      </c>
      <c r="O157" t="s">
        <v>668</v>
      </c>
      <c r="P157" t="s">
        <v>22</v>
      </c>
      <c r="Q157" t="s">
        <v>669</v>
      </c>
      <c r="R157" t="s">
        <v>636</v>
      </c>
      <c r="S157" t="s">
        <v>15056</v>
      </c>
      <c r="T157" t="s">
        <v>15055</v>
      </c>
    </row>
    <row r="158" spans="1:20" x14ac:dyDescent="0.25">
      <c r="A158" t="s">
        <v>37</v>
      </c>
      <c r="B158" t="s">
        <v>38</v>
      </c>
      <c r="C158">
        <v>33</v>
      </c>
      <c r="D158">
        <v>10</v>
      </c>
      <c r="E158" t="s">
        <v>15057</v>
      </c>
      <c r="F158">
        <v>632.01</v>
      </c>
      <c r="G158">
        <v>0</v>
      </c>
      <c r="H158" t="s">
        <v>661</v>
      </c>
      <c r="I158" t="s">
        <v>9444</v>
      </c>
      <c r="J158" t="s">
        <v>727</v>
      </c>
      <c r="K158" t="s">
        <v>635</v>
      </c>
      <c r="L158" t="s">
        <v>636</v>
      </c>
      <c r="M158" t="s">
        <v>15058</v>
      </c>
      <c r="N158" t="s">
        <v>635</v>
      </c>
      <c r="O158" t="s">
        <v>668</v>
      </c>
      <c r="P158" t="s">
        <v>22</v>
      </c>
      <c r="Q158" t="s">
        <v>669</v>
      </c>
      <c r="R158" t="s">
        <v>636</v>
      </c>
      <c r="S158" t="s">
        <v>15059</v>
      </c>
      <c r="T158" t="s">
        <v>15060</v>
      </c>
    </row>
    <row r="159" spans="1:20" x14ac:dyDescent="0.25">
      <c r="A159" t="s">
        <v>37</v>
      </c>
      <c r="B159" t="s">
        <v>38</v>
      </c>
      <c r="C159">
        <v>33</v>
      </c>
      <c r="D159">
        <v>10</v>
      </c>
      <c r="E159" t="s">
        <v>15057</v>
      </c>
      <c r="F159">
        <v>632.01</v>
      </c>
      <c r="G159">
        <v>0</v>
      </c>
      <c r="H159" t="s">
        <v>661</v>
      </c>
      <c r="I159" t="s">
        <v>9444</v>
      </c>
      <c r="J159" t="s">
        <v>727</v>
      </c>
      <c r="K159" t="s">
        <v>635</v>
      </c>
      <c r="L159" t="s">
        <v>636</v>
      </c>
      <c r="M159" t="s">
        <v>15058</v>
      </c>
      <c r="N159" t="s">
        <v>635</v>
      </c>
      <c r="O159" t="s">
        <v>668</v>
      </c>
      <c r="P159" t="s">
        <v>22</v>
      </c>
      <c r="Q159" t="s">
        <v>669</v>
      </c>
      <c r="R159" t="s">
        <v>636</v>
      </c>
      <c r="S159" t="s">
        <v>15059</v>
      </c>
      <c r="T159" t="s">
        <v>15060</v>
      </c>
    </row>
    <row r="160" spans="1:20" x14ac:dyDescent="0.25">
      <c r="A160" t="s">
        <v>37</v>
      </c>
      <c r="B160" t="s">
        <v>38</v>
      </c>
      <c r="C160">
        <v>66.666666666666671</v>
      </c>
      <c r="D160">
        <v>3</v>
      </c>
      <c r="E160" t="s">
        <v>15061</v>
      </c>
      <c r="F160">
        <v>100</v>
      </c>
      <c r="G160">
        <v>0</v>
      </c>
      <c r="H160" t="s">
        <v>661</v>
      </c>
      <c r="I160" t="s">
        <v>15062</v>
      </c>
      <c r="J160" t="s">
        <v>2190</v>
      </c>
      <c r="K160" t="s">
        <v>635</v>
      </c>
      <c r="L160" t="s">
        <v>636</v>
      </c>
      <c r="M160" t="s">
        <v>15063</v>
      </c>
      <c r="N160" t="s">
        <v>635</v>
      </c>
      <c r="O160" t="s">
        <v>638</v>
      </c>
      <c r="P160" t="s">
        <v>22</v>
      </c>
      <c r="Q160" t="s">
        <v>639</v>
      </c>
      <c r="R160" t="s">
        <v>636</v>
      </c>
      <c r="S160" t="s">
        <v>15064</v>
      </c>
      <c r="T160" t="s">
        <v>15065</v>
      </c>
    </row>
    <row r="161" spans="1:20" x14ac:dyDescent="0.25">
      <c r="A161" t="s">
        <v>35</v>
      </c>
      <c r="B161" t="s">
        <v>36</v>
      </c>
      <c r="C161">
        <v>66.666666666666671</v>
      </c>
      <c r="D161">
        <v>3</v>
      </c>
      <c r="E161" t="s">
        <v>15066</v>
      </c>
      <c r="F161">
        <v>200</v>
      </c>
      <c r="G161">
        <v>0</v>
      </c>
      <c r="H161" t="s">
        <v>661</v>
      </c>
      <c r="I161" t="s">
        <v>15067</v>
      </c>
      <c r="J161" t="s">
        <v>997</v>
      </c>
      <c r="K161" t="s">
        <v>635</v>
      </c>
      <c r="L161" t="s">
        <v>636</v>
      </c>
      <c r="M161" t="s">
        <v>15065</v>
      </c>
      <c r="N161" t="s">
        <v>635</v>
      </c>
      <c r="O161" t="s">
        <v>668</v>
      </c>
      <c r="P161" t="s">
        <v>22</v>
      </c>
      <c r="Q161" t="s">
        <v>669</v>
      </c>
      <c r="R161" t="s">
        <v>636</v>
      </c>
      <c r="S161" t="s">
        <v>15068</v>
      </c>
      <c r="T161" t="s">
        <v>15063</v>
      </c>
    </row>
    <row r="162" spans="1:20" x14ac:dyDescent="0.25">
      <c r="A162" t="s">
        <v>37</v>
      </c>
      <c r="B162" t="s">
        <v>38</v>
      </c>
      <c r="C162">
        <v>66.666666666666671</v>
      </c>
      <c r="D162">
        <v>3</v>
      </c>
      <c r="E162" t="s">
        <v>15066</v>
      </c>
      <c r="F162">
        <v>200</v>
      </c>
      <c r="G162">
        <v>0</v>
      </c>
      <c r="H162" t="s">
        <v>661</v>
      </c>
      <c r="I162" t="s">
        <v>15067</v>
      </c>
      <c r="J162" t="s">
        <v>997</v>
      </c>
      <c r="K162" t="s">
        <v>635</v>
      </c>
      <c r="L162" t="s">
        <v>636</v>
      </c>
      <c r="M162" t="s">
        <v>15065</v>
      </c>
      <c r="N162" t="s">
        <v>635</v>
      </c>
      <c r="O162" t="s">
        <v>668</v>
      </c>
      <c r="P162" t="s">
        <v>22</v>
      </c>
      <c r="Q162" t="s">
        <v>669</v>
      </c>
      <c r="R162" t="s">
        <v>636</v>
      </c>
      <c r="S162" t="s">
        <v>15068</v>
      </c>
      <c r="T162" t="s">
        <v>15063</v>
      </c>
    </row>
    <row r="163" spans="1:20" x14ac:dyDescent="0.25">
      <c r="A163" t="s">
        <v>164</v>
      </c>
      <c r="B163" t="s">
        <v>165</v>
      </c>
      <c r="C163">
        <v>33.333333333333336</v>
      </c>
      <c r="D163">
        <v>3</v>
      </c>
      <c r="E163" t="s">
        <v>15069</v>
      </c>
      <c r="F163">
        <v>100</v>
      </c>
      <c r="G163">
        <v>0</v>
      </c>
      <c r="H163" t="s">
        <v>661</v>
      </c>
      <c r="I163" t="s">
        <v>15070</v>
      </c>
      <c r="J163" t="s">
        <v>643</v>
      </c>
      <c r="K163" t="s">
        <v>635</v>
      </c>
      <c r="L163" t="s">
        <v>636</v>
      </c>
      <c r="M163" t="s">
        <v>15071</v>
      </c>
      <c r="N163" t="s">
        <v>635</v>
      </c>
      <c r="O163" t="s">
        <v>638</v>
      </c>
      <c r="P163" t="s">
        <v>22</v>
      </c>
      <c r="Q163" t="s">
        <v>639</v>
      </c>
      <c r="R163" t="s">
        <v>636</v>
      </c>
      <c r="S163" t="s">
        <v>15072</v>
      </c>
      <c r="T163" t="s">
        <v>15071</v>
      </c>
    </row>
    <row r="164" spans="1:20" x14ac:dyDescent="0.25">
      <c r="A164" t="s">
        <v>39</v>
      </c>
      <c r="B164" t="s">
        <v>230</v>
      </c>
      <c r="C164">
        <v>62.3</v>
      </c>
      <c r="D164">
        <v>1</v>
      </c>
      <c r="E164" t="s">
        <v>15073</v>
      </c>
      <c r="F164">
        <v>69.8</v>
      </c>
      <c r="G164">
        <v>7.5</v>
      </c>
      <c r="H164" t="s">
        <v>3156</v>
      </c>
      <c r="I164" t="s">
        <v>15074</v>
      </c>
      <c r="J164" t="s">
        <v>15075</v>
      </c>
      <c r="K164" t="s">
        <v>898</v>
      </c>
      <c r="L164" t="s">
        <v>15076</v>
      </c>
      <c r="M164" t="s">
        <v>15077</v>
      </c>
      <c r="N164" t="s">
        <v>635</v>
      </c>
      <c r="O164" t="s">
        <v>706</v>
      </c>
      <c r="P164" t="s">
        <v>40</v>
      </c>
      <c r="Q164" t="s">
        <v>707</v>
      </c>
      <c r="R164" t="s">
        <v>636</v>
      </c>
      <c r="S164" t="s">
        <v>15078</v>
      </c>
      <c r="T164" t="s">
        <v>15079</v>
      </c>
    </row>
    <row r="165" spans="1:20" x14ac:dyDescent="0.25">
      <c r="A165" t="s">
        <v>164</v>
      </c>
      <c r="B165" t="s">
        <v>165</v>
      </c>
      <c r="C165">
        <v>33.333333333333336</v>
      </c>
      <c r="D165">
        <v>3</v>
      </c>
      <c r="E165" t="s">
        <v>15080</v>
      </c>
      <c r="F165">
        <v>100</v>
      </c>
      <c r="G165">
        <v>0</v>
      </c>
      <c r="H165" t="s">
        <v>661</v>
      </c>
      <c r="I165" t="s">
        <v>15081</v>
      </c>
      <c r="J165" t="s">
        <v>1481</v>
      </c>
      <c r="K165" t="s">
        <v>635</v>
      </c>
      <c r="L165" t="s">
        <v>636</v>
      </c>
      <c r="M165" t="s">
        <v>15082</v>
      </c>
      <c r="N165" t="s">
        <v>635</v>
      </c>
      <c r="O165" t="s">
        <v>638</v>
      </c>
      <c r="P165" t="s">
        <v>22</v>
      </c>
      <c r="Q165" t="s">
        <v>639</v>
      </c>
      <c r="R165" t="s">
        <v>636</v>
      </c>
      <c r="S165" t="s">
        <v>15083</v>
      </c>
      <c r="T165" t="s">
        <v>15084</v>
      </c>
    </row>
    <row r="166" spans="1:20" x14ac:dyDescent="0.25">
      <c r="A166" t="s">
        <v>37</v>
      </c>
      <c r="B166" t="s">
        <v>38</v>
      </c>
      <c r="C166">
        <v>66.666666666666671</v>
      </c>
      <c r="D166">
        <v>3</v>
      </c>
      <c r="E166" t="s">
        <v>15085</v>
      </c>
      <c r="F166">
        <v>100</v>
      </c>
      <c r="G166">
        <v>0</v>
      </c>
      <c r="H166" t="s">
        <v>661</v>
      </c>
      <c r="I166" t="s">
        <v>15086</v>
      </c>
      <c r="J166" t="s">
        <v>2794</v>
      </c>
      <c r="K166" t="s">
        <v>635</v>
      </c>
      <c r="L166" t="s">
        <v>636</v>
      </c>
      <c r="M166" t="s">
        <v>15087</v>
      </c>
      <c r="N166" t="s">
        <v>635</v>
      </c>
      <c r="O166" t="s">
        <v>638</v>
      </c>
      <c r="P166" t="s">
        <v>22</v>
      </c>
      <c r="Q166" t="s">
        <v>639</v>
      </c>
      <c r="R166" t="s">
        <v>636</v>
      </c>
      <c r="S166" t="s">
        <v>15088</v>
      </c>
      <c r="T166" t="s">
        <v>15087</v>
      </c>
    </row>
    <row r="167" spans="1:20" x14ac:dyDescent="0.25">
      <c r="A167" t="s">
        <v>39</v>
      </c>
      <c r="B167" t="s">
        <v>1715</v>
      </c>
      <c r="C167">
        <v>64</v>
      </c>
      <c r="D167">
        <v>1</v>
      </c>
      <c r="E167" t="s">
        <v>15089</v>
      </c>
      <c r="F167">
        <v>64</v>
      </c>
      <c r="G167">
        <v>0</v>
      </c>
      <c r="H167" t="s">
        <v>647</v>
      </c>
      <c r="I167" t="s">
        <v>15090</v>
      </c>
      <c r="J167" t="s">
        <v>15091</v>
      </c>
      <c r="K167" t="s">
        <v>15092</v>
      </c>
      <c r="L167" t="s">
        <v>15093</v>
      </c>
      <c r="M167" t="s">
        <v>15094</v>
      </c>
      <c r="N167" t="s">
        <v>635</v>
      </c>
      <c r="O167" t="s">
        <v>706</v>
      </c>
      <c r="P167" t="s">
        <v>40</v>
      </c>
      <c r="Q167" t="s">
        <v>707</v>
      </c>
      <c r="R167" t="s">
        <v>636</v>
      </c>
      <c r="S167" t="s">
        <v>15095</v>
      </c>
      <c r="T167" t="s">
        <v>15094</v>
      </c>
    </row>
    <row r="168" spans="1:20" x14ac:dyDescent="0.25">
      <c r="A168" t="s">
        <v>164</v>
      </c>
      <c r="B168" t="s">
        <v>165</v>
      </c>
      <c r="C168">
        <v>50</v>
      </c>
      <c r="D168">
        <v>6</v>
      </c>
      <c r="E168" t="s">
        <v>15096</v>
      </c>
      <c r="F168">
        <v>200</v>
      </c>
      <c r="G168">
        <v>0</v>
      </c>
      <c r="H168" t="s">
        <v>661</v>
      </c>
      <c r="I168" t="s">
        <v>15097</v>
      </c>
      <c r="J168" t="s">
        <v>1096</v>
      </c>
      <c r="K168" t="s">
        <v>635</v>
      </c>
      <c r="L168" t="s">
        <v>636</v>
      </c>
      <c r="M168" t="s">
        <v>15098</v>
      </c>
      <c r="N168" t="s">
        <v>635</v>
      </c>
      <c r="O168" t="s">
        <v>638</v>
      </c>
      <c r="P168" t="s">
        <v>22</v>
      </c>
      <c r="Q168" t="s">
        <v>639</v>
      </c>
      <c r="R168" t="s">
        <v>636</v>
      </c>
      <c r="S168" t="s">
        <v>15099</v>
      </c>
      <c r="T168" t="s">
        <v>15098</v>
      </c>
    </row>
    <row r="169" spans="1:20" x14ac:dyDescent="0.25">
      <c r="A169" t="s">
        <v>37</v>
      </c>
      <c r="B169" t="s">
        <v>38</v>
      </c>
      <c r="C169">
        <v>33</v>
      </c>
      <c r="D169">
        <v>10</v>
      </c>
      <c r="E169" t="s">
        <v>15100</v>
      </c>
      <c r="F169">
        <v>325</v>
      </c>
      <c r="G169">
        <v>0</v>
      </c>
      <c r="H169" t="s">
        <v>661</v>
      </c>
      <c r="I169" t="s">
        <v>15101</v>
      </c>
      <c r="J169" t="s">
        <v>1025</v>
      </c>
      <c r="K169" t="s">
        <v>635</v>
      </c>
      <c r="L169" t="s">
        <v>636</v>
      </c>
      <c r="M169" t="s">
        <v>15102</v>
      </c>
      <c r="N169" t="s">
        <v>635</v>
      </c>
      <c r="O169" t="s">
        <v>638</v>
      </c>
      <c r="P169" t="s">
        <v>22</v>
      </c>
      <c r="Q169" t="s">
        <v>639</v>
      </c>
      <c r="R169" t="s">
        <v>636</v>
      </c>
      <c r="S169" t="s">
        <v>15103</v>
      </c>
      <c r="T169" t="s">
        <v>15102</v>
      </c>
    </row>
    <row r="170" spans="1:20" x14ac:dyDescent="0.25">
      <c r="A170" t="s">
        <v>39</v>
      </c>
      <c r="B170" t="s">
        <v>44</v>
      </c>
      <c r="C170">
        <v>80</v>
      </c>
      <c r="D170">
        <v>1</v>
      </c>
      <c r="E170" t="s">
        <v>15104</v>
      </c>
      <c r="F170">
        <v>80</v>
      </c>
      <c r="G170">
        <v>0</v>
      </c>
      <c r="H170" t="s">
        <v>647</v>
      </c>
      <c r="I170" t="s">
        <v>15105</v>
      </c>
      <c r="J170" t="s">
        <v>15106</v>
      </c>
      <c r="K170" t="s">
        <v>15107</v>
      </c>
      <c r="L170" t="s">
        <v>2140</v>
      </c>
      <c r="M170" t="s">
        <v>15108</v>
      </c>
      <c r="N170" t="s">
        <v>635</v>
      </c>
      <c r="O170" t="s">
        <v>653</v>
      </c>
      <c r="P170" t="s">
        <v>43</v>
      </c>
      <c r="Q170" t="s">
        <v>654</v>
      </c>
      <c r="R170" t="s">
        <v>636</v>
      </c>
      <c r="S170" t="s">
        <v>15109</v>
      </c>
      <c r="T170" t="s">
        <v>15110</v>
      </c>
    </row>
    <row r="171" spans="1:20" x14ac:dyDescent="0.25">
      <c r="A171" t="s">
        <v>37</v>
      </c>
      <c r="B171" t="s">
        <v>38</v>
      </c>
      <c r="C171">
        <v>66.666666666666671</v>
      </c>
      <c r="D171">
        <v>3</v>
      </c>
      <c r="E171" t="s">
        <v>15111</v>
      </c>
      <c r="F171">
        <v>100</v>
      </c>
      <c r="G171">
        <v>0</v>
      </c>
      <c r="H171" t="s">
        <v>661</v>
      </c>
      <c r="I171" t="s">
        <v>15112</v>
      </c>
      <c r="J171" t="s">
        <v>2242</v>
      </c>
      <c r="K171" t="s">
        <v>635</v>
      </c>
      <c r="L171" t="s">
        <v>636</v>
      </c>
      <c r="M171" t="s">
        <v>15113</v>
      </c>
      <c r="N171" t="s">
        <v>635</v>
      </c>
      <c r="O171" t="s">
        <v>638</v>
      </c>
      <c r="P171" t="s">
        <v>22</v>
      </c>
      <c r="Q171" t="s">
        <v>639</v>
      </c>
      <c r="R171" t="s">
        <v>636</v>
      </c>
      <c r="S171" t="s">
        <v>15114</v>
      </c>
      <c r="T171" t="s">
        <v>15113</v>
      </c>
    </row>
    <row r="172" spans="1:20" x14ac:dyDescent="0.25">
      <c r="A172" t="s">
        <v>118</v>
      </c>
      <c r="B172" t="s">
        <v>91</v>
      </c>
      <c r="C172">
        <v>80</v>
      </c>
      <c r="D172">
        <v>1</v>
      </c>
      <c r="E172" t="s">
        <v>15115</v>
      </c>
      <c r="F172">
        <v>80</v>
      </c>
      <c r="G172">
        <v>0</v>
      </c>
      <c r="H172" t="s">
        <v>647</v>
      </c>
      <c r="I172" t="s">
        <v>3856</v>
      </c>
      <c r="J172" t="s">
        <v>9946</v>
      </c>
      <c r="K172" t="s">
        <v>9947</v>
      </c>
      <c r="L172" t="s">
        <v>4704</v>
      </c>
      <c r="M172" t="s">
        <v>15116</v>
      </c>
      <c r="N172" t="s">
        <v>635</v>
      </c>
      <c r="O172" t="s">
        <v>653</v>
      </c>
      <c r="P172" t="s">
        <v>43</v>
      </c>
      <c r="Q172" t="s">
        <v>654</v>
      </c>
      <c r="R172" t="s">
        <v>636</v>
      </c>
      <c r="S172" t="s">
        <v>15117</v>
      </c>
      <c r="T172" t="s">
        <v>15118</v>
      </c>
    </row>
    <row r="173" spans="1:20" x14ac:dyDescent="0.25">
      <c r="A173" t="s">
        <v>210</v>
      </c>
      <c r="B173" t="s">
        <v>12948</v>
      </c>
      <c r="C173">
        <v>65</v>
      </c>
      <c r="D173">
        <v>2</v>
      </c>
      <c r="E173" t="s">
        <v>15119</v>
      </c>
      <c r="F173">
        <v>89</v>
      </c>
      <c r="G173">
        <v>0</v>
      </c>
      <c r="H173" t="s">
        <v>661</v>
      </c>
      <c r="I173" t="s">
        <v>8686</v>
      </c>
      <c r="J173" t="s">
        <v>2074</v>
      </c>
      <c r="K173" t="s">
        <v>635</v>
      </c>
      <c r="L173" t="s">
        <v>636</v>
      </c>
      <c r="M173" t="s">
        <v>15120</v>
      </c>
      <c r="N173" t="s">
        <v>635</v>
      </c>
      <c r="O173" t="s">
        <v>638</v>
      </c>
      <c r="P173" t="s">
        <v>22</v>
      </c>
      <c r="Q173" t="s">
        <v>639</v>
      </c>
      <c r="R173" t="s">
        <v>636</v>
      </c>
      <c r="S173" t="s">
        <v>15121</v>
      </c>
      <c r="T173" t="s">
        <v>15120</v>
      </c>
    </row>
    <row r="174" spans="1:20" x14ac:dyDescent="0.25">
      <c r="A174" t="s">
        <v>164</v>
      </c>
      <c r="B174" t="s">
        <v>165</v>
      </c>
      <c r="C174">
        <v>33.333333333333336</v>
      </c>
      <c r="D174">
        <v>3</v>
      </c>
      <c r="E174" t="s">
        <v>15122</v>
      </c>
      <c r="F174">
        <v>100</v>
      </c>
      <c r="G174">
        <v>0</v>
      </c>
      <c r="H174" t="s">
        <v>661</v>
      </c>
      <c r="I174" t="s">
        <v>15123</v>
      </c>
      <c r="J174" t="s">
        <v>663</v>
      </c>
      <c r="K174" t="s">
        <v>635</v>
      </c>
      <c r="L174" t="s">
        <v>636</v>
      </c>
      <c r="M174" t="s">
        <v>15124</v>
      </c>
      <c r="N174" t="s">
        <v>635</v>
      </c>
      <c r="O174" t="s">
        <v>668</v>
      </c>
      <c r="P174" t="s">
        <v>22</v>
      </c>
      <c r="Q174" t="s">
        <v>669</v>
      </c>
      <c r="R174" t="s">
        <v>636</v>
      </c>
      <c r="S174" t="s">
        <v>15125</v>
      </c>
      <c r="T174" t="s">
        <v>15124</v>
      </c>
    </row>
    <row r="175" spans="1:20" x14ac:dyDescent="0.25">
      <c r="A175" t="s">
        <v>37</v>
      </c>
      <c r="B175" t="s">
        <v>38</v>
      </c>
      <c r="C175">
        <v>66.666666666666671</v>
      </c>
      <c r="D175">
        <v>6</v>
      </c>
      <c r="E175" t="s">
        <v>15126</v>
      </c>
      <c r="F175">
        <v>200</v>
      </c>
      <c r="G175">
        <v>0</v>
      </c>
      <c r="H175" t="s">
        <v>661</v>
      </c>
      <c r="I175" t="s">
        <v>15127</v>
      </c>
      <c r="J175" t="s">
        <v>634</v>
      </c>
      <c r="K175" t="s">
        <v>635</v>
      </c>
      <c r="L175" t="s">
        <v>636</v>
      </c>
      <c r="M175" t="s">
        <v>15128</v>
      </c>
      <c r="N175" t="s">
        <v>635</v>
      </c>
      <c r="O175" t="s">
        <v>638</v>
      </c>
      <c r="P175" t="s">
        <v>22</v>
      </c>
      <c r="Q175" t="s">
        <v>639</v>
      </c>
      <c r="R175" t="s">
        <v>636</v>
      </c>
      <c r="S175" t="s">
        <v>15129</v>
      </c>
      <c r="T175" t="s">
        <v>15128</v>
      </c>
    </row>
    <row r="176" spans="1:20" x14ac:dyDescent="0.25">
      <c r="A176" t="s">
        <v>35</v>
      </c>
      <c r="B176" t="s">
        <v>36</v>
      </c>
      <c r="C176">
        <v>66.666666666666671</v>
      </c>
      <c r="D176">
        <v>3</v>
      </c>
      <c r="E176" t="s">
        <v>15130</v>
      </c>
      <c r="F176">
        <v>100</v>
      </c>
      <c r="G176">
        <v>0</v>
      </c>
      <c r="H176" t="s">
        <v>661</v>
      </c>
      <c r="I176" t="s">
        <v>15131</v>
      </c>
      <c r="J176" t="s">
        <v>807</v>
      </c>
      <c r="K176" t="s">
        <v>635</v>
      </c>
      <c r="L176" t="s">
        <v>636</v>
      </c>
      <c r="M176" t="s">
        <v>15132</v>
      </c>
      <c r="N176" t="s">
        <v>635</v>
      </c>
      <c r="O176" t="s">
        <v>638</v>
      </c>
      <c r="P176" t="s">
        <v>22</v>
      </c>
      <c r="Q176" t="s">
        <v>639</v>
      </c>
      <c r="R176" t="s">
        <v>636</v>
      </c>
      <c r="S176" t="s">
        <v>15133</v>
      </c>
      <c r="T176" t="s">
        <v>15132</v>
      </c>
    </row>
    <row r="177" spans="1:20" x14ac:dyDescent="0.25">
      <c r="A177" t="s">
        <v>210</v>
      </c>
      <c r="B177" t="s">
        <v>12948</v>
      </c>
      <c r="C177">
        <v>65</v>
      </c>
      <c r="D177">
        <v>1</v>
      </c>
      <c r="E177" t="s">
        <v>15134</v>
      </c>
      <c r="F177">
        <v>292.99</v>
      </c>
      <c r="G177">
        <v>0</v>
      </c>
      <c r="H177" t="s">
        <v>661</v>
      </c>
      <c r="I177" t="s">
        <v>15135</v>
      </c>
      <c r="J177" t="s">
        <v>2242</v>
      </c>
      <c r="K177" t="s">
        <v>635</v>
      </c>
      <c r="L177" t="s">
        <v>636</v>
      </c>
      <c r="M177" t="s">
        <v>15136</v>
      </c>
      <c r="N177" t="s">
        <v>635</v>
      </c>
      <c r="O177" t="s">
        <v>638</v>
      </c>
      <c r="P177" t="s">
        <v>22</v>
      </c>
      <c r="Q177" t="s">
        <v>639</v>
      </c>
      <c r="R177" t="s">
        <v>636</v>
      </c>
      <c r="S177" t="s">
        <v>15137</v>
      </c>
      <c r="T177" t="s">
        <v>15136</v>
      </c>
    </row>
    <row r="178" spans="1:20" x14ac:dyDescent="0.25">
      <c r="A178" t="s">
        <v>258</v>
      </c>
      <c r="B178" t="s">
        <v>264</v>
      </c>
      <c r="C178">
        <v>139</v>
      </c>
      <c r="D178">
        <v>1</v>
      </c>
      <c r="E178" t="s">
        <v>15134</v>
      </c>
      <c r="F178">
        <v>292.99</v>
      </c>
      <c r="G178">
        <v>0</v>
      </c>
      <c r="H178" t="s">
        <v>661</v>
      </c>
      <c r="I178" t="s">
        <v>15135</v>
      </c>
      <c r="J178" t="s">
        <v>2242</v>
      </c>
      <c r="K178" t="s">
        <v>635</v>
      </c>
      <c r="L178" t="s">
        <v>636</v>
      </c>
      <c r="M178" t="s">
        <v>15136</v>
      </c>
      <c r="N178" t="s">
        <v>635</v>
      </c>
      <c r="O178" t="s">
        <v>638</v>
      </c>
      <c r="P178" t="s">
        <v>22</v>
      </c>
      <c r="Q178" t="s">
        <v>639</v>
      </c>
      <c r="R178" t="s">
        <v>636</v>
      </c>
      <c r="S178" t="s">
        <v>15137</v>
      </c>
      <c r="T178" t="s">
        <v>15136</v>
      </c>
    </row>
    <row r="179" spans="1:20" x14ac:dyDescent="0.25">
      <c r="A179" t="s">
        <v>39</v>
      </c>
      <c r="B179" t="s">
        <v>44</v>
      </c>
      <c r="C179">
        <v>120</v>
      </c>
      <c r="D179">
        <v>1</v>
      </c>
      <c r="E179" t="s">
        <v>15134</v>
      </c>
      <c r="F179">
        <v>292.99</v>
      </c>
      <c r="G179">
        <v>0</v>
      </c>
      <c r="H179" t="s">
        <v>661</v>
      </c>
      <c r="I179" t="s">
        <v>15135</v>
      </c>
      <c r="J179" t="s">
        <v>2242</v>
      </c>
      <c r="K179" t="s">
        <v>635</v>
      </c>
      <c r="L179" t="s">
        <v>636</v>
      </c>
      <c r="M179" t="s">
        <v>15136</v>
      </c>
      <c r="N179" t="s">
        <v>635</v>
      </c>
      <c r="O179" t="s">
        <v>638</v>
      </c>
      <c r="P179" t="s">
        <v>22</v>
      </c>
      <c r="Q179" t="s">
        <v>639</v>
      </c>
      <c r="R179" t="s">
        <v>636</v>
      </c>
      <c r="S179" t="s">
        <v>15137</v>
      </c>
      <c r="T179" t="s">
        <v>15136</v>
      </c>
    </row>
    <row r="180" spans="1:20" x14ac:dyDescent="0.25">
      <c r="A180" t="s">
        <v>210</v>
      </c>
      <c r="B180" t="s">
        <v>12948</v>
      </c>
      <c r="C180">
        <v>65</v>
      </c>
      <c r="D180">
        <v>1</v>
      </c>
      <c r="E180" t="s">
        <v>15134</v>
      </c>
      <c r="F180">
        <v>292.99</v>
      </c>
      <c r="G180">
        <v>0</v>
      </c>
      <c r="H180" t="s">
        <v>661</v>
      </c>
      <c r="I180" t="s">
        <v>15135</v>
      </c>
      <c r="J180" t="s">
        <v>2242</v>
      </c>
      <c r="K180" t="s">
        <v>635</v>
      </c>
      <c r="L180" t="s">
        <v>636</v>
      </c>
      <c r="M180" t="s">
        <v>15136</v>
      </c>
      <c r="N180" t="s">
        <v>635</v>
      </c>
      <c r="O180" t="s">
        <v>638</v>
      </c>
      <c r="P180" t="s">
        <v>22</v>
      </c>
      <c r="Q180" t="s">
        <v>639</v>
      </c>
      <c r="R180" t="s">
        <v>636</v>
      </c>
      <c r="S180" t="s">
        <v>15137</v>
      </c>
      <c r="T180" t="s">
        <v>15136</v>
      </c>
    </row>
    <row r="181" spans="1:20" x14ac:dyDescent="0.25">
      <c r="A181" t="s">
        <v>37</v>
      </c>
      <c r="B181" t="s">
        <v>38</v>
      </c>
      <c r="C181">
        <v>66.666666666666671</v>
      </c>
      <c r="D181">
        <v>3</v>
      </c>
      <c r="E181" t="s">
        <v>15138</v>
      </c>
      <c r="F181">
        <v>100</v>
      </c>
      <c r="G181">
        <v>0</v>
      </c>
      <c r="H181" t="s">
        <v>661</v>
      </c>
      <c r="I181" t="s">
        <v>15139</v>
      </c>
      <c r="J181" t="s">
        <v>727</v>
      </c>
      <c r="K181" t="s">
        <v>635</v>
      </c>
      <c r="L181" t="s">
        <v>636</v>
      </c>
      <c r="M181" t="s">
        <v>15140</v>
      </c>
      <c r="N181" t="s">
        <v>635</v>
      </c>
      <c r="O181" t="s">
        <v>638</v>
      </c>
      <c r="P181" t="s">
        <v>22</v>
      </c>
      <c r="Q181" t="s">
        <v>639</v>
      </c>
      <c r="R181" t="s">
        <v>636</v>
      </c>
      <c r="S181" t="s">
        <v>15141</v>
      </c>
      <c r="T181" t="s">
        <v>15140</v>
      </c>
    </row>
    <row r="182" spans="1:20" x14ac:dyDescent="0.25">
      <c r="A182" t="s">
        <v>35</v>
      </c>
      <c r="B182" t="s">
        <v>36</v>
      </c>
      <c r="C182">
        <v>66.666666666666671</v>
      </c>
      <c r="D182">
        <v>3</v>
      </c>
      <c r="E182" t="s">
        <v>15142</v>
      </c>
      <c r="F182">
        <v>100</v>
      </c>
      <c r="G182">
        <v>0</v>
      </c>
      <c r="H182" t="s">
        <v>661</v>
      </c>
      <c r="I182" t="s">
        <v>15143</v>
      </c>
      <c r="J182" t="s">
        <v>1091</v>
      </c>
      <c r="K182" t="s">
        <v>635</v>
      </c>
      <c r="L182" t="s">
        <v>636</v>
      </c>
      <c r="M182" t="s">
        <v>15144</v>
      </c>
      <c r="N182" t="s">
        <v>635</v>
      </c>
      <c r="O182" t="s">
        <v>638</v>
      </c>
      <c r="P182" t="s">
        <v>22</v>
      </c>
      <c r="Q182" t="s">
        <v>639</v>
      </c>
      <c r="R182" t="s">
        <v>636</v>
      </c>
      <c r="S182" t="s">
        <v>15145</v>
      </c>
      <c r="T182" t="s">
        <v>15144</v>
      </c>
    </row>
    <row r="183" spans="1:20" x14ac:dyDescent="0.25">
      <c r="A183" t="s">
        <v>164</v>
      </c>
      <c r="B183" t="s">
        <v>165</v>
      </c>
      <c r="C183">
        <v>50</v>
      </c>
      <c r="D183">
        <v>6</v>
      </c>
      <c r="E183" t="s">
        <v>15146</v>
      </c>
      <c r="F183">
        <v>100</v>
      </c>
      <c r="G183">
        <v>0</v>
      </c>
      <c r="H183" t="s">
        <v>661</v>
      </c>
      <c r="I183" t="s">
        <v>15147</v>
      </c>
      <c r="J183" t="s">
        <v>643</v>
      </c>
      <c r="K183" t="s">
        <v>635</v>
      </c>
      <c r="L183" t="s">
        <v>636</v>
      </c>
      <c r="M183" t="s">
        <v>15148</v>
      </c>
      <c r="N183" t="s">
        <v>635</v>
      </c>
      <c r="O183" t="s">
        <v>668</v>
      </c>
      <c r="P183" t="s">
        <v>22</v>
      </c>
      <c r="Q183" t="s">
        <v>669</v>
      </c>
      <c r="R183" t="s">
        <v>636</v>
      </c>
      <c r="S183" t="s">
        <v>15149</v>
      </c>
      <c r="T183" t="s">
        <v>15148</v>
      </c>
    </row>
    <row r="184" spans="1:20" x14ac:dyDescent="0.25">
      <c r="A184" t="s">
        <v>164</v>
      </c>
      <c r="B184" t="s">
        <v>165</v>
      </c>
      <c r="C184">
        <v>50</v>
      </c>
      <c r="D184">
        <v>6</v>
      </c>
      <c r="E184" t="s">
        <v>15150</v>
      </c>
      <c r="F184">
        <v>100</v>
      </c>
      <c r="G184">
        <v>0</v>
      </c>
      <c r="H184" t="s">
        <v>661</v>
      </c>
      <c r="I184" t="s">
        <v>15151</v>
      </c>
      <c r="J184" t="s">
        <v>1349</v>
      </c>
      <c r="K184" t="s">
        <v>635</v>
      </c>
      <c r="L184" t="s">
        <v>636</v>
      </c>
      <c r="M184" t="s">
        <v>15152</v>
      </c>
      <c r="N184" t="s">
        <v>635</v>
      </c>
      <c r="O184" t="s">
        <v>668</v>
      </c>
      <c r="P184" t="s">
        <v>22</v>
      </c>
      <c r="Q184" t="s">
        <v>669</v>
      </c>
      <c r="R184" t="s">
        <v>636</v>
      </c>
      <c r="S184" t="s">
        <v>15153</v>
      </c>
      <c r="T184" t="s">
        <v>15152</v>
      </c>
    </row>
    <row r="185" spans="1:20" x14ac:dyDescent="0.25">
      <c r="A185" t="s">
        <v>210</v>
      </c>
      <c r="B185" t="s">
        <v>12948</v>
      </c>
      <c r="C185">
        <v>65</v>
      </c>
      <c r="D185">
        <v>2</v>
      </c>
      <c r="E185" t="s">
        <v>15154</v>
      </c>
      <c r="F185">
        <v>89</v>
      </c>
      <c r="G185">
        <v>0</v>
      </c>
      <c r="H185" t="s">
        <v>661</v>
      </c>
      <c r="I185" t="s">
        <v>15155</v>
      </c>
      <c r="J185" t="s">
        <v>1704</v>
      </c>
      <c r="K185" t="s">
        <v>635</v>
      </c>
      <c r="L185" t="s">
        <v>636</v>
      </c>
      <c r="M185" t="s">
        <v>15156</v>
      </c>
      <c r="N185" t="s">
        <v>635</v>
      </c>
      <c r="O185" t="s">
        <v>668</v>
      </c>
      <c r="P185" t="s">
        <v>22</v>
      </c>
      <c r="Q185" t="s">
        <v>669</v>
      </c>
      <c r="R185" t="s">
        <v>636</v>
      </c>
      <c r="S185" t="s">
        <v>15157</v>
      </c>
      <c r="T185" t="s">
        <v>15156</v>
      </c>
    </row>
    <row r="186" spans="1:20" x14ac:dyDescent="0.25">
      <c r="A186" t="s">
        <v>35</v>
      </c>
      <c r="B186" t="s">
        <v>36</v>
      </c>
      <c r="C186">
        <v>66.666666666666671</v>
      </c>
      <c r="D186">
        <v>3</v>
      </c>
      <c r="E186" t="s">
        <v>15158</v>
      </c>
      <c r="F186">
        <v>295</v>
      </c>
      <c r="G186">
        <v>0</v>
      </c>
      <c r="H186" t="s">
        <v>661</v>
      </c>
      <c r="I186" t="s">
        <v>15159</v>
      </c>
      <c r="J186" t="s">
        <v>812</v>
      </c>
      <c r="K186" t="s">
        <v>635</v>
      </c>
      <c r="L186" t="s">
        <v>636</v>
      </c>
      <c r="M186" t="s">
        <v>15160</v>
      </c>
      <c r="N186" t="s">
        <v>635</v>
      </c>
      <c r="O186" t="s">
        <v>668</v>
      </c>
      <c r="P186" t="s">
        <v>22</v>
      </c>
      <c r="Q186" t="s">
        <v>669</v>
      </c>
      <c r="R186" t="s">
        <v>636</v>
      </c>
      <c r="S186" t="s">
        <v>15161</v>
      </c>
      <c r="T186" t="s">
        <v>15160</v>
      </c>
    </row>
    <row r="187" spans="1:20" x14ac:dyDescent="0.25">
      <c r="A187" t="s">
        <v>37</v>
      </c>
      <c r="B187" t="s">
        <v>38</v>
      </c>
      <c r="C187">
        <v>66.666666666666671</v>
      </c>
      <c r="D187">
        <v>3</v>
      </c>
      <c r="E187" t="s">
        <v>15158</v>
      </c>
      <c r="F187">
        <v>295</v>
      </c>
      <c r="G187">
        <v>0</v>
      </c>
      <c r="H187" t="s">
        <v>661</v>
      </c>
      <c r="I187" t="s">
        <v>15159</v>
      </c>
      <c r="J187" t="s">
        <v>812</v>
      </c>
      <c r="K187" t="s">
        <v>635</v>
      </c>
      <c r="L187" t="s">
        <v>636</v>
      </c>
      <c r="M187" t="s">
        <v>15160</v>
      </c>
      <c r="N187" t="s">
        <v>635</v>
      </c>
      <c r="O187" t="s">
        <v>668</v>
      </c>
      <c r="P187" t="s">
        <v>22</v>
      </c>
      <c r="Q187" t="s">
        <v>669</v>
      </c>
      <c r="R187" t="s">
        <v>636</v>
      </c>
      <c r="S187" t="s">
        <v>15161</v>
      </c>
      <c r="T187" t="s">
        <v>15160</v>
      </c>
    </row>
    <row r="188" spans="1:20" x14ac:dyDescent="0.25">
      <c r="A188" t="s">
        <v>23</v>
      </c>
      <c r="B188" t="s">
        <v>24</v>
      </c>
      <c r="C188">
        <v>33.333333333333336</v>
      </c>
      <c r="D188">
        <v>3</v>
      </c>
      <c r="E188" t="s">
        <v>15158</v>
      </c>
      <c r="F188">
        <v>295</v>
      </c>
      <c r="G188">
        <v>0</v>
      </c>
      <c r="H188" t="s">
        <v>661</v>
      </c>
      <c r="I188" t="s">
        <v>15159</v>
      </c>
      <c r="J188" t="s">
        <v>812</v>
      </c>
      <c r="K188" t="s">
        <v>635</v>
      </c>
      <c r="L188" t="s">
        <v>636</v>
      </c>
      <c r="M188" t="s">
        <v>15160</v>
      </c>
      <c r="N188" t="s">
        <v>635</v>
      </c>
      <c r="O188" t="s">
        <v>668</v>
      </c>
      <c r="P188" t="s">
        <v>22</v>
      </c>
      <c r="Q188" t="s">
        <v>669</v>
      </c>
      <c r="R188" t="s">
        <v>636</v>
      </c>
      <c r="S188" t="s">
        <v>15161</v>
      </c>
      <c r="T188" t="s">
        <v>15160</v>
      </c>
    </row>
    <row r="189" spans="1:20" x14ac:dyDescent="0.25">
      <c r="A189" t="s">
        <v>164</v>
      </c>
      <c r="B189" t="s">
        <v>165</v>
      </c>
      <c r="C189">
        <v>33.333333333333336</v>
      </c>
      <c r="D189">
        <v>3</v>
      </c>
      <c r="E189" t="s">
        <v>15162</v>
      </c>
      <c r="F189">
        <v>100</v>
      </c>
      <c r="G189">
        <v>0</v>
      </c>
      <c r="H189" t="s">
        <v>661</v>
      </c>
      <c r="I189" t="s">
        <v>15163</v>
      </c>
      <c r="J189" t="s">
        <v>782</v>
      </c>
      <c r="K189" t="s">
        <v>635</v>
      </c>
      <c r="L189" t="s">
        <v>636</v>
      </c>
      <c r="M189" t="s">
        <v>15164</v>
      </c>
      <c r="N189" t="s">
        <v>635</v>
      </c>
      <c r="O189" t="s">
        <v>638</v>
      </c>
      <c r="P189" t="s">
        <v>22</v>
      </c>
      <c r="Q189" t="s">
        <v>639</v>
      </c>
      <c r="R189" t="s">
        <v>636</v>
      </c>
      <c r="S189" t="s">
        <v>15165</v>
      </c>
      <c r="T189" t="s">
        <v>15164</v>
      </c>
    </row>
    <row r="190" spans="1:20" x14ac:dyDescent="0.25">
      <c r="A190" t="s">
        <v>37</v>
      </c>
      <c r="B190" t="s">
        <v>38</v>
      </c>
      <c r="C190">
        <v>66.666666666666671</v>
      </c>
      <c r="D190">
        <v>3</v>
      </c>
      <c r="E190" t="s">
        <v>15166</v>
      </c>
      <c r="F190">
        <v>100</v>
      </c>
      <c r="G190">
        <v>0</v>
      </c>
      <c r="H190" t="s">
        <v>661</v>
      </c>
      <c r="I190" t="s">
        <v>5507</v>
      </c>
      <c r="J190" t="s">
        <v>2451</v>
      </c>
      <c r="K190" t="s">
        <v>635</v>
      </c>
      <c r="L190" t="s">
        <v>636</v>
      </c>
      <c r="M190" t="s">
        <v>15167</v>
      </c>
      <c r="N190" t="s">
        <v>635</v>
      </c>
      <c r="O190" t="s">
        <v>638</v>
      </c>
      <c r="P190" t="s">
        <v>22</v>
      </c>
      <c r="Q190" t="s">
        <v>639</v>
      </c>
      <c r="R190" t="s">
        <v>636</v>
      </c>
      <c r="S190" t="s">
        <v>15168</v>
      </c>
      <c r="T190" t="s">
        <v>15167</v>
      </c>
    </row>
    <row r="191" spans="1:20" x14ac:dyDescent="0.25">
      <c r="A191" t="s">
        <v>37</v>
      </c>
      <c r="B191" t="s">
        <v>38</v>
      </c>
      <c r="C191">
        <v>33</v>
      </c>
      <c r="D191">
        <v>10</v>
      </c>
      <c r="E191" t="s">
        <v>15169</v>
      </c>
      <c r="F191">
        <v>330</v>
      </c>
      <c r="G191">
        <v>0</v>
      </c>
      <c r="H191" t="s">
        <v>661</v>
      </c>
      <c r="I191" t="s">
        <v>15170</v>
      </c>
      <c r="J191" t="s">
        <v>812</v>
      </c>
      <c r="K191" t="s">
        <v>635</v>
      </c>
      <c r="L191" t="s">
        <v>636</v>
      </c>
      <c r="M191" t="s">
        <v>15167</v>
      </c>
      <c r="N191" t="s">
        <v>635</v>
      </c>
      <c r="O191" t="s">
        <v>638</v>
      </c>
      <c r="P191" t="s">
        <v>22</v>
      </c>
      <c r="Q191" t="s">
        <v>639</v>
      </c>
      <c r="R191" t="s">
        <v>15171</v>
      </c>
      <c r="S191" t="s">
        <v>15172</v>
      </c>
      <c r="T191" t="s">
        <v>15167</v>
      </c>
    </row>
    <row r="192" spans="1:20" x14ac:dyDescent="0.25">
      <c r="A192" t="s">
        <v>20</v>
      </c>
      <c r="B192" t="s">
        <v>21</v>
      </c>
      <c r="C192">
        <v>33.333333333333336</v>
      </c>
      <c r="D192">
        <v>3</v>
      </c>
      <c r="E192" t="s">
        <v>15173</v>
      </c>
      <c r="F192">
        <v>100</v>
      </c>
      <c r="G192">
        <v>0</v>
      </c>
      <c r="H192" t="s">
        <v>661</v>
      </c>
      <c r="I192" t="s">
        <v>15174</v>
      </c>
      <c r="J192" t="s">
        <v>683</v>
      </c>
      <c r="K192" t="s">
        <v>635</v>
      </c>
      <c r="L192" t="s">
        <v>636</v>
      </c>
      <c r="M192" t="s">
        <v>15175</v>
      </c>
      <c r="N192" t="s">
        <v>635</v>
      </c>
      <c r="O192" t="s">
        <v>668</v>
      </c>
      <c r="P192" t="s">
        <v>22</v>
      </c>
      <c r="Q192" t="s">
        <v>669</v>
      </c>
      <c r="R192" t="s">
        <v>636</v>
      </c>
      <c r="S192" t="s">
        <v>15176</v>
      </c>
      <c r="T192" t="s">
        <v>15175</v>
      </c>
    </row>
    <row r="193" spans="1:20" x14ac:dyDescent="0.25">
      <c r="A193" t="s">
        <v>258</v>
      </c>
      <c r="B193" t="s">
        <v>982</v>
      </c>
      <c r="C193">
        <v>81.75</v>
      </c>
      <c r="D193">
        <v>1</v>
      </c>
      <c r="E193" t="s">
        <v>15177</v>
      </c>
      <c r="F193">
        <v>88.75</v>
      </c>
      <c r="G193">
        <v>7</v>
      </c>
      <c r="H193" t="s">
        <v>647</v>
      </c>
      <c r="I193" t="s">
        <v>15178</v>
      </c>
      <c r="J193" t="s">
        <v>15179</v>
      </c>
      <c r="K193" t="s">
        <v>790</v>
      </c>
      <c r="L193" t="s">
        <v>15180</v>
      </c>
      <c r="M193" t="s">
        <v>15175</v>
      </c>
      <c r="N193" t="s">
        <v>635</v>
      </c>
      <c r="O193" t="s">
        <v>706</v>
      </c>
      <c r="P193" t="s">
        <v>40</v>
      </c>
      <c r="Q193" t="s">
        <v>707</v>
      </c>
      <c r="R193" t="s">
        <v>636</v>
      </c>
      <c r="S193" t="s">
        <v>15181</v>
      </c>
      <c r="T193" t="s">
        <v>15182</v>
      </c>
    </row>
    <row r="194" spans="1:20" x14ac:dyDescent="0.25">
      <c r="A194" t="s">
        <v>35</v>
      </c>
      <c r="B194" t="s">
        <v>36</v>
      </c>
      <c r="C194">
        <v>66.666666666666671</v>
      </c>
      <c r="D194">
        <v>3</v>
      </c>
      <c r="E194" t="s">
        <v>15183</v>
      </c>
      <c r="F194">
        <v>100</v>
      </c>
      <c r="G194">
        <v>0</v>
      </c>
      <c r="H194" t="s">
        <v>632</v>
      </c>
      <c r="I194" t="s">
        <v>13531</v>
      </c>
      <c r="J194" t="s">
        <v>802</v>
      </c>
      <c r="K194" t="s">
        <v>635</v>
      </c>
      <c r="L194" t="s">
        <v>636</v>
      </c>
      <c r="M194" t="s">
        <v>15182</v>
      </c>
      <c r="N194" t="s">
        <v>635</v>
      </c>
      <c r="O194" t="s">
        <v>638</v>
      </c>
      <c r="P194" t="s">
        <v>22</v>
      </c>
      <c r="Q194" t="s">
        <v>639</v>
      </c>
      <c r="R194" t="s">
        <v>636</v>
      </c>
      <c r="S194" t="s">
        <v>15184</v>
      </c>
      <c r="T194" t="s">
        <v>15182</v>
      </c>
    </row>
    <row r="195" spans="1:20" x14ac:dyDescent="0.25">
      <c r="A195" t="s">
        <v>39</v>
      </c>
      <c r="B195" t="s">
        <v>44</v>
      </c>
      <c r="C195">
        <v>79</v>
      </c>
      <c r="D195">
        <v>1</v>
      </c>
      <c r="E195" t="s">
        <v>15185</v>
      </c>
      <c r="F195">
        <v>79</v>
      </c>
      <c r="G195">
        <v>0</v>
      </c>
      <c r="H195" t="s">
        <v>647</v>
      </c>
      <c r="I195" t="s">
        <v>15186</v>
      </c>
      <c r="J195" t="s">
        <v>15187</v>
      </c>
      <c r="K195" t="s">
        <v>15188</v>
      </c>
      <c r="L195" t="s">
        <v>4675</v>
      </c>
      <c r="M195" t="s">
        <v>15189</v>
      </c>
      <c r="N195" t="s">
        <v>635</v>
      </c>
      <c r="O195" t="s">
        <v>653</v>
      </c>
      <c r="P195" t="s">
        <v>43</v>
      </c>
      <c r="Q195" t="s">
        <v>654</v>
      </c>
      <c r="R195" t="s">
        <v>636</v>
      </c>
      <c r="S195" t="s">
        <v>15190</v>
      </c>
      <c r="T195" t="s">
        <v>15191</v>
      </c>
    </row>
    <row r="196" spans="1:20" x14ac:dyDescent="0.25">
      <c r="A196" t="s">
        <v>533</v>
      </c>
      <c r="B196" t="s">
        <v>137</v>
      </c>
      <c r="C196">
        <v>71</v>
      </c>
      <c r="D196">
        <v>1</v>
      </c>
      <c r="E196" t="s">
        <v>15192</v>
      </c>
      <c r="F196">
        <v>138</v>
      </c>
      <c r="G196">
        <v>67</v>
      </c>
      <c r="H196" t="s">
        <v>647</v>
      </c>
      <c r="I196" t="s">
        <v>1390</v>
      </c>
      <c r="J196" t="s">
        <v>8638</v>
      </c>
      <c r="K196" t="s">
        <v>1185</v>
      </c>
      <c r="L196" t="s">
        <v>2149</v>
      </c>
      <c r="M196" t="s">
        <v>15193</v>
      </c>
      <c r="N196" t="s">
        <v>635</v>
      </c>
      <c r="O196" t="s">
        <v>653</v>
      </c>
      <c r="P196" t="s">
        <v>43</v>
      </c>
      <c r="Q196" t="s">
        <v>654</v>
      </c>
      <c r="R196" t="s">
        <v>636</v>
      </c>
      <c r="S196" t="s">
        <v>15194</v>
      </c>
      <c r="T196" t="s">
        <v>15195</v>
      </c>
    </row>
    <row r="197" spans="1:20" x14ac:dyDescent="0.25">
      <c r="A197" t="s">
        <v>35</v>
      </c>
      <c r="B197" t="s">
        <v>36</v>
      </c>
      <c r="C197">
        <v>66.666666666666671</v>
      </c>
      <c r="D197">
        <v>3</v>
      </c>
      <c r="E197" t="s">
        <v>15196</v>
      </c>
      <c r="F197">
        <v>200</v>
      </c>
      <c r="G197">
        <v>0</v>
      </c>
      <c r="H197" t="s">
        <v>661</v>
      </c>
      <c r="I197" t="s">
        <v>15197</v>
      </c>
      <c r="J197" t="s">
        <v>711</v>
      </c>
      <c r="K197" t="s">
        <v>635</v>
      </c>
      <c r="L197" t="s">
        <v>636</v>
      </c>
      <c r="M197" t="s">
        <v>15198</v>
      </c>
      <c r="N197" t="s">
        <v>635</v>
      </c>
      <c r="O197" t="s">
        <v>668</v>
      </c>
      <c r="P197" t="s">
        <v>22</v>
      </c>
      <c r="Q197" t="s">
        <v>669</v>
      </c>
      <c r="R197" t="s">
        <v>636</v>
      </c>
      <c r="S197" t="s">
        <v>15199</v>
      </c>
      <c r="T197" t="s">
        <v>15195</v>
      </c>
    </row>
    <row r="198" spans="1:20" x14ac:dyDescent="0.25">
      <c r="A198" t="s">
        <v>37</v>
      </c>
      <c r="B198" t="s">
        <v>38</v>
      </c>
      <c r="C198">
        <v>66.666666666666671</v>
      </c>
      <c r="D198">
        <v>3</v>
      </c>
      <c r="E198" t="s">
        <v>15196</v>
      </c>
      <c r="F198">
        <v>200</v>
      </c>
      <c r="G198">
        <v>0</v>
      </c>
      <c r="H198" t="s">
        <v>661</v>
      </c>
      <c r="I198" t="s">
        <v>15197</v>
      </c>
      <c r="J198" t="s">
        <v>711</v>
      </c>
      <c r="K198" t="s">
        <v>635</v>
      </c>
      <c r="L198" t="s">
        <v>636</v>
      </c>
      <c r="M198" t="s">
        <v>15198</v>
      </c>
      <c r="N198" t="s">
        <v>635</v>
      </c>
      <c r="O198" t="s">
        <v>668</v>
      </c>
      <c r="P198" t="s">
        <v>22</v>
      </c>
      <c r="Q198" t="s">
        <v>669</v>
      </c>
      <c r="R198" t="s">
        <v>636</v>
      </c>
      <c r="S198" t="s">
        <v>15199</v>
      </c>
      <c r="T198" t="s">
        <v>15195</v>
      </c>
    </row>
    <row r="199" spans="1:20" x14ac:dyDescent="0.25">
      <c r="A199" t="s">
        <v>37</v>
      </c>
      <c r="B199" t="s">
        <v>38</v>
      </c>
      <c r="C199">
        <v>66.666666666666671</v>
      </c>
      <c r="D199">
        <v>3</v>
      </c>
      <c r="E199" t="s">
        <v>15200</v>
      </c>
      <c r="F199">
        <v>100</v>
      </c>
      <c r="G199">
        <v>0</v>
      </c>
      <c r="H199" t="s">
        <v>661</v>
      </c>
      <c r="I199" t="s">
        <v>15201</v>
      </c>
      <c r="J199" t="s">
        <v>1742</v>
      </c>
      <c r="K199" t="s">
        <v>635</v>
      </c>
      <c r="L199" t="s">
        <v>636</v>
      </c>
      <c r="M199" t="s">
        <v>15195</v>
      </c>
      <c r="N199" t="s">
        <v>635</v>
      </c>
      <c r="O199" t="s">
        <v>638</v>
      </c>
      <c r="P199" t="s">
        <v>22</v>
      </c>
      <c r="Q199" t="s">
        <v>639</v>
      </c>
      <c r="R199" t="s">
        <v>636</v>
      </c>
      <c r="S199" t="s">
        <v>15202</v>
      </c>
      <c r="T199" t="s">
        <v>15195</v>
      </c>
    </row>
    <row r="200" spans="1:20" x14ac:dyDescent="0.25">
      <c r="A200" t="s">
        <v>37</v>
      </c>
      <c r="B200" t="s">
        <v>38</v>
      </c>
      <c r="C200">
        <v>66.666666666666671</v>
      </c>
      <c r="D200">
        <v>3</v>
      </c>
      <c r="E200" t="s">
        <v>15203</v>
      </c>
      <c r="F200">
        <v>100</v>
      </c>
      <c r="G200">
        <v>0</v>
      </c>
      <c r="H200" t="s">
        <v>661</v>
      </c>
      <c r="I200" t="s">
        <v>15204</v>
      </c>
      <c r="J200" t="s">
        <v>9753</v>
      </c>
      <c r="K200" t="s">
        <v>635</v>
      </c>
      <c r="L200" t="s">
        <v>636</v>
      </c>
      <c r="M200" t="s">
        <v>15205</v>
      </c>
      <c r="N200" t="s">
        <v>635</v>
      </c>
      <c r="O200" t="s">
        <v>668</v>
      </c>
      <c r="P200" t="s">
        <v>22</v>
      </c>
      <c r="Q200" t="s">
        <v>669</v>
      </c>
      <c r="R200" t="s">
        <v>636</v>
      </c>
      <c r="S200" t="s">
        <v>15206</v>
      </c>
      <c r="T200" t="s">
        <v>15205</v>
      </c>
    </row>
    <row r="201" spans="1:20" x14ac:dyDescent="0.25">
      <c r="A201" t="s">
        <v>164</v>
      </c>
      <c r="B201" t="s">
        <v>165</v>
      </c>
      <c r="C201">
        <v>40</v>
      </c>
      <c r="D201">
        <v>10</v>
      </c>
      <c r="E201" t="s">
        <v>15207</v>
      </c>
      <c r="F201">
        <v>325</v>
      </c>
      <c r="G201">
        <v>0</v>
      </c>
      <c r="H201" t="s">
        <v>661</v>
      </c>
      <c r="I201" t="s">
        <v>15155</v>
      </c>
      <c r="J201" t="s">
        <v>1704</v>
      </c>
      <c r="K201" t="s">
        <v>635</v>
      </c>
      <c r="L201" t="s">
        <v>636</v>
      </c>
      <c r="M201" t="s">
        <v>15208</v>
      </c>
      <c r="N201" t="s">
        <v>635</v>
      </c>
      <c r="O201" t="s">
        <v>668</v>
      </c>
      <c r="P201" t="s">
        <v>22</v>
      </c>
      <c r="Q201" t="s">
        <v>669</v>
      </c>
      <c r="R201" t="s">
        <v>636</v>
      </c>
      <c r="S201" t="s">
        <v>15209</v>
      </c>
      <c r="T201" t="s">
        <v>15210</v>
      </c>
    </row>
    <row r="202" spans="1:20" x14ac:dyDescent="0.25">
      <c r="A202" t="s">
        <v>20</v>
      </c>
      <c r="B202" t="s">
        <v>21</v>
      </c>
      <c r="C202">
        <v>50</v>
      </c>
      <c r="D202">
        <v>1</v>
      </c>
      <c r="E202" t="s">
        <v>15211</v>
      </c>
      <c r="F202">
        <v>100</v>
      </c>
      <c r="G202">
        <v>0</v>
      </c>
      <c r="H202" t="s">
        <v>661</v>
      </c>
      <c r="I202" t="s">
        <v>15212</v>
      </c>
      <c r="J202" t="s">
        <v>5300</v>
      </c>
      <c r="K202" t="s">
        <v>635</v>
      </c>
      <c r="L202" t="s">
        <v>636</v>
      </c>
      <c r="M202" t="s">
        <v>15210</v>
      </c>
      <c r="N202" t="s">
        <v>635</v>
      </c>
      <c r="O202" t="s">
        <v>638</v>
      </c>
      <c r="P202" t="s">
        <v>22</v>
      </c>
      <c r="Q202" t="s">
        <v>639</v>
      </c>
      <c r="R202" t="s">
        <v>636</v>
      </c>
      <c r="S202" t="s">
        <v>15213</v>
      </c>
      <c r="T202" t="s">
        <v>15210</v>
      </c>
    </row>
    <row r="203" spans="1:20" x14ac:dyDescent="0.25">
      <c r="A203" t="s">
        <v>23</v>
      </c>
      <c r="B203" t="s">
        <v>24</v>
      </c>
      <c r="C203">
        <v>50</v>
      </c>
      <c r="D203">
        <v>1</v>
      </c>
      <c r="E203" t="s">
        <v>15211</v>
      </c>
      <c r="F203">
        <v>100</v>
      </c>
      <c r="G203">
        <v>0</v>
      </c>
      <c r="H203" t="s">
        <v>661</v>
      </c>
      <c r="I203" t="s">
        <v>15212</v>
      </c>
      <c r="J203" t="s">
        <v>5300</v>
      </c>
      <c r="K203" t="s">
        <v>635</v>
      </c>
      <c r="L203" t="s">
        <v>636</v>
      </c>
      <c r="M203" t="s">
        <v>15210</v>
      </c>
      <c r="N203" t="s">
        <v>635</v>
      </c>
      <c r="O203" t="s">
        <v>638</v>
      </c>
      <c r="P203" t="s">
        <v>22</v>
      </c>
      <c r="Q203" t="s">
        <v>639</v>
      </c>
      <c r="R203" t="s">
        <v>636</v>
      </c>
      <c r="S203" t="s">
        <v>15213</v>
      </c>
      <c r="T203" t="s">
        <v>15210</v>
      </c>
    </row>
    <row r="204" spans="1:20" x14ac:dyDescent="0.25">
      <c r="A204" t="s">
        <v>25</v>
      </c>
      <c r="B204" t="s">
        <v>26</v>
      </c>
      <c r="C204">
        <v>50</v>
      </c>
      <c r="D204">
        <v>1</v>
      </c>
      <c r="E204" t="s">
        <v>15211</v>
      </c>
      <c r="F204">
        <v>100</v>
      </c>
      <c r="G204">
        <v>0</v>
      </c>
      <c r="H204" t="s">
        <v>661</v>
      </c>
      <c r="I204" t="s">
        <v>15212</v>
      </c>
      <c r="J204" t="s">
        <v>5300</v>
      </c>
      <c r="K204" t="s">
        <v>635</v>
      </c>
      <c r="L204" t="s">
        <v>636</v>
      </c>
      <c r="M204" t="s">
        <v>15210</v>
      </c>
      <c r="N204" t="s">
        <v>635</v>
      </c>
      <c r="O204" t="s">
        <v>638</v>
      </c>
      <c r="P204" t="s">
        <v>22</v>
      </c>
      <c r="Q204" t="s">
        <v>639</v>
      </c>
      <c r="R204" t="s">
        <v>636</v>
      </c>
      <c r="S204" t="s">
        <v>15213</v>
      </c>
      <c r="T204" t="s">
        <v>15210</v>
      </c>
    </row>
    <row r="205" spans="1:20" x14ac:dyDescent="0.25">
      <c r="A205" t="s">
        <v>164</v>
      </c>
      <c r="B205" t="s">
        <v>165</v>
      </c>
      <c r="C205">
        <v>33.333333333333336</v>
      </c>
      <c r="D205">
        <v>3</v>
      </c>
      <c r="E205" t="s">
        <v>15214</v>
      </c>
      <c r="F205">
        <v>100</v>
      </c>
      <c r="G205">
        <v>0</v>
      </c>
      <c r="H205" t="s">
        <v>661</v>
      </c>
      <c r="I205" t="s">
        <v>15215</v>
      </c>
      <c r="J205" t="s">
        <v>8961</v>
      </c>
      <c r="K205" t="s">
        <v>635</v>
      </c>
      <c r="L205" t="s">
        <v>636</v>
      </c>
      <c r="M205" t="s">
        <v>15216</v>
      </c>
      <c r="N205" t="s">
        <v>635</v>
      </c>
      <c r="O205" t="s">
        <v>668</v>
      </c>
      <c r="P205" t="s">
        <v>22</v>
      </c>
      <c r="Q205" t="s">
        <v>669</v>
      </c>
      <c r="R205" t="s">
        <v>636</v>
      </c>
      <c r="S205" t="s">
        <v>15217</v>
      </c>
      <c r="T205" t="s">
        <v>15216</v>
      </c>
    </row>
    <row r="206" spans="1:20" x14ac:dyDescent="0.25">
      <c r="A206" t="s">
        <v>37</v>
      </c>
      <c r="B206" t="s">
        <v>38</v>
      </c>
      <c r="C206">
        <v>66.666666666666671</v>
      </c>
      <c r="D206">
        <v>6</v>
      </c>
      <c r="E206" t="s">
        <v>15218</v>
      </c>
      <c r="F206">
        <v>200</v>
      </c>
      <c r="G206">
        <v>0</v>
      </c>
      <c r="H206" t="s">
        <v>661</v>
      </c>
      <c r="I206" t="s">
        <v>15219</v>
      </c>
      <c r="J206" t="s">
        <v>884</v>
      </c>
      <c r="K206" t="s">
        <v>635</v>
      </c>
      <c r="L206" t="s">
        <v>636</v>
      </c>
      <c r="M206" t="s">
        <v>15220</v>
      </c>
      <c r="N206" t="s">
        <v>635</v>
      </c>
      <c r="O206" t="s">
        <v>638</v>
      </c>
      <c r="P206" t="s">
        <v>22</v>
      </c>
      <c r="Q206" t="s">
        <v>639</v>
      </c>
      <c r="R206" t="s">
        <v>636</v>
      </c>
      <c r="S206" t="s">
        <v>15221</v>
      </c>
      <c r="T206" t="s">
        <v>15220</v>
      </c>
    </row>
    <row r="207" spans="1:20" x14ac:dyDescent="0.25">
      <c r="A207" t="s">
        <v>164</v>
      </c>
      <c r="B207" t="s">
        <v>165</v>
      </c>
      <c r="C207">
        <v>40</v>
      </c>
      <c r="D207">
        <v>10</v>
      </c>
      <c r="E207" t="s">
        <v>15222</v>
      </c>
      <c r="F207">
        <v>325</v>
      </c>
      <c r="G207">
        <v>0</v>
      </c>
      <c r="H207" t="s">
        <v>661</v>
      </c>
      <c r="I207" t="s">
        <v>15223</v>
      </c>
      <c r="J207" t="s">
        <v>1971</v>
      </c>
      <c r="K207" t="s">
        <v>635</v>
      </c>
      <c r="L207" t="s">
        <v>636</v>
      </c>
      <c r="M207" t="s">
        <v>15035</v>
      </c>
      <c r="N207" t="s">
        <v>635</v>
      </c>
      <c r="O207" t="s">
        <v>668</v>
      </c>
      <c r="P207" t="s">
        <v>22</v>
      </c>
      <c r="Q207" t="s">
        <v>669</v>
      </c>
      <c r="R207" t="s">
        <v>636</v>
      </c>
      <c r="S207" t="s">
        <v>15224</v>
      </c>
      <c r="T207" t="s">
        <v>15225</v>
      </c>
    </row>
    <row r="208" spans="1:20" x14ac:dyDescent="0.25">
      <c r="A208" t="s">
        <v>164</v>
      </c>
      <c r="B208" t="s">
        <v>165</v>
      </c>
      <c r="C208">
        <v>40</v>
      </c>
      <c r="D208">
        <v>10</v>
      </c>
      <c r="E208" t="s">
        <v>15226</v>
      </c>
      <c r="F208">
        <v>325</v>
      </c>
      <c r="G208">
        <v>0</v>
      </c>
      <c r="H208" t="s">
        <v>661</v>
      </c>
      <c r="I208" t="s">
        <v>15227</v>
      </c>
      <c r="J208" t="s">
        <v>643</v>
      </c>
      <c r="K208" t="s">
        <v>635</v>
      </c>
      <c r="L208" t="s">
        <v>636</v>
      </c>
      <c r="M208" t="s">
        <v>15228</v>
      </c>
      <c r="N208" t="s">
        <v>635</v>
      </c>
      <c r="O208" t="s">
        <v>638</v>
      </c>
      <c r="P208" t="s">
        <v>22</v>
      </c>
      <c r="Q208" t="s">
        <v>639</v>
      </c>
      <c r="R208" t="s">
        <v>15229</v>
      </c>
      <c r="S208" t="s">
        <v>15230</v>
      </c>
      <c r="T208" t="s">
        <v>15228</v>
      </c>
    </row>
    <row r="209" spans="1:20" x14ac:dyDescent="0.25">
      <c r="A209" t="s">
        <v>164</v>
      </c>
      <c r="B209" t="s">
        <v>165</v>
      </c>
      <c r="C209">
        <v>50</v>
      </c>
      <c r="D209">
        <v>6</v>
      </c>
      <c r="E209" t="s">
        <v>15231</v>
      </c>
      <c r="F209">
        <v>200</v>
      </c>
      <c r="G209">
        <v>0</v>
      </c>
      <c r="H209" t="s">
        <v>661</v>
      </c>
      <c r="I209" t="s">
        <v>15232</v>
      </c>
      <c r="J209" t="s">
        <v>8651</v>
      </c>
      <c r="K209" t="s">
        <v>635</v>
      </c>
      <c r="L209" t="s">
        <v>636</v>
      </c>
      <c r="M209" t="s">
        <v>15225</v>
      </c>
      <c r="N209" t="s">
        <v>635</v>
      </c>
      <c r="O209" t="s">
        <v>668</v>
      </c>
      <c r="P209" t="s">
        <v>22</v>
      </c>
      <c r="Q209" t="s">
        <v>669</v>
      </c>
      <c r="R209" t="s">
        <v>636</v>
      </c>
      <c r="S209" t="s">
        <v>15233</v>
      </c>
      <c r="T209" t="s">
        <v>15228</v>
      </c>
    </row>
    <row r="210" spans="1:20" x14ac:dyDescent="0.25">
      <c r="A210" t="s">
        <v>39</v>
      </c>
      <c r="B210" t="s">
        <v>44</v>
      </c>
      <c r="C210">
        <v>79</v>
      </c>
      <c r="D210">
        <v>1</v>
      </c>
      <c r="E210" t="s">
        <v>15234</v>
      </c>
      <c r="F210">
        <v>79</v>
      </c>
      <c r="G210">
        <v>0</v>
      </c>
      <c r="H210" t="s">
        <v>647</v>
      </c>
      <c r="I210" t="s">
        <v>2137</v>
      </c>
      <c r="J210" t="s">
        <v>15235</v>
      </c>
      <c r="K210" t="s">
        <v>15107</v>
      </c>
      <c r="L210" t="s">
        <v>8885</v>
      </c>
      <c r="M210" t="s">
        <v>15236</v>
      </c>
      <c r="N210" t="s">
        <v>635</v>
      </c>
      <c r="O210" t="s">
        <v>653</v>
      </c>
      <c r="P210" t="s">
        <v>43</v>
      </c>
      <c r="Q210" t="s">
        <v>654</v>
      </c>
      <c r="R210" t="s">
        <v>636</v>
      </c>
      <c r="S210" t="s">
        <v>15237</v>
      </c>
      <c r="T210" t="s">
        <v>15236</v>
      </c>
    </row>
    <row r="211" spans="1:20" x14ac:dyDescent="0.25">
      <c r="A211" t="s">
        <v>164</v>
      </c>
      <c r="B211" t="s">
        <v>165</v>
      </c>
      <c r="C211">
        <v>40</v>
      </c>
      <c r="D211">
        <v>10</v>
      </c>
      <c r="E211" t="s">
        <v>15238</v>
      </c>
      <c r="F211">
        <v>325</v>
      </c>
      <c r="G211">
        <v>0</v>
      </c>
      <c r="H211" t="s">
        <v>661</v>
      </c>
      <c r="I211" t="s">
        <v>12058</v>
      </c>
      <c r="J211" t="s">
        <v>742</v>
      </c>
      <c r="K211" t="s">
        <v>635</v>
      </c>
      <c r="L211" t="s">
        <v>636</v>
      </c>
      <c r="M211" t="s">
        <v>15239</v>
      </c>
      <c r="N211" t="s">
        <v>635</v>
      </c>
      <c r="O211" t="s">
        <v>638</v>
      </c>
      <c r="P211" t="s">
        <v>22</v>
      </c>
      <c r="Q211" t="s">
        <v>639</v>
      </c>
      <c r="R211" t="s">
        <v>636</v>
      </c>
      <c r="S211" t="s">
        <v>15240</v>
      </c>
      <c r="T211" t="s">
        <v>15239</v>
      </c>
    </row>
    <row r="212" spans="1:20" x14ac:dyDescent="0.25">
      <c r="A212" t="s">
        <v>37</v>
      </c>
      <c r="B212" t="s">
        <v>38</v>
      </c>
      <c r="C212">
        <v>33</v>
      </c>
      <c r="D212">
        <v>10</v>
      </c>
      <c r="E212" t="s">
        <v>15241</v>
      </c>
      <c r="F212">
        <v>325</v>
      </c>
      <c r="G212">
        <v>0</v>
      </c>
      <c r="H212" t="s">
        <v>661</v>
      </c>
      <c r="I212" t="s">
        <v>7449</v>
      </c>
      <c r="J212" t="s">
        <v>643</v>
      </c>
      <c r="K212" t="s">
        <v>635</v>
      </c>
      <c r="L212" t="s">
        <v>636</v>
      </c>
      <c r="M212" t="s">
        <v>15242</v>
      </c>
      <c r="N212" t="s">
        <v>635</v>
      </c>
      <c r="O212" t="s">
        <v>638</v>
      </c>
      <c r="P212" t="s">
        <v>22</v>
      </c>
      <c r="Q212" t="s">
        <v>639</v>
      </c>
      <c r="R212" t="s">
        <v>636</v>
      </c>
      <c r="S212" t="s">
        <v>15243</v>
      </c>
      <c r="T212" t="s">
        <v>15242</v>
      </c>
    </row>
    <row r="213" spans="1:20" x14ac:dyDescent="0.25">
      <c r="A213" t="s">
        <v>37</v>
      </c>
      <c r="B213" t="s">
        <v>38</v>
      </c>
      <c r="C213">
        <v>33</v>
      </c>
      <c r="D213">
        <v>10</v>
      </c>
      <c r="E213" t="s">
        <v>15244</v>
      </c>
      <c r="F213">
        <v>325</v>
      </c>
      <c r="G213">
        <v>0</v>
      </c>
      <c r="H213" t="s">
        <v>661</v>
      </c>
      <c r="I213" t="s">
        <v>3453</v>
      </c>
      <c r="J213" t="s">
        <v>2242</v>
      </c>
      <c r="K213" t="s">
        <v>635</v>
      </c>
      <c r="L213" t="s">
        <v>636</v>
      </c>
      <c r="M213" t="s">
        <v>15245</v>
      </c>
      <c r="N213" t="s">
        <v>635</v>
      </c>
      <c r="O213" t="s">
        <v>638</v>
      </c>
      <c r="P213" t="s">
        <v>22</v>
      </c>
      <c r="Q213" t="s">
        <v>639</v>
      </c>
      <c r="R213" t="s">
        <v>636</v>
      </c>
      <c r="S213" t="s">
        <v>15246</v>
      </c>
      <c r="T213" t="s">
        <v>15245</v>
      </c>
    </row>
    <row r="214" spans="1:20" x14ac:dyDescent="0.25">
      <c r="A214" t="s">
        <v>35</v>
      </c>
      <c r="B214" t="s">
        <v>36</v>
      </c>
      <c r="C214">
        <v>33</v>
      </c>
      <c r="D214">
        <v>10</v>
      </c>
      <c r="E214" t="s">
        <v>15247</v>
      </c>
      <c r="F214">
        <v>325</v>
      </c>
      <c r="G214">
        <v>0</v>
      </c>
      <c r="H214" t="s">
        <v>661</v>
      </c>
      <c r="I214" t="s">
        <v>10722</v>
      </c>
      <c r="J214" t="s">
        <v>683</v>
      </c>
      <c r="K214" t="s">
        <v>635</v>
      </c>
      <c r="L214" t="s">
        <v>636</v>
      </c>
      <c r="M214" t="s">
        <v>15245</v>
      </c>
      <c r="N214" t="s">
        <v>635</v>
      </c>
      <c r="O214" t="s">
        <v>638</v>
      </c>
      <c r="P214" t="s">
        <v>22</v>
      </c>
      <c r="Q214" t="s">
        <v>639</v>
      </c>
      <c r="R214" t="s">
        <v>15248</v>
      </c>
      <c r="S214" t="s">
        <v>15249</v>
      </c>
      <c r="T214" t="s">
        <v>15245</v>
      </c>
    </row>
    <row r="215" spans="1:20" x14ac:dyDescent="0.25">
      <c r="A215" t="s">
        <v>39</v>
      </c>
      <c r="B215" t="s">
        <v>44</v>
      </c>
      <c r="C215">
        <v>120</v>
      </c>
      <c r="D215">
        <v>1</v>
      </c>
      <c r="E215" t="s">
        <v>15250</v>
      </c>
      <c r="F215">
        <v>99</v>
      </c>
      <c r="G215">
        <v>0</v>
      </c>
      <c r="H215" t="s">
        <v>661</v>
      </c>
      <c r="I215" t="s">
        <v>15251</v>
      </c>
      <c r="J215" t="s">
        <v>818</v>
      </c>
      <c r="K215" t="s">
        <v>635</v>
      </c>
      <c r="L215" t="s">
        <v>636</v>
      </c>
      <c r="M215" t="s">
        <v>15252</v>
      </c>
      <c r="N215" t="s">
        <v>635</v>
      </c>
      <c r="O215" t="s">
        <v>638</v>
      </c>
      <c r="P215" t="s">
        <v>22</v>
      </c>
      <c r="Q215" t="s">
        <v>639</v>
      </c>
      <c r="R215" t="s">
        <v>636</v>
      </c>
      <c r="S215" t="s">
        <v>15253</v>
      </c>
      <c r="T215" t="s">
        <v>15252</v>
      </c>
    </row>
    <row r="216" spans="1:20" x14ac:dyDescent="0.25">
      <c r="A216" t="s">
        <v>35</v>
      </c>
      <c r="B216" t="s">
        <v>36</v>
      </c>
      <c r="C216">
        <v>33</v>
      </c>
      <c r="D216">
        <v>10</v>
      </c>
      <c r="E216" t="s">
        <v>15254</v>
      </c>
      <c r="F216">
        <v>325</v>
      </c>
      <c r="G216">
        <v>0</v>
      </c>
      <c r="H216" t="s">
        <v>661</v>
      </c>
      <c r="I216" t="s">
        <v>15255</v>
      </c>
      <c r="J216" t="s">
        <v>776</v>
      </c>
      <c r="K216" t="s">
        <v>635</v>
      </c>
      <c r="L216" t="s">
        <v>636</v>
      </c>
      <c r="M216" t="s">
        <v>15256</v>
      </c>
      <c r="N216" t="s">
        <v>635</v>
      </c>
      <c r="O216" t="s">
        <v>638</v>
      </c>
      <c r="P216" t="s">
        <v>22</v>
      </c>
      <c r="Q216" t="s">
        <v>639</v>
      </c>
      <c r="R216" t="s">
        <v>636</v>
      </c>
      <c r="S216" t="s">
        <v>15257</v>
      </c>
      <c r="T216" t="s">
        <v>15256</v>
      </c>
    </row>
    <row r="217" spans="1:20" x14ac:dyDescent="0.25">
      <c r="A217" t="s">
        <v>164</v>
      </c>
      <c r="B217" t="s">
        <v>165</v>
      </c>
      <c r="C217">
        <v>33.333333333333336</v>
      </c>
      <c r="D217">
        <v>3</v>
      </c>
      <c r="E217" t="s">
        <v>15258</v>
      </c>
      <c r="F217">
        <v>100</v>
      </c>
      <c r="G217">
        <v>0</v>
      </c>
      <c r="H217" t="s">
        <v>661</v>
      </c>
      <c r="I217" t="s">
        <v>10694</v>
      </c>
      <c r="J217" t="s">
        <v>1941</v>
      </c>
      <c r="K217" t="s">
        <v>635</v>
      </c>
      <c r="L217" t="s">
        <v>636</v>
      </c>
      <c r="M217" t="s">
        <v>15259</v>
      </c>
      <c r="N217" t="s">
        <v>635</v>
      </c>
      <c r="O217" t="s">
        <v>638</v>
      </c>
      <c r="P217" t="s">
        <v>22</v>
      </c>
      <c r="Q217" t="s">
        <v>639</v>
      </c>
      <c r="R217" t="s">
        <v>636</v>
      </c>
      <c r="S217" t="s">
        <v>15260</v>
      </c>
      <c r="T217" t="s">
        <v>15259</v>
      </c>
    </row>
    <row r="218" spans="1:20" x14ac:dyDescent="0.25">
      <c r="A218" t="s">
        <v>164</v>
      </c>
      <c r="B218" t="s">
        <v>165</v>
      </c>
      <c r="C218">
        <v>40</v>
      </c>
      <c r="D218">
        <v>10</v>
      </c>
      <c r="E218" t="s">
        <v>15261</v>
      </c>
      <c r="F218">
        <v>325</v>
      </c>
      <c r="G218">
        <v>0</v>
      </c>
      <c r="H218" t="s">
        <v>661</v>
      </c>
      <c r="I218" t="s">
        <v>15262</v>
      </c>
      <c r="J218" t="s">
        <v>4177</v>
      </c>
      <c r="K218" t="s">
        <v>635</v>
      </c>
      <c r="L218" t="s">
        <v>636</v>
      </c>
      <c r="M218" t="s">
        <v>15263</v>
      </c>
      <c r="N218" t="s">
        <v>635</v>
      </c>
      <c r="O218" t="s">
        <v>1071</v>
      </c>
      <c r="P218" t="s">
        <v>22</v>
      </c>
      <c r="Q218" t="s">
        <v>639</v>
      </c>
      <c r="R218" t="s">
        <v>636</v>
      </c>
      <c r="S218" t="s">
        <v>15264</v>
      </c>
      <c r="T218" t="s">
        <v>15263</v>
      </c>
    </row>
    <row r="219" spans="1:20" x14ac:dyDescent="0.25">
      <c r="A219" t="s">
        <v>164</v>
      </c>
      <c r="B219" t="s">
        <v>165</v>
      </c>
      <c r="C219">
        <v>40</v>
      </c>
      <c r="D219">
        <v>10</v>
      </c>
      <c r="E219" t="s">
        <v>15265</v>
      </c>
      <c r="F219">
        <v>325</v>
      </c>
      <c r="G219">
        <v>0</v>
      </c>
      <c r="H219" t="s">
        <v>661</v>
      </c>
      <c r="I219" t="s">
        <v>10182</v>
      </c>
      <c r="J219" t="s">
        <v>1314</v>
      </c>
      <c r="K219" t="s">
        <v>635</v>
      </c>
      <c r="L219" t="s">
        <v>636</v>
      </c>
      <c r="M219" t="s">
        <v>15266</v>
      </c>
      <c r="N219" t="s">
        <v>635</v>
      </c>
      <c r="O219" t="s">
        <v>668</v>
      </c>
      <c r="P219" t="s">
        <v>22</v>
      </c>
      <c r="Q219" t="s">
        <v>669</v>
      </c>
      <c r="R219" t="s">
        <v>636</v>
      </c>
      <c r="S219" t="s">
        <v>15267</v>
      </c>
      <c r="T219" t="s">
        <v>15266</v>
      </c>
    </row>
    <row r="220" spans="1:20" x14ac:dyDescent="0.25">
      <c r="A220" t="s">
        <v>37</v>
      </c>
      <c r="B220" t="s">
        <v>38</v>
      </c>
      <c r="C220">
        <v>66.666666666666671</v>
      </c>
      <c r="D220">
        <v>3</v>
      </c>
      <c r="E220" t="s">
        <v>15268</v>
      </c>
      <c r="F220">
        <v>100</v>
      </c>
      <c r="G220">
        <v>0</v>
      </c>
      <c r="H220" t="s">
        <v>661</v>
      </c>
      <c r="I220" t="s">
        <v>15269</v>
      </c>
      <c r="J220" t="s">
        <v>2438</v>
      </c>
      <c r="K220" t="s">
        <v>635</v>
      </c>
      <c r="L220" t="s">
        <v>636</v>
      </c>
      <c r="M220" t="s">
        <v>15270</v>
      </c>
      <c r="N220" t="s">
        <v>635</v>
      </c>
      <c r="O220" t="s">
        <v>638</v>
      </c>
      <c r="P220" t="s">
        <v>22</v>
      </c>
      <c r="Q220" t="s">
        <v>639</v>
      </c>
      <c r="R220" t="s">
        <v>636</v>
      </c>
      <c r="S220" t="s">
        <v>15271</v>
      </c>
      <c r="T220" t="s">
        <v>15270</v>
      </c>
    </row>
    <row r="221" spans="1:20" x14ac:dyDescent="0.25">
      <c r="A221" t="s">
        <v>35</v>
      </c>
      <c r="B221" t="s">
        <v>36</v>
      </c>
      <c r="C221">
        <v>66.666666666666671</v>
      </c>
      <c r="D221">
        <v>3</v>
      </c>
      <c r="E221" t="s">
        <v>15272</v>
      </c>
      <c r="F221">
        <v>130</v>
      </c>
      <c r="G221">
        <v>0</v>
      </c>
      <c r="H221" t="s">
        <v>647</v>
      </c>
      <c r="I221" t="s">
        <v>1176</v>
      </c>
      <c r="J221" t="s">
        <v>1177</v>
      </c>
      <c r="K221" t="s">
        <v>1178</v>
      </c>
      <c r="L221" t="s">
        <v>1179</v>
      </c>
      <c r="M221" t="s">
        <v>15273</v>
      </c>
      <c r="N221" t="s">
        <v>635</v>
      </c>
      <c r="O221" t="s">
        <v>653</v>
      </c>
      <c r="P221" t="s">
        <v>43</v>
      </c>
      <c r="Q221" t="s">
        <v>654</v>
      </c>
      <c r="R221" t="s">
        <v>636</v>
      </c>
      <c r="S221" t="s">
        <v>15274</v>
      </c>
      <c r="T221" t="s">
        <v>15275</v>
      </c>
    </row>
    <row r="222" spans="1:20" x14ac:dyDescent="0.25">
      <c r="A222" t="s">
        <v>164</v>
      </c>
      <c r="B222" t="s">
        <v>165</v>
      </c>
      <c r="C222">
        <v>65</v>
      </c>
      <c r="D222">
        <v>9</v>
      </c>
      <c r="E222" t="s">
        <v>15276</v>
      </c>
      <c r="F222">
        <v>305</v>
      </c>
      <c r="G222">
        <v>0</v>
      </c>
      <c r="H222" t="s">
        <v>661</v>
      </c>
      <c r="I222" t="s">
        <v>15277</v>
      </c>
      <c r="J222" t="s">
        <v>1096</v>
      </c>
      <c r="K222" t="s">
        <v>635</v>
      </c>
      <c r="L222" t="s">
        <v>636</v>
      </c>
      <c r="M222" t="s">
        <v>15278</v>
      </c>
      <c r="N222" t="s">
        <v>635</v>
      </c>
      <c r="O222" t="s">
        <v>638</v>
      </c>
      <c r="P222" t="s">
        <v>22</v>
      </c>
      <c r="Q222" t="s">
        <v>639</v>
      </c>
      <c r="R222" t="s">
        <v>636</v>
      </c>
      <c r="S222" t="s">
        <v>15279</v>
      </c>
      <c r="T222" t="s">
        <v>15280</v>
      </c>
    </row>
    <row r="223" spans="1:20" x14ac:dyDescent="0.25">
      <c r="A223" t="s">
        <v>20</v>
      </c>
      <c r="B223" t="s">
        <v>21</v>
      </c>
      <c r="C223">
        <v>50</v>
      </c>
      <c r="D223">
        <v>1</v>
      </c>
      <c r="E223" t="s">
        <v>15281</v>
      </c>
      <c r="F223">
        <v>99.99</v>
      </c>
      <c r="G223">
        <v>0</v>
      </c>
      <c r="H223" t="s">
        <v>661</v>
      </c>
      <c r="I223" t="s">
        <v>15282</v>
      </c>
      <c r="J223" t="s">
        <v>643</v>
      </c>
      <c r="K223" t="s">
        <v>635</v>
      </c>
      <c r="L223" t="s">
        <v>636</v>
      </c>
      <c r="M223" t="s">
        <v>15283</v>
      </c>
      <c r="N223" t="s">
        <v>635</v>
      </c>
      <c r="O223" t="s">
        <v>638</v>
      </c>
      <c r="P223" t="s">
        <v>22</v>
      </c>
      <c r="Q223" t="s">
        <v>639</v>
      </c>
      <c r="R223" t="s">
        <v>636</v>
      </c>
      <c r="S223" t="s">
        <v>15284</v>
      </c>
      <c r="T223" t="s">
        <v>15285</v>
      </c>
    </row>
    <row r="224" spans="1:20" x14ac:dyDescent="0.25">
      <c r="A224" t="s">
        <v>23</v>
      </c>
      <c r="B224" t="s">
        <v>24</v>
      </c>
      <c r="C224">
        <v>50</v>
      </c>
      <c r="D224">
        <v>1</v>
      </c>
      <c r="E224" t="s">
        <v>15281</v>
      </c>
      <c r="F224">
        <v>99.99</v>
      </c>
      <c r="G224">
        <v>0</v>
      </c>
      <c r="H224" t="s">
        <v>661</v>
      </c>
      <c r="I224" t="s">
        <v>15282</v>
      </c>
      <c r="J224" t="s">
        <v>643</v>
      </c>
      <c r="K224" t="s">
        <v>635</v>
      </c>
      <c r="L224" t="s">
        <v>636</v>
      </c>
      <c r="M224" t="s">
        <v>15283</v>
      </c>
      <c r="N224" t="s">
        <v>635</v>
      </c>
      <c r="O224" t="s">
        <v>638</v>
      </c>
      <c r="P224" t="s">
        <v>22</v>
      </c>
      <c r="Q224" t="s">
        <v>639</v>
      </c>
      <c r="R224" t="s">
        <v>636</v>
      </c>
      <c r="S224" t="s">
        <v>15284</v>
      </c>
      <c r="T224" t="s">
        <v>15283</v>
      </c>
    </row>
    <row r="225" spans="1:20" x14ac:dyDescent="0.25">
      <c r="A225" t="s">
        <v>25</v>
      </c>
      <c r="B225" t="s">
        <v>26</v>
      </c>
      <c r="C225">
        <v>50</v>
      </c>
      <c r="D225">
        <v>1</v>
      </c>
      <c r="E225" t="s">
        <v>15281</v>
      </c>
      <c r="F225">
        <v>99.99</v>
      </c>
      <c r="G225">
        <v>0</v>
      </c>
      <c r="H225" t="s">
        <v>661</v>
      </c>
      <c r="I225" t="s">
        <v>15282</v>
      </c>
      <c r="J225" t="s">
        <v>643</v>
      </c>
      <c r="K225" t="s">
        <v>635</v>
      </c>
      <c r="L225" t="s">
        <v>636</v>
      </c>
      <c r="M225" t="s">
        <v>15283</v>
      </c>
      <c r="N225" t="s">
        <v>635</v>
      </c>
      <c r="O225" t="s">
        <v>638</v>
      </c>
      <c r="P225" t="s">
        <v>22</v>
      </c>
      <c r="Q225" t="s">
        <v>639</v>
      </c>
      <c r="R225" t="s">
        <v>636</v>
      </c>
      <c r="S225" t="s">
        <v>15284</v>
      </c>
      <c r="T225" t="s">
        <v>15283</v>
      </c>
    </row>
    <row r="226" spans="1:20" x14ac:dyDescent="0.25">
      <c r="A226" t="s">
        <v>37</v>
      </c>
      <c r="B226" t="s">
        <v>38</v>
      </c>
      <c r="C226">
        <v>66.666666666666671</v>
      </c>
      <c r="D226">
        <v>3</v>
      </c>
      <c r="E226" t="s">
        <v>15286</v>
      </c>
      <c r="F226">
        <v>100</v>
      </c>
      <c r="G226">
        <v>0</v>
      </c>
      <c r="H226" t="s">
        <v>661</v>
      </c>
      <c r="I226" t="s">
        <v>15287</v>
      </c>
      <c r="J226" t="s">
        <v>869</v>
      </c>
      <c r="K226" t="s">
        <v>635</v>
      </c>
      <c r="L226" t="s">
        <v>636</v>
      </c>
      <c r="M226" t="s">
        <v>15288</v>
      </c>
      <c r="N226" t="s">
        <v>635</v>
      </c>
      <c r="O226" t="s">
        <v>638</v>
      </c>
      <c r="P226" t="s">
        <v>22</v>
      </c>
      <c r="Q226" t="s">
        <v>639</v>
      </c>
      <c r="R226" t="s">
        <v>636</v>
      </c>
      <c r="S226" t="s">
        <v>15289</v>
      </c>
      <c r="T226" t="s">
        <v>15288</v>
      </c>
    </row>
    <row r="227" spans="1:20" x14ac:dyDescent="0.25">
      <c r="A227" t="s">
        <v>35</v>
      </c>
      <c r="B227" t="s">
        <v>36</v>
      </c>
      <c r="C227">
        <v>66.666666666666671</v>
      </c>
      <c r="D227">
        <v>3</v>
      </c>
      <c r="E227" t="s">
        <v>15290</v>
      </c>
      <c r="F227">
        <v>100</v>
      </c>
      <c r="G227">
        <v>0</v>
      </c>
      <c r="H227" t="s">
        <v>661</v>
      </c>
      <c r="I227" t="s">
        <v>7818</v>
      </c>
      <c r="J227" t="s">
        <v>1314</v>
      </c>
      <c r="K227" t="s">
        <v>635</v>
      </c>
      <c r="L227" t="s">
        <v>636</v>
      </c>
      <c r="M227" t="s">
        <v>15291</v>
      </c>
      <c r="N227" t="s">
        <v>635</v>
      </c>
      <c r="O227" t="s">
        <v>980</v>
      </c>
      <c r="P227" t="s">
        <v>22</v>
      </c>
      <c r="Q227" t="s">
        <v>669</v>
      </c>
      <c r="R227" t="s">
        <v>636</v>
      </c>
      <c r="S227" t="s">
        <v>15292</v>
      </c>
      <c r="T227" t="s">
        <v>15293</v>
      </c>
    </row>
    <row r="228" spans="1:20" x14ac:dyDescent="0.25">
      <c r="A228" t="s">
        <v>35</v>
      </c>
      <c r="B228" t="s">
        <v>36</v>
      </c>
      <c r="C228">
        <v>66.666666666666671</v>
      </c>
      <c r="D228">
        <v>3</v>
      </c>
      <c r="E228" t="s">
        <v>15294</v>
      </c>
      <c r="F228">
        <v>100</v>
      </c>
      <c r="G228">
        <v>0</v>
      </c>
      <c r="H228" t="s">
        <v>661</v>
      </c>
      <c r="I228" t="s">
        <v>7818</v>
      </c>
      <c r="J228" t="s">
        <v>1314</v>
      </c>
      <c r="K228" t="s">
        <v>635</v>
      </c>
      <c r="L228" t="s">
        <v>636</v>
      </c>
      <c r="M228" t="s">
        <v>15293</v>
      </c>
      <c r="N228" t="s">
        <v>635</v>
      </c>
      <c r="O228" t="s">
        <v>1071</v>
      </c>
      <c r="P228" t="s">
        <v>22</v>
      </c>
      <c r="Q228" t="s">
        <v>639</v>
      </c>
      <c r="R228" t="s">
        <v>636</v>
      </c>
      <c r="S228" t="s">
        <v>15295</v>
      </c>
      <c r="T228" t="s">
        <v>15293</v>
      </c>
    </row>
    <row r="229" spans="1:20" x14ac:dyDescent="0.25">
      <c r="A229" t="s">
        <v>37</v>
      </c>
      <c r="B229" t="s">
        <v>38</v>
      </c>
      <c r="C229">
        <v>66.666666666666671</v>
      </c>
      <c r="D229">
        <v>3</v>
      </c>
      <c r="E229" t="s">
        <v>15296</v>
      </c>
      <c r="F229">
        <v>100</v>
      </c>
      <c r="G229">
        <v>0</v>
      </c>
      <c r="H229" t="s">
        <v>661</v>
      </c>
      <c r="I229" t="s">
        <v>15297</v>
      </c>
      <c r="J229" t="s">
        <v>711</v>
      </c>
      <c r="K229" t="s">
        <v>635</v>
      </c>
      <c r="L229" t="s">
        <v>636</v>
      </c>
      <c r="M229" t="s">
        <v>15298</v>
      </c>
      <c r="N229" t="s">
        <v>635</v>
      </c>
      <c r="O229" t="s">
        <v>638</v>
      </c>
      <c r="P229" t="s">
        <v>22</v>
      </c>
      <c r="Q229" t="s">
        <v>639</v>
      </c>
      <c r="R229" t="s">
        <v>636</v>
      </c>
      <c r="S229" t="s">
        <v>15299</v>
      </c>
      <c r="T229" t="s">
        <v>15298</v>
      </c>
    </row>
    <row r="230" spans="1:20" x14ac:dyDescent="0.25">
      <c r="A230" t="s">
        <v>164</v>
      </c>
      <c r="B230" t="s">
        <v>165</v>
      </c>
      <c r="C230">
        <v>33.333333333333336</v>
      </c>
      <c r="D230">
        <v>3</v>
      </c>
      <c r="E230" t="s">
        <v>15300</v>
      </c>
      <c r="F230">
        <v>100</v>
      </c>
      <c r="G230">
        <v>0</v>
      </c>
      <c r="H230" t="s">
        <v>661</v>
      </c>
      <c r="I230" t="s">
        <v>15301</v>
      </c>
      <c r="J230" t="s">
        <v>643</v>
      </c>
      <c r="K230" t="s">
        <v>635</v>
      </c>
      <c r="L230" t="s">
        <v>636</v>
      </c>
      <c r="M230" t="s">
        <v>15302</v>
      </c>
      <c r="N230" t="s">
        <v>635</v>
      </c>
      <c r="O230" t="s">
        <v>638</v>
      </c>
      <c r="P230" t="s">
        <v>22</v>
      </c>
      <c r="Q230" t="s">
        <v>639</v>
      </c>
      <c r="R230" t="s">
        <v>636</v>
      </c>
      <c r="S230" t="s">
        <v>15303</v>
      </c>
      <c r="T230" t="s">
        <v>15302</v>
      </c>
    </row>
    <row r="231" spans="1:20" x14ac:dyDescent="0.25">
      <c r="A231" t="s">
        <v>164</v>
      </c>
      <c r="B231" t="s">
        <v>165</v>
      </c>
      <c r="C231">
        <v>33.333333333333336</v>
      </c>
      <c r="D231">
        <v>3</v>
      </c>
      <c r="E231" t="s">
        <v>15304</v>
      </c>
      <c r="F231">
        <v>100</v>
      </c>
      <c r="G231">
        <v>0</v>
      </c>
      <c r="H231" t="s">
        <v>661</v>
      </c>
      <c r="I231" t="s">
        <v>15305</v>
      </c>
      <c r="J231" t="s">
        <v>1105</v>
      </c>
      <c r="K231" t="s">
        <v>635</v>
      </c>
      <c r="L231" t="s">
        <v>636</v>
      </c>
      <c r="M231" t="s">
        <v>15306</v>
      </c>
      <c r="N231" t="s">
        <v>635</v>
      </c>
      <c r="O231" t="s">
        <v>638</v>
      </c>
      <c r="P231" t="s">
        <v>22</v>
      </c>
      <c r="Q231" t="s">
        <v>639</v>
      </c>
      <c r="R231" t="s">
        <v>636</v>
      </c>
      <c r="S231" t="s">
        <v>15307</v>
      </c>
      <c r="T231" t="s">
        <v>15306</v>
      </c>
    </row>
    <row r="232" spans="1:20" x14ac:dyDescent="0.25">
      <c r="A232" t="s">
        <v>164</v>
      </c>
      <c r="B232" t="s">
        <v>165</v>
      </c>
      <c r="C232">
        <v>65</v>
      </c>
      <c r="D232">
        <v>9</v>
      </c>
      <c r="E232" t="s">
        <v>15308</v>
      </c>
      <c r="F232">
        <v>305</v>
      </c>
      <c r="G232">
        <v>0</v>
      </c>
      <c r="H232" t="s">
        <v>661</v>
      </c>
      <c r="I232" t="s">
        <v>15309</v>
      </c>
      <c r="J232" t="s">
        <v>884</v>
      </c>
      <c r="K232" t="s">
        <v>635</v>
      </c>
      <c r="L232" t="s">
        <v>636</v>
      </c>
      <c r="M232" t="s">
        <v>15310</v>
      </c>
      <c r="N232" t="s">
        <v>635</v>
      </c>
      <c r="O232" t="s">
        <v>668</v>
      </c>
      <c r="P232" t="s">
        <v>22</v>
      </c>
      <c r="Q232" t="s">
        <v>669</v>
      </c>
      <c r="R232" t="s">
        <v>636</v>
      </c>
      <c r="S232" t="s">
        <v>15311</v>
      </c>
      <c r="T232" t="s">
        <v>15310</v>
      </c>
    </row>
    <row r="233" spans="1:20" x14ac:dyDescent="0.25">
      <c r="A233" t="s">
        <v>164</v>
      </c>
      <c r="B233" t="s">
        <v>165</v>
      </c>
      <c r="C233">
        <v>50</v>
      </c>
      <c r="D233">
        <v>6</v>
      </c>
      <c r="E233" t="s">
        <v>15312</v>
      </c>
      <c r="F233">
        <v>200</v>
      </c>
      <c r="G233">
        <v>0</v>
      </c>
      <c r="H233" t="s">
        <v>661</v>
      </c>
      <c r="I233" t="s">
        <v>1671</v>
      </c>
      <c r="J233" t="s">
        <v>1672</v>
      </c>
      <c r="K233" t="s">
        <v>635</v>
      </c>
      <c r="L233" t="s">
        <v>636</v>
      </c>
      <c r="M233" t="s">
        <v>15313</v>
      </c>
      <c r="N233" t="s">
        <v>635</v>
      </c>
      <c r="O233" t="s">
        <v>668</v>
      </c>
      <c r="P233" t="s">
        <v>22</v>
      </c>
      <c r="Q233" t="s">
        <v>669</v>
      </c>
      <c r="R233" t="s">
        <v>636</v>
      </c>
      <c r="S233" t="s">
        <v>15314</v>
      </c>
      <c r="T233" t="s">
        <v>15313</v>
      </c>
    </row>
    <row r="234" spans="1:20" x14ac:dyDescent="0.25">
      <c r="A234" t="s">
        <v>20</v>
      </c>
      <c r="B234" t="s">
        <v>21</v>
      </c>
      <c r="C234">
        <v>50</v>
      </c>
      <c r="D234">
        <v>1</v>
      </c>
      <c r="E234" t="s">
        <v>15315</v>
      </c>
      <c r="F234">
        <v>108.99</v>
      </c>
      <c r="G234">
        <v>9</v>
      </c>
      <c r="H234" t="s">
        <v>661</v>
      </c>
      <c r="I234" t="s">
        <v>8334</v>
      </c>
      <c r="J234" t="s">
        <v>1036</v>
      </c>
      <c r="K234" t="s">
        <v>635</v>
      </c>
      <c r="L234" t="s">
        <v>636</v>
      </c>
      <c r="M234" t="s">
        <v>15316</v>
      </c>
      <c r="N234" t="s">
        <v>635</v>
      </c>
      <c r="O234" t="s">
        <v>638</v>
      </c>
      <c r="P234" t="s">
        <v>22</v>
      </c>
      <c r="Q234" t="s">
        <v>639</v>
      </c>
      <c r="R234" t="s">
        <v>636</v>
      </c>
      <c r="S234" t="s">
        <v>15317</v>
      </c>
      <c r="T234" t="s">
        <v>15316</v>
      </c>
    </row>
    <row r="235" spans="1:20" x14ac:dyDescent="0.25">
      <c r="A235" t="s">
        <v>23</v>
      </c>
      <c r="B235" t="s">
        <v>24</v>
      </c>
      <c r="C235">
        <v>50</v>
      </c>
      <c r="D235">
        <v>1</v>
      </c>
      <c r="E235" t="s">
        <v>15315</v>
      </c>
      <c r="F235">
        <v>108.99</v>
      </c>
      <c r="G235">
        <v>9</v>
      </c>
      <c r="H235" t="s">
        <v>661</v>
      </c>
      <c r="I235" t="s">
        <v>8334</v>
      </c>
      <c r="J235" t="s">
        <v>1036</v>
      </c>
      <c r="K235" t="s">
        <v>635</v>
      </c>
      <c r="L235" t="s">
        <v>636</v>
      </c>
      <c r="M235" t="s">
        <v>15316</v>
      </c>
      <c r="N235" t="s">
        <v>635</v>
      </c>
      <c r="O235" t="s">
        <v>638</v>
      </c>
      <c r="P235" t="s">
        <v>22</v>
      </c>
      <c r="Q235" t="s">
        <v>639</v>
      </c>
      <c r="R235" t="s">
        <v>636</v>
      </c>
      <c r="S235" t="s">
        <v>15317</v>
      </c>
      <c r="T235" t="s">
        <v>15316</v>
      </c>
    </row>
    <row r="236" spans="1:20" x14ac:dyDescent="0.25">
      <c r="A236" t="s">
        <v>25</v>
      </c>
      <c r="B236" t="s">
        <v>26</v>
      </c>
      <c r="C236">
        <v>50</v>
      </c>
      <c r="D236">
        <v>1</v>
      </c>
      <c r="E236" t="s">
        <v>15315</v>
      </c>
      <c r="F236">
        <v>108.99</v>
      </c>
      <c r="G236">
        <v>9</v>
      </c>
      <c r="H236" t="s">
        <v>661</v>
      </c>
      <c r="I236" t="s">
        <v>8334</v>
      </c>
      <c r="J236" t="s">
        <v>1036</v>
      </c>
      <c r="K236" t="s">
        <v>635</v>
      </c>
      <c r="L236" t="s">
        <v>636</v>
      </c>
      <c r="M236" t="s">
        <v>15316</v>
      </c>
      <c r="N236" t="s">
        <v>635</v>
      </c>
      <c r="O236" t="s">
        <v>638</v>
      </c>
      <c r="P236" t="s">
        <v>22</v>
      </c>
      <c r="Q236" t="s">
        <v>639</v>
      </c>
      <c r="R236" t="s">
        <v>636</v>
      </c>
      <c r="S236" t="s">
        <v>15317</v>
      </c>
      <c r="T236" t="s">
        <v>15316</v>
      </c>
    </row>
    <row r="237" spans="1:20" x14ac:dyDescent="0.25">
      <c r="A237" t="s">
        <v>37</v>
      </c>
      <c r="B237" t="s">
        <v>38</v>
      </c>
      <c r="C237">
        <v>66.666666666666671</v>
      </c>
      <c r="D237">
        <v>3</v>
      </c>
      <c r="E237" t="s">
        <v>15318</v>
      </c>
      <c r="F237">
        <v>100</v>
      </c>
      <c r="G237">
        <v>0</v>
      </c>
      <c r="H237" t="s">
        <v>661</v>
      </c>
      <c r="I237" t="s">
        <v>15319</v>
      </c>
      <c r="J237" t="s">
        <v>797</v>
      </c>
      <c r="K237" t="s">
        <v>635</v>
      </c>
      <c r="L237" t="s">
        <v>636</v>
      </c>
      <c r="M237" t="s">
        <v>15320</v>
      </c>
      <c r="N237" t="s">
        <v>635</v>
      </c>
      <c r="O237" t="s">
        <v>638</v>
      </c>
      <c r="P237" t="s">
        <v>22</v>
      </c>
      <c r="Q237" t="s">
        <v>639</v>
      </c>
      <c r="R237" t="s">
        <v>636</v>
      </c>
      <c r="S237" t="s">
        <v>15321</v>
      </c>
      <c r="T237" t="s">
        <v>15320</v>
      </c>
    </row>
    <row r="238" spans="1:20" x14ac:dyDescent="0.25">
      <c r="A238" t="s">
        <v>164</v>
      </c>
      <c r="B238" t="s">
        <v>165</v>
      </c>
      <c r="C238">
        <v>33.333333333333336</v>
      </c>
      <c r="D238">
        <v>3</v>
      </c>
      <c r="E238" t="s">
        <v>15322</v>
      </c>
      <c r="F238">
        <v>100</v>
      </c>
      <c r="G238">
        <v>0</v>
      </c>
      <c r="H238" t="s">
        <v>661</v>
      </c>
      <c r="I238" t="s">
        <v>977</v>
      </c>
      <c r="J238" t="s">
        <v>978</v>
      </c>
      <c r="K238" t="s">
        <v>635</v>
      </c>
      <c r="L238" t="s">
        <v>636</v>
      </c>
      <c r="M238" t="s">
        <v>15323</v>
      </c>
      <c r="N238" t="s">
        <v>635</v>
      </c>
      <c r="O238" t="s">
        <v>668</v>
      </c>
      <c r="P238" t="s">
        <v>22</v>
      </c>
      <c r="Q238" t="s">
        <v>669</v>
      </c>
      <c r="R238" t="s">
        <v>636</v>
      </c>
      <c r="S238" t="s">
        <v>15324</v>
      </c>
      <c r="T238" t="s">
        <v>15323</v>
      </c>
    </row>
    <row r="239" spans="1:20" x14ac:dyDescent="0.25">
      <c r="A239" t="s">
        <v>619</v>
      </c>
      <c r="B239" t="s">
        <v>982</v>
      </c>
      <c r="C239">
        <v>81.75</v>
      </c>
      <c r="D239">
        <v>1</v>
      </c>
      <c r="E239" t="s">
        <v>15325</v>
      </c>
      <c r="F239">
        <v>88.75</v>
      </c>
      <c r="G239">
        <v>7</v>
      </c>
      <c r="H239" t="s">
        <v>647</v>
      </c>
      <c r="I239" t="s">
        <v>15326</v>
      </c>
      <c r="J239" t="s">
        <v>15327</v>
      </c>
      <c r="K239" t="s">
        <v>3648</v>
      </c>
      <c r="L239" t="s">
        <v>15328</v>
      </c>
      <c r="M239" t="s">
        <v>15329</v>
      </c>
      <c r="N239" t="s">
        <v>635</v>
      </c>
      <c r="O239" t="s">
        <v>706</v>
      </c>
      <c r="P239" t="s">
        <v>40</v>
      </c>
      <c r="Q239" t="s">
        <v>707</v>
      </c>
      <c r="R239" t="s">
        <v>636</v>
      </c>
      <c r="S239" t="s">
        <v>15330</v>
      </c>
      <c r="T239" t="s">
        <v>15331</v>
      </c>
    </row>
    <row r="240" spans="1:20" x14ac:dyDescent="0.25">
      <c r="A240" t="s">
        <v>256</v>
      </c>
      <c r="B240" t="s">
        <v>982</v>
      </c>
      <c r="C240">
        <v>81.75</v>
      </c>
      <c r="D240">
        <v>1</v>
      </c>
      <c r="E240" t="s">
        <v>15332</v>
      </c>
      <c r="F240">
        <v>88.75</v>
      </c>
      <c r="G240">
        <v>7</v>
      </c>
      <c r="H240" t="s">
        <v>647</v>
      </c>
      <c r="I240" t="s">
        <v>15326</v>
      </c>
      <c r="J240" t="s">
        <v>15327</v>
      </c>
      <c r="K240" t="s">
        <v>3648</v>
      </c>
      <c r="L240" t="s">
        <v>15328</v>
      </c>
      <c r="M240" t="s">
        <v>15333</v>
      </c>
      <c r="N240" t="s">
        <v>635</v>
      </c>
      <c r="O240" t="s">
        <v>706</v>
      </c>
      <c r="P240" t="s">
        <v>40</v>
      </c>
      <c r="Q240" t="s">
        <v>707</v>
      </c>
      <c r="R240" t="s">
        <v>636</v>
      </c>
      <c r="S240" t="s">
        <v>15334</v>
      </c>
      <c r="T240" t="s">
        <v>15333</v>
      </c>
    </row>
    <row r="241" spans="1:20" x14ac:dyDescent="0.25">
      <c r="A241" t="s">
        <v>258</v>
      </c>
      <c r="B241" t="s">
        <v>982</v>
      </c>
      <c r="C241">
        <v>78.63</v>
      </c>
      <c r="D241">
        <v>1</v>
      </c>
      <c r="E241" t="s">
        <v>15335</v>
      </c>
      <c r="F241">
        <v>164.25</v>
      </c>
      <c r="G241">
        <v>7</v>
      </c>
      <c r="H241" t="s">
        <v>647</v>
      </c>
      <c r="I241" t="s">
        <v>15326</v>
      </c>
      <c r="J241" t="s">
        <v>15327</v>
      </c>
      <c r="K241" t="s">
        <v>3648</v>
      </c>
      <c r="L241" t="s">
        <v>15328</v>
      </c>
      <c r="M241" t="s">
        <v>15336</v>
      </c>
      <c r="N241" t="s">
        <v>635</v>
      </c>
      <c r="O241" t="s">
        <v>706</v>
      </c>
      <c r="P241" t="s">
        <v>40</v>
      </c>
      <c r="Q241" t="s">
        <v>707</v>
      </c>
      <c r="R241" t="s">
        <v>636</v>
      </c>
      <c r="S241" t="s">
        <v>15337</v>
      </c>
      <c r="T241" t="s">
        <v>15338</v>
      </c>
    </row>
    <row r="242" spans="1:20" x14ac:dyDescent="0.25">
      <c r="A242" t="s">
        <v>258</v>
      </c>
      <c r="B242" t="s">
        <v>982</v>
      </c>
      <c r="C242">
        <v>78.62</v>
      </c>
      <c r="D242">
        <v>1</v>
      </c>
      <c r="E242" t="s">
        <v>15335</v>
      </c>
      <c r="F242">
        <v>164.25</v>
      </c>
      <c r="G242">
        <v>7</v>
      </c>
      <c r="H242" t="s">
        <v>647</v>
      </c>
      <c r="I242" t="s">
        <v>15326</v>
      </c>
      <c r="J242" t="s">
        <v>15327</v>
      </c>
      <c r="K242" t="s">
        <v>3648</v>
      </c>
      <c r="L242" t="s">
        <v>15328</v>
      </c>
      <c r="M242" t="s">
        <v>15336</v>
      </c>
      <c r="N242" t="s">
        <v>635</v>
      </c>
      <c r="O242" t="s">
        <v>706</v>
      </c>
      <c r="P242" t="s">
        <v>40</v>
      </c>
      <c r="Q242" t="s">
        <v>707</v>
      </c>
      <c r="R242" t="s">
        <v>636</v>
      </c>
      <c r="S242" t="s">
        <v>15337</v>
      </c>
      <c r="T242" t="s">
        <v>15338</v>
      </c>
    </row>
    <row r="243" spans="1:20" x14ac:dyDescent="0.25">
      <c r="A243" t="s">
        <v>37</v>
      </c>
      <c r="B243" t="s">
        <v>38</v>
      </c>
      <c r="C243">
        <v>66.666666666666671</v>
      </c>
      <c r="D243">
        <v>3</v>
      </c>
      <c r="E243" t="s">
        <v>15339</v>
      </c>
      <c r="F243">
        <v>100</v>
      </c>
      <c r="G243">
        <v>0</v>
      </c>
      <c r="H243" t="s">
        <v>661</v>
      </c>
      <c r="I243" t="s">
        <v>15340</v>
      </c>
      <c r="J243" t="s">
        <v>2829</v>
      </c>
      <c r="K243" t="s">
        <v>635</v>
      </c>
      <c r="L243" t="s">
        <v>636</v>
      </c>
      <c r="M243" t="s">
        <v>15341</v>
      </c>
      <c r="N243" t="s">
        <v>635</v>
      </c>
      <c r="O243" t="s">
        <v>668</v>
      </c>
      <c r="P243" t="s">
        <v>22</v>
      </c>
      <c r="Q243" t="s">
        <v>669</v>
      </c>
      <c r="R243" t="s">
        <v>636</v>
      </c>
      <c r="S243" t="s">
        <v>15342</v>
      </c>
      <c r="T243" t="s">
        <v>15341</v>
      </c>
    </row>
    <row r="244" spans="1:20" x14ac:dyDescent="0.25">
      <c r="A244" t="s">
        <v>164</v>
      </c>
      <c r="B244" t="s">
        <v>165</v>
      </c>
      <c r="C244">
        <v>33.333333333333336</v>
      </c>
      <c r="D244">
        <v>3</v>
      </c>
      <c r="E244" t="s">
        <v>15343</v>
      </c>
      <c r="F244">
        <v>100</v>
      </c>
      <c r="G244">
        <v>0</v>
      </c>
      <c r="H244" t="s">
        <v>661</v>
      </c>
      <c r="I244" t="s">
        <v>15344</v>
      </c>
      <c r="J244" t="s">
        <v>643</v>
      </c>
      <c r="K244" t="s">
        <v>635</v>
      </c>
      <c r="L244" t="s">
        <v>636</v>
      </c>
      <c r="M244" t="s">
        <v>15345</v>
      </c>
      <c r="N244" t="s">
        <v>635</v>
      </c>
      <c r="O244" t="s">
        <v>638</v>
      </c>
      <c r="P244" t="s">
        <v>22</v>
      </c>
      <c r="Q244" t="s">
        <v>639</v>
      </c>
      <c r="R244" t="s">
        <v>636</v>
      </c>
      <c r="S244" t="s">
        <v>15346</v>
      </c>
      <c r="T244" t="s">
        <v>15345</v>
      </c>
    </row>
    <row r="245" spans="1:20" x14ac:dyDescent="0.25">
      <c r="A245" t="s">
        <v>39</v>
      </c>
      <c r="B245" t="s">
        <v>44</v>
      </c>
      <c r="C245">
        <v>80</v>
      </c>
      <c r="D245">
        <v>1</v>
      </c>
      <c r="E245" t="s">
        <v>15347</v>
      </c>
      <c r="F245">
        <v>80</v>
      </c>
      <c r="G245">
        <v>0</v>
      </c>
      <c r="H245" t="s">
        <v>647</v>
      </c>
      <c r="I245" t="s">
        <v>15348</v>
      </c>
      <c r="J245" t="s">
        <v>15349</v>
      </c>
      <c r="K245" t="s">
        <v>1016</v>
      </c>
      <c r="L245" t="s">
        <v>2178</v>
      </c>
      <c r="M245" t="s">
        <v>15350</v>
      </c>
      <c r="N245" t="s">
        <v>635</v>
      </c>
      <c r="O245" t="s">
        <v>653</v>
      </c>
      <c r="P245" t="s">
        <v>43</v>
      </c>
      <c r="Q245" t="s">
        <v>654</v>
      </c>
      <c r="R245" t="s">
        <v>636</v>
      </c>
      <c r="S245" t="s">
        <v>15351</v>
      </c>
      <c r="T245" t="s">
        <v>15352</v>
      </c>
    </row>
    <row r="246" spans="1:20" x14ac:dyDescent="0.25">
      <c r="A246" t="s">
        <v>20</v>
      </c>
      <c r="B246" t="s">
        <v>21</v>
      </c>
      <c r="C246">
        <v>50</v>
      </c>
      <c r="D246">
        <v>1</v>
      </c>
      <c r="E246" t="s">
        <v>15353</v>
      </c>
      <c r="F246">
        <v>99.99</v>
      </c>
      <c r="G246">
        <v>0</v>
      </c>
      <c r="H246" t="s">
        <v>661</v>
      </c>
      <c r="I246" t="s">
        <v>15354</v>
      </c>
      <c r="J246" t="s">
        <v>2794</v>
      </c>
      <c r="K246" t="s">
        <v>635</v>
      </c>
      <c r="L246" t="s">
        <v>636</v>
      </c>
      <c r="M246" t="s">
        <v>15355</v>
      </c>
      <c r="N246" t="s">
        <v>635</v>
      </c>
      <c r="O246" t="s">
        <v>638</v>
      </c>
      <c r="P246" t="s">
        <v>22</v>
      </c>
      <c r="Q246" t="s">
        <v>639</v>
      </c>
      <c r="R246" t="s">
        <v>636</v>
      </c>
      <c r="S246" t="s">
        <v>15356</v>
      </c>
      <c r="T246" t="s">
        <v>15357</v>
      </c>
    </row>
    <row r="247" spans="1:20" x14ac:dyDescent="0.25">
      <c r="A247" t="s">
        <v>23</v>
      </c>
      <c r="B247" t="s">
        <v>24</v>
      </c>
      <c r="C247">
        <v>50</v>
      </c>
      <c r="D247">
        <v>1</v>
      </c>
      <c r="E247" t="s">
        <v>15353</v>
      </c>
      <c r="F247">
        <v>99.99</v>
      </c>
      <c r="G247">
        <v>0</v>
      </c>
      <c r="H247" t="s">
        <v>661</v>
      </c>
      <c r="I247" t="s">
        <v>15354</v>
      </c>
      <c r="J247" t="s">
        <v>2794</v>
      </c>
      <c r="K247" t="s">
        <v>635</v>
      </c>
      <c r="L247" t="s">
        <v>636</v>
      </c>
      <c r="M247" t="s">
        <v>15355</v>
      </c>
      <c r="N247" t="s">
        <v>635</v>
      </c>
      <c r="O247" t="s">
        <v>638</v>
      </c>
      <c r="P247" t="s">
        <v>22</v>
      </c>
      <c r="Q247" t="s">
        <v>639</v>
      </c>
      <c r="R247" t="s">
        <v>636</v>
      </c>
      <c r="S247" t="s">
        <v>15356</v>
      </c>
      <c r="T247" t="s">
        <v>15357</v>
      </c>
    </row>
    <row r="248" spans="1:20" x14ac:dyDescent="0.25">
      <c r="A248" t="s">
        <v>25</v>
      </c>
      <c r="B248" t="s">
        <v>26</v>
      </c>
      <c r="C248">
        <v>50</v>
      </c>
      <c r="D248">
        <v>1</v>
      </c>
      <c r="E248" t="s">
        <v>15353</v>
      </c>
      <c r="F248">
        <v>99.99</v>
      </c>
      <c r="G248">
        <v>0</v>
      </c>
      <c r="H248" t="s">
        <v>661</v>
      </c>
      <c r="I248" t="s">
        <v>15354</v>
      </c>
      <c r="J248" t="s">
        <v>2794</v>
      </c>
      <c r="K248" t="s">
        <v>635</v>
      </c>
      <c r="L248" t="s">
        <v>636</v>
      </c>
      <c r="M248" t="s">
        <v>15355</v>
      </c>
      <c r="N248" t="s">
        <v>635</v>
      </c>
      <c r="O248" t="s">
        <v>638</v>
      </c>
      <c r="P248" t="s">
        <v>22</v>
      </c>
      <c r="Q248" t="s">
        <v>639</v>
      </c>
      <c r="R248" t="s">
        <v>636</v>
      </c>
      <c r="S248" t="s">
        <v>15356</v>
      </c>
      <c r="T248" t="s">
        <v>15357</v>
      </c>
    </row>
    <row r="249" spans="1:20" x14ac:dyDescent="0.25">
      <c r="A249" t="s">
        <v>89</v>
      </c>
      <c r="B249" t="s">
        <v>1223</v>
      </c>
      <c r="C249">
        <v>66.333333333333329</v>
      </c>
      <c r="D249">
        <v>12</v>
      </c>
      <c r="E249" t="s">
        <v>15358</v>
      </c>
      <c r="F249">
        <v>864</v>
      </c>
      <c r="G249">
        <v>0</v>
      </c>
      <c r="H249" t="s">
        <v>647</v>
      </c>
      <c r="I249" t="s">
        <v>4673</v>
      </c>
      <c r="J249" t="s">
        <v>4674</v>
      </c>
      <c r="K249" t="s">
        <v>1016</v>
      </c>
      <c r="L249" t="s">
        <v>4675</v>
      </c>
      <c r="M249" t="s">
        <v>15359</v>
      </c>
      <c r="N249" t="s">
        <v>635</v>
      </c>
      <c r="O249" t="s">
        <v>653</v>
      </c>
      <c r="P249" t="s">
        <v>43</v>
      </c>
      <c r="Q249" t="s">
        <v>654</v>
      </c>
      <c r="R249" t="s">
        <v>636</v>
      </c>
      <c r="S249" t="s">
        <v>15360</v>
      </c>
      <c r="T249" t="s">
        <v>15355</v>
      </c>
    </row>
    <row r="250" spans="1:20" x14ac:dyDescent="0.25">
      <c r="A250" t="s">
        <v>39</v>
      </c>
      <c r="B250" t="s">
        <v>44</v>
      </c>
      <c r="C250">
        <v>79</v>
      </c>
      <c r="D250">
        <v>1</v>
      </c>
      <c r="E250" t="s">
        <v>15361</v>
      </c>
      <c r="F250">
        <v>79</v>
      </c>
      <c r="G250">
        <v>0</v>
      </c>
      <c r="H250" t="s">
        <v>647</v>
      </c>
      <c r="I250" t="s">
        <v>15362</v>
      </c>
      <c r="J250" t="s">
        <v>15363</v>
      </c>
      <c r="K250" t="s">
        <v>3675</v>
      </c>
      <c r="L250" t="s">
        <v>4704</v>
      </c>
      <c r="M250" t="s">
        <v>15364</v>
      </c>
      <c r="N250" t="s">
        <v>635</v>
      </c>
      <c r="O250" t="s">
        <v>653</v>
      </c>
      <c r="P250" t="s">
        <v>43</v>
      </c>
      <c r="Q250" t="s">
        <v>654</v>
      </c>
      <c r="R250" t="s">
        <v>636</v>
      </c>
      <c r="S250" t="s">
        <v>15365</v>
      </c>
      <c r="T250" t="s">
        <v>15366</v>
      </c>
    </row>
    <row r="251" spans="1:20" x14ac:dyDescent="0.25">
      <c r="A251" t="s">
        <v>39</v>
      </c>
      <c r="B251" t="s">
        <v>44</v>
      </c>
      <c r="C251">
        <v>69.900000000000006</v>
      </c>
      <c r="D251">
        <v>20</v>
      </c>
      <c r="E251" t="s">
        <v>15367</v>
      </c>
      <c r="F251">
        <v>1560</v>
      </c>
      <c r="G251">
        <v>0</v>
      </c>
      <c r="H251" t="s">
        <v>647</v>
      </c>
      <c r="I251" t="s">
        <v>2206</v>
      </c>
      <c r="J251" t="s">
        <v>15368</v>
      </c>
      <c r="K251" t="s">
        <v>15369</v>
      </c>
      <c r="L251" t="s">
        <v>11652</v>
      </c>
      <c r="M251" t="s">
        <v>15370</v>
      </c>
      <c r="N251" t="s">
        <v>635</v>
      </c>
      <c r="O251" t="s">
        <v>653</v>
      </c>
      <c r="P251" t="s">
        <v>43</v>
      </c>
      <c r="Q251" t="s">
        <v>654</v>
      </c>
      <c r="R251" t="s">
        <v>636</v>
      </c>
      <c r="S251" t="s">
        <v>15371</v>
      </c>
      <c r="T251" t="s">
        <v>15372</v>
      </c>
    </row>
  </sheetData>
  <pageMargins left="0.25" right="0.25" top="0.75" bottom="0.75" header="0.3" footer="0.3"/>
  <pageSetup paperSize="9" scale="21" fitToHeight="0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38F6-CF18-4186-BBAD-818123AEEF7D}">
  <sheetPr>
    <tabColor rgb="FFFF6699"/>
    <pageSetUpPr fitToPage="1"/>
  </sheetPr>
  <dimension ref="A1:V397"/>
  <sheetViews>
    <sheetView zoomScale="70" zoomScaleNormal="70" workbookViewId="0">
      <pane xSplit="2" ySplit="1" topLeftCell="S5" activePane="bottomRight" state="frozen"/>
      <selection sqref="A1:XFD1048576"/>
      <selection pane="topRight" sqref="A1:XFD1048576"/>
      <selection pane="bottomLeft" sqref="A1:XFD1048576"/>
      <selection pane="bottomRight" activeCell="U46" sqref="U46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6" t="s">
        <v>1983</v>
      </c>
      <c r="V1" t="s">
        <v>1985</v>
      </c>
    </row>
    <row r="2" spans="1:22" x14ac:dyDescent="0.25">
      <c r="A2" t="s">
        <v>20</v>
      </c>
      <c r="B2" t="s">
        <v>21</v>
      </c>
      <c r="C2">
        <v>50</v>
      </c>
      <c r="D2">
        <v>1</v>
      </c>
      <c r="E2" t="s">
        <v>15373</v>
      </c>
      <c r="F2">
        <v>100</v>
      </c>
      <c r="G2">
        <v>0</v>
      </c>
      <c r="H2" t="s">
        <v>632</v>
      </c>
      <c r="I2" t="s">
        <v>15374</v>
      </c>
      <c r="J2" t="s">
        <v>869</v>
      </c>
      <c r="K2" t="s">
        <v>635</v>
      </c>
      <c r="L2" t="s">
        <v>636</v>
      </c>
      <c r="M2" t="s">
        <v>15375</v>
      </c>
      <c r="N2" t="s">
        <v>635</v>
      </c>
      <c r="O2" t="s">
        <v>638</v>
      </c>
      <c r="P2" t="s">
        <v>22</v>
      </c>
      <c r="Q2" t="s">
        <v>639</v>
      </c>
      <c r="R2" t="s">
        <v>636</v>
      </c>
      <c r="S2" t="s">
        <v>15376</v>
      </c>
      <c r="T2" t="s">
        <v>15377</v>
      </c>
      <c r="U2" s="87" t="s">
        <v>164</v>
      </c>
      <c r="V2">
        <v>435</v>
      </c>
    </row>
    <row r="3" spans="1:22" x14ac:dyDescent="0.25">
      <c r="A3" t="s">
        <v>23</v>
      </c>
      <c r="B3" t="s">
        <v>24</v>
      </c>
      <c r="C3">
        <v>50</v>
      </c>
      <c r="D3">
        <v>1</v>
      </c>
      <c r="E3" t="s">
        <v>15373</v>
      </c>
      <c r="F3">
        <v>100</v>
      </c>
      <c r="G3">
        <v>0</v>
      </c>
      <c r="H3" t="s">
        <v>632</v>
      </c>
      <c r="I3" t="s">
        <v>15374</v>
      </c>
      <c r="J3" t="s">
        <v>869</v>
      </c>
      <c r="K3" t="s">
        <v>635</v>
      </c>
      <c r="L3" t="s">
        <v>636</v>
      </c>
      <c r="M3" t="s">
        <v>15375</v>
      </c>
      <c r="N3" t="s">
        <v>635</v>
      </c>
      <c r="O3" t="s">
        <v>638</v>
      </c>
      <c r="P3" t="s">
        <v>22</v>
      </c>
      <c r="Q3" t="s">
        <v>639</v>
      </c>
      <c r="R3" t="s">
        <v>636</v>
      </c>
      <c r="S3" t="s">
        <v>15376</v>
      </c>
      <c r="T3" t="s">
        <v>15377</v>
      </c>
      <c r="U3" s="88" t="s">
        <v>165</v>
      </c>
      <c r="V3">
        <v>435</v>
      </c>
    </row>
    <row r="4" spans="1:22" x14ac:dyDescent="0.25">
      <c r="A4" t="s">
        <v>25</v>
      </c>
      <c r="B4" t="s">
        <v>26</v>
      </c>
      <c r="C4">
        <v>50</v>
      </c>
      <c r="D4">
        <v>1</v>
      </c>
      <c r="E4" t="s">
        <v>15373</v>
      </c>
      <c r="F4">
        <v>100</v>
      </c>
      <c r="G4">
        <v>0</v>
      </c>
      <c r="H4" t="s">
        <v>632</v>
      </c>
      <c r="I4" t="s">
        <v>15374</v>
      </c>
      <c r="J4" t="s">
        <v>869</v>
      </c>
      <c r="K4" t="s">
        <v>635</v>
      </c>
      <c r="L4" t="s">
        <v>636</v>
      </c>
      <c r="M4" t="s">
        <v>15375</v>
      </c>
      <c r="N4" t="s">
        <v>635</v>
      </c>
      <c r="O4" t="s">
        <v>638</v>
      </c>
      <c r="P4" t="s">
        <v>22</v>
      </c>
      <c r="Q4" t="s">
        <v>639</v>
      </c>
      <c r="R4" t="s">
        <v>636</v>
      </c>
      <c r="S4" t="s">
        <v>15376</v>
      </c>
      <c r="T4" t="s">
        <v>15377</v>
      </c>
      <c r="U4" s="87" t="s">
        <v>37</v>
      </c>
      <c r="V4">
        <v>151</v>
      </c>
    </row>
    <row r="5" spans="1:22" x14ac:dyDescent="0.25">
      <c r="A5" t="s">
        <v>164</v>
      </c>
      <c r="B5" t="s">
        <v>165</v>
      </c>
      <c r="C5">
        <v>50</v>
      </c>
      <c r="D5">
        <v>6</v>
      </c>
      <c r="E5" t="s">
        <v>15378</v>
      </c>
      <c r="F5">
        <v>100</v>
      </c>
      <c r="G5">
        <v>0</v>
      </c>
      <c r="H5" t="s">
        <v>661</v>
      </c>
      <c r="I5" t="s">
        <v>15379</v>
      </c>
      <c r="J5" t="s">
        <v>869</v>
      </c>
      <c r="K5" t="s">
        <v>635</v>
      </c>
      <c r="L5" t="s">
        <v>636</v>
      </c>
      <c r="M5" t="s">
        <v>15380</v>
      </c>
      <c r="N5" t="s">
        <v>635</v>
      </c>
      <c r="O5" t="s">
        <v>638</v>
      </c>
      <c r="P5" t="s">
        <v>22</v>
      </c>
      <c r="Q5" t="s">
        <v>639</v>
      </c>
      <c r="R5" t="s">
        <v>636</v>
      </c>
      <c r="S5" t="s">
        <v>15381</v>
      </c>
      <c r="T5" t="s">
        <v>15380</v>
      </c>
      <c r="U5" s="88" t="s">
        <v>38</v>
      </c>
      <c r="V5">
        <v>151</v>
      </c>
    </row>
    <row r="6" spans="1:22" x14ac:dyDescent="0.25">
      <c r="A6" t="s">
        <v>23</v>
      </c>
      <c r="B6" t="s">
        <v>24</v>
      </c>
      <c r="C6">
        <v>33.333333333333336</v>
      </c>
      <c r="D6">
        <v>3</v>
      </c>
      <c r="E6" t="s">
        <v>15382</v>
      </c>
      <c r="F6">
        <v>99.99</v>
      </c>
      <c r="G6">
        <v>0</v>
      </c>
      <c r="H6" t="s">
        <v>661</v>
      </c>
      <c r="I6" t="s">
        <v>2696</v>
      </c>
      <c r="J6" t="s">
        <v>2242</v>
      </c>
      <c r="K6" t="s">
        <v>635</v>
      </c>
      <c r="L6" t="s">
        <v>636</v>
      </c>
      <c r="M6" t="s">
        <v>15383</v>
      </c>
      <c r="N6" t="s">
        <v>635</v>
      </c>
      <c r="O6" t="s">
        <v>638</v>
      </c>
      <c r="P6" t="s">
        <v>22</v>
      </c>
      <c r="Q6" t="s">
        <v>639</v>
      </c>
      <c r="R6" t="s">
        <v>2698</v>
      </c>
      <c r="S6" t="s">
        <v>15384</v>
      </c>
      <c r="T6" t="s">
        <v>15383</v>
      </c>
      <c r="U6" s="87" t="s">
        <v>39</v>
      </c>
      <c r="V6">
        <v>27</v>
      </c>
    </row>
    <row r="7" spans="1:22" x14ac:dyDescent="0.25">
      <c r="A7" t="s">
        <v>164</v>
      </c>
      <c r="B7" t="s">
        <v>165</v>
      </c>
      <c r="C7">
        <v>50</v>
      </c>
      <c r="D7">
        <v>6</v>
      </c>
      <c r="E7" t="s">
        <v>15385</v>
      </c>
      <c r="F7">
        <v>200</v>
      </c>
      <c r="G7">
        <v>0</v>
      </c>
      <c r="H7" t="s">
        <v>661</v>
      </c>
      <c r="I7" t="s">
        <v>2696</v>
      </c>
      <c r="J7" t="s">
        <v>2242</v>
      </c>
      <c r="K7" t="s">
        <v>635</v>
      </c>
      <c r="L7" t="s">
        <v>636</v>
      </c>
      <c r="M7" t="s">
        <v>15386</v>
      </c>
      <c r="N7" t="s">
        <v>635</v>
      </c>
      <c r="O7" t="s">
        <v>638</v>
      </c>
      <c r="P7" t="s">
        <v>22</v>
      </c>
      <c r="Q7" t="s">
        <v>639</v>
      </c>
      <c r="R7" t="s">
        <v>2698</v>
      </c>
      <c r="S7" t="s">
        <v>15387</v>
      </c>
      <c r="T7" t="s">
        <v>15388</v>
      </c>
      <c r="U7" s="88" t="s">
        <v>44</v>
      </c>
      <c r="V7">
        <v>23</v>
      </c>
    </row>
    <row r="8" spans="1:22" x14ac:dyDescent="0.25">
      <c r="A8" t="s">
        <v>20</v>
      </c>
      <c r="B8" t="s">
        <v>21</v>
      </c>
      <c r="C8">
        <v>50</v>
      </c>
      <c r="D8">
        <v>1</v>
      </c>
      <c r="E8" t="s">
        <v>15389</v>
      </c>
      <c r="F8">
        <v>100</v>
      </c>
      <c r="G8">
        <v>0</v>
      </c>
      <c r="H8" t="s">
        <v>632</v>
      </c>
      <c r="I8" t="s">
        <v>8459</v>
      </c>
      <c r="J8" t="s">
        <v>2644</v>
      </c>
      <c r="K8" t="s">
        <v>635</v>
      </c>
      <c r="L8" t="s">
        <v>636</v>
      </c>
      <c r="M8" t="s">
        <v>15390</v>
      </c>
      <c r="N8" t="s">
        <v>635</v>
      </c>
      <c r="O8" t="s">
        <v>638</v>
      </c>
      <c r="P8" t="s">
        <v>22</v>
      </c>
      <c r="Q8" t="s">
        <v>639</v>
      </c>
      <c r="R8" t="s">
        <v>636</v>
      </c>
      <c r="S8" t="s">
        <v>15391</v>
      </c>
      <c r="T8" t="s">
        <v>15390</v>
      </c>
      <c r="U8" s="88" t="s">
        <v>1715</v>
      </c>
      <c r="V8">
        <v>4</v>
      </c>
    </row>
    <row r="9" spans="1:22" x14ac:dyDescent="0.25">
      <c r="A9" t="s">
        <v>23</v>
      </c>
      <c r="B9" t="s">
        <v>24</v>
      </c>
      <c r="C9">
        <v>50</v>
      </c>
      <c r="D9">
        <v>1</v>
      </c>
      <c r="E9" t="s">
        <v>15389</v>
      </c>
      <c r="F9">
        <v>100</v>
      </c>
      <c r="G9">
        <v>0</v>
      </c>
      <c r="H9" t="s">
        <v>632</v>
      </c>
      <c r="I9" t="s">
        <v>8459</v>
      </c>
      <c r="J9" t="s">
        <v>2644</v>
      </c>
      <c r="K9" t="s">
        <v>635</v>
      </c>
      <c r="L9" t="s">
        <v>636</v>
      </c>
      <c r="M9" t="s">
        <v>15390</v>
      </c>
      <c r="N9" t="s">
        <v>635</v>
      </c>
      <c r="O9" t="s">
        <v>638</v>
      </c>
      <c r="P9" t="s">
        <v>22</v>
      </c>
      <c r="Q9" t="s">
        <v>639</v>
      </c>
      <c r="R9" t="s">
        <v>636</v>
      </c>
      <c r="S9" t="s">
        <v>15391</v>
      </c>
      <c r="T9" t="s">
        <v>15390</v>
      </c>
      <c r="U9" s="87" t="s">
        <v>35</v>
      </c>
      <c r="V9">
        <v>170</v>
      </c>
    </row>
    <row r="10" spans="1:22" x14ac:dyDescent="0.25">
      <c r="A10" t="s">
        <v>25</v>
      </c>
      <c r="B10" t="s">
        <v>26</v>
      </c>
      <c r="C10">
        <v>50</v>
      </c>
      <c r="D10">
        <v>1</v>
      </c>
      <c r="E10" t="s">
        <v>15389</v>
      </c>
      <c r="F10">
        <v>100</v>
      </c>
      <c r="G10">
        <v>0</v>
      </c>
      <c r="H10" t="s">
        <v>632</v>
      </c>
      <c r="I10" t="s">
        <v>8459</v>
      </c>
      <c r="J10" t="s">
        <v>2644</v>
      </c>
      <c r="K10" t="s">
        <v>635</v>
      </c>
      <c r="L10" t="s">
        <v>636</v>
      </c>
      <c r="M10" t="s">
        <v>15390</v>
      </c>
      <c r="N10" t="s">
        <v>635</v>
      </c>
      <c r="O10" t="s">
        <v>638</v>
      </c>
      <c r="P10" t="s">
        <v>22</v>
      </c>
      <c r="Q10" t="s">
        <v>639</v>
      </c>
      <c r="R10" t="s">
        <v>636</v>
      </c>
      <c r="S10" t="s">
        <v>15391</v>
      </c>
      <c r="T10" t="s">
        <v>15390</v>
      </c>
      <c r="U10" s="88" t="s">
        <v>36</v>
      </c>
      <c r="V10">
        <v>170</v>
      </c>
    </row>
    <row r="11" spans="1:22" x14ac:dyDescent="0.25">
      <c r="A11" t="s">
        <v>164</v>
      </c>
      <c r="B11" t="s">
        <v>165</v>
      </c>
      <c r="C11">
        <v>33.333333333333336</v>
      </c>
      <c r="D11">
        <v>3</v>
      </c>
      <c r="E11" t="s">
        <v>15392</v>
      </c>
      <c r="F11">
        <v>100</v>
      </c>
      <c r="G11">
        <v>0</v>
      </c>
      <c r="H11" t="s">
        <v>661</v>
      </c>
      <c r="I11" t="s">
        <v>15393</v>
      </c>
      <c r="J11" t="s">
        <v>1568</v>
      </c>
      <c r="K11" t="s">
        <v>635</v>
      </c>
      <c r="L11" t="s">
        <v>636</v>
      </c>
      <c r="M11" t="s">
        <v>15390</v>
      </c>
      <c r="N11" t="s">
        <v>635</v>
      </c>
      <c r="O11" t="s">
        <v>668</v>
      </c>
      <c r="P11" t="s">
        <v>22</v>
      </c>
      <c r="Q11" t="s">
        <v>669</v>
      </c>
      <c r="R11" t="s">
        <v>15394</v>
      </c>
      <c r="S11" t="s">
        <v>15395</v>
      </c>
      <c r="T11" t="s">
        <v>15396</v>
      </c>
      <c r="U11" s="87" t="s">
        <v>118</v>
      </c>
      <c r="V11">
        <v>1</v>
      </c>
    </row>
    <row r="12" spans="1:22" x14ac:dyDescent="0.25">
      <c r="A12" t="s">
        <v>39</v>
      </c>
      <c r="B12" t="s">
        <v>1715</v>
      </c>
      <c r="C12">
        <v>80</v>
      </c>
      <c r="D12">
        <v>1</v>
      </c>
      <c r="E12" t="s">
        <v>15397</v>
      </c>
      <c r="F12">
        <v>125.5</v>
      </c>
      <c r="G12">
        <v>45.5</v>
      </c>
      <c r="H12" t="s">
        <v>647</v>
      </c>
      <c r="I12" t="s">
        <v>11413</v>
      </c>
      <c r="J12" t="s">
        <v>11414</v>
      </c>
      <c r="K12" t="s">
        <v>1416</v>
      </c>
      <c r="L12" t="s">
        <v>11415</v>
      </c>
      <c r="M12" t="s">
        <v>15398</v>
      </c>
      <c r="N12" t="s">
        <v>635</v>
      </c>
      <c r="O12" t="s">
        <v>706</v>
      </c>
      <c r="P12" t="s">
        <v>40</v>
      </c>
      <c r="Q12" t="s">
        <v>707</v>
      </c>
      <c r="R12" t="s">
        <v>636</v>
      </c>
      <c r="S12" t="s">
        <v>15399</v>
      </c>
      <c r="T12" t="s">
        <v>15398</v>
      </c>
      <c r="U12" s="88" t="s">
        <v>91</v>
      </c>
      <c r="V12">
        <v>1</v>
      </c>
    </row>
    <row r="13" spans="1:22" x14ac:dyDescent="0.25">
      <c r="A13" t="s">
        <v>164</v>
      </c>
      <c r="B13" t="s">
        <v>165</v>
      </c>
      <c r="C13">
        <v>33.333333333333336</v>
      </c>
      <c r="D13">
        <v>3</v>
      </c>
      <c r="E13" t="s">
        <v>15400</v>
      </c>
      <c r="F13">
        <v>100</v>
      </c>
      <c r="G13">
        <v>0</v>
      </c>
      <c r="H13" t="s">
        <v>661</v>
      </c>
      <c r="I13" t="s">
        <v>15401</v>
      </c>
      <c r="J13" t="s">
        <v>643</v>
      </c>
      <c r="K13" t="s">
        <v>635</v>
      </c>
      <c r="L13" t="s">
        <v>636</v>
      </c>
      <c r="M13" t="s">
        <v>15402</v>
      </c>
      <c r="N13" t="s">
        <v>635</v>
      </c>
      <c r="O13" t="s">
        <v>638</v>
      </c>
      <c r="P13" t="s">
        <v>22</v>
      </c>
      <c r="Q13" t="s">
        <v>639</v>
      </c>
      <c r="R13" t="s">
        <v>636</v>
      </c>
      <c r="S13" t="s">
        <v>15403</v>
      </c>
      <c r="T13" t="s">
        <v>15402</v>
      </c>
      <c r="U13" s="87" t="s">
        <v>89</v>
      </c>
      <c r="V13">
        <v>6</v>
      </c>
    </row>
    <row r="14" spans="1:22" x14ac:dyDescent="0.25">
      <c r="A14" t="s">
        <v>20</v>
      </c>
      <c r="B14" t="s">
        <v>21</v>
      </c>
      <c r="C14">
        <v>50</v>
      </c>
      <c r="D14">
        <v>1</v>
      </c>
      <c r="E14" t="s">
        <v>15404</v>
      </c>
      <c r="F14">
        <v>100</v>
      </c>
      <c r="G14">
        <v>0</v>
      </c>
      <c r="H14" t="s">
        <v>632</v>
      </c>
      <c r="I14" t="s">
        <v>12759</v>
      </c>
      <c r="J14" t="s">
        <v>858</v>
      </c>
      <c r="K14" t="s">
        <v>635</v>
      </c>
      <c r="L14" t="s">
        <v>636</v>
      </c>
      <c r="M14" t="s">
        <v>15405</v>
      </c>
      <c r="N14" t="s">
        <v>635</v>
      </c>
      <c r="O14" t="s">
        <v>638</v>
      </c>
      <c r="P14" t="s">
        <v>22</v>
      </c>
      <c r="Q14" t="s">
        <v>639</v>
      </c>
      <c r="R14" t="s">
        <v>636</v>
      </c>
      <c r="S14" t="s">
        <v>15406</v>
      </c>
      <c r="T14" t="s">
        <v>15405</v>
      </c>
      <c r="U14" s="88" t="s">
        <v>1223</v>
      </c>
      <c r="V14">
        <v>6</v>
      </c>
    </row>
    <row r="15" spans="1:22" x14ac:dyDescent="0.25">
      <c r="A15" t="s">
        <v>23</v>
      </c>
      <c r="B15" t="s">
        <v>24</v>
      </c>
      <c r="C15">
        <v>50</v>
      </c>
      <c r="D15">
        <v>1</v>
      </c>
      <c r="E15" t="s">
        <v>15404</v>
      </c>
      <c r="F15">
        <v>100</v>
      </c>
      <c r="G15">
        <v>0</v>
      </c>
      <c r="H15" t="s">
        <v>632</v>
      </c>
      <c r="I15" t="s">
        <v>12759</v>
      </c>
      <c r="J15" t="s">
        <v>858</v>
      </c>
      <c r="K15" t="s">
        <v>635</v>
      </c>
      <c r="L15" t="s">
        <v>636</v>
      </c>
      <c r="M15" t="s">
        <v>15405</v>
      </c>
      <c r="N15" t="s">
        <v>635</v>
      </c>
      <c r="O15" t="s">
        <v>638</v>
      </c>
      <c r="P15" t="s">
        <v>22</v>
      </c>
      <c r="Q15" t="s">
        <v>639</v>
      </c>
      <c r="R15" t="s">
        <v>636</v>
      </c>
      <c r="S15" t="s">
        <v>15406</v>
      </c>
      <c r="T15" t="s">
        <v>15405</v>
      </c>
      <c r="U15" s="87" t="s">
        <v>114</v>
      </c>
      <c r="V15">
        <v>10</v>
      </c>
    </row>
    <row r="16" spans="1:22" x14ac:dyDescent="0.25">
      <c r="A16" t="s">
        <v>25</v>
      </c>
      <c r="B16" t="s">
        <v>26</v>
      </c>
      <c r="C16">
        <v>50</v>
      </c>
      <c r="D16">
        <v>1</v>
      </c>
      <c r="E16" t="s">
        <v>15404</v>
      </c>
      <c r="F16">
        <v>100</v>
      </c>
      <c r="G16">
        <v>0</v>
      </c>
      <c r="H16" t="s">
        <v>632</v>
      </c>
      <c r="I16" t="s">
        <v>12759</v>
      </c>
      <c r="J16" t="s">
        <v>858</v>
      </c>
      <c r="K16" t="s">
        <v>635</v>
      </c>
      <c r="L16" t="s">
        <v>636</v>
      </c>
      <c r="M16" t="s">
        <v>15405</v>
      </c>
      <c r="N16" t="s">
        <v>635</v>
      </c>
      <c r="O16" t="s">
        <v>638</v>
      </c>
      <c r="P16" t="s">
        <v>22</v>
      </c>
      <c r="Q16" t="s">
        <v>639</v>
      </c>
      <c r="R16" t="s">
        <v>636</v>
      </c>
      <c r="S16" t="s">
        <v>15406</v>
      </c>
      <c r="T16" t="s">
        <v>15405</v>
      </c>
      <c r="U16" s="88" t="s">
        <v>115</v>
      </c>
      <c r="V16">
        <v>10</v>
      </c>
    </row>
    <row r="17" spans="1:22" x14ac:dyDescent="0.25">
      <c r="A17" t="s">
        <v>164</v>
      </c>
      <c r="B17" t="s">
        <v>165</v>
      </c>
      <c r="C17">
        <v>50</v>
      </c>
      <c r="D17">
        <v>6</v>
      </c>
      <c r="E17" t="s">
        <v>15407</v>
      </c>
      <c r="F17">
        <v>200</v>
      </c>
      <c r="G17">
        <v>0</v>
      </c>
      <c r="H17" t="s">
        <v>661</v>
      </c>
      <c r="I17" t="s">
        <v>15408</v>
      </c>
      <c r="J17" t="s">
        <v>797</v>
      </c>
      <c r="K17" t="s">
        <v>635</v>
      </c>
      <c r="L17" t="s">
        <v>636</v>
      </c>
      <c r="M17" t="s">
        <v>15409</v>
      </c>
      <c r="N17" t="s">
        <v>635</v>
      </c>
      <c r="O17" t="s">
        <v>638</v>
      </c>
      <c r="P17" t="s">
        <v>22</v>
      </c>
      <c r="Q17" t="s">
        <v>639</v>
      </c>
      <c r="R17" t="s">
        <v>636</v>
      </c>
      <c r="S17" t="s">
        <v>15410</v>
      </c>
      <c r="T17" t="s">
        <v>15409</v>
      </c>
      <c r="U17" s="87" t="s">
        <v>31</v>
      </c>
      <c r="V17">
        <v>15</v>
      </c>
    </row>
    <row r="18" spans="1:22" x14ac:dyDescent="0.25">
      <c r="A18" t="s">
        <v>35</v>
      </c>
      <c r="B18" t="s">
        <v>36</v>
      </c>
      <c r="C18">
        <v>33</v>
      </c>
      <c r="D18">
        <v>10</v>
      </c>
      <c r="E18" t="s">
        <v>15411</v>
      </c>
      <c r="F18">
        <v>581.61</v>
      </c>
      <c r="G18">
        <v>0</v>
      </c>
      <c r="H18" t="s">
        <v>661</v>
      </c>
      <c r="I18" t="s">
        <v>15412</v>
      </c>
      <c r="J18" t="s">
        <v>2056</v>
      </c>
      <c r="K18" t="s">
        <v>635</v>
      </c>
      <c r="L18" t="s">
        <v>636</v>
      </c>
      <c r="M18" t="s">
        <v>15413</v>
      </c>
      <c r="N18" t="s">
        <v>635</v>
      </c>
      <c r="O18" t="s">
        <v>668</v>
      </c>
      <c r="P18" t="s">
        <v>22</v>
      </c>
      <c r="Q18" t="s">
        <v>669</v>
      </c>
      <c r="R18" t="s">
        <v>636</v>
      </c>
      <c r="S18" t="s">
        <v>15414</v>
      </c>
      <c r="T18" t="s">
        <v>15413</v>
      </c>
      <c r="U18" s="88" t="s">
        <v>32</v>
      </c>
      <c r="V18">
        <v>15</v>
      </c>
    </row>
    <row r="19" spans="1:22" x14ac:dyDescent="0.25">
      <c r="A19" t="s">
        <v>257</v>
      </c>
      <c r="B19" t="s">
        <v>263</v>
      </c>
      <c r="C19">
        <v>139</v>
      </c>
      <c r="D19">
        <v>1</v>
      </c>
      <c r="E19" t="s">
        <v>15411</v>
      </c>
      <c r="F19">
        <v>581.61</v>
      </c>
      <c r="G19">
        <v>0</v>
      </c>
      <c r="H19" t="s">
        <v>661</v>
      </c>
      <c r="I19" t="s">
        <v>15412</v>
      </c>
      <c r="J19" t="s">
        <v>2056</v>
      </c>
      <c r="K19" t="s">
        <v>635</v>
      </c>
      <c r="L19" t="s">
        <v>636</v>
      </c>
      <c r="M19" t="s">
        <v>15413</v>
      </c>
      <c r="N19" t="s">
        <v>635</v>
      </c>
      <c r="O19" t="s">
        <v>668</v>
      </c>
      <c r="P19" t="s">
        <v>22</v>
      </c>
      <c r="Q19" t="s">
        <v>669</v>
      </c>
      <c r="R19" t="s">
        <v>636</v>
      </c>
      <c r="S19" t="s">
        <v>15414</v>
      </c>
      <c r="T19" t="s">
        <v>15413</v>
      </c>
      <c r="U19" s="87" t="s">
        <v>256</v>
      </c>
      <c r="V19">
        <v>16</v>
      </c>
    </row>
    <row r="20" spans="1:22" x14ac:dyDescent="0.25">
      <c r="A20" t="s">
        <v>257</v>
      </c>
      <c r="B20" t="s">
        <v>263</v>
      </c>
      <c r="C20">
        <v>139</v>
      </c>
      <c r="D20">
        <v>1</v>
      </c>
      <c r="E20" t="s">
        <v>15411</v>
      </c>
      <c r="F20">
        <v>581.61</v>
      </c>
      <c r="G20">
        <v>0</v>
      </c>
      <c r="H20" t="s">
        <v>661</v>
      </c>
      <c r="I20" t="s">
        <v>15412</v>
      </c>
      <c r="J20" t="s">
        <v>2056</v>
      </c>
      <c r="K20" t="s">
        <v>635</v>
      </c>
      <c r="L20" t="s">
        <v>636</v>
      </c>
      <c r="M20" t="s">
        <v>15413</v>
      </c>
      <c r="N20" t="s">
        <v>635</v>
      </c>
      <c r="O20" t="s">
        <v>668</v>
      </c>
      <c r="P20" t="s">
        <v>22</v>
      </c>
      <c r="Q20" t="s">
        <v>669</v>
      </c>
      <c r="R20" t="s">
        <v>636</v>
      </c>
      <c r="S20" t="s">
        <v>15414</v>
      </c>
      <c r="T20" t="s">
        <v>15413</v>
      </c>
      <c r="U20" s="88" t="s">
        <v>262</v>
      </c>
      <c r="V20">
        <v>10</v>
      </c>
    </row>
    <row r="21" spans="1:22" x14ac:dyDescent="0.25">
      <c r="A21" t="s">
        <v>89</v>
      </c>
      <c r="B21" t="s">
        <v>1223</v>
      </c>
      <c r="C21">
        <v>66.333333333333329</v>
      </c>
      <c r="D21">
        <v>3</v>
      </c>
      <c r="E21" t="s">
        <v>15415</v>
      </c>
      <c r="F21">
        <v>232</v>
      </c>
      <c r="G21">
        <v>0</v>
      </c>
      <c r="H21" t="s">
        <v>647</v>
      </c>
      <c r="I21" t="s">
        <v>15416</v>
      </c>
      <c r="J21" t="s">
        <v>15417</v>
      </c>
      <c r="K21" t="s">
        <v>3947</v>
      </c>
      <c r="L21" t="s">
        <v>4230</v>
      </c>
      <c r="M21" t="s">
        <v>15418</v>
      </c>
      <c r="N21" t="s">
        <v>635</v>
      </c>
      <c r="O21" t="s">
        <v>678</v>
      </c>
      <c r="P21" t="s">
        <v>43</v>
      </c>
      <c r="Q21" t="s">
        <v>654</v>
      </c>
      <c r="R21" t="s">
        <v>636</v>
      </c>
      <c r="S21" t="s">
        <v>15419</v>
      </c>
      <c r="T21" t="s">
        <v>15418</v>
      </c>
      <c r="U21" s="88" t="s">
        <v>982</v>
      </c>
      <c r="V21">
        <v>6</v>
      </c>
    </row>
    <row r="22" spans="1:22" x14ac:dyDescent="0.25">
      <c r="A22" t="s">
        <v>35</v>
      </c>
      <c r="B22" t="s">
        <v>36</v>
      </c>
      <c r="C22">
        <v>66.666666666666671</v>
      </c>
      <c r="D22">
        <v>3</v>
      </c>
      <c r="E22" t="s">
        <v>15420</v>
      </c>
      <c r="F22">
        <v>100</v>
      </c>
      <c r="G22">
        <v>0</v>
      </c>
      <c r="H22" t="s">
        <v>661</v>
      </c>
      <c r="I22" t="s">
        <v>15421</v>
      </c>
      <c r="J22" t="s">
        <v>711</v>
      </c>
      <c r="K22" t="s">
        <v>635</v>
      </c>
      <c r="L22" t="s">
        <v>636</v>
      </c>
      <c r="M22" t="s">
        <v>15422</v>
      </c>
      <c r="N22" t="s">
        <v>635</v>
      </c>
      <c r="O22" t="s">
        <v>638</v>
      </c>
      <c r="P22" t="s">
        <v>22</v>
      </c>
      <c r="Q22" t="s">
        <v>639</v>
      </c>
      <c r="R22" t="s">
        <v>636</v>
      </c>
      <c r="S22" t="s">
        <v>15423</v>
      </c>
      <c r="T22" t="s">
        <v>15422</v>
      </c>
      <c r="U22" s="87" t="s">
        <v>257</v>
      </c>
      <c r="V22">
        <v>12</v>
      </c>
    </row>
    <row r="23" spans="1:22" x14ac:dyDescent="0.25">
      <c r="A23" t="s">
        <v>256</v>
      </c>
      <c r="B23" t="s">
        <v>982</v>
      </c>
      <c r="C23">
        <v>80.95</v>
      </c>
      <c r="D23">
        <v>1</v>
      </c>
      <c r="E23" t="s">
        <v>15424</v>
      </c>
      <c r="F23">
        <v>87.95</v>
      </c>
      <c r="G23">
        <v>7</v>
      </c>
      <c r="H23" t="s">
        <v>647</v>
      </c>
      <c r="I23" t="s">
        <v>15425</v>
      </c>
      <c r="J23" t="s">
        <v>15426</v>
      </c>
      <c r="K23" t="s">
        <v>1254</v>
      </c>
      <c r="L23" t="s">
        <v>15427</v>
      </c>
      <c r="M23" t="s">
        <v>15428</v>
      </c>
      <c r="N23" t="s">
        <v>635</v>
      </c>
      <c r="O23" t="s">
        <v>706</v>
      </c>
      <c r="P23" t="s">
        <v>40</v>
      </c>
      <c r="Q23" t="s">
        <v>707</v>
      </c>
      <c r="R23" t="s">
        <v>636</v>
      </c>
      <c r="S23" t="s">
        <v>15429</v>
      </c>
      <c r="T23" t="s">
        <v>15428</v>
      </c>
      <c r="U23" s="88" t="s">
        <v>263</v>
      </c>
      <c r="V23">
        <v>12</v>
      </c>
    </row>
    <row r="24" spans="1:22" x14ac:dyDescent="0.25">
      <c r="A24" t="s">
        <v>619</v>
      </c>
      <c r="B24" t="s">
        <v>620</v>
      </c>
      <c r="C24">
        <v>139</v>
      </c>
      <c r="D24">
        <v>1</v>
      </c>
      <c r="E24" t="s">
        <v>15430</v>
      </c>
      <c r="F24">
        <v>217.98</v>
      </c>
      <c r="G24">
        <v>0</v>
      </c>
      <c r="H24" t="s">
        <v>661</v>
      </c>
      <c r="I24" t="s">
        <v>5816</v>
      </c>
      <c r="J24" t="s">
        <v>1091</v>
      </c>
      <c r="K24" t="s">
        <v>635</v>
      </c>
      <c r="L24" t="s">
        <v>636</v>
      </c>
      <c r="M24" t="s">
        <v>15431</v>
      </c>
      <c r="N24" t="s">
        <v>635</v>
      </c>
      <c r="O24" t="s">
        <v>638</v>
      </c>
      <c r="P24" t="s">
        <v>22</v>
      </c>
      <c r="Q24" t="s">
        <v>639</v>
      </c>
      <c r="R24" t="s">
        <v>636</v>
      </c>
      <c r="S24" t="s">
        <v>15432</v>
      </c>
      <c r="T24" t="s">
        <v>15431</v>
      </c>
      <c r="U24" s="87" t="s">
        <v>258</v>
      </c>
      <c r="V24">
        <v>9</v>
      </c>
    </row>
    <row r="25" spans="1:22" x14ac:dyDescent="0.25">
      <c r="A25" t="s">
        <v>257</v>
      </c>
      <c r="B25" t="s">
        <v>263</v>
      </c>
      <c r="C25">
        <v>139</v>
      </c>
      <c r="D25">
        <v>1</v>
      </c>
      <c r="E25" t="s">
        <v>15430</v>
      </c>
      <c r="F25">
        <v>217.98</v>
      </c>
      <c r="G25">
        <v>0</v>
      </c>
      <c r="H25" t="s">
        <v>661</v>
      </c>
      <c r="I25" t="s">
        <v>5816</v>
      </c>
      <c r="J25" t="s">
        <v>1091</v>
      </c>
      <c r="K25" t="s">
        <v>635</v>
      </c>
      <c r="L25" t="s">
        <v>636</v>
      </c>
      <c r="M25" t="s">
        <v>15431</v>
      </c>
      <c r="N25" t="s">
        <v>635</v>
      </c>
      <c r="O25" t="s">
        <v>638</v>
      </c>
      <c r="P25" t="s">
        <v>22</v>
      </c>
      <c r="Q25" t="s">
        <v>639</v>
      </c>
      <c r="R25" t="s">
        <v>636</v>
      </c>
      <c r="S25" t="s">
        <v>15432</v>
      </c>
      <c r="T25" t="s">
        <v>15431</v>
      </c>
      <c r="U25" s="88" t="s">
        <v>264</v>
      </c>
      <c r="V25">
        <v>9</v>
      </c>
    </row>
    <row r="26" spans="1:22" x14ac:dyDescent="0.25">
      <c r="A26" t="s">
        <v>164</v>
      </c>
      <c r="B26" t="s">
        <v>165</v>
      </c>
      <c r="C26">
        <v>33.333333333333336</v>
      </c>
      <c r="D26">
        <v>3</v>
      </c>
      <c r="E26" t="s">
        <v>15433</v>
      </c>
      <c r="F26">
        <v>270</v>
      </c>
      <c r="G26">
        <v>0</v>
      </c>
      <c r="H26" t="s">
        <v>647</v>
      </c>
      <c r="I26" t="s">
        <v>15434</v>
      </c>
      <c r="J26" t="s">
        <v>15435</v>
      </c>
      <c r="K26" t="s">
        <v>15436</v>
      </c>
      <c r="L26" t="s">
        <v>1051</v>
      </c>
      <c r="M26" t="s">
        <v>15437</v>
      </c>
      <c r="N26" t="s">
        <v>635</v>
      </c>
      <c r="O26" t="s">
        <v>678</v>
      </c>
      <c r="P26" t="s">
        <v>43</v>
      </c>
      <c r="Q26" t="s">
        <v>654</v>
      </c>
      <c r="R26" t="s">
        <v>636</v>
      </c>
      <c r="S26" t="s">
        <v>15438</v>
      </c>
      <c r="T26" t="s">
        <v>15439</v>
      </c>
      <c r="U26" s="87" t="s">
        <v>619</v>
      </c>
      <c r="V26">
        <v>12</v>
      </c>
    </row>
    <row r="27" spans="1:22" x14ac:dyDescent="0.25">
      <c r="A27" t="s">
        <v>35</v>
      </c>
      <c r="B27" t="s">
        <v>36</v>
      </c>
      <c r="C27">
        <v>66.666666666666671</v>
      </c>
      <c r="D27">
        <v>3</v>
      </c>
      <c r="E27" t="s">
        <v>15433</v>
      </c>
      <c r="F27">
        <v>270</v>
      </c>
      <c r="G27">
        <v>0</v>
      </c>
      <c r="H27" t="s">
        <v>647</v>
      </c>
      <c r="I27" t="s">
        <v>15434</v>
      </c>
      <c r="J27" t="s">
        <v>15435</v>
      </c>
      <c r="K27" t="s">
        <v>15436</v>
      </c>
      <c r="L27" t="s">
        <v>1051</v>
      </c>
      <c r="M27" t="s">
        <v>15437</v>
      </c>
      <c r="N27" t="s">
        <v>635</v>
      </c>
      <c r="O27" t="s">
        <v>678</v>
      </c>
      <c r="P27" t="s">
        <v>43</v>
      </c>
      <c r="Q27" t="s">
        <v>654</v>
      </c>
      <c r="R27" t="s">
        <v>636</v>
      </c>
      <c r="S27" t="s">
        <v>15438</v>
      </c>
      <c r="T27" t="s">
        <v>15439</v>
      </c>
      <c r="U27" s="88" t="s">
        <v>620</v>
      </c>
      <c r="V27">
        <v>9</v>
      </c>
    </row>
    <row r="28" spans="1:22" x14ac:dyDescent="0.25">
      <c r="A28" t="s">
        <v>35</v>
      </c>
      <c r="B28" t="s">
        <v>36</v>
      </c>
      <c r="C28">
        <v>66.666666666666671</v>
      </c>
      <c r="D28">
        <v>3</v>
      </c>
      <c r="E28" t="s">
        <v>15440</v>
      </c>
      <c r="F28">
        <v>100</v>
      </c>
      <c r="G28">
        <v>0</v>
      </c>
      <c r="H28" t="s">
        <v>661</v>
      </c>
      <c r="I28" t="s">
        <v>15441</v>
      </c>
      <c r="J28" t="s">
        <v>634</v>
      </c>
      <c r="K28" t="s">
        <v>635</v>
      </c>
      <c r="L28" t="s">
        <v>636</v>
      </c>
      <c r="M28" t="s">
        <v>15442</v>
      </c>
      <c r="N28" t="s">
        <v>635</v>
      </c>
      <c r="O28" t="s">
        <v>638</v>
      </c>
      <c r="P28" t="s">
        <v>22</v>
      </c>
      <c r="Q28" t="s">
        <v>639</v>
      </c>
      <c r="R28" t="s">
        <v>636</v>
      </c>
      <c r="S28" t="s">
        <v>15443</v>
      </c>
      <c r="T28" t="s">
        <v>15442</v>
      </c>
      <c r="U28" s="88" t="s">
        <v>982</v>
      </c>
      <c r="V28">
        <v>3</v>
      </c>
    </row>
    <row r="29" spans="1:22" x14ac:dyDescent="0.25">
      <c r="A29" t="s">
        <v>164</v>
      </c>
      <c r="B29" t="s">
        <v>165</v>
      </c>
      <c r="C29">
        <v>65</v>
      </c>
      <c r="D29">
        <v>9</v>
      </c>
      <c r="E29" t="s">
        <v>15444</v>
      </c>
      <c r="F29">
        <v>310</v>
      </c>
      <c r="G29">
        <v>0</v>
      </c>
      <c r="H29" t="s">
        <v>661</v>
      </c>
      <c r="I29" t="s">
        <v>15445</v>
      </c>
      <c r="J29" t="s">
        <v>687</v>
      </c>
      <c r="K29" t="s">
        <v>635</v>
      </c>
      <c r="L29" t="s">
        <v>636</v>
      </c>
      <c r="M29" t="s">
        <v>15446</v>
      </c>
      <c r="N29" t="s">
        <v>635</v>
      </c>
      <c r="O29" t="s">
        <v>638</v>
      </c>
      <c r="P29" t="s">
        <v>22</v>
      </c>
      <c r="Q29" t="s">
        <v>639</v>
      </c>
      <c r="R29" t="s">
        <v>636</v>
      </c>
      <c r="S29" t="s">
        <v>15447</v>
      </c>
      <c r="T29" t="s">
        <v>15448</v>
      </c>
      <c r="U29" s="87" t="s">
        <v>25</v>
      </c>
      <c r="V29">
        <v>62</v>
      </c>
    </row>
    <row r="30" spans="1:22" x14ac:dyDescent="0.25">
      <c r="A30" t="s">
        <v>164</v>
      </c>
      <c r="B30" t="s">
        <v>165</v>
      </c>
      <c r="C30">
        <v>50</v>
      </c>
      <c r="D30">
        <v>6</v>
      </c>
      <c r="E30" t="s">
        <v>15449</v>
      </c>
      <c r="F30">
        <v>100</v>
      </c>
      <c r="G30">
        <v>0</v>
      </c>
      <c r="H30" t="s">
        <v>661</v>
      </c>
      <c r="I30" t="s">
        <v>15450</v>
      </c>
      <c r="J30" t="s">
        <v>2074</v>
      </c>
      <c r="K30" t="s">
        <v>635</v>
      </c>
      <c r="L30" t="s">
        <v>636</v>
      </c>
      <c r="M30" t="s">
        <v>15451</v>
      </c>
      <c r="N30" t="s">
        <v>635</v>
      </c>
      <c r="O30" t="s">
        <v>1071</v>
      </c>
      <c r="P30" t="s">
        <v>22</v>
      </c>
      <c r="Q30" t="s">
        <v>639</v>
      </c>
      <c r="R30" t="s">
        <v>636</v>
      </c>
      <c r="S30" t="s">
        <v>15452</v>
      </c>
      <c r="T30" t="s">
        <v>15451</v>
      </c>
      <c r="U30" s="88" t="s">
        <v>26</v>
      </c>
      <c r="V30">
        <v>62</v>
      </c>
    </row>
    <row r="31" spans="1:22" x14ac:dyDescent="0.25">
      <c r="A31" t="s">
        <v>164</v>
      </c>
      <c r="B31" t="s">
        <v>165</v>
      </c>
      <c r="C31">
        <v>33.333333333333336</v>
      </c>
      <c r="D31">
        <v>3</v>
      </c>
      <c r="E31" t="s">
        <v>15453</v>
      </c>
      <c r="F31">
        <v>100</v>
      </c>
      <c r="G31">
        <v>0</v>
      </c>
      <c r="H31" t="s">
        <v>661</v>
      </c>
      <c r="I31" t="s">
        <v>15454</v>
      </c>
      <c r="J31" t="s">
        <v>1214</v>
      </c>
      <c r="K31" t="s">
        <v>635</v>
      </c>
      <c r="L31" t="s">
        <v>636</v>
      </c>
      <c r="M31" t="s">
        <v>15455</v>
      </c>
      <c r="N31" t="s">
        <v>635</v>
      </c>
      <c r="O31" t="s">
        <v>638</v>
      </c>
      <c r="P31" t="s">
        <v>22</v>
      </c>
      <c r="Q31" t="s">
        <v>639</v>
      </c>
      <c r="R31" t="s">
        <v>636</v>
      </c>
      <c r="S31" t="s">
        <v>15456</v>
      </c>
      <c r="T31" t="s">
        <v>15457</v>
      </c>
      <c r="U31" s="87" t="s">
        <v>23</v>
      </c>
      <c r="V31">
        <v>58</v>
      </c>
    </row>
    <row r="32" spans="1:22" x14ac:dyDescent="0.25">
      <c r="A32" t="s">
        <v>39</v>
      </c>
      <c r="B32" t="s">
        <v>44</v>
      </c>
      <c r="C32">
        <v>66.333333333333329</v>
      </c>
      <c r="D32">
        <v>3</v>
      </c>
      <c r="E32" t="s">
        <v>15458</v>
      </c>
      <c r="F32">
        <v>222.71</v>
      </c>
      <c r="G32">
        <v>0</v>
      </c>
      <c r="H32" t="s">
        <v>661</v>
      </c>
      <c r="I32" t="s">
        <v>12494</v>
      </c>
      <c r="J32" t="s">
        <v>1200</v>
      </c>
      <c r="K32" t="s">
        <v>635</v>
      </c>
      <c r="L32" t="s">
        <v>636</v>
      </c>
      <c r="M32" t="s">
        <v>15459</v>
      </c>
      <c r="N32" t="s">
        <v>635</v>
      </c>
      <c r="O32" t="s">
        <v>1071</v>
      </c>
      <c r="P32" t="s">
        <v>22</v>
      </c>
      <c r="Q32" t="s">
        <v>639</v>
      </c>
      <c r="R32" t="s">
        <v>636</v>
      </c>
      <c r="S32" t="s">
        <v>15460</v>
      </c>
      <c r="T32" t="s">
        <v>15459</v>
      </c>
      <c r="U32" s="88" t="s">
        <v>24</v>
      </c>
      <c r="V32">
        <v>57</v>
      </c>
    </row>
    <row r="33" spans="1:22" x14ac:dyDescent="0.25">
      <c r="A33" t="s">
        <v>164</v>
      </c>
      <c r="B33" t="s">
        <v>165</v>
      </c>
      <c r="C33">
        <v>33.333333333333336</v>
      </c>
      <c r="D33">
        <v>3</v>
      </c>
      <c r="E33" t="s">
        <v>15461</v>
      </c>
      <c r="F33">
        <v>100</v>
      </c>
      <c r="G33">
        <v>0</v>
      </c>
      <c r="H33" t="s">
        <v>661</v>
      </c>
      <c r="I33" t="s">
        <v>3427</v>
      </c>
      <c r="J33" t="s">
        <v>972</v>
      </c>
      <c r="K33" t="s">
        <v>635</v>
      </c>
      <c r="L33" t="s">
        <v>636</v>
      </c>
      <c r="M33" t="s">
        <v>15462</v>
      </c>
      <c r="N33" t="s">
        <v>635</v>
      </c>
      <c r="O33" t="s">
        <v>638</v>
      </c>
      <c r="P33" t="s">
        <v>22</v>
      </c>
      <c r="Q33" t="s">
        <v>639</v>
      </c>
      <c r="R33" t="s">
        <v>636</v>
      </c>
      <c r="S33" t="s">
        <v>15463</v>
      </c>
      <c r="T33" t="s">
        <v>15462</v>
      </c>
      <c r="U33" s="88" t="s">
        <v>1108</v>
      </c>
      <c r="V33">
        <v>1</v>
      </c>
    </row>
    <row r="34" spans="1:22" x14ac:dyDescent="0.25">
      <c r="A34" t="s">
        <v>133</v>
      </c>
      <c r="B34" t="s">
        <v>134</v>
      </c>
      <c r="C34">
        <v>12</v>
      </c>
      <c r="D34">
        <v>20</v>
      </c>
      <c r="E34" t="s">
        <v>15464</v>
      </c>
      <c r="F34">
        <v>252</v>
      </c>
      <c r="G34">
        <v>0</v>
      </c>
      <c r="H34" t="s">
        <v>647</v>
      </c>
      <c r="I34" t="s">
        <v>2766</v>
      </c>
      <c r="J34" t="s">
        <v>15465</v>
      </c>
      <c r="K34" t="s">
        <v>15466</v>
      </c>
      <c r="L34" t="s">
        <v>791</v>
      </c>
      <c r="M34" t="s">
        <v>15467</v>
      </c>
      <c r="N34" t="s">
        <v>635</v>
      </c>
      <c r="O34" t="s">
        <v>678</v>
      </c>
      <c r="P34" t="s">
        <v>43</v>
      </c>
      <c r="Q34" t="s">
        <v>654</v>
      </c>
      <c r="R34" t="s">
        <v>636</v>
      </c>
      <c r="S34" t="s">
        <v>15468</v>
      </c>
      <c r="T34" t="s">
        <v>15469</v>
      </c>
      <c r="U34" s="87" t="s">
        <v>20</v>
      </c>
      <c r="V34">
        <v>55</v>
      </c>
    </row>
    <row r="35" spans="1:22" x14ac:dyDescent="0.25">
      <c r="A35" t="s">
        <v>164</v>
      </c>
      <c r="B35" t="s">
        <v>165</v>
      </c>
      <c r="C35">
        <v>50</v>
      </c>
      <c r="D35">
        <v>6</v>
      </c>
      <c r="E35" t="s">
        <v>15470</v>
      </c>
      <c r="F35">
        <v>200</v>
      </c>
      <c r="G35">
        <v>0</v>
      </c>
      <c r="H35" t="s">
        <v>661</v>
      </c>
      <c r="I35" t="s">
        <v>15471</v>
      </c>
      <c r="J35" t="s">
        <v>1314</v>
      </c>
      <c r="K35" t="s">
        <v>635</v>
      </c>
      <c r="L35" t="s">
        <v>636</v>
      </c>
      <c r="M35" t="s">
        <v>15472</v>
      </c>
      <c r="N35" t="s">
        <v>635</v>
      </c>
      <c r="O35" t="s">
        <v>638</v>
      </c>
      <c r="P35" t="s">
        <v>22</v>
      </c>
      <c r="Q35" t="s">
        <v>639</v>
      </c>
      <c r="R35" t="s">
        <v>636</v>
      </c>
      <c r="S35" t="s">
        <v>15473</v>
      </c>
      <c r="T35" t="s">
        <v>15472</v>
      </c>
      <c r="U35" s="88" t="s">
        <v>21</v>
      </c>
      <c r="V35">
        <v>54</v>
      </c>
    </row>
    <row r="36" spans="1:22" x14ac:dyDescent="0.25">
      <c r="A36" t="s">
        <v>35</v>
      </c>
      <c r="B36" t="s">
        <v>36</v>
      </c>
      <c r="C36">
        <v>66.666666666666671</v>
      </c>
      <c r="D36">
        <v>3</v>
      </c>
      <c r="E36" t="s">
        <v>15474</v>
      </c>
      <c r="F36">
        <v>100</v>
      </c>
      <c r="G36">
        <v>0</v>
      </c>
      <c r="H36" t="s">
        <v>632</v>
      </c>
      <c r="I36" t="s">
        <v>15475</v>
      </c>
      <c r="J36" t="s">
        <v>782</v>
      </c>
      <c r="K36" t="s">
        <v>635</v>
      </c>
      <c r="L36" t="s">
        <v>636</v>
      </c>
      <c r="M36" t="s">
        <v>15476</v>
      </c>
      <c r="N36" t="s">
        <v>635</v>
      </c>
      <c r="O36" t="s">
        <v>668</v>
      </c>
      <c r="P36" t="s">
        <v>22</v>
      </c>
      <c r="Q36" t="s">
        <v>669</v>
      </c>
      <c r="R36" t="s">
        <v>636</v>
      </c>
      <c r="S36" t="s">
        <v>15477</v>
      </c>
      <c r="T36" t="s">
        <v>15476</v>
      </c>
      <c r="U36" s="88" t="s">
        <v>1108</v>
      </c>
      <c r="V36">
        <v>1</v>
      </c>
    </row>
    <row r="37" spans="1:22" x14ac:dyDescent="0.25">
      <c r="A37" t="s">
        <v>39</v>
      </c>
      <c r="B37" t="s">
        <v>44</v>
      </c>
      <c r="C37">
        <v>66.333333333333329</v>
      </c>
      <c r="D37">
        <v>3</v>
      </c>
      <c r="E37" t="s">
        <v>15478</v>
      </c>
      <c r="F37">
        <v>220</v>
      </c>
      <c r="G37">
        <v>0</v>
      </c>
      <c r="H37" t="s">
        <v>632</v>
      </c>
      <c r="I37" t="s">
        <v>7598</v>
      </c>
      <c r="J37" t="s">
        <v>1581</v>
      </c>
      <c r="K37" t="s">
        <v>635</v>
      </c>
      <c r="L37" t="s">
        <v>636</v>
      </c>
      <c r="M37" t="s">
        <v>15479</v>
      </c>
      <c r="N37" t="s">
        <v>635</v>
      </c>
      <c r="O37" t="s">
        <v>638</v>
      </c>
      <c r="P37" t="s">
        <v>22</v>
      </c>
      <c r="Q37" t="s">
        <v>639</v>
      </c>
      <c r="R37" t="s">
        <v>636</v>
      </c>
      <c r="S37" t="s">
        <v>15480</v>
      </c>
      <c r="T37" t="s">
        <v>15479</v>
      </c>
      <c r="U37" s="87" t="s">
        <v>133</v>
      </c>
      <c r="V37">
        <v>150</v>
      </c>
    </row>
    <row r="38" spans="1:22" x14ac:dyDescent="0.25">
      <c r="A38" t="s">
        <v>164</v>
      </c>
      <c r="B38" t="s">
        <v>165</v>
      </c>
      <c r="C38">
        <v>50</v>
      </c>
      <c r="D38">
        <v>6</v>
      </c>
      <c r="E38" t="s">
        <v>15481</v>
      </c>
      <c r="F38">
        <v>200</v>
      </c>
      <c r="G38">
        <v>0</v>
      </c>
      <c r="H38" t="s">
        <v>661</v>
      </c>
      <c r="I38" t="s">
        <v>15482</v>
      </c>
      <c r="J38" t="s">
        <v>1581</v>
      </c>
      <c r="K38" t="s">
        <v>635</v>
      </c>
      <c r="L38" t="s">
        <v>636</v>
      </c>
      <c r="M38" t="s">
        <v>15483</v>
      </c>
      <c r="N38" t="s">
        <v>635</v>
      </c>
      <c r="O38" t="s">
        <v>638</v>
      </c>
      <c r="P38" t="s">
        <v>22</v>
      </c>
      <c r="Q38" t="s">
        <v>639</v>
      </c>
      <c r="R38" t="s">
        <v>636</v>
      </c>
      <c r="S38" t="s">
        <v>15484</v>
      </c>
      <c r="T38" t="s">
        <v>15483</v>
      </c>
      <c r="U38" s="88" t="s">
        <v>134</v>
      </c>
      <c r="V38">
        <v>150</v>
      </c>
    </row>
    <row r="39" spans="1:22" x14ac:dyDescent="0.25">
      <c r="A39" t="s">
        <v>164</v>
      </c>
      <c r="B39" t="s">
        <v>165</v>
      </c>
      <c r="C39">
        <v>33.333333333333336</v>
      </c>
      <c r="D39">
        <v>3</v>
      </c>
      <c r="E39" t="s">
        <v>15485</v>
      </c>
      <c r="F39">
        <v>100</v>
      </c>
      <c r="G39">
        <v>0</v>
      </c>
      <c r="H39" t="s">
        <v>661</v>
      </c>
      <c r="I39" t="s">
        <v>15486</v>
      </c>
      <c r="J39" t="s">
        <v>1704</v>
      </c>
      <c r="K39" t="s">
        <v>635</v>
      </c>
      <c r="L39" t="s">
        <v>636</v>
      </c>
      <c r="M39" t="s">
        <v>15487</v>
      </c>
      <c r="N39" t="s">
        <v>635</v>
      </c>
      <c r="O39" t="s">
        <v>638</v>
      </c>
      <c r="P39" t="s">
        <v>22</v>
      </c>
      <c r="Q39" t="s">
        <v>639</v>
      </c>
      <c r="R39" t="s">
        <v>636</v>
      </c>
      <c r="S39" t="s">
        <v>15488</v>
      </c>
      <c r="T39" t="s">
        <v>15487</v>
      </c>
      <c r="U39" s="87" t="s">
        <v>533</v>
      </c>
      <c r="V39">
        <v>6</v>
      </c>
    </row>
    <row r="40" spans="1:22" x14ac:dyDescent="0.25">
      <c r="A40" t="s">
        <v>164</v>
      </c>
      <c r="B40" t="s">
        <v>165</v>
      </c>
      <c r="C40">
        <v>50</v>
      </c>
      <c r="D40">
        <v>6</v>
      </c>
      <c r="E40" t="s">
        <v>15489</v>
      </c>
      <c r="F40">
        <v>100</v>
      </c>
      <c r="G40">
        <v>0</v>
      </c>
      <c r="H40" t="s">
        <v>661</v>
      </c>
      <c r="I40" t="s">
        <v>9602</v>
      </c>
      <c r="J40" t="s">
        <v>9603</v>
      </c>
      <c r="K40" t="s">
        <v>635</v>
      </c>
      <c r="L40" t="s">
        <v>636</v>
      </c>
      <c r="M40" t="s">
        <v>15490</v>
      </c>
      <c r="N40" t="s">
        <v>635</v>
      </c>
      <c r="O40" t="s">
        <v>638</v>
      </c>
      <c r="P40" t="s">
        <v>22</v>
      </c>
      <c r="Q40" t="s">
        <v>639</v>
      </c>
      <c r="R40" t="s">
        <v>636</v>
      </c>
      <c r="S40" t="s">
        <v>15491</v>
      </c>
      <c r="T40" t="s">
        <v>15490</v>
      </c>
      <c r="U40" s="88" t="s">
        <v>4726</v>
      </c>
      <c r="V40">
        <v>6</v>
      </c>
    </row>
    <row r="41" spans="1:22" x14ac:dyDescent="0.25">
      <c r="A41" t="s">
        <v>164</v>
      </c>
      <c r="B41" t="s">
        <v>165</v>
      </c>
      <c r="C41">
        <v>50</v>
      </c>
      <c r="D41">
        <v>6</v>
      </c>
      <c r="E41" t="s">
        <v>15492</v>
      </c>
      <c r="F41">
        <v>200</v>
      </c>
      <c r="G41">
        <v>0</v>
      </c>
      <c r="H41" t="s">
        <v>661</v>
      </c>
      <c r="I41" t="s">
        <v>15493</v>
      </c>
      <c r="J41" t="s">
        <v>776</v>
      </c>
      <c r="K41" t="s">
        <v>635</v>
      </c>
      <c r="L41" t="s">
        <v>636</v>
      </c>
      <c r="M41" t="s">
        <v>15494</v>
      </c>
      <c r="N41" t="s">
        <v>635</v>
      </c>
      <c r="O41" t="s">
        <v>638</v>
      </c>
      <c r="P41" t="s">
        <v>22</v>
      </c>
      <c r="Q41" t="s">
        <v>639</v>
      </c>
      <c r="R41" t="s">
        <v>636</v>
      </c>
      <c r="S41" t="s">
        <v>15495</v>
      </c>
      <c r="T41" t="s">
        <v>15494</v>
      </c>
      <c r="U41" s="87" t="s">
        <v>1984</v>
      </c>
      <c r="V41">
        <v>1195</v>
      </c>
    </row>
    <row r="42" spans="1:22" x14ac:dyDescent="0.25">
      <c r="A42" t="s">
        <v>164</v>
      </c>
      <c r="B42" t="s">
        <v>165</v>
      </c>
      <c r="C42">
        <v>50</v>
      </c>
      <c r="D42">
        <v>6</v>
      </c>
      <c r="E42" t="s">
        <v>15496</v>
      </c>
      <c r="F42">
        <v>200</v>
      </c>
      <c r="G42">
        <v>0</v>
      </c>
      <c r="H42" t="s">
        <v>661</v>
      </c>
      <c r="I42" t="s">
        <v>15497</v>
      </c>
      <c r="J42" t="s">
        <v>1314</v>
      </c>
      <c r="K42" t="s">
        <v>635</v>
      </c>
      <c r="L42" t="s">
        <v>636</v>
      </c>
      <c r="M42" t="s">
        <v>15498</v>
      </c>
      <c r="N42" t="s">
        <v>635</v>
      </c>
      <c r="O42" t="s">
        <v>668</v>
      </c>
      <c r="P42" t="s">
        <v>22</v>
      </c>
      <c r="Q42" t="s">
        <v>669</v>
      </c>
      <c r="R42" t="s">
        <v>636</v>
      </c>
      <c r="S42" t="s">
        <v>15499</v>
      </c>
      <c r="T42" t="s">
        <v>15498</v>
      </c>
    </row>
    <row r="43" spans="1:22" x14ac:dyDescent="0.25">
      <c r="A43" t="s">
        <v>256</v>
      </c>
      <c r="B43" t="s">
        <v>262</v>
      </c>
      <c r="C43">
        <v>139</v>
      </c>
      <c r="D43">
        <v>1</v>
      </c>
      <c r="E43" t="s">
        <v>15500</v>
      </c>
      <c r="F43">
        <v>108.99</v>
      </c>
      <c r="G43">
        <v>0</v>
      </c>
      <c r="H43" t="s">
        <v>661</v>
      </c>
      <c r="I43" t="s">
        <v>15501</v>
      </c>
      <c r="J43" t="s">
        <v>1130</v>
      </c>
      <c r="K43" t="s">
        <v>635</v>
      </c>
      <c r="L43" t="s">
        <v>636</v>
      </c>
      <c r="M43" t="s">
        <v>15502</v>
      </c>
      <c r="N43" t="s">
        <v>635</v>
      </c>
      <c r="O43" t="s">
        <v>638</v>
      </c>
      <c r="P43" t="s">
        <v>22</v>
      </c>
      <c r="Q43" t="s">
        <v>639</v>
      </c>
      <c r="R43" t="s">
        <v>636</v>
      </c>
      <c r="S43" t="s">
        <v>15503</v>
      </c>
      <c r="T43" t="s">
        <v>15502</v>
      </c>
    </row>
    <row r="44" spans="1:22" x14ac:dyDescent="0.25">
      <c r="A44" t="s">
        <v>164</v>
      </c>
      <c r="B44" t="s">
        <v>165</v>
      </c>
      <c r="C44">
        <v>33.333333333333336</v>
      </c>
      <c r="D44">
        <v>3</v>
      </c>
      <c r="E44" t="s">
        <v>15504</v>
      </c>
      <c r="F44">
        <v>100</v>
      </c>
      <c r="G44">
        <v>0</v>
      </c>
      <c r="H44" t="s">
        <v>661</v>
      </c>
      <c r="I44" t="s">
        <v>15505</v>
      </c>
      <c r="J44" t="s">
        <v>5204</v>
      </c>
      <c r="K44" t="s">
        <v>635</v>
      </c>
      <c r="L44" t="s">
        <v>636</v>
      </c>
      <c r="M44" t="s">
        <v>15506</v>
      </c>
      <c r="N44" t="s">
        <v>635</v>
      </c>
      <c r="O44" t="s">
        <v>638</v>
      </c>
      <c r="P44" t="s">
        <v>22</v>
      </c>
      <c r="Q44" t="s">
        <v>639</v>
      </c>
      <c r="R44" t="s">
        <v>636</v>
      </c>
      <c r="S44" t="s">
        <v>15507</v>
      </c>
      <c r="T44" t="s">
        <v>15506</v>
      </c>
    </row>
    <row r="45" spans="1:22" x14ac:dyDescent="0.25">
      <c r="A45" t="s">
        <v>20</v>
      </c>
      <c r="B45" t="s">
        <v>1108</v>
      </c>
      <c r="C45">
        <v>40.56</v>
      </c>
      <c r="D45">
        <v>1</v>
      </c>
      <c r="E45" t="s">
        <v>15508</v>
      </c>
      <c r="F45">
        <v>88.63</v>
      </c>
      <c r="G45">
        <v>7.5</v>
      </c>
      <c r="H45" t="s">
        <v>647</v>
      </c>
      <c r="I45" t="s">
        <v>15509</v>
      </c>
      <c r="J45" t="s">
        <v>15510</v>
      </c>
      <c r="K45" t="s">
        <v>1409</v>
      </c>
      <c r="L45" t="s">
        <v>15511</v>
      </c>
      <c r="M45" t="s">
        <v>15512</v>
      </c>
      <c r="N45" t="s">
        <v>635</v>
      </c>
      <c r="O45" t="s">
        <v>706</v>
      </c>
      <c r="P45" t="s">
        <v>40</v>
      </c>
      <c r="Q45" t="s">
        <v>707</v>
      </c>
      <c r="R45" t="s">
        <v>636</v>
      </c>
      <c r="S45" t="s">
        <v>15513</v>
      </c>
      <c r="T45" t="s">
        <v>15514</v>
      </c>
    </row>
    <row r="46" spans="1:22" x14ac:dyDescent="0.25">
      <c r="A46" t="s">
        <v>23</v>
      </c>
      <c r="B46" t="s">
        <v>1108</v>
      </c>
      <c r="C46">
        <v>40.57</v>
      </c>
      <c r="D46">
        <v>1</v>
      </c>
      <c r="E46" t="s">
        <v>15508</v>
      </c>
      <c r="F46">
        <v>88.63</v>
      </c>
      <c r="G46">
        <v>7.5</v>
      </c>
      <c r="H46" t="s">
        <v>647</v>
      </c>
      <c r="I46" t="s">
        <v>15509</v>
      </c>
      <c r="J46" t="s">
        <v>15510</v>
      </c>
      <c r="K46" t="s">
        <v>1409</v>
      </c>
      <c r="L46" t="s">
        <v>15511</v>
      </c>
      <c r="M46" t="s">
        <v>15512</v>
      </c>
      <c r="N46" t="s">
        <v>635</v>
      </c>
      <c r="O46" t="s">
        <v>706</v>
      </c>
      <c r="P46" t="s">
        <v>40</v>
      </c>
      <c r="Q46" t="s">
        <v>707</v>
      </c>
      <c r="R46" t="s">
        <v>636</v>
      </c>
      <c r="S46" t="s">
        <v>15513</v>
      </c>
      <c r="T46" t="s">
        <v>15514</v>
      </c>
    </row>
    <row r="47" spans="1:22" x14ac:dyDescent="0.25">
      <c r="A47" t="s">
        <v>35</v>
      </c>
      <c r="B47" t="s">
        <v>36</v>
      </c>
      <c r="C47">
        <v>66.666666666666671</v>
      </c>
      <c r="D47">
        <v>6</v>
      </c>
      <c r="E47" t="s">
        <v>15515</v>
      </c>
      <c r="F47">
        <v>208</v>
      </c>
      <c r="G47">
        <v>8</v>
      </c>
      <c r="H47" t="s">
        <v>661</v>
      </c>
      <c r="I47" t="s">
        <v>5768</v>
      </c>
      <c r="J47" t="s">
        <v>1349</v>
      </c>
      <c r="K47" t="s">
        <v>635</v>
      </c>
      <c r="L47" t="s">
        <v>636</v>
      </c>
      <c r="M47" t="s">
        <v>15516</v>
      </c>
      <c r="N47" t="s">
        <v>635</v>
      </c>
      <c r="O47" t="s">
        <v>638</v>
      </c>
      <c r="P47" t="s">
        <v>22</v>
      </c>
      <c r="Q47" t="s">
        <v>639</v>
      </c>
      <c r="R47" t="s">
        <v>636</v>
      </c>
      <c r="S47" t="s">
        <v>15517</v>
      </c>
      <c r="T47" t="s">
        <v>15516</v>
      </c>
    </row>
    <row r="48" spans="1:22" x14ac:dyDescent="0.25">
      <c r="A48" t="s">
        <v>164</v>
      </c>
      <c r="B48" t="s">
        <v>165</v>
      </c>
      <c r="C48">
        <v>33.333333333333336</v>
      </c>
      <c r="D48">
        <v>3</v>
      </c>
      <c r="E48" t="s">
        <v>15518</v>
      </c>
      <c r="F48">
        <v>100</v>
      </c>
      <c r="G48">
        <v>0</v>
      </c>
      <c r="H48" t="s">
        <v>661</v>
      </c>
      <c r="I48" t="s">
        <v>15519</v>
      </c>
      <c r="J48" t="s">
        <v>1200</v>
      </c>
      <c r="K48" t="s">
        <v>635</v>
      </c>
      <c r="L48" t="s">
        <v>636</v>
      </c>
      <c r="M48" t="s">
        <v>15516</v>
      </c>
      <c r="N48" t="s">
        <v>635</v>
      </c>
      <c r="O48" t="s">
        <v>638</v>
      </c>
      <c r="P48" t="s">
        <v>22</v>
      </c>
      <c r="Q48" t="s">
        <v>639</v>
      </c>
      <c r="R48" t="s">
        <v>636</v>
      </c>
      <c r="S48" t="s">
        <v>15520</v>
      </c>
      <c r="T48" t="s">
        <v>15516</v>
      </c>
    </row>
    <row r="49" spans="1:20" x14ac:dyDescent="0.25">
      <c r="A49" t="s">
        <v>20</v>
      </c>
      <c r="B49" t="s">
        <v>21</v>
      </c>
      <c r="C49">
        <v>50</v>
      </c>
      <c r="D49">
        <v>2</v>
      </c>
      <c r="E49" t="s">
        <v>15521</v>
      </c>
      <c r="F49">
        <v>208</v>
      </c>
      <c r="G49">
        <v>8</v>
      </c>
      <c r="H49" t="s">
        <v>632</v>
      </c>
      <c r="I49" t="s">
        <v>5768</v>
      </c>
      <c r="J49" t="s">
        <v>1349</v>
      </c>
      <c r="K49" t="s">
        <v>635</v>
      </c>
      <c r="L49" t="s">
        <v>636</v>
      </c>
      <c r="M49" t="s">
        <v>15522</v>
      </c>
      <c r="N49" t="s">
        <v>635</v>
      </c>
      <c r="O49" t="s">
        <v>638</v>
      </c>
      <c r="P49" t="s">
        <v>22</v>
      </c>
      <c r="Q49" t="s">
        <v>639</v>
      </c>
      <c r="R49" t="s">
        <v>636</v>
      </c>
      <c r="S49" t="s">
        <v>15523</v>
      </c>
      <c r="T49" t="s">
        <v>15522</v>
      </c>
    </row>
    <row r="50" spans="1:20" x14ac:dyDescent="0.25">
      <c r="A50" t="s">
        <v>23</v>
      </c>
      <c r="B50" t="s">
        <v>24</v>
      </c>
      <c r="C50">
        <v>50</v>
      </c>
      <c r="D50">
        <v>2</v>
      </c>
      <c r="E50" t="s">
        <v>15521</v>
      </c>
      <c r="F50">
        <v>208</v>
      </c>
      <c r="G50">
        <v>8</v>
      </c>
      <c r="H50" t="s">
        <v>632</v>
      </c>
      <c r="I50" t="s">
        <v>5768</v>
      </c>
      <c r="J50" t="s">
        <v>1349</v>
      </c>
      <c r="K50" t="s">
        <v>635</v>
      </c>
      <c r="L50" t="s">
        <v>636</v>
      </c>
      <c r="M50" t="s">
        <v>15522</v>
      </c>
      <c r="N50" t="s">
        <v>635</v>
      </c>
      <c r="O50" t="s">
        <v>638</v>
      </c>
      <c r="P50" t="s">
        <v>22</v>
      </c>
      <c r="Q50" t="s">
        <v>639</v>
      </c>
      <c r="R50" t="s">
        <v>636</v>
      </c>
      <c r="S50" t="s">
        <v>15523</v>
      </c>
      <c r="T50" t="s">
        <v>15522</v>
      </c>
    </row>
    <row r="51" spans="1:20" x14ac:dyDescent="0.25">
      <c r="A51" t="s">
        <v>25</v>
      </c>
      <c r="B51" t="s">
        <v>26</v>
      </c>
      <c r="C51">
        <v>50</v>
      </c>
      <c r="D51">
        <v>2</v>
      </c>
      <c r="E51" t="s">
        <v>15521</v>
      </c>
      <c r="F51">
        <v>208</v>
      </c>
      <c r="G51">
        <v>8</v>
      </c>
      <c r="H51" t="s">
        <v>632</v>
      </c>
      <c r="I51" t="s">
        <v>5768</v>
      </c>
      <c r="J51" t="s">
        <v>1349</v>
      </c>
      <c r="K51" t="s">
        <v>635</v>
      </c>
      <c r="L51" t="s">
        <v>636</v>
      </c>
      <c r="M51" t="s">
        <v>15522</v>
      </c>
      <c r="N51" t="s">
        <v>635</v>
      </c>
      <c r="O51" t="s">
        <v>638</v>
      </c>
      <c r="P51" t="s">
        <v>22</v>
      </c>
      <c r="Q51" t="s">
        <v>639</v>
      </c>
      <c r="R51" t="s">
        <v>636</v>
      </c>
      <c r="S51" t="s">
        <v>15523</v>
      </c>
      <c r="T51" t="s">
        <v>15522</v>
      </c>
    </row>
    <row r="52" spans="1:20" x14ac:dyDescent="0.25">
      <c r="A52" t="s">
        <v>39</v>
      </c>
      <c r="B52" t="s">
        <v>44</v>
      </c>
      <c r="C52">
        <v>90</v>
      </c>
      <c r="D52">
        <v>2</v>
      </c>
      <c r="E52" t="s">
        <v>15524</v>
      </c>
      <c r="F52">
        <v>142</v>
      </c>
      <c r="G52">
        <v>7</v>
      </c>
      <c r="H52" t="s">
        <v>3156</v>
      </c>
      <c r="I52" t="s">
        <v>15525</v>
      </c>
      <c r="J52" t="s">
        <v>15526</v>
      </c>
      <c r="K52" t="s">
        <v>2603</v>
      </c>
      <c r="L52" t="s">
        <v>15527</v>
      </c>
      <c r="M52" t="s">
        <v>15528</v>
      </c>
      <c r="N52" t="s">
        <v>635</v>
      </c>
      <c r="O52" t="s">
        <v>706</v>
      </c>
      <c r="P52" t="s">
        <v>40</v>
      </c>
      <c r="Q52" t="s">
        <v>707</v>
      </c>
      <c r="R52" t="s">
        <v>636</v>
      </c>
      <c r="S52" t="s">
        <v>15529</v>
      </c>
      <c r="T52" t="s">
        <v>15528</v>
      </c>
    </row>
    <row r="53" spans="1:20" x14ac:dyDescent="0.25">
      <c r="A53" t="s">
        <v>89</v>
      </c>
      <c r="B53" t="s">
        <v>1223</v>
      </c>
      <c r="C53">
        <v>66.333333333333329</v>
      </c>
      <c r="D53">
        <v>3</v>
      </c>
      <c r="E53" t="s">
        <v>15530</v>
      </c>
      <c r="F53">
        <v>231</v>
      </c>
      <c r="G53">
        <v>0</v>
      </c>
      <c r="H53" t="s">
        <v>647</v>
      </c>
      <c r="I53" t="s">
        <v>15531</v>
      </c>
      <c r="J53" t="s">
        <v>15532</v>
      </c>
      <c r="K53" t="s">
        <v>2937</v>
      </c>
      <c r="L53" t="s">
        <v>1541</v>
      </c>
      <c r="M53" t="s">
        <v>15533</v>
      </c>
      <c r="N53" t="s">
        <v>635</v>
      </c>
      <c r="O53" t="s">
        <v>653</v>
      </c>
      <c r="P53" t="s">
        <v>43</v>
      </c>
      <c r="Q53" t="s">
        <v>654</v>
      </c>
      <c r="R53" t="s">
        <v>636</v>
      </c>
      <c r="S53" t="s">
        <v>15534</v>
      </c>
      <c r="T53" t="s">
        <v>15535</v>
      </c>
    </row>
    <row r="54" spans="1:20" x14ac:dyDescent="0.25">
      <c r="A54" t="s">
        <v>20</v>
      </c>
      <c r="B54" t="s">
        <v>21</v>
      </c>
      <c r="C54">
        <v>50</v>
      </c>
      <c r="D54">
        <v>1</v>
      </c>
      <c r="E54" t="s">
        <v>15536</v>
      </c>
      <c r="F54">
        <v>100</v>
      </c>
      <c r="G54">
        <v>0</v>
      </c>
      <c r="H54" t="s">
        <v>632</v>
      </c>
      <c r="I54" t="s">
        <v>15537</v>
      </c>
      <c r="J54" t="s">
        <v>757</v>
      </c>
      <c r="K54" t="s">
        <v>635</v>
      </c>
      <c r="L54" t="s">
        <v>636</v>
      </c>
      <c r="M54" t="s">
        <v>15538</v>
      </c>
      <c r="N54" t="s">
        <v>635</v>
      </c>
      <c r="O54" t="s">
        <v>668</v>
      </c>
      <c r="P54" t="s">
        <v>22</v>
      </c>
      <c r="Q54" t="s">
        <v>669</v>
      </c>
      <c r="R54" t="s">
        <v>636</v>
      </c>
      <c r="S54" t="s">
        <v>15539</v>
      </c>
      <c r="T54" t="s">
        <v>15538</v>
      </c>
    </row>
    <row r="55" spans="1:20" x14ac:dyDescent="0.25">
      <c r="A55" t="s">
        <v>23</v>
      </c>
      <c r="B55" t="s">
        <v>24</v>
      </c>
      <c r="C55">
        <v>50</v>
      </c>
      <c r="D55">
        <v>1</v>
      </c>
      <c r="E55" t="s">
        <v>15536</v>
      </c>
      <c r="F55">
        <v>100</v>
      </c>
      <c r="G55">
        <v>0</v>
      </c>
      <c r="H55" t="s">
        <v>632</v>
      </c>
      <c r="I55" t="s">
        <v>15537</v>
      </c>
      <c r="J55" t="s">
        <v>757</v>
      </c>
      <c r="K55" t="s">
        <v>635</v>
      </c>
      <c r="L55" t="s">
        <v>636</v>
      </c>
      <c r="M55" t="s">
        <v>15538</v>
      </c>
      <c r="N55" t="s">
        <v>635</v>
      </c>
      <c r="O55" t="s">
        <v>668</v>
      </c>
      <c r="P55" t="s">
        <v>22</v>
      </c>
      <c r="Q55" t="s">
        <v>669</v>
      </c>
      <c r="R55" t="s">
        <v>636</v>
      </c>
      <c r="S55" t="s">
        <v>15539</v>
      </c>
      <c r="T55" t="s">
        <v>15538</v>
      </c>
    </row>
    <row r="56" spans="1:20" x14ac:dyDescent="0.25">
      <c r="A56" t="s">
        <v>25</v>
      </c>
      <c r="B56" t="s">
        <v>26</v>
      </c>
      <c r="C56">
        <v>50</v>
      </c>
      <c r="D56">
        <v>1</v>
      </c>
      <c r="E56" t="s">
        <v>15536</v>
      </c>
      <c r="F56">
        <v>100</v>
      </c>
      <c r="G56">
        <v>0</v>
      </c>
      <c r="H56" t="s">
        <v>632</v>
      </c>
      <c r="I56" t="s">
        <v>15537</v>
      </c>
      <c r="J56" t="s">
        <v>757</v>
      </c>
      <c r="K56" t="s">
        <v>635</v>
      </c>
      <c r="L56" t="s">
        <v>636</v>
      </c>
      <c r="M56" t="s">
        <v>15538</v>
      </c>
      <c r="N56" t="s">
        <v>635</v>
      </c>
      <c r="O56" t="s">
        <v>668</v>
      </c>
      <c r="P56" t="s">
        <v>22</v>
      </c>
      <c r="Q56" t="s">
        <v>669</v>
      </c>
      <c r="R56" t="s">
        <v>636</v>
      </c>
      <c r="S56" t="s">
        <v>15539</v>
      </c>
      <c r="T56" t="s">
        <v>15538</v>
      </c>
    </row>
    <row r="57" spans="1:20" x14ac:dyDescent="0.25">
      <c r="A57" t="s">
        <v>164</v>
      </c>
      <c r="B57" t="s">
        <v>165</v>
      </c>
      <c r="C57">
        <v>33.333333333333336</v>
      </c>
      <c r="D57">
        <v>3</v>
      </c>
      <c r="E57" t="s">
        <v>15540</v>
      </c>
      <c r="F57">
        <v>100</v>
      </c>
      <c r="G57">
        <v>0</v>
      </c>
      <c r="H57" t="s">
        <v>661</v>
      </c>
      <c r="I57" t="s">
        <v>15541</v>
      </c>
      <c r="J57" t="s">
        <v>884</v>
      </c>
      <c r="K57" t="s">
        <v>635</v>
      </c>
      <c r="L57" t="s">
        <v>636</v>
      </c>
      <c r="M57" t="s">
        <v>15542</v>
      </c>
      <c r="N57" t="s">
        <v>635</v>
      </c>
      <c r="O57" t="s">
        <v>668</v>
      </c>
      <c r="P57" t="s">
        <v>22</v>
      </c>
      <c r="Q57" t="s">
        <v>669</v>
      </c>
      <c r="R57" t="s">
        <v>636</v>
      </c>
      <c r="S57" t="s">
        <v>15543</v>
      </c>
      <c r="T57" t="s">
        <v>15542</v>
      </c>
    </row>
    <row r="58" spans="1:20" x14ac:dyDescent="0.25">
      <c r="A58" t="s">
        <v>164</v>
      </c>
      <c r="B58" t="s">
        <v>165</v>
      </c>
      <c r="C58">
        <v>33.333333333333336</v>
      </c>
      <c r="D58">
        <v>3</v>
      </c>
      <c r="E58" t="s">
        <v>15544</v>
      </c>
      <c r="F58">
        <v>100</v>
      </c>
      <c r="G58">
        <v>0</v>
      </c>
      <c r="H58" t="s">
        <v>661</v>
      </c>
      <c r="I58" t="s">
        <v>15545</v>
      </c>
      <c r="J58" t="s">
        <v>1025</v>
      </c>
      <c r="K58" t="s">
        <v>635</v>
      </c>
      <c r="L58" t="s">
        <v>636</v>
      </c>
      <c r="M58" t="s">
        <v>15546</v>
      </c>
      <c r="N58" t="s">
        <v>635</v>
      </c>
      <c r="O58" t="s">
        <v>638</v>
      </c>
      <c r="P58" t="s">
        <v>22</v>
      </c>
      <c r="Q58" t="s">
        <v>639</v>
      </c>
      <c r="R58" t="s">
        <v>636</v>
      </c>
      <c r="S58" t="s">
        <v>15547</v>
      </c>
      <c r="T58" t="s">
        <v>15546</v>
      </c>
    </row>
    <row r="59" spans="1:20" x14ac:dyDescent="0.25">
      <c r="A59" t="s">
        <v>256</v>
      </c>
      <c r="B59" t="s">
        <v>262</v>
      </c>
      <c r="C59">
        <v>139</v>
      </c>
      <c r="D59">
        <v>1</v>
      </c>
      <c r="E59" t="s">
        <v>15548</v>
      </c>
      <c r="F59">
        <v>117.99</v>
      </c>
      <c r="G59">
        <v>9</v>
      </c>
      <c r="H59" t="s">
        <v>661</v>
      </c>
      <c r="I59" t="s">
        <v>15549</v>
      </c>
      <c r="J59" t="s">
        <v>727</v>
      </c>
      <c r="K59" t="s">
        <v>635</v>
      </c>
      <c r="L59" t="s">
        <v>636</v>
      </c>
      <c r="M59" t="s">
        <v>15550</v>
      </c>
      <c r="N59" t="s">
        <v>635</v>
      </c>
      <c r="O59" t="s">
        <v>638</v>
      </c>
      <c r="P59" t="s">
        <v>22</v>
      </c>
      <c r="Q59" t="s">
        <v>639</v>
      </c>
      <c r="R59" t="s">
        <v>636</v>
      </c>
      <c r="S59" t="s">
        <v>15551</v>
      </c>
      <c r="T59" t="s">
        <v>15550</v>
      </c>
    </row>
    <row r="60" spans="1:20" x14ac:dyDescent="0.25">
      <c r="A60" t="s">
        <v>164</v>
      </c>
      <c r="B60" t="s">
        <v>165</v>
      </c>
      <c r="C60">
        <v>33.333333333333336</v>
      </c>
      <c r="D60">
        <v>3</v>
      </c>
      <c r="E60" t="s">
        <v>15552</v>
      </c>
      <c r="F60">
        <v>100</v>
      </c>
      <c r="G60">
        <v>0</v>
      </c>
      <c r="H60" t="s">
        <v>661</v>
      </c>
      <c r="I60" t="s">
        <v>15553</v>
      </c>
      <c r="J60" t="s">
        <v>5300</v>
      </c>
      <c r="K60" t="s">
        <v>635</v>
      </c>
      <c r="L60" t="s">
        <v>636</v>
      </c>
      <c r="M60" t="s">
        <v>15554</v>
      </c>
      <c r="N60" t="s">
        <v>635</v>
      </c>
      <c r="O60" t="s">
        <v>638</v>
      </c>
      <c r="P60" t="s">
        <v>22</v>
      </c>
      <c r="Q60" t="s">
        <v>639</v>
      </c>
      <c r="R60" t="s">
        <v>636</v>
      </c>
      <c r="S60" t="s">
        <v>15555</v>
      </c>
      <c r="T60" t="s">
        <v>15554</v>
      </c>
    </row>
    <row r="61" spans="1:20" x14ac:dyDescent="0.25">
      <c r="A61" t="s">
        <v>39</v>
      </c>
      <c r="B61" t="s">
        <v>44</v>
      </c>
      <c r="C61">
        <v>66.333333333333329</v>
      </c>
      <c r="D61">
        <v>3</v>
      </c>
      <c r="E61" t="s">
        <v>15556</v>
      </c>
      <c r="F61">
        <v>229</v>
      </c>
      <c r="G61">
        <v>0</v>
      </c>
      <c r="H61" t="s">
        <v>647</v>
      </c>
      <c r="I61" t="s">
        <v>889</v>
      </c>
      <c r="J61" t="s">
        <v>15557</v>
      </c>
      <c r="K61" t="s">
        <v>15558</v>
      </c>
      <c r="L61" t="s">
        <v>4675</v>
      </c>
      <c r="M61" t="s">
        <v>15559</v>
      </c>
      <c r="N61" t="s">
        <v>635</v>
      </c>
      <c r="O61" t="s">
        <v>678</v>
      </c>
      <c r="P61" t="s">
        <v>43</v>
      </c>
      <c r="Q61" t="s">
        <v>654</v>
      </c>
      <c r="R61" t="s">
        <v>636</v>
      </c>
      <c r="S61" t="s">
        <v>15560</v>
      </c>
      <c r="T61" t="s">
        <v>15561</v>
      </c>
    </row>
    <row r="62" spans="1:20" x14ac:dyDescent="0.25">
      <c r="A62" t="s">
        <v>164</v>
      </c>
      <c r="B62" t="s">
        <v>165</v>
      </c>
      <c r="C62">
        <v>50</v>
      </c>
      <c r="D62">
        <v>6</v>
      </c>
      <c r="E62" t="s">
        <v>15562</v>
      </c>
      <c r="F62">
        <v>200</v>
      </c>
      <c r="G62">
        <v>0</v>
      </c>
      <c r="H62" t="s">
        <v>661</v>
      </c>
      <c r="I62" t="s">
        <v>15563</v>
      </c>
      <c r="J62" t="s">
        <v>1750</v>
      </c>
      <c r="K62" t="s">
        <v>635</v>
      </c>
      <c r="L62" t="s">
        <v>636</v>
      </c>
      <c r="M62" t="s">
        <v>15564</v>
      </c>
      <c r="N62" t="s">
        <v>635</v>
      </c>
      <c r="O62" t="s">
        <v>638</v>
      </c>
      <c r="P62" t="s">
        <v>22</v>
      </c>
      <c r="Q62" t="s">
        <v>639</v>
      </c>
      <c r="R62" t="s">
        <v>636</v>
      </c>
      <c r="S62" t="s">
        <v>15565</v>
      </c>
      <c r="T62" t="s">
        <v>15564</v>
      </c>
    </row>
    <row r="63" spans="1:20" x14ac:dyDescent="0.25">
      <c r="A63" t="s">
        <v>133</v>
      </c>
      <c r="B63" t="s">
        <v>134</v>
      </c>
      <c r="C63">
        <v>12</v>
      </c>
      <c r="D63">
        <v>10</v>
      </c>
      <c r="E63" t="s">
        <v>15566</v>
      </c>
      <c r="F63">
        <v>121</v>
      </c>
      <c r="G63">
        <v>0</v>
      </c>
      <c r="H63" t="s">
        <v>647</v>
      </c>
      <c r="I63" t="s">
        <v>15567</v>
      </c>
      <c r="J63" t="s">
        <v>15568</v>
      </c>
      <c r="K63" t="s">
        <v>3514</v>
      </c>
      <c r="L63" t="s">
        <v>8773</v>
      </c>
      <c r="M63" t="s">
        <v>15569</v>
      </c>
      <c r="N63" t="s">
        <v>635</v>
      </c>
      <c r="O63" t="s">
        <v>678</v>
      </c>
      <c r="P63" t="s">
        <v>43</v>
      </c>
      <c r="Q63" t="s">
        <v>654</v>
      </c>
      <c r="R63" t="s">
        <v>636</v>
      </c>
      <c r="S63" t="s">
        <v>15570</v>
      </c>
      <c r="T63" t="s">
        <v>15571</v>
      </c>
    </row>
    <row r="64" spans="1:20" x14ac:dyDescent="0.25">
      <c r="A64" t="s">
        <v>619</v>
      </c>
      <c r="B64" t="s">
        <v>982</v>
      </c>
      <c r="C64">
        <v>81.069999999999993</v>
      </c>
      <c r="D64">
        <v>1</v>
      </c>
      <c r="E64" t="s">
        <v>15572</v>
      </c>
      <c r="F64">
        <v>88.57</v>
      </c>
      <c r="G64">
        <v>7.5</v>
      </c>
      <c r="H64" t="s">
        <v>647</v>
      </c>
      <c r="I64" t="s">
        <v>15573</v>
      </c>
      <c r="J64" t="s">
        <v>15574</v>
      </c>
      <c r="K64" t="s">
        <v>1265</v>
      </c>
      <c r="L64" t="s">
        <v>15575</v>
      </c>
      <c r="M64" t="s">
        <v>15576</v>
      </c>
      <c r="N64" t="s">
        <v>635</v>
      </c>
      <c r="O64" t="s">
        <v>706</v>
      </c>
      <c r="P64" t="s">
        <v>40</v>
      </c>
      <c r="Q64" t="s">
        <v>707</v>
      </c>
      <c r="R64" t="s">
        <v>636</v>
      </c>
      <c r="S64" t="s">
        <v>15577</v>
      </c>
      <c r="T64" t="s">
        <v>15578</v>
      </c>
    </row>
    <row r="65" spans="1:20" x14ac:dyDescent="0.25">
      <c r="A65" t="s">
        <v>20</v>
      </c>
      <c r="B65" t="s">
        <v>21</v>
      </c>
      <c r="C65">
        <v>50</v>
      </c>
      <c r="D65">
        <v>1</v>
      </c>
      <c r="E65" t="s">
        <v>15579</v>
      </c>
      <c r="F65">
        <v>100</v>
      </c>
      <c r="G65">
        <v>0</v>
      </c>
      <c r="H65" t="s">
        <v>632</v>
      </c>
      <c r="I65" t="s">
        <v>15580</v>
      </c>
      <c r="J65" t="s">
        <v>934</v>
      </c>
      <c r="K65" t="s">
        <v>635</v>
      </c>
      <c r="L65" t="s">
        <v>636</v>
      </c>
      <c r="M65" t="s">
        <v>15581</v>
      </c>
      <c r="N65" t="s">
        <v>635</v>
      </c>
      <c r="O65" t="s">
        <v>638</v>
      </c>
      <c r="P65" t="s">
        <v>22</v>
      </c>
      <c r="Q65" t="s">
        <v>639</v>
      </c>
      <c r="R65" t="s">
        <v>636</v>
      </c>
      <c r="S65" t="s">
        <v>15582</v>
      </c>
      <c r="T65" t="s">
        <v>15581</v>
      </c>
    </row>
    <row r="66" spans="1:20" x14ac:dyDescent="0.25">
      <c r="A66" t="s">
        <v>23</v>
      </c>
      <c r="B66" t="s">
        <v>24</v>
      </c>
      <c r="C66">
        <v>50</v>
      </c>
      <c r="D66">
        <v>1</v>
      </c>
      <c r="E66" t="s">
        <v>15579</v>
      </c>
      <c r="F66">
        <v>100</v>
      </c>
      <c r="G66">
        <v>0</v>
      </c>
      <c r="H66" t="s">
        <v>632</v>
      </c>
      <c r="I66" t="s">
        <v>15580</v>
      </c>
      <c r="J66" t="s">
        <v>934</v>
      </c>
      <c r="K66" t="s">
        <v>635</v>
      </c>
      <c r="L66" t="s">
        <v>636</v>
      </c>
      <c r="M66" t="s">
        <v>15581</v>
      </c>
      <c r="N66" t="s">
        <v>635</v>
      </c>
      <c r="O66" t="s">
        <v>638</v>
      </c>
      <c r="P66" t="s">
        <v>22</v>
      </c>
      <c r="Q66" t="s">
        <v>639</v>
      </c>
      <c r="R66" t="s">
        <v>636</v>
      </c>
      <c r="S66" t="s">
        <v>15582</v>
      </c>
      <c r="T66" t="s">
        <v>15581</v>
      </c>
    </row>
    <row r="67" spans="1:20" x14ac:dyDescent="0.25">
      <c r="A67" t="s">
        <v>25</v>
      </c>
      <c r="B67" t="s">
        <v>26</v>
      </c>
      <c r="C67">
        <v>50</v>
      </c>
      <c r="D67">
        <v>1</v>
      </c>
      <c r="E67" t="s">
        <v>15579</v>
      </c>
      <c r="F67">
        <v>100</v>
      </c>
      <c r="G67">
        <v>0</v>
      </c>
      <c r="H67" t="s">
        <v>632</v>
      </c>
      <c r="I67" t="s">
        <v>15580</v>
      </c>
      <c r="J67" t="s">
        <v>934</v>
      </c>
      <c r="K67" t="s">
        <v>635</v>
      </c>
      <c r="L67" t="s">
        <v>636</v>
      </c>
      <c r="M67" t="s">
        <v>15581</v>
      </c>
      <c r="N67" t="s">
        <v>635</v>
      </c>
      <c r="O67" t="s">
        <v>638</v>
      </c>
      <c r="P67" t="s">
        <v>22</v>
      </c>
      <c r="Q67" t="s">
        <v>639</v>
      </c>
      <c r="R67" t="s">
        <v>636</v>
      </c>
      <c r="S67" t="s">
        <v>15582</v>
      </c>
      <c r="T67" t="s">
        <v>15581</v>
      </c>
    </row>
    <row r="68" spans="1:20" x14ac:dyDescent="0.25">
      <c r="A68" t="s">
        <v>164</v>
      </c>
      <c r="B68" t="s">
        <v>165</v>
      </c>
      <c r="C68">
        <v>50</v>
      </c>
      <c r="D68">
        <v>6</v>
      </c>
      <c r="E68" t="s">
        <v>15583</v>
      </c>
      <c r="F68">
        <v>206</v>
      </c>
      <c r="G68">
        <v>6</v>
      </c>
      <c r="H68" t="s">
        <v>661</v>
      </c>
      <c r="I68" t="s">
        <v>15584</v>
      </c>
      <c r="J68" t="s">
        <v>7142</v>
      </c>
      <c r="K68" t="s">
        <v>635</v>
      </c>
      <c r="L68" t="s">
        <v>636</v>
      </c>
      <c r="M68" t="s">
        <v>15585</v>
      </c>
      <c r="N68" t="s">
        <v>635</v>
      </c>
      <c r="O68" t="s">
        <v>638</v>
      </c>
      <c r="P68" t="s">
        <v>22</v>
      </c>
      <c r="Q68" t="s">
        <v>639</v>
      </c>
      <c r="R68" t="s">
        <v>636</v>
      </c>
      <c r="S68" t="s">
        <v>15586</v>
      </c>
      <c r="T68" t="s">
        <v>15585</v>
      </c>
    </row>
    <row r="69" spans="1:20" x14ac:dyDescent="0.25">
      <c r="A69" t="s">
        <v>20</v>
      </c>
      <c r="B69" t="s">
        <v>21</v>
      </c>
      <c r="C69">
        <v>50</v>
      </c>
      <c r="D69">
        <v>1</v>
      </c>
      <c r="E69" t="s">
        <v>15587</v>
      </c>
      <c r="F69">
        <v>100</v>
      </c>
      <c r="G69">
        <v>0</v>
      </c>
      <c r="H69" t="s">
        <v>632</v>
      </c>
      <c r="I69" t="s">
        <v>15588</v>
      </c>
      <c r="J69" t="s">
        <v>1025</v>
      </c>
      <c r="K69" t="s">
        <v>635</v>
      </c>
      <c r="L69" t="s">
        <v>636</v>
      </c>
      <c r="M69" t="s">
        <v>15589</v>
      </c>
      <c r="N69" t="s">
        <v>635</v>
      </c>
      <c r="O69" t="s">
        <v>668</v>
      </c>
      <c r="P69" t="s">
        <v>22</v>
      </c>
      <c r="Q69" t="s">
        <v>669</v>
      </c>
      <c r="R69" t="s">
        <v>636</v>
      </c>
      <c r="S69" t="s">
        <v>15590</v>
      </c>
      <c r="T69" t="s">
        <v>15589</v>
      </c>
    </row>
    <row r="70" spans="1:20" x14ac:dyDescent="0.25">
      <c r="A70" t="s">
        <v>23</v>
      </c>
      <c r="B70" t="s">
        <v>24</v>
      </c>
      <c r="C70">
        <v>50</v>
      </c>
      <c r="D70">
        <v>1</v>
      </c>
      <c r="E70" t="s">
        <v>15587</v>
      </c>
      <c r="F70">
        <v>100</v>
      </c>
      <c r="G70">
        <v>0</v>
      </c>
      <c r="H70" t="s">
        <v>632</v>
      </c>
      <c r="I70" t="s">
        <v>15588</v>
      </c>
      <c r="J70" t="s">
        <v>1025</v>
      </c>
      <c r="K70" t="s">
        <v>635</v>
      </c>
      <c r="L70" t="s">
        <v>636</v>
      </c>
      <c r="M70" t="s">
        <v>15589</v>
      </c>
      <c r="N70" t="s">
        <v>635</v>
      </c>
      <c r="O70" t="s">
        <v>668</v>
      </c>
      <c r="P70" t="s">
        <v>22</v>
      </c>
      <c r="Q70" t="s">
        <v>669</v>
      </c>
      <c r="R70" t="s">
        <v>636</v>
      </c>
      <c r="S70" t="s">
        <v>15590</v>
      </c>
      <c r="T70" t="s">
        <v>15589</v>
      </c>
    </row>
    <row r="71" spans="1:20" x14ac:dyDescent="0.25">
      <c r="A71" t="s">
        <v>25</v>
      </c>
      <c r="B71" t="s">
        <v>26</v>
      </c>
      <c r="C71">
        <v>50</v>
      </c>
      <c r="D71">
        <v>1</v>
      </c>
      <c r="E71" t="s">
        <v>15587</v>
      </c>
      <c r="F71">
        <v>100</v>
      </c>
      <c r="G71">
        <v>0</v>
      </c>
      <c r="H71" t="s">
        <v>632</v>
      </c>
      <c r="I71" t="s">
        <v>15588</v>
      </c>
      <c r="J71" t="s">
        <v>1025</v>
      </c>
      <c r="K71" t="s">
        <v>635</v>
      </c>
      <c r="L71" t="s">
        <v>636</v>
      </c>
      <c r="M71" t="s">
        <v>15589</v>
      </c>
      <c r="N71" t="s">
        <v>635</v>
      </c>
      <c r="O71" t="s">
        <v>668</v>
      </c>
      <c r="P71" t="s">
        <v>22</v>
      </c>
      <c r="Q71" t="s">
        <v>669</v>
      </c>
      <c r="R71" t="s">
        <v>636</v>
      </c>
      <c r="S71" t="s">
        <v>15590</v>
      </c>
      <c r="T71" t="s">
        <v>15589</v>
      </c>
    </row>
    <row r="72" spans="1:20" x14ac:dyDescent="0.25">
      <c r="A72" t="s">
        <v>20</v>
      </c>
      <c r="B72" t="s">
        <v>21</v>
      </c>
      <c r="C72">
        <v>50</v>
      </c>
      <c r="D72">
        <v>1</v>
      </c>
      <c r="E72" t="s">
        <v>15591</v>
      </c>
      <c r="F72">
        <v>109</v>
      </c>
      <c r="G72">
        <v>9</v>
      </c>
      <c r="H72" t="s">
        <v>632</v>
      </c>
      <c r="I72" t="s">
        <v>15592</v>
      </c>
      <c r="J72" t="s">
        <v>839</v>
      </c>
      <c r="K72" t="s">
        <v>635</v>
      </c>
      <c r="L72" t="s">
        <v>636</v>
      </c>
      <c r="M72" t="s">
        <v>15589</v>
      </c>
      <c r="N72" t="s">
        <v>635</v>
      </c>
      <c r="O72" t="s">
        <v>638</v>
      </c>
      <c r="P72" t="s">
        <v>22</v>
      </c>
      <c r="Q72" t="s">
        <v>639</v>
      </c>
      <c r="R72" t="s">
        <v>636</v>
      </c>
      <c r="S72" t="s">
        <v>15593</v>
      </c>
      <c r="T72" t="s">
        <v>15589</v>
      </c>
    </row>
    <row r="73" spans="1:20" x14ac:dyDescent="0.25">
      <c r="A73" t="s">
        <v>23</v>
      </c>
      <c r="B73" t="s">
        <v>24</v>
      </c>
      <c r="C73">
        <v>50</v>
      </c>
      <c r="D73">
        <v>1</v>
      </c>
      <c r="E73" t="s">
        <v>15591</v>
      </c>
      <c r="F73">
        <v>109</v>
      </c>
      <c r="G73">
        <v>9</v>
      </c>
      <c r="H73" t="s">
        <v>632</v>
      </c>
      <c r="I73" t="s">
        <v>15592</v>
      </c>
      <c r="J73" t="s">
        <v>839</v>
      </c>
      <c r="K73" t="s">
        <v>635</v>
      </c>
      <c r="L73" t="s">
        <v>636</v>
      </c>
      <c r="M73" t="s">
        <v>15589</v>
      </c>
      <c r="N73" t="s">
        <v>635</v>
      </c>
      <c r="O73" t="s">
        <v>638</v>
      </c>
      <c r="P73" t="s">
        <v>22</v>
      </c>
      <c r="Q73" t="s">
        <v>639</v>
      </c>
      <c r="R73" t="s">
        <v>636</v>
      </c>
      <c r="S73" t="s">
        <v>15593</v>
      </c>
      <c r="T73" t="s">
        <v>15589</v>
      </c>
    </row>
    <row r="74" spans="1:20" x14ac:dyDescent="0.25">
      <c r="A74" t="s">
        <v>25</v>
      </c>
      <c r="B74" t="s">
        <v>26</v>
      </c>
      <c r="C74">
        <v>50</v>
      </c>
      <c r="D74">
        <v>1</v>
      </c>
      <c r="E74" t="s">
        <v>15591</v>
      </c>
      <c r="F74">
        <v>109</v>
      </c>
      <c r="G74">
        <v>9</v>
      </c>
      <c r="H74" t="s">
        <v>632</v>
      </c>
      <c r="I74" t="s">
        <v>15592</v>
      </c>
      <c r="J74" t="s">
        <v>839</v>
      </c>
      <c r="K74" t="s">
        <v>635</v>
      </c>
      <c r="L74" t="s">
        <v>636</v>
      </c>
      <c r="M74" t="s">
        <v>15589</v>
      </c>
      <c r="N74" t="s">
        <v>635</v>
      </c>
      <c r="O74" t="s">
        <v>638</v>
      </c>
      <c r="P74" t="s">
        <v>22</v>
      </c>
      <c r="Q74" t="s">
        <v>639</v>
      </c>
      <c r="R74" t="s">
        <v>636</v>
      </c>
      <c r="S74" t="s">
        <v>15593</v>
      </c>
      <c r="T74" t="s">
        <v>15589</v>
      </c>
    </row>
    <row r="75" spans="1:20" x14ac:dyDescent="0.25">
      <c r="A75" t="s">
        <v>164</v>
      </c>
      <c r="B75" t="s">
        <v>165</v>
      </c>
      <c r="C75">
        <v>33.333333333333336</v>
      </c>
      <c r="D75">
        <v>6</v>
      </c>
      <c r="E75" t="s">
        <v>15594</v>
      </c>
      <c r="F75">
        <v>200</v>
      </c>
      <c r="G75">
        <v>0</v>
      </c>
      <c r="H75" t="s">
        <v>661</v>
      </c>
      <c r="I75" t="s">
        <v>15595</v>
      </c>
      <c r="J75" t="s">
        <v>1742</v>
      </c>
      <c r="K75" t="s">
        <v>635</v>
      </c>
      <c r="L75" t="s">
        <v>636</v>
      </c>
      <c r="M75" t="s">
        <v>15596</v>
      </c>
      <c r="N75" t="s">
        <v>635</v>
      </c>
      <c r="O75" t="s">
        <v>668</v>
      </c>
      <c r="P75" t="s">
        <v>22</v>
      </c>
      <c r="Q75" t="s">
        <v>669</v>
      </c>
      <c r="R75" t="s">
        <v>636</v>
      </c>
      <c r="S75" t="s">
        <v>15597</v>
      </c>
      <c r="T75" t="s">
        <v>15598</v>
      </c>
    </row>
    <row r="76" spans="1:20" x14ac:dyDescent="0.25">
      <c r="A76" t="s">
        <v>164</v>
      </c>
      <c r="B76" t="s">
        <v>165</v>
      </c>
      <c r="C76">
        <v>33.333333333333336</v>
      </c>
      <c r="D76">
        <v>3</v>
      </c>
      <c r="E76" t="s">
        <v>15599</v>
      </c>
      <c r="F76">
        <v>100</v>
      </c>
      <c r="G76">
        <v>0</v>
      </c>
      <c r="H76" t="s">
        <v>661</v>
      </c>
      <c r="I76" t="s">
        <v>15600</v>
      </c>
      <c r="J76" t="s">
        <v>1399</v>
      </c>
      <c r="K76" t="s">
        <v>635</v>
      </c>
      <c r="L76" t="s">
        <v>636</v>
      </c>
      <c r="M76" t="s">
        <v>15601</v>
      </c>
      <c r="N76" t="s">
        <v>635</v>
      </c>
      <c r="O76" t="s">
        <v>638</v>
      </c>
      <c r="P76" t="s">
        <v>22</v>
      </c>
      <c r="Q76" t="s">
        <v>639</v>
      </c>
      <c r="R76" t="s">
        <v>636</v>
      </c>
      <c r="S76" t="s">
        <v>15602</v>
      </c>
      <c r="T76" t="s">
        <v>15601</v>
      </c>
    </row>
    <row r="77" spans="1:20" x14ac:dyDescent="0.25">
      <c r="A77" t="s">
        <v>164</v>
      </c>
      <c r="B77" t="s">
        <v>165</v>
      </c>
      <c r="C77">
        <v>50</v>
      </c>
      <c r="D77">
        <v>6</v>
      </c>
      <c r="E77" t="s">
        <v>15603</v>
      </c>
      <c r="F77">
        <v>208</v>
      </c>
      <c r="G77">
        <v>8</v>
      </c>
      <c r="H77" t="s">
        <v>661</v>
      </c>
      <c r="I77" t="s">
        <v>2595</v>
      </c>
      <c r="J77" t="s">
        <v>2596</v>
      </c>
      <c r="K77" t="s">
        <v>635</v>
      </c>
      <c r="L77" t="s">
        <v>636</v>
      </c>
      <c r="M77" t="s">
        <v>15604</v>
      </c>
      <c r="N77" t="s">
        <v>635</v>
      </c>
      <c r="O77" t="s">
        <v>638</v>
      </c>
      <c r="P77" t="s">
        <v>22</v>
      </c>
      <c r="Q77" t="s">
        <v>639</v>
      </c>
      <c r="R77" t="s">
        <v>636</v>
      </c>
      <c r="S77" t="s">
        <v>15605</v>
      </c>
      <c r="T77" t="s">
        <v>15604</v>
      </c>
    </row>
    <row r="78" spans="1:20" x14ac:dyDescent="0.25">
      <c r="A78" t="s">
        <v>20</v>
      </c>
      <c r="B78" t="s">
        <v>21</v>
      </c>
      <c r="C78">
        <v>50</v>
      </c>
      <c r="D78">
        <v>1</v>
      </c>
      <c r="E78" t="s">
        <v>15606</v>
      </c>
      <c r="F78">
        <v>100</v>
      </c>
      <c r="G78">
        <v>0</v>
      </c>
      <c r="H78" t="s">
        <v>632</v>
      </c>
      <c r="I78" t="s">
        <v>15607</v>
      </c>
      <c r="J78" t="s">
        <v>643</v>
      </c>
      <c r="K78" t="s">
        <v>635</v>
      </c>
      <c r="L78" t="s">
        <v>636</v>
      </c>
      <c r="M78" t="s">
        <v>15608</v>
      </c>
      <c r="N78" t="s">
        <v>635</v>
      </c>
      <c r="O78" t="s">
        <v>638</v>
      </c>
      <c r="P78" t="s">
        <v>22</v>
      </c>
      <c r="Q78" t="s">
        <v>639</v>
      </c>
      <c r="R78" t="s">
        <v>636</v>
      </c>
      <c r="S78" t="s">
        <v>15609</v>
      </c>
      <c r="T78" t="s">
        <v>15608</v>
      </c>
    </row>
    <row r="79" spans="1:20" x14ac:dyDescent="0.25">
      <c r="A79" t="s">
        <v>23</v>
      </c>
      <c r="B79" t="s">
        <v>24</v>
      </c>
      <c r="C79">
        <v>50</v>
      </c>
      <c r="D79">
        <v>1</v>
      </c>
      <c r="E79" t="s">
        <v>15606</v>
      </c>
      <c r="F79">
        <v>100</v>
      </c>
      <c r="G79">
        <v>0</v>
      </c>
      <c r="H79" t="s">
        <v>632</v>
      </c>
      <c r="I79" t="s">
        <v>15607</v>
      </c>
      <c r="J79" t="s">
        <v>643</v>
      </c>
      <c r="K79" t="s">
        <v>635</v>
      </c>
      <c r="L79" t="s">
        <v>636</v>
      </c>
      <c r="M79" t="s">
        <v>15608</v>
      </c>
      <c r="N79" t="s">
        <v>635</v>
      </c>
      <c r="O79" t="s">
        <v>638</v>
      </c>
      <c r="P79" t="s">
        <v>22</v>
      </c>
      <c r="Q79" t="s">
        <v>639</v>
      </c>
      <c r="R79" t="s">
        <v>636</v>
      </c>
      <c r="S79" t="s">
        <v>15609</v>
      </c>
      <c r="T79" t="s">
        <v>15608</v>
      </c>
    </row>
    <row r="80" spans="1:20" x14ac:dyDescent="0.25">
      <c r="A80" t="s">
        <v>25</v>
      </c>
      <c r="B80" t="s">
        <v>26</v>
      </c>
      <c r="C80">
        <v>50</v>
      </c>
      <c r="D80">
        <v>1</v>
      </c>
      <c r="E80" t="s">
        <v>15606</v>
      </c>
      <c r="F80">
        <v>100</v>
      </c>
      <c r="G80">
        <v>0</v>
      </c>
      <c r="H80" t="s">
        <v>632</v>
      </c>
      <c r="I80" t="s">
        <v>15607</v>
      </c>
      <c r="J80" t="s">
        <v>643</v>
      </c>
      <c r="K80" t="s">
        <v>635</v>
      </c>
      <c r="L80" t="s">
        <v>636</v>
      </c>
      <c r="M80" t="s">
        <v>15608</v>
      </c>
      <c r="N80" t="s">
        <v>635</v>
      </c>
      <c r="O80" t="s">
        <v>638</v>
      </c>
      <c r="P80" t="s">
        <v>22</v>
      </c>
      <c r="Q80" t="s">
        <v>639</v>
      </c>
      <c r="R80" t="s">
        <v>636</v>
      </c>
      <c r="S80" t="s">
        <v>15609</v>
      </c>
      <c r="T80" t="s">
        <v>15608</v>
      </c>
    </row>
    <row r="81" spans="1:20" x14ac:dyDescent="0.25">
      <c r="A81" t="s">
        <v>35</v>
      </c>
      <c r="B81" t="s">
        <v>36</v>
      </c>
      <c r="C81">
        <v>66.666666666666671</v>
      </c>
      <c r="D81">
        <v>6</v>
      </c>
      <c r="E81" t="s">
        <v>15610</v>
      </c>
      <c r="F81">
        <v>200</v>
      </c>
      <c r="G81">
        <v>0</v>
      </c>
      <c r="H81" t="s">
        <v>661</v>
      </c>
      <c r="I81" t="s">
        <v>15219</v>
      </c>
      <c r="J81" t="s">
        <v>884</v>
      </c>
      <c r="K81" t="s">
        <v>635</v>
      </c>
      <c r="L81" t="s">
        <v>636</v>
      </c>
      <c r="M81" t="s">
        <v>15611</v>
      </c>
      <c r="N81" t="s">
        <v>635</v>
      </c>
      <c r="O81" t="s">
        <v>638</v>
      </c>
      <c r="P81" t="s">
        <v>22</v>
      </c>
      <c r="Q81" t="s">
        <v>639</v>
      </c>
      <c r="R81" t="s">
        <v>636</v>
      </c>
      <c r="S81" t="s">
        <v>15612</v>
      </c>
      <c r="T81" t="s">
        <v>15611</v>
      </c>
    </row>
    <row r="82" spans="1:20" x14ac:dyDescent="0.25">
      <c r="A82" t="s">
        <v>20</v>
      </c>
      <c r="B82" t="s">
        <v>21</v>
      </c>
      <c r="C82">
        <v>50</v>
      </c>
      <c r="D82">
        <v>1</v>
      </c>
      <c r="E82" t="s">
        <v>15613</v>
      </c>
      <c r="F82">
        <v>100</v>
      </c>
      <c r="G82">
        <v>0</v>
      </c>
      <c r="H82" t="s">
        <v>632</v>
      </c>
      <c r="I82" t="s">
        <v>15614</v>
      </c>
      <c r="J82" t="s">
        <v>839</v>
      </c>
      <c r="K82" t="s">
        <v>635</v>
      </c>
      <c r="L82" t="s">
        <v>636</v>
      </c>
      <c r="M82" t="s">
        <v>15615</v>
      </c>
      <c r="N82" t="s">
        <v>635</v>
      </c>
      <c r="O82" t="s">
        <v>638</v>
      </c>
      <c r="P82" t="s">
        <v>22</v>
      </c>
      <c r="Q82" t="s">
        <v>639</v>
      </c>
      <c r="R82" t="s">
        <v>636</v>
      </c>
      <c r="S82" t="s">
        <v>15616</v>
      </c>
      <c r="T82" t="s">
        <v>15615</v>
      </c>
    </row>
    <row r="83" spans="1:20" x14ac:dyDescent="0.25">
      <c r="A83" t="s">
        <v>23</v>
      </c>
      <c r="B83" t="s">
        <v>24</v>
      </c>
      <c r="C83">
        <v>50</v>
      </c>
      <c r="D83">
        <v>1</v>
      </c>
      <c r="E83" t="s">
        <v>15613</v>
      </c>
      <c r="F83">
        <v>100</v>
      </c>
      <c r="G83">
        <v>0</v>
      </c>
      <c r="H83" t="s">
        <v>632</v>
      </c>
      <c r="I83" t="s">
        <v>15614</v>
      </c>
      <c r="J83" t="s">
        <v>839</v>
      </c>
      <c r="K83" t="s">
        <v>635</v>
      </c>
      <c r="L83" t="s">
        <v>636</v>
      </c>
      <c r="M83" t="s">
        <v>15615</v>
      </c>
      <c r="N83" t="s">
        <v>635</v>
      </c>
      <c r="O83" t="s">
        <v>638</v>
      </c>
      <c r="P83" t="s">
        <v>22</v>
      </c>
      <c r="Q83" t="s">
        <v>639</v>
      </c>
      <c r="R83" t="s">
        <v>636</v>
      </c>
      <c r="S83" t="s">
        <v>15616</v>
      </c>
      <c r="T83" t="s">
        <v>15615</v>
      </c>
    </row>
    <row r="84" spans="1:20" x14ac:dyDescent="0.25">
      <c r="A84" t="s">
        <v>25</v>
      </c>
      <c r="B84" t="s">
        <v>26</v>
      </c>
      <c r="C84">
        <v>50</v>
      </c>
      <c r="D84">
        <v>1</v>
      </c>
      <c r="E84" t="s">
        <v>15613</v>
      </c>
      <c r="F84">
        <v>100</v>
      </c>
      <c r="G84">
        <v>0</v>
      </c>
      <c r="H84" t="s">
        <v>632</v>
      </c>
      <c r="I84" t="s">
        <v>15614</v>
      </c>
      <c r="J84" t="s">
        <v>839</v>
      </c>
      <c r="K84" t="s">
        <v>635</v>
      </c>
      <c r="L84" t="s">
        <v>636</v>
      </c>
      <c r="M84" t="s">
        <v>15615</v>
      </c>
      <c r="N84" t="s">
        <v>635</v>
      </c>
      <c r="O84" t="s">
        <v>638</v>
      </c>
      <c r="P84" t="s">
        <v>22</v>
      </c>
      <c r="Q84" t="s">
        <v>639</v>
      </c>
      <c r="R84" t="s">
        <v>636</v>
      </c>
      <c r="S84" t="s">
        <v>15616</v>
      </c>
      <c r="T84" t="s">
        <v>15615</v>
      </c>
    </row>
    <row r="85" spans="1:20" x14ac:dyDescent="0.25">
      <c r="A85" t="s">
        <v>619</v>
      </c>
      <c r="B85" t="s">
        <v>620</v>
      </c>
      <c r="C85">
        <v>139</v>
      </c>
      <c r="D85">
        <v>1</v>
      </c>
      <c r="E85" t="s">
        <v>15617</v>
      </c>
      <c r="F85">
        <v>435.98</v>
      </c>
      <c r="G85">
        <v>0</v>
      </c>
      <c r="H85" t="s">
        <v>661</v>
      </c>
      <c r="I85" t="s">
        <v>12690</v>
      </c>
      <c r="J85" t="s">
        <v>1025</v>
      </c>
      <c r="K85" t="s">
        <v>635</v>
      </c>
      <c r="L85" t="s">
        <v>636</v>
      </c>
      <c r="M85" t="s">
        <v>15618</v>
      </c>
      <c r="N85" t="s">
        <v>635</v>
      </c>
      <c r="O85" t="s">
        <v>638</v>
      </c>
      <c r="P85" t="s">
        <v>22</v>
      </c>
      <c r="Q85" t="s">
        <v>639</v>
      </c>
      <c r="R85" t="s">
        <v>636</v>
      </c>
      <c r="S85" t="s">
        <v>15619</v>
      </c>
      <c r="T85" t="s">
        <v>15618</v>
      </c>
    </row>
    <row r="86" spans="1:20" x14ac:dyDescent="0.25">
      <c r="A86" t="s">
        <v>258</v>
      </c>
      <c r="B86" t="s">
        <v>264</v>
      </c>
      <c r="C86">
        <v>139</v>
      </c>
      <c r="D86">
        <v>1</v>
      </c>
      <c r="E86" t="s">
        <v>15617</v>
      </c>
      <c r="F86">
        <v>435.98</v>
      </c>
      <c r="G86">
        <v>0</v>
      </c>
      <c r="H86" t="s">
        <v>661</v>
      </c>
      <c r="I86" t="s">
        <v>12690</v>
      </c>
      <c r="J86" t="s">
        <v>1025</v>
      </c>
      <c r="K86" t="s">
        <v>635</v>
      </c>
      <c r="L86" t="s">
        <v>636</v>
      </c>
      <c r="M86" t="s">
        <v>15618</v>
      </c>
      <c r="N86" t="s">
        <v>635</v>
      </c>
      <c r="O86" t="s">
        <v>638</v>
      </c>
      <c r="P86" t="s">
        <v>22</v>
      </c>
      <c r="Q86" t="s">
        <v>639</v>
      </c>
      <c r="R86" t="s">
        <v>636</v>
      </c>
      <c r="S86" t="s">
        <v>15619</v>
      </c>
      <c r="T86" t="s">
        <v>15618</v>
      </c>
    </row>
    <row r="87" spans="1:20" x14ac:dyDescent="0.25">
      <c r="A87" t="s">
        <v>257</v>
      </c>
      <c r="B87" t="s">
        <v>263</v>
      </c>
      <c r="C87">
        <v>139</v>
      </c>
      <c r="D87">
        <v>1</v>
      </c>
      <c r="E87" t="s">
        <v>15617</v>
      </c>
      <c r="F87">
        <v>435.98</v>
      </c>
      <c r="G87">
        <v>0</v>
      </c>
      <c r="H87" t="s">
        <v>661</v>
      </c>
      <c r="I87" t="s">
        <v>12690</v>
      </c>
      <c r="J87" t="s">
        <v>1025</v>
      </c>
      <c r="K87" t="s">
        <v>635</v>
      </c>
      <c r="L87" t="s">
        <v>636</v>
      </c>
      <c r="M87" t="s">
        <v>15618</v>
      </c>
      <c r="N87" t="s">
        <v>635</v>
      </c>
      <c r="O87" t="s">
        <v>638</v>
      </c>
      <c r="P87" t="s">
        <v>22</v>
      </c>
      <c r="Q87" t="s">
        <v>639</v>
      </c>
      <c r="R87" t="s">
        <v>636</v>
      </c>
      <c r="S87" t="s">
        <v>15619</v>
      </c>
      <c r="T87" t="s">
        <v>15618</v>
      </c>
    </row>
    <row r="88" spans="1:20" x14ac:dyDescent="0.25">
      <c r="A88" t="s">
        <v>256</v>
      </c>
      <c r="B88" t="s">
        <v>262</v>
      </c>
      <c r="C88">
        <v>139</v>
      </c>
      <c r="D88">
        <v>1</v>
      </c>
      <c r="E88" t="s">
        <v>15617</v>
      </c>
      <c r="F88">
        <v>435.98</v>
      </c>
      <c r="G88">
        <v>0</v>
      </c>
      <c r="H88" t="s">
        <v>661</v>
      </c>
      <c r="I88" t="s">
        <v>12690</v>
      </c>
      <c r="J88" t="s">
        <v>1025</v>
      </c>
      <c r="K88" t="s">
        <v>635</v>
      </c>
      <c r="L88" t="s">
        <v>636</v>
      </c>
      <c r="M88" t="s">
        <v>15618</v>
      </c>
      <c r="N88" t="s">
        <v>635</v>
      </c>
      <c r="O88" t="s">
        <v>638</v>
      </c>
      <c r="P88" t="s">
        <v>22</v>
      </c>
      <c r="Q88" t="s">
        <v>639</v>
      </c>
      <c r="R88" t="s">
        <v>636</v>
      </c>
      <c r="S88" t="s">
        <v>15619</v>
      </c>
      <c r="T88" t="s">
        <v>15618</v>
      </c>
    </row>
    <row r="89" spans="1:20" x14ac:dyDescent="0.25">
      <c r="A89" t="s">
        <v>257</v>
      </c>
      <c r="B89" t="s">
        <v>263</v>
      </c>
      <c r="C89">
        <v>139</v>
      </c>
      <c r="D89">
        <v>1</v>
      </c>
      <c r="E89" t="s">
        <v>15617</v>
      </c>
      <c r="F89">
        <v>435.98</v>
      </c>
      <c r="G89">
        <v>0</v>
      </c>
      <c r="H89" t="s">
        <v>661</v>
      </c>
      <c r="I89" t="s">
        <v>12690</v>
      </c>
      <c r="J89" t="s">
        <v>1025</v>
      </c>
      <c r="K89" t="s">
        <v>635</v>
      </c>
      <c r="L89" t="s">
        <v>636</v>
      </c>
      <c r="M89" t="s">
        <v>15618</v>
      </c>
      <c r="N89" t="s">
        <v>635</v>
      </c>
      <c r="O89" t="s">
        <v>638</v>
      </c>
      <c r="P89" t="s">
        <v>22</v>
      </c>
      <c r="Q89" t="s">
        <v>639</v>
      </c>
      <c r="R89" t="s">
        <v>636</v>
      </c>
      <c r="S89" t="s">
        <v>15619</v>
      </c>
      <c r="T89" t="s">
        <v>15618</v>
      </c>
    </row>
    <row r="90" spans="1:20" x14ac:dyDescent="0.25">
      <c r="A90" t="s">
        <v>39</v>
      </c>
      <c r="B90" t="s">
        <v>1715</v>
      </c>
      <c r="C90">
        <v>76</v>
      </c>
      <c r="D90">
        <v>1</v>
      </c>
      <c r="E90" t="s">
        <v>15620</v>
      </c>
      <c r="F90">
        <v>76</v>
      </c>
      <c r="G90">
        <v>0</v>
      </c>
      <c r="H90" t="s">
        <v>647</v>
      </c>
      <c r="I90" t="s">
        <v>15621</v>
      </c>
      <c r="J90" t="s">
        <v>15622</v>
      </c>
      <c r="K90" t="s">
        <v>4127</v>
      </c>
      <c r="L90" t="s">
        <v>15623</v>
      </c>
      <c r="M90" t="s">
        <v>15624</v>
      </c>
      <c r="N90" t="s">
        <v>635</v>
      </c>
      <c r="O90" t="s">
        <v>706</v>
      </c>
      <c r="P90" t="s">
        <v>40</v>
      </c>
      <c r="Q90" t="s">
        <v>707</v>
      </c>
      <c r="R90" t="s">
        <v>636</v>
      </c>
      <c r="S90" t="s">
        <v>15625</v>
      </c>
      <c r="T90" t="s">
        <v>15624</v>
      </c>
    </row>
    <row r="91" spans="1:20" x14ac:dyDescent="0.25">
      <c r="A91" t="s">
        <v>35</v>
      </c>
      <c r="B91" t="s">
        <v>36</v>
      </c>
      <c r="C91">
        <v>66.666666666666671</v>
      </c>
      <c r="D91">
        <v>3</v>
      </c>
      <c r="E91" t="s">
        <v>15626</v>
      </c>
      <c r="F91">
        <v>100</v>
      </c>
      <c r="G91">
        <v>0</v>
      </c>
      <c r="H91" t="s">
        <v>661</v>
      </c>
      <c r="I91" t="s">
        <v>15627</v>
      </c>
      <c r="J91" t="s">
        <v>2074</v>
      </c>
      <c r="K91" t="s">
        <v>635</v>
      </c>
      <c r="L91" t="s">
        <v>636</v>
      </c>
      <c r="M91" t="s">
        <v>15628</v>
      </c>
      <c r="N91" t="s">
        <v>635</v>
      </c>
      <c r="O91" t="s">
        <v>668</v>
      </c>
      <c r="P91" t="s">
        <v>22</v>
      </c>
      <c r="Q91" t="s">
        <v>669</v>
      </c>
      <c r="R91" t="s">
        <v>636</v>
      </c>
      <c r="S91" t="s">
        <v>15629</v>
      </c>
      <c r="T91" t="s">
        <v>15628</v>
      </c>
    </row>
    <row r="92" spans="1:20" x14ac:dyDescent="0.25">
      <c r="A92" t="s">
        <v>35</v>
      </c>
      <c r="B92" t="s">
        <v>36</v>
      </c>
      <c r="C92">
        <v>66.666666666666671</v>
      </c>
      <c r="D92">
        <v>3</v>
      </c>
      <c r="E92" t="s">
        <v>15630</v>
      </c>
      <c r="F92">
        <v>200</v>
      </c>
      <c r="G92">
        <v>0</v>
      </c>
      <c r="H92" t="s">
        <v>661</v>
      </c>
      <c r="I92" t="s">
        <v>3374</v>
      </c>
      <c r="J92" t="s">
        <v>848</v>
      </c>
      <c r="K92" t="s">
        <v>635</v>
      </c>
      <c r="L92" t="s">
        <v>636</v>
      </c>
      <c r="M92" t="s">
        <v>15631</v>
      </c>
      <c r="N92" t="s">
        <v>635</v>
      </c>
      <c r="O92" t="s">
        <v>638</v>
      </c>
      <c r="P92" t="s">
        <v>22</v>
      </c>
      <c r="Q92" t="s">
        <v>639</v>
      </c>
      <c r="R92" t="s">
        <v>636</v>
      </c>
      <c r="S92" t="s">
        <v>15632</v>
      </c>
      <c r="T92" t="s">
        <v>15631</v>
      </c>
    </row>
    <row r="93" spans="1:20" x14ac:dyDescent="0.25">
      <c r="A93" t="s">
        <v>164</v>
      </c>
      <c r="B93" t="s">
        <v>165</v>
      </c>
      <c r="C93">
        <v>33.333333333333336</v>
      </c>
      <c r="D93">
        <v>3</v>
      </c>
      <c r="E93" t="s">
        <v>15630</v>
      </c>
      <c r="F93">
        <v>200</v>
      </c>
      <c r="G93">
        <v>0</v>
      </c>
      <c r="H93" t="s">
        <v>661</v>
      </c>
      <c r="I93" t="s">
        <v>3374</v>
      </c>
      <c r="J93" t="s">
        <v>848</v>
      </c>
      <c r="K93" t="s">
        <v>635</v>
      </c>
      <c r="L93" t="s">
        <v>636</v>
      </c>
      <c r="M93" t="s">
        <v>15631</v>
      </c>
      <c r="N93" t="s">
        <v>635</v>
      </c>
      <c r="O93" t="s">
        <v>638</v>
      </c>
      <c r="P93" t="s">
        <v>22</v>
      </c>
      <c r="Q93" t="s">
        <v>639</v>
      </c>
      <c r="R93" t="s">
        <v>636</v>
      </c>
      <c r="S93" t="s">
        <v>15632</v>
      </c>
      <c r="T93" t="s">
        <v>15631</v>
      </c>
    </row>
    <row r="94" spans="1:20" x14ac:dyDescent="0.25">
      <c r="A94" t="s">
        <v>20</v>
      </c>
      <c r="B94" t="s">
        <v>21</v>
      </c>
      <c r="C94">
        <v>50</v>
      </c>
      <c r="D94">
        <v>1</v>
      </c>
      <c r="E94" t="s">
        <v>15633</v>
      </c>
      <c r="F94">
        <v>99.99</v>
      </c>
      <c r="G94">
        <v>0</v>
      </c>
      <c r="H94" t="s">
        <v>661</v>
      </c>
      <c r="I94" t="s">
        <v>15634</v>
      </c>
      <c r="J94" t="s">
        <v>1130</v>
      </c>
      <c r="K94" t="s">
        <v>635</v>
      </c>
      <c r="L94" t="s">
        <v>636</v>
      </c>
      <c r="M94" t="s">
        <v>15635</v>
      </c>
      <c r="N94" t="s">
        <v>635</v>
      </c>
      <c r="O94" t="s">
        <v>638</v>
      </c>
      <c r="P94" t="s">
        <v>22</v>
      </c>
      <c r="Q94" t="s">
        <v>639</v>
      </c>
      <c r="R94" t="s">
        <v>636</v>
      </c>
      <c r="S94" t="s">
        <v>15636</v>
      </c>
      <c r="T94" t="s">
        <v>15635</v>
      </c>
    </row>
    <row r="95" spans="1:20" x14ac:dyDescent="0.25">
      <c r="A95" t="s">
        <v>23</v>
      </c>
      <c r="B95" t="s">
        <v>24</v>
      </c>
      <c r="C95">
        <v>50</v>
      </c>
      <c r="D95">
        <v>1</v>
      </c>
      <c r="E95" t="s">
        <v>15633</v>
      </c>
      <c r="F95">
        <v>99.99</v>
      </c>
      <c r="G95">
        <v>0</v>
      </c>
      <c r="H95" t="s">
        <v>661</v>
      </c>
      <c r="I95" t="s">
        <v>15634</v>
      </c>
      <c r="J95" t="s">
        <v>1130</v>
      </c>
      <c r="K95" t="s">
        <v>635</v>
      </c>
      <c r="L95" t="s">
        <v>636</v>
      </c>
      <c r="M95" t="s">
        <v>15635</v>
      </c>
      <c r="N95" t="s">
        <v>635</v>
      </c>
      <c r="O95" t="s">
        <v>638</v>
      </c>
      <c r="P95" t="s">
        <v>22</v>
      </c>
      <c r="Q95" t="s">
        <v>639</v>
      </c>
      <c r="R95" t="s">
        <v>636</v>
      </c>
      <c r="S95" t="s">
        <v>15636</v>
      </c>
      <c r="T95" t="s">
        <v>15635</v>
      </c>
    </row>
    <row r="96" spans="1:20" x14ac:dyDescent="0.25">
      <c r="A96" t="s">
        <v>25</v>
      </c>
      <c r="B96" t="s">
        <v>26</v>
      </c>
      <c r="C96">
        <v>50</v>
      </c>
      <c r="D96">
        <v>1</v>
      </c>
      <c r="E96" t="s">
        <v>15633</v>
      </c>
      <c r="F96">
        <v>99.99</v>
      </c>
      <c r="G96">
        <v>0</v>
      </c>
      <c r="H96" t="s">
        <v>661</v>
      </c>
      <c r="I96" t="s">
        <v>15634</v>
      </c>
      <c r="J96" t="s">
        <v>1130</v>
      </c>
      <c r="K96" t="s">
        <v>635</v>
      </c>
      <c r="L96" t="s">
        <v>636</v>
      </c>
      <c r="M96" t="s">
        <v>15635</v>
      </c>
      <c r="N96" t="s">
        <v>635</v>
      </c>
      <c r="O96" t="s">
        <v>638</v>
      </c>
      <c r="P96" t="s">
        <v>22</v>
      </c>
      <c r="Q96" t="s">
        <v>639</v>
      </c>
      <c r="R96" t="s">
        <v>636</v>
      </c>
      <c r="S96" t="s">
        <v>15636</v>
      </c>
      <c r="T96" t="s">
        <v>15635</v>
      </c>
    </row>
    <row r="97" spans="1:20" x14ac:dyDescent="0.25">
      <c r="A97" t="s">
        <v>164</v>
      </c>
      <c r="B97" t="s">
        <v>165</v>
      </c>
      <c r="C97">
        <v>50</v>
      </c>
      <c r="D97">
        <v>6</v>
      </c>
      <c r="E97" t="s">
        <v>15637</v>
      </c>
      <c r="F97">
        <v>100</v>
      </c>
      <c r="G97">
        <v>0</v>
      </c>
      <c r="H97" t="s">
        <v>661</v>
      </c>
      <c r="I97" t="s">
        <v>15638</v>
      </c>
      <c r="J97" t="s">
        <v>5204</v>
      </c>
      <c r="K97" t="s">
        <v>635</v>
      </c>
      <c r="L97" t="s">
        <v>636</v>
      </c>
      <c r="M97" t="s">
        <v>15639</v>
      </c>
      <c r="N97" t="s">
        <v>635</v>
      </c>
      <c r="O97" t="s">
        <v>638</v>
      </c>
      <c r="P97" t="s">
        <v>22</v>
      </c>
      <c r="Q97" t="s">
        <v>639</v>
      </c>
      <c r="R97" t="s">
        <v>636</v>
      </c>
      <c r="S97" t="s">
        <v>15640</v>
      </c>
      <c r="T97" t="s">
        <v>15639</v>
      </c>
    </row>
    <row r="98" spans="1:20" x14ac:dyDescent="0.25">
      <c r="A98" t="s">
        <v>164</v>
      </c>
      <c r="B98" t="s">
        <v>165</v>
      </c>
      <c r="C98">
        <v>50</v>
      </c>
      <c r="D98">
        <v>6</v>
      </c>
      <c r="E98" t="s">
        <v>15641</v>
      </c>
      <c r="F98">
        <v>100</v>
      </c>
      <c r="G98">
        <v>0</v>
      </c>
      <c r="H98" t="s">
        <v>661</v>
      </c>
      <c r="I98" t="s">
        <v>15638</v>
      </c>
      <c r="J98" t="s">
        <v>5204</v>
      </c>
      <c r="K98" t="s">
        <v>635</v>
      </c>
      <c r="L98" t="s">
        <v>636</v>
      </c>
      <c r="M98" t="s">
        <v>15642</v>
      </c>
      <c r="N98" t="s">
        <v>635</v>
      </c>
      <c r="O98" t="s">
        <v>638</v>
      </c>
      <c r="P98" t="s">
        <v>22</v>
      </c>
      <c r="Q98" t="s">
        <v>639</v>
      </c>
      <c r="R98" t="s">
        <v>636</v>
      </c>
      <c r="S98" t="s">
        <v>15643</v>
      </c>
      <c r="T98" t="s">
        <v>15642</v>
      </c>
    </row>
    <row r="99" spans="1:20" x14ac:dyDescent="0.25">
      <c r="A99" t="s">
        <v>164</v>
      </c>
      <c r="B99" t="s">
        <v>165</v>
      </c>
      <c r="C99">
        <v>33.333333333333336</v>
      </c>
      <c r="D99">
        <v>3</v>
      </c>
      <c r="E99" t="s">
        <v>15644</v>
      </c>
      <c r="F99">
        <v>100</v>
      </c>
      <c r="G99">
        <v>0</v>
      </c>
      <c r="H99" t="s">
        <v>661</v>
      </c>
      <c r="I99" t="s">
        <v>15645</v>
      </c>
      <c r="J99" t="s">
        <v>967</v>
      </c>
      <c r="K99" t="s">
        <v>635</v>
      </c>
      <c r="L99" t="s">
        <v>636</v>
      </c>
      <c r="M99" t="s">
        <v>15646</v>
      </c>
      <c r="N99" t="s">
        <v>635</v>
      </c>
      <c r="O99" t="s">
        <v>668</v>
      </c>
      <c r="P99" t="s">
        <v>22</v>
      </c>
      <c r="Q99" t="s">
        <v>669</v>
      </c>
      <c r="R99" t="s">
        <v>636</v>
      </c>
      <c r="S99" t="s">
        <v>15647</v>
      </c>
      <c r="T99" t="s">
        <v>15648</v>
      </c>
    </row>
    <row r="100" spans="1:20" x14ac:dyDescent="0.25">
      <c r="A100" t="s">
        <v>164</v>
      </c>
      <c r="B100" t="s">
        <v>165</v>
      </c>
      <c r="C100">
        <v>50</v>
      </c>
      <c r="D100">
        <v>6</v>
      </c>
      <c r="E100" t="s">
        <v>15649</v>
      </c>
      <c r="F100">
        <v>200</v>
      </c>
      <c r="G100">
        <v>0</v>
      </c>
      <c r="H100" t="s">
        <v>661</v>
      </c>
      <c r="I100" t="s">
        <v>15650</v>
      </c>
      <c r="J100" t="s">
        <v>858</v>
      </c>
      <c r="K100" t="s">
        <v>635</v>
      </c>
      <c r="L100" t="s">
        <v>636</v>
      </c>
      <c r="M100" t="s">
        <v>15651</v>
      </c>
      <c r="N100" t="s">
        <v>635</v>
      </c>
      <c r="O100" t="s">
        <v>638</v>
      </c>
      <c r="P100" t="s">
        <v>22</v>
      </c>
      <c r="Q100" t="s">
        <v>639</v>
      </c>
      <c r="R100" t="s">
        <v>636</v>
      </c>
      <c r="S100" t="s">
        <v>15652</v>
      </c>
      <c r="T100" t="s">
        <v>15651</v>
      </c>
    </row>
    <row r="101" spans="1:20" x14ac:dyDescent="0.25">
      <c r="A101" t="s">
        <v>164</v>
      </c>
      <c r="B101" t="s">
        <v>165</v>
      </c>
      <c r="C101">
        <v>33.333333333333336</v>
      </c>
      <c r="D101">
        <v>3</v>
      </c>
      <c r="E101" t="s">
        <v>15653</v>
      </c>
      <c r="F101">
        <v>100</v>
      </c>
      <c r="G101">
        <v>0</v>
      </c>
      <c r="H101" t="s">
        <v>661</v>
      </c>
      <c r="I101" t="s">
        <v>15654</v>
      </c>
      <c r="J101" t="s">
        <v>823</v>
      </c>
      <c r="K101" t="s">
        <v>635</v>
      </c>
      <c r="L101" t="s">
        <v>636</v>
      </c>
      <c r="M101" t="s">
        <v>15655</v>
      </c>
      <c r="N101" t="s">
        <v>635</v>
      </c>
      <c r="O101" t="s">
        <v>638</v>
      </c>
      <c r="P101" t="s">
        <v>22</v>
      </c>
      <c r="Q101" t="s">
        <v>639</v>
      </c>
      <c r="R101" t="s">
        <v>636</v>
      </c>
      <c r="S101" t="s">
        <v>15656</v>
      </c>
      <c r="T101" t="s">
        <v>15655</v>
      </c>
    </row>
    <row r="102" spans="1:20" x14ac:dyDescent="0.25">
      <c r="A102" t="s">
        <v>37</v>
      </c>
      <c r="B102" t="s">
        <v>38</v>
      </c>
      <c r="C102">
        <v>66.666666666666671</v>
      </c>
      <c r="D102">
        <v>3</v>
      </c>
      <c r="E102" t="s">
        <v>15657</v>
      </c>
      <c r="F102">
        <v>100</v>
      </c>
      <c r="G102">
        <v>0</v>
      </c>
      <c r="H102" t="s">
        <v>661</v>
      </c>
      <c r="I102" t="s">
        <v>15658</v>
      </c>
      <c r="J102" t="s">
        <v>802</v>
      </c>
      <c r="K102" t="s">
        <v>635</v>
      </c>
      <c r="L102" t="s">
        <v>636</v>
      </c>
      <c r="M102" t="s">
        <v>15659</v>
      </c>
      <c r="N102" t="s">
        <v>635</v>
      </c>
      <c r="O102" t="s">
        <v>638</v>
      </c>
      <c r="P102" t="s">
        <v>22</v>
      </c>
      <c r="Q102" t="s">
        <v>639</v>
      </c>
      <c r="R102" t="s">
        <v>636</v>
      </c>
      <c r="S102" t="s">
        <v>15660</v>
      </c>
      <c r="T102" t="s">
        <v>15659</v>
      </c>
    </row>
    <row r="103" spans="1:20" x14ac:dyDescent="0.25">
      <c r="A103" t="s">
        <v>619</v>
      </c>
      <c r="B103" t="s">
        <v>620</v>
      </c>
      <c r="C103">
        <v>139</v>
      </c>
      <c r="D103">
        <v>1</v>
      </c>
      <c r="E103" t="s">
        <v>15661</v>
      </c>
      <c r="F103">
        <v>326.99</v>
      </c>
      <c r="G103">
        <v>0</v>
      </c>
      <c r="H103" t="s">
        <v>661</v>
      </c>
      <c r="I103" t="s">
        <v>15662</v>
      </c>
      <c r="J103" t="s">
        <v>1130</v>
      </c>
      <c r="K103" t="s">
        <v>635</v>
      </c>
      <c r="L103" t="s">
        <v>636</v>
      </c>
      <c r="M103" t="s">
        <v>15663</v>
      </c>
      <c r="N103" t="s">
        <v>635</v>
      </c>
      <c r="O103" t="s">
        <v>1071</v>
      </c>
      <c r="P103" t="s">
        <v>22</v>
      </c>
      <c r="Q103" t="s">
        <v>639</v>
      </c>
      <c r="R103" t="s">
        <v>636</v>
      </c>
      <c r="S103" t="s">
        <v>15664</v>
      </c>
      <c r="T103" t="s">
        <v>15663</v>
      </c>
    </row>
    <row r="104" spans="1:20" x14ac:dyDescent="0.25">
      <c r="A104" t="s">
        <v>258</v>
      </c>
      <c r="B104" t="s">
        <v>264</v>
      </c>
      <c r="C104">
        <v>139</v>
      </c>
      <c r="D104">
        <v>1</v>
      </c>
      <c r="E104" t="s">
        <v>15661</v>
      </c>
      <c r="F104">
        <v>326.99</v>
      </c>
      <c r="G104">
        <v>0</v>
      </c>
      <c r="H104" t="s">
        <v>661</v>
      </c>
      <c r="I104" t="s">
        <v>15662</v>
      </c>
      <c r="J104" t="s">
        <v>1130</v>
      </c>
      <c r="K104" t="s">
        <v>635</v>
      </c>
      <c r="L104" t="s">
        <v>636</v>
      </c>
      <c r="M104" t="s">
        <v>15663</v>
      </c>
      <c r="N104" t="s">
        <v>635</v>
      </c>
      <c r="O104" t="s">
        <v>1071</v>
      </c>
      <c r="P104" t="s">
        <v>22</v>
      </c>
      <c r="Q104" t="s">
        <v>639</v>
      </c>
      <c r="R104" t="s">
        <v>636</v>
      </c>
      <c r="S104" t="s">
        <v>15664</v>
      </c>
      <c r="T104" t="s">
        <v>15663</v>
      </c>
    </row>
    <row r="105" spans="1:20" x14ac:dyDescent="0.25">
      <c r="A105" t="s">
        <v>257</v>
      </c>
      <c r="B105" t="s">
        <v>263</v>
      </c>
      <c r="C105">
        <v>139</v>
      </c>
      <c r="D105">
        <v>1</v>
      </c>
      <c r="E105" t="s">
        <v>15661</v>
      </c>
      <c r="F105">
        <v>326.99</v>
      </c>
      <c r="G105">
        <v>0</v>
      </c>
      <c r="H105" t="s">
        <v>661</v>
      </c>
      <c r="I105" t="s">
        <v>15662</v>
      </c>
      <c r="J105" t="s">
        <v>1130</v>
      </c>
      <c r="K105" t="s">
        <v>635</v>
      </c>
      <c r="L105" t="s">
        <v>636</v>
      </c>
      <c r="M105" t="s">
        <v>15663</v>
      </c>
      <c r="N105" t="s">
        <v>635</v>
      </c>
      <c r="O105" t="s">
        <v>1071</v>
      </c>
      <c r="P105" t="s">
        <v>22</v>
      </c>
      <c r="Q105" t="s">
        <v>639</v>
      </c>
      <c r="R105" t="s">
        <v>636</v>
      </c>
      <c r="S105" t="s">
        <v>15664</v>
      </c>
      <c r="T105" t="s">
        <v>15663</v>
      </c>
    </row>
    <row r="106" spans="1:20" x14ac:dyDescent="0.25">
      <c r="A106" t="s">
        <v>256</v>
      </c>
      <c r="B106" t="s">
        <v>262</v>
      </c>
      <c r="C106">
        <v>139</v>
      </c>
      <c r="D106">
        <v>1</v>
      </c>
      <c r="E106" t="s">
        <v>15661</v>
      </c>
      <c r="F106">
        <v>326.99</v>
      </c>
      <c r="G106">
        <v>0</v>
      </c>
      <c r="H106" t="s">
        <v>661</v>
      </c>
      <c r="I106" t="s">
        <v>15662</v>
      </c>
      <c r="J106" t="s">
        <v>1130</v>
      </c>
      <c r="K106" t="s">
        <v>635</v>
      </c>
      <c r="L106" t="s">
        <v>636</v>
      </c>
      <c r="M106" t="s">
        <v>15663</v>
      </c>
      <c r="N106" t="s">
        <v>635</v>
      </c>
      <c r="O106" t="s">
        <v>1071</v>
      </c>
      <c r="P106" t="s">
        <v>22</v>
      </c>
      <c r="Q106" t="s">
        <v>639</v>
      </c>
      <c r="R106" t="s">
        <v>636</v>
      </c>
      <c r="S106" t="s">
        <v>15664</v>
      </c>
      <c r="T106" t="s">
        <v>15663</v>
      </c>
    </row>
    <row r="107" spans="1:20" x14ac:dyDescent="0.25">
      <c r="A107" t="s">
        <v>619</v>
      </c>
      <c r="B107" t="s">
        <v>620</v>
      </c>
      <c r="C107">
        <v>139</v>
      </c>
      <c r="D107">
        <v>1</v>
      </c>
      <c r="E107" t="s">
        <v>15665</v>
      </c>
      <c r="F107">
        <v>108.99</v>
      </c>
      <c r="G107">
        <v>0</v>
      </c>
      <c r="H107" t="s">
        <v>661</v>
      </c>
      <c r="I107" t="s">
        <v>15662</v>
      </c>
      <c r="J107" t="s">
        <v>1130</v>
      </c>
      <c r="K107" t="s">
        <v>635</v>
      </c>
      <c r="L107" t="s">
        <v>636</v>
      </c>
      <c r="M107" t="s">
        <v>15666</v>
      </c>
      <c r="N107" t="s">
        <v>635</v>
      </c>
      <c r="O107" t="s">
        <v>1071</v>
      </c>
      <c r="P107" t="s">
        <v>22</v>
      </c>
      <c r="Q107" t="s">
        <v>639</v>
      </c>
      <c r="R107" t="s">
        <v>636</v>
      </c>
      <c r="S107" t="s">
        <v>15667</v>
      </c>
      <c r="T107" t="s">
        <v>15663</v>
      </c>
    </row>
    <row r="108" spans="1:20" x14ac:dyDescent="0.25">
      <c r="A108" t="s">
        <v>164</v>
      </c>
      <c r="B108" t="s">
        <v>165</v>
      </c>
      <c r="C108">
        <v>50</v>
      </c>
      <c r="D108">
        <v>12</v>
      </c>
      <c r="E108" t="s">
        <v>15668</v>
      </c>
      <c r="F108">
        <v>384.54</v>
      </c>
      <c r="G108">
        <v>0</v>
      </c>
      <c r="H108" t="s">
        <v>661</v>
      </c>
      <c r="I108" t="s">
        <v>6425</v>
      </c>
      <c r="J108" t="s">
        <v>6426</v>
      </c>
      <c r="K108" t="s">
        <v>635</v>
      </c>
      <c r="L108" t="s">
        <v>636</v>
      </c>
      <c r="M108" t="s">
        <v>15669</v>
      </c>
      <c r="N108" t="s">
        <v>635</v>
      </c>
      <c r="O108" t="s">
        <v>638</v>
      </c>
      <c r="P108" t="s">
        <v>22</v>
      </c>
      <c r="Q108" t="s">
        <v>639</v>
      </c>
      <c r="R108" t="s">
        <v>636</v>
      </c>
      <c r="S108" t="s">
        <v>15670</v>
      </c>
      <c r="T108" t="s">
        <v>15669</v>
      </c>
    </row>
    <row r="109" spans="1:20" x14ac:dyDescent="0.25">
      <c r="A109" t="s">
        <v>25</v>
      </c>
      <c r="B109" t="s">
        <v>26</v>
      </c>
      <c r="C109">
        <v>60</v>
      </c>
      <c r="D109">
        <v>3</v>
      </c>
      <c r="E109" t="s">
        <v>15671</v>
      </c>
      <c r="F109">
        <v>97.52</v>
      </c>
      <c r="G109">
        <v>7</v>
      </c>
      <c r="H109" t="s">
        <v>647</v>
      </c>
      <c r="I109" t="s">
        <v>15672</v>
      </c>
      <c r="J109" t="s">
        <v>15673</v>
      </c>
      <c r="K109" t="s">
        <v>4020</v>
      </c>
      <c r="L109" t="s">
        <v>15674</v>
      </c>
      <c r="M109" t="s">
        <v>15675</v>
      </c>
      <c r="N109" t="s">
        <v>635</v>
      </c>
      <c r="O109" t="s">
        <v>706</v>
      </c>
      <c r="P109" t="s">
        <v>40</v>
      </c>
      <c r="Q109" t="s">
        <v>707</v>
      </c>
      <c r="R109" t="s">
        <v>636</v>
      </c>
      <c r="S109" t="s">
        <v>15676</v>
      </c>
      <c r="T109" t="s">
        <v>15675</v>
      </c>
    </row>
    <row r="110" spans="1:20" x14ac:dyDescent="0.25">
      <c r="A110" t="s">
        <v>35</v>
      </c>
      <c r="B110" t="s">
        <v>36</v>
      </c>
      <c r="C110">
        <v>66.666666666666671</v>
      </c>
      <c r="D110">
        <v>3</v>
      </c>
      <c r="E110" t="s">
        <v>15677</v>
      </c>
      <c r="F110">
        <v>100</v>
      </c>
      <c r="G110">
        <v>0</v>
      </c>
      <c r="H110" t="s">
        <v>661</v>
      </c>
      <c r="I110" t="s">
        <v>15678</v>
      </c>
      <c r="J110" t="s">
        <v>1172</v>
      </c>
      <c r="K110" t="s">
        <v>635</v>
      </c>
      <c r="L110" t="s">
        <v>636</v>
      </c>
      <c r="M110" t="s">
        <v>15679</v>
      </c>
      <c r="N110" t="s">
        <v>635</v>
      </c>
      <c r="O110" t="s">
        <v>638</v>
      </c>
      <c r="P110" t="s">
        <v>22</v>
      </c>
      <c r="Q110" t="s">
        <v>639</v>
      </c>
      <c r="R110" t="s">
        <v>636</v>
      </c>
      <c r="S110" t="s">
        <v>15680</v>
      </c>
      <c r="T110" t="s">
        <v>15679</v>
      </c>
    </row>
    <row r="111" spans="1:20" x14ac:dyDescent="0.25">
      <c r="A111" t="s">
        <v>256</v>
      </c>
      <c r="B111" t="s">
        <v>982</v>
      </c>
      <c r="C111">
        <v>101.19</v>
      </c>
      <c r="D111">
        <v>1</v>
      </c>
      <c r="E111" t="s">
        <v>15681</v>
      </c>
      <c r="F111">
        <v>207.19</v>
      </c>
      <c r="G111">
        <v>26</v>
      </c>
      <c r="H111" t="s">
        <v>647</v>
      </c>
      <c r="I111" t="s">
        <v>15682</v>
      </c>
      <c r="J111" t="s">
        <v>15683</v>
      </c>
      <c r="K111" t="s">
        <v>15684</v>
      </c>
      <c r="L111" t="s">
        <v>15685</v>
      </c>
      <c r="M111" t="s">
        <v>15686</v>
      </c>
      <c r="N111" t="s">
        <v>635</v>
      </c>
      <c r="O111" t="s">
        <v>706</v>
      </c>
      <c r="P111" t="s">
        <v>40</v>
      </c>
      <c r="Q111" t="s">
        <v>707</v>
      </c>
      <c r="R111" t="s">
        <v>636</v>
      </c>
      <c r="S111" t="s">
        <v>15687</v>
      </c>
      <c r="T111" t="s">
        <v>15686</v>
      </c>
    </row>
    <row r="112" spans="1:20" x14ac:dyDescent="0.25">
      <c r="A112" t="s">
        <v>39</v>
      </c>
      <c r="B112" t="s">
        <v>1715</v>
      </c>
      <c r="C112">
        <v>80</v>
      </c>
      <c r="D112">
        <v>1</v>
      </c>
      <c r="E112" t="s">
        <v>15681</v>
      </c>
      <c r="F112">
        <v>207.19</v>
      </c>
      <c r="G112">
        <v>26</v>
      </c>
      <c r="H112" t="s">
        <v>647</v>
      </c>
      <c r="I112" t="s">
        <v>15682</v>
      </c>
      <c r="J112" t="s">
        <v>15683</v>
      </c>
      <c r="K112" t="s">
        <v>15684</v>
      </c>
      <c r="L112" t="s">
        <v>15685</v>
      </c>
      <c r="M112" t="s">
        <v>15686</v>
      </c>
      <c r="N112" t="s">
        <v>635</v>
      </c>
      <c r="O112" t="s">
        <v>706</v>
      </c>
      <c r="P112" t="s">
        <v>40</v>
      </c>
      <c r="Q112" t="s">
        <v>707</v>
      </c>
      <c r="R112" t="s">
        <v>636</v>
      </c>
      <c r="S112" t="s">
        <v>15687</v>
      </c>
      <c r="T112" t="s">
        <v>15686</v>
      </c>
    </row>
    <row r="113" spans="1:20" x14ac:dyDescent="0.25">
      <c r="A113" t="s">
        <v>164</v>
      </c>
      <c r="B113" t="s">
        <v>165</v>
      </c>
      <c r="C113">
        <v>33.333333333333336</v>
      </c>
      <c r="D113">
        <v>3</v>
      </c>
      <c r="E113" t="s">
        <v>15688</v>
      </c>
      <c r="F113">
        <v>100</v>
      </c>
      <c r="G113">
        <v>0</v>
      </c>
      <c r="H113" t="s">
        <v>661</v>
      </c>
      <c r="I113" t="s">
        <v>15689</v>
      </c>
      <c r="J113" t="s">
        <v>643</v>
      </c>
      <c r="K113" t="s">
        <v>635</v>
      </c>
      <c r="L113" t="s">
        <v>636</v>
      </c>
      <c r="M113" t="s">
        <v>15690</v>
      </c>
      <c r="N113" t="s">
        <v>635</v>
      </c>
      <c r="O113" t="s">
        <v>668</v>
      </c>
      <c r="P113" t="s">
        <v>22</v>
      </c>
      <c r="Q113" t="s">
        <v>669</v>
      </c>
      <c r="R113" t="s">
        <v>15691</v>
      </c>
      <c r="S113" t="s">
        <v>15692</v>
      </c>
      <c r="T113" t="s">
        <v>15690</v>
      </c>
    </row>
    <row r="114" spans="1:20" x14ac:dyDescent="0.25">
      <c r="A114" t="s">
        <v>164</v>
      </c>
      <c r="B114" t="s">
        <v>165</v>
      </c>
      <c r="C114">
        <v>33.333333333333336</v>
      </c>
      <c r="D114">
        <v>3</v>
      </c>
      <c r="E114" t="s">
        <v>15693</v>
      </c>
      <c r="F114">
        <v>100</v>
      </c>
      <c r="G114">
        <v>0</v>
      </c>
      <c r="H114" t="s">
        <v>661</v>
      </c>
      <c r="I114" t="s">
        <v>15694</v>
      </c>
      <c r="J114" t="s">
        <v>13933</v>
      </c>
      <c r="K114" t="s">
        <v>635</v>
      </c>
      <c r="L114" t="s">
        <v>636</v>
      </c>
      <c r="M114" t="s">
        <v>15695</v>
      </c>
      <c r="N114" t="s">
        <v>635</v>
      </c>
      <c r="O114" t="s">
        <v>638</v>
      </c>
      <c r="P114" t="s">
        <v>22</v>
      </c>
      <c r="Q114" t="s">
        <v>639</v>
      </c>
      <c r="R114" t="s">
        <v>636</v>
      </c>
      <c r="S114" t="s">
        <v>15696</v>
      </c>
      <c r="T114" t="s">
        <v>15695</v>
      </c>
    </row>
    <row r="115" spans="1:20" x14ac:dyDescent="0.25">
      <c r="A115" t="s">
        <v>164</v>
      </c>
      <c r="B115" t="s">
        <v>165</v>
      </c>
      <c r="C115">
        <v>33.333333333333336</v>
      </c>
      <c r="D115">
        <v>3</v>
      </c>
      <c r="E115" t="s">
        <v>15697</v>
      </c>
      <c r="F115">
        <v>100</v>
      </c>
      <c r="G115">
        <v>0</v>
      </c>
      <c r="H115" t="s">
        <v>661</v>
      </c>
      <c r="I115" t="s">
        <v>15698</v>
      </c>
      <c r="J115" t="s">
        <v>944</v>
      </c>
      <c r="K115" t="s">
        <v>635</v>
      </c>
      <c r="L115" t="s">
        <v>636</v>
      </c>
      <c r="M115" t="s">
        <v>15695</v>
      </c>
      <c r="N115" t="s">
        <v>635</v>
      </c>
      <c r="O115" t="s">
        <v>638</v>
      </c>
      <c r="P115" t="s">
        <v>22</v>
      </c>
      <c r="Q115" t="s">
        <v>639</v>
      </c>
      <c r="R115" t="s">
        <v>636</v>
      </c>
      <c r="S115" t="s">
        <v>15699</v>
      </c>
      <c r="T115" t="s">
        <v>15695</v>
      </c>
    </row>
    <row r="116" spans="1:20" x14ac:dyDescent="0.25">
      <c r="A116" t="s">
        <v>164</v>
      </c>
      <c r="B116" t="s">
        <v>165</v>
      </c>
      <c r="C116">
        <v>33.333333333333336</v>
      </c>
      <c r="D116">
        <v>6</v>
      </c>
      <c r="E116" t="s">
        <v>15700</v>
      </c>
      <c r="F116">
        <v>200</v>
      </c>
      <c r="G116">
        <v>0</v>
      </c>
      <c r="H116" t="s">
        <v>661</v>
      </c>
      <c r="I116" t="s">
        <v>15701</v>
      </c>
      <c r="J116" t="s">
        <v>643</v>
      </c>
      <c r="K116" t="s">
        <v>635</v>
      </c>
      <c r="L116" t="s">
        <v>636</v>
      </c>
      <c r="M116" t="s">
        <v>15702</v>
      </c>
      <c r="N116" t="s">
        <v>635</v>
      </c>
      <c r="O116" t="s">
        <v>638</v>
      </c>
      <c r="P116" t="s">
        <v>22</v>
      </c>
      <c r="Q116" t="s">
        <v>639</v>
      </c>
      <c r="R116" t="s">
        <v>636</v>
      </c>
      <c r="S116" t="s">
        <v>15703</v>
      </c>
      <c r="T116" t="s">
        <v>15702</v>
      </c>
    </row>
    <row r="117" spans="1:20" x14ac:dyDescent="0.25">
      <c r="A117" t="s">
        <v>133</v>
      </c>
      <c r="B117" t="s">
        <v>134</v>
      </c>
      <c r="C117">
        <v>12</v>
      </c>
      <c r="D117">
        <v>50</v>
      </c>
      <c r="E117" t="s">
        <v>15704</v>
      </c>
      <c r="F117">
        <v>764</v>
      </c>
      <c r="G117">
        <v>0</v>
      </c>
      <c r="H117" t="s">
        <v>647</v>
      </c>
      <c r="I117" t="s">
        <v>15705</v>
      </c>
      <c r="J117" t="s">
        <v>15706</v>
      </c>
      <c r="K117" t="s">
        <v>3648</v>
      </c>
      <c r="L117" t="s">
        <v>12372</v>
      </c>
      <c r="M117" t="s">
        <v>15707</v>
      </c>
      <c r="N117" t="s">
        <v>635</v>
      </c>
      <c r="O117" t="s">
        <v>653</v>
      </c>
      <c r="P117" t="s">
        <v>43</v>
      </c>
      <c r="Q117" t="s">
        <v>654</v>
      </c>
      <c r="R117" t="s">
        <v>636</v>
      </c>
      <c r="S117" t="s">
        <v>15708</v>
      </c>
      <c r="T117" t="s">
        <v>15707</v>
      </c>
    </row>
    <row r="118" spans="1:20" x14ac:dyDescent="0.25">
      <c r="A118" t="s">
        <v>35</v>
      </c>
      <c r="B118" t="s">
        <v>36</v>
      </c>
      <c r="C118">
        <v>50</v>
      </c>
      <c r="D118">
        <v>1</v>
      </c>
      <c r="E118" t="s">
        <v>15704</v>
      </c>
      <c r="F118">
        <v>764</v>
      </c>
      <c r="G118">
        <v>0</v>
      </c>
      <c r="H118" t="s">
        <v>647</v>
      </c>
      <c r="I118" t="s">
        <v>15705</v>
      </c>
      <c r="J118" t="s">
        <v>15706</v>
      </c>
      <c r="K118" t="s">
        <v>3648</v>
      </c>
      <c r="L118" t="s">
        <v>12372</v>
      </c>
      <c r="M118" t="s">
        <v>15707</v>
      </c>
      <c r="N118" t="s">
        <v>635</v>
      </c>
      <c r="O118" t="s">
        <v>653</v>
      </c>
      <c r="P118" t="s">
        <v>43</v>
      </c>
      <c r="Q118" t="s">
        <v>654</v>
      </c>
      <c r="R118" t="s">
        <v>636</v>
      </c>
      <c r="S118" t="s">
        <v>15708</v>
      </c>
      <c r="T118" t="s">
        <v>15707</v>
      </c>
    </row>
    <row r="119" spans="1:20" x14ac:dyDescent="0.25">
      <c r="A119" t="s">
        <v>39</v>
      </c>
      <c r="B119" t="s">
        <v>44</v>
      </c>
      <c r="C119">
        <v>72</v>
      </c>
      <c r="D119">
        <v>1</v>
      </c>
      <c r="E119" t="s">
        <v>15704</v>
      </c>
      <c r="F119">
        <v>764</v>
      </c>
      <c r="G119">
        <v>0</v>
      </c>
      <c r="H119" t="s">
        <v>647</v>
      </c>
      <c r="I119" t="s">
        <v>15705</v>
      </c>
      <c r="J119" t="s">
        <v>15706</v>
      </c>
      <c r="K119" t="s">
        <v>3648</v>
      </c>
      <c r="L119" t="s">
        <v>12372</v>
      </c>
      <c r="M119" t="s">
        <v>15707</v>
      </c>
      <c r="N119" t="s">
        <v>635</v>
      </c>
      <c r="O119" t="s">
        <v>653</v>
      </c>
      <c r="P119" t="s">
        <v>43</v>
      </c>
      <c r="Q119" t="s">
        <v>654</v>
      </c>
      <c r="R119" t="s">
        <v>636</v>
      </c>
      <c r="S119" t="s">
        <v>15708</v>
      </c>
      <c r="T119" t="s">
        <v>15707</v>
      </c>
    </row>
    <row r="120" spans="1:20" x14ac:dyDescent="0.25">
      <c r="A120" t="s">
        <v>35</v>
      </c>
      <c r="B120" t="s">
        <v>36</v>
      </c>
      <c r="C120">
        <v>66.666666666666671</v>
      </c>
      <c r="D120">
        <v>3</v>
      </c>
      <c r="E120" t="s">
        <v>15709</v>
      </c>
      <c r="F120">
        <v>100</v>
      </c>
      <c r="G120">
        <v>0</v>
      </c>
      <c r="H120" t="s">
        <v>661</v>
      </c>
      <c r="I120" t="s">
        <v>15710</v>
      </c>
      <c r="J120" t="s">
        <v>978</v>
      </c>
      <c r="K120" t="s">
        <v>635</v>
      </c>
      <c r="L120" t="s">
        <v>636</v>
      </c>
      <c r="M120" t="s">
        <v>15711</v>
      </c>
      <c r="N120" t="s">
        <v>635</v>
      </c>
      <c r="O120" t="s">
        <v>668</v>
      </c>
      <c r="P120" t="s">
        <v>22</v>
      </c>
      <c r="Q120" t="s">
        <v>669</v>
      </c>
      <c r="R120" t="s">
        <v>636</v>
      </c>
      <c r="S120" t="s">
        <v>15712</v>
      </c>
      <c r="T120" t="s">
        <v>15711</v>
      </c>
    </row>
    <row r="121" spans="1:20" x14ac:dyDescent="0.25">
      <c r="A121" t="s">
        <v>164</v>
      </c>
      <c r="B121" t="s">
        <v>165</v>
      </c>
      <c r="C121">
        <v>33.333333333333336</v>
      </c>
      <c r="D121">
        <v>3</v>
      </c>
      <c r="E121" t="s">
        <v>15713</v>
      </c>
      <c r="F121">
        <v>238</v>
      </c>
      <c r="G121">
        <v>38</v>
      </c>
      <c r="H121" t="s">
        <v>661</v>
      </c>
      <c r="I121" t="s">
        <v>15714</v>
      </c>
      <c r="J121" t="s">
        <v>797</v>
      </c>
      <c r="K121" t="s">
        <v>635</v>
      </c>
      <c r="L121" t="s">
        <v>636</v>
      </c>
      <c r="M121" t="s">
        <v>15715</v>
      </c>
      <c r="N121" t="s">
        <v>635</v>
      </c>
      <c r="O121" t="s">
        <v>638</v>
      </c>
      <c r="P121" t="s">
        <v>22</v>
      </c>
      <c r="Q121" t="s">
        <v>639</v>
      </c>
      <c r="R121" t="s">
        <v>636</v>
      </c>
      <c r="S121" t="s">
        <v>15716</v>
      </c>
      <c r="T121" t="s">
        <v>15715</v>
      </c>
    </row>
    <row r="122" spans="1:20" x14ac:dyDescent="0.25">
      <c r="A122" t="s">
        <v>35</v>
      </c>
      <c r="B122" t="s">
        <v>36</v>
      </c>
      <c r="C122">
        <v>66.666666666666671</v>
      </c>
      <c r="D122">
        <v>3</v>
      </c>
      <c r="E122" t="s">
        <v>15713</v>
      </c>
      <c r="F122">
        <v>238</v>
      </c>
      <c r="G122">
        <v>38</v>
      </c>
      <c r="H122" t="s">
        <v>661</v>
      </c>
      <c r="I122" t="s">
        <v>15714</v>
      </c>
      <c r="J122" t="s">
        <v>797</v>
      </c>
      <c r="K122" t="s">
        <v>635</v>
      </c>
      <c r="L122" t="s">
        <v>636</v>
      </c>
      <c r="M122" t="s">
        <v>15715</v>
      </c>
      <c r="N122" t="s">
        <v>635</v>
      </c>
      <c r="O122" t="s">
        <v>638</v>
      </c>
      <c r="P122" t="s">
        <v>22</v>
      </c>
      <c r="Q122" t="s">
        <v>639</v>
      </c>
      <c r="R122" t="s">
        <v>636</v>
      </c>
      <c r="S122" t="s">
        <v>15716</v>
      </c>
      <c r="T122" t="s">
        <v>15715</v>
      </c>
    </row>
    <row r="123" spans="1:20" x14ac:dyDescent="0.25">
      <c r="A123" t="s">
        <v>35</v>
      </c>
      <c r="B123" t="s">
        <v>36</v>
      </c>
      <c r="C123">
        <v>66.666666666666671</v>
      </c>
      <c r="D123">
        <v>3</v>
      </c>
      <c r="E123" t="s">
        <v>15717</v>
      </c>
      <c r="F123">
        <v>100</v>
      </c>
      <c r="G123">
        <v>0</v>
      </c>
      <c r="H123" t="s">
        <v>661</v>
      </c>
      <c r="I123" t="s">
        <v>5008</v>
      </c>
      <c r="J123" t="s">
        <v>782</v>
      </c>
      <c r="K123" t="s">
        <v>635</v>
      </c>
      <c r="L123" t="s">
        <v>636</v>
      </c>
      <c r="M123" t="s">
        <v>15715</v>
      </c>
      <c r="N123" t="s">
        <v>635</v>
      </c>
      <c r="O123" t="s">
        <v>668</v>
      </c>
      <c r="P123" t="s">
        <v>22</v>
      </c>
      <c r="Q123" t="s">
        <v>669</v>
      </c>
      <c r="R123" t="s">
        <v>636</v>
      </c>
      <c r="S123" t="s">
        <v>15718</v>
      </c>
      <c r="T123" t="s">
        <v>15715</v>
      </c>
    </row>
    <row r="124" spans="1:20" x14ac:dyDescent="0.25">
      <c r="A124" t="s">
        <v>164</v>
      </c>
      <c r="B124" t="s">
        <v>165</v>
      </c>
      <c r="C124">
        <v>33.333333333333336</v>
      </c>
      <c r="D124">
        <v>3</v>
      </c>
      <c r="E124" t="s">
        <v>15719</v>
      </c>
      <c r="F124">
        <v>100</v>
      </c>
      <c r="G124">
        <v>0</v>
      </c>
      <c r="H124" t="s">
        <v>661</v>
      </c>
      <c r="I124" t="s">
        <v>10466</v>
      </c>
      <c r="J124" t="s">
        <v>1096</v>
      </c>
      <c r="K124" t="s">
        <v>635</v>
      </c>
      <c r="L124" t="s">
        <v>636</v>
      </c>
      <c r="M124" t="s">
        <v>15720</v>
      </c>
      <c r="N124" t="s">
        <v>635</v>
      </c>
      <c r="O124" t="s">
        <v>638</v>
      </c>
      <c r="P124" t="s">
        <v>22</v>
      </c>
      <c r="Q124" t="s">
        <v>639</v>
      </c>
      <c r="R124" t="s">
        <v>15721</v>
      </c>
      <c r="S124" t="s">
        <v>15722</v>
      </c>
      <c r="T124" t="s">
        <v>15720</v>
      </c>
    </row>
    <row r="125" spans="1:20" x14ac:dyDescent="0.25">
      <c r="A125" t="s">
        <v>35</v>
      </c>
      <c r="B125" t="s">
        <v>36</v>
      </c>
      <c r="C125">
        <v>66.666666666666671</v>
      </c>
      <c r="D125">
        <v>3</v>
      </c>
      <c r="E125" t="s">
        <v>15723</v>
      </c>
      <c r="F125">
        <v>100</v>
      </c>
      <c r="G125">
        <v>0</v>
      </c>
      <c r="H125" t="s">
        <v>661</v>
      </c>
      <c r="I125" t="s">
        <v>13993</v>
      </c>
      <c r="J125" t="s">
        <v>978</v>
      </c>
      <c r="K125" t="s">
        <v>635</v>
      </c>
      <c r="L125" t="s">
        <v>636</v>
      </c>
      <c r="M125" t="s">
        <v>15720</v>
      </c>
      <c r="N125" t="s">
        <v>635</v>
      </c>
      <c r="O125" t="s">
        <v>638</v>
      </c>
      <c r="P125" t="s">
        <v>22</v>
      </c>
      <c r="Q125" t="s">
        <v>639</v>
      </c>
      <c r="R125" t="s">
        <v>636</v>
      </c>
      <c r="S125" t="s">
        <v>15724</v>
      </c>
      <c r="T125" t="s">
        <v>15720</v>
      </c>
    </row>
    <row r="126" spans="1:20" x14ac:dyDescent="0.25">
      <c r="A126" t="s">
        <v>164</v>
      </c>
      <c r="B126" t="s">
        <v>165</v>
      </c>
      <c r="C126">
        <v>33.333333333333336</v>
      </c>
      <c r="D126">
        <v>3</v>
      </c>
      <c r="E126" t="s">
        <v>15725</v>
      </c>
      <c r="F126">
        <v>200</v>
      </c>
      <c r="G126">
        <v>0</v>
      </c>
      <c r="H126" t="s">
        <v>661</v>
      </c>
      <c r="I126" t="s">
        <v>15726</v>
      </c>
      <c r="J126" t="s">
        <v>1200</v>
      </c>
      <c r="K126" t="s">
        <v>635</v>
      </c>
      <c r="L126" t="s">
        <v>636</v>
      </c>
      <c r="M126" t="s">
        <v>15720</v>
      </c>
      <c r="N126" t="s">
        <v>635</v>
      </c>
      <c r="O126" t="s">
        <v>638</v>
      </c>
      <c r="P126" t="s">
        <v>22</v>
      </c>
      <c r="Q126" t="s">
        <v>639</v>
      </c>
      <c r="R126" t="s">
        <v>636</v>
      </c>
      <c r="S126" t="s">
        <v>15727</v>
      </c>
      <c r="T126" t="s">
        <v>15720</v>
      </c>
    </row>
    <row r="127" spans="1:20" x14ac:dyDescent="0.25">
      <c r="A127" t="s">
        <v>35</v>
      </c>
      <c r="B127" t="s">
        <v>36</v>
      </c>
      <c r="C127">
        <v>66.666666666666671</v>
      </c>
      <c r="D127">
        <v>3</v>
      </c>
      <c r="E127" t="s">
        <v>15725</v>
      </c>
      <c r="F127">
        <v>200</v>
      </c>
      <c r="G127">
        <v>0</v>
      </c>
      <c r="H127" t="s">
        <v>661</v>
      </c>
      <c r="I127" t="s">
        <v>15726</v>
      </c>
      <c r="J127" t="s">
        <v>1200</v>
      </c>
      <c r="K127" t="s">
        <v>635</v>
      </c>
      <c r="L127" t="s">
        <v>636</v>
      </c>
      <c r="M127" t="s">
        <v>15720</v>
      </c>
      <c r="N127" t="s">
        <v>635</v>
      </c>
      <c r="O127" t="s">
        <v>638</v>
      </c>
      <c r="P127" t="s">
        <v>22</v>
      </c>
      <c r="Q127" t="s">
        <v>639</v>
      </c>
      <c r="R127" t="s">
        <v>636</v>
      </c>
      <c r="S127" t="s">
        <v>15727</v>
      </c>
      <c r="T127" t="s">
        <v>15720</v>
      </c>
    </row>
    <row r="128" spans="1:20" x14ac:dyDescent="0.25">
      <c r="A128" t="s">
        <v>164</v>
      </c>
      <c r="B128" t="s">
        <v>165</v>
      </c>
      <c r="C128">
        <v>33.333333333333336</v>
      </c>
      <c r="D128">
        <v>3</v>
      </c>
      <c r="E128" t="s">
        <v>15728</v>
      </c>
      <c r="F128">
        <v>100</v>
      </c>
      <c r="G128">
        <v>0</v>
      </c>
      <c r="H128" t="s">
        <v>661</v>
      </c>
      <c r="I128" t="s">
        <v>15729</v>
      </c>
      <c r="J128" t="s">
        <v>634</v>
      </c>
      <c r="K128" t="s">
        <v>635</v>
      </c>
      <c r="L128" t="s">
        <v>636</v>
      </c>
      <c r="M128" t="s">
        <v>15730</v>
      </c>
      <c r="N128" t="s">
        <v>635</v>
      </c>
      <c r="O128" t="s">
        <v>638</v>
      </c>
      <c r="P128" t="s">
        <v>22</v>
      </c>
      <c r="Q128" t="s">
        <v>639</v>
      </c>
      <c r="R128" t="s">
        <v>636</v>
      </c>
      <c r="S128" t="s">
        <v>15731</v>
      </c>
      <c r="T128" t="s">
        <v>15730</v>
      </c>
    </row>
    <row r="129" spans="1:20" x14ac:dyDescent="0.25">
      <c r="A129" t="s">
        <v>35</v>
      </c>
      <c r="B129" t="s">
        <v>36</v>
      </c>
      <c r="C129">
        <v>66.666666666666671</v>
      </c>
      <c r="D129">
        <v>3</v>
      </c>
      <c r="E129" t="s">
        <v>15732</v>
      </c>
      <c r="F129">
        <v>100</v>
      </c>
      <c r="G129">
        <v>0</v>
      </c>
      <c r="H129" t="s">
        <v>661</v>
      </c>
      <c r="I129" t="s">
        <v>15733</v>
      </c>
      <c r="J129" t="s">
        <v>1036</v>
      </c>
      <c r="K129" t="s">
        <v>635</v>
      </c>
      <c r="L129" t="s">
        <v>636</v>
      </c>
      <c r="M129" t="s">
        <v>15734</v>
      </c>
      <c r="N129" t="s">
        <v>635</v>
      </c>
      <c r="O129" t="s">
        <v>638</v>
      </c>
      <c r="P129" t="s">
        <v>22</v>
      </c>
      <c r="Q129" t="s">
        <v>639</v>
      </c>
      <c r="R129" t="s">
        <v>636</v>
      </c>
      <c r="S129" t="s">
        <v>15735</v>
      </c>
      <c r="T129" t="s">
        <v>15734</v>
      </c>
    </row>
    <row r="130" spans="1:20" x14ac:dyDescent="0.25">
      <c r="A130" t="s">
        <v>164</v>
      </c>
      <c r="B130" t="s">
        <v>165</v>
      </c>
      <c r="C130">
        <v>33.333333333333336</v>
      </c>
      <c r="D130">
        <v>3</v>
      </c>
      <c r="E130" t="s">
        <v>15736</v>
      </c>
      <c r="F130">
        <v>100</v>
      </c>
      <c r="G130">
        <v>0</v>
      </c>
      <c r="H130" t="s">
        <v>661</v>
      </c>
      <c r="I130" t="s">
        <v>15737</v>
      </c>
      <c r="J130" t="s">
        <v>797</v>
      </c>
      <c r="K130" t="s">
        <v>635</v>
      </c>
      <c r="L130" t="s">
        <v>636</v>
      </c>
      <c r="M130" t="s">
        <v>15738</v>
      </c>
      <c r="N130" t="s">
        <v>635</v>
      </c>
      <c r="O130" t="s">
        <v>668</v>
      </c>
      <c r="P130" t="s">
        <v>22</v>
      </c>
      <c r="Q130" t="s">
        <v>669</v>
      </c>
      <c r="R130" t="s">
        <v>636</v>
      </c>
      <c r="S130" t="s">
        <v>15739</v>
      </c>
      <c r="T130" t="s">
        <v>15738</v>
      </c>
    </row>
    <row r="131" spans="1:20" x14ac:dyDescent="0.25">
      <c r="A131" t="s">
        <v>20</v>
      </c>
      <c r="B131" t="s">
        <v>21</v>
      </c>
      <c r="C131">
        <v>50</v>
      </c>
      <c r="D131">
        <v>1</v>
      </c>
      <c r="E131" t="s">
        <v>15740</v>
      </c>
      <c r="F131">
        <v>100</v>
      </c>
      <c r="G131">
        <v>0</v>
      </c>
      <c r="H131" t="s">
        <v>661</v>
      </c>
      <c r="I131" t="s">
        <v>15741</v>
      </c>
      <c r="J131" t="s">
        <v>1349</v>
      </c>
      <c r="K131" t="s">
        <v>635</v>
      </c>
      <c r="L131" t="s">
        <v>636</v>
      </c>
      <c r="M131" t="s">
        <v>15742</v>
      </c>
      <c r="N131" t="s">
        <v>635</v>
      </c>
      <c r="O131" t="s">
        <v>638</v>
      </c>
      <c r="P131" t="s">
        <v>22</v>
      </c>
      <c r="Q131" t="s">
        <v>639</v>
      </c>
      <c r="R131" t="s">
        <v>636</v>
      </c>
      <c r="S131" t="s">
        <v>15743</v>
      </c>
      <c r="T131" t="s">
        <v>15742</v>
      </c>
    </row>
    <row r="132" spans="1:20" x14ac:dyDescent="0.25">
      <c r="A132" t="s">
        <v>23</v>
      </c>
      <c r="B132" t="s">
        <v>24</v>
      </c>
      <c r="C132">
        <v>50</v>
      </c>
      <c r="D132">
        <v>1</v>
      </c>
      <c r="E132" t="s">
        <v>15740</v>
      </c>
      <c r="F132">
        <v>100</v>
      </c>
      <c r="G132">
        <v>0</v>
      </c>
      <c r="H132" t="s">
        <v>661</v>
      </c>
      <c r="I132" t="s">
        <v>15741</v>
      </c>
      <c r="J132" t="s">
        <v>1349</v>
      </c>
      <c r="K132" t="s">
        <v>635</v>
      </c>
      <c r="L132" t="s">
        <v>636</v>
      </c>
      <c r="M132" t="s">
        <v>15742</v>
      </c>
      <c r="N132" t="s">
        <v>635</v>
      </c>
      <c r="O132" t="s">
        <v>638</v>
      </c>
      <c r="P132" t="s">
        <v>22</v>
      </c>
      <c r="Q132" t="s">
        <v>639</v>
      </c>
      <c r="R132" t="s">
        <v>636</v>
      </c>
      <c r="S132" t="s">
        <v>15743</v>
      </c>
      <c r="T132" t="s">
        <v>15742</v>
      </c>
    </row>
    <row r="133" spans="1:20" x14ac:dyDescent="0.25">
      <c r="A133" t="s">
        <v>25</v>
      </c>
      <c r="B133" t="s">
        <v>26</v>
      </c>
      <c r="C133">
        <v>50</v>
      </c>
      <c r="D133">
        <v>1</v>
      </c>
      <c r="E133" t="s">
        <v>15740</v>
      </c>
      <c r="F133">
        <v>100</v>
      </c>
      <c r="G133">
        <v>0</v>
      </c>
      <c r="H133" t="s">
        <v>661</v>
      </c>
      <c r="I133" t="s">
        <v>15741</v>
      </c>
      <c r="J133" t="s">
        <v>1349</v>
      </c>
      <c r="K133" t="s">
        <v>635</v>
      </c>
      <c r="L133" t="s">
        <v>636</v>
      </c>
      <c r="M133" t="s">
        <v>15742</v>
      </c>
      <c r="N133" t="s">
        <v>635</v>
      </c>
      <c r="O133" t="s">
        <v>638</v>
      </c>
      <c r="P133" t="s">
        <v>22</v>
      </c>
      <c r="Q133" t="s">
        <v>639</v>
      </c>
      <c r="R133" t="s">
        <v>636</v>
      </c>
      <c r="S133" t="s">
        <v>15743</v>
      </c>
      <c r="T133" t="s">
        <v>15742</v>
      </c>
    </row>
    <row r="134" spans="1:20" x14ac:dyDescent="0.25">
      <c r="A134" t="s">
        <v>35</v>
      </c>
      <c r="B134" t="s">
        <v>36</v>
      </c>
      <c r="C134">
        <v>66.666666666666671</v>
      </c>
      <c r="D134">
        <v>3</v>
      </c>
      <c r="E134" t="s">
        <v>15744</v>
      </c>
      <c r="F134">
        <v>100</v>
      </c>
      <c r="G134">
        <v>0</v>
      </c>
      <c r="H134" t="s">
        <v>661</v>
      </c>
      <c r="I134" t="s">
        <v>15745</v>
      </c>
      <c r="J134" t="s">
        <v>2644</v>
      </c>
      <c r="K134" t="s">
        <v>635</v>
      </c>
      <c r="L134" t="s">
        <v>636</v>
      </c>
      <c r="M134" t="s">
        <v>15746</v>
      </c>
      <c r="N134" t="s">
        <v>635</v>
      </c>
      <c r="O134" t="s">
        <v>638</v>
      </c>
      <c r="P134" t="s">
        <v>22</v>
      </c>
      <c r="Q134" t="s">
        <v>639</v>
      </c>
      <c r="R134" t="s">
        <v>636</v>
      </c>
      <c r="S134" t="s">
        <v>15747</v>
      </c>
      <c r="T134" t="s">
        <v>15746</v>
      </c>
    </row>
    <row r="135" spans="1:20" x14ac:dyDescent="0.25">
      <c r="A135" t="s">
        <v>20</v>
      </c>
      <c r="B135" t="s">
        <v>21</v>
      </c>
      <c r="C135">
        <v>50</v>
      </c>
      <c r="D135">
        <v>1</v>
      </c>
      <c r="E135" t="s">
        <v>15748</v>
      </c>
      <c r="F135">
        <v>99.99</v>
      </c>
      <c r="G135">
        <v>0</v>
      </c>
      <c r="H135" t="s">
        <v>661</v>
      </c>
      <c r="I135" t="s">
        <v>15749</v>
      </c>
      <c r="J135" t="s">
        <v>643</v>
      </c>
      <c r="K135" t="s">
        <v>635</v>
      </c>
      <c r="L135" t="s">
        <v>636</v>
      </c>
      <c r="M135" t="s">
        <v>15746</v>
      </c>
      <c r="N135" t="s">
        <v>635</v>
      </c>
      <c r="O135" t="s">
        <v>638</v>
      </c>
      <c r="P135" t="s">
        <v>22</v>
      </c>
      <c r="Q135" t="s">
        <v>639</v>
      </c>
      <c r="R135" t="s">
        <v>636</v>
      </c>
      <c r="S135" t="s">
        <v>15750</v>
      </c>
      <c r="T135" t="s">
        <v>15746</v>
      </c>
    </row>
    <row r="136" spans="1:20" x14ac:dyDescent="0.25">
      <c r="A136" t="s">
        <v>23</v>
      </c>
      <c r="B136" t="s">
        <v>24</v>
      </c>
      <c r="C136">
        <v>50</v>
      </c>
      <c r="D136">
        <v>1</v>
      </c>
      <c r="E136" t="s">
        <v>15748</v>
      </c>
      <c r="F136">
        <v>99.99</v>
      </c>
      <c r="G136">
        <v>0</v>
      </c>
      <c r="H136" t="s">
        <v>661</v>
      </c>
      <c r="I136" t="s">
        <v>15749</v>
      </c>
      <c r="J136" t="s">
        <v>643</v>
      </c>
      <c r="K136" t="s">
        <v>635</v>
      </c>
      <c r="L136" t="s">
        <v>636</v>
      </c>
      <c r="M136" t="s">
        <v>15746</v>
      </c>
      <c r="N136" t="s">
        <v>635</v>
      </c>
      <c r="O136" t="s">
        <v>638</v>
      </c>
      <c r="P136" t="s">
        <v>22</v>
      </c>
      <c r="Q136" t="s">
        <v>639</v>
      </c>
      <c r="R136" t="s">
        <v>636</v>
      </c>
      <c r="S136" t="s">
        <v>15750</v>
      </c>
      <c r="T136" t="s">
        <v>15746</v>
      </c>
    </row>
    <row r="137" spans="1:20" x14ac:dyDescent="0.25">
      <c r="A137" t="s">
        <v>25</v>
      </c>
      <c r="B137" t="s">
        <v>26</v>
      </c>
      <c r="C137">
        <v>50</v>
      </c>
      <c r="D137">
        <v>1</v>
      </c>
      <c r="E137" t="s">
        <v>15748</v>
      </c>
      <c r="F137">
        <v>99.99</v>
      </c>
      <c r="G137">
        <v>0</v>
      </c>
      <c r="H137" t="s">
        <v>661</v>
      </c>
      <c r="I137" t="s">
        <v>15749</v>
      </c>
      <c r="J137" t="s">
        <v>643</v>
      </c>
      <c r="K137" t="s">
        <v>635</v>
      </c>
      <c r="L137" t="s">
        <v>636</v>
      </c>
      <c r="M137" t="s">
        <v>15746</v>
      </c>
      <c r="N137" t="s">
        <v>635</v>
      </c>
      <c r="O137" t="s">
        <v>638</v>
      </c>
      <c r="P137" t="s">
        <v>22</v>
      </c>
      <c r="Q137" t="s">
        <v>639</v>
      </c>
      <c r="R137" t="s">
        <v>636</v>
      </c>
      <c r="S137" t="s">
        <v>15750</v>
      </c>
      <c r="T137" t="s">
        <v>15746</v>
      </c>
    </row>
    <row r="138" spans="1:20" x14ac:dyDescent="0.25">
      <c r="A138" t="s">
        <v>20</v>
      </c>
      <c r="B138" t="s">
        <v>21</v>
      </c>
      <c r="C138">
        <v>50</v>
      </c>
      <c r="D138">
        <v>1</v>
      </c>
      <c r="E138" t="s">
        <v>15751</v>
      </c>
      <c r="F138">
        <v>300</v>
      </c>
      <c r="G138">
        <v>0</v>
      </c>
      <c r="H138" t="s">
        <v>661</v>
      </c>
      <c r="I138" t="s">
        <v>15752</v>
      </c>
      <c r="J138" t="s">
        <v>2644</v>
      </c>
      <c r="K138" t="s">
        <v>635</v>
      </c>
      <c r="L138" t="s">
        <v>636</v>
      </c>
      <c r="M138" t="s">
        <v>15753</v>
      </c>
      <c r="N138" t="s">
        <v>635</v>
      </c>
      <c r="O138" t="s">
        <v>638</v>
      </c>
      <c r="P138" t="s">
        <v>22</v>
      </c>
      <c r="Q138" t="s">
        <v>639</v>
      </c>
      <c r="R138" t="s">
        <v>636</v>
      </c>
      <c r="S138" t="s">
        <v>15754</v>
      </c>
      <c r="T138" t="s">
        <v>15746</v>
      </c>
    </row>
    <row r="139" spans="1:20" x14ac:dyDescent="0.25">
      <c r="A139" t="s">
        <v>23</v>
      </c>
      <c r="B139" t="s">
        <v>24</v>
      </c>
      <c r="C139">
        <v>50</v>
      </c>
      <c r="D139">
        <v>1</v>
      </c>
      <c r="E139" t="s">
        <v>15751</v>
      </c>
      <c r="F139">
        <v>300</v>
      </c>
      <c r="G139">
        <v>0</v>
      </c>
      <c r="H139" t="s">
        <v>661</v>
      </c>
      <c r="I139" t="s">
        <v>15752</v>
      </c>
      <c r="J139" t="s">
        <v>2644</v>
      </c>
      <c r="K139" t="s">
        <v>635</v>
      </c>
      <c r="L139" t="s">
        <v>636</v>
      </c>
      <c r="M139" t="s">
        <v>15753</v>
      </c>
      <c r="N139" t="s">
        <v>635</v>
      </c>
      <c r="O139" t="s">
        <v>638</v>
      </c>
      <c r="P139" t="s">
        <v>22</v>
      </c>
      <c r="Q139" t="s">
        <v>639</v>
      </c>
      <c r="R139" t="s">
        <v>636</v>
      </c>
      <c r="S139" t="s">
        <v>15754</v>
      </c>
      <c r="T139" t="s">
        <v>15753</v>
      </c>
    </row>
    <row r="140" spans="1:20" x14ac:dyDescent="0.25">
      <c r="A140" t="s">
        <v>25</v>
      </c>
      <c r="B140" t="s">
        <v>26</v>
      </c>
      <c r="C140">
        <v>50</v>
      </c>
      <c r="D140">
        <v>1</v>
      </c>
      <c r="E140" t="s">
        <v>15751</v>
      </c>
      <c r="F140">
        <v>300</v>
      </c>
      <c r="G140">
        <v>0</v>
      </c>
      <c r="H140" t="s">
        <v>661</v>
      </c>
      <c r="I140" t="s">
        <v>15752</v>
      </c>
      <c r="J140" t="s">
        <v>2644</v>
      </c>
      <c r="K140" t="s">
        <v>635</v>
      </c>
      <c r="L140" t="s">
        <v>636</v>
      </c>
      <c r="M140" t="s">
        <v>15753</v>
      </c>
      <c r="N140" t="s">
        <v>635</v>
      </c>
      <c r="O140" t="s">
        <v>638</v>
      </c>
      <c r="P140" t="s">
        <v>22</v>
      </c>
      <c r="Q140" t="s">
        <v>639</v>
      </c>
      <c r="R140" t="s">
        <v>636</v>
      </c>
      <c r="S140" t="s">
        <v>15754</v>
      </c>
      <c r="T140" t="s">
        <v>15753</v>
      </c>
    </row>
    <row r="141" spans="1:20" x14ac:dyDescent="0.25">
      <c r="A141" t="s">
        <v>35</v>
      </c>
      <c r="B141" t="s">
        <v>36</v>
      </c>
      <c r="C141">
        <v>66.666666666666671</v>
      </c>
      <c r="D141">
        <v>6</v>
      </c>
      <c r="E141" t="s">
        <v>15751</v>
      </c>
      <c r="F141">
        <v>300</v>
      </c>
      <c r="G141">
        <v>0</v>
      </c>
      <c r="H141" t="s">
        <v>661</v>
      </c>
      <c r="I141" t="s">
        <v>15752</v>
      </c>
      <c r="J141" t="s">
        <v>2644</v>
      </c>
      <c r="K141" t="s">
        <v>635</v>
      </c>
      <c r="L141" t="s">
        <v>636</v>
      </c>
      <c r="M141" t="s">
        <v>15753</v>
      </c>
      <c r="N141" t="s">
        <v>635</v>
      </c>
      <c r="O141" t="s">
        <v>638</v>
      </c>
      <c r="P141" t="s">
        <v>22</v>
      </c>
      <c r="Q141" t="s">
        <v>639</v>
      </c>
      <c r="R141" t="s">
        <v>636</v>
      </c>
      <c r="S141" t="s">
        <v>15754</v>
      </c>
      <c r="T141" t="s">
        <v>15753</v>
      </c>
    </row>
    <row r="142" spans="1:20" x14ac:dyDescent="0.25">
      <c r="A142" t="s">
        <v>35</v>
      </c>
      <c r="B142" t="s">
        <v>36</v>
      </c>
      <c r="C142">
        <v>66.666666666666671</v>
      </c>
      <c r="D142">
        <v>3</v>
      </c>
      <c r="E142" t="s">
        <v>15755</v>
      </c>
      <c r="F142">
        <v>200</v>
      </c>
      <c r="G142">
        <v>0</v>
      </c>
      <c r="H142" t="s">
        <v>661</v>
      </c>
      <c r="I142" t="s">
        <v>15756</v>
      </c>
      <c r="J142" t="s">
        <v>687</v>
      </c>
      <c r="K142" t="s">
        <v>635</v>
      </c>
      <c r="L142" t="s">
        <v>636</v>
      </c>
      <c r="M142" t="s">
        <v>15757</v>
      </c>
      <c r="N142" t="s">
        <v>635</v>
      </c>
      <c r="O142" t="s">
        <v>638</v>
      </c>
      <c r="P142" t="s">
        <v>22</v>
      </c>
      <c r="Q142" t="s">
        <v>639</v>
      </c>
      <c r="R142" t="s">
        <v>636</v>
      </c>
      <c r="S142" t="s">
        <v>15758</v>
      </c>
      <c r="T142" t="s">
        <v>15757</v>
      </c>
    </row>
    <row r="143" spans="1:20" x14ac:dyDescent="0.25">
      <c r="A143" t="s">
        <v>20</v>
      </c>
      <c r="B143" t="s">
        <v>21</v>
      </c>
      <c r="C143">
        <v>50</v>
      </c>
      <c r="D143">
        <v>1</v>
      </c>
      <c r="E143" t="s">
        <v>15755</v>
      </c>
      <c r="F143">
        <v>200</v>
      </c>
      <c r="G143">
        <v>0</v>
      </c>
      <c r="H143" t="s">
        <v>661</v>
      </c>
      <c r="I143" t="s">
        <v>15756</v>
      </c>
      <c r="J143" t="s">
        <v>687</v>
      </c>
      <c r="K143" t="s">
        <v>635</v>
      </c>
      <c r="L143" t="s">
        <v>636</v>
      </c>
      <c r="M143" t="s">
        <v>15757</v>
      </c>
      <c r="N143" t="s">
        <v>635</v>
      </c>
      <c r="O143" t="s">
        <v>638</v>
      </c>
      <c r="P143" t="s">
        <v>22</v>
      </c>
      <c r="Q143" t="s">
        <v>639</v>
      </c>
      <c r="R143" t="s">
        <v>636</v>
      </c>
      <c r="S143" t="s">
        <v>15758</v>
      </c>
      <c r="T143" t="s">
        <v>15757</v>
      </c>
    </row>
    <row r="144" spans="1:20" x14ac:dyDescent="0.25">
      <c r="A144" t="s">
        <v>23</v>
      </c>
      <c r="B144" t="s">
        <v>24</v>
      </c>
      <c r="C144">
        <v>50</v>
      </c>
      <c r="D144">
        <v>1</v>
      </c>
      <c r="E144" t="s">
        <v>15755</v>
      </c>
      <c r="F144">
        <v>200</v>
      </c>
      <c r="G144">
        <v>0</v>
      </c>
      <c r="H144" t="s">
        <v>661</v>
      </c>
      <c r="I144" t="s">
        <v>15756</v>
      </c>
      <c r="J144" t="s">
        <v>687</v>
      </c>
      <c r="K144" t="s">
        <v>635</v>
      </c>
      <c r="L144" t="s">
        <v>636</v>
      </c>
      <c r="M144" t="s">
        <v>15757</v>
      </c>
      <c r="N144" t="s">
        <v>635</v>
      </c>
      <c r="O144" t="s">
        <v>638</v>
      </c>
      <c r="P144" t="s">
        <v>22</v>
      </c>
      <c r="Q144" t="s">
        <v>639</v>
      </c>
      <c r="R144" t="s">
        <v>636</v>
      </c>
      <c r="S144" t="s">
        <v>15758</v>
      </c>
      <c r="T144" t="s">
        <v>15757</v>
      </c>
    </row>
    <row r="145" spans="1:20" x14ac:dyDescent="0.25">
      <c r="A145" t="s">
        <v>25</v>
      </c>
      <c r="B145" t="s">
        <v>26</v>
      </c>
      <c r="C145">
        <v>50</v>
      </c>
      <c r="D145">
        <v>1</v>
      </c>
      <c r="E145" t="s">
        <v>15755</v>
      </c>
      <c r="F145">
        <v>200</v>
      </c>
      <c r="G145">
        <v>0</v>
      </c>
      <c r="H145" t="s">
        <v>661</v>
      </c>
      <c r="I145" t="s">
        <v>15756</v>
      </c>
      <c r="J145" t="s">
        <v>687</v>
      </c>
      <c r="K145" t="s">
        <v>635</v>
      </c>
      <c r="L145" t="s">
        <v>636</v>
      </c>
      <c r="M145" t="s">
        <v>15757</v>
      </c>
      <c r="N145" t="s">
        <v>635</v>
      </c>
      <c r="O145" t="s">
        <v>638</v>
      </c>
      <c r="P145" t="s">
        <v>22</v>
      </c>
      <c r="Q145" t="s">
        <v>639</v>
      </c>
      <c r="R145" t="s">
        <v>636</v>
      </c>
      <c r="S145" t="s">
        <v>15758</v>
      </c>
      <c r="T145" t="s">
        <v>15757</v>
      </c>
    </row>
    <row r="146" spans="1:20" x14ac:dyDescent="0.25">
      <c r="A146" t="s">
        <v>37</v>
      </c>
      <c r="B146" t="s">
        <v>38</v>
      </c>
      <c r="C146">
        <v>66.666666666666671</v>
      </c>
      <c r="D146">
        <v>3</v>
      </c>
      <c r="E146" t="s">
        <v>15759</v>
      </c>
      <c r="F146">
        <v>100</v>
      </c>
      <c r="G146">
        <v>0</v>
      </c>
      <c r="H146" t="s">
        <v>661</v>
      </c>
      <c r="I146" t="s">
        <v>10547</v>
      </c>
      <c r="J146" t="s">
        <v>858</v>
      </c>
      <c r="K146" t="s">
        <v>635</v>
      </c>
      <c r="L146" t="s">
        <v>636</v>
      </c>
      <c r="M146" t="s">
        <v>15760</v>
      </c>
      <c r="N146" t="s">
        <v>635</v>
      </c>
      <c r="O146" t="s">
        <v>638</v>
      </c>
      <c r="P146" t="s">
        <v>22</v>
      </c>
      <c r="Q146" t="s">
        <v>639</v>
      </c>
      <c r="R146" t="s">
        <v>636</v>
      </c>
      <c r="S146" t="s">
        <v>15761</v>
      </c>
      <c r="T146" t="s">
        <v>15760</v>
      </c>
    </row>
    <row r="147" spans="1:20" x14ac:dyDescent="0.25">
      <c r="A147" t="s">
        <v>35</v>
      </c>
      <c r="B147" t="s">
        <v>36</v>
      </c>
      <c r="C147">
        <v>66.666666666666671</v>
      </c>
      <c r="D147">
        <v>3</v>
      </c>
      <c r="E147" t="s">
        <v>15762</v>
      </c>
      <c r="F147">
        <v>100</v>
      </c>
      <c r="G147">
        <v>0</v>
      </c>
      <c r="H147" t="s">
        <v>661</v>
      </c>
      <c r="I147" t="s">
        <v>15763</v>
      </c>
      <c r="J147" t="s">
        <v>1160</v>
      </c>
      <c r="K147" t="s">
        <v>635</v>
      </c>
      <c r="L147" t="s">
        <v>636</v>
      </c>
      <c r="M147" t="s">
        <v>15760</v>
      </c>
      <c r="N147" t="s">
        <v>635</v>
      </c>
      <c r="O147" t="s">
        <v>668</v>
      </c>
      <c r="P147" t="s">
        <v>22</v>
      </c>
      <c r="Q147" t="s">
        <v>669</v>
      </c>
      <c r="R147" t="s">
        <v>636</v>
      </c>
      <c r="S147" t="s">
        <v>15764</v>
      </c>
      <c r="T147" t="s">
        <v>15760</v>
      </c>
    </row>
    <row r="148" spans="1:20" x14ac:dyDescent="0.25">
      <c r="A148" t="s">
        <v>20</v>
      </c>
      <c r="B148" t="s">
        <v>21</v>
      </c>
      <c r="C148">
        <v>50</v>
      </c>
      <c r="D148">
        <v>1</v>
      </c>
      <c r="E148" t="s">
        <v>15765</v>
      </c>
      <c r="F148">
        <v>100</v>
      </c>
      <c r="G148">
        <v>0</v>
      </c>
      <c r="H148" t="s">
        <v>661</v>
      </c>
      <c r="I148" t="s">
        <v>15766</v>
      </c>
      <c r="J148" t="s">
        <v>2364</v>
      </c>
      <c r="K148" t="s">
        <v>635</v>
      </c>
      <c r="L148" t="s">
        <v>636</v>
      </c>
      <c r="M148" t="s">
        <v>15767</v>
      </c>
      <c r="N148" t="s">
        <v>635</v>
      </c>
      <c r="O148" t="s">
        <v>638</v>
      </c>
      <c r="P148" t="s">
        <v>22</v>
      </c>
      <c r="Q148" t="s">
        <v>639</v>
      </c>
      <c r="R148" t="s">
        <v>636</v>
      </c>
      <c r="S148" t="s">
        <v>15768</v>
      </c>
      <c r="T148" t="s">
        <v>15767</v>
      </c>
    </row>
    <row r="149" spans="1:20" x14ac:dyDescent="0.25">
      <c r="A149" t="s">
        <v>23</v>
      </c>
      <c r="B149" t="s">
        <v>24</v>
      </c>
      <c r="C149">
        <v>50</v>
      </c>
      <c r="D149">
        <v>1</v>
      </c>
      <c r="E149" t="s">
        <v>15765</v>
      </c>
      <c r="F149">
        <v>100</v>
      </c>
      <c r="G149">
        <v>0</v>
      </c>
      <c r="H149" t="s">
        <v>661</v>
      </c>
      <c r="I149" t="s">
        <v>15766</v>
      </c>
      <c r="J149" t="s">
        <v>2364</v>
      </c>
      <c r="K149" t="s">
        <v>635</v>
      </c>
      <c r="L149" t="s">
        <v>636</v>
      </c>
      <c r="M149" t="s">
        <v>15767</v>
      </c>
      <c r="N149" t="s">
        <v>635</v>
      </c>
      <c r="O149" t="s">
        <v>638</v>
      </c>
      <c r="P149" t="s">
        <v>22</v>
      </c>
      <c r="Q149" t="s">
        <v>639</v>
      </c>
      <c r="R149" t="s">
        <v>636</v>
      </c>
      <c r="S149" t="s">
        <v>15768</v>
      </c>
      <c r="T149" t="s">
        <v>15767</v>
      </c>
    </row>
    <row r="150" spans="1:20" x14ac:dyDescent="0.25">
      <c r="A150" t="s">
        <v>25</v>
      </c>
      <c r="B150" t="s">
        <v>26</v>
      </c>
      <c r="C150">
        <v>50</v>
      </c>
      <c r="D150">
        <v>1</v>
      </c>
      <c r="E150" t="s">
        <v>15765</v>
      </c>
      <c r="F150">
        <v>100</v>
      </c>
      <c r="G150">
        <v>0</v>
      </c>
      <c r="H150" t="s">
        <v>661</v>
      </c>
      <c r="I150" t="s">
        <v>15766</v>
      </c>
      <c r="J150" t="s">
        <v>2364</v>
      </c>
      <c r="K150" t="s">
        <v>635</v>
      </c>
      <c r="L150" t="s">
        <v>636</v>
      </c>
      <c r="M150" t="s">
        <v>15767</v>
      </c>
      <c r="N150" t="s">
        <v>635</v>
      </c>
      <c r="O150" t="s">
        <v>638</v>
      </c>
      <c r="P150" t="s">
        <v>22</v>
      </c>
      <c r="Q150" t="s">
        <v>639</v>
      </c>
      <c r="R150" t="s">
        <v>636</v>
      </c>
      <c r="S150" t="s">
        <v>15768</v>
      </c>
      <c r="T150" t="s">
        <v>15767</v>
      </c>
    </row>
    <row r="151" spans="1:20" x14ac:dyDescent="0.25">
      <c r="A151" t="s">
        <v>20</v>
      </c>
      <c r="B151" t="s">
        <v>21</v>
      </c>
      <c r="C151">
        <v>50</v>
      </c>
      <c r="D151">
        <v>4</v>
      </c>
      <c r="E151" t="s">
        <v>15769</v>
      </c>
      <c r="F151">
        <v>399.96</v>
      </c>
      <c r="G151">
        <v>0</v>
      </c>
      <c r="H151" t="s">
        <v>661</v>
      </c>
      <c r="I151" t="s">
        <v>15770</v>
      </c>
      <c r="J151" t="s">
        <v>797</v>
      </c>
      <c r="K151" t="s">
        <v>635</v>
      </c>
      <c r="L151" t="s">
        <v>636</v>
      </c>
      <c r="M151" t="s">
        <v>15767</v>
      </c>
      <c r="N151" t="s">
        <v>635</v>
      </c>
      <c r="O151" t="s">
        <v>638</v>
      </c>
      <c r="P151" t="s">
        <v>22</v>
      </c>
      <c r="Q151" t="s">
        <v>639</v>
      </c>
      <c r="R151" t="s">
        <v>636</v>
      </c>
      <c r="S151" t="s">
        <v>15771</v>
      </c>
      <c r="T151" t="s">
        <v>15767</v>
      </c>
    </row>
    <row r="152" spans="1:20" x14ac:dyDescent="0.25">
      <c r="A152" t="s">
        <v>23</v>
      </c>
      <c r="B152" t="s">
        <v>24</v>
      </c>
      <c r="C152">
        <v>50</v>
      </c>
      <c r="D152">
        <v>4</v>
      </c>
      <c r="E152" t="s">
        <v>15769</v>
      </c>
      <c r="F152">
        <v>399.96</v>
      </c>
      <c r="G152">
        <v>0</v>
      </c>
      <c r="H152" t="s">
        <v>661</v>
      </c>
      <c r="I152" t="s">
        <v>15770</v>
      </c>
      <c r="J152" t="s">
        <v>797</v>
      </c>
      <c r="K152" t="s">
        <v>635</v>
      </c>
      <c r="L152" t="s">
        <v>636</v>
      </c>
      <c r="M152" t="s">
        <v>15767</v>
      </c>
      <c r="N152" t="s">
        <v>635</v>
      </c>
      <c r="O152" t="s">
        <v>638</v>
      </c>
      <c r="P152" t="s">
        <v>22</v>
      </c>
      <c r="Q152" t="s">
        <v>639</v>
      </c>
      <c r="R152" t="s">
        <v>636</v>
      </c>
      <c r="S152" t="s">
        <v>15771</v>
      </c>
      <c r="T152" t="s">
        <v>15767</v>
      </c>
    </row>
    <row r="153" spans="1:20" x14ac:dyDescent="0.25">
      <c r="A153" t="s">
        <v>25</v>
      </c>
      <c r="B153" t="s">
        <v>26</v>
      </c>
      <c r="C153">
        <v>50</v>
      </c>
      <c r="D153">
        <v>4</v>
      </c>
      <c r="E153" t="s">
        <v>15769</v>
      </c>
      <c r="F153">
        <v>399.96</v>
      </c>
      <c r="G153">
        <v>0</v>
      </c>
      <c r="H153" t="s">
        <v>661</v>
      </c>
      <c r="I153" t="s">
        <v>15770</v>
      </c>
      <c r="J153" t="s">
        <v>797</v>
      </c>
      <c r="K153" t="s">
        <v>635</v>
      </c>
      <c r="L153" t="s">
        <v>636</v>
      </c>
      <c r="M153" t="s">
        <v>15767</v>
      </c>
      <c r="N153" t="s">
        <v>635</v>
      </c>
      <c r="O153" t="s">
        <v>638</v>
      </c>
      <c r="P153" t="s">
        <v>22</v>
      </c>
      <c r="Q153" t="s">
        <v>639</v>
      </c>
      <c r="R153" t="s">
        <v>636</v>
      </c>
      <c r="S153" t="s">
        <v>15771</v>
      </c>
      <c r="T153" t="s">
        <v>15767</v>
      </c>
    </row>
    <row r="154" spans="1:20" x14ac:dyDescent="0.25">
      <c r="A154" t="s">
        <v>37</v>
      </c>
      <c r="B154" t="s">
        <v>38</v>
      </c>
      <c r="C154">
        <v>66.666666666666671</v>
      </c>
      <c r="D154">
        <v>3</v>
      </c>
      <c r="E154" t="s">
        <v>15772</v>
      </c>
      <c r="F154">
        <v>100</v>
      </c>
      <c r="G154">
        <v>0</v>
      </c>
      <c r="H154" t="s">
        <v>661</v>
      </c>
      <c r="I154" t="s">
        <v>15773</v>
      </c>
      <c r="J154" t="s">
        <v>802</v>
      </c>
      <c r="K154" t="s">
        <v>635</v>
      </c>
      <c r="L154" t="s">
        <v>636</v>
      </c>
      <c r="M154" t="s">
        <v>15767</v>
      </c>
      <c r="N154" t="s">
        <v>635</v>
      </c>
      <c r="O154" t="s">
        <v>638</v>
      </c>
      <c r="P154" t="s">
        <v>22</v>
      </c>
      <c r="Q154" t="s">
        <v>639</v>
      </c>
      <c r="R154" t="s">
        <v>636</v>
      </c>
      <c r="S154" t="s">
        <v>15774</v>
      </c>
      <c r="T154" t="s">
        <v>15767</v>
      </c>
    </row>
    <row r="155" spans="1:20" x14ac:dyDescent="0.25">
      <c r="A155" t="s">
        <v>35</v>
      </c>
      <c r="B155" t="s">
        <v>36</v>
      </c>
      <c r="C155">
        <v>66.666666666666671</v>
      </c>
      <c r="D155">
        <v>3</v>
      </c>
      <c r="E155" t="s">
        <v>15775</v>
      </c>
      <c r="F155">
        <v>101</v>
      </c>
      <c r="G155">
        <v>1</v>
      </c>
      <c r="H155" t="s">
        <v>661</v>
      </c>
      <c r="I155" t="s">
        <v>2000</v>
      </c>
      <c r="J155" t="s">
        <v>1200</v>
      </c>
      <c r="K155" t="s">
        <v>635</v>
      </c>
      <c r="L155" t="s">
        <v>636</v>
      </c>
      <c r="M155" t="s">
        <v>15776</v>
      </c>
      <c r="N155" t="s">
        <v>635</v>
      </c>
      <c r="O155" t="s">
        <v>668</v>
      </c>
      <c r="P155" t="s">
        <v>22</v>
      </c>
      <c r="Q155" t="s">
        <v>669</v>
      </c>
      <c r="R155" t="s">
        <v>636</v>
      </c>
      <c r="S155" t="s">
        <v>15777</v>
      </c>
      <c r="T155" t="s">
        <v>15776</v>
      </c>
    </row>
    <row r="156" spans="1:20" x14ac:dyDescent="0.25">
      <c r="A156" t="s">
        <v>20</v>
      </c>
      <c r="B156" t="s">
        <v>21</v>
      </c>
      <c r="C156">
        <v>50</v>
      </c>
      <c r="D156">
        <v>1</v>
      </c>
      <c r="E156" t="s">
        <v>15778</v>
      </c>
      <c r="F156">
        <v>100</v>
      </c>
      <c r="G156">
        <v>0</v>
      </c>
      <c r="H156" t="s">
        <v>661</v>
      </c>
      <c r="I156" t="s">
        <v>3356</v>
      </c>
      <c r="J156" t="s">
        <v>1684</v>
      </c>
      <c r="K156" t="s">
        <v>635</v>
      </c>
      <c r="L156" t="s">
        <v>636</v>
      </c>
      <c r="M156" t="s">
        <v>15779</v>
      </c>
      <c r="N156" t="s">
        <v>635</v>
      </c>
      <c r="O156" t="s">
        <v>638</v>
      </c>
      <c r="P156" t="s">
        <v>22</v>
      </c>
      <c r="Q156" t="s">
        <v>639</v>
      </c>
      <c r="R156" t="s">
        <v>636</v>
      </c>
      <c r="S156" t="s">
        <v>15780</v>
      </c>
      <c r="T156" t="s">
        <v>15779</v>
      </c>
    </row>
    <row r="157" spans="1:20" x14ac:dyDescent="0.25">
      <c r="A157" t="s">
        <v>23</v>
      </c>
      <c r="B157" t="s">
        <v>24</v>
      </c>
      <c r="C157">
        <v>50</v>
      </c>
      <c r="D157">
        <v>1</v>
      </c>
      <c r="E157" t="s">
        <v>15778</v>
      </c>
      <c r="F157">
        <v>100</v>
      </c>
      <c r="G157">
        <v>0</v>
      </c>
      <c r="H157" t="s">
        <v>661</v>
      </c>
      <c r="I157" t="s">
        <v>3356</v>
      </c>
      <c r="J157" t="s">
        <v>1684</v>
      </c>
      <c r="K157" t="s">
        <v>635</v>
      </c>
      <c r="L157" t="s">
        <v>636</v>
      </c>
      <c r="M157" t="s">
        <v>15779</v>
      </c>
      <c r="N157" t="s">
        <v>635</v>
      </c>
      <c r="O157" t="s">
        <v>638</v>
      </c>
      <c r="P157" t="s">
        <v>22</v>
      </c>
      <c r="Q157" t="s">
        <v>639</v>
      </c>
      <c r="R157" t="s">
        <v>636</v>
      </c>
      <c r="S157" t="s">
        <v>15780</v>
      </c>
      <c r="T157" t="s">
        <v>15779</v>
      </c>
    </row>
    <row r="158" spans="1:20" x14ac:dyDescent="0.25">
      <c r="A158" t="s">
        <v>25</v>
      </c>
      <c r="B158" t="s">
        <v>26</v>
      </c>
      <c r="C158">
        <v>50</v>
      </c>
      <c r="D158">
        <v>1</v>
      </c>
      <c r="E158" t="s">
        <v>15778</v>
      </c>
      <c r="F158">
        <v>100</v>
      </c>
      <c r="G158">
        <v>0</v>
      </c>
      <c r="H158" t="s">
        <v>661</v>
      </c>
      <c r="I158" t="s">
        <v>3356</v>
      </c>
      <c r="J158" t="s">
        <v>1684</v>
      </c>
      <c r="K158" t="s">
        <v>635</v>
      </c>
      <c r="L158" t="s">
        <v>636</v>
      </c>
      <c r="M158" t="s">
        <v>15779</v>
      </c>
      <c r="N158" t="s">
        <v>635</v>
      </c>
      <c r="O158" t="s">
        <v>638</v>
      </c>
      <c r="P158" t="s">
        <v>22</v>
      </c>
      <c r="Q158" t="s">
        <v>639</v>
      </c>
      <c r="R158" t="s">
        <v>636</v>
      </c>
      <c r="S158" t="s">
        <v>15780</v>
      </c>
      <c r="T158" t="s">
        <v>15779</v>
      </c>
    </row>
    <row r="159" spans="1:20" x14ac:dyDescent="0.25">
      <c r="A159" t="s">
        <v>164</v>
      </c>
      <c r="B159" t="s">
        <v>165</v>
      </c>
      <c r="C159">
        <v>33.333333333333336</v>
      </c>
      <c r="D159">
        <v>3</v>
      </c>
      <c r="E159" t="s">
        <v>15781</v>
      </c>
      <c r="F159">
        <v>300</v>
      </c>
      <c r="G159">
        <v>0</v>
      </c>
      <c r="H159" t="s">
        <v>661</v>
      </c>
      <c r="I159" t="s">
        <v>15782</v>
      </c>
      <c r="J159" t="s">
        <v>2074</v>
      </c>
      <c r="K159" t="s">
        <v>635</v>
      </c>
      <c r="L159" t="s">
        <v>636</v>
      </c>
      <c r="M159" t="s">
        <v>15783</v>
      </c>
      <c r="N159" t="s">
        <v>635</v>
      </c>
      <c r="O159" t="s">
        <v>638</v>
      </c>
      <c r="P159" t="s">
        <v>22</v>
      </c>
      <c r="Q159" t="s">
        <v>639</v>
      </c>
      <c r="R159" t="s">
        <v>636</v>
      </c>
      <c r="S159" t="s">
        <v>15784</v>
      </c>
      <c r="T159" t="s">
        <v>15783</v>
      </c>
    </row>
    <row r="160" spans="1:20" x14ac:dyDescent="0.25">
      <c r="A160" t="s">
        <v>20</v>
      </c>
      <c r="B160" t="s">
        <v>21</v>
      </c>
      <c r="C160">
        <v>50</v>
      </c>
      <c r="D160">
        <v>1</v>
      </c>
      <c r="E160" t="s">
        <v>15781</v>
      </c>
      <c r="F160">
        <v>300</v>
      </c>
      <c r="G160">
        <v>0</v>
      </c>
      <c r="H160" t="s">
        <v>661</v>
      </c>
      <c r="I160" t="s">
        <v>15782</v>
      </c>
      <c r="J160" t="s">
        <v>2074</v>
      </c>
      <c r="K160" t="s">
        <v>635</v>
      </c>
      <c r="L160" t="s">
        <v>636</v>
      </c>
      <c r="M160" t="s">
        <v>15783</v>
      </c>
      <c r="N160" t="s">
        <v>635</v>
      </c>
      <c r="O160" t="s">
        <v>638</v>
      </c>
      <c r="P160" t="s">
        <v>22</v>
      </c>
      <c r="Q160" t="s">
        <v>639</v>
      </c>
      <c r="R160" t="s">
        <v>636</v>
      </c>
      <c r="S160" t="s">
        <v>15784</v>
      </c>
      <c r="T160" t="s">
        <v>15783</v>
      </c>
    </row>
    <row r="161" spans="1:20" x14ac:dyDescent="0.25">
      <c r="A161" t="s">
        <v>23</v>
      </c>
      <c r="B161" t="s">
        <v>24</v>
      </c>
      <c r="C161">
        <v>50</v>
      </c>
      <c r="D161">
        <v>1</v>
      </c>
      <c r="E161" t="s">
        <v>15781</v>
      </c>
      <c r="F161">
        <v>300</v>
      </c>
      <c r="G161">
        <v>0</v>
      </c>
      <c r="H161" t="s">
        <v>661</v>
      </c>
      <c r="I161" t="s">
        <v>15782</v>
      </c>
      <c r="J161" t="s">
        <v>2074</v>
      </c>
      <c r="K161" t="s">
        <v>635</v>
      </c>
      <c r="L161" t="s">
        <v>636</v>
      </c>
      <c r="M161" t="s">
        <v>15783</v>
      </c>
      <c r="N161" t="s">
        <v>635</v>
      </c>
      <c r="O161" t="s">
        <v>638</v>
      </c>
      <c r="P161" t="s">
        <v>22</v>
      </c>
      <c r="Q161" t="s">
        <v>639</v>
      </c>
      <c r="R161" t="s">
        <v>636</v>
      </c>
      <c r="S161" t="s">
        <v>15784</v>
      </c>
      <c r="T161" t="s">
        <v>15783</v>
      </c>
    </row>
    <row r="162" spans="1:20" x14ac:dyDescent="0.25">
      <c r="A162" t="s">
        <v>25</v>
      </c>
      <c r="B162" t="s">
        <v>26</v>
      </c>
      <c r="C162">
        <v>50</v>
      </c>
      <c r="D162">
        <v>1</v>
      </c>
      <c r="E162" t="s">
        <v>15781</v>
      </c>
      <c r="F162">
        <v>300</v>
      </c>
      <c r="G162">
        <v>0</v>
      </c>
      <c r="H162" t="s">
        <v>661</v>
      </c>
      <c r="I162" t="s">
        <v>15782</v>
      </c>
      <c r="J162" t="s">
        <v>2074</v>
      </c>
      <c r="K162" t="s">
        <v>635</v>
      </c>
      <c r="L162" t="s">
        <v>636</v>
      </c>
      <c r="M162" t="s">
        <v>15783</v>
      </c>
      <c r="N162" t="s">
        <v>635</v>
      </c>
      <c r="O162" t="s">
        <v>638</v>
      </c>
      <c r="P162" t="s">
        <v>22</v>
      </c>
      <c r="Q162" t="s">
        <v>639</v>
      </c>
      <c r="R162" t="s">
        <v>636</v>
      </c>
      <c r="S162" t="s">
        <v>15784</v>
      </c>
      <c r="T162" t="s">
        <v>15783</v>
      </c>
    </row>
    <row r="163" spans="1:20" x14ac:dyDescent="0.25">
      <c r="A163" t="s">
        <v>35</v>
      </c>
      <c r="B163" t="s">
        <v>36</v>
      </c>
      <c r="C163">
        <v>66.666666666666671</v>
      </c>
      <c r="D163">
        <v>3</v>
      </c>
      <c r="E163" t="s">
        <v>15781</v>
      </c>
      <c r="F163">
        <v>300</v>
      </c>
      <c r="G163">
        <v>0</v>
      </c>
      <c r="H163" t="s">
        <v>661</v>
      </c>
      <c r="I163" t="s">
        <v>15782</v>
      </c>
      <c r="J163" t="s">
        <v>2074</v>
      </c>
      <c r="K163" t="s">
        <v>635</v>
      </c>
      <c r="L163" t="s">
        <v>636</v>
      </c>
      <c r="M163" t="s">
        <v>15783</v>
      </c>
      <c r="N163" t="s">
        <v>635</v>
      </c>
      <c r="O163" t="s">
        <v>638</v>
      </c>
      <c r="P163" t="s">
        <v>22</v>
      </c>
      <c r="Q163" t="s">
        <v>639</v>
      </c>
      <c r="R163" t="s">
        <v>636</v>
      </c>
      <c r="S163" t="s">
        <v>15784</v>
      </c>
      <c r="T163" t="s">
        <v>15783</v>
      </c>
    </row>
    <row r="164" spans="1:20" x14ac:dyDescent="0.25">
      <c r="A164" t="s">
        <v>37</v>
      </c>
      <c r="B164" t="s">
        <v>38</v>
      </c>
      <c r="C164">
        <v>66.666666666666671</v>
      </c>
      <c r="D164">
        <v>3</v>
      </c>
      <c r="E164" t="s">
        <v>15785</v>
      </c>
      <c r="F164">
        <v>100</v>
      </c>
      <c r="G164">
        <v>0</v>
      </c>
      <c r="H164" t="s">
        <v>661</v>
      </c>
      <c r="I164" t="s">
        <v>15786</v>
      </c>
      <c r="J164" t="s">
        <v>2242</v>
      </c>
      <c r="K164" t="s">
        <v>635</v>
      </c>
      <c r="L164" t="s">
        <v>636</v>
      </c>
      <c r="M164" t="s">
        <v>15787</v>
      </c>
      <c r="N164" t="s">
        <v>635</v>
      </c>
      <c r="O164" t="s">
        <v>638</v>
      </c>
      <c r="P164" t="s">
        <v>22</v>
      </c>
      <c r="Q164" t="s">
        <v>639</v>
      </c>
      <c r="R164" t="s">
        <v>636</v>
      </c>
      <c r="S164" t="s">
        <v>15788</v>
      </c>
      <c r="T164" t="s">
        <v>15783</v>
      </c>
    </row>
    <row r="165" spans="1:20" x14ac:dyDescent="0.25">
      <c r="A165" t="s">
        <v>164</v>
      </c>
      <c r="B165" t="s">
        <v>165</v>
      </c>
      <c r="C165">
        <v>33.333333333333336</v>
      </c>
      <c r="D165">
        <v>3</v>
      </c>
      <c r="E165" t="s">
        <v>15789</v>
      </c>
      <c r="F165">
        <v>100</v>
      </c>
      <c r="G165">
        <v>0</v>
      </c>
      <c r="H165" t="s">
        <v>661</v>
      </c>
      <c r="I165" t="s">
        <v>15790</v>
      </c>
      <c r="J165" t="s">
        <v>884</v>
      </c>
      <c r="K165" t="s">
        <v>635</v>
      </c>
      <c r="L165" t="s">
        <v>636</v>
      </c>
      <c r="M165" t="s">
        <v>15791</v>
      </c>
      <c r="N165" t="s">
        <v>635</v>
      </c>
      <c r="O165" t="s">
        <v>668</v>
      </c>
      <c r="P165" t="s">
        <v>22</v>
      </c>
      <c r="Q165" t="s">
        <v>669</v>
      </c>
      <c r="R165" t="s">
        <v>636</v>
      </c>
      <c r="S165" t="s">
        <v>15792</v>
      </c>
      <c r="T165" t="s">
        <v>15791</v>
      </c>
    </row>
    <row r="166" spans="1:20" x14ac:dyDescent="0.25">
      <c r="A166" t="s">
        <v>20</v>
      </c>
      <c r="B166" t="s">
        <v>21</v>
      </c>
      <c r="C166">
        <v>50</v>
      </c>
      <c r="D166">
        <v>1</v>
      </c>
      <c r="E166" t="s">
        <v>15793</v>
      </c>
      <c r="F166">
        <v>100</v>
      </c>
      <c r="G166">
        <v>0</v>
      </c>
      <c r="H166" t="s">
        <v>632</v>
      </c>
      <c r="I166" t="s">
        <v>15794</v>
      </c>
      <c r="J166" t="s">
        <v>992</v>
      </c>
      <c r="K166" t="s">
        <v>635</v>
      </c>
      <c r="L166" t="s">
        <v>636</v>
      </c>
      <c r="M166" t="s">
        <v>15795</v>
      </c>
      <c r="N166" t="s">
        <v>635</v>
      </c>
      <c r="O166" t="s">
        <v>668</v>
      </c>
      <c r="P166" t="s">
        <v>22</v>
      </c>
      <c r="Q166" t="s">
        <v>669</v>
      </c>
      <c r="R166" t="s">
        <v>636</v>
      </c>
      <c r="S166" t="s">
        <v>15796</v>
      </c>
      <c r="T166" t="s">
        <v>15797</v>
      </c>
    </row>
    <row r="167" spans="1:20" x14ac:dyDescent="0.25">
      <c r="A167" t="s">
        <v>23</v>
      </c>
      <c r="B167" t="s">
        <v>24</v>
      </c>
      <c r="C167">
        <v>50</v>
      </c>
      <c r="D167">
        <v>1</v>
      </c>
      <c r="E167" t="s">
        <v>15793</v>
      </c>
      <c r="F167">
        <v>100</v>
      </c>
      <c r="G167">
        <v>0</v>
      </c>
      <c r="H167" t="s">
        <v>632</v>
      </c>
      <c r="I167" t="s">
        <v>15794</v>
      </c>
      <c r="J167" t="s">
        <v>992</v>
      </c>
      <c r="K167" t="s">
        <v>635</v>
      </c>
      <c r="L167" t="s">
        <v>636</v>
      </c>
      <c r="M167" t="s">
        <v>15795</v>
      </c>
      <c r="N167" t="s">
        <v>635</v>
      </c>
      <c r="O167" t="s">
        <v>668</v>
      </c>
      <c r="P167" t="s">
        <v>22</v>
      </c>
      <c r="Q167" t="s">
        <v>669</v>
      </c>
      <c r="R167" t="s">
        <v>636</v>
      </c>
      <c r="S167" t="s">
        <v>15796</v>
      </c>
      <c r="T167" t="s">
        <v>15797</v>
      </c>
    </row>
    <row r="168" spans="1:20" x14ac:dyDescent="0.25">
      <c r="A168" t="s">
        <v>25</v>
      </c>
      <c r="B168" t="s">
        <v>26</v>
      </c>
      <c r="C168">
        <v>50</v>
      </c>
      <c r="D168">
        <v>1</v>
      </c>
      <c r="E168" t="s">
        <v>15793</v>
      </c>
      <c r="F168">
        <v>100</v>
      </c>
      <c r="G168">
        <v>0</v>
      </c>
      <c r="H168" t="s">
        <v>632</v>
      </c>
      <c r="I168" t="s">
        <v>15794</v>
      </c>
      <c r="J168" t="s">
        <v>992</v>
      </c>
      <c r="K168" t="s">
        <v>635</v>
      </c>
      <c r="L168" t="s">
        <v>636</v>
      </c>
      <c r="M168" t="s">
        <v>15795</v>
      </c>
      <c r="N168" t="s">
        <v>635</v>
      </c>
      <c r="O168" t="s">
        <v>668</v>
      </c>
      <c r="P168" t="s">
        <v>22</v>
      </c>
      <c r="Q168" t="s">
        <v>669</v>
      </c>
      <c r="R168" t="s">
        <v>636</v>
      </c>
      <c r="S168" t="s">
        <v>15796</v>
      </c>
      <c r="T168" t="s">
        <v>15797</v>
      </c>
    </row>
    <row r="169" spans="1:20" x14ac:dyDescent="0.25">
      <c r="A169" t="s">
        <v>35</v>
      </c>
      <c r="B169" t="s">
        <v>36</v>
      </c>
      <c r="C169">
        <v>66.666666666666671</v>
      </c>
      <c r="D169">
        <v>3</v>
      </c>
      <c r="E169" t="s">
        <v>15798</v>
      </c>
      <c r="F169">
        <v>200</v>
      </c>
      <c r="G169">
        <v>0</v>
      </c>
      <c r="H169" t="s">
        <v>661</v>
      </c>
      <c r="I169" t="s">
        <v>15799</v>
      </c>
      <c r="J169" t="s">
        <v>839</v>
      </c>
      <c r="K169" t="s">
        <v>635</v>
      </c>
      <c r="L169" t="s">
        <v>636</v>
      </c>
      <c r="M169" t="s">
        <v>15800</v>
      </c>
      <c r="N169" t="s">
        <v>635</v>
      </c>
      <c r="O169" t="s">
        <v>668</v>
      </c>
      <c r="P169" t="s">
        <v>22</v>
      </c>
      <c r="Q169" t="s">
        <v>669</v>
      </c>
      <c r="R169" t="s">
        <v>636</v>
      </c>
      <c r="S169" t="s">
        <v>15801</v>
      </c>
      <c r="T169" t="s">
        <v>15800</v>
      </c>
    </row>
    <row r="170" spans="1:20" x14ac:dyDescent="0.25">
      <c r="A170" t="s">
        <v>164</v>
      </c>
      <c r="B170" t="s">
        <v>165</v>
      </c>
      <c r="C170">
        <v>33.333333333333336</v>
      </c>
      <c r="D170">
        <v>3</v>
      </c>
      <c r="E170" t="s">
        <v>15798</v>
      </c>
      <c r="F170">
        <v>200</v>
      </c>
      <c r="G170">
        <v>0</v>
      </c>
      <c r="H170" t="s">
        <v>661</v>
      </c>
      <c r="I170" t="s">
        <v>15799</v>
      </c>
      <c r="J170" t="s">
        <v>839</v>
      </c>
      <c r="K170" t="s">
        <v>635</v>
      </c>
      <c r="L170" t="s">
        <v>636</v>
      </c>
      <c r="M170" t="s">
        <v>15800</v>
      </c>
      <c r="N170" t="s">
        <v>635</v>
      </c>
      <c r="O170" t="s">
        <v>668</v>
      </c>
      <c r="P170" t="s">
        <v>22</v>
      </c>
      <c r="Q170" t="s">
        <v>669</v>
      </c>
      <c r="R170" t="s">
        <v>636</v>
      </c>
      <c r="S170" t="s">
        <v>15801</v>
      </c>
      <c r="T170" t="s">
        <v>15800</v>
      </c>
    </row>
    <row r="171" spans="1:20" x14ac:dyDescent="0.25">
      <c r="A171" t="s">
        <v>164</v>
      </c>
      <c r="B171" t="s">
        <v>165</v>
      </c>
      <c r="C171">
        <v>33.333333333333336</v>
      </c>
      <c r="D171">
        <v>3</v>
      </c>
      <c r="E171" t="s">
        <v>15802</v>
      </c>
      <c r="F171">
        <v>100</v>
      </c>
      <c r="G171">
        <v>0</v>
      </c>
      <c r="H171" t="s">
        <v>661</v>
      </c>
      <c r="I171" t="s">
        <v>15803</v>
      </c>
      <c r="J171" t="s">
        <v>2046</v>
      </c>
      <c r="K171" t="s">
        <v>635</v>
      </c>
      <c r="L171" t="s">
        <v>636</v>
      </c>
      <c r="M171" t="s">
        <v>15800</v>
      </c>
      <c r="N171" t="s">
        <v>635</v>
      </c>
      <c r="O171" t="s">
        <v>638</v>
      </c>
      <c r="P171" t="s">
        <v>22</v>
      </c>
      <c r="Q171" t="s">
        <v>639</v>
      </c>
      <c r="R171" t="s">
        <v>636</v>
      </c>
      <c r="S171" t="s">
        <v>15804</v>
      </c>
      <c r="T171" t="s">
        <v>15800</v>
      </c>
    </row>
    <row r="172" spans="1:20" x14ac:dyDescent="0.25">
      <c r="A172" t="s">
        <v>37</v>
      </c>
      <c r="B172" t="s">
        <v>38</v>
      </c>
      <c r="C172">
        <v>66.666666666666671</v>
      </c>
      <c r="D172">
        <v>3</v>
      </c>
      <c r="E172" t="s">
        <v>15805</v>
      </c>
      <c r="F172">
        <v>100</v>
      </c>
      <c r="G172">
        <v>0</v>
      </c>
      <c r="H172" t="s">
        <v>661</v>
      </c>
      <c r="I172" t="s">
        <v>15806</v>
      </c>
      <c r="J172" t="s">
        <v>1349</v>
      </c>
      <c r="K172" t="s">
        <v>635</v>
      </c>
      <c r="L172" t="s">
        <v>636</v>
      </c>
      <c r="M172" t="s">
        <v>15807</v>
      </c>
      <c r="N172" t="s">
        <v>635</v>
      </c>
      <c r="O172" t="s">
        <v>638</v>
      </c>
      <c r="P172" t="s">
        <v>22</v>
      </c>
      <c r="Q172" t="s">
        <v>639</v>
      </c>
      <c r="R172" t="s">
        <v>636</v>
      </c>
      <c r="S172" t="s">
        <v>15808</v>
      </c>
      <c r="T172" t="s">
        <v>15807</v>
      </c>
    </row>
    <row r="173" spans="1:20" x14ac:dyDescent="0.25">
      <c r="A173" t="s">
        <v>20</v>
      </c>
      <c r="B173" t="s">
        <v>21</v>
      </c>
      <c r="C173">
        <v>50</v>
      </c>
      <c r="D173">
        <v>1</v>
      </c>
      <c r="E173" t="s">
        <v>15809</v>
      </c>
      <c r="F173">
        <v>135</v>
      </c>
      <c r="G173">
        <v>35</v>
      </c>
      <c r="H173" t="s">
        <v>661</v>
      </c>
      <c r="I173" t="s">
        <v>15810</v>
      </c>
      <c r="J173" t="s">
        <v>643</v>
      </c>
      <c r="K173" t="s">
        <v>635</v>
      </c>
      <c r="L173" t="s">
        <v>636</v>
      </c>
      <c r="M173" t="s">
        <v>15811</v>
      </c>
      <c r="N173" t="s">
        <v>635</v>
      </c>
      <c r="O173" t="s">
        <v>638</v>
      </c>
      <c r="P173" t="s">
        <v>22</v>
      </c>
      <c r="Q173" t="s">
        <v>639</v>
      </c>
      <c r="R173" t="s">
        <v>636</v>
      </c>
      <c r="S173" t="s">
        <v>15812</v>
      </c>
      <c r="T173" t="s">
        <v>15811</v>
      </c>
    </row>
    <row r="174" spans="1:20" x14ac:dyDescent="0.25">
      <c r="A174" t="s">
        <v>23</v>
      </c>
      <c r="B174" t="s">
        <v>24</v>
      </c>
      <c r="C174">
        <v>50</v>
      </c>
      <c r="D174">
        <v>1</v>
      </c>
      <c r="E174" t="s">
        <v>15809</v>
      </c>
      <c r="F174">
        <v>135</v>
      </c>
      <c r="G174">
        <v>35</v>
      </c>
      <c r="H174" t="s">
        <v>661</v>
      </c>
      <c r="I174" t="s">
        <v>15810</v>
      </c>
      <c r="J174" t="s">
        <v>643</v>
      </c>
      <c r="K174" t="s">
        <v>635</v>
      </c>
      <c r="L174" t="s">
        <v>636</v>
      </c>
      <c r="M174" t="s">
        <v>15811</v>
      </c>
      <c r="N174" t="s">
        <v>635</v>
      </c>
      <c r="O174" t="s">
        <v>638</v>
      </c>
      <c r="P174" t="s">
        <v>22</v>
      </c>
      <c r="Q174" t="s">
        <v>639</v>
      </c>
      <c r="R174" t="s">
        <v>636</v>
      </c>
      <c r="S174" t="s">
        <v>15812</v>
      </c>
      <c r="T174" t="s">
        <v>15811</v>
      </c>
    </row>
    <row r="175" spans="1:20" x14ac:dyDescent="0.25">
      <c r="A175" t="s">
        <v>25</v>
      </c>
      <c r="B175" t="s">
        <v>26</v>
      </c>
      <c r="C175">
        <v>50</v>
      </c>
      <c r="D175">
        <v>1</v>
      </c>
      <c r="E175" t="s">
        <v>15809</v>
      </c>
      <c r="F175">
        <v>135</v>
      </c>
      <c r="G175">
        <v>35</v>
      </c>
      <c r="H175" t="s">
        <v>661</v>
      </c>
      <c r="I175" t="s">
        <v>15810</v>
      </c>
      <c r="J175" t="s">
        <v>643</v>
      </c>
      <c r="K175" t="s">
        <v>635</v>
      </c>
      <c r="L175" t="s">
        <v>636</v>
      </c>
      <c r="M175" t="s">
        <v>15811</v>
      </c>
      <c r="N175" t="s">
        <v>635</v>
      </c>
      <c r="O175" t="s">
        <v>638</v>
      </c>
      <c r="P175" t="s">
        <v>22</v>
      </c>
      <c r="Q175" t="s">
        <v>639</v>
      </c>
      <c r="R175" t="s">
        <v>636</v>
      </c>
      <c r="S175" t="s">
        <v>15812</v>
      </c>
      <c r="T175" t="s">
        <v>15811</v>
      </c>
    </row>
    <row r="176" spans="1:20" x14ac:dyDescent="0.25">
      <c r="A176" t="s">
        <v>35</v>
      </c>
      <c r="B176" t="s">
        <v>36</v>
      </c>
      <c r="C176">
        <v>66.666666666666671</v>
      </c>
      <c r="D176">
        <v>3</v>
      </c>
      <c r="E176" t="s">
        <v>15813</v>
      </c>
      <c r="F176">
        <v>100</v>
      </c>
      <c r="G176">
        <v>0</v>
      </c>
      <c r="H176" t="s">
        <v>661</v>
      </c>
      <c r="I176" t="s">
        <v>15814</v>
      </c>
      <c r="J176" t="s">
        <v>1837</v>
      </c>
      <c r="K176" t="s">
        <v>635</v>
      </c>
      <c r="L176" t="s">
        <v>636</v>
      </c>
      <c r="M176" t="s">
        <v>15797</v>
      </c>
      <c r="N176" t="s">
        <v>635</v>
      </c>
      <c r="O176" t="s">
        <v>668</v>
      </c>
      <c r="P176" t="s">
        <v>22</v>
      </c>
      <c r="Q176" t="s">
        <v>669</v>
      </c>
      <c r="R176" t="s">
        <v>636</v>
      </c>
      <c r="S176" t="s">
        <v>15815</v>
      </c>
      <c r="T176" t="s">
        <v>15811</v>
      </c>
    </row>
    <row r="177" spans="1:20" x14ac:dyDescent="0.25">
      <c r="A177" t="s">
        <v>35</v>
      </c>
      <c r="B177" t="s">
        <v>36</v>
      </c>
      <c r="C177">
        <v>66.666666666666671</v>
      </c>
      <c r="D177">
        <v>6</v>
      </c>
      <c r="E177" t="s">
        <v>15816</v>
      </c>
      <c r="F177">
        <v>400</v>
      </c>
      <c r="G177">
        <v>0</v>
      </c>
      <c r="H177" t="s">
        <v>661</v>
      </c>
      <c r="I177" t="s">
        <v>15817</v>
      </c>
      <c r="J177" t="s">
        <v>2074</v>
      </c>
      <c r="K177" t="s">
        <v>635</v>
      </c>
      <c r="L177" t="s">
        <v>636</v>
      </c>
      <c r="M177" t="s">
        <v>15811</v>
      </c>
      <c r="N177" t="s">
        <v>635</v>
      </c>
      <c r="O177" t="s">
        <v>638</v>
      </c>
      <c r="P177" t="s">
        <v>22</v>
      </c>
      <c r="Q177" t="s">
        <v>639</v>
      </c>
      <c r="R177" t="s">
        <v>636</v>
      </c>
      <c r="S177" t="s">
        <v>15818</v>
      </c>
      <c r="T177" t="s">
        <v>15811</v>
      </c>
    </row>
    <row r="178" spans="1:20" x14ac:dyDescent="0.25">
      <c r="A178" t="s">
        <v>164</v>
      </c>
      <c r="B178" t="s">
        <v>165</v>
      </c>
      <c r="C178">
        <v>50</v>
      </c>
      <c r="D178">
        <v>6</v>
      </c>
      <c r="E178" t="s">
        <v>15816</v>
      </c>
      <c r="F178">
        <v>400</v>
      </c>
      <c r="G178">
        <v>0</v>
      </c>
      <c r="H178" t="s">
        <v>661</v>
      </c>
      <c r="I178" t="s">
        <v>15817</v>
      </c>
      <c r="J178" t="s">
        <v>2074</v>
      </c>
      <c r="K178" t="s">
        <v>635</v>
      </c>
      <c r="L178" t="s">
        <v>636</v>
      </c>
      <c r="M178" t="s">
        <v>15811</v>
      </c>
      <c r="N178" t="s">
        <v>635</v>
      </c>
      <c r="O178" t="s">
        <v>638</v>
      </c>
      <c r="P178" t="s">
        <v>22</v>
      </c>
      <c r="Q178" t="s">
        <v>639</v>
      </c>
      <c r="R178" t="s">
        <v>636</v>
      </c>
      <c r="S178" t="s">
        <v>15818</v>
      </c>
      <c r="T178" t="s">
        <v>15811</v>
      </c>
    </row>
    <row r="179" spans="1:20" x14ac:dyDescent="0.25">
      <c r="A179" t="s">
        <v>20</v>
      </c>
      <c r="B179" t="s">
        <v>21</v>
      </c>
      <c r="C179">
        <v>50</v>
      </c>
      <c r="D179">
        <v>1</v>
      </c>
      <c r="E179" t="s">
        <v>15819</v>
      </c>
      <c r="F179">
        <v>99.99</v>
      </c>
      <c r="G179">
        <v>0</v>
      </c>
      <c r="H179" t="s">
        <v>661</v>
      </c>
      <c r="I179" t="s">
        <v>15820</v>
      </c>
      <c r="J179" t="s">
        <v>869</v>
      </c>
      <c r="K179" t="s">
        <v>635</v>
      </c>
      <c r="L179" t="s">
        <v>636</v>
      </c>
      <c r="M179" t="s">
        <v>15821</v>
      </c>
      <c r="N179" t="s">
        <v>635</v>
      </c>
      <c r="O179" t="s">
        <v>638</v>
      </c>
      <c r="P179" t="s">
        <v>22</v>
      </c>
      <c r="Q179" t="s">
        <v>639</v>
      </c>
      <c r="R179" t="s">
        <v>636</v>
      </c>
      <c r="S179" t="s">
        <v>15822</v>
      </c>
      <c r="T179" t="s">
        <v>15821</v>
      </c>
    </row>
    <row r="180" spans="1:20" x14ac:dyDescent="0.25">
      <c r="A180" t="s">
        <v>23</v>
      </c>
      <c r="B180" t="s">
        <v>24</v>
      </c>
      <c r="C180">
        <v>50</v>
      </c>
      <c r="D180">
        <v>1</v>
      </c>
      <c r="E180" t="s">
        <v>15819</v>
      </c>
      <c r="F180">
        <v>99.99</v>
      </c>
      <c r="G180">
        <v>0</v>
      </c>
      <c r="H180" t="s">
        <v>661</v>
      </c>
      <c r="I180" t="s">
        <v>15820</v>
      </c>
      <c r="J180" t="s">
        <v>869</v>
      </c>
      <c r="K180" t="s">
        <v>635</v>
      </c>
      <c r="L180" t="s">
        <v>636</v>
      </c>
      <c r="M180" t="s">
        <v>15821</v>
      </c>
      <c r="N180" t="s">
        <v>635</v>
      </c>
      <c r="O180" t="s">
        <v>638</v>
      </c>
      <c r="P180" t="s">
        <v>22</v>
      </c>
      <c r="Q180" t="s">
        <v>639</v>
      </c>
      <c r="R180" t="s">
        <v>636</v>
      </c>
      <c r="S180" t="s">
        <v>15822</v>
      </c>
      <c r="T180" t="s">
        <v>15821</v>
      </c>
    </row>
    <row r="181" spans="1:20" x14ac:dyDescent="0.25">
      <c r="A181" t="s">
        <v>25</v>
      </c>
      <c r="B181" t="s">
        <v>26</v>
      </c>
      <c r="C181">
        <v>50</v>
      </c>
      <c r="D181">
        <v>1</v>
      </c>
      <c r="E181" t="s">
        <v>15819</v>
      </c>
      <c r="F181">
        <v>99.99</v>
      </c>
      <c r="G181">
        <v>0</v>
      </c>
      <c r="H181" t="s">
        <v>661</v>
      </c>
      <c r="I181" t="s">
        <v>15820</v>
      </c>
      <c r="J181" t="s">
        <v>869</v>
      </c>
      <c r="K181" t="s">
        <v>635</v>
      </c>
      <c r="L181" t="s">
        <v>636</v>
      </c>
      <c r="M181" t="s">
        <v>15821</v>
      </c>
      <c r="N181" t="s">
        <v>635</v>
      </c>
      <c r="O181" t="s">
        <v>638</v>
      </c>
      <c r="P181" t="s">
        <v>22</v>
      </c>
      <c r="Q181" t="s">
        <v>639</v>
      </c>
      <c r="R181" t="s">
        <v>636</v>
      </c>
      <c r="S181" t="s">
        <v>15822</v>
      </c>
      <c r="T181" t="s">
        <v>15821</v>
      </c>
    </row>
    <row r="182" spans="1:20" x14ac:dyDescent="0.25">
      <c r="A182" t="s">
        <v>37</v>
      </c>
      <c r="B182" t="s">
        <v>38</v>
      </c>
      <c r="C182">
        <v>66.666666666666671</v>
      </c>
      <c r="D182">
        <v>3</v>
      </c>
      <c r="E182" t="s">
        <v>15823</v>
      </c>
      <c r="F182">
        <v>199.99</v>
      </c>
      <c r="G182">
        <v>0</v>
      </c>
      <c r="H182" t="s">
        <v>661</v>
      </c>
      <c r="I182" t="s">
        <v>2898</v>
      </c>
      <c r="J182" t="s">
        <v>757</v>
      </c>
      <c r="K182" t="s">
        <v>635</v>
      </c>
      <c r="L182" t="s">
        <v>636</v>
      </c>
      <c r="M182" t="s">
        <v>15824</v>
      </c>
      <c r="N182" t="s">
        <v>635</v>
      </c>
      <c r="O182" t="s">
        <v>638</v>
      </c>
      <c r="P182" t="s">
        <v>22</v>
      </c>
      <c r="Q182" t="s">
        <v>639</v>
      </c>
      <c r="R182" t="s">
        <v>636</v>
      </c>
      <c r="S182" t="s">
        <v>15825</v>
      </c>
      <c r="T182" t="s">
        <v>15824</v>
      </c>
    </row>
    <row r="183" spans="1:20" x14ac:dyDescent="0.25">
      <c r="A183" t="s">
        <v>20</v>
      </c>
      <c r="B183" t="s">
        <v>21</v>
      </c>
      <c r="C183">
        <v>50</v>
      </c>
      <c r="D183">
        <v>1</v>
      </c>
      <c r="E183" t="s">
        <v>15823</v>
      </c>
      <c r="F183">
        <v>199.99</v>
      </c>
      <c r="G183">
        <v>0</v>
      </c>
      <c r="H183" t="s">
        <v>661</v>
      </c>
      <c r="I183" t="s">
        <v>2898</v>
      </c>
      <c r="J183" t="s">
        <v>757</v>
      </c>
      <c r="K183" t="s">
        <v>635</v>
      </c>
      <c r="L183" t="s">
        <v>636</v>
      </c>
      <c r="M183" t="s">
        <v>15824</v>
      </c>
      <c r="N183" t="s">
        <v>635</v>
      </c>
      <c r="O183" t="s">
        <v>638</v>
      </c>
      <c r="P183" t="s">
        <v>22</v>
      </c>
      <c r="Q183" t="s">
        <v>639</v>
      </c>
      <c r="R183" t="s">
        <v>636</v>
      </c>
      <c r="S183" t="s">
        <v>15825</v>
      </c>
      <c r="T183" t="s">
        <v>15824</v>
      </c>
    </row>
    <row r="184" spans="1:20" x14ac:dyDescent="0.25">
      <c r="A184" t="s">
        <v>23</v>
      </c>
      <c r="B184" t="s">
        <v>24</v>
      </c>
      <c r="C184">
        <v>50</v>
      </c>
      <c r="D184">
        <v>1</v>
      </c>
      <c r="E184" t="s">
        <v>15823</v>
      </c>
      <c r="F184">
        <v>199.99</v>
      </c>
      <c r="G184">
        <v>0</v>
      </c>
      <c r="H184" t="s">
        <v>661</v>
      </c>
      <c r="I184" t="s">
        <v>2898</v>
      </c>
      <c r="J184" t="s">
        <v>757</v>
      </c>
      <c r="K184" t="s">
        <v>635</v>
      </c>
      <c r="L184" t="s">
        <v>636</v>
      </c>
      <c r="M184" t="s">
        <v>15824</v>
      </c>
      <c r="N184" t="s">
        <v>635</v>
      </c>
      <c r="O184" t="s">
        <v>638</v>
      </c>
      <c r="P184" t="s">
        <v>22</v>
      </c>
      <c r="Q184" t="s">
        <v>639</v>
      </c>
      <c r="R184" t="s">
        <v>636</v>
      </c>
      <c r="S184" t="s">
        <v>15825</v>
      </c>
      <c r="T184" t="s">
        <v>15824</v>
      </c>
    </row>
    <row r="185" spans="1:20" x14ac:dyDescent="0.25">
      <c r="A185" t="s">
        <v>25</v>
      </c>
      <c r="B185" t="s">
        <v>26</v>
      </c>
      <c r="C185">
        <v>50</v>
      </c>
      <c r="D185">
        <v>1</v>
      </c>
      <c r="E185" t="s">
        <v>15823</v>
      </c>
      <c r="F185">
        <v>199.99</v>
      </c>
      <c r="G185">
        <v>0</v>
      </c>
      <c r="H185" t="s">
        <v>661</v>
      </c>
      <c r="I185" t="s">
        <v>2898</v>
      </c>
      <c r="J185" t="s">
        <v>757</v>
      </c>
      <c r="K185" t="s">
        <v>635</v>
      </c>
      <c r="L185" t="s">
        <v>636</v>
      </c>
      <c r="M185" t="s">
        <v>15824</v>
      </c>
      <c r="N185" t="s">
        <v>635</v>
      </c>
      <c r="O185" t="s">
        <v>638</v>
      </c>
      <c r="P185" t="s">
        <v>22</v>
      </c>
      <c r="Q185" t="s">
        <v>639</v>
      </c>
      <c r="R185" t="s">
        <v>636</v>
      </c>
      <c r="S185" t="s">
        <v>15825</v>
      </c>
      <c r="T185" t="s">
        <v>15824</v>
      </c>
    </row>
    <row r="186" spans="1:20" x14ac:dyDescent="0.25">
      <c r="A186" t="s">
        <v>20</v>
      </c>
      <c r="B186" t="s">
        <v>21</v>
      </c>
      <c r="C186">
        <v>50</v>
      </c>
      <c r="D186">
        <v>1</v>
      </c>
      <c r="E186" t="s">
        <v>15826</v>
      </c>
      <c r="F186">
        <v>100</v>
      </c>
      <c r="G186">
        <v>0</v>
      </c>
      <c r="H186" t="s">
        <v>661</v>
      </c>
      <c r="I186" t="s">
        <v>15827</v>
      </c>
      <c r="J186" t="s">
        <v>6946</v>
      </c>
      <c r="K186" t="s">
        <v>635</v>
      </c>
      <c r="L186" t="s">
        <v>636</v>
      </c>
      <c r="M186" t="s">
        <v>15828</v>
      </c>
      <c r="N186" t="s">
        <v>635</v>
      </c>
      <c r="O186" t="s">
        <v>638</v>
      </c>
      <c r="P186" t="s">
        <v>22</v>
      </c>
      <c r="Q186" t="s">
        <v>639</v>
      </c>
      <c r="R186" t="s">
        <v>636</v>
      </c>
      <c r="S186" t="s">
        <v>15829</v>
      </c>
      <c r="T186" t="s">
        <v>15828</v>
      </c>
    </row>
    <row r="187" spans="1:20" x14ac:dyDescent="0.25">
      <c r="A187" t="s">
        <v>23</v>
      </c>
      <c r="B187" t="s">
        <v>24</v>
      </c>
      <c r="C187">
        <v>50</v>
      </c>
      <c r="D187">
        <v>1</v>
      </c>
      <c r="E187" t="s">
        <v>15826</v>
      </c>
      <c r="F187">
        <v>100</v>
      </c>
      <c r="G187">
        <v>0</v>
      </c>
      <c r="H187" t="s">
        <v>661</v>
      </c>
      <c r="I187" t="s">
        <v>15827</v>
      </c>
      <c r="J187" t="s">
        <v>6946</v>
      </c>
      <c r="K187" t="s">
        <v>635</v>
      </c>
      <c r="L187" t="s">
        <v>636</v>
      </c>
      <c r="M187" t="s">
        <v>15828</v>
      </c>
      <c r="N187" t="s">
        <v>635</v>
      </c>
      <c r="O187" t="s">
        <v>638</v>
      </c>
      <c r="P187" t="s">
        <v>22</v>
      </c>
      <c r="Q187" t="s">
        <v>639</v>
      </c>
      <c r="R187" t="s">
        <v>636</v>
      </c>
      <c r="S187" t="s">
        <v>15829</v>
      </c>
      <c r="T187" t="s">
        <v>15828</v>
      </c>
    </row>
    <row r="188" spans="1:20" x14ac:dyDescent="0.25">
      <c r="A188" t="s">
        <v>25</v>
      </c>
      <c r="B188" t="s">
        <v>26</v>
      </c>
      <c r="C188">
        <v>50</v>
      </c>
      <c r="D188">
        <v>1</v>
      </c>
      <c r="E188" t="s">
        <v>15826</v>
      </c>
      <c r="F188">
        <v>100</v>
      </c>
      <c r="G188">
        <v>0</v>
      </c>
      <c r="H188" t="s">
        <v>661</v>
      </c>
      <c r="I188" t="s">
        <v>15827</v>
      </c>
      <c r="J188" t="s">
        <v>6946</v>
      </c>
      <c r="K188" t="s">
        <v>635</v>
      </c>
      <c r="L188" t="s">
        <v>636</v>
      </c>
      <c r="M188" t="s">
        <v>15828</v>
      </c>
      <c r="N188" t="s">
        <v>635</v>
      </c>
      <c r="O188" t="s">
        <v>638</v>
      </c>
      <c r="P188" t="s">
        <v>22</v>
      </c>
      <c r="Q188" t="s">
        <v>639</v>
      </c>
      <c r="R188" t="s">
        <v>636</v>
      </c>
      <c r="S188" t="s">
        <v>15829</v>
      </c>
      <c r="T188" t="s">
        <v>15828</v>
      </c>
    </row>
    <row r="189" spans="1:20" x14ac:dyDescent="0.25">
      <c r="A189" t="s">
        <v>20</v>
      </c>
      <c r="B189" t="s">
        <v>21</v>
      </c>
      <c r="C189">
        <v>50</v>
      </c>
      <c r="D189">
        <v>1</v>
      </c>
      <c r="E189" t="s">
        <v>15830</v>
      </c>
      <c r="F189">
        <v>100</v>
      </c>
      <c r="G189">
        <v>0</v>
      </c>
      <c r="H189" t="s">
        <v>661</v>
      </c>
      <c r="I189" t="s">
        <v>15831</v>
      </c>
      <c r="J189" t="s">
        <v>643</v>
      </c>
      <c r="K189" t="s">
        <v>635</v>
      </c>
      <c r="L189" t="s">
        <v>636</v>
      </c>
      <c r="M189" t="s">
        <v>15832</v>
      </c>
      <c r="N189" t="s">
        <v>635</v>
      </c>
      <c r="O189" t="s">
        <v>638</v>
      </c>
      <c r="P189" t="s">
        <v>22</v>
      </c>
      <c r="Q189" t="s">
        <v>639</v>
      </c>
      <c r="R189" t="s">
        <v>636</v>
      </c>
      <c r="S189" t="s">
        <v>15833</v>
      </c>
      <c r="T189" t="s">
        <v>15832</v>
      </c>
    </row>
    <row r="190" spans="1:20" x14ac:dyDescent="0.25">
      <c r="A190" t="s">
        <v>23</v>
      </c>
      <c r="B190" t="s">
        <v>24</v>
      </c>
      <c r="C190">
        <v>50</v>
      </c>
      <c r="D190">
        <v>1</v>
      </c>
      <c r="E190" t="s">
        <v>15830</v>
      </c>
      <c r="F190">
        <v>100</v>
      </c>
      <c r="G190">
        <v>0</v>
      </c>
      <c r="H190" t="s">
        <v>661</v>
      </c>
      <c r="I190" t="s">
        <v>15831</v>
      </c>
      <c r="J190" t="s">
        <v>643</v>
      </c>
      <c r="K190" t="s">
        <v>635</v>
      </c>
      <c r="L190" t="s">
        <v>636</v>
      </c>
      <c r="M190" t="s">
        <v>15832</v>
      </c>
      <c r="N190" t="s">
        <v>635</v>
      </c>
      <c r="O190" t="s">
        <v>638</v>
      </c>
      <c r="P190" t="s">
        <v>22</v>
      </c>
      <c r="Q190" t="s">
        <v>639</v>
      </c>
      <c r="R190" t="s">
        <v>636</v>
      </c>
      <c r="S190" t="s">
        <v>15833</v>
      </c>
      <c r="T190" t="s">
        <v>15832</v>
      </c>
    </row>
    <row r="191" spans="1:20" x14ac:dyDescent="0.25">
      <c r="A191" t="s">
        <v>25</v>
      </c>
      <c r="B191" t="s">
        <v>26</v>
      </c>
      <c r="C191">
        <v>50</v>
      </c>
      <c r="D191">
        <v>1</v>
      </c>
      <c r="E191" t="s">
        <v>15830</v>
      </c>
      <c r="F191">
        <v>100</v>
      </c>
      <c r="G191">
        <v>0</v>
      </c>
      <c r="H191" t="s">
        <v>661</v>
      </c>
      <c r="I191" t="s">
        <v>15831</v>
      </c>
      <c r="J191" t="s">
        <v>643</v>
      </c>
      <c r="K191" t="s">
        <v>635</v>
      </c>
      <c r="L191" t="s">
        <v>636</v>
      </c>
      <c r="M191" t="s">
        <v>15832</v>
      </c>
      <c r="N191" t="s">
        <v>635</v>
      </c>
      <c r="O191" t="s">
        <v>638</v>
      </c>
      <c r="P191" t="s">
        <v>22</v>
      </c>
      <c r="Q191" t="s">
        <v>639</v>
      </c>
      <c r="R191" t="s">
        <v>636</v>
      </c>
      <c r="S191" t="s">
        <v>15833</v>
      </c>
      <c r="T191" t="s">
        <v>15832</v>
      </c>
    </row>
    <row r="192" spans="1:20" x14ac:dyDescent="0.25">
      <c r="A192" t="s">
        <v>20</v>
      </c>
      <c r="B192" t="s">
        <v>21</v>
      </c>
      <c r="C192">
        <v>50</v>
      </c>
      <c r="D192">
        <v>1</v>
      </c>
      <c r="E192" t="s">
        <v>15834</v>
      </c>
      <c r="F192">
        <v>99.99</v>
      </c>
      <c r="G192">
        <v>0</v>
      </c>
      <c r="H192" t="s">
        <v>661</v>
      </c>
      <c r="I192" t="s">
        <v>6523</v>
      </c>
      <c r="J192" t="s">
        <v>643</v>
      </c>
      <c r="K192" t="s">
        <v>635</v>
      </c>
      <c r="L192" t="s">
        <v>636</v>
      </c>
      <c r="M192" t="s">
        <v>15832</v>
      </c>
      <c r="N192" t="s">
        <v>635</v>
      </c>
      <c r="O192" t="s">
        <v>638</v>
      </c>
      <c r="P192" t="s">
        <v>22</v>
      </c>
      <c r="Q192" t="s">
        <v>639</v>
      </c>
      <c r="R192" t="s">
        <v>636</v>
      </c>
      <c r="S192" t="s">
        <v>15835</v>
      </c>
      <c r="T192" t="s">
        <v>15832</v>
      </c>
    </row>
    <row r="193" spans="1:20" x14ac:dyDescent="0.25">
      <c r="A193" t="s">
        <v>23</v>
      </c>
      <c r="B193" t="s">
        <v>24</v>
      </c>
      <c r="C193">
        <v>50</v>
      </c>
      <c r="D193">
        <v>1</v>
      </c>
      <c r="E193" t="s">
        <v>15834</v>
      </c>
      <c r="F193">
        <v>99.99</v>
      </c>
      <c r="G193">
        <v>0</v>
      </c>
      <c r="H193" t="s">
        <v>661</v>
      </c>
      <c r="I193" t="s">
        <v>6523</v>
      </c>
      <c r="J193" t="s">
        <v>643</v>
      </c>
      <c r="K193" t="s">
        <v>635</v>
      </c>
      <c r="L193" t="s">
        <v>636</v>
      </c>
      <c r="M193" t="s">
        <v>15832</v>
      </c>
      <c r="N193" t="s">
        <v>635</v>
      </c>
      <c r="O193" t="s">
        <v>638</v>
      </c>
      <c r="P193" t="s">
        <v>22</v>
      </c>
      <c r="Q193" t="s">
        <v>639</v>
      </c>
      <c r="R193" t="s">
        <v>636</v>
      </c>
      <c r="S193" t="s">
        <v>15835</v>
      </c>
      <c r="T193" t="s">
        <v>15832</v>
      </c>
    </row>
    <row r="194" spans="1:20" x14ac:dyDescent="0.25">
      <c r="A194" t="s">
        <v>25</v>
      </c>
      <c r="B194" t="s">
        <v>26</v>
      </c>
      <c r="C194">
        <v>50</v>
      </c>
      <c r="D194">
        <v>1</v>
      </c>
      <c r="E194" t="s">
        <v>15834</v>
      </c>
      <c r="F194">
        <v>99.99</v>
      </c>
      <c r="G194">
        <v>0</v>
      </c>
      <c r="H194" t="s">
        <v>661</v>
      </c>
      <c r="I194" t="s">
        <v>6523</v>
      </c>
      <c r="J194" t="s">
        <v>643</v>
      </c>
      <c r="K194" t="s">
        <v>635</v>
      </c>
      <c r="L194" t="s">
        <v>636</v>
      </c>
      <c r="M194" t="s">
        <v>15832</v>
      </c>
      <c r="N194" t="s">
        <v>635</v>
      </c>
      <c r="O194" t="s">
        <v>638</v>
      </c>
      <c r="P194" t="s">
        <v>22</v>
      </c>
      <c r="Q194" t="s">
        <v>639</v>
      </c>
      <c r="R194" t="s">
        <v>636</v>
      </c>
      <c r="S194" t="s">
        <v>15835</v>
      </c>
      <c r="T194" t="s">
        <v>15832</v>
      </c>
    </row>
    <row r="195" spans="1:20" x14ac:dyDescent="0.25">
      <c r="A195" t="s">
        <v>20</v>
      </c>
      <c r="B195" t="s">
        <v>21</v>
      </c>
      <c r="C195">
        <v>50</v>
      </c>
      <c r="D195">
        <v>1</v>
      </c>
      <c r="E195" t="s">
        <v>15836</v>
      </c>
      <c r="F195">
        <v>100</v>
      </c>
      <c r="G195">
        <v>0</v>
      </c>
      <c r="H195" t="s">
        <v>661</v>
      </c>
      <c r="I195" t="s">
        <v>15837</v>
      </c>
      <c r="J195" t="s">
        <v>992</v>
      </c>
      <c r="K195" t="s">
        <v>635</v>
      </c>
      <c r="L195" t="s">
        <v>636</v>
      </c>
      <c r="M195" t="s">
        <v>15838</v>
      </c>
      <c r="N195" t="s">
        <v>635</v>
      </c>
      <c r="O195" t="s">
        <v>638</v>
      </c>
      <c r="P195" t="s">
        <v>22</v>
      </c>
      <c r="Q195" t="s">
        <v>639</v>
      </c>
      <c r="R195" t="s">
        <v>636</v>
      </c>
      <c r="S195" t="s">
        <v>15839</v>
      </c>
      <c r="T195" t="s">
        <v>15838</v>
      </c>
    </row>
    <row r="196" spans="1:20" x14ac:dyDescent="0.25">
      <c r="A196" t="s">
        <v>23</v>
      </c>
      <c r="B196" t="s">
        <v>24</v>
      </c>
      <c r="C196">
        <v>50</v>
      </c>
      <c r="D196">
        <v>1</v>
      </c>
      <c r="E196" t="s">
        <v>15836</v>
      </c>
      <c r="F196">
        <v>100</v>
      </c>
      <c r="G196">
        <v>0</v>
      </c>
      <c r="H196" t="s">
        <v>661</v>
      </c>
      <c r="I196" t="s">
        <v>15837</v>
      </c>
      <c r="J196" t="s">
        <v>992</v>
      </c>
      <c r="K196" t="s">
        <v>635</v>
      </c>
      <c r="L196" t="s">
        <v>636</v>
      </c>
      <c r="M196" t="s">
        <v>15838</v>
      </c>
      <c r="N196" t="s">
        <v>635</v>
      </c>
      <c r="O196" t="s">
        <v>638</v>
      </c>
      <c r="P196" t="s">
        <v>22</v>
      </c>
      <c r="Q196" t="s">
        <v>639</v>
      </c>
      <c r="R196" t="s">
        <v>636</v>
      </c>
      <c r="S196" t="s">
        <v>15839</v>
      </c>
      <c r="T196" t="s">
        <v>15838</v>
      </c>
    </row>
    <row r="197" spans="1:20" x14ac:dyDescent="0.25">
      <c r="A197" t="s">
        <v>25</v>
      </c>
      <c r="B197" t="s">
        <v>26</v>
      </c>
      <c r="C197">
        <v>50</v>
      </c>
      <c r="D197">
        <v>1</v>
      </c>
      <c r="E197" t="s">
        <v>15836</v>
      </c>
      <c r="F197">
        <v>100</v>
      </c>
      <c r="G197">
        <v>0</v>
      </c>
      <c r="H197" t="s">
        <v>661</v>
      </c>
      <c r="I197" t="s">
        <v>15837</v>
      </c>
      <c r="J197" t="s">
        <v>992</v>
      </c>
      <c r="K197" t="s">
        <v>635</v>
      </c>
      <c r="L197" t="s">
        <v>636</v>
      </c>
      <c r="M197" t="s">
        <v>15838</v>
      </c>
      <c r="N197" t="s">
        <v>635</v>
      </c>
      <c r="O197" t="s">
        <v>638</v>
      </c>
      <c r="P197" t="s">
        <v>22</v>
      </c>
      <c r="Q197" t="s">
        <v>639</v>
      </c>
      <c r="R197" t="s">
        <v>636</v>
      </c>
      <c r="S197" t="s">
        <v>15839</v>
      </c>
      <c r="T197" t="s">
        <v>15838</v>
      </c>
    </row>
    <row r="198" spans="1:20" x14ac:dyDescent="0.25">
      <c r="A198" t="s">
        <v>133</v>
      </c>
      <c r="B198" t="s">
        <v>134</v>
      </c>
      <c r="C198">
        <v>12</v>
      </c>
      <c r="D198">
        <v>40</v>
      </c>
      <c r="E198" t="s">
        <v>15840</v>
      </c>
      <c r="F198">
        <v>594.5</v>
      </c>
      <c r="G198">
        <v>29.5</v>
      </c>
      <c r="H198" t="s">
        <v>647</v>
      </c>
      <c r="I198" t="s">
        <v>15841</v>
      </c>
      <c r="J198" t="s">
        <v>15842</v>
      </c>
      <c r="K198" t="s">
        <v>3722</v>
      </c>
      <c r="L198" t="s">
        <v>15843</v>
      </c>
      <c r="M198" t="s">
        <v>15844</v>
      </c>
      <c r="N198" t="s">
        <v>635</v>
      </c>
      <c r="O198" t="s">
        <v>706</v>
      </c>
      <c r="P198" t="s">
        <v>40</v>
      </c>
      <c r="Q198" t="s">
        <v>707</v>
      </c>
      <c r="R198" t="s">
        <v>636</v>
      </c>
      <c r="S198" t="s">
        <v>15845</v>
      </c>
      <c r="T198" t="s">
        <v>15844</v>
      </c>
    </row>
    <row r="199" spans="1:20" x14ac:dyDescent="0.25">
      <c r="A199" t="s">
        <v>164</v>
      </c>
      <c r="B199" t="s">
        <v>165</v>
      </c>
      <c r="C199">
        <v>50</v>
      </c>
      <c r="D199">
        <v>6</v>
      </c>
      <c r="E199" t="s">
        <v>15846</v>
      </c>
      <c r="F199">
        <v>200</v>
      </c>
      <c r="G199">
        <v>0</v>
      </c>
      <c r="H199" t="s">
        <v>661</v>
      </c>
      <c r="I199" t="s">
        <v>15847</v>
      </c>
      <c r="J199" t="s">
        <v>634</v>
      </c>
      <c r="K199" t="s">
        <v>635</v>
      </c>
      <c r="L199" t="s">
        <v>636</v>
      </c>
      <c r="M199" t="s">
        <v>15848</v>
      </c>
      <c r="N199" t="s">
        <v>635</v>
      </c>
      <c r="O199" t="s">
        <v>638</v>
      </c>
      <c r="P199" t="s">
        <v>22</v>
      </c>
      <c r="Q199" t="s">
        <v>639</v>
      </c>
      <c r="R199" t="s">
        <v>636</v>
      </c>
      <c r="S199" t="s">
        <v>15849</v>
      </c>
      <c r="T199" t="s">
        <v>15848</v>
      </c>
    </row>
    <row r="200" spans="1:20" x14ac:dyDescent="0.25">
      <c r="A200" t="s">
        <v>164</v>
      </c>
      <c r="B200" t="s">
        <v>165</v>
      </c>
      <c r="C200">
        <v>33.333333333333336</v>
      </c>
      <c r="D200">
        <v>3</v>
      </c>
      <c r="E200" t="s">
        <v>15850</v>
      </c>
      <c r="F200">
        <v>100</v>
      </c>
      <c r="G200">
        <v>0</v>
      </c>
      <c r="H200" t="s">
        <v>661</v>
      </c>
      <c r="I200" t="s">
        <v>5482</v>
      </c>
      <c r="J200" t="s">
        <v>1091</v>
      </c>
      <c r="K200" t="s">
        <v>635</v>
      </c>
      <c r="L200" t="s">
        <v>636</v>
      </c>
      <c r="M200" t="s">
        <v>15848</v>
      </c>
      <c r="N200" t="s">
        <v>635</v>
      </c>
      <c r="O200" t="s">
        <v>668</v>
      </c>
      <c r="P200" t="s">
        <v>22</v>
      </c>
      <c r="Q200" t="s">
        <v>669</v>
      </c>
      <c r="R200" t="s">
        <v>636</v>
      </c>
      <c r="S200" t="s">
        <v>15851</v>
      </c>
      <c r="T200" t="s">
        <v>15852</v>
      </c>
    </row>
    <row r="201" spans="1:20" x14ac:dyDescent="0.25">
      <c r="A201" t="s">
        <v>39</v>
      </c>
      <c r="B201" t="s">
        <v>44</v>
      </c>
      <c r="C201">
        <v>120</v>
      </c>
      <c r="D201">
        <v>3</v>
      </c>
      <c r="E201" t="s">
        <v>15853</v>
      </c>
      <c r="F201">
        <v>300</v>
      </c>
      <c r="G201">
        <v>0</v>
      </c>
      <c r="H201" t="s">
        <v>632</v>
      </c>
      <c r="I201" t="s">
        <v>15854</v>
      </c>
      <c r="J201" t="s">
        <v>858</v>
      </c>
      <c r="K201" t="s">
        <v>635</v>
      </c>
      <c r="L201" t="s">
        <v>636</v>
      </c>
      <c r="M201" t="s">
        <v>15855</v>
      </c>
      <c r="N201" t="s">
        <v>635</v>
      </c>
      <c r="O201" t="s">
        <v>638</v>
      </c>
      <c r="P201" t="s">
        <v>22</v>
      </c>
      <c r="Q201" t="s">
        <v>639</v>
      </c>
      <c r="R201" t="s">
        <v>636</v>
      </c>
      <c r="S201" t="s">
        <v>15856</v>
      </c>
      <c r="T201" t="s">
        <v>15855</v>
      </c>
    </row>
    <row r="202" spans="1:20" x14ac:dyDescent="0.25">
      <c r="A202" t="s">
        <v>20</v>
      </c>
      <c r="B202" t="s">
        <v>21</v>
      </c>
      <c r="C202">
        <v>50</v>
      </c>
      <c r="D202">
        <v>1</v>
      </c>
      <c r="E202" t="s">
        <v>15857</v>
      </c>
      <c r="F202">
        <v>100</v>
      </c>
      <c r="G202">
        <v>0</v>
      </c>
      <c r="H202" t="s">
        <v>661</v>
      </c>
      <c r="I202" t="s">
        <v>15858</v>
      </c>
      <c r="J202" t="s">
        <v>2451</v>
      </c>
      <c r="K202" t="s">
        <v>635</v>
      </c>
      <c r="L202" t="s">
        <v>636</v>
      </c>
      <c r="M202" t="s">
        <v>15855</v>
      </c>
      <c r="N202" t="s">
        <v>635</v>
      </c>
      <c r="O202" t="s">
        <v>668</v>
      </c>
      <c r="P202" t="s">
        <v>22</v>
      </c>
      <c r="Q202" t="s">
        <v>669</v>
      </c>
      <c r="R202" t="s">
        <v>636</v>
      </c>
      <c r="S202" t="s">
        <v>15859</v>
      </c>
      <c r="T202" t="s">
        <v>15855</v>
      </c>
    </row>
    <row r="203" spans="1:20" x14ac:dyDescent="0.25">
      <c r="A203" t="s">
        <v>23</v>
      </c>
      <c r="B203" t="s">
        <v>24</v>
      </c>
      <c r="C203">
        <v>50</v>
      </c>
      <c r="D203">
        <v>1</v>
      </c>
      <c r="E203" t="s">
        <v>15857</v>
      </c>
      <c r="F203">
        <v>100</v>
      </c>
      <c r="G203">
        <v>0</v>
      </c>
      <c r="H203" t="s">
        <v>661</v>
      </c>
      <c r="I203" t="s">
        <v>15858</v>
      </c>
      <c r="J203" t="s">
        <v>2451</v>
      </c>
      <c r="K203" t="s">
        <v>635</v>
      </c>
      <c r="L203" t="s">
        <v>636</v>
      </c>
      <c r="M203" t="s">
        <v>15855</v>
      </c>
      <c r="N203" t="s">
        <v>635</v>
      </c>
      <c r="O203" t="s">
        <v>668</v>
      </c>
      <c r="P203" t="s">
        <v>22</v>
      </c>
      <c r="Q203" t="s">
        <v>669</v>
      </c>
      <c r="R203" t="s">
        <v>636</v>
      </c>
      <c r="S203" t="s">
        <v>15859</v>
      </c>
      <c r="T203" t="s">
        <v>15855</v>
      </c>
    </row>
    <row r="204" spans="1:20" x14ac:dyDescent="0.25">
      <c r="A204" t="s">
        <v>25</v>
      </c>
      <c r="B204" t="s">
        <v>26</v>
      </c>
      <c r="C204">
        <v>50</v>
      </c>
      <c r="D204">
        <v>1</v>
      </c>
      <c r="E204" t="s">
        <v>15857</v>
      </c>
      <c r="F204">
        <v>100</v>
      </c>
      <c r="G204">
        <v>0</v>
      </c>
      <c r="H204" t="s">
        <v>661</v>
      </c>
      <c r="I204" t="s">
        <v>15858</v>
      </c>
      <c r="J204" t="s">
        <v>2451</v>
      </c>
      <c r="K204" t="s">
        <v>635</v>
      </c>
      <c r="L204" t="s">
        <v>636</v>
      </c>
      <c r="M204" t="s">
        <v>15855</v>
      </c>
      <c r="N204" t="s">
        <v>635</v>
      </c>
      <c r="O204" t="s">
        <v>668</v>
      </c>
      <c r="P204" t="s">
        <v>22</v>
      </c>
      <c r="Q204" t="s">
        <v>669</v>
      </c>
      <c r="R204" t="s">
        <v>636</v>
      </c>
      <c r="S204" t="s">
        <v>15859</v>
      </c>
      <c r="T204" t="s">
        <v>15855</v>
      </c>
    </row>
    <row r="205" spans="1:20" x14ac:dyDescent="0.25">
      <c r="A205" t="s">
        <v>37</v>
      </c>
      <c r="B205" t="s">
        <v>38</v>
      </c>
      <c r="C205">
        <v>66.666666666666671</v>
      </c>
      <c r="D205">
        <v>3</v>
      </c>
      <c r="E205" t="s">
        <v>15860</v>
      </c>
      <c r="F205">
        <v>100</v>
      </c>
      <c r="G205">
        <v>0</v>
      </c>
      <c r="H205" t="s">
        <v>661</v>
      </c>
      <c r="I205" t="s">
        <v>15861</v>
      </c>
      <c r="J205" t="s">
        <v>1214</v>
      </c>
      <c r="K205" t="s">
        <v>635</v>
      </c>
      <c r="L205" t="s">
        <v>636</v>
      </c>
      <c r="M205" t="s">
        <v>15862</v>
      </c>
      <c r="N205" t="s">
        <v>635</v>
      </c>
      <c r="O205" t="s">
        <v>638</v>
      </c>
      <c r="P205" t="s">
        <v>22</v>
      </c>
      <c r="Q205" t="s">
        <v>639</v>
      </c>
      <c r="R205" t="s">
        <v>636</v>
      </c>
      <c r="S205" t="s">
        <v>15863</v>
      </c>
      <c r="T205" t="s">
        <v>15862</v>
      </c>
    </row>
    <row r="206" spans="1:20" x14ac:dyDescent="0.25">
      <c r="A206" t="s">
        <v>20</v>
      </c>
      <c r="B206" t="s">
        <v>21</v>
      </c>
      <c r="C206">
        <v>50</v>
      </c>
      <c r="D206">
        <v>1</v>
      </c>
      <c r="E206" t="s">
        <v>15864</v>
      </c>
      <c r="F206">
        <v>100</v>
      </c>
      <c r="G206">
        <v>0</v>
      </c>
      <c r="H206" t="s">
        <v>661</v>
      </c>
      <c r="I206" t="s">
        <v>15865</v>
      </c>
      <c r="J206" t="s">
        <v>1130</v>
      </c>
      <c r="K206" t="s">
        <v>635</v>
      </c>
      <c r="L206" t="s">
        <v>636</v>
      </c>
      <c r="M206" t="s">
        <v>15862</v>
      </c>
      <c r="N206" t="s">
        <v>635</v>
      </c>
      <c r="O206" t="s">
        <v>638</v>
      </c>
      <c r="P206" t="s">
        <v>22</v>
      </c>
      <c r="Q206" t="s">
        <v>639</v>
      </c>
      <c r="R206" t="s">
        <v>636</v>
      </c>
      <c r="S206" t="s">
        <v>15866</v>
      </c>
      <c r="T206" t="s">
        <v>15862</v>
      </c>
    </row>
    <row r="207" spans="1:20" x14ac:dyDescent="0.25">
      <c r="A207" t="s">
        <v>23</v>
      </c>
      <c r="B207" t="s">
        <v>24</v>
      </c>
      <c r="C207">
        <v>50</v>
      </c>
      <c r="D207">
        <v>1</v>
      </c>
      <c r="E207" t="s">
        <v>15864</v>
      </c>
      <c r="F207">
        <v>100</v>
      </c>
      <c r="G207">
        <v>0</v>
      </c>
      <c r="H207" t="s">
        <v>661</v>
      </c>
      <c r="I207" t="s">
        <v>15865</v>
      </c>
      <c r="J207" t="s">
        <v>1130</v>
      </c>
      <c r="K207" t="s">
        <v>635</v>
      </c>
      <c r="L207" t="s">
        <v>636</v>
      </c>
      <c r="M207" t="s">
        <v>15862</v>
      </c>
      <c r="N207" t="s">
        <v>635</v>
      </c>
      <c r="O207" t="s">
        <v>638</v>
      </c>
      <c r="P207" t="s">
        <v>22</v>
      </c>
      <c r="Q207" t="s">
        <v>639</v>
      </c>
      <c r="R207" t="s">
        <v>636</v>
      </c>
      <c r="S207" t="s">
        <v>15866</v>
      </c>
      <c r="T207" t="s">
        <v>15862</v>
      </c>
    </row>
    <row r="208" spans="1:20" x14ac:dyDescent="0.25">
      <c r="A208" t="s">
        <v>25</v>
      </c>
      <c r="B208" t="s">
        <v>26</v>
      </c>
      <c r="C208">
        <v>50</v>
      </c>
      <c r="D208">
        <v>1</v>
      </c>
      <c r="E208" t="s">
        <v>15864</v>
      </c>
      <c r="F208">
        <v>100</v>
      </c>
      <c r="G208">
        <v>0</v>
      </c>
      <c r="H208" t="s">
        <v>661</v>
      </c>
      <c r="I208" t="s">
        <v>15865</v>
      </c>
      <c r="J208" t="s">
        <v>1130</v>
      </c>
      <c r="K208" t="s">
        <v>635</v>
      </c>
      <c r="L208" t="s">
        <v>636</v>
      </c>
      <c r="M208" t="s">
        <v>15862</v>
      </c>
      <c r="N208" t="s">
        <v>635</v>
      </c>
      <c r="O208" t="s">
        <v>638</v>
      </c>
      <c r="P208" t="s">
        <v>22</v>
      </c>
      <c r="Q208" t="s">
        <v>639</v>
      </c>
      <c r="R208" t="s">
        <v>636</v>
      </c>
      <c r="S208" t="s">
        <v>15866</v>
      </c>
      <c r="T208" t="s">
        <v>15862</v>
      </c>
    </row>
    <row r="209" spans="1:20" x14ac:dyDescent="0.25">
      <c r="A209" t="s">
        <v>164</v>
      </c>
      <c r="B209" t="s">
        <v>165</v>
      </c>
      <c r="C209">
        <v>33.333333333333336</v>
      </c>
      <c r="D209">
        <v>3</v>
      </c>
      <c r="E209" t="s">
        <v>15867</v>
      </c>
      <c r="F209">
        <v>200</v>
      </c>
      <c r="G209">
        <v>0</v>
      </c>
      <c r="H209" t="s">
        <v>661</v>
      </c>
      <c r="I209" t="s">
        <v>15868</v>
      </c>
      <c r="J209" t="s">
        <v>1837</v>
      </c>
      <c r="K209" t="s">
        <v>635</v>
      </c>
      <c r="L209" t="s">
        <v>636</v>
      </c>
      <c r="M209" t="s">
        <v>15869</v>
      </c>
      <c r="N209" t="s">
        <v>635</v>
      </c>
      <c r="O209" t="s">
        <v>668</v>
      </c>
      <c r="P209" t="s">
        <v>22</v>
      </c>
      <c r="Q209" t="s">
        <v>669</v>
      </c>
      <c r="R209" t="s">
        <v>636</v>
      </c>
      <c r="S209" t="s">
        <v>15870</v>
      </c>
      <c r="T209" t="s">
        <v>15871</v>
      </c>
    </row>
    <row r="210" spans="1:20" x14ac:dyDescent="0.25">
      <c r="A210" t="s">
        <v>37</v>
      </c>
      <c r="B210" t="s">
        <v>38</v>
      </c>
      <c r="C210">
        <v>66.666666666666671</v>
      </c>
      <c r="D210">
        <v>3</v>
      </c>
      <c r="E210" t="s">
        <v>15867</v>
      </c>
      <c r="F210">
        <v>200</v>
      </c>
      <c r="G210">
        <v>0</v>
      </c>
      <c r="H210" t="s">
        <v>661</v>
      </c>
      <c r="I210" t="s">
        <v>15868</v>
      </c>
      <c r="J210" t="s">
        <v>1837</v>
      </c>
      <c r="K210" t="s">
        <v>635</v>
      </c>
      <c r="L210" t="s">
        <v>636</v>
      </c>
      <c r="M210" t="s">
        <v>15869</v>
      </c>
      <c r="N210" t="s">
        <v>635</v>
      </c>
      <c r="O210" t="s">
        <v>668</v>
      </c>
      <c r="P210" t="s">
        <v>22</v>
      </c>
      <c r="Q210" t="s">
        <v>669</v>
      </c>
      <c r="R210" t="s">
        <v>636</v>
      </c>
      <c r="S210" t="s">
        <v>15870</v>
      </c>
      <c r="T210" t="s">
        <v>15871</v>
      </c>
    </row>
    <row r="211" spans="1:20" x14ac:dyDescent="0.25">
      <c r="A211" t="s">
        <v>35</v>
      </c>
      <c r="B211" t="s">
        <v>36</v>
      </c>
      <c r="C211">
        <v>66.666666666666671</v>
      </c>
      <c r="D211">
        <v>3</v>
      </c>
      <c r="E211" t="s">
        <v>15872</v>
      </c>
      <c r="F211">
        <v>400</v>
      </c>
      <c r="G211">
        <v>0</v>
      </c>
      <c r="H211" t="s">
        <v>661</v>
      </c>
      <c r="I211" t="s">
        <v>15873</v>
      </c>
      <c r="J211" t="s">
        <v>1581</v>
      </c>
      <c r="K211" t="s">
        <v>635</v>
      </c>
      <c r="L211" t="s">
        <v>636</v>
      </c>
      <c r="M211" t="s">
        <v>15874</v>
      </c>
      <c r="N211" t="s">
        <v>635</v>
      </c>
      <c r="O211" t="s">
        <v>638</v>
      </c>
      <c r="P211" t="s">
        <v>22</v>
      </c>
      <c r="Q211" t="s">
        <v>639</v>
      </c>
      <c r="R211" t="s">
        <v>636</v>
      </c>
      <c r="S211" t="s">
        <v>15875</v>
      </c>
      <c r="T211" t="s">
        <v>15874</v>
      </c>
    </row>
    <row r="212" spans="1:20" x14ac:dyDescent="0.25">
      <c r="A212" t="s">
        <v>37</v>
      </c>
      <c r="B212" t="s">
        <v>38</v>
      </c>
      <c r="C212">
        <v>66.666666666666671</v>
      </c>
      <c r="D212">
        <v>6</v>
      </c>
      <c r="E212" t="s">
        <v>15872</v>
      </c>
      <c r="F212">
        <v>400</v>
      </c>
      <c r="G212">
        <v>0</v>
      </c>
      <c r="H212" t="s">
        <v>661</v>
      </c>
      <c r="I212" t="s">
        <v>15873</v>
      </c>
      <c r="J212" t="s">
        <v>1581</v>
      </c>
      <c r="K212" t="s">
        <v>635</v>
      </c>
      <c r="L212" t="s">
        <v>636</v>
      </c>
      <c r="M212" t="s">
        <v>15874</v>
      </c>
      <c r="N212" t="s">
        <v>635</v>
      </c>
      <c r="O212" t="s">
        <v>638</v>
      </c>
      <c r="P212" t="s">
        <v>22</v>
      </c>
      <c r="Q212" t="s">
        <v>639</v>
      </c>
      <c r="R212" t="s">
        <v>636</v>
      </c>
      <c r="S212" t="s">
        <v>15875</v>
      </c>
      <c r="T212" t="s">
        <v>15874</v>
      </c>
    </row>
    <row r="213" spans="1:20" x14ac:dyDescent="0.25">
      <c r="A213" t="s">
        <v>20</v>
      </c>
      <c r="B213" t="s">
        <v>21</v>
      </c>
      <c r="C213">
        <v>50</v>
      </c>
      <c r="D213">
        <v>1</v>
      </c>
      <c r="E213" t="s">
        <v>15872</v>
      </c>
      <c r="F213">
        <v>400</v>
      </c>
      <c r="G213">
        <v>0</v>
      </c>
      <c r="H213" t="s">
        <v>661</v>
      </c>
      <c r="I213" t="s">
        <v>15873</v>
      </c>
      <c r="J213" t="s">
        <v>1581</v>
      </c>
      <c r="K213" t="s">
        <v>635</v>
      </c>
      <c r="L213" t="s">
        <v>636</v>
      </c>
      <c r="M213" t="s">
        <v>15874</v>
      </c>
      <c r="N213" t="s">
        <v>635</v>
      </c>
      <c r="O213" t="s">
        <v>638</v>
      </c>
      <c r="P213" t="s">
        <v>22</v>
      </c>
      <c r="Q213" t="s">
        <v>639</v>
      </c>
      <c r="R213" t="s">
        <v>636</v>
      </c>
      <c r="S213" t="s">
        <v>15875</v>
      </c>
      <c r="T213" t="s">
        <v>15874</v>
      </c>
    </row>
    <row r="214" spans="1:20" x14ac:dyDescent="0.25">
      <c r="A214" t="s">
        <v>23</v>
      </c>
      <c r="B214" t="s">
        <v>24</v>
      </c>
      <c r="C214">
        <v>50</v>
      </c>
      <c r="D214">
        <v>1</v>
      </c>
      <c r="E214" t="s">
        <v>15872</v>
      </c>
      <c r="F214">
        <v>400</v>
      </c>
      <c r="G214">
        <v>0</v>
      </c>
      <c r="H214" t="s">
        <v>661</v>
      </c>
      <c r="I214" t="s">
        <v>15873</v>
      </c>
      <c r="J214" t="s">
        <v>1581</v>
      </c>
      <c r="K214" t="s">
        <v>635</v>
      </c>
      <c r="L214" t="s">
        <v>636</v>
      </c>
      <c r="M214" t="s">
        <v>15874</v>
      </c>
      <c r="N214" t="s">
        <v>635</v>
      </c>
      <c r="O214" t="s">
        <v>638</v>
      </c>
      <c r="P214" t="s">
        <v>22</v>
      </c>
      <c r="Q214" t="s">
        <v>639</v>
      </c>
      <c r="R214" t="s">
        <v>636</v>
      </c>
      <c r="S214" t="s">
        <v>15875</v>
      </c>
      <c r="T214" t="s">
        <v>15874</v>
      </c>
    </row>
    <row r="215" spans="1:20" x14ac:dyDescent="0.25">
      <c r="A215" t="s">
        <v>25</v>
      </c>
      <c r="B215" t="s">
        <v>26</v>
      </c>
      <c r="C215">
        <v>50</v>
      </c>
      <c r="D215">
        <v>1</v>
      </c>
      <c r="E215" t="s">
        <v>15872</v>
      </c>
      <c r="F215">
        <v>400</v>
      </c>
      <c r="G215">
        <v>0</v>
      </c>
      <c r="H215" t="s">
        <v>661</v>
      </c>
      <c r="I215" t="s">
        <v>15873</v>
      </c>
      <c r="J215" t="s">
        <v>1581</v>
      </c>
      <c r="K215" t="s">
        <v>635</v>
      </c>
      <c r="L215" t="s">
        <v>636</v>
      </c>
      <c r="M215" t="s">
        <v>15874</v>
      </c>
      <c r="N215" t="s">
        <v>635</v>
      </c>
      <c r="O215" t="s">
        <v>638</v>
      </c>
      <c r="P215" t="s">
        <v>22</v>
      </c>
      <c r="Q215" t="s">
        <v>639</v>
      </c>
      <c r="R215" t="s">
        <v>636</v>
      </c>
      <c r="S215" t="s">
        <v>15875</v>
      </c>
      <c r="T215" t="s">
        <v>15874</v>
      </c>
    </row>
    <row r="216" spans="1:20" x14ac:dyDescent="0.25">
      <c r="A216" t="s">
        <v>164</v>
      </c>
      <c r="B216" t="s">
        <v>165</v>
      </c>
      <c r="C216">
        <v>33.333333333333336</v>
      </c>
      <c r="D216">
        <v>3</v>
      </c>
      <c r="E216" t="s">
        <v>15876</v>
      </c>
      <c r="F216">
        <v>100</v>
      </c>
      <c r="G216">
        <v>0</v>
      </c>
      <c r="H216" t="s">
        <v>661</v>
      </c>
      <c r="I216" t="s">
        <v>15877</v>
      </c>
      <c r="J216" t="s">
        <v>2574</v>
      </c>
      <c r="K216" t="s">
        <v>635</v>
      </c>
      <c r="L216" t="s">
        <v>636</v>
      </c>
      <c r="M216" t="s">
        <v>15874</v>
      </c>
      <c r="N216" t="s">
        <v>635</v>
      </c>
      <c r="O216" t="s">
        <v>668</v>
      </c>
      <c r="P216" t="s">
        <v>22</v>
      </c>
      <c r="Q216" t="s">
        <v>669</v>
      </c>
      <c r="R216" t="s">
        <v>636</v>
      </c>
      <c r="S216" t="s">
        <v>15878</v>
      </c>
      <c r="T216" t="s">
        <v>15879</v>
      </c>
    </row>
    <row r="217" spans="1:20" x14ac:dyDescent="0.25">
      <c r="A217" t="s">
        <v>35</v>
      </c>
      <c r="B217" t="s">
        <v>36</v>
      </c>
      <c r="C217">
        <v>66.666666666666671</v>
      </c>
      <c r="D217">
        <v>3</v>
      </c>
      <c r="E217" t="s">
        <v>15880</v>
      </c>
      <c r="F217">
        <v>100</v>
      </c>
      <c r="G217">
        <v>0</v>
      </c>
      <c r="H217" t="s">
        <v>661</v>
      </c>
      <c r="I217" t="s">
        <v>15881</v>
      </c>
      <c r="J217" t="s">
        <v>884</v>
      </c>
      <c r="K217" t="s">
        <v>635</v>
      </c>
      <c r="L217" t="s">
        <v>636</v>
      </c>
      <c r="M217" t="s">
        <v>15879</v>
      </c>
      <c r="N217" t="s">
        <v>635</v>
      </c>
      <c r="O217" t="s">
        <v>668</v>
      </c>
      <c r="P217" t="s">
        <v>22</v>
      </c>
      <c r="Q217" t="s">
        <v>669</v>
      </c>
      <c r="R217" t="s">
        <v>636</v>
      </c>
      <c r="S217" t="s">
        <v>15882</v>
      </c>
      <c r="T217" t="s">
        <v>15879</v>
      </c>
    </row>
    <row r="218" spans="1:20" x14ac:dyDescent="0.25">
      <c r="A218" t="s">
        <v>164</v>
      </c>
      <c r="B218" t="s">
        <v>165</v>
      </c>
      <c r="C218">
        <v>50</v>
      </c>
      <c r="D218">
        <v>6</v>
      </c>
      <c r="E218" t="s">
        <v>15883</v>
      </c>
      <c r="F218">
        <v>200</v>
      </c>
      <c r="G218">
        <v>0</v>
      </c>
      <c r="H218" t="s">
        <v>661</v>
      </c>
      <c r="I218" t="s">
        <v>15884</v>
      </c>
      <c r="J218" t="s">
        <v>770</v>
      </c>
      <c r="K218" t="s">
        <v>635</v>
      </c>
      <c r="L218" t="s">
        <v>636</v>
      </c>
      <c r="M218" t="s">
        <v>15885</v>
      </c>
      <c r="N218" t="s">
        <v>635</v>
      </c>
      <c r="O218" t="s">
        <v>668</v>
      </c>
      <c r="P218" t="s">
        <v>22</v>
      </c>
      <c r="Q218" t="s">
        <v>669</v>
      </c>
      <c r="R218" t="s">
        <v>636</v>
      </c>
      <c r="S218" t="s">
        <v>15886</v>
      </c>
      <c r="T218" t="s">
        <v>15887</v>
      </c>
    </row>
    <row r="219" spans="1:20" x14ac:dyDescent="0.25">
      <c r="A219" t="s">
        <v>619</v>
      </c>
      <c r="B219" t="s">
        <v>982</v>
      </c>
      <c r="C219">
        <v>80.95</v>
      </c>
      <c r="D219">
        <v>1</v>
      </c>
      <c r="E219" t="s">
        <v>15888</v>
      </c>
      <c r="F219">
        <v>87.95</v>
      </c>
      <c r="G219">
        <v>7</v>
      </c>
      <c r="H219" t="s">
        <v>647</v>
      </c>
      <c r="I219" t="s">
        <v>15889</v>
      </c>
      <c r="J219" t="s">
        <v>15890</v>
      </c>
      <c r="K219" t="s">
        <v>2228</v>
      </c>
      <c r="L219" t="s">
        <v>15891</v>
      </c>
      <c r="M219" t="s">
        <v>15892</v>
      </c>
      <c r="N219" t="s">
        <v>635</v>
      </c>
      <c r="O219" t="s">
        <v>706</v>
      </c>
      <c r="P219" t="s">
        <v>40</v>
      </c>
      <c r="Q219" t="s">
        <v>707</v>
      </c>
      <c r="R219" t="s">
        <v>636</v>
      </c>
      <c r="S219" t="s">
        <v>15893</v>
      </c>
      <c r="T219" t="s">
        <v>15894</v>
      </c>
    </row>
    <row r="220" spans="1:20" x14ac:dyDescent="0.25">
      <c r="A220" t="s">
        <v>164</v>
      </c>
      <c r="B220" t="s">
        <v>165</v>
      </c>
      <c r="C220">
        <v>50</v>
      </c>
      <c r="D220">
        <v>6</v>
      </c>
      <c r="E220" t="s">
        <v>15895</v>
      </c>
      <c r="F220">
        <v>200</v>
      </c>
      <c r="G220">
        <v>0</v>
      </c>
      <c r="H220" t="s">
        <v>661</v>
      </c>
      <c r="I220" t="s">
        <v>15896</v>
      </c>
      <c r="J220" t="s">
        <v>643</v>
      </c>
      <c r="K220" t="s">
        <v>635</v>
      </c>
      <c r="L220" t="s">
        <v>636</v>
      </c>
      <c r="M220" t="s">
        <v>15897</v>
      </c>
      <c r="N220" t="s">
        <v>635</v>
      </c>
      <c r="O220" t="s">
        <v>638</v>
      </c>
      <c r="P220" t="s">
        <v>22</v>
      </c>
      <c r="Q220" t="s">
        <v>639</v>
      </c>
      <c r="R220" t="s">
        <v>636</v>
      </c>
      <c r="S220" t="s">
        <v>15898</v>
      </c>
      <c r="T220" t="s">
        <v>15899</v>
      </c>
    </row>
    <row r="221" spans="1:20" x14ac:dyDescent="0.25">
      <c r="A221" t="s">
        <v>37</v>
      </c>
      <c r="B221" t="s">
        <v>38</v>
      </c>
      <c r="C221">
        <v>66.666666666666671</v>
      </c>
      <c r="D221">
        <v>3</v>
      </c>
      <c r="E221" t="s">
        <v>15900</v>
      </c>
      <c r="F221">
        <v>100</v>
      </c>
      <c r="G221">
        <v>0</v>
      </c>
      <c r="H221" t="s">
        <v>661</v>
      </c>
      <c r="I221" t="s">
        <v>15901</v>
      </c>
      <c r="J221" t="s">
        <v>858</v>
      </c>
      <c r="K221" t="s">
        <v>635</v>
      </c>
      <c r="L221" t="s">
        <v>636</v>
      </c>
      <c r="M221" t="s">
        <v>15902</v>
      </c>
      <c r="N221" t="s">
        <v>635</v>
      </c>
      <c r="O221" t="s">
        <v>638</v>
      </c>
      <c r="P221" t="s">
        <v>22</v>
      </c>
      <c r="Q221" t="s">
        <v>639</v>
      </c>
      <c r="R221" t="s">
        <v>636</v>
      </c>
      <c r="S221" t="s">
        <v>15903</v>
      </c>
      <c r="T221" t="s">
        <v>15902</v>
      </c>
    </row>
    <row r="222" spans="1:20" x14ac:dyDescent="0.25">
      <c r="A222" t="s">
        <v>164</v>
      </c>
      <c r="B222" t="s">
        <v>165</v>
      </c>
      <c r="C222">
        <v>33.333333333333336</v>
      </c>
      <c r="D222">
        <v>3</v>
      </c>
      <c r="E222" t="s">
        <v>15904</v>
      </c>
      <c r="F222">
        <v>100</v>
      </c>
      <c r="G222">
        <v>0</v>
      </c>
      <c r="H222" t="s">
        <v>661</v>
      </c>
      <c r="I222" t="s">
        <v>15905</v>
      </c>
      <c r="J222" t="s">
        <v>1025</v>
      </c>
      <c r="K222" t="s">
        <v>635</v>
      </c>
      <c r="L222" t="s">
        <v>636</v>
      </c>
      <c r="M222" t="s">
        <v>15906</v>
      </c>
      <c r="N222" t="s">
        <v>635</v>
      </c>
      <c r="O222" t="s">
        <v>638</v>
      </c>
      <c r="P222" t="s">
        <v>22</v>
      </c>
      <c r="Q222" t="s">
        <v>639</v>
      </c>
      <c r="R222" t="s">
        <v>636</v>
      </c>
      <c r="S222" t="s">
        <v>15907</v>
      </c>
      <c r="T222" t="s">
        <v>15906</v>
      </c>
    </row>
    <row r="223" spans="1:20" x14ac:dyDescent="0.25">
      <c r="A223" t="s">
        <v>37</v>
      </c>
      <c r="B223" t="s">
        <v>38</v>
      </c>
      <c r="C223">
        <v>66.666666666666671</v>
      </c>
      <c r="D223">
        <v>6</v>
      </c>
      <c r="E223" t="s">
        <v>15908</v>
      </c>
      <c r="F223">
        <v>200</v>
      </c>
      <c r="G223">
        <v>0</v>
      </c>
      <c r="H223" t="s">
        <v>661</v>
      </c>
      <c r="I223" t="s">
        <v>15909</v>
      </c>
      <c r="J223" t="s">
        <v>1214</v>
      </c>
      <c r="K223" t="s">
        <v>635</v>
      </c>
      <c r="L223" t="s">
        <v>636</v>
      </c>
      <c r="M223" t="s">
        <v>15910</v>
      </c>
      <c r="N223" t="s">
        <v>635</v>
      </c>
      <c r="O223" t="s">
        <v>668</v>
      </c>
      <c r="P223" t="s">
        <v>22</v>
      </c>
      <c r="Q223" t="s">
        <v>669</v>
      </c>
      <c r="R223" t="s">
        <v>636</v>
      </c>
      <c r="S223" t="s">
        <v>15911</v>
      </c>
      <c r="T223" t="s">
        <v>15910</v>
      </c>
    </row>
    <row r="224" spans="1:20" x14ac:dyDescent="0.25">
      <c r="A224" t="s">
        <v>35</v>
      </c>
      <c r="B224" t="s">
        <v>36</v>
      </c>
      <c r="C224">
        <v>66.666666666666671</v>
      </c>
      <c r="D224">
        <v>3</v>
      </c>
      <c r="E224" t="s">
        <v>15912</v>
      </c>
      <c r="F224">
        <v>100</v>
      </c>
      <c r="G224">
        <v>0</v>
      </c>
      <c r="H224" t="s">
        <v>661</v>
      </c>
      <c r="I224" t="s">
        <v>15913</v>
      </c>
      <c r="J224" t="s">
        <v>776</v>
      </c>
      <c r="K224" t="s">
        <v>635</v>
      </c>
      <c r="L224" t="s">
        <v>636</v>
      </c>
      <c r="M224" t="s">
        <v>15914</v>
      </c>
      <c r="N224" t="s">
        <v>635</v>
      </c>
      <c r="O224" t="s">
        <v>638</v>
      </c>
      <c r="P224" t="s">
        <v>22</v>
      </c>
      <c r="Q224" t="s">
        <v>639</v>
      </c>
      <c r="R224" t="s">
        <v>636</v>
      </c>
      <c r="S224" t="s">
        <v>15915</v>
      </c>
      <c r="T224" t="s">
        <v>15914</v>
      </c>
    </row>
    <row r="225" spans="1:20" x14ac:dyDescent="0.25">
      <c r="A225" t="s">
        <v>31</v>
      </c>
      <c r="B225" t="s">
        <v>32</v>
      </c>
      <c r="C225">
        <v>65</v>
      </c>
      <c r="D225">
        <v>9</v>
      </c>
      <c r="E225" t="s">
        <v>15916</v>
      </c>
      <c r="F225">
        <v>577</v>
      </c>
      <c r="G225">
        <v>0</v>
      </c>
      <c r="H225" t="s">
        <v>647</v>
      </c>
      <c r="I225" t="s">
        <v>15917</v>
      </c>
      <c r="J225" t="s">
        <v>15918</v>
      </c>
      <c r="K225" t="s">
        <v>15919</v>
      </c>
      <c r="L225" t="s">
        <v>15920</v>
      </c>
      <c r="M225" t="s">
        <v>15921</v>
      </c>
      <c r="N225" t="s">
        <v>635</v>
      </c>
      <c r="O225" t="s">
        <v>653</v>
      </c>
      <c r="P225" t="s">
        <v>43</v>
      </c>
      <c r="Q225" t="s">
        <v>654</v>
      </c>
      <c r="R225" t="s">
        <v>636</v>
      </c>
      <c r="S225" t="s">
        <v>15922</v>
      </c>
      <c r="T225" t="s">
        <v>15923</v>
      </c>
    </row>
    <row r="226" spans="1:20" x14ac:dyDescent="0.25">
      <c r="A226" t="s">
        <v>164</v>
      </c>
      <c r="B226" t="s">
        <v>165</v>
      </c>
      <c r="C226">
        <v>33.333333333333336</v>
      </c>
      <c r="D226">
        <v>3</v>
      </c>
      <c r="E226" t="s">
        <v>15924</v>
      </c>
      <c r="F226">
        <v>100</v>
      </c>
      <c r="G226">
        <v>0</v>
      </c>
      <c r="H226" t="s">
        <v>661</v>
      </c>
      <c r="I226" t="s">
        <v>15925</v>
      </c>
      <c r="J226" t="s">
        <v>1971</v>
      </c>
      <c r="K226" t="s">
        <v>635</v>
      </c>
      <c r="L226" t="s">
        <v>636</v>
      </c>
      <c r="M226" t="s">
        <v>15926</v>
      </c>
      <c r="N226" t="s">
        <v>635</v>
      </c>
      <c r="O226" t="s">
        <v>638</v>
      </c>
      <c r="P226" t="s">
        <v>22</v>
      </c>
      <c r="Q226" t="s">
        <v>639</v>
      </c>
      <c r="R226" t="s">
        <v>636</v>
      </c>
      <c r="S226" t="s">
        <v>15927</v>
      </c>
      <c r="T226" t="s">
        <v>15926</v>
      </c>
    </row>
    <row r="227" spans="1:20" x14ac:dyDescent="0.25">
      <c r="A227" t="s">
        <v>164</v>
      </c>
      <c r="B227" t="s">
        <v>165</v>
      </c>
      <c r="C227">
        <v>33.333333333333336</v>
      </c>
      <c r="D227">
        <v>3</v>
      </c>
      <c r="E227" t="s">
        <v>15928</v>
      </c>
      <c r="F227">
        <v>100</v>
      </c>
      <c r="G227">
        <v>0</v>
      </c>
      <c r="H227" t="s">
        <v>661</v>
      </c>
      <c r="I227" t="s">
        <v>15929</v>
      </c>
      <c r="J227" t="s">
        <v>1075</v>
      </c>
      <c r="K227" t="s">
        <v>635</v>
      </c>
      <c r="L227" t="s">
        <v>636</v>
      </c>
      <c r="M227" t="s">
        <v>15926</v>
      </c>
      <c r="N227" t="s">
        <v>635</v>
      </c>
      <c r="O227" t="s">
        <v>668</v>
      </c>
      <c r="P227" t="s">
        <v>22</v>
      </c>
      <c r="Q227" t="s">
        <v>669</v>
      </c>
      <c r="R227" t="s">
        <v>636</v>
      </c>
      <c r="S227" t="s">
        <v>15930</v>
      </c>
      <c r="T227" t="s">
        <v>15926</v>
      </c>
    </row>
    <row r="228" spans="1:20" x14ac:dyDescent="0.25">
      <c r="A228" t="s">
        <v>258</v>
      </c>
      <c r="B228" t="s">
        <v>264</v>
      </c>
      <c r="C228">
        <v>139</v>
      </c>
      <c r="D228">
        <v>1</v>
      </c>
      <c r="E228" t="s">
        <v>15931</v>
      </c>
      <c r="F228">
        <v>199</v>
      </c>
      <c r="G228">
        <v>0</v>
      </c>
      <c r="H228" t="s">
        <v>1233</v>
      </c>
      <c r="I228" t="s">
        <v>15932</v>
      </c>
      <c r="J228" t="s">
        <v>15933</v>
      </c>
      <c r="K228" t="s">
        <v>15934</v>
      </c>
      <c r="L228" t="s">
        <v>15935</v>
      </c>
      <c r="M228" t="s">
        <v>15936</v>
      </c>
      <c r="N228" t="s">
        <v>1239</v>
      </c>
      <c r="O228" t="s">
        <v>1240</v>
      </c>
      <c r="P228" t="s">
        <v>1241</v>
      </c>
      <c r="Q228" t="s">
        <v>1242</v>
      </c>
      <c r="R228" t="s">
        <v>636</v>
      </c>
      <c r="S228" t="s">
        <v>15937</v>
      </c>
      <c r="T228" t="s">
        <v>15938</v>
      </c>
    </row>
    <row r="229" spans="1:20" x14ac:dyDescent="0.25">
      <c r="A229" t="s">
        <v>257</v>
      </c>
      <c r="B229" t="s">
        <v>263</v>
      </c>
      <c r="C229">
        <v>139</v>
      </c>
      <c r="D229">
        <v>1</v>
      </c>
      <c r="E229" t="s">
        <v>15931</v>
      </c>
      <c r="F229">
        <v>199</v>
      </c>
      <c r="G229">
        <v>0</v>
      </c>
      <c r="H229" t="s">
        <v>1233</v>
      </c>
      <c r="I229" t="s">
        <v>15932</v>
      </c>
      <c r="J229" t="s">
        <v>15933</v>
      </c>
      <c r="K229" t="s">
        <v>15934</v>
      </c>
      <c r="L229" t="s">
        <v>15935</v>
      </c>
      <c r="M229" t="s">
        <v>15936</v>
      </c>
      <c r="N229" t="s">
        <v>1239</v>
      </c>
      <c r="O229" t="s">
        <v>1240</v>
      </c>
      <c r="P229" t="s">
        <v>1241</v>
      </c>
      <c r="Q229" t="s">
        <v>1242</v>
      </c>
      <c r="R229" t="s">
        <v>636</v>
      </c>
      <c r="S229" t="s">
        <v>15937</v>
      </c>
      <c r="T229" t="s">
        <v>15938</v>
      </c>
    </row>
    <row r="230" spans="1:20" x14ac:dyDescent="0.25">
      <c r="A230" t="s">
        <v>37</v>
      </c>
      <c r="B230" t="s">
        <v>38</v>
      </c>
      <c r="C230">
        <v>66.666666666666671</v>
      </c>
      <c r="D230">
        <v>6</v>
      </c>
      <c r="E230" t="s">
        <v>15939</v>
      </c>
      <c r="F230">
        <v>200</v>
      </c>
      <c r="G230">
        <v>0</v>
      </c>
      <c r="H230" t="s">
        <v>661</v>
      </c>
      <c r="I230" t="s">
        <v>15940</v>
      </c>
      <c r="J230" t="s">
        <v>1314</v>
      </c>
      <c r="K230" t="s">
        <v>635</v>
      </c>
      <c r="L230" t="s">
        <v>636</v>
      </c>
      <c r="M230" t="s">
        <v>15941</v>
      </c>
      <c r="N230" t="s">
        <v>635</v>
      </c>
      <c r="O230" t="s">
        <v>980</v>
      </c>
      <c r="P230" t="s">
        <v>22</v>
      </c>
      <c r="Q230" t="s">
        <v>669</v>
      </c>
      <c r="R230" t="s">
        <v>636</v>
      </c>
      <c r="S230" t="s">
        <v>15942</v>
      </c>
      <c r="T230" t="s">
        <v>15941</v>
      </c>
    </row>
    <row r="231" spans="1:20" x14ac:dyDescent="0.25">
      <c r="A231" t="s">
        <v>37</v>
      </c>
      <c r="B231" t="s">
        <v>38</v>
      </c>
      <c r="C231">
        <v>66.666666666666671</v>
      </c>
      <c r="D231">
        <v>3</v>
      </c>
      <c r="E231" t="s">
        <v>15943</v>
      </c>
      <c r="F231">
        <v>100</v>
      </c>
      <c r="G231">
        <v>0</v>
      </c>
      <c r="H231" t="s">
        <v>661</v>
      </c>
      <c r="I231" t="s">
        <v>15944</v>
      </c>
      <c r="J231" t="s">
        <v>1941</v>
      </c>
      <c r="K231" t="s">
        <v>635</v>
      </c>
      <c r="L231" t="s">
        <v>636</v>
      </c>
      <c r="M231" t="s">
        <v>15945</v>
      </c>
      <c r="N231" t="s">
        <v>635</v>
      </c>
      <c r="O231" t="s">
        <v>638</v>
      </c>
      <c r="P231" t="s">
        <v>22</v>
      </c>
      <c r="Q231" t="s">
        <v>639</v>
      </c>
      <c r="R231" t="s">
        <v>636</v>
      </c>
      <c r="S231" t="s">
        <v>15946</v>
      </c>
      <c r="T231" t="s">
        <v>15945</v>
      </c>
    </row>
    <row r="232" spans="1:20" x14ac:dyDescent="0.25">
      <c r="A232" t="s">
        <v>35</v>
      </c>
      <c r="B232" t="s">
        <v>36</v>
      </c>
      <c r="C232">
        <v>66.666666666666671</v>
      </c>
      <c r="D232">
        <v>6</v>
      </c>
      <c r="E232" t="s">
        <v>15947</v>
      </c>
      <c r="F232">
        <v>200</v>
      </c>
      <c r="G232">
        <v>0</v>
      </c>
      <c r="H232" t="s">
        <v>661</v>
      </c>
      <c r="I232" t="s">
        <v>15948</v>
      </c>
      <c r="J232" t="s">
        <v>1399</v>
      </c>
      <c r="K232" t="s">
        <v>635</v>
      </c>
      <c r="L232" t="s">
        <v>636</v>
      </c>
      <c r="M232" t="s">
        <v>15949</v>
      </c>
      <c r="N232" t="s">
        <v>635</v>
      </c>
      <c r="O232" t="s">
        <v>638</v>
      </c>
      <c r="P232" t="s">
        <v>22</v>
      </c>
      <c r="Q232" t="s">
        <v>639</v>
      </c>
      <c r="R232" t="s">
        <v>636</v>
      </c>
      <c r="S232" t="s">
        <v>15950</v>
      </c>
      <c r="T232" t="s">
        <v>15949</v>
      </c>
    </row>
    <row r="233" spans="1:20" x14ac:dyDescent="0.25">
      <c r="A233" t="s">
        <v>258</v>
      </c>
      <c r="B233" t="s">
        <v>264</v>
      </c>
      <c r="C233">
        <v>139</v>
      </c>
      <c r="D233">
        <v>1</v>
      </c>
      <c r="E233" t="s">
        <v>15951</v>
      </c>
      <c r="F233">
        <v>108.99</v>
      </c>
      <c r="G233">
        <v>0</v>
      </c>
      <c r="H233" t="s">
        <v>661</v>
      </c>
      <c r="I233" t="s">
        <v>1199</v>
      </c>
      <c r="J233" t="s">
        <v>1160</v>
      </c>
      <c r="K233" t="s">
        <v>635</v>
      </c>
      <c r="L233" t="s">
        <v>636</v>
      </c>
      <c r="M233" t="s">
        <v>15952</v>
      </c>
      <c r="N233" t="s">
        <v>635</v>
      </c>
      <c r="O233" t="s">
        <v>638</v>
      </c>
      <c r="P233" t="s">
        <v>22</v>
      </c>
      <c r="Q233" t="s">
        <v>639</v>
      </c>
      <c r="R233" t="s">
        <v>636</v>
      </c>
      <c r="S233" t="s">
        <v>15953</v>
      </c>
      <c r="T233" t="s">
        <v>15952</v>
      </c>
    </row>
    <row r="234" spans="1:20" x14ac:dyDescent="0.25">
      <c r="A234" t="s">
        <v>258</v>
      </c>
      <c r="B234" t="s">
        <v>264</v>
      </c>
      <c r="C234">
        <v>139</v>
      </c>
      <c r="D234">
        <v>1</v>
      </c>
      <c r="E234" t="s">
        <v>15954</v>
      </c>
      <c r="F234">
        <v>215</v>
      </c>
      <c r="G234">
        <v>0</v>
      </c>
      <c r="H234" t="s">
        <v>647</v>
      </c>
      <c r="I234" t="s">
        <v>15955</v>
      </c>
      <c r="J234" t="s">
        <v>15956</v>
      </c>
      <c r="K234" t="s">
        <v>15957</v>
      </c>
      <c r="L234" t="s">
        <v>15958</v>
      </c>
      <c r="M234" t="s">
        <v>15959</v>
      </c>
      <c r="N234" t="s">
        <v>13266</v>
      </c>
      <c r="O234" t="s">
        <v>1535</v>
      </c>
      <c r="P234" t="s">
        <v>1241</v>
      </c>
      <c r="Q234" t="s">
        <v>1242</v>
      </c>
      <c r="R234" t="s">
        <v>636</v>
      </c>
      <c r="S234" t="s">
        <v>15960</v>
      </c>
      <c r="T234" t="s">
        <v>15961</v>
      </c>
    </row>
    <row r="235" spans="1:20" x14ac:dyDescent="0.25">
      <c r="A235" t="s">
        <v>619</v>
      </c>
      <c r="B235" t="s">
        <v>620</v>
      </c>
      <c r="C235">
        <v>139</v>
      </c>
      <c r="D235">
        <v>1</v>
      </c>
      <c r="E235" t="s">
        <v>15954</v>
      </c>
      <c r="F235">
        <v>215</v>
      </c>
      <c r="G235">
        <v>0</v>
      </c>
      <c r="H235" t="s">
        <v>647</v>
      </c>
      <c r="I235" t="s">
        <v>15955</v>
      </c>
      <c r="J235" t="s">
        <v>15956</v>
      </c>
      <c r="K235" t="s">
        <v>15957</v>
      </c>
      <c r="L235" t="s">
        <v>15958</v>
      </c>
      <c r="M235" t="s">
        <v>15959</v>
      </c>
      <c r="N235" t="s">
        <v>13266</v>
      </c>
      <c r="O235" t="s">
        <v>1535</v>
      </c>
      <c r="P235" t="s">
        <v>1241</v>
      </c>
      <c r="Q235" t="s">
        <v>1242</v>
      </c>
      <c r="R235" t="s">
        <v>636</v>
      </c>
      <c r="S235" t="s">
        <v>15960</v>
      </c>
      <c r="T235" t="s">
        <v>15961</v>
      </c>
    </row>
    <row r="236" spans="1:20" x14ac:dyDescent="0.25">
      <c r="A236" t="s">
        <v>619</v>
      </c>
      <c r="B236" t="s">
        <v>620</v>
      </c>
      <c r="C236">
        <v>139</v>
      </c>
      <c r="D236">
        <v>1</v>
      </c>
      <c r="E236" t="s">
        <v>15962</v>
      </c>
      <c r="F236">
        <v>399</v>
      </c>
      <c r="G236">
        <v>0</v>
      </c>
      <c r="H236" t="s">
        <v>647</v>
      </c>
      <c r="I236" t="s">
        <v>15963</v>
      </c>
      <c r="J236" t="s">
        <v>15964</v>
      </c>
      <c r="K236" t="s">
        <v>4645</v>
      </c>
      <c r="L236" t="s">
        <v>15965</v>
      </c>
      <c r="M236" t="s">
        <v>15966</v>
      </c>
      <c r="N236" t="s">
        <v>13266</v>
      </c>
      <c r="O236" t="s">
        <v>1240</v>
      </c>
      <c r="P236" t="s">
        <v>1241</v>
      </c>
      <c r="Q236" t="s">
        <v>639</v>
      </c>
      <c r="R236" t="s">
        <v>636</v>
      </c>
      <c r="S236" t="s">
        <v>15967</v>
      </c>
      <c r="T236" t="s">
        <v>15966</v>
      </c>
    </row>
    <row r="237" spans="1:20" x14ac:dyDescent="0.25">
      <c r="A237" t="s">
        <v>258</v>
      </c>
      <c r="B237" t="s">
        <v>264</v>
      </c>
      <c r="C237">
        <v>139</v>
      </c>
      <c r="D237">
        <v>1</v>
      </c>
      <c r="E237" t="s">
        <v>15962</v>
      </c>
      <c r="F237">
        <v>399</v>
      </c>
      <c r="G237">
        <v>0</v>
      </c>
      <c r="H237" t="s">
        <v>647</v>
      </c>
      <c r="I237" t="s">
        <v>15963</v>
      </c>
      <c r="J237" t="s">
        <v>15964</v>
      </c>
      <c r="K237" t="s">
        <v>4645</v>
      </c>
      <c r="L237" t="s">
        <v>15965</v>
      </c>
      <c r="M237" t="s">
        <v>15966</v>
      </c>
      <c r="N237" t="s">
        <v>13266</v>
      </c>
      <c r="O237" t="s">
        <v>1240</v>
      </c>
      <c r="P237" t="s">
        <v>1241</v>
      </c>
      <c r="Q237" t="s">
        <v>639</v>
      </c>
      <c r="R237" t="s">
        <v>636</v>
      </c>
      <c r="S237" t="s">
        <v>15967</v>
      </c>
      <c r="T237" t="s">
        <v>15966</v>
      </c>
    </row>
    <row r="238" spans="1:20" x14ac:dyDescent="0.25">
      <c r="A238" t="s">
        <v>257</v>
      </c>
      <c r="B238" t="s">
        <v>263</v>
      </c>
      <c r="C238">
        <v>139</v>
      </c>
      <c r="D238">
        <v>1</v>
      </c>
      <c r="E238" t="s">
        <v>15962</v>
      </c>
      <c r="F238">
        <v>399</v>
      </c>
      <c r="G238">
        <v>0</v>
      </c>
      <c r="H238" t="s">
        <v>647</v>
      </c>
      <c r="I238" t="s">
        <v>15963</v>
      </c>
      <c r="J238" t="s">
        <v>15964</v>
      </c>
      <c r="K238" t="s">
        <v>4645</v>
      </c>
      <c r="L238" t="s">
        <v>15965</v>
      </c>
      <c r="M238" t="s">
        <v>15966</v>
      </c>
      <c r="N238" t="s">
        <v>13266</v>
      </c>
      <c r="O238" t="s">
        <v>1240</v>
      </c>
      <c r="P238" t="s">
        <v>1241</v>
      </c>
      <c r="Q238" t="s">
        <v>639</v>
      </c>
      <c r="R238" t="s">
        <v>636</v>
      </c>
      <c r="S238" t="s">
        <v>15967</v>
      </c>
      <c r="T238" t="s">
        <v>15966</v>
      </c>
    </row>
    <row r="239" spans="1:20" x14ac:dyDescent="0.25">
      <c r="A239" t="s">
        <v>256</v>
      </c>
      <c r="B239" t="s">
        <v>262</v>
      </c>
      <c r="C239">
        <v>139</v>
      </c>
      <c r="D239">
        <v>1</v>
      </c>
      <c r="E239" t="s">
        <v>15962</v>
      </c>
      <c r="F239">
        <v>399</v>
      </c>
      <c r="G239">
        <v>0</v>
      </c>
      <c r="H239" t="s">
        <v>647</v>
      </c>
      <c r="I239" t="s">
        <v>15963</v>
      </c>
      <c r="J239" t="s">
        <v>15964</v>
      </c>
      <c r="K239" t="s">
        <v>4645</v>
      </c>
      <c r="L239" t="s">
        <v>15965</v>
      </c>
      <c r="M239" t="s">
        <v>15966</v>
      </c>
      <c r="N239" t="s">
        <v>13266</v>
      </c>
      <c r="O239" t="s">
        <v>1240</v>
      </c>
      <c r="P239" t="s">
        <v>1241</v>
      </c>
      <c r="Q239" t="s">
        <v>639</v>
      </c>
      <c r="R239" t="s">
        <v>636</v>
      </c>
      <c r="S239" t="s">
        <v>15967</v>
      </c>
      <c r="T239" t="s">
        <v>15966</v>
      </c>
    </row>
    <row r="240" spans="1:20" x14ac:dyDescent="0.25">
      <c r="A240" t="s">
        <v>37</v>
      </c>
      <c r="B240" t="s">
        <v>38</v>
      </c>
      <c r="C240">
        <v>66.666666666666671</v>
      </c>
      <c r="D240">
        <v>3</v>
      </c>
      <c r="E240" t="s">
        <v>15968</v>
      </c>
      <c r="F240">
        <v>100</v>
      </c>
      <c r="G240">
        <v>0</v>
      </c>
      <c r="H240" t="s">
        <v>661</v>
      </c>
      <c r="I240" t="s">
        <v>15969</v>
      </c>
      <c r="J240" t="s">
        <v>15970</v>
      </c>
      <c r="K240" t="s">
        <v>635</v>
      </c>
      <c r="L240" t="s">
        <v>636</v>
      </c>
      <c r="M240" t="s">
        <v>15971</v>
      </c>
      <c r="N240" t="s">
        <v>635</v>
      </c>
      <c r="O240" t="s">
        <v>638</v>
      </c>
      <c r="P240" t="s">
        <v>22</v>
      </c>
      <c r="Q240" t="s">
        <v>639</v>
      </c>
      <c r="R240" t="s">
        <v>636</v>
      </c>
      <c r="S240" t="s">
        <v>15972</v>
      </c>
      <c r="T240" t="s">
        <v>15971</v>
      </c>
    </row>
    <row r="241" spans="1:20" x14ac:dyDescent="0.25">
      <c r="A241" t="s">
        <v>619</v>
      </c>
      <c r="B241" t="s">
        <v>620</v>
      </c>
      <c r="C241">
        <v>139</v>
      </c>
      <c r="D241">
        <v>1</v>
      </c>
      <c r="E241" t="s">
        <v>15973</v>
      </c>
      <c r="F241">
        <v>313.26</v>
      </c>
      <c r="G241">
        <v>0</v>
      </c>
      <c r="H241" t="s">
        <v>661</v>
      </c>
      <c r="I241" t="s">
        <v>15974</v>
      </c>
      <c r="J241" t="s">
        <v>1105</v>
      </c>
      <c r="K241" t="s">
        <v>635</v>
      </c>
      <c r="L241" t="s">
        <v>636</v>
      </c>
      <c r="M241" t="s">
        <v>15975</v>
      </c>
      <c r="N241" t="s">
        <v>635</v>
      </c>
      <c r="O241" t="s">
        <v>638</v>
      </c>
      <c r="P241" t="s">
        <v>22</v>
      </c>
      <c r="Q241" t="s">
        <v>639</v>
      </c>
      <c r="R241" t="s">
        <v>636</v>
      </c>
      <c r="S241" t="s">
        <v>15976</v>
      </c>
      <c r="T241" t="s">
        <v>15975</v>
      </c>
    </row>
    <row r="242" spans="1:20" x14ac:dyDescent="0.25">
      <c r="A242" t="s">
        <v>258</v>
      </c>
      <c r="B242" t="s">
        <v>264</v>
      </c>
      <c r="C242">
        <v>139</v>
      </c>
      <c r="D242">
        <v>1</v>
      </c>
      <c r="E242" t="s">
        <v>15973</v>
      </c>
      <c r="F242">
        <v>313.26</v>
      </c>
      <c r="G242">
        <v>0</v>
      </c>
      <c r="H242" t="s">
        <v>661</v>
      </c>
      <c r="I242" t="s">
        <v>15974</v>
      </c>
      <c r="J242" t="s">
        <v>1105</v>
      </c>
      <c r="K242" t="s">
        <v>635</v>
      </c>
      <c r="L242" t="s">
        <v>636</v>
      </c>
      <c r="M242" t="s">
        <v>15975</v>
      </c>
      <c r="N242" t="s">
        <v>635</v>
      </c>
      <c r="O242" t="s">
        <v>638</v>
      </c>
      <c r="P242" t="s">
        <v>22</v>
      </c>
      <c r="Q242" t="s">
        <v>639</v>
      </c>
      <c r="R242" t="s">
        <v>636</v>
      </c>
      <c r="S242" t="s">
        <v>15976</v>
      </c>
      <c r="T242" t="s">
        <v>15975</v>
      </c>
    </row>
    <row r="243" spans="1:20" x14ac:dyDescent="0.25">
      <c r="A243" t="s">
        <v>257</v>
      </c>
      <c r="B243" t="s">
        <v>263</v>
      </c>
      <c r="C243">
        <v>139</v>
      </c>
      <c r="D243">
        <v>1</v>
      </c>
      <c r="E243" t="s">
        <v>15973</v>
      </c>
      <c r="F243">
        <v>313.26</v>
      </c>
      <c r="G243">
        <v>0</v>
      </c>
      <c r="H243" t="s">
        <v>661</v>
      </c>
      <c r="I243" t="s">
        <v>15974</v>
      </c>
      <c r="J243" t="s">
        <v>1105</v>
      </c>
      <c r="K243" t="s">
        <v>635</v>
      </c>
      <c r="L243" t="s">
        <v>636</v>
      </c>
      <c r="M243" t="s">
        <v>15975</v>
      </c>
      <c r="N243" t="s">
        <v>635</v>
      </c>
      <c r="O243" t="s">
        <v>638</v>
      </c>
      <c r="P243" t="s">
        <v>22</v>
      </c>
      <c r="Q243" t="s">
        <v>639</v>
      </c>
      <c r="R243" t="s">
        <v>636</v>
      </c>
      <c r="S243" t="s">
        <v>15976</v>
      </c>
      <c r="T243" t="s">
        <v>15975</v>
      </c>
    </row>
    <row r="244" spans="1:20" x14ac:dyDescent="0.25">
      <c r="A244" t="s">
        <v>256</v>
      </c>
      <c r="B244" t="s">
        <v>262</v>
      </c>
      <c r="C244">
        <v>139</v>
      </c>
      <c r="D244">
        <v>1</v>
      </c>
      <c r="E244" t="s">
        <v>15973</v>
      </c>
      <c r="F244">
        <v>313.26</v>
      </c>
      <c r="G244">
        <v>0</v>
      </c>
      <c r="H244" t="s">
        <v>661</v>
      </c>
      <c r="I244" t="s">
        <v>15974</v>
      </c>
      <c r="J244" t="s">
        <v>1105</v>
      </c>
      <c r="K244" t="s">
        <v>635</v>
      </c>
      <c r="L244" t="s">
        <v>636</v>
      </c>
      <c r="M244" t="s">
        <v>15975</v>
      </c>
      <c r="N244" t="s">
        <v>635</v>
      </c>
      <c r="O244" t="s">
        <v>638</v>
      </c>
      <c r="P244" t="s">
        <v>22</v>
      </c>
      <c r="Q244" t="s">
        <v>639</v>
      </c>
      <c r="R244" t="s">
        <v>636</v>
      </c>
      <c r="S244" t="s">
        <v>15976</v>
      </c>
      <c r="T244" t="s">
        <v>15975</v>
      </c>
    </row>
    <row r="245" spans="1:20" x14ac:dyDescent="0.25">
      <c r="A245" t="s">
        <v>37</v>
      </c>
      <c r="B245" t="s">
        <v>38</v>
      </c>
      <c r="C245">
        <v>66.666666666666671</v>
      </c>
      <c r="D245">
        <v>3</v>
      </c>
      <c r="E245" t="s">
        <v>15977</v>
      </c>
      <c r="F245">
        <v>100</v>
      </c>
      <c r="G245">
        <v>0</v>
      </c>
      <c r="H245" t="s">
        <v>661</v>
      </c>
      <c r="I245" t="s">
        <v>15978</v>
      </c>
      <c r="J245" t="s">
        <v>1259</v>
      </c>
      <c r="K245" t="s">
        <v>635</v>
      </c>
      <c r="L245" t="s">
        <v>636</v>
      </c>
      <c r="M245" t="s">
        <v>15979</v>
      </c>
      <c r="N245" t="s">
        <v>635</v>
      </c>
      <c r="O245" t="s">
        <v>638</v>
      </c>
      <c r="P245" t="s">
        <v>22</v>
      </c>
      <c r="Q245" t="s">
        <v>639</v>
      </c>
      <c r="R245" t="s">
        <v>636</v>
      </c>
      <c r="S245" t="s">
        <v>15980</v>
      </c>
      <c r="T245" t="s">
        <v>15979</v>
      </c>
    </row>
    <row r="246" spans="1:20" x14ac:dyDescent="0.25">
      <c r="A246" t="s">
        <v>118</v>
      </c>
      <c r="B246" t="s">
        <v>91</v>
      </c>
      <c r="C246">
        <v>78</v>
      </c>
      <c r="D246">
        <v>1</v>
      </c>
      <c r="E246" t="s">
        <v>15981</v>
      </c>
      <c r="F246">
        <v>78</v>
      </c>
      <c r="G246">
        <v>0</v>
      </c>
      <c r="H246" t="s">
        <v>647</v>
      </c>
      <c r="I246" t="s">
        <v>15982</v>
      </c>
      <c r="J246" t="s">
        <v>15983</v>
      </c>
      <c r="K246" t="s">
        <v>15984</v>
      </c>
      <c r="L246" t="s">
        <v>5274</v>
      </c>
      <c r="M246" t="s">
        <v>15985</v>
      </c>
      <c r="N246" t="s">
        <v>635</v>
      </c>
      <c r="O246" t="s">
        <v>653</v>
      </c>
      <c r="P246" t="s">
        <v>43</v>
      </c>
      <c r="Q246" t="s">
        <v>654</v>
      </c>
      <c r="R246" t="s">
        <v>636</v>
      </c>
      <c r="S246" t="s">
        <v>15986</v>
      </c>
      <c r="T246" t="s">
        <v>15985</v>
      </c>
    </row>
    <row r="247" spans="1:20" x14ac:dyDescent="0.25">
      <c r="A247" t="s">
        <v>164</v>
      </c>
      <c r="B247" t="s">
        <v>165</v>
      </c>
      <c r="C247">
        <v>50</v>
      </c>
      <c r="D247">
        <v>6</v>
      </c>
      <c r="E247" t="s">
        <v>15987</v>
      </c>
      <c r="F247">
        <v>238</v>
      </c>
      <c r="G247">
        <v>38</v>
      </c>
      <c r="H247" t="s">
        <v>661</v>
      </c>
      <c r="I247" t="s">
        <v>15988</v>
      </c>
      <c r="J247" t="s">
        <v>797</v>
      </c>
      <c r="K247" t="s">
        <v>635</v>
      </c>
      <c r="L247" t="s">
        <v>636</v>
      </c>
      <c r="M247" t="s">
        <v>15989</v>
      </c>
      <c r="N247" t="s">
        <v>635</v>
      </c>
      <c r="O247" t="s">
        <v>638</v>
      </c>
      <c r="P247" t="s">
        <v>22</v>
      </c>
      <c r="Q247" t="s">
        <v>639</v>
      </c>
      <c r="R247" t="s">
        <v>636</v>
      </c>
      <c r="S247" t="s">
        <v>15990</v>
      </c>
      <c r="T247" t="s">
        <v>15989</v>
      </c>
    </row>
    <row r="248" spans="1:20" x14ac:dyDescent="0.25">
      <c r="A248" t="s">
        <v>164</v>
      </c>
      <c r="B248" t="s">
        <v>165</v>
      </c>
      <c r="C248">
        <v>33.333333333333336</v>
      </c>
      <c r="D248">
        <v>3</v>
      </c>
      <c r="E248" t="s">
        <v>15991</v>
      </c>
      <c r="F248">
        <v>100</v>
      </c>
      <c r="G248">
        <v>0</v>
      </c>
      <c r="H248" t="s">
        <v>661</v>
      </c>
      <c r="I248" t="s">
        <v>5327</v>
      </c>
      <c r="J248" t="s">
        <v>978</v>
      </c>
      <c r="K248" t="s">
        <v>635</v>
      </c>
      <c r="L248" t="s">
        <v>636</v>
      </c>
      <c r="M248" t="s">
        <v>15992</v>
      </c>
      <c r="N248" t="s">
        <v>635</v>
      </c>
      <c r="O248" t="s">
        <v>638</v>
      </c>
      <c r="P248" t="s">
        <v>22</v>
      </c>
      <c r="Q248" t="s">
        <v>639</v>
      </c>
      <c r="R248" t="s">
        <v>636</v>
      </c>
      <c r="S248" t="s">
        <v>15993</v>
      </c>
      <c r="T248" t="s">
        <v>15992</v>
      </c>
    </row>
    <row r="249" spans="1:20" x14ac:dyDescent="0.25">
      <c r="A249" t="s">
        <v>37</v>
      </c>
      <c r="B249" t="s">
        <v>38</v>
      </c>
      <c r="C249">
        <v>66.666666666666671</v>
      </c>
      <c r="D249">
        <v>3</v>
      </c>
      <c r="E249" t="s">
        <v>15994</v>
      </c>
      <c r="F249">
        <v>100</v>
      </c>
      <c r="G249">
        <v>0</v>
      </c>
      <c r="H249" t="s">
        <v>661</v>
      </c>
      <c r="I249" t="s">
        <v>15995</v>
      </c>
      <c r="J249" t="s">
        <v>972</v>
      </c>
      <c r="K249" t="s">
        <v>635</v>
      </c>
      <c r="L249" t="s">
        <v>636</v>
      </c>
      <c r="M249" t="s">
        <v>15996</v>
      </c>
      <c r="N249" t="s">
        <v>635</v>
      </c>
      <c r="O249" t="s">
        <v>638</v>
      </c>
      <c r="P249" t="s">
        <v>22</v>
      </c>
      <c r="Q249" t="s">
        <v>639</v>
      </c>
      <c r="R249" t="s">
        <v>636</v>
      </c>
      <c r="S249" t="s">
        <v>15997</v>
      </c>
      <c r="T249" t="s">
        <v>15996</v>
      </c>
    </row>
    <row r="250" spans="1:20" x14ac:dyDescent="0.25">
      <c r="A250" t="s">
        <v>164</v>
      </c>
      <c r="B250" t="s">
        <v>165</v>
      </c>
      <c r="C250">
        <v>33.333333333333336</v>
      </c>
      <c r="D250">
        <v>3</v>
      </c>
      <c r="E250" t="s">
        <v>15998</v>
      </c>
      <c r="F250">
        <v>100</v>
      </c>
      <c r="G250">
        <v>0</v>
      </c>
      <c r="H250" t="s">
        <v>661</v>
      </c>
      <c r="I250" t="s">
        <v>15999</v>
      </c>
      <c r="J250" t="s">
        <v>2829</v>
      </c>
      <c r="K250" t="s">
        <v>635</v>
      </c>
      <c r="L250" t="s">
        <v>636</v>
      </c>
      <c r="M250" t="s">
        <v>16000</v>
      </c>
      <c r="N250" t="s">
        <v>635</v>
      </c>
      <c r="O250" t="s">
        <v>668</v>
      </c>
      <c r="P250" t="s">
        <v>22</v>
      </c>
      <c r="Q250" t="s">
        <v>669</v>
      </c>
      <c r="R250" t="s">
        <v>636</v>
      </c>
      <c r="S250" t="s">
        <v>16001</v>
      </c>
      <c r="T250" t="s">
        <v>16000</v>
      </c>
    </row>
    <row r="251" spans="1:20" x14ac:dyDescent="0.25">
      <c r="A251" t="s">
        <v>31</v>
      </c>
      <c r="B251" t="s">
        <v>32</v>
      </c>
      <c r="C251">
        <v>54.5</v>
      </c>
      <c r="D251">
        <v>2</v>
      </c>
      <c r="E251" t="s">
        <v>16002</v>
      </c>
      <c r="F251">
        <v>83.5</v>
      </c>
      <c r="G251">
        <v>7.5</v>
      </c>
      <c r="H251" t="s">
        <v>647</v>
      </c>
      <c r="I251" t="s">
        <v>6282</v>
      </c>
      <c r="J251" t="s">
        <v>6283</v>
      </c>
      <c r="K251" t="s">
        <v>5422</v>
      </c>
      <c r="L251" t="s">
        <v>6284</v>
      </c>
      <c r="M251" t="s">
        <v>16003</v>
      </c>
      <c r="N251" t="s">
        <v>635</v>
      </c>
      <c r="O251" t="s">
        <v>706</v>
      </c>
      <c r="P251" t="s">
        <v>40</v>
      </c>
      <c r="Q251" t="s">
        <v>707</v>
      </c>
      <c r="R251" t="s">
        <v>636</v>
      </c>
      <c r="S251" t="s">
        <v>16004</v>
      </c>
      <c r="T251" t="s">
        <v>16003</v>
      </c>
    </row>
    <row r="252" spans="1:20" x14ac:dyDescent="0.25">
      <c r="A252" t="s">
        <v>37</v>
      </c>
      <c r="B252" t="s">
        <v>38</v>
      </c>
      <c r="C252">
        <v>66.666666666666671</v>
      </c>
      <c r="D252">
        <v>3</v>
      </c>
      <c r="E252" t="s">
        <v>16005</v>
      </c>
      <c r="F252">
        <v>100</v>
      </c>
      <c r="G252">
        <v>0</v>
      </c>
      <c r="H252" t="s">
        <v>661</v>
      </c>
      <c r="I252" t="s">
        <v>16006</v>
      </c>
      <c r="J252" t="s">
        <v>1837</v>
      </c>
      <c r="K252" t="s">
        <v>635</v>
      </c>
      <c r="L252" t="s">
        <v>636</v>
      </c>
      <c r="M252" t="s">
        <v>16003</v>
      </c>
      <c r="N252" t="s">
        <v>635</v>
      </c>
      <c r="O252" t="s">
        <v>638</v>
      </c>
      <c r="P252" t="s">
        <v>22</v>
      </c>
      <c r="Q252" t="s">
        <v>639</v>
      </c>
      <c r="R252" t="s">
        <v>636</v>
      </c>
      <c r="S252" t="s">
        <v>16007</v>
      </c>
      <c r="T252" t="s">
        <v>16003</v>
      </c>
    </row>
    <row r="253" spans="1:20" x14ac:dyDescent="0.25">
      <c r="A253" t="s">
        <v>35</v>
      </c>
      <c r="B253" t="s">
        <v>36</v>
      </c>
      <c r="C253">
        <v>66.666666666666671</v>
      </c>
      <c r="D253">
        <v>3</v>
      </c>
      <c r="E253" t="s">
        <v>16008</v>
      </c>
      <c r="F253">
        <v>235</v>
      </c>
      <c r="G253">
        <v>35</v>
      </c>
      <c r="H253" t="s">
        <v>661</v>
      </c>
      <c r="I253" t="s">
        <v>16009</v>
      </c>
      <c r="J253" t="s">
        <v>643</v>
      </c>
      <c r="K253" t="s">
        <v>635</v>
      </c>
      <c r="L253" t="s">
        <v>636</v>
      </c>
      <c r="M253" t="s">
        <v>16010</v>
      </c>
      <c r="N253" t="s">
        <v>635</v>
      </c>
      <c r="O253" t="s">
        <v>638</v>
      </c>
      <c r="P253" t="s">
        <v>22</v>
      </c>
      <c r="Q253" t="s">
        <v>639</v>
      </c>
      <c r="R253" t="s">
        <v>636</v>
      </c>
      <c r="S253" t="s">
        <v>16011</v>
      </c>
      <c r="T253" t="s">
        <v>16010</v>
      </c>
    </row>
    <row r="254" spans="1:20" x14ac:dyDescent="0.25">
      <c r="A254" t="s">
        <v>35</v>
      </c>
      <c r="B254" t="s">
        <v>36</v>
      </c>
      <c r="C254">
        <v>66.666666666666671</v>
      </c>
      <c r="D254">
        <v>3</v>
      </c>
      <c r="E254" t="s">
        <v>16008</v>
      </c>
      <c r="F254">
        <v>235</v>
      </c>
      <c r="G254">
        <v>35</v>
      </c>
      <c r="H254" t="s">
        <v>661</v>
      </c>
      <c r="I254" t="s">
        <v>16009</v>
      </c>
      <c r="J254" t="s">
        <v>643</v>
      </c>
      <c r="K254" t="s">
        <v>635</v>
      </c>
      <c r="L254" t="s">
        <v>636</v>
      </c>
      <c r="M254" t="s">
        <v>16010</v>
      </c>
      <c r="N254" t="s">
        <v>635</v>
      </c>
      <c r="O254" t="s">
        <v>638</v>
      </c>
      <c r="P254" t="s">
        <v>22</v>
      </c>
      <c r="Q254" t="s">
        <v>639</v>
      </c>
      <c r="R254" t="s">
        <v>636</v>
      </c>
      <c r="S254" t="s">
        <v>16011</v>
      </c>
      <c r="T254" t="s">
        <v>16010</v>
      </c>
    </row>
    <row r="255" spans="1:20" x14ac:dyDescent="0.25">
      <c r="A255" t="s">
        <v>164</v>
      </c>
      <c r="B255" t="s">
        <v>165</v>
      </c>
      <c r="C255">
        <v>33.333333333333336</v>
      </c>
      <c r="D255">
        <v>9</v>
      </c>
      <c r="E255" t="s">
        <v>16012</v>
      </c>
      <c r="F255">
        <v>294.99</v>
      </c>
      <c r="G255">
        <v>0</v>
      </c>
      <c r="H255" t="s">
        <v>661</v>
      </c>
      <c r="I255" t="s">
        <v>16013</v>
      </c>
      <c r="J255" t="s">
        <v>643</v>
      </c>
      <c r="K255" t="s">
        <v>635</v>
      </c>
      <c r="L255" t="s">
        <v>636</v>
      </c>
      <c r="M255" t="s">
        <v>16014</v>
      </c>
      <c r="N255" t="s">
        <v>635</v>
      </c>
      <c r="O255" t="s">
        <v>638</v>
      </c>
      <c r="P255" t="s">
        <v>22</v>
      </c>
      <c r="Q255" t="s">
        <v>639</v>
      </c>
      <c r="R255" t="s">
        <v>636</v>
      </c>
      <c r="S255" t="s">
        <v>16015</v>
      </c>
      <c r="T255" t="s">
        <v>16016</v>
      </c>
    </row>
    <row r="256" spans="1:20" x14ac:dyDescent="0.25">
      <c r="A256" t="s">
        <v>37</v>
      </c>
      <c r="B256" t="s">
        <v>38</v>
      </c>
      <c r="C256">
        <v>66.666666666666671</v>
      </c>
      <c r="D256">
        <v>3</v>
      </c>
      <c r="E256" t="s">
        <v>16017</v>
      </c>
      <c r="F256">
        <v>100</v>
      </c>
      <c r="G256">
        <v>0</v>
      </c>
      <c r="H256" t="s">
        <v>661</v>
      </c>
      <c r="I256" t="s">
        <v>16018</v>
      </c>
      <c r="J256" t="s">
        <v>643</v>
      </c>
      <c r="K256" t="s">
        <v>635</v>
      </c>
      <c r="L256" t="s">
        <v>636</v>
      </c>
      <c r="M256" t="s">
        <v>16019</v>
      </c>
      <c r="N256" t="s">
        <v>635</v>
      </c>
      <c r="O256" t="s">
        <v>638</v>
      </c>
      <c r="P256" t="s">
        <v>22</v>
      </c>
      <c r="Q256" t="s">
        <v>639</v>
      </c>
      <c r="R256" t="s">
        <v>636</v>
      </c>
      <c r="S256" t="s">
        <v>16020</v>
      </c>
      <c r="T256" t="s">
        <v>16019</v>
      </c>
    </row>
    <row r="257" spans="1:20" x14ac:dyDescent="0.25">
      <c r="A257" t="s">
        <v>256</v>
      </c>
      <c r="B257" t="s">
        <v>262</v>
      </c>
      <c r="C257">
        <v>139</v>
      </c>
      <c r="D257">
        <v>1</v>
      </c>
      <c r="E257" t="s">
        <v>16021</v>
      </c>
      <c r="F257">
        <v>119</v>
      </c>
      <c r="G257">
        <v>0</v>
      </c>
      <c r="H257" t="s">
        <v>661</v>
      </c>
      <c r="I257" t="s">
        <v>16022</v>
      </c>
      <c r="J257" t="s">
        <v>2074</v>
      </c>
      <c r="K257" t="s">
        <v>635</v>
      </c>
      <c r="L257" t="s">
        <v>636</v>
      </c>
      <c r="M257" t="s">
        <v>16019</v>
      </c>
      <c r="N257" t="s">
        <v>635</v>
      </c>
      <c r="O257" t="s">
        <v>1071</v>
      </c>
      <c r="P257" t="s">
        <v>22</v>
      </c>
      <c r="Q257" t="s">
        <v>639</v>
      </c>
      <c r="R257" t="s">
        <v>636</v>
      </c>
      <c r="S257" t="s">
        <v>16023</v>
      </c>
      <c r="T257" t="s">
        <v>16019</v>
      </c>
    </row>
    <row r="258" spans="1:20" x14ac:dyDescent="0.25">
      <c r="A258" t="s">
        <v>25</v>
      </c>
      <c r="B258" t="s">
        <v>26</v>
      </c>
      <c r="C258">
        <v>60</v>
      </c>
      <c r="D258">
        <v>3</v>
      </c>
      <c r="E258" t="s">
        <v>16024</v>
      </c>
      <c r="F258">
        <v>99.99</v>
      </c>
      <c r="G258">
        <v>0</v>
      </c>
      <c r="H258" t="s">
        <v>661</v>
      </c>
      <c r="I258" t="s">
        <v>16025</v>
      </c>
      <c r="J258" t="s">
        <v>1025</v>
      </c>
      <c r="K258" t="s">
        <v>635</v>
      </c>
      <c r="L258" t="s">
        <v>636</v>
      </c>
      <c r="M258" t="s">
        <v>16026</v>
      </c>
      <c r="N258" t="s">
        <v>635</v>
      </c>
      <c r="O258" t="s">
        <v>638</v>
      </c>
      <c r="P258" t="s">
        <v>22</v>
      </c>
      <c r="Q258" t="s">
        <v>639</v>
      </c>
      <c r="R258" t="s">
        <v>636</v>
      </c>
      <c r="S258" t="s">
        <v>16027</v>
      </c>
      <c r="T258" t="s">
        <v>16026</v>
      </c>
    </row>
    <row r="259" spans="1:20" x14ac:dyDescent="0.25">
      <c r="A259" t="s">
        <v>35</v>
      </c>
      <c r="B259" t="s">
        <v>36</v>
      </c>
      <c r="C259">
        <v>66.666666666666671</v>
      </c>
      <c r="D259">
        <v>3</v>
      </c>
      <c r="E259" t="s">
        <v>16028</v>
      </c>
      <c r="F259">
        <v>100</v>
      </c>
      <c r="G259">
        <v>0</v>
      </c>
      <c r="H259" t="s">
        <v>661</v>
      </c>
      <c r="I259" t="s">
        <v>16029</v>
      </c>
      <c r="J259" t="s">
        <v>1971</v>
      </c>
      <c r="K259" t="s">
        <v>635</v>
      </c>
      <c r="L259" t="s">
        <v>636</v>
      </c>
      <c r="M259" t="s">
        <v>16030</v>
      </c>
      <c r="N259" t="s">
        <v>635</v>
      </c>
      <c r="O259" t="s">
        <v>668</v>
      </c>
      <c r="P259" t="s">
        <v>22</v>
      </c>
      <c r="Q259" t="s">
        <v>669</v>
      </c>
      <c r="R259" t="s">
        <v>636</v>
      </c>
      <c r="S259" t="s">
        <v>16031</v>
      </c>
      <c r="T259" t="s">
        <v>16030</v>
      </c>
    </row>
    <row r="260" spans="1:20" x14ac:dyDescent="0.25">
      <c r="A260" t="s">
        <v>533</v>
      </c>
      <c r="B260" t="s">
        <v>4726</v>
      </c>
      <c r="C260">
        <v>61.56</v>
      </c>
      <c r="D260">
        <v>1</v>
      </c>
      <c r="E260" t="s">
        <v>16032</v>
      </c>
      <c r="F260">
        <v>369.31</v>
      </c>
      <c r="G260">
        <v>0</v>
      </c>
      <c r="H260" t="s">
        <v>1233</v>
      </c>
      <c r="I260" t="s">
        <v>16033</v>
      </c>
      <c r="J260" t="s">
        <v>16034</v>
      </c>
      <c r="K260" t="s">
        <v>16035</v>
      </c>
      <c r="L260" t="s">
        <v>16036</v>
      </c>
      <c r="M260" t="s">
        <v>16037</v>
      </c>
      <c r="N260" t="s">
        <v>635</v>
      </c>
      <c r="O260" t="s">
        <v>706</v>
      </c>
      <c r="P260" t="s">
        <v>40</v>
      </c>
      <c r="Q260" t="s">
        <v>707</v>
      </c>
      <c r="R260" t="s">
        <v>636</v>
      </c>
      <c r="S260" t="s">
        <v>16038</v>
      </c>
      <c r="T260" t="s">
        <v>16037</v>
      </c>
    </row>
    <row r="261" spans="1:20" x14ac:dyDescent="0.25">
      <c r="A261" t="s">
        <v>533</v>
      </c>
      <c r="B261" t="s">
        <v>4726</v>
      </c>
      <c r="C261">
        <v>61.55</v>
      </c>
      <c r="D261">
        <v>5</v>
      </c>
      <c r="E261" t="s">
        <v>16032</v>
      </c>
      <c r="F261">
        <v>369.31</v>
      </c>
      <c r="G261">
        <v>0</v>
      </c>
      <c r="H261" t="s">
        <v>1233</v>
      </c>
      <c r="I261" t="s">
        <v>16033</v>
      </c>
      <c r="J261" t="s">
        <v>16034</v>
      </c>
      <c r="K261" t="s">
        <v>16035</v>
      </c>
      <c r="L261" t="s">
        <v>16036</v>
      </c>
      <c r="M261" t="s">
        <v>16037</v>
      </c>
      <c r="N261" t="s">
        <v>635</v>
      </c>
      <c r="O261" t="s">
        <v>706</v>
      </c>
      <c r="P261" t="s">
        <v>40</v>
      </c>
      <c r="Q261" t="s">
        <v>707</v>
      </c>
      <c r="R261" t="s">
        <v>636</v>
      </c>
      <c r="S261" t="s">
        <v>16038</v>
      </c>
      <c r="T261" t="s">
        <v>16037</v>
      </c>
    </row>
    <row r="262" spans="1:20" x14ac:dyDescent="0.25">
      <c r="A262" t="s">
        <v>39</v>
      </c>
      <c r="B262" t="s">
        <v>44</v>
      </c>
      <c r="C262">
        <v>68.333333333333329</v>
      </c>
      <c r="D262">
        <v>3</v>
      </c>
      <c r="E262" t="s">
        <v>16039</v>
      </c>
      <c r="F262">
        <v>205</v>
      </c>
      <c r="G262">
        <v>0</v>
      </c>
      <c r="H262" t="s">
        <v>647</v>
      </c>
      <c r="I262" t="s">
        <v>4119</v>
      </c>
      <c r="J262" t="s">
        <v>16040</v>
      </c>
      <c r="K262" t="s">
        <v>16041</v>
      </c>
      <c r="L262" t="s">
        <v>1059</v>
      </c>
      <c r="M262" t="s">
        <v>16042</v>
      </c>
      <c r="N262" t="s">
        <v>635</v>
      </c>
      <c r="O262" t="s">
        <v>653</v>
      </c>
      <c r="P262" t="s">
        <v>43</v>
      </c>
      <c r="Q262" t="s">
        <v>654</v>
      </c>
      <c r="R262" t="s">
        <v>636</v>
      </c>
      <c r="S262" t="s">
        <v>16043</v>
      </c>
      <c r="T262" t="s">
        <v>16037</v>
      </c>
    </row>
    <row r="263" spans="1:20" x14ac:dyDescent="0.25">
      <c r="A263" t="s">
        <v>35</v>
      </c>
      <c r="B263" t="s">
        <v>36</v>
      </c>
      <c r="C263">
        <v>66.666666666666671</v>
      </c>
      <c r="D263">
        <v>6</v>
      </c>
      <c r="E263" t="s">
        <v>16044</v>
      </c>
      <c r="F263">
        <v>395</v>
      </c>
      <c r="G263">
        <v>0</v>
      </c>
      <c r="H263" t="s">
        <v>661</v>
      </c>
      <c r="I263" t="s">
        <v>16045</v>
      </c>
      <c r="J263" t="s">
        <v>1130</v>
      </c>
      <c r="K263" t="s">
        <v>635</v>
      </c>
      <c r="L263" t="s">
        <v>636</v>
      </c>
      <c r="M263" t="s">
        <v>16046</v>
      </c>
      <c r="N263" t="s">
        <v>635</v>
      </c>
      <c r="O263" t="s">
        <v>668</v>
      </c>
      <c r="P263" t="s">
        <v>22</v>
      </c>
      <c r="Q263" t="s">
        <v>669</v>
      </c>
      <c r="R263" t="s">
        <v>636</v>
      </c>
      <c r="S263" t="s">
        <v>16047</v>
      </c>
      <c r="T263" t="s">
        <v>16046</v>
      </c>
    </row>
    <row r="264" spans="1:20" x14ac:dyDescent="0.25">
      <c r="A264" t="s">
        <v>20</v>
      </c>
      <c r="B264" t="s">
        <v>21</v>
      </c>
      <c r="C264">
        <v>50</v>
      </c>
      <c r="D264">
        <v>2</v>
      </c>
      <c r="E264" t="s">
        <v>16044</v>
      </c>
      <c r="F264">
        <v>395</v>
      </c>
      <c r="G264">
        <v>0</v>
      </c>
      <c r="H264" t="s">
        <v>661</v>
      </c>
      <c r="I264" t="s">
        <v>16045</v>
      </c>
      <c r="J264" t="s">
        <v>1130</v>
      </c>
      <c r="K264" t="s">
        <v>635</v>
      </c>
      <c r="L264" t="s">
        <v>636</v>
      </c>
      <c r="M264" t="s">
        <v>16046</v>
      </c>
      <c r="N264" t="s">
        <v>635</v>
      </c>
      <c r="O264" t="s">
        <v>668</v>
      </c>
      <c r="P264" t="s">
        <v>22</v>
      </c>
      <c r="Q264" t="s">
        <v>669</v>
      </c>
      <c r="R264" t="s">
        <v>636</v>
      </c>
      <c r="S264" t="s">
        <v>16047</v>
      </c>
      <c r="T264" t="s">
        <v>16046</v>
      </c>
    </row>
    <row r="265" spans="1:20" x14ac:dyDescent="0.25">
      <c r="A265" t="s">
        <v>23</v>
      </c>
      <c r="B265" t="s">
        <v>24</v>
      </c>
      <c r="C265">
        <v>50</v>
      </c>
      <c r="D265">
        <v>2</v>
      </c>
      <c r="E265" t="s">
        <v>16044</v>
      </c>
      <c r="F265">
        <v>395</v>
      </c>
      <c r="G265">
        <v>0</v>
      </c>
      <c r="H265" t="s">
        <v>661</v>
      </c>
      <c r="I265" t="s">
        <v>16045</v>
      </c>
      <c r="J265" t="s">
        <v>1130</v>
      </c>
      <c r="K265" t="s">
        <v>635</v>
      </c>
      <c r="L265" t="s">
        <v>636</v>
      </c>
      <c r="M265" t="s">
        <v>16046</v>
      </c>
      <c r="N265" t="s">
        <v>635</v>
      </c>
      <c r="O265" t="s">
        <v>668</v>
      </c>
      <c r="P265" t="s">
        <v>22</v>
      </c>
      <c r="Q265" t="s">
        <v>669</v>
      </c>
      <c r="R265" t="s">
        <v>636</v>
      </c>
      <c r="S265" t="s">
        <v>16047</v>
      </c>
      <c r="T265" t="s">
        <v>16046</v>
      </c>
    </row>
    <row r="266" spans="1:20" x14ac:dyDescent="0.25">
      <c r="A266" t="s">
        <v>25</v>
      </c>
      <c r="B266" t="s">
        <v>26</v>
      </c>
      <c r="C266">
        <v>50</v>
      </c>
      <c r="D266">
        <v>2</v>
      </c>
      <c r="E266" t="s">
        <v>16044</v>
      </c>
      <c r="F266">
        <v>395</v>
      </c>
      <c r="G266">
        <v>0</v>
      </c>
      <c r="H266" t="s">
        <v>661</v>
      </c>
      <c r="I266" t="s">
        <v>16045</v>
      </c>
      <c r="J266" t="s">
        <v>1130</v>
      </c>
      <c r="K266" t="s">
        <v>635</v>
      </c>
      <c r="L266" t="s">
        <v>636</v>
      </c>
      <c r="M266" t="s">
        <v>16046</v>
      </c>
      <c r="N266" t="s">
        <v>635</v>
      </c>
      <c r="O266" t="s">
        <v>668</v>
      </c>
      <c r="P266" t="s">
        <v>22</v>
      </c>
      <c r="Q266" t="s">
        <v>669</v>
      </c>
      <c r="R266" t="s">
        <v>636</v>
      </c>
      <c r="S266" t="s">
        <v>16047</v>
      </c>
      <c r="T266" t="s">
        <v>16046</v>
      </c>
    </row>
    <row r="267" spans="1:20" x14ac:dyDescent="0.25">
      <c r="A267" t="s">
        <v>164</v>
      </c>
      <c r="B267" t="s">
        <v>165</v>
      </c>
      <c r="C267">
        <v>33.333333333333336</v>
      </c>
      <c r="D267">
        <v>6</v>
      </c>
      <c r="E267" t="s">
        <v>16048</v>
      </c>
      <c r="F267">
        <v>200</v>
      </c>
      <c r="G267">
        <v>0</v>
      </c>
      <c r="H267" t="s">
        <v>661</v>
      </c>
      <c r="I267" t="s">
        <v>16049</v>
      </c>
      <c r="J267" t="s">
        <v>643</v>
      </c>
      <c r="K267" t="s">
        <v>635</v>
      </c>
      <c r="L267" t="s">
        <v>636</v>
      </c>
      <c r="M267" t="s">
        <v>16050</v>
      </c>
      <c r="N267" t="s">
        <v>635</v>
      </c>
      <c r="O267" t="s">
        <v>638</v>
      </c>
      <c r="P267" t="s">
        <v>22</v>
      </c>
      <c r="Q267" t="s">
        <v>639</v>
      </c>
      <c r="R267" t="s">
        <v>636</v>
      </c>
      <c r="S267" t="s">
        <v>16051</v>
      </c>
      <c r="T267" t="s">
        <v>16050</v>
      </c>
    </row>
    <row r="268" spans="1:20" x14ac:dyDescent="0.25">
      <c r="A268" t="s">
        <v>164</v>
      </c>
      <c r="B268" t="s">
        <v>165</v>
      </c>
      <c r="C268">
        <v>33.333333333333336</v>
      </c>
      <c r="D268">
        <v>3</v>
      </c>
      <c r="E268" t="s">
        <v>16052</v>
      </c>
      <c r="F268">
        <v>100</v>
      </c>
      <c r="G268">
        <v>0</v>
      </c>
      <c r="H268" t="s">
        <v>661</v>
      </c>
      <c r="I268" t="s">
        <v>16053</v>
      </c>
      <c r="J268" t="s">
        <v>1917</v>
      </c>
      <c r="K268" t="s">
        <v>635</v>
      </c>
      <c r="L268" t="s">
        <v>636</v>
      </c>
      <c r="M268" t="s">
        <v>16054</v>
      </c>
      <c r="N268" t="s">
        <v>635</v>
      </c>
      <c r="O268" t="s">
        <v>638</v>
      </c>
      <c r="P268" t="s">
        <v>22</v>
      </c>
      <c r="Q268" t="s">
        <v>639</v>
      </c>
      <c r="R268" t="s">
        <v>636</v>
      </c>
      <c r="S268" t="s">
        <v>16055</v>
      </c>
      <c r="T268" t="s">
        <v>16054</v>
      </c>
    </row>
    <row r="269" spans="1:20" x14ac:dyDescent="0.25">
      <c r="A269" t="s">
        <v>37</v>
      </c>
      <c r="B269" t="s">
        <v>38</v>
      </c>
      <c r="C269">
        <v>66.666666666666671</v>
      </c>
      <c r="D269">
        <v>3</v>
      </c>
      <c r="E269" t="s">
        <v>16056</v>
      </c>
      <c r="F269">
        <v>295</v>
      </c>
      <c r="G269">
        <v>0</v>
      </c>
      <c r="H269" t="s">
        <v>661</v>
      </c>
      <c r="I269" t="s">
        <v>16057</v>
      </c>
      <c r="J269" t="s">
        <v>2242</v>
      </c>
      <c r="K269" t="s">
        <v>635</v>
      </c>
      <c r="L269" t="s">
        <v>636</v>
      </c>
      <c r="M269" t="s">
        <v>16058</v>
      </c>
      <c r="N269" t="s">
        <v>635</v>
      </c>
      <c r="O269" t="s">
        <v>668</v>
      </c>
      <c r="P269" t="s">
        <v>22</v>
      </c>
      <c r="Q269" t="s">
        <v>669</v>
      </c>
      <c r="R269" t="s">
        <v>636</v>
      </c>
      <c r="S269" t="s">
        <v>16059</v>
      </c>
      <c r="T269" t="s">
        <v>16058</v>
      </c>
    </row>
    <row r="270" spans="1:20" x14ac:dyDescent="0.25">
      <c r="A270" t="s">
        <v>164</v>
      </c>
      <c r="B270" t="s">
        <v>165</v>
      </c>
      <c r="C270">
        <v>50</v>
      </c>
      <c r="D270">
        <v>6</v>
      </c>
      <c r="E270" t="s">
        <v>16056</v>
      </c>
      <c r="F270">
        <v>295</v>
      </c>
      <c r="G270">
        <v>0</v>
      </c>
      <c r="H270" t="s">
        <v>661</v>
      </c>
      <c r="I270" t="s">
        <v>16057</v>
      </c>
      <c r="J270" t="s">
        <v>2242</v>
      </c>
      <c r="K270" t="s">
        <v>635</v>
      </c>
      <c r="L270" t="s">
        <v>636</v>
      </c>
      <c r="M270" t="s">
        <v>16058</v>
      </c>
      <c r="N270" t="s">
        <v>635</v>
      </c>
      <c r="O270" t="s">
        <v>668</v>
      </c>
      <c r="P270" t="s">
        <v>22</v>
      </c>
      <c r="Q270" t="s">
        <v>669</v>
      </c>
      <c r="R270" t="s">
        <v>636</v>
      </c>
      <c r="S270" t="s">
        <v>16059</v>
      </c>
      <c r="T270" t="s">
        <v>16058</v>
      </c>
    </row>
    <row r="271" spans="1:20" x14ac:dyDescent="0.25">
      <c r="A271" t="s">
        <v>37</v>
      </c>
      <c r="B271" t="s">
        <v>38</v>
      </c>
      <c r="C271">
        <v>47.666666666666657</v>
      </c>
      <c r="D271">
        <v>3</v>
      </c>
      <c r="E271" t="s">
        <v>16060</v>
      </c>
      <c r="F271">
        <v>143</v>
      </c>
      <c r="G271">
        <v>0</v>
      </c>
      <c r="H271" t="s">
        <v>647</v>
      </c>
      <c r="I271" t="s">
        <v>16061</v>
      </c>
      <c r="J271" t="s">
        <v>16062</v>
      </c>
      <c r="K271" t="s">
        <v>10934</v>
      </c>
      <c r="L271" t="s">
        <v>830</v>
      </c>
      <c r="M271" t="s">
        <v>16063</v>
      </c>
      <c r="N271" t="s">
        <v>635</v>
      </c>
      <c r="O271" t="s">
        <v>653</v>
      </c>
      <c r="P271" t="s">
        <v>43</v>
      </c>
      <c r="Q271" t="s">
        <v>654</v>
      </c>
      <c r="R271" t="s">
        <v>636</v>
      </c>
      <c r="S271" t="s">
        <v>16064</v>
      </c>
      <c r="T271" t="s">
        <v>16065</v>
      </c>
    </row>
    <row r="272" spans="1:20" x14ac:dyDescent="0.25">
      <c r="A272" t="s">
        <v>39</v>
      </c>
      <c r="B272" t="s">
        <v>44</v>
      </c>
      <c r="C272">
        <v>72</v>
      </c>
      <c r="D272">
        <v>2</v>
      </c>
      <c r="E272" t="s">
        <v>16066</v>
      </c>
      <c r="F272">
        <v>208</v>
      </c>
      <c r="G272">
        <v>0</v>
      </c>
      <c r="H272" t="s">
        <v>647</v>
      </c>
      <c r="I272" t="s">
        <v>16067</v>
      </c>
      <c r="J272" t="s">
        <v>16068</v>
      </c>
      <c r="K272" t="s">
        <v>1166</v>
      </c>
      <c r="L272" t="s">
        <v>3558</v>
      </c>
      <c r="M272" t="s">
        <v>16069</v>
      </c>
      <c r="N272" t="s">
        <v>635</v>
      </c>
      <c r="O272" t="s">
        <v>653</v>
      </c>
      <c r="P272" t="s">
        <v>43</v>
      </c>
      <c r="Q272" t="s">
        <v>654</v>
      </c>
      <c r="R272" t="s">
        <v>636</v>
      </c>
      <c r="S272" t="s">
        <v>16070</v>
      </c>
      <c r="T272" t="s">
        <v>16071</v>
      </c>
    </row>
    <row r="273" spans="1:20" x14ac:dyDescent="0.25">
      <c r="A273" t="s">
        <v>25</v>
      </c>
      <c r="B273" t="s">
        <v>26</v>
      </c>
      <c r="C273">
        <v>36</v>
      </c>
      <c r="D273">
        <v>2</v>
      </c>
      <c r="E273" t="s">
        <v>16066</v>
      </c>
      <c r="F273">
        <v>208</v>
      </c>
      <c r="G273">
        <v>0</v>
      </c>
      <c r="H273" t="s">
        <v>647</v>
      </c>
      <c r="I273" t="s">
        <v>16067</v>
      </c>
      <c r="J273" t="s">
        <v>16068</v>
      </c>
      <c r="K273" t="s">
        <v>1166</v>
      </c>
      <c r="L273" t="s">
        <v>3558</v>
      </c>
      <c r="M273" t="s">
        <v>16069</v>
      </c>
      <c r="N273" t="s">
        <v>635</v>
      </c>
      <c r="O273" t="s">
        <v>653</v>
      </c>
      <c r="P273" t="s">
        <v>43</v>
      </c>
      <c r="Q273" t="s">
        <v>654</v>
      </c>
      <c r="R273" t="s">
        <v>636</v>
      </c>
      <c r="S273" t="s">
        <v>16070</v>
      </c>
      <c r="T273" t="s">
        <v>16071</v>
      </c>
    </row>
    <row r="274" spans="1:20" x14ac:dyDescent="0.25">
      <c r="A274" t="s">
        <v>20</v>
      </c>
      <c r="B274" t="s">
        <v>21</v>
      </c>
      <c r="C274">
        <v>50</v>
      </c>
      <c r="D274">
        <v>1</v>
      </c>
      <c r="E274" t="s">
        <v>16072</v>
      </c>
      <c r="F274">
        <v>99.99</v>
      </c>
      <c r="G274">
        <v>0</v>
      </c>
      <c r="H274" t="s">
        <v>661</v>
      </c>
      <c r="I274" t="s">
        <v>16073</v>
      </c>
      <c r="J274" t="s">
        <v>1036</v>
      </c>
      <c r="K274" t="s">
        <v>635</v>
      </c>
      <c r="L274" t="s">
        <v>636</v>
      </c>
      <c r="M274" t="s">
        <v>16071</v>
      </c>
      <c r="N274" t="s">
        <v>635</v>
      </c>
      <c r="O274" t="s">
        <v>638</v>
      </c>
      <c r="P274" t="s">
        <v>22</v>
      </c>
      <c r="Q274" t="s">
        <v>639</v>
      </c>
      <c r="R274" t="s">
        <v>16074</v>
      </c>
      <c r="S274" t="s">
        <v>16075</v>
      </c>
      <c r="T274" t="s">
        <v>16071</v>
      </c>
    </row>
    <row r="275" spans="1:20" x14ac:dyDescent="0.25">
      <c r="A275" t="s">
        <v>23</v>
      </c>
      <c r="B275" t="s">
        <v>24</v>
      </c>
      <c r="C275">
        <v>50</v>
      </c>
      <c r="D275">
        <v>1</v>
      </c>
      <c r="E275" t="s">
        <v>16072</v>
      </c>
      <c r="F275">
        <v>99.99</v>
      </c>
      <c r="G275">
        <v>0</v>
      </c>
      <c r="H275" t="s">
        <v>661</v>
      </c>
      <c r="I275" t="s">
        <v>16073</v>
      </c>
      <c r="J275" t="s">
        <v>1036</v>
      </c>
      <c r="K275" t="s">
        <v>635</v>
      </c>
      <c r="L275" t="s">
        <v>636</v>
      </c>
      <c r="M275" t="s">
        <v>16071</v>
      </c>
      <c r="N275" t="s">
        <v>635</v>
      </c>
      <c r="O275" t="s">
        <v>638</v>
      </c>
      <c r="P275" t="s">
        <v>22</v>
      </c>
      <c r="Q275" t="s">
        <v>639</v>
      </c>
      <c r="R275" t="s">
        <v>16074</v>
      </c>
      <c r="S275" t="s">
        <v>16075</v>
      </c>
      <c r="T275" t="s">
        <v>16071</v>
      </c>
    </row>
    <row r="276" spans="1:20" x14ac:dyDescent="0.25">
      <c r="A276" t="s">
        <v>25</v>
      </c>
      <c r="B276" t="s">
        <v>26</v>
      </c>
      <c r="C276">
        <v>50</v>
      </c>
      <c r="D276">
        <v>1</v>
      </c>
      <c r="E276" t="s">
        <v>16072</v>
      </c>
      <c r="F276">
        <v>99.99</v>
      </c>
      <c r="G276">
        <v>0</v>
      </c>
      <c r="H276" t="s">
        <v>661</v>
      </c>
      <c r="I276" t="s">
        <v>16073</v>
      </c>
      <c r="J276" t="s">
        <v>1036</v>
      </c>
      <c r="K276" t="s">
        <v>635</v>
      </c>
      <c r="L276" t="s">
        <v>636</v>
      </c>
      <c r="M276" t="s">
        <v>16071</v>
      </c>
      <c r="N276" t="s">
        <v>635</v>
      </c>
      <c r="O276" t="s">
        <v>638</v>
      </c>
      <c r="P276" t="s">
        <v>22</v>
      </c>
      <c r="Q276" t="s">
        <v>639</v>
      </c>
      <c r="R276" t="s">
        <v>16074</v>
      </c>
      <c r="S276" t="s">
        <v>16075</v>
      </c>
      <c r="T276" t="s">
        <v>16071</v>
      </c>
    </row>
    <row r="277" spans="1:20" x14ac:dyDescent="0.25">
      <c r="A277" t="s">
        <v>35</v>
      </c>
      <c r="B277" t="s">
        <v>36</v>
      </c>
      <c r="C277">
        <v>66.666666666666671</v>
      </c>
      <c r="D277">
        <v>3</v>
      </c>
      <c r="E277" t="s">
        <v>16076</v>
      </c>
      <c r="F277">
        <v>100</v>
      </c>
      <c r="G277">
        <v>0</v>
      </c>
      <c r="H277" t="s">
        <v>661</v>
      </c>
      <c r="I277" t="s">
        <v>16077</v>
      </c>
      <c r="J277" t="s">
        <v>1704</v>
      </c>
      <c r="K277" t="s">
        <v>635</v>
      </c>
      <c r="L277" t="s">
        <v>636</v>
      </c>
      <c r="M277" t="s">
        <v>16078</v>
      </c>
      <c r="N277" t="s">
        <v>635</v>
      </c>
      <c r="O277" t="s">
        <v>638</v>
      </c>
      <c r="P277" t="s">
        <v>22</v>
      </c>
      <c r="Q277" t="s">
        <v>639</v>
      </c>
      <c r="R277" t="s">
        <v>636</v>
      </c>
      <c r="S277" t="s">
        <v>16079</v>
      </c>
      <c r="T277" t="s">
        <v>16071</v>
      </c>
    </row>
    <row r="278" spans="1:20" x14ac:dyDescent="0.25">
      <c r="A278" t="s">
        <v>619</v>
      </c>
      <c r="B278" t="s">
        <v>620</v>
      </c>
      <c r="C278">
        <v>139</v>
      </c>
      <c r="D278">
        <v>1</v>
      </c>
      <c r="E278" t="s">
        <v>16080</v>
      </c>
      <c r="F278">
        <v>321.99</v>
      </c>
      <c r="G278">
        <v>0</v>
      </c>
      <c r="H278" t="s">
        <v>661</v>
      </c>
      <c r="I278" t="s">
        <v>16081</v>
      </c>
      <c r="J278" t="s">
        <v>1568</v>
      </c>
      <c r="K278" t="s">
        <v>635</v>
      </c>
      <c r="L278" t="s">
        <v>636</v>
      </c>
      <c r="M278" t="s">
        <v>16082</v>
      </c>
      <c r="N278" t="s">
        <v>635</v>
      </c>
      <c r="O278" t="s">
        <v>668</v>
      </c>
      <c r="P278" t="s">
        <v>22</v>
      </c>
      <c r="Q278" t="s">
        <v>669</v>
      </c>
      <c r="R278" t="s">
        <v>636</v>
      </c>
      <c r="S278" t="s">
        <v>16083</v>
      </c>
      <c r="T278" t="s">
        <v>16082</v>
      </c>
    </row>
    <row r="279" spans="1:20" x14ac:dyDescent="0.25">
      <c r="A279" t="s">
        <v>258</v>
      </c>
      <c r="B279" t="s">
        <v>264</v>
      </c>
      <c r="C279">
        <v>139</v>
      </c>
      <c r="D279">
        <v>1</v>
      </c>
      <c r="E279" t="s">
        <v>16080</v>
      </c>
      <c r="F279">
        <v>321.99</v>
      </c>
      <c r="G279">
        <v>0</v>
      </c>
      <c r="H279" t="s">
        <v>661</v>
      </c>
      <c r="I279" t="s">
        <v>16081</v>
      </c>
      <c r="J279" t="s">
        <v>1568</v>
      </c>
      <c r="K279" t="s">
        <v>635</v>
      </c>
      <c r="L279" t="s">
        <v>636</v>
      </c>
      <c r="M279" t="s">
        <v>16082</v>
      </c>
      <c r="N279" t="s">
        <v>635</v>
      </c>
      <c r="O279" t="s">
        <v>668</v>
      </c>
      <c r="P279" t="s">
        <v>22</v>
      </c>
      <c r="Q279" t="s">
        <v>669</v>
      </c>
      <c r="R279" t="s">
        <v>636</v>
      </c>
      <c r="S279" t="s">
        <v>16083</v>
      </c>
      <c r="T279" t="s">
        <v>16082</v>
      </c>
    </row>
    <row r="280" spans="1:20" x14ac:dyDescent="0.25">
      <c r="A280" t="s">
        <v>257</v>
      </c>
      <c r="B280" t="s">
        <v>263</v>
      </c>
      <c r="C280">
        <v>139</v>
      </c>
      <c r="D280">
        <v>1</v>
      </c>
      <c r="E280" t="s">
        <v>16080</v>
      </c>
      <c r="F280">
        <v>321.99</v>
      </c>
      <c r="G280">
        <v>0</v>
      </c>
      <c r="H280" t="s">
        <v>661</v>
      </c>
      <c r="I280" t="s">
        <v>16081</v>
      </c>
      <c r="J280" t="s">
        <v>1568</v>
      </c>
      <c r="K280" t="s">
        <v>635</v>
      </c>
      <c r="L280" t="s">
        <v>636</v>
      </c>
      <c r="M280" t="s">
        <v>16082</v>
      </c>
      <c r="N280" t="s">
        <v>635</v>
      </c>
      <c r="O280" t="s">
        <v>668</v>
      </c>
      <c r="P280" t="s">
        <v>22</v>
      </c>
      <c r="Q280" t="s">
        <v>669</v>
      </c>
      <c r="R280" t="s">
        <v>636</v>
      </c>
      <c r="S280" t="s">
        <v>16083</v>
      </c>
      <c r="T280" t="s">
        <v>16082</v>
      </c>
    </row>
    <row r="281" spans="1:20" x14ac:dyDescent="0.25">
      <c r="A281" t="s">
        <v>256</v>
      </c>
      <c r="B281" t="s">
        <v>262</v>
      </c>
      <c r="C281">
        <v>139</v>
      </c>
      <c r="D281">
        <v>1</v>
      </c>
      <c r="E281" t="s">
        <v>16080</v>
      </c>
      <c r="F281">
        <v>321.99</v>
      </c>
      <c r="G281">
        <v>0</v>
      </c>
      <c r="H281" t="s">
        <v>661</v>
      </c>
      <c r="I281" t="s">
        <v>16081</v>
      </c>
      <c r="J281" t="s">
        <v>1568</v>
      </c>
      <c r="K281" t="s">
        <v>635</v>
      </c>
      <c r="L281" t="s">
        <v>636</v>
      </c>
      <c r="M281" t="s">
        <v>16082</v>
      </c>
      <c r="N281" t="s">
        <v>635</v>
      </c>
      <c r="O281" t="s">
        <v>668</v>
      </c>
      <c r="P281" t="s">
        <v>22</v>
      </c>
      <c r="Q281" t="s">
        <v>669</v>
      </c>
      <c r="R281" t="s">
        <v>636</v>
      </c>
      <c r="S281" t="s">
        <v>16083</v>
      </c>
      <c r="T281" t="s">
        <v>16082</v>
      </c>
    </row>
    <row r="282" spans="1:20" x14ac:dyDescent="0.25">
      <c r="A282" t="s">
        <v>256</v>
      </c>
      <c r="B282" t="s">
        <v>982</v>
      </c>
      <c r="C282">
        <v>80.95</v>
      </c>
      <c r="D282">
        <v>1</v>
      </c>
      <c r="E282" t="s">
        <v>16084</v>
      </c>
      <c r="F282">
        <v>87.95</v>
      </c>
      <c r="G282">
        <v>7</v>
      </c>
      <c r="H282" t="s">
        <v>647</v>
      </c>
      <c r="I282" t="s">
        <v>16085</v>
      </c>
      <c r="J282" t="s">
        <v>16086</v>
      </c>
      <c r="K282" t="s">
        <v>5725</v>
      </c>
      <c r="L282" t="s">
        <v>16087</v>
      </c>
      <c r="M282" t="s">
        <v>16088</v>
      </c>
      <c r="N282" t="s">
        <v>635</v>
      </c>
      <c r="O282" t="s">
        <v>706</v>
      </c>
      <c r="P282" t="s">
        <v>40</v>
      </c>
      <c r="Q282" t="s">
        <v>707</v>
      </c>
      <c r="R282" t="s">
        <v>636</v>
      </c>
      <c r="S282" t="s">
        <v>16089</v>
      </c>
      <c r="T282" t="s">
        <v>16088</v>
      </c>
    </row>
    <row r="283" spans="1:20" x14ac:dyDescent="0.25">
      <c r="A283" t="s">
        <v>35</v>
      </c>
      <c r="B283" t="s">
        <v>36</v>
      </c>
      <c r="C283">
        <v>66.666666666666671</v>
      </c>
      <c r="D283">
        <v>3</v>
      </c>
      <c r="E283" t="s">
        <v>16090</v>
      </c>
      <c r="F283">
        <v>100</v>
      </c>
      <c r="G283">
        <v>0</v>
      </c>
      <c r="H283" t="s">
        <v>661</v>
      </c>
      <c r="I283" t="s">
        <v>16091</v>
      </c>
      <c r="J283" t="s">
        <v>643</v>
      </c>
      <c r="K283" t="s">
        <v>635</v>
      </c>
      <c r="L283" t="s">
        <v>636</v>
      </c>
      <c r="M283" t="s">
        <v>16092</v>
      </c>
      <c r="N283" t="s">
        <v>635</v>
      </c>
      <c r="O283" t="s">
        <v>638</v>
      </c>
      <c r="P283" t="s">
        <v>22</v>
      </c>
      <c r="Q283" t="s">
        <v>639</v>
      </c>
      <c r="R283" t="s">
        <v>636</v>
      </c>
      <c r="S283" t="s">
        <v>16093</v>
      </c>
      <c r="T283" t="s">
        <v>16092</v>
      </c>
    </row>
    <row r="284" spans="1:20" x14ac:dyDescent="0.25">
      <c r="A284" t="s">
        <v>35</v>
      </c>
      <c r="B284" t="s">
        <v>36</v>
      </c>
      <c r="C284">
        <v>66.666666666666671</v>
      </c>
      <c r="D284">
        <v>3</v>
      </c>
      <c r="E284" t="s">
        <v>16094</v>
      </c>
      <c r="F284">
        <v>100</v>
      </c>
      <c r="G284">
        <v>0</v>
      </c>
      <c r="H284" t="s">
        <v>661</v>
      </c>
      <c r="I284" t="s">
        <v>16095</v>
      </c>
      <c r="J284" t="s">
        <v>1581</v>
      </c>
      <c r="K284" t="s">
        <v>635</v>
      </c>
      <c r="L284" t="s">
        <v>636</v>
      </c>
      <c r="M284" t="s">
        <v>16092</v>
      </c>
      <c r="N284" t="s">
        <v>635</v>
      </c>
      <c r="O284" t="s">
        <v>638</v>
      </c>
      <c r="P284" t="s">
        <v>22</v>
      </c>
      <c r="Q284" t="s">
        <v>639</v>
      </c>
      <c r="R284" t="s">
        <v>636</v>
      </c>
      <c r="S284" t="s">
        <v>16096</v>
      </c>
      <c r="T284" t="s">
        <v>16092</v>
      </c>
    </row>
    <row r="285" spans="1:20" x14ac:dyDescent="0.25">
      <c r="A285" t="s">
        <v>35</v>
      </c>
      <c r="B285" t="s">
        <v>36</v>
      </c>
      <c r="C285">
        <v>66.666666666666671</v>
      </c>
      <c r="D285">
        <v>3</v>
      </c>
      <c r="E285" t="s">
        <v>16097</v>
      </c>
      <c r="F285">
        <v>100</v>
      </c>
      <c r="G285">
        <v>0</v>
      </c>
      <c r="H285" t="s">
        <v>661</v>
      </c>
      <c r="I285" t="s">
        <v>5327</v>
      </c>
      <c r="J285" t="s">
        <v>978</v>
      </c>
      <c r="K285" t="s">
        <v>635</v>
      </c>
      <c r="L285" t="s">
        <v>636</v>
      </c>
      <c r="M285" t="s">
        <v>16098</v>
      </c>
      <c r="N285" t="s">
        <v>635</v>
      </c>
      <c r="O285" t="s">
        <v>638</v>
      </c>
      <c r="P285" t="s">
        <v>22</v>
      </c>
      <c r="Q285" t="s">
        <v>639</v>
      </c>
      <c r="R285" t="s">
        <v>636</v>
      </c>
      <c r="S285" t="s">
        <v>16099</v>
      </c>
      <c r="T285" t="s">
        <v>16098</v>
      </c>
    </row>
    <row r="286" spans="1:20" x14ac:dyDescent="0.25">
      <c r="A286" t="s">
        <v>164</v>
      </c>
      <c r="B286" t="s">
        <v>165</v>
      </c>
      <c r="C286">
        <v>33.333333333333336</v>
      </c>
      <c r="D286">
        <v>3</v>
      </c>
      <c r="E286" t="s">
        <v>16100</v>
      </c>
      <c r="F286">
        <v>200</v>
      </c>
      <c r="G286">
        <v>0</v>
      </c>
      <c r="H286" t="s">
        <v>661</v>
      </c>
      <c r="I286" t="s">
        <v>16101</v>
      </c>
      <c r="J286" t="s">
        <v>643</v>
      </c>
      <c r="K286" t="s">
        <v>635</v>
      </c>
      <c r="L286" t="s">
        <v>636</v>
      </c>
      <c r="M286" t="s">
        <v>16102</v>
      </c>
      <c r="N286" t="s">
        <v>635</v>
      </c>
      <c r="O286" t="s">
        <v>638</v>
      </c>
      <c r="P286" t="s">
        <v>22</v>
      </c>
      <c r="Q286" t="s">
        <v>639</v>
      </c>
      <c r="R286" t="s">
        <v>636</v>
      </c>
      <c r="S286" t="s">
        <v>16103</v>
      </c>
      <c r="T286" t="s">
        <v>16102</v>
      </c>
    </row>
    <row r="287" spans="1:20" x14ac:dyDescent="0.25">
      <c r="A287" t="s">
        <v>20</v>
      </c>
      <c r="B287" t="s">
        <v>21</v>
      </c>
      <c r="C287">
        <v>50</v>
      </c>
      <c r="D287">
        <v>1</v>
      </c>
      <c r="E287" t="s">
        <v>16100</v>
      </c>
      <c r="F287">
        <v>200</v>
      </c>
      <c r="G287">
        <v>0</v>
      </c>
      <c r="H287" t="s">
        <v>661</v>
      </c>
      <c r="I287" t="s">
        <v>16101</v>
      </c>
      <c r="J287" t="s">
        <v>643</v>
      </c>
      <c r="K287" t="s">
        <v>635</v>
      </c>
      <c r="L287" t="s">
        <v>636</v>
      </c>
      <c r="M287" t="s">
        <v>16102</v>
      </c>
      <c r="N287" t="s">
        <v>635</v>
      </c>
      <c r="O287" t="s">
        <v>638</v>
      </c>
      <c r="P287" t="s">
        <v>22</v>
      </c>
      <c r="Q287" t="s">
        <v>639</v>
      </c>
      <c r="R287" t="s">
        <v>636</v>
      </c>
      <c r="S287" t="s">
        <v>16103</v>
      </c>
      <c r="T287" t="s">
        <v>16102</v>
      </c>
    </row>
    <row r="288" spans="1:20" x14ac:dyDescent="0.25">
      <c r="A288" t="s">
        <v>23</v>
      </c>
      <c r="B288" t="s">
        <v>24</v>
      </c>
      <c r="C288">
        <v>50</v>
      </c>
      <c r="D288">
        <v>1</v>
      </c>
      <c r="E288" t="s">
        <v>16100</v>
      </c>
      <c r="F288">
        <v>200</v>
      </c>
      <c r="G288">
        <v>0</v>
      </c>
      <c r="H288" t="s">
        <v>661</v>
      </c>
      <c r="I288" t="s">
        <v>16101</v>
      </c>
      <c r="J288" t="s">
        <v>643</v>
      </c>
      <c r="K288" t="s">
        <v>635</v>
      </c>
      <c r="L288" t="s">
        <v>636</v>
      </c>
      <c r="M288" t="s">
        <v>16102</v>
      </c>
      <c r="N288" t="s">
        <v>635</v>
      </c>
      <c r="O288" t="s">
        <v>638</v>
      </c>
      <c r="P288" t="s">
        <v>22</v>
      </c>
      <c r="Q288" t="s">
        <v>639</v>
      </c>
      <c r="R288" t="s">
        <v>636</v>
      </c>
      <c r="S288" t="s">
        <v>16103</v>
      </c>
      <c r="T288" t="s">
        <v>16102</v>
      </c>
    </row>
    <row r="289" spans="1:20" x14ac:dyDescent="0.25">
      <c r="A289" t="s">
        <v>25</v>
      </c>
      <c r="B289" t="s">
        <v>26</v>
      </c>
      <c r="C289">
        <v>50</v>
      </c>
      <c r="D289">
        <v>1</v>
      </c>
      <c r="E289" t="s">
        <v>16100</v>
      </c>
      <c r="F289">
        <v>200</v>
      </c>
      <c r="G289">
        <v>0</v>
      </c>
      <c r="H289" t="s">
        <v>661</v>
      </c>
      <c r="I289" t="s">
        <v>16101</v>
      </c>
      <c r="J289" t="s">
        <v>643</v>
      </c>
      <c r="K289" t="s">
        <v>635</v>
      </c>
      <c r="L289" t="s">
        <v>636</v>
      </c>
      <c r="M289" t="s">
        <v>16102</v>
      </c>
      <c r="N289" t="s">
        <v>635</v>
      </c>
      <c r="O289" t="s">
        <v>638</v>
      </c>
      <c r="P289" t="s">
        <v>22</v>
      </c>
      <c r="Q289" t="s">
        <v>639</v>
      </c>
      <c r="R289" t="s">
        <v>636</v>
      </c>
      <c r="S289" t="s">
        <v>16103</v>
      </c>
      <c r="T289" t="s">
        <v>16102</v>
      </c>
    </row>
    <row r="290" spans="1:20" x14ac:dyDescent="0.25">
      <c r="A290" t="s">
        <v>20</v>
      </c>
      <c r="B290" t="s">
        <v>21</v>
      </c>
      <c r="C290">
        <v>50</v>
      </c>
      <c r="D290">
        <v>1</v>
      </c>
      <c r="E290" t="s">
        <v>16104</v>
      </c>
      <c r="F290">
        <v>99.99</v>
      </c>
      <c r="G290">
        <v>0</v>
      </c>
      <c r="H290" t="s">
        <v>661</v>
      </c>
      <c r="I290" t="s">
        <v>16105</v>
      </c>
      <c r="J290" t="s">
        <v>1349</v>
      </c>
      <c r="K290" t="s">
        <v>635</v>
      </c>
      <c r="L290" t="s">
        <v>636</v>
      </c>
      <c r="M290" t="s">
        <v>16106</v>
      </c>
      <c r="N290" t="s">
        <v>635</v>
      </c>
      <c r="O290" t="s">
        <v>638</v>
      </c>
      <c r="P290" t="s">
        <v>22</v>
      </c>
      <c r="Q290" t="s">
        <v>639</v>
      </c>
      <c r="R290" t="s">
        <v>636</v>
      </c>
      <c r="S290" t="s">
        <v>16107</v>
      </c>
      <c r="T290" t="s">
        <v>16106</v>
      </c>
    </row>
    <row r="291" spans="1:20" x14ac:dyDescent="0.25">
      <c r="A291" t="s">
        <v>23</v>
      </c>
      <c r="B291" t="s">
        <v>24</v>
      </c>
      <c r="C291">
        <v>50</v>
      </c>
      <c r="D291">
        <v>1</v>
      </c>
      <c r="E291" t="s">
        <v>16104</v>
      </c>
      <c r="F291">
        <v>99.99</v>
      </c>
      <c r="G291">
        <v>0</v>
      </c>
      <c r="H291" t="s">
        <v>661</v>
      </c>
      <c r="I291" t="s">
        <v>16105</v>
      </c>
      <c r="J291" t="s">
        <v>1349</v>
      </c>
      <c r="K291" t="s">
        <v>635</v>
      </c>
      <c r="L291" t="s">
        <v>636</v>
      </c>
      <c r="M291" t="s">
        <v>16106</v>
      </c>
      <c r="N291" t="s">
        <v>635</v>
      </c>
      <c r="O291" t="s">
        <v>638</v>
      </c>
      <c r="P291" t="s">
        <v>22</v>
      </c>
      <c r="Q291" t="s">
        <v>639</v>
      </c>
      <c r="R291" t="s">
        <v>636</v>
      </c>
      <c r="S291" t="s">
        <v>16107</v>
      </c>
      <c r="T291" t="s">
        <v>16106</v>
      </c>
    </row>
    <row r="292" spans="1:20" x14ac:dyDescent="0.25">
      <c r="A292" t="s">
        <v>25</v>
      </c>
      <c r="B292" t="s">
        <v>26</v>
      </c>
      <c r="C292">
        <v>50</v>
      </c>
      <c r="D292">
        <v>1</v>
      </c>
      <c r="E292" t="s">
        <v>16104</v>
      </c>
      <c r="F292">
        <v>99.99</v>
      </c>
      <c r="G292">
        <v>0</v>
      </c>
      <c r="H292" t="s">
        <v>661</v>
      </c>
      <c r="I292" t="s">
        <v>16105</v>
      </c>
      <c r="J292" t="s">
        <v>1349</v>
      </c>
      <c r="K292" t="s">
        <v>635</v>
      </c>
      <c r="L292" t="s">
        <v>636</v>
      </c>
      <c r="M292" t="s">
        <v>16106</v>
      </c>
      <c r="N292" t="s">
        <v>635</v>
      </c>
      <c r="O292" t="s">
        <v>638</v>
      </c>
      <c r="P292" t="s">
        <v>22</v>
      </c>
      <c r="Q292" t="s">
        <v>639</v>
      </c>
      <c r="R292" t="s">
        <v>636</v>
      </c>
      <c r="S292" t="s">
        <v>16107</v>
      </c>
      <c r="T292" t="s">
        <v>16106</v>
      </c>
    </row>
    <row r="293" spans="1:20" x14ac:dyDescent="0.25">
      <c r="A293" t="s">
        <v>35</v>
      </c>
      <c r="B293" t="s">
        <v>36</v>
      </c>
      <c r="C293">
        <v>66.666666666666671</v>
      </c>
      <c r="D293">
        <v>3</v>
      </c>
      <c r="E293" t="s">
        <v>16108</v>
      </c>
      <c r="F293">
        <v>100</v>
      </c>
      <c r="G293">
        <v>0</v>
      </c>
      <c r="H293" t="s">
        <v>661</v>
      </c>
      <c r="I293" t="s">
        <v>16109</v>
      </c>
      <c r="J293" t="s">
        <v>797</v>
      </c>
      <c r="K293" t="s">
        <v>635</v>
      </c>
      <c r="L293" t="s">
        <v>636</v>
      </c>
      <c r="M293" t="s">
        <v>16110</v>
      </c>
      <c r="N293" t="s">
        <v>635</v>
      </c>
      <c r="O293" t="s">
        <v>668</v>
      </c>
      <c r="P293" t="s">
        <v>22</v>
      </c>
      <c r="Q293" t="s">
        <v>669</v>
      </c>
      <c r="R293" t="s">
        <v>636</v>
      </c>
      <c r="S293" t="s">
        <v>16111</v>
      </c>
      <c r="T293" t="s">
        <v>16112</v>
      </c>
    </row>
    <row r="294" spans="1:20" x14ac:dyDescent="0.25">
      <c r="A294" t="s">
        <v>37</v>
      </c>
      <c r="B294" t="s">
        <v>38</v>
      </c>
      <c r="C294">
        <v>66.666666666666671</v>
      </c>
      <c r="D294">
        <v>3</v>
      </c>
      <c r="E294" t="s">
        <v>16113</v>
      </c>
      <c r="F294">
        <v>100</v>
      </c>
      <c r="G294">
        <v>0</v>
      </c>
      <c r="H294" t="s">
        <v>661</v>
      </c>
      <c r="I294" t="s">
        <v>12126</v>
      </c>
      <c r="J294" t="s">
        <v>978</v>
      </c>
      <c r="K294" t="s">
        <v>635</v>
      </c>
      <c r="L294" t="s">
        <v>636</v>
      </c>
      <c r="M294" t="s">
        <v>16112</v>
      </c>
      <c r="N294" t="s">
        <v>635</v>
      </c>
      <c r="O294" t="s">
        <v>638</v>
      </c>
      <c r="P294" t="s">
        <v>22</v>
      </c>
      <c r="Q294" t="s">
        <v>639</v>
      </c>
      <c r="R294" t="s">
        <v>636</v>
      </c>
      <c r="S294" t="s">
        <v>16114</v>
      </c>
      <c r="T294" t="s">
        <v>16112</v>
      </c>
    </row>
    <row r="295" spans="1:20" x14ac:dyDescent="0.25">
      <c r="A295" t="s">
        <v>164</v>
      </c>
      <c r="B295" t="s">
        <v>165</v>
      </c>
      <c r="C295">
        <v>50</v>
      </c>
      <c r="D295">
        <v>6</v>
      </c>
      <c r="E295" t="s">
        <v>16115</v>
      </c>
      <c r="F295">
        <v>200</v>
      </c>
      <c r="G295">
        <v>0</v>
      </c>
      <c r="H295" t="s">
        <v>661</v>
      </c>
      <c r="I295" t="s">
        <v>16116</v>
      </c>
      <c r="J295" t="s">
        <v>1200</v>
      </c>
      <c r="K295" t="s">
        <v>635</v>
      </c>
      <c r="L295" t="s">
        <v>636</v>
      </c>
      <c r="M295" t="s">
        <v>16117</v>
      </c>
      <c r="N295" t="s">
        <v>635</v>
      </c>
      <c r="O295" t="s">
        <v>638</v>
      </c>
      <c r="P295" t="s">
        <v>22</v>
      </c>
      <c r="Q295" t="s">
        <v>639</v>
      </c>
      <c r="R295" t="s">
        <v>636</v>
      </c>
      <c r="S295" t="s">
        <v>16118</v>
      </c>
      <c r="T295" t="s">
        <v>16117</v>
      </c>
    </row>
    <row r="296" spans="1:20" x14ac:dyDescent="0.25">
      <c r="A296" t="s">
        <v>37</v>
      </c>
      <c r="B296" t="s">
        <v>38</v>
      </c>
      <c r="C296">
        <v>66.666666666666671</v>
      </c>
      <c r="D296">
        <v>3</v>
      </c>
      <c r="E296" t="s">
        <v>16119</v>
      </c>
      <c r="F296">
        <v>200</v>
      </c>
      <c r="G296">
        <v>0</v>
      </c>
      <c r="H296" t="s">
        <v>661</v>
      </c>
      <c r="I296" t="s">
        <v>16120</v>
      </c>
      <c r="J296" t="s">
        <v>13933</v>
      </c>
      <c r="K296" t="s">
        <v>635</v>
      </c>
      <c r="L296" t="s">
        <v>636</v>
      </c>
      <c r="M296" t="s">
        <v>16121</v>
      </c>
      <c r="N296" t="s">
        <v>635</v>
      </c>
      <c r="O296" t="s">
        <v>668</v>
      </c>
      <c r="P296" t="s">
        <v>22</v>
      </c>
      <c r="Q296" t="s">
        <v>669</v>
      </c>
      <c r="R296" t="s">
        <v>636</v>
      </c>
      <c r="S296" t="s">
        <v>16122</v>
      </c>
      <c r="T296" t="s">
        <v>16123</v>
      </c>
    </row>
    <row r="297" spans="1:20" x14ac:dyDescent="0.25">
      <c r="A297" t="s">
        <v>20</v>
      </c>
      <c r="B297" t="s">
        <v>21</v>
      </c>
      <c r="C297">
        <v>50</v>
      </c>
      <c r="D297">
        <v>1</v>
      </c>
      <c r="E297" t="s">
        <v>16119</v>
      </c>
      <c r="F297">
        <v>200</v>
      </c>
      <c r="G297">
        <v>0</v>
      </c>
      <c r="H297" t="s">
        <v>661</v>
      </c>
      <c r="I297" t="s">
        <v>16120</v>
      </c>
      <c r="J297" t="s">
        <v>13933</v>
      </c>
      <c r="K297" t="s">
        <v>635</v>
      </c>
      <c r="L297" t="s">
        <v>636</v>
      </c>
      <c r="M297" t="s">
        <v>16121</v>
      </c>
      <c r="N297" t="s">
        <v>635</v>
      </c>
      <c r="O297" t="s">
        <v>668</v>
      </c>
      <c r="P297" t="s">
        <v>22</v>
      </c>
      <c r="Q297" t="s">
        <v>669</v>
      </c>
      <c r="R297" t="s">
        <v>636</v>
      </c>
      <c r="S297" t="s">
        <v>16122</v>
      </c>
      <c r="T297" t="s">
        <v>16123</v>
      </c>
    </row>
    <row r="298" spans="1:20" x14ac:dyDescent="0.25">
      <c r="A298" t="s">
        <v>23</v>
      </c>
      <c r="B298" t="s">
        <v>24</v>
      </c>
      <c r="C298">
        <v>50</v>
      </c>
      <c r="D298">
        <v>1</v>
      </c>
      <c r="E298" t="s">
        <v>16119</v>
      </c>
      <c r="F298">
        <v>200</v>
      </c>
      <c r="G298">
        <v>0</v>
      </c>
      <c r="H298" t="s">
        <v>661</v>
      </c>
      <c r="I298" t="s">
        <v>16120</v>
      </c>
      <c r="J298" t="s">
        <v>13933</v>
      </c>
      <c r="K298" t="s">
        <v>635</v>
      </c>
      <c r="L298" t="s">
        <v>636</v>
      </c>
      <c r="M298" t="s">
        <v>16121</v>
      </c>
      <c r="N298" t="s">
        <v>635</v>
      </c>
      <c r="O298" t="s">
        <v>668</v>
      </c>
      <c r="P298" t="s">
        <v>22</v>
      </c>
      <c r="Q298" t="s">
        <v>669</v>
      </c>
      <c r="R298" t="s">
        <v>636</v>
      </c>
      <c r="S298" t="s">
        <v>16122</v>
      </c>
      <c r="T298" t="s">
        <v>16123</v>
      </c>
    </row>
    <row r="299" spans="1:20" x14ac:dyDescent="0.25">
      <c r="A299" t="s">
        <v>25</v>
      </c>
      <c r="B299" t="s">
        <v>26</v>
      </c>
      <c r="C299">
        <v>50</v>
      </c>
      <c r="D299">
        <v>1</v>
      </c>
      <c r="E299" t="s">
        <v>16119</v>
      </c>
      <c r="F299">
        <v>200</v>
      </c>
      <c r="G299">
        <v>0</v>
      </c>
      <c r="H299" t="s">
        <v>661</v>
      </c>
      <c r="I299" t="s">
        <v>16120</v>
      </c>
      <c r="J299" t="s">
        <v>13933</v>
      </c>
      <c r="K299" t="s">
        <v>635</v>
      </c>
      <c r="L299" t="s">
        <v>636</v>
      </c>
      <c r="M299" t="s">
        <v>16121</v>
      </c>
      <c r="N299" t="s">
        <v>635</v>
      </c>
      <c r="O299" t="s">
        <v>668</v>
      </c>
      <c r="P299" t="s">
        <v>22</v>
      </c>
      <c r="Q299" t="s">
        <v>669</v>
      </c>
      <c r="R299" t="s">
        <v>636</v>
      </c>
      <c r="S299" t="s">
        <v>16122</v>
      </c>
      <c r="T299" t="s">
        <v>16123</v>
      </c>
    </row>
    <row r="300" spans="1:20" x14ac:dyDescent="0.25">
      <c r="A300" t="s">
        <v>20</v>
      </c>
      <c r="B300" t="s">
        <v>21</v>
      </c>
      <c r="C300">
        <v>50</v>
      </c>
      <c r="D300">
        <v>1</v>
      </c>
      <c r="E300" t="s">
        <v>16124</v>
      </c>
      <c r="F300">
        <v>100</v>
      </c>
      <c r="G300">
        <v>0</v>
      </c>
      <c r="H300" t="s">
        <v>661</v>
      </c>
      <c r="I300" t="s">
        <v>16125</v>
      </c>
      <c r="J300" t="s">
        <v>1399</v>
      </c>
      <c r="K300" t="s">
        <v>635</v>
      </c>
      <c r="L300" t="s">
        <v>636</v>
      </c>
      <c r="M300" t="s">
        <v>16126</v>
      </c>
      <c r="N300" t="s">
        <v>635</v>
      </c>
      <c r="O300" t="s">
        <v>668</v>
      </c>
      <c r="P300" t="s">
        <v>22</v>
      </c>
      <c r="Q300" t="s">
        <v>669</v>
      </c>
      <c r="R300" t="s">
        <v>636</v>
      </c>
      <c r="S300" t="s">
        <v>16127</v>
      </c>
      <c r="T300" t="s">
        <v>16128</v>
      </c>
    </row>
    <row r="301" spans="1:20" x14ac:dyDescent="0.25">
      <c r="A301" t="s">
        <v>23</v>
      </c>
      <c r="B301" t="s">
        <v>24</v>
      </c>
      <c r="C301">
        <v>50</v>
      </c>
      <c r="D301">
        <v>1</v>
      </c>
      <c r="E301" t="s">
        <v>16124</v>
      </c>
      <c r="F301">
        <v>100</v>
      </c>
      <c r="G301">
        <v>0</v>
      </c>
      <c r="H301" t="s">
        <v>661</v>
      </c>
      <c r="I301" t="s">
        <v>16125</v>
      </c>
      <c r="J301" t="s">
        <v>1399</v>
      </c>
      <c r="K301" t="s">
        <v>635</v>
      </c>
      <c r="L301" t="s">
        <v>636</v>
      </c>
      <c r="M301" t="s">
        <v>16126</v>
      </c>
      <c r="N301" t="s">
        <v>635</v>
      </c>
      <c r="O301" t="s">
        <v>668</v>
      </c>
      <c r="P301" t="s">
        <v>22</v>
      </c>
      <c r="Q301" t="s">
        <v>669</v>
      </c>
      <c r="R301" t="s">
        <v>636</v>
      </c>
      <c r="S301" t="s">
        <v>16127</v>
      </c>
      <c r="T301" t="s">
        <v>16128</v>
      </c>
    </row>
    <row r="302" spans="1:20" x14ac:dyDescent="0.25">
      <c r="A302" t="s">
        <v>25</v>
      </c>
      <c r="B302" t="s">
        <v>26</v>
      </c>
      <c r="C302">
        <v>50</v>
      </c>
      <c r="D302">
        <v>1</v>
      </c>
      <c r="E302" t="s">
        <v>16124</v>
      </c>
      <c r="F302">
        <v>100</v>
      </c>
      <c r="G302">
        <v>0</v>
      </c>
      <c r="H302" t="s">
        <v>661</v>
      </c>
      <c r="I302" t="s">
        <v>16125</v>
      </c>
      <c r="J302" t="s">
        <v>1399</v>
      </c>
      <c r="K302" t="s">
        <v>635</v>
      </c>
      <c r="L302" t="s">
        <v>636</v>
      </c>
      <c r="M302" t="s">
        <v>16126</v>
      </c>
      <c r="N302" t="s">
        <v>635</v>
      </c>
      <c r="O302" t="s">
        <v>668</v>
      </c>
      <c r="P302" t="s">
        <v>22</v>
      </c>
      <c r="Q302" t="s">
        <v>669</v>
      </c>
      <c r="R302" t="s">
        <v>636</v>
      </c>
      <c r="S302" t="s">
        <v>16127</v>
      </c>
      <c r="T302" t="s">
        <v>16128</v>
      </c>
    </row>
    <row r="303" spans="1:20" x14ac:dyDescent="0.25">
      <c r="A303" t="s">
        <v>35</v>
      </c>
      <c r="B303" t="s">
        <v>36</v>
      </c>
      <c r="C303">
        <v>66.666666666666671</v>
      </c>
      <c r="D303">
        <v>3</v>
      </c>
      <c r="E303" t="s">
        <v>16129</v>
      </c>
      <c r="F303">
        <v>100</v>
      </c>
      <c r="G303">
        <v>0</v>
      </c>
      <c r="H303" t="s">
        <v>661</v>
      </c>
      <c r="I303" t="s">
        <v>16130</v>
      </c>
      <c r="J303" t="s">
        <v>687</v>
      </c>
      <c r="K303" t="s">
        <v>635</v>
      </c>
      <c r="L303" t="s">
        <v>636</v>
      </c>
      <c r="M303" t="s">
        <v>16128</v>
      </c>
      <c r="N303" t="s">
        <v>635</v>
      </c>
      <c r="O303" t="s">
        <v>638</v>
      </c>
      <c r="P303" t="s">
        <v>22</v>
      </c>
      <c r="Q303" t="s">
        <v>639</v>
      </c>
      <c r="R303" t="s">
        <v>636</v>
      </c>
      <c r="S303" t="s">
        <v>16131</v>
      </c>
      <c r="T303" t="s">
        <v>16128</v>
      </c>
    </row>
    <row r="304" spans="1:20" x14ac:dyDescent="0.25">
      <c r="A304" t="s">
        <v>37</v>
      </c>
      <c r="B304" t="s">
        <v>38</v>
      </c>
      <c r="C304">
        <v>66.666666666666671</v>
      </c>
      <c r="D304">
        <v>9</v>
      </c>
      <c r="E304" t="s">
        <v>16132</v>
      </c>
      <c r="F304">
        <v>283.62</v>
      </c>
      <c r="G304">
        <v>0</v>
      </c>
      <c r="H304" t="s">
        <v>661</v>
      </c>
      <c r="I304" t="s">
        <v>16133</v>
      </c>
      <c r="J304" t="s">
        <v>967</v>
      </c>
      <c r="K304" t="s">
        <v>635</v>
      </c>
      <c r="L304" t="s">
        <v>636</v>
      </c>
      <c r="M304" t="s">
        <v>16134</v>
      </c>
      <c r="N304" t="s">
        <v>635</v>
      </c>
      <c r="O304" t="s">
        <v>638</v>
      </c>
      <c r="P304" t="s">
        <v>22</v>
      </c>
      <c r="Q304" t="s">
        <v>639</v>
      </c>
      <c r="R304" t="s">
        <v>636</v>
      </c>
      <c r="S304" t="s">
        <v>16135</v>
      </c>
      <c r="T304" t="s">
        <v>16134</v>
      </c>
    </row>
    <row r="305" spans="1:20" x14ac:dyDescent="0.25">
      <c r="A305" t="s">
        <v>20</v>
      </c>
      <c r="B305" t="s">
        <v>21</v>
      </c>
      <c r="C305">
        <v>50</v>
      </c>
      <c r="D305">
        <v>1</v>
      </c>
      <c r="E305" t="s">
        <v>16136</v>
      </c>
      <c r="F305">
        <v>200</v>
      </c>
      <c r="G305">
        <v>0</v>
      </c>
      <c r="H305" t="s">
        <v>661</v>
      </c>
      <c r="I305" t="s">
        <v>16137</v>
      </c>
      <c r="J305" t="s">
        <v>663</v>
      </c>
      <c r="K305" t="s">
        <v>635</v>
      </c>
      <c r="L305" t="s">
        <v>636</v>
      </c>
      <c r="M305" t="s">
        <v>16138</v>
      </c>
      <c r="N305" t="s">
        <v>635</v>
      </c>
      <c r="O305" t="s">
        <v>668</v>
      </c>
      <c r="P305" t="s">
        <v>22</v>
      </c>
      <c r="Q305" t="s">
        <v>669</v>
      </c>
      <c r="R305" t="s">
        <v>636</v>
      </c>
      <c r="S305" t="s">
        <v>16139</v>
      </c>
      <c r="T305" t="s">
        <v>16138</v>
      </c>
    </row>
    <row r="306" spans="1:20" x14ac:dyDescent="0.25">
      <c r="A306" t="s">
        <v>23</v>
      </c>
      <c r="B306" t="s">
        <v>24</v>
      </c>
      <c r="C306">
        <v>50</v>
      </c>
      <c r="D306">
        <v>1</v>
      </c>
      <c r="E306" t="s">
        <v>16136</v>
      </c>
      <c r="F306">
        <v>200</v>
      </c>
      <c r="G306">
        <v>0</v>
      </c>
      <c r="H306" t="s">
        <v>661</v>
      </c>
      <c r="I306" t="s">
        <v>16137</v>
      </c>
      <c r="J306" t="s">
        <v>663</v>
      </c>
      <c r="K306" t="s">
        <v>635</v>
      </c>
      <c r="L306" t="s">
        <v>636</v>
      </c>
      <c r="M306" t="s">
        <v>16138</v>
      </c>
      <c r="N306" t="s">
        <v>635</v>
      </c>
      <c r="O306" t="s">
        <v>668</v>
      </c>
      <c r="P306" t="s">
        <v>22</v>
      </c>
      <c r="Q306" t="s">
        <v>669</v>
      </c>
      <c r="R306" t="s">
        <v>636</v>
      </c>
      <c r="S306" t="s">
        <v>16139</v>
      </c>
      <c r="T306" t="s">
        <v>16138</v>
      </c>
    </row>
    <row r="307" spans="1:20" x14ac:dyDescent="0.25">
      <c r="A307" t="s">
        <v>25</v>
      </c>
      <c r="B307" t="s">
        <v>26</v>
      </c>
      <c r="C307">
        <v>50</v>
      </c>
      <c r="D307">
        <v>1</v>
      </c>
      <c r="E307" t="s">
        <v>16136</v>
      </c>
      <c r="F307">
        <v>200</v>
      </c>
      <c r="G307">
        <v>0</v>
      </c>
      <c r="H307" t="s">
        <v>661</v>
      </c>
      <c r="I307" t="s">
        <v>16137</v>
      </c>
      <c r="J307" t="s">
        <v>663</v>
      </c>
      <c r="K307" t="s">
        <v>635</v>
      </c>
      <c r="L307" t="s">
        <v>636</v>
      </c>
      <c r="M307" t="s">
        <v>16138</v>
      </c>
      <c r="N307" t="s">
        <v>635</v>
      </c>
      <c r="O307" t="s">
        <v>668</v>
      </c>
      <c r="P307" t="s">
        <v>22</v>
      </c>
      <c r="Q307" t="s">
        <v>669</v>
      </c>
      <c r="R307" t="s">
        <v>636</v>
      </c>
      <c r="S307" t="s">
        <v>16139</v>
      </c>
      <c r="T307" t="s">
        <v>16138</v>
      </c>
    </row>
    <row r="308" spans="1:20" x14ac:dyDescent="0.25">
      <c r="A308" t="s">
        <v>35</v>
      </c>
      <c r="B308" t="s">
        <v>36</v>
      </c>
      <c r="C308">
        <v>66.666666666666671</v>
      </c>
      <c r="D308">
        <v>3</v>
      </c>
      <c r="E308" t="s">
        <v>16136</v>
      </c>
      <c r="F308">
        <v>200</v>
      </c>
      <c r="G308">
        <v>0</v>
      </c>
      <c r="H308" t="s">
        <v>661</v>
      </c>
      <c r="I308" t="s">
        <v>16137</v>
      </c>
      <c r="J308" t="s">
        <v>663</v>
      </c>
      <c r="K308" t="s">
        <v>635</v>
      </c>
      <c r="L308" t="s">
        <v>636</v>
      </c>
      <c r="M308" t="s">
        <v>16138</v>
      </c>
      <c r="N308" t="s">
        <v>635</v>
      </c>
      <c r="O308" t="s">
        <v>668</v>
      </c>
      <c r="P308" t="s">
        <v>22</v>
      </c>
      <c r="Q308" t="s">
        <v>669</v>
      </c>
      <c r="R308" t="s">
        <v>636</v>
      </c>
      <c r="S308" t="s">
        <v>16139</v>
      </c>
      <c r="T308" t="s">
        <v>16138</v>
      </c>
    </row>
    <row r="309" spans="1:20" x14ac:dyDescent="0.25">
      <c r="A309" t="s">
        <v>37</v>
      </c>
      <c r="B309" t="s">
        <v>38</v>
      </c>
      <c r="C309">
        <v>66.666666666666671</v>
      </c>
      <c r="D309">
        <v>3</v>
      </c>
      <c r="E309" t="s">
        <v>16140</v>
      </c>
      <c r="F309">
        <v>100</v>
      </c>
      <c r="G309">
        <v>0</v>
      </c>
      <c r="H309" t="s">
        <v>661</v>
      </c>
      <c r="I309" t="s">
        <v>16141</v>
      </c>
      <c r="J309" t="s">
        <v>1917</v>
      </c>
      <c r="K309" t="s">
        <v>635</v>
      </c>
      <c r="L309" t="s">
        <v>636</v>
      </c>
      <c r="M309" t="s">
        <v>16142</v>
      </c>
      <c r="N309" t="s">
        <v>635</v>
      </c>
      <c r="O309" t="s">
        <v>638</v>
      </c>
      <c r="P309" t="s">
        <v>22</v>
      </c>
      <c r="Q309" t="s">
        <v>639</v>
      </c>
      <c r="R309" t="s">
        <v>636</v>
      </c>
      <c r="S309" t="s">
        <v>16143</v>
      </c>
      <c r="T309" t="s">
        <v>16142</v>
      </c>
    </row>
    <row r="310" spans="1:20" x14ac:dyDescent="0.25">
      <c r="A310" t="s">
        <v>20</v>
      </c>
      <c r="B310" t="s">
        <v>21</v>
      </c>
      <c r="C310">
        <v>50</v>
      </c>
      <c r="D310">
        <v>2</v>
      </c>
      <c r="E310" t="s">
        <v>16144</v>
      </c>
      <c r="F310">
        <v>200</v>
      </c>
      <c r="G310">
        <v>0</v>
      </c>
      <c r="H310" t="s">
        <v>661</v>
      </c>
      <c r="I310" t="s">
        <v>16145</v>
      </c>
      <c r="J310" t="s">
        <v>643</v>
      </c>
      <c r="K310" t="s">
        <v>635</v>
      </c>
      <c r="L310" t="s">
        <v>636</v>
      </c>
      <c r="M310" t="s">
        <v>16146</v>
      </c>
      <c r="N310" t="s">
        <v>635</v>
      </c>
      <c r="O310" t="s">
        <v>638</v>
      </c>
      <c r="P310" t="s">
        <v>22</v>
      </c>
      <c r="Q310" t="s">
        <v>639</v>
      </c>
      <c r="R310" t="s">
        <v>636</v>
      </c>
      <c r="S310" t="s">
        <v>16147</v>
      </c>
      <c r="T310" t="s">
        <v>16146</v>
      </c>
    </row>
    <row r="311" spans="1:20" x14ac:dyDescent="0.25">
      <c r="A311" t="s">
        <v>23</v>
      </c>
      <c r="B311" t="s">
        <v>24</v>
      </c>
      <c r="C311">
        <v>50</v>
      </c>
      <c r="D311">
        <v>2</v>
      </c>
      <c r="E311" t="s">
        <v>16144</v>
      </c>
      <c r="F311">
        <v>200</v>
      </c>
      <c r="G311">
        <v>0</v>
      </c>
      <c r="H311" t="s">
        <v>661</v>
      </c>
      <c r="I311" t="s">
        <v>16145</v>
      </c>
      <c r="J311" t="s">
        <v>643</v>
      </c>
      <c r="K311" t="s">
        <v>635</v>
      </c>
      <c r="L311" t="s">
        <v>636</v>
      </c>
      <c r="M311" t="s">
        <v>16146</v>
      </c>
      <c r="N311" t="s">
        <v>635</v>
      </c>
      <c r="O311" t="s">
        <v>638</v>
      </c>
      <c r="P311" t="s">
        <v>22</v>
      </c>
      <c r="Q311" t="s">
        <v>639</v>
      </c>
      <c r="R311" t="s">
        <v>636</v>
      </c>
      <c r="S311" t="s">
        <v>16147</v>
      </c>
      <c r="T311" t="s">
        <v>16146</v>
      </c>
    </row>
    <row r="312" spans="1:20" x14ac:dyDescent="0.25">
      <c r="A312" t="s">
        <v>25</v>
      </c>
      <c r="B312" t="s">
        <v>26</v>
      </c>
      <c r="C312">
        <v>50</v>
      </c>
      <c r="D312">
        <v>2</v>
      </c>
      <c r="E312" t="s">
        <v>16144</v>
      </c>
      <c r="F312">
        <v>200</v>
      </c>
      <c r="G312">
        <v>0</v>
      </c>
      <c r="H312" t="s">
        <v>661</v>
      </c>
      <c r="I312" t="s">
        <v>16145</v>
      </c>
      <c r="J312" t="s">
        <v>643</v>
      </c>
      <c r="K312" t="s">
        <v>635</v>
      </c>
      <c r="L312" t="s">
        <v>636</v>
      </c>
      <c r="M312" t="s">
        <v>16146</v>
      </c>
      <c r="N312" t="s">
        <v>635</v>
      </c>
      <c r="O312" t="s">
        <v>638</v>
      </c>
      <c r="P312" t="s">
        <v>22</v>
      </c>
      <c r="Q312" t="s">
        <v>639</v>
      </c>
      <c r="R312" t="s">
        <v>636</v>
      </c>
      <c r="S312" t="s">
        <v>16147</v>
      </c>
      <c r="T312" t="s">
        <v>16146</v>
      </c>
    </row>
    <row r="313" spans="1:20" x14ac:dyDescent="0.25">
      <c r="A313" t="s">
        <v>20</v>
      </c>
      <c r="B313" t="s">
        <v>21</v>
      </c>
      <c r="C313">
        <v>50</v>
      </c>
      <c r="D313">
        <v>1</v>
      </c>
      <c r="E313" t="s">
        <v>16148</v>
      </c>
      <c r="F313">
        <v>109</v>
      </c>
      <c r="G313">
        <v>9</v>
      </c>
      <c r="H313" t="s">
        <v>661</v>
      </c>
      <c r="I313" t="s">
        <v>16149</v>
      </c>
      <c r="J313" t="s">
        <v>797</v>
      </c>
      <c r="K313" t="s">
        <v>635</v>
      </c>
      <c r="L313" t="s">
        <v>636</v>
      </c>
      <c r="M313" t="s">
        <v>16146</v>
      </c>
      <c r="N313" t="s">
        <v>635</v>
      </c>
      <c r="O313" t="s">
        <v>638</v>
      </c>
      <c r="P313" t="s">
        <v>22</v>
      </c>
      <c r="Q313" t="s">
        <v>639</v>
      </c>
      <c r="R313" t="s">
        <v>636</v>
      </c>
      <c r="S313" t="s">
        <v>16150</v>
      </c>
      <c r="T313" t="s">
        <v>16146</v>
      </c>
    </row>
    <row r="314" spans="1:20" x14ac:dyDescent="0.25">
      <c r="A314" t="s">
        <v>23</v>
      </c>
      <c r="B314" t="s">
        <v>24</v>
      </c>
      <c r="C314">
        <v>50</v>
      </c>
      <c r="D314">
        <v>1</v>
      </c>
      <c r="E314" t="s">
        <v>16148</v>
      </c>
      <c r="F314">
        <v>109</v>
      </c>
      <c r="G314">
        <v>9</v>
      </c>
      <c r="H314" t="s">
        <v>661</v>
      </c>
      <c r="I314" t="s">
        <v>16149</v>
      </c>
      <c r="J314" t="s">
        <v>797</v>
      </c>
      <c r="K314" t="s">
        <v>635</v>
      </c>
      <c r="L314" t="s">
        <v>636</v>
      </c>
      <c r="M314" t="s">
        <v>16146</v>
      </c>
      <c r="N314" t="s">
        <v>635</v>
      </c>
      <c r="O314" t="s">
        <v>638</v>
      </c>
      <c r="P314" t="s">
        <v>22</v>
      </c>
      <c r="Q314" t="s">
        <v>639</v>
      </c>
      <c r="R314" t="s">
        <v>636</v>
      </c>
      <c r="S314" t="s">
        <v>16150</v>
      </c>
      <c r="T314" t="s">
        <v>16146</v>
      </c>
    </row>
    <row r="315" spans="1:20" x14ac:dyDescent="0.25">
      <c r="A315" t="s">
        <v>25</v>
      </c>
      <c r="B315" t="s">
        <v>26</v>
      </c>
      <c r="C315">
        <v>50</v>
      </c>
      <c r="D315">
        <v>1</v>
      </c>
      <c r="E315" t="s">
        <v>16148</v>
      </c>
      <c r="F315">
        <v>109</v>
      </c>
      <c r="G315">
        <v>9</v>
      </c>
      <c r="H315" t="s">
        <v>661</v>
      </c>
      <c r="I315" t="s">
        <v>16149</v>
      </c>
      <c r="J315" t="s">
        <v>797</v>
      </c>
      <c r="K315" t="s">
        <v>635</v>
      </c>
      <c r="L315" t="s">
        <v>636</v>
      </c>
      <c r="M315" t="s">
        <v>16146</v>
      </c>
      <c r="N315" t="s">
        <v>635</v>
      </c>
      <c r="O315" t="s">
        <v>638</v>
      </c>
      <c r="P315" t="s">
        <v>22</v>
      </c>
      <c r="Q315" t="s">
        <v>639</v>
      </c>
      <c r="R315" t="s">
        <v>636</v>
      </c>
      <c r="S315" t="s">
        <v>16150</v>
      </c>
      <c r="T315" t="s">
        <v>16146</v>
      </c>
    </row>
    <row r="316" spans="1:20" x14ac:dyDescent="0.25">
      <c r="A316" t="s">
        <v>164</v>
      </c>
      <c r="B316" t="s">
        <v>165</v>
      </c>
      <c r="C316">
        <v>50</v>
      </c>
      <c r="D316">
        <v>6</v>
      </c>
      <c r="E316" t="s">
        <v>16151</v>
      </c>
      <c r="F316">
        <v>200</v>
      </c>
      <c r="G316">
        <v>0</v>
      </c>
      <c r="H316" t="s">
        <v>661</v>
      </c>
      <c r="I316" t="s">
        <v>16152</v>
      </c>
      <c r="J316" t="s">
        <v>1581</v>
      </c>
      <c r="K316" t="s">
        <v>635</v>
      </c>
      <c r="L316" t="s">
        <v>636</v>
      </c>
      <c r="M316" t="s">
        <v>16153</v>
      </c>
      <c r="N316" t="s">
        <v>635</v>
      </c>
      <c r="O316" t="s">
        <v>638</v>
      </c>
      <c r="P316" t="s">
        <v>22</v>
      </c>
      <c r="Q316" t="s">
        <v>639</v>
      </c>
      <c r="R316" t="s">
        <v>636</v>
      </c>
      <c r="S316" t="s">
        <v>16154</v>
      </c>
      <c r="T316" t="s">
        <v>16155</v>
      </c>
    </row>
    <row r="317" spans="1:20" x14ac:dyDescent="0.25">
      <c r="A317" t="s">
        <v>164</v>
      </c>
      <c r="B317" t="s">
        <v>165</v>
      </c>
      <c r="C317">
        <v>33.333333333333336</v>
      </c>
      <c r="D317">
        <v>6</v>
      </c>
      <c r="E317" t="s">
        <v>16156</v>
      </c>
      <c r="F317">
        <v>200</v>
      </c>
      <c r="G317">
        <v>0</v>
      </c>
      <c r="H317" t="s">
        <v>661</v>
      </c>
      <c r="I317" t="s">
        <v>16157</v>
      </c>
      <c r="J317" t="s">
        <v>884</v>
      </c>
      <c r="K317" t="s">
        <v>635</v>
      </c>
      <c r="L317" t="s">
        <v>636</v>
      </c>
      <c r="M317" t="s">
        <v>16158</v>
      </c>
      <c r="N317" t="s">
        <v>635</v>
      </c>
      <c r="O317" t="s">
        <v>638</v>
      </c>
      <c r="P317" t="s">
        <v>22</v>
      </c>
      <c r="Q317" t="s">
        <v>639</v>
      </c>
      <c r="R317" t="s">
        <v>16159</v>
      </c>
      <c r="S317" t="s">
        <v>16160</v>
      </c>
      <c r="T317" t="s">
        <v>16158</v>
      </c>
    </row>
    <row r="318" spans="1:20" x14ac:dyDescent="0.25">
      <c r="A318" t="s">
        <v>164</v>
      </c>
      <c r="B318" t="s">
        <v>165</v>
      </c>
      <c r="C318">
        <v>33.333333333333336</v>
      </c>
      <c r="D318">
        <v>3</v>
      </c>
      <c r="E318" t="s">
        <v>16161</v>
      </c>
      <c r="F318">
        <v>107</v>
      </c>
      <c r="G318">
        <v>7</v>
      </c>
      <c r="H318" t="s">
        <v>661</v>
      </c>
      <c r="I318" t="s">
        <v>16162</v>
      </c>
      <c r="J318" t="s">
        <v>2074</v>
      </c>
      <c r="K318" t="s">
        <v>635</v>
      </c>
      <c r="L318" t="s">
        <v>636</v>
      </c>
      <c r="M318" t="s">
        <v>16163</v>
      </c>
      <c r="N318" t="s">
        <v>635</v>
      </c>
      <c r="O318" t="s">
        <v>638</v>
      </c>
      <c r="P318" t="s">
        <v>22</v>
      </c>
      <c r="Q318" t="s">
        <v>639</v>
      </c>
      <c r="R318" t="s">
        <v>16164</v>
      </c>
      <c r="S318" t="s">
        <v>16165</v>
      </c>
      <c r="T318" t="s">
        <v>16163</v>
      </c>
    </row>
    <row r="319" spans="1:20" x14ac:dyDescent="0.25">
      <c r="A319" t="s">
        <v>35</v>
      </c>
      <c r="B319" t="s">
        <v>36</v>
      </c>
      <c r="C319">
        <v>66.666666666666671</v>
      </c>
      <c r="D319">
        <v>3</v>
      </c>
      <c r="E319" t="s">
        <v>16166</v>
      </c>
      <c r="F319">
        <v>100</v>
      </c>
      <c r="G319">
        <v>0</v>
      </c>
      <c r="H319" t="s">
        <v>661</v>
      </c>
      <c r="I319" t="s">
        <v>16167</v>
      </c>
      <c r="J319" t="s">
        <v>1896</v>
      </c>
      <c r="K319" t="s">
        <v>635</v>
      </c>
      <c r="L319" t="s">
        <v>636</v>
      </c>
      <c r="M319" t="s">
        <v>16168</v>
      </c>
      <c r="N319" t="s">
        <v>635</v>
      </c>
      <c r="O319" t="s">
        <v>638</v>
      </c>
      <c r="P319" t="s">
        <v>22</v>
      </c>
      <c r="Q319" t="s">
        <v>639</v>
      </c>
      <c r="R319" t="s">
        <v>636</v>
      </c>
      <c r="S319" t="s">
        <v>16169</v>
      </c>
      <c r="T319" t="s">
        <v>16168</v>
      </c>
    </row>
    <row r="320" spans="1:20" x14ac:dyDescent="0.25">
      <c r="A320" t="s">
        <v>35</v>
      </c>
      <c r="B320" t="s">
        <v>36</v>
      </c>
      <c r="C320">
        <v>66.666666666666671</v>
      </c>
      <c r="D320">
        <v>3</v>
      </c>
      <c r="E320" t="s">
        <v>16170</v>
      </c>
      <c r="F320">
        <v>100</v>
      </c>
      <c r="G320">
        <v>0</v>
      </c>
      <c r="H320" t="s">
        <v>661</v>
      </c>
      <c r="I320" t="s">
        <v>16171</v>
      </c>
      <c r="J320" t="s">
        <v>823</v>
      </c>
      <c r="K320" t="s">
        <v>635</v>
      </c>
      <c r="L320" t="s">
        <v>636</v>
      </c>
      <c r="M320" t="s">
        <v>16172</v>
      </c>
      <c r="N320" t="s">
        <v>635</v>
      </c>
      <c r="O320" t="s">
        <v>638</v>
      </c>
      <c r="P320" t="s">
        <v>22</v>
      </c>
      <c r="Q320" t="s">
        <v>639</v>
      </c>
      <c r="R320" t="s">
        <v>636</v>
      </c>
      <c r="S320" t="s">
        <v>16173</v>
      </c>
      <c r="T320" t="s">
        <v>16174</v>
      </c>
    </row>
    <row r="321" spans="1:20" x14ac:dyDescent="0.25">
      <c r="A321" t="s">
        <v>35</v>
      </c>
      <c r="B321" t="s">
        <v>36</v>
      </c>
      <c r="C321">
        <v>66.666666666666671</v>
      </c>
      <c r="D321">
        <v>3</v>
      </c>
      <c r="E321" t="s">
        <v>16175</v>
      </c>
      <c r="F321">
        <v>100</v>
      </c>
      <c r="G321">
        <v>0</v>
      </c>
      <c r="H321" t="s">
        <v>661</v>
      </c>
      <c r="I321" t="s">
        <v>5608</v>
      </c>
      <c r="J321" t="s">
        <v>797</v>
      </c>
      <c r="K321" t="s">
        <v>635</v>
      </c>
      <c r="L321" t="s">
        <v>636</v>
      </c>
      <c r="M321" t="s">
        <v>16176</v>
      </c>
      <c r="N321" t="s">
        <v>635</v>
      </c>
      <c r="O321" t="s">
        <v>638</v>
      </c>
      <c r="P321" t="s">
        <v>22</v>
      </c>
      <c r="Q321" t="s">
        <v>639</v>
      </c>
      <c r="R321" t="s">
        <v>636</v>
      </c>
      <c r="S321" t="s">
        <v>16177</v>
      </c>
      <c r="T321" t="s">
        <v>16176</v>
      </c>
    </row>
    <row r="322" spans="1:20" x14ac:dyDescent="0.25">
      <c r="A322" t="s">
        <v>164</v>
      </c>
      <c r="B322" t="s">
        <v>165</v>
      </c>
      <c r="C322">
        <v>50</v>
      </c>
      <c r="D322">
        <v>6</v>
      </c>
      <c r="E322" t="s">
        <v>16178</v>
      </c>
      <c r="F322">
        <v>468.27</v>
      </c>
      <c r="G322">
        <v>0</v>
      </c>
      <c r="H322" t="s">
        <v>661</v>
      </c>
      <c r="I322" t="s">
        <v>16125</v>
      </c>
      <c r="J322" t="s">
        <v>1399</v>
      </c>
      <c r="K322" t="s">
        <v>635</v>
      </c>
      <c r="L322" t="s">
        <v>636</v>
      </c>
      <c r="M322" t="s">
        <v>16176</v>
      </c>
      <c r="N322" t="s">
        <v>635</v>
      </c>
      <c r="O322" t="s">
        <v>638</v>
      </c>
      <c r="P322" t="s">
        <v>22</v>
      </c>
      <c r="Q322" t="s">
        <v>639</v>
      </c>
      <c r="R322" t="s">
        <v>16179</v>
      </c>
      <c r="S322" t="s">
        <v>16180</v>
      </c>
      <c r="T322" t="s">
        <v>16176</v>
      </c>
    </row>
    <row r="323" spans="1:20" x14ac:dyDescent="0.25">
      <c r="A323" t="s">
        <v>164</v>
      </c>
      <c r="B323" t="s">
        <v>165</v>
      </c>
      <c r="C323">
        <v>50</v>
      </c>
      <c r="D323">
        <v>12</v>
      </c>
      <c r="E323" t="s">
        <v>16178</v>
      </c>
      <c r="F323">
        <v>468.27</v>
      </c>
      <c r="G323">
        <v>0</v>
      </c>
      <c r="H323" t="s">
        <v>661</v>
      </c>
      <c r="I323" t="s">
        <v>16125</v>
      </c>
      <c r="J323" t="s">
        <v>1399</v>
      </c>
      <c r="K323" t="s">
        <v>635</v>
      </c>
      <c r="L323" t="s">
        <v>636</v>
      </c>
      <c r="M323" t="s">
        <v>16176</v>
      </c>
      <c r="N323" t="s">
        <v>635</v>
      </c>
      <c r="O323" t="s">
        <v>638</v>
      </c>
      <c r="P323" t="s">
        <v>22</v>
      </c>
      <c r="Q323" t="s">
        <v>639</v>
      </c>
      <c r="R323" t="s">
        <v>16179</v>
      </c>
      <c r="S323" t="s">
        <v>16180</v>
      </c>
      <c r="T323" t="s">
        <v>16176</v>
      </c>
    </row>
    <row r="324" spans="1:20" x14ac:dyDescent="0.25">
      <c r="A324" t="s">
        <v>164</v>
      </c>
      <c r="B324" t="s">
        <v>165</v>
      </c>
      <c r="C324">
        <v>50</v>
      </c>
      <c r="D324">
        <v>12</v>
      </c>
      <c r="E324" t="s">
        <v>16178</v>
      </c>
      <c r="F324">
        <v>468.27</v>
      </c>
      <c r="G324">
        <v>0</v>
      </c>
      <c r="H324" t="s">
        <v>661</v>
      </c>
      <c r="I324" t="s">
        <v>16125</v>
      </c>
      <c r="J324" t="s">
        <v>1399</v>
      </c>
      <c r="K324" t="s">
        <v>635</v>
      </c>
      <c r="L324" t="s">
        <v>636</v>
      </c>
      <c r="M324" t="s">
        <v>16176</v>
      </c>
      <c r="N324" t="s">
        <v>635</v>
      </c>
      <c r="O324" t="s">
        <v>638</v>
      </c>
      <c r="P324" t="s">
        <v>22</v>
      </c>
      <c r="Q324" t="s">
        <v>639</v>
      </c>
      <c r="R324" t="s">
        <v>16179</v>
      </c>
      <c r="S324" t="s">
        <v>16180</v>
      </c>
      <c r="T324" t="s">
        <v>16176</v>
      </c>
    </row>
    <row r="325" spans="1:20" x14ac:dyDescent="0.25">
      <c r="A325" t="s">
        <v>164</v>
      </c>
      <c r="B325" t="s">
        <v>165</v>
      </c>
      <c r="C325">
        <v>33.333333333333336</v>
      </c>
      <c r="D325">
        <v>3</v>
      </c>
      <c r="E325" t="s">
        <v>16181</v>
      </c>
      <c r="F325">
        <v>200</v>
      </c>
      <c r="G325">
        <v>0</v>
      </c>
      <c r="H325" t="s">
        <v>661</v>
      </c>
      <c r="I325" t="s">
        <v>16182</v>
      </c>
      <c r="J325" t="s">
        <v>2074</v>
      </c>
      <c r="K325" t="s">
        <v>635</v>
      </c>
      <c r="L325" t="s">
        <v>636</v>
      </c>
      <c r="M325" t="s">
        <v>16183</v>
      </c>
      <c r="N325" t="s">
        <v>635</v>
      </c>
      <c r="O325" t="s">
        <v>668</v>
      </c>
      <c r="P325" t="s">
        <v>22</v>
      </c>
      <c r="Q325" t="s">
        <v>669</v>
      </c>
      <c r="R325" t="s">
        <v>636</v>
      </c>
      <c r="S325" t="s">
        <v>16184</v>
      </c>
      <c r="T325" t="s">
        <v>16183</v>
      </c>
    </row>
    <row r="326" spans="1:20" x14ac:dyDescent="0.25">
      <c r="A326" t="s">
        <v>35</v>
      </c>
      <c r="B326" t="s">
        <v>36</v>
      </c>
      <c r="C326">
        <v>66.666666666666671</v>
      </c>
      <c r="D326">
        <v>3</v>
      </c>
      <c r="E326" t="s">
        <v>16181</v>
      </c>
      <c r="F326">
        <v>200</v>
      </c>
      <c r="G326">
        <v>0</v>
      </c>
      <c r="H326" t="s">
        <v>661</v>
      </c>
      <c r="I326" t="s">
        <v>16182</v>
      </c>
      <c r="J326" t="s">
        <v>2074</v>
      </c>
      <c r="K326" t="s">
        <v>635</v>
      </c>
      <c r="L326" t="s">
        <v>636</v>
      </c>
      <c r="M326" t="s">
        <v>16183</v>
      </c>
      <c r="N326" t="s">
        <v>635</v>
      </c>
      <c r="O326" t="s">
        <v>668</v>
      </c>
      <c r="P326" t="s">
        <v>22</v>
      </c>
      <c r="Q326" t="s">
        <v>669</v>
      </c>
      <c r="R326" t="s">
        <v>636</v>
      </c>
      <c r="S326" t="s">
        <v>16184</v>
      </c>
      <c r="T326" t="s">
        <v>16183</v>
      </c>
    </row>
    <row r="327" spans="1:20" x14ac:dyDescent="0.25">
      <c r="A327" t="s">
        <v>35</v>
      </c>
      <c r="B327" t="s">
        <v>36</v>
      </c>
      <c r="C327">
        <v>66.666666666666671</v>
      </c>
      <c r="D327">
        <v>3</v>
      </c>
      <c r="E327" t="s">
        <v>16185</v>
      </c>
      <c r="F327">
        <v>100</v>
      </c>
      <c r="G327">
        <v>0</v>
      </c>
      <c r="H327" t="s">
        <v>661</v>
      </c>
      <c r="I327" t="s">
        <v>16186</v>
      </c>
      <c r="J327" t="s">
        <v>978</v>
      </c>
      <c r="K327" t="s">
        <v>635</v>
      </c>
      <c r="L327" t="s">
        <v>636</v>
      </c>
      <c r="M327" t="s">
        <v>16187</v>
      </c>
      <c r="N327" t="s">
        <v>635</v>
      </c>
      <c r="O327" t="s">
        <v>638</v>
      </c>
      <c r="P327" t="s">
        <v>22</v>
      </c>
      <c r="Q327" t="s">
        <v>639</v>
      </c>
      <c r="R327" t="s">
        <v>636</v>
      </c>
      <c r="S327" t="s">
        <v>16188</v>
      </c>
      <c r="T327" t="s">
        <v>16183</v>
      </c>
    </row>
    <row r="328" spans="1:20" x14ac:dyDescent="0.25">
      <c r="A328" t="s">
        <v>164</v>
      </c>
      <c r="B328" t="s">
        <v>165</v>
      </c>
      <c r="C328">
        <v>33.333333333333336</v>
      </c>
      <c r="D328">
        <v>3</v>
      </c>
      <c r="E328" t="s">
        <v>16189</v>
      </c>
      <c r="F328">
        <v>100</v>
      </c>
      <c r="G328">
        <v>0</v>
      </c>
      <c r="H328" t="s">
        <v>661</v>
      </c>
      <c r="I328" t="s">
        <v>16190</v>
      </c>
      <c r="J328" t="s">
        <v>711</v>
      </c>
      <c r="K328" t="s">
        <v>635</v>
      </c>
      <c r="L328" t="s">
        <v>636</v>
      </c>
      <c r="M328" t="s">
        <v>16187</v>
      </c>
      <c r="N328" t="s">
        <v>635</v>
      </c>
      <c r="O328" t="s">
        <v>980</v>
      </c>
      <c r="P328" t="s">
        <v>22</v>
      </c>
      <c r="Q328" t="s">
        <v>669</v>
      </c>
      <c r="R328" t="s">
        <v>636</v>
      </c>
      <c r="S328" t="s">
        <v>16191</v>
      </c>
      <c r="T328" t="s">
        <v>16192</v>
      </c>
    </row>
    <row r="329" spans="1:20" x14ac:dyDescent="0.25">
      <c r="A329" t="s">
        <v>164</v>
      </c>
      <c r="B329" t="s">
        <v>165</v>
      </c>
      <c r="C329">
        <v>33.333333333333336</v>
      </c>
      <c r="D329">
        <v>3</v>
      </c>
      <c r="E329" t="s">
        <v>16193</v>
      </c>
      <c r="F329">
        <v>100</v>
      </c>
      <c r="G329">
        <v>0</v>
      </c>
      <c r="H329" t="s">
        <v>661</v>
      </c>
      <c r="I329" t="s">
        <v>16194</v>
      </c>
      <c r="J329" t="s">
        <v>858</v>
      </c>
      <c r="K329" t="s">
        <v>635</v>
      </c>
      <c r="L329" t="s">
        <v>636</v>
      </c>
      <c r="M329" t="s">
        <v>16192</v>
      </c>
      <c r="N329" t="s">
        <v>635</v>
      </c>
      <c r="O329" t="s">
        <v>638</v>
      </c>
      <c r="P329" t="s">
        <v>22</v>
      </c>
      <c r="Q329" t="s">
        <v>639</v>
      </c>
      <c r="R329" t="s">
        <v>636</v>
      </c>
      <c r="S329" t="s">
        <v>16195</v>
      </c>
      <c r="T329" t="s">
        <v>16192</v>
      </c>
    </row>
    <row r="330" spans="1:20" x14ac:dyDescent="0.25">
      <c r="A330" t="s">
        <v>164</v>
      </c>
      <c r="B330" t="s">
        <v>165</v>
      </c>
      <c r="C330">
        <v>33.333333333333336</v>
      </c>
      <c r="D330">
        <v>3</v>
      </c>
      <c r="E330" t="s">
        <v>16196</v>
      </c>
      <c r="F330">
        <v>100</v>
      </c>
      <c r="G330">
        <v>0</v>
      </c>
      <c r="H330" t="s">
        <v>661</v>
      </c>
      <c r="I330" t="s">
        <v>16197</v>
      </c>
      <c r="J330" t="s">
        <v>1091</v>
      </c>
      <c r="K330" t="s">
        <v>635</v>
      </c>
      <c r="L330" t="s">
        <v>636</v>
      </c>
      <c r="M330" t="s">
        <v>16198</v>
      </c>
      <c r="N330" t="s">
        <v>635</v>
      </c>
      <c r="O330" t="s">
        <v>1071</v>
      </c>
      <c r="P330" t="s">
        <v>22</v>
      </c>
      <c r="Q330" t="s">
        <v>639</v>
      </c>
      <c r="R330" t="s">
        <v>636</v>
      </c>
      <c r="S330" t="s">
        <v>16199</v>
      </c>
      <c r="T330" t="s">
        <v>16198</v>
      </c>
    </row>
    <row r="331" spans="1:20" x14ac:dyDescent="0.25">
      <c r="A331" t="s">
        <v>164</v>
      </c>
      <c r="B331" t="s">
        <v>165</v>
      </c>
      <c r="C331">
        <v>33.333333333333336</v>
      </c>
      <c r="D331">
        <v>3</v>
      </c>
      <c r="E331" t="s">
        <v>16200</v>
      </c>
      <c r="F331">
        <v>100</v>
      </c>
      <c r="G331">
        <v>0</v>
      </c>
      <c r="H331" t="s">
        <v>661</v>
      </c>
      <c r="I331" t="s">
        <v>16201</v>
      </c>
      <c r="J331" t="s">
        <v>1568</v>
      </c>
      <c r="K331" t="s">
        <v>635</v>
      </c>
      <c r="L331" t="s">
        <v>636</v>
      </c>
      <c r="M331" t="s">
        <v>16202</v>
      </c>
      <c r="N331" t="s">
        <v>635</v>
      </c>
      <c r="O331" t="s">
        <v>668</v>
      </c>
      <c r="P331" t="s">
        <v>22</v>
      </c>
      <c r="Q331" t="s">
        <v>669</v>
      </c>
      <c r="R331" t="s">
        <v>636</v>
      </c>
      <c r="S331" t="s">
        <v>16203</v>
      </c>
      <c r="T331" t="s">
        <v>16202</v>
      </c>
    </row>
    <row r="332" spans="1:20" x14ac:dyDescent="0.25">
      <c r="A332" t="s">
        <v>20</v>
      </c>
      <c r="B332" t="s">
        <v>21</v>
      </c>
      <c r="C332">
        <v>50</v>
      </c>
      <c r="D332">
        <v>1</v>
      </c>
      <c r="E332" t="s">
        <v>16204</v>
      </c>
      <c r="F332">
        <v>100</v>
      </c>
      <c r="G332">
        <v>0</v>
      </c>
      <c r="H332" t="s">
        <v>661</v>
      </c>
      <c r="I332" t="s">
        <v>16205</v>
      </c>
      <c r="J332" t="s">
        <v>13933</v>
      </c>
      <c r="K332" t="s">
        <v>635</v>
      </c>
      <c r="L332" t="s">
        <v>636</v>
      </c>
      <c r="M332" t="s">
        <v>16202</v>
      </c>
      <c r="N332" t="s">
        <v>635</v>
      </c>
      <c r="O332" t="s">
        <v>668</v>
      </c>
      <c r="P332" t="s">
        <v>22</v>
      </c>
      <c r="Q332" t="s">
        <v>669</v>
      </c>
      <c r="R332" t="s">
        <v>636</v>
      </c>
      <c r="S332" t="s">
        <v>16206</v>
      </c>
      <c r="T332" t="s">
        <v>16202</v>
      </c>
    </row>
    <row r="333" spans="1:20" x14ac:dyDescent="0.25">
      <c r="A333" t="s">
        <v>23</v>
      </c>
      <c r="B333" t="s">
        <v>24</v>
      </c>
      <c r="C333">
        <v>50</v>
      </c>
      <c r="D333">
        <v>1</v>
      </c>
      <c r="E333" t="s">
        <v>16204</v>
      </c>
      <c r="F333">
        <v>100</v>
      </c>
      <c r="G333">
        <v>0</v>
      </c>
      <c r="H333" t="s">
        <v>661</v>
      </c>
      <c r="I333" t="s">
        <v>16205</v>
      </c>
      <c r="J333" t="s">
        <v>13933</v>
      </c>
      <c r="K333" t="s">
        <v>635</v>
      </c>
      <c r="L333" t="s">
        <v>636</v>
      </c>
      <c r="M333" t="s">
        <v>16202</v>
      </c>
      <c r="N333" t="s">
        <v>635</v>
      </c>
      <c r="O333" t="s">
        <v>668</v>
      </c>
      <c r="P333" t="s">
        <v>22</v>
      </c>
      <c r="Q333" t="s">
        <v>669</v>
      </c>
      <c r="R333" t="s">
        <v>636</v>
      </c>
      <c r="S333" t="s">
        <v>16206</v>
      </c>
      <c r="T333" t="s">
        <v>16202</v>
      </c>
    </row>
    <row r="334" spans="1:20" x14ac:dyDescent="0.25">
      <c r="A334" t="s">
        <v>25</v>
      </c>
      <c r="B334" t="s">
        <v>26</v>
      </c>
      <c r="C334">
        <v>50</v>
      </c>
      <c r="D334">
        <v>1</v>
      </c>
      <c r="E334" t="s">
        <v>16204</v>
      </c>
      <c r="F334">
        <v>100</v>
      </c>
      <c r="G334">
        <v>0</v>
      </c>
      <c r="H334" t="s">
        <v>661</v>
      </c>
      <c r="I334" t="s">
        <v>16205</v>
      </c>
      <c r="J334" t="s">
        <v>13933</v>
      </c>
      <c r="K334" t="s">
        <v>635</v>
      </c>
      <c r="L334" t="s">
        <v>636</v>
      </c>
      <c r="M334" t="s">
        <v>16202</v>
      </c>
      <c r="N334" t="s">
        <v>635</v>
      </c>
      <c r="O334" t="s">
        <v>668</v>
      </c>
      <c r="P334" t="s">
        <v>22</v>
      </c>
      <c r="Q334" t="s">
        <v>669</v>
      </c>
      <c r="R334" t="s">
        <v>636</v>
      </c>
      <c r="S334" t="s">
        <v>16206</v>
      </c>
      <c r="T334" t="s">
        <v>16202</v>
      </c>
    </row>
    <row r="335" spans="1:20" x14ac:dyDescent="0.25">
      <c r="A335" t="s">
        <v>164</v>
      </c>
      <c r="B335" t="s">
        <v>165</v>
      </c>
      <c r="C335">
        <v>33.333333333333336</v>
      </c>
      <c r="D335">
        <v>3</v>
      </c>
      <c r="E335" t="s">
        <v>16207</v>
      </c>
      <c r="F335">
        <v>100</v>
      </c>
      <c r="G335">
        <v>0</v>
      </c>
      <c r="H335" t="s">
        <v>661</v>
      </c>
      <c r="I335" t="s">
        <v>16208</v>
      </c>
      <c r="J335" t="s">
        <v>1214</v>
      </c>
      <c r="K335" t="s">
        <v>635</v>
      </c>
      <c r="L335" t="s">
        <v>636</v>
      </c>
      <c r="M335" t="s">
        <v>16209</v>
      </c>
      <c r="N335" t="s">
        <v>635</v>
      </c>
      <c r="O335" t="s">
        <v>638</v>
      </c>
      <c r="P335" t="s">
        <v>22</v>
      </c>
      <c r="Q335" t="s">
        <v>639</v>
      </c>
      <c r="R335" t="s">
        <v>636</v>
      </c>
      <c r="S335" t="s">
        <v>16210</v>
      </c>
      <c r="T335" t="s">
        <v>16209</v>
      </c>
    </row>
    <row r="336" spans="1:20" x14ac:dyDescent="0.25">
      <c r="A336" t="s">
        <v>20</v>
      </c>
      <c r="B336" t="s">
        <v>21</v>
      </c>
      <c r="C336">
        <v>50</v>
      </c>
      <c r="D336">
        <v>1</v>
      </c>
      <c r="E336" t="s">
        <v>16211</v>
      </c>
      <c r="F336">
        <v>100</v>
      </c>
      <c r="G336">
        <v>0</v>
      </c>
      <c r="H336" t="s">
        <v>661</v>
      </c>
      <c r="I336" t="s">
        <v>16212</v>
      </c>
      <c r="J336" t="s">
        <v>2242</v>
      </c>
      <c r="K336" t="s">
        <v>635</v>
      </c>
      <c r="L336" t="s">
        <v>636</v>
      </c>
      <c r="M336" t="s">
        <v>16213</v>
      </c>
      <c r="N336" t="s">
        <v>635</v>
      </c>
      <c r="O336" t="s">
        <v>638</v>
      </c>
      <c r="P336" t="s">
        <v>22</v>
      </c>
      <c r="Q336" t="s">
        <v>639</v>
      </c>
      <c r="R336" t="s">
        <v>636</v>
      </c>
      <c r="S336" t="s">
        <v>16214</v>
      </c>
      <c r="T336" t="s">
        <v>16213</v>
      </c>
    </row>
    <row r="337" spans="1:20" x14ac:dyDescent="0.25">
      <c r="A337" t="s">
        <v>23</v>
      </c>
      <c r="B337" t="s">
        <v>24</v>
      </c>
      <c r="C337">
        <v>50</v>
      </c>
      <c r="D337">
        <v>1</v>
      </c>
      <c r="E337" t="s">
        <v>16211</v>
      </c>
      <c r="F337">
        <v>100</v>
      </c>
      <c r="G337">
        <v>0</v>
      </c>
      <c r="H337" t="s">
        <v>661</v>
      </c>
      <c r="I337" t="s">
        <v>16212</v>
      </c>
      <c r="J337" t="s">
        <v>2242</v>
      </c>
      <c r="K337" t="s">
        <v>635</v>
      </c>
      <c r="L337" t="s">
        <v>636</v>
      </c>
      <c r="M337" t="s">
        <v>16213</v>
      </c>
      <c r="N337" t="s">
        <v>635</v>
      </c>
      <c r="O337" t="s">
        <v>638</v>
      </c>
      <c r="P337" t="s">
        <v>22</v>
      </c>
      <c r="Q337" t="s">
        <v>639</v>
      </c>
      <c r="R337" t="s">
        <v>636</v>
      </c>
      <c r="S337" t="s">
        <v>16214</v>
      </c>
      <c r="T337" t="s">
        <v>16213</v>
      </c>
    </row>
    <row r="338" spans="1:20" x14ac:dyDescent="0.25">
      <c r="A338" t="s">
        <v>25</v>
      </c>
      <c r="B338" t="s">
        <v>26</v>
      </c>
      <c r="C338">
        <v>50</v>
      </c>
      <c r="D338">
        <v>1</v>
      </c>
      <c r="E338" t="s">
        <v>16211</v>
      </c>
      <c r="F338">
        <v>100</v>
      </c>
      <c r="G338">
        <v>0</v>
      </c>
      <c r="H338" t="s">
        <v>661</v>
      </c>
      <c r="I338" t="s">
        <v>16212</v>
      </c>
      <c r="J338" t="s">
        <v>2242</v>
      </c>
      <c r="K338" t="s">
        <v>635</v>
      </c>
      <c r="L338" t="s">
        <v>636</v>
      </c>
      <c r="M338" t="s">
        <v>16213</v>
      </c>
      <c r="N338" t="s">
        <v>635</v>
      </c>
      <c r="O338" t="s">
        <v>638</v>
      </c>
      <c r="P338" t="s">
        <v>22</v>
      </c>
      <c r="Q338" t="s">
        <v>639</v>
      </c>
      <c r="R338" t="s">
        <v>636</v>
      </c>
      <c r="S338" t="s">
        <v>16214</v>
      </c>
      <c r="T338" t="s">
        <v>16213</v>
      </c>
    </row>
    <row r="339" spans="1:20" x14ac:dyDescent="0.25">
      <c r="A339" t="s">
        <v>20</v>
      </c>
      <c r="B339" t="s">
        <v>21</v>
      </c>
      <c r="C339">
        <v>50</v>
      </c>
      <c r="D339">
        <v>1</v>
      </c>
      <c r="E339" t="s">
        <v>16215</v>
      </c>
      <c r="F339">
        <v>100</v>
      </c>
      <c r="G339">
        <v>0</v>
      </c>
      <c r="H339" t="s">
        <v>661</v>
      </c>
      <c r="I339" t="s">
        <v>16216</v>
      </c>
      <c r="J339" t="s">
        <v>2074</v>
      </c>
      <c r="K339" t="s">
        <v>635</v>
      </c>
      <c r="L339" t="s">
        <v>636</v>
      </c>
      <c r="M339" t="s">
        <v>16217</v>
      </c>
      <c r="N339" t="s">
        <v>635</v>
      </c>
      <c r="O339" t="s">
        <v>668</v>
      </c>
      <c r="P339" t="s">
        <v>22</v>
      </c>
      <c r="Q339" t="s">
        <v>669</v>
      </c>
      <c r="R339" t="s">
        <v>636</v>
      </c>
      <c r="S339" t="s">
        <v>16218</v>
      </c>
      <c r="T339" t="s">
        <v>16219</v>
      </c>
    </row>
    <row r="340" spans="1:20" x14ac:dyDescent="0.25">
      <c r="A340" t="s">
        <v>23</v>
      </c>
      <c r="B340" t="s">
        <v>24</v>
      </c>
      <c r="C340">
        <v>50</v>
      </c>
      <c r="D340">
        <v>1</v>
      </c>
      <c r="E340" t="s">
        <v>16215</v>
      </c>
      <c r="F340">
        <v>100</v>
      </c>
      <c r="G340">
        <v>0</v>
      </c>
      <c r="H340" t="s">
        <v>661</v>
      </c>
      <c r="I340" t="s">
        <v>16216</v>
      </c>
      <c r="J340" t="s">
        <v>2074</v>
      </c>
      <c r="K340" t="s">
        <v>635</v>
      </c>
      <c r="L340" t="s">
        <v>636</v>
      </c>
      <c r="M340" t="s">
        <v>16217</v>
      </c>
      <c r="N340" t="s">
        <v>635</v>
      </c>
      <c r="O340" t="s">
        <v>668</v>
      </c>
      <c r="P340" t="s">
        <v>22</v>
      </c>
      <c r="Q340" t="s">
        <v>669</v>
      </c>
      <c r="R340" t="s">
        <v>636</v>
      </c>
      <c r="S340" t="s">
        <v>16218</v>
      </c>
      <c r="T340" t="s">
        <v>16219</v>
      </c>
    </row>
    <row r="341" spans="1:20" x14ac:dyDescent="0.25">
      <c r="A341" t="s">
        <v>25</v>
      </c>
      <c r="B341" t="s">
        <v>26</v>
      </c>
      <c r="C341">
        <v>50</v>
      </c>
      <c r="D341">
        <v>1</v>
      </c>
      <c r="E341" t="s">
        <v>16215</v>
      </c>
      <c r="F341">
        <v>100</v>
      </c>
      <c r="G341">
        <v>0</v>
      </c>
      <c r="H341" t="s">
        <v>661</v>
      </c>
      <c r="I341" t="s">
        <v>16216</v>
      </c>
      <c r="J341" t="s">
        <v>2074</v>
      </c>
      <c r="K341" t="s">
        <v>635</v>
      </c>
      <c r="L341" t="s">
        <v>636</v>
      </c>
      <c r="M341" t="s">
        <v>16217</v>
      </c>
      <c r="N341" t="s">
        <v>635</v>
      </c>
      <c r="O341" t="s">
        <v>668</v>
      </c>
      <c r="P341" t="s">
        <v>22</v>
      </c>
      <c r="Q341" t="s">
        <v>669</v>
      </c>
      <c r="R341" t="s">
        <v>636</v>
      </c>
      <c r="S341" t="s">
        <v>16218</v>
      </c>
      <c r="T341" t="s">
        <v>16219</v>
      </c>
    </row>
    <row r="342" spans="1:20" x14ac:dyDescent="0.25">
      <c r="A342" t="s">
        <v>20</v>
      </c>
      <c r="B342" t="s">
        <v>21</v>
      </c>
      <c r="C342">
        <v>50</v>
      </c>
      <c r="D342">
        <v>2</v>
      </c>
      <c r="E342" t="s">
        <v>16220</v>
      </c>
      <c r="F342">
        <v>200</v>
      </c>
      <c r="G342">
        <v>0</v>
      </c>
      <c r="H342" t="s">
        <v>661</v>
      </c>
      <c r="I342" t="s">
        <v>16221</v>
      </c>
      <c r="J342" t="s">
        <v>727</v>
      </c>
      <c r="K342" t="s">
        <v>635</v>
      </c>
      <c r="L342" t="s">
        <v>636</v>
      </c>
      <c r="M342" t="s">
        <v>16222</v>
      </c>
      <c r="N342" t="s">
        <v>635</v>
      </c>
      <c r="O342" t="s">
        <v>668</v>
      </c>
      <c r="P342" t="s">
        <v>22</v>
      </c>
      <c r="Q342" t="s">
        <v>669</v>
      </c>
      <c r="R342" t="s">
        <v>636</v>
      </c>
      <c r="S342" t="s">
        <v>16223</v>
      </c>
      <c r="T342" t="s">
        <v>16224</v>
      </c>
    </row>
    <row r="343" spans="1:20" x14ac:dyDescent="0.25">
      <c r="A343" t="s">
        <v>23</v>
      </c>
      <c r="B343" t="s">
        <v>24</v>
      </c>
      <c r="C343">
        <v>50</v>
      </c>
      <c r="D343">
        <v>2</v>
      </c>
      <c r="E343" t="s">
        <v>16220</v>
      </c>
      <c r="F343">
        <v>200</v>
      </c>
      <c r="G343">
        <v>0</v>
      </c>
      <c r="H343" t="s">
        <v>661</v>
      </c>
      <c r="I343" t="s">
        <v>16221</v>
      </c>
      <c r="J343" t="s">
        <v>727</v>
      </c>
      <c r="K343" t="s">
        <v>635</v>
      </c>
      <c r="L343" t="s">
        <v>636</v>
      </c>
      <c r="M343" t="s">
        <v>16222</v>
      </c>
      <c r="N343" t="s">
        <v>635</v>
      </c>
      <c r="O343" t="s">
        <v>668</v>
      </c>
      <c r="P343" t="s">
        <v>22</v>
      </c>
      <c r="Q343" t="s">
        <v>669</v>
      </c>
      <c r="R343" t="s">
        <v>636</v>
      </c>
      <c r="S343" t="s">
        <v>16223</v>
      </c>
      <c r="T343" t="s">
        <v>16224</v>
      </c>
    </row>
    <row r="344" spans="1:20" x14ac:dyDescent="0.25">
      <c r="A344" t="s">
        <v>25</v>
      </c>
      <c r="B344" t="s">
        <v>26</v>
      </c>
      <c r="C344">
        <v>50</v>
      </c>
      <c r="D344">
        <v>2</v>
      </c>
      <c r="E344" t="s">
        <v>16220</v>
      </c>
      <c r="F344">
        <v>200</v>
      </c>
      <c r="G344">
        <v>0</v>
      </c>
      <c r="H344" t="s">
        <v>661</v>
      </c>
      <c r="I344" t="s">
        <v>16221</v>
      </c>
      <c r="J344" t="s">
        <v>727</v>
      </c>
      <c r="K344" t="s">
        <v>635</v>
      </c>
      <c r="L344" t="s">
        <v>636</v>
      </c>
      <c r="M344" t="s">
        <v>16222</v>
      </c>
      <c r="N344" t="s">
        <v>635</v>
      </c>
      <c r="O344" t="s">
        <v>668</v>
      </c>
      <c r="P344" t="s">
        <v>22</v>
      </c>
      <c r="Q344" t="s">
        <v>669</v>
      </c>
      <c r="R344" t="s">
        <v>636</v>
      </c>
      <c r="S344" t="s">
        <v>16223</v>
      </c>
      <c r="T344" t="s">
        <v>16224</v>
      </c>
    </row>
    <row r="345" spans="1:20" x14ac:dyDescent="0.25">
      <c r="A345" t="s">
        <v>37</v>
      </c>
      <c r="B345" t="s">
        <v>38</v>
      </c>
      <c r="C345">
        <v>66.666666666666671</v>
      </c>
      <c r="D345">
        <v>3</v>
      </c>
      <c r="E345" t="s">
        <v>16225</v>
      </c>
      <c r="F345">
        <v>100</v>
      </c>
      <c r="G345">
        <v>0</v>
      </c>
      <c r="H345" t="s">
        <v>661</v>
      </c>
      <c r="I345" t="s">
        <v>16226</v>
      </c>
      <c r="J345" t="s">
        <v>2074</v>
      </c>
      <c r="K345" t="s">
        <v>635</v>
      </c>
      <c r="L345" t="s">
        <v>636</v>
      </c>
      <c r="M345" t="s">
        <v>16227</v>
      </c>
      <c r="N345" t="s">
        <v>635</v>
      </c>
      <c r="O345" t="s">
        <v>638</v>
      </c>
      <c r="P345" t="s">
        <v>22</v>
      </c>
      <c r="Q345" t="s">
        <v>639</v>
      </c>
      <c r="R345" t="s">
        <v>636</v>
      </c>
      <c r="S345" t="s">
        <v>16228</v>
      </c>
      <c r="T345" t="s">
        <v>16227</v>
      </c>
    </row>
    <row r="346" spans="1:20" x14ac:dyDescent="0.25">
      <c r="A346" t="s">
        <v>35</v>
      </c>
      <c r="B346" t="s">
        <v>36</v>
      </c>
      <c r="C346">
        <v>66.666666666666671</v>
      </c>
      <c r="D346">
        <v>3</v>
      </c>
      <c r="E346" t="s">
        <v>16229</v>
      </c>
      <c r="F346">
        <v>100</v>
      </c>
      <c r="G346">
        <v>0</v>
      </c>
      <c r="H346" t="s">
        <v>661</v>
      </c>
      <c r="I346" t="s">
        <v>16230</v>
      </c>
      <c r="J346" t="s">
        <v>634</v>
      </c>
      <c r="K346" t="s">
        <v>635</v>
      </c>
      <c r="L346" t="s">
        <v>636</v>
      </c>
      <c r="M346" t="s">
        <v>16231</v>
      </c>
      <c r="N346" t="s">
        <v>635</v>
      </c>
      <c r="O346" t="s">
        <v>638</v>
      </c>
      <c r="P346" t="s">
        <v>22</v>
      </c>
      <c r="Q346" t="s">
        <v>639</v>
      </c>
      <c r="R346" t="s">
        <v>636</v>
      </c>
      <c r="S346" t="s">
        <v>16232</v>
      </c>
      <c r="T346" t="s">
        <v>16231</v>
      </c>
    </row>
    <row r="347" spans="1:20" x14ac:dyDescent="0.25">
      <c r="A347" t="s">
        <v>37</v>
      </c>
      <c r="B347" t="s">
        <v>38</v>
      </c>
      <c r="C347">
        <v>33</v>
      </c>
      <c r="D347">
        <v>10</v>
      </c>
      <c r="E347" t="s">
        <v>16233</v>
      </c>
      <c r="F347">
        <v>330</v>
      </c>
      <c r="G347">
        <v>0</v>
      </c>
      <c r="H347" t="s">
        <v>661</v>
      </c>
      <c r="I347" t="s">
        <v>16234</v>
      </c>
      <c r="J347" t="s">
        <v>812</v>
      </c>
      <c r="K347" t="s">
        <v>635</v>
      </c>
      <c r="L347" t="s">
        <v>636</v>
      </c>
      <c r="M347" t="s">
        <v>16235</v>
      </c>
      <c r="N347" t="s">
        <v>635</v>
      </c>
      <c r="O347" t="s">
        <v>638</v>
      </c>
      <c r="P347" t="s">
        <v>22</v>
      </c>
      <c r="Q347" t="s">
        <v>639</v>
      </c>
      <c r="R347" t="s">
        <v>636</v>
      </c>
      <c r="S347" t="s">
        <v>16236</v>
      </c>
      <c r="T347" t="s">
        <v>16235</v>
      </c>
    </row>
    <row r="348" spans="1:20" x14ac:dyDescent="0.25">
      <c r="A348" t="s">
        <v>164</v>
      </c>
      <c r="B348" t="s">
        <v>165</v>
      </c>
      <c r="C348">
        <v>50</v>
      </c>
      <c r="D348">
        <v>6</v>
      </c>
      <c r="E348" t="s">
        <v>16237</v>
      </c>
      <c r="F348">
        <v>100</v>
      </c>
      <c r="G348">
        <v>0</v>
      </c>
      <c r="H348" t="s">
        <v>661</v>
      </c>
      <c r="I348" t="s">
        <v>16238</v>
      </c>
      <c r="J348" t="s">
        <v>643</v>
      </c>
      <c r="K348" t="s">
        <v>635</v>
      </c>
      <c r="L348" t="s">
        <v>636</v>
      </c>
      <c r="M348" t="s">
        <v>16239</v>
      </c>
      <c r="N348" t="s">
        <v>635</v>
      </c>
      <c r="O348" t="s">
        <v>638</v>
      </c>
      <c r="P348" t="s">
        <v>22</v>
      </c>
      <c r="Q348" t="s">
        <v>639</v>
      </c>
      <c r="R348" t="s">
        <v>636</v>
      </c>
      <c r="S348" t="s">
        <v>16240</v>
      </c>
      <c r="T348" t="s">
        <v>16239</v>
      </c>
    </row>
    <row r="349" spans="1:20" x14ac:dyDescent="0.25">
      <c r="A349" t="s">
        <v>164</v>
      </c>
      <c r="B349" t="s">
        <v>165</v>
      </c>
      <c r="C349">
        <v>33.333333333333336</v>
      </c>
      <c r="D349">
        <v>3</v>
      </c>
      <c r="E349" t="s">
        <v>16241</v>
      </c>
      <c r="F349">
        <v>100</v>
      </c>
      <c r="G349">
        <v>0</v>
      </c>
      <c r="H349" t="s">
        <v>661</v>
      </c>
      <c r="I349" t="s">
        <v>9157</v>
      </c>
      <c r="J349" t="s">
        <v>997</v>
      </c>
      <c r="K349" t="s">
        <v>635</v>
      </c>
      <c r="L349" t="s">
        <v>636</v>
      </c>
      <c r="M349" t="s">
        <v>16242</v>
      </c>
      <c r="N349" t="s">
        <v>635</v>
      </c>
      <c r="O349" t="s">
        <v>668</v>
      </c>
      <c r="P349" t="s">
        <v>22</v>
      </c>
      <c r="Q349" t="s">
        <v>669</v>
      </c>
      <c r="R349" t="s">
        <v>636</v>
      </c>
      <c r="S349" t="s">
        <v>16243</v>
      </c>
      <c r="T349" t="s">
        <v>16242</v>
      </c>
    </row>
    <row r="350" spans="1:20" x14ac:dyDescent="0.25">
      <c r="A350" t="s">
        <v>164</v>
      </c>
      <c r="B350" t="s">
        <v>165</v>
      </c>
      <c r="C350">
        <v>50</v>
      </c>
      <c r="D350">
        <v>6</v>
      </c>
      <c r="E350" t="s">
        <v>16244</v>
      </c>
      <c r="F350">
        <v>200</v>
      </c>
      <c r="G350">
        <v>0</v>
      </c>
      <c r="H350" t="s">
        <v>661</v>
      </c>
      <c r="I350" t="s">
        <v>14685</v>
      </c>
      <c r="J350" t="s">
        <v>1214</v>
      </c>
      <c r="K350" t="s">
        <v>635</v>
      </c>
      <c r="L350" t="s">
        <v>636</v>
      </c>
      <c r="M350" t="s">
        <v>16245</v>
      </c>
      <c r="N350" t="s">
        <v>635</v>
      </c>
      <c r="O350" t="s">
        <v>638</v>
      </c>
      <c r="P350" t="s">
        <v>22</v>
      </c>
      <c r="Q350" t="s">
        <v>639</v>
      </c>
      <c r="R350" t="s">
        <v>636</v>
      </c>
      <c r="S350" t="s">
        <v>16246</v>
      </c>
      <c r="T350" t="s">
        <v>16245</v>
      </c>
    </row>
    <row r="351" spans="1:20" x14ac:dyDescent="0.25">
      <c r="A351" t="s">
        <v>164</v>
      </c>
      <c r="B351" t="s">
        <v>165</v>
      </c>
      <c r="C351">
        <v>33.333333333333336</v>
      </c>
      <c r="D351">
        <v>6</v>
      </c>
      <c r="E351" t="s">
        <v>16247</v>
      </c>
      <c r="F351">
        <v>200</v>
      </c>
      <c r="G351">
        <v>0</v>
      </c>
      <c r="H351" t="s">
        <v>661</v>
      </c>
      <c r="I351" t="s">
        <v>16248</v>
      </c>
      <c r="J351" t="s">
        <v>634</v>
      </c>
      <c r="K351" t="s">
        <v>635</v>
      </c>
      <c r="L351" t="s">
        <v>636</v>
      </c>
      <c r="M351" t="s">
        <v>16249</v>
      </c>
      <c r="N351" t="s">
        <v>635</v>
      </c>
      <c r="O351" t="s">
        <v>668</v>
      </c>
      <c r="P351" t="s">
        <v>22</v>
      </c>
      <c r="Q351" t="s">
        <v>669</v>
      </c>
      <c r="R351" t="s">
        <v>636</v>
      </c>
      <c r="S351" t="s">
        <v>16250</v>
      </c>
      <c r="T351" t="s">
        <v>16249</v>
      </c>
    </row>
    <row r="352" spans="1:20" x14ac:dyDescent="0.25">
      <c r="A352" t="s">
        <v>619</v>
      </c>
      <c r="B352" t="s">
        <v>982</v>
      </c>
      <c r="C352">
        <v>93.27</v>
      </c>
      <c r="D352">
        <v>1</v>
      </c>
      <c r="E352" t="s">
        <v>16251</v>
      </c>
      <c r="F352">
        <v>194.04</v>
      </c>
      <c r="G352">
        <v>7.5</v>
      </c>
      <c r="H352" t="s">
        <v>647</v>
      </c>
      <c r="I352" t="s">
        <v>16252</v>
      </c>
      <c r="J352" t="s">
        <v>16253</v>
      </c>
      <c r="K352" t="s">
        <v>11144</v>
      </c>
      <c r="L352" t="s">
        <v>16254</v>
      </c>
      <c r="M352" t="s">
        <v>16255</v>
      </c>
      <c r="N352" t="s">
        <v>635</v>
      </c>
      <c r="O352" t="s">
        <v>706</v>
      </c>
      <c r="P352" t="s">
        <v>40</v>
      </c>
      <c r="Q352" t="s">
        <v>707</v>
      </c>
      <c r="R352" t="s">
        <v>636</v>
      </c>
      <c r="S352" t="s">
        <v>16256</v>
      </c>
      <c r="T352" t="s">
        <v>16255</v>
      </c>
    </row>
    <row r="353" spans="1:20" x14ac:dyDescent="0.25">
      <c r="A353" t="s">
        <v>256</v>
      </c>
      <c r="B353" t="s">
        <v>982</v>
      </c>
      <c r="C353">
        <v>93.27</v>
      </c>
      <c r="D353">
        <v>1</v>
      </c>
      <c r="E353" t="s">
        <v>16251</v>
      </c>
      <c r="F353">
        <v>194.04</v>
      </c>
      <c r="G353">
        <v>7.5</v>
      </c>
      <c r="H353" t="s">
        <v>647</v>
      </c>
      <c r="I353" t="s">
        <v>16252</v>
      </c>
      <c r="J353" t="s">
        <v>16253</v>
      </c>
      <c r="K353" t="s">
        <v>11144</v>
      </c>
      <c r="L353" t="s">
        <v>16254</v>
      </c>
      <c r="M353" t="s">
        <v>16255</v>
      </c>
      <c r="N353" t="s">
        <v>635</v>
      </c>
      <c r="O353" t="s">
        <v>706</v>
      </c>
      <c r="P353" t="s">
        <v>40</v>
      </c>
      <c r="Q353" t="s">
        <v>707</v>
      </c>
      <c r="R353" t="s">
        <v>636</v>
      </c>
      <c r="S353" t="s">
        <v>16256</v>
      </c>
      <c r="T353" t="s">
        <v>16255</v>
      </c>
    </row>
    <row r="354" spans="1:20" x14ac:dyDescent="0.25">
      <c r="A354" t="s">
        <v>164</v>
      </c>
      <c r="B354" t="s">
        <v>165</v>
      </c>
      <c r="C354">
        <v>50</v>
      </c>
      <c r="D354">
        <v>6</v>
      </c>
      <c r="E354" t="s">
        <v>16257</v>
      </c>
      <c r="F354">
        <v>222.02</v>
      </c>
      <c r="G354">
        <v>26.5</v>
      </c>
      <c r="H354" t="s">
        <v>647</v>
      </c>
      <c r="I354" t="s">
        <v>16258</v>
      </c>
      <c r="J354" t="s">
        <v>16259</v>
      </c>
      <c r="K354" t="s">
        <v>1409</v>
      </c>
      <c r="L354" t="s">
        <v>16260</v>
      </c>
      <c r="M354" t="s">
        <v>16261</v>
      </c>
      <c r="N354" t="s">
        <v>635</v>
      </c>
      <c r="O354" t="s">
        <v>706</v>
      </c>
      <c r="P354" t="s">
        <v>40</v>
      </c>
      <c r="Q354" t="s">
        <v>707</v>
      </c>
      <c r="R354" t="s">
        <v>636</v>
      </c>
      <c r="S354" t="s">
        <v>16262</v>
      </c>
      <c r="T354" t="s">
        <v>16261</v>
      </c>
    </row>
    <row r="355" spans="1:20" x14ac:dyDescent="0.25">
      <c r="A355" t="s">
        <v>164</v>
      </c>
      <c r="B355" t="s">
        <v>165</v>
      </c>
      <c r="C355">
        <v>50</v>
      </c>
      <c r="D355">
        <v>6</v>
      </c>
      <c r="E355" t="s">
        <v>16263</v>
      </c>
      <c r="F355">
        <v>200</v>
      </c>
      <c r="G355">
        <v>0</v>
      </c>
      <c r="H355" t="s">
        <v>661</v>
      </c>
      <c r="I355" t="s">
        <v>16264</v>
      </c>
      <c r="J355" t="s">
        <v>776</v>
      </c>
      <c r="K355" t="s">
        <v>635</v>
      </c>
      <c r="L355" t="s">
        <v>636</v>
      </c>
      <c r="M355" t="s">
        <v>16265</v>
      </c>
      <c r="N355" t="s">
        <v>635</v>
      </c>
      <c r="O355" t="s">
        <v>668</v>
      </c>
      <c r="P355" t="s">
        <v>22</v>
      </c>
      <c r="Q355" t="s">
        <v>669</v>
      </c>
      <c r="R355" t="s">
        <v>636</v>
      </c>
      <c r="S355" t="s">
        <v>16266</v>
      </c>
      <c r="T355" t="s">
        <v>16265</v>
      </c>
    </row>
    <row r="356" spans="1:20" x14ac:dyDescent="0.25">
      <c r="A356" t="s">
        <v>37</v>
      </c>
      <c r="B356" t="s">
        <v>38</v>
      </c>
      <c r="C356">
        <v>66.666666666666671</v>
      </c>
      <c r="D356">
        <v>3</v>
      </c>
      <c r="E356" t="s">
        <v>16267</v>
      </c>
      <c r="F356">
        <v>100</v>
      </c>
      <c r="G356">
        <v>0</v>
      </c>
      <c r="H356" t="s">
        <v>661</v>
      </c>
      <c r="I356" t="s">
        <v>16268</v>
      </c>
      <c r="J356" t="s">
        <v>1314</v>
      </c>
      <c r="K356" t="s">
        <v>635</v>
      </c>
      <c r="L356" t="s">
        <v>636</v>
      </c>
      <c r="M356" t="s">
        <v>16269</v>
      </c>
      <c r="N356" t="s">
        <v>635</v>
      </c>
      <c r="O356" t="s">
        <v>638</v>
      </c>
      <c r="P356" t="s">
        <v>22</v>
      </c>
      <c r="Q356" t="s">
        <v>639</v>
      </c>
      <c r="R356" t="s">
        <v>636</v>
      </c>
      <c r="S356" t="s">
        <v>16270</v>
      </c>
      <c r="T356" t="s">
        <v>16269</v>
      </c>
    </row>
    <row r="357" spans="1:20" x14ac:dyDescent="0.25">
      <c r="A357" t="s">
        <v>164</v>
      </c>
      <c r="B357" t="s">
        <v>165</v>
      </c>
      <c r="C357">
        <v>33.333333333333336</v>
      </c>
      <c r="D357">
        <v>3</v>
      </c>
      <c r="E357" t="s">
        <v>16271</v>
      </c>
      <c r="F357">
        <v>1112</v>
      </c>
      <c r="G357">
        <v>0</v>
      </c>
      <c r="H357" t="s">
        <v>647</v>
      </c>
      <c r="I357" t="s">
        <v>16272</v>
      </c>
      <c r="J357" t="s">
        <v>16273</v>
      </c>
      <c r="K357" t="s">
        <v>8866</v>
      </c>
      <c r="L357" t="s">
        <v>4646</v>
      </c>
      <c r="M357" t="s">
        <v>16274</v>
      </c>
      <c r="N357" t="s">
        <v>635</v>
      </c>
      <c r="O357" t="s">
        <v>653</v>
      </c>
      <c r="P357" t="s">
        <v>43</v>
      </c>
      <c r="Q357" t="s">
        <v>654</v>
      </c>
      <c r="R357" t="s">
        <v>636</v>
      </c>
      <c r="S357" t="s">
        <v>16275</v>
      </c>
      <c r="T357" t="s">
        <v>16276</v>
      </c>
    </row>
    <row r="358" spans="1:20" x14ac:dyDescent="0.25">
      <c r="A358" t="s">
        <v>20</v>
      </c>
      <c r="B358" t="s">
        <v>21</v>
      </c>
      <c r="C358">
        <v>50</v>
      </c>
      <c r="D358">
        <v>2</v>
      </c>
      <c r="E358" t="s">
        <v>16271</v>
      </c>
      <c r="F358">
        <v>1112</v>
      </c>
      <c r="G358">
        <v>0</v>
      </c>
      <c r="H358" t="s">
        <v>647</v>
      </c>
      <c r="I358" t="s">
        <v>16272</v>
      </c>
      <c r="J358" t="s">
        <v>16273</v>
      </c>
      <c r="K358" t="s">
        <v>8866</v>
      </c>
      <c r="L358" t="s">
        <v>4646</v>
      </c>
      <c r="M358" t="s">
        <v>16274</v>
      </c>
      <c r="N358" t="s">
        <v>635</v>
      </c>
      <c r="O358" t="s">
        <v>653</v>
      </c>
      <c r="P358" t="s">
        <v>43</v>
      </c>
      <c r="Q358" t="s">
        <v>654</v>
      </c>
      <c r="R358" t="s">
        <v>636</v>
      </c>
      <c r="S358" t="s">
        <v>16275</v>
      </c>
      <c r="T358" t="s">
        <v>16276</v>
      </c>
    </row>
    <row r="359" spans="1:20" x14ac:dyDescent="0.25">
      <c r="A359" t="s">
        <v>23</v>
      </c>
      <c r="B359" t="s">
        <v>24</v>
      </c>
      <c r="C359">
        <v>50</v>
      </c>
      <c r="D359">
        <v>2</v>
      </c>
      <c r="E359" t="s">
        <v>16271</v>
      </c>
      <c r="F359">
        <v>1112</v>
      </c>
      <c r="G359">
        <v>0</v>
      </c>
      <c r="H359" t="s">
        <v>647</v>
      </c>
      <c r="I359" t="s">
        <v>16272</v>
      </c>
      <c r="J359" t="s">
        <v>16273</v>
      </c>
      <c r="K359" t="s">
        <v>8866</v>
      </c>
      <c r="L359" t="s">
        <v>4646</v>
      </c>
      <c r="M359" t="s">
        <v>16274</v>
      </c>
      <c r="N359" t="s">
        <v>635</v>
      </c>
      <c r="O359" t="s">
        <v>653</v>
      </c>
      <c r="P359" t="s">
        <v>43</v>
      </c>
      <c r="Q359" t="s">
        <v>654</v>
      </c>
      <c r="R359" t="s">
        <v>636</v>
      </c>
      <c r="S359" t="s">
        <v>16275</v>
      </c>
      <c r="T359" t="s">
        <v>16276</v>
      </c>
    </row>
    <row r="360" spans="1:20" x14ac:dyDescent="0.25">
      <c r="A360" t="s">
        <v>25</v>
      </c>
      <c r="B360" t="s">
        <v>26</v>
      </c>
      <c r="C360">
        <v>50</v>
      </c>
      <c r="D360">
        <v>2</v>
      </c>
      <c r="E360" t="s">
        <v>16271</v>
      </c>
      <c r="F360">
        <v>1112</v>
      </c>
      <c r="G360">
        <v>0</v>
      </c>
      <c r="H360" t="s">
        <v>647</v>
      </c>
      <c r="I360" t="s">
        <v>16272</v>
      </c>
      <c r="J360" t="s">
        <v>16273</v>
      </c>
      <c r="K360" t="s">
        <v>8866</v>
      </c>
      <c r="L360" t="s">
        <v>4646</v>
      </c>
      <c r="M360" t="s">
        <v>16274</v>
      </c>
      <c r="N360" t="s">
        <v>635</v>
      </c>
      <c r="O360" t="s">
        <v>653</v>
      </c>
      <c r="P360" t="s">
        <v>43</v>
      </c>
      <c r="Q360" t="s">
        <v>654</v>
      </c>
      <c r="R360" t="s">
        <v>636</v>
      </c>
      <c r="S360" t="s">
        <v>16275</v>
      </c>
      <c r="T360" t="s">
        <v>16276</v>
      </c>
    </row>
    <row r="361" spans="1:20" x14ac:dyDescent="0.25">
      <c r="A361" t="s">
        <v>133</v>
      </c>
      <c r="B361" t="s">
        <v>134</v>
      </c>
      <c r="C361">
        <v>12</v>
      </c>
      <c r="D361">
        <v>30</v>
      </c>
      <c r="E361" t="s">
        <v>16271</v>
      </c>
      <c r="F361">
        <v>1112</v>
      </c>
      <c r="G361">
        <v>0</v>
      </c>
      <c r="H361" t="s">
        <v>647</v>
      </c>
      <c r="I361" t="s">
        <v>16272</v>
      </c>
      <c r="J361" t="s">
        <v>16273</v>
      </c>
      <c r="K361" t="s">
        <v>8866</v>
      </c>
      <c r="L361" t="s">
        <v>4646</v>
      </c>
      <c r="M361" t="s">
        <v>16274</v>
      </c>
      <c r="N361" t="s">
        <v>635</v>
      </c>
      <c r="O361" t="s">
        <v>653</v>
      </c>
      <c r="P361" t="s">
        <v>43</v>
      </c>
      <c r="Q361" t="s">
        <v>654</v>
      </c>
      <c r="R361" t="s">
        <v>636</v>
      </c>
      <c r="S361" t="s">
        <v>16275</v>
      </c>
      <c r="T361" t="s">
        <v>16276</v>
      </c>
    </row>
    <row r="362" spans="1:20" x14ac:dyDescent="0.25">
      <c r="A362" t="s">
        <v>257</v>
      </c>
      <c r="B362" t="s">
        <v>263</v>
      </c>
      <c r="C362">
        <v>145</v>
      </c>
      <c r="D362">
        <v>1</v>
      </c>
      <c r="E362" t="s">
        <v>16271</v>
      </c>
      <c r="F362">
        <v>1112</v>
      </c>
      <c r="G362">
        <v>0</v>
      </c>
      <c r="H362" t="s">
        <v>647</v>
      </c>
      <c r="I362" t="s">
        <v>16272</v>
      </c>
      <c r="J362" t="s">
        <v>16273</v>
      </c>
      <c r="K362" t="s">
        <v>8866</v>
      </c>
      <c r="L362" t="s">
        <v>4646</v>
      </c>
      <c r="M362" t="s">
        <v>16274</v>
      </c>
      <c r="N362" t="s">
        <v>635</v>
      </c>
      <c r="O362" t="s">
        <v>653</v>
      </c>
      <c r="P362" t="s">
        <v>43</v>
      </c>
      <c r="Q362" t="s">
        <v>654</v>
      </c>
      <c r="R362" t="s">
        <v>636</v>
      </c>
      <c r="S362" t="s">
        <v>16275</v>
      </c>
      <c r="T362" t="s">
        <v>16276</v>
      </c>
    </row>
    <row r="363" spans="1:20" x14ac:dyDescent="0.25">
      <c r="A363" t="s">
        <v>256</v>
      </c>
      <c r="B363" t="s">
        <v>262</v>
      </c>
      <c r="C363">
        <v>145</v>
      </c>
      <c r="D363">
        <v>1</v>
      </c>
      <c r="E363" t="s">
        <v>16271</v>
      </c>
      <c r="F363">
        <v>1112</v>
      </c>
      <c r="G363">
        <v>0</v>
      </c>
      <c r="H363" t="s">
        <v>647</v>
      </c>
      <c r="I363" t="s">
        <v>16272</v>
      </c>
      <c r="J363" t="s">
        <v>16273</v>
      </c>
      <c r="K363" t="s">
        <v>8866</v>
      </c>
      <c r="L363" t="s">
        <v>4646</v>
      </c>
      <c r="M363" t="s">
        <v>16274</v>
      </c>
      <c r="N363" t="s">
        <v>635</v>
      </c>
      <c r="O363" t="s">
        <v>653</v>
      </c>
      <c r="P363" t="s">
        <v>43</v>
      </c>
      <c r="Q363" t="s">
        <v>654</v>
      </c>
      <c r="R363" t="s">
        <v>636</v>
      </c>
      <c r="S363" t="s">
        <v>16275</v>
      </c>
      <c r="T363" t="s">
        <v>16276</v>
      </c>
    </row>
    <row r="364" spans="1:20" x14ac:dyDescent="0.25">
      <c r="A364" t="s">
        <v>114</v>
      </c>
      <c r="B364" t="s">
        <v>115</v>
      </c>
      <c r="C364">
        <v>15</v>
      </c>
      <c r="D364">
        <v>10</v>
      </c>
      <c r="E364" t="s">
        <v>16277</v>
      </c>
      <c r="F364">
        <v>120</v>
      </c>
      <c r="G364">
        <v>0</v>
      </c>
      <c r="H364" t="s">
        <v>647</v>
      </c>
      <c r="I364" t="s">
        <v>16272</v>
      </c>
      <c r="J364" t="s">
        <v>16273</v>
      </c>
      <c r="K364" t="s">
        <v>8866</v>
      </c>
      <c r="L364" t="s">
        <v>4646</v>
      </c>
      <c r="M364" t="s">
        <v>16276</v>
      </c>
      <c r="N364" t="s">
        <v>635</v>
      </c>
      <c r="O364" t="s">
        <v>653</v>
      </c>
      <c r="P364" t="s">
        <v>43</v>
      </c>
      <c r="Q364" t="s">
        <v>654</v>
      </c>
      <c r="R364" t="s">
        <v>636</v>
      </c>
      <c r="S364" t="s">
        <v>16278</v>
      </c>
      <c r="T364" t="s">
        <v>16276</v>
      </c>
    </row>
    <row r="365" spans="1:20" x14ac:dyDescent="0.25">
      <c r="A365" t="s">
        <v>35</v>
      </c>
      <c r="B365" t="s">
        <v>36</v>
      </c>
      <c r="C365">
        <v>66.666666666666671</v>
      </c>
      <c r="D365">
        <v>3</v>
      </c>
      <c r="E365" t="s">
        <v>16279</v>
      </c>
      <c r="F365">
        <v>405</v>
      </c>
      <c r="G365">
        <v>0</v>
      </c>
      <c r="H365" t="s">
        <v>661</v>
      </c>
      <c r="I365" t="s">
        <v>10759</v>
      </c>
      <c r="J365" t="s">
        <v>797</v>
      </c>
      <c r="K365" t="s">
        <v>635</v>
      </c>
      <c r="L365" t="s">
        <v>636</v>
      </c>
      <c r="M365" t="s">
        <v>16280</v>
      </c>
      <c r="N365" t="s">
        <v>635</v>
      </c>
      <c r="O365" t="s">
        <v>638</v>
      </c>
      <c r="P365" t="s">
        <v>22</v>
      </c>
      <c r="Q365" t="s">
        <v>639</v>
      </c>
      <c r="R365" t="s">
        <v>636</v>
      </c>
      <c r="S365" t="s">
        <v>16281</v>
      </c>
      <c r="T365" t="s">
        <v>16280</v>
      </c>
    </row>
    <row r="366" spans="1:20" x14ac:dyDescent="0.25">
      <c r="A366" t="s">
        <v>164</v>
      </c>
      <c r="B366" t="s">
        <v>165</v>
      </c>
      <c r="C366">
        <v>65</v>
      </c>
      <c r="D366">
        <v>9</v>
      </c>
      <c r="E366" t="s">
        <v>16279</v>
      </c>
      <c r="F366">
        <v>405</v>
      </c>
      <c r="G366">
        <v>0</v>
      </c>
      <c r="H366" t="s">
        <v>661</v>
      </c>
      <c r="I366" t="s">
        <v>10759</v>
      </c>
      <c r="J366" t="s">
        <v>797</v>
      </c>
      <c r="K366" t="s">
        <v>635</v>
      </c>
      <c r="L366" t="s">
        <v>636</v>
      </c>
      <c r="M366" t="s">
        <v>16280</v>
      </c>
      <c r="N366" t="s">
        <v>635</v>
      </c>
      <c r="O366" t="s">
        <v>638</v>
      </c>
      <c r="P366" t="s">
        <v>22</v>
      </c>
      <c r="Q366" t="s">
        <v>639</v>
      </c>
      <c r="R366" t="s">
        <v>636</v>
      </c>
      <c r="S366" t="s">
        <v>16281</v>
      </c>
      <c r="T366" t="s">
        <v>16280</v>
      </c>
    </row>
    <row r="367" spans="1:20" x14ac:dyDescent="0.25">
      <c r="A367" t="s">
        <v>20</v>
      </c>
      <c r="B367" t="s">
        <v>21</v>
      </c>
      <c r="C367">
        <v>50</v>
      </c>
      <c r="D367">
        <v>2</v>
      </c>
      <c r="E367" t="s">
        <v>16282</v>
      </c>
      <c r="F367">
        <v>300</v>
      </c>
      <c r="G367">
        <v>0</v>
      </c>
      <c r="H367" t="s">
        <v>1233</v>
      </c>
      <c r="I367" t="s">
        <v>3309</v>
      </c>
      <c r="J367" t="s">
        <v>3310</v>
      </c>
      <c r="K367" t="s">
        <v>790</v>
      </c>
      <c r="L367" t="s">
        <v>3311</v>
      </c>
      <c r="M367" t="s">
        <v>16283</v>
      </c>
      <c r="N367" t="s">
        <v>1239</v>
      </c>
      <c r="O367" t="s">
        <v>1535</v>
      </c>
      <c r="P367" t="s">
        <v>1241</v>
      </c>
      <c r="Q367" t="s">
        <v>1242</v>
      </c>
      <c r="R367" t="s">
        <v>636</v>
      </c>
      <c r="S367" t="s">
        <v>16284</v>
      </c>
      <c r="T367" t="s">
        <v>16285</v>
      </c>
    </row>
    <row r="368" spans="1:20" x14ac:dyDescent="0.25">
      <c r="A368" t="s">
        <v>23</v>
      </c>
      <c r="B368" t="s">
        <v>24</v>
      </c>
      <c r="C368">
        <v>50</v>
      </c>
      <c r="D368">
        <v>2</v>
      </c>
      <c r="E368" t="s">
        <v>16282</v>
      </c>
      <c r="F368">
        <v>300</v>
      </c>
      <c r="G368">
        <v>0</v>
      </c>
      <c r="H368" t="s">
        <v>1233</v>
      </c>
      <c r="I368" t="s">
        <v>3309</v>
      </c>
      <c r="J368" t="s">
        <v>3310</v>
      </c>
      <c r="K368" t="s">
        <v>790</v>
      </c>
      <c r="L368" t="s">
        <v>3311</v>
      </c>
      <c r="M368" t="s">
        <v>16283</v>
      </c>
      <c r="N368" t="s">
        <v>1239</v>
      </c>
      <c r="O368" t="s">
        <v>1535</v>
      </c>
      <c r="P368" t="s">
        <v>1241</v>
      </c>
      <c r="Q368" t="s">
        <v>1242</v>
      </c>
      <c r="R368" t="s">
        <v>636</v>
      </c>
      <c r="S368" t="s">
        <v>16284</v>
      </c>
      <c r="T368" t="s">
        <v>16285</v>
      </c>
    </row>
    <row r="369" spans="1:20" x14ac:dyDescent="0.25">
      <c r="A369" t="s">
        <v>25</v>
      </c>
      <c r="B369" t="s">
        <v>26</v>
      </c>
      <c r="C369">
        <v>50</v>
      </c>
      <c r="D369">
        <v>2</v>
      </c>
      <c r="E369" t="s">
        <v>16282</v>
      </c>
      <c r="F369">
        <v>300</v>
      </c>
      <c r="G369">
        <v>0</v>
      </c>
      <c r="H369" t="s">
        <v>1233</v>
      </c>
      <c r="I369" t="s">
        <v>3309</v>
      </c>
      <c r="J369" t="s">
        <v>3310</v>
      </c>
      <c r="K369" t="s">
        <v>790</v>
      </c>
      <c r="L369" t="s">
        <v>3311</v>
      </c>
      <c r="M369" t="s">
        <v>16283</v>
      </c>
      <c r="N369" t="s">
        <v>1239</v>
      </c>
      <c r="O369" t="s">
        <v>1535</v>
      </c>
      <c r="P369" t="s">
        <v>1241</v>
      </c>
      <c r="Q369" t="s">
        <v>1242</v>
      </c>
      <c r="R369" t="s">
        <v>636</v>
      </c>
      <c r="S369" t="s">
        <v>16284</v>
      </c>
      <c r="T369" t="s">
        <v>16286</v>
      </c>
    </row>
    <row r="370" spans="1:20" x14ac:dyDescent="0.25">
      <c r="A370" t="s">
        <v>619</v>
      </c>
      <c r="B370" t="s">
        <v>620</v>
      </c>
      <c r="C370">
        <v>139</v>
      </c>
      <c r="D370">
        <v>1</v>
      </c>
      <c r="E370" t="s">
        <v>16287</v>
      </c>
      <c r="F370">
        <v>249.9</v>
      </c>
      <c r="G370">
        <v>26</v>
      </c>
      <c r="H370" t="s">
        <v>647</v>
      </c>
      <c r="I370" t="s">
        <v>16288</v>
      </c>
      <c r="J370" t="s">
        <v>16289</v>
      </c>
      <c r="K370" t="s">
        <v>1166</v>
      </c>
      <c r="L370" t="s">
        <v>16290</v>
      </c>
      <c r="M370" t="s">
        <v>16291</v>
      </c>
      <c r="N370" t="s">
        <v>635</v>
      </c>
      <c r="O370" t="s">
        <v>706</v>
      </c>
      <c r="P370" t="s">
        <v>40</v>
      </c>
      <c r="Q370" t="s">
        <v>707</v>
      </c>
      <c r="R370" t="s">
        <v>636</v>
      </c>
      <c r="S370" t="s">
        <v>16292</v>
      </c>
      <c r="T370" t="s">
        <v>16291</v>
      </c>
    </row>
    <row r="371" spans="1:20" x14ac:dyDescent="0.25">
      <c r="A371" t="s">
        <v>258</v>
      </c>
      <c r="B371" t="s">
        <v>264</v>
      </c>
      <c r="C371">
        <v>139</v>
      </c>
      <c r="D371">
        <v>1</v>
      </c>
      <c r="E371" t="s">
        <v>16287</v>
      </c>
      <c r="F371">
        <v>249.9</v>
      </c>
      <c r="G371">
        <v>26</v>
      </c>
      <c r="H371" t="s">
        <v>647</v>
      </c>
      <c r="I371" t="s">
        <v>16288</v>
      </c>
      <c r="J371" t="s">
        <v>16289</v>
      </c>
      <c r="K371" t="s">
        <v>1166</v>
      </c>
      <c r="L371" t="s">
        <v>16290</v>
      </c>
      <c r="M371" t="s">
        <v>16291</v>
      </c>
      <c r="N371" t="s">
        <v>635</v>
      </c>
      <c r="O371" t="s">
        <v>706</v>
      </c>
      <c r="P371" t="s">
        <v>40</v>
      </c>
      <c r="Q371" t="s">
        <v>707</v>
      </c>
      <c r="R371" t="s">
        <v>636</v>
      </c>
      <c r="S371" t="s">
        <v>16292</v>
      </c>
      <c r="T371" t="s">
        <v>16291</v>
      </c>
    </row>
    <row r="372" spans="1:20" x14ac:dyDescent="0.25">
      <c r="A372" t="s">
        <v>257</v>
      </c>
      <c r="B372" t="s">
        <v>263</v>
      </c>
      <c r="C372">
        <v>139</v>
      </c>
      <c r="D372">
        <v>1</v>
      </c>
      <c r="E372" t="s">
        <v>16287</v>
      </c>
      <c r="F372">
        <v>249.9</v>
      </c>
      <c r="G372">
        <v>26</v>
      </c>
      <c r="H372" t="s">
        <v>647</v>
      </c>
      <c r="I372" t="s">
        <v>16288</v>
      </c>
      <c r="J372" t="s">
        <v>16289</v>
      </c>
      <c r="K372" t="s">
        <v>1166</v>
      </c>
      <c r="L372" t="s">
        <v>16290</v>
      </c>
      <c r="M372" t="s">
        <v>16291</v>
      </c>
      <c r="N372" t="s">
        <v>635</v>
      </c>
      <c r="O372" t="s">
        <v>706</v>
      </c>
      <c r="P372" t="s">
        <v>40</v>
      </c>
      <c r="Q372" t="s">
        <v>707</v>
      </c>
      <c r="R372" t="s">
        <v>636</v>
      </c>
      <c r="S372" t="s">
        <v>16292</v>
      </c>
      <c r="T372" t="s">
        <v>16291</v>
      </c>
    </row>
    <row r="373" spans="1:20" x14ac:dyDescent="0.25">
      <c r="A373" t="s">
        <v>256</v>
      </c>
      <c r="B373" t="s">
        <v>262</v>
      </c>
      <c r="C373">
        <v>139</v>
      </c>
      <c r="D373">
        <v>1</v>
      </c>
      <c r="E373" t="s">
        <v>16287</v>
      </c>
      <c r="F373">
        <v>249.9</v>
      </c>
      <c r="G373">
        <v>26</v>
      </c>
      <c r="H373" t="s">
        <v>647</v>
      </c>
      <c r="I373" t="s">
        <v>16288</v>
      </c>
      <c r="J373" t="s">
        <v>16289</v>
      </c>
      <c r="K373" t="s">
        <v>1166</v>
      </c>
      <c r="L373" t="s">
        <v>16290</v>
      </c>
      <c r="M373" t="s">
        <v>16291</v>
      </c>
      <c r="N373" t="s">
        <v>635</v>
      </c>
      <c r="O373" t="s">
        <v>706</v>
      </c>
      <c r="P373" t="s">
        <v>40</v>
      </c>
      <c r="Q373" t="s">
        <v>707</v>
      </c>
      <c r="R373" t="s">
        <v>636</v>
      </c>
      <c r="S373" t="s">
        <v>16292</v>
      </c>
      <c r="T373" t="s">
        <v>16291</v>
      </c>
    </row>
    <row r="374" spans="1:20" x14ac:dyDescent="0.25">
      <c r="A374" t="s">
        <v>164</v>
      </c>
      <c r="B374" t="s">
        <v>165</v>
      </c>
      <c r="C374">
        <v>33.333333333333336</v>
      </c>
      <c r="D374">
        <v>3</v>
      </c>
      <c r="E374" t="s">
        <v>16293</v>
      </c>
      <c r="F374">
        <v>295</v>
      </c>
      <c r="G374">
        <v>0</v>
      </c>
      <c r="H374" t="s">
        <v>661</v>
      </c>
      <c r="I374" t="s">
        <v>10325</v>
      </c>
      <c r="J374" t="s">
        <v>1105</v>
      </c>
      <c r="K374" t="s">
        <v>635</v>
      </c>
      <c r="L374" t="s">
        <v>636</v>
      </c>
      <c r="M374" t="s">
        <v>16294</v>
      </c>
      <c r="N374" t="s">
        <v>635</v>
      </c>
      <c r="O374" t="s">
        <v>638</v>
      </c>
      <c r="P374" t="s">
        <v>22</v>
      </c>
      <c r="Q374" t="s">
        <v>639</v>
      </c>
      <c r="R374" t="s">
        <v>636</v>
      </c>
      <c r="S374" t="s">
        <v>16295</v>
      </c>
      <c r="T374" t="s">
        <v>16294</v>
      </c>
    </row>
    <row r="375" spans="1:20" x14ac:dyDescent="0.25">
      <c r="A375" t="s">
        <v>164</v>
      </c>
      <c r="B375" t="s">
        <v>165</v>
      </c>
      <c r="C375">
        <v>33.333333333333336</v>
      </c>
      <c r="D375">
        <v>6</v>
      </c>
      <c r="E375" t="s">
        <v>16293</v>
      </c>
      <c r="F375">
        <v>295</v>
      </c>
      <c r="G375">
        <v>0</v>
      </c>
      <c r="H375" t="s">
        <v>661</v>
      </c>
      <c r="I375" t="s">
        <v>10325</v>
      </c>
      <c r="J375" t="s">
        <v>1105</v>
      </c>
      <c r="K375" t="s">
        <v>635</v>
      </c>
      <c r="L375" t="s">
        <v>636</v>
      </c>
      <c r="M375" t="s">
        <v>16294</v>
      </c>
      <c r="N375" t="s">
        <v>635</v>
      </c>
      <c r="O375" t="s">
        <v>638</v>
      </c>
      <c r="P375" t="s">
        <v>22</v>
      </c>
      <c r="Q375" t="s">
        <v>639</v>
      </c>
      <c r="R375" t="s">
        <v>636</v>
      </c>
      <c r="S375" t="s">
        <v>16295</v>
      </c>
      <c r="T375" t="s">
        <v>16294</v>
      </c>
    </row>
    <row r="376" spans="1:20" x14ac:dyDescent="0.25">
      <c r="A376" t="s">
        <v>164</v>
      </c>
      <c r="B376" t="s">
        <v>165</v>
      </c>
      <c r="C376">
        <v>33.333333333333336</v>
      </c>
      <c r="D376">
        <v>3</v>
      </c>
      <c r="E376" t="s">
        <v>16296</v>
      </c>
      <c r="F376">
        <v>100</v>
      </c>
      <c r="G376">
        <v>0</v>
      </c>
      <c r="H376" t="s">
        <v>661</v>
      </c>
      <c r="I376" t="s">
        <v>16297</v>
      </c>
      <c r="J376" t="s">
        <v>643</v>
      </c>
      <c r="K376" t="s">
        <v>635</v>
      </c>
      <c r="L376" t="s">
        <v>636</v>
      </c>
      <c r="M376" t="s">
        <v>16298</v>
      </c>
      <c r="N376" t="s">
        <v>635</v>
      </c>
      <c r="O376" t="s">
        <v>668</v>
      </c>
      <c r="P376" t="s">
        <v>22</v>
      </c>
      <c r="Q376" t="s">
        <v>669</v>
      </c>
      <c r="R376" t="s">
        <v>636</v>
      </c>
      <c r="S376" t="s">
        <v>16299</v>
      </c>
      <c r="T376" t="s">
        <v>16300</v>
      </c>
    </row>
    <row r="377" spans="1:20" x14ac:dyDescent="0.25">
      <c r="A377" t="s">
        <v>35</v>
      </c>
      <c r="B377" t="s">
        <v>36</v>
      </c>
      <c r="C377">
        <v>66.666666666666671</v>
      </c>
      <c r="D377">
        <v>3</v>
      </c>
      <c r="E377" t="s">
        <v>16301</v>
      </c>
      <c r="F377">
        <v>100</v>
      </c>
      <c r="G377">
        <v>0</v>
      </c>
      <c r="H377" t="s">
        <v>661</v>
      </c>
      <c r="I377" t="s">
        <v>16302</v>
      </c>
      <c r="J377" t="s">
        <v>858</v>
      </c>
      <c r="K377" t="s">
        <v>635</v>
      </c>
      <c r="L377" t="s">
        <v>636</v>
      </c>
      <c r="M377" t="s">
        <v>16303</v>
      </c>
      <c r="N377" t="s">
        <v>635</v>
      </c>
      <c r="O377" t="s">
        <v>638</v>
      </c>
      <c r="P377" t="s">
        <v>22</v>
      </c>
      <c r="Q377" t="s">
        <v>639</v>
      </c>
      <c r="R377" t="s">
        <v>636</v>
      </c>
      <c r="S377" t="s">
        <v>16304</v>
      </c>
      <c r="T377" t="s">
        <v>16303</v>
      </c>
    </row>
    <row r="378" spans="1:20" x14ac:dyDescent="0.25">
      <c r="A378" t="s">
        <v>164</v>
      </c>
      <c r="B378" t="s">
        <v>165</v>
      </c>
      <c r="C378">
        <v>33.333333333333336</v>
      </c>
      <c r="D378">
        <v>3</v>
      </c>
      <c r="E378" t="s">
        <v>16305</v>
      </c>
      <c r="F378">
        <v>100</v>
      </c>
      <c r="G378">
        <v>0</v>
      </c>
      <c r="H378" t="s">
        <v>661</v>
      </c>
      <c r="I378" t="s">
        <v>16306</v>
      </c>
      <c r="J378" t="s">
        <v>643</v>
      </c>
      <c r="K378" t="s">
        <v>635</v>
      </c>
      <c r="L378" t="s">
        <v>636</v>
      </c>
      <c r="M378" t="s">
        <v>16303</v>
      </c>
      <c r="N378" t="s">
        <v>635</v>
      </c>
      <c r="O378" t="s">
        <v>668</v>
      </c>
      <c r="P378" t="s">
        <v>22</v>
      </c>
      <c r="Q378" t="s">
        <v>669</v>
      </c>
      <c r="R378" t="s">
        <v>636</v>
      </c>
      <c r="S378" t="s">
        <v>16307</v>
      </c>
      <c r="T378" t="s">
        <v>16308</v>
      </c>
    </row>
    <row r="379" spans="1:20" x14ac:dyDescent="0.25">
      <c r="A379" t="s">
        <v>31</v>
      </c>
      <c r="B379" t="s">
        <v>32</v>
      </c>
      <c r="C379">
        <v>54.5</v>
      </c>
      <c r="D379">
        <v>2</v>
      </c>
      <c r="E379" t="s">
        <v>16309</v>
      </c>
      <c r="F379">
        <v>64</v>
      </c>
      <c r="G379">
        <v>0</v>
      </c>
      <c r="H379" t="s">
        <v>647</v>
      </c>
      <c r="I379" t="s">
        <v>7170</v>
      </c>
      <c r="J379" t="s">
        <v>7171</v>
      </c>
      <c r="K379" t="s">
        <v>7172</v>
      </c>
      <c r="L379" t="s">
        <v>7173</v>
      </c>
      <c r="M379" t="s">
        <v>16310</v>
      </c>
      <c r="N379" t="s">
        <v>635</v>
      </c>
      <c r="O379" t="s">
        <v>706</v>
      </c>
      <c r="P379" t="s">
        <v>40</v>
      </c>
      <c r="Q379" t="s">
        <v>707</v>
      </c>
      <c r="R379" t="s">
        <v>636</v>
      </c>
      <c r="S379" t="s">
        <v>16311</v>
      </c>
      <c r="T379" t="s">
        <v>16310</v>
      </c>
    </row>
    <row r="380" spans="1:20" x14ac:dyDescent="0.25">
      <c r="A380" t="s">
        <v>37</v>
      </c>
      <c r="B380" t="s">
        <v>38</v>
      </c>
      <c r="C380">
        <v>66.666666666666671</v>
      </c>
      <c r="D380">
        <v>6</v>
      </c>
      <c r="E380" t="s">
        <v>16312</v>
      </c>
      <c r="F380">
        <v>200</v>
      </c>
      <c r="G380">
        <v>0</v>
      </c>
      <c r="H380" t="s">
        <v>661</v>
      </c>
      <c r="I380" t="s">
        <v>16313</v>
      </c>
      <c r="J380" t="s">
        <v>711</v>
      </c>
      <c r="K380" t="s">
        <v>635</v>
      </c>
      <c r="L380" t="s">
        <v>636</v>
      </c>
      <c r="M380" t="s">
        <v>16314</v>
      </c>
      <c r="N380" t="s">
        <v>635</v>
      </c>
      <c r="O380" t="s">
        <v>638</v>
      </c>
      <c r="P380" t="s">
        <v>22</v>
      </c>
      <c r="Q380" t="s">
        <v>639</v>
      </c>
      <c r="R380" t="s">
        <v>636</v>
      </c>
      <c r="S380" t="s">
        <v>16315</v>
      </c>
      <c r="T380" t="s">
        <v>16314</v>
      </c>
    </row>
    <row r="381" spans="1:20" x14ac:dyDescent="0.25">
      <c r="A381" t="s">
        <v>164</v>
      </c>
      <c r="B381" t="s">
        <v>165</v>
      </c>
      <c r="C381">
        <v>33.333333333333336</v>
      </c>
      <c r="D381">
        <v>3</v>
      </c>
      <c r="E381" t="s">
        <v>16316</v>
      </c>
      <c r="F381">
        <v>100</v>
      </c>
      <c r="G381">
        <v>0</v>
      </c>
      <c r="H381" t="s">
        <v>661</v>
      </c>
      <c r="I381" t="s">
        <v>16317</v>
      </c>
      <c r="J381" t="s">
        <v>1314</v>
      </c>
      <c r="K381" t="s">
        <v>635</v>
      </c>
      <c r="L381" t="s">
        <v>636</v>
      </c>
      <c r="M381" t="s">
        <v>16318</v>
      </c>
      <c r="N381" t="s">
        <v>635</v>
      </c>
      <c r="O381" t="s">
        <v>1071</v>
      </c>
      <c r="P381" t="s">
        <v>22</v>
      </c>
      <c r="Q381" t="s">
        <v>639</v>
      </c>
      <c r="R381" t="s">
        <v>636</v>
      </c>
      <c r="S381" t="s">
        <v>16319</v>
      </c>
      <c r="T381" t="s">
        <v>16318</v>
      </c>
    </row>
    <row r="382" spans="1:20" x14ac:dyDescent="0.25">
      <c r="A382" t="s">
        <v>37</v>
      </c>
      <c r="B382" t="s">
        <v>38</v>
      </c>
      <c r="C382">
        <v>66.666666666666671</v>
      </c>
      <c r="D382">
        <v>3</v>
      </c>
      <c r="E382" t="s">
        <v>16320</v>
      </c>
      <c r="F382">
        <v>295</v>
      </c>
      <c r="G382">
        <v>0</v>
      </c>
      <c r="H382" t="s">
        <v>661</v>
      </c>
      <c r="I382" t="s">
        <v>16321</v>
      </c>
      <c r="J382" t="s">
        <v>1399</v>
      </c>
      <c r="K382" t="s">
        <v>635</v>
      </c>
      <c r="L382" t="s">
        <v>636</v>
      </c>
      <c r="M382" t="s">
        <v>16322</v>
      </c>
      <c r="N382" t="s">
        <v>635</v>
      </c>
      <c r="O382" t="s">
        <v>638</v>
      </c>
      <c r="P382" t="s">
        <v>22</v>
      </c>
      <c r="Q382" t="s">
        <v>639</v>
      </c>
      <c r="R382" t="s">
        <v>636</v>
      </c>
      <c r="S382" t="s">
        <v>16323</v>
      </c>
      <c r="T382" t="s">
        <v>16322</v>
      </c>
    </row>
    <row r="383" spans="1:20" x14ac:dyDescent="0.25">
      <c r="A383" t="s">
        <v>37</v>
      </c>
      <c r="B383" t="s">
        <v>38</v>
      </c>
      <c r="C383">
        <v>66.666666666666671</v>
      </c>
      <c r="D383">
        <v>6</v>
      </c>
      <c r="E383" t="s">
        <v>16320</v>
      </c>
      <c r="F383">
        <v>295</v>
      </c>
      <c r="G383">
        <v>0</v>
      </c>
      <c r="H383" t="s">
        <v>661</v>
      </c>
      <c r="I383" t="s">
        <v>16321</v>
      </c>
      <c r="J383" t="s">
        <v>1399</v>
      </c>
      <c r="K383" t="s">
        <v>635</v>
      </c>
      <c r="L383" t="s">
        <v>636</v>
      </c>
      <c r="M383" t="s">
        <v>16322</v>
      </c>
      <c r="N383" t="s">
        <v>635</v>
      </c>
      <c r="O383" t="s">
        <v>638</v>
      </c>
      <c r="P383" t="s">
        <v>22</v>
      </c>
      <c r="Q383" t="s">
        <v>639</v>
      </c>
      <c r="R383" t="s">
        <v>636</v>
      </c>
      <c r="S383" t="s">
        <v>16323</v>
      </c>
      <c r="T383" t="s">
        <v>16322</v>
      </c>
    </row>
    <row r="384" spans="1:20" x14ac:dyDescent="0.25">
      <c r="A384" t="s">
        <v>37</v>
      </c>
      <c r="B384" t="s">
        <v>38</v>
      </c>
      <c r="C384">
        <v>66.666666666666671</v>
      </c>
      <c r="D384">
        <v>3</v>
      </c>
      <c r="E384" t="s">
        <v>16324</v>
      </c>
      <c r="F384">
        <v>100</v>
      </c>
      <c r="G384">
        <v>0</v>
      </c>
      <c r="H384" t="s">
        <v>661</v>
      </c>
      <c r="I384" t="s">
        <v>7689</v>
      </c>
      <c r="J384" t="s">
        <v>643</v>
      </c>
      <c r="K384" t="s">
        <v>635</v>
      </c>
      <c r="L384" t="s">
        <v>636</v>
      </c>
      <c r="M384" t="s">
        <v>16325</v>
      </c>
      <c r="N384" t="s">
        <v>635</v>
      </c>
      <c r="O384" t="s">
        <v>638</v>
      </c>
      <c r="P384" t="s">
        <v>22</v>
      </c>
      <c r="Q384" t="s">
        <v>639</v>
      </c>
      <c r="R384" t="s">
        <v>636</v>
      </c>
      <c r="S384" t="s">
        <v>16326</v>
      </c>
      <c r="T384" t="s">
        <v>16325</v>
      </c>
    </row>
    <row r="385" spans="1:20" x14ac:dyDescent="0.25">
      <c r="A385" t="s">
        <v>37</v>
      </c>
      <c r="B385" t="s">
        <v>38</v>
      </c>
      <c r="C385">
        <v>66.666666666666671</v>
      </c>
      <c r="D385">
        <v>3</v>
      </c>
      <c r="E385" t="s">
        <v>16327</v>
      </c>
      <c r="F385">
        <v>100</v>
      </c>
      <c r="G385">
        <v>0</v>
      </c>
      <c r="H385" t="s">
        <v>661</v>
      </c>
      <c r="I385" t="s">
        <v>16328</v>
      </c>
      <c r="J385" t="s">
        <v>2214</v>
      </c>
      <c r="K385" t="s">
        <v>635</v>
      </c>
      <c r="L385" t="s">
        <v>636</v>
      </c>
      <c r="M385" t="s">
        <v>16329</v>
      </c>
      <c r="N385" t="s">
        <v>635</v>
      </c>
      <c r="O385" t="s">
        <v>638</v>
      </c>
      <c r="P385" t="s">
        <v>22</v>
      </c>
      <c r="Q385" t="s">
        <v>639</v>
      </c>
      <c r="R385" t="s">
        <v>636</v>
      </c>
      <c r="S385" t="s">
        <v>16330</v>
      </c>
      <c r="T385" t="s">
        <v>16329</v>
      </c>
    </row>
    <row r="386" spans="1:20" x14ac:dyDescent="0.25">
      <c r="A386" t="s">
        <v>37</v>
      </c>
      <c r="B386" t="s">
        <v>38</v>
      </c>
      <c r="C386">
        <v>66.666666666666671</v>
      </c>
      <c r="D386">
        <v>3</v>
      </c>
      <c r="E386" t="s">
        <v>16331</v>
      </c>
      <c r="F386">
        <v>100</v>
      </c>
      <c r="G386">
        <v>0</v>
      </c>
      <c r="H386" t="s">
        <v>661</v>
      </c>
      <c r="I386" t="s">
        <v>16332</v>
      </c>
      <c r="J386" t="s">
        <v>643</v>
      </c>
      <c r="K386" t="s">
        <v>635</v>
      </c>
      <c r="L386" t="s">
        <v>636</v>
      </c>
      <c r="M386" t="s">
        <v>16329</v>
      </c>
      <c r="N386" t="s">
        <v>635</v>
      </c>
      <c r="O386" t="s">
        <v>638</v>
      </c>
      <c r="P386" t="s">
        <v>22</v>
      </c>
      <c r="Q386" t="s">
        <v>639</v>
      </c>
      <c r="R386" t="s">
        <v>636</v>
      </c>
      <c r="S386" t="s">
        <v>16333</v>
      </c>
      <c r="T386" t="s">
        <v>16329</v>
      </c>
    </row>
    <row r="387" spans="1:20" x14ac:dyDescent="0.25">
      <c r="A387" t="s">
        <v>37</v>
      </c>
      <c r="B387" t="s">
        <v>38</v>
      </c>
      <c r="C387">
        <v>66.666666666666671</v>
      </c>
      <c r="D387">
        <v>6</v>
      </c>
      <c r="E387" t="s">
        <v>16334</v>
      </c>
      <c r="F387">
        <v>200</v>
      </c>
      <c r="G387">
        <v>0</v>
      </c>
      <c r="H387" t="s">
        <v>661</v>
      </c>
      <c r="I387" t="s">
        <v>16335</v>
      </c>
      <c r="J387" t="s">
        <v>711</v>
      </c>
      <c r="K387" t="s">
        <v>635</v>
      </c>
      <c r="L387" t="s">
        <v>636</v>
      </c>
      <c r="M387" t="s">
        <v>16336</v>
      </c>
      <c r="N387" t="s">
        <v>635</v>
      </c>
      <c r="O387" t="s">
        <v>1071</v>
      </c>
      <c r="P387" t="s">
        <v>22</v>
      </c>
      <c r="Q387" t="s">
        <v>639</v>
      </c>
      <c r="R387" t="s">
        <v>636</v>
      </c>
      <c r="S387" t="s">
        <v>16337</v>
      </c>
      <c r="T387" t="s">
        <v>16336</v>
      </c>
    </row>
    <row r="388" spans="1:20" x14ac:dyDescent="0.25">
      <c r="A388" t="s">
        <v>37</v>
      </c>
      <c r="B388" t="s">
        <v>38</v>
      </c>
      <c r="C388">
        <v>66.666666666666671</v>
      </c>
      <c r="D388">
        <v>3</v>
      </c>
      <c r="E388" t="s">
        <v>16338</v>
      </c>
      <c r="F388">
        <v>100</v>
      </c>
      <c r="G388">
        <v>0</v>
      </c>
      <c r="H388" t="s">
        <v>661</v>
      </c>
      <c r="I388" t="s">
        <v>16339</v>
      </c>
      <c r="J388" t="s">
        <v>634</v>
      </c>
      <c r="K388" t="s">
        <v>635</v>
      </c>
      <c r="L388" t="s">
        <v>636</v>
      </c>
      <c r="M388" t="s">
        <v>16340</v>
      </c>
      <c r="N388" t="s">
        <v>635</v>
      </c>
      <c r="O388" t="s">
        <v>638</v>
      </c>
      <c r="P388" t="s">
        <v>22</v>
      </c>
      <c r="Q388" t="s">
        <v>639</v>
      </c>
      <c r="R388" t="s">
        <v>636</v>
      </c>
      <c r="S388" t="s">
        <v>16341</v>
      </c>
      <c r="T388" t="s">
        <v>16340</v>
      </c>
    </row>
    <row r="389" spans="1:20" x14ac:dyDescent="0.25">
      <c r="A389" t="s">
        <v>37</v>
      </c>
      <c r="B389" t="s">
        <v>38</v>
      </c>
      <c r="C389">
        <v>66.666666666666671</v>
      </c>
      <c r="D389">
        <v>6</v>
      </c>
      <c r="E389" t="s">
        <v>16342</v>
      </c>
      <c r="F389">
        <v>200</v>
      </c>
      <c r="G389">
        <v>0</v>
      </c>
      <c r="H389" t="s">
        <v>661</v>
      </c>
      <c r="I389" t="s">
        <v>16343</v>
      </c>
      <c r="J389" t="s">
        <v>1349</v>
      </c>
      <c r="K389" t="s">
        <v>635</v>
      </c>
      <c r="L389" t="s">
        <v>636</v>
      </c>
      <c r="M389" t="s">
        <v>16344</v>
      </c>
      <c r="N389" t="s">
        <v>635</v>
      </c>
      <c r="O389" t="s">
        <v>638</v>
      </c>
      <c r="P389" t="s">
        <v>22</v>
      </c>
      <c r="Q389" t="s">
        <v>639</v>
      </c>
      <c r="R389" t="s">
        <v>636</v>
      </c>
      <c r="S389" t="s">
        <v>16345</v>
      </c>
      <c r="T389" t="s">
        <v>16344</v>
      </c>
    </row>
    <row r="390" spans="1:20" x14ac:dyDescent="0.25">
      <c r="A390" t="s">
        <v>37</v>
      </c>
      <c r="B390" t="s">
        <v>38</v>
      </c>
      <c r="C390">
        <v>66.666666666666671</v>
      </c>
      <c r="D390">
        <v>9</v>
      </c>
      <c r="E390" t="s">
        <v>16346</v>
      </c>
      <c r="F390">
        <v>300</v>
      </c>
      <c r="G390">
        <v>0</v>
      </c>
      <c r="H390" t="s">
        <v>661</v>
      </c>
      <c r="I390" t="s">
        <v>16347</v>
      </c>
      <c r="J390" t="s">
        <v>1025</v>
      </c>
      <c r="K390" t="s">
        <v>635</v>
      </c>
      <c r="L390" t="s">
        <v>636</v>
      </c>
      <c r="M390" t="s">
        <v>16348</v>
      </c>
      <c r="N390" t="s">
        <v>635</v>
      </c>
      <c r="O390" t="s">
        <v>668</v>
      </c>
      <c r="P390" t="s">
        <v>22</v>
      </c>
      <c r="Q390" t="s">
        <v>669</v>
      </c>
      <c r="R390" t="s">
        <v>636</v>
      </c>
      <c r="S390" t="s">
        <v>16349</v>
      </c>
      <c r="T390" t="s">
        <v>16350</v>
      </c>
    </row>
    <row r="391" spans="1:20" x14ac:dyDescent="0.25">
      <c r="A391" t="s">
        <v>164</v>
      </c>
      <c r="B391" t="s">
        <v>165</v>
      </c>
      <c r="C391">
        <v>65</v>
      </c>
      <c r="D391">
        <v>9</v>
      </c>
      <c r="E391" t="s">
        <v>16351</v>
      </c>
      <c r="F391">
        <v>305</v>
      </c>
      <c r="G391">
        <v>0</v>
      </c>
      <c r="H391" t="s">
        <v>661</v>
      </c>
      <c r="I391" t="s">
        <v>16352</v>
      </c>
      <c r="J391" t="s">
        <v>797</v>
      </c>
      <c r="K391" t="s">
        <v>635</v>
      </c>
      <c r="L391" t="s">
        <v>636</v>
      </c>
      <c r="M391" t="s">
        <v>16353</v>
      </c>
      <c r="N391" t="s">
        <v>635</v>
      </c>
      <c r="O391" t="s">
        <v>638</v>
      </c>
      <c r="P391" t="s">
        <v>22</v>
      </c>
      <c r="Q391" t="s">
        <v>639</v>
      </c>
      <c r="R391" t="s">
        <v>636</v>
      </c>
      <c r="S391" t="s">
        <v>16354</v>
      </c>
      <c r="T391" t="s">
        <v>16353</v>
      </c>
    </row>
    <row r="392" spans="1:20" x14ac:dyDescent="0.25">
      <c r="A392" t="s">
        <v>164</v>
      </c>
      <c r="B392" t="s">
        <v>165</v>
      </c>
      <c r="C392">
        <v>33.333333333333336</v>
      </c>
      <c r="D392">
        <v>3</v>
      </c>
      <c r="E392" t="s">
        <v>16355</v>
      </c>
      <c r="F392">
        <v>100</v>
      </c>
      <c r="G392">
        <v>0</v>
      </c>
      <c r="H392" t="s">
        <v>661</v>
      </c>
      <c r="I392" t="s">
        <v>16356</v>
      </c>
      <c r="J392" t="s">
        <v>727</v>
      </c>
      <c r="K392" t="s">
        <v>635</v>
      </c>
      <c r="L392" t="s">
        <v>636</v>
      </c>
      <c r="M392" t="s">
        <v>16357</v>
      </c>
      <c r="N392" t="s">
        <v>635</v>
      </c>
      <c r="O392" t="s">
        <v>638</v>
      </c>
      <c r="P392" t="s">
        <v>22</v>
      </c>
      <c r="Q392" t="s">
        <v>639</v>
      </c>
      <c r="R392" t="s">
        <v>636</v>
      </c>
      <c r="S392" t="s">
        <v>16358</v>
      </c>
      <c r="T392" t="s">
        <v>16359</v>
      </c>
    </row>
    <row r="393" spans="1:20" x14ac:dyDescent="0.25">
      <c r="A393" t="s">
        <v>31</v>
      </c>
      <c r="B393" t="s">
        <v>32</v>
      </c>
      <c r="C393">
        <v>54.5</v>
      </c>
      <c r="D393">
        <v>2</v>
      </c>
      <c r="E393" t="s">
        <v>16360</v>
      </c>
      <c r="F393">
        <v>39.5</v>
      </c>
      <c r="G393">
        <v>7.5</v>
      </c>
      <c r="H393" t="s">
        <v>647</v>
      </c>
      <c r="I393" t="s">
        <v>16361</v>
      </c>
      <c r="J393" t="s">
        <v>16362</v>
      </c>
      <c r="K393" t="s">
        <v>7401</v>
      </c>
      <c r="L393" t="s">
        <v>16363</v>
      </c>
      <c r="M393" t="s">
        <v>16364</v>
      </c>
      <c r="N393" t="s">
        <v>635</v>
      </c>
      <c r="O393" t="s">
        <v>706</v>
      </c>
      <c r="P393" t="s">
        <v>40</v>
      </c>
      <c r="Q393" t="s">
        <v>707</v>
      </c>
      <c r="R393" t="s">
        <v>636</v>
      </c>
      <c r="S393" t="s">
        <v>16365</v>
      </c>
      <c r="T393" t="s">
        <v>16366</v>
      </c>
    </row>
    <row r="394" spans="1:20" x14ac:dyDescent="0.25">
      <c r="A394" t="s">
        <v>256</v>
      </c>
      <c r="B394" t="s">
        <v>982</v>
      </c>
      <c r="C394">
        <v>80.95</v>
      </c>
      <c r="D394">
        <v>2</v>
      </c>
      <c r="E394" t="s">
        <v>16367</v>
      </c>
      <c r="F394">
        <v>168.9</v>
      </c>
      <c r="G394">
        <v>7</v>
      </c>
      <c r="H394" t="s">
        <v>647</v>
      </c>
      <c r="I394" t="s">
        <v>16368</v>
      </c>
      <c r="J394" t="s">
        <v>16369</v>
      </c>
      <c r="K394" t="s">
        <v>16370</v>
      </c>
      <c r="L394" t="s">
        <v>16371</v>
      </c>
      <c r="M394" t="s">
        <v>16372</v>
      </c>
      <c r="N394" t="s">
        <v>635</v>
      </c>
      <c r="O394" t="s">
        <v>706</v>
      </c>
      <c r="P394" t="s">
        <v>40</v>
      </c>
      <c r="Q394" t="s">
        <v>707</v>
      </c>
      <c r="R394" t="s">
        <v>636</v>
      </c>
      <c r="S394" t="s">
        <v>16373</v>
      </c>
      <c r="T394" t="s">
        <v>16372</v>
      </c>
    </row>
    <row r="395" spans="1:20" x14ac:dyDescent="0.25">
      <c r="A395" t="s">
        <v>164</v>
      </c>
      <c r="B395" t="s">
        <v>165</v>
      </c>
      <c r="C395">
        <v>50</v>
      </c>
      <c r="D395">
        <v>6</v>
      </c>
      <c r="E395" t="s">
        <v>16374</v>
      </c>
      <c r="F395">
        <v>200</v>
      </c>
      <c r="G395">
        <v>0</v>
      </c>
      <c r="H395" t="s">
        <v>661</v>
      </c>
      <c r="I395" t="s">
        <v>16375</v>
      </c>
      <c r="J395" t="s">
        <v>687</v>
      </c>
      <c r="K395" t="s">
        <v>635</v>
      </c>
      <c r="L395" t="s">
        <v>636</v>
      </c>
      <c r="M395" t="s">
        <v>16376</v>
      </c>
      <c r="N395" t="s">
        <v>635</v>
      </c>
      <c r="O395" t="s">
        <v>638</v>
      </c>
      <c r="P395" t="s">
        <v>22</v>
      </c>
      <c r="Q395" t="s">
        <v>639</v>
      </c>
      <c r="R395" t="s">
        <v>636</v>
      </c>
      <c r="S395" t="s">
        <v>16377</v>
      </c>
      <c r="T395" t="s">
        <v>16376</v>
      </c>
    </row>
    <row r="396" spans="1:20" x14ac:dyDescent="0.25">
      <c r="A396" t="s">
        <v>39</v>
      </c>
      <c r="B396" t="s">
        <v>44</v>
      </c>
      <c r="C396">
        <v>66.333333333333329</v>
      </c>
      <c r="D396">
        <v>3</v>
      </c>
      <c r="E396" t="s">
        <v>16378</v>
      </c>
      <c r="F396">
        <v>229</v>
      </c>
      <c r="G396">
        <v>0</v>
      </c>
      <c r="H396" t="s">
        <v>647</v>
      </c>
      <c r="I396" t="s">
        <v>1176</v>
      </c>
      <c r="J396" t="s">
        <v>16379</v>
      </c>
      <c r="K396" t="s">
        <v>16380</v>
      </c>
      <c r="L396" t="s">
        <v>4675</v>
      </c>
      <c r="M396" t="s">
        <v>16381</v>
      </c>
      <c r="N396" t="s">
        <v>635</v>
      </c>
      <c r="O396" t="s">
        <v>653</v>
      </c>
      <c r="P396" t="s">
        <v>43</v>
      </c>
      <c r="Q396" t="s">
        <v>654</v>
      </c>
      <c r="R396" t="s">
        <v>636</v>
      </c>
      <c r="S396" t="s">
        <v>16382</v>
      </c>
      <c r="T396" t="s">
        <v>16381</v>
      </c>
    </row>
    <row r="397" spans="1:20" x14ac:dyDescent="0.25">
      <c r="A397" t="s">
        <v>39</v>
      </c>
      <c r="B397" t="s">
        <v>1715</v>
      </c>
      <c r="C397">
        <v>36.6</v>
      </c>
      <c r="D397">
        <v>1</v>
      </c>
      <c r="E397" t="s">
        <v>16383</v>
      </c>
      <c r="F397">
        <v>43.6</v>
      </c>
      <c r="G397">
        <v>7</v>
      </c>
      <c r="H397" t="s">
        <v>647</v>
      </c>
      <c r="I397" t="s">
        <v>16384</v>
      </c>
      <c r="J397" t="s">
        <v>16385</v>
      </c>
      <c r="K397" t="s">
        <v>9613</v>
      </c>
      <c r="L397" t="s">
        <v>16386</v>
      </c>
      <c r="M397" t="s">
        <v>16387</v>
      </c>
      <c r="N397" t="s">
        <v>635</v>
      </c>
      <c r="O397" t="s">
        <v>706</v>
      </c>
      <c r="P397" t="s">
        <v>40</v>
      </c>
      <c r="Q397" t="s">
        <v>707</v>
      </c>
      <c r="R397" t="s">
        <v>636</v>
      </c>
      <c r="S397" t="s">
        <v>16388</v>
      </c>
      <c r="T397" t="s">
        <v>16389</v>
      </c>
    </row>
  </sheetData>
  <pageMargins left="0.25" right="0.25" top="0.75" bottom="0.75" header="0.3" footer="0.3"/>
  <pageSetup paperSize="9" scale="21" fitToHeight="0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551E-E1DA-49C0-878D-BBD75F3CBB93}">
  <sheetPr>
    <tabColor rgb="FFFF6699"/>
    <pageSetUpPr fitToPage="1"/>
  </sheetPr>
  <dimension ref="A1:V347"/>
  <sheetViews>
    <sheetView zoomScale="70" zoomScaleNormal="70" workbookViewId="0">
      <pane xSplit="2" ySplit="1" topLeftCell="T8" activePane="bottomRight" state="frozen"/>
      <selection sqref="A1:XFD1048576"/>
      <selection pane="topRight" sqref="A1:XFD1048576"/>
      <selection pane="bottomLeft" sqref="A1:XFD1048576"/>
      <selection pane="bottomRight" activeCell="U48" sqref="U4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6" t="s">
        <v>1983</v>
      </c>
      <c r="V1" t="s">
        <v>1985</v>
      </c>
    </row>
    <row r="2" spans="1:22" x14ac:dyDescent="0.25">
      <c r="A2" t="s">
        <v>164</v>
      </c>
      <c r="B2" t="s">
        <v>165</v>
      </c>
      <c r="C2">
        <v>33.333333333333336</v>
      </c>
      <c r="D2">
        <v>3</v>
      </c>
      <c r="E2" t="s">
        <v>16390</v>
      </c>
      <c r="F2">
        <v>100</v>
      </c>
      <c r="G2">
        <v>0</v>
      </c>
      <c r="H2" t="s">
        <v>661</v>
      </c>
      <c r="I2" t="s">
        <v>16391</v>
      </c>
      <c r="J2" t="s">
        <v>858</v>
      </c>
      <c r="K2" t="s">
        <v>635</v>
      </c>
      <c r="L2" t="s">
        <v>636</v>
      </c>
      <c r="M2" t="s">
        <v>16392</v>
      </c>
      <c r="N2" t="s">
        <v>635</v>
      </c>
      <c r="O2" t="s">
        <v>638</v>
      </c>
      <c r="P2" t="s">
        <v>22</v>
      </c>
      <c r="Q2" t="s">
        <v>639</v>
      </c>
      <c r="R2" t="s">
        <v>636</v>
      </c>
      <c r="S2" t="s">
        <v>16393</v>
      </c>
      <c r="T2" t="s">
        <v>16392</v>
      </c>
      <c r="U2" s="87" t="s">
        <v>164</v>
      </c>
      <c r="V2">
        <v>625</v>
      </c>
    </row>
    <row r="3" spans="1:22" x14ac:dyDescent="0.25">
      <c r="A3" t="s">
        <v>164</v>
      </c>
      <c r="B3" t="s">
        <v>165</v>
      </c>
      <c r="C3">
        <v>50</v>
      </c>
      <c r="D3">
        <v>6</v>
      </c>
      <c r="E3" t="s">
        <v>16394</v>
      </c>
      <c r="F3">
        <v>200</v>
      </c>
      <c r="G3">
        <v>0</v>
      </c>
      <c r="H3" t="s">
        <v>661</v>
      </c>
      <c r="I3" t="s">
        <v>3877</v>
      </c>
      <c r="J3" t="s">
        <v>1896</v>
      </c>
      <c r="K3" t="s">
        <v>635</v>
      </c>
      <c r="L3" t="s">
        <v>636</v>
      </c>
      <c r="M3" t="s">
        <v>16395</v>
      </c>
      <c r="N3" t="s">
        <v>635</v>
      </c>
      <c r="O3" t="s">
        <v>668</v>
      </c>
      <c r="P3" t="s">
        <v>22</v>
      </c>
      <c r="Q3" t="s">
        <v>669</v>
      </c>
      <c r="R3" t="s">
        <v>636</v>
      </c>
      <c r="S3" t="s">
        <v>16396</v>
      </c>
      <c r="T3" t="s">
        <v>16397</v>
      </c>
      <c r="U3" s="88" t="s">
        <v>165</v>
      </c>
      <c r="V3">
        <v>625</v>
      </c>
    </row>
    <row r="4" spans="1:22" x14ac:dyDescent="0.25">
      <c r="A4" t="s">
        <v>23</v>
      </c>
      <c r="B4" t="s">
        <v>24</v>
      </c>
      <c r="C4">
        <v>33.333333333333336</v>
      </c>
      <c r="D4">
        <v>3</v>
      </c>
      <c r="E4" t="s">
        <v>16398</v>
      </c>
      <c r="F4">
        <v>200</v>
      </c>
      <c r="G4">
        <v>0</v>
      </c>
      <c r="H4" t="s">
        <v>632</v>
      </c>
      <c r="I4" t="s">
        <v>16399</v>
      </c>
      <c r="J4" t="s">
        <v>643</v>
      </c>
      <c r="K4" t="s">
        <v>635</v>
      </c>
      <c r="L4" t="s">
        <v>636</v>
      </c>
      <c r="M4" t="s">
        <v>16400</v>
      </c>
      <c r="N4" t="s">
        <v>635</v>
      </c>
      <c r="O4" t="s">
        <v>638</v>
      </c>
      <c r="P4" t="s">
        <v>22</v>
      </c>
      <c r="Q4" t="s">
        <v>639</v>
      </c>
      <c r="R4" t="s">
        <v>636</v>
      </c>
      <c r="S4" t="s">
        <v>16401</v>
      </c>
      <c r="T4" t="s">
        <v>16400</v>
      </c>
      <c r="U4" s="87" t="s">
        <v>37</v>
      </c>
      <c r="V4">
        <v>162</v>
      </c>
    </row>
    <row r="5" spans="1:22" x14ac:dyDescent="0.25">
      <c r="A5" t="s">
        <v>20</v>
      </c>
      <c r="B5" t="s">
        <v>21</v>
      </c>
      <c r="C5">
        <v>33.333333333333336</v>
      </c>
      <c r="D5">
        <v>3</v>
      </c>
      <c r="E5" t="s">
        <v>16398</v>
      </c>
      <c r="F5">
        <v>200</v>
      </c>
      <c r="G5">
        <v>0</v>
      </c>
      <c r="H5" t="s">
        <v>632</v>
      </c>
      <c r="I5" t="s">
        <v>16399</v>
      </c>
      <c r="J5" t="s">
        <v>643</v>
      </c>
      <c r="K5" t="s">
        <v>635</v>
      </c>
      <c r="L5" t="s">
        <v>636</v>
      </c>
      <c r="M5" t="s">
        <v>16400</v>
      </c>
      <c r="N5" t="s">
        <v>635</v>
      </c>
      <c r="O5" t="s">
        <v>638</v>
      </c>
      <c r="P5" t="s">
        <v>22</v>
      </c>
      <c r="Q5" t="s">
        <v>639</v>
      </c>
      <c r="R5" t="s">
        <v>636</v>
      </c>
      <c r="S5" t="s">
        <v>16401</v>
      </c>
      <c r="T5" t="s">
        <v>16400</v>
      </c>
      <c r="U5" s="88" t="s">
        <v>38</v>
      </c>
      <c r="V5">
        <v>162</v>
      </c>
    </row>
    <row r="6" spans="1:22" x14ac:dyDescent="0.25">
      <c r="A6" t="s">
        <v>133</v>
      </c>
      <c r="B6" t="s">
        <v>134</v>
      </c>
      <c r="C6">
        <v>12</v>
      </c>
      <c r="D6">
        <v>10</v>
      </c>
      <c r="E6" t="s">
        <v>16402</v>
      </c>
      <c r="F6">
        <v>130</v>
      </c>
      <c r="G6">
        <v>0</v>
      </c>
      <c r="H6" t="s">
        <v>647</v>
      </c>
      <c r="I6" t="s">
        <v>8103</v>
      </c>
      <c r="J6" t="s">
        <v>8104</v>
      </c>
      <c r="K6" t="s">
        <v>8105</v>
      </c>
      <c r="L6" t="s">
        <v>2350</v>
      </c>
      <c r="M6" t="s">
        <v>16403</v>
      </c>
      <c r="N6" t="s">
        <v>635</v>
      </c>
      <c r="O6" t="s">
        <v>678</v>
      </c>
      <c r="P6" t="s">
        <v>43</v>
      </c>
      <c r="Q6" t="s">
        <v>654</v>
      </c>
      <c r="R6" t="s">
        <v>636</v>
      </c>
      <c r="S6" t="s">
        <v>16404</v>
      </c>
      <c r="T6" t="s">
        <v>16405</v>
      </c>
      <c r="U6" s="87" t="s">
        <v>116</v>
      </c>
      <c r="V6">
        <v>20</v>
      </c>
    </row>
    <row r="7" spans="1:22" x14ac:dyDescent="0.25">
      <c r="A7" t="s">
        <v>164</v>
      </c>
      <c r="B7" t="s">
        <v>165</v>
      </c>
      <c r="C7">
        <v>50</v>
      </c>
      <c r="D7">
        <v>6</v>
      </c>
      <c r="E7" t="s">
        <v>16406</v>
      </c>
      <c r="F7">
        <v>100</v>
      </c>
      <c r="G7">
        <v>0</v>
      </c>
      <c r="H7" t="s">
        <v>661</v>
      </c>
      <c r="I7" t="s">
        <v>16407</v>
      </c>
      <c r="J7" t="s">
        <v>1742</v>
      </c>
      <c r="K7" t="s">
        <v>635</v>
      </c>
      <c r="L7" t="s">
        <v>636</v>
      </c>
      <c r="M7" t="s">
        <v>16408</v>
      </c>
      <c r="N7" t="s">
        <v>635</v>
      </c>
      <c r="O7" t="s">
        <v>638</v>
      </c>
      <c r="P7" t="s">
        <v>22</v>
      </c>
      <c r="Q7" t="s">
        <v>639</v>
      </c>
      <c r="R7" t="s">
        <v>636</v>
      </c>
      <c r="S7" t="s">
        <v>16409</v>
      </c>
      <c r="T7" t="s">
        <v>16408</v>
      </c>
      <c r="U7" s="88" t="s">
        <v>117</v>
      </c>
      <c r="V7">
        <v>20</v>
      </c>
    </row>
    <row r="8" spans="1:22" x14ac:dyDescent="0.25">
      <c r="A8" t="s">
        <v>164</v>
      </c>
      <c r="B8" t="s">
        <v>165</v>
      </c>
      <c r="C8">
        <v>50</v>
      </c>
      <c r="D8">
        <v>6</v>
      </c>
      <c r="E8" t="s">
        <v>16410</v>
      </c>
      <c r="F8">
        <v>100</v>
      </c>
      <c r="G8">
        <v>0</v>
      </c>
      <c r="H8" t="s">
        <v>661</v>
      </c>
      <c r="I8" t="s">
        <v>16411</v>
      </c>
      <c r="J8" t="s">
        <v>884</v>
      </c>
      <c r="K8" t="s">
        <v>635</v>
      </c>
      <c r="L8" t="s">
        <v>636</v>
      </c>
      <c r="M8" t="s">
        <v>16412</v>
      </c>
      <c r="N8" t="s">
        <v>635</v>
      </c>
      <c r="O8" t="s">
        <v>668</v>
      </c>
      <c r="P8" t="s">
        <v>22</v>
      </c>
      <c r="Q8" t="s">
        <v>669</v>
      </c>
      <c r="R8" t="s">
        <v>636</v>
      </c>
      <c r="S8" t="s">
        <v>16413</v>
      </c>
      <c r="T8" t="s">
        <v>16412</v>
      </c>
      <c r="U8" s="87" t="s">
        <v>39</v>
      </c>
      <c r="V8">
        <v>66</v>
      </c>
    </row>
    <row r="9" spans="1:22" x14ac:dyDescent="0.25">
      <c r="A9" t="s">
        <v>164</v>
      </c>
      <c r="B9" t="s">
        <v>165</v>
      </c>
      <c r="C9">
        <v>33.333333333333336</v>
      </c>
      <c r="D9">
        <v>3</v>
      </c>
      <c r="E9" t="s">
        <v>16414</v>
      </c>
      <c r="F9">
        <v>100</v>
      </c>
      <c r="G9">
        <v>0</v>
      </c>
      <c r="H9" t="s">
        <v>661</v>
      </c>
      <c r="I9" t="s">
        <v>16415</v>
      </c>
      <c r="J9" t="s">
        <v>1349</v>
      </c>
      <c r="K9" t="s">
        <v>635</v>
      </c>
      <c r="L9" t="s">
        <v>636</v>
      </c>
      <c r="M9" t="s">
        <v>16416</v>
      </c>
      <c r="N9" t="s">
        <v>635</v>
      </c>
      <c r="O9" t="s">
        <v>638</v>
      </c>
      <c r="P9" t="s">
        <v>22</v>
      </c>
      <c r="Q9" t="s">
        <v>639</v>
      </c>
      <c r="R9" t="s">
        <v>636</v>
      </c>
      <c r="S9" t="s">
        <v>16417</v>
      </c>
      <c r="T9" t="s">
        <v>16416</v>
      </c>
      <c r="U9" s="88" t="s">
        <v>44</v>
      </c>
      <c r="V9">
        <v>62</v>
      </c>
    </row>
    <row r="10" spans="1:22" x14ac:dyDescent="0.25">
      <c r="A10" t="s">
        <v>164</v>
      </c>
      <c r="B10" t="s">
        <v>165</v>
      </c>
      <c r="C10">
        <v>33.333333333333336</v>
      </c>
      <c r="D10">
        <v>3</v>
      </c>
      <c r="E10" t="s">
        <v>16418</v>
      </c>
      <c r="F10">
        <v>100</v>
      </c>
      <c r="G10">
        <v>0</v>
      </c>
      <c r="H10" t="s">
        <v>661</v>
      </c>
      <c r="I10" t="s">
        <v>16419</v>
      </c>
      <c r="J10" t="s">
        <v>1036</v>
      </c>
      <c r="K10" t="s">
        <v>635</v>
      </c>
      <c r="L10" t="s">
        <v>636</v>
      </c>
      <c r="M10" t="s">
        <v>16420</v>
      </c>
      <c r="N10" t="s">
        <v>635</v>
      </c>
      <c r="O10" t="s">
        <v>668</v>
      </c>
      <c r="P10" t="s">
        <v>22</v>
      </c>
      <c r="Q10" t="s">
        <v>669</v>
      </c>
      <c r="R10" t="s">
        <v>636</v>
      </c>
      <c r="S10" t="s">
        <v>16421</v>
      </c>
      <c r="T10" t="s">
        <v>16422</v>
      </c>
      <c r="U10" s="88" t="s">
        <v>1715</v>
      </c>
      <c r="V10">
        <v>4</v>
      </c>
    </row>
    <row r="11" spans="1:22" x14ac:dyDescent="0.25">
      <c r="A11" t="s">
        <v>164</v>
      </c>
      <c r="B11" t="s">
        <v>165</v>
      </c>
      <c r="C11">
        <v>50</v>
      </c>
      <c r="D11">
        <v>12</v>
      </c>
      <c r="E11" t="s">
        <v>16423</v>
      </c>
      <c r="F11">
        <v>200</v>
      </c>
      <c r="G11">
        <v>0</v>
      </c>
      <c r="H11" t="s">
        <v>661</v>
      </c>
      <c r="I11" t="s">
        <v>16424</v>
      </c>
      <c r="J11" t="s">
        <v>1314</v>
      </c>
      <c r="K11" t="s">
        <v>635</v>
      </c>
      <c r="L11" t="s">
        <v>636</v>
      </c>
      <c r="M11" t="s">
        <v>16425</v>
      </c>
      <c r="N11" t="s">
        <v>635</v>
      </c>
      <c r="O11" t="s">
        <v>980</v>
      </c>
      <c r="P11" t="s">
        <v>22</v>
      </c>
      <c r="Q11" t="s">
        <v>669</v>
      </c>
      <c r="R11" t="s">
        <v>636</v>
      </c>
      <c r="S11" t="s">
        <v>16426</v>
      </c>
      <c r="T11" t="s">
        <v>16425</v>
      </c>
      <c r="U11" s="87" t="s">
        <v>35</v>
      </c>
      <c r="V11">
        <v>119</v>
      </c>
    </row>
    <row r="12" spans="1:22" x14ac:dyDescent="0.25">
      <c r="A12" t="s">
        <v>23</v>
      </c>
      <c r="B12" t="s">
        <v>24</v>
      </c>
      <c r="C12">
        <v>33.333333333333336</v>
      </c>
      <c r="D12">
        <v>3</v>
      </c>
      <c r="E12" t="s">
        <v>16427</v>
      </c>
      <c r="F12">
        <v>87.77</v>
      </c>
      <c r="G12">
        <v>7</v>
      </c>
      <c r="H12" t="s">
        <v>647</v>
      </c>
      <c r="I12" t="s">
        <v>16428</v>
      </c>
      <c r="J12" t="s">
        <v>16429</v>
      </c>
      <c r="K12" t="s">
        <v>16430</v>
      </c>
      <c r="L12" t="s">
        <v>16431</v>
      </c>
      <c r="M12" t="s">
        <v>16432</v>
      </c>
      <c r="N12" t="s">
        <v>635</v>
      </c>
      <c r="O12" t="s">
        <v>706</v>
      </c>
      <c r="P12" t="s">
        <v>40</v>
      </c>
      <c r="Q12" t="s">
        <v>707</v>
      </c>
      <c r="R12" t="s">
        <v>636</v>
      </c>
      <c r="S12" t="s">
        <v>16433</v>
      </c>
      <c r="T12" t="s">
        <v>16432</v>
      </c>
      <c r="U12" s="88" t="s">
        <v>36</v>
      </c>
      <c r="V12">
        <v>119</v>
      </c>
    </row>
    <row r="13" spans="1:22" x14ac:dyDescent="0.25">
      <c r="A13" t="s">
        <v>164</v>
      </c>
      <c r="B13" t="s">
        <v>165</v>
      </c>
      <c r="C13">
        <v>40</v>
      </c>
      <c r="D13">
        <v>10</v>
      </c>
      <c r="E13" t="s">
        <v>16434</v>
      </c>
      <c r="F13">
        <v>350</v>
      </c>
      <c r="G13">
        <v>0</v>
      </c>
      <c r="H13" t="s">
        <v>632</v>
      </c>
      <c r="I13" t="s">
        <v>16435</v>
      </c>
      <c r="J13" t="s">
        <v>858</v>
      </c>
      <c r="K13" t="s">
        <v>635</v>
      </c>
      <c r="L13" t="s">
        <v>636</v>
      </c>
      <c r="M13" t="s">
        <v>16436</v>
      </c>
      <c r="N13" t="s">
        <v>635</v>
      </c>
      <c r="O13" t="s">
        <v>638</v>
      </c>
      <c r="P13" t="s">
        <v>22</v>
      </c>
      <c r="Q13" t="s">
        <v>639</v>
      </c>
      <c r="R13" t="s">
        <v>636</v>
      </c>
      <c r="S13" t="s">
        <v>16437</v>
      </c>
      <c r="T13" t="s">
        <v>16436</v>
      </c>
      <c r="U13" s="87" t="s">
        <v>118</v>
      </c>
      <c r="V13">
        <v>3</v>
      </c>
    </row>
    <row r="14" spans="1:22" x14ac:dyDescent="0.25">
      <c r="A14" t="s">
        <v>39</v>
      </c>
      <c r="B14" t="s">
        <v>44</v>
      </c>
      <c r="C14">
        <v>79</v>
      </c>
      <c r="D14">
        <v>1</v>
      </c>
      <c r="E14" t="s">
        <v>16438</v>
      </c>
      <c r="F14">
        <v>79</v>
      </c>
      <c r="G14">
        <v>0</v>
      </c>
      <c r="H14" t="s">
        <v>647</v>
      </c>
      <c r="I14" t="s">
        <v>16439</v>
      </c>
      <c r="J14" t="s">
        <v>16440</v>
      </c>
      <c r="K14" t="s">
        <v>4127</v>
      </c>
      <c r="L14" t="s">
        <v>1255</v>
      </c>
      <c r="M14" t="s">
        <v>16441</v>
      </c>
      <c r="N14" t="s">
        <v>635</v>
      </c>
      <c r="O14" t="s">
        <v>678</v>
      </c>
      <c r="P14" t="s">
        <v>43</v>
      </c>
      <c r="Q14" t="s">
        <v>654</v>
      </c>
      <c r="R14" t="s">
        <v>636</v>
      </c>
      <c r="S14" t="s">
        <v>16442</v>
      </c>
      <c r="T14" t="s">
        <v>16443</v>
      </c>
      <c r="U14" s="88" t="s">
        <v>91</v>
      </c>
      <c r="V14">
        <v>2</v>
      </c>
    </row>
    <row r="15" spans="1:22" x14ac:dyDescent="0.25">
      <c r="A15" t="s">
        <v>23</v>
      </c>
      <c r="B15" t="s">
        <v>24</v>
      </c>
      <c r="C15">
        <v>33.333333333333336</v>
      </c>
      <c r="D15">
        <v>3</v>
      </c>
      <c r="E15" t="s">
        <v>16444</v>
      </c>
      <c r="F15">
        <v>199.99</v>
      </c>
      <c r="G15">
        <v>0</v>
      </c>
      <c r="H15" t="s">
        <v>661</v>
      </c>
      <c r="I15" t="s">
        <v>16445</v>
      </c>
      <c r="J15" t="s">
        <v>797</v>
      </c>
      <c r="K15" t="s">
        <v>635</v>
      </c>
      <c r="L15" t="s">
        <v>636</v>
      </c>
      <c r="M15" t="s">
        <v>16446</v>
      </c>
      <c r="N15" t="s">
        <v>635</v>
      </c>
      <c r="O15" t="s">
        <v>638</v>
      </c>
      <c r="P15" t="s">
        <v>22</v>
      </c>
      <c r="Q15" t="s">
        <v>639</v>
      </c>
      <c r="R15" t="s">
        <v>636</v>
      </c>
      <c r="S15" t="s">
        <v>16447</v>
      </c>
      <c r="T15" t="s">
        <v>16448</v>
      </c>
      <c r="U15" s="88" t="s">
        <v>1948</v>
      </c>
      <c r="V15">
        <v>1</v>
      </c>
    </row>
    <row r="16" spans="1:22" x14ac:dyDescent="0.25">
      <c r="A16" t="s">
        <v>35</v>
      </c>
      <c r="B16" t="s">
        <v>36</v>
      </c>
      <c r="C16">
        <v>66.666666666666671</v>
      </c>
      <c r="D16">
        <v>3</v>
      </c>
      <c r="E16" t="s">
        <v>16444</v>
      </c>
      <c r="F16">
        <v>199.99</v>
      </c>
      <c r="G16">
        <v>0</v>
      </c>
      <c r="H16" t="s">
        <v>661</v>
      </c>
      <c r="I16" t="s">
        <v>16445</v>
      </c>
      <c r="J16" t="s">
        <v>797</v>
      </c>
      <c r="K16" t="s">
        <v>635</v>
      </c>
      <c r="L16" t="s">
        <v>636</v>
      </c>
      <c r="M16" t="s">
        <v>16446</v>
      </c>
      <c r="N16" t="s">
        <v>635</v>
      </c>
      <c r="O16" t="s">
        <v>638</v>
      </c>
      <c r="P16" t="s">
        <v>22</v>
      </c>
      <c r="Q16" t="s">
        <v>639</v>
      </c>
      <c r="R16" t="s">
        <v>636</v>
      </c>
      <c r="S16" t="s">
        <v>16447</v>
      </c>
      <c r="T16" t="s">
        <v>16448</v>
      </c>
      <c r="U16" s="87" t="s">
        <v>89</v>
      </c>
      <c r="V16">
        <v>1</v>
      </c>
    </row>
    <row r="17" spans="1:22" x14ac:dyDescent="0.25">
      <c r="A17" t="s">
        <v>164</v>
      </c>
      <c r="B17" t="s">
        <v>165</v>
      </c>
      <c r="C17">
        <v>50</v>
      </c>
      <c r="D17">
        <v>6</v>
      </c>
      <c r="E17" t="s">
        <v>16449</v>
      </c>
      <c r="F17">
        <v>200</v>
      </c>
      <c r="G17">
        <v>0</v>
      </c>
      <c r="H17" t="s">
        <v>661</v>
      </c>
      <c r="I17" t="s">
        <v>13776</v>
      </c>
      <c r="J17" t="s">
        <v>1096</v>
      </c>
      <c r="K17" t="s">
        <v>635</v>
      </c>
      <c r="L17" t="s">
        <v>636</v>
      </c>
      <c r="M17" t="s">
        <v>16450</v>
      </c>
      <c r="N17" t="s">
        <v>635</v>
      </c>
      <c r="O17" t="s">
        <v>638</v>
      </c>
      <c r="P17" t="s">
        <v>22</v>
      </c>
      <c r="Q17" t="s">
        <v>639</v>
      </c>
      <c r="R17" t="s">
        <v>636</v>
      </c>
      <c r="S17" t="s">
        <v>16451</v>
      </c>
      <c r="T17" t="s">
        <v>16452</v>
      </c>
      <c r="U17" s="88" t="s">
        <v>1223</v>
      </c>
      <c r="V17">
        <v>1</v>
      </c>
    </row>
    <row r="18" spans="1:22" x14ac:dyDescent="0.25">
      <c r="A18" t="s">
        <v>164</v>
      </c>
      <c r="B18" t="s">
        <v>165</v>
      </c>
      <c r="C18">
        <v>33.333333333333336</v>
      </c>
      <c r="D18">
        <v>3</v>
      </c>
      <c r="E18" t="s">
        <v>16453</v>
      </c>
      <c r="F18">
        <v>100</v>
      </c>
      <c r="G18">
        <v>0</v>
      </c>
      <c r="H18" t="s">
        <v>661</v>
      </c>
      <c r="I18" t="s">
        <v>16454</v>
      </c>
      <c r="J18" t="s">
        <v>797</v>
      </c>
      <c r="K18" t="s">
        <v>635</v>
      </c>
      <c r="L18" t="s">
        <v>636</v>
      </c>
      <c r="M18" t="s">
        <v>16455</v>
      </c>
      <c r="N18" t="s">
        <v>635</v>
      </c>
      <c r="O18" t="s">
        <v>638</v>
      </c>
      <c r="P18" t="s">
        <v>22</v>
      </c>
      <c r="Q18" t="s">
        <v>639</v>
      </c>
      <c r="R18" t="s">
        <v>636</v>
      </c>
      <c r="S18" t="s">
        <v>16456</v>
      </c>
      <c r="T18" t="s">
        <v>16455</v>
      </c>
      <c r="U18" s="87" t="s">
        <v>31</v>
      </c>
      <c r="V18">
        <v>4</v>
      </c>
    </row>
    <row r="19" spans="1:22" x14ac:dyDescent="0.25">
      <c r="A19" t="s">
        <v>164</v>
      </c>
      <c r="B19" t="s">
        <v>165</v>
      </c>
      <c r="C19">
        <v>50</v>
      </c>
      <c r="D19">
        <v>6</v>
      </c>
      <c r="E19" t="s">
        <v>16457</v>
      </c>
      <c r="F19">
        <v>200</v>
      </c>
      <c r="G19">
        <v>0</v>
      </c>
      <c r="H19" t="s">
        <v>661</v>
      </c>
      <c r="I19" t="s">
        <v>16458</v>
      </c>
      <c r="J19" t="s">
        <v>643</v>
      </c>
      <c r="K19" t="s">
        <v>635</v>
      </c>
      <c r="L19" t="s">
        <v>636</v>
      </c>
      <c r="M19" t="s">
        <v>16459</v>
      </c>
      <c r="N19" t="s">
        <v>635</v>
      </c>
      <c r="O19" t="s">
        <v>638</v>
      </c>
      <c r="P19" t="s">
        <v>22</v>
      </c>
      <c r="Q19" t="s">
        <v>639</v>
      </c>
      <c r="R19" t="s">
        <v>636</v>
      </c>
      <c r="S19" t="s">
        <v>16460</v>
      </c>
      <c r="T19" t="s">
        <v>16461</v>
      </c>
      <c r="U19" s="88" t="s">
        <v>32</v>
      </c>
      <c r="V19">
        <v>4</v>
      </c>
    </row>
    <row r="20" spans="1:22" x14ac:dyDescent="0.25">
      <c r="A20" t="s">
        <v>256</v>
      </c>
      <c r="B20" t="s">
        <v>982</v>
      </c>
      <c r="C20">
        <v>78.45</v>
      </c>
      <c r="D20">
        <v>2</v>
      </c>
      <c r="E20" t="s">
        <v>16462</v>
      </c>
      <c r="F20">
        <v>156.9</v>
      </c>
      <c r="G20">
        <v>0</v>
      </c>
      <c r="H20" t="s">
        <v>647</v>
      </c>
      <c r="I20" t="s">
        <v>16463</v>
      </c>
      <c r="J20" t="s">
        <v>16464</v>
      </c>
      <c r="K20" t="s">
        <v>2503</v>
      </c>
      <c r="L20" t="s">
        <v>16465</v>
      </c>
      <c r="M20" t="s">
        <v>16466</v>
      </c>
      <c r="N20" t="s">
        <v>635</v>
      </c>
      <c r="O20" t="s">
        <v>706</v>
      </c>
      <c r="P20" t="s">
        <v>40</v>
      </c>
      <c r="Q20" t="s">
        <v>707</v>
      </c>
      <c r="R20" t="s">
        <v>636</v>
      </c>
      <c r="S20" t="s">
        <v>16467</v>
      </c>
      <c r="T20" t="s">
        <v>16468</v>
      </c>
      <c r="U20" s="87" t="s">
        <v>27</v>
      </c>
      <c r="V20">
        <v>2</v>
      </c>
    </row>
    <row r="21" spans="1:22" x14ac:dyDescent="0.25">
      <c r="A21" t="s">
        <v>258</v>
      </c>
      <c r="B21" t="s">
        <v>982</v>
      </c>
      <c r="C21">
        <v>98.69</v>
      </c>
      <c r="D21">
        <v>1</v>
      </c>
      <c r="E21" t="s">
        <v>16469</v>
      </c>
      <c r="F21">
        <v>254.38</v>
      </c>
      <c r="G21">
        <v>57</v>
      </c>
      <c r="H21" t="s">
        <v>647</v>
      </c>
      <c r="I21" t="s">
        <v>16470</v>
      </c>
      <c r="J21" t="s">
        <v>16471</v>
      </c>
      <c r="K21" t="s">
        <v>16472</v>
      </c>
      <c r="L21" t="s">
        <v>16473</v>
      </c>
      <c r="M21" t="s">
        <v>16474</v>
      </c>
      <c r="N21" t="s">
        <v>635</v>
      </c>
      <c r="O21" t="s">
        <v>706</v>
      </c>
      <c r="P21" t="s">
        <v>40</v>
      </c>
      <c r="Q21" t="s">
        <v>707</v>
      </c>
      <c r="R21" t="s">
        <v>636</v>
      </c>
      <c r="S21" t="s">
        <v>16475</v>
      </c>
      <c r="T21" t="s">
        <v>16474</v>
      </c>
      <c r="U21" s="88" t="s">
        <v>28</v>
      </c>
      <c r="V21">
        <v>2</v>
      </c>
    </row>
    <row r="22" spans="1:22" x14ac:dyDescent="0.25">
      <c r="A22" t="s">
        <v>256</v>
      </c>
      <c r="B22" t="s">
        <v>982</v>
      </c>
      <c r="C22">
        <v>98.69</v>
      </c>
      <c r="D22">
        <v>1</v>
      </c>
      <c r="E22" t="s">
        <v>16469</v>
      </c>
      <c r="F22">
        <v>254.38</v>
      </c>
      <c r="G22">
        <v>57</v>
      </c>
      <c r="H22" t="s">
        <v>647</v>
      </c>
      <c r="I22" t="s">
        <v>16470</v>
      </c>
      <c r="J22" t="s">
        <v>16471</v>
      </c>
      <c r="K22" t="s">
        <v>16472</v>
      </c>
      <c r="L22" t="s">
        <v>16473</v>
      </c>
      <c r="M22" t="s">
        <v>16474</v>
      </c>
      <c r="N22" t="s">
        <v>635</v>
      </c>
      <c r="O22" t="s">
        <v>706</v>
      </c>
      <c r="P22" t="s">
        <v>40</v>
      </c>
      <c r="Q22" t="s">
        <v>707</v>
      </c>
      <c r="R22" t="s">
        <v>636</v>
      </c>
      <c r="S22" t="s">
        <v>16475</v>
      </c>
      <c r="T22" t="s">
        <v>16474</v>
      </c>
      <c r="U22" s="87" t="s">
        <v>256</v>
      </c>
      <c r="V22">
        <v>11</v>
      </c>
    </row>
    <row r="23" spans="1:22" x14ac:dyDescent="0.25">
      <c r="A23" t="s">
        <v>164</v>
      </c>
      <c r="B23" t="s">
        <v>165</v>
      </c>
      <c r="C23">
        <v>40</v>
      </c>
      <c r="D23">
        <v>10</v>
      </c>
      <c r="E23" t="s">
        <v>16476</v>
      </c>
      <c r="F23">
        <v>388</v>
      </c>
      <c r="G23">
        <v>38</v>
      </c>
      <c r="H23" t="s">
        <v>632</v>
      </c>
      <c r="I23" t="s">
        <v>16477</v>
      </c>
      <c r="J23" t="s">
        <v>776</v>
      </c>
      <c r="K23" t="s">
        <v>635</v>
      </c>
      <c r="L23" t="s">
        <v>636</v>
      </c>
      <c r="M23" t="s">
        <v>16478</v>
      </c>
      <c r="N23" t="s">
        <v>635</v>
      </c>
      <c r="O23" t="s">
        <v>638</v>
      </c>
      <c r="P23" t="s">
        <v>22</v>
      </c>
      <c r="Q23" t="s">
        <v>639</v>
      </c>
      <c r="R23" t="s">
        <v>636</v>
      </c>
      <c r="S23" t="s">
        <v>16479</v>
      </c>
      <c r="T23" t="s">
        <v>16478</v>
      </c>
      <c r="U23" s="88" t="s">
        <v>262</v>
      </c>
      <c r="V23">
        <v>8</v>
      </c>
    </row>
    <row r="24" spans="1:22" x14ac:dyDescent="0.25">
      <c r="A24" t="s">
        <v>164</v>
      </c>
      <c r="B24" t="s">
        <v>165</v>
      </c>
      <c r="C24">
        <v>40</v>
      </c>
      <c r="D24">
        <v>10</v>
      </c>
      <c r="E24" t="s">
        <v>16480</v>
      </c>
      <c r="F24">
        <v>379.75</v>
      </c>
      <c r="G24">
        <v>0</v>
      </c>
      <c r="H24" t="s">
        <v>661</v>
      </c>
      <c r="I24" t="s">
        <v>16481</v>
      </c>
      <c r="J24" t="s">
        <v>2074</v>
      </c>
      <c r="K24" t="s">
        <v>635</v>
      </c>
      <c r="L24" t="s">
        <v>636</v>
      </c>
      <c r="M24" t="s">
        <v>16482</v>
      </c>
      <c r="N24" t="s">
        <v>635</v>
      </c>
      <c r="O24" t="s">
        <v>1071</v>
      </c>
      <c r="P24" t="s">
        <v>22</v>
      </c>
      <c r="Q24" t="s">
        <v>639</v>
      </c>
      <c r="R24" t="s">
        <v>636</v>
      </c>
      <c r="S24" t="s">
        <v>16483</v>
      </c>
      <c r="T24" t="s">
        <v>16482</v>
      </c>
      <c r="U24" s="88" t="s">
        <v>982</v>
      </c>
      <c r="V24">
        <v>3</v>
      </c>
    </row>
    <row r="25" spans="1:22" x14ac:dyDescent="0.25">
      <c r="A25" t="s">
        <v>35</v>
      </c>
      <c r="B25" t="s">
        <v>36</v>
      </c>
      <c r="C25">
        <v>66.666666666666671</v>
      </c>
      <c r="D25">
        <v>3</v>
      </c>
      <c r="E25" t="s">
        <v>16484</v>
      </c>
      <c r="F25">
        <v>100</v>
      </c>
      <c r="G25">
        <v>0</v>
      </c>
      <c r="H25" t="s">
        <v>632</v>
      </c>
      <c r="I25" t="s">
        <v>14250</v>
      </c>
      <c r="J25" t="s">
        <v>643</v>
      </c>
      <c r="K25" t="s">
        <v>635</v>
      </c>
      <c r="L25" t="s">
        <v>636</v>
      </c>
      <c r="M25" t="s">
        <v>16485</v>
      </c>
      <c r="N25" t="s">
        <v>635</v>
      </c>
      <c r="O25" t="s">
        <v>638</v>
      </c>
      <c r="P25" t="s">
        <v>22</v>
      </c>
      <c r="Q25" t="s">
        <v>639</v>
      </c>
      <c r="R25" t="s">
        <v>636</v>
      </c>
      <c r="S25" t="s">
        <v>16486</v>
      </c>
      <c r="T25" t="s">
        <v>16485</v>
      </c>
      <c r="U25" s="87" t="s">
        <v>258</v>
      </c>
      <c r="V25">
        <v>6</v>
      </c>
    </row>
    <row r="26" spans="1:22" x14ac:dyDescent="0.25">
      <c r="A26" t="s">
        <v>35</v>
      </c>
      <c r="B26" t="s">
        <v>36</v>
      </c>
      <c r="C26">
        <v>66.666666666666671</v>
      </c>
      <c r="D26">
        <v>3</v>
      </c>
      <c r="E26" t="s">
        <v>16487</v>
      </c>
      <c r="F26">
        <v>100</v>
      </c>
      <c r="G26">
        <v>0</v>
      </c>
      <c r="H26" t="s">
        <v>661</v>
      </c>
      <c r="I26" t="s">
        <v>16488</v>
      </c>
      <c r="J26" t="s">
        <v>807</v>
      </c>
      <c r="K26" t="s">
        <v>635</v>
      </c>
      <c r="L26" t="s">
        <v>636</v>
      </c>
      <c r="M26" t="s">
        <v>16489</v>
      </c>
      <c r="N26" t="s">
        <v>635</v>
      </c>
      <c r="O26" t="s">
        <v>638</v>
      </c>
      <c r="P26" t="s">
        <v>22</v>
      </c>
      <c r="Q26" t="s">
        <v>639</v>
      </c>
      <c r="R26" t="s">
        <v>636</v>
      </c>
      <c r="S26" t="s">
        <v>16490</v>
      </c>
      <c r="T26" t="s">
        <v>16489</v>
      </c>
      <c r="U26" s="88" t="s">
        <v>264</v>
      </c>
      <c r="V26">
        <v>4</v>
      </c>
    </row>
    <row r="27" spans="1:22" x14ac:dyDescent="0.25">
      <c r="A27" t="s">
        <v>164</v>
      </c>
      <c r="B27" t="s">
        <v>165</v>
      </c>
      <c r="C27">
        <v>33.333333333333336</v>
      </c>
      <c r="D27">
        <v>3</v>
      </c>
      <c r="E27" t="s">
        <v>16491</v>
      </c>
      <c r="F27">
        <v>100</v>
      </c>
      <c r="G27">
        <v>0</v>
      </c>
      <c r="H27" t="s">
        <v>661</v>
      </c>
      <c r="I27" t="s">
        <v>14922</v>
      </c>
      <c r="J27" t="s">
        <v>643</v>
      </c>
      <c r="K27" t="s">
        <v>635</v>
      </c>
      <c r="L27" t="s">
        <v>636</v>
      </c>
      <c r="M27" t="s">
        <v>16492</v>
      </c>
      <c r="N27" t="s">
        <v>635</v>
      </c>
      <c r="O27" t="s">
        <v>668</v>
      </c>
      <c r="P27" t="s">
        <v>22</v>
      </c>
      <c r="Q27" t="s">
        <v>669</v>
      </c>
      <c r="R27" t="s">
        <v>636</v>
      </c>
      <c r="S27" t="s">
        <v>16493</v>
      </c>
      <c r="T27" t="s">
        <v>16492</v>
      </c>
      <c r="U27" s="88" t="s">
        <v>982</v>
      </c>
      <c r="V27">
        <v>2</v>
      </c>
    </row>
    <row r="28" spans="1:22" x14ac:dyDescent="0.25">
      <c r="A28" t="s">
        <v>164</v>
      </c>
      <c r="B28" t="s">
        <v>165</v>
      </c>
      <c r="C28">
        <v>50</v>
      </c>
      <c r="D28">
        <v>6</v>
      </c>
      <c r="E28" t="s">
        <v>16494</v>
      </c>
      <c r="F28">
        <v>200</v>
      </c>
      <c r="G28">
        <v>0</v>
      </c>
      <c r="H28" t="s">
        <v>661</v>
      </c>
      <c r="I28" t="s">
        <v>16495</v>
      </c>
      <c r="J28" t="s">
        <v>643</v>
      </c>
      <c r="K28" t="s">
        <v>635</v>
      </c>
      <c r="L28" t="s">
        <v>636</v>
      </c>
      <c r="M28" t="s">
        <v>16496</v>
      </c>
      <c r="N28" t="s">
        <v>635</v>
      </c>
      <c r="O28" t="s">
        <v>668</v>
      </c>
      <c r="P28" t="s">
        <v>22</v>
      </c>
      <c r="Q28" t="s">
        <v>669</v>
      </c>
      <c r="R28" t="s">
        <v>636</v>
      </c>
      <c r="S28" t="s">
        <v>16497</v>
      </c>
      <c r="T28" t="s">
        <v>16496</v>
      </c>
      <c r="U28" s="87" t="s">
        <v>25</v>
      </c>
      <c r="V28">
        <v>42</v>
      </c>
    </row>
    <row r="29" spans="1:22" x14ac:dyDescent="0.25">
      <c r="A29" t="s">
        <v>164</v>
      </c>
      <c r="B29" t="s">
        <v>165</v>
      </c>
      <c r="C29">
        <v>33.333333333333336</v>
      </c>
      <c r="D29">
        <v>3</v>
      </c>
      <c r="E29" t="s">
        <v>16498</v>
      </c>
      <c r="F29">
        <v>100</v>
      </c>
      <c r="G29">
        <v>0</v>
      </c>
      <c r="H29" t="s">
        <v>661</v>
      </c>
      <c r="I29" t="s">
        <v>16499</v>
      </c>
      <c r="J29" t="s">
        <v>1581</v>
      </c>
      <c r="K29" t="s">
        <v>635</v>
      </c>
      <c r="L29" t="s">
        <v>636</v>
      </c>
      <c r="M29" t="s">
        <v>16500</v>
      </c>
      <c r="N29" t="s">
        <v>635</v>
      </c>
      <c r="O29" t="s">
        <v>638</v>
      </c>
      <c r="P29" t="s">
        <v>22</v>
      </c>
      <c r="Q29" t="s">
        <v>639</v>
      </c>
      <c r="R29" t="s">
        <v>636</v>
      </c>
      <c r="S29" t="s">
        <v>16501</v>
      </c>
      <c r="T29" t="s">
        <v>16500</v>
      </c>
      <c r="U29" s="88" t="s">
        <v>26</v>
      </c>
      <c r="V29">
        <v>41</v>
      </c>
    </row>
    <row r="30" spans="1:22" x14ac:dyDescent="0.25">
      <c r="A30" t="s">
        <v>164</v>
      </c>
      <c r="B30" t="s">
        <v>165</v>
      </c>
      <c r="C30">
        <v>33.333333333333336</v>
      </c>
      <c r="D30">
        <v>3</v>
      </c>
      <c r="E30" t="s">
        <v>16502</v>
      </c>
      <c r="F30">
        <v>100</v>
      </c>
      <c r="G30">
        <v>0</v>
      </c>
      <c r="H30" t="s">
        <v>661</v>
      </c>
      <c r="I30" t="s">
        <v>16503</v>
      </c>
      <c r="J30" t="s">
        <v>6946</v>
      </c>
      <c r="K30" t="s">
        <v>635</v>
      </c>
      <c r="L30" t="s">
        <v>636</v>
      </c>
      <c r="M30" t="s">
        <v>16504</v>
      </c>
      <c r="N30" t="s">
        <v>635</v>
      </c>
      <c r="O30" t="s">
        <v>638</v>
      </c>
      <c r="P30" t="s">
        <v>22</v>
      </c>
      <c r="Q30" t="s">
        <v>639</v>
      </c>
      <c r="R30" t="s">
        <v>636</v>
      </c>
      <c r="S30" t="s">
        <v>16505</v>
      </c>
      <c r="T30" t="s">
        <v>16504</v>
      </c>
      <c r="U30" s="88" t="s">
        <v>1108</v>
      </c>
      <c r="V30">
        <v>1</v>
      </c>
    </row>
    <row r="31" spans="1:22" x14ac:dyDescent="0.25">
      <c r="A31" t="s">
        <v>118</v>
      </c>
      <c r="B31" t="s">
        <v>1948</v>
      </c>
      <c r="C31">
        <v>111.73</v>
      </c>
      <c r="D31">
        <v>1</v>
      </c>
      <c r="E31" t="s">
        <v>16506</v>
      </c>
      <c r="F31">
        <v>216.41</v>
      </c>
      <c r="G31">
        <v>26</v>
      </c>
      <c r="H31" t="s">
        <v>647</v>
      </c>
      <c r="I31" t="s">
        <v>16507</v>
      </c>
      <c r="J31" t="s">
        <v>16508</v>
      </c>
      <c r="K31" t="s">
        <v>1178</v>
      </c>
      <c r="L31" t="s">
        <v>16509</v>
      </c>
      <c r="M31" t="s">
        <v>16510</v>
      </c>
      <c r="N31" t="s">
        <v>635</v>
      </c>
      <c r="O31" t="s">
        <v>706</v>
      </c>
      <c r="P31" t="s">
        <v>40</v>
      </c>
      <c r="Q31" t="s">
        <v>707</v>
      </c>
      <c r="R31" t="s">
        <v>636</v>
      </c>
      <c r="S31" t="s">
        <v>16511</v>
      </c>
      <c r="T31" t="s">
        <v>16512</v>
      </c>
      <c r="U31" s="87" t="s">
        <v>23</v>
      </c>
      <c r="V31">
        <v>92</v>
      </c>
    </row>
    <row r="32" spans="1:22" x14ac:dyDescent="0.25">
      <c r="A32" t="s">
        <v>39</v>
      </c>
      <c r="B32" t="s">
        <v>1715</v>
      </c>
      <c r="C32">
        <v>78.680000000000007</v>
      </c>
      <c r="D32">
        <v>1</v>
      </c>
      <c r="E32" t="s">
        <v>16506</v>
      </c>
      <c r="F32">
        <v>216.41</v>
      </c>
      <c r="G32">
        <v>26</v>
      </c>
      <c r="H32" t="s">
        <v>647</v>
      </c>
      <c r="I32" t="s">
        <v>16507</v>
      </c>
      <c r="J32" t="s">
        <v>16508</v>
      </c>
      <c r="K32" t="s">
        <v>1178</v>
      </c>
      <c r="L32" t="s">
        <v>16509</v>
      </c>
      <c r="M32" t="s">
        <v>16510</v>
      </c>
      <c r="N32" t="s">
        <v>635</v>
      </c>
      <c r="O32" t="s">
        <v>706</v>
      </c>
      <c r="P32" t="s">
        <v>40</v>
      </c>
      <c r="Q32" t="s">
        <v>707</v>
      </c>
      <c r="R32" t="s">
        <v>636</v>
      </c>
      <c r="S32" t="s">
        <v>16511</v>
      </c>
      <c r="T32" t="s">
        <v>16512</v>
      </c>
      <c r="U32" s="88" t="s">
        <v>24</v>
      </c>
      <c r="V32">
        <v>92</v>
      </c>
    </row>
    <row r="33" spans="1:22" x14ac:dyDescent="0.25">
      <c r="A33" t="s">
        <v>39</v>
      </c>
      <c r="B33" t="s">
        <v>44</v>
      </c>
      <c r="C33">
        <v>72</v>
      </c>
      <c r="D33">
        <v>1</v>
      </c>
      <c r="E33" t="s">
        <v>16513</v>
      </c>
      <c r="F33">
        <v>285</v>
      </c>
      <c r="G33">
        <v>0</v>
      </c>
      <c r="H33" t="s">
        <v>647</v>
      </c>
      <c r="I33" t="s">
        <v>10066</v>
      </c>
      <c r="J33" t="s">
        <v>2218</v>
      </c>
      <c r="K33" t="s">
        <v>2219</v>
      </c>
      <c r="L33" t="s">
        <v>4665</v>
      </c>
      <c r="M33" t="s">
        <v>16514</v>
      </c>
      <c r="N33" t="s">
        <v>635</v>
      </c>
      <c r="O33" t="s">
        <v>653</v>
      </c>
      <c r="P33" t="s">
        <v>43</v>
      </c>
      <c r="Q33" t="s">
        <v>654</v>
      </c>
      <c r="R33" t="s">
        <v>636</v>
      </c>
      <c r="S33" t="s">
        <v>16515</v>
      </c>
      <c r="T33" t="s">
        <v>16514</v>
      </c>
      <c r="U33" s="87" t="s">
        <v>20</v>
      </c>
      <c r="V33">
        <v>60</v>
      </c>
    </row>
    <row r="34" spans="1:22" x14ac:dyDescent="0.25">
      <c r="A34" t="s">
        <v>39</v>
      </c>
      <c r="B34" t="s">
        <v>44</v>
      </c>
      <c r="C34">
        <v>71</v>
      </c>
      <c r="D34">
        <v>3</v>
      </c>
      <c r="E34" t="s">
        <v>16513</v>
      </c>
      <c r="F34">
        <v>285</v>
      </c>
      <c r="G34">
        <v>0</v>
      </c>
      <c r="H34" t="s">
        <v>647</v>
      </c>
      <c r="I34" t="s">
        <v>10066</v>
      </c>
      <c r="J34" t="s">
        <v>2218</v>
      </c>
      <c r="K34" t="s">
        <v>2219</v>
      </c>
      <c r="L34" t="s">
        <v>4665</v>
      </c>
      <c r="M34" t="s">
        <v>16514</v>
      </c>
      <c r="N34" t="s">
        <v>635</v>
      </c>
      <c r="O34" t="s">
        <v>653</v>
      </c>
      <c r="P34" t="s">
        <v>43</v>
      </c>
      <c r="Q34" t="s">
        <v>654</v>
      </c>
      <c r="R34" t="s">
        <v>636</v>
      </c>
      <c r="S34" t="s">
        <v>16515</v>
      </c>
      <c r="T34" t="s">
        <v>16514</v>
      </c>
      <c r="U34" s="88" t="s">
        <v>21</v>
      </c>
      <c r="V34">
        <v>59</v>
      </c>
    </row>
    <row r="35" spans="1:22" x14ac:dyDescent="0.25">
      <c r="A35" t="s">
        <v>133</v>
      </c>
      <c r="B35" t="s">
        <v>134</v>
      </c>
      <c r="C35">
        <v>12</v>
      </c>
      <c r="D35">
        <v>10</v>
      </c>
      <c r="E35" t="s">
        <v>16516</v>
      </c>
      <c r="F35">
        <v>403.84</v>
      </c>
      <c r="G35">
        <v>54.61</v>
      </c>
      <c r="H35" t="s">
        <v>647</v>
      </c>
      <c r="I35" t="s">
        <v>16517</v>
      </c>
      <c r="J35" t="s">
        <v>16518</v>
      </c>
      <c r="K35" t="s">
        <v>9890</v>
      </c>
      <c r="L35" t="s">
        <v>16519</v>
      </c>
      <c r="M35" t="s">
        <v>16520</v>
      </c>
      <c r="N35" t="s">
        <v>635</v>
      </c>
      <c r="O35" t="s">
        <v>706</v>
      </c>
      <c r="P35" t="s">
        <v>40</v>
      </c>
      <c r="Q35" t="s">
        <v>707</v>
      </c>
      <c r="R35" t="s">
        <v>636</v>
      </c>
      <c r="S35" t="s">
        <v>16521</v>
      </c>
      <c r="T35" t="s">
        <v>16522</v>
      </c>
      <c r="U35" s="88" t="s">
        <v>1108</v>
      </c>
      <c r="V35">
        <v>1</v>
      </c>
    </row>
    <row r="36" spans="1:22" x14ac:dyDescent="0.25">
      <c r="A36" t="s">
        <v>164</v>
      </c>
      <c r="B36" t="s">
        <v>165</v>
      </c>
      <c r="C36">
        <v>50</v>
      </c>
      <c r="D36">
        <v>6</v>
      </c>
      <c r="E36" t="s">
        <v>16516</v>
      </c>
      <c r="F36">
        <v>403.84</v>
      </c>
      <c r="G36">
        <v>54.61</v>
      </c>
      <c r="H36" t="s">
        <v>647</v>
      </c>
      <c r="I36" t="s">
        <v>16517</v>
      </c>
      <c r="J36" t="s">
        <v>16518</v>
      </c>
      <c r="K36" t="s">
        <v>9890</v>
      </c>
      <c r="L36" t="s">
        <v>16519</v>
      </c>
      <c r="M36" t="s">
        <v>16520</v>
      </c>
      <c r="N36" t="s">
        <v>635</v>
      </c>
      <c r="O36" t="s">
        <v>706</v>
      </c>
      <c r="P36" t="s">
        <v>40</v>
      </c>
      <c r="Q36" t="s">
        <v>707</v>
      </c>
      <c r="R36" t="s">
        <v>636</v>
      </c>
      <c r="S36" t="s">
        <v>16521</v>
      </c>
      <c r="T36" t="s">
        <v>16522</v>
      </c>
      <c r="U36" s="87" t="s">
        <v>133</v>
      </c>
      <c r="V36">
        <v>90</v>
      </c>
    </row>
    <row r="37" spans="1:22" x14ac:dyDescent="0.25">
      <c r="A37" t="s">
        <v>164</v>
      </c>
      <c r="B37" t="s">
        <v>165</v>
      </c>
      <c r="C37">
        <v>50</v>
      </c>
      <c r="D37">
        <v>6</v>
      </c>
      <c r="E37" t="s">
        <v>16523</v>
      </c>
      <c r="F37">
        <v>200</v>
      </c>
      <c r="G37">
        <v>0</v>
      </c>
      <c r="H37" t="s">
        <v>661</v>
      </c>
      <c r="I37" t="s">
        <v>636</v>
      </c>
      <c r="J37" t="s">
        <v>636</v>
      </c>
      <c r="K37" t="s">
        <v>635</v>
      </c>
      <c r="L37" t="s">
        <v>636</v>
      </c>
      <c r="M37" t="s">
        <v>635</v>
      </c>
      <c r="N37" t="s">
        <v>635</v>
      </c>
      <c r="O37" t="s">
        <v>2486</v>
      </c>
      <c r="P37" t="s">
        <v>22</v>
      </c>
      <c r="Q37" t="s">
        <v>635</v>
      </c>
      <c r="R37" t="s">
        <v>636</v>
      </c>
      <c r="S37" t="s">
        <v>635</v>
      </c>
      <c r="T37" t="s">
        <v>16524</v>
      </c>
      <c r="U37" s="88" t="s">
        <v>134</v>
      </c>
      <c r="V37">
        <v>90</v>
      </c>
    </row>
    <row r="38" spans="1:22" x14ac:dyDescent="0.25">
      <c r="A38" t="s">
        <v>164</v>
      </c>
      <c r="B38" t="s">
        <v>165</v>
      </c>
      <c r="C38">
        <v>50</v>
      </c>
      <c r="D38">
        <v>6</v>
      </c>
      <c r="E38" t="s">
        <v>16525</v>
      </c>
      <c r="F38">
        <v>200</v>
      </c>
      <c r="G38">
        <v>0</v>
      </c>
      <c r="H38" t="s">
        <v>661</v>
      </c>
      <c r="I38" t="s">
        <v>11112</v>
      </c>
      <c r="J38" t="s">
        <v>1581</v>
      </c>
      <c r="K38" t="s">
        <v>635</v>
      </c>
      <c r="L38" t="s">
        <v>636</v>
      </c>
      <c r="M38" t="s">
        <v>16526</v>
      </c>
      <c r="N38" t="s">
        <v>635</v>
      </c>
      <c r="O38" t="s">
        <v>668</v>
      </c>
      <c r="P38" t="s">
        <v>22</v>
      </c>
      <c r="Q38" t="s">
        <v>669</v>
      </c>
      <c r="R38" t="s">
        <v>636</v>
      </c>
      <c r="S38" t="s">
        <v>16527</v>
      </c>
      <c r="T38" t="s">
        <v>16526</v>
      </c>
      <c r="U38" s="87" t="s">
        <v>121</v>
      </c>
      <c r="V38">
        <v>7</v>
      </c>
    </row>
    <row r="39" spans="1:22" x14ac:dyDescent="0.25">
      <c r="A39" t="s">
        <v>164</v>
      </c>
      <c r="B39" t="s">
        <v>165</v>
      </c>
      <c r="C39">
        <v>33.333333333333336</v>
      </c>
      <c r="D39">
        <v>3</v>
      </c>
      <c r="E39" t="s">
        <v>16528</v>
      </c>
      <c r="F39">
        <v>100</v>
      </c>
      <c r="G39">
        <v>0</v>
      </c>
      <c r="H39" t="s">
        <v>661</v>
      </c>
      <c r="I39" t="s">
        <v>16529</v>
      </c>
      <c r="J39" t="s">
        <v>1105</v>
      </c>
      <c r="K39" t="s">
        <v>635</v>
      </c>
      <c r="L39" t="s">
        <v>636</v>
      </c>
      <c r="M39" t="s">
        <v>16530</v>
      </c>
      <c r="N39" t="s">
        <v>635</v>
      </c>
      <c r="O39" t="s">
        <v>638</v>
      </c>
      <c r="P39" t="s">
        <v>22</v>
      </c>
      <c r="Q39" t="s">
        <v>639</v>
      </c>
      <c r="R39" t="s">
        <v>636</v>
      </c>
      <c r="S39" t="s">
        <v>16531</v>
      </c>
      <c r="T39" t="s">
        <v>16530</v>
      </c>
      <c r="U39" s="88" t="s">
        <v>122</v>
      </c>
      <c r="V39">
        <v>7</v>
      </c>
    </row>
    <row r="40" spans="1:22" x14ac:dyDescent="0.25">
      <c r="A40" t="s">
        <v>164</v>
      </c>
      <c r="B40" t="s">
        <v>165</v>
      </c>
      <c r="C40">
        <v>33.333333333333336</v>
      </c>
      <c r="D40">
        <v>3</v>
      </c>
      <c r="E40" t="s">
        <v>16532</v>
      </c>
      <c r="F40">
        <v>100</v>
      </c>
      <c r="G40">
        <v>0</v>
      </c>
      <c r="H40" t="s">
        <v>661</v>
      </c>
      <c r="I40" t="s">
        <v>16533</v>
      </c>
      <c r="J40" t="s">
        <v>1025</v>
      </c>
      <c r="K40" t="s">
        <v>635</v>
      </c>
      <c r="L40" t="s">
        <v>636</v>
      </c>
      <c r="M40" t="s">
        <v>16534</v>
      </c>
      <c r="N40" t="s">
        <v>635</v>
      </c>
      <c r="O40" t="s">
        <v>638</v>
      </c>
      <c r="P40" t="s">
        <v>22</v>
      </c>
      <c r="Q40" t="s">
        <v>639</v>
      </c>
      <c r="R40" t="s">
        <v>636</v>
      </c>
      <c r="S40" t="s">
        <v>16535</v>
      </c>
      <c r="T40" t="s">
        <v>16534</v>
      </c>
      <c r="U40" s="87" t="s">
        <v>533</v>
      </c>
      <c r="V40">
        <v>1</v>
      </c>
    </row>
    <row r="41" spans="1:22" x14ac:dyDescent="0.25">
      <c r="A41" t="s">
        <v>116</v>
      </c>
      <c r="B41" t="s">
        <v>117</v>
      </c>
      <c r="C41">
        <v>10</v>
      </c>
      <c r="D41">
        <v>20</v>
      </c>
      <c r="E41" t="s">
        <v>16536</v>
      </c>
      <c r="F41">
        <v>213</v>
      </c>
      <c r="G41">
        <v>0</v>
      </c>
      <c r="H41" t="s">
        <v>647</v>
      </c>
      <c r="I41" t="s">
        <v>1414</v>
      </c>
      <c r="J41" t="s">
        <v>16537</v>
      </c>
      <c r="K41" t="s">
        <v>16538</v>
      </c>
      <c r="L41" t="s">
        <v>7282</v>
      </c>
      <c r="M41" t="s">
        <v>16539</v>
      </c>
      <c r="N41" t="s">
        <v>635</v>
      </c>
      <c r="O41" t="s">
        <v>653</v>
      </c>
      <c r="P41" t="s">
        <v>43</v>
      </c>
      <c r="Q41" t="s">
        <v>654</v>
      </c>
      <c r="R41" t="s">
        <v>636</v>
      </c>
      <c r="S41" t="s">
        <v>16540</v>
      </c>
      <c r="T41" t="s">
        <v>16541</v>
      </c>
      <c r="U41" s="88" t="s">
        <v>137</v>
      </c>
      <c r="V41">
        <v>1</v>
      </c>
    </row>
    <row r="42" spans="1:22" x14ac:dyDescent="0.25">
      <c r="A42" t="s">
        <v>20</v>
      </c>
      <c r="B42" t="s">
        <v>21</v>
      </c>
      <c r="C42">
        <v>50</v>
      </c>
      <c r="D42">
        <v>3</v>
      </c>
      <c r="E42" t="s">
        <v>16542</v>
      </c>
      <c r="F42">
        <v>300</v>
      </c>
      <c r="G42">
        <v>0</v>
      </c>
      <c r="H42" t="s">
        <v>632</v>
      </c>
      <c r="I42" t="s">
        <v>16543</v>
      </c>
      <c r="J42" t="s">
        <v>643</v>
      </c>
      <c r="K42" t="s">
        <v>635</v>
      </c>
      <c r="L42" t="s">
        <v>636</v>
      </c>
      <c r="M42" t="s">
        <v>16544</v>
      </c>
      <c r="N42" t="s">
        <v>635</v>
      </c>
      <c r="O42" t="s">
        <v>668</v>
      </c>
      <c r="P42" t="s">
        <v>22</v>
      </c>
      <c r="Q42" t="s">
        <v>669</v>
      </c>
      <c r="R42" t="s">
        <v>636</v>
      </c>
      <c r="S42" t="s">
        <v>16545</v>
      </c>
      <c r="T42" t="s">
        <v>16544</v>
      </c>
      <c r="U42" s="87" t="s">
        <v>1984</v>
      </c>
      <c r="V42">
        <v>1311</v>
      </c>
    </row>
    <row r="43" spans="1:22" x14ac:dyDescent="0.25">
      <c r="A43" t="s">
        <v>23</v>
      </c>
      <c r="B43" t="s">
        <v>24</v>
      </c>
      <c r="C43">
        <v>50</v>
      </c>
      <c r="D43">
        <v>3</v>
      </c>
      <c r="E43" t="s">
        <v>16542</v>
      </c>
      <c r="F43">
        <v>300</v>
      </c>
      <c r="G43">
        <v>0</v>
      </c>
      <c r="H43" t="s">
        <v>632</v>
      </c>
      <c r="I43" t="s">
        <v>16543</v>
      </c>
      <c r="J43" t="s">
        <v>643</v>
      </c>
      <c r="K43" t="s">
        <v>635</v>
      </c>
      <c r="L43" t="s">
        <v>636</v>
      </c>
      <c r="M43" t="s">
        <v>16544</v>
      </c>
      <c r="N43" t="s">
        <v>635</v>
      </c>
      <c r="O43" t="s">
        <v>668</v>
      </c>
      <c r="P43" t="s">
        <v>22</v>
      </c>
      <c r="Q43" t="s">
        <v>669</v>
      </c>
      <c r="R43" t="s">
        <v>636</v>
      </c>
      <c r="S43" t="s">
        <v>16545</v>
      </c>
      <c r="T43" t="s">
        <v>16544</v>
      </c>
    </row>
    <row r="44" spans="1:22" x14ac:dyDescent="0.25">
      <c r="A44" t="s">
        <v>25</v>
      </c>
      <c r="B44" t="s">
        <v>26</v>
      </c>
      <c r="C44">
        <v>50</v>
      </c>
      <c r="D44">
        <v>3</v>
      </c>
      <c r="E44" t="s">
        <v>16542</v>
      </c>
      <c r="F44">
        <v>300</v>
      </c>
      <c r="G44">
        <v>0</v>
      </c>
      <c r="H44" t="s">
        <v>632</v>
      </c>
      <c r="I44" t="s">
        <v>16543</v>
      </c>
      <c r="J44" t="s">
        <v>643</v>
      </c>
      <c r="K44" t="s">
        <v>635</v>
      </c>
      <c r="L44" t="s">
        <v>636</v>
      </c>
      <c r="M44" t="s">
        <v>16544</v>
      </c>
      <c r="N44" t="s">
        <v>635</v>
      </c>
      <c r="O44" t="s">
        <v>668</v>
      </c>
      <c r="P44" t="s">
        <v>22</v>
      </c>
      <c r="Q44" t="s">
        <v>669</v>
      </c>
      <c r="R44" t="s">
        <v>636</v>
      </c>
      <c r="S44" t="s">
        <v>16545</v>
      </c>
      <c r="T44" t="s">
        <v>16544</v>
      </c>
    </row>
    <row r="45" spans="1:22" x14ac:dyDescent="0.25">
      <c r="A45" t="s">
        <v>164</v>
      </c>
      <c r="B45" t="s">
        <v>165</v>
      </c>
      <c r="C45">
        <v>33.333333333333336</v>
      </c>
      <c r="D45">
        <v>3</v>
      </c>
      <c r="E45" t="s">
        <v>16546</v>
      </c>
      <c r="F45">
        <v>100</v>
      </c>
      <c r="G45">
        <v>0</v>
      </c>
      <c r="H45" t="s">
        <v>661</v>
      </c>
      <c r="I45" t="s">
        <v>16547</v>
      </c>
      <c r="J45" t="s">
        <v>1200</v>
      </c>
      <c r="K45" t="s">
        <v>635</v>
      </c>
      <c r="L45" t="s">
        <v>636</v>
      </c>
      <c r="M45" t="s">
        <v>16548</v>
      </c>
      <c r="N45" t="s">
        <v>635</v>
      </c>
      <c r="O45" t="s">
        <v>638</v>
      </c>
      <c r="P45" t="s">
        <v>22</v>
      </c>
      <c r="Q45" t="s">
        <v>639</v>
      </c>
      <c r="R45" t="s">
        <v>636</v>
      </c>
      <c r="S45" t="s">
        <v>16549</v>
      </c>
      <c r="T45" t="s">
        <v>16548</v>
      </c>
    </row>
    <row r="46" spans="1:22" x14ac:dyDescent="0.25">
      <c r="A46" t="s">
        <v>164</v>
      </c>
      <c r="B46" t="s">
        <v>165</v>
      </c>
      <c r="C46">
        <v>33.333333333333336</v>
      </c>
      <c r="D46">
        <v>3</v>
      </c>
      <c r="E46" t="s">
        <v>16550</v>
      </c>
      <c r="F46">
        <v>100</v>
      </c>
      <c r="G46">
        <v>0</v>
      </c>
      <c r="H46" t="s">
        <v>661</v>
      </c>
      <c r="I46" t="s">
        <v>16551</v>
      </c>
      <c r="J46" t="s">
        <v>770</v>
      </c>
      <c r="K46" t="s">
        <v>635</v>
      </c>
      <c r="L46" t="s">
        <v>636</v>
      </c>
      <c r="M46" t="s">
        <v>16552</v>
      </c>
      <c r="N46" t="s">
        <v>635</v>
      </c>
      <c r="O46" t="s">
        <v>638</v>
      </c>
      <c r="P46" t="s">
        <v>22</v>
      </c>
      <c r="Q46" t="s">
        <v>639</v>
      </c>
      <c r="R46" t="s">
        <v>636</v>
      </c>
      <c r="S46" t="s">
        <v>16553</v>
      </c>
      <c r="T46" t="s">
        <v>16552</v>
      </c>
    </row>
    <row r="47" spans="1:22" x14ac:dyDescent="0.25">
      <c r="A47" t="s">
        <v>164</v>
      </c>
      <c r="B47" t="s">
        <v>165</v>
      </c>
      <c r="C47">
        <v>33.333333333333336</v>
      </c>
      <c r="D47">
        <v>3</v>
      </c>
      <c r="E47" t="s">
        <v>16554</v>
      </c>
      <c r="F47">
        <v>100</v>
      </c>
      <c r="G47">
        <v>0</v>
      </c>
      <c r="H47" t="s">
        <v>661</v>
      </c>
      <c r="I47" t="s">
        <v>16555</v>
      </c>
      <c r="J47" t="s">
        <v>934</v>
      </c>
      <c r="K47" t="s">
        <v>635</v>
      </c>
      <c r="L47" t="s">
        <v>636</v>
      </c>
      <c r="M47" t="s">
        <v>16556</v>
      </c>
      <c r="N47" t="s">
        <v>635</v>
      </c>
      <c r="O47" t="s">
        <v>638</v>
      </c>
      <c r="P47" t="s">
        <v>22</v>
      </c>
      <c r="Q47" t="s">
        <v>639</v>
      </c>
      <c r="R47" t="s">
        <v>636</v>
      </c>
      <c r="S47" t="s">
        <v>16557</v>
      </c>
      <c r="T47" t="s">
        <v>16556</v>
      </c>
    </row>
    <row r="48" spans="1:22" x14ac:dyDescent="0.25">
      <c r="A48" t="s">
        <v>20</v>
      </c>
      <c r="B48" t="s">
        <v>21</v>
      </c>
      <c r="C48">
        <v>50</v>
      </c>
      <c r="D48">
        <v>1</v>
      </c>
      <c r="E48" t="s">
        <v>16558</v>
      </c>
      <c r="F48">
        <v>100</v>
      </c>
      <c r="G48">
        <v>0</v>
      </c>
      <c r="H48" t="s">
        <v>632</v>
      </c>
      <c r="I48" t="s">
        <v>16559</v>
      </c>
      <c r="J48" t="s">
        <v>1314</v>
      </c>
      <c r="K48" t="s">
        <v>635</v>
      </c>
      <c r="L48" t="s">
        <v>636</v>
      </c>
      <c r="M48" t="s">
        <v>16560</v>
      </c>
      <c r="N48" t="s">
        <v>635</v>
      </c>
      <c r="O48" t="s">
        <v>638</v>
      </c>
      <c r="P48" t="s">
        <v>22</v>
      </c>
      <c r="Q48" t="s">
        <v>639</v>
      </c>
      <c r="R48" t="s">
        <v>636</v>
      </c>
      <c r="S48" t="s">
        <v>16561</v>
      </c>
      <c r="T48" t="s">
        <v>16560</v>
      </c>
    </row>
    <row r="49" spans="1:20" x14ac:dyDescent="0.25">
      <c r="A49" t="s">
        <v>23</v>
      </c>
      <c r="B49" t="s">
        <v>24</v>
      </c>
      <c r="C49">
        <v>50</v>
      </c>
      <c r="D49">
        <v>1</v>
      </c>
      <c r="E49" t="s">
        <v>16558</v>
      </c>
      <c r="F49">
        <v>100</v>
      </c>
      <c r="G49">
        <v>0</v>
      </c>
      <c r="H49" t="s">
        <v>632</v>
      </c>
      <c r="I49" t="s">
        <v>16559</v>
      </c>
      <c r="J49" t="s">
        <v>1314</v>
      </c>
      <c r="K49" t="s">
        <v>635</v>
      </c>
      <c r="L49" t="s">
        <v>636</v>
      </c>
      <c r="M49" t="s">
        <v>16560</v>
      </c>
      <c r="N49" t="s">
        <v>635</v>
      </c>
      <c r="O49" t="s">
        <v>638</v>
      </c>
      <c r="P49" t="s">
        <v>22</v>
      </c>
      <c r="Q49" t="s">
        <v>639</v>
      </c>
      <c r="R49" t="s">
        <v>636</v>
      </c>
      <c r="S49" t="s">
        <v>16561</v>
      </c>
      <c r="T49" t="s">
        <v>16560</v>
      </c>
    </row>
    <row r="50" spans="1:20" x14ac:dyDescent="0.25">
      <c r="A50" t="s">
        <v>25</v>
      </c>
      <c r="B50" t="s">
        <v>26</v>
      </c>
      <c r="C50">
        <v>50</v>
      </c>
      <c r="D50">
        <v>1</v>
      </c>
      <c r="E50" t="s">
        <v>16558</v>
      </c>
      <c r="F50">
        <v>100</v>
      </c>
      <c r="G50">
        <v>0</v>
      </c>
      <c r="H50" t="s">
        <v>632</v>
      </c>
      <c r="I50" t="s">
        <v>16559</v>
      </c>
      <c r="J50" t="s">
        <v>1314</v>
      </c>
      <c r="K50" t="s">
        <v>635</v>
      </c>
      <c r="L50" t="s">
        <v>636</v>
      </c>
      <c r="M50" t="s">
        <v>16560</v>
      </c>
      <c r="N50" t="s">
        <v>635</v>
      </c>
      <c r="O50" t="s">
        <v>638</v>
      </c>
      <c r="P50" t="s">
        <v>22</v>
      </c>
      <c r="Q50" t="s">
        <v>639</v>
      </c>
      <c r="R50" t="s">
        <v>636</v>
      </c>
      <c r="S50" t="s">
        <v>16561</v>
      </c>
      <c r="T50" t="s">
        <v>16560</v>
      </c>
    </row>
    <row r="51" spans="1:20" x14ac:dyDescent="0.25">
      <c r="A51" t="s">
        <v>121</v>
      </c>
      <c r="B51" t="s">
        <v>122</v>
      </c>
      <c r="C51">
        <v>15</v>
      </c>
      <c r="D51">
        <v>5</v>
      </c>
      <c r="E51" t="s">
        <v>16562</v>
      </c>
      <c r="F51">
        <v>112</v>
      </c>
      <c r="G51">
        <v>37</v>
      </c>
      <c r="H51" t="s">
        <v>661</v>
      </c>
      <c r="I51" t="s">
        <v>16563</v>
      </c>
      <c r="J51" t="s">
        <v>16564</v>
      </c>
      <c r="K51" t="s">
        <v>16565</v>
      </c>
      <c r="L51" t="s">
        <v>4230</v>
      </c>
      <c r="M51" t="s">
        <v>16566</v>
      </c>
      <c r="N51" t="s">
        <v>635</v>
      </c>
      <c r="O51" t="s">
        <v>678</v>
      </c>
      <c r="P51" t="s">
        <v>43</v>
      </c>
      <c r="Q51" t="s">
        <v>654</v>
      </c>
      <c r="R51" t="s">
        <v>636</v>
      </c>
      <c r="S51" t="s">
        <v>16567</v>
      </c>
      <c r="T51" t="s">
        <v>16568</v>
      </c>
    </row>
    <row r="52" spans="1:20" x14ac:dyDescent="0.25">
      <c r="A52" t="s">
        <v>164</v>
      </c>
      <c r="B52" t="s">
        <v>165</v>
      </c>
      <c r="C52">
        <v>33.333333333333336</v>
      </c>
      <c r="D52">
        <v>3</v>
      </c>
      <c r="E52" t="s">
        <v>16569</v>
      </c>
      <c r="F52">
        <v>100</v>
      </c>
      <c r="G52">
        <v>0</v>
      </c>
      <c r="H52" t="s">
        <v>661</v>
      </c>
      <c r="I52" t="s">
        <v>2077</v>
      </c>
      <c r="J52" t="s">
        <v>934</v>
      </c>
      <c r="K52" t="s">
        <v>635</v>
      </c>
      <c r="L52" t="s">
        <v>636</v>
      </c>
      <c r="M52" t="s">
        <v>16570</v>
      </c>
      <c r="N52" t="s">
        <v>635</v>
      </c>
      <c r="O52" t="s">
        <v>638</v>
      </c>
      <c r="P52" t="s">
        <v>22</v>
      </c>
      <c r="Q52" t="s">
        <v>639</v>
      </c>
      <c r="R52" t="s">
        <v>636</v>
      </c>
      <c r="S52" t="s">
        <v>16571</v>
      </c>
      <c r="T52" t="s">
        <v>16570</v>
      </c>
    </row>
    <row r="53" spans="1:20" x14ac:dyDescent="0.25">
      <c r="A53" t="s">
        <v>164</v>
      </c>
      <c r="B53" t="s">
        <v>165</v>
      </c>
      <c r="C53">
        <v>33.333333333333336</v>
      </c>
      <c r="D53">
        <v>3</v>
      </c>
      <c r="E53" t="s">
        <v>16572</v>
      </c>
      <c r="F53">
        <v>100</v>
      </c>
      <c r="G53">
        <v>0</v>
      </c>
      <c r="H53" t="s">
        <v>661</v>
      </c>
      <c r="I53" t="s">
        <v>16573</v>
      </c>
      <c r="J53" t="s">
        <v>663</v>
      </c>
      <c r="K53" t="s">
        <v>635</v>
      </c>
      <c r="L53" t="s">
        <v>636</v>
      </c>
      <c r="M53" t="s">
        <v>16574</v>
      </c>
      <c r="N53" t="s">
        <v>635</v>
      </c>
      <c r="O53" t="s">
        <v>668</v>
      </c>
      <c r="P53" t="s">
        <v>22</v>
      </c>
      <c r="Q53" t="s">
        <v>669</v>
      </c>
      <c r="R53" t="s">
        <v>636</v>
      </c>
      <c r="S53" t="s">
        <v>16575</v>
      </c>
      <c r="T53" t="s">
        <v>16570</v>
      </c>
    </row>
    <row r="54" spans="1:20" x14ac:dyDescent="0.25">
      <c r="A54" t="s">
        <v>164</v>
      </c>
      <c r="B54" t="s">
        <v>165</v>
      </c>
      <c r="C54">
        <v>33.333333333333336</v>
      </c>
      <c r="D54">
        <v>3</v>
      </c>
      <c r="E54" t="s">
        <v>16576</v>
      </c>
      <c r="F54">
        <v>100</v>
      </c>
      <c r="G54">
        <v>0</v>
      </c>
      <c r="H54" t="s">
        <v>661</v>
      </c>
      <c r="I54" t="s">
        <v>16577</v>
      </c>
      <c r="J54" t="s">
        <v>934</v>
      </c>
      <c r="K54" t="s">
        <v>635</v>
      </c>
      <c r="L54" t="s">
        <v>636</v>
      </c>
      <c r="M54" t="s">
        <v>16578</v>
      </c>
      <c r="N54" t="s">
        <v>635</v>
      </c>
      <c r="O54" t="s">
        <v>638</v>
      </c>
      <c r="P54" t="s">
        <v>22</v>
      </c>
      <c r="Q54" t="s">
        <v>639</v>
      </c>
      <c r="R54" t="s">
        <v>636</v>
      </c>
      <c r="S54" t="s">
        <v>16579</v>
      </c>
      <c r="T54" t="s">
        <v>16578</v>
      </c>
    </row>
    <row r="55" spans="1:20" x14ac:dyDescent="0.25">
      <c r="A55" t="s">
        <v>133</v>
      </c>
      <c r="B55" t="s">
        <v>134</v>
      </c>
      <c r="C55">
        <v>12</v>
      </c>
      <c r="D55">
        <v>10</v>
      </c>
      <c r="E55" t="s">
        <v>16580</v>
      </c>
      <c r="F55">
        <v>121</v>
      </c>
      <c r="G55">
        <v>0</v>
      </c>
      <c r="H55" t="s">
        <v>647</v>
      </c>
      <c r="I55" t="s">
        <v>16581</v>
      </c>
      <c r="J55" t="s">
        <v>16582</v>
      </c>
      <c r="K55" t="s">
        <v>6375</v>
      </c>
      <c r="L55" t="s">
        <v>2133</v>
      </c>
      <c r="M55" t="s">
        <v>16583</v>
      </c>
      <c r="N55" t="s">
        <v>635</v>
      </c>
      <c r="O55" t="s">
        <v>653</v>
      </c>
      <c r="P55" t="s">
        <v>43</v>
      </c>
      <c r="Q55" t="s">
        <v>654</v>
      </c>
      <c r="R55" t="s">
        <v>636</v>
      </c>
      <c r="S55" t="s">
        <v>16584</v>
      </c>
      <c r="T55" t="s">
        <v>16583</v>
      </c>
    </row>
    <row r="56" spans="1:20" x14ac:dyDescent="0.25">
      <c r="A56" t="s">
        <v>164</v>
      </c>
      <c r="B56" t="s">
        <v>165</v>
      </c>
      <c r="C56">
        <v>33.333333333333336</v>
      </c>
      <c r="D56">
        <v>3</v>
      </c>
      <c r="E56" t="s">
        <v>16585</v>
      </c>
      <c r="F56">
        <v>100</v>
      </c>
      <c r="G56">
        <v>0</v>
      </c>
      <c r="H56" t="s">
        <v>661</v>
      </c>
      <c r="I56" t="s">
        <v>16586</v>
      </c>
      <c r="J56" t="s">
        <v>934</v>
      </c>
      <c r="K56" t="s">
        <v>635</v>
      </c>
      <c r="L56" t="s">
        <v>636</v>
      </c>
      <c r="M56" t="s">
        <v>16587</v>
      </c>
      <c r="N56" t="s">
        <v>635</v>
      </c>
      <c r="O56" t="s">
        <v>638</v>
      </c>
      <c r="P56" t="s">
        <v>22</v>
      </c>
      <c r="Q56" t="s">
        <v>639</v>
      </c>
      <c r="R56" t="s">
        <v>636</v>
      </c>
      <c r="S56" t="s">
        <v>16588</v>
      </c>
      <c r="T56" t="s">
        <v>16587</v>
      </c>
    </row>
    <row r="57" spans="1:20" x14ac:dyDescent="0.25">
      <c r="A57" t="s">
        <v>20</v>
      </c>
      <c r="B57" t="s">
        <v>21</v>
      </c>
      <c r="C57">
        <v>50</v>
      </c>
      <c r="D57">
        <v>1</v>
      </c>
      <c r="E57" t="s">
        <v>16589</v>
      </c>
      <c r="F57">
        <v>100</v>
      </c>
      <c r="G57">
        <v>0</v>
      </c>
      <c r="H57" t="s">
        <v>632</v>
      </c>
      <c r="I57" t="s">
        <v>16590</v>
      </c>
      <c r="J57" t="s">
        <v>1349</v>
      </c>
      <c r="K57" t="s">
        <v>635</v>
      </c>
      <c r="L57" t="s">
        <v>636</v>
      </c>
      <c r="M57" t="s">
        <v>16591</v>
      </c>
      <c r="N57" t="s">
        <v>635</v>
      </c>
      <c r="O57" t="s">
        <v>638</v>
      </c>
      <c r="P57" t="s">
        <v>22</v>
      </c>
      <c r="Q57" t="s">
        <v>639</v>
      </c>
      <c r="R57" t="s">
        <v>636</v>
      </c>
      <c r="S57" t="s">
        <v>16592</v>
      </c>
      <c r="T57" t="s">
        <v>16591</v>
      </c>
    </row>
    <row r="58" spans="1:20" x14ac:dyDescent="0.25">
      <c r="A58" t="s">
        <v>23</v>
      </c>
      <c r="B58" t="s">
        <v>24</v>
      </c>
      <c r="C58">
        <v>50</v>
      </c>
      <c r="D58">
        <v>1</v>
      </c>
      <c r="E58" t="s">
        <v>16589</v>
      </c>
      <c r="F58">
        <v>100</v>
      </c>
      <c r="G58">
        <v>0</v>
      </c>
      <c r="H58" t="s">
        <v>632</v>
      </c>
      <c r="I58" t="s">
        <v>16590</v>
      </c>
      <c r="J58" t="s">
        <v>1349</v>
      </c>
      <c r="K58" t="s">
        <v>635</v>
      </c>
      <c r="L58" t="s">
        <v>636</v>
      </c>
      <c r="M58" t="s">
        <v>16591</v>
      </c>
      <c r="N58" t="s">
        <v>635</v>
      </c>
      <c r="O58" t="s">
        <v>638</v>
      </c>
      <c r="P58" t="s">
        <v>22</v>
      </c>
      <c r="Q58" t="s">
        <v>639</v>
      </c>
      <c r="R58" t="s">
        <v>636</v>
      </c>
      <c r="S58" t="s">
        <v>16592</v>
      </c>
      <c r="T58" t="s">
        <v>16591</v>
      </c>
    </row>
    <row r="59" spans="1:20" x14ac:dyDescent="0.25">
      <c r="A59" t="s">
        <v>25</v>
      </c>
      <c r="B59" t="s">
        <v>26</v>
      </c>
      <c r="C59">
        <v>50</v>
      </c>
      <c r="D59">
        <v>1</v>
      </c>
      <c r="E59" t="s">
        <v>16589</v>
      </c>
      <c r="F59">
        <v>100</v>
      </c>
      <c r="G59">
        <v>0</v>
      </c>
      <c r="H59" t="s">
        <v>632</v>
      </c>
      <c r="I59" t="s">
        <v>16590</v>
      </c>
      <c r="J59" t="s">
        <v>1349</v>
      </c>
      <c r="K59" t="s">
        <v>635</v>
      </c>
      <c r="L59" t="s">
        <v>636</v>
      </c>
      <c r="M59" t="s">
        <v>16591</v>
      </c>
      <c r="N59" t="s">
        <v>635</v>
      </c>
      <c r="O59" t="s">
        <v>638</v>
      </c>
      <c r="P59" t="s">
        <v>22</v>
      </c>
      <c r="Q59" t="s">
        <v>639</v>
      </c>
      <c r="R59" t="s">
        <v>636</v>
      </c>
      <c r="S59" t="s">
        <v>16592</v>
      </c>
      <c r="T59" t="s">
        <v>16591</v>
      </c>
    </row>
    <row r="60" spans="1:20" x14ac:dyDescent="0.25">
      <c r="A60" t="s">
        <v>164</v>
      </c>
      <c r="B60" t="s">
        <v>165</v>
      </c>
      <c r="C60">
        <v>33.333333333333336</v>
      </c>
      <c r="D60">
        <v>3</v>
      </c>
      <c r="E60" t="s">
        <v>16593</v>
      </c>
      <c r="F60">
        <v>100</v>
      </c>
      <c r="G60">
        <v>0</v>
      </c>
      <c r="H60" t="s">
        <v>661</v>
      </c>
      <c r="I60" t="s">
        <v>16586</v>
      </c>
      <c r="J60" t="s">
        <v>934</v>
      </c>
      <c r="K60" t="s">
        <v>635</v>
      </c>
      <c r="L60" t="s">
        <v>636</v>
      </c>
      <c r="M60" t="s">
        <v>16594</v>
      </c>
      <c r="N60" t="s">
        <v>635</v>
      </c>
      <c r="O60" t="s">
        <v>638</v>
      </c>
      <c r="P60" t="s">
        <v>22</v>
      </c>
      <c r="Q60" t="s">
        <v>639</v>
      </c>
      <c r="R60" t="s">
        <v>636</v>
      </c>
      <c r="S60" t="s">
        <v>16595</v>
      </c>
      <c r="T60" t="s">
        <v>16594</v>
      </c>
    </row>
    <row r="61" spans="1:20" x14ac:dyDescent="0.25">
      <c r="A61" t="s">
        <v>164</v>
      </c>
      <c r="B61" t="s">
        <v>165</v>
      </c>
      <c r="C61">
        <v>33.333333333333336</v>
      </c>
      <c r="D61">
        <v>3</v>
      </c>
      <c r="E61" t="s">
        <v>16596</v>
      </c>
      <c r="F61">
        <v>100</v>
      </c>
      <c r="G61">
        <v>0</v>
      </c>
      <c r="H61" t="s">
        <v>661</v>
      </c>
      <c r="I61" t="s">
        <v>16597</v>
      </c>
      <c r="J61" t="s">
        <v>2574</v>
      </c>
      <c r="K61" t="s">
        <v>635</v>
      </c>
      <c r="L61" t="s">
        <v>636</v>
      </c>
      <c r="M61" t="s">
        <v>16598</v>
      </c>
      <c r="N61" t="s">
        <v>635</v>
      </c>
      <c r="O61" t="s">
        <v>668</v>
      </c>
      <c r="P61" t="s">
        <v>22</v>
      </c>
      <c r="Q61" t="s">
        <v>669</v>
      </c>
      <c r="R61" t="s">
        <v>636</v>
      </c>
      <c r="S61" t="s">
        <v>16599</v>
      </c>
      <c r="T61" t="s">
        <v>16598</v>
      </c>
    </row>
    <row r="62" spans="1:20" x14ac:dyDescent="0.25">
      <c r="A62" t="s">
        <v>23</v>
      </c>
      <c r="B62" t="s">
        <v>24</v>
      </c>
      <c r="C62">
        <v>33.333333333333336</v>
      </c>
      <c r="D62">
        <v>3</v>
      </c>
      <c r="E62" t="s">
        <v>16600</v>
      </c>
      <c r="F62">
        <v>199.99</v>
      </c>
      <c r="G62">
        <v>0</v>
      </c>
      <c r="H62" t="s">
        <v>661</v>
      </c>
      <c r="I62" t="s">
        <v>16601</v>
      </c>
      <c r="J62" t="s">
        <v>802</v>
      </c>
      <c r="K62" t="s">
        <v>635</v>
      </c>
      <c r="L62" t="s">
        <v>636</v>
      </c>
      <c r="M62" t="s">
        <v>16602</v>
      </c>
      <c r="N62" t="s">
        <v>635</v>
      </c>
      <c r="O62" t="s">
        <v>638</v>
      </c>
      <c r="P62" t="s">
        <v>22</v>
      </c>
      <c r="Q62" t="s">
        <v>639</v>
      </c>
      <c r="R62" t="s">
        <v>636</v>
      </c>
      <c r="S62" t="s">
        <v>16603</v>
      </c>
      <c r="T62" t="s">
        <v>16602</v>
      </c>
    </row>
    <row r="63" spans="1:20" x14ac:dyDescent="0.25">
      <c r="A63" t="s">
        <v>164</v>
      </c>
      <c r="B63" t="s">
        <v>165</v>
      </c>
      <c r="C63">
        <v>33.333333333333336</v>
      </c>
      <c r="D63">
        <v>3</v>
      </c>
      <c r="E63" t="s">
        <v>16600</v>
      </c>
      <c r="F63">
        <v>199.99</v>
      </c>
      <c r="G63">
        <v>0</v>
      </c>
      <c r="H63" t="s">
        <v>661</v>
      </c>
      <c r="I63" t="s">
        <v>16601</v>
      </c>
      <c r="J63" t="s">
        <v>802</v>
      </c>
      <c r="K63" t="s">
        <v>635</v>
      </c>
      <c r="L63" t="s">
        <v>636</v>
      </c>
      <c r="M63" t="s">
        <v>16602</v>
      </c>
      <c r="N63" t="s">
        <v>635</v>
      </c>
      <c r="O63" t="s">
        <v>638</v>
      </c>
      <c r="P63" t="s">
        <v>22</v>
      </c>
      <c r="Q63" t="s">
        <v>639</v>
      </c>
      <c r="R63" t="s">
        <v>636</v>
      </c>
      <c r="S63" t="s">
        <v>16603</v>
      </c>
      <c r="T63" t="s">
        <v>16602</v>
      </c>
    </row>
    <row r="64" spans="1:20" x14ac:dyDescent="0.25">
      <c r="A64" t="s">
        <v>164</v>
      </c>
      <c r="B64" t="s">
        <v>165</v>
      </c>
      <c r="C64">
        <v>33.333333333333336</v>
      </c>
      <c r="D64">
        <v>3</v>
      </c>
      <c r="E64" t="s">
        <v>16604</v>
      </c>
      <c r="F64">
        <v>100</v>
      </c>
      <c r="G64">
        <v>0</v>
      </c>
      <c r="H64" t="s">
        <v>661</v>
      </c>
      <c r="I64" t="s">
        <v>16605</v>
      </c>
      <c r="J64" t="s">
        <v>1917</v>
      </c>
      <c r="K64" t="s">
        <v>635</v>
      </c>
      <c r="L64" t="s">
        <v>636</v>
      </c>
      <c r="M64" t="s">
        <v>16606</v>
      </c>
      <c r="N64" t="s">
        <v>635</v>
      </c>
      <c r="O64" t="s">
        <v>638</v>
      </c>
      <c r="P64" t="s">
        <v>22</v>
      </c>
      <c r="Q64" t="s">
        <v>639</v>
      </c>
      <c r="R64" t="s">
        <v>636</v>
      </c>
      <c r="S64" t="s">
        <v>16607</v>
      </c>
      <c r="T64" t="s">
        <v>16602</v>
      </c>
    </row>
    <row r="65" spans="1:20" x14ac:dyDescent="0.25">
      <c r="A65" t="s">
        <v>164</v>
      </c>
      <c r="B65" t="s">
        <v>165</v>
      </c>
      <c r="C65">
        <v>33.333333333333336</v>
      </c>
      <c r="D65">
        <v>3</v>
      </c>
      <c r="E65" t="s">
        <v>16608</v>
      </c>
      <c r="F65">
        <v>100</v>
      </c>
      <c r="G65">
        <v>0</v>
      </c>
      <c r="H65" t="s">
        <v>661</v>
      </c>
      <c r="I65" t="s">
        <v>16609</v>
      </c>
      <c r="J65" t="s">
        <v>757</v>
      </c>
      <c r="K65" t="s">
        <v>635</v>
      </c>
      <c r="L65" t="s">
        <v>636</v>
      </c>
      <c r="M65" t="s">
        <v>16610</v>
      </c>
      <c r="N65" t="s">
        <v>635</v>
      </c>
      <c r="O65" t="s">
        <v>668</v>
      </c>
      <c r="P65" t="s">
        <v>22</v>
      </c>
      <c r="Q65" t="s">
        <v>669</v>
      </c>
      <c r="R65" t="s">
        <v>636</v>
      </c>
      <c r="S65" t="s">
        <v>16611</v>
      </c>
      <c r="T65" t="s">
        <v>16610</v>
      </c>
    </row>
    <row r="66" spans="1:20" x14ac:dyDescent="0.25">
      <c r="A66" t="s">
        <v>23</v>
      </c>
      <c r="B66" t="s">
        <v>24</v>
      </c>
      <c r="C66">
        <v>33.333333333333336</v>
      </c>
      <c r="D66">
        <v>3</v>
      </c>
      <c r="E66" t="s">
        <v>16612</v>
      </c>
      <c r="F66">
        <v>200</v>
      </c>
      <c r="G66">
        <v>0</v>
      </c>
      <c r="H66" t="s">
        <v>661</v>
      </c>
      <c r="I66" t="s">
        <v>16613</v>
      </c>
      <c r="J66" t="s">
        <v>5300</v>
      </c>
      <c r="K66" t="s">
        <v>635</v>
      </c>
      <c r="L66" t="s">
        <v>636</v>
      </c>
      <c r="M66" t="s">
        <v>16610</v>
      </c>
      <c r="N66" t="s">
        <v>635</v>
      </c>
      <c r="O66" t="s">
        <v>638</v>
      </c>
      <c r="P66" t="s">
        <v>22</v>
      </c>
      <c r="Q66" t="s">
        <v>639</v>
      </c>
      <c r="R66" t="s">
        <v>636</v>
      </c>
      <c r="S66" t="s">
        <v>16614</v>
      </c>
      <c r="T66" t="s">
        <v>16610</v>
      </c>
    </row>
    <row r="67" spans="1:20" x14ac:dyDescent="0.25">
      <c r="A67" t="s">
        <v>164</v>
      </c>
      <c r="B67" t="s">
        <v>165</v>
      </c>
      <c r="C67">
        <v>33.333333333333336</v>
      </c>
      <c r="D67">
        <v>3</v>
      </c>
      <c r="E67" t="s">
        <v>16612</v>
      </c>
      <c r="F67">
        <v>200</v>
      </c>
      <c r="G67">
        <v>0</v>
      </c>
      <c r="H67" t="s">
        <v>661</v>
      </c>
      <c r="I67" t="s">
        <v>16613</v>
      </c>
      <c r="J67" t="s">
        <v>5300</v>
      </c>
      <c r="K67" t="s">
        <v>635</v>
      </c>
      <c r="L67" t="s">
        <v>636</v>
      </c>
      <c r="M67" t="s">
        <v>16610</v>
      </c>
      <c r="N67" t="s">
        <v>635</v>
      </c>
      <c r="O67" t="s">
        <v>638</v>
      </c>
      <c r="P67" t="s">
        <v>22</v>
      </c>
      <c r="Q67" t="s">
        <v>639</v>
      </c>
      <c r="R67" t="s">
        <v>636</v>
      </c>
      <c r="S67" t="s">
        <v>16614</v>
      </c>
      <c r="T67" t="s">
        <v>16610</v>
      </c>
    </row>
    <row r="68" spans="1:20" x14ac:dyDescent="0.25">
      <c r="A68" t="s">
        <v>164</v>
      </c>
      <c r="B68" t="s">
        <v>165</v>
      </c>
      <c r="C68">
        <v>50</v>
      </c>
      <c r="D68">
        <v>6</v>
      </c>
      <c r="E68" t="s">
        <v>16615</v>
      </c>
      <c r="F68">
        <v>200</v>
      </c>
      <c r="G68">
        <v>0</v>
      </c>
      <c r="H68" t="s">
        <v>661</v>
      </c>
      <c r="I68" t="s">
        <v>16616</v>
      </c>
      <c r="J68" t="s">
        <v>716</v>
      </c>
      <c r="K68" t="s">
        <v>635</v>
      </c>
      <c r="L68" t="s">
        <v>636</v>
      </c>
      <c r="M68" t="s">
        <v>16617</v>
      </c>
      <c r="N68" t="s">
        <v>635</v>
      </c>
      <c r="O68" t="s">
        <v>638</v>
      </c>
      <c r="P68" t="s">
        <v>22</v>
      </c>
      <c r="Q68" t="s">
        <v>639</v>
      </c>
      <c r="R68" t="s">
        <v>636</v>
      </c>
      <c r="S68" t="s">
        <v>16618</v>
      </c>
      <c r="T68" t="s">
        <v>16619</v>
      </c>
    </row>
    <row r="69" spans="1:20" x14ac:dyDescent="0.25">
      <c r="A69" t="s">
        <v>37</v>
      </c>
      <c r="B69" t="s">
        <v>38</v>
      </c>
      <c r="C69">
        <v>66.666666666666671</v>
      </c>
      <c r="D69">
        <v>3</v>
      </c>
      <c r="E69" t="s">
        <v>16620</v>
      </c>
      <c r="F69">
        <v>100</v>
      </c>
      <c r="G69">
        <v>0</v>
      </c>
      <c r="H69" t="s">
        <v>661</v>
      </c>
      <c r="I69" t="s">
        <v>16621</v>
      </c>
      <c r="J69" t="s">
        <v>1896</v>
      </c>
      <c r="K69" t="s">
        <v>635</v>
      </c>
      <c r="L69" t="s">
        <v>636</v>
      </c>
      <c r="M69" t="s">
        <v>16622</v>
      </c>
      <c r="N69" t="s">
        <v>635</v>
      </c>
      <c r="O69" t="s">
        <v>638</v>
      </c>
      <c r="P69" t="s">
        <v>22</v>
      </c>
      <c r="Q69" t="s">
        <v>639</v>
      </c>
      <c r="R69" t="s">
        <v>636</v>
      </c>
      <c r="S69" t="s">
        <v>16623</v>
      </c>
      <c r="T69" t="s">
        <v>16622</v>
      </c>
    </row>
    <row r="70" spans="1:20" x14ac:dyDescent="0.25">
      <c r="A70" t="s">
        <v>164</v>
      </c>
      <c r="B70" t="s">
        <v>165</v>
      </c>
      <c r="C70">
        <v>40</v>
      </c>
      <c r="D70">
        <v>10</v>
      </c>
      <c r="E70" t="s">
        <v>16624</v>
      </c>
      <c r="F70">
        <v>395</v>
      </c>
      <c r="G70">
        <v>0</v>
      </c>
      <c r="H70" t="s">
        <v>661</v>
      </c>
      <c r="I70" t="s">
        <v>16625</v>
      </c>
      <c r="J70" t="s">
        <v>1096</v>
      </c>
      <c r="K70" t="s">
        <v>635</v>
      </c>
      <c r="L70" t="s">
        <v>636</v>
      </c>
      <c r="M70" t="s">
        <v>16626</v>
      </c>
      <c r="N70" t="s">
        <v>635</v>
      </c>
      <c r="O70" t="s">
        <v>668</v>
      </c>
      <c r="P70" t="s">
        <v>22</v>
      </c>
      <c r="Q70" t="s">
        <v>669</v>
      </c>
      <c r="R70" t="s">
        <v>636</v>
      </c>
      <c r="S70" t="s">
        <v>16627</v>
      </c>
      <c r="T70" t="s">
        <v>16626</v>
      </c>
    </row>
    <row r="71" spans="1:20" x14ac:dyDescent="0.25">
      <c r="A71" t="s">
        <v>37</v>
      </c>
      <c r="B71" t="s">
        <v>38</v>
      </c>
      <c r="C71">
        <v>66.666666666666671</v>
      </c>
      <c r="D71">
        <v>3</v>
      </c>
      <c r="E71" t="s">
        <v>16628</v>
      </c>
      <c r="F71">
        <v>200</v>
      </c>
      <c r="G71">
        <v>0</v>
      </c>
      <c r="H71" t="s">
        <v>661</v>
      </c>
      <c r="I71" t="s">
        <v>9547</v>
      </c>
      <c r="J71" t="s">
        <v>797</v>
      </c>
      <c r="K71" t="s">
        <v>635</v>
      </c>
      <c r="L71" t="s">
        <v>636</v>
      </c>
      <c r="M71" t="s">
        <v>16629</v>
      </c>
      <c r="N71" t="s">
        <v>635</v>
      </c>
      <c r="O71" t="s">
        <v>638</v>
      </c>
      <c r="P71" t="s">
        <v>22</v>
      </c>
      <c r="Q71" t="s">
        <v>639</v>
      </c>
      <c r="R71" t="s">
        <v>636</v>
      </c>
      <c r="S71" t="s">
        <v>16630</v>
      </c>
      <c r="T71" t="s">
        <v>16629</v>
      </c>
    </row>
    <row r="72" spans="1:20" x14ac:dyDescent="0.25">
      <c r="A72" t="s">
        <v>164</v>
      </c>
      <c r="B72" t="s">
        <v>165</v>
      </c>
      <c r="C72">
        <v>50</v>
      </c>
      <c r="D72">
        <v>6</v>
      </c>
      <c r="E72" t="s">
        <v>16628</v>
      </c>
      <c r="F72">
        <v>200</v>
      </c>
      <c r="G72">
        <v>0</v>
      </c>
      <c r="H72" t="s">
        <v>661</v>
      </c>
      <c r="I72" t="s">
        <v>9547</v>
      </c>
      <c r="J72" t="s">
        <v>797</v>
      </c>
      <c r="K72" t="s">
        <v>635</v>
      </c>
      <c r="L72" t="s">
        <v>636</v>
      </c>
      <c r="M72" t="s">
        <v>16629</v>
      </c>
      <c r="N72" t="s">
        <v>635</v>
      </c>
      <c r="O72" t="s">
        <v>638</v>
      </c>
      <c r="P72" t="s">
        <v>22</v>
      </c>
      <c r="Q72" t="s">
        <v>639</v>
      </c>
      <c r="R72" t="s">
        <v>636</v>
      </c>
      <c r="S72" t="s">
        <v>16630</v>
      </c>
      <c r="T72" t="s">
        <v>16629</v>
      </c>
    </row>
    <row r="73" spans="1:20" x14ac:dyDescent="0.25">
      <c r="A73" t="s">
        <v>164</v>
      </c>
      <c r="B73" t="s">
        <v>165</v>
      </c>
      <c r="C73">
        <v>50</v>
      </c>
      <c r="D73">
        <v>12</v>
      </c>
      <c r="E73" t="s">
        <v>16631</v>
      </c>
      <c r="F73">
        <v>400</v>
      </c>
      <c r="G73">
        <v>0</v>
      </c>
      <c r="H73" t="s">
        <v>661</v>
      </c>
      <c r="I73" t="s">
        <v>16632</v>
      </c>
      <c r="J73" t="s">
        <v>2438</v>
      </c>
      <c r="K73" t="s">
        <v>635</v>
      </c>
      <c r="L73" t="s">
        <v>636</v>
      </c>
      <c r="M73" t="s">
        <v>16633</v>
      </c>
      <c r="N73" t="s">
        <v>635</v>
      </c>
      <c r="O73" t="s">
        <v>638</v>
      </c>
      <c r="P73" t="s">
        <v>22</v>
      </c>
      <c r="Q73" t="s">
        <v>639</v>
      </c>
      <c r="R73" t="s">
        <v>636</v>
      </c>
      <c r="S73" t="s">
        <v>16634</v>
      </c>
      <c r="T73" t="s">
        <v>16633</v>
      </c>
    </row>
    <row r="74" spans="1:20" x14ac:dyDescent="0.25">
      <c r="A74" t="s">
        <v>23</v>
      </c>
      <c r="B74" t="s">
        <v>24</v>
      </c>
      <c r="C74">
        <v>33.333333333333336</v>
      </c>
      <c r="D74">
        <v>3</v>
      </c>
      <c r="E74" t="s">
        <v>16635</v>
      </c>
      <c r="F74">
        <v>100</v>
      </c>
      <c r="G74">
        <v>0</v>
      </c>
      <c r="H74" t="s">
        <v>661</v>
      </c>
      <c r="I74" t="s">
        <v>16636</v>
      </c>
      <c r="J74" t="s">
        <v>884</v>
      </c>
      <c r="K74" t="s">
        <v>635</v>
      </c>
      <c r="L74" t="s">
        <v>636</v>
      </c>
      <c r="M74" t="s">
        <v>16637</v>
      </c>
      <c r="N74" t="s">
        <v>635</v>
      </c>
      <c r="O74" t="s">
        <v>668</v>
      </c>
      <c r="P74" t="s">
        <v>22</v>
      </c>
      <c r="Q74" t="s">
        <v>669</v>
      </c>
      <c r="R74" t="s">
        <v>636</v>
      </c>
      <c r="S74" t="s">
        <v>16638</v>
      </c>
      <c r="T74" t="s">
        <v>16637</v>
      </c>
    </row>
    <row r="75" spans="1:20" x14ac:dyDescent="0.25">
      <c r="A75" t="s">
        <v>164</v>
      </c>
      <c r="B75" t="s">
        <v>165</v>
      </c>
      <c r="C75">
        <v>33.333333333333336</v>
      </c>
      <c r="D75">
        <v>3</v>
      </c>
      <c r="E75" t="s">
        <v>16639</v>
      </c>
      <c r="F75">
        <v>100</v>
      </c>
      <c r="G75">
        <v>0</v>
      </c>
      <c r="H75" t="s">
        <v>661</v>
      </c>
      <c r="I75" t="s">
        <v>16640</v>
      </c>
      <c r="J75" t="s">
        <v>978</v>
      </c>
      <c r="K75" t="s">
        <v>635</v>
      </c>
      <c r="L75" t="s">
        <v>636</v>
      </c>
      <c r="M75" t="s">
        <v>16641</v>
      </c>
      <c r="N75" t="s">
        <v>635</v>
      </c>
      <c r="O75" t="s">
        <v>980</v>
      </c>
      <c r="P75" t="s">
        <v>22</v>
      </c>
      <c r="Q75" t="s">
        <v>669</v>
      </c>
      <c r="R75" t="s">
        <v>636</v>
      </c>
      <c r="S75" t="s">
        <v>16642</v>
      </c>
      <c r="T75" t="s">
        <v>16641</v>
      </c>
    </row>
    <row r="76" spans="1:20" x14ac:dyDescent="0.25">
      <c r="A76" t="s">
        <v>164</v>
      </c>
      <c r="B76" t="s">
        <v>165</v>
      </c>
      <c r="C76">
        <v>50</v>
      </c>
      <c r="D76">
        <v>6</v>
      </c>
      <c r="E76" t="s">
        <v>16643</v>
      </c>
      <c r="F76">
        <v>100</v>
      </c>
      <c r="G76">
        <v>0</v>
      </c>
      <c r="H76" t="s">
        <v>661</v>
      </c>
      <c r="I76" t="s">
        <v>9547</v>
      </c>
      <c r="J76" t="s">
        <v>797</v>
      </c>
      <c r="K76" t="s">
        <v>635</v>
      </c>
      <c r="L76" t="s">
        <v>636</v>
      </c>
      <c r="M76" t="s">
        <v>16644</v>
      </c>
      <c r="N76" t="s">
        <v>635</v>
      </c>
      <c r="O76" t="s">
        <v>638</v>
      </c>
      <c r="P76" t="s">
        <v>22</v>
      </c>
      <c r="Q76" t="s">
        <v>639</v>
      </c>
      <c r="R76" t="s">
        <v>636</v>
      </c>
      <c r="S76" t="s">
        <v>16645</v>
      </c>
      <c r="T76" t="s">
        <v>16644</v>
      </c>
    </row>
    <row r="77" spans="1:20" x14ac:dyDescent="0.25">
      <c r="A77" t="s">
        <v>20</v>
      </c>
      <c r="B77" t="s">
        <v>21</v>
      </c>
      <c r="C77">
        <v>50</v>
      </c>
      <c r="D77">
        <v>1</v>
      </c>
      <c r="E77" t="s">
        <v>16646</v>
      </c>
      <c r="F77">
        <v>100</v>
      </c>
      <c r="G77">
        <v>0</v>
      </c>
      <c r="H77" t="s">
        <v>632</v>
      </c>
      <c r="I77" t="s">
        <v>7472</v>
      </c>
      <c r="J77" t="s">
        <v>727</v>
      </c>
      <c r="K77" t="s">
        <v>635</v>
      </c>
      <c r="L77" t="s">
        <v>636</v>
      </c>
      <c r="M77" t="s">
        <v>16647</v>
      </c>
      <c r="N77" t="s">
        <v>635</v>
      </c>
      <c r="O77" t="s">
        <v>638</v>
      </c>
      <c r="P77" t="s">
        <v>22</v>
      </c>
      <c r="Q77" t="s">
        <v>639</v>
      </c>
      <c r="R77" t="s">
        <v>636</v>
      </c>
      <c r="S77" t="s">
        <v>16648</v>
      </c>
      <c r="T77" t="s">
        <v>16647</v>
      </c>
    </row>
    <row r="78" spans="1:20" x14ac:dyDescent="0.25">
      <c r="A78" t="s">
        <v>23</v>
      </c>
      <c r="B78" t="s">
        <v>24</v>
      </c>
      <c r="C78">
        <v>50</v>
      </c>
      <c r="D78">
        <v>1</v>
      </c>
      <c r="E78" t="s">
        <v>16646</v>
      </c>
      <c r="F78">
        <v>100</v>
      </c>
      <c r="G78">
        <v>0</v>
      </c>
      <c r="H78" t="s">
        <v>632</v>
      </c>
      <c r="I78" t="s">
        <v>7472</v>
      </c>
      <c r="J78" t="s">
        <v>727</v>
      </c>
      <c r="K78" t="s">
        <v>635</v>
      </c>
      <c r="L78" t="s">
        <v>636</v>
      </c>
      <c r="M78" t="s">
        <v>16647</v>
      </c>
      <c r="N78" t="s">
        <v>635</v>
      </c>
      <c r="O78" t="s">
        <v>638</v>
      </c>
      <c r="P78" t="s">
        <v>22</v>
      </c>
      <c r="Q78" t="s">
        <v>639</v>
      </c>
      <c r="R78" t="s">
        <v>636</v>
      </c>
      <c r="S78" t="s">
        <v>16648</v>
      </c>
      <c r="T78" t="s">
        <v>16647</v>
      </c>
    </row>
    <row r="79" spans="1:20" x14ac:dyDescent="0.25">
      <c r="A79" t="s">
        <v>25</v>
      </c>
      <c r="B79" t="s">
        <v>26</v>
      </c>
      <c r="C79">
        <v>50</v>
      </c>
      <c r="D79">
        <v>1</v>
      </c>
      <c r="E79" t="s">
        <v>16646</v>
      </c>
      <c r="F79">
        <v>100</v>
      </c>
      <c r="G79">
        <v>0</v>
      </c>
      <c r="H79" t="s">
        <v>632</v>
      </c>
      <c r="I79" t="s">
        <v>7472</v>
      </c>
      <c r="J79" t="s">
        <v>727</v>
      </c>
      <c r="K79" t="s">
        <v>635</v>
      </c>
      <c r="L79" t="s">
        <v>636</v>
      </c>
      <c r="M79" t="s">
        <v>16647</v>
      </c>
      <c r="N79" t="s">
        <v>635</v>
      </c>
      <c r="O79" t="s">
        <v>638</v>
      </c>
      <c r="P79" t="s">
        <v>22</v>
      </c>
      <c r="Q79" t="s">
        <v>639</v>
      </c>
      <c r="R79" t="s">
        <v>636</v>
      </c>
      <c r="S79" t="s">
        <v>16648</v>
      </c>
      <c r="T79" t="s">
        <v>16647</v>
      </c>
    </row>
    <row r="80" spans="1:20" x14ac:dyDescent="0.25">
      <c r="A80" t="s">
        <v>164</v>
      </c>
      <c r="B80" t="s">
        <v>165</v>
      </c>
      <c r="C80">
        <v>33.333333333333336</v>
      </c>
      <c r="D80">
        <v>6</v>
      </c>
      <c r="E80" t="s">
        <v>16649</v>
      </c>
      <c r="F80">
        <v>200</v>
      </c>
      <c r="G80">
        <v>0</v>
      </c>
      <c r="H80" t="s">
        <v>661</v>
      </c>
      <c r="I80" t="s">
        <v>16650</v>
      </c>
      <c r="J80" t="s">
        <v>643</v>
      </c>
      <c r="K80" t="s">
        <v>635</v>
      </c>
      <c r="L80" t="s">
        <v>636</v>
      </c>
      <c r="M80" t="s">
        <v>16651</v>
      </c>
      <c r="N80" t="s">
        <v>635</v>
      </c>
      <c r="O80" t="s">
        <v>638</v>
      </c>
      <c r="P80" t="s">
        <v>22</v>
      </c>
      <c r="Q80" t="s">
        <v>639</v>
      </c>
      <c r="R80" t="s">
        <v>636</v>
      </c>
      <c r="S80" t="s">
        <v>16652</v>
      </c>
      <c r="T80" t="s">
        <v>16651</v>
      </c>
    </row>
    <row r="81" spans="1:20" x14ac:dyDescent="0.25">
      <c r="A81" t="s">
        <v>164</v>
      </c>
      <c r="B81" t="s">
        <v>165</v>
      </c>
      <c r="C81">
        <v>50</v>
      </c>
      <c r="D81">
        <v>6</v>
      </c>
      <c r="E81" t="s">
        <v>16653</v>
      </c>
      <c r="F81">
        <v>200</v>
      </c>
      <c r="G81">
        <v>0</v>
      </c>
      <c r="H81" t="s">
        <v>661</v>
      </c>
      <c r="I81" t="s">
        <v>16654</v>
      </c>
      <c r="J81" t="s">
        <v>634</v>
      </c>
      <c r="K81" t="s">
        <v>635</v>
      </c>
      <c r="L81" t="s">
        <v>636</v>
      </c>
      <c r="M81" t="s">
        <v>16655</v>
      </c>
      <c r="N81" t="s">
        <v>635</v>
      </c>
      <c r="O81" t="s">
        <v>638</v>
      </c>
      <c r="P81" t="s">
        <v>22</v>
      </c>
      <c r="Q81" t="s">
        <v>639</v>
      </c>
      <c r="R81" t="s">
        <v>636</v>
      </c>
      <c r="S81" t="s">
        <v>16656</v>
      </c>
      <c r="T81" t="s">
        <v>16655</v>
      </c>
    </row>
    <row r="82" spans="1:20" x14ac:dyDescent="0.25">
      <c r="A82" t="s">
        <v>164</v>
      </c>
      <c r="B82" t="s">
        <v>165</v>
      </c>
      <c r="C82">
        <v>33.333333333333336</v>
      </c>
      <c r="D82">
        <v>3</v>
      </c>
      <c r="E82" t="s">
        <v>16657</v>
      </c>
      <c r="F82">
        <v>100</v>
      </c>
      <c r="G82">
        <v>0</v>
      </c>
      <c r="H82" t="s">
        <v>661</v>
      </c>
      <c r="I82" t="s">
        <v>16658</v>
      </c>
      <c r="J82" t="s">
        <v>802</v>
      </c>
      <c r="K82" t="s">
        <v>635</v>
      </c>
      <c r="L82" t="s">
        <v>636</v>
      </c>
      <c r="M82" t="s">
        <v>16655</v>
      </c>
      <c r="N82" t="s">
        <v>635</v>
      </c>
      <c r="O82" t="s">
        <v>638</v>
      </c>
      <c r="P82" t="s">
        <v>22</v>
      </c>
      <c r="Q82" t="s">
        <v>639</v>
      </c>
      <c r="R82" t="s">
        <v>636</v>
      </c>
      <c r="S82" t="s">
        <v>16659</v>
      </c>
      <c r="T82" t="s">
        <v>16655</v>
      </c>
    </row>
    <row r="83" spans="1:20" x14ac:dyDescent="0.25">
      <c r="A83" t="s">
        <v>20</v>
      </c>
      <c r="B83" t="s">
        <v>21</v>
      </c>
      <c r="C83">
        <v>33.333333333333336</v>
      </c>
      <c r="D83">
        <v>3</v>
      </c>
      <c r="E83" t="s">
        <v>16660</v>
      </c>
      <c r="F83">
        <v>100</v>
      </c>
      <c r="G83">
        <v>0</v>
      </c>
      <c r="H83" t="s">
        <v>661</v>
      </c>
      <c r="I83" t="s">
        <v>16661</v>
      </c>
      <c r="J83" t="s">
        <v>884</v>
      </c>
      <c r="K83" t="s">
        <v>635</v>
      </c>
      <c r="L83" t="s">
        <v>636</v>
      </c>
      <c r="M83" t="s">
        <v>16655</v>
      </c>
      <c r="N83" t="s">
        <v>635</v>
      </c>
      <c r="O83" t="s">
        <v>668</v>
      </c>
      <c r="P83" t="s">
        <v>22</v>
      </c>
      <c r="Q83" t="s">
        <v>669</v>
      </c>
      <c r="R83" t="s">
        <v>636</v>
      </c>
      <c r="S83" t="s">
        <v>16662</v>
      </c>
      <c r="T83" t="s">
        <v>16655</v>
      </c>
    </row>
    <row r="84" spans="1:20" x14ac:dyDescent="0.25">
      <c r="A84" t="s">
        <v>23</v>
      </c>
      <c r="B84" t="s">
        <v>24</v>
      </c>
      <c r="C84">
        <v>33.333333333333336</v>
      </c>
      <c r="D84">
        <v>3</v>
      </c>
      <c r="E84" t="s">
        <v>16663</v>
      </c>
      <c r="F84">
        <v>199.99</v>
      </c>
      <c r="G84">
        <v>0</v>
      </c>
      <c r="H84" t="s">
        <v>661</v>
      </c>
      <c r="I84" t="s">
        <v>16664</v>
      </c>
      <c r="J84" t="s">
        <v>797</v>
      </c>
      <c r="K84" t="s">
        <v>635</v>
      </c>
      <c r="L84" t="s">
        <v>636</v>
      </c>
      <c r="M84" t="s">
        <v>16665</v>
      </c>
      <c r="N84" t="s">
        <v>635</v>
      </c>
      <c r="O84" t="s">
        <v>638</v>
      </c>
      <c r="P84" t="s">
        <v>22</v>
      </c>
      <c r="Q84" t="s">
        <v>639</v>
      </c>
      <c r="R84" t="s">
        <v>636</v>
      </c>
      <c r="S84" t="s">
        <v>16666</v>
      </c>
      <c r="T84" t="s">
        <v>16665</v>
      </c>
    </row>
    <row r="85" spans="1:20" x14ac:dyDescent="0.25">
      <c r="A85" t="s">
        <v>164</v>
      </c>
      <c r="B85" t="s">
        <v>165</v>
      </c>
      <c r="C85">
        <v>33.333333333333336</v>
      </c>
      <c r="D85">
        <v>3</v>
      </c>
      <c r="E85" t="s">
        <v>16663</v>
      </c>
      <c r="F85">
        <v>199.99</v>
      </c>
      <c r="G85">
        <v>0</v>
      </c>
      <c r="H85" t="s">
        <v>661</v>
      </c>
      <c r="I85" t="s">
        <v>16664</v>
      </c>
      <c r="J85" t="s">
        <v>797</v>
      </c>
      <c r="K85" t="s">
        <v>635</v>
      </c>
      <c r="L85" t="s">
        <v>636</v>
      </c>
      <c r="M85" t="s">
        <v>16665</v>
      </c>
      <c r="N85" t="s">
        <v>635</v>
      </c>
      <c r="O85" t="s">
        <v>638</v>
      </c>
      <c r="P85" t="s">
        <v>22</v>
      </c>
      <c r="Q85" t="s">
        <v>639</v>
      </c>
      <c r="R85" t="s">
        <v>636</v>
      </c>
      <c r="S85" t="s">
        <v>16666</v>
      </c>
      <c r="T85" t="s">
        <v>16665</v>
      </c>
    </row>
    <row r="86" spans="1:20" x14ac:dyDescent="0.25">
      <c r="A86" t="s">
        <v>164</v>
      </c>
      <c r="B86" t="s">
        <v>165</v>
      </c>
      <c r="C86">
        <v>40</v>
      </c>
      <c r="D86">
        <v>10</v>
      </c>
      <c r="E86" t="s">
        <v>16667</v>
      </c>
      <c r="F86">
        <v>330</v>
      </c>
      <c r="G86">
        <v>0</v>
      </c>
      <c r="H86" t="s">
        <v>661</v>
      </c>
      <c r="I86" t="s">
        <v>16668</v>
      </c>
      <c r="J86" t="s">
        <v>1096</v>
      </c>
      <c r="K86" t="s">
        <v>635</v>
      </c>
      <c r="L86" t="s">
        <v>636</v>
      </c>
      <c r="M86" t="s">
        <v>16669</v>
      </c>
      <c r="N86" t="s">
        <v>635</v>
      </c>
      <c r="O86" t="s">
        <v>638</v>
      </c>
      <c r="P86" t="s">
        <v>22</v>
      </c>
      <c r="Q86" t="s">
        <v>639</v>
      </c>
      <c r="R86" t="s">
        <v>636</v>
      </c>
      <c r="S86" t="s">
        <v>16670</v>
      </c>
      <c r="T86" t="s">
        <v>16671</v>
      </c>
    </row>
    <row r="87" spans="1:20" x14ac:dyDescent="0.25">
      <c r="A87" t="s">
        <v>37</v>
      </c>
      <c r="B87" t="s">
        <v>38</v>
      </c>
      <c r="C87">
        <v>66.666666666666671</v>
      </c>
      <c r="D87">
        <v>3</v>
      </c>
      <c r="E87" t="s">
        <v>16672</v>
      </c>
      <c r="F87">
        <v>100</v>
      </c>
      <c r="G87">
        <v>0</v>
      </c>
      <c r="H87" t="s">
        <v>661</v>
      </c>
      <c r="I87" t="s">
        <v>16673</v>
      </c>
      <c r="J87" t="s">
        <v>1025</v>
      </c>
      <c r="K87" t="s">
        <v>635</v>
      </c>
      <c r="L87" t="s">
        <v>636</v>
      </c>
      <c r="M87" t="s">
        <v>16669</v>
      </c>
      <c r="N87" t="s">
        <v>635</v>
      </c>
      <c r="O87" t="s">
        <v>638</v>
      </c>
      <c r="P87" t="s">
        <v>22</v>
      </c>
      <c r="Q87" t="s">
        <v>639</v>
      </c>
      <c r="R87" t="s">
        <v>636</v>
      </c>
      <c r="S87" t="s">
        <v>16674</v>
      </c>
      <c r="T87" t="s">
        <v>16669</v>
      </c>
    </row>
    <row r="88" spans="1:20" x14ac:dyDescent="0.25">
      <c r="A88" t="s">
        <v>20</v>
      </c>
      <c r="B88" t="s">
        <v>21</v>
      </c>
      <c r="C88">
        <v>33.333333333333336</v>
      </c>
      <c r="D88">
        <v>3</v>
      </c>
      <c r="E88" t="s">
        <v>16675</v>
      </c>
      <c r="F88">
        <v>300</v>
      </c>
      <c r="G88">
        <v>0</v>
      </c>
      <c r="H88" t="s">
        <v>661</v>
      </c>
      <c r="I88" t="s">
        <v>16676</v>
      </c>
      <c r="J88" t="s">
        <v>1130</v>
      </c>
      <c r="K88" t="s">
        <v>635</v>
      </c>
      <c r="L88" t="s">
        <v>636</v>
      </c>
      <c r="M88" t="s">
        <v>16677</v>
      </c>
      <c r="N88" t="s">
        <v>635</v>
      </c>
      <c r="O88" t="s">
        <v>638</v>
      </c>
      <c r="P88" t="s">
        <v>22</v>
      </c>
      <c r="Q88" t="s">
        <v>639</v>
      </c>
      <c r="R88" t="s">
        <v>636</v>
      </c>
      <c r="S88" t="s">
        <v>16678</v>
      </c>
      <c r="T88" t="s">
        <v>16677</v>
      </c>
    </row>
    <row r="89" spans="1:20" x14ac:dyDescent="0.25">
      <c r="A89" t="s">
        <v>23</v>
      </c>
      <c r="B89" t="s">
        <v>24</v>
      </c>
      <c r="C89">
        <v>33.333333333333336</v>
      </c>
      <c r="D89">
        <v>6</v>
      </c>
      <c r="E89" t="s">
        <v>16675</v>
      </c>
      <c r="F89">
        <v>300</v>
      </c>
      <c r="G89">
        <v>0</v>
      </c>
      <c r="H89" t="s">
        <v>661</v>
      </c>
      <c r="I89" t="s">
        <v>16676</v>
      </c>
      <c r="J89" t="s">
        <v>1130</v>
      </c>
      <c r="K89" t="s">
        <v>635</v>
      </c>
      <c r="L89" t="s">
        <v>636</v>
      </c>
      <c r="M89" t="s">
        <v>16677</v>
      </c>
      <c r="N89" t="s">
        <v>635</v>
      </c>
      <c r="O89" t="s">
        <v>638</v>
      </c>
      <c r="P89" t="s">
        <v>22</v>
      </c>
      <c r="Q89" t="s">
        <v>639</v>
      </c>
      <c r="R89" t="s">
        <v>636</v>
      </c>
      <c r="S89" t="s">
        <v>16678</v>
      </c>
      <c r="T89" t="s">
        <v>16677</v>
      </c>
    </row>
    <row r="90" spans="1:20" x14ac:dyDescent="0.25">
      <c r="A90" t="s">
        <v>164</v>
      </c>
      <c r="B90" t="s">
        <v>165</v>
      </c>
      <c r="C90">
        <v>33.333333333333336</v>
      </c>
      <c r="D90">
        <v>3</v>
      </c>
      <c r="E90" t="s">
        <v>16679</v>
      </c>
      <c r="F90">
        <v>138</v>
      </c>
      <c r="G90">
        <v>38</v>
      </c>
      <c r="H90" t="s">
        <v>661</v>
      </c>
      <c r="I90" t="s">
        <v>16680</v>
      </c>
      <c r="J90" t="s">
        <v>2438</v>
      </c>
      <c r="K90" t="s">
        <v>635</v>
      </c>
      <c r="L90" t="s">
        <v>636</v>
      </c>
      <c r="M90" t="s">
        <v>16677</v>
      </c>
      <c r="N90" t="s">
        <v>635</v>
      </c>
      <c r="O90" t="s">
        <v>638</v>
      </c>
      <c r="P90" t="s">
        <v>22</v>
      </c>
      <c r="Q90" t="s">
        <v>639</v>
      </c>
      <c r="R90" t="s">
        <v>636</v>
      </c>
      <c r="S90" t="s">
        <v>16681</v>
      </c>
      <c r="T90" t="s">
        <v>16677</v>
      </c>
    </row>
    <row r="91" spans="1:20" x14ac:dyDescent="0.25">
      <c r="A91" t="s">
        <v>23</v>
      </c>
      <c r="B91" t="s">
        <v>24</v>
      </c>
      <c r="C91">
        <v>33.333333333333336</v>
      </c>
      <c r="D91">
        <v>3</v>
      </c>
      <c r="E91" t="s">
        <v>16682</v>
      </c>
      <c r="F91">
        <v>100</v>
      </c>
      <c r="G91">
        <v>0</v>
      </c>
      <c r="H91" t="s">
        <v>661</v>
      </c>
      <c r="I91" t="s">
        <v>16683</v>
      </c>
      <c r="J91" t="s">
        <v>879</v>
      </c>
      <c r="K91" t="s">
        <v>635</v>
      </c>
      <c r="L91" t="s">
        <v>636</v>
      </c>
      <c r="M91" t="s">
        <v>16684</v>
      </c>
      <c r="N91" t="s">
        <v>635</v>
      </c>
      <c r="O91" t="s">
        <v>638</v>
      </c>
      <c r="P91" t="s">
        <v>22</v>
      </c>
      <c r="Q91" t="s">
        <v>639</v>
      </c>
      <c r="R91" t="s">
        <v>636</v>
      </c>
      <c r="S91" t="s">
        <v>16685</v>
      </c>
      <c r="T91" t="s">
        <v>16684</v>
      </c>
    </row>
    <row r="92" spans="1:20" x14ac:dyDescent="0.25">
      <c r="A92" t="s">
        <v>23</v>
      </c>
      <c r="B92" t="s">
        <v>24</v>
      </c>
      <c r="C92">
        <v>33.333333333333336</v>
      </c>
      <c r="D92">
        <v>3</v>
      </c>
      <c r="E92" t="s">
        <v>16686</v>
      </c>
      <c r="F92">
        <v>100</v>
      </c>
      <c r="G92">
        <v>0</v>
      </c>
      <c r="H92" t="s">
        <v>661</v>
      </c>
      <c r="I92" t="s">
        <v>16687</v>
      </c>
      <c r="J92" t="s">
        <v>1581</v>
      </c>
      <c r="K92" t="s">
        <v>635</v>
      </c>
      <c r="L92" t="s">
        <v>636</v>
      </c>
      <c r="M92" t="s">
        <v>16688</v>
      </c>
      <c r="N92" t="s">
        <v>635</v>
      </c>
      <c r="O92" t="s">
        <v>668</v>
      </c>
      <c r="P92" t="s">
        <v>22</v>
      </c>
      <c r="Q92" t="s">
        <v>669</v>
      </c>
      <c r="R92" t="s">
        <v>16689</v>
      </c>
      <c r="S92" t="s">
        <v>16690</v>
      </c>
      <c r="T92" t="s">
        <v>16688</v>
      </c>
    </row>
    <row r="93" spans="1:20" x14ac:dyDescent="0.25">
      <c r="A93" t="s">
        <v>23</v>
      </c>
      <c r="B93" t="s">
        <v>24</v>
      </c>
      <c r="C93">
        <v>33.333333333333336</v>
      </c>
      <c r="D93">
        <v>3</v>
      </c>
      <c r="E93" t="s">
        <v>16691</v>
      </c>
      <c r="F93">
        <v>100</v>
      </c>
      <c r="G93">
        <v>0</v>
      </c>
      <c r="H93" t="s">
        <v>661</v>
      </c>
      <c r="I93" t="s">
        <v>16692</v>
      </c>
      <c r="J93" t="s">
        <v>634</v>
      </c>
      <c r="K93" t="s">
        <v>635</v>
      </c>
      <c r="L93" t="s">
        <v>636</v>
      </c>
      <c r="M93" t="s">
        <v>16688</v>
      </c>
      <c r="N93" t="s">
        <v>635</v>
      </c>
      <c r="O93" t="s">
        <v>638</v>
      </c>
      <c r="P93" t="s">
        <v>22</v>
      </c>
      <c r="Q93" t="s">
        <v>639</v>
      </c>
      <c r="R93" t="s">
        <v>636</v>
      </c>
      <c r="S93" t="s">
        <v>16693</v>
      </c>
      <c r="T93" t="s">
        <v>16688</v>
      </c>
    </row>
    <row r="94" spans="1:20" x14ac:dyDescent="0.25">
      <c r="A94" t="s">
        <v>164</v>
      </c>
      <c r="B94" t="s">
        <v>165</v>
      </c>
      <c r="C94">
        <v>33.333333333333336</v>
      </c>
      <c r="D94">
        <v>3</v>
      </c>
      <c r="E94" t="s">
        <v>16694</v>
      </c>
      <c r="F94">
        <v>100</v>
      </c>
      <c r="G94">
        <v>0</v>
      </c>
      <c r="H94" t="s">
        <v>661</v>
      </c>
      <c r="I94" t="s">
        <v>16695</v>
      </c>
      <c r="J94" t="s">
        <v>848</v>
      </c>
      <c r="K94" t="s">
        <v>635</v>
      </c>
      <c r="L94" t="s">
        <v>636</v>
      </c>
      <c r="M94" t="s">
        <v>16696</v>
      </c>
      <c r="N94" t="s">
        <v>635</v>
      </c>
      <c r="O94" t="s">
        <v>638</v>
      </c>
      <c r="P94" t="s">
        <v>22</v>
      </c>
      <c r="Q94" t="s">
        <v>639</v>
      </c>
      <c r="R94" t="s">
        <v>636</v>
      </c>
      <c r="S94" t="s">
        <v>16697</v>
      </c>
      <c r="T94" t="s">
        <v>16696</v>
      </c>
    </row>
    <row r="95" spans="1:20" x14ac:dyDescent="0.25">
      <c r="A95" t="s">
        <v>23</v>
      </c>
      <c r="B95" t="s">
        <v>24</v>
      </c>
      <c r="C95">
        <v>33.333333333333336</v>
      </c>
      <c r="D95">
        <v>3</v>
      </c>
      <c r="E95" t="s">
        <v>16698</v>
      </c>
      <c r="F95">
        <v>100</v>
      </c>
      <c r="G95">
        <v>0</v>
      </c>
      <c r="H95" t="s">
        <v>661</v>
      </c>
      <c r="I95" t="s">
        <v>16699</v>
      </c>
      <c r="J95" t="s">
        <v>1091</v>
      </c>
      <c r="K95" t="s">
        <v>635</v>
      </c>
      <c r="L95" t="s">
        <v>636</v>
      </c>
      <c r="M95" t="s">
        <v>16696</v>
      </c>
      <c r="N95" t="s">
        <v>635</v>
      </c>
      <c r="O95" t="s">
        <v>638</v>
      </c>
      <c r="P95" t="s">
        <v>22</v>
      </c>
      <c r="Q95" t="s">
        <v>639</v>
      </c>
      <c r="R95" t="s">
        <v>636</v>
      </c>
      <c r="S95" t="s">
        <v>16700</v>
      </c>
      <c r="T95" t="s">
        <v>16696</v>
      </c>
    </row>
    <row r="96" spans="1:20" x14ac:dyDescent="0.25">
      <c r="A96" t="s">
        <v>23</v>
      </c>
      <c r="B96" t="s">
        <v>24</v>
      </c>
      <c r="C96">
        <v>33.333333333333336</v>
      </c>
      <c r="D96">
        <v>3</v>
      </c>
      <c r="E96" t="s">
        <v>16701</v>
      </c>
      <c r="F96">
        <v>100</v>
      </c>
      <c r="G96">
        <v>0</v>
      </c>
      <c r="H96" t="s">
        <v>661</v>
      </c>
      <c r="I96" t="s">
        <v>16702</v>
      </c>
      <c r="J96" t="s">
        <v>687</v>
      </c>
      <c r="K96" t="s">
        <v>635</v>
      </c>
      <c r="L96" t="s">
        <v>636</v>
      </c>
      <c r="M96" t="s">
        <v>16688</v>
      </c>
      <c r="N96" t="s">
        <v>635</v>
      </c>
      <c r="O96" t="s">
        <v>668</v>
      </c>
      <c r="P96" t="s">
        <v>22</v>
      </c>
      <c r="Q96" t="s">
        <v>669</v>
      </c>
      <c r="R96" t="s">
        <v>636</v>
      </c>
      <c r="S96" t="s">
        <v>16703</v>
      </c>
      <c r="T96" t="s">
        <v>16704</v>
      </c>
    </row>
    <row r="97" spans="1:20" x14ac:dyDescent="0.25">
      <c r="A97" t="s">
        <v>164</v>
      </c>
      <c r="B97" t="s">
        <v>165</v>
      </c>
      <c r="C97">
        <v>40</v>
      </c>
      <c r="D97">
        <v>10</v>
      </c>
      <c r="E97" t="s">
        <v>16705</v>
      </c>
      <c r="F97">
        <v>330</v>
      </c>
      <c r="G97">
        <v>0</v>
      </c>
      <c r="H97" t="s">
        <v>661</v>
      </c>
      <c r="I97" t="s">
        <v>16706</v>
      </c>
      <c r="J97" t="s">
        <v>812</v>
      </c>
      <c r="K97" t="s">
        <v>635</v>
      </c>
      <c r="L97" t="s">
        <v>636</v>
      </c>
      <c r="M97" t="s">
        <v>16707</v>
      </c>
      <c r="N97" t="s">
        <v>635</v>
      </c>
      <c r="O97" t="s">
        <v>668</v>
      </c>
      <c r="P97" t="s">
        <v>22</v>
      </c>
      <c r="Q97" t="s">
        <v>669</v>
      </c>
      <c r="R97" t="s">
        <v>636</v>
      </c>
      <c r="S97" t="s">
        <v>16708</v>
      </c>
      <c r="T97" t="s">
        <v>16707</v>
      </c>
    </row>
    <row r="98" spans="1:20" x14ac:dyDescent="0.25">
      <c r="A98" t="s">
        <v>23</v>
      </c>
      <c r="B98" t="s">
        <v>24</v>
      </c>
      <c r="C98">
        <v>33.333333333333336</v>
      </c>
      <c r="D98">
        <v>3</v>
      </c>
      <c r="E98" t="s">
        <v>16709</v>
      </c>
      <c r="F98">
        <v>100</v>
      </c>
      <c r="G98">
        <v>0</v>
      </c>
      <c r="H98" t="s">
        <v>661</v>
      </c>
      <c r="I98" t="s">
        <v>16710</v>
      </c>
      <c r="J98" t="s">
        <v>1214</v>
      </c>
      <c r="K98" t="s">
        <v>635</v>
      </c>
      <c r="L98" t="s">
        <v>636</v>
      </c>
      <c r="M98" t="s">
        <v>16707</v>
      </c>
      <c r="N98" t="s">
        <v>635</v>
      </c>
      <c r="O98" t="s">
        <v>668</v>
      </c>
      <c r="P98" t="s">
        <v>22</v>
      </c>
      <c r="Q98" t="s">
        <v>669</v>
      </c>
      <c r="R98" t="s">
        <v>636</v>
      </c>
      <c r="S98" t="s">
        <v>16711</v>
      </c>
      <c r="T98" t="s">
        <v>16707</v>
      </c>
    </row>
    <row r="99" spans="1:20" x14ac:dyDescent="0.25">
      <c r="A99" t="s">
        <v>164</v>
      </c>
      <c r="B99" t="s">
        <v>165</v>
      </c>
      <c r="C99">
        <v>33.333333333333336</v>
      </c>
      <c r="D99">
        <v>3</v>
      </c>
      <c r="E99" t="s">
        <v>16712</v>
      </c>
      <c r="F99">
        <v>100</v>
      </c>
      <c r="G99">
        <v>0</v>
      </c>
      <c r="H99" t="s">
        <v>661</v>
      </c>
      <c r="I99" t="s">
        <v>16713</v>
      </c>
      <c r="J99" t="s">
        <v>687</v>
      </c>
      <c r="K99" t="s">
        <v>635</v>
      </c>
      <c r="L99" t="s">
        <v>636</v>
      </c>
      <c r="M99" t="s">
        <v>16707</v>
      </c>
      <c r="N99" t="s">
        <v>635</v>
      </c>
      <c r="O99" t="s">
        <v>668</v>
      </c>
      <c r="P99" t="s">
        <v>22</v>
      </c>
      <c r="Q99" t="s">
        <v>669</v>
      </c>
      <c r="R99" t="s">
        <v>636</v>
      </c>
      <c r="S99" t="s">
        <v>16714</v>
      </c>
      <c r="T99" t="s">
        <v>16707</v>
      </c>
    </row>
    <row r="100" spans="1:20" x14ac:dyDescent="0.25">
      <c r="A100" t="s">
        <v>164</v>
      </c>
      <c r="B100" t="s">
        <v>165</v>
      </c>
      <c r="C100">
        <v>33.333333333333336</v>
      </c>
      <c r="D100">
        <v>3</v>
      </c>
      <c r="E100" t="s">
        <v>16715</v>
      </c>
      <c r="F100">
        <v>100</v>
      </c>
      <c r="G100">
        <v>0</v>
      </c>
      <c r="H100" t="s">
        <v>661</v>
      </c>
      <c r="I100" t="s">
        <v>16716</v>
      </c>
      <c r="J100" t="s">
        <v>1105</v>
      </c>
      <c r="K100" t="s">
        <v>635</v>
      </c>
      <c r="L100" t="s">
        <v>636</v>
      </c>
      <c r="M100" t="s">
        <v>16717</v>
      </c>
      <c r="N100" t="s">
        <v>635</v>
      </c>
      <c r="O100" t="s">
        <v>638</v>
      </c>
      <c r="P100" t="s">
        <v>22</v>
      </c>
      <c r="Q100" t="s">
        <v>639</v>
      </c>
      <c r="R100" t="s">
        <v>636</v>
      </c>
      <c r="S100" t="s">
        <v>16718</v>
      </c>
      <c r="T100" t="s">
        <v>16717</v>
      </c>
    </row>
    <row r="101" spans="1:20" x14ac:dyDescent="0.25">
      <c r="A101" t="s">
        <v>37</v>
      </c>
      <c r="B101" t="s">
        <v>38</v>
      </c>
      <c r="C101">
        <v>66.666666666666671</v>
      </c>
      <c r="D101">
        <v>3</v>
      </c>
      <c r="E101" t="s">
        <v>16719</v>
      </c>
      <c r="F101">
        <v>208</v>
      </c>
      <c r="G101">
        <v>8</v>
      </c>
      <c r="H101" t="s">
        <v>661</v>
      </c>
      <c r="I101" t="s">
        <v>16720</v>
      </c>
      <c r="J101" t="s">
        <v>1742</v>
      </c>
      <c r="K101" t="s">
        <v>635</v>
      </c>
      <c r="L101" t="s">
        <v>636</v>
      </c>
      <c r="M101" t="s">
        <v>16721</v>
      </c>
      <c r="N101" t="s">
        <v>635</v>
      </c>
      <c r="O101" t="s">
        <v>638</v>
      </c>
      <c r="P101" t="s">
        <v>22</v>
      </c>
      <c r="Q101" t="s">
        <v>639</v>
      </c>
      <c r="R101" t="s">
        <v>636</v>
      </c>
      <c r="S101" t="s">
        <v>16722</v>
      </c>
      <c r="T101" t="s">
        <v>16721</v>
      </c>
    </row>
    <row r="102" spans="1:20" x14ac:dyDescent="0.25">
      <c r="A102" t="s">
        <v>164</v>
      </c>
      <c r="B102" t="s">
        <v>165</v>
      </c>
      <c r="C102">
        <v>33.333333333333336</v>
      </c>
      <c r="D102">
        <v>3</v>
      </c>
      <c r="E102" t="s">
        <v>16719</v>
      </c>
      <c r="F102">
        <v>208</v>
      </c>
      <c r="G102">
        <v>8</v>
      </c>
      <c r="H102" t="s">
        <v>661</v>
      </c>
      <c r="I102" t="s">
        <v>16720</v>
      </c>
      <c r="J102" t="s">
        <v>1742</v>
      </c>
      <c r="K102" t="s">
        <v>635</v>
      </c>
      <c r="L102" t="s">
        <v>636</v>
      </c>
      <c r="M102" t="s">
        <v>16721</v>
      </c>
      <c r="N102" t="s">
        <v>635</v>
      </c>
      <c r="O102" t="s">
        <v>638</v>
      </c>
      <c r="P102" t="s">
        <v>22</v>
      </c>
      <c r="Q102" t="s">
        <v>639</v>
      </c>
      <c r="R102" t="s">
        <v>636</v>
      </c>
      <c r="S102" t="s">
        <v>16722</v>
      </c>
      <c r="T102" t="s">
        <v>16721</v>
      </c>
    </row>
    <row r="103" spans="1:20" x14ac:dyDescent="0.25">
      <c r="A103" t="s">
        <v>20</v>
      </c>
      <c r="B103" t="s">
        <v>21</v>
      </c>
      <c r="C103">
        <v>50</v>
      </c>
      <c r="D103">
        <v>1</v>
      </c>
      <c r="E103" t="s">
        <v>16723</v>
      </c>
      <c r="F103">
        <v>100</v>
      </c>
      <c r="G103">
        <v>0</v>
      </c>
      <c r="H103" t="s">
        <v>632</v>
      </c>
      <c r="I103" t="s">
        <v>16724</v>
      </c>
      <c r="J103" t="s">
        <v>5204</v>
      </c>
      <c r="K103" t="s">
        <v>635</v>
      </c>
      <c r="L103" t="s">
        <v>636</v>
      </c>
      <c r="M103" t="s">
        <v>16725</v>
      </c>
      <c r="N103" t="s">
        <v>635</v>
      </c>
      <c r="O103" t="s">
        <v>1071</v>
      </c>
      <c r="P103" t="s">
        <v>22</v>
      </c>
      <c r="Q103" t="s">
        <v>639</v>
      </c>
      <c r="R103" t="s">
        <v>636</v>
      </c>
      <c r="S103" t="s">
        <v>16726</v>
      </c>
      <c r="T103" t="s">
        <v>16727</v>
      </c>
    </row>
    <row r="104" spans="1:20" x14ac:dyDescent="0.25">
      <c r="A104" t="s">
        <v>23</v>
      </c>
      <c r="B104" t="s">
        <v>24</v>
      </c>
      <c r="C104">
        <v>50</v>
      </c>
      <c r="D104">
        <v>1</v>
      </c>
      <c r="E104" t="s">
        <v>16723</v>
      </c>
      <c r="F104">
        <v>100</v>
      </c>
      <c r="G104">
        <v>0</v>
      </c>
      <c r="H104" t="s">
        <v>632</v>
      </c>
      <c r="I104" t="s">
        <v>16724</v>
      </c>
      <c r="J104" t="s">
        <v>5204</v>
      </c>
      <c r="K104" t="s">
        <v>635</v>
      </c>
      <c r="L104" t="s">
        <v>636</v>
      </c>
      <c r="M104" t="s">
        <v>16725</v>
      </c>
      <c r="N104" t="s">
        <v>635</v>
      </c>
      <c r="O104" t="s">
        <v>1071</v>
      </c>
      <c r="P104" t="s">
        <v>22</v>
      </c>
      <c r="Q104" t="s">
        <v>639</v>
      </c>
      <c r="R104" t="s">
        <v>636</v>
      </c>
      <c r="S104" t="s">
        <v>16726</v>
      </c>
      <c r="T104" t="s">
        <v>16727</v>
      </c>
    </row>
    <row r="105" spans="1:20" x14ac:dyDescent="0.25">
      <c r="A105" t="s">
        <v>25</v>
      </c>
      <c r="B105" t="s">
        <v>26</v>
      </c>
      <c r="C105">
        <v>50</v>
      </c>
      <c r="D105">
        <v>1</v>
      </c>
      <c r="E105" t="s">
        <v>16723</v>
      </c>
      <c r="F105">
        <v>100</v>
      </c>
      <c r="G105">
        <v>0</v>
      </c>
      <c r="H105" t="s">
        <v>632</v>
      </c>
      <c r="I105" t="s">
        <v>16724</v>
      </c>
      <c r="J105" t="s">
        <v>5204</v>
      </c>
      <c r="K105" t="s">
        <v>635</v>
      </c>
      <c r="L105" t="s">
        <v>636</v>
      </c>
      <c r="M105" t="s">
        <v>16725</v>
      </c>
      <c r="N105" t="s">
        <v>635</v>
      </c>
      <c r="O105" t="s">
        <v>1071</v>
      </c>
      <c r="P105" t="s">
        <v>22</v>
      </c>
      <c r="Q105" t="s">
        <v>639</v>
      </c>
      <c r="R105" t="s">
        <v>636</v>
      </c>
      <c r="S105" t="s">
        <v>16726</v>
      </c>
      <c r="T105" t="s">
        <v>16727</v>
      </c>
    </row>
    <row r="106" spans="1:20" x14ac:dyDescent="0.25">
      <c r="A106" t="s">
        <v>37</v>
      </c>
      <c r="B106" t="s">
        <v>38</v>
      </c>
      <c r="C106">
        <v>66.666666666666671</v>
      </c>
      <c r="D106">
        <v>3</v>
      </c>
      <c r="E106" t="s">
        <v>16728</v>
      </c>
      <c r="F106">
        <v>100</v>
      </c>
      <c r="G106">
        <v>0</v>
      </c>
      <c r="H106" t="s">
        <v>661</v>
      </c>
      <c r="I106" t="s">
        <v>16729</v>
      </c>
      <c r="J106" t="s">
        <v>2438</v>
      </c>
      <c r="K106" t="s">
        <v>635</v>
      </c>
      <c r="L106" t="s">
        <v>636</v>
      </c>
      <c r="M106" t="s">
        <v>16725</v>
      </c>
      <c r="N106" t="s">
        <v>635</v>
      </c>
      <c r="O106" t="s">
        <v>638</v>
      </c>
      <c r="P106" t="s">
        <v>22</v>
      </c>
      <c r="Q106" t="s">
        <v>639</v>
      </c>
      <c r="R106" t="s">
        <v>636</v>
      </c>
      <c r="S106" t="s">
        <v>16730</v>
      </c>
      <c r="T106" t="s">
        <v>16725</v>
      </c>
    </row>
    <row r="107" spans="1:20" x14ac:dyDescent="0.25">
      <c r="A107" t="s">
        <v>164</v>
      </c>
      <c r="B107" t="s">
        <v>165</v>
      </c>
      <c r="C107">
        <v>40</v>
      </c>
      <c r="D107">
        <v>10</v>
      </c>
      <c r="E107" t="s">
        <v>16731</v>
      </c>
      <c r="F107">
        <v>330</v>
      </c>
      <c r="G107">
        <v>0</v>
      </c>
      <c r="H107" t="s">
        <v>661</v>
      </c>
      <c r="I107" t="s">
        <v>4892</v>
      </c>
      <c r="J107" t="s">
        <v>4177</v>
      </c>
      <c r="K107" t="s">
        <v>635</v>
      </c>
      <c r="L107" t="s">
        <v>636</v>
      </c>
      <c r="M107" t="s">
        <v>16725</v>
      </c>
      <c r="N107" t="s">
        <v>635</v>
      </c>
      <c r="O107" t="s">
        <v>1071</v>
      </c>
      <c r="P107" t="s">
        <v>22</v>
      </c>
      <c r="Q107" t="s">
        <v>639</v>
      </c>
      <c r="R107" t="s">
        <v>636</v>
      </c>
      <c r="S107" t="s">
        <v>16732</v>
      </c>
      <c r="T107" t="s">
        <v>16725</v>
      </c>
    </row>
    <row r="108" spans="1:20" x14ac:dyDescent="0.25">
      <c r="A108" t="s">
        <v>20</v>
      </c>
      <c r="B108" t="s">
        <v>21</v>
      </c>
      <c r="C108">
        <v>33.333333333333336</v>
      </c>
      <c r="D108">
        <v>3</v>
      </c>
      <c r="E108" t="s">
        <v>16733</v>
      </c>
      <c r="F108">
        <v>430</v>
      </c>
      <c r="G108">
        <v>0</v>
      </c>
      <c r="H108" t="s">
        <v>661</v>
      </c>
      <c r="I108" t="s">
        <v>16734</v>
      </c>
      <c r="J108" t="s">
        <v>5453</v>
      </c>
      <c r="K108" t="s">
        <v>635</v>
      </c>
      <c r="L108" t="s">
        <v>636</v>
      </c>
      <c r="M108" t="s">
        <v>16727</v>
      </c>
      <c r="N108" t="s">
        <v>635</v>
      </c>
      <c r="O108" t="s">
        <v>668</v>
      </c>
      <c r="P108" t="s">
        <v>22</v>
      </c>
      <c r="Q108" t="s">
        <v>669</v>
      </c>
      <c r="R108" t="s">
        <v>636</v>
      </c>
      <c r="S108" t="s">
        <v>16735</v>
      </c>
      <c r="T108" t="s">
        <v>16725</v>
      </c>
    </row>
    <row r="109" spans="1:20" x14ac:dyDescent="0.25">
      <c r="A109" t="s">
        <v>164</v>
      </c>
      <c r="B109" t="s">
        <v>165</v>
      </c>
      <c r="C109">
        <v>40</v>
      </c>
      <c r="D109">
        <v>10</v>
      </c>
      <c r="E109" t="s">
        <v>16733</v>
      </c>
      <c r="F109">
        <v>430</v>
      </c>
      <c r="G109">
        <v>0</v>
      </c>
      <c r="H109" t="s">
        <v>661</v>
      </c>
      <c r="I109" t="s">
        <v>16734</v>
      </c>
      <c r="J109" t="s">
        <v>5453</v>
      </c>
      <c r="K109" t="s">
        <v>635</v>
      </c>
      <c r="L109" t="s">
        <v>636</v>
      </c>
      <c r="M109" t="s">
        <v>16727</v>
      </c>
      <c r="N109" t="s">
        <v>635</v>
      </c>
      <c r="O109" t="s">
        <v>668</v>
      </c>
      <c r="P109" t="s">
        <v>22</v>
      </c>
      <c r="Q109" t="s">
        <v>669</v>
      </c>
      <c r="R109" t="s">
        <v>636</v>
      </c>
      <c r="S109" t="s">
        <v>16735</v>
      </c>
      <c r="T109" t="s">
        <v>16725</v>
      </c>
    </row>
    <row r="110" spans="1:20" x14ac:dyDescent="0.25">
      <c r="A110" t="s">
        <v>164</v>
      </c>
      <c r="B110" t="s">
        <v>165</v>
      </c>
      <c r="C110">
        <v>50</v>
      </c>
      <c r="D110">
        <v>6</v>
      </c>
      <c r="E110" t="s">
        <v>16736</v>
      </c>
      <c r="F110">
        <v>200</v>
      </c>
      <c r="G110">
        <v>0</v>
      </c>
      <c r="H110" t="s">
        <v>661</v>
      </c>
      <c r="I110" t="s">
        <v>16737</v>
      </c>
      <c r="J110" t="s">
        <v>776</v>
      </c>
      <c r="K110" t="s">
        <v>635</v>
      </c>
      <c r="L110" t="s">
        <v>636</v>
      </c>
      <c r="M110" t="s">
        <v>16738</v>
      </c>
      <c r="N110" t="s">
        <v>635</v>
      </c>
      <c r="O110" t="s">
        <v>668</v>
      </c>
      <c r="P110" t="s">
        <v>22</v>
      </c>
      <c r="Q110" t="s">
        <v>669</v>
      </c>
      <c r="R110" t="s">
        <v>636</v>
      </c>
      <c r="S110" t="s">
        <v>16739</v>
      </c>
      <c r="T110" t="s">
        <v>16738</v>
      </c>
    </row>
    <row r="111" spans="1:20" x14ac:dyDescent="0.25">
      <c r="A111" t="s">
        <v>164</v>
      </c>
      <c r="B111" t="s">
        <v>165</v>
      </c>
      <c r="C111">
        <v>33.333333333333336</v>
      </c>
      <c r="D111">
        <v>3</v>
      </c>
      <c r="E111" t="s">
        <v>16740</v>
      </c>
      <c r="F111">
        <v>100</v>
      </c>
      <c r="G111">
        <v>0</v>
      </c>
      <c r="H111" t="s">
        <v>661</v>
      </c>
      <c r="I111" t="s">
        <v>16741</v>
      </c>
      <c r="J111" t="s">
        <v>6946</v>
      </c>
      <c r="K111" t="s">
        <v>635</v>
      </c>
      <c r="L111" t="s">
        <v>636</v>
      </c>
      <c r="M111" t="s">
        <v>16742</v>
      </c>
      <c r="N111" t="s">
        <v>635</v>
      </c>
      <c r="O111" t="s">
        <v>638</v>
      </c>
      <c r="P111" t="s">
        <v>22</v>
      </c>
      <c r="Q111" t="s">
        <v>639</v>
      </c>
      <c r="R111" t="s">
        <v>636</v>
      </c>
      <c r="S111" t="s">
        <v>16743</v>
      </c>
      <c r="T111" t="s">
        <v>16742</v>
      </c>
    </row>
    <row r="112" spans="1:20" x14ac:dyDescent="0.25">
      <c r="A112" t="s">
        <v>35</v>
      </c>
      <c r="B112" t="s">
        <v>36</v>
      </c>
      <c r="C112">
        <v>66.666666666666671</v>
      </c>
      <c r="D112">
        <v>3</v>
      </c>
      <c r="E112" t="s">
        <v>16744</v>
      </c>
      <c r="F112">
        <v>100</v>
      </c>
      <c r="G112">
        <v>0</v>
      </c>
      <c r="H112" t="s">
        <v>661</v>
      </c>
      <c r="I112" t="s">
        <v>16745</v>
      </c>
      <c r="J112" t="s">
        <v>858</v>
      </c>
      <c r="K112" t="s">
        <v>635</v>
      </c>
      <c r="L112" t="s">
        <v>636</v>
      </c>
      <c r="M112" t="s">
        <v>16746</v>
      </c>
      <c r="N112" t="s">
        <v>635</v>
      </c>
      <c r="O112" t="s">
        <v>638</v>
      </c>
      <c r="P112" t="s">
        <v>22</v>
      </c>
      <c r="Q112" t="s">
        <v>639</v>
      </c>
      <c r="R112" t="s">
        <v>636</v>
      </c>
      <c r="S112" t="s">
        <v>16747</v>
      </c>
      <c r="T112" t="s">
        <v>16746</v>
      </c>
    </row>
    <row r="113" spans="1:20" x14ac:dyDescent="0.25">
      <c r="A113" t="s">
        <v>35</v>
      </c>
      <c r="B113" t="s">
        <v>36</v>
      </c>
      <c r="C113">
        <v>66.666666666666671</v>
      </c>
      <c r="D113">
        <v>3</v>
      </c>
      <c r="E113" t="s">
        <v>16748</v>
      </c>
      <c r="F113">
        <v>100</v>
      </c>
      <c r="G113">
        <v>0</v>
      </c>
      <c r="H113" t="s">
        <v>661</v>
      </c>
      <c r="I113" t="s">
        <v>16749</v>
      </c>
      <c r="J113" t="s">
        <v>848</v>
      </c>
      <c r="K113" t="s">
        <v>635</v>
      </c>
      <c r="L113" t="s">
        <v>636</v>
      </c>
      <c r="M113" t="s">
        <v>16750</v>
      </c>
      <c r="N113" t="s">
        <v>635</v>
      </c>
      <c r="O113" t="s">
        <v>668</v>
      </c>
      <c r="P113" t="s">
        <v>22</v>
      </c>
      <c r="Q113" t="s">
        <v>669</v>
      </c>
      <c r="R113" t="s">
        <v>636</v>
      </c>
      <c r="S113" t="s">
        <v>16751</v>
      </c>
      <c r="T113" t="s">
        <v>16746</v>
      </c>
    </row>
    <row r="114" spans="1:20" x14ac:dyDescent="0.25">
      <c r="A114" t="s">
        <v>23</v>
      </c>
      <c r="B114" t="s">
        <v>24</v>
      </c>
      <c r="C114">
        <v>33.333333333333336</v>
      </c>
      <c r="D114">
        <v>3</v>
      </c>
      <c r="E114" t="s">
        <v>16752</v>
      </c>
      <c r="F114">
        <v>100</v>
      </c>
      <c r="G114">
        <v>0</v>
      </c>
      <c r="H114" t="s">
        <v>661</v>
      </c>
      <c r="I114" t="s">
        <v>14118</v>
      </c>
      <c r="J114" t="s">
        <v>2190</v>
      </c>
      <c r="K114" t="s">
        <v>635</v>
      </c>
      <c r="L114" t="s">
        <v>636</v>
      </c>
      <c r="M114" t="s">
        <v>16753</v>
      </c>
      <c r="N114" t="s">
        <v>635</v>
      </c>
      <c r="O114" t="s">
        <v>638</v>
      </c>
      <c r="P114" t="s">
        <v>22</v>
      </c>
      <c r="Q114" t="s">
        <v>639</v>
      </c>
      <c r="R114" t="s">
        <v>636</v>
      </c>
      <c r="S114" t="s">
        <v>16754</v>
      </c>
      <c r="T114" t="s">
        <v>16753</v>
      </c>
    </row>
    <row r="115" spans="1:20" x14ac:dyDescent="0.25">
      <c r="A115" t="s">
        <v>20</v>
      </c>
      <c r="B115" t="s">
        <v>21</v>
      </c>
      <c r="C115">
        <v>50</v>
      </c>
      <c r="D115">
        <v>1</v>
      </c>
      <c r="E115" t="s">
        <v>16755</v>
      </c>
      <c r="F115">
        <v>99.99</v>
      </c>
      <c r="G115">
        <v>0</v>
      </c>
      <c r="H115" t="s">
        <v>661</v>
      </c>
      <c r="I115" t="s">
        <v>16756</v>
      </c>
      <c r="J115" t="s">
        <v>869</v>
      </c>
      <c r="K115" t="s">
        <v>635</v>
      </c>
      <c r="L115" t="s">
        <v>636</v>
      </c>
      <c r="M115" t="s">
        <v>16753</v>
      </c>
      <c r="N115" t="s">
        <v>635</v>
      </c>
      <c r="O115" t="s">
        <v>668</v>
      </c>
      <c r="P115" t="s">
        <v>22</v>
      </c>
      <c r="Q115" t="s">
        <v>669</v>
      </c>
      <c r="R115" t="s">
        <v>636</v>
      </c>
      <c r="S115" t="s">
        <v>16757</v>
      </c>
      <c r="T115" t="s">
        <v>16753</v>
      </c>
    </row>
    <row r="116" spans="1:20" x14ac:dyDescent="0.25">
      <c r="A116" t="s">
        <v>23</v>
      </c>
      <c r="B116" t="s">
        <v>24</v>
      </c>
      <c r="C116">
        <v>50</v>
      </c>
      <c r="D116">
        <v>1</v>
      </c>
      <c r="E116" t="s">
        <v>16755</v>
      </c>
      <c r="F116">
        <v>99.99</v>
      </c>
      <c r="G116">
        <v>0</v>
      </c>
      <c r="H116" t="s">
        <v>661</v>
      </c>
      <c r="I116" t="s">
        <v>16756</v>
      </c>
      <c r="J116" t="s">
        <v>869</v>
      </c>
      <c r="K116" t="s">
        <v>635</v>
      </c>
      <c r="L116" t="s">
        <v>636</v>
      </c>
      <c r="M116" t="s">
        <v>16753</v>
      </c>
      <c r="N116" t="s">
        <v>635</v>
      </c>
      <c r="O116" t="s">
        <v>668</v>
      </c>
      <c r="P116" t="s">
        <v>22</v>
      </c>
      <c r="Q116" t="s">
        <v>669</v>
      </c>
      <c r="R116" t="s">
        <v>636</v>
      </c>
      <c r="S116" t="s">
        <v>16757</v>
      </c>
      <c r="T116" t="s">
        <v>16753</v>
      </c>
    </row>
    <row r="117" spans="1:20" x14ac:dyDescent="0.25">
      <c r="A117" t="s">
        <v>25</v>
      </c>
      <c r="B117" t="s">
        <v>26</v>
      </c>
      <c r="C117">
        <v>50</v>
      </c>
      <c r="D117">
        <v>1</v>
      </c>
      <c r="E117" t="s">
        <v>16755</v>
      </c>
      <c r="F117">
        <v>99.99</v>
      </c>
      <c r="G117">
        <v>0</v>
      </c>
      <c r="H117" t="s">
        <v>661</v>
      </c>
      <c r="I117" t="s">
        <v>16756</v>
      </c>
      <c r="J117" t="s">
        <v>869</v>
      </c>
      <c r="K117" t="s">
        <v>635</v>
      </c>
      <c r="L117" t="s">
        <v>636</v>
      </c>
      <c r="M117" t="s">
        <v>16753</v>
      </c>
      <c r="N117" t="s">
        <v>635</v>
      </c>
      <c r="O117" t="s">
        <v>668</v>
      </c>
      <c r="P117" t="s">
        <v>22</v>
      </c>
      <c r="Q117" t="s">
        <v>669</v>
      </c>
      <c r="R117" t="s">
        <v>636</v>
      </c>
      <c r="S117" t="s">
        <v>16757</v>
      </c>
      <c r="T117" t="s">
        <v>16753</v>
      </c>
    </row>
    <row r="118" spans="1:20" x14ac:dyDescent="0.25">
      <c r="A118" t="s">
        <v>37</v>
      </c>
      <c r="B118" t="s">
        <v>38</v>
      </c>
      <c r="C118">
        <v>66.666666666666671</v>
      </c>
      <c r="D118">
        <v>3</v>
      </c>
      <c r="E118" t="s">
        <v>16758</v>
      </c>
      <c r="F118">
        <v>100</v>
      </c>
      <c r="G118">
        <v>0</v>
      </c>
      <c r="H118" t="s">
        <v>661</v>
      </c>
      <c r="I118" t="s">
        <v>16759</v>
      </c>
      <c r="J118" t="s">
        <v>711</v>
      </c>
      <c r="K118" t="s">
        <v>635</v>
      </c>
      <c r="L118" t="s">
        <v>636</v>
      </c>
      <c r="M118" t="s">
        <v>16760</v>
      </c>
      <c r="N118" t="s">
        <v>635</v>
      </c>
      <c r="O118" t="s">
        <v>638</v>
      </c>
      <c r="P118" t="s">
        <v>22</v>
      </c>
      <c r="Q118" t="s">
        <v>639</v>
      </c>
      <c r="R118" t="s">
        <v>636</v>
      </c>
      <c r="S118" t="s">
        <v>16761</v>
      </c>
      <c r="T118" t="s">
        <v>16760</v>
      </c>
    </row>
    <row r="119" spans="1:20" x14ac:dyDescent="0.25">
      <c r="A119" t="s">
        <v>37</v>
      </c>
      <c r="B119" t="s">
        <v>38</v>
      </c>
      <c r="C119">
        <v>66.666666666666671</v>
      </c>
      <c r="D119">
        <v>3</v>
      </c>
      <c r="E119" t="s">
        <v>16762</v>
      </c>
      <c r="F119">
        <v>100</v>
      </c>
      <c r="G119">
        <v>0</v>
      </c>
      <c r="H119" t="s">
        <v>661</v>
      </c>
      <c r="I119" t="s">
        <v>16763</v>
      </c>
      <c r="J119" t="s">
        <v>797</v>
      </c>
      <c r="K119" t="s">
        <v>635</v>
      </c>
      <c r="L119" t="s">
        <v>636</v>
      </c>
      <c r="M119" t="s">
        <v>16764</v>
      </c>
      <c r="N119" t="s">
        <v>635</v>
      </c>
      <c r="O119" t="s">
        <v>638</v>
      </c>
      <c r="P119" t="s">
        <v>22</v>
      </c>
      <c r="Q119" t="s">
        <v>639</v>
      </c>
      <c r="R119" t="s">
        <v>636</v>
      </c>
      <c r="S119" t="s">
        <v>16765</v>
      </c>
      <c r="T119" t="s">
        <v>16764</v>
      </c>
    </row>
    <row r="120" spans="1:20" x14ac:dyDescent="0.25">
      <c r="A120" t="s">
        <v>37</v>
      </c>
      <c r="B120" t="s">
        <v>38</v>
      </c>
      <c r="C120">
        <v>66.666666666666671</v>
      </c>
      <c r="D120">
        <v>3</v>
      </c>
      <c r="E120" t="s">
        <v>16766</v>
      </c>
      <c r="F120">
        <v>100</v>
      </c>
      <c r="G120">
        <v>0</v>
      </c>
      <c r="H120" t="s">
        <v>661</v>
      </c>
      <c r="I120" t="s">
        <v>16767</v>
      </c>
      <c r="J120" t="s">
        <v>1349</v>
      </c>
      <c r="K120" t="s">
        <v>635</v>
      </c>
      <c r="L120" t="s">
        <v>636</v>
      </c>
      <c r="M120" t="s">
        <v>16768</v>
      </c>
      <c r="N120" t="s">
        <v>635</v>
      </c>
      <c r="O120" t="s">
        <v>668</v>
      </c>
      <c r="P120" t="s">
        <v>22</v>
      </c>
      <c r="Q120" t="s">
        <v>669</v>
      </c>
      <c r="R120" t="s">
        <v>636</v>
      </c>
      <c r="S120" t="s">
        <v>16769</v>
      </c>
      <c r="T120" t="s">
        <v>16768</v>
      </c>
    </row>
    <row r="121" spans="1:20" x14ac:dyDescent="0.25">
      <c r="A121" t="s">
        <v>37</v>
      </c>
      <c r="B121" t="s">
        <v>38</v>
      </c>
      <c r="C121">
        <v>66.666666666666671</v>
      </c>
      <c r="D121">
        <v>3</v>
      </c>
      <c r="E121" t="s">
        <v>16770</v>
      </c>
      <c r="F121">
        <v>100</v>
      </c>
      <c r="G121">
        <v>0</v>
      </c>
      <c r="H121" t="s">
        <v>661</v>
      </c>
      <c r="I121" t="s">
        <v>16771</v>
      </c>
      <c r="J121" t="s">
        <v>742</v>
      </c>
      <c r="K121" t="s">
        <v>635</v>
      </c>
      <c r="L121" t="s">
        <v>636</v>
      </c>
      <c r="M121" t="s">
        <v>16772</v>
      </c>
      <c r="N121" t="s">
        <v>635</v>
      </c>
      <c r="O121" t="s">
        <v>638</v>
      </c>
      <c r="P121" t="s">
        <v>22</v>
      </c>
      <c r="Q121" t="s">
        <v>639</v>
      </c>
      <c r="R121" t="s">
        <v>636</v>
      </c>
      <c r="S121" t="s">
        <v>16773</v>
      </c>
      <c r="T121" t="s">
        <v>16768</v>
      </c>
    </row>
    <row r="122" spans="1:20" x14ac:dyDescent="0.25">
      <c r="A122" t="s">
        <v>37</v>
      </c>
      <c r="B122" t="s">
        <v>38</v>
      </c>
      <c r="C122">
        <v>66.666666666666671</v>
      </c>
      <c r="D122">
        <v>3</v>
      </c>
      <c r="E122" t="s">
        <v>16774</v>
      </c>
      <c r="F122">
        <v>100</v>
      </c>
      <c r="G122">
        <v>0</v>
      </c>
      <c r="H122" t="s">
        <v>661</v>
      </c>
      <c r="I122" t="s">
        <v>16775</v>
      </c>
      <c r="J122" t="s">
        <v>643</v>
      </c>
      <c r="K122" t="s">
        <v>635</v>
      </c>
      <c r="L122" t="s">
        <v>636</v>
      </c>
      <c r="M122" t="s">
        <v>16776</v>
      </c>
      <c r="N122" t="s">
        <v>635</v>
      </c>
      <c r="O122" t="s">
        <v>638</v>
      </c>
      <c r="P122" t="s">
        <v>22</v>
      </c>
      <c r="Q122" t="s">
        <v>639</v>
      </c>
      <c r="R122" t="s">
        <v>636</v>
      </c>
      <c r="S122" t="s">
        <v>16777</v>
      </c>
      <c r="T122" t="s">
        <v>16772</v>
      </c>
    </row>
    <row r="123" spans="1:20" x14ac:dyDescent="0.25">
      <c r="A123" t="s">
        <v>37</v>
      </c>
      <c r="B123" t="s">
        <v>38</v>
      </c>
      <c r="C123">
        <v>66.666666666666671</v>
      </c>
      <c r="D123">
        <v>3</v>
      </c>
      <c r="E123" t="s">
        <v>16778</v>
      </c>
      <c r="F123">
        <v>100</v>
      </c>
      <c r="G123">
        <v>0</v>
      </c>
      <c r="H123" t="s">
        <v>661</v>
      </c>
      <c r="I123" t="s">
        <v>16779</v>
      </c>
      <c r="J123" t="s">
        <v>1704</v>
      </c>
      <c r="K123" t="s">
        <v>635</v>
      </c>
      <c r="L123" t="s">
        <v>636</v>
      </c>
      <c r="M123" t="s">
        <v>16780</v>
      </c>
      <c r="N123" t="s">
        <v>635</v>
      </c>
      <c r="O123" t="s">
        <v>668</v>
      </c>
      <c r="P123" t="s">
        <v>22</v>
      </c>
      <c r="Q123" t="s">
        <v>669</v>
      </c>
      <c r="R123" t="s">
        <v>636</v>
      </c>
      <c r="S123" t="s">
        <v>16781</v>
      </c>
      <c r="T123" t="s">
        <v>16780</v>
      </c>
    </row>
    <row r="124" spans="1:20" x14ac:dyDescent="0.25">
      <c r="A124" t="s">
        <v>37</v>
      </c>
      <c r="B124" t="s">
        <v>38</v>
      </c>
      <c r="C124">
        <v>66.666666666666671</v>
      </c>
      <c r="D124">
        <v>3</v>
      </c>
      <c r="E124" t="s">
        <v>16782</v>
      </c>
      <c r="F124">
        <v>100</v>
      </c>
      <c r="G124">
        <v>0</v>
      </c>
      <c r="H124" t="s">
        <v>661</v>
      </c>
      <c r="I124" t="s">
        <v>16783</v>
      </c>
      <c r="J124" t="s">
        <v>869</v>
      </c>
      <c r="K124" t="s">
        <v>635</v>
      </c>
      <c r="L124" t="s">
        <v>636</v>
      </c>
      <c r="M124" t="s">
        <v>16780</v>
      </c>
      <c r="N124" t="s">
        <v>635</v>
      </c>
      <c r="O124" t="s">
        <v>638</v>
      </c>
      <c r="P124" t="s">
        <v>22</v>
      </c>
      <c r="Q124" t="s">
        <v>639</v>
      </c>
      <c r="R124" t="s">
        <v>636</v>
      </c>
      <c r="S124" t="s">
        <v>16784</v>
      </c>
      <c r="T124" t="s">
        <v>16780</v>
      </c>
    </row>
    <row r="125" spans="1:20" x14ac:dyDescent="0.25">
      <c r="A125" t="s">
        <v>37</v>
      </c>
      <c r="B125" t="s">
        <v>38</v>
      </c>
      <c r="C125">
        <v>66.666666666666671</v>
      </c>
      <c r="D125">
        <v>6</v>
      </c>
      <c r="E125" t="s">
        <v>16785</v>
      </c>
      <c r="F125">
        <v>200</v>
      </c>
      <c r="G125">
        <v>0</v>
      </c>
      <c r="H125" t="s">
        <v>661</v>
      </c>
      <c r="I125" t="s">
        <v>16786</v>
      </c>
      <c r="J125" t="s">
        <v>1896</v>
      </c>
      <c r="K125" t="s">
        <v>635</v>
      </c>
      <c r="L125" t="s">
        <v>636</v>
      </c>
      <c r="M125" t="s">
        <v>16780</v>
      </c>
      <c r="N125" t="s">
        <v>635</v>
      </c>
      <c r="O125" t="s">
        <v>668</v>
      </c>
      <c r="P125" t="s">
        <v>22</v>
      </c>
      <c r="Q125" t="s">
        <v>669</v>
      </c>
      <c r="R125" t="s">
        <v>636</v>
      </c>
      <c r="S125" t="s">
        <v>16787</v>
      </c>
      <c r="T125" t="s">
        <v>16780</v>
      </c>
    </row>
    <row r="126" spans="1:20" x14ac:dyDescent="0.25">
      <c r="A126" t="s">
        <v>164</v>
      </c>
      <c r="B126" t="s">
        <v>165</v>
      </c>
      <c r="C126">
        <v>40</v>
      </c>
      <c r="D126">
        <v>10</v>
      </c>
      <c r="E126" t="s">
        <v>16788</v>
      </c>
      <c r="F126">
        <v>330</v>
      </c>
      <c r="G126">
        <v>0</v>
      </c>
      <c r="H126" t="s">
        <v>661</v>
      </c>
      <c r="I126" t="s">
        <v>13483</v>
      </c>
      <c r="J126" t="s">
        <v>1214</v>
      </c>
      <c r="K126" t="s">
        <v>635</v>
      </c>
      <c r="L126" t="s">
        <v>636</v>
      </c>
      <c r="M126" t="s">
        <v>16780</v>
      </c>
      <c r="N126" t="s">
        <v>635</v>
      </c>
      <c r="O126" t="s">
        <v>638</v>
      </c>
      <c r="P126" t="s">
        <v>22</v>
      </c>
      <c r="Q126" t="s">
        <v>639</v>
      </c>
      <c r="R126" t="s">
        <v>16789</v>
      </c>
      <c r="S126" t="s">
        <v>16790</v>
      </c>
      <c r="T126" t="s">
        <v>16780</v>
      </c>
    </row>
    <row r="127" spans="1:20" x14ac:dyDescent="0.25">
      <c r="A127" t="s">
        <v>164</v>
      </c>
      <c r="B127" t="s">
        <v>165</v>
      </c>
      <c r="C127">
        <v>40</v>
      </c>
      <c r="D127">
        <v>10</v>
      </c>
      <c r="E127" t="s">
        <v>16791</v>
      </c>
      <c r="F127">
        <v>330</v>
      </c>
      <c r="G127">
        <v>0</v>
      </c>
      <c r="H127" t="s">
        <v>661</v>
      </c>
      <c r="I127" t="s">
        <v>13483</v>
      </c>
      <c r="J127" t="s">
        <v>1214</v>
      </c>
      <c r="K127" t="s">
        <v>635</v>
      </c>
      <c r="L127" t="s">
        <v>636</v>
      </c>
      <c r="M127" t="s">
        <v>16792</v>
      </c>
      <c r="N127" t="s">
        <v>635</v>
      </c>
      <c r="O127" t="s">
        <v>638</v>
      </c>
      <c r="P127" t="s">
        <v>22</v>
      </c>
      <c r="Q127" t="s">
        <v>639</v>
      </c>
      <c r="R127" t="s">
        <v>16789</v>
      </c>
      <c r="S127" t="s">
        <v>16793</v>
      </c>
      <c r="T127" t="s">
        <v>16792</v>
      </c>
    </row>
    <row r="128" spans="1:20" x14ac:dyDescent="0.25">
      <c r="A128" t="s">
        <v>20</v>
      </c>
      <c r="B128" t="s">
        <v>21</v>
      </c>
      <c r="C128">
        <v>33.333333333333336</v>
      </c>
      <c r="D128">
        <v>3</v>
      </c>
      <c r="E128" t="s">
        <v>16794</v>
      </c>
      <c r="F128">
        <v>100</v>
      </c>
      <c r="G128">
        <v>0</v>
      </c>
      <c r="H128" t="s">
        <v>661</v>
      </c>
      <c r="I128" t="s">
        <v>16795</v>
      </c>
      <c r="J128" t="s">
        <v>643</v>
      </c>
      <c r="K128" t="s">
        <v>635</v>
      </c>
      <c r="L128" t="s">
        <v>636</v>
      </c>
      <c r="M128" t="s">
        <v>16796</v>
      </c>
      <c r="N128" t="s">
        <v>635</v>
      </c>
      <c r="O128" t="s">
        <v>668</v>
      </c>
      <c r="P128" t="s">
        <v>22</v>
      </c>
      <c r="Q128" t="s">
        <v>669</v>
      </c>
      <c r="R128" t="s">
        <v>636</v>
      </c>
      <c r="S128" t="s">
        <v>16797</v>
      </c>
      <c r="T128" t="s">
        <v>16798</v>
      </c>
    </row>
    <row r="129" spans="1:20" x14ac:dyDescent="0.25">
      <c r="A129" t="s">
        <v>164</v>
      </c>
      <c r="B129" t="s">
        <v>165</v>
      </c>
      <c r="C129">
        <v>50</v>
      </c>
      <c r="D129">
        <v>6</v>
      </c>
      <c r="E129" t="s">
        <v>16799</v>
      </c>
      <c r="F129">
        <v>200</v>
      </c>
      <c r="G129">
        <v>0</v>
      </c>
      <c r="H129" t="s">
        <v>661</v>
      </c>
      <c r="I129" t="s">
        <v>5135</v>
      </c>
      <c r="J129" t="s">
        <v>1399</v>
      </c>
      <c r="K129" t="s">
        <v>635</v>
      </c>
      <c r="L129" t="s">
        <v>636</v>
      </c>
      <c r="M129" t="s">
        <v>16800</v>
      </c>
      <c r="N129" t="s">
        <v>635</v>
      </c>
      <c r="O129" t="s">
        <v>638</v>
      </c>
      <c r="P129" t="s">
        <v>22</v>
      </c>
      <c r="Q129" t="s">
        <v>639</v>
      </c>
      <c r="R129" t="s">
        <v>636</v>
      </c>
      <c r="S129" t="s">
        <v>16801</v>
      </c>
      <c r="T129" t="s">
        <v>16800</v>
      </c>
    </row>
    <row r="130" spans="1:20" x14ac:dyDescent="0.25">
      <c r="A130" t="s">
        <v>35</v>
      </c>
      <c r="B130" t="s">
        <v>36</v>
      </c>
      <c r="C130">
        <v>66.666666666666671</v>
      </c>
      <c r="D130">
        <v>3</v>
      </c>
      <c r="E130" t="s">
        <v>16802</v>
      </c>
      <c r="F130">
        <v>100</v>
      </c>
      <c r="G130">
        <v>0</v>
      </c>
      <c r="H130" t="s">
        <v>661</v>
      </c>
      <c r="I130" t="s">
        <v>16803</v>
      </c>
      <c r="J130" t="s">
        <v>711</v>
      </c>
      <c r="K130" t="s">
        <v>635</v>
      </c>
      <c r="L130" t="s">
        <v>636</v>
      </c>
      <c r="M130" t="s">
        <v>16800</v>
      </c>
      <c r="N130" t="s">
        <v>635</v>
      </c>
      <c r="O130" t="s">
        <v>638</v>
      </c>
      <c r="P130" t="s">
        <v>22</v>
      </c>
      <c r="Q130" t="s">
        <v>639</v>
      </c>
      <c r="R130" t="s">
        <v>636</v>
      </c>
      <c r="S130" t="s">
        <v>16804</v>
      </c>
      <c r="T130" t="s">
        <v>16800</v>
      </c>
    </row>
    <row r="131" spans="1:20" x14ac:dyDescent="0.25">
      <c r="A131" t="s">
        <v>164</v>
      </c>
      <c r="B131" t="s">
        <v>165</v>
      </c>
      <c r="C131">
        <v>33.333333333333336</v>
      </c>
      <c r="D131">
        <v>3</v>
      </c>
      <c r="E131" t="s">
        <v>16805</v>
      </c>
      <c r="F131">
        <v>100</v>
      </c>
      <c r="G131">
        <v>0</v>
      </c>
      <c r="H131" t="s">
        <v>661</v>
      </c>
      <c r="I131" t="s">
        <v>16806</v>
      </c>
      <c r="J131" t="s">
        <v>643</v>
      </c>
      <c r="K131" t="s">
        <v>635</v>
      </c>
      <c r="L131" t="s">
        <v>636</v>
      </c>
      <c r="M131" t="s">
        <v>16807</v>
      </c>
      <c r="N131" t="s">
        <v>635</v>
      </c>
      <c r="O131" t="s">
        <v>638</v>
      </c>
      <c r="P131" t="s">
        <v>22</v>
      </c>
      <c r="Q131" t="s">
        <v>639</v>
      </c>
      <c r="R131" t="s">
        <v>636</v>
      </c>
      <c r="S131" t="s">
        <v>16808</v>
      </c>
      <c r="T131" t="s">
        <v>16807</v>
      </c>
    </row>
    <row r="132" spans="1:20" x14ac:dyDescent="0.25">
      <c r="A132" t="s">
        <v>121</v>
      </c>
      <c r="B132" t="s">
        <v>122</v>
      </c>
      <c r="C132">
        <v>15</v>
      </c>
      <c r="D132">
        <v>1</v>
      </c>
      <c r="E132" t="s">
        <v>16809</v>
      </c>
      <c r="F132">
        <v>25</v>
      </c>
      <c r="G132">
        <v>10</v>
      </c>
      <c r="H132" t="s">
        <v>661</v>
      </c>
      <c r="I132" t="s">
        <v>16810</v>
      </c>
      <c r="J132" t="s">
        <v>16811</v>
      </c>
      <c r="K132" t="s">
        <v>16812</v>
      </c>
      <c r="L132" t="s">
        <v>5274</v>
      </c>
      <c r="M132" t="s">
        <v>16813</v>
      </c>
      <c r="N132" t="s">
        <v>635</v>
      </c>
      <c r="O132" t="s">
        <v>653</v>
      </c>
      <c r="P132" t="s">
        <v>43</v>
      </c>
      <c r="Q132" t="s">
        <v>654</v>
      </c>
      <c r="R132" t="s">
        <v>636</v>
      </c>
      <c r="S132" t="s">
        <v>16814</v>
      </c>
      <c r="T132" t="s">
        <v>16815</v>
      </c>
    </row>
    <row r="133" spans="1:20" x14ac:dyDescent="0.25">
      <c r="A133" t="s">
        <v>164</v>
      </c>
      <c r="B133" t="s">
        <v>165</v>
      </c>
      <c r="C133">
        <v>33.333333333333336</v>
      </c>
      <c r="D133">
        <v>3</v>
      </c>
      <c r="E133" t="s">
        <v>16816</v>
      </c>
      <c r="F133">
        <v>100</v>
      </c>
      <c r="G133">
        <v>0</v>
      </c>
      <c r="H133" t="s">
        <v>661</v>
      </c>
      <c r="I133" t="s">
        <v>16817</v>
      </c>
      <c r="J133" t="s">
        <v>634</v>
      </c>
      <c r="K133" t="s">
        <v>635</v>
      </c>
      <c r="L133" t="s">
        <v>636</v>
      </c>
      <c r="M133" t="s">
        <v>16818</v>
      </c>
      <c r="N133" t="s">
        <v>635</v>
      </c>
      <c r="O133" t="s">
        <v>638</v>
      </c>
      <c r="P133" t="s">
        <v>22</v>
      </c>
      <c r="Q133" t="s">
        <v>639</v>
      </c>
      <c r="R133" t="s">
        <v>636</v>
      </c>
      <c r="S133" t="s">
        <v>16819</v>
      </c>
      <c r="T133" t="s">
        <v>16818</v>
      </c>
    </row>
    <row r="134" spans="1:20" x14ac:dyDescent="0.25">
      <c r="A134" t="s">
        <v>164</v>
      </c>
      <c r="B134" t="s">
        <v>165</v>
      </c>
      <c r="C134">
        <v>33.333333333333336</v>
      </c>
      <c r="D134">
        <v>3</v>
      </c>
      <c r="E134" t="s">
        <v>16820</v>
      </c>
      <c r="F134">
        <v>100</v>
      </c>
      <c r="G134">
        <v>0</v>
      </c>
      <c r="H134" t="s">
        <v>661</v>
      </c>
      <c r="I134" t="s">
        <v>10274</v>
      </c>
      <c r="J134" t="s">
        <v>879</v>
      </c>
      <c r="K134" t="s">
        <v>635</v>
      </c>
      <c r="L134" t="s">
        <v>636</v>
      </c>
      <c r="M134" t="s">
        <v>16818</v>
      </c>
      <c r="N134" t="s">
        <v>635</v>
      </c>
      <c r="O134" t="s">
        <v>668</v>
      </c>
      <c r="P134" t="s">
        <v>22</v>
      </c>
      <c r="Q134" t="s">
        <v>669</v>
      </c>
      <c r="R134" t="s">
        <v>636</v>
      </c>
      <c r="S134" t="s">
        <v>16821</v>
      </c>
      <c r="T134" t="s">
        <v>16818</v>
      </c>
    </row>
    <row r="135" spans="1:20" x14ac:dyDescent="0.25">
      <c r="A135" t="s">
        <v>164</v>
      </c>
      <c r="B135" t="s">
        <v>165</v>
      </c>
      <c r="C135">
        <v>50</v>
      </c>
      <c r="D135">
        <v>6</v>
      </c>
      <c r="E135" t="s">
        <v>16822</v>
      </c>
      <c r="F135">
        <v>200</v>
      </c>
      <c r="G135">
        <v>0</v>
      </c>
      <c r="H135" t="s">
        <v>661</v>
      </c>
      <c r="I135" t="s">
        <v>16823</v>
      </c>
      <c r="J135" t="s">
        <v>5300</v>
      </c>
      <c r="K135" t="s">
        <v>635</v>
      </c>
      <c r="L135" t="s">
        <v>636</v>
      </c>
      <c r="M135" t="s">
        <v>16824</v>
      </c>
      <c r="N135" t="s">
        <v>635</v>
      </c>
      <c r="O135" t="s">
        <v>638</v>
      </c>
      <c r="P135" t="s">
        <v>22</v>
      </c>
      <c r="Q135" t="s">
        <v>639</v>
      </c>
      <c r="R135" t="s">
        <v>636</v>
      </c>
      <c r="S135" t="s">
        <v>16825</v>
      </c>
      <c r="T135" t="s">
        <v>16824</v>
      </c>
    </row>
    <row r="136" spans="1:20" x14ac:dyDescent="0.25">
      <c r="A136" t="s">
        <v>256</v>
      </c>
      <c r="B136" t="s">
        <v>262</v>
      </c>
      <c r="C136">
        <v>139</v>
      </c>
      <c r="D136">
        <v>1</v>
      </c>
      <c r="E136" t="s">
        <v>16826</v>
      </c>
      <c r="F136">
        <v>108.99</v>
      </c>
      <c r="G136">
        <v>0</v>
      </c>
      <c r="H136" t="s">
        <v>661</v>
      </c>
      <c r="I136" t="s">
        <v>16827</v>
      </c>
      <c r="J136" t="s">
        <v>1105</v>
      </c>
      <c r="K136" t="s">
        <v>635</v>
      </c>
      <c r="L136" t="s">
        <v>636</v>
      </c>
      <c r="M136" t="s">
        <v>16824</v>
      </c>
      <c r="N136" t="s">
        <v>635</v>
      </c>
      <c r="O136" t="s">
        <v>668</v>
      </c>
      <c r="P136" t="s">
        <v>22</v>
      </c>
      <c r="Q136" t="s">
        <v>669</v>
      </c>
      <c r="R136" t="s">
        <v>636</v>
      </c>
      <c r="S136" t="s">
        <v>16828</v>
      </c>
      <c r="T136" t="s">
        <v>16824</v>
      </c>
    </row>
    <row r="137" spans="1:20" x14ac:dyDescent="0.25">
      <c r="A137" t="s">
        <v>37</v>
      </c>
      <c r="B137" t="s">
        <v>38</v>
      </c>
      <c r="C137">
        <v>66.666666666666671</v>
      </c>
      <c r="D137">
        <v>3</v>
      </c>
      <c r="E137" t="s">
        <v>16829</v>
      </c>
      <c r="F137">
        <v>101</v>
      </c>
      <c r="G137">
        <v>1</v>
      </c>
      <c r="H137" t="s">
        <v>661</v>
      </c>
      <c r="I137" t="s">
        <v>16830</v>
      </c>
      <c r="J137" t="s">
        <v>716</v>
      </c>
      <c r="K137" t="s">
        <v>635</v>
      </c>
      <c r="L137" t="s">
        <v>636</v>
      </c>
      <c r="M137" t="s">
        <v>16824</v>
      </c>
      <c r="N137" t="s">
        <v>635</v>
      </c>
      <c r="O137" t="s">
        <v>638</v>
      </c>
      <c r="P137" t="s">
        <v>22</v>
      </c>
      <c r="Q137" t="s">
        <v>639</v>
      </c>
      <c r="R137" t="s">
        <v>636</v>
      </c>
      <c r="S137" t="s">
        <v>16831</v>
      </c>
      <c r="T137" t="s">
        <v>16824</v>
      </c>
    </row>
    <row r="138" spans="1:20" x14ac:dyDescent="0.25">
      <c r="A138" t="s">
        <v>164</v>
      </c>
      <c r="B138" t="s">
        <v>165</v>
      </c>
      <c r="C138">
        <v>33.333333333333336</v>
      </c>
      <c r="D138">
        <v>3</v>
      </c>
      <c r="E138" t="s">
        <v>16832</v>
      </c>
      <c r="F138">
        <v>100</v>
      </c>
      <c r="G138">
        <v>0</v>
      </c>
      <c r="H138" t="s">
        <v>661</v>
      </c>
      <c r="I138" t="s">
        <v>16833</v>
      </c>
      <c r="J138" t="s">
        <v>1837</v>
      </c>
      <c r="K138" t="s">
        <v>635</v>
      </c>
      <c r="L138" t="s">
        <v>636</v>
      </c>
      <c r="M138" t="s">
        <v>16834</v>
      </c>
      <c r="N138" t="s">
        <v>635</v>
      </c>
      <c r="O138" t="s">
        <v>638</v>
      </c>
      <c r="P138" t="s">
        <v>22</v>
      </c>
      <c r="Q138" t="s">
        <v>639</v>
      </c>
      <c r="R138" t="s">
        <v>636</v>
      </c>
      <c r="S138" t="s">
        <v>16835</v>
      </c>
      <c r="T138" t="s">
        <v>16834</v>
      </c>
    </row>
    <row r="139" spans="1:20" x14ac:dyDescent="0.25">
      <c r="A139" t="s">
        <v>256</v>
      </c>
      <c r="B139" t="s">
        <v>262</v>
      </c>
      <c r="C139">
        <v>139</v>
      </c>
      <c r="D139">
        <v>2</v>
      </c>
      <c r="E139" t="s">
        <v>16836</v>
      </c>
      <c r="F139">
        <v>217.98</v>
      </c>
      <c r="G139">
        <v>0</v>
      </c>
      <c r="H139" t="s">
        <v>661</v>
      </c>
      <c r="I139" t="s">
        <v>16837</v>
      </c>
      <c r="J139" t="s">
        <v>1399</v>
      </c>
      <c r="K139" t="s">
        <v>635</v>
      </c>
      <c r="L139" t="s">
        <v>636</v>
      </c>
      <c r="M139" t="s">
        <v>16834</v>
      </c>
      <c r="N139" t="s">
        <v>635</v>
      </c>
      <c r="O139" t="s">
        <v>638</v>
      </c>
      <c r="P139" t="s">
        <v>22</v>
      </c>
      <c r="Q139" t="s">
        <v>639</v>
      </c>
      <c r="R139" t="s">
        <v>636</v>
      </c>
      <c r="S139" t="s">
        <v>16838</v>
      </c>
      <c r="T139" t="s">
        <v>16834</v>
      </c>
    </row>
    <row r="140" spans="1:20" x14ac:dyDescent="0.25">
      <c r="A140" t="s">
        <v>37</v>
      </c>
      <c r="B140" t="s">
        <v>38</v>
      </c>
      <c r="C140">
        <v>66.666666666666671</v>
      </c>
      <c r="D140">
        <v>3</v>
      </c>
      <c r="E140" t="s">
        <v>16839</v>
      </c>
      <c r="F140">
        <v>100</v>
      </c>
      <c r="G140">
        <v>0</v>
      </c>
      <c r="H140" t="s">
        <v>661</v>
      </c>
      <c r="I140" t="s">
        <v>3567</v>
      </c>
      <c r="J140" t="s">
        <v>797</v>
      </c>
      <c r="K140" t="s">
        <v>635</v>
      </c>
      <c r="L140" t="s">
        <v>636</v>
      </c>
      <c r="M140" t="s">
        <v>16840</v>
      </c>
      <c r="N140" t="s">
        <v>635</v>
      </c>
      <c r="O140" t="s">
        <v>638</v>
      </c>
      <c r="P140" t="s">
        <v>22</v>
      </c>
      <c r="Q140" t="s">
        <v>639</v>
      </c>
      <c r="R140" t="s">
        <v>636</v>
      </c>
      <c r="S140" t="s">
        <v>16841</v>
      </c>
      <c r="T140" t="s">
        <v>16842</v>
      </c>
    </row>
    <row r="141" spans="1:20" x14ac:dyDescent="0.25">
      <c r="A141" t="s">
        <v>20</v>
      </c>
      <c r="B141" t="s">
        <v>21</v>
      </c>
      <c r="C141">
        <v>33.333333333333336</v>
      </c>
      <c r="D141">
        <v>3</v>
      </c>
      <c r="E141" t="s">
        <v>16843</v>
      </c>
      <c r="F141">
        <v>200</v>
      </c>
      <c r="G141">
        <v>0</v>
      </c>
      <c r="H141" t="s">
        <v>661</v>
      </c>
      <c r="I141" t="s">
        <v>16844</v>
      </c>
      <c r="J141" t="s">
        <v>1399</v>
      </c>
      <c r="K141" t="s">
        <v>635</v>
      </c>
      <c r="L141" t="s">
        <v>636</v>
      </c>
      <c r="M141" t="s">
        <v>16845</v>
      </c>
      <c r="N141" t="s">
        <v>635</v>
      </c>
      <c r="O141" t="s">
        <v>668</v>
      </c>
      <c r="P141" t="s">
        <v>22</v>
      </c>
      <c r="Q141" t="s">
        <v>669</v>
      </c>
      <c r="R141" t="s">
        <v>636</v>
      </c>
      <c r="S141" t="s">
        <v>16846</v>
      </c>
      <c r="T141" t="s">
        <v>16840</v>
      </c>
    </row>
    <row r="142" spans="1:20" x14ac:dyDescent="0.25">
      <c r="A142" t="s">
        <v>23</v>
      </c>
      <c r="B142" t="s">
        <v>24</v>
      </c>
      <c r="C142">
        <v>33.333333333333336</v>
      </c>
      <c r="D142">
        <v>3</v>
      </c>
      <c r="E142" t="s">
        <v>16843</v>
      </c>
      <c r="F142">
        <v>200</v>
      </c>
      <c r="G142">
        <v>0</v>
      </c>
      <c r="H142" t="s">
        <v>661</v>
      </c>
      <c r="I142" t="s">
        <v>16844</v>
      </c>
      <c r="J142" t="s">
        <v>1399</v>
      </c>
      <c r="K142" t="s">
        <v>635</v>
      </c>
      <c r="L142" t="s">
        <v>636</v>
      </c>
      <c r="M142" t="s">
        <v>16845</v>
      </c>
      <c r="N142" t="s">
        <v>635</v>
      </c>
      <c r="O142" t="s">
        <v>668</v>
      </c>
      <c r="P142" t="s">
        <v>22</v>
      </c>
      <c r="Q142" t="s">
        <v>669</v>
      </c>
      <c r="R142" t="s">
        <v>636</v>
      </c>
      <c r="S142" t="s">
        <v>16846</v>
      </c>
      <c r="T142" t="s">
        <v>16840</v>
      </c>
    </row>
    <row r="143" spans="1:20" x14ac:dyDescent="0.25">
      <c r="A143" t="s">
        <v>23</v>
      </c>
      <c r="B143" t="s">
        <v>24</v>
      </c>
      <c r="C143">
        <v>33.333333333333336</v>
      </c>
      <c r="D143">
        <v>3</v>
      </c>
      <c r="E143" t="s">
        <v>16847</v>
      </c>
      <c r="F143">
        <v>300</v>
      </c>
      <c r="G143">
        <v>0</v>
      </c>
      <c r="H143" t="s">
        <v>661</v>
      </c>
      <c r="I143" t="s">
        <v>2030</v>
      </c>
      <c r="J143" t="s">
        <v>1631</v>
      </c>
      <c r="K143" t="s">
        <v>635</v>
      </c>
      <c r="L143" t="s">
        <v>636</v>
      </c>
      <c r="M143" t="s">
        <v>16848</v>
      </c>
      <c r="N143" t="s">
        <v>635</v>
      </c>
      <c r="O143" t="s">
        <v>638</v>
      </c>
      <c r="P143" t="s">
        <v>22</v>
      </c>
      <c r="Q143" t="s">
        <v>639</v>
      </c>
      <c r="R143" t="s">
        <v>636</v>
      </c>
      <c r="S143" t="s">
        <v>16849</v>
      </c>
      <c r="T143" t="s">
        <v>16840</v>
      </c>
    </row>
    <row r="144" spans="1:20" x14ac:dyDescent="0.25">
      <c r="A144" t="s">
        <v>20</v>
      </c>
      <c r="B144" t="s">
        <v>21</v>
      </c>
      <c r="C144">
        <v>33.333333333333336</v>
      </c>
      <c r="D144">
        <v>3</v>
      </c>
      <c r="E144" t="s">
        <v>16847</v>
      </c>
      <c r="F144">
        <v>300</v>
      </c>
      <c r="G144">
        <v>0</v>
      </c>
      <c r="H144" t="s">
        <v>661</v>
      </c>
      <c r="I144" t="s">
        <v>2030</v>
      </c>
      <c r="J144" t="s">
        <v>1631</v>
      </c>
      <c r="K144" t="s">
        <v>635</v>
      </c>
      <c r="L144" t="s">
        <v>636</v>
      </c>
      <c r="M144" t="s">
        <v>16848</v>
      </c>
      <c r="N144" t="s">
        <v>635</v>
      </c>
      <c r="O144" t="s">
        <v>638</v>
      </c>
      <c r="P144" t="s">
        <v>22</v>
      </c>
      <c r="Q144" t="s">
        <v>639</v>
      </c>
      <c r="R144" t="s">
        <v>636</v>
      </c>
      <c r="S144" t="s">
        <v>16849</v>
      </c>
      <c r="T144" t="s">
        <v>16840</v>
      </c>
    </row>
    <row r="145" spans="1:20" x14ac:dyDescent="0.25">
      <c r="A145" t="s">
        <v>164</v>
      </c>
      <c r="B145" t="s">
        <v>165</v>
      </c>
      <c r="C145">
        <v>33.333333333333336</v>
      </c>
      <c r="D145">
        <v>3</v>
      </c>
      <c r="E145" t="s">
        <v>16847</v>
      </c>
      <c r="F145">
        <v>300</v>
      </c>
      <c r="G145">
        <v>0</v>
      </c>
      <c r="H145" t="s">
        <v>661</v>
      </c>
      <c r="I145" t="s">
        <v>2030</v>
      </c>
      <c r="J145" t="s">
        <v>1631</v>
      </c>
      <c r="K145" t="s">
        <v>635</v>
      </c>
      <c r="L145" t="s">
        <v>636</v>
      </c>
      <c r="M145" t="s">
        <v>16848</v>
      </c>
      <c r="N145" t="s">
        <v>635</v>
      </c>
      <c r="O145" t="s">
        <v>638</v>
      </c>
      <c r="P145" t="s">
        <v>22</v>
      </c>
      <c r="Q145" t="s">
        <v>639</v>
      </c>
      <c r="R145" t="s">
        <v>636</v>
      </c>
      <c r="S145" t="s">
        <v>16849</v>
      </c>
      <c r="T145" t="s">
        <v>16840</v>
      </c>
    </row>
    <row r="146" spans="1:20" x14ac:dyDescent="0.25">
      <c r="A146" t="s">
        <v>164</v>
      </c>
      <c r="B146" t="s">
        <v>165</v>
      </c>
      <c r="C146">
        <v>50</v>
      </c>
      <c r="D146">
        <v>12</v>
      </c>
      <c r="E146" t="s">
        <v>16850</v>
      </c>
      <c r="F146">
        <v>400</v>
      </c>
      <c r="G146">
        <v>0</v>
      </c>
      <c r="H146" t="s">
        <v>661</v>
      </c>
      <c r="I146" t="s">
        <v>9432</v>
      </c>
      <c r="J146" t="s">
        <v>634</v>
      </c>
      <c r="K146" t="s">
        <v>635</v>
      </c>
      <c r="L146" t="s">
        <v>636</v>
      </c>
      <c r="M146" t="s">
        <v>16851</v>
      </c>
      <c r="N146" t="s">
        <v>635</v>
      </c>
      <c r="O146" t="s">
        <v>638</v>
      </c>
      <c r="P146" t="s">
        <v>22</v>
      </c>
      <c r="Q146" t="s">
        <v>639</v>
      </c>
      <c r="R146" t="s">
        <v>636</v>
      </c>
      <c r="S146" t="s">
        <v>16852</v>
      </c>
      <c r="T146" t="s">
        <v>16848</v>
      </c>
    </row>
    <row r="147" spans="1:20" x14ac:dyDescent="0.25">
      <c r="A147" t="s">
        <v>164</v>
      </c>
      <c r="B147" t="s">
        <v>165</v>
      </c>
      <c r="C147">
        <v>33.333333333333336</v>
      </c>
      <c r="D147">
        <v>3</v>
      </c>
      <c r="E147" t="s">
        <v>16853</v>
      </c>
      <c r="F147">
        <v>200</v>
      </c>
      <c r="G147">
        <v>0</v>
      </c>
      <c r="H147" t="s">
        <v>661</v>
      </c>
      <c r="I147" t="s">
        <v>16854</v>
      </c>
      <c r="J147" t="s">
        <v>643</v>
      </c>
      <c r="K147" t="s">
        <v>635</v>
      </c>
      <c r="L147" t="s">
        <v>636</v>
      </c>
      <c r="M147" t="s">
        <v>16855</v>
      </c>
      <c r="N147" t="s">
        <v>635</v>
      </c>
      <c r="O147" t="s">
        <v>668</v>
      </c>
      <c r="P147" t="s">
        <v>22</v>
      </c>
      <c r="Q147" t="s">
        <v>669</v>
      </c>
      <c r="R147" t="s">
        <v>636</v>
      </c>
      <c r="S147" t="s">
        <v>16856</v>
      </c>
      <c r="T147" t="s">
        <v>16857</v>
      </c>
    </row>
    <row r="148" spans="1:20" x14ac:dyDescent="0.25">
      <c r="A148" t="s">
        <v>20</v>
      </c>
      <c r="B148" t="s">
        <v>21</v>
      </c>
      <c r="C148">
        <v>50</v>
      </c>
      <c r="D148">
        <v>1</v>
      </c>
      <c r="E148" t="s">
        <v>16853</v>
      </c>
      <c r="F148">
        <v>200</v>
      </c>
      <c r="G148">
        <v>0</v>
      </c>
      <c r="H148" t="s">
        <v>661</v>
      </c>
      <c r="I148" t="s">
        <v>16854</v>
      </c>
      <c r="J148" t="s">
        <v>643</v>
      </c>
      <c r="K148" t="s">
        <v>635</v>
      </c>
      <c r="L148" t="s">
        <v>636</v>
      </c>
      <c r="M148" t="s">
        <v>16855</v>
      </c>
      <c r="N148" t="s">
        <v>635</v>
      </c>
      <c r="O148" t="s">
        <v>668</v>
      </c>
      <c r="P148" t="s">
        <v>22</v>
      </c>
      <c r="Q148" t="s">
        <v>669</v>
      </c>
      <c r="R148" t="s">
        <v>636</v>
      </c>
      <c r="S148" t="s">
        <v>16856</v>
      </c>
      <c r="T148" t="s">
        <v>16857</v>
      </c>
    </row>
    <row r="149" spans="1:20" x14ac:dyDescent="0.25">
      <c r="A149" t="s">
        <v>23</v>
      </c>
      <c r="B149" t="s">
        <v>24</v>
      </c>
      <c r="C149">
        <v>50</v>
      </c>
      <c r="D149">
        <v>1</v>
      </c>
      <c r="E149" t="s">
        <v>16853</v>
      </c>
      <c r="F149">
        <v>200</v>
      </c>
      <c r="G149">
        <v>0</v>
      </c>
      <c r="H149" t="s">
        <v>661</v>
      </c>
      <c r="I149" t="s">
        <v>16854</v>
      </c>
      <c r="J149" t="s">
        <v>643</v>
      </c>
      <c r="K149" t="s">
        <v>635</v>
      </c>
      <c r="L149" t="s">
        <v>636</v>
      </c>
      <c r="M149" t="s">
        <v>16855</v>
      </c>
      <c r="N149" t="s">
        <v>635</v>
      </c>
      <c r="O149" t="s">
        <v>668</v>
      </c>
      <c r="P149" t="s">
        <v>22</v>
      </c>
      <c r="Q149" t="s">
        <v>669</v>
      </c>
      <c r="R149" t="s">
        <v>636</v>
      </c>
      <c r="S149" t="s">
        <v>16856</v>
      </c>
      <c r="T149" t="s">
        <v>16857</v>
      </c>
    </row>
    <row r="150" spans="1:20" x14ac:dyDescent="0.25">
      <c r="A150" t="s">
        <v>25</v>
      </c>
      <c r="B150" t="s">
        <v>26</v>
      </c>
      <c r="C150">
        <v>50</v>
      </c>
      <c r="D150">
        <v>1</v>
      </c>
      <c r="E150" t="s">
        <v>16853</v>
      </c>
      <c r="F150">
        <v>200</v>
      </c>
      <c r="G150">
        <v>0</v>
      </c>
      <c r="H150" t="s">
        <v>661</v>
      </c>
      <c r="I150" t="s">
        <v>16854</v>
      </c>
      <c r="J150" t="s">
        <v>643</v>
      </c>
      <c r="K150" t="s">
        <v>635</v>
      </c>
      <c r="L150" t="s">
        <v>636</v>
      </c>
      <c r="M150" t="s">
        <v>16855</v>
      </c>
      <c r="N150" t="s">
        <v>635</v>
      </c>
      <c r="O150" t="s">
        <v>668</v>
      </c>
      <c r="P150" t="s">
        <v>22</v>
      </c>
      <c r="Q150" t="s">
        <v>669</v>
      </c>
      <c r="R150" t="s">
        <v>636</v>
      </c>
      <c r="S150" t="s">
        <v>16856</v>
      </c>
      <c r="T150" t="s">
        <v>16857</v>
      </c>
    </row>
    <row r="151" spans="1:20" x14ac:dyDescent="0.25">
      <c r="A151" t="s">
        <v>164</v>
      </c>
      <c r="B151" t="s">
        <v>165</v>
      </c>
      <c r="C151">
        <v>50</v>
      </c>
      <c r="D151">
        <v>12</v>
      </c>
      <c r="E151" t="s">
        <v>16858</v>
      </c>
      <c r="F151">
        <v>400</v>
      </c>
      <c r="G151">
        <v>0</v>
      </c>
      <c r="H151" t="s">
        <v>661</v>
      </c>
      <c r="I151" t="s">
        <v>9432</v>
      </c>
      <c r="J151" t="s">
        <v>634</v>
      </c>
      <c r="K151" t="s">
        <v>635</v>
      </c>
      <c r="L151" t="s">
        <v>636</v>
      </c>
      <c r="M151" t="s">
        <v>16855</v>
      </c>
      <c r="N151" t="s">
        <v>635</v>
      </c>
      <c r="O151" t="s">
        <v>638</v>
      </c>
      <c r="P151" t="s">
        <v>22</v>
      </c>
      <c r="Q151" t="s">
        <v>639</v>
      </c>
      <c r="R151" t="s">
        <v>636</v>
      </c>
      <c r="S151" t="s">
        <v>16859</v>
      </c>
      <c r="T151" t="s">
        <v>16857</v>
      </c>
    </row>
    <row r="152" spans="1:20" x14ac:dyDescent="0.25">
      <c r="A152" t="s">
        <v>20</v>
      </c>
      <c r="B152" t="s">
        <v>21</v>
      </c>
      <c r="C152">
        <v>60</v>
      </c>
      <c r="D152">
        <v>2</v>
      </c>
      <c r="E152" t="s">
        <v>16860</v>
      </c>
      <c r="F152">
        <v>178</v>
      </c>
      <c r="G152">
        <v>0</v>
      </c>
      <c r="H152" t="s">
        <v>661</v>
      </c>
      <c r="I152" t="s">
        <v>12051</v>
      </c>
      <c r="J152" t="s">
        <v>1896</v>
      </c>
      <c r="K152" t="s">
        <v>635</v>
      </c>
      <c r="L152" t="s">
        <v>636</v>
      </c>
      <c r="M152" t="s">
        <v>16855</v>
      </c>
      <c r="N152" t="s">
        <v>635</v>
      </c>
      <c r="O152" t="s">
        <v>638</v>
      </c>
      <c r="P152" t="s">
        <v>22</v>
      </c>
      <c r="Q152" t="s">
        <v>639</v>
      </c>
      <c r="R152" t="s">
        <v>636</v>
      </c>
      <c r="S152" t="s">
        <v>16861</v>
      </c>
      <c r="T152" t="s">
        <v>16862</v>
      </c>
    </row>
    <row r="153" spans="1:20" x14ac:dyDescent="0.25">
      <c r="A153" t="s">
        <v>23</v>
      </c>
      <c r="B153" t="s">
        <v>24</v>
      </c>
      <c r="C153">
        <v>60</v>
      </c>
      <c r="D153">
        <v>2</v>
      </c>
      <c r="E153" t="s">
        <v>16860</v>
      </c>
      <c r="F153">
        <v>178</v>
      </c>
      <c r="G153">
        <v>0</v>
      </c>
      <c r="H153" t="s">
        <v>661</v>
      </c>
      <c r="I153" t="s">
        <v>12051</v>
      </c>
      <c r="J153" t="s">
        <v>1896</v>
      </c>
      <c r="K153" t="s">
        <v>635</v>
      </c>
      <c r="L153" t="s">
        <v>636</v>
      </c>
      <c r="M153" t="s">
        <v>16855</v>
      </c>
      <c r="N153" t="s">
        <v>635</v>
      </c>
      <c r="O153" t="s">
        <v>638</v>
      </c>
      <c r="P153" t="s">
        <v>22</v>
      </c>
      <c r="Q153" t="s">
        <v>639</v>
      </c>
      <c r="R153" t="s">
        <v>636</v>
      </c>
      <c r="S153" t="s">
        <v>16861</v>
      </c>
      <c r="T153" t="s">
        <v>16862</v>
      </c>
    </row>
    <row r="154" spans="1:20" x14ac:dyDescent="0.25">
      <c r="A154" t="s">
        <v>25</v>
      </c>
      <c r="B154" t="s">
        <v>26</v>
      </c>
      <c r="C154">
        <v>60</v>
      </c>
      <c r="D154">
        <v>2</v>
      </c>
      <c r="E154" t="s">
        <v>16860</v>
      </c>
      <c r="F154">
        <v>178</v>
      </c>
      <c r="G154">
        <v>0</v>
      </c>
      <c r="H154" t="s">
        <v>661</v>
      </c>
      <c r="I154" t="s">
        <v>12051</v>
      </c>
      <c r="J154" t="s">
        <v>1896</v>
      </c>
      <c r="K154" t="s">
        <v>635</v>
      </c>
      <c r="L154" t="s">
        <v>636</v>
      </c>
      <c r="M154" t="s">
        <v>16855</v>
      </c>
      <c r="N154" t="s">
        <v>635</v>
      </c>
      <c r="O154" t="s">
        <v>638</v>
      </c>
      <c r="P154" t="s">
        <v>22</v>
      </c>
      <c r="Q154" t="s">
        <v>639</v>
      </c>
      <c r="R154" t="s">
        <v>636</v>
      </c>
      <c r="S154" t="s">
        <v>16861</v>
      </c>
      <c r="T154" t="s">
        <v>16862</v>
      </c>
    </row>
    <row r="155" spans="1:20" x14ac:dyDescent="0.25">
      <c r="A155" t="s">
        <v>164</v>
      </c>
      <c r="B155" t="s">
        <v>165</v>
      </c>
      <c r="C155">
        <v>50</v>
      </c>
      <c r="D155">
        <v>6</v>
      </c>
      <c r="E155" t="s">
        <v>16863</v>
      </c>
      <c r="F155">
        <v>208</v>
      </c>
      <c r="G155">
        <v>8</v>
      </c>
      <c r="H155" t="s">
        <v>661</v>
      </c>
      <c r="I155" t="s">
        <v>16864</v>
      </c>
      <c r="J155" t="s">
        <v>1971</v>
      </c>
      <c r="K155" t="s">
        <v>635</v>
      </c>
      <c r="L155" t="s">
        <v>636</v>
      </c>
      <c r="M155" t="s">
        <v>16865</v>
      </c>
      <c r="N155" t="s">
        <v>635</v>
      </c>
      <c r="O155" t="s">
        <v>638</v>
      </c>
      <c r="P155" t="s">
        <v>22</v>
      </c>
      <c r="Q155" t="s">
        <v>639</v>
      </c>
      <c r="R155" t="s">
        <v>636</v>
      </c>
      <c r="S155" t="s">
        <v>16866</v>
      </c>
      <c r="T155" t="s">
        <v>16865</v>
      </c>
    </row>
    <row r="156" spans="1:20" x14ac:dyDescent="0.25">
      <c r="A156" t="s">
        <v>164</v>
      </c>
      <c r="B156" t="s">
        <v>165</v>
      </c>
      <c r="C156">
        <v>50</v>
      </c>
      <c r="D156">
        <v>6</v>
      </c>
      <c r="E156" t="s">
        <v>16867</v>
      </c>
      <c r="F156">
        <v>200</v>
      </c>
      <c r="G156">
        <v>0</v>
      </c>
      <c r="H156" t="s">
        <v>661</v>
      </c>
      <c r="I156" t="s">
        <v>16868</v>
      </c>
      <c r="J156" t="s">
        <v>1941</v>
      </c>
      <c r="K156" t="s">
        <v>635</v>
      </c>
      <c r="L156" t="s">
        <v>636</v>
      </c>
      <c r="M156" t="s">
        <v>16869</v>
      </c>
      <c r="N156" t="s">
        <v>635</v>
      </c>
      <c r="O156" t="s">
        <v>638</v>
      </c>
      <c r="P156" t="s">
        <v>22</v>
      </c>
      <c r="Q156" t="s">
        <v>639</v>
      </c>
      <c r="R156" t="s">
        <v>636</v>
      </c>
      <c r="S156" t="s">
        <v>16870</v>
      </c>
      <c r="T156" t="s">
        <v>16869</v>
      </c>
    </row>
    <row r="157" spans="1:20" x14ac:dyDescent="0.25">
      <c r="A157" t="s">
        <v>37</v>
      </c>
      <c r="B157" t="s">
        <v>38</v>
      </c>
      <c r="C157">
        <v>66.666666666666671</v>
      </c>
      <c r="D157">
        <v>3</v>
      </c>
      <c r="E157" t="s">
        <v>16871</v>
      </c>
      <c r="F157">
        <v>100</v>
      </c>
      <c r="G157">
        <v>0</v>
      </c>
      <c r="H157" t="s">
        <v>661</v>
      </c>
      <c r="I157" t="s">
        <v>16872</v>
      </c>
      <c r="J157" t="s">
        <v>1214</v>
      </c>
      <c r="K157" t="s">
        <v>635</v>
      </c>
      <c r="L157" t="s">
        <v>636</v>
      </c>
      <c r="M157" t="s">
        <v>16873</v>
      </c>
      <c r="N157" t="s">
        <v>635</v>
      </c>
      <c r="O157" t="s">
        <v>668</v>
      </c>
      <c r="P157" t="s">
        <v>22</v>
      </c>
      <c r="Q157" t="s">
        <v>669</v>
      </c>
      <c r="R157" t="s">
        <v>636</v>
      </c>
      <c r="S157" t="s">
        <v>16874</v>
      </c>
      <c r="T157" t="s">
        <v>16873</v>
      </c>
    </row>
    <row r="158" spans="1:20" x14ac:dyDescent="0.25">
      <c r="A158" t="s">
        <v>20</v>
      </c>
      <c r="B158" t="s">
        <v>21</v>
      </c>
      <c r="C158">
        <v>50</v>
      </c>
      <c r="D158">
        <v>1</v>
      </c>
      <c r="E158" t="s">
        <v>16875</v>
      </c>
      <c r="F158">
        <v>100</v>
      </c>
      <c r="G158">
        <v>0</v>
      </c>
      <c r="H158" t="s">
        <v>632</v>
      </c>
      <c r="I158" t="s">
        <v>16876</v>
      </c>
      <c r="J158" t="s">
        <v>1314</v>
      </c>
      <c r="K158" t="s">
        <v>635</v>
      </c>
      <c r="L158" t="s">
        <v>636</v>
      </c>
      <c r="M158" t="s">
        <v>16877</v>
      </c>
      <c r="N158" t="s">
        <v>635</v>
      </c>
      <c r="O158" t="s">
        <v>638</v>
      </c>
      <c r="P158" t="s">
        <v>22</v>
      </c>
      <c r="Q158" t="s">
        <v>639</v>
      </c>
      <c r="R158" t="s">
        <v>636</v>
      </c>
      <c r="S158" t="s">
        <v>16878</v>
      </c>
      <c r="T158" t="s">
        <v>16877</v>
      </c>
    </row>
    <row r="159" spans="1:20" x14ac:dyDescent="0.25">
      <c r="A159" t="s">
        <v>23</v>
      </c>
      <c r="B159" t="s">
        <v>24</v>
      </c>
      <c r="C159">
        <v>50</v>
      </c>
      <c r="D159">
        <v>1</v>
      </c>
      <c r="E159" t="s">
        <v>16875</v>
      </c>
      <c r="F159">
        <v>100</v>
      </c>
      <c r="G159">
        <v>0</v>
      </c>
      <c r="H159" t="s">
        <v>632</v>
      </c>
      <c r="I159" t="s">
        <v>16876</v>
      </c>
      <c r="J159" t="s">
        <v>1314</v>
      </c>
      <c r="K159" t="s">
        <v>635</v>
      </c>
      <c r="L159" t="s">
        <v>636</v>
      </c>
      <c r="M159" t="s">
        <v>16877</v>
      </c>
      <c r="N159" t="s">
        <v>635</v>
      </c>
      <c r="O159" t="s">
        <v>638</v>
      </c>
      <c r="P159" t="s">
        <v>22</v>
      </c>
      <c r="Q159" t="s">
        <v>639</v>
      </c>
      <c r="R159" t="s">
        <v>636</v>
      </c>
      <c r="S159" t="s">
        <v>16878</v>
      </c>
      <c r="T159" t="s">
        <v>16877</v>
      </c>
    </row>
    <row r="160" spans="1:20" x14ac:dyDescent="0.25">
      <c r="A160" t="s">
        <v>25</v>
      </c>
      <c r="B160" t="s">
        <v>26</v>
      </c>
      <c r="C160">
        <v>50</v>
      </c>
      <c r="D160">
        <v>1</v>
      </c>
      <c r="E160" t="s">
        <v>16875</v>
      </c>
      <c r="F160">
        <v>100</v>
      </c>
      <c r="G160">
        <v>0</v>
      </c>
      <c r="H160" t="s">
        <v>632</v>
      </c>
      <c r="I160" t="s">
        <v>16876</v>
      </c>
      <c r="J160" t="s">
        <v>1314</v>
      </c>
      <c r="K160" t="s">
        <v>635</v>
      </c>
      <c r="L160" t="s">
        <v>636</v>
      </c>
      <c r="M160" t="s">
        <v>16877</v>
      </c>
      <c r="N160" t="s">
        <v>635</v>
      </c>
      <c r="O160" t="s">
        <v>638</v>
      </c>
      <c r="P160" t="s">
        <v>22</v>
      </c>
      <c r="Q160" t="s">
        <v>639</v>
      </c>
      <c r="R160" t="s">
        <v>636</v>
      </c>
      <c r="S160" t="s">
        <v>16878</v>
      </c>
      <c r="T160" t="s">
        <v>16877</v>
      </c>
    </row>
    <row r="161" spans="1:20" x14ac:dyDescent="0.25">
      <c r="A161" t="s">
        <v>258</v>
      </c>
      <c r="B161" t="s">
        <v>264</v>
      </c>
      <c r="C161">
        <v>139</v>
      </c>
      <c r="D161">
        <v>2</v>
      </c>
      <c r="E161" t="s">
        <v>16879</v>
      </c>
      <c r="F161">
        <v>215</v>
      </c>
      <c r="G161">
        <v>0</v>
      </c>
      <c r="H161" t="s">
        <v>647</v>
      </c>
      <c r="I161" t="s">
        <v>16880</v>
      </c>
      <c r="J161" t="s">
        <v>16881</v>
      </c>
      <c r="K161" t="s">
        <v>10651</v>
      </c>
      <c r="L161" t="s">
        <v>16882</v>
      </c>
      <c r="M161" t="s">
        <v>16877</v>
      </c>
      <c r="N161" t="s">
        <v>13266</v>
      </c>
      <c r="O161" t="s">
        <v>1240</v>
      </c>
      <c r="P161" t="s">
        <v>1241</v>
      </c>
      <c r="Q161" t="s">
        <v>639</v>
      </c>
      <c r="R161" t="s">
        <v>636</v>
      </c>
      <c r="S161" t="s">
        <v>16883</v>
      </c>
      <c r="T161" t="s">
        <v>16877</v>
      </c>
    </row>
    <row r="162" spans="1:20" x14ac:dyDescent="0.25">
      <c r="A162" t="s">
        <v>164</v>
      </c>
      <c r="B162" t="s">
        <v>165</v>
      </c>
      <c r="C162">
        <v>50</v>
      </c>
      <c r="D162">
        <v>6</v>
      </c>
      <c r="E162" t="s">
        <v>16884</v>
      </c>
      <c r="F162">
        <v>100</v>
      </c>
      <c r="G162">
        <v>0</v>
      </c>
      <c r="H162" t="s">
        <v>661</v>
      </c>
      <c r="I162" t="s">
        <v>16885</v>
      </c>
      <c r="J162" t="s">
        <v>711</v>
      </c>
      <c r="K162" t="s">
        <v>635</v>
      </c>
      <c r="L162" t="s">
        <v>636</v>
      </c>
      <c r="M162" t="s">
        <v>16886</v>
      </c>
      <c r="N162" t="s">
        <v>635</v>
      </c>
      <c r="O162" t="s">
        <v>638</v>
      </c>
      <c r="P162" t="s">
        <v>22</v>
      </c>
      <c r="Q162" t="s">
        <v>639</v>
      </c>
      <c r="R162" t="s">
        <v>636</v>
      </c>
      <c r="S162" t="s">
        <v>16887</v>
      </c>
      <c r="T162" t="s">
        <v>16886</v>
      </c>
    </row>
    <row r="163" spans="1:20" x14ac:dyDescent="0.25">
      <c r="A163" t="s">
        <v>35</v>
      </c>
      <c r="B163" t="s">
        <v>36</v>
      </c>
      <c r="C163">
        <v>66.666666666666671</v>
      </c>
      <c r="D163">
        <v>3</v>
      </c>
      <c r="E163" t="s">
        <v>16888</v>
      </c>
      <c r="F163">
        <v>100</v>
      </c>
      <c r="G163">
        <v>0</v>
      </c>
      <c r="H163" t="s">
        <v>661</v>
      </c>
      <c r="I163" t="s">
        <v>8671</v>
      </c>
      <c r="J163" t="s">
        <v>1105</v>
      </c>
      <c r="K163" t="s">
        <v>635</v>
      </c>
      <c r="L163" t="s">
        <v>636</v>
      </c>
      <c r="M163" t="s">
        <v>16889</v>
      </c>
      <c r="N163" t="s">
        <v>635</v>
      </c>
      <c r="O163" t="s">
        <v>1071</v>
      </c>
      <c r="P163" t="s">
        <v>22</v>
      </c>
      <c r="Q163" t="s">
        <v>639</v>
      </c>
      <c r="R163" t="s">
        <v>636</v>
      </c>
      <c r="S163" t="s">
        <v>16890</v>
      </c>
      <c r="T163" t="s">
        <v>16889</v>
      </c>
    </row>
    <row r="164" spans="1:20" x14ac:dyDescent="0.25">
      <c r="A164" t="s">
        <v>118</v>
      </c>
      <c r="B164" t="s">
        <v>91</v>
      </c>
      <c r="C164">
        <v>66</v>
      </c>
      <c r="D164">
        <v>1</v>
      </c>
      <c r="E164" t="s">
        <v>16891</v>
      </c>
      <c r="F164">
        <v>231</v>
      </c>
      <c r="G164">
        <v>0</v>
      </c>
      <c r="H164" t="s">
        <v>647</v>
      </c>
      <c r="I164" t="s">
        <v>16892</v>
      </c>
      <c r="J164" t="s">
        <v>16893</v>
      </c>
      <c r="K164" t="s">
        <v>5803</v>
      </c>
      <c r="L164" t="s">
        <v>1272</v>
      </c>
      <c r="M164" t="s">
        <v>16894</v>
      </c>
      <c r="N164" t="s">
        <v>635</v>
      </c>
      <c r="O164" t="s">
        <v>653</v>
      </c>
      <c r="P164" t="s">
        <v>43</v>
      </c>
      <c r="Q164" t="s">
        <v>654</v>
      </c>
      <c r="R164" t="s">
        <v>636</v>
      </c>
      <c r="S164" t="s">
        <v>16895</v>
      </c>
      <c r="T164" t="s">
        <v>16896</v>
      </c>
    </row>
    <row r="165" spans="1:20" x14ac:dyDescent="0.25">
      <c r="A165" t="s">
        <v>89</v>
      </c>
      <c r="B165" t="s">
        <v>1223</v>
      </c>
      <c r="C165">
        <v>66</v>
      </c>
      <c r="D165">
        <v>1</v>
      </c>
      <c r="E165" t="s">
        <v>16891</v>
      </c>
      <c r="F165">
        <v>231</v>
      </c>
      <c r="G165">
        <v>0</v>
      </c>
      <c r="H165" t="s">
        <v>647</v>
      </c>
      <c r="I165" t="s">
        <v>16892</v>
      </c>
      <c r="J165" t="s">
        <v>16893</v>
      </c>
      <c r="K165" t="s">
        <v>5803</v>
      </c>
      <c r="L165" t="s">
        <v>1272</v>
      </c>
      <c r="M165" t="s">
        <v>16894</v>
      </c>
      <c r="N165" t="s">
        <v>635</v>
      </c>
      <c r="O165" t="s">
        <v>653</v>
      </c>
      <c r="P165" t="s">
        <v>43</v>
      </c>
      <c r="Q165" t="s">
        <v>654</v>
      </c>
      <c r="R165" t="s">
        <v>636</v>
      </c>
      <c r="S165" t="s">
        <v>16895</v>
      </c>
      <c r="T165" t="s">
        <v>16896</v>
      </c>
    </row>
    <row r="166" spans="1:20" x14ac:dyDescent="0.25">
      <c r="A166" t="s">
        <v>39</v>
      </c>
      <c r="B166" t="s">
        <v>44</v>
      </c>
      <c r="C166">
        <v>67</v>
      </c>
      <c r="D166">
        <v>1</v>
      </c>
      <c r="E166" t="s">
        <v>16891</v>
      </c>
      <c r="F166">
        <v>231</v>
      </c>
      <c r="G166">
        <v>0</v>
      </c>
      <c r="H166" t="s">
        <v>647</v>
      </c>
      <c r="I166" t="s">
        <v>16892</v>
      </c>
      <c r="J166" t="s">
        <v>16893</v>
      </c>
      <c r="K166" t="s">
        <v>5803</v>
      </c>
      <c r="L166" t="s">
        <v>1272</v>
      </c>
      <c r="M166" t="s">
        <v>16894</v>
      </c>
      <c r="N166" t="s">
        <v>635</v>
      </c>
      <c r="O166" t="s">
        <v>653</v>
      </c>
      <c r="P166" t="s">
        <v>43</v>
      </c>
      <c r="Q166" t="s">
        <v>654</v>
      </c>
      <c r="R166" t="s">
        <v>636</v>
      </c>
      <c r="S166" t="s">
        <v>16895</v>
      </c>
      <c r="T166" t="s">
        <v>16896</v>
      </c>
    </row>
    <row r="167" spans="1:20" x14ac:dyDescent="0.25">
      <c r="A167" t="s">
        <v>20</v>
      </c>
      <c r="B167" t="s">
        <v>21</v>
      </c>
      <c r="C167">
        <v>60</v>
      </c>
      <c r="D167">
        <v>2</v>
      </c>
      <c r="E167" t="s">
        <v>16897</v>
      </c>
      <c r="F167">
        <v>179.75</v>
      </c>
      <c r="G167">
        <v>0</v>
      </c>
      <c r="H167" t="s">
        <v>661</v>
      </c>
      <c r="I167" t="s">
        <v>2696</v>
      </c>
      <c r="J167" t="s">
        <v>2242</v>
      </c>
      <c r="K167" t="s">
        <v>635</v>
      </c>
      <c r="L167" t="s">
        <v>636</v>
      </c>
      <c r="M167" t="s">
        <v>16898</v>
      </c>
      <c r="N167" t="s">
        <v>635</v>
      </c>
      <c r="O167" t="s">
        <v>638</v>
      </c>
      <c r="P167" t="s">
        <v>22</v>
      </c>
      <c r="Q167" t="s">
        <v>639</v>
      </c>
      <c r="R167" t="s">
        <v>2698</v>
      </c>
      <c r="S167" t="s">
        <v>16899</v>
      </c>
      <c r="T167" t="s">
        <v>16898</v>
      </c>
    </row>
    <row r="168" spans="1:20" x14ac:dyDescent="0.25">
      <c r="A168" t="s">
        <v>23</v>
      </c>
      <c r="B168" t="s">
        <v>24</v>
      </c>
      <c r="C168">
        <v>60</v>
      </c>
      <c r="D168">
        <v>2</v>
      </c>
      <c r="E168" t="s">
        <v>16897</v>
      </c>
      <c r="F168">
        <v>179.75</v>
      </c>
      <c r="G168">
        <v>0</v>
      </c>
      <c r="H168" t="s">
        <v>661</v>
      </c>
      <c r="I168" t="s">
        <v>2696</v>
      </c>
      <c r="J168" t="s">
        <v>2242</v>
      </c>
      <c r="K168" t="s">
        <v>635</v>
      </c>
      <c r="L168" t="s">
        <v>636</v>
      </c>
      <c r="M168" t="s">
        <v>16898</v>
      </c>
      <c r="N168" t="s">
        <v>635</v>
      </c>
      <c r="O168" t="s">
        <v>638</v>
      </c>
      <c r="P168" t="s">
        <v>22</v>
      </c>
      <c r="Q168" t="s">
        <v>639</v>
      </c>
      <c r="R168" t="s">
        <v>2698</v>
      </c>
      <c r="S168" t="s">
        <v>16899</v>
      </c>
      <c r="T168" t="s">
        <v>16898</v>
      </c>
    </row>
    <row r="169" spans="1:20" x14ac:dyDescent="0.25">
      <c r="A169" t="s">
        <v>25</v>
      </c>
      <c r="B169" t="s">
        <v>26</v>
      </c>
      <c r="C169">
        <v>60</v>
      </c>
      <c r="D169">
        <v>2</v>
      </c>
      <c r="E169" t="s">
        <v>16897</v>
      </c>
      <c r="F169">
        <v>179.75</v>
      </c>
      <c r="G169">
        <v>0</v>
      </c>
      <c r="H169" t="s">
        <v>661</v>
      </c>
      <c r="I169" t="s">
        <v>2696</v>
      </c>
      <c r="J169" t="s">
        <v>2242</v>
      </c>
      <c r="K169" t="s">
        <v>635</v>
      </c>
      <c r="L169" t="s">
        <v>636</v>
      </c>
      <c r="M169" t="s">
        <v>16898</v>
      </c>
      <c r="N169" t="s">
        <v>635</v>
      </c>
      <c r="O169" t="s">
        <v>638</v>
      </c>
      <c r="P169" t="s">
        <v>22</v>
      </c>
      <c r="Q169" t="s">
        <v>639</v>
      </c>
      <c r="R169" t="s">
        <v>2698</v>
      </c>
      <c r="S169" t="s">
        <v>16899</v>
      </c>
      <c r="T169" t="s">
        <v>16898</v>
      </c>
    </row>
    <row r="170" spans="1:20" x14ac:dyDescent="0.25">
      <c r="A170" t="s">
        <v>164</v>
      </c>
      <c r="B170" t="s">
        <v>165</v>
      </c>
      <c r="C170">
        <v>33.333333333333336</v>
      </c>
      <c r="D170">
        <v>3</v>
      </c>
      <c r="E170" t="s">
        <v>16900</v>
      </c>
      <c r="F170">
        <v>109</v>
      </c>
      <c r="G170">
        <v>9</v>
      </c>
      <c r="H170" t="s">
        <v>661</v>
      </c>
      <c r="I170" t="s">
        <v>16901</v>
      </c>
      <c r="J170" t="s">
        <v>1704</v>
      </c>
      <c r="K170" t="s">
        <v>635</v>
      </c>
      <c r="L170" t="s">
        <v>636</v>
      </c>
      <c r="M170" t="s">
        <v>16902</v>
      </c>
      <c r="N170" t="s">
        <v>635</v>
      </c>
      <c r="O170" t="s">
        <v>638</v>
      </c>
      <c r="P170" t="s">
        <v>22</v>
      </c>
      <c r="Q170" t="s">
        <v>639</v>
      </c>
      <c r="R170" t="s">
        <v>636</v>
      </c>
      <c r="S170" t="s">
        <v>16903</v>
      </c>
      <c r="T170" t="s">
        <v>16902</v>
      </c>
    </row>
    <row r="171" spans="1:20" x14ac:dyDescent="0.25">
      <c r="A171" t="s">
        <v>164</v>
      </c>
      <c r="B171" t="s">
        <v>165</v>
      </c>
      <c r="C171">
        <v>33.333333333333336</v>
      </c>
      <c r="D171">
        <v>3</v>
      </c>
      <c r="E171" t="s">
        <v>16904</v>
      </c>
      <c r="F171">
        <v>100</v>
      </c>
      <c r="G171">
        <v>0</v>
      </c>
      <c r="H171" t="s">
        <v>661</v>
      </c>
      <c r="I171" t="s">
        <v>6827</v>
      </c>
      <c r="J171" t="s">
        <v>812</v>
      </c>
      <c r="K171" t="s">
        <v>635</v>
      </c>
      <c r="L171" t="s">
        <v>636</v>
      </c>
      <c r="M171" t="s">
        <v>16905</v>
      </c>
      <c r="N171" t="s">
        <v>635</v>
      </c>
      <c r="O171" t="s">
        <v>638</v>
      </c>
      <c r="P171" t="s">
        <v>22</v>
      </c>
      <c r="Q171" t="s">
        <v>639</v>
      </c>
      <c r="R171" t="s">
        <v>636</v>
      </c>
      <c r="S171" t="s">
        <v>16906</v>
      </c>
      <c r="T171" t="s">
        <v>16905</v>
      </c>
    </row>
    <row r="172" spans="1:20" x14ac:dyDescent="0.25">
      <c r="A172" t="s">
        <v>35</v>
      </c>
      <c r="B172" t="s">
        <v>36</v>
      </c>
      <c r="C172">
        <v>66.666666666666671</v>
      </c>
      <c r="D172">
        <v>3</v>
      </c>
      <c r="E172" t="s">
        <v>16907</v>
      </c>
      <c r="F172">
        <v>100</v>
      </c>
      <c r="G172">
        <v>0</v>
      </c>
      <c r="H172" t="s">
        <v>661</v>
      </c>
      <c r="I172" t="s">
        <v>6827</v>
      </c>
      <c r="J172" t="s">
        <v>812</v>
      </c>
      <c r="K172" t="s">
        <v>635</v>
      </c>
      <c r="L172" t="s">
        <v>636</v>
      </c>
      <c r="M172" t="s">
        <v>16905</v>
      </c>
      <c r="N172" t="s">
        <v>635</v>
      </c>
      <c r="O172" t="s">
        <v>638</v>
      </c>
      <c r="P172" t="s">
        <v>22</v>
      </c>
      <c r="Q172" t="s">
        <v>639</v>
      </c>
      <c r="R172" t="s">
        <v>636</v>
      </c>
      <c r="S172" t="s">
        <v>16908</v>
      </c>
      <c r="T172" t="s">
        <v>16905</v>
      </c>
    </row>
    <row r="173" spans="1:20" x14ac:dyDescent="0.25">
      <c r="A173" t="s">
        <v>164</v>
      </c>
      <c r="B173" t="s">
        <v>165</v>
      </c>
      <c r="C173">
        <v>33.333333333333336</v>
      </c>
      <c r="D173">
        <v>3</v>
      </c>
      <c r="E173" t="s">
        <v>16909</v>
      </c>
      <c r="F173">
        <v>100</v>
      </c>
      <c r="G173">
        <v>0</v>
      </c>
      <c r="H173" t="s">
        <v>661</v>
      </c>
      <c r="I173" t="s">
        <v>16910</v>
      </c>
      <c r="J173" t="s">
        <v>1314</v>
      </c>
      <c r="K173" t="s">
        <v>635</v>
      </c>
      <c r="L173" t="s">
        <v>636</v>
      </c>
      <c r="M173" t="s">
        <v>16911</v>
      </c>
      <c r="N173" t="s">
        <v>635</v>
      </c>
      <c r="O173" t="s">
        <v>638</v>
      </c>
      <c r="P173" t="s">
        <v>22</v>
      </c>
      <c r="Q173" t="s">
        <v>639</v>
      </c>
      <c r="R173" t="s">
        <v>636</v>
      </c>
      <c r="S173" t="s">
        <v>16912</v>
      </c>
      <c r="T173" t="s">
        <v>16911</v>
      </c>
    </row>
    <row r="174" spans="1:20" x14ac:dyDescent="0.25">
      <c r="A174" t="s">
        <v>39</v>
      </c>
      <c r="B174" t="s">
        <v>44</v>
      </c>
      <c r="C174">
        <v>78.5</v>
      </c>
      <c r="D174">
        <v>2</v>
      </c>
      <c r="E174" t="s">
        <v>16913</v>
      </c>
      <c r="F174">
        <v>148</v>
      </c>
      <c r="G174">
        <v>0</v>
      </c>
      <c r="H174" t="s">
        <v>647</v>
      </c>
      <c r="I174" t="s">
        <v>2577</v>
      </c>
      <c r="J174" t="s">
        <v>16914</v>
      </c>
      <c r="K174" t="s">
        <v>12820</v>
      </c>
      <c r="L174" t="s">
        <v>9872</v>
      </c>
      <c r="M174" t="s">
        <v>16915</v>
      </c>
      <c r="N174" t="s">
        <v>635</v>
      </c>
      <c r="O174" t="s">
        <v>653</v>
      </c>
      <c r="P174" t="s">
        <v>43</v>
      </c>
      <c r="Q174" t="s">
        <v>654</v>
      </c>
      <c r="R174" t="s">
        <v>636</v>
      </c>
      <c r="S174" t="s">
        <v>16916</v>
      </c>
      <c r="T174" t="s">
        <v>16915</v>
      </c>
    </row>
    <row r="175" spans="1:20" x14ac:dyDescent="0.25">
      <c r="A175" t="s">
        <v>37</v>
      </c>
      <c r="B175" t="s">
        <v>38</v>
      </c>
      <c r="C175">
        <v>66.666666666666671</v>
      </c>
      <c r="D175">
        <v>3</v>
      </c>
      <c r="E175" t="s">
        <v>16917</v>
      </c>
      <c r="F175">
        <v>100</v>
      </c>
      <c r="G175">
        <v>0</v>
      </c>
      <c r="H175" t="s">
        <v>661</v>
      </c>
      <c r="I175" t="s">
        <v>878</v>
      </c>
      <c r="J175" t="s">
        <v>879</v>
      </c>
      <c r="K175" t="s">
        <v>635</v>
      </c>
      <c r="L175" t="s">
        <v>636</v>
      </c>
      <c r="M175" t="s">
        <v>16918</v>
      </c>
      <c r="N175" t="s">
        <v>635</v>
      </c>
      <c r="O175" t="s">
        <v>638</v>
      </c>
      <c r="P175" t="s">
        <v>22</v>
      </c>
      <c r="Q175" t="s">
        <v>639</v>
      </c>
      <c r="R175" t="s">
        <v>636</v>
      </c>
      <c r="S175" t="s">
        <v>16919</v>
      </c>
      <c r="T175" t="s">
        <v>16918</v>
      </c>
    </row>
    <row r="176" spans="1:20" x14ac:dyDescent="0.25">
      <c r="A176" t="s">
        <v>37</v>
      </c>
      <c r="B176" t="s">
        <v>38</v>
      </c>
      <c r="C176">
        <v>66.666666666666671</v>
      </c>
      <c r="D176">
        <v>3</v>
      </c>
      <c r="E176" t="s">
        <v>16920</v>
      </c>
      <c r="F176">
        <v>100</v>
      </c>
      <c r="G176">
        <v>0</v>
      </c>
      <c r="H176" t="s">
        <v>661</v>
      </c>
      <c r="I176" t="s">
        <v>16921</v>
      </c>
      <c r="J176" t="s">
        <v>1172</v>
      </c>
      <c r="K176" t="s">
        <v>635</v>
      </c>
      <c r="L176" t="s">
        <v>636</v>
      </c>
      <c r="M176" t="s">
        <v>16922</v>
      </c>
      <c r="N176" t="s">
        <v>635</v>
      </c>
      <c r="O176" t="s">
        <v>638</v>
      </c>
      <c r="P176" t="s">
        <v>22</v>
      </c>
      <c r="Q176" t="s">
        <v>639</v>
      </c>
      <c r="R176" t="s">
        <v>636</v>
      </c>
      <c r="S176" t="s">
        <v>16923</v>
      </c>
      <c r="T176" t="s">
        <v>16922</v>
      </c>
    </row>
    <row r="177" spans="1:20" x14ac:dyDescent="0.25">
      <c r="A177" t="s">
        <v>20</v>
      </c>
      <c r="B177" t="s">
        <v>21</v>
      </c>
      <c r="C177">
        <v>50</v>
      </c>
      <c r="D177">
        <v>1</v>
      </c>
      <c r="E177" t="s">
        <v>16924</v>
      </c>
      <c r="F177">
        <v>100</v>
      </c>
      <c r="G177">
        <v>0</v>
      </c>
      <c r="H177" t="s">
        <v>632</v>
      </c>
      <c r="I177" t="s">
        <v>16925</v>
      </c>
      <c r="J177" t="s">
        <v>687</v>
      </c>
      <c r="K177" t="s">
        <v>635</v>
      </c>
      <c r="L177" t="s">
        <v>636</v>
      </c>
      <c r="M177" t="s">
        <v>16926</v>
      </c>
      <c r="N177" t="s">
        <v>635</v>
      </c>
      <c r="O177" t="s">
        <v>638</v>
      </c>
      <c r="P177" t="s">
        <v>22</v>
      </c>
      <c r="Q177" t="s">
        <v>639</v>
      </c>
      <c r="R177" t="s">
        <v>636</v>
      </c>
      <c r="S177" t="s">
        <v>16927</v>
      </c>
      <c r="T177" t="s">
        <v>16926</v>
      </c>
    </row>
    <row r="178" spans="1:20" x14ac:dyDescent="0.25">
      <c r="A178" t="s">
        <v>23</v>
      </c>
      <c r="B178" t="s">
        <v>24</v>
      </c>
      <c r="C178">
        <v>50</v>
      </c>
      <c r="D178">
        <v>1</v>
      </c>
      <c r="E178" t="s">
        <v>16924</v>
      </c>
      <c r="F178">
        <v>100</v>
      </c>
      <c r="G178">
        <v>0</v>
      </c>
      <c r="H178" t="s">
        <v>632</v>
      </c>
      <c r="I178" t="s">
        <v>16925</v>
      </c>
      <c r="J178" t="s">
        <v>687</v>
      </c>
      <c r="K178" t="s">
        <v>635</v>
      </c>
      <c r="L178" t="s">
        <v>636</v>
      </c>
      <c r="M178" t="s">
        <v>16926</v>
      </c>
      <c r="N178" t="s">
        <v>635</v>
      </c>
      <c r="O178" t="s">
        <v>638</v>
      </c>
      <c r="P178" t="s">
        <v>22</v>
      </c>
      <c r="Q178" t="s">
        <v>639</v>
      </c>
      <c r="R178" t="s">
        <v>636</v>
      </c>
      <c r="S178" t="s">
        <v>16927</v>
      </c>
      <c r="T178" t="s">
        <v>16926</v>
      </c>
    </row>
    <row r="179" spans="1:20" x14ac:dyDescent="0.25">
      <c r="A179" t="s">
        <v>25</v>
      </c>
      <c r="B179" t="s">
        <v>26</v>
      </c>
      <c r="C179">
        <v>50</v>
      </c>
      <c r="D179">
        <v>1</v>
      </c>
      <c r="E179" t="s">
        <v>16924</v>
      </c>
      <c r="F179">
        <v>100</v>
      </c>
      <c r="G179">
        <v>0</v>
      </c>
      <c r="H179" t="s">
        <v>632</v>
      </c>
      <c r="I179" t="s">
        <v>16925</v>
      </c>
      <c r="J179" t="s">
        <v>687</v>
      </c>
      <c r="K179" t="s">
        <v>635</v>
      </c>
      <c r="L179" t="s">
        <v>636</v>
      </c>
      <c r="M179" t="s">
        <v>16926</v>
      </c>
      <c r="N179" t="s">
        <v>635</v>
      </c>
      <c r="O179" t="s">
        <v>638</v>
      </c>
      <c r="P179" t="s">
        <v>22</v>
      </c>
      <c r="Q179" t="s">
        <v>639</v>
      </c>
      <c r="R179" t="s">
        <v>636</v>
      </c>
      <c r="S179" t="s">
        <v>16927</v>
      </c>
      <c r="T179" t="s">
        <v>16926</v>
      </c>
    </row>
    <row r="180" spans="1:20" x14ac:dyDescent="0.25">
      <c r="A180" t="s">
        <v>37</v>
      </c>
      <c r="B180" t="s">
        <v>38</v>
      </c>
      <c r="C180">
        <v>66.666666666666671</v>
      </c>
      <c r="D180">
        <v>3</v>
      </c>
      <c r="E180" t="s">
        <v>16928</v>
      </c>
      <c r="F180">
        <v>100</v>
      </c>
      <c r="G180">
        <v>0</v>
      </c>
      <c r="H180" t="s">
        <v>661</v>
      </c>
      <c r="I180" t="s">
        <v>16929</v>
      </c>
      <c r="J180" t="s">
        <v>1837</v>
      </c>
      <c r="K180" t="s">
        <v>635</v>
      </c>
      <c r="L180" t="s">
        <v>636</v>
      </c>
      <c r="M180" t="s">
        <v>16930</v>
      </c>
      <c r="N180" t="s">
        <v>635</v>
      </c>
      <c r="O180" t="s">
        <v>638</v>
      </c>
      <c r="P180" t="s">
        <v>22</v>
      </c>
      <c r="Q180" t="s">
        <v>639</v>
      </c>
      <c r="R180" t="s">
        <v>636</v>
      </c>
      <c r="S180" t="s">
        <v>16931</v>
      </c>
      <c r="T180" t="s">
        <v>16930</v>
      </c>
    </row>
    <row r="181" spans="1:20" x14ac:dyDescent="0.25">
      <c r="A181" t="s">
        <v>37</v>
      </c>
      <c r="B181" t="s">
        <v>38</v>
      </c>
      <c r="C181">
        <v>66.666666666666671</v>
      </c>
      <c r="D181">
        <v>3</v>
      </c>
      <c r="E181" t="s">
        <v>16932</v>
      </c>
      <c r="F181">
        <v>100</v>
      </c>
      <c r="G181">
        <v>0</v>
      </c>
      <c r="H181" t="s">
        <v>661</v>
      </c>
      <c r="I181" t="s">
        <v>16933</v>
      </c>
      <c r="J181" t="s">
        <v>978</v>
      </c>
      <c r="K181" t="s">
        <v>635</v>
      </c>
      <c r="L181" t="s">
        <v>636</v>
      </c>
      <c r="M181" t="s">
        <v>16930</v>
      </c>
      <c r="N181" t="s">
        <v>635</v>
      </c>
      <c r="O181" t="s">
        <v>638</v>
      </c>
      <c r="P181" t="s">
        <v>22</v>
      </c>
      <c r="Q181" t="s">
        <v>639</v>
      </c>
      <c r="R181" t="s">
        <v>636</v>
      </c>
      <c r="S181" t="s">
        <v>16934</v>
      </c>
      <c r="T181" t="s">
        <v>16930</v>
      </c>
    </row>
    <row r="182" spans="1:20" x14ac:dyDescent="0.25">
      <c r="A182" t="s">
        <v>37</v>
      </c>
      <c r="B182" t="s">
        <v>38</v>
      </c>
      <c r="C182">
        <v>66.666666666666671</v>
      </c>
      <c r="D182">
        <v>3</v>
      </c>
      <c r="E182" t="s">
        <v>16935</v>
      </c>
      <c r="F182">
        <v>100</v>
      </c>
      <c r="G182">
        <v>0</v>
      </c>
      <c r="H182" t="s">
        <v>661</v>
      </c>
      <c r="I182" t="s">
        <v>16936</v>
      </c>
      <c r="J182" t="s">
        <v>643</v>
      </c>
      <c r="K182" t="s">
        <v>635</v>
      </c>
      <c r="L182" t="s">
        <v>636</v>
      </c>
      <c r="M182" t="s">
        <v>16937</v>
      </c>
      <c r="N182" t="s">
        <v>635</v>
      </c>
      <c r="O182" t="s">
        <v>638</v>
      </c>
      <c r="P182" t="s">
        <v>22</v>
      </c>
      <c r="Q182" t="s">
        <v>639</v>
      </c>
      <c r="R182" t="s">
        <v>636</v>
      </c>
      <c r="S182" t="s">
        <v>16938</v>
      </c>
      <c r="T182" t="s">
        <v>16937</v>
      </c>
    </row>
    <row r="183" spans="1:20" x14ac:dyDescent="0.25">
      <c r="A183" t="s">
        <v>37</v>
      </c>
      <c r="B183" t="s">
        <v>38</v>
      </c>
      <c r="C183">
        <v>66.666666666666671</v>
      </c>
      <c r="D183">
        <v>3</v>
      </c>
      <c r="E183" t="s">
        <v>16939</v>
      </c>
      <c r="F183">
        <v>100</v>
      </c>
      <c r="G183">
        <v>0</v>
      </c>
      <c r="H183" t="s">
        <v>661</v>
      </c>
      <c r="I183" t="s">
        <v>4360</v>
      </c>
      <c r="J183" t="s">
        <v>1096</v>
      </c>
      <c r="K183" t="s">
        <v>635</v>
      </c>
      <c r="L183" t="s">
        <v>636</v>
      </c>
      <c r="M183" t="s">
        <v>16940</v>
      </c>
      <c r="N183" t="s">
        <v>635</v>
      </c>
      <c r="O183" t="s">
        <v>638</v>
      </c>
      <c r="P183" t="s">
        <v>22</v>
      </c>
      <c r="Q183" t="s">
        <v>639</v>
      </c>
      <c r="R183" t="s">
        <v>636</v>
      </c>
      <c r="S183" t="s">
        <v>16941</v>
      </c>
      <c r="T183" t="s">
        <v>16940</v>
      </c>
    </row>
    <row r="184" spans="1:20" x14ac:dyDescent="0.25">
      <c r="A184" t="s">
        <v>164</v>
      </c>
      <c r="B184" t="s">
        <v>165</v>
      </c>
      <c r="C184">
        <v>33.333333333333336</v>
      </c>
      <c r="D184">
        <v>3</v>
      </c>
      <c r="E184" t="s">
        <v>16942</v>
      </c>
      <c r="F184">
        <v>100</v>
      </c>
      <c r="G184">
        <v>0</v>
      </c>
      <c r="H184" t="s">
        <v>661</v>
      </c>
      <c r="I184" t="s">
        <v>16302</v>
      </c>
      <c r="J184" t="s">
        <v>858</v>
      </c>
      <c r="K184" t="s">
        <v>635</v>
      </c>
      <c r="L184" t="s">
        <v>636</v>
      </c>
      <c r="M184" t="s">
        <v>16943</v>
      </c>
      <c r="N184" t="s">
        <v>635</v>
      </c>
      <c r="O184" t="s">
        <v>638</v>
      </c>
      <c r="P184" t="s">
        <v>22</v>
      </c>
      <c r="Q184" t="s">
        <v>639</v>
      </c>
      <c r="R184" t="s">
        <v>636</v>
      </c>
      <c r="S184" t="s">
        <v>16944</v>
      </c>
      <c r="T184" t="s">
        <v>16943</v>
      </c>
    </row>
    <row r="185" spans="1:20" x14ac:dyDescent="0.25">
      <c r="A185" t="s">
        <v>35</v>
      </c>
      <c r="B185" t="s">
        <v>36</v>
      </c>
      <c r="C185">
        <v>66.666666666666671</v>
      </c>
      <c r="D185">
        <v>6</v>
      </c>
      <c r="E185" t="s">
        <v>16945</v>
      </c>
      <c r="F185">
        <v>200</v>
      </c>
      <c r="G185">
        <v>0</v>
      </c>
      <c r="H185" t="s">
        <v>661</v>
      </c>
      <c r="I185" t="s">
        <v>16946</v>
      </c>
      <c r="J185" t="s">
        <v>1708</v>
      </c>
      <c r="K185" t="s">
        <v>635</v>
      </c>
      <c r="L185" t="s">
        <v>636</v>
      </c>
      <c r="M185" t="s">
        <v>16947</v>
      </c>
      <c r="N185" t="s">
        <v>635</v>
      </c>
      <c r="O185" t="s">
        <v>638</v>
      </c>
      <c r="P185" t="s">
        <v>22</v>
      </c>
      <c r="Q185" t="s">
        <v>639</v>
      </c>
      <c r="R185" t="s">
        <v>636</v>
      </c>
      <c r="S185" t="s">
        <v>16948</v>
      </c>
      <c r="T185" t="s">
        <v>16947</v>
      </c>
    </row>
    <row r="186" spans="1:20" x14ac:dyDescent="0.25">
      <c r="A186" t="s">
        <v>533</v>
      </c>
      <c r="B186" t="s">
        <v>137</v>
      </c>
      <c r="C186">
        <v>75</v>
      </c>
      <c r="D186">
        <v>1</v>
      </c>
      <c r="E186" t="s">
        <v>16949</v>
      </c>
      <c r="F186">
        <v>112</v>
      </c>
      <c r="G186">
        <v>37</v>
      </c>
      <c r="H186" t="s">
        <v>647</v>
      </c>
      <c r="I186" t="s">
        <v>1910</v>
      </c>
      <c r="J186" t="s">
        <v>16950</v>
      </c>
      <c r="K186" t="s">
        <v>4035</v>
      </c>
      <c r="L186" t="s">
        <v>1475</v>
      </c>
      <c r="M186" t="s">
        <v>16918</v>
      </c>
      <c r="N186" t="s">
        <v>635</v>
      </c>
      <c r="O186" t="s">
        <v>653</v>
      </c>
      <c r="P186" t="s">
        <v>43</v>
      </c>
      <c r="Q186" t="s">
        <v>654</v>
      </c>
      <c r="R186" t="s">
        <v>636</v>
      </c>
      <c r="S186" t="s">
        <v>16951</v>
      </c>
      <c r="T186" t="s">
        <v>16947</v>
      </c>
    </row>
    <row r="187" spans="1:20" x14ac:dyDescent="0.25">
      <c r="A187" t="s">
        <v>164</v>
      </c>
      <c r="B187" t="s">
        <v>165</v>
      </c>
      <c r="C187">
        <v>33.333333333333336</v>
      </c>
      <c r="D187">
        <v>3</v>
      </c>
      <c r="E187" t="s">
        <v>16952</v>
      </c>
      <c r="F187">
        <v>100</v>
      </c>
      <c r="G187">
        <v>0</v>
      </c>
      <c r="H187" t="s">
        <v>661</v>
      </c>
      <c r="I187" t="s">
        <v>5692</v>
      </c>
      <c r="J187" t="s">
        <v>1631</v>
      </c>
      <c r="K187" t="s">
        <v>635</v>
      </c>
      <c r="L187" t="s">
        <v>636</v>
      </c>
      <c r="M187" t="s">
        <v>16953</v>
      </c>
      <c r="N187" t="s">
        <v>635</v>
      </c>
      <c r="O187" t="s">
        <v>638</v>
      </c>
      <c r="P187" t="s">
        <v>22</v>
      </c>
      <c r="Q187" t="s">
        <v>639</v>
      </c>
      <c r="R187" t="s">
        <v>16954</v>
      </c>
      <c r="S187" t="s">
        <v>16955</v>
      </c>
      <c r="T187" t="s">
        <v>16953</v>
      </c>
    </row>
    <row r="188" spans="1:20" x14ac:dyDescent="0.25">
      <c r="A188" t="s">
        <v>39</v>
      </c>
      <c r="B188" t="s">
        <v>44</v>
      </c>
      <c r="C188">
        <v>69.900000000000006</v>
      </c>
      <c r="D188">
        <v>10</v>
      </c>
      <c r="E188" t="s">
        <v>16956</v>
      </c>
      <c r="F188">
        <v>800</v>
      </c>
      <c r="G188">
        <v>0</v>
      </c>
      <c r="H188" t="s">
        <v>647</v>
      </c>
      <c r="I188" t="s">
        <v>2684</v>
      </c>
      <c r="J188" t="s">
        <v>2685</v>
      </c>
      <c r="K188" t="s">
        <v>2686</v>
      </c>
      <c r="L188" t="s">
        <v>962</v>
      </c>
      <c r="M188" t="s">
        <v>16957</v>
      </c>
      <c r="N188" t="s">
        <v>635</v>
      </c>
      <c r="O188" t="s">
        <v>653</v>
      </c>
      <c r="P188" t="s">
        <v>43</v>
      </c>
      <c r="Q188" t="s">
        <v>654</v>
      </c>
      <c r="R188" t="s">
        <v>636</v>
      </c>
      <c r="S188" t="s">
        <v>16958</v>
      </c>
      <c r="T188" t="s">
        <v>16959</v>
      </c>
    </row>
    <row r="189" spans="1:20" x14ac:dyDescent="0.25">
      <c r="A189" t="s">
        <v>164</v>
      </c>
      <c r="B189" t="s">
        <v>165</v>
      </c>
      <c r="C189">
        <v>33.333333333333336</v>
      </c>
      <c r="D189">
        <v>3</v>
      </c>
      <c r="E189" t="s">
        <v>16960</v>
      </c>
      <c r="F189">
        <v>100</v>
      </c>
      <c r="G189">
        <v>0</v>
      </c>
      <c r="H189" t="s">
        <v>661</v>
      </c>
      <c r="I189" t="s">
        <v>16961</v>
      </c>
      <c r="J189" t="s">
        <v>1349</v>
      </c>
      <c r="K189" t="s">
        <v>635</v>
      </c>
      <c r="L189" t="s">
        <v>636</v>
      </c>
      <c r="M189" t="s">
        <v>16962</v>
      </c>
      <c r="N189" t="s">
        <v>635</v>
      </c>
      <c r="O189" t="s">
        <v>638</v>
      </c>
      <c r="P189" t="s">
        <v>22</v>
      </c>
      <c r="Q189" t="s">
        <v>639</v>
      </c>
      <c r="R189" t="s">
        <v>636</v>
      </c>
      <c r="S189" t="s">
        <v>16963</v>
      </c>
      <c r="T189" t="s">
        <v>16962</v>
      </c>
    </row>
    <row r="190" spans="1:20" x14ac:dyDescent="0.25">
      <c r="A190" t="s">
        <v>37</v>
      </c>
      <c r="B190" t="s">
        <v>38</v>
      </c>
      <c r="C190">
        <v>66.666666666666671</v>
      </c>
      <c r="D190">
        <v>3</v>
      </c>
      <c r="E190" t="s">
        <v>16964</v>
      </c>
      <c r="F190">
        <v>100</v>
      </c>
      <c r="G190">
        <v>0</v>
      </c>
      <c r="H190" t="s">
        <v>661</v>
      </c>
      <c r="I190" t="s">
        <v>16965</v>
      </c>
      <c r="J190" t="s">
        <v>934</v>
      </c>
      <c r="K190" t="s">
        <v>635</v>
      </c>
      <c r="L190" t="s">
        <v>636</v>
      </c>
      <c r="M190" t="s">
        <v>16962</v>
      </c>
      <c r="N190" t="s">
        <v>635</v>
      </c>
      <c r="O190" t="s">
        <v>668</v>
      </c>
      <c r="P190" t="s">
        <v>22</v>
      </c>
      <c r="Q190" t="s">
        <v>669</v>
      </c>
      <c r="R190" t="s">
        <v>636</v>
      </c>
      <c r="S190" t="s">
        <v>16966</v>
      </c>
      <c r="T190" t="s">
        <v>16967</v>
      </c>
    </row>
    <row r="191" spans="1:20" x14ac:dyDescent="0.25">
      <c r="A191" t="s">
        <v>37</v>
      </c>
      <c r="B191" t="s">
        <v>38</v>
      </c>
      <c r="C191">
        <v>66.666666666666671</v>
      </c>
      <c r="D191">
        <v>3</v>
      </c>
      <c r="E191" t="s">
        <v>16968</v>
      </c>
      <c r="F191">
        <v>100</v>
      </c>
      <c r="G191">
        <v>0</v>
      </c>
      <c r="H191" t="s">
        <v>661</v>
      </c>
      <c r="I191" t="s">
        <v>16969</v>
      </c>
      <c r="J191" t="s">
        <v>978</v>
      </c>
      <c r="K191" t="s">
        <v>635</v>
      </c>
      <c r="L191" t="s">
        <v>636</v>
      </c>
      <c r="M191" t="s">
        <v>16970</v>
      </c>
      <c r="N191" t="s">
        <v>635</v>
      </c>
      <c r="O191" t="s">
        <v>980</v>
      </c>
      <c r="P191" t="s">
        <v>22</v>
      </c>
      <c r="Q191" t="s">
        <v>669</v>
      </c>
      <c r="R191" t="s">
        <v>636</v>
      </c>
      <c r="S191" t="s">
        <v>16971</v>
      </c>
      <c r="T191" t="s">
        <v>16972</v>
      </c>
    </row>
    <row r="192" spans="1:20" x14ac:dyDescent="0.25">
      <c r="A192" t="s">
        <v>37</v>
      </c>
      <c r="B192" t="s">
        <v>38</v>
      </c>
      <c r="C192">
        <v>66.666666666666671</v>
      </c>
      <c r="D192">
        <v>3</v>
      </c>
      <c r="E192" t="s">
        <v>16973</v>
      </c>
      <c r="F192">
        <v>100</v>
      </c>
      <c r="G192">
        <v>0</v>
      </c>
      <c r="H192" t="s">
        <v>661</v>
      </c>
      <c r="I192" t="s">
        <v>6983</v>
      </c>
      <c r="J192" t="s">
        <v>711</v>
      </c>
      <c r="K192" t="s">
        <v>635</v>
      </c>
      <c r="L192" t="s">
        <v>636</v>
      </c>
      <c r="M192" t="s">
        <v>16974</v>
      </c>
      <c r="N192" t="s">
        <v>635</v>
      </c>
      <c r="O192" t="s">
        <v>638</v>
      </c>
      <c r="P192" t="s">
        <v>22</v>
      </c>
      <c r="Q192" t="s">
        <v>639</v>
      </c>
      <c r="R192" t="s">
        <v>636</v>
      </c>
      <c r="S192" t="s">
        <v>16975</v>
      </c>
      <c r="T192" t="s">
        <v>16974</v>
      </c>
    </row>
    <row r="193" spans="1:20" x14ac:dyDescent="0.25">
      <c r="A193" t="s">
        <v>37</v>
      </c>
      <c r="B193" t="s">
        <v>38</v>
      </c>
      <c r="C193">
        <v>66.666666666666671</v>
      </c>
      <c r="D193">
        <v>3</v>
      </c>
      <c r="E193" t="s">
        <v>16976</v>
      </c>
      <c r="F193">
        <v>100</v>
      </c>
      <c r="G193">
        <v>0</v>
      </c>
      <c r="H193" t="s">
        <v>661</v>
      </c>
      <c r="I193" t="s">
        <v>16977</v>
      </c>
      <c r="J193" t="s">
        <v>1214</v>
      </c>
      <c r="K193" t="s">
        <v>635</v>
      </c>
      <c r="L193" t="s">
        <v>636</v>
      </c>
      <c r="M193" t="s">
        <v>16978</v>
      </c>
      <c r="N193" t="s">
        <v>635</v>
      </c>
      <c r="O193" t="s">
        <v>638</v>
      </c>
      <c r="P193" t="s">
        <v>22</v>
      </c>
      <c r="Q193" t="s">
        <v>639</v>
      </c>
      <c r="R193" t="s">
        <v>636</v>
      </c>
      <c r="S193" t="s">
        <v>16979</v>
      </c>
      <c r="T193" t="s">
        <v>16978</v>
      </c>
    </row>
    <row r="194" spans="1:20" x14ac:dyDescent="0.25">
      <c r="A194" t="s">
        <v>37</v>
      </c>
      <c r="B194" t="s">
        <v>38</v>
      </c>
      <c r="C194">
        <v>66.666666666666671</v>
      </c>
      <c r="D194">
        <v>3</v>
      </c>
      <c r="E194" t="s">
        <v>16980</v>
      </c>
      <c r="F194">
        <v>100</v>
      </c>
      <c r="G194">
        <v>0</v>
      </c>
      <c r="H194" t="s">
        <v>661</v>
      </c>
      <c r="I194" t="s">
        <v>6628</v>
      </c>
      <c r="J194" t="s">
        <v>1708</v>
      </c>
      <c r="K194" t="s">
        <v>635</v>
      </c>
      <c r="L194" t="s">
        <v>636</v>
      </c>
      <c r="M194" t="s">
        <v>16981</v>
      </c>
      <c r="N194" t="s">
        <v>635</v>
      </c>
      <c r="O194" t="s">
        <v>638</v>
      </c>
      <c r="P194" t="s">
        <v>22</v>
      </c>
      <c r="Q194" t="s">
        <v>639</v>
      </c>
      <c r="R194" t="s">
        <v>636</v>
      </c>
      <c r="S194" t="s">
        <v>16982</v>
      </c>
      <c r="T194" t="s">
        <v>16981</v>
      </c>
    </row>
    <row r="195" spans="1:20" x14ac:dyDescent="0.25">
      <c r="A195" t="s">
        <v>37</v>
      </c>
      <c r="B195" t="s">
        <v>38</v>
      </c>
      <c r="C195">
        <v>66.666666666666671</v>
      </c>
      <c r="D195">
        <v>3</v>
      </c>
      <c r="E195" t="s">
        <v>16983</v>
      </c>
      <c r="F195">
        <v>100</v>
      </c>
      <c r="G195">
        <v>0</v>
      </c>
      <c r="H195" t="s">
        <v>661</v>
      </c>
      <c r="I195" t="s">
        <v>14007</v>
      </c>
      <c r="J195" t="s">
        <v>4177</v>
      </c>
      <c r="K195" t="s">
        <v>635</v>
      </c>
      <c r="L195" t="s">
        <v>636</v>
      </c>
      <c r="M195" t="s">
        <v>16981</v>
      </c>
      <c r="N195" t="s">
        <v>635</v>
      </c>
      <c r="O195" t="s">
        <v>668</v>
      </c>
      <c r="P195" t="s">
        <v>22</v>
      </c>
      <c r="Q195" t="s">
        <v>669</v>
      </c>
      <c r="R195" t="s">
        <v>636</v>
      </c>
      <c r="S195" t="s">
        <v>16984</v>
      </c>
      <c r="T195" t="s">
        <v>16981</v>
      </c>
    </row>
    <row r="196" spans="1:20" x14ac:dyDescent="0.25">
      <c r="A196" t="s">
        <v>256</v>
      </c>
      <c r="B196" t="s">
        <v>262</v>
      </c>
      <c r="C196">
        <v>139</v>
      </c>
      <c r="D196">
        <v>2</v>
      </c>
      <c r="E196" t="s">
        <v>16985</v>
      </c>
      <c r="F196">
        <v>215</v>
      </c>
      <c r="G196">
        <v>0</v>
      </c>
      <c r="H196" t="s">
        <v>647</v>
      </c>
      <c r="I196" t="s">
        <v>16986</v>
      </c>
      <c r="J196" t="s">
        <v>16987</v>
      </c>
      <c r="K196" t="s">
        <v>16988</v>
      </c>
      <c r="L196" t="s">
        <v>16989</v>
      </c>
      <c r="M196" t="s">
        <v>16990</v>
      </c>
      <c r="N196" t="s">
        <v>1239</v>
      </c>
      <c r="O196" t="s">
        <v>1240</v>
      </c>
      <c r="P196" t="s">
        <v>1241</v>
      </c>
      <c r="Q196" t="s">
        <v>639</v>
      </c>
      <c r="R196" t="s">
        <v>636</v>
      </c>
      <c r="S196" t="s">
        <v>16991</v>
      </c>
      <c r="T196" t="s">
        <v>16990</v>
      </c>
    </row>
    <row r="197" spans="1:20" x14ac:dyDescent="0.25">
      <c r="A197" t="s">
        <v>164</v>
      </c>
      <c r="B197" t="s">
        <v>165</v>
      </c>
      <c r="C197">
        <v>33.333333333333336</v>
      </c>
      <c r="D197">
        <v>3</v>
      </c>
      <c r="E197" t="s">
        <v>16992</v>
      </c>
      <c r="F197">
        <v>110</v>
      </c>
      <c r="G197">
        <v>10</v>
      </c>
      <c r="H197" t="s">
        <v>661</v>
      </c>
      <c r="I197" t="s">
        <v>16993</v>
      </c>
      <c r="J197" t="s">
        <v>711</v>
      </c>
      <c r="K197" t="s">
        <v>635</v>
      </c>
      <c r="L197" t="s">
        <v>636</v>
      </c>
      <c r="M197" t="s">
        <v>16994</v>
      </c>
      <c r="N197" t="s">
        <v>635</v>
      </c>
      <c r="O197" t="s">
        <v>668</v>
      </c>
      <c r="P197" t="s">
        <v>22</v>
      </c>
      <c r="Q197" t="s">
        <v>669</v>
      </c>
      <c r="R197" t="s">
        <v>636</v>
      </c>
      <c r="S197" t="s">
        <v>16995</v>
      </c>
      <c r="T197" t="s">
        <v>16994</v>
      </c>
    </row>
    <row r="198" spans="1:20" x14ac:dyDescent="0.25">
      <c r="A198" t="s">
        <v>258</v>
      </c>
      <c r="B198" t="s">
        <v>982</v>
      </c>
      <c r="C198">
        <v>96.13</v>
      </c>
      <c r="D198">
        <v>1</v>
      </c>
      <c r="E198" t="s">
        <v>16996</v>
      </c>
      <c r="F198">
        <v>202.88</v>
      </c>
      <c r="G198">
        <v>26</v>
      </c>
      <c r="H198" t="s">
        <v>647</v>
      </c>
      <c r="I198" t="s">
        <v>16997</v>
      </c>
      <c r="J198" t="s">
        <v>16998</v>
      </c>
      <c r="K198" t="s">
        <v>5422</v>
      </c>
      <c r="L198" t="s">
        <v>16999</v>
      </c>
      <c r="M198" t="s">
        <v>17000</v>
      </c>
      <c r="N198" t="s">
        <v>635</v>
      </c>
      <c r="O198" t="s">
        <v>706</v>
      </c>
      <c r="P198" t="s">
        <v>40</v>
      </c>
      <c r="Q198" t="s">
        <v>707</v>
      </c>
      <c r="R198" t="s">
        <v>636</v>
      </c>
      <c r="S198" t="s">
        <v>17001</v>
      </c>
      <c r="T198" t="s">
        <v>16994</v>
      </c>
    </row>
    <row r="199" spans="1:20" x14ac:dyDescent="0.25">
      <c r="A199" t="s">
        <v>39</v>
      </c>
      <c r="B199" t="s">
        <v>1715</v>
      </c>
      <c r="C199">
        <v>80.75</v>
      </c>
      <c r="D199">
        <v>1</v>
      </c>
      <c r="E199" t="s">
        <v>16996</v>
      </c>
      <c r="F199">
        <v>202.88</v>
      </c>
      <c r="G199">
        <v>26</v>
      </c>
      <c r="H199" t="s">
        <v>647</v>
      </c>
      <c r="I199" t="s">
        <v>16997</v>
      </c>
      <c r="J199" t="s">
        <v>16998</v>
      </c>
      <c r="K199" t="s">
        <v>5422</v>
      </c>
      <c r="L199" t="s">
        <v>16999</v>
      </c>
      <c r="M199" t="s">
        <v>17000</v>
      </c>
      <c r="N199" t="s">
        <v>635</v>
      </c>
      <c r="O199" t="s">
        <v>706</v>
      </c>
      <c r="P199" t="s">
        <v>40</v>
      </c>
      <c r="Q199" t="s">
        <v>707</v>
      </c>
      <c r="R199" t="s">
        <v>636</v>
      </c>
      <c r="S199" t="s">
        <v>17001</v>
      </c>
      <c r="T199" t="s">
        <v>17000</v>
      </c>
    </row>
    <row r="200" spans="1:20" x14ac:dyDescent="0.25">
      <c r="A200" t="s">
        <v>164</v>
      </c>
      <c r="B200" t="s">
        <v>165</v>
      </c>
      <c r="C200">
        <v>33.333333333333336</v>
      </c>
      <c r="D200">
        <v>3</v>
      </c>
      <c r="E200" t="s">
        <v>17002</v>
      </c>
      <c r="F200">
        <v>199.99</v>
      </c>
      <c r="G200">
        <v>0</v>
      </c>
      <c r="H200" t="s">
        <v>661</v>
      </c>
      <c r="I200" t="s">
        <v>17003</v>
      </c>
      <c r="J200" t="s">
        <v>807</v>
      </c>
      <c r="K200" t="s">
        <v>635</v>
      </c>
      <c r="L200" t="s">
        <v>636</v>
      </c>
      <c r="M200" t="s">
        <v>17004</v>
      </c>
      <c r="N200" t="s">
        <v>635</v>
      </c>
      <c r="O200" t="s">
        <v>638</v>
      </c>
      <c r="P200" t="s">
        <v>22</v>
      </c>
      <c r="Q200" t="s">
        <v>639</v>
      </c>
      <c r="R200" t="s">
        <v>636</v>
      </c>
      <c r="S200" t="s">
        <v>17005</v>
      </c>
      <c r="T200" t="s">
        <v>17004</v>
      </c>
    </row>
    <row r="201" spans="1:20" x14ac:dyDescent="0.25">
      <c r="A201" t="s">
        <v>20</v>
      </c>
      <c r="B201" t="s">
        <v>21</v>
      </c>
      <c r="C201">
        <v>50</v>
      </c>
      <c r="D201">
        <v>1</v>
      </c>
      <c r="E201" t="s">
        <v>17002</v>
      </c>
      <c r="F201">
        <v>199.99</v>
      </c>
      <c r="G201">
        <v>0</v>
      </c>
      <c r="H201" t="s">
        <v>661</v>
      </c>
      <c r="I201" t="s">
        <v>17003</v>
      </c>
      <c r="J201" t="s">
        <v>807</v>
      </c>
      <c r="K201" t="s">
        <v>635</v>
      </c>
      <c r="L201" t="s">
        <v>636</v>
      </c>
      <c r="M201" t="s">
        <v>17004</v>
      </c>
      <c r="N201" t="s">
        <v>635</v>
      </c>
      <c r="O201" t="s">
        <v>638</v>
      </c>
      <c r="P201" t="s">
        <v>22</v>
      </c>
      <c r="Q201" t="s">
        <v>639</v>
      </c>
      <c r="R201" t="s">
        <v>636</v>
      </c>
      <c r="S201" t="s">
        <v>17005</v>
      </c>
      <c r="T201" t="s">
        <v>17004</v>
      </c>
    </row>
    <row r="202" spans="1:20" x14ac:dyDescent="0.25">
      <c r="A202" t="s">
        <v>23</v>
      </c>
      <c r="B202" t="s">
        <v>24</v>
      </c>
      <c r="C202">
        <v>50</v>
      </c>
      <c r="D202">
        <v>1</v>
      </c>
      <c r="E202" t="s">
        <v>17002</v>
      </c>
      <c r="F202">
        <v>199.99</v>
      </c>
      <c r="G202">
        <v>0</v>
      </c>
      <c r="H202" t="s">
        <v>661</v>
      </c>
      <c r="I202" t="s">
        <v>17003</v>
      </c>
      <c r="J202" t="s">
        <v>807</v>
      </c>
      <c r="K202" t="s">
        <v>635</v>
      </c>
      <c r="L202" t="s">
        <v>636</v>
      </c>
      <c r="M202" t="s">
        <v>17004</v>
      </c>
      <c r="N202" t="s">
        <v>635</v>
      </c>
      <c r="O202" t="s">
        <v>638</v>
      </c>
      <c r="P202" t="s">
        <v>22</v>
      </c>
      <c r="Q202" t="s">
        <v>639</v>
      </c>
      <c r="R202" t="s">
        <v>636</v>
      </c>
      <c r="S202" t="s">
        <v>17005</v>
      </c>
      <c r="T202" t="s">
        <v>17004</v>
      </c>
    </row>
    <row r="203" spans="1:20" x14ac:dyDescent="0.25">
      <c r="A203" t="s">
        <v>25</v>
      </c>
      <c r="B203" t="s">
        <v>26</v>
      </c>
      <c r="C203">
        <v>50</v>
      </c>
      <c r="D203">
        <v>1</v>
      </c>
      <c r="E203" t="s">
        <v>17002</v>
      </c>
      <c r="F203">
        <v>199.99</v>
      </c>
      <c r="G203">
        <v>0</v>
      </c>
      <c r="H203" t="s">
        <v>661</v>
      </c>
      <c r="I203" t="s">
        <v>17003</v>
      </c>
      <c r="J203" t="s">
        <v>807</v>
      </c>
      <c r="K203" t="s">
        <v>635</v>
      </c>
      <c r="L203" t="s">
        <v>636</v>
      </c>
      <c r="M203" t="s">
        <v>17004</v>
      </c>
      <c r="N203" t="s">
        <v>635</v>
      </c>
      <c r="O203" t="s">
        <v>638</v>
      </c>
      <c r="P203" t="s">
        <v>22</v>
      </c>
      <c r="Q203" t="s">
        <v>639</v>
      </c>
      <c r="R203" t="s">
        <v>636</v>
      </c>
      <c r="S203" t="s">
        <v>17005</v>
      </c>
      <c r="T203" t="s">
        <v>17004</v>
      </c>
    </row>
    <row r="204" spans="1:20" x14ac:dyDescent="0.25">
      <c r="A204" t="s">
        <v>20</v>
      </c>
      <c r="B204" t="s">
        <v>21</v>
      </c>
      <c r="C204">
        <v>50</v>
      </c>
      <c r="D204">
        <v>1</v>
      </c>
      <c r="E204" t="s">
        <v>17006</v>
      </c>
      <c r="F204">
        <v>100</v>
      </c>
      <c r="G204">
        <v>0</v>
      </c>
      <c r="H204" t="s">
        <v>661</v>
      </c>
      <c r="I204" t="s">
        <v>17007</v>
      </c>
      <c r="J204" t="s">
        <v>1837</v>
      </c>
      <c r="K204" t="s">
        <v>635</v>
      </c>
      <c r="L204" t="s">
        <v>636</v>
      </c>
      <c r="M204" t="s">
        <v>17008</v>
      </c>
      <c r="N204" t="s">
        <v>635</v>
      </c>
      <c r="O204" t="s">
        <v>638</v>
      </c>
      <c r="P204" t="s">
        <v>22</v>
      </c>
      <c r="Q204" t="s">
        <v>639</v>
      </c>
      <c r="R204" t="s">
        <v>636</v>
      </c>
      <c r="S204" t="s">
        <v>17009</v>
      </c>
      <c r="T204" t="s">
        <v>17008</v>
      </c>
    </row>
    <row r="205" spans="1:20" x14ac:dyDescent="0.25">
      <c r="A205" t="s">
        <v>23</v>
      </c>
      <c r="B205" t="s">
        <v>24</v>
      </c>
      <c r="C205">
        <v>50</v>
      </c>
      <c r="D205">
        <v>1</v>
      </c>
      <c r="E205" t="s">
        <v>17006</v>
      </c>
      <c r="F205">
        <v>100</v>
      </c>
      <c r="G205">
        <v>0</v>
      </c>
      <c r="H205" t="s">
        <v>661</v>
      </c>
      <c r="I205" t="s">
        <v>17007</v>
      </c>
      <c r="J205" t="s">
        <v>1837</v>
      </c>
      <c r="K205" t="s">
        <v>635</v>
      </c>
      <c r="L205" t="s">
        <v>636</v>
      </c>
      <c r="M205" t="s">
        <v>17008</v>
      </c>
      <c r="N205" t="s">
        <v>635</v>
      </c>
      <c r="O205" t="s">
        <v>638</v>
      </c>
      <c r="P205" t="s">
        <v>22</v>
      </c>
      <c r="Q205" t="s">
        <v>639</v>
      </c>
      <c r="R205" t="s">
        <v>636</v>
      </c>
      <c r="S205" t="s">
        <v>17009</v>
      </c>
      <c r="T205" t="s">
        <v>17008</v>
      </c>
    </row>
    <row r="206" spans="1:20" x14ac:dyDescent="0.25">
      <c r="A206" t="s">
        <v>25</v>
      </c>
      <c r="B206" t="s">
        <v>26</v>
      </c>
      <c r="C206">
        <v>50</v>
      </c>
      <c r="D206">
        <v>1</v>
      </c>
      <c r="E206" t="s">
        <v>17006</v>
      </c>
      <c r="F206">
        <v>100</v>
      </c>
      <c r="G206">
        <v>0</v>
      </c>
      <c r="H206" t="s">
        <v>661</v>
      </c>
      <c r="I206" t="s">
        <v>17007</v>
      </c>
      <c r="J206" t="s">
        <v>1837</v>
      </c>
      <c r="K206" t="s">
        <v>635</v>
      </c>
      <c r="L206" t="s">
        <v>636</v>
      </c>
      <c r="M206" t="s">
        <v>17008</v>
      </c>
      <c r="N206" t="s">
        <v>635</v>
      </c>
      <c r="O206" t="s">
        <v>638</v>
      </c>
      <c r="P206" t="s">
        <v>22</v>
      </c>
      <c r="Q206" t="s">
        <v>639</v>
      </c>
      <c r="R206" t="s">
        <v>636</v>
      </c>
      <c r="S206" t="s">
        <v>17009</v>
      </c>
      <c r="T206" t="s">
        <v>17008</v>
      </c>
    </row>
    <row r="207" spans="1:20" x14ac:dyDescent="0.25">
      <c r="A207" t="s">
        <v>37</v>
      </c>
      <c r="B207" t="s">
        <v>38</v>
      </c>
      <c r="C207">
        <v>33</v>
      </c>
      <c r="D207">
        <v>10</v>
      </c>
      <c r="E207" t="s">
        <v>17010</v>
      </c>
      <c r="F207">
        <v>330</v>
      </c>
      <c r="G207">
        <v>0</v>
      </c>
      <c r="H207" t="s">
        <v>661</v>
      </c>
      <c r="I207" t="s">
        <v>17011</v>
      </c>
      <c r="J207" t="s">
        <v>643</v>
      </c>
      <c r="K207" t="s">
        <v>635</v>
      </c>
      <c r="L207" t="s">
        <v>636</v>
      </c>
      <c r="M207" t="s">
        <v>17008</v>
      </c>
      <c r="N207" t="s">
        <v>635</v>
      </c>
      <c r="O207" t="s">
        <v>668</v>
      </c>
      <c r="P207" t="s">
        <v>22</v>
      </c>
      <c r="Q207" t="s">
        <v>669</v>
      </c>
      <c r="R207" t="s">
        <v>636</v>
      </c>
      <c r="S207" t="s">
        <v>17012</v>
      </c>
      <c r="T207" t="s">
        <v>17013</v>
      </c>
    </row>
    <row r="208" spans="1:20" x14ac:dyDescent="0.25">
      <c r="A208" t="s">
        <v>133</v>
      </c>
      <c r="B208" t="s">
        <v>134</v>
      </c>
      <c r="C208">
        <v>12</v>
      </c>
      <c r="D208">
        <v>20</v>
      </c>
      <c r="E208" t="s">
        <v>17014</v>
      </c>
      <c r="F208">
        <v>251</v>
      </c>
      <c r="G208">
        <v>0</v>
      </c>
      <c r="H208" t="s">
        <v>647</v>
      </c>
      <c r="I208" t="s">
        <v>17015</v>
      </c>
      <c r="J208" t="s">
        <v>17016</v>
      </c>
      <c r="K208" t="s">
        <v>6718</v>
      </c>
      <c r="L208" t="s">
        <v>1255</v>
      </c>
      <c r="M208" t="s">
        <v>17017</v>
      </c>
      <c r="N208" t="s">
        <v>635</v>
      </c>
      <c r="O208" t="s">
        <v>653</v>
      </c>
      <c r="P208" t="s">
        <v>43</v>
      </c>
      <c r="Q208" t="s">
        <v>654</v>
      </c>
      <c r="R208" t="s">
        <v>636</v>
      </c>
      <c r="S208" t="s">
        <v>17018</v>
      </c>
      <c r="T208" t="s">
        <v>17017</v>
      </c>
    </row>
    <row r="209" spans="1:20" x14ac:dyDescent="0.25">
      <c r="A209" t="s">
        <v>35</v>
      </c>
      <c r="B209" t="s">
        <v>36</v>
      </c>
      <c r="C209">
        <v>66.666666666666671</v>
      </c>
      <c r="D209">
        <v>3</v>
      </c>
      <c r="E209" t="s">
        <v>17019</v>
      </c>
      <c r="F209">
        <v>100</v>
      </c>
      <c r="G209">
        <v>0</v>
      </c>
      <c r="H209" t="s">
        <v>661</v>
      </c>
      <c r="I209" t="s">
        <v>17020</v>
      </c>
      <c r="J209" t="s">
        <v>1917</v>
      </c>
      <c r="K209" t="s">
        <v>635</v>
      </c>
      <c r="L209" t="s">
        <v>636</v>
      </c>
      <c r="M209" t="s">
        <v>17021</v>
      </c>
      <c r="N209" t="s">
        <v>635</v>
      </c>
      <c r="O209" t="s">
        <v>638</v>
      </c>
      <c r="P209" t="s">
        <v>22</v>
      </c>
      <c r="Q209" t="s">
        <v>639</v>
      </c>
      <c r="R209" t="s">
        <v>636</v>
      </c>
      <c r="S209" t="s">
        <v>17022</v>
      </c>
      <c r="T209" t="s">
        <v>17023</v>
      </c>
    </row>
    <row r="210" spans="1:20" x14ac:dyDescent="0.25">
      <c r="A210" t="s">
        <v>25</v>
      </c>
      <c r="B210" t="s">
        <v>26</v>
      </c>
      <c r="C210">
        <v>45</v>
      </c>
      <c r="D210">
        <v>1</v>
      </c>
      <c r="E210" t="s">
        <v>17024</v>
      </c>
      <c r="F210">
        <v>45</v>
      </c>
      <c r="G210">
        <v>0</v>
      </c>
      <c r="H210" t="s">
        <v>647</v>
      </c>
      <c r="I210" t="s">
        <v>17025</v>
      </c>
      <c r="J210" t="s">
        <v>17026</v>
      </c>
      <c r="K210" t="s">
        <v>2919</v>
      </c>
      <c r="L210" t="s">
        <v>733</v>
      </c>
      <c r="M210" t="s">
        <v>17027</v>
      </c>
      <c r="N210" t="s">
        <v>635</v>
      </c>
      <c r="O210" t="s">
        <v>653</v>
      </c>
      <c r="P210" t="s">
        <v>43</v>
      </c>
      <c r="Q210" t="s">
        <v>654</v>
      </c>
      <c r="R210" t="s">
        <v>636</v>
      </c>
      <c r="S210" t="s">
        <v>17028</v>
      </c>
      <c r="T210" t="s">
        <v>17027</v>
      </c>
    </row>
    <row r="211" spans="1:20" x14ac:dyDescent="0.25">
      <c r="A211" t="s">
        <v>164</v>
      </c>
      <c r="B211" t="s">
        <v>165</v>
      </c>
      <c r="C211">
        <v>65</v>
      </c>
      <c r="D211">
        <v>9</v>
      </c>
      <c r="E211" t="s">
        <v>17029</v>
      </c>
      <c r="F211">
        <v>610</v>
      </c>
      <c r="G211">
        <v>0</v>
      </c>
      <c r="H211" t="s">
        <v>661</v>
      </c>
      <c r="I211" t="s">
        <v>10759</v>
      </c>
      <c r="J211" t="s">
        <v>797</v>
      </c>
      <c r="K211" t="s">
        <v>635</v>
      </c>
      <c r="L211" t="s">
        <v>636</v>
      </c>
      <c r="M211" t="s">
        <v>17030</v>
      </c>
      <c r="N211" t="s">
        <v>635</v>
      </c>
      <c r="O211" t="s">
        <v>638</v>
      </c>
      <c r="P211" t="s">
        <v>22</v>
      </c>
      <c r="Q211" t="s">
        <v>639</v>
      </c>
      <c r="R211" t="s">
        <v>636</v>
      </c>
      <c r="S211" t="s">
        <v>17031</v>
      </c>
      <c r="T211" t="s">
        <v>17030</v>
      </c>
    </row>
    <row r="212" spans="1:20" x14ac:dyDescent="0.25">
      <c r="A212" t="s">
        <v>37</v>
      </c>
      <c r="B212" t="s">
        <v>38</v>
      </c>
      <c r="C212">
        <v>66.666666666666671</v>
      </c>
      <c r="D212">
        <v>9</v>
      </c>
      <c r="E212" t="s">
        <v>17029</v>
      </c>
      <c r="F212">
        <v>610</v>
      </c>
      <c r="G212">
        <v>0</v>
      </c>
      <c r="H212" t="s">
        <v>661</v>
      </c>
      <c r="I212" t="s">
        <v>10759</v>
      </c>
      <c r="J212" t="s">
        <v>797</v>
      </c>
      <c r="K212" t="s">
        <v>635</v>
      </c>
      <c r="L212" t="s">
        <v>636</v>
      </c>
      <c r="M212" t="s">
        <v>17030</v>
      </c>
      <c r="N212" t="s">
        <v>635</v>
      </c>
      <c r="O212" t="s">
        <v>638</v>
      </c>
      <c r="P212" t="s">
        <v>22</v>
      </c>
      <c r="Q212" t="s">
        <v>639</v>
      </c>
      <c r="R212" t="s">
        <v>636</v>
      </c>
      <c r="S212" t="s">
        <v>17031</v>
      </c>
      <c r="T212" t="s">
        <v>17030</v>
      </c>
    </row>
    <row r="213" spans="1:20" x14ac:dyDescent="0.25">
      <c r="A213" t="s">
        <v>37</v>
      </c>
      <c r="B213" t="s">
        <v>38</v>
      </c>
      <c r="C213">
        <v>66.666666666666671</v>
      </c>
      <c r="D213">
        <v>3</v>
      </c>
      <c r="E213" t="s">
        <v>17032</v>
      </c>
      <c r="F213">
        <v>110</v>
      </c>
      <c r="G213">
        <v>10</v>
      </c>
      <c r="H213" t="s">
        <v>661</v>
      </c>
      <c r="I213" t="s">
        <v>17033</v>
      </c>
      <c r="J213" t="s">
        <v>807</v>
      </c>
      <c r="K213" t="s">
        <v>635</v>
      </c>
      <c r="L213" t="s">
        <v>636</v>
      </c>
      <c r="M213" t="s">
        <v>17034</v>
      </c>
      <c r="N213" t="s">
        <v>635</v>
      </c>
      <c r="O213" t="s">
        <v>638</v>
      </c>
      <c r="P213" t="s">
        <v>22</v>
      </c>
      <c r="Q213" t="s">
        <v>639</v>
      </c>
      <c r="R213" t="s">
        <v>636</v>
      </c>
      <c r="S213" t="s">
        <v>17035</v>
      </c>
      <c r="T213" t="s">
        <v>17034</v>
      </c>
    </row>
    <row r="214" spans="1:20" x14ac:dyDescent="0.25">
      <c r="A214" t="s">
        <v>20</v>
      </c>
      <c r="B214" t="s">
        <v>21</v>
      </c>
      <c r="C214">
        <v>50</v>
      </c>
      <c r="D214">
        <v>1</v>
      </c>
      <c r="E214" t="s">
        <v>17036</v>
      </c>
      <c r="F214">
        <v>100</v>
      </c>
      <c r="G214">
        <v>0</v>
      </c>
      <c r="H214" t="s">
        <v>661</v>
      </c>
      <c r="I214" t="s">
        <v>17037</v>
      </c>
      <c r="J214" t="s">
        <v>727</v>
      </c>
      <c r="K214" t="s">
        <v>635</v>
      </c>
      <c r="L214" t="s">
        <v>636</v>
      </c>
      <c r="M214" t="s">
        <v>17038</v>
      </c>
      <c r="N214" t="s">
        <v>635</v>
      </c>
      <c r="O214" t="s">
        <v>638</v>
      </c>
      <c r="P214" t="s">
        <v>22</v>
      </c>
      <c r="Q214" t="s">
        <v>639</v>
      </c>
      <c r="R214" t="s">
        <v>636</v>
      </c>
      <c r="S214" t="s">
        <v>17039</v>
      </c>
      <c r="T214" t="s">
        <v>17038</v>
      </c>
    </row>
    <row r="215" spans="1:20" x14ac:dyDescent="0.25">
      <c r="A215" t="s">
        <v>23</v>
      </c>
      <c r="B215" t="s">
        <v>24</v>
      </c>
      <c r="C215">
        <v>50</v>
      </c>
      <c r="D215">
        <v>1</v>
      </c>
      <c r="E215" t="s">
        <v>17036</v>
      </c>
      <c r="F215">
        <v>100</v>
      </c>
      <c r="G215">
        <v>0</v>
      </c>
      <c r="H215" t="s">
        <v>661</v>
      </c>
      <c r="I215" t="s">
        <v>17037</v>
      </c>
      <c r="J215" t="s">
        <v>727</v>
      </c>
      <c r="K215" t="s">
        <v>635</v>
      </c>
      <c r="L215" t="s">
        <v>636</v>
      </c>
      <c r="M215" t="s">
        <v>17038</v>
      </c>
      <c r="N215" t="s">
        <v>635</v>
      </c>
      <c r="O215" t="s">
        <v>638</v>
      </c>
      <c r="P215" t="s">
        <v>22</v>
      </c>
      <c r="Q215" t="s">
        <v>639</v>
      </c>
      <c r="R215" t="s">
        <v>636</v>
      </c>
      <c r="S215" t="s">
        <v>17039</v>
      </c>
      <c r="T215" t="s">
        <v>17038</v>
      </c>
    </row>
    <row r="216" spans="1:20" x14ac:dyDescent="0.25">
      <c r="A216" t="s">
        <v>25</v>
      </c>
      <c r="B216" t="s">
        <v>26</v>
      </c>
      <c r="C216">
        <v>50</v>
      </c>
      <c r="D216">
        <v>1</v>
      </c>
      <c r="E216" t="s">
        <v>17036</v>
      </c>
      <c r="F216">
        <v>100</v>
      </c>
      <c r="G216">
        <v>0</v>
      </c>
      <c r="H216" t="s">
        <v>661</v>
      </c>
      <c r="I216" t="s">
        <v>17037</v>
      </c>
      <c r="J216" t="s">
        <v>727</v>
      </c>
      <c r="K216" t="s">
        <v>635</v>
      </c>
      <c r="L216" t="s">
        <v>636</v>
      </c>
      <c r="M216" t="s">
        <v>17038</v>
      </c>
      <c r="N216" t="s">
        <v>635</v>
      </c>
      <c r="O216" t="s">
        <v>638</v>
      </c>
      <c r="P216" t="s">
        <v>22</v>
      </c>
      <c r="Q216" t="s">
        <v>639</v>
      </c>
      <c r="R216" t="s">
        <v>636</v>
      </c>
      <c r="S216" t="s">
        <v>17039</v>
      </c>
      <c r="T216" t="s">
        <v>17038</v>
      </c>
    </row>
    <row r="217" spans="1:20" x14ac:dyDescent="0.25">
      <c r="A217" t="s">
        <v>37</v>
      </c>
      <c r="B217" t="s">
        <v>38</v>
      </c>
      <c r="C217">
        <v>66.666666666666671</v>
      </c>
      <c r="D217">
        <v>3</v>
      </c>
      <c r="E217" t="s">
        <v>17040</v>
      </c>
      <c r="F217">
        <v>100</v>
      </c>
      <c r="G217">
        <v>0</v>
      </c>
      <c r="H217" t="s">
        <v>661</v>
      </c>
      <c r="I217" t="s">
        <v>5358</v>
      </c>
      <c r="J217" t="s">
        <v>1896</v>
      </c>
      <c r="K217" t="s">
        <v>635</v>
      </c>
      <c r="L217" t="s">
        <v>636</v>
      </c>
      <c r="M217" t="s">
        <v>17038</v>
      </c>
      <c r="N217" t="s">
        <v>635</v>
      </c>
      <c r="O217" t="s">
        <v>638</v>
      </c>
      <c r="P217" t="s">
        <v>22</v>
      </c>
      <c r="Q217" t="s">
        <v>639</v>
      </c>
      <c r="R217" t="s">
        <v>636</v>
      </c>
      <c r="S217" t="s">
        <v>17041</v>
      </c>
      <c r="T217" t="s">
        <v>17038</v>
      </c>
    </row>
    <row r="218" spans="1:20" x14ac:dyDescent="0.25">
      <c r="A218" t="s">
        <v>35</v>
      </c>
      <c r="B218" t="s">
        <v>36</v>
      </c>
      <c r="C218">
        <v>66.666666666666671</v>
      </c>
      <c r="D218">
        <v>3</v>
      </c>
      <c r="E218" t="s">
        <v>17042</v>
      </c>
      <c r="F218">
        <v>100</v>
      </c>
      <c r="G218">
        <v>0</v>
      </c>
      <c r="H218" t="s">
        <v>661</v>
      </c>
      <c r="I218" t="s">
        <v>17043</v>
      </c>
      <c r="J218" t="s">
        <v>643</v>
      </c>
      <c r="K218" t="s">
        <v>635</v>
      </c>
      <c r="L218" t="s">
        <v>636</v>
      </c>
      <c r="M218" t="s">
        <v>17044</v>
      </c>
      <c r="N218" t="s">
        <v>635</v>
      </c>
      <c r="O218" t="s">
        <v>668</v>
      </c>
      <c r="P218" t="s">
        <v>22</v>
      </c>
      <c r="Q218" t="s">
        <v>669</v>
      </c>
      <c r="R218" t="s">
        <v>636</v>
      </c>
      <c r="S218" t="s">
        <v>17045</v>
      </c>
      <c r="T218" t="s">
        <v>17046</v>
      </c>
    </row>
    <row r="219" spans="1:20" x14ac:dyDescent="0.25">
      <c r="A219" t="s">
        <v>133</v>
      </c>
      <c r="B219" t="s">
        <v>134</v>
      </c>
      <c r="C219">
        <v>12</v>
      </c>
      <c r="D219">
        <v>30</v>
      </c>
      <c r="E219" t="s">
        <v>17047</v>
      </c>
      <c r="F219">
        <v>390</v>
      </c>
      <c r="G219">
        <v>0</v>
      </c>
      <c r="H219" t="s">
        <v>647</v>
      </c>
      <c r="I219" t="s">
        <v>2137</v>
      </c>
      <c r="J219" t="s">
        <v>17048</v>
      </c>
      <c r="K219" t="s">
        <v>15984</v>
      </c>
      <c r="L219" t="s">
        <v>1998</v>
      </c>
      <c r="M219" t="s">
        <v>17046</v>
      </c>
      <c r="N219" t="s">
        <v>635</v>
      </c>
      <c r="O219" t="s">
        <v>653</v>
      </c>
      <c r="P219" t="s">
        <v>43</v>
      </c>
      <c r="Q219" t="s">
        <v>654</v>
      </c>
      <c r="R219" t="s">
        <v>636</v>
      </c>
      <c r="S219" t="s">
        <v>17049</v>
      </c>
      <c r="T219" t="s">
        <v>17050</v>
      </c>
    </row>
    <row r="220" spans="1:20" x14ac:dyDescent="0.25">
      <c r="A220" t="s">
        <v>164</v>
      </c>
      <c r="B220" t="s">
        <v>165</v>
      </c>
      <c r="C220">
        <v>50</v>
      </c>
      <c r="D220">
        <v>6</v>
      </c>
      <c r="E220" t="s">
        <v>17051</v>
      </c>
      <c r="F220">
        <v>200</v>
      </c>
      <c r="G220">
        <v>0</v>
      </c>
      <c r="H220" t="s">
        <v>661</v>
      </c>
      <c r="I220" t="s">
        <v>17052</v>
      </c>
      <c r="J220" t="s">
        <v>1105</v>
      </c>
      <c r="K220" t="s">
        <v>635</v>
      </c>
      <c r="L220" t="s">
        <v>636</v>
      </c>
      <c r="M220" t="s">
        <v>17053</v>
      </c>
      <c r="N220" t="s">
        <v>635</v>
      </c>
      <c r="O220" t="s">
        <v>638</v>
      </c>
      <c r="P220" t="s">
        <v>22</v>
      </c>
      <c r="Q220" t="s">
        <v>639</v>
      </c>
      <c r="R220" t="s">
        <v>636</v>
      </c>
      <c r="S220" t="s">
        <v>17054</v>
      </c>
      <c r="T220" t="s">
        <v>17053</v>
      </c>
    </row>
    <row r="221" spans="1:20" x14ac:dyDescent="0.25">
      <c r="A221" t="s">
        <v>20</v>
      </c>
      <c r="B221" t="s">
        <v>21</v>
      </c>
      <c r="C221">
        <v>50</v>
      </c>
      <c r="D221">
        <v>3</v>
      </c>
      <c r="E221" t="s">
        <v>17055</v>
      </c>
      <c r="F221">
        <v>300</v>
      </c>
      <c r="G221">
        <v>0</v>
      </c>
      <c r="H221" t="s">
        <v>632</v>
      </c>
      <c r="I221" t="s">
        <v>17056</v>
      </c>
      <c r="J221" t="s">
        <v>967</v>
      </c>
      <c r="K221" t="s">
        <v>635</v>
      </c>
      <c r="L221" t="s">
        <v>636</v>
      </c>
      <c r="M221" t="s">
        <v>17053</v>
      </c>
      <c r="N221" t="s">
        <v>635</v>
      </c>
      <c r="O221" t="s">
        <v>638</v>
      </c>
      <c r="P221" t="s">
        <v>22</v>
      </c>
      <c r="Q221" t="s">
        <v>639</v>
      </c>
      <c r="R221" t="s">
        <v>636</v>
      </c>
      <c r="S221" t="s">
        <v>17057</v>
      </c>
      <c r="T221" t="s">
        <v>17053</v>
      </c>
    </row>
    <row r="222" spans="1:20" x14ac:dyDescent="0.25">
      <c r="A222" t="s">
        <v>23</v>
      </c>
      <c r="B222" t="s">
        <v>24</v>
      </c>
      <c r="C222">
        <v>50</v>
      </c>
      <c r="D222">
        <v>3</v>
      </c>
      <c r="E222" t="s">
        <v>17055</v>
      </c>
      <c r="F222">
        <v>300</v>
      </c>
      <c r="G222">
        <v>0</v>
      </c>
      <c r="H222" t="s">
        <v>632</v>
      </c>
      <c r="I222" t="s">
        <v>17056</v>
      </c>
      <c r="J222" t="s">
        <v>967</v>
      </c>
      <c r="K222" t="s">
        <v>635</v>
      </c>
      <c r="L222" t="s">
        <v>636</v>
      </c>
      <c r="M222" t="s">
        <v>17053</v>
      </c>
      <c r="N222" t="s">
        <v>635</v>
      </c>
      <c r="O222" t="s">
        <v>638</v>
      </c>
      <c r="P222" t="s">
        <v>22</v>
      </c>
      <c r="Q222" t="s">
        <v>639</v>
      </c>
      <c r="R222" t="s">
        <v>636</v>
      </c>
      <c r="S222" t="s">
        <v>17057</v>
      </c>
      <c r="T222" t="s">
        <v>17053</v>
      </c>
    </row>
    <row r="223" spans="1:20" x14ac:dyDescent="0.25">
      <c r="A223" t="s">
        <v>25</v>
      </c>
      <c r="B223" t="s">
        <v>26</v>
      </c>
      <c r="C223">
        <v>50</v>
      </c>
      <c r="D223">
        <v>3</v>
      </c>
      <c r="E223" t="s">
        <v>17055</v>
      </c>
      <c r="F223">
        <v>300</v>
      </c>
      <c r="G223">
        <v>0</v>
      </c>
      <c r="H223" t="s">
        <v>632</v>
      </c>
      <c r="I223" t="s">
        <v>17056</v>
      </c>
      <c r="J223" t="s">
        <v>967</v>
      </c>
      <c r="K223" t="s">
        <v>635</v>
      </c>
      <c r="L223" t="s">
        <v>636</v>
      </c>
      <c r="M223" t="s">
        <v>17053</v>
      </c>
      <c r="N223" t="s">
        <v>635</v>
      </c>
      <c r="O223" t="s">
        <v>638</v>
      </c>
      <c r="P223" t="s">
        <v>22</v>
      </c>
      <c r="Q223" t="s">
        <v>639</v>
      </c>
      <c r="R223" t="s">
        <v>636</v>
      </c>
      <c r="S223" t="s">
        <v>17057</v>
      </c>
      <c r="T223" t="s">
        <v>17053</v>
      </c>
    </row>
    <row r="224" spans="1:20" x14ac:dyDescent="0.25">
      <c r="A224" t="s">
        <v>25</v>
      </c>
      <c r="B224" t="s">
        <v>26</v>
      </c>
      <c r="C224">
        <v>45</v>
      </c>
      <c r="D224">
        <v>1</v>
      </c>
      <c r="E224" t="s">
        <v>17058</v>
      </c>
      <c r="F224">
        <v>45</v>
      </c>
      <c r="G224">
        <v>0</v>
      </c>
      <c r="H224" t="s">
        <v>647</v>
      </c>
      <c r="I224" t="s">
        <v>6335</v>
      </c>
      <c r="J224" t="s">
        <v>12735</v>
      </c>
      <c r="K224" t="s">
        <v>2148</v>
      </c>
      <c r="L224" t="s">
        <v>1255</v>
      </c>
      <c r="M224" t="s">
        <v>17059</v>
      </c>
      <c r="N224" t="s">
        <v>635</v>
      </c>
      <c r="O224" t="s">
        <v>653</v>
      </c>
      <c r="P224" t="s">
        <v>43</v>
      </c>
      <c r="Q224" t="s">
        <v>654</v>
      </c>
      <c r="R224" t="s">
        <v>636</v>
      </c>
      <c r="S224" t="s">
        <v>17060</v>
      </c>
      <c r="T224" t="s">
        <v>17061</v>
      </c>
    </row>
    <row r="225" spans="1:20" x14ac:dyDescent="0.25">
      <c r="A225" t="s">
        <v>35</v>
      </c>
      <c r="B225" t="s">
        <v>36</v>
      </c>
      <c r="C225">
        <v>66.666666666666671</v>
      </c>
      <c r="D225">
        <v>3</v>
      </c>
      <c r="E225" t="s">
        <v>17062</v>
      </c>
      <c r="F225">
        <v>100</v>
      </c>
      <c r="G225">
        <v>0</v>
      </c>
      <c r="H225" t="s">
        <v>661</v>
      </c>
      <c r="I225" t="s">
        <v>17063</v>
      </c>
      <c r="J225" t="s">
        <v>643</v>
      </c>
      <c r="K225" t="s">
        <v>635</v>
      </c>
      <c r="L225" t="s">
        <v>636</v>
      </c>
      <c r="M225" t="s">
        <v>17064</v>
      </c>
      <c r="N225" t="s">
        <v>635</v>
      </c>
      <c r="O225" t="s">
        <v>638</v>
      </c>
      <c r="P225" t="s">
        <v>22</v>
      </c>
      <c r="Q225" t="s">
        <v>639</v>
      </c>
      <c r="R225" t="s">
        <v>636</v>
      </c>
      <c r="S225" t="s">
        <v>17065</v>
      </c>
      <c r="T225" t="s">
        <v>17064</v>
      </c>
    </row>
    <row r="226" spans="1:20" x14ac:dyDescent="0.25">
      <c r="A226" t="s">
        <v>35</v>
      </c>
      <c r="B226" t="s">
        <v>36</v>
      </c>
      <c r="C226">
        <v>66.666666666666671</v>
      </c>
      <c r="D226">
        <v>3</v>
      </c>
      <c r="E226" t="s">
        <v>17066</v>
      </c>
      <c r="F226">
        <v>100</v>
      </c>
      <c r="G226">
        <v>0</v>
      </c>
      <c r="H226" t="s">
        <v>661</v>
      </c>
      <c r="I226" t="s">
        <v>17067</v>
      </c>
      <c r="J226" t="s">
        <v>1214</v>
      </c>
      <c r="K226" t="s">
        <v>635</v>
      </c>
      <c r="L226" t="s">
        <v>636</v>
      </c>
      <c r="M226" t="s">
        <v>17068</v>
      </c>
      <c r="N226" t="s">
        <v>635</v>
      </c>
      <c r="O226" t="s">
        <v>638</v>
      </c>
      <c r="P226" t="s">
        <v>22</v>
      </c>
      <c r="Q226" t="s">
        <v>639</v>
      </c>
      <c r="R226" t="s">
        <v>636</v>
      </c>
      <c r="S226" t="s">
        <v>17069</v>
      </c>
      <c r="T226" t="s">
        <v>17068</v>
      </c>
    </row>
    <row r="227" spans="1:20" x14ac:dyDescent="0.25">
      <c r="A227" t="s">
        <v>37</v>
      </c>
      <c r="B227" t="s">
        <v>38</v>
      </c>
      <c r="C227">
        <v>33</v>
      </c>
      <c r="D227">
        <v>10</v>
      </c>
      <c r="E227" t="s">
        <v>17070</v>
      </c>
      <c r="F227">
        <v>330</v>
      </c>
      <c r="G227">
        <v>0</v>
      </c>
      <c r="H227" t="s">
        <v>661</v>
      </c>
      <c r="I227" t="s">
        <v>17071</v>
      </c>
      <c r="J227" t="s">
        <v>978</v>
      </c>
      <c r="K227" t="s">
        <v>635</v>
      </c>
      <c r="L227" t="s">
        <v>636</v>
      </c>
      <c r="M227" t="s">
        <v>17068</v>
      </c>
      <c r="N227" t="s">
        <v>635</v>
      </c>
      <c r="O227" t="s">
        <v>1071</v>
      </c>
      <c r="P227" t="s">
        <v>22</v>
      </c>
      <c r="Q227" t="s">
        <v>639</v>
      </c>
      <c r="R227" t="s">
        <v>636</v>
      </c>
      <c r="S227" t="s">
        <v>17072</v>
      </c>
      <c r="T227" t="s">
        <v>17068</v>
      </c>
    </row>
    <row r="228" spans="1:20" x14ac:dyDescent="0.25">
      <c r="A228" t="s">
        <v>39</v>
      </c>
      <c r="B228" t="s">
        <v>44</v>
      </c>
      <c r="C228">
        <v>75</v>
      </c>
      <c r="D228">
        <v>3</v>
      </c>
      <c r="E228" t="s">
        <v>17073</v>
      </c>
      <c r="F228">
        <v>217</v>
      </c>
      <c r="G228">
        <v>0</v>
      </c>
      <c r="H228" t="s">
        <v>647</v>
      </c>
      <c r="I228" t="s">
        <v>6335</v>
      </c>
      <c r="J228" t="s">
        <v>12735</v>
      </c>
      <c r="K228" t="s">
        <v>2148</v>
      </c>
      <c r="L228" t="s">
        <v>1255</v>
      </c>
      <c r="M228" t="s">
        <v>17074</v>
      </c>
      <c r="N228" t="s">
        <v>635</v>
      </c>
      <c r="O228" t="s">
        <v>653</v>
      </c>
      <c r="P228" t="s">
        <v>43</v>
      </c>
      <c r="Q228" t="s">
        <v>654</v>
      </c>
      <c r="R228" t="s">
        <v>636</v>
      </c>
      <c r="S228" t="s">
        <v>17075</v>
      </c>
      <c r="T228" t="s">
        <v>17074</v>
      </c>
    </row>
    <row r="229" spans="1:20" x14ac:dyDescent="0.25">
      <c r="A229" t="s">
        <v>35</v>
      </c>
      <c r="B229" t="s">
        <v>36</v>
      </c>
      <c r="C229">
        <v>33</v>
      </c>
      <c r="D229">
        <v>20</v>
      </c>
      <c r="E229" t="s">
        <v>17076</v>
      </c>
      <c r="F229">
        <v>990</v>
      </c>
      <c r="G229">
        <v>0</v>
      </c>
      <c r="H229" t="s">
        <v>661</v>
      </c>
      <c r="I229" t="s">
        <v>13240</v>
      </c>
      <c r="J229" t="s">
        <v>2794</v>
      </c>
      <c r="K229" t="s">
        <v>635</v>
      </c>
      <c r="L229" t="s">
        <v>636</v>
      </c>
      <c r="M229" t="s">
        <v>17077</v>
      </c>
      <c r="N229" t="s">
        <v>635</v>
      </c>
      <c r="O229" t="s">
        <v>638</v>
      </c>
      <c r="P229" t="s">
        <v>22</v>
      </c>
      <c r="Q229" t="s">
        <v>639</v>
      </c>
      <c r="R229" t="s">
        <v>636</v>
      </c>
      <c r="S229" t="s">
        <v>17078</v>
      </c>
      <c r="T229" t="s">
        <v>17077</v>
      </c>
    </row>
    <row r="230" spans="1:20" x14ac:dyDescent="0.25">
      <c r="A230" t="s">
        <v>164</v>
      </c>
      <c r="B230" t="s">
        <v>165</v>
      </c>
      <c r="C230">
        <v>40</v>
      </c>
      <c r="D230">
        <v>10</v>
      </c>
      <c r="E230" t="s">
        <v>17076</v>
      </c>
      <c r="F230">
        <v>990</v>
      </c>
      <c r="G230">
        <v>0</v>
      </c>
      <c r="H230" t="s">
        <v>661</v>
      </c>
      <c r="I230" t="s">
        <v>13240</v>
      </c>
      <c r="J230" t="s">
        <v>2794</v>
      </c>
      <c r="K230" t="s">
        <v>635</v>
      </c>
      <c r="L230" t="s">
        <v>636</v>
      </c>
      <c r="M230" t="s">
        <v>17077</v>
      </c>
      <c r="N230" t="s">
        <v>635</v>
      </c>
      <c r="O230" t="s">
        <v>638</v>
      </c>
      <c r="P230" t="s">
        <v>22</v>
      </c>
      <c r="Q230" t="s">
        <v>639</v>
      </c>
      <c r="R230" t="s">
        <v>636</v>
      </c>
      <c r="S230" t="s">
        <v>17078</v>
      </c>
      <c r="T230" t="s">
        <v>17077</v>
      </c>
    </row>
    <row r="231" spans="1:20" x14ac:dyDescent="0.25">
      <c r="A231" t="s">
        <v>20</v>
      </c>
      <c r="B231" t="s">
        <v>21</v>
      </c>
      <c r="C231">
        <v>50</v>
      </c>
      <c r="D231">
        <v>3</v>
      </c>
      <c r="E231" t="s">
        <v>17079</v>
      </c>
      <c r="F231">
        <v>288.39</v>
      </c>
      <c r="G231">
        <v>0</v>
      </c>
      <c r="H231" t="s">
        <v>661</v>
      </c>
      <c r="I231" t="s">
        <v>17080</v>
      </c>
      <c r="J231" t="s">
        <v>1941</v>
      </c>
      <c r="K231" t="s">
        <v>635</v>
      </c>
      <c r="L231" t="s">
        <v>636</v>
      </c>
      <c r="M231" t="s">
        <v>17081</v>
      </c>
      <c r="N231" t="s">
        <v>635</v>
      </c>
      <c r="O231" t="s">
        <v>638</v>
      </c>
      <c r="P231" t="s">
        <v>22</v>
      </c>
      <c r="Q231" t="s">
        <v>639</v>
      </c>
      <c r="R231" t="s">
        <v>636</v>
      </c>
      <c r="S231" t="s">
        <v>17082</v>
      </c>
      <c r="T231" t="s">
        <v>17081</v>
      </c>
    </row>
    <row r="232" spans="1:20" x14ac:dyDescent="0.25">
      <c r="A232" t="s">
        <v>23</v>
      </c>
      <c r="B232" t="s">
        <v>24</v>
      </c>
      <c r="C232">
        <v>50</v>
      </c>
      <c r="D232">
        <v>3</v>
      </c>
      <c r="E232" t="s">
        <v>17079</v>
      </c>
      <c r="F232">
        <v>288.39</v>
      </c>
      <c r="G232">
        <v>0</v>
      </c>
      <c r="H232" t="s">
        <v>661</v>
      </c>
      <c r="I232" t="s">
        <v>17080</v>
      </c>
      <c r="J232" t="s">
        <v>1941</v>
      </c>
      <c r="K232" t="s">
        <v>635</v>
      </c>
      <c r="L232" t="s">
        <v>636</v>
      </c>
      <c r="M232" t="s">
        <v>17081</v>
      </c>
      <c r="N232" t="s">
        <v>635</v>
      </c>
      <c r="O232" t="s">
        <v>638</v>
      </c>
      <c r="P232" t="s">
        <v>22</v>
      </c>
      <c r="Q232" t="s">
        <v>639</v>
      </c>
      <c r="R232" t="s">
        <v>636</v>
      </c>
      <c r="S232" t="s">
        <v>17082</v>
      </c>
      <c r="T232" t="s">
        <v>17081</v>
      </c>
    </row>
    <row r="233" spans="1:20" x14ac:dyDescent="0.25">
      <c r="A233" t="s">
        <v>25</v>
      </c>
      <c r="B233" t="s">
        <v>26</v>
      </c>
      <c r="C233">
        <v>50</v>
      </c>
      <c r="D233">
        <v>3</v>
      </c>
      <c r="E233" t="s">
        <v>17079</v>
      </c>
      <c r="F233">
        <v>288.39</v>
      </c>
      <c r="G233">
        <v>0</v>
      </c>
      <c r="H233" t="s">
        <v>661</v>
      </c>
      <c r="I233" t="s">
        <v>17080</v>
      </c>
      <c r="J233" t="s">
        <v>1941</v>
      </c>
      <c r="K233" t="s">
        <v>635</v>
      </c>
      <c r="L233" t="s">
        <v>636</v>
      </c>
      <c r="M233" t="s">
        <v>17081</v>
      </c>
      <c r="N233" t="s">
        <v>635</v>
      </c>
      <c r="O233" t="s">
        <v>638</v>
      </c>
      <c r="P233" t="s">
        <v>22</v>
      </c>
      <c r="Q233" t="s">
        <v>639</v>
      </c>
      <c r="R233" t="s">
        <v>636</v>
      </c>
      <c r="S233" t="s">
        <v>17082</v>
      </c>
      <c r="T233" t="s">
        <v>17081</v>
      </c>
    </row>
    <row r="234" spans="1:20" x14ac:dyDescent="0.25">
      <c r="A234" t="s">
        <v>35</v>
      </c>
      <c r="B234" t="s">
        <v>36</v>
      </c>
      <c r="C234">
        <v>66.666666666666671</v>
      </c>
      <c r="D234">
        <v>6</v>
      </c>
      <c r="E234" t="s">
        <v>17083</v>
      </c>
      <c r="F234">
        <v>200</v>
      </c>
      <c r="G234">
        <v>0</v>
      </c>
      <c r="H234" t="s">
        <v>661</v>
      </c>
      <c r="I234" t="s">
        <v>17084</v>
      </c>
      <c r="J234" t="s">
        <v>1883</v>
      </c>
      <c r="K234" t="s">
        <v>635</v>
      </c>
      <c r="L234" t="s">
        <v>636</v>
      </c>
      <c r="M234" t="s">
        <v>17085</v>
      </c>
      <c r="N234" t="s">
        <v>635</v>
      </c>
      <c r="O234" t="s">
        <v>638</v>
      </c>
      <c r="P234" t="s">
        <v>22</v>
      </c>
      <c r="Q234" t="s">
        <v>639</v>
      </c>
      <c r="R234" t="s">
        <v>636</v>
      </c>
      <c r="S234" t="s">
        <v>17086</v>
      </c>
      <c r="T234" t="s">
        <v>17085</v>
      </c>
    </row>
    <row r="235" spans="1:20" x14ac:dyDescent="0.25">
      <c r="A235" t="s">
        <v>164</v>
      </c>
      <c r="B235" t="s">
        <v>165</v>
      </c>
      <c r="C235">
        <v>49</v>
      </c>
      <c r="D235">
        <v>1</v>
      </c>
      <c r="E235" t="s">
        <v>17087</v>
      </c>
      <c r="F235">
        <v>231</v>
      </c>
      <c r="G235">
        <v>0</v>
      </c>
      <c r="H235" t="s">
        <v>647</v>
      </c>
      <c r="I235" t="s">
        <v>17088</v>
      </c>
      <c r="J235" t="s">
        <v>17089</v>
      </c>
      <c r="K235" t="s">
        <v>16538</v>
      </c>
      <c r="L235" t="s">
        <v>4646</v>
      </c>
      <c r="M235" t="s">
        <v>17090</v>
      </c>
      <c r="N235" t="s">
        <v>635</v>
      </c>
      <c r="O235" t="s">
        <v>653</v>
      </c>
      <c r="P235" t="s">
        <v>43</v>
      </c>
      <c r="Q235" t="s">
        <v>654</v>
      </c>
      <c r="R235" t="s">
        <v>636</v>
      </c>
      <c r="S235" t="s">
        <v>17091</v>
      </c>
      <c r="T235" t="s">
        <v>17090</v>
      </c>
    </row>
    <row r="236" spans="1:20" x14ac:dyDescent="0.25">
      <c r="A236" t="s">
        <v>118</v>
      </c>
      <c r="B236" t="s">
        <v>91</v>
      </c>
      <c r="C236">
        <v>75</v>
      </c>
      <c r="D236">
        <v>1</v>
      </c>
      <c r="E236" t="s">
        <v>17087</v>
      </c>
      <c r="F236">
        <v>231</v>
      </c>
      <c r="G236">
        <v>0</v>
      </c>
      <c r="H236" t="s">
        <v>647</v>
      </c>
      <c r="I236" t="s">
        <v>17088</v>
      </c>
      <c r="J236" t="s">
        <v>17089</v>
      </c>
      <c r="K236" t="s">
        <v>16538</v>
      </c>
      <c r="L236" t="s">
        <v>4646</v>
      </c>
      <c r="M236" t="s">
        <v>17090</v>
      </c>
      <c r="N236" t="s">
        <v>635</v>
      </c>
      <c r="O236" t="s">
        <v>653</v>
      </c>
      <c r="P236" t="s">
        <v>43</v>
      </c>
      <c r="Q236" t="s">
        <v>654</v>
      </c>
      <c r="R236" t="s">
        <v>636</v>
      </c>
      <c r="S236" t="s">
        <v>17091</v>
      </c>
      <c r="T236" t="s">
        <v>17090</v>
      </c>
    </row>
    <row r="237" spans="1:20" x14ac:dyDescent="0.25">
      <c r="A237" t="s">
        <v>39</v>
      </c>
      <c r="B237" t="s">
        <v>44</v>
      </c>
      <c r="C237">
        <v>76</v>
      </c>
      <c r="D237">
        <v>1</v>
      </c>
      <c r="E237" t="s">
        <v>17087</v>
      </c>
      <c r="F237">
        <v>231</v>
      </c>
      <c r="G237">
        <v>0</v>
      </c>
      <c r="H237" t="s">
        <v>647</v>
      </c>
      <c r="I237" t="s">
        <v>17088</v>
      </c>
      <c r="J237" t="s">
        <v>17089</v>
      </c>
      <c r="K237" t="s">
        <v>16538</v>
      </c>
      <c r="L237" t="s">
        <v>4646</v>
      </c>
      <c r="M237" t="s">
        <v>17090</v>
      </c>
      <c r="N237" t="s">
        <v>635</v>
      </c>
      <c r="O237" t="s">
        <v>653</v>
      </c>
      <c r="P237" t="s">
        <v>43</v>
      </c>
      <c r="Q237" t="s">
        <v>654</v>
      </c>
      <c r="R237" t="s">
        <v>636</v>
      </c>
      <c r="S237" t="s">
        <v>17091</v>
      </c>
      <c r="T237" t="s">
        <v>17090</v>
      </c>
    </row>
    <row r="238" spans="1:20" x14ac:dyDescent="0.25">
      <c r="A238" t="s">
        <v>35</v>
      </c>
      <c r="B238" t="s">
        <v>36</v>
      </c>
      <c r="C238">
        <v>66.666666666666671</v>
      </c>
      <c r="D238">
        <v>3</v>
      </c>
      <c r="E238" t="s">
        <v>17092</v>
      </c>
      <c r="F238">
        <v>100</v>
      </c>
      <c r="G238">
        <v>0</v>
      </c>
      <c r="H238" t="s">
        <v>661</v>
      </c>
      <c r="I238" t="s">
        <v>17093</v>
      </c>
      <c r="J238" t="s">
        <v>2074</v>
      </c>
      <c r="K238" t="s">
        <v>635</v>
      </c>
      <c r="L238" t="s">
        <v>636</v>
      </c>
      <c r="M238" t="s">
        <v>17090</v>
      </c>
      <c r="N238" t="s">
        <v>635</v>
      </c>
      <c r="O238" t="s">
        <v>638</v>
      </c>
      <c r="P238" t="s">
        <v>22</v>
      </c>
      <c r="Q238" t="s">
        <v>639</v>
      </c>
      <c r="R238" t="s">
        <v>636</v>
      </c>
      <c r="S238" t="s">
        <v>17094</v>
      </c>
      <c r="T238" t="s">
        <v>17090</v>
      </c>
    </row>
    <row r="239" spans="1:20" x14ac:dyDescent="0.25">
      <c r="A239" t="s">
        <v>37</v>
      </c>
      <c r="B239" t="s">
        <v>38</v>
      </c>
      <c r="C239">
        <v>66.666666666666671</v>
      </c>
      <c r="D239">
        <v>3</v>
      </c>
      <c r="E239" t="s">
        <v>17095</v>
      </c>
      <c r="F239">
        <v>100</v>
      </c>
      <c r="G239">
        <v>0</v>
      </c>
      <c r="H239" t="s">
        <v>661</v>
      </c>
      <c r="I239" t="s">
        <v>17096</v>
      </c>
      <c r="J239" t="s">
        <v>797</v>
      </c>
      <c r="K239" t="s">
        <v>635</v>
      </c>
      <c r="L239" t="s">
        <v>636</v>
      </c>
      <c r="M239" t="s">
        <v>17090</v>
      </c>
      <c r="N239" t="s">
        <v>635</v>
      </c>
      <c r="O239" t="s">
        <v>668</v>
      </c>
      <c r="P239" t="s">
        <v>22</v>
      </c>
      <c r="Q239" t="s">
        <v>669</v>
      </c>
      <c r="R239" t="s">
        <v>636</v>
      </c>
      <c r="S239" t="s">
        <v>17097</v>
      </c>
      <c r="T239" t="s">
        <v>17090</v>
      </c>
    </row>
    <row r="240" spans="1:20" x14ac:dyDescent="0.25">
      <c r="A240" t="s">
        <v>35</v>
      </c>
      <c r="B240" t="s">
        <v>36</v>
      </c>
      <c r="C240">
        <v>66.666666666666671</v>
      </c>
      <c r="D240">
        <v>3</v>
      </c>
      <c r="E240" t="s">
        <v>17098</v>
      </c>
      <c r="F240">
        <v>200</v>
      </c>
      <c r="G240">
        <v>0</v>
      </c>
      <c r="H240" t="s">
        <v>661</v>
      </c>
      <c r="I240" t="s">
        <v>17099</v>
      </c>
      <c r="J240" t="s">
        <v>2242</v>
      </c>
      <c r="K240" t="s">
        <v>635</v>
      </c>
      <c r="L240" t="s">
        <v>636</v>
      </c>
      <c r="M240" t="s">
        <v>17100</v>
      </c>
      <c r="N240" t="s">
        <v>635</v>
      </c>
      <c r="O240" t="s">
        <v>668</v>
      </c>
      <c r="P240" t="s">
        <v>22</v>
      </c>
      <c r="Q240" t="s">
        <v>669</v>
      </c>
      <c r="R240" t="s">
        <v>636</v>
      </c>
      <c r="S240" t="s">
        <v>17101</v>
      </c>
      <c r="T240" t="s">
        <v>17100</v>
      </c>
    </row>
    <row r="241" spans="1:20" x14ac:dyDescent="0.25">
      <c r="A241" t="s">
        <v>164</v>
      </c>
      <c r="B241" t="s">
        <v>165</v>
      </c>
      <c r="C241">
        <v>33.333333333333336</v>
      </c>
      <c r="D241">
        <v>3</v>
      </c>
      <c r="E241" t="s">
        <v>17098</v>
      </c>
      <c r="F241">
        <v>200</v>
      </c>
      <c r="G241">
        <v>0</v>
      </c>
      <c r="H241" t="s">
        <v>661</v>
      </c>
      <c r="I241" t="s">
        <v>17099</v>
      </c>
      <c r="J241" t="s">
        <v>2242</v>
      </c>
      <c r="K241" t="s">
        <v>635</v>
      </c>
      <c r="L241" t="s">
        <v>636</v>
      </c>
      <c r="M241" t="s">
        <v>17100</v>
      </c>
      <c r="N241" t="s">
        <v>635</v>
      </c>
      <c r="O241" t="s">
        <v>668</v>
      </c>
      <c r="P241" t="s">
        <v>22</v>
      </c>
      <c r="Q241" t="s">
        <v>669</v>
      </c>
      <c r="R241" t="s">
        <v>636</v>
      </c>
      <c r="S241" t="s">
        <v>17101</v>
      </c>
      <c r="T241" t="s">
        <v>17100</v>
      </c>
    </row>
    <row r="242" spans="1:20" x14ac:dyDescent="0.25">
      <c r="A242" t="s">
        <v>37</v>
      </c>
      <c r="B242" t="s">
        <v>38</v>
      </c>
      <c r="C242">
        <v>33</v>
      </c>
      <c r="D242">
        <v>10</v>
      </c>
      <c r="E242" t="s">
        <v>17102</v>
      </c>
      <c r="F242">
        <v>990</v>
      </c>
      <c r="G242">
        <v>0</v>
      </c>
      <c r="H242" t="s">
        <v>661</v>
      </c>
      <c r="I242" t="s">
        <v>12051</v>
      </c>
      <c r="J242" t="s">
        <v>1896</v>
      </c>
      <c r="K242" t="s">
        <v>635</v>
      </c>
      <c r="L242" t="s">
        <v>636</v>
      </c>
      <c r="M242" t="s">
        <v>17103</v>
      </c>
      <c r="N242" t="s">
        <v>635</v>
      </c>
      <c r="O242" t="s">
        <v>638</v>
      </c>
      <c r="P242" t="s">
        <v>22</v>
      </c>
      <c r="Q242" t="s">
        <v>639</v>
      </c>
      <c r="R242" t="s">
        <v>636</v>
      </c>
      <c r="S242" t="s">
        <v>17104</v>
      </c>
      <c r="T242" t="s">
        <v>17105</v>
      </c>
    </row>
    <row r="243" spans="1:20" x14ac:dyDescent="0.25">
      <c r="A243" t="s">
        <v>35</v>
      </c>
      <c r="B243" t="s">
        <v>36</v>
      </c>
      <c r="C243">
        <v>33</v>
      </c>
      <c r="D243">
        <v>10</v>
      </c>
      <c r="E243" t="s">
        <v>17102</v>
      </c>
      <c r="F243">
        <v>990</v>
      </c>
      <c r="G243">
        <v>0</v>
      </c>
      <c r="H243" t="s">
        <v>661</v>
      </c>
      <c r="I243" t="s">
        <v>12051</v>
      </c>
      <c r="J243" t="s">
        <v>1896</v>
      </c>
      <c r="K243" t="s">
        <v>635</v>
      </c>
      <c r="L243" t="s">
        <v>636</v>
      </c>
      <c r="M243" t="s">
        <v>17103</v>
      </c>
      <c r="N243" t="s">
        <v>635</v>
      </c>
      <c r="O243" t="s">
        <v>638</v>
      </c>
      <c r="P243" t="s">
        <v>22</v>
      </c>
      <c r="Q243" t="s">
        <v>639</v>
      </c>
      <c r="R243" t="s">
        <v>636</v>
      </c>
      <c r="S243" t="s">
        <v>17104</v>
      </c>
      <c r="T243" t="s">
        <v>17105</v>
      </c>
    </row>
    <row r="244" spans="1:20" x14ac:dyDescent="0.25">
      <c r="A244" t="s">
        <v>164</v>
      </c>
      <c r="B244" t="s">
        <v>165</v>
      </c>
      <c r="C244">
        <v>40</v>
      </c>
      <c r="D244">
        <v>10</v>
      </c>
      <c r="E244" t="s">
        <v>17102</v>
      </c>
      <c r="F244">
        <v>990</v>
      </c>
      <c r="G244">
        <v>0</v>
      </c>
      <c r="H244" t="s">
        <v>661</v>
      </c>
      <c r="I244" t="s">
        <v>12051</v>
      </c>
      <c r="J244" t="s">
        <v>1896</v>
      </c>
      <c r="K244" t="s">
        <v>635</v>
      </c>
      <c r="L244" t="s">
        <v>636</v>
      </c>
      <c r="M244" t="s">
        <v>17103</v>
      </c>
      <c r="N244" t="s">
        <v>635</v>
      </c>
      <c r="O244" t="s">
        <v>638</v>
      </c>
      <c r="P244" t="s">
        <v>22</v>
      </c>
      <c r="Q244" t="s">
        <v>639</v>
      </c>
      <c r="R244" t="s">
        <v>636</v>
      </c>
      <c r="S244" t="s">
        <v>17104</v>
      </c>
      <c r="T244" t="s">
        <v>17105</v>
      </c>
    </row>
    <row r="245" spans="1:20" x14ac:dyDescent="0.25">
      <c r="A245" t="s">
        <v>35</v>
      </c>
      <c r="B245" t="s">
        <v>36</v>
      </c>
      <c r="C245">
        <v>33</v>
      </c>
      <c r="D245">
        <v>10</v>
      </c>
      <c r="E245" t="s">
        <v>17106</v>
      </c>
      <c r="F245">
        <v>316.14</v>
      </c>
      <c r="G245">
        <v>0</v>
      </c>
      <c r="H245" t="s">
        <v>661</v>
      </c>
      <c r="I245" t="s">
        <v>17107</v>
      </c>
      <c r="J245" t="s">
        <v>782</v>
      </c>
      <c r="K245" t="s">
        <v>635</v>
      </c>
      <c r="L245" t="s">
        <v>636</v>
      </c>
      <c r="M245" t="s">
        <v>17108</v>
      </c>
      <c r="N245" t="s">
        <v>635</v>
      </c>
      <c r="O245" t="s">
        <v>638</v>
      </c>
      <c r="P245" t="s">
        <v>22</v>
      </c>
      <c r="Q245" t="s">
        <v>639</v>
      </c>
      <c r="R245" t="s">
        <v>636</v>
      </c>
      <c r="S245" t="s">
        <v>17109</v>
      </c>
      <c r="T245" t="s">
        <v>17108</v>
      </c>
    </row>
    <row r="246" spans="1:20" x14ac:dyDescent="0.25">
      <c r="A246" t="s">
        <v>20</v>
      </c>
      <c r="B246" t="s">
        <v>21</v>
      </c>
      <c r="C246">
        <v>50</v>
      </c>
      <c r="D246">
        <v>1</v>
      </c>
      <c r="E246" t="s">
        <v>17110</v>
      </c>
      <c r="F246">
        <v>99.99</v>
      </c>
      <c r="G246">
        <v>0</v>
      </c>
      <c r="H246" t="s">
        <v>661</v>
      </c>
      <c r="I246" t="s">
        <v>17111</v>
      </c>
      <c r="J246" t="s">
        <v>643</v>
      </c>
      <c r="K246" t="s">
        <v>635</v>
      </c>
      <c r="L246" t="s">
        <v>636</v>
      </c>
      <c r="M246" t="s">
        <v>17112</v>
      </c>
      <c r="N246" t="s">
        <v>635</v>
      </c>
      <c r="O246" t="s">
        <v>638</v>
      </c>
      <c r="P246" t="s">
        <v>22</v>
      </c>
      <c r="Q246" t="s">
        <v>639</v>
      </c>
      <c r="R246" t="s">
        <v>636</v>
      </c>
      <c r="S246" t="s">
        <v>17113</v>
      </c>
      <c r="T246" t="s">
        <v>17112</v>
      </c>
    </row>
    <row r="247" spans="1:20" x14ac:dyDescent="0.25">
      <c r="A247" t="s">
        <v>23</v>
      </c>
      <c r="B247" t="s">
        <v>24</v>
      </c>
      <c r="C247">
        <v>50</v>
      </c>
      <c r="D247">
        <v>1</v>
      </c>
      <c r="E247" t="s">
        <v>17110</v>
      </c>
      <c r="F247">
        <v>99.99</v>
      </c>
      <c r="G247">
        <v>0</v>
      </c>
      <c r="H247" t="s">
        <v>661</v>
      </c>
      <c r="I247" t="s">
        <v>17111</v>
      </c>
      <c r="J247" t="s">
        <v>643</v>
      </c>
      <c r="K247" t="s">
        <v>635</v>
      </c>
      <c r="L247" t="s">
        <v>636</v>
      </c>
      <c r="M247" t="s">
        <v>17112</v>
      </c>
      <c r="N247" t="s">
        <v>635</v>
      </c>
      <c r="O247" t="s">
        <v>638</v>
      </c>
      <c r="P247" t="s">
        <v>22</v>
      </c>
      <c r="Q247" t="s">
        <v>639</v>
      </c>
      <c r="R247" t="s">
        <v>636</v>
      </c>
      <c r="S247" t="s">
        <v>17113</v>
      </c>
      <c r="T247" t="s">
        <v>17112</v>
      </c>
    </row>
    <row r="248" spans="1:20" x14ac:dyDescent="0.25">
      <c r="A248" t="s">
        <v>25</v>
      </c>
      <c r="B248" t="s">
        <v>26</v>
      </c>
      <c r="C248">
        <v>50</v>
      </c>
      <c r="D248">
        <v>1</v>
      </c>
      <c r="E248" t="s">
        <v>17110</v>
      </c>
      <c r="F248">
        <v>99.99</v>
      </c>
      <c r="G248">
        <v>0</v>
      </c>
      <c r="H248" t="s">
        <v>661</v>
      </c>
      <c r="I248" t="s">
        <v>17111</v>
      </c>
      <c r="J248" t="s">
        <v>643</v>
      </c>
      <c r="K248" t="s">
        <v>635</v>
      </c>
      <c r="L248" t="s">
        <v>636</v>
      </c>
      <c r="M248" t="s">
        <v>17112</v>
      </c>
      <c r="N248" t="s">
        <v>635</v>
      </c>
      <c r="O248" t="s">
        <v>638</v>
      </c>
      <c r="P248" t="s">
        <v>22</v>
      </c>
      <c r="Q248" t="s">
        <v>639</v>
      </c>
      <c r="R248" t="s">
        <v>636</v>
      </c>
      <c r="S248" t="s">
        <v>17113</v>
      </c>
      <c r="T248" t="s">
        <v>17112</v>
      </c>
    </row>
    <row r="249" spans="1:20" x14ac:dyDescent="0.25">
      <c r="A249" t="s">
        <v>164</v>
      </c>
      <c r="B249" t="s">
        <v>165</v>
      </c>
      <c r="C249">
        <v>33.333333333333336</v>
      </c>
      <c r="D249">
        <v>3</v>
      </c>
      <c r="E249" t="s">
        <v>17114</v>
      </c>
      <c r="F249">
        <v>100</v>
      </c>
      <c r="G249">
        <v>0</v>
      </c>
      <c r="H249" t="s">
        <v>661</v>
      </c>
      <c r="I249" t="s">
        <v>17115</v>
      </c>
      <c r="J249" t="s">
        <v>1399</v>
      </c>
      <c r="K249" t="s">
        <v>635</v>
      </c>
      <c r="L249" t="s">
        <v>636</v>
      </c>
      <c r="M249" t="s">
        <v>17116</v>
      </c>
      <c r="N249" t="s">
        <v>635</v>
      </c>
      <c r="O249" t="s">
        <v>638</v>
      </c>
      <c r="P249" t="s">
        <v>22</v>
      </c>
      <c r="Q249" t="s">
        <v>639</v>
      </c>
      <c r="R249" t="s">
        <v>636</v>
      </c>
      <c r="S249" t="s">
        <v>17117</v>
      </c>
      <c r="T249" t="s">
        <v>17116</v>
      </c>
    </row>
    <row r="250" spans="1:20" x14ac:dyDescent="0.25">
      <c r="A250" t="s">
        <v>164</v>
      </c>
      <c r="B250" t="s">
        <v>165</v>
      </c>
      <c r="C250">
        <v>50</v>
      </c>
      <c r="D250">
        <v>12</v>
      </c>
      <c r="E250" t="s">
        <v>17118</v>
      </c>
      <c r="F250">
        <v>200</v>
      </c>
      <c r="G250">
        <v>0</v>
      </c>
      <c r="H250" t="s">
        <v>661</v>
      </c>
      <c r="I250" t="s">
        <v>17119</v>
      </c>
      <c r="J250" t="s">
        <v>2438</v>
      </c>
      <c r="K250" t="s">
        <v>635</v>
      </c>
      <c r="L250" t="s">
        <v>636</v>
      </c>
      <c r="M250" t="s">
        <v>17120</v>
      </c>
      <c r="N250" t="s">
        <v>635</v>
      </c>
      <c r="O250" t="s">
        <v>638</v>
      </c>
      <c r="P250" t="s">
        <v>22</v>
      </c>
      <c r="Q250" t="s">
        <v>639</v>
      </c>
      <c r="R250" t="s">
        <v>636</v>
      </c>
      <c r="S250" t="s">
        <v>17121</v>
      </c>
      <c r="T250" t="s">
        <v>17116</v>
      </c>
    </row>
    <row r="251" spans="1:20" x14ac:dyDescent="0.25">
      <c r="A251" t="s">
        <v>37</v>
      </c>
      <c r="B251" t="s">
        <v>38</v>
      </c>
      <c r="C251">
        <v>66.666666666666671</v>
      </c>
      <c r="D251">
        <v>3</v>
      </c>
      <c r="E251" t="s">
        <v>17122</v>
      </c>
      <c r="F251">
        <v>100</v>
      </c>
      <c r="G251">
        <v>0</v>
      </c>
      <c r="H251" t="s">
        <v>661</v>
      </c>
      <c r="I251" t="s">
        <v>17123</v>
      </c>
      <c r="J251" t="s">
        <v>1837</v>
      </c>
      <c r="K251" t="s">
        <v>635</v>
      </c>
      <c r="L251" t="s">
        <v>636</v>
      </c>
      <c r="M251" t="s">
        <v>17124</v>
      </c>
      <c r="N251" t="s">
        <v>635</v>
      </c>
      <c r="O251" t="s">
        <v>638</v>
      </c>
      <c r="P251" t="s">
        <v>22</v>
      </c>
      <c r="Q251" t="s">
        <v>639</v>
      </c>
      <c r="R251" t="s">
        <v>636</v>
      </c>
      <c r="S251" t="s">
        <v>17125</v>
      </c>
      <c r="T251" t="s">
        <v>17124</v>
      </c>
    </row>
    <row r="252" spans="1:20" x14ac:dyDescent="0.25">
      <c r="A252" t="s">
        <v>20</v>
      </c>
      <c r="B252" t="s">
        <v>21</v>
      </c>
      <c r="C252">
        <v>50</v>
      </c>
      <c r="D252">
        <v>1</v>
      </c>
      <c r="E252" t="s">
        <v>17126</v>
      </c>
      <c r="F252">
        <v>100</v>
      </c>
      <c r="G252">
        <v>0</v>
      </c>
      <c r="H252" t="s">
        <v>661</v>
      </c>
      <c r="I252" t="s">
        <v>17127</v>
      </c>
      <c r="J252" t="s">
        <v>1581</v>
      </c>
      <c r="K252" t="s">
        <v>635</v>
      </c>
      <c r="L252" t="s">
        <v>636</v>
      </c>
      <c r="M252" t="s">
        <v>17128</v>
      </c>
      <c r="N252" t="s">
        <v>635</v>
      </c>
      <c r="O252" t="s">
        <v>638</v>
      </c>
      <c r="P252" t="s">
        <v>22</v>
      </c>
      <c r="Q252" t="s">
        <v>639</v>
      </c>
      <c r="R252" t="s">
        <v>636</v>
      </c>
      <c r="S252" t="s">
        <v>17129</v>
      </c>
      <c r="T252" t="s">
        <v>17128</v>
      </c>
    </row>
    <row r="253" spans="1:20" x14ac:dyDescent="0.25">
      <c r="A253" t="s">
        <v>23</v>
      </c>
      <c r="B253" t="s">
        <v>24</v>
      </c>
      <c r="C253">
        <v>50</v>
      </c>
      <c r="D253">
        <v>1</v>
      </c>
      <c r="E253" t="s">
        <v>17126</v>
      </c>
      <c r="F253">
        <v>100</v>
      </c>
      <c r="G253">
        <v>0</v>
      </c>
      <c r="H253" t="s">
        <v>661</v>
      </c>
      <c r="I253" t="s">
        <v>17127</v>
      </c>
      <c r="J253" t="s">
        <v>1581</v>
      </c>
      <c r="K253" t="s">
        <v>635</v>
      </c>
      <c r="L253" t="s">
        <v>636</v>
      </c>
      <c r="M253" t="s">
        <v>17128</v>
      </c>
      <c r="N253" t="s">
        <v>635</v>
      </c>
      <c r="O253" t="s">
        <v>638</v>
      </c>
      <c r="P253" t="s">
        <v>22</v>
      </c>
      <c r="Q253" t="s">
        <v>639</v>
      </c>
      <c r="R253" t="s">
        <v>636</v>
      </c>
      <c r="S253" t="s">
        <v>17129</v>
      </c>
      <c r="T253" t="s">
        <v>17128</v>
      </c>
    </row>
    <row r="254" spans="1:20" x14ac:dyDescent="0.25">
      <c r="A254" t="s">
        <v>25</v>
      </c>
      <c r="B254" t="s">
        <v>26</v>
      </c>
      <c r="C254">
        <v>50</v>
      </c>
      <c r="D254">
        <v>1</v>
      </c>
      <c r="E254" t="s">
        <v>17126</v>
      </c>
      <c r="F254">
        <v>100</v>
      </c>
      <c r="G254">
        <v>0</v>
      </c>
      <c r="H254" t="s">
        <v>661</v>
      </c>
      <c r="I254" t="s">
        <v>17127</v>
      </c>
      <c r="J254" t="s">
        <v>1581</v>
      </c>
      <c r="K254" t="s">
        <v>635</v>
      </c>
      <c r="L254" t="s">
        <v>636</v>
      </c>
      <c r="M254" t="s">
        <v>17128</v>
      </c>
      <c r="N254" t="s">
        <v>635</v>
      </c>
      <c r="O254" t="s">
        <v>638</v>
      </c>
      <c r="P254" t="s">
        <v>22</v>
      </c>
      <c r="Q254" t="s">
        <v>639</v>
      </c>
      <c r="R254" t="s">
        <v>636</v>
      </c>
      <c r="S254" t="s">
        <v>17129</v>
      </c>
      <c r="T254" t="s">
        <v>17128</v>
      </c>
    </row>
    <row r="255" spans="1:20" x14ac:dyDescent="0.25">
      <c r="A255" t="s">
        <v>20</v>
      </c>
      <c r="B255" t="s">
        <v>21</v>
      </c>
      <c r="C255">
        <v>50</v>
      </c>
      <c r="D255">
        <v>1</v>
      </c>
      <c r="E255" t="s">
        <v>17130</v>
      </c>
      <c r="F255">
        <v>100</v>
      </c>
      <c r="G255">
        <v>0</v>
      </c>
      <c r="H255" t="s">
        <v>661</v>
      </c>
      <c r="I255" t="s">
        <v>17131</v>
      </c>
      <c r="J255" t="s">
        <v>1025</v>
      </c>
      <c r="K255" t="s">
        <v>635</v>
      </c>
      <c r="L255" t="s">
        <v>636</v>
      </c>
      <c r="M255" t="s">
        <v>17132</v>
      </c>
      <c r="N255" t="s">
        <v>635</v>
      </c>
      <c r="O255" t="s">
        <v>668</v>
      </c>
      <c r="P255" t="s">
        <v>22</v>
      </c>
      <c r="Q255" t="s">
        <v>669</v>
      </c>
      <c r="R255" t="s">
        <v>636</v>
      </c>
      <c r="S255" t="s">
        <v>17133</v>
      </c>
      <c r="T255" t="s">
        <v>17132</v>
      </c>
    </row>
    <row r="256" spans="1:20" x14ac:dyDescent="0.25">
      <c r="A256" t="s">
        <v>23</v>
      </c>
      <c r="B256" t="s">
        <v>24</v>
      </c>
      <c r="C256">
        <v>50</v>
      </c>
      <c r="D256">
        <v>1</v>
      </c>
      <c r="E256" t="s">
        <v>17130</v>
      </c>
      <c r="F256">
        <v>100</v>
      </c>
      <c r="G256">
        <v>0</v>
      </c>
      <c r="H256" t="s">
        <v>661</v>
      </c>
      <c r="I256" t="s">
        <v>17131</v>
      </c>
      <c r="J256" t="s">
        <v>1025</v>
      </c>
      <c r="K256" t="s">
        <v>635</v>
      </c>
      <c r="L256" t="s">
        <v>636</v>
      </c>
      <c r="M256" t="s">
        <v>17132</v>
      </c>
      <c r="N256" t="s">
        <v>635</v>
      </c>
      <c r="O256" t="s">
        <v>668</v>
      </c>
      <c r="P256" t="s">
        <v>22</v>
      </c>
      <c r="Q256" t="s">
        <v>669</v>
      </c>
      <c r="R256" t="s">
        <v>636</v>
      </c>
      <c r="S256" t="s">
        <v>17133</v>
      </c>
      <c r="T256" t="s">
        <v>17132</v>
      </c>
    </row>
    <row r="257" spans="1:20" x14ac:dyDescent="0.25">
      <c r="A257" t="s">
        <v>25</v>
      </c>
      <c r="B257" t="s">
        <v>26</v>
      </c>
      <c r="C257">
        <v>50</v>
      </c>
      <c r="D257">
        <v>1</v>
      </c>
      <c r="E257" t="s">
        <v>17130</v>
      </c>
      <c r="F257">
        <v>100</v>
      </c>
      <c r="G257">
        <v>0</v>
      </c>
      <c r="H257" t="s">
        <v>661</v>
      </c>
      <c r="I257" t="s">
        <v>17131</v>
      </c>
      <c r="J257" t="s">
        <v>1025</v>
      </c>
      <c r="K257" t="s">
        <v>635</v>
      </c>
      <c r="L257" t="s">
        <v>636</v>
      </c>
      <c r="M257" t="s">
        <v>17132</v>
      </c>
      <c r="N257" t="s">
        <v>635</v>
      </c>
      <c r="O257" t="s">
        <v>668</v>
      </c>
      <c r="P257" t="s">
        <v>22</v>
      </c>
      <c r="Q257" t="s">
        <v>669</v>
      </c>
      <c r="R257" t="s">
        <v>636</v>
      </c>
      <c r="S257" t="s">
        <v>17133</v>
      </c>
      <c r="T257" t="s">
        <v>17132</v>
      </c>
    </row>
    <row r="258" spans="1:20" x14ac:dyDescent="0.25">
      <c r="A258" t="s">
        <v>258</v>
      </c>
      <c r="B258" t="s">
        <v>264</v>
      </c>
      <c r="C258">
        <v>139</v>
      </c>
      <c r="D258">
        <v>1</v>
      </c>
      <c r="E258" t="s">
        <v>17134</v>
      </c>
      <c r="F258">
        <v>199</v>
      </c>
      <c r="G258">
        <v>0</v>
      </c>
      <c r="H258" t="s">
        <v>647</v>
      </c>
      <c r="I258" t="s">
        <v>12168</v>
      </c>
      <c r="J258" t="s">
        <v>17135</v>
      </c>
      <c r="K258" t="s">
        <v>1952</v>
      </c>
      <c r="L258" t="s">
        <v>12170</v>
      </c>
      <c r="M258" t="s">
        <v>17136</v>
      </c>
      <c r="N258" t="s">
        <v>1239</v>
      </c>
      <c r="O258" t="s">
        <v>1240</v>
      </c>
      <c r="P258" t="s">
        <v>1241</v>
      </c>
      <c r="Q258" t="s">
        <v>639</v>
      </c>
      <c r="R258" t="s">
        <v>636</v>
      </c>
      <c r="S258" t="s">
        <v>17137</v>
      </c>
      <c r="T258" t="s">
        <v>17136</v>
      </c>
    </row>
    <row r="259" spans="1:20" x14ac:dyDescent="0.25">
      <c r="A259" t="s">
        <v>256</v>
      </c>
      <c r="B259" t="s">
        <v>262</v>
      </c>
      <c r="C259">
        <v>139</v>
      </c>
      <c r="D259">
        <v>1</v>
      </c>
      <c r="E259" t="s">
        <v>17134</v>
      </c>
      <c r="F259">
        <v>199</v>
      </c>
      <c r="G259">
        <v>0</v>
      </c>
      <c r="H259" t="s">
        <v>647</v>
      </c>
      <c r="I259" t="s">
        <v>12168</v>
      </c>
      <c r="J259" t="s">
        <v>17135</v>
      </c>
      <c r="K259" t="s">
        <v>1952</v>
      </c>
      <c r="L259" t="s">
        <v>12170</v>
      </c>
      <c r="M259" t="s">
        <v>17136</v>
      </c>
      <c r="N259" t="s">
        <v>1239</v>
      </c>
      <c r="O259" t="s">
        <v>1240</v>
      </c>
      <c r="P259" t="s">
        <v>1241</v>
      </c>
      <c r="Q259" t="s">
        <v>639</v>
      </c>
      <c r="R259" t="s">
        <v>636</v>
      </c>
      <c r="S259" t="s">
        <v>17137</v>
      </c>
      <c r="T259" t="s">
        <v>17136</v>
      </c>
    </row>
    <row r="260" spans="1:20" x14ac:dyDescent="0.25">
      <c r="A260" t="s">
        <v>35</v>
      </c>
      <c r="B260" t="s">
        <v>36</v>
      </c>
      <c r="C260">
        <v>33</v>
      </c>
      <c r="D260">
        <v>10</v>
      </c>
      <c r="E260" t="s">
        <v>17138</v>
      </c>
      <c r="F260">
        <v>330</v>
      </c>
      <c r="G260">
        <v>0</v>
      </c>
      <c r="H260" t="s">
        <v>661</v>
      </c>
      <c r="I260" t="s">
        <v>17139</v>
      </c>
      <c r="J260" t="s">
        <v>1025</v>
      </c>
      <c r="K260" t="s">
        <v>635</v>
      </c>
      <c r="L260" t="s">
        <v>636</v>
      </c>
      <c r="M260" t="s">
        <v>17136</v>
      </c>
      <c r="N260" t="s">
        <v>635</v>
      </c>
      <c r="O260" t="s">
        <v>638</v>
      </c>
      <c r="P260" t="s">
        <v>22</v>
      </c>
      <c r="Q260" t="s">
        <v>639</v>
      </c>
      <c r="R260" t="s">
        <v>636</v>
      </c>
      <c r="S260" t="s">
        <v>17140</v>
      </c>
      <c r="T260" t="s">
        <v>17136</v>
      </c>
    </row>
    <row r="261" spans="1:20" x14ac:dyDescent="0.25">
      <c r="A261" t="s">
        <v>164</v>
      </c>
      <c r="B261" t="s">
        <v>165</v>
      </c>
      <c r="C261">
        <v>50</v>
      </c>
      <c r="D261">
        <v>6</v>
      </c>
      <c r="E261" t="s">
        <v>17141</v>
      </c>
      <c r="F261">
        <v>100</v>
      </c>
      <c r="G261">
        <v>0</v>
      </c>
      <c r="H261" t="s">
        <v>661</v>
      </c>
      <c r="I261" t="s">
        <v>17142</v>
      </c>
      <c r="J261" t="s">
        <v>797</v>
      </c>
      <c r="K261" t="s">
        <v>635</v>
      </c>
      <c r="L261" t="s">
        <v>636</v>
      </c>
      <c r="M261" t="s">
        <v>17143</v>
      </c>
      <c r="N261" t="s">
        <v>635</v>
      </c>
      <c r="O261" t="s">
        <v>668</v>
      </c>
      <c r="P261" t="s">
        <v>22</v>
      </c>
      <c r="Q261" t="s">
        <v>669</v>
      </c>
      <c r="R261" t="s">
        <v>636</v>
      </c>
      <c r="S261" t="s">
        <v>17144</v>
      </c>
      <c r="T261" t="s">
        <v>17145</v>
      </c>
    </row>
    <row r="262" spans="1:20" x14ac:dyDescent="0.25">
      <c r="A262" t="s">
        <v>164</v>
      </c>
      <c r="B262" t="s">
        <v>165</v>
      </c>
      <c r="C262">
        <v>33.333333333333336</v>
      </c>
      <c r="D262">
        <v>3</v>
      </c>
      <c r="E262" t="s">
        <v>17146</v>
      </c>
      <c r="F262">
        <v>100</v>
      </c>
      <c r="G262">
        <v>0</v>
      </c>
      <c r="H262" t="s">
        <v>661</v>
      </c>
      <c r="I262" t="s">
        <v>17147</v>
      </c>
      <c r="J262" t="s">
        <v>727</v>
      </c>
      <c r="K262" t="s">
        <v>635</v>
      </c>
      <c r="L262" t="s">
        <v>636</v>
      </c>
      <c r="M262" t="s">
        <v>17148</v>
      </c>
      <c r="N262" t="s">
        <v>635</v>
      </c>
      <c r="O262" t="s">
        <v>668</v>
      </c>
      <c r="P262" t="s">
        <v>22</v>
      </c>
      <c r="Q262" t="s">
        <v>669</v>
      </c>
      <c r="R262" t="s">
        <v>636</v>
      </c>
      <c r="S262" t="s">
        <v>17149</v>
      </c>
      <c r="T262" t="s">
        <v>17148</v>
      </c>
    </row>
    <row r="263" spans="1:20" x14ac:dyDescent="0.25">
      <c r="A263" t="s">
        <v>164</v>
      </c>
      <c r="B263" t="s">
        <v>165</v>
      </c>
      <c r="C263">
        <v>50</v>
      </c>
      <c r="D263">
        <v>6</v>
      </c>
      <c r="E263" t="s">
        <v>17150</v>
      </c>
      <c r="F263">
        <v>200</v>
      </c>
      <c r="G263">
        <v>0</v>
      </c>
      <c r="H263" t="s">
        <v>661</v>
      </c>
      <c r="I263" t="s">
        <v>17151</v>
      </c>
      <c r="J263" t="s">
        <v>2644</v>
      </c>
      <c r="K263" t="s">
        <v>635</v>
      </c>
      <c r="L263" t="s">
        <v>636</v>
      </c>
      <c r="M263" t="s">
        <v>17148</v>
      </c>
      <c r="N263" t="s">
        <v>635</v>
      </c>
      <c r="O263" t="s">
        <v>668</v>
      </c>
      <c r="P263" t="s">
        <v>22</v>
      </c>
      <c r="Q263" t="s">
        <v>669</v>
      </c>
      <c r="R263" t="s">
        <v>636</v>
      </c>
      <c r="S263" t="s">
        <v>17152</v>
      </c>
      <c r="T263" t="s">
        <v>17153</v>
      </c>
    </row>
    <row r="264" spans="1:20" x14ac:dyDescent="0.25">
      <c r="A264" t="s">
        <v>37</v>
      </c>
      <c r="B264" t="s">
        <v>38</v>
      </c>
      <c r="C264">
        <v>66.666666666666671</v>
      </c>
      <c r="D264">
        <v>3</v>
      </c>
      <c r="E264" t="s">
        <v>17154</v>
      </c>
      <c r="F264">
        <v>100</v>
      </c>
      <c r="G264">
        <v>0</v>
      </c>
      <c r="H264" t="s">
        <v>661</v>
      </c>
      <c r="I264" t="s">
        <v>17155</v>
      </c>
      <c r="J264" t="s">
        <v>797</v>
      </c>
      <c r="K264" t="s">
        <v>635</v>
      </c>
      <c r="L264" t="s">
        <v>636</v>
      </c>
      <c r="M264" t="s">
        <v>17156</v>
      </c>
      <c r="N264" t="s">
        <v>635</v>
      </c>
      <c r="O264" t="s">
        <v>638</v>
      </c>
      <c r="P264" t="s">
        <v>22</v>
      </c>
      <c r="Q264" t="s">
        <v>639</v>
      </c>
      <c r="R264" t="s">
        <v>636</v>
      </c>
      <c r="S264" t="s">
        <v>17157</v>
      </c>
      <c r="T264" t="s">
        <v>17156</v>
      </c>
    </row>
    <row r="265" spans="1:20" x14ac:dyDescent="0.25">
      <c r="A265" t="s">
        <v>20</v>
      </c>
      <c r="B265" t="s">
        <v>21</v>
      </c>
      <c r="C265">
        <v>50</v>
      </c>
      <c r="D265">
        <v>1</v>
      </c>
      <c r="E265" t="s">
        <v>17158</v>
      </c>
      <c r="F265">
        <v>99.99</v>
      </c>
      <c r="G265">
        <v>0</v>
      </c>
      <c r="H265" t="s">
        <v>661</v>
      </c>
      <c r="I265" t="s">
        <v>17155</v>
      </c>
      <c r="J265" t="s">
        <v>797</v>
      </c>
      <c r="K265" t="s">
        <v>635</v>
      </c>
      <c r="L265" t="s">
        <v>636</v>
      </c>
      <c r="M265" t="s">
        <v>17159</v>
      </c>
      <c r="N265" t="s">
        <v>635</v>
      </c>
      <c r="O265" t="s">
        <v>638</v>
      </c>
      <c r="P265" t="s">
        <v>22</v>
      </c>
      <c r="Q265" t="s">
        <v>639</v>
      </c>
      <c r="R265" t="s">
        <v>636</v>
      </c>
      <c r="S265" t="s">
        <v>17160</v>
      </c>
      <c r="T265" t="s">
        <v>17159</v>
      </c>
    </row>
    <row r="266" spans="1:20" x14ac:dyDescent="0.25">
      <c r="A266" t="s">
        <v>23</v>
      </c>
      <c r="B266" t="s">
        <v>24</v>
      </c>
      <c r="C266">
        <v>50</v>
      </c>
      <c r="D266">
        <v>1</v>
      </c>
      <c r="E266" t="s">
        <v>17158</v>
      </c>
      <c r="F266">
        <v>99.99</v>
      </c>
      <c r="G266">
        <v>0</v>
      </c>
      <c r="H266" t="s">
        <v>661</v>
      </c>
      <c r="I266" t="s">
        <v>17155</v>
      </c>
      <c r="J266" t="s">
        <v>797</v>
      </c>
      <c r="K266" t="s">
        <v>635</v>
      </c>
      <c r="L266" t="s">
        <v>636</v>
      </c>
      <c r="M266" t="s">
        <v>17159</v>
      </c>
      <c r="N266" t="s">
        <v>635</v>
      </c>
      <c r="O266" t="s">
        <v>638</v>
      </c>
      <c r="P266" t="s">
        <v>22</v>
      </c>
      <c r="Q266" t="s">
        <v>639</v>
      </c>
      <c r="R266" t="s">
        <v>636</v>
      </c>
      <c r="S266" t="s">
        <v>17160</v>
      </c>
      <c r="T266" t="s">
        <v>17159</v>
      </c>
    </row>
    <row r="267" spans="1:20" x14ac:dyDescent="0.25">
      <c r="A267" t="s">
        <v>25</v>
      </c>
      <c r="B267" t="s">
        <v>26</v>
      </c>
      <c r="C267">
        <v>50</v>
      </c>
      <c r="D267">
        <v>1</v>
      </c>
      <c r="E267" t="s">
        <v>17158</v>
      </c>
      <c r="F267">
        <v>99.99</v>
      </c>
      <c r="G267">
        <v>0</v>
      </c>
      <c r="H267" t="s">
        <v>661</v>
      </c>
      <c r="I267" t="s">
        <v>17155</v>
      </c>
      <c r="J267" t="s">
        <v>797</v>
      </c>
      <c r="K267" t="s">
        <v>635</v>
      </c>
      <c r="L267" t="s">
        <v>636</v>
      </c>
      <c r="M267" t="s">
        <v>17159</v>
      </c>
      <c r="N267" t="s">
        <v>635</v>
      </c>
      <c r="O267" t="s">
        <v>638</v>
      </c>
      <c r="P267" t="s">
        <v>22</v>
      </c>
      <c r="Q267" t="s">
        <v>639</v>
      </c>
      <c r="R267" t="s">
        <v>636</v>
      </c>
      <c r="S267" t="s">
        <v>17160</v>
      </c>
      <c r="T267" t="s">
        <v>17159</v>
      </c>
    </row>
    <row r="268" spans="1:20" x14ac:dyDescent="0.25">
      <c r="A268" t="s">
        <v>20</v>
      </c>
      <c r="B268" t="s">
        <v>21</v>
      </c>
      <c r="C268">
        <v>50</v>
      </c>
      <c r="D268">
        <v>1</v>
      </c>
      <c r="E268" t="s">
        <v>17161</v>
      </c>
      <c r="F268">
        <v>100</v>
      </c>
      <c r="G268">
        <v>0</v>
      </c>
      <c r="H268" t="s">
        <v>661</v>
      </c>
      <c r="I268" t="s">
        <v>17162</v>
      </c>
      <c r="J268" t="s">
        <v>1820</v>
      </c>
      <c r="K268" t="s">
        <v>635</v>
      </c>
      <c r="L268" t="s">
        <v>636</v>
      </c>
      <c r="M268" t="s">
        <v>17163</v>
      </c>
      <c r="N268" t="s">
        <v>635</v>
      </c>
      <c r="O268" t="s">
        <v>638</v>
      </c>
      <c r="P268" t="s">
        <v>22</v>
      </c>
      <c r="Q268" t="s">
        <v>639</v>
      </c>
      <c r="R268" t="s">
        <v>636</v>
      </c>
      <c r="S268" t="s">
        <v>17164</v>
      </c>
      <c r="T268" t="s">
        <v>17163</v>
      </c>
    </row>
    <row r="269" spans="1:20" x14ac:dyDescent="0.25">
      <c r="A269" t="s">
        <v>23</v>
      </c>
      <c r="B269" t="s">
        <v>24</v>
      </c>
      <c r="C269">
        <v>50</v>
      </c>
      <c r="D269">
        <v>1</v>
      </c>
      <c r="E269" t="s">
        <v>17161</v>
      </c>
      <c r="F269">
        <v>100</v>
      </c>
      <c r="G269">
        <v>0</v>
      </c>
      <c r="H269" t="s">
        <v>661</v>
      </c>
      <c r="I269" t="s">
        <v>17162</v>
      </c>
      <c r="J269" t="s">
        <v>1820</v>
      </c>
      <c r="K269" t="s">
        <v>635</v>
      </c>
      <c r="L269" t="s">
        <v>636</v>
      </c>
      <c r="M269" t="s">
        <v>17163</v>
      </c>
      <c r="N269" t="s">
        <v>635</v>
      </c>
      <c r="O269" t="s">
        <v>638</v>
      </c>
      <c r="P269" t="s">
        <v>22</v>
      </c>
      <c r="Q269" t="s">
        <v>639</v>
      </c>
      <c r="R269" t="s">
        <v>636</v>
      </c>
      <c r="S269" t="s">
        <v>17164</v>
      </c>
      <c r="T269" t="s">
        <v>17163</v>
      </c>
    </row>
    <row r="270" spans="1:20" x14ac:dyDescent="0.25">
      <c r="A270" t="s">
        <v>25</v>
      </c>
      <c r="B270" t="s">
        <v>26</v>
      </c>
      <c r="C270">
        <v>50</v>
      </c>
      <c r="D270">
        <v>1</v>
      </c>
      <c r="E270" t="s">
        <v>17161</v>
      </c>
      <c r="F270">
        <v>100</v>
      </c>
      <c r="G270">
        <v>0</v>
      </c>
      <c r="H270" t="s">
        <v>661</v>
      </c>
      <c r="I270" t="s">
        <v>17162</v>
      </c>
      <c r="J270" t="s">
        <v>1820</v>
      </c>
      <c r="K270" t="s">
        <v>635</v>
      </c>
      <c r="L270" t="s">
        <v>636</v>
      </c>
      <c r="M270" t="s">
        <v>17163</v>
      </c>
      <c r="N270" t="s">
        <v>635</v>
      </c>
      <c r="O270" t="s">
        <v>638</v>
      </c>
      <c r="P270" t="s">
        <v>22</v>
      </c>
      <c r="Q270" t="s">
        <v>639</v>
      </c>
      <c r="R270" t="s">
        <v>636</v>
      </c>
      <c r="S270" t="s">
        <v>17164</v>
      </c>
      <c r="T270" t="s">
        <v>17163</v>
      </c>
    </row>
    <row r="271" spans="1:20" x14ac:dyDescent="0.25">
      <c r="A271" t="s">
        <v>20</v>
      </c>
      <c r="B271" t="s">
        <v>21</v>
      </c>
      <c r="C271">
        <v>50</v>
      </c>
      <c r="D271">
        <v>1</v>
      </c>
      <c r="E271" t="s">
        <v>17165</v>
      </c>
      <c r="F271">
        <v>100</v>
      </c>
      <c r="G271">
        <v>0</v>
      </c>
      <c r="H271" t="s">
        <v>661</v>
      </c>
      <c r="I271" t="s">
        <v>17166</v>
      </c>
      <c r="J271" t="s">
        <v>869</v>
      </c>
      <c r="K271" t="s">
        <v>635</v>
      </c>
      <c r="L271" t="s">
        <v>636</v>
      </c>
      <c r="M271" t="s">
        <v>17163</v>
      </c>
      <c r="N271" t="s">
        <v>635</v>
      </c>
      <c r="O271" t="s">
        <v>638</v>
      </c>
      <c r="P271" t="s">
        <v>22</v>
      </c>
      <c r="Q271" t="s">
        <v>639</v>
      </c>
      <c r="R271" t="s">
        <v>636</v>
      </c>
      <c r="S271" t="s">
        <v>17167</v>
      </c>
      <c r="T271" t="s">
        <v>17163</v>
      </c>
    </row>
    <row r="272" spans="1:20" x14ac:dyDescent="0.25">
      <c r="A272" t="s">
        <v>23</v>
      </c>
      <c r="B272" t="s">
        <v>24</v>
      </c>
      <c r="C272">
        <v>50</v>
      </c>
      <c r="D272">
        <v>1</v>
      </c>
      <c r="E272" t="s">
        <v>17165</v>
      </c>
      <c r="F272">
        <v>100</v>
      </c>
      <c r="G272">
        <v>0</v>
      </c>
      <c r="H272" t="s">
        <v>661</v>
      </c>
      <c r="I272" t="s">
        <v>17166</v>
      </c>
      <c r="J272" t="s">
        <v>869</v>
      </c>
      <c r="K272" t="s">
        <v>635</v>
      </c>
      <c r="L272" t="s">
        <v>636</v>
      </c>
      <c r="M272" t="s">
        <v>17163</v>
      </c>
      <c r="N272" t="s">
        <v>635</v>
      </c>
      <c r="O272" t="s">
        <v>638</v>
      </c>
      <c r="P272" t="s">
        <v>22</v>
      </c>
      <c r="Q272" t="s">
        <v>639</v>
      </c>
      <c r="R272" t="s">
        <v>636</v>
      </c>
      <c r="S272" t="s">
        <v>17167</v>
      </c>
      <c r="T272" t="s">
        <v>17163</v>
      </c>
    </row>
    <row r="273" spans="1:20" x14ac:dyDescent="0.25">
      <c r="A273" t="s">
        <v>25</v>
      </c>
      <c r="B273" t="s">
        <v>26</v>
      </c>
      <c r="C273">
        <v>50</v>
      </c>
      <c r="D273">
        <v>1</v>
      </c>
      <c r="E273" t="s">
        <v>17165</v>
      </c>
      <c r="F273">
        <v>100</v>
      </c>
      <c r="G273">
        <v>0</v>
      </c>
      <c r="H273" t="s">
        <v>661</v>
      </c>
      <c r="I273" t="s">
        <v>17166</v>
      </c>
      <c r="J273" t="s">
        <v>869</v>
      </c>
      <c r="K273" t="s">
        <v>635</v>
      </c>
      <c r="L273" t="s">
        <v>636</v>
      </c>
      <c r="M273" t="s">
        <v>17163</v>
      </c>
      <c r="N273" t="s">
        <v>635</v>
      </c>
      <c r="O273" t="s">
        <v>638</v>
      </c>
      <c r="P273" t="s">
        <v>22</v>
      </c>
      <c r="Q273" t="s">
        <v>639</v>
      </c>
      <c r="R273" t="s">
        <v>636</v>
      </c>
      <c r="S273" t="s">
        <v>17167</v>
      </c>
      <c r="T273" t="s">
        <v>17163</v>
      </c>
    </row>
    <row r="274" spans="1:20" x14ac:dyDescent="0.25">
      <c r="A274" t="s">
        <v>31</v>
      </c>
      <c r="B274" t="s">
        <v>32</v>
      </c>
      <c r="C274">
        <v>54.5</v>
      </c>
      <c r="D274">
        <v>2</v>
      </c>
      <c r="E274" t="s">
        <v>17168</v>
      </c>
      <c r="F274">
        <v>153</v>
      </c>
      <c r="G274">
        <v>9</v>
      </c>
      <c r="H274" t="s">
        <v>647</v>
      </c>
      <c r="I274" t="s">
        <v>17169</v>
      </c>
      <c r="J274" t="s">
        <v>17170</v>
      </c>
      <c r="K274" t="s">
        <v>1851</v>
      </c>
      <c r="L274" t="s">
        <v>17171</v>
      </c>
      <c r="M274" t="s">
        <v>17163</v>
      </c>
      <c r="N274" t="s">
        <v>635</v>
      </c>
      <c r="O274" t="s">
        <v>706</v>
      </c>
      <c r="P274" t="s">
        <v>40</v>
      </c>
      <c r="Q274" t="s">
        <v>707</v>
      </c>
      <c r="R274" t="s">
        <v>636</v>
      </c>
      <c r="S274" t="s">
        <v>17172</v>
      </c>
      <c r="T274" t="s">
        <v>17163</v>
      </c>
    </row>
    <row r="275" spans="1:20" x14ac:dyDescent="0.25">
      <c r="A275" t="s">
        <v>31</v>
      </c>
      <c r="B275" t="s">
        <v>32</v>
      </c>
      <c r="C275">
        <v>54.5</v>
      </c>
      <c r="D275">
        <v>2</v>
      </c>
      <c r="E275" t="s">
        <v>17168</v>
      </c>
      <c r="F275">
        <v>153</v>
      </c>
      <c r="G275">
        <v>9</v>
      </c>
      <c r="H275" t="s">
        <v>647</v>
      </c>
      <c r="I275" t="s">
        <v>17169</v>
      </c>
      <c r="J275" t="s">
        <v>17170</v>
      </c>
      <c r="K275" t="s">
        <v>1851</v>
      </c>
      <c r="L275" t="s">
        <v>17171</v>
      </c>
      <c r="M275" t="s">
        <v>17163</v>
      </c>
      <c r="N275" t="s">
        <v>635</v>
      </c>
      <c r="O275" t="s">
        <v>706</v>
      </c>
      <c r="P275" t="s">
        <v>40</v>
      </c>
      <c r="Q275" t="s">
        <v>707</v>
      </c>
      <c r="R275" t="s">
        <v>636</v>
      </c>
      <c r="S275" t="s">
        <v>17172</v>
      </c>
      <c r="T275" t="s">
        <v>17163</v>
      </c>
    </row>
    <row r="276" spans="1:20" x14ac:dyDescent="0.25">
      <c r="A276" t="s">
        <v>20</v>
      </c>
      <c r="B276" t="s">
        <v>21</v>
      </c>
      <c r="C276">
        <v>50</v>
      </c>
      <c r="D276">
        <v>1</v>
      </c>
      <c r="E276" t="s">
        <v>17173</v>
      </c>
      <c r="F276">
        <v>100</v>
      </c>
      <c r="G276">
        <v>0</v>
      </c>
      <c r="H276" t="s">
        <v>661</v>
      </c>
      <c r="I276" t="s">
        <v>17174</v>
      </c>
      <c r="J276" t="s">
        <v>711</v>
      </c>
      <c r="K276" t="s">
        <v>635</v>
      </c>
      <c r="L276" t="s">
        <v>636</v>
      </c>
      <c r="M276" t="s">
        <v>17175</v>
      </c>
      <c r="N276" t="s">
        <v>635</v>
      </c>
      <c r="O276" t="s">
        <v>638</v>
      </c>
      <c r="P276" t="s">
        <v>22</v>
      </c>
      <c r="Q276" t="s">
        <v>639</v>
      </c>
      <c r="R276" t="s">
        <v>636</v>
      </c>
      <c r="S276" t="s">
        <v>17176</v>
      </c>
      <c r="T276" t="s">
        <v>17175</v>
      </c>
    </row>
    <row r="277" spans="1:20" x14ac:dyDescent="0.25">
      <c r="A277" t="s">
        <v>23</v>
      </c>
      <c r="B277" t="s">
        <v>24</v>
      </c>
      <c r="C277">
        <v>50</v>
      </c>
      <c r="D277">
        <v>1</v>
      </c>
      <c r="E277" t="s">
        <v>17173</v>
      </c>
      <c r="F277">
        <v>100</v>
      </c>
      <c r="G277">
        <v>0</v>
      </c>
      <c r="H277" t="s">
        <v>661</v>
      </c>
      <c r="I277" t="s">
        <v>17174</v>
      </c>
      <c r="J277" t="s">
        <v>711</v>
      </c>
      <c r="K277" t="s">
        <v>635</v>
      </c>
      <c r="L277" t="s">
        <v>636</v>
      </c>
      <c r="M277" t="s">
        <v>17175</v>
      </c>
      <c r="N277" t="s">
        <v>635</v>
      </c>
      <c r="O277" t="s">
        <v>638</v>
      </c>
      <c r="P277" t="s">
        <v>22</v>
      </c>
      <c r="Q277" t="s">
        <v>639</v>
      </c>
      <c r="R277" t="s">
        <v>636</v>
      </c>
      <c r="S277" t="s">
        <v>17176</v>
      </c>
      <c r="T277" t="s">
        <v>17175</v>
      </c>
    </row>
    <row r="278" spans="1:20" x14ac:dyDescent="0.25">
      <c r="A278" t="s">
        <v>25</v>
      </c>
      <c r="B278" t="s">
        <v>26</v>
      </c>
      <c r="C278">
        <v>50</v>
      </c>
      <c r="D278">
        <v>1</v>
      </c>
      <c r="E278" t="s">
        <v>17173</v>
      </c>
      <c r="F278">
        <v>100</v>
      </c>
      <c r="G278">
        <v>0</v>
      </c>
      <c r="H278" t="s">
        <v>661</v>
      </c>
      <c r="I278" t="s">
        <v>17174</v>
      </c>
      <c r="J278" t="s">
        <v>711</v>
      </c>
      <c r="K278" t="s">
        <v>635</v>
      </c>
      <c r="L278" t="s">
        <v>636</v>
      </c>
      <c r="M278" t="s">
        <v>17175</v>
      </c>
      <c r="N278" t="s">
        <v>635</v>
      </c>
      <c r="O278" t="s">
        <v>638</v>
      </c>
      <c r="P278" t="s">
        <v>22</v>
      </c>
      <c r="Q278" t="s">
        <v>639</v>
      </c>
      <c r="R278" t="s">
        <v>636</v>
      </c>
      <c r="S278" t="s">
        <v>17176</v>
      </c>
      <c r="T278" t="s">
        <v>17175</v>
      </c>
    </row>
    <row r="279" spans="1:20" x14ac:dyDescent="0.25">
      <c r="A279" t="s">
        <v>35</v>
      </c>
      <c r="B279" t="s">
        <v>36</v>
      </c>
      <c r="C279">
        <v>66.666666666666671</v>
      </c>
      <c r="D279">
        <v>3</v>
      </c>
      <c r="E279" t="s">
        <v>17177</v>
      </c>
      <c r="F279">
        <v>100</v>
      </c>
      <c r="G279">
        <v>0</v>
      </c>
      <c r="H279" t="s">
        <v>661</v>
      </c>
      <c r="I279" t="s">
        <v>17178</v>
      </c>
      <c r="J279" t="s">
        <v>934</v>
      </c>
      <c r="K279" t="s">
        <v>635</v>
      </c>
      <c r="L279" t="s">
        <v>636</v>
      </c>
      <c r="M279" t="s">
        <v>17179</v>
      </c>
      <c r="N279" t="s">
        <v>635</v>
      </c>
      <c r="O279" t="s">
        <v>638</v>
      </c>
      <c r="P279" t="s">
        <v>22</v>
      </c>
      <c r="Q279" t="s">
        <v>639</v>
      </c>
      <c r="R279" t="s">
        <v>636</v>
      </c>
      <c r="S279" t="s">
        <v>17180</v>
      </c>
      <c r="T279" t="s">
        <v>17179</v>
      </c>
    </row>
    <row r="280" spans="1:20" x14ac:dyDescent="0.25">
      <c r="A280" t="s">
        <v>121</v>
      </c>
      <c r="B280" t="s">
        <v>122</v>
      </c>
      <c r="C280">
        <v>15</v>
      </c>
      <c r="D280">
        <v>1</v>
      </c>
      <c r="E280" t="s">
        <v>17181</v>
      </c>
      <c r="F280">
        <v>15</v>
      </c>
      <c r="G280">
        <v>0</v>
      </c>
      <c r="H280" t="s">
        <v>661</v>
      </c>
      <c r="I280" t="s">
        <v>17182</v>
      </c>
      <c r="J280" t="s">
        <v>17183</v>
      </c>
      <c r="K280" t="s">
        <v>954</v>
      </c>
      <c r="L280" t="s">
        <v>4230</v>
      </c>
      <c r="M280" t="s">
        <v>17184</v>
      </c>
      <c r="N280" t="s">
        <v>635</v>
      </c>
      <c r="O280" t="s">
        <v>653</v>
      </c>
      <c r="P280" t="s">
        <v>43</v>
      </c>
      <c r="Q280" t="s">
        <v>654</v>
      </c>
      <c r="R280" t="s">
        <v>636</v>
      </c>
      <c r="S280" t="s">
        <v>17185</v>
      </c>
      <c r="T280" t="s">
        <v>17184</v>
      </c>
    </row>
    <row r="281" spans="1:20" x14ac:dyDescent="0.25">
      <c r="A281" t="s">
        <v>37</v>
      </c>
      <c r="B281" t="s">
        <v>38</v>
      </c>
      <c r="C281">
        <v>66.666666666666671</v>
      </c>
      <c r="D281">
        <v>3</v>
      </c>
      <c r="E281" t="s">
        <v>17186</v>
      </c>
      <c r="F281">
        <v>100</v>
      </c>
      <c r="G281">
        <v>0</v>
      </c>
      <c r="H281" t="s">
        <v>661</v>
      </c>
      <c r="I281" t="s">
        <v>17187</v>
      </c>
      <c r="J281" t="s">
        <v>1130</v>
      </c>
      <c r="K281" t="s">
        <v>635</v>
      </c>
      <c r="L281" t="s">
        <v>636</v>
      </c>
      <c r="M281" t="s">
        <v>17188</v>
      </c>
      <c r="N281" t="s">
        <v>635</v>
      </c>
      <c r="O281" t="s">
        <v>638</v>
      </c>
      <c r="P281" t="s">
        <v>22</v>
      </c>
      <c r="Q281" t="s">
        <v>639</v>
      </c>
      <c r="R281" t="s">
        <v>636</v>
      </c>
      <c r="S281" t="s">
        <v>17189</v>
      </c>
      <c r="T281" t="s">
        <v>17188</v>
      </c>
    </row>
    <row r="282" spans="1:20" x14ac:dyDescent="0.25">
      <c r="A282" t="s">
        <v>35</v>
      </c>
      <c r="B282" t="s">
        <v>36</v>
      </c>
      <c r="C282">
        <v>66.666666666666671</v>
      </c>
      <c r="D282">
        <v>3</v>
      </c>
      <c r="E282" t="s">
        <v>17190</v>
      </c>
      <c r="F282">
        <v>100</v>
      </c>
      <c r="G282">
        <v>0</v>
      </c>
      <c r="H282" t="s">
        <v>661</v>
      </c>
      <c r="I282" t="s">
        <v>17191</v>
      </c>
      <c r="J282" t="s">
        <v>742</v>
      </c>
      <c r="K282" t="s">
        <v>635</v>
      </c>
      <c r="L282" t="s">
        <v>636</v>
      </c>
      <c r="M282" t="s">
        <v>17192</v>
      </c>
      <c r="N282" t="s">
        <v>635</v>
      </c>
      <c r="O282" t="s">
        <v>638</v>
      </c>
      <c r="P282" t="s">
        <v>22</v>
      </c>
      <c r="Q282" t="s">
        <v>639</v>
      </c>
      <c r="R282" t="s">
        <v>636</v>
      </c>
      <c r="S282" t="s">
        <v>17193</v>
      </c>
      <c r="T282" t="s">
        <v>17192</v>
      </c>
    </row>
    <row r="283" spans="1:20" x14ac:dyDescent="0.25">
      <c r="A283" t="s">
        <v>164</v>
      </c>
      <c r="B283" t="s">
        <v>165</v>
      </c>
      <c r="C283">
        <v>33.333333333333336</v>
      </c>
      <c r="D283">
        <v>3</v>
      </c>
      <c r="E283" t="s">
        <v>17194</v>
      </c>
      <c r="F283">
        <v>100</v>
      </c>
      <c r="G283">
        <v>0</v>
      </c>
      <c r="H283" t="s">
        <v>661</v>
      </c>
      <c r="I283" t="s">
        <v>11725</v>
      </c>
      <c r="J283" t="s">
        <v>1917</v>
      </c>
      <c r="K283" t="s">
        <v>635</v>
      </c>
      <c r="L283" t="s">
        <v>636</v>
      </c>
      <c r="M283" t="s">
        <v>17195</v>
      </c>
      <c r="N283" t="s">
        <v>635</v>
      </c>
      <c r="O283" t="s">
        <v>638</v>
      </c>
      <c r="P283" t="s">
        <v>22</v>
      </c>
      <c r="Q283" t="s">
        <v>639</v>
      </c>
      <c r="R283" t="s">
        <v>636</v>
      </c>
      <c r="S283" t="s">
        <v>17196</v>
      </c>
      <c r="T283" t="s">
        <v>17195</v>
      </c>
    </row>
    <row r="284" spans="1:20" x14ac:dyDescent="0.25">
      <c r="A284" t="s">
        <v>164</v>
      </c>
      <c r="B284" t="s">
        <v>165</v>
      </c>
      <c r="C284">
        <v>33.333333333333336</v>
      </c>
      <c r="D284">
        <v>3</v>
      </c>
      <c r="E284" t="s">
        <v>17197</v>
      </c>
      <c r="F284">
        <v>100</v>
      </c>
      <c r="G284">
        <v>0</v>
      </c>
      <c r="H284" t="s">
        <v>661</v>
      </c>
      <c r="I284" t="s">
        <v>17198</v>
      </c>
      <c r="J284" t="s">
        <v>797</v>
      </c>
      <c r="K284" t="s">
        <v>635</v>
      </c>
      <c r="L284" t="s">
        <v>636</v>
      </c>
      <c r="M284" t="s">
        <v>17199</v>
      </c>
      <c r="N284" t="s">
        <v>635</v>
      </c>
      <c r="O284" t="s">
        <v>668</v>
      </c>
      <c r="P284" t="s">
        <v>22</v>
      </c>
      <c r="Q284" t="s">
        <v>669</v>
      </c>
      <c r="R284" t="s">
        <v>636</v>
      </c>
      <c r="S284" t="s">
        <v>17200</v>
      </c>
      <c r="T284" t="s">
        <v>17199</v>
      </c>
    </row>
    <row r="285" spans="1:20" x14ac:dyDescent="0.25">
      <c r="A285" t="s">
        <v>37</v>
      </c>
      <c r="B285" t="s">
        <v>38</v>
      </c>
      <c r="C285">
        <v>66.666666666666671</v>
      </c>
      <c r="D285">
        <v>3</v>
      </c>
      <c r="E285" t="s">
        <v>17201</v>
      </c>
      <c r="F285">
        <v>100</v>
      </c>
      <c r="G285">
        <v>0</v>
      </c>
      <c r="H285" t="s">
        <v>661</v>
      </c>
      <c r="I285" t="s">
        <v>17202</v>
      </c>
      <c r="J285" t="s">
        <v>1091</v>
      </c>
      <c r="K285" t="s">
        <v>635</v>
      </c>
      <c r="L285" t="s">
        <v>636</v>
      </c>
      <c r="M285" t="s">
        <v>17203</v>
      </c>
      <c r="N285" t="s">
        <v>635</v>
      </c>
      <c r="O285" t="s">
        <v>1071</v>
      </c>
      <c r="P285" t="s">
        <v>22</v>
      </c>
      <c r="Q285" t="s">
        <v>639</v>
      </c>
      <c r="R285" t="s">
        <v>636</v>
      </c>
      <c r="S285" t="s">
        <v>17204</v>
      </c>
      <c r="T285" t="s">
        <v>17203</v>
      </c>
    </row>
    <row r="286" spans="1:20" x14ac:dyDescent="0.25">
      <c r="A286" t="s">
        <v>37</v>
      </c>
      <c r="B286" t="s">
        <v>38</v>
      </c>
      <c r="C286">
        <v>66.666666666666671</v>
      </c>
      <c r="D286">
        <v>3</v>
      </c>
      <c r="E286" t="s">
        <v>17205</v>
      </c>
      <c r="F286">
        <v>100</v>
      </c>
      <c r="G286">
        <v>0</v>
      </c>
      <c r="H286" t="s">
        <v>661</v>
      </c>
      <c r="I286" t="s">
        <v>17206</v>
      </c>
      <c r="J286" t="s">
        <v>643</v>
      </c>
      <c r="K286" t="s">
        <v>635</v>
      </c>
      <c r="L286" t="s">
        <v>636</v>
      </c>
      <c r="M286" t="s">
        <v>17207</v>
      </c>
      <c r="N286" t="s">
        <v>635</v>
      </c>
      <c r="O286" t="s">
        <v>638</v>
      </c>
      <c r="P286" t="s">
        <v>22</v>
      </c>
      <c r="Q286" t="s">
        <v>639</v>
      </c>
      <c r="R286" t="s">
        <v>636</v>
      </c>
      <c r="S286" t="s">
        <v>17208</v>
      </c>
      <c r="T286" t="s">
        <v>17207</v>
      </c>
    </row>
    <row r="287" spans="1:20" x14ac:dyDescent="0.25">
      <c r="A287" t="s">
        <v>164</v>
      </c>
      <c r="B287" t="s">
        <v>165</v>
      </c>
      <c r="C287">
        <v>33.333333333333336</v>
      </c>
      <c r="D287">
        <v>3</v>
      </c>
      <c r="E287" t="s">
        <v>17209</v>
      </c>
      <c r="F287">
        <v>100</v>
      </c>
      <c r="G287">
        <v>0</v>
      </c>
      <c r="H287" t="s">
        <v>661</v>
      </c>
      <c r="I287" t="s">
        <v>17210</v>
      </c>
      <c r="J287" t="s">
        <v>1025</v>
      </c>
      <c r="K287" t="s">
        <v>635</v>
      </c>
      <c r="L287" t="s">
        <v>636</v>
      </c>
      <c r="M287" t="s">
        <v>17211</v>
      </c>
      <c r="N287" t="s">
        <v>635</v>
      </c>
      <c r="O287" t="s">
        <v>638</v>
      </c>
      <c r="P287" t="s">
        <v>22</v>
      </c>
      <c r="Q287" t="s">
        <v>639</v>
      </c>
      <c r="R287" t="s">
        <v>636</v>
      </c>
      <c r="S287" t="s">
        <v>17212</v>
      </c>
      <c r="T287" t="s">
        <v>17211</v>
      </c>
    </row>
    <row r="288" spans="1:20" x14ac:dyDescent="0.25">
      <c r="A288" t="s">
        <v>20</v>
      </c>
      <c r="B288" t="s">
        <v>21</v>
      </c>
      <c r="C288">
        <v>50</v>
      </c>
      <c r="D288">
        <v>1</v>
      </c>
      <c r="E288" t="s">
        <v>17213</v>
      </c>
      <c r="F288">
        <v>100</v>
      </c>
      <c r="G288">
        <v>0</v>
      </c>
      <c r="H288" t="s">
        <v>632</v>
      </c>
      <c r="I288" t="s">
        <v>4452</v>
      </c>
      <c r="J288" t="s">
        <v>823</v>
      </c>
      <c r="K288" t="s">
        <v>635</v>
      </c>
      <c r="L288" t="s">
        <v>636</v>
      </c>
      <c r="M288" t="s">
        <v>17214</v>
      </c>
      <c r="N288" t="s">
        <v>635</v>
      </c>
      <c r="O288" t="s">
        <v>638</v>
      </c>
      <c r="P288" t="s">
        <v>22</v>
      </c>
      <c r="Q288" t="s">
        <v>639</v>
      </c>
      <c r="R288" t="s">
        <v>636</v>
      </c>
      <c r="S288" t="s">
        <v>17215</v>
      </c>
      <c r="T288" t="s">
        <v>17214</v>
      </c>
    </row>
    <row r="289" spans="1:20" x14ac:dyDescent="0.25">
      <c r="A289" t="s">
        <v>23</v>
      </c>
      <c r="B289" t="s">
        <v>24</v>
      </c>
      <c r="C289">
        <v>50</v>
      </c>
      <c r="D289">
        <v>1</v>
      </c>
      <c r="E289" t="s">
        <v>17213</v>
      </c>
      <c r="F289">
        <v>100</v>
      </c>
      <c r="G289">
        <v>0</v>
      </c>
      <c r="H289" t="s">
        <v>632</v>
      </c>
      <c r="I289" t="s">
        <v>4452</v>
      </c>
      <c r="J289" t="s">
        <v>823</v>
      </c>
      <c r="K289" t="s">
        <v>635</v>
      </c>
      <c r="L289" t="s">
        <v>636</v>
      </c>
      <c r="M289" t="s">
        <v>17214</v>
      </c>
      <c r="N289" t="s">
        <v>635</v>
      </c>
      <c r="O289" t="s">
        <v>638</v>
      </c>
      <c r="P289" t="s">
        <v>22</v>
      </c>
      <c r="Q289" t="s">
        <v>639</v>
      </c>
      <c r="R289" t="s">
        <v>636</v>
      </c>
      <c r="S289" t="s">
        <v>17215</v>
      </c>
      <c r="T289" t="s">
        <v>17214</v>
      </c>
    </row>
    <row r="290" spans="1:20" x14ac:dyDescent="0.25">
      <c r="A290" t="s">
        <v>25</v>
      </c>
      <c r="B290" t="s">
        <v>26</v>
      </c>
      <c r="C290">
        <v>50</v>
      </c>
      <c r="D290">
        <v>1</v>
      </c>
      <c r="E290" t="s">
        <v>17213</v>
      </c>
      <c r="F290">
        <v>100</v>
      </c>
      <c r="G290">
        <v>0</v>
      </c>
      <c r="H290" t="s">
        <v>632</v>
      </c>
      <c r="I290" t="s">
        <v>4452</v>
      </c>
      <c r="J290" t="s">
        <v>823</v>
      </c>
      <c r="K290" t="s">
        <v>635</v>
      </c>
      <c r="L290" t="s">
        <v>636</v>
      </c>
      <c r="M290" t="s">
        <v>17214</v>
      </c>
      <c r="N290" t="s">
        <v>635</v>
      </c>
      <c r="O290" t="s">
        <v>638</v>
      </c>
      <c r="P290" t="s">
        <v>22</v>
      </c>
      <c r="Q290" t="s">
        <v>639</v>
      </c>
      <c r="R290" t="s">
        <v>636</v>
      </c>
      <c r="S290" t="s">
        <v>17215</v>
      </c>
      <c r="T290" t="s">
        <v>17214</v>
      </c>
    </row>
    <row r="291" spans="1:20" x14ac:dyDescent="0.25">
      <c r="A291" t="s">
        <v>27</v>
      </c>
      <c r="B291" t="s">
        <v>28</v>
      </c>
      <c r="C291">
        <v>54.5</v>
      </c>
      <c r="D291">
        <v>2</v>
      </c>
      <c r="E291" t="s">
        <v>17216</v>
      </c>
      <c r="F291">
        <v>144.80000000000001</v>
      </c>
      <c r="G291">
        <v>7</v>
      </c>
      <c r="H291" t="s">
        <v>647</v>
      </c>
      <c r="I291" t="s">
        <v>17217</v>
      </c>
      <c r="J291" t="s">
        <v>17218</v>
      </c>
      <c r="K291" t="s">
        <v>1416</v>
      </c>
      <c r="L291" t="s">
        <v>17219</v>
      </c>
      <c r="M291" t="s">
        <v>17220</v>
      </c>
      <c r="N291" t="s">
        <v>635</v>
      </c>
      <c r="O291" t="s">
        <v>706</v>
      </c>
      <c r="P291" t="s">
        <v>40</v>
      </c>
      <c r="Q291" t="s">
        <v>707</v>
      </c>
      <c r="R291" t="s">
        <v>636</v>
      </c>
      <c r="S291" t="s">
        <v>17221</v>
      </c>
      <c r="T291" t="s">
        <v>17220</v>
      </c>
    </row>
    <row r="292" spans="1:20" x14ac:dyDescent="0.25">
      <c r="A292" t="s">
        <v>25</v>
      </c>
      <c r="B292" t="s">
        <v>1108</v>
      </c>
      <c r="C292">
        <v>29.47</v>
      </c>
      <c r="D292">
        <v>1</v>
      </c>
      <c r="E292" t="s">
        <v>17216</v>
      </c>
      <c r="F292">
        <v>144.80000000000001</v>
      </c>
      <c r="G292">
        <v>7</v>
      </c>
      <c r="H292" t="s">
        <v>647</v>
      </c>
      <c r="I292" t="s">
        <v>17217</v>
      </c>
      <c r="J292" t="s">
        <v>17218</v>
      </c>
      <c r="K292" t="s">
        <v>1416</v>
      </c>
      <c r="L292" t="s">
        <v>17219</v>
      </c>
      <c r="M292" t="s">
        <v>17220</v>
      </c>
      <c r="N292" t="s">
        <v>635</v>
      </c>
      <c r="O292" t="s">
        <v>706</v>
      </c>
      <c r="P292" t="s">
        <v>40</v>
      </c>
      <c r="Q292" t="s">
        <v>707</v>
      </c>
      <c r="R292" t="s">
        <v>636</v>
      </c>
      <c r="S292" t="s">
        <v>17221</v>
      </c>
      <c r="T292" t="s">
        <v>17220</v>
      </c>
    </row>
    <row r="293" spans="1:20" x14ac:dyDescent="0.25">
      <c r="A293" t="s">
        <v>20</v>
      </c>
      <c r="B293" t="s">
        <v>1108</v>
      </c>
      <c r="C293">
        <v>29.46</v>
      </c>
      <c r="D293">
        <v>1</v>
      </c>
      <c r="E293" t="s">
        <v>17216</v>
      </c>
      <c r="F293">
        <v>144.80000000000001</v>
      </c>
      <c r="G293">
        <v>7</v>
      </c>
      <c r="H293" t="s">
        <v>647</v>
      </c>
      <c r="I293" t="s">
        <v>17217</v>
      </c>
      <c r="J293" t="s">
        <v>17218</v>
      </c>
      <c r="K293" t="s">
        <v>1416</v>
      </c>
      <c r="L293" t="s">
        <v>17219</v>
      </c>
      <c r="M293" t="s">
        <v>17220</v>
      </c>
      <c r="N293" t="s">
        <v>635</v>
      </c>
      <c r="O293" t="s">
        <v>706</v>
      </c>
      <c r="P293" t="s">
        <v>40</v>
      </c>
      <c r="Q293" t="s">
        <v>707</v>
      </c>
      <c r="R293" t="s">
        <v>636</v>
      </c>
      <c r="S293" t="s">
        <v>17221</v>
      </c>
      <c r="T293" t="s">
        <v>17220</v>
      </c>
    </row>
    <row r="294" spans="1:20" x14ac:dyDescent="0.25">
      <c r="A294" t="s">
        <v>25</v>
      </c>
      <c r="B294" t="s">
        <v>26</v>
      </c>
      <c r="C294">
        <v>42</v>
      </c>
      <c r="D294">
        <v>1</v>
      </c>
      <c r="E294" t="s">
        <v>17222</v>
      </c>
      <c r="F294">
        <v>42</v>
      </c>
      <c r="G294">
        <v>0</v>
      </c>
      <c r="H294" t="s">
        <v>647</v>
      </c>
      <c r="I294" t="s">
        <v>17223</v>
      </c>
      <c r="J294" t="s">
        <v>17224</v>
      </c>
      <c r="K294" t="s">
        <v>7066</v>
      </c>
      <c r="L294" t="s">
        <v>4132</v>
      </c>
      <c r="M294" t="s">
        <v>17225</v>
      </c>
      <c r="N294" t="s">
        <v>635</v>
      </c>
      <c r="O294" t="s">
        <v>653</v>
      </c>
      <c r="P294" t="s">
        <v>43</v>
      </c>
      <c r="Q294" t="s">
        <v>654</v>
      </c>
      <c r="R294" t="s">
        <v>636</v>
      </c>
      <c r="S294" t="s">
        <v>17226</v>
      </c>
      <c r="T294" t="s">
        <v>17225</v>
      </c>
    </row>
    <row r="295" spans="1:20" x14ac:dyDescent="0.25">
      <c r="A295" t="s">
        <v>37</v>
      </c>
      <c r="B295" t="s">
        <v>38</v>
      </c>
      <c r="C295">
        <v>66.666666666666671</v>
      </c>
      <c r="D295">
        <v>3</v>
      </c>
      <c r="E295" t="s">
        <v>17227</v>
      </c>
      <c r="F295">
        <v>100</v>
      </c>
      <c r="G295">
        <v>0</v>
      </c>
      <c r="H295" t="s">
        <v>661</v>
      </c>
      <c r="I295" t="s">
        <v>17228</v>
      </c>
      <c r="J295" t="s">
        <v>1631</v>
      </c>
      <c r="K295" t="s">
        <v>635</v>
      </c>
      <c r="L295" t="s">
        <v>636</v>
      </c>
      <c r="M295" t="s">
        <v>17229</v>
      </c>
      <c r="N295" t="s">
        <v>635</v>
      </c>
      <c r="O295" t="s">
        <v>668</v>
      </c>
      <c r="P295" t="s">
        <v>22</v>
      </c>
      <c r="Q295" t="s">
        <v>669</v>
      </c>
      <c r="R295" t="s">
        <v>636</v>
      </c>
      <c r="S295" t="s">
        <v>17230</v>
      </c>
      <c r="T295" t="s">
        <v>17229</v>
      </c>
    </row>
    <row r="296" spans="1:20" x14ac:dyDescent="0.25">
      <c r="A296" t="s">
        <v>164</v>
      </c>
      <c r="B296" t="s">
        <v>165</v>
      </c>
      <c r="C296">
        <v>50</v>
      </c>
      <c r="D296">
        <v>6</v>
      </c>
      <c r="E296" t="s">
        <v>17231</v>
      </c>
      <c r="F296">
        <v>200</v>
      </c>
      <c r="G296">
        <v>0</v>
      </c>
      <c r="H296" t="s">
        <v>661</v>
      </c>
      <c r="I296" t="s">
        <v>17232</v>
      </c>
      <c r="J296" t="s">
        <v>839</v>
      </c>
      <c r="K296" t="s">
        <v>635</v>
      </c>
      <c r="L296" t="s">
        <v>636</v>
      </c>
      <c r="M296" t="s">
        <v>17233</v>
      </c>
      <c r="N296" t="s">
        <v>635</v>
      </c>
      <c r="O296" t="s">
        <v>638</v>
      </c>
      <c r="P296" t="s">
        <v>22</v>
      </c>
      <c r="Q296" t="s">
        <v>639</v>
      </c>
      <c r="R296" t="s">
        <v>636</v>
      </c>
      <c r="S296" t="s">
        <v>17234</v>
      </c>
      <c r="T296" t="s">
        <v>17233</v>
      </c>
    </row>
    <row r="297" spans="1:20" x14ac:dyDescent="0.25">
      <c r="A297" t="s">
        <v>164</v>
      </c>
      <c r="B297" t="s">
        <v>165</v>
      </c>
      <c r="C297">
        <v>50</v>
      </c>
      <c r="D297">
        <v>6</v>
      </c>
      <c r="E297" t="s">
        <v>17235</v>
      </c>
      <c r="F297">
        <v>200</v>
      </c>
      <c r="G297">
        <v>0</v>
      </c>
      <c r="H297" t="s">
        <v>661</v>
      </c>
      <c r="I297" t="s">
        <v>17236</v>
      </c>
      <c r="J297" t="s">
        <v>643</v>
      </c>
      <c r="K297" t="s">
        <v>635</v>
      </c>
      <c r="L297" t="s">
        <v>636</v>
      </c>
      <c r="M297" t="s">
        <v>17237</v>
      </c>
      <c r="N297" t="s">
        <v>635</v>
      </c>
      <c r="O297" t="s">
        <v>638</v>
      </c>
      <c r="P297" t="s">
        <v>22</v>
      </c>
      <c r="Q297" t="s">
        <v>639</v>
      </c>
      <c r="R297" t="s">
        <v>636</v>
      </c>
      <c r="S297" t="s">
        <v>17238</v>
      </c>
      <c r="T297" t="s">
        <v>17237</v>
      </c>
    </row>
    <row r="298" spans="1:20" x14ac:dyDescent="0.25">
      <c r="A298" t="s">
        <v>164</v>
      </c>
      <c r="B298" t="s">
        <v>165</v>
      </c>
      <c r="C298">
        <v>50</v>
      </c>
      <c r="D298">
        <v>6</v>
      </c>
      <c r="E298" t="s">
        <v>17239</v>
      </c>
      <c r="F298">
        <v>200</v>
      </c>
      <c r="G298">
        <v>0</v>
      </c>
      <c r="H298" t="s">
        <v>661</v>
      </c>
      <c r="I298" t="s">
        <v>17240</v>
      </c>
      <c r="J298" t="s">
        <v>770</v>
      </c>
      <c r="K298" t="s">
        <v>635</v>
      </c>
      <c r="L298" t="s">
        <v>636</v>
      </c>
      <c r="M298" t="s">
        <v>17241</v>
      </c>
      <c r="N298" t="s">
        <v>635</v>
      </c>
      <c r="O298" t="s">
        <v>668</v>
      </c>
      <c r="P298" t="s">
        <v>22</v>
      </c>
      <c r="Q298" t="s">
        <v>669</v>
      </c>
      <c r="R298" t="s">
        <v>636</v>
      </c>
      <c r="S298" t="s">
        <v>17242</v>
      </c>
      <c r="T298" t="s">
        <v>17241</v>
      </c>
    </row>
    <row r="299" spans="1:20" x14ac:dyDescent="0.25">
      <c r="A299" t="s">
        <v>35</v>
      </c>
      <c r="B299" t="s">
        <v>36</v>
      </c>
      <c r="C299">
        <v>66.666666666666671</v>
      </c>
      <c r="D299">
        <v>3</v>
      </c>
      <c r="E299" t="s">
        <v>17243</v>
      </c>
      <c r="F299">
        <v>300</v>
      </c>
      <c r="G299">
        <v>0</v>
      </c>
      <c r="H299" t="s">
        <v>661</v>
      </c>
      <c r="I299" t="s">
        <v>17244</v>
      </c>
      <c r="J299" t="s">
        <v>1581</v>
      </c>
      <c r="K299" t="s">
        <v>635</v>
      </c>
      <c r="L299" t="s">
        <v>636</v>
      </c>
      <c r="M299" t="s">
        <v>17245</v>
      </c>
      <c r="N299" t="s">
        <v>635</v>
      </c>
      <c r="O299" t="s">
        <v>668</v>
      </c>
      <c r="P299" t="s">
        <v>22</v>
      </c>
      <c r="Q299" t="s">
        <v>669</v>
      </c>
      <c r="R299" t="s">
        <v>636</v>
      </c>
      <c r="S299" t="s">
        <v>17246</v>
      </c>
      <c r="T299" t="s">
        <v>17247</v>
      </c>
    </row>
    <row r="300" spans="1:20" x14ac:dyDescent="0.25">
      <c r="A300" t="s">
        <v>37</v>
      </c>
      <c r="B300" t="s">
        <v>38</v>
      </c>
      <c r="C300">
        <v>66.666666666666671</v>
      </c>
      <c r="D300">
        <v>3</v>
      </c>
      <c r="E300" t="s">
        <v>17243</v>
      </c>
      <c r="F300">
        <v>300</v>
      </c>
      <c r="G300">
        <v>0</v>
      </c>
      <c r="H300" t="s">
        <v>661</v>
      </c>
      <c r="I300" t="s">
        <v>17244</v>
      </c>
      <c r="J300" t="s">
        <v>1581</v>
      </c>
      <c r="K300" t="s">
        <v>635</v>
      </c>
      <c r="L300" t="s">
        <v>636</v>
      </c>
      <c r="M300" t="s">
        <v>17245</v>
      </c>
      <c r="N300" t="s">
        <v>635</v>
      </c>
      <c r="O300" t="s">
        <v>668</v>
      </c>
      <c r="P300" t="s">
        <v>22</v>
      </c>
      <c r="Q300" t="s">
        <v>669</v>
      </c>
      <c r="R300" t="s">
        <v>636</v>
      </c>
      <c r="S300" t="s">
        <v>17246</v>
      </c>
      <c r="T300" t="s">
        <v>17247</v>
      </c>
    </row>
    <row r="301" spans="1:20" x14ac:dyDescent="0.25">
      <c r="A301" t="s">
        <v>164</v>
      </c>
      <c r="B301" t="s">
        <v>165</v>
      </c>
      <c r="C301">
        <v>33.333333333333336</v>
      </c>
      <c r="D301">
        <v>3</v>
      </c>
      <c r="E301" t="s">
        <v>17243</v>
      </c>
      <c r="F301">
        <v>300</v>
      </c>
      <c r="G301">
        <v>0</v>
      </c>
      <c r="H301" t="s">
        <v>661</v>
      </c>
      <c r="I301" t="s">
        <v>17244</v>
      </c>
      <c r="J301" t="s">
        <v>1581</v>
      </c>
      <c r="K301" t="s">
        <v>635</v>
      </c>
      <c r="L301" t="s">
        <v>636</v>
      </c>
      <c r="M301" t="s">
        <v>17245</v>
      </c>
      <c r="N301" t="s">
        <v>635</v>
      </c>
      <c r="O301" t="s">
        <v>668</v>
      </c>
      <c r="P301" t="s">
        <v>22</v>
      </c>
      <c r="Q301" t="s">
        <v>669</v>
      </c>
      <c r="R301" t="s">
        <v>636</v>
      </c>
      <c r="S301" t="s">
        <v>17246</v>
      </c>
      <c r="T301" t="s">
        <v>17247</v>
      </c>
    </row>
    <row r="302" spans="1:20" x14ac:dyDescent="0.25">
      <c r="A302" t="s">
        <v>164</v>
      </c>
      <c r="B302" t="s">
        <v>165</v>
      </c>
      <c r="C302">
        <v>65</v>
      </c>
      <c r="D302">
        <v>18</v>
      </c>
      <c r="E302" t="s">
        <v>17248</v>
      </c>
      <c r="F302">
        <v>620</v>
      </c>
      <c r="G302">
        <v>0</v>
      </c>
      <c r="H302" t="s">
        <v>661</v>
      </c>
      <c r="I302" t="s">
        <v>17249</v>
      </c>
      <c r="J302" t="s">
        <v>1349</v>
      </c>
      <c r="K302" t="s">
        <v>635</v>
      </c>
      <c r="L302" t="s">
        <v>636</v>
      </c>
      <c r="M302" t="s">
        <v>17250</v>
      </c>
      <c r="N302" t="s">
        <v>635</v>
      </c>
      <c r="O302" t="s">
        <v>638</v>
      </c>
      <c r="P302" t="s">
        <v>22</v>
      </c>
      <c r="Q302" t="s">
        <v>639</v>
      </c>
      <c r="R302" t="s">
        <v>636</v>
      </c>
      <c r="S302" t="s">
        <v>17251</v>
      </c>
      <c r="T302" t="s">
        <v>17250</v>
      </c>
    </row>
    <row r="303" spans="1:20" x14ac:dyDescent="0.25">
      <c r="A303" t="s">
        <v>37</v>
      </c>
      <c r="B303" t="s">
        <v>38</v>
      </c>
      <c r="C303">
        <v>66.666666666666671</v>
      </c>
      <c r="D303">
        <v>6</v>
      </c>
      <c r="E303" t="s">
        <v>17252</v>
      </c>
      <c r="F303">
        <v>200</v>
      </c>
      <c r="G303">
        <v>0</v>
      </c>
      <c r="H303" t="s">
        <v>661</v>
      </c>
      <c r="I303" t="s">
        <v>17253</v>
      </c>
      <c r="J303" t="s">
        <v>1025</v>
      </c>
      <c r="K303" t="s">
        <v>635</v>
      </c>
      <c r="L303" t="s">
        <v>636</v>
      </c>
      <c r="M303" t="s">
        <v>17250</v>
      </c>
      <c r="N303" t="s">
        <v>635</v>
      </c>
      <c r="O303" t="s">
        <v>638</v>
      </c>
      <c r="P303" t="s">
        <v>22</v>
      </c>
      <c r="Q303" t="s">
        <v>639</v>
      </c>
      <c r="R303" t="s">
        <v>636</v>
      </c>
      <c r="S303" t="s">
        <v>17254</v>
      </c>
      <c r="T303" t="s">
        <v>17250</v>
      </c>
    </row>
    <row r="304" spans="1:20" x14ac:dyDescent="0.25">
      <c r="A304" t="s">
        <v>258</v>
      </c>
      <c r="B304" t="s">
        <v>264</v>
      </c>
      <c r="C304">
        <v>139</v>
      </c>
      <c r="D304">
        <v>1</v>
      </c>
      <c r="E304" t="s">
        <v>17255</v>
      </c>
      <c r="F304">
        <v>215</v>
      </c>
      <c r="G304">
        <v>0</v>
      </c>
      <c r="H304" t="s">
        <v>647</v>
      </c>
      <c r="I304" t="s">
        <v>17256</v>
      </c>
      <c r="J304" t="s">
        <v>17257</v>
      </c>
      <c r="K304" t="s">
        <v>14907</v>
      </c>
      <c r="L304" t="s">
        <v>17258</v>
      </c>
      <c r="M304" t="s">
        <v>17259</v>
      </c>
      <c r="N304" t="s">
        <v>13266</v>
      </c>
      <c r="O304" t="s">
        <v>1240</v>
      </c>
      <c r="P304" t="s">
        <v>1241</v>
      </c>
      <c r="Q304" t="s">
        <v>639</v>
      </c>
      <c r="R304" t="s">
        <v>636</v>
      </c>
      <c r="S304" t="s">
        <v>17260</v>
      </c>
      <c r="T304" t="s">
        <v>17259</v>
      </c>
    </row>
    <row r="305" spans="1:20" x14ac:dyDescent="0.25">
      <c r="A305" t="s">
        <v>256</v>
      </c>
      <c r="B305" t="s">
        <v>262</v>
      </c>
      <c r="C305">
        <v>139</v>
      </c>
      <c r="D305">
        <v>1</v>
      </c>
      <c r="E305" t="s">
        <v>17255</v>
      </c>
      <c r="F305">
        <v>215</v>
      </c>
      <c r="G305">
        <v>0</v>
      </c>
      <c r="H305" t="s">
        <v>647</v>
      </c>
      <c r="I305" t="s">
        <v>17256</v>
      </c>
      <c r="J305" t="s">
        <v>17257</v>
      </c>
      <c r="K305" t="s">
        <v>14907</v>
      </c>
      <c r="L305" t="s">
        <v>17258</v>
      </c>
      <c r="M305" t="s">
        <v>17259</v>
      </c>
      <c r="N305" t="s">
        <v>13266</v>
      </c>
      <c r="O305" t="s">
        <v>1240</v>
      </c>
      <c r="P305" t="s">
        <v>1241</v>
      </c>
      <c r="Q305" t="s">
        <v>639</v>
      </c>
      <c r="R305" t="s">
        <v>636</v>
      </c>
      <c r="S305" t="s">
        <v>17260</v>
      </c>
      <c r="T305" t="s">
        <v>17259</v>
      </c>
    </row>
    <row r="306" spans="1:20" x14ac:dyDescent="0.25">
      <c r="A306" t="s">
        <v>164</v>
      </c>
      <c r="B306" t="s">
        <v>165</v>
      </c>
      <c r="C306">
        <v>50</v>
      </c>
      <c r="D306">
        <v>12</v>
      </c>
      <c r="E306" t="s">
        <v>17261</v>
      </c>
      <c r="F306">
        <v>400</v>
      </c>
      <c r="G306">
        <v>0</v>
      </c>
      <c r="H306" t="s">
        <v>661</v>
      </c>
      <c r="I306" t="s">
        <v>6386</v>
      </c>
      <c r="J306" t="s">
        <v>992</v>
      </c>
      <c r="K306" t="s">
        <v>635</v>
      </c>
      <c r="L306" t="s">
        <v>636</v>
      </c>
      <c r="M306" t="s">
        <v>17262</v>
      </c>
      <c r="N306" t="s">
        <v>635</v>
      </c>
      <c r="O306" t="s">
        <v>638</v>
      </c>
      <c r="P306" t="s">
        <v>22</v>
      </c>
      <c r="Q306" t="s">
        <v>639</v>
      </c>
      <c r="R306" t="s">
        <v>636</v>
      </c>
      <c r="S306" t="s">
        <v>17263</v>
      </c>
      <c r="T306" t="s">
        <v>17262</v>
      </c>
    </row>
    <row r="307" spans="1:20" x14ac:dyDescent="0.25">
      <c r="A307" t="s">
        <v>164</v>
      </c>
      <c r="B307" t="s">
        <v>165</v>
      </c>
      <c r="C307">
        <v>33.333333333333336</v>
      </c>
      <c r="D307">
        <v>3</v>
      </c>
      <c r="E307" t="s">
        <v>17264</v>
      </c>
      <c r="F307">
        <v>139</v>
      </c>
      <c r="G307">
        <v>0</v>
      </c>
      <c r="H307" t="s">
        <v>647</v>
      </c>
      <c r="I307" t="s">
        <v>2206</v>
      </c>
      <c r="J307" t="s">
        <v>17265</v>
      </c>
      <c r="K307" t="s">
        <v>2686</v>
      </c>
      <c r="L307" t="s">
        <v>3764</v>
      </c>
      <c r="M307" t="s">
        <v>17266</v>
      </c>
      <c r="N307" t="s">
        <v>635</v>
      </c>
      <c r="O307" t="s">
        <v>653</v>
      </c>
      <c r="P307" t="s">
        <v>43</v>
      </c>
      <c r="Q307" t="s">
        <v>654</v>
      </c>
      <c r="R307" t="s">
        <v>636</v>
      </c>
      <c r="S307" t="s">
        <v>17267</v>
      </c>
      <c r="T307" t="s">
        <v>17268</v>
      </c>
    </row>
    <row r="308" spans="1:20" x14ac:dyDescent="0.25">
      <c r="A308" t="s">
        <v>164</v>
      </c>
      <c r="B308" t="s">
        <v>165</v>
      </c>
      <c r="C308">
        <v>50</v>
      </c>
      <c r="D308">
        <v>6</v>
      </c>
      <c r="E308" t="s">
        <v>17269</v>
      </c>
      <c r="F308">
        <v>200</v>
      </c>
      <c r="G308">
        <v>0</v>
      </c>
      <c r="H308" t="s">
        <v>661</v>
      </c>
      <c r="I308" t="s">
        <v>1171</v>
      </c>
      <c r="J308" t="s">
        <v>1172</v>
      </c>
      <c r="K308" t="s">
        <v>635</v>
      </c>
      <c r="L308" t="s">
        <v>636</v>
      </c>
      <c r="M308" t="s">
        <v>17270</v>
      </c>
      <c r="N308" t="s">
        <v>635</v>
      </c>
      <c r="O308" t="s">
        <v>638</v>
      </c>
      <c r="P308" t="s">
        <v>22</v>
      </c>
      <c r="Q308" t="s">
        <v>639</v>
      </c>
      <c r="R308" t="s">
        <v>17271</v>
      </c>
      <c r="S308" t="s">
        <v>17272</v>
      </c>
      <c r="T308" t="s">
        <v>17270</v>
      </c>
    </row>
    <row r="309" spans="1:20" x14ac:dyDescent="0.25">
      <c r="A309" t="s">
        <v>39</v>
      </c>
      <c r="B309" t="s">
        <v>44</v>
      </c>
      <c r="C309">
        <v>69.900000000000006</v>
      </c>
      <c r="D309">
        <v>40</v>
      </c>
      <c r="E309" t="s">
        <v>17273</v>
      </c>
      <c r="F309">
        <v>2884</v>
      </c>
      <c r="G309">
        <v>4</v>
      </c>
      <c r="H309" t="s">
        <v>647</v>
      </c>
      <c r="I309" t="s">
        <v>5258</v>
      </c>
      <c r="J309" t="s">
        <v>6693</v>
      </c>
      <c r="K309" t="s">
        <v>5706</v>
      </c>
      <c r="L309" t="s">
        <v>6694</v>
      </c>
      <c r="M309" t="s">
        <v>17274</v>
      </c>
      <c r="N309" t="s">
        <v>635</v>
      </c>
      <c r="O309" t="s">
        <v>6696</v>
      </c>
      <c r="P309" t="s">
        <v>43</v>
      </c>
      <c r="Q309" t="s">
        <v>654</v>
      </c>
      <c r="R309" t="s">
        <v>636</v>
      </c>
      <c r="S309" t="s">
        <v>17275</v>
      </c>
      <c r="T309" t="s">
        <v>17274</v>
      </c>
    </row>
    <row r="310" spans="1:20" x14ac:dyDescent="0.25">
      <c r="A310" t="s">
        <v>20</v>
      </c>
      <c r="B310" t="s">
        <v>21</v>
      </c>
      <c r="C310">
        <v>50</v>
      </c>
      <c r="D310">
        <v>1</v>
      </c>
      <c r="E310" t="s">
        <v>17276</v>
      </c>
      <c r="F310">
        <v>100</v>
      </c>
      <c r="G310">
        <v>0</v>
      </c>
      <c r="H310" t="s">
        <v>632</v>
      </c>
      <c r="I310" t="s">
        <v>17277</v>
      </c>
      <c r="J310" t="s">
        <v>643</v>
      </c>
      <c r="K310" t="s">
        <v>635</v>
      </c>
      <c r="L310" t="s">
        <v>636</v>
      </c>
      <c r="M310" t="s">
        <v>17278</v>
      </c>
      <c r="N310" t="s">
        <v>635</v>
      </c>
      <c r="O310" t="s">
        <v>638</v>
      </c>
      <c r="P310" t="s">
        <v>22</v>
      </c>
      <c r="Q310" t="s">
        <v>639</v>
      </c>
      <c r="R310" t="s">
        <v>636</v>
      </c>
      <c r="S310" t="s">
        <v>17279</v>
      </c>
      <c r="T310" t="s">
        <v>17280</v>
      </c>
    </row>
    <row r="311" spans="1:20" x14ac:dyDescent="0.25">
      <c r="A311" t="s">
        <v>23</v>
      </c>
      <c r="B311" t="s">
        <v>24</v>
      </c>
      <c r="C311">
        <v>50</v>
      </c>
      <c r="D311">
        <v>1</v>
      </c>
      <c r="E311" t="s">
        <v>17276</v>
      </c>
      <c r="F311">
        <v>100</v>
      </c>
      <c r="G311">
        <v>0</v>
      </c>
      <c r="H311" t="s">
        <v>632</v>
      </c>
      <c r="I311" t="s">
        <v>17277</v>
      </c>
      <c r="J311" t="s">
        <v>643</v>
      </c>
      <c r="K311" t="s">
        <v>635</v>
      </c>
      <c r="L311" t="s">
        <v>636</v>
      </c>
      <c r="M311" t="s">
        <v>17278</v>
      </c>
      <c r="N311" t="s">
        <v>635</v>
      </c>
      <c r="O311" t="s">
        <v>638</v>
      </c>
      <c r="P311" t="s">
        <v>22</v>
      </c>
      <c r="Q311" t="s">
        <v>639</v>
      </c>
      <c r="R311" t="s">
        <v>636</v>
      </c>
      <c r="S311" t="s">
        <v>17279</v>
      </c>
      <c r="T311" t="s">
        <v>17280</v>
      </c>
    </row>
    <row r="312" spans="1:20" x14ac:dyDescent="0.25">
      <c r="A312" t="s">
        <v>25</v>
      </c>
      <c r="B312" t="s">
        <v>26</v>
      </c>
      <c r="C312">
        <v>50</v>
      </c>
      <c r="D312">
        <v>1</v>
      </c>
      <c r="E312" t="s">
        <v>17276</v>
      </c>
      <c r="F312">
        <v>100</v>
      </c>
      <c r="G312">
        <v>0</v>
      </c>
      <c r="H312" t="s">
        <v>632</v>
      </c>
      <c r="I312" t="s">
        <v>17277</v>
      </c>
      <c r="J312" t="s">
        <v>643</v>
      </c>
      <c r="K312" t="s">
        <v>635</v>
      </c>
      <c r="L312" t="s">
        <v>636</v>
      </c>
      <c r="M312" t="s">
        <v>17278</v>
      </c>
      <c r="N312" t="s">
        <v>635</v>
      </c>
      <c r="O312" t="s">
        <v>638</v>
      </c>
      <c r="P312" t="s">
        <v>22</v>
      </c>
      <c r="Q312" t="s">
        <v>639</v>
      </c>
      <c r="R312" t="s">
        <v>636</v>
      </c>
      <c r="S312" t="s">
        <v>17279</v>
      </c>
      <c r="T312" t="s">
        <v>17278</v>
      </c>
    </row>
    <row r="313" spans="1:20" x14ac:dyDescent="0.25">
      <c r="A313" t="s">
        <v>164</v>
      </c>
      <c r="B313" t="s">
        <v>165</v>
      </c>
      <c r="C313">
        <v>50</v>
      </c>
      <c r="D313">
        <v>6</v>
      </c>
      <c r="E313" t="s">
        <v>17281</v>
      </c>
      <c r="F313">
        <v>200</v>
      </c>
      <c r="G313">
        <v>0</v>
      </c>
      <c r="H313" t="s">
        <v>661</v>
      </c>
      <c r="I313" t="s">
        <v>17282</v>
      </c>
      <c r="J313" t="s">
        <v>1349</v>
      </c>
      <c r="K313" t="s">
        <v>635</v>
      </c>
      <c r="L313" t="s">
        <v>636</v>
      </c>
      <c r="M313" t="s">
        <v>17283</v>
      </c>
      <c r="N313" t="s">
        <v>635</v>
      </c>
      <c r="O313" t="s">
        <v>638</v>
      </c>
      <c r="P313" t="s">
        <v>22</v>
      </c>
      <c r="Q313" t="s">
        <v>639</v>
      </c>
      <c r="R313" t="s">
        <v>636</v>
      </c>
      <c r="S313" t="s">
        <v>17284</v>
      </c>
      <c r="T313" t="s">
        <v>17283</v>
      </c>
    </row>
    <row r="314" spans="1:20" x14ac:dyDescent="0.25">
      <c r="A314" t="s">
        <v>164</v>
      </c>
      <c r="B314" t="s">
        <v>165</v>
      </c>
      <c r="C314">
        <v>50</v>
      </c>
      <c r="D314">
        <v>6</v>
      </c>
      <c r="E314" t="s">
        <v>17285</v>
      </c>
      <c r="F314">
        <v>595</v>
      </c>
      <c r="G314">
        <v>0</v>
      </c>
      <c r="H314" t="s">
        <v>661</v>
      </c>
      <c r="I314" t="s">
        <v>11317</v>
      </c>
      <c r="J314" t="s">
        <v>1200</v>
      </c>
      <c r="K314" t="s">
        <v>635</v>
      </c>
      <c r="L314" t="s">
        <v>636</v>
      </c>
      <c r="M314" t="s">
        <v>17286</v>
      </c>
      <c r="N314" t="s">
        <v>635</v>
      </c>
      <c r="O314" t="s">
        <v>638</v>
      </c>
      <c r="P314" t="s">
        <v>22</v>
      </c>
      <c r="Q314" t="s">
        <v>639</v>
      </c>
      <c r="R314" t="s">
        <v>636</v>
      </c>
      <c r="S314" t="s">
        <v>17287</v>
      </c>
      <c r="T314" t="s">
        <v>17288</v>
      </c>
    </row>
    <row r="315" spans="1:20" x14ac:dyDescent="0.25">
      <c r="A315" t="s">
        <v>164</v>
      </c>
      <c r="B315" t="s">
        <v>165</v>
      </c>
      <c r="C315">
        <v>50</v>
      </c>
      <c r="D315">
        <v>12</v>
      </c>
      <c r="E315" t="s">
        <v>17285</v>
      </c>
      <c r="F315">
        <v>595</v>
      </c>
      <c r="G315">
        <v>0</v>
      </c>
      <c r="H315" t="s">
        <v>661</v>
      </c>
      <c r="I315" t="s">
        <v>11317</v>
      </c>
      <c r="J315" t="s">
        <v>1200</v>
      </c>
      <c r="K315" t="s">
        <v>635</v>
      </c>
      <c r="L315" t="s">
        <v>636</v>
      </c>
      <c r="M315" t="s">
        <v>17286</v>
      </c>
      <c r="N315" t="s">
        <v>635</v>
      </c>
      <c r="O315" t="s">
        <v>638</v>
      </c>
      <c r="P315" t="s">
        <v>22</v>
      </c>
      <c r="Q315" t="s">
        <v>639</v>
      </c>
      <c r="R315" t="s">
        <v>636</v>
      </c>
      <c r="S315" t="s">
        <v>17287</v>
      </c>
      <c r="T315" t="s">
        <v>17288</v>
      </c>
    </row>
    <row r="316" spans="1:20" x14ac:dyDescent="0.25">
      <c r="A316" t="s">
        <v>35</v>
      </c>
      <c r="B316" t="s">
        <v>36</v>
      </c>
      <c r="C316">
        <v>66.666666666666671</v>
      </c>
      <c r="D316">
        <v>3</v>
      </c>
      <c r="E316" t="s">
        <v>17289</v>
      </c>
      <c r="F316">
        <v>100</v>
      </c>
      <c r="G316">
        <v>0</v>
      </c>
      <c r="H316" t="s">
        <v>661</v>
      </c>
      <c r="I316" t="s">
        <v>17290</v>
      </c>
      <c r="J316" t="s">
        <v>1941</v>
      </c>
      <c r="K316" t="s">
        <v>635</v>
      </c>
      <c r="L316" t="s">
        <v>636</v>
      </c>
      <c r="M316" t="s">
        <v>17291</v>
      </c>
      <c r="N316" t="s">
        <v>635</v>
      </c>
      <c r="O316" t="s">
        <v>638</v>
      </c>
      <c r="P316" t="s">
        <v>22</v>
      </c>
      <c r="Q316" t="s">
        <v>639</v>
      </c>
      <c r="R316" t="s">
        <v>636</v>
      </c>
      <c r="S316" t="s">
        <v>17292</v>
      </c>
      <c r="T316" t="s">
        <v>17293</v>
      </c>
    </row>
    <row r="317" spans="1:20" x14ac:dyDescent="0.25">
      <c r="A317" t="s">
        <v>35</v>
      </c>
      <c r="B317" t="s">
        <v>36</v>
      </c>
      <c r="C317">
        <v>66.666666666666671</v>
      </c>
      <c r="D317">
        <v>3</v>
      </c>
      <c r="E317" t="s">
        <v>17294</v>
      </c>
      <c r="F317">
        <v>100</v>
      </c>
      <c r="G317">
        <v>0</v>
      </c>
      <c r="H317" t="s">
        <v>661</v>
      </c>
      <c r="I317" t="s">
        <v>17295</v>
      </c>
      <c r="J317" t="s">
        <v>858</v>
      </c>
      <c r="K317" t="s">
        <v>635</v>
      </c>
      <c r="L317" t="s">
        <v>636</v>
      </c>
      <c r="M317" t="s">
        <v>17296</v>
      </c>
      <c r="N317" t="s">
        <v>635</v>
      </c>
      <c r="O317" t="s">
        <v>638</v>
      </c>
      <c r="P317" t="s">
        <v>22</v>
      </c>
      <c r="Q317" t="s">
        <v>639</v>
      </c>
      <c r="R317" t="s">
        <v>636</v>
      </c>
      <c r="S317" t="s">
        <v>17297</v>
      </c>
      <c r="T317" t="s">
        <v>17296</v>
      </c>
    </row>
    <row r="318" spans="1:20" x14ac:dyDescent="0.25">
      <c r="A318" t="s">
        <v>39</v>
      </c>
      <c r="B318" t="s">
        <v>1715</v>
      </c>
      <c r="C318">
        <v>76</v>
      </c>
      <c r="D318">
        <v>2</v>
      </c>
      <c r="E318" t="s">
        <v>17298</v>
      </c>
      <c r="F318">
        <v>200</v>
      </c>
      <c r="G318">
        <v>48</v>
      </c>
      <c r="H318" t="s">
        <v>647</v>
      </c>
      <c r="I318" t="s">
        <v>17299</v>
      </c>
      <c r="J318" t="s">
        <v>17300</v>
      </c>
      <c r="K318" t="s">
        <v>928</v>
      </c>
      <c r="L318" t="s">
        <v>17301</v>
      </c>
      <c r="M318" t="s">
        <v>17302</v>
      </c>
      <c r="N318" t="s">
        <v>635</v>
      </c>
      <c r="O318" t="s">
        <v>706</v>
      </c>
      <c r="P318" t="s">
        <v>40</v>
      </c>
      <c r="Q318" t="s">
        <v>707</v>
      </c>
      <c r="R318" t="s">
        <v>636</v>
      </c>
      <c r="S318" t="s">
        <v>17303</v>
      </c>
      <c r="T318" t="s">
        <v>17302</v>
      </c>
    </row>
    <row r="319" spans="1:20" x14ac:dyDescent="0.25">
      <c r="A319" t="s">
        <v>164</v>
      </c>
      <c r="B319" t="s">
        <v>165</v>
      </c>
      <c r="C319">
        <v>33.333333333333336</v>
      </c>
      <c r="D319">
        <v>3</v>
      </c>
      <c r="E319" t="s">
        <v>17304</v>
      </c>
      <c r="F319">
        <v>100</v>
      </c>
      <c r="G319">
        <v>0</v>
      </c>
      <c r="H319" t="s">
        <v>661</v>
      </c>
      <c r="I319" t="s">
        <v>17305</v>
      </c>
      <c r="J319" t="s">
        <v>1025</v>
      </c>
      <c r="K319" t="s">
        <v>635</v>
      </c>
      <c r="L319" t="s">
        <v>636</v>
      </c>
      <c r="M319" t="s">
        <v>17306</v>
      </c>
      <c r="N319" t="s">
        <v>635</v>
      </c>
      <c r="O319" t="s">
        <v>638</v>
      </c>
      <c r="P319" t="s">
        <v>22</v>
      </c>
      <c r="Q319" t="s">
        <v>639</v>
      </c>
      <c r="R319" t="s">
        <v>636</v>
      </c>
      <c r="S319" t="s">
        <v>17307</v>
      </c>
      <c r="T319" t="s">
        <v>17306</v>
      </c>
    </row>
    <row r="320" spans="1:20" x14ac:dyDescent="0.25">
      <c r="A320" t="s">
        <v>20</v>
      </c>
      <c r="B320" t="s">
        <v>21</v>
      </c>
      <c r="C320">
        <v>50</v>
      </c>
      <c r="D320">
        <v>1</v>
      </c>
      <c r="E320" t="s">
        <v>17308</v>
      </c>
      <c r="F320">
        <v>100</v>
      </c>
      <c r="G320">
        <v>0</v>
      </c>
      <c r="H320" t="s">
        <v>632</v>
      </c>
      <c r="I320" t="s">
        <v>17309</v>
      </c>
      <c r="J320" t="s">
        <v>978</v>
      </c>
      <c r="K320" t="s">
        <v>635</v>
      </c>
      <c r="L320" t="s">
        <v>636</v>
      </c>
      <c r="M320" t="s">
        <v>17310</v>
      </c>
      <c r="N320" t="s">
        <v>635</v>
      </c>
      <c r="O320" t="s">
        <v>638</v>
      </c>
      <c r="P320" t="s">
        <v>22</v>
      </c>
      <c r="Q320" t="s">
        <v>639</v>
      </c>
      <c r="R320" t="s">
        <v>636</v>
      </c>
      <c r="S320" t="s">
        <v>17311</v>
      </c>
      <c r="T320" t="s">
        <v>17310</v>
      </c>
    </row>
    <row r="321" spans="1:20" x14ac:dyDescent="0.25">
      <c r="A321" t="s">
        <v>23</v>
      </c>
      <c r="B321" t="s">
        <v>24</v>
      </c>
      <c r="C321">
        <v>50</v>
      </c>
      <c r="D321">
        <v>1</v>
      </c>
      <c r="E321" t="s">
        <v>17308</v>
      </c>
      <c r="F321">
        <v>100</v>
      </c>
      <c r="G321">
        <v>0</v>
      </c>
      <c r="H321" t="s">
        <v>632</v>
      </c>
      <c r="I321" t="s">
        <v>17309</v>
      </c>
      <c r="J321" t="s">
        <v>978</v>
      </c>
      <c r="K321" t="s">
        <v>635</v>
      </c>
      <c r="L321" t="s">
        <v>636</v>
      </c>
      <c r="M321" t="s">
        <v>17310</v>
      </c>
      <c r="N321" t="s">
        <v>635</v>
      </c>
      <c r="O321" t="s">
        <v>638</v>
      </c>
      <c r="P321" t="s">
        <v>22</v>
      </c>
      <c r="Q321" t="s">
        <v>639</v>
      </c>
      <c r="R321" t="s">
        <v>636</v>
      </c>
      <c r="S321" t="s">
        <v>17311</v>
      </c>
      <c r="T321" t="s">
        <v>17310</v>
      </c>
    </row>
    <row r="322" spans="1:20" x14ac:dyDescent="0.25">
      <c r="A322" t="s">
        <v>25</v>
      </c>
      <c r="B322" t="s">
        <v>26</v>
      </c>
      <c r="C322">
        <v>50</v>
      </c>
      <c r="D322">
        <v>1</v>
      </c>
      <c r="E322" t="s">
        <v>17308</v>
      </c>
      <c r="F322">
        <v>100</v>
      </c>
      <c r="G322">
        <v>0</v>
      </c>
      <c r="H322" t="s">
        <v>632</v>
      </c>
      <c r="I322" t="s">
        <v>17309</v>
      </c>
      <c r="J322" t="s">
        <v>978</v>
      </c>
      <c r="K322" t="s">
        <v>635</v>
      </c>
      <c r="L322" t="s">
        <v>636</v>
      </c>
      <c r="M322" t="s">
        <v>17310</v>
      </c>
      <c r="N322" t="s">
        <v>635</v>
      </c>
      <c r="O322" t="s">
        <v>638</v>
      </c>
      <c r="P322" t="s">
        <v>22</v>
      </c>
      <c r="Q322" t="s">
        <v>639</v>
      </c>
      <c r="R322" t="s">
        <v>636</v>
      </c>
      <c r="S322" t="s">
        <v>17311</v>
      </c>
      <c r="T322" t="s">
        <v>17310</v>
      </c>
    </row>
    <row r="323" spans="1:20" x14ac:dyDescent="0.25">
      <c r="A323" t="s">
        <v>20</v>
      </c>
      <c r="B323" t="s">
        <v>21</v>
      </c>
      <c r="C323">
        <v>50</v>
      </c>
      <c r="D323">
        <v>1</v>
      </c>
      <c r="E323" t="s">
        <v>17312</v>
      </c>
      <c r="F323">
        <v>100</v>
      </c>
      <c r="G323">
        <v>0</v>
      </c>
      <c r="H323" t="s">
        <v>632</v>
      </c>
      <c r="I323" t="s">
        <v>17313</v>
      </c>
      <c r="J323" t="s">
        <v>727</v>
      </c>
      <c r="K323" t="s">
        <v>635</v>
      </c>
      <c r="L323" t="s">
        <v>636</v>
      </c>
      <c r="M323" t="s">
        <v>17314</v>
      </c>
      <c r="N323" t="s">
        <v>635</v>
      </c>
      <c r="O323" t="s">
        <v>668</v>
      </c>
      <c r="P323" t="s">
        <v>22</v>
      </c>
      <c r="Q323" t="s">
        <v>669</v>
      </c>
      <c r="R323" t="s">
        <v>636</v>
      </c>
      <c r="S323" t="s">
        <v>17315</v>
      </c>
      <c r="T323" t="s">
        <v>17314</v>
      </c>
    </row>
    <row r="324" spans="1:20" x14ac:dyDescent="0.25">
      <c r="A324" t="s">
        <v>23</v>
      </c>
      <c r="B324" t="s">
        <v>24</v>
      </c>
      <c r="C324">
        <v>50</v>
      </c>
      <c r="D324">
        <v>1</v>
      </c>
      <c r="E324" t="s">
        <v>17312</v>
      </c>
      <c r="F324">
        <v>100</v>
      </c>
      <c r="G324">
        <v>0</v>
      </c>
      <c r="H324" t="s">
        <v>632</v>
      </c>
      <c r="I324" t="s">
        <v>17313</v>
      </c>
      <c r="J324" t="s">
        <v>727</v>
      </c>
      <c r="K324" t="s">
        <v>635</v>
      </c>
      <c r="L324" t="s">
        <v>636</v>
      </c>
      <c r="M324" t="s">
        <v>17314</v>
      </c>
      <c r="N324" t="s">
        <v>635</v>
      </c>
      <c r="O324" t="s">
        <v>668</v>
      </c>
      <c r="P324" t="s">
        <v>22</v>
      </c>
      <c r="Q324" t="s">
        <v>669</v>
      </c>
      <c r="R324" t="s">
        <v>636</v>
      </c>
      <c r="S324" t="s">
        <v>17315</v>
      </c>
      <c r="T324" t="s">
        <v>17314</v>
      </c>
    </row>
    <row r="325" spans="1:20" x14ac:dyDescent="0.25">
      <c r="A325" t="s">
        <v>25</v>
      </c>
      <c r="B325" t="s">
        <v>26</v>
      </c>
      <c r="C325">
        <v>50</v>
      </c>
      <c r="D325">
        <v>1</v>
      </c>
      <c r="E325" t="s">
        <v>17312</v>
      </c>
      <c r="F325">
        <v>100</v>
      </c>
      <c r="G325">
        <v>0</v>
      </c>
      <c r="H325" t="s">
        <v>632</v>
      </c>
      <c r="I325" t="s">
        <v>17313</v>
      </c>
      <c r="J325" t="s">
        <v>727</v>
      </c>
      <c r="K325" t="s">
        <v>635</v>
      </c>
      <c r="L325" t="s">
        <v>636</v>
      </c>
      <c r="M325" t="s">
        <v>17314</v>
      </c>
      <c r="N325" t="s">
        <v>635</v>
      </c>
      <c r="O325" t="s">
        <v>668</v>
      </c>
      <c r="P325" t="s">
        <v>22</v>
      </c>
      <c r="Q325" t="s">
        <v>669</v>
      </c>
      <c r="R325" t="s">
        <v>636</v>
      </c>
      <c r="S325" t="s">
        <v>17315</v>
      </c>
      <c r="T325" t="s">
        <v>17314</v>
      </c>
    </row>
    <row r="326" spans="1:20" x14ac:dyDescent="0.25">
      <c r="A326" t="s">
        <v>164</v>
      </c>
      <c r="B326" t="s">
        <v>165</v>
      </c>
      <c r="C326">
        <v>33.333333333333336</v>
      </c>
      <c r="D326">
        <v>3</v>
      </c>
      <c r="E326" t="s">
        <v>17316</v>
      </c>
      <c r="F326">
        <v>139.80000000000001</v>
      </c>
      <c r="G326">
        <v>7.5</v>
      </c>
      <c r="H326" t="s">
        <v>647</v>
      </c>
      <c r="I326" t="s">
        <v>17317</v>
      </c>
      <c r="J326" t="s">
        <v>17318</v>
      </c>
      <c r="K326" t="s">
        <v>6375</v>
      </c>
      <c r="L326" t="s">
        <v>17319</v>
      </c>
      <c r="M326" t="s">
        <v>17320</v>
      </c>
      <c r="N326" t="s">
        <v>635</v>
      </c>
      <c r="O326" t="s">
        <v>706</v>
      </c>
      <c r="P326" t="s">
        <v>40</v>
      </c>
      <c r="Q326" t="s">
        <v>707</v>
      </c>
      <c r="R326" t="s">
        <v>636</v>
      </c>
      <c r="S326" t="s">
        <v>17321</v>
      </c>
      <c r="T326" t="s">
        <v>17320</v>
      </c>
    </row>
    <row r="327" spans="1:20" x14ac:dyDescent="0.25">
      <c r="A327" t="s">
        <v>164</v>
      </c>
      <c r="B327" t="s">
        <v>165</v>
      </c>
      <c r="C327">
        <v>33.333333333333336</v>
      </c>
      <c r="D327">
        <v>9</v>
      </c>
      <c r="E327" t="s">
        <v>17322</v>
      </c>
      <c r="F327">
        <v>283.62</v>
      </c>
      <c r="G327">
        <v>0</v>
      </c>
      <c r="H327" t="s">
        <v>661</v>
      </c>
      <c r="I327" t="s">
        <v>17323</v>
      </c>
      <c r="J327" t="s">
        <v>643</v>
      </c>
      <c r="K327" t="s">
        <v>635</v>
      </c>
      <c r="L327" t="s">
        <v>636</v>
      </c>
      <c r="M327" t="s">
        <v>17324</v>
      </c>
      <c r="N327" t="s">
        <v>635</v>
      </c>
      <c r="O327" t="s">
        <v>668</v>
      </c>
      <c r="P327" t="s">
        <v>22</v>
      </c>
      <c r="Q327" t="s">
        <v>669</v>
      </c>
      <c r="R327" t="s">
        <v>636</v>
      </c>
      <c r="S327" t="s">
        <v>17325</v>
      </c>
      <c r="T327" t="s">
        <v>17326</v>
      </c>
    </row>
    <row r="328" spans="1:20" x14ac:dyDescent="0.25">
      <c r="A328" t="s">
        <v>164</v>
      </c>
      <c r="B328" t="s">
        <v>165</v>
      </c>
      <c r="C328">
        <v>33.333333333333336</v>
      </c>
      <c r="D328">
        <v>3</v>
      </c>
      <c r="E328" t="s">
        <v>17327</v>
      </c>
      <c r="F328">
        <v>269</v>
      </c>
      <c r="G328">
        <v>0</v>
      </c>
      <c r="H328" t="s">
        <v>647</v>
      </c>
      <c r="I328" t="s">
        <v>6262</v>
      </c>
      <c r="J328" t="s">
        <v>17328</v>
      </c>
      <c r="K328" t="s">
        <v>17329</v>
      </c>
      <c r="L328" t="s">
        <v>3723</v>
      </c>
      <c r="M328" t="s">
        <v>17330</v>
      </c>
      <c r="N328" t="s">
        <v>635</v>
      </c>
      <c r="O328" t="s">
        <v>653</v>
      </c>
      <c r="P328" t="s">
        <v>43</v>
      </c>
      <c r="Q328" t="s">
        <v>654</v>
      </c>
      <c r="R328" t="s">
        <v>636</v>
      </c>
      <c r="S328" t="s">
        <v>17331</v>
      </c>
      <c r="T328" t="s">
        <v>17330</v>
      </c>
    </row>
    <row r="329" spans="1:20" x14ac:dyDescent="0.25">
      <c r="A329" t="s">
        <v>133</v>
      </c>
      <c r="B329" t="s">
        <v>134</v>
      </c>
      <c r="C329">
        <v>12</v>
      </c>
      <c r="D329">
        <v>10</v>
      </c>
      <c r="E329" t="s">
        <v>17327</v>
      </c>
      <c r="F329">
        <v>269</v>
      </c>
      <c r="G329">
        <v>0</v>
      </c>
      <c r="H329" t="s">
        <v>647</v>
      </c>
      <c r="I329" t="s">
        <v>6262</v>
      </c>
      <c r="J329" t="s">
        <v>17328</v>
      </c>
      <c r="K329" t="s">
        <v>17329</v>
      </c>
      <c r="L329" t="s">
        <v>3723</v>
      </c>
      <c r="M329" t="s">
        <v>17330</v>
      </c>
      <c r="N329" t="s">
        <v>635</v>
      </c>
      <c r="O329" t="s">
        <v>653</v>
      </c>
      <c r="P329" t="s">
        <v>43</v>
      </c>
      <c r="Q329" t="s">
        <v>654</v>
      </c>
      <c r="R329" t="s">
        <v>636</v>
      </c>
      <c r="S329" t="s">
        <v>17331</v>
      </c>
      <c r="T329" t="s">
        <v>17330</v>
      </c>
    </row>
    <row r="330" spans="1:20" x14ac:dyDescent="0.25">
      <c r="A330" t="s">
        <v>164</v>
      </c>
      <c r="B330" t="s">
        <v>165</v>
      </c>
      <c r="C330">
        <v>33.333333333333336</v>
      </c>
      <c r="D330">
        <v>3</v>
      </c>
      <c r="E330" t="s">
        <v>17332</v>
      </c>
      <c r="F330">
        <v>100</v>
      </c>
      <c r="G330">
        <v>0</v>
      </c>
      <c r="H330" t="s">
        <v>661</v>
      </c>
      <c r="I330" t="s">
        <v>17333</v>
      </c>
      <c r="J330" t="s">
        <v>1105</v>
      </c>
      <c r="K330" t="s">
        <v>635</v>
      </c>
      <c r="L330" t="s">
        <v>636</v>
      </c>
      <c r="M330" t="s">
        <v>17334</v>
      </c>
      <c r="N330" t="s">
        <v>635</v>
      </c>
      <c r="O330" t="s">
        <v>1071</v>
      </c>
      <c r="P330" t="s">
        <v>22</v>
      </c>
      <c r="Q330" t="s">
        <v>639</v>
      </c>
      <c r="R330" t="s">
        <v>636</v>
      </c>
      <c r="S330" t="s">
        <v>17335</v>
      </c>
      <c r="T330" t="s">
        <v>17336</v>
      </c>
    </row>
    <row r="331" spans="1:20" x14ac:dyDescent="0.25">
      <c r="A331" t="s">
        <v>164</v>
      </c>
      <c r="B331" t="s">
        <v>165</v>
      </c>
      <c r="C331">
        <v>33.333333333333336</v>
      </c>
      <c r="D331">
        <v>6</v>
      </c>
      <c r="E331" t="s">
        <v>17337</v>
      </c>
      <c r="F331">
        <v>300</v>
      </c>
      <c r="G331">
        <v>0</v>
      </c>
      <c r="H331" t="s">
        <v>661</v>
      </c>
      <c r="I331" t="s">
        <v>17338</v>
      </c>
      <c r="J331" t="s">
        <v>1036</v>
      </c>
      <c r="K331" t="s">
        <v>635</v>
      </c>
      <c r="L331" t="s">
        <v>636</v>
      </c>
      <c r="M331" t="s">
        <v>17339</v>
      </c>
      <c r="N331" t="s">
        <v>635</v>
      </c>
      <c r="O331" t="s">
        <v>638</v>
      </c>
      <c r="P331" t="s">
        <v>22</v>
      </c>
      <c r="Q331" t="s">
        <v>639</v>
      </c>
      <c r="R331" t="s">
        <v>636</v>
      </c>
      <c r="S331" t="s">
        <v>17340</v>
      </c>
      <c r="T331" t="s">
        <v>17339</v>
      </c>
    </row>
    <row r="332" spans="1:20" x14ac:dyDescent="0.25">
      <c r="A332" t="s">
        <v>164</v>
      </c>
      <c r="B332" t="s">
        <v>165</v>
      </c>
      <c r="C332">
        <v>33.333333333333336</v>
      </c>
      <c r="D332">
        <v>3</v>
      </c>
      <c r="E332" t="s">
        <v>17337</v>
      </c>
      <c r="F332">
        <v>300</v>
      </c>
      <c r="G332">
        <v>0</v>
      </c>
      <c r="H332" t="s">
        <v>661</v>
      </c>
      <c r="I332" t="s">
        <v>17338</v>
      </c>
      <c r="J332" t="s">
        <v>1036</v>
      </c>
      <c r="K332" t="s">
        <v>635</v>
      </c>
      <c r="L332" t="s">
        <v>636</v>
      </c>
      <c r="M332" t="s">
        <v>17339</v>
      </c>
      <c r="N332" t="s">
        <v>635</v>
      </c>
      <c r="O332" t="s">
        <v>638</v>
      </c>
      <c r="P332" t="s">
        <v>22</v>
      </c>
      <c r="Q332" t="s">
        <v>639</v>
      </c>
      <c r="R332" t="s">
        <v>636</v>
      </c>
      <c r="S332" t="s">
        <v>17340</v>
      </c>
      <c r="T332" t="s">
        <v>17339</v>
      </c>
    </row>
    <row r="333" spans="1:20" x14ac:dyDescent="0.25">
      <c r="A333" t="s">
        <v>164</v>
      </c>
      <c r="B333" t="s">
        <v>165</v>
      </c>
      <c r="C333">
        <v>33.333333333333336</v>
      </c>
      <c r="D333">
        <v>3</v>
      </c>
      <c r="E333" t="s">
        <v>17341</v>
      </c>
      <c r="F333">
        <v>107</v>
      </c>
      <c r="G333">
        <v>7</v>
      </c>
      <c r="H333" t="s">
        <v>661</v>
      </c>
      <c r="I333" t="s">
        <v>17342</v>
      </c>
      <c r="J333" t="s">
        <v>643</v>
      </c>
      <c r="K333" t="s">
        <v>635</v>
      </c>
      <c r="L333" t="s">
        <v>636</v>
      </c>
      <c r="M333" t="s">
        <v>17343</v>
      </c>
      <c r="N333" t="s">
        <v>635</v>
      </c>
      <c r="O333" t="s">
        <v>668</v>
      </c>
      <c r="P333" t="s">
        <v>22</v>
      </c>
      <c r="Q333" t="s">
        <v>669</v>
      </c>
      <c r="R333" t="s">
        <v>636</v>
      </c>
      <c r="S333" t="s">
        <v>17344</v>
      </c>
      <c r="T333" t="s">
        <v>17345</v>
      </c>
    </row>
    <row r="334" spans="1:20" x14ac:dyDescent="0.25">
      <c r="A334" t="s">
        <v>164</v>
      </c>
      <c r="B334" t="s">
        <v>165</v>
      </c>
      <c r="C334">
        <v>50</v>
      </c>
      <c r="D334">
        <v>6</v>
      </c>
      <c r="E334" t="s">
        <v>17346</v>
      </c>
      <c r="F334">
        <v>200</v>
      </c>
      <c r="G334">
        <v>0</v>
      </c>
      <c r="H334" t="s">
        <v>661</v>
      </c>
      <c r="I334" t="s">
        <v>17347</v>
      </c>
      <c r="J334" t="s">
        <v>6946</v>
      </c>
      <c r="K334" t="s">
        <v>635</v>
      </c>
      <c r="L334" t="s">
        <v>636</v>
      </c>
      <c r="M334" t="s">
        <v>17348</v>
      </c>
      <c r="N334" t="s">
        <v>635</v>
      </c>
      <c r="O334" t="s">
        <v>638</v>
      </c>
      <c r="P334" t="s">
        <v>22</v>
      </c>
      <c r="Q334" t="s">
        <v>639</v>
      </c>
      <c r="R334" t="s">
        <v>636</v>
      </c>
      <c r="S334" t="s">
        <v>17349</v>
      </c>
      <c r="T334" t="s">
        <v>17350</v>
      </c>
    </row>
    <row r="335" spans="1:20" x14ac:dyDescent="0.25">
      <c r="A335" t="s">
        <v>20</v>
      </c>
      <c r="B335" t="s">
        <v>21</v>
      </c>
      <c r="C335">
        <v>50</v>
      </c>
      <c r="D335">
        <v>1</v>
      </c>
      <c r="E335" t="s">
        <v>17351</v>
      </c>
      <c r="F335">
        <v>100</v>
      </c>
      <c r="G335">
        <v>0</v>
      </c>
      <c r="H335" t="s">
        <v>632</v>
      </c>
      <c r="I335" t="s">
        <v>17352</v>
      </c>
      <c r="J335" t="s">
        <v>978</v>
      </c>
      <c r="K335" t="s">
        <v>635</v>
      </c>
      <c r="L335" t="s">
        <v>636</v>
      </c>
      <c r="M335" t="s">
        <v>17353</v>
      </c>
      <c r="N335" t="s">
        <v>635</v>
      </c>
      <c r="O335" t="s">
        <v>638</v>
      </c>
      <c r="P335" t="s">
        <v>22</v>
      </c>
      <c r="Q335" t="s">
        <v>639</v>
      </c>
      <c r="R335" t="s">
        <v>636</v>
      </c>
      <c r="S335" t="s">
        <v>17354</v>
      </c>
      <c r="T335" t="s">
        <v>17353</v>
      </c>
    </row>
    <row r="336" spans="1:20" x14ac:dyDescent="0.25">
      <c r="A336" t="s">
        <v>23</v>
      </c>
      <c r="B336" t="s">
        <v>24</v>
      </c>
      <c r="C336">
        <v>50</v>
      </c>
      <c r="D336">
        <v>1</v>
      </c>
      <c r="E336" t="s">
        <v>17351</v>
      </c>
      <c r="F336">
        <v>100</v>
      </c>
      <c r="G336">
        <v>0</v>
      </c>
      <c r="H336" t="s">
        <v>632</v>
      </c>
      <c r="I336" t="s">
        <v>17352</v>
      </c>
      <c r="J336" t="s">
        <v>978</v>
      </c>
      <c r="K336" t="s">
        <v>635</v>
      </c>
      <c r="L336" t="s">
        <v>636</v>
      </c>
      <c r="M336" t="s">
        <v>17353</v>
      </c>
      <c r="N336" t="s">
        <v>635</v>
      </c>
      <c r="O336" t="s">
        <v>638</v>
      </c>
      <c r="P336" t="s">
        <v>22</v>
      </c>
      <c r="Q336" t="s">
        <v>639</v>
      </c>
      <c r="R336" t="s">
        <v>636</v>
      </c>
      <c r="S336" t="s">
        <v>17354</v>
      </c>
      <c r="T336" t="s">
        <v>17353</v>
      </c>
    </row>
    <row r="337" spans="1:20" x14ac:dyDescent="0.25">
      <c r="A337" t="s">
        <v>25</v>
      </c>
      <c r="B337" t="s">
        <v>26</v>
      </c>
      <c r="C337">
        <v>50</v>
      </c>
      <c r="D337">
        <v>1</v>
      </c>
      <c r="E337" t="s">
        <v>17351</v>
      </c>
      <c r="F337">
        <v>100</v>
      </c>
      <c r="G337">
        <v>0</v>
      </c>
      <c r="H337" t="s">
        <v>632</v>
      </c>
      <c r="I337" t="s">
        <v>17352</v>
      </c>
      <c r="J337" t="s">
        <v>978</v>
      </c>
      <c r="K337" t="s">
        <v>635</v>
      </c>
      <c r="L337" t="s">
        <v>636</v>
      </c>
      <c r="M337" t="s">
        <v>17353</v>
      </c>
      <c r="N337" t="s">
        <v>635</v>
      </c>
      <c r="O337" t="s">
        <v>638</v>
      </c>
      <c r="P337" t="s">
        <v>22</v>
      </c>
      <c r="Q337" t="s">
        <v>639</v>
      </c>
      <c r="R337" t="s">
        <v>636</v>
      </c>
      <c r="S337" t="s">
        <v>17354</v>
      </c>
      <c r="T337" t="s">
        <v>17353</v>
      </c>
    </row>
    <row r="338" spans="1:20" x14ac:dyDescent="0.25">
      <c r="A338" t="s">
        <v>20</v>
      </c>
      <c r="B338" t="s">
        <v>21</v>
      </c>
      <c r="C338">
        <v>50</v>
      </c>
      <c r="D338">
        <v>1</v>
      </c>
      <c r="E338" t="s">
        <v>17355</v>
      </c>
      <c r="F338">
        <v>100</v>
      </c>
      <c r="G338">
        <v>0</v>
      </c>
      <c r="H338" t="s">
        <v>632</v>
      </c>
      <c r="I338" t="s">
        <v>17356</v>
      </c>
      <c r="J338" t="s">
        <v>2829</v>
      </c>
      <c r="K338" t="s">
        <v>635</v>
      </c>
      <c r="L338" t="s">
        <v>636</v>
      </c>
      <c r="M338" t="s">
        <v>17357</v>
      </c>
      <c r="N338" t="s">
        <v>635</v>
      </c>
      <c r="O338" t="s">
        <v>638</v>
      </c>
      <c r="P338" t="s">
        <v>22</v>
      </c>
      <c r="Q338" t="s">
        <v>639</v>
      </c>
      <c r="R338" t="s">
        <v>636</v>
      </c>
      <c r="S338" t="s">
        <v>17358</v>
      </c>
      <c r="T338" t="s">
        <v>17357</v>
      </c>
    </row>
    <row r="339" spans="1:20" x14ac:dyDescent="0.25">
      <c r="A339" t="s">
        <v>23</v>
      </c>
      <c r="B339" t="s">
        <v>24</v>
      </c>
      <c r="C339">
        <v>50</v>
      </c>
      <c r="D339">
        <v>1</v>
      </c>
      <c r="E339" t="s">
        <v>17355</v>
      </c>
      <c r="F339">
        <v>100</v>
      </c>
      <c r="G339">
        <v>0</v>
      </c>
      <c r="H339" t="s">
        <v>632</v>
      </c>
      <c r="I339" t="s">
        <v>17356</v>
      </c>
      <c r="J339" t="s">
        <v>2829</v>
      </c>
      <c r="K339" t="s">
        <v>635</v>
      </c>
      <c r="L339" t="s">
        <v>636</v>
      </c>
      <c r="M339" t="s">
        <v>17357</v>
      </c>
      <c r="N339" t="s">
        <v>635</v>
      </c>
      <c r="O339" t="s">
        <v>638</v>
      </c>
      <c r="P339" t="s">
        <v>22</v>
      </c>
      <c r="Q339" t="s">
        <v>639</v>
      </c>
      <c r="R339" t="s">
        <v>636</v>
      </c>
      <c r="S339" t="s">
        <v>17358</v>
      </c>
      <c r="T339" t="s">
        <v>17357</v>
      </c>
    </row>
    <row r="340" spans="1:20" x14ac:dyDescent="0.25">
      <c r="A340" t="s">
        <v>25</v>
      </c>
      <c r="B340" t="s">
        <v>26</v>
      </c>
      <c r="C340">
        <v>50</v>
      </c>
      <c r="D340">
        <v>1</v>
      </c>
      <c r="E340" t="s">
        <v>17355</v>
      </c>
      <c r="F340">
        <v>100</v>
      </c>
      <c r="G340">
        <v>0</v>
      </c>
      <c r="H340" t="s">
        <v>632</v>
      </c>
      <c r="I340" t="s">
        <v>17356</v>
      </c>
      <c r="J340" t="s">
        <v>2829</v>
      </c>
      <c r="K340" t="s">
        <v>635</v>
      </c>
      <c r="L340" t="s">
        <v>636</v>
      </c>
      <c r="M340" t="s">
        <v>17357</v>
      </c>
      <c r="N340" t="s">
        <v>635</v>
      </c>
      <c r="O340" t="s">
        <v>638</v>
      </c>
      <c r="P340" t="s">
        <v>22</v>
      </c>
      <c r="Q340" t="s">
        <v>639</v>
      </c>
      <c r="R340" t="s">
        <v>636</v>
      </c>
      <c r="S340" t="s">
        <v>17358</v>
      </c>
      <c r="T340" t="s">
        <v>17357</v>
      </c>
    </row>
    <row r="341" spans="1:20" x14ac:dyDescent="0.25">
      <c r="A341" t="s">
        <v>164</v>
      </c>
      <c r="B341" t="s">
        <v>165</v>
      </c>
      <c r="C341">
        <v>50</v>
      </c>
      <c r="D341">
        <v>6</v>
      </c>
      <c r="E341" t="s">
        <v>17359</v>
      </c>
      <c r="F341">
        <v>200</v>
      </c>
      <c r="G341">
        <v>0</v>
      </c>
      <c r="H341" t="s">
        <v>661</v>
      </c>
      <c r="I341" t="s">
        <v>17360</v>
      </c>
      <c r="J341" t="s">
        <v>634</v>
      </c>
      <c r="K341" t="s">
        <v>635</v>
      </c>
      <c r="L341" t="s">
        <v>636</v>
      </c>
      <c r="M341" t="s">
        <v>17361</v>
      </c>
      <c r="N341" t="s">
        <v>635</v>
      </c>
      <c r="O341" t="s">
        <v>668</v>
      </c>
      <c r="P341" t="s">
        <v>22</v>
      </c>
      <c r="Q341" t="s">
        <v>669</v>
      </c>
      <c r="R341" t="s">
        <v>636</v>
      </c>
      <c r="S341" t="s">
        <v>17362</v>
      </c>
      <c r="T341" t="s">
        <v>17361</v>
      </c>
    </row>
    <row r="342" spans="1:20" x14ac:dyDescent="0.25">
      <c r="A342" t="s">
        <v>164</v>
      </c>
      <c r="B342" t="s">
        <v>165</v>
      </c>
      <c r="C342">
        <v>50</v>
      </c>
      <c r="D342">
        <v>12</v>
      </c>
      <c r="E342" t="s">
        <v>17363</v>
      </c>
      <c r="F342">
        <v>384.54</v>
      </c>
      <c r="G342">
        <v>0</v>
      </c>
      <c r="H342" t="s">
        <v>661</v>
      </c>
      <c r="I342" t="s">
        <v>17364</v>
      </c>
      <c r="J342" t="s">
        <v>1837</v>
      </c>
      <c r="K342" t="s">
        <v>635</v>
      </c>
      <c r="L342" t="s">
        <v>636</v>
      </c>
      <c r="M342" t="s">
        <v>17365</v>
      </c>
      <c r="N342" t="s">
        <v>635</v>
      </c>
      <c r="O342" t="s">
        <v>668</v>
      </c>
      <c r="P342" t="s">
        <v>22</v>
      </c>
      <c r="Q342" t="s">
        <v>669</v>
      </c>
      <c r="R342" t="s">
        <v>636</v>
      </c>
      <c r="S342" t="s">
        <v>17366</v>
      </c>
      <c r="T342" t="s">
        <v>17367</v>
      </c>
    </row>
    <row r="343" spans="1:20" x14ac:dyDescent="0.25">
      <c r="A343" t="s">
        <v>164</v>
      </c>
      <c r="B343" t="s">
        <v>165</v>
      </c>
      <c r="C343">
        <v>33.333333333333336</v>
      </c>
      <c r="D343">
        <v>3</v>
      </c>
      <c r="E343" t="s">
        <v>17368</v>
      </c>
      <c r="F343">
        <v>208.99</v>
      </c>
      <c r="G343">
        <v>0</v>
      </c>
      <c r="H343" t="s">
        <v>661</v>
      </c>
      <c r="I343" t="s">
        <v>17369</v>
      </c>
      <c r="J343" t="s">
        <v>17370</v>
      </c>
      <c r="K343" t="s">
        <v>635</v>
      </c>
      <c r="L343" t="s">
        <v>636</v>
      </c>
      <c r="M343" t="s">
        <v>17371</v>
      </c>
      <c r="N343" t="s">
        <v>635</v>
      </c>
      <c r="O343" t="s">
        <v>668</v>
      </c>
      <c r="P343" t="s">
        <v>22</v>
      </c>
      <c r="Q343" t="s">
        <v>669</v>
      </c>
      <c r="R343" t="s">
        <v>636</v>
      </c>
      <c r="S343" t="s">
        <v>17372</v>
      </c>
      <c r="T343" t="s">
        <v>17371</v>
      </c>
    </row>
    <row r="344" spans="1:20" x14ac:dyDescent="0.25">
      <c r="A344" t="s">
        <v>256</v>
      </c>
      <c r="B344" t="s">
        <v>262</v>
      </c>
      <c r="C344">
        <v>139</v>
      </c>
      <c r="D344">
        <v>1</v>
      </c>
      <c r="E344" t="s">
        <v>17368</v>
      </c>
      <c r="F344">
        <v>208.99</v>
      </c>
      <c r="G344">
        <v>0</v>
      </c>
      <c r="H344" t="s">
        <v>661</v>
      </c>
      <c r="I344" t="s">
        <v>17369</v>
      </c>
      <c r="J344" t="s">
        <v>17370</v>
      </c>
      <c r="K344" t="s">
        <v>635</v>
      </c>
      <c r="L344" t="s">
        <v>636</v>
      </c>
      <c r="M344" t="s">
        <v>17371</v>
      </c>
      <c r="N344" t="s">
        <v>635</v>
      </c>
      <c r="O344" t="s">
        <v>668</v>
      </c>
      <c r="P344" t="s">
        <v>22</v>
      </c>
      <c r="Q344" t="s">
        <v>669</v>
      </c>
      <c r="R344" t="s">
        <v>636</v>
      </c>
      <c r="S344" t="s">
        <v>17372</v>
      </c>
      <c r="T344" t="s">
        <v>17371</v>
      </c>
    </row>
    <row r="345" spans="1:20" x14ac:dyDescent="0.25">
      <c r="A345" t="s">
        <v>20</v>
      </c>
      <c r="B345" t="s">
        <v>21</v>
      </c>
      <c r="C345">
        <v>50</v>
      </c>
      <c r="D345">
        <v>1</v>
      </c>
      <c r="E345" t="s">
        <v>17373</v>
      </c>
      <c r="F345">
        <v>138</v>
      </c>
      <c r="G345">
        <v>38</v>
      </c>
      <c r="H345" t="s">
        <v>632</v>
      </c>
      <c r="I345" t="s">
        <v>17374</v>
      </c>
      <c r="J345" t="s">
        <v>1568</v>
      </c>
      <c r="K345" t="s">
        <v>635</v>
      </c>
      <c r="L345" t="s">
        <v>636</v>
      </c>
      <c r="M345" t="s">
        <v>17375</v>
      </c>
      <c r="N345" t="s">
        <v>635</v>
      </c>
      <c r="O345" t="s">
        <v>638</v>
      </c>
      <c r="P345" t="s">
        <v>22</v>
      </c>
      <c r="Q345" t="s">
        <v>639</v>
      </c>
      <c r="R345" t="s">
        <v>636</v>
      </c>
      <c r="S345" t="s">
        <v>17376</v>
      </c>
      <c r="T345" t="s">
        <v>17375</v>
      </c>
    </row>
    <row r="346" spans="1:20" x14ac:dyDescent="0.25">
      <c r="A346" t="s">
        <v>23</v>
      </c>
      <c r="B346" t="s">
        <v>24</v>
      </c>
      <c r="C346">
        <v>50</v>
      </c>
      <c r="D346">
        <v>1</v>
      </c>
      <c r="E346" t="s">
        <v>17373</v>
      </c>
      <c r="F346">
        <v>138</v>
      </c>
      <c r="G346">
        <v>38</v>
      </c>
      <c r="H346" t="s">
        <v>632</v>
      </c>
      <c r="I346" t="s">
        <v>17374</v>
      </c>
      <c r="J346" t="s">
        <v>1568</v>
      </c>
      <c r="K346" t="s">
        <v>635</v>
      </c>
      <c r="L346" t="s">
        <v>636</v>
      </c>
      <c r="M346" t="s">
        <v>17375</v>
      </c>
      <c r="N346" t="s">
        <v>635</v>
      </c>
      <c r="O346" t="s">
        <v>638</v>
      </c>
      <c r="P346" t="s">
        <v>22</v>
      </c>
      <c r="Q346" t="s">
        <v>639</v>
      </c>
      <c r="R346" t="s">
        <v>636</v>
      </c>
      <c r="S346" t="s">
        <v>17376</v>
      </c>
      <c r="T346" t="s">
        <v>17375</v>
      </c>
    </row>
    <row r="347" spans="1:20" x14ac:dyDescent="0.25">
      <c r="A347" t="s">
        <v>25</v>
      </c>
      <c r="B347" t="s">
        <v>26</v>
      </c>
      <c r="C347">
        <v>50</v>
      </c>
      <c r="D347">
        <v>1</v>
      </c>
      <c r="E347" t="s">
        <v>17373</v>
      </c>
      <c r="F347">
        <v>138</v>
      </c>
      <c r="G347">
        <v>38</v>
      </c>
      <c r="H347" t="s">
        <v>632</v>
      </c>
      <c r="I347" t="s">
        <v>17374</v>
      </c>
      <c r="J347" t="s">
        <v>1568</v>
      </c>
      <c r="K347" t="s">
        <v>635</v>
      </c>
      <c r="L347" t="s">
        <v>636</v>
      </c>
      <c r="M347" t="s">
        <v>17375</v>
      </c>
      <c r="N347" t="s">
        <v>635</v>
      </c>
      <c r="O347" t="s">
        <v>638</v>
      </c>
      <c r="P347" t="s">
        <v>22</v>
      </c>
      <c r="Q347" t="s">
        <v>639</v>
      </c>
      <c r="R347" t="s">
        <v>636</v>
      </c>
      <c r="S347" t="s">
        <v>17376</v>
      </c>
      <c r="T347" t="s">
        <v>17375</v>
      </c>
    </row>
  </sheetData>
  <pageMargins left="0.25" right="0.25" top="0.75" bottom="0.75" header="0.3" footer="0.3"/>
  <pageSetup paperSize="9" scale="21" fitToHeight="0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C47F1-0877-4094-88A2-366D24E22ED4}">
  <sheetPr>
    <tabColor rgb="FFFF6699"/>
    <pageSetUpPr fitToPage="1"/>
  </sheetPr>
  <dimension ref="A1:V299"/>
  <sheetViews>
    <sheetView zoomScale="70" zoomScaleNormal="70" workbookViewId="0">
      <pane xSplit="2" ySplit="1" topLeftCell="S2" activePane="bottomRight" state="frozen"/>
      <selection sqref="A1:XFD1048576"/>
      <selection pane="topRight" sqref="A1:XFD1048576"/>
      <selection pane="bottomLeft" sqref="A1:XFD1048576"/>
      <selection pane="bottomRight" activeCell="B21" sqref="B20:B2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6" t="s">
        <v>1983</v>
      </c>
      <c r="V1" t="s">
        <v>1985</v>
      </c>
    </row>
    <row r="2" spans="1:22" x14ac:dyDescent="0.25">
      <c r="A2" t="s">
        <v>35</v>
      </c>
      <c r="B2" t="s">
        <v>36</v>
      </c>
      <c r="C2">
        <v>66.666666666666671</v>
      </c>
      <c r="D2">
        <v>3</v>
      </c>
      <c r="E2" t="s">
        <v>17377</v>
      </c>
      <c r="F2">
        <v>100</v>
      </c>
      <c r="G2">
        <v>0</v>
      </c>
      <c r="H2" t="s">
        <v>661</v>
      </c>
      <c r="I2" t="s">
        <v>17378</v>
      </c>
      <c r="J2" t="s">
        <v>1025</v>
      </c>
      <c r="K2" t="s">
        <v>635</v>
      </c>
      <c r="L2" t="s">
        <v>636</v>
      </c>
      <c r="M2" t="s">
        <v>17379</v>
      </c>
      <c r="N2" t="s">
        <v>635</v>
      </c>
      <c r="O2" t="s">
        <v>668</v>
      </c>
      <c r="P2" t="s">
        <v>22</v>
      </c>
      <c r="Q2" t="s">
        <v>669</v>
      </c>
      <c r="R2" t="s">
        <v>636</v>
      </c>
      <c r="S2" t="s">
        <v>17380</v>
      </c>
      <c r="T2" t="s">
        <v>17379</v>
      </c>
      <c r="U2" s="87" t="s">
        <v>164</v>
      </c>
      <c r="V2">
        <v>331</v>
      </c>
    </row>
    <row r="3" spans="1:22" x14ac:dyDescent="0.25">
      <c r="A3" t="s">
        <v>35</v>
      </c>
      <c r="B3" t="s">
        <v>36</v>
      </c>
      <c r="C3">
        <v>66.666666666666671</v>
      </c>
      <c r="D3">
        <v>3</v>
      </c>
      <c r="E3" t="s">
        <v>17381</v>
      </c>
      <c r="F3">
        <v>100</v>
      </c>
      <c r="G3">
        <v>0</v>
      </c>
      <c r="H3" t="s">
        <v>661</v>
      </c>
      <c r="I3" t="s">
        <v>17382</v>
      </c>
      <c r="J3" t="s">
        <v>687</v>
      </c>
      <c r="K3" t="s">
        <v>635</v>
      </c>
      <c r="L3" t="s">
        <v>636</v>
      </c>
      <c r="M3" t="s">
        <v>17383</v>
      </c>
      <c r="N3" t="s">
        <v>635</v>
      </c>
      <c r="O3" t="s">
        <v>638</v>
      </c>
      <c r="P3" t="s">
        <v>22</v>
      </c>
      <c r="Q3" t="s">
        <v>639</v>
      </c>
      <c r="R3" t="s">
        <v>636</v>
      </c>
      <c r="S3" t="s">
        <v>17384</v>
      </c>
      <c r="T3" t="s">
        <v>17383</v>
      </c>
      <c r="U3" s="88" t="s">
        <v>165</v>
      </c>
      <c r="V3">
        <v>331</v>
      </c>
    </row>
    <row r="4" spans="1:22" x14ac:dyDescent="0.25">
      <c r="A4" t="s">
        <v>35</v>
      </c>
      <c r="B4" t="s">
        <v>36</v>
      </c>
      <c r="C4">
        <v>66.666666666666671</v>
      </c>
      <c r="D4">
        <v>3</v>
      </c>
      <c r="E4" t="s">
        <v>17385</v>
      </c>
      <c r="F4">
        <v>100</v>
      </c>
      <c r="G4">
        <v>0</v>
      </c>
      <c r="H4" t="s">
        <v>661</v>
      </c>
      <c r="I4" t="s">
        <v>17386</v>
      </c>
      <c r="J4" t="s">
        <v>727</v>
      </c>
      <c r="K4" t="s">
        <v>635</v>
      </c>
      <c r="L4" t="s">
        <v>636</v>
      </c>
      <c r="M4" t="s">
        <v>17387</v>
      </c>
      <c r="N4" t="s">
        <v>635</v>
      </c>
      <c r="O4" t="s">
        <v>638</v>
      </c>
      <c r="P4" t="s">
        <v>22</v>
      </c>
      <c r="Q4" t="s">
        <v>639</v>
      </c>
      <c r="R4" t="s">
        <v>636</v>
      </c>
      <c r="S4" t="s">
        <v>17388</v>
      </c>
      <c r="T4" t="s">
        <v>17387</v>
      </c>
      <c r="U4" s="87" t="s">
        <v>37</v>
      </c>
      <c r="V4">
        <v>190</v>
      </c>
    </row>
    <row r="5" spans="1:22" x14ac:dyDescent="0.25">
      <c r="A5" t="s">
        <v>121</v>
      </c>
      <c r="B5" t="s">
        <v>122</v>
      </c>
      <c r="C5">
        <v>13</v>
      </c>
      <c r="D5">
        <v>2</v>
      </c>
      <c r="E5" t="s">
        <v>17389</v>
      </c>
      <c r="F5">
        <v>30</v>
      </c>
      <c r="G5">
        <v>4</v>
      </c>
      <c r="H5" t="s">
        <v>647</v>
      </c>
      <c r="I5" t="s">
        <v>8401</v>
      </c>
      <c r="J5" t="s">
        <v>8402</v>
      </c>
      <c r="K5" t="s">
        <v>1166</v>
      </c>
      <c r="L5" t="s">
        <v>5274</v>
      </c>
      <c r="M5" t="s">
        <v>17390</v>
      </c>
      <c r="N5" t="s">
        <v>635</v>
      </c>
      <c r="O5" t="s">
        <v>678</v>
      </c>
      <c r="P5" t="s">
        <v>43</v>
      </c>
      <c r="Q5" t="s">
        <v>654</v>
      </c>
      <c r="R5" t="s">
        <v>636</v>
      </c>
      <c r="S5" t="s">
        <v>17391</v>
      </c>
      <c r="T5" t="s">
        <v>17390</v>
      </c>
      <c r="U5" s="88" t="s">
        <v>38</v>
      </c>
      <c r="V5">
        <v>190</v>
      </c>
    </row>
    <row r="6" spans="1:22" x14ac:dyDescent="0.25">
      <c r="A6" t="s">
        <v>39</v>
      </c>
      <c r="B6" t="s">
        <v>44</v>
      </c>
      <c r="C6">
        <v>72</v>
      </c>
      <c r="D6">
        <v>1</v>
      </c>
      <c r="E6" t="s">
        <v>17392</v>
      </c>
      <c r="F6">
        <v>275</v>
      </c>
      <c r="G6">
        <v>0</v>
      </c>
      <c r="H6" t="s">
        <v>647</v>
      </c>
      <c r="I6" t="s">
        <v>10066</v>
      </c>
      <c r="J6" t="s">
        <v>2218</v>
      </c>
      <c r="K6" t="s">
        <v>2219</v>
      </c>
      <c r="L6" t="s">
        <v>4665</v>
      </c>
      <c r="M6" t="s">
        <v>17390</v>
      </c>
      <c r="N6" t="s">
        <v>635</v>
      </c>
      <c r="O6" t="s">
        <v>678</v>
      </c>
      <c r="P6" t="s">
        <v>43</v>
      </c>
      <c r="Q6" t="s">
        <v>654</v>
      </c>
      <c r="R6" t="s">
        <v>636</v>
      </c>
      <c r="S6" t="s">
        <v>17393</v>
      </c>
      <c r="T6" t="s">
        <v>17394</v>
      </c>
      <c r="U6" s="87" t="s">
        <v>116</v>
      </c>
      <c r="V6">
        <v>90</v>
      </c>
    </row>
    <row r="7" spans="1:22" x14ac:dyDescent="0.25">
      <c r="A7" t="s">
        <v>39</v>
      </c>
      <c r="B7" t="s">
        <v>44</v>
      </c>
      <c r="C7">
        <v>71</v>
      </c>
      <c r="D7">
        <v>3</v>
      </c>
      <c r="E7" t="s">
        <v>17392</v>
      </c>
      <c r="F7">
        <v>275</v>
      </c>
      <c r="G7">
        <v>0</v>
      </c>
      <c r="H7" t="s">
        <v>647</v>
      </c>
      <c r="I7" t="s">
        <v>10066</v>
      </c>
      <c r="J7" t="s">
        <v>2218</v>
      </c>
      <c r="K7" t="s">
        <v>2219</v>
      </c>
      <c r="L7" t="s">
        <v>4665</v>
      </c>
      <c r="M7" t="s">
        <v>17390</v>
      </c>
      <c r="N7" t="s">
        <v>635</v>
      </c>
      <c r="O7" t="s">
        <v>678</v>
      </c>
      <c r="P7" t="s">
        <v>43</v>
      </c>
      <c r="Q7" t="s">
        <v>654</v>
      </c>
      <c r="R7" t="s">
        <v>636</v>
      </c>
      <c r="S7" t="s">
        <v>17393</v>
      </c>
      <c r="T7" t="s">
        <v>17394</v>
      </c>
      <c r="U7" s="88" t="s">
        <v>117</v>
      </c>
      <c r="V7">
        <v>90</v>
      </c>
    </row>
    <row r="8" spans="1:22" x14ac:dyDescent="0.25">
      <c r="A8" t="s">
        <v>39</v>
      </c>
      <c r="B8" t="s">
        <v>44</v>
      </c>
      <c r="C8">
        <v>79</v>
      </c>
      <c r="D8">
        <v>1</v>
      </c>
      <c r="E8" t="s">
        <v>17395</v>
      </c>
      <c r="F8">
        <v>79</v>
      </c>
      <c r="G8">
        <v>0</v>
      </c>
      <c r="H8" t="s">
        <v>647</v>
      </c>
      <c r="I8" t="s">
        <v>1414</v>
      </c>
      <c r="J8" t="s">
        <v>17396</v>
      </c>
      <c r="K8" t="s">
        <v>3722</v>
      </c>
      <c r="L8" t="s">
        <v>3306</v>
      </c>
      <c r="M8" t="s">
        <v>17397</v>
      </c>
      <c r="N8" t="s">
        <v>635</v>
      </c>
      <c r="O8" t="s">
        <v>678</v>
      </c>
      <c r="P8" t="s">
        <v>43</v>
      </c>
      <c r="Q8" t="s">
        <v>654</v>
      </c>
      <c r="R8" t="s">
        <v>636</v>
      </c>
      <c r="S8" t="s">
        <v>17398</v>
      </c>
      <c r="T8" t="s">
        <v>17399</v>
      </c>
      <c r="U8" s="87" t="s">
        <v>39</v>
      </c>
      <c r="V8">
        <v>99</v>
      </c>
    </row>
    <row r="9" spans="1:22" x14ac:dyDescent="0.25">
      <c r="A9" t="s">
        <v>39</v>
      </c>
      <c r="B9" t="s">
        <v>44</v>
      </c>
      <c r="C9">
        <v>90</v>
      </c>
      <c r="D9">
        <v>2</v>
      </c>
      <c r="E9" t="s">
        <v>17400</v>
      </c>
      <c r="F9">
        <v>112.5</v>
      </c>
      <c r="G9">
        <v>7.5</v>
      </c>
      <c r="H9" t="s">
        <v>3156</v>
      </c>
      <c r="I9" t="s">
        <v>17401</v>
      </c>
      <c r="J9" t="s">
        <v>17402</v>
      </c>
      <c r="K9" t="s">
        <v>1112</v>
      </c>
      <c r="L9" t="s">
        <v>17403</v>
      </c>
      <c r="M9" t="s">
        <v>17404</v>
      </c>
      <c r="N9" t="s">
        <v>635</v>
      </c>
      <c r="O9" t="s">
        <v>706</v>
      </c>
      <c r="P9" t="s">
        <v>40</v>
      </c>
      <c r="Q9" t="s">
        <v>707</v>
      </c>
      <c r="R9" t="s">
        <v>636</v>
      </c>
      <c r="S9" t="s">
        <v>17405</v>
      </c>
      <c r="T9" t="s">
        <v>17404</v>
      </c>
      <c r="U9" s="88" t="s">
        <v>44</v>
      </c>
      <c r="V9">
        <v>97</v>
      </c>
    </row>
    <row r="10" spans="1:22" x14ac:dyDescent="0.25">
      <c r="A10" t="s">
        <v>39</v>
      </c>
      <c r="B10" t="s">
        <v>44</v>
      </c>
      <c r="C10">
        <v>79</v>
      </c>
      <c r="D10">
        <v>1</v>
      </c>
      <c r="E10" t="s">
        <v>17406</v>
      </c>
      <c r="F10">
        <v>79</v>
      </c>
      <c r="G10">
        <v>0</v>
      </c>
      <c r="H10" t="s">
        <v>647</v>
      </c>
      <c r="I10" t="s">
        <v>9856</v>
      </c>
      <c r="J10" t="s">
        <v>17407</v>
      </c>
      <c r="K10" t="s">
        <v>2219</v>
      </c>
      <c r="L10" t="s">
        <v>4009</v>
      </c>
      <c r="M10" t="s">
        <v>17408</v>
      </c>
      <c r="N10" t="s">
        <v>635</v>
      </c>
      <c r="O10" t="s">
        <v>678</v>
      </c>
      <c r="P10" t="s">
        <v>43</v>
      </c>
      <c r="Q10" t="s">
        <v>654</v>
      </c>
      <c r="R10" t="s">
        <v>636</v>
      </c>
      <c r="S10" t="s">
        <v>17409</v>
      </c>
      <c r="T10" t="s">
        <v>17410</v>
      </c>
      <c r="U10" s="88" t="s">
        <v>1715</v>
      </c>
      <c r="V10">
        <v>2</v>
      </c>
    </row>
    <row r="11" spans="1:22" x14ac:dyDescent="0.25">
      <c r="A11" t="s">
        <v>25</v>
      </c>
      <c r="B11" t="s">
        <v>26</v>
      </c>
      <c r="C11">
        <v>60</v>
      </c>
      <c r="D11">
        <v>3</v>
      </c>
      <c r="E11" t="s">
        <v>17411</v>
      </c>
      <c r="F11">
        <v>99.99</v>
      </c>
      <c r="G11">
        <v>0</v>
      </c>
      <c r="H11" t="s">
        <v>661</v>
      </c>
      <c r="I11" t="s">
        <v>17412</v>
      </c>
      <c r="J11" t="s">
        <v>1704</v>
      </c>
      <c r="K11" t="s">
        <v>635</v>
      </c>
      <c r="L11" t="s">
        <v>636</v>
      </c>
      <c r="M11" t="s">
        <v>17413</v>
      </c>
      <c r="N11" t="s">
        <v>635</v>
      </c>
      <c r="O11" t="s">
        <v>638</v>
      </c>
      <c r="P11" t="s">
        <v>22</v>
      </c>
      <c r="Q11" t="s">
        <v>639</v>
      </c>
      <c r="R11" t="s">
        <v>636</v>
      </c>
      <c r="S11" t="s">
        <v>17414</v>
      </c>
      <c r="T11" t="s">
        <v>17413</v>
      </c>
      <c r="U11" s="87" t="s">
        <v>35</v>
      </c>
      <c r="V11">
        <v>172</v>
      </c>
    </row>
    <row r="12" spans="1:22" x14ac:dyDescent="0.25">
      <c r="A12" t="s">
        <v>35</v>
      </c>
      <c r="B12" t="s">
        <v>36</v>
      </c>
      <c r="C12">
        <v>66.666666666666671</v>
      </c>
      <c r="D12">
        <v>3</v>
      </c>
      <c r="E12" t="s">
        <v>17415</v>
      </c>
      <c r="F12">
        <v>300</v>
      </c>
      <c r="G12">
        <v>0</v>
      </c>
      <c r="H12" t="s">
        <v>661</v>
      </c>
      <c r="I12" t="s">
        <v>17416</v>
      </c>
      <c r="J12" t="s">
        <v>1096</v>
      </c>
      <c r="K12" t="s">
        <v>635</v>
      </c>
      <c r="L12" t="s">
        <v>636</v>
      </c>
      <c r="M12" t="s">
        <v>17417</v>
      </c>
      <c r="N12" t="s">
        <v>635</v>
      </c>
      <c r="O12" t="s">
        <v>668</v>
      </c>
      <c r="P12" t="s">
        <v>22</v>
      </c>
      <c r="Q12" t="s">
        <v>669</v>
      </c>
      <c r="R12" t="s">
        <v>636</v>
      </c>
      <c r="S12" t="s">
        <v>17418</v>
      </c>
      <c r="T12" t="s">
        <v>17417</v>
      </c>
      <c r="U12" s="88" t="s">
        <v>36</v>
      </c>
      <c r="V12">
        <v>172</v>
      </c>
    </row>
    <row r="13" spans="1:22" x14ac:dyDescent="0.25">
      <c r="A13" t="s">
        <v>164</v>
      </c>
      <c r="B13" t="s">
        <v>165</v>
      </c>
      <c r="C13">
        <v>50</v>
      </c>
      <c r="D13">
        <v>6</v>
      </c>
      <c r="E13" t="s">
        <v>17415</v>
      </c>
      <c r="F13">
        <v>300</v>
      </c>
      <c r="G13">
        <v>0</v>
      </c>
      <c r="H13" t="s">
        <v>661</v>
      </c>
      <c r="I13" t="s">
        <v>17416</v>
      </c>
      <c r="J13" t="s">
        <v>1096</v>
      </c>
      <c r="K13" t="s">
        <v>635</v>
      </c>
      <c r="L13" t="s">
        <v>636</v>
      </c>
      <c r="M13" t="s">
        <v>17417</v>
      </c>
      <c r="N13" t="s">
        <v>635</v>
      </c>
      <c r="O13" t="s">
        <v>668</v>
      </c>
      <c r="P13" t="s">
        <v>22</v>
      </c>
      <c r="Q13" t="s">
        <v>669</v>
      </c>
      <c r="R13" t="s">
        <v>636</v>
      </c>
      <c r="S13" t="s">
        <v>17418</v>
      </c>
      <c r="T13" t="s">
        <v>17417</v>
      </c>
      <c r="U13" s="87" t="s">
        <v>118</v>
      </c>
      <c r="V13">
        <v>6</v>
      </c>
    </row>
    <row r="14" spans="1:22" x14ac:dyDescent="0.25">
      <c r="A14" t="s">
        <v>164</v>
      </c>
      <c r="B14" t="s">
        <v>165</v>
      </c>
      <c r="C14">
        <v>33.333333333333336</v>
      </c>
      <c r="D14">
        <v>3</v>
      </c>
      <c r="E14" t="s">
        <v>17419</v>
      </c>
      <c r="F14">
        <v>100</v>
      </c>
      <c r="G14">
        <v>0</v>
      </c>
      <c r="H14" t="s">
        <v>661</v>
      </c>
      <c r="I14" t="s">
        <v>5912</v>
      </c>
      <c r="J14" t="s">
        <v>643</v>
      </c>
      <c r="K14" t="s">
        <v>635</v>
      </c>
      <c r="L14" t="s">
        <v>636</v>
      </c>
      <c r="M14" t="s">
        <v>17420</v>
      </c>
      <c r="N14" t="s">
        <v>635</v>
      </c>
      <c r="O14" t="s">
        <v>638</v>
      </c>
      <c r="P14" t="s">
        <v>22</v>
      </c>
      <c r="Q14" t="s">
        <v>639</v>
      </c>
      <c r="R14" t="s">
        <v>636</v>
      </c>
      <c r="S14" t="s">
        <v>17421</v>
      </c>
      <c r="T14" t="s">
        <v>17422</v>
      </c>
      <c r="U14" s="88" t="s">
        <v>91</v>
      </c>
      <c r="V14">
        <v>6</v>
      </c>
    </row>
    <row r="15" spans="1:22" x14ac:dyDescent="0.25">
      <c r="A15" t="s">
        <v>37</v>
      </c>
      <c r="B15" t="s">
        <v>38</v>
      </c>
      <c r="C15">
        <v>66.666666666666671</v>
      </c>
      <c r="D15">
        <v>3</v>
      </c>
      <c r="E15" t="s">
        <v>17423</v>
      </c>
      <c r="F15">
        <v>100</v>
      </c>
      <c r="G15">
        <v>0</v>
      </c>
      <c r="H15" t="s">
        <v>661</v>
      </c>
      <c r="I15" t="s">
        <v>17424</v>
      </c>
      <c r="J15" t="s">
        <v>770</v>
      </c>
      <c r="K15" t="s">
        <v>635</v>
      </c>
      <c r="L15" t="s">
        <v>636</v>
      </c>
      <c r="M15" t="s">
        <v>17425</v>
      </c>
      <c r="N15" t="s">
        <v>635</v>
      </c>
      <c r="O15" t="s">
        <v>638</v>
      </c>
      <c r="P15" t="s">
        <v>22</v>
      </c>
      <c r="Q15" t="s">
        <v>639</v>
      </c>
      <c r="R15" t="s">
        <v>636</v>
      </c>
      <c r="S15" t="s">
        <v>17426</v>
      </c>
      <c r="T15" t="s">
        <v>17425</v>
      </c>
      <c r="U15" s="87" t="s">
        <v>89</v>
      </c>
      <c r="V15">
        <v>5</v>
      </c>
    </row>
    <row r="16" spans="1:22" x14ac:dyDescent="0.25">
      <c r="A16" t="s">
        <v>35</v>
      </c>
      <c r="B16" t="s">
        <v>36</v>
      </c>
      <c r="C16">
        <v>66.666666666666671</v>
      </c>
      <c r="D16">
        <v>3</v>
      </c>
      <c r="E16" t="s">
        <v>17427</v>
      </c>
      <c r="F16">
        <v>100</v>
      </c>
      <c r="G16">
        <v>0</v>
      </c>
      <c r="H16" t="s">
        <v>661</v>
      </c>
      <c r="I16" t="s">
        <v>17428</v>
      </c>
      <c r="J16" t="s">
        <v>643</v>
      </c>
      <c r="K16" t="s">
        <v>635</v>
      </c>
      <c r="L16" t="s">
        <v>636</v>
      </c>
      <c r="M16" t="s">
        <v>17429</v>
      </c>
      <c r="N16" t="s">
        <v>635</v>
      </c>
      <c r="O16" t="s">
        <v>668</v>
      </c>
      <c r="P16" t="s">
        <v>22</v>
      </c>
      <c r="Q16" t="s">
        <v>669</v>
      </c>
      <c r="R16" t="s">
        <v>636</v>
      </c>
      <c r="S16" t="s">
        <v>17430</v>
      </c>
      <c r="T16" t="s">
        <v>17429</v>
      </c>
      <c r="U16" s="88" t="s">
        <v>1223</v>
      </c>
      <c r="V16">
        <v>5</v>
      </c>
    </row>
    <row r="17" spans="1:22" x14ac:dyDescent="0.25">
      <c r="A17" t="s">
        <v>164</v>
      </c>
      <c r="B17" t="s">
        <v>165</v>
      </c>
      <c r="C17">
        <v>50</v>
      </c>
      <c r="D17">
        <v>6</v>
      </c>
      <c r="E17" t="s">
        <v>17431</v>
      </c>
      <c r="F17">
        <v>100</v>
      </c>
      <c r="G17">
        <v>0</v>
      </c>
      <c r="H17" t="s">
        <v>661</v>
      </c>
      <c r="I17" t="s">
        <v>17432</v>
      </c>
      <c r="J17" t="s">
        <v>727</v>
      </c>
      <c r="K17" t="s">
        <v>635</v>
      </c>
      <c r="L17" t="s">
        <v>636</v>
      </c>
      <c r="M17" t="s">
        <v>17433</v>
      </c>
      <c r="N17" t="s">
        <v>635</v>
      </c>
      <c r="O17" t="s">
        <v>638</v>
      </c>
      <c r="P17" t="s">
        <v>22</v>
      </c>
      <c r="Q17" t="s">
        <v>639</v>
      </c>
      <c r="R17" t="s">
        <v>636</v>
      </c>
      <c r="S17" t="s">
        <v>17434</v>
      </c>
      <c r="T17" t="s">
        <v>17433</v>
      </c>
      <c r="U17" s="87" t="s">
        <v>29</v>
      </c>
      <c r="V17">
        <v>1</v>
      </c>
    </row>
    <row r="18" spans="1:22" x14ac:dyDescent="0.25">
      <c r="A18" t="s">
        <v>164</v>
      </c>
      <c r="B18" t="s">
        <v>165</v>
      </c>
      <c r="C18">
        <v>33.333333333333336</v>
      </c>
      <c r="D18">
        <v>3</v>
      </c>
      <c r="E18" t="s">
        <v>17435</v>
      </c>
      <c r="F18">
        <v>100</v>
      </c>
      <c r="G18">
        <v>0</v>
      </c>
      <c r="H18" t="s">
        <v>661</v>
      </c>
      <c r="I18" t="s">
        <v>17436</v>
      </c>
      <c r="J18" t="s">
        <v>727</v>
      </c>
      <c r="K18" t="s">
        <v>635</v>
      </c>
      <c r="L18" t="s">
        <v>636</v>
      </c>
      <c r="M18" t="s">
        <v>17437</v>
      </c>
      <c r="N18" t="s">
        <v>635</v>
      </c>
      <c r="O18" t="s">
        <v>668</v>
      </c>
      <c r="P18" t="s">
        <v>22</v>
      </c>
      <c r="Q18" t="s">
        <v>669</v>
      </c>
      <c r="R18" t="s">
        <v>636</v>
      </c>
      <c r="S18" t="s">
        <v>17438</v>
      </c>
      <c r="T18" t="s">
        <v>17437</v>
      </c>
      <c r="U18" s="88" t="s">
        <v>30</v>
      </c>
      <c r="V18">
        <v>1</v>
      </c>
    </row>
    <row r="19" spans="1:22" x14ac:dyDescent="0.25">
      <c r="A19" t="s">
        <v>37</v>
      </c>
      <c r="B19" t="s">
        <v>38</v>
      </c>
      <c r="C19">
        <v>66.666666666666671</v>
      </c>
      <c r="D19">
        <v>3</v>
      </c>
      <c r="E19" t="s">
        <v>17439</v>
      </c>
      <c r="F19">
        <v>100</v>
      </c>
      <c r="G19">
        <v>0</v>
      </c>
      <c r="H19" t="s">
        <v>661</v>
      </c>
      <c r="I19" t="s">
        <v>17440</v>
      </c>
      <c r="J19" t="s">
        <v>967</v>
      </c>
      <c r="K19" t="s">
        <v>635</v>
      </c>
      <c r="L19" t="s">
        <v>636</v>
      </c>
      <c r="M19" t="s">
        <v>17441</v>
      </c>
      <c r="N19" t="s">
        <v>635</v>
      </c>
      <c r="O19" t="s">
        <v>638</v>
      </c>
      <c r="P19" t="s">
        <v>22</v>
      </c>
      <c r="Q19" t="s">
        <v>639</v>
      </c>
      <c r="R19" t="s">
        <v>636</v>
      </c>
      <c r="S19" t="s">
        <v>17442</v>
      </c>
      <c r="T19" t="s">
        <v>17441</v>
      </c>
      <c r="U19" s="87" t="s">
        <v>31</v>
      </c>
      <c r="V19">
        <v>2</v>
      </c>
    </row>
    <row r="20" spans="1:22" x14ac:dyDescent="0.25">
      <c r="A20" t="s">
        <v>39</v>
      </c>
      <c r="B20" t="s">
        <v>44</v>
      </c>
      <c r="C20">
        <v>66.333333333333329</v>
      </c>
      <c r="D20">
        <v>3</v>
      </c>
      <c r="E20" t="s">
        <v>17443</v>
      </c>
      <c r="F20">
        <v>222.71</v>
      </c>
      <c r="G20">
        <v>0</v>
      </c>
      <c r="H20" t="s">
        <v>661</v>
      </c>
      <c r="I20" t="s">
        <v>17444</v>
      </c>
      <c r="J20" t="s">
        <v>823</v>
      </c>
      <c r="K20" t="s">
        <v>635</v>
      </c>
      <c r="L20" t="s">
        <v>636</v>
      </c>
      <c r="M20" t="s">
        <v>17445</v>
      </c>
      <c r="N20" t="s">
        <v>635</v>
      </c>
      <c r="O20" t="s">
        <v>638</v>
      </c>
      <c r="P20" t="s">
        <v>22</v>
      </c>
      <c r="Q20" t="s">
        <v>639</v>
      </c>
      <c r="R20" t="s">
        <v>636</v>
      </c>
      <c r="S20" t="s">
        <v>17446</v>
      </c>
      <c r="T20" t="s">
        <v>17445</v>
      </c>
      <c r="U20" s="88" t="s">
        <v>32</v>
      </c>
      <c r="V20">
        <v>2</v>
      </c>
    </row>
    <row r="21" spans="1:22" x14ac:dyDescent="0.25">
      <c r="A21" t="s">
        <v>37</v>
      </c>
      <c r="B21" t="s">
        <v>38</v>
      </c>
      <c r="C21">
        <v>66.666666666666671</v>
      </c>
      <c r="D21">
        <v>3</v>
      </c>
      <c r="E21" t="s">
        <v>17447</v>
      </c>
      <c r="F21">
        <v>100</v>
      </c>
      <c r="G21">
        <v>0</v>
      </c>
      <c r="H21" t="s">
        <v>661</v>
      </c>
      <c r="I21" t="s">
        <v>17448</v>
      </c>
      <c r="J21" t="s">
        <v>1941</v>
      </c>
      <c r="K21" t="s">
        <v>635</v>
      </c>
      <c r="L21" t="s">
        <v>636</v>
      </c>
      <c r="M21" t="s">
        <v>17449</v>
      </c>
      <c r="N21" t="s">
        <v>635</v>
      </c>
      <c r="O21" t="s">
        <v>638</v>
      </c>
      <c r="P21" t="s">
        <v>22</v>
      </c>
      <c r="Q21" t="s">
        <v>639</v>
      </c>
      <c r="R21" t="s">
        <v>636</v>
      </c>
      <c r="S21" t="s">
        <v>17450</v>
      </c>
      <c r="T21" t="s">
        <v>17449</v>
      </c>
      <c r="U21" s="87" t="s">
        <v>27</v>
      </c>
      <c r="V21">
        <v>6</v>
      </c>
    </row>
    <row r="22" spans="1:22" x14ac:dyDescent="0.25">
      <c r="A22" t="s">
        <v>164</v>
      </c>
      <c r="B22" t="s">
        <v>165</v>
      </c>
      <c r="C22">
        <v>50</v>
      </c>
      <c r="D22">
        <v>6</v>
      </c>
      <c r="E22" t="s">
        <v>17451</v>
      </c>
      <c r="F22">
        <v>200</v>
      </c>
      <c r="G22">
        <v>0</v>
      </c>
      <c r="H22" t="s">
        <v>661</v>
      </c>
      <c r="I22" t="s">
        <v>17452</v>
      </c>
      <c r="J22" t="s">
        <v>711</v>
      </c>
      <c r="K22" t="s">
        <v>635</v>
      </c>
      <c r="L22" t="s">
        <v>636</v>
      </c>
      <c r="M22" t="s">
        <v>17453</v>
      </c>
      <c r="N22" t="s">
        <v>635</v>
      </c>
      <c r="O22" t="s">
        <v>638</v>
      </c>
      <c r="P22" t="s">
        <v>22</v>
      </c>
      <c r="Q22" t="s">
        <v>639</v>
      </c>
      <c r="R22" t="s">
        <v>636</v>
      </c>
      <c r="S22" t="s">
        <v>17454</v>
      </c>
      <c r="T22" t="s">
        <v>17453</v>
      </c>
      <c r="U22" s="88" t="s">
        <v>28</v>
      </c>
      <c r="V22">
        <v>6</v>
      </c>
    </row>
    <row r="23" spans="1:22" x14ac:dyDescent="0.25">
      <c r="A23" t="s">
        <v>164</v>
      </c>
      <c r="B23" t="s">
        <v>165</v>
      </c>
      <c r="C23">
        <v>33.333333333333336</v>
      </c>
      <c r="D23">
        <v>3</v>
      </c>
      <c r="E23" t="s">
        <v>17455</v>
      </c>
      <c r="F23">
        <v>200</v>
      </c>
      <c r="G23">
        <v>0</v>
      </c>
      <c r="H23" t="s">
        <v>661</v>
      </c>
      <c r="I23" t="s">
        <v>15255</v>
      </c>
      <c r="J23" t="s">
        <v>776</v>
      </c>
      <c r="K23" t="s">
        <v>635</v>
      </c>
      <c r="L23" t="s">
        <v>636</v>
      </c>
      <c r="M23" t="s">
        <v>17456</v>
      </c>
      <c r="N23" t="s">
        <v>635</v>
      </c>
      <c r="O23" t="s">
        <v>638</v>
      </c>
      <c r="P23" t="s">
        <v>22</v>
      </c>
      <c r="Q23" t="s">
        <v>639</v>
      </c>
      <c r="R23" t="s">
        <v>636</v>
      </c>
      <c r="S23" t="s">
        <v>17457</v>
      </c>
      <c r="T23" t="s">
        <v>17456</v>
      </c>
      <c r="U23" s="87" t="s">
        <v>624</v>
      </c>
      <c r="V23">
        <v>15</v>
      </c>
    </row>
    <row r="24" spans="1:22" x14ac:dyDescent="0.25">
      <c r="A24" t="s">
        <v>37</v>
      </c>
      <c r="B24" t="s">
        <v>38</v>
      </c>
      <c r="C24">
        <v>66.666666666666671</v>
      </c>
      <c r="D24">
        <v>3</v>
      </c>
      <c r="E24" t="s">
        <v>17455</v>
      </c>
      <c r="F24">
        <v>200</v>
      </c>
      <c r="G24">
        <v>0</v>
      </c>
      <c r="H24" t="s">
        <v>661</v>
      </c>
      <c r="I24" t="s">
        <v>15255</v>
      </c>
      <c r="J24" t="s">
        <v>776</v>
      </c>
      <c r="K24" t="s">
        <v>635</v>
      </c>
      <c r="L24" t="s">
        <v>636</v>
      </c>
      <c r="M24" t="s">
        <v>17456</v>
      </c>
      <c r="N24" t="s">
        <v>635</v>
      </c>
      <c r="O24" t="s">
        <v>638</v>
      </c>
      <c r="P24" t="s">
        <v>22</v>
      </c>
      <c r="Q24" t="s">
        <v>639</v>
      </c>
      <c r="R24" t="s">
        <v>636</v>
      </c>
      <c r="S24" t="s">
        <v>17457</v>
      </c>
      <c r="T24" t="s">
        <v>17456</v>
      </c>
      <c r="U24" s="88" t="s">
        <v>625</v>
      </c>
      <c r="V24">
        <v>15</v>
      </c>
    </row>
    <row r="25" spans="1:22" x14ac:dyDescent="0.25">
      <c r="A25" t="s">
        <v>37</v>
      </c>
      <c r="B25" t="s">
        <v>38</v>
      </c>
      <c r="C25">
        <v>66.666666666666671</v>
      </c>
      <c r="D25">
        <v>3</v>
      </c>
      <c r="E25" t="s">
        <v>17458</v>
      </c>
      <c r="F25">
        <v>100</v>
      </c>
      <c r="G25">
        <v>0</v>
      </c>
      <c r="H25" t="s">
        <v>661</v>
      </c>
      <c r="I25" t="s">
        <v>17459</v>
      </c>
      <c r="J25" t="s">
        <v>1427</v>
      </c>
      <c r="K25" t="s">
        <v>635</v>
      </c>
      <c r="L25" t="s">
        <v>636</v>
      </c>
      <c r="M25" t="s">
        <v>17460</v>
      </c>
      <c r="N25" t="s">
        <v>635</v>
      </c>
      <c r="O25" t="s">
        <v>638</v>
      </c>
      <c r="P25" t="s">
        <v>22</v>
      </c>
      <c r="Q25" t="s">
        <v>639</v>
      </c>
      <c r="R25" t="s">
        <v>636</v>
      </c>
      <c r="S25" t="s">
        <v>17461</v>
      </c>
      <c r="T25" t="s">
        <v>17460</v>
      </c>
      <c r="U25" s="87" t="s">
        <v>25</v>
      </c>
      <c r="V25">
        <v>41</v>
      </c>
    </row>
    <row r="26" spans="1:22" x14ac:dyDescent="0.25">
      <c r="A26" t="s">
        <v>164</v>
      </c>
      <c r="B26" t="s">
        <v>165</v>
      </c>
      <c r="C26">
        <v>50</v>
      </c>
      <c r="D26">
        <v>6</v>
      </c>
      <c r="E26" t="s">
        <v>17462</v>
      </c>
      <c r="F26">
        <v>235</v>
      </c>
      <c r="G26">
        <v>35</v>
      </c>
      <c r="H26" t="s">
        <v>661</v>
      </c>
      <c r="I26" t="s">
        <v>8504</v>
      </c>
      <c r="J26" t="s">
        <v>1091</v>
      </c>
      <c r="K26" t="s">
        <v>635</v>
      </c>
      <c r="L26" t="s">
        <v>636</v>
      </c>
      <c r="M26" t="s">
        <v>17463</v>
      </c>
      <c r="N26" t="s">
        <v>635</v>
      </c>
      <c r="O26" t="s">
        <v>980</v>
      </c>
      <c r="P26" t="s">
        <v>22</v>
      </c>
      <c r="Q26" t="s">
        <v>669</v>
      </c>
      <c r="R26" t="s">
        <v>636</v>
      </c>
      <c r="S26" t="s">
        <v>17464</v>
      </c>
      <c r="T26" t="s">
        <v>17465</v>
      </c>
      <c r="U26" s="88" t="s">
        <v>3162</v>
      </c>
      <c r="V26">
        <v>1</v>
      </c>
    </row>
    <row r="27" spans="1:22" x14ac:dyDescent="0.25">
      <c r="A27" t="s">
        <v>37</v>
      </c>
      <c r="B27" t="s">
        <v>38</v>
      </c>
      <c r="C27">
        <v>66.666666666666671</v>
      </c>
      <c r="D27">
        <v>3</v>
      </c>
      <c r="E27" t="s">
        <v>17466</v>
      </c>
      <c r="F27">
        <v>100</v>
      </c>
      <c r="G27">
        <v>0</v>
      </c>
      <c r="H27" t="s">
        <v>661</v>
      </c>
      <c r="I27" t="s">
        <v>16965</v>
      </c>
      <c r="J27" t="s">
        <v>934</v>
      </c>
      <c r="K27" t="s">
        <v>635</v>
      </c>
      <c r="L27" t="s">
        <v>636</v>
      </c>
      <c r="M27" t="s">
        <v>17467</v>
      </c>
      <c r="N27" t="s">
        <v>635</v>
      </c>
      <c r="O27" t="s">
        <v>638</v>
      </c>
      <c r="P27" t="s">
        <v>22</v>
      </c>
      <c r="Q27" t="s">
        <v>639</v>
      </c>
      <c r="R27" t="s">
        <v>636</v>
      </c>
      <c r="S27" t="s">
        <v>17468</v>
      </c>
      <c r="T27" t="s">
        <v>17469</v>
      </c>
      <c r="U27" s="88" t="s">
        <v>26</v>
      </c>
      <c r="V27">
        <v>40</v>
      </c>
    </row>
    <row r="28" spans="1:22" x14ac:dyDescent="0.25">
      <c r="A28" t="s">
        <v>118</v>
      </c>
      <c r="B28" t="s">
        <v>91</v>
      </c>
      <c r="C28">
        <v>66</v>
      </c>
      <c r="D28">
        <v>1</v>
      </c>
      <c r="E28" t="s">
        <v>17470</v>
      </c>
      <c r="F28">
        <v>230</v>
      </c>
      <c r="G28">
        <v>0</v>
      </c>
      <c r="H28" t="s">
        <v>647</v>
      </c>
      <c r="I28" t="s">
        <v>2577</v>
      </c>
      <c r="J28" t="s">
        <v>17471</v>
      </c>
      <c r="K28" t="s">
        <v>17472</v>
      </c>
      <c r="L28" t="s">
        <v>2819</v>
      </c>
      <c r="M28" t="s">
        <v>17473</v>
      </c>
      <c r="N28" t="s">
        <v>635</v>
      </c>
      <c r="O28" t="s">
        <v>678</v>
      </c>
      <c r="P28" t="s">
        <v>43</v>
      </c>
      <c r="Q28" t="s">
        <v>654</v>
      </c>
      <c r="R28" t="s">
        <v>636</v>
      </c>
      <c r="S28" t="s">
        <v>17474</v>
      </c>
      <c r="T28" t="s">
        <v>17473</v>
      </c>
      <c r="U28" s="87" t="s">
        <v>23</v>
      </c>
      <c r="V28">
        <v>51</v>
      </c>
    </row>
    <row r="29" spans="1:22" x14ac:dyDescent="0.25">
      <c r="A29" t="s">
        <v>89</v>
      </c>
      <c r="B29" t="s">
        <v>1223</v>
      </c>
      <c r="C29">
        <v>66</v>
      </c>
      <c r="D29">
        <v>1</v>
      </c>
      <c r="E29" t="s">
        <v>17470</v>
      </c>
      <c r="F29">
        <v>230</v>
      </c>
      <c r="G29">
        <v>0</v>
      </c>
      <c r="H29" t="s">
        <v>647</v>
      </c>
      <c r="I29" t="s">
        <v>2577</v>
      </c>
      <c r="J29" t="s">
        <v>17471</v>
      </c>
      <c r="K29" t="s">
        <v>17472</v>
      </c>
      <c r="L29" t="s">
        <v>2819</v>
      </c>
      <c r="M29" t="s">
        <v>17473</v>
      </c>
      <c r="N29" t="s">
        <v>635</v>
      </c>
      <c r="O29" t="s">
        <v>678</v>
      </c>
      <c r="P29" t="s">
        <v>43</v>
      </c>
      <c r="Q29" t="s">
        <v>654</v>
      </c>
      <c r="R29" t="s">
        <v>636</v>
      </c>
      <c r="S29" t="s">
        <v>17474</v>
      </c>
      <c r="T29" t="s">
        <v>17473</v>
      </c>
      <c r="U29" s="88" t="s">
        <v>18239</v>
      </c>
      <c r="V29">
        <v>1</v>
      </c>
    </row>
    <row r="30" spans="1:22" x14ac:dyDescent="0.25">
      <c r="A30" t="s">
        <v>39</v>
      </c>
      <c r="B30" t="s">
        <v>44</v>
      </c>
      <c r="C30">
        <v>67</v>
      </c>
      <c r="D30">
        <v>1</v>
      </c>
      <c r="E30" t="s">
        <v>17470</v>
      </c>
      <c r="F30">
        <v>230</v>
      </c>
      <c r="G30">
        <v>0</v>
      </c>
      <c r="H30" t="s">
        <v>647</v>
      </c>
      <c r="I30" t="s">
        <v>2577</v>
      </c>
      <c r="J30" t="s">
        <v>17471</v>
      </c>
      <c r="K30" t="s">
        <v>17472</v>
      </c>
      <c r="L30" t="s">
        <v>2819</v>
      </c>
      <c r="M30" t="s">
        <v>17473</v>
      </c>
      <c r="N30" t="s">
        <v>635</v>
      </c>
      <c r="O30" t="s">
        <v>678</v>
      </c>
      <c r="P30" t="s">
        <v>43</v>
      </c>
      <c r="Q30" t="s">
        <v>654</v>
      </c>
      <c r="R30" t="s">
        <v>636</v>
      </c>
      <c r="S30" t="s">
        <v>17474</v>
      </c>
      <c r="T30" t="s">
        <v>17473</v>
      </c>
      <c r="U30" s="88" t="s">
        <v>24</v>
      </c>
      <c r="V30">
        <v>50</v>
      </c>
    </row>
    <row r="31" spans="1:22" x14ac:dyDescent="0.25">
      <c r="A31" t="s">
        <v>37</v>
      </c>
      <c r="B31" t="s">
        <v>38</v>
      </c>
      <c r="C31">
        <v>66.666666666666671</v>
      </c>
      <c r="D31">
        <v>3</v>
      </c>
      <c r="E31" t="s">
        <v>17475</v>
      </c>
      <c r="F31">
        <v>135</v>
      </c>
      <c r="G31">
        <v>35</v>
      </c>
      <c r="H31" t="s">
        <v>661</v>
      </c>
      <c r="I31" t="s">
        <v>7830</v>
      </c>
      <c r="J31" t="s">
        <v>2074</v>
      </c>
      <c r="K31" t="s">
        <v>635</v>
      </c>
      <c r="L31" t="s">
        <v>636</v>
      </c>
      <c r="M31" t="s">
        <v>17476</v>
      </c>
      <c r="N31" t="s">
        <v>635</v>
      </c>
      <c r="O31" t="s">
        <v>638</v>
      </c>
      <c r="P31" t="s">
        <v>22</v>
      </c>
      <c r="Q31" t="s">
        <v>639</v>
      </c>
      <c r="R31" t="s">
        <v>636</v>
      </c>
      <c r="S31" t="s">
        <v>17477</v>
      </c>
      <c r="T31" t="s">
        <v>17476</v>
      </c>
      <c r="U31" s="87" t="s">
        <v>20</v>
      </c>
      <c r="V31">
        <v>25</v>
      </c>
    </row>
    <row r="32" spans="1:22" x14ac:dyDescent="0.25">
      <c r="A32" t="s">
        <v>35</v>
      </c>
      <c r="B32" t="s">
        <v>36</v>
      </c>
      <c r="C32">
        <v>66.666666666666671</v>
      </c>
      <c r="D32">
        <v>3</v>
      </c>
      <c r="E32" t="s">
        <v>17478</v>
      </c>
      <c r="F32">
        <v>100</v>
      </c>
      <c r="G32">
        <v>0</v>
      </c>
      <c r="H32" t="s">
        <v>661</v>
      </c>
      <c r="I32" t="s">
        <v>17479</v>
      </c>
      <c r="J32" t="s">
        <v>1568</v>
      </c>
      <c r="K32" t="s">
        <v>635</v>
      </c>
      <c r="L32" t="s">
        <v>636</v>
      </c>
      <c r="M32" t="s">
        <v>17476</v>
      </c>
      <c r="N32" t="s">
        <v>635</v>
      </c>
      <c r="O32" t="s">
        <v>638</v>
      </c>
      <c r="P32" t="s">
        <v>22</v>
      </c>
      <c r="Q32" t="s">
        <v>639</v>
      </c>
      <c r="R32" t="s">
        <v>636</v>
      </c>
      <c r="S32" t="s">
        <v>17480</v>
      </c>
      <c r="T32" t="s">
        <v>17476</v>
      </c>
      <c r="U32" s="88" t="s">
        <v>18239</v>
      </c>
      <c r="V32">
        <v>1</v>
      </c>
    </row>
    <row r="33" spans="1:22" x14ac:dyDescent="0.25">
      <c r="A33" t="s">
        <v>37</v>
      </c>
      <c r="B33" t="s">
        <v>38</v>
      </c>
      <c r="C33">
        <v>66.666666666666671</v>
      </c>
      <c r="D33">
        <v>3</v>
      </c>
      <c r="E33" t="s">
        <v>17481</v>
      </c>
      <c r="F33">
        <v>100</v>
      </c>
      <c r="G33">
        <v>0</v>
      </c>
      <c r="H33" t="s">
        <v>661</v>
      </c>
      <c r="I33" t="s">
        <v>17482</v>
      </c>
      <c r="J33" t="s">
        <v>934</v>
      </c>
      <c r="K33" t="s">
        <v>635</v>
      </c>
      <c r="L33" t="s">
        <v>636</v>
      </c>
      <c r="M33" t="s">
        <v>17483</v>
      </c>
      <c r="N33" t="s">
        <v>635</v>
      </c>
      <c r="O33" t="s">
        <v>668</v>
      </c>
      <c r="P33" t="s">
        <v>22</v>
      </c>
      <c r="Q33" t="s">
        <v>669</v>
      </c>
      <c r="R33" t="s">
        <v>636</v>
      </c>
      <c r="S33" t="s">
        <v>17484</v>
      </c>
      <c r="T33" t="s">
        <v>17485</v>
      </c>
      <c r="U33" s="88" t="s">
        <v>21</v>
      </c>
      <c r="V33">
        <v>23</v>
      </c>
    </row>
    <row r="34" spans="1:22" x14ac:dyDescent="0.25">
      <c r="A34" t="s">
        <v>37</v>
      </c>
      <c r="B34" t="s">
        <v>38</v>
      </c>
      <c r="C34">
        <v>66.666666666666671</v>
      </c>
      <c r="D34">
        <v>3</v>
      </c>
      <c r="E34" t="s">
        <v>17486</v>
      </c>
      <c r="F34">
        <v>100</v>
      </c>
      <c r="G34">
        <v>0</v>
      </c>
      <c r="H34" t="s">
        <v>661</v>
      </c>
      <c r="I34" t="s">
        <v>17487</v>
      </c>
      <c r="J34" t="s">
        <v>776</v>
      </c>
      <c r="K34" t="s">
        <v>635</v>
      </c>
      <c r="L34" t="s">
        <v>636</v>
      </c>
      <c r="M34" t="s">
        <v>17488</v>
      </c>
      <c r="N34" t="s">
        <v>635</v>
      </c>
      <c r="O34" t="s">
        <v>638</v>
      </c>
      <c r="P34" t="s">
        <v>22</v>
      </c>
      <c r="Q34" t="s">
        <v>639</v>
      </c>
      <c r="R34" t="s">
        <v>636</v>
      </c>
      <c r="S34" t="s">
        <v>17489</v>
      </c>
      <c r="T34" t="s">
        <v>17488</v>
      </c>
      <c r="U34" s="88" t="s">
        <v>1108</v>
      </c>
      <c r="V34">
        <v>1</v>
      </c>
    </row>
    <row r="35" spans="1:22" x14ac:dyDescent="0.25">
      <c r="A35" t="s">
        <v>164</v>
      </c>
      <c r="B35" t="s">
        <v>165</v>
      </c>
      <c r="C35">
        <v>50</v>
      </c>
      <c r="D35">
        <v>6</v>
      </c>
      <c r="E35" t="s">
        <v>17490</v>
      </c>
      <c r="F35">
        <v>300</v>
      </c>
      <c r="G35">
        <v>0</v>
      </c>
      <c r="H35" t="s">
        <v>661</v>
      </c>
      <c r="I35" t="s">
        <v>17491</v>
      </c>
      <c r="J35" t="s">
        <v>869</v>
      </c>
      <c r="K35" t="s">
        <v>635</v>
      </c>
      <c r="L35" t="s">
        <v>636</v>
      </c>
      <c r="M35" t="s">
        <v>17492</v>
      </c>
      <c r="N35" t="s">
        <v>635</v>
      </c>
      <c r="O35" t="s">
        <v>638</v>
      </c>
      <c r="P35" t="s">
        <v>22</v>
      </c>
      <c r="Q35" t="s">
        <v>639</v>
      </c>
      <c r="R35" t="s">
        <v>636</v>
      </c>
      <c r="S35" t="s">
        <v>17493</v>
      </c>
      <c r="T35" t="s">
        <v>17492</v>
      </c>
      <c r="U35" s="87" t="s">
        <v>133</v>
      </c>
      <c r="V35">
        <v>60</v>
      </c>
    </row>
    <row r="36" spans="1:22" x14ac:dyDescent="0.25">
      <c r="A36" t="s">
        <v>164</v>
      </c>
      <c r="B36" t="s">
        <v>165</v>
      </c>
      <c r="C36">
        <v>33.333333333333336</v>
      </c>
      <c r="D36">
        <v>3</v>
      </c>
      <c r="E36" t="s">
        <v>17490</v>
      </c>
      <c r="F36">
        <v>300</v>
      </c>
      <c r="G36">
        <v>0</v>
      </c>
      <c r="H36" t="s">
        <v>661</v>
      </c>
      <c r="I36" t="s">
        <v>17491</v>
      </c>
      <c r="J36" t="s">
        <v>869</v>
      </c>
      <c r="K36" t="s">
        <v>635</v>
      </c>
      <c r="L36" t="s">
        <v>636</v>
      </c>
      <c r="M36" t="s">
        <v>17492</v>
      </c>
      <c r="N36" t="s">
        <v>635</v>
      </c>
      <c r="O36" t="s">
        <v>638</v>
      </c>
      <c r="P36" t="s">
        <v>22</v>
      </c>
      <c r="Q36" t="s">
        <v>639</v>
      </c>
      <c r="R36" t="s">
        <v>636</v>
      </c>
      <c r="S36" t="s">
        <v>17493</v>
      </c>
      <c r="T36" t="s">
        <v>17492</v>
      </c>
      <c r="U36" s="88" t="s">
        <v>134</v>
      </c>
      <c r="V36">
        <v>60</v>
      </c>
    </row>
    <row r="37" spans="1:22" x14ac:dyDescent="0.25">
      <c r="A37" t="s">
        <v>39</v>
      </c>
      <c r="B37" t="s">
        <v>44</v>
      </c>
      <c r="C37">
        <v>66.333333333333329</v>
      </c>
      <c r="D37">
        <v>3</v>
      </c>
      <c r="E37" t="s">
        <v>17494</v>
      </c>
      <c r="F37">
        <v>222.71</v>
      </c>
      <c r="G37">
        <v>0</v>
      </c>
      <c r="H37" t="s">
        <v>661</v>
      </c>
      <c r="I37" t="s">
        <v>17495</v>
      </c>
      <c r="J37" t="s">
        <v>934</v>
      </c>
      <c r="K37" t="s">
        <v>635</v>
      </c>
      <c r="L37" t="s">
        <v>636</v>
      </c>
      <c r="M37" t="s">
        <v>17496</v>
      </c>
      <c r="N37" t="s">
        <v>635</v>
      </c>
      <c r="O37" t="s">
        <v>638</v>
      </c>
      <c r="P37" t="s">
        <v>22</v>
      </c>
      <c r="Q37" t="s">
        <v>639</v>
      </c>
      <c r="R37" t="s">
        <v>636</v>
      </c>
      <c r="S37" t="s">
        <v>17497</v>
      </c>
      <c r="T37" t="s">
        <v>17496</v>
      </c>
      <c r="U37" s="87" t="s">
        <v>121</v>
      </c>
      <c r="V37">
        <v>10</v>
      </c>
    </row>
    <row r="38" spans="1:22" x14ac:dyDescent="0.25">
      <c r="A38" t="s">
        <v>164</v>
      </c>
      <c r="B38" t="s">
        <v>165</v>
      </c>
      <c r="C38">
        <v>33.333333333333336</v>
      </c>
      <c r="D38">
        <v>3</v>
      </c>
      <c r="E38" t="s">
        <v>17498</v>
      </c>
      <c r="F38">
        <v>100</v>
      </c>
      <c r="G38">
        <v>0</v>
      </c>
      <c r="H38" t="s">
        <v>661</v>
      </c>
      <c r="I38" t="s">
        <v>17499</v>
      </c>
      <c r="J38" t="s">
        <v>1130</v>
      </c>
      <c r="K38" t="s">
        <v>635</v>
      </c>
      <c r="L38" t="s">
        <v>636</v>
      </c>
      <c r="M38" t="s">
        <v>17500</v>
      </c>
      <c r="N38" t="s">
        <v>635</v>
      </c>
      <c r="O38" t="s">
        <v>638</v>
      </c>
      <c r="P38" t="s">
        <v>22</v>
      </c>
      <c r="Q38" t="s">
        <v>639</v>
      </c>
      <c r="R38" t="s">
        <v>636</v>
      </c>
      <c r="S38" t="s">
        <v>17501</v>
      </c>
      <c r="T38" t="s">
        <v>17500</v>
      </c>
      <c r="U38" s="88" t="s">
        <v>122</v>
      </c>
      <c r="V38">
        <v>10</v>
      </c>
    </row>
    <row r="39" spans="1:22" x14ac:dyDescent="0.25">
      <c r="A39" t="s">
        <v>35</v>
      </c>
      <c r="B39" t="s">
        <v>36</v>
      </c>
      <c r="C39">
        <v>66.666666666666671</v>
      </c>
      <c r="D39">
        <v>3</v>
      </c>
      <c r="E39" t="s">
        <v>17502</v>
      </c>
      <c r="F39">
        <v>100</v>
      </c>
      <c r="G39">
        <v>0</v>
      </c>
      <c r="H39" t="s">
        <v>661</v>
      </c>
      <c r="I39" t="s">
        <v>17503</v>
      </c>
      <c r="J39" t="s">
        <v>1581</v>
      </c>
      <c r="K39" t="s">
        <v>635</v>
      </c>
      <c r="L39" t="s">
        <v>636</v>
      </c>
      <c r="M39" t="s">
        <v>17504</v>
      </c>
      <c r="N39" t="s">
        <v>635</v>
      </c>
      <c r="O39" t="s">
        <v>668</v>
      </c>
      <c r="P39" t="s">
        <v>22</v>
      </c>
      <c r="Q39" t="s">
        <v>669</v>
      </c>
      <c r="R39" t="s">
        <v>636</v>
      </c>
      <c r="S39" t="s">
        <v>17505</v>
      </c>
      <c r="T39" t="s">
        <v>17506</v>
      </c>
      <c r="U39" s="87" t="s">
        <v>533</v>
      </c>
      <c r="V39">
        <v>4</v>
      </c>
    </row>
    <row r="40" spans="1:22" x14ac:dyDescent="0.25">
      <c r="A40" t="s">
        <v>164</v>
      </c>
      <c r="B40" t="s">
        <v>165</v>
      </c>
      <c r="C40">
        <v>33.333333333333336</v>
      </c>
      <c r="D40">
        <v>3</v>
      </c>
      <c r="E40" t="s">
        <v>17507</v>
      </c>
      <c r="F40">
        <v>100</v>
      </c>
      <c r="G40">
        <v>0</v>
      </c>
      <c r="H40" t="s">
        <v>661</v>
      </c>
      <c r="I40" t="s">
        <v>17508</v>
      </c>
      <c r="J40" t="s">
        <v>634</v>
      </c>
      <c r="K40" t="s">
        <v>635</v>
      </c>
      <c r="L40" t="s">
        <v>636</v>
      </c>
      <c r="M40" t="s">
        <v>17509</v>
      </c>
      <c r="N40" t="s">
        <v>635</v>
      </c>
      <c r="O40" t="s">
        <v>638</v>
      </c>
      <c r="P40" t="s">
        <v>22</v>
      </c>
      <c r="Q40" t="s">
        <v>639</v>
      </c>
      <c r="R40" t="s">
        <v>636</v>
      </c>
      <c r="S40" t="s">
        <v>17510</v>
      </c>
      <c r="T40" t="s">
        <v>17509</v>
      </c>
      <c r="U40" s="88" t="s">
        <v>4726</v>
      </c>
      <c r="V40">
        <v>3</v>
      </c>
    </row>
    <row r="41" spans="1:22" x14ac:dyDescent="0.25">
      <c r="A41" t="s">
        <v>37</v>
      </c>
      <c r="B41" t="s">
        <v>38</v>
      </c>
      <c r="C41">
        <v>66.666666666666671</v>
      </c>
      <c r="D41">
        <v>3</v>
      </c>
      <c r="E41" t="s">
        <v>17511</v>
      </c>
      <c r="F41">
        <v>100</v>
      </c>
      <c r="G41">
        <v>0</v>
      </c>
      <c r="H41" t="s">
        <v>661</v>
      </c>
      <c r="I41" t="s">
        <v>17512</v>
      </c>
      <c r="J41" t="s">
        <v>770</v>
      </c>
      <c r="K41" t="s">
        <v>635</v>
      </c>
      <c r="L41" t="s">
        <v>636</v>
      </c>
      <c r="M41" t="s">
        <v>17513</v>
      </c>
      <c r="N41" t="s">
        <v>635</v>
      </c>
      <c r="O41" t="s">
        <v>638</v>
      </c>
      <c r="P41" t="s">
        <v>22</v>
      </c>
      <c r="Q41" t="s">
        <v>639</v>
      </c>
      <c r="R41" t="s">
        <v>636</v>
      </c>
      <c r="S41" t="s">
        <v>17514</v>
      </c>
      <c r="T41" t="s">
        <v>17513</v>
      </c>
      <c r="U41" s="88" t="s">
        <v>137</v>
      </c>
      <c r="V41">
        <v>1</v>
      </c>
    </row>
    <row r="42" spans="1:22" x14ac:dyDescent="0.25">
      <c r="A42" t="s">
        <v>164</v>
      </c>
      <c r="B42" t="s">
        <v>165</v>
      </c>
      <c r="C42">
        <v>33.333333333333336</v>
      </c>
      <c r="D42">
        <v>3</v>
      </c>
      <c r="E42" t="s">
        <v>17515</v>
      </c>
      <c r="F42">
        <v>100</v>
      </c>
      <c r="G42">
        <v>0</v>
      </c>
      <c r="H42" t="s">
        <v>661</v>
      </c>
      <c r="I42" t="s">
        <v>17516</v>
      </c>
      <c r="J42" t="s">
        <v>818</v>
      </c>
      <c r="K42" t="s">
        <v>635</v>
      </c>
      <c r="L42" t="s">
        <v>636</v>
      </c>
      <c r="M42" t="s">
        <v>17517</v>
      </c>
      <c r="N42" t="s">
        <v>635</v>
      </c>
      <c r="O42" t="s">
        <v>668</v>
      </c>
      <c r="P42" t="s">
        <v>22</v>
      </c>
      <c r="Q42" t="s">
        <v>669</v>
      </c>
      <c r="R42" t="s">
        <v>636</v>
      </c>
      <c r="S42" t="s">
        <v>17518</v>
      </c>
      <c r="T42" t="s">
        <v>17517</v>
      </c>
      <c r="U42" s="87" t="s">
        <v>1984</v>
      </c>
      <c r="V42">
        <v>1108</v>
      </c>
    </row>
    <row r="43" spans="1:22" x14ac:dyDescent="0.25">
      <c r="A43" t="s">
        <v>121</v>
      </c>
      <c r="B43" t="s">
        <v>122</v>
      </c>
      <c r="C43">
        <v>13</v>
      </c>
      <c r="D43">
        <v>2</v>
      </c>
      <c r="E43" t="s">
        <v>17519</v>
      </c>
      <c r="F43">
        <v>42</v>
      </c>
      <c r="G43">
        <v>16</v>
      </c>
      <c r="H43" t="s">
        <v>647</v>
      </c>
      <c r="I43" t="s">
        <v>1887</v>
      </c>
      <c r="J43" t="s">
        <v>1888</v>
      </c>
      <c r="K43" t="s">
        <v>1265</v>
      </c>
      <c r="L43" t="s">
        <v>1889</v>
      </c>
      <c r="M43" t="s">
        <v>17520</v>
      </c>
      <c r="N43" t="s">
        <v>635</v>
      </c>
      <c r="O43" t="s">
        <v>653</v>
      </c>
      <c r="P43" t="s">
        <v>43</v>
      </c>
      <c r="Q43" t="s">
        <v>654</v>
      </c>
      <c r="R43" t="s">
        <v>636</v>
      </c>
      <c r="S43" t="s">
        <v>17521</v>
      </c>
      <c r="T43" t="s">
        <v>17520</v>
      </c>
    </row>
    <row r="44" spans="1:22" x14ac:dyDescent="0.25">
      <c r="A44" t="s">
        <v>121</v>
      </c>
      <c r="B44" t="s">
        <v>122</v>
      </c>
      <c r="C44">
        <v>15</v>
      </c>
      <c r="D44">
        <v>2</v>
      </c>
      <c r="E44" t="s">
        <v>17522</v>
      </c>
      <c r="F44">
        <v>46</v>
      </c>
      <c r="G44">
        <v>16</v>
      </c>
      <c r="H44" t="s">
        <v>661</v>
      </c>
      <c r="I44" t="s">
        <v>1887</v>
      </c>
      <c r="J44" t="s">
        <v>1888</v>
      </c>
      <c r="K44" t="s">
        <v>1265</v>
      </c>
      <c r="L44" t="s">
        <v>1889</v>
      </c>
      <c r="M44" t="s">
        <v>17520</v>
      </c>
      <c r="N44" t="s">
        <v>635</v>
      </c>
      <c r="O44" t="s">
        <v>653</v>
      </c>
      <c r="P44" t="s">
        <v>43</v>
      </c>
      <c r="Q44" t="s">
        <v>654</v>
      </c>
      <c r="R44" t="s">
        <v>636</v>
      </c>
      <c r="S44" t="s">
        <v>17523</v>
      </c>
      <c r="T44" t="s">
        <v>17520</v>
      </c>
    </row>
    <row r="45" spans="1:22" x14ac:dyDescent="0.25">
      <c r="A45" t="s">
        <v>121</v>
      </c>
      <c r="B45" t="s">
        <v>122</v>
      </c>
      <c r="C45">
        <v>13</v>
      </c>
      <c r="D45">
        <v>2</v>
      </c>
      <c r="E45" t="s">
        <v>17524</v>
      </c>
      <c r="F45">
        <v>32</v>
      </c>
      <c r="G45">
        <v>6</v>
      </c>
      <c r="H45" t="s">
        <v>647</v>
      </c>
      <c r="I45" t="s">
        <v>17525</v>
      </c>
      <c r="J45" t="s">
        <v>17526</v>
      </c>
      <c r="K45" t="s">
        <v>3659</v>
      </c>
      <c r="L45" t="s">
        <v>1339</v>
      </c>
      <c r="M45" t="s">
        <v>17527</v>
      </c>
      <c r="N45" t="s">
        <v>635</v>
      </c>
      <c r="O45" t="s">
        <v>653</v>
      </c>
      <c r="P45" t="s">
        <v>43</v>
      </c>
      <c r="Q45" t="s">
        <v>654</v>
      </c>
      <c r="R45" t="s">
        <v>636</v>
      </c>
      <c r="S45" t="s">
        <v>17528</v>
      </c>
      <c r="T45" t="s">
        <v>17529</v>
      </c>
    </row>
    <row r="46" spans="1:22" x14ac:dyDescent="0.25">
      <c r="A46" t="s">
        <v>164</v>
      </c>
      <c r="B46" t="s">
        <v>165</v>
      </c>
      <c r="C46">
        <v>50</v>
      </c>
      <c r="D46">
        <v>6</v>
      </c>
      <c r="E46" t="s">
        <v>17530</v>
      </c>
      <c r="F46">
        <v>200</v>
      </c>
      <c r="G46">
        <v>0</v>
      </c>
      <c r="H46" t="s">
        <v>661</v>
      </c>
      <c r="I46" t="s">
        <v>16969</v>
      </c>
      <c r="J46" t="s">
        <v>978</v>
      </c>
      <c r="K46" t="s">
        <v>635</v>
      </c>
      <c r="L46" t="s">
        <v>636</v>
      </c>
      <c r="M46" t="s">
        <v>17531</v>
      </c>
      <c r="N46" t="s">
        <v>635</v>
      </c>
      <c r="O46" t="s">
        <v>980</v>
      </c>
      <c r="P46" t="s">
        <v>22</v>
      </c>
      <c r="Q46" t="s">
        <v>669</v>
      </c>
      <c r="R46" t="s">
        <v>636</v>
      </c>
      <c r="S46" t="s">
        <v>17532</v>
      </c>
      <c r="T46" t="s">
        <v>17533</v>
      </c>
    </row>
    <row r="47" spans="1:22" x14ac:dyDescent="0.25">
      <c r="A47" t="s">
        <v>25</v>
      </c>
      <c r="B47" t="s">
        <v>3162</v>
      </c>
      <c r="C47">
        <v>40.1</v>
      </c>
      <c r="D47">
        <v>1</v>
      </c>
      <c r="E47" t="s">
        <v>17534</v>
      </c>
      <c r="F47">
        <v>72.709999999999994</v>
      </c>
      <c r="G47">
        <v>32.61</v>
      </c>
      <c r="H47" t="s">
        <v>3156</v>
      </c>
      <c r="I47" t="s">
        <v>17535</v>
      </c>
      <c r="J47" t="s">
        <v>17536</v>
      </c>
      <c r="K47" t="s">
        <v>1236</v>
      </c>
      <c r="L47" t="s">
        <v>17537</v>
      </c>
      <c r="M47" t="s">
        <v>17538</v>
      </c>
      <c r="N47" t="s">
        <v>635</v>
      </c>
      <c r="O47" t="s">
        <v>706</v>
      </c>
      <c r="P47" t="s">
        <v>40</v>
      </c>
      <c r="Q47" t="s">
        <v>707</v>
      </c>
      <c r="R47" t="s">
        <v>636</v>
      </c>
      <c r="S47" t="s">
        <v>17539</v>
      </c>
      <c r="T47" t="s">
        <v>17538</v>
      </c>
    </row>
    <row r="48" spans="1:22" x14ac:dyDescent="0.25">
      <c r="A48" t="s">
        <v>39</v>
      </c>
      <c r="B48" t="s">
        <v>44</v>
      </c>
      <c r="C48">
        <v>66.333333333333329</v>
      </c>
      <c r="D48">
        <v>3</v>
      </c>
      <c r="E48" t="s">
        <v>17540</v>
      </c>
      <c r="F48">
        <v>123.99</v>
      </c>
      <c r="G48">
        <v>0</v>
      </c>
      <c r="H48" t="s">
        <v>3156</v>
      </c>
      <c r="I48" t="s">
        <v>5831</v>
      </c>
      <c r="J48" t="s">
        <v>5832</v>
      </c>
      <c r="K48" t="s">
        <v>5833</v>
      </c>
      <c r="L48" t="s">
        <v>5834</v>
      </c>
      <c r="M48" t="s">
        <v>17541</v>
      </c>
      <c r="N48" t="s">
        <v>635</v>
      </c>
      <c r="O48" t="s">
        <v>706</v>
      </c>
      <c r="P48" t="s">
        <v>40</v>
      </c>
      <c r="Q48" t="s">
        <v>707</v>
      </c>
      <c r="R48" t="s">
        <v>636</v>
      </c>
      <c r="S48" t="s">
        <v>17542</v>
      </c>
      <c r="T48" t="s">
        <v>17541</v>
      </c>
    </row>
    <row r="49" spans="1:20" x14ac:dyDescent="0.25">
      <c r="A49" t="s">
        <v>164</v>
      </c>
      <c r="B49" t="s">
        <v>165</v>
      </c>
      <c r="C49">
        <v>50</v>
      </c>
      <c r="D49">
        <v>6</v>
      </c>
      <c r="E49" t="s">
        <v>17543</v>
      </c>
      <c r="F49">
        <v>200</v>
      </c>
      <c r="G49">
        <v>0</v>
      </c>
      <c r="H49" t="s">
        <v>661</v>
      </c>
      <c r="I49" t="s">
        <v>17544</v>
      </c>
      <c r="J49" t="s">
        <v>1379</v>
      </c>
      <c r="K49" t="s">
        <v>635</v>
      </c>
      <c r="L49" t="s">
        <v>636</v>
      </c>
      <c r="M49" t="s">
        <v>17545</v>
      </c>
      <c r="N49" t="s">
        <v>635</v>
      </c>
      <c r="O49" t="s">
        <v>668</v>
      </c>
      <c r="P49" t="s">
        <v>22</v>
      </c>
      <c r="Q49" t="s">
        <v>669</v>
      </c>
      <c r="R49" t="s">
        <v>636</v>
      </c>
      <c r="S49" t="s">
        <v>17546</v>
      </c>
      <c r="T49" t="s">
        <v>17545</v>
      </c>
    </row>
    <row r="50" spans="1:20" x14ac:dyDescent="0.25">
      <c r="A50" t="s">
        <v>164</v>
      </c>
      <c r="B50" t="s">
        <v>165</v>
      </c>
      <c r="C50">
        <v>50</v>
      </c>
      <c r="D50">
        <v>6</v>
      </c>
      <c r="E50" t="s">
        <v>17547</v>
      </c>
      <c r="F50">
        <v>100</v>
      </c>
      <c r="G50">
        <v>0</v>
      </c>
      <c r="H50" t="s">
        <v>661</v>
      </c>
      <c r="I50" t="s">
        <v>8459</v>
      </c>
      <c r="J50" t="s">
        <v>1025</v>
      </c>
      <c r="K50" t="s">
        <v>635</v>
      </c>
      <c r="L50" t="s">
        <v>636</v>
      </c>
      <c r="M50" t="s">
        <v>17548</v>
      </c>
      <c r="N50" t="s">
        <v>635</v>
      </c>
      <c r="O50" t="s">
        <v>638</v>
      </c>
      <c r="P50" t="s">
        <v>22</v>
      </c>
      <c r="Q50" t="s">
        <v>639</v>
      </c>
      <c r="R50" t="s">
        <v>636</v>
      </c>
      <c r="S50" t="s">
        <v>17549</v>
      </c>
      <c r="T50" t="s">
        <v>17548</v>
      </c>
    </row>
    <row r="51" spans="1:20" x14ac:dyDescent="0.25">
      <c r="A51" t="s">
        <v>164</v>
      </c>
      <c r="B51" t="s">
        <v>165</v>
      </c>
      <c r="C51">
        <v>65</v>
      </c>
      <c r="D51">
        <v>2</v>
      </c>
      <c r="E51" t="s">
        <v>17550</v>
      </c>
      <c r="F51">
        <v>199</v>
      </c>
      <c r="G51">
        <v>0</v>
      </c>
      <c r="H51" t="s">
        <v>647</v>
      </c>
      <c r="I51" t="s">
        <v>17551</v>
      </c>
      <c r="J51" t="s">
        <v>17552</v>
      </c>
      <c r="K51" t="s">
        <v>10663</v>
      </c>
      <c r="L51" t="s">
        <v>17553</v>
      </c>
      <c r="M51" t="s">
        <v>10558</v>
      </c>
      <c r="N51" t="s">
        <v>13266</v>
      </c>
      <c r="O51" t="s">
        <v>1535</v>
      </c>
      <c r="P51" t="s">
        <v>1241</v>
      </c>
      <c r="Q51" t="s">
        <v>1242</v>
      </c>
      <c r="R51" t="s">
        <v>636</v>
      </c>
      <c r="S51" t="s">
        <v>17554</v>
      </c>
      <c r="T51" t="s">
        <v>17555</v>
      </c>
    </row>
    <row r="52" spans="1:20" x14ac:dyDescent="0.25">
      <c r="A52" t="s">
        <v>118</v>
      </c>
      <c r="B52" t="s">
        <v>91</v>
      </c>
      <c r="C52">
        <v>100</v>
      </c>
      <c r="D52">
        <v>1</v>
      </c>
      <c r="E52" t="s">
        <v>17550</v>
      </c>
      <c r="F52">
        <v>199</v>
      </c>
      <c r="G52">
        <v>0</v>
      </c>
      <c r="H52" t="s">
        <v>647</v>
      </c>
      <c r="I52" t="s">
        <v>17551</v>
      </c>
      <c r="J52" t="s">
        <v>17552</v>
      </c>
      <c r="K52" t="s">
        <v>10663</v>
      </c>
      <c r="L52" t="s">
        <v>17553</v>
      </c>
      <c r="M52" t="s">
        <v>10558</v>
      </c>
      <c r="N52" t="s">
        <v>13266</v>
      </c>
      <c r="O52" t="s">
        <v>1535</v>
      </c>
      <c r="P52" t="s">
        <v>1241</v>
      </c>
      <c r="Q52" t="s">
        <v>1242</v>
      </c>
      <c r="R52" t="s">
        <v>636</v>
      </c>
      <c r="S52" t="s">
        <v>17554</v>
      </c>
      <c r="T52" t="s">
        <v>17555</v>
      </c>
    </row>
    <row r="53" spans="1:20" x14ac:dyDescent="0.25">
      <c r="A53" t="s">
        <v>118</v>
      </c>
      <c r="B53" t="s">
        <v>91</v>
      </c>
      <c r="C53">
        <v>100</v>
      </c>
      <c r="D53">
        <v>3</v>
      </c>
      <c r="E53" t="s">
        <v>17556</v>
      </c>
      <c r="F53">
        <v>289</v>
      </c>
      <c r="G53">
        <v>0</v>
      </c>
      <c r="H53" t="s">
        <v>647</v>
      </c>
      <c r="I53" t="s">
        <v>17557</v>
      </c>
      <c r="J53" t="s">
        <v>17558</v>
      </c>
      <c r="K53" t="s">
        <v>13564</v>
      </c>
      <c r="L53" t="s">
        <v>17559</v>
      </c>
      <c r="M53" t="s">
        <v>17560</v>
      </c>
      <c r="N53" t="s">
        <v>13266</v>
      </c>
      <c r="O53" t="s">
        <v>1535</v>
      </c>
      <c r="P53" t="s">
        <v>1241</v>
      </c>
      <c r="Q53" t="s">
        <v>1242</v>
      </c>
      <c r="R53" t="s">
        <v>636</v>
      </c>
      <c r="S53" t="s">
        <v>17561</v>
      </c>
      <c r="T53" t="s">
        <v>17562</v>
      </c>
    </row>
    <row r="54" spans="1:20" x14ac:dyDescent="0.25">
      <c r="A54" t="s">
        <v>23</v>
      </c>
      <c r="B54" t="s">
        <v>24</v>
      </c>
      <c r="C54">
        <v>33.333333333333336</v>
      </c>
      <c r="D54">
        <v>3</v>
      </c>
      <c r="E54" t="s">
        <v>17563</v>
      </c>
      <c r="F54">
        <v>99.99</v>
      </c>
      <c r="G54">
        <v>0</v>
      </c>
      <c r="H54" t="s">
        <v>661</v>
      </c>
      <c r="I54" t="s">
        <v>17564</v>
      </c>
      <c r="J54" t="s">
        <v>634</v>
      </c>
      <c r="K54" t="s">
        <v>635</v>
      </c>
      <c r="L54" t="s">
        <v>636</v>
      </c>
      <c r="M54" t="s">
        <v>17565</v>
      </c>
      <c r="N54" t="s">
        <v>635</v>
      </c>
      <c r="O54" t="s">
        <v>638</v>
      </c>
      <c r="P54" t="s">
        <v>22</v>
      </c>
      <c r="Q54" t="s">
        <v>639</v>
      </c>
      <c r="R54" t="s">
        <v>636</v>
      </c>
      <c r="S54" t="s">
        <v>17566</v>
      </c>
      <c r="T54" t="s">
        <v>17565</v>
      </c>
    </row>
    <row r="55" spans="1:20" x14ac:dyDescent="0.25">
      <c r="A55" t="s">
        <v>23</v>
      </c>
      <c r="B55" t="s">
        <v>24</v>
      </c>
      <c r="C55">
        <v>33.333333333333336</v>
      </c>
      <c r="D55">
        <v>3</v>
      </c>
      <c r="E55" t="s">
        <v>17567</v>
      </c>
      <c r="F55">
        <v>77.77</v>
      </c>
      <c r="G55">
        <v>7</v>
      </c>
      <c r="H55" t="s">
        <v>647</v>
      </c>
      <c r="I55" t="s">
        <v>12267</v>
      </c>
      <c r="J55" t="s">
        <v>12268</v>
      </c>
      <c r="K55" t="s">
        <v>8273</v>
      </c>
      <c r="L55" t="s">
        <v>12269</v>
      </c>
      <c r="M55" t="s">
        <v>17568</v>
      </c>
      <c r="N55" t="s">
        <v>635</v>
      </c>
      <c r="O55" t="s">
        <v>706</v>
      </c>
      <c r="P55" t="s">
        <v>40</v>
      </c>
      <c r="Q55" t="s">
        <v>707</v>
      </c>
      <c r="R55" t="s">
        <v>636</v>
      </c>
      <c r="S55" t="s">
        <v>17569</v>
      </c>
      <c r="T55" t="s">
        <v>17568</v>
      </c>
    </row>
    <row r="56" spans="1:20" x14ac:dyDescent="0.25">
      <c r="A56" t="s">
        <v>533</v>
      </c>
      <c r="B56" t="s">
        <v>137</v>
      </c>
      <c r="C56">
        <v>75</v>
      </c>
      <c r="D56">
        <v>1</v>
      </c>
      <c r="E56" t="s">
        <v>17570</v>
      </c>
      <c r="F56">
        <v>135</v>
      </c>
      <c r="G56">
        <v>60</v>
      </c>
      <c r="H56" t="s">
        <v>647</v>
      </c>
      <c r="I56" t="s">
        <v>17571</v>
      </c>
      <c r="J56" t="s">
        <v>17572</v>
      </c>
      <c r="K56" t="s">
        <v>1719</v>
      </c>
      <c r="L56" t="s">
        <v>1059</v>
      </c>
      <c r="M56" t="s">
        <v>17560</v>
      </c>
      <c r="N56" t="s">
        <v>635</v>
      </c>
      <c r="O56" t="s">
        <v>653</v>
      </c>
      <c r="P56" t="s">
        <v>43</v>
      </c>
      <c r="Q56" t="s">
        <v>654</v>
      </c>
      <c r="R56" t="s">
        <v>636</v>
      </c>
      <c r="S56" t="s">
        <v>17573</v>
      </c>
      <c r="T56" t="s">
        <v>17574</v>
      </c>
    </row>
    <row r="57" spans="1:20" x14ac:dyDescent="0.25">
      <c r="A57" t="s">
        <v>37</v>
      </c>
      <c r="B57" t="s">
        <v>38</v>
      </c>
      <c r="C57">
        <v>66.666666666666671</v>
      </c>
      <c r="D57">
        <v>6</v>
      </c>
      <c r="E57" t="s">
        <v>17575</v>
      </c>
      <c r="F57">
        <v>200</v>
      </c>
      <c r="G57">
        <v>0</v>
      </c>
      <c r="H57" t="s">
        <v>661</v>
      </c>
      <c r="I57" t="s">
        <v>17576</v>
      </c>
      <c r="J57" t="s">
        <v>1200</v>
      </c>
      <c r="K57" t="s">
        <v>635</v>
      </c>
      <c r="L57" t="s">
        <v>636</v>
      </c>
      <c r="M57" t="s">
        <v>17577</v>
      </c>
      <c r="N57" t="s">
        <v>635</v>
      </c>
      <c r="O57" t="s">
        <v>638</v>
      </c>
      <c r="P57" t="s">
        <v>22</v>
      </c>
      <c r="Q57" t="s">
        <v>639</v>
      </c>
      <c r="R57" t="s">
        <v>636</v>
      </c>
      <c r="S57" t="s">
        <v>17578</v>
      </c>
      <c r="T57" t="s">
        <v>17577</v>
      </c>
    </row>
    <row r="58" spans="1:20" x14ac:dyDescent="0.25">
      <c r="A58" t="s">
        <v>35</v>
      </c>
      <c r="B58" t="s">
        <v>36</v>
      </c>
      <c r="C58">
        <v>66.666666666666671</v>
      </c>
      <c r="D58">
        <v>3</v>
      </c>
      <c r="E58" t="s">
        <v>17579</v>
      </c>
      <c r="F58">
        <v>100</v>
      </c>
      <c r="G58">
        <v>0</v>
      </c>
      <c r="H58" t="s">
        <v>661</v>
      </c>
      <c r="I58" t="s">
        <v>17580</v>
      </c>
      <c r="J58" t="s">
        <v>1025</v>
      </c>
      <c r="K58" t="s">
        <v>635</v>
      </c>
      <c r="L58" t="s">
        <v>636</v>
      </c>
      <c r="M58" t="s">
        <v>17581</v>
      </c>
      <c r="N58" t="s">
        <v>635</v>
      </c>
      <c r="O58" t="s">
        <v>638</v>
      </c>
      <c r="P58" t="s">
        <v>22</v>
      </c>
      <c r="Q58" t="s">
        <v>639</v>
      </c>
      <c r="R58" t="s">
        <v>636</v>
      </c>
      <c r="S58" t="s">
        <v>17582</v>
      </c>
      <c r="T58" t="s">
        <v>17581</v>
      </c>
    </row>
    <row r="59" spans="1:20" x14ac:dyDescent="0.25">
      <c r="A59" t="s">
        <v>164</v>
      </c>
      <c r="B59" t="s">
        <v>165</v>
      </c>
      <c r="C59">
        <v>33.333333333333336</v>
      </c>
      <c r="D59">
        <v>3</v>
      </c>
      <c r="E59" t="s">
        <v>17583</v>
      </c>
      <c r="F59">
        <v>100</v>
      </c>
      <c r="G59">
        <v>0</v>
      </c>
      <c r="H59" t="s">
        <v>661</v>
      </c>
      <c r="I59" t="s">
        <v>17584</v>
      </c>
      <c r="J59" t="s">
        <v>643</v>
      </c>
      <c r="K59" t="s">
        <v>635</v>
      </c>
      <c r="L59" t="s">
        <v>636</v>
      </c>
      <c r="M59" t="s">
        <v>17585</v>
      </c>
      <c r="N59" t="s">
        <v>635</v>
      </c>
      <c r="O59" t="s">
        <v>638</v>
      </c>
      <c r="P59" t="s">
        <v>22</v>
      </c>
      <c r="Q59" t="s">
        <v>639</v>
      </c>
      <c r="R59" t="s">
        <v>636</v>
      </c>
      <c r="S59" t="s">
        <v>17586</v>
      </c>
      <c r="T59" t="s">
        <v>17585</v>
      </c>
    </row>
    <row r="60" spans="1:20" x14ac:dyDescent="0.25">
      <c r="A60" t="s">
        <v>37</v>
      </c>
      <c r="B60" t="s">
        <v>38</v>
      </c>
      <c r="C60">
        <v>66.666666666666671</v>
      </c>
      <c r="D60">
        <v>3</v>
      </c>
      <c r="E60" t="s">
        <v>17587</v>
      </c>
      <c r="F60">
        <v>100</v>
      </c>
      <c r="G60">
        <v>0</v>
      </c>
      <c r="H60" t="s">
        <v>661</v>
      </c>
      <c r="I60" t="s">
        <v>17588</v>
      </c>
      <c r="J60" t="s">
        <v>1314</v>
      </c>
      <c r="K60" t="s">
        <v>635</v>
      </c>
      <c r="L60" t="s">
        <v>636</v>
      </c>
      <c r="M60" t="s">
        <v>17589</v>
      </c>
      <c r="N60" t="s">
        <v>635</v>
      </c>
      <c r="O60" t="s">
        <v>668</v>
      </c>
      <c r="P60" t="s">
        <v>22</v>
      </c>
      <c r="Q60" t="s">
        <v>669</v>
      </c>
      <c r="R60" t="s">
        <v>636</v>
      </c>
      <c r="S60" t="s">
        <v>17590</v>
      </c>
      <c r="T60" t="s">
        <v>17591</v>
      </c>
    </row>
    <row r="61" spans="1:20" x14ac:dyDescent="0.25">
      <c r="A61" t="s">
        <v>164</v>
      </c>
      <c r="B61" t="s">
        <v>165</v>
      </c>
      <c r="C61">
        <v>33.333333333333336</v>
      </c>
      <c r="D61">
        <v>3</v>
      </c>
      <c r="E61" t="s">
        <v>17592</v>
      </c>
      <c r="F61">
        <v>100</v>
      </c>
      <c r="G61">
        <v>0</v>
      </c>
      <c r="H61" t="s">
        <v>661</v>
      </c>
      <c r="I61" t="s">
        <v>17593</v>
      </c>
      <c r="J61" t="s">
        <v>934</v>
      </c>
      <c r="K61" t="s">
        <v>635</v>
      </c>
      <c r="L61" t="s">
        <v>636</v>
      </c>
      <c r="M61" t="s">
        <v>17594</v>
      </c>
      <c r="N61" t="s">
        <v>635</v>
      </c>
      <c r="O61" t="s">
        <v>1071</v>
      </c>
      <c r="P61" t="s">
        <v>22</v>
      </c>
      <c r="Q61" t="s">
        <v>639</v>
      </c>
      <c r="R61" t="s">
        <v>636</v>
      </c>
      <c r="S61" t="s">
        <v>17595</v>
      </c>
      <c r="T61" t="s">
        <v>17594</v>
      </c>
    </row>
    <row r="62" spans="1:20" x14ac:dyDescent="0.25">
      <c r="A62" t="s">
        <v>164</v>
      </c>
      <c r="B62" t="s">
        <v>165</v>
      </c>
      <c r="C62">
        <v>33.333333333333336</v>
      </c>
      <c r="D62">
        <v>3</v>
      </c>
      <c r="E62" t="s">
        <v>17596</v>
      </c>
      <c r="F62">
        <v>100</v>
      </c>
      <c r="G62">
        <v>0</v>
      </c>
      <c r="H62" t="s">
        <v>661</v>
      </c>
      <c r="I62" t="s">
        <v>17597</v>
      </c>
      <c r="J62" t="s">
        <v>634</v>
      </c>
      <c r="K62" t="s">
        <v>635</v>
      </c>
      <c r="L62" t="s">
        <v>636</v>
      </c>
      <c r="M62" t="s">
        <v>17598</v>
      </c>
      <c r="N62" t="s">
        <v>635</v>
      </c>
      <c r="O62" t="s">
        <v>638</v>
      </c>
      <c r="P62" t="s">
        <v>22</v>
      </c>
      <c r="Q62" t="s">
        <v>639</v>
      </c>
      <c r="R62" t="s">
        <v>636</v>
      </c>
      <c r="S62" t="s">
        <v>17599</v>
      </c>
      <c r="T62" t="s">
        <v>17598</v>
      </c>
    </row>
    <row r="63" spans="1:20" x14ac:dyDescent="0.25">
      <c r="A63" t="s">
        <v>39</v>
      </c>
      <c r="B63" t="s">
        <v>44</v>
      </c>
      <c r="C63">
        <v>120</v>
      </c>
      <c r="D63">
        <v>1</v>
      </c>
      <c r="E63" t="s">
        <v>17600</v>
      </c>
      <c r="F63">
        <v>99</v>
      </c>
      <c r="G63">
        <v>0</v>
      </c>
      <c r="H63" t="s">
        <v>632</v>
      </c>
      <c r="I63" t="s">
        <v>17601</v>
      </c>
      <c r="J63" t="s">
        <v>2074</v>
      </c>
      <c r="K63" t="s">
        <v>635</v>
      </c>
      <c r="L63" t="s">
        <v>636</v>
      </c>
      <c r="M63" t="s">
        <v>17602</v>
      </c>
      <c r="N63" t="s">
        <v>635</v>
      </c>
      <c r="O63" t="s">
        <v>1071</v>
      </c>
      <c r="P63" t="s">
        <v>22</v>
      </c>
      <c r="Q63" t="s">
        <v>639</v>
      </c>
      <c r="R63" t="s">
        <v>636</v>
      </c>
      <c r="S63" t="s">
        <v>17603</v>
      </c>
      <c r="T63" t="s">
        <v>17602</v>
      </c>
    </row>
    <row r="64" spans="1:20" x14ac:dyDescent="0.25">
      <c r="A64" t="s">
        <v>23</v>
      </c>
      <c r="B64" t="s">
        <v>24</v>
      </c>
      <c r="C64">
        <v>33.333333333333336</v>
      </c>
      <c r="D64">
        <v>3</v>
      </c>
      <c r="E64" t="s">
        <v>17604</v>
      </c>
      <c r="F64">
        <v>200</v>
      </c>
      <c r="G64">
        <v>0</v>
      </c>
      <c r="H64" t="s">
        <v>661</v>
      </c>
      <c r="I64" t="s">
        <v>17605</v>
      </c>
      <c r="J64" t="s">
        <v>978</v>
      </c>
      <c r="K64" t="s">
        <v>635</v>
      </c>
      <c r="L64" t="s">
        <v>636</v>
      </c>
      <c r="M64" t="s">
        <v>17606</v>
      </c>
      <c r="N64" t="s">
        <v>635</v>
      </c>
      <c r="O64" t="s">
        <v>1071</v>
      </c>
      <c r="P64" t="s">
        <v>22</v>
      </c>
      <c r="Q64" t="s">
        <v>639</v>
      </c>
      <c r="R64" t="s">
        <v>636</v>
      </c>
      <c r="S64" t="s">
        <v>17607</v>
      </c>
      <c r="T64" t="s">
        <v>17606</v>
      </c>
    </row>
    <row r="65" spans="1:20" x14ac:dyDescent="0.25">
      <c r="A65" t="s">
        <v>37</v>
      </c>
      <c r="B65" t="s">
        <v>38</v>
      </c>
      <c r="C65">
        <v>66.666666666666671</v>
      </c>
      <c r="D65">
        <v>3</v>
      </c>
      <c r="E65" t="s">
        <v>17604</v>
      </c>
      <c r="F65">
        <v>200</v>
      </c>
      <c r="G65">
        <v>0</v>
      </c>
      <c r="H65" t="s">
        <v>661</v>
      </c>
      <c r="I65" t="s">
        <v>17605</v>
      </c>
      <c r="J65" t="s">
        <v>978</v>
      </c>
      <c r="K65" t="s">
        <v>635</v>
      </c>
      <c r="L65" t="s">
        <v>636</v>
      </c>
      <c r="M65" t="s">
        <v>17606</v>
      </c>
      <c r="N65" t="s">
        <v>635</v>
      </c>
      <c r="O65" t="s">
        <v>1071</v>
      </c>
      <c r="P65" t="s">
        <v>22</v>
      </c>
      <c r="Q65" t="s">
        <v>639</v>
      </c>
      <c r="R65" t="s">
        <v>636</v>
      </c>
      <c r="S65" t="s">
        <v>17607</v>
      </c>
      <c r="T65" t="s">
        <v>17606</v>
      </c>
    </row>
    <row r="66" spans="1:20" x14ac:dyDescent="0.25">
      <c r="A66" t="s">
        <v>23</v>
      </c>
      <c r="B66" t="s">
        <v>24</v>
      </c>
      <c r="C66">
        <v>33.333333333333336</v>
      </c>
      <c r="D66">
        <v>3</v>
      </c>
      <c r="E66" t="s">
        <v>17608</v>
      </c>
      <c r="F66">
        <v>200</v>
      </c>
      <c r="G66">
        <v>0</v>
      </c>
      <c r="H66" t="s">
        <v>661</v>
      </c>
      <c r="I66" t="s">
        <v>17609</v>
      </c>
      <c r="J66" t="s">
        <v>1874</v>
      </c>
      <c r="K66" t="s">
        <v>635</v>
      </c>
      <c r="L66" t="s">
        <v>636</v>
      </c>
      <c r="M66" t="s">
        <v>17610</v>
      </c>
      <c r="N66" t="s">
        <v>635</v>
      </c>
      <c r="O66" t="s">
        <v>638</v>
      </c>
      <c r="P66" t="s">
        <v>22</v>
      </c>
      <c r="Q66" t="s">
        <v>639</v>
      </c>
      <c r="R66" t="s">
        <v>636</v>
      </c>
      <c r="S66" t="s">
        <v>17611</v>
      </c>
      <c r="T66" t="s">
        <v>17610</v>
      </c>
    </row>
    <row r="67" spans="1:20" x14ac:dyDescent="0.25">
      <c r="A67" t="s">
        <v>25</v>
      </c>
      <c r="B67" t="s">
        <v>26</v>
      </c>
      <c r="C67">
        <v>60</v>
      </c>
      <c r="D67">
        <v>3</v>
      </c>
      <c r="E67" t="s">
        <v>17608</v>
      </c>
      <c r="F67">
        <v>200</v>
      </c>
      <c r="G67">
        <v>0</v>
      </c>
      <c r="H67" t="s">
        <v>661</v>
      </c>
      <c r="I67" t="s">
        <v>17609</v>
      </c>
      <c r="J67" t="s">
        <v>1874</v>
      </c>
      <c r="K67" t="s">
        <v>635</v>
      </c>
      <c r="L67" t="s">
        <v>636</v>
      </c>
      <c r="M67" t="s">
        <v>17610</v>
      </c>
      <c r="N67" t="s">
        <v>635</v>
      </c>
      <c r="O67" t="s">
        <v>638</v>
      </c>
      <c r="P67" t="s">
        <v>22</v>
      </c>
      <c r="Q67" t="s">
        <v>639</v>
      </c>
      <c r="R67" t="s">
        <v>636</v>
      </c>
      <c r="S67" t="s">
        <v>17611</v>
      </c>
      <c r="T67" t="s">
        <v>17610</v>
      </c>
    </row>
    <row r="68" spans="1:20" x14ac:dyDescent="0.25">
      <c r="A68" t="s">
        <v>35</v>
      </c>
      <c r="B68" t="s">
        <v>36</v>
      </c>
      <c r="C68">
        <v>66.666666666666671</v>
      </c>
      <c r="D68">
        <v>3</v>
      </c>
      <c r="E68" t="s">
        <v>17612</v>
      </c>
      <c r="F68">
        <v>100</v>
      </c>
      <c r="G68">
        <v>0</v>
      </c>
      <c r="H68" t="s">
        <v>661</v>
      </c>
      <c r="I68" t="s">
        <v>17613</v>
      </c>
      <c r="J68" t="s">
        <v>858</v>
      </c>
      <c r="K68" t="s">
        <v>635</v>
      </c>
      <c r="L68" t="s">
        <v>636</v>
      </c>
      <c r="M68" t="s">
        <v>17614</v>
      </c>
      <c r="N68" t="s">
        <v>635</v>
      </c>
      <c r="O68" t="s">
        <v>638</v>
      </c>
      <c r="P68" t="s">
        <v>22</v>
      </c>
      <c r="Q68" t="s">
        <v>639</v>
      </c>
      <c r="R68" t="s">
        <v>636</v>
      </c>
      <c r="S68" t="s">
        <v>17615</v>
      </c>
      <c r="T68" t="s">
        <v>17614</v>
      </c>
    </row>
    <row r="69" spans="1:20" x14ac:dyDescent="0.25">
      <c r="A69" t="s">
        <v>37</v>
      </c>
      <c r="B69" t="s">
        <v>38</v>
      </c>
      <c r="C69">
        <v>66.666666666666671</v>
      </c>
      <c r="D69">
        <v>3</v>
      </c>
      <c r="E69" t="s">
        <v>17616</v>
      </c>
      <c r="F69">
        <v>100</v>
      </c>
      <c r="G69">
        <v>0</v>
      </c>
      <c r="H69" t="s">
        <v>661</v>
      </c>
      <c r="I69" t="s">
        <v>17617</v>
      </c>
      <c r="J69" t="s">
        <v>1025</v>
      </c>
      <c r="K69" t="s">
        <v>635</v>
      </c>
      <c r="L69" t="s">
        <v>636</v>
      </c>
      <c r="M69" t="s">
        <v>17618</v>
      </c>
      <c r="N69" t="s">
        <v>635</v>
      </c>
      <c r="O69" t="s">
        <v>638</v>
      </c>
      <c r="P69" t="s">
        <v>22</v>
      </c>
      <c r="Q69" t="s">
        <v>639</v>
      </c>
      <c r="R69" t="s">
        <v>636</v>
      </c>
      <c r="S69" t="s">
        <v>17619</v>
      </c>
      <c r="T69" t="s">
        <v>17618</v>
      </c>
    </row>
    <row r="70" spans="1:20" x14ac:dyDescent="0.25">
      <c r="A70" t="s">
        <v>164</v>
      </c>
      <c r="B70" t="s">
        <v>165</v>
      </c>
      <c r="C70">
        <v>40</v>
      </c>
      <c r="D70">
        <v>10</v>
      </c>
      <c r="E70" t="s">
        <v>17620</v>
      </c>
      <c r="F70">
        <v>330</v>
      </c>
      <c r="G70">
        <v>0</v>
      </c>
      <c r="H70" t="s">
        <v>661</v>
      </c>
      <c r="I70" t="s">
        <v>13483</v>
      </c>
      <c r="J70" t="s">
        <v>1214</v>
      </c>
      <c r="K70" t="s">
        <v>635</v>
      </c>
      <c r="L70" t="s">
        <v>636</v>
      </c>
      <c r="M70" t="s">
        <v>17621</v>
      </c>
      <c r="N70" t="s">
        <v>635</v>
      </c>
      <c r="O70" t="s">
        <v>638</v>
      </c>
      <c r="P70" t="s">
        <v>22</v>
      </c>
      <c r="Q70" t="s">
        <v>639</v>
      </c>
      <c r="R70" t="s">
        <v>636</v>
      </c>
      <c r="S70" t="s">
        <v>17622</v>
      </c>
      <c r="T70" t="s">
        <v>17621</v>
      </c>
    </row>
    <row r="71" spans="1:20" x14ac:dyDescent="0.25">
      <c r="A71" t="s">
        <v>35</v>
      </c>
      <c r="B71" t="s">
        <v>36</v>
      </c>
      <c r="C71">
        <v>33</v>
      </c>
      <c r="D71">
        <v>10</v>
      </c>
      <c r="E71" t="s">
        <v>17623</v>
      </c>
      <c r="F71">
        <v>330</v>
      </c>
      <c r="G71">
        <v>0</v>
      </c>
      <c r="H71" t="s">
        <v>661</v>
      </c>
      <c r="I71" t="s">
        <v>13483</v>
      </c>
      <c r="J71" t="s">
        <v>1214</v>
      </c>
      <c r="K71" t="s">
        <v>635</v>
      </c>
      <c r="L71" t="s">
        <v>636</v>
      </c>
      <c r="M71" t="s">
        <v>17621</v>
      </c>
      <c r="N71" t="s">
        <v>635</v>
      </c>
      <c r="O71" t="s">
        <v>638</v>
      </c>
      <c r="P71" t="s">
        <v>22</v>
      </c>
      <c r="Q71" t="s">
        <v>639</v>
      </c>
      <c r="R71" t="s">
        <v>636</v>
      </c>
      <c r="S71" t="s">
        <v>17624</v>
      </c>
      <c r="T71" t="s">
        <v>17621</v>
      </c>
    </row>
    <row r="72" spans="1:20" x14ac:dyDescent="0.25">
      <c r="A72" t="s">
        <v>37</v>
      </c>
      <c r="B72" t="s">
        <v>38</v>
      </c>
      <c r="C72">
        <v>33</v>
      </c>
      <c r="D72">
        <v>10</v>
      </c>
      <c r="E72" t="s">
        <v>17625</v>
      </c>
      <c r="F72">
        <v>330</v>
      </c>
      <c r="G72">
        <v>0</v>
      </c>
      <c r="H72" t="s">
        <v>661</v>
      </c>
      <c r="I72" t="s">
        <v>13483</v>
      </c>
      <c r="J72" t="s">
        <v>1214</v>
      </c>
      <c r="K72" t="s">
        <v>635</v>
      </c>
      <c r="L72" t="s">
        <v>636</v>
      </c>
      <c r="M72" t="s">
        <v>17621</v>
      </c>
      <c r="N72" t="s">
        <v>635</v>
      </c>
      <c r="O72" t="s">
        <v>638</v>
      </c>
      <c r="P72" t="s">
        <v>22</v>
      </c>
      <c r="Q72" t="s">
        <v>639</v>
      </c>
      <c r="R72" t="s">
        <v>636</v>
      </c>
      <c r="S72" t="s">
        <v>17626</v>
      </c>
      <c r="T72" t="s">
        <v>17621</v>
      </c>
    </row>
    <row r="73" spans="1:20" x14ac:dyDescent="0.25">
      <c r="A73" t="s">
        <v>35</v>
      </c>
      <c r="B73" t="s">
        <v>36</v>
      </c>
      <c r="C73">
        <v>66.666666666666671</v>
      </c>
      <c r="D73">
        <v>3</v>
      </c>
      <c r="E73" t="s">
        <v>17627</v>
      </c>
      <c r="F73">
        <v>100</v>
      </c>
      <c r="G73">
        <v>0</v>
      </c>
      <c r="H73" t="s">
        <v>661</v>
      </c>
      <c r="I73" t="s">
        <v>696</v>
      </c>
      <c r="J73" t="s">
        <v>697</v>
      </c>
      <c r="K73" t="s">
        <v>635</v>
      </c>
      <c r="L73" t="s">
        <v>636</v>
      </c>
      <c r="M73" t="s">
        <v>17628</v>
      </c>
      <c r="N73" t="s">
        <v>635</v>
      </c>
      <c r="O73" t="s">
        <v>638</v>
      </c>
      <c r="P73" t="s">
        <v>22</v>
      </c>
      <c r="Q73" t="s">
        <v>639</v>
      </c>
      <c r="R73" t="s">
        <v>636</v>
      </c>
      <c r="S73" t="s">
        <v>17629</v>
      </c>
      <c r="T73" t="s">
        <v>17628</v>
      </c>
    </row>
    <row r="74" spans="1:20" x14ac:dyDescent="0.25">
      <c r="A74" t="s">
        <v>35</v>
      </c>
      <c r="B74" t="s">
        <v>36</v>
      </c>
      <c r="C74">
        <v>66.666666666666671</v>
      </c>
      <c r="D74">
        <v>6</v>
      </c>
      <c r="E74" t="s">
        <v>17630</v>
      </c>
      <c r="F74">
        <v>600</v>
      </c>
      <c r="G74">
        <v>0</v>
      </c>
      <c r="H74" t="s">
        <v>661</v>
      </c>
      <c r="I74" t="s">
        <v>17631</v>
      </c>
      <c r="J74" t="s">
        <v>7693</v>
      </c>
      <c r="K74" t="s">
        <v>635</v>
      </c>
      <c r="L74" t="s">
        <v>636</v>
      </c>
      <c r="M74" t="s">
        <v>17632</v>
      </c>
      <c r="N74" t="s">
        <v>635</v>
      </c>
      <c r="O74" t="s">
        <v>668</v>
      </c>
      <c r="P74" t="s">
        <v>22</v>
      </c>
      <c r="Q74" t="s">
        <v>669</v>
      </c>
      <c r="R74" t="s">
        <v>636</v>
      </c>
      <c r="S74" t="s">
        <v>17633</v>
      </c>
      <c r="T74" t="s">
        <v>17632</v>
      </c>
    </row>
    <row r="75" spans="1:20" x14ac:dyDescent="0.25">
      <c r="A75" t="s">
        <v>37</v>
      </c>
      <c r="B75" t="s">
        <v>38</v>
      </c>
      <c r="C75">
        <v>66.666666666666671</v>
      </c>
      <c r="D75">
        <v>6</v>
      </c>
      <c r="E75" t="s">
        <v>17630</v>
      </c>
      <c r="F75">
        <v>600</v>
      </c>
      <c r="G75">
        <v>0</v>
      </c>
      <c r="H75" t="s">
        <v>661</v>
      </c>
      <c r="I75" t="s">
        <v>17631</v>
      </c>
      <c r="J75" t="s">
        <v>7693</v>
      </c>
      <c r="K75" t="s">
        <v>635</v>
      </c>
      <c r="L75" t="s">
        <v>636</v>
      </c>
      <c r="M75" t="s">
        <v>17632</v>
      </c>
      <c r="N75" t="s">
        <v>635</v>
      </c>
      <c r="O75" t="s">
        <v>668</v>
      </c>
      <c r="P75" t="s">
        <v>22</v>
      </c>
      <c r="Q75" t="s">
        <v>669</v>
      </c>
      <c r="R75" t="s">
        <v>636</v>
      </c>
      <c r="S75" t="s">
        <v>17633</v>
      </c>
      <c r="T75" t="s">
        <v>17632</v>
      </c>
    </row>
    <row r="76" spans="1:20" x14ac:dyDescent="0.25">
      <c r="A76" t="s">
        <v>164</v>
      </c>
      <c r="B76" t="s">
        <v>165</v>
      </c>
      <c r="C76">
        <v>50</v>
      </c>
      <c r="D76">
        <v>6</v>
      </c>
      <c r="E76" t="s">
        <v>17630</v>
      </c>
      <c r="F76">
        <v>600</v>
      </c>
      <c r="G76">
        <v>0</v>
      </c>
      <c r="H76" t="s">
        <v>661</v>
      </c>
      <c r="I76" t="s">
        <v>17631</v>
      </c>
      <c r="J76" t="s">
        <v>7693</v>
      </c>
      <c r="K76" t="s">
        <v>635</v>
      </c>
      <c r="L76" t="s">
        <v>636</v>
      </c>
      <c r="M76" t="s">
        <v>17632</v>
      </c>
      <c r="N76" t="s">
        <v>635</v>
      </c>
      <c r="O76" t="s">
        <v>668</v>
      </c>
      <c r="P76" t="s">
        <v>22</v>
      </c>
      <c r="Q76" t="s">
        <v>669</v>
      </c>
      <c r="R76" t="s">
        <v>636</v>
      </c>
      <c r="S76" t="s">
        <v>17633</v>
      </c>
      <c r="T76" t="s">
        <v>17632</v>
      </c>
    </row>
    <row r="77" spans="1:20" x14ac:dyDescent="0.25">
      <c r="A77" t="s">
        <v>37</v>
      </c>
      <c r="B77" t="s">
        <v>38</v>
      </c>
      <c r="C77">
        <v>66.666666666666671</v>
      </c>
      <c r="D77">
        <v>3</v>
      </c>
      <c r="E77" t="s">
        <v>17634</v>
      </c>
      <c r="F77">
        <v>100</v>
      </c>
      <c r="G77">
        <v>0</v>
      </c>
      <c r="H77" t="s">
        <v>661</v>
      </c>
      <c r="I77" t="s">
        <v>17635</v>
      </c>
      <c r="J77" t="s">
        <v>643</v>
      </c>
      <c r="K77" t="s">
        <v>635</v>
      </c>
      <c r="L77" t="s">
        <v>636</v>
      </c>
      <c r="M77" t="s">
        <v>17636</v>
      </c>
      <c r="N77" t="s">
        <v>635</v>
      </c>
      <c r="O77" t="s">
        <v>638</v>
      </c>
      <c r="P77" t="s">
        <v>22</v>
      </c>
      <c r="Q77" t="s">
        <v>639</v>
      </c>
      <c r="R77" t="s">
        <v>636</v>
      </c>
      <c r="S77" t="s">
        <v>17637</v>
      </c>
      <c r="T77" t="s">
        <v>17636</v>
      </c>
    </row>
    <row r="78" spans="1:20" x14ac:dyDescent="0.25">
      <c r="A78" t="s">
        <v>164</v>
      </c>
      <c r="B78" t="s">
        <v>165</v>
      </c>
      <c r="C78">
        <v>33.333333333333336</v>
      </c>
      <c r="D78">
        <v>3</v>
      </c>
      <c r="E78" t="s">
        <v>17638</v>
      </c>
      <c r="F78">
        <v>100</v>
      </c>
      <c r="G78">
        <v>0</v>
      </c>
      <c r="H78" t="s">
        <v>661</v>
      </c>
      <c r="I78" t="s">
        <v>12051</v>
      </c>
      <c r="J78" t="s">
        <v>1896</v>
      </c>
      <c r="K78" t="s">
        <v>635</v>
      </c>
      <c r="L78" t="s">
        <v>636</v>
      </c>
      <c r="M78" t="s">
        <v>17639</v>
      </c>
      <c r="N78" t="s">
        <v>635</v>
      </c>
      <c r="O78" t="s">
        <v>638</v>
      </c>
      <c r="P78" t="s">
        <v>22</v>
      </c>
      <c r="Q78" t="s">
        <v>639</v>
      </c>
      <c r="R78" t="s">
        <v>636</v>
      </c>
      <c r="S78" t="s">
        <v>17640</v>
      </c>
      <c r="T78" t="s">
        <v>17639</v>
      </c>
    </row>
    <row r="79" spans="1:20" x14ac:dyDescent="0.25">
      <c r="A79" t="s">
        <v>164</v>
      </c>
      <c r="B79" t="s">
        <v>165</v>
      </c>
      <c r="C79">
        <v>33.333333333333336</v>
      </c>
      <c r="D79">
        <v>3</v>
      </c>
      <c r="E79" t="s">
        <v>17641</v>
      </c>
      <c r="F79">
        <v>100</v>
      </c>
      <c r="G79">
        <v>0</v>
      </c>
      <c r="H79" t="s">
        <v>661</v>
      </c>
      <c r="I79" t="s">
        <v>17642</v>
      </c>
      <c r="J79" t="s">
        <v>797</v>
      </c>
      <c r="K79" t="s">
        <v>635</v>
      </c>
      <c r="L79" t="s">
        <v>636</v>
      </c>
      <c r="M79" t="s">
        <v>17643</v>
      </c>
      <c r="N79" t="s">
        <v>635</v>
      </c>
      <c r="O79" t="s">
        <v>638</v>
      </c>
      <c r="P79" t="s">
        <v>22</v>
      </c>
      <c r="Q79" t="s">
        <v>639</v>
      </c>
      <c r="R79" t="s">
        <v>636</v>
      </c>
      <c r="S79" t="s">
        <v>17644</v>
      </c>
      <c r="T79" t="s">
        <v>17643</v>
      </c>
    </row>
    <row r="80" spans="1:20" x14ac:dyDescent="0.25">
      <c r="A80" t="s">
        <v>164</v>
      </c>
      <c r="B80" t="s">
        <v>165</v>
      </c>
      <c r="C80">
        <v>33.333333333333336</v>
      </c>
      <c r="D80">
        <v>3</v>
      </c>
      <c r="E80" t="s">
        <v>17645</v>
      </c>
      <c r="F80">
        <v>100</v>
      </c>
      <c r="G80">
        <v>0</v>
      </c>
      <c r="H80" t="s">
        <v>661</v>
      </c>
      <c r="I80" t="s">
        <v>4813</v>
      </c>
      <c r="J80" t="s">
        <v>858</v>
      </c>
      <c r="K80" t="s">
        <v>635</v>
      </c>
      <c r="L80" t="s">
        <v>636</v>
      </c>
      <c r="M80" t="s">
        <v>17646</v>
      </c>
      <c r="N80" t="s">
        <v>635</v>
      </c>
      <c r="O80" t="s">
        <v>638</v>
      </c>
      <c r="P80" t="s">
        <v>22</v>
      </c>
      <c r="Q80" t="s">
        <v>639</v>
      </c>
      <c r="R80" t="s">
        <v>636</v>
      </c>
      <c r="S80" t="s">
        <v>17647</v>
      </c>
      <c r="T80" t="s">
        <v>17648</v>
      </c>
    </row>
    <row r="81" spans="1:20" x14ac:dyDescent="0.25">
      <c r="A81" t="s">
        <v>39</v>
      </c>
      <c r="B81" t="s">
        <v>44</v>
      </c>
      <c r="C81">
        <v>69.900000000000006</v>
      </c>
      <c r="D81">
        <v>10</v>
      </c>
      <c r="E81" t="s">
        <v>17649</v>
      </c>
      <c r="F81">
        <v>900</v>
      </c>
      <c r="G81">
        <v>0</v>
      </c>
      <c r="H81" t="s">
        <v>647</v>
      </c>
      <c r="I81" t="s">
        <v>17650</v>
      </c>
      <c r="J81" t="s">
        <v>17651</v>
      </c>
      <c r="K81" t="s">
        <v>12399</v>
      </c>
      <c r="L81" t="s">
        <v>11652</v>
      </c>
      <c r="M81" t="s">
        <v>17652</v>
      </c>
      <c r="N81" t="s">
        <v>635</v>
      </c>
      <c r="O81" t="s">
        <v>653</v>
      </c>
      <c r="P81" t="s">
        <v>43</v>
      </c>
      <c r="Q81" t="s">
        <v>654</v>
      </c>
      <c r="R81" t="s">
        <v>636</v>
      </c>
      <c r="S81" t="s">
        <v>17653</v>
      </c>
      <c r="T81" t="s">
        <v>17652</v>
      </c>
    </row>
    <row r="82" spans="1:20" x14ac:dyDescent="0.25">
      <c r="A82" t="s">
        <v>39</v>
      </c>
      <c r="B82" t="s">
        <v>44</v>
      </c>
      <c r="C82">
        <v>75</v>
      </c>
      <c r="D82">
        <v>2</v>
      </c>
      <c r="E82" t="s">
        <v>17649</v>
      </c>
      <c r="F82">
        <v>900</v>
      </c>
      <c r="G82">
        <v>0</v>
      </c>
      <c r="H82" t="s">
        <v>647</v>
      </c>
      <c r="I82" t="s">
        <v>17650</v>
      </c>
      <c r="J82" t="s">
        <v>17651</v>
      </c>
      <c r="K82" t="s">
        <v>12399</v>
      </c>
      <c r="L82" t="s">
        <v>11652</v>
      </c>
      <c r="M82" t="s">
        <v>17652</v>
      </c>
      <c r="N82" t="s">
        <v>635</v>
      </c>
      <c r="O82" t="s">
        <v>653</v>
      </c>
      <c r="P82" t="s">
        <v>43</v>
      </c>
      <c r="Q82" t="s">
        <v>654</v>
      </c>
      <c r="R82" t="s">
        <v>636</v>
      </c>
      <c r="S82" t="s">
        <v>17653</v>
      </c>
      <c r="T82" t="s">
        <v>17652</v>
      </c>
    </row>
    <row r="83" spans="1:20" x14ac:dyDescent="0.25">
      <c r="A83" t="s">
        <v>20</v>
      </c>
      <c r="B83" t="s">
        <v>21</v>
      </c>
      <c r="C83">
        <v>33.333333333333336</v>
      </c>
      <c r="D83">
        <v>3</v>
      </c>
      <c r="E83" t="s">
        <v>17654</v>
      </c>
      <c r="F83">
        <v>100</v>
      </c>
      <c r="G83">
        <v>0</v>
      </c>
      <c r="H83" t="s">
        <v>661</v>
      </c>
      <c r="I83" t="s">
        <v>16710</v>
      </c>
      <c r="J83" t="s">
        <v>1214</v>
      </c>
      <c r="K83" t="s">
        <v>635</v>
      </c>
      <c r="L83" t="s">
        <v>636</v>
      </c>
      <c r="M83" t="s">
        <v>17655</v>
      </c>
      <c r="N83" t="s">
        <v>635</v>
      </c>
      <c r="O83" t="s">
        <v>638</v>
      </c>
      <c r="P83" t="s">
        <v>22</v>
      </c>
      <c r="Q83" t="s">
        <v>639</v>
      </c>
      <c r="R83" t="s">
        <v>636</v>
      </c>
      <c r="S83" t="s">
        <v>17656</v>
      </c>
      <c r="T83" t="s">
        <v>17655</v>
      </c>
    </row>
    <row r="84" spans="1:20" x14ac:dyDescent="0.25">
      <c r="A84" t="s">
        <v>35</v>
      </c>
      <c r="B84" t="s">
        <v>36</v>
      </c>
      <c r="C84">
        <v>66.666666666666671</v>
      </c>
      <c r="D84">
        <v>3</v>
      </c>
      <c r="E84" t="s">
        <v>17657</v>
      </c>
      <c r="F84">
        <v>100</v>
      </c>
      <c r="G84">
        <v>0</v>
      </c>
      <c r="H84" t="s">
        <v>661</v>
      </c>
      <c r="I84" t="s">
        <v>17658</v>
      </c>
      <c r="J84" t="s">
        <v>634</v>
      </c>
      <c r="K84" t="s">
        <v>635</v>
      </c>
      <c r="L84" t="s">
        <v>636</v>
      </c>
      <c r="M84" t="s">
        <v>17655</v>
      </c>
      <c r="N84" t="s">
        <v>635</v>
      </c>
      <c r="O84" t="s">
        <v>638</v>
      </c>
      <c r="P84" t="s">
        <v>22</v>
      </c>
      <c r="Q84" t="s">
        <v>639</v>
      </c>
      <c r="R84" t="s">
        <v>636</v>
      </c>
      <c r="S84" t="s">
        <v>17659</v>
      </c>
      <c r="T84" t="s">
        <v>17655</v>
      </c>
    </row>
    <row r="85" spans="1:20" x14ac:dyDescent="0.25">
      <c r="A85" t="s">
        <v>116</v>
      </c>
      <c r="B85" t="s">
        <v>117</v>
      </c>
      <c r="C85">
        <v>10</v>
      </c>
      <c r="D85">
        <v>20</v>
      </c>
      <c r="E85" t="s">
        <v>17660</v>
      </c>
      <c r="F85">
        <v>199.99</v>
      </c>
      <c r="G85">
        <v>0</v>
      </c>
      <c r="H85" t="s">
        <v>661</v>
      </c>
      <c r="I85" t="s">
        <v>17661</v>
      </c>
      <c r="J85" t="s">
        <v>2794</v>
      </c>
      <c r="K85" t="s">
        <v>635</v>
      </c>
      <c r="L85" t="s">
        <v>636</v>
      </c>
      <c r="M85" t="s">
        <v>17655</v>
      </c>
      <c r="N85" t="s">
        <v>635</v>
      </c>
      <c r="O85" t="s">
        <v>638</v>
      </c>
      <c r="P85" t="s">
        <v>22</v>
      </c>
      <c r="Q85" t="s">
        <v>639</v>
      </c>
      <c r="R85" t="s">
        <v>636</v>
      </c>
      <c r="S85" t="s">
        <v>17662</v>
      </c>
      <c r="T85" t="s">
        <v>17655</v>
      </c>
    </row>
    <row r="86" spans="1:20" x14ac:dyDescent="0.25">
      <c r="A86" t="s">
        <v>37</v>
      </c>
      <c r="B86" t="s">
        <v>38</v>
      </c>
      <c r="C86">
        <v>66.666666666666671</v>
      </c>
      <c r="D86">
        <v>9</v>
      </c>
      <c r="E86" t="s">
        <v>17663</v>
      </c>
      <c r="F86">
        <v>300</v>
      </c>
      <c r="G86">
        <v>0</v>
      </c>
      <c r="H86" t="s">
        <v>661</v>
      </c>
      <c r="I86" t="s">
        <v>17664</v>
      </c>
      <c r="J86" t="s">
        <v>1349</v>
      </c>
      <c r="K86" t="s">
        <v>635</v>
      </c>
      <c r="L86" t="s">
        <v>636</v>
      </c>
      <c r="M86" t="s">
        <v>17665</v>
      </c>
      <c r="N86" t="s">
        <v>635</v>
      </c>
      <c r="O86" t="s">
        <v>638</v>
      </c>
      <c r="P86" t="s">
        <v>22</v>
      </c>
      <c r="Q86" t="s">
        <v>639</v>
      </c>
      <c r="R86" t="s">
        <v>636</v>
      </c>
      <c r="S86" t="s">
        <v>17666</v>
      </c>
      <c r="T86" t="s">
        <v>17667</v>
      </c>
    </row>
    <row r="87" spans="1:20" x14ac:dyDescent="0.25">
      <c r="A87" t="s">
        <v>35</v>
      </c>
      <c r="B87" t="s">
        <v>36</v>
      </c>
      <c r="C87">
        <v>66.666666666666671</v>
      </c>
      <c r="D87">
        <v>3</v>
      </c>
      <c r="E87" t="s">
        <v>17668</v>
      </c>
      <c r="F87">
        <v>100</v>
      </c>
      <c r="G87">
        <v>0</v>
      </c>
      <c r="H87" t="s">
        <v>661</v>
      </c>
      <c r="I87" t="s">
        <v>17669</v>
      </c>
      <c r="J87" t="s">
        <v>643</v>
      </c>
      <c r="K87" t="s">
        <v>635</v>
      </c>
      <c r="L87" t="s">
        <v>636</v>
      </c>
      <c r="M87" t="s">
        <v>17670</v>
      </c>
      <c r="N87" t="s">
        <v>635</v>
      </c>
      <c r="O87" t="s">
        <v>638</v>
      </c>
      <c r="P87" t="s">
        <v>22</v>
      </c>
      <c r="Q87" t="s">
        <v>639</v>
      </c>
      <c r="R87" t="s">
        <v>636</v>
      </c>
      <c r="S87" t="s">
        <v>17671</v>
      </c>
      <c r="T87" t="s">
        <v>17670</v>
      </c>
    </row>
    <row r="88" spans="1:20" x14ac:dyDescent="0.25">
      <c r="A88" t="s">
        <v>164</v>
      </c>
      <c r="B88" t="s">
        <v>165</v>
      </c>
      <c r="C88">
        <v>33.333333333333336</v>
      </c>
      <c r="D88">
        <v>3</v>
      </c>
      <c r="E88" t="s">
        <v>17672</v>
      </c>
      <c r="F88">
        <v>100</v>
      </c>
      <c r="G88">
        <v>0</v>
      </c>
      <c r="H88" t="s">
        <v>661</v>
      </c>
      <c r="I88" t="s">
        <v>12051</v>
      </c>
      <c r="J88" t="s">
        <v>1896</v>
      </c>
      <c r="K88" t="s">
        <v>635</v>
      </c>
      <c r="L88" t="s">
        <v>636</v>
      </c>
      <c r="M88" t="s">
        <v>17673</v>
      </c>
      <c r="N88" t="s">
        <v>635</v>
      </c>
      <c r="O88" t="s">
        <v>638</v>
      </c>
      <c r="P88" t="s">
        <v>22</v>
      </c>
      <c r="Q88" t="s">
        <v>639</v>
      </c>
      <c r="R88" t="s">
        <v>636</v>
      </c>
      <c r="S88" t="s">
        <v>17674</v>
      </c>
      <c r="T88" t="s">
        <v>17673</v>
      </c>
    </row>
    <row r="89" spans="1:20" x14ac:dyDescent="0.25">
      <c r="A89" t="s">
        <v>37</v>
      </c>
      <c r="B89" t="s">
        <v>38</v>
      </c>
      <c r="C89">
        <v>66.666666666666671</v>
      </c>
      <c r="D89">
        <v>3</v>
      </c>
      <c r="E89" t="s">
        <v>17675</v>
      </c>
      <c r="F89">
        <v>100</v>
      </c>
      <c r="G89">
        <v>0</v>
      </c>
      <c r="H89" t="s">
        <v>661</v>
      </c>
      <c r="I89" t="s">
        <v>17676</v>
      </c>
      <c r="J89" t="s">
        <v>2242</v>
      </c>
      <c r="K89" t="s">
        <v>635</v>
      </c>
      <c r="L89" t="s">
        <v>636</v>
      </c>
      <c r="M89" t="s">
        <v>17677</v>
      </c>
      <c r="N89" t="s">
        <v>635</v>
      </c>
      <c r="O89" t="s">
        <v>668</v>
      </c>
      <c r="P89" t="s">
        <v>22</v>
      </c>
      <c r="Q89" t="s">
        <v>669</v>
      </c>
      <c r="R89" t="s">
        <v>636</v>
      </c>
      <c r="S89" t="s">
        <v>17678</v>
      </c>
      <c r="T89" t="s">
        <v>17679</v>
      </c>
    </row>
    <row r="90" spans="1:20" x14ac:dyDescent="0.25">
      <c r="A90" t="s">
        <v>164</v>
      </c>
      <c r="B90" t="s">
        <v>165</v>
      </c>
      <c r="C90">
        <v>33.333333333333336</v>
      </c>
      <c r="D90">
        <v>3</v>
      </c>
      <c r="E90" t="s">
        <v>17680</v>
      </c>
      <c r="F90">
        <v>100</v>
      </c>
      <c r="G90">
        <v>0</v>
      </c>
      <c r="H90" t="s">
        <v>661</v>
      </c>
      <c r="I90" t="s">
        <v>17681</v>
      </c>
      <c r="J90" t="s">
        <v>1399</v>
      </c>
      <c r="K90" t="s">
        <v>635</v>
      </c>
      <c r="L90" t="s">
        <v>636</v>
      </c>
      <c r="M90" t="s">
        <v>17682</v>
      </c>
      <c r="N90" t="s">
        <v>635</v>
      </c>
      <c r="O90" t="s">
        <v>638</v>
      </c>
      <c r="P90" t="s">
        <v>22</v>
      </c>
      <c r="Q90" t="s">
        <v>639</v>
      </c>
      <c r="R90" t="s">
        <v>636</v>
      </c>
      <c r="S90" t="s">
        <v>17683</v>
      </c>
      <c r="T90" t="s">
        <v>17682</v>
      </c>
    </row>
    <row r="91" spans="1:20" x14ac:dyDescent="0.25">
      <c r="A91" t="s">
        <v>37</v>
      </c>
      <c r="B91" t="s">
        <v>38</v>
      </c>
      <c r="C91">
        <v>66.666666666666671</v>
      </c>
      <c r="D91">
        <v>3</v>
      </c>
      <c r="E91" t="s">
        <v>17684</v>
      </c>
      <c r="F91">
        <v>100</v>
      </c>
      <c r="G91">
        <v>0</v>
      </c>
      <c r="H91" t="s">
        <v>661</v>
      </c>
      <c r="I91" t="s">
        <v>17685</v>
      </c>
      <c r="J91" t="s">
        <v>643</v>
      </c>
      <c r="K91" t="s">
        <v>635</v>
      </c>
      <c r="L91" t="s">
        <v>636</v>
      </c>
      <c r="M91" t="s">
        <v>17686</v>
      </c>
      <c r="N91" t="s">
        <v>635</v>
      </c>
      <c r="O91" t="s">
        <v>668</v>
      </c>
      <c r="P91" t="s">
        <v>22</v>
      </c>
      <c r="Q91" t="s">
        <v>669</v>
      </c>
      <c r="R91" t="s">
        <v>636</v>
      </c>
      <c r="S91" t="s">
        <v>17687</v>
      </c>
      <c r="T91" t="s">
        <v>17688</v>
      </c>
    </row>
    <row r="92" spans="1:20" x14ac:dyDescent="0.25">
      <c r="A92" t="s">
        <v>164</v>
      </c>
      <c r="B92" t="s">
        <v>165</v>
      </c>
      <c r="C92">
        <v>33.333333333333336</v>
      </c>
      <c r="D92">
        <v>3</v>
      </c>
      <c r="E92" t="s">
        <v>17689</v>
      </c>
      <c r="F92">
        <v>378</v>
      </c>
      <c r="G92">
        <v>0</v>
      </c>
      <c r="H92" t="s">
        <v>647</v>
      </c>
      <c r="I92" t="s">
        <v>17690</v>
      </c>
      <c r="J92" t="s">
        <v>17691</v>
      </c>
      <c r="K92" t="s">
        <v>17692</v>
      </c>
      <c r="L92" t="s">
        <v>791</v>
      </c>
      <c r="M92" t="s">
        <v>17693</v>
      </c>
      <c r="N92" t="s">
        <v>635</v>
      </c>
      <c r="O92" t="s">
        <v>653</v>
      </c>
      <c r="P92" t="s">
        <v>43</v>
      </c>
      <c r="Q92" t="s">
        <v>654</v>
      </c>
      <c r="R92" t="s">
        <v>636</v>
      </c>
      <c r="S92" t="s">
        <v>17694</v>
      </c>
      <c r="T92" t="s">
        <v>17693</v>
      </c>
    </row>
    <row r="93" spans="1:20" x14ac:dyDescent="0.25">
      <c r="A93" t="s">
        <v>39</v>
      </c>
      <c r="B93" t="s">
        <v>44</v>
      </c>
      <c r="C93">
        <v>66.333333333333329</v>
      </c>
      <c r="D93">
        <v>3</v>
      </c>
      <c r="E93" t="s">
        <v>17689</v>
      </c>
      <c r="F93">
        <v>378</v>
      </c>
      <c r="G93">
        <v>0</v>
      </c>
      <c r="H93" t="s">
        <v>647</v>
      </c>
      <c r="I93" t="s">
        <v>17690</v>
      </c>
      <c r="J93" t="s">
        <v>17691</v>
      </c>
      <c r="K93" t="s">
        <v>17692</v>
      </c>
      <c r="L93" t="s">
        <v>791</v>
      </c>
      <c r="M93" t="s">
        <v>17693</v>
      </c>
      <c r="N93" t="s">
        <v>635</v>
      </c>
      <c r="O93" t="s">
        <v>653</v>
      </c>
      <c r="P93" t="s">
        <v>43</v>
      </c>
      <c r="Q93" t="s">
        <v>654</v>
      </c>
      <c r="R93" t="s">
        <v>636</v>
      </c>
      <c r="S93" t="s">
        <v>17694</v>
      </c>
      <c r="T93" t="s">
        <v>17693</v>
      </c>
    </row>
    <row r="94" spans="1:20" x14ac:dyDescent="0.25">
      <c r="A94" t="s">
        <v>35</v>
      </c>
      <c r="B94" t="s">
        <v>36</v>
      </c>
      <c r="C94">
        <v>66.666666666666671</v>
      </c>
      <c r="D94">
        <v>3</v>
      </c>
      <c r="E94" t="s">
        <v>17695</v>
      </c>
      <c r="F94">
        <v>100</v>
      </c>
      <c r="G94">
        <v>0</v>
      </c>
      <c r="H94" t="s">
        <v>661</v>
      </c>
      <c r="I94" t="s">
        <v>17696</v>
      </c>
      <c r="J94" t="s">
        <v>2574</v>
      </c>
      <c r="K94" t="s">
        <v>635</v>
      </c>
      <c r="L94" t="s">
        <v>636</v>
      </c>
      <c r="M94" t="s">
        <v>17697</v>
      </c>
      <c r="N94" t="s">
        <v>635</v>
      </c>
      <c r="O94" t="s">
        <v>638</v>
      </c>
      <c r="P94" t="s">
        <v>22</v>
      </c>
      <c r="Q94" t="s">
        <v>639</v>
      </c>
      <c r="R94" t="s">
        <v>636</v>
      </c>
      <c r="S94" t="s">
        <v>17698</v>
      </c>
      <c r="T94" t="s">
        <v>17697</v>
      </c>
    </row>
    <row r="95" spans="1:20" x14ac:dyDescent="0.25">
      <c r="A95" t="s">
        <v>37</v>
      </c>
      <c r="B95" t="s">
        <v>38</v>
      </c>
      <c r="C95">
        <v>66.666666666666671</v>
      </c>
      <c r="D95">
        <v>3</v>
      </c>
      <c r="E95" t="s">
        <v>17699</v>
      </c>
      <c r="F95">
        <v>100</v>
      </c>
      <c r="G95">
        <v>0</v>
      </c>
      <c r="H95" t="s">
        <v>661</v>
      </c>
      <c r="I95" t="s">
        <v>5494</v>
      </c>
      <c r="J95" t="s">
        <v>687</v>
      </c>
      <c r="K95" t="s">
        <v>635</v>
      </c>
      <c r="L95" t="s">
        <v>636</v>
      </c>
      <c r="M95" t="s">
        <v>17700</v>
      </c>
      <c r="N95" t="s">
        <v>635</v>
      </c>
      <c r="O95" t="s">
        <v>638</v>
      </c>
      <c r="P95" t="s">
        <v>22</v>
      </c>
      <c r="Q95" t="s">
        <v>639</v>
      </c>
      <c r="R95" t="s">
        <v>636</v>
      </c>
      <c r="S95" t="s">
        <v>17701</v>
      </c>
      <c r="T95" t="s">
        <v>17700</v>
      </c>
    </row>
    <row r="96" spans="1:20" x14ac:dyDescent="0.25">
      <c r="A96" t="s">
        <v>35</v>
      </c>
      <c r="B96" t="s">
        <v>36</v>
      </c>
      <c r="C96">
        <v>66.666666666666671</v>
      </c>
      <c r="D96">
        <v>3</v>
      </c>
      <c r="E96" t="s">
        <v>17702</v>
      </c>
      <c r="F96">
        <v>100</v>
      </c>
      <c r="G96">
        <v>0</v>
      </c>
      <c r="H96" t="s">
        <v>661</v>
      </c>
      <c r="I96" t="s">
        <v>17703</v>
      </c>
      <c r="J96" t="s">
        <v>757</v>
      </c>
      <c r="K96" t="s">
        <v>635</v>
      </c>
      <c r="L96" t="s">
        <v>636</v>
      </c>
      <c r="M96" t="s">
        <v>17704</v>
      </c>
      <c r="N96" t="s">
        <v>635</v>
      </c>
      <c r="O96" t="s">
        <v>638</v>
      </c>
      <c r="P96" t="s">
        <v>22</v>
      </c>
      <c r="Q96" t="s">
        <v>639</v>
      </c>
      <c r="R96" t="s">
        <v>636</v>
      </c>
      <c r="S96" t="s">
        <v>17705</v>
      </c>
      <c r="T96" t="s">
        <v>17704</v>
      </c>
    </row>
    <row r="97" spans="1:20" x14ac:dyDescent="0.25">
      <c r="A97" t="s">
        <v>164</v>
      </c>
      <c r="B97" t="s">
        <v>165</v>
      </c>
      <c r="C97">
        <v>33.333333333333336</v>
      </c>
      <c r="D97">
        <v>3</v>
      </c>
      <c r="E97" t="s">
        <v>17706</v>
      </c>
      <c r="F97">
        <v>100</v>
      </c>
      <c r="G97">
        <v>0</v>
      </c>
      <c r="H97" t="s">
        <v>661</v>
      </c>
      <c r="I97" t="s">
        <v>14947</v>
      </c>
      <c r="J97" t="s">
        <v>1105</v>
      </c>
      <c r="K97" t="s">
        <v>635</v>
      </c>
      <c r="L97" t="s">
        <v>636</v>
      </c>
      <c r="M97" t="s">
        <v>17707</v>
      </c>
      <c r="N97" t="s">
        <v>635</v>
      </c>
      <c r="O97" t="s">
        <v>1071</v>
      </c>
      <c r="P97" t="s">
        <v>22</v>
      </c>
      <c r="Q97" t="s">
        <v>639</v>
      </c>
      <c r="R97" t="s">
        <v>17708</v>
      </c>
      <c r="S97" t="s">
        <v>17709</v>
      </c>
      <c r="T97" t="s">
        <v>17707</v>
      </c>
    </row>
    <row r="98" spans="1:20" x14ac:dyDescent="0.25">
      <c r="A98" t="s">
        <v>35</v>
      </c>
      <c r="B98" t="s">
        <v>36</v>
      </c>
      <c r="C98">
        <v>66.666666666666671</v>
      </c>
      <c r="D98">
        <v>3</v>
      </c>
      <c r="E98" t="s">
        <v>17710</v>
      </c>
      <c r="F98">
        <v>100</v>
      </c>
      <c r="G98">
        <v>0</v>
      </c>
      <c r="H98" t="s">
        <v>661</v>
      </c>
      <c r="I98" t="s">
        <v>17711</v>
      </c>
      <c r="J98" t="s">
        <v>1130</v>
      </c>
      <c r="K98" t="s">
        <v>635</v>
      </c>
      <c r="L98" t="s">
        <v>636</v>
      </c>
      <c r="M98" t="s">
        <v>17707</v>
      </c>
      <c r="N98" t="s">
        <v>635</v>
      </c>
      <c r="O98" t="s">
        <v>638</v>
      </c>
      <c r="P98" t="s">
        <v>22</v>
      </c>
      <c r="Q98" t="s">
        <v>639</v>
      </c>
      <c r="R98" t="s">
        <v>636</v>
      </c>
      <c r="S98" t="s">
        <v>17712</v>
      </c>
      <c r="T98" t="s">
        <v>17707</v>
      </c>
    </row>
    <row r="99" spans="1:20" x14ac:dyDescent="0.25">
      <c r="A99" t="s">
        <v>35</v>
      </c>
      <c r="B99" t="s">
        <v>36</v>
      </c>
      <c r="C99">
        <v>66.666666666666671</v>
      </c>
      <c r="D99">
        <v>3</v>
      </c>
      <c r="E99" t="s">
        <v>17713</v>
      </c>
      <c r="F99">
        <v>100</v>
      </c>
      <c r="G99">
        <v>0</v>
      </c>
      <c r="H99" t="s">
        <v>661</v>
      </c>
      <c r="I99" t="s">
        <v>9302</v>
      </c>
      <c r="J99" t="s">
        <v>776</v>
      </c>
      <c r="K99" t="s">
        <v>635</v>
      </c>
      <c r="L99" t="s">
        <v>636</v>
      </c>
      <c r="M99" t="s">
        <v>17714</v>
      </c>
      <c r="N99" t="s">
        <v>635</v>
      </c>
      <c r="O99" t="s">
        <v>638</v>
      </c>
      <c r="P99" t="s">
        <v>22</v>
      </c>
      <c r="Q99" t="s">
        <v>639</v>
      </c>
      <c r="R99" t="s">
        <v>636</v>
      </c>
      <c r="S99" t="s">
        <v>17715</v>
      </c>
      <c r="T99" t="s">
        <v>17714</v>
      </c>
    </row>
    <row r="100" spans="1:20" x14ac:dyDescent="0.25">
      <c r="A100" t="s">
        <v>35</v>
      </c>
      <c r="B100" t="s">
        <v>36</v>
      </c>
      <c r="C100">
        <v>66.666666666666671</v>
      </c>
      <c r="D100">
        <v>3</v>
      </c>
      <c r="E100" t="s">
        <v>17716</v>
      </c>
      <c r="F100">
        <v>100</v>
      </c>
      <c r="G100">
        <v>0</v>
      </c>
      <c r="H100" t="s">
        <v>661</v>
      </c>
      <c r="I100" t="s">
        <v>17717</v>
      </c>
      <c r="J100" t="s">
        <v>1091</v>
      </c>
      <c r="K100" t="s">
        <v>635</v>
      </c>
      <c r="L100" t="s">
        <v>636</v>
      </c>
      <c r="M100" t="s">
        <v>17714</v>
      </c>
      <c r="N100" t="s">
        <v>635</v>
      </c>
      <c r="O100" t="s">
        <v>638</v>
      </c>
      <c r="P100" t="s">
        <v>22</v>
      </c>
      <c r="Q100" t="s">
        <v>639</v>
      </c>
      <c r="R100" t="s">
        <v>636</v>
      </c>
      <c r="S100" t="s">
        <v>17718</v>
      </c>
      <c r="T100" t="s">
        <v>17714</v>
      </c>
    </row>
    <row r="101" spans="1:20" x14ac:dyDescent="0.25">
      <c r="A101" t="s">
        <v>35</v>
      </c>
      <c r="B101" t="s">
        <v>36</v>
      </c>
      <c r="C101">
        <v>66.666666666666671</v>
      </c>
      <c r="D101">
        <v>3</v>
      </c>
      <c r="E101" t="s">
        <v>17719</v>
      </c>
      <c r="F101">
        <v>100</v>
      </c>
      <c r="G101">
        <v>0</v>
      </c>
      <c r="H101" t="s">
        <v>661</v>
      </c>
      <c r="I101" t="s">
        <v>17720</v>
      </c>
      <c r="J101" t="s">
        <v>643</v>
      </c>
      <c r="K101" t="s">
        <v>635</v>
      </c>
      <c r="L101" t="s">
        <v>636</v>
      </c>
      <c r="M101" t="s">
        <v>17721</v>
      </c>
      <c r="N101" t="s">
        <v>635</v>
      </c>
      <c r="O101" t="s">
        <v>638</v>
      </c>
      <c r="P101" t="s">
        <v>22</v>
      </c>
      <c r="Q101" t="s">
        <v>639</v>
      </c>
      <c r="R101" t="s">
        <v>636</v>
      </c>
      <c r="S101" t="s">
        <v>17722</v>
      </c>
      <c r="T101" t="s">
        <v>17721</v>
      </c>
    </row>
    <row r="102" spans="1:20" x14ac:dyDescent="0.25">
      <c r="A102" t="s">
        <v>35</v>
      </c>
      <c r="B102" t="s">
        <v>36</v>
      </c>
      <c r="C102">
        <v>66.666666666666671</v>
      </c>
      <c r="D102">
        <v>3</v>
      </c>
      <c r="E102" t="s">
        <v>17723</v>
      </c>
      <c r="F102">
        <v>138</v>
      </c>
      <c r="G102">
        <v>38</v>
      </c>
      <c r="H102" t="s">
        <v>661</v>
      </c>
      <c r="I102" t="s">
        <v>17724</v>
      </c>
      <c r="J102" t="s">
        <v>1096</v>
      </c>
      <c r="K102" t="s">
        <v>635</v>
      </c>
      <c r="L102" t="s">
        <v>636</v>
      </c>
      <c r="M102" t="s">
        <v>17721</v>
      </c>
      <c r="N102" t="s">
        <v>635</v>
      </c>
      <c r="O102" t="s">
        <v>638</v>
      </c>
      <c r="P102" t="s">
        <v>22</v>
      </c>
      <c r="Q102" t="s">
        <v>639</v>
      </c>
      <c r="R102" t="s">
        <v>636</v>
      </c>
      <c r="S102" t="s">
        <v>17725</v>
      </c>
      <c r="T102" t="s">
        <v>17721</v>
      </c>
    </row>
    <row r="103" spans="1:20" x14ac:dyDescent="0.25">
      <c r="A103" t="s">
        <v>164</v>
      </c>
      <c r="B103" t="s">
        <v>165</v>
      </c>
      <c r="C103">
        <v>33.333333333333336</v>
      </c>
      <c r="D103">
        <v>3</v>
      </c>
      <c r="E103" t="s">
        <v>17726</v>
      </c>
      <c r="F103">
        <v>100</v>
      </c>
      <c r="G103">
        <v>0</v>
      </c>
      <c r="H103" t="s">
        <v>661</v>
      </c>
      <c r="I103" t="s">
        <v>17727</v>
      </c>
      <c r="J103" t="s">
        <v>1349</v>
      </c>
      <c r="K103" t="s">
        <v>635</v>
      </c>
      <c r="L103" t="s">
        <v>636</v>
      </c>
      <c r="M103" t="s">
        <v>17728</v>
      </c>
      <c r="N103" t="s">
        <v>635</v>
      </c>
      <c r="O103" t="s">
        <v>668</v>
      </c>
      <c r="P103" t="s">
        <v>22</v>
      </c>
      <c r="Q103" t="s">
        <v>669</v>
      </c>
      <c r="R103" t="s">
        <v>636</v>
      </c>
      <c r="S103" t="s">
        <v>17729</v>
      </c>
      <c r="T103" t="s">
        <v>17728</v>
      </c>
    </row>
    <row r="104" spans="1:20" x14ac:dyDescent="0.25">
      <c r="A104" t="s">
        <v>164</v>
      </c>
      <c r="B104" t="s">
        <v>165</v>
      </c>
      <c r="C104">
        <v>33.333333333333336</v>
      </c>
      <c r="D104">
        <v>3</v>
      </c>
      <c r="E104" t="s">
        <v>17730</v>
      </c>
      <c r="F104">
        <v>100</v>
      </c>
      <c r="G104">
        <v>0</v>
      </c>
      <c r="H104" t="s">
        <v>661</v>
      </c>
      <c r="I104" t="s">
        <v>12051</v>
      </c>
      <c r="J104" t="s">
        <v>1896</v>
      </c>
      <c r="K104" t="s">
        <v>635</v>
      </c>
      <c r="L104" t="s">
        <v>636</v>
      </c>
      <c r="M104" t="s">
        <v>17728</v>
      </c>
      <c r="N104" t="s">
        <v>635</v>
      </c>
      <c r="O104" t="s">
        <v>638</v>
      </c>
      <c r="P104" t="s">
        <v>22</v>
      </c>
      <c r="Q104" t="s">
        <v>639</v>
      </c>
      <c r="R104" t="s">
        <v>636</v>
      </c>
      <c r="S104" t="s">
        <v>17731</v>
      </c>
      <c r="T104" t="s">
        <v>17728</v>
      </c>
    </row>
    <row r="105" spans="1:20" x14ac:dyDescent="0.25">
      <c r="A105" t="s">
        <v>37</v>
      </c>
      <c r="B105" t="s">
        <v>38</v>
      </c>
      <c r="C105">
        <v>66.666666666666671</v>
      </c>
      <c r="D105">
        <v>6</v>
      </c>
      <c r="E105" t="s">
        <v>17732</v>
      </c>
      <c r="F105">
        <v>200</v>
      </c>
      <c r="G105">
        <v>0</v>
      </c>
      <c r="H105" t="s">
        <v>661</v>
      </c>
      <c r="I105" t="s">
        <v>13024</v>
      </c>
      <c r="J105" t="s">
        <v>858</v>
      </c>
      <c r="K105" t="s">
        <v>635</v>
      </c>
      <c r="L105" t="s">
        <v>636</v>
      </c>
      <c r="M105" t="s">
        <v>17733</v>
      </c>
      <c r="N105" t="s">
        <v>635</v>
      </c>
      <c r="O105" t="s">
        <v>638</v>
      </c>
      <c r="P105" t="s">
        <v>22</v>
      </c>
      <c r="Q105" t="s">
        <v>639</v>
      </c>
      <c r="R105" t="s">
        <v>636</v>
      </c>
      <c r="S105" t="s">
        <v>17734</v>
      </c>
      <c r="T105" t="s">
        <v>17733</v>
      </c>
    </row>
    <row r="106" spans="1:20" x14ac:dyDescent="0.25">
      <c r="A106" t="s">
        <v>25</v>
      </c>
      <c r="B106" t="s">
        <v>26</v>
      </c>
      <c r="C106">
        <v>60</v>
      </c>
      <c r="D106">
        <v>3</v>
      </c>
      <c r="E106" t="s">
        <v>17735</v>
      </c>
      <c r="F106">
        <v>100</v>
      </c>
      <c r="G106">
        <v>0</v>
      </c>
      <c r="H106" t="s">
        <v>661</v>
      </c>
      <c r="I106" t="s">
        <v>17736</v>
      </c>
      <c r="J106" t="s">
        <v>643</v>
      </c>
      <c r="K106" t="s">
        <v>635</v>
      </c>
      <c r="L106" t="s">
        <v>636</v>
      </c>
      <c r="M106" t="s">
        <v>17737</v>
      </c>
      <c r="N106" t="s">
        <v>635</v>
      </c>
      <c r="O106" t="s">
        <v>668</v>
      </c>
      <c r="P106" t="s">
        <v>22</v>
      </c>
      <c r="Q106" t="s">
        <v>669</v>
      </c>
      <c r="R106" t="s">
        <v>636</v>
      </c>
      <c r="S106" t="s">
        <v>17738</v>
      </c>
      <c r="T106" t="s">
        <v>17739</v>
      </c>
    </row>
    <row r="107" spans="1:20" x14ac:dyDescent="0.25">
      <c r="A107" t="s">
        <v>164</v>
      </c>
      <c r="B107" t="s">
        <v>165</v>
      </c>
      <c r="C107">
        <v>33.333333333333336</v>
      </c>
      <c r="D107">
        <v>3</v>
      </c>
      <c r="E107" t="s">
        <v>17740</v>
      </c>
      <c r="F107">
        <v>100</v>
      </c>
      <c r="G107">
        <v>0</v>
      </c>
      <c r="H107" t="s">
        <v>661</v>
      </c>
      <c r="I107" t="s">
        <v>17741</v>
      </c>
      <c r="J107" t="s">
        <v>1025</v>
      </c>
      <c r="K107" t="s">
        <v>635</v>
      </c>
      <c r="L107" t="s">
        <v>636</v>
      </c>
      <c r="M107" t="s">
        <v>17742</v>
      </c>
      <c r="N107" t="s">
        <v>635</v>
      </c>
      <c r="O107" t="s">
        <v>638</v>
      </c>
      <c r="P107" t="s">
        <v>22</v>
      </c>
      <c r="Q107" t="s">
        <v>639</v>
      </c>
      <c r="R107" t="s">
        <v>636</v>
      </c>
      <c r="S107" t="s">
        <v>17743</v>
      </c>
      <c r="T107" t="s">
        <v>17739</v>
      </c>
    </row>
    <row r="108" spans="1:20" x14ac:dyDescent="0.25">
      <c r="A108" t="s">
        <v>164</v>
      </c>
      <c r="B108" t="s">
        <v>165</v>
      </c>
      <c r="C108">
        <v>50</v>
      </c>
      <c r="D108">
        <v>6</v>
      </c>
      <c r="E108" t="s">
        <v>17744</v>
      </c>
      <c r="F108">
        <v>200</v>
      </c>
      <c r="G108">
        <v>0</v>
      </c>
      <c r="H108" t="s">
        <v>661</v>
      </c>
      <c r="I108" t="s">
        <v>17745</v>
      </c>
      <c r="J108" t="s">
        <v>2438</v>
      </c>
      <c r="K108" t="s">
        <v>635</v>
      </c>
      <c r="L108" t="s">
        <v>636</v>
      </c>
      <c r="M108" t="s">
        <v>17742</v>
      </c>
      <c r="N108" t="s">
        <v>635</v>
      </c>
      <c r="O108" t="s">
        <v>638</v>
      </c>
      <c r="P108" t="s">
        <v>22</v>
      </c>
      <c r="Q108" t="s">
        <v>639</v>
      </c>
      <c r="R108" t="s">
        <v>636</v>
      </c>
      <c r="S108" t="s">
        <v>17746</v>
      </c>
      <c r="T108" t="s">
        <v>17739</v>
      </c>
    </row>
    <row r="109" spans="1:20" x14ac:dyDescent="0.25">
      <c r="A109" t="s">
        <v>35</v>
      </c>
      <c r="B109" t="s">
        <v>36</v>
      </c>
      <c r="C109">
        <v>66.666666666666671</v>
      </c>
      <c r="D109">
        <v>12</v>
      </c>
      <c r="E109" t="s">
        <v>17747</v>
      </c>
      <c r="F109">
        <v>400</v>
      </c>
      <c r="G109">
        <v>0</v>
      </c>
      <c r="H109" t="s">
        <v>661</v>
      </c>
      <c r="I109" t="s">
        <v>17748</v>
      </c>
      <c r="J109" t="s">
        <v>884</v>
      </c>
      <c r="K109" t="s">
        <v>635</v>
      </c>
      <c r="L109" t="s">
        <v>636</v>
      </c>
      <c r="M109" t="s">
        <v>17749</v>
      </c>
      <c r="N109" t="s">
        <v>635</v>
      </c>
      <c r="O109" t="s">
        <v>668</v>
      </c>
      <c r="P109" t="s">
        <v>22</v>
      </c>
      <c r="Q109" t="s">
        <v>669</v>
      </c>
      <c r="R109" t="s">
        <v>636</v>
      </c>
      <c r="S109" t="s">
        <v>17750</v>
      </c>
      <c r="T109" t="s">
        <v>17737</v>
      </c>
    </row>
    <row r="110" spans="1:20" x14ac:dyDescent="0.25">
      <c r="A110" t="s">
        <v>35</v>
      </c>
      <c r="B110" t="s">
        <v>36</v>
      </c>
      <c r="C110">
        <v>66.666666666666671</v>
      </c>
      <c r="D110">
        <v>3</v>
      </c>
      <c r="E110" t="s">
        <v>17751</v>
      </c>
      <c r="F110">
        <v>100</v>
      </c>
      <c r="G110">
        <v>0</v>
      </c>
      <c r="H110" t="s">
        <v>661</v>
      </c>
      <c r="I110" t="s">
        <v>636</v>
      </c>
      <c r="J110" t="s">
        <v>636</v>
      </c>
      <c r="K110" t="s">
        <v>635</v>
      </c>
      <c r="L110" t="s">
        <v>636</v>
      </c>
      <c r="M110" t="s">
        <v>635</v>
      </c>
      <c r="N110" t="s">
        <v>635</v>
      </c>
      <c r="O110" t="s">
        <v>2486</v>
      </c>
      <c r="P110" t="s">
        <v>22</v>
      </c>
      <c r="Q110" t="s">
        <v>635</v>
      </c>
      <c r="R110" t="s">
        <v>636</v>
      </c>
      <c r="S110" t="s">
        <v>635</v>
      </c>
      <c r="T110" t="s">
        <v>17742</v>
      </c>
    </row>
    <row r="111" spans="1:20" x14ac:dyDescent="0.25">
      <c r="A111" t="s">
        <v>20</v>
      </c>
      <c r="B111" t="s">
        <v>21</v>
      </c>
      <c r="C111">
        <v>33.333333333333336</v>
      </c>
      <c r="D111">
        <v>3</v>
      </c>
      <c r="E111" t="s">
        <v>17752</v>
      </c>
      <c r="F111">
        <v>100</v>
      </c>
      <c r="G111">
        <v>0</v>
      </c>
      <c r="H111" t="s">
        <v>661</v>
      </c>
      <c r="I111" t="s">
        <v>17753</v>
      </c>
      <c r="J111" t="s">
        <v>992</v>
      </c>
      <c r="K111" t="s">
        <v>635</v>
      </c>
      <c r="L111" t="s">
        <v>636</v>
      </c>
      <c r="M111" t="s">
        <v>17754</v>
      </c>
      <c r="N111" t="s">
        <v>635</v>
      </c>
      <c r="O111" t="s">
        <v>638</v>
      </c>
      <c r="P111" t="s">
        <v>22</v>
      </c>
      <c r="Q111" t="s">
        <v>639</v>
      </c>
      <c r="R111" t="s">
        <v>636</v>
      </c>
      <c r="S111" t="s">
        <v>17755</v>
      </c>
      <c r="T111" t="s">
        <v>17754</v>
      </c>
    </row>
    <row r="112" spans="1:20" x14ac:dyDescent="0.25">
      <c r="A112" t="s">
        <v>164</v>
      </c>
      <c r="B112" t="s">
        <v>165</v>
      </c>
      <c r="C112">
        <v>40</v>
      </c>
      <c r="D112">
        <v>10</v>
      </c>
      <c r="E112" t="s">
        <v>17756</v>
      </c>
      <c r="F112">
        <v>330</v>
      </c>
      <c r="G112">
        <v>0</v>
      </c>
      <c r="H112" t="s">
        <v>661</v>
      </c>
      <c r="I112" t="s">
        <v>12051</v>
      </c>
      <c r="J112" t="s">
        <v>1896</v>
      </c>
      <c r="K112" t="s">
        <v>635</v>
      </c>
      <c r="L112" t="s">
        <v>636</v>
      </c>
      <c r="M112" t="s">
        <v>17757</v>
      </c>
      <c r="N112" t="s">
        <v>635</v>
      </c>
      <c r="O112" t="s">
        <v>638</v>
      </c>
      <c r="P112" t="s">
        <v>22</v>
      </c>
      <c r="Q112" t="s">
        <v>639</v>
      </c>
      <c r="R112" t="s">
        <v>636</v>
      </c>
      <c r="S112" t="s">
        <v>17758</v>
      </c>
      <c r="T112" t="s">
        <v>17754</v>
      </c>
    </row>
    <row r="113" spans="1:20" x14ac:dyDescent="0.25">
      <c r="A113" t="s">
        <v>25</v>
      </c>
      <c r="B113" t="s">
        <v>26</v>
      </c>
      <c r="C113">
        <v>60</v>
      </c>
      <c r="D113">
        <v>3</v>
      </c>
      <c r="E113" t="s">
        <v>17759</v>
      </c>
      <c r="F113">
        <v>110</v>
      </c>
      <c r="G113">
        <v>10</v>
      </c>
      <c r="H113" t="s">
        <v>661</v>
      </c>
      <c r="I113" t="s">
        <v>17760</v>
      </c>
      <c r="J113" t="s">
        <v>2214</v>
      </c>
      <c r="K113" t="s">
        <v>635</v>
      </c>
      <c r="L113" t="s">
        <v>636</v>
      </c>
      <c r="M113" t="s">
        <v>17761</v>
      </c>
      <c r="N113" t="s">
        <v>635</v>
      </c>
      <c r="O113" t="s">
        <v>638</v>
      </c>
      <c r="P113" t="s">
        <v>22</v>
      </c>
      <c r="Q113" t="s">
        <v>639</v>
      </c>
      <c r="R113" t="s">
        <v>636</v>
      </c>
      <c r="S113" t="s">
        <v>17762</v>
      </c>
      <c r="T113" t="s">
        <v>17754</v>
      </c>
    </row>
    <row r="114" spans="1:20" x14ac:dyDescent="0.25">
      <c r="A114" t="s">
        <v>37</v>
      </c>
      <c r="B114" t="s">
        <v>38</v>
      </c>
      <c r="C114">
        <v>37</v>
      </c>
      <c r="D114">
        <v>20</v>
      </c>
      <c r="E114" t="s">
        <v>17763</v>
      </c>
      <c r="F114">
        <v>1067</v>
      </c>
      <c r="G114">
        <v>77</v>
      </c>
      <c r="H114" t="s">
        <v>647</v>
      </c>
      <c r="I114" t="s">
        <v>17764</v>
      </c>
      <c r="J114" t="s">
        <v>17765</v>
      </c>
      <c r="K114" t="s">
        <v>12256</v>
      </c>
      <c r="L114" t="s">
        <v>3462</v>
      </c>
      <c r="M114" t="s">
        <v>17766</v>
      </c>
      <c r="N114" t="s">
        <v>635</v>
      </c>
      <c r="O114" t="s">
        <v>653</v>
      </c>
      <c r="P114" t="s">
        <v>43</v>
      </c>
      <c r="Q114" t="s">
        <v>654</v>
      </c>
      <c r="R114" t="s">
        <v>636</v>
      </c>
      <c r="S114" t="s">
        <v>17767</v>
      </c>
      <c r="T114" t="s">
        <v>17754</v>
      </c>
    </row>
    <row r="115" spans="1:20" x14ac:dyDescent="0.25">
      <c r="A115" t="s">
        <v>37</v>
      </c>
      <c r="B115" t="s">
        <v>38</v>
      </c>
      <c r="C115">
        <v>66.666666666666671</v>
      </c>
      <c r="D115">
        <v>3</v>
      </c>
      <c r="E115" t="s">
        <v>17768</v>
      </c>
      <c r="F115">
        <v>100</v>
      </c>
      <c r="G115">
        <v>0</v>
      </c>
      <c r="H115" t="s">
        <v>661</v>
      </c>
      <c r="I115" t="s">
        <v>17769</v>
      </c>
      <c r="J115" t="s">
        <v>634</v>
      </c>
      <c r="K115" t="s">
        <v>635</v>
      </c>
      <c r="L115" t="s">
        <v>636</v>
      </c>
      <c r="M115" t="s">
        <v>17770</v>
      </c>
      <c r="N115" t="s">
        <v>635</v>
      </c>
      <c r="O115" t="s">
        <v>638</v>
      </c>
      <c r="P115" t="s">
        <v>22</v>
      </c>
      <c r="Q115" t="s">
        <v>639</v>
      </c>
      <c r="R115" t="s">
        <v>636</v>
      </c>
      <c r="S115" t="s">
        <v>17771</v>
      </c>
      <c r="T115" t="s">
        <v>17754</v>
      </c>
    </row>
    <row r="116" spans="1:20" x14ac:dyDescent="0.25">
      <c r="A116" t="s">
        <v>164</v>
      </c>
      <c r="B116" t="s">
        <v>165</v>
      </c>
      <c r="C116">
        <v>33.333333333333336</v>
      </c>
      <c r="D116">
        <v>3</v>
      </c>
      <c r="E116" t="s">
        <v>17772</v>
      </c>
      <c r="F116">
        <v>100</v>
      </c>
      <c r="G116">
        <v>0</v>
      </c>
      <c r="H116" t="s">
        <v>661</v>
      </c>
      <c r="I116" t="s">
        <v>17773</v>
      </c>
      <c r="J116" t="s">
        <v>1130</v>
      </c>
      <c r="K116" t="s">
        <v>635</v>
      </c>
      <c r="L116" t="s">
        <v>636</v>
      </c>
      <c r="M116" t="s">
        <v>17774</v>
      </c>
      <c r="N116" t="s">
        <v>635</v>
      </c>
      <c r="O116" t="s">
        <v>668</v>
      </c>
      <c r="P116" t="s">
        <v>22</v>
      </c>
      <c r="Q116" t="s">
        <v>669</v>
      </c>
      <c r="R116" t="s">
        <v>636</v>
      </c>
      <c r="S116" t="s">
        <v>17775</v>
      </c>
      <c r="T116" t="s">
        <v>17757</v>
      </c>
    </row>
    <row r="117" spans="1:20" x14ac:dyDescent="0.25">
      <c r="A117" t="s">
        <v>35</v>
      </c>
      <c r="B117" t="s">
        <v>36</v>
      </c>
      <c r="C117">
        <v>66.666666666666671</v>
      </c>
      <c r="D117">
        <v>3</v>
      </c>
      <c r="E117" t="s">
        <v>17776</v>
      </c>
      <c r="F117">
        <v>100</v>
      </c>
      <c r="G117">
        <v>0</v>
      </c>
      <c r="H117" t="s">
        <v>661</v>
      </c>
      <c r="I117" t="s">
        <v>17777</v>
      </c>
      <c r="J117" t="s">
        <v>1214</v>
      </c>
      <c r="K117" t="s">
        <v>635</v>
      </c>
      <c r="L117" t="s">
        <v>636</v>
      </c>
      <c r="M117" t="s">
        <v>17778</v>
      </c>
      <c r="N117" t="s">
        <v>635</v>
      </c>
      <c r="O117" t="s">
        <v>638</v>
      </c>
      <c r="P117" t="s">
        <v>22</v>
      </c>
      <c r="Q117" t="s">
        <v>639</v>
      </c>
      <c r="R117" t="s">
        <v>636</v>
      </c>
      <c r="S117" t="s">
        <v>17779</v>
      </c>
      <c r="T117" t="s">
        <v>17757</v>
      </c>
    </row>
    <row r="118" spans="1:20" x14ac:dyDescent="0.25">
      <c r="A118" t="s">
        <v>35</v>
      </c>
      <c r="B118" t="s">
        <v>36</v>
      </c>
      <c r="C118">
        <v>66.666666666666671</v>
      </c>
      <c r="D118">
        <v>3</v>
      </c>
      <c r="E118" t="s">
        <v>17780</v>
      </c>
      <c r="F118">
        <v>100</v>
      </c>
      <c r="G118">
        <v>0</v>
      </c>
      <c r="H118" t="s">
        <v>661</v>
      </c>
      <c r="I118" t="s">
        <v>17781</v>
      </c>
      <c r="J118" t="s">
        <v>711</v>
      </c>
      <c r="K118" t="s">
        <v>635</v>
      </c>
      <c r="L118" t="s">
        <v>636</v>
      </c>
      <c r="M118" t="s">
        <v>17782</v>
      </c>
      <c r="N118" t="s">
        <v>635</v>
      </c>
      <c r="O118" t="s">
        <v>638</v>
      </c>
      <c r="P118" t="s">
        <v>22</v>
      </c>
      <c r="Q118" t="s">
        <v>639</v>
      </c>
      <c r="R118" t="s">
        <v>636</v>
      </c>
      <c r="S118" t="s">
        <v>17783</v>
      </c>
      <c r="T118" t="s">
        <v>17784</v>
      </c>
    </row>
    <row r="119" spans="1:20" x14ac:dyDescent="0.25">
      <c r="A119" t="s">
        <v>164</v>
      </c>
      <c r="B119" t="s">
        <v>165</v>
      </c>
      <c r="C119">
        <v>33.333333333333336</v>
      </c>
      <c r="D119">
        <v>3</v>
      </c>
      <c r="E119" t="s">
        <v>17785</v>
      </c>
      <c r="F119">
        <v>100</v>
      </c>
      <c r="G119">
        <v>0</v>
      </c>
      <c r="H119" t="s">
        <v>661</v>
      </c>
      <c r="I119" t="s">
        <v>17786</v>
      </c>
      <c r="J119" t="s">
        <v>1091</v>
      </c>
      <c r="K119" t="s">
        <v>635</v>
      </c>
      <c r="L119" t="s">
        <v>636</v>
      </c>
      <c r="M119" t="s">
        <v>17787</v>
      </c>
      <c r="N119" t="s">
        <v>635</v>
      </c>
      <c r="O119" t="s">
        <v>668</v>
      </c>
      <c r="P119" t="s">
        <v>22</v>
      </c>
      <c r="Q119" t="s">
        <v>669</v>
      </c>
      <c r="R119" t="s">
        <v>636</v>
      </c>
      <c r="S119" t="s">
        <v>17788</v>
      </c>
      <c r="T119" t="s">
        <v>17778</v>
      </c>
    </row>
    <row r="120" spans="1:20" x14ac:dyDescent="0.25">
      <c r="A120" t="s">
        <v>37</v>
      </c>
      <c r="B120" t="s">
        <v>38</v>
      </c>
      <c r="C120">
        <v>66.666666666666671</v>
      </c>
      <c r="D120">
        <v>3</v>
      </c>
      <c r="E120" t="s">
        <v>17789</v>
      </c>
      <c r="F120">
        <v>100</v>
      </c>
      <c r="G120">
        <v>0</v>
      </c>
      <c r="H120" t="s">
        <v>661</v>
      </c>
      <c r="I120" t="s">
        <v>17790</v>
      </c>
      <c r="J120" t="s">
        <v>683</v>
      </c>
      <c r="K120" t="s">
        <v>635</v>
      </c>
      <c r="L120" t="s">
        <v>636</v>
      </c>
      <c r="M120" t="s">
        <v>17787</v>
      </c>
      <c r="N120" t="s">
        <v>635</v>
      </c>
      <c r="O120" t="s">
        <v>638</v>
      </c>
      <c r="P120" t="s">
        <v>22</v>
      </c>
      <c r="Q120" t="s">
        <v>639</v>
      </c>
      <c r="R120" t="s">
        <v>636</v>
      </c>
      <c r="S120" t="s">
        <v>17791</v>
      </c>
      <c r="T120" t="s">
        <v>17782</v>
      </c>
    </row>
    <row r="121" spans="1:20" x14ac:dyDescent="0.25">
      <c r="A121" t="s">
        <v>39</v>
      </c>
      <c r="B121" t="s">
        <v>44</v>
      </c>
      <c r="C121">
        <v>75</v>
      </c>
      <c r="D121">
        <v>3</v>
      </c>
      <c r="E121" t="s">
        <v>17792</v>
      </c>
      <c r="F121">
        <v>215</v>
      </c>
      <c r="G121">
        <v>0</v>
      </c>
      <c r="H121" t="s">
        <v>647</v>
      </c>
      <c r="I121" t="s">
        <v>3512</v>
      </c>
      <c r="J121" t="s">
        <v>14407</v>
      </c>
      <c r="K121" t="s">
        <v>14408</v>
      </c>
      <c r="L121" t="s">
        <v>14409</v>
      </c>
      <c r="M121" t="s">
        <v>17793</v>
      </c>
      <c r="N121" t="s">
        <v>635</v>
      </c>
      <c r="O121" t="s">
        <v>653</v>
      </c>
      <c r="P121" t="s">
        <v>43</v>
      </c>
      <c r="Q121" t="s">
        <v>654</v>
      </c>
      <c r="R121" t="s">
        <v>636</v>
      </c>
      <c r="S121" t="s">
        <v>17794</v>
      </c>
      <c r="T121" t="s">
        <v>17795</v>
      </c>
    </row>
    <row r="122" spans="1:20" x14ac:dyDescent="0.25">
      <c r="A122" t="s">
        <v>37</v>
      </c>
      <c r="B122" t="s">
        <v>38</v>
      </c>
      <c r="C122">
        <v>66.666666666666671</v>
      </c>
      <c r="D122">
        <v>6</v>
      </c>
      <c r="E122" t="s">
        <v>17796</v>
      </c>
      <c r="F122">
        <v>200</v>
      </c>
      <c r="G122">
        <v>0</v>
      </c>
      <c r="H122" t="s">
        <v>661</v>
      </c>
      <c r="I122" t="s">
        <v>8497</v>
      </c>
      <c r="J122" t="s">
        <v>1742</v>
      </c>
      <c r="K122" t="s">
        <v>635</v>
      </c>
      <c r="L122" t="s">
        <v>636</v>
      </c>
      <c r="M122" t="s">
        <v>17797</v>
      </c>
      <c r="N122" t="s">
        <v>635</v>
      </c>
      <c r="O122" t="s">
        <v>668</v>
      </c>
      <c r="P122" t="s">
        <v>22</v>
      </c>
      <c r="Q122" t="s">
        <v>669</v>
      </c>
      <c r="R122" t="s">
        <v>636</v>
      </c>
      <c r="S122" t="s">
        <v>17798</v>
      </c>
      <c r="T122" t="s">
        <v>17799</v>
      </c>
    </row>
    <row r="123" spans="1:20" x14ac:dyDescent="0.25">
      <c r="A123" t="s">
        <v>164</v>
      </c>
      <c r="B123" t="s">
        <v>165</v>
      </c>
      <c r="C123">
        <v>33.333333333333336</v>
      </c>
      <c r="D123">
        <v>3</v>
      </c>
      <c r="E123" t="s">
        <v>17800</v>
      </c>
      <c r="F123">
        <v>100</v>
      </c>
      <c r="G123">
        <v>0</v>
      </c>
      <c r="H123" t="s">
        <v>661</v>
      </c>
      <c r="I123" t="s">
        <v>17801</v>
      </c>
      <c r="J123" t="s">
        <v>9603</v>
      </c>
      <c r="K123" t="s">
        <v>635</v>
      </c>
      <c r="L123" t="s">
        <v>636</v>
      </c>
      <c r="M123" t="s">
        <v>17799</v>
      </c>
      <c r="N123" t="s">
        <v>635</v>
      </c>
      <c r="O123" t="s">
        <v>638</v>
      </c>
      <c r="P123" t="s">
        <v>22</v>
      </c>
      <c r="Q123" t="s">
        <v>639</v>
      </c>
      <c r="R123" t="s">
        <v>636</v>
      </c>
      <c r="S123" t="s">
        <v>17802</v>
      </c>
      <c r="T123" t="s">
        <v>17799</v>
      </c>
    </row>
    <row r="124" spans="1:20" x14ac:dyDescent="0.25">
      <c r="A124" t="s">
        <v>164</v>
      </c>
      <c r="B124" t="s">
        <v>165</v>
      </c>
      <c r="C124">
        <v>50</v>
      </c>
      <c r="D124">
        <v>6</v>
      </c>
      <c r="E124" t="s">
        <v>17803</v>
      </c>
      <c r="F124">
        <v>200</v>
      </c>
      <c r="G124">
        <v>0</v>
      </c>
      <c r="H124" t="s">
        <v>661</v>
      </c>
      <c r="I124" t="s">
        <v>17804</v>
      </c>
      <c r="J124" t="s">
        <v>1160</v>
      </c>
      <c r="K124" t="s">
        <v>635</v>
      </c>
      <c r="L124" t="s">
        <v>636</v>
      </c>
      <c r="M124" t="s">
        <v>17799</v>
      </c>
      <c r="N124" t="s">
        <v>635</v>
      </c>
      <c r="O124" t="s">
        <v>638</v>
      </c>
      <c r="P124" t="s">
        <v>22</v>
      </c>
      <c r="Q124" t="s">
        <v>639</v>
      </c>
      <c r="R124" t="s">
        <v>636</v>
      </c>
      <c r="S124" t="s">
        <v>17805</v>
      </c>
      <c r="T124" t="s">
        <v>17799</v>
      </c>
    </row>
    <row r="125" spans="1:20" x14ac:dyDescent="0.25">
      <c r="A125" t="s">
        <v>39</v>
      </c>
      <c r="B125" t="s">
        <v>44</v>
      </c>
      <c r="C125">
        <v>69.900000000000006</v>
      </c>
      <c r="D125">
        <v>10</v>
      </c>
      <c r="E125" t="s">
        <v>17806</v>
      </c>
      <c r="F125">
        <v>790</v>
      </c>
      <c r="G125">
        <v>0</v>
      </c>
      <c r="H125" t="s">
        <v>647</v>
      </c>
      <c r="I125" t="s">
        <v>17807</v>
      </c>
      <c r="J125" t="s">
        <v>17808</v>
      </c>
      <c r="K125" t="s">
        <v>10911</v>
      </c>
      <c r="L125" t="s">
        <v>7137</v>
      </c>
      <c r="M125" t="s">
        <v>17754</v>
      </c>
      <c r="N125" t="s">
        <v>635</v>
      </c>
      <c r="O125" t="s">
        <v>653</v>
      </c>
      <c r="P125" t="s">
        <v>43</v>
      </c>
      <c r="Q125" t="s">
        <v>654</v>
      </c>
      <c r="R125" t="s">
        <v>636</v>
      </c>
      <c r="S125" t="s">
        <v>17809</v>
      </c>
      <c r="T125" t="s">
        <v>17810</v>
      </c>
    </row>
    <row r="126" spans="1:20" x14ac:dyDescent="0.25">
      <c r="A126" t="s">
        <v>164</v>
      </c>
      <c r="B126" t="s">
        <v>165</v>
      </c>
      <c r="C126">
        <v>33.333333333333336</v>
      </c>
      <c r="D126">
        <v>3</v>
      </c>
      <c r="E126" t="s">
        <v>17811</v>
      </c>
      <c r="F126">
        <v>100</v>
      </c>
      <c r="G126">
        <v>0</v>
      </c>
      <c r="H126" t="s">
        <v>661</v>
      </c>
      <c r="I126" t="s">
        <v>17812</v>
      </c>
      <c r="J126" t="s">
        <v>1091</v>
      </c>
      <c r="K126" t="s">
        <v>635</v>
      </c>
      <c r="L126" t="s">
        <v>636</v>
      </c>
      <c r="M126" t="s">
        <v>17813</v>
      </c>
      <c r="N126" t="s">
        <v>635</v>
      </c>
      <c r="O126" t="s">
        <v>980</v>
      </c>
      <c r="P126" t="s">
        <v>22</v>
      </c>
      <c r="Q126" t="s">
        <v>669</v>
      </c>
      <c r="R126" t="s">
        <v>636</v>
      </c>
      <c r="S126" t="s">
        <v>17814</v>
      </c>
      <c r="T126" t="s">
        <v>17813</v>
      </c>
    </row>
    <row r="127" spans="1:20" x14ac:dyDescent="0.25">
      <c r="A127" t="s">
        <v>37</v>
      </c>
      <c r="B127" t="s">
        <v>38</v>
      </c>
      <c r="C127">
        <v>66.666666666666671</v>
      </c>
      <c r="D127">
        <v>3</v>
      </c>
      <c r="E127" t="s">
        <v>17815</v>
      </c>
      <c r="F127">
        <v>100</v>
      </c>
      <c r="G127">
        <v>0</v>
      </c>
      <c r="H127" t="s">
        <v>661</v>
      </c>
      <c r="I127" t="s">
        <v>17816</v>
      </c>
      <c r="J127" t="s">
        <v>711</v>
      </c>
      <c r="K127" t="s">
        <v>635</v>
      </c>
      <c r="L127" t="s">
        <v>636</v>
      </c>
      <c r="M127" t="s">
        <v>17813</v>
      </c>
      <c r="N127" t="s">
        <v>635</v>
      </c>
      <c r="O127" t="s">
        <v>668</v>
      </c>
      <c r="P127" t="s">
        <v>22</v>
      </c>
      <c r="Q127" t="s">
        <v>669</v>
      </c>
      <c r="R127" t="s">
        <v>636</v>
      </c>
      <c r="S127" t="s">
        <v>17817</v>
      </c>
      <c r="T127" t="s">
        <v>17813</v>
      </c>
    </row>
    <row r="128" spans="1:20" x14ac:dyDescent="0.25">
      <c r="A128" t="s">
        <v>25</v>
      </c>
      <c r="B128" t="s">
        <v>26</v>
      </c>
      <c r="C128">
        <v>60</v>
      </c>
      <c r="D128">
        <v>3</v>
      </c>
      <c r="E128" t="s">
        <v>17818</v>
      </c>
      <c r="F128">
        <v>100</v>
      </c>
      <c r="G128">
        <v>0</v>
      </c>
      <c r="H128" t="s">
        <v>661</v>
      </c>
      <c r="I128" t="s">
        <v>17819</v>
      </c>
      <c r="J128" t="s">
        <v>663</v>
      </c>
      <c r="K128" t="s">
        <v>635</v>
      </c>
      <c r="L128" t="s">
        <v>636</v>
      </c>
      <c r="M128" t="s">
        <v>17820</v>
      </c>
      <c r="N128" t="s">
        <v>635</v>
      </c>
      <c r="O128" t="s">
        <v>638</v>
      </c>
      <c r="P128" t="s">
        <v>22</v>
      </c>
      <c r="Q128" t="s">
        <v>639</v>
      </c>
      <c r="R128" t="s">
        <v>636</v>
      </c>
      <c r="S128" t="s">
        <v>17821</v>
      </c>
      <c r="T128" t="s">
        <v>17820</v>
      </c>
    </row>
    <row r="129" spans="1:20" x14ac:dyDescent="0.25">
      <c r="A129" t="s">
        <v>164</v>
      </c>
      <c r="B129" t="s">
        <v>165</v>
      </c>
      <c r="C129">
        <v>33.333333333333336</v>
      </c>
      <c r="D129">
        <v>6</v>
      </c>
      <c r="E129" t="s">
        <v>17822</v>
      </c>
      <c r="F129">
        <v>200</v>
      </c>
      <c r="G129">
        <v>0</v>
      </c>
      <c r="H129" t="s">
        <v>661</v>
      </c>
      <c r="I129" t="s">
        <v>8003</v>
      </c>
      <c r="J129" t="s">
        <v>2574</v>
      </c>
      <c r="K129" t="s">
        <v>635</v>
      </c>
      <c r="L129" t="s">
        <v>636</v>
      </c>
      <c r="M129" t="s">
        <v>17823</v>
      </c>
      <c r="N129" t="s">
        <v>635</v>
      </c>
      <c r="O129" t="s">
        <v>638</v>
      </c>
      <c r="P129" t="s">
        <v>22</v>
      </c>
      <c r="Q129" t="s">
        <v>639</v>
      </c>
      <c r="R129" t="s">
        <v>636</v>
      </c>
      <c r="S129" t="s">
        <v>17824</v>
      </c>
      <c r="T129" t="s">
        <v>17823</v>
      </c>
    </row>
    <row r="130" spans="1:20" x14ac:dyDescent="0.25">
      <c r="A130" t="s">
        <v>25</v>
      </c>
      <c r="B130" t="s">
        <v>26</v>
      </c>
      <c r="C130">
        <v>60</v>
      </c>
      <c r="D130">
        <v>3</v>
      </c>
      <c r="E130" t="s">
        <v>17825</v>
      </c>
      <c r="F130">
        <v>100</v>
      </c>
      <c r="G130">
        <v>0</v>
      </c>
      <c r="H130" t="s">
        <v>661</v>
      </c>
      <c r="I130" t="s">
        <v>17826</v>
      </c>
      <c r="J130" t="s">
        <v>823</v>
      </c>
      <c r="K130" t="s">
        <v>635</v>
      </c>
      <c r="L130" t="s">
        <v>636</v>
      </c>
      <c r="M130" t="s">
        <v>17827</v>
      </c>
      <c r="N130" t="s">
        <v>635</v>
      </c>
      <c r="O130" t="s">
        <v>638</v>
      </c>
      <c r="P130" t="s">
        <v>22</v>
      </c>
      <c r="Q130" t="s">
        <v>639</v>
      </c>
      <c r="R130" t="s">
        <v>636</v>
      </c>
      <c r="S130" t="s">
        <v>17828</v>
      </c>
      <c r="T130" t="s">
        <v>17827</v>
      </c>
    </row>
    <row r="131" spans="1:20" x14ac:dyDescent="0.25">
      <c r="A131" t="s">
        <v>37</v>
      </c>
      <c r="B131" t="s">
        <v>38</v>
      </c>
      <c r="C131">
        <v>66.666666666666671</v>
      </c>
      <c r="D131">
        <v>3</v>
      </c>
      <c r="E131" t="s">
        <v>17829</v>
      </c>
      <c r="F131">
        <v>100</v>
      </c>
      <c r="G131">
        <v>0</v>
      </c>
      <c r="H131" t="s">
        <v>661</v>
      </c>
      <c r="I131" t="s">
        <v>17830</v>
      </c>
      <c r="J131" t="s">
        <v>711</v>
      </c>
      <c r="K131" t="s">
        <v>635</v>
      </c>
      <c r="L131" t="s">
        <v>636</v>
      </c>
      <c r="M131" t="s">
        <v>17831</v>
      </c>
      <c r="N131" t="s">
        <v>635</v>
      </c>
      <c r="O131" t="s">
        <v>638</v>
      </c>
      <c r="P131" t="s">
        <v>22</v>
      </c>
      <c r="Q131" t="s">
        <v>639</v>
      </c>
      <c r="R131" t="s">
        <v>636</v>
      </c>
      <c r="S131" t="s">
        <v>17832</v>
      </c>
      <c r="T131" t="s">
        <v>17831</v>
      </c>
    </row>
    <row r="132" spans="1:20" x14ac:dyDescent="0.25">
      <c r="A132" t="s">
        <v>37</v>
      </c>
      <c r="B132" t="s">
        <v>38</v>
      </c>
      <c r="C132">
        <v>66.666666666666671</v>
      </c>
      <c r="D132">
        <v>3</v>
      </c>
      <c r="E132" t="s">
        <v>17833</v>
      </c>
      <c r="F132">
        <v>100</v>
      </c>
      <c r="G132">
        <v>0</v>
      </c>
      <c r="H132" t="s">
        <v>661</v>
      </c>
      <c r="I132" t="s">
        <v>17834</v>
      </c>
      <c r="J132" t="s">
        <v>663</v>
      </c>
      <c r="K132" t="s">
        <v>635</v>
      </c>
      <c r="L132" t="s">
        <v>636</v>
      </c>
      <c r="M132" t="s">
        <v>17835</v>
      </c>
      <c r="N132" t="s">
        <v>635</v>
      </c>
      <c r="O132" t="s">
        <v>638</v>
      </c>
      <c r="P132" t="s">
        <v>22</v>
      </c>
      <c r="Q132" t="s">
        <v>639</v>
      </c>
      <c r="R132" t="s">
        <v>636</v>
      </c>
      <c r="S132" t="s">
        <v>17836</v>
      </c>
      <c r="T132" t="s">
        <v>17837</v>
      </c>
    </row>
    <row r="133" spans="1:20" x14ac:dyDescent="0.25">
      <c r="A133" t="s">
        <v>37</v>
      </c>
      <c r="B133" t="s">
        <v>38</v>
      </c>
      <c r="C133">
        <v>66.666666666666671</v>
      </c>
      <c r="D133">
        <v>3</v>
      </c>
      <c r="E133" t="s">
        <v>17838</v>
      </c>
      <c r="F133">
        <v>100</v>
      </c>
      <c r="G133">
        <v>0</v>
      </c>
      <c r="H133" t="s">
        <v>661</v>
      </c>
      <c r="I133" t="s">
        <v>17839</v>
      </c>
      <c r="J133" t="s">
        <v>1708</v>
      </c>
      <c r="K133" t="s">
        <v>635</v>
      </c>
      <c r="L133" t="s">
        <v>636</v>
      </c>
      <c r="M133" t="s">
        <v>17835</v>
      </c>
      <c r="N133" t="s">
        <v>635</v>
      </c>
      <c r="O133" t="s">
        <v>638</v>
      </c>
      <c r="P133" t="s">
        <v>22</v>
      </c>
      <c r="Q133" t="s">
        <v>639</v>
      </c>
      <c r="R133" t="s">
        <v>636</v>
      </c>
      <c r="S133" t="s">
        <v>17840</v>
      </c>
      <c r="T133" t="s">
        <v>17835</v>
      </c>
    </row>
    <row r="134" spans="1:20" x14ac:dyDescent="0.25">
      <c r="A134" t="s">
        <v>25</v>
      </c>
      <c r="B134" t="s">
        <v>26</v>
      </c>
      <c r="C134">
        <v>60</v>
      </c>
      <c r="D134">
        <v>3</v>
      </c>
      <c r="E134" t="s">
        <v>17841</v>
      </c>
      <c r="F134">
        <v>100</v>
      </c>
      <c r="G134">
        <v>0</v>
      </c>
      <c r="H134" t="s">
        <v>661</v>
      </c>
      <c r="I134" t="s">
        <v>17842</v>
      </c>
      <c r="J134" t="s">
        <v>2438</v>
      </c>
      <c r="K134" t="s">
        <v>635</v>
      </c>
      <c r="L134" t="s">
        <v>636</v>
      </c>
      <c r="M134" t="s">
        <v>17843</v>
      </c>
      <c r="N134" t="s">
        <v>635</v>
      </c>
      <c r="O134" t="s">
        <v>638</v>
      </c>
      <c r="P134" t="s">
        <v>22</v>
      </c>
      <c r="Q134" t="s">
        <v>639</v>
      </c>
      <c r="R134" t="s">
        <v>636</v>
      </c>
      <c r="S134" t="s">
        <v>17844</v>
      </c>
      <c r="T134" t="s">
        <v>17843</v>
      </c>
    </row>
    <row r="135" spans="1:20" x14ac:dyDescent="0.25">
      <c r="A135" t="s">
        <v>624</v>
      </c>
      <c r="B135" t="s">
        <v>625</v>
      </c>
      <c r="C135">
        <v>9.9333333333333336</v>
      </c>
      <c r="D135">
        <v>15</v>
      </c>
      <c r="E135" t="s">
        <v>17845</v>
      </c>
      <c r="F135">
        <v>149</v>
      </c>
      <c r="G135">
        <v>0</v>
      </c>
      <c r="H135" t="s">
        <v>661</v>
      </c>
      <c r="I135" t="s">
        <v>7439</v>
      </c>
      <c r="J135" t="s">
        <v>1214</v>
      </c>
      <c r="K135" t="s">
        <v>635</v>
      </c>
      <c r="L135" t="s">
        <v>636</v>
      </c>
      <c r="M135" t="s">
        <v>17843</v>
      </c>
      <c r="N135" t="s">
        <v>635</v>
      </c>
      <c r="O135" t="s">
        <v>638</v>
      </c>
      <c r="P135" t="s">
        <v>22</v>
      </c>
      <c r="Q135" t="s">
        <v>639</v>
      </c>
      <c r="R135" t="s">
        <v>636</v>
      </c>
      <c r="S135" t="s">
        <v>17846</v>
      </c>
      <c r="T135" t="s">
        <v>17843</v>
      </c>
    </row>
    <row r="136" spans="1:20" x14ac:dyDescent="0.25">
      <c r="A136" t="s">
        <v>37</v>
      </c>
      <c r="B136" t="s">
        <v>38</v>
      </c>
      <c r="C136">
        <v>33</v>
      </c>
      <c r="D136">
        <v>10</v>
      </c>
      <c r="E136" t="s">
        <v>17847</v>
      </c>
      <c r="F136">
        <v>335</v>
      </c>
      <c r="G136">
        <v>0</v>
      </c>
      <c r="H136" t="s">
        <v>661</v>
      </c>
      <c r="I136" t="s">
        <v>10213</v>
      </c>
      <c r="J136" t="s">
        <v>697</v>
      </c>
      <c r="K136" t="s">
        <v>635</v>
      </c>
      <c r="L136" t="s">
        <v>636</v>
      </c>
      <c r="M136" t="s">
        <v>17848</v>
      </c>
      <c r="N136" t="s">
        <v>635</v>
      </c>
      <c r="O136" t="s">
        <v>638</v>
      </c>
      <c r="P136" t="s">
        <v>22</v>
      </c>
      <c r="Q136" t="s">
        <v>639</v>
      </c>
      <c r="R136" t="s">
        <v>636</v>
      </c>
      <c r="S136" t="s">
        <v>17849</v>
      </c>
      <c r="T136" t="s">
        <v>17848</v>
      </c>
    </row>
    <row r="137" spans="1:20" x14ac:dyDescent="0.25">
      <c r="A137" t="s">
        <v>116</v>
      </c>
      <c r="B137" t="s">
        <v>117</v>
      </c>
      <c r="C137">
        <v>10</v>
      </c>
      <c r="D137">
        <v>20</v>
      </c>
      <c r="E137" t="s">
        <v>17850</v>
      </c>
      <c r="F137">
        <v>193.2</v>
      </c>
      <c r="G137">
        <v>7</v>
      </c>
      <c r="H137" t="s">
        <v>647</v>
      </c>
      <c r="I137" t="s">
        <v>17851</v>
      </c>
      <c r="J137" t="s">
        <v>17852</v>
      </c>
      <c r="K137" t="s">
        <v>17853</v>
      </c>
      <c r="L137" t="s">
        <v>17854</v>
      </c>
      <c r="M137" t="s">
        <v>17855</v>
      </c>
      <c r="N137" t="s">
        <v>635</v>
      </c>
      <c r="O137" t="s">
        <v>706</v>
      </c>
      <c r="P137" t="s">
        <v>40</v>
      </c>
      <c r="Q137" t="s">
        <v>707</v>
      </c>
      <c r="R137" t="s">
        <v>636</v>
      </c>
      <c r="S137" t="s">
        <v>17856</v>
      </c>
      <c r="T137" t="s">
        <v>17855</v>
      </c>
    </row>
    <row r="138" spans="1:20" x14ac:dyDescent="0.25">
      <c r="A138" t="s">
        <v>164</v>
      </c>
      <c r="B138" t="s">
        <v>165</v>
      </c>
      <c r="C138">
        <v>33.333333333333336</v>
      </c>
      <c r="D138">
        <v>3</v>
      </c>
      <c r="E138" t="s">
        <v>17857</v>
      </c>
      <c r="F138">
        <v>100</v>
      </c>
      <c r="G138">
        <v>0</v>
      </c>
      <c r="H138" t="s">
        <v>661</v>
      </c>
      <c r="I138" t="s">
        <v>17858</v>
      </c>
      <c r="J138" t="s">
        <v>1105</v>
      </c>
      <c r="K138" t="s">
        <v>635</v>
      </c>
      <c r="L138" t="s">
        <v>636</v>
      </c>
      <c r="M138" t="s">
        <v>17859</v>
      </c>
      <c r="N138" t="s">
        <v>635</v>
      </c>
      <c r="O138" t="s">
        <v>638</v>
      </c>
      <c r="P138" t="s">
        <v>22</v>
      </c>
      <c r="Q138" t="s">
        <v>639</v>
      </c>
      <c r="R138" t="s">
        <v>636</v>
      </c>
      <c r="S138" t="s">
        <v>17860</v>
      </c>
      <c r="T138" t="s">
        <v>17859</v>
      </c>
    </row>
    <row r="139" spans="1:20" x14ac:dyDescent="0.25">
      <c r="A139" t="s">
        <v>37</v>
      </c>
      <c r="B139" t="s">
        <v>38</v>
      </c>
      <c r="C139">
        <v>66.666666666666671</v>
      </c>
      <c r="D139">
        <v>9</v>
      </c>
      <c r="E139" t="s">
        <v>17861</v>
      </c>
      <c r="F139">
        <v>300</v>
      </c>
      <c r="G139">
        <v>0</v>
      </c>
      <c r="H139" t="s">
        <v>661</v>
      </c>
      <c r="I139" t="s">
        <v>14066</v>
      </c>
      <c r="J139" t="s">
        <v>6387</v>
      </c>
      <c r="K139" t="s">
        <v>635</v>
      </c>
      <c r="L139" t="s">
        <v>636</v>
      </c>
      <c r="M139" t="s">
        <v>17862</v>
      </c>
      <c r="N139" t="s">
        <v>635</v>
      </c>
      <c r="O139" t="s">
        <v>638</v>
      </c>
      <c r="P139" t="s">
        <v>22</v>
      </c>
      <c r="Q139" t="s">
        <v>639</v>
      </c>
      <c r="R139" t="s">
        <v>636</v>
      </c>
      <c r="S139" t="s">
        <v>17863</v>
      </c>
      <c r="T139" t="s">
        <v>17862</v>
      </c>
    </row>
    <row r="140" spans="1:20" x14ac:dyDescent="0.25">
      <c r="A140" t="s">
        <v>164</v>
      </c>
      <c r="B140" t="s">
        <v>165</v>
      </c>
      <c r="C140">
        <v>33.333333333333336</v>
      </c>
      <c r="D140">
        <v>3</v>
      </c>
      <c r="E140" t="s">
        <v>17864</v>
      </c>
      <c r="F140">
        <v>486</v>
      </c>
      <c r="G140">
        <v>0</v>
      </c>
      <c r="H140" t="s">
        <v>647</v>
      </c>
      <c r="I140" t="s">
        <v>1910</v>
      </c>
      <c r="J140" t="s">
        <v>17865</v>
      </c>
      <c r="K140" t="s">
        <v>7434</v>
      </c>
      <c r="L140" t="s">
        <v>3176</v>
      </c>
      <c r="M140" t="s">
        <v>17866</v>
      </c>
      <c r="N140" t="s">
        <v>635</v>
      </c>
      <c r="O140" t="s">
        <v>653</v>
      </c>
      <c r="P140" t="s">
        <v>43</v>
      </c>
      <c r="Q140" t="s">
        <v>654</v>
      </c>
      <c r="R140" t="s">
        <v>636</v>
      </c>
      <c r="S140" t="s">
        <v>17867</v>
      </c>
      <c r="T140" t="s">
        <v>17868</v>
      </c>
    </row>
    <row r="141" spans="1:20" x14ac:dyDescent="0.25">
      <c r="A141" t="s">
        <v>133</v>
      </c>
      <c r="B141" t="s">
        <v>134</v>
      </c>
      <c r="C141">
        <v>12</v>
      </c>
      <c r="D141">
        <v>20</v>
      </c>
      <c r="E141" t="s">
        <v>17864</v>
      </c>
      <c r="F141">
        <v>486</v>
      </c>
      <c r="G141">
        <v>0</v>
      </c>
      <c r="H141" t="s">
        <v>647</v>
      </c>
      <c r="I141" t="s">
        <v>1910</v>
      </c>
      <c r="J141" t="s">
        <v>17865</v>
      </c>
      <c r="K141" t="s">
        <v>7434</v>
      </c>
      <c r="L141" t="s">
        <v>3176</v>
      </c>
      <c r="M141" t="s">
        <v>17866</v>
      </c>
      <c r="N141" t="s">
        <v>635</v>
      </c>
      <c r="O141" t="s">
        <v>653</v>
      </c>
      <c r="P141" t="s">
        <v>43</v>
      </c>
      <c r="Q141" t="s">
        <v>654</v>
      </c>
      <c r="R141" t="s">
        <v>636</v>
      </c>
      <c r="S141" t="s">
        <v>17867</v>
      </c>
      <c r="T141" t="s">
        <v>17868</v>
      </c>
    </row>
    <row r="142" spans="1:20" x14ac:dyDescent="0.25">
      <c r="A142" t="s">
        <v>25</v>
      </c>
      <c r="B142" t="s">
        <v>26</v>
      </c>
      <c r="C142">
        <v>44</v>
      </c>
      <c r="D142">
        <v>2</v>
      </c>
      <c r="E142" t="s">
        <v>17864</v>
      </c>
      <c r="F142">
        <v>486</v>
      </c>
      <c r="G142">
        <v>0</v>
      </c>
      <c r="H142" t="s">
        <v>647</v>
      </c>
      <c r="I142" t="s">
        <v>1910</v>
      </c>
      <c r="J142" t="s">
        <v>17865</v>
      </c>
      <c r="K142" t="s">
        <v>7434</v>
      </c>
      <c r="L142" t="s">
        <v>3176</v>
      </c>
      <c r="M142" t="s">
        <v>17866</v>
      </c>
      <c r="N142" t="s">
        <v>635</v>
      </c>
      <c r="O142" t="s">
        <v>653</v>
      </c>
      <c r="P142" t="s">
        <v>43</v>
      </c>
      <c r="Q142" t="s">
        <v>654</v>
      </c>
      <c r="R142" t="s">
        <v>636</v>
      </c>
      <c r="S142" t="s">
        <v>17867</v>
      </c>
      <c r="T142" t="s">
        <v>17868</v>
      </c>
    </row>
    <row r="143" spans="1:20" x14ac:dyDescent="0.25">
      <c r="A143" t="s">
        <v>118</v>
      </c>
      <c r="B143" t="s">
        <v>91</v>
      </c>
      <c r="C143">
        <v>66</v>
      </c>
      <c r="D143">
        <v>1</v>
      </c>
      <c r="E143" t="s">
        <v>17869</v>
      </c>
      <c r="F143">
        <v>193.75</v>
      </c>
      <c r="G143">
        <v>7</v>
      </c>
      <c r="H143" t="s">
        <v>2114</v>
      </c>
      <c r="I143" t="s">
        <v>15049</v>
      </c>
      <c r="J143" t="s">
        <v>15050</v>
      </c>
      <c r="K143" t="s">
        <v>2919</v>
      </c>
      <c r="L143" t="s">
        <v>15051</v>
      </c>
      <c r="M143" t="s">
        <v>17870</v>
      </c>
      <c r="N143" t="s">
        <v>635</v>
      </c>
      <c r="O143" t="s">
        <v>706</v>
      </c>
      <c r="P143" t="s">
        <v>40</v>
      </c>
      <c r="Q143" t="s">
        <v>707</v>
      </c>
      <c r="R143" t="s">
        <v>636</v>
      </c>
      <c r="S143" t="s">
        <v>17871</v>
      </c>
      <c r="T143" t="s">
        <v>17870</v>
      </c>
    </row>
    <row r="144" spans="1:20" x14ac:dyDescent="0.25">
      <c r="A144" t="s">
        <v>89</v>
      </c>
      <c r="B144" t="s">
        <v>1223</v>
      </c>
      <c r="C144">
        <v>66</v>
      </c>
      <c r="D144">
        <v>1</v>
      </c>
      <c r="E144" t="s">
        <v>17869</v>
      </c>
      <c r="F144">
        <v>193.75</v>
      </c>
      <c r="G144">
        <v>7</v>
      </c>
      <c r="H144" t="s">
        <v>2114</v>
      </c>
      <c r="I144" t="s">
        <v>15049</v>
      </c>
      <c r="J144" t="s">
        <v>15050</v>
      </c>
      <c r="K144" t="s">
        <v>2919</v>
      </c>
      <c r="L144" t="s">
        <v>15051</v>
      </c>
      <c r="M144" t="s">
        <v>17870</v>
      </c>
      <c r="N144" t="s">
        <v>635</v>
      </c>
      <c r="O144" t="s">
        <v>706</v>
      </c>
      <c r="P144" t="s">
        <v>40</v>
      </c>
      <c r="Q144" t="s">
        <v>707</v>
      </c>
      <c r="R144" t="s">
        <v>636</v>
      </c>
      <c r="S144" t="s">
        <v>17871</v>
      </c>
      <c r="T144" t="s">
        <v>17870</v>
      </c>
    </row>
    <row r="145" spans="1:20" x14ac:dyDescent="0.25">
      <c r="A145" t="s">
        <v>39</v>
      </c>
      <c r="B145" t="s">
        <v>44</v>
      </c>
      <c r="C145">
        <v>67</v>
      </c>
      <c r="D145">
        <v>1</v>
      </c>
      <c r="E145" t="s">
        <v>17869</v>
      </c>
      <c r="F145">
        <v>193.75</v>
      </c>
      <c r="G145">
        <v>7</v>
      </c>
      <c r="H145" t="s">
        <v>2114</v>
      </c>
      <c r="I145" t="s">
        <v>15049</v>
      </c>
      <c r="J145" t="s">
        <v>15050</v>
      </c>
      <c r="K145" t="s">
        <v>2919</v>
      </c>
      <c r="L145" t="s">
        <v>15051</v>
      </c>
      <c r="M145" t="s">
        <v>17870</v>
      </c>
      <c r="N145" t="s">
        <v>635</v>
      </c>
      <c r="O145" t="s">
        <v>706</v>
      </c>
      <c r="P145" t="s">
        <v>40</v>
      </c>
      <c r="Q145" t="s">
        <v>707</v>
      </c>
      <c r="R145" t="s">
        <v>636</v>
      </c>
      <c r="S145" t="s">
        <v>17871</v>
      </c>
      <c r="T145" t="s">
        <v>17870</v>
      </c>
    </row>
    <row r="146" spans="1:20" x14ac:dyDescent="0.25">
      <c r="A146" t="s">
        <v>164</v>
      </c>
      <c r="B146" t="s">
        <v>165</v>
      </c>
      <c r="C146">
        <v>40</v>
      </c>
      <c r="D146">
        <v>10</v>
      </c>
      <c r="E146" t="s">
        <v>17872</v>
      </c>
      <c r="F146">
        <v>379.75</v>
      </c>
      <c r="G146">
        <v>0</v>
      </c>
      <c r="H146" t="s">
        <v>661</v>
      </c>
      <c r="I146" t="s">
        <v>17873</v>
      </c>
      <c r="J146" t="s">
        <v>944</v>
      </c>
      <c r="K146" t="s">
        <v>635</v>
      </c>
      <c r="L146" t="s">
        <v>636</v>
      </c>
      <c r="M146" t="s">
        <v>17874</v>
      </c>
      <c r="N146" t="s">
        <v>635</v>
      </c>
      <c r="O146" t="s">
        <v>638</v>
      </c>
      <c r="P146" t="s">
        <v>22</v>
      </c>
      <c r="Q146" t="s">
        <v>639</v>
      </c>
      <c r="R146" t="s">
        <v>636</v>
      </c>
      <c r="S146" t="s">
        <v>17875</v>
      </c>
      <c r="T146" t="s">
        <v>17874</v>
      </c>
    </row>
    <row r="147" spans="1:20" x14ac:dyDescent="0.25">
      <c r="A147" t="s">
        <v>133</v>
      </c>
      <c r="B147" t="s">
        <v>134</v>
      </c>
      <c r="C147">
        <v>12</v>
      </c>
      <c r="D147">
        <v>20</v>
      </c>
      <c r="E147" t="s">
        <v>17876</v>
      </c>
      <c r="F147">
        <v>250</v>
      </c>
      <c r="G147">
        <v>0</v>
      </c>
      <c r="H147" t="s">
        <v>647</v>
      </c>
      <c r="I147" t="s">
        <v>17877</v>
      </c>
      <c r="J147" t="s">
        <v>17878</v>
      </c>
      <c r="K147" t="s">
        <v>13342</v>
      </c>
      <c r="L147" t="s">
        <v>2956</v>
      </c>
      <c r="M147" t="s">
        <v>17879</v>
      </c>
      <c r="N147" t="s">
        <v>635</v>
      </c>
      <c r="O147" t="s">
        <v>653</v>
      </c>
      <c r="P147" t="s">
        <v>43</v>
      </c>
      <c r="Q147" t="s">
        <v>654</v>
      </c>
      <c r="R147" t="s">
        <v>636</v>
      </c>
      <c r="S147" t="s">
        <v>17880</v>
      </c>
      <c r="T147" t="s">
        <v>17879</v>
      </c>
    </row>
    <row r="148" spans="1:20" x14ac:dyDescent="0.25">
      <c r="A148" t="s">
        <v>37</v>
      </c>
      <c r="B148" t="s">
        <v>38</v>
      </c>
      <c r="C148">
        <v>66.666666666666671</v>
      </c>
      <c r="D148">
        <v>3</v>
      </c>
      <c r="E148" t="s">
        <v>17881</v>
      </c>
      <c r="F148">
        <v>100</v>
      </c>
      <c r="G148">
        <v>0</v>
      </c>
      <c r="H148" t="s">
        <v>661</v>
      </c>
      <c r="I148" t="s">
        <v>17882</v>
      </c>
      <c r="J148" t="s">
        <v>727</v>
      </c>
      <c r="K148" t="s">
        <v>635</v>
      </c>
      <c r="L148" t="s">
        <v>636</v>
      </c>
      <c r="M148" t="s">
        <v>17883</v>
      </c>
      <c r="N148" t="s">
        <v>635</v>
      </c>
      <c r="O148" t="s">
        <v>668</v>
      </c>
      <c r="P148" t="s">
        <v>22</v>
      </c>
      <c r="Q148" t="s">
        <v>669</v>
      </c>
      <c r="R148" t="s">
        <v>636</v>
      </c>
      <c r="S148" t="s">
        <v>17884</v>
      </c>
      <c r="T148" t="s">
        <v>17883</v>
      </c>
    </row>
    <row r="149" spans="1:20" x14ac:dyDescent="0.25">
      <c r="A149" t="s">
        <v>35</v>
      </c>
      <c r="B149" t="s">
        <v>36</v>
      </c>
      <c r="C149">
        <v>66.666666666666671</v>
      </c>
      <c r="D149">
        <v>3</v>
      </c>
      <c r="E149" t="s">
        <v>17885</v>
      </c>
      <c r="F149">
        <v>100</v>
      </c>
      <c r="G149">
        <v>0</v>
      </c>
      <c r="H149" t="s">
        <v>661</v>
      </c>
      <c r="I149" t="s">
        <v>17886</v>
      </c>
      <c r="J149" t="s">
        <v>634</v>
      </c>
      <c r="K149" t="s">
        <v>635</v>
      </c>
      <c r="L149" t="s">
        <v>636</v>
      </c>
      <c r="M149" t="s">
        <v>17887</v>
      </c>
      <c r="N149" t="s">
        <v>635</v>
      </c>
      <c r="O149" t="s">
        <v>668</v>
      </c>
      <c r="P149" t="s">
        <v>22</v>
      </c>
      <c r="Q149" t="s">
        <v>669</v>
      </c>
      <c r="R149" t="s">
        <v>636</v>
      </c>
      <c r="S149" t="s">
        <v>17888</v>
      </c>
      <c r="T149" t="s">
        <v>17887</v>
      </c>
    </row>
    <row r="150" spans="1:20" x14ac:dyDescent="0.25">
      <c r="A150" t="s">
        <v>35</v>
      </c>
      <c r="B150" t="s">
        <v>36</v>
      </c>
      <c r="C150">
        <v>66.666666666666671</v>
      </c>
      <c r="D150">
        <v>6</v>
      </c>
      <c r="E150" t="s">
        <v>17889</v>
      </c>
      <c r="F150">
        <v>200</v>
      </c>
      <c r="G150">
        <v>0</v>
      </c>
      <c r="H150" t="s">
        <v>661</v>
      </c>
      <c r="I150" t="s">
        <v>7007</v>
      </c>
      <c r="J150" t="s">
        <v>643</v>
      </c>
      <c r="K150" t="s">
        <v>635</v>
      </c>
      <c r="L150" t="s">
        <v>636</v>
      </c>
      <c r="M150" t="s">
        <v>17890</v>
      </c>
      <c r="N150" t="s">
        <v>635</v>
      </c>
      <c r="O150" t="s">
        <v>638</v>
      </c>
      <c r="P150" t="s">
        <v>22</v>
      </c>
      <c r="Q150" t="s">
        <v>639</v>
      </c>
      <c r="R150" t="s">
        <v>636</v>
      </c>
      <c r="S150" t="s">
        <v>17891</v>
      </c>
      <c r="T150" t="s">
        <v>17890</v>
      </c>
    </row>
    <row r="151" spans="1:20" x14ac:dyDescent="0.25">
      <c r="A151" t="s">
        <v>164</v>
      </c>
      <c r="B151" t="s">
        <v>165</v>
      </c>
      <c r="C151">
        <v>33.333333333333336</v>
      </c>
      <c r="D151">
        <v>3</v>
      </c>
      <c r="E151" t="s">
        <v>17892</v>
      </c>
      <c r="F151">
        <v>139</v>
      </c>
      <c r="G151">
        <v>0</v>
      </c>
      <c r="H151" t="s">
        <v>647</v>
      </c>
      <c r="I151" t="s">
        <v>17893</v>
      </c>
      <c r="J151" t="s">
        <v>17894</v>
      </c>
      <c r="K151" t="s">
        <v>1166</v>
      </c>
      <c r="L151" t="s">
        <v>2066</v>
      </c>
      <c r="M151" t="s">
        <v>17895</v>
      </c>
      <c r="N151" t="s">
        <v>635</v>
      </c>
      <c r="O151" t="s">
        <v>653</v>
      </c>
      <c r="P151" t="s">
        <v>43</v>
      </c>
      <c r="Q151" t="s">
        <v>654</v>
      </c>
      <c r="R151" t="s">
        <v>636</v>
      </c>
      <c r="S151" t="s">
        <v>17896</v>
      </c>
      <c r="T151" t="s">
        <v>17895</v>
      </c>
    </row>
    <row r="152" spans="1:20" x14ac:dyDescent="0.25">
      <c r="A152" t="s">
        <v>164</v>
      </c>
      <c r="B152" t="s">
        <v>165</v>
      </c>
      <c r="C152">
        <v>33.333333333333336</v>
      </c>
      <c r="D152">
        <v>3</v>
      </c>
      <c r="E152" t="s">
        <v>17897</v>
      </c>
      <c r="F152">
        <v>100</v>
      </c>
      <c r="G152">
        <v>0</v>
      </c>
      <c r="H152" t="s">
        <v>661</v>
      </c>
      <c r="I152" t="s">
        <v>3120</v>
      </c>
      <c r="J152" t="s">
        <v>1091</v>
      </c>
      <c r="K152" t="s">
        <v>635</v>
      </c>
      <c r="L152" t="s">
        <v>636</v>
      </c>
      <c r="M152" t="s">
        <v>17898</v>
      </c>
      <c r="N152" t="s">
        <v>635</v>
      </c>
      <c r="O152" t="s">
        <v>1071</v>
      </c>
      <c r="P152" t="s">
        <v>22</v>
      </c>
      <c r="Q152" t="s">
        <v>639</v>
      </c>
      <c r="R152" t="s">
        <v>636</v>
      </c>
      <c r="S152" t="s">
        <v>17899</v>
      </c>
      <c r="T152" t="s">
        <v>17898</v>
      </c>
    </row>
    <row r="153" spans="1:20" x14ac:dyDescent="0.25">
      <c r="A153" t="s">
        <v>39</v>
      </c>
      <c r="B153" t="s">
        <v>44</v>
      </c>
      <c r="C153">
        <v>77.5</v>
      </c>
      <c r="D153">
        <v>2</v>
      </c>
      <c r="E153" t="s">
        <v>17900</v>
      </c>
      <c r="F153">
        <v>147</v>
      </c>
      <c r="G153">
        <v>0</v>
      </c>
      <c r="H153" t="s">
        <v>647</v>
      </c>
      <c r="I153" t="s">
        <v>730</v>
      </c>
      <c r="J153" t="s">
        <v>14533</v>
      </c>
      <c r="K153" t="s">
        <v>6593</v>
      </c>
      <c r="L153" t="s">
        <v>11652</v>
      </c>
      <c r="M153" t="s">
        <v>17901</v>
      </c>
      <c r="N153" t="s">
        <v>635</v>
      </c>
      <c r="O153" t="s">
        <v>653</v>
      </c>
      <c r="P153" t="s">
        <v>43</v>
      </c>
      <c r="Q153" t="s">
        <v>654</v>
      </c>
      <c r="R153" t="s">
        <v>636</v>
      </c>
      <c r="S153" t="s">
        <v>17902</v>
      </c>
      <c r="T153" t="s">
        <v>17903</v>
      </c>
    </row>
    <row r="154" spans="1:20" x14ac:dyDescent="0.25">
      <c r="A154" t="s">
        <v>133</v>
      </c>
      <c r="B154" t="s">
        <v>134</v>
      </c>
      <c r="C154">
        <v>12</v>
      </c>
      <c r="D154">
        <v>10</v>
      </c>
      <c r="E154" t="s">
        <v>17904</v>
      </c>
      <c r="F154">
        <v>123</v>
      </c>
      <c r="G154">
        <v>0</v>
      </c>
      <c r="H154" t="s">
        <v>647</v>
      </c>
      <c r="I154" t="s">
        <v>1538</v>
      </c>
      <c r="J154" t="s">
        <v>17905</v>
      </c>
      <c r="K154" t="s">
        <v>2344</v>
      </c>
      <c r="L154" t="s">
        <v>791</v>
      </c>
      <c r="M154" t="s">
        <v>17906</v>
      </c>
      <c r="N154" t="s">
        <v>635</v>
      </c>
      <c r="O154" t="s">
        <v>653</v>
      </c>
      <c r="P154" t="s">
        <v>43</v>
      </c>
      <c r="Q154" t="s">
        <v>654</v>
      </c>
      <c r="R154" t="s">
        <v>636</v>
      </c>
      <c r="S154" t="s">
        <v>17907</v>
      </c>
      <c r="T154" t="s">
        <v>17906</v>
      </c>
    </row>
    <row r="155" spans="1:20" x14ac:dyDescent="0.25">
      <c r="A155" t="s">
        <v>89</v>
      </c>
      <c r="B155" t="s">
        <v>1223</v>
      </c>
      <c r="C155">
        <v>66.333333333333329</v>
      </c>
      <c r="D155">
        <v>3</v>
      </c>
      <c r="E155" t="s">
        <v>17908</v>
      </c>
      <c r="F155">
        <v>230</v>
      </c>
      <c r="G155">
        <v>0</v>
      </c>
      <c r="H155" t="s">
        <v>647</v>
      </c>
      <c r="I155" t="s">
        <v>17909</v>
      </c>
      <c r="J155" t="s">
        <v>17910</v>
      </c>
      <c r="K155" t="s">
        <v>14877</v>
      </c>
      <c r="L155" t="s">
        <v>2614</v>
      </c>
      <c r="M155" t="s">
        <v>17911</v>
      </c>
      <c r="N155" t="s">
        <v>635</v>
      </c>
      <c r="O155" t="s">
        <v>653</v>
      </c>
      <c r="P155" t="s">
        <v>43</v>
      </c>
      <c r="Q155" t="s">
        <v>654</v>
      </c>
      <c r="R155" t="s">
        <v>636</v>
      </c>
      <c r="S155" t="s">
        <v>17912</v>
      </c>
      <c r="T155" t="s">
        <v>17913</v>
      </c>
    </row>
    <row r="156" spans="1:20" x14ac:dyDescent="0.25">
      <c r="A156" t="s">
        <v>37</v>
      </c>
      <c r="B156" t="s">
        <v>38</v>
      </c>
      <c r="C156">
        <v>66.666666666666671</v>
      </c>
      <c r="D156">
        <v>3</v>
      </c>
      <c r="E156" t="s">
        <v>17914</v>
      </c>
      <c r="F156">
        <v>100</v>
      </c>
      <c r="G156">
        <v>0</v>
      </c>
      <c r="H156" t="s">
        <v>661</v>
      </c>
      <c r="I156" t="s">
        <v>17915</v>
      </c>
      <c r="J156" t="s">
        <v>711</v>
      </c>
      <c r="K156" t="s">
        <v>635</v>
      </c>
      <c r="L156" t="s">
        <v>636</v>
      </c>
      <c r="M156" t="s">
        <v>17916</v>
      </c>
      <c r="N156" t="s">
        <v>635</v>
      </c>
      <c r="O156" t="s">
        <v>668</v>
      </c>
      <c r="P156" t="s">
        <v>22</v>
      </c>
      <c r="Q156" t="s">
        <v>669</v>
      </c>
      <c r="R156" t="s">
        <v>636</v>
      </c>
      <c r="S156" t="s">
        <v>17917</v>
      </c>
      <c r="T156" t="s">
        <v>17916</v>
      </c>
    </row>
    <row r="157" spans="1:20" x14ac:dyDescent="0.25">
      <c r="A157" t="s">
        <v>533</v>
      </c>
      <c r="B157" t="s">
        <v>4726</v>
      </c>
      <c r="C157">
        <v>63.68</v>
      </c>
      <c r="D157">
        <v>1</v>
      </c>
      <c r="E157" t="s">
        <v>17918</v>
      </c>
      <c r="F157">
        <v>191.02</v>
      </c>
      <c r="G157">
        <v>0</v>
      </c>
      <c r="H157" t="s">
        <v>1233</v>
      </c>
      <c r="I157" t="s">
        <v>17919</v>
      </c>
      <c r="J157" t="s">
        <v>17920</v>
      </c>
      <c r="K157" t="s">
        <v>17921</v>
      </c>
      <c r="L157" t="s">
        <v>17922</v>
      </c>
      <c r="M157" t="s">
        <v>17923</v>
      </c>
      <c r="N157" t="s">
        <v>635</v>
      </c>
      <c r="O157" t="s">
        <v>706</v>
      </c>
      <c r="P157" t="s">
        <v>40</v>
      </c>
      <c r="Q157" t="s">
        <v>707</v>
      </c>
      <c r="R157" t="s">
        <v>636</v>
      </c>
      <c r="S157" t="s">
        <v>17924</v>
      </c>
      <c r="T157" t="s">
        <v>17923</v>
      </c>
    </row>
    <row r="158" spans="1:20" x14ac:dyDescent="0.25">
      <c r="A158" t="s">
        <v>533</v>
      </c>
      <c r="B158" t="s">
        <v>4726</v>
      </c>
      <c r="C158">
        <v>63.67</v>
      </c>
      <c r="D158">
        <v>2</v>
      </c>
      <c r="E158" t="s">
        <v>17918</v>
      </c>
      <c r="F158">
        <v>191.02</v>
      </c>
      <c r="G158">
        <v>0</v>
      </c>
      <c r="H158" t="s">
        <v>1233</v>
      </c>
      <c r="I158" t="s">
        <v>17919</v>
      </c>
      <c r="J158" t="s">
        <v>17920</v>
      </c>
      <c r="K158" t="s">
        <v>17921</v>
      </c>
      <c r="L158" t="s">
        <v>17922</v>
      </c>
      <c r="M158" t="s">
        <v>17923</v>
      </c>
      <c r="N158" t="s">
        <v>635</v>
      </c>
      <c r="O158" t="s">
        <v>706</v>
      </c>
      <c r="P158" t="s">
        <v>40</v>
      </c>
      <c r="Q158" t="s">
        <v>707</v>
      </c>
      <c r="R158" t="s">
        <v>636</v>
      </c>
      <c r="S158" t="s">
        <v>17924</v>
      </c>
      <c r="T158" t="s">
        <v>17923</v>
      </c>
    </row>
    <row r="159" spans="1:20" x14ac:dyDescent="0.25">
      <c r="A159" t="s">
        <v>164</v>
      </c>
      <c r="B159" t="s">
        <v>165</v>
      </c>
      <c r="C159">
        <v>33.333333333333336</v>
      </c>
      <c r="D159">
        <v>3</v>
      </c>
      <c r="E159" t="s">
        <v>17925</v>
      </c>
      <c r="F159">
        <v>100</v>
      </c>
      <c r="G159">
        <v>0</v>
      </c>
      <c r="H159" t="s">
        <v>661</v>
      </c>
      <c r="I159" t="s">
        <v>17926</v>
      </c>
      <c r="J159" t="s">
        <v>1314</v>
      </c>
      <c r="K159" t="s">
        <v>635</v>
      </c>
      <c r="L159" t="s">
        <v>636</v>
      </c>
      <c r="M159" t="s">
        <v>17927</v>
      </c>
      <c r="N159" t="s">
        <v>635</v>
      </c>
      <c r="O159" t="s">
        <v>638</v>
      </c>
      <c r="P159" t="s">
        <v>22</v>
      </c>
      <c r="Q159" t="s">
        <v>639</v>
      </c>
      <c r="R159" t="s">
        <v>636</v>
      </c>
      <c r="S159" t="s">
        <v>17928</v>
      </c>
      <c r="T159" t="s">
        <v>17927</v>
      </c>
    </row>
    <row r="160" spans="1:20" x14ac:dyDescent="0.25">
      <c r="A160" t="s">
        <v>23</v>
      </c>
      <c r="B160" t="s">
        <v>24</v>
      </c>
      <c r="C160">
        <v>33.333333333333336</v>
      </c>
      <c r="D160">
        <v>3</v>
      </c>
      <c r="E160" t="s">
        <v>17929</v>
      </c>
      <c r="F160">
        <v>100</v>
      </c>
      <c r="G160">
        <v>0</v>
      </c>
      <c r="H160" t="s">
        <v>661</v>
      </c>
      <c r="I160" t="s">
        <v>17930</v>
      </c>
      <c r="J160" t="s">
        <v>1214</v>
      </c>
      <c r="K160" t="s">
        <v>635</v>
      </c>
      <c r="L160" t="s">
        <v>636</v>
      </c>
      <c r="M160" t="s">
        <v>17931</v>
      </c>
      <c r="N160" t="s">
        <v>635</v>
      </c>
      <c r="O160" t="s">
        <v>668</v>
      </c>
      <c r="P160" t="s">
        <v>22</v>
      </c>
      <c r="Q160" t="s">
        <v>669</v>
      </c>
      <c r="R160" t="s">
        <v>636</v>
      </c>
      <c r="S160" t="s">
        <v>17932</v>
      </c>
      <c r="T160" t="s">
        <v>17931</v>
      </c>
    </row>
    <row r="161" spans="1:20" x14ac:dyDescent="0.25">
      <c r="A161" t="s">
        <v>164</v>
      </c>
      <c r="B161" t="s">
        <v>165</v>
      </c>
      <c r="C161">
        <v>33.333333333333336</v>
      </c>
      <c r="D161">
        <v>3</v>
      </c>
      <c r="E161" t="s">
        <v>17933</v>
      </c>
      <c r="F161">
        <v>100</v>
      </c>
      <c r="G161">
        <v>0</v>
      </c>
      <c r="H161" t="s">
        <v>661</v>
      </c>
      <c r="I161" t="s">
        <v>17934</v>
      </c>
      <c r="J161" t="s">
        <v>1130</v>
      </c>
      <c r="K161" t="s">
        <v>635</v>
      </c>
      <c r="L161" t="s">
        <v>636</v>
      </c>
      <c r="M161" t="s">
        <v>17935</v>
      </c>
      <c r="N161" t="s">
        <v>635</v>
      </c>
      <c r="O161" t="s">
        <v>638</v>
      </c>
      <c r="P161" t="s">
        <v>22</v>
      </c>
      <c r="Q161" t="s">
        <v>639</v>
      </c>
      <c r="R161" t="s">
        <v>636</v>
      </c>
      <c r="S161" t="s">
        <v>17936</v>
      </c>
      <c r="T161" t="s">
        <v>17935</v>
      </c>
    </row>
    <row r="162" spans="1:20" x14ac:dyDescent="0.25">
      <c r="A162" t="s">
        <v>23</v>
      </c>
      <c r="B162" t="s">
        <v>24</v>
      </c>
      <c r="C162">
        <v>33.333333333333336</v>
      </c>
      <c r="D162">
        <v>3</v>
      </c>
      <c r="E162" t="s">
        <v>17937</v>
      </c>
      <c r="F162">
        <v>100</v>
      </c>
      <c r="G162">
        <v>0</v>
      </c>
      <c r="H162" t="s">
        <v>661</v>
      </c>
      <c r="I162" t="s">
        <v>9896</v>
      </c>
      <c r="J162" t="s">
        <v>643</v>
      </c>
      <c r="K162" t="s">
        <v>635</v>
      </c>
      <c r="L162" t="s">
        <v>636</v>
      </c>
      <c r="M162" t="s">
        <v>17938</v>
      </c>
      <c r="N162" t="s">
        <v>635</v>
      </c>
      <c r="O162" t="s">
        <v>638</v>
      </c>
      <c r="P162" t="s">
        <v>22</v>
      </c>
      <c r="Q162" t="s">
        <v>639</v>
      </c>
      <c r="R162" t="s">
        <v>636</v>
      </c>
      <c r="S162" t="s">
        <v>17939</v>
      </c>
      <c r="T162" t="s">
        <v>17938</v>
      </c>
    </row>
    <row r="163" spans="1:20" x14ac:dyDescent="0.25">
      <c r="A163" t="s">
        <v>23</v>
      </c>
      <c r="B163" t="s">
        <v>24</v>
      </c>
      <c r="C163">
        <v>33.333333333333336</v>
      </c>
      <c r="D163">
        <v>9</v>
      </c>
      <c r="E163" t="s">
        <v>17940</v>
      </c>
      <c r="F163">
        <v>300</v>
      </c>
      <c r="G163">
        <v>0</v>
      </c>
      <c r="H163" t="s">
        <v>632</v>
      </c>
      <c r="I163" t="s">
        <v>5083</v>
      </c>
      <c r="J163" t="s">
        <v>757</v>
      </c>
      <c r="K163" t="s">
        <v>635</v>
      </c>
      <c r="L163" t="s">
        <v>636</v>
      </c>
      <c r="M163" t="s">
        <v>17941</v>
      </c>
      <c r="N163" t="s">
        <v>635</v>
      </c>
      <c r="O163" t="s">
        <v>638</v>
      </c>
      <c r="P163" t="s">
        <v>22</v>
      </c>
      <c r="Q163" t="s">
        <v>639</v>
      </c>
      <c r="R163" t="s">
        <v>636</v>
      </c>
      <c r="S163" t="s">
        <v>17942</v>
      </c>
      <c r="T163" t="s">
        <v>17941</v>
      </c>
    </row>
    <row r="164" spans="1:20" x14ac:dyDescent="0.25">
      <c r="A164" t="s">
        <v>23</v>
      </c>
      <c r="B164" t="s">
        <v>24</v>
      </c>
      <c r="C164">
        <v>33.333333333333336</v>
      </c>
      <c r="D164">
        <v>3</v>
      </c>
      <c r="E164" t="s">
        <v>17943</v>
      </c>
      <c r="F164">
        <v>200</v>
      </c>
      <c r="G164">
        <v>0</v>
      </c>
      <c r="H164" t="s">
        <v>661</v>
      </c>
      <c r="I164" t="s">
        <v>17944</v>
      </c>
      <c r="J164" t="s">
        <v>1896</v>
      </c>
      <c r="K164" t="s">
        <v>635</v>
      </c>
      <c r="L164" t="s">
        <v>636</v>
      </c>
      <c r="M164" t="s">
        <v>17945</v>
      </c>
      <c r="N164" t="s">
        <v>635</v>
      </c>
      <c r="O164" t="s">
        <v>638</v>
      </c>
      <c r="P164" t="s">
        <v>22</v>
      </c>
      <c r="Q164" t="s">
        <v>639</v>
      </c>
      <c r="R164" t="s">
        <v>636</v>
      </c>
      <c r="S164" t="s">
        <v>17946</v>
      </c>
      <c r="T164" t="s">
        <v>17945</v>
      </c>
    </row>
    <row r="165" spans="1:20" x14ac:dyDescent="0.25">
      <c r="A165" t="s">
        <v>35</v>
      </c>
      <c r="B165" t="s">
        <v>36</v>
      </c>
      <c r="C165">
        <v>66.666666666666671</v>
      </c>
      <c r="D165">
        <v>3</v>
      </c>
      <c r="E165" t="s">
        <v>17943</v>
      </c>
      <c r="F165">
        <v>200</v>
      </c>
      <c r="G165">
        <v>0</v>
      </c>
      <c r="H165" t="s">
        <v>661</v>
      </c>
      <c r="I165" t="s">
        <v>17944</v>
      </c>
      <c r="J165" t="s">
        <v>1896</v>
      </c>
      <c r="K165" t="s">
        <v>635</v>
      </c>
      <c r="L165" t="s">
        <v>636</v>
      </c>
      <c r="M165" t="s">
        <v>17945</v>
      </c>
      <c r="N165" t="s">
        <v>635</v>
      </c>
      <c r="O165" t="s">
        <v>638</v>
      </c>
      <c r="P165" t="s">
        <v>22</v>
      </c>
      <c r="Q165" t="s">
        <v>639</v>
      </c>
      <c r="R165" t="s">
        <v>636</v>
      </c>
      <c r="S165" t="s">
        <v>17946</v>
      </c>
      <c r="T165" t="s">
        <v>17945</v>
      </c>
    </row>
    <row r="166" spans="1:20" x14ac:dyDescent="0.25">
      <c r="A166" t="s">
        <v>20</v>
      </c>
      <c r="B166" t="s">
        <v>21</v>
      </c>
      <c r="C166">
        <v>50</v>
      </c>
      <c r="D166">
        <v>1</v>
      </c>
      <c r="E166" t="s">
        <v>17947</v>
      </c>
      <c r="F166">
        <v>100</v>
      </c>
      <c r="G166">
        <v>0</v>
      </c>
      <c r="H166" t="s">
        <v>632</v>
      </c>
      <c r="I166" t="s">
        <v>17948</v>
      </c>
      <c r="J166" t="s">
        <v>802</v>
      </c>
      <c r="K166" t="s">
        <v>635</v>
      </c>
      <c r="L166" t="s">
        <v>636</v>
      </c>
      <c r="M166" t="s">
        <v>17949</v>
      </c>
      <c r="N166" t="s">
        <v>635</v>
      </c>
      <c r="O166" t="s">
        <v>638</v>
      </c>
      <c r="P166" t="s">
        <v>22</v>
      </c>
      <c r="Q166" t="s">
        <v>639</v>
      </c>
      <c r="R166" t="s">
        <v>636</v>
      </c>
      <c r="S166" t="s">
        <v>17950</v>
      </c>
      <c r="T166" t="s">
        <v>17949</v>
      </c>
    </row>
    <row r="167" spans="1:20" x14ac:dyDescent="0.25">
      <c r="A167" t="s">
        <v>23</v>
      </c>
      <c r="B167" t="s">
        <v>24</v>
      </c>
      <c r="C167">
        <v>50</v>
      </c>
      <c r="D167">
        <v>1</v>
      </c>
      <c r="E167" t="s">
        <v>17947</v>
      </c>
      <c r="F167">
        <v>100</v>
      </c>
      <c r="G167">
        <v>0</v>
      </c>
      <c r="H167" t="s">
        <v>632</v>
      </c>
      <c r="I167" t="s">
        <v>17948</v>
      </c>
      <c r="J167" t="s">
        <v>802</v>
      </c>
      <c r="K167" t="s">
        <v>635</v>
      </c>
      <c r="L167" t="s">
        <v>636</v>
      </c>
      <c r="M167" t="s">
        <v>17949</v>
      </c>
      <c r="N167" t="s">
        <v>635</v>
      </c>
      <c r="O167" t="s">
        <v>638</v>
      </c>
      <c r="P167" t="s">
        <v>22</v>
      </c>
      <c r="Q167" t="s">
        <v>639</v>
      </c>
      <c r="R167" t="s">
        <v>636</v>
      </c>
      <c r="S167" t="s">
        <v>17950</v>
      </c>
      <c r="T167" t="s">
        <v>17949</v>
      </c>
    </row>
    <row r="168" spans="1:20" x14ac:dyDescent="0.25">
      <c r="A168" t="s">
        <v>25</v>
      </c>
      <c r="B168" t="s">
        <v>26</v>
      </c>
      <c r="C168">
        <v>50</v>
      </c>
      <c r="D168">
        <v>1</v>
      </c>
      <c r="E168" t="s">
        <v>17947</v>
      </c>
      <c r="F168">
        <v>100</v>
      </c>
      <c r="G168">
        <v>0</v>
      </c>
      <c r="H168" t="s">
        <v>632</v>
      </c>
      <c r="I168" t="s">
        <v>17948</v>
      </c>
      <c r="J168" t="s">
        <v>802</v>
      </c>
      <c r="K168" t="s">
        <v>635</v>
      </c>
      <c r="L168" t="s">
        <v>636</v>
      </c>
      <c r="M168" t="s">
        <v>17949</v>
      </c>
      <c r="N168" t="s">
        <v>635</v>
      </c>
      <c r="O168" t="s">
        <v>638</v>
      </c>
      <c r="P168" t="s">
        <v>22</v>
      </c>
      <c r="Q168" t="s">
        <v>639</v>
      </c>
      <c r="R168" t="s">
        <v>636</v>
      </c>
      <c r="S168" t="s">
        <v>17950</v>
      </c>
      <c r="T168" t="s">
        <v>17949</v>
      </c>
    </row>
    <row r="169" spans="1:20" x14ac:dyDescent="0.25">
      <c r="A169" t="s">
        <v>20</v>
      </c>
      <c r="B169" t="s">
        <v>21</v>
      </c>
      <c r="C169">
        <v>50</v>
      </c>
      <c r="D169">
        <v>1</v>
      </c>
      <c r="E169" t="s">
        <v>17951</v>
      </c>
      <c r="F169">
        <v>100</v>
      </c>
      <c r="G169">
        <v>0</v>
      </c>
      <c r="H169" t="s">
        <v>632</v>
      </c>
      <c r="I169" t="s">
        <v>17952</v>
      </c>
      <c r="J169" t="s">
        <v>1259</v>
      </c>
      <c r="K169" t="s">
        <v>635</v>
      </c>
      <c r="L169" t="s">
        <v>636</v>
      </c>
      <c r="M169" t="s">
        <v>17953</v>
      </c>
      <c r="N169" t="s">
        <v>635</v>
      </c>
      <c r="O169" t="s">
        <v>638</v>
      </c>
      <c r="P169" t="s">
        <v>22</v>
      </c>
      <c r="Q169" t="s">
        <v>639</v>
      </c>
      <c r="R169" t="s">
        <v>636</v>
      </c>
      <c r="S169" t="s">
        <v>17954</v>
      </c>
      <c r="T169" t="s">
        <v>17953</v>
      </c>
    </row>
    <row r="170" spans="1:20" x14ac:dyDescent="0.25">
      <c r="A170" t="s">
        <v>23</v>
      </c>
      <c r="B170" t="s">
        <v>24</v>
      </c>
      <c r="C170">
        <v>50</v>
      </c>
      <c r="D170">
        <v>1</v>
      </c>
      <c r="E170" t="s">
        <v>17951</v>
      </c>
      <c r="F170">
        <v>100</v>
      </c>
      <c r="G170">
        <v>0</v>
      </c>
      <c r="H170" t="s">
        <v>632</v>
      </c>
      <c r="I170" t="s">
        <v>17952</v>
      </c>
      <c r="J170" t="s">
        <v>1259</v>
      </c>
      <c r="K170" t="s">
        <v>635</v>
      </c>
      <c r="L170" t="s">
        <v>636</v>
      </c>
      <c r="M170" t="s">
        <v>17953</v>
      </c>
      <c r="N170" t="s">
        <v>635</v>
      </c>
      <c r="O170" t="s">
        <v>638</v>
      </c>
      <c r="P170" t="s">
        <v>22</v>
      </c>
      <c r="Q170" t="s">
        <v>639</v>
      </c>
      <c r="R170" t="s">
        <v>636</v>
      </c>
      <c r="S170" t="s">
        <v>17954</v>
      </c>
      <c r="T170" t="s">
        <v>17953</v>
      </c>
    </row>
    <row r="171" spans="1:20" x14ac:dyDescent="0.25">
      <c r="A171" t="s">
        <v>25</v>
      </c>
      <c r="B171" t="s">
        <v>26</v>
      </c>
      <c r="C171">
        <v>50</v>
      </c>
      <c r="D171">
        <v>1</v>
      </c>
      <c r="E171" t="s">
        <v>17951</v>
      </c>
      <c r="F171">
        <v>100</v>
      </c>
      <c r="G171">
        <v>0</v>
      </c>
      <c r="H171" t="s">
        <v>632</v>
      </c>
      <c r="I171" t="s">
        <v>17952</v>
      </c>
      <c r="J171" t="s">
        <v>1259</v>
      </c>
      <c r="K171" t="s">
        <v>635</v>
      </c>
      <c r="L171" t="s">
        <v>636</v>
      </c>
      <c r="M171" t="s">
        <v>17953</v>
      </c>
      <c r="N171" t="s">
        <v>635</v>
      </c>
      <c r="O171" t="s">
        <v>638</v>
      </c>
      <c r="P171" t="s">
        <v>22</v>
      </c>
      <c r="Q171" t="s">
        <v>639</v>
      </c>
      <c r="R171" t="s">
        <v>636</v>
      </c>
      <c r="S171" t="s">
        <v>17954</v>
      </c>
      <c r="T171" t="s">
        <v>17953</v>
      </c>
    </row>
    <row r="172" spans="1:20" x14ac:dyDescent="0.25">
      <c r="A172" t="s">
        <v>20</v>
      </c>
      <c r="B172" t="s">
        <v>21</v>
      </c>
      <c r="C172">
        <v>50</v>
      </c>
      <c r="D172">
        <v>1</v>
      </c>
      <c r="E172" t="s">
        <v>17955</v>
      </c>
      <c r="F172">
        <v>100</v>
      </c>
      <c r="G172">
        <v>0</v>
      </c>
      <c r="H172" t="s">
        <v>632</v>
      </c>
      <c r="I172" t="s">
        <v>17956</v>
      </c>
      <c r="J172" t="s">
        <v>839</v>
      </c>
      <c r="K172" t="s">
        <v>635</v>
      </c>
      <c r="L172" t="s">
        <v>636</v>
      </c>
      <c r="M172" t="s">
        <v>17953</v>
      </c>
      <c r="N172" t="s">
        <v>635</v>
      </c>
      <c r="O172" t="s">
        <v>638</v>
      </c>
      <c r="P172" t="s">
        <v>22</v>
      </c>
      <c r="Q172" t="s">
        <v>639</v>
      </c>
      <c r="R172" t="s">
        <v>636</v>
      </c>
      <c r="S172" t="s">
        <v>17957</v>
      </c>
      <c r="T172" t="s">
        <v>17953</v>
      </c>
    </row>
    <row r="173" spans="1:20" x14ac:dyDescent="0.25">
      <c r="A173" t="s">
        <v>23</v>
      </c>
      <c r="B173" t="s">
        <v>24</v>
      </c>
      <c r="C173">
        <v>50</v>
      </c>
      <c r="D173">
        <v>1</v>
      </c>
      <c r="E173" t="s">
        <v>17955</v>
      </c>
      <c r="F173">
        <v>100</v>
      </c>
      <c r="G173">
        <v>0</v>
      </c>
      <c r="H173" t="s">
        <v>632</v>
      </c>
      <c r="I173" t="s">
        <v>17956</v>
      </c>
      <c r="J173" t="s">
        <v>839</v>
      </c>
      <c r="K173" t="s">
        <v>635</v>
      </c>
      <c r="L173" t="s">
        <v>636</v>
      </c>
      <c r="M173" t="s">
        <v>17953</v>
      </c>
      <c r="N173" t="s">
        <v>635</v>
      </c>
      <c r="O173" t="s">
        <v>638</v>
      </c>
      <c r="P173" t="s">
        <v>22</v>
      </c>
      <c r="Q173" t="s">
        <v>639</v>
      </c>
      <c r="R173" t="s">
        <v>636</v>
      </c>
      <c r="S173" t="s">
        <v>17957</v>
      </c>
      <c r="T173" t="s">
        <v>17953</v>
      </c>
    </row>
    <row r="174" spans="1:20" x14ac:dyDescent="0.25">
      <c r="A174" t="s">
        <v>25</v>
      </c>
      <c r="B174" t="s">
        <v>26</v>
      </c>
      <c r="C174">
        <v>50</v>
      </c>
      <c r="D174">
        <v>1</v>
      </c>
      <c r="E174" t="s">
        <v>17955</v>
      </c>
      <c r="F174">
        <v>100</v>
      </c>
      <c r="G174">
        <v>0</v>
      </c>
      <c r="H174" t="s">
        <v>632</v>
      </c>
      <c r="I174" t="s">
        <v>17956</v>
      </c>
      <c r="J174" t="s">
        <v>839</v>
      </c>
      <c r="K174" t="s">
        <v>635</v>
      </c>
      <c r="L174" t="s">
        <v>636</v>
      </c>
      <c r="M174" t="s">
        <v>17953</v>
      </c>
      <c r="N174" t="s">
        <v>635</v>
      </c>
      <c r="O174" t="s">
        <v>638</v>
      </c>
      <c r="P174" t="s">
        <v>22</v>
      </c>
      <c r="Q174" t="s">
        <v>639</v>
      </c>
      <c r="R174" t="s">
        <v>636</v>
      </c>
      <c r="S174" t="s">
        <v>17957</v>
      </c>
      <c r="T174" t="s">
        <v>17953</v>
      </c>
    </row>
    <row r="175" spans="1:20" x14ac:dyDescent="0.25">
      <c r="A175" t="s">
        <v>39</v>
      </c>
      <c r="B175" t="s">
        <v>44</v>
      </c>
      <c r="C175">
        <v>66.333333333333329</v>
      </c>
      <c r="D175">
        <v>3</v>
      </c>
      <c r="E175" t="s">
        <v>17958</v>
      </c>
      <c r="F175">
        <v>189.95</v>
      </c>
      <c r="G175">
        <v>7</v>
      </c>
      <c r="H175" t="s">
        <v>3156</v>
      </c>
      <c r="I175" t="s">
        <v>12273</v>
      </c>
      <c r="J175" t="s">
        <v>17959</v>
      </c>
      <c r="K175" t="s">
        <v>10663</v>
      </c>
      <c r="L175" t="s">
        <v>12275</v>
      </c>
      <c r="M175" t="s">
        <v>17953</v>
      </c>
      <c r="N175" t="s">
        <v>635</v>
      </c>
      <c r="O175" t="s">
        <v>706</v>
      </c>
      <c r="P175" t="s">
        <v>40</v>
      </c>
      <c r="Q175" t="s">
        <v>707</v>
      </c>
      <c r="R175" t="s">
        <v>636</v>
      </c>
      <c r="S175" t="s">
        <v>17960</v>
      </c>
      <c r="T175" t="s">
        <v>17953</v>
      </c>
    </row>
    <row r="176" spans="1:20" x14ac:dyDescent="0.25">
      <c r="A176" t="s">
        <v>20</v>
      </c>
      <c r="B176" t="s">
        <v>21</v>
      </c>
      <c r="C176">
        <v>50</v>
      </c>
      <c r="D176">
        <v>1</v>
      </c>
      <c r="E176" t="s">
        <v>17961</v>
      </c>
      <c r="F176">
        <v>100</v>
      </c>
      <c r="G176">
        <v>0</v>
      </c>
      <c r="H176" t="s">
        <v>632</v>
      </c>
      <c r="I176" t="s">
        <v>2506</v>
      </c>
      <c r="J176" t="s">
        <v>663</v>
      </c>
      <c r="K176" t="s">
        <v>635</v>
      </c>
      <c r="L176" t="s">
        <v>636</v>
      </c>
      <c r="M176" t="s">
        <v>17953</v>
      </c>
      <c r="N176" t="s">
        <v>635</v>
      </c>
      <c r="O176" t="s">
        <v>668</v>
      </c>
      <c r="P176" t="s">
        <v>22</v>
      </c>
      <c r="Q176" t="s">
        <v>669</v>
      </c>
      <c r="R176" t="s">
        <v>636</v>
      </c>
      <c r="S176" t="s">
        <v>17962</v>
      </c>
      <c r="T176" t="s">
        <v>17953</v>
      </c>
    </row>
    <row r="177" spans="1:20" x14ac:dyDescent="0.25">
      <c r="A177" t="s">
        <v>23</v>
      </c>
      <c r="B177" t="s">
        <v>24</v>
      </c>
      <c r="C177">
        <v>50</v>
      </c>
      <c r="D177">
        <v>1</v>
      </c>
      <c r="E177" t="s">
        <v>17961</v>
      </c>
      <c r="F177">
        <v>100</v>
      </c>
      <c r="G177">
        <v>0</v>
      </c>
      <c r="H177" t="s">
        <v>632</v>
      </c>
      <c r="I177" t="s">
        <v>2506</v>
      </c>
      <c r="J177" t="s">
        <v>663</v>
      </c>
      <c r="K177" t="s">
        <v>635</v>
      </c>
      <c r="L177" t="s">
        <v>636</v>
      </c>
      <c r="M177" t="s">
        <v>17953</v>
      </c>
      <c r="N177" t="s">
        <v>635</v>
      </c>
      <c r="O177" t="s">
        <v>668</v>
      </c>
      <c r="P177" t="s">
        <v>22</v>
      </c>
      <c r="Q177" t="s">
        <v>669</v>
      </c>
      <c r="R177" t="s">
        <v>636</v>
      </c>
      <c r="S177" t="s">
        <v>17962</v>
      </c>
      <c r="T177" t="s">
        <v>17953</v>
      </c>
    </row>
    <row r="178" spans="1:20" x14ac:dyDescent="0.25">
      <c r="A178" t="s">
        <v>25</v>
      </c>
      <c r="B178" t="s">
        <v>26</v>
      </c>
      <c r="C178">
        <v>50</v>
      </c>
      <c r="D178">
        <v>1</v>
      </c>
      <c r="E178" t="s">
        <v>17961</v>
      </c>
      <c r="F178">
        <v>100</v>
      </c>
      <c r="G178">
        <v>0</v>
      </c>
      <c r="H178" t="s">
        <v>632</v>
      </c>
      <c r="I178" t="s">
        <v>2506</v>
      </c>
      <c r="J178" t="s">
        <v>663</v>
      </c>
      <c r="K178" t="s">
        <v>635</v>
      </c>
      <c r="L178" t="s">
        <v>636</v>
      </c>
      <c r="M178" t="s">
        <v>17953</v>
      </c>
      <c r="N178" t="s">
        <v>635</v>
      </c>
      <c r="O178" t="s">
        <v>668</v>
      </c>
      <c r="P178" t="s">
        <v>22</v>
      </c>
      <c r="Q178" t="s">
        <v>669</v>
      </c>
      <c r="R178" t="s">
        <v>636</v>
      </c>
      <c r="S178" t="s">
        <v>17962</v>
      </c>
      <c r="T178" t="s">
        <v>17963</v>
      </c>
    </row>
    <row r="179" spans="1:20" x14ac:dyDescent="0.25">
      <c r="A179" t="s">
        <v>164</v>
      </c>
      <c r="B179" t="s">
        <v>165</v>
      </c>
      <c r="C179">
        <v>33.333333333333336</v>
      </c>
      <c r="D179">
        <v>3</v>
      </c>
      <c r="E179" t="s">
        <v>17964</v>
      </c>
      <c r="F179">
        <v>100</v>
      </c>
      <c r="G179">
        <v>0</v>
      </c>
      <c r="H179" t="s">
        <v>661</v>
      </c>
      <c r="I179" t="s">
        <v>17965</v>
      </c>
      <c r="J179" t="s">
        <v>1837</v>
      </c>
      <c r="K179" t="s">
        <v>635</v>
      </c>
      <c r="L179" t="s">
        <v>636</v>
      </c>
      <c r="M179" t="s">
        <v>17966</v>
      </c>
      <c r="N179" t="s">
        <v>635</v>
      </c>
      <c r="O179" t="s">
        <v>638</v>
      </c>
      <c r="P179" t="s">
        <v>22</v>
      </c>
      <c r="Q179" t="s">
        <v>639</v>
      </c>
      <c r="R179" t="s">
        <v>636</v>
      </c>
      <c r="S179" t="s">
        <v>17967</v>
      </c>
      <c r="T179" t="s">
        <v>17966</v>
      </c>
    </row>
    <row r="180" spans="1:20" x14ac:dyDescent="0.25">
      <c r="A180" t="s">
        <v>37</v>
      </c>
      <c r="B180" t="s">
        <v>38</v>
      </c>
      <c r="C180">
        <v>66.666666666666671</v>
      </c>
      <c r="D180">
        <v>3</v>
      </c>
      <c r="E180" t="s">
        <v>17968</v>
      </c>
      <c r="F180">
        <v>100</v>
      </c>
      <c r="G180">
        <v>0</v>
      </c>
      <c r="H180" t="s">
        <v>661</v>
      </c>
      <c r="I180" t="s">
        <v>17969</v>
      </c>
      <c r="J180" t="s">
        <v>879</v>
      </c>
      <c r="K180" t="s">
        <v>635</v>
      </c>
      <c r="L180" t="s">
        <v>636</v>
      </c>
      <c r="M180" t="s">
        <v>17970</v>
      </c>
      <c r="N180" t="s">
        <v>635</v>
      </c>
      <c r="O180" t="s">
        <v>638</v>
      </c>
      <c r="P180" t="s">
        <v>22</v>
      </c>
      <c r="Q180" t="s">
        <v>639</v>
      </c>
      <c r="R180" t="s">
        <v>636</v>
      </c>
      <c r="S180" t="s">
        <v>17971</v>
      </c>
      <c r="T180" t="s">
        <v>17970</v>
      </c>
    </row>
    <row r="181" spans="1:20" x14ac:dyDescent="0.25">
      <c r="A181" t="s">
        <v>20</v>
      </c>
      <c r="B181" t="s">
        <v>21</v>
      </c>
      <c r="C181">
        <v>50</v>
      </c>
      <c r="D181">
        <v>1</v>
      </c>
      <c r="E181" t="s">
        <v>17972</v>
      </c>
      <c r="F181">
        <v>100</v>
      </c>
      <c r="G181">
        <v>0</v>
      </c>
      <c r="H181" t="s">
        <v>632</v>
      </c>
      <c r="I181" t="s">
        <v>10977</v>
      </c>
      <c r="J181" t="s">
        <v>1332</v>
      </c>
      <c r="K181" t="s">
        <v>635</v>
      </c>
      <c r="L181" t="s">
        <v>636</v>
      </c>
      <c r="M181" t="s">
        <v>17973</v>
      </c>
      <c r="N181" t="s">
        <v>635</v>
      </c>
      <c r="O181" t="s">
        <v>668</v>
      </c>
      <c r="P181" t="s">
        <v>22</v>
      </c>
      <c r="Q181" t="s">
        <v>669</v>
      </c>
      <c r="R181" t="s">
        <v>636</v>
      </c>
      <c r="S181" t="s">
        <v>17974</v>
      </c>
      <c r="T181" t="s">
        <v>17973</v>
      </c>
    </row>
    <row r="182" spans="1:20" x14ac:dyDescent="0.25">
      <c r="A182" t="s">
        <v>23</v>
      </c>
      <c r="B182" t="s">
        <v>24</v>
      </c>
      <c r="C182">
        <v>50</v>
      </c>
      <c r="D182">
        <v>1</v>
      </c>
      <c r="E182" t="s">
        <v>17972</v>
      </c>
      <c r="F182">
        <v>100</v>
      </c>
      <c r="G182">
        <v>0</v>
      </c>
      <c r="H182" t="s">
        <v>632</v>
      </c>
      <c r="I182" t="s">
        <v>10977</v>
      </c>
      <c r="J182" t="s">
        <v>1332</v>
      </c>
      <c r="K182" t="s">
        <v>635</v>
      </c>
      <c r="L182" t="s">
        <v>636</v>
      </c>
      <c r="M182" t="s">
        <v>17973</v>
      </c>
      <c r="N182" t="s">
        <v>635</v>
      </c>
      <c r="O182" t="s">
        <v>668</v>
      </c>
      <c r="P182" t="s">
        <v>22</v>
      </c>
      <c r="Q182" t="s">
        <v>669</v>
      </c>
      <c r="R182" t="s">
        <v>636</v>
      </c>
      <c r="S182" t="s">
        <v>17974</v>
      </c>
      <c r="T182" t="s">
        <v>17973</v>
      </c>
    </row>
    <row r="183" spans="1:20" x14ac:dyDescent="0.25">
      <c r="A183" t="s">
        <v>25</v>
      </c>
      <c r="B183" t="s">
        <v>26</v>
      </c>
      <c r="C183">
        <v>50</v>
      </c>
      <c r="D183">
        <v>1</v>
      </c>
      <c r="E183" t="s">
        <v>17972</v>
      </c>
      <c r="F183">
        <v>100</v>
      </c>
      <c r="G183">
        <v>0</v>
      </c>
      <c r="H183" t="s">
        <v>632</v>
      </c>
      <c r="I183" t="s">
        <v>10977</v>
      </c>
      <c r="J183" t="s">
        <v>1332</v>
      </c>
      <c r="K183" t="s">
        <v>635</v>
      </c>
      <c r="L183" t="s">
        <v>636</v>
      </c>
      <c r="M183" t="s">
        <v>17973</v>
      </c>
      <c r="N183" t="s">
        <v>635</v>
      </c>
      <c r="O183" t="s">
        <v>668</v>
      </c>
      <c r="P183" t="s">
        <v>22</v>
      </c>
      <c r="Q183" t="s">
        <v>669</v>
      </c>
      <c r="R183" t="s">
        <v>636</v>
      </c>
      <c r="S183" t="s">
        <v>17974</v>
      </c>
      <c r="T183" t="s">
        <v>17973</v>
      </c>
    </row>
    <row r="184" spans="1:20" x14ac:dyDescent="0.25">
      <c r="A184" t="s">
        <v>20</v>
      </c>
      <c r="B184" t="s">
        <v>21</v>
      </c>
      <c r="C184">
        <v>50</v>
      </c>
      <c r="D184">
        <v>1</v>
      </c>
      <c r="E184" t="s">
        <v>17975</v>
      </c>
      <c r="F184">
        <v>100</v>
      </c>
      <c r="G184">
        <v>0</v>
      </c>
      <c r="H184" t="s">
        <v>632</v>
      </c>
      <c r="I184" t="s">
        <v>11588</v>
      </c>
      <c r="J184" t="s">
        <v>1214</v>
      </c>
      <c r="K184" t="s">
        <v>635</v>
      </c>
      <c r="L184" t="s">
        <v>636</v>
      </c>
      <c r="M184" t="s">
        <v>17976</v>
      </c>
      <c r="N184" t="s">
        <v>635</v>
      </c>
      <c r="O184" t="s">
        <v>638</v>
      </c>
      <c r="P184" t="s">
        <v>22</v>
      </c>
      <c r="Q184" t="s">
        <v>639</v>
      </c>
      <c r="R184" t="s">
        <v>636</v>
      </c>
      <c r="S184" t="s">
        <v>17977</v>
      </c>
      <c r="T184" t="s">
        <v>17976</v>
      </c>
    </row>
    <row r="185" spans="1:20" x14ac:dyDescent="0.25">
      <c r="A185" t="s">
        <v>23</v>
      </c>
      <c r="B185" t="s">
        <v>24</v>
      </c>
      <c r="C185">
        <v>50</v>
      </c>
      <c r="D185">
        <v>1</v>
      </c>
      <c r="E185" t="s">
        <v>17975</v>
      </c>
      <c r="F185">
        <v>100</v>
      </c>
      <c r="G185">
        <v>0</v>
      </c>
      <c r="H185" t="s">
        <v>632</v>
      </c>
      <c r="I185" t="s">
        <v>11588</v>
      </c>
      <c r="J185" t="s">
        <v>1214</v>
      </c>
      <c r="K185" t="s">
        <v>635</v>
      </c>
      <c r="L185" t="s">
        <v>636</v>
      </c>
      <c r="M185" t="s">
        <v>17976</v>
      </c>
      <c r="N185" t="s">
        <v>635</v>
      </c>
      <c r="O185" t="s">
        <v>638</v>
      </c>
      <c r="P185" t="s">
        <v>22</v>
      </c>
      <c r="Q185" t="s">
        <v>639</v>
      </c>
      <c r="R185" t="s">
        <v>636</v>
      </c>
      <c r="S185" t="s">
        <v>17977</v>
      </c>
      <c r="T185" t="s">
        <v>17976</v>
      </c>
    </row>
    <row r="186" spans="1:20" x14ac:dyDescent="0.25">
      <c r="A186" t="s">
        <v>25</v>
      </c>
      <c r="B186" t="s">
        <v>26</v>
      </c>
      <c r="C186">
        <v>50</v>
      </c>
      <c r="D186">
        <v>1</v>
      </c>
      <c r="E186" t="s">
        <v>17975</v>
      </c>
      <c r="F186">
        <v>100</v>
      </c>
      <c r="G186">
        <v>0</v>
      </c>
      <c r="H186" t="s">
        <v>632</v>
      </c>
      <c r="I186" t="s">
        <v>11588</v>
      </c>
      <c r="J186" t="s">
        <v>1214</v>
      </c>
      <c r="K186" t="s">
        <v>635</v>
      </c>
      <c r="L186" t="s">
        <v>636</v>
      </c>
      <c r="M186" t="s">
        <v>17976</v>
      </c>
      <c r="N186" t="s">
        <v>635</v>
      </c>
      <c r="O186" t="s">
        <v>638</v>
      </c>
      <c r="P186" t="s">
        <v>22</v>
      </c>
      <c r="Q186" t="s">
        <v>639</v>
      </c>
      <c r="R186" t="s">
        <v>636</v>
      </c>
      <c r="S186" t="s">
        <v>17977</v>
      </c>
      <c r="T186" t="s">
        <v>17976</v>
      </c>
    </row>
    <row r="187" spans="1:20" x14ac:dyDescent="0.25">
      <c r="A187" t="s">
        <v>20</v>
      </c>
      <c r="B187" t="s">
        <v>21</v>
      </c>
      <c r="C187">
        <v>50</v>
      </c>
      <c r="D187">
        <v>1</v>
      </c>
      <c r="E187" t="s">
        <v>17978</v>
      </c>
      <c r="F187">
        <v>100</v>
      </c>
      <c r="G187">
        <v>0</v>
      </c>
      <c r="H187" t="s">
        <v>632</v>
      </c>
      <c r="I187" t="s">
        <v>17979</v>
      </c>
      <c r="J187" t="s">
        <v>1172</v>
      </c>
      <c r="K187" t="s">
        <v>635</v>
      </c>
      <c r="L187" t="s">
        <v>636</v>
      </c>
      <c r="M187" t="s">
        <v>17980</v>
      </c>
      <c r="N187" t="s">
        <v>635</v>
      </c>
      <c r="O187" t="s">
        <v>638</v>
      </c>
      <c r="P187" t="s">
        <v>22</v>
      </c>
      <c r="Q187" t="s">
        <v>639</v>
      </c>
      <c r="R187" t="s">
        <v>636</v>
      </c>
      <c r="S187" t="s">
        <v>17981</v>
      </c>
      <c r="T187" t="s">
        <v>17980</v>
      </c>
    </row>
    <row r="188" spans="1:20" x14ac:dyDescent="0.25">
      <c r="A188" t="s">
        <v>23</v>
      </c>
      <c r="B188" t="s">
        <v>24</v>
      </c>
      <c r="C188">
        <v>50</v>
      </c>
      <c r="D188">
        <v>1</v>
      </c>
      <c r="E188" t="s">
        <v>17978</v>
      </c>
      <c r="F188">
        <v>100</v>
      </c>
      <c r="G188">
        <v>0</v>
      </c>
      <c r="H188" t="s">
        <v>632</v>
      </c>
      <c r="I188" t="s">
        <v>17979</v>
      </c>
      <c r="J188" t="s">
        <v>1172</v>
      </c>
      <c r="K188" t="s">
        <v>635</v>
      </c>
      <c r="L188" t="s">
        <v>636</v>
      </c>
      <c r="M188" t="s">
        <v>17980</v>
      </c>
      <c r="N188" t="s">
        <v>635</v>
      </c>
      <c r="O188" t="s">
        <v>638</v>
      </c>
      <c r="P188" t="s">
        <v>22</v>
      </c>
      <c r="Q188" t="s">
        <v>639</v>
      </c>
      <c r="R188" t="s">
        <v>636</v>
      </c>
      <c r="S188" t="s">
        <v>17981</v>
      </c>
      <c r="T188" t="s">
        <v>17980</v>
      </c>
    </row>
    <row r="189" spans="1:20" x14ac:dyDescent="0.25">
      <c r="A189" t="s">
        <v>25</v>
      </c>
      <c r="B189" t="s">
        <v>26</v>
      </c>
      <c r="C189">
        <v>50</v>
      </c>
      <c r="D189">
        <v>1</v>
      </c>
      <c r="E189" t="s">
        <v>17978</v>
      </c>
      <c r="F189">
        <v>100</v>
      </c>
      <c r="G189">
        <v>0</v>
      </c>
      <c r="H189" t="s">
        <v>632</v>
      </c>
      <c r="I189" t="s">
        <v>17979</v>
      </c>
      <c r="J189" t="s">
        <v>1172</v>
      </c>
      <c r="K189" t="s">
        <v>635</v>
      </c>
      <c r="L189" t="s">
        <v>636</v>
      </c>
      <c r="M189" t="s">
        <v>17980</v>
      </c>
      <c r="N189" t="s">
        <v>635</v>
      </c>
      <c r="O189" t="s">
        <v>638</v>
      </c>
      <c r="P189" t="s">
        <v>22</v>
      </c>
      <c r="Q189" t="s">
        <v>639</v>
      </c>
      <c r="R189" t="s">
        <v>636</v>
      </c>
      <c r="S189" t="s">
        <v>17981</v>
      </c>
      <c r="T189" t="s">
        <v>17980</v>
      </c>
    </row>
    <row r="190" spans="1:20" x14ac:dyDescent="0.25">
      <c r="A190" t="s">
        <v>20</v>
      </c>
      <c r="B190" t="s">
        <v>21</v>
      </c>
      <c r="C190">
        <v>50</v>
      </c>
      <c r="D190">
        <v>1</v>
      </c>
      <c r="E190" t="s">
        <v>17982</v>
      </c>
      <c r="F190">
        <v>109</v>
      </c>
      <c r="G190">
        <v>9</v>
      </c>
      <c r="H190" t="s">
        <v>632</v>
      </c>
      <c r="I190" t="s">
        <v>17983</v>
      </c>
      <c r="J190" t="s">
        <v>5300</v>
      </c>
      <c r="K190" t="s">
        <v>635</v>
      </c>
      <c r="L190" t="s">
        <v>636</v>
      </c>
      <c r="M190" t="s">
        <v>17984</v>
      </c>
      <c r="N190" t="s">
        <v>635</v>
      </c>
      <c r="O190" t="s">
        <v>638</v>
      </c>
      <c r="P190" t="s">
        <v>22</v>
      </c>
      <c r="Q190" t="s">
        <v>639</v>
      </c>
      <c r="R190" t="s">
        <v>636</v>
      </c>
      <c r="S190" t="s">
        <v>17985</v>
      </c>
      <c r="T190" t="s">
        <v>17984</v>
      </c>
    </row>
    <row r="191" spans="1:20" x14ac:dyDescent="0.25">
      <c r="A191" t="s">
        <v>23</v>
      </c>
      <c r="B191" t="s">
        <v>24</v>
      </c>
      <c r="C191">
        <v>50</v>
      </c>
      <c r="D191">
        <v>1</v>
      </c>
      <c r="E191" t="s">
        <v>17982</v>
      </c>
      <c r="F191">
        <v>109</v>
      </c>
      <c r="G191">
        <v>9</v>
      </c>
      <c r="H191" t="s">
        <v>632</v>
      </c>
      <c r="I191" t="s">
        <v>17983</v>
      </c>
      <c r="J191" t="s">
        <v>5300</v>
      </c>
      <c r="K191" t="s">
        <v>635</v>
      </c>
      <c r="L191" t="s">
        <v>636</v>
      </c>
      <c r="M191" t="s">
        <v>17984</v>
      </c>
      <c r="N191" t="s">
        <v>635</v>
      </c>
      <c r="O191" t="s">
        <v>638</v>
      </c>
      <c r="P191" t="s">
        <v>22</v>
      </c>
      <c r="Q191" t="s">
        <v>639</v>
      </c>
      <c r="R191" t="s">
        <v>636</v>
      </c>
      <c r="S191" t="s">
        <v>17985</v>
      </c>
      <c r="T191" t="s">
        <v>17984</v>
      </c>
    </row>
    <row r="192" spans="1:20" x14ac:dyDescent="0.25">
      <c r="A192" t="s">
        <v>25</v>
      </c>
      <c r="B192" t="s">
        <v>26</v>
      </c>
      <c r="C192">
        <v>50</v>
      </c>
      <c r="D192">
        <v>1</v>
      </c>
      <c r="E192" t="s">
        <v>17982</v>
      </c>
      <c r="F192">
        <v>109</v>
      </c>
      <c r="G192">
        <v>9</v>
      </c>
      <c r="H192" t="s">
        <v>632</v>
      </c>
      <c r="I192" t="s">
        <v>17983</v>
      </c>
      <c r="J192" t="s">
        <v>5300</v>
      </c>
      <c r="K192" t="s">
        <v>635</v>
      </c>
      <c r="L192" t="s">
        <v>636</v>
      </c>
      <c r="M192" t="s">
        <v>17984</v>
      </c>
      <c r="N192" t="s">
        <v>635</v>
      </c>
      <c r="O192" t="s">
        <v>638</v>
      </c>
      <c r="P192" t="s">
        <v>22</v>
      </c>
      <c r="Q192" t="s">
        <v>639</v>
      </c>
      <c r="R192" t="s">
        <v>636</v>
      </c>
      <c r="S192" t="s">
        <v>17985</v>
      </c>
      <c r="T192" t="s">
        <v>17984</v>
      </c>
    </row>
    <row r="193" spans="1:20" x14ac:dyDescent="0.25">
      <c r="A193" t="s">
        <v>35</v>
      </c>
      <c r="B193" t="s">
        <v>36</v>
      </c>
      <c r="C193">
        <v>66.666666666666671</v>
      </c>
      <c r="D193">
        <v>3</v>
      </c>
      <c r="E193" t="s">
        <v>17986</v>
      </c>
      <c r="F193">
        <v>100</v>
      </c>
      <c r="G193">
        <v>0</v>
      </c>
      <c r="H193" t="s">
        <v>661</v>
      </c>
      <c r="I193" t="s">
        <v>17987</v>
      </c>
      <c r="J193" t="s">
        <v>1025</v>
      </c>
      <c r="K193" t="s">
        <v>635</v>
      </c>
      <c r="L193" t="s">
        <v>636</v>
      </c>
      <c r="M193" t="s">
        <v>17988</v>
      </c>
      <c r="N193" t="s">
        <v>635</v>
      </c>
      <c r="O193" t="s">
        <v>638</v>
      </c>
      <c r="P193" t="s">
        <v>22</v>
      </c>
      <c r="Q193" t="s">
        <v>639</v>
      </c>
      <c r="R193" t="s">
        <v>636</v>
      </c>
      <c r="S193" t="s">
        <v>17989</v>
      </c>
      <c r="T193" t="s">
        <v>17988</v>
      </c>
    </row>
    <row r="194" spans="1:20" x14ac:dyDescent="0.25">
      <c r="A194" t="s">
        <v>20</v>
      </c>
      <c r="B194" t="s">
        <v>21</v>
      </c>
      <c r="C194">
        <v>50</v>
      </c>
      <c r="D194">
        <v>1</v>
      </c>
      <c r="E194" t="s">
        <v>17990</v>
      </c>
      <c r="F194">
        <v>100</v>
      </c>
      <c r="G194">
        <v>0</v>
      </c>
      <c r="H194" t="s">
        <v>632</v>
      </c>
      <c r="I194" t="s">
        <v>17991</v>
      </c>
      <c r="J194" t="s">
        <v>2074</v>
      </c>
      <c r="K194" t="s">
        <v>635</v>
      </c>
      <c r="L194" t="s">
        <v>636</v>
      </c>
      <c r="M194" t="s">
        <v>17992</v>
      </c>
      <c r="N194" t="s">
        <v>635</v>
      </c>
      <c r="O194" t="s">
        <v>638</v>
      </c>
      <c r="P194" t="s">
        <v>22</v>
      </c>
      <c r="Q194" t="s">
        <v>639</v>
      </c>
      <c r="R194" t="s">
        <v>636</v>
      </c>
      <c r="S194" t="s">
        <v>17993</v>
      </c>
      <c r="T194" t="s">
        <v>17994</v>
      </c>
    </row>
    <row r="195" spans="1:20" x14ac:dyDescent="0.25">
      <c r="A195" t="s">
        <v>23</v>
      </c>
      <c r="B195" t="s">
        <v>24</v>
      </c>
      <c r="C195">
        <v>50</v>
      </c>
      <c r="D195">
        <v>1</v>
      </c>
      <c r="E195" t="s">
        <v>17990</v>
      </c>
      <c r="F195">
        <v>100</v>
      </c>
      <c r="G195">
        <v>0</v>
      </c>
      <c r="H195" t="s">
        <v>632</v>
      </c>
      <c r="I195" t="s">
        <v>17991</v>
      </c>
      <c r="J195" t="s">
        <v>2074</v>
      </c>
      <c r="K195" t="s">
        <v>635</v>
      </c>
      <c r="L195" t="s">
        <v>636</v>
      </c>
      <c r="M195" t="s">
        <v>17992</v>
      </c>
      <c r="N195" t="s">
        <v>635</v>
      </c>
      <c r="O195" t="s">
        <v>638</v>
      </c>
      <c r="P195" t="s">
        <v>22</v>
      </c>
      <c r="Q195" t="s">
        <v>639</v>
      </c>
      <c r="R195" t="s">
        <v>636</v>
      </c>
      <c r="S195" t="s">
        <v>17993</v>
      </c>
      <c r="T195" t="s">
        <v>17994</v>
      </c>
    </row>
    <row r="196" spans="1:20" x14ac:dyDescent="0.25">
      <c r="A196" t="s">
        <v>25</v>
      </c>
      <c r="B196" t="s">
        <v>26</v>
      </c>
      <c r="C196">
        <v>50</v>
      </c>
      <c r="D196">
        <v>1</v>
      </c>
      <c r="E196" t="s">
        <v>17990</v>
      </c>
      <c r="F196">
        <v>100</v>
      </c>
      <c r="G196">
        <v>0</v>
      </c>
      <c r="H196" t="s">
        <v>632</v>
      </c>
      <c r="I196" t="s">
        <v>17991</v>
      </c>
      <c r="J196" t="s">
        <v>2074</v>
      </c>
      <c r="K196" t="s">
        <v>635</v>
      </c>
      <c r="L196" t="s">
        <v>636</v>
      </c>
      <c r="M196" t="s">
        <v>17992</v>
      </c>
      <c r="N196" t="s">
        <v>635</v>
      </c>
      <c r="O196" t="s">
        <v>638</v>
      </c>
      <c r="P196" t="s">
        <v>22</v>
      </c>
      <c r="Q196" t="s">
        <v>639</v>
      </c>
      <c r="R196" t="s">
        <v>636</v>
      </c>
      <c r="S196" t="s">
        <v>17993</v>
      </c>
      <c r="T196" t="s">
        <v>17992</v>
      </c>
    </row>
    <row r="197" spans="1:20" x14ac:dyDescent="0.25">
      <c r="A197" t="s">
        <v>164</v>
      </c>
      <c r="B197" t="s">
        <v>165</v>
      </c>
      <c r="C197">
        <v>33.333333333333336</v>
      </c>
      <c r="D197">
        <v>3</v>
      </c>
      <c r="E197" t="s">
        <v>17995</v>
      </c>
      <c r="F197">
        <v>100</v>
      </c>
      <c r="G197">
        <v>0</v>
      </c>
      <c r="H197" t="s">
        <v>661</v>
      </c>
      <c r="I197" t="s">
        <v>17996</v>
      </c>
      <c r="J197" t="s">
        <v>1105</v>
      </c>
      <c r="K197" t="s">
        <v>635</v>
      </c>
      <c r="L197" t="s">
        <v>636</v>
      </c>
      <c r="M197" t="s">
        <v>17997</v>
      </c>
      <c r="N197" t="s">
        <v>635</v>
      </c>
      <c r="O197" t="s">
        <v>668</v>
      </c>
      <c r="P197" t="s">
        <v>22</v>
      </c>
      <c r="Q197" t="s">
        <v>669</v>
      </c>
      <c r="R197" t="s">
        <v>636</v>
      </c>
      <c r="S197" t="s">
        <v>17998</v>
      </c>
      <c r="T197" t="s">
        <v>17997</v>
      </c>
    </row>
    <row r="198" spans="1:20" x14ac:dyDescent="0.25">
      <c r="A198" t="s">
        <v>164</v>
      </c>
      <c r="B198" t="s">
        <v>165</v>
      </c>
      <c r="C198">
        <v>50</v>
      </c>
      <c r="D198">
        <v>6</v>
      </c>
      <c r="E198" t="s">
        <v>17999</v>
      </c>
      <c r="F198">
        <v>200</v>
      </c>
      <c r="G198">
        <v>0</v>
      </c>
      <c r="H198" t="s">
        <v>661</v>
      </c>
      <c r="I198" t="s">
        <v>17681</v>
      </c>
      <c r="J198" t="s">
        <v>1399</v>
      </c>
      <c r="K198" t="s">
        <v>635</v>
      </c>
      <c r="L198" t="s">
        <v>636</v>
      </c>
      <c r="M198" t="s">
        <v>17997</v>
      </c>
      <c r="N198" t="s">
        <v>635</v>
      </c>
      <c r="O198" t="s">
        <v>638</v>
      </c>
      <c r="P198" t="s">
        <v>22</v>
      </c>
      <c r="Q198" t="s">
        <v>639</v>
      </c>
      <c r="R198" t="s">
        <v>636</v>
      </c>
      <c r="S198" t="s">
        <v>18000</v>
      </c>
      <c r="T198" t="s">
        <v>17997</v>
      </c>
    </row>
    <row r="199" spans="1:20" x14ac:dyDescent="0.25">
      <c r="A199" t="s">
        <v>20</v>
      </c>
      <c r="B199" t="s">
        <v>21</v>
      </c>
      <c r="C199">
        <v>50</v>
      </c>
      <c r="D199">
        <v>1</v>
      </c>
      <c r="E199" t="s">
        <v>18001</v>
      </c>
      <c r="F199">
        <v>100</v>
      </c>
      <c r="G199">
        <v>0</v>
      </c>
      <c r="H199" t="s">
        <v>632</v>
      </c>
      <c r="I199" t="s">
        <v>18002</v>
      </c>
      <c r="J199" t="s">
        <v>2451</v>
      </c>
      <c r="K199" t="s">
        <v>635</v>
      </c>
      <c r="L199" t="s">
        <v>636</v>
      </c>
      <c r="M199" t="s">
        <v>18003</v>
      </c>
      <c r="N199" t="s">
        <v>635</v>
      </c>
      <c r="O199" t="s">
        <v>638</v>
      </c>
      <c r="P199" t="s">
        <v>22</v>
      </c>
      <c r="Q199" t="s">
        <v>639</v>
      </c>
      <c r="R199" t="s">
        <v>636</v>
      </c>
      <c r="S199" t="s">
        <v>18004</v>
      </c>
      <c r="T199" t="s">
        <v>18003</v>
      </c>
    </row>
    <row r="200" spans="1:20" x14ac:dyDescent="0.25">
      <c r="A200" t="s">
        <v>23</v>
      </c>
      <c r="B200" t="s">
        <v>24</v>
      </c>
      <c r="C200">
        <v>50</v>
      </c>
      <c r="D200">
        <v>1</v>
      </c>
      <c r="E200" t="s">
        <v>18001</v>
      </c>
      <c r="F200">
        <v>100</v>
      </c>
      <c r="G200">
        <v>0</v>
      </c>
      <c r="H200" t="s">
        <v>632</v>
      </c>
      <c r="I200" t="s">
        <v>18002</v>
      </c>
      <c r="J200" t="s">
        <v>2451</v>
      </c>
      <c r="K200" t="s">
        <v>635</v>
      </c>
      <c r="L200" t="s">
        <v>636</v>
      </c>
      <c r="M200" t="s">
        <v>18003</v>
      </c>
      <c r="N200" t="s">
        <v>635</v>
      </c>
      <c r="O200" t="s">
        <v>638</v>
      </c>
      <c r="P200" t="s">
        <v>22</v>
      </c>
      <c r="Q200" t="s">
        <v>639</v>
      </c>
      <c r="R200" t="s">
        <v>636</v>
      </c>
      <c r="S200" t="s">
        <v>18004</v>
      </c>
      <c r="T200" t="s">
        <v>18003</v>
      </c>
    </row>
    <row r="201" spans="1:20" x14ac:dyDescent="0.25">
      <c r="A201" t="s">
        <v>25</v>
      </c>
      <c r="B201" t="s">
        <v>26</v>
      </c>
      <c r="C201">
        <v>50</v>
      </c>
      <c r="D201">
        <v>1</v>
      </c>
      <c r="E201" t="s">
        <v>18001</v>
      </c>
      <c r="F201">
        <v>100</v>
      </c>
      <c r="G201">
        <v>0</v>
      </c>
      <c r="H201" t="s">
        <v>632</v>
      </c>
      <c r="I201" t="s">
        <v>18002</v>
      </c>
      <c r="J201" t="s">
        <v>2451</v>
      </c>
      <c r="K201" t="s">
        <v>635</v>
      </c>
      <c r="L201" t="s">
        <v>636</v>
      </c>
      <c r="M201" t="s">
        <v>18003</v>
      </c>
      <c r="N201" t="s">
        <v>635</v>
      </c>
      <c r="O201" t="s">
        <v>638</v>
      </c>
      <c r="P201" t="s">
        <v>22</v>
      </c>
      <c r="Q201" t="s">
        <v>639</v>
      </c>
      <c r="R201" t="s">
        <v>636</v>
      </c>
      <c r="S201" t="s">
        <v>18004</v>
      </c>
      <c r="T201" t="s">
        <v>18003</v>
      </c>
    </row>
    <row r="202" spans="1:20" x14ac:dyDescent="0.25">
      <c r="A202" t="s">
        <v>20</v>
      </c>
      <c r="B202" t="s">
        <v>21</v>
      </c>
      <c r="C202">
        <v>50</v>
      </c>
      <c r="D202">
        <v>1</v>
      </c>
      <c r="E202" t="s">
        <v>18005</v>
      </c>
      <c r="F202">
        <v>100</v>
      </c>
      <c r="G202">
        <v>0</v>
      </c>
      <c r="H202" t="s">
        <v>632</v>
      </c>
      <c r="I202" t="s">
        <v>18006</v>
      </c>
      <c r="J202" t="s">
        <v>823</v>
      </c>
      <c r="K202" t="s">
        <v>635</v>
      </c>
      <c r="L202" t="s">
        <v>636</v>
      </c>
      <c r="M202" t="s">
        <v>18007</v>
      </c>
      <c r="N202" t="s">
        <v>635</v>
      </c>
      <c r="O202" t="s">
        <v>668</v>
      </c>
      <c r="P202" t="s">
        <v>22</v>
      </c>
      <c r="Q202" t="s">
        <v>669</v>
      </c>
      <c r="R202" t="s">
        <v>636</v>
      </c>
      <c r="S202" t="s">
        <v>18008</v>
      </c>
      <c r="T202" t="s">
        <v>18007</v>
      </c>
    </row>
    <row r="203" spans="1:20" x14ac:dyDescent="0.25">
      <c r="A203" t="s">
        <v>23</v>
      </c>
      <c r="B203" t="s">
        <v>24</v>
      </c>
      <c r="C203">
        <v>50</v>
      </c>
      <c r="D203">
        <v>1</v>
      </c>
      <c r="E203" t="s">
        <v>18005</v>
      </c>
      <c r="F203">
        <v>100</v>
      </c>
      <c r="G203">
        <v>0</v>
      </c>
      <c r="H203" t="s">
        <v>632</v>
      </c>
      <c r="I203" t="s">
        <v>18006</v>
      </c>
      <c r="J203" t="s">
        <v>823</v>
      </c>
      <c r="K203" t="s">
        <v>635</v>
      </c>
      <c r="L203" t="s">
        <v>636</v>
      </c>
      <c r="M203" t="s">
        <v>18007</v>
      </c>
      <c r="N203" t="s">
        <v>635</v>
      </c>
      <c r="O203" t="s">
        <v>668</v>
      </c>
      <c r="P203" t="s">
        <v>22</v>
      </c>
      <c r="Q203" t="s">
        <v>669</v>
      </c>
      <c r="R203" t="s">
        <v>636</v>
      </c>
      <c r="S203" t="s">
        <v>18008</v>
      </c>
      <c r="T203" t="s">
        <v>18007</v>
      </c>
    </row>
    <row r="204" spans="1:20" x14ac:dyDescent="0.25">
      <c r="A204" t="s">
        <v>25</v>
      </c>
      <c r="B204" t="s">
        <v>26</v>
      </c>
      <c r="C204">
        <v>50</v>
      </c>
      <c r="D204">
        <v>1</v>
      </c>
      <c r="E204" t="s">
        <v>18005</v>
      </c>
      <c r="F204">
        <v>100</v>
      </c>
      <c r="G204">
        <v>0</v>
      </c>
      <c r="H204" t="s">
        <v>632</v>
      </c>
      <c r="I204" t="s">
        <v>18006</v>
      </c>
      <c r="J204" t="s">
        <v>823</v>
      </c>
      <c r="K204" t="s">
        <v>635</v>
      </c>
      <c r="L204" t="s">
        <v>636</v>
      </c>
      <c r="M204" t="s">
        <v>18007</v>
      </c>
      <c r="N204" t="s">
        <v>635</v>
      </c>
      <c r="O204" t="s">
        <v>668</v>
      </c>
      <c r="P204" t="s">
        <v>22</v>
      </c>
      <c r="Q204" t="s">
        <v>669</v>
      </c>
      <c r="R204" t="s">
        <v>636</v>
      </c>
      <c r="S204" t="s">
        <v>18008</v>
      </c>
      <c r="T204" t="s">
        <v>18007</v>
      </c>
    </row>
    <row r="205" spans="1:20" x14ac:dyDescent="0.25">
      <c r="A205" t="s">
        <v>39</v>
      </c>
      <c r="B205" t="s">
        <v>44</v>
      </c>
      <c r="C205">
        <v>120</v>
      </c>
      <c r="D205">
        <v>1</v>
      </c>
      <c r="E205" t="s">
        <v>18009</v>
      </c>
      <c r="F205">
        <v>100</v>
      </c>
      <c r="G205">
        <v>0</v>
      </c>
      <c r="H205" t="s">
        <v>632</v>
      </c>
      <c r="I205" t="s">
        <v>18010</v>
      </c>
      <c r="J205" t="s">
        <v>978</v>
      </c>
      <c r="K205" t="s">
        <v>635</v>
      </c>
      <c r="L205" t="s">
        <v>636</v>
      </c>
      <c r="M205" t="s">
        <v>18007</v>
      </c>
      <c r="N205" t="s">
        <v>635</v>
      </c>
      <c r="O205" t="s">
        <v>668</v>
      </c>
      <c r="P205" t="s">
        <v>22</v>
      </c>
      <c r="Q205" t="s">
        <v>669</v>
      </c>
      <c r="R205" t="s">
        <v>636</v>
      </c>
      <c r="S205" t="s">
        <v>18011</v>
      </c>
      <c r="T205" t="s">
        <v>18012</v>
      </c>
    </row>
    <row r="206" spans="1:20" x14ac:dyDescent="0.25">
      <c r="A206" t="s">
        <v>164</v>
      </c>
      <c r="B206" t="s">
        <v>165</v>
      </c>
      <c r="C206">
        <v>50</v>
      </c>
      <c r="D206">
        <v>6</v>
      </c>
      <c r="E206" t="s">
        <v>18013</v>
      </c>
      <c r="F206">
        <v>200</v>
      </c>
      <c r="G206">
        <v>0</v>
      </c>
      <c r="H206" t="s">
        <v>661</v>
      </c>
      <c r="I206" t="s">
        <v>18014</v>
      </c>
      <c r="J206" t="s">
        <v>884</v>
      </c>
      <c r="K206" t="s">
        <v>635</v>
      </c>
      <c r="L206" t="s">
        <v>636</v>
      </c>
      <c r="M206" t="s">
        <v>18012</v>
      </c>
      <c r="N206" t="s">
        <v>635</v>
      </c>
      <c r="O206" t="s">
        <v>668</v>
      </c>
      <c r="P206" t="s">
        <v>22</v>
      </c>
      <c r="Q206" t="s">
        <v>669</v>
      </c>
      <c r="R206" t="s">
        <v>636</v>
      </c>
      <c r="S206" t="s">
        <v>18015</v>
      </c>
      <c r="T206" t="s">
        <v>18012</v>
      </c>
    </row>
    <row r="207" spans="1:20" x14ac:dyDescent="0.25">
      <c r="A207" t="s">
        <v>37</v>
      </c>
      <c r="B207" t="s">
        <v>38</v>
      </c>
      <c r="C207">
        <v>66.666666666666671</v>
      </c>
      <c r="D207">
        <v>3</v>
      </c>
      <c r="E207" t="s">
        <v>18016</v>
      </c>
      <c r="F207">
        <v>129</v>
      </c>
      <c r="G207">
        <v>29</v>
      </c>
      <c r="H207" t="s">
        <v>661</v>
      </c>
      <c r="I207" t="s">
        <v>18017</v>
      </c>
      <c r="J207" t="s">
        <v>972</v>
      </c>
      <c r="K207" t="s">
        <v>635</v>
      </c>
      <c r="L207" t="s">
        <v>636</v>
      </c>
      <c r="M207" t="s">
        <v>18018</v>
      </c>
      <c r="N207" t="s">
        <v>635</v>
      </c>
      <c r="O207" t="s">
        <v>638</v>
      </c>
      <c r="P207" t="s">
        <v>22</v>
      </c>
      <c r="Q207" t="s">
        <v>639</v>
      </c>
      <c r="R207" t="s">
        <v>636</v>
      </c>
      <c r="S207" t="s">
        <v>18019</v>
      </c>
      <c r="T207" t="s">
        <v>18018</v>
      </c>
    </row>
    <row r="208" spans="1:20" x14ac:dyDescent="0.25">
      <c r="A208" t="s">
        <v>164</v>
      </c>
      <c r="B208" t="s">
        <v>165</v>
      </c>
      <c r="C208">
        <v>50</v>
      </c>
      <c r="D208">
        <v>6</v>
      </c>
      <c r="E208" t="s">
        <v>18020</v>
      </c>
      <c r="F208">
        <v>238</v>
      </c>
      <c r="G208">
        <v>38</v>
      </c>
      <c r="H208" t="s">
        <v>661</v>
      </c>
      <c r="I208" t="s">
        <v>18021</v>
      </c>
      <c r="J208" t="s">
        <v>2438</v>
      </c>
      <c r="K208" t="s">
        <v>635</v>
      </c>
      <c r="L208" t="s">
        <v>636</v>
      </c>
      <c r="M208" t="s">
        <v>18022</v>
      </c>
      <c r="N208" t="s">
        <v>635</v>
      </c>
      <c r="O208" t="s">
        <v>638</v>
      </c>
      <c r="P208" t="s">
        <v>22</v>
      </c>
      <c r="Q208" t="s">
        <v>639</v>
      </c>
      <c r="R208" t="s">
        <v>636</v>
      </c>
      <c r="S208" t="s">
        <v>18023</v>
      </c>
      <c r="T208" t="s">
        <v>18022</v>
      </c>
    </row>
    <row r="209" spans="1:20" x14ac:dyDescent="0.25">
      <c r="A209" t="s">
        <v>164</v>
      </c>
      <c r="B209" t="s">
        <v>165</v>
      </c>
      <c r="C209">
        <v>33.333333333333336</v>
      </c>
      <c r="D209">
        <v>3</v>
      </c>
      <c r="E209" t="s">
        <v>18024</v>
      </c>
      <c r="F209">
        <v>100</v>
      </c>
      <c r="G209">
        <v>0</v>
      </c>
      <c r="H209" t="s">
        <v>661</v>
      </c>
      <c r="I209" t="s">
        <v>8451</v>
      </c>
      <c r="J209" t="s">
        <v>1399</v>
      </c>
      <c r="K209" t="s">
        <v>635</v>
      </c>
      <c r="L209" t="s">
        <v>636</v>
      </c>
      <c r="M209" t="s">
        <v>18022</v>
      </c>
      <c r="N209" t="s">
        <v>635</v>
      </c>
      <c r="O209" t="s">
        <v>638</v>
      </c>
      <c r="P209" t="s">
        <v>22</v>
      </c>
      <c r="Q209" t="s">
        <v>639</v>
      </c>
      <c r="R209" t="s">
        <v>636</v>
      </c>
      <c r="S209" t="s">
        <v>18025</v>
      </c>
      <c r="T209" t="s">
        <v>18022</v>
      </c>
    </row>
    <row r="210" spans="1:20" x14ac:dyDescent="0.25">
      <c r="A210" t="s">
        <v>39</v>
      </c>
      <c r="B210" t="s">
        <v>44</v>
      </c>
      <c r="C210">
        <v>75</v>
      </c>
      <c r="D210">
        <v>3</v>
      </c>
      <c r="E210" t="s">
        <v>18026</v>
      </c>
      <c r="F210">
        <v>215</v>
      </c>
      <c r="G210">
        <v>0</v>
      </c>
      <c r="H210" t="s">
        <v>647</v>
      </c>
      <c r="I210" t="s">
        <v>18027</v>
      </c>
      <c r="J210" t="s">
        <v>18028</v>
      </c>
      <c r="K210" t="s">
        <v>1830</v>
      </c>
      <c r="L210" t="s">
        <v>1434</v>
      </c>
      <c r="M210" t="s">
        <v>18029</v>
      </c>
      <c r="N210" t="s">
        <v>635</v>
      </c>
      <c r="O210" t="s">
        <v>653</v>
      </c>
      <c r="P210" t="s">
        <v>43</v>
      </c>
      <c r="Q210" t="s">
        <v>654</v>
      </c>
      <c r="R210" t="s">
        <v>636</v>
      </c>
      <c r="S210" t="s">
        <v>18030</v>
      </c>
      <c r="T210" t="s">
        <v>18022</v>
      </c>
    </row>
    <row r="211" spans="1:20" x14ac:dyDescent="0.25">
      <c r="A211" t="s">
        <v>164</v>
      </c>
      <c r="B211" t="s">
        <v>165</v>
      </c>
      <c r="C211">
        <v>33.333333333333336</v>
      </c>
      <c r="D211">
        <v>3</v>
      </c>
      <c r="E211" t="s">
        <v>18031</v>
      </c>
      <c r="F211">
        <v>100</v>
      </c>
      <c r="G211">
        <v>0</v>
      </c>
      <c r="H211" t="s">
        <v>661</v>
      </c>
      <c r="I211" t="s">
        <v>18032</v>
      </c>
      <c r="J211" t="s">
        <v>663</v>
      </c>
      <c r="K211" t="s">
        <v>635</v>
      </c>
      <c r="L211" t="s">
        <v>636</v>
      </c>
      <c r="M211" t="s">
        <v>18033</v>
      </c>
      <c r="N211" t="s">
        <v>635</v>
      </c>
      <c r="O211" t="s">
        <v>668</v>
      </c>
      <c r="P211" t="s">
        <v>22</v>
      </c>
      <c r="Q211" t="s">
        <v>669</v>
      </c>
      <c r="R211" t="s">
        <v>636</v>
      </c>
      <c r="S211" t="s">
        <v>18034</v>
      </c>
      <c r="T211" t="s">
        <v>18035</v>
      </c>
    </row>
    <row r="212" spans="1:20" x14ac:dyDescent="0.25">
      <c r="A212" t="s">
        <v>35</v>
      </c>
      <c r="B212" t="s">
        <v>36</v>
      </c>
      <c r="C212">
        <v>66.666666666666671</v>
      </c>
      <c r="D212">
        <v>3</v>
      </c>
      <c r="E212" t="s">
        <v>18036</v>
      </c>
      <c r="F212">
        <v>100</v>
      </c>
      <c r="G212">
        <v>0</v>
      </c>
      <c r="H212" t="s">
        <v>661</v>
      </c>
      <c r="I212" t="s">
        <v>18037</v>
      </c>
      <c r="J212" t="s">
        <v>1399</v>
      </c>
      <c r="K212" t="s">
        <v>635</v>
      </c>
      <c r="L212" t="s">
        <v>636</v>
      </c>
      <c r="M212" t="s">
        <v>18035</v>
      </c>
      <c r="N212" t="s">
        <v>635</v>
      </c>
      <c r="O212" t="s">
        <v>668</v>
      </c>
      <c r="P212" t="s">
        <v>22</v>
      </c>
      <c r="Q212" t="s">
        <v>669</v>
      </c>
      <c r="R212" t="s">
        <v>636</v>
      </c>
      <c r="S212" t="s">
        <v>18038</v>
      </c>
      <c r="T212" t="s">
        <v>18035</v>
      </c>
    </row>
    <row r="213" spans="1:20" x14ac:dyDescent="0.25">
      <c r="A213" t="s">
        <v>35</v>
      </c>
      <c r="B213" t="s">
        <v>36</v>
      </c>
      <c r="C213">
        <v>66.666666666666671</v>
      </c>
      <c r="D213">
        <v>3</v>
      </c>
      <c r="E213" t="s">
        <v>18039</v>
      </c>
      <c r="F213">
        <v>100</v>
      </c>
      <c r="G213">
        <v>0</v>
      </c>
      <c r="H213" t="s">
        <v>661</v>
      </c>
      <c r="I213" t="s">
        <v>18040</v>
      </c>
      <c r="J213" t="s">
        <v>1349</v>
      </c>
      <c r="K213" t="s">
        <v>635</v>
      </c>
      <c r="L213" t="s">
        <v>636</v>
      </c>
      <c r="M213" t="s">
        <v>18041</v>
      </c>
      <c r="N213" t="s">
        <v>635</v>
      </c>
      <c r="O213" t="s">
        <v>638</v>
      </c>
      <c r="P213" t="s">
        <v>22</v>
      </c>
      <c r="Q213" t="s">
        <v>639</v>
      </c>
      <c r="R213" t="s">
        <v>636</v>
      </c>
      <c r="S213" t="s">
        <v>18042</v>
      </c>
      <c r="T213" t="s">
        <v>18041</v>
      </c>
    </row>
    <row r="214" spans="1:20" x14ac:dyDescent="0.25">
      <c r="A214" t="s">
        <v>35</v>
      </c>
      <c r="B214" t="s">
        <v>36</v>
      </c>
      <c r="C214">
        <v>66.666666666666671</v>
      </c>
      <c r="D214">
        <v>3</v>
      </c>
      <c r="E214" t="s">
        <v>18043</v>
      </c>
      <c r="F214">
        <v>100</v>
      </c>
      <c r="G214">
        <v>0</v>
      </c>
      <c r="H214" t="s">
        <v>661</v>
      </c>
      <c r="I214" t="s">
        <v>18044</v>
      </c>
      <c r="J214" t="s">
        <v>643</v>
      </c>
      <c r="K214" t="s">
        <v>635</v>
      </c>
      <c r="L214" t="s">
        <v>636</v>
      </c>
      <c r="M214" t="s">
        <v>18041</v>
      </c>
      <c r="N214" t="s">
        <v>635</v>
      </c>
      <c r="O214" t="s">
        <v>668</v>
      </c>
      <c r="P214" t="s">
        <v>22</v>
      </c>
      <c r="Q214" t="s">
        <v>669</v>
      </c>
      <c r="R214" t="s">
        <v>636</v>
      </c>
      <c r="S214" t="s">
        <v>18045</v>
      </c>
      <c r="T214" t="s">
        <v>18041</v>
      </c>
    </row>
    <row r="215" spans="1:20" x14ac:dyDescent="0.25">
      <c r="A215" t="s">
        <v>164</v>
      </c>
      <c r="B215" t="s">
        <v>165</v>
      </c>
      <c r="C215">
        <v>49</v>
      </c>
      <c r="D215">
        <v>1</v>
      </c>
      <c r="E215" t="s">
        <v>18046</v>
      </c>
      <c r="F215">
        <v>131</v>
      </c>
      <c r="G215">
        <v>38</v>
      </c>
      <c r="H215" t="s">
        <v>647</v>
      </c>
      <c r="I215" t="s">
        <v>648</v>
      </c>
      <c r="J215" t="s">
        <v>18047</v>
      </c>
      <c r="K215" t="s">
        <v>3947</v>
      </c>
      <c r="L215" t="s">
        <v>13763</v>
      </c>
      <c r="M215" t="s">
        <v>17984</v>
      </c>
      <c r="N215" t="s">
        <v>635</v>
      </c>
      <c r="O215" t="s">
        <v>653</v>
      </c>
      <c r="P215" t="s">
        <v>43</v>
      </c>
      <c r="Q215" t="s">
        <v>654</v>
      </c>
      <c r="R215" t="s">
        <v>636</v>
      </c>
      <c r="S215" t="s">
        <v>18048</v>
      </c>
      <c r="T215" t="s">
        <v>18049</v>
      </c>
    </row>
    <row r="216" spans="1:20" x14ac:dyDescent="0.25">
      <c r="A216" t="s">
        <v>164</v>
      </c>
      <c r="B216" t="s">
        <v>165</v>
      </c>
      <c r="C216">
        <v>49</v>
      </c>
      <c r="D216">
        <v>1</v>
      </c>
      <c r="E216" t="s">
        <v>18046</v>
      </c>
      <c r="F216">
        <v>131</v>
      </c>
      <c r="G216">
        <v>38</v>
      </c>
      <c r="H216" t="s">
        <v>647</v>
      </c>
      <c r="I216" t="s">
        <v>648</v>
      </c>
      <c r="J216" t="s">
        <v>18047</v>
      </c>
      <c r="K216" t="s">
        <v>3947</v>
      </c>
      <c r="L216" t="s">
        <v>13763</v>
      </c>
      <c r="M216" t="s">
        <v>17984</v>
      </c>
      <c r="N216" t="s">
        <v>635</v>
      </c>
      <c r="O216" t="s">
        <v>653</v>
      </c>
      <c r="P216" t="s">
        <v>43</v>
      </c>
      <c r="Q216" t="s">
        <v>654</v>
      </c>
      <c r="R216" t="s">
        <v>636</v>
      </c>
      <c r="S216" t="s">
        <v>18048</v>
      </c>
      <c r="T216" t="s">
        <v>18049</v>
      </c>
    </row>
    <row r="217" spans="1:20" x14ac:dyDescent="0.25">
      <c r="A217" t="s">
        <v>35</v>
      </c>
      <c r="B217" t="s">
        <v>36</v>
      </c>
      <c r="C217">
        <v>66.666666666666671</v>
      </c>
      <c r="D217">
        <v>3</v>
      </c>
      <c r="E217" t="s">
        <v>18050</v>
      </c>
      <c r="F217">
        <v>100</v>
      </c>
      <c r="G217">
        <v>0</v>
      </c>
      <c r="H217" t="s">
        <v>661</v>
      </c>
      <c r="I217" t="s">
        <v>18051</v>
      </c>
      <c r="J217" t="s">
        <v>1259</v>
      </c>
      <c r="K217" t="s">
        <v>635</v>
      </c>
      <c r="L217" t="s">
        <v>636</v>
      </c>
      <c r="M217" t="s">
        <v>18052</v>
      </c>
      <c r="N217" t="s">
        <v>635</v>
      </c>
      <c r="O217" t="s">
        <v>638</v>
      </c>
      <c r="P217" t="s">
        <v>22</v>
      </c>
      <c r="Q217" t="s">
        <v>639</v>
      </c>
      <c r="R217" t="s">
        <v>636</v>
      </c>
      <c r="S217" t="s">
        <v>18053</v>
      </c>
      <c r="T217" t="s">
        <v>18052</v>
      </c>
    </row>
    <row r="218" spans="1:20" x14ac:dyDescent="0.25">
      <c r="A218" t="s">
        <v>164</v>
      </c>
      <c r="B218" t="s">
        <v>165</v>
      </c>
      <c r="C218">
        <v>33.333333333333336</v>
      </c>
      <c r="D218">
        <v>3</v>
      </c>
      <c r="E218" t="s">
        <v>18054</v>
      </c>
      <c r="F218">
        <v>100</v>
      </c>
      <c r="G218">
        <v>0</v>
      </c>
      <c r="H218" t="s">
        <v>661</v>
      </c>
      <c r="I218" t="s">
        <v>18014</v>
      </c>
      <c r="J218" t="s">
        <v>884</v>
      </c>
      <c r="K218" t="s">
        <v>635</v>
      </c>
      <c r="L218" t="s">
        <v>636</v>
      </c>
      <c r="M218" t="s">
        <v>18055</v>
      </c>
      <c r="N218" t="s">
        <v>635</v>
      </c>
      <c r="O218" t="s">
        <v>668</v>
      </c>
      <c r="P218" t="s">
        <v>22</v>
      </c>
      <c r="Q218" t="s">
        <v>669</v>
      </c>
      <c r="R218" t="s">
        <v>636</v>
      </c>
      <c r="S218" t="s">
        <v>18056</v>
      </c>
      <c r="T218" t="s">
        <v>18055</v>
      </c>
    </row>
    <row r="219" spans="1:20" x14ac:dyDescent="0.25">
      <c r="A219" t="s">
        <v>164</v>
      </c>
      <c r="B219" t="s">
        <v>165</v>
      </c>
      <c r="C219">
        <v>33.333333333333336</v>
      </c>
      <c r="D219">
        <v>3</v>
      </c>
      <c r="E219" t="s">
        <v>18057</v>
      </c>
      <c r="F219">
        <v>100</v>
      </c>
      <c r="G219">
        <v>0</v>
      </c>
      <c r="H219" t="s">
        <v>661</v>
      </c>
      <c r="I219" t="s">
        <v>18058</v>
      </c>
      <c r="J219" t="s">
        <v>2242</v>
      </c>
      <c r="K219" t="s">
        <v>635</v>
      </c>
      <c r="L219" t="s">
        <v>636</v>
      </c>
      <c r="M219" t="s">
        <v>18059</v>
      </c>
      <c r="N219" t="s">
        <v>635</v>
      </c>
      <c r="O219" t="s">
        <v>638</v>
      </c>
      <c r="P219" t="s">
        <v>22</v>
      </c>
      <c r="Q219" t="s">
        <v>639</v>
      </c>
      <c r="R219" t="s">
        <v>636</v>
      </c>
      <c r="S219" t="s">
        <v>18060</v>
      </c>
      <c r="T219" t="s">
        <v>18059</v>
      </c>
    </row>
    <row r="220" spans="1:20" x14ac:dyDescent="0.25">
      <c r="A220" t="s">
        <v>23</v>
      </c>
      <c r="B220" t="s">
        <v>24</v>
      </c>
      <c r="C220">
        <v>33.333333333333336</v>
      </c>
      <c r="D220">
        <v>3</v>
      </c>
      <c r="E220" t="s">
        <v>18061</v>
      </c>
      <c r="F220">
        <v>87.77</v>
      </c>
      <c r="G220">
        <v>7</v>
      </c>
      <c r="H220" t="s">
        <v>647</v>
      </c>
      <c r="I220" t="s">
        <v>18062</v>
      </c>
      <c r="J220" t="s">
        <v>18063</v>
      </c>
      <c r="K220" t="s">
        <v>15558</v>
      </c>
      <c r="L220" t="s">
        <v>18064</v>
      </c>
      <c r="M220" t="s">
        <v>18059</v>
      </c>
      <c r="N220" t="s">
        <v>635</v>
      </c>
      <c r="O220" t="s">
        <v>706</v>
      </c>
      <c r="P220" t="s">
        <v>40</v>
      </c>
      <c r="Q220" t="s">
        <v>707</v>
      </c>
      <c r="R220" t="s">
        <v>636</v>
      </c>
      <c r="S220" t="s">
        <v>18065</v>
      </c>
      <c r="T220" t="s">
        <v>18059</v>
      </c>
    </row>
    <row r="221" spans="1:20" x14ac:dyDescent="0.25">
      <c r="A221" t="s">
        <v>20</v>
      </c>
      <c r="B221" t="s">
        <v>21</v>
      </c>
      <c r="C221">
        <v>60</v>
      </c>
      <c r="D221">
        <v>2</v>
      </c>
      <c r="E221" t="s">
        <v>18066</v>
      </c>
      <c r="F221">
        <v>178</v>
      </c>
      <c r="G221">
        <v>0</v>
      </c>
      <c r="H221" t="s">
        <v>661</v>
      </c>
      <c r="I221" t="s">
        <v>7875</v>
      </c>
      <c r="J221" t="s">
        <v>643</v>
      </c>
      <c r="K221" t="s">
        <v>635</v>
      </c>
      <c r="L221" t="s">
        <v>636</v>
      </c>
      <c r="M221" t="s">
        <v>18067</v>
      </c>
      <c r="N221" t="s">
        <v>635</v>
      </c>
      <c r="O221" t="s">
        <v>638</v>
      </c>
      <c r="P221" t="s">
        <v>22</v>
      </c>
      <c r="Q221" t="s">
        <v>639</v>
      </c>
      <c r="R221" t="s">
        <v>636</v>
      </c>
      <c r="S221" t="s">
        <v>18068</v>
      </c>
      <c r="T221" t="s">
        <v>18067</v>
      </c>
    </row>
    <row r="222" spans="1:20" x14ac:dyDescent="0.25">
      <c r="A222" t="s">
        <v>23</v>
      </c>
      <c r="B222" t="s">
        <v>24</v>
      </c>
      <c r="C222">
        <v>60</v>
      </c>
      <c r="D222">
        <v>2</v>
      </c>
      <c r="E222" t="s">
        <v>18066</v>
      </c>
      <c r="F222">
        <v>178</v>
      </c>
      <c r="G222">
        <v>0</v>
      </c>
      <c r="H222" t="s">
        <v>661</v>
      </c>
      <c r="I222" t="s">
        <v>7875</v>
      </c>
      <c r="J222" t="s">
        <v>643</v>
      </c>
      <c r="K222" t="s">
        <v>635</v>
      </c>
      <c r="L222" t="s">
        <v>636</v>
      </c>
      <c r="M222" t="s">
        <v>18067</v>
      </c>
      <c r="N222" t="s">
        <v>635</v>
      </c>
      <c r="O222" t="s">
        <v>638</v>
      </c>
      <c r="P222" t="s">
        <v>22</v>
      </c>
      <c r="Q222" t="s">
        <v>639</v>
      </c>
      <c r="R222" t="s">
        <v>636</v>
      </c>
      <c r="S222" t="s">
        <v>18068</v>
      </c>
      <c r="T222" t="s">
        <v>18067</v>
      </c>
    </row>
    <row r="223" spans="1:20" x14ac:dyDescent="0.25">
      <c r="A223" t="s">
        <v>25</v>
      </c>
      <c r="B223" t="s">
        <v>26</v>
      </c>
      <c r="C223">
        <v>60</v>
      </c>
      <c r="D223">
        <v>2</v>
      </c>
      <c r="E223" t="s">
        <v>18066</v>
      </c>
      <c r="F223">
        <v>178</v>
      </c>
      <c r="G223">
        <v>0</v>
      </c>
      <c r="H223" t="s">
        <v>661</v>
      </c>
      <c r="I223" t="s">
        <v>7875</v>
      </c>
      <c r="J223" t="s">
        <v>643</v>
      </c>
      <c r="K223" t="s">
        <v>635</v>
      </c>
      <c r="L223" t="s">
        <v>636</v>
      </c>
      <c r="M223" t="s">
        <v>18067</v>
      </c>
      <c r="N223" t="s">
        <v>635</v>
      </c>
      <c r="O223" t="s">
        <v>638</v>
      </c>
      <c r="P223" t="s">
        <v>22</v>
      </c>
      <c r="Q223" t="s">
        <v>639</v>
      </c>
      <c r="R223" t="s">
        <v>636</v>
      </c>
      <c r="S223" t="s">
        <v>18068</v>
      </c>
      <c r="T223" t="s">
        <v>18067</v>
      </c>
    </row>
    <row r="224" spans="1:20" x14ac:dyDescent="0.25">
      <c r="A224" t="s">
        <v>164</v>
      </c>
      <c r="B224" t="s">
        <v>165</v>
      </c>
      <c r="C224">
        <v>33.333333333333336</v>
      </c>
      <c r="D224">
        <v>3</v>
      </c>
      <c r="E224" t="s">
        <v>18069</v>
      </c>
      <c r="F224">
        <v>100</v>
      </c>
      <c r="G224">
        <v>0</v>
      </c>
      <c r="H224" t="s">
        <v>661</v>
      </c>
      <c r="I224" t="s">
        <v>4360</v>
      </c>
      <c r="J224" t="s">
        <v>1096</v>
      </c>
      <c r="K224" t="s">
        <v>635</v>
      </c>
      <c r="L224" t="s">
        <v>636</v>
      </c>
      <c r="M224" t="s">
        <v>18067</v>
      </c>
      <c r="N224" t="s">
        <v>635</v>
      </c>
      <c r="O224" t="s">
        <v>638</v>
      </c>
      <c r="P224" t="s">
        <v>22</v>
      </c>
      <c r="Q224" t="s">
        <v>639</v>
      </c>
      <c r="R224" t="s">
        <v>636</v>
      </c>
      <c r="S224" t="s">
        <v>18070</v>
      </c>
      <c r="T224" t="s">
        <v>18067</v>
      </c>
    </row>
    <row r="225" spans="1:20" x14ac:dyDescent="0.25">
      <c r="A225" t="s">
        <v>164</v>
      </c>
      <c r="B225" t="s">
        <v>165</v>
      </c>
      <c r="C225">
        <v>33.333333333333336</v>
      </c>
      <c r="D225">
        <v>3</v>
      </c>
      <c r="E225" t="s">
        <v>18071</v>
      </c>
      <c r="F225">
        <v>100</v>
      </c>
      <c r="G225">
        <v>0</v>
      </c>
      <c r="H225" t="s">
        <v>661</v>
      </c>
      <c r="I225" t="s">
        <v>18072</v>
      </c>
      <c r="J225" t="s">
        <v>1427</v>
      </c>
      <c r="K225" t="s">
        <v>635</v>
      </c>
      <c r="L225" t="s">
        <v>636</v>
      </c>
      <c r="M225" t="s">
        <v>18073</v>
      </c>
      <c r="N225" t="s">
        <v>635</v>
      </c>
      <c r="O225" t="s">
        <v>638</v>
      </c>
      <c r="P225" t="s">
        <v>22</v>
      </c>
      <c r="Q225" t="s">
        <v>639</v>
      </c>
      <c r="R225" t="s">
        <v>636</v>
      </c>
      <c r="S225" t="s">
        <v>18074</v>
      </c>
      <c r="T225" t="s">
        <v>18075</v>
      </c>
    </row>
    <row r="226" spans="1:20" x14ac:dyDescent="0.25">
      <c r="A226" t="s">
        <v>37</v>
      </c>
      <c r="B226" t="s">
        <v>38</v>
      </c>
      <c r="C226">
        <v>66.666666666666671</v>
      </c>
      <c r="D226">
        <v>3</v>
      </c>
      <c r="E226" t="s">
        <v>18076</v>
      </c>
      <c r="F226">
        <v>200</v>
      </c>
      <c r="G226">
        <v>0</v>
      </c>
      <c r="H226" t="s">
        <v>661</v>
      </c>
      <c r="I226" t="s">
        <v>18077</v>
      </c>
      <c r="J226" t="s">
        <v>716</v>
      </c>
      <c r="K226" t="s">
        <v>635</v>
      </c>
      <c r="L226" t="s">
        <v>636</v>
      </c>
      <c r="M226" t="s">
        <v>18078</v>
      </c>
      <c r="N226" t="s">
        <v>635</v>
      </c>
      <c r="O226" t="s">
        <v>638</v>
      </c>
      <c r="P226" t="s">
        <v>22</v>
      </c>
      <c r="Q226" t="s">
        <v>639</v>
      </c>
      <c r="R226" t="s">
        <v>636</v>
      </c>
      <c r="S226" t="s">
        <v>18079</v>
      </c>
      <c r="T226" t="s">
        <v>18078</v>
      </c>
    </row>
    <row r="227" spans="1:20" x14ac:dyDescent="0.25">
      <c r="A227" t="s">
        <v>164</v>
      </c>
      <c r="B227" t="s">
        <v>165</v>
      </c>
      <c r="C227">
        <v>33.333333333333336</v>
      </c>
      <c r="D227">
        <v>3</v>
      </c>
      <c r="E227" t="s">
        <v>18076</v>
      </c>
      <c r="F227">
        <v>200</v>
      </c>
      <c r="G227">
        <v>0</v>
      </c>
      <c r="H227" t="s">
        <v>661</v>
      </c>
      <c r="I227" t="s">
        <v>18077</v>
      </c>
      <c r="J227" t="s">
        <v>716</v>
      </c>
      <c r="K227" t="s">
        <v>635</v>
      </c>
      <c r="L227" t="s">
        <v>636</v>
      </c>
      <c r="M227" t="s">
        <v>18078</v>
      </c>
      <c r="N227" t="s">
        <v>635</v>
      </c>
      <c r="O227" t="s">
        <v>638</v>
      </c>
      <c r="P227" t="s">
        <v>22</v>
      </c>
      <c r="Q227" t="s">
        <v>639</v>
      </c>
      <c r="R227" t="s">
        <v>636</v>
      </c>
      <c r="S227" t="s">
        <v>18079</v>
      </c>
      <c r="T227" t="s">
        <v>18078</v>
      </c>
    </row>
    <row r="228" spans="1:20" x14ac:dyDescent="0.25">
      <c r="A228" t="s">
        <v>37</v>
      </c>
      <c r="B228" t="s">
        <v>38</v>
      </c>
      <c r="C228">
        <v>66.666666666666671</v>
      </c>
      <c r="D228">
        <v>3</v>
      </c>
      <c r="E228" t="s">
        <v>18080</v>
      </c>
      <c r="F228">
        <v>100</v>
      </c>
      <c r="G228">
        <v>0</v>
      </c>
      <c r="H228" t="s">
        <v>661</v>
      </c>
      <c r="I228" t="s">
        <v>18081</v>
      </c>
      <c r="J228" t="s">
        <v>697</v>
      </c>
      <c r="K228" t="s">
        <v>635</v>
      </c>
      <c r="L228" t="s">
        <v>636</v>
      </c>
      <c r="M228" t="s">
        <v>18082</v>
      </c>
      <c r="N228" t="s">
        <v>635</v>
      </c>
      <c r="O228" t="s">
        <v>668</v>
      </c>
      <c r="P228" t="s">
        <v>22</v>
      </c>
      <c r="Q228" t="s">
        <v>669</v>
      </c>
      <c r="R228" t="s">
        <v>636</v>
      </c>
      <c r="S228" t="s">
        <v>18083</v>
      </c>
      <c r="T228" t="s">
        <v>18078</v>
      </c>
    </row>
    <row r="229" spans="1:20" x14ac:dyDescent="0.25">
      <c r="A229" t="s">
        <v>35</v>
      </c>
      <c r="B229" t="s">
        <v>36</v>
      </c>
      <c r="C229">
        <v>66.666666666666671</v>
      </c>
      <c r="D229">
        <v>6</v>
      </c>
      <c r="E229" t="s">
        <v>18084</v>
      </c>
      <c r="F229">
        <v>200</v>
      </c>
      <c r="G229">
        <v>0</v>
      </c>
      <c r="H229" t="s">
        <v>661</v>
      </c>
      <c r="I229" t="s">
        <v>18085</v>
      </c>
      <c r="J229" t="s">
        <v>1481</v>
      </c>
      <c r="K229" t="s">
        <v>635</v>
      </c>
      <c r="L229" t="s">
        <v>636</v>
      </c>
      <c r="M229" t="s">
        <v>18082</v>
      </c>
      <c r="N229" t="s">
        <v>635</v>
      </c>
      <c r="O229" t="s">
        <v>638</v>
      </c>
      <c r="P229" t="s">
        <v>22</v>
      </c>
      <c r="Q229" t="s">
        <v>639</v>
      </c>
      <c r="R229" t="s">
        <v>636</v>
      </c>
      <c r="S229" t="s">
        <v>18086</v>
      </c>
      <c r="T229" t="s">
        <v>18082</v>
      </c>
    </row>
    <row r="230" spans="1:20" x14ac:dyDescent="0.25">
      <c r="A230" t="s">
        <v>37</v>
      </c>
      <c r="B230" t="s">
        <v>38</v>
      </c>
      <c r="C230">
        <v>66.666666666666671</v>
      </c>
      <c r="D230">
        <v>3</v>
      </c>
      <c r="E230" t="s">
        <v>18087</v>
      </c>
      <c r="F230">
        <v>100</v>
      </c>
      <c r="G230">
        <v>0</v>
      </c>
      <c r="H230" t="s">
        <v>661</v>
      </c>
      <c r="I230" t="s">
        <v>18088</v>
      </c>
      <c r="J230" t="s">
        <v>721</v>
      </c>
      <c r="K230" t="s">
        <v>635</v>
      </c>
      <c r="L230" t="s">
        <v>636</v>
      </c>
      <c r="M230" t="s">
        <v>18082</v>
      </c>
      <c r="N230" t="s">
        <v>635</v>
      </c>
      <c r="O230" t="s">
        <v>638</v>
      </c>
      <c r="P230" t="s">
        <v>22</v>
      </c>
      <c r="Q230" t="s">
        <v>639</v>
      </c>
      <c r="R230" t="s">
        <v>636</v>
      </c>
      <c r="S230" t="s">
        <v>18089</v>
      </c>
      <c r="T230" t="s">
        <v>18082</v>
      </c>
    </row>
    <row r="231" spans="1:20" x14ac:dyDescent="0.25">
      <c r="A231" t="s">
        <v>35</v>
      </c>
      <c r="B231" t="s">
        <v>36</v>
      </c>
      <c r="C231">
        <v>66.666666666666671</v>
      </c>
      <c r="D231">
        <v>3</v>
      </c>
      <c r="E231" t="s">
        <v>18090</v>
      </c>
      <c r="F231">
        <v>100</v>
      </c>
      <c r="G231">
        <v>0</v>
      </c>
      <c r="H231" t="s">
        <v>661</v>
      </c>
      <c r="I231" t="s">
        <v>18091</v>
      </c>
      <c r="J231" t="s">
        <v>2438</v>
      </c>
      <c r="K231" t="s">
        <v>635</v>
      </c>
      <c r="L231" t="s">
        <v>636</v>
      </c>
      <c r="M231" t="s">
        <v>18092</v>
      </c>
      <c r="N231" t="s">
        <v>635</v>
      </c>
      <c r="O231" t="s">
        <v>638</v>
      </c>
      <c r="P231" t="s">
        <v>22</v>
      </c>
      <c r="Q231" t="s">
        <v>639</v>
      </c>
      <c r="R231" t="s">
        <v>636</v>
      </c>
      <c r="S231" t="s">
        <v>18093</v>
      </c>
      <c r="T231" t="s">
        <v>18092</v>
      </c>
    </row>
    <row r="232" spans="1:20" x14ac:dyDescent="0.25">
      <c r="A232" t="s">
        <v>35</v>
      </c>
      <c r="B232" t="s">
        <v>36</v>
      </c>
      <c r="C232">
        <v>66.666666666666671</v>
      </c>
      <c r="D232">
        <v>3</v>
      </c>
      <c r="E232" t="s">
        <v>18094</v>
      </c>
      <c r="F232">
        <v>200</v>
      </c>
      <c r="G232">
        <v>0</v>
      </c>
      <c r="H232" t="s">
        <v>661</v>
      </c>
      <c r="I232" t="s">
        <v>18095</v>
      </c>
      <c r="J232" t="s">
        <v>643</v>
      </c>
      <c r="K232" t="s">
        <v>635</v>
      </c>
      <c r="L232" t="s">
        <v>636</v>
      </c>
      <c r="M232" t="s">
        <v>18096</v>
      </c>
      <c r="N232" t="s">
        <v>635</v>
      </c>
      <c r="O232" t="s">
        <v>638</v>
      </c>
      <c r="P232" t="s">
        <v>22</v>
      </c>
      <c r="Q232" t="s">
        <v>639</v>
      </c>
      <c r="R232" t="s">
        <v>636</v>
      </c>
      <c r="S232" t="s">
        <v>18097</v>
      </c>
      <c r="T232" t="s">
        <v>18096</v>
      </c>
    </row>
    <row r="233" spans="1:20" x14ac:dyDescent="0.25">
      <c r="A233" t="s">
        <v>164</v>
      </c>
      <c r="B233" t="s">
        <v>165</v>
      </c>
      <c r="C233">
        <v>33.333333333333336</v>
      </c>
      <c r="D233">
        <v>3</v>
      </c>
      <c r="E233" t="s">
        <v>18094</v>
      </c>
      <c r="F233">
        <v>200</v>
      </c>
      <c r="G233">
        <v>0</v>
      </c>
      <c r="H233" t="s">
        <v>661</v>
      </c>
      <c r="I233" t="s">
        <v>18095</v>
      </c>
      <c r="J233" t="s">
        <v>643</v>
      </c>
      <c r="K233" t="s">
        <v>635</v>
      </c>
      <c r="L233" t="s">
        <v>636</v>
      </c>
      <c r="M233" t="s">
        <v>18096</v>
      </c>
      <c r="N233" t="s">
        <v>635</v>
      </c>
      <c r="O233" t="s">
        <v>638</v>
      </c>
      <c r="P233" t="s">
        <v>22</v>
      </c>
      <c r="Q233" t="s">
        <v>639</v>
      </c>
      <c r="R233" t="s">
        <v>636</v>
      </c>
      <c r="S233" t="s">
        <v>18097</v>
      </c>
      <c r="T233" t="s">
        <v>18096</v>
      </c>
    </row>
    <row r="234" spans="1:20" x14ac:dyDescent="0.25">
      <c r="A234" t="s">
        <v>164</v>
      </c>
      <c r="B234" t="s">
        <v>165</v>
      </c>
      <c r="C234">
        <v>33.333333333333336</v>
      </c>
      <c r="D234">
        <v>3</v>
      </c>
      <c r="E234" t="s">
        <v>18098</v>
      </c>
      <c r="F234">
        <v>100</v>
      </c>
      <c r="G234">
        <v>0</v>
      </c>
      <c r="H234" t="s">
        <v>661</v>
      </c>
      <c r="I234" t="s">
        <v>18099</v>
      </c>
      <c r="J234" t="s">
        <v>797</v>
      </c>
      <c r="K234" t="s">
        <v>635</v>
      </c>
      <c r="L234" t="s">
        <v>636</v>
      </c>
      <c r="M234" t="s">
        <v>18100</v>
      </c>
      <c r="N234" t="s">
        <v>635</v>
      </c>
      <c r="O234" t="s">
        <v>638</v>
      </c>
      <c r="P234" t="s">
        <v>22</v>
      </c>
      <c r="Q234" t="s">
        <v>639</v>
      </c>
      <c r="R234" t="s">
        <v>636</v>
      </c>
      <c r="S234" t="s">
        <v>18101</v>
      </c>
      <c r="T234" t="s">
        <v>18100</v>
      </c>
    </row>
    <row r="235" spans="1:20" x14ac:dyDescent="0.25">
      <c r="A235" t="s">
        <v>35</v>
      </c>
      <c r="B235" t="s">
        <v>36</v>
      </c>
      <c r="C235">
        <v>66.666666666666671</v>
      </c>
      <c r="D235">
        <v>3</v>
      </c>
      <c r="E235" t="s">
        <v>18102</v>
      </c>
      <c r="F235">
        <v>100</v>
      </c>
      <c r="G235">
        <v>0</v>
      </c>
      <c r="H235" t="s">
        <v>661</v>
      </c>
      <c r="I235" t="s">
        <v>18103</v>
      </c>
      <c r="J235" t="s">
        <v>884</v>
      </c>
      <c r="K235" t="s">
        <v>635</v>
      </c>
      <c r="L235" t="s">
        <v>636</v>
      </c>
      <c r="M235" t="s">
        <v>18100</v>
      </c>
      <c r="N235" t="s">
        <v>635</v>
      </c>
      <c r="O235" t="s">
        <v>668</v>
      </c>
      <c r="P235" t="s">
        <v>22</v>
      </c>
      <c r="Q235" t="s">
        <v>669</v>
      </c>
      <c r="R235" t="s">
        <v>636</v>
      </c>
      <c r="S235" t="s">
        <v>18104</v>
      </c>
      <c r="T235" t="s">
        <v>18100</v>
      </c>
    </row>
    <row r="236" spans="1:20" x14ac:dyDescent="0.25">
      <c r="A236" t="s">
        <v>35</v>
      </c>
      <c r="B236" t="s">
        <v>36</v>
      </c>
      <c r="C236">
        <v>66.666666666666671</v>
      </c>
      <c r="D236">
        <v>3</v>
      </c>
      <c r="E236" t="s">
        <v>18105</v>
      </c>
      <c r="F236">
        <v>100</v>
      </c>
      <c r="G236">
        <v>0</v>
      </c>
      <c r="H236" t="s">
        <v>661</v>
      </c>
      <c r="I236" t="s">
        <v>18106</v>
      </c>
      <c r="J236" t="s">
        <v>2074</v>
      </c>
      <c r="K236" t="s">
        <v>635</v>
      </c>
      <c r="L236" t="s">
        <v>636</v>
      </c>
      <c r="M236" t="s">
        <v>18107</v>
      </c>
      <c r="N236" t="s">
        <v>635</v>
      </c>
      <c r="O236" t="s">
        <v>1071</v>
      </c>
      <c r="P236" t="s">
        <v>22</v>
      </c>
      <c r="Q236" t="s">
        <v>639</v>
      </c>
      <c r="R236" t="s">
        <v>636</v>
      </c>
      <c r="S236" t="s">
        <v>18108</v>
      </c>
      <c r="T236" t="s">
        <v>18100</v>
      </c>
    </row>
    <row r="237" spans="1:20" x14ac:dyDescent="0.25">
      <c r="A237" t="s">
        <v>37</v>
      </c>
      <c r="B237" t="s">
        <v>38</v>
      </c>
      <c r="C237">
        <v>66.666666666666671</v>
      </c>
      <c r="D237">
        <v>3</v>
      </c>
      <c r="E237" t="s">
        <v>18109</v>
      </c>
      <c r="F237">
        <v>100</v>
      </c>
      <c r="G237">
        <v>0</v>
      </c>
      <c r="H237" t="s">
        <v>661</v>
      </c>
      <c r="I237" t="s">
        <v>18110</v>
      </c>
      <c r="J237" t="s">
        <v>1130</v>
      </c>
      <c r="K237" t="s">
        <v>635</v>
      </c>
      <c r="L237" t="s">
        <v>636</v>
      </c>
      <c r="M237" t="s">
        <v>18111</v>
      </c>
      <c r="N237" t="s">
        <v>635</v>
      </c>
      <c r="O237" t="s">
        <v>668</v>
      </c>
      <c r="P237" t="s">
        <v>22</v>
      </c>
      <c r="Q237" t="s">
        <v>669</v>
      </c>
      <c r="R237" t="s">
        <v>636</v>
      </c>
      <c r="S237" t="s">
        <v>18112</v>
      </c>
      <c r="T237" t="s">
        <v>18111</v>
      </c>
    </row>
    <row r="238" spans="1:20" x14ac:dyDescent="0.25">
      <c r="A238" t="s">
        <v>37</v>
      </c>
      <c r="B238" t="s">
        <v>38</v>
      </c>
      <c r="C238">
        <v>66.666666666666671</v>
      </c>
      <c r="D238">
        <v>3</v>
      </c>
      <c r="E238" t="s">
        <v>18113</v>
      </c>
      <c r="F238">
        <v>300</v>
      </c>
      <c r="G238">
        <v>0</v>
      </c>
      <c r="H238" t="s">
        <v>661</v>
      </c>
      <c r="I238" t="s">
        <v>4401</v>
      </c>
      <c r="J238" t="s">
        <v>839</v>
      </c>
      <c r="K238" t="s">
        <v>635</v>
      </c>
      <c r="L238" t="s">
        <v>636</v>
      </c>
      <c r="M238" t="s">
        <v>18114</v>
      </c>
      <c r="N238" t="s">
        <v>635</v>
      </c>
      <c r="O238" t="s">
        <v>638</v>
      </c>
      <c r="P238" t="s">
        <v>22</v>
      </c>
      <c r="Q238" t="s">
        <v>639</v>
      </c>
      <c r="R238" t="s">
        <v>636</v>
      </c>
      <c r="S238" t="s">
        <v>18115</v>
      </c>
      <c r="T238" t="s">
        <v>18114</v>
      </c>
    </row>
    <row r="239" spans="1:20" x14ac:dyDescent="0.25">
      <c r="A239" t="s">
        <v>164</v>
      </c>
      <c r="B239" t="s">
        <v>165</v>
      </c>
      <c r="C239">
        <v>50</v>
      </c>
      <c r="D239">
        <v>6</v>
      </c>
      <c r="E239" t="s">
        <v>18113</v>
      </c>
      <c r="F239">
        <v>300</v>
      </c>
      <c r="G239">
        <v>0</v>
      </c>
      <c r="H239" t="s">
        <v>661</v>
      </c>
      <c r="I239" t="s">
        <v>4401</v>
      </c>
      <c r="J239" t="s">
        <v>839</v>
      </c>
      <c r="K239" t="s">
        <v>635</v>
      </c>
      <c r="L239" t="s">
        <v>636</v>
      </c>
      <c r="M239" t="s">
        <v>18114</v>
      </c>
      <c r="N239" t="s">
        <v>635</v>
      </c>
      <c r="O239" t="s">
        <v>638</v>
      </c>
      <c r="P239" t="s">
        <v>22</v>
      </c>
      <c r="Q239" t="s">
        <v>639</v>
      </c>
      <c r="R239" t="s">
        <v>636</v>
      </c>
      <c r="S239" t="s">
        <v>18115</v>
      </c>
      <c r="T239" t="s">
        <v>18114</v>
      </c>
    </row>
    <row r="240" spans="1:20" x14ac:dyDescent="0.25">
      <c r="A240" t="s">
        <v>37</v>
      </c>
      <c r="B240" t="s">
        <v>38</v>
      </c>
      <c r="C240">
        <v>66.666666666666671</v>
      </c>
      <c r="D240">
        <v>3</v>
      </c>
      <c r="E240" t="s">
        <v>18116</v>
      </c>
      <c r="F240">
        <v>100</v>
      </c>
      <c r="G240">
        <v>0</v>
      </c>
      <c r="H240" t="s">
        <v>661</v>
      </c>
      <c r="I240" t="s">
        <v>18117</v>
      </c>
      <c r="J240" t="s">
        <v>1160</v>
      </c>
      <c r="K240" t="s">
        <v>635</v>
      </c>
      <c r="L240" t="s">
        <v>636</v>
      </c>
      <c r="M240" t="s">
        <v>18118</v>
      </c>
      <c r="N240" t="s">
        <v>635</v>
      </c>
      <c r="O240" t="s">
        <v>638</v>
      </c>
      <c r="P240" t="s">
        <v>22</v>
      </c>
      <c r="Q240" t="s">
        <v>639</v>
      </c>
      <c r="R240" t="s">
        <v>636</v>
      </c>
      <c r="S240" t="s">
        <v>18119</v>
      </c>
      <c r="T240" t="s">
        <v>18118</v>
      </c>
    </row>
    <row r="241" spans="1:20" x14ac:dyDescent="0.25">
      <c r="A241" t="s">
        <v>35</v>
      </c>
      <c r="B241" t="s">
        <v>36</v>
      </c>
      <c r="C241">
        <v>66.666666666666671</v>
      </c>
      <c r="D241">
        <v>3</v>
      </c>
      <c r="E241" t="s">
        <v>18120</v>
      </c>
      <c r="F241">
        <v>100</v>
      </c>
      <c r="G241">
        <v>0</v>
      </c>
      <c r="H241" t="s">
        <v>661</v>
      </c>
      <c r="I241" t="s">
        <v>18091</v>
      </c>
      <c r="J241" t="s">
        <v>2438</v>
      </c>
      <c r="K241" t="s">
        <v>635</v>
      </c>
      <c r="L241" t="s">
        <v>636</v>
      </c>
      <c r="M241" t="s">
        <v>18121</v>
      </c>
      <c r="N241" t="s">
        <v>635</v>
      </c>
      <c r="O241" t="s">
        <v>638</v>
      </c>
      <c r="P241" t="s">
        <v>22</v>
      </c>
      <c r="Q241" t="s">
        <v>639</v>
      </c>
      <c r="R241" t="s">
        <v>636</v>
      </c>
      <c r="S241" t="s">
        <v>18122</v>
      </c>
      <c r="T241" t="s">
        <v>18121</v>
      </c>
    </row>
    <row r="242" spans="1:20" x14ac:dyDescent="0.25">
      <c r="A242" t="s">
        <v>35</v>
      </c>
      <c r="B242" t="s">
        <v>36</v>
      </c>
      <c r="C242">
        <v>66.666666666666671</v>
      </c>
      <c r="D242">
        <v>6</v>
      </c>
      <c r="E242" t="s">
        <v>18123</v>
      </c>
      <c r="F242">
        <v>200</v>
      </c>
      <c r="G242">
        <v>0</v>
      </c>
      <c r="H242" t="s">
        <v>661</v>
      </c>
      <c r="I242" t="s">
        <v>14216</v>
      </c>
      <c r="J242" t="s">
        <v>818</v>
      </c>
      <c r="K242" t="s">
        <v>635</v>
      </c>
      <c r="L242" t="s">
        <v>636</v>
      </c>
      <c r="M242" t="s">
        <v>18124</v>
      </c>
      <c r="N242" t="s">
        <v>635</v>
      </c>
      <c r="O242" t="s">
        <v>668</v>
      </c>
      <c r="P242" t="s">
        <v>22</v>
      </c>
      <c r="Q242" t="s">
        <v>669</v>
      </c>
      <c r="R242" t="s">
        <v>636</v>
      </c>
      <c r="S242" t="s">
        <v>18125</v>
      </c>
      <c r="T242" t="s">
        <v>18124</v>
      </c>
    </row>
    <row r="243" spans="1:20" x14ac:dyDescent="0.25">
      <c r="A243" t="s">
        <v>37</v>
      </c>
      <c r="B243" t="s">
        <v>38</v>
      </c>
      <c r="C243">
        <v>66.666666666666671</v>
      </c>
      <c r="D243">
        <v>3</v>
      </c>
      <c r="E243" t="s">
        <v>18126</v>
      </c>
      <c r="F243">
        <v>100</v>
      </c>
      <c r="G243">
        <v>0</v>
      </c>
      <c r="H243" t="s">
        <v>661</v>
      </c>
      <c r="I243" t="s">
        <v>18127</v>
      </c>
      <c r="J243" t="s">
        <v>884</v>
      </c>
      <c r="K243" t="s">
        <v>635</v>
      </c>
      <c r="L243" t="s">
        <v>636</v>
      </c>
      <c r="M243" t="s">
        <v>18128</v>
      </c>
      <c r="N243" t="s">
        <v>635</v>
      </c>
      <c r="O243" t="s">
        <v>668</v>
      </c>
      <c r="P243" t="s">
        <v>22</v>
      </c>
      <c r="Q243" t="s">
        <v>669</v>
      </c>
      <c r="R243" t="s">
        <v>636</v>
      </c>
      <c r="S243" t="s">
        <v>18129</v>
      </c>
      <c r="T243" t="s">
        <v>18128</v>
      </c>
    </row>
    <row r="244" spans="1:20" x14ac:dyDescent="0.25">
      <c r="A244" t="s">
        <v>164</v>
      </c>
      <c r="B244" t="s">
        <v>165</v>
      </c>
      <c r="C244">
        <v>33.333333333333336</v>
      </c>
      <c r="D244">
        <v>3</v>
      </c>
      <c r="E244" t="s">
        <v>18130</v>
      </c>
      <c r="F244">
        <v>100</v>
      </c>
      <c r="G244">
        <v>0</v>
      </c>
      <c r="H244" t="s">
        <v>661</v>
      </c>
      <c r="I244" t="s">
        <v>18131</v>
      </c>
      <c r="J244" t="s">
        <v>812</v>
      </c>
      <c r="K244" t="s">
        <v>635</v>
      </c>
      <c r="L244" t="s">
        <v>636</v>
      </c>
      <c r="M244" t="s">
        <v>18132</v>
      </c>
      <c r="N244" t="s">
        <v>635</v>
      </c>
      <c r="O244" t="s">
        <v>638</v>
      </c>
      <c r="P244" t="s">
        <v>22</v>
      </c>
      <c r="Q244" t="s">
        <v>639</v>
      </c>
      <c r="R244" t="s">
        <v>636</v>
      </c>
      <c r="S244" t="s">
        <v>18133</v>
      </c>
      <c r="T244" t="s">
        <v>18132</v>
      </c>
    </row>
    <row r="245" spans="1:20" x14ac:dyDescent="0.25">
      <c r="A245" t="s">
        <v>164</v>
      </c>
      <c r="B245" t="s">
        <v>165</v>
      </c>
      <c r="C245">
        <v>33.333333333333336</v>
      </c>
      <c r="D245">
        <v>3</v>
      </c>
      <c r="E245" t="s">
        <v>18134</v>
      </c>
      <c r="F245">
        <v>100</v>
      </c>
      <c r="G245">
        <v>0</v>
      </c>
      <c r="H245" t="s">
        <v>661</v>
      </c>
      <c r="I245" t="s">
        <v>10182</v>
      </c>
      <c r="J245" t="s">
        <v>1314</v>
      </c>
      <c r="K245" t="s">
        <v>635</v>
      </c>
      <c r="L245" t="s">
        <v>636</v>
      </c>
      <c r="M245" t="s">
        <v>18128</v>
      </c>
      <c r="N245" t="s">
        <v>635</v>
      </c>
      <c r="O245" t="s">
        <v>668</v>
      </c>
      <c r="P245" t="s">
        <v>22</v>
      </c>
      <c r="Q245" t="s">
        <v>669</v>
      </c>
      <c r="R245" t="s">
        <v>636</v>
      </c>
      <c r="S245" t="s">
        <v>18135</v>
      </c>
      <c r="T245" t="s">
        <v>18132</v>
      </c>
    </row>
    <row r="246" spans="1:20" x14ac:dyDescent="0.25">
      <c r="A246" t="s">
        <v>164</v>
      </c>
      <c r="B246" t="s">
        <v>165</v>
      </c>
      <c r="C246">
        <v>33.333333333333336</v>
      </c>
      <c r="D246">
        <v>3</v>
      </c>
      <c r="E246" t="s">
        <v>18136</v>
      </c>
      <c r="F246">
        <v>100</v>
      </c>
      <c r="G246">
        <v>0</v>
      </c>
      <c r="H246" t="s">
        <v>661</v>
      </c>
      <c r="I246" t="s">
        <v>18137</v>
      </c>
      <c r="J246" t="s">
        <v>643</v>
      </c>
      <c r="K246" t="s">
        <v>635</v>
      </c>
      <c r="L246" t="s">
        <v>636</v>
      </c>
      <c r="M246" t="s">
        <v>18138</v>
      </c>
      <c r="N246" t="s">
        <v>635</v>
      </c>
      <c r="O246" t="s">
        <v>638</v>
      </c>
      <c r="P246" t="s">
        <v>22</v>
      </c>
      <c r="Q246" t="s">
        <v>639</v>
      </c>
      <c r="R246" t="s">
        <v>636</v>
      </c>
      <c r="S246" t="s">
        <v>18139</v>
      </c>
      <c r="T246" t="s">
        <v>18138</v>
      </c>
    </row>
    <row r="247" spans="1:20" x14ac:dyDescent="0.25">
      <c r="A247" t="s">
        <v>164</v>
      </c>
      <c r="B247" t="s">
        <v>165</v>
      </c>
      <c r="C247">
        <v>50</v>
      </c>
      <c r="D247">
        <v>6</v>
      </c>
      <c r="E247" t="s">
        <v>18140</v>
      </c>
      <c r="F247">
        <v>200</v>
      </c>
      <c r="G247">
        <v>0</v>
      </c>
      <c r="H247" t="s">
        <v>661</v>
      </c>
      <c r="I247" t="s">
        <v>18141</v>
      </c>
      <c r="J247" t="s">
        <v>1581</v>
      </c>
      <c r="K247" t="s">
        <v>635</v>
      </c>
      <c r="L247" t="s">
        <v>636</v>
      </c>
      <c r="M247" t="s">
        <v>18142</v>
      </c>
      <c r="N247" t="s">
        <v>635</v>
      </c>
      <c r="O247" t="s">
        <v>638</v>
      </c>
      <c r="P247" t="s">
        <v>22</v>
      </c>
      <c r="Q247" t="s">
        <v>639</v>
      </c>
      <c r="R247" t="s">
        <v>636</v>
      </c>
      <c r="S247" t="s">
        <v>18143</v>
      </c>
      <c r="T247" t="s">
        <v>18142</v>
      </c>
    </row>
    <row r="248" spans="1:20" x14ac:dyDescent="0.25">
      <c r="A248" t="s">
        <v>35</v>
      </c>
      <c r="B248" t="s">
        <v>36</v>
      </c>
      <c r="C248">
        <v>66.666666666666671</v>
      </c>
      <c r="D248">
        <v>6</v>
      </c>
      <c r="E248" t="s">
        <v>18144</v>
      </c>
      <c r="F248">
        <v>200</v>
      </c>
      <c r="G248">
        <v>0</v>
      </c>
      <c r="H248" t="s">
        <v>661</v>
      </c>
      <c r="I248" t="s">
        <v>18145</v>
      </c>
      <c r="J248" t="s">
        <v>1941</v>
      </c>
      <c r="K248" t="s">
        <v>635</v>
      </c>
      <c r="L248" t="s">
        <v>636</v>
      </c>
      <c r="M248" t="s">
        <v>18146</v>
      </c>
      <c r="N248" t="s">
        <v>635</v>
      </c>
      <c r="O248" t="s">
        <v>668</v>
      </c>
      <c r="P248" t="s">
        <v>22</v>
      </c>
      <c r="Q248" t="s">
        <v>669</v>
      </c>
      <c r="R248" t="s">
        <v>636</v>
      </c>
      <c r="S248" t="s">
        <v>18147</v>
      </c>
      <c r="T248" t="s">
        <v>18146</v>
      </c>
    </row>
    <row r="249" spans="1:20" x14ac:dyDescent="0.25">
      <c r="A249" t="s">
        <v>37</v>
      </c>
      <c r="B249" t="s">
        <v>38</v>
      </c>
      <c r="C249">
        <v>66.666666666666671</v>
      </c>
      <c r="D249">
        <v>3</v>
      </c>
      <c r="E249" t="s">
        <v>18148</v>
      </c>
      <c r="F249">
        <v>100</v>
      </c>
      <c r="G249">
        <v>0</v>
      </c>
      <c r="H249" t="s">
        <v>661</v>
      </c>
      <c r="I249" t="s">
        <v>10156</v>
      </c>
      <c r="J249" t="s">
        <v>711</v>
      </c>
      <c r="K249" t="s">
        <v>635</v>
      </c>
      <c r="L249" t="s">
        <v>636</v>
      </c>
      <c r="M249" t="s">
        <v>18146</v>
      </c>
      <c r="N249" t="s">
        <v>635</v>
      </c>
      <c r="O249" t="s">
        <v>638</v>
      </c>
      <c r="P249" t="s">
        <v>22</v>
      </c>
      <c r="Q249" t="s">
        <v>639</v>
      </c>
      <c r="R249" t="s">
        <v>636</v>
      </c>
      <c r="S249" t="s">
        <v>18149</v>
      </c>
      <c r="T249" t="s">
        <v>18146</v>
      </c>
    </row>
    <row r="250" spans="1:20" x14ac:dyDescent="0.25">
      <c r="A250" t="s">
        <v>164</v>
      </c>
      <c r="B250" t="s">
        <v>165</v>
      </c>
      <c r="C250">
        <v>33.333333333333336</v>
      </c>
      <c r="D250">
        <v>3</v>
      </c>
      <c r="E250" t="s">
        <v>18150</v>
      </c>
      <c r="F250">
        <v>173</v>
      </c>
      <c r="G250">
        <v>38</v>
      </c>
      <c r="H250" t="s">
        <v>661</v>
      </c>
      <c r="I250" t="s">
        <v>18151</v>
      </c>
      <c r="J250" t="s">
        <v>18152</v>
      </c>
      <c r="K250" t="s">
        <v>18153</v>
      </c>
      <c r="L250" t="s">
        <v>7682</v>
      </c>
      <c r="M250" t="s">
        <v>18154</v>
      </c>
      <c r="N250" t="s">
        <v>635</v>
      </c>
      <c r="O250" t="s">
        <v>653</v>
      </c>
      <c r="P250" t="s">
        <v>43</v>
      </c>
      <c r="Q250" t="s">
        <v>654</v>
      </c>
      <c r="R250" t="s">
        <v>636</v>
      </c>
      <c r="S250" t="s">
        <v>18155</v>
      </c>
      <c r="T250" t="s">
        <v>18154</v>
      </c>
    </row>
    <row r="251" spans="1:20" x14ac:dyDescent="0.25">
      <c r="A251" t="s">
        <v>121</v>
      </c>
      <c r="B251" t="s">
        <v>122</v>
      </c>
      <c r="C251">
        <v>15</v>
      </c>
      <c r="D251">
        <v>2</v>
      </c>
      <c r="E251" t="s">
        <v>18156</v>
      </c>
      <c r="F251">
        <v>36</v>
      </c>
      <c r="G251">
        <v>6</v>
      </c>
      <c r="H251" t="s">
        <v>647</v>
      </c>
      <c r="I251" t="s">
        <v>18157</v>
      </c>
      <c r="J251" t="s">
        <v>18158</v>
      </c>
      <c r="K251" t="s">
        <v>18159</v>
      </c>
      <c r="L251" t="s">
        <v>4665</v>
      </c>
      <c r="M251" t="s">
        <v>18154</v>
      </c>
      <c r="N251" t="s">
        <v>635</v>
      </c>
      <c r="O251" t="s">
        <v>653</v>
      </c>
      <c r="P251" t="s">
        <v>43</v>
      </c>
      <c r="Q251" t="s">
        <v>654</v>
      </c>
      <c r="R251" t="s">
        <v>636</v>
      </c>
      <c r="S251" t="s">
        <v>18160</v>
      </c>
      <c r="T251" t="s">
        <v>18161</v>
      </c>
    </row>
    <row r="252" spans="1:20" x14ac:dyDescent="0.25">
      <c r="A252" t="s">
        <v>164</v>
      </c>
      <c r="B252" t="s">
        <v>165</v>
      </c>
      <c r="C252">
        <v>33.333333333333336</v>
      </c>
      <c r="D252">
        <v>3</v>
      </c>
      <c r="E252" t="s">
        <v>18162</v>
      </c>
      <c r="F252">
        <v>100</v>
      </c>
      <c r="G252">
        <v>0</v>
      </c>
      <c r="H252" t="s">
        <v>661</v>
      </c>
      <c r="I252" t="s">
        <v>18163</v>
      </c>
      <c r="J252" t="s">
        <v>634</v>
      </c>
      <c r="K252" t="s">
        <v>635</v>
      </c>
      <c r="L252" t="s">
        <v>636</v>
      </c>
      <c r="M252" t="s">
        <v>18154</v>
      </c>
      <c r="N252" t="s">
        <v>635</v>
      </c>
      <c r="O252" t="s">
        <v>668</v>
      </c>
      <c r="P252" t="s">
        <v>22</v>
      </c>
      <c r="Q252" t="s">
        <v>669</v>
      </c>
      <c r="R252" t="s">
        <v>636</v>
      </c>
      <c r="S252" t="s">
        <v>18164</v>
      </c>
      <c r="T252" t="s">
        <v>18161</v>
      </c>
    </row>
    <row r="253" spans="1:20" x14ac:dyDescent="0.25">
      <c r="A253" t="s">
        <v>164</v>
      </c>
      <c r="B253" t="s">
        <v>165</v>
      </c>
      <c r="C253">
        <v>33.333333333333336</v>
      </c>
      <c r="D253">
        <v>3</v>
      </c>
      <c r="E253" t="s">
        <v>18165</v>
      </c>
      <c r="F253">
        <v>100</v>
      </c>
      <c r="G253">
        <v>0</v>
      </c>
      <c r="H253" t="s">
        <v>661</v>
      </c>
      <c r="I253" t="s">
        <v>18166</v>
      </c>
      <c r="J253" t="s">
        <v>1314</v>
      </c>
      <c r="K253" t="s">
        <v>635</v>
      </c>
      <c r="L253" t="s">
        <v>636</v>
      </c>
      <c r="M253" t="s">
        <v>18161</v>
      </c>
      <c r="N253" t="s">
        <v>635</v>
      </c>
      <c r="O253" t="s">
        <v>638</v>
      </c>
      <c r="P253" t="s">
        <v>22</v>
      </c>
      <c r="Q253" t="s">
        <v>639</v>
      </c>
      <c r="R253" t="s">
        <v>636</v>
      </c>
      <c r="S253" t="s">
        <v>18167</v>
      </c>
      <c r="T253" t="s">
        <v>18161</v>
      </c>
    </row>
    <row r="254" spans="1:20" x14ac:dyDescent="0.25">
      <c r="A254" t="s">
        <v>20</v>
      </c>
      <c r="B254" t="s">
        <v>21</v>
      </c>
      <c r="C254">
        <v>50</v>
      </c>
      <c r="D254">
        <v>1</v>
      </c>
      <c r="E254" t="s">
        <v>18168</v>
      </c>
      <c r="F254">
        <v>100</v>
      </c>
      <c r="G254">
        <v>0</v>
      </c>
      <c r="H254" t="s">
        <v>661</v>
      </c>
      <c r="I254" t="s">
        <v>18169</v>
      </c>
      <c r="J254" t="s">
        <v>797</v>
      </c>
      <c r="K254" t="s">
        <v>635</v>
      </c>
      <c r="L254" t="s">
        <v>636</v>
      </c>
      <c r="M254" t="s">
        <v>18170</v>
      </c>
      <c r="N254" t="s">
        <v>635</v>
      </c>
      <c r="O254" t="s">
        <v>638</v>
      </c>
      <c r="P254" t="s">
        <v>22</v>
      </c>
      <c r="Q254" t="s">
        <v>639</v>
      </c>
      <c r="R254" t="s">
        <v>636</v>
      </c>
      <c r="S254" t="s">
        <v>18171</v>
      </c>
      <c r="T254" t="s">
        <v>18170</v>
      </c>
    </row>
    <row r="255" spans="1:20" x14ac:dyDescent="0.25">
      <c r="A255" t="s">
        <v>23</v>
      </c>
      <c r="B255" t="s">
        <v>24</v>
      </c>
      <c r="C255">
        <v>50</v>
      </c>
      <c r="D255">
        <v>1</v>
      </c>
      <c r="E255" t="s">
        <v>18168</v>
      </c>
      <c r="F255">
        <v>100</v>
      </c>
      <c r="G255">
        <v>0</v>
      </c>
      <c r="H255" t="s">
        <v>661</v>
      </c>
      <c r="I255" t="s">
        <v>18169</v>
      </c>
      <c r="J255" t="s">
        <v>797</v>
      </c>
      <c r="K255" t="s">
        <v>635</v>
      </c>
      <c r="L255" t="s">
        <v>636</v>
      </c>
      <c r="M255" t="s">
        <v>18170</v>
      </c>
      <c r="N255" t="s">
        <v>635</v>
      </c>
      <c r="O255" t="s">
        <v>638</v>
      </c>
      <c r="P255" t="s">
        <v>22</v>
      </c>
      <c r="Q255" t="s">
        <v>639</v>
      </c>
      <c r="R255" t="s">
        <v>636</v>
      </c>
      <c r="S255" t="s">
        <v>18171</v>
      </c>
      <c r="T255" t="s">
        <v>18170</v>
      </c>
    </row>
    <row r="256" spans="1:20" x14ac:dyDescent="0.25">
      <c r="A256" t="s">
        <v>25</v>
      </c>
      <c r="B256" t="s">
        <v>26</v>
      </c>
      <c r="C256">
        <v>50</v>
      </c>
      <c r="D256">
        <v>1</v>
      </c>
      <c r="E256" t="s">
        <v>18168</v>
      </c>
      <c r="F256">
        <v>100</v>
      </c>
      <c r="G256">
        <v>0</v>
      </c>
      <c r="H256" t="s">
        <v>661</v>
      </c>
      <c r="I256" t="s">
        <v>18169</v>
      </c>
      <c r="J256" t="s">
        <v>797</v>
      </c>
      <c r="K256" t="s">
        <v>635</v>
      </c>
      <c r="L256" t="s">
        <v>636</v>
      </c>
      <c r="M256" t="s">
        <v>18170</v>
      </c>
      <c r="N256" t="s">
        <v>635</v>
      </c>
      <c r="O256" t="s">
        <v>638</v>
      </c>
      <c r="P256" t="s">
        <v>22</v>
      </c>
      <c r="Q256" t="s">
        <v>639</v>
      </c>
      <c r="R256" t="s">
        <v>636</v>
      </c>
      <c r="S256" t="s">
        <v>18171</v>
      </c>
      <c r="T256" t="s">
        <v>18170</v>
      </c>
    </row>
    <row r="257" spans="1:20" x14ac:dyDescent="0.25">
      <c r="A257" t="s">
        <v>164</v>
      </c>
      <c r="B257" t="s">
        <v>165</v>
      </c>
      <c r="C257">
        <v>50</v>
      </c>
      <c r="D257">
        <v>6</v>
      </c>
      <c r="E257" t="s">
        <v>18172</v>
      </c>
      <c r="F257">
        <v>200</v>
      </c>
      <c r="G257">
        <v>0</v>
      </c>
      <c r="H257" t="s">
        <v>661</v>
      </c>
      <c r="I257" t="s">
        <v>11440</v>
      </c>
      <c r="J257" t="s">
        <v>687</v>
      </c>
      <c r="K257" t="s">
        <v>635</v>
      </c>
      <c r="L257" t="s">
        <v>636</v>
      </c>
      <c r="M257" t="s">
        <v>18170</v>
      </c>
      <c r="N257" t="s">
        <v>635</v>
      </c>
      <c r="O257" t="s">
        <v>638</v>
      </c>
      <c r="P257" t="s">
        <v>22</v>
      </c>
      <c r="Q257" t="s">
        <v>639</v>
      </c>
      <c r="R257" t="s">
        <v>636</v>
      </c>
      <c r="S257" t="s">
        <v>18173</v>
      </c>
      <c r="T257" t="s">
        <v>18170</v>
      </c>
    </row>
    <row r="258" spans="1:20" x14ac:dyDescent="0.25">
      <c r="A258" t="s">
        <v>35</v>
      </c>
      <c r="B258" t="s">
        <v>36</v>
      </c>
      <c r="C258">
        <v>66.666666666666671</v>
      </c>
      <c r="D258">
        <v>3</v>
      </c>
      <c r="E258" t="s">
        <v>18174</v>
      </c>
      <c r="F258">
        <v>100</v>
      </c>
      <c r="G258">
        <v>0</v>
      </c>
      <c r="H258" t="s">
        <v>661</v>
      </c>
      <c r="I258" t="s">
        <v>18175</v>
      </c>
      <c r="J258" t="s">
        <v>770</v>
      </c>
      <c r="K258" t="s">
        <v>635</v>
      </c>
      <c r="L258" t="s">
        <v>636</v>
      </c>
      <c r="M258" t="s">
        <v>18176</v>
      </c>
      <c r="N258" t="s">
        <v>635</v>
      </c>
      <c r="O258" t="s">
        <v>638</v>
      </c>
      <c r="P258" t="s">
        <v>22</v>
      </c>
      <c r="Q258" t="s">
        <v>639</v>
      </c>
      <c r="R258" t="s">
        <v>636</v>
      </c>
      <c r="S258" t="s">
        <v>18177</v>
      </c>
      <c r="T258" t="s">
        <v>18176</v>
      </c>
    </row>
    <row r="259" spans="1:20" x14ac:dyDescent="0.25">
      <c r="A259" t="s">
        <v>164</v>
      </c>
      <c r="B259" t="s">
        <v>165</v>
      </c>
      <c r="C259">
        <v>50</v>
      </c>
      <c r="D259">
        <v>6</v>
      </c>
      <c r="E259" t="s">
        <v>18178</v>
      </c>
      <c r="F259">
        <v>200</v>
      </c>
      <c r="G259">
        <v>0</v>
      </c>
      <c r="H259" t="s">
        <v>661</v>
      </c>
      <c r="I259" t="s">
        <v>18179</v>
      </c>
      <c r="J259" t="s">
        <v>1025</v>
      </c>
      <c r="K259" t="s">
        <v>635</v>
      </c>
      <c r="L259" t="s">
        <v>636</v>
      </c>
      <c r="M259" t="s">
        <v>18180</v>
      </c>
      <c r="N259" t="s">
        <v>635</v>
      </c>
      <c r="O259" t="s">
        <v>668</v>
      </c>
      <c r="P259" t="s">
        <v>22</v>
      </c>
      <c r="Q259" t="s">
        <v>669</v>
      </c>
      <c r="R259" t="s">
        <v>636</v>
      </c>
      <c r="S259" t="s">
        <v>18181</v>
      </c>
      <c r="T259" t="s">
        <v>18180</v>
      </c>
    </row>
    <row r="260" spans="1:20" x14ac:dyDescent="0.25">
      <c r="A260" t="s">
        <v>35</v>
      </c>
      <c r="B260" t="s">
        <v>36</v>
      </c>
      <c r="C260">
        <v>66.666666666666671</v>
      </c>
      <c r="D260">
        <v>6</v>
      </c>
      <c r="E260" t="s">
        <v>18182</v>
      </c>
      <c r="F260">
        <v>700</v>
      </c>
      <c r="G260">
        <v>0</v>
      </c>
      <c r="H260" t="s">
        <v>661</v>
      </c>
      <c r="I260" t="s">
        <v>10759</v>
      </c>
      <c r="J260" t="s">
        <v>797</v>
      </c>
      <c r="K260" t="s">
        <v>635</v>
      </c>
      <c r="L260" t="s">
        <v>636</v>
      </c>
      <c r="M260" t="s">
        <v>18183</v>
      </c>
      <c r="N260" t="s">
        <v>635</v>
      </c>
      <c r="O260" t="s">
        <v>1071</v>
      </c>
      <c r="P260" t="s">
        <v>22</v>
      </c>
      <c r="Q260" t="s">
        <v>639</v>
      </c>
      <c r="R260" t="s">
        <v>636</v>
      </c>
      <c r="S260" t="s">
        <v>18184</v>
      </c>
      <c r="T260" t="s">
        <v>18183</v>
      </c>
    </row>
    <row r="261" spans="1:20" x14ac:dyDescent="0.25">
      <c r="A261" t="s">
        <v>164</v>
      </c>
      <c r="B261" t="s">
        <v>165</v>
      </c>
      <c r="C261">
        <v>33.333333333333336</v>
      </c>
      <c r="D261">
        <v>15</v>
      </c>
      <c r="E261" t="s">
        <v>18182</v>
      </c>
      <c r="F261">
        <v>700</v>
      </c>
      <c r="G261">
        <v>0</v>
      </c>
      <c r="H261" t="s">
        <v>661</v>
      </c>
      <c r="I261" t="s">
        <v>10759</v>
      </c>
      <c r="J261" t="s">
        <v>797</v>
      </c>
      <c r="K261" t="s">
        <v>635</v>
      </c>
      <c r="L261" t="s">
        <v>636</v>
      </c>
      <c r="M261" t="s">
        <v>18183</v>
      </c>
      <c r="N261" t="s">
        <v>635</v>
      </c>
      <c r="O261" t="s">
        <v>1071</v>
      </c>
      <c r="P261" t="s">
        <v>22</v>
      </c>
      <c r="Q261" t="s">
        <v>639</v>
      </c>
      <c r="R261" t="s">
        <v>636</v>
      </c>
      <c r="S261" t="s">
        <v>18184</v>
      </c>
      <c r="T261" t="s">
        <v>18183</v>
      </c>
    </row>
    <row r="262" spans="1:20" x14ac:dyDescent="0.25">
      <c r="A262" t="s">
        <v>35</v>
      </c>
      <c r="B262" t="s">
        <v>36</v>
      </c>
      <c r="C262">
        <v>66.666666666666671</v>
      </c>
      <c r="D262">
        <v>3</v>
      </c>
      <c r="E262" t="s">
        <v>18185</v>
      </c>
      <c r="F262">
        <v>100</v>
      </c>
      <c r="G262">
        <v>0</v>
      </c>
      <c r="H262" t="s">
        <v>661</v>
      </c>
      <c r="I262" t="s">
        <v>18186</v>
      </c>
      <c r="J262" t="s">
        <v>2074</v>
      </c>
      <c r="K262" t="s">
        <v>635</v>
      </c>
      <c r="L262" t="s">
        <v>636</v>
      </c>
      <c r="M262" t="s">
        <v>18187</v>
      </c>
      <c r="N262" t="s">
        <v>635</v>
      </c>
      <c r="O262" t="s">
        <v>1071</v>
      </c>
      <c r="P262" t="s">
        <v>22</v>
      </c>
      <c r="Q262" t="s">
        <v>639</v>
      </c>
      <c r="R262" t="s">
        <v>636</v>
      </c>
      <c r="S262" t="s">
        <v>18188</v>
      </c>
      <c r="T262" t="s">
        <v>18187</v>
      </c>
    </row>
    <row r="263" spans="1:20" x14ac:dyDescent="0.25">
      <c r="A263" t="s">
        <v>35</v>
      </c>
      <c r="B263" t="s">
        <v>36</v>
      </c>
      <c r="C263">
        <v>66.666666666666671</v>
      </c>
      <c r="D263">
        <v>3</v>
      </c>
      <c r="E263" t="s">
        <v>18189</v>
      </c>
      <c r="F263">
        <v>100</v>
      </c>
      <c r="G263">
        <v>0</v>
      </c>
      <c r="H263" t="s">
        <v>661</v>
      </c>
      <c r="I263" t="s">
        <v>6253</v>
      </c>
      <c r="J263" t="s">
        <v>1130</v>
      </c>
      <c r="K263" t="s">
        <v>635</v>
      </c>
      <c r="L263" t="s">
        <v>636</v>
      </c>
      <c r="M263" t="s">
        <v>18190</v>
      </c>
      <c r="N263" t="s">
        <v>635</v>
      </c>
      <c r="O263" t="s">
        <v>638</v>
      </c>
      <c r="P263" t="s">
        <v>22</v>
      </c>
      <c r="Q263" t="s">
        <v>639</v>
      </c>
      <c r="R263" t="s">
        <v>636</v>
      </c>
      <c r="S263" t="s">
        <v>18191</v>
      </c>
      <c r="T263" t="s">
        <v>18190</v>
      </c>
    </row>
    <row r="264" spans="1:20" x14ac:dyDescent="0.25">
      <c r="A264" t="s">
        <v>37</v>
      </c>
      <c r="B264" t="s">
        <v>38</v>
      </c>
      <c r="C264">
        <v>66.666666666666671</v>
      </c>
      <c r="D264">
        <v>3</v>
      </c>
      <c r="E264" t="s">
        <v>18192</v>
      </c>
      <c r="F264">
        <v>100</v>
      </c>
      <c r="G264">
        <v>0</v>
      </c>
      <c r="H264" t="s">
        <v>661</v>
      </c>
      <c r="I264" t="s">
        <v>18193</v>
      </c>
      <c r="J264" t="s">
        <v>643</v>
      </c>
      <c r="K264" t="s">
        <v>635</v>
      </c>
      <c r="L264" t="s">
        <v>636</v>
      </c>
      <c r="M264" t="s">
        <v>18194</v>
      </c>
      <c r="N264" t="s">
        <v>635</v>
      </c>
      <c r="O264" t="s">
        <v>638</v>
      </c>
      <c r="P264" t="s">
        <v>22</v>
      </c>
      <c r="Q264" t="s">
        <v>639</v>
      </c>
      <c r="R264" t="s">
        <v>636</v>
      </c>
      <c r="S264" t="s">
        <v>18195</v>
      </c>
      <c r="T264" t="s">
        <v>18194</v>
      </c>
    </row>
    <row r="265" spans="1:20" x14ac:dyDescent="0.25">
      <c r="A265" t="s">
        <v>35</v>
      </c>
      <c r="B265" t="s">
        <v>36</v>
      </c>
      <c r="C265">
        <v>66.666666666666671</v>
      </c>
      <c r="D265">
        <v>3</v>
      </c>
      <c r="E265" t="s">
        <v>18196</v>
      </c>
      <c r="F265">
        <v>100</v>
      </c>
      <c r="G265">
        <v>0</v>
      </c>
      <c r="H265" t="s">
        <v>661</v>
      </c>
      <c r="I265" t="s">
        <v>18197</v>
      </c>
      <c r="J265" t="s">
        <v>727</v>
      </c>
      <c r="K265" t="s">
        <v>635</v>
      </c>
      <c r="L265" t="s">
        <v>636</v>
      </c>
      <c r="M265" t="s">
        <v>18198</v>
      </c>
      <c r="N265" t="s">
        <v>635</v>
      </c>
      <c r="O265" t="s">
        <v>638</v>
      </c>
      <c r="P265" t="s">
        <v>22</v>
      </c>
      <c r="Q265" t="s">
        <v>639</v>
      </c>
      <c r="R265" t="s">
        <v>636</v>
      </c>
      <c r="S265" t="s">
        <v>18199</v>
      </c>
      <c r="T265" t="s">
        <v>18198</v>
      </c>
    </row>
    <row r="266" spans="1:20" x14ac:dyDescent="0.25">
      <c r="A266" t="s">
        <v>20</v>
      </c>
      <c r="B266" t="s">
        <v>21</v>
      </c>
      <c r="C266">
        <v>50</v>
      </c>
      <c r="D266">
        <v>1</v>
      </c>
      <c r="E266" t="s">
        <v>18200</v>
      </c>
      <c r="F266">
        <v>294.97000000000003</v>
      </c>
      <c r="G266">
        <v>0</v>
      </c>
      <c r="H266" t="s">
        <v>661</v>
      </c>
      <c r="I266" t="s">
        <v>12306</v>
      </c>
      <c r="J266" t="s">
        <v>643</v>
      </c>
      <c r="K266" t="s">
        <v>635</v>
      </c>
      <c r="L266" t="s">
        <v>636</v>
      </c>
      <c r="M266" t="s">
        <v>18201</v>
      </c>
      <c r="N266" t="s">
        <v>635</v>
      </c>
      <c r="O266" t="s">
        <v>638</v>
      </c>
      <c r="P266" t="s">
        <v>22</v>
      </c>
      <c r="Q266" t="s">
        <v>639</v>
      </c>
      <c r="R266" t="s">
        <v>636</v>
      </c>
      <c r="S266" t="s">
        <v>18202</v>
      </c>
      <c r="T266" t="s">
        <v>18203</v>
      </c>
    </row>
    <row r="267" spans="1:20" x14ac:dyDescent="0.25">
      <c r="A267" t="s">
        <v>23</v>
      </c>
      <c r="B267" t="s">
        <v>24</v>
      </c>
      <c r="C267">
        <v>50</v>
      </c>
      <c r="D267">
        <v>1</v>
      </c>
      <c r="E267" t="s">
        <v>18200</v>
      </c>
      <c r="F267">
        <v>294.97000000000003</v>
      </c>
      <c r="G267">
        <v>0</v>
      </c>
      <c r="H267" t="s">
        <v>661</v>
      </c>
      <c r="I267" t="s">
        <v>12306</v>
      </c>
      <c r="J267" t="s">
        <v>643</v>
      </c>
      <c r="K267" t="s">
        <v>635</v>
      </c>
      <c r="L267" t="s">
        <v>636</v>
      </c>
      <c r="M267" t="s">
        <v>18201</v>
      </c>
      <c r="N267" t="s">
        <v>635</v>
      </c>
      <c r="O267" t="s">
        <v>638</v>
      </c>
      <c r="P267" t="s">
        <v>22</v>
      </c>
      <c r="Q267" t="s">
        <v>639</v>
      </c>
      <c r="R267" t="s">
        <v>636</v>
      </c>
      <c r="S267" t="s">
        <v>18202</v>
      </c>
      <c r="T267" t="s">
        <v>18203</v>
      </c>
    </row>
    <row r="268" spans="1:20" x14ac:dyDescent="0.25">
      <c r="A268" t="s">
        <v>25</v>
      </c>
      <c r="B268" t="s">
        <v>26</v>
      </c>
      <c r="C268">
        <v>50</v>
      </c>
      <c r="D268">
        <v>1</v>
      </c>
      <c r="E268" t="s">
        <v>18200</v>
      </c>
      <c r="F268">
        <v>294.97000000000003</v>
      </c>
      <c r="G268">
        <v>0</v>
      </c>
      <c r="H268" t="s">
        <v>661</v>
      </c>
      <c r="I268" t="s">
        <v>12306</v>
      </c>
      <c r="J268" t="s">
        <v>643</v>
      </c>
      <c r="K268" t="s">
        <v>635</v>
      </c>
      <c r="L268" t="s">
        <v>636</v>
      </c>
      <c r="M268" t="s">
        <v>18201</v>
      </c>
      <c r="N268" t="s">
        <v>635</v>
      </c>
      <c r="O268" t="s">
        <v>638</v>
      </c>
      <c r="P268" t="s">
        <v>22</v>
      </c>
      <c r="Q268" t="s">
        <v>639</v>
      </c>
      <c r="R268" t="s">
        <v>636</v>
      </c>
      <c r="S268" t="s">
        <v>18202</v>
      </c>
      <c r="T268" t="s">
        <v>18203</v>
      </c>
    </row>
    <row r="269" spans="1:20" x14ac:dyDescent="0.25">
      <c r="A269" t="s">
        <v>20</v>
      </c>
      <c r="B269" t="s">
        <v>21</v>
      </c>
      <c r="C269">
        <v>50</v>
      </c>
      <c r="D269">
        <v>2</v>
      </c>
      <c r="E269" t="s">
        <v>18200</v>
      </c>
      <c r="F269">
        <v>294.97000000000003</v>
      </c>
      <c r="G269">
        <v>0</v>
      </c>
      <c r="H269" t="s">
        <v>661</v>
      </c>
      <c r="I269" t="s">
        <v>12306</v>
      </c>
      <c r="J269" t="s">
        <v>643</v>
      </c>
      <c r="K269" t="s">
        <v>635</v>
      </c>
      <c r="L269" t="s">
        <v>636</v>
      </c>
      <c r="M269" t="s">
        <v>18201</v>
      </c>
      <c r="N269" t="s">
        <v>635</v>
      </c>
      <c r="O269" t="s">
        <v>638</v>
      </c>
      <c r="P269" t="s">
        <v>22</v>
      </c>
      <c r="Q269" t="s">
        <v>639</v>
      </c>
      <c r="R269" t="s">
        <v>636</v>
      </c>
      <c r="S269" t="s">
        <v>18202</v>
      </c>
      <c r="T269" t="s">
        <v>18201</v>
      </c>
    </row>
    <row r="270" spans="1:20" x14ac:dyDescent="0.25">
      <c r="A270" t="s">
        <v>23</v>
      </c>
      <c r="B270" t="s">
        <v>24</v>
      </c>
      <c r="C270">
        <v>50</v>
      </c>
      <c r="D270">
        <v>2</v>
      </c>
      <c r="E270" t="s">
        <v>18200</v>
      </c>
      <c r="F270">
        <v>294.97000000000003</v>
      </c>
      <c r="G270">
        <v>0</v>
      </c>
      <c r="H270" t="s">
        <v>661</v>
      </c>
      <c r="I270" t="s">
        <v>12306</v>
      </c>
      <c r="J270" t="s">
        <v>643</v>
      </c>
      <c r="K270" t="s">
        <v>635</v>
      </c>
      <c r="L270" t="s">
        <v>636</v>
      </c>
      <c r="M270" t="s">
        <v>18201</v>
      </c>
      <c r="N270" t="s">
        <v>635</v>
      </c>
      <c r="O270" t="s">
        <v>638</v>
      </c>
      <c r="P270" t="s">
        <v>22</v>
      </c>
      <c r="Q270" t="s">
        <v>639</v>
      </c>
      <c r="R270" t="s">
        <v>636</v>
      </c>
      <c r="S270" t="s">
        <v>18202</v>
      </c>
      <c r="T270" t="s">
        <v>18201</v>
      </c>
    </row>
    <row r="271" spans="1:20" x14ac:dyDescent="0.25">
      <c r="A271" t="s">
        <v>25</v>
      </c>
      <c r="B271" t="s">
        <v>26</v>
      </c>
      <c r="C271">
        <v>50</v>
      </c>
      <c r="D271">
        <v>2</v>
      </c>
      <c r="E271" t="s">
        <v>18200</v>
      </c>
      <c r="F271">
        <v>294.97000000000003</v>
      </c>
      <c r="G271">
        <v>0</v>
      </c>
      <c r="H271" t="s">
        <v>661</v>
      </c>
      <c r="I271" t="s">
        <v>12306</v>
      </c>
      <c r="J271" t="s">
        <v>643</v>
      </c>
      <c r="K271" t="s">
        <v>635</v>
      </c>
      <c r="L271" t="s">
        <v>636</v>
      </c>
      <c r="M271" t="s">
        <v>18201</v>
      </c>
      <c r="N271" t="s">
        <v>635</v>
      </c>
      <c r="O271" t="s">
        <v>638</v>
      </c>
      <c r="P271" t="s">
        <v>22</v>
      </c>
      <c r="Q271" t="s">
        <v>639</v>
      </c>
      <c r="R271" t="s">
        <v>636</v>
      </c>
      <c r="S271" t="s">
        <v>18202</v>
      </c>
      <c r="T271" t="s">
        <v>18201</v>
      </c>
    </row>
    <row r="272" spans="1:20" x14ac:dyDescent="0.25">
      <c r="A272" t="s">
        <v>39</v>
      </c>
      <c r="B272" t="s">
        <v>44</v>
      </c>
      <c r="C272">
        <v>69.900000000000006</v>
      </c>
      <c r="D272">
        <v>20</v>
      </c>
      <c r="E272" t="s">
        <v>18204</v>
      </c>
      <c r="F272">
        <v>1638</v>
      </c>
      <c r="G272">
        <v>80</v>
      </c>
      <c r="H272" t="s">
        <v>647</v>
      </c>
      <c r="I272" t="s">
        <v>1538</v>
      </c>
      <c r="J272" t="s">
        <v>18205</v>
      </c>
      <c r="K272" t="s">
        <v>5673</v>
      </c>
      <c r="L272" t="s">
        <v>7682</v>
      </c>
      <c r="M272" t="s">
        <v>18190</v>
      </c>
      <c r="N272" t="s">
        <v>635</v>
      </c>
      <c r="O272" t="s">
        <v>653</v>
      </c>
      <c r="P272" t="s">
        <v>43</v>
      </c>
      <c r="Q272" t="s">
        <v>654</v>
      </c>
      <c r="R272" t="s">
        <v>636</v>
      </c>
      <c r="S272" t="s">
        <v>18206</v>
      </c>
      <c r="T272" t="s">
        <v>18207</v>
      </c>
    </row>
    <row r="273" spans="1:20" x14ac:dyDescent="0.25">
      <c r="A273" t="s">
        <v>164</v>
      </c>
      <c r="B273" t="s">
        <v>165</v>
      </c>
      <c r="C273">
        <v>33.333333333333336</v>
      </c>
      <c r="D273">
        <v>3</v>
      </c>
      <c r="E273" t="s">
        <v>18208</v>
      </c>
      <c r="F273">
        <v>100</v>
      </c>
      <c r="G273">
        <v>0</v>
      </c>
      <c r="H273" t="s">
        <v>661</v>
      </c>
      <c r="I273" t="s">
        <v>18209</v>
      </c>
      <c r="J273" t="s">
        <v>1091</v>
      </c>
      <c r="K273" t="s">
        <v>635</v>
      </c>
      <c r="L273" t="s">
        <v>636</v>
      </c>
      <c r="M273" t="s">
        <v>18210</v>
      </c>
      <c r="N273" t="s">
        <v>635</v>
      </c>
      <c r="O273" t="s">
        <v>638</v>
      </c>
      <c r="P273" t="s">
        <v>22</v>
      </c>
      <c r="Q273" t="s">
        <v>639</v>
      </c>
      <c r="R273" t="s">
        <v>636</v>
      </c>
      <c r="S273" t="s">
        <v>18211</v>
      </c>
      <c r="T273" t="s">
        <v>18210</v>
      </c>
    </row>
    <row r="274" spans="1:20" x14ac:dyDescent="0.25">
      <c r="A274" t="s">
        <v>164</v>
      </c>
      <c r="B274" t="s">
        <v>165</v>
      </c>
      <c r="C274">
        <v>33.333333333333336</v>
      </c>
      <c r="D274">
        <v>3</v>
      </c>
      <c r="E274" t="s">
        <v>18212</v>
      </c>
      <c r="F274">
        <v>100</v>
      </c>
      <c r="G274">
        <v>0</v>
      </c>
      <c r="H274" t="s">
        <v>661</v>
      </c>
      <c r="I274" t="s">
        <v>18213</v>
      </c>
      <c r="J274" t="s">
        <v>1399</v>
      </c>
      <c r="K274" t="s">
        <v>635</v>
      </c>
      <c r="L274" t="s">
        <v>636</v>
      </c>
      <c r="M274" t="s">
        <v>18214</v>
      </c>
      <c r="N274" t="s">
        <v>635</v>
      </c>
      <c r="O274" t="s">
        <v>638</v>
      </c>
      <c r="P274" t="s">
        <v>22</v>
      </c>
      <c r="Q274" t="s">
        <v>639</v>
      </c>
      <c r="R274" t="s">
        <v>636</v>
      </c>
      <c r="S274" t="s">
        <v>18215</v>
      </c>
      <c r="T274" t="s">
        <v>18214</v>
      </c>
    </row>
    <row r="275" spans="1:20" x14ac:dyDescent="0.25">
      <c r="A275" t="s">
        <v>164</v>
      </c>
      <c r="B275" t="s">
        <v>165</v>
      </c>
      <c r="C275">
        <v>33.333333333333336</v>
      </c>
      <c r="D275">
        <v>3</v>
      </c>
      <c r="E275" t="s">
        <v>18216</v>
      </c>
      <c r="F275">
        <v>100</v>
      </c>
      <c r="G275">
        <v>0</v>
      </c>
      <c r="H275" t="s">
        <v>661</v>
      </c>
      <c r="I275" t="s">
        <v>18217</v>
      </c>
      <c r="J275" t="s">
        <v>1214</v>
      </c>
      <c r="K275" t="s">
        <v>635</v>
      </c>
      <c r="L275" t="s">
        <v>636</v>
      </c>
      <c r="M275" t="s">
        <v>18218</v>
      </c>
      <c r="N275" t="s">
        <v>635</v>
      </c>
      <c r="O275" t="s">
        <v>638</v>
      </c>
      <c r="P275" t="s">
        <v>22</v>
      </c>
      <c r="Q275" t="s">
        <v>639</v>
      </c>
      <c r="R275" t="s">
        <v>636</v>
      </c>
      <c r="S275" t="s">
        <v>18219</v>
      </c>
      <c r="T275" t="s">
        <v>18218</v>
      </c>
    </row>
    <row r="276" spans="1:20" x14ac:dyDescent="0.25">
      <c r="A276" t="s">
        <v>116</v>
      </c>
      <c r="B276" t="s">
        <v>117</v>
      </c>
      <c r="C276">
        <v>10</v>
      </c>
      <c r="D276">
        <v>50</v>
      </c>
      <c r="E276" t="s">
        <v>18220</v>
      </c>
      <c r="F276">
        <v>584.33000000000004</v>
      </c>
      <c r="G276">
        <v>0</v>
      </c>
      <c r="H276" t="s">
        <v>661</v>
      </c>
      <c r="I276" t="s">
        <v>18221</v>
      </c>
      <c r="J276" t="s">
        <v>770</v>
      </c>
      <c r="K276" t="s">
        <v>635</v>
      </c>
      <c r="L276" t="s">
        <v>636</v>
      </c>
      <c r="M276" t="s">
        <v>18222</v>
      </c>
      <c r="N276" t="s">
        <v>635</v>
      </c>
      <c r="O276" t="s">
        <v>638</v>
      </c>
      <c r="P276" t="s">
        <v>22</v>
      </c>
      <c r="Q276" t="s">
        <v>639</v>
      </c>
      <c r="R276" t="s">
        <v>636</v>
      </c>
      <c r="S276" t="s">
        <v>18223</v>
      </c>
      <c r="T276" t="s">
        <v>18224</v>
      </c>
    </row>
    <row r="277" spans="1:20" x14ac:dyDescent="0.25">
      <c r="A277" t="s">
        <v>164</v>
      </c>
      <c r="B277" t="s">
        <v>165</v>
      </c>
      <c r="C277">
        <v>33.333333333333336</v>
      </c>
      <c r="D277">
        <v>3</v>
      </c>
      <c r="E277" t="s">
        <v>18225</v>
      </c>
      <c r="F277">
        <v>100</v>
      </c>
      <c r="G277">
        <v>0</v>
      </c>
      <c r="H277" t="s">
        <v>661</v>
      </c>
      <c r="I277" t="s">
        <v>18226</v>
      </c>
      <c r="J277" t="s">
        <v>757</v>
      </c>
      <c r="K277" t="s">
        <v>635</v>
      </c>
      <c r="L277" t="s">
        <v>636</v>
      </c>
      <c r="M277" t="s">
        <v>18227</v>
      </c>
      <c r="N277" t="s">
        <v>635</v>
      </c>
      <c r="O277" t="s">
        <v>638</v>
      </c>
      <c r="P277" t="s">
        <v>22</v>
      </c>
      <c r="Q277" t="s">
        <v>639</v>
      </c>
      <c r="R277" t="s">
        <v>636</v>
      </c>
      <c r="S277" t="s">
        <v>18228</v>
      </c>
      <c r="T277" t="s">
        <v>18227</v>
      </c>
    </row>
    <row r="278" spans="1:20" x14ac:dyDescent="0.25">
      <c r="A278" t="s">
        <v>164</v>
      </c>
      <c r="B278" t="s">
        <v>165</v>
      </c>
      <c r="C278">
        <v>33.333333333333336</v>
      </c>
      <c r="D278">
        <v>3</v>
      </c>
      <c r="E278" t="s">
        <v>18229</v>
      </c>
      <c r="F278">
        <v>135</v>
      </c>
      <c r="G278">
        <v>35</v>
      </c>
      <c r="H278" t="s">
        <v>661</v>
      </c>
      <c r="I278" t="s">
        <v>18230</v>
      </c>
      <c r="J278" t="s">
        <v>1091</v>
      </c>
      <c r="K278" t="s">
        <v>635</v>
      </c>
      <c r="L278" t="s">
        <v>636</v>
      </c>
      <c r="M278" t="s">
        <v>18231</v>
      </c>
      <c r="N278" t="s">
        <v>635</v>
      </c>
      <c r="O278" t="s">
        <v>638</v>
      </c>
      <c r="P278" t="s">
        <v>22</v>
      </c>
      <c r="Q278" t="s">
        <v>639</v>
      </c>
      <c r="R278" t="s">
        <v>636</v>
      </c>
      <c r="S278" t="s">
        <v>18232</v>
      </c>
      <c r="T278" t="s">
        <v>18231</v>
      </c>
    </row>
    <row r="279" spans="1:20" x14ac:dyDescent="0.25">
      <c r="A279" t="s">
        <v>27</v>
      </c>
      <c r="B279" t="s">
        <v>28</v>
      </c>
      <c r="C279">
        <v>54</v>
      </c>
      <c r="D279">
        <v>1</v>
      </c>
      <c r="E279" t="s">
        <v>18233</v>
      </c>
      <c r="F279">
        <v>166.06</v>
      </c>
      <c r="G279">
        <v>0</v>
      </c>
      <c r="H279" t="s">
        <v>647</v>
      </c>
      <c r="I279" t="s">
        <v>18234</v>
      </c>
      <c r="J279" t="s">
        <v>18235</v>
      </c>
      <c r="K279" t="s">
        <v>1513</v>
      </c>
      <c r="L279" t="s">
        <v>18236</v>
      </c>
      <c r="M279" t="s">
        <v>18237</v>
      </c>
      <c r="N279" t="s">
        <v>635</v>
      </c>
      <c r="O279" t="s">
        <v>706</v>
      </c>
      <c r="P279" t="s">
        <v>40</v>
      </c>
      <c r="Q279" t="s">
        <v>707</v>
      </c>
      <c r="R279" t="s">
        <v>636</v>
      </c>
      <c r="S279" t="s">
        <v>18238</v>
      </c>
      <c r="T279" t="s">
        <v>18237</v>
      </c>
    </row>
    <row r="280" spans="1:20" x14ac:dyDescent="0.25">
      <c r="A280" t="s">
        <v>29</v>
      </c>
      <c r="B280" t="s">
        <v>30</v>
      </c>
      <c r="C280">
        <v>55</v>
      </c>
      <c r="D280">
        <v>1</v>
      </c>
      <c r="E280" t="s">
        <v>18233</v>
      </c>
      <c r="F280">
        <v>166.06</v>
      </c>
      <c r="G280">
        <v>0</v>
      </c>
      <c r="H280" t="s">
        <v>647</v>
      </c>
      <c r="I280" t="s">
        <v>18234</v>
      </c>
      <c r="J280" t="s">
        <v>18235</v>
      </c>
      <c r="K280" t="s">
        <v>1513</v>
      </c>
      <c r="L280" t="s">
        <v>18236</v>
      </c>
      <c r="M280" t="s">
        <v>18237</v>
      </c>
      <c r="N280" t="s">
        <v>635</v>
      </c>
      <c r="O280" t="s">
        <v>706</v>
      </c>
      <c r="P280" t="s">
        <v>40</v>
      </c>
      <c r="Q280" t="s">
        <v>707</v>
      </c>
      <c r="R280" t="s">
        <v>636</v>
      </c>
      <c r="S280" t="s">
        <v>18238</v>
      </c>
      <c r="T280" t="s">
        <v>18237</v>
      </c>
    </row>
    <row r="281" spans="1:20" x14ac:dyDescent="0.25">
      <c r="A281" t="s">
        <v>20</v>
      </c>
      <c r="B281" t="s">
        <v>18239</v>
      </c>
      <c r="C281">
        <v>38.43</v>
      </c>
      <c r="D281">
        <v>1</v>
      </c>
      <c r="E281" t="s">
        <v>18233</v>
      </c>
      <c r="F281">
        <v>166.06</v>
      </c>
      <c r="G281">
        <v>0</v>
      </c>
      <c r="H281" t="s">
        <v>647</v>
      </c>
      <c r="I281" t="s">
        <v>18234</v>
      </c>
      <c r="J281" t="s">
        <v>18235</v>
      </c>
      <c r="K281" t="s">
        <v>1513</v>
      </c>
      <c r="L281" t="s">
        <v>18236</v>
      </c>
      <c r="M281" t="s">
        <v>18237</v>
      </c>
      <c r="N281" t="s">
        <v>635</v>
      </c>
      <c r="O281" t="s">
        <v>706</v>
      </c>
      <c r="P281" t="s">
        <v>40</v>
      </c>
      <c r="Q281" t="s">
        <v>707</v>
      </c>
      <c r="R281" t="s">
        <v>636</v>
      </c>
      <c r="S281" t="s">
        <v>18238</v>
      </c>
      <c r="T281" t="s">
        <v>18237</v>
      </c>
    </row>
    <row r="282" spans="1:20" x14ac:dyDescent="0.25">
      <c r="A282" t="s">
        <v>23</v>
      </c>
      <c r="B282" t="s">
        <v>18239</v>
      </c>
      <c r="C282">
        <v>38.43</v>
      </c>
      <c r="D282">
        <v>1</v>
      </c>
      <c r="E282" t="s">
        <v>18233</v>
      </c>
      <c r="F282">
        <v>166.06</v>
      </c>
      <c r="G282">
        <v>0</v>
      </c>
      <c r="H282" t="s">
        <v>647</v>
      </c>
      <c r="I282" t="s">
        <v>18234</v>
      </c>
      <c r="J282" t="s">
        <v>18235</v>
      </c>
      <c r="K282" t="s">
        <v>1513</v>
      </c>
      <c r="L282" t="s">
        <v>18236</v>
      </c>
      <c r="M282" t="s">
        <v>18237</v>
      </c>
      <c r="N282" t="s">
        <v>635</v>
      </c>
      <c r="O282" t="s">
        <v>706</v>
      </c>
      <c r="P282" t="s">
        <v>40</v>
      </c>
      <c r="Q282" t="s">
        <v>707</v>
      </c>
      <c r="R282" t="s">
        <v>636</v>
      </c>
      <c r="S282" t="s">
        <v>18238</v>
      </c>
      <c r="T282" t="s">
        <v>18237</v>
      </c>
    </row>
    <row r="283" spans="1:20" x14ac:dyDescent="0.25">
      <c r="A283" t="s">
        <v>39</v>
      </c>
      <c r="B283" t="s">
        <v>44</v>
      </c>
      <c r="C283">
        <v>79</v>
      </c>
      <c r="D283">
        <v>1</v>
      </c>
      <c r="E283" t="s">
        <v>18240</v>
      </c>
      <c r="F283">
        <v>79</v>
      </c>
      <c r="G283">
        <v>0</v>
      </c>
      <c r="H283" t="s">
        <v>647</v>
      </c>
      <c r="I283" t="s">
        <v>12450</v>
      </c>
      <c r="J283" t="s">
        <v>12451</v>
      </c>
      <c r="K283" t="s">
        <v>3858</v>
      </c>
      <c r="L283" t="s">
        <v>2580</v>
      </c>
      <c r="M283" t="s">
        <v>18241</v>
      </c>
      <c r="N283" t="s">
        <v>635</v>
      </c>
      <c r="O283" t="s">
        <v>653</v>
      </c>
      <c r="P283" t="s">
        <v>43</v>
      </c>
      <c r="Q283" t="s">
        <v>654</v>
      </c>
      <c r="R283" t="s">
        <v>636</v>
      </c>
      <c r="S283" t="s">
        <v>18242</v>
      </c>
      <c r="T283" t="s">
        <v>18241</v>
      </c>
    </row>
    <row r="284" spans="1:20" x14ac:dyDescent="0.25">
      <c r="A284" t="s">
        <v>133</v>
      </c>
      <c r="B284" t="s">
        <v>134</v>
      </c>
      <c r="C284">
        <v>12</v>
      </c>
      <c r="D284">
        <v>10</v>
      </c>
      <c r="E284" t="s">
        <v>18243</v>
      </c>
      <c r="F284">
        <v>121</v>
      </c>
      <c r="G284">
        <v>0</v>
      </c>
      <c r="H284" t="s">
        <v>647</v>
      </c>
      <c r="I284" t="s">
        <v>18244</v>
      </c>
      <c r="J284" t="s">
        <v>18245</v>
      </c>
      <c r="K284" t="s">
        <v>18246</v>
      </c>
      <c r="L284" t="s">
        <v>3176</v>
      </c>
      <c r="M284" t="s">
        <v>18241</v>
      </c>
      <c r="N284" t="s">
        <v>635</v>
      </c>
      <c r="O284" t="s">
        <v>653</v>
      </c>
      <c r="P284" t="s">
        <v>43</v>
      </c>
      <c r="Q284" t="s">
        <v>654</v>
      </c>
      <c r="R284" t="s">
        <v>636</v>
      </c>
      <c r="S284" t="s">
        <v>18247</v>
      </c>
      <c r="T284" t="s">
        <v>18248</v>
      </c>
    </row>
    <row r="285" spans="1:20" x14ac:dyDescent="0.25">
      <c r="A285" t="s">
        <v>164</v>
      </c>
      <c r="B285" t="s">
        <v>165</v>
      </c>
      <c r="C285">
        <v>33.333333333333336</v>
      </c>
      <c r="D285">
        <v>3</v>
      </c>
      <c r="E285" t="s">
        <v>18249</v>
      </c>
      <c r="F285">
        <v>100</v>
      </c>
      <c r="G285">
        <v>0</v>
      </c>
      <c r="H285" t="s">
        <v>661</v>
      </c>
      <c r="I285" t="s">
        <v>10274</v>
      </c>
      <c r="J285" t="s">
        <v>663</v>
      </c>
      <c r="K285" t="s">
        <v>635</v>
      </c>
      <c r="L285" t="s">
        <v>636</v>
      </c>
      <c r="M285" t="s">
        <v>18250</v>
      </c>
      <c r="N285" t="s">
        <v>635</v>
      </c>
      <c r="O285" t="s">
        <v>638</v>
      </c>
      <c r="P285" t="s">
        <v>22</v>
      </c>
      <c r="Q285" t="s">
        <v>639</v>
      </c>
      <c r="R285" t="s">
        <v>636</v>
      </c>
      <c r="S285" t="s">
        <v>18251</v>
      </c>
      <c r="T285" t="s">
        <v>18250</v>
      </c>
    </row>
    <row r="286" spans="1:20" x14ac:dyDescent="0.25">
      <c r="A286" t="s">
        <v>27</v>
      </c>
      <c r="B286" t="s">
        <v>28</v>
      </c>
      <c r="C286">
        <v>50</v>
      </c>
      <c r="D286">
        <v>5</v>
      </c>
      <c r="E286" t="s">
        <v>18252</v>
      </c>
      <c r="F286">
        <v>220</v>
      </c>
      <c r="G286">
        <v>0</v>
      </c>
      <c r="H286" t="s">
        <v>647</v>
      </c>
      <c r="I286" t="s">
        <v>2206</v>
      </c>
      <c r="J286" t="s">
        <v>4180</v>
      </c>
      <c r="K286" t="s">
        <v>4181</v>
      </c>
      <c r="L286" t="s">
        <v>3723</v>
      </c>
      <c r="M286" t="s">
        <v>18253</v>
      </c>
      <c r="N286" t="s">
        <v>635</v>
      </c>
      <c r="O286" t="s">
        <v>653</v>
      </c>
      <c r="P286" t="s">
        <v>43</v>
      </c>
      <c r="Q286" t="s">
        <v>654</v>
      </c>
      <c r="R286" t="s">
        <v>636</v>
      </c>
      <c r="S286" t="s">
        <v>18254</v>
      </c>
      <c r="T286" t="s">
        <v>18253</v>
      </c>
    </row>
    <row r="287" spans="1:20" x14ac:dyDescent="0.25">
      <c r="A287" t="s">
        <v>164</v>
      </c>
      <c r="B287" t="s">
        <v>165</v>
      </c>
      <c r="C287">
        <v>33.333333333333336</v>
      </c>
      <c r="D287">
        <v>3</v>
      </c>
      <c r="E287" t="s">
        <v>18255</v>
      </c>
      <c r="F287">
        <v>100</v>
      </c>
      <c r="G287">
        <v>0</v>
      </c>
      <c r="H287" t="s">
        <v>661</v>
      </c>
      <c r="I287" t="s">
        <v>18256</v>
      </c>
      <c r="J287" t="s">
        <v>978</v>
      </c>
      <c r="K287" t="s">
        <v>635</v>
      </c>
      <c r="L287" t="s">
        <v>636</v>
      </c>
      <c r="M287" t="s">
        <v>18257</v>
      </c>
      <c r="N287" t="s">
        <v>635</v>
      </c>
      <c r="O287" t="s">
        <v>668</v>
      </c>
      <c r="P287" t="s">
        <v>22</v>
      </c>
      <c r="Q287" t="s">
        <v>669</v>
      </c>
      <c r="R287" t="s">
        <v>636</v>
      </c>
      <c r="S287" t="s">
        <v>18258</v>
      </c>
      <c r="T287" t="s">
        <v>18257</v>
      </c>
    </row>
    <row r="288" spans="1:20" x14ac:dyDescent="0.25">
      <c r="A288" t="s">
        <v>39</v>
      </c>
      <c r="B288" t="s">
        <v>1715</v>
      </c>
      <c r="C288">
        <v>80.75</v>
      </c>
      <c r="D288">
        <v>1</v>
      </c>
      <c r="E288" t="s">
        <v>18259</v>
      </c>
      <c r="F288">
        <v>80.75</v>
      </c>
      <c r="G288">
        <v>0</v>
      </c>
      <c r="H288" t="s">
        <v>647</v>
      </c>
      <c r="I288" t="s">
        <v>18260</v>
      </c>
      <c r="J288" t="s">
        <v>18261</v>
      </c>
      <c r="K288" t="s">
        <v>1166</v>
      </c>
      <c r="L288" t="s">
        <v>18262</v>
      </c>
      <c r="M288" t="s">
        <v>18263</v>
      </c>
      <c r="N288" t="s">
        <v>635</v>
      </c>
      <c r="O288" t="s">
        <v>706</v>
      </c>
      <c r="P288" t="s">
        <v>40</v>
      </c>
      <c r="Q288" t="s">
        <v>707</v>
      </c>
      <c r="R288" t="s">
        <v>636</v>
      </c>
      <c r="S288" t="s">
        <v>18264</v>
      </c>
      <c r="T288" t="s">
        <v>18263</v>
      </c>
    </row>
    <row r="289" spans="1:20" x14ac:dyDescent="0.25">
      <c r="A289" t="s">
        <v>31</v>
      </c>
      <c r="B289" t="s">
        <v>32</v>
      </c>
      <c r="C289">
        <v>54.5</v>
      </c>
      <c r="D289">
        <v>2</v>
      </c>
      <c r="E289" t="s">
        <v>18265</v>
      </c>
      <c r="F289">
        <v>105.16</v>
      </c>
      <c r="G289">
        <v>7</v>
      </c>
      <c r="H289" t="s">
        <v>647</v>
      </c>
      <c r="I289" t="s">
        <v>18266</v>
      </c>
      <c r="J289" t="s">
        <v>18267</v>
      </c>
      <c r="K289" t="s">
        <v>1016</v>
      </c>
      <c r="L289" t="s">
        <v>18268</v>
      </c>
      <c r="M289" t="s">
        <v>18269</v>
      </c>
      <c r="N289" t="s">
        <v>635</v>
      </c>
      <c r="O289" t="s">
        <v>706</v>
      </c>
      <c r="P289" t="s">
        <v>40</v>
      </c>
      <c r="Q289" t="s">
        <v>707</v>
      </c>
      <c r="R289" t="s">
        <v>636</v>
      </c>
      <c r="S289" t="s">
        <v>18270</v>
      </c>
      <c r="T289" t="s">
        <v>18269</v>
      </c>
    </row>
    <row r="290" spans="1:20" x14ac:dyDescent="0.25">
      <c r="A290" t="s">
        <v>20</v>
      </c>
      <c r="B290" t="s">
        <v>1108</v>
      </c>
      <c r="C290">
        <v>34.159999999999997</v>
      </c>
      <c r="D290">
        <v>1</v>
      </c>
      <c r="E290" t="s">
        <v>18265</v>
      </c>
      <c r="F290">
        <v>105.16</v>
      </c>
      <c r="G290">
        <v>7</v>
      </c>
      <c r="H290" t="s">
        <v>647</v>
      </c>
      <c r="I290" t="s">
        <v>18266</v>
      </c>
      <c r="J290" t="s">
        <v>18267</v>
      </c>
      <c r="K290" t="s">
        <v>1016</v>
      </c>
      <c r="L290" t="s">
        <v>18268</v>
      </c>
      <c r="M290" t="s">
        <v>18269</v>
      </c>
      <c r="N290" t="s">
        <v>635</v>
      </c>
      <c r="O290" t="s">
        <v>706</v>
      </c>
      <c r="P290" t="s">
        <v>40</v>
      </c>
      <c r="Q290" t="s">
        <v>707</v>
      </c>
      <c r="R290" t="s">
        <v>636</v>
      </c>
      <c r="S290" t="s">
        <v>18270</v>
      </c>
      <c r="T290" t="s">
        <v>18269</v>
      </c>
    </row>
    <row r="291" spans="1:20" x14ac:dyDescent="0.25">
      <c r="A291" t="s">
        <v>39</v>
      </c>
      <c r="B291" t="s">
        <v>44</v>
      </c>
      <c r="C291">
        <v>66.333333333333329</v>
      </c>
      <c r="D291">
        <v>3</v>
      </c>
      <c r="E291" t="s">
        <v>18271</v>
      </c>
      <c r="F291">
        <v>220</v>
      </c>
      <c r="G291">
        <v>0</v>
      </c>
      <c r="H291" t="s">
        <v>632</v>
      </c>
      <c r="I291" t="s">
        <v>3096</v>
      </c>
      <c r="J291" t="s">
        <v>643</v>
      </c>
      <c r="K291" t="s">
        <v>635</v>
      </c>
      <c r="L291" t="s">
        <v>636</v>
      </c>
      <c r="M291" t="s">
        <v>18272</v>
      </c>
      <c r="N291" t="s">
        <v>635</v>
      </c>
      <c r="O291" t="s">
        <v>638</v>
      </c>
      <c r="P291" t="s">
        <v>22</v>
      </c>
      <c r="Q291" t="s">
        <v>639</v>
      </c>
      <c r="R291" t="s">
        <v>636</v>
      </c>
      <c r="S291" t="s">
        <v>18273</v>
      </c>
      <c r="T291" t="s">
        <v>18274</v>
      </c>
    </row>
    <row r="292" spans="1:20" x14ac:dyDescent="0.25">
      <c r="A292" t="s">
        <v>39</v>
      </c>
      <c r="B292" t="s">
        <v>1715</v>
      </c>
      <c r="C292">
        <v>68</v>
      </c>
      <c r="D292">
        <v>1</v>
      </c>
      <c r="E292" t="s">
        <v>18275</v>
      </c>
      <c r="F292">
        <v>68</v>
      </c>
      <c r="G292">
        <v>0</v>
      </c>
      <c r="H292" t="s">
        <v>647</v>
      </c>
      <c r="I292" t="s">
        <v>18276</v>
      </c>
      <c r="J292" t="s">
        <v>18277</v>
      </c>
      <c r="K292" t="s">
        <v>4703</v>
      </c>
      <c r="L292" t="s">
        <v>18278</v>
      </c>
      <c r="M292" t="s">
        <v>18274</v>
      </c>
      <c r="N292" t="s">
        <v>635</v>
      </c>
      <c r="O292" t="s">
        <v>706</v>
      </c>
      <c r="P292" t="s">
        <v>40</v>
      </c>
      <c r="Q292" t="s">
        <v>707</v>
      </c>
      <c r="R292" t="s">
        <v>636</v>
      </c>
      <c r="S292" t="s">
        <v>18279</v>
      </c>
      <c r="T292" t="s">
        <v>18274</v>
      </c>
    </row>
    <row r="293" spans="1:20" x14ac:dyDescent="0.25">
      <c r="A293" t="s">
        <v>39</v>
      </c>
      <c r="B293" t="s">
        <v>44</v>
      </c>
      <c r="C293">
        <v>66.333333333333329</v>
      </c>
      <c r="D293">
        <v>6</v>
      </c>
      <c r="E293" t="s">
        <v>18280</v>
      </c>
      <c r="F293">
        <v>440</v>
      </c>
      <c r="G293">
        <v>0</v>
      </c>
      <c r="H293" t="s">
        <v>632</v>
      </c>
      <c r="I293" t="s">
        <v>3096</v>
      </c>
      <c r="J293" t="s">
        <v>643</v>
      </c>
      <c r="K293" t="s">
        <v>635</v>
      </c>
      <c r="L293" t="s">
        <v>636</v>
      </c>
      <c r="M293" t="s">
        <v>18281</v>
      </c>
      <c r="N293" t="s">
        <v>635</v>
      </c>
      <c r="O293" t="s">
        <v>638</v>
      </c>
      <c r="P293" t="s">
        <v>22</v>
      </c>
      <c r="Q293" t="s">
        <v>639</v>
      </c>
      <c r="R293" t="s">
        <v>636</v>
      </c>
      <c r="S293" t="s">
        <v>18282</v>
      </c>
      <c r="T293" t="s">
        <v>18274</v>
      </c>
    </row>
    <row r="294" spans="1:20" x14ac:dyDescent="0.25">
      <c r="A294" t="s">
        <v>164</v>
      </c>
      <c r="B294" t="s">
        <v>165</v>
      </c>
      <c r="C294">
        <v>50</v>
      </c>
      <c r="D294">
        <v>6</v>
      </c>
      <c r="E294" t="s">
        <v>18283</v>
      </c>
      <c r="F294">
        <v>200</v>
      </c>
      <c r="G294">
        <v>0</v>
      </c>
      <c r="H294" t="s">
        <v>661</v>
      </c>
      <c r="I294" t="s">
        <v>18284</v>
      </c>
      <c r="J294" t="s">
        <v>1631</v>
      </c>
      <c r="K294" t="s">
        <v>635</v>
      </c>
      <c r="L294" t="s">
        <v>636</v>
      </c>
      <c r="M294" t="s">
        <v>18285</v>
      </c>
      <c r="N294" t="s">
        <v>635</v>
      </c>
      <c r="O294" t="s">
        <v>638</v>
      </c>
      <c r="P294" t="s">
        <v>22</v>
      </c>
      <c r="Q294" t="s">
        <v>639</v>
      </c>
      <c r="R294" t="s">
        <v>636</v>
      </c>
      <c r="S294" t="s">
        <v>18286</v>
      </c>
      <c r="T294" t="s">
        <v>18285</v>
      </c>
    </row>
    <row r="295" spans="1:20" x14ac:dyDescent="0.25">
      <c r="A295" t="s">
        <v>39</v>
      </c>
      <c r="B295" t="s">
        <v>44</v>
      </c>
      <c r="C295">
        <v>72</v>
      </c>
      <c r="D295">
        <v>2</v>
      </c>
      <c r="E295" t="s">
        <v>18287</v>
      </c>
      <c r="F295">
        <v>720</v>
      </c>
      <c r="G295">
        <v>0</v>
      </c>
      <c r="H295" t="s">
        <v>647</v>
      </c>
      <c r="I295" t="s">
        <v>1962</v>
      </c>
      <c r="J295" t="s">
        <v>1963</v>
      </c>
      <c r="K295" t="s">
        <v>1964</v>
      </c>
      <c r="L295" t="s">
        <v>1965</v>
      </c>
      <c r="M295" t="s">
        <v>18288</v>
      </c>
      <c r="N295" t="s">
        <v>635</v>
      </c>
      <c r="O295" t="s">
        <v>653</v>
      </c>
      <c r="P295" t="s">
        <v>43</v>
      </c>
      <c r="Q295" t="s">
        <v>654</v>
      </c>
      <c r="R295" t="s">
        <v>636</v>
      </c>
      <c r="S295" t="s">
        <v>18289</v>
      </c>
      <c r="T295" t="s">
        <v>18290</v>
      </c>
    </row>
    <row r="296" spans="1:20" x14ac:dyDescent="0.25">
      <c r="A296" t="s">
        <v>39</v>
      </c>
      <c r="B296" t="s">
        <v>44</v>
      </c>
      <c r="C296">
        <v>72</v>
      </c>
      <c r="D296">
        <v>3</v>
      </c>
      <c r="E296" t="s">
        <v>18287</v>
      </c>
      <c r="F296">
        <v>720</v>
      </c>
      <c r="G296">
        <v>0</v>
      </c>
      <c r="H296" t="s">
        <v>647</v>
      </c>
      <c r="I296" t="s">
        <v>1962</v>
      </c>
      <c r="J296" t="s">
        <v>1963</v>
      </c>
      <c r="K296" t="s">
        <v>1964</v>
      </c>
      <c r="L296" t="s">
        <v>1965</v>
      </c>
      <c r="M296" t="s">
        <v>18288</v>
      </c>
      <c r="N296" t="s">
        <v>635</v>
      </c>
      <c r="O296" t="s">
        <v>653</v>
      </c>
      <c r="P296" t="s">
        <v>43</v>
      </c>
      <c r="Q296" t="s">
        <v>654</v>
      </c>
      <c r="R296" t="s">
        <v>636</v>
      </c>
      <c r="S296" t="s">
        <v>18289</v>
      </c>
      <c r="T296" t="s">
        <v>18290</v>
      </c>
    </row>
    <row r="297" spans="1:20" x14ac:dyDescent="0.25">
      <c r="A297" t="s">
        <v>39</v>
      </c>
      <c r="B297" t="s">
        <v>44</v>
      </c>
      <c r="C297">
        <v>72</v>
      </c>
      <c r="D297">
        <v>2</v>
      </c>
      <c r="E297" t="s">
        <v>18287</v>
      </c>
      <c r="F297">
        <v>720</v>
      </c>
      <c r="G297">
        <v>0</v>
      </c>
      <c r="H297" t="s">
        <v>647</v>
      </c>
      <c r="I297" t="s">
        <v>1962</v>
      </c>
      <c r="J297" t="s">
        <v>1963</v>
      </c>
      <c r="K297" t="s">
        <v>1964</v>
      </c>
      <c r="L297" t="s">
        <v>1965</v>
      </c>
      <c r="M297" t="s">
        <v>18288</v>
      </c>
      <c r="N297" t="s">
        <v>635</v>
      </c>
      <c r="O297" t="s">
        <v>653</v>
      </c>
      <c r="P297" t="s">
        <v>43</v>
      </c>
      <c r="Q297" t="s">
        <v>654</v>
      </c>
      <c r="R297" t="s">
        <v>636</v>
      </c>
      <c r="S297" t="s">
        <v>18289</v>
      </c>
      <c r="T297" t="s">
        <v>18290</v>
      </c>
    </row>
    <row r="298" spans="1:20" x14ac:dyDescent="0.25">
      <c r="A298" t="s">
        <v>39</v>
      </c>
      <c r="B298" t="s">
        <v>44</v>
      </c>
      <c r="C298">
        <v>77.5</v>
      </c>
      <c r="D298">
        <v>2</v>
      </c>
      <c r="E298" t="s">
        <v>18287</v>
      </c>
      <c r="F298">
        <v>720</v>
      </c>
      <c r="G298">
        <v>0</v>
      </c>
      <c r="H298" t="s">
        <v>647</v>
      </c>
      <c r="I298" t="s">
        <v>1962</v>
      </c>
      <c r="J298" t="s">
        <v>1963</v>
      </c>
      <c r="K298" t="s">
        <v>1964</v>
      </c>
      <c r="L298" t="s">
        <v>1965</v>
      </c>
      <c r="M298" t="s">
        <v>18288</v>
      </c>
      <c r="N298" t="s">
        <v>635</v>
      </c>
      <c r="O298" t="s">
        <v>653</v>
      </c>
      <c r="P298" t="s">
        <v>43</v>
      </c>
      <c r="Q298" t="s">
        <v>654</v>
      </c>
      <c r="R298" t="s">
        <v>636</v>
      </c>
      <c r="S298" t="s">
        <v>18289</v>
      </c>
      <c r="T298" t="s">
        <v>18290</v>
      </c>
    </row>
    <row r="299" spans="1:20" x14ac:dyDescent="0.25">
      <c r="A299" t="s">
        <v>39</v>
      </c>
      <c r="B299" t="s">
        <v>44</v>
      </c>
      <c r="C299">
        <v>71</v>
      </c>
      <c r="D299">
        <v>1</v>
      </c>
      <c r="E299" t="s">
        <v>18287</v>
      </c>
      <c r="F299">
        <v>720</v>
      </c>
      <c r="G299">
        <v>0</v>
      </c>
      <c r="H299" t="s">
        <v>647</v>
      </c>
      <c r="I299" t="s">
        <v>1962</v>
      </c>
      <c r="J299" t="s">
        <v>1963</v>
      </c>
      <c r="K299" t="s">
        <v>1964</v>
      </c>
      <c r="L299" t="s">
        <v>1965</v>
      </c>
      <c r="M299" t="s">
        <v>18288</v>
      </c>
      <c r="N299" t="s">
        <v>635</v>
      </c>
      <c r="O299" t="s">
        <v>653</v>
      </c>
      <c r="P299" t="s">
        <v>43</v>
      </c>
      <c r="Q299" t="s">
        <v>654</v>
      </c>
      <c r="R299" t="s">
        <v>636</v>
      </c>
      <c r="S299" t="s">
        <v>18289</v>
      </c>
      <c r="T299" t="s">
        <v>18290</v>
      </c>
    </row>
  </sheetData>
  <pageMargins left="0.25" right="0.25" top="0.75" bottom="0.75" header="0.3" footer="0.3"/>
  <pageSetup paperSize="9" scale="21" fitToHeight="0" orientation="portrait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2CE98-98AF-4E76-802A-6DC247D5381F}">
  <sheetPr>
    <tabColor rgb="FFFF6699"/>
  </sheetPr>
  <dimension ref="A1:V348"/>
  <sheetViews>
    <sheetView zoomScale="70" zoomScaleNormal="70" workbookViewId="0">
      <pane xSplit="2" ySplit="1" topLeftCell="S2" activePane="bottomRight" state="frozen"/>
      <selection sqref="A1:XFD1048576"/>
      <selection pane="topRight" sqref="A1:XFD1048576"/>
      <selection pane="bottomLeft" sqref="A1:XFD1048576"/>
      <selection pane="bottomRight" activeCell="U316" sqref="U316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6" t="s">
        <v>1983</v>
      </c>
      <c r="V1" t="s">
        <v>1985</v>
      </c>
    </row>
    <row r="2" spans="1:22" x14ac:dyDescent="0.25">
      <c r="A2" t="s">
        <v>118</v>
      </c>
      <c r="B2" t="s">
        <v>91</v>
      </c>
      <c r="C2">
        <v>76.5</v>
      </c>
      <c r="D2">
        <v>2</v>
      </c>
      <c r="E2" t="s">
        <v>18291</v>
      </c>
      <c r="F2">
        <v>145</v>
      </c>
      <c r="G2">
        <v>0</v>
      </c>
      <c r="H2" t="s">
        <v>647</v>
      </c>
      <c r="I2" t="s">
        <v>5333</v>
      </c>
      <c r="J2" t="s">
        <v>5334</v>
      </c>
      <c r="K2" t="s">
        <v>1058</v>
      </c>
      <c r="L2" t="s">
        <v>3764</v>
      </c>
      <c r="M2" t="s">
        <v>18292</v>
      </c>
      <c r="N2" t="s">
        <v>635</v>
      </c>
      <c r="O2" t="s">
        <v>678</v>
      </c>
      <c r="P2" t="s">
        <v>43</v>
      </c>
      <c r="Q2" t="s">
        <v>654</v>
      </c>
      <c r="R2" t="s">
        <v>636</v>
      </c>
      <c r="S2" t="s">
        <v>18293</v>
      </c>
      <c r="T2" t="s">
        <v>18292</v>
      </c>
      <c r="U2" s="87" t="s">
        <v>164</v>
      </c>
      <c r="V2">
        <v>398</v>
      </c>
    </row>
    <row r="3" spans="1:22" x14ac:dyDescent="0.25">
      <c r="A3" t="s">
        <v>164</v>
      </c>
      <c r="B3" t="s">
        <v>165</v>
      </c>
      <c r="C3">
        <v>33.333333333333336</v>
      </c>
      <c r="D3">
        <v>3</v>
      </c>
      <c r="E3" t="s">
        <v>18294</v>
      </c>
      <c r="F3">
        <v>100</v>
      </c>
      <c r="G3">
        <v>0</v>
      </c>
      <c r="H3" t="s">
        <v>661</v>
      </c>
      <c r="I3" t="s">
        <v>18295</v>
      </c>
      <c r="J3" t="s">
        <v>1160</v>
      </c>
      <c r="K3" t="s">
        <v>635</v>
      </c>
      <c r="L3" t="s">
        <v>636</v>
      </c>
      <c r="M3" t="s">
        <v>18296</v>
      </c>
      <c r="N3" t="s">
        <v>635</v>
      </c>
      <c r="O3" t="s">
        <v>638</v>
      </c>
      <c r="P3" t="s">
        <v>22</v>
      </c>
      <c r="Q3" t="s">
        <v>639</v>
      </c>
      <c r="R3" t="s">
        <v>636</v>
      </c>
      <c r="S3" t="s">
        <v>635</v>
      </c>
      <c r="T3" t="s">
        <v>18296</v>
      </c>
      <c r="U3" s="88" t="s">
        <v>165</v>
      </c>
      <c r="V3">
        <v>398</v>
      </c>
    </row>
    <row r="4" spans="1:22" x14ac:dyDescent="0.25">
      <c r="A4" t="s">
        <v>164</v>
      </c>
      <c r="B4" t="s">
        <v>165</v>
      </c>
      <c r="C4">
        <v>33.333333333333336</v>
      </c>
      <c r="D4">
        <v>3</v>
      </c>
      <c r="E4" t="s">
        <v>18297</v>
      </c>
      <c r="F4">
        <v>100</v>
      </c>
      <c r="G4">
        <v>0</v>
      </c>
      <c r="H4" t="s">
        <v>661</v>
      </c>
      <c r="I4" t="s">
        <v>1171</v>
      </c>
      <c r="J4" t="s">
        <v>1172</v>
      </c>
      <c r="K4" t="s">
        <v>635</v>
      </c>
      <c r="L4" t="s">
        <v>636</v>
      </c>
      <c r="M4" t="s">
        <v>18298</v>
      </c>
      <c r="N4" t="s">
        <v>635</v>
      </c>
      <c r="O4" t="s">
        <v>638</v>
      </c>
      <c r="P4" t="s">
        <v>22</v>
      </c>
      <c r="Q4" t="s">
        <v>639</v>
      </c>
      <c r="R4" t="s">
        <v>18299</v>
      </c>
      <c r="S4" t="s">
        <v>18300</v>
      </c>
      <c r="T4" t="s">
        <v>18298</v>
      </c>
      <c r="U4" s="87" t="s">
        <v>37</v>
      </c>
      <c r="V4">
        <v>160</v>
      </c>
    </row>
    <row r="5" spans="1:22" x14ac:dyDescent="0.25">
      <c r="A5" t="s">
        <v>164</v>
      </c>
      <c r="B5" t="s">
        <v>165</v>
      </c>
      <c r="C5">
        <v>50</v>
      </c>
      <c r="D5">
        <v>6</v>
      </c>
      <c r="E5" t="s">
        <v>18301</v>
      </c>
      <c r="F5">
        <v>200</v>
      </c>
      <c r="G5">
        <v>0</v>
      </c>
      <c r="H5" t="s">
        <v>661</v>
      </c>
      <c r="I5" t="s">
        <v>18302</v>
      </c>
      <c r="J5" t="s">
        <v>1214</v>
      </c>
      <c r="K5" t="s">
        <v>635</v>
      </c>
      <c r="L5" t="s">
        <v>636</v>
      </c>
      <c r="M5" t="s">
        <v>18303</v>
      </c>
      <c r="N5" t="s">
        <v>635</v>
      </c>
      <c r="O5" t="s">
        <v>638</v>
      </c>
      <c r="P5" t="s">
        <v>22</v>
      </c>
      <c r="Q5" t="s">
        <v>639</v>
      </c>
      <c r="R5" t="s">
        <v>636</v>
      </c>
      <c r="S5" t="s">
        <v>18304</v>
      </c>
      <c r="T5" t="s">
        <v>18303</v>
      </c>
      <c r="U5" s="88" t="s">
        <v>38</v>
      </c>
      <c r="V5">
        <v>160</v>
      </c>
    </row>
    <row r="6" spans="1:22" x14ac:dyDescent="0.25">
      <c r="A6" t="s">
        <v>164</v>
      </c>
      <c r="B6" t="s">
        <v>165</v>
      </c>
      <c r="C6">
        <v>50</v>
      </c>
      <c r="D6">
        <v>6</v>
      </c>
      <c r="E6" t="s">
        <v>18305</v>
      </c>
      <c r="F6">
        <v>200</v>
      </c>
      <c r="G6">
        <v>0</v>
      </c>
      <c r="H6" t="s">
        <v>661</v>
      </c>
      <c r="I6" t="s">
        <v>18306</v>
      </c>
      <c r="J6" t="s">
        <v>1214</v>
      </c>
      <c r="K6" t="s">
        <v>635</v>
      </c>
      <c r="L6" t="s">
        <v>636</v>
      </c>
      <c r="M6" t="s">
        <v>18307</v>
      </c>
      <c r="N6" t="s">
        <v>635</v>
      </c>
      <c r="O6" t="s">
        <v>638</v>
      </c>
      <c r="P6" t="s">
        <v>22</v>
      </c>
      <c r="Q6" t="s">
        <v>639</v>
      </c>
      <c r="R6" t="s">
        <v>636</v>
      </c>
      <c r="S6" t="s">
        <v>18308</v>
      </c>
      <c r="T6" t="s">
        <v>18307</v>
      </c>
      <c r="U6" s="87" t="s">
        <v>39</v>
      </c>
      <c r="V6">
        <v>71</v>
      </c>
    </row>
    <row r="7" spans="1:22" x14ac:dyDescent="0.25">
      <c r="A7" t="s">
        <v>164</v>
      </c>
      <c r="B7" t="s">
        <v>165</v>
      </c>
      <c r="C7">
        <v>50</v>
      </c>
      <c r="D7">
        <v>6</v>
      </c>
      <c r="E7" t="s">
        <v>18309</v>
      </c>
      <c r="F7">
        <v>200</v>
      </c>
      <c r="G7">
        <v>0</v>
      </c>
      <c r="H7" t="s">
        <v>661</v>
      </c>
      <c r="I7" t="s">
        <v>18310</v>
      </c>
      <c r="J7" t="s">
        <v>711</v>
      </c>
      <c r="K7" t="s">
        <v>635</v>
      </c>
      <c r="L7" t="s">
        <v>636</v>
      </c>
      <c r="M7" t="s">
        <v>18311</v>
      </c>
      <c r="N7" t="s">
        <v>635</v>
      </c>
      <c r="O7" t="s">
        <v>638</v>
      </c>
      <c r="P7" t="s">
        <v>22</v>
      </c>
      <c r="Q7" t="s">
        <v>639</v>
      </c>
      <c r="R7" t="s">
        <v>636</v>
      </c>
      <c r="S7" t="s">
        <v>18312</v>
      </c>
      <c r="T7" t="s">
        <v>18311</v>
      </c>
      <c r="U7" s="88" t="s">
        <v>230</v>
      </c>
      <c r="V7">
        <v>1</v>
      </c>
    </row>
    <row r="8" spans="1:22" x14ac:dyDescent="0.25">
      <c r="A8" t="s">
        <v>164</v>
      </c>
      <c r="B8" t="s">
        <v>165</v>
      </c>
      <c r="C8">
        <v>50</v>
      </c>
      <c r="D8">
        <v>6</v>
      </c>
      <c r="E8" t="s">
        <v>18313</v>
      </c>
      <c r="F8">
        <v>200</v>
      </c>
      <c r="G8">
        <v>0</v>
      </c>
      <c r="H8" t="s">
        <v>661</v>
      </c>
      <c r="I8" t="s">
        <v>18314</v>
      </c>
      <c r="J8" t="s">
        <v>1314</v>
      </c>
      <c r="K8" t="s">
        <v>635</v>
      </c>
      <c r="L8" t="s">
        <v>636</v>
      </c>
      <c r="M8" t="s">
        <v>18315</v>
      </c>
      <c r="N8" t="s">
        <v>635</v>
      </c>
      <c r="O8" t="s">
        <v>638</v>
      </c>
      <c r="P8" t="s">
        <v>22</v>
      </c>
      <c r="Q8" t="s">
        <v>639</v>
      </c>
      <c r="R8" t="s">
        <v>636</v>
      </c>
      <c r="S8" t="s">
        <v>18316</v>
      </c>
      <c r="T8" t="s">
        <v>18315</v>
      </c>
      <c r="U8" s="88" t="s">
        <v>44</v>
      </c>
      <c r="V8">
        <v>67</v>
      </c>
    </row>
    <row r="9" spans="1:22" x14ac:dyDescent="0.25">
      <c r="A9" t="s">
        <v>39</v>
      </c>
      <c r="B9" t="s">
        <v>44</v>
      </c>
      <c r="C9">
        <v>79</v>
      </c>
      <c r="D9">
        <v>1</v>
      </c>
      <c r="E9" t="s">
        <v>18317</v>
      </c>
      <c r="F9">
        <v>79</v>
      </c>
      <c r="G9">
        <v>0</v>
      </c>
      <c r="H9" t="s">
        <v>647</v>
      </c>
      <c r="I9" t="s">
        <v>18318</v>
      </c>
      <c r="J9" t="s">
        <v>18319</v>
      </c>
      <c r="K9" t="s">
        <v>4911</v>
      </c>
      <c r="L9" t="s">
        <v>733</v>
      </c>
      <c r="M9" t="s">
        <v>18320</v>
      </c>
      <c r="N9" t="s">
        <v>635</v>
      </c>
      <c r="O9" t="s">
        <v>678</v>
      </c>
      <c r="P9" t="s">
        <v>43</v>
      </c>
      <c r="Q9" t="s">
        <v>654</v>
      </c>
      <c r="R9" t="s">
        <v>636</v>
      </c>
      <c r="S9" t="s">
        <v>635</v>
      </c>
      <c r="T9" t="s">
        <v>18321</v>
      </c>
      <c r="U9" s="88" t="s">
        <v>1715</v>
      </c>
      <c r="V9">
        <v>3</v>
      </c>
    </row>
    <row r="10" spans="1:22" x14ac:dyDescent="0.25">
      <c r="A10" t="s">
        <v>164</v>
      </c>
      <c r="B10" t="s">
        <v>165</v>
      </c>
      <c r="C10">
        <v>33.333333333333336</v>
      </c>
      <c r="D10">
        <v>3</v>
      </c>
      <c r="E10" t="s">
        <v>18322</v>
      </c>
      <c r="F10">
        <v>100</v>
      </c>
      <c r="G10">
        <v>0</v>
      </c>
      <c r="H10" t="s">
        <v>661</v>
      </c>
      <c r="I10" t="s">
        <v>18323</v>
      </c>
      <c r="J10" t="s">
        <v>884</v>
      </c>
      <c r="K10" t="s">
        <v>635</v>
      </c>
      <c r="L10" t="s">
        <v>636</v>
      </c>
      <c r="M10" t="s">
        <v>18324</v>
      </c>
      <c r="N10" t="s">
        <v>635</v>
      </c>
      <c r="O10" t="s">
        <v>668</v>
      </c>
      <c r="P10" t="s">
        <v>22</v>
      </c>
      <c r="Q10" t="s">
        <v>669</v>
      </c>
      <c r="R10" t="s">
        <v>636</v>
      </c>
      <c r="S10" t="s">
        <v>635</v>
      </c>
      <c r="T10" t="s">
        <v>18325</v>
      </c>
      <c r="U10" s="87" t="s">
        <v>35</v>
      </c>
      <c r="V10">
        <v>145</v>
      </c>
    </row>
    <row r="11" spans="1:22" x14ac:dyDescent="0.25">
      <c r="A11" t="s">
        <v>164</v>
      </c>
      <c r="B11" t="s">
        <v>165</v>
      </c>
      <c r="C11">
        <v>33.333333333333336</v>
      </c>
      <c r="D11">
        <v>3</v>
      </c>
      <c r="E11" t="s">
        <v>18326</v>
      </c>
      <c r="F11">
        <v>100</v>
      </c>
      <c r="G11">
        <v>0</v>
      </c>
      <c r="H11" t="s">
        <v>661</v>
      </c>
      <c r="I11" t="s">
        <v>18327</v>
      </c>
      <c r="J11" t="s">
        <v>643</v>
      </c>
      <c r="K11" t="s">
        <v>635</v>
      </c>
      <c r="L11" t="s">
        <v>636</v>
      </c>
      <c r="M11" t="s">
        <v>18328</v>
      </c>
      <c r="N11" t="s">
        <v>635</v>
      </c>
      <c r="O11" t="s">
        <v>638</v>
      </c>
      <c r="P11" t="s">
        <v>22</v>
      </c>
      <c r="Q11" t="s">
        <v>639</v>
      </c>
      <c r="R11" t="s">
        <v>636</v>
      </c>
      <c r="S11" t="s">
        <v>635</v>
      </c>
      <c r="T11" t="s">
        <v>18329</v>
      </c>
      <c r="U11" s="88" t="s">
        <v>36</v>
      </c>
      <c r="V11">
        <v>145</v>
      </c>
    </row>
    <row r="12" spans="1:22" x14ac:dyDescent="0.25">
      <c r="A12" t="s">
        <v>164</v>
      </c>
      <c r="B12" t="s">
        <v>165</v>
      </c>
      <c r="C12">
        <v>33.333333333333336</v>
      </c>
      <c r="D12">
        <v>3</v>
      </c>
      <c r="E12" t="s">
        <v>18330</v>
      </c>
      <c r="F12">
        <v>100</v>
      </c>
      <c r="G12">
        <v>0</v>
      </c>
      <c r="H12" t="s">
        <v>661</v>
      </c>
      <c r="I12" t="s">
        <v>18331</v>
      </c>
      <c r="J12" t="s">
        <v>1896</v>
      </c>
      <c r="K12" t="s">
        <v>635</v>
      </c>
      <c r="L12" t="s">
        <v>636</v>
      </c>
      <c r="M12" t="s">
        <v>18332</v>
      </c>
      <c r="N12" t="s">
        <v>635</v>
      </c>
      <c r="O12" t="s">
        <v>638</v>
      </c>
      <c r="P12" t="s">
        <v>22</v>
      </c>
      <c r="Q12" t="s">
        <v>639</v>
      </c>
      <c r="R12" t="s">
        <v>636</v>
      </c>
      <c r="S12" t="s">
        <v>635</v>
      </c>
      <c r="T12" t="s">
        <v>18333</v>
      </c>
      <c r="U12" s="87" t="s">
        <v>118</v>
      </c>
      <c r="V12">
        <v>18</v>
      </c>
    </row>
    <row r="13" spans="1:22" x14ac:dyDescent="0.25">
      <c r="A13" t="s">
        <v>39</v>
      </c>
      <c r="B13" t="s">
        <v>44</v>
      </c>
      <c r="C13">
        <v>66.333333333333329</v>
      </c>
      <c r="D13">
        <v>3</v>
      </c>
      <c r="E13" t="s">
        <v>18334</v>
      </c>
      <c r="F13">
        <v>220</v>
      </c>
      <c r="G13">
        <v>0</v>
      </c>
      <c r="H13" t="s">
        <v>632</v>
      </c>
      <c r="I13" t="s">
        <v>10358</v>
      </c>
      <c r="J13" t="s">
        <v>727</v>
      </c>
      <c r="K13" t="s">
        <v>635</v>
      </c>
      <c r="L13" t="s">
        <v>636</v>
      </c>
      <c r="M13" t="s">
        <v>18335</v>
      </c>
      <c r="N13" t="s">
        <v>635</v>
      </c>
      <c r="O13" t="s">
        <v>638</v>
      </c>
      <c r="P13" t="s">
        <v>22</v>
      </c>
      <c r="Q13" t="s">
        <v>639</v>
      </c>
      <c r="R13" t="s">
        <v>636</v>
      </c>
      <c r="S13" t="s">
        <v>635</v>
      </c>
      <c r="T13" t="s">
        <v>18335</v>
      </c>
      <c r="U13" s="88" t="s">
        <v>91</v>
      </c>
      <c r="V13">
        <v>18</v>
      </c>
    </row>
    <row r="14" spans="1:22" x14ac:dyDescent="0.25">
      <c r="A14" t="s">
        <v>164</v>
      </c>
      <c r="B14" t="s">
        <v>165</v>
      </c>
      <c r="C14">
        <v>50</v>
      </c>
      <c r="D14">
        <v>6</v>
      </c>
      <c r="E14" t="s">
        <v>18336</v>
      </c>
      <c r="F14">
        <v>200</v>
      </c>
      <c r="G14">
        <v>0</v>
      </c>
      <c r="H14" t="s">
        <v>661</v>
      </c>
      <c r="I14" t="s">
        <v>636</v>
      </c>
      <c r="J14" t="s">
        <v>636</v>
      </c>
      <c r="K14" t="s">
        <v>635</v>
      </c>
      <c r="L14" t="s">
        <v>636</v>
      </c>
      <c r="M14" t="s">
        <v>635</v>
      </c>
      <c r="N14" t="s">
        <v>635</v>
      </c>
      <c r="O14" t="s">
        <v>3017</v>
      </c>
      <c r="P14" t="s">
        <v>22</v>
      </c>
      <c r="Q14" t="s">
        <v>635</v>
      </c>
      <c r="R14" t="s">
        <v>636</v>
      </c>
      <c r="S14" t="s">
        <v>635</v>
      </c>
      <c r="T14" t="s">
        <v>18337</v>
      </c>
      <c r="U14" s="87" t="s">
        <v>89</v>
      </c>
      <c r="V14">
        <v>7</v>
      </c>
    </row>
    <row r="15" spans="1:22" x14ac:dyDescent="0.25">
      <c r="A15" t="s">
        <v>164</v>
      </c>
      <c r="B15" t="s">
        <v>165</v>
      </c>
      <c r="C15">
        <v>50</v>
      </c>
      <c r="D15">
        <v>6</v>
      </c>
      <c r="E15" t="s">
        <v>18338</v>
      </c>
      <c r="F15">
        <v>100</v>
      </c>
      <c r="G15">
        <v>0</v>
      </c>
      <c r="H15" t="s">
        <v>661</v>
      </c>
      <c r="I15" t="s">
        <v>18339</v>
      </c>
      <c r="J15" t="s">
        <v>1883</v>
      </c>
      <c r="K15" t="s">
        <v>635</v>
      </c>
      <c r="L15" t="s">
        <v>636</v>
      </c>
      <c r="M15" t="s">
        <v>18340</v>
      </c>
      <c r="N15" t="s">
        <v>635</v>
      </c>
      <c r="O15" t="s">
        <v>638</v>
      </c>
      <c r="P15" t="s">
        <v>22</v>
      </c>
      <c r="Q15" t="s">
        <v>639</v>
      </c>
      <c r="R15" t="s">
        <v>636</v>
      </c>
      <c r="S15" t="s">
        <v>18341</v>
      </c>
      <c r="T15" t="s">
        <v>18340</v>
      </c>
      <c r="U15" s="88" t="s">
        <v>1223</v>
      </c>
      <c r="V15">
        <v>7</v>
      </c>
    </row>
    <row r="16" spans="1:22" x14ac:dyDescent="0.25">
      <c r="A16" t="s">
        <v>118</v>
      </c>
      <c r="B16" t="s">
        <v>91</v>
      </c>
      <c r="C16">
        <v>70</v>
      </c>
      <c r="D16">
        <v>2</v>
      </c>
      <c r="E16" t="s">
        <v>18342</v>
      </c>
      <c r="F16">
        <v>272</v>
      </c>
      <c r="G16">
        <v>0</v>
      </c>
      <c r="H16" t="s">
        <v>647</v>
      </c>
      <c r="I16" t="s">
        <v>18343</v>
      </c>
      <c r="J16" t="s">
        <v>18344</v>
      </c>
      <c r="K16" t="s">
        <v>18345</v>
      </c>
      <c r="L16" t="s">
        <v>1051</v>
      </c>
      <c r="M16" t="s">
        <v>18346</v>
      </c>
      <c r="N16" t="s">
        <v>635</v>
      </c>
      <c r="O16" t="s">
        <v>678</v>
      </c>
      <c r="P16" t="s">
        <v>43</v>
      </c>
      <c r="Q16" t="s">
        <v>654</v>
      </c>
      <c r="R16" t="s">
        <v>636</v>
      </c>
      <c r="S16" t="s">
        <v>635</v>
      </c>
      <c r="T16" t="s">
        <v>18346</v>
      </c>
      <c r="U16" s="87" t="s">
        <v>29</v>
      </c>
      <c r="V16">
        <v>4</v>
      </c>
    </row>
    <row r="17" spans="1:22" x14ac:dyDescent="0.25">
      <c r="A17" t="s">
        <v>39</v>
      </c>
      <c r="B17" t="s">
        <v>44</v>
      </c>
      <c r="C17">
        <v>71</v>
      </c>
      <c r="D17">
        <v>2</v>
      </c>
      <c r="E17" t="s">
        <v>18342</v>
      </c>
      <c r="F17">
        <v>272</v>
      </c>
      <c r="G17">
        <v>0</v>
      </c>
      <c r="H17" t="s">
        <v>647</v>
      </c>
      <c r="I17" t="s">
        <v>18343</v>
      </c>
      <c r="J17" t="s">
        <v>18344</v>
      </c>
      <c r="K17" t="s">
        <v>18345</v>
      </c>
      <c r="L17" t="s">
        <v>1051</v>
      </c>
      <c r="M17" t="s">
        <v>18346</v>
      </c>
      <c r="N17" t="s">
        <v>635</v>
      </c>
      <c r="O17" t="s">
        <v>678</v>
      </c>
      <c r="P17" t="s">
        <v>43</v>
      </c>
      <c r="Q17" t="s">
        <v>654</v>
      </c>
      <c r="R17" t="s">
        <v>636</v>
      </c>
      <c r="S17" t="s">
        <v>635</v>
      </c>
      <c r="T17" t="s">
        <v>18346</v>
      </c>
      <c r="U17" s="88" t="s">
        <v>30</v>
      </c>
      <c r="V17">
        <v>4</v>
      </c>
    </row>
    <row r="18" spans="1:22" x14ac:dyDescent="0.25">
      <c r="A18" t="s">
        <v>164</v>
      </c>
      <c r="B18" t="s">
        <v>165</v>
      </c>
      <c r="C18">
        <v>40</v>
      </c>
      <c r="D18">
        <v>20</v>
      </c>
      <c r="E18" t="s">
        <v>18347</v>
      </c>
      <c r="F18">
        <v>754.8</v>
      </c>
      <c r="G18">
        <v>4</v>
      </c>
      <c r="H18" t="s">
        <v>661</v>
      </c>
      <c r="I18" t="s">
        <v>3240</v>
      </c>
      <c r="J18" t="s">
        <v>1209</v>
      </c>
      <c r="K18" t="s">
        <v>635</v>
      </c>
      <c r="L18" t="s">
        <v>636</v>
      </c>
      <c r="M18" t="s">
        <v>18348</v>
      </c>
      <c r="N18" t="s">
        <v>635</v>
      </c>
      <c r="O18" t="s">
        <v>638</v>
      </c>
      <c r="P18" t="s">
        <v>22</v>
      </c>
      <c r="Q18" t="s">
        <v>639</v>
      </c>
      <c r="R18" t="s">
        <v>636</v>
      </c>
      <c r="S18" t="s">
        <v>18349</v>
      </c>
      <c r="T18" t="s">
        <v>18348</v>
      </c>
      <c r="U18" s="87" t="s">
        <v>31</v>
      </c>
      <c r="V18">
        <v>6</v>
      </c>
    </row>
    <row r="19" spans="1:22" x14ac:dyDescent="0.25">
      <c r="A19" t="s">
        <v>37</v>
      </c>
      <c r="B19" t="s">
        <v>38</v>
      </c>
      <c r="C19">
        <v>66.666666666666671</v>
      </c>
      <c r="D19">
        <v>3</v>
      </c>
      <c r="E19" t="s">
        <v>18350</v>
      </c>
      <c r="F19">
        <v>435</v>
      </c>
      <c r="G19">
        <v>0</v>
      </c>
      <c r="H19" t="s">
        <v>661</v>
      </c>
      <c r="I19" t="s">
        <v>10358</v>
      </c>
      <c r="J19" t="s">
        <v>727</v>
      </c>
      <c r="K19" t="s">
        <v>635</v>
      </c>
      <c r="L19" t="s">
        <v>636</v>
      </c>
      <c r="M19" t="s">
        <v>18351</v>
      </c>
      <c r="N19" t="s">
        <v>635</v>
      </c>
      <c r="O19" t="s">
        <v>638</v>
      </c>
      <c r="P19" t="s">
        <v>22</v>
      </c>
      <c r="Q19" t="s">
        <v>639</v>
      </c>
      <c r="R19" t="s">
        <v>636</v>
      </c>
      <c r="S19" t="s">
        <v>635</v>
      </c>
      <c r="T19" t="s">
        <v>18351</v>
      </c>
      <c r="U19" s="88" t="s">
        <v>32</v>
      </c>
      <c r="V19">
        <v>6</v>
      </c>
    </row>
    <row r="20" spans="1:22" x14ac:dyDescent="0.25">
      <c r="A20" t="s">
        <v>37</v>
      </c>
      <c r="B20" t="s">
        <v>38</v>
      </c>
      <c r="C20">
        <v>33</v>
      </c>
      <c r="D20">
        <v>10</v>
      </c>
      <c r="E20" t="s">
        <v>18350</v>
      </c>
      <c r="F20">
        <v>435</v>
      </c>
      <c r="G20">
        <v>0</v>
      </c>
      <c r="H20" t="s">
        <v>661</v>
      </c>
      <c r="I20" t="s">
        <v>10358</v>
      </c>
      <c r="J20" t="s">
        <v>727</v>
      </c>
      <c r="K20" t="s">
        <v>635</v>
      </c>
      <c r="L20" t="s">
        <v>636</v>
      </c>
      <c r="M20" t="s">
        <v>18351</v>
      </c>
      <c r="N20" t="s">
        <v>635</v>
      </c>
      <c r="O20" t="s">
        <v>638</v>
      </c>
      <c r="P20" t="s">
        <v>22</v>
      </c>
      <c r="Q20" t="s">
        <v>639</v>
      </c>
      <c r="R20" t="s">
        <v>636</v>
      </c>
      <c r="S20" t="s">
        <v>635</v>
      </c>
      <c r="T20" t="s">
        <v>18351</v>
      </c>
      <c r="U20" s="87" t="s">
        <v>27</v>
      </c>
      <c r="V20">
        <v>4</v>
      </c>
    </row>
    <row r="21" spans="1:22" x14ac:dyDescent="0.25">
      <c r="A21" t="s">
        <v>164</v>
      </c>
      <c r="B21" t="s">
        <v>165</v>
      </c>
      <c r="C21">
        <v>33.333333333333336</v>
      </c>
      <c r="D21">
        <v>3</v>
      </c>
      <c r="E21" t="s">
        <v>18352</v>
      </c>
      <c r="F21">
        <v>100</v>
      </c>
      <c r="G21">
        <v>0</v>
      </c>
      <c r="H21" t="s">
        <v>661</v>
      </c>
      <c r="I21" t="s">
        <v>18353</v>
      </c>
      <c r="J21" t="s">
        <v>2074</v>
      </c>
      <c r="K21" t="s">
        <v>635</v>
      </c>
      <c r="L21" t="s">
        <v>636</v>
      </c>
      <c r="M21" t="s">
        <v>18354</v>
      </c>
      <c r="N21" t="s">
        <v>635</v>
      </c>
      <c r="O21" t="s">
        <v>668</v>
      </c>
      <c r="P21" t="s">
        <v>22</v>
      </c>
      <c r="Q21" t="s">
        <v>669</v>
      </c>
      <c r="R21" t="s">
        <v>636</v>
      </c>
      <c r="S21" t="s">
        <v>635</v>
      </c>
      <c r="T21" t="s">
        <v>18355</v>
      </c>
      <c r="U21" s="88" t="s">
        <v>28</v>
      </c>
      <c r="V21">
        <v>4</v>
      </c>
    </row>
    <row r="22" spans="1:22" x14ac:dyDescent="0.25">
      <c r="A22" t="s">
        <v>164</v>
      </c>
      <c r="B22" t="s">
        <v>165</v>
      </c>
      <c r="C22">
        <v>33.333333333333336</v>
      </c>
      <c r="D22">
        <v>3</v>
      </c>
      <c r="E22" t="s">
        <v>18356</v>
      </c>
      <c r="F22">
        <v>100</v>
      </c>
      <c r="G22">
        <v>0</v>
      </c>
      <c r="H22" t="s">
        <v>661</v>
      </c>
      <c r="I22" t="s">
        <v>18357</v>
      </c>
      <c r="J22" t="s">
        <v>13933</v>
      </c>
      <c r="K22" t="s">
        <v>635</v>
      </c>
      <c r="L22" t="s">
        <v>636</v>
      </c>
      <c r="M22" t="s">
        <v>18358</v>
      </c>
      <c r="N22" t="s">
        <v>635</v>
      </c>
      <c r="O22" t="s">
        <v>980</v>
      </c>
      <c r="P22" t="s">
        <v>22</v>
      </c>
      <c r="Q22" t="s">
        <v>669</v>
      </c>
      <c r="R22" t="s">
        <v>636</v>
      </c>
      <c r="S22" t="s">
        <v>18359</v>
      </c>
      <c r="T22" t="s">
        <v>18358</v>
      </c>
      <c r="U22" s="87" t="s">
        <v>256</v>
      </c>
      <c r="V22">
        <v>4</v>
      </c>
    </row>
    <row r="23" spans="1:22" x14ac:dyDescent="0.25">
      <c r="A23" t="s">
        <v>164</v>
      </c>
      <c r="B23" t="s">
        <v>165</v>
      </c>
      <c r="C23">
        <v>50</v>
      </c>
      <c r="D23">
        <v>6</v>
      </c>
      <c r="E23" t="s">
        <v>18360</v>
      </c>
      <c r="F23">
        <v>238</v>
      </c>
      <c r="G23">
        <v>38</v>
      </c>
      <c r="H23" t="s">
        <v>661</v>
      </c>
      <c r="I23" t="s">
        <v>18361</v>
      </c>
      <c r="J23" t="s">
        <v>1399</v>
      </c>
      <c r="K23" t="s">
        <v>635</v>
      </c>
      <c r="L23" t="s">
        <v>636</v>
      </c>
      <c r="M23" t="s">
        <v>18362</v>
      </c>
      <c r="N23" t="s">
        <v>635</v>
      </c>
      <c r="O23" t="s">
        <v>638</v>
      </c>
      <c r="P23" t="s">
        <v>22</v>
      </c>
      <c r="Q23" t="s">
        <v>639</v>
      </c>
      <c r="R23" t="s">
        <v>636</v>
      </c>
      <c r="S23" t="s">
        <v>18363</v>
      </c>
      <c r="T23" t="s">
        <v>18362</v>
      </c>
      <c r="U23" s="88" t="s">
        <v>262</v>
      </c>
      <c r="V23">
        <v>3</v>
      </c>
    </row>
    <row r="24" spans="1:22" x14ac:dyDescent="0.25">
      <c r="A24" t="s">
        <v>25</v>
      </c>
      <c r="B24" t="s">
        <v>26</v>
      </c>
      <c r="C24">
        <v>60</v>
      </c>
      <c r="D24">
        <v>3</v>
      </c>
      <c r="E24" t="s">
        <v>18364</v>
      </c>
      <c r="F24">
        <v>149.99</v>
      </c>
      <c r="G24">
        <v>50</v>
      </c>
      <c r="H24" t="s">
        <v>661</v>
      </c>
      <c r="I24" t="s">
        <v>5768</v>
      </c>
      <c r="J24" t="s">
        <v>1349</v>
      </c>
      <c r="K24" t="s">
        <v>635</v>
      </c>
      <c r="L24" t="s">
        <v>636</v>
      </c>
      <c r="M24" t="s">
        <v>18365</v>
      </c>
      <c r="N24" t="s">
        <v>635</v>
      </c>
      <c r="O24" t="s">
        <v>638</v>
      </c>
      <c r="P24" t="s">
        <v>22</v>
      </c>
      <c r="Q24" t="s">
        <v>639</v>
      </c>
      <c r="R24" t="s">
        <v>636</v>
      </c>
      <c r="S24" t="s">
        <v>18366</v>
      </c>
      <c r="T24" t="s">
        <v>18365</v>
      </c>
      <c r="U24" s="88" t="s">
        <v>982</v>
      </c>
      <c r="V24">
        <v>1</v>
      </c>
    </row>
    <row r="25" spans="1:22" x14ac:dyDescent="0.25">
      <c r="A25" t="s">
        <v>39</v>
      </c>
      <c r="B25" t="s">
        <v>1715</v>
      </c>
      <c r="C25">
        <v>68</v>
      </c>
      <c r="D25">
        <v>1</v>
      </c>
      <c r="E25" t="s">
        <v>18367</v>
      </c>
      <c r="F25">
        <v>118.7</v>
      </c>
      <c r="G25">
        <v>7</v>
      </c>
      <c r="H25" t="s">
        <v>647</v>
      </c>
      <c r="I25" t="s">
        <v>18368</v>
      </c>
      <c r="J25" t="s">
        <v>18369</v>
      </c>
      <c r="K25" t="s">
        <v>2742</v>
      </c>
      <c r="L25" t="s">
        <v>18370</v>
      </c>
      <c r="M25" t="s">
        <v>18371</v>
      </c>
      <c r="N25" t="s">
        <v>635</v>
      </c>
      <c r="O25" t="s">
        <v>706</v>
      </c>
      <c r="P25" t="s">
        <v>40</v>
      </c>
      <c r="Q25" t="s">
        <v>707</v>
      </c>
      <c r="R25" t="s">
        <v>636</v>
      </c>
      <c r="S25" t="s">
        <v>18372</v>
      </c>
      <c r="T25" t="s">
        <v>18371</v>
      </c>
      <c r="U25" s="87" t="s">
        <v>257</v>
      </c>
      <c r="V25">
        <v>6</v>
      </c>
    </row>
    <row r="26" spans="1:22" x14ac:dyDescent="0.25">
      <c r="A26" t="s">
        <v>25</v>
      </c>
      <c r="B26" t="s">
        <v>1108</v>
      </c>
      <c r="C26">
        <v>43.7</v>
      </c>
      <c r="D26">
        <v>1</v>
      </c>
      <c r="E26" t="s">
        <v>18367</v>
      </c>
      <c r="F26">
        <v>118.7</v>
      </c>
      <c r="G26">
        <v>7</v>
      </c>
      <c r="H26" t="s">
        <v>647</v>
      </c>
      <c r="I26" t="s">
        <v>18368</v>
      </c>
      <c r="J26" t="s">
        <v>18369</v>
      </c>
      <c r="K26" t="s">
        <v>2742</v>
      </c>
      <c r="L26" t="s">
        <v>18370</v>
      </c>
      <c r="M26" t="s">
        <v>18371</v>
      </c>
      <c r="N26" t="s">
        <v>635</v>
      </c>
      <c r="O26" t="s">
        <v>706</v>
      </c>
      <c r="P26" t="s">
        <v>40</v>
      </c>
      <c r="Q26" t="s">
        <v>707</v>
      </c>
      <c r="R26" t="s">
        <v>636</v>
      </c>
      <c r="S26" t="s">
        <v>18372</v>
      </c>
      <c r="T26" t="s">
        <v>18371</v>
      </c>
      <c r="U26" s="88" t="s">
        <v>263</v>
      </c>
      <c r="V26">
        <v>6</v>
      </c>
    </row>
    <row r="27" spans="1:22" x14ac:dyDescent="0.25">
      <c r="A27" t="s">
        <v>164</v>
      </c>
      <c r="B27" t="s">
        <v>165</v>
      </c>
      <c r="C27">
        <v>33.333333333333336</v>
      </c>
      <c r="D27">
        <v>3</v>
      </c>
      <c r="E27" t="s">
        <v>18373</v>
      </c>
      <c r="F27">
        <v>100</v>
      </c>
      <c r="G27">
        <v>0</v>
      </c>
      <c r="H27" t="s">
        <v>661</v>
      </c>
      <c r="I27" t="s">
        <v>14922</v>
      </c>
      <c r="J27" t="s">
        <v>2074</v>
      </c>
      <c r="K27" t="s">
        <v>635</v>
      </c>
      <c r="L27" t="s">
        <v>636</v>
      </c>
      <c r="M27" t="s">
        <v>18374</v>
      </c>
      <c r="N27" t="s">
        <v>635</v>
      </c>
      <c r="O27" t="s">
        <v>1071</v>
      </c>
      <c r="P27" t="s">
        <v>22</v>
      </c>
      <c r="Q27" t="s">
        <v>639</v>
      </c>
      <c r="R27" t="s">
        <v>18375</v>
      </c>
      <c r="S27" t="s">
        <v>18376</v>
      </c>
      <c r="T27" t="s">
        <v>18374</v>
      </c>
      <c r="U27" s="87" t="s">
        <v>258</v>
      </c>
      <c r="V27">
        <v>9</v>
      </c>
    </row>
    <row r="28" spans="1:22" x14ac:dyDescent="0.25">
      <c r="A28" t="s">
        <v>25</v>
      </c>
      <c r="B28" t="s">
        <v>26</v>
      </c>
      <c r="C28">
        <v>60</v>
      </c>
      <c r="D28">
        <v>3</v>
      </c>
      <c r="E28" t="s">
        <v>18377</v>
      </c>
      <c r="F28">
        <v>99.99</v>
      </c>
      <c r="G28">
        <v>0</v>
      </c>
      <c r="H28" t="s">
        <v>661</v>
      </c>
      <c r="I28" t="s">
        <v>18378</v>
      </c>
      <c r="J28" t="s">
        <v>869</v>
      </c>
      <c r="K28" t="s">
        <v>635</v>
      </c>
      <c r="L28" t="s">
        <v>636</v>
      </c>
      <c r="M28" t="s">
        <v>18379</v>
      </c>
      <c r="N28" t="s">
        <v>635</v>
      </c>
      <c r="O28" t="s">
        <v>638</v>
      </c>
      <c r="P28" t="s">
        <v>22</v>
      </c>
      <c r="Q28" t="s">
        <v>639</v>
      </c>
      <c r="R28" t="s">
        <v>636</v>
      </c>
      <c r="S28" t="s">
        <v>18380</v>
      </c>
      <c r="T28" t="s">
        <v>18379</v>
      </c>
      <c r="U28" s="88" t="s">
        <v>264</v>
      </c>
      <c r="V28">
        <v>9</v>
      </c>
    </row>
    <row r="29" spans="1:22" x14ac:dyDescent="0.25">
      <c r="A29" t="s">
        <v>164</v>
      </c>
      <c r="B29" t="s">
        <v>165</v>
      </c>
      <c r="C29">
        <v>40</v>
      </c>
      <c r="D29">
        <v>10</v>
      </c>
      <c r="E29" t="s">
        <v>18381</v>
      </c>
      <c r="F29">
        <v>350</v>
      </c>
      <c r="G29">
        <v>0</v>
      </c>
      <c r="H29" t="s">
        <v>632</v>
      </c>
      <c r="I29" t="s">
        <v>18382</v>
      </c>
      <c r="J29" t="s">
        <v>1941</v>
      </c>
      <c r="K29" t="s">
        <v>635</v>
      </c>
      <c r="L29" t="s">
        <v>636</v>
      </c>
      <c r="M29" t="s">
        <v>18383</v>
      </c>
      <c r="N29" t="s">
        <v>635</v>
      </c>
      <c r="O29" t="s">
        <v>668</v>
      </c>
      <c r="P29" t="s">
        <v>22</v>
      </c>
      <c r="Q29" t="s">
        <v>669</v>
      </c>
      <c r="R29" t="s">
        <v>636</v>
      </c>
      <c r="S29" t="s">
        <v>18384</v>
      </c>
      <c r="T29" t="s">
        <v>18383</v>
      </c>
      <c r="U29" s="87" t="s">
        <v>619</v>
      </c>
      <c r="V29">
        <v>3</v>
      </c>
    </row>
    <row r="30" spans="1:22" x14ac:dyDescent="0.25">
      <c r="A30" t="s">
        <v>258</v>
      </c>
      <c r="B30" t="s">
        <v>264</v>
      </c>
      <c r="C30">
        <v>162</v>
      </c>
      <c r="D30">
        <v>1</v>
      </c>
      <c r="E30" t="s">
        <v>18385</v>
      </c>
      <c r="F30">
        <v>420</v>
      </c>
      <c r="G30">
        <v>0</v>
      </c>
      <c r="H30" t="s">
        <v>632</v>
      </c>
      <c r="I30" t="s">
        <v>18386</v>
      </c>
      <c r="J30" t="s">
        <v>839</v>
      </c>
      <c r="K30" t="s">
        <v>635</v>
      </c>
      <c r="L30" t="s">
        <v>636</v>
      </c>
      <c r="M30" t="s">
        <v>18387</v>
      </c>
      <c r="N30" t="s">
        <v>635</v>
      </c>
      <c r="O30" t="s">
        <v>668</v>
      </c>
      <c r="P30" t="s">
        <v>22</v>
      </c>
      <c r="Q30" t="s">
        <v>669</v>
      </c>
      <c r="R30" t="s">
        <v>636</v>
      </c>
      <c r="S30" t="s">
        <v>635</v>
      </c>
      <c r="T30" t="s">
        <v>18387</v>
      </c>
      <c r="U30" s="88" t="s">
        <v>620</v>
      </c>
      <c r="V30">
        <v>2</v>
      </c>
    </row>
    <row r="31" spans="1:22" x14ac:dyDescent="0.25">
      <c r="A31" t="s">
        <v>118</v>
      </c>
      <c r="B31" t="s">
        <v>91</v>
      </c>
      <c r="C31">
        <v>117</v>
      </c>
      <c r="D31">
        <v>1</v>
      </c>
      <c r="E31" t="s">
        <v>18385</v>
      </c>
      <c r="F31">
        <v>420</v>
      </c>
      <c r="G31">
        <v>0</v>
      </c>
      <c r="H31" t="s">
        <v>632</v>
      </c>
      <c r="I31" t="s">
        <v>18386</v>
      </c>
      <c r="J31" t="s">
        <v>839</v>
      </c>
      <c r="K31" t="s">
        <v>635</v>
      </c>
      <c r="L31" t="s">
        <v>636</v>
      </c>
      <c r="M31" t="s">
        <v>18387</v>
      </c>
      <c r="N31" t="s">
        <v>635</v>
      </c>
      <c r="O31" t="s">
        <v>668</v>
      </c>
      <c r="P31" t="s">
        <v>22</v>
      </c>
      <c r="Q31" t="s">
        <v>669</v>
      </c>
      <c r="R31" t="s">
        <v>636</v>
      </c>
      <c r="S31" t="s">
        <v>635</v>
      </c>
      <c r="T31" t="s">
        <v>18387</v>
      </c>
      <c r="U31" s="88" t="s">
        <v>982</v>
      </c>
      <c r="V31">
        <v>1</v>
      </c>
    </row>
    <row r="32" spans="1:22" x14ac:dyDescent="0.25">
      <c r="A32" t="s">
        <v>39</v>
      </c>
      <c r="B32" t="s">
        <v>44</v>
      </c>
      <c r="C32">
        <v>66.333333333333329</v>
      </c>
      <c r="D32">
        <v>3</v>
      </c>
      <c r="E32" t="s">
        <v>18385</v>
      </c>
      <c r="F32">
        <v>420</v>
      </c>
      <c r="G32">
        <v>0</v>
      </c>
      <c r="H32" t="s">
        <v>632</v>
      </c>
      <c r="I32" t="s">
        <v>18386</v>
      </c>
      <c r="J32" t="s">
        <v>839</v>
      </c>
      <c r="K32" t="s">
        <v>635</v>
      </c>
      <c r="L32" t="s">
        <v>636</v>
      </c>
      <c r="M32" t="s">
        <v>18387</v>
      </c>
      <c r="N32" t="s">
        <v>635</v>
      </c>
      <c r="O32" t="s">
        <v>668</v>
      </c>
      <c r="P32" t="s">
        <v>22</v>
      </c>
      <c r="Q32" t="s">
        <v>669</v>
      </c>
      <c r="R32" t="s">
        <v>636</v>
      </c>
      <c r="S32" t="s">
        <v>635</v>
      </c>
      <c r="T32" t="s">
        <v>18387</v>
      </c>
      <c r="U32" s="87" t="s">
        <v>25</v>
      </c>
      <c r="V32">
        <v>109</v>
      </c>
    </row>
    <row r="33" spans="1:22" x14ac:dyDescent="0.25">
      <c r="A33" t="s">
        <v>164</v>
      </c>
      <c r="B33" t="s">
        <v>165</v>
      </c>
      <c r="C33">
        <v>33.333333333333336</v>
      </c>
      <c r="D33">
        <v>3</v>
      </c>
      <c r="E33" t="s">
        <v>18388</v>
      </c>
      <c r="F33">
        <v>100</v>
      </c>
      <c r="G33">
        <v>0</v>
      </c>
      <c r="H33" t="s">
        <v>661</v>
      </c>
      <c r="I33" t="s">
        <v>10694</v>
      </c>
      <c r="J33" t="s">
        <v>1941</v>
      </c>
      <c r="K33" t="s">
        <v>635</v>
      </c>
      <c r="L33" t="s">
        <v>636</v>
      </c>
      <c r="M33" t="s">
        <v>18389</v>
      </c>
      <c r="N33" t="s">
        <v>635</v>
      </c>
      <c r="O33" t="s">
        <v>638</v>
      </c>
      <c r="P33" t="s">
        <v>22</v>
      </c>
      <c r="Q33" t="s">
        <v>639</v>
      </c>
      <c r="R33" t="s">
        <v>636</v>
      </c>
      <c r="S33" t="s">
        <v>635</v>
      </c>
      <c r="T33" t="s">
        <v>18389</v>
      </c>
      <c r="U33" s="88" t="s">
        <v>3162</v>
      </c>
      <c r="V33">
        <v>1</v>
      </c>
    </row>
    <row r="34" spans="1:22" x14ac:dyDescent="0.25">
      <c r="A34" t="s">
        <v>164</v>
      </c>
      <c r="B34" t="s">
        <v>165</v>
      </c>
      <c r="C34">
        <v>33.333333333333336</v>
      </c>
      <c r="D34">
        <v>3</v>
      </c>
      <c r="E34" t="s">
        <v>18390</v>
      </c>
      <c r="F34">
        <v>109</v>
      </c>
      <c r="G34">
        <v>9</v>
      </c>
      <c r="H34" t="s">
        <v>661</v>
      </c>
      <c r="I34" t="s">
        <v>18391</v>
      </c>
      <c r="J34" t="s">
        <v>1568</v>
      </c>
      <c r="K34" t="s">
        <v>635</v>
      </c>
      <c r="L34" t="s">
        <v>636</v>
      </c>
      <c r="M34" t="s">
        <v>18392</v>
      </c>
      <c r="N34" t="s">
        <v>635</v>
      </c>
      <c r="O34" t="s">
        <v>638</v>
      </c>
      <c r="P34" t="s">
        <v>22</v>
      </c>
      <c r="Q34" t="s">
        <v>639</v>
      </c>
      <c r="R34" t="s">
        <v>636</v>
      </c>
      <c r="S34" t="s">
        <v>635</v>
      </c>
      <c r="T34" t="s">
        <v>18392</v>
      </c>
      <c r="U34" s="88" t="s">
        <v>26</v>
      </c>
      <c r="V34">
        <v>107</v>
      </c>
    </row>
    <row r="35" spans="1:22" x14ac:dyDescent="0.25">
      <c r="A35" t="s">
        <v>164</v>
      </c>
      <c r="B35" t="s">
        <v>165</v>
      </c>
      <c r="C35">
        <v>50</v>
      </c>
      <c r="D35">
        <v>6</v>
      </c>
      <c r="E35" t="s">
        <v>18393</v>
      </c>
      <c r="F35">
        <v>200</v>
      </c>
      <c r="G35">
        <v>0</v>
      </c>
      <c r="H35" t="s">
        <v>661</v>
      </c>
      <c r="I35" t="s">
        <v>18394</v>
      </c>
      <c r="J35" t="s">
        <v>1314</v>
      </c>
      <c r="K35" t="s">
        <v>635</v>
      </c>
      <c r="L35" t="s">
        <v>636</v>
      </c>
      <c r="M35" t="s">
        <v>18395</v>
      </c>
      <c r="N35" t="s">
        <v>635</v>
      </c>
      <c r="O35" t="s">
        <v>668</v>
      </c>
      <c r="P35" t="s">
        <v>22</v>
      </c>
      <c r="Q35" t="s">
        <v>669</v>
      </c>
      <c r="R35" t="s">
        <v>636</v>
      </c>
      <c r="S35" t="s">
        <v>18396</v>
      </c>
      <c r="T35" t="s">
        <v>18397</v>
      </c>
      <c r="U35" s="88" t="s">
        <v>1108</v>
      </c>
      <c r="V35">
        <v>1</v>
      </c>
    </row>
    <row r="36" spans="1:22" x14ac:dyDescent="0.25">
      <c r="A36" t="s">
        <v>25</v>
      </c>
      <c r="B36" t="s">
        <v>26</v>
      </c>
      <c r="C36">
        <v>60</v>
      </c>
      <c r="D36">
        <v>3</v>
      </c>
      <c r="E36" t="s">
        <v>18398</v>
      </c>
      <c r="F36">
        <v>99.99</v>
      </c>
      <c r="G36">
        <v>0</v>
      </c>
      <c r="H36" t="s">
        <v>661</v>
      </c>
      <c r="I36" t="s">
        <v>18399</v>
      </c>
      <c r="J36" t="s">
        <v>1837</v>
      </c>
      <c r="K36" t="s">
        <v>635</v>
      </c>
      <c r="L36" t="s">
        <v>636</v>
      </c>
      <c r="M36" t="s">
        <v>18397</v>
      </c>
      <c r="N36" t="s">
        <v>635</v>
      </c>
      <c r="O36" t="s">
        <v>668</v>
      </c>
      <c r="P36" t="s">
        <v>22</v>
      </c>
      <c r="Q36" t="s">
        <v>669</v>
      </c>
      <c r="R36" t="s">
        <v>636</v>
      </c>
      <c r="S36" t="s">
        <v>18400</v>
      </c>
      <c r="T36" t="s">
        <v>18397</v>
      </c>
      <c r="U36" s="87" t="s">
        <v>23</v>
      </c>
      <c r="V36">
        <v>40</v>
      </c>
    </row>
    <row r="37" spans="1:22" x14ac:dyDescent="0.25">
      <c r="A37" t="s">
        <v>258</v>
      </c>
      <c r="B37" t="s">
        <v>264</v>
      </c>
      <c r="C37">
        <v>139</v>
      </c>
      <c r="D37">
        <v>1</v>
      </c>
      <c r="E37" t="s">
        <v>18401</v>
      </c>
      <c r="F37">
        <v>108.99</v>
      </c>
      <c r="G37">
        <v>0</v>
      </c>
      <c r="H37" t="s">
        <v>661</v>
      </c>
      <c r="I37" t="s">
        <v>18402</v>
      </c>
      <c r="J37" t="s">
        <v>643</v>
      </c>
      <c r="K37" t="s">
        <v>635</v>
      </c>
      <c r="L37" t="s">
        <v>636</v>
      </c>
      <c r="M37" t="s">
        <v>18403</v>
      </c>
      <c r="N37" t="s">
        <v>635</v>
      </c>
      <c r="O37" t="s">
        <v>668</v>
      </c>
      <c r="P37" t="s">
        <v>22</v>
      </c>
      <c r="Q37" t="s">
        <v>669</v>
      </c>
      <c r="R37" t="s">
        <v>636</v>
      </c>
      <c r="S37" t="s">
        <v>18404</v>
      </c>
      <c r="T37" t="s">
        <v>18403</v>
      </c>
      <c r="U37" s="88" t="s">
        <v>24</v>
      </c>
      <c r="V37">
        <v>40</v>
      </c>
    </row>
    <row r="38" spans="1:22" x14ac:dyDescent="0.25">
      <c r="A38" t="s">
        <v>39</v>
      </c>
      <c r="B38" t="s">
        <v>230</v>
      </c>
      <c r="C38">
        <v>76</v>
      </c>
      <c r="D38">
        <v>1</v>
      </c>
      <c r="E38" t="s">
        <v>18405</v>
      </c>
      <c r="F38">
        <v>76</v>
      </c>
      <c r="G38">
        <v>0</v>
      </c>
      <c r="H38" t="s">
        <v>3156</v>
      </c>
      <c r="I38" t="s">
        <v>1624</v>
      </c>
      <c r="J38" t="s">
        <v>1625</v>
      </c>
      <c r="K38" t="s">
        <v>1626</v>
      </c>
      <c r="L38" t="s">
        <v>1627</v>
      </c>
      <c r="M38" t="s">
        <v>18406</v>
      </c>
      <c r="N38" t="s">
        <v>635</v>
      </c>
      <c r="O38" t="s">
        <v>706</v>
      </c>
      <c r="P38" t="s">
        <v>40</v>
      </c>
      <c r="Q38" t="s">
        <v>707</v>
      </c>
      <c r="R38" t="s">
        <v>636</v>
      </c>
      <c r="S38" t="s">
        <v>18407</v>
      </c>
      <c r="T38" t="s">
        <v>18406</v>
      </c>
      <c r="U38" s="87" t="s">
        <v>20</v>
      </c>
      <c r="V38">
        <v>37</v>
      </c>
    </row>
    <row r="39" spans="1:22" x14ac:dyDescent="0.25">
      <c r="A39" t="s">
        <v>164</v>
      </c>
      <c r="B39" t="s">
        <v>165</v>
      </c>
      <c r="C39">
        <v>33.333333333333336</v>
      </c>
      <c r="D39">
        <v>3</v>
      </c>
      <c r="E39" t="s">
        <v>18408</v>
      </c>
      <c r="F39">
        <v>100</v>
      </c>
      <c r="G39">
        <v>0</v>
      </c>
      <c r="H39" t="s">
        <v>661</v>
      </c>
      <c r="I39" t="s">
        <v>18409</v>
      </c>
      <c r="J39" t="s">
        <v>663</v>
      </c>
      <c r="K39" t="s">
        <v>635</v>
      </c>
      <c r="L39" t="s">
        <v>636</v>
      </c>
      <c r="M39" t="s">
        <v>18410</v>
      </c>
      <c r="N39" t="s">
        <v>635</v>
      </c>
      <c r="O39" t="s">
        <v>668</v>
      </c>
      <c r="P39" t="s">
        <v>22</v>
      </c>
      <c r="Q39" t="s">
        <v>669</v>
      </c>
      <c r="R39" t="s">
        <v>636</v>
      </c>
      <c r="S39" t="s">
        <v>635</v>
      </c>
      <c r="T39" t="s">
        <v>18411</v>
      </c>
      <c r="U39" s="88" t="s">
        <v>21</v>
      </c>
      <c r="V39">
        <v>37</v>
      </c>
    </row>
    <row r="40" spans="1:22" x14ac:dyDescent="0.25">
      <c r="A40" t="s">
        <v>39</v>
      </c>
      <c r="B40" t="s">
        <v>44</v>
      </c>
      <c r="C40">
        <v>78.5</v>
      </c>
      <c r="D40">
        <v>2</v>
      </c>
      <c r="E40" t="s">
        <v>18412</v>
      </c>
      <c r="F40">
        <v>725</v>
      </c>
      <c r="G40">
        <v>0</v>
      </c>
      <c r="H40" t="s">
        <v>647</v>
      </c>
      <c r="I40" t="s">
        <v>18413</v>
      </c>
      <c r="J40" t="s">
        <v>18414</v>
      </c>
      <c r="K40" t="s">
        <v>5013</v>
      </c>
      <c r="L40" t="s">
        <v>7137</v>
      </c>
      <c r="M40" t="s">
        <v>18411</v>
      </c>
      <c r="N40" t="s">
        <v>635</v>
      </c>
      <c r="O40" t="s">
        <v>653</v>
      </c>
      <c r="P40" t="s">
        <v>43</v>
      </c>
      <c r="Q40" t="s">
        <v>654</v>
      </c>
      <c r="R40" t="s">
        <v>636</v>
      </c>
      <c r="S40" t="s">
        <v>635</v>
      </c>
      <c r="T40" t="s">
        <v>18411</v>
      </c>
      <c r="U40" s="87" t="s">
        <v>133</v>
      </c>
      <c r="V40">
        <v>40</v>
      </c>
    </row>
    <row r="41" spans="1:22" x14ac:dyDescent="0.25">
      <c r="A41" t="s">
        <v>39</v>
      </c>
      <c r="B41" t="s">
        <v>44</v>
      </c>
      <c r="C41">
        <v>72</v>
      </c>
      <c r="D41">
        <v>4</v>
      </c>
      <c r="E41" t="s">
        <v>18412</v>
      </c>
      <c r="F41">
        <v>725</v>
      </c>
      <c r="G41">
        <v>0</v>
      </c>
      <c r="H41" t="s">
        <v>647</v>
      </c>
      <c r="I41" t="s">
        <v>18413</v>
      </c>
      <c r="J41" t="s">
        <v>18414</v>
      </c>
      <c r="K41" t="s">
        <v>5013</v>
      </c>
      <c r="L41" t="s">
        <v>7137</v>
      </c>
      <c r="M41" t="s">
        <v>18411</v>
      </c>
      <c r="N41" t="s">
        <v>635</v>
      </c>
      <c r="O41" t="s">
        <v>653</v>
      </c>
      <c r="P41" t="s">
        <v>43</v>
      </c>
      <c r="Q41" t="s">
        <v>654</v>
      </c>
      <c r="R41" t="s">
        <v>636</v>
      </c>
      <c r="S41" t="s">
        <v>635</v>
      </c>
      <c r="T41" t="s">
        <v>18411</v>
      </c>
      <c r="U41" s="88" t="s">
        <v>134</v>
      </c>
      <c r="V41">
        <v>40</v>
      </c>
    </row>
    <row r="42" spans="1:22" x14ac:dyDescent="0.25">
      <c r="A42" t="s">
        <v>39</v>
      </c>
      <c r="B42" t="s">
        <v>44</v>
      </c>
      <c r="C42">
        <v>72</v>
      </c>
      <c r="D42">
        <v>4</v>
      </c>
      <c r="E42" t="s">
        <v>18412</v>
      </c>
      <c r="F42">
        <v>725</v>
      </c>
      <c r="G42">
        <v>0</v>
      </c>
      <c r="H42" t="s">
        <v>647</v>
      </c>
      <c r="I42" t="s">
        <v>18413</v>
      </c>
      <c r="J42" t="s">
        <v>18414</v>
      </c>
      <c r="K42" t="s">
        <v>5013</v>
      </c>
      <c r="L42" t="s">
        <v>7137</v>
      </c>
      <c r="M42" t="s">
        <v>18411</v>
      </c>
      <c r="N42" t="s">
        <v>635</v>
      </c>
      <c r="O42" t="s">
        <v>653</v>
      </c>
      <c r="P42" t="s">
        <v>43</v>
      </c>
      <c r="Q42" t="s">
        <v>654</v>
      </c>
      <c r="R42" t="s">
        <v>636</v>
      </c>
      <c r="S42" t="s">
        <v>635</v>
      </c>
      <c r="T42" t="s">
        <v>18411</v>
      </c>
      <c r="U42" s="87" t="s">
        <v>121</v>
      </c>
      <c r="V42">
        <v>2</v>
      </c>
    </row>
    <row r="43" spans="1:22" x14ac:dyDescent="0.25">
      <c r="A43" t="s">
        <v>39</v>
      </c>
      <c r="B43" t="s">
        <v>44</v>
      </c>
      <c r="C43">
        <v>75</v>
      </c>
      <c r="D43">
        <v>3</v>
      </c>
      <c r="E43" t="s">
        <v>18415</v>
      </c>
      <c r="F43">
        <v>215</v>
      </c>
      <c r="G43">
        <v>0</v>
      </c>
      <c r="H43" t="s">
        <v>647</v>
      </c>
      <c r="I43" t="s">
        <v>18413</v>
      </c>
      <c r="J43" t="s">
        <v>18414</v>
      </c>
      <c r="K43" t="s">
        <v>5013</v>
      </c>
      <c r="L43" t="s">
        <v>7137</v>
      </c>
      <c r="M43" t="s">
        <v>18416</v>
      </c>
      <c r="N43" t="s">
        <v>635</v>
      </c>
      <c r="O43" t="s">
        <v>653</v>
      </c>
      <c r="P43" t="s">
        <v>43</v>
      </c>
      <c r="Q43" t="s">
        <v>654</v>
      </c>
      <c r="R43" t="s">
        <v>636</v>
      </c>
      <c r="S43" t="s">
        <v>635</v>
      </c>
      <c r="T43" t="s">
        <v>18416</v>
      </c>
      <c r="U43" s="88" t="s">
        <v>122</v>
      </c>
      <c r="V43">
        <v>2</v>
      </c>
    </row>
    <row r="44" spans="1:22" x14ac:dyDescent="0.25">
      <c r="A44" t="s">
        <v>164</v>
      </c>
      <c r="B44" t="s">
        <v>165</v>
      </c>
      <c r="C44">
        <v>50</v>
      </c>
      <c r="D44">
        <v>6</v>
      </c>
      <c r="E44" t="s">
        <v>18417</v>
      </c>
      <c r="F44">
        <v>200</v>
      </c>
      <c r="G44">
        <v>0</v>
      </c>
      <c r="H44" t="s">
        <v>661</v>
      </c>
      <c r="I44" t="s">
        <v>18014</v>
      </c>
      <c r="J44" t="s">
        <v>869</v>
      </c>
      <c r="K44" t="s">
        <v>635</v>
      </c>
      <c r="L44" t="s">
        <v>636</v>
      </c>
      <c r="M44" t="s">
        <v>18418</v>
      </c>
      <c r="N44" t="s">
        <v>635</v>
      </c>
      <c r="O44" t="s">
        <v>668</v>
      </c>
      <c r="P44" t="s">
        <v>22</v>
      </c>
      <c r="Q44" t="s">
        <v>669</v>
      </c>
      <c r="R44" t="s">
        <v>636</v>
      </c>
      <c r="S44" t="s">
        <v>18419</v>
      </c>
      <c r="T44" t="s">
        <v>18418</v>
      </c>
      <c r="U44" s="87" t="s">
        <v>533</v>
      </c>
      <c r="V44">
        <v>5</v>
      </c>
    </row>
    <row r="45" spans="1:22" x14ac:dyDescent="0.25">
      <c r="A45" t="s">
        <v>164</v>
      </c>
      <c r="B45" t="s">
        <v>165</v>
      </c>
      <c r="C45">
        <v>50</v>
      </c>
      <c r="D45">
        <v>6</v>
      </c>
      <c r="E45" t="s">
        <v>18420</v>
      </c>
      <c r="F45">
        <v>300</v>
      </c>
      <c r="G45">
        <v>0</v>
      </c>
      <c r="H45" t="s">
        <v>661</v>
      </c>
      <c r="I45" t="s">
        <v>18421</v>
      </c>
      <c r="J45" t="s">
        <v>934</v>
      </c>
      <c r="K45" t="s">
        <v>635</v>
      </c>
      <c r="L45" t="s">
        <v>636</v>
      </c>
      <c r="M45" t="s">
        <v>18422</v>
      </c>
      <c r="N45" t="s">
        <v>635</v>
      </c>
      <c r="O45" t="s">
        <v>1071</v>
      </c>
      <c r="P45" t="s">
        <v>22</v>
      </c>
      <c r="Q45" t="s">
        <v>639</v>
      </c>
      <c r="R45" t="s">
        <v>636</v>
      </c>
      <c r="S45" t="s">
        <v>18423</v>
      </c>
      <c r="T45" t="s">
        <v>18422</v>
      </c>
      <c r="U45" s="88" t="s">
        <v>4726</v>
      </c>
      <c r="V45">
        <v>2</v>
      </c>
    </row>
    <row r="46" spans="1:22" x14ac:dyDescent="0.25">
      <c r="A46" t="s">
        <v>164</v>
      </c>
      <c r="B46" t="s">
        <v>165</v>
      </c>
      <c r="C46">
        <v>33.333333333333336</v>
      </c>
      <c r="D46">
        <v>3</v>
      </c>
      <c r="E46" t="s">
        <v>18420</v>
      </c>
      <c r="F46">
        <v>300</v>
      </c>
      <c r="G46">
        <v>0</v>
      </c>
      <c r="H46" t="s">
        <v>661</v>
      </c>
      <c r="I46" t="s">
        <v>18421</v>
      </c>
      <c r="J46" t="s">
        <v>934</v>
      </c>
      <c r="K46" t="s">
        <v>635</v>
      </c>
      <c r="L46" t="s">
        <v>636</v>
      </c>
      <c r="M46" t="s">
        <v>18422</v>
      </c>
      <c r="N46" t="s">
        <v>635</v>
      </c>
      <c r="O46" t="s">
        <v>1071</v>
      </c>
      <c r="P46" t="s">
        <v>22</v>
      </c>
      <c r="Q46" t="s">
        <v>639</v>
      </c>
      <c r="R46" t="s">
        <v>636</v>
      </c>
      <c r="S46" t="s">
        <v>18423</v>
      </c>
      <c r="T46" t="s">
        <v>18422</v>
      </c>
      <c r="U46" s="88" t="s">
        <v>137</v>
      </c>
      <c r="V46">
        <v>3</v>
      </c>
    </row>
    <row r="47" spans="1:22" x14ac:dyDescent="0.25">
      <c r="A47" t="s">
        <v>164</v>
      </c>
      <c r="B47" t="s">
        <v>165</v>
      </c>
      <c r="C47">
        <v>33.333333333333336</v>
      </c>
      <c r="D47">
        <v>3</v>
      </c>
      <c r="E47" t="s">
        <v>18424</v>
      </c>
      <c r="F47">
        <v>100</v>
      </c>
      <c r="G47">
        <v>0</v>
      </c>
      <c r="H47" t="s">
        <v>661</v>
      </c>
      <c r="I47" t="s">
        <v>18425</v>
      </c>
      <c r="J47" t="s">
        <v>823</v>
      </c>
      <c r="K47" t="s">
        <v>635</v>
      </c>
      <c r="L47" t="s">
        <v>636</v>
      </c>
      <c r="M47" t="s">
        <v>18426</v>
      </c>
      <c r="N47" t="s">
        <v>635</v>
      </c>
      <c r="O47" t="s">
        <v>638</v>
      </c>
      <c r="P47" t="s">
        <v>22</v>
      </c>
      <c r="Q47" t="s">
        <v>639</v>
      </c>
      <c r="R47" t="s">
        <v>636</v>
      </c>
      <c r="S47" t="s">
        <v>18427</v>
      </c>
      <c r="T47" t="s">
        <v>18426</v>
      </c>
      <c r="U47" s="87" t="s">
        <v>1984</v>
      </c>
      <c r="V47">
        <v>1068</v>
      </c>
    </row>
    <row r="48" spans="1:22" x14ac:dyDescent="0.25">
      <c r="A48" t="s">
        <v>164</v>
      </c>
      <c r="B48" t="s">
        <v>165</v>
      </c>
      <c r="C48">
        <v>33.333333333333336</v>
      </c>
      <c r="D48">
        <v>3</v>
      </c>
      <c r="E48" t="s">
        <v>18428</v>
      </c>
      <c r="F48">
        <v>100</v>
      </c>
      <c r="G48">
        <v>0</v>
      </c>
      <c r="H48" t="s">
        <v>661</v>
      </c>
      <c r="I48" t="s">
        <v>12794</v>
      </c>
      <c r="J48" t="s">
        <v>2242</v>
      </c>
      <c r="K48" t="s">
        <v>635</v>
      </c>
      <c r="L48" t="s">
        <v>636</v>
      </c>
      <c r="M48" t="s">
        <v>18429</v>
      </c>
      <c r="N48" t="s">
        <v>635</v>
      </c>
      <c r="O48" t="s">
        <v>638</v>
      </c>
      <c r="P48" t="s">
        <v>22</v>
      </c>
      <c r="Q48" t="s">
        <v>639</v>
      </c>
      <c r="R48" t="s">
        <v>636</v>
      </c>
      <c r="S48" t="s">
        <v>635</v>
      </c>
      <c r="T48" t="s">
        <v>18429</v>
      </c>
    </row>
    <row r="49" spans="1:20" x14ac:dyDescent="0.25">
      <c r="A49" t="s">
        <v>164</v>
      </c>
      <c r="B49" t="s">
        <v>165</v>
      </c>
      <c r="C49">
        <v>50</v>
      </c>
      <c r="D49">
        <v>6</v>
      </c>
      <c r="E49" t="s">
        <v>18430</v>
      </c>
      <c r="F49">
        <v>138</v>
      </c>
      <c r="G49">
        <v>38</v>
      </c>
      <c r="H49" t="s">
        <v>661</v>
      </c>
      <c r="I49" t="s">
        <v>8043</v>
      </c>
      <c r="J49" t="s">
        <v>807</v>
      </c>
      <c r="K49" t="s">
        <v>635</v>
      </c>
      <c r="L49" t="s">
        <v>636</v>
      </c>
      <c r="M49" t="s">
        <v>18431</v>
      </c>
      <c r="N49" t="s">
        <v>635</v>
      </c>
      <c r="O49" t="s">
        <v>638</v>
      </c>
      <c r="P49" t="s">
        <v>22</v>
      </c>
      <c r="Q49" t="s">
        <v>639</v>
      </c>
      <c r="R49" t="s">
        <v>636</v>
      </c>
      <c r="S49" t="s">
        <v>18432</v>
      </c>
      <c r="T49" t="s">
        <v>18433</v>
      </c>
    </row>
    <row r="50" spans="1:20" x14ac:dyDescent="0.25">
      <c r="A50" t="s">
        <v>39</v>
      </c>
      <c r="B50" t="s">
        <v>44</v>
      </c>
      <c r="C50">
        <v>66.333333333333329</v>
      </c>
      <c r="D50">
        <v>3</v>
      </c>
      <c r="E50" t="s">
        <v>18434</v>
      </c>
      <c r="F50">
        <v>222.71</v>
      </c>
      <c r="G50">
        <v>0</v>
      </c>
      <c r="H50" t="s">
        <v>661</v>
      </c>
      <c r="I50" t="s">
        <v>18435</v>
      </c>
      <c r="J50" t="s">
        <v>1105</v>
      </c>
      <c r="K50" t="s">
        <v>635</v>
      </c>
      <c r="L50" t="s">
        <v>636</v>
      </c>
      <c r="M50" t="s">
        <v>18436</v>
      </c>
      <c r="N50" t="s">
        <v>635</v>
      </c>
      <c r="O50" t="s">
        <v>980</v>
      </c>
      <c r="P50" t="s">
        <v>22</v>
      </c>
      <c r="Q50" t="s">
        <v>669</v>
      </c>
      <c r="R50" t="s">
        <v>636</v>
      </c>
      <c r="S50" t="s">
        <v>18437</v>
      </c>
      <c r="T50" t="s">
        <v>18438</v>
      </c>
    </row>
    <row r="51" spans="1:20" x14ac:dyDescent="0.25">
      <c r="A51" t="s">
        <v>164</v>
      </c>
      <c r="B51" t="s">
        <v>165</v>
      </c>
      <c r="C51">
        <v>33.333333333333336</v>
      </c>
      <c r="D51">
        <v>3</v>
      </c>
      <c r="E51" t="s">
        <v>18439</v>
      </c>
      <c r="F51">
        <v>100</v>
      </c>
      <c r="G51">
        <v>0</v>
      </c>
      <c r="H51" t="s">
        <v>661</v>
      </c>
      <c r="I51" t="s">
        <v>18440</v>
      </c>
      <c r="J51" t="s">
        <v>2214</v>
      </c>
      <c r="K51" t="s">
        <v>635</v>
      </c>
      <c r="L51" t="s">
        <v>636</v>
      </c>
      <c r="M51" t="s">
        <v>18441</v>
      </c>
      <c r="N51" t="s">
        <v>635</v>
      </c>
      <c r="O51" t="s">
        <v>638</v>
      </c>
      <c r="P51" t="s">
        <v>22</v>
      </c>
      <c r="Q51" t="s">
        <v>639</v>
      </c>
      <c r="R51" t="s">
        <v>636</v>
      </c>
      <c r="S51" t="s">
        <v>635</v>
      </c>
      <c r="T51" t="s">
        <v>18441</v>
      </c>
    </row>
    <row r="52" spans="1:20" x14ac:dyDescent="0.25">
      <c r="A52" t="s">
        <v>164</v>
      </c>
      <c r="B52" t="s">
        <v>165</v>
      </c>
      <c r="C52">
        <v>50</v>
      </c>
      <c r="D52">
        <v>6</v>
      </c>
      <c r="E52" t="s">
        <v>18442</v>
      </c>
      <c r="F52">
        <v>200</v>
      </c>
      <c r="G52">
        <v>0</v>
      </c>
      <c r="H52" t="s">
        <v>661</v>
      </c>
      <c r="I52" t="s">
        <v>5308</v>
      </c>
      <c r="J52" t="s">
        <v>884</v>
      </c>
      <c r="K52" t="s">
        <v>635</v>
      </c>
      <c r="L52" t="s">
        <v>636</v>
      </c>
      <c r="M52" t="s">
        <v>18443</v>
      </c>
      <c r="N52" t="s">
        <v>635</v>
      </c>
      <c r="O52" t="s">
        <v>638</v>
      </c>
      <c r="P52" t="s">
        <v>22</v>
      </c>
      <c r="Q52" t="s">
        <v>639</v>
      </c>
      <c r="R52" t="s">
        <v>636</v>
      </c>
      <c r="S52" t="s">
        <v>18444</v>
      </c>
      <c r="T52" t="s">
        <v>18443</v>
      </c>
    </row>
    <row r="53" spans="1:20" x14ac:dyDescent="0.25">
      <c r="A53" t="s">
        <v>35</v>
      </c>
      <c r="B53" t="s">
        <v>36</v>
      </c>
      <c r="C53">
        <v>66.666666666666671</v>
      </c>
      <c r="D53">
        <v>3</v>
      </c>
      <c r="E53" t="s">
        <v>18445</v>
      </c>
      <c r="F53">
        <v>100</v>
      </c>
      <c r="G53">
        <v>0</v>
      </c>
      <c r="H53" t="s">
        <v>661</v>
      </c>
      <c r="I53" t="s">
        <v>18446</v>
      </c>
      <c r="J53" t="s">
        <v>1025</v>
      </c>
      <c r="K53" t="s">
        <v>635</v>
      </c>
      <c r="L53" t="s">
        <v>636</v>
      </c>
      <c r="M53" t="s">
        <v>18447</v>
      </c>
      <c r="N53" t="s">
        <v>635</v>
      </c>
      <c r="O53" t="s">
        <v>668</v>
      </c>
      <c r="P53" t="s">
        <v>22</v>
      </c>
      <c r="Q53" t="s">
        <v>669</v>
      </c>
      <c r="R53" t="s">
        <v>636</v>
      </c>
      <c r="S53" t="s">
        <v>635</v>
      </c>
      <c r="T53" t="s">
        <v>18447</v>
      </c>
    </row>
    <row r="54" spans="1:20" x14ac:dyDescent="0.25">
      <c r="A54" t="s">
        <v>164</v>
      </c>
      <c r="B54" t="s">
        <v>165</v>
      </c>
      <c r="C54">
        <v>33.333333333333336</v>
      </c>
      <c r="D54">
        <v>3</v>
      </c>
      <c r="E54" t="s">
        <v>18448</v>
      </c>
      <c r="F54">
        <v>100</v>
      </c>
      <c r="G54">
        <v>0</v>
      </c>
      <c r="H54" t="s">
        <v>661</v>
      </c>
      <c r="I54" t="s">
        <v>18449</v>
      </c>
      <c r="J54" t="s">
        <v>858</v>
      </c>
      <c r="K54" t="s">
        <v>635</v>
      </c>
      <c r="L54" t="s">
        <v>636</v>
      </c>
      <c r="M54" t="s">
        <v>18450</v>
      </c>
      <c r="N54" t="s">
        <v>635</v>
      </c>
      <c r="O54" t="s">
        <v>638</v>
      </c>
      <c r="P54" t="s">
        <v>22</v>
      </c>
      <c r="Q54" t="s">
        <v>639</v>
      </c>
      <c r="R54" t="s">
        <v>636</v>
      </c>
      <c r="S54" t="s">
        <v>635</v>
      </c>
      <c r="T54" t="s">
        <v>18450</v>
      </c>
    </row>
    <row r="55" spans="1:20" x14ac:dyDescent="0.25">
      <c r="A55" t="s">
        <v>164</v>
      </c>
      <c r="B55" t="s">
        <v>165</v>
      </c>
      <c r="C55">
        <v>50</v>
      </c>
      <c r="D55">
        <v>6</v>
      </c>
      <c r="E55" t="s">
        <v>18451</v>
      </c>
      <c r="F55">
        <v>208</v>
      </c>
      <c r="G55">
        <v>8</v>
      </c>
      <c r="H55" t="s">
        <v>661</v>
      </c>
      <c r="I55" t="s">
        <v>18452</v>
      </c>
      <c r="J55" t="s">
        <v>2596</v>
      </c>
      <c r="K55" t="s">
        <v>635</v>
      </c>
      <c r="L55" t="s">
        <v>636</v>
      </c>
      <c r="M55" t="s">
        <v>18453</v>
      </c>
      <c r="N55" t="s">
        <v>635</v>
      </c>
      <c r="O55" t="s">
        <v>638</v>
      </c>
      <c r="P55" t="s">
        <v>22</v>
      </c>
      <c r="Q55" t="s">
        <v>639</v>
      </c>
      <c r="R55" t="s">
        <v>636</v>
      </c>
      <c r="S55" t="s">
        <v>18454</v>
      </c>
      <c r="T55" t="s">
        <v>18453</v>
      </c>
    </row>
    <row r="56" spans="1:20" x14ac:dyDescent="0.25">
      <c r="A56" t="s">
        <v>164</v>
      </c>
      <c r="B56" t="s">
        <v>165</v>
      </c>
      <c r="C56">
        <v>50</v>
      </c>
      <c r="D56">
        <v>12</v>
      </c>
      <c r="E56" t="s">
        <v>18455</v>
      </c>
      <c r="F56">
        <v>200</v>
      </c>
      <c r="G56">
        <v>0</v>
      </c>
      <c r="H56" t="s">
        <v>661</v>
      </c>
      <c r="I56" t="s">
        <v>14815</v>
      </c>
      <c r="J56" t="s">
        <v>812</v>
      </c>
      <c r="K56" t="s">
        <v>635</v>
      </c>
      <c r="L56" t="s">
        <v>636</v>
      </c>
      <c r="M56" t="s">
        <v>18456</v>
      </c>
      <c r="N56" t="s">
        <v>635</v>
      </c>
      <c r="O56" t="s">
        <v>638</v>
      </c>
      <c r="P56" t="s">
        <v>22</v>
      </c>
      <c r="Q56" t="s">
        <v>639</v>
      </c>
      <c r="R56" t="s">
        <v>636</v>
      </c>
      <c r="S56" t="s">
        <v>18457</v>
      </c>
      <c r="T56" t="s">
        <v>18456</v>
      </c>
    </row>
    <row r="57" spans="1:20" x14ac:dyDescent="0.25">
      <c r="A57" t="s">
        <v>164</v>
      </c>
      <c r="B57" t="s">
        <v>165</v>
      </c>
      <c r="C57">
        <v>50</v>
      </c>
      <c r="D57">
        <v>6</v>
      </c>
      <c r="E57" t="s">
        <v>18458</v>
      </c>
      <c r="F57">
        <v>208</v>
      </c>
      <c r="G57">
        <v>8</v>
      </c>
      <c r="H57" t="s">
        <v>661</v>
      </c>
      <c r="I57" t="s">
        <v>18452</v>
      </c>
      <c r="J57" t="s">
        <v>2596</v>
      </c>
      <c r="K57" t="s">
        <v>635</v>
      </c>
      <c r="L57" t="s">
        <v>636</v>
      </c>
      <c r="M57" t="s">
        <v>18456</v>
      </c>
      <c r="N57" t="s">
        <v>635</v>
      </c>
      <c r="O57" t="s">
        <v>638</v>
      </c>
      <c r="P57" t="s">
        <v>22</v>
      </c>
      <c r="Q57" t="s">
        <v>639</v>
      </c>
      <c r="R57" t="s">
        <v>636</v>
      </c>
      <c r="S57" t="s">
        <v>18459</v>
      </c>
      <c r="T57" t="s">
        <v>18456</v>
      </c>
    </row>
    <row r="58" spans="1:20" x14ac:dyDescent="0.25">
      <c r="A58" t="s">
        <v>118</v>
      </c>
      <c r="B58" t="s">
        <v>91</v>
      </c>
      <c r="C58">
        <v>78</v>
      </c>
      <c r="D58">
        <v>1</v>
      </c>
      <c r="E58" t="s">
        <v>18460</v>
      </c>
      <c r="F58">
        <v>78</v>
      </c>
      <c r="G58">
        <v>0</v>
      </c>
      <c r="H58" t="s">
        <v>647</v>
      </c>
      <c r="I58" t="s">
        <v>13318</v>
      </c>
      <c r="J58" t="s">
        <v>18461</v>
      </c>
      <c r="K58" t="s">
        <v>16380</v>
      </c>
      <c r="L58" t="s">
        <v>2580</v>
      </c>
      <c r="M58" t="s">
        <v>18462</v>
      </c>
      <c r="N58" t="s">
        <v>635</v>
      </c>
      <c r="O58" t="s">
        <v>653</v>
      </c>
      <c r="P58" t="s">
        <v>43</v>
      </c>
      <c r="Q58" t="s">
        <v>654</v>
      </c>
      <c r="R58" t="s">
        <v>636</v>
      </c>
      <c r="S58" t="s">
        <v>18463</v>
      </c>
      <c r="T58" t="s">
        <v>18464</v>
      </c>
    </row>
    <row r="59" spans="1:20" x14ac:dyDescent="0.25">
      <c r="A59" t="s">
        <v>164</v>
      </c>
      <c r="B59" t="s">
        <v>165</v>
      </c>
      <c r="C59">
        <v>33.333333333333336</v>
      </c>
      <c r="D59">
        <v>3</v>
      </c>
      <c r="E59" t="s">
        <v>18465</v>
      </c>
      <c r="F59">
        <v>100</v>
      </c>
      <c r="G59">
        <v>0</v>
      </c>
      <c r="H59" t="s">
        <v>661</v>
      </c>
      <c r="I59" t="s">
        <v>18466</v>
      </c>
      <c r="J59" t="s">
        <v>643</v>
      </c>
      <c r="K59" t="s">
        <v>635</v>
      </c>
      <c r="L59" t="s">
        <v>636</v>
      </c>
      <c r="M59" t="s">
        <v>18467</v>
      </c>
      <c r="N59" t="s">
        <v>635</v>
      </c>
      <c r="O59" t="s">
        <v>638</v>
      </c>
      <c r="P59" t="s">
        <v>22</v>
      </c>
      <c r="Q59" t="s">
        <v>639</v>
      </c>
      <c r="R59" t="s">
        <v>636</v>
      </c>
      <c r="S59" t="s">
        <v>635</v>
      </c>
      <c r="T59" t="s">
        <v>18467</v>
      </c>
    </row>
    <row r="60" spans="1:20" x14ac:dyDescent="0.25">
      <c r="A60" t="s">
        <v>256</v>
      </c>
      <c r="B60" t="s">
        <v>982</v>
      </c>
      <c r="C60">
        <v>103.55</v>
      </c>
      <c r="D60">
        <v>1</v>
      </c>
      <c r="E60" t="s">
        <v>18468</v>
      </c>
      <c r="F60">
        <v>110.55</v>
      </c>
      <c r="G60">
        <v>7</v>
      </c>
      <c r="H60" t="s">
        <v>647</v>
      </c>
      <c r="I60" t="s">
        <v>18469</v>
      </c>
      <c r="J60" t="s">
        <v>18470</v>
      </c>
      <c r="K60" t="s">
        <v>5725</v>
      </c>
      <c r="L60" t="s">
        <v>18471</v>
      </c>
      <c r="M60" t="s">
        <v>18472</v>
      </c>
      <c r="N60" t="s">
        <v>635</v>
      </c>
      <c r="O60" t="s">
        <v>706</v>
      </c>
      <c r="P60" t="s">
        <v>40</v>
      </c>
      <c r="Q60" t="s">
        <v>707</v>
      </c>
      <c r="R60" t="s">
        <v>636</v>
      </c>
      <c r="S60" t="s">
        <v>18473</v>
      </c>
      <c r="T60" t="s">
        <v>18474</v>
      </c>
    </row>
    <row r="61" spans="1:20" x14ac:dyDescent="0.25">
      <c r="A61" t="s">
        <v>37</v>
      </c>
      <c r="B61" t="s">
        <v>38</v>
      </c>
      <c r="C61">
        <v>66.666666666666671</v>
      </c>
      <c r="D61">
        <v>3</v>
      </c>
      <c r="E61" t="s">
        <v>18475</v>
      </c>
      <c r="F61">
        <v>100</v>
      </c>
      <c r="G61">
        <v>0</v>
      </c>
      <c r="H61" t="s">
        <v>661</v>
      </c>
      <c r="I61" t="s">
        <v>18476</v>
      </c>
      <c r="J61" t="s">
        <v>634</v>
      </c>
      <c r="K61" t="s">
        <v>635</v>
      </c>
      <c r="L61" t="s">
        <v>636</v>
      </c>
      <c r="M61" t="s">
        <v>18477</v>
      </c>
      <c r="N61" t="s">
        <v>635</v>
      </c>
      <c r="O61" t="s">
        <v>668</v>
      </c>
      <c r="P61" t="s">
        <v>22</v>
      </c>
      <c r="Q61" t="s">
        <v>669</v>
      </c>
      <c r="R61" t="s">
        <v>636</v>
      </c>
      <c r="S61" t="s">
        <v>635</v>
      </c>
      <c r="T61" t="s">
        <v>18477</v>
      </c>
    </row>
    <row r="62" spans="1:20" x14ac:dyDescent="0.25">
      <c r="A62" t="s">
        <v>25</v>
      </c>
      <c r="B62" t="s">
        <v>26</v>
      </c>
      <c r="C62">
        <v>60</v>
      </c>
      <c r="D62">
        <v>3</v>
      </c>
      <c r="E62" t="s">
        <v>18478</v>
      </c>
      <c r="F62">
        <v>100</v>
      </c>
      <c r="G62">
        <v>0</v>
      </c>
      <c r="H62" t="s">
        <v>661</v>
      </c>
      <c r="I62" t="s">
        <v>18479</v>
      </c>
      <c r="J62" t="s">
        <v>757</v>
      </c>
      <c r="K62" t="s">
        <v>635</v>
      </c>
      <c r="L62" t="s">
        <v>636</v>
      </c>
      <c r="M62" t="s">
        <v>18480</v>
      </c>
      <c r="N62" t="s">
        <v>635</v>
      </c>
      <c r="O62" t="s">
        <v>638</v>
      </c>
      <c r="P62" t="s">
        <v>22</v>
      </c>
      <c r="Q62" t="s">
        <v>639</v>
      </c>
      <c r="R62" t="s">
        <v>636</v>
      </c>
      <c r="S62" t="s">
        <v>18481</v>
      </c>
      <c r="T62" t="s">
        <v>18482</v>
      </c>
    </row>
    <row r="63" spans="1:20" x14ac:dyDescent="0.25">
      <c r="A63" t="s">
        <v>25</v>
      </c>
      <c r="B63" t="s">
        <v>26</v>
      </c>
      <c r="C63">
        <v>45</v>
      </c>
      <c r="D63">
        <v>1</v>
      </c>
      <c r="E63" t="s">
        <v>18483</v>
      </c>
      <c r="F63">
        <v>45</v>
      </c>
      <c r="G63">
        <v>0</v>
      </c>
      <c r="H63" t="s">
        <v>647</v>
      </c>
      <c r="I63" t="s">
        <v>18484</v>
      </c>
      <c r="J63" t="s">
        <v>18485</v>
      </c>
      <c r="K63" t="s">
        <v>18486</v>
      </c>
      <c r="L63" t="s">
        <v>3723</v>
      </c>
      <c r="M63" t="s">
        <v>18487</v>
      </c>
      <c r="N63" t="s">
        <v>635</v>
      </c>
      <c r="O63" t="s">
        <v>653</v>
      </c>
      <c r="P63" t="s">
        <v>43</v>
      </c>
      <c r="Q63" t="s">
        <v>654</v>
      </c>
      <c r="R63" t="s">
        <v>636</v>
      </c>
      <c r="S63" t="s">
        <v>18488</v>
      </c>
      <c r="T63" t="s">
        <v>18489</v>
      </c>
    </row>
    <row r="64" spans="1:20" x14ac:dyDescent="0.25">
      <c r="A64" t="s">
        <v>25</v>
      </c>
      <c r="B64" t="s">
        <v>26</v>
      </c>
      <c r="C64">
        <v>60</v>
      </c>
      <c r="D64">
        <v>3</v>
      </c>
      <c r="E64" t="s">
        <v>18490</v>
      </c>
      <c r="F64">
        <v>100</v>
      </c>
      <c r="G64">
        <v>0</v>
      </c>
      <c r="H64" t="s">
        <v>661</v>
      </c>
      <c r="I64" t="s">
        <v>18491</v>
      </c>
      <c r="J64" t="s">
        <v>1481</v>
      </c>
      <c r="K64" t="s">
        <v>635</v>
      </c>
      <c r="L64" t="s">
        <v>636</v>
      </c>
      <c r="M64" t="s">
        <v>18492</v>
      </c>
      <c r="N64" t="s">
        <v>635</v>
      </c>
      <c r="O64" t="s">
        <v>638</v>
      </c>
      <c r="P64" t="s">
        <v>22</v>
      </c>
      <c r="Q64" t="s">
        <v>639</v>
      </c>
      <c r="R64" t="s">
        <v>636</v>
      </c>
      <c r="S64" t="s">
        <v>18493</v>
      </c>
      <c r="T64" t="s">
        <v>18492</v>
      </c>
    </row>
    <row r="65" spans="1:20" x14ac:dyDescent="0.25">
      <c r="A65" t="s">
        <v>164</v>
      </c>
      <c r="B65" t="s">
        <v>165</v>
      </c>
      <c r="C65">
        <v>33.333333333333336</v>
      </c>
      <c r="D65">
        <v>3</v>
      </c>
      <c r="E65" t="s">
        <v>18494</v>
      </c>
      <c r="F65">
        <v>100</v>
      </c>
      <c r="G65">
        <v>0</v>
      </c>
      <c r="H65" t="s">
        <v>661</v>
      </c>
      <c r="I65" t="s">
        <v>18495</v>
      </c>
      <c r="J65" t="s">
        <v>1684</v>
      </c>
      <c r="K65" t="s">
        <v>635</v>
      </c>
      <c r="L65" t="s">
        <v>636</v>
      </c>
      <c r="M65" t="s">
        <v>18496</v>
      </c>
      <c r="N65" t="s">
        <v>635</v>
      </c>
      <c r="O65" t="s">
        <v>638</v>
      </c>
      <c r="P65" t="s">
        <v>22</v>
      </c>
      <c r="Q65" t="s">
        <v>639</v>
      </c>
      <c r="R65" t="s">
        <v>636</v>
      </c>
      <c r="S65" t="s">
        <v>635</v>
      </c>
      <c r="T65" t="s">
        <v>18492</v>
      </c>
    </row>
    <row r="66" spans="1:20" x14ac:dyDescent="0.25">
      <c r="A66" t="s">
        <v>164</v>
      </c>
      <c r="B66" t="s">
        <v>165</v>
      </c>
      <c r="C66">
        <v>33.333333333333336</v>
      </c>
      <c r="D66">
        <v>3</v>
      </c>
      <c r="E66" t="s">
        <v>18497</v>
      </c>
      <c r="F66">
        <v>100</v>
      </c>
      <c r="G66">
        <v>0</v>
      </c>
      <c r="H66" t="s">
        <v>661</v>
      </c>
      <c r="I66" t="s">
        <v>18491</v>
      </c>
      <c r="J66" t="s">
        <v>1481</v>
      </c>
      <c r="K66" t="s">
        <v>635</v>
      </c>
      <c r="L66" t="s">
        <v>636</v>
      </c>
      <c r="M66" t="s">
        <v>18496</v>
      </c>
      <c r="N66" t="s">
        <v>635</v>
      </c>
      <c r="O66" t="s">
        <v>638</v>
      </c>
      <c r="P66" t="s">
        <v>22</v>
      </c>
      <c r="Q66" t="s">
        <v>639</v>
      </c>
      <c r="R66" t="s">
        <v>636</v>
      </c>
      <c r="S66" t="s">
        <v>635</v>
      </c>
      <c r="T66" t="s">
        <v>18496</v>
      </c>
    </row>
    <row r="67" spans="1:20" x14ac:dyDescent="0.25">
      <c r="A67" t="s">
        <v>25</v>
      </c>
      <c r="B67" t="s">
        <v>26</v>
      </c>
      <c r="C67">
        <v>60</v>
      </c>
      <c r="D67">
        <v>3</v>
      </c>
      <c r="E67" t="s">
        <v>18498</v>
      </c>
      <c r="F67">
        <v>100</v>
      </c>
      <c r="G67">
        <v>0</v>
      </c>
      <c r="H67" t="s">
        <v>661</v>
      </c>
      <c r="I67" t="s">
        <v>18499</v>
      </c>
      <c r="J67" t="s">
        <v>1025</v>
      </c>
      <c r="K67" t="s">
        <v>635</v>
      </c>
      <c r="L67" t="s">
        <v>636</v>
      </c>
      <c r="M67" t="s">
        <v>18500</v>
      </c>
      <c r="N67" t="s">
        <v>635</v>
      </c>
      <c r="O67" t="s">
        <v>638</v>
      </c>
      <c r="P67" t="s">
        <v>22</v>
      </c>
      <c r="Q67" t="s">
        <v>639</v>
      </c>
      <c r="R67" t="s">
        <v>636</v>
      </c>
      <c r="S67" t="s">
        <v>18501</v>
      </c>
      <c r="T67" t="s">
        <v>18500</v>
      </c>
    </row>
    <row r="68" spans="1:20" x14ac:dyDescent="0.25">
      <c r="A68" t="s">
        <v>20</v>
      </c>
      <c r="B68" t="s">
        <v>21</v>
      </c>
      <c r="C68">
        <v>33.333333333333336</v>
      </c>
      <c r="D68">
        <v>3</v>
      </c>
      <c r="E68" t="s">
        <v>18502</v>
      </c>
      <c r="F68">
        <v>200</v>
      </c>
      <c r="G68">
        <v>0</v>
      </c>
      <c r="H68" t="s">
        <v>661</v>
      </c>
      <c r="I68" t="s">
        <v>12797</v>
      </c>
      <c r="J68" t="s">
        <v>727</v>
      </c>
      <c r="K68" t="s">
        <v>635</v>
      </c>
      <c r="L68" t="s">
        <v>636</v>
      </c>
      <c r="M68" t="s">
        <v>18503</v>
      </c>
      <c r="N68" t="s">
        <v>635</v>
      </c>
      <c r="O68" t="s">
        <v>638</v>
      </c>
      <c r="P68" t="s">
        <v>22</v>
      </c>
      <c r="Q68" t="s">
        <v>639</v>
      </c>
      <c r="R68" t="s">
        <v>636</v>
      </c>
      <c r="S68" t="s">
        <v>18504</v>
      </c>
      <c r="T68" t="s">
        <v>18503</v>
      </c>
    </row>
    <row r="69" spans="1:20" x14ac:dyDescent="0.25">
      <c r="A69" t="s">
        <v>25</v>
      </c>
      <c r="B69" t="s">
        <v>26</v>
      </c>
      <c r="C69">
        <v>60</v>
      </c>
      <c r="D69">
        <v>3</v>
      </c>
      <c r="E69" t="s">
        <v>18502</v>
      </c>
      <c r="F69">
        <v>200</v>
      </c>
      <c r="G69">
        <v>0</v>
      </c>
      <c r="H69" t="s">
        <v>661</v>
      </c>
      <c r="I69" t="s">
        <v>12797</v>
      </c>
      <c r="J69" t="s">
        <v>727</v>
      </c>
      <c r="K69" t="s">
        <v>635</v>
      </c>
      <c r="L69" t="s">
        <v>636</v>
      </c>
      <c r="M69" t="s">
        <v>18503</v>
      </c>
      <c r="N69" t="s">
        <v>635</v>
      </c>
      <c r="O69" t="s">
        <v>638</v>
      </c>
      <c r="P69" t="s">
        <v>22</v>
      </c>
      <c r="Q69" t="s">
        <v>639</v>
      </c>
      <c r="R69" t="s">
        <v>636</v>
      </c>
      <c r="S69" t="s">
        <v>18504</v>
      </c>
      <c r="T69" t="s">
        <v>18503</v>
      </c>
    </row>
    <row r="70" spans="1:20" x14ac:dyDescent="0.25">
      <c r="A70" t="s">
        <v>20</v>
      </c>
      <c r="B70" t="s">
        <v>21</v>
      </c>
      <c r="C70">
        <v>50</v>
      </c>
      <c r="D70">
        <v>1</v>
      </c>
      <c r="E70" t="s">
        <v>18505</v>
      </c>
      <c r="F70">
        <v>100</v>
      </c>
      <c r="G70">
        <v>0</v>
      </c>
      <c r="H70" t="s">
        <v>632</v>
      </c>
      <c r="I70" t="s">
        <v>18506</v>
      </c>
      <c r="J70" t="s">
        <v>797</v>
      </c>
      <c r="K70" t="s">
        <v>635</v>
      </c>
      <c r="L70" t="s">
        <v>636</v>
      </c>
      <c r="M70" t="s">
        <v>18507</v>
      </c>
      <c r="N70" t="s">
        <v>635</v>
      </c>
      <c r="O70" t="s">
        <v>638</v>
      </c>
      <c r="P70" t="s">
        <v>22</v>
      </c>
      <c r="Q70" t="s">
        <v>639</v>
      </c>
      <c r="R70" t="s">
        <v>636</v>
      </c>
      <c r="S70" t="s">
        <v>18508</v>
      </c>
      <c r="T70" t="s">
        <v>18507</v>
      </c>
    </row>
    <row r="71" spans="1:20" x14ac:dyDescent="0.25">
      <c r="A71" t="s">
        <v>23</v>
      </c>
      <c r="B71" t="s">
        <v>24</v>
      </c>
      <c r="C71">
        <v>50</v>
      </c>
      <c r="D71">
        <v>1</v>
      </c>
      <c r="E71" t="s">
        <v>18505</v>
      </c>
      <c r="F71">
        <v>100</v>
      </c>
      <c r="G71">
        <v>0</v>
      </c>
      <c r="H71" t="s">
        <v>632</v>
      </c>
      <c r="I71" t="s">
        <v>18506</v>
      </c>
      <c r="J71" t="s">
        <v>797</v>
      </c>
      <c r="K71" t="s">
        <v>635</v>
      </c>
      <c r="L71" t="s">
        <v>636</v>
      </c>
      <c r="M71" t="s">
        <v>18507</v>
      </c>
      <c r="N71" t="s">
        <v>635</v>
      </c>
      <c r="O71" t="s">
        <v>638</v>
      </c>
      <c r="P71" t="s">
        <v>22</v>
      </c>
      <c r="Q71" t="s">
        <v>639</v>
      </c>
      <c r="R71" t="s">
        <v>636</v>
      </c>
      <c r="S71" t="s">
        <v>18508</v>
      </c>
      <c r="T71" t="s">
        <v>18507</v>
      </c>
    </row>
    <row r="72" spans="1:20" x14ac:dyDescent="0.25">
      <c r="A72" t="s">
        <v>25</v>
      </c>
      <c r="B72" t="s">
        <v>26</v>
      </c>
      <c r="C72">
        <v>50</v>
      </c>
      <c r="D72">
        <v>1</v>
      </c>
      <c r="E72" t="s">
        <v>18505</v>
      </c>
      <c r="F72">
        <v>100</v>
      </c>
      <c r="G72">
        <v>0</v>
      </c>
      <c r="H72" t="s">
        <v>632</v>
      </c>
      <c r="I72" t="s">
        <v>18506</v>
      </c>
      <c r="J72" t="s">
        <v>797</v>
      </c>
      <c r="K72" t="s">
        <v>635</v>
      </c>
      <c r="L72" t="s">
        <v>636</v>
      </c>
      <c r="M72" t="s">
        <v>18507</v>
      </c>
      <c r="N72" t="s">
        <v>635</v>
      </c>
      <c r="O72" t="s">
        <v>638</v>
      </c>
      <c r="P72" t="s">
        <v>22</v>
      </c>
      <c r="Q72" t="s">
        <v>639</v>
      </c>
      <c r="R72" t="s">
        <v>636</v>
      </c>
      <c r="S72" t="s">
        <v>18508</v>
      </c>
      <c r="T72" t="s">
        <v>18507</v>
      </c>
    </row>
    <row r="73" spans="1:20" x14ac:dyDescent="0.25">
      <c r="A73" t="s">
        <v>164</v>
      </c>
      <c r="B73" t="s">
        <v>165</v>
      </c>
      <c r="C73">
        <v>33.333333333333336</v>
      </c>
      <c r="D73">
        <v>3</v>
      </c>
      <c r="E73" t="s">
        <v>18509</v>
      </c>
      <c r="F73">
        <v>100</v>
      </c>
      <c r="G73">
        <v>0</v>
      </c>
      <c r="H73" t="s">
        <v>661</v>
      </c>
      <c r="I73" t="s">
        <v>10286</v>
      </c>
      <c r="J73" t="s">
        <v>1314</v>
      </c>
      <c r="K73" t="s">
        <v>635</v>
      </c>
      <c r="L73" t="s">
        <v>636</v>
      </c>
      <c r="M73" t="s">
        <v>18510</v>
      </c>
      <c r="N73" t="s">
        <v>635</v>
      </c>
      <c r="O73" t="s">
        <v>638</v>
      </c>
      <c r="P73" t="s">
        <v>22</v>
      </c>
      <c r="Q73" t="s">
        <v>639</v>
      </c>
      <c r="R73" t="s">
        <v>18511</v>
      </c>
      <c r="S73" t="s">
        <v>18512</v>
      </c>
      <c r="T73" t="s">
        <v>18510</v>
      </c>
    </row>
    <row r="74" spans="1:20" x14ac:dyDescent="0.25">
      <c r="A74" t="s">
        <v>25</v>
      </c>
      <c r="B74" t="s">
        <v>26</v>
      </c>
      <c r="C74">
        <v>60</v>
      </c>
      <c r="D74">
        <v>6</v>
      </c>
      <c r="E74" t="s">
        <v>18513</v>
      </c>
      <c r="F74">
        <v>200</v>
      </c>
      <c r="G74">
        <v>0</v>
      </c>
      <c r="H74" t="s">
        <v>661</v>
      </c>
      <c r="I74" t="s">
        <v>5083</v>
      </c>
      <c r="J74" t="s">
        <v>757</v>
      </c>
      <c r="K74" t="s">
        <v>635</v>
      </c>
      <c r="L74" t="s">
        <v>636</v>
      </c>
      <c r="M74" t="s">
        <v>18514</v>
      </c>
      <c r="N74" t="s">
        <v>635</v>
      </c>
      <c r="O74" t="s">
        <v>638</v>
      </c>
      <c r="P74" t="s">
        <v>22</v>
      </c>
      <c r="Q74" t="s">
        <v>639</v>
      </c>
      <c r="R74" t="s">
        <v>636</v>
      </c>
      <c r="S74" t="s">
        <v>18515</v>
      </c>
      <c r="T74" t="s">
        <v>18514</v>
      </c>
    </row>
    <row r="75" spans="1:20" x14ac:dyDescent="0.25">
      <c r="A75" t="s">
        <v>37</v>
      </c>
      <c r="B75" t="s">
        <v>38</v>
      </c>
      <c r="C75">
        <v>66.666666666666671</v>
      </c>
      <c r="D75">
        <v>6</v>
      </c>
      <c r="E75" t="s">
        <v>18516</v>
      </c>
      <c r="F75">
        <v>200</v>
      </c>
      <c r="G75">
        <v>0</v>
      </c>
      <c r="H75" t="s">
        <v>661</v>
      </c>
      <c r="I75" t="s">
        <v>18517</v>
      </c>
      <c r="J75" t="s">
        <v>727</v>
      </c>
      <c r="K75" t="s">
        <v>635</v>
      </c>
      <c r="L75" t="s">
        <v>636</v>
      </c>
      <c r="M75" t="s">
        <v>18518</v>
      </c>
      <c r="N75" t="s">
        <v>635</v>
      </c>
      <c r="O75" t="s">
        <v>638</v>
      </c>
      <c r="P75" t="s">
        <v>22</v>
      </c>
      <c r="Q75" t="s">
        <v>639</v>
      </c>
      <c r="R75" t="s">
        <v>636</v>
      </c>
      <c r="S75" t="s">
        <v>635</v>
      </c>
      <c r="T75" t="s">
        <v>18518</v>
      </c>
    </row>
    <row r="76" spans="1:20" x14ac:dyDescent="0.25">
      <c r="A76" t="s">
        <v>35</v>
      </c>
      <c r="B76" t="s">
        <v>36</v>
      </c>
      <c r="C76">
        <v>66.666666666666671</v>
      </c>
      <c r="D76">
        <v>3</v>
      </c>
      <c r="E76" t="s">
        <v>18519</v>
      </c>
      <c r="F76">
        <v>100</v>
      </c>
      <c r="G76">
        <v>0</v>
      </c>
      <c r="H76" t="s">
        <v>661</v>
      </c>
      <c r="I76" t="s">
        <v>18520</v>
      </c>
      <c r="J76" t="s">
        <v>1091</v>
      </c>
      <c r="K76" t="s">
        <v>635</v>
      </c>
      <c r="L76" t="s">
        <v>636</v>
      </c>
      <c r="M76" t="s">
        <v>18521</v>
      </c>
      <c r="N76" t="s">
        <v>635</v>
      </c>
      <c r="O76" t="s">
        <v>638</v>
      </c>
      <c r="P76" t="s">
        <v>22</v>
      </c>
      <c r="Q76" t="s">
        <v>639</v>
      </c>
      <c r="R76" t="s">
        <v>636</v>
      </c>
      <c r="S76" t="s">
        <v>635</v>
      </c>
      <c r="T76" t="s">
        <v>18521</v>
      </c>
    </row>
    <row r="77" spans="1:20" x14ac:dyDescent="0.25">
      <c r="A77" t="s">
        <v>164</v>
      </c>
      <c r="B77" t="s">
        <v>165</v>
      </c>
      <c r="C77">
        <v>33.333333333333336</v>
      </c>
      <c r="D77">
        <v>3</v>
      </c>
      <c r="E77" t="s">
        <v>18522</v>
      </c>
      <c r="F77">
        <v>100</v>
      </c>
      <c r="G77">
        <v>0</v>
      </c>
      <c r="H77" t="s">
        <v>661</v>
      </c>
      <c r="I77" t="s">
        <v>18523</v>
      </c>
      <c r="J77" t="s">
        <v>884</v>
      </c>
      <c r="K77" t="s">
        <v>635</v>
      </c>
      <c r="L77" t="s">
        <v>636</v>
      </c>
      <c r="M77" t="s">
        <v>18524</v>
      </c>
      <c r="N77" t="s">
        <v>635</v>
      </c>
      <c r="O77" t="s">
        <v>638</v>
      </c>
      <c r="P77" t="s">
        <v>22</v>
      </c>
      <c r="Q77" t="s">
        <v>639</v>
      </c>
      <c r="R77" t="s">
        <v>636</v>
      </c>
      <c r="S77" t="s">
        <v>635</v>
      </c>
      <c r="T77" t="s">
        <v>18524</v>
      </c>
    </row>
    <row r="78" spans="1:20" x14ac:dyDescent="0.25">
      <c r="A78" t="s">
        <v>619</v>
      </c>
      <c r="B78" t="s">
        <v>620</v>
      </c>
      <c r="C78">
        <v>139</v>
      </c>
      <c r="D78">
        <v>1</v>
      </c>
      <c r="E78" t="s">
        <v>18525</v>
      </c>
      <c r="F78">
        <v>399</v>
      </c>
      <c r="G78">
        <v>0</v>
      </c>
      <c r="H78" t="s">
        <v>1233</v>
      </c>
      <c r="I78" t="s">
        <v>18526</v>
      </c>
      <c r="J78" t="s">
        <v>18527</v>
      </c>
      <c r="K78" t="s">
        <v>1058</v>
      </c>
      <c r="L78" t="s">
        <v>11817</v>
      </c>
      <c r="M78" t="s">
        <v>18528</v>
      </c>
      <c r="N78" t="s">
        <v>1239</v>
      </c>
      <c r="O78" t="s">
        <v>1535</v>
      </c>
      <c r="P78" t="s">
        <v>1241</v>
      </c>
      <c r="Q78" t="s">
        <v>1242</v>
      </c>
      <c r="R78" t="s">
        <v>636</v>
      </c>
      <c r="S78" t="s">
        <v>18529</v>
      </c>
      <c r="T78" t="s">
        <v>18530</v>
      </c>
    </row>
    <row r="79" spans="1:20" x14ac:dyDescent="0.25">
      <c r="A79" t="s">
        <v>258</v>
      </c>
      <c r="B79" t="s">
        <v>264</v>
      </c>
      <c r="C79">
        <v>139</v>
      </c>
      <c r="D79">
        <v>1</v>
      </c>
      <c r="E79" t="s">
        <v>18525</v>
      </c>
      <c r="F79">
        <v>399</v>
      </c>
      <c r="G79">
        <v>0</v>
      </c>
      <c r="H79" t="s">
        <v>1233</v>
      </c>
      <c r="I79" t="s">
        <v>18526</v>
      </c>
      <c r="J79" t="s">
        <v>18527</v>
      </c>
      <c r="K79" t="s">
        <v>1058</v>
      </c>
      <c r="L79" t="s">
        <v>11817</v>
      </c>
      <c r="M79" t="s">
        <v>18528</v>
      </c>
      <c r="N79" t="s">
        <v>1239</v>
      </c>
      <c r="O79" t="s">
        <v>1535</v>
      </c>
      <c r="P79" t="s">
        <v>1241</v>
      </c>
      <c r="Q79" t="s">
        <v>1242</v>
      </c>
      <c r="R79" t="s">
        <v>636</v>
      </c>
      <c r="S79" t="s">
        <v>18529</v>
      </c>
      <c r="T79" t="s">
        <v>18530</v>
      </c>
    </row>
    <row r="80" spans="1:20" x14ac:dyDescent="0.25">
      <c r="A80" t="s">
        <v>257</v>
      </c>
      <c r="B80" t="s">
        <v>263</v>
      </c>
      <c r="C80">
        <v>139</v>
      </c>
      <c r="D80">
        <v>1</v>
      </c>
      <c r="E80" t="s">
        <v>18525</v>
      </c>
      <c r="F80">
        <v>399</v>
      </c>
      <c r="G80">
        <v>0</v>
      </c>
      <c r="H80" t="s">
        <v>1233</v>
      </c>
      <c r="I80" t="s">
        <v>18526</v>
      </c>
      <c r="J80" t="s">
        <v>18527</v>
      </c>
      <c r="K80" t="s">
        <v>1058</v>
      </c>
      <c r="L80" t="s">
        <v>11817</v>
      </c>
      <c r="M80" t="s">
        <v>18528</v>
      </c>
      <c r="N80" t="s">
        <v>1239</v>
      </c>
      <c r="O80" t="s">
        <v>1535</v>
      </c>
      <c r="P80" t="s">
        <v>1241</v>
      </c>
      <c r="Q80" t="s">
        <v>1242</v>
      </c>
      <c r="R80" t="s">
        <v>636</v>
      </c>
      <c r="S80" t="s">
        <v>18529</v>
      </c>
      <c r="T80" t="s">
        <v>18530</v>
      </c>
    </row>
    <row r="81" spans="1:20" x14ac:dyDescent="0.25">
      <c r="A81" t="s">
        <v>256</v>
      </c>
      <c r="B81" t="s">
        <v>262</v>
      </c>
      <c r="C81">
        <v>139</v>
      </c>
      <c r="D81">
        <v>1</v>
      </c>
      <c r="E81" t="s">
        <v>18525</v>
      </c>
      <c r="F81">
        <v>399</v>
      </c>
      <c r="G81">
        <v>0</v>
      </c>
      <c r="H81" t="s">
        <v>1233</v>
      </c>
      <c r="I81" t="s">
        <v>18526</v>
      </c>
      <c r="J81" t="s">
        <v>18527</v>
      </c>
      <c r="K81" t="s">
        <v>1058</v>
      </c>
      <c r="L81" t="s">
        <v>11817</v>
      </c>
      <c r="M81" t="s">
        <v>18528</v>
      </c>
      <c r="N81" t="s">
        <v>1239</v>
      </c>
      <c r="O81" t="s">
        <v>1535</v>
      </c>
      <c r="P81" t="s">
        <v>1241</v>
      </c>
      <c r="Q81" t="s">
        <v>1242</v>
      </c>
      <c r="R81" t="s">
        <v>636</v>
      </c>
      <c r="S81" t="s">
        <v>18529</v>
      </c>
      <c r="T81" t="s">
        <v>18530</v>
      </c>
    </row>
    <row r="82" spans="1:20" x14ac:dyDescent="0.25">
      <c r="A82" t="s">
        <v>164</v>
      </c>
      <c r="B82" t="s">
        <v>165</v>
      </c>
      <c r="C82">
        <v>33.333333333333336</v>
      </c>
      <c r="D82">
        <v>3</v>
      </c>
      <c r="E82" t="s">
        <v>18531</v>
      </c>
      <c r="F82">
        <v>129</v>
      </c>
      <c r="G82">
        <v>29</v>
      </c>
      <c r="H82" t="s">
        <v>661</v>
      </c>
      <c r="I82" t="s">
        <v>18532</v>
      </c>
      <c r="J82" t="s">
        <v>757</v>
      </c>
      <c r="K82" t="s">
        <v>635</v>
      </c>
      <c r="L82" t="s">
        <v>636</v>
      </c>
      <c r="M82" t="s">
        <v>18533</v>
      </c>
      <c r="N82" t="s">
        <v>635</v>
      </c>
      <c r="O82" t="s">
        <v>638</v>
      </c>
      <c r="P82" t="s">
        <v>22</v>
      </c>
      <c r="Q82" t="s">
        <v>639</v>
      </c>
      <c r="R82" t="s">
        <v>636</v>
      </c>
      <c r="S82" t="s">
        <v>635</v>
      </c>
      <c r="T82" t="s">
        <v>18533</v>
      </c>
    </row>
    <row r="83" spans="1:20" x14ac:dyDescent="0.25">
      <c r="A83" t="s">
        <v>164</v>
      </c>
      <c r="B83" t="s">
        <v>165</v>
      </c>
      <c r="C83">
        <v>33.333333333333336</v>
      </c>
      <c r="D83">
        <v>3</v>
      </c>
      <c r="E83" t="s">
        <v>18534</v>
      </c>
      <c r="F83">
        <v>100</v>
      </c>
      <c r="G83">
        <v>0</v>
      </c>
      <c r="H83" t="s">
        <v>661</v>
      </c>
      <c r="I83" t="s">
        <v>18535</v>
      </c>
      <c r="J83" t="s">
        <v>1883</v>
      </c>
      <c r="K83" t="s">
        <v>635</v>
      </c>
      <c r="L83" t="s">
        <v>636</v>
      </c>
      <c r="M83" t="s">
        <v>18536</v>
      </c>
      <c r="N83" t="s">
        <v>635</v>
      </c>
      <c r="O83" t="s">
        <v>638</v>
      </c>
      <c r="P83" t="s">
        <v>22</v>
      </c>
      <c r="Q83" t="s">
        <v>639</v>
      </c>
      <c r="R83" t="s">
        <v>636</v>
      </c>
      <c r="S83" t="s">
        <v>635</v>
      </c>
      <c r="T83" t="s">
        <v>18536</v>
      </c>
    </row>
    <row r="84" spans="1:20" x14ac:dyDescent="0.25">
      <c r="A84" t="s">
        <v>164</v>
      </c>
      <c r="B84" t="s">
        <v>165</v>
      </c>
      <c r="C84">
        <v>33.333333333333336</v>
      </c>
      <c r="D84">
        <v>3</v>
      </c>
      <c r="E84" t="s">
        <v>18537</v>
      </c>
      <c r="F84">
        <v>100</v>
      </c>
      <c r="G84">
        <v>0</v>
      </c>
      <c r="H84" t="s">
        <v>661</v>
      </c>
      <c r="I84" t="s">
        <v>18538</v>
      </c>
      <c r="J84" t="s">
        <v>869</v>
      </c>
      <c r="K84" t="s">
        <v>635</v>
      </c>
      <c r="L84" t="s">
        <v>636</v>
      </c>
      <c r="M84" t="s">
        <v>18539</v>
      </c>
      <c r="N84" t="s">
        <v>635</v>
      </c>
      <c r="O84" t="s">
        <v>668</v>
      </c>
      <c r="P84" t="s">
        <v>22</v>
      </c>
      <c r="Q84" t="s">
        <v>669</v>
      </c>
      <c r="R84" t="s">
        <v>636</v>
      </c>
      <c r="S84" t="s">
        <v>635</v>
      </c>
      <c r="T84" t="s">
        <v>18539</v>
      </c>
    </row>
    <row r="85" spans="1:20" x14ac:dyDescent="0.25">
      <c r="A85" t="s">
        <v>35</v>
      </c>
      <c r="B85" t="s">
        <v>36</v>
      </c>
      <c r="C85">
        <v>66.666666666666671</v>
      </c>
      <c r="D85">
        <v>3</v>
      </c>
      <c r="E85" t="s">
        <v>18540</v>
      </c>
      <c r="F85">
        <v>100</v>
      </c>
      <c r="G85">
        <v>0</v>
      </c>
      <c r="H85" t="s">
        <v>661</v>
      </c>
      <c r="I85" t="s">
        <v>17969</v>
      </c>
      <c r="J85" t="s">
        <v>879</v>
      </c>
      <c r="K85" t="s">
        <v>635</v>
      </c>
      <c r="L85" t="s">
        <v>636</v>
      </c>
      <c r="M85" t="s">
        <v>18541</v>
      </c>
      <c r="N85" t="s">
        <v>635</v>
      </c>
      <c r="O85" t="s">
        <v>638</v>
      </c>
      <c r="P85" t="s">
        <v>22</v>
      </c>
      <c r="Q85" t="s">
        <v>639</v>
      </c>
      <c r="R85" t="s">
        <v>636</v>
      </c>
      <c r="S85" t="s">
        <v>635</v>
      </c>
      <c r="T85" t="s">
        <v>18541</v>
      </c>
    </row>
    <row r="86" spans="1:20" x14ac:dyDescent="0.25">
      <c r="A86" t="s">
        <v>164</v>
      </c>
      <c r="B86" t="s">
        <v>165</v>
      </c>
      <c r="C86">
        <v>50</v>
      </c>
      <c r="D86">
        <v>6</v>
      </c>
      <c r="E86" t="s">
        <v>18542</v>
      </c>
      <c r="F86">
        <v>200</v>
      </c>
      <c r="G86">
        <v>0</v>
      </c>
      <c r="H86" t="s">
        <v>661</v>
      </c>
      <c r="I86" t="s">
        <v>4634</v>
      </c>
      <c r="J86" t="s">
        <v>1971</v>
      </c>
      <c r="K86" t="s">
        <v>635</v>
      </c>
      <c r="L86" t="s">
        <v>636</v>
      </c>
      <c r="M86" t="s">
        <v>18543</v>
      </c>
      <c r="N86" t="s">
        <v>635</v>
      </c>
      <c r="O86" t="s">
        <v>638</v>
      </c>
      <c r="P86" t="s">
        <v>22</v>
      </c>
      <c r="Q86" t="s">
        <v>639</v>
      </c>
      <c r="R86" t="s">
        <v>636</v>
      </c>
      <c r="S86" t="s">
        <v>18544</v>
      </c>
      <c r="T86" t="s">
        <v>18543</v>
      </c>
    </row>
    <row r="87" spans="1:20" x14ac:dyDescent="0.25">
      <c r="A87" t="s">
        <v>533</v>
      </c>
      <c r="B87" t="s">
        <v>4726</v>
      </c>
      <c r="C87">
        <v>75</v>
      </c>
      <c r="D87">
        <v>2</v>
      </c>
      <c r="E87" t="s">
        <v>18545</v>
      </c>
      <c r="F87">
        <v>320.5</v>
      </c>
      <c r="G87">
        <v>170.5</v>
      </c>
      <c r="H87" t="s">
        <v>1233</v>
      </c>
      <c r="I87" t="s">
        <v>18546</v>
      </c>
      <c r="J87" t="s">
        <v>18547</v>
      </c>
      <c r="K87" t="s">
        <v>9994</v>
      </c>
      <c r="L87" t="s">
        <v>18548</v>
      </c>
      <c r="M87" t="s">
        <v>18549</v>
      </c>
      <c r="N87" t="s">
        <v>635</v>
      </c>
      <c r="O87" t="s">
        <v>706</v>
      </c>
      <c r="P87" t="s">
        <v>40</v>
      </c>
      <c r="Q87" t="s">
        <v>707</v>
      </c>
      <c r="R87" t="s">
        <v>636</v>
      </c>
      <c r="S87" t="s">
        <v>635</v>
      </c>
      <c r="T87" t="s">
        <v>18549</v>
      </c>
    </row>
    <row r="88" spans="1:20" x14ac:dyDescent="0.25">
      <c r="A88" t="s">
        <v>25</v>
      </c>
      <c r="B88" t="s">
        <v>26</v>
      </c>
      <c r="C88">
        <v>60</v>
      </c>
      <c r="D88">
        <v>3</v>
      </c>
      <c r="E88" t="s">
        <v>18550</v>
      </c>
      <c r="F88">
        <v>100</v>
      </c>
      <c r="G88">
        <v>0</v>
      </c>
      <c r="H88" t="s">
        <v>661</v>
      </c>
      <c r="I88" t="s">
        <v>18551</v>
      </c>
      <c r="J88" t="s">
        <v>776</v>
      </c>
      <c r="K88" t="s">
        <v>635</v>
      </c>
      <c r="L88" t="s">
        <v>636</v>
      </c>
      <c r="M88" t="s">
        <v>18552</v>
      </c>
      <c r="N88" t="s">
        <v>635</v>
      </c>
      <c r="O88" t="s">
        <v>638</v>
      </c>
      <c r="P88" t="s">
        <v>22</v>
      </c>
      <c r="Q88" t="s">
        <v>639</v>
      </c>
      <c r="R88" t="s">
        <v>636</v>
      </c>
      <c r="S88" t="s">
        <v>18553</v>
      </c>
      <c r="T88" t="s">
        <v>18552</v>
      </c>
    </row>
    <row r="89" spans="1:20" x14ac:dyDescent="0.25">
      <c r="A89" t="s">
        <v>35</v>
      </c>
      <c r="B89" t="s">
        <v>36</v>
      </c>
      <c r="C89">
        <v>66.666666666666671</v>
      </c>
      <c r="D89">
        <v>12</v>
      </c>
      <c r="E89" t="s">
        <v>18554</v>
      </c>
      <c r="F89">
        <v>400</v>
      </c>
      <c r="G89">
        <v>0</v>
      </c>
      <c r="H89" t="s">
        <v>661</v>
      </c>
      <c r="I89" t="s">
        <v>636</v>
      </c>
      <c r="J89" t="s">
        <v>636</v>
      </c>
      <c r="K89" t="s">
        <v>635</v>
      </c>
      <c r="L89" t="s">
        <v>636</v>
      </c>
      <c r="M89" t="s">
        <v>635</v>
      </c>
      <c r="N89" t="s">
        <v>635</v>
      </c>
      <c r="O89" t="s">
        <v>2486</v>
      </c>
      <c r="P89" t="s">
        <v>22</v>
      </c>
      <c r="Q89" t="s">
        <v>635</v>
      </c>
      <c r="R89" t="s">
        <v>636</v>
      </c>
      <c r="S89" t="s">
        <v>635</v>
      </c>
      <c r="T89" t="s">
        <v>18552</v>
      </c>
    </row>
    <row r="90" spans="1:20" x14ac:dyDescent="0.25">
      <c r="A90" t="s">
        <v>164</v>
      </c>
      <c r="B90" t="s">
        <v>165</v>
      </c>
      <c r="C90">
        <v>33.333333333333336</v>
      </c>
      <c r="D90">
        <v>3</v>
      </c>
      <c r="E90" t="s">
        <v>18555</v>
      </c>
      <c r="F90">
        <v>100</v>
      </c>
      <c r="G90">
        <v>0</v>
      </c>
      <c r="H90" t="s">
        <v>661</v>
      </c>
      <c r="I90" t="s">
        <v>18556</v>
      </c>
      <c r="J90" t="s">
        <v>643</v>
      </c>
      <c r="K90" t="s">
        <v>635</v>
      </c>
      <c r="L90" t="s">
        <v>636</v>
      </c>
      <c r="M90" t="s">
        <v>18557</v>
      </c>
      <c r="N90" t="s">
        <v>635</v>
      </c>
      <c r="O90" t="s">
        <v>668</v>
      </c>
      <c r="P90" t="s">
        <v>22</v>
      </c>
      <c r="Q90" t="s">
        <v>669</v>
      </c>
      <c r="R90" t="s">
        <v>636</v>
      </c>
      <c r="S90" t="s">
        <v>18558</v>
      </c>
      <c r="T90" t="s">
        <v>18557</v>
      </c>
    </row>
    <row r="91" spans="1:20" x14ac:dyDescent="0.25">
      <c r="A91" t="s">
        <v>164</v>
      </c>
      <c r="B91" t="s">
        <v>165</v>
      </c>
      <c r="C91">
        <v>33.333333333333336</v>
      </c>
      <c r="D91">
        <v>3</v>
      </c>
      <c r="E91" t="s">
        <v>18559</v>
      </c>
      <c r="F91">
        <v>100</v>
      </c>
      <c r="G91">
        <v>0</v>
      </c>
      <c r="H91" t="s">
        <v>661</v>
      </c>
      <c r="I91" t="s">
        <v>18560</v>
      </c>
      <c r="J91" t="s">
        <v>1025</v>
      </c>
      <c r="K91" t="s">
        <v>635</v>
      </c>
      <c r="L91" t="s">
        <v>636</v>
      </c>
      <c r="M91" t="s">
        <v>18557</v>
      </c>
      <c r="N91" t="s">
        <v>635</v>
      </c>
      <c r="O91" t="s">
        <v>638</v>
      </c>
      <c r="P91" t="s">
        <v>22</v>
      </c>
      <c r="Q91" t="s">
        <v>639</v>
      </c>
      <c r="R91" t="s">
        <v>636</v>
      </c>
      <c r="S91" t="s">
        <v>18561</v>
      </c>
      <c r="T91" t="s">
        <v>18557</v>
      </c>
    </row>
    <row r="92" spans="1:20" x14ac:dyDescent="0.25">
      <c r="A92" t="s">
        <v>164</v>
      </c>
      <c r="B92" t="s">
        <v>165</v>
      </c>
      <c r="C92">
        <v>33.333333333333336</v>
      </c>
      <c r="D92">
        <v>3</v>
      </c>
      <c r="E92" t="s">
        <v>18562</v>
      </c>
      <c r="F92">
        <v>300</v>
      </c>
      <c r="G92">
        <v>0</v>
      </c>
      <c r="H92" t="s">
        <v>661</v>
      </c>
      <c r="I92" t="s">
        <v>13357</v>
      </c>
      <c r="J92" t="s">
        <v>776</v>
      </c>
      <c r="K92" t="s">
        <v>635</v>
      </c>
      <c r="L92" t="s">
        <v>636</v>
      </c>
      <c r="M92" t="s">
        <v>18563</v>
      </c>
      <c r="N92" t="s">
        <v>635</v>
      </c>
      <c r="O92" t="s">
        <v>668</v>
      </c>
      <c r="P92" t="s">
        <v>22</v>
      </c>
      <c r="Q92" t="s">
        <v>669</v>
      </c>
      <c r="R92" t="s">
        <v>636</v>
      </c>
      <c r="S92" t="s">
        <v>18564</v>
      </c>
      <c r="T92" t="s">
        <v>18563</v>
      </c>
    </row>
    <row r="93" spans="1:20" x14ac:dyDescent="0.25">
      <c r="A93" t="s">
        <v>164</v>
      </c>
      <c r="B93" t="s">
        <v>165</v>
      </c>
      <c r="C93">
        <v>33.333333333333336</v>
      </c>
      <c r="D93">
        <v>6</v>
      </c>
      <c r="E93" t="s">
        <v>18562</v>
      </c>
      <c r="F93">
        <v>300</v>
      </c>
      <c r="G93">
        <v>0</v>
      </c>
      <c r="H93" t="s">
        <v>661</v>
      </c>
      <c r="I93" t="s">
        <v>13357</v>
      </c>
      <c r="J93" t="s">
        <v>776</v>
      </c>
      <c r="K93" t="s">
        <v>635</v>
      </c>
      <c r="L93" t="s">
        <v>636</v>
      </c>
      <c r="M93" t="s">
        <v>18563</v>
      </c>
      <c r="N93" t="s">
        <v>635</v>
      </c>
      <c r="O93" t="s">
        <v>668</v>
      </c>
      <c r="P93" t="s">
        <v>22</v>
      </c>
      <c r="Q93" t="s">
        <v>669</v>
      </c>
      <c r="R93" t="s">
        <v>636</v>
      </c>
      <c r="S93" t="s">
        <v>18564</v>
      </c>
      <c r="T93" t="s">
        <v>18563</v>
      </c>
    </row>
    <row r="94" spans="1:20" x14ac:dyDescent="0.25">
      <c r="A94" t="s">
        <v>25</v>
      </c>
      <c r="B94" t="s">
        <v>26</v>
      </c>
      <c r="C94">
        <v>60</v>
      </c>
      <c r="D94">
        <v>3</v>
      </c>
      <c r="E94" t="s">
        <v>18565</v>
      </c>
      <c r="F94">
        <v>99.99</v>
      </c>
      <c r="G94">
        <v>0</v>
      </c>
      <c r="H94" t="s">
        <v>661</v>
      </c>
      <c r="I94" t="s">
        <v>18566</v>
      </c>
      <c r="J94" t="s">
        <v>1091</v>
      </c>
      <c r="K94" t="s">
        <v>635</v>
      </c>
      <c r="L94" t="s">
        <v>636</v>
      </c>
      <c r="M94" t="s">
        <v>18563</v>
      </c>
      <c r="N94" t="s">
        <v>635</v>
      </c>
      <c r="O94" t="s">
        <v>1071</v>
      </c>
      <c r="P94" t="s">
        <v>22</v>
      </c>
      <c r="Q94" t="s">
        <v>639</v>
      </c>
      <c r="R94" t="s">
        <v>636</v>
      </c>
      <c r="S94" t="s">
        <v>18567</v>
      </c>
      <c r="T94" t="s">
        <v>18563</v>
      </c>
    </row>
    <row r="95" spans="1:20" x14ac:dyDescent="0.25">
      <c r="A95" t="s">
        <v>35</v>
      </c>
      <c r="B95" t="s">
        <v>36</v>
      </c>
      <c r="C95">
        <v>66.666666666666671</v>
      </c>
      <c r="D95">
        <v>3</v>
      </c>
      <c r="E95" t="s">
        <v>18568</v>
      </c>
      <c r="F95">
        <v>100</v>
      </c>
      <c r="G95">
        <v>0</v>
      </c>
      <c r="H95" t="s">
        <v>661</v>
      </c>
      <c r="I95" t="s">
        <v>18569</v>
      </c>
      <c r="J95" t="s">
        <v>18570</v>
      </c>
      <c r="K95" t="s">
        <v>635</v>
      </c>
      <c r="L95" t="s">
        <v>636</v>
      </c>
      <c r="M95" t="s">
        <v>18571</v>
      </c>
      <c r="N95" t="s">
        <v>635</v>
      </c>
      <c r="O95" t="s">
        <v>638</v>
      </c>
      <c r="P95" t="s">
        <v>22</v>
      </c>
      <c r="Q95" t="s">
        <v>639</v>
      </c>
      <c r="R95" t="s">
        <v>636</v>
      </c>
      <c r="S95" t="s">
        <v>635</v>
      </c>
      <c r="T95" t="s">
        <v>18571</v>
      </c>
    </row>
    <row r="96" spans="1:20" x14ac:dyDescent="0.25">
      <c r="A96" t="s">
        <v>164</v>
      </c>
      <c r="B96" t="s">
        <v>165</v>
      </c>
      <c r="C96">
        <v>33.333333333333336</v>
      </c>
      <c r="D96">
        <v>3</v>
      </c>
      <c r="E96" t="s">
        <v>18572</v>
      </c>
      <c r="F96">
        <v>100</v>
      </c>
      <c r="G96">
        <v>0</v>
      </c>
      <c r="H96" t="s">
        <v>661</v>
      </c>
      <c r="I96" t="s">
        <v>18573</v>
      </c>
      <c r="J96" t="s">
        <v>776</v>
      </c>
      <c r="K96" t="s">
        <v>635</v>
      </c>
      <c r="L96" t="s">
        <v>636</v>
      </c>
      <c r="M96" t="s">
        <v>18574</v>
      </c>
      <c r="N96" t="s">
        <v>635</v>
      </c>
      <c r="O96" t="s">
        <v>638</v>
      </c>
      <c r="P96" t="s">
        <v>22</v>
      </c>
      <c r="Q96" t="s">
        <v>639</v>
      </c>
      <c r="R96" t="s">
        <v>636</v>
      </c>
      <c r="S96" t="s">
        <v>635</v>
      </c>
      <c r="T96" t="s">
        <v>18574</v>
      </c>
    </row>
    <row r="97" spans="1:20" x14ac:dyDescent="0.25">
      <c r="A97" t="s">
        <v>35</v>
      </c>
      <c r="B97" t="s">
        <v>36</v>
      </c>
      <c r="C97">
        <v>66.666666666666671</v>
      </c>
      <c r="D97">
        <v>3</v>
      </c>
      <c r="E97" t="s">
        <v>18575</v>
      </c>
      <c r="F97">
        <v>100</v>
      </c>
      <c r="G97">
        <v>0</v>
      </c>
      <c r="H97" t="s">
        <v>661</v>
      </c>
      <c r="I97" t="s">
        <v>18576</v>
      </c>
      <c r="J97" t="s">
        <v>1349</v>
      </c>
      <c r="K97" t="s">
        <v>635</v>
      </c>
      <c r="L97" t="s">
        <v>636</v>
      </c>
      <c r="M97" t="s">
        <v>18577</v>
      </c>
      <c r="N97" t="s">
        <v>635</v>
      </c>
      <c r="O97" t="s">
        <v>638</v>
      </c>
      <c r="P97" t="s">
        <v>22</v>
      </c>
      <c r="Q97" t="s">
        <v>639</v>
      </c>
      <c r="R97" t="s">
        <v>636</v>
      </c>
      <c r="S97" t="s">
        <v>635</v>
      </c>
      <c r="T97" t="s">
        <v>18577</v>
      </c>
    </row>
    <row r="98" spans="1:20" x14ac:dyDescent="0.25">
      <c r="A98" t="s">
        <v>25</v>
      </c>
      <c r="B98" t="s">
        <v>26</v>
      </c>
      <c r="C98">
        <v>60</v>
      </c>
      <c r="D98">
        <v>3</v>
      </c>
      <c r="E98" t="s">
        <v>18578</v>
      </c>
      <c r="F98">
        <v>138</v>
      </c>
      <c r="G98">
        <v>38</v>
      </c>
      <c r="H98" t="s">
        <v>661</v>
      </c>
      <c r="I98" t="s">
        <v>18179</v>
      </c>
      <c r="J98" t="s">
        <v>1130</v>
      </c>
      <c r="K98" t="s">
        <v>635</v>
      </c>
      <c r="L98" t="s">
        <v>636</v>
      </c>
      <c r="M98" t="s">
        <v>18579</v>
      </c>
      <c r="N98" t="s">
        <v>635</v>
      </c>
      <c r="O98" t="s">
        <v>638</v>
      </c>
      <c r="P98" t="s">
        <v>22</v>
      </c>
      <c r="Q98" t="s">
        <v>639</v>
      </c>
      <c r="R98" t="s">
        <v>636</v>
      </c>
      <c r="S98" t="s">
        <v>18580</v>
      </c>
      <c r="T98" t="s">
        <v>18579</v>
      </c>
    </row>
    <row r="99" spans="1:20" x14ac:dyDescent="0.25">
      <c r="A99" t="s">
        <v>164</v>
      </c>
      <c r="B99" t="s">
        <v>165</v>
      </c>
      <c r="C99">
        <v>65</v>
      </c>
      <c r="D99">
        <v>9</v>
      </c>
      <c r="E99" t="s">
        <v>18581</v>
      </c>
      <c r="F99">
        <v>310</v>
      </c>
      <c r="G99">
        <v>0</v>
      </c>
      <c r="H99" t="s">
        <v>661</v>
      </c>
      <c r="I99" t="s">
        <v>18582</v>
      </c>
      <c r="J99" t="s">
        <v>716</v>
      </c>
      <c r="K99" t="s">
        <v>635</v>
      </c>
      <c r="L99" t="s">
        <v>636</v>
      </c>
      <c r="M99" t="s">
        <v>18583</v>
      </c>
      <c r="N99" t="s">
        <v>635</v>
      </c>
      <c r="O99" t="s">
        <v>668</v>
      </c>
      <c r="P99" t="s">
        <v>22</v>
      </c>
      <c r="Q99" t="s">
        <v>669</v>
      </c>
      <c r="R99" t="s">
        <v>636</v>
      </c>
      <c r="S99" t="s">
        <v>18584</v>
      </c>
      <c r="T99" t="s">
        <v>18585</v>
      </c>
    </row>
    <row r="100" spans="1:20" x14ac:dyDescent="0.25">
      <c r="A100" t="s">
        <v>25</v>
      </c>
      <c r="B100" t="s">
        <v>26</v>
      </c>
      <c r="C100">
        <v>60</v>
      </c>
      <c r="D100">
        <v>3</v>
      </c>
      <c r="E100" t="s">
        <v>18586</v>
      </c>
      <c r="F100">
        <v>99.99</v>
      </c>
      <c r="G100">
        <v>0</v>
      </c>
      <c r="H100" t="s">
        <v>661</v>
      </c>
      <c r="I100" t="s">
        <v>18587</v>
      </c>
      <c r="J100" t="s">
        <v>1130</v>
      </c>
      <c r="K100" t="s">
        <v>635</v>
      </c>
      <c r="L100" t="s">
        <v>636</v>
      </c>
      <c r="M100" t="s">
        <v>18585</v>
      </c>
      <c r="N100" t="s">
        <v>635</v>
      </c>
      <c r="O100" t="s">
        <v>638</v>
      </c>
      <c r="P100" t="s">
        <v>22</v>
      </c>
      <c r="Q100" t="s">
        <v>639</v>
      </c>
      <c r="R100" t="s">
        <v>636</v>
      </c>
      <c r="S100" t="s">
        <v>18588</v>
      </c>
      <c r="T100" t="s">
        <v>18585</v>
      </c>
    </row>
    <row r="101" spans="1:20" x14ac:dyDescent="0.25">
      <c r="A101" t="s">
        <v>164</v>
      </c>
      <c r="B101" t="s">
        <v>165</v>
      </c>
      <c r="C101">
        <v>33.333333333333336</v>
      </c>
      <c r="D101">
        <v>3</v>
      </c>
      <c r="E101" t="s">
        <v>18589</v>
      </c>
      <c r="F101">
        <v>100</v>
      </c>
      <c r="G101">
        <v>0</v>
      </c>
      <c r="H101" t="s">
        <v>661</v>
      </c>
      <c r="I101" t="s">
        <v>18590</v>
      </c>
      <c r="J101" t="s">
        <v>884</v>
      </c>
      <c r="K101" t="s">
        <v>635</v>
      </c>
      <c r="L101" t="s">
        <v>636</v>
      </c>
      <c r="M101" t="s">
        <v>18591</v>
      </c>
      <c r="N101" t="s">
        <v>635</v>
      </c>
      <c r="O101" t="s">
        <v>668</v>
      </c>
      <c r="P101" t="s">
        <v>22</v>
      </c>
      <c r="Q101" t="s">
        <v>669</v>
      </c>
      <c r="R101" t="s">
        <v>636</v>
      </c>
      <c r="S101" t="s">
        <v>635</v>
      </c>
      <c r="T101" t="s">
        <v>18591</v>
      </c>
    </row>
    <row r="102" spans="1:20" x14ac:dyDescent="0.25">
      <c r="A102" t="s">
        <v>164</v>
      </c>
      <c r="B102" t="s">
        <v>165</v>
      </c>
      <c r="C102">
        <v>33.333333333333336</v>
      </c>
      <c r="D102">
        <v>3</v>
      </c>
      <c r="E102" t="s">
        <v>18592</v>
      </c>
      <c r="F102">
        <v>107</v>
      </c>
      <c r="G102">
        <v>7</v>
      </c>
      <c r="H102" t="s">
        <v>661</v>
      </c>
      <c r="I102" t="s">
        <v>18593</v>
      </c>
      <c r="J102" t="s">
        <v>1091</v>
      </c>
      <c r="K102" t="s">
        <v>635</v>
      </c>
      <c r="L102" t="s">
        <v>636</v>
      </c>
      <c r="M102" t="s">
        <v>18594</v>
      </c>
      <c r="N102" t="s">
        <v>635</v>
      </c>
      <c r="O102" t="s">
        <v>668</v>
      </c>
      <c r="P102" t="s">
        <v>22</v>
      </c>
      <c r="Q102" t="s">
        <v>669</v>
      </c>
      <c r="R102" t="s">
        <v>636</v>
      </c>
      <c r="S102" t="s">
        <v>18595</v>
      </c>
      <c r="T102" t="s">
        <v>18594</v>
      </c>
    </row>
    <row r="103" spans="1:20" x14ac:dyDescent="0.25">
      <c r="A103" t="s">
        <v>25</v>
      </c>
      <c r="B103" t="s">
        <v>26</v>
      </c>
      <c r="C103">
        <v>60</v>
      </c>
      <c r="D103">
        <v>3</v>
      </c>
      <c r="E103" t="s">
        <v>18596</v>
      </c>
      <c r="F103">
        <v>100</v>
      </c>
      <c r="G103">
        <v>0</v>
      </c>
      <c r="H103" t="s">
        <v>661</v>
      </c>
      <c r="I103" t="s">
        <v>18597</v>
      </c>
      <c r="J103" t="s">
        <v>643</v>
      </c>
      <c r="K103" t="s">
        <v>635</v>
      </c>
      <c r="L103" t="s">
        <v>636</v>
      </c>
      <c r="M103" t="s">
        <v>18598</v>
      </c>
      <c r="N103" t="s">
        <v>635</v>
      </c>
      <c r="O103" t="s">
        <v>638</v>
      </c>
      <c r="P103" t="s">
        <v>22</v>
      </c>
      <c r="Q103" t="s">
        <v>639</v>
      </c>
      <c r="R103" t="s">
        <v>636</v>
      </c>
      <c r="S103" t="s">
        <v>18599</v>
      </c>
      <c r="T103" t="s">
        <v>18598</v>
      </c>
    </row>
    <row r="104" spans="1:20" x14ac:dyDescent="0.25">
      <c r="A104" t="s">
        <v>37</v>
      </c>
      <c r="B104" t="s">
        <v>38</v>
      </c>
      <c r="C104">
        <v>66.666666666666671</v>
      </c>
      <c r="D104">
        <v>3</v>
      </c>
      <c r="E104" t="s">
        <v>18600</v>
      </c>
      <c r="F104">
        <v>107</v>
      </c>
      <c r="G104">
        <v>7</v>
      </c>
      <c r="H104" t="s">
        <v>661</v>
      </c>
      <c r="I104" t="s">
        <v>18593</v>
      </c>
      <c r="J104" t="s">
        <v>1091</v>
      </c>
      <c r="K104" t="s">
        <v>635</v>
      </c>
      <c r="L104" t="s">
        <v>636</v>
      </c>
      <c r="M104" t="s">
        <v>18601</v>
      </c>
      <c r="N104" t="s">
        <v>635</v>
      </c>
      <c r="O104" t="s">
        <v>668</v>
      </c>
      <c r="P104" t="s">
        <v>22</v>
      </c>
      <c r="Q104" t="s">
        <v>669</v>
      </c>
      <c r="R104" t="s">
        <v>636</v>
      </c>
      <c r="S104" t="s">
        <v>635</v>
      </c>
      <c r="T104" t="s">
        <v>18601</v>
      </c>
    </row>
    <row r="105" spans="1:20" x14ac:dyDescent="0.25">
      <c r="A105" t="s">
        <v>164</v>
      </c>
      <c r="B105" t="s">
        <v>165</v>
      </c>
      <c r="C105">
        <v>50</v>
      </c>
      <c r="D105">
        <v>6</v>
      </c>
      <c r="E105" t="s">
        <v>18602</v>
      </c>
      <c r="F105">
        <v>530</v>
      </c>
      <c r="G105">
        <v>0</v>
      </c>
      <c r="H105" t="s">
        <v>661</v>
      </c>
      <c r="I105" t="s">
        <v>11254</v>
      </c>
      <c r="J105" t="s">
        <v>634</v>
      </c>
      <c r="K105" t="s">
        <v>635</v>
      </c>
      <c r="L105" t="s">
        <v>636</v>
      </c>
      <c r="M105" t="s">
        <v>18603</v>
      </c>
      <c r="N105" t="s">
        <v>635</v>
      </c>
      <c r="O105" t="s">
        <v>638</v>
      </c>
      <c r="P105" t="s">
        <v>22</v>
      </c>
      <c r="Q105" t="s">
        <v>639</v>
      </c>
      <c r="R105" t="s">
        <v>636</v>
      </c>
      <c r="S105" t="s">
        <v>18604</v>
      </c>
      <c r="T105" t="s">
        <v>18601</v>
      </c>
    </row>
    <row r="106" spans="1:20" x14ac:dyDescent="0.25">
      <c r="A106" t="s">
        <v>37</v>
      </c>
      <c r="B106" t="s">
        <v>38</v>
      </c>
      <c r="C106">
        <v>33</v>
      </c>
      <c r="D106">
        <v>10</v>
      </c>
      <c r="E106" t="s">
        <v>18602</v>
      </c>
      <c r="F106">
        <v>530</v>
      </c>
      <c r="G106">
        <v>0</v>
      </c>
      <c r="H106" t="s">
        <v>661</v>
      </c>
      <c r="I106" t="s">
        <v>11254</v>
      </c>
      <c r="J106" t="s">
        <v>634</v>
      </c>
      <c r="K106" t="s">
        <v>635</v>
      </c>
      <c r="L106" t="s">
        <v>636</v>
      </c>
      <c r="M106" t="s">
        <v>18603</v>
      </c>
      <c r="N106" t="s">
        <v>635</v>
      </c>
      <c r="O106" t="s">
        <v>638</v>
      </c>
      <c r="P106" t="s">
        <v>22</v>
      </c>
      <c r="Q106" t="s">
        <v>639</v>
      </c>
      <c r="R106" t="s">
        <v>636</v>
      </c>
      <c r="S106" t="s">
        <v>18604</v>
      </c>
      <c r="T106" t="s">
        <v>18601</v>
      </c>
    </row>
    <row r="107" spans="1:20" x14ac:dyDescent="0.25">
      <c r="A107" t="s">
        <v>35</v>
      </c>
      <c r="B107" t="s">
        <v>36</v>
      </c>
      <c r="C107">
        <v>66.666666666666671</v>
      </c>
      <c r="D107">
        <v>3</v>
      </c>
      <c r="E107" t="s">
        <v>18605</v>
      </c>
      <c r="F107">
        <v>100</v>
      </c>
      <c r="G107">
        <v>0</v>
      </c>
      <c r="H107" t="s">
        <v>661</v>
      </c>
      <c r="I107" t="s">
        <v>18606</v>
      </c>
      <c r="J107" t="s">
        <v>1581</v>
      </c>
      <c r="K107" t="s">
        <v>635</v>
      </c>
      <c r="L107" t="s">
        <v>636</v>
      </c>
      <c r="M107" t="s">
        <v>18607</v>
      </c>
      <c r="N107" t="s">
        <v>635</v>
      </c>
      <c r="O107" t="s">
        <v>638</v>
      </c>
      <c r="P107" t="s">
        <v>22</v>
      </c>
      <c r="Q107" t="s">
        <v>639</v>
      </c>
      <c r="R107" t="s">
        <v>636</v>
      </c>
      <c r="S107" t="s">
        <v>635</v>
      </c>
      <c r="T107" t="s">
        <v>18607</v>
      </c>
    </row>
    <row r="108" spans="1:20" x14ac:dyDescent="0.25">
      <c r="A108" t="s">
        <v>35</v>
      </c>
      <c r="B108" t="s">
        <v>36</v>
      </c>
      <c r="C108">
        <v>66.666666666666671</v>
      </c>
      <c r="D108">
        <v>3</v>
      </c>
      <c r="E108" t="s">
        <v>18608</v>
      </c>
      <c r="F108">
        <v>100</v>
      </c>
      <c r="G108">
        <v>0</v>
      </c>
      <c r="H108" t="s">
        <v>661</v>
      </c>
      <c r="I108" t="s">
        <v>18609</v>
      </c>
      <c r="J108" t="s">
        <v>978</v>
      </c>
      <c r="K108" t="s">
        <v>635</v>
      </c>
      <c r="L108" t="s">
        <v>636</v>
      </c>
      <c r="M108" t="s">
        <v>18610</v>
      </c>
      <c r="N108" t="s">
        <v>635</v>
      </c>
      <c r="O108" t="s">
        <v>1071</v>
      </c>
      <c r="P108" t="s">
        <v>22</v>
      </c>
      <c r="Q108" t="s">
        <v>639</v>
      </c>
      <c r="R108" t="s">
        <v>636</v>
      </c>
      <c r="S108" t="s">
        <v>18611</v>
      </c>
      <c r="T108" t="s">
        <v>18610</v>
      </c>
    </row>
    <row r="109" spans="1:20" x14ac:dyDescent="0.25">
      <c r="A109" t="s">
        <v>164</v>
      </c>
      <c r="B109" t="s">
        <v>165</v>
      </c>
      <c r="C109">
        <v>33.333333333333336</v>
      </c>
      <c r="D109">
        <v>3</v>
      </c>
      <c r="E109" t="s">
        <v>18612</v>
      </c>
      <c r="F109">
        <v>100</v>
      </c>
      <c r="G109">
        <v>0</v>
      </c>
      <c r="H109" t="s">
        <v>661</v>
      </c>
      <c r="I109" t="s">
        <v>18613</v>
      </c>
      <c r="J109" t="s">
        <v>884</v>
      </c>
      <c r="K109" t="s">
        <v>635</v>
      </c>
      <c r="L109" t="s">
        <v>636</v>
      </c>
      <c r="M109" t="s">
        <v>18614</v>
      </c>
      <c r="N109" t="s">
        <v>635</v>
      </c>
      <c r="O109" t="s">
        <v>668</v>
      </c>
      <c r="P109" t="s">
        <v>22</v>
      </c>
      <c r="Q109" t="s">
        <v>669</v>
      </c>
      <c r="R109" t="s">
        <v>18615</v>
      </c>
      <c r="S109" t="s">
        <v>18616</v>
      </c>
      <c r="T109" t="s">
        <v>18614</v>
      </c>
    </row>
    <row r="110" spans="1:20" x14ac:dyDescent="0.25">
      <c r="A110" t="s">
        <v>37</v>
      </c>
      <c r="B110" t="s">
        <v>38</v>
      </c>
      <c r="C110">
        <v>66.666666666666671</v>
      </c>
      <c r="D110">
        <v>3</v>
      </c>
      <c r="E110" t="s">
        <v>18617</v>
      </c>
      <c r="F110">
        <v>199.99</v>
      </c>
      <c r="G110">
        <v>0</v>
      </c>
      <c r="H110" t="s">
        <v>661</v>
      </c>
      <c r="I110" t="s">
        <v>11559</v>
      </c>
      <c r="J110" t="s">
        <v>757</v>
      </c>
      <c r="K110" t="s">
        <v>635</v>
      </c>
      <c r="L110" t="s">
        <v>636</v>
      </c>
      <c r="M110" t="s">
        <v>18618</v>
      </c>
      <c r="N110" t="s">
        <v>635</v>
      </c>
      <c r="O110" t="s">
        <v>638</v>
      </c>
      <c r="P110" t="s">
        <v>22</v>
      </c>
      <c r="Q110" t="s">
        <v>639</v>
      </c>
      <c r="R110" t="s">
        <v>636</v>
      </c>
      <c r="S110" t="s">
        <v>635</v>
      </c>
      <c r="T110" t="s">
        <v>18618</v>
      </c>
    </row>
    <row r="111" spans="1:20" x14ac:dyDescent="0.25">
      <c r="A111" t="s">
        <v>20</v>
      </c>
      <c r="B111" t="s">
        <v>21</v>
      </c>
      <c r="C111">
        <v>50</v>
      </c>
      <c r="D111">
        <v>1</v>
      </c>
      <c r="E111" t="s">
        <v>18617</v>
      </c>
      <c r="F111">
        <v>199.99</v>
      </c>
      <c r="G111">
        <v>0</v>
      </c>
      <c r="H111" t="s">
        <v>661</v>
      </c>
      <c r="I111" t="s">
        <v>11559</v>
      </c>
      <c r="J111" t="s">
        <v>757</v>
      </c>
      <c r="K111" t="s">
        <v>635</v>
      </c>
      <c r="L111" t="s">
        <v>636</v>
      </c>
      <c r="M111" t="s">
        <v>18618</v>
      </c>
      <c r="N111" t="s">
        <v>635</v>
      </c>
      <c r="O111" t="s">
        <v>638</v>
      </c>
      <c r="P111" t="s">
        <v>22</v>
      </c>
      <c r="Q111" t="s">
        <v>639</v>
      </c>
      <c r="R111" t="s">
        <v>636</v>
      </c>
      <c r="S111" t="s">
        <v>635</v>
      </c>
      <c r="T111" t="s">
        <v>18618</v>
      </c>
    </row>
    <row r="112" spans="1:20" x14ac:dyDescent="0.25">
      <c r="A112" t="s">
        <v>23</v>
      </c>
      <c r="B112" t="s">
        <v>24</v>
      </c>
      <c r="C112">
        <v>50</v>
      </c>
      <c r="D112">
        <v>1</v>
      </c>
      <c r="E112" t="s">
        <v>18617</v>
      </c>
      <c r="F112">
        <v>199.99</v>
      </c>
      <c r="G112">
        <v>0</v>
      </c>
      <c r="H112" t="s">
        <v>661</v>
      </c>
      <c r="I112" t="s">
        <v>11559</v>
      </c>
      <c r="J112" t="s">
        <v>757</v>
      </c>
      <c r="K112" t="s">
        <v>635</v>
      </c>
      <c r="L112" t="s">
        <v>636</v>
      </c>
      <c r="M112" t="s">
        <v>18618</v>
      </c>
      <c r="N112" t="s">
        <v>635</v>
      </c>
      <c r="O112" t="s">
        <v>638</v>
      </c>
      <c r="P112" t="s">
        <v>22</v>
      </c>
      <c r="Q112" t="s">
        <v>639</v>
      </c>
      <c r="R112" t="s">
        <v>636</v>
      </c>
      <c r="S112" t="s">
        <v>635</v>
      </c>
      <c r="T112" t="s">
        <v>18618</v>
      </c>
    </row>
    <row r="113" spans="1:20" x14ac:dyDescent="0.25">
      <c r="A113" t="s">
        <v>25</v>
      </c>
      <c r="B113" t="s">
        <v>26</v>
      </c>
      <c r="C113">
        <v>50</v>
      </c>
      <c r="D113">
        <v>1</v>
      </c>
      <c r="E113" t="s">
        <v>18617</v>
      </c>
      <c r="F113">
        <v>199.99</v>
      </c>
      <c r="G113">
        <v>0</v>
      </c>
      <c r="H113" t="s">
        <v>661</v>
      </c>
      <c r="I113" t="s">
        <v>11559</v>
      </c>
      <c r="J113" t="s">
        <v>757</v>
      </c>
      <c r="K113" t="s">
        <v>635</v>
      </c>
      <c r="L113" t="s">
        <v>636</v>
      </c>
      <c r="M113" t="s">
        <v>18618</v>
      </c>
      <c r="N113" t="s">
        <v>635</v>
      </c>
      <c r="O113" t="s">
        <v>638</v>
      </c>
      <c r="P113" t="s">
        <v>22</v>
      </c>
      <c r="Q113" t="s">
        <v>639</v>
      </c>
      <c r="R113" t="s">
        <v>636</v>
      </c>
      <c r="S113" t="s">
        <v>635</v>
      </c>
      <c r="T113" t="s">
        <v>18618</v>
      </c>
    </row>
    <row r="114" spans="1:20" x14ac:dyDescent="0.25">
      <c r="A114" t="s">
        <v>164</v>
      </c>
      <c r="B114" t="s">
        <v>165</v>
      </c>
      <c r="C114">
        <v>33.333333333333336</v>
      </c>
      <c r="D114">
        <v>3</v>
      </c>
      <c r="E114" t="s">
        <v>18619</v>
      </c>
      <c r="F114">
        <v>100</v>
      </c>
      <c r="G114">
        <v>0</v>
      </c>
      <c r="H114" t="s">
        <v>661</v>
      </c>
      <c r="I114" t="s">
        <v>18620</v>
      </c>
      <c r="J114" t="s">
        <v>1704</v>
      </c>
      <c r="K114" t="s">
        <v>635</v>
      </c>
      <c r="L114" t="s">
        <v>636</v>
      </c>
      <c r="M114" t="s">
        <v>18621</v>
      </c>
      <c r="N114" t="s">
        <v>635</v>
      </c>
      <c r="O114" t="s">
        <v>638</v>
      </c>
      <c r="P114" t="s">
        <v>22</v>
      </c>
      <c r="Q114" t="s">
        <v>639</v>
      </c>
      <c r="R114" t="s">
        <v>636</v>
      </c>
      <c r="S114" t="s">
        <v>635</v>
      </c>
      <c r="T114" t="s">
        <v>18621</v>
      </c>
    </row>
    <row r="115" spans="1:20" x14ac:dyDescent="0.25">
      <c r="A115" t="s">
        <v>37</v>
      </c>
      <c r="B115" t="s">
        <v>38</v>
      </c>
      <c r="C115">
        <v>66.666666666666671</v>
      </c>
      <c r="D115">
        <v>3</v>
      </c>
      <c r="E115" t="s">
        <v>18622</v>
      </c>
      <c r="F115">
        <v>100</v>
      </c>
      <c r="G115">
        <v>0</v>
      </c>
      <c r="H115" t="s">
        <v>661</v>
      </c>
      <c r="I115" t="s">
        <v>18623</v>
      </c>
      <c r="J115" t="s">
        <v>1172</v>
      </c>
      <c r="K115" t="s">
        <v>635</v>
      </c>
      <c r="L115" t="s">
        <v>636</v>
      </c>
      <c r="M115" t="s">
        <v>18621</v>
      </c>
      <c r="N115" t="s">
        <v>635</v>
      </c>
      <c r="O115" t="s">
        <v>668</v>
      </c>
      <c r="P115" t="s">
        <v>22</v>
      </c>
      <c r="Q115" t="s">
        <v>669</v>
      </c>
      <c r="R115" t="s">
        <v>636</v>
      </c>
      <c r="S115" t="s">
        <v>635</v>
      </c>
      <c r="T115" t="s">
        <v>18624</v>
      </c>
    </row>
    <row r="116" spans="1:20" x14ac:dyDescent="0.25">
      <c r="A116" t="s">
        <v>25</v>
      </c>
      <c r="B116" t="s">
        <v>26</v>
      </c>
      <c r="C116">
        <v>60</v>
      </c>
      <c r="D116">
        <v>3</v>
      </c>
      <c r="E116" t="s">
        <v>18625</v>
      </c>
      <c r="F116">
        <v>100</v>
      </c>
      <c r="G116">
        <v>0</v>
      </c>
      <c r="H116" t="s">
        <v>661</v>
      </c>
      <c r="I116" t="s">
        <v>18626</v>
      </c>
      <c r="J116" t="s">
        <v>634</v>
      </c>
      <c r="K116" t="s">
        <v>635</v>
      </c>
      <c r="L116" t="s">
        <v>636</v>
      </c>
      <c r="M116" t="s">
        <v>18627</v>
      </c>
      <c r="N116" t="s">
        <v>635</v>
      </c>
      <c r="O116" t="s">
        <v>638</v>
      </c>
      <c r="P116" t="s">
        <v>22</v>
      </c>
      <c r="Q116" t="s">
        <v>639</v>
      </c>
      <c r="R116" t="s">
        <v>636</v>
      </c>
      <c r="S116" t="s">
        <v>18628</v>
      </c>
      <c r="T116" t="s">
        <v>18627</v>
      </c>
    </row>
    <row r="117" spans="1:20" x14ac:dyDescent="0.25">
      <c r="A117" t="s">
        <v>164</v>
      </c>
      <c r="B117" t="s">
        <v>165</v>
      </c>
      <c r="C117">
        <v>50</v>
      </c>
      <c r="D117">
        <v>6</v>
      </c>
      <c r="E117" t="s">
        <v>18629</v>
      </c>
      <c r="F117">
        <v>349.99</v>
      </c>
      <c r="G117">
        <v>0</v>
      </c>
      <c r="H117" t="s">
        <v>661</v>
      </c>
      <c r="I117" t="s">
        <v>2898</v>
      </c>
      <c r="J117" t="s">
        <v>1399</v>
      </c>
      <c r="K117" t="s">
        <v>635</v>
      </c>
      <c r="L117" t="s">
        <v>636</v>
      </c>
      <c r="M117" t="s">
        <v>18630</v>
      </c>
      <c r="N117" t="s">
        <v>635</v>
      </c>
      <c r="O117" t="s">
        <v>668</v>
      </c>
      <c r="P117" t="s">
        <v>22</v>
      </c>
      <c r="Q117" t="s">
        <v>669</v>
      </c>
      <c r="R117" t="s">
        <v>636</v>
      </c>
      <c r="S117" t="s">
        <v>18631</v>
      </c>
      <c r="T117" t="s">
        <v>18630</v>
      </c>
    </row>
    <row r="118" spans="1:20" x14ac:dyDescent="0.25">
      <c r="A118" t="s">
        <v>133</v>
      </c>
      <c r="B118" t="s">
        <v>134</v>
      </c>
      <c r="C118">
        <v>12</v>
      </c>
      <c r="D118">
        <v>10</v>
      </c>
      <c r="E118" t="s">
        <v>18629</v>
      </c>
      <c r="F118">
        <v>349.99</v>
      </c>
      <c r="G118">
        <v>0</v>
      </c>
      <c r="H118" t="s">
        <v>661</v>
      </c>
      <c r="I118" t="s">
        <v>2898</v>
      </c>
      <c r="J118" t="s">
        <v>1399</v>
      </c>
      <c r="K118" t="s">
        <v>635</v>
      </c>
      <c r="L118" t="s">
        <v>636</v>
      </c>
      <c r="M118" t="s">
        <v>18630</v>
      </c>
      <c r="N118" t="s">
        <v>635</v>
      </c>
      <c r="O118" t="s">
        <v>668</v>
      </c>
      <c r="P118" t="s">
        <v>22</v>
      </c>
      <c r="Q118" t="s">
        <v>669</v>
      </c>
      <c r="R118" t="s">
        <v>636</v>
      </c>
      <c r="S118" t="s">
        <v>18631</v>
      </c>
      <c r="T118" t="s">
        <v>18630</v>
      </c>
    </row>
    <row r="119" spans="1:20" x14ac:dyDescent="0.25">
      <c r="A119" t="s">
        <v>37</v>
      </c>
      <c r="B119" t="s">
        <v>38</v>
      </c>
      <c r="C119">
        <v>66.666666666666671</v>
      </c>
      <c r="D119">
        <v>3</v>
      </c>
      <c r="E119" t="s">
        <v>18632</v>
      </c>
      <c r="F119">
        <v>100</v>
      </c>
      <c r="G119">
        <v>0</v>
      </c>
      <c r="H119" t="s">
        <v>661</v>
      </c>
      <c r="I119" t="s">
        <v>18633</v>
      </c>
      <c r="J119" t="s">
        <v>797</v>
      </c>
      <c r="K119" t="s">
        <v>635</v>
      </c>
      <c r="L119" t="s">
        <v>636</v>
      </c>
      <c r="M119" t="s">
        <v>18634</v>
      </c>
      <c r="N119" t="s">
        <v>635</v>
      </c>
      <c r="O119" t="s">
        <v>638</v>
      </c>
      <c r="P119" t="s">
        <v>22</v>
      </c>
      <c r="Q119" t="s">
        <v>639</v>
      </c>
      <c r="R119" t="s">
        <v>636</v>
      </c>
      <c r="S119" t="s">
        <v>635</v>
      </c>
      <c r="T119" t="s">
        <v>18634</v>
      </c>
    </row>
    <row r="120" spans="1:20" x14ac:dyDescent="0.25">
      <c r="A120" t="s">
        <v>25</v>
      </c>
      <c r="B120" t="s">
        <v>26</v>
      </c>
      <c r="C120">
        <v>60</v>
      </c>
      <c r="D120">
        <v>3</v>
      </c>
      <c r="E120" t="s">
        <v>18635</v>
      </c>
      <c r="F120">
        <v>100</v>
      </c>
      <c r="G120">
        <v>0</v>
      </c>
      <c r="H120" t="s">
        <v>661</v>
      </c>
      <c r="I120" t="s">
        <v>18636</v>
      </c>
      <c r="J120" t="s">
        <v>797</v>
      </c>
      <c r="K120" t="s">
        <v>635</v>
      </c>
      <c r="L120" t="s">
        <v>636</v>
      </c>
      <c r="M120" t="s">
        <v>18637</v>
      </c>
      <c r="N120" t="s">
        <v>635</v>
      </c>
      <c r="O120" t="s">
        <v>638</v>
      </c>
      <c r="P120" t="s">
        <v>22</v>
      </c>
      <c r="Q120" t="s">
        <v>639</v>
      </c>
      <c r="R120" t="s">
        <v>636</v>
      </c>
      <c r="S120" t="s">
        <v>18638</v>
      </c>
      <c r="T120" t="s">
        <v>18637</v>
      </c>
    </row>
    <row r="121" spans="1:20" x14ac:dyDescent="0.25">
      <c r="A121" t="s">
        <v>25</v>
      </c>
      <c r="B121" t="s">
        <v>26</v>
      </c>
      <c r="C121">
        <v>60</v>
      </c>
      <c r="D121">
        <v>3</v>
      </c>
      <c r="E121" t="s">
        <v>18639</v>
      </c>
      <c r="F121">
        <v>100</v>
      </c>
      <c r="G121">
        <v>0</v>
      </c>
      <c r="H121" t="s">
        <v>661</v>
      </c>
      <c r="I121" t="s">
        <v>18640</v>
      </c>
      <c r="J121" t="s">
        <v>643</v>
      </c>
      <c r="K121" t="s">
        <v>635</v>
      </c>
      <c r="L121" t="s">
        <v>636</v>
      </c>
      <c r="M121" t="s">
        <v>18637</v>
      </c>
      <c r="N121" t="s">
        <v>635</v>
      </c>
      <c r="O121" t="s">
        <v>668</v>
      </c>
      <c r="P121" t="s">
        <v>22</v>
      </c>
      <c r="Q121" t="s">
        <v>669</v>
      </c>
      <c r="R121" t="s">
        <v>636</v>
      </c>
      <c r="S121" t="s">
        <v>18641</v>
      </c>
      <c r="T121" t="s">
        <v>18637</v>
      </c>
    </row>
    <row r="122" spans="1:20" x14ac:dyDescent="0.25">
      <c r="A122" t="s">
        <v>164</v>
      </c>
      <c r="B122" t="s">
        <v>165</v>
      </c>
      <c r="C122">
        <v>33.333333333333336</v>
      </c>
      <c r="D122">
        <v>3</v>
      </c>
      <c r="E122" t="s">
        <v>18642</v>
      </c>
      <c r="F122">
        <v>100</v>
      </c>
      <c r="G122">
        <v>0</v>
      </c>
      <c r="H122" t="s">
        <v>661</v>
      </c>
      <c r="I122" t="s">
        <v>18643</v>
      </c>
      <c r="J122" t="s">
        <v>848</v>
      </c>
      <c r="K122" t="s">
        <v>635</v>
      </c>
      <c r="L122" t="s">
        <v>636</v>
      </c>
      <c r="M122" t="s">
        <v>18644</v>
      </c>
      <c r="N122" t="s">
        <v>635</v>
      </c>
      <c r="O122" t="s">
        <v>638</v>
      </c>
      <c r="P122" t="s">
        <v>22</v>
      </c>
      <c r="Q122" t="s">
        <v>639</v>
      </c>
      <c r="R122" t="s">
        <v>18645</v>
      </c>
      <c r="S122" t="s">
        <v>18646</v>
      </c>
      <c r="T122" t="s">
        <v>18644</v>
      </c>
    </row>
    <row r="123" spans="1:20" x14ac:dyDescent="0.25">
      <c r="A123" t="s">
        <v>164</v>
      </c>
      <c r="B123" t="s">
        <v>165</v>
      </c>
      <c r="C123">
        <v>33.333333333333336</v>
      </c>
      <c r="D123">
        <v>3</v>
      </c>
      <c r="E123" t="s">
        <v>18647</v>
      </c>
      <c r="F123">
        <v>101</v>
      </c>
      <c r="G123">
        <v>1</v>
      </c>
      <c r="H123" t="s">
        <v>661</v>
      </c>
      <c r="I123" t="s">
        <v>18648</v>
      </c>
      <c r="J123" t="s">
        <v>1200</v>
      </c>
      <c r="K123" t="s">
        <v>635</v>
      </c>
      <c r="L123" t="s">
        <v>636</v>
      </c>
      <c r="M123" t="s">
        <v>18649</v>
      </c>
      <c r="N123" t="s">
        <v>635</v>
      </c>
      <c r="O123" t="s">
        <v>638</v>
      </c>
      <c r="P123" t="s">
        <v>22</v>
      </c>
      <c r="Q123" t="s">
        <v>639</v>
      </c>
      <c r="R123" t="s">
        <v>636</v>
      </c>
      <c r="S123" t="s">
        <v>635</v>
      </c>
      <c r="T123" t="s">
        <v>18650</v>
      </c>
    </row>
    <row r="124" spans="1:20" x14ac:dyDescent="0.25">
      <c r="A124" t="s">
        <v>133</v>
      </c>
      <c r="B124" t="s">
        <v>134</v>
      </c>
      <c r="C124">
        <v>12</v>
      </c>
      <c r="D124">
        <v>10</v>
      </c>
      <c r="E124" t="s">
        <v>18651</v>
      </c>
      <c r="F124">
        <v>121</v>
      </c>
      <c r="G124">
        <v>0</v>
      </c>
      <c r="H124" t="s">
        <v>647</v>
      </c>
      <c r="I124" t="s">
        <v>1048</v>
      </c>
      <c r="J124" t="s">
        <v>18652</v>
      </c>
      <c r="K124" t="s">
        <v>16430</v>
      </c>
      <c r="L124" t="s">
        <v>15920</v>
      </c>
      <c r="M124" t="s">
        <v>18653</v>
      </c>
      <c r="N124" t="s">
        <v>635</v>
      </c>
      <c r="O124" t="s">
        <v>653</v>
      </c>
      <c r="P124" t="s">
        <v>43</v>
      </c>
      <c r="Q124" t="s">
        <v>654</v>
      </c>
      <c r="R124" t="s">
        <v>636</v>
      </c>
      <c r="S124" t="s">
        <v>635</v>
      </c>
      <c r="T124" t="s">
        <v>18654</v>
      </c>
    </row>
    <row r="125" spans="1:20" x14ac:dyDescent="0.25">
      <c r="A125" t="s">
        <v>35</v>
      </c>
      <c r="B125" t="s">
        <v>36</v>
      </c>
      <c r="C125">
        <v>66.666666666666671</v>
      </c>
      <c r="D125">
        <v>6</v>
      </c>
      <c r="E125" t="s">
        <v>18655</v>
      </c>
      <c r="F125">
        <v>200</v>
      </c>
      <c r="G125">
        <v>0</v>
      </c>
      <c r="H125" t="s">
        <v>661</v>
      </c>
      <c r="I125" t="s">
        <v>18656</v>
      </c>
      <c r="J125" t="s">
        <v>643</v>
      </c>
      <c r="K125" t="s">
        <v>635</v>
      </c>
      <c r="L125" t="s">
        <v>636</v>
      </c>
      <c r="M125" t="s">
        <v>18657</v>
      </c>
      <c r="N125" t="s">
        <v>635</v>
      </c>
      <c r="O125" t="s">
        <v>638</v>
      </c>
      <c r="P125" t="s">
        <v>22</v>
      </c>
      <c r="Q125" t="s">
        <v>639</v>
      </c>
      <c r="R125" t="s">
        <v>636</v>
      </c>
      <c r="S125" t="s">
        <v>635</v>
      </c>
      <c r="T125" t="s">
        <v>18654</v>
      </c>
    </row>
    <row r="126" spans="1:20" x14ac:dyDescent="0.25">
      <c r="A126" t="s">
        <v>164</v>
      </c>
      <c r="B126" t="s">
        <v>165</v>
      </c>
      <c r="C126">
        <v>33.333333333333336</v>
      </c>
      <c r="D126">
        <v>3</v>
      </c>
      <c r="E126" t="s">
        <v>18658</v>
      </c>
      <c r="F126">
        <v>100</v>
      </c>
      <c r="G126">
        <v>0</v>
      </c>
      <c r="H126" t="s">
        <v>661</v>
      </c>
      <c r="I126" t="s">
        <v>16182</v>
      </c>
      <c r="J126" t="s">
        <v>2074</v>
      </c>
      <c r="K126" t="s">
        <v>635</v>
      </c>
      <c r="L126" t="s">
        <v>636</v>
      </c>
      <c r="M126" t="s">
        <v>18659</v>
      </c>
      <c r="N126" t="s">
        <v>635</v>
      </c>
      <c r="O126" t="s">
        <v>668</v>
      </c>
      <c r="P126" t="s">
        <v>22</v>
      </c>
      <c r="Q126" t="s">
        <v>669</v>
      </c>
      <c r="R126" t="s">
        <v>636</v>
      </c>
      <c r="S126" t="s">
        <v>635</v>
      </c>
      <c r="T126" t="s">
        <v>18659</v>
      </c>
    </row>
    <row r="127" spans="1:20" x14ac:dyDescent="0.25">
      <c r="A127" t="s">
        <v>37</v>
      </c>
      <c r="B127" t="s">
        <v>38</v>
      </c>
      <c r="C127">
        <v>66.666666666666671</v>
      </c>
      <c r="D127">
        <v>3</v>
      </c>
      <c r="E127" t="s">
        <v>18660</v>
      </c>
      <c r="F127">
        <v>100</v>
      </c>
      <c r="G127">
        <v>0</v>
      </c>
      <c r="H127" t="s">
        <v>661</v>
      </c>
      <c r="I127" t="s">
        <v>18661</v>
      </c>
      <c r="J127" t="s">
        <v>2016</v>
      </c>
      <c r="K127" t="s">
        <v>635</v>
      </c>
      <c r="L127" t="s">
        <v>636</v>
      </c>
      <c r="M127" t="s">
        <v>18659</v>
      </c>
      <c r="N127" t="s">
        <v>635</v>
      </c>
      <c r="O127" t="s">
        <v>638</v>
      </c>
      <c r="P127" t="s">
        <v>22</v>
      </c>
      <c r="Q127" t="s">
        <v>639</v>
      </c>
      <c r="R127" t="s">
        <v>636</v>
      </c>
      <c r="S127" t="s">
        <v>635</v>
      </c>
      <c r="T127" t="s">
        <v>18659</v>
      </c>
    </row>
    <row r="128" spans="1:20" x14ac:dyDescent="0.25">
      <c r="A128" t="s">
        <v>37</v>
      </c>
      <c r="B128" t="s">
        <v>38</v>
      </c>
      <c r="C128">
        <v>66.666666666666671</v>
      </c>
      <c r="D128">
        <v>3</v>
      </c>
      <c r="E128" t="s">
        <v>18662</v>
      </c>
      <c r="F128">
        <v>100</v>
      </c>
      <c r="G128">
        <v>0</v>
      </c>
      <c r="H128" t="s">
        <v>661</v>
      </c>
      <c r="I128" t="s">
        <v>18663</v>
      </c>
      <c r="J128" t="s">
        <v>643</v>
      </c>
      <c r="K128" t="s">
        <v>635</v>
      </c>
      <c r="L128" t="s">
        <v>636</v>
      </c>
      <c r="M128" t="s">
        <v>18659</v>
      </c>
      <c r="N128" t="s">
        <v>635</v>
      </c>
      <c r="O128" t="s">
        <v>638</v>
      </c>
      <c r="P128" t="s">
        <v>22</v>
      </c>
      <c r="Q128" t="s">
        <v>639</v>
      </c>
      <c r="R128" t="s">
        <v>636</v>
      </c>
      <c r="S128" t="s">
        <v>635</v>
      </c>
      <c r="T128" t="s">
        <v>18659</v>
      </c>
    </row>
    <row r="129" spans="1:20" x14ac:dyDescent="0.25">
      <c r="A129" t="s">
        <v>164</v>
      </c>
      <c r="B129" t="s">
        <v>165</v>
      </c>
      <c r="C129">
        <v>33.333333333333336</v>
      </c>
      <c r="D129">
        <v>6</v>
      </c>
      <c r="E129" t="s">
        <v>18664</v>
      </c>
      <c r="F129">
        <v>200</v>
      </c>
      <c r="G129">
        <v>0</v>
      </c>
      <c r="H129" t="s">
        <v>661</v>
      </c>
      <c r="I129" t="s">
        <v>18665</v>
      </c>
      <c r="J129" t="s">
        <v>884</v>
      </c>
      <c r="K129" t="s">
        <v>635</v>
      </c>
      <c r="L129" t="s">
        <v>636</v>
      </c>
      <c r="M129" t="s">
        <v>18666</v>
      </c>
      <c r="N129" t="s">
        <v>635</v>
      </c>
      <c r="O129" t="s">
        <v>668</v>
      </c>
      <c r="P129" t="s">
        <v>22</v>
      </c>
      <c r="Q129" t="s">
        <v>669</v>
      </c>
      <c r="R129" t="s">
        <v>636</v>
      </c>
      <c r="S129" t="s">
        <v>18667</v>
      </c>
      <c r="T129" t="s">
        <v>18666</v>
      </c>
    </row>
    <row r="130" spans="1:20" x14ac:dyDescent="0.25">
      <c r="A130" t="s">
        <v>31</v>
      </c>
      <c r="B130" t="s">
        <v>32</v>
      </c>
      <c r="C130">
        <v>54.5</v>
      </c>
      <c r="D130">
        <v>2</v>
      </c>
      <c r="E130" t="s">
        <v>18668</v>
      </c>
      <c r="F130">
        <v>64</v>
      </c>
      <c r="G130">
        <v>0</v>
      </c>
      <c r="H130" t="s">
        <v>647</v>
      </c>
      <c r="I130" t="s">
        <v>9528</v>
      </c>
      <c r="J130" t="s">
        <v>9529</v>
      </c>
      <c r="K130" t="s">
        <v>9063</v>
      </c>
      <c r="L130" t="s">
        <v>9530</v>
      </c>
      <c r="M130" t="s">
        <v>18669</v>
      </c>
      <c r="N130" t="s">
        <v>635</v>
      </c>
      <c r="O130" t="s">
        <v>706</v>
      </c>
      <c r="P130" t="s">
        <v>40</v>
      </c>
      <c r="Q130" t="s">
        <v>707</v>
      </c>
      <c r="R130" t="s">
        <v>636</v>
      </c>
      <c r="S130" t="s">
        <v>18670</v>
      </c>
      <c r="T130" t="s">
        <v>18669</v>
      </c>
    </row>
    <row r="131" spans="1:20" x14ac:dyDescent="0.25">
      <c r="A131" t="s">
        <v>164</v>
      </c>
      <c r="B131" t="s">
        <v>165</v>
      </c>
      <c r="C131">
        <v>33.333333333333336</v>
      </c>
      <c r="D131">
        <v>3</v>
      </c>
      <c r="E131" t="s">
        <v>18671</v>
      </c>
      <c r="F131">
        <v>100</v>
      </c>
      <c r="G131">
        <v>0</v>
      </c>
      <c r="H131" t="s">
        <v>661</v>
      </c>
      <c r="I131" t="s">
        <v>18672</v>
      </c>
      <c r="J131" t="s">
        <v>18673</v>
      </c>
      <c r="K131" t="s">
        <v>635</v>
      </c>
      <c r="L131" t="s">
        <v>636</v>
      </c>
      <c r="M131" t="s">
        <v>18674</v>
      </c>
      <c r="N131" t="s">
        <v>635</v>
      </c>
      <c r="O131" t="s">
        <v>638</v>
      </c>
      <c r="P131" t="s">
        <v>22</v>
      </c>
      <c r="Q131" t="s">
        <v>639</v>
      </c>
      <c r="R131" t="s">
        <v>18675</v>
      </c>
      <c r="S131" t="s">
        <v>18676</v>
      </c>
      <c r="T131" t="s">
        <v>18669</v>
      </c>
    </row>
    <row r="132" spans="1:20" x14ac:dyDescent="0.25">
      <c r="A132" t="s">
        <v>35</v>
      </c>
      <c r="B132" t="s">
        <v>36</v>
      </c>
      <c r="C132">
        <v>66.666666666666671</v>
      </c>
      <c r="D132">
        <v>3</v>
      </c>
      <c r="E132" t="s">
        <v>18677</v>
      </c>
      <c r="F132">
        <v>100</v>
      </c>
      <c r="G132">
        <v>0</v>
      </c>
      <c r="H132" t="s">
        <v>661</v>
      </c>
      <c r="I132" t="s">
        <v>18678</v>
      </c>
      <c r="J132" t="s">
        <v>1399</v>
      </c>
      <c r="K132" t="s">
        <v>635</v>
      </c>
      <c r="L132" t="s">
        <v>636</v>
      </c>
      <c r="M132" t="s">
        <v>18679</v>
      </c>
      <c r="N132" t="s">
        <v>635</v>
      </c>
      <c r="O132" t="s">
        <v>638</v>
      </c>
      <c r="P132" t="s">
        <v>22</v>
      </c>
      <c r="Q132" t="s">
        <v>639</v>
      </c>
      <c r="R132" t="s">
        <v>636</v>
      </c>
      <c r="S132" t="s">
        <v>635</v>
      </c>
      <c r="T132" t="s">
        <v>18674</v>
      </c>
    </row>
    <row r="133" spans="1:20" x14ac:dyDescent="0.25">
      <c r="A133" t="s">
        <v>164</v>
      </c>
      <c r="B133" t="s">
        <v>165</v>
      </c>
      <c r="C133">
        <v>33.333333333333336</v>
      </c>
      <c r="D133">
        <v>3</v>
      </c>
      <c r="E133" t="s">
        <v>18680</v>
      </c>
      <c r="F133">
        <v>100</v>
      </c>
      <c r="G133">
        <v>0</v>
      </c>
      <c r="H133" t="s">
        <v>661</v>
      </c>
      <c r="I133" t="s">
        <v>18681</v>
      </c>
      <c r="J133" t="s">
        <v>2074</v>
      </c>
      <c r="K133" t="s">
        <v>635</v>
      </c>
      <c r="L133" t="s">
        <v>636</v>
      </c>
      <c r="M133" t="s">
        <v>18682</v>
      </c>
      <c r="N133" t="s">
        <v>635</v>
      </c>
      <c r="O133" t="s">
        <v>668</v>
      </c>
      <c r="P133" t="s">
        <v>22</v>
      </c>
      <c r="Q133" t="s">
        <v>669</v>
      </c>
      <c r="R133" t="s">
        <v>636</v>
      </c>
      <c r="S133" t="s">
        <v>18683</v>
      </c>
      <c r="T133" t="s">
        <v>18684</v>
      </c>
    </row>
    <row r="134" spans="1:20" x14ac:dyDescent="0.25">
      <c r="A134" t="s">
        <v>25</v>
      </c>
      <c r="B134" t="s">
        <v>26</v>
      </c>
      <c r="C134">
        <v>60</v>
      </c>
      <c r="D134">
        <v>6</v>
      </c>
      <c r="E134" t="s">
        <v>18685</v>
      </c>
      <c r="F134">
        <v>200</v>
      </c>
      <c r="G134">
        <v>0</v>
      </c>
      <c r="H134" t="s">
        <v>661</v>
      </c>
      <c r="I134" t="s">
        <v>18686</v>
      </c>
      <c r="J134" t="s">
        <v>643</v>
      </c>
      <c r="K134" t="s">
        <v>635</v>
      </c>
      <c r="L134" t="s">
        <v>636</v>
      </c>
      <c r="M134" t="s">
        <v>18682</v>
      </c>
      <c r="N134" t="s">
        <v>635</v>
      </c>
      <c r="O134" t="s">
        <v>638</v>
      </c>
      <c r="P134" t="s">
        <v>22</v>
      </c>
      <c r="Q134" t="s">
        <v>639</v>
      </c>
      <c r="R134" t="s">
        <v>636</v>
      </c>
      <c r="S134" t="s">
        <v>18687</v>
      </c>
      <c r="T134" t="s">
        <v>18679</v>
      </c>
    </row>
    <row r="135" spans="1:20" x14ac:dyDescent="0.25">
      <c r="A135" t="s">
        <v>37</v>
      </c>
      <c r="B135" t="s">
        <v>38</v>
      </c>
      <c r="C135">
        <v>66.666666666666671</v>
      </c>
      <c r="D135">
        <v>3</v>
      </c>
      <c r="E135" t="s">
        <v>18688</v>
      </c>
      <c r="F135">
        <v>100</v>
      </c>
      <c r="G135">
        <v>0</v>
      </c>
      <c r="H135" t="s">
        <v>661</v>
      </c>
      <c r="I135" t="s">
        <v>18689</v>
      </c>
      <c r="J135" t="s">
        <v>643</v>
      </c>
      <c r="K135" t="s">
        <v>635</v>
      </c>
      <c r="L135" t="s">
        <v>636</v>
      </c>
      <c r="M135" t="s">
        <v>18690</v>
      </c>
      <c r="N135" t="s">
        <v>635</v>
      </c>
      <c r="O135" t="s">
        <v>668</v>
      </c>
      <c r="P135" t="s">
        <v>22</v>
      </c>
      <c r="Q135" t="s">
        <v>669</v>
      </c>
      <c r="R135" t="s">
        <v>636</v>
      </c>
      <c r="S135" t="s">
        <v>635</v>
      </c>
      <c r="T135" t="s">
        <v>18679</v>
      </c>
    </row>
    <row r="136" spans="1:20" x14ac:dyDescent="0.25">
      <c r="A136" t="s">
        <v>37</v>
      </c>
      <c r="B136" t="s">
        <v>38</v>
      </c>
      <c r="C136">
        <v>66.666666666666671</v>
      </c>
      <c r="D136">
        <v>3</v>
      </c>
      <c r="E136" t="s">
        <v>18691</v>
      </c>
      <c r="F136">
        <v>200</v>
      </c>
      <c r="G136">
        <v>0</v>
      </c>
      <c r="H136" t="s">
        <v>661</v>
      </c>
      <c r="I136" t="s">
        <v>18692</v>
      </c>
      <c r="J136" t="s">
        <v>643</v>
      </c>
      <c r="K136" t="s">
        <v>635</v>
      </c>
      <c r="L136" t="s">
        <v>636</v>
      </c>
      <c r="M136" t="s">
        <v>18693</v>
      </c>
      <c r="N136" t="s">
        <v>635</v>
      </c>
      <c r="O136" t="s">
        <v>668</v>
      </c>
      <c r="P136" t="s">
        <v>22</v>
      </c>
      <c r="Q136" t="s">
        <v>669</v>
      </c>
      <c r="R136" t="s">
        <v>636</v>
      </c>
      <c r="S136" t="s">
        <v>635</v>
      </c>
      <c r="T136" t="s">
        <v>18679</v>
      </c>
    </row>
    <row r="137" spans="1:20" x14ac:dyDescent="0.25">
      <c r="A137" t="s">
        <v>25</v>
      </c>
      <c r="B137" t="s">
        <v>26</v>
      </c>
      <c r="C137">
        <v>60</v>
      </c>
      <c r="D137">
        <v>3</v>
      </c>
      <c r="E137" t="s">
        <v>18691</v>
      </c>
      <c r="F137">
        <v>200</v>
      </c>
      <c r="G137">
        <v>0</v>
      </c>
      <c r="H137" t="s">
        <v>661</v>
      </c>
      <c r="I137" t="s">
        <v>18692</v>
      </c>
      <c r="J137" t="s">
        <v>643</v>
      </c>
      <c r="K137" t="s">
        <v>635</v>
      </c>
      <c r="L137" t="s">
        <v>636</v>
      </c>
      <c r="M137" t="s">
        <v>18693</v>
      </c>
      <c r="N137" t="s">
        <v>635</v>
      </c>
      <c r="O137" t="s">
        <v>668</v>
      </c>
      <c r="P137" t="s">
        <v>22</v>
      </c>
      <c r="Q137" t="s">
        <v>669</v>
      </c>
      <c r="R137" t="s">
        <v>636</v>
      </c>
      <c r="S137" t="s">
        <v>635</v>
      </c>
      <c r="T137" t="s">
        <v>18679</v>
      </c>
    </row>
    <row r="138" spans="1:20" x14ac:dyDescent="0.25">
      <c r="A138" t="s">
        <v>25</v>
      </c>
      <c r="B138" t="s">
        <v>26</v>
      </c>
      <c r="C138">
        <v>60</v>
      </c>
      <c r="D138">
        <v>3</v>
      </c>
      <c r="E138" t="s">
        <v>18694</v>
      </c>
      <c r="F138">
        <v>200</v>
      </c>
      <c r="G138">
        <v>0</v>
      </c>
      <c r="H138" t="s">
        <v>661</v>
      </c>
      <c r="I138" t="s">
        <v>636</v>
      </c>
      <c r="J138" t="s">
        <v>636</v>
      </c>
      <c r="K138" t="s">
        <v>635</v>
      </c>
      <c r="L138" t="s">
        <v>636</v>
      </c>
      <c r="M138" t="s">
        <v>635</v>
      </c>
      <c r="N138" t="s">
        <v>635</v>
      </c>
      <c r="O138" t="s">
        <v>2486</v>
      </c>
      <c r="P138" t="s">
        <v>22</v>
      </c>
      <c r="Q138" t="s">
        <v>635</v>
      </c>
      <c r="R138" t="s">
        <v>636</v>
      </c>
      <c r="S138" t="s">
        <v>635</v>
      </c>
      <c r="T138" t="s">
        <v>18679</v>
      </c>
    </row>
    <row r="139" spans="1:20" x14ac:dyDescent="0.25">
      <c r="A139" t="s">
        <v>35</v>
      </c>
      <c r="B139" t="s">
        <v>36</v>
      </c>
      <c r="C139">
        <v>66.666666666666671</v>
      </c>
      <c r="D139">
        <v>3</v>
      </c>
      <c r="E139" t="s">
        <v>18694</v>
      </c>
      <c r="F139">
        <v>200</v>
      </c>
      <c r="G139">
        <v>0</v>
      </c>
      <c r="H139" t="s">
        <v>661</v>
      </c>
      <c r="I139" t="s">
        <v>636</v>
      </c>
      <c r="J139" t="s">
        <v>636</v>
      </c>
      <c r="K139" t="s">
        <v>635</v>
      </c>
      <c r="L139" t="s">
        <v>636</v>
      </c>
      <c r="M139" t="s">
        <v>635</v>
      </c>
      <c r="N139" t="s">
        <v>635</v>
      </c>
      <c r="O139" t="s">
        <v>2486</v>
      </c>
      <c r="P139" t="s">
        <v>22</v>
      </c>
      <c r="Q139" t="s">
        <v>635</v>
      </c>
      <c r="R139" t="s">
        <v>636</v>
      </c>
      <c r="S139" t="s">
        <v>635</v>
      </c>
      <c r="T139" t="s">
        <v>18679</v>
      </c>
    </row>
    <row r="140" spans="1:20" x14ac:dyDescent="0.25">
      <c r="A140" t="s">
        <v>164</v>
      </c>
      <c r="B140" t="s">
        <v>165</v>
      </c>
      <c r="C140">
        <v>33.333333333333336</v>
      </c>
      <c r="D140">
        <v>6</v>
      </c>
      <c r="E140" t="s">
        <v>18695</v>
      </c>
      <c r="F140">
        <v>200</v>
      </c>
      <c r="G140">
        <v>0</v>
      </c>
      <c r="H140" t="s">
        <v>661</v>
      </c>
      <c r="I140" t="s">
        <v>18696</v>
      </c>
      <c r="J140" t="s">
        <v>2074</v>
      </c>
      <c r="K140" t="s">
        <v>635</v>
      </c>
      <c r="L140" t="s">
        <v>636</v>
      </c>
      <c r="M140" t="s">
        <v>18697</v>
      </c>
      <c r="N140" t="s">
        <v>635</v>
      </c>
      <c r="O140" t="s">
        <v>1071</v>
      </c>
      <c r="P140" t="s">
        <v>22</v>
      </c>
      <c r="Q140" t="s">
        <v>639</v>
      </c>
      <c r="R140" t="s">
        <v>636</v>
      </c>
      <c r="S140" t="s">
        <v>18698</v>
      </c>
      <c r="T140" t="s">
        <v>18679</v>
      </c>
    </row>
    <row r="141" spans="1:20" x14ac:dyDescent="0.25">
      <c r="A141" t="s">
        <v>35</v>
      </c>
      <c r="B141" t="s">
        <v>36</v>
      </c>
      <c r="C141">
        <v>66.666666666666671</v>
      </c>
      <c r="D141">
        <v>3</v>
      </c>
      <c r="E141" t="s">
        <v>18699</v>
      </c>
      <c r="F141">
        <v>100</v>
      </c>
      <c r="G141">
        <v>0</v>
      </c>
      <c r="H141" t="s">
        <v>661</v>
      </c>
      <c r="I141" t="s">
        <v>18700</v>
      </c>
      <c r="J141" t="s">
        <v>634</v>
      </c>
      <c r="K141" t="s">
        <v>635</v>
      </c>
      <c r="L141" t="s">
        <v>636</v>
      </c>
      <c r="M141" t="s">
        <v>18701</v>
      </c>
      <c r="N141" t="s">
        <v>635</v>
      </c>
      <c r="O141" t="s">
        <v>638</v>
      </c>
      <c r="P141" t="s">
        <v>22</v>
      </c>
      <c r="Q141" t="s">
        <v>639</v>
      </c>
      <c r="R141" t="s">
        <v>636</v>
      </c>
      <c r="S141" t="s">
        <v>635</v>
      </c>
      <c r="T141" t="s">
        <v>18702</v>
      </c>
    </row>
    <row r="142" spans="1:20" x14ac:dyDescent="0.25">
      <c r="A142" t="s">
        <v>164</v>
      </c>
      <c r="B142" t="s">
        <v>165</v>
      </c>
      <c r="C142">
        <v>33.333333333333336</v>
      </c>
      <c r="D142">
        <v>3</v>
      </c>
      <c r="E142" t="s">
        <v>18703</v>
      </c>
      <c r="F142">
        <v>200</v>
      </c>
      <c r="G142">
        <v>0</v>
      </c>
      <c r="H142" t="s">
        <v>661</v>
      </c>
      <c r="I142" t="s">
        <v>18704</v>
      </c>
      <c r="J142" t="s">
        <v>1883</v>
      </c>
      <c r="K142" t="s">
        <v>635</v>
      </c>
      <c r="L142" t="s">
        <v>636</v>
      </c>
      <c r="M142" t="s">
        <v>18705</v>
      </c>
      <c r="N142" t="s">
        <v>635</v>
      </c>
      <c r="O142" t="s">
        <v>638</v>
      </c>
      <c r="P142" t="s">
        <v>22</v>
      </c>
      <c r="Q142" t="s">
        <v>639</v>
      </c>
      <c r="R142" t="s">
        <v>636</v>
      </c>
      <c r="S142" t="s">
        <v>18706</v>
      </c>
      <c r="T142" t="s">
        <v>18690</v>
      </c>
    </row>
    <row r="143" spans="1:20" x14ac:dyDescent="0.25">
      <c r="A143" t="s">
        <v>35</v>
      </c>
      <c r="B143" t="s">
        <v>36</v>
      </c>
      <c r="C143">
        <v>66.666666666666671</v>
      </c>
      <c r="D143">
        <v>3</v>
      </c>
      <c r="E143" t="s">
        <v>18703</v>
      </c>
      <c r="F143">
        <v>200</v>
      </c>
      <c r="G143">
        <v>0</v>
      </c>
      <c r="H143" t="s">
        <v>661</v>
      </c>
      <c r="I143" t="s">
        <v>18704</v>
      </c>
      <c r="J143" t="s">
        <v>1883</v>
      </c>
      <c r="K143" t="s">
        <v>635</v>
      </c>
      <c r="L143" t="s">
        <v>636</v>
      </c>
      <c r="M143" t="s">
        <v>18705</v>
      </c>
      <c r="N143" t="s">
        <v>635</v>
      </c>
      <c r="O143" t="s">
        <v>638</v>
      </c>
      <c r="P143" t="s">
        <v>22</v>
      </c>
      <c r="Q143" t="s">
        <v>639</v>
      </c>
      <c r="R143" t="s">
        <v>636</v>
      </c>
      <c r="S143" t="s">
        <v>18706</v>
      </c>
      <c r="T143" t="s">
        <v>18690</v>
      </c>
    </row>
    <row r="144" spans="1:20" x14ac:dyDescent="0.25">
      <c r="A144" t="s">
        <v>164</v>
      </c>
      <c r="B144" t="s">
        <v>165</v>
      </c>
      <c r="C144">
        <v>33.333333333333336</v>
      </c>
      <c r="D144">
        <v>3</v>
      </c>
      <c r="E144" t="s">
        <v>18707</v>
      </c>
      <c r="F144">
        <v>100</v>
      </c>
      <c r="G144">
        <v>0</v>
      </c>
      <c r="H144" t="s">
        <v>661</v>
      </c>
      <c r="I144" t="s">
        <v>18708</v>
      </c>
      <c r="J144" t="s">
        <v>1481</v>
      </c>
      <c r="K144" t="s">
        <v>635</v>
      </c>
      <c r="L144" t="s">
        <v>636</v>
      </c>
      <c r="M144" t="s">
        <v>18709</v>
      </c>
      <c r="N144" t="s">
        <v>635</v>
      </c>
      <c r="O144" t="s">
        <v>638</v>
      </c>
      <c r="P144" t="s">
        <v>22</v>
      </c>
      <c r="Q144" t="s">
        <v>639</v>
      </c>
      <c r="R144" t="s">
        <v>636</v>
      </c>
      <c r="S144" t="s">
        <v>635</v>
      </c>
      <c r="T144" t="s">
        <v>18690</v>
      </c>
    </row>
    <row r="145" spans="1:20" x14ac:dyDescent="0.25">
      <c r="A145" t="s">
        <v>121</v>
      </c>
      <c r="B145" t="s">
        <v>122</v>
      </c>
      <c r="C145">
        <v>13</v>
      </c>
      <c r="D145">
        <v>1</v>
      </c>
      <c r="E145" t="s">
        <v>18710</v>
      </c>
      <c r="F145">
        <v>13</v>
      </c>
      <c r="G145">
        <v>0</v>
      </c>
      <c r="H145" t="s">
        <v>647</v>
      </c>
      <c r="I145" t="s">
        <v>14728</v>
      </c>
      <c r="J145" t="s">
        <v>14729</v>
      </c>
      <c r="K145" t="s">
        <v>7323</v>
      </c>
      <c r="L145" t="s">
        <v>1965</v>
      </c>
      <c r="M145" t="s">
        <v>18682</v>
      </c>
      <c r="N145" t="s">
        <v>635</v>
      </c>
      <c r="O145" t="s">
        <v>653</v>
      </c>
      <c r="P145" t="s">
        <v>43</v>
      </c>
      <c r="Q145" t="s">
        <v>654</v>
      </c>
      <c r="R145" t="s">
        <v>636</v>
      </c>
      <c r="S145" t="s">
        <v>18711</v>
      </c>
      <c r="T145" t="s">
        <v>18682</v>
      </c>
    </row>
    <row r="146" spans="1:20" x14ac:dyDescent="0.25">
      <c r="A146" t="s">
        <v>164</v>
      </c>
      <c r="B146" t="s">
        <v>165</v>
      </c>
      <c r="C146">
        <v>33.333333333333336</v>
      </c>
      <c r="D146">
        <v>3</v>
      </c>
      <c r="E146" t="s">
        <v>18712</v>
      </c>
      <c r="F146">
        <v>100</v>
      </c>
      <c r="G146">
        <v>0</v>
      </c>
      <c r="H146" t="s">
        <v>661</v>
      </c>
      <c r="I146" t="s">
        <v>18713</v>
      </c>
      <c r="J146" t="s">
        <v>823</v>
      </c>
      <c r="K146" t="s">
        <v>635</v>
      </c>
      <c r="L146" t="s">
        <v>636</v>
      </c>
      <c r="M146" t="s">
        <v>18714</v>
      </c>
      <c r="N146" t="s">
        <v>635</v>
      </c>
      <c r="O146" t="s">
        <v>638</v>
      </c>
      <c r="P146" t="s">
        <v>22</v>
      </c>
      <c r="Q146" t="s">
        <v>639</v>
      </c>
      <c r="R146" t="s">
        <v>636</v>
      </c>
      <c r="S146" t="s">
        <v>635</v>
      </c>
      <c r="T146" t="s">
        <v>18682</v>
      </c>
    </row>
    <row r="147" spans="1:20" x14ac:dyDescent="0.25">
      <c r="A147" t="s">
        <v>37</v>
      </c>
      <c r="B147" t="s">
        <v>38</v>
      </c>
      <c r="C147">
        <v>66.666666666666671</v>
      </c>
      <c r="D147">
        <v>3</v>
      </c>
      <c r="E147" t="s">
        <v>18715</v>
      </c>
      <c r="F147">
        <v>100</v>
      </c>
      <c r="G147">
        <v>0</v>
      </c>
      <c r="H147" t="s">
        <v>661</v>
      </c>
      <c r="I147" t="s">
        <v>18716</v>
      </c>
      <c r="J147" t="s">
        <v>1837</v>
      </c>
      <c r="K147" t="s">
        <v>635</v>
      </c>
      <c r="L147" t="s">
        <v>636</v>
      </c>
      <c r="M147" t="s">
        <v>18717</v>
      </c>
      <c r="N147" t="s">
        <v>635</v>
      </c>
      <c r="O147" t="s">
        <v>638</v>
      </c>
      <c r="P147" t="s">
        <v>22</v>
      </c>
      <c r="Q147" t="s">
        <v>639</v>
      </c>
      <c r="R147" t="s">
        <v>636</v>
      </c>
      <c r="S147" t="s">
        <v>635</v>
      </c>
      <c r="T147" t="s">
        <v>18697</v>
      </c>
    </row>
    <row r="148" spans="1:20" x14ac:dyDescent="0.25">
      <c r="A148" t="s">
        <v>164</v>
      </c>
      <c r="B148" t="s">
        <v>165</v>
      </c>
      <c r="C148">
        <v>40</v>
      </c>
      <c r="D148">
        <v>10</v>
      </c>
      <c r="E148" t="s">
        <v>18718</v>
      </c>
      <c r="F148">
        <v>330</v>
      </c>
      <c r="G148">
        <v>0</v>
      </c>
      <c r="H148" t="s">
        <v>661</v>
      </c>
      <c r="I148" t="s">
        <v>14003</v>
      </c>
      <c r="J148" t="s">
        <v>992</v>
      </c>
      <c r="K148" t="s">
        <v>635</v>
      </c>
      <c r="L148" t="s">
        <v>636</v>
      </c>
      <c r="M148" t="s">
        <v>18719</v>
      </c>
      <c r="N148" t="s">
        <v>635</v>
      </c>
      <c r="O148" t="s">
        <v>638</v>
      </c>
      <c r="P148" t="s">
        <v>22</v>
      </c>
      <c r="Q148" t="s">
        <v>639</v>
      </c>
      <c r="R148" t="s">
        <v>636</v>
      </c>
      <c r="S148" t="s">
        <v>18720</v>
      </c>
      <c r="T148" t="s">
        <v>18701</v>
      </c>
    </row>
    <row r="149" spans="1:20" x14ac:dyDescent="0.25">
      <c r="A149" t="s">
        <v>35</v>
      </c>
      <c r="B149" t="s">
        <v>36</v>
      </c>
      <c r="C149">
        <v>33</v>
      </c>
      <c r="D149">
        <v>10</v>
      </c>
      <c r="E149" t="s">
        <v>18721</v>
      </c>
      <c r="F149">
        <v>330</v>
      </c>
      <c r="G149">
        <v>0</v>
      </c>
      <c r="H149" t="s">
        <v>661</v>
      </c>
      <c r="I149" t="s">
        <v>15584</v>
      </c>
      <c r="J149" t="s">
        <v>770</v>
      </c>
      <c r="K149" t="s">
        <v>635</v>
      </c>
      <c r="L149" t="s">
        <v>636</v>
      </c>
      <c r="M149" t="s">
        <v>18719</v>
      </c>
      <c r="N149" t="s">
        <v>635</v>
      </c>
      <c r="O149" t="s">
        <v>638</v>
      </c>
      <c r="P149" t="s">
        <v>22</v>
      </c>
      <c r="Q149" t="s">
        <v>639</v>
      </c>
      <c r="R149" t="s">
        <v>636</v>
      </c>
      <c r="S149" t="s">
        <v>635</v>
      </c>
      <c r="T149" t="s">
        <v>18709</v>
      </c>
    </row>
    <row r="150" spans="1:20" x14ac:dyDescent="0.25">
      <c r="A150" t="s">
        <v>118</v>
      </c>
      <c r="B150" t="s">
        <v>91</v>
      </c>
      <c r="C150">
        <v>66</v>
      </c>
      <c r="D150">
        <v>1</v>
      </c>
      <c r="E150" t="s">
        <v>18722</v>
      </c>
      <c r="F150">
        <v>230</v>
      </c>
      <c r="G150">
        <v>0</v>
      </c>
      <c r="H150" t="s">
        <v>647</v>
      </c>
      <c r="I150" t="s">
        <v>1414</v>
      </c>
      <c r="J150" t="s">
        <v>9688</v>
      </c>
      <c r="K150" t="s">
        <v>2661</v>
      </c>
      <c r="L150" t="s">
        <v>4665</v>
      </c>
      <c r="M150" t="s">
        <v>18723</v>
      </c>
      <c r="N150" t="s">
        <v>635</v>
      </c>
      <c r="O150" t="s">
        <v>653</v>
      </c>
      <c r="P150" t="s">
        <v>43</v>
      </c>
      <c r="Q150" t="s">
        <v>654</v>
      </c>
      <c r="R150" t="s">
        <v>636</v>
      </c>
      <c r="S150" t="s">
        <v>635</v>
      </c>
      <c r="T150" t="s">
        <v>18723</v>
      </c>
    </row>
    <row r="151" spans="1:20" x14ac:dyDescent="0.25">
      <c r="A151" t="s">
        <v>89</v>
      </c>
      <c r="B151" t="s">
        <v>1223</v>
      </c>
      <c r="C151">
        <v>66</v>
      </c>
      <c r="D151">
        <v>1</v>
      </c>
      <c r="E151" t="s">
        <v>18722</v>
      </c>
      <c r="F151">
        <v>230</v>
      </c>
      <c r="G151">
        <v>0</v>
      </c>
      <c r="H151" t="s">
        <v>647</v>
      </c>
      <c r="I151" t="s">
        <v>1414</v>
      </c>
      <c r="J151" t="s">
        <v>9688</v>
      </c>
      <c r="K151" t="s">
        <v>2661</v>
      </c>
      <c r="L151" t="s">
        <v>4665</v>
      </c>
      <c r="M151" t="s">
        <v>18723</v>
      </c>
      <c r="N151" t="s">
        <v>635</v>
      </c>
      <c r="O151" t="s">
        <v>653</v>
      </c>
      <c r="P151" t="s">
        <v>43</v>
      </c>
      <c r="Q151" t="s">
        <v>654</v>
      </c>
      <c r="R151" t="s">
        <v>636</v>
      </c>
      <c r="S151" t="s">
        <v>635</v>
      </c>
      <c r="T151" t="s">
        <v>18723</v>
      </c>
    </row>
    <row r="152" spans="1:20" x14ac:dyDescent="0.25">
      <c r="A152" t="s">
        <v>39</v>
      </c>
      <c r="B152" t="s">
        <v>44</v>
      </c>
      <c r="C152">
        <v>67</v>
      </c>
      <c r="D152">
        <v>1</v>
      </c>
      <c r="E152" t="s">
        <v>18722</v>
      </c>
      <c r="F152">
        <v>230</v>
      </c>
      <c r="G152">
        <v>0</v>
      </c>
      <c r="H152" t="s">
        <v>647</v>
      </c>
      <c r="I152" t="s">
        <v>1414</v>
      </c>
      <c r="J152" t="s">
        <v>9688</v>
      </c>
      <c r="K152" t="s">
        <v>2661</v>
      </c>
      <c r="L152" t="s">
        <v>4665</v>
      </c>
      <c r="M152" t="s">
        <v>18723</v>
      </c>
      <c r="N152" t="s">
        <v>635</v>
      </c>
      <c r="O152" t="s">
        <v>653</v>
      </c>
      <c r="P152" t="s">
        <v>43</v>
      </c>
      <c r="Q152" t="s">
        <v>654</v>
      </c>
      <c r="R152" t="s">
        <v>636</v>
      </c>
      <c r="S152" t="s">
        <v>635</v>
      </c>
      <c r="T152" t="s">
        <v>18723</v>
      </c>
    </row>
    <row r="153" spans="1:20" x14ac:dyDescent="0.25">
      <c r="A153" t="s">
        <v>164</v>
      </c>
      <c r="B153" t="s">
        <v>165</v>
      </c>
      <c r="C153">
        <v>50</v>
      </c>
      <c r="D153">
        <v>6</v>
      </c>
      <c r="E153" t="s">
        <v>18724</v>
      </c>
      <c r="F153">
        <v>200</v>
      </c>
      <c r="G153">
        <v>0</v>
      </c>
      <c r="H153" t="s">
        <v>661</v>
      </c>
      <c r="I153" t="s">
        <v>18725</v>
      </c>
      <c r="J153" t="s">
        <v>716</v>
      </c>
      <c r="K153" t="s">
        <v>635</v>
      </c>
      <c r="L153" t="s">
        <v>636</v>
      </c>
      <c r="M153" t="s">
        <v>18726</v>
      </c>
      <c r="N153" t="s">
        <v>635</v>
      </c>
      <c r="O153" t="s">
        <v>638</v>
      </c>
      <c r="P153" t="s">
        <v>22</v>
      </c>
      <c r="Q153" t="s">
        <v>639</v>
      </c>
      <c r="R153" t="s">
        <v>636</v>
      </c>
      <c r="S153" t="s">
        <v>18727</v>
      </c>
      <c r="T153" t="s">
        <v>18726</v>
      </c>
    </row>
    <row r="154" spans="1:20" x14ac:dyDescent="0.25">
      <c r="A154" t="s">
        <v>35</v>
      </c>
      <c r="B154" t="s">
        <v>36</v>
      </c>
      <c r="C154">
        <v>66.666666666666671</v>
      </c>
      <c r="D154">
        <v>6</v>
      </c>
      <c r="E154" t="s">
        <v>18728</v>
      </c>
      <c r="F154">
        <v>200</v>
      </c>
      <c r="G154">
        <v>0</v>
      </c>
      <c r="H154" t="s">
        <v>661</v>
      </c>
      <c r="I154" t="s">
        <v>2871</v>
      </c>
      <c r="J154" t="s">
        <v>1091</v>
      </c>
      <c r="K154" t="s">
        <v>635</v>
      </c>
      <c r="L154" t="s">
        <v>636</v>
      </c>
      <c r="M154" t="s">
        <v>18729</v>
      </c>
      <c r="N154" t="s">
        <v>635</v>
      </c>
      <c r="O154" t="s">
        <v>638</v>
      </c>
      <c r="P154" t="s">
        <v>22</v>
      </c>
      <c r="Q154" t="s">
        <v>639</v>
      </c>
      <c r="R154" t="s">
        <v>636</v>
      </c>
      <c r="S154" t="s">
        <v>635</v>
      </c>
      <c r="T154" t="s">
        <v>18729</v>
      </c>
    </row>
    <row r="155" spans="1:20" x14ac:dyDescent="0.25">
      <c r="A155" t="s">
        <v>164</v>
      </c>
      <c r="B155" t="s">
        <v>165</v>
      </c>
      <c r="C155">
        <v>33.333333333333336</v>
      </c>
      <c r="D155">
        <v>3</v>
      </c>
      <c r="E155" t="s">
        <v>18730</v>
      </c>
      <c r="F155">
        <v>100</v>
      </c>
      <c r="G155">
        <v>0</v>
      </c>
      <c r="H155" t="s">
        <v>661</v>
      </c>
      <c r="I155" t="s">
        <v>18731</v>
      </c>
      <c r="J155" t="s">
        <v>818</v>
      </c>
      <c r="K155" t="s">
        <v>635</v>
      </c>
      <c r="L155" t="s">
        <v>636</v>
      </c>
      <c r="M155" t="s">
        <v>18732</v>
      </c>
      <c r="N155" t="s">
        <v>635</v>
      </c>
      <c r="O155" t="s">
        <v>638</v>
      </c>
      <c r="P155" t="s">
        <v>22</v>
      </c>
      <c r="Q155" t="s">
        <v>639</v>
      </c>
      <c r="R155" t="s">
        <v>636</v>
      </c>
      <c r="S155" t="s">
        <v>18733</v>
      </c>
      <c r="T155" t="s">
        <v>18734</v>
      </c>
    </row>
    <row r="156" spans="1:20" x14ac:dyDescent="0.25">
      <c r="A156" t="s">
        <v>258</v>
      </c>
      <c r="B156" t="s">
        <v>264</v>
      </c>
      <c r="C156">
        <v>139</v>
      </c>
      <c r="D156">
        <v>1</v>
      </c>
      <c r="E156" t="s">
        <v>18735</v>
      </c>
      <c r="F156">
        <v>108.99</v>
      </c>
      <c r="G156">
        <v>0</v>
      </c>
      <c r="H156" t="s">
        <v>661</v>
      </c>
      <c r="I156" t="s">
        <v>18736</v>
      </c>
      <c r="J156" t="s">
        <v>2074</v>
      </c>
      <c r="K156" t="s">
        <v>635</v>
      </c>
      <c r="L156" t="s">
        <v>636</v>
      </c>
      <c r="M156" t="s">
        <v>18732</v>
      </c>
      <c r="N156" t="s">
        <v>635</v>
      </c>
      <c r="O156" t="s">
        <v>1071</v>
      </c>
      <c r="P156" t="s">
        <v>22</v>
      </c>
      <c r="Q156" t="s">
        <v>639</v>
      </c>
      <c r="R156" t="s">
        <v>636</v>
      </c>
      <c r="S156" t="s">
        <v>18737</v>
      </c>
      <c r="T156" t="s">
        <v>18734</v>
      </c>
    </row>
    <row r="157" spans="1:20" x14ac:dyDescent="0.25">
      <c r="A157" t="s">
        <v>164</v>
      </c>
      <c r="B157" t="s">
        <v>165</v>
      </c>
      <c r="C157">
        <v>33.333333333333336</v>
      </c>
      <c r="D157">
        <v>3</v>
      </c>
      <c r="E157" t="s">
        <v>18738</v>
      </c>
      <c r="F157">
        <v>100</v>
      </c>
      <c r="G157">
        <v>0</v>
      </c>
      <c r="H157" t="s">
        <v>661</v>
      </c>
      <c r="I157" t="s">
        <v>18739</v>
      </c>
      <c r="J157" t="s">
        <v>2074</v>
      </c>
      <c r="K157" t="s">
        <v>635</v>
      </c>
      <c r="L157" t="s">
        <v>636</v>
      </c>
      <c r="M157" t="s">
        <v>18740</v>
      </c>
      <c r="N157" t="s">
        <v>635</v>
      </c>
      <c r="O157" t="s">
        <v>638</v>
      </c>
      <c r="P157" t="s">
        <v>22</v>
      </c>
      <c r="Q157" t="s">
        <v>639</v>
      </c>
      <c r="R157" t="s">
        <v>636</v>
      </c>
      <c r="S157" t="s">
        <v>18741</v>
      </c>
      <c r="T157" t="s">
        <v>18740</v>
      </c>
    </row>
    <row r="158" spans="1:20" x14ac:dyDescent="0.25">
      <c r="A158" t="s">
        <v>257</v>
      </c>
      <c r="B158" t="s">
        <v>263</v>
      </c>
      <c r="C158">
        <v>139</v>
      </c>
      <c r="D158">
        <v>2</v>
      </c>
      <c r="E158" t="s">
        <v>18742</v>
      </c>
      <c r="F158">
        <v>215</v>
      </c>
      <c r="G158">
        <v>0</v>
      </c>
      <c r="H158" t="s">
        <v>1233</v>
      </c>
      <c r="I158" t="s">
        <v>18743</v>
      </c>
      <c r="J158" t="s">
        <v>18744</v>
      </c>
      <c r="K158" t="s">
        <v>2603</v>
      </c>
      <c r="L158" t="s">
        <v>18745</v>
      </c>
      <c r="M158" t="s">
        <v>18740</v>
      </c>
      <c r="N158" t="s">
        <v>1239</v>
      </c>
      <c r="O158" t="s">
        <v>1240</v>
      </c>
      <c r="P158" t="s">
        <v>1241</v>
      </c>
      <c r="Q158" t="s">
        <v>1242</v>
      </c>
      <c r="R158" t="s">
        <v>636</v>
      </c>
      <c r="S158" t="s">
        <v>18746</v>
      </c>
      <c r="T158" t="s">
        <v>18740</v>
      </c>
    </row>
    <row r="159" spans="1:20" x14ac:dyDescent="0.25">
      <c r="A159" t="s">
        <v>35</v>
      </c>
      <c r="B159" t="s">
        <v>36</v>
      </c>
      <c r="C159">
        <v>66.666666666666671</v>
      </c>
      <c r="D159">
        <v>3</v>
      </c>
      <c r="E159" t="s">
        <v>18747</v>
      </c>
      <c r="F159">
        <v>100</v>
      </c>
      <c r="G159">
        <v>0</v>
      </c>
      <c r="H159" t="s">
        <v>661</v>
      </c>
      <c r="I159" t="s">
        <v>18748</v>
      </c>
      <c r="J159" t="s">
        <v>634</v>
      </c>
      <c r="K159" t="s">
        <v>635</v>
      </c>
      <c r="L159" t="s">
        <v>636</v>
      </c>
      <c r="M159" t="s">
        <v>18749</v>
      </c>
      <c r="N159" t="s">
        <v>635</v>
      </c>
      <c r="O159" t="s">
        <v>668</v>
      </c>
      <c r="P159" t="s">
        <v>22</v>
      </c>
      <c r="Q159" t="s">
        <v>669</v>
      </c>
      <c r="R159" t="s">
        <v>636</v>
      </c>
      <c r="S159" t="s">
        <v>635</v>
      </c>
      <c r="T159" t="s">
        <v>18749</v>
      </c>
    </row>
    <row r="160" spans="1:20" x14ac:dyDescent="0.25">
      <c r="A160" t="s">
        <v>37</v>
      </c>
      <c r="B160" t="s">
        <v>38</v>
      </c>
      <c r="C160">
        <v>66.666666666666671</v>
      </c>
      <c r="D160">
        <v>6</v>
      </c>
      <c r="E160" t="s">
        <v>18750</v>
      </c>
      <c r="F160">
        <v>200</v>
      </c>
      <c r="G160">
        <v>0</v>
      </c>
      <c r="H160" t="s">
        <v>661</v>
      </c>
      <c r="I160" t="s">
        <v>18751</v>
      </c>
      <c r="J160" t="s">
        <v>5453</v>
      </c>
      <c r="K160" t="s">
        <v>635</v>
      </c>
      <c r="L160" t="s">
        <v>636</v>
      </c>
      <c r="M160" t="s">
        <v>18752</v>
      </c>
      <c r="N160" t="s">
        <v>635</v>
      </c>
      <c r="O160" t="s">
        <v>668</v>
      </c>
      <c r="P160" t="s">
        <v>22</v>
      </c>
      <c r="Q160" t="s">
        <v>669</v>
      </c>
      <c r="R160" t="s">
        <v>636</v>
      </c>
      <c r="S160" t="s">
        <v>635</v>
      </c>
      <c r="T160" t="s">
        <v>18753</v>
      </c>
    </row>
    <row r="161" spans="1:20" x14ac:dyDescent="0.25">
      <c r="A161" t="s">
        <v>118</v>
      </c>
      <c r="B161" t="s">
        <v>91</v>
      </c>
      <c r="C161">
        <v>66</v>
      </c>
      <c r="D161">
        <v>1</v>
      </c>
      <c r="E161" t="s">
        <v>18754</v>
      </c>
      <c r="F161">
        <v>230</v>
      </c>
      <c r="G161">
        <v>0</v>
      </c>
      <c r="H161" t="s">
        <v>647</v>
      </c>
      <c r="I161" t="s">
        <v>6722</v>
      </c>
      <c r="J161" t="s">
        <v>18755</v>
      </c>
      <c r="K161" t="s">
        <v>18756</v>
      </c>
      <c r="L161" t="s">
        <v>3176</v>
      </c>
      <c r="M161" t="s">
        <v>18757</v>
      </c>
      <c r="N161" t="s">
        <v>635</v>
      </c>
      <c r="O161" t="s">
        <v>653</v>
      </c>
      <c r="P161" t="s">
        <v>43</v>
      </c>
      <c r="Q161" t="s">
        <v>654</v>
      </c>
      <c r="R161" t="s">
        <v>636</v>
      </c>
      <c r="S161" t="s">
        <v>635</v>
      </c>
      <c r="T161" t="s">
        <v>18757</v>
      </c>
    </row>
    <row r="162" spans="1:20" x14ac:dyDescent="0.25">
      <c r="A162" t="s">
        <v>89</v>
      </c>
      <c r="B162" t="s">
        <v>1223</v>
      </c>
      <c r="C162">
        <v>66</v>
      </c>
      <c r="D162">
        <v>1</v>
      </c>
      <c r="E162" t="s">
        <v>18754</v>
      </c>
      <c r="F162">
        <v>230</v>
      </c>
      <c r="G162">
        <v>0</v>
      </c>
      <c r="H162" t="s">
        <v>647</v>
      </c>
      <c r="I162" t="s">
        <v>6722</v>
      </c>
      <c r="J162" t="s">
        <v>18755</v>
      </c>
      <c r="K162" t="s">
        <v>18756</v>
      </c>
      <c r="L162" t="s">
        <v>3176</v>
      </c>
      <c r="M162" t="s">
        <v>18757</v>
      </c>
      <c r="N162" t="s">
        <v>635</v>
      </c>
      <c r="O162" t="s">
        <v>653</v>
      </c>
      <c r="P162" t="s">
        <v>43</v>
      </c>
      <c r="Q162" t="s">
        <v>654</v>
      </c>
      <c r="R162" t="s">
        <v>636</v>
      </c>
      <c r="S162" t="s">
        <v>635</v>
      </c>
      <c r="T162" t="s">
        <v>18757</v>
      </c>
    </row>
    <row r="163" spans="1:20" x14ac:dyDescent="0.25">
      <c r="A163" t="s">
        <v>39</v>
      </c>
      <c r="B163" t="s">
        <v>44</v>
      </c>
      <c r="C163">
        <v>67</v>
      </c>
      <c r="D163">
        <v>1</v>
      </c>
      <c r="E163" t="s">
        <v>18754</v>
      </c>
      <c r="F163">
        <v>230</v>
      </c>
      <c r="G163">
        <v>0</v>
      </c>
      <c r="H163" t="s">
        <v>647</v>
      </c>
      <c r="I163" t="s">
        <v>6722</v>
      </c>
      <c r="J163" t="s">
        <v>18755</v>
      </c>
      <c r="K163" t="s">
        <v>18756</v>
      </c>
      <c r="L163" t="s">
        <v>3176</v>
      </c>
      <c r="M163" t="s">
        <v>18757</v>
      </c>
      <c r="N163" t="s">
        <v>635</v>
      </c>
      <c r="O163" t="s">
        <v>653</v>
      </c>
      <c r="P163" t="s">
        <v>43</v>
      </c>
      <c r="Q163" t="s">
        <v>654</v>
      </c>
      <c r="R163" t="s">
        <v>636</v>
      </c>
      <c r="S163" t="s">
        <v>635</v>
      </c>
      <c r="T163" t="s">
        <v>18757</v>
      </c>
    </row>
    <row r="164" spans="1:20" x14ac:dyDescent="0.25">
      <c r="A164" t="s">
        <v>37</v>
      </c>
      <c r="B164" t="s">
        <v>38</v>
      </c>
      <c r="C164">
        <v>66.666666666666671</v>
      </c>
      <c r="D164">
        <v>3</v>
      </c>
      <c r="E164" t="s">
        <v>18758</v>
      </c>
      <c r="F164">
        <v>100</v>
      </c>
      <c r="G164">
        <v>0</v>
      </c>
      <c r="H164" t="s">
        <v>661</v>
      </c>
      <c r="I164" t="s">
        <v>18759</v>
      </c>
      <c r="J164" t="s">
        <v>1214</v>
      </c>
      <c r="K164" t="s">
        <v>635</v>
      </c>
      <c r="L164" t="s">
        <v>636</v>
      </c>
      <c r="M164" t="s">
        <v>18760</v>
      </c>
      <c r="N164" t="s">
        <v>635</v>
      </c>
      <c r="O164" t="s">
        <v>638</v>
      </c>
      <c r="P164" t="s">
        <v>22</v>
      </c>
      <c r="Q164" t="s">
        <v>639</v>
      </c>
      <c r="R164" t="s">
        <v>636</v>
      </c>
      <c r="S164" t="s">
        <v>635</v>
      </c>
      <c r="T164" t="s">
        <v>18761</v>
      </c>
    </row>
    <row r="165" spans="1:20" x14ac:dyDescent="0.25">
      <c r="A165" t="s">
        <v>37</v>
      </c>
      <c r="B165" t="s">
        <v>38</v>
      </c>
      <c r="C165">
        <v>66.666666666666671</v>
      </c>
      <c r="D165">
        <v>6</v>
      </c>
      <c r="E165" t="s">
        <v>18762</v>
      </c>
      <c r="F165">
        <v>200</v>
      </c>
      <c r="G165">
        <v>0</v>
      </c>
      <c r="H165" t="s">
        <v>661</v>
      </c>
      <c r="I165" t="s">
        <v>18763</v>
      </c>
      <c r="J165" t="s">
        <v>727</v>
      </c>
      <c r="K165" t="s">
        <v>635</v>
      </c>
      <c r="L165" t="s">
        <v>636</v>
      </c>
      <c r="M165" t="s">
        <v>18764</v>
      </c>
      <c r="N165" t="s">
        <v>635</v>
      </c>
      <c r="O165" t="s">
        <v>638</v>
      </c>
      <c r="P165" t="s">
        <v>22</v>
      </c>
      <c r="Q165" t="s">
        <v>639</v>
      </c>
      <c r="R165" t="s">
        <v>636</v>
      </c>
      <c r="S165" t="s">
        <v>635</v>
      </c>
      <c r="T165" t="s">
        <v>18765</v>
      </c>
    </row>
    <row r="166" spans="1:20" x14ac:dyDescent="0.25">
      <c r="A166" t="s">
        <v>533</v>
      </c>
      <c r="B166" t="s">
        <v>137</v>
      </c>
      <c r="C166">
        <v>75</v>
      </c>
      <c r="D166">
        <v>1</v>
      </c>
      <c r="E166" t="s">
        <v>18766</v>
      </c>
      <c r="F166">
        <v>135</v>
      </c>
      <c r="G166">
        <v>60</v>
      </c>
      <c r="H166" t="s">
        <v>647</v>
      </c>
      <c r="I166" t="s">
        <v>6869</v>
      </c>
      <c r="J166" t="s">
        <v>6870</v>
      </c>
      <c r="K166" t="s">
        <v>2648</v>
      </c>
      <c r="L166" t="s">
        <v>955</v>
      </c>
      <c r="M166" t="s">
        <v>18767</v>
      </c>
      <c r="N166" t="s">
        <v>635</v>
      </c>
      <c r="O166" t="s">
        <v>653</v>
      </c>
      <c r="P166" t="s">
        <v>43</v>
      </c>
      <c r="Q166" t="s">
        <v>654</v>
      </c>
      <c r="R166" t="s">
        <v>636</v>
      </c>
      <c r="S166" t="s">
        <v>18768</v>
      </c>
      <c r="T166" t="s">
        <v>18767</v>
      </c>
    </row>
    <row r="167" spans="1:20" x14ac:dyDescent="0.25">
      <c r="A167" t="s">
        <v>37</v>
      </c>
      <c r="B167" t="s">
        <v>38</v>
      </c>
      <c r="C167">
        <v>66.666666666666671</v>
      </c>
      <c r="D167">
        <v>9</v>
      </c>
      <c r="E167" t="s">
        <v>18769</v>
      </c>
      <c r="F167">
        <v>305</v>
      </c>
      <c r="G167">
        <v>5</v>
      </c>
      <c r="H167" t="s">
        <v>661</v>
      </c>
      <c r="I167" t="s">
        <v>18770</v>
      </c>
      <c r="J167" t="s">
        <v>1130</v>
      </c>
      <c r="K167" t="s">
        <v>635</v>
      </c>
      <c r="L167" t="s">
        <v>636</v>
      </c>
      <c r="M167" t="s">
        <v>18771</v>
      </c>
      <c r="N167" t="s">
        <v>635</v>
      </c>
      <c r="O167" t="s">
        <v>1071</v>
      </c>
      <c r="P167" t="s">
        <v>22</v>
      </c>
      <c r="Q167" t="s">
        <v>639</v>
      </c>
      <c r="R167" t="s">
        <v>636</v>
      </c>
      <c r="S167" t="s">
        <v>18772</v>
      </c>
      <c r="T167" t="s">
        <v>18771</v>
      </c>
    </row>
    <row r="168" spans="1:20" x14ac:dyDescent="0.25">
      <c r="A168" t="s">
        <v>164</v>
      </c>
      <c r="B168" t="s">
        <v>165</v>
      </c>
      <c r="C168">
        <v>33.333333333333336</v>
      </c>
      <c r="D168">
        <v>3</v>
      </c>
      <c r="E168" t="s">
        <v>18773</v>
      </c>
      <c r="F168">
        <v>100</v>
      </c>
      <c r="G168">
        <v>0</v>
      </c>
      <c r="H168" t="s">
        <v>661</v>
      </c>
      <c r="I168" t="s">
        <v>15584</v>
      </c>
      <c r="J168" t="s">
        <v>757</v>
      </c>
      <c r="K168" t="s">
        <v>635</v>
      </c>
      <c r="L168" t="s">
        <v>636</v>
      </c>
      <c r="M168" t="s">
        <v>18774</v>
      </c>
      <c r="N168" t="s">
        <v>635</v>
      </c>
      <c r="O168" t="s">
        <v>638</v>
      </c>
      <c r="P168" t="s">
        <v>22</v>
      </c>
      <c r="Q168" t="s">
        <v>639</v>
      </c>
      <c r="R168" t="s">
        <v>636</v>
      </c>
      <c r="S168" t="s">
        <v>18775</v>
      </c>
      <c r="T168" t="s">
        <v>18774</v>
      </c>
    </row>
    <row r="169" spans="1:20" x14ac:dyDescent="0.25">
      <c r="A169" t="s">
        <v>37</v>
      </c>
      <c r="B169" t="s">
        <v>38</v>
      </c>
      <c r="C169">
        <v>33</v>
      </c>
      <c r="D169">
        <v>10</v>
      </c>
      <c r="E169" t="s">
        <v>18776</v>
      </c>
      <c r="F169">
        <v>335</v>
      </c>
      <c r="G169">
        <v>0</v>
      </c>
      <c r="H169" t="s">
        <v>661</v>
      </c>
      <c r="I169" t="s">
        <v>9450</v>
      </c>
      <c r="J169" t="s">
        <v>2438</v>
      </c>
      <c r="K169" t="s">
        <v>635</v>
      </c>
      <c r="L169" t="s">
        <v>636</v>
      </c>
      <c r="M169" t="s">
        <v>18777</v>
      </c>
      <c r="N169" t="s">
        <v>635</v>
      </c>
      <c r="O169" t="s">
        <v>638</v>
      </c>
      <c r="P169" t="s">
        <v>22</v>
      </c>
      <c r="Q169" t="s">
        <v>639</v>
      </c>
      <c r="R169" t="s">
        <v>636</v>
      </c>
      <c r="S169" t="s">
        <v>635</v>
      </c>
      <c r="T169" t="s">
        <v>18777</v>
      </c>
    </row>
    <row r="170" spans="1:20" x14ac:dyDescent="0.25">
      <c r="A170" t="s">
        <v>37</v>
      </c>
      <c r="B170" t="s">
        <v>38</v>
      </c>
      <c r="C170">
        <v>66.666666666666671</v>
      </c>
      <c r="D170">
        <v>3</v>
      </c>
      <c r="E170" t="s">
        <v>18778</v>
      </c>
      <c r="F170">
        <v>100</v>
      </c>
      <c r="G170">
        <v>0</v>
      </c>
      <c r="H170" t="s">
        <v>661</v>
      </c>
      <c r="I170" t="s">
        <v>18779</v>
      </c>
      <c r="J170" t="s">
        <v>643</v>
      </c>
      <c r="K170" t="s">
        <v>635</v>
      </c>
      <c r="L170" t="s">
        <v>636</v>
      </c>
      <c r="M170" t="s">
        <v>18780</v>
      </c>
      <c r="N170" t="s">
        <v>635</v>
      </c>
      <c r="O170" t="s">
        <v>638</v>
      </c>
      <c r="P170" t="s">
        <v>22</v>
      </c>
      <c r="Q170" t="s">
        <v>639</v>
      </c>
      <c r="R170" t="s">
        <v>636</v>
      </c>
      <c r="S170" t="s">
        <v>635</v>
      </c>
      <c r="T170" t="s">
        <v>18780</v>
      </c>
    </row>
    <row r="171" spans="1:20" x14ac:dyDescent="0.25">
      <c r="A171" t="s">
        <v>27</v>
      </c>
      <c r="B171" t="s">
        <v>28</v>
      </c>
      <c r="C171">
        <v>54.5</v>
      </c>
      <c r="D171">
        <v>2</v>
      </c>
      <c r="E171" t="s">
        <v>18781</v>
      </c>
      <c r="F171">
        <v>165.9</v>
      </c>
      <c r="G171">
        <v>7.5</v>
      </c>
      <c r="H171" t="s">
        <v>647</v>
      </c>
      <c r="I171" t="s">
        <v>3673</v>
      </c>
      <c r="J171" t="s">
        <v>3674</v>
      </c>
      <c r="K171" t="s">
        <v>3675</v>
      </c>
      <c r="L171" t="s">
        <v>3676</v>
      </c>
      <c r="M171" t="s">
        <v>18782</v>
      </c>
      <c r="N171" t="s">
        <v>635</v>
      </c>
      <c r="O171" t="s">
        <v>706</v>
      </c>
      <c r="P171" t="s">
        <v>40</v>
      </c>
      <c r="Q171" t="s">
        <v>707</v>
      </c>
      <c r="R171" t="s">
        <v>636</v>
      </c>
      <c r="S171" t="s">
        <v>18783</v>
      </c>
      <c r="T171" t="s">
        <v>18782</v>
      </c>
    </row>
    <row r="172" spans="1:20" x14ac:dyDescent="0.25">
      <c r="A172" t="s">
        <v>27</v>
      </c>
      <c r="B172" t="s">
        <v>28</v>
      </c>
      <c r="C172">
        <v>54.5</v>
      </c>
      <c r="D172">
        <v>2</v>
      </c>
      <c r="E172" t="s">
        <v>18781</v>
      </c>
      <c r="F172">
        <v>165.9</v>
      </c>
      <c r="G172">
        <v>7.5</v>
      </c>
      <c r="H172" t="s">
        <v>647</v>
      </c>
      <c r="I172" t="s">
        <v>3673</v>
      </c>
      <c r="J172" t="s">
        <v>3674</v>
      </c>
      <c r="K172" t="s">
        <v>3675</v>
      </c>
      <c r="L172" t="s">
        <v>3676</v>
      </c>
      <c r="M172" t="s">
        <v>18782</v>
      </c>
      <c r="N172" t="s">
        <v>635</v>
      </c>
      <c r="O172" t="s">
        <v>706</v>
      </c>
      <c r="P172" t="s">
        <v>40</v>
      </c>
      <c r="Q172" t="s">
        <v>707</v>
      </c>
      <c r="R172" t="s">
        <v>636</v>
      </c>
      <c r="S172" t="s">
        <v>18783</v>
      </c>
      <c r="T172" t="s">
        <v>18782</v>
      </c>
    </row>
    <row r="173" spans="1:20" x14ac:dyDescent="0.25">
      <c r="A173" t="s">
        <v>619</v>
      </c>
      <c r="B173" t="s">
        <v>620</v>
      </c>
      <c r="C173">
        <v>139</v>
      </c>
      <c r="D173">
        <v>1</v>
      </c>
      <c r="E173" t="s">
        <v>18784</v>
      </c>
      <c r="F173">
        <v>261</v>
      </c>
      <c r="G173">
        <v>26.5</v>
      </c>
      <c r="H173" t="s">
        <v>647</v>
      </c>
      <c r="I173" t="s">
        <v>18785</v>
      </c>
      <c r="J173" t="s">
        <v>18786</v>
      </c>
      <c r="K173" t="s">
        <v>3648</v>
      </c>
      <c r="L173" t="s">
        <v>18787</v>
      </c>
      <c r="M173" t="s">
        <v>18782</v>
      </c>
      <c r="N173" t="s">
        <v>635</v>
      </c>
      <c r="O173" t="s">
        <v>706</v>
      </c>
      <c r="P173" t="s">
        <v>40</v>
      </c>
      <c r="Q173" t="s">
        <v>707</v>
      </c>
      <c r="R173" t="s">
        <v>636</v>
      </c>
      <c r="S173" t="s">
        <v>18788</v>
      </c>
      <c r="T173" t="s">
        <v>18782</v>
      </c>
    </row>
    <row r="174" spans="1:20" x14ac:dyDescent="0.25">
      <c r="A174" t="s">
        <v>258</v>
      </c>
      <c r="B174" t="s">
        <v>264</v>
      </c>
      <c r="C174">
        <v>139</v>
      </c>
      <c r="D174">
        <v>1</v>
      </c>
      <c r="E174" t="s">
        <v>18784</v>
      </c>
      <c r="F174">
        <v>261</v>
      </c>
      <c r="G174">
        <v>26.5</v>
      </c>
      <c r="H174" t="s">
        <v>647</v>
      </c>
      <c r="I174" t="s">
        <v>18785</v>
      </c>
      <c r="J174" t="s">
        <v>18786</v>
      </c>
      <c r="K174" t="s">
        <v>3648</v>
      </c>
      <c r="L174" t="s">
        <v>18787</v>
      </c>
      <c r="M174" t="s">
        <v>18782</v>
      </c>
      <c r="N174" t="s">
        <v>635</v>
      </c>
      <c r="O174" t="s">
        <v>706</v>
      </c>
      <c r="P174" t="s">
        <v>40</v>
      </c>
      <c r="Q174" t="s">
        <v>707</v>
      </c>
      <c r="R174" t="s">
        <v>636</v>
      </c>
      <c r="S174" t="s">
        <v>18788</v>
      </c>
      <c r="T174" t="s">
        <v>18782</v>
      </c>
    </row>
    <row r="175" spans="1:20" x14ac:dyDescent="0.25">
      <c r="A175" t="s">
        <v>257</v>
      </c>
      <c r="B175" t="s">
        <v>263</v>
      </c>
      <c r="C175">
        <v>139</v>
      </c>
      <c r="D175">
        <v>1</v>
      </c>
      <c r="E175" t="s">
        <v>18784</v>
      </c>
      <c r="F175">
        <v>261</v>
      </c>
      <c r="G175">
        <v>26.5</v>
      </c>
      <c r="H175" t="s">
        <v>647</v>
      </c>
      <c r="I175" t="s">
        <v>18785</v>
      </c>
      <c r="J175" t="s">
        <v>18786</v>
      </c>
      <c r="K175" t="s">
        <v>3648</v>
      </c>
      <c r="L175" t="s">
        <v>18787</v>
      </c>
      <c r="M175" t="s">
        <v>18782</v>
      </c>
      <c r="N175" t="s">
        <v>635</v>
      </c>
      <c r="O175" t="s">
        <v>706</v>
      </c>
      <c r="P175" t="s">
        <v>40</v>
      </c>
      <c r="Q175" t="s">
        <v>707</v>
      </c>
      <c r="R175" t="s">
        <v>636</v>
      </c>
      <c r="S175" t="s">
        <v>18788</v>
      </c>
      <c r="T175" t="s">
        <v>18782</v>
      </c>
    </row>
    <row r="176" spans="1:20" x14ac:dyDescent="0.25">
      <c r="A176" t="s">
        <v>256</v>
      </c>
      <c r="B176" t="s">
        <v>262</v>
      </c>
      <c r="C176">
        <v>139</v>
      </c>
      <c r="D176">
        <v>1</v>
      </c>
      <c r="E176" t="s">
        <v>18784</v>
      </c>
      <c r="F176">
        <v>261</v>
      </c>
      <c r="G176">
        <v>26.5</v>
      </c>
      <c r="H176" t="s">
        <v>647</v>
      </c>
      <c r="I176" t="s">
        <v>18785</v>
      </c>
      <c r="J176" t="s">
        <v>18786</v>
      </c>
      <c r="K176" t="s">
        <v>3648</v>
      </c>
      <c r="L176" t="s">
        <v>18787</v>
      </c>
      <c r="M176" t="s">
        <v>18782</v>
      </c>
      <c r="N176" t="s">
        <v>635</v>
      </c>
      <c r="O176" t="s">
        <v>706</v>
      </c>
      <c r="P176" t="s">
        <v>40</v>
      </c>
      <c r="Q176" t="s">
        <v>707</v>
      </c>
      <c r="R176" t="s">
        <v>636</v>
      </c>
      <c r="S176" t="s">
        <v>18788</v>
      </c>
      <c r="T176" t="s">
        <v>18782</v>
      </c>
    </row>
    <row r="177" spans="1:20" x14ac:dyDescent="0.25">
      <c r="A177" t="s">
        <v>39</v>
      </c>
      <c r="B177" t="s">
        <v>44</v>
      </c>
      <c r="C177">
        <v>69.900000000000006</v>
      </c>
      <c r="D177">
        <v>10</v>
      </c>
      <c r="E177" t="s">
        <v>18789</v>
      </c>
      <c r="F177">
        <v>909</v>
      </c>
      <c r="G177">
        <v>9</v>
      </c>
      <c r="H177" t="s">
        <v>647</v>
      </c>
      <c r="I177" t="s">
        <v>18790</v>
      </c>
      <c r="J177" t="s">
        <v>18791</v>
      </c>
      <c r="K177" t="s">
        <v>3149</v>
      </c>
      <c r="L177" t="s">
        <v>1051</v>
      </c>
      <c r="M177" t="s">
        <v>18792</v>
      </c>
      <c r="N177" t="s">
        <v>635</v>
      </c>
      <c r="O177" t="s">
        <v>653</v>
      </c>
      <c r="P177" t="s">
        <v>43</v>
      </c>
      <c r="Q177" t="s">
        <v>654</v>
      </c>
      <c r="R177" t="s">
        <v>636</v>
      </c>
      <c r="S177" t="s">
        <v>635</v>
      </c>
      <c r="T177" t="s">
        <v>18792</v>
      </c>
    </row>
    <row r="178" spans="1:20" x14ac:dyDescent="0.25">
      <c r="A178" t="s">
        <v>39</v>
      </c>
      <c r="B178" t="s">
        <v>44</v>
      </c>
      <c r="C178">
        <v>75</v>
      </c>
      <c r="D178">
        <v>2</v>
      </c>
      <c r="E178" t="s">
        <v>18789</v>
      </c>
      <c r="F178">
        <v>909</v>
      </c>
      <c r="G178">
        <v>9</v>
      </c>
      <c r="H178" t="s">
        <v>647</v>
      </c>
      <c r="I178" t="s">
        <v>18790</v>
      </c>
      <c r="J178" t="s">
        <v>18791</v>
      </c>
      <c r="K178" t="s">
        <v>3149</v>
      </c>
      <c r="L178" t="s">
        <v>1051</v>
      </c>
      <c r="M178" t="s">
        <v>18792</v>
      </c>
      <c r="N178" t="s">
        <v>635</v>
      </c>
      <c r="O178" t="s">
        <v>653</v>
      </c>
      <c r="P178" t="s">
        <v>43</v>
      </c>
      <c r="Q178" t="s">
        <v>654</v>
      </c>
      <c r="R178" t="s">
        <v>636</v>
      </c>
      <c r="S178" t="s">
        <v>635</v>
      </c>
      <c r="T178" t="s">
        <v>18792</v>
      </c>
    </row>
    <row r="179" spans="1:20" x14ac:dyDescent="0.25">
      <c r="A179" t="s">
        <v>35</v>
      </c>
      <c r="B179" t="s">
        <v>36</v>
      </c>
      <c r="C179">
        <v>66.666666666666671</v>
      </c>
      <c r="D179">
        <v>3</v>
      </c>
      <c r="E179" t="s">
        <v>18793</v>
      </c>
      <c r="F179">
        <v>100</v>
      </c>
      <c r="G179">
        <v>0</v>
      </c>
      <c r="H179" t="s">
        <v>661</v>
      </c>
      <c r="I179" t="s">
        <v>18794</v>
      </c>
      <c r="J179" t="s">
        <v>1349</v>
      </c>
      <c r="K179" t="s">
        <v>635</v>
      </c>
      <c r="L179" t="s">
        <v>636</v>
      </c>
      <c r="M179" t="s">
        <v>18795</v>
      </c>
      <c r="N179" t="s">
        <v>635</v>
      </c>
      <c r="O179" t="s">
        <v>638</v>
      </c>
      <c r="P179" t="s">
        <v>22</v>
      </c>
      <c r="Q179" t="s">
        <v>639</v>
      </c>
      <c r="R179" t="s">
        <v>636</v>
      </c>
      <c r="S179" t="s">
        <v>635</v>
      </c>
      <c r="T179" t="s">
        <v>18795</v>
      </c>
    </row>
    <row r="180" spans="1:20" x14ac:dyDescent="0.25">
      <c r="A180" t="s">
        <v>164</v>
      </c>
      <c r="B180" t="s">
        <v>165</v>
      </c>
      <c r="C180">
        <v>33.333333333333336</v>
      </c>
      <c r="D180">
        <v>6</v>
      </c>
      <c r="E180" t="s">
        <v>18796</v>
      </c>
      <c r="F180">
        <v>200</v>
      </c>
      <c r="G180">
        <v>0</v>
      </c>
      <c r="H180" t="s">
        <v>661</v>
      </c>
      <c r="I180" t="s">
        <v>8432</v>
      </c>
      <c r="J180" t="s">
        <v>978</v>
      </c>
      <c r="K180" t="s">
        <v>635</v>
      </c>
      <c r="L180" t="s">
        <v>636</v>
      </c>
      <c r="M180" t="s">
        <v>18797</v>
      </c>
      <c r="N180" t="s">
        <v>635</v>
      </c>
      <c r="O180" t="s">
        <v>638</v>
      </c>
      <c r="P180" t="s">
        <v>22</v>
      </c>
      <c r="Q180" t="s">
        <v>639</v>
      </c>
      <c r="R180" t="s">
        <v>636</v>
      </c>
      <c r="S180" t="s">
        <v>18798</v>
      </c>
      <c r="T180" t="s">
        <v>18797</v>
      </c>
    </row>
    <row r="181" spans="1:20" x14ac:dyDescent="0.25">
      <c r="A181" t="s">
        <v>35</v>
      </c>
      <c r="B181" t="s">
        <v>36</v>
      </c>
      <c r="C181">
        <v>66.666666666666671</v>
      </c>
      <c r="D181">
        <v>3</v>
      </c>
      <c r="E181" t="s">
        <v>18799</v>
      </c>
      <c r="F181">
        <v>100</v>
      </c>
      <c r="G181">
        <v>0</v>
      </c>
      <c r="H181" t="s">
        <v>661</v>
      </c>
      <c r="I181" t="s">
        <v>18800</v>
      </c>
      <c r="J181" t="s">
        <v>1105</v>
      </c>
      <c r="K181" t="s">
        <v>635</v>
      </c>
      <c r="L181" t="s">
        <v>636</v>
      </c>
      <c r="M181" t="s">
        <v>18801</v>
      </c>
      <c r="N181" t="s">
        <v>635</v>
      </c>
      <c r="O181" t="s">
        <v>638</v>
      </c>
      <c r="P181" t="s">
        <v>22</v>
      </c>
      <c r="Q181" t="s">
        <v>639</v>
      </c>
      <c r="R181" t="s">
        <v>636</v>
      </c>
      <c r="S181" t="s">
        <v>635</v>
      </c>
      <c r="T181" t="s">
        <v>18801</v>
      </c>
    </row>
    <row r="182" spans="1:20" x14ac:dyDescent="0.25">
      <c r="A182" t="s">
        <v>164</v>
      </c>
      <c r="B182" t="s">
        <v>165</v>
      </c>
      <c r="C182">
        <v>50</v>
      </c>
      <c r="D182">
        <v>12</v>
      </c>
      <c r="E182" t="s">
        <v>18802</v>
      </c>
      <c r="F182">
        <v>400</v>
      </c>
      <c r="G182">
        <v>0</v>
      </c>
      <c r="H182" t="s">
        <v>661</v>
      </c>
      <c r="I182" t="s">
        <v>9432</v>
      </c>
      <c r="J182" t="s">
        <v>634</v>
      </c>
      <c r="K182" t="s">
        <v>635</v>
      </c>
      <c r="L182" t="s">
        <v>636</v>
      </c>
      <c r="M182" t="s">
        <v>18803</v>
      </c>
      <c r="N182" t="s">
        <v>635</v>
      </c>
      <c r="O182" t="s">
        <v>638</v>
      </c>
      <c r="P182" t="s">
        <v>22</v>
      </c>
      <c r="Q182" t="s">
        <v>639</v>
      </c>
      <c r="R182" t="s">
        <v>636</v>
      </c>
      <c r="S182" t="s">
        <v>18804</v>
      </c>
      <c r="T182" t="s">
        <v>18803</v>
      </c>
    </row>
    <row r="183" spans="1:20" x14ac:dyDescent="0.25">
      <c r="A183" t="s">
        <v>37</v>
      </c>
      <c r="B183" t="s">
        <v>38</v>
      </c>
      <c r="C183">
        <v>66.666666666666671</v>
      </c>
      <c r="D183">
        <v>3</v>
      </c>
      <c r="E183" t="s">
        <v>18805</v>
      </c>
      <c r="F183">
        <v>100</v>
      </c>
      <c r="G183">
        <v>0</v>
      </c>
      <c r="H183" t="s">
        <v>661</v>
      </c>
      <c r="I183" t="s">
        <v>18806</v>
      </c>
      <c r="J183" t="s">
        <v>1568</v>
      </c>
      <c r="K183" t="s">
        <v>635</v>
      </c>
      <c r="L183" t="s">
        <v>636</v>
      </c>
      <c r="M183" t="s">
        <v>18807</v>
      </c>
      <c r="N183" t="s">
        <v>635</v>
      </c>
      <c r="O183" t="s">
        <v>638</v>
      </c>
      <c r="P183" t="s">
        <v>22</v>
      </c>
      <c r="Q183" t="s">
        <v>639</v>
      </c>
      <c r="R183" t="s">
        <v>636</v>
      </c>
      <c r="S183" t="s">
        <v>635</v>
      </c>
      <c r="T183" t="s">
        <v>18807</v>
      </c>
    </row>
    <row r="184" spans="1:20" x14ac:dyDescent="0.25">
      <c r="A184" t="s">
        <v>37</v>
      </c>
      <c r="B184" t="s">
        <v>38</v>
      </c>
      <c r="C184">
        <v>33</v>
      </c>
      <c r="D184">
        <v>10</v>
      </c>
      <c r="E184" t="s">
        <v>18808</v>
      </c>
      <c r="F184">
        <v>335</v>
      </c>
      <c r="G184">
        <v>0</v>
      </c>
      <c r="H184" t="s">
        <v>661</v>
      </c>
      <c r="I184" t="s">
        <v>18809</v>
      </c>
      <c r="J184" t="s">
        <v>1971</v>
      </c>
      <c r="K184" t="s">
        <v>635</v>
      </c>
      <c r="L184" t="s">
        <v>636</v>
      </c>
      <c r="M184" t="s">
        <v>18810</v>
      </c>
      <c r="N184" t="s">
        <v>635</v>
      </c>
      <c r="O184" t="s">
        <v>668</v>
      </c>
      <c r="P184" t="s">
        <v>22</v>
      </c>
      <c r="Q184" t="s">
        <v>669</v>
      </c>
      <c r="R184" t="s">
        <v>636</v>
      </c>
      <c r="S184" t="s">
        <v>635</v>
      </c>
      <c r="T184" t="s">
        <v>18807</v>
      </c>
    </row>
    <row r="185" spans="1:20" x14ac:dyDescent="0.25">
      <c r="A185" t="s">
        <v>258</v>
      </c>
      <c r="B185" t="s">
        <v>264</v>
      </c>
      <c r="C185">
        <v>139</v>
      </c>
      <c r="D185">
        <v>2</v>
      </c>
      <c r="E185" t="s">
        <v>18811</v>
      </c>
      <c r="F185">
        <v>215</v>
      </c>
      <c r="G185">
        <v>0</v>
      </c>
      <c r="H185" t="s">
        <v>1233</v>
      </c>
      <c r="I185" t="s">
        <v>18812</v>
      </c>
      <c r="J185" t="s">
        <v>18813</v>
      </c>
      <c r="K185" t="s">
        <v>4664</v>
      </c>
      <c r="L185" t="s">
        <v>18814</v>
      </c>
      <c r="M185" t="s">
        <v>18815</v>
      </c>
      <c r="N185" t="s">
        <v>1239</v>
      </c>
      <c r="O185" t="s">
        <v>1240</v>
      </c>
      <c r="P185" t="s">
        <v>1241</v>
      </c>
      <c r="Q185" t="s">
        <v>1242</v>
      </c>
      <c r="R185" t="s">
        <v>636</v>
      </c>
      <c r="S185" t="s">
        <v>18816</v>
      </c>
      <c r="T185" t="s">
        <v>18815</v>
      </c>
    </row>
    <row r="186" spans="1:20" x14ac:dyDescent="0.25">
      <c r="A186" t="s">
        <v>37</v>
      </c>
      <c r="B186" t="s">
        <v>38</v>
      </c>
      <c r="C186">
        <v>66.666666666666671</v>
      </c>
      <c r="D186">
        <v>3</v>
      </c>
      <c r="E186" t="s">
        <v>18817</v>
      </c>
      <c r="F186">
        <v>100</v>
      </c>
      <c r="G186">
        <v>0</v>
      </c>
      <c r="H186" t="s">
        <v>661</v>
      </c>
      <c r="I186" t="s">
        <v>18818</v>
      </c>
      <c r="J186" t="s">
        <v>1025</v>
      </c>
      <c r="K186" t="s">
        <v>635</v>
      </c>
      <c r="L186" t="s">
        <v>636</v>
      </c>
      <c r="M186" t="s">
        <v>18819</v>
      </c>
      <c r="N186" t="s">
        <v>635</v>
      </c>
      <c r="O186" t="s">
        <v>638</v>
      </c>
      <c r="P186" t="s">
        <v>22</v>
      </c>
      <c r="Q186" t="s">
        <v>639</v>
      </c>
      <c r="R186" t="s">
        <v>636</v>
      </c>
      <c r="S186" t="s">
        <v>635</v>
      </c>
      <c r="T186" t="s">
        <v>18819</v>
      </c>
    </row>
    <row r="187" spans="1:20" x14ac:dyDescent="0.25">
      <c r="A187" t="s">
        <v>20</v>
      </c>
      <c r="B187" t="s">
        <v>21</v>
      </c>
      <c r="C187">
        <v>60</v>
      </c>
      <c r="D187">
        <v>2</v>
      </c>
      <c r="E187" t="s">
        <v>18820</v>
      </c>
      <c r="F187">
        <v>179.42</v>
      </c>
      <c r="G187">
        <v>0</v>
      </c>
      <c r="H187" t="s">
        <v>661</v>
      </c>
      <c r="I187" t="s">
        <v>18821</v>
      </c>
      <c r="J187" t="s">
        <v>2190</v>
      </c>
      <c r="K187" t="s">
        <v>635</v>
      </c>
      <c r="L187" t="s">
        <v>636</v>
      </c>
      <c r="M187" t="s">
        <v>18822</v>
      </c>
      <c r="N187" t="s">
        <v>635</v>
      </c>
      <c r="O187" t="s">
        <v>638</v>
      </c>
      <c r="P187" t="s">
        <v>22</v>
      </c>
      <c r="Q187" t="s">
        <v>639</v>
      </c>
      <c r="R187" t="s">
        <v>636</v>
      </c>
      <c r="S187" t="s">
        <v>18823</v>
      </c>
      <c r="T187" t="s">
        <v>18822</v>
      </c>
    </row>
    <row r="188" spans="1:20" x14ac:dyDescent="0.25">
      <c r="A188" t="s">
        <v>23</v>
      </c>
      <c r="B188" t="s">
        <v>24</v>
      </c>
      <c r="C188">
        <v>60</v>
      </c>
      <c r="D188">
        <v>2</v>
      </c>
      <c r="E188" t="s">
        <v>18820</v>
      </c>
      <c r="F188">
        <v>179.42</v>
      </c>
      <c r="G188">
        <v>0</v>
      </c>
      <c r="H188" t="s">
        <v>661</v>
      </c>
      <c r="I188" t="s">
        <v>18821</v>
      </c>
      <c r="J188" t="s">
        <v>2190</v>
      </c>
      <c r="K188" t="s">
        <v>635</v>
      </c>
      <c r="L188" t="s">
        <v>636</v>
      </c>
      <c r="M188" t="s">
        <v>18822</v>
      </c>
      <c r="N188" t="s">
        <v>635</v>
      </c>
      <c r="O188" t="s">
        <v>638</v>
      </c>
      <c r="P188" t="s">
        <v>22</v>
      </c>
      <c r="Q188" t="s">
        <v>639</v>
      </c>
      <c r="R188" t="s">
        <v>636</v>
      </c>
      <c r="S188" t="s">
        <v>18823</v>
      </c>
      <c r="T188" t="s">
        <v>18822</v>
      </c>
    </row>
    <row r="189" spans="1:20" x14ac:dyDescent="0.25">
      <c r="A189" t="s">
        <v>25</v>
      </c>
      <c r="B189" t="s">
        <v>26</v>
      </c>
      <c r="C189">
        <v>60</v>
      </c>
      <c r="D189">
        <v>2</v>
      </c>
      <c r="E189" t="s">
        <v>18820</v>
      </c>
      <c r="F189">
        <v>179.42</v>
      </c>
      <c r="G189">
        <v>0</v>
      </c>
      <c r="H189" t="s">
        <v>661</v>
      </c>
      <c r="I189" t="s">
        <v>18821</v>
      </c>
      <c r="J189" t="s">
        <v>2190</v>
      </c>
      <c r="K189" t="s">
        <v>635</v>
      </c>
      <c r="L189" t="s">
        <v>636</v>
      </c>
      <c r="M189" t="s">
        <v>18822</v>
      </c>
      <c r="N189" t="s">
        <v>635</v>
      </c>
      <c r="O189" t="s">
        <v>638</v>
      </c>
      <c r="P189" t="s">
        <v>22</v>
      </c>
      <c r="Q189" t="s">
        <v>639</v>
      </c>
      <c r="R189" t="s">
        <v>636</v>
      </c>
      <c r="S189" t="s">
        <v>18823</v>
      </c>
      <c r="T189" t="s">
        <v>18822</v>
      </c>
    </row>
    <row r="190" spans="1:20" x14ac:dyDescent="0.25">
      <c r="A190" t="s">
        <v>35</v>
      </c>
      <c r="B190" t="s">
        <v>36</v>
      </c>
      <c r="C190">
        <v>66.666666666666671</v>
      </c>
      <c r="D190">
        <v>3</v>
      </c>
      <c r="E190" t="s">
        <v>18824</v>
      </c>
      <c r="F190">
        <v>100</v>
      </c>
      <c r="G190">
        <v>0</v>
      </c>
      <c r="H190" t="s">
        <v>661</v>
      </c>
      <c r="I190" t="s">
        <v>18825</v>
      </c>
      <c r="J190" t="s">
        <v>3600</v>
      </c>
      <c r="K190" t="s">
        <v>635</v>
      </c>
      <c r="L190" t="s">
        <v>636</v>
      </c>
      <c r="M190" t="s">
        <v>18826</v>
      </c>
      <c r="N190" t="s">
        <v>635</v>
      </c>
      <c r="O190" t="s">
        <v>668</v>
      </c>
      <c r="P190" t="s">
        <v>22</v>
      </c>
      <c r="Q190" t="s">
        <v>669</v>
      </c>
      <c r="R190" t="s">
        <v>636</v>
      </c>
      <c r="S190" t="s">
        <v>635</v>
      </c>
      <c r="T190" t="s">
        <v>18826</v>
      </c>
    </row>
    <row r="191" spans="1:20" x14ac:dyDescent="0.25">
      <c r="A191" t="s">
        <v>164</v>
      </c>
      <c r="B191" t="s">
        <v>165</v>
      </c>
      <c r="C191">
        <v>50</v>
      </c>
      <c r="D191">
        <v>6</v>
      </c>
      <c r="E191" t="s">
        <v>18827</v>
      </c>
      <c r="F191">
        <v>200</v>
      </c>
      <c r="G191">
        <v>0</v>
      </c>
      <c r="H191" t="s">
        <v>661</v>
      </c>
      <c r="I191" t="s">
        <v>11918</v>
      </c>
      <c r="J191" t="s">
        <v>797</v>
      </c>
      <c r="K191" t="s">
        <v>635</v>
      </c>
      <c r="L191" t="s">
        <v>636</v>
      </c>
      <c r="M191" t="s">
        <v>18828</v>
      </c>
      <c r="N191" t="s">
        <v>635</v>
      </c>
      <c r="O191" t="s">
        <v>638</v>
      </c>
      <c r="P191" t="s">
        <v>22</v>
      </c>
      <c r="Q191" t="s">
        <v>639</v>
      </c>
      <c r="R191" t="s">
        <v>636</v>
      </c>
      <c r="S191" t="s">
        <v>18829</v>
      </c>
      <c r="T191" t="s">
        <v>18828</v>
      </c>
    </row>
    <row r="192" spans="1:20" x14ac:dyDescent="0.25">
      <c r="A192" t="s">
        <v>164</v>
      </c>
      <c r="B192" t="s">
        <v>165</v>
      </c>
      <c r="C192">
        <v>33.333333333333336</v>
      </c>
      <c r="D192">
        <v>3</v>
      </c>
      <c r="E192" t="s">
        <v>18830</v>
      </c>
      <c r="F192">
        <v>200</v>
      </c>
      <c r="G192">
        <v>0</v>
      </c>
      <c r="H192" t="s">
        <v>661</v>
      </c>
      <c r="I192" t="s">
        <v>7505</v>
      </c>
      <c r="J192" t="s">
        <v>992</v>
      </c>
      <c r="K192" t="s">
        <v>635</v>
      </c>
      <c r="L192" t="s">
        <v>636</v>
      </c>
      <c r="M192" t="s">
        <v>18831</v>
      </c>
      <c r="N192" t="s">
        <v>635</v>
      </c>
      <c r="O192" t="s">
        <v>638</v>
      </c>
      <c r="P192" t="s">
        <v>22</v>
      </c>
      <c r="Q192" t="s">
        <v>639</v>
      </c>
      <c r="R192" t="s">
        <v>636</v>
      </c>
      <c r="S192" t="s">
        <v>18832</v>
      </c>
      <c r="T192" t="s">
        <v>18831</v>
      </c>
    </row>
    <row r="193" spans="1:20" x14ac:dyDescent="0.25">
      <c r="A193" t="s">
        <v>37</v>
      </c>
      <c r="B193" t="s">
        <v>38</v>
      </c>
      <c r="C193">
        <v>66.666666666666671</v>
      </c>
      <c r="D193">
        <v>3</v>
      </c>
      <c r="E193" t="s">
        <v>18830</v>
      </c>
      <c r="F193">
        <v>200</v>
      </c>
      <c r="G193">
        <v>0</v>
      </c>
      <c r="H193" t="s">
        <v>661</v>
      </c>
      <c r="I193" t="s">
        <v>7505</v>
      </c>
      <c r="J193" t="s">
        <v>992</v>
      </c>
      <c r="K193" t="s">
        <v>635</v>
      </c>
      <c r="L193" t="s">
        <v>636</v>
      </c>
      <c r="M193" t="s">
        <v>18831</v>
      </c>
      <c r="N193" t="s">
        <v>635</v>
      </c>
      <c r="O193" t="s">
        <v>638</v>
      </c>
      <c r="P193" t="s">
        <v>22</v>
      </c>
      <c r="Q193" t="s">
        <v>639</v>
      </c>
      <c r="R193" t="s">
        <v>636</v>
      </c>
      <c r="S193" t="s">
        <v>18832</v>
      </c>
      <c r="T193" t="s">
        <v>18831</v>
      </c>
    </row>
    <row r="194" spans="1:20" x14ac:dyDescent="0.25">
      <c r="A194" t="s">
        <v>37</v>
      </c>
      <c r="B194" t="s">
        <v>38</v>
      </c>
      <c r="C194">
        <v>66.666666666666671</v>
      </c>
      <c r="D194">
        <v>3</v>
      </c>
      <c r="E194" t="s">
        <v>18833</v>
      </c>
      <c r="F194">
        <v>100</v>
      </c>
      <c r="G194">
        <v>0</v>
      </c>
      <c r="H194" t="s">
        <v>661</v>
      </c>
      <c r="I194" t="s">
        <v>18834</v>
      </c>
      <c r="J194" t="s">
        <v>1704</v>
      </c>
      <c r="K194" t="s">
        <v>635</v>
      </c>
      <c r="L194" t="s">
        <v>636</v>
      </c>
      <c r="M194" t="s">
        <v>18835</v>
      </c>
      <c r="N194" t="s">
        <v>635</v>
      </c>
      <c r="O194" t="s">
        <v>638</v>
      </c>
      <c r="P194" t="s">
        <v>22</v>
      </c>
      <c r="Q194" t="s">
        <v>639</v>
      </c>
      <c r="R194" t="s">
        <v>636</v>
      </c>
      <c r="S194" t="s">
        <v>635</v>
      </c>
      <c r="T194" t="s">
        <v>18835</v>
      </c>
    </row>
    <row r="195" spans="1:20" x14ac:dyDescent="0.25">
      <c r="A195" t="s">
        <v>619</v>
      </c>
      <c r="B195" t="s">
        <v>982</v>
      </c>
      <c r="C195">
        <v>103.55</v>
      </c>
      <c r="D195">
        <v>1</v>
      </c>
      <c r="E195" t="s">
        <v>18836</v>
      </c>
      <c r="F195">
        <v>110.55</v>
      </c>
      <c r="G195">
        <v>7</v>
      </c>
      <c r="H195" t="s">
        <v>647</v>
      </c>
      <c r="I195" t="s">
        <v>18837</v>
      </c>
      <c r="J195" t="s">
        <v>18838</v>
      </c>
      <c r="K195" t="s">
        <v>6201</v>
      </c>
      <c r="L195" t="s">
        <v>18839</v>
      </c>
      <c r="M195" t="s">
        <v>18840</v>
      </c>
      <c r="N195" t="s">
        <v>635</v>
      </c>
      <c r="O195" t="s">
        <v>706</v>
      </c>
      <c r="P195" t="s">
        <v>40</v>
      </c>
      <c r="Q195" t="s">
        <v>707</v>
      </c>
      <c r="R195" t="s">
        <v>636</v>
      </c>
      <c r="S195" t="s">
        <v>18841</v>
      </c>
      <c r="T195" t="s">
        <v>18842</v>
      </c>
    </row>
    <row r="196" spans="1:20" x14ac:dyDescent="0.25">
      <c r="A196" t="s">
        <v>20</v>
      </c>
      <c r="B196" t="s">
        <v>21</v>
      </c>
      <c r="C196">
        <v>50</v>
      </c>
      <c r="D196">
        <v>2</v>
      </c>
      <c r="E196" t="s">
        <v>18843</v>
      </c>
      <c r="F196">
        <v>200</v>
      </c>
      <c r="G196">
        <v>0</v>
      </c>
      <c r="H196" t="s">
        <v>632</v>
      </c>
      <c r="I196" t="s">
        <v>18844</v>
      </c>
      <c r="J196" t="s">
        <v>944</v>
      </c>
      <c r="K196" t="s">
        <v>635</v>
      </c>
      <c r="L196" t="s">
        <v>636</v>
      </c>
      <c r="M196" t="s">
        <v>18845</v>
      </c>
      <c r="N196" t="s">
        <v>635</v>
      </c>
      <c r="O196" t="s">
        <v>638</v>
      </c>
      <c r="P196" t="s">
        <v>22</v>
      </c>
      <c r="Q196" t="s">
        <v>639</v>
      </c>
      <c r="R196" t="s">
        <v>636</v>
      </c>
      <c r="S196" t="s">
        <v>18846</v>
      </c>
      <c r="T196" t="s">
        <v>18845</v>
      </c>
    </row>
    <row r="197" spans="1:20" x14ac:dyDescent="0.25">
      <c r="A197" t="s">
        <v>23</v>
      </c>
      <c r="B197" t="s">
        <v>24</v>
      </c>
      <c r="C197">
        <v>50</v>
      </c>
      <c r="D197">
        <v>2</v>
      </c>
      <c r="E197" t="s">
        <v>18843</v>
      </c>
      <c r="F197">
        <v>200</v>
      </c>
      <c r="G197">
        <v>0</v>
      </c>
      <c r="H197" t="s">
        <v>632</v>
      </c>
      <c r="I197" t="s">
        <v>18844</v>
      </c>
      <c r="J197" t="s">
        <v>944</v>
      </c>
      <c r="K197" t="s">
        <v>635</v>
      </c>
      <c r="L197" t="s">
        <v>636</v>
      </c>
      <c r="M197" t="s">
        <v>18845</v>
      </c>
      <c r="N197" t="s">
        <v>635</v>
      </c>
      <c r="O197" t="s">
        <v>638</v>
      </c>
      <c r="P197" t="s">
        <v>22</v>
      </c>
      <c r="Q197" t="s">
        <v>639</v>
      </c>
      <c r="R197" t="s">
        <v>636</v>
      </c>
      <c r="S197" t="s">
        <v>18846</v>
      </c>
      <c r="T197" t="s">
        <v>18845</v>
      </c>
    </row>
    <row r="198" spans="1:20" x14ac:dyDescent="0.25">
      <c r="A198" t="s">
        <v>25</v>
      </c>
      <c r="B198" t="s">
        <v>26</v>
      </c>
      <c r="C198">
        <v>50</v>
      </c>
      <c r="D198">
        <v>2</v>
      </c>
      <c r="E198" t="s">
        <v>18843</v>
      </c>
      <c r="F198">
        <v>200</v>
      </c>
      <c r="G198">
        <v>0</v>
      </c>
      <c r="H198" t="s">
        <v>632</v>
      </c>
      <c r="I198" t="s">
        <v>18844</v>
      </c>
      <c r="J198" t="s">
        <v>944</v>
      </c>
      <c r="K198" t="s">
        <v>635</v>
      </c>
      <c r="L198" t="s">
        <v>636</v>
      </c>
      <c r="M198" t="s">
        <v>18845</v>
      </c>
      <c r="N198" t="s">
        <v>635</v>
      </c>
      <c r="O198" t="s">
        <v>638</v>
      </c>
      <c r="P198" t="s">
        <v>22</v>
      </c>
      <c r="Q198" t="s">
        <v>639</v>
      </c>
      <c r="R198" t="s">
        <v>636</v>
      </c>
      <c r="S198" t="s">
        <v>18846</v>
      </c>
      <c r="T198" t="s">
        <v>18845</v>
      </c>
    </row>
    <row r="199" spans="1:20" x14ac:dyDescent="0.25">
      <c r="A199" t="s">
        <v>164</v>
      </c>
      <c r="B199" t="s">
        <v>165</v>
      </c>
      <c r="C199">
        <v>33.333333333333336</v>
      </c>
      <c r="D199">
        <v>3</v>
      </c>
      <c r="E199" t="s">
        <v>18847</v>
      </c>
      <c r="F199">
        <v>100</v>
      </c>
      <c r="G199">
        <v>0</v>
      </c>
      <c r="H199" t="s">
        <v>661</v>
      </c>
      <c r="I199" t="s">
        <v>18848</v>
      </c>
      <c r="J199" t="s">
        <v>972</v>
      </c>
      <c r="K199" t="s">
        <v>635</v>
      </c>
      <c r="L199" t="s">
        <v>636</v>
      </c>
      <c r="M199" t="s">
        <v>18849</v>
      </c>
      <c r="N199" t="s">
        <v>635</v>
      </c>
      <c r="O199" t="s">
        <v>638</v>
      </c>
      <c r="P199" t="s">
        <v>22</v>
      </c>
      <c r="Q199" t="s">
        <v>639</v>
      </c>
      <c r="R199" t="s">
        <v>636</v>
      </c>
      <c r="S199" t="s">
        <v>18850</v>
      </c>
      <c r="T199" t="s">
        <v>18849</v>
      </c>
    </row>
    <row r="200" spans="1:20" x14ac:dyDescent="0.25">
      <c r="A200" t="s">
        <v>20</v>
      </c>
      <c r="B200" t="s">
        <v>21</v>
      </c>
      <c r="C200">
        <v>50</v>
      </c>
      <c r="D200">
        <v>1</v>
      </c>
      <c r="E200" t="s">
        <v>18851</v>
      </c>
      <c r="F200">
        <v>100</v>
      </c>
      <c r="G200">
        <v>0</v>
      </c>
      <c r="H200" t="s">
        <v>632</v>
      </c>
      <c r="I200" t="s">
        <v>18852</v>
      </c>
      <c r="J200" t="s">
        <v>1896</v>
      </c>
      <c r="K200" t="s">
        <v>635</v>
      </c>
      <c r="L200" t="s">
        <v>636</v>
      </c>
      <c r="M200" t="s">
        <v>18853</v>
      </c>
      <c r="N200" t="s">
        <v>635</v>
      </c>
      <c r="O200" t="s">
        <v>638</v>
      </c>
      <c r="P200" t="s">
        <v>22</v>
      </c>
      <c r="Q200" t="s">
        <v>639</v>
      </c>
      <c r="R200" t="s">
        <v>636</v>
      </c>
      <c r="S200" t="s">
        <v>18854</v>
      </c>
      <c r="T200" t="s">
        <v>18849</v>
      </c>
    </row>
    <row r="201" spans="1:20" x14ac:dyDescent="0.25">
      <c r="A201" t="s">
        <v>23</v>
      </c>
      <c r="B201" t="s">
        <v>24</v>
      </c>
      <c r="C201">
        <v>50</v>
      </c>
      <c r="D201">
        <v>1</v>
      </c>
      <c r="E201" t="s">
        <v>18851</v>
      </c>
      <c r="F201">
        <v>100</v>
      </c>
      <c r="G201">
        <v>0</v>
      </c>
      <c r="H201" t="s">
        <v>632</v>
      </c>
      <c r="I201" t="s">
        <v>18852</v>
      </c>
      <c r="J201" t="s">
        <v>1896</v>
      </c>
      <c r="K201" t="s">
        <v>635</v>
      </c>
      <c r="L201" t="s">
        <v>636</v>
      </c>
      <c r="M201" t="s">
        <v>18853</v>
      </c>
      <c r="N201" t="s">
        <v>635</v>
      </c>
      <c r="O201" t="s">
        <v>638</v>
      </c>
      <c r="P201" t="s">
        <v>22</v>
      </c>
      <c r="Q201" t="s">
        <v>639</v>
      </c>
      <c r="R201" t="s">
        <v>636</v>
      </c>
      <c r="S201" t="s">
        <v>18854</v>
      </c>
      <c r="T201" t="s">
        <v>18849</v>
      </c>
    </row>
    <row r="202" spans="1:20" x14ac:dyDescent="0.25">
      <c r="A202" t="s">
        <v>25</v>
      </c>
      <c r="B202" t="s">
        <v>26</v>
      </c>
      <c r="C202">
        <v>50</v>
      </c>
      <c r="D202">
        <v>1</v>
      </c>
      <c r="E202" t="s">
        <v>18851</v>
      </c>
      <c r="F202">
        <v>100</v>
      </c>
      <c r="G202">
        <v>0</v>
      </c>
      <c r="H202" t="s">
        <v>632</v>
      </c>
      <c r="I202" t="s">
        <v>18852</v>
      </c>
      <c r="J202" t="s">
        <v>1896</v>
      </c>
      <c r="K202" t="s">
        <v>635</v>
      </c>
      <c r="L202" t="s">
        <v>636</v>
      </c>
      <c r="M202" t="s">
        <v>18853</v>
      </c>
      <c r="N202" t="s">
        <v>635</v>
      </c>
      <c r="O202" t="s">
        <v>638</v>
      </c>
      <c r="P202" t="s">
        <v>22</v>
      </c>
      <c r="Q202" t="s">
        <v>639</v>
      </c>
      <c r="R202" t="s">
        <v>636</v>
      </c>
      <c r="S202" t="s">
        <v>18854</v>
      </c>
      <c r="T202" t="s">
        <v>18849</v>
      </c>
    </row>
    <row r="203" spans="1:20" x14ac:dyDescent="0.25">
      <c r="A203" t="s">
        <v>35</v>
      </c>
      <c r="B203" t="s">
        <v>36</v>
      </c>
      <c r="C203">
        <v>66.666666666666671</v>
      </c>
      <c r="D203">
        <v>3</v>
      </c>
      <c r="E203" t="s">
        <v>18855</v>
      </c>
      <c r="F203">
        <v>100</v>
      </c>
      <c r="G203">
        <v>0</v>
      </c>
      <c r="H203" t="s">
        <v>661</v>
      </c>
      <c r="I203" t="s">
        <v>18856</v>
      </c>
      <c r="J203" t="s">
        <v>643</v>
      </c>
      <c r="K203" t="s">
        <v>635</v>
      </c>
      <c r="L203" t="s">
        <v>636</v>
      </c>
      <c r="M203" t="s">
        <v>18853</v>
      </c>
      <c r="N203" t="s">
        <v>635</v>
      </c>
      <c r="O203" t="s">
        <v>638</v>
      </c>
      <c r="P203" t="s">
        <v>22</v>
      </c>
      <c r="Q203" t="s">
        <v>639</v>
      </c>
      <c r="R203" t="s">
        <v>636</v>
      </c>
      <c r="S203" t="s">
        <v>635</v>
      </c>
      <c r="T203" t="s">
        <v>18853</v>
      </c>
    </row>
    <row r="204" spans="1:20" x14ac:dyDescent="0.25">
      <c r="A204" t="s">
        <v>20</v>
      </c>
      <c r="B204" t="s">
        <v>21</v>
      </c>
      <c r="C204">
        <v>50</v>
      </c>
      <c r="D204">
        <v>1</v>
      </c>
      <c r="E204" t="s">
        <v>18857</v>
      </c>
      <c r="F204">
        <v>100</v>
      </c>
      <c r="G204">
        <v>0</v>
      </c>
      <c r="H204" t="s">
        <v>632</v>
      </c>
      <c r="I204" t="s">
        <v>18446</v>
      </c>
      <c r="J204" t="s">
        <v>1025</v>
      </c>
      <c r="K204" t="s">
        <v>635</v>
      </c>
      <c r="L204" t="s">
        <v>636</v>
      </c>
      <c r="M204" t="s">
        <v>18858</v>
      </c>
      <c r="N204" t="s">
        <v>635</v>
      </c>
      <c r="O204" t="s">
        <v>668</v>
      </c>
      <c r="P204" t="s">
        <v>22</v>
      </c>
      <c r="Q204" t="s">
        <v>669</v>
      </c>
      <c r="R204" t="s">
        <v>636</v>
      </c>
      <c r="S204" t="s">
        <v>18859</v>
      </c>
      <c r="T204" t="s">
        <v>18858</v>
      </c>
    </row>
    <row r="205" spans="1:20" x14ac:dyDescent="0.25">
      <c r="A205" t="s">
        <v>23</v>
      </c>
      <c r="B205" t="s">
        <v>24</v>
      </c>
      <c r="C205">
        <v>50</v>
      </c>
      <c r="D205">
        <v>1</v>
      </c>
      <c r="E205" t="s">
        <v>18857</v>
      </c>
      <c r="F205">
        <v>100</v>
      </c>
      <c r="G205">
        <v>0</v>
      </c>
      <c r="H205" t="s">
        <v>632</v>
      </c>
      <c r="I205" t="s">
        <v>18446</v>
      </c>
      <c r="J205" t="s">
        <v>1025</v>
      </c>
      <c r="K205" t="s">
        <v>635</v>
      </c>
      <c r="L205" t="s">
        <v>636</v>
      </c>
      <c r="M205" t="s">
        <v>18858</v>
      </c>
      <c r="N205" t="s">
        <v>635</v>
      </c>
      <c r="O205" t="s">
        <v>668</v>
      </c>
      <c r="P205" t="s">
        <v>22</v>
      </c>
      <c r="Q205" t="s">
        <v>669</v>
      </c>
      <c r="R205" t="s">
        <v>636</v>
      </c>
      <c r="S205" t="s">
        <v>18859</v>
      </c>
      <c r="T205" t="s">
        <v>18858</v>
      </c>
    </row>
    <row r="206" spans="1:20" x14ac:dyDescent="0.25">
      <c r="A206" t="s">
        <v>25</v>
      </c>
      <c r="B206" t="s">
        <v>26</v>
      </c>
      <c r="C206">
        <v>50</v>
      </c>
      <c r="D206">
        <v>1</v>
      </c>
      <c r="E206" t="s">
        <v>18857</v>
      </c>
      <c r="F206">
        <v>100</v>
      </c>
      <c r="G206">
        <v>0</v>
      </c>
      <c r="H206" t="s">
        <v>632</v>
      </c>
      <c r="I206" t="s">
        <v>18446</v>
      </c>
      <c r="J206" t="s">
        <v>1025</v>
      </c>
      <c r="K206" t="s">
        <v>635</v>
      </c>
      <c r="L206" t="s">
        <v>636</v>
      </c>
      <c r="M206" t="s">
        <v>18858</v>
      </c>
      <c r="N206" t="s">
        <v>635</v>
      </c>
      <c r="O206" t="s">
        <v>668</v>
      </c>
      <c r="P206" t="s">
        <v>22</v>
      </c>
      <c r="Q206" t="s">
        <v>669</v>
      </c>
      <c r="R206" t="s">
        <v>636</v>
      </c>
      <c r="S206" t="s">
        <v>18859</v>
      </c>
      <c r="T206" t="s">
        <v>18858</v>
      </c>
    </row>
    <row r="207" spans="1:20" x14ac:dyDescent="0.25">
      <c r="A207" t="s">
        <v>20</v>
      </c>
      <c r="B207" t="s">
        <v>21</v>
      </c>
      <c r="C207">
        <v>50</v>
      </c>
      <c r="D207">
        <v>1</v>
      </c>
      <c r="E207" t="s">
        <v>18860</v>
      </c>
      <c r="F207">
        <v>100</v>
      </c>
      <c r="G207">
        <v>0</v>
      </c>
      <c r="H207" t="s">
        <v>632</v>
      </c>
      <c r="I207" t="s">
        <v>18861</v>
      </c>
      <c r="J207" t="s">
        <v>884</v>
      </c>
      <c r="K207" t="s">
        <v>635</v>
      </c>
      <c r="L207" t="s">
        <v>636</v>
      </c>
      <c r="M207" t="s">
        <v>18862</v>
      </c>
      <c r="N207" t="s">
        <v>635</v>
      </c>
      <c r="O207" t="s">
        <v>638</v>
      </c>
      <c r="P207" t="s">
        <v>22</v>
      </c>
      <c r="Q207" t="s">
        <v>639</v>
      </c>
      <c r="R207" t="s">
        <v>636</v>
      </c>
      <c r="S207" t="s">
        <v>18863</v>
      </c>
      <c r="T207" t="s">
        <v>18862</v>
      </c>
    </row>
    <row r="208" spans="1:20" x14ac:dyDescent="0.25">
      <c r="A208" t="s">
        <v>23</v>
      </c>
      <c r="B208" t="s">
        <v>24</v>
      </c>
      <c r="C208">
        <v>50</v>
      </c>
      <c r="D208">
        <v>1</v>
      </c>
      <c r="E208" t="s">
        <v>18860</v>
      </c>
      <c r="F208">
        <v>100</v>
      </c>
      <c r="G208">
        <v>0</v>
      </c>
      <c r="H208" t="s">
        <v>632</v>
      </c>
      <c r="I208" t="s">
        <v>18861</v>
      </c>
      <c r="J208" t="s">
        <v>884</v>
      </c>
      <c r="K208" t="s">
        <v>635</v>
      </c>
      <c r="L208" t="s">
        <v>636</v>
      </c>
      <c r="M208" t="s">
        <v>18862</v>
      </c>
      <c r="N208" t="s">
        <v>635</v>
      </c>
      <c r="O208" t="s">
        <v>638</v>
      </c>
      <c r="P208" t="s">
        <v>22</v>
      </c>
      <c r="Q208" t="s">
        <v>639</v>
      </c>
      <c r="R208" t="s">
        <v>636</v>
      </c>
      <c r="S208" t="s">
        <v>18863</v>
      </c>
      <c r="T208" t="s">
        <v>18862</v>
      </c>
    </row>
    <row r="209" spans="1:20" x14ac:dyDescent="0.25">
      <c r="A209" t="s">
        <v>25</v>
      </c>
      <c r="B209" t="s">
        <v>26</v>
      </c>
      <c r="C209">
        <v>50</v>
      </c>
      <c r="D209">
        <v>1</v>
      </c>
      <c r="E209" t="s">
        <v>18860</v>
      </c>
      <c r="F209">
        <v>100</v>
      </c>
      <c r="G209">
        <v>0</v>
      </c>
      <c r="H209" t="s">
        <v>632</v>
      </c>
      <c r="I209" t="s">
        <v>18861</v>
      </c>
      <c r="J209" t="s">
        <v>884</v>
      </c>
      <c r="K209" t="s">
        <v>635</v>
      </c>
      <c r="L209" t="s">
        <v>636</v>
      </c>
      <c r="M209" t="s">
        <v>18862</v>
      </c>
      <c r="N209" t="s">
        <v>635</v>
      </c>
      <c r="O209" t="s">
        <v>638</v>
      </c>
      <c r="P209" t="s">
        <v>22</v>
      </c>
      <c r="Q209" t="s">
        <v>639</v>
      </c>
      <c r="R209" t="s">
        <v>636</v>
      </c>
      <c r="S209" t="s">
        <v>18863</v>
      </c>
      <c r="T209" t="s">
        <v>18862</v>
      </c>
    </row>
    <row r="210" spans="1:20" x14ac:dyDescent="0.25">
      <c r="A210" t="s">
        <v>20</v>
      </c>
      <c r="B210" t="s">
        <v>21</v>
      </c>
      <c r="C210">
        <v>50</v>
      </c>
      <c r="D210">
        <v>1</v>
      </c>
      <c r="E210" t="s">
        <v>18864</v>
      </c>
      <c r="F210">
        <v>107</v>
      </c>
      <c r="G210">
        <v>7</v>
      </c>
      <c r="H210" t="s">
        <v>632</v>
      </c>
      <c r="I210" t="s">
        <v>6738</v>
      </c>
      <c r="J210" t="s">
        <v>643</v>
      </c>
      <c r="K210" t="s">
        <v>635</v>
      </c>
      <c r="L210" t="s">
        <v>636</v>
      </c>
      <c r="M210" t="s">
        <v>18865</v>
      </c>
      <c r="N210" t="s">
        <v>635</v>
      </c>
      <c r="O210" t="s">
        <v>638</v>
      </c>
      <c r="P210" t="s">
        <v>22</v>
      </c>
      <c r="Q210" t="s">
        <v>639</v>
      </c>
      <c r="R210" t="s">
        <v>636</v>
      </c>
      <c r="S210" t="s">
        <v>18866</v>
      </c>
      <c r="T210" t="s">
        <v>18865</v>
      </c>
    </row>
    <row r="211" spans="1:20" x14ac:dyDescent="0.25">
      <c r="A211" t="s">
        <v>23</v>
      </c>
      <c r="B211" t="s">
        <v>24</v>
      </c>
      <c r="C211">
        <v>50</v>
      </c>
      <c r="D211">
        <v>1</v>
      </c>
      <c r="E211" t="s">
        <v>18864</v>
      </c>
      <c r="F211">
        <v>107</v>
      </c>
      <c r="G211">
        <v>7</v>
      </c>
      <c r="H211" t="s">
        <v>632</v>
      </c>
      <c r="I211" t="s">
        <v>6738</v>
      </c>
      <c r="J211" t="s">
        <v>643</v>
      </c>
      <c r="K211" t="s">
        <v>635</v>
      </c>
      <c r="L211" t="s">
        <v>636</v>
      </c>
      <c r="M211" t="s">
        <v>18865</v>
      </c>
      <c r="N211" t="s">
        <v>635</v>
      </c>
      <c r="O211" t="s">
        <v>638</v>
      </c>
      <c r="P211" t="s">
        <v>22</v>
      </c>
      <c r="Q211" t="s">
        <v>639</v>
      </c>
      <c r="R211" t="s">
        <v>636</v>
      </c>
      <c r="S211" t="s">
        <v>18866</v>
      </c>
      <c r="T211" t="s">
        <v>18865</v>
      </c>
    </row>
    <row r="212" spans="1:20" x14ac:dyDescent="0.25">
      <c r="A212" t="s">
        <v>25</v>
      </c>
      <c r="B212" t="s">
        <v>26</v>
      </c>
      <c r="C212">
        <v>50</v>
      </c>
      <c r="D212">
        <v>1</v>
      </c>
      <c r="E212" t="s">
        <v>18864</v>
      </c>
      <c r="F212">
        <v>107</v>
      </c>
      <c r="G212">
        <v>7</v>
      </c>
      <c r="H212" t="s">
        <v>632</v>
      </c>
      <c r="I212" t="s">
        <v>6738</v>
      </c>
      <c r="J212" t="s">
        <v>643</v>
      </c>
      <c r="K212" t="s">
        <v>635</v>
      </c>
      <c r="L212" t="s">
        <v>636</v>
      </c>
      <c r="M212" t="s">
        <v>18865</v>
      </c>
      <c r="N212" t="s">
        <v>635</v>
      </c>
      <c r="O212" t="s">
        <v>638</v>
      </c>
      <c r="P212" t="s">
        <v>22</v>
      </c>
      <c r="Q212" t="s">
        <v>639</v>
      </c>
      <c r="R212" t="s">
        <v>636</v>
      </c>
      <c r="S212" t="s">
        <v>18866</v>
      </c>
      <c r="T212" t="s">
        <v>18865</v>
      </c>
    </row>
    <row r="213" spans="1:20" x14ac:dyDescent="0.25">
      <c r="A213" t="s">
        <v>31</v>
      </c>
      <c r="B213" t="s">
        <v>32</v>
      </c>
      <c r="C213">
        <v>54.5</v>
      </c>
      <c r="D213">
        <v>2</v>
      </c>
      <c r="E213" t="s">
        <v>18867</v>
      </c>
      <c r="F213">
        <v>79</v>
      </c>
      <c r="G213">
        <v>7</v>
      </c>
      <c r="H213" t="s">
        <v>647</v>
      </c>
      <c r="I213" t="s">
        <v>18868</v>
      </c>
      <c r="J213" t="s">
        <v>18869</v>
      </c>
      <c r="K213" t="s">
        <v>1958</v>
      </c>
      <c r="L213" t="s">
        <v>18870</v>
      </c>
      <c r="M213" t="s">
        <v>18871</v>
      </c>
      <c r="N213" t="s">
        <v>635</v>
      </c>
      <c r="O213" t="s">
        <v>706</v>
      </c>
      <c r="P213" t="s">
        <v>40</v>
      </c>
      <c r="Q213" t="s">
        <v>707</v>
      </c>
      <c r="R213" t="s">
        <v>636</v>
      </c>
      <c r="S213" t="s">
        <v>18872</v>
      </c>
      <c r="T213" t="s">
        <v>18871</v>
      </c>
    </row>
    <row r="214" spans="1:20" x14ac:dyDescent="0.25">
      <c r="A214" t="s">
        <v>25</v>
      </c>
      <c r="B214" t="s">
        <v>26</v>
      </c>
      <c r="C214">
        <v>60</v>
      </c>
      <c r="D214">
        <v>3</v>
      </c>
      <c r="E214" t="s">
        <v>18873</v>
      </c>
      <c r="F214">
        <v>100</v>
      </c>
      <c r="G214">
        <v>0</v>
      </c>
      <c r="H214" t="s">
        <v>661</v>
      </c>
      <c r="I214" t="s">
        <v>18874</v>
      </c>
      <c r="J214" t="s">
        <v>683</v>
      </c>
      <c r="K214" t="s">
        <v>635</v>
      </c>
      <c r="L214" t="s">
        <v>636</v>
      </c>
      <c r="M214" t="s">
        <v>18875</v>
      </c>
      <c r="N214" t="s">
        <v>635</v>
      </c>
      <c r="O214" t="s">
        <v>638</v>
      </c>
      <c r="P214" t="s">
        <v>22</v>
      </c>
      <c r="Q214" t="s">
        <v>639</v>
      </c>
      <c r="R214" t="s">
        <v>636</v>
      </c>
      <c r="S214" t="s">
        <v>18876</v>
      </c>
      <c r="T214" t="s">
        <v>18875</v>
      </c>
    </row>
    <row r="215" spans="1:20" x14ac:dyDescent="0.25">
      <c r="A215" t="s">
        <v>35</v>
      </c>
      <c r="B215" t="s">
        <v>36</v>
      </c>
      <c r="C215">
        <v>66.666666666666671</v>
      </c>
      <c r="D215">
        <v>3</v>
      </c>
      <c r="E215" t="s">
        <v>18877</v>
      </c>
      <c r="F215">
        <v>100</v>
      </c>
      <c r="G215">
        <v>0</v>
      </c>
      <c r="H215" t="s">
        <v>661</v>
      </c>
      <c r="I215" t="s">
        <v>18878</v>
      </c>
      <c r="J215" t="s">
        <v>757</v>
      </c>
      <c r="K215" t="s">
        <v>635</v>
      </c>
      <c r="L215" t="s">
        <v>636</v>
      </c>
      <c r="M215" t="s">
        <v>18879</v>
      </c>
      <c r="N215" t="s">
        <v>635</v>
      </c>
      <c r="O215" t="s">
        <v>638</v>
      </c>
      <c r="P215" t="s">
        <v>22</v>
      </c>
      <c r="Q215" t="s">
        <v>639</v>
      </c>
      <c r="R215" t="s">
        <v>636</v>
      </c>
      <c r="S215" t="s">
        <v>635</v>
      </c>
      <c r="T215" t="s">
        <v>18879</v>
      </c>
    </row>
    <row r="216" spans="1:20" x14ac:dyDescent="0.25">
      <c r="A216" t="s">
        <v>20</v>
      </c>
      <c r="B216" t="s">
        <v>21</v>
      </c>
      <c r="C216">
        <v>50</v>
      </c>
      <c r="D216">
        <v>1</v>
      </c>
      <c r="E216" t="s">
        <v>18880</v>
      </c>
      <c r="F216">
        <v>100</v>
      </c>
      <c r="G216">
        <v>0</v>
      </c>
      <c r="H216" t="s">
        <v>632</v>
      </c>
      <c r="I216" t="s">
        <v>18881</v>
      </c>
      <c r="J216" t="s">
        <v>884</v>
      </c>
      <c r="K216" t="s">
        <v>635</v>
      </c>
      <c r="L216" t="s">
        <v>636</v>
      </c>
      <c r="M216" t="s">
        <v>18882</v>
      </c>
      <c r="N216" t="s">
        <v>635</v>
      </c>
      <c r="O216" t="s">
        <v>668</v>
      </c>
      <c r="P216" t="s">
        <v>22</v>
      </c>
      <c r="Q216" t="s">
        <v>669</v>
      </c>
      <c r="R216" t="s">
        <v>636</v>
      </c>
      <c r="S216" t="s">
        <v>18883</v>
      </c>
      <c r="T216" t="s">
        <v>18882</v>
      </c>
    </row>
    <row r="217" spans="1:20" x14ac:dyDescent="0.25">
      <c r="A217" t="s">
        <v>23</v>
      </c>
      <c r="B217" t="s">
        <v>24</v>
      </c>
      <c r="C217">
        <v>50</v>
      </c>
      <c r="D217">
        <v>1</v>
      </c>
      <c r="E217" t="s">
        <v>18880</v>
      </c>
      <c r="F217">
        <v>100</v>
      </c>
      <c r="G217">
        <v>0</v>
      </c>
      <c r="H217" t="s">
        <v>632</v>
      </c>
      <c r="I217" t="s">
        <v>18881</v>
      </c>
      <c r="J217" t="s">
        <v>884</v>
      </c>
      <c r="K217" t="s">
        <v>635</v>
      </c>
      <c r="L217" t="s">
        <v>636</v>
      </c>
      <c r="M217" t="s">
        <v>18882</v>
      </c>
      <c r="N217" t="s">
        <v>635</v>
      </c>
      <c r="O217" t="s">
        <v>668</v>
      </c>
      <c r="P217" t="s">
        <v>22</v>
      </c>
      <c r="Q217" t="s">
        <v>669</v>
      </c>
      <c r="R217" t="s">
        <v>636</v>
      </c>
      <c r="S217" t="s">
        <v>18883</v>
      </c>
      <c r="T217" t="s">
        <v>18882</v>
      </c>
    </row>
    <row r="218" spans="1:20" x14ac:dyDescent="0.25">
      <c r="A218" t="s">
        <v>25</v>
      </c>
      <c r="B218" t="s">
        <v>26</v>
      </c>
      <c r="C218">
        <v>50</v>
      </c>
      <c r="D218">
        <v>1</v>
      </c>
      <c r="E218" t="s">
        <v>18880</v>
      </c>
      <c r="F218">
        <v>100</v>
      </c>
      <c r="G218">
        <v>0</v>
      </c>
      <c r="H218" t="s">
        <v>632</v>
      </c>
      <c r="I218" t="s">
        <v>18881</v>
      </c>
      <c r="J218" t="s">
        <v>884</v>
      </c>
      <c r="K218" t="s">
        <v>635</v>
      </c>
      <c r="L218" t="s">
        <v>636</v>
      </c>
      <c r="M218" t="s">
        <v>18882</v>
      </c>
      <c r="N218" t="s">
        <v>635</v>
      </c>
      <c r="O218" t="s">
        <v>668</v>
      </c>
      <c r="P218" t="s">
        <v>22</v>
      </c>
      <c r="Q218" t="s">
        <v>669</v>
      </c>
      <c r="R218" t="s">
        <v>636</v>
      </c>
      <c r="S218" t="s">
        <v>18883</v>
      </c>
      <c r="T218" t="s">
        <v>18882</v>
      </c>
    </row>
    <row r="219" spans="1:20" x14ac:dyDescent="0.25">
      <c r="A219" t="s">
        <v>20</v>
      </c>
      <c r="B219" t="s">
        <v>21</v>
      </c>
      <c r="C219">
        <v>60</v>
      </c>
      <c r="D219">
        <v>2</v>
      </c>
      <c r="E219" t="s">
        <v>18884</v>
      </c>
      <c r="F219">
        <v>547.65</v>
      </c>
      <c r="G219">
        <v>0</v>
      </c>
      <c r="H219" t="s">
        <v>661</v>
      </c>
      <c r="I219" t="s">
        <v>12306</v>
      </c>
      <c r="J219" t="s">
        <v>643</v>
      </c>
      <c r="K219" t="s">
        <v>635</v>
      </c>
      <c r="L219" t="s">
        <v>636</v>
      </c>
      <c r="M219" t="s">
        <v>18885</v>
      </c>
      <c r="N219" t="s">
        <v>635</v>
      </c>
      <c r="O219" t="s">
        <v>638</v>
      </c>
      <c r="P219" t="s">
        <v>22</v>
      </c>
      <c r="Q219" t="s">
        <v>639</v>
      </c>
      <c r="R219" t="s">
        <v>636</v>
      </c>
      <c r="S219" t="s">
        <v>635</v>
      </c>
      <c r="T219" t="s">
        <v>18885</v>
      </c>
    </row>
    <row r="220" spans="1:20" x14ac:dyDescent="0.25">
      <c r="A220" t="s">
        <v>23</v>
      </c>
      <c r="B220" t="s">
        <v>24</v>
      </c>
      <c r="C220">
        <v>60</v>
      </c>
      <c r="D220">
        <v>2</v>
      </c>
      <c r="E220" t="s">
        <v>18884</v>
      </c>
      <c r="F220">
        <v>547.65</v>
      </c>
      <c r="G220">
        <v>0</v>
      </c>
      <c r="H220" t="s">
        <v>661</v>
      </c>
      <c r="I220" t="s">
        <v>12306</v>
      </c>
      <c r="J220" t="s">
        <v>643</v>
      </c>
      <c r="K220" t="s">
        <v>635</v>
      </c>
      <c r="L220" t="s">
        <v>636</v>
      </c>
      <c r="M220" t="s">
        <v>18885</v>
      </c>
      <c r="N220" t="s">
        <v>635</v>
      </c>
      <c r="O220" t="s">
        <v>638</v>
      </c>
      <c r="P220" t="s">
        <v>22</v>
      </c>
      <c r="Q220" t="s">
        <v>639</v>
      </c>
      <c r="R220" t="s">
        <v>636</v>
      </c>
      <c r="S220" t="s">
        <v>635</v>
      </c>
      <c r="T220" t="s">
        <v>18885</v>
      </c>
    </row>
    <row r="221" spans="1:20" x14ac:dyDescent="0.25">
      <c r="A221" t="s">
        <v>25</v>
      </c>
      <c r="B221" t="s">
        <v>26</v>
      </c>
      <c r="C221">
        <v>60</v>
      </c>
      <c r="D221">
        <v>2</v>
      </c>
      <c r="E221" t="s">
        <v>18884</v>
      </c>
      <c r="F221">
        <v>547.65</v>
      </c>
      <c r="G221">
        <v>0</v>
      </c>
      <c r="H221" t="s">
        <v>661</v>
      </c>
      <c r="I221" t="s">
        <v>12306</v>
      </c>
      <c r="J221" t="s">
        <v>643</v>
      </c>
      <c r="K221" t="s">
        <v>635</v>
      </c>
      <c r="L221" t="s">
        <v>636</v>
      </c>
      <c r="M221" t="s">
        <v>18885</v>
      </c>
      <c r="N221" t="s">
        <v>635</v>
      </c>
      <c r="O221" t="s">
        <v>638</v>
      </c>
      <c r="P221" t="s">
        <v>22</v>
      </c>
      <c r="Q221" t="s">
        <v>639</v>
      </c>
      <c r="R221" t="s">
        <v>636</v>
      </c>
      <c r="S221" t="s">
        <v>635</v>
      </c>
      <c r="T221" t="s">
        <v>18885</v>
      </c>
    </row>
    <row r="222" spans="1:20" x14ac:dyDescent="0.25">
      <c r="A222" t="s">
        <v>35</v>
      </c>
      <c r="B222" t="s">
        <v>36</v>
      </c>
      <c r="C222">
        <v>66.666666666666671</v>
      </c>
      <c r="D222">
        <v>6</v>
      </c>
      <c r="E222" t="s">
        <v>18884</v>
      </c>
      <c r="F222">
        <v>547.65</v>
      </c>
      <c r="G222">
        <v>0</v>
      </c>
      <c r="H222" t="s">
        <v>661</v>
      </c>
      <c r="I222" t="s">
        <v>12306</v>
      </c>
      <c r="J222" t="s">
        <v>643</v>
      </c>
      <c r="K222" t="s">
        <v>635</v>
      </c>
      <c r="L222" t="s">
        <v>636</v>
      </c>
      <c r="M222" t="s">
        <v>18885</v>
      </c>
      <c r="N222" t="s">
        <v>635</v>
      </c>
      <c r="O222" t="s">
        <v>638</v>
      </c>
      <c r="P222" t="s">
        <v>22</v>
      </c>
      <c r="Q222" t="s">
        <v>639</v>
      </c>
      <c r="R222" t="s">
        <v>636</v>
      </c>
      <c r="S222" t="s">
        <v>635</v>
      </c>
      <c r="T222" t="s">
        <v>18885</v>
      </c>
    </row>
    <row r="223" spans="1:20" x14ac:dyDescent="0.25">
      <c r="A223" t="s">
        <v>37</v>
      </c>
      <c r="B223" t="s">
        <v>38</v>
      </c>
      <c r="C223">
        <v>66.666666666666671</v>
      </c>
      <c r="D223">
        <v>6</v>
      </c>
      <c r="E223" t="s">
        <v>18884</v>
      </c>
      <c r="F223">
        <v>547.65</v>
      </c>
      <c r="G223">
        <v>0</v>
      </c>
      <c r="H223" t="s">
        <v>661</v>
      </c>
      <c r="I223" t="s">
        <v>12306</v>
      </c>
      <c r="J223" t="s">
        <v>643</v>
      </c>
      <c r="K223" t="s">
        <v>635</v>
      </c>
      <c r="L223" t="s">
        <v>636</v>
      </c>
      <c r="M223" t="s">
        <v>18885</v>
      </c>
      <c r="N223" t="s">
        <v>635</v>
      </c>
      <c r="O223" t="s">
        <v>638</v>
      </c>
      <c r="P223" t="s">
        <v>22</v>
      </c>
      <c r="Q223" t="s">
        <v>639</v>
      </c>
      <c r="R223" t="s">
        <v>636</v>
      </c>
      <c r="S223" t="s">
        <v>635</v>
      </c>
      <c r="T223" t="s">
        <v>18885</v>
      </c>
    </row>
    <row r="224" spans="1:20" x14ac:dyDescent="0.25">
      <c r="A224" t="s">
        <v>37</v>
      </c>
      <c r="B224" t="s">
        <v>38</v>
      </c>
      <c r="C224">
        <v>66.666666666666671</v>
      </c>
      <c r="D224">
        <v>3</v>
      </c>
      <c r="E224" t="s">
        <v>18886</v>
      </c>
      <c r="F224">
        <v>200</v>
      </c>
      <c r="G224">
        <v>0</v>
      </c>
      <c r="H224" t="s">
        <v>661</v>
      </c>
      <c r="I224" t="s">
        <v>18887</v>
      </c>
      <c r="J224" t="s">
        <v>6946</v>
      </c>
      <c r="K224" t="s">
        <v>635</v>
      </c>
      <c r="L224" t="s">
        <v>636</v>
      </c>
      <c r="M224" t="s">
        <v>18888</v>
      </c>
      <c r="N224" t="s">
        <v>635</v>
      </c>
      <c r="O224" t="s">
        <v>638</v>
      </c>
      <c r="P224" t="s">
        <v>22</v>
      </c>
      <c r="Q224" t="s">
        <v>639</v>
      </c>
      <c r="R224" t="s">
        <v>636</v>
      </c>
      <c r="S224" t="s">
        <v>18889</v>
      </c>
      <c r="T224" t="s">
        <v>18888</v>
      </c>
    </row>
    <row r="225" spans="1:20" x14ac:dyDescent="0.25">
      <c r="A225" t="s">
        <v>164</v>
      </c>
      <c r="B225" t="s">
        <v>165</v>
      </c>
      <c r="C225">
        <v>33.333333333333336</v>
      </c>
      <c r="D225">
        <v>3</v>
      </c>
      <c r="E225" t="s">
        <v>18886</v>
      </c>
      <c r="F225">
        <v>200</v>
      </c>
      <c r="G225">
        <v>0</v>
      </c>
      <c r="H225" t="s">
        <v>661</v>
      </c>
      <c r="I225" t="s">
        <v>18887</v>
      </c>
      <c r="J225" t="s">
        <v>6946</v>
      </c>
      <c r="K225" t="s">
        <v>635</v>
      </c>
      <c r="L225" t="s">
        <v>636</v>
      </c>
      <c r="M225" t="s">
        <v>18888</v>
      </c>
      <c r="N225" t="s">
        <v>635</v>
      </c>
      <c r="O225" t="s">
        <v>638</v>
      </c>
      <c r="P225" t="s">
        <v>22</v>
      </c>
      <c r="Q225" t="s">
        <v>639</v>
      </c>
      <c r="R225" t="s">
        <v>636</v>
      </c>
      <c r="S225" t="s">
        <v>18889</v>
      </c>
      <c r="T225" t="s">
        <v>18888</v>
      </c>
    </row>
    <row r="226" spans="1:20" x14ac:dyDescent="0.25">
      <c r="A226" t="s">
        <v>35</v>
      </c>
      <c r="B226" t="s">
        <v>36</v>
      </c>
      <c r="C226">
        <v>66.666666666666671</v>
      </c>
      <c r="D226">
        <v>3</v>
      </c>
      <c r="E226" t="s">
        <v>18890</v>
      </c>
      <c r="F226">
        <v>100</v>
      </c>
      <c r="G226">
        <v>0</v>
      </c>
      <c r="H226" t="s">
        <v>661</v>
      </c>
      <c r="I226" t="s">
        <v>18891</v>
      </c>
      <c r="J226" t="s">
        <v>1091</v>
      </c>
      <c r="K226" t="s">
        <v>635</v>
      </c>
      <c r="L226" t="s">
        <v>636</v>
      </c>
      <c r="M226" t="s">
        <v>18892</v>
      </c>
      <c r="N226" t="s">
        <v>635</v>
      </c>
      <c r="O226" t="s">
        <v>1071</v>
      </c>
      <c r="P226" t="s">
        <v>22</v>
      </c>
      <c r="Q226" t="s">
        <v>639</v>
      </c>
      <c r="R226" t="s">
        <v>636</v>
      </c>
      <c r="S226" t="s">
        <v>18893</v>
      </c>
      <c r="T226" t="s">
        <v>18892</v>
      </c>
    </row>
    <row r="227" spans="1:20" x14ac:dyDescent="0.25">
      <c r="A227" t="s">
        <v>20</v>
      </c>
      <c r="B227" t="s">
        <v>21</v>
      </c>
      <c r="C227">
        <v>50</v>
      </c>
      <c r="D227">
        <v>1</v>
      </c>
      <c r="E227" t="s">
        <v>18894</v>
      </c>
      <c r="F227">
        <v>100</v>
      </c>
      <c r="G227">
        <v>0</v>
      </c>
      <c r="H227" t="s">
        <v>632</v>
      </c>
      <c r="I227" t="s">
        <v>18895</v>
      </c>
      <c r="J227" t="s">
        <v>1349</v>
      </c>
      <c r="K227" t="s">
        <v>635</v>
      </c>
      <c r="L227" t="s">
        <v>636</v>
      </c>
      <c r="M227" t="s">
        <v>18892</v>
      </c>
      <c r="N227" t="s">
        <v>635</v>
      </c>
      <c r="O227" t="s">
        <v>638</v>
      </c>
      <c r="P227" t="s">
        <v>22</v>
      </c>
      <c r="Q227" t="s">
        <v>639</v>
      </c>
      <c r="R227" t="s">
        <v>636</v>
      </c>
      <c r="S227" t="s">
        <v>18896</v>
      </c>
      <c r="T227" t="s">
        <v>18892</v>
      </c>
    </row>
    <row r="228" spans="1:20" x14ac:dyDescent="0.25">
      <c r="A228" t="s">
        <v>23</v>
      </c>
      <c r="B228" t="s">
        <v>24</v>
      </c>
      <c r="C228">
        <v>50</v>
      </c>
      <c r="D228">
        <v>1</v>
      </c>
      <c r="E228" t="s">
        <v>18894</v>
      </c>
      <c r="F228">
        <v>100</v>
      </c>
      <c r="G228">
        <v>0</v>
      </c>
      <c r="H228" t="s">
        <v>632</v>
      </c>
      <c r="I228" t="s">
        <v>18895</v>
      </c>
      <c r="J228" t="s">
        <v>1349</v>
      </c>
      <c r="K228" t="s">
        <v>635</v>
      </c>
      <c r="L228" t="s">
        <v>636</v>
      </c>
      <c r="M228" t="s">
        <v>18892</v>
      </c>
      <c r="N228" t="s">
        <v>635</v>
      </c>
      <c r="O228" t="s">
        <v>638</v>
      </c>
      <c r="P228" t="s">
        <v>22</v>
      </c>
      <c r="Q228" t="s">
        <v>639</v>
      </c>
      <c r="R228" t="s">
        <v>636</v>
      </c>
      <c r="S228" t="s">
        <v>18896</v>
      </c>
      <c r="T228" t="s">
        <v>18892</v>
      </c>
    </row>
    <row r="229" spans="1:20" x14ac:dyDescent="0.25">
      <c r="A229" t="s">
        <v>25</v>
      </c>
      <c r="B229" t="s">
        <v>26</v>
      </c>
      <c r="C229">
        <v>50</v>
      </c>
      <c r="D229">
        <v>1</v>
      </c>
      <c r="E229" t="s">
        <v>18894</v>
      </c>
      <c r="F229">
        <v>100</v>
      </c>
      <c r="G229">
        <v>0</v>
      </c>
      <c r="H229" t="s">
        <v>632</v>
      </c>
      <c r="I229" t="s">
        <v>18895</v>
      </c>
      <c r="J229" t="s">
        <v>1349</v>
      </c>
      <c r="K229" t="s">
        <v>635</v>
      </c>
      <c r="L229" t="s">
        <v>636</v>
      </c>
      <c r="M229" t="s">
        <v>18892</v>
      </c>
      <c r="N229" t="s">
        <v>635</v>
      </c>
      <c r="O229" t="s">
        <v>638</v>
      </c>
      <c r="P229" t="s">
        <v>22</v>
      </c>
      <c r="Q229" t="s">
        <v>639</v>
      </c>
      <c r="R229" t="s">
        <v>636</v>
      </c>
      <c r="S229" t="s">
        <v>18896</v>
      </c>
      <c r="T229" t="s">
        <v>18892</v>
      </c>
    </row>
    <row r="230" spans="1:20" x14ac:dyDescent="0.25">
      <c r="A230" t="s">
        <v>258</v>
      </c>
      <c r="B230" t="s">
        <v>264</v>
      </c>
      <c r="C230">
        <v>139</v>
      </c>
      <c r="D230">
        <v>1</v>
      </c>
      <c r="E230" t="s">
        <v>18897</v>
      </c>
      <c r="F230">
        <v>108.99</v>
      </c>
      <c r="G230">
        <v>0</v>
      </c>
      <c r="H230" t="s">
        <v>661</v>
      </c>
      <c r="I230" t="s">
        <v>18898</v>
      </c>
      <c r="J230" t="s">
        <v>711</v>
      </c>
      <c r="K230" t="s">
        <v>635</v>
      </c>
      <c r="L230" t="s">
        <v>636</v>
      </c>
      <c r="M230" t="s">
        <v>18899</v>
      </c>
      <c r="N230" t="s">
        <v>635</v>
      </c>
      <c r="O230" t="s">
        <v>638</v>
      </c>
      <c r="P230" t="s">
        <v>22</v>
      </c>
      <c r="Q230" t="s">
        <v>639</v>
      </c>
      <c r="R230" t="s">
        <v>636</v>
      </c>
      <c r="S230" t="s">
        <v>18900</v>
      </c>
      <c r="T230" t="s">
        <v>18899</v>
      </c>
    </row>
    <row r="231" spans="1:20" x14ac:dyDescent="0.25">
      <c r="A231" t="s">
        <v>35</v>
      </c>
      <c r="B231" t="s">
        <v>36</v>
      </c>
      <c r="C231">
        <v>66.666666666666671</v>
      </c>
      <c r="D231">
        <v>3</v>
      </c>
      <c r="E231" t="s">
        <v>18901</v>
      </c>
      <c r="F231">
        <v>200</v>
      </c>
      <c r="G231">
        <v>0</v>
      </c>
      <c r="H231" t="s">
        <v>661</v>
      </c>
      <c r="I231" t="s">
        <v>18902</v>
      </c>
      <c r="J231" t="s">
        <v>884</v>
      </c>
      <c r="K231" t="s">
        <v>635</v>
      </c>
      <c r="L231" t="s">
        <v>636</v>
      </c>
      <c r="M231" t="s">
        <v>18899</v>
      </c>
      <c r="N231" t="s">
        <v>635</v>
      </c>
      <c r="O231" t="s">
        <v>668</v>
      </c>
      <c r="P231" t="s">
        <v>22</v>
      </c>
      <c r="Q231" t="s">
        <v>669</v>
      </c>
      <c r="R231" t="s">
        <v>636</v>
      </c>
      <c r="S231" t="s">
        <v>18903</v>
      </c>
      <c r="T231" t="s">
        <v>18899</v>
      </c>
    </row>
    <row r="232" spans="1:20" x14ac:dyDescent="0.25">
      <c r="A232" t="s">
        <v>164</v>
      </c>
      <c r="B232" t="s">
        <v>165</v>
      </c>
      <c r="C232">
        <v>33.333333333333336</v>
      </c>
      <c r="D232">
        <v>3</v>
      </c>
      <c r="E232" t="s">
        <v>18901</v>
      </c>
      <c r="F232">
        <v>200</v>
      </c>
      <c r="G232">
        <v>0</v>
      </c>
      <c r="H232" t="s">
        <v>661</v>
      </c>
      <c r="I232" t="s">
        <v>18902</v>
      </c>
      <c r="J232" t="s">
        <v>884</v>
      </c>
      <c r="K232" t="s">
        <v>635</v>
      </c>
      <c r="L232" t="s">
        <v>636</v>
      </c>
      <c r="M232" t="s">
        <v>18899</v>
      </c>
      <c r="N232" t="s">
        <v>635</v>
      </c>
      <c r="O232" t="s">
        <v>668</v>
      </c>
      <c r="P232" t="s">
        <v>22</v>
      </c>
      <c r="Q232" t="s">
        <v>669</v>
      </c>
      <c r="R232" t="s">
        <v>636</v>
      </c>
      <c r="S232" t="s">
        <v>18903</v>
      </c>
      <c r="T232" t="s">
        <v>18899</v>
      </c>
    </row>
    <row r="233" spans="1:20" x14ac:dyDescent="0.25">
      <c r="A233" t="s">
        <v>20</v>
      </c>
      <c r="B233" t="s">
        <v>21</v>
      </c>
      <c r="C233">
        <v>50</v>
      </c>
      <c r="D233">
        <v>1</v>
      </c>
      <c r="E233" t="s">
        <v>18904</v>
      </c>
      <c r="F233">
        <v>100</v>
      </c>
      <c r="G233">
        <v>0</v>
      </c>
      <c r="H233" t="s">
        <v>632</v>
      </c>
      <c r="I233" t="s">
        <v>18905</v>
      </c>
      <c r="J233" t="s">
        <v>634</v>
      </c>
      <c r="K233" t="s">
        <v>635</v>
      </c>
      <c r="L233" t="s">
        <v>636</v>
      </c>
      <c r="M233" t="s">
        <v>18906</v>
      </c>
      <c r="N233" t="s">
        <v>635</v>
      </c>
      <c r="O233" t="s">
        <v>638</v>
      </c>
      <c r="P233" t="s">
        <v>22</v>
      </c>
      <c r="Q233" t="s">
        <v>639</v>
      </c>
      <c r="R233" t="s">
        <v>636</v>
      </c>
      <c r="S233" t="s">
        <v>18907</v>
      </c>
      <c r="T233" t="s">
        <v>18908</v>
      </c>
    </row>
    <row r="234" spans="1:20" x14ac:dyDescent="0.25">
      <c r="A234" t="s">
        <v>23</v>
      </c>
      <c r="B234" t="s">
        <v>24</v>
      </c>
      <c r="C234">
        <v>50</v>
      </c>
      <c r="D234">
        <v>1</v>
      </c>
      <c r="E234" t="s">
        <v>18904</v>
      </c>
      <c r="F234">
        <v>100</v>
      </c>
      <c r="G234">
        <v>0</v>
      </c>
      <c r="H234" t="s">
        <v>632</v>
      </c>
      <c r="I234" t="s">
        <v>18905</v>
      </c>
      <c r="J234" t="s">
        <v>634</v>
      </c>
      <c r="K234" t="s">
        <v>635</v>
      </c>
      <c r="L234" t="s">
        <v>636</v>
      </c>
      <c r="M234" t="s">
        <v>18906</v>
      </c>
      <c r="N234" t="s">
        <v>635</v>
      </c>
      <c r="O234" t="s">
        <v>638</v>
      </c>
      <c r="P234" t="s">
        <v>22</v>
      </c>
      <c r="Q234" t="s">
        <v>639</v>
      </c>
      <c r="R234" t="s">
        <v>636</v>
      </c>
      <c r="S234" t="s">
        <v>18907</v>
      </c>
      <c r="T234" t="s">
        <v>18906</v>
      </c>
    </row>
    <row r="235" spans="1:20" x14ac:dyDescent="0.25">
      <c r="A235" t="s">
        <v>25</v>
      </c>
      <c r="B235" t="s">
        <v>26</v>
      </c>
      <c r="C235">
        <v>50</v>
      </c>
      <c r="D235">
        <v>1</v>
      </c>
      <c r="E235" t="s">
        <v>18904</v>
      </c>
      <c r="F235">
        <v>100</v>
      </c>
      <c r="G235">
        <v>0</v>
      </c>
      <c r="H235" t="s">
        <v>632</v>
      </c>
      <c r="I235" t="s">
        <v>18905</v>
      </c>
      <c r="J235" t="s">
        <v>634</v>
      </c>
      <c r="K235" t="s">
        <v>635</v>
      </c>
      <c r="L235" t="s">
        <v>636</v>
      </c>
      <c r="M235" t="s">
        <v>18906</v>
      </c>
      <c r="N235" t="s">
        <v>635</v>
      </c>
      <c r="O235" t="s">
        <v>638</v>
      </c>
      <c r="P235" t="s">
        <v>22</v>
      </c>
      <c r="Q235" t="s">
        <v>639</v>
      </c>
      <c r="R235" t="s">
        <v>636</v>
      </c>
      <c r="S235" t="s">
        <v>18907</v>
      </c>
      <c r="T235" t="s">
        <v>18906</v>
      </c>
    </row>
    <row r="236" spans="1:20" x14ac:dyDescent="0.25">
      <c r="A236" t="s">
        <v>20</v>
      </c>
      <c r="B236" t="s">
        <v>21</v>
      </c>
      <c r="C236">
        <v>50</v>
      </c>
      <c r="D236">
        <v>1</v>
      </c>
      <c r="E236" t="s">
        <v>18909</v>
      </c>
      <c r="F236">
        <v>299.97000000000003</v>
      </c>
      <c r="G236">
        <v>0</v>
      </c>
      <c r="H236" t="s">
        <v>661</v>
      </c>
      <c r="I236" t="s">
        <v>18910</v>
      </c>
      <c r="J236" t="s">
        <v>2574</v>
      </c>
      <c r="K236" t="s">
        <v>635</v>
      </c>
      <c r="L236" t="s">
        <v>636</v>
      </c>
      <c r="M236" t="s">
        <v>18911</v>
      </c>
      <c r="N236" t="s">
        <v>635</v>
      </c>
      <c r="O236" t="s">
        <v>638</v>
      </c>
      <c r="P236" t="s">
        <v>22</v>
      </c>
      <c r="Q236" t="s">
        <v>639</v>
      </c>
      <c r="R236" t="s">
        <v>636</v>
      </c>
      <c r="S236" t="s">
        <v>18912</v>
      </c>
      <c r="T236" t="s">
        <v>18911</v>
      </c>
    </row>
    <row r="237" spans="1:20" x14ac:dyDescent="0.25">
      <c r="A237" t="s">
        <v>23</v>
      </c>
      <c r="B237" t="s">
        <v>24</v>
      </c>
      <c r="C237">
        <v>50</v>
      </c>
      <c r="D237">
        <v>1</v>
      </c>
      <c r="E237" t="s">
        <v>18909</v>
      </c>
      <c r="F237">
        <v>299.97000000000003</v>
      </c>
      <c r="G237">
        <v>0</v>
      </c>
      <c r="H237" t="s">
        <v>661</v>
      </c>
      <c r="I237" t="s">
        <v>18910</v>
      </c>
      <c r="J237" t="s">
        <v>2574</v>
      </c>
      <c r="K237" t="s">
        <v>635</v>
      </c>
      <c r="L237" t="s">
        <v>636</v>
      </c>
      <c r="M237" t="s">
        <v>18911</v>
      </c>
      <c r="N237" t="s">
        <v>635</v>
      </c>
      <c r="O237" t="s">
        <v>638</v>
      </c>
      <c r="P237" t="s">
        <v>22</v>
      </c>
      <c r="Q237" t="s">
        <v>639</v>
      </c>
      <c r="R237" t="s">
        <v>636</v>
      </c>
      <c r="S237" t="s">
        <v>18912</v>
      </c>
      <c r="T237" t="s">
        <v>18911</v>
      </c>
    </row>
    <row r="238" spans="1:20" x14ac:dyDescent="0.25">
      <c r="A238" t="s">
        <v>25</v>
      </c>
      <c r="B238" t="s">
        <v>26</v>
      </c>
      <c r="C238">
        <v>50</v>
      </c>
      <c r="D238">
        <v>1</v>
      </c>
      <c r="E238" t="s">
        <v>18909</v>
      </c>
      <c r="F238">
        <v>299.97000000000003</v>
      </c>
      <c r="G238">
        <v>0</v>
      </c>
      <c r="H238" t="s">
        <v>661</v>
      </c>
      <c r="I238" t="s">
        <v>18910</v>
      </c>
      <c r="J238" t="s">
        <v>2574</v>
      </c>
      <c r="K238" t="s">
        <v>635</v>
      </c>
      <c r="L238" t="s">
        <v>636</v>
      </c>
      <c r="M238" t="s">
        <v>18911</v>
      </c>
      <c r="N238" t="s">
        <v>635</v>
      </c>
      <c r="O238" t="s">
        <v>638</v>
      </c>
      <c r="P238" t="s">
        <v>22</v>
      </c>
      <c r="Q238" t="s">
        <v>639</v>
      </c>
      <c r="R238" t="s">
        <v>636</v>
      </c>
      <c r="S238" t="s">
        <v>18912</v>
      </c>
      <c r="T238" t="s">
        <v>18911</v>
      </c>
    </row>
    <row r="239" spans="1:20" x14ac:dyDescent="0.25">
      <c r="A239" t="s">
        <v>20</v>
      </c>
      <c r="B239" t="s">
        <v>21</v>
      </c>
      <c r="C239">
        <v>50</v>
      </c>
      <c r="D239">
        <v>2</v>
      </c>
      <c r="E239" t="s">
        <v>18909</v>
      </c>
      <c r="F239">
        <v>299.97000000000003</v>
      </c>
      <c r="G239">
        <v>0</v>
      </c>
      <c r="H239" t="s">
        <v>661</v>
      </c>
      <c r="I239" t="s">
        <v>18910</v>
      </c>
      <c r="J239" t="s">
        <v>2574</v>
      </c>
      <c r="K239" t="s">
        <v>635</v>
      </c>
      <c r="L239" t="s">
        <v>636</v>
      </c>
      <c r="M239" t="s">
        <v>18911</v>
      </c>
      <c r="N239" t="s">
        <v>635</v>
      </c>
      <c r="O239" t="s">
        <v>638</v>
      </c>
      <c r="P239" t="s">
        <v>22</v>
      </c>
      <c r="Q239" t="s">
        <v>639</v>
      </c>
      <c r="R239" t="s">
        <v>636</v>
      </c>
      <c r="S239" t="s">
        <v>18912</v>
      </c>
      <c r="T239" t="s">
        <v>18911</v>
      </c>
    </row>
    <row r="240" spans="1:20" x14ac:dyDescent="0.25">
      <c r="A240" t="s">
        <v>23</v>
      </c>
      <c r="B240" t="s">
        <v>24</v>
      </c>
      <c r="C240">
        <v>50</v>
      </c>
      <c r="D240">
        <v>2</v>
      </c>
      <c r="E240" t="s">
        <v>18909</v>
      </c>
      <c r="F240">
        <v>299.97000000000003</v>
      </c>
      <c r="G240">
        <v>0</v>
      </c>
      <c r="H240" t="s">
        <v>661</v>
      </c>
      <c r="I240" t="s">
        <v>18910</v>
      </c>
      <c r="J240" t="s">
        <v>2574</v>
      </c>
      <c r="K240" t="s">
        <v>635</v>
      </c>
      <c r="L240" t="s">
        <v>636</v>
      </c>
      <c r="M240" t="s">
        <v>18911</v>
      </c>
      <c r="N240" t="s">
        <v>635</v>
      </c>
      <c r="O240" t="s">
        <v>638</v>
      </c>
      <c r="P240" t="s">
        <v>22</v>
      </c>
      <c r="Q240" t="s">
        <v>639</v>
      </c>
      <c r="R240" t="s">
        <v>636</v>
      </c>
      <c r="S240" t="s">
        <v>18912</v>
      </c>
      <c r="T240" t="s">
        <v>18911</v>
      </c>
    </row>
    <row r="241" spans="1:20" x14ac:dyDescent="0.25">
      <c r="A241" t="s">
        <v>25</v>
      </c>
      <c r="B241" t="s">
        <v>26</v>
      </c>
      <c r="C241">
        <v>50</v>
      </c>
      <c r="D241">
        <v>2</v>
      </c>
      <c r="E241" t="s">
        <v>18909</v>
      </c>
      <c r="F241">
        <v>299.97000000000003</v>
      </c>
      <c r="G241">
        <v>0</v>
      </c>
      <c r="H241" t="s">
        <v>661</v>
      </c>
      <c r="I241" t="s">
        <v>18910</v>
      </c>
      <c r="J241" t="s">
        <v>2574</v>
      </c>
      <c r="K241" t="s">
        <v>635</v>
      </c>
      <c r="L241" t="s">
        <v>636</v>
      </c>
      <c r="M241" t="s">
        <v>18911</v>
      </c>
      <c r="N241" t="s">
        <v>635</v>
      </c>
      <c r="O241" t="s">
        <v>638</v>
      </c>
      <c r="P241" t="s">
        <v>22</v>
      </c>
      <c r="Q241" t="s">
        <v>639</v>
      </c>
      <c r="R241" t="s">
        <v>636</v>
      </c>
      <c r="S241" t="s">
        <v>18912</v>
      </c>
      <c r="T241" t="s">
        <v>18911</v>
      </c>
    </row>
    <row r="242" spans="1:20" x14ac:dyDescent="0.25">
      <c r="A242" t="s">
        <v>37</v>
      </c>
      <c r="B242" t="s">
        <v>38</v>
      </c>
      <c r="C242">
        <v>66.666666666666671</v>
      </c>
      <c r="D242">
        <v>3</v>
      </c>
      <c r="E242" t="s">
        <v>18913</v>
      </c>
      <c r="F242">
        <v>100</v>
      </c>
      <c r="G242">
        <v>0</v>
      </c>
      <c r="H242" t="s">
        <v>661</v>
      </c>
      <c r="I242" t="s">
        <v>18914</v>
      </c>
      <c r="J242" t="s">
        <v>716</v>
      </c>
      <c r="K242" t="s">
        <v>635</v>
      </c>
      <c r="L242" t="s">
        <v>636</v>
      </c>
      <c r="M242" t="s">
        <v>18915</v>
      </c>
      <c r="N242" t="s">
        <v>635</v>
      </c>
      <c r="O242" t="s">
        <v>668</v>
      </c>
      <c r="P242" t="s">
        <v>22</v>
      </c>
      <c r="Q242" t="s">
        <v>669</v>
      </c>
      <c r="R242" t="s">
        <v>636</v>
      </c>
      <c r="S242" t="s">
        <v>635</v>
      </c>
      <c r="T242" t="s">
        <v>18916</v>
      </c>
    </row>
    <row r="243" spans="1:20" x14ac:dyDescent="0.25">
      <c r="A243" t="s">
        <v>258</v>
      </c>
      <c r="B243" t="s">
        <v>264</v>
      </c>
      <c r="C243">
        <v>139</v>
      </c>
      <c r="D243">
        <v>1</v>
      </c>
      <c r="E243" t="s">
        <v>18917</v>
      </c>
      <c r="F243">
        <v>108.99</v>
      </c>
      <c r="G243">
        <v>0</v>
      </c>
      <c r="H243" t="s">
        <v>661</v>
      </c>
      <c r="I243" t="s">
        <v>18918</v>
      </c>
      <c r="J243" t="s">
        <v>2074</v>
      </c>
      <c r="K243" t="s">
        <v>635</v>
      </c>
      <c r="L243" t="s">
        <v>636</v>
      </c>
      <c r="M243" t="s">
        <v>18919</v>
      </c>
      <c r="N243" t="s">
        <v>635</v>
      </c>
      <c r="O243" t="s">
        <v>1071</v>
      </c>
      <c r="P243" t="s">
        <v>22</v>
      </c>
      <c r="Q243" t="s">
        <v>639</v>
      </c>
      <c r="R243" t="s">
        <v>636</v>
      </c>
      <c r="S243" t="s">
        <v>18920</v>
      </c>
      <c r="T243" t="s">
        <v>18919</v>
      </c>
    </row>
    <row r="244" spans="1:20" x14ac:dyDescent="0.25">
      <c r="A244" t="s">
        <v>20</v>
      </c>
      <c r="B244" t="s">
        <v>21</v>
      </c>
      <c r="C244">
        <v>50</v>
      </c>
      <c r="D244">
        <v>1</v>
      </c>
      <c r="E244" t="s">
        <v>18921</v>
      </c>
      <c r="F244">
        <v>100</v>
      </c>
      <c r="G244">
        <v>0</v>
      </c>
      <c r="H244" t="s">
        <v>632</v>
      </c>
      <c r="I244" t="s">
        <v>18922</v>
      </c>
      <c r="J244" t="s">
        <v>1214</v>
      </c>
      <c r="K244" t="s">
        <v>635</v>
      </c>
      <c r="L244" t="s">
        <v>636</v>
      </c>
      <c r="M244" t="s">
        <v>18923</v>
      </c>
      <c r="N244" t="s">
        <v>635</v>
      </c>
      <c r="O244" t="s">
        <v>638</v>
      </c>
      <c r="P244" t="s">
        <v>22</v>
      </c>
      <c r="Q244" t="s">
        <v>639</v>
      </c>
      <c r="R244" t="s">
        <v>636</v>
      </c>
      <c r="S244" t="s">
        <v>18924</v>
      </c>
      <c r="T244" t="s">
        <v>18923</v>
      </c>
    </row>
    <row r="245" spans="1:20" x14ac:dyDescent="0.25">
      <c r="A245" t="s">
        <v>23</v>
      </c>
      <c r="B245" t="s">
        <v>24</v>
      </c>
      <c r="C245">
        <v>50</v>
      </c>
      <c r="D245">
        <v>1</v>
      </c>
      <c r="E245" t="s">
        <v>18921</v>
      </c>
      <c r="F245">
        <v>100</v>
      </c>
      <c r="G245">
        <v>0</v>
      </c>
      <c r="H245" t="s">
        <v>632</v>
      </c>
      <c r="I245" t="s">
        <v>18922</v>
      </c>
      <c r="J245" t="s">
        <v>1214</v>
      </c>
      <c r="K245" t="s">
        <v>635</v>
      </c>
      <c r="L245" t="s">
        <v>636</v>
      </c>
      <c r="M245" t="s">
        <v>18923</v>
      </c>
      <c r="N245" t="s">
        <v>635</v>
      </c>
      <c r="O245" t="s">
        <v>638</v>
      </c>
      <c r="P245" t="s">
        <v>22</v>
      </c>
      <c r="Q245" t="s">
        <v>639</v>
      </c>
      <c r="R245" t="s">
        <v>636</v>
      </c>
      <c r="S245" t="s">
        <v>18924</v>
      </c>
      <c r="T245" t="s">
        <v>18923</v>
      </c>
    </row>
    <row r="246" spans="1:20" x14ac:dyDescent="0.25">
      <c r="A246" t="s">
        <v>25</v>
      </c>
      <c r="B246" t="s">
        <v>26</v>
      </c>
      <c r="C246">
        <v>50</v>
      </c>
      <c r="D246">
        <v>1</v>
      </c>
      <c r="E246" t="s">
        <v>18921</v>
      </c>
      <c r="F246">
        <v>100</v>
      </c>
      <c r="G246">
        <v>0</v>
      </c>
      <c r="H246" t="s">
        <v>632</v>
      </c>
      <c r="I246" t="s">
        <v>18922</v>
      </c>
      <c r="J246" t="s">
        <v>1214</v>
      </c>
      <c r="K246" t="s">
        <v>635</v>
      </c>
      <c r="L246" t="s">
        <v>636</v>
      </c>
      <c r="M246" t="s">
        <v>18923</v>
      </c>
      <c r="N246" t="s">
        <v>635</v>
      </c>
      <c r="O246" t="s">
        <v>638</v>
      </c>
      <c r="P246" t="s">
        <v>22</v>
      </c>
      <c r="Q246" t="s">
        <v>639</v>
      </c>
      <c r="R246" t="s">
        <v>636</v>
      </c>
      <c r="S246" t="s">
        <v>18924</v>
      </c>
      <c r="T246" t="s">
        <v>18923</v>
      </c>
    </row>
    <row r="247" spans="1:20" x14ac:dyDescent="0.25">
      <c r="A247" t="s">
        <v>35</v>
      </c>
      <c r="B247" t="s">
        <v>36</v>
      </c>
      <c r="C247">
        <v>66.666666666666671</v>
      </c>
      <c r="D247">
        <v>3</v>
      </c>
      <c r="E247" t="s">
        <v>18925</v>
      </c>
      <c r="F247">
        <v>100</v>
      </c>
      <c r="G247">
        <v>0</v>
      </c>
      <c r="H247" t="s">
        <v>661</v>
      </c>
      <c r="I247" t="s">
        <v>18926</v>
      </c>
      <c r="J247" t="s">
        <v>1130</v>
      </c>
      <c r="K247" t="s">
        <v>635</v>
      </c>
      <c r="L247" t="s">
        <v>636</v>
      </c>
      <c r="M247" t="s">
        <v>18927</v>
      </c>
      <c r="N247" t="s">
        <v>635</v>
      </c>
      <c r="O247" t="s">
        <v>638</v>
      </c>
      <c r="P247" t="s">
        <v>22</v>
      </c>
      <c r="Q247" t="s">
        <v>639</v>
      </c>
      <c r="R247" t="s">
        <v>636</v>
      </c>
      <c r="S247" t="s">
        <v>635</v>
      </c>
      <c r="T247" t="s">
        <v>18928</v>
      </c>
    </row>
    <row r="248" spans="1:20" x14ac:dyDescent="0.25">
      <c r="A248" t="s">
        <v>35</v>
      </c>
      <c r="B248" t="s">
        <v>36</v>
      </c>
      <c r="C248">
        <v>66.666666666666671</v>
      </c>
      <c r="D248">
        <v>3</v>
      </c>
      <c r="E248" t="s">
        <v>18929</v>
      </c>
      <c r="F248">
        <v>100</v>
      </c>
      <c r="G248">
        <v>0</v>
      </c>
      <c r="H248" t="s">
        <v>661</v>
      </c>
      <c r="I248" t="s">
        <v>18930</v>
      </c>
      <c r="J248" t="s">
        <v>716</v>
      </c>
      <c r="K248" t="s">
        <v>635</v>
      </c>
      <c r="L248" t="s">
        <v>636</v>
      </c>
      <c r="M248" t="s">
        <v>18927</v>
      </c>
      <c r="N248" t="s">
        <v>635</v>
      </c>
      <c r="O248" t="s">
        <v>638</v>
      </c>
      <c r="P248" t="s">
        <v>22</v>
      </c>
      <c r="Q248" t="s">
        <v>639</v>
      </c>
      <c r="R248" t="s">
        <v>636</v>
      </c>
      <c r="S248" t="s">
        <v>635</v>
      </c>
      <c r="T248" t="s">
        <v>18927</v>
      </c>
    </row>
    <row r="249" spans="1:20" x14ac:dyDescent="0.25">
      <c r="A249" t="s">
        <v>20</v>
      </c>
      <c r="B249" t="s">
        <v>21</v>
      </c>
      <c r="C249">
        <v>60</v>
      </c>
      <c r="D249">
        <v>2</v>
      </c>
      <c r="E249" t="s">
        <v>18931</v>
      </c>
      <c r="F249">
        <v>178</v>
      </c>
      <c r="G249">
        <v>0</v>
      </c>
      <c r="H249" t="s">
        <v>661</v>
      </c>
      <c r="I249" t="s">
        <v>12033</v>
      </c>
      <c r="J249" t="s">
        <v>1172</v>
      </c>
      <c r="K249" t="s">
        <v>635</v>
      </c>
      <c r="L249" t="s">
        <v>636</v>
      </c>
      <c r="M249" t="s">
        <v>18932</v>
      </c>
      <c r="N249" t="s">
        <v>635</v>
      </c>
      <c r="O249" t="s">
        <v>638</v>
      </c>
      <c r="P249" t="s">
        <v>22</v>
      </c>
      <c r="Q249" t="s">
        <v>639</v>
      </c>
      <c r="R249" t="s">
        <v>636</v>
      </c>
      <c r="S249" t="s">
        <v>18933</v>
      </c>
      <c r="T249" t="s">
        <v>18932</v>
      </c>
    </row>
    <row r="250" spans="1:20" x14ac:dyDescent="0.25">
      <c r="A250" t="s">
        <v>23</v>
      </c>
      <c r="B250" t="s">
        <v>24</v>
      </c>
      <c r="C250">
        <v>60</v>
      </c>
      <c r="D250">
        <v>2</v>
      </c>
      <c r="E250" t="s">
        <v>18931</v>
      </c>
      <c r="F250">
        <v>178</v>
      </c>
      <c r="G250">
        <v>0</v>
      </c>
      <c r="H250" t="s">
        <v>661</v>
      </c>
      <c r="I250" t="s">
        <v>12033</v>
      </c>
      <c r="J250" t="s">
        <v>1172</v>
      </c>
      <c r="K250" t="s">
        <v>635</v>
      </c>
      <c r="L250" t="s">
        <v>636</v>
      </c>
      <c r="M250" t="s">
        <v>18932</v>
      </c>
      <c r="N250" t="s">
        <v>635</v>
      </c>
      <c r="O250" t="s">
        <v>638</v>
      </c>
      <c r="P250" t="s">
        <v>22</v>
      </c>
      <c r="Q250" t="s">
        <v>639</v>
      </c>
      <c r="R250" t="s">
        <v>636</v>
      </c>
      <c r="S250" t="s">
        <v>18933</v>
      </c>
      <c r="T250" t="s">
        <v>18932</v>
      </c>
    </row>
    <row r="251" spans="1:20" x14ac:dyDescent="0.25">
      <c r="A251" t="s">
        <v>25</v>
      </c>
      <c r="B251" t="s">
        <v>26</v>
      </c>
      <c r="C251">
        <v>60</v>
      </c>
      <c r="D251">
        <v>2</v>
      </c>
      <c r="E251" t="s">
        <v>18931</v>
      </c>
      <c r="F251">
        <v>178</v>
      </c>
      <c r="G251">
        <v>0</v>
      </c>
      <c r="H251" t="s">
        <v>661</v>
      </c>
      <c r="I251" t="s">
        <v>12033</v>
      </c>
      <c r="J251" t="s">
        <v>1172</v>
      </c>
      <c r="K251" t="s">
        <v>635</v>
      </c>
      <c r="L251" t="s">
        <v>636</v>
      </c>
      <c r="M251" t="s">
        <v>18932</v>
      </c>
      <c r="N251" t="s">
        <v>635</v>
      </c>
      <c r="O251" t="s">
        <v>638</v>
      </c>
      <c r="P251" t="s">
        <v>22</v>
      </c>
      <c r="Q251" t="s">
        <v>639</v>
      </c>
      <c r="R251" t="s">
        <v>636</v>
      </c>
      <c r="S251" t="s">
        <v>18933</v>
      </c>
      <c r="T251" t="s">
        <v>18932</v>
      </c>
    </row>
    <row r="252" spans="1:20" x14ac:dyDescent="0.25">
      <c r="A252" t="s">
        <v>164</v>
      </c>
      <c r="B252" t="s">
        <v>165</v>
      </c>
      <c r="C252">
        <v>33.333333333333336</v>
      </c>
      <c r="D252">
        <v>3</v>
      </c>
      <c r="E252" t="s">
        <v>18934</v>
      </c>
      <c r="F252">
        <v>100</v>
      </c>
      <c r="G252">
        <v>0</v>
      </c>
      <c r="H252" t="s">
        <v>661</v>
      </c>
      <c r="I252" t="s">
        <v>2898</v>
      </c>
      <c r="J252" t="s">
        <v>643</v>
      </c>
      <c r="K252" t="s">
        <v>635</v>
      </c>
      <c r="L252" t="s">
        <v>636</v>
      </c>
      <c r="M252" t="s">
        <v>18935</v>
      </c>
      <c r="N252" t="s">
        <v>635</v>
      </c>
      <c r="O252" t="s">
        <v>638</v>
      </c>
      <c r="P252" t="s">
        <v>22</v>
      </c>
      <c r="Q252" t="s">
        <v>639</v>
      </c>
      <c r="R252" t="s">
        <v>636</v>
      </c>
      <c r="S252" t="s">
        <v>18936</v>
      </c>
      <c r="T252" t="s">
        <v>18935</v>
      </c>
    </row>
    <row r="253" spans="1:20" x14ac:dyDescent="0.25">
      <c r="A253" t="s">
        <v>37</v>
      </c>
      <c r="B253" t="s">
        <v>38</v>
      </c>
      <c r="C253">
        <v>66.666666666666671</v>
      </c>
      <c r="D253">
        <v>6</v>
      </c>
      <c r="E253" t="s">
        <v>18937</v>
      </c>
      <c r="F253">
        <v>200</v>
      </c>
      <c r="G253">
        <v>0</v>
      </c>
      <c r="H253" t="s">
        <v>661</v>
      </c>
      <c r="I253" t="s">
        <v>18938</v>
      </c>
      <c r="J253" t="s">
        <v>687</v>
      </c>
      <c r="K253" t="s">
        <v>635</v>
      </c>
      <c r="L253" t="s">
        <v>636</v>
      </c>
      <c r="M253" t="s">
        <v>18939</v>
      </c>
      <c r="N253" t="s">
        <v>635</v>
      </c>
      <c r="O253" t="s">
        <v>638</v>
      </c>
      <c r="P253" t="s">
        <v>22</v>
      </c>
      <c r="Q253" t="s">
        <v>639</v>
      </c>
      <c r="R253" t="s">
        <v>636</v>
      </c>
      <c r="S253" t="s">
        <v>635</v>
      </c>
      <c r="T253" t="s">
        <v>18939</v>
      </c>
    </row>
    <row r="254" spans="1:20" x14ac:dyDescent="0.25">
      <c r="A254" t="s">
        <v>39</v>
      </c>
      <c r="B254" t="s">
        <v>44</v>
      </c>
      <c r="C254">
        <v>66.333333333333329</v>
      </c>
      <c r="D254">
        <v>3</v>
      </c>
      <c r="E254" t="s">
        <v>18940</v>
      </c>
      <c r="F254">
        <v>302</v>
      </c>
      <c r="G254">
        <v>0</v>
      </c>
      <c r="H254" t="s">
        <v>647</v>
      </c>
      <c r="I254" t="s">
        <v>18941</v>
      </c>
      <c r="J254" t="s">
        <v>18942</v>
      </c>
      <c r="K254" t="s">
        <v>11144</v>
      </c>
      <c r="L254" t="s">
        <v>11652</v>
      </c>
      <c r="M254" t="s">
        <v>18943</v>
      </c>
      <c r="N254" t="s">
        <v>635</v>
      </c>
      <c r="O254" t="s">
        <v>653</v>
      </c>
      <c r="P254" t="s">
        <v>43</v>
      </c>
      <c r="Q254" t="s">
        <v>654</v>
      </c>
      <c r="R254" t="s">
        <v>636</v>
      </c>
      <c r="S254" t="s">
        <v>635</v>
      </c>
      <c r="T254" t="s">
        <v>18944</v>
      </c>
    </row>
    <row r="255" spans="1:20" x14ac:dyDescent="0.25">
      <c r="A255" t="s">
        <v>39</v>
      </c>
      <c r="B255" t="s">
        <v>44</v>
      </c>
      <c r="C255">
        <v>77</v>
      </c>
      <c r="D255">
        <v>1</v>
      </c>
      <c r="E255" t="s">
        <v>18940</v>
      </c>
      <c r="F255">
        <v>302</v>
      </c>
      <c r="G255">
        <v>0</v>
      </c>
      <c r="H255" t="s">
        <v>647</v>
      </c>
      <c r="I255" t="s">
        <v>18941</v>
      </c>
      <c r="J255" t="s">
        <v>18942</v>
      </c>
      <c r="K255" t="s">
        <v>11144</v>
      </c>
      <c r="L255" t="s">
        <v>11652</v>
      </c>
      <c r="M255" t="s">
        <v>18943</v>
      </c>
      <c r="N255" t="s">
        <v>635</v>
      </c>
      <c r="O255" t="s">
        <v>653</v>
      </c>
      <c r="P255" t="s">
        <v>43</v>
      </c>
      <c r="Q255" t="s">
        <v>654</v>
      </c>
      <c r="R255" t="s">
        <v>636</v>
      </c>
      <c r="S255" t="s">
        <v>635</v>
      </c>
      <c r="T255" t="s">
        <v>18944</v>
      </c>
    </row>
    <row r="256" spans="1:20" x14ac:dyDescent="0.25">
      <c r="A256" t="s">
        <v>20</v>
      </c>
      <c r="B256" t="s">
        <v>21</v>
      </c>
      <c r="C256">
        <v>50</v>
      </c>
      <c r="D256">
        <v>1</v>
      </c>
      <c r="E256" t="s">
        <v>18945</v>
      </c>
      <c r="F256">
        <v>100</v>
      </c>
      <c r="G256">
        <v>0</v>
      </c>
      <c r="H256" t="s">
        <v>661</v>
      </c>
      <c r="I256" t="s">
        <v>1895</v>
      </c>
      <c r="J256" t="s">
        <v>1896</v>
      </c>
      <c r="K256" t="s">
        <v>635</v>
      </c>
      <c r="L256" t="s">
        <v>636</v>
      </c>
      <c r="M256" t="s">
        <v>18946</v>
      </c>
      <c r="N256" t="s">
        <v>635</v>
      </c>
      <c r="O256" t="s">
        <v>638</v>
      </c>
      <c r="P256" t="s">
        <v>22</v>
      </c>
      <c r="Q256" t="s">
        <v>639</v>
      </c>
      <c r="R256" t="s">
        <v>636</v>
      </c>
      <c r="S256" t="s">
        <v>18947</v>
      </c>
      <c r="T256" t="s">
        <v>18946</v>
      </c>
    </row>
    <row r="257" spans="1:20" x14ac:dyDescent="0.25">
      <c r="A257" t="s">
        <v>23</v>
      </c>
      <c r="B257" t="s">
        <v>24</v>
      </c>
      <c r="C257">
        <v>50</v>
      </c>
      <c r="D257">
        <v>1</v>
      </c>
      <c r="E257" t="s">
        <v>18945</v>
      </c>
      <c r="F257">
        <v>100</v>
      </c>
      <c r="G257">
        <v>0</v>
      </c>
      <c r="H257" t="s">
        <v>661</v>
      </c>
      <c r="I257" t="s">
        <v>1895</v>
      </c>
      <c r="J257" t="s">
        <v>1896</v>
      </c>
      <c r="K257" t="s">
        <v>635</v>
      </c>
      <c r="L257" t="s">
        <v>636</v>
      </c>
      <c r="M257" t="s">
        <v>18946</v>
      </c>
      <c r="N257" t="s">
        <v>635</v>
      </c>
      <c r="O257" t="s">
        <v>638</v>
      </c>
      <c r="P257" t="s">
        <v>22</v>
      </c>
      <c r="Q257" t="s">
        <v>639</v>
      </c>
      <c r="R257" t="s">
        <v>636</v>
      </c>
      <c r="S257" t="s">
        <v>18947</v>
      </c>
      <c r="T257" t="s">
        <v>18946</v>
      </c>
    </row>
    <row r="258" spans="1:20" x14ac:dyDescent="0.25">
      <c r="A258" t="s">
        <v>25</v>
      </c>
      <c r="B258" t="s">
        <v>26</v>
      </c>
      <c r="C258">
        <v>50</v>
      </c>
      <c r="D258">
        <v>1</v>
      </c>
      <c r="E258" t="s">
        <v>18945</v>
      </c>
      <c r="F258">
        <v>100</v>
      </c>
      <c r="G258">
        <v>0</v>
      </c>
      <c r="H258" t="s">
        <v>661</v>
      </c>
      <c r="I258" t="s">
        <v>1895</v>
      </c>
      <c r="J258" t="s">
        <v>1896</v>
      </c>
      <c r="K258" t="s">
        <v>635</v>
      </c>
      <c r="L258" t="s">
        <v>636</v>
      </c>
      <c r="M258" t="s">
        <v>18946</v>
      </c>
      <c r="N258" t="s">
        <v>635</v>
      </c>
      <c r="O258" t="s">
        <v>638</v>
      </c>
      <c r="P258" t="s">
        <v>22</v>
      </c>
      <c r="Q258" t="s">
        <v>639</v>
      </c>
      <c r="R258" t="s">
        <v>636</v>
      </c>
      <c r="S258" t="s">
        <v>18947</v>
      </c>
      <c r="T258" t="s">
        <v>18946</v>
      </c>
    </row>
    <row r="259" spans="1:20" x14ac:dyDescent="0.25">
      <c r="A259" t="s">
        <v>37</v>
      </c>
      <c r="B259" t="s">
        <v>38</v>
      </c>
      <c r="C259">
        <v>66.666666666666671</v>
      </c>
      <c r="D259">
        <v>6</v>
      </c>
      <c r="E259" t="s">
        <v>18948</v>
      </c>
      <c r="F259">
        <v>200</v>
      </c>
      <c r="G259">
        <v>0</v>
      </c>
      <c r="H259" t="s">
        <v>661</v>
      </c>
      <c r="I259" t="s">
        <v>18949</v>
      </c>
      <c r="J259" t="s">
        <v>818</v>
      </c>
      <c r="K259" t="s">
        <v>635</v>
      </c>
      <c r="L259" t="s">
        <v>636</v>
      </c>
      <c r="M259" t="s">
        <v>18946</v>
      </c>
      <c r="N259" t="s">
        <v>635</v>
      </c>
      <c r="O259" t="s">
        <v>668</v>
      </c>
      <c r="P259" t="s">
        <v>22</v>
      </c>
      <c r="Q259" t="s">
        <v>669</v>
      </c>
      <c r="R259" t="s">
        <v>636</v>
      </c>
      <c r="S259" t="s">
        <v>635</v>
      </c>
      <c r="T259" t="s">
        <v>18946</v>
      </c>
    </row>
    <row r="260" spans="1:20" x14ac:dyDescent="0.25">
      <c r="A260" t="s">
        <v>164</v>
      </c>
      <c r="B260" t="s">
        <v>165</v>
      </c>
      <c r="C260">
        <v>33.333333333333336</v>
      </c>
      <c r="D260">
        <v>3</v>
      </c>
      <c r="E260" t="s">
        <v>18950</v>
      </c>
      <c r="F260">
        <v>200</v>
      </c>
      <c r="G260">
        <v>0</v>
      </c>
      <c r="H260" t="s">
        <v>661</v>
      </c>
      <c r="I260" t="s">
        <v>18951</v>
      </c>
      <c r="J260" t="s">
        <v>721</v>
      </c>
      <c r="K260" t="s">
        <v>635</v>
      </c>
      <c r="L260" t="s">
        <v>636</v>
      </c>
      <c r="M260" t="s">
        <v>18946</v>
      </c>
      <c r="N260" t="s">
        <v>635</v>
      </c>
      <c r="O260" t="s">
        <v>668</v>
      </c>
      <c r="P260" t="s">
        <v>22</v>
      </c>
      <c r="Q260" t="s">
        <v>669</v>
      </c>
      <c r="R260" t="s">
        <v>636</v>
      </c>
      <c r="S260" t="s">
        <v>18952</v>
      </c>
      <c r="T260" t="s">
        <v>18946</v>
      </c>
    </row>
    <row r="261" spans="1:20" x14ac:dyDescent="0.25">
      <c r="A261" t="s">
        <v>20</v>
      </c>
      <c r="B261" t="s">
        <v>21</v>
      </c>
      <c r="C261">
        <v>50</v>
      </c>
      <c r="D261">
        <v>1</v>
      </c>
      <c r="E261" t="s">
        <v>18950</v>
      </c>
      <c r="F261">
        <v>200</v>
      </c>
      <c r="G261">
        <v>0</v>
      </c>
      <c r="H261" t="s">
        <v>661</v>
      </c>
      <c r="I261" t="s">
        <v>18951</v>
      </c>
      <c r="J261" t="s">
        <v>721</v>
      </c>
      <c r="K261" t="s">
        <v>635</v>
      </c>
      <c r="L261" t="s">
        <v>636</v>
      </c>
      <c r="M261" t="s">
        <v>18946</v>
      </c>
      <c r="N261" t="s">
        <v>635</v>
      </c>
      <c r="O261" t="s">
        <v>668</v>
      </c>
      <c r="P261" t="s">
        <v>22</v>
      </c>
      <c r="Q261" t="s">
        <v>669</v>
      </c>
      <c r="R261" t="s">
        <v>636</v>
      </c>
      <c r="S261" t="s">
        <v>18952</v>
      </c>
      <c r="T261" t="s">
        <v>18946</v>
      </c>
    </row>
    <row r="262" spans="1:20" x14ac:dyDescent="0.25">
      <c r="A262" t="s">
        <v>23</v>
      </c>
      <c r="B262" t="s">
        <v>24</v>
      </c>
      <c r="C262">
        <v>50</v>
      </c>
      <c r="D262">
        <v>1</v>
      </c>
      <c r="E262" t="s">
        <v>18950</v>
      </c>
      <c r="F262">
        <v>200</v>
      </c>
      <c r="G262">
        <v>0</v>
      </c>
      <c r="H262" t="s">
        <v>661</v>
      </c>
      <c r="I262" t="s">
        <v>18951</v>
      </c>
      <c r="J262" t="s">
        <v>721</v>
      </c>
      <c r="K262" t="s">
        <v>635</v>
      </c>
      <c r="L262" t="s">
        <v>636</v>
      </c>
      <c r="M262" t="s">
        <v>18946</v>
      </c>
      <c r="N262" t="s">
        <v>635</v>
      </c>
      <c r="O262" t="s">
        <v>668</v>
      </c>
      <c r="P262" t="s">
        <v>22</v>
      </c>
      <c r="Q262" t="s">
        <v>669</v>
      </c>
      <c r="R262" t="s">
        <v>636</v>
      </c>
      <c r="S262" t="s">
        <v>18952</v>
      </c>
      <c r="T262" t="s">
        <v>18946</v>
      </c>
    </row>
    <row r="263" spans="1:20" x14ac:dyDescent="0.25">
      <c r="A263" t="s">
        <v>25</v>
      </c>
      <c r="B263" t="s">
        <v>26</v>
      </c>
      <c r="C263">
        <v>50</v>
      </c>
      <c r="D263">
        <v>1</v>
      </c>
      <c r="E263" t="s">
        <v>18950</v>
      </c>
      <c r="F263">
        <v>200</v>
      </c>
      <c r="G263">
        <v>0</v>
      </c>
      <c r="H263" t="s">
        <v>661</v>
      </c>
      <c r="I263" t="s">
        <v>18951</v>
      </c>
      <c r="J263" t="s">
        <v>721</v>
      </c>
      <c r="K263" t="s">
        <v>635</v>
      </c>
      <c r="L263" t="s">
        <v>636</v>
      </c>
      <c r="M263" t="s">
        <v>18946</v>
      </c>
      <c r="N263" t="s">
        <v>635</v>
      </c>
      <c r="O263" t="s">
        <v>668</v>
      </c>
      <c r="P263" t="s">
        <v>22</v>
      </c>
      <c r="Q263" t="s">
        <v>669</v>
      </c>
      <c r="R263" t="s">
        <v>636</v>
      </c>
      <c r="S263" t="s">
        <v>18952</v>
      </c>
      <c r="T263" t="s">
        <v>18946</v>
      </c>
    </row>
    <row r="264" spans="1:20" x14ac:dyDescent="0.25">
      <c r="A264" t="s">
        <v>37</v>
      </c>
      <c r="B264" t="s">
        <v>38</v>
      </c>
      <c r="C264">
        <v>66.666666666666671</v>
      </c>
      <c r="D264">
        <v>6</v>
      </c>
      <c r="E264" t="s">
        <v>18953</v>
      </c>
      <c r="F264">
        <v>200</v>
      </c>
      <c r="G264">
        <v>0</v>
      </c>
      <c r="H264" t="s">
        <v>661</v>
      </c>
      <c r="I264" t="s">
        <v>18954</v>
      </c>
      <c r="J264" t="s">
        <v>934</v>
      </c>
      <c r="K264" t="s">
        <v>635</v>
      </c>
      <c r="L264" t="s">
        <v>636</v>
      </c>
      <c r="M264" t="s">
        <v>18955</v>
      </c>
      <c r="N264" t="s">
        <v>635</v>
      </c>
      <c r="O264" t="s">
        <v>1071</v>
      </c>
      <c r="P264" t="s">
        <v>22</v>
      </c>
      <c r="Q264" t="s">
        <v>639</v>
      </c>
      <c r="R264" t="s">
        <v>636</v>
      </c>
      <c r="S264" t="s">
        <v>18956</v>
      </c>
      <c r="T264" t="s">
        <v>18955</v>
      </c>
    </row>
    <row r="265" spans="1:20" x14ac:dyDescent="0.25">
      <c r="A265" t="s">
        <v>35</v>
      </c>
      <c r="B265" t="s">
        <v>36</v>
      </c>
      <c r="C265">
        <v>66.666666666666671</v>
      </c>
      <c r="D265">
        <v>3</v>
      </c>
      <c r="E265" t="s">
        <v>18957</v>
      </c>
      <c r="F265">
        <v>101</v>
      </c>
      <c r="G265">
        <v>1</v>
      </c>
      <c r="H265" t="s">
        <v>661</v>
      </c>
      <c r="I265" t="s">
        <v>18958</v>
      </c>
      <c r="J265" t="s">
        <v>687</v>
      </c>
      <c r="K265" t="s">
        <v>635</v>
      </c>
      <c r="L265" t="s">
        <v>636</v>
      </c>
      <c r="M265" t="s">
        <v>18959</v>
      </c>
      <c r="N265" t="s">
        <v>635</v>
      </c>
      <c r="O265" t="s">
        <v>668</v>
      </c>
      <c r="P265" t="s">
        <v>22</v>
      </c>
      <c r="Q265" t="s">
        <v>669</v>
      </c>
      <c r="R265" t="s">
        <v>636</v>
      </c>
      <c r="S265" t="s">
        <v>635</v>
      </c>
      <c r="T265" t="s">
        <v>18960</v>
      </c>
    </row>
    <row r="266" spans="1:20" x14ac:dyDescent="0.25">
      <c r="A266" t="s">
        <v>35</v>
      </c>
      <c r="B266" t="s">
        <v>36</v>
      </c>
      <c r="C266">
        <v>66.666666666666671</v>
      </c>
      <c r="D266">
        <v>3</v>
      </c>
      <c r="E266" t="s">
        <v>18961</v>
      </c>
      <c r="F266">
        <v>100</v>
      </c>
      <c r="G266">
        <v>0</v>
      </c>
      <c r="H266" t="s">
        <v>661</v>
      </c>
      <c r="I266" t="s">
        <v>2506</v>
      </c>
      <c r="J266" t="s">
        <v>797</v>
      </c>
      <c r="K266" t="s">
        <v>635</v>
      </c>
      <c r="L266" t="s">
        <v>636</v>
      </c>
      <c r="M266" t="s">
        <v>18960</v>
      </c>
      <c r="N266" t="s">
        <v>635</v>
      </c>
      <c r="O266" t="s">
        <v>638</v>
      </c>
      <c r="P266" t="s">
        <v>22</v>
      </c>
      <c r="Q266" t="s">
        <v>639</v>
      </c>
      <c r="R266" t="s">
        <v>636</v>
      </c>
      <c r="S266" t="s">
        <v>635</v>
      </c>
      <c r="T266" t="s">
        <v>18960</v>
      </c>
    </row>
    <row r="267" spans="1:20" x14ac:dyDescent="0.25">
      <c r="A267" t="s">
        <v>35</v>
      </c>
      <c r="B267" t="s">
        <v>36</v>
      </c>
      <c r="C267">
        <v>66.666666666666671</v>
      </c>
      <c r="D267">
        <v>3</v>
      </c>
      <c r="E267" t="s">
        <v>18962</v>
      </c>
      <c r="F267">
        <v>100</v>
      </c>
      <c r="G267">
        <v>0</v>
      </c>
      <c r="H267" t="s">
        <v>661</v>
      </c>
      <c r="I267" t="s">
        <v>18963</v>
      </c>
      <c r="J267" t="s">
        <v>727</v>
      </c>
      <c r="K267" t="s">
        <v>635</v>
      </c>
      <c r="L267" t="s">
        <v>636</v>
      </c>
      <c r="M267" t="s">
        <v>18960</v>
      </c>
      <c r="N267" t="s">
        <v>635</v>
      </c>
      <c r="O267" t="s">
        <v>638</v>
      </c>
      <c r="P267" t="s">
        <v>22</v>
      </c>
      <c r="Q267" t="s">
        <v>639</v>
      </c>
      <c r="R267" t="s">
        <v>636</v>
      </c>
      <c r="S267" t="s">
        <v>635</v>
      </c>
      <c r="T267" t="s">
        <v>18960</v>
      </c>
    </row>
    <row r="268" spans="1:20" x14ac:dyDescent="0.25">
      <c r="A268" t="s">
        <v>35</v>
      </c>
      <c r="B268" t="s">
        <v>36</v>
      </c>
      <c r="C268">
        <v>66.666666666666671</v>
      </c>
      <c r="D268">
        <v>3</v>
      </c>
      <c r="E268" t="s">
        <v>18964</v>
      </c>
      <c r="F268">
        <v>100</v>
      </c>
      <c r="G268">
        <v>0</v>
      </c>
      <c r="H268" t="s">
        <v>661</v>
      </c>
      <c r="I268" t="s">
        <v>14319</v>
      </c>
      <c r="J268" t="s">
        <v>711</v>
      </c>
      <c r="K268" t="s">
        <v>635</v>
      </c>
      <c r="L268" t="s">
        <v>636</v>
      </c>
      <c r="M268" t="s">
        <v>18965</v>
      </c>
      <c r="N268" t="s">
        <v>635</v>
      </c>
      <c r="O268" t="s">
        <v>668</v>
      </c>
      <c r="P268" t="s">
        <v>22</v>
      </c>
      <c r="Q268" t="s">
        <v>669</v>
      </c>
      <c r="R268" t="s">
        <v>636</v>
      </c>
      <c r="S268" t="s">
        <v>635</v>
      </c>
      <c r="T268" t="s">
        <v>18965</v>
      </c>
    </row>
    <row r="269" spans="1:20" x14ac:dyDescent="0.25">
      <c r="A269" t="s">
        <v>20</v>
      </c>
      <c r="B269" t="s">
        <v>21</v>
      </c>
      <c r="C269">
        <v>50</v>
      </c>
      <c r="D269">
        <v>1</v>
      </c>
      <c r="E269" t="s">
        <v>18966</v>
      </c>
      <c r="F269">
        <v>99.99</v>
      </c>
      <c r="G269">
        <v>0</v>
      </c>
      <c r="H269" t="s">
        <v>661</v>
      </c>
      <c r="I269" t="s">
        <v>1035</v>
      </c>
      <c r="J269" t="s">
        <v>1036</v>
      </c>
      <c r="K269" t="s">
        <v>635</v>
      </c>
      <c r="L269" t="s">
        <v>636</v>
      </c>
      <c r="M269" t="s">
        <v>18967</v>
      </c>
      <c r="N269" t="s">
        <v>635</v>
      </c>
      <c r="O269" t="s">
        <v>638</v>
      </c>
      <c r="P269" t="s">
        <v>22</v>
      </c>
      <c r="Q269" t="s">
        <v>639</v>
      </c>
      <c r="R269" t="s">
        <v>636</v>
      </c>
      <c r="S269" t="s">
        <v>18968</v>
      </c>
      <c r="T269" t="s">
        <v>18967</v>
      </c>
    </row>
    <row r="270" spans="1:20" x14ac:dyDescent="0.25">
      <c r="A270" t="s">
        <v>23</v>
      </c>
      <c r="B270" t="s">
        <v>24</v>
      </c>
      <c r="C270">
        <v>50</v>
      </c>
      <c r="D270">
        <v>1</v>
      </c>
      <c r="E270" t="s">
        <v>18966</v>
      </c>
      <c r="F270">
        <v>99.99</v>
      </c>
      <c r="G270">
        <v>0</v>
      </c>
      <c r="H270" t="s">
        <v>661</v>
      </c>
      <c r="I270" t="s">
        <v>1035</v>
      </c>
      <c r="J270" t="s">
        <v>1036</v>
      </c>
      <c r="K270" t="s">
        <v>635</v>
      </c>
      <c r="L270" t="s">
        <v>636</v>
      </c>
      <c r="M270" t="s">
        <v>18967</v>
      </c>
      <c r="N270" t="s">
        <v>635</v>
      </c>
      <c r="O270" t="s">
        <v>638</v>
      </c>
      <c r="P270" t="s">
        <v>22</v>
      </c>
      <c r="Q270" t="s">
        <v>639</v>
      </c>
      <c r="R270" t="s">
        <v>636</v>
      </c>
      <c r="S270" t="s">
        <v>18968</v>
      </c>
      <c r="T270" t="s">
        <v>18967</v>
      </c>
    </row>
    <row r="271" spans="1:20" x14ac:dyDescent="0.25">
      <c r="A271" t="s">
        <v>25</v>
      </c>
      <c r="B271" t="s">
        <v>26</v>
      </c>
      <c r="C271">
        <v>50</v>
      </c>
      <c r="D271">
        <v>1</v>
      </c>
      <c r="E271" t="s">
        <v>18966</v>
      </c>
      <c r="F271">
        <v>99.99</v>
      </c>
      <c r="G271">
        <v>0</v>
      </c>
      <c r="H271" t="s">
        <v>661</v>
      </c>
      <c r="I271" t="s">
        <v>1035</v>
      </c>
      <c r="J271" t="s">
        <v>1036</v>
      </c>
      <c r="K271" t="s">
        <v>635</v>
      </c>
      <c r="L271" t="s">
        <v>636</v>
      </c>
      <c r="M271" t="s">
        <v>18967</v>
      </c>
      <c r="N271" t="s">
        <v>635</v>
      </c>
      <c r="O271" t="s">
        <v>638</v>
      </c>
      <c r="P271" t="s">
        <v>22</v>
      </c>
      <c r="Q271" t="s">
        <v>639</v>
      </c>
      <c r="R271" t="s">
        <v>636</v>
      </c>
      <c r="S271" t="s">
        <v>18968</v>
      </c>
      <c r="T271" t="s">
        <v>18967</v>
      </c>
    </row>
    <row r="272" spans="1:20" x14ac:dyDescent="0.25">
      <c r="A272" t="s">
        <v>20</v>
      </c>
      <c r="B272" t="s">
        <v>21</v>
      </c>
      <c r="C272">
        <v>50</v>
      </c>
      <c r="D272">
        <v>2</v>
      </c>
      <c r="E272" t="s">
        <v>18969</v>
      </c>
      <c r="F272">
        <v>200</v>
      </c>
      <c r="G272">
        <v>0</v>
      </c>
      <c r="H272" t="s">
        <v>661</v>
      </c>
      <c r="I272" t="s">
        <v>18970</v>
      </c>
      <c r="J272" t="s">
        <v>1259</v>
      </c>
      <c r="K272" t="s">
        <v>635</v>
      </c>
      <c r="L272" t="s">
        <v>636</v>
      </c>
      <c r="M272" t="s">
        <v>18971</v>
      </c>
      <c r="N272" t="s">
        <v>635</v>
      </c>
      <c r="O272" t="s">
        <v>638</v>
      </c>
      <c r="P272" t="s">
        <v>22</v>
      </c>
      <c r="Q272" t="s">
        <v>639</v>
      </c>
      <c r="R272" t="s">
        <v>636</v>
      </c>
      <c r="S272" t="s">
        <v>18972</v>
      </c>
      <c r="T272" t="s">
        <v>18971</v>
      </c>
    </row>
    <row r="273" spans="1:20" x14ac:dyDescent="0.25">
      <c r="A273" t="s">
        <v>23</v>
      </c>
      <c r="B273" t="s">
        <v>24</v>
      </c>
      <c r="C273">
        <v>50</v>
      </c>
      <c r="D273">
        <v>2</v>
      </c>
      <c r="E273" t="s">
        <v>18969</v>
      </c>
      <c r="F273">
        <v>200</v>
      </c>
      <c r="G273">
        <v>0</v>
      </c>
      <c r="H273" t="s">
        <v>661</v>
      </c>
      <c r="I273" t="s">
        <v>18970</v>
      </c>
      <c r="J273" t="s">
        <v>1259</v>
      </c>
      <c r="K273" t="s">
        <v>635</v>
      </c>
      <c r="L273" t="s">
        <v>636</v>
      </c>
      <c r="M273" t="s">
        <v>18971</v>
      </c>
      <c r="N273" t="s">
        <v>635</v>
      </c>
      <c r="O273" t="s">
        <v>638</v>
      </c>
      <c r="P273" t="s">
        <v>22</v>
      </c>
      <c r="Q273" t="s">
        <v>639</v>
      </c>
      <c r="R273" t="s">
        <v>636</v>
      </c>
      <c r="S273" t="s">
        <v>18972</v>
      </c>
      <c r="T273" t="s">
        <v>18971</v>
      </c>
    </row>
    <row r="274" spans="1:20" x14ac:dyDescent="0.25">
      <c r="A274" t="s">
        <v>25</v>
      </c>
      <c r="B274" t="s">
        <v>26</v>
      </c>
      <c r="C274">
        <v>50</v>
      </c>
      <c r="D274">
        <v>2</v>
      </c>
      <c r="E274" t="s">
        <v>18969</v>
      </c>
      <c r="F274">
        <v>200</v>
      </c>
      <c r="G274">
        <v>0</v>
      </c>
      <c r="H274" t="s">
        <v>661</v>
      </c>
      <c r="I274" t="s">
        <v>18970</v>
      </c>
      <c r="J274" t="s">
        <v>1259</v>
      </c>
      <c r="K274" t="s">
        <v>635</v>
      </c>
      <c r="L274" t="s">
        <v>636</v>
      </c>
      <c r="M274" t="s">
        <v>18971</v>
      </c>
      <c r="N274" t="s">
        <v>635</v>
      </c>
      <c r="O274" t="s">
        <v>638</v>
      </c>
      <c r="P274" t="s">
        <v>22</v>
      </c>
      <c r="Q274" t="s">
        <v>639</v>
      </c>
      <c r="R274" t="s">
        <v>636</v>
      </c>
      <c r="S274" t="s">
        <v>18972</v>
      </c>
      <c r="T274" t="s">
        <v>18971</v>
      </c>
    </row>
    <row r="275" spans="1:20" x14ac:dyDescent="0.25">
      <c r="A275" t="s">
        <v>25</v>
      </c>
      <c r="B275" t="s">
        <v>26</v>
      </c>
      <c r="C275">
        <v>60</v>
      </c>
      <c r="D275">
        <v>3</v>
      </c>
      <c r="E275" t="s">
        <v>18973</v>
      </c>
      <c r="F275">
        <v>100</v>
      </c>
      <c r="G275">
        <v>0</v>
      </c>
      <c r="H275" t="s">
        <v>661</v>
      </c>
      <c r="I275" t="s">
        <v>18974</v>
      </c>
      <c r="J275" t="s">
        <v>1917</v>
      </c>
      <c r="K275" t="s">
        <v>635</v>
      </c>
      <c r="L275" t="s">
        <v>636</v>
      </c>
      <c r="M275" t="s">
        <v>18975</v>
      </c>
      <c r="N275" t="s">
        <v>635</v>
      </c>
      <c r="O275" t="s">
        <v>638</v>
      </c>
      <c r="P275" t="s">
        <v>22</v>
      </c>
      <c r="Q275" t="s">
        <v>639</v>
      </c>
      <c r="R275" t="s">
        <v>636</v>
      </c>
      <c r="S275" t="s">
        <v>18976</v>
      </c>
      <c r="T275" t="s">
        <v>18975</v>
      </c>
    </row>
    <row r="276" spans="1:20" x14ac:dyDescent="0.25">
      <c r="A276" t="s">
        <v>20</v>
      </c>
      <c r="B276" t="s">
        <v>21</v>
      </c>
      <c r="C276">
        <v>50</v>
      </c>
      <c r="D276">
        <v>3</v>
      </c>
      <c r="E276" t="s">
        <v>18977</v>
      </c>
      <c r="F276">
        <v>299.97000000000003</v>
      </c>
      <c r="G276">
        <v>0</v>
      </c>
      <c r="H276" t="s">
        <v>661</v>
      </c>
      <c r="I276" t="s">
        <v>18978</v>
      </c>
      <c r="J276" t="s">
        <v>1214</v>
      </c>
      <c r="K276" t="s">
        <v>635</v>
      </c>
      <c r="L276" t="s">
        <v>636</v>
      </c>
      <c r="M276" t="s">
        <v>18975</v>
      </c>
      <c r="N276" t="s">
        <v>635</v>
      </c>
      <c r="O276" t="s">
        <v>668</v>
      </c>
      <c r="P276" t="s">
        <v>22</v>
      </c>
      <c r="Q276" t="s">
        <v>669</v>
      </c>
      <c r="R276" t="s">
        <v>636</v>
      </c>
      <c r="S276" t="s">
        <v>18979</v>
      </c>
      <c r="T276" t="s">
        <v>18975</v>
      </c>
    </row>
    <row r="277" spans="1:20" x14ac:dyDescent="0.25">
      <c r="A277" t="s">
        <v>23</v>
      </c>
      <c r="B277" t="s">
        <v>24</v>
      </c>
      <c r="C277">
        <v>50</v>
      </c>
      <c r="D277">
        <v>3</v>
      </c>
      <c r="E277" t="s">
        <v>18977</v>
      </c>
      <c r="F277">
        <v>299.97000000000003</v>
      </c>
      <c r="G277">
        <v>0</v>
      </c>
      <c r="H277" t="s">
        <v>661</v>
      </c>
      <c r="I277" t="s">
        <v>18978</v>
      </c>
      <c r="J277" t="s">
        <v>1214</v>
      </c>
      <c r="K277" t="s">
        <v>635</v>
      </c>
      <c r="L277" t="s">
        <v>636</v>
      </c>
      <c r="M277" t="s">
        <v>18975</v>
      </c>
      <c r="N277" t="s">
        <v>635</v>
      </c>
      <c r="O277" t="s">
        <v>668</v>
      </c>
      <c r="P277" t="s">
        <v>22</v>
      </c>
      <c r="Q277" t="s">
        <v>669</v>
      </c>
      <c r="R277" t="s">
        <v>636</v>
      </c>
      <c r="S277" t="s">
        <v>18979</v>
      </c>
      <c r="T277" t="s">
        <v>18975</v>
      </c>
    </row>
    <row r="278" spans="1:20" x14ac:dyDescent="0.25">
      <c r="A278" t="s">
        <v>25</v>
      </c>
      <c r="B278" t="s">
        <v>26</v>
      </c>
      <c r="C278">
        <v>50</v>
      </c>
      <c r="D278">
        <v>3</v>
      </c>
      <c r="E278" t="s">
        <v>18977</v>
      </c>
      <c r="F278">
        <v>299.97000000000003</v>
      </c>
      <c r="G278">
        <v>0</v>
      </c>
      <c r="H278" t="s">
        <v>661</v>
      </c>
      <c r="I278" t="s">
        <v>18978</v>
      </c>
      <c r="J278" t="s">
        <v>1214</v>
      </c>
      <c r="K278" t="s">
        <v>635</v>
      </c>
      <c r="L278" t="s">
        <v>636</v>
      </c>
      <c r="M278" t="s">
        <v>18975</v>
      </c>
      <c r="N278" t="s">
        <v>635</v>
      </c>
      <c r="O278" t="s">
        <v>668</v>
      </c>
      <c r="P278" t="s">
        <v>22</v>
      </c>
      <c r="Q278" t="s">
        <v>669</v>
      </c>
      <c r="R278" t="s">
        <v>636</v>
      </c>
      <c r="S278" t="s">
        <v>18979</v>
      </c>
      <c r="T278" t="s">
        <v>18975</v>
      </c>
    </row>
    <row r="279" spans="1:20" x14ac:dyDescent="0.25">
      <c r="A279" t="s">
        <v>164</v>
      </c>
      <c r="B279" t="s">
        <v>165</v>
      </c>
      <c r="C279">
        <v>33.333333333333336</v>
      </c>
      <c r="D279">
        <v>3</v>
      </c>
      <c r="E279" t="s">
        <v>18980</v>
      </c>
      <c r="F279">
        <v>100</v>
      </c>
      <c r="G279">
        <v>0</v>
      </c>
      <c r="H279" t="s">
        <v>661</v>
      </c>
      <c r="I279" t="s">
        <v>18981</v>
      </c>
      <c r="J279" t="s">
        <v>643</v>
      </c>
      <c r="K279" t="s">
        <v>635</v>
      </c>
      <c r="L279" t="s">
        <v>636</v>
      </c>
      <c r="M279" t="s">
        <v>18982</v>
      </c>
      <c r="N279" t="s">
        <v>635</v>
      </c>
      <c r="O279" t="s">
        <v>638</v>
      </c>
      <c r="P279" t="s">
        <v>22</v>
      </c>
      <c r="Q279" t="s">
        <v>639</v>
      </c>
      <c r="R279" t="s">
        <v>636</v>
      </c>
      <c r="S279" t="s">
        <v>18983</v>
      </c>
      <c r="T279" t="s">
        <v>18982</v>
      </c>
    </row>
    <row r="280" spans="1:20" x14ac:dyDescent="0.25">
      <c r="A280" t="s">
        <v>37</v>
      </c>
      <c r="B280" t="s">
        <v>38</v>
      </c>
      <c r="C280">
        <v>66.666666666666671</v>
      </c>
      <c r="D280">
        <v>3</v>
      </c>
      <c r="E280" t="s">
        <v>18984</v>
      </c>
      <c r="F280">
        <v>100</v>
      </c>
      <c r="G280">
        <v>0</v>
      </c>
      <c r="H280" t="s">
        <v>661</v>
      </c>
      <c r="I280" t="s">
        <v>18985</v>
      </c>
      <c r="J280" t="s">
        <v>1314</v>
      </c>
      <c r="K280" t="s">
        <v>635</v>
      </c>
      <c r="L280" t="s">
        <v>636</v>
      </c>
      <c r="M280" t="s">
        <v>18986</v>
      </c>
      <c r="N280" t="s">
        <v>635</v>
      </c>
      <c r="O280" t="s">
        <v>638</v>
      </c>
      <c r="P280" t="s">
        <v>22</v>
      </c>
      <c r="Q280" t="s">
        <v>639</v>
      </c>
      <c r="R280" t="s">
        <v>636</v>
      </c>
      <c r="S280" t="s">
        <v>635</v>
      </c>
      <c r="T280" t="s">
        <v>18986</v>
      </c>
    </row>
    <row r="281" spans="1:20" x14ac:dyDescent="0.25">
      <c r="A281" t="s">
        <v>164</v>
      </c>
      <c r="B281" t="s">
        <v>165</v>
      </c>
      <c r="C281">
        <v>33.333333333333336</v>
      </c>
      <c r="D281">
        <v>3</v>
      </c>
      <c r="E281" t="s">
        <v>18987</v>
      </c>
      <c r="F281">
        <v>100</v>
      </c>
      <c r="G281">
        <v>0</v>
      </c>
      <c r="H281" t="s">
        <v>661</v>
      </c>
      <c r="I281" t="s">
        <v>14319</v>
      </c>
      <c r="J281" t="s">
        <v>711</v>
      </c>
      <c r="K281" t="s">
        <v>635</v>
      </c>
      <c r="L281" t="s">
        <v>636</v>
      </c>
      <c r="M281" t="s">
        <v>18988</v>
      </c>
      <c r="N281" t="s">
        <v>635</v>
      </c>
      <c r="O281" t="s">
        <v>668</v>
      </c>
      <c r="P281" t="s">
        <v>22</v>
      </c>
      <c r="Q281" t="s">
        <v>669</v>
      </c>
      <c r="R281" t="s">
        <v>636</v>
      </c>
      <c r="S281" t="s">
        <v>18989</v>
      </c>
      <c r="T281" t="s">
        <v>18988</v>
      </c>
    </row>
    <row r="282" spans="1:20" x14ac:dyDescent="0.25">
      <c r="A282" t="s">
        <v>118</v>
      </c>
      <c r="B282" t="s">
        <v>91</v>
      </c>
      <c r="C282">
        <v>90</v>
      </c>
      <c r="D282">
        <v>2</v>
      </c>
      <c r="E282" t="s">
        <v>18990</v>
      </c>
      <c r="F282">
        <v>216.5</v>
      </c>
      <c r="G282">
        <v>45.5</v>
      </c>
      <c r="H282" t="s">
        <v>2356</v>
      </c>
      <c r="I282" t="s">
        <v>18991</v>
      </c>
      <c r="J282" t="s">
        <v>18992</v>
      </c>
      <c r="K282" t="s">
        <v>18993</v>
      </c>
      <c r="L282" t="s">
        <v>18994</v>
      </c>
      <c r="M282" t="s">
        <v>18995</v>
      </c>
      <c r="N282" t="s">
        <v>635</v>
      </c>
      <c r="O282" t="s">
        <v>706</v>
      </c>
      <c r="P282" t="s">
        <v>40</v>
      </c>
      <c r="Q282" t="s">
        <v>707</v>
      </c>
      <c r="R282" t="s">
        <v>636</v>
      </c>
      <c r="S282" t="s">
        <v>18996</v>
      </c>
      <c r="T282" t="s">
        <v>18995</v>
      </c>
    </row>
    <row r="283" spans="1:20" x14ac:dyDescent="0.25">
      <c r="A283" t="s">
        <v>20</v>
      </c>
      <c r="B283" t="s">
        <v>21</v>
      </c>
      <c r="C283">
        <v>50</v>
      </c>
      <c r="D283">
        <v>1</v>
      </c>
      <c r="E283" t="s">
        <v>18997</v>
      </c>
      <c r="F283">
        <v>515</v>
      </c>
      <c r="G283">
        <v>0</v>
      </c>
      <c r="H283" t="s">
        <v>647</v>
      </c>
      <c r="I283" t="s">
        <v>4078</v>
      </c>
      <c r="J283" t="s">
        <v>18998</v>
      </c>
      <c r="K283" t="s">
        <v>2661</v>
      </c>
      <c r="L283" t="s">
        <v>1145</v>
      </c>
      <c r="M283" t="s">
        <v>18999</v>
      </c>
      <c r="N283" t="s">
        <v>635</v>
      </c>
      <c r="O283" t="s">
        <v>653</v>
      </c>
      <c r="P283" t="s">
        <v>43</v>
      </c>
      <c r="Q283" t="s">
        <v>654</v>
      </c>
      <c r="R283" t="s">
        <v>636</v>
      </c>
      <c r="S283" t="s">
        <v>635</v>
      </c>
      <c r="T283" t="s">
        <v>19000</v>
      </c>
    </row>
    <row r="284" spans="1:20" x14ac:dyDescent="0.25">
      <c r="A284" t="s">
        <v>23</v>
      </c>
      <c r="B284" t="s">
        <v>24</v>
      </c>
      <c r="C284">
        <v>50</v>
      </c>
      <c r="D284">
        <v>1</v>
      </c>
      <c r="E284" t="s">
        <v>18997</v>
      </c>
      <c r="F284">
        <v>515</v>
      </c>
      <c r="G284">
        <v>0</v>
      </c>
      <c r="H284" t="s">
        <v>647</v>
      </c>
      <c r="I284" t="s">
        <v>4078</v>
      </c>
      <c r="J284" t="s">
        <v>18998</v>
      </c>
      <c r="K284" t="s">
        <v>2661</v>
      </c>
      <c r="L284" t="s">
        <v>1145</v>
      </c>
      <c r="M284" t="s">
        <v>18999</v>
      </c>
      <c r="N284" t="s">
        <v>635</v>
      </c>
      <c r="O284" t="s">
        <v>653</v>
      </c>
      <c r="P284" t="s">
        <v>43</v>
      </c>
      <c r="Q284" t="s">
        <v>654</v>
      </c>
      <c r="R284" t="s">
        <v>636</v>
      </c>
      <c r="S284" t="s">
        <v>635</v>
      </c>
      <c r="T284" t="s">
        <v>19000</v>
      </c>
    </row>
    <row r="285" spans="1:20" x14ac:dyDescent="0.25">
      <c r="A285" t="s">
        <v>25</v>
      </c>
      <c r="B285" t="s">
        <v>26</v>
      </c>
      <c r="C285">
        <v>50</v>
      </c>
      <c r="D285">
        <v>1</v>
      </c>
      <c r="E285" t="s">
        <v>18997</v>
      </c>
      <c r="F285">
        <v>515</v>
      </c>
      <c r="G285">
        <v>0</v>
      </c>
      <c r="H285" t="s">
        <v>647</v>
      </c>
      <c r="I285" t="s">
        <v>4078</v>
      </c>
      <c r="J285" t="s">
        <v>18998</v>
      </c>
      <c r="K285" t="s">
        <v>2661</v>
      </c>
      <c r="L285" t="s">
        <v>1145</v>
      </c>
      <c r="M285" t="s">
        <v>18999</v>
      </c>
      <c r="N285" t="s">
        <v>635</v>
      </c>
      <c r="O285" t="s">
        <v>653</v>
      </c>
      <c r="P285" t="s">
        <v>43</v>
      </c>
      <c r="Q285" t="s">
        <v>654</v>
      </c>
      <c r="R285" t="s">
        <v>636</v>
      </c>
      <c r="S285" t="s">
        <v>635</v>
      </c>
      <c r="T285" t="s">
        <v>19000</v>
      </c>
    </row>
    <row r="286" spans="1:20" x14ac:dyDescent="0.25">
      <c r="A286" t="s">
        <v>39</v>
      </c>
      <c r="B286" t="s">
        <v>44</v>
      </c>
      <c r="C286">
        <v>72</v>
      </c>
      <c r="D286">
        <v>2</v>
      </c>
      <c r="E286" t="s">
        <v>18997</v>
      </c>
      <c r="F286">
        <v>515</v>
      </c>
      <c r="G286">
        <v>0</v>
      </c>
      <c r="H286" t="s">
        <v>647</v>
      </c>
      <c r="I286" t="s">
        <v>4078</v>
      </c>
      <c r="J286" t="s">
        <v>18998</v>
      </c>
      <c r="K286" t="s">
        <v>2661</v>
      </c>
      <c r="L286" t="s">
        <v>1145</v>
      </c>
      <c r="M286" t="s">
        <v>18999</v>
      </c>
      <c r="N286" t="s">
        <v>635</v>
      </c>
      <c r="O286" t="s">
        <v>653</v>
      </c>
      <c r="P286" t="s">
        <v>43</v>
      </c>
      <c r="Q286" t="s">
        <v>654</v>
      </c>
      <c r="R286" t="s">
        <v>636</v>
      </c>
      <c r="S286" t="s">
        <v>635</v>
      </c>
      <c r="T286" t="s">
        <v>19000</v>
      </c>
    </row>
    <row r="287" spans="1:20" x14ac:dyDescent="0.25">
      <c r="A287" t="s">
        <v>118</v>
      </c>
      <c r="B287" t="s">
        <v>91</v>
      </c>
      <c r="C287">
        <v>76.5</v>
      </c>
      <c r="D287">
        <v>2</v>
      </c>
      <c r="E287" t="s">
        <v>18997</v>
      </c>
      <c r="F287">
        <v>515</v>
      </c>
      <c r="G287">
        <v>0</v>
      </c>
      <c r="H287" t="s">
        <v>647</v>
      </c>
      <c r="I287" t="s">
        <v>4078</v>
      </c>
      <c r="J287" t="s">
        <v>18998</v>
      </c>
      <c r="K287" t="s">
        <v>2661</v>
      </c>
      <c r="L287" t="s">
        <v>1145</v>
      </c>
      <c r="M287" t="s">
        <v>18999</v>
      </c>
      <c r="N287" t="s">
        <v>635</v>
      </c>
      <c r="O287" t="s">
        <v>653</v>
      </c>
      <c r="P287" t="s">
        <v>43</v>
      </c>
      <c r="Q287" t="s">
        <v>654</v>
      </c>
      <c r="R287" t="s">
        <v>636</v>
      </c>
      <c r="S287" t="s">
        <v>635</v>
      </c>
      <c r="T287" t="s">
        <v>19000</v>
      </c>
    </row>
    <row r="288" spans="1:20" x14ac:dyDescent="0.25">
      <c r="A288" t="s">
        <v>118</v>
      </c>
      <c r="B288" t="s">
        <v>91</v>
      </c>
      <c r="C288">
        <v>70</v>
      </c>
      <c r="D288">
        <v>1</v>
      </c>
      <c r="E288" t="s">
        <v>18997</v>
      </c>
      <c r="F288">
        <v>515</v>
      </c>
      <c r="G288">
        <v>0</v>
      </c>
      <c r="H288" t="s">
        <v>647</v>
      </c>
      <c r="I288" t="s">
        <v>4078</v>
      </c>
      <c r="J288" t="s">
        <v>18998</v>
      </c>
      <c r="K288" t="s">
        <v>2661</v>
      </c>
      <c r="L288" t="s">
        <v>1145</v>
      </c>
      <c r="M288" t="s">
        <v>18999</v>
      </c>
      <c r="N288" t="s">
        <v>635</v>
      </c>
      <c r="O288" t="s">
        <v>653</v>
      </c>
      <c r="P288" t="s">
        <v>43</v>
      </c>
      <c r="Q288" t="s">
        <v>654</v>
      </c>
      <c r="R288" t="s">
        <v>636</v>
      </c>
      <c r="S288" t="s">
        <v>635</v>
      </c>
      <c r="T288" t="s">
        <v>19000</v>
      </c>
    </row>
    <row r="289" spans="1:20" x14ac:dyDescent="0.25">
      <c r="A289" t="s">
        <v>39</v>
      </c>
      <c r="B289" t="s">
        <v>44</v>
      </c>
      <c r="C289">
        <v>66.333333333333329</v>
      </c>
      <c r="D289">
        <v>3</v>
      </c>
      <c r="E289" t="s">
        <v>19001</v>
      </c>
      <c r="F289">
        <v>186.75</v>
      </c>
      <c r="G289">
        <v>0</v>
      </c>
      <c r="H289" t="s">
        <v>1510</v>
      </c>
      <c r="I289" t="s">
        <v>19002</v>
      </c>
      <c r="J289" t="s">
        <v>19003</v>
      </c>
      <c r="K289" t="s">
        <v>2219</v>
      </c>
      <c r="L289" t="s">
        <v>19004</v>
      </c>
      <c r="M289" t="s">
        <v>19000</v>
      </c>
      <c r="N289" t="s">
        <v>635</v>
      </c>
      <c r="O289" t="s">
        <v>706</v>
      </c>
      <c r="P289" t="s">
        <v>40</v>
      </c>
      <c r="Q289" t="s">
        <v>707</v>
      </c>
      <c r="R289" t="s">
        <v>636</v>
      </c>
      <c r="S289" t="s">
        <v>635</v>
      </c>
      <c r="T289" t="s">
        <v>19000</v>
      </c>
    </row>
    <row r="290" spans="1:20" x14ac:dyDescent="0.25">
      <c r="A290" t="s">
        <v>39</v>
      </c>
      <c r="B290" t="s">
        <v>44</v>
      </c>
      <c r="C290">
        <v>80</v>
      </c>
      <c r="D290">
        <v>1</v>
      </c>
      <c r="E290" t="s">
        <v>19005</v>
      </c>
      <c r="F290">
        <v>80</v>
      </c>
      <c r="G290">
        <v>0</v>
      </c>
      <c r="H290" t="s">
        <v>647</v>
      </c>
      <c r="I290" t="s">
        <v>16272</v>
      </c>
      <c r="J290" t="s">
        <v>19006</v>
      </c>
      <c r="K290" t="s">
        <v>5422</v>
      </c>
      <c r="L290" t="s">
        <v>2220</v>
      </c>
      <c r="M290" t="s">
        <v>19000</v>
      </c>
      <c r="N290" t="s">
        <v>635</v>
      </c>
      <c r="O290" t="s">
        <v>653</v>
      </c>
      <c r="P290" t="s">
        <v>43</v>
      </c>
      <c r="Q290" t="s">
        <v>654</v>
      </c>
      <c r="R290" t="s">
        <v>636</v>
      </c>
      <c r="S290" t="s">
        <v>635</v>
      </c>
      <c r="T290" t="s">
        <v>19000</v>
      </c>
    </row>
    <row r="291" spans="1:20" x14ac:dyDescent="0.25">
      <c r="A291" t="s">
        <v>20</v>
      </c>
      <c r="B291" t="s">
        <v>21</v>
      </c>
      <c r="C291">
        <v>60</v>
      </c>
      <c r="D291">
        <v>2</v>
      </c>
      <c r="E291" t="s">
        <v>19007</v>
      </c>
      <c r="F291">
        <v>179.42</v>
      </c>
      <c r="G291">
        <v>0</v>
      </c>
      <c r="H291" t="s">
        <v>661</v>
      </c>
      <c r="I291" t="s">
        <v>5985</v>
      </c>
      <c r="J291" t="s">
        <v>967</v>
      </c>
      <c r="K291" t="s">
        <v>635</v>
      </c>
      <c r="L291" t="s">
        <v>636</v>
      </c>
      <c r="M291" t="s">
        <v>19008</v>
      </c>
      <c r="N291" t="s">
        <v>635</v>
      </c>
      <c r="O291" t="s">
        <v>668</v>
      </c>
      <c r="P291" t="s">
        <v>22</v>
      </c>
      <c r="Q291" t="s">
        <v>669</v>
      </c>
      <c r="R291" t="s">
        <v>636</v>
      </c>
      <c r="S291" t="s">
        <v>19009</v>
      </c>
      <c r="T291" t="s">
        <v>19008</v>
      </c>
    </row>
    <row r="292" spans="1:20" x14ac:dyDescent="0.25">
      <c r="A292" t="s">
        <v>23</v>
      </c>
      <c r="B292" t="s">
        <v>24</v>
      </c>
      <c r="C292">
        <v>60</v>
      </c>
      <c r="D292">
        <v>2</v>
      </c>
      <c r="E292" t="s">
        <v>19007</v>
      </c>
      <c r="F292">
        <v>179.42</v>
      </c>
      <c r="G292">
        <v>0</v>
      </c>
      <c r="H292" t="s">
        <v>661</v>
      </c>
      <c r="I292" t="s">
        <v>5985</v>
      </c>
      <c r="J292" t="s">
        <v>967</v>
      </c>
      <c r="K292" t="s">
        <v>635</v>
      </c>
      <c r="L292" t="s">
        <v>636</v>
      </c>
      <c r="M292" t="s">
        <v>19008</v>
      </c>
      <c r="N292" t="s">
        <v>635</v>
      </c>
      <c r="O292" t="s">
        <v>668</v>
      </c>
      <c r="P292" t="s">
        <v>22</v>
      </c>
      <c r="Q292" t="s">
        <v>669</v>
      </c>
      <c r="R292" t="s">
        <v>636</v>
      </c>
      <c r="S292" t="s">
        <v>19009</v>
      </c>
      <c r="T292" t="s">
        <v>19008</v>
      </c>
    </row>
    <row r="293" spans="1:20" x14ac:dyDescent="0.25">
      <c r="A293" t="s">
        <v>25</v>
      </c>
      <c r="B293" t="s">
        <v>26</v>
      </c>
      <c r="C293">
        <v>60</v>
      </c>
      <c r="D293">
        <v>2</v>
      </c>
      <c r="E293" t="s">
        <v>19007</v>
      </c>
      <c r="F293">
        <v>179.42</v>
      </c>
      <c r="G293">
        <v>0</v>
      </c>
      <c r="H293" t="s">
        <v>661</v>
      </c>
      <c r="I293" t="s">
        <v>5985</v>
      </c>
      <c r="J293" t="s">
        <v>967</v>
      </c>
      <c r="K293" t="s">
        <v>635</v>
      </c>
      <c r="L293" t="s">
        <v>636</v>
      </c>
      <c r="M293" t="s">
        <v>19008</v>
      </c>
      <c r="N293" t="s">
        <v>635</v>
      </c>
      <c r="O293" t="s">
        <v>668</v>
      </c>
      <c r="P293" t="s">
        <v>22</v>
      </c>
      <c r="Q293" t="s">
        <v>669</v>
      </c>
      <c r="R293" t="s">
        <v>636</v>
      </c>
      <c r="S293" t="s">
        <v>19009</v>
      </c>
      <c r="T293" t="s">
        <v>19008</v>
      </c>
    </row>
    <row r="294" spans="1:20" x14ac:dyDescent="0.25">
      <c r="A294" t="s">
        <v>164</v>
      </c>
      <c r="B294" t="s">
        <v>165</v>
      </c>
      <c r="C294">
        <v>50</v>
      </c>
      <c r="D294">
        <v>6</v>
      </c>
      <c r="E294" t="s">
        <v>19010</v>
      </c>
      <c r="F294">
        <v>400</v>
      </c>
      <c r="G294">
        <v>0</v>
      </c>
      <c r="H294" t="s">
        <v>661</v>
      </c>
      <c r="I294" t="s">
        <v>6386</v>
      </c>
      <c r="J294" t="s">
        <v>992</v>
      </c>
      <c r="K294" t="s">
        <v>635</v>
      </c>
      <c r="L294" t="s">
        <v>636</v>
      </c>
      <c r="M294" t="s">
        <v>19011</v>
      </c>
      <c r="N294" t="s">
        <v>635</v>
      </c>
      <c r="O294" t="s">
        <v>638</v>
      </c>
      <c r="P294" t="s">
        <v>22</v>
      </c>
      <c r="Q294" t="s">
        <v>639</v>
      </c>
      <c r="R294" t="s">
        <v>636</v>
      </c>
      <c r="S294" t="s">
        <v>19012</v>
      </c>
      <c r="T294" t="s">
        <v>19011</v>
      </c>
    </row>
    <row r="295" spans="1:20" x14ac:dyDescent="0.25">
      <c r="A295" t="s">
        <v>164</v>
      </c>
      <c r="B295" t="s">
        <v>165</v>
      </c>
      <c r="C295">
        <v>50</v>
      </c>
      <c r="D295">
        <v>6</v>
      </c>
      <c r="E295" t="s">
        <v>19010</v>
      </c>
      <c r="F295">
        <v>400</v>
      </c>
      <c r="G295">
        <v>0</v>
      </c>
      <c r="H295" t="s">
        <v>661</v>
      </c>
      <c r="I295" t="s">
        <v>6386</v>
      </c>
      <c r="J295" t="s">
        <v>992</v>
      </c>
      <c r="K295" t="s">
        <v>635</v>
      </c>
      <c r="L295" t="s">
        <v>636</v>
      </c>
      <c r="M295" t="s">
        <v>19011</v>
      </c>
      <c r="N295" t="s">
        <v>635</v>
      </c>
      <c r="O295" t="s">
        <v>638</v>
      </c>
      <c r="P295" t="s">
        <v>22</v>
      </c>
      <c r="Q295" t="s">
        <v>639</v>
      </c>
      <c r="R295" t="s">
        <v>636</v>
      </c>
      <c r="S295" t="s">
        <v>19012</v>
      </c>
      <c r="T295" t="s">
        <v>19011</v>
      </c>
    </row>
    <row r="296" spans="1:20" x14ac:dyDescent="0.25">
      <c r="A296" t="s">
        <v>39</v>
      </c>
      <c r="B296" t="s">
        <v>44</v>
      </c>
      <c r="C296">
        <v>66.333333333333329</v>
      </c>
      <c r="D296">
        <v>3</v>
      </c>
      <c r="E296" t="s">
        <v>19013</v>
      </c>
      <c r="F296">
        <v>152.5</v>
      </c>
      <c r="G296">
        <v>0</v>
      </c>
      <c r="H296" t="s">
        <v>3156</v>
      </c>
      <c r="I296" t="s">
        <v>19002</v>
      </c>
      <c r="J296" t="s">
        <v>19003</v>
      </c>
      <c r="K296" t="s">
        <v>2219</v>
      </c>
      <c r="L296" t="s">
        <v>19004</v>
      </c>
      <c r="M296" t="s">
        <v>19014</v>
      </c>
      <c r="N296" t="s">
        <v>635</v>
      </c>
      <c r="O296" t="s">
        <v>706</v>
      </c>
      <c r="P296" t="s">
        <v>40</v>
      </c>
      <c r="Q296" t="s">
        <v>707</v>
      </c>
      <c r="R296" t="s">
        <v>636</v>
      </c>
      <c r="S296" t="s">
        <v>19015</v>
      </c>
      <c r="T296" t="s">
        <v>19014</v>
      </c>
    </row>
    <row r="297" spans="1:20" x14ac:dyDescent="0.25">
      <c r="A297" t="s">
        <v>37</v>
      </c>
      <c r="B297" t="s">
        <v>38</v>
      </c>
      <c r="C297">
        <v>66.666666666666671</v>
      </c>
      <c r="D297">
        <v>3</v>
      </c>
      <c r="E297" t="s">
        <v>19016</v>
      </c>
      <c r="F297">
        <v>100</v>
      </c>
      <c r="G297">
        <v>0</v>
      </c>
      <c r="H297" t="s">
        <v>661</v>
      </c>
      <c r="I297" t="s">
        <v>19017</v>
      </c>
      <c r="J297" t="s">
        <v>1742</v>
      </c>
      <c r="K297" t="s">
        <v>635</v>
      </c>
      <c r="L297" t="s">
        <v>636</v>
      </c>
      <c r="M297" t="s">
        <v>19018</v>
      </c>
      <c r="N297" t="s">
        <v>635</v>
      </c>
      <c r="O297" t="s">
        <v>638</v>
      </c>
      <c r="P297" t="s">
        <v>22</v>
      </c>
      <c r="Q297" t="s">
        <v>639</v>
      </c>
      <c r="R297" t="s">
        <v>636</v>
      </c>
      <c r="S297" t="s">
        <v>635</v>
      </c>
      <c r="T297" t="s">
        <v>19018</v>
      </c>
    </row>
    <row r="298" spans="1:20" x14ac:dyDescent="0.25">
      <c r="A298" t="s">
        <v>133</v>
      </c>
      <c r="B298" t="s">
        <v>134</v>
      </c>
      <c r="C298">
        <v>12</v>
      </c>
      <c r="D298">
        <v>20</v>
      </c>
      <c r="E298" t="s">
        <v>19019</v>
      </c>
      <c r="F298">
        <v>250</v>
      </c>
      <c r="G298">
        <v>0</v>
      </c>
      <c r="H298" t="s">
        <v>647</v>
      </c>
      <c r="I298" t="s">
        <v>1414</v>
      </c>
      <c r="J298" t="s">
        <v>3755</v>
      </c>
      <c r="K298" t="s">
        <v>3514</v>
      </c>
      <c r="L298" t="s">
        <v>3756</v>
      </c>
      <c r="M298" t="s">
        <v>19020</v>
      </c>
      <c r="N298" t="s">
        <v>635</v>
      </c>
      <c r="O298" t="s">
        <v>653</v>
      </c>
      <c r="P298" t="s">
        <v>43</v>
      </c>
      <c r="Q298" t="s">
        <v>654</v>
      </c>
      <c r="R298" t="s">
        <v>636</v>
      </c>
      <c r="S298" t="s">
        <v>635</v>
      </c>
      <c r="T298" t="s">
        <v>19021</v>
      </c>
    </row>
    <row r="299" spans="1:20" x14ac:dyDescent="0.25">
      <c r="A299" t="s">
        <v>37</v>
      </c>
      <c r="B299" t="s">
        <v>38</v>
      </c>
      <c r="C299">
        <v>66.666666666666671</v>
      </c>
      <c r="D299">
        <v>3</v>
      </c>
      <c r="E299" t="s">
        <v>19022</v>
      </c>
      <c r="F299">
        <v>100</v>
      </c>
      <c r="G299">
        <v>0</v>
      </c>
      <c r="H299" t="s">
        <v>661</v>
      </c>
      <c r="I299" t="s">
        <v>1987</v>
      </c>
      <c r="J299" t="s">
        <v>1105</v>
      </c>
      <c r="K299" t="s">
        <v>635</v>
      </c>
      <c r="L299" t="s">
        <v>636</v>
      </c>
      <c r="M299" t="s">
        <v>19023</v>
      </c>
      <c r="N299" t="s">
        <v>635</v>
      </c>
      <c r="O299" t="s">
        <v>1071</v>
      </c>
      <c r="P299" t="s">
        <v>22</v>
      </c>
      <c r="Q299" t="s">
        <v>639</v>
      </c>
      <c r="R299" t="s">
        <v>636</v>
      </c>
      <c r="S299" t="s">
        <v>19024</v>
      </c>
      <c r="T299" t="s">
        <v>19023</v>
      </c>
    </row>
    <row r="300" spans="1:20" x14ac:dyDescent="0.25">
      <c r="A300" t="s">
        <v>257</v>
      </c>
      <c r="B300" t="s">
        <v>263</v>
      </c>
      <c r="C300">
        <v>139</v>
      </c>
      <c r="D300">
        <v>2</v>
      </c>
      <c r="E300" t="s">
        <v>19025</v>
      </c>
      <c r="F300">
        <v>215</v>
      </c>
      <c r="G300">
        <v>0</v>
      </c>
      <c r="H300" t="s">
        <v>1233</v>
      </c>
      <c r="I300" t="s">
        <v>13962</v>
      </c>
      <c r="J300" t="s">
        <v>13963</v>
      </c>
      <c r="K300" t="s">
        <v>2834</v>
      </c>
      <c r="L300" t="s">
        <v>13964</v>
      </c>
      <c r="M300" t="s">
        <v>19026</v>
      </c>
      <c r="N300" t="s">
        <v>1239</v>
      </c>
      <c r="O300" t="s">
        <v>1240</v>
      </c>
      <c r="P300" t="s">
        <v>1241</v>
      </c>
      <c r="Q300" t="s">
        <v>1242</v>
      </c>
      <c r="R300" t="s">
        <v>636</v>
      </c>
      <c r="S300" t="s">
        <v>19027</v>
      </c>
      <c r="T300" t="s">
        <v>19028</v>
      </c>
    </row>
    <row r="301" spans="1:20" x14ac:dyDescent="0.25">
      <c r="A301" t="s">
        <v>25</v>
      </c>
      <c r="B301" t="s">
        <v>3162</v>
      </c>
      <c r="C301">
        <v>40</v>
      </c>
      <c r="D301">
        <v>1</v>
      </c>
      <c r="E301" t="s">
        <v>19029</v>
      </c>
      <c r="F301">
        <v>47</v>
      </c>
      <c r="G301">
        <v>7</v>
      </c>
      <c r="H301" t="s">
        <v>3156</v>
      </c>
      <c r="I301" t="s">
        <v>19030</v>
      </c>
      <c r="J301" t="s">
        <v>19031</v>
      </c>
      <c r="K301" t="s">
        <v>19032</v>
      </c>
      <c r="L301" t="s">
        <v>19033</v>
      </c>
      <c r="M301" t="s">
        <v>19028</v>
      </c>
      <c r="N301" t="s">
        <v>635</v>
      </c>
      <c r="O301" t="s">
        <v>706</v>
      </c>
      <c r="P301" t="s">
        <v>40</v>
      </c>
      <c r="Q301" t="s">
        <v>707</v>
      </c>
      <c r="R301" t="s">
        <v>636</v>
      </c>
      <c r="S301" t="s">
        <v>19034</v>
      </c>
      <c r="T301" t="s">
        <v>19035</v>
      </c>
    </row>
    <row r="302" spans="1:20" x14ac:dyDescent="0.25">
      <c r="A302" t="s">
        <v>23</v>
      </c>
      <c r="B302" t="s">
        <v>24</v>
      </c>
      <c r="C302">
        <v>33.333333333333336</v>
      </c>
      <c r="D302">
        <v>6</v>
      </c>
      <c r="E302" t="s">
        <v>19036</v>
      </c>
      <c r="F302">
        <v>399.96</v>
      </c>
      <c r="G302">
        <v>0</v>
      </c>
      <c r="H302" t="s">
        <v>661</v>
      </c>
      <c r="I302" t="s">
        <v>15873</v>
      </c>
      <c r="J302" t="s">
        <v>1581</v>
      </c>
      <c r="K302" t="s">
        <v>635</v>
      </c>
      <c r="L302" t="s">
        <v>636</v>
      </c>
      <c r="M302" t="s">
        <v>19037</v>
      </c>
      <c r="N302" t="s">
        <v>635</v>
      </c>
      <c r="O302" t="s">
        <v>638</v>
      </c>
      <c r="P302" t="s">
        <v>22</v>
      </c>
      <c r="Q302" t="s">
        <v>639</v>
      </c>
      <c r="R302" t="s">
        <v>636</v>
      </c>
      <c r="S302" t="s">
        <v>19038</v>
      </c>
      <c r="T302" t="s">
        <v>19037</v>
      </c>
    </row>
    <row r="303" spans="1:20" x14ac:dyDescent="0.25">
      <c r="A303" t="s">
        <v>20</v>
      </c>
      <c r="B303" t="s">
        <v>21</v>
      </c>
      <c r="C303">
        <v>50</v>
      </c>
      <c r="D303">
        <v>2</v>
      </c>
      <c r="E303" t="s">
        <v>19036</v>
      </c>
      <c r="F303">
        <v>399.96</v>
      </c>
      <c r="G303">
        <v>0</v>
      </c>
      <c r="H303" t="s">
        <v>661</v>
      </c>
      <c r="I303" t="s">
        <v>15873</v>
      </c>
      <c r="J303" t="s">
        <v>1581</v>
      </c>
      <c r="K303" t="s">
        <v>635</v>
      </c>
      <c r="L303" t="s">
        <v>636</v>
      </c>
      <c r="M303" t="s">
        <v>19037</v>
      </c>
      <c r="N303" t="s">
        <v>635</v>
      </c>
      <c r="O303" t="s">
        <v>638</v>
      </c>
      <c r="P303" t="s">
        <v>22</v>
      </c>
      <c r="Q303" t="s">
        <v>639</v>
      </c>
      <c r="R303" t="s">
        <v>636</v>
      </c>
      <c r="S303" t="s">
        <v>19038</v>
      </c>
      <c r="T303" t="s">
        <v>19037</v>
      </c>
    </row>
    <row r="304" spans="1:20" x14ac:dyDescent="0.25">
      <c r="A304" t="s">
        <v>23</v>
      </c>
      <c r="B304" t="s">
        <v>24</v>
      </c>
      <c r="C304">
        <v>50</v>
      </c>
      <c r="D304">
        <v>2</v>
      </c>
      <c r="E304" t="s">
        <v>19036</v>
      </c>
      <c r="F304">
        <v>399.96</v>
      </c>
      <c r="G304">
        <v>0</v>
      </c>
      <c r="H304" t="s">
        <v>661</v>
      </c>
      <c r="I304" t="s">
        <v>15873</v>
      </c>
      <c r="J304" t="s">
        <v>1581</v>
      </c>
      <c r="K304" t="s">
        <v>635</v>
      </c>
      <c r="L304" t="s">
        <v>636</v>
      </c>
      <c r="M304" t="s">
        <v>19037</v>
      </c>
      <c r="N304" t="s">
        <v>635</v>
      </c>
      <c r="O304" t="s">
        <v>638</v>
      </c>
      <c r="P304" t="s">
        <v>22</v>
      </c>
      <c r="Q304" t="s">
        <v>639</v>
      </c>
      <c r="R304" t="s">
        <v>636</v>
      </c>
      <c r="S304" t="s">
        <v>19038</v>
      </c>
      <c r="T304" t="s">
        <v>19037</v>
      </c>
    </row>
    <row r="305" spans="1:20" x14ac:dyDescent="0.25">
      <c r="A305" t="s">
        <v>25</v>
      </c>
      <c r="B305" t="s">
        <v>26</v>
      </c>
      <c r="C305">
        <v>50</v>
      </c>
      <c r="D305">
        <v>2</v>
      </c>
      <c r="E305" t="s">
        <v>19036</v>
      </c>
      <c r="F305">
        <v>399.96</v>
      </c>
      <c r="G305">
        <v>0</v>
      </c>
      <c r="H305" t="s">
        <v>661</v>
      </c>
      <c r="I305" t="s">
        <v>15873</v>
      </c>
      <c r="J305" t="s">
        <v>1581</v>
      </c>
      <c r="K305" t="s">
        <v>635</v>
      </c>
      <c r="L305" t="s">
        <v>636</v>
      </c>
      <c r="M305" t="s">
        <v>19037</v>
      </c>
      <c r="N305" t="s">
        <v>635</v>
      </c>
      <c r="O305" t="s">
        <v>638</v>
      </c>
      <c r="P305" t="s">
        <v>22</v>
      </c>
      <c r="Q305" t="s">
        <v>639</v>
      </c>
      <c r="R305" t="s">
        <v>636</v>
      </c>
      <c r="S305" t="s">
        <v>19038</v>
      </c>
      <c r="T305" t="s">
        <v>19037</v>
      </c>
    </row>
    <row r="306" spans="1:20" x14ac:dyDescent="0.25">
      <c r="A306" t="s">
        <v>37</v>
      </c>
      <c r="B306" t="s">
        <v>38</v>
      </c>
      <c r="C306">
        <v>66.666666666666671</v>
      </c>
      <c r="D306">
        <v>3</v>
      </c>
      <c r="E306" t="s">
        <v>19039</v>
      </c>
      <c r="F306">
        <v>200</v>
      </c>
      <c r="G306">
        <v>0</v>
      </c>
      <c r="H306" t="s">
        <v>661</v>
      </c>
      <c r="I306" t="s">
        <v>7012</v>
      </c>
      <c r="J306" t="s">
        <v>2074</v>
      </c>
      <c r="K306" t="s">
        <v>635</v>
      </c>
      <c r="L306" t="s">
        <v>636</v>
      </c>
      <c r="M306" t="s">
        <v>19040</v>
      </c>
      <c r="N306" t="s">
        <v>635</v>
      </c>
      <c r="O306" t="s">
        <v>638</v>
      </c>
      <c r="P306" t="s">
        <v>22</v>
      </c>
      <c r="Q306" t="s">
        <v>639</v>
      </c>
      <c r="R306" t="s">
        <v>19041</v>
      </c>
      <c r="S306" t="s">
        <v>19042</v>
      </c>
      <c r="T306" t="s">
        <v>19040</v>
      </c>
    </row>
    <row r="307" spans="1:20" x14ac:dyDescent="0.25">
      <c r="A307" t="s">
        <v>164</v>
      </c>
      <c r="B307" t="s">
        <v>165</v>
      </c>
      <c r="C307">
        <v>33.333333333333336</v>
      </c>
      <c r="D307">
        <v>3</v>
      </c>
      <c r="E307" t="s">
        <v>19039</v>
      </c>
      <c r="F307">
        <v>200</v>
      </c>
      <c r="G307">
        <v>0</v>
      </c>
      <c r="H307" t="s">
        <v>661</v>
      </c>
      <c r="I307" t="s">
        <v>7012</v>
      </c>
      <c r="J307" t="s">
        <v>2074</v>
      </c>
      <c r="K307" t="s">
        <v>635</v>
      </c>
      <c r="L307" t="s">
        <v>636</v>
      </c>
      <c r="M307" t="s">
        <v>19040</v>
      </c>
      <c r="N307" t="s">
        <v>635</v>
      </c>
      <c r="O307" t="s">
        <v>638</v>
      </c>
      <c r="P307" t="s">
        <v>22</v>
      </c>
      <c r="Q307" t="s">
        <v>639</v>
      </c>
      <c r="R307" t="s">
        <v>19041</v>
      </c>
      <c r="S307" t="s">
        <v>19042</v>
      </c>
      <c r="T307" t="s">
        <v>19040</v>
      </c>
    </row>
    <row r="308" spans="1:20" x14ac:dyDescent="0.25">
      <c r="A308" t="s">
        <v>39</v>
      </c>
      <c r="B308" t="s">
        <v>44</v>
      </c>
      <c r="C308">
        <v>66.333333333333329</v>
      </c>
      <c r="D308">
        <v>3</v>
      </c>
      <c r="E308" t="s">
        <v>19043</v>
      </c>
      <c r="F308">
        <v>220</v>
      </c>
      <c r="G308">
        <v>0</v>
      </c>
      <c r="H308" t="s">
        <v>632</v>
      </c>
      <c r="I308" t="s">
        <v>19044</v>
      </c>
      <c r="J308" t="s">
        <v>643</v>
      </c>
      <c r="K308" t="s">
        <v>635</v>
      </c>
      <c r="L308" t="s">
        <v>636</v>
      </c>
      <c r="M308" t="s">
        <v>19045</v>
      </c>
      <c r="N308" t="s">
        <v>635</v>
      </c>
      <c r="O308" t="s">
        <v>668</v>
      </c>
      <c r="P308" t="s">
        <v>22</v>
      </c>
      <c r="Q308" t="s">
        <v>669</v>
      </c>
      <c r="R308" t="s">
        <v>636</v>
      </c>
      <c r="S308" t="s">
        <v>635</v>
      </c>
      <c r="T308" t="s">
        <v>19046</v>
      </c>
    </row>
    <row r="309" spans="1:20" x14ac:dyDescent="0.25">
      <c r="A309" t="s">
        <v>39</v>
      </c>
      <c r="B309" t="s">
        <v>44</v>
      </c>
      <c r="C309">
        <v>66.333333333333329</v>
      </c>
      <c r="D309">
        <v>3</v>
      </c>
      <c r="E309" t="s">
        <v>19047</v>
      </c>
      <c r="F309">
        <v>220</v>
      </c>
      <c r="G309">
        <v>0</v>
      </c>
      <c r="H309" t="s">
        <v>632</v>
      </c>
      <c r="I309" t="s">
        <v>19048</v>
      </c>
      <c r="J309" t="s">
        <v>757</v>
      </c>
      <c r="K309" t="s">
        <v>635</v>
      </c>
      <c r="L309" t="s">
        <v>636</v>
      </c>
      <c r="M309" t="s">
        <v>19049</v>
      </c>
      <c r="N309" t="s">
        <v>635</v>
      </c>
      <c r="O309" t="s">
        <v>668</v>
      </c>
      <c r="P309" t="s">
        <v>22</v>
      </c>
      <c r="Q309" t="s">
        <v>669</v>
      </c>
      <c r="R309" t="s">
        <v>636</v>
      </c>
      <c r="S309" t="s">
        <v>635</v>
      </c>
      <c r="T309" t="s">
        <v>19049</v>
      </c>
    </row>
    <row r="310" spans="1:20" x14ac:dyDescent="0.25">
      <c r="A310" t="s">
        <v>121</v>
      </c>
      <c r="B310" t="s">
        <v>122</v>
      </c>
      <c r="C310">
        <v>15</v>
      </c>
      <c r="D310">
        <v>1</v>
      </c>
      <c r="E310" t="s">
        <v>19050</v>
      </c>
      <c r="F310">
        <v>25</v>
      </c>
      <c r="G310">
        <v>10</v>
      </c>
      <c r="H310" t="s">
        <v>661</v>
      </c>
      <c r="I310" t="s">
        <v>2646</v>
      </c>
      <c r="J310" t="s">
        <v>19051</v>
      </c>
      <c r="K310" t="s">
        <v>19052</v>
      </c>
      <c r="L310" t="s">
        <v>1186</v>
      </c>
      <c r="M310" t="s">
        <v>19037</v>
      </c>
      <c r="N310" t="s">
        <v>635</v>
      </c>
      <c r="O310" t="s">
        <v>653</v>
      </c>
      <c r="P310" t="s">
        <v>43</v>
      </c>
      <c r="Q310" t="s">
        <v>654</v>
      </c>
      <c r="R310" t="s">
        <v>636</v>
      </c>
      <c r="S310" t="s">
        <v>19053</v>
      </c>
      <c r="T310" t="s">
        <v>19054</v>
      </c>
    </row>
    <row r="311" spans="1:20" x14ac:dyDescent="0.25">
      <c r="A311" t="s">
        <v>164</v>
      </c>
      <c r="B311" t="s">
        <v>165</v>
      </c>
      <c r="C311">
        <v>33.333333333333336</v>
      </c>
      <c r="D311">
        <v>3</v>
      </c>
      <c r="E311" t="s">
        <v>19055</v>
      </c>
      <c r="F311">
        <v>100</v>
      </c>
      <c r="G311">
        <v>0</v>
      </c>
      <c r="H311" t="s">
        <v>661</v>
      </c>
      <c r="I311" t="s">
        <v>19056</v>
      </c>
      <c r="J311" t="s">
        <v>1314</v>
      </c>
      <c r="K311" t="s">
        <v>635</v>
      </c>
      <c r="L311" t="s">
        <v>636</v>
      </c>
      <c r="M311" t="s">
        <v>19057</v>
      </c>
      <c r="N311" t="s">
        <v>635</v>
      </c>
      <c r="O311" t="s">
        <v>638</v>
      </c>
      <c r="P311" t="s">
        <v>22</v>
      </c>
      <c r="Q311" t="s">
        <v>639</v>
      </c>
      <c r="R311" t="s">
        <v>636</v>
      </c>
      <c r="S311" t="s">
        <v>19058</v>
      </c>
      <c r="T311" t="s">
        <v>19057</v>
      </c>
    </row>
    <row r="312" spans="1:20" x14ac:dyDescent="0.25">
      <c r="A312" t="s">
        <v>118</v>
      </c>
      <c r="B312" t="s">
        <v>91</v>
      </c>
      <c r="C312">
        <v>66</v>
      </c>
      <c r="D312">
        <v>1</v>
      </c>
      <c r="E312" t="s">
        <v>19059</v>
      </c>
      <c r="F312">
        <v>230</v>
      </c>
      <c r="G312">
        <v>0</v>
      </c>
      <c r="H312" t="s">
        <v>647</v>
      </c>
      <c r="I312" t="s">
        <v>2684</v>
      </c>
      <c r="J312" t="s">
        <v>19060</v>
      </c>
      <c r="K312" t="s">
        <v>16035</v>
      </c>
      <c r="L312" t="s">
        <v>4114</v>
      </c>
      <c r="M312" t="s">
        <v>19061</v>
      </c>
      <c r="N312" t="s">
        <v>635</v>
      </c>
      <c r="O312" t="s">
        <v>653</v>
      </c>
      <c r="P312" t="s">
        <v>43</v>
      </c>
      <c r="Q312" t="s">
        <v>654</v>
      </c>
      <c r="R312" t="s">
        <v>636</v>
      </c>
      <c r="S312" t="s">
        <v>635</v>
      </c>
      <c r="T312" t="s">
        <v>19061</v>
      </c>
    </row>
    <row r="313" spans="1:20" x14ac:dyDescent="0.25">
      <c r="A313" t="s">
        <v>89</v>
      </c>
      <c r="B313" t="s">
        <v>1223</v>
      </c>
      <c r="C313">
        <v>66</v>
      </c>
      <c r="D313">
        <v>1</v>
      </c>
      <c r="E313" t="s">
        <v>19059</v>
      </c>
      <c r="F313">
        <v>230</v>
      </c>
      <c r="G313">
        <v>0</v>
      </c>
      <c r="H313" t="s">
        <v>647</v>
      </c>
      <c r="I313" t="s">
        <v>2684</v>
      </c>
      <c r="J313" t="s">
        <v>19060</v>
      </c>
      <c r="K313" t="s">
        <v>16035</v>
      </c>
      <c r="L313" t="s">
        <v>4114</v>
      </c>
      <c r="M313" t="s">
        <v>19061</v>
      </c>
      <c r="N313" t="s">
        <v>635</v>
      </c>
      <c r="O313" t="s">
        <v>653</v>
      </c>
      <c r="P313" t="s">
        <v>43</v>
      </c>
      <c r="Q313" t="s">
        <v>654</v>
      </c>
      <c r="R313" t="s">
        <v>636</v>
      </c>
      <c r="S313" t="s">
        <v>635</v>
      </c>
      <c r="T313" t="s">
        <v>19061</v>
      </c>
    </row>
    <row r="314" spans="1:20" x14ac:dyDescent="0.25">
      <c r="A314" t="s">
        <v>39</v>
      </c>
      <c r="B314" t="s">
        <v>44</v>
      </c>
      <c r="C314">
        <v>67</v>
      </c>
      <c r="D314">
        <v>1</v>
      </c>
      <c r="E314" t="s">
        <v>19059</v>
      </c>
      <c r="F314">
        <v>230</v>
      </c>
      <c r="G314">
        <v>0</v>
      </c>
      <c r="H314" t="s">
        <v>647</v>
      </c>
      <c r="I314" t="s">
        <v>2684</v>
      </c>
      <c r="J314" t="s">
        <v>19060</v>
      </c>
      <c r="K314" t="s">
        <v>16035</v>
      </c>
      <c r="L314" t="s">
        <v>4114</v>
      </c>
      <c r="M314" t="s">
        <v>19061</v>
      </c>
      <c r="N314" t="s">
        <v>635</v>
      </c>
      <c r="O314" t="s">
        <v>653</v>
      </c>
      <c r="P314" t="s">
        <v>43</v>
      </c>
      <c r="Q314" t="s">
        <v>654</v>
      </c>
      <c r="R314" t="s">
        <v>636</v>
      </c>
      <c r="S314" t="s">
        <v>635</v>
      </c>
      <c r="T314" t="s">
        <v>19061</v>
      </c>
    </row>
    <row r="315" spans="1:20" x14ac:dyDescent="0.25">
      <c r="A315" t="s">
        <v>164</v>
      </c>
      <c r="B315" t="s">
        <v>165</v>
      </c>
      <c r="C315">
        <v>33.333333333333336</v>
      </c>
      <c r="D315">
        <v>6</v>
      </c>
      <c r="E315" t="s">
        <v>19062</v>
      </c>
      <c r="F315">
        <v>200</v>
      </c>
      <c r="G315">
        <v>0</v>
      </c>
      <c r="H315" t="s">
        <v>661</v>
      </c>
      <c r="I315" t="s">
        <v>3431</v>
      </c>
      <c r="J315" t="s">
        <v>770</v>
      </c>
      <c r="K315" t="s">
        <v>635</v>
      </c>
      <c r="L315" t="s">
        <v>636</v>
      </c>
      <c r="M315" t="s">
        <v>19063</v>
      </c>
      <c r="N315" t="s">
        <v>635</v>
      </c>
      <c r="O315" t="s">
        <v>668</v>
      </c>
      <c r="P315" t="s">
        <v>22</v>
      </c>
      <c r="Q315" t="s">
        <v>669</v>
      </c>
      <c r="R315" t="s">
        <v>636</v>
      </c>
      <c r="S315" t="s">
        <v>19064</v>
      </c>
      <c r="T315" t="s">
        <v>19063</v>
      </c>
    </row>
    <row r="316" spans="1:20" x14ac:dyDescent="0.25">
      <c r="A316" t="s">
        <v>39</v>
      </c>
      <c r="B316" t="s">
        <v>1715</v>
      </c>
      <c r="C316">
        <v>85</v>
      </c>
      <c r="D316">
        <v>1</v>
      </c>
      <c r="E316" t="s">
        <v>19065</v>
      </c>
      <c r="F316">
        <v>92.5</v>
      </c>
      <c r="G316">
        <v>7.5</v>
      </c>
      <c r="H316" t="s">
        <v>647</v>
      </c>
      <c r="I316" t="s">
        <v>19066</v>
      </c>
      <c r="J316" t="s">
        <v>19067</v>
      </c>
      <c r="K316" t="s">
        <v>19068</v>
      </c>
      <c r="L316" t="s">
        <v>19069</v>
      </c>
      <c r="M316" t="s">
        <v>19070</v>
      </c>
      <c r="N316" t="s">
        <v>635</v>
      </c>
      <c r="O316" t="s">
        <v>706</v>
      </c>
      <c r="P316" t="s">
        <v>40</v>
      </c>
      <c r="Q316" t="s">
        <v>707</v>
      </c>
      <c r="R316" t="s">
        <v>636</v>
      </c>
      <c r="S316" t="s">
        <v>19071</v>
      </c>
      <c r="T316" t="s">
        <v>19070</v>
      </c>
    </row>
    <row r="317" spans="1:20" x14ac:dyDescent="0.25">
      <c r="A317" t="s">
        <v>118</v>
      </c>
      <c r="B317" t="s">
        <v>91</v>
      </c>
      <c r="C317">
        <v>66</v>
      </c>
      <c r="D317">
        <v>1</v>
      </c>
      <c r="E317" t="s">
        <v>19072</v>
      </c>
      <c r="F317">
        <v>230</v>
      </c>
      <c r="G317">
        <v>0</v>
      </c>
      <c r="H317" t="s">
        <v>647</v>
      </c>
      <c r="I317" t="s">
        <v>1828</v>
      </c>
      <c r="J317" t="s">
        <v>19073</v>
      </c>
      <c r="K317" t="s">
        <v>19074</v>
      </c>
      <c r="L317" t="s">
        <v>1642</v>
      </c>
      <c r="M317" t="s">
        <v>19075</v>
      </c>
      <c r="N317" t="s">
        <v>635</v>
      </c>
      <c r="O317" t="s">
        <v>653</v>
      </c>
      <c r="P317" t="s">
        <v>43</v>
      </c>
      <c r="Q317" t="s">
        <v>654</v>
      </c>
      <c r="R317" t="s">
        <v>636</v>
      </c>
      <c r="S317" t="s">
        <v>635</v>
      </c>
      <c r="T317" t="s">
        <v>19075</v>
      </c>
    </row>
    <row r="318" spans="1:20" x14ac:dyDescent="0.25">
      <c r="A318" t="s">
        <v>89</v>
      </c>
      <c r="B318" t="s">
        <v>1223</v>
      </c>
      <c r="C318">
        <v>66</v>
      </c>
      <c r="D318">
        <v>1</v>
      </c>
      <c r="E318" t="s">
        <v>19072</v>
      </c>
      <c r="F318">
        <v>230</v>
      </c>
      <c r="G318">
        <v>0</v>
      </c>
      <c r="H318" t="s">
        <v>647</v>
      </c>
      <c r="I318" t="s">
        <v>1828</v>
      </c>
      <c r="J318" t="s">
        <v>19073</v>
      </c>
      <c r="K318" t="s">
        <v>19074</v>
      </c>
      <c r="L318" t="s">
        <v>1642</v>
      </c>
      <c r="M318" t="s">
        <v>19075</v>
      </c>
      <c r="N318" t="s">
        <v>635</v>
      </c>
      <c r="O318" t="s">
        <v>653</v>
      </c>
      <c r="P318" t="s">
        <v>43</v>
      </c>
      <c r="Q318" t="s">
        <v>654</v>
      </c>
      <c r="R318" t="s">
        <v>636</v>
      </c>
      <c r="S318" t="s">
        <v>635</v>
      </c>
      <c r="T318" t="s">
        <v>19075</v>
      </c>
    </row>
    <row r="319" spans="1:20" x14ac:dyDescent="0.25">
      <c r="A319" t="s">
        <v>39</v>
      </c>
      <c r="B319" t="s">
        <v>44</v>
      </c>
      <c r="C319">
        <v>67</v>
      </c>
      <c r="D319">
        <v>1</v>
      </c>
      <c r="E319" t="s">
        <v>19072</v>
      </c>
      <c r="F319">
        <v>230</v>
      </c>
      <c r="G319">
        <v>0</v>
      </c>
      <c r="H319" t="s">
        <v>647</v>
      </c>
      <c r="I319" t="s">
        <v>1828</v>
      </c>
      <c r="J319" t="s">
        <v>19073</v>
      </c>
      <c r="K319" t="s">
        <v>19074</v>
      </c>
      <c r="L319" t="s">
        <v>1642</v>
      </c>
      <c r="M319" t="s">
        <v>19075</v>
      </c>
      <c r="N319" t="s">
        <v>635</v>
      </c>
      <c r="O319" t="s">
        <v>653</v>
      </c>
      <c r="P319" t="s">
        <v>43</v>
      </c>
      <c r="Q319" t="s">
        <v>654</v>
      </c>
      <c r="R319" t="s">
        <v>636</v>
      </c>
      <c r="S319" t="s">
        <v>635</v>
      </c>
      <c r="T319" t="s">
        <v>19075</v>
      </c>
    </row>
    <row r="320" spans="1:20" x14ac:dyDescent="0.25">
      <c r="A320" t="s">
        <v>35</v>
      </c>
      <c r="B320" t="s">
        <v>36</v>
      </c>
      <c r="C320">
        <v>66.666666666666671</v>
      </c>
      <c r="D320">
        <v>3</v>
      </c>
      <c r="E320" t="s">
        <v>19076</v>
      </c>
      <c r="F320">
        <v>100</v>
      </c>
      <c r="G320">
        <v>0</v>
      </c>
      <c r="H320" t="s">
        <v>661</v>
      </c>
      <c r="I320" t="s">
        <v>19077</v>
      </c>
      <c r="J320" t="s">
        <v>1314</v>
      </c>
      <c r="K320" t="s">
        <v>635</v>
      </c>
      <c r="L320" t="s">
        <v>636</v>
      </c>
      <c r="M320" t="s">
        <v>19078</v>
      </c>
      <c r="N320" t="s">
        <v>635</v>
      </c>
      <c r="O320" t="s">
        <v>668</v>
      </c>
      <c r="P320" t="s">
        <v>22</v>
      </c>
      <c r="Q320" t="s">
        <v>669</v>
      </c>
      <c r="R320" t="s">
        <v>636</v>
      </c>
      <c r="S320" t="s">
        <v>19079</v>
      </c>
      <c r="T320" t="s">
        <v>19078</v>
      </c>
    </row>
    <row r="321" spans="1:20" x14ac:dyDescent="0.25">
      <c r="A321" t="s">
        <v>39</v>
      </c>
      <c r="B321" t="s">
        <v>1715</v>
      </c>
      <c r="C321">
        <v>68</v>
      </c>
      <c r="D321">
        <v>1</v>
      </c>
      <c r="E321" t="s">
        <v>19080</v>
      </c>
      <c r="F321">
        <v>68</v>
      </c>
      <c r="G321">
        <v>0</v>
      </c>
      <c r="H321" t="s">
        <v>647</v>
      </c>
      <c r="I321" t="s">
        <v>19081</v>
      </c>
      <c r="J321" t="s">
        <v>19082</v>
      </c>
      <c r="K321" t="s">
        <v>14794</v>
      </c>
      <c r="L321" t="s">
        <v>19083</v>
      </c>
      <c r="M321" t="s">
        <v>19084</v>
      </c>
      <c r="N321" t="s">
        <v>635</v>
      </c>
      <c r="O321" t="s">
        <v>706</v>
      </c>
      <c r="P321" t="s">
        <v>40</v>
      </c>
      <c r="Q321" t="s">
        <v>707</v>
      </c>
      <c r="R321" t="s">
        <v>636</v>
      </c>
      <c r="S321" t="s">
        <v>19085</v>
      </c>
      <c r="T321" t="s">
        <v>19084</v>
      </c>
    </row>
    <row r="322" spans="1:20" x14ac:dyDescent="0.25">
      <c r="A322" t="s">
        <v>118</v>
      </c>
      <c r="B322" t="s">
        <v>91</v>
      </c>
      <c r="C322">
        <v>66</v>
      </c>
      <c r="D322">
        <v>1</v>
      </c>
      <c r="E322" t="s">
        <v>19086</v>
      </c>
      <c r="F322">
        <v>303</v>
      </c>
      <c r="G322">
        <v>0</v>
      </c>
      <c r="H322" t="s">
        <v>647</v>
      </c>
      <c r="I322" t="s">
        <v>19087</v>
      </c>
      <c r="J322" t="s">
        <v>19088</v>
      </c>
      <c r="K322" t="s">
        <v>1719</v>
      </c>
      <c r="L322" t="s">
        <v>11024</v>
      </c>
      <c r="M322" t="s">
        <v>19084</v>
      </c>
      <c r="N322" t="s">
        <v>635</v>
      </c>
      <c r="O322" t="s">
        <v>653</v>
      </c>
      <c r="P322" t="s">
        <v>43</v>
      </c>
      <c r="Q322" t="s">
        <v>654</v>
      </c>
      <c r="R322" t="s">
        <v>636</v>
      </c>
      <c r="S322" t="s">
        <v>19089</v>
      </c>
      <c r="T322" t="s">
        <v>19084</v>
      </c>
    </row>
    <row r="323" spans="1:20" x14ac:dyDescent="0.25">
      <c r="A323" t="s">
        <v>89</v>
      </c>
      <c r="B323" t="s">
        <v>1223</v>
      </c>
      <c r="C323">
        <v>66</v>
      </c>
      <c r="D323">
        <v>1</v>
      </c>
      <c r="E323" t="s">
        <v>19086</v>
      </c>
      <c r="F323">
        <v>303</v>
      </c>
      <c r="G323">
        <v>0</v>
      </c>
      <c r="H323" t="s">
        <v>647</v>
      </c>
      <c r="I323" t="s">
        <v>19087</v>
      </c>
      <c r="J323" t="s">
        <v>19088</v>
      </c>
      <c r="K323" t="s">
        <v>1719</v>
      </c>
      <c r="L323" t="s">
        <v>11024</v>
      </c>
      <c r="M323" t="s">
        <v>19084</v>
      </c>
      <c r="N323" t="s">
        <v>635</v>
      </c>
      <c r="O323" t="s">
        <v>653</v>
      </c>
      <c r="P323" t="s">
        <v>43</v>
      </c>
      <c r="Q323" t="s">
        <v>654</v>
      </c>
      <c r="R323" t="s">
        <v>636</v>
      </c>
      <c r="S323" t="s">
        <v>19089</v>
      </c>
      <c r="T323" t="s">
        <v>19084</v>
      </c>
    </row>
    <row r="324" spans="1:20" x14ac:dyDescent="0.25">
      <c r="A324" t="s">
        <v>39</v>
      </c>
      <c r="B324" t="s">
        <v>44</v>
      </c>
      <c r="C324">
        <v>67</v>
      </c>
      <c r="D324">
        <v>1</v>
      </c>
      <c r="E324" t="s">
        <v>19086</v>
      </c>
      <c r="F324">
        <v>303</v>
      </c>
      <c r="G324">
        <v>0</v>
      </c>
      <c r="H324" t="s">
        <v>647</v>
      </c>
      <c r="I324" t="s">
        <v>19087</v>
      </c>
      <c r="J324" t="s">
        <v>19088</v>
      </c>
      <c r="K324" t="s">
        <v>1719</v>
      </c>
      <c r="L324" t="s">
        <v>11024</v>
      </c>
      <c r="M324" t="s">
        <v>19084</v>
      </c>
      <c r="N324" t="s">
        <v>635</v>
      </c>
      <c r="O324" t="s">
        <v>653</v>
      </c>
      <c r="P324" t="s">
        <v>43</v>
      </c>
      <c r="Q324" t="s">
        <v>654</v>
      </c>
      <c r="R324" t="s">
        <v>636</v>
      </c>
      <c r="S324" t="s">
        <v>19089</v>
      </c>
      <c r="T324" t="s">
        <v>19084</v>
      </c>
    </row>
    <row r="325" spans="1:20" x14ac:dyDescent="0.25">
      <c r="A325" t="s">
        <v>39</v>
      </c>
      <c r="B325" t="s">
        <v>44</v>
      </c>
      <c r="C325">
        <v>78</v>
      </c>
      <c r="D325">
        <v>1</v>
      </c>
      <c r="E325" t="s">
        <v>19086</v>
      </c>
      <c r="F325">
        <v>303</v>
      </c>
      <c r="G325">
        <v>0</v>
      </c>
      <c r="H325" t="s">
        <v>647</v>
      </c>
      <c r="I325" t="s">
        <v>19087</v>
      </c>
      <c r="J325" t="s">
        <v>19088</v>
      </c>
      <c r="K325" t="s">
        <v>1719</v>
      </c>
      <c r="L325" t="s">
        <v>11024</v>
      </c>
      <c r="M325" t="s">
        <v>19084</v>
      </c>
      <c r="N325" t="s">
        <v>635</v>
      </c>
      <c r="O325" t="s">
        <v>653</v>
      </c>
      <c r="P325" t="s">
        <v>43</v>
      </c>
      <c r="Q325" t="s">
        <v>654</v>
      </c>
      <c r="R325" t="s">
        <v>636</v>
      </c>
      <c r="S325" t="s">
        <v>19089</v>
      </c>
      <c r="T325" t="s">
        <v>19084</v>
      </c>
    </row>
    <row r="326" spans="1:20" x14ac:dyDescent="0.25">
      <c r="A326" t="s">
        <v>533</v>
      </c>
      <c r="B326" t="s">
        <v>137</v>
      </c>
      <c r="C326">
        <v>75</v>
      </c>
      <c r="D326">
        <v>2</v>
      </c>
      <c r="E326" t="s">
        <v>19090</v>
      </c>
      <c r="F326">
        <v>273</v>
      </c>
      <c r="G326">
        <v>132</v>
      </c>
      <c r="H326" t="s">
        <v>647</v>
      </c>
      <c r="I326" t="s">
        <v>19091</v>
      </c>
      <c r="J326" t="s">
        <v>19092</v>
      </c>
      <c r="K326" t="s">
        <v>4105</v>
      </c>
      <c r="L326" t="s">
        <v>3306</v>
      </c>
      <c r="M326" t="s">
        <v>19093</v>
      </c>
      <c r="N326" t="s">
        <v>635</v>
      </c>
      <c r="O326" t="s">
        <v>653</v>
      </c>
      <c r="P326" t="s">
        <v>43</v>
      </c>
      <c r="Q326" t="s">
        <v>654</v>
      </c>
      <c r="R326" t="s">
        <v>636</v>
      </c>
      <c r="S326" t="s">
        <v>19094</v>
      </c>
      <c r="T326" t="s">
        <v>19095</v>
      </c>
    </row>
    <row r="327" spans="1:20" x14ac:dyDescent="0.25">
      <c r="A327" t="s">
        <v>29</v>
      </c>
      <c r="B327" t="s">
        <v>30</v>
      </c>
      <c r="C327">
        <v>54.5</v>
      </c>
      <c r="D327">
        <v>2</v>
      </c>
      <c r="E327" t="s">
        <v>19096</v>
      </c>
      <c r="F327">
        <v>169</v>
      </c>
      <c r="G327">
        <v>41</v>
      </c>
      <c r="H327" t="s">
        <v>647</v>
      </c>
      <c r="I327" t="s">
        <v>19097</v>
      </c>
      <c r="J327" t="s">
        <v>19098</v>
      </c>
      <c r="K327" t="s">
        <v>19099</v>
      </c>
      <c r="L327" t="s">
        <v>19100</v>
      </c>
      <c r="M327" t="s">
        <v>19101</v>
      </c>
      <c r="N327" t="s">
        <v>635</v>
      </c>
      <c r="O327" t="s">
        <v>706</v>
      </c>
      <c r="P327" t="s">
        <v>40</v>
      </c>
      <c r="Q327" t="s">
        <v>707</v>
      </c>
      <c r="R327" t="s">
        <v>636</v>
      </c>
      <c r="S327" t="s">
        <v>19102</v>
      </c>
      <c r="T327" t="s">
        <v>19101</v>
      </c>
    </row>
    <row r="328" spans="1:20" x14ac:dyDescent="0.25">
      <c r="A328" t="s">
        <v>29</v>
      </c>
      <c r="B328" t="s">
        <v>30</v>
      </c>
      <c r="C328">
        <v>54.5</v>
      </c>
      <c r="D328">
        <v>2</v>
      </c>
      <c r="E328" t="s">
        <v>19096</v>
      </c>
      <c r="F328">
        <v>169</v>
      </c>
      <c r="G328">
        <v>41</v>
      </c>
      <c r="H328" t="s">
        <v>647</v>
      </c>
      <c r="I328" t="s">
        <v>19097</v>
      </c>
      <c r="J328" t="s">
        <v>19098</v>
      </c>
      <c r="K328" t="s">
        <v>19099</v>
      </c>
      <c r="L328" t="s">
        <v>19100</v>
      </c>
      <c r="M328" t="s">
        <v>19101</v>
      </c>
      <c r="N328" t="s">
        <v>635</v>
      </c>
      <c r="O328" t="s">
        <v>706</v>
      </c>
      <c r="P328" t="s">
        <v>40</v>
      </c>
      <c r="Q328" t="s">
        <v>707</v>
      </c>
      <c r="R328" t="s">
        <v>636</v>
      </c>
      <c r="S328" t="s">
        <v>19102</v>
      </c>
      <c r="T328" t="s">
        <v>19101</v>
      </c>
    </row>
    <row r="329" spans="1:20" x14ac:dyDescent="0.25">
      <c r="A329" t="s">
        <v>118</v>
      </c>
      <c r="B329" t="s">
        <v>91</v>
      </c>
      <c r="C329">
        <v>66</v>
      </c>
      <c r="D329">
        <v>1</v>
      </c>
      <c r="E329" t="s">
        <v>19103</v>
      </c>
      <c r="F329">
        <v>230</v>
      </c>
      <c r="G329">
        <v>0</v>
      </c>
      <c r="H329" t="s">
        <v>647</v>
      </c>
      <c r="I329" t="s">
        <v>6335</v>
      </c>
      <c r="J329" t="s">
        <v>19104</v>
      </c>
      <c r="K329" t="s">
        <v>12399</v>
      </c>
      <c r="L329" t="s">
        <v>1924</v>
      </c>
      <c r="M329" t="s">
        <v>19105</v>
      </c>
      <c r="N329" t="s">
        <v>635</v>
      </c>
      <c r="O329" t="s">
        <v>653</v>
      </c>
      <c r="P329" t="s">
        <v>43</v>
      </c>
      <c r="Q329" t="s">
        <v>654</v>
      </c>
      <c r="R329" t="s">
        <v>636</v>
      </c>
      <c r="S329" t="s">
        <v>19106</v>
      </c>
      <c r="T329" t="s">
        <v>19107</v>
      </c>
    </row>
    <row r="330" spans="1:20" x14ac:dyDescent="0.25">
      <c r="A330" t="s">
        <v>89</v>
      </c>
      <c r="B330" t="s">
        <v>1223</v>
      </c>
      <c r="C330">
        <v>66</v>
      </c>
      <c r="D330">
        <v>1</v>
      </c>
      <c r="E330" t="s">
        <v>19103</v>
      </c>
      <c r="F330">
        <v>230</v>
      </c>
      <c r="G330">
        <v>0</v>
      </c>
      <c r="H330" t="s">
        <v>647</v>
      </c>
      <c r="I330" t="s">
        <v>6335</v>
      </c>
      <c r="J330" t="s">
        <v>19104</v>
      </c>
      <c r="K330" t="s">
        <v>12399</v>
      </c>
      <c r="L330" t="s">
        <v>1924</v>
      </c>
      <c r="M330" t="s">
        <v>19105</v>
      </c>
      <c r="N330" t="s">
        <v>635</v>
      </c>
      <c r="O330" t="s">
        <v>653</v>
      </c>
      <c r="P330" t="s">
        <v>43</v>
      </c>
      <c r="Q330" t="s">
        <v>654</v>
      </c>
      <c r="R330" t="s">
        <v>636</v>
      </c>
      <c r="S330" t="s">
        <v>19106</v>
      </c>
      <c r="T330" t="s">
        <v>19107</v>
      </c>
    </row>
    <row r="331" spans="1:20" x14ac:dyDescent="0.25">
      <c r="A331" t="s">
        <v>39</v>
      </c>
      <c r="B331" t="s">
        <v>44</v>
      </c>
      <c r="C331">
        <v>67</v>
      </c>
      <c r="D331">
        <v>1</v>
      </c>
      <c r="E331" t="s">
        <v>19103</v>
      </c>
      <c r="F331">
        <v>230</v>
      </c>
      <c r="G331">
        <v>0</v>
      </c>
      <c r="H331" t="s">
        <v>647</v>
      </c>
      <c r="I331" t="s">
        <v>6335</v>
      </c>
      <c r="J331" t="s">
        <v>19104</v>
      </c>
      <c r="K331" t="s">
        <v>12399</v>
      </c>
      <c r="L331" t="s">
        <v>1924</v>
      </c>
      <c r="M331" t="s">
        <v>19105</v>
      </c>
      <c r="N331" t="s">
        <v>635</v>
      </c>
      <c r="O331" t="s">
        <v>653</v>
      </c>
      <c r="P331" t="s">
        <v>43</v>
      </c>
      <c r="Q331" t="s">
        <v>654</v>
      </c>
      <c r="R331" t="s">
        <v>636</v>
      </c>
      <c r="S331" t="s">
        <v>19106</v>
      </c>
      <c r="T331" t="s">
        <v>19107</v>
      </c>
    </row>
    <row r="332" spans="1:20" x14ac:dyDescent="0.25">
      <c r="A332" t="s">
        <v>35</v>
      </c>
      <c r="B332" t="s">
        <v>36</v>
      </c>
      <c r="C332">
        <v>66.666666666666671</v>
      </c>
      <c r="D332">
        <v>3</v>
      </c>
      <c r="E332" t="s">
        <v>19108</v>
      </c>
      <c r="F332">
        <v>100</v>
      </c>
      <c r="G332">
        <v>0</v>
      </c>
      <c r="H332" t="s">
        <v>632</v>
      </c>
      <c r="I332" t="s">
        <v>19109</v>
      </c>
      <c r="J332" t="s">
        <v>643</v>
      </c>
      <c r="K332" t="s">
        <v>635</v>
      </c>
      <c r="L332" t="s">
        <v>636</v>
      </c>
      <c r="M332" t="s">
        <v>19110</v>
      </c>
      <c r="N332" t="s">
        <v>635</v>
      </c>
      <c r="O332" t="s">
        <v>638</v>
      </c>
      <c r="P332" t="s">
        <v>22</v>
      </c>
      <c r="Q332" t="s">
        <v>639</v>
      </c>
      <c r="R332" t="s">
        <v>636</v>
      </c>
      <c r="S332" t="s">
        <v>19111</v>
      </c>
      <c r="T332" t="s">
        <v>19110</v>
      </c>
    </row>
    <row r="333" spans="1:20" x14ac:dyDescent="0.25">
      <c r="A333" t="s">
        <v>118</v>
      </c>
      <c r="B333" t="s">
        <v>91</v>
      </c>
      <c r="C333">
        <v>66</v>
      </c>
      <c r="D333">
        <v>1</v>
      </c>
      <c r="E333" t="s">
        <v>19112</v>
      </c>
      <c r="F333">
        <v>230</v>
      </c>
      <c r="G333">
        <v>0</v>
      </c>
      <c r="H333" t="s">
        <v>647</v>
      </c>
      <c r="I333" t="s">
        <v>1414</v>
      </c>
      <c r="J333" t="s">
        <v>19113</v>
      </c>
      <c r="K333" t="s">
        <v>16035</v>
      </c>
      <c r="L333" t="s">
        <v>5274</v>
      </c>
      <c r="M333" t="s">
        <v>19114</v>
      </c>
      <c r="N333" t="s">
        <v>635</v>
      </c>
      <c r="O333" t="s">
        <v>653</v>
      </c>
      <c r="P333" t="s">
        <v>43</v>
      </c>
      <c r="Q333" t="s">
        <v>654</v>
      </c>
      <c r="R333" t="s">
        <v>636</v>
      </c>
      <c r="S333" t="s">
        <v>19115</v>
      </c>
      <c r="T333" t="s">
        <v>19114</v>
      </c>
    </row>
    <row r="334" spans="1:20" x14ac:dyDescent="0.25">
      <c r="A334" t="s">
        <v>89</v>
      </c>
      <c r="B334" t="s">
        <v>1223</v>
      </c>
      <c r="C334">
        <v>66</v>
      </c>
      <c r="D334">
        <v>1</v>
      </c>
      <c r="E334" t="s">
        <v>19112</v>
      </c>
      <c r="F334">
        <v>230</v>
      </c>
      <c r="G334">
        <v>0</v>
      </c>
      <c r="H334" t="s">
        <v>647</v>
      </c>
      <c r="I334" t="s">
        <v>1414</v>
      </c>
      <c r="J334" t="s">
        <v>19113</v>
      </c>
      <c r="K334" t="s">
        <v>16035</v>
      </c>
      <c r="L334" t="s">
        <v>5274</v>
      </c>
      <c r="M334" t="s">
        <v>19114</v>
      </c>
      <c r="N334" t="s">
        <v>635</v>
      </c>
      <c r="O334" t="s">
        <v>653</v>
      </c>
      <c r="P334" t="s">
        <v>43</v>
      </c>
      <c r="Q334" t="s">
        <v>654</v>
      </c>
      <c r="R334" t="s">
        <v>636</v>
      </c>
      <c r="S334" t="s">
        <v>19115</v>
      </c>
      <c r="T334" t="s">
        <v>19114</v>
      </c>
    </row>
    <row r="335" spans="1:20" x14ac:dyDescent="0.25">
      <c r="A335" t="s">
        <v>39</v>
      </c>
      <c r="B335" t="s">
        <v>44</v>
      </c>
      <c r="C335">
        <v>67</v>
      </c>
      <c r="D335">
        <v>1</v>
      </c>
      <c r="E335" t="s">
        <v>19112</v>
      </c>
      <c r="F335">
        <v>230</v>
      </c>
      <c r="G335">
        <v>0</v>
      </c>
      <c r="H335" t="s">
        <v>647</v>
      </c>
      <c r="I335" t="s">
        <v>1414</v>
      </c>
      <c r="J335" t="s">
        <v>19113</v>
      </c>
      <c r="K335" t="s">
        <v>16035</v>
      </c>
      <c r="L335" t="s">
        <v>5274</v>
      </c>
      <c r="M335" t="s">
        <v>19114</v>
      </c>
      <c r="N335" t="s">
        <v>635</v>
      </c>
      <c r="O335" t="s">
        <v>653</v>
      </c>
      <c r="P335" t="s">
        <v>43</v>
      </c>
      <c r="Q335" t="s">
        <v>654</v>
      </c>
      <c r="R335" t="s">
        <v>636</v>
      </c>
      <c r="S335" t="s">
        <v>19115</v>
      </c>
      <c r="T335" t="s">
        <v>19114</v>
      </c>
    </row>
    <row r="336" spans="1:20" x14ac:dyDescent="0.25">
      <c r="A336" t="s">
        <v>31</v>
      </c>
      <c r="B336" t="s">
        <v>32</v>
      </c>
      <c r="C336">
        <v>54.5</v>
      </c>
      <c r="D336">
        <v>2</v>
      </c>
      <c r="E336" t="s">
        <v>19116</v>
      </c>
      <c r="F336">
        <v>79</v>
      </c>
      <c r="G336">
        <v>7.5</v>
      </c>
      <c r="H336" t="s">
        <v>647</v>
      </c>
      <c r="I336" t="s">
        <v>19117</v>
      </c>
      <c r="J336" t="s">
        <v>19118</v>
      </c>
      <c r="K336" t="s">
        <v>5422</v>
      </c>
      <c r="L336" t="s">
        <v>19119</v>
      </c>
      <c r="M336" t="s">
        <v>19120</v>
      </c>
      <c r="N336" t="s">
        <v>635</v>
      </c>
      <c r="O336" t="s">
        <v>706</v>
      </c>
      <c r="P336" t="s">
        <v>40</v>
      </c>
      <c r="Q336" t="s">
        <v>707</v>
      </c>
      <c r="R336" t="s">
        <v>636</v>
      </c>
      <c r="S336" t="s">
        <v>19121</v>
      </c>
      <c r="T336" t="s">
        <v>19120</v>
      </c>
    </row>
    <row r="337" spans="1:20" x14ac:dyDescent="0.25">
      <c r="A337" t="s">
        <v>35</v>
      </c>
      <c r="B337" t="s">
        <v>36</v>
      </c>
      <c r="C337">
        <v>66.666666666666671</v>
      </c>
      <c r="D337">
        <v>3</v>
      </c>
      <c r="E337" t="s">
        <v>19122</v>
      </c>
      <c r="F337">
        <v>130</v>
      </c>
      <c r="G337">
        <v>30</v>
      </c>
      <c r="H337" t="s">
        <v>661</v>
      </c>
      <c r="I337" t="s">
        <v>7689</v>
      </c>
      <c r="J337" t="s">
        <v>643</v>
      </c>
      <c r="K337" t="s">
        <v>635</v>
      </c>
      <c r="L337" t="s">
        <v>636</v>
      </c>
      <c r="M337" t="s">
        <v>19123</v>
      </c>
      <c r="N337" t="s">
        <v>635</v>
      </c>
      <c r="O337" t="s">
        <v>638</v>
      </c>
      <c r="P337" t="s">
        <v>22</v>
      </c>
      <c r="Q337" t="s">
        <v>639</v>
      </c>
      <c r="R337" t="s">
        <v>636</v>
      </c>
      <c r="S337" t="s">
        <v>19124</v>
      </c>
      <c r="T337" t="s">
        <v>19125</v>
      </c>
    </row>
    <row r="338" spans="1:20" x14ac:dyDescent="0.25">
      <c r="A338" t="s">
        <v>35</v>
      </c>
      <c r="B338" t="s">
        <v>36</v>
      </c>
      <c r="C338">
        <v>66.666666666666671</v>
      </c>
      <c r="D338">
        <v>6</v>
      </c>
      <c r="E338" t="s">
        <v>19126</v>
      </c>
      <c r="F338">
        <v>200</v>
      </c>
      <c r="G338">
        <v>0</v>
      </c>
      <c r="H338" t="s">
        <v>661</v>
      </c>
      <c r="I338" t="s">
        <v>19127</v>
      </c>
      <c r="J338" t="s">
        <v>727</v>
      </c>
      <c r="K338" t="s">
        <v>635</v>
      </c>
      <c r="L338" t="s">
        <v>636</v>
      </c>
      <c r="M338" t="s">
        <v>19128</v>
      </c>
      <c r="N338" t="s">
        <v>635</v>
      </c>
      <c r="O338" t="s">
        <v>638</v>
      </c>
      <c r="P338" t="s">
        <v>22</v>
      </c>
      <c r="Q338" t="s">
        <v>639</v>
      </c>
      <c r="R338" t="s">
        <v>636</v>
      </c>
      <c r="S338" t="s">
        <v>19129</v>
      </c>
      <c r="T338" t="s">
        <v>19128</v>
      </c>
    </row>
    <row r="339" spans="1:20" x14ac:dyDescent="0.25">
      <c r="A339" t="s">
        <v>164</v>
      </c>
      <c r="B339" t="s">
        <v>165</v>
      </c>
      <c r="C339">
        <v>33.333333333333336</v>
      </c>
      <c r="D339">
        <v>3</v>
      </c>
      <c r="E339" t="s">
        <v>19130</v>
      </c>
      <c r="F339">
        <v>208.99</v>
      </c>
      <c r="G339">
        <v>0</v>
      </c>
      <c r="H339" t="s">
        <v>661</v>
      </c>
      <c r="I339" t="s">
        <v>19131</v>
      </c>
      <c r="J339" t="s">
        <v>1837</v>
      </c>
      <c r="K339" t="s">
        <v>635</v>
      </c>
      <c r="L339" t="s">
        <v>636</v>
      </c>
      <c r="M339" t="s">
        <v>19132</v>
      </c>
      <c r="N339" t="s">
        <v>635</v>
      </c>
      <c r="O339" t="s">
        <v>638</v>
      </c>
      <c r="P339" t="s">
        <v>22</v>
      </c>
      <c r="Q339" t="s">
        <v>639</v>
      </c>
      <c r="R339" t="s">
        <v>636</v>
      </c>
      <c r="S339" t="s">
        <v>19133</v>
      </c>
      <c r="T339" t="s">
        <v>19132</v>
      </c>
    </row>
    <row r="340" spans="1:20" x14ac:dyDescent="0.25">
      <c r="A340" t="s">
        <v>256</v>
      </c>
      <c r="B340" t="s">
        <v>262</v>
      </c>
      <c r="C340">
        <v>139</v>
      </c>
      <c r="D340">
        <v>1</v>
      </c>
      <c r="E340" t="s">
        <v>19130</v>
      </c>
      <c r="F340">
        <v>208.99</v>
      </c>
      <c r="G340">
        <v>0</v>
      </c>
      <c r="H340" t="s">
        <v>661</v>
      </c>
      <c r="I340" t="s">
        <v>19131</v>
      </c>
      <c r="J340" t="s">
        <v>1837</v>
      </c>
      <c r="K340" t="s">
        <v>635</v>
      </c>
      <c r="L340" t="s">
        <v>636</v>
      </c>
      <c r="M340" t="s">
        <v>19132</v>
      </c>
      <c r="N340" t="s">
        <v>635</v>
      </c>
      <c r="O340" t="s">
        <v>638</v>
      </c>
      <c r="P340" t="s">
        <v>22</v>
      </c>
      <c r="Q340" t="s">
        <v>639</v>
      </c>
      <c r="R340" t="s">
        <v>636</v>
      </c>
      <c r="S340" t="s">
        <v>19133</v>
      </c>
      <c r="T340" t="s">
        <v>19132</v>
      </c>
    </row>
    <row r="341" spans="1:20" x14ac:dyDescent="0.25">
      <c r="A341" t="s">
        <v>35</v>
      </c>
      <c r="B341" t="s">
        <v>36</v>
      </c>
      <c r="C341">
        <v>66.666666666666671</v>
      </c>
      <c r="D341">
        <v>3</v>
      </c>
      <c r="E341" t="s">
        <v>19134</v>
      </c>
      <c r="F341">
        <v>100</v>
      </c>
      <c r="G341">
        <v>0</v>
      </c>
      <c r="H341" t="s">
        <v>661</v>
      </c>
      <c r="I341" t="s">
        <v>19135</v>
      </c>
      <c r="J341" t="s">
        <v>802</v>
      </c>
      <c r="K341" t="s">
        <v>635</v>
      </c>
      <c r="L341" t="s">
        <v>636</v>
      </c>
      <c r="M341" t="s">
        <v>19136</v>
      </c>
      <c r="N341" t="s">
        <v>635</v>
      </c>
      <c r="O341" t="s">
        <v>668</v>
      </c>
      <c r="P341" t="s">
        <v>22</v>
      </c>
      <c r="Q341" t="s">
        <v>669</v>
      </c>
      <c r="R341" t="s">
        <v>636</v>
      </c>
      <c r="S341" t="s">
        <v>19137</v>
      </c>
      <c r="T341" t="s">
        <v>19138</v>
      </c>
    </row>
    <row r="342" spans="1:20" x14ac:dyDescent="0.25">
      <c r="A342" t="s">
        <v>35</v>
      </c>
      <c r="B342" t="s">
        <v>36</v>
      </c>
      <c r="C342">
        <v>66.666666666666671</v>
      </c>
      <c r="D342">
        <v>3</v>
      </c>
      <c r="E342" t="s">
        <v>19139</v>
      </c>
      <c r="F342">
        <v>100</v>
      </c>
      <c r="G342">
        <v>0</v>
      </c>
      <c r="H342" t="s">
        <v>661</v>
      </c>
      <c r="I342" t="s">
        <v>19135</v>
      </c>
      <c r="J342" t="s">
        <v>802</v>
      </c>
      <c r="K342" t="s">
        <v>635</v>
      </c>
      <c r="L342" t="s">
        <v>636</v>
      </c>
      <c r="M342" t="s">
        <v>19138</v>
      </c>
      <c r="N342" t="s">
        <v>635</v>
      </c>
      <c r="O342" t="s">
        <v>638</v>
      </c>
      <c r="P342" t="s">
        <v>22</v>
      </c>
      <c r="Q342" t="s">
        <v>639</v>
      </c>
      <c r="R342" t="s">
        <v>636</v>
      </c>
      <c r="S342" t="s">
        <v>19140</v>
      </c>
      <c r="T342" t="s">
        <v>19138</v>
      </c>
    </row>
    <row r="343" spans="1:20" x14ac:dyDescent="0.25">
      <c r="A343" t="s">
        <v>25</v>
      </c>
      <c r="B343" t="s">
        <v>26</v>
      </c>
      <c r="C343">
        <v>60</v>
      </c>
      <c r="D343">
        <v>3</v>
      </c>
      <c r="E343" t="s">
        <v>19141</v>
      </c>
      <c r="F343">
        <v>99.99</v>
      </c>
      <c r="G343">
        <v>0</v>
      </c>
      <c r="H343" t="s">
        <v>661</v>
      </c>
      <c r="I343" t="s">
        <v>19142</v>
      </c>
      <c r="J343" t="s">
        <v>1568</v>
      </c>
      <c r="K343" t="s">
        <v>635</v>
      </c>
      <c r="L343" t="s">
        <v>636</v>
      </c>
      <c r="M343" t="s">
        <v>19143</v>
      </c>
      <c r="N343" t="s">
        <v>635</v>
      </c>
      <c r="O343" t="s">
        <v>638</v>
      </c>
      <c r="P343" t="s">
        <v>22</v>
      </c>
      <c r="Q343" t="s">
        <v>639</v>
      </c>
      <c r="R343" t="s">
        <v>636</v>
      </c>
      <c r="S343" t="s">
        <v>19144</v>
      </c>
      <c r="T343" t="s">
        <v>19143</v>
      </c>
    </row>
    <row r="344" spans="1:20" x14ac:dyDescent="0.25">
      <c r="A344" t="s">
        <v>164</v>
      </c>
      <c r="B344" t="s">
        <v>165</v>
      </c>
      <c r="C344">
        <v>33.333333333333336</v>
      </c>
      <c r="D344">
        <v>3</v>
      </c>
      <c r="E344" t="s">
        <v>19145</v>
      </c>
      <c r="F344">
        <v>100</v>
      </c>
      <c r="G344">
        <v>0</v>
      </c>
      <c r="H344" t="s">
        <v>661</v>
      </c>
      <c r="I344" t="s">
        <v>19146</v>
      </c>
      <c r="J344" t="s">
        <v>978</v>
      </c>
      <c r="K344" t="s">
        <v>635</v>
      </c>
      <c r="L344" t="s">
        <v>636</v>
      </c>
      <c r="M344" t="s">
        <v>19147</v>
      </c>
      <c r="N344" t="s">
        <v>635</v>
      </c>
      <c r="O344" t="s">
        <v>638</v>
      </c>
      <c r="P344" t="s">
        <v>22</v>
      </c>
      <c r="Q344" t="s">
        <v>639</v>
      </c>
      <c r="R344" t="s">
        <v>636</v>
      </c>
      <c r="S344" t="s">
        <v>19148</v>
      </c>
      <c r="T344" t="s">
        <v>19147</v>
      </c>
    </row>
    <row r="345" spans="1:20" x14ac:dyDescent="0.25">
      <c r="A345" t="s">
        <v>164</v>
      </c>
      <c r="B345" t="s">
        <v>165</v>
      </c>
      <c r="C345">
        <v>45</v>
      </c>
      <c r="D345">
        <v>4</v>
      </c>
      <c r="E345" t="s">
        <v>19149</v>
      </c>
      <c r="F345">
        <v>171</v>
      </c>
      <c r="G345">
        <v>0</v>
      </c>
      <c r="H345" t="s">
        <v>647</v>
      </c>
      <c r="I345" t="s">
        <v>19150</v>
      </c>
      <c r="J345" t="s">
        <v>19151</v>
      </c>
      <c r="K345" t="s">
        <v>3166</v>
      </c>
      <c r="L345" t="s">
        <v>3283</v>
      </c>
      <c r="M345" t="s">
        <v>19152</v>
      </c>
      <c r="N345" t="s">
        <v>635</v>
      </c>
      <c r="O345" t="s">
        <v>653</v>
      </c>
      <c r="P345" t="s">
        <v>43</v>
      </c>
      <c r="Q345" t="s">
        <v>654</v>
      </c>
      <c r="R345" t="s">
        <v>636</v>
      </c>
      <c r="S345" t="s">
        <v>19153</v>
      </c>
      <c r="T345" t="s">
        <v>19154</v>
      </c>
    </row>
    <row r="346" spans="1:20" x14ac:dyDescent="0.25">
      <c r="A346" t="s">
        <v>35</v>
      </c>
      <c r="B346" t="s">
        <v>36</v>
      </c>
      <c r="C346">
        <v>66.666666666666671</v>
      </c>
      <c r="D346">
        <v>3</v>
      </c>
      <c r="E346" t="s">
        <v>19155</v>
      </c>
      <c r="F346">
        <v>100</v>
      </c>
      <c r="G346">
        <v>0</v>
      </c>
      <c r="H346" t="s">
        <v>661</v>
      </c>
      <c r="I346" t="s">
        <v>19156</v>
      </c>
      <c r="J346" t="s">
        <v>807</v>
      </c>
      <c r="K346" t="s">
        <v>635</v>
      </c>
      <c r="L346" t="s">
        <v>636</v>
      </c>
      <c r="M346" t="s">
        <v>19157</v>
      </c>
      <c r="N346" t="s">
        <v>635</v>
      </c>
      <c r="O346" t="s">
        <v>638</v>
      </c>
      <c r="P346" t="s">
        <v>22</v>
      </c>
      <c r="Q346" t="s">
        <v>639</v>
      </c>
      <c r="R346" t="s">
        <v>636</v>
      </c>
      <c r="S346" t="s">
        <v>19158</v>
      </c>
      <c r="T346" t="s">
        <v>19159</v>
      </c>
    </row>
    <row r="347" spans="1:20" x14ac:dyDescent="0.25">
      <c r="A347" t="s">
        <v>39</v>
      </c>
      <c r="B347" t="s">
        <v>44</v>
      </c>
      <c r="C347">
        <v>66.333333333333329</v>
      </c>
      <c r="D347">
        <v>3</v>
      </c>
      <c r="E347" t="s">
        <v>19160</v>
      </c>
      <c r="F347">
        <v>220</v>
      </c>
      <c r="G347">
        <v>0</v>
      </c>
      <c r="H347" t="s">
        <v>632</v>
      </c>
      <c r="I347" t="s">
        <v>8520</v>
      </c>
      <c r="J347" t="s">
        <v>1096</v>
      </c>
      <c r="K347" t="s">
        <v>635</v>
      </c>
      <c r="L347" t="s">
        <v>636</v>
      </c>
      <c r="M347" t="s">
        <v>19161</v>
      </c>
      <c r="N347" t="s">
        <v>635</v>
      </c>
      <c r="O347" t="s">
        <v>638</v>
      </c>
      <c r="P347" t="s">
        <v>22</v>
      </c>
      <c r="Q347" t="s">
        <v>639</v>
      </c>
      <c r="R347" t="s">
        <v>636</v>
      </c>
      <c r="S347" t="s">
        <v>19162</v>
      </c>
      <c r="T347" t="s">
        <v>19161</v>
      </c>
    </row>
    <row r="348" spans="1:20" x14ac:dyDescent="0.25">
      <c r="A348" t="s">
        <v>35</v>
      </c>
      <c r="B348" t="s">
        <v>36</v>
      </c>
      <c r="C348">
        <v>66.666666666666671</v>
      </c>
      <c r="D348">
        <v>6</v>
      </c>
      <c r="E348" t="s">
        <v>19163</v>
      </c>
      <c r="F348">
        <v>200</v>
      </c>
      <c r="G348">
        <v>0</v>
      </c>
      <c r="H348" t="s">
        <v>661</v>
      </c>
      <c r="I348" t="s">
        <v>17352</v>
      </c>
      <c r="J348" t="s">
        <v>978</v>
      </c>
      <c r="K348" t="s">
        <v>635</v>
      </c>
      <c r="L348" t="s">
        <v>636</v>
      </c>
      <c r="M348" t="s">
        <v>19164</v>
      </c>
      <c r="N348" t="s">
        <v>635</v>
      </c>
      <c r="O348" t="s">
        <v>638</v>
      </c>
      <c r="P348" t="s">
        <v>22</v>
      </c>
      <c r="Q348" t="s">
        <v>639</v>
      </c>
      <c r="R348" t="s">
        <v>636</v>
      </c>
      <c r="S348" t="s">
        <v>19165</v>
      </c>
      <c r="T348" t="s">
        <v>19166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4874-20CA-4A44-B77D-C260DB128B65}">
  <sheetPr>
    <tabColor rgb="FFFF6699"/>
  </sheetPr>
  <dimension ref="A1:V370"/>
  <sheetViews>
    <sheetView zoomScale="70" zoomScaleNormal="70" workbookViewId="0">
      <pane xSplit="2" ySplit="1" topLeftCell="R20" activePane="bottomRight" state="frozen"/>
      <selection sqref="A1:XFD1048576"/>
      <selection pane="topRight" sqref="A1:XFD1048576"/>
      <selection pane="bottomLeft" sqref="A1:XFD1048576"/>
      <selection pane="bottomRight" activeCell="U233" sqref="U233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6" t="s">
        <v>1983</v>
      </c>
      <c r="V1" t="s">
        <v>1985</v>
      </c>
    </row>
    <row r="2" spans="1:22" x14ac:dyDescent="0.25">
      <c r="A2" t="s">
        <v>35</v>
      </c>
      <c r="B2" t="s">
        <v>36</v>
      </c>
      <c r="C2">
        <v>66.666666666666671</v>
      </c>
      <c r="D2">
        <v>3</v>
      </c>
      <c r="E2" t="s">
        <v>19167</v>
      </c>
      <c r="F2">
        <v>100</v>
      </c>
      <c r="G2">
        <v>0</v>
      </c>
      <c r="H2" t="s">
        <v>632</v>
      </c>
      <c r="I2" t="s">
        <v>19168</v>
      </c>
      <c r="J2" t="s">
        <v>1091</v>
      </c>
      <c r="K2" t="s">
        <v>635</v>
      </c>
      <c r="L2" t="s">
        <v>636</v>
      </c>
      <c r="M2" t="s">
        <v>19169</v>
      </c>
      <c r="N2" t="s">
        <v>635</v>
      </c>
      <c r="O2" t="s">
        <v>1071</v>
      </c>
      <c r="P2" t="s">
        <v>22</v>
      </c>
      <c r="Q2" t="s">
        <v>639</v>
      </c>
      <c r="R2" t="s">
        <v>636</v>
      </c>
      <c r="S2" t="s">
        <v>19170</v>
      </c>
      <c r="T2" t="s">
        <v>19169</v>
      </c>
      <c r="U2" s="87" t="s">
        <v>164</v>
      </c>
      <c r="V2">
        <v>338</v>
      </c>
    </row>
    <row r="3" spans="1:22" x14ac:dyDescent="0.25">
      <c r="A3" t="s">
        <v>35</v>
      </c>
      <c r="B3" t="s">
        <v>36</v>
      </c>
      <c r="C3">
        <v>66.666666666666671</v>
      </c>
      <c r="D3">
        <v>3</v>
      </c>
      <c r="E3" t="s">
        <v>19171</v>
      </c>
      <c r="F3">
        <v>110</v>
      </c>
      <c r="G3">
        <v>10</v>
      </c>
      <c r="H3" t="s">
        <v>661</v>
      </c>
      <c r="I3" t="s">
        <v>19172</v>
      </c>
      <c r="J3" t="s">
        <v>1349</v>
      </c>
      <c r="K3" t="s">
        <v>635</v>
      </c>
      <c r="L3" t="s">
        <v>636</v>
      </c>
      <c r="M3" t="s">
        <v>19173</v>
      </c>
      <c r="N3" t="s">
        <v>635</v>
      </c>
      <c r="O3" t="s">
        <v>638</v>
      </c>
      <c r="P3" t="s">
        <v>22</v>
      </c>
      <c r="Q3" t="s">
        <v>639</v>
      </c>
      <c r="R3" t="s">
        <v>636</v>
      </c>
      <c r="S3" t="s">
        <v>19174</v>
      </c>
      <c r="T3" t="s">
        <v>19175</v>
      </c>
      <c r="U3" s="88" t="s">
        <v>165</v>
      </c>
      <c r="V3">
        <v>338</v>
      </c>
    </row>
    <row r="4" spans="1:22" x14ac:dyDescent="0.25">
      <c r="A4" t="s">
        <v>258</v>
      </c>
      <c r="B4" t="s">
        <v>982</v>
      </c>
      <c r="C4">
        <v>81.75</v>
      </c>
      <c r="D4">
        <v>1</v>
      </c>
      <c r="E4" t="s">
        <v>19176</v>
      </c>
      <c r="F4">
        <v>88.75</v>
      </c>
      <c r="G4">
        <v>7</v>
      </c>
      <c r="H4" t="s">
        <v>647</v>
      </c>
      <c r="I4" t="s">
        <v>19177</v>
      </c>
      <c r="J4" t="s">
        <v>19178</v>
      </c>
      <c r="K4" t="s">
        <v>19179</v>
      </c>
      <c r="L4" t="s">
        <v>19180</v>
      </c>
      <c r="M4" t="s">
        <v>19181</v>
      </c>
      <c r="N4" t="s">
        <v>635</v>
      </c>
      <c r="O4" t="s">
        <v>706</v>
      </c>
      <c r="P4" t="s">
        <v>40</v>
      </c>
      <c r="Q4" t="s">
        <v>707</v>
      </c>
      <c r="R4" t="s">
        <v>636</v>
      </c>
      <c r="S4" t="s">
        <v>635</v>
      </c>
      <c r="T4" t="s">
        <v>19182</v>
      </c>
      <c r="U4" s="87" t="s">
        <v>37</v>
      </c>
      <c r="V4">
        <v>205</v>
      </c>
    </row>
    <row r="5" spans="1:22" x14ac:dyDescent="0.25">
      <c r="A5" t="s">
        <v>164</v>
      </c>
      <c r="B5" t="s">
        <v>165</v>
      </c>
      <c r="C5">
        <v>33.333333333333336</v>
      </c>
      <c r="D5">
        <v>3</v>
      </c>
      <c r="E5" t="s">
        <v>19183</v>
      </c>
      <c r="F5">
        <v>100</v>
      </c>
      <c r="G5">
        <v>0</v>
      </c>
      <c r="H5" t="s">
        <v>661</v>
      </c>
      <c r="I5" t="s">
        <v>19184</v>
      </c>
      <c r="J5" t="s">
        <v>1214</v>
      </c>
      <c r="K5" t="s">
        <v>635</v>
      </c>
      <c r="L5" t="s">
        <v>636</v>
      </c>
      <c r="M5" t="s">
        <v>19185</v>
      </c>
      <c r="N5" t="s">
        <v>635</v>
      </c>
      <c r="O5" t="s">
        <v>638</v>
      </c>
      <c r="P5" t="s">
        <v>22</v>
      </c>
      <c r="Q5" t="s">
        <v>639</v>
      </c>
      <c r="R5" t="s">
        <v>636</v>
      </c>
      <c r="S5" t="s">
        <v>19186</v>
      </c>
      <c r="T5" t="s">
        <v>19185</v>
      </c>
      <c r="U5" s="88" t="s">
        <v>38</v>
      </c>
      <c r="V5">
        <v>205</v>
      </c>
    </row>
    <row r="6" spans="1:22" x14ac:dyDescent="0.25">
      <c r="A6" t="s">
        <v>164</v>
      </c>
      <c r="B6" t="s">
        <v>165</v>
      </c>
      <c r="C6">
        <v>33.333333333333336</v>
      </c>
      <c r="D6">
        <v>3</v>
      </c>
      <c r="E6" t="s">
        <v>19187</v>
      </c>
      <c r="F6">
        <v>100</v>
      </c>
      <c r="G6">
        <v>0</v>
      </c>
      <c r="H6" t="s">
        <v>661</v>
      </c>
      <c r="I6" t="s">
        <v>19188</v>
      </c>
      <c r="J6" t="s">
        <v>812</v>
      </c>
      <c r="K6" t="s">
        <v>635</v>
      </c>
      <c r="L6" t="s">
        <v>636</v>
      </c>
      <c r="M6" t="s">
        <v>19189</v>
      </c>
      <c r="N6" t="s">
        <v>635</v>
      </c>
      <c r="O6" t="s">
        <v>638</v>
      </c>
      <c r="P6" t="s">
        <v>22</v>
      </c>
      <c r="Q6" t="s">
        <v>639</v>
      </c>
      <c r="R6" t="s">
        <v>636</v>
      </c>
      <c r="S6" t="s">
        <v>19190</v>
      </c>
      <c r="T6" t="s">
        <v>19189</v>
      </c>
      <c r="U6" s="87" t="s">
        <v>39</v>
      </c>
      <c r="V6">
        <v>69</v>
      </c>
    </row>
    <row r="7" spans="1:22" x14ac:dyDescent="0.25">
      <c r="A7" t="s">
        <v>37</v>
      </c>
      <c r="B7" t="s">
        <v>38</v>
      </c>
      <c r="C7">
        <v>66.666666666666671</v>
      </c>
      <c r="D7">
        <v>6</v>
      </c>
      <c r="E7" t="s">
        <v>19191</v>
      </c>
      <c r="F7">
        <v>200</v>
      </c>
      <c r="G7">
        <v>0</v>
      </c>
      <c r="H7" t="s">
        <v>661</v>
      </c>
      <c r="I7" t="s">
        <v>19192</v>
      </c>
      <c r="J7" t="s">
        <v>776</v>
      </c>
      <c r="K7" t="s">
        <v>635</v>
      </c>
      <c r="L7" t="s">
        <v>636</v>
      </c>
      <c r="M7" t="s">
        <v>19193</v>
      </c>
      <c r="N7" t="s">
        <v>635</v>
      </c>
      <c r="O7" t="s">
        <v>638</v>
      </c>
      <c r="P7" t="s">
        <v>22</v>
      </c>
      <c r="Q7" t="s">
        <v>639</v>
      </c>
      <c r="R7" t="s">
        <v>636</v>
      </c>
      <c r="S7" t="s">
        <v>19194</v>
      </c>
      <c r="T7" t="s">
        <v>19193</v>
      </c>
      <c r="U7" s="88" t="s">
        <v>230</v>
      </c>
      <c r="V7">
        <v>2</v>
      </c>
    </row>
    <row r="8" spans="1:22" x14ac:dyDescent="0.25">
      <c r="A8" t="s">
        <v>37</v>
      </c>
      <c r="B8" t="s">
        <v>38</v>
      </c>
      <c r="C8">
        <v>66.666666666666671</v>
      </c>
      <c r="D8">
        <v>3</v>
      </c>
      <c r="E8" t="s">
        <v>19195</v>
      </c>
      <c r="F8">
        <v>100</v>
      </c>
      <c r="G8">
        <v>0</v>
      </c>
      <c r="H8" t="s">
        <v>661</v>
      </c>
      <c r="I8" t="s">
        <v>19196</v>
      </c>
      <c r="J8" t="s">
        <v>643</v>
      </c>
      <c r="K8" t="s">
        <v>635</v>
      </c>
      <c r="L8" t="s">
        <v>636</v>
      </c>
      <c r="M8" t="s">
        <v>19197</v>
      </c>
      <c r="N8" t="s">
        <v>635</v>
      </c>
      <c r="O8" t="s">
        <v>638</v>
      </c>
      <c r="P8" t="s">
        <v>22</v>
      </c>
      <c r="Q8" t="s">
        <v>639</v>
      </c>
      <c r="R8" t="s">
        <v>636</v>
      </c>
      <c r="S8" t="s">
        <v>19198</v>
      </c>
      <c r="T8" t="s">
        <v>19197</v>
      </c>
      <c r="U8" s="88" t="s">
        <v>44</v>
      </c>
      <c r="V8">
        <v>64</v>
      </c>
    </row>
    <row r="9" spans="1:22" x14ac:dyDescent="0.25">
      <c r="A9" t="s">
        <v>164</v>
      </c>
      <c r="B9" t="s">
        <v>165</v>
      </c>
      <c r="C9">
        <v>33.333333333333336</v>
      </c>
      <c r="D9">
        <v>6</v>
      </c>
      <c r="E9" t="s">
        <v>19199</v>
      </c>
      <c r="F9">
        <v>200</v>
      </c>
      <c r="G9">
        <v>0</v>
      </c>
      <c r="H9" t="s">
        <v>661</v>
      </c>
      <c r="I9" t="s">
        <v>19200</v>
      </c>
      <c r="J9" t="s">
        <v>711</v>
      </c>
      <c r="K9" t="s">
        <v>635</v>
      </c>
      <c r="L9" t="s">
        <v>636</v>
      </c>
      <c r="M9" t="s">
        <v>19201</v>
      </c>
      <c r="N9" t="s">
        <v>635</v>
      </c>
      <c r="O9" t="s">
        <v>638</v>
      </c>
      <c r="P9" t="s">
        <v>22</v>
      </c>
      <c r="Q9" t="s">
        <v>639</v>
      </c>
      <c r="R9" t="s">
        <v>636</v>
      </c>
      <c r="S9" t="s">
        <v>19202</v>
      </c>
      <c r="T9" t="s">
        <v>19201</v>
      </c>
      <c r="U9" s="88" t="s">
        <v>1715</v>
      </c>
      <c r="V9">
        <v>3</v>
      </c>
    </row>
    <row r="10" spans="1:22" x14ac:dyDescent="0.25">
      <c r="A10" t="s">
        <v>39</v>
      </c>
      <c r="B10" t="s">
        <v>44</v>
      </c>
      <c r="C10">
        <v>72</v>
      </c>
      <c r="D10">
        <v>4</v>
      </c>
      <c r="E10" t="s">
        <v>19203</v>
      </c>
      <c r="F10">
        <v>566</v>
      </c>
      <c r="G10">
        <v>0</v>
      </c>
      <c r="H10" t="s">
        <v>647</v>
      </c>
      <c r="I10" t="s">
        <v>6335</v>
      </c>
      <c r="J10" t="s">
        <v>12735</v>
      </c>
      <c r="K10" t="s">
        <v>2148</v>
      </c>
      <c r="L10" t="s">
        <v>1255</v>
      </c>
      <c r="M10" t="s">
        <v>19204</v>
      </c>
      <c r="N10" t="s">
        <v>635</v>
      </c>
      <c r="O10" t="s">
        <v>678</v>
      </c>
      <c r="P10" t="s">
        <v>43</v>
      </c>
      <c r="Q10" t="s">
        <v>654</v>
      </c>
      <c r="R10" t="s">
        <v>636</v>
      </c>
      <c r="S10" t="s">
        <v>19205</v>
      </c>
      <c r="T10" t="s">
        <v>19206</v>
      </c>
      <c r="U10" s="87" t="s">
        <v>35</v>
      </c>
      <c r="V10">
        <v>80</v>
      </c>
    </row>
    <row r="11" spans="1:22" x14ac:dyDescent="0.25">
      <c r="A11" t="s">
        <v>39</v>
      </c>
      <c r="B11" t="s">
        <v>44</v>
      </c>
      <c r="C11">
        <v>72</v>
      </c>
      <c r="D11">
        <v>4</v>
      </c>
      <c r="E11" t="s">
        <v>19203</v>
      </c>
      <c r="F11">
        <v>566</v>
      </c>
      <c r="G11">
        <v>0</v>
      </c>
      <c r="H11" t="s">
        <v>647</v>
      </c>
      <c r="I11" t="s">
        <v>6335</v>
      </c>
      <c r="J11" t="s">
        <v>12735</v>
      </c>
      <c r="K11" t="s">
        <v>2148</v>
      </c>
      <c r="L11" t="s">
        <v>1255</v>
      </c>
      <c r="M11" t="s">
        <v>19204</v>
      </c>
      <c r="N11" t="s">
        <v>635</v>
      </c>
      <c r="O11" t="s">
        <v>678</v>
      </c>
      <c r="P11" t="s">
        <v>43</v>
      </c>
      <c r="Q11" t="s">
        <v>654</v>
      </c>
      <c r="R11" t="s">
        <v>636</v>
      </c>
      <c r="S11" t="s">
        <v>19205</v>
      </c>
      <c r="T11" t="s">
        <v>19206</v>
      </c>
      <c r="U11" s="88" t="s">
        <v>36</v>
      </c>
      <c r="V11">
        <v>80</v>
      </c>
    </row>
    <row r="12" spans="1:22" x14ac:dyDescent="0.25">
      <c r="A12" t="s">
        <v>164</v>
      </c>
      <c r="B12" t="s">
        <v>165</v>
      </c>
      <c r="C12">
        <v>33.333333333333336</v>
      </c>
      <c r="D12">
        <v>3</v>
      </c>
      <c r="E12" t="s">
        <v>19207</v>
      </c>
      <c r="F12">
        <v>100</v>
      </c>
      <c r="G12">
        <v>0</v>
      </c>
      <c r="H12" t="s">
        <v>661</v>
      </c>
      <c r="I12" t="s">
        <v>6386</v>
      </c>
      <c r="J12" t="s">
        <v>776</v>
      </c>
      <c r="K12" t="s">
        <v>635</v>
      </c>
      <c r="L12" t="s">
        <v>636</v>
      </c>
      <c r="M12" t="s">
        <v>19208</v>
      </c>
      <c r="N12" t="s">
        <v>635</v>
      </c>
      <c r="O12" t="s">
        <v>638</v>
      </c>
      <c r="P12" t="s">
        <v>22</v>
      </c>
      <c r="Q12" t="s">
        <v>639</v>
      </c>
      <c r="R12" t="s">
        <v>636</v>
      </c>
      <c r="S12" t="s">
        <v>19209</v>
      </c>
      <c r="T12" t="s">
        <v>19208</v>
      </c>
      <c r="U12" s="87" t="s">
        <v>118</v>
      </c>
      <c r="V12">
        <v>17</v>
      </c>
    </row>
    <row r="13" spans="1:22" x14ac:dyDescent="0.25">
      <c r="A13" t="s">
        <v>37</v>
      </c>
      <c r="B13" t="s">
        <v>38</v>
      </c>
      <c r="C13">
        <v>66.666666666666671</v>
      </c>
      <c r="D13">
        <v>3</v>
      </c>
      <c r="E13" t="s">
        <v>19210</v>
      </c>
      <c r="F13">
        <v>100</v>
      </c>
      <c r="G13">
        <v>0</v>
      </c>
      <c r="H13" t="s">
        <v>661</v>
      </c>
      <c r="I13" t="s">
        <v>19211</v>
      </c>
      <c r="J13" t="s">
        <v>1091</v>
      </c>
      <c r="K13" t="s">
        <v>635</v>
      </c>
      <c r="L13" t="s">
        <v>636</v>
      </c>
      <c r="M13" t="s">
        <v>19212</v>
      </c>
      <c r="N13" t="s">
        <v>635</v>
      </c>
      <c r="O13" t="s">
        <v>638</v>
      </c>
      <c r="P13" t="s">
        <v>22</v>
      </c>
      <c r="Q13" t="s">
        <v>639</v>
      </c>
      <c r="R13" t="s">
        <v>636</v>
      </c>
      <c r="S13" t="s">
        <v>19213</v>
      </c>
      <c r="T13" t="s">
        <v>19212</v>
      </c>
      <c r="U13" s="88" t="s">
        <v>91</v>
      </c>
      <c r="V13">
        <v>17</v>
      </c>
    </row>
    <row r="14" spans="1:22" x14ac:dyDescent="0.25">
      <c r="A14" t="s">
        <v>121</v>
      </c>
      <c r="B14" t="s">
        <v>122</v>
      </c>
      <c r="C14">
        <v>13</v>
      </c>
      <c r="D14">
        <v>2</v>
      </c>
      <c r="E14" t="s">
        <v>19214</v>
      </c>
      <c r="F14">
        <v>42</v>
      </c>
      <c r="G14">
        <v>16</v>
      </c>
      <c r="H14" t="s">
        <v>647</v>
      </c>
      <c r="I14" t="s">
        <v>19215</v>
      </c>
      <c r="J14" t="s">
        <v>19216</v>
      </c>
      <c r="K14" t="s">
        <v>1254</v>
      </c>
      <c r="L14" t="s">
        <v>2835</v>
      </c>
      <c r="M14" t="s">
        <v>19217</v>
      </c>
      <c r="N14" t="s">
        <v>635</v>
      </c>
      <c r="O14" t="s">
        <v>678</v>
      </c>
      <c r="P14" t="s">
        <v>43</v>
      </c>
      <c r="Q14" t="s">
        <v>654</v>
      </c>
      <c r="R14" t="s">
        <v>636</v>
      </c>
      <c r="S14" t="s">
        <v>19218</v>
      </c>
      <c r="T14" t="s">
        <v>19212</v>
      </c>
      <c r="U14" s="87" t="s">
        <v>89</v>
      </c>
      <c r="V14">
        <v>3</v>
      </c>
    </row>
    <row r="15" spans="1:22" x14ac:dyDescent="0.25">
      <c r="A15" t="s">
        <v>257</v>
      </c>
      <c r="B15" t="s">
        <v>982</v>
      </c>
      <c r="C15">
        <v>103.55</v>
      </c>
      <c r="D15">
        <v>1</v>
      </c>
      <c r="E15" t="s">
        <v>19219</v>
      </c>
      <c r="F15">
        <v>110.55</v>
      </c>
      <c r="G15">
        <v>7</v>
      </c>
      <c r="H15" t="s">
        <v>647</v>
      </c>
      <c r="I15" t="s">
        <v>19220</v>
      </c>
      <c r="J15" t="s">
        <v>19221</v>
      </c>
      <c r="K15" t="s">
        <v>19222</v>
      </c>
      <c r="L15" t="s">
        <v>19223</v>
      </c>
      <c r="M15" t="s">
        <v>19224</v>
      </c>
      <c r="N15" t="s">
        <v>635</v>
      </c>
      <c r="O15" t="s">
        <v>706</v>
      </c>
      <c r="P15" t="s">
        <v>40</v>
      </c>
      <c r="Q15" t="s">
        <v>707</v>
      </c>
      <c r="R15" t="s">
        <v>636</v>
      </c>
      <c r="S15" t="s">
        <v>19225</v>
      </c>
      <c r="T15" t="s">
        <v>19224</v>
      </c>
      <c r="U15" s="88" t="s">
        <v>1223</v>
      </c>
      <c r="V15">
        <v>3</v>
      </c>
    </row>
    <row r="16" spans="1:22" x14ac:dyDescent="0.25">
      <c r="A16" t="s">
        <v>164</v>
      </c>
      <c r="B16" t="s">
        <v>165</v>
      </c>
      <c r="C16">
        <v>50</v>
      </c>
      <c r="D16">
        <v>6</v>
      </c>
      <c r="E16" t="s">
        <v>19226</v>
      </c>
      <c r="F16">
        <v>200</v>
      </c>
      <c r="G16">
        <v>0</v>
      </c>
      <c r="H16" t="s">
        <v>661</v>
      </c>
      <c r="I16" t="s">
        <v>19227</v>
      </c>
      <c r="J16" t="s">
        <v>1971</v>
      </c>
      <c r="K16" t="s">
        <v>635</v>
      </c>
      <c r="L16" t="s">
        <v>636</v>
      </c>
      <c r="M16" t="s">
        <v>19228</v>
      </c>
      <c r="N16" t="s">
        <v>635</v>
      </c>
      <c r="O16" t="s">
        <v>638</v>
      </c>
      <c r="P16" t="s">
        <v>22</v>
      </c>
      <c r="Q16" t="s">
        <v>639</v>
      </c>
      <c r="R16" t="s">
        <v>636</v>
      </c>
      <c r="S16" t="s">
        <v>19229</v>
      </c>
      <c r="T16" t="s">
        <v>19228</v>
      </c>
      <c r="U16" s="87" t="s">
        <v>29</v>
      </c>
      <c r="V16">
        <v>2</v>
      </c>
    </row>
    <row r="17" spans="1:22" x14ac:dyDescent="0.25">
      <c r="A17" t="s">
        <v>164</v>
      </c>
      <c r="B17" t="s">
        <v>165</v>
      </c>
      <c r="C17">
        <v>50</v>
      </c>
      <c r="D17">
        <v>18</v>
      </c>
      <c r="E17" t="s">
        <v>19230</v>
      </c>
      <c r="F17">
        <v>600</v>
      </c>
      <c r="G17">
        <v>0</v>
      </c>
      <c r="H17" t="s">
        <v>661</v>
      </c>
      <c r="I17" t="s">
        <v>19231</v>
      </c>
      <c r="J17" t="s">
        <v>19232</v>
      </c>
      <c r="K17" t="s">
        <v>635</v>
      </c>
      <c r="L17" t="s">
        <v>636</v>
      </c>
      <c r="M17" t="s">
        <v>19233</v>
      </c>
      <c r="N17" t="s">
        <v>635</v>
      </c>
      <c r="O17" t="s">
        <v>1071</v>
      </c>
      <c r="P17" t="s">
        <v>22</v>
      </c>
      <c r="Q17" t="s">
        <v>639</v>
      </c>
      <c r="R17" t="s">
        <v>636</v>
      </c>
      <c r="S17" t="s">
        <v>19234</v>
      </c>
      <c r="T17" t="s">
        <v>19235</v>
      </c>
      <c r="U17" s="88" t="s">
        <v>30</v>
      </c>
      <c r="V17">
        <v>2</v>
      </c>
    </row>
    <row r="18" spans="1:22" x14ac:dyDescent="0.25">
      <c r="A18" t="s">
        <v>118</v>
      </c>
      <c r="B18" t="s">
        <v>91</v>
      </c>
      <c r="C18">
        <v>100</v>
      </c>
      <c r="D18">
        <v>10</v>
      </c>
      <c r="E18" t="s">
        <v>19236</v>
      </c>
      <c r="F18">
        <v>840</v>
      </c>
      <c r="G18">
        <v>0</v>
      </c>
      <c r="H18" t="s">
        <v>647</v>
      </c>
      <c r="I18" t="s">
        <v>19237</v>
      </c>
      <c r="J18" t="s">
        <v>19238</v>
      </c>
      <c r="K18" t="s">
        <v>19239</v>
      </c>
      <c r="L18" t="s">
        <v>4646</v>
      </c>
      <c r="M18" t="s">
        <v>19235</v>
      </c>
      <c r="N18" t="s">
        <v>635</v>
      </c>
      <c r="O18" t="s">
        <v>678</v>
      </c>
      <c r="P18" t="s">
        <v>43</v>
      </c>
      <c r="Q18" t="s">
        <v>654</v>
      </c>
      <c r="R18" t="s">
        <v>636</v>
      </c>
      <c r="S18" t="s">
        <v>19240</v>
      </c>
      <c r="T18" t="s">
        <v>19235</v>
      </c>
      <c r="U18" s="87" t="s">
        <v>31</v>
      </c>
      <c r="V18">
        <v>4</v>
      </c>
    </row>
    <row r="19" spans="1:22" x14ac:dyDescent="0.25">
      <c r="A19" t="s">
        <v>35</v>
      </c>
      <c r="B19" t="s">
        <v>36</v>
      </c>
      <c r="C19">
        <v>66.666666666666671</v>
      </c>
      <c r="D19">
        <v>3</v>
      </c>
      <c r="E19" t="s">
        <v>19241</v>
      </c>
      <c r="F19">
        <v>100</v>
      </c>
      <c r="G19">
        <v>0</v>
      </c>
      <c r="H19" t="s">
        <v>661</v>
      </c>
      <c r="I19" t="s">
        <v>19242</v>
      </c>
      <c r="J19" t="s">
        <v>1214</v>
      </c>
      <c r="K19" t="s">
        <v>635</v>
      </c>
      <c r="L19" t="s">
        <v>636</v>
      </c>
      <c r="M19" t="s">
        <v>19243</v>
      </c>
      <c r="N19" t="s">
        <v>635</v>
      </c>
      <c r="O19" t="s">
        <v>668</v>
      </c>
      <c r="P19" t="s">
        <v>22</v>
      </c>
      <c r="Q19" t="s">
        <v>669</v>
      </c>
      <c r="R19" t="s">
        <v>636</v>
      </c>
      <c r="S19" t="s">
        <v>19244</v>
      </c>
      <c r="T19" t="s">
        <v>19243</v>
      </c>
      <c r="U19" s="88" t="s">
        <v>32</v>
      </c>
      <c r="V19">
        <v>4</v>
      </c>
    </row>
    <row r="20" spans="1:22" x14ac:dyDescent="0.25">
      <c r="A20" t="s">
        <v>35</v>
      </c>
      <c r="B20" t="s">
        <v>36</v>
      </c>
      <c r="C20">
        <v>66.666666666666671</v>
      </c>
      <c r="D20">
        <v>3</v>
      </c>
      <c r="E20" t="s">
        <v>19245</v>
      </c>
      <c r="F20">
        <v>200</v>
      </c>
      <c r="G20">
        <v>0</v>
      </c>
      <c r="H20" t="s">
        <v>661</v>
      </c>
      <c r="I20" t="s">
        <v>19246</v>
      </c>
      <c r="J20" t="s">
        <v>879</v>
      </c>
      <c r="K20" t="s">
        <v>635</v>
      </c>
      <c r="L20" t="s">
        <v>636</v>
      </c>
      <c r="M20" t="s">
        <v>19247</v>
      </c>
      <c r="N20" t="s">
        <v>635</v>
      </c>
      <c r="O20" t="s">
        <v>668</v>
      </c>
      <c r="P20" t="s">
        <v>22</v>
      </c>
      <c r="Q20" t="s">
        <v>669</v>
      </c>
      <c r="R20" t="s">
        <v>636</v>
      </c>
      <c r="S20" t="s">
        <v>19248</v>
      </c>
      <c r="T20" t="s">
        <v>19247</v>
      </c>
      <c r="U20" s="87" t="s">
        <v>27</v>
      </c>
      <c r="V20">
        <v>3</v>
      </c>
    </row>
    <row r="21" spans="1:22" x14ac:dyDescent="0.25">
      <c r="A21" t="s">
        <v>37</v>
      </c>
      <c r="B21" t="s">
        <v>38</v>
      </c>
      <c r="C21">
        <v>66.666666666666671</v>
      </c>
      <c r="D21">
        <v>3</v>
      </c>
      <c r="E21" t="s">
        <v>19245</v>
      </c>
      <c r="F21">
        <v>200</v>
      </c>
      <c r="G21">
        <v>0</v>
      </c>
      <c r="H21" t="s">
        <v>661</v>
      </c>
      <c r="I21" t="s">
        <v>19246</v>
      </c>
      <c r="J21" t="s">
        <v>879</v>
      </c>
      <c r="K21" t="s">
        <v>635</v>
      </c>
      <c r="L21" t="s">
        <v>636</v>
      </c>
      <c r="M21" t="s">
        <v>19247</v>
      </c>
      <c r="N21" t="s">
        <v>635</v>
      </c>
      <c r="O21" t="s">
        <v>668</v>
      </c>
      <c r="P21" t="s">
        <v>22</v>
      </c>
      <c r="Q21" t="s">
        <v>669</v>
      </c>
      <c r="R21" t="s">
        <v>636</v>
      </c>
      <c r="S21" t="s">
        <v>19248</v>
      </c>
      <c r="T21" t="s">
        <v>19247</v>
      </c>
      <c r="U21" s="88" t="s">
        <v>28</v>
      </c>
      <c r="V21">
        <v>3</v>
      </c>
    </row>
    <row r="22" spans="1:22" x14ac:dyDescent="0.25">
      <c r="A22" t="s">
        <v>39</v>
      </c>
      <c r="B22" t="s">
        <v>230</v>
      </c>
      <c r="C22">
        <v>62.13</v>
      </c>
      <c r="D22">
        <v>1</v>
      </c>
      <c r="E22" t="s">
        <v>19249</v>
      </c>
      <c r="F22">
        <v>131.75</v>
      </c>
      <c r="G22">
        <v>7.5</v>
      </c>
      <c r="H22" t="s">
        <v>3156</v>
      </c>
      <c r="I22" t="s">
        <v>19250</v>
      </c>
      <c r="J22" t="s">
        <v>19251</v>
      </c>
      <c r="K22" t="s">
        <v>19099</v>
      </c>
      <c r="L22" t="s">
        <v>19252</v>
      </c>
      <c r="M22" t="s">
        <v>19253</v>
      </c>
      <c r="N22" t="s">
        <v>635</v>
      </c>
      <c r="O22" t="s">
        <v>706</v>
      </c>
      <c r="P22" t="s">
        <v>40</v>
      </c>
      <c r="Q22" t="s">
        <v>707</v>
      </c>
      <c r="R22" t="s">
        <v>636</v>
      </c>
      <c r="S22" t="s">
        <v>19254</v>
      </c>
      <c r="T22" t="s">
        <v>19253</v>
      </c>
      <c r="U22" s="87" t="s">
        <v>256</v>
      </c>
      <c r="V22">
        <v>20</v>
      </c>
    </row>
    <row r="23" spans="1:22" x14ac:dyDescent="0.25">
      <c r="A23" t="s">
        <v>39</v>
      </c>
      <c r="B23" t="s">
        <v>230</v>
      </c>
      <c r="C23">
        <v>62.12</v>
      </c>
      <c r="D23">
        <v>1</v>
      </c>
      <c r="E23" t="s">
        <v>19249</v>
      </c>
      <c r="F23">
        <v>131.75</v>
      </c>
      <c r="G23">
        <v>7.5</v>
      </c>
      <c r="H23" t="s">
        <v>3156</v>
      </c>
      <c r="I23" t="s">
        <v>19250</v>
      </c>
      <c r="J23" t="s">
        <v>19251</v>
      </c>
      <c r="K23" t="s">
        <v>19099</v>
      </c>
      <c r="L23" t="s">
        <v>19252</v>
      </c>
      <c r="M23" t="s">
        <v>19253</v>
      </c>
      <c r="N23" t="s">
        <v>635</v>
      </c>
      <c r="O23" t="s">
        <v>706</v>
      </c>
      <c r="P23" t="s">
        <v>40</v>
      </c>
      <c r="Q23" t="s">
        <v>707</v>
      </c>
      <c r="R23" t="s">
        <v>636</v>
      </c>
      <c r="S23" t="s">
        <v>19254</v>
      </c>
      <c r="T23" t="s">
        <v>19253</v>
      </c>
      <c r="U23" s="88" t="s">
        <v>262</v>
      </c>
      <c r="V23">
        <v>19</v>
      </c>
    </row>
    <row r="24" spans="1:22" x14ac:dyDescent="0.25">
      <c r="A24" t="s">
        <v>39</v>
      </c>
      <c r="B24" t="s">
        <v>44</v>
      </c>
      <c r="C24">
        <v>66.333333333333329</v>
      </c>
      <c r="D24">
        <v>3</v>
      </c>
      <c r="E24" t="s">
        <v>19255</v>
      </c>
      <c r="F24">
        <v>279.5</v>
      </c>
      <c r="G24">
        <v>42</v>
      </c>
      <c r="H24" t="s">
        <v>2356</v>
      </c>
      <c r="I24" t="s">
        <v>9012</v>
      </c>
      <c r="J24" t="s">
        <v>9013</v>
      </c>
      <c r="K24" t="s">
        <v>9014</v>
      </c>
      <c r="L24" t="s">
        <v>9015</v>
      </c>
      <c r="M24" t="s">
        <v>19256</v>
      </c>
      <c r="N24" t="s">
        <v>635</v>
      </c>
      <c r="O24" t="s">
        <v>706</v>
      </c>
      <c r="P24" t="s">
        <v>40</v>
      </c>
      <c r="Q24" t="s">
        <v>707</v>
      </c>
      <c r="R24" t="s">
        <v>636</v>
      </c>
      <c r="S24" t="s">
        <v>19257</v>
      </c>
      <c r="T24" t="s">
        <v>19256</v>
      </c>
      <c r="U24" s="88" t="s">
        <v>982</v>
      </c>
      <c r="V24">
        <v>1</v>
      </c>
    </row>
    <row r="25" spans="1:22" x14ac:dyDescent="0.25">
      <c r="A25" t="s">
        <v>20</v>
      </c>
      <c r="B25" t="s">
        <v>21</v>
      </c>
      <c r="C25">
        <v>50</v>
      </c>
      <c r="D25">
        <v>1</v>
      </c>
      <c r="E25" t="s">
        <v>19258</v>
      </c>
      <c r="F25">
        <v>100</v>
      </c>
      <c r="G25">
        <v>0</v>
      </c>
      <c r="H25" t="s">
        <v>632</v>
      </c>
      <c r="I25" t="s">
        <v>19259</v>
      </c>
      <c r="J25" t="s">
        <v>1883</v>
      </c>
      <c r="K25" t="s">
        <v>635</v>
      </c>
      <c r="L25" t="s">
        <v>636</v>
      </c>
      <c r="M25" t="s">
        <v>19260</v>
      </c>
      <c r="N25" t="s">
        <v>635</v>
      </c>
      <c r="O25" t="s">
        <v>1071</v>
      </c>
      <c r="P25" t="s">
        <v>22</v>
      </c>
      <c r="Q25" t="s">
        <v>639</v>
      </c>
      <c r="R25" t="s">
        <v>636</v>
      </c>
      <c r="S25" t="s">
        <v>19261</v>
      </c>
      <c r="T25" t="s">
        <v>19256</v>
      </c>
      <c r="U25" s="87" t="s">
        <v>257</v>
      </c>
      <c r="V25">
        <v>17</v>
      </c>
    </row>
    <row r="26" spans="1:22" x14ac:dyDescent="0.25">
      <c r="A26" t="s">
        <v>23</v>
      </c>
      <c r="B26" t="s">
        <v>24</v>
      </c>
      <c r="C26">
        <v>50</v>
      </c>
      <c r="D26">
        <v>1</v>
      </c>
      <c r="E26" t="s">
        <v>19258</v>
      </c>
      <c r="F26">
        <v>100</v>
      </c>
      <c r="G26">
        <v>0</v>
      </c>
      <c r="H26" t="s">
        <v>632</v>
      </c>
      <c r="I26" t="s">
        <v>19259</v>
      </c>
      <c r="J26" t="s">
        <v>1883</v>
      </c>
      <c r="K26" t="s">
        <v>635</v>
      </c>
      <c r="L26" t="s">
        <v>636</v>
      </c>
      <c r="M26" t="s">
        <v>19260</v>
      </c>
      <c r="N26" t="s">
        <v>635</v>
      </c>
      <c r="O26" t="s">
        <v>1071</v>
      </c>
      <c r="P26" t="s">
        <v>22</v>
      </c>
      <c r="Q26" t="s">
        <v>639</v>
      </c>
      <c r="R26" t="s">
        <v>636</v>
      </c>
      <c r="S26" t="s">
        <v>19261</v>
      </c>
      <c r="T26" t="s">
        <v>19256</v>
      </c>
      <c r="U26" s="88" t="s">
        <v>263</v>
      </c>
      <c r="V26">
        <v>14</v>
      </c>
    </row>
    <row r="27" spans="1:22" x14ac:dyDescent="0.25">
      <c r="A27" t="s">
        <v>25</v>
      </c>
      <c r="B27" t="s">
        <v>26</v>
      </c>
      <c r="C27">
        <v>50</v>
      </c>
      <c r="D27">
        <v>1</v>
      </c>
      <c r="E27" t="s">
        <v>19258</v>
      </c>
      <c r="F27">
        <v>100</v>
      </c>
      <c r="G27">
        <v>0</v>
      </c>
      <c r="H27" t="s">
        <v>632</v>
      </c>
      <c r="I27" t="s">
        <v>19259</v>
      </c>
      <c r="J27" t="s">
        <v>1883</v>
      </c>
      <c r="K27" t="s">
        <v>635</v>
      </c>
      <c r="L27" t="s">
        <v>636</v>
      </c>
      <c r="M27" t="s">
        <v>19260</v>
      </c>
      <c r="N27" t="s">
        <v>635</v>
      </c>
      <c r="O27" t="s">
        <v>1071</v>
      </c>
      <c r="P27" t="s">
        <v>22</v>
      </c>
      <c r="Q27" t="s">
        <v>639</v>
      </c>
      <c r="R27" t="s">
        <v>636</v>
      </c>
      <c r="S27" t="s">
        <v>19261</v>
      </c>
      <c r="T27" t="s">
        <v>19256</v>
      </c>
      <c r="U27" s="88" t="s">
        <v>982</v>
      </c>
      <c r="V27">
        <v>3</v>
      </c>
    </row>
    <row r="28" spans="1:22" x14ac:dyDescent="0.25">
      <c r="A28" t="s">
        <v>35</v>
      </c>
      <c r="B28" t="s">
        <v>36</v>
      </c>
      <c r="C28">
        <v>66.666666666666671</v>
      </c>
      <c r="D28">
        <v>3</v>
      </c>
      <c r="E28" t="s">
        <v>19262</v>
      </c>
      <c r="F28">
        <v>100</v>
      </c>
      <c r="G28">
        <v>0</v>
      </c>
      <c r="H28" t="s">
        <v>661</v>
      </c>
      <c r="I28" t="s">
        <v>19263</v>
      </c>
      <c r="J28" t="s">
        <v>869</v>
      </c>
      <c r="K28" t="s">
        <v>635</v>
      </c>
      <c r="L28" t="s">
        <v>636</v>
      </c>
      <c r="M28" t="s">
        <v>19264</v>
      </c>
      <c r="N28" t="s">
        <v>635</v>
      </c>
      <c r="O28" t="s">
        <v>638</v>
      </c>
      <c r="P28" t="s">
        <v>22</v>
      </c>
      <c r="Q28" t="s">
        <v>639</v>
      </c>
      <c r="R28" t="s">
        <v>636</v>
      </c>
      <c r="S28" t="s">
        <v>19265</v>
      </c>
      <c r="T28" t="s">
        <v>19266</v>
      </c>
      <c r="U28" s="87" t="s">
        <v>258</v>
      </c>
      <c r="V28">
        <v>19</v>
      </c>
    </row>
    <row r="29" spans="1:22" x14ac:dyDescent="0.25">
      <c r="A29" t="s">
        <v>37</v>
      </c>
      <c r="B29" t="s">
        <v>38</v>
      </c>
      <c r="C29">
        <v>66.666666666666671</v>
      </c>
      <c r="D29">
        <v>3</v>
      </c>
      <c r="E29" t="s">
        <v>19267</v>
      </c>
      <c r="F29">
        <v>100</v>
      </c>
      <c r="G29">
        <v>0</v>
      </c>
      <c r="H29" t="s">
        <v>661</v>
      </c>
      <c r="I29" t="s">
        <v>19268</v>
      </c>
      <c r="J29" t="s">
        <v>1091</v>
      </c>
      <c r="K29" t="s">
        <v>635</v>
      </c>
      <c r="L29" t="s">
        <v>636</v>
      </c>
      <c r="M29" t="s">
        <v>19269</v>
      </c>
      <c r="N29" t="s">
        <v>635</v>
      </c>
      <c r="O29" t="s">
        <v>1071</v>
      </c>
      <c r="P29" t="s">
        <v>22</v>
      </c>
      <c r="Q29" t="s">
        <v>639</v>
      </c>
      <c r="R29" t="s">
        <v>636</v>
      </c>
      <c r="S29" t="s">
        <v>19270</v>
      </c>
      <c r="T29" t="s">
        <v>19269</v>
      </c>
      <c r="U29" s="88" t="s">
        <v>264</v>
      </c>
      <c r="V29">
        <v>13</v>
      </c>
    </row>
    <row r="30" spans="1:22" x14ac:dyDescent="0.25">
      <c r="A30" t="s">
        <v>164</v>
      </c>
      <c r="B30" t="s">
        <v>165</v>
      </c>
      <c r="C30">
        <v>50</v>
      </c>
      <c r="D30">
        <v>12</v>
      </c>
      <c r="E30" t="s">
        <v>19271</v>
      </c>
      <c r="F30">
        <v>400</v>
      </c>
      <c r="G30">
        <v>0</v>
      </c>
      <c r="H30" t="s">
        <v>661</v>
      </c>
      <c r="I30" t="s">
        <v>10380</v>
      </c>
      <c r="J30" t="s">
        <v>6387</v>
      </c>
      <c r="K30" t="s">
        <v>635</v>
      </c>
      <c r="L30" t="s">
        <v>636</v>
      </c>
      <c r="M30" t="s">
        <v>19272</v>
      </c>
      <c r="N30" t="s">
        <v>635</v>
      </c>
      <c r="O30" t="s">
        <v>638</v>
      </c>
      <c r="P30" t="s">
        <v>22</v>
      </c>
      <c r="Q30" t="s">
        <v>639</v>
      </c>
      <c r="R30" t="s">
        <v>636</v>
      </c>
      <c r="S30" t="s">
        <v>19273</v>
      </c>
      <c r="T30" t="s">
        <v>19272</v>
      </c>
      <c r="U30" s="88" t="s">
        <v>982</v>
      </c>
      <c r="V30">
        <v>6</v>
      </c>
    </row>
    <row r="31" spans="1:22" x14ac:dyDescent="0.25">
      <c r="A31" t="s">
        <v>37</v>
      </c>
      <c r="B31" t="s">
        <v>38</v>
      </c>
      <c r="C31">
        <v>66.666666666666671</v>
      </c>
      <c r="D31">
        <v>12</v>
      </c>
      <c r="E31" t="s">
        <v>19274</v>
      </c>
      <c r="F31">
        <v>400</v>
      </c>
      <c r="G31">
        <v>0</v>
      </c>
      <c r="H31" t="s">
        <v>661</v>
      </c>
      <c r="I31" t="s">
        <v>10380</v>
      </c>
      <c r="J31" t="s">
        <v>6387</v>
      </c>
      <c r="K31" t="s">
        <v>635</v>
      </c>
      <c r="L31" t="s">
        <v>636</v>
      </c>
      <c r="M31" t="s">
        <v>19275</v>
      </c>
      <c r="N31" t="s">
        <v>635</v>
      </c>
      <c r="O31" t="s">
        <v>638</v>
      </c>
      <c r="P31" t="s">
        <v>22</v>
      </c>
      <c r="Q31" t="s">
        <v>639</v>
      </c>
      <c r="R31" t="s">
        <v>636</v>
      </c>
      <c r="S31" t="s">
        <v>19276</v>
      </c>
      <c r="T31" t="s">
        <v>19275</v>
      </c>
      <c r="U31" s="87" t="s">
        <v>619</v>
      </c>
      <c r="V31">
        <v>10</v>
      </c>
    </row>
    <row r="32" spans="1:22" x14ac:dyDescent="0.25">
      <c r="A32" t="s">
        <v>35</v>
      </c>
      <c r="B32" t="s">
        <v>36</v>
      </c>
      <c r="C32">
        <v>66.666666666666671</v>
      </c>
      <c r="D32">
        <v>3</v>
      </c>
      <c r="E32" t="s">
        <v>19277</v>
      </c>
      <c r="F32">
        <v>100</v>
      </c>
      <c r="G32">
        <v>0</v>
      </c>
      <c r="H32" t="s">
        <v>661</v>
      </c>
      <c r="I32" t="s">
        <v>19278</v>
      </c>
      <c r="J32" t="s">
        <v>19279</v>
      </c>
      <c r="K32" t="s">
        <v>635</v>
      </c>
      <c r="L32" t="s">
        <v>636</v>
      </c>
      <c r="M32" t="s">
        <v>19280</v>
      </c>
      <c r="N32" t="s">
        <v>635</v>
      </c>
      <c r="O32" t="s">
        <v>980</v>
      </c>
      <c r="P32" t="s">
        <v>22</v>
      </c>
      <c r="Q32" t="s">
        <v>669</v>
      </c>
      <c r="R32" t="s">
        <v>636</v>
      </c>
      <c r="S32" t="s">
        <v>19281</v>
      </c>
      <c r="T32" t="s">
        <v>19280</v>
      </c>
      <c r="U32" s="88" t="s">
        <v>620</v>
      </c>
      <c r="V32">
        <v>8</v>
      </c>
    </row>
    <row r="33" spans="1:22" x14ac:dyDescent="0.25">
      <c r="A33" t="s">
        <v>164</v>
      </c>
      <c r="B33" t="s">
        <v>165</v>
      </c>
      <c r="C33">
        <v>40</v>
      </c>
      <c r="D33">
        <v>10</v>
      </c>
      <c r="E33" t="s">
        <v>19282</v>
      </c>
      <c r="F33">
        <v>379.75</v>
      </c>
      <c r="G33">
        <v>0</v>
      </c>
      <c r="H33" t="s">
        <v>661</v>
      </c>
      <c r="I33" t="s">
        <v>19283</v>
      </c>
      <c r="J33" t="s">
        <v>1105</v>
      </c>
      <c r="K33" t="s">
        <v>635</v>
      </c>
      <c r="L33" t="s">
        <v>636</v>
      </c>
      <c r="M33" t="s">
        <v>19284</v>
      </c>
      <c r="N33" t="s">
        <v>635</v>
      </c>
      <c r="O33" t="s">
        <v>638</v>
      </c>
      <c r="P33" t="s">
        <v>22</v>
      </c>
      <c r="Q33" t="s">
        <v>639</v>
      </c>
      <c r="R33" t="s">
        <v>636</v>
      </c>
      <c r="S33" t="s">
        <v>19285</v>
      </c>
      <c r="T33" t="s">
        <v>19284</v>
      </c>
      <c r="U33" s="88" t="s">
        <v>982</v>
      </c>
      <c r="V33">
        <v>2</v>
      </c>
    </row>
    <row r="34" spans="1:22" x14ac:dyDescent="0.25">
      <c r="A34" t="s">
        <v>619</v>
      </c>
      <c r="B34" t="s">
        <v>620</v>
      </c>
      <c r="C34">
        <v>139</v>
      </c>
      <c r="D34">
        <v>1</v>
      </c>
      <c r="E34" t="s">
        <v>19286</v>
      </c>
      <c r="F34">
        <v>235.9</v>
      </c>
      <c r="G34">
        <v>26</v>
      </c>
      <c r="H34" t="s">
        <v>647</v>
      </c>
      <c r="I34" t="s">
        <v>19287</v>
      </c>
      <c r="J34" t="s">
        <v>19288</v>
      </c>
      <c r="K34" t="s">
        <v>18993</v>
      </c>
      <c r="L34" t="s">
        <v>19289</v>
      </c>
      <c r="M34" t="s">
        <v>19290</v>
      </c>
      <c r="N34" t="s">
        <v>635</v>
      </c>
      <c r="O34" t="s">
        <v>706</v>
      </c>
      <c r="P34" t="s">
        <v>40</v>
      </c>
      <c r="Q34" t="s">
        <v>707</v>
      </c>
      <c r="R34" t="s">
        <v>636</v>
      </c>
      <c r="S34" t="s">
        <v>19291</v>
      </c>
      <c r="T34" t="s">
        <v>19290</v>
      </c>
      <c r="U34" s="87" t="s">
        <v>25</v>
      </c>
      <c r="V34">
        <v>48</v>
      </c>
    </row>
    <row r="35" spans="1:22" x14ac:dyDescent="0.25">
      <c r="A35" t="s">
        <v>258</v>
      </c>
      <c r="B35" t="s">
        <v>264</v>
      </c>
      <c r="C35">
        <v>139</v>
      </c>
      <c r="D35">
        <v>1</v>
      </c>
      <c r="E35" t="s">
        <v>19286</v>
      </c>
      <c r="F35">
        <v>235.9</v>
      </c>
      <c r="G35">
        <v>26</v>
      </c>
      <c r="H35" t="s">
        <v>647</v>
      </c>
      <c r="I35" t="s">
        <v>19287</v>
      </c>
      <c r="J35" t="s">
        <v>19288</v>
      </c>
      <c r="K35" t="s">
        <v>18993</v>
      </c>
      <c r="L35" t="s">
        <v>19289</v>
      </c>
      <c r="M35" t="s">
        <v>19290</v>
      </c>
      <c r="N35" t="s">
        <v>635</v>
      </c>
      <c r="O35" t="s">
        <v>706</v>
      </c>
      <c r="P35" t="s">
        <v>40</v>
      </c>
      <c r="Q35" t="s">
        <v>707</v>
      </c>
      <c r="R35" t="s">
        <v>636</v>
      </c>
      <c r="S35" t="s">
        <v>19291</v>
      </c>
      <c r="T35" t="s">
        <v>19290</v>
      </c>
      <c r="U35" s="88" t="s">
        <v>26</v>
      </c>
      <c r="V35">
        <v>45</v>
      </c>
    </row>
    <row r="36" spans="1:22" x14ac:dyDescent="0.25">
      <c r="A36" t="s">
        <v>257</v>
      </c>
      <c r="B36" t="s">
        <v>263</v>
      </c>
      <c r="C36">
        <v>139</v>
      </c>
      <c r="D36">
        <v>1</v>
      </c>
      <c r="E36" t="s">
        <v>19286</v>
      </c>
      <c r="F36">
        <v>235.9</v>
      </c>
      <c r="G36">
        <v>26</v>
      </c>
      <c r="H36" t="s">
        <v>647</v>
      </c>
      <c r="I36" t="s">
        <v>19287</v>
      </c>
      <c r="J36" t="s">
        <v>19288</v>
      </c>
      <c r="K36" t="s">
        <v>18993</v>
      </c>
      <c r="L36" t="s">
        <v>19289</v>
      </c>
      <c r="M36" t="s">
        <v>19290</v>
      </c>
      <c r="N36" t="s">
        <v>635</v>
      </c>
      <c r="O36" t="s">
        <v>706</v>
      </c>
      <c r="P36" t="s">
        <v>40</v>
      </c>
      <c r="Q36" t="s">
        <v>707</v>
      </c>
      <c r="R36" t="s">
        <v>636</v>
      </c>
      <c r="S36" t="s">
        <v>19291</v>
      </c>
      <c r="T36" t="s">
        <v>19290</v>
      </c>
      <c r="U36" s="88" t="s">
        <v>1108</v>
      </c>
      <c r="V36">
        <v>3</v>
      </c>
    </row>
    <row r="37" spans="1:22" x14ac:dyDescent="0.25">
      <c r="A37" t="s">
        <v>256</v>
      </c>
      <c r="B37" t="s">
        <v>262</v>
      </c>
      <c r="C37">
        <v>139</v>
      </c>
      <c r="D37">
        <v>1</v>
      </c>
      <c r="E37" t="s">
        <v>19286</v>
      </c>
      <c r="F37">
        <v>235.9</v>
      </c>
      <c r="G37">
        <v>26</v>
      </c>
      <c r="H37" t="s">
        <v>647</v>
      </c>
      <c r="I37" t="s">
        <v>19287</v>
      </c>
      <c r="J37" t="s">
        <v>19288</v>
      </c>
      <c r="K37" t="s">
        <v>18993</v>
      </c>
      <c r="L37" t="s">
        <v>19289</v>
      </c>
      <c r="M37" t="s">
        <v>19290</v>
      </c>
      <c r="N37" t="s">
        <v>635</v>
      </c>
      <c r="O37" t="s">
        <v>706</v>
      </c>
      <c r="P37" t="s">
        <v>40</v>
      </c>
      <c r="Q37" t="s">
        <v>707</v>
      </c>
      <c r="R37" t="s">
        <v>636</v>
      </c>
      <c r="S37" t="s">
        <v>19291</v>
      </c>
      <c r="T37" t="s">
        <v>19290</v>
      </c>
      <c r="U37" s="87" t="s">
        <v>23</v>
      </c>
      <c r="V37">
        <v>2</v>
      </c>
    </row>
    <row r="38" spans="1:22" x14ac:dyDescent="0.25">
      <c r="A38" t="s">
        <v>37</v>
      </c>
      <c r="B38" t="s">
        <v>38</v>
      </c>
      <c r="C38">
        <v>33</v>
      </c>
      <c r="D38">
        <v>10</v>
      </c>
      <c r="E38" t="s">
        <v>19292</v>
      </c>
      <c r="F38">
        <v>322.06</v>
      </c>
      <c r="G38">
        <v>0</v>
      </c>
      <c r="H38" t="s">
        <v>661</v>
      </c>
      <c r="I38" t="s">
        <v>19293</v>
      </c>
      <c r="J38" t="s">
        <v>643</v>
      </c>
      <c r="K38" t="s">
        <v>635</v>
      </c>
      <c r="L38" t="s">
        <v>636</v>
      </c>
      <c r="M38" t="s">
        <v>19294</v>
      </c>
      <c r="N38" t="s">
        <v>635</v>
      </c>
      <c r="O38" t="s">
        <v>668</v>
      </c>
      <c r="P38" t="s">
        <v>22</v>
      </c>
      <c r="Q38" t="s">
        <v>669</v>
      </c>
      <c r="R38" t="s">
        <v>636</v>
      </c>
      <c r="S38" t="s">
        <v>19295</v>
      </c>
      <c r="T38" t="s">
        <v>19296</v>
      </c>
      <c r="U38" s="88" t="s">
        <v>24</v>
      </c>
      <c r="V38">
        <v>2</v>
      </c>
    </row>
    <row r="39" spans="1:22" x14ac:dyDescent="0.25">
      <c r="A39" t="s">
        <v>37</v>
      </c>
      <c r="B39" t="s">
        <v>38</v>
      </c>
      <c r="C39">
        <v>33</v>
      </c>
      <c r="D39">
        <v>10</v>
      </c>
      <c r="E39" t="s">
        <v>19297</v>
      </c>
      <c r="F39">
        <v>322.06</v>
      </c>
      <c r="G39">
        <v>0</v>
      </c>
      <c r="H39" t="s">
        <v>661</v>
      </c>
      <c r="I39" t="s">
        <v>10213</v>
      </c>
      <c r="J39" t="s">
        <v>697</v>
      </c>
      <c r="K39" t="s">
        <v>635</v>
      </c>
      <c r="L39" t="s">
        <v>636</v>
      </c>
      <c r="M39" t="s">
        <v>19298</v>
      </c>
      <c r="N39" t="s">
        <v>635</v>
      </c>
      <c r="O39" t="s">
        <v>638</v>
      </c>
      <c r="P39" t="s">
        <v>22</v>
      </c>
      <c r="Q39" t="s">
        <v>639</v>
      </c>
      <c r="R39" t="s">
        <v>636</v>
      </c>
      <c r="S39" t="s">
        <v>19299</v>
      </c>
      <c r="T39" t="s">
        <v>19298</v>
      </c>
      <c r="U39" s="87" t="s">
        <v>20</v>
      </c>
      <c r="V39">
        <v>2</v>
      </c>
    </row>
    <row r="40" spans="1:22" x14ac:dyDescent="0.25">
      <c r="A40" t="s">
        <v>164</v>
      </c>
      <c r="B40" t="s">
        <v>165</v>
      </c>
      <c r="C40">
        <v>50</v>
      </c>
      <c r="D40">
        <v>6</v>
      </c>
      <c r="E40" t="s">
        <v>19300</v>
      </c>
      <c r="F40">
        <v>100</v>
      </c>
      <c r="G40">
        <v>0</v>
      </c>
      <c r="H40" t="s">
        <v>661</v>
      </c>
      <c r="I40" t="s">
        <v>19301</v>
      </c>
      <c r="J40" t="s">
        <v>716</v>
      </c>
      <c r="K40" t="s">
        <v>635</v>
      </c>
      <c r="L40" t="s">
        <v>636</v>
      </c>
      <c r="M40" t="s">
        <v>19302</v>
      </c>
      <c r="N40" t="s">
        <v>635</v>
      </c>
      <c r="O40" t="s">
        <v>638</v>
      </c>
      <c r="P40" t="s">
        <v>22</v>
      </c>
      <c r="Q40" t="s">
        <v>639</v>
      </c>
      <c r="R40" t="s">
        <v>636</v>
      </c>
      <c r="S40" t="s">
        <v>19303</v>
      </c>
      <c r="T40" t="s">
        <v>19302</v>
      </c>
      <c r="U40" s="88" t="s">
        <v>21</v>
      </c>
      <c r="V40">
        <v>2</v>
      </c>
    </row>
    <row r="41" spans="1:22" x14ac:dyDescent="0.25">
      <c r="A41" t="s">
        <v>256</v>
      </c>
      <c r="B41" t="s">
        <v>982</v>
      </c>
      <c r="C41">
        <v>109</v>
      </c>
      <c r="D41">
        <v>1</v>
      </c>
      <c r="E41" t="s">
        <v>19304</v>
      </c>
      <c r="F41">
        <v>263</v>
      </c>
      <c r="G41">
        <v>45</v>
      </c>
      <c r="H41" t="s">
        <v>647</v>
      </c>
      <c r="I41" t="s">
        <v>19305</v>
      </c>
      <c r="J41" t="s">
        <v>19306</v>
      </c>
      <c r="K41" t="s">
        <v>13762</v>
      </c>
      <c r="L41" t="s">
        <v>19307</v>
      </c>
      <c r="M41" t="s">
        <v>19308</v>
      </c>
      <c r="N41" t="s">
        <v>635</v>
      </c>
      <c r="O41" t="s">
        <v>706</v>
      </c>
      <c r="P41" t="s">
        <v>40</v>
      </c>
      <c r="Q41" t="s">
        <v>707</v>
      </c>
      <c r="R41" t="s">
        <v>636</v>
      </c>
      <c r="S41" t="s">
        <v>19309</v>
      </c>
      <c r="T41" t="s">
        <v>19308</v>
      </c>
      <c r="U41" s="87" t="s">
        <v>133</v>
      </c>
      <c r="V41">
        <v>10</v>
      </c>
    </row>
    <row r="42" spans="1:22" x14ac:dyDescent="0.25">
      <c r="A42" t="s">
        <v>257</v>
      </c>
      <c r="B42" t="s">
        <v>982</v>
      </c>
      <c r="C42">
        <v>109</v>
      </c>
      <c r="D42">
        <v>1</v>
      </c>
      <c r="E42" t="s">
        <v>19304</v>
      </c>
      <c r="F42">
        <v>263</v>
      </c>
      <c r="G42">
        <v>45</v>
      </c>
      <c r="H42" t="s">
        <v>647</v>
      </c>
      <c r="I42" t="s">
        <v>19305</v>
      </c>
      <c r="J42" t="s">
        <v>19306</v>
      </c>
      <c r="K42" t="s">
        <v>13762</v>
      </c>
      <c r="L42" t="s">
        <v>19307</v>
      </c>
      <c r="M42" t="s">
        <v>19308</v>
      </c>
      <c r="N42" t="s">
        <v>635</v>
      </c>
      <c r="O42" t="s">
        <v>706</v>
      </c>
      <c r="P42" t="s">
        <v>40</v>
      </c>
      <c r="Q42" t="s">
        <v>707</v>
      </c>
      <c r="R42" t="s">
        <v>636</v>
      </c>
      <c r="S42" t="s">
        <v>19309</v>
      </c>
      <c r="T42" t="s">
        <v>19308</v>
      </c>
      <c r="U42" s="88" t="s">
        <v>134</v>
      </c>
      <c r="V42">
        <v>10</v>
      </c>
    </row>
    <row r="43" spans="1:22" x14ac:dyDescent="0.25">
      <c r="A43" t="s">
        <v>35</v>
      </c>
      <c r="B43" t="s">
        <v>36</v>
      </c>
      <c r="C43">
        <v>66.666666666666671</v>
      </c>
      <c r="D43">
        <v>3</v>
      </c>
      <c r="E43" t="s">
        <v>19310</v>
      </c>
      <c r="F43">
        <v>100</v>
      </c>
      <c r="G43">
        <v>0</v>
      </c>
      <c r="H43" t="s">
        <v>632</v>
      </c>
      <c r="I43" t="s">
        <v>19311</v>
      </c>
      <c r="J43" t="s">
        <v>1314</v>
      </c>
      <c r="K43" t="s">
        <v>635</v>
      </c>
      <c r="L43" t="s">
        <v>636</v>
      </c>
      <c r="M43" t="s">
        <v>19312</v>
      </c>
      <c r="N43" t="s">
        <v>635</v>
      </c>
      <c r="O43" t="s">
        <v>668</v>
      </c>
      <c r="P43" t="s">
        <v>22</v>
      </c>
      <c r="Q43" t="s">
        <v>669</v>
      </c>
      <c r="R43" t="s">
        <v>636</v>
      </c>
      <c r="S43" t="s">
        <v>19313</v>
      </c>
      <c r="T43" t="s">
        <v>19312</v>
      </c>
      <c r="U43" s="87" t="s">
        <v>121</v>
      </c>
      <c r="V43">
        <v>7</v>
      </c>
    </row>
    <row r="44" spans="1:22" x14ac:dyDescent="0.25">
      <c r="A44" t="s">
        <v>37</v>
      </c>
      <c r="B44" t="s">
        <v>38</v>
      </c>
      <c r="C44">
        <v>66.666666666666671</v>
      </c>
      <c r="D44">
        <v>3</v>
      </c>
      <c r="E44" t="s">
        <v>19314</v>
      </c>
      <c r="F44">
        <v>100</v>
      </c>
      <c r="G44">
        <v>0</v>
      </c>
      <c r="H44" t="s">
        <v>661</v>
      </c>
      <c r="I44" t="s">
        <v>19315</v>
      </c>
      <c r="J44" t="s">
        <v>711</v>
      </c>
      <c r="K44" t="s">
        <v>635</v>
      </c>
      <c r="L44" t="s">
        <v>636</v>
      </c>
      <c r="M44" t="s">
        <v>19316</v>
      </c>
      <c r="N44" t="s">
        <v>635</v>
      </c>
      <c r="O44" t="s">
        <v>638</v>
      </c>
      <c r="P44" t="s">
        <v>22</v>
      </c>
      <c r="Q44" t="s">
        <v>639</v>
      </c>
      <c r="R44" t="s">
        <v>636</v>
      </c>
      <c r="S44" t="s">
        <v>19317</v>
      </c>
      <c r="T44" t="s">
        <v>19316</v>
      </c>
      <c r="U44" s="88" t="s">
        <v>122</v>
      </c>
      <c r="V44">
        <v>7</v>
      </c>
    </row>
    <row r="45" spans="1:22" x14ac:dyDescent="0.25">
      <c r="A45" t="s">
        <v>37</v>
      </c>
      <c r="B45" t="s">
        <v>38</v>
      </c>
      <c r="C45">
        <v>66.666666666666671</v>
      </c>
      <c r="D45">
        <v>3</v>
      </c>
      <c r="E45" t="s">
        <v>19318</v>
      </c>
      <c r="F45">
        <v>100</v>
      </c>
      <c r="G45">
        <v>0</v>
      </c>
      <c r="H45" t="s">
        <v>661</v>
      </c>
      <c r="I45" t="s">
        <v>19319</v>
      </c>
      <c r="J45" t="s">
        <v>683</v>
      </c>
      <c r="K45" t="s">
        <v>635</v>
      </c>
      <c r="L45" t="s">
        <v>636</v>
      </c>
      <c r="M45" t="s">
        <v>19320</v>
      </c>
      <c r="N45" t="s">
        <v>635</v>
      </c>
      <c r="O45" t="s">
        <v>668</v>
      </c>
      <c r="P45" t="s">
        <v>22</v>
      </c>
      <c r="Q45" t="s">
        <v>669</v>
      </c>
      <c r="R45" t="s">
        <v>636</v>
      </c>
      <c r="S45" t="s">
        <v>19321</v>
      </c>
      <c r="T45" t="s">
        <v>19320</v>
      </c>
      <c r="U45" s="87" t="s">
        <v>533</v>
      </c>
      <c r="V45">
        <v>3</v>
      </c>
    </row>
    <row r="46" spans="1:22" x14ac:dyDescent="0.25">
      <c r="A46" t="s">
        <v>37</v>
      </c>
      <c r="B46" t="s">
        <v>38</v>
      </c>
      <c r="C46">
        <v>66.666666666666671</v>
      </c>
      <c r="D46">
        <v>9</v>
      </c>
      <c r="E46" t="s">
        <v>19322</v>
      </c>
      <c r="F46">
        <v>300</v>
      </c>
      <c r="G46">
        <v>0</v>
      </c>
      <c r="H46" t="s">
        <v>661</v>
      </c>
      <c r="I46" t="s">
        <v>19323</v>
      </c>
      <c r="J46" t="s">
        <v>869</v>
      </c>
      <c r="K46" t="s">
        <v>635</v>
      </c>
      <c r="L46" t="s">
        <v>636</v>
      </c>
      <c r="M46" t="s">
        <v>19320</v>
      </c>
      <c r="N46" t="s">
        <v>635</v>
      </c>
      <c r="O46" t="s">
        <v>638</v>
      </c>
      <c r="P46" t="s">
        <v>22</v>
      </c>
      <c r="Q46" t="s">
        <v>639</v>
      </c>
      <c r="R46" t="s">
        <v>636</v>
      </c>
      <c r="S46" t="s">
        <v>19324</v>
      </c>
      <c r="T46" t="s">
        <v>19320</v>
      </c>
      <c r="U46" s="88" t="s">
        <v>137</v>
      </c>
      <c r="V46">
        <v>3</v>
      </c>
    </row>
    <row r="47" spans="1:22" x14ac:dyDescent="0.25">
      <c r="A47" t="s">
        <v>39</v>
      </c>
      <c r="B47" t="s">
        <v>44</v>
      </c>
      <c r="C47">
        <v>66.333333333333329</v>
      </c>
      <c r="D47">
        <v>3</v>
      </c>
      <c r="E47" t="s">
        <v>19325</v>
      </c>
      <c r="F47">
        <v>222.71</v>
      </c>
      <c r="G47">
        <v>0</v>
      </c>
      <c r="H47" t="s">
        <v>661</v>
      </c>
      <c r="I47" t="s">
        <v>19326</v>
      </c>
      <c r="J47" t="s">
        <v>634</v>
      </c>
      <c r="K47" t="s">
        <v>635</v>
      </c>
      <c r="L47" t="s">
        <v>636</v>
      </c>
      <c r="M47" t="s">
        <v>19327</v>
      </c>
      <c r="N47" t="s">
        <v>635</v>
      </c>
      <c r="O47" t="s">
        <v>638</v>
      </c>
      <c r="P47" t="s">
        <v>22</v>
      </c>
      <c r="Q47" t="s">
        <v>639</v>
      </c>
      <c r="R47" t="s">
        <v>636</v>
      </c>
      <c r="S47" t="s">
        <v>19328</v>
      </c>
      <c r="T47" t="s">
        <v>19327</v>
      </c>
      <c r="U47" s="87" t="s">
        <v>1984</v>
      </c>
      <c r="V47">
        <v>859</v>
      </c>
    </row>
    <row r="48" spans="1:22" x14ac:dyDescent="0.25">
      <c r="A48" t="s">
        <v>37</v>
      </c>
      <c r="B48" t="s">
        <v>38</v>
      </c>
      <c r="C48">
        <v>66.666666666666671</v>
      </c>
      <c r="D48">
        <v>3</v>
      </c>
      <c r="E48" t="s">
        <v>19329</v>
      </c>
      <c r="F48">
        <v>100</v>
      </c>
      <c r="G48">
        <v>0</v>
      </c>
      <c r="H48" t="s">
        <v>661</v>
      </c>
      <c r="I48" t="s">
        <v>19330</v>
      </c>
      <c r="J48" t="s">
        <v>711</v>
      </c>
      <c r="K48" t="s">
        <v>635</v>
      </c>
      <c r="L48" t="s">
        <v>636</v>
      </c>
      <c r="M48" t="s">
        <v>19331</v>
      </c>
      <c r="N48" t="s">
        <v>635</v>
      </c>
      <c r="O48" t="s">
        <v>638</v>
      </c>
      <c r="P48" t="s">
        <v>22</v>
      </c>
      <c r="Q48" t="s">
        <v>639</v>
      </c>
      <c r="R48" t="s">
        <v>636</v>
      </c>
      <c r="S48" t="s">
        <v>19332</v>
      </c>
      <c r="T48" t="s">
        <v>19331</v>
      </c>
    </row>
    <row r="49" spans="1:20" x14ac:dyDescent="0.25">
      <c r="A49" t="s">
        <v>37</v>
      </c>
      <c r="B49" t="s">
        <v>38</v>
      </c>
      <c r="C49">
        <v>66.666666666666671</v>
      </c>
      <c r="D49">
        <v>6</v>
      </c>
      <c r="E49" t="s">
        <v>19333</v>
      </c>
      <c r="F49">
        <v>200</v>
      </c>
      <c r="G49">
        <v>0</v>
      </c>
      <c r="H49" t="s">
        <v>661</v>
      </c>
      <c r="I49" t="s">
        <v>19334</v>
      </c>
      <c r="J49" t="s">
        <v>978</v>
      </c>
      <c r="K49" t="s">
        <v>635</v>
      </c>
      <c r="L49" t="s">
        <v>636</v>
      </c>
      <c r="M49" t="s">
        <v>19331</v>
      </c>
      <c r="N49" t="s">
        <v>635</v>
      </c>
      <c r="O49" t="s">
        <v>980</v>
      </c>
      <c r="P49" t="s">
        <v>22</v>
      </c>
      <c r="Q49" t="s">
        <v>669</v>
      </c>
      <c r="R49" t="s">
        <v>636</v>
      </c>
      <c r="S49" t="s">
        <v>19335</v>
      </c>
      <c r="T49" t="s">
        <v>19331</v>
      </c>
    </row>
    <row r="50" spans="1:20" x14ac:dyDescent="0.25">
      <c r="A50" t="s">
        <v>37</v>
      </c>
      <c r="B50" t="s">
        <v>38</v>
      </c>
      <c r="C50">
        <v>33</v>
      </c>
      <c r="D50">
        <v>10</v>
      </c>
      <c r="E50" t="s">
        <v>19336</v>
      </c>
      <c r="F50">
        <v>335</v>
      </c>
      <c r="G50">
        <v>0</v>
      </c>
      <c r="H50" t="s">
        <v>661</v>
      </c>
      <c r="I50" t="s">
        <v>14389</v>
      </c>
      <c r="J50" t="s">
        <v>757</v>
      </c>
      <c r="K50" t="s">
        <v>635</v>
      </c>
      <c r="L50" t="s">
        <v>636</v>
      </c>
      <c r="M50" t="s">
        <v>19337</v>
      </c>
      <c r="N50" t="s">
        <v>635</v>
      </c>
      <c r="O50" t="s">
        <v>638</v>
      </c>
      <c r="P50" t="s">
        <v>22</v>
      </c>
      <c r="Q50" t="s">
        <v>639</v>
      </c>
      <c r="R50" t="s">
        <v>636</v>
      </c>
      <c r="S50" t="s">
        <v>19338</v>
      </c>
      <c r="T50" t="s">
        <v>19337</v>
      </c>
    </row>
    <row r="51" spans="1:20" x14ac:dyDescent="0.25">
      <c r="A51" t="s">
        <v>164</v>
      </c>
      <c r="B51" t="s">
        <v>165</v>
      </c>
      <c r="C51">
        <v>33.333333333333336</v>
      </c>
      <c r="D51">
        <v>3</v>
      </c>
      <c r="E51" t="s">
        <v>19339</v>
      </c>
      <c r="F51">
        <v>100</v>
      </c>
      <c r="G51">
        <v>0</v>
      </c>
      <c r="H51" t="s">
        <v>661</v>
      </c>
      <c r="I51" t="s">
        <v>3869</v>
      </c>
      <c r="J51" t="s">
        <v>1568</v>
      </c>
      <c r="K51" t="s">
        <v>635</v>
      </c>
      <c r="L51" t="s">
        <v>636</v>
      </c>
      <c r="M51" t="s">
        <v>19340</v>
      </c>
      <c r="N51" t="s">
        <v>635</v>
      </c>
      <c r="O51" t="s">
        <v>638</v>
      </c>
      <c r="P51" t="s">
        <v>22</v>
      </c>
      <c r="Q51" t="s">
        <v>639</v>
      </c>
      <c r="R51" t="s">
        <v>636</v>
      </c>
      <c r="S51" t="s">
        <v>19341</v>
      </c>
      <c r="T51" t="s">
        <v>19340</v>
      </c>
    </row>
    <row r="52" spans="1:20" x14ac:dyDescent="0.25">
      <c r="A52" t="s">
        <v>37</v>
      </c>
      <c r="B52" t="s">
        <v>38</v>
      </c>
      <c r="C52">
        <v>66.666666666666671</v>
      </c>
      <c r="D52">
        <v>3</v>
      </c>
      <c r="E52" t="s">
        <v>19342</v>
      </c>
      <c r="F52">
        <v>135</v>
      </c>
      <c r="G52">
        <v>35</v>
      </c>
      <c r="H52" t="s">
        <v>661</v>
      </c>
      <c r="I52" t="s">
        <v>19343</v>
      </c>
      <c r="J52" t="s">
        <v>978</v>
      </c>
      <c r="K52" t="s">
        <v>635</v>
      </c>
      <c r="L52" t="s">
        <v>636</v>
      </c>
      <c r="M52" t="s">
        <v>19344</v>
      </c>
      <c r="N52" t="s">
        <v>635</v>
      </c>
      <c r="O52" t="s">
        <v>1071</v>
      </c>
      <c r="P52" t="s">
        <v>22</v>
      </c>
      <c r="Q52" t="s">
        <v>639</v>
      </c>
      <c r="R52" t="s">
        <v>636</v>
      </c>
      <c r="S52" t="s">
        <v>19345</v>
      </c>
      <c r="T52" t="s">
        <v>19346</v>
      </c>
    </row>
    <row r="53" spans="1:20" x14ac:dyDescent="0.25">
      <c r="A53" t="s">
        <v>164</v>
      </c>
      <c r="B53" t="s">
        <v>165</v>
      </c>
      <c r="C53">
        <v>50</v>
      </c>
      <c r="D53">
        <v>6</v>
      </c>
      <c r="E53" t="s">
        <v>19347</v>
      </c>
      <c r="F53">
        <v>229</v>
      </c>
      <c r="G53">
        <v>29</v>
      </c>
      <c r="H53" t="s">
        <v>661</v>
      </c>
      <c r="I53" t="s">
        <v>3356</v>
      </c>
      <c r="J53" t="s">
        <v>757</v>
      </c>
      <c r="K53" t="s">
        <v>635</v>
      </c>
      <c r="L53" t="s">
        <v>636</v>
      </c>
      <c r="M53" t="s">
        <v>19348</v>
      </c>
      <c r="N53" t="s">
        <v>635</v>
      </c>
      <c r="O53" t="s">
        <v>638</v>
      </c>
      <c r="P53" t="s">
        <v>22</v>
      </c>
      <c r="Q53" t="s">
        <v>639</v>
      </c>
      <c r="R53" t="s">
        <v>636</v>
      </c>
      <c r="S53" t="s">
        <v>19349</v>
      </c>
      <c r="T53" t="s">
        <v>19348</v>
      </c>
    </row>
    <row r="54" spans="1:20" x14ac:dyDescent="0.25">
      <c r="A54" t="s">
        <v>37</v>
      </c>
      <c r="B54" t="s">
        <v>38</v>
      </c>
      <c r="C54">
        <v>66.666666666666671</v>
      </c>
      <c r="D54">
        <v>3</v>
      </c>
      <c r="E54" t="s">
        <v>19350</v>
      </c>
      <c r="F54">
        <v>100</v>
      </c>
      <c r="G54">
        <v>0</v>
      </c>
      <c r="H54" t="s">
        <v>661</v>
      </c>
      <c r="I54" t="s">
        <v>19351</v>
      </c>
      <c r="J54" t="s">
        <v>1160</v>
      </c>
      <c r="K54" t="s">
        <v>635</v>
      </c>
      <c r="L54" t="s">
        <v>636</v>
      </c>
      <c r="M54" t="s">
        <v>19352</v>
      </c>
      <c r="N54" t="s">
        <v>635</v>
      </c>
      <c r="O54" t="s">
        <v>980</v>
      </c>
      <c r="P54" t="s">
        <v>22</v>
      </c>
      <c r="Q54" t="s">
        <v>669</v>
      </c>
      <c r="R54" t="s">
        <v>636</v>
      </c>
      <c r="S54" t="s">
        <v>19353</v>
      </c>
      <c r="T54" t="s">
        <v>19354</v>
      </c>
    </row>
    <row r="55" spans="1:20" x14ac:dyDescent="0.25">
      <c r="A55" t="s">
        <v>164</v>
      </c>
      <c r="B55" t="s">
        <v>165</v>
      </c>
      <c r="C55">
        <v>33.333333333333336</v>
      </c>
      <c r="D55">
        <v>3</v>
      </c>
      <c r="E55" t="s">
        <v>19355</v>
      </c>
      <c r="F55">
        <v>100</v>
      </c>
      <c r="G55">
        <v>0</v>
      </c>
      <c r="H55" t="s">
        <v>661</v>
      </c>
      <c r="I55" t="s">
        <v>19356</v>
      </c>
      <c r="J55" t="s">
        <v>776</v>
      </c>
      <c r="K55" t="s">
        <v>635</v>
      </c>
      <c r="L55" t="s">
        <v>636</v>
      </c>
      <c r="M55" t="s">
        <v>19357</v>
      </c>
      <c r="N55" t="s">
        <v>635</v>
      </c>
      <c r="O55" t="s">
        <v>638</v>
      </c>
      <c r="P55" t="s">
        <v>22</v>
      </c>
      <c r="Q55" t="s">
        <v>639</v>
      </c>
      <c r="R55" t="s">
        <v>636</v>
      </c>
      <c r="S55" t="s">
        <v>19358</v>
      </c>
      <c r="T55" t="s">
        <v>19357</v>
      </c>
    </row>
    <row r="56" spans="1:20" x14ac:dyDescent="0.25">
      <c r="A56" t="s">
        <v>39</v>
      </c>
      <c r="B56" t="s">
        <v>44</v>
      </c>
      <c r="C56">
        <v>75</v>
      </c>
      <c r="D56">
        <v>3</v>
      </c>
      <c r="E56" t="s">
        <v>19359</v>
      </c>
      <c r="F56">
        <v>215</v>
      </c>
      <c r="G56">
        <v>0</v>
      </c>
      <c r="H56" t="s">
        <v>647</v>
      </c>
      <c r="I56" t="s">
        <v>19360</v>
      </c>
      <c r="J56" t="s">
        <v>19361</v>
      </c>
      <c r="K56" t="s">
        <v>19099</v>
      </c>
      <c r="L56" t="s">
        <v>1186</v>
      </c>
      <c r="M56" t="s">
        <v>19362</v>
      </c>
      <c r="N56" t="s">
        <v>635</v>
      </c>
      <c r="O56" t="s">
        <v>678</v>
      </c>
      <c r="P56" t="s">
        <v>43</v>
      </c>
      <c r="Q56" t="s">
        <v>654</v>
      </c>
      <c r="R56" t="s">
        <v>636</v>
      </c>
      <c r="S56" t="s">
        <v>19363</v>
      </c>
      <c r="T56" t="s">
        <v>19362</v>
      </c>
    </row>
    <row r="57" spans="1:20" x14ac:dyDescent="0.25">
      <c r="A57" t="s">
        <v>37</v>
      </c>
      <c r="B57" t="s">
        <v>38</v>
      </c>
      <c r="C57">
        <v>66.666666666666671</v>
      </c>
      <c r="D57">
        <v>3</v>
      </c>
      <c r="E57" t="s">
        <v>19364</v>
      </c>
      <c r="F57">
        <v>100</v>
      </c>
      <c r="G57">
        <v>0</v>
      </c>
      <c r="H57" t="s">
        <v>661</v>
      </c>
      <c r="I57" t="s">
        <v>19365</v>
      </c>
      <c r="J57" t="s">
        <v>1314</v>
      </c>
      <c r="K57" t="s">
        <v>635</v>
      </c>
      <c r="L57" t="s">
        <v>636</v>
      </c>
      <c r="M57" t="s">
        <v>19366</v>
      </c>
      <c r="N57" t="s">
        <v>635</v>
      </c>
      <c r="O57" t="s">
        <v>638</v>
      </c>
      <c r="P57" t="s">
        <v>22</v>
      </c>
      <c r="Q57" t="s">
        <v>639</v>
      </c>
      <c r="R57" t="s">
        <v>636</v>
      </c>
      <c r="S57" t="s">
        <v>19367</v>
      </c>
      <c r="T57" t="s">
        <v>19366</v>
      </c>
    </row>
    <row r="58" spans="1:20" x14ac:dyDescent="0.25">
      <c r="A58" t="s">
        <v>25</v>
      </c>
      <c r="B58" t="s">
        <v>26</v>
      </c>
      <c r="C58">
        <v>60</v>
      </c>
      <c r="D58">
        <v>3</v>
      </c>
      <c r="E58" t="s">
        <v>19368</v>
      </c>
      <c r="F58">
        <v>99.99</v>
      </c>
      <c r="G58">
        <v>0</v>
      </c>
      <c r="H58" t="s">
        <v>661</v>
      </c>
      <c r="I58" t="s">
        <v>19369</v>
      </c>
      <c r="J58" t="s">
        <v>1349</v>
      </c>
      <c r="K58" t="s">
        <v>635</v>
      </c>
      <c r="L58" t="s">
        <v>636</v>
      </c>
      <c r="M58" t="s">
        <v>19370</v>
      </c>
      <c r="N58" t="s">
        <v>635</v>
      </c>
      <c r="O58" t="s">
        <v>638</v>
      </c>
      <c r="P58" t="s">
        <v>22</v>
      </c>
      <c r="Q58" t="s">
        <v>639</v>
      </c>
      <c r="R58" t="s">
        <v>636</v>
      </c>
      <c r="S58" t="s">
        <v>19371</v>
      </c>
      <c r="T58" t="s">
        <v>19370</v>
      </c>
    </row>
    <row r="59" spans="1:20" x14ac:dyDescent="0.25">
      <c r="A59" t="s">
        <v>164</v>
      </c>
      <c r="B59" t="s">
        <v>165</v>
      </c>
      <c r="C59">
        <v>33.333333333333336</v>
      </c>
      <c r="D59">
        <v>3</v>
      </c>
      <c r="E59" t="s">
        <v>19372</v>
      </c>
      <c r="F59">
        <v>100</v>
      </c>
      <c r="G59">
        <v>0</v>
      </c>
      <c r="H59" t="s">
        <v>661</v>
      </c>
      <c r="I59" t="s">
        <v>19373</v>
      </c>
      <c r="J59" t="s">
        <v>742</v>
      </c>
      <c r="K59" t="s">
        <v>635</v>
      </c>
      <c r="L59" t="s">
        <v>636</v>
      </c>
      <c r="M59" t="s">
        <v>19374</v>
      </c>
      <c r="N59" t="s">
        <v>635</v>
      </c>
      <c r="O59" t="s">
        <v>638</v>
      </c>
      <c r="P59" t="s">
        <v>22</v>
      </c>
      <c r="Q59" t="s">
        <v>639</v>
      </c>
      <c r="R59" t="s">
        <v>636</v>
      </c>
      <c r="S59" t="s">
        <v>19375</v>
      </c>
      <c r="T59" t="s">
        <v>19374</v>
      </c>
    </row>
    <row r="60" spans="1:20" x14ac:dyDescent="0.25">
      <c r="A60" t="s">
        <v>121</v>
      </c>
      <c r="B60" t="s">
        <v>122</v>
      </c>
      <c r="C60">
        <v>13</v>
      </c>
      <c r="D60">
        <v>2</v>
      </c>
      <c r="E60" t="s">
        <v>19376</v>
      </c>
      <c r="F60">
        <v>42</v>
      </c>
      <c r="G60">
        <v>16</v>
      </c>
      <c r="H60" t="s">
        <v>647</v>
      </c>
      <c r="I60" t="s">
        <v>19377</v>
      </c>
      <c r="J60" t="s">
        <v>19378</v>
      </c>
      <c r="K60" t="s">
        <v>3643</v>
      </c>
      <c r="L60" t="s">
        <v>7682</v>
      </c>
      <c r="M60" t="s">
        <v>19379</v>
      </c>
      <c r="N60" t="s">
        <v>635</v>
      </c>
      <c r="O60" t="s">
        <v>653</v>
      </c>
      <c r="P60" t="s">
        <v>43</v>
      </c>
      <c r="Q60" t="s">
        <v>654</v>
      </c>
      <c r="R60" t="s">
        <v>636</v>
      </c>
      <c r="S60" t="s">
        <v>19380</v>
      </c>
      <c r="T60" t="s">
        <v>19379</v>
      </c>
    </row>
    <row r="61" spans="1:20" x14ac:dyDescent="0.25">
      <c r="A61" t="s">
        <v>164</v>
      </c>
      <c r="B61" t="s">
        <v>165</v>
      </c>
      <c r="C61">
        <v>50</v>
      </c>
      <c r="D61">
        <v>1</v>
      </c>
      <c r="E61" t="s">
        <v>19381</v>
      </c>
      <c r="F61">
        <v>85</v>
      </c>
      <c r="G61">
        <v>35</v>
      </c>
      <c r="H61" t="s">
        <v>647</v>
      </c>
      <c r="I61" t="s">
        <v>19382</v>
      </c>
      <c r="J61" t="s">
        <v>19383</v>
      </c>
      <c r="K61" t="s">
        <v>1058</v>
      </c>
      <c r="L61" t="s">
        <v>791</v>
      </c>
      <c r="M61" t="s">
        <v>19384</v>
      </c>
      <c r="N61" t="s">
        <v>635</v>
      </c>
      <c r="O61" t="s">
        <v>653</v>
      </c>
      <c r="P61" t="s">
        <v>43</v>
      </c>
      <c r="Q61" t="s">
        <v>654</v>
      </c>
      <c r="R61" t="s">
        <v>636</v>
      </c>
      <c r="S61" t="s">
        <v>19385</v>
      </c>
      <c r="T61" t="s">
        <v>19384</v>
      </c>
    </row>
    <row r="62" spans="1:20" x14ac:dyDescent="0.25">
      <c r="A62" t="s">
        <v>39</v>
      </c>
      <c r="B62" t="s">
        <v>44</v>
      </c>
      <c r="C62">
        <v>66.333333333333329</v>
      </c>
      <c r="D62">
        <v>3</v>
      </c>
      <c r="E62" t="s">
        <v>19386</v>
      </c>
      <c r="F62">
        <v>270.54000000000002</v>
      </c>
      <c r="G62">
        <v>55.74</v>
      </c>
      <c r="H62" t="s">
        <v>647</v>
      </c>
      <c r="I62" t="s">
        <v>19387</v>
      </c>
      <c r="J62" t="s">
        <v>19388</v>
      </c>
      <c r="K62" t="s">
        <v>4874</v>
      </c>
      <c r="L62" t="s">
        <v>19389</v>
      </c>
      <c r="M62" t="s">
        <v>19390</v>
      </c>
      <c r="N62" t="s">
        <v>635</v>
      </c>
      <c r="O62" t="s">
        <v>706</v>
      </c>
      <c r="P62" t="s">
        <v>40</v>
      </c>
      <c r="Q62" t="s">
        <v>707</v>
      </c>
      <c r="R62" t="s">
        <v>636</v>
      </c>
      <c r="S62" t="s">
        <v>19391</v>
      </c>
      <c r="T62" t="s">
        <v>19390</v>
      </c>
    </row>
    <row r="63" spans="1:20" x14ac:dyDescent="0.25">
      <c r="A63" t="s">
        <v>164</v>
      </c>
      <c r="B63" t="s">
        <v>165</v>
      </c>
      <c r="C63">
        <v>33.333333333333336</v>
      </c>
      <c r="D63">
        <v>3</v>
      </c>
      <c r="E63" t="s">
        <v>19392</v>
      </c>
      <c r="F63">
        <v>100</v>
      </c>
      <c r="G63">
        <v>0</v>
      </c>
      <c r="H63" t="s">
        <v>661</v>
      </c>
      <c r="I63" t="s">
        <v>19393</v>
      </c>
      <c r="J63" t="s">
        <v>884</v>
      </c>
      <c r="K63" t="s">
        <v>635</v>
      </c>
      <c r="L63" t="s">
        <v>636</v>
      </c>
      <c r="M63" t="s">
        <v>19390</v>
      </c>
      <c r="N63" t="s">
        <v>635</v>
      </c>
      <c r="O63" t="s">
        <v>668</v>
      </c>
      <c r="P63" t="s">
        <v>22</v>
      </c>
      <c r="Q63" t="s">
        <v>669</v>
      </c>
      <c r="R63" t="s">
        <v>636</v>
      </c>
      <c r="S63" t="s">
        <v>19394</v>
      </c>
      <c r="T63" t="s">
        <v>19390</v>
      </c>
    </row>
    <row r="64" spans="1:20" x14ac:dyDescent="0.25">
      <c r="A64" t="s">
        <v>39</v>
      </c>
      <c r="B64" t="s">
        <v>1715</v>
      </c>
      <c r="C64">
        <v>80.75</v>
      </c>
      <c r="D64">
        <v>1</v>
      </c>
      <c r="E64" t="s">
        <v>19395</v>
      </c>
      <c r="F64">
        <v>87.75</v>
      </c>
      <c r="G64">
        <v>7</v>
      </c>
      <c r="H64" t="s">
        <v>647</v>
      </c>
      <c r="I64" t="s">
        <v>19396</v>
      </c>
      <c r="J64" t="s">
        <v>19397</v>
      </c>
      <c r="K64" t="s">
        <v>2937</v>
      </c>
      <c r="L64" t="s">
        <v>19398</v>
      </c>
      <c r="M64" t="s">
        <v>19390</v>
      </c>
      <c r="N64" t="s">
        <v>635</v>
      </c>
      <c r="O64" t="s">
        <v>706</v>
      </c>
      <c r="P64" t="s">
        <v>40</v>
      </c>
      <c r="Q64" t="s">
        <v>707</v>
      </c>
      <c r="R64" t="s">
        <v>636</v>
      </c>
      <c r="S64" t="s">
        <v>19399</v>
      </c>
      <c r="T64" t="s">
        <v>19390</v>
      </c>
    </row>
    <row r="65" spans="1:20" x14ac:dyDescent="0.25">
      <c r="A65" t="s">
        <v>37</v>
      </c>
      <c r="B65" t="s">
        <v>38</v>
      </c>
      <c r="C65">
        <v>66.666666666666671</v>
      </c>
      <c r="D65">
        <v>3</v>
      </c>
      <c r="E65" t="s">
        <v>19400</v>
      </c>
      <c r="F65">
        <v>100</v>
      </c>
      <c r="G65">
        <v>0</v>
      </c>
      <c r="H65" t="s">
        <v>661</v>
      </c>
      <c r="I65" t="s">
        <v>6683</v>
      </c>
      <c r="J65" t="s">
        <v>643</v>
      </c>
      <c r="K65" t="s">
        <v>635</v>
      </c>
      <c r="L65" t="s">
        <v>636</v>
      </c>
      <c r="M65" t="s">
        <v>19401</v>
      </c>
      <c r="N65" t="s">
        <v>635</v>
      </c>
      <c r="O65" t="s">
        <v>638</v>
      </c>
      <c r="P65" t="s">
        <v>22</v>
      </c>
      <c r="Q65" t="s">
        <v>639</v>
      </c>
      <c r="R65" t="s">
        <v>636</v>
      </c>
      <c r="S65" t="s">
        <v>19402</v>
      </c>
      <c r="T65" t="s">
        <v>19401</v>
      </c>
    </row>
    <row r="66" spans="1:20" x14ac:dyDescent="0.25">
      <c r="A66" t="s">
        <v>37</v>
      </c>
      <c r="B66" t="s">
        <v>38</v>
      </c>
      <c r="C66">
        <v>66.666666666666671</v>
      </c>
      <c r="D66">
        <v>3</v>
      </c>
      <c r="E66" t="s">
        <v>19403</v>
      </c>
      <c r="F66">
        <v>100</v>
      </c>
      <c r="G66">
        <v>0</v>
      </c>
      <c r="H66" t="s">
        <v>661</v>
      </c>
      <c r="I66" t="s">
        <v>19404</v>
      </c>
      <c r="J66" t="s">
        <v>1105</v>
      </c>
      <c r="K66" t="s">
        <v>635</v>
      </c>
      <c r="L66" t="s">
        <v>636</v>
      </c>
      <c r="M66" t="s">
        <v>19405</v>
      </c>
      <c r="N66" t="s">
        <v>635</v>
      </c>
      <c r="O66" t="s">
        <v>1071</v>
      </c>
      <c r="P66" t="s">
        <v>22</v>
      </c>
      <c r="Q66" t="s">
        <v>639</v>
      </c>
      <c r="R66" t="s">
        <v>636</v>
      </c>
      <c r="S66" t="s">
        <v>19406</v>
      </c>
      <c r="T66" t="s">
        <v>19407</v>
      </c>
    </row>
    <row r="67" spans="1:20" x14ac:dyDescent="0.25">
      <c r="A67" t="s">
        <v>121</v>
      </c>
      <c r="B67" t="s">
        <v>122</v>
      </c>
      <c r="C67">
        <v>13</v>
      </c>
      <c r="D67">
        <v>1</v>
      </c>
      <c r="E67" t="s">
        <v>19408</v>
      </c>
      <c r="F67">
        <v>13</v>
      </c>
      <c r="G67">
        <v>0</v>
      </c>
      <c r="H67" t="s">
        <v>647</v>
      </c>
      <c r="I67" t="s">
        <v>1990</v>
      </c>
      <c r="J67" t="s">
        <v>1991</v>
      </c>
      <c r="K67" t="s">
        <v>1992</v>
      </c>
      <c r="L67" t="s">
        <v>1017</v>
      </c>
      <c r="M67" t="s">
        <v>19409</v>
      </c>
      <c r="N67" t="s">
        <v>635</v>
      </c>
      <c r="O67" t="s">
        <v>653</v>
      </c>
      <c r="P67" t="s">
        <v>43</v>
      </c>
      <c r="Q67" t="s">
        <v>654</v>
      </c>
      <c r="R67" t="s">
        <v>636</v>
      </c>
      <c r="S67" t="s">
        <v>19410</v>
      </c>
      <c r="T67" t="s">
        <v>19405</v>
      </c>
    </row>
    <row r="68" spans="1:20" x14ac:dyDescent="0.25">
      <c r="A68" t="s">
        <v>164</v>
      </c>
      <c r="B68" t="s">
        <v>165</v>
      </c>
      <c r="C68">
        <v>33.333333333333336</v>
      </c>
      <c r="D68">
        <v>3</v>
      </c>
      <c r="E68" t="s">
        <v>19411</v>
      </c>
      <c r="F68">
        <v>100</v>
      </c>
      <c r="G68">
        <v>0</v>
      </c>
      <c r="H68" t="s">
        <v>661</v>
      </c>
      <c r="I68" t="s">
        <v>19412</v>
      </c>
      <c r="J68" t="s">
        <v>818</v>
      </c>
      <c r="K68" t="s">
        <v>635</v>
      </c>
      <c r="L68" t="s">
        <v>636</v>
      </c>
      <c r="M68" t="s">
        <v>19413</v>
      </c>
      <c r="N68" t="s">
        <v>635</v>
      </c>
      <c r="O68" t="s">
        <v>668</v>
      </c>
      <c r="P68" t="s">
        <v>22</v>
      </c>
      <c r="Q68" t="s">
        <v>669</v>
      </c>
      <c r="R68" t="s">
        <v>636</v>
      </c>
      <c r="S68" t="s">
        <v>19414</v>
      </c>
      <c r="T68" t="s">
        <v>19415</v>
      </c>
    </row>
    <row r="69" spans="1:20" x14ac:dyDescent="0.25">
      <c r="A69" t="s">
        <v>619</v>
      </c>
      <c r="B69" t="s">
        <v>620</v>
      </c>
      <c r="C69">
        <v>139</v>
      </c>
      <c r="D69">
        <v>1</v>
      </c>
      <c r="E69" t="s">
        <v>19416</v>
      </c>
      <c r="F69">
        <v>326.99</v>
      </c>
      <c r="G69">
        <v>0</v>
      </c>
      <c r="H69" t="s">
        <v>661</v>
      </c>
      <c r="I69" t="s">
        <v>5816</v>
      </c>
      <c r="J69" t="s">
        <v>1091</v>
      </c>
      <c r="K69" t="s">
        <v>635</v>
      </c>
      <c r="L69" t="s">
        <v>636</v>
      </c>
      <c r="M69" t="s">
        <v>19417</v>
      </c>
      <c r="N69" t="s">
        <v>635</v>
      </c>
      <c r="O69" t="s">
        <v>1071</v>
      </c>
      <c r="P69" t="s">
        <v>22</v>
      </c>
      <c r="Q69" t="s">
        <v>639</v>
      </c>
      <c r="R69" t="s">
        <v>636</v>
      </c>
      <c r="S69" t="s">
        <v>19418</v>
      </c>
      <c r="T69" t="s">
        <v>19417</v>
      </c>
    </row>
    <row r="70" spans="1:20" x14ac:dyDescent="0.25">
      <c r="A70" t="s">
        <v>258</v>
      </c>
      <c r="B70" t="s">
        <v>264</v>
      </c>
      <c r="C70">
        <v>139</v>
      </c>
      <c r="D70">
        <v>1</v>
      </c>
      <c r="E70" t="s">
        <v>19416</v>
      </c>
      <c r="F70">
        <v>326.99</v>
      </c>
      <c r="G70">
        <v>0</v>
      </c>
      <c r="H70" t="s">
        <v>661</v>
      </c>
      <c r="I70" t="s">
        <v>5816</v>
      </c>
      <c r="J70" t="s">
        <v>1091</v>
      </c>
      <c r="K70" t="s">
        <v>635</v>
      </c>
      <c r="L70" t="s">
        <v>636</v>
      </c>
      <c r="M70" t="s">
        <v>19417</v>
      </c>
      <c r="N70" t="s">
        <v>635</v>
      </c>
      <c r="O70" t="s">
        <v>1071</v>
      </c>
      <c r="P70" t="s">
        <v>22</v>
      </c>
      <c r="Q70" t="s">
        <v>639</v>
      </c>
      <c r="R70" t="s">
        <v>636</v>
      </c>
      <c r="S70" t="s">
        <v>19418</v>
      </c>
      <c r="T70" t="s">
        <v>19417</v>
      </c>
    </row>
    <row r="71" spans="1:20" x14ac:dyDescent="0.25">
      <c r="A71" t="s">
        <v>257</v>
      </c>
      <c r="B71" t="s">
        <v>263</v>
      </c>
      <c r="C71">
        <v>139</v>
      </c>
      <c r="D71">
        <v>1</v>
      </c>
      <c r="E71" t="s">
        <v>19416</v>
      </c>
      <c r="F71">
        <v>326.99</v>
      </c>
      <c r="G71">
        <v>0</v>
      </c>
      <c r="H71" t="s">
        <v>661</v>
      </c>
      <c r="I71" t="s">
        <v>5816</v>
      </c>
      <c r="J71" t="s">
        <v>1091</v>
      </c>
      <c r="K71" t="s">
        <v>635</v>
      </c>
      <c r="L71" t="s">
        <v>636</v>
      </c>
      <c r="M71" t="s">
        <v>19417</v>
      </c>
      <c r="N71" t="s">
        <v>635</v>
      </c>
      <c r="O71" t="s">
        <v>1071</v>
      </c>
      <c r="P71" t="s">
        <v>22</v>
      </c>
      <c r="Q71" t="s">
        <v>639</v>
      </c>
      <c r="R71" t="s">
        <v>636</v>
      </c>
      <c r="S71" t="s">
        <v>19418</v>
      </c>
      <c r="T71" t="s">
        <v>19417</v>
      </c>
    </row>
    <row r="72" spans="1:20" x14ac:dyDescent="0.25">
      <c r="A72" t="s">
        <v>256</v>
      </c>
      <c r="B72" t="s">
        <v>262</v>
      </c>
      <c r="C72">
        <v>139</v>
      </c>
      <c r="D72">
        <v>1</v>
      </c>
      <c r="E72" t="s">
        <v>19416</v>
      </c>
      <c r="F72">
        <v>326.99</v>
      </c>
      <c r="G72">
        <v>0</v>
      </c>
      <c r="H72" t="s">
        <v>661</v>
      </c>
      <c r="I72" t="s">
        <v>5816</v>
      </c>
      <c r="J72" t="s">
        <v>1091</v>
      </c>
      <c r="K72" t="s">
        <v>635</v>
      </c>
      <c r="L72" t="s">
        <v>636</v>
      </c>
      <c r="M72" t="s">
        <v>19417</v>
      </c>
      <c r="N72" t="s">
        <v>635</v>
      </c>
      <c r="O72" t="s">
        <v>1071</v>
      </c>
      <c r="P72" t="s">
        <v>22</v>
      </c>
      <c r="Q72" t="s">
        <v>639</v>
      </c>
      <c r="R72" t="s">
        <v>636</v>
      </c>
      <c r="S72" t="s">
        <v>19418</v>
      </c>
      <c r="T72" t="s">
        <v>19417</v>
      </c>
    </row>
    <row r="73" spans="1:20" x14ac:dyDescent="0.25">
      <c r="A73" t="s">
        <v>258</v>
      </c>
      <c r="B73" t="s">
        <v>982</v>
      </c>
      <c r="C73">
        <v>103.55</v>
      </c>
      <c r="D73">
        <v>1</v>
      </c>
      <c r="E73" t="s">
        <v>19419</v>
      </c>
      <c r="F73">
        <v>110.55</v>
      </c>
      <c r="G73">
        <v>7</v>
      </c>
      <c r="H73" t="s">
        <v>647</v>
      </c>
      <c r="I73" t="s">
        <v>19420</v>
      </c>
      <c r="J73" t="s">
        <v>19421</v>
      </c>
      <c r="K73" t="s">
        <v>19422</v>
      </c>
      <c r="L73" t="s">
        <v>19423</v>
      </c>
      <c r="M73" t="s">
        <v>19424</v>
      </c>
      <c r="N73" t="s">
        <v>635</v>
      </c>
      <c r="O73" t="s">
        <v>706</v>
      </c>
      <c r="P73" t="s">
        <v>40</v>
      </c>
      <c r="Q73" t="s">
        <v>707</v>
      </c>
      <c r="R73" t="s">
        <v>636</v>
      </c>
      <c r="S73" t="s">
        <v>19425</v>
      </c>
      <c r="T73" t="s">
        <v>19424</v>
      </c>
    </row>
    <row r="74" spans="1:20" x14ac:dyDescent="0.25">
      <c r="A74" t="s">
        <v>256</v>
      </c>
      <c r="B74" t="s">
        <v>262</v>
      </c>
      <c r="C74">
        <v>159</v>
      </c>
      <c r="D74">
        <v>1</v>
      </c>
      <c r="E74" t="s">
        <v>19426</v>
      </c>
      <c r="F74">
        <v>150</v>
      </c>
      <c r="G74">
        <v>0</v>
      </c>
      <c r="H74" t="s">
        <v>647</v>
      </c>
      <c r="I74" t="s">
        <v>14792</v>
      </c>
      <c r="J74" t="s">
        <v>19427</v>
      </c>
      <c r="K74" t="s">
        <v>19428</v>
      </c>
      <c r="L74" t="s">
        <v>962</v>
      </c>
      <c r="M74" t="s">
        <v>19429</v>
      </c>
      <c r="N74" t="s">
        <v>635</v>
      </c>
      <c r="O74" t="s">
        <v>653</v>
      </c>
      <c r="P74" t="s">
        <v>43</v>
      </c>
      <c r="Q74" t="s">
        <v>654</v>
      </c>
      <c r="R74" t="s">
        <v>636</v>
      </c>
      <c r="S74" t="s">
        <v>19430</v>
      </c>
      <c r="T74" t="s">
        <v>19431</v>
      </c>
    </row>
    <row r="75" spans="1:20" x14ac:dyDescent="0.25">
      <c r="A75" t="s">
        <v>37</v>
      </c>
      <c r="B75" t="s">
        <v>38</v>
      </c>
      <c r="C75">
        <v>66.666666666666671</v>
      </c>
      <c r="D75">
        <v>9</v>
      </c>
      <c r="E75" t="s">
        <v>19432</v>
      </c>
      <c r="F75">
        <v>300</v>
      </c>
      <c r="G75">
        <v>0</v>
      </c>
      <c r="H75" t="s">
        <v>661</v>
      </c>
      <c r="I75" t="s">
        <v>19433</v>
      </c>
      <c r="J75" t="s">
        <v>1214</v>
      </c>
      <c r="K75" t="s">
        <v>635</v>
      </c>
      <c r="L75" t="s">
        <v>636</v>
      </c>
      <c r="M75" t="s">
        <v>19434</v>
      </c>
      <c r="N75" t="s">
        <v>635</v>
      </c>
      <c r="O75" t="s">
        <v>638</v>
      </c>
      <c r="P75" t="s">
        <v>22</v>
      </c>
      <c r="Q75" t="s">
        <v>639</v>
      </c>
      <c r="R75" t="s">
        <v>636</v>
      </c>
      <c r="S75" t="s">
        <v>19435</v>
      </c>
      <c r="T75" t="s">
        <v>19434</v>
      </c>
    </row>
    <row r="76" spans="1:20" x14ac:dyDescent="0.25">
      <c r="A76" t="s">
        <v>164</v>
      </c>
      <c r="B76" t="s">
        <v>165</v>
      </c>
      <c r="C76">
        <v>50</v>
      </c>
      <c r="D76">
        <v>6</v>
      </c>
      <c r="E76" t="s">
        <v>19436</v>
      </c>
      <c r="F76">
        <v>200</v>
      </c>
      <c r="G76">
        <v>0</v>
      </c>
      <c r="H76" t="s">
        <v>661</v>
      </c>
      <c r="I76" t="s">
        <v>11226</v>
      </c>
      <c r="J76" t="s">
        <v>2242</v>
      </c>
      <c r="K76" t="s">
        <v>635</v>
      </c>
      <c r="L76" t="s">
        <v>636</v>
      </c>
      <c r="M76" t="s">
        <v>19437</v>
      </c>
      <c r="N76" t="s">
        <v>635</v>
      </c>
      <c r="O76" t="s">
        <v>638</v>
      </c>
      <c r="P76" t="s">
        <v>22</v>
      </c>
      <c r="Q76" t="s">
        <v>639</v>
      </c>
      <c r="R76" t="s">
        <v>636</v>
      </c>
      <c r="S76" t="s">
        <v>19438</v>
      </c>
      <c r="T76" t="s">
        <v>19437</v>
      </c>
    </row>
    <row r="77" spans="1:20" x14ac:dyDescent="0.25">
      <c r="A77" t="s">
        <v>37</v>
      </c>
      <c r="B77" t="s">
        <v>38</v>
      </c>
      <c r="C77">
        <v>60</v>
      </c>
      <c r="D77">
        <v>1</v>
      </c>
      <c r="E77" t="s">
        <v>19439</v>
      </c>
      <c r="F77">
        <v>215</v>
      </c>
      <c r="G77">
        <v>0</v>
      </c>
      <c r="H77" t="s">
        <v>647</v>
      </c>
      <c r="I77" t="s">
        <v>19440</v>
      </c>
      <c r="J77" t="s">
        <v>19441</v>
      </c>
      <c r="K77" t="s">
        <v>3675</v>
      </c>
      <c r="L77" t="s">
        <v>19442</v>
      </c>
      <c r="M77" t="s">
        <v>19443</v>
      </c>
      <c r="N77" t="s">
        <v>1239</v>
      </c>
      <c r="O77" t="s">
        <v>1240</v>
      </c>
      <c r="P77" t="s">
        <v>1241</v>
      </c>
      <c r="Q77" t="s">
        <v>639</v>
      </c>
      <c r="R77" t="s">
        <v>636</v>
      </c>
      <c r="S77" t="s">
        <v>19444</v>
      </c>
      <c r="T77" t="s">
        <v>19443</v>
      </c>
    </row>
    <row r="78" spans="1:20" x14ac:dyDescent="0.25">
      <c r="A78" t="s">
        <v>164</v>
      </c>
      <c r="B78" t="s">
        <v>165</v>
      </c>
      <c r="C78">
        <v>65</v>
      </c>
      <c r="D78">
        <v>1</v>
      </c>
      <c r="E78" t="s">
        <v>19439</v>
      </c>
      <c r="F78">
        <v>215</v>
      </c>
      <c r="G78">
        <v>0</v>
      </c>
      <c r="H78" t="s">
        <v>647</v>
      </c>
      <c r="I78" t="s">
        <v>19440</v>
      </c>
      <c r="J78" t="s">
        <v>19441</v>
      </c>
      <c r="K78" t="s">
        <v>3675</v>
      </c>
      <c r="L78" t="s">
        <v>19442</v>
      </c>
      <c r="M78" t="s">
        <v>19443</v>
      </c>
      <c r="N78" t="s">
        <v>1239</v>
      </c>
      <c r="O78" t="s">
        <v>1240</v>
      </c>
      <c r="P78" t="s">
        <v>1241</v>
      </c>
      <c r="Q78" t="s">
        <v>639</v>
      </c>
      <c r="R78" t="s">
        <v>636</v>
      </c>
      <c r="S78" t="s">
        <v>19444</v>
      </c>
      <c r="T78" t="s">
        <v>19443</v>
      </c>
    </row>
    <row r="79" spans="1:20" x14ac:dyDescent="0.25">
      <c r="A79" t="s">
        <v>257</v>
      </c>
      <c r="B79" t="s">
        <v>263</v>
      </c>
      <c r="C79">
        <v>139</v>
      </c>
      <c r="D79">
        <v>1</v>
      </c>
      <c r="E79" t="s">
        <v>19439</v>
      </c>
      <c r="F79">
        <v>215</v>
      </c>
      <c r="G79">
        <v>0</v>
      </c>
      <c r="H79" t="s">
        <v>647</v>
      </c>
      <c r="I79" t="s">
        <v>19440</v>
      </c>
      <c r="J79" t="s">
        <v>19441</v>
      </c>
      <c r="K79" t="s">
        <v>3675</v>
      </c>
      <c r="L79" t="s">
        <v>19442</v>
      </c>
      <c r="M79" t="s">
        <v>19443</v>
      </c>
      <c r="N79" t="s">
        <v>1239</v>
      </c>
      <c r="O79" t="s">
        <v>1240</v>
      </c>
      <c r="P79" t="s">
        <v>1241</v>
      </c>
      <c r="Q79" t="s">
        <v>639</v>
      </c>
      <c r="R79" t="s">
        <v>636</v>
      </c>
      <c r="S79" t="s">
        <v>19444</v>
      </c>
      <c r="T79" t="s">
        <v>19443</v>
      </c>
    </row>
    <row r="80" spans="1:20" x14ac:dyDescent="0.25">
      <c r="A80" t="s">
        <v>37</v>
      </c>
      <c r="B80" t="s">
        <v>38</v>
      </c>
      <c r="C80">
        <v>60</v>
      </c>
      <c r="D80">
        <v>1</v>
      </c>
      <c r="E80" t="s">
        <v>19445</v>
      </c>
      <c r="F80">
        <v>215</v>
      </c>
      <c r="G80">
        <v>0</v>
      </c>
      <c r="H80" t="s">
        <v>647</v>
      </c>
      <c r="I80" t="s">
        <v>19446</v>
      </c>
      <c r="J80" t="s">
        <v>19447</v>
      </c>
      <c r="K80" t="s">
        <v>4121</v>
      </c>
      <c r="L80" t="s">
        <v>19448</v>
      </c>
      <c r="M80" t="s">
        <v>19449</v>
      </c>
      <c r="N80" t="s">
        <v>1239</v>
      </c>
      <c r="O80" t="s">
        <v>1240</v>
      </c>
      <c r="P80" t="s">
        <v>1241</v>
      </c>
      <c r="Q80" t="s">
        <v>639</v>
      </c>
      <c r="R80" t="s">
        <v>636</v>
      </c>
      <c r="S80" t="s">
        <v>19450</v>
      </c>
      <c r="T80" t="s">
        <v>19449</v>
      </c>
    </row>
    <row r="81" spans="1:20" x14ac:dyDescent="0.25">
      <c r="A81" t="s">
        <v>164</v>
      </c>
      <c r="B81" t="s">
        <v>165</v>
      </c>
      <c r="C81">
        <v>65</v>
      </c>
      <c r="D81">
        <v>1</v>
      </c>
      <c r="E81" t="s">
        <v>19445</v>
      </c>
      <c r="F81">
        <v>215</v>
      </c>
      <c r="G81">
        <v>0</v>
      </c>
      <c r="H81" t="s">
        <v>647</v>
      </c>
      <c r="I81" t="s">
        <v>19446</v>
      </c>
      <c r="J81" t="s">
        <v>19447</v>
      </c>
      <c r="K81" t="s">
        <v>4121</v>
      </c>
      <c r="L81" t="s">
        <v>19448</v>
      </c>
      <c r="M81" t="s">
        <v>19449</v>
      </c>
      <c r="N81" t="s">
        <v>1239</v>
      </c>
      <c r="O81" t="s">
        <v>1240</v>
      </c>
      <c r="P81" t="s">
        <v>1241</v>
      </c>
      <c r="Q81" t="s">
        <v>639</v>
      </c>
      <c r="R81" t="s">
        <v>636</v>
      </c>
      <c r="S81" t="s">
        <v>19450</v>
      </c>
      <c r="T81" t="s">
        <v>19449</v>
      </c>
    </row>
    <row r="82" spans="1:20" x14ac:dyDescent="0.25">
      <c r="A82" t="s">
        <v>256</v>
      </c>
      <c r="B82" t="s">
        <v>262</v>
      </c>
      <c r="C82">
        <v>139</v>
      </c>
      <c r="D82">
        <v>1</v>
      </c>
      <c r="E82" t="s">
        <v>19445</v>
      </c>
      <c r="F82">
        <v>215</v>
      </c>
      <c r="G82">
        <v>0</v>
      </c>
      <c r="H82" t="s">
        <v>647</v>
      </c>
      <c r="I82" t="s">
        <v>19446</v>
      </c>
      <c r="J82" t="s">
        <v>19447</v>
      </c>
      <c r="K82" t="s">
        <v>4121</v>
      </c>
      <c r="L82" t="s">
        <v>19448</v>
      </c>
      <c r="M82" t="s">
        <v>19449</v>
      </c>
      <c r="N82" t="s">
        <v>1239</v>
      </c>
      <c r="O82" t="s">
        <v>1240</v>
      </c>
      <c r="P82" t="s">
        <v>1241</v>
      </c>
      <c r="Q82" t="s">
        <v>639</v>
      </c>
      <c r="R82" t="s">
        <v>636</v>
      </c>
      <c r="S82" t="s">
        <v>19450</v>
      </c>
      <c r="T82" t="s">
        <v>19449</v>
      </c>
    </row>
    <row r="83" spans="1:20" x14ac:dyDescent="0.25">
      <c r="A83" t="s">
        <v>37</v>
      </c>
      <c r="B83" t="s">
        <v>38</v>
      </c>
      <c r="C83">
        <v>60</v>
      </c>
      <c r="D83">
        <v>1</v>
      </c>
      <c r="E83" t="s">
        <v>19451</v>
      </c>
      <c r="F83">
        <v>215</v>
      </c>
      <c r="G83">
        <v>0</v>
      </c>
      <c r="H83" t="s">
        <v>647</v>
      </c>
      <c r="I83" t="s">
        <v>12293</v>
      </c>
      <c r="J83" t="s">
        <v>19452</v>
      </c>
      <c r="K83" t="s">
        <v>9038</v>
      </c>
      <c r="L83" t="s">
        <v>12295</v>
      </c>
      <c r="M83" t="s">
        <v>19453</v>
      </c>
      <c r="N83" t="s">
        <v>1239</v>
      </c>
      <c r="O83" t="s">
        <v>1240</v>
      </c>
      <c r="P83" t="s">
        <v>1241</v>
      </c>
      <c r="Q83" t="s">
        <v>639</v>
      </c>
      <c r="R83" t="s">
        <v>636</v>
      </c>
      <c r="S83" t="s">
        <v>19454</v>
      </c>
      <c r="T83" t="s">
        <v>19453</v>
      </c>
    </row>
    <row r="84" spans="1:20" x14ac:dyDescent="0.25">
      <c r="A84" t="s">
        <v>29</v>
      </c>
      <c r="B84" t="s">
        <v>30</v>
      </c>
      <c r="C84">
        <v>65</v>
      </c>
      <c r="D84">
        <v>1</v>
      </c>
      <c r="E84" t="s">
        <v>19451</v>
      </c>
      <c r="F84">
        <v>215</v>
      </c>
      <c r="G84">
        <v>0</v>
      </c>
      <c r="H84" t="s">
        <v>647</v>
      </c>
      <c r="I84" t="s">
        <v>12293</v>
      </c>
      <c r="J84" t="s">
        <v>19452</v>
      </c>
      <c r="K84" t="s">
        <v>9038</v>
      </c>
      <c r="L84" t="s">
        <v>12295</v>
      </c>
      <c r="M84" t="s">
        <v>19453</v>
      </c>
      <c r="N84" t="s">
        <v>1239</v>
      </c>
      <c r="O84" t="s">
        <v>1240</v>
      </c>
      <c r="P84" t="s">
        <v>1241</v>
      </c>
      <c r="Q84" t="s">
        <v>639</v>
      </c>
      <c r="R84" t="s">
        <v>636</v>
      </c>
      <c r="S84" t="s">
        <v>19454</v>
      </c>
      <c r="T84" t="s">
        <v>19453</v>
      </c>
    </row>
    <row r="85" spans="1:20" x14ac:dyDescent="0.25">
      <c r="A85" t="s">
        <v>256</v>
      </c>
      <c r="B85" t="s">
        <v>262</v>
      </c>
      <c r="C85">
        <v>139</v>
      </c>
      <c r="D85">
        <v>1</v>
      </c>
      <c r="E85" t="s">
        <v>19451</v>
      </c>
      <c r="F85">
        <v>215</v>
      </c>
      <c r="G85">
        <v>0</v>
      </c>
      <c r="H85" t="s">
        <v>647</v>
      </c>
      <c r="I85" t="s">
        <v>12293</v>
      </c>
      <c r="J85" t="s">
        <v>19452</v>
      </c>
      <c r="K85" t="s">
        <v>9038</v>
      </c>
      <c r="L85" t="s">
        <v>12295</v>
      </c>
      <c r="M85" t="s">
        <v>19453</v>
      </c>
      <c r="N85" t="s">
        <v>1239</v>
      </c>
      <c r="O85" t="s">
        <v>1240</v>
      </c>
      <c r="P85" t="s">
        <v>1241</v>
      </c>
      <c r="Q85" t="s">
        <v>639</v>
      </c>
      <c r="R85" t="s">
        <v>636</v>
      </c>
      <c r="S85" t="s">
        <v>19454</v>
      </c>
      <c r="T85" t="s">
        <v>19453</v>
      </c>
    </row>
    <row r="86" spans="1:20" x14ac:dyDescent="0.25">
      <c r="A86" t="s">
        <v>164</v>
      </c>
      <c r="B86" t="s">
        <v>165</v>
      </c>
      <c r="C86">
        <v>50</v>
      </c>
      <c r="D86">
        <v>24</v>
      </c>
      <c r="E86" t="s">
        <v>19455</v>
      </c>
      <c r="F86">
        <v>795</v>
      </c>
      <c r="G86">
        <v>0</v>
      </c>
      <c r="H86" t="s">
        <v>661</v>
      </c>
      <c r="I86" t="s">
        <v>19456</v>
      </c>
      <c r="J86" t="s">
        <v>1160</v>
      </c>
      <c r="K86" t="s">
        <v>635</v>
      </c>
      <c r="L86" t="s">
        <v>636</v>
      </c>
      <c r="M86" t="s">
        <v>19457</v>
      </c>
      <c r="N86" t="s">
        <v>635</v>
      </c>
      <c r="O86" t="s">
        <v>638</v>
      </c>
      <c r="P86" t="s">
        <v>22</v>
      </c>
      <c r="Q86" t="s">
        <v>639</v>
      </c>
      <c r="R86" t="s">
        <v>636</v>
      </c>
      <c r="S86" t="s">
        <v>19458</v>
      </c>
      <c r="T86" t="s">
        <v>19457</v>
      </c>
    </row>
    <row r="87" spans="1:20" x14ac:dyDescent="0.25">
      <c r="A87" t="s">
        <v>533</v>
      </c>
      <c r="B87" t="s">
        <v>137</v>
      </c>
      <c r="C87">
        <v>75</v>
      </c>
      <c r="D87">
        <v>2</v>
      </c>
      <c r="E87" t="s">
        <v>19459</v>
      </c>
      <c r="F87">
        <v>311</v>
      </c>
      <c r="G87">
        <v>170</v>
      </c>
      <c r="H87" t="s">
        <v>647</v>
      </c>
      <c r="I87" t="s">
        <v>19460</v>
      </c>
      <c r="J87" t="s">
        <v>19461</v>
      </c>
      <c r="K87" t="s">
        <v>4974</v>
      </c>
      <c r="L87" t="s">
        <v>1492</v>
      </c>
      <c r="M87" t="s">
        <v>19457</v>
      </c>
      <c r="N87" t="s">
        <v>635</v>
      </c>
      <c r="O87" t="s">
        <v>653</v>
      </c>
      <c r="P87" t="s">
        <v>43</v>
      </c>
      <c r="Q87" t="s">
        <v>654</v>
      </c>
      <c r="R87" t="s">
        <v>636</v>
      </c>
      <c r="S87" t="s">
        <v>19462</v>
      </c>
      <c r="T87" t="s">
        <v>19457</v>
      </c>
    </row>
    <row r="88" spans="1:20" x14ac:dyDescent="0.25">
      <c r="A88" t="s">
        <v>39</v>
      </c>
      <c r="B88" t="s">
        <v>1715</v>
      </c>
      <c r="C88">
        <v>80.75</v>
      </c>
      <c r="D88">
        <v>1</v>
      </c>
      <c r="E88" t="s">
        <v>19463</v>
      </c>
      <c r="F88">
        <v>87.75</v>
      </c>
      <c r="G88">
        <v>7</v>
      </c>
      <c r="H88" t="s">
        <v>647</v>
      </c>
      <c r="I88" t="s">
        <v>19464</v>
      </c>
      <c r="J88" t="s">
        <v>19465</v>
      </c>
      <c r="K88" t="s">
        <v>4435</v>
      </c>
      <c r="L88" t="s">
        <v>636</v>
      </c>
      <c r="M88" t="s">
        <v>635</v>
      </c>
      <c r="N88" t="s">
        <v>635</v>
      </c>
      <c r="O88" t="s">
        <v>706</v>
      </c>
      <c r="P88" t="s">
        <v>40</v>
      </c>
      <c r="Q88" t="s">
        <v>635</v>
      </c>
      <c r="R88" t="s">
        <v>636</v>
      </c>
      <c r="S88" t="s">
        <v>635</v>
      </c>
      <c r="T88" t="s">
        <v>19466</v>
      </c>
    </row>
    <row r="89" spans="1:20" x14ac:dyDescent="0.25">
      <c r="A89" t="s">
        <v>37</v>
      </c>
      <c r="B89" t="s">
        <v>38</v>
      </c>
      <c r="C89">
        <v>66.666666666666671</v>
      </c>
      <c r="D89">
        <v>3</v>
      </c>
      <c r="E89" t="s">
        <v>19467</v>
      </c>
      <c r="F89">
        <v>130</v>
      </c>
      <c r="G89">
        <v>30</v>
      </c>
      <c r="H89" t="s">
        <v>661</v>
      </c>
      <c r="I89" t="s">
        <v>19468</v>
      </c>
      <c r="J89" t="s">
        <v>19469</v>
      </c>
      <c r="K89" t="s">
        <v>635</v>
      </c>
      <c r="L89" t="s">
        <v>636</v>
      </c>
      <c r="M89" t="s">
        <v>19470</v>
      </c>
      <c r="N89" t="s">
        <v>635</v>
      </c>
      <c r="O89" t="s">
        <v>668</v>
      </c>
      <c r="P89" t="s">
        <v>22</v>
      </c>
      <c r="Q89" t="s">
        <v>669</v>
      </c>
      <c r="R89" t="s">
        <v>636</v>
      </c>
      <c r="S89" t="s">
        <v>19471</v>
      </c>
      <c r="T89" t="s">
        <v>19470</v>
      </c>
    </row>
    <row r="90" spans="1:20" x14ac:dyDescent="0.25">
      <c r="A90" t="s">
        <v>37</v>
      </c>
      <c r="B90" t="s">
        <v>38</v>
      </c>
      <c r="C90">
        <v>66.666666666666671</v>
      </c>
      <c r="D90">
        <v>3</v>
      </c>
      <c r="E90" t="s">
        <v>19472</v>
      </c>
      <c r="F90">
        <v>100</v>
      </c>
      <c r="G90">
        <v>0</v>
      </c>
      <c r="H90" t="s">
        <v>661</v>
      </c>
      <c r="I90" t="s">
        <v>19473</v>
      </c>
      <c r="J90" t="s">
        <v>1091</v>
      </c>
      <c r="K90" t="s">
        <v>635</v>
      </c>
      <c r="L90" t="s">
        <v>636</v>
      </c>
      <c r="M90" t="s">
        <v>19474</v>
      </c>
      <c r="N90" t="s">
        <v>635</v>
      </c>
      <c r="O90" t="s">
        <v>638</v>
      </c>
      <c r="P90" t="s">
        <v>22</v>
      </c>
      <c r="Q90" t="s">
        <v>639</v>
      </c>
      <c r="R90" t="s">
        <v>636</v>
      </c>
      <c r="S90" t="s">
        <v>19475</v>
      </c>
      <c r="T90" t="s">
        <v>19474</v>
      </c>
    </row>
    <row r="91" spans="1:20" x14ac:dyDescent="0.25">
      <c r="A91" t="s">
        <v>89</v>
      </c>
      <c r="B91" t="s">
        <v>1223</v>
      </c>
      <c r="C91">
        <v>66.333333333333329</v>
      </c>
      <c r="D91">
        <v>3</v>
      </c>
      <c r="E91" t="s">
        <v>19476</v>
      </c>
      <c r="F91">
        <v>230</v>
      </c>
      <c r="G91">
        <v>0</v>
      </c>
      <c r="H91" t="s">
        <v>647</v>
      </c>
      <c r="I91" t="s">
        <v>11221</v>
      </c>
      <c r="J91" t="s">
        <v>19477</v>
      </c>
      <c r="K91" t="s">
        <v>19478</v>
      </c>
      <c r="L91" t="s">
        <v>955</v>
      </c>
      <c r="M91" t="s">
        <v>19479</v>
      </c>
      <c r="N91" t="s">
        <v>635</v>
      </c>
      <c r="O91" t="s">
        <v>678</v>
      </c>
      <c r="P91" t="s">
        <v>43</v>
      </c>
      <c r="Q91" t="s">
        <v>654</v>
      </c>
      <c r="R91" t="s">
        <v>636</v>
      </c>
      <c r="S91" t="s">
        <v>19480</v>
      </c>
      <c r="T91" t="s">
        <v>19481</v>
      </c>
    </row>
    <row r="92" spans="1:20" x14ac:dyDescent="0.25">
      <c r="A92" t="s">
        <v>37</v>
      </c>
      <c r="B92" t="s">
        <v>38</v>
      </c>
      <c r="C92">
        <v>66.666666666666671</v>
      </c>
      <c r="D92">
        <v>3</v>
      </c>
      <c r="E92" t="s">
        <v>19482</v>
      </c>
      <c r="F92">
        <v>100</v>
      </c>
      <c r="G92">
        <v>0</v>
      </c>
      <c r="H92" t="s">
        <v>661</v>
      </c>
      <c r="I92" t="s">
        <v>19483</v>
      </c>
      <c r="J92" t="s">
        <v>869</v>
      </c>
      <c r="K92" t="s">
        <v>635</v>
      </c>
      <c r="L92" t="s">
        <v>636</v>
      </c>
      <c r="M92" t="s">
        <v>19484</v>
      </c>
      <c r="N92" t="s">
        <v>635</v>
      </c>
      <c r="O92" t="s">
        <v>638</v>
      </c>
      <c r="P92" t="s">
        <v>22</v>
      </c>
      <c r="Q92" t="s">
        <v>639</v>
      </c>
      <c r="R92" t="s">
        <v>636</v>
      </c>
      <c r="S92" t="s">
        <v>19485</v>
      </c>
      <c r="T92" t="s">
        <v>19484</v>
      </c>
    </row>
    <row r="93" spans="1:20" x14ac:dyDescent="0.25">
      <c r="A93" t="s">
        <v>37</v>
      </c>
      <c r="B93" t="s">
        <v>38</v>
      </c>
      <c r="C93">
        <v>66.666666666666671</v>
      </c>
      <c r="D93">
        <v>3</v>
      </c>
      <c r="E93" t="s">
        <v>19486</v>
      </c>
      <c r="F93">
        <v>100</v>
      </c>
      <c r="G93">
        <v>0</v>
      </c>
      <c r="H93" t="s">
        <v>661</v>
      </c>
      <c r="I93" t="s">
        <v>17482</v>
      </c>
      <c r="J93" t="s">
        <v>934</v>
      </c>
      <c r="K93" t="s">
        <v>635</v>
      </c>
      <c r="L93" t="s">
        <v>636</v>
      </c>
      <c r="M93" t="s">
        <v>19487</v>
      </c>
      <c r="N93" t="s">
        <v>635</v>
      </c>
      <c r="O93" t="s">
        <v>638</v>
      </c>
      <c r="P93" t="s">
        <v>22</v>
      </c>
      <c r="Q93" t="s">
        <v>639</v>
      </c>
      <c r="R93" t="s">
        <v>636</v>
      </c>
      <c r="S93" t="s">
        <v>19488</v>
      </c>
      <c r="T93" t="s">
        <v>19487</v>
      </c>
    </row>
    <row r="94" spans="1:20" x14ac:dyDescent="0.25">
      <c r="A94" t="s">
        <v>164</v>
      </c>
      <c r="B94" t="s">
        <v>165</v>
      </c>
      <c r="C94">
        <v>50</v>
      </c>
      <c r="D94">
        <v>6</v>
      </c>
      <c r="E94" t="s">
        <v>19489</v>
      </c>
      <c r="F94">
        <v>200</v>
      </c>
      <c r="G94">
        <v>0</v>
      </c>
      <c r="H94" t="s">
        <v>661</v>
      </c>
      <c r="I94" t="s">
        <v>19490</v>
      </c>
      <c r="J94" t="s">
        <v>634</v>
      </c>
      <c r="K94" t="s">
        <v>635</v>
      </c>
      <c r="L94" t="s">
        <v>636</v>
      </c>
      <c r="M94" t="s">
        <v>19491</v>
      </c>
      <c r="N94" t="s">
        <v>635</v>
      </c>
      <c r="O94" t="s">
        <v>638</v>
      </c>
      <c r="P94" t="s">
        <v>22</v>
      </c>
      <c r="Q94" t="s">
        <v>639</v>
      </c>
      <c r="R94" t="s">
        <v>636</v>
      </c>
      <c r="S94" t="s">
        <v>19492</v>
      </c>
      <c r="T94" t="s">
        <v>19491</v>
      </c>
    </row>
    <row r="95" spans="1:20" x14ac:dyDescent="0.25">
      <c r="A95" t="s">
        <v>39</v>
      </c>
      <c r="B95" t="s">
        <v>44</v>
      </c>
      <c r="C95">
        <v>79</v>
      </c>
      <c r="D95">
        <v>1</v>
      </c>
      <c r="E95" t="s">
        <v>19493</v>
      </c>
      <c r="F95">
        <v>112</v>
      </c>
      <c r="G95">
        <v>38</v>
      </c>
      <c r="H95" t="s">
        <v>647</v>
      </c>
      <c r="I95" t="s">
        <v>12510</v>
      </c>
      <c r="J95" t="s">
        <v>19494</v>
      </c>
      <c r="K95" t="s">
        <v>19495</v>
      </c>
      <c r="L95" t="s">
        <v>1831</v>
      </c>
      <c r="M95" t="s">
        <v>19496</v>
      </c>
      <c r="N95" t="s">
        <v>635</v>
      </c>
      <c r="O95" t="s">
        <v>653</v>
      </c>
      <c r="P95" t="s">
        <v>43</v>
      </c>
      <c r="Q95" t="s">
        <v>654</v>
      </c>
      <c r="R95" t="s">
        <v>636</v>
      </c>
      <c r="S95" t="s">
        <v>19497</v>
      </c>
      <c r="T95" t="s">
        <v>19496</v>
      </c>
    </row>
    <row r="96" spans="1:20" x14ac:dyDescent="0.25">
      <c r="A96" t="s">
        <v>27</v>
      </c>
      <c r="B96" t="s">
        <v>28</v>
      </c>
      <c r="C96">
        <v>54</v>
      </c>
      <c r="D96">
        <v>1</v>
      </c>
      <c r="E96" t="s">
        <v>19498</v>
      </c>
      <c r="F96">
        <v>88.3</v>
      </c>
      <c r="G96">
        <v>7</v>
      </c>
      <c r="H96" t="s">
        <v>647</v>
      </c>
      <c r="I96" t="s">
        <v>19499</v>
      </c>
      <c r="J96" t="s">
        <v>19500</v>
      </c>
      <c r="K96" t="s">
        <v>2919</v>
      </c>
      <c r="L96" t="s">
        <v>19501</v>
      </c>
      <c r="M96" t="s">
        <v>19502</v>
      </c>
      <c r="N96" t="s">
        <v>635</v>
      </c>
      <c r="O96" t="s">
        <v>706</v>
      </c>
      <c r="P96" t="s">
        <v>40</v>
      </c>
      <c r="Q96" t="s">
        <v>707</v>
      </c>
      <c r="R96" t="s">
        <v>636</v>
      </c>
      <c r="S96" t="s">
        <v>19503</v>
      </c>
      <c r="T96" t="s">
        <v>19502</v>
      </c>
    </row>
    <row r="97" spans="1:20" x14ac:dyDescent="0.25">
      <c r="A97" t="s">
        <v>31</v>
      </c>
      <c r="B97" t="s">
        <v>32</v>
      </c>
      <c r="C97">
        <v>55</v>
      </c>
      <c r="D97">
        <v>1</v>
      </c>
      <c r="E97" t="s">
        <v>19498</v>
      </c>
      <c r="F97">
        <v>88.3</v>
      </c>
      <c r="G97">
        <v>7</v>
      </c>
      <c r="H97" t="s">
        <v>647</v>
      </c>
      <c r="I97" t="s">
        <v>19499</v>
      </c>
      <c r="J97" t="s">
        <v>19500</v>
      </c>
      <c r="K97" t="s">
        <v>2919</v>
      </c>
      <c r="L97" t="s">
        <v>19501</v>
      </c>
      <c r="M97" t="s">
        <v>19502</v>
      </c>
      <c r="N97" t="s">
        <v>635</v>
      </c>
      <c r="O97" t="s">
        <v>706</v>
      </c>
      <c r="P97" t="s">
        <v>40</v>
      </c>
      <c r="Q97" t="s">
        <v>707</v>
      </c>
      <c r="R97" t="s">
        <v>636</v>
      </c>
      <c r="S97" t="s">
        <v>19503</v>
      </c>
      <c r="T97" t="s">
        <v>19502</v>
      </c>
    </row>
    <row r="98" spans="1:20" x14ac:dyDescent="0.25">
      <c r="A98" t="s">
        <v>164</v>
      </c>
      <c r="B98" t="s">
        <v>165</v>
      </c>
      <c r="C98">
        <v>50</v>
      </c>
      <c r="D98">
        <v>6</v>
      </c>
      <c r="E98" t="s">
        <v>19504</v>
      </c>
      <c r="F98">
        <v>200</v>
      </c>
      <c r="G98">
        <v>0</v>
      </c>
      <c r="H98" t="s">
        <v>661</v>
      </c>
      <c r="I98" t="s">
        <v>19505</v>
      </c>
      <c r="J98" t="s">
        <v>1025</v>
      </c>
      <c r="K98" t="s">
        <v>635</v>
      </c>
      <c r="L98" t="s">
        <v>636</v>
      </c>
      <c r="M98" t="s">
        <v>19506</v>
      </c>
      <c r="N98" t="s">
        <v>635</v>
      </c>
      <c r="O98" t="s">
        <v>638</v>
      </c>
      <c r="P98" t="s">
        <v>22</v>
      </c>
      <c r="Q98" t="s">
        <v>639</v>
      </c>
      <c r="R98" t="s">
        <v>636</v>
      </c>
      <c r="S98" t="s">
        <v>19507</v>
      </c>
      <c r="T98" t="s">
        <v>19506</v>
      </c>
    </row>
    <row r="99" spans="1:20" x14ac:dyDescent="0.25">
      <c r="A99" t="s">
        <v>37</v>
      </c>
      <c r="B99" t="s">
        <v>38</v>
      </c>
      <c r="C99">
        <v>66.666666666666671</v>
      </c>
      <c r="D99">
        <v>3</v>
      </c>
      <c r="E99" t="s">
        <v>19508</v>
      </c>
      <c r="F99">
        <v>100</v>
      </c>
      <c r="G99">
        <v>0</v>
      </c>
      <c r="H99" t="s">
        <v>661</v>
      </c>
      <c r="I99" t="s">
        <v>19509</v>
      </c>
      <c r="J99" t="s">
        <v>1837</v>
      </c>
      <c r="K99" t="s">
        <v>635</v>
      </c>
      <c r="L99" t="s">
        <v>636</v>
      </c>
      <c r="M99" t="s">
        <v>19506</v>
      </c>
      <c r="N99" t="s">
        <v>635</v>
      </c>
      <c r="O99" t="s">
        <v>638</v>
      </c>
      <c r="P99" t="s">
        <v>22</v>
      </c>
      <c r="Q99" t="s">
        <v>639</v>
      </c>
      <c r="R99" t="s">
        <v>636</v>
      </c>
      <c r="S99" t="s">
        <v>19510</v>
      </c>
      <c r="T99" t="s">
        <v>19506</v>
      </c>
    </row>
    <row r="100" spans="1:20" x14ac:dyDescent="0.25">
      <c r="A100" t="s">
        <v>25</v>
      </c>
      <c r="B100" t="s">
        <v>26</v>
      </c>
      <c r="C100">
        <v>60</v>
      </c>
      <c r="D100">
        <v>3</v>
      </c>
      <c r="E100" t="s">
        <v>19511</v>
      </c>
      <c r="F100">
        <v>100</v>
      </c>
      <c r="G100">
        <v>0</v>
      </c>
      <c r="H100" t="s">
        <v>661</v>
      </c>
      <c r="I100" t="s">
        <v>19512</v>
      </c>
      <c r="J100" t="s">
        <v>1874</v>
      </c>
      <c r="K100" t="s">
        <v>635</v>
      </c>
      <c r="L100" t="s">
        <v>636</v>
      </c>
      <c r="M100" t="s">
        <v>19513</v>
      </c>
      <c r="N100" t="s">
        <v>635</v>
      </c>
      <c r="O100" t="s">
        <v>638</v>
      </c>
      <c r="P100" t="s">
        <v>22</v>
      </c>
      <c r="Q100" t="s">
        <v>639</v>
      </c>
      <c r="R100" t="s">
        <v>636</v>
      </c>
      <c r="S100" t="s">
        <v>19514</v>
      </c>
      <c r="T100" t="s">
        <v>19515</v>
      </c>
    </row>
    <row r="101" spans="1:20" x14ac:dyDescent="0.25">
      <c r="A101" t="s">
        <v>25</v>
      </c>
      <c r="B101" t="s">
        <v>26</v>
      </c>
      <c r="C101">
        <v>60</v>
      </c>
      <c r="D101">
        <v>3</v>
      </c>
      <c r="E101" t="s">
        <v>19516</v>
      </c>
      <c r="F101">
        <v>100</v>
      </c>
      <c r="G101">
        <v>0</v>
      </c>
      <c r="H101" t="s">
        <v>661</v>
      </c>
      <c r="I101" t="s">
        <v>3356</v>
      </c>
      <c r="J101" t="s">
        <v>884</v>
      </c>
      <c r="K101" t="s">
        <v>635</v>
      </c>
      <c r="L101" t="s">
        <v>636</v>
      </c>
      <c r="M101" t="s">
        <v>19513</v>
      </c>
      <c r="N101" t="s">
        <v>635</v>
      </c>
      <c r="O101" t="s">
        <v>638</v>
      </c>
      <c r="P101" t="s">
        <v>22</v>
      </c>
      <c r="Q101" t="s">
        <v>639</v>
      </c>
      <c r="R101" t="s">
        <v>636</v>
      </c>
      <c r="S101" t="s">
        <v>19517</v>
      </c>
      <c r="T101" t="s">
        <v>19513</v>
      </c>
    </row>
    <row r="102" spans="1:20" x14ac:dyDescent="0.25">
      <c r="A102" t="s">
        <v>164</v>
      </c>
      <c r="B102" t="s">
        <v>165</v>
      </c>
      <c r="C102">
        <v>40</v>
      </c>
      <c r="D102">
        <v>10</v>
      </c>
      <c r="E102" t="s">
        <v>19518</v>
      </c>
      <c r="F102">
        <v>330</v>
      </c>
      <c r="G102">
        <v>0</v>
      </c>
      <c r="H102" t="s">
        <v>661</v>
      </c>
      <c r="I102" t="s">
        <v>19519</v>
      </c>
      <c r="J102" t="s">
        <v>1750</v>
      </c>
      <c r="K102" t="s">
        <v>635</v>
      </c>
      <c r="L102" t="s">
        <v>636</v>
      </c>
      <c r="M102" t="s">
        <v>19520</v>
      </c>
      <c r="N102" t="s">
        <v>635</v>
      </c>
      <c r="O102" t="s">
        <v>668</v>
      </c>
      <c r="P102" t="s">
        <v>22</v>
      </c>
      <c r="Q102" t="s">
        <v>669</v>
      </c>
      <c r="R102" t="s">
        <v>636</v>
      </c>
      <c r="S102" t="s">
        <v>19521</v>
      </c>
      <c r="T102" t="s">
        <v>19522</v>
      </c>
    </row>
    <row r="103" spans="1:20" x14ac:dyDescent="0.25">
      <c r="A103" t="s">
        <v>37</v>
      </c>
      <c r="B103" t="s">
        <v>38</v>
      </c>
      <c r="C103">
        <v>66.666666666666671</v>
      </c>
      <c r="D103">
        <v>3</v>
      </c>
      <c r="E103" t="s">
        <v>19523</v>
      </c>
      <c r="F103">
        <v>100</v>
      </c>
      <c r="G103">
        <v>0</v>
      </c>
      <c r="H103" t="s">
        <v>661</v>
      </c>
      <c r="I103" t="s">
        <v>19524</v>
      </c>
      <c r="J103" t="s">
        <v>2074</v>
      </c>
      <c r="K103" t="s">
        <v>635</v>
      </c>
      <c r="L103" t="s">
        <v>636</v>
      </c>
      <c r="M103" t="s">
        <v>19522</v>
      </c>
      <c r="N103" t="s">
        <v>635</v>
      </c>
      <c r="O103" t="s">
        <v>1071</v>
      </c>
      <c r="P103" t="s">
        <v>22</v>
      </c>
      <c r="Q103" t="s">
        <v>639</v>
      </c>
      <c r="R103" t="s">
        <v>636</v>
      </c>
      <c r="S103" t="s">
        <v>19525</v>
      </c>
      <c r="T103" t="s">
        <v>19522</v>
      </c>
    </row>
    <row r="104" spans="1:20" x14ac:dyDescent="0.25">
      <c r="A104" t="s">
        <v>35</v>
      </c>
      <c r="B104" t="s">
        <v>36</v>
      </c>
      <c r="C104">
        <v>66.666666666666671</v>
      </c>
      <c r="D104">
        <v>3</v>
      </c>
      <c r="E104" t="s">
        <v>19526</v>
      </c>
      <c r="F104">
        <v>100</v>
      </c>
      <c r="G104">
        <v>0</v>
      </c>
      <c r="H104" t="s">
        <v>661</v>
      </c>
      <c r="I104" t="s">
        <v>19527</v>
      </c>
      <c r="J104" t="s">
        <v>1172</v>
      </c>
      <c r="K104" t="s">
        <v>635</v>
      </c>
      <c r="L104" t="s">
        <v>636</v>
      </c>
      <c r="M104" t="s">
        <v>19528</v>
      </c>
      <c r="N104" t="s">
        <v>635</v>
      </c>
      <c r="O104" t="s">
        <v>638</v>
      </c>
      <c r="P104" t="s">
        <v>22</v>
      </c>
      <c r="Q104" t="s">
        <v>639</v>
      </c>
      <c r="R104" t="s">
        <v>636</v>
      </c>
      <c r="S104" t="s">
        <v>19529</v>
      </c>
      <c r="T104" t="s">
        <v>19528</v>
      </c>
    </row>
    <row r="105" spans="1:20" x14ac:dyDescent="0.25">
      <c r="A105" t="s">
        <v>25</v>
      </c>
      <c r="B105" t="s">
        <v>26</v>
      </c>
      <c r="C105">
        <v>60</v>
      </c>
      <c r="D105">
        <v>3</v>
      </c>
      <c r="E105" t="s">
        <v>19530</v>
      </c>
      <c r="F105">
        <v>200</v>
      </c>
      <c r="G105">
        <v>0</v>
      </c>
      <c r="H105" t="s">
        <v>661</v>
      </c>
      <c r="I105" t="s">
        <v>19531</v>
      </c>
      <c r="J105" t="s">
        <v>2829</v>
      </c>
      <c r="K105" t="s">
        <v>635</v>
      </c>
      <c r="L105" t="s">
        <v>636</v>
      </c>
      <c r="M105" t="s">
        <v>19532</v>
      </c>
      <c r="N105" t="s">
        <v>635</v>
      </c>
      <c r="O105" t="s">
        <v>668</v>
      </c>
      <c r="P105" t="s">
        <v>22</v>
      </c>
      <c r="Q105" t="s">
        <v>669</v>
      </c>
      <c r="R105" t="s">
        <v>636</v>
      </c>
      <c r="S105" t="s">
        <v>19533</v>
      </c>
      <c r="T105" t="s">
        <v>19532</v>
      </c>
    </row>
    <row r="106" spans="1:20" x14ac:dyDescent="0.25">
      <c r="A106" t="s">
        <v>37</v>
      </c>
      <c r="B106" t="s">
        <v>38</v>
      </c>
      <c r="C106">
        <v>66.666666666666671</v>
      </c>
      <c r="D106">
        <v>3</v>
      </c>
      <c r="E106" t="s">
        <v>19530</v>
      </c>
      <c r="F106">
        <v>200</v>
      </c>
      <c r="G106">
        <v>0</v>
      </c>
      <c r="H106" t="s">
        <v>661</v>
      </c>
      <c r="I106" t="s">
        <v>19531</v>
      </c>
      <c r="J106" t="s">
        <v>2829</v>
      </c>
      <c r="K106" t="s">
        <v>635</v>
      </c>
      <c r="L106" t="s">
        <v>636</v>
      </c>
      <c r="M106" t="s">
        <v>19532</v>
      </c>
      <c r="N106" t="s">
        <v>635</v>
      </c>
      <c r="O106" t="s">
        <v>668</v>
      </c>
      <c r="P106" t="s">
        <v>22</v>
      </c>
      <c r="Q106" t="s">
        <v>669</v>
      </c>
      <c r="R106" t="s">
        <v>636</v>
      </c>
      <c r="S106" t="s">
        <v>19533</v>
      </c>
      <c r="T106" t="s">
        <v>19532</v>
      </c>
    </row>
    <row r="107" spans="1:20" x14ac:dyDescent="0.25">
      <c r="A107" t="s">
        <v>164</v>
      </c>
      <c r="B107" t="s">
        <v>165</v>
      </c>
      <c r="C107">
        <v>33.333333333333336</v>
      </c>
      <c r="D107">
        <v>3</v>
      </c>
      <c r="E107" t="s">
        <v>19534</v>
      </c>
      <c r="F107">
        <v>100</v>
      </c>
      <c r="G107">
        <v>0</v>
      </c>
      <c r="H107" t="s">
        <v>661</v>
      </c>
      <c r="I107" t="s">
        <v>19535</v>
      </c>
      <c r="J107" t="s">
        <v>1941</v>
      </c>
      <c r="K107" t="s">
        <v>635</v>
      </c>
      <c r="L107" t="s">
        <v>636</v>
      </c>
      <c r="M107" t="s">
        <v>19536</v>
      </c>
      <c r="N107" t="s">
        <v>635</v>
      </c>
      <c r="O107" t="s">
        <v>638</v>
      </c>
      <c r="P107" t="s">
        <v>22</v>
      </c>
      <c r="Q107" t="s">
        <v>639</v>
      </c>
      <c r="R107" t="s">
        <v>636</v>
      </c>
      <c r="S107" t="s">
        <v>19537</v>
      </c>
      <c r="T107" t="s">
        <v>19536</v>
      </c>
    </row>
    <row r="108" spans="1:20" x14ac:dyDescent="0.25">
      <c r="A108" t="s">
        <v>164</v>
      </c>
      <c r="B108" t="s">
        <v>165</v>
      </c>
      <c r="C108">
        <v>33.333333333333336</v>
      </c>
      <c r="D108">
        <v>3</v>
      </c>
      <c r="E108" t="s">
        <v>19538</v>
      </c>
      <c r="F108">
        <v>100</v>
      </c>
      <c r="G108">
        <v>0</v>
      </c>
      <c r="H108" t="s">
        <v>661</v>
      </c>
      <c r="I108" t="s">
        <v>19539</v>
      </c>
      <c r="J108" t="s">
        <v>797</v>
      </c>
      <c r="K108" t="s">
        <v>635</v>
      </c>
      <c r="L108" t="s">
        <v>636</v>
      </c>
      <c r="M108" t="s">
        <v>19540</v>
      </c>
      <c r="N108" t="s">
        <v>635</v>
      </c>
      <c r="O108" t="s">
        <v>668</v>
      </c>
      <c r="P108" t="s">
        <v>22</v>
      </c>
      <c r="Q108" t="s">
        <v>669</v>
      </c>
      <c r="R108" t="s">
        <v>636</v>
      </c>
      <c r="S108" t="s">
        <v>19541</v>
      </c>
      <c r="T108" t="s">
        <v>19540</v>
      </c>
    </row>
    <row r="109" spans="1:20" x14ac:dyDescent="0.25">
      <c r="A109" t="s">
        <v>164</v>
      </c>
      <c r="B109" t="s">
        <v>165</v>
      </c>
      <c r="C109">
        <v>50</v>
      </c>
      <c r="D109">
        <v>6</v>
      </c>
      <c r="E109" t="s">
        <v>19542</v>
      </c>
      <c r="F109">
        <v>100</v>
      </c>
      <c r="G109">
        <v>0</v>
      </c>
      <c r="H109" t="s">
        <v>661</v>
      </c>
      <c r="I109" t="s">
        <v>19543</v>
      </c>
      <c r="J109" t="s">
        <v>782</v>
      </c>
      <c r="K109" t="s">
        <v>635</v>
      </c>
      <c r="L109" t="s">
        <v>636</v>
      </c>
      <c r="M109" t="s">
        <v>19544</v>
      </c>
      <c r="N109" t="s">
        <v>635</v>
      </c>
      <c r="O109" t="s">
        <v>638</v>
      </c>
      <c r="P109" t="s">
        <v>22</v>
      </c>
      <c r="Q109" t="s">
        <v>639</v>
      </c>
      <c r="R109" t="s">
        <v>636</v>
      </c>
      <c r="S109" t="s">
        <v>19545</v>
      </c>
      <c r="T109" t="s">
        <v>19544</v>
      </c>
    </row>
    <row r="110" spans="1:20" x14ac:dyDescent="0.25">
      <c r="A110" t="s">
        <v>35</v>
      </c>
      <c r="B110" t="s">
        <v>36</v>
      </c>
      <c r="C110">
        <v>66.666666666666671</v>
      </c>
      <c r="D110">
        <v>3</v>
      </c>
      <c r="E110" t="s">
        <v>19546</v>
      </c>
      <c r="F110">
        <v>100</v>
      </c>
      <c r="G110">
        <v>0</v>
      </c>
      <c r="H110" t="s">
        <v>661</v>
      </c>
      <c r="I110" t="s">
        <v>14779</v>
      </c>
      <c r="J110" t="s">
        <v>858</v>
      </c>
      <c r="K110" t="s">
        <v>635</v>
      </c>
      <c r="L110" t="s">
        <v>636</v>
      </c>
      <c r="M110" t="s">
        <v>19544</v>
      </c>
      <c r="N110" t="s">
        <v>635</v>
      </c>
      <c r="O110" t="s">
        <v>638</v>
      </c>
      <c r="P110" t="s">
        <v>22</v>
      </c>
      <c r="Q110" t="s">
        <v>639</v>
      </c>
      <c r="R110" t="s">
        <v>636</v>
      </c>
      <c r="S110" t="s">
        <v>19547</v>
      </c>
      <c r="T110" t="s">
        <v>19544</v>
      </c>
    </row>
    <row r="111" spans="1:20" x14ac:dyDescent="0.25">
      <c r="A111" t="s">
        <v>164</v>
      </c>
      <c r="B111" t="s">
        <v>165</v>
      </c>
      <c r="C111">
        <v>33.333333333333336</v>
      </c>
      <c r="D111">
        <v>6</v>
      </c>
      <c r="E111" t="s">
        <v>19548</v>
      </c>
      <c r="F111">
        <v>200</v>
      </c>
      <c r="G111">
        <v>0</v>
      </c>
      <c r="H111" t="s">
        <v>661</v>
      </c>
      <c r="I111" t="s">
        <v>19549</v>
      </c>
      <c r="J111" t="s">
        <v>1742</v>
      </c>
      <c r="K111" t="s">
        <v>635</v>
      </c>
      <c r="L111" t="s">
        <v>636</v>
      </c>
      <c r="M111" t="s">
        <v>19550</v>
      </c>
      <c r="N111" t="s">
        <v>635</v>
      </c>
      <c r="O111" t="s">
        <v>638</v>
      </c>
      <c r="P111" t="s">
        <v>22</v>
      </c>
      <c r="Q111" t="s">
        <v>639</v>
      </c>
      <c r="R111" t="s">
        <v>636</v>
      </c>
      <c r="S111" t="s">
        <v>19551</v>
      </c>
      <c r="T111" t="s">
        <v>19550</v>
      </c>
    </row>
    <row r="112" spans="1:20" x14ac:dyDescent="0.25">
      <c r="A112" t="s">
        <v>256</v>
      </c>
      <c r="B112" t="s">
        <v>262</v>
      </c>
      <c r="C112">
        <v>139</v>
      </c>
      <c r="D112">
        <v>1</v>
      </c>
      <c r="E112" t="s">
        <v>19552</v>
      </c>
      <c r="F112">
        <v>146.99</v>
      </c>
      <c r="G112">
        <v>38</v>
      </c>
      <c r="H112" t="s">
        <v>661</v>
      </c>
      <c r="I112" t="s">
        <v>19553</v>
      </c>
      <c r="J112" t="s">
        <v>2214</v>
      </c>
      <c r="K112" t="s">
        <v>635</v>
      </c>
      <c r="L112" t="s">
        <v>636</v>
      </c>
      <c r="M112" t="s">
        <v>19554</v>
      </c>
      <c r="N112" t="s">
        <v>635</v>
      </c>
      <c r="O112" t="s">
        <v>638</v>
      </c>
      <c r="P112" t="s">
        <v>22</v>
      </c>
      <c r="Q112" t="s">
        <v>639</v>
      </c>
      <c r="R112" t="s">
        <v>636</v>
      </c>
      <c r="S112" t="s">
        <v>19555</v>
      </c>
      <c r="T112" t="s">
        <v>19554</v>
      </c>
    </row>
    <row r="113" spans="1:20" x14ac:dyDescent="0.25">
      <c r="A113" t="s">
        <v>256</v>
      </c>
      <c r="B113" t="s">
        <v>262</v>
      </c>
      <c r="C113">
        <v>139</v>
      </c>
      <c r="D113">
        <v>1</v>
      </c>
      <c r="E113" t="s">
        <v>19556</v>
      </c>
      <c r="F113">
        <v>199</v>
      </c>
      <c r="G113">
        <v>0</v>
      </c>
      <c r="H113" t="s">
        <v>647</v>
      </c>
      <c r="I113" t="s">
        <v>19557</v>
      </c>
      <c r="J113" t="s">
        <v>19558</v>
      </c>
      <c r="K113" t="s">
        <v>19559</v>
      </c>
      <c r="L113" t="s">
        <v>19560</v>
      </c>
      <c r="M113" t="s">
        <v>19561</v>
      </c>
      <c r="N113" t="s">
        <v>1239</v>
      </c>
      <c r="O113" t="s">
        <v>1240</v>
      </c>
      <c r="P113" t="s">
        <v>1241</v>
      </c>
      <c r="Q113" t="s">
        <v>639</v>
      </c>
      <c r="R113" t="s">
        <v>636</v>
      </c>
      <c r="S113" t="s">
        <v>19562</v>
      </c>
      <c r="T113" t="s">
        <v>19561</v>
      </c>
    </row>
    <row r="114" spans="1:20" x14ac:dyDescent="0.25">
      <c r="A114" t="s">
        <v>257</v>
      </c>
      <c r="B114" t="s">
        <v>263</v>
      </c>
      <c r="C114">
        <v>139</v>
      </c>
      <c r="D114">
        <v>1</v>
      </c>
      <c r="E114" t="s">
        <v>19556</v>
      </c>
      <c r="F114">
        <v>199</v>
      </c>
      <c r="G114">
        <v>0</v>
      </c>
      <c r="H114" t="s">
        <v>647</v>
      </c>
      <c r="I114" t="s">
        <v>19557</v>
      </c>
      <c r="J114" t="s">
        <v>19558</v>
      </c>
      <c r="K114" t="s">
        <v>19559</v>
      </c>
      <c r="L114" t="s">
        <v>19560</v>
      </c>
      <c r="M114" t="s">
        <v>19561</v>
      </c>
      <c r="N114" t="s">
        <v>1239</v>
      </c>
      <c r="O114" t="s">
        <v>1240</v>
      </c>
      <c r="P114" t="s">
        <v>1241</v>
      </c>
      <c r="Q114" t="s">
        <v>639</v>
      </c>
      <c r="R114" t="s">
        <v>636</v>
      </c>
      <c r="S114" t="s">
        <v>19562</v>
      </c>
      <c r="T114" t="s">
        <v>19561</v>
      </c>
    </row>
    <row r="115" spans="1:20" x14ac:dyDescent="0.25">
      <c r="A115" t="s">
        <v>164</v>
      </c>
      <c r="B115" t="s">
        <v>165</v>
      </c>
      <c r="C115">
        <v>50</v>
      </c>
      <c r="D115">
        <v>12</v>
      </c>
      <c r="E115" t="s">
        <v>19563</v>
      </c>
      <c r="F115">
        <v>200</v>
      </c>
      <c r="G115">
        <v>0</v>
      </c>
      <c r="H115" t="s">
        <v>661</v>
      </c>
      <c r="I115" t="s">
        <v>19564</v>
      </c>
      <c r="J115" t="s">
        <v>1896</v>
      </c>
      <c r="K115" t="s">
        <v>635</v>
      </c>
      <c r="L115" t="s">
        <v>636</v>
      </c>
      <c r="M115" t="s">
        <v>19565</v>
      </c>
      <c r="N115" t="s">
        <v>635</v>
      </c>
      <c r="O115" t="s">
        <v>638</v>
      </c>
      <c r="P115" t="s">
        <v>22</v>
      </c>
      <c r="Q115" t="s">
        <v>639</v>
      </c>
      <c r="R115" t="s">
        <v>636</v>
      </c>
      <c r="S115" t="s">
        <v>19566</v>
      </c>
      <c r="T115" t="s">
        <v>19565</v>
      </c>
    </row>
    <row r="116" spans="1:20" x14ac:dyDescent="0.25">
      <c r="A116" t="s">
        <v>37</v>
      </c>
      <c r="B116" t="s">
        <v>38</v>
      </c>
      <c r="C116">
        <v>66.666666666666671</v>
      </c>
      <c r="D116">
        <v>3</v>
      </c>
      <c r="E116" t="s">
        <v>19567</v>
      </c>
      <c r="F116">
        <v>100</v>
      </c>
      <c r="G116">
        <v>0</v>
      </c>
      <c r="H116" t="s">
        <v>661</v>
      </c>
      <c r="I116" t="s">
        <v>19568</v>
      </c>
      <c r="J116" t="s">
        <v>978</v>
      </c>
      <c r="K116" t="s">
        <v>635</v>
      </c>
      <c r="L116" t="s">
        <v>636</v>
      </c>
      <c r="M116" t="s">
        <v>19569</v>
      </c>
      <c r="N116" t="s">
        <v>635</v>
      </c>
      <c r="O116" t="s">
        <v>638</v>
      </c>
      <c r="P116" t="s">
        <v>22</v>
      </c>
      <c r="Q116" t="s">
        <v>639</v>
      </c>
      <c r="R116" t="s">
        <v>636</v>
      </c>
      <c r="S116" t="s">
        <v>19570</v>
      </c>
      <c r="T116" t="s">
        <v>19569</v>
      </c>
    </row>
    <row r="117" spans="1:20" x14ac:dyDescent="0.25">
      <c r="A117" t="s">
        <v>118</v>
      </c>
      <c r="B117" t="s">
        <v>91</v>
      </c>
      <c r="C117">
        <v>100</v>
      </c>
      <c r="D117">
        <v>1</v>
      </c>
      <c r="E117" t="s">
        <v>19571</v>
      </c>
      <c r="F117">
        <v>215</v>
      </c>
      <c r="G117">
        <v>0</v>
      </c>
      <c r="H117" t="s">
        <v>647</v>
      </c>
      <c r="I117" t="s">
        <v>19572</v>
      </c>
      <c r="J117" t="s">
        <v>19573</v>
      </c>
      <c r="K117" t="s">
        <v>16988</v>
      </c>
      <c r="L117" t="s">
        <v>19574</v>
      </c>
      <c r="M117" t="s">
        <v>19575</v>
      </c>
      <c r="N117" t="s">
        <v>1239</v>
      </c>
      <c r="O117" t="s">
        <v>1240</v>
      </c>
      <c r="P117" t="s">
        <v>1241</v>
      </c>
      <c r="Q117" t="s">
        <v>639</v>
      </c>
      <c r="R117" t="s">
        <v>636</v>
      </c>
      <c r="S117" t="s">
        <v>19576</v>
      </c>
      <c r="T117" t="s">
        <v>19575</v>
      </c>
    </row>
    <row r="118" spans="1:20" x14ac:dyDescent="0.25">
      <c r="A118" t="s">
        <v>256</v>
      </c>
      <c r="B118" t="s">
        <v>262</v>
      </c>
      <c r="C118">
        <v>139</v>
      </c>
      <c r="D118">
        <v>1</v>
      </c>
      <c r="E118" t="s">
        <v>19571</v>
      </c>
      <c r="F118">
        <v>215</v>
      </c>
      <c r="G118">
        <v>0</v>
      </c>
      <c r="H118" t="s">
        <v>647</v>
      </c>
      <c r="I118" t="s">
        <v>19572</v>
      </c>
      <c r="J118" t="s">
        <v>19573</v>
      </c>
      <c r="K118" t="s">
        <v>16988</v>
      </c>
      <c r="L118" t="s">
        <v>19574</v>
      </c>
      <c r="M118" t="s">
        <v>19575</v>
      </c>
      <c r="N118" t="s">
        <v>1239</v>
      </c>
      <c r="O118" t="s">
        <v>1240</v>
      </c>
      <c r="P118" t="s">
        <v>1241</v>
      </c>
      <c r="Q118" t="s">
        <v>639</v>
      </c>
      <c r="R118" t="s">
        <v>636</v>
      </c>
      <c r="S118" t="s">
        <v>19576</v>
      </c>
      <c r="T118" t="s">
        <v>19575</v>
      </c>
    </row>
    <row r="119" spans="1:20" x14ac:dyDescent="0.25">
      <c r="A119" t="s">
        <v>164</v>
      </c>
      <c r="B119" t="s">
        <v>165</v>
      </c>
      <c r="C119">
        <v>50</v>
      </c>
      <c r="D119">
        <v>6</v>
      </c>
      <c r="E119" t="s">
        <v>19577</v>
      </c>
      <c r="F119">
        <v>200</v>
      </c>
      <c r="G119">
        <v>0</v>
      </c>
      <c r="H119" t="s">
        <v>661</v>
      </c>
      <c r="I119" t="s">
        <v>19553</v>
      </c>
      <c r="J119" t="s">
        <v>2214</v>
      </c>
      <c r="K119" t="s">
        <v>635</v>
      </c>
      <c r="L119" t="s">
        <v>636</v>
      </c>
      <c r="M119" t="s">
        <v>19578</v>
      </c>
      <c r="N119" t="s">
        <v>635</v>
      </c>
      <c r="O119" t="s">
        <v>638</v>
      </c>
      <c r="P119" t="s">
        <v>22</v>
      </c>
      <c r="Q119" t="s">
        <v>639</v>
      </c>
      <c r="R119" t="s">
        <v>636</v>
      </c>
      <c r="S119" t="s">
        <v>19579</v>
      </c>
      <c r="T119" t="s">
        <v>19578</v>
      </c>
    </row>
    <row r="120" spans="1:20" x14ac:dyDescent="0.25">
      <c r="A120" t="s">
        <v>164</v>
      </c>
      <c r="B120" t="s">
        <v>165</v>
      </c>
      <c r="C120">
        <v>33.333333333333336</v>
      </c>
      <c r="D120">
        <v>3</v>
      </c>
      <c r="E120" t="s">
        <v>19580</v>
      </c>
      <c r="F120">
        <v>100</v>
      </c>
      <c r="G120">
        <v>0</v>
      </c>
      <c r="H120" t="s">
        <v>661</v>
      </c>
      <c r="I120" t="s">
        <v>19581</v>
      </c>
      <c r="J120" t="s">
        <v>978</v>
      </c>
      <c r="K120" t="s">
        <v>635</v>
      </c>
      <c r="L120" t="s">
        <v>636</v>
      </c>
      <c r="M120" t="s">
        <v>19582</v>
      </c>
      <c r="N120" t="s">
        <v>635</v>
      </c>
      <c r="O120" t="s">
        <v>980</v>
      </c>
      <c r="P120" t="s">
        <v>22</v>
      </c>
      <c r="Q120" t="s">
        <v>669</v>
      </c>
      <c r="R120" t="s">
        <v>636</v>
      </c>
      <c r="S120" t="s">
        <v>19583</v>
      </c>
      <c r="T120" t="s">
        <v>19582</v>
      </c>
    </row>
    <row r="121" spans="1:20" x14ac:dyDescent="0.25">
      <c r="A121" t="s">
        <v>164</v>
      </c>
      <c r="B121" t="s">
        <v>165</v>
      </c>
      <c r="C121">
        <v>33.333333333333336</v>
      </c>
      <c r="D121">
        <v>3</v>
      </c>
      <c r="E121" t="s">
        <v>19584</v>
      </c>
      <c r="F121">
        <v>100</v>
      </c>
      <c r="G121">
        <v>0</v>
      </c>
      <c r="H121" t="s">
        <v>661</v>
      </c>
      <c r="I121" t="s">
        <v>19585</v>
      </c>
      <c r="J121" t="s">
        <v>721</v>
      </c>
      <c r="K121" t="s">
        <v>635</v>
      </c>
      <c r="L121" t="s">
        <v>636</v>
      </c>
      <c r="M121" t="s">
        <v>19586</v>
      </c>
      <c r="N121" t="s">
        <v>635</v>
      </c>
      <c r="O121" t="s">
        <v>638</v>
      </c>
      <c r="P121" t="s">
        <v>22</v>
      </c>
      <c r="Q121" t="s">
        <v>639</v>
      </c>
      <c r="R121" t="s">
        <v>636</v>
      </c>
      <c r="S121" t="s">
        <v>19587</v>
      </c>
      <c r="T121" t="s">
        <v>19586</v>
      </c>
    </row>
    <row r="122" spans="1:20" x14ac:dyDescent="0.25">
      <c r="A122" t="s">
        <v>533</v>
      </c>
      <c r="B122" t="s">
        <v>137</v>
      </c>
      <c r="C122">
        <v>75</v>
      </c>
      <c r="D122">
        <v>1</v>
      </c>
      <c r="E122" t="s">
        <v>19588</v>
      </c>
      <c r="F122">
        <v>137</v>
      </c>
      <c r="G122">
        <v>67</v>
      </c>
      <c r="H122" t="s">
        <v>647</v>
      </c>
      <c r="I122" t="s">
        <v>1390</v>
      </c>
      <c r="J122" t="s">
        <v>8638</v>
      </c>
      <c r="K122" t="s">
        <v>1185</v>
      </c>
      <c r="L122" t="s">
        <v>2149</v>
      </c>
      <c r="M122" t="s">
        <v>19589</v>
      </c>
      <c r="N122" t="s">
        <v>635</v>
      </c>
      <c r="O122" t="s">
        <v>653</v>
      </c>
      <c r="P122" t="s">
        <v>43</v>
      </c>
      <c r="Q122" t="s">
        <v>654</v>
      </c>
      <c r="R122" t="s">
        <v>636</v>
      </c>
      <c r="S122" t="s">
        <v>19590</v>
      </c>
      <c r="T122" t="s">
        <v>19586</v>
      </c>
    </row>
    <row r="123" spans="1:20" x14ac:dyDescent="0.25">
      <c r="A123" t="s">
        <v>164</v>
      </c>
      <c r="B123" t="s">
        <v>165</v>
      </c>
      <c r="C123">
        <v>50</v>
      </c>
      <c r="D123">
        <v>6</v>
      </c>
      <c r="E123" t="s">
        <v>19591</v>
      </c>
      <c r="F123">
        <v>100</v>
      </c>
      <c r="G123">
        <v>0</v>
      </c>
      <c r="H123" t="s">
        <v>661</v>
      </c>
      <c r="I123" t="s">
        <v>19592</v>
      </c>
      <c r="J123" t="s">
        <v>1130</v>
      </c>
      <c r="K123" t="s">
        <v>635</v>
      </c>
      <c r="L123" t="s">
        <v>636</v>
      </c>
      <c r="M123" t="s">
        <v>19593</v>
      </c>
      <c r="N123" t="s">
        <v>635</v>
      </c>
      <c r="O123" t="s">
        <v>668</v>
      </c>
      <c r="P123" t="s">
        <v>22</v>
      </c>
      <c r="Q123" t="s">
        <v>669</v>
      </c>
      <c r="R123" t="s">
        <v>636</v>
      </c>
      <c r="S123" t="s">
        <v>19594</v>
      </c>
      <c r="T123" t="s">
        <v>19595</v>
      </c>
    </row>
    <row r="124" spans="1:20" x14ac:dyDescent="0.25">
      <c r="A124" t="s">
        <v>25</v>
      </c>
      <c r="B124" t="s">
        <v>1108</v>
      </c>
      <c r="C124">
        <v>43.7</v>
      </c>
      <c r="D124">
        <v>3</v>
      </c>
      <c r="E124" t="s">
        <v>19596</v>
      </c>
      <c r="F124">
        <v>160.1</v>
      </c>
      <c r="G124">
        <v>29</v>
      </c>
      <c r="H124" t="s">
        <v>647</v>
      </c>
      <c r="I124" t="s">
        <v>19597</v>
      </c>
      <c r="J124" t="s">
        <v>19598</v>
      </c>
      <c r="K124" t="s">
        <v>9331</v>
      </c>
      <c r="L124" t="s">
        <v>19599</v>
      </c>
      <c r="M124" t="s">
        <v>19595</v>
      </c>
      <c r="N124" t="s">
        <v>635</v>
      </c>
      <c r="O124" t="s">
        <v>706</v>
      </c>
      <c r="P124" t="s">
        <v>40</v>
      </c>
      <c r="Q124" t="s">
        <v>707</v>
      </c>
      <c r="R124" t="s">
        <v>636</v>
      </c>
      <c r="S124" t="s">
        <v>19600</v>
      </c>
      <c r="T124" t="s">
        <v>19595</v>
      </c>
    </row>
    <row r="125" spans="1:20" x14ac:dyDescent="0.25">
      <c r="A125" t="s">
        <v>164</v>
      </c>
      <c r="B125" t="s">
        <v>165</v>
      </c>
      <c r="C125">
        <v>50</v>
      </c>
      <c r="D125">
        <v>6</v>
      </c>
      <c r="E125" t="s">
        <v>19601</v>
      </c>
      <c r="F125">
        <v>200</v>
      </c>
      <c r="G125">
        <v>0</v>
      </c>
      <c r="H125" t="s">
        <v>661</v>
      </c>
      <c r="I125" t="s">
        <v>19602</v>
      </c>
      <c r="J125" t="s">
        <v>1130</v>
      </c>
      <c r="K125" t="s">
        <v>635</v>
      </c>
      <c r="L125" t="s">
        <v>636</v>
      </c>
      <c r="M125" t="s">
        <v>19603</v>
      </c>
      <c r="N125" t="s">
        <v>635</v>
      </c>
      <c r="O125" t="s">
        <v>638</v>
      </c>
      <c r="P125" t="s">
        <v>22</v>
      </c>
      <c r="Q125" t="s">
        <v>639</v>
      </c>
      <c r="R125" t="s">
        <v>636</v>
      </c>
      <c r="S125" t="s">
        <v>19604</v>
      </c>
      <c r="T125" t="s">
        <v>19603</v>
      </c>
    </row>
    <row r="126" spans="1:20" x14ac:dyDescent="0.25">
      <c r="A126" t="s">
        <v>164</v>
      </c>
      <c r="B126" t="s">
        <v>165</v>
      </c>
      <c r="C126">
        <v>50</v>
      </c>
      <c r="D126">
        <v>6</v>
      </c>
      <c r="E126" t="s">
        <v>19605</v>
      </c>
      <c r="F126">
        <v>200</v>
      </c>
      <c r="G126">
        <v>0</v>
      </c>
      <c r="H126" t="s">
        <v>661</v>
      </c>
      <c r="I126" t="s">
        <v>11588</v>
      </c>
      <c r="J126" t="s">
        <v>934</v>
      </c>
      <c r="K126" t="s">
        <v>635</v>
      </c>
      <c r="L126" t="s">
        <v>636</v>
      </c>
      <c r="M126" t="s">
        <v>19606</v>
      </c>
      <c r="N126" t="s">
        <v>635</v>
      </c>
      <c r="O126" t="s">
        <v>638</v>
      </c>
      <c r="P126" t="s">
        <v>22</v>
      </c>
      <c r="Q126" t="s">
        <v>639</v>
      </c>
      <c r="R126" t="s">
        <v>636</v>
      </c>
      <c r="S126" t="s">
        <v>19607</v>
      </c>
      <c r="T126" t="s">
        <v>19606</v>
      </c>
    </row>
    <row r="127" spans="1:20" x14ac:dyDescent="0.25">
      <c r="A127" t="s">
        <v>35</v>
      </c>
      <c r="B127" t="s">
        <v>36</v>
      </c>
      <c r="C127">
        <v>66.666666666666671</v>
      </c>
      <c r="D127">
        <v>3</v>
      </c>
      <c r="E127" t="s">
        <v>19608</v>
      </c>
      <c r="F127">
        <v>100</v>
      </c>
      <c r="G127">
        <v>0</v>
      </c>
      <c r="H127" t="s">
        <v>661</v>
      </c>
      <c r="I127" t="s">
        <v>19609</v>
      </c>
      <c r="J127" t="s">
        <v>19610</v>
      </c>
      <c r="K127" t="s">
        <v>635</v>
      </c>
      <c r="L127" t="s">
        <v>636</v>
      </c>
      <c r="M127" t="s">
        <v>19611</v>
      </c>
      <c r="N127" t="s">
        <v>635</v>
      </c>
      <c r="O127" t="s">
        <v>638</v>
      </c>
      <c r="P127" t="s">
        <v>22</v>
      </c>
      <c r="Q127" t="s">
        <v>639</v>
      </c>
      <c r="R127" t="s">
        <v>636</v>
      </c>
      <c r="S127" t="s">
        <v>19612</v>
      </c>
      <c r="T127" t="s">
        <v>19613</v>
      </c>
    </row>
    <row r="128" spans="1:20" x14ac:dyDescent="0.25">
      <c r="A128" t="s">
        <v>164</v>
      </c>
      <c r="B128" t="s">
        <v>165</v>
      </c>
      <c r="C128">
        <v>33.333333333333336</v>
      </c>
      <c r="D128">
        <v>3</v>
      </c>
      <c r="E128" t="s">
        <v>19614</v>
      </c>
      <c r="F128">
        <v>100</v>
      </c>
      <c r="G128">
        <v>0</v>
      </c>
      <c r="H128" t="s">
        <v>661</v>
      </c>
      <c r="I128" t="s">
        <v>19609</v>
      </c>
      <c r="J128" t="s">
        <v>19610</v>
      </c>
      <c r="K128" t="s">
        <v>635</v>
      </c>
      <c r="L128" t="s">
        <v>636</v>
      </c>
      <c r="M128" t="s">
        <v>19615</v>
      </c>
      <c r="N128" t="s">
        <v>635</v>
      </c>
      <c r="O128" t="s">
        <v>638</v>
      </c>
      <c r="P128" t="s">
        <v>22</v>
      </c>
      <c r="Q128" t="s">
        <v>639</v>
      </c>
      <c r="R128" t="s">
        <v>636</v>
      </c>
      <c r="S128" t="s">
        <v>19616</v>
      </c>
      <c r="T128" t="s">
        <v>19615</v>
      </c>
    </row>
    <row r="129" spans="1:20" x14ac:dyDescent="0.25">
      <c r="A129" t="s">
        <v>164</v>
      </c>
      <c r="B129" t="s">
        <v>165</v>
      </c>
      <c r="C129">
        <v>33.333333333333336</v>
      </c>
      <c r="D129">
        <v>3</v>
      </c>
      <c r="E129" t="s">
        <v>19617</v>
      </c>
      <c r="F129">
        <v>100</v>
      </c>
      <c r="G129">
        <v>0</v>
      </c>
      <c r="H129" t="s">
        <v>661</v>
      </c>
      <c r="I129" t="s">
        <v>19618</v>
      </c>
      <c r="J129" t="s">
        <v>2190</v>
      </c>
      <c r="K129" t="s">
        <v>635</v>
      </c>
      <c r="L129" t="s">
        <v>636</v>
      </c>
      <c r="M129" t="s">
        <v>19619</v>
      </c>
      <c r="N129" t="s">
        <v>635</v>
      </c>
      <c r="O129" t="s">
        <v>638</v>
      </c>
      <c r="P129" t="s">
        <v>22</v>
      </c>
      <c r="Q129" t="s">
        <v>639</v>
      </c>
      <c r="R129" t="s">
        <v>636</v>
      </c>
      <c r="S129" t="s">
        <v>19620</v>
      </c>
      <c r="T129" t="s">
        <v>19619</v>
      </c>
    </row>
    <row r="130" spans="1:20" x14ac:dyDescent="0.25">
      <c r="A130" t="s">
        <v>39</v>
      </c>
      <c r="B130" t="s">
        <v>44</v>
      </c>
      <c r="C130">
        <v>75</v>
      </c>
      <c r="D130">
        <v>3</v>
      </c>
      <c r="E130" t="s">
        <v>19621</v>
      </c>
      <c r="F130">
        <v>225</v>
      </c>
      <c r="G130">
        <v>0</v>
      </c>
      <c r="H130" t="s">
        <v>647</v>
      </c>
      <c r="I130" t="s">
        <v>2766</v>
      </c>
      <c r="J130" t="s">
        <v>19622</v>
      </c>
      <c r="K130" t="s">
        <v>3159</v>
      </c>
      <c r="L130" t="s">
        <v>4009</v>
      </c>
      <c r="M130" t="s">
        <v>19623</v>
      </c>
      <c r="N130" t="s">
        <v>635</v>
      </c>
      <c r="O130" t="s">
        <v>653</v>
      </c>
      <c r="P130" t="s">
        <v>43</v>
      </c>
      <c r="Q130" t="s">
        <v>654</v>
      </c>
      <c r="R130" t="s">
        <v>636</v>
      </c>
      <c r="S130" t="s">
        <v>19624</v>
      </c>
      <c r="T130" t="s">
        <v>19623</v>
      </c>
    </row>
    <row r="131" spans="1:20" x14ac:dyDescent="0.25">
      <c r="A131" t="s">
        <v>27</v>
      </c>
      <c r="B131" t="s">
        <v>28</v>
      </c>
      <c r="C131">
        <v>54.5</v>
      </c>
      <c r="D131">
        <v>2</v>
      </c>
      <c r="E131" t="s">
        <v>19625</v>
      </c>
      <c r="F131">
        <v>101.05</v>
      </c>
      <c r="G131">
        <v>7</v>
      </c>
      <c r="H131" t="s">
        <v>647</v>
      </c>
      <c r="I131" t="s">
        <v>19626</v>
      </c>
      <c r="J131" t="s">
        <v>19627</v>
      </c>
      <c r="K131" t="s">
        <v>3514</v>
      </c>
      <c r="L131" t="s">
        <v>19628</v>
      </c>
      <c r="M131" t="s">
        <v>19629</v>
      </c>
      <c r="N131" t="s">
        <v>635</v>
      </c>
      <c r="O131" t="s">
        <v>706</v>
      </c>
      <c r="P131" t="s">
        <v>40</v>
      </c>
      <c r="Q131" t="s">
        <v>707</v>
      </c>
      <c r="R131" t="s">
        <v>636</v>
      </c>
      <c r="S131" t="s">
        <v>19630</v>
      </c>
      <c r="T131" t="s">
        <v>19629</v>
      </c>
    </row>
    <row r="132" spans="1:20" x14ac:dyDescent="0.25">
      <c r="A132" t="s">
        <v>619</v>
      </c>
      <c r="B132" t="s">
        <v>982</v>
      </c>
      <c r="C132">
        <v>81.75</v>
      </c>
      <c r="D132">
        <v>1</v>
      </c>
      <c r="E132" t="s">
        <v>19631</v>
      </c>
      <c r="F132">
        <v>88.75</v>
      </c>
      <c r="G132">
        <v>7</v>
      </c>
      <c r="H132" t="s">
        <v>647</v>
      </c>
      <c r="I132" t="s">
        <v>19632</v>
      </c>
      <c r="J132" t="s">
        <v>19633</v>
      </c>
      <c r="K132" t="s">
        <v>12318</v>
      </c>
      <c r="L132" t="s">
        <v>19634</v>
      </c>
      <c r="M132" t="s">
        <v>19635</v>
      </c>
      <c r="N132" t="s">
        <v>635</v>
      </c>
      <c r="O132" t="s">
        <v>706</v>
      </c>
      <c r="P132" t="s">
        <v>40</v>
      </c>
      <c r="Q132" t="s">
        <v>707</v>
      </c>
      <c r="R132" t="s">
        <v>636</v>
      </c>
      <c r="S132" t="s">
        <v>19636</v>
      </c>
      <c r="T132" t="s">
        <v>19637</v>
      </c>
    </row>
    <row r="133" spans="1:20" x14ac:dyDescent="0.25">
      <c r="A133" t="s">
        <v>39</v>
      </c>
      <c r="B133" t="s">
        <v>44</v>
      </c>
      <c r="C133">
        <v>66.333333333333329</v>
      </c>
      <c r="D133">
        <v>6</v>
      </c>
      <c r="E133" t="s">
        <v>19638</v>
      </c>
      <c r="F133">
        <v>508</v>
      </c>
      <c r="G133">
        <v>48</v>
      </c>
      <c r="H133" t="s">
        <v>647</v>
      </c>
      <c r="I133" t="s">
        <v>2684</v>
      </c>
      <c r="J133" t="s">
        <v>10845</v>
      </c>
      <c r="K133" t="s">
        <v>4799</v>
      </c>
      <c r="L133" t="s">
        <v>4114</v>
      </c>
      <c r="M133" t="s">
        <v>19639</v>
      </c>
      <c r="N133" t="s">
        <v>635</v>
      </c>
      <c r="O133" t="s">
        <v>653</v>
      </c>
      <c r="P133" t="s">
        <v>43</v>
      </c>
      <c r="Q133" t="s">
        <v>654</v>
      </c>
      <c r="R133" t="s">
        <v>636</v>
      </c>
      <c r="S133" t="s">
        <v>19640</v>
      </c>
      <c r="T133" t="s">
        <v>19641</v>
      </c>
    </row>
    <row r="134" spans="1:20" x14ac:dyDescent="0.25">
      <c r="A134" t="s">
        <v>39</v>
      </c>
      <c r="B134" t="s">
        <v>44</v>
      </c>
      <c r="C134">
        <v>66.333333333333329</v>
      </c>
      <c r="D134">
        <v>6</v>
      </c>
      <c r="E134" t="s">
        <v>19642</v>
      </c>
      <c r="F134">
        <v>462</v>
      </c>
      <c r="G134">
        <v>0</v>
      </c>
      <c r="H134" t="s">
        <v>647</v>
      </c>
      <c r="I134" t="s">
        <v>2766</v>
      </c>
      <c r="J134" t="s">
        <v>19622</v>
      </c>
      <c r="K134" t="s">
        <v>3159</v>
      </c>
      <c r="L134" t="s">
        <v>4009</v>
      </c>
      <c r="M134" t="s">
        <v>19643</v>
      </c>
      <c r="N134" t="s">
        <v>635</v>
      </c>
      <c r="O134" t="s">
        <v>653</v>
      </c>
      <c r="P134" t="s">
        <v>43</v>
      </c>
      <c r="Q134" t="s">
        <v>654</v>
      </c>
      <c r="R134" t="s">
        <v>636</v>
      </c>
      <c r="S134" t="s">
        <v>19644</v>
      </c>
      <c r="T134" t="s">
        <v>19643</v>
      </c>
    </row>
    <row r="135" spans="1:20" x14ac:dyDescent="0.25">
      <c r="A135" t="s">
        <v>39</v>
      </c>
      <c r="B135" t="s">
        <v>44</v>
      </c>
      <c r="C135">
        <v>66.333333333333329</v>
      </c>
      <c r="D135">
        <v>6</v>
      </c>
      <c r="E135" t="s">
        <v>19645</v>
      </c>
      <c r="F135">
        <v>460</v>
      </c>
      <c r="G135">
        <v>0</v>
      </c>
      <c r="H135" t="s">
        <v>647</v>
      </c>
      <c r="I135" t="s">
        <v>2766</v>
      </c>
      <c r="J135" t="s">
        <v>19622</v>
      </c>
      <c r="K135" t="s">
        <v>3159</v>
      </c>
      <c r="L135" t="s">
        <v>4009</v>
      </c>
      <c r="M135" t="s">
        <v>19646</v>
      </c>
      <c r="N135" t="s">
        <v>635</v>
      </c>
      <c r="O135" t="s">
        <v>653</v>
      </c>
      <c r="P135" t="s">
        <v>43</v>
      </c>
      <c r="Q135" t="s">
        <v>654</v>
      </c>
      <c r="R135" t="s">
        <v>636</v>
      </c>
      <c r="S135" t="s">
        <v>19647</v>
      </c>
      <c r="T135" t="s">
        <v>19648</v>
      </c>
    </row>
    <row r="136" spans="1:20" x14ac:dyDescent="0.25">
      <c r="A136" t="s">
        <v>37</v>
      </c>
      <c r="B136" t="s">
        <v>38</v>
      </c>
      <c r="C136">
        <v>66.666666666666671</v>
      </c>
      <c r="D136">
        <v>3</v>
      </c>
      <c r="E136" t="s">
        <v>19649</v>
      </c>
      <c r="F136">
        <v>100</v>
      </c>
      <c r="G136">
        <v>0</v>
      </c>
      <c r="H136" t="s">
        <v>661</v>
      </c>
      <c r="I136" t="s">
        <v>19650</v>
      </c>
      <c r="J136" t="s">
        <v>697</v>
      </c>
      <c r="K136" t="s">
        <v>635</v>
      </c>
      <c r="L136" t="s">
        <v>636</v>
      </c>
      <c r="M136" t="s">
        <v>19651</v>
      </c>
      <c r="N136" t="s">
        <v>635</v>
      </c>
      <c r="O136" t="s">
        <v>638</v>
      </c>
      <c r="P136" t="s">
        <v>22</v>
      </c>
      <c r="Q136" t="s">
        <v>639</v>
      </c>
      <c r="R136" t="s">
        <v>636</v>
      </c>
      <c r="S136" t="s">
        <v>19652</v>
      </c>
      <c r="T136" t="s">
        <v>19651</v>
      </c>
    </row>
    <row r="137" spans="1:20" x14ac:dyDescent="0.25">
      <c r="A137" t="s">
        <v>258</v>
      </c>
      <c r="B137" t="s">
        <v>982</v>
      </c>
      <c r="C137">
        <v>103.55</v>
      </c>
      <c r="D137">
        <v>1</v>
      </c>
      <c r="E137" t="s">
        <v>19653</v>
      </c>
      <c r="F137">
        <v>214.6</v>
      </c>
      <c r="G137">
        <v>7.5</v>
      </c>
      <c r="H137" t="s">
        <v>647</v>
      </c>
      <c r="I137" t="s">
        <v>19654</v>
      </c>
      <c r="J137" t="s">
        <v>19655</v>
      </c>
      <c r="K137" t="s">
        <v>1851</v>
      </c>
      <c r="L137" t="s">
        <v>19656</v>
      </c>
      <c r="M137" t="s">
        <v>19657</v>
      </c>
      <c r="N137" t="s">
        <v>635</v>
      </c>
      <c r="O137" t="s">
        <v>706</v>
      </c>
      <c r="P137" t="s">
        <v>40</v>
      </c>
      <c r="Q137" t="s">
        <v>707</v>
      </c>
      <c r="R137" t="s">
        <v>636</v>
      </c>
      <c r="S137" t="s">
        <v>19658</v>
      </c>
      <c r="T137" t="s">
        <v>19659</v>
      </c>
    </row>
    <row r="138" spans="1:20" x14ac:dyDescent="0.25">
      <c r="A138" t="s">
        <v>619</v>
      </c>
      <c r="B138" t="s">
        <v>982</v>
      </c>
      <c r="C138">
        <v>103.55</v>
      </c>
      <c r="D138">
        <v>1</v>
      </c>
      <c r="E138" t="s">
        <v>19653</v>
      </c>
      <c r="F138">
        <v>214.6</v>
      </c>
      <c r="G138">
        <v>7.5</v>
      </c>
      <c r="H138" t="s">
        <v>647</v>
      </c>
      <c r="I138" t="s">
        <v>19654</v>
      </c>
      <c r="J138" t="s">
        <v>19655</v>
      </c>
      <c r="K138" t="s">
        <v>1851</v>
      </c>
      <c r="L138" t="s">
        <v>19656</v>
      </c>
      <c r="M138" t="s">
        <v>19657</v>
      </c>
      <c r="N138" t="s">
        <v>635</v>
      </c>
      <c r="O138" t="s">
        <v>706</v>
      </c>
      <c r="P138" t="s">
        <v>40</v>
      </c>
      <c r="Q138" t="s">
        <v>707</v>
      </c>
      <c r="R138" t="s">
        <v>636</v>
      </c>
      <c r="S138" t="s">
        <v>19658</v>
      </c>
      <c r="T138" t="s">
        <v>19659</v>
      </c>
    </row>
    <row r="139" spans="1:20" x14ac:dyDescent="0.25">
      <c r="A139" t="s">
        <v>258</v>
      </c>
      <c r="B139" t="s">
        <v>982</v>
      </c>
      <c r="C139">
        <v>103.55</v>
      </c>
      <c r="D139">
        <v>1</v>
      </c>
      <c r="E139" t="s">
        <v>19660</v>
      </c>
      <c r="F139">
        <v>214.6</v>
      </c>
      <c r="G139">
        <v>7.5</v>
      </c>
      <c r="H139" t="s">
        <v>647</v>
      </c>
      <c r="I139" t="s">
        <v>19661</v>
      </c>
      <c r="J139" t="s">
        <v>19662</v>
      </c>
      <c r="K139" t="s">
        <v>2677</v>
      </c>
      <c r="L139" t="s">
        <v>19656</v>
      </c>
      <c r="M139" t="s">
        <v>19663</v>
      </c>
      <c r="N139" t="s">
        <v>635</v>
      </c>
      <c r="O139" t="s">
        <v>706</v>
      </c>
      <c r="P139" t="s">
        <v>40</v>
      </c>
      <c r="Q139" t="s">
        <v>707</v>
      </c>
      <c r="R139" t="s">
        <v>636</v>
      </c>
      <c r="S139" t="s">
        <v>19664</v>
      </c>
      <c r="T139" t="s">
        <v>19665</v>
      </c>
    </row>
    <row r="140" spans="1:20" x14ac:dyDescent="0.25">
      <c r="A140" t="s">
        <v>257</v>
      </c>
      <c r="B140" t="s">
        <v>982</v>
      </c>
      <c r="C140">
        <v>103.55</v>
      </c>
      <c r="D140">
        <v>1</v>
      </c>
      <c r="E140" t="s">
        <v>19660</v>
      </c>
      <c r="F140">
        <v>214.6</v>
      </c>
      <c r="G140">
        <v>7.5</v>
      </c>
      <c r="H140" t="s">
        <v>647</v>
      </c>
      <c r="I140" t="s">
        <v>19661</v>
      </c>
      <c r="J140" t="s">
        <v>19662</v>
      </c>
      <c r="K140" t="s">
        <v>2677</v>
      </c>
      <c r="L140" t="s">
        <v>19656</v>
      </c>
      <c r="M140" t="s">
        <v>19663</v>
      </c>
      <c r="N140" t="s">
        <v>635</v>
      </c>
      <c r="O140" t="s">
        <v>706</v>
      </c>
      <c r="P140" t="s">
        <v>40</v>
      </c>
      <c r="Q140" t="s">
        <v>707</v>
      </c>
      <c r="R140" t="s">
        <v>636</v>
      </c>
      <c r="S140" t="s">
        <v>19664</v>
      </c>
      <c r="T140" t="s">
        <v>19665</v>
      </c>
    </row>
    <row r="141" spans="1:20" x14ac:dyDescent="0.25">
      <c r="A141" t="s">
        <v>164</v>
      </c>
      <c r="B141" t="s">
        <v>165</v>
      </c>
      <c r="C141">
        <v>33.333333333333336</v>
      </c>
      <c r="D141">
        <v>6</v>
      </c>
      <c r="E141" t="s">
        <v>19666</v>
      </c>
      <c r="F141">
        <v>200</v>
      </c>
      <c r="G141">
        <v>0</v>
      </c>
      <c r="H141" t="s">
        <v>661</v>
      </c>
      <c r="I141" t="s">
        <v>5922</v>
      </c>
      <c r="J141" t="s">
        <v>884</v>
      </c>
      <c r="K141" t="s">
        <v>635</v>
      </c>
      <c r="L141" t="s">
        <v>636</v>
      </c>
      <c r="M141" t="s">
        <v>19667</v>
      </c>
      <c r="N141" t="s">
        <v>635</v>
      </c>
      <c r="O141" t="s">
        <v>638</v>
      </c>
      <c r="P141" t="s">
        <v>22</v>
      </c>
      <c r="Q141" t="s">
        <v>639</v>
      </c>
      <c r="R141" t="s">
        <v>636</v>
      </c>
      <c r="S141" t="s">
        <v>19668</v>
      </c>
      <c r="T141" t="s">
        <v>19667</v>
      </c>
    </row>
    <row r="142" spans="1:20" x14ac:dyDescent="0.25">
      <c r="A142" t="s">
        <v>35</v>
      </c>
      <c r="B142" t="s">
        <v>36</v>
      </c>
      <c r="C142">
        <v>66.666666666666671</v>
      </c>
      <c r="D142">
        <v>3</v>
      </c>
      <c r="E142" t="s">
        <v>19669</v>
      </c>
      <c r="F142">
        <v>100</v>
      </c>
      <c r="G142">
        <v>0</v>
      </c>
      <c r="H142" t="s">
        <v>661</v>
      </c>
      <c r="I142" t="s">
        <v>19670</v>
      </c>
      <c r="J142" t="s">
        <v>1214</v>
      </c>
      <c r="K142" t="s">
        <v>635</v>
      </c>
      <c r="L142" t="s">
        <v>636</v>
      </c>
      <c r="M142" t="s">
        <v>19665</v>
      </c>
      <c r="N142" t="s">
        <v>635</v>
      </c>
      <c r="O142" t="s">
        <v>668</v>
      </c>
      <c r="P142" t="s">
        <v>22</v>
      </c>
      <c r="Q142" t="s">
        <v>669</v>
      </c>
      <c r="R142" t="s">
        <v>636</v>
      </c>
      <c r="S142" t="s">
        <v>19671</v>
      </c>
      <c r="T142" t="s">
        <v>19667</v>
      </c>
    </row>
    <row r="143" spans="1:20" x14ac:dyDescent="0.25">
      <c r="A143" t="s">
        <v>258</v>
      </c>
      <c r="B143" t="s">
        <v>264</v>
      </c>
      <c r="C143">
        <v>139</v>
      </c>
      <c r="D143">
        <v>2</v>
      </c>
      <c r="E143" t="s">
        <v>19672</v>
      </c>
      <c r="F143">
        <v>430</v>
      </c>
      <c r="G143">
        <v>0</v>
      </c>
      <c r="H143" t="s">
        <v>647</v>
      </c>
      <c r="I143" t="s">
        <v>19673</v>
      </c>
      <c r="J143" t="s">
        <v>19674</v>
      </c>
      <c r="K143" t="s">
        <v>19675</v>
      </c>
      <c r="L143" t="s">
        <v>19676</v>
      </c>
      <c r="M143" t="s">
        <v>19677</v>
      </c>
      <c r="N143" t="s">
        <v>1239</v>
      </c>
      <c r="O143" t="s">
        <v>1240</v>
      </c>
      <c r="P143" t="s">
        <v>1241</v>
      </c>
      <c r="Q143" t="s">
        <v>639</v>
      </c>
      <c r="R143" t="s">
        <v>636</v>
      </c>
      <c r="S143" t="s">
        <v>19678</v>
      </c>
      <c r="T143" t="s">
        <v>19677</v>
      </c>
    </row>
    <row r="144" spans="1:20" x14ac:dyDescent="0.25">
      <c r="A144" t="s">
        <v>257</v>
      </c>
      <c r="B144" t="s">
        <v>263</v>
      </c>
      <c r="C144">
        <v>139</v>
      </c>
      <c r="D144">
        <v>2</v>
      </c>
      <c r="E144" t="s">
        <v>19672</v>
      </c>
      <c r="F144">
        <v>430</v>
      </c>
      <c r="G144">
        <v>0</v>
      </c>
      <c r="H144" t="s">
        <v>647</v>
      </c>
      <c r="I144" t="s">
        <v>19673</v>
      </c>
      <c r="J144" t="s">
        <v>19674</v>
      </c>
      <c r="K144" t="s">
        <v>19675</v>
      </c>
      <c r="L144" t="s">
        <v>19676</v>
      </c>
      <c r="M144" t="s">
        <v>19677</v>
      </c>
      <c r="N144" t="s">
        <v>1239</v>
      </c>
      <c r="O144" t="s">
        <v>1240</v>
      </c>
      <c r="P144" t="s">
        <v>1241</v>
      </c>
      <c r="Q144" t="s">
        <v>639</v>
      </c>
      <c r="R144" t="s">
        <v>636</v>
      </c>
      <c r="S144" t="s">
        <v>19678</v>
      </c>
      <c r="T144" t="s">
        <v>19677</v>
      </c>
    </row>
    <row r="145" spans="1:20" x14ac:dyDescent="0.25">
      <c r="A145" t="s">
        <v>258</v>
      </c>
      <c r="B145" t="s">
        <v>264</v>
      </c>
      <c r="C145">
        <v>139</v>
      </c>
      <c r="D145">
        <v>2</v>
      </c>
      <c r="E145" t="s">
        <v>19679</v>
      </c>
      <c r="F145">
        <v>215</v>
      </c>
      <c r="G145">
        <v>0</v>
      </c>
      <c r="H145" t="s">
        <v>647</v>
      </c>
      <c r="I145" t="s">
        <v>19680</v>
      </c>
      <c r="J145" t="s">
        <v>19681</v>
      </c>
      <c r="K145" t="s">
        <v>2686</v>
      </c>
      <c r="L145" t="s">
        <v>19682</v>
      </c>
      <c r="M145" t="s">
        <v>19683</v>
      </c>
      <c r="N145" t="s">
        <v>1239</v>
      </c>
      <c r="O145" t="s">
        <v>1240</v>
      </c>
      <c r="P145" t="s">
        <v>1241</v>
      </c>
      <c r="Q145" t="s">
        <v>639</v>
      </c>
      <c r="R145" t="s">
        <v>636</v>
      </c>
      <c r="S145" t="s">
        <v>19684</v>
      </c>
      <c r="T145" t="s">
        <v>19683</v>
      </c>
    </row>
    <row r="146" spans="1:20" x14ac:dyDescent="0.25">
      <c r="A146" t="s">
        <v>619</v>
      </c>
      <c r="B146" t="s">
        <v>620</v>
      </c>
      <c r="C146">
        <v>139</v>
      </c>
      <c r="D146">
        <v>1</v>
      </c>
      <c r="E146" t="s">
        <v>19685</v>
      </c>
      <c r="F146">
        <v>215</v>
      </c>
      <c r="G146">
        <v>0</v>
      </c>
      <c r="H146" t="s">
        <v>647</v>
      </c>
      <c r="I146" t="s">
        <v>19686</v>
      </c>
      <c r="J146" t="s">
        <v>19687</v>
      </c>
      <c r="K146" t="s">
        <v>19688</v>
      </c>
      <c r="L146" t="s">
        <v>19689</v>
      </c>
      <c r="M146" t="s">
        <v>19690</v>
      </c>
      <c r="N146" t="s">
        <v>1239</v>
      </c>
      <c r="O146" t="s">
        <v>1240</v>
      </c>
      <c r="P146" t="s">
        <v>1241</v>
      </c>
      <c r="Q146" t="s">
        <v>639</v>
      </c>
      <c r="R146" t="s">
        <v>636</v>
      </c>
      <c r="S146" t="s">
        <v>19691</v>
      </c>
      <c r="T146" t="s">
        <v>19690</v>
      </c>
    </row>
    <row r="147" spans="1:20" x14ac:dyDescent="0.25">
      <c r="A147" t="s">
        <v>257</v>
      </c>
      <c r="B147" t="s">
        <v>263</v>
      </c>
      <c r="C147">
        <v>139</v>
      </c>
      <c r="D147">
        <v>1</v>
      </c>
      <c r="E147" t="s">
        <v>19685</v>
      </c>
      <c r="F147">
        <v>215</v>
      </c>
      <c r="G147">
        <v>0</v>
      </c>
      <c r="H147" t="s">
        <v>647</v>
      </c>
      <c r="I147" t="s">
        <v>19686</v>
      </c>
      <c r="J147" t="s">
        <v>19687</v>
      </c>
      <c r="K147" t="s">
        <v>19688</v>
      </c>
      <c r="L147" t="s">
        <v>19689</v>
      </c>
      <c r="M147" t="s">
        <v>19690</v>
      </c>
      <c r="N147" t="s">
        <v>1239</v>
      </c>
      <c r="O147" t="s">
        <v>1240</v>
      </c>
      <c r="P147" t="s">
        <v>1241</v>
      </c>
      <c r="Q147" t="s">
        <v>639</v>
      </c>
      <c r="R147" t="s">
        <v>636</v>
      </c>
      <c r="S147" t="s">
        <v>19691</v>
      </c>
      <c r="T147" t="s">
        <v>19690</v>
      </c>
    </row>
    <row r="148" spans="1:20" x14ac:dyDescent="0.25">
      <c r="A148" t="s">
        <v>619</v>
      </c>
      <c r="B148" t="s">
        <v>620</v>
      </c>
      <c r="C148">
        <v>139</v>
      </c>
      <c r="D148">
        <v>1</v>
      </c>
      <c r="E148" t="s">
        <v>19692</v>
      </c>
      <c r="F148">
        <v>215</v>
      </c>
      <c r="G148">
        <v>0</v>
      </c>
      <c r="H148" t="s">
        <v>647</v>
      </c>
      <c r="I148" t="s">
        <v>19693</v>
      </c>
      <c r="J148" t="s">
        <v>19694</v>
      </c>
      <c r="K148" t="s">
        <v>4484</v>
      </c>
      <c r="L148" t="s">
        <v>19695</v>
      </c>
      <c r="M148" t="s">
        <v>19696</v>
      </c>
      <c r="N148" t="s">
        <v>1239</v>
      </c>
      <c r="O148" t="s">
        <v>1240</v>
      </c>
      <c r="P148" t="s">
        <v>1241</v>
      </c>
      <c r="Q148" t="s">
        <v>639</v>
      </c>
      <c r="R148" t="s">
        <v>636</v>
      </c>
      <c r="S148" t="s">
        <v>19697</v>
      </c>
      <c r="T148" t="s">
        <v>19696</v>
      </c>
    </row>
    <row r="149" spans="1:20" x14ac:dyDescent="0.25">
      <c r="A149" t="s">
        <v>258</v>
      </c>
      <c r="B149" t="s">
        <v>264</v>
      </c>
      <c r="C149">
        <v>139</v>
      </c>
      <c r="D149">
        <v>1</v>
      </c>
      <c r="E149" t="s">
        <v>19692</v>
      </c>
      <c r="F149">
        <v>215</v>
      </c>
      <c r="G149">
        <v>0</v>
      </c>
      <c r="H149" t="s">
        <v>647</v>
      </c>
      <c r="I149" t="s">
        <v>19693</v>
      </c>
      <c r="J149" t="s">
        <v>19694</v>
      </c>
      <c r="K149" t="s">
        <v>4484</v>
      </c>
      <c r="L149" t="s">
        <v>19695</v>
      </c>
      <c r="M149" t="s">
        <v>19696</v>
      </c>
      <c r="N149" t="s">
        <v>1239</v>
      </c>
      <c r="O149" t="s">
        <v>1240</v>
      </c>
      <c r="P149" t="s">
        <v>1241</v>
      </c>
      <c r="Q149" t="s">
        <v>639</v>
      </c>
      <c r="R149" t="s">
        <v>636</v>
      </c>
      <c r="S149" t="s">
        <v>19697</v>
      </c>
      <c r="T149" t="s">
        <v>19696</v>
      </c>
    </row>
    <row r="150" spans="1:20" x14ac:dyDescent="0.25">
      <c r="A150" t="s">
        <v>257</v>
      </c>
      <c r="B150" t="s">
        <v>263</v>
      </c>
      <c r="C150">
        <v>139</v>
      </c>
      <c r="D150">
        <v>1</v>
      </c>
      <c r="E150" t="s">
        <v>19698</v>
      </c>
      <c r="F150">
        <v>215</v>
      </c>
      <c r="G150">
        <v>0</v>
      </c>
      <c r="H150" t="s">
        <v>647</v>
      </c>
      <c r="I150" t="s">
        <v>19699</v>
      </c>
      <c r="J150" t="s">
        <v>19700</v>
      </c>
      <c r="K150" t="s">
        <v>1433</v>
      </c>
      <c r="L150" t="s">
        <v>19701</v>
      </c>
      <c r="M150" t="s">
        <v>19702</v>
      </c>
      <c r="N150" t="s">
        <v>1239</v>
      </c>
      <c r="O150" t="s">
        <v>1240</v>
      </c>
      <c r="P150" t="s">
        <v>1241</v>
      </c>
      <c r="Q150" t="s">
        <v>639</v>
      </c>
      <c r="R150" t="s">
        <v>636</v>
      </c>
      <c r="S150" t="s">
        <v>19703</v>
      </c>
      <c r="T150" t="s">
        <v>19702</v>
      </c>
    </row>
    <row r="151" spans="1:20" x14ac:dyDescent="0.25">
      <c r="A151" t="s">
        <v>256</v>
      </c>
      <c r="B151" t="s">
        <v>262</v>
      </c>
      <c r="C151">
        <v>139</v>
      </c>
      <c r="D151">
        <v>1</v>
      </c>
      <c r="E151" t="s">
        <v>19698</v>
      </c>
      <c r="F151">
        <v>215</v>
      </c>
      <c r="G151">
        <v>0</v>
      </c>
      <c r="H151" t="s">
        <v>647</v>
      </c>
      <c r="I151" t="s">
        <v>19699</v>
      </c>
      <c r="J151" t="s">
        <v>19700</v>
      </c>
      <c r="K151" t="s">
        <v>1433</v>
      </c>
      <c r="L151" t="s">
        <v>19701</v>
      </c>
      <c r="M151" t="s">
        <v>19702</v>
      </c>
      <c r="N151" t="s">
        <v>1239</v>
      </c>
      <c r="O151" t="s">
        <v>1240</v>
      </c>
      <c r="P151" t="s">
        <v>1241</v>
      </c>
      <c r="Q151" t="s">
        <v>639</v>
      </c>
      <c r="R151" t="s">
        <v>636</v>
      </c>
      <c r="S151" t="s">
        <v>19703</v>
      </c>
      <c r="T151" t="s">
        <v>19702</v>
      </c>
    </row>
    <row r="152" spans="1:20" x14ac:dyDescent="0.25">
      <c r="A152" t="s">
        <v>37</v>
      </c>
      <c r="B152" t="s">
        <v>38</v>
      </c>
      <c r="C152">
        <v>66.666666666666671</v>
      </c>
      <c r="D152">
        <v>3</v>
      </c>
      <c r="E152" t="s">
        <v>19704</v>
      </c>
      <c r="F152">
        <v>109</v>
      </c>
      <c r="G152">
        <v>9</v>
      </c>
      <c r="H152" t="s">
        <v>661</v>
      </c>
      <c r="I152" t="s">
        <v>19705</v>
      </c>
      <c r="J152" t="s">
        <v>1025</v>
      </c>
      <c r="K152" t="s">
        <v>635</v>
      </c>
      <c r="L152" t="s">
        <v>636</v>
      </c>
      <c r="M152" t="s">
        <v>19706</v>
      </c>
      <c r="N152" t="s">
        <v>635</v>
      </c>
      <c r="O152" t="s">
        <v>638</v>
      </c>
      <c r="P152" t="s">
        <v>22</v>
      </c>
      <c r="Q152" t="s">
        <v>639</v>
      </c>
      <c r="R152" t="s">
        <v>636</v>
      </c>
      <c r="S152" t="s">
        <v>19707</v>
      </c>
      <c r="T152" t="s">
        <v>19706</v>
      </c>
    </row>
    <row r="153" spans="1:20" x14ac:dyDescent="0.25">
      <c r="A153" t="s">
        <v>256</v>
      </c>
      <c r="B153" t="s">
        <v>262</v>
      </c>
      <c r="C153">
        <v>139</v>
      </c>
      <c r="D153">
        <v>1</v>
      </c>
      <c r="E153" t="s">
        <v>19708</v>
      </c>
      <c r="F153">
        <v>215</v>
      </c>
      <c r="G153">
        <v>0</v>
      </c>
      <c r="H153" t="s">
        <v>647</v>
      </c>
      <c r="I153" t="s">
        <v>19709</v>
      </c>
      <c r="J153" t="s">
        <v>19710</v>
      </c>
      <c r="K153" t="s">
        <v>1308</v>
      </c>
      <c r="L153" t="s">
        <v>19711</v>
      </c>
      <c r="M153" t="s">
        <v>19706</v>
      </c>
      <c r="N153" t="s">
        <v>1239</v>
      </c>
      <c r="O153" t="s">
        <v>1240</v>
      </c>
      <c r="P153" t="s">
        <v>1241</v>
      </c>
      <c r="Q153" t="s">
        <v>639</v>
      </c>
      <c r="R153" t="s">
        <v>636</v>
      </c>
      <c r="S153" t="s">
        <v>19712</v>
      </c>
      <c r="T153" t="s">
        <v>19706</v>
      </c>
    </row>
    <row r="154" spans="1:20" x14ac:dyDescent="0.25">
      <c r="A154" t="s">
        <v>256</v>
      </c>
      <c r="B154" t="s">
        <v>262</v>
      </c>
      <c r="C154">
        <v>139</v>
      </c>
      <c r="D154">
        <v>1</v>
      </c>
      <c r="E154" t="s">
        <v>19708</v>
      </c>
      <c r="F154">
        <v>215</v>
      </c>
      <c r="G154">
        <v>0</v>
      </c>
      <c r="H154" t="s">
        <v>647</v>
      </c>
      <c r="I154" t="s">
        <v>19709</v>
      </c>
      <c r="J154" t="s">
        <v>19710</v>
      </c>
      <c r="K154" t="s">
        <v>1308</v>
      </c>
      <c r="L154" t="s">
        <v>19711</v>
      </c>
      <c r="M154" t="s">
        <v>19706</v>
      </c>
      <c r="N154" t="s">
        <v>1239</v>
      </c>
      <c r="O154" t="s">
        <v>1240</v>
      </c>
      <c r="P154" t="s">
        <v>1241</v>
      </c>
      <c r="Q154" t="s">
        <v>639</v>
      </c>
      <c r="R154" t="s">
        <v>636</v>
      </c>
      <c r="S154" t="s">
        <v>19712</v>
      </c>
      <c r="T154" t="s">
        <v>19706</v>
      </c>
    </row>
    <row r="155" spans="1:20" x14ac:dyDescent="0.25">
      <c r="A155" t="s">
        <v>619</v>
      </c>
      <c r="B155" t="s">
        <v>620</v>
      </c>
      <c r="C155">
        <v>139</v>
      </c>
      <c r="D155">
        <v>1</v>
      </c>
      <c r="E155" t="s">
        <v>19713</v>
      </c>
      <c r="F155">
        <v>215</v>
      </c>
      <c r="G155">
        <v>0</v>
      </c>
      <c r="H155" t="s">
        <v>647</v>
      </c>
      <c r="I155" t="s">
        <v>19714</v>
      </c>
      <c r="J155" t="s">
        <v>19715</v>
      </c>
      <c r="K155" t="s">
        <v>1463</v>
      </c>
      <c r="L155" t="s">
        <v>19716</v>
      </c>
      <c r="M155" t="s">
        <v>19717</v>
      </c>
      <c r="N155" t="s">
        <v>1239</v>
      </c>
      <c r="O155" t="s">
        <v>1240</v>
      </c>
      <c r="P155" t="s">
        <v>1241</v>
      </c>
      <c r="Q155" t="s">
        <v>639</v>
      </c>
      <c r="R155" t="s">
        <v>636</v>
      </c>
      <c r="S155" t="s">
        <v>19718</v>
      </c>
      <c r="T155" t="s">
        <v>19717</v>
      </c>
    </row>
    <row r="156" spans="1:20" x14ac:dyDescent="0.25">
      <c r="A156" t="s">
        <v>258</v>
      </c>
      <c r="B156" t="s">
        <v>264</v>
      </c>
      <c r="C156">
        <v>139</v>
      </c>
      <c r="D156">
        <v>1</v>
      </c>
      <c r="E156" t="s">
        <v>19713</v>
      </c>
      <c r="F156">
        <v>215</v>
      </c>
      <c r="G156">
        <v>0</v>
      </c>
      <c r="H156" t="s">
        <v>647</v>
      </c>
      <c r="I156" t="s">
        <v>19714</v>
      </c>
      <c r="J156" t="s">
        <v>19715</v>
      </c>
      <c r="K156" t="s">
        <v>1463</v>
      </c>
      <c r="L156" t="s">
        <v>19716</v>
      </c>
      <c r="M156" t="s">
        <v>19717</v>
      </c>
      <c r="N156" t="s">
        <v>1239</v>
      </c>
      <c r="O156" t="s">
        <v>1240</v>
      </c>
      <c r="P156" t="s">
        <v>1241</v>
      </c>
      <c r="Q156" t="s">
        <v>639</v>
      </c>
      <c r="R156" t="s">
        <v>636</v>
      </c>
      <c r="S156" t="s">
        <v>19718</v>
      </c>
      <c r="T156" t="s">
        <v>19717</v>
      </c>
    </row>
    <row r="157" spans="1:20" x14ac:dyDescent="0.25">
      <c r="A157" t="s">
        <v>39</v>
      </c>
      <c r="B157" t="s">
        <v>44</v>
      </c>
      <c r="C157">
        <v>79</v>
      </c>
      <c r="D157">
        <v>1</v>
      </c>
      <c r="E157" t="s">
        <v>19719</v>
      </c>
      <c r="F157">
        <v>117</v>
      </c>
      <c r="G157">
        <v>38</v>
      </c>
      <c r="H157" t="s">
        <v>647</v>
      </c>
      <c r="I157" t="s">
        <v>1414</v>
      </c>
      <c r="J157" t="s">
        <v>19720</v>
      </c>
      <c r="K157" t="s">
        <v>19721</v>
      </c>
      <c r="L157" t="s">
        <v>1831</v>
      </c>
      <c r="M157" t="s">
        <v>19722</v>
      </c>
      <c r="N157" t="s">
        <v>635</v>
      </c>
      <c r="O157" t="s">
        <v>653</v>
      </c>
      <c r="P157" t="s">
        <v>43</v>
      </c>
      <c r="Q157" t="s">
        <v>654</v>
      </c>
      <c r="R157" t="s">
        <v>636</v>
      </c>
      <c r="S157" t="s">
        <v>19723</v>
      </c>
      <c r="T157" t="s">
        <v>19722</v>
      </c>
    </row>
    <row r="158" spans="1:20" x14ac:dyDescent="0.25">
      <c r="A158" t="s">
        <v>256</v>
      </c>
      <c r="B158" t="s">
        <v>262</v>
      </c>
      <c r="C158">
        <v>139</v>
      </c>
      <c r="D158">
        <v>1</v>
      </c>
      <c r="E158" t="s">
        <v>19724</v>
      </c>
      <c r="F158">
        <v>215</v>
      </c>
      <c r="G158">
        <v>0</v>
      </c>
      <c r="H158" t="s">
        <v>647</v>
      </c>
      <c r="I158" t="s">
        <v>9825</v>
      </c>
      <c r="J158" t="s">
        <v>19725</v>
      </c>
      <c r="K158" t="s">
        <v>1254</v>
      </c>
      <c r="L158" t="s">
        <v>9827</v>
      </c>
      <c r="M158" t="s">
        <v>19726</v>
      </c>
      <c r="N158" t="s">
        <v>1239</v>
      </c>
      <c r="O158" t="s">
        <v>1240</v>
      </c>
      <c r="P158" t="s">
        <v>1241</v>
      </c>
      <c r="Q158" t="s">
        <v>639</v>
      </c>
      <c r="R158" t="s">
        <v>636</v>
      </c>
      <c r="S158" t="s">
        <v>19727</v>
      </c>
      <c r="T158" t="s">
        <v>19726</v>
      </c>
    </row>
    <row r="159" spans="1:20" x14ac:dyDescent="0.25">
      <c r="A159" t="s">
        <v>257</v>
      </c>
      <c r="B159" t="s">
        <v>263</v>
      </c>
      <c r="C159">
        <v>139</v>
      </c>
      <c r="D159">
        <v>1</v>
      </c>
      <c r="E159" t="s">
        <v>19724</v>
      </c>
      <c r="F159">
        <v>215</v>
      </c>
      <c r="G159">
        <v>0</v>
      </c>
      <c r="H159" t="s">
        <v>647</v>
      </c>
      <c r="I159" t="s">
        <v>9825</v>
      </c>
      <c r="J159" t="s">
        <v>19725</v>
      </c>
      <c r="K159" t="s">
        <v>1254</v>
      </c>
      <c r="L159" t="s">
        <v>9827</v>
      </c>
      <c r="M159" t="s">
        <v>19726</v>
      </c>
      <c r="N159" t="s">
        <v>1239</v>
      </c>
      <c r="O159" t="s">
        <v>1240</v>
      </c>
      <c r="P159" t="s">
        <v>1241</v>
      </c>
      <c r="Q159" t="s">
        <v>639</v>
      </c>
      <c r="R159" t="s">
        <v>636</v>
      </c>
      <c r="S159" t="s">
        <v>19727</v>
      </c>
      <c r="T159" t="s">
        <v>19726</v>
      </c>
    </row>
    <row r="160" spans="1:20" x14ac:dyDescent="0.25">
      <c r="A160" t="s">
        <v>257</v>
      </c>
      <c r="B160" t="s">
        <v>263</v>
      </c>
      <c r="C160">
        <v>139</v>
      </c>
      <c r="D160">
        <v>1</v>
      </c>
      <c r="E160" t="s">
        <v>19728</v>
      </c>
      <c r="F160">
        <v>99</v>
      </c>
      <c r="G160">
        <v>0</v>
      </c>
      <c r="H160" t="s">
        <v>661</v>
      </c>
      <c r="I160" t="s">
        <v>19729</v>
      </c>
      <c r="J160" t="s">
        <v>663</v>
      </c>
      <c r="K160" t="s">
        <v>635</v>
      </c>
      <c r="L160" t="s">
        <v>636</v>
      </c>
      <c r="M160" t="s">
        <v>19726</v>
      </c>
      <c r="N160" t="s">
        <v>635</v>
      </c>
      <c r="O160" t="s">
        <v>668</v>
      </c>
      <c r="P160" t="s">
        <v>22</v>
      </c>
      <c r="Q160" t="s">
        <v>669</v>
      </c>
      <c r="R160" t="s">
        <v>636</v>
      </c>
      <c r="S160" t="s">
        <v>19730</v>
      </c>
      <c r="T160" t="s">
        <v>19726</v>
      </c>
    </row>
    <row r="161" spans="1:20" x14ac:dyDescent="0.25">
      <c r="A161" t="s">
        <v>619</v>
      </c>
      <c r="B161" t="s">
        <v>620</v>
      </c>
      <c r="C161">
        <v>139</v>
      </c>
      <c r="D161">
        <v>1</v>
      </c>
      <c r="E161" t="s">
        <v>19731</v>
      </c>
      <c r="F161">
        <v>215</v>
      </c>
      <c r="G161">
        <v>0</v>
      </c>
      <c r="H161" t="s">
        <v>647</v>
      </c>
      <c r="I161" t="s">
        <v>19732</v>
      </c>
      <c r="J161" t="s">
        <v>19733</v>
      </c>
      <c r="K161" t="s">
        <v>4121</v>
      </c>
      <c r="L161" t="s">
        <v>19734</v>
      </c>
      <c r="M161" t="s">
        <v>19735</v>
      </c>
      <c r="N161" t="s">
        <v>1239</v>
      </c>
      <c r="O161" t="s">
        <v>1240</v>
      </c>
      <c r="P161" t="s">
        <v>1241</v>
      </c>
      <c r="Q161" t="s">
        <v>639</v>
      </c>
      <c r="R161" t="s">
        <v>636</v>
      </c>
      <c r="S161" t="s">
        <v>19736</v>
      </c>
      <c r="T161" t="s">
        <v>19735</v>
      </c>
    </row>
    <row r="162" spans="1:20" x14ac:dyDescent="0.25">
      <c r="A162" t="s">
        <v>258</v>
      </c>
      <c r="B162" t="s">
        <v>264</v>
      </c>
      <c r="C162">
        <v>139</v>
      </c>
      <c r="D162">
        <v>1</v>
      </c>
      <c r="E162" t="s">
        <v>19731</v>
      </c>
      <c r="F162">
        <v>215</v>
      </c>
      <c r="G162">
        <v>0</v>
      </c>
      <c r="H162" t="s">
        <v>647</v>
      </c>
      <c r="I162" t="s">
        <v>19732</v>
      </c>
      <c r="J162" t="s">
        <v>19733</v>
      </c>
      <c r="K162" t="s">
        <v>4121</v>
      </c>
      <c r="L162" t="s">
        <v>19734</v>
      </c>
      <c r="M162" t="s">
        <v>19735</v>
      </c>
      <c r="N162" t="s">
        <v>1239</v>
      </c>
      <c r="O162" t="s">
        <v>1240</v>
      </c>
      <c r="P162" t="s">
        <v>1241</v>
      </c>
      <c r="Q162" t="s">
        <v>639</v>
      </c>
      <c r="R162" t="s">
        <v>636</v>
      </c>
      <c r="S162" t="s">
        <v>19736</v>
      </c>
      <c r="T162" t="s">
        <v>19735</v>
      </c>
    </row>
    <row r="163" spans="1:20" x14ac:dyDescent="0.25">
      <c r="A163" t="s">
        <v>35</v>
      </c>
      <c r="B163" t="s">
        <v>36</v>
      </c>
      <c r="C163">
        <v>50</v>
      </c>
      <c r="D163">
        <v>2</v>
      </c>
      <c r="E163" t="s">
        <v>19737</v>
      </c>
      <c r="F163">
        <v>430</v>
      </c>
      <c r="G163">
        <v>0</v>
      </c>
      <c r="H163" t="s">
        <v>647</v>
      </c>
      <c r="I163" t="s">
        <v>19738</v>
      </c>
      <c r="J163" t="s">
        <v>19739</v>
      </c>
      <c r="K163" t="s">
        <v>19740</v>
      </c>
      <c r="L163" t="s">
        <v>9787</v>
      </c>
      <c r="M163" t="s">
        <v>19741</v>
      </c>
      <c r="N163" t="s">
        <v>1239</v>
      </c>
      <c r="O163" t="s">
        <v>1240</v>
      </c>
      <c r="P163" t="s">
        <v>1241</v>
      </c>
      <c r="Q163" t="s">
        <v>639</v>
      </c>
      <c r="R163" t="s">
        <v>636</v>
      </c>
      <c r="S163" t="s">
        <v>19742</v>
      </c>
      <c r="T163" t="s">
        <v>19741</v>
      </c>
    </row>
    <row r="164" spans="1:20" x14ac:dyDescent="0.25">
      <c r="A164" t="s">
        <v>164</v>
      </c>
      <c r="B164" t="s">
        <v>165</v>
      </c>
      <c r="C164">
        <v>65</v>
      </c>
      <c r="D164">
        <v>2</v>
      </c>
      <c r="E164" t="s">
        <v>19737</v>
      </c>
      <c r="F164">
        <v>430</v>
      </c>
      <c r="G164">
        <v>0</v>
      </c>
      <c r="H164" t="s">
        <v>647</v>
      </c>
      <c r="I164" t="s">
        <v>19738</v>
      </c>
      <c r="J164" t="s">
        <v>19739</v>
      </c>
      <c r="K164" t="s">
        <v>19740</v>
      </c>
      <c r="L164" t="s">
        <v>9787</v>
      </c>
      <c r="M164" t="s">
        <v>19741</v>
      </c>
      <c r="N164" t="s">
        <v>1239</v>
      </c>
      <c r="O164" t="s">
        <v>1240</v>
      </c>
      <c r="P164" t="s">
        <v>1241</v>
      </c>
      <c r="Q164" t="s">
        <v>639</v>
      </c>
      <c r="R164" t="s">
        <v>636</v>
      </c>
      <c r="S164" t="s">
        <v>19742</v>
      </c>
      <c r="T164" t="s">
        <v>19741</v>
      </c>
    </row>
    <row r="165" spans="1:20" x14ac:dyDescent="0.25">
      <c r="A165" t="s">
        <v>258</v>
      </c>
      <c r="B165" t="s">
        <v>264</v>
      </c>
      <c r="C165">
        <v>139</v>
      </c>
      <c r="D165">
        <v>1</v>
      </c>
      <c r="E165" t="s">
        <v>19737</v>
      </c>
      <c r="F165">
        <v>430</v>
      </c>
      <c r="G165">
        <v>0</v>
      </c>
      <c r="H165" t="s">
        <v>647</v>
      </c>
      <c r="I165" t="s">
        <v>19738</v>
      </c>
      <c r="J165" t="s">
        <v>19739</v>
      </c>
      <c r="K165" t="s">
        <v>19740</v>
      </c>
      <c r="L165" t="s">
        <v>9787</v>
      </c>
      <c r="M165" t="s">
        <v>19741</v>
      </c>
      <c r="N165" t="s">
        <v>1239</v>
      </c>
      <c r="O165" t="s">
        <v>1240</v>
      </c>
      <c r="P165" t="s">
        <v>1241</v>
      </c>
      <c r="Q165" t="s">
        <v>639</v>
      </c>
      <c r="R165" t="s">
        <v>636</v>
      </c>
      <c r="S165" t="s">
        <v>19742</v>
      </c>
      <c r="T165" t="s">
        <v>19741</v>
      </c>
    </row>
    <row r="166" spans="1:20" x14ac:dyDescent="0.25">
      <c r="A166" t="s">
        <v>256</v>
      </c>
      <c r="B166" t="s">
        <v>262</v>
      </c>
      <c r="C166">
        <v>139</v>
      </c>
      <c r="D166">
        <v>1</v>
      </c>
      <c r="E166" t="s">
        <v>19737</v>
      </c>
      <c r="F166">
        <v>430</v>
      </c>
      <c r="G166">
        <v>0</v>
      </c>
      <c r="H166" t="s">
        <v>647</v>
      </c>
      <c r="I166" t="s">
        <v>19738</v>
      </c>
      <c r="J166" t="s">
        <v>19739</v>
      </c>
      <c r="K166" t="s">
        <v>19740</v>
      </c>
      <c r="L166" t="s">
        <v>9787</v>
      </c>
      <c r="M166" t="s">
        <v>19741</v>
      </c>
      <c r="N166" t="s">
        <v>1239</v>
      </c>
      <c r="O166" t="s">
        <v>1240</v>
      </c>
      <c r="P166" t="s">
        <v>1241</v>
      </c>
      <c r="Q166" t="s">
        <v>639</v>
      </c>
      <c r="R166" t="s">
        <v>636</v>
      </c>
      <c r="S166" t="s">
        <v>19742</v>
      </c>
      <c r="T166" t="s">
        <v>19741</v>
      </c>
    </row>
    <row r="167" spans="1:20" x14ac:dyDescent="0.25">
      <c r="A167" t="s">
        <v>37</v>
      </c>
      <c r="B167" t="s">
        <v>38</v>
      </c>
      <c r="C167">
        <v>60</v>
      </c>
      <c r="D167">
        <v>1</v>
      </c>
      <c r="E167" t="s">
        <v>19743</v>
      </c>
      <c r="F167">
        <v>215</v>
      </c>
      <c r="G167">
        <v>0</v>
      </c>
      <c r="H167" t="s">
        <v>647</v>
      </c>
      <c r="I167" t="s">
        <v>19744</v>
      </c>
      <c r="J167" t="s">
        <v>19745</v>
      </c>
      <c r="K167" t="s">
        <v>1031</v>
      </c>
      <c r="L167" t="s">
        <v>19746</v>
      </c>
      <c r="M167" t="s">
        <v>19747</v>
      </c>
      <c r="N167" t="s">
        <v>1239</v>
      </c>
      <c r="O167" t="s">
        <v>1240</v>
      </c>
      <c r="P167" t="s">
        <v>1241</v>
      </c>
      <c r="Q167" t="s">
        <v>639</v>
      </c>
      <c r="R167" t="s">
        <v>636</v>
      </c>
      <c r="S167" t="s">
        <v>19748</v>
      </c>
      <c r="T167" t="s">
        <v>19747</v>
      </c>
    </row>
    <row r="168" spans="1:20" x14ac:dyDescent="0.25">
      <c r="A168" t="s">
        <v>164</v>
      </c>
      <c r="B168" t="s">
        <v>165</v>
      </c>
      <c r="C168">
        <v>65</v>
      </c>
      <c r="D168">
        <v>1</v>
      </c>
      <c r="E168" t="s">
        <v>19743</v>
      </c>
      <c r="F168">
        <v>215</v>
      </c>
      <c r="G168">
        <v>0</v>
      </c>
      <c r="H168" t="s">
        <v>647</v>
      </c>
      <c r="I168" t="s">
        <v>19744</v>
      </c>
      <c r="J168" t="s">
        <v>19745</v>
      </c>
      <c r="K168" t="s">
        <v>1031</v>
      </c>
      <c r="L168" t="s">
        <v>19746</v>
      </c>
      <c r="M168" t="s">
        <v>19747</v>
      </c>
      <c r="N168" t="s">
        <v>1239</v>
      </c>
      <c r="O168" t="s">
        <v>1240</v>
      </c>
      <c r="P168" t="s">
        <v>1241</v>
      </c>
      <c r="Q168" t="s">
        <v>639</v>
      </c>
      <c r="R168" t="s">
        <v>636</v>
      </c>
      <c r="S168" t="s">
        <v>19748</v>
      </c>
      <c r="T168" t="s">
        <v>19747</v>
      </c>
    </row>
    <row r="169" spans="1:20" x14ac:dyDescent="0.25">
      <c r="A169" t="s">
        <v>256</v>
      </c>
      <c r="B169" t="s">
        <v>262</v>
      </c>
      <c r="C169">
        <v>139</v>
      </c>
      <c r="D169">
        <v>1</v>
      </c>
      <c r="E169" t="s">
        <v>19743</v>
      </c>
      <c r="F169">
        <v>215</v>
      </c>
      <c r="G169">
        <v>0</v>
      </c>
      <c r="H169" t="s">
        <v>647</v>
      </c>
      <c r="I169" t="s">
        <v>19744</v>
      </c>
      <c r="J169" t="s">
        <v>19745</v>
      </c>
      <c r="K169" t="s">
        <v>1031</v>
      </c>
      <c r="L169" t="s">
        <v>19746</v>
      </c>
      <c r="M169" t="s">
        <v>19747</v>
      </c>
      <c r="N169" t="s">
        <v>1239</v>
      </c>
      <c r="O169" t="s">
        <v>1240</v>
      </c>
      <c r="P169" t="s">
        <v>1241</v>
      </c>
      <c r="Q169" t="s">
        <v>639</v>
      </c>
      <c r="R169" t="s">
        <v>636</v>
      </c>
      <c r="S169" t="s">
        <v>19748</v>
      </c>
      <c r="T169" t="s">
        <v>19747</v>
      </c>
    </row>
    <row r="170" spans="1:20" x14ac:dyDescent="0.25">
      <c r="A170" t="s">
        <v>258</v>
      </c>
      <c r="B170" t="s">
        <v>264</v>
      </c>
      <c r="C170">
        <v>139</v>
      </c>
      <c r="D170">
        <v>1</v>
      </c>
      <c r="E170" t="s">
        <v>19749</v>
      </c>
      <c r="F170">
        <v>215</v>
      </c>
      <c r="G170">
        <v>0</v>
      </c>
      <c r="H170" t="s">
        <v>647</v>
      </c>
      <c r="I170" t="s">
        <v>19750</v>
      </c>
      <c r="J170" t="s">
        <v>19751</v>
      </c>
      <c r="K170" t="s">
        <v>7172</v>
      </c>
      <c r="L170" t="s">
        <v>19752</v>
      </c>
      <c r="M170" t="s">
        <v>19753</v>
      </c>
      <c r="N170" t="s">
        <v>1239</v>
      </c>
      <c r="O170" t="s">
        <v>1240</v>
      </c>
      <c r="P170" t="s">
        <v>1241</v>
      </c>
      <c r="Q170" t="s">
        <v>639</v>
      </c>
      <c r="R170" t="s">
        <v>636</v>
      </c>
      <c r="S170" t="s">
        <v>19754</v>
      </c>
      <c r="T170" t="s">
        <v>19753</v>
      </c>
    </row>
    <row r="171" spans="1:20" x14ac:dyDescent="0.25">
      <c r="A171" t="s">
        <v>256</v>
      </c>
      <c r="B171" t="s">
        <v>262</v>
      </c>
      <c r="C171">
        <v>139</v>
      </c>
      <c r="D171">
        <v>1</v>
      </c>
      <c r="E171" t="s">
        <v>19749</v>
      </c>
      <c r="F171">
        <v>215</v>
      </c>
      <c r="G171">
        <v>0</v>
      </c>
      <c r="H171" t="s">
        <v>647</v>
      </c>
      <c r="I171" t="s">
        <v>19750</v>
      </c>
      <c r="J171" t="s">
        <v>19751</v>
      </c>
      <c r="K171" t="s">
        <v>7172</v>
      </c>
      <c r="L171" t="s">
        <v>19752</v>
      </c>
      <c r="M171" t="s">
        <v>19753</v>
      </c>
      <c r="N171" t="s">
        <v>1239</v>
      </c>
      <c r="O171" t="s">
        <v>1240</v>
      </c>
      <c r="P171" t="s">
        <v>1241</v>
      </c>
      <c r="Q171" t="s">
        <v>639</v>
      </c>
      <c r="R171" t="s">
        <v>636</v>
      </c>
      <c r="S171" t="s">
        <v>19754</v>
      </c>
      <c r="T171" t="s">
        <v>19753</v>
      </c>
    </row>
    <row r="172" spans="1:20" x14ac:dyDescent="0.25">
      <c r="A172" t="s">
        <v>164</v>
      </c>
      <c r="B172" t="s">
        <v>165</v>
      </c>
      <c r="C172">
        <v>50</v>
      </c>
      <c r="D172">
        <v>6</v>
      </c>
      <c r="E172" t="s">
        <v>19755</v>
      </c>
      <c r="F172">
        <v>208</v>
      </c>
      <c r="G172">
        <v>8</v>
      </c>
      <c r="H172" t="s">
        <v>661</v>
      </c>
      <c r="I172" t="s">
        <v>19756</v>
      </c>
      <c r="J172" t="s">
        <v>1481</v>
      </c>
      <c r="K172" t="s">
        <v>635</v>
      </c>
      <c r="L172" t="s">
        <v>636</v>
      </c>
      <c r="M172" t="s">
        <v>19757</v>
      </c>
      <c r="N172" t="s">
        <v>635</v>
      </c>
      <c r="O172" t="s">
        <v>638</v>
      </c>
      <c r="P172" t="s">
        <v>22</v>
      </c>
      <c r="Q172" t="s">
        <v>639</v>
      </c>
      <c r="R172" t="s">
        <v>636</v>
      </c>
      <c r="S172" t="s">
        <v>19758</v>
      </c>
      <c r="T172" t="s">
        <v>19757</v>
      </c>
    </row>
    <row r="173" spans="1:20" x14ac:dyDescent="0.25">
      <c r="A173" t="s">
        <v>37</v>
      </c>
      <c r="B173" t="s">
        <v>38</v>
      </c>
      <c r="C173">
        <v>66.666666666666671</v>
      </c>
      <c r="D173">
        <v>3</v>
      </c>
      <c r="E173" t="s">
        <v>19759</v>
      </c>
      <c r="F173">
        <v>100</v>
      </c>
      <c r="G173">
        <v>0</v>
      </c>
      <c r="H173" t="s">
        <v>661</v>
      </c>
      <c r="I173" t="s">
        <v>19760</v>
      </c>
      <c r="J173" t="s">
        <v>1025</v>
      </c>
      <c r="K173" t="s">
        <v>635</v>
      </c>
      <c r="L173" t="s">
        <v>636</v>
      </c>
      <c r="M173" t="s">
        <v>19761</v>
      </c>
      <c r="N173" t="s">
        <v>635</v>
      </c>
      <c r="O173" t="s">
        <v>638</v>
      </c>
      <c r="P173" t="s">
        <v>22</v>
      </c>
      <c r="Q173" t="s">
        <v>639</v>
      </c>
      <c r="R173" t="s">
        <v>636</v>
      </c>
      <c r="S173" t="s">
        <v>19762</v>
      </c>
      <c r="T173" t="s">
        <v>19761</v>
      </c>
    </row>
    <row r="174" spans="1:20" x14ac:dyDescent="0.25">
      <c r="A174" t="s">
        <v>258</v>
      </c>
      <c r="B174" t="s">
        <v>982</v>
      </c>
      <c r="C174">
        <v>98.1</v>
      </c>
      <c r="D174">
        <v>1</v>
      </c>
      <c r="E174" t="s">
        <v>19763</v>
      </c>
      <c r="F174">
        <v>98.1</v>
      </c>
      <c r="G174">
        <v>0</v>
      </c>
      <c r="H174" t="s">
        <v>647</v>
      </c>
      <c r="I174" t="s">
        <v>19764</v>
      </c>
      <c r="J174" t="s">
        <v>19765</v>
      </c>
      <c r="K174" t="s">
        <v>19766</v>
      </c>
      <c r="L174" t="s">
        <v>19767</v>
      </c>
      <c r="M174" t="s">
        <v>19768</v>
      </c>
      <c r="N174" t="s">
        <v>635</v>
      </c>
      <c r="O174" t="s">
        <v>706</v>
      </c>
      <c r="P174" t="s">
        <v>40</v>
      </c>
      <c r="Q174" t="s">
        <v>707</v>
      </c>
      <c r="R174" t="s">
        <v>636</v>
      </c>
      <c r="S174" t="s">
        <v>19769</v>
      </c>
      <c r="T174" t="s">
        <v>19768</v>
      </c>
    </row>
    <row r="175" spans="1:20" x14ac:dyDescent="0.25">
      <c r="A175" t="s">
        <v>164</v>
      </c>
      <c r="B175" t="s">
        <v>165</v>
      </c>
      <c r="C175">
        <v>33.333333333333336</v>
      </c>
      <c r="D175">
        <v>3</v>
      </c>
      <c r="E175" t="s">
        <v>19770</v>
      </c>
      <c r="F175">
        <v>100</v>
      </c>
      <c r="G175">
        <v>0</v>
      </c>
      <c r="H175" t="s">
        <v>661</v>
      </c>
      <c r="I175" t="s">
        <v>6891</v>
      </c>
      <c r="J175" t="s">
        <v>1349</v>
      </c>
      <c r="K175" t="s">
        <v>635</v>
      </c>
      <c r="L175" t="s">
        <v>636</v>
      </c>
      <c r="M175" t="s">
        <v>19771</v>
      </c>
      <c r="N175" t="s">
        <v>635</v>
      </c>
      <c r="O175" t="s">
        <v>668</v>
      </c>
      <c r="P175" t="s">
        <v>22</v>
      </c>
      <c r="Q175" t="s">
        <v>669</v>
      </c>
      <c r="R175" t="s">
        <v>19772</v>
      </c>
      <c r="S175" t="s">
        <v>19773</v>
      </c>
      <c r="T175" t="s">
        <v>19771</v>
      </c>
    </row>
    <row r="176" spans="1:20" x14ac:dyDescent="0.25">
      <c r="A176" t="s">
        <v>164</v>
      </c>
      <c r="B176" t="s">
        <v>165</v>
      </c>
      <c r="C176">
        <v>49</v>
      </c>
      <c r="D176">
        <v>1</v>
      </c>
      <c r="E176" t="s">
        <v>19774</v>
      </c>
      <c r="F176">
        <v>573</v>
      </c>
      <c r="G176">
        <v>0</v>
      </c>
      <c r="H176" t="s">
        <v>647</v>
      </c>
      <c r="I176" t="s">
        <v>19775</v>
      </c>
      <c r="J176" t="s">
        <v>19776</v>
      </c>
      <c r="K176" t="s">
        <v>2908</v>
      </c>
      <c r="L176" t="s">
        <v>2178</v>
      </c>
      <c r="M176" t="s">
        <v>19777</v>
      </c>
      <c r="N176" t="s">
        <v>635</v>
      </c>
      <c r="O176" t="s">
        <v>653</v>
      </c>
      <c r="P176" t="s">
        <v>43</v>
      </c>
      <c r="Q176" t="s">
        <v>654</v>
      </c>
      <c r="R176" t="s">
        <v>636</v>
      </c>
      <c r="S176" t="s">
        <v>19778</v>
      </c>
      <c r="T176" t="s">
        <v>19779</v>
      </c>
    </row>
    <row r="177" spans="1:20" x14ac:dyDescent="0.25">
      <c r="A177" t="s">
        <v>118</v>
      </c>
      <c r="B177" t="s">
        <v>91</v>
      </c>
      <c r="C177">
        <v>75</v>
      </c>
      <c r="D177">
        <v>1</v>
      </c>
      <c r="E177" t="s">
        <v>19774</v>
      </c>
      <c r="F177">
        <v>573</v>
      </c>
      <c r="G177">
        <v>0</v>
      </c>
      <c r="H177" t="s">
        <v>647</v>
      </c>
      <c r="I177" t="s">
        <v>19775</v>
      </c>
      <c r="J177" t="s">
        <v>19776</v>
      </c>
      <c r="K177" t="s">
        <v>2908</v>
      </c>
      <c r="L177" t="s">
        <v>2178</v>
      </c>
      <c r="M177" t="s">
        <v>19777</v>
      </c>
      <c r="N177" t="s">
        <v>635</v>
      </c>
      <c r="O177" t="s">
        <v>653</v>
      </c>
      <c r="P177" t="s">
        <v>43</v>
      </c>
      <c r="Q177" t="s">
        <v>654</v>
      </c>
      <c r="R177" t="s">
        <v>636</v>
      </c>
      <c r="S177" t="s">
        <v>19778</v>
      </c>
      <c r="T177" t="s">
        <v>19779</v>
      </c>
    </row>
    <row r="178" spans="1:20" x14ac:dyDescent="0.25">
      <c r="A178" t="s">
        <v>39</v>
      </c>
      <c r="B178" t="s">
        <v>44</v>
      </c>
      <c r="C178">
        <v>76</v>
      </c>
      <c r="D178">
        <v>1</v>
      </c>
      <c r="E178" t="s">
        <v>19774</v>
      </c>
      <c r="F178">
        <v>573</v>
      </c>
      <c r="G178">
        <v>0</v>
      </c>
      <c r="H178" t="s">
        <v>647</v>
      </c>
      <c r="I178" t="s">
        <v>19775</v>
      </c>
      <c r="J178" t="s">
        <v>19776</v>
      </c>
      <c r="K178" t="s">
        <v>2908</v>
      </c>
      <c r="L178" t="s">
        <v>2178</v>
      </c>
      <c r="M178" t="s">
        <v>19777</v>
      </c>
      <c r="N178" t="s">
        <v>635</v>
      </c>
      <c r="O178" t="s">
        <v>653</v>
      </c>
      <c r="P178" t="s">
        <v>43</v>
      </c>
      <c r="Q178" t="s">
        <v>654</v>
      </c>
      <c r="R178" t="s">
        <v>636</v>
      </c>
      <c r="S178" t="s">
        <v>19778</v>
      </c>
      <c r="T178" t="s">
        <v>19779</v>
      </c>
    </row>
    <row r="179" spans="1:20" x14ac:dyDescent="0.25">
      <c r="A179" t="s">
        <v>118</v>
      </c>
      <c r="B179" t="s">
        <v>91</v>
      </c>
      <c r="C179">
        <v>83.333333333333329</v>
      </c>
      <c r="D179">
        <v>3</v>
      </c>
      <c r="E179" t="s">
        <v>19774</v>
      </c>
      <c r="F179">
        <v>573</v>
      </c>
      <c r="G179">
        <v>0</v>
      </c>
      <c r="H179" t="s">
        <v>647</v>
      </c>
      <c r="I179" t="s">
        <v>19775</v>
      </c>
      <c r="J179" t="s">
        <v>19776</v>
      </c>
      <c r="K179" t="s">
        <v>2908</v>
      </c>
      <c r="L179" t="s">
        <v>2178</v>
      </c>
      <c r="M179" t="s">
        <v>19777</v>
      </c>
      <c r="N179" t="s">
        <v>635</v>
      </c>
      <c r="O179" t="s">
        <v>653</v>
      </c>
      <c r="P179" t="s">
        <v>43</v>
      </c>
      <c r="Q179" t="s">
        <v>654</v>
      </c>
      <c r="R179" t="s">
        <v>636</v>
      </c>
      <c r="S179" t="s">
        <v>19778</v>
      </c>
      <c r="T179" t="s">
        <v>19779</v>
      </c>
    </row>
    <row r="180" spans="1:20" x14ac:dyDescent="0.25">
      <c r="A180" t="s">
        <v>39</v>
      </c>
      <c r="B180" t="s">
        <v>44</v>
      </c>
      <c r="C180">
        <v>72</v>
      </c>
      <c r="D180">
        <v>1</v>
      </c>
      <c r="E180" t="s">
        <v>19774</v>
      </c>
      <c r="F180">
        <v>573</v>
      </c>
      <c r="G180">
        <v>0</v>
      </c>
      <c r="H180" t="s">
        <v>647</v>
      </c>
      <c r="I180" t="s">
        <v>19775</v>
      </c>
      <c r="J180" t="s">
        <v>19776</v>
      </c>
      <c r="K180" t="s">
        <v>2908</v>
      </c>
      <c r="L180" t="s">
        <v>2178</v>
      </c>
      <c r="M180" t="s">
        <v>19777</v>
      </c>
      <c r="N180" t="s">
        <v>635</v>
      </c>
      <c r="O180" t="s">
        <v>653</v>
      </c>
      <c r="P180" t="s">
        <v>43</v>
      </c>
      <c r="Q180" t="s">
        <v>654</v>
      </c>
      <c r="R180" t="s">
        <v>636</v>
      </c>
      <c r="S180" t="s">
        <v>19778</v>
      </c>
      <c r="T180" t="s">
        <v>19779</v>
      </c>
    </row>
    <row r="181" spans="1:20" x14ac:dyDescent="0.25">
      <c r="A181" t="s">
        <v>118</v>
      </c>
      <c r="B181" t="s">
        <v>91</v>
      </c>
      <c r="C181">
        <v>70</v>
      </c>
      <c r="D181">
        <v>1</v>
      </c>
      <c r="E181" t="s">
        <v>19774</v>
      </c>
      <c r="F181">
        <v>573</v>
      </c>
      <c r="G181">
        <v>0</v>
      </c>
      <c r="H181" t="s">
        <v>647</v>
      </c>
      <c r="I181" t="s">
        <v>19775</v>
      </c>
      <c r="J181" t="s">
        <v>19776</v>
      </c>
      <c r="K181" t="s">
        <v>2908</v>
      </c>
      <c r="L181" t="s">
        <v>2178</v>
      </c>
      <c r="M181" t="s">
        <v>19777</v>
      </c>
      <c r="N181" t="s">
        <v>635</v>
      </c>
      <c r="O181" t="s">
        <v>653</v>
      </c>
      <c r="P181" t="s">
        <v>43</v>
      </c>
      <c r="Q181" t="s">
        <v>654</v>
      </c>
      <c r="R181" t="s">
        <v>636</v>
      </c>
      <c r="S181" t="s">
        <v>19778</v>
      </c>
      <c r="T181" t="s">
        <v>19779</v>
      </c>
    </row>
    <row r="182" spans="1:20" x14ac:dyDescent="0.25">
      <c r="A182" t="s">
        <v>25</v>
      </c>
      <c r="B182" t="s">
        <v>26</v>
      </c>
      <c r="C182">
        <v>60</v>
      </c>
      <c r="D182">
        <v>3</v>
      </c>
      <c r="E182" t="s">
        <v>19780</v>
      </c>
      <c r="F182">
        <v>100</v>
      </c>
      <c r="G182">
        <v>0</v>
      </c>
      <c r="H182" t="s">
        <v>661</v>
      </c>
      <c r="I182" t="s">
        <v>13062</v>
      </c>
      <c r="J182" t="s">
        <v>1568</v>
      </c>
      <c r="K182" t="s">
        <v>635</v>
      </c>
      <c r="L182" t="s">
        <v>636</v>
      </c>
      <c r="M182" t="s">
        <v>19781</v>
      </c>
      <c r="N182" t="s">
        <v>635</v>
      </c>
      <c r="O182" t="s">
        <v>668</v>
      </c>
      <c r="P182" t="s">
        <v>22</v>
      </c>
      <c r="Q182" t="s">
        <v>669</v>
      </c>
      <c r="R182" t="s">
        <v>636</v>
      </c>
      <c r="S182" t="s">
        <v>19782</v>
      </c>
      <c r="T182" t="s">
        <v>19781</v>
      </c>
    </row>
    <row r="183" spans="1:20" x14ac:dyDescent="0.25">
      <c r="A183" t="s">
        <v>258</v>
      </c>
      <c r="B183" t="s">
        <v>982</v>
      </c>
      <c r="C183">
        <v>103.55</v>
      </c>
      <c r="D183">
        <v>1</v>
      </c>
      <c r="E183" t="s">
        <v>19783</v>
      </c>
      <c r="F183">
        <v>110.55</v>
      </c>
      <c r="G183">
        <v>7</v>
      </c>
      <c r="H183" t="s">
        <v>647</v>
      </c>
      <c r="I183" t="s">
        <v>19784</v>
      </c>
      <c r="J183" t="s">
        <v>19785</v>
      </c>
      <c r="K183" t="s">
        <v>3436</v>
      </c>
      <c r="L183" t="s">
        <v>19786</v>
      </c>
      <c r="M183" t="s">
        <v>19787</v>
      </c>
      <c r="N183" t="s">
        <v>635</v>
      </c>
      <c r="O183" t="s">
        <v>706</v>
      </c>
      <c r="P183" t="s">
        <v>40</v>
      </c>
      <c r="Q183" t="s">
        <v>707</v>
      </c>
      <c r="R183" t="s">
        <v>636</v>
      </c>
      <c r="S183" t="s">
        <v>19788</v>
      </c>
      <c r="T183" t="s">
        <v>19787</v>
      </c>
    </row>
    <row r="184" spans="1:20" x14ac:dyDescent="0.25">
      <c r="A184" t="s">
        <v>37</v>
      </c>
      <c r="B184" t="s">
        <v>38</v>
      </c>
      <c r="C184">
        <v>66.666666666666671</v>
      </c>
      <c r="D184">
        <v>3</v>
      </c>
      <c r="E184" t="s">
        <v>19789</v>
      </c>
      <c r="F184">
        <v>100</v>
      </c>
      <c r="G184">
        <v>0</v>
      </c>
      <c r="H184" t="s">
        <v>661</v>
      </c>
      <c r="I184" t="s">
        <v>19790</v>
      </c>
      <c r="J184" t="s">
        <v>1704</v>
      </c>
      <c r="K184" t="s">
        <v>635</v>
      </c>
      <c r="L184" t="s">
        <v>636</v>
      </c>
      <c r="M184" t="s">
        <v>19791</v>
      </c>
      <c r="N184" t="s">
        <v>635</v>
      </c>
      <c r="O184" t="s">
        <v>638</v>
      </c>
      <c r="P184" t="s">
        <v>22</v>
      </c>
      <c r="Q184" t="s">
        <v>639</v>
      </c>
      <c r="R184" t="s">
        <v>636</v>
      </c>
      <c r="S184" t="s">
        <v>19792</v>
      </c>
      <c r="T184" t="s">
        <v>19791</v>
      </c>
    </row>
    <row r="185" spans="1:20" x14ac:dyDescent="0.25">
      <c r="A185" t="s">
        <v>256</v>
      </c>
      <c r="B185" t="s">
        <v>262</v>
      </c>
      <c r="C185">
        <v>159</v>
      </c>
      <c r="D185">
        <v>1</v>
      </c>
      <c r="E185" t="s">
        <v>19793</v>
      </c>
      <c r="F185">
        <v>150</v>
      </c>
      <c r="G185">
        <v>0</v>
      </c>
      <c r="H185" t="s">
        <v>647</v>
      </c>
      <c r="I185" t="s">
        <v>2577</v>
      </c>
      <c r="J185" t="s">
        <v>19794</v>
      </c>
      <c r="K185" t="s">
        <v>3648</v>
      </c>
      <c r="L185" t="s">
        <v>13565</v>
      </c>
      <c r="M185" t="s">
        <v>19747</v>
      </c>
      <c r="N185" t="s">
        <v>635</v>
      </c>
      <c r="O185" t="s">
        <v>653</v>
      </c>
      <c r="P185" t="s">
        <v>43</v>
      </c>
      <c r="Q185" t="s">
        <v>654</v>
      </c>
      <c r="R185" t="s">
        <v>636</v>
      </c>
      <c r="S185" t="s">
        <v>19795</v>
      </c>
      <c r="T185" t="s">
        <v>19796</v>
      </c>
    </row>
    <row r="186" spans="1:20" x14ac:dyDescent="0.25">
      <c r="A186" t="s">
        <v>25</v>
      </c>
      <c r="B186" t="s">
        <v>26</v>
      </c>
      <c r="C186">
        <v>60</v>
      </c>
      <c r="D186">
        <v>6</v>
      </c>
      <c r="E186" t="s">
        <v>19797</v>
      </c>
      <c r="F186">
        <v>296.01</v>
      </c>
      <c r="G186">
        <v>0</v>
      </c>
      <c r="H186" t="s">
        <v>661</v>
      </c>
      <c r="I186" t="s">
        <v>19798</v>
      </c>
      <c r="J186" t="s">
        <v>1704</v>
      </c>
      <c r="K186" t="s">
        <v>635</v>
      </c>
      <c r="L186" t="s">
        <v>636</v>
      </c>
      <c r="M186" t="s">
        <v>19799</v>
      </c>
      <c r="N186" t="s">
        <v>635</v>
      </c>
      <c r="O186" t="s">
        <v>638</v>
      </c>
      <c r="P186" t="s">
        <v>22</v>
      </c>
      <c r="Q186" t="s">
        <v>639</v>
      </c>
      <c r="R186" t="s">
        <v>636</v>
      </c>
      <c r="S186" t="s">
        <v>19800</v>
      </c>
      <c r="T186" t="s">
        <v>19799</v>
      </c>
    </row>
    <row r="187" spans="1:20" x14ac:dyDescent="0.25">
      <c r="A187" t="s">
        <v>257</v>
      </c>
      <c r="B187" t="s">
        <v>263</v>
      </c>
      <c r="C187">
        <v>139</v>
      </c>
      <c r="D187">
        <v>1</v>
      </c>
      <c r="E187" t="s">
        <v>19797</v>
      </c>
      <c r="F187">
        <v>296.01</v>
      </c>
      <c r="G187">
        <v>0</v>
      </c>
      <c r="H187" t="s">
        <v>661</v>
      </c>
      <c r="I187" t="s">
        <v>19798</v>
      </c>
      <c r="J187" t="s">
        <v>1704</v>
      </c>
      <c r="K187" t="s">
        <v>635</v>
      </c>
      <c r="L187" t="s">
        <v>636</v>
      </c>
      <c r="M187" t="s">
        <v>19799</v>
      </c>
      <c r="N187" t="s">
        <v>635</v>
      </c>
      <c r="O187" t="s">
        <v>638</v>
      </c>
      <c r="P187" t="s">
        <v>22</v>
      </c>
      <c r="Q187" t="s">
        <v>639</v>
      </c>
      <c r="R187" t="s">
        <v>636</v>
      </c>
      <c r="S187" t="s">
        <v>19800</v>
      </c>
      <c r="T187" t="s">
        <v>19799</v>
      </c>
    </row>
    <row r="188" spans="1:20" x14ac:dyDescent="0.25">
      <c r="A188" t="s">
        <v>121</v>
      </c>
      <c r="B188" t="s">
        <v>122</v>
      </c>
      <c r="C188">
        <v>13</v>
      </c>
      <c r="D188">
        <v>2</v>
      </c>
      <c r="E188" t="s">
        <v>19801</v>
      </c>
      <c r="F188">
        <v>80</v>
      </c>
      <c r="G188">
        <v>54</v>
      </c>
      <c r="H188" t="s">
        <v>647</v>
      </c>
      <c r="I188" t="s">
        <v>19802</v>
      </c>
      <c r="J188" t="s">
        <v>19803</v>
      </c>
      <c r="K188" t="s">
        <v>3514</v>
      </c>
      <c r="L188" t="s">
        <v>1417</v>
      </c>
      <c r="M188" t="s">
        <v>19804</v>
      </c>
      <c r="N188" t="s">
        <v>635</v>
      </c>
      <c r="O188" t="s">
        <v>653</v>
      </c>
      <c r="P188" t="s">
        <v>43</v>
      </c>
      <c r="Q188" t="s">
        <v>654</v>
      </c>
      <c r="R188" t="s">
        <v>636</v>
      </c>
      <c r="S188" t="s">
        <v>19805</v>
      </c>
      <c r="T188" t="s">
        <v>19804</v>
      </c>
    </row>
    <row r="189" spans="1:20" x14ac:dyDescent="0.25">
      <c r="A189" t="s">
        <v>619</v>
      </c>
      <c r="B189" t="s">
        <v>620</v>
      </c>
      <c r="C189">
        <v>139</v>
      </c>
      <c r="D189">
        <v>1</v>
      </c>
      <c r="E189" t="s">
        <v>19806</v>
      </c>
      <c r="F189">
        <v>255.4</v>
      </c>
      <c r="G189">
        <v>26.5</v>
      </c>
      <c r="H189" t="s">
        <v>647</v>
      </c>
      <c r="I189" t="s">
        <v>19807</v>
      </c>
      <c r="J189" t="s">
        <v>19808</v>
      </c>
      <c r="K189" t="s">
        <v>19179</v>
      </c>
      <c r="L189" t="s">
        <v>19809</v>
      </c>
      <c r="M189" t="s">
        <v>19810</v>
      </c>
      <c r="N189" t="s">
        <v>635</v>
      </c>
      <c r="O189" t="s">
        <v>706</v>
      </c>
      <c r="P189" t="s">
        <v>40</v>
      </c>
      <c r="Q189" t="s">
        <v>707</v>
      </c>
      <c r="R189" t="s">
        <v>636</v>
      </c>
      <c r="S189" t="s">
        <v>19811</v>
      </c>
      <c r="T189" t="s">
        <v>19810</v>
      </c>
    </row>
    <row r="190" spans="1:20" x14ac:dyDescent="0.25">
      <c r="A190" t="s">
        <v>258</v>
      </c>
      <c r="B190" t="s">
        <v>264</v>
      </c>
      <c r="C190">
        <v>139</v>
      </c>
      <c r="D190">
        <v>1</v>
      </c>
      <c r="E190" t="s">
        <v>19806</v>
      </c>
      <c r="F190">
        <v>255.4</v>
      </c>
      <c r="G190">
        <v>26.5</v>
      </c>
      <c r="H190" t="s">
        <v>647</v>
      </c>
      <c r="I190" t="s">
        <v>19807</v>
      </c>
      <c r="J190" t="s">
        <v>19808</v>
      </c>
      <c r="K190" t="s">
        <v>19179</v>
      </c>
      <c r="L190" t="s">
        <v>19809</v>
      </c>
      <c r="M190" t="s">
        <v>19810</v>
      </c>
      <c r="N190" t="s">
        <v>635</v>
      </c>
      <c r="O190" t="s">
        <v>706</v>
      </c>
      <c r="P190" t="s">
        <v>40</v>
      </c>
      <c r="Q190" t="s">
        <v>707</v>
      </c>
      <c r="R190" t="s">
        <v>636</v>
      </c>
      <c r="S190" t="s">
        <v>19811</v>
      </c>
      <c r="T190" t="s">
        <v>19810</v>
      </c>
    </row>
    <row r="191" spans="1:20" x14ac:dyDescent="0.25">
      <c r="A191" t="s">
        <v>257</v>
      </c>
      <c r="B191" t="s">
        <v>263</v>
      </c>
      <c r="C191">
        <v>139</v>
      </c>
      <c r="D191">
        <v>1</v>
      </c>
      <c r="E191" t="s">
        <v>19806</v>
      </c>
      <c r="F191">
        <v>255.4</v>
      </c>
      <c r="G191">
        <v>26.5</v>
      </c>
      <c r="H191" t="s">
        <v>647</v>
      </c>
      <c r="I191" t="s">
        <v>19807</v>
      </c>
      <c r="J191" t="s">
        <v>19808</v>
      </c>
      <c r="K191" t="s">
        <v>19179</v>
      </c>
      <c r="L191" t="s">
        <v>19809</v>
      </c>
      <c r="M191" t="s">
        <v>19810</v>
      </c>
      <c r="N191" t="s">
        <v>635</v>
      </c>
      <c r="O191" t="s">
        <v>706</v>
      </c>
      <c r="P191" t="s">
        <v>40</v>
      </c>
      <c r="Q191" t="s">
        <v>707</v>
      </c>
      <c r="R191" t="s">
        <v>636</v>
      </c>
      <c r="S191" t="s">
        <v>19811</v>
      </c>
      <c r="T191" t="s">
        <v>19810</v>
      </c>
    </row>
    <row r="192" spans="1:20" x14ac:dyDescent="0.25">
      <c r="A192" t="s">
        <v>256</v>
      </c>
      <c r="B192" t="s">
        <v>262</v>
      </c>
      <c r="C192">
        <v>139</v>
      </c>
      <c r="D192">
        <v>1</v>
      </c>
      <c r="E192" t="s">
        <v>19806</v>
      </c>
      <c r="F192">
        <v>255.4</v>
      </c>
      <c r="G192">
        <v>26.5</v>
      </c>
      <c r="H192" t="s">
        <v>647</v>
      </c>
      <c r="I192" t="s">
        <v>19807</v>
      </c>
      <c r="J192" t="s">
        <v>19808</v>
      </c>
      <c r="K192" t="s">
        <v>19179</v>
      </c>
      <c r="L192" t="s">
        <v>19809</v>
      </c>
      <c r="M192" t="s">
        <v>19810</v>
      </c>
      <c r="N192" t="s">
        <v>635</v>
      </c>
      <c r="O192" t="s">
        <v>706</v>
      </c>
      <c r="P192" t="s">
        <v>40</v>
      </c>
      <c r="Q192" t="s">
        <v>707</v>
      </c>
      <c r="R192" t="s">
        <v>636</v>
      </c>
      <c r="S192" t="s">
        <v>19811</v>
      </c>
      <c r="T192" t="s">
        <v>19810</v>
      </c>
    </row>
    <row r="193" spans="1:20" x14ac:dyDescent="0.25">
      <c r="A193" t="s">
        <v>37</v>
      </c>
      <c r="B193" t="s">
        <v>38</v>
      </c>
      <c r="C193">
        <v>66.666666666666671</v>
      </c>
      <c r="D193">
        <v>3</v>
      </c>
      <c r="E193" t="s">
        <v>19812</v>
      </c>
      <c r="F193">
        <v>100</v>
      </c>
      <c r="G193">
        <v>0</v>
      </c>
      <c r="H193" t="s">
        <v>661</v>
      </c>
      <c r="I193" t="s">
        <v>19813</v>
      </c>
      <c r="J193" t="s">
        <v>1025</v>
      </c>
      <c r="K193" t="s">
        <v>635</v>
      </c>
      <c r="L193" t="s">
        <v>636</v>
      </c>
      <c r="M193" t="s">
        <v>19814</v>
      </c>
      <c r="N193" t="s">
        <v>635</v>
      </c>
      <c r="O193" t="s">
        <v>668</v>
      </c>
      <c r="P193" t="s">
        <v>22</v>
      </c>
      <c r="Q193" t="s">
        <v>669</v>
      </c>
      <c r="R193" t="s">
        <v>636</v>
      </c>
      <c r="S193" t="s">
        <v>19815</v>
      </c>
      <c r="T193" t="s">
        <v>19814</v>
      </c>
    </row>
    <row r="194" spans="1:20" x14ac:dyDescent="0.25">
      <c r="A194" t="s">
        <v>37</v>
      </c>
      <c r="B194" t="s">
        <v>38</v>
      </c>
      <c r="C194">
        <v>66.666666666666671</v>
      </c>
      <c r="D194">
        <v>3</v>
      </c>
      <c r="E194" t="s">
        <v>19816</v>
      </c>
      <c r="F194">
        <v>100</v>
      </c>
      <c r="G194">
        <v>0</v>
      </c>
      <c r="H194" t="s">
        <v>661</v>
      </c>
      <c r="I194" t="s">
        <v>19817</v>
      </c>
      <c r="J194" t="s">
        <v>782</v>
      </c>
      <c r="K194" t="s">
        <v>635</v>
      </c>
      <c r="L194" t="s">
        <v>636</v>
      </c>
      <c r="M194" t="s">
        <v>19818</v>
      </c>
      <c r="N194" t="s">
        <v>635</v>
      </c>
      <c r="O194" t="s">
        <v>638</v>
      </c>
      <c r="P194" t="s">
        <v>22</v>
      </c>
      <c r="Q194" t="s">
        <v>639</v>
      </c>
      <c r="R194" t="s">
        <v>636</v>
      </c>
      <c r="S194" t="s">
        <v>19819</v>
      </c>
      <c r="T194" t="s">
        <v>19818</v>
      </c>
    </row>
    <row r="195" spans="1:20" x14ac:dyDescent="0.25">
      <c r="A195" t="s">
        <v>35</v>
      </c>
      <c r="B195" t="s">
        <v>36</v>
      </c>
      <c r="C195">
        <v>66.666666666666671</v>
      </c>
      <c r="D195">
        <v>3</v>
      </c>
      <c r="E195" t="s">
        <v>19820</v>
      </c>
      <c r="F195">
        <v>100</v>
      </c>
      <c r="G195">
        <v>0</v>
      </c>
      <c r="H195" t="s">
        <v>661</v>
      </c>
      <c r="I195" t="s">
        <v>18166</v>
      </c>
      <c r="J195" t="s">
        <v>1314</v>
      </c>
      <c r="K195" t="s">
        <v>635</v>
      </c>
      <c r="L195" t="s">
        <v>636</v>
      </c>
      <c r="M195" t="s">
        <v>19821</v>
      </c>
      <c r="N195" t="s">
        <v>635</v>
      </c>
      <c r="O195" t="s">
        <v>638</v>
      </c>
      <c r="P195" t="s">
        <v>22</v>
      </c>
      <c r="Q195" t="s">
        <v>639</v>
      </c>
      <c r="R195" t="s">
        <v>636</v>
      </c>
      <c r="S195" t="s">
        <v>19822</v>
      </c>
      <c r="T195" t="s">
        <v>19821</v>
      </c>
    </row>
    <row r="196" spans="1:20" x14ac:dyDescent="0.25">
      <c r="A196" t="s">
        <v>35</v>
      </c>
      <c r="B196" t="s">
        <v>36</v>
      </c>
      <c r="C196">
        <v>66.666666666666671</v>
      </c>
      <c r="D196">
        <v>3</v>
      </c>
      <c r="E196" t="s">
        <v>19823</v>
      </c>
      <c r="F196">
        <v>100</v>
      </c>
      <c r="G196">
        <v>0</v>
      </c>
      <c r="H196" t="s">
        <v>661</v>
      </c>
      <c r="I196" t="s">
        <v>13081</v>
      </c>
      <c r="J196" t="s">
        <v>884</v>
      </c>
      <c r="K196" t="s">
        <v>635</v>
      </c>
      <c r="L196" t="s">
        <v>636</v>
      </c>
      <c r="M196" t="s">
        <v>19824</v>
      </c>
      <c r="N196" t="s">
        <v>635</v>
      </c>
      <c r="O196" t="s">
        <v>638</v>
      </c>
      <c r="P196" t="s">
        <v>22</v>
      </c>
      <c r="Q196" t="s">
        <v>639</v>
      </c>
      <c r="R196" t="s">
        <v>636</v>
      </c>
      <c r="S196" t="s">
        <v>19825</v>
      </c>
      <c r="T196" t="s">
        <v>19824</v>
      </c>
    </row>
    <row r="197" spans="1:20" x14ac:dyDescent="0.25">
      <c r="A197" t="s">
        <v>37</v>
      </c>
      <c r="B197" t="s">
        <v>38</v>
      </c>
      <c r="C197">
        <v>66.666666666666671</v>
      </c>
      <c r="D197">
        <v>3</v>
      </c>
      <c r="E197" t="s">
        <v>19826</v>
      </c>
      <c r="F197">
        <v>100</v>
      </c>
      <c r="G197">
        <v>0</v>
      </c>
      <c r="H197" t="s">
        <v>661</v>
      </c>
      <c r="I197" t="s">
        <v>19827</v>
      </c>
      <c r="J197" t="s">
        <v>19828</v>
      </c>
      <c r="K197" t="s">
        <v>635</v>
      </c>
      <c r="L197" t="s">
        <v>636</v>
      </c>
      <c r="M197" t="s">
        <v>19829</v>
      </c>
      <c r="N197" t="s">
        <v>635</v>
      </c>
      <c r="O197" t="s">
        <v>638</v>
      </c>
      <c r="P197" t="s">
        <v>22</v>
      </c>
      <c r="Q197" t="s">
        <v>639</v>
      </c>
      <c r="R197" t="s">
        <v>636</v>
      </c>
      <c r="S197" t="s">
        <v>19830</v>
      </c>
      <c r="T197" t="s">
        <v>19829</v>
      </c>
    </row>
    <row r="198" spans="1:20" x14ac:dyDescent="0.25">
      <c r="A198" t="s">
        <v>37</v>
      </c>
      <c r="B198" t="s">
        <v>38</v>
      </c>
      <c r="C198">
        <v>66.666666666666671</v>
      </c>
      <c r="D198">
        <v>3</v>
      </c>
      <c r="E198" t="s">
        <v>19831</v>
      </c>
      <c r="F198">
        <v>400</v>
      </c>
      <c r="G198">
        <v>0</v>
      </c>
      <c r="H198" t="s">
        <v>661</v>
      </c>
      <c r="I198" t="s">
        <v>11508</v>
      </c>
      <c r="J198" t="s">
        <v>839</v>
      </c>
      <c r="K198" t="s">
        <v>635</v>
      </c>
      <c r="L198" t="s">
        <v>636</v>
      </c>
      <c r="M198" t="s">
        <v>19832</v>
      </c>
      <c r="N198" t="s">
        <v>635</v>
      </c>
      <c r="O198" t="s">
        <v>638</v>
      </c>
      <c r="P198" t="s">
        <v>22</v>
      </c>
      <c r="Q198" t="s">
        <v>639</v>
      </c>
      <c r="R198" t="s">
        <v>636</v>
      </c>
      <c r="S198" t="s">
        <v>19833</v>
      </c>
      <c r="T198" t="s">
        <v>19832</v>
      </c>
    </row>
    <row r="199" spans="1:20" x14ac:dyDescent="0.25">
      <c r="A199" t="s">
        <v>164</v>
      </c>
      <c r="B199" t="s">
        <v>165</v>
      </c>
      <c r="C199">
        <v>33.333333333333336</v>
      </c>
      <c r="D199">
        <v>9</v>
      </c>
      <c r="E199" t="s">
        <v>19831</v>
      </c>
      <c r="F199">
        <v>400</v>
      </c>
      <c r="G199">
        <v>0</v>
      </c>
      <c r="H199" t="s">
        <v>661</v>
      </c>
      <c r="I199" t="s">
        <v>11508</v>
      </c>
      <c r="J199" t="s">
        <v>839</v>
      </c>
      <c r="K199" t="s">
        <v>635</v>
      </c>
      <c r="L199" t="s">
        <v>636</v>
      </c>
      <c r="M199" t="s">
        <v>19832</v>
      </c>
      <c r="N199" t="s">
        <v>635</v>
      </c>
      <c r="O199" t="s">
        <v>638</v>
      </c>
      <c r="P199" t="s">
        <v>22</v>
      </c>
      <c r="Q199" t="s">
        <v>639</v>
      </c>
      <c r="R199" t="s">
        <v>636</v>
      </c>
      <c r="S199" t="s">
        <v>19833</v>
      </c>
      <c r="T199" t="s">
        <v>19832</v>
      </c>
    </row>
    <row r="200" spans="1:20" x14ac:dyDescent="0.25">
      <c r="A200" t="s">
        <v>164</v>
      </c>
      <c r="B200" t="s">
        <v>165</v>
      </c>
      <c r="C200">
        <v>50</v>
      </c>
      <c r="D200">
        <v>12</v>
      </c>
      <c r="E200" t="s">
        <v>19834</v>
      </c>
      <c r="F200">
        <v>200</v>
      </c>
      <c r="G200">
        <v>0</v>
      </c>
      <c r="H200" t="s">
        <v>661</v>
      </c>
      <c r="I200" t="s">
        <v>17119</v>
      </c>
      <c r="J200" t="s">
        <v>2438</v>
      </c>
      <c r="K200" t="s">
        <v>635</v>
      </c>
      <c r="L200" t="s">
        <v>636</v>
      </c>
      <c r="M200" t="s">
        <v>19835</v>
      </c>
      <c r="N200" t="s">
        <v>635</v>
      </c>
      <c r="O200" t="s">
        <v>638</v>
      </c>
      <c r="P200" t="s">
        <v>22</v>
      </c>
      <c r="Q200" t="s">
        <v>639</v>
      </c>
      <c r="R200" t="s">
        <v>19836</v>
      </c>
      <c r="S200" t="s">
        <v>19837</v>
      </c>
      <c r="T200" t="s">
        <v>19835</v>
      </c>
    </row>
    <row r="201" spans="1:20" x14ac:dyDescent="0.25">
      <c r="A201" t="s">
        <v>164</v>
      </c>
      <c r="B201" t="s">
        <v>165</v>
      </c>
      <c r="C201">
        <v>33.333333333333336</v>
      </c>
      <c r="D201">
        <v>3</v>
      </c>
      <c r="E201" t="s">
        <v>19838</v>
      </c>
      <c r="F201">
        <v>100</v>
      </c>
      <c r="G201">
        <v>0</v>
      </c>
      <c r="H201" t="s">
        <v>661</v>
      </c>
      <c r="I201" t="s">
        <v>19839</v>
      </c>
      <c r="J201" t="s">
        <v>1568</v>
      </c>
      <c r="K201" t="s">
        <v>635</v>
      </c>
      <c r="L201" t="s">
        <v>636</v>
      </c>
      <c r="M201" t="s">
        <v>19840</v>
      </c>
      <c r="N201" t="s">
        <v>635</v>
      </c>
      <c r="O201" t="s">
        <v>638</v>
      </c>
      <c r="P201" t="s">
        <v>22</v>
      </c>
      <c r="Q201" t="s">
        <v>639</v>
      </c>
      <c r="R201" t="s">
        <v>636</v>
      </c>
      <c r="S201" t="s">
        <v>19841</v>
      </c>
      <c r="T201" t="s">
        <v>19840</v>
      </c>
    </row>
    <row r="202" spans="1:20" x14ac:dyDescent="0.25">
      <c r="A202" t="s">
        <v>35</v>
      </c>
      <c r="B202" t="s">
        <v>36</v>
      </c>
      <c r="C202">
        <v>66.666666666666671</v>
      </c>
      <c r="D202">
        <v>3</v>
      </c>
      <c r="E202" t="s">
        <v>19842</v>
      </c>
      <c r="F202">
        <v>100</v>
      </c>
      <c r="G202">
        <v>0</v>
      </c>
      <c r="H202" t="s">
        <v>661</v>
      </c>
      <c r="I202" t="s">
        <v>19843</v>
      </c>
      <c r="J202" t="s">
        <v>812</v>
      </c>
      <c r="K202" t="s">
        <v>635</v>
      </c>
      <c r="L202" t="s">
        <v>636</v>
      </c>
      <c r="M202" t="s">
        <v>19844</v>
      </c>
      <c r="N202" t="s">
        <v>635</v>
      </c>
      <c r="O202" t="s">
        <v>638</v>
      </c>
      <c r="P202" t="s">
        <v>22</v>
      </c>
      <c r="Q202" t="s">
        <v>639</v>
      </c>
      <c r="R202" t="s">
        <v>636</v>
      </c>
      <c r="S202" t="s">
        <v>19845</v>
      </c>
      <c r="T202" t="s">
        <v>19844</v>
      </c>
    </row>
    <row r="203" spans="1:20" x14ac:dyDescent="0.25">
      <c r="A203" t="s">
        <v>35</v>
      </c>
      <c r="B203" t="s">
        <v>36</v>
      </c>
      <c r="C203">
        <v>66.666666666666671</v>
      </c>
      <c r="D203">
        <v>3</v>
      </c>
      <c r="E203" t="s">
        <v>19846</v>
      </c>
      <c r="F203">
        <v>100</v>
      </c>
      <c r="G203">
        <v>0</v>
      </c>
      <c r="H203" t="s">
        <v>661</v>
      </c>
      <c r="I203" t="s">
        <v>19843</v>
      </c>
      <c r="J203" t="s">
        <v>812</v>
      </c>
      <c r="K203" t="s">
        <v>635</v>
      </c>
      <c r="L203" t="s">
        <v>636</v>
      </c>
      <c r="M203" t="s">
        <v>19847</v>
      </c>
      <c r="N203" t="s">
        <v>635</v>
      </c>
      <c r="O203" t="s">
        <v>638</v>
      </c>
      <c r="P203" t="s">
        <v>22</v>
      </c>
      <c r="Q203" t="s">
        <v>639</v>
      </c>
      <c r="R203" t="s">
        <v>636</v>
      </c>
      <c r="S203" t="s">
        <v>19848</v>
      </c>
      <c r="T203" t="s">
        <v>19847</v>
      </c>
    </row>
    <row r="204" spans="1:20" x14ac:dyDescent="0.25">
      <c r="A204" t="s">
        <v>35</v>
      </c>
      <c r="B204" t="s">
        <v>36</v>
      </c>
      <c r="C204">
        <v>66.666666666666671</v>
      </c>
      <c r="D204">
        <v>6</v>
      </c>
      <c r="E204" t="s">
        <v>19849</v>
      </c>
      <c r="F204">
        <v>200</v>
      </c>
      <c r="G204">
        <v>0</v>
      </c>
      <c r="H204" t="s">
        <v>661</v>
      </c>
      <c r="I204" t="s">
        <v>19850</v>
      </c>
      <c r="J204" t="s">
        <v>1025</v>
      </c>
      <c r="K204" t="s">
        <v>635</v>
      </c>
      <c r="L204" t="s">
        <v>636</v>
      </c>
      <c r="M204" t="s">
        <v>19847</v>
      </c>
      <c r="N204" t="s">
        <v>635</v>
      </c>
      <c r="O204" t="s">
        <v>638</v>
      </c>
      <c r="P204" t="s">
        <v>22</v>
      </c>
      <c r="Q204" t="s">
        <v>639</v>
      </c>
      <c r="R204" t="s">
        <v>636</v>
      </c>
      <c r="S204" t="s">
        <v>19851</v>
      </c>
      <c r="T204" t="s">
        <v>19847</v>
      </c>
    </row>
    <row r="205" spans="1:20" x14ac:dyDescent="0.25">
      <c r="A205" t="s">
        <v>37</v>
      </c>
      <c r="B205" t="s">
        <v>38</v>
      </c>
      <c r="C205">
        <v>66.666666666666671</v>
      </c>
      <c r="D205">
        <v>3</v>
      </c>
      <c r="E205" t="s">
        <v>19852</v>
      </c>
      <c r="F205">
        <v>129</v>
      </c>
      <c r="G205">
        <v>29</v>
      </c>
      <c r="H205" t="s">
        <v>661</v>
      </c>
      <c r="I205" t="s">
        <v>8334</v>
      </c>
      <c r="J205" t="s">
        <v>757</v>
      </c>
      <c r="K205" t="s">
        <v>635</v>
      </c>
      <c r="L205" t="s">
        <v>636</v>
      </c>
      <c r="M205" t="s">
        <v>19853</v>
      </c>
      <c r="N205" t="s">
        <v>635</v>
      </c>
      <c r="O205" t="s">
        <v>638</v>
      </c>
      <c r="P205" t="s">
        <v>22</v>
      </c>
      <c r="Q205" t="s">
        <v>639</v>
      </c>
      <c r="R205" t="s">
        <v>636</v>
      </c>
      <c r="S205" t="s">
        <v>19854</v>
      </c>
      <c r="T205" t="s">
        <v>19853</v>
      </c>
    </row>
    <row r="206" spans="1:20" x14ac:dyDescent="0.25">
      <c r="A206" t="s">
        <v>164</v>
      </c>
      <c r="B206" t="s">
        <v>165</v>
      </c>
      <c r="C206">
        <v>33.333333333333336</v>
      </c>
      <c r="D206">
        <v>6</v>
      </c>
      <c r="E206" t="s">
        <v>19855</v>
      </c>
      <c r="F206">
        <v>200</v>
      </c>
      <c r="G206">
        <v>0</v>
      </c>
      <c r="H206" t="s">
        <v>661</v>
      </c>
      <c r="I206" t="s">
        <v>19856</v>
      </c>
      <c r="J206" t="s">
        <v>782</v>
      </c>
      <c r="K206" t="s">
        <v>635</v>
      </c>
      <c r="L206" t="s">
        <v>636</v>
      </c>
      <c r="M206" t="s">
        <v>19857</v>
      </c>
      <c r="N206" t="s">
        <v>635</v>
      </c>
      <c r="O206" t="s">
        <v>638</v>
      </c>
      <c r="P206" t="s">
        <v>22</v>
      </c>
      <c r="Q206" t="s">
        <v>639</v>
      </c>
      <c r="R206" t="s">
        <v>636</v>
      </c>
      <c r="S206" t="s">
        <v>19858</v>
      </c>
      <c r="T206" t="s">
        <v>19857</v>
      </c>
    </row>
    <row r="207" spans="1:20" x14ac:dyDescent="0.25">
      <c r="A207" t="s">
        <v>37</v>
      </c>
      <c r="B207" t="s">
        <v>38</v>
      </c>
      <c r="C207">
        <v>66.666666666666671</v>
      </c>
      <c r="D207">
        <v>3</v>
      </c>
      <c r="E207" t="s">
        <v>19859</v>
      </c>
      <c r="F207">
        <v>100</v>
      </c>
      <c r="G207">
        <v>0</v>
      </c>
      <c r="H207" t="s">
        <v>661</v>
      </c>
      <c r="I207" t="s">
        <v>19860</v>
      </c>
      <c r="J207" t="s">
        <v>884</v>
      </c>
      <c r="K207" t="s">
        <v>635</v>
      </c>
      <c r="L207" t="s">
        <v>636</v>
      </c>
      <c r="M207" t="s">
        <v>19861</v>
      </c>
      <c r="N207" t="s">
        <v>635</v>
      </c>
      <c r="O207" t="s">
        <v>638</v>
      </c>
      <c r="P207" t="s">
        <v>22</v>
      </c>
      <c r="Q207" t="s">
        <v>639</v>
      </c>
      <c r="R207" t="s">
        <v>636</v>
      </c>
      <c r="S207" t="s">
        <v>19862</v>
      </c>
      <c r="T207" t="s">
        <v>19861</v>
      </c>
    </row>
    <row r="208" spans="1:20" x14ac:dyDescent="0.25">
      <c r="A208" t="s">
        <v>37</v>
      </c>
      <c r="B208" t="s">
        <v>38</v>
      </c>
      <c r="C208">
        <v>60</v>
      </c>
      <c r="D208">
        <v>2</v>
      </c>
      <c r="E208" t="s">
        <v>19863</v>
      </c>
      <c r="F208">
        <v>430</v>
      </c>
      <c r="G208">
        <v>0</v>
      </c>
      <c r="H208" t="s">
        <v>647</v>
      </c>
      <c r="I208" t="s">
        <v>19864</v>
      </c>
      <c r="J208" t="s">
        <v>19865</v>
      </c>
      <c r="K208" t="s">
        <v>19866</v>
      </c>
      <c r="L208" t="s">
        <v>19867</v>
      </c>
      <c r="M208" t="s">
        <v>19868</v>
      </c>
      <c r="N208" t="s">
        <v>1239</v>
      </c>
      <c r="O208" t="s">
        <v>1240</v>
      </c>
      <c r="P208" t="s">
        <v>1241</v>
      </c>
      <c r="Q208" t="s">
        <v>639</v>
      </c>
      <c r="R208" t="s">
        <v>636</v>
      </c>
      <c r="S208" t="s">
        <v>19869</v>
      </c>
      <c r="T208" t="s">
        <v>19870</v>
      </c>
    </row>
    <row r="209" spans="1:20" x14ac:dyDescent="0.25">
      <c r="A209" t="s">
        <v>29</v>
      </c>
      <c r="B209" t="s">
        <v>30</v>
      </c>
      <c r="C209">
        <v>65</v>
      </c>
      <c r="D209">
        <v>1</v>
      </c>
      <c r="E209" t="s">
        <v>19863</v>
      </c>
      <c r="F209">
        <v>430</v>
      </c>
      <c r="G209">
        <v>0</v>
      </c>
      <c r="H209" t="s">
        <v>647</v>
      </c>
      <c r="I209" t="s">
        <v>19864</v>
      </c>
      <c r="J209" t="s">
        <v>19865</v>
      </c>
      <c r="K209" t="s">
        <v>19866</v>
      </c>
      <c r="L209" t="s">
        <v>19867</v>
      </c>
      <c r="M209" t="s">
        <v>19868</v>
      </c>
      <c r="N209" t="s">
        <v>1239</v>
      </c>
      <c r="O209" t="s">
        <v>1240</v>
      </c>
      <c r="P209" t="s">
        <v>1241</v>
      </c>
      <c r="Q209" t="s">
        <v>639</v>
      </c>
      <c r="R209" t="s">
        <v>636</v>
      </c>
      <c r="S209" t="s">
        <v>19869</v>
      </c>
      <c r="T209" t="s">
        <v>19870</v>
      </c>
    </row>
    <row r="210" spans="1:20" x14ac:dyDescent="0.25">
      <c r="A210" t="s">
        <v>31</v>
      </c>
      <c r="B210" t="s">
        <v>32</v>
      </c>
      <c r="C210">
        <v>65</v>
      </c>
      <c r="D210">
        <v>1</v>
      </c>
      <c r="E210" t="s">
        <v>19863</v>
      </c>
      <c r="F210">
        <v>430</v>
      </c>
      <c r="G210">
        <v>0</v>
      </c>
      <c r="H210" t="s">
        <v>647</v>
      </c>
      <c r="I210" t="s">
        <v>19864</v>
      </c>
      <c r="J210" t="s">
        <v>19865</v>
      </c>
      <c r="K210" t="s">
        <v>19866</v>
      </c>
      <c r="L210" t="s">
        <v>19867</v>
      </c>
      <c r="M210" t="s">
        <v>19868</v>
      </c>
      <c r="N210" t="s">
        <v>1239</v>
      </c>
      <c r="O210" t="s">
        <v>1240</v>
      </c>
      <c r="P210" t="s">
        <v>1241</v>
      </c>
      <c r="Q210" t="s">
        <v>639</v>
      </c>
      <c r="R210" t="s">
        <v>636</v>
      </c>
      <c r="S210" t="s">
        <v>19869</v>
      </c>
      <c r="T210" t="s">
        <v>19868</v>
      </c>
    </row>
    <row r="211" spans="1:20" x14ac:dyDescent="0.25">
      <c r="A211" t="s">
        <v>257</v>
      </c>
      <c r="B211" t="s">
        <v>263</v>
      </c>
      <c r="C211">
        <v>139</v>
      </c>
      <c r="D211">
        <v>1</v>
      </c>
      <c r="E211" t="s">
        <v>19863</v>
      </c>
      <c r="F211">
        <v>430</v>
      </c>
      <c r="G211">
        <v>0</v>
      </c>
      <c r="H211" t="s">
        <v>647</v>
      </c>
      <c r="I211" t="s">
        <v>19864</v>
      </c>
      <c r="J211" t="s">
        <v>19865</v>
      </c>
      <c r="K211" t="s">
        <v>19866</v>
      </c>
      <c r="L211" t="s">
        <v>19867</v>
      </c>
      <c r="M211" t="s">
        <v>19868</v>
      </c>
      <c r="N211" t="s">
        <v>1239</v>
      </c>
      <c r="O211" t="s">
        <v>1240</v>
      </c>
      <c r="P211" t="s">
        <v>1241</v>
      </c>
      <c r="Q211" t="s">
        <v>639</v>
      </c>
      <c r="R211" t="s">
        <v>636</v>
      </c>
      <c r="S211" t="s">
        <v>19869</v>
      </c>
      <c r="T211" t="s">
        <v>19868</v>
      </c>
    </row>
    <row r="212" spans="1:20" x14ac:dyDescent="0.25">
      <c r="A212" t="s">
        <v>256</v>
      </c>
      <c r="B212" t="s">
        <v>262</v>
      </c>
      <c r="C212">
        <v>139</v>
      </c>
      <c r="D212">
        <v>1</v>
      </c>
      <c r="E212" t="s">
        <v>19863</v>
      </c>
      <c r="F212">
        <v>430</v>
      </c>
      <c r="G212">
        <v>0</v>
      </c>
      <c r="H212" t="s">
        <v>647</v>
      </c>
      <c r="I212" t="s">
        <v>19864</v>
      </c>
      <c r="J212" t="s">
        <v>19865</v>
      </c>
      <c r="K212" t="s">
        <v>19866</v>
      </c>
      <c r="L212" t="s">
        <v>19867</v>
      </c>
      <c r="M212" t="s">
        <v>19868</v>
      </c>
      <c r="N212" t="s">
        <v>1239</v>
      </c>
      <c r="O212" t="s">
        <v>1240</v>
      </c>
      <c r="P212" t="s">
        <v>1241</v>
      </c>
      <c r="Q212" t="s">
        <v>639</v>
      </c>
      <c r="R212" t="s">
        <v>636</v>
      </c>
      <c r="S212" t="s">
        <v>19869</v>
      </c>
      <c r="T212" t="s">
        <v>19868</v>
      </c>
    </row>
    <row r="213" spans="1:20" x14ac:dyDescent="0.25">
      <c r="A213" t="s">
        <v>37</v>
      </c>
      <c r="B213" t="s">
        <v>38</v>
      </c>
      <c r="C213">
        <v>66.666666666666671</v>
      </c>
      <c r="D213">
        <v>6</v>
      </c>
      <c r="E213" t="s">
        <v>19871</v>
      </c>
      <c r="F213">
        <v>200</v>
      </c>
      <c r="G213">
        <v>0</v>
      </c>
      <c r="H213" t="s">
        <v>661</v>
      </c>
      <c r="I213" t="s">
        <v>19872</v>
      </c>
      <c r="J213" t="s">
        <v>818</v>
      </c>
      <c r="K213" t="s">
        <v>635</v>
      </c>
      <c r="L213" t="s">
        <v>636</v>
      </c>
      <c r="M213" t="s">
        <v>19873</v>
      </c>
      <c r="N213" t="s">
        <v>635</v>
      </c>
      <c r="O213" t="s">
        <v>638</v>
      </c>
      <c r="P213" t="s">
        <v>22</v>
      </c>
      <c r="Q213" t="s">
        <v>639</v>
      </c>
      <c r="R213" t="s">
        <v>636</v>
      </c>
      <c r="S213" t="s">
        <v>19874</v>
      </c>
      <c r="T213" t="s">
        <v>19873</v>
      </c>
    </row>
    <row r="214" spans="1:20" x14ac:dyDescent="0.25">
      <c r="A214" t="s">
        <v>37</v>
      </c>
      <c r="B214" t="s">
        <v>38</v>
      </c>
      <c r="C214">
        <v>66.666666666666671</v>
      </c>
      <c r="D214">
        <v>3</v>
      </c>
      <c r="E214" t="s">
        <v>19875</v>
      </c>
      <c r="F214">
        <v>135</v>
      </c>
      <c r="G214">
        <v>0</v>
      </c>
      <c r="H214" t="s">
        <v>647</v>
      </c>
      <c r="I214" t="s">
        <v>19876</v>
      </c>
      <c r="J214" t="s">
        <v>19877</v>
      </c>
      <c r="K214" t="s">
        <v>1851</v>
      </c>
      <c r="L214" t="s">
        <v>1272</v>
      </c>
      <c r="M214" t="s">
        <v>19873</v>
      </c>
      <c r="N214" t="s">
        <v>635</v>
      </c>
      <c r="O214" t="s">
        <v>653</v>
      </c>
      <c r="P214" t="s">
        <v>43</v>
      </c>
      <c r="Q214" t="s">
        <v>654</v>
      </c>
      <c r="R214" t="s">
        <v>636</v>
      </c>
      <c r="S214" t="s">
        <v>19878</v>
      </c>
      <c r="T214" t="s">
        <v>19873</v>
      </c>
    </row>
    <row r="215" spans="1:20" x14ac:dyDescent="0.25">
      <c r="A215" t="s">
        <v>25</v>
      </c>
      <c r="B215" t="s">
        <v>26</v>
      </c>
      <c r="C215">
        <v>60</v>
      </c>
      <c r="D215">
        <v>6</v>
      </c>
      <c r="E215" t="s">
        <v>19879</v>
      </c>
      <c r="F215">
        <v>200</v>
      </c>
      <c r="G215">
        <v>0</v>
      </c>
      <c r="H215" t="s">
        <v>661</v>
      </c>
      <c r="I215" t="s">
        <v>19880</v>
      </c>
      <c r="J215" t="s">
        <v>967</v>
      </c>
      <c r="K215" t="s">
        <v>635</v>
      </c>
      <c r="L215" t="s">
        <v>636</v>
      </c>
      <c r="M215" t="s">
        <v>19881</v>
      </c>
      <c r="N215" t="s">
        <v>635</v>
      </c>
      <c r="O215" t="s">
        <v>638</v>
      </c>
      <c r="P215" t="s">
        <v>22</v>
      </c>
      <c r="Q215" t="s">
        <v>639</v>
      </c>
      <c r="R215" t="s">
        <v>636</v>
      </c>
      <c r="S215" t="s">
        <v>19882</v>
      </c>
      <c r="T215" t="s">
        <v>19881</v>
      </c>
    </row>
    <row r="216" spans="1:20" x14ac:dyDescent="0.25">
      <c r="A216" t="s">
        <v>35</v>
      </c>
      <c r="B216" t="s">
        <v>36</v>
      </c>
      <c r="C216">
        <v>66.666666666666671</v>
      </c>
      <c r="D216">
        <v>18</v>
      </c>
      <c r="E216" t="s">
        <v>19883</v>
      </c>
      <c r="F216">
        <v>800</v>
      </c>
      <c r="G216">
        <v>0</v>
      </c>
      <c r="H216" t="s">
        <v>661</v>
      </c>
      <c r="I216" t="s">
        <v>10759</v>
      </c>
      <c r="J216" t="s">
        <v>797</v>
      </c>
      <c r="K216" t="s">
        <v>635</v>
      </c>
      <c r="L216" t="s">
        <v>636</v>
      </c>
      <c r="M216" t="s">
        <v>19881</v>
      </c>
      <c r="N216" t="s">
        <v>635</v>
      </c>
      <c r="O216" t="s">
        <v>1071</v>
      </c>
      <c r="P216" t="s">
        <v>22</v>
      </c>
      <c r="Q216" t="s">
        <v>639</v>
      </c>
      <c r="R216" t="s">
        <v>636</v>
      </c>
      <c r="S216" t="s">
        <v>19884</v>
      </c>
      <c r="T216" t="s">
        <v>19881</v>
      </c>
    </row>
    <row r="217" spans="1:20" x14ac:dyDescent="0.25">
      <c r="A217" t="s">
        <v>37</v>
      </c>
      <c r="B217" t="s">
        <v>38</v>
      </c>
      <c r="C217">
        <v>66.666666666666671</v>
      </c>
      <c r="D217">
        <v>6</v>
      </c>
      <c r="E217" t="s">
        <v>19883</v>
      </c>
      <c r="F217">
        <v>800</v>
      </c>
      <c r="G217">
        <v>0</v>
      </c>
      <c r="H217" t="s">
        <v>661</v>
      </c>
      <c r="I217" t="s">
        <v>10759</v>
      </c>
      <c r="J217" t="s">
        <v>797</v>
      </c>
      <c r="K217" t="s">
        <v>635</v>
      </c>
      <c r="L217" t="s">
        <v>636</v>
      </c>
      <c r="M217" t="s">
        <v>19881</v>
      </c>
      <c r="N217" t="s">
        <v>635</v>
      </c>
      <c r="O217" t="s">
        <v>1071</v>
      </c>
      <c r="P217" t="s">
        <v>22</v>
      </c>
      <c r="Q217" t="s">
        <v>639</v>
      </c>
      <c r="R217" t="s">
        <v>636</v>
      </c>
      <c r="S217" t="s">
        <v>19884</v>
      </c>
      <c r="T217" t="s">
        <v>19881</v>
      </c>
    </row>
    <row r="218" spans="1:20" x14ac:dyDescent="0.25">
      <c r="A218" t="s">
        <v>37</v>
      </c>
      <c r="B218" t="s">
        <v>38</v>
      </c>
      <c r="C218">
        <v>66.666666666666671</v>
      </c>
      <c r="D218">
        <v>3</v>
      </c>
      <c r="E218" t="s">
        <v>19885</v>
      </c>
      <c r="F218">
        <v>100</v>
      </c>
      <c r="G218">
        <v>0</v>
      </c>
      <c r="H218" t="s">
        <v>661</v>
      </c>
      <c r="I218" t="s">
        <v>12794</v>
      </c>
      <c r="J218" t="s">
        <v>2242</v>
      </c>
      <c r="K218" t="s">
        <v>635</v>
      </c>
      <c r="L218" t="s">
        <v>636</v>
      </c>
      <c r="M218" t="s">
        <v>19886</v>
      </c>
      <c r="N218" t="s">
        <v>635</v>
      </c>
      <c r="O218" t="s">
        <v>638</v>
      </c>
      <c r="P218" t="s">
        <v>22</v>
      </c>
      <c r="Q218" t="s">
        <v>639</v>
      </c>
      <c r="R218" t="s">
        <v>636</v>
      </c>
      <c r="S218" t="s">
        <v>19887</v>
      </c>
      <c r="T218" t="s">
        <v>19886</v>
      </c>
    </row>
    <row r="219" spans="1:20" x14ac:dyDescent="0.25">
      <c r="A219" t="s">
        <v>619</v>
      </c>
      <c r="B219" t="s">
        <v>620</v>
      </c>
      <c r="C219">
        <v>139</v>
      </c>
      <c r="D219">
        <v>1</v>
      </c>
      <c r="E219" t="s">
        <v>19888</v>
      </c>
      <c r="F219">
        <v>213.9</v>
      </c>
      <c r="G219">
        <v>9</v>
      </c>
      <c r="H219" t="s">
        <v>647</v>
      </c>
      <c r="I219" t="s">
        <v>19889</v>
      </c>
      <c r="J219" t="s">
        <v>19890</v>
      </c>
      <c r="K219" t="s">
        <v>19891</v>
      </c>
      <c r="L219" t="s">
        <v>19892</v>
      </c>
      <c r="M219" t="s">
        <v>19893</v>
      </c>
      <c r="N219" t="s">
        <v>635</v>
      </c>
      <c r="O219" t="s">
        <v>706</v>
      </c>
      <c r="P219" t="s">
        <v>40</v>
      </c>
      <c r="Q219" t="s">
        <v>707</v>
      </c>
      <c r="R219" t="s">
        <v>636</v>
      </c>
      <c r="S219" t="s">
        <v>19894</v>
      </c>
      <c r="T219" t="s">
        <v>19893</v>
      </c>
    </row>
    <row r="220" spans="1:20" x14ac:dyDescent="0.25">
      <c r="A220" t="s">
        <v>258</v>
      </c>
      <c r="B220" t="s">
        <v>264</v>
      </c>
      <c r="C220">
        <v>139</v>
      </c>
      <c r="D220">
        <v>1</v>
      </c>
      <c r="E220" t="s">
        <v>19888</v>
      </c>
      <c r="F220">
        <v>213.9</v>
      </c>
      <c r="G220">
        <v>9</v>
      </c>
      <c r="H220" t="s">
        <v>647</v>
      </c>
      <c r="I220" t="s">
        <v>19889</v>
      </c>
      <c r="J220" t="s">
        <v>19890</v>
      </c>
      <c r="K220" t="s">
        <v>19891</v>
      </c>
      <c r="L220" t="s">
        <v>19892</v>
      </c>
      <c r="M220" t="s">
        <v>19893</v>
      </c>
      <c r="N220" t="s">
        <v>635</v>
      </c>
      <c r="O220" t="s">
        <v>706</v>
      </c>
      <c r="P220" t="s">
        <v>40</v>
      </c>
      <c r="Q220" t="s">
        <v>707</v>
      </c>
      <c r="R220" t="s">
        <v>636</v>
      </c>
      <c r="S220" t="s">
        <v>19894</v>
      </c>
      <c r="T220" t="s">
        <v>19893</v>
      </c>
    </row>
    <row r="221" spans="1:20" x14ac:dyDescent="0.25">
      <c r="A221" t="s">
        <v>257</v>
      </c>
      <c r="B221" t="s">
        <v>263</v>
      </c>
      <c r="C221">
        <v>139</v>
      </c>
      <c r="D221">
        <v>1</v>
      </c>
      <c r="E221" t="s">
        <v>19888</v>
      </c>
      <c r="F221">
        <v>213.9</v>
      </c>
      <c r="G221">
        <v>9</v>
      </c>
      <c r="H221" t="s">
        <v>647</v>
      </c>
      <c r="I221" t="s">
        <v>19889</v>
      </c>
      <c r="J221" t="s">
        <v>19890</v>
      </c>
      <c r="K221" t="s">
        <v>19891</v>
      </c>
      <c r="L221" t="s">
        <v>19892</v>
      </c>
      <c r="M221" t="s">
        <v>19893</v>
      </c>
      <c r="N221" t="s">
        <v>635</v>
      </c>
      <c r="O221" t="s">
        <v>706</v>
      </c>
      <c r="P221" t="s">
        <v>40</v>
      </c>
      <c r="Q221" t="s">
        <v>707</v>
      </c>
      <c r="R221" t="s">
        <v>636</v>
      </c>
      <c r="S221" t="s">
        <v>19894</v>
      </c>
      <c r="T221" t="s">
        <v>19893</v>
      </c>
    </row>
    <row r="222" spans="1:20" x14ac:dyDescent="0.25">
      <c r="A222" t="s">
        <v>256</v>
      </c>
      <c r="B222" t="s">
        <v>262</v>
      </c>
      <c r="C222">
        <v>139</v>
      </c>
      <c r="D222">
        <v>1</v>
      </c>
      <c r="E222" t="s">
        <v>19888</v>
      </c>
      <c r="F222">
        <v>213.9</v>
      </c>
      <c r="G222">
        <v>9</v>
      </c>
      <c r="H222" t="s">
        <v>647</v>
      </c>
      <c r="I222" t="s">
        <v>19889</v>
      </c>
      <c r="J222" t="s">
        <v>19890</v>
      </c>
      <c r="K222" t="s">
        <v>19891</v>
      </c>
      <c r="L222" t="s">
        <v>19892</v>
      </c>
      <c r="M222" t="s">
        <v>19893</v>
      </c>
      <c r="N222" t="s">
        <v>635</v>
      </c>
      <c r="O222" t="s">
        <v>706</v>
      </c>
      <c r="P222" t="s">
        <v>40</v>
      </c>
      <c r="Q222" t="s">
        <v>707</v>
      </c>
      <c r="R222" t="s">
        <v>636</v>
      </c>
      <c r="S222" t="s">
        <v>19894</v>
      </c>
      <c r="T222" t="s">
        <v>19893</v>
      </c>
    </row>
    <row r="223" spans="1:20" x14ac:dyDescent="0.25">
      <c r="A223" t="s">
        <v>35</v>
      </c>
      <c r="B223" t="s">
        <v>36</v>
      </c>
      <c r="C223">
        <v>66.666666666666671</v>
      </c>
      <c r="D223">
        <v>9</v>
      </c>
      <c r="E223" t="s">
        <v>19895</v>
      </c>
      <c r="F223">
        <v>1000</v>
      </c>
      <c r="G223">
        <v>0</v>
      </c>
      <c r="H223" t="s">
        <v>661</v>
      </c>
      <c r="I223" t="s">
        <v>10759</v>
      </c>
      <c r="J223" t="s">
        <v>797</v>
      </c>
      <c r="K223" t="s">
        <v>635</v>
      </c>
      <c r="L223" t="s">
        <v>636</v>
      </c>
      <c r="M223" t="s">
        <v>19896</v>
      </c>
      <c r="N223" t="s">
        <v>635</v>
      </c>
      <c r="O223" t="s">
        <v>1071</v>
      </c>
      <c r="P223" t="s">
        <v>22</v>
      </c>
      <c r="Q223" t="s">
        <v>639</v>
      </c>
      <c r="R223" t="s">
        <v>636</v>
      </c>
      <c r="S223" t="s">
        <v>19897</v>
      </c>
      <c r="T223" t="s">
        <v>19896</v>
      </c>
    </row>
    <row r="224" spans="1:20" x14ac:dyDescent="0.25">
      <c r="A224" t="s">
        <v>37</v>
      </c>
      <c r="B224" t="s">
        <v>38</v>
      </c>
      <c r="C224">
        <v>66.666666666666671</v>
      </c>
      <c r="D224">
        <v>9</v>
      </c>
      <c r="E224" t="s">
        <v>19895</v>
      </c>
      <c r="F224">
        <v>1000</v>
      </c>
      <c r="G224">
        <v>0</v>
      </c>
      <c r="H224" t="s">
        <v>661</v>
      </c>
      <c r="I224" t="s">
        <v>10759</v>
      </c>
      <c r="J224" t="s">
        <v>797</v>
      </c>
      <c r="K224" t="s">
        <v>635</v>
      </c>
      <c r="L224" t="s">
        <v>636</v>
      </c>
      <c r="M224" t="s">
        <v>19896</v>
      </c>
      <c r="N224" t="s">
        <v>635</v>
      </c>
      <c r="O224" t="s">
        <v>1071</v>
      </c>
      <c r="P224" t="s">
        <v>22</v>
      </c>
      <c r="Q224" t="s">
        <v>639</v>
      </c>
      <c r="R224" t="s">
        <v>636</v>
      </c>
      <c r="S224" t="s">
        <v>19897</v>
      </c>
      <c r="T224" t="s">
        <v>19896</v>
      </c>
    </row>
    <row r="225" spans="1:20" x14ac:dyDescent="0.25">
      <c r="A225" t="s">
        <v>164</v>
      </c>
      <c r="B225" t="s">
        <v>165</v>
      </c>
      <c r="C225">
        <v>50</v>
      </c>
      <c r="D225">
        <v>12</v>
      </c>
      <c r="E225" t="s">
        <v>19895</v>
      </c>
      <c r="F225">
        <v>1000</v>
      </c>
      <c r="G225">
        <v>0</v>
      </c>
      <c r="H225" t="s">
        <v>661</v>
      </c>
      <c r="I225" t="s">
        <v>10759</v>
      </c>
      <c r="J225" t="s">
        <v>797</v>
      </c>
      <c r="K225" t="s">
        <v>635</v>
      </c>
      <c r="L225" t="s">
        <v>636</v>
      </c>
      <c r="M225" t="s">
        <v>19896</v>
      </c>
      <c r="N225" t="s">
        <v>635</v>
      </c>
      <c r="O225" t="s">
        <v>1071</v>
      </c>
      <c r="P225" t="s">
        <v>22</v>
      </c>
      <c r="Q225" t="s">
        <v>639</v>
      </c>
      <c r="R225" t="s">
        <v>636</v>
      </c>
      <c r="S225" t="s">
        <v>19897</v>
      </c>
      <c r="T225" t="s">
        <v>19896</v>
      </c>
    </row>
    <row r="226" spans="1:20" x14ac:dyDescent="0.25">
      <c r="A226" t="s">
        <v>164</v>
      </c>
      <c r="B226" t="s">
        <v>165</v>
      </c>
      <c r="C226">
        <v>33.333333333333336</v>
      </c>
      <c r="D226">
        <v>3</v>
      </c>
      <c r="E226" t="s">
        <v>19898</v>
      </c>
      <c r="F226">
        <v>100</v>
      </c>
      <c r="G226">
        <v>0</v>
      </c>
      <c r="H226" t="s">
        <v>661</v>
      </c>
      <c r="I226" t="s">
        <v>19899</v>
      </c>
      <c r="J226" t="s">
        <v>1971</v>
      </c>
      <c r="K226" t="s">
        <v>635</v>
      </c>
      <c r="L226" t="s">
        <v>636</v>
      </c>
      <c r="M226" t="s">
        <v>19900</v>
      </c>
      <c r="N226" t="s">
        <v>635</v>
      </c>
      <c r="O226" t="s">
        <v>638</v>
      </c>
      <c r="P226" t="s">
        <v>22</v>
      </c>
      <c r="Q226" t="s">
        <v>639</v>
      </c>
      <c r="R226" t="s">
        <v>636</v>
      </c>
      <c r="S226" t="s">
        <v>19901</v>
      </c>
      <c r="T226" t="s">
        <v>19900</v>
      </c>
    </row>
    <row r="227" spans="1:20" x14ac:dyDescent="0.25">
      <c r="A227" t="s">
        <v>39</v>
      </c>
      <c r="B227" t="s">
        <v>44</v>
      </c>
      <c r="C227">
        <v>66.333333333333329</v>
      </c>
      <c r="D227">
        <v>3</v>
      </c>
      <c r="E227" t="s">
        <v>19902</v>
      </c>
      <c r="F227">
        <v>186.75</v>
      </c>
      <c r="G227">
        <v>0</v>
      </c>
      <c r="H227" t="s">
        <v>1510</v>
      </c>
      <c r="I227" t="s">
        <v>19002</v>
      </c>
      <c r="J227" t="s">
        <v>19003</v>
      </c>
      <c r="K227" t="s">
        <v>2219</v>
      </c>
      <c r="L227" t="s">
        <v>19004</v>
      </c>
      <c r="M227" t="s">
        <v>19903</v>
      </c>
      <c r="N227" t="s">
        <v>635</v>
      </c>
      <c r="O227" t="s">
        <v>706</v>
      </c>
      <c r="P227" t="s">
        <v>40</v>
      </c>
      <c r="Q227" t="s">
        <v>707</v>
      </c>
      <c r="R227" t="s">
        <v>636</v>
      </c>
      <c r="S227" t="s">
        <v>19904</v>
      </c>
      <c r="T227" t="s">
        <v>19903</v>
      </c>
    </row>
    <row r="228" spans="1:20" x14ac:dyDescent="0.25">
      <c r="A228" t="s">
        <v>164</v>
      </c>
      <c r="B228" t="s">
        <v>165</v>
      </c>
      <c r="C228">
        <v>40</v>
      </c>
      <c r="D228">
        <v>10</v>
      </c>
      <c r="E228" t="s">
        <v>19905</v>
      </c>
      <c r="F228">
        <v>330</v>
      </c>
      <c r="G228">
        <v>0</v>
      </c>
      <c r="H228" t="s">
        <v>661</v>
      </c>
      <c r="I228" t="s">
        <v>19906</v>
      </c>
      <c r="J228" t="s">
        <v>1200</v>
      </c>
      <c r="K228" t="s">
        <v>635</v>
      </c>
      <c r="L228" t="s">
        <v>636</v>
      </c>
      <c r="M228" t="s">
        <v>19907</v>
      </c>
      <c r="N228" t="s">
        <v>635</v>
      </c>
      <c r="O228" t="s">
        <v>638</v>
      </c>
      <c r="P228" t="s">
        <v>22</v>
      </c>
      <c r="Q228" t="s">
        <v>639</v>
      </c>
      <c r="R228" t="s">
        <v>636</v>
      </c>
      <c r="S228" t="s">
        <v>19908</v>
      </c>
      <c r="T228" t="s">
        <v>19907</v>
      </c>
    </row>
    <row r="229" spans="1:20" x14ac:dyDescent="0.25">
      <c r="A229" t="s">
        <v>31</v>
      </c>
      <c r="B229" t="s">
        <v>32</v>
      </c>
      <c r="C229">
        <v>54.5</v>
      </c>
      <c r="D229">
        <v>2</v>
      </c>
      <c r="E229" t="s">
        <v>19909</v>
      </c>
      <c r="F229">
        <v>38.75</v>
      </c>
      <c r="G229">
        <v>0</v>
      </c>
      <c r="H229" t="s">
        <v>647</v>
      </c>
      <c r="I229" t="s">
        <v>19910</v>
      </c>
      <c r="J229" t="s">
        <v>19911</v>
      </c>
      <c r="K229" t="s">
        <v>19912</v>
      </c>
      <c r="L229" t="s">
        <v>19913</v>
      </c>
      <c r="M229" t="s">
        <v>19914</v>
      </c>
      <c r="N229" t="s">
        <v>635</v>
      </c>
      <c r="O229" t="s">
        <v>706</v>
      </c>
      <c r="P229" t="s">
        <v>40</v>
      </c>
      <c r="Q229" t="s">
        <v>707</v>
      </c>
      <c r="R229" t="s">
        <v>636</v>
      </c>
      <c r="S229" t="s">
        <v>19915</v>
      </c>
      <c r="T229" t="s">
        <v>19914</v>
      </c>
    </row>
    <row r="230" spans="1:20" x14ac:dyDescent="0.25">
      <c r="A230" t="s">
        <v>37</v>
      </c>
      <c r="B230" t="s">
        <v>38</v>
      </c>
      <c r="C230">
        <v>37</v>
      </c>
      <c r="D230">
        <v>10</v>
      </c>
      <c r="E230" t="s">
        <v>19916</v>
      </c>
      <c r="F230">
        <v>495</v>
      </c>
      <c r="G230">
        <v>0</v>
      </c>
      <c r="H230" t="s">
        <v>647</v>
      </c>
      <c r="I230" t="s">
        <v>19917</v>
      </c>
      <c r="J230" t="s">
        <v>19918</v>
      </c>
      <c r="K230" t="s">
        <v>1547</v>
      </c>
      <c r="L230" t="s">
        <v>1541</v>
      </c>
      <c r="M230" t="s">
        <v>19919</v>
      </c>
      <c r="N230" t="s">
        <v>635</v>
      </c>
      <c r="O230" t="s">
        <v>653</v>
      </c>
      <c r="P230" t="s">
        <v>43</v>
      </c>
      <c r="Q230" t="s">
        <v>654</v>
      </c>
      <c r="R230" t="s">
        <v>636</v>
      </c>
      <c r="S230" t="s">
        <v>19920</v>
      </c>
      <c r="T230" t="s">
        <v>19919</v>
      </c>
    </row>
    <row r="231" spans="1:20" x14ac:dyDescent="0.25">
      <c r="A231" t="s">
        <v>39</v>
      </c>
      <c r="B231" t="s">
        <v>44</v>
      </c>
      <c r="C231">
        <v>66.333333333333329</v>
      </c>
      <c r="D231">
        <v>3</v>
      </c>
      <c r="E231" t="s">
        <v>19921</v>
      </c>
      <c r="F231">
        <v>189.5</v>
      </c>
      <c r="G231">
        <v>7</v>
      </c>
      <c r="H231" t="s">
        <v>3156</v>
      </c>
      <c r="I231" t="s">
        <v>8187</v>
      </c>
      <c r="J231" t="s">
        <v>8188</v>
      </c>
      <c r="K231" t="s">
        <v>4121</v>
      </c>
      <c r="L231" t="s">
        <v>8189</v>
      </c>
      <c r="M231" t="s">
        <v>19922</v>
      </c>
      <c r="N231" t="s">
        <v>635</v>
      </c>
      <c r="O231" t="s">
        <v>706</v>
      </c>
      <c r="P231" t="s">
        <v>40</v>
      </c>
      <c r="Q231" t="s">
        <v>707</v>
      </c>
      <c r="R231" t="s">
        <v>636</v>
      </c>
      <c r="S231" t="s">
        <v>19923</v>
      </c>
      <c r="T231" t="s">
        <v>19922</v>
      </c>
    </row>
    <row r="232" spans="1:20" x14ac:dyDescent="0.25">
      <c r="A232" t="s">
        <v>164</v>
      </c>
      <c r="B232" t="s">
        <v>165</v>
      </c>
      <c r="C232">
        <v>50</v>
      </c>
      <c r="D232">
        <v>6</v>
      </c>
      <c r="E232" t="s">
        <v>19924</v>
      </c>
      <c r="F232">
        <v>300</v>
      </c>
      <c r="G232">
        <v>0</v>
      </c>
      <c r="H232" t="s">
        <v>661</v>
      </c>
      <c r="I232" t="s">
        <v>19925</v>
      </c>
      <c r="J232" t="s">
        <v>1214</v>
      </c>
      <c r="K232" t="s">
        <v>635</v>
      </c>
      <c r="L232" t="s">
        <v>636</v>
      </c>
      <c r="M232" t="s">
        <v>19926</v>
      </c>
      <c r="N232" t="s">
        <v>635</v>
      </c>
      <c r="O232" t="s">
        <v>638</v>
      </c>
      <c r="P232" t="s">
        <v>22</v>
      </c>
      <c r="Q232" t="s">
        <v>639</v>
      </c>
      <c r="R232" t="s">
        <v>636</v>
      </c>
      <c r="S232" t="s">
        <v>19927</v>
      </c>
      <c r="T232" t="s">
        <v>19926</v>
      </c>
    </row>
    <row r="233" spans="1:20" x14ac:dyDescent="0.25">
      <c r="A233" t="s">
        <v>164</v>
      </c>
      <c r="B233" t="s">
        <v>165</v>
      </c>
      <c r="C233">
        <v>33.333333333333336</v>
      </c>
      <c r="D233">
        <v>3</v>
      </c>
      <c r="E233" t="s">
        <v>19924</v>
      </c>
      <c r="F233">
        <v>300</v>
      </c>
      <c r="G233">
        <v>0</v>
      </c>
      <c r="H233" t="s">
        <v>661</v>
      </c>
      <c r="I233" t="s">
        <v>19925</v>
      </c>
      <c r="J233" t="s">
        <v>1214</v>
      </c>
      <c r="K233" t="s">
        <v>635</v>
      </c>
      <c r="L233" t="s">
        <v>636</v>
      </c>
      <c r="M233" t="s">
        <v>19926</v>
      </c>
      <c r="N233" t="s">
        <v>635</v>
      </c>
      <c r="O233" t="s">
        <v>638</v>
      </c>
      <c r="P233" t="s">
        <v>22</v>
      </c>
      <c r="Q233" t="s">
        <v>639</v>
      </c>
      <c r="R233" t="s">
        <v>636</v>
      </c>
      <c r="S233" t="s">
        <v>19927</v>
      </c>
      <c r="T233" t="s">
        <v>19926</v>
      </c>
    </row>
    <row r="234" spans="1:20" x14ac:dyDescent="0.25">
      <c r="A234" t="s">
        <v>39</v>
      </c>
      <c r="B234" t="s">
        <v>44</v>
      </c>
      <c r="C234">
        <v>76</v>
      </c>
      <c r="D234">
        <v>3</v>
      </c>
      <c r="E234" t="s">
        <v>19928</v>
      </c>
      <c r="F234">
        <v>218</v>
      </c>
      <c r="G234">
        <v>0</v>
      </c>
      <c r="H234" t="s">
        <v>647</v>
      </c>
      <c r="I234" t="s">
        <v>5371</v>
      </c>
      <c r="J234" t="s">
        <v>5372</v>
      </c>
      <c r="K234" t="s">
        <v>5373</v>
      </c>
      <c r="L234" t="s">
        <v>962</v>
      </c>
      <c r="M234" t="s">
        <v>19929</v>
      </c>
      <c r="N234" t="s">
        <v>635</v>
      </c>
      <c r="O234" t="s">
        <v>653</v>
      </c>
      <c r="P234" t="s">
        <v>43</v>
      </c>
      <c r="Q234" t="s">
        <v>654</v>
      </c>
      <c r="R234" t="s">
        <v>636</v>
      </c>
      <c r="S234" t="s">
        <v>19930</v>
      </c>
      <c r="T234" t="s">
        <v>19931</v>
      </c>
    </row>
    <row r="235" spans="1:20" x14ac:dyDescent="0.25">
      <c r="A235" t="s">
        <v>164</v>
      </c>
      <c r="B235" t="s">
        <v>165</v>
      </c>
      <c r="C235">
        <v>33.333333333333336</v>
      </c>
      <c r="D235">
        <v>3</v>
      </c>
      <c r="E235" t="s">
        <v>19932</v>
      </c>
      <c r="F235">
        <v>100</v>
      </c>
      <c r="G235">
        <v>0</v>
      </c>
      <c r="H235" t="s">
        <v>661</v>
      </c>
      <c r="I235" t="s">
        <v>19933</v>
      </c>
      <c r="J235" t="s">
        <v>711</v>
      </c>
      <c r="K235" t="s">
        <v>635</v>
      </c>
      <c r="L235" t="s">
        <v>636</v>
      </c>
      <c r="M235" t="s">
        <v>19934</v>
      </c>
      <c r="N235" t="s">
        <v>635</v>
      </c>
      <c r="O235" t="s">
        <v>638</v>
      </c>
      <c r="P235" t="s">
        <v>22</v>
      </c>
      <c r="Q235" t="s">
        <v>639</v>
      </c>
      <c r="R235" t="s">
        <v>636</v>
      </c>
      <c r="S235" t="s">
        <v>19935</v>
      </c>
      <c r="T235" t="s">
        <v>19934</v>
      </c>
    </row>
    <row r="236" spans="1:20" x14ac:dyDescent="0.25">
      <c r="A236" t="s">
        <v>25</v>
      </c>
      <c r="B236" t="s">
        <v>26</v>
      </c>
      <c r="C236">
        <v>60</v>
      </c>
      <c r="D236">
        <v>9</v>
      </c>
      <c r="E236" t="s">
        <v>19936</v>
      </c>
      <c r="F236">
        <v>440</v>
      </c>
      <c r="G236">
        <v>0</v>
      </c>
      <c r="H236" t="s">
        <v>647</v>
      </c>
      <c r="I236" t="s">
        <v>14337</v>
      </c>
      <c r="J236" t="s">
        <v>14338</v>
      </c>
      <c r="K236" t="s">
        <v>1547</v>
      </c>
      <c r="L236" t="s">
        <v>1541</v>
      </c>
      <c r="M236" t="s">
        <v>19937</v>
      </c>
      <c r="N236" t="s">
        <v>635</v>
      </c>
      <c r="O236" t="s">
        <v>653</v>
      </c>
      <c r="P236" t="s">
        <v>43</v>
      </c>
      <c r="Q236" t="s">
        <v>654</v>
      </c>
      <c r="R236" t="s">
        <v>636</v>
      </c>
      <c r="S236" t="s">
        <v>19938</v>
      </c>
      <c r="T236" t="s">
        <v>19937</v>
      </c>
    </row>
    <row r="237" spans="1:20" x14ac:dyDescent="0.25">
      <c r="A237" t="s">
        <v>118</v>
      </c>
      <c r="B237" t="s">
        <v>91</v>
      </c>
      <c r="C237">
        <v>74</v>
      </c>
      <c r="D237">
        <v>1</v>
      </c>
      <c r="E237" t="s">
        <v>19939</v>
      </c>
      <c r="F237">
        <v>214</v>
      </c>
      <c r="G237">
        <v>0</v>
      </c>
      <c r="H237" t="s">
        <v>647</v>
      </c>
      <c r="I237" t="s">
        <v>19940</v>
      </c>
      <c r="J237" t="s">
        <v>19941</v>
      </c>
      <c r="K237" t="s">
        <v>1016</v>
      </c>
      <c r="L237" t="s">
        <v>4704</v>
      </c>
      <c r="M237" t="s">
        <v>19942</v>
      </c>
      <c r="N237" t="s">
        <v>635</v>
      </c>
      <c r="O237" t="s">
        <v>653</v>
      </c>
      <c r="P237" t="s">
        <v>43</v>
      </c>
      <c r="Q237" t="s">
        <v>654</v>
      </c>
      <c r="R237" t="s">
        <v>636</v>
      </c>
      <c r="S237" t="s">
        <v>19943</v>
      </c>
      <c r="T237" t="s">
        <v>19942</v>
      </c>
    </row>
    <row r="238" spans="1:20" x14ac:dyDescent="0.25">
      <c r="A238" t="s">
        <v>39</v>
      </c>
      <c r="B238" t="s">
        <v>44</v>
      </c>
      <c r="C238">
        <v>75</v>
      </c>
      <c r="D238">
        <v>2</v>
      </c>
      <c r="E238" t="s">
        <v>19939</v>
      </c>
      <c r="F238">
        <v>214</v>
      </c>
      <c r="G238">
        <v>0</v>
      </c>
      <c r="H238" t="s">
        <v>647</v>
      </c>
      <c r="I238" t="s">
        <v>19940</v>
      </c>
      <c r="J238" t="s">
        <v>19941</v>
      </c>
      <c r="K238" t="s">
        <v>1016</v>
      </c>
      <c r="L238" t="s">
        <v>4704</v>
      </c>
      <c r="M238" t="s">
        <v>19942</v>
      </c>
      <c r="N238" t="s">
        <v>635</v>
      </c>
      <c r="O238" t="s">
        <v>653</v>
      </c>
      <c r="P238" t="s">
        <v>43</v>
      </c>
      <c r="Q238" t="s">
        <v>654</v>
      </c>
      <c r="R238" t="s">
        <v>636</v>
      </c>
      <c r="S238" t="s">
        <v>19943</v>
      </c>
      <c r="T238" t="s">
        <v>19942</v>
      </c>
    </row>
    <row r="239" spans="1:20" x14ac:dyDescent="0.25">
      <c r="A239" t="s">
        <v>164</v>
      </c>
      <c r="B239" t="s">
        <v>165</v>
      </c>
      <c r="C239">
        <v>50</v>
      </c>
      <c r="D239">
        <v>6</v>
      </c>
      <c r="E239" t="s">
        <v>19944</v>
      </c>
      <c r="F239">
        <v>200</v>
      </c>
      <c r="G239">
        <v>0</v>
      </c>
      <c r="H239" t="s">
        <v>661</v>
      </c>
      <c r="I239" t="s">
        <v>19945</v>
      </c>
      <c r="J239" t="s">
        <v>1130</v>
      </c>
      <c r="K239" t="s">
        <v>635</v>
      </c>
      <c r="L239" t="s">
        <v>636</v>
      </c>
      <c r="M239" t="s">
        <v>19946</v>
      </c>
      <c r="N239" t="s">
        <v>635</v>
      </c>
      <c r="O239" t="s">
        <v>638</v>
      </c>
      <c r="P239" t="s">
        <v>22</v>
      </c>
      <c r="Q239" t="s">
        <v>639</v>
      </c>
      <c r="R239" t="s">
        <v>636</v>
      </c>
      <c r="S239" t="s">
        <v>19947</v>
      </c>
      <c r="T239" t="s">
        <v>19946</v>
      </c>
    </row>
    <row r="240" spans="1:20" x14ac:dyDescent="0.25">
      <c r="A240" t="s">
        <v>39</v>
      </c>
      <c r="B240" t="s">
        <v>1715</v>
      </c>
      <c r="C240">
        <v>68</v>
      </c>
      <c r="D240">
        <v>1</v>
      </c>
      <c r="E240" t="s">
        <v>19948</v>
      </c>
      <c r="F240">
        <v>68</v>
      </c>
      <c r="G240">
        <v>0</v>
      </c>
      <c r="H240" t="s">
        <v>647</v>
      </c>
      <c r="I240" t="s">
        <v>1624</v>
      </c>
      <c r="J240" t="s">
        <v>1625</v>
      </c>
      <c r="K240" t="s">
        <v>1626</v>
      </c>
      <c r="L240" t="s">
        <v>1627</v>
      </c>
      <c r="M240" t="s">
        <v>19949</v>
      </c>
      <c r="N240" t="s">
        <v>635</v>
      </c>
      <c r="O240" t="s">
        <v>706</v>
      </c>
      <c r="P240" t="s">
        <v>40</v>
      </c>
      <c r="Q240" t="s">
        <v>707</v>
      </c>
      <c r="R240" t="s">
        <v>636</v>
      </c>
      <c r="S240" t="s">
        <v>19950</v>
      </c>
      <c r="T240" t="s">
        <v>19949</v>
      </c>
    </row>
    <row r="241" spans="1:20" x14ac:dyDescent="0.25">
      <c r="A241" t="s">
        <v>164</v>
      </c>
      <c r="B241" t="s">
        <v>165</v>
      </c>
      <c r="C241">
        <v>50</v>
      </c>
      <c r="D241">
        <v>6</v>
      </c>
      <c r="E241" t="s">
        <v>19951</v>
      </c>
      <c r="F241">
        <v>200</v>
      </c>
      <c r="G241">
        <v>0</v>
      </c>
      <c r="H241" t="s">
        <v>661</v>
      </c>
      <c r="I241" t="s">
        <v>19952</v>
      </c>
      <c r="J241" t="s">
        <v>944</v>
      </c>
      <c r="K241" t="s">
        <v>635</v>
      </c>
      <c r="L241" t="s">
        <v>636</v>
      </c>
      <c r="M241" t="s">
        <v>19953</v>
      </c>
      <c r="N241" t="s">
        <v>635</v>
      </c>
      <c r="O241" t="s">
        <v>638</v>
      </c>
      <c r="P241" t="s">
        <v>22</v>
      </c>
      <c r="Q241" t="s">
        <v>639</v>
      </c>
      <c r="R241" t="s">
        <v>636</v>
      </c>
      <c r="S241" t="s">
        <v>19954</v>
      </c>
      <c r="T241" t="s">
        <v>19953</v>
      </c>
    </row>
    <row r="242" spans="1:20" x14ac:dyDescent="0.25">
      <c r="A242" t="s">
        <v>25</v>
      </c>
      <c r="B242" t="s">
        <v>26</v>
      </c>
      <c r="C242">
        <v>60</v>
      </c>
      <c r="D242">
        <v>6</v>
      </c>
      <c r="E242" t="s">
        <v>19955</v>
      </c>
      <c r="F242">
        <v>199.98</v>
      </c>
      <c r="G242">
        <v>0</v>
      </c>
      <c r="H242" t="s">
        <v>661</v>
      </c>
      <c r="I242" t="s">
        <v>3811</v>
      </c>
      <c r="J242" t="s">
        <v>967</v>
      </c>
      <c r="K242" t="s">
        <v>635</v>
      </c>
      <c r="L242" t="s">
        <v>636</v>
      </c>
      <c r="M242" t="s">
        <v>19956</v>
      </c>
      <c r="N242" t="s">
        <v>635</v>
      </c>
      <c r="O242" t="s">
        <v>638</v>
      </c>
      <c r="P242" t="s">
        <v>22</v>
      </c>
      <c r="Q242" t="s">
        <v>639</v>
      </c>
      <c r="R242" t="s">
        <v>636</v>
      </c>
      <c r="S242" t="s">
        <v>19957</v>
      </c>
      <c r="T242" t="s">
        <v>19956</v>
      </c>
    </row>
    <row r="243" spans="1:20" x14ac:dyDescent="0.25">
      <c r="A243" t="s">
        <v>164</v>
      </c>
      <c r="B243" t="s">
        <v>165</v>
      </c>
      <c r="C243">
        <v>33.333333333333336</v>
      </c>
      <c r="D243">
        <v>6</v>
      </c>
      <c r="E243" t="s">
        <v>19958</v>
      </c>
      <c r="F243">
        <v>300</v>
      </c>
      <c r="G243">
        <v>0</v>
      </c>
      <c r="H243" t="s">
        <v>661</v>
      </c>
      <c r="I243" t="s">
        <v>19959</v>
      </c>
      <c r="J243" t="s">
        <v>1036</v>
      </c>
      <c r="K243" t="s">
        <v>635</v>
      </c>
      <c r="L243" t="s">
        <v>636</v>
      </c>
      <c r="M243" t="s">
        <v>19960</v>
      </c>
      <c r="N243" t="s">
        <v>635</v>
      </c>
      <c r="O243" t="s">
        <v>668</v>
      </c>
      <c r="P243" t="s">
        <v>22</v>
      </c>
      <c r="Q243" t="s">
        <v>669</v>
      </c>
      <c r="R243" t="s">
        <v>636</v>
      </c>
      <c r="S243" t="s">
        <v>19961</v>
      </c>
      <c r="T243" t="s">
        <v>19962</v>
      </c>
    </row>
    <row r="244" spans="1:20" x14ac:dyDescent="0.25">
      <c r="A244" t="s">
        <v>164</v>
      </c>
      <c r="B244" t="s">
        <v>165</v>
      </c>
      <c r="C244">
        <v>33.333333333333336</v>
      </c>
      <c r="D244">
        <v>3</v>
      </c>
      <c r="E244" t="s">
        <v>19958</v>
      </c>
      <c r="F244">
        <v>300</v>
      </c>
      <c r="G244">
        <v>0</v>
      </c>
      <c r="H244" t="s">
        <v>661</v>
      </c>
      <c r="I244" t="s">
        <v>19959</v>
      </c>
      <c r="J244" t="s">
        <v>1036</v>
      </c>
      <c r="K244" t="s">
        <v>635</v>
      </c>
      <c r="L244" t="s">
        <v>636</v>
      </c>
      <c r="M244" t="s">
        <v>19960</v>
      </c>
      <c r="N244" t="s">
        <v>635</v>
      </c>
      <c r="O244" t="s">
        <v>668</v>
      </c>
      <c r="P244" t="s">
        <v>22</v>
      </c>
      <c r="Q244" t="s">
        <v>669</v>
      </c>
      <c r="R244" t="s">
        <v>636</v>
      </c>
      <c r="S244" t="s">
        <v>19961</v>
      </c>
      <c r="T244" t="s">
        <v>19962</v>
      </c>
    </row>
    <row r="245" spans="1:20" x14ac:dyDescent="0.25">
      <c r="A245" t="s">
        <v>164</v>
      </c>
      <c r="B245" t="s">
        <v>165</v>
      </c>
      <c r="C245">
        <v>50</v>
      </c>
      <c r="D245">
        <v>1</v>
      </c>
      <c r="E245" t="s">
        <v>19963</v>
      </c>
      <c r="F245">
        <v>50</v>
      </c>
      <c r="G245">
        <v>0</v>
      </c>
      <c r="H245" t="s">
        <v>647</v>
      </c>
      <c r="I245" t="s">
        <v>14372</v>
      </c>
      <c r="J245" t="s">
        <v>19964</v>
      </c>
      <c r="K245" t="s">
        <v>3135</v>
      </c>
      <c r="L245" t="s">
        <v>5804</v>
      </c>
      <c r="M245" t="s">
        <v>19965</v>
      </c>
      <c r="N245" t="s">
        <v>635</v>
      </c>
      <c r="O245" t="s">
        <v>653</v>
      </c>
      <c r="P245" t="s">
        <v>43</v>
      </c>
      <c r="Q245" t="s">
        <v>654</v>
      </c>
      <c r="R245" t="s">
        <v>636</v>
      </c>
      <c r="S245" t="s">
        <v>19966</v>
      </c>
      <c r="T245" t="s">
        <v>19967</v>
      </c>
    </row>
    <row r="246" spans="1:20" x14ac:dyDescent="0.25">
      <c r="A246" t="s">
        <v>164</v>
      </c>
      <c r="B246" t="s">
        <v>165</v>
      </c>
      <c r="C246">
        <v>50</v>
      </c>
      <c r="D246">
        <v>6</v>
      </c>
      <c r="E246" t="s">
        <v>19968</v>
      </c>
      <c r="F246">
        <v>100</v>
      </c>
      <c r="G246">
        <v>0</v>
      </c>
      <c r="H246" t="s">
        <v>661</v>
      </c>
      <c r="I246" t="s">
        <v>19969</v>
      </c>
      <c r="J246" t="s">
        <v>634</v>
      </c>
      <c r="K246" t="s">
        <v>635</v>
      </c>
      <c r="L246" t="s">
        <v>636</v>
      </c>
      <c r="M246" t="s">
        <v>19970</v>
      </c>
      <c r="N246" t="s">
        <v>635</v>
      </c>
      <c r="O246" t="s">
        <v>668</v>
      </c>
      <c r="P246" t="s">
        <v>22</v>
      </c>
      <c r="Q246" t="s">
        <v>669</v>
      </c>
      <c r="R246" t="s">
        <v>19971</v>
      </c>
      <c r="S246" t="s">
        <v>19972</v>
      </c>
      <c r="T246" t="s">
        <v>19973</v>
      </c>
    </row>
    <row r="247" spans="1:20" x14ac:dyDescent="0.25">
      <c r="A247" t="s">
        <v>164</v>
      </c>
      <c r="B247" t="s">
        <v>165</v>
      </c>
      <c r="C247">
        <v>33.333333333333336</v>
      </c>
      <c r="D247">
        <v>3</v>
      </c>
      <c r="E247" t="s">
        <v>19974</v>
      </c>
      <c r="F247">
        <v>100</v>
      </c>
      <c r="G247">
        <v>0</v>
      </c>
      <c r="H247" t="s">
        <v>661</v>
      </c>
      <c r="I247" t="s">
        <v>19975</v>
      </c>
      <c r="J247" t="s">
        <v>643</v>
      </c>
      <c r="K247" t="s">
        <v>635</v>
      </c>
      <c r="L247" t="s">
        <v>636</v>
      </c>
      <c r="M247" t="s">
        <v>19976</v>
      </c>
      <c r="N247" t="s">
        <v>635</v>
      </c>
      <c r="O247" t="s">
        <v>638</v>
      </c>
      <c r="P247" t="s">
        <v>22</v>
      </c>
      <c r="Q247" t="s">
        <v>639</v>
      </c>
      <c r="R247" t="s">
        <v>636</v>
      </c>
      <c r="S247" t="s">
        <v>19977</v>
      </c>
      <c r="T247" t="s">
        <v>19976</v>
      </c>
    </row>
    <row r="248" spans="1:20" x14ac:dyDescent="0.25">
      <c r="A248" t="s">
        <v>39</v>
      </c>
      <c r="B248" t="s">
        <v>44</v>
      </c>
      <c r="C248">
        <v>66.333333333333329</v>
      </c>
      <c r="D248">
        <v>3</v>
      </c>
      <c r="E248" t="s">
        <v>19978</v>
      </c>
      <c r="F248">
        <v>163.5</v>
      </c>
      <c r="G248">
        <v>0</v>
      </c>
      <c r="H248" t="s">
        <v>3156</v>
      </c>
      <c r="I248" t="s">
        <v>19979</v>
      </c>
      <c r="J248" t="s">
        <v>19980</v>
      </c>
      <c r="K248" t="s">
        <v>11485</v>
      </c>
      <c r="L248" t="s">
        <v>19981</v>
      </c>
      <c r="M248" t="s">
        <v>19982</v>
      </c>
      <c r="N248" t="s">
        <v>635</v>
      </c>
      <c r="O248" t="s">
        <v>706</v>
      </c>
      <c r="P248" t="s">
        <v>40</v>
      </c>
      <c r="Q248" t="s">
        <v>707</v>
      </c>
      <c r="R248" t="s">
        <v>636</v>
      </c>
      <c r="S248" t="s">
        <v>19983</v>
      </c>
      <c r="T248" t="s">
        <v>19982</v>
      </c>
    </row>
    <row r="249" spans="1:20" x14ac:dyDescent="0.25">
      <c r="A249" t="s">
        <v>20</v>
      </c>
      <c r="B249" t="s">
        <v>21</v>
      </c>
      <c r="C249">
        <v>50</v>
      </c>
      <c r="D249">
        <v>1</v>
      </c>
      <c r="E249" t="s">
        <v>19984</v>
      </c>
      <c r="F249">
        <v>99.99</v>
      </c>
      <c r="G249">
        <v>0</v>
      </c>
      <c r="H249" t="s">
        <v>661</v>
      </c>
      <c r="I249" t="s">
        <v>17352</v>
      </c>
      <c r="J249" t="s">
        <v>978</v>
      </c>
      <c r="K249" t="s">
        <v>635</v>
      </c>
      <c r="L249" t="s">
        <v>636</v>
      </c>
      <c r="M249" t="s">
        <v>19985</v>
      </c>
      <c r="N249" t="s">
        <v>635</v>
      </c>
      <c r="O249" t="s">
        <v>638</v>
      </c>
      <c r="P249" t="s">
        <v>22</v>
      </c>
      <c r="Q249" t="s">
        <v>639</v>
      </c>
      <c r="R249" t="s">
        <v>636</v>
      </c>
      <c r="S249" t="s">
        <v>19986</v>
      </c>
      <c r="T249" t="s">
        <v>19985</v>
      </c>
    </row>
    <row r="250" spans="1:20" x14ac:dyDescent="0.25">
      <c r="A250" t="s">
        <v>23</v>
      </c>
      <c r="B250" t="s">
        <v>24</v>
      </c>
      <c r="C250">
        <v>50</v>
      </c>
      <c r="D250">
        <v>1</v>
      </c>
      <c r="E250" t="s">
        <v>19984</v>
      </c>
      <c r="F250">
        <v>99.99</v>
      </c>
      <c r="G250">
        <v>0</v>
      </c>
      <c r="H250" t="s">
        <v>661</v>
      </c>
      <c r="I250" t="s">
        <v>17352</v>
      </c>
      <c r="J250" t="s">
        <v>978</v>
      </c>
      <c r="K250" t="s">
        <v>635</v>
      </c>
      <c r="L250" t="s">
        <v>636</v>
      </c>
      <c r="M250" t="s">
        <v>19985</v>
      </c>
      <c r="N250" t="s">
        <v>635</v>
      </c>
      <c r="O250" t="s">
        <v>638</v>
      </c>
      <c r="P250" t="s">
        <v>22</v>
      </c>
      <c r="Q250" t="s">
        <v>639</v>
      </c>
      <c r="R250" t="s">
        <v>636</v>
      </c>
      <c r="S250" t="s">
        <v>19986</v>
      </c>
      <c r="T250" t="s">
        <v>19985</v>
      </c>
    </row>
    <row r="251" spans="1:20" x14ac:dyDescent="0.25">
      <c r="A251" t="s">
        <v>25</v>
      </c>
      <c r="B251" t="s">
        <v>26</v>
      </c>
      <c r="C251">
        <v>50</v>
      </c>
      <c r="D251">
        <v>1</v>
      </c>
      <c r="E251" t="s">
        <v>19984</v>
      </c>
      <c r="F251">
        <v>99.99</v>
      </c>
      <c r="G251">
        <v>0</v>
      </c>
      <c r="H251" t="s">
        <v>661</v>
      </c>
      <c r="I251" t="s">
        <v>17352</v>
      </c>
      <c r="J251" t="s">
        <v>978</v>
      </c>
      <c r="K251" t="s">
        <v>635</v>
      </c>
      <c r="L251" t="s">
        <v>636</v>
      </c>
      <c r="M251" t="s">
        <v>19985</v>
      </c>
      <c r="N251" t="s">
        <v>635</v>
      </c>
      <c r="O251" t="s">
        <v>638</v>
      </c>
      <c r="P251" t="s">
        <v>22</v>
      </c>
      <c r="Q251" t="s">
        <v>639</v>
      </c>
      <c r="R251" t="s">
        <v>636</v>
      </c>
      <c r="S251" t="s">
        <v>19986</v>
      </c>
      <c r="T251" t="s">
        <v>19985</v>
      </c>
    </row>
    <row r="252" spans="1:20" x14ac:dyDescent="0.25">
      <c r="A252" t="s">
        <v>39</v>
      </c>
      <c r="B252" t="s">
        <v>44</v>
      </c>
      <c r="C252">
        <v>90</v>
      </c>
      <c r="D252">
        <v>2</v>
      </c>
      <c r="E252" t="s">
        <v>19987</v>
      </c>
      <c r="F252">
        <v>200</v>
      </c>
      <c r="G252">
        <v>29</v>
      </c>
      <c r="H252" t="s">
        <v>3156</v>
      </c>
      <c r="I252" t="s">
        <v>14205</v>
      </c>
      <c r="J252" t="s">
        <v>14206</v>
      </c>
      <c r="K252" t="s">
        <v>954</v>
      </c>
      <c r="L252" t="s">
        <v>14207</v>
      </c>
      <c r="M252" t="s">
        <v>19988</v>
      </c>
      <c r="N252" t="s">
        <v>635</v>
      </c>
      <c r="O252" t="s">
        <v>706</v>
      </c>
      <c r="P252" t="s">
        <v>40</v>
      </c>
      <c r="Q252" t="s">
        <v>707</v>
      </c>
      <c r="R252" t="s">
        <v>636</v>
      </c>
      <c r="S252" t="s">
        <v>19989</v>
      </c>
      <c r="T252" t="s">
        <v>19988</v>
      </c>
    </row>
    <row r="253" spans="1:20" x14ac:dyDescent="0.25">
      <c r="A253" t="s">
        <v>164</v>
      </c>
      <c r="B253" t="s">
        <v>165</v>
      </c>
      <c r="C253">
        <v>33.333333333333336</v>
      </c>
      <c r="D253">
        <v>6</v>
      </c>
      <c r="E253" t="s">
        <v>19990</v>
      </c>
      <c r="F253">
        <v>308</v>
      </c>
      <c r="G253">
        <v>38</v>
      </c>
      <c r="H253" t="s">
        <v>661</v>
      </c>
      <c r="I253" t="s">
        <v>19991</v>
      </c>
      <c r="J253" t="s">
        <v>19992</v>
      </c>
      <c r="K253" t="s">
        <v>12820</v>
      </c>
      <c r="L253" t="s">
        <v>4230</v>
      </c>
      <c r="M253" t="s">
        <v>19993</v>
      </c>
      <c r="N253" t="s">
        <v>635</v>
      </c>
      <c r="O253" t="s">
        <v>653</v>
      </c>
      <c r="P253" t="s">
        <v>43</v>
      </c>
      <c r="Q253" t="s">
        <v>654</v>
      </c>
      <c r="R253" t="s">
        <v>636</v>
      </c>
      <c r="S253" t="s">
        <v>19994</v>
      </c>
      <c r="T253" t="s">
        <v>19993</v>
      </c>
    </row>
    <row r="254" spans="1:20" x14ac:dyDescent="0.25">
      <c r="A254" t="s">
        <v>164</v>
      </c>
      <c r="B254" t="s">
        <v>165</v>
      </c>
      <c r="C254">
        <v>50</v>
      </c>
      <c r="D254">
        <v>6</v>
      </c>
      <c r="E254" t="s">
        <v>19995</v>
      </c>
      <c r="F254">
        <v>200</v>
      </c>
      <c r="G254">
        <v>0</v>
      </c>
      <c r="H254" t="s">
        <v>661</v>
      </c>
      <c r="I254" t="s">
        <v>19996</v>
      </c>
      <c r="J254" t="s">
        <v>643</v>
      </c>
      <c r="K254" t="s">
        <v>635</v>
      </c>
      <c r="L254" t="s">
        <v>636</v>
      </c>
      <c r="M254" t="s">
        <v>19997</v>
      </c>
      <c r="N254" t="s">
        <v>635</v>
      </c>
      <c r="O254" t="s">
        <v>668</v>
      </c>
      <c r="P254" t="s">
        <v>22</v>
      </c>
      <c r="Q254" t="s">
        <v>669</v>
      </c>
      <c r="R254" t="s">
        <v>636</v>
      </c>
      <c r="S254" t="s">
        <v>19998</v>
      </c>
      <c r="T254" t="s">
        <v>19999</v>
      </c>
    </row>
    <row r="255" spans="1:20" x14ac:dyDescent="0.25">
      <c r="A255" t="s">
        <v>25</v>
      </c>
      <c r="B255" t="s">
        <v>26</v>
      </c>
      <c r="C255">
        <v>45</v>
      </c>
      <c r="D255">
        <v>1</v>
      </c>
      <c r="E255" t="s">
        <v>20000</v>
      </c>
      <c r="F255">
        <v>45</v>
      </c>
      <c r="G255">
        <v>0</v>
      </c>
      <c r="H255" t="s">
        <v>647</v>
      </c>
      <c r="I255" t="s">
        <v>20001</v>
      </c>
      <c r="J255" t="s">
        <v>20002</v>
      </c>
      <c r="K255" t="s">
        <v>703</v>
      </c>
      <c r="L255" t="s">
        <v>2178</v>
      </c>
      <c r="M255" t="s">
        <v>20003</v>
      </c>
      <c r="N255" t="s">
        <v>635</v>
      </c>
      <c r="O255" t="s">
        <v>653</v>
      </c>
      <c r="P255" t="s">
        <v>43</v>
      </c>
      <c r="Q255" t="s">
        <v>654</v>
      </c>
      <c r="R255" t="s">
        <v>636</v>
      </c>
      <c r="S255" t="s">
        <v>20004</v>
      </c>
      <c r="T255" t="s">
        <v>20005</v>
      </c>
    </row>
    <row r="256" spans="1:20" x14ac:dyDescent="0.25">
      <c r="A256" t="s">
        <v>133</v>
      </c>
      <c r="B256" t="s">
        <v>134</v>
      </c>
      <c r="C256">
        <v>12</v>
      </c>
      <c r="D256">
        <v>10</v>
      </c>
      <c r="E256" t="s">
        <v>20006</v>
      </c>
      <c r="F256">
        <v>121</v>
      </c>
      <c r="G256">
        <v>0</v>
      </c>
      <c r="H256" t="s">
        <v>647</v>
      </c>
      <c r="I256" t="s">
        <v>20007</v>
      </c>
      <c r="J256" t="s">
        <v>20008</v>
      </c>
      <c r="K256" t="s">
        <v>5803</v>
      </c>
      <c r="L256" t="s">
        <v>1831</v>
      </c>
      <c r="M256" t="s">
        <v>20009</v>
      </c>
      <c r="N256" t="s">
        <v>635</v>
      </c>
      <c r="O256" t="s">
        <v>653</v>
      </c>
      <c r="P256" t="s">
        <v>43</v>
      </c>
      <c r="Q256" t="s">
        <v>654</v>
      </c>
      <c r="R256" t="s">
        <v>636</v>
      </c>
      <c r="S256" t="s">
        <v>20010</v>
      </c>
      <c r="T256" t="s">
        <v>20011</v>
      </c>
    </row>
    <row r="257" spans="1:20" x14ac:dyDescent="0.25">
      <c r="A257" t="s">
        <v>39</v>
      </c>
      <c r="B257" t="s">
        <v>44</v>
      </c>
      <c r="C257">
        <v>66.333333333333329</v>
      </c>
      <c r="D257">
        <v>3</v>
      </c>
      <c r="E257" t="s">
        <v>20012</v>
      </c>
      <c r="F257">
        <v>220</v>
      </c>
      <c r="G257">
        <v>0</v>
      </c>
      <c r="H257" t="s">
        <v>632</v>
      </c>
      <c r="I257" t="s">
        <v>20013</v>
      </c>
      <c r="J257" t="s">
        <v>643</v>
      </c>
      <c r="K257" t="s">
        <v>635</v>
      </c>
      <c r="L257" t="s">
        <v>636</v>
      </c>
      <c r="M257" t="s">
        <v>20014</v>
      </c>
      <c r="N257" t="s">
        <v>635</v>
      </c>
      <c r="O257" t="s">
        <v>668</v>
      </c>
      <c r="P257" t="s">
        <v>22</v>
      </c>
      <c r="Q257" t="s">
        <v>669</v>
      </c>
      <c r="R257" t="s">
        <v>636</v>
      </c>
      <c r="S257" t="s">
        <v>20015</v>
      </c>
      <c r="T257" t="s">
        <v>20016</v>
      </c>
    </row>
    <row r="370" spans="20:20" x14ac:dyDescent="0.25">
      <c r="T370" s="84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9B03-ECD9-4A79-B10D-AA19FEEEA22B}">
  <sheetPr>
    <tabColor rgb="FFFF6699"/>
  </sheetPr>
  <dimension ref="A1:V366"/>
  <sheetViews>
    <sheetView zoomScale="70" zoomScaleNormal="70" workbookViewId="0">
      <pane xSplit="2" ySplit="1" topLeftCell="V5" activePane="bottomRight" state="frozen"/>
      <selection sqref="A1:XFD1048576"/>
      <selection pane="topRight" sqref="A1:XFD1048576"/>
      <selection pane="bottomLeft" sqref="A1:XFD1048576"/>
      <selection pane="bottomRight" activeCell="U19" sqref="U19:W42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6" t="s">
        <v>1983</v>
      </c>
      <c r="V1" t="s">
        <v>1985</v>
      </c>
    </row>
    <row r="2" spans="1:22" x14ac:dyDescent="0.25">
      <c r="A2" t="s">
        <v>31</v>
      </c>
      <c r="B2" t="s">
        <v>32</v>
      </c>
      <c r="C2">
        <v>54.5</v>
      </c>
      <c r="D2">
        <v>2</v>
      </c>
      <c r="E2" t="s">
        <v>20017</v>
      </c>
      <c r="F2">
        <v>63.5</v>
      </c>
      <c r="G2">
        <v>7.5</v>
      </c>
      <c r="H2" t="s">
        <v>647</v>
      </c>
      <c r="I2" t="s">
        <v>20018</v>
      </c>
      <c r="J2" t="s">
        <v>20019</v>
      </c>
      <c r="K2" t="s">
        <v>20020</v>
      </c>
      <c r="L2" t="s">
        <v>20021</v>
      </c>
      <c r="M2" t="s">
        <v>20022</v>
      </c>
      <c r="N2" t="s">
        <v>635</v>
      </c>
      <c r="O2" t="s">
        <v>706</v>
      </c>
      <c r="P2" t="s">
        <v>40</v>
      </c>
      <c r="Q2" t="s">
        <v>707</v>
      </c>
      <c r="R2" t="s">
        <v>636</v>
      </c>
      <c r="S2" t="s">
        <v>635</v>
      </c>
      <c r="T2" t="s">
        <v>20022</v>
      </c>
      <c r="U2" s="87" t="s">
        <v>164</v>
      </c>
      <c r="V2">
        <v>352</v>
      </c>
    </row>
    <row r="3" spans="1:22" x14ac:dyDescent="0.25">
      <c r="A3" t="s">
        <v>164</v>
      </c>
      <c r="B3" t="s">
        <v>165</v>
      </c>
      <c r="C3">
        <v>33.333333333333336</v>
      </c>
      <c r="D3">
        <v>3</v>
      </c>
      <c r="E3" t="s">
        <v>20023</v>
      </c>
      <c r="F3">
        <v>100</v>
      </c>
      <c r="G3">
        <v>0</v>
      </c>
      <c r="H3" t="s">
        <v>661</v>
      </c>
      <c r="I3" t="s">
        <v>20024</v>
      </c>
      <c r="J3" t="s">
        <v>1025</v>
      </c>
      <c r="K3" t="s">
        <v>635</v>
      </c>
      <c r="L3" t="s">
        <v>636</v>
      </c>
      <c r="M3" t="s">
        <v>20025</v>
      </c>
      <c r="N3" t="s">
        <v>635</v>
      </c>
      <c r="O3" t="s">
        <v>638</v>
      </c>
      <c r="P3" t="s">
        <v>22</v>
      </c>
      <c r="Q3" t="s">
        <v>639</v>
      </c>
      <c r="R3" t="s">
        <v>636</v>
      </c>
      <c r="S3" t="s">
        <v>635</v>
      </c>
      <c r="T3" t="s">
        <v>20025</v>
      </c>
      <c r="U3" s="88" t="s">
        <v>165</v>
      </c>
      <c r="V3">
        <v>352</v>
      </c>
    </row>
    <row r="4" spans="1:22" x14ac:dyDescent="0.25">
      <c r="A4" t="s">
        <v>118</v>
      </c>
      <c r="B4" t="s">
        <v>91</v>
      </c>
      <c r="C4">
        <v>66</v>
      </c>
      <c r="D4">
        <v>1</v>
      </c>
      <c r="E4" t="s">
        <v>20026</v>
      </c>
      <c r="F4">
        <v>194.25</v>
      </c>
      <c r="G4">
        <v>7.5</v>
      </c>
      <c r="H4" t="s">
        <v>2114</v>
      </c>
      <c r="I4" t="s">
        <v>13622</v>
      </c>
      <c r="J4" t="s">
        <v>13623</v>
      </c>
      <c r="K4" t="s">
        <v>13624</v>
      </c>
      <c r="L4" t="s">
        <v>636</v>
      </c>
      <c r="M4" t="s">
        <v>635</v>
      </c>
      <c r="N4" t="s">
        <v>635</v>
      </c>
      <c r="O4" t="s">
        <v>706</v>
      </c>
      <c r="P4" t="s">
        <v>40</v>
      </c>
      <c r="Q4" t="s">
        <v>635</v>
      </c>
      <c r="R4" t="s">
        <v>636</v>
      </c>
      <c r="S4" t="s">
        <v>635</v>
      </c>
      <c r="T4" t="s">
        <v>20027</v>
      </c>
      <c r="U4" s="87" t="s">
        <v>37</v>
      </c>
      <c r="V4">
        <v>179</v>
      </c>
    </row>
    <row r="5" spans="1:22" x14ac:dyDescent="0.25">
      <c r="A5" t="s">
        <v>89</v>
      </c>
      <c r="B5" t="s">
        <v>1223</v>
      </c>
      <c r="C5">
        <v>66</v>
      </c>
      <c r="D5">
        <v>1</v>
      </c>
      <c r="E5" t="s">
        <v>20026</v>
      </c>
      <c r="F5">
        <v>194.25</v>
      </c>
      <c r="G5">
        <v>7.5</v>
      </c>
      <c r="H5" t="s">
        <v>2114</v>
      </c>
      <c r="I5" t="s">
        <v>13622</v>
      </c>
      <c r="J5" t="s">
        <v>13623</v>
      </c>
      <c r="K5" t="s">
        <v>13624</v>
      </c>
      <c r="L5" t="s">
        <v>636</v>
      </c>
      <c r="M5" t="s">
        <v>635</v>
      </c>
      <c r="N5" t="s">
        <v>635</v>
      </c>
      <c r="O5" t="s">
        <v>706</v>
      </c>
      <c r="P5" t="s">
        <v>40</v>
      </c>
      <c r="Q5" t="s">
        <v>635</v>
      </c>
      <c r="R5" t="s">
        <v>636</v>
      </c>
      <c r="S5" t="s">
        <v>635</v>
      </c>
      <c r="T5" t="s">
        <v>20027</v>
      </c>
      <c r="U5" s="88" t="s">
        <v>38</v>
      </c>
      <c r="V5">
        <v>179</v>
      </c>
    </row>
    <row r="6" spans="1:22" x14ac:dyDescent="0.25">
      <c r="A6" t="s">
        <v>39</v>
      </c>
      <c r="B6" t="s">
        <v>44</v>
      </c>
      <c r="C6">
        <v>67</v>
      </c>
      <c r="D6">
        <v>1</v>
      </c>
      <c r="E6" t="s">
        <v>20026</v>
      </c>
      <c r="F6">
        <v>194.25</v>
      </c>
      <c r="G6">
        <v>7.5</v>
      </c>
      <c r="H6" t="s">
        <v>2114</v>
      </c>
      <c r="I6" t="s">
        <v>13622</v>
      </c>
      <c r="J6" t="s">
        <v>13623</v>
      </c>
      <c r="K6" t="s">
        <v>13624</v>
      </c>
      <c r="L6" t="s">
        <v>636</v>
      </c>
      <c r="M6" t="s">
        <v>635</v>
      </c>
      <c r="N6" t="s">
        <v>635</v>
      </c>
      <c r="O6" t="s">
        <v>706</v>
      </c>
      <c r="P6" t="s">
        <v>40</v>
      </c>
      <c r="Q6" t="s">
        <v>635</v>
      </c>
      <c r="R6" t="s">
        <v>636</v>
      </c>
      <c r="S6" t="s">
        <v>635</v>
      </c>
      <c r="T6" t="s">
        <v>20027</v>
      </c>
      <c r="U6" s="87" t="s">
        <v>39</v>
      </c>
      <c r="V6">
        <v>33</v>
      </c>
    </row>
    <row r="7" spans="1:22" x14ac:dyDescent="0.25">
      <c r="A7" t="s">
        <v>20</v>
      </c>
      <c r="B7" t="s">
        <v>21</v>
      </c>
      <c r="C7">
        <v>50</v>
      </c>
      <c r="D7">
        <v>1</v>
      </c>
      <c r="E7" t="s">
        <v>20028</v>
      </c>
      <c r="F7">
        <v>100</v>
      </c>
      <c r="G7">
        <v>0</v>
      </c>
      <c r="H7" t="s">
        <v>632</v>
      </c>
      <c r="I7" t="s">
        <v>20029</v>
      </c>
      <c r="J7" t="s">
        <v>1399</v>
      </c>
      <c r="K7" t="s">
        <v>635</v>
      </c>
      <c r="L7" t="s">
        <v>636</v>
      </c>
      <c r="M7" t="s">
        <v>20030</v>
      </c>
      <c r="N7" t="s">
        <v>635</v>
      </c>
      <c r="O7" t="s">
        <v>668</v>
      </c>
      <c r="P7" t="s">
        <v>22</v>
      </c>
      <c r="Q7" t="s">
        <v>669</v>
      </c>
      <c r="R7" t="s">
        <v>636</v>
      </c>
      <c r="S7" t="s">
        <v>635</v>
      </c>
      <c r="T7" t="s">
        <v>20030</v>
      </c>
      <c r="U7" s="88" t="s">
        <v>44</v>
      </c>
      <c r="V7">
        <v>29</v>
      </c>
    </row>
    <row r="8" spans="1:22" x14ac:dyDescent="0.25">
      <c r="A8" t="s">
        <v>23</v>
      </c>
      <c r="B8" t="s">
        <v>24</v>
      </c>
      <c r="C8">
        <v>50</v>
      </c>
      <c r="D8">
        <v>1</v>
      </c>
      <c r="E8" t="s">
        <v>20028</v>
      </c>
      <c r="F8">
        <v>100</v>
      </c>
      <c r="G8">
        <v>0</v>
      </c>
      <c r="H8" t="s">
        <v>632</v>
      </c>
      <c r="I8" t="s">
        <v>20029</v>
      </c>
      <c r="J8" t="s">
        <v>1399</v>
      </c>
      <c r="K8" t="s">
        <v>635</v>
      </c>
      <c r="L8" t="s">
        <v>636</v>
      </c>
      <c r="M8" t="s">
        <v>20030</v>
      </c>
      <c r="N8" t="s">
        <v>635</v>
      </c>
      <c r="O8" t="s">
        <v>668</v>
      </c>
      <c r="P8" t="s">
        <v>22</v>
      </c>
      <c r="Q8" t="s">
        <v>669</v>
      </c>
      <c r="R8" t="s">
        <v>636</v>
      </c>
      <c r="S8" t="s">
        <v>635</v>
      </c>
      <c r="T8" t="s">
        <v>20030</v>
      </c>
      <c r="U8" s="88" t="s">
        <v>1715</v>
      </c>
      <c r="V8">
        <v>4</v>
      </c>
    </row>
    <row r="9" spans="1:22" x14ac:dyDescent="0.25">
      <c r="A9" t="s">
        <v>25</v>
      </c>
      <c r="B9" t="s">
        <v>26</v>
      </c>
      <c r="C9">
        <v>50</v>
      </c>
      <c r="D9">
        <v>1</v>
      </c>
      <c r="E9" t="s">
        <v>20028</v>
      </c>
      <c r="F9">
        <v>100</v>
      </c>
      <c r="G9">
        <v>0</v>
      </c>
      <c r="H9" t="s">
        <v>632</v>
      </c>
      <c r="I9" t="s">
        <v>20029</v>
      </c>
      <c r="J9" t="s">
        <v>1399</v>
      </c>
      <c r="K9" t="s">
        <v>635</v>
      </c>
      <c r="L9" t="s">
        <v>636</v>
      </c>
      <c r="M9" t="s">
        <v>20030</v>
      </c>
      <c r="N9" t="s">
        <v>635</v>
      </c>
      <c r="O9" t="s">
        <v>668</v>
      </c>
      <c r="P9" t="s">
        <v>22</v>
      </c>
      <c r="Q9" t="s">
        <v>669</v>
      </c>
      <c r="R9" t="s">
        <v>636</v>
      </c>
      <c r="S9" t="s">
        <v>635</v>
      </c>
      <c r="T9" t="s">
        <v>20030</v>
      </c>
      <c r="U9" s="87" t="s">
        <v>35</v>
      </c>
      <c r="V9">
        <v>130</v>
      </c>
    </row>
    <row r="10" spans="1:22" x14ac:dyDescent="0.25">
      <c r="A10" t="s">
        <v>37</v>
      </c>
      <c r="B10" t="s">
        <v>38</v>
      </c>
      <c r="C10">
        <v>66.666666666666671</v>
      </c>
      <c r="D10">
        <v>3</v>
      </c>
      <c r="E10" t="s">
        <v>20031</v>
      </c>
      <c r="F10">
        <v>100</v>
      </c>
      <c r="G10">
        <v>0</v>
      </c>
      <c r="H10" t="s">
        <v>661</v>
      </c>
      <c r="I10" t="s">
        <v>20032</v>
      </c>
      <c r="J10" t="s">
        <v>978</v>
      </c>
      <c r="K10" t="s">
        <v>635</v>
      </c>
      <c r="L10" t="s">
        <v>636</v>
      </c>
      <c r="M10" t="s">
        <v>20033</v>
      </c>
      <c r="N10" t="s">
        <v>635</v>
      </c>
      <c r="O10" t="s">
        <v>1071</v>
      </c>
      <c r="P10" t="s">
        <v>22</v>
      </c>
      <c r="Q10" t="s">
        <v>639</v>
      </c>
      <c r="R10" t="s">
        <v>636</v>
      </c>
      <c r="S10" t="s">
        <v>635</v>
      </c>
      <c r="T10" t="s">
        <v>20033</v>
      </c>
      <c r="U10" s="88" t="s">
        <v>36</v>
      </c>
      <c r="V10">
        <v>130</v>
      </c>
    </row>
    <row r="11" spans="1:22" x14ac:dyDescent="0.25">
      <c r="A11" t="s">
        <v>257</v>
      </c>
      <c r="B11" t="s">
        <v>982</v>
      </c>
      <c r="C11">
        <v>103.55</v>
      </c>
      <c r="D11">
        <v>1</v>
      </c>
      <c r="E11" t="s">
        <v>20034</v>
      </c>
      <c r="F11">
        <v>214.1</v>
      </c>
      <c r="G11">
        <v>7</v>
      </c>
      <c r="H11" t="s">
        <v>647</v>
      </c>
      <c r="I11" t="s">
        <v>20035</v>
      </c>
      <c r="J11" t="s">
        <v>20036</v>
      </c>
      <c r="K11" t="s">
        <v>1532</v>
      </c>
      <c r="L11" t="s">
        <v>20037</v>
      </c>
      <c r="M11" t="s">
        <v>20038</v>
      </c>
      <c r="N11" t="s">
        <v>635</v>
      </c>
      <c r="O11" t="s">
        <v>706</v>
      </c>
      <c r="P11" t="s">
        <v>40</v>
      </c>
      <c r="Q11" t="s">
        <v>707</v>
      </c>
      <c r="R11" t="s">
        <v>636</v>
      </c>
      <c r="S11" t="s">
        <v>635</v>
      </c>
      <c r="T11" t="s">
        <v>20038</v>
      </c>
      <c r="U11" s="87" t="s">
        <v>118</v>
      </c>
      <c r="V11">
        <v>16</v>
      </c>
    </row>
    <row r="12" spans="1:22" x14ac:dyDescent="0.25">
      <c r="A12" t="s">
        <v>256</v>
      </c>
      <c r="B12" t="s">
        <v>982</v>
      </c>
      <c r="C12">
        <v>103.55</v>
      </c>
      <c r="D12">
        <v>1</v>
      </c>
      <c r="E12" t="s">
        <v>20034</v>
      </c>
      <c r="F12">
        <v>214.1</v>
      </c>
      <c r="G12">
        <v>7</v>
      </c>
      <c r="H12" t="s">
        <v>647</v>
      </c>
      <c r="I12" t="s">
        <v>20035</v>
      </c>
      <c r="J12" t="s">
        <v>20036</v>
      </c>
      <c r="K12" t="s">
        <v>1532</v>
      </c>
      <c r="L12" t="s">
        <v>20037</v>
      </c>
      <c r="M12" t="s">
        <v>20038</v>
      </c>
      <c r="N12" t="s">
        <v>635</v>
      </c>
      <c r="O12" t="s">
        <v>706</v>
      </c>
      <c r="P12" t="s">
        <v>40</v>
      </c>
      <c r="Q12" t="s">
        <v>707</v>
      </c>
      <c r="R12" t="s">
        <v>636</v>
      </c>
      <c r="S12" t="s">
        <v>635</v>
      </c>
      <c r="T12" t="s">
        <v>20038</v>
      </c>
      <c r="U12" s="88" t="s">
        <v>91</v>
      </c>
      <c r="V12">
        <v>16</v>
      </c>
    </row>
    <row r="13" spans="1:22" x14ac:dyDescent="0.25">
      <c r="A13" t="s">
        <v>118</v>
      </c>
      <c r="B13" t="s">
        <v>91</v>
      </c>
      <c r="C13">
        <v>66</v>
      </c>
      <c r="D13">
        <v>2</v>
      </c>
      <c r="E13" t="s">
        <v>20039</v>
      </c>
      <c r="F13">
        <v>460</v>
      </c>
      <c r="G13">
        <v>0</v>
      </c>
      <c r="H13" t="s">
        <v>647</v>
      </c>
      <c r="I13" t="s">
        <v>1056</v>
      </c>
      <c r="J13" t="s">
        <v>20040</v>
      </c>
      <c r="K13" t="s">
        <v>20041</v>
      </c>
      <c r="L13" t="s">
        <v>1642</v>
      </c>
      <c r="M13" t="s">
        <v>20042</v>
      </c>
      <c r="N13" t="s">
        <v>635</v>
      </c>
      <c r="O13" t="s">
        <v>653</v>
      </c>
      <c r="P13" t="s">
        <v>43</v>
      </c>
      <c r="Q13" t="s">
        <v>654</v>
      </c>
      <c r="R13" t="s">
        <v>636</v>
      </c>
      <c r="S13" t="s">
        <v>635</v>
      </c>
      <c r="T13" t="s">
        <v>20042</v>
      </c>
      <c r="U13" s="87" t="s">
        <v>89</v>
      </c>
      <c r="V13">
        <v>8</v>
      </c>
    </row>
    <row r="14" spans="1:22" x14ac:dyDescent="0.25">
      <c r="A14" t="s">
        <v>89</v>
      </c>
      <c r="B14" t="s">
        <v>1223</v>
      </c>
      <c r="C14">
        <v>66</v>
      </c>
      <c r="D14">
        <v>2</v>
      </c>
      <c r="E14" t="s">
        <v>20039</v>
      </c>
      <c r="F14">
        <v>460</v>
      </c>
      <c r="G14">
        <v>0</v>
      </c>
      <c r="H14" t="s">
        <v>647</v>
      </c>
      <c r="I14" t="s">
        <v>1056</v>
      </c>
      <c r="J14" t="s">
        <v>20040</v>
      </c>
      <c r="K14" t="s">
        <v>20041</v>
      </c>
      <c r="L14" t="s">
        <v>1642</v>
      </c>
      <c r="M14" t="s">
        <v>20042</v>
      </c>
      <c r="N14" t="s">
        <v>635</v>
      </c>
      <c r="O14" t="s">
        <v>653</v>
      </c>
      <c r="P14" t="s">
        <v>43</v>
      </c>
      <c r="Q14" t="s">
        <v>654</v>
      </c>
      <c r="R14" t="s">
        <v>636</v>
      </c>
      <c r="S14" t="s">
        <v>635</v>
      </c>
      <c r="T14" t="s">
        <v>20042</v>
      </c>
      <c r="U14" s="88" t="s">
        <v>1223</v>
      </c>
      <c r="V14">
        <v>8</v>
      </c>
    </row>
    <row r="15" spans="1:22" x14ac:dyDescent="0.25">
      <c r="A15" t="s">
        <v>39</v>
      </c>
      <c r="B15" t="s">
        <v>44</v>
      </c>
      <c r="C15">
        <v>67</v>
      </c>
      <c r="D15">
        <v>2</v>
      </c>
      <c r="E15" t="s">
        <v>20039</v>
      </c>
      <c r="F15">
        <v>460</v>
      </c>
      <c r="G15">
        <v>0</v>
      </c>
      <c r="H15" t="s">
        <v>647</v>
      </c>
      <c r="I15" t="s">
        <v>1056</v>
      </c>
      <c r="J15" t="s">
        <v>20040</v>
      </c>
      <c r="K15" t="s">
        <v>20041</v>
      </c>
      <c r="L15" t="s">
        <v>1642</v>
      </c>
      <c r="M15" t="s">
        <v>20042</v>
      </c>
      <c r="N15" t="s">
        <v>635</v>
      </c>
      <c r="O15" t="s">
        <v>653</v>
      </c>
      <c r="P15" t="s">
        <v>43</v>
      </c>
      <c r="Q15" t="s">
        <v>654</v>
      </c>
      <c r="R15" t="s">
        <v>636</v>
      </c>
      <c r="S15" t="s">
        <v>635</v>
      </c>
      <c r="T15" t="s">
        <v>20042</v>
      </c>
      <c r="U15" s="87" t="s">
        <v>31</v>
      </c>
      <c r="V15">
        <v>6</v>
      </c>
    </row>
    <row r="16" spans="1:22" x14ac:dyDescent="0.25">
      <c r="A16" t="s">
        <v>37</v>
      </c>
      <c r="B16" t="s">
        <v>38</v>
      </c>
      <c r="C16">
        <v>66.666666666666671</v>
      </c>
      <c r="D16">
        <v>3</v>
      </c>
      <c r="E16" t="s">
        <v>20043</v>
      </c>
      <c r="F16">
        <v>135</v>
      </c>
      <c r="G16">
        <v>35</v>
      </c>
      <c r="H16" t="s">
        <v>661</v>
      </c>
      <c r="I16" t="s">
        <v>20044</v>
      </c>
      <c r="J16" t="s">
        <v>643</v>
      </c>
      <c r="K16" t="s">
        <v>635</v>
      </c>
      <c r="L16" t="s">
        <v>636</v>
      </c>
      <c r="M16" t="s">
        <v>20045</v>
      </c>
      <c r="N16" t="s">
        <v>635</v>
      </c>
      <c r="O16" t="s">
        <v>638</v>
      </c>
      <c r="P16" t="s">
        <v>22</v>
      </c>
      <c r="Q16" t="s">
        <v>639</v>
      </c>
      <c r="R16" t="s">
        <v>636</v>
      </c>
      <c r="S16" t="s">
        <v>635</v>
      </c>
      <c r="T16" t="s">
        <v>20045</v>
      </c>
      <c r="U16" s="88" t="s">
        <v>32</v>
      </c>
      <c r="V16">
        <v>6</v>
      </c>
    </row>
    <row r="17" spans="1:22" x14ac:dyDescent="0.25">
      <c r="A17" t="s">
        <v>37</v>
      </c>
      <c r="B17" t="s">
        <v>38</v>
      </c>
      <c r="C17">
        <v>66.666666666666671</v>
      </c>
      <c r="D17">
        <v>3</v>
      </c>
      <c r="E17" t="s">
        <v>20046</v>
      </c>
      <c r="F17">
        <v>200</v>
      </c>
      <c r="G17">
        <v>0</v>
      </c>
      <c r="H17" t="s">
        <v>661</v>
      </c>
      <c r="I17" t="s">
        <v>20047</v>
      </c>
      <c r="J17" t="s">
        <v>797</v>
      </c>
      <c r="K17" t="s">
        <v>635</v>
      </c>
      <c r="L17" t="s">
        <v>636</v>
      </c>
      <c r="M17" t="s">
        <v>20048</v>
      </c>
      <c r="N17" t="s">
        <v>635</v>
      </c>
      <c r="O17" t="s">
        <v>638</v>
      </c>
      <c r="P17" t="s">
        <v>22</v>
      </c>
      <c r="Q17" t="s">
        <v>639</v>
      </c>
      <c r="R17" t="s">
        <v>636</v>
      </c>
      <c r="S17" t="s">
        <v>635</v>
      </c>
      <c r="T17" t="s">
        <v>20048</v>
      </c>
      <c r="U17" s="87" t="s">
        <v>27</v>
      </c>
      <c r="V17">
        <v>2</v>
      </c>
    </row>
    <row r="18" spans="1:22" x14ac:dyDescent="0.25">
      <c r="A18" t="s">
        <v>35</v>
      </c>
      <c r="B18" t="s">
        <v>36</v>
      </c>
      <c r="C18">
        <v>66.666666666666671</v>
      </c>
      <c r="D18">
        <v>3</v>
      </c>
      <c r="E18" t="s">
        <v>20046</v>
      </c>
      <c r="F18">
        <v>200</v>
      </c>
      <c r="G18">
        <v>0</v>
      </c>
      <c r="H18" t="s">
        <v>661</v>
      </c>
      <c r="I18" t="s">
        <v>20047</v>
      </c>
      <c r="J18" t="s">
        <v>797</v>
      </c>
      <c r="K18" t="s">
        <v>635</v>
      </c>
      <c r="L18" t="s">
        <v>636</v>
      </c>
      <c r="M18" t="s">
        <v>20048</v>
      </c>
      <c r="N18" t="s">
        <v>635</v>
      </c>
      <c r="O18" t="s">
        <v>638</v>
      </c>
      <c r="P18" t="s">
        <v>22</v>
      </c>
      <c r="Q18" t="s">
        <v>639</v>
      </c>
      <c r="R18" t="s">
        <v>636</v>
      </c>
      <c r="S18" t="s">
        <v>635</v>
      </c>
      <c r="T18" t="s">
        <v>20048</v>
      </c>
      <c r="U18" s="88" t="s">
        <v>28</v>
      </c>
      <c r="V18">
        <v>2</v>
      </c>
    </row>
    <row r="19" spans="1:22" x14ac:dyDescent="0.25">
      <c r="A19" t="s">
        <v>619</v>
      </c>
      <c r="B19" t="s">
        <v>620</v>
      </c>
      <c r="C19">
        <v>139</v>
      </c>
      <c r="D19">
        <v>1</v>
      </c>
      <c r="E19" t="s">
        <v>20049</v>
      </c>
      <c r="F19">
        <v>391</v>
      </c>
      <c r="G19">
        <v>64</v>
      </c>
      <c r="H19" t="s">
        <v>647</v>
      </c>
      <c r="I19" t="s">
        <v>20050</v>
      </c>
      <c r="J19" t="s">
        <v>20051</v>
      </c>
      <c r="K19" t="s">
        <v>20052</v>
      </c>
      <c r="L19" t="s">
        <v>20053</v>
      </c>
      <c r="M19" t="s">
        <v>20054</v>
      </c>
      <c r="N19" t="s">
        <v>635</v>
      </c>
      <c r="O19" t="s">
        <v>706</v>
      </c>
      <c r="P19" t="s">
        <v>40</v>
      </c>
      <c r="Q19" t="s">
        <v>707</v>
      </c>
      <c r="R19" t="s">
        <v>636</v>
      </c>
      <c r="S19" t="s">
        <v>635</v>
      </c>
      <c r="T19" t="s">
        <v>20055</v>
      </c>
      <c r="U19" s="87" t="s">
        <v>256</v>
      </c>
      <c r="V19">
        <v>29</v>
      </c>
    </row>
    <row r="20" spans="1:22" x14ac:dyDescent="0.25">
      <c r="A20" t="s">
        <v>258</v>
      </c>
      <c r="B20" t="s">
        <v>264</v>
      </c>
      <c r="C20">
        <v>139</v>
      </c>
      <c r="D20">
        <v>1</v>
      </c>
      <c r="E20" t="s">
        <v>20049</v>
      </c>
      <c r="F20">
        <v>391</v>
      </c>
      <c r="G20">
        <v>64</v>
      </c>
      <c r="H20" t="s">
        <v>647</v>
      </c>
      <c r="I20" t="s">
        <v>20050</v>
      </c>
      <c r="J20" t="s">
        <v>20051</v>
      </c>
      <c r="K20" t="s">
        <v>20052</v>
      </c>
      <c r="L20" t="s">
        <v>20053</v>
      </c>
      <c r="M20" t="s">
        <v>20054</v>
      </c>
      <c r="N20" t="s">
        <v>635</v>
      </c>
      <c r="O20" t="s">
        <v>706</v>
      </c>
      <c r="P20" t="s">
        <v>40</v>
      </c>
      <c r="Q20" t="s">
        <v>707</v>
      </c>
      <c r="R20" t="s">
        <v>636</v>
      </c>
      <c r="S20" t="s">
        <v>635</v>
      </c>
      <c r="T20" t="s">
        <v>20055</v>
      </c>
      <c r="U20" s="88" t="s">
        <v>262</v>
      </c>
      <c r="V20">
        <v>26</v>
      </c>
    </row>
    <row r="21" spans="1:22" x14ac:dyDescent="0.25">
      <c r="A21" t="s">
        <v>257</v>
      </c>
      <c r="B21" t="s">
        <v>263</v>
      </c>
      <c r="C21">
        <v>139</v>
      </c>
      <c r="D21">
        <v>1</v>
      </c>
      <c r="E21" t="s">
        <v>20049</v>
      </c>
      <c r="F21">
        <v>391</v>
      </c>
      <c r="G21">
        <v>64</v>
      </c>
      <c r="H21" t="s">
        <v>647</v>
      </c>
      <c r="I21" t="s">
        <v>20050</v>
      </c>
      <c r="J21" t="s">
        <v>20051</v>
      </c>
      <c r="K21" t="s">
        <v>20052</v>
      </c>
      <c r="L21" t="s">
        <v>20053</v>
      </c>
      <c r="M21" t="s">
        <v>20054</v>
      </c>
      <c r="N21" t="s">
        <v>635</v>
      </c>
      <c r="O21" t="s">
        <v>706</v>
      </c>
      <c r="P21" t="s">
        <v>40</v>
      </c>
      <c r="Q21" t="s">
        <v>707</v>
      </c>
      <c r="R21" t="s">
        <v>636</v>
      </c>
      <c r="S21" t="s">
        <v>635</v>
      </c>
      <c r="T21" t="s">
        <v>20055</v>
      </c>
      <c r="U21" s="88" t="s">
        <v>982</v>
      </c>
      <c r="V21">
        <v>3</v>
      </c>
    </row>
    <row r="22" spans="1:22" x14ac:dyDescent="0.25">
      <c r="A22" t="s">
        <v>256</v>
      </c>
      <c r="B22" t="s">
        <v>262</v>
      </c>
      <c r="C22">
        <v>139</v>
      </c>
      <c r="D22">
        <v>1</v>
      </c>
      <c r="E22" t="s">
        <v>20049</v>
      </c>
      <c r="F22">
        <v>391</v>
      </c>
      <c r="G22">
        <v>64</v>
      </c>
      <c r="H22" t="s">
        <v>647</v>
      </c>
      <c r="I22" t="s">
        <v>20050</v>
      </c>
      <c r="J22" t="s">
        <v>20051</v>
      </c>
      <c r="K22" t="s">
        <v>20052</v>
      </c>
      <c r="L22" t="s">
        <v>20053</v>
      </c>
      <c r="M22" t="s">
        <v>20054</v>
      </c>
      <c r="N22" t="s">
        <v>635</v>
      </c>
      <c r="O22" t="s">
        <v>706</v>
      </c>
      <c r="P22" t="s">
        <v>40</v>
      </c>
      <c r="Q22" t="s">
        <v>707</v>
      </c>
      <c r="R22" t="s">
        <v>636</v>
      </c>
      <c r="S22" t="s">
        <v>635</v>
      </c>
      <c r="T22" t="s">
        <v>20055</v>
      </c>
      <c r="U22" s="87" t="s">
        <v>257</v>
      </c>
      <c r="V22">
        <v>24</v>
      </c>
    </row>
    <row r="23" spans="1:22" x14ac:dyDescent="0.25">
      <c r="A23" t="s">
        <v>35</v>
      </c>
      <c r="B23" t="s">
        <v>36</v>
      </c>
      <c r="C23">
        <v>66.666666666666671</v>
      </c>
      <c r="D23">
        <v>9</v>
      </c>
      <c r="E23" t="s">
        <v>20056</v>
      </c>
      <c r="F23">
        <v>300</v>
      </c>
      <c r="G23">
        <v>0</v>
      </c>
      <c r="H23" t="s">
        <v>661</v>
      </c>
      <c r="I23" t="s">
        <v>20057</v>
      </c>
      <c r="J23" t="s">
        <v>727</v>
      </c>
      <c r="K23" t="s">
        <v>635</v>
      </c>
      <c r="L23" t="s">
        <v>636</v>
      </c>
      <c r="M23" t="s">
        <v>20055</v>
      </c>
      <c r="N23" t="s">
        <v>635</v>
      </c>
      <c r="O23" t="s">
        <v>638</v>
      </c>
      <c r="P23" t="s">
        <v>22</v>
      </c>
      <c r="Q23" t="s">
        <v>639</v>
      </c>
      <c r="R23" t="s">
        <v>636</v>
      </c>
      <c r="S23" t="s">
        <v>635</v>
      </c>
      <c r="T23" t="s">
        <v>20055</v>
      </c>
      <c r="U23" s="88" t="s">
        <v>263</v>
      </c>
      <c r="V23">
        <v>23</v>
      </c>
    </row>
    <row r="24" spans="1:22" x14ac:dyDescent="0.25">
      <c r="A24" t="s">
        <v>619</v>
      </c>
      <c r="B24" t="s">
        <v>620</v>
      </c>
      <c r="C24">
        <v>139</v>
      </c>
      <c r="D24">
        <v>1</v>
      </c>
      <c r="E24" t="s">
        <v>20058</v>
      </c>
      <c r="F24">
        <v>341.95</v>
      </c>
      <c r="G24">
        <v>64</v>
      </c>
      <c r="H24" t="s">
        <v>647</v>
      </c>
      <c r="I24" t="s">
        <v>20059</v>
      </c>
      <c r="J24" t="s">
        <v>20060</v>
      </c>
      <c r="K24" t="s">
        <v>20061</v>
      </c>
      <c r="L24" t="s">
        <v>20062</v>
      </c>
      <c r="M24" t="s">
        <v>20063</v>
      </c>
      <c r="N24" t="s">
        <v>635</v>
      </c>
      <c r="O24" t="s">
        <v>706</v>
      </c>
      <c r="P24" t="s">
        <v>40</v>
      </c>
      <c r="Q24" t="s">
        <v>707</v>
      </c>
      <c r="R24" t="s">
        <v>636</v>
      </c>
      <c r="S24" t="s">
        <v>635</v>
      </c>
      <c r="T24" t="s">
        <v>20063</v>
      </c>
      <c r="U24" s="88" t="s">
        <v>982</v>
      </c>
      <c r="V24">
        <v>1</v>
      </c>
    </row>
    <row r="25" spans="1:22" x14ac:dyDescent="0.25">
      <c r="A25" t="s">
        <v>258</v>
      </c>
      <c r="B25" t="s">
        <v>264</v>
      </c>
      <c r="C25">
        <v>139</v>
      </c>
      <c r="D25">
        <v>1</v>
      </c>
      <c r="E25" t="s">
        <v>20058</v>
      </c>
      <c r="F25">
        <v>341.95</v>
      </c>
      <c r="G25">
        <v>64</v>
      </c>
      <c r="H25" t="s">
        <v>647</v>
      </c>
      <c r="I25" t="s">
        <v>20059</v>
      </c>
      <c r="J25" t="s">
        <v>20060</v>
      </c>
      <c r="K25" t="s">
        <v>20061</v>
      </c>
      <c r="L25" t="s">
        <v>20062</v>
      </c>
      <c r="M25" t="s">
        <v>20063</v>
      </c>
      <c r="N25" t="s">
        <v>635</v>
      </c>
      <c r="O25" t="s">
        <v>706</v>
      </c>
      <c r="P25" t="s">
        <v>40</v>
      </c>
      <c r="Q25" t="s">
        <v>707</v>
      </c>
      <c r="R25" t="s">
        <v>636</v>
      </c>
      <c r="S25" t="s">
        <v>635</v>
      </c>
      <c r="T25" t="s">
        <v>20063</v>
      </c>
      <c r="U25" s="87" t="s">
        <v>258</v>
      </c>
      <c r="V25">
        <v>18</v>
      </c>
    </row>
    <row r="26" spans="1:22" x14ac:dyDescent="0.25">
      <c r="A26" t="s">
        <v>257</v>
      </c>
      <c r="B26" t="s">
        <v>263</v>
      </c>
      <c r="C26">
        <v>139</v>
      </c>
      <c r="D26">
        <v>1</v>
      </c>
      <c r="E26" t="s">
        <v>20058</v>
      </c>
      <c r="F26">
        <v>341.95</v>
      </c>
      <c r="G26">
        <v>64</v>
      </c>
      <c r="H26" t="s">
        <v>647</v>
      </c>
      <c r="I26" t="s">
        <v>20059</v>
      </c>
      <c r="J26" t="s">
        <v>20060</v>
      </c>
      <c r="K26" t="s">
        <v>20061</v>
      </c>
      <c r="L26" t="s">
        <v>20062</v>
      </c>
      <c r="M26" t="s">
        <v>20063</v>
      </c>
      <c r="N26" t="s">
        <v>635</v>
      </c>
      <c r="O26" t="s">
        <v>706</v>
      </c>
      <c r="P26" t="s">
        <v>40</v>
      </c>
      <c r="Q26" t="s">
        <v>707</v>
      </c>
      <c r="R26" t="s">
        <v>636</v>
      </c>
      <c r="S26" t="s">
        <v>635</v>
      </c>
      <c r="T26" t="s">
        <v>20063</v>
      </c>
      <c r="U26" s="88" t="s">
        <v>264</v>
      </c>
      <c r="V26">
        <v>18</v>
      </c>
    </row>
    <row r="27" spans="1:22" x14ac:dyDescent="0.25">
      <c r="A27" t="s">
        <v>256</v>
      </c>
      <c r="B27" t="s">
        <v>262</v>
      </c>
      <c r="C27">
        <v>139</v>
      </c>
      <c r="D27">
        <v>1</v>
      </c>
      <c r="E27" t="s">
        <v>20058</v>
      </c>
      <c r="F27">
        <v>341.95</v>
      </c>
      <c r="G27">
        <v>64</v>
      </c>
      <c r="H27" t="s">
        <v>647</v>
      </c>
      <c r="I27" t="s">
        <v>20059</v>
      </c>
      <c r="J27" t="s">
        <v>20060</v>
      </c>
      <c r="K27" t="s">
        <v>20061</v>
      </c>
      <c r="L27" t="s">
        <v>20062</v>
      </c>
      <c r="M27" t="s">
        <v>20063</v>
      </c>
      <c r="N27" t="s">
        <v>635</v>
      </c>
      <c r="O27" t="s">
        <v>706</v>
      </c>
      <c r="P27" t="s">
        <v>40</v>
      </c>
      <c r="Q27" t="s">
        <v>707</v>
      </c>
      <c r="R27" t="s">
        <v>636</v>
      </c>
      <c r="S27" t="s">
        <v>635</v>
      </c>
      <c r="T27" t="s">
        <v>20063</v>
      </c>
      <c r="U27" s="87" t="s">
        <v>619</v>
      </c>
      <c r="V27">
        <v>15</v>
      </c>
    </row>
    <row r="28" spans="1:22" x14ac:dyDescent="0.25">
      <c r="A28" t="s">
        <v>39</v>
      </c>
      <c r="B28" t="s">
        <v>1715</v>
      </c>
      <c r="C28">
        <v>80.400000000000006</v>
      </c>
      <c r="D28">
        <v>1</v>
      </c>
      <c r="E28" t="s">
        <v>20064</v>
      </c>
      <c r="F28">
        <v>80.400000000000006</v>
      </c>
      <c r="G28">
        <v>0</v>
      </c>
      <c r="H28" t="s">
        <v>647</v>
      </c>
      <c r="I28" t="s">
        <v>14044</v>
      </c>
      <c r="J28" t="s">
        <v>14045</v>
      </c>
      <c r="K28" t="s">
        <v>14046</v>
      </c>
      <c r="L28" t="s">
        <v>14047</v>
      </c>
      <c r="M28" t="s">
        <v>20065</v>
      </c>
      <c r="N28" t="s">
        <v>635</v>
      </c>
      <c r="O28" t="s">
        <v>706</v>
      </c>
      <c r="P28" t="s">
        <v>40</v>
      </c>
      <c r="Q28" t="s">
        <v>707</v>
      </c>
      <c r="R28" t="s">
        <v>636</v>
      </c>
      <c r="S28" t="s">
        <v>635</v>
      </c>
      <c r="T28" t="s">
        <v>20065</v>
      </c>
      <c r="U28" s="88" t="s">
        <v>620</v>
      </c>
      <c r="V28">
        <v>14</v>
      </c>
    </row>
    <row r="29" spans="1:22" x14ac:dyDescent="0.25">
      <c r="A29" t="s">
        <v>164</v>
      </c>
      <c r="B29" t="s">
        <v>165</v>
      </c>
      <c r="C29">
        <v>50</v>
      </c>
      <c r="D29">
        <v>6</v>
      </c>
      <c r="E29" t="s">
        <v>20066</v>
      </c>
      <c r="F29">
        <v>228</v>
      </c>
      <c r="G29">
        <v>28</v>
      </c>
      <c r="H29" t="s">
        <v>661</v>
      </c>
      <c r="I29" t="s">
        <v>2079</v>
      </c>
      <c r="J29" t="s">
        <v>884</v>
      </c>
      <c r="K29" t="s">
        <v>635</v>
      </c>
      <c r="L29" t="s">
        <v>636</v>
      </c>
      <c r="M29" t="s">
        <v>20067</v>
      </c>
      <c r="N29" t="s">
        <v>635</v>
      </c>
      <c r="O29" t="s">
        <v>668</v>
      </c>
      <c r="P29" t="s">
        <v>22</v>
      </c>
      <c r="Q29" t="s">
        <v>669</v>
      </c>
      <c r="R29" t="s">
        <v>636</v>
      </c>
      <c r="S29" t="s">
        <v>635</v>
      </c>
      <c r="T29" t="s">
        <v>20067</v>
      </c>
      <c r="U29" s="88" t="s">
        <v>982</v>
      </c>
      <c r="V29">
        <v>1</v>
      </c>
    </row>
    <row r="30" spans="1:22" x14ac:dyDescent="0.25">
      <c r="A30" t="s">
        <v>37</v>
      </c>
      <c r="B30" t="s">
        <v>38</v>
      </c>
      <c r="C30">
        <v>66.666666666666671</v>
      </c>
      <c r="D30">
        <v>3</v>
      </c>
      <c r="E30" t="s">
        <v>20068</v>
      </c>
      <c r="F30">
        <v>100</v>
      </c>
      <c r="G30">
        <v>0</v>
      </c>
      <c r="H30" t="s">
        <v>661</v>
      </c>
      <c r="I30" t="s">
        <v>20069</v>
      </c>
      <c r="J30" t="s">
        <v>1025</v>
      </c>
      <c r="K30" t="s">
        <v>635</v>
      </c>
      <c r="L30" t="s">
        <v>636</v>
      </c>
      <c r="M30" t="s">
        <v>20070</v>
      </c>
      <c r="N30" t="s">
        <v>635</v>
      </c>
      <c r="O30" t="s">
        <v>638</v>
      </c>
      <c r="P30" t="s">
        <v>22</v>
      </c>
      <c r="Q30" t="s">
        <v>639</v>
      </c>
      <c r="R30" t="s">
        <v>636</v>
      </c>
      <c r="S30" t="s">
        <v>635</v>
      </c>
      <c r="T30" t="s">
        <v>20070</v>
      </c>
      <c r="U30" s="87" t="s">
        <v>25</v>
      </c>
      <c r="V30">
        <v>47</v>
      </c>
    </row>
    <row r="31" spans="1:22" x14ac:dyDescent="0.25">
      <c r="A31" t="s">
        <v>39</v>
      </c>
      <c r="B31" t="s">
        <v>44</v>
      </c>
      <c r="C31">
        <v>69.900000000000006</v>
      </c>
      <c r="D31">
        <v>10</v>
      </c>
      <c r="E31" t="s">
        <v>20071</v>
      </c>
      <c r="F31">
        <v>494.3</v>
      </c>
      <c r="G31">
        <v>0</v>
      </c>
      <c r="H31" t="s">
        <v>647</v>
      </c>
      <c r="I31" t="s">
        <v>20072</v>
      </c>
      <c r="J31" t="s">
        <v>20073</v>
      </c>
      <c r="K31" t="s">
        <v>13970</v>
      </c>
      <c r="L31" t="s">
        <v>636</v>
      </c>
      <c r="M31" t="s">
        <v>635</v>
      </c>
      <c r="N31" t="s">
        <v>635</v>
      </c>
      <c r="O31" t="s">
        <v>706</v>
      </c>
      <c r="P31" t="s">
        <v>40</v>
      </c>
      <c r="Q31" t="s">
        <v>635</v>
      </c>
      <c r="R31" t="s">
        <v>636</v>
      </c>
      <c r="S31" t="s">
        <v>635</v>
      </c>
      <c r="T31" t="s">
        <v>20074</v>
      </c>
      <c r="U31" s="88" t="s">
        <v>26</v>
      </c>
      <c r="V31">
        <v>47</v>
      </c>
    </row>
    <row r="32" spans="1:22" x14ac:dyDescent="0.25">
      <c r="A32" t="s">
        <v>37</v>
      </c>
      <c r="B32" t="s">
        <v>38</v>
      </c>
      <c r="C32">
        <v>66.666666666666671</v>
      </c>
      <c r="D32">
        <v>3</v>
      </c>
      <c r="E32" t="s">
        <v>20075</v>
      </c>
      <c r="F32">
        <v>100</v>
      </c>
      <c r="G32">
        <v>0</v>
      </c>
      <c r="H32" t="s">
        <v>661</v>
      </c>
      <c r="I32" t="s">
        <v>20076</v>
      </c>
      <c r="J32" t="s">
        <v>1200</v>
      </c>
      <c r="K32" t="s">
        <v>635</v>
      </c>
      <c r="L32" t="s">
        <v>636</v>
      </c>
      <c r="M32" t="s">
        <v>20074</v>
      </c>
      <c r="N32" t="s">
        <v>635</v>
      </c>
      <c r="O32" t="s">
        <v>638</v>
      </c>
      <c r="P32" t="s">
        <v>22</v>
      </c>
      <c r="Q32" t="s">
        <v>639</v>
      </c>
      <c r="R32" t="s">
        <v>636</v>
      </c>
      <c r="S32" t="s">
        <v>635</v>
      </c>
      <c r="T32" t="s">
        <v>20074</v>
      </c>
      <c r="U32" s="87" t="s">
        <v>23</v>
      </c>
      <c r="V32">
        <v>38</v>
      </c>
    </row>
    <row r="33" spans="1:22" x14ac:dyDescent="0.25">
      <c r="A33" t="s">
        <v>20</v>
      </c>
      <c r="B33" t="s">
        <v>21</v>
      </c>
      <c r="C33">
        <v>50</v>
      </c>
      <c r="D33">
        <v>1</v>
      </c>
      <c r="E33" t="s">
        <v>20077</v>
      </c>
      <c r="F33">
        <v>100</v>
      </c>
      <c r="G33">
        <v>0</v>
      </c>
      <c r="H33" t="s">
        <v>632</v>
      </c>
      <c r="I33" t="s">
        <v>20078</v>
      </c>
      <c r="J33" t="s">
        <v>716</v>
      </c>
      <c r="K33" t="s">
        <v>635</v>
      </c>
      <c r="L33" t="s">
        <v>636</v>
      </c>
      <c r="M33" t="s">
        <v>20079</v>
      </c>
      <c r="N33" t="s">
        <v>635</v>
      </c>
      <c r="O33" t="s">
        <v>638</v>
      </c>
      <c r="P33" t="s">
        <v>22</v>
      </c>
      <c r="Q33" t="s">
        <v>639</v>
      </c>
      <c r="R33" t="s">
        <v>636</v>
      </c>
      <c r="S33" t="s">
        <v>635</v>
      </c>
      <c r="T33" t="s">
        <v>20079</v>
      </c>
      <c r="U33" s="88" t="s">
        <v>24</v>
      </c>
      <c r="V33">
        <v>38</v>
      </c>
    </row>
    <row r="34" spans="1:22" x14ac:dyDescent="0.25">
      <c r="A34" t="s">
        <v>23</v>
      </c>
      <c r="B34" t="s">
        <v>24</v>
      </c>
      <c r="C34">
        <v>50</v>
      </c>
      <c r="D34">
        <v>1</v>
      </c>
      <c r="E34" t="s">
        <v>20077</v>
      </c>
      <c r="F34">
        <v>100</v>
      </c>
      <c r="G34">
        <v>0</v>
      </c>
      <c r="H34" t="s">
        <v>632</v>
      </c>
      <c r="I34" t="s">
        <v>20078</v>
      </c>
      <c r="J34" t="s">
        <v>716</v>
      </c>
      <c r="K34" t="s">
        <v>635</v>
      </c>
      <c r="L34" t="s">
        <v>636</v>
      </c>
      <c r="M34" t="s">
        <v>20079</v>
      </c>
      <c r="N34" t="s">
        <v>635</v>
      </c>
      <c r="O34" t="s">
        <v>638</v>
      </c>
      <c r="P34" t="s">
        <v>22</v>
      </c>
      <c r="Q34" t="s">
        <v>639</v>
      </c>
      <c r="R34" t="s">
        <v>636</v>
      </c>
      <c r="S34" t="s">
        <v>635</v>
      </c>
      <c r="T34" t="s">
        <v>20079</v>
      </c>
      <c r="U34" s="87" t="s">
        <v>20</v>
      </c>
      <c r="V34">
        <v>37</v>
      </c>
    </row>
    <row r="35" spans="1:22" x14ac:dyDescent="0.25">
      <c r="A35" t="s">
        <v>25</v>
      </c>
      <c r="B35" t="s">
        <v>26</v>
      </c>
      <c r="C35">
        <v>50</v>
      </c>
      <c r="D35">
        <v>1</v>
      </c>
      <c r="E35" t="s">
        <v>20077</v>
      </c>
      <c r="F35">
        <v>100</v>
      </c>
      <c r="G35">
        <v>0</v>
      </c>
      <c r="H35" t="s">
        <v>632</v>
      </c>
      <c r="I35" t="s">
        <v>20078</v>
      </c>
      <c r="J35" t="s">
        <v>716</v>
      </c>
      <c r="K35" t="s">
        <v>635</v>
      </c>
      <c r="L35" t="s">
        <v>636</v>
      </c>
      <c r="M35" t="s">
        <v>20079</v>
      </c>
      <c r="N35" t="s">
        <v>635</v>
      </c>
      <c r="O35" t="s">
        <v>638</v>
      </c>
      <c r="P35" t="s">
        <v>22</v>
      </c>
      <c r="Q35" t="s">
        <v>639</v>
      </c>
      <c r="R35" t="s">
        <v>636</v>
      </c>
      <c r="S35" t="s">
        <v>635</v>
      </c>
      <c r="T35" t="s">
        <v>20079</v>
      </c>
      <c r="U35" s="88" t="s">
        <v>21</v>
      </c>
      <c r="V35">
        <v>37</v>
      </c>
    </row>
    <row r="36" spans="1:22" x14ac:dyDescent="0.25">
      <c r="A36" t="s">
        <v>164</v>
      </c>
      <c r="B36" t="s">
        <v>165</v>
      </c>
      <c r="C36">
        <v>50</v>
      </c>
      <c r="D36">
        <v>6</v>
      </c>
      <c r="E36" t="s">
        <v>20080</v>
      </c>
      <c r="F36">
        <v>208</v>
      </c>
      <c r="G36">
        <v>8</v>
      </c>
      <c r="H36" t="s">
        <v>661</v>
      </c>
      <c r="I36" t="s">
        <v>5768</v>
      </c>
      <c r="J36" t="s">
        <v>1349</v>
      </c>
      <c r="K36" t="s">
        <v>635</v>
      </c>
      <c r="L36" t="s">
        <v>636</v>
      </c>
      <c r="M36" t="s">
        <v>20081</v>
      </c>
      <c r="N36" t="s">
        <v>635</v>
      </c>
      <c r="O36" t="s">
        <v>638</v>
      </c>
      <c r="P36" t="s">
        <v>22</v>
      </c>
      <c r="Q36" t="s">
        <v>639</v>
      </c>
      <c r="R36" t="s">
        <v>636</v>
      </c>
      <c r="S36" t="s">
        <v>635</v>
      </c>
      <c r="T36" t="s">
        <v>20082</v>
      </c>
      <c r="U36" s="87" t="s">
        <v>133</v>
      </c>
      <c r="V36">
        <v>50</v>
      </c>
    </row>
    <row r="37" spans="1:22" x14ac:dyDescent="0.25">
      <c r="A37" t="s">
        <v>37</v>
      </c>
      <c r="B37" t="s">
        <v>38</v>
      </c>
      <c r="C37">
        <v>66.666666666666671</v>
      </c>
      <c r="D37">
        <v>3</v>
      </c>
      <c r="E37" t="s">
        <v>20083</v>
      </c>
      <c r="F37">
        <v>100</v>
      </c>
      <c r="G37">
        <v>0</v>
      </c>
      <c r="H37" t="s">
        <v>661</v>
      </c>
      <c r="I37" t="s">
        <v>20084</v>
      </c>
      <c r="J37" t="s">
        <v>2242</v>
      </c>
      <c r="K37" t="s">
        <v>635</v>
      </c>
      <c r="L37" t="s">
        <v>636</v>
      </c>
      <c r="M37" t="s">
        <v>20085</v>
      </c>
      <c r="N37" t="s">
        <v>635</v>
      </c>
      <c r="O37" t="s">
        <v>638</v>
      </c>
      <c r="P37" t="s">
        <v>22</v>
      </c>
      <c r="Q37" t="s">
        <v>639</v>
      </c>
      <c r="R37" t="s">
        <v>636</v>
      </c>
      <c r="S37" t="s">
        <v>635</v>
      </c>
      <c r="T37" t="s">
        <v>20085</v>
      </c>
      <c r="U37" s="88" t="s">
        <v>134</v>
      </c>
      <c r="V37">
        <v>50</v>
      </c>
    </row>
    <row r="38" spans="1:22" x14ac:dyDescent="0.25">
      <c r="A38" t="s">
        <v>164</v>
      </c>
      <c r="B38" t="s">
        <v>165</v>
      </c>
      <c r="C38">
        <v>33.333333333333336</v>
      </c>
      <c r="D38">
        <v>3</v>
      </c>
      <c r="E38" t="s">
        <v>20086</v>
      </c>
      <c r="F38">
        <v>100</v>
      </c>
      <c r="G38">
        <v>0</v>
      </c>
      <c r="H38" t="s">
        <v>661</v>
      </c>
      <c r="I38" t="s">
        <v>20087</v>
      </c>
      <c r="J38" t="s">
        <v>776</v>
      </c>
      <c r="K38" t="s">
        <v>635</v>
      </c>
      <c r="L38" t="s">
        <v>636</v>
      </c>
      <c r="M38" t="s">
        <v>20088</v>
      </c>
      <c r="N38" t="s">
        <v>635</v>
      </c>
      <c r="O38" t="s">
        <v>638</v>
      </c>
      <c r="P38" t="s">
        <v>22</v>
      </c>
      <c r="Q38" t="s">
        <v>639</v>
      </c>
      <c r="R38" t="s">
        <v>636</v>
      </c>
      <c r="S38" t="s">
        <v>635</v>
      </c>
      <c r="T38" t="s">
        <v>20088</v>
      </c>
      <c r="U38" s="87" t="s">
        <v>121</v>
      </c>
      <c r="V38">
        <v>6</v>
      </c>
    </row>
    <row r="39" spans="1:22" x14ac:dyDescent="0.25">
      <c r="A39" t="s">
        <v>20</v>
      </c>
      <c r="B39" t="s">
        <v>21</v>
      </c>
      <c r="C39">
        <v>50</v>
      </c>
      <c r="D39">
        <v>1</v>
      </c>
      <c r="E39" t="s">
        <v>20089</v>
      </c>
      <c r="F39">
        <v>100</v>
      </c>
      <c r="G39">
        <v>0</v>
      </c>
      <c r="H39" t="s">
        <v>632</v>
      </c>
      <c r="I39" t="s">
        <v>20090</v>
      </c>
      <c r="J39" t="s">
        <v>727</v>
      </c>
      <c r="K39" t="s">
        <v>635</v>
      </c>
      <c r="L39" t="s">
        <v>636</v>
      </c>
      <c r="M39" t="s">
        <v>20091</v>
      </c>
      <c r="N39" t="s">
        <v>635</v>
      </c>
      <c r="O39" t="s">
        <v>668</v>
      </c>
      <c r="P39" t="s">
        <v>22</v>
      </c>
      <c r="Q39" t="s">
        <v>669</v>
      </c>
      <c r="R39" t="s">
        <v>636</v>
      </c>
      <c r="S39" t="s">
        <v>635</v>
      </c>
      <c r="T39" t="s">
        <v>20088</v>
      </c>
      <c r="U39" s="88" t="s">
        <v>122</v>
      </c>
      <c r="V39">
        <v>6</v>
      </c>
    </row>
    <row r="40" spans="1:22" x14ac:dyDescent="0.25">
      <c r="A40" t="s">
        <v>23</v>
      </c>
      <c r="B40" t="s">
        <v>24</v>
      </c>
      <c r="C40">
        <v>50</v>
      </c>
      <c r="D40">
        <v>1</v>
      </c>
      <c r="E40" t="s">
        <v>20089</v>
      </c>
      <c r="F40">
        <v>100</v>
      </c>
      <c r="G40">
        <v>0</v>
      </c>
      <c r="H40" t="s">
        <v>632</v>
      </c>
      <c r="I40" t="s">
        <v>20090</v>
      </c>
      <c r="J40" t="s">
        <v>727</v>
      </c>
      <c r="K40" t="s">
        <v>635</v>
      </c>
      <c r="L40" t="s">
        <v>636</v>
      </c>
      <c r="M40" t="s">
        <v>20091</v>
      </c>
      <c r="N40" t="s">
        <v>635</v>
      </c>
      <c r="O40" t="s">
        <v>668</v>
      </c>
      <c r="P40" t="s">
        <v>22</v>
      </c>
      <c r="Q40" t="s">
        <v>669</v>
      </c>
      <c r="R40" t="s">
        <v>636</v>
      </c>
      <c r="S40" t="s">
        <v>635</v>
      </c>
      <c r="T40" t="s">
        <v>20088</v>
      </c>
      <c r="U40" s="87" t="s">
        <v>533</v>
      </c>
      <c r="V40">
        <v>1</v>
      </c>
    </row>
    <row r="41" spans="1:22" x14ac:dyDescent="0.25">
      <c r="A41" t="s">
        <v>25</v>
      </c>
      <c r="B41" t="s">
        <v>26</v>
      </c>
      <c r="C41">
        <v>50</v>
      </c>
      <c r="D41">
        <v>1</v>
      </c>
      <c r="E41" t="s">
        <v>20089</v>
      </c>
      <c r="F41">
        <v>100</v>
      </c>
      <c r="G41">
        <v>0</v>
      </c>
      <c r="H41" t="s">
        <v>632</v>
      </c>
      <c r="I41" t="s">
        <v>20090</v>
      </c>
      <c r="J41" t="s">
        <v>727</v>
      </c>
      <c r="K41" t="s">
        <v>635</v>
      </c>
      <c r="L41" t="s">
        <v>636</v>
      </c>
      <c r="M41" t="s">
        <v>20091</v>
      </c>
      <c r="N41" t="s">
        <v>635</v>
      </c>
      <c r="O41" t="s">
        <v>668</v>
      </c>
      <c r="P41" t="s">
        <v>22</v>
      </c>
      <c r="Q41" t="s">
        <v>669</v>
      </c>
      <c r="R41" t="s">
        <v>636</v>
      </c>
      <c r="S41" t="s">
        <v>635</v>
      </c>
      <c r="T41" t="s">
        <v>20088</v>
      </c>
      <c r="U41" s="88" t="s">
        <v>137</v>
      </c>
      <c r="V41">
        <v>1</v>
      </c>
    </row>
    <row r="42" spans="1:22" x14ac:dyDescent="0.25">
      <c r="A42" t="s">
        <v>164</v>
      </c>
      <c r="B42" t="s">
        <v>165</v>
      </c>
      <c r="C42">
        <v>50</v>
      </c>
      <c r="D42">
        <v>6</v>
      </c>
      <c r="E42" t="s">
        <v>20092</v>
      </c>
      <c r="F42">
        <v>100</v>
      </c>
      <c r="G42">
        <v>0</v>
      </c>
      <c r="H42" t="s">
        <v>661</v>
      </c>
      <c r="I42" t="s">
        <v>20093</v>
      </c>
      <c r="J42" t="s">
        <v>934</v>
      </c>
      <c r="K42" t="s">
        <v>635</v>
      </c>
      <c r="L42" t="s">
        <v>636</v>
      </c>
      <c r="M42" t="s">
        <v>20094</v>
      </c>
      <c r="N42" t="s">
        <v>635</v>
      </c>
      <c r="O42" t="s">
        <v>668</v>
      </c>
      <c r="P42" t="s">
        <v>22</v>
      </c>
      <c r="Q42" t="s">
        <v>669</v>
      </c>
      <c r="R42" t="s">
        <v>636</v>
      </c>
      <c r="S42" t="s">
        <v>635</v>
      </c>
      <c r="T42" t="s">
        <v>20094</v>
      </c>
      <c r="U42" s="87" t="s">
        <v>1984</v>
      </c>
      <c r="V42">
        <v>991</v>
      </c>
    </row>
    <row r="43" spans="1:22" x14ac:dyDescent="0.25">
      <c r="A43" t="s">
        <v>37</v>
      </c>
      <c r="B43" t="s">
        <v>38</v>
      </c>
      <c r="C43">
        <v>66.666666666666671</v>
      </c>
      <c r="D43">
        <v>3</v>
      </c>
      <c r="E43" t="s">
        <v>20095</v>
      </c>
      <c r="F43">
        <v>129</v>
      </c>
      <c r="G43">
        <v>29</v>
      </c>
      <c r="H43" t="s">
        <v>661</v>
      </c>
      <c r="I43" t="s">
        <v>20096</v>
      </c>
      <c r="J43" t="s">
        <v>757</v>
      </c>
      <c r="K43" t="s">
        <v>635</v>
      </c>
      <c r="L43" t="s">
        <v>636</v>
      </c>
      <c r="M43" t="s">
        <v>20097</v>
      </c>
      <c r="N43" t="s">
        <v>635</v>
      </c>
      <c r="O43" t="s">
        <v>638</v>
      </c>
      <c r="P43" t="s">
        <v>22</v>
      </c>
      <c r="Q43" t="s">
        <v>639</v>
      </c>
      <c r="R43" t="s">
        <v>636</v>
      </c>
      <c r="S43" t="s">
        <v>635</v>
      </c>
      <c r="T43" t="s">
        <v>20097</v>
      </c>
    </row>
    <row r="44" spans="1:22" x14ac:dyDescent="0.25">
      <c r="A44" t="s">
        <v>37</v>
      </c>
      <c r="B44" t="s">
        <v>38</v>
      </c>
      <c r="C44">
        <v>66.666666666666671</v>
      </c>
      <c r="D44">
        <v>3</v>
      </c>
      <c r="E44" t="s">
        <v>20098</v>
      </c>
      <c r="F44">
        <v>100</v>
      </c>
      <c r="G44">
        <v>0</v>
      </c>
      <c r="H44" t="s">
        <v>661</v>
      </c>
      <c r="I44" t="s">
        <v>20099</v>
      </c>
      <c r="J44" t="s">
        <v>1684</v>
      </c>
      <c r="K44" t="s">
        <v>635</v>
      </c>
      <c r="L44" t="s">
        <v>636</v>
      </c>
      <c r="M44" t="s">
        <v>20100</v>
      </c>
      <c r="N44" t="s">
        <v>635</v>
      </c>
      <c r="O44" t="s">
        <v>638</v>
      </c>
      <c r="P44" t="s">
        <v>22</v>
      </c>
      <c r="Q44" t="s">
        <v>639</v>
      </c>
      <c r="R44" t="s">
        <v>636</v>
      </c>
      <c r="S44" t="s">
        <v>635</v>
      </c>
      <c r="T44" t="s">
        <v>20100</v>
      </c>
    </row>
    <row r="45" spans="1:22" x14ac:dyDescent="0.25">
      <c r="A45" t="s">
        <v>164</v>
      </c>
      <c r="B45" t="s">
        <v>165</v>
      </c>
      <c r="C45">
        <v>33.333333333333336</v>
      </c>
      <c r="D45">
        <v>3</v>
      </c>
      <c r="E45" t="s">
        <v>20101</v>
      </c>
      <c r="F45">
        <v>100</v>
      </c>
      <c r="G45">
        <v>0</v>
      </c>
      <c r="H45" t="s">
        <v>661</v>
      </c>
      <c r="I45" t="s">
        <v>20102</v>
      </c>
      <c r="J45" t="s">
        <v>1200</v>
      </c>
      <c r="K45" t="s">
        <v>635</v>
      </c>
      <c r="L45" t="s">
        <v>636</v>
      </c>
      <c r="M45" t="s">
        <v>20103</v>
      </c>
      <c r="N45" t="s">
        <v>635</v>
      </c>
      <c r="O45" t="s">
        <v>668</v>
      </c>
      <c r="P45" t="s">
        <v>22</v>
      </c>
      <c r="Q45" t="s">
        <v>669</v>
      </c>
      <c r="R45" t="s">
        <v>636</v>
      </c>
      <c r="S45" t="s">
        <v>635</v>
      </c>
      <c r="T45" t="s">
        <v>20103</v>
      </c>
    </row>
    <row r="46" spans="1:22" x14ac:dyDescent="0.25">
      <c r="A46" t="s">
        <v>37</v>
      </c>
      <c r="B46" t="s">
        <v>38</v>
      </c>
      <c r="C46">
        <v>33</v>
      </c>
      <c r="D46">
        <v>10</v>
      </c>
      <c r="E46" t="s">
        <v>20104</v>
      </c>
      <c r="F46">
        <v>322.06</v>
      </c>
      <c r="G46">
        <v>0</v>
      </c>
      <c r="H46" t="s">
        <v>661</v>
      </c>
      <c r="I46" t="s">
        <v>20105</v>
      </c>
      <c r="J46" t="s">
        <v>2451</v>
      </c>
      <c r="K46" t="s">
        <v>635</v>
      </c>
      <c r="L46" t="s">
        <v>636</v>
      </c>
      <c r="M46" t="s">
        <v>20106</v>
      </c>
      <c r="N46" t="s">
        <v>635</v>
      </c>
      <c r="O46" t="s">
        <v>638</v>
      </c>
      <c r="P46" t="s">
        <v>22</v>
      </c>
      <c r="Q46" t="s">
        <v>639</v>
      </c>
      <c r="R46" t="s">
        <v>636</v>
      </c>
      <c r="S46" t="s">
        <v>635</v>
      </c>
      <c r="T46" t="s">
        <v>20106</v>
      </c>
    </row>
    <row r="47" spans="1:22" x14ac:dyDescent="0.25">
      <c r="A47" t="s">
        <v>39</v>
      </c>
      <c r="B47" t="s">
        <v>1715</v>
      </c>
      <c r="C47">
        <v>68</v>
      </c>
      <c r="D47">
        <v>1</v>
      </c>
      <c r="E47" t="s">
        <v>20107</v>
      </c>
      <c r="F47">
        <v>68</v>
      </c>
      <c r="G47">
        <v>0</v>
      </c>
      <c r="H47" t="s">
        <v>647</v>
      </c>
      <c r="I47" t="s">
        <v>20108</v>
      </c>
      <c r="J47" t="s">
        <v>20109</v>
      </c>
      <c r="K47" t="s">
        <v>6241</v>
      </c>
      <c r="L47" t="s">
        <v>20110</v>
      </c>
      <c r="M47" t="s">
        <v>20111</v>
      </c>
      <c r="N47" t="s">
        <v>635</v>
      </c>
      <c r="O47" t="s">
        <v>706</v>
      </c>
      <c r="P47" t="s">
        <v>40</v>
      </c>
      <c r="Q47" t="s">
        <v>707</v>
      </c>
      <c r="R47" t="s">
        <v>636</v>
      </c>
      <c r="S47" t="s">
        <v>635</v>
      </c>
      <c r="T47" t="s">
        <v>20112</v>
      </c>
    </row>
    <row r="48" spans="1:22" x14ac:dyDescent="0.25">
      <c r="A48" t="s">
        <v>164</v>
      </c>
      <c r="B48" t="s">
        <v>165</v>
      </c>
      <c r="C48">
        <v>33.333333333333336</v>
      </c>
      <c r="D48">
        <v>3</v>
      </c>
      <c r="E48" t="s">
        <v>20113</v>
      </c>
      <c r="F48">
        <v>208.99</v>
      </c>
      <c r="G48">
        <v>0</v>
      </c>
      <c r="H48" t="s">
        <v>661</v>
      </c>
      <c r="I48" t="s">
        <v>1663</v>
      </c>
      <c r="J48" t="s">
        <v>1200</v>
      </c>
      <c r="K48" t="s">
        <v>635</v>
      </c>
      <c r="L48" t="s">
        <v>636</v>
      </c>
      <c r="M48" t="s">
        <v>20114</v>
      </c>
      <c r="N48" t="s">
        <v>635</v>
      </c>
      <c r="O48" t="s">
        <v>638</v>
      </c>
      <c r="P48" t="s">
        <v>22</v>
      </c>
      <c r="Q48" t="s">
        <v>639</v>
      </c>
      <c r="R48" t="s">
        <v>636</v>
      </c>
      <c r="S48" t="s">
        <v>635</v>
      </c>
      <c r="T48" t="s">
        <v>20114</v>
      </c>
    </row>
    <row r="49" spans="1:20" x14ac:dyDescent="0.25">
      <c r="A49" t="s">
        <v>258</v>
      </c>
      <c r="B49" t="s">
        <v>264</v>
      </c>
      <c r="C49">
        <v>139</v>
      </c>
      <c r="D49">
        <v>1</v>
      </c>
      <c r="E49" t="s">
        <v>20113</v>
      </c>
      <c r="F49">
        <v>208.99</v>
      </c>
      <c r="G49">
        <v>0</v>
      </c>
      <c r="H49" t="s">
        <v>661</v>
      </c>
      <c r="I49" t="s">
        <v>1663</v>
      </c>
      <c r="J49" t="s">
        <v>1200</v>
      </c>
      <c r="K49" t="s">
        <v>635</v>
      </c>
      <c r="L49" t="s">
        <v>636</v>
      </c>
      <c r="M49" t="s">
        <v>20114</v>
      </c>
      <c r="N49" t="s">
        <v>635</v>
      </c>
      <c r="O49" t="s">
        <v>638</v>
      </c>
      <c r="P49" t="s">
        <v>22</v>
      </c>
      <c r="Q49" t="s">
        <v>639</v>
      </c>
      <c r="R49" t="s">
        <v>636</v>
      </c>
      <c r="S49" t="s">
        <v>635</v>
      </c>
      <c r="T49" t="s">
        <v>20114</v>
      </c>
    </row>
    <row r="50" spans="1:20" x14ac:dyDescent="0.25">
      <c r="A50" t="s">
        <v>39</v>
      </c>
      <c r="B50" t="s">
        <v>44</v>
      </c>
      <c r="C50">
        <v>66.333333333333329</v>
      </c>
      <c r="D50">
        <v>3</v>
      </c>
      <c r="E50" t="s">
        <v>20115</v>
      </c>
      <c r="F50">
        <v>158.5</v>
      </c>
      <c r="G50">
        <v>0</v>
      </c>
      <c r="H50" t="s">
        <v>3156</v>
      </c>
      <c r="I50" t="s">
        <v>20108</v>
      </c>
      <c r="J50" t="s">
        <v>20109</v>
      </c>
      <c r="K50" t="s">
        <v>6241</v>
      </c>
      <c r="L50" t="s">
        <v>20110</v>
      </c>
      <c r="M50" t="s">
        <v>20114</v>
      </c>
      <c r="N50" t="s">
        <v>635</v>
      </c>
      <c r="O50" t="s">
        <v>706</v>
      </c>
      <c r="P50" t="s">
        <v>40</v>
      </c>
      <c r="Q50" t="s">
        <v>707</v>
      </c>
      <c r="R50" t="s">
        <v>636</v>
      </c>
      <c r="S50" t="s">
        <v>635</v>
      </c>
      <c r="T50" t="s">
        <v>20114</v>
      </c>
    </row>
    <row r="51" spans="1:20" x14ac:dyDescent="0.25">
      <c r="A51" t="s">
        <v>89</v>
      </c>
      <c r="B51" t="s">
        <v>1223</v>
      </c>
      <c r="C51">
        <v>66.333333333333329</v>
      </c>
      <c r="D51">
        <v>3</v>
      </c>
      <c r="E51" t="s">
        <v>20116</v>
      </c>
      <c r="F51">
        <v>230</v>
      </c>
      <c r="G51">
        <v>0</v>
      </c>
      <c r="H51" t="s">
        <v>647</v>
      </c>
      <c r="I51" t="s">
        <v>16810</v>
      </c>
      <c r="J51" t="s">
        <v>20117</v>
      </c>
      <c r="K51" t="s">
        <v>8877</v>
      </c>
      <c r="L51" t="s">
        <v>2140</v>
      </c>
      <c r="M51" t="s">
        <v>20114</v>
      </c>
      <c r="N51" t="s">
        <v>635</v>
      </c>
      <c r="O51" t="s">
        <v>653</v>
      </c>
      <c r="P51" t="s">
        <v>43</v>
      </c>
      <c r="Q51" t="s">
        <v>654</v>
      </c>
      <c r="R51" t="s">
        <v>636</v>
      </c>
      <c r="S51" t="s">
        <v>635</v>
      </c>
      <c r="T51" t="s">
        <v>20118</v>
      </c>
    </row>
    <row r="52" spans="1:20" x14ac:dyDescent="0.25">
      <c r="A52" t="s">
        <v>164</v>
      </c>
      <c r="B52" t="s">
        <v>165</v>
      </c>
      <c r="C52">
        <v>33.333333333333336</v>
      </c>
      <c r="D52">
        <v>6</v>
      </c>
      <c r="E52" t="s">
        <v>20119</v>
      </c>
      <c r="F52">
        <v>288.08</v>
      </c>
      <c r="G52">
        <v>0</v>
      </c>
      <c r="H52" t="s">
        <v>661</v>
      </c>
      <c r="I52" t="s">
        <v>14118</v>
      </c>
      <c r="J52" t="s">
        <v>634</v>
      </c>
      <c r="K52" t="s">
        <v>635</v>
      </c>
      <c r="L52" t="s">
        <v>636</v>
      </c>
      <c r="M52" t="s">
        <v>20120</v>
      </c>
      <c r="N52" t="s">
        <v>635</v>
      </c>
      <c r="O52" t="s">
        <v>638</v>
      </c>
      <c r="P52" t="s">
        <v>22</v>
      </c>
      <c r="Q52" t="s">
        <v>639</v>
      </c>
      <c r="R52" t="s">
        <v>636</v>
      </c>
      <c r="S52" t="s">
        <v>635</v>
      </c>
      <c r="T52" t="s">
        <v>20121</v>
      </c>
    </row>
    <row r="53" spans="1:20" x14ac:dyDescent="0.25">
      <c r="A53" t="s">
        <v>35</v>
      </c>
      <c r="B53" t="s">
        <v>36</v>
      </c>
      <c r="C53">
        <v>66.666666666666671</v>
      </c>
      <c r="D53">
        <v>3</v>
      </c>
      <c r="E53" t="s">
        <v>20119</v>
      </c>
      <c r="F53">
        <v>288.08</v>
      </c>
      <c r="G53">
        <v>0</v>
      </c>
      <c r="H53" t="s">
        <v>661</v>
      </c>
      <c r="I53" t="s">
        <v>14118</v>
      </c>
      <c r="J53" t="s">
        <v>634</v>
      </c>
      <c r="K53" t="s">
        <v>635</v>
      </c>
      <c r="L53" t="s">
        <v>636</v>
      </c>
      <c r="M53" t="s">
        <v>20120</v>
      </c>
      <c r="N53" t="s">
        <v>635</v>
      </c>
      <c r="O53" t="s">
        <v>638</v>
      </c>
      <c r="P53" t="s">
        <v>22</v>
      </c>
      <c r="Q53" t="s">
        <v>639</v>
      </c>
      <c r="R53" t="s">
        <v>636</v>
      </c>
      <c r="S53" t="s">
        <v>635</v>
      </c>
      <c r="T53" t="s">
        <v>20121</v>
      </c>
    </row>
    <row r="54" spans="1:20" x14ac:dyDescent="0.25">
      <c r="A54" t="s">
        <v>619</v>
      </c>
      <c r="B54" t="s">
        <v>620</v>
      </c>
      <c r="C54">
        <v>139</v>
      </c>
      <c r="D54">
        <v>1</v>
      </c>
      <c r="E54" t="s">
        <v>20122</v>
      </c>
      <c r="F54">
        <v>211.5</v>
      </c>
      <c r="G54">
        <v>9</v>
      </c>
      <c r="H54" t="s">
        <v>647</v>
      </c>
      <c r="I54" t="s">
        <v>20123</v>
      </c>
      <c r="J54" t="s">
        <v>20124</v>
      </c>
      <c r="K54" t="s">
        <v>1992</v>
      </c>
      <c r="L54" t="s">
        <v>20125</v>
      </c>
      <c r="M54" t="s">
        <v>20126</v>
      </c>
      <c r="N54" t="s">
        <v>635</v>
      </c>
      <c r="O54" t="s">
        <v>706</v>
      </c>
      <c r="P54" t="s">
        <v>40</v>
      </c>
      <c r="Q54" t="s">
        <v>707</v>
      </c>
      <c r="R54" t="s">
        <v>636</v>
      </c>
      <c r="S54" t="s">
        <v>635</v>
      </c>
      <c r="T54" t="s">
        <v>20127</v>
      </c>
    </row>
    <row r="55" spans="1:20" x14ac:dyDescent="0.25">
      <c r="A55" t="s">
        <v>258</v>
      </c>
      <c r="B55" t="s">
        <v>264</v>
      </c>
      <c r="C55">
        <v>139</v>
      </c>
      <c r="D55">
        <v>1</v>
      </c>
      <c r="E55" t="s">
        <v>20122</v>
      </c>
      <c r="F55">
        <v>211.5</v>
      </c>
      <c r="G55">
        <v>9</v>
      </c>
      <c r="H55" t="s">
        <v>647</v>
      </c>
      <c r="I55" t="s">
        <v>20123</v>
      </c>
      <c r="J55" t="s">
        <v>20124</v>
      </c>
      <c r="K55" t="s">
        <v>1992</v>
      </c>
      <c r="L55" t="s">
        <v>20125</v>
      </c>
      <c r="M55" t="s">
        <v>20126</v>
      </c>
      <c r="N55" t="s">
        <v>635</v>
      </c>
      <c r="O55" t="s">
        <v>706</v>
      </c>
      <c r="P55" t="s">
        <v>40</v>
      </c>
      <c r="Q55" t="s">
        <v>707</v>
      </c>
      <c r="R55" t="s">
        <v>636</v>
      </c>
      <c r="S55" t="s">
        <v>635</v>
      </c>
      <c r="T55" t="s">
        <v>20127</v>
      </c>
    </row>
    <row r="56" spans="1:20" x14ac:dyDescent="0.25">
      <c r="A56" t="s">
        <v>257</v>
      </c>
      <c r="B56" t="s">
        <v>263</v>
      </c>
      <c r="C56">
        <v>139</v>
      </c>
      <c r="D56">
        <v>1</v>
      </c>
      <c r="E56" t="s">
        <v>20122</v>
      </c>
      <c r="F56">
        <v>211.5</v>
      </c>
      <c r="G56">
        <v>9</v>
      </c>
      <c r="H56" t="s">
        <v>647</v>
      </c>
      <c r="I56" t="s">
        <v>20123</v>
      </c>
      <c r="J56" t="s">
        <v>20124</v>
      </c>
      <c r="K56" t="s">
        <v>1992</v>
      </c>
      <c r="L56" t="s">
        <v>20125</v>
      </c>
      <c r="M56" t="s">
        <v>20126</v>
      </c>
      <c r="N56" t="s">
        <v>635</v>
      </c>
      <c r="O56" t="s">
        <v>706</v>
      </c>
      <c r="P56" t="s">
        <v>40</v>
      </c>
      <c r="Q56" t="s">
        <v>707</v>
      </c>
      <c r="R56" t="s">
        <v>636</v>
      </c>
      <c r="S56" t="s">
        <v>635</v>
      </c>
      <c r="T56" t="s">
        <v>20127</v>
      </c>
    </row>
    <row r="57" spans="1:20" x14ac:dyDescent="0.25">
      <c r="A57" t="s">
        <v>256</v>
      </c>
      <c r="B57" t="s">
        <v>262</v>
      </c>
      <c r="C57">
        <v>139</v>
      </c>
      <c r="D57">
        <v>1</v>
      </c>
      <c r="E57" t="s">
        <v>20122</v>
      </c>
      <c r="F57">
        <v>211.5</v>
      </c>
      <c r="G57">
        <v>9</v>
      </c>
      <c r="H57" t="s">
        <v>647</v>
      </c>
      <c r="I57" t="s">
        <v>20123</v>
      </c>
      <c r="J57" t="s">
        <v>20124</v>
      </c>
      <c r="K57" t="s">
        <v>1992</v>
      </c>
      <c r="L57" t="s">
        <v>20125</v>
      </c>
      <c r="M57" t="s">
        <v>20126</v>
      </c>
      <c r="N57" t="s">
        <v>635</v>
      </c>
      <c r="O57" t="s">
        <v>706</v>
      </c>
      <c r="P57" t="s">
        <v>40</v>
      </c>
      <c r="Q57" t="s">
        <v>707</v>
      </c>
      <c r="R57" t="s">
        <v>636</v>
      </c>
      <c r="S57" t="s">
        <v>635</v>
      </c>
      <c r="T57" t="s">
        <v>20127</v>
      </c>
    </row>
    <row r="58" spans="1:20" x14ac:dyDescent="0.25">
      <c r="A58" t="s">
        <v>20</v>
      </c>
      <c r="B58" t="s">
        <v>21</v>
      </c>
      <c r="C58">
        <v>60</v>
      </c>
      <c r="D58">
        <v>2</v>
      </c>
      <c r="E58" t="s">
        <v>20128</v>
      </c>
      <c r="F58">
        <v>579.41999999999996</v>
      </c>
      <c r="G58">
        <v>0</v>
      </c>
      <c r="H58" t="s">
        <v>661</v>
      </c>
      <c r="I58" t="s">
        <v>7656</v>
      </c>
      <c r="J58" t="s">
        <v>2451</v>
      </c>
      <c r="K58" t="s">
        <v>635</v>
      </c>
      <c r="L58" t="s">
        <v>636</v>
      </c>
      <c r="M58" t="s">
        <v>20129</v>
      </c>
      <c r="N58" t="s">
        <v>635</v>
      </c>
      <c r="O58" t="s">
        <v>638</v>
      </c>
      <c r="P58" t="s">
        <v>22</v>
      </c>
      <c r="Q58" t="s">
        <v>639</v>
      </c>
      <c r="R58" t="s">
        <v>636</v>
      </c>
      <c r="S58" t="s">
        <v>635</v>
      </c>
      <c r="T58" t="s">
        <v>20129</v>
      </c>
    </row>
    <row r="59" spans="1:20" x14ac:dyDescent="0.25">
      <c r="A59" t="s">
        <v>23</v>
      </c>
      <c r="B59" t="s">
        <v>24</v>
      </c>
      <c r="C59">
        <v>60</v>
      </c>
      <c r="D59">
        <v>2</v>
      </c>
      <c r="E59" t="s">
        <v>20128</v>
      </c>
      <c r="F59">
        <v>579.41999999999996</v>
      </c>
      <c r="G59">
        <v>0</v>
      </c>
      <c r="H59" t="s">
        <v>661</v>
      </c>
      <c r="I59" t="s">
        <v>7656</v>
      </c>
      <c r="J59" t="s">
        <v>2451</v>
      </c>
      <c r="K59" t="s">
        <v>635</v>
      </c>
      <c r="L59" t="s">
        <v>636</v>
      </c>
      <c r="M59" t="s">
        <v>20129</v>
      </c>
      <c r="N59" t="s">
        <v>635</v>
      </c>
      <c r="O59" t="s">
        <v>638</v>
      </c>
      <c r="P59" t="s">
        <v>22</v>
      </c>
      <c r="Q59" t="s">
        <v>639</v>
      </c>
      <c r="R59" t="s">
        <v>636</v>
      </c>
      <c r="S59" t="s">
        <v>635</v>
      </c>
      <c r="T59" t="s">
        <v>20129</v>
      </c>
    </row>
    <row r="60" spans="1:20" x14ac:dyDescent="0.25">
      <c r="A60" t="s">
        <v>25</v>
      </c>
      <c r="B60" t="s">
        <v>26</v>
      </c>
      <c r="C60">
        <v>60</v>
      </c>
      <c r="D60">
        <v>2</v>
      </c>
      <c r="E60" t="s">
        <v>20128</v>
      </c>
      <c r="F60">
        <v>579.41999999999996</v>
      </c>
      <c r="G60">
        <v>0</v>
      </c>
      <c r="H60" t="s">
        <v>661</v>
      </c>
      <c r="I60" t="s">
        <v>7656</v>
      </c>
      <c r="J60" t="s">
        <v>2451</v>
      </c>
      <c r="K60" t="s">
        <v>635</v>
      </c>
      <c r="L60" t="s">
        <v>636</v>
      </c>
      <c r="M60" t="s">
        <v>20129</v>
      </c>
      <c r="N60" t="s">
        <v>635</v>
      </c>
      <c r="O60" t="s">
        <v>638</v>
      </c>
      <c r="P60" t="s">
        <v>22</v>
      </c>
      <c r="Q60" t="s">
        <v>639</v>
      </c>
      <c r="R60" t="s">
        <v>636</v>
      </c>
      <c r="S60" t="s">
        <v>635</v>
      </c>
      <c r="T60" t="s">
        <v>20129</v>
      </c>
    </row>
    <row r="61" spans="1:20" x14ac:dyDescent="0.25">
      <c r="A61" t="s">
        <v>35</v>
      </c>
      <c r="B61" t="s">
        <v>36</v>
      </c>
      <c r="C61">
        <v>66.666666666666671</v>
      </c>
      <c r="D61">
        <v>6</v>
      </c>
      <c r="E61" t="s">
        <v>20128</v>
      </c>
      <c r="F61">
        <v>579.41999999999996</v>
      </c>
      <c r="G61">
        <v>0</v>
      </c>
      <c r="H61" t="s">
        <v>661</v>
      </c>
      <c r="I61" t="s">
        <v>7656</v>
      </c>
      <c r="J61" t="s">
        <v>2451</v>
      </c>
      <c r="K61" t="s">
        <v>635</v>
      </c>
      <c r="L61" t="s">
        <v>636</v>
      </c>
      <c r="M61" t="s">
        <v>20129</v>
      </c>
      <c r="N61" t="s">
        <v>635</v>
      </c>
      <c r="O61" t="s">
        <v>638</v>
      </c>
      <c r="P61" t="s">
        <v>22</v>
      </c>
      <c r="Q61" t="s">
        <v>639</v>
      </c>
      <c r="R61" t="s">
        <v>636</v>
      </c>
      <c r="S61" t="s">
        <v>635</v>
      </c>
      <c r="T61" t="s">
        <v>20129</v>
      </c>
    </row>
    <row r="62" spans="1:20" x14ac:dyDescent="0.25">
      <c r="A62" t="s">
        <v>37</v>
      </c>
      <c r="B62" t="s">
        <v>38</v>
      </c>
      <c r="C62">
        <v>66.666666666666671</v>
      </c>
      <c r="D62">
        <v>6</v>
      </c>
      <c r="E62" t="s">
        <v>20128</v>
      </c>
      <c r="F62">
        <v>579.41999999999996</v>
      </c>
      <c r="G62">
        <v>0</v>
      </c>
      <c r="H62" t="s">
        <v>661</v>
      </c>
      <c r="I62" t="s">
        <v>7656</v>
      </c>
      <c r="J62" t="s">
        <v>2451</v>
      </c>
      <c r="K62" t="s">
        <v>635</v>
      </c>
      <c r="L62" t="s">
        <v>636</v>
      </c>
      <c r="M62" t="s">
        <v>20129</v>
      </c>
      <c r="N62" t="s">
        <v>635</v>
      </c>
      <c r="O62" t="s">
        <v>638</v>
      </c>
      <c r="P62" t="s">
        <v>22</v>
      </c>
      <c r="Q62" t="s">
        <v>639</v>
      </c>
      <c r="R62" t="s">
        <v>636</v>
      </c>
      <c r="S62" t="s">
        <v>635</v>
      </c>
      <c r="T62" t="s">
        <v>20129</v>
      </c>
    </row>
    <row r="63" spans="1:20" x14ac:dyDescent="0.25">
      <c r="A63" t="s">
        <v>37</v>
      </c>
      <c r="B63" t="s">
        <v>38</v>
      </c>
      <c r="C63">
        <v>66.666666666666671</v>
      </c>
      <c r="D63">
        <v>3</v>
      </c>
      <c r="E63" t="s">
        <v>20130</v>
      </c>
      <c r="F63">
        <v>200</v>
      </c>
      <c r="G63">
        <v>0</v>
      </c>
      <c r="H63" t="s">
        <v>661</v>
      </c>
      <c r="I63" t="s">
        <v>20131</v>
      </c>
      <c r="J63" t="s">
        <v>18673</v>
      </c>
      <c r="K63" t="s">
        <v>635</v>
      </c>
      <c r="L63" t="s">
        <v>636</v>
      </c>
      <c r="M63" t="s">
        <v>20132</v>
      </c>
      <c r="N63" t="s">
        <v>635</v>
      </c>
      <c r="O63" t="s">
        <v>980</v>
      </c>
      <c r="P63" t="s">
        <v>22</v>
      </c>
      <c r="Q63" t="s">
        <v>669</v>
      </c>
      <c r="R63" t="s">
        <v>636</v>
      </c>
      <c r="S63" t="s">
        <v>635</v>
      </c>
      <c r="T63" t="s">
        <v>20132</v>
      </c>
    </row>
    <row r="64" spans="1:20" x14ac:dyDescent="0.25">
      <c r="A64" t="s">
        <v>164</v>
      </c>
      <c r="B64" t="s">
        <v>165</v>
      </c>
      <c r="C64">
        <v>33.333333333333336</v>
      </c>
      <c r="D64">
        <v>3</v>
      </c>
      <c r="E64" t="s">
        <v>20130</v>
      </c>
      <c r="F64">
        <v>200</v>
      </c>
      <c r="G64">
        <v>0</v>
      </c>
      <c r="H64" t="s">
        <v>661</v>
      </c>
      <c r="I64" t="s">
        <v>20131</v>
      </c>
      <c r="J64" t="s">
        <v>18673</v>
      </c>
      <c r="K64" t="s">
        <v>635</v>
      </c>
      <c r="L64" t="s">
        <v>636</v>
      </c>
      <c r="M64" t="s">
        <v>20132</v>
      </c>
      <c r="N64" t="s">
        <v>635</v>
      </c>
      <c r="O64" t="s">
        <v>980</v>
      </c>
      <c r="P64" t="s">
        <v>22</v>
      </c>
      <c r="Q64" t="s">
        <v>669</v>
      </c>
      <c r="R64" t="s">
        <v>636</v>
      </c>
      <c r="S64" t="s">
        <v>635</v>
      </c>
      <c r="T64" t="s">
        <v>20132</v>
      </c>
    </row>
    <row r="65" spans="1:20" x14ac:dyDescent="0.25">
      <c r="A65" t="s">
        <v>256</v>
      </c>
      <c r="B65" t="s">
        <v>262</v>
      </c>
      <c r="C65">
        <v>139</v>
      </c>
      <c r="D65">
        <v>2</v>
      </c>
      <c r="E65" t="s">
        <v>20133</v>
      </c>
      <c r="F65">
        <v>217.98</v>
      </c>
      <c r="G65">
        <v>0</v>
      </c>
      <c r="H65" t="s">
        <v>661</v>
      </c>
      <c r="I65" t="s">
        <v>20134</v>
      </c>
      <c r="J65" t="s">
        <v>634</v>
      </c>
      <c r="K65" t="s">
        <v>635</v>
      </c>
      <c r="L65" t="s">
        <v>636</v>
      </c>
      <c r="M65" t="s">
        <v>20132</v>
      </c>
      <c r="N65" t="s">
        <v>635</v>
      </c>
      <c r="O65" t="s">
        <v>1071</v>
      </c>
      <c r="P65" t="s">
        <v>22</v>
      </c>
      <c r="Q65" t="s">
        <v>639</v>
      </c>
      <c r="R65" t="s">
        <v>636</v>
      </c>
      <c r="S65" t="s">
        <v>635</v>
      </c>
      <c r="T65" t="s">
        <v>20132</v>
      </c>
    </row>
    <row r="66" spans="1:20" x14ac:dyDescent="0.25">
      <c r="A66" t="s">
        <v>164</v>
      </c>
      <c r="B66" t="s">
        <v>165</v>
      </c>
      <c r="C66">
        <v>50</v>
      </c>
      <c r="D66">
        <v>6</v>
      </c>
      <c r="E66" t="s">
        <v>20135</v>
      </c>
      <c r="F66">
        <v>200</v>
      </c>
      <c r="G66">
        <v>0</v>
      </c>
      <c r="H66" t="s">
        <v>661</v>
      </c>
      <c r="I66" t="s">
        <v>20136</v>
      </c>
      <c r="J66" t="s">
        <v>1837</v>
      </c>
      <c r="K66" t="s">
        <v>635</v>
      </c>
      <c r="L66" t="s">
        <v>636</v>
      </c>
      <c r="M66" t="s">
        <v>20137</v>
      </c>
      <c r="N66" t="s">
        <v>635</v>
      </c>
      <c r="O66" t="s">
        <v>638</v>
      </c>
      <c r="P66" t="s">
        <v>22</v>
      </c>
      <c r="Q66" t="s">
        <v>639</v>
      </c>
      <c r="R66" t="s">
        <v>636</v>
      </c>
      <c r="S66" t="s">
        <v>635</v>
      </c>
      <c r="T66" t="s">
        <v>20137</v>
      </c>
    </row>
    <row r="67" spans="1:20" x14ac:dyDescent="0.25">
      <c r="A67" t="s">
        <v>37</v>
      </c>
      <c r="B67" t="s">
        <v>38</v>
      </c>
      <c r="C67">
        <v>66.666666666666671</v>
      </c>
      <c r="D67">
        <v>3</v>
      </c>
      <c r="E67" t="s">
        <v>20138</v>
      </c>
      <c r="F67">
        <v>129</v>
      </c>
      <c r="G67">
        <v>29</v>
      </c>
      <c r="H67" t="s">
        <v>661</v>
      </c>
      <c r="I67" t="s">
        <v>20139</v>
      </c>
      <c r="J67" t="s">
        <v>1200</v>
      </c>
      <c r="K67" t="s">
        <v>635</v>
      </c>
      <c r="L67" t="s">
        <v>636</v>
      </c>
      <c r="M67" t="s">
        <v>20140</v>
      </c>
      <c r="N67" t="s">
        <v>635</v>
      </c>
      <c r="O67" t="s">
        <v>638</v>
      </c>
      <c r="P67" t="s">
        <v>22</v>
      </c>
      <c r="Q67" t="s">
        <v>639</v>
      </c>
      <c r="R67" t="s">
        <v>636</v>
      </c>
      <c r="S67" t="s">
        <v>635</v>
      </c>
      <c r="T67" t="s">
        <v>20140</v>
      </c>
    </row>
    <row r="68" spans="1:20" x14ac:dyDescent="0.25">
      <c r="A68" t="s">
        <v>20</v>
      </c>
      <c r="B68" t="s">
        <v>21</v>
      </c>
      <c r="C68">
        <v>50</v>
      </c>
      <c r="D68">
        <v>1</v>
      </c>
      <c r="E68" t="s">
        <v>20141</v>
      </c>
      <c r="F68">
        <v>100</v>
      </c>
      <c r="G68">
        <v>0</v>
      </c>
      <c r="H68" t="s">
        <v>632</v>
      </c>
      <c r="I68" t="s">
        <v>20142</v>
      </c>
      <c r="J68" t="s">
        <v>687</v>
      </c>
      <c r="K68" t="s">
        <v>635</v>
      </c>
      <c r="L68" t="s">
        <v>636</v>
      </c>
      <c r="M68" t="s">
        <v>20143</v>
      </c>
      <c r="N68" t="s">
        <v>635</v>
      </c>
      <c r="O68" t="s">
        <v>1071</v>
      </c>
      <c r="P68" t="s">
        <v>22</v>
      </c>
      <c r="Q68" t="s">
        <v>639</v>
      </c>
      <c r="R68" t="s">
        <v>636</v>
      </c>
      <c r="S68" t="s">
        <v>635</v>
      </c>
      <c r="T68" t="s">
        <v>20143</v>
      </c>
    </row>
    <row r="69" spans="1:20" x14ac:dyDescent="0.25">
      <c r="A69" t="s">
        <v>23</v>
      </c>
      <c r="B69" t="s">
        <v>24</v>
      </c>
      <c r="C69">
        <v>50</v>
      </c>
      <c r="D69">
        <v>1</v>
      </c>
      <c r="E69" t="s">
        <v>20141</v>
      </c>
      <c r="F69">
        <v>100</v>
      </c>
      <c r="G69">
        <v>0</v>
      </c>
      <c r="H69" t="s">
        <v>632</v>
      </c>
      <c r="I69" t="s">
        <v>20142</v>
      </c>
      <c r="J69" t="s">
        <v>687</v>
      </c>
      <c r="K69" t="s">
        <v>635</v>
      </c>
      <c r="L69" t="s">
        <v>636</v>
      </c>
      <c r="M69" t="s">
        <v>20143</v>
      </c>
      <c r="N69" t="s">
        <v>635</v>
      </c>
      <c r="O69" t="s">
        <v>1071</v>
      </c>
      <c r="P69" t="s">
        <v>22</v>
      </c>
      <c r="Q69" t="s">
        <v>639</v>
      </c>
      <c r="R69" t="s">
        <v>636</v>
      </c>
      <c r="S69" t="s">
        <v>635</v>
      </c>
      <c r="T69" t="s">
        <v>20143</v>
      </c>
    </row>
    <row r="70" spans="1:20" x14ac:dyDescent="0.25">
      <c r="A70" t="s">
        <v>25</v>
      </c>
      <c r="B70" t="s">
        <v>26</v>
      </c>
      <c r="C70">
        <v>50</v>
      </c>
      <c r="D70">
        <v>1</v>
      </c>
      <c r="E70" t="s">
        <v>20141</v>
      </c>
      <c r="F70">
        <v>100</v>
      </c>
      <c r="G70">
        <v>0</v>
      </c>
      <c r="H70" t="s">
        <v>632</v>
      </c>
      <c r="I70" t="s">
        <v>20142</v>
      </c>
      <c r="J70" t="s">
        <v>687</v>
      </c>
      <c r="K70" t="s">
        <v>635</v>
      </c>
      <c r="L70" t="s">
        <v>636</v>
      </c>
      <c r="M70" t="s">
        <v>20143</v>
      </c>
      <c r="N70" t="s">
        <v>635</v>
      </c>
      <c r="O70" t="s">
        <v>1071</v>
      </c>
      <c r="P70" t="s">
        <v>22</v>
      </c>
      <c r="Q70" t="s">
        <v>639</v>
      </c>
      <c r="R70" t="s">
        <v>636</v>
      </c>
      <c r="S70" t="s">
        <v>635</v>
      </c>
      <c r="T70" t="s">
        <v>20143</v>
      </c>
    </row>
    <row r="71" spans="1:20" x14ac:dyDescent="0.25">
      <c r="A71" t="s">
        <v>37</v>
      </c>
      <c r="B71" t="s">
        <v>38</v>
      </c>
      <c r="C71">
        <v>66.666666666666671</v>
      </c>
      <c r="D71">
        <v>3</v>
      </c>
      <c r="E71" t="s">
        <v>20144</v>
      </c>
      <c r="F71">
        <v>100</v>
      </c>
      <c r="G71">
        <v>0</v>
      </c>
      <c r="H71" t="s">
        <v>661</v>
      </c>
      <c r="I71" t="s">
        <v>5628</v>
      </c>
      <c r="J71" t="s">
        <v>1708</v>
      </c>
      <c r="K71" t="s">
        <v>635</v>
      </c>
      <c r="L71" t="s">
        <v>636</v>
      </c>
      <c r="M71" t="s">
        <v>20145</v>
      </c>
      <c r="N71" t="s">
        <v>635</v>
      </c>
      <c r="O71" t="s">
        <v>638</v>
      </c>
      <c r="P71" t="s">
        <v>22</v>
      </c>
      <c r="Q71" t="s">
        <v>639</v>
      </c>
      <c r="R71" t="s">
        <v>636</v>
      </c>
      <c r="S71" t="s">
        <v>635</v>
      </c>
      <c r="T71" t="s">
        <v>20145</v>
      </c>
    </row>
    <row r="72" spans="1:20" x14ac:dyDescent="0.25">
      <c r="A72" t="s">
        <v>164</v>
      </c>
      <c r="B72" t="s">
        <v>165</v>
      </c>
      <c r="C72">
        <v>50</v>
      </c>
      <c r="D72">
        <v>6</v>
      </c>
      <c r="E72" t="s">
        <v>20146</v>
      </c>
      <c r="F72">
        <v>100</v>
      </c>
      <c r="G72">
        <v>0</v>
      </c>
      <c r="H72" t="s">
        <v>661</v>
      </c>
      <c r="I72" t="s">
        <v>18339</v>
      </c>
      <c r="J72" t="s">
        <v>1883</v>
      </c>
      <c r="K72" t="s">
        <v>635</v>
      </c>
      <c r="L72" t="s">
        <v>636</v>
      </c>
      <c r="M72" t="s">
        <v>20147</v>
      </c>
      <c r="N72" t="s">
        <v>635</v>
      </c>
      <c r="O72" t="s">
        <v>638</v>
      </c>
      <c r="P72" t="s">
        <v>22</v>
      </c>
      <c r="Q72" t="s">
        <v>639</v>
      </c>
      <c r="R72" t="s">
        <v>636</v>
      </c>
      <c r="S72" t="s">
        <v>635</v>
      </c>
      <c r="T72" t="s">
        <v>20147</v>
      </c>
    </row>
    <row r="73" spans="1:20" x14ac:dyDescent="0.25">
      <c r="A73" t="s">
        <v>619</v>
      </c>
      <c r="B73" t="s">
        <v>620</v>
      </c>
      <c r="C73">
        <v>139</v>
      </c>
      <c r="D73">
        <v>1</v>
      </c>
      <c r="E73" t="s">
        <v>20148</v>
      </c>
      <c r="F73">
        <v>326.99</v>
      </c>
      <c r="G73">
        <v>0</v>
      </c>
      <c r="H73" t="s">
        <v>661</v>
      </c>
      <c r="I73" t="s">
        <v>20149</v>
      </c>
      <c r="J73" t="s">
        <v>716</v>
      </c>
      <c r="K73" t="s">
        <v>635</v>
      </c>
      <c r="L73" t="s">
        <v>636</v>
      </c>
      <c r="M73" t="s">
        <v>20150</v>
      </c>
      <c r="N73" t="s">
        <v>635</v>
      </c>
      <c r="O73" t="s">
        <v>1071</v>
      </c>
      <c r="P73" t="s">
        <v>22</v>
      </c>
      <c r="Q73" t="s">
        <v>639</v>
      </c>
      <c r="R73" t="s">
        <v>636</v>
      </c>
      <c r="S73" t="s">
        <v>635</v>
      </c>
      <c r="T73" t="s">
        <v>20150</v>
      </c>
    </row>
    <row r="74" spans="1:20" x14ac:dyDescent="0.25">
      <c r="A74" t="s">
        <v>258</v>
      </c>
      <c r="B74" t="s">
        <v>264</v>
      </c>
      <c r="C74">
        <v>139</v>
      </c>
      <c r="D74">
        <v>1</v>
      </c>
      <c r="E74" t="s">
        <v>20148</v>
      </c>
      <c r="F74">
        <v>326.99</v>
      </c>
      <c r="G74">
        <v>0</v>
      </c>
      <c r="H74" t="s">
        <v>661</v>
      </c>
      <c r="I74" t="s">
        <v>20149</v>
      </c>
      <c r="J74" t="s">
        <v>716</v>
      </c>
      <c r="K74" t="s">
        <v>635</v>
      </c>
      <c r="L74" t="s">
        <v>636</v>
      </c>
      <c r="M74" t="s">
        <v>20150</v>
      </c>
      <c r="N74" t="s">
        <v>635</v>
      </c>
      <c r="O74" t="s">
        <v>1071</v>
      </c>
      <c r="P74" t="s">
        <v>22</v>
      </c>
      <c r="Q74" t="s">
        <v>639</v>
      </c>
      <c r="R74" t="s">
        <v>636</v>
      </c>
      <c r="S74" t="s">
        <v>635</v>
      </c>
      <c r="T74" t="s">
        <v>20150</v>
      </c>
    </row>
    <row r="75" spans="1:20" x14ac:dyDescent="0.25">
      <c r="A75" t="s">
        <v>257</v>
      </c>
      <c r="B75" t="s">
        <v>263</v>
      </c>
      <c r="C75">
        <v>139</v>
      </c>
      <c r="D75">
        <v>1</v>
      </c>
      <c r="E75" t="s">
        <v>20148</v>
      </c>
      <c r="F75">
        <v>326.99</v>
      </c>
      <c r="G75">
        <v>0</v>
      </c>
      <c r="H75" t="s">
        <v>661</v>
      </c>
      <c r="I75" t="s">
        <v>20149</v>
      </c>
      <c r="J75" t="s">
        <v>716</v>
      </c>
      <c r="K75" t="s">
        <v>635</v>
      </c>
      <c r="L75" t="s">
        <v>636</v>
      </c>
      <c r="M75" t="s">
        <v>20150</v>
      </c>
      <c r="N75" t="s">
        <v>635</v>
      </c>
      <c r="O75" t="s">
        <v>1071</v>
      </c>
      <c r="P75" t="s">
        <v>22</v>
      </c>
      <c r="Q75" t="s">
        <v>639</v>
      </c>
      <c r="R75" t="s">
        <v>636</v>
      </c>
      <c r="S75" t="s">
        <v>635</v>
      </c>
      <c r="T75" t="s">
        <v>20150</v>
      </c>
    </row>
    <row r="76" spans="1:20" x14ac:dyDescent="0.25">
      <c r="A76" t="s">
        <v>256</v>
      </c>
      <c r="B76" t="s">
        <v>262</v>
      </c>
      <c r="C76">
        <v>139</v>
      </c>
      <c r="D76">
        <v>1</v>
      </c>
      <c r="E76" t="s">
        <v>20148</v>
      </c>
      <c r="F76">
        <v>326.99</v>
      </c>
      <c r="G76">
        <v>0</v>
      </c>
      <c r="H76" t="s">
        <v>661</v>
      </c>
      <c r="I76" t="s">
        <v>20149</v>
      </c>
      <c r="J76" t="s">
        <v>716</v>
      </c>
      <c r="K76" t="s">
        <v>635</v>
      </c>
      <c r="L76" t="s">
        <v>636</v>
      </c>
      <c r="M76" t="s">
        <v>20150</v>
      </c>
      <c r="N76" t="s">
        <v>635</v>
      </c>
      <c r="O76" t="s">
        <v>1071</v>
      </c>
      <c r="P76" t="s">
        <v>22</v>
      </c>
      <c r="Q76" t="s">
        <v>639</v>
      </c>
      <c r="R76" t="s">
        <v>636</v>
      </c>
      <c r="S76" t="s">
        <v>635</v>
      </c>
      <c r="T76" t="s">
        <v>20150</v>
      </c>
    </row>
    <row r="77" spans="1:20" x14ac:dyDescent="0.25">
      <c r="A77" t="s">
        <v>133</v>
      </c>
      <c r="B77" t="s">
        <v>134</v>
      </c>
      <c r="C77">
        <v>12</v>
      </c>
      <c r="D77">
        <v>50</v>
      </c>
      <c r="E77" t="s">
        <v>20151</v>
      </c>
      <c r="F77">
        <v>570.5</v>
      </c>
      <c r="G77">
        <v>26.5</v>
      </c>
      <c r="H77" t="s">
        <v>2356</v>
      </c>
      <c r="I77" t="s">
        <v>20152</v>
      </c>
      <c r="J77" t="s">
        <v>20153</v>
      </c>
      <c r="K77" t="s">
        <v>2834</v>
      </c>
      <c r="L77" t="s">
        <v>20154</v>
      </c>
      <c r="M77" t="s">
        <v>20155</v>
      </c>
      <c r="N77" t="s">
        <v>635</v>
      </c>
      <c r="O77" t="s">
        <v>706</v>
      </c>
      <c r="P77" t="s">
        <v>40</v>
      </c>
      <c r="Q77" t="s">
        <v>707</v>
      </c>
      <c r="R77" t="s">
        <v>636</v>
      </c>
      <c r="S77" t="s">
        <v>635</v>
      </c>
      <c r="T77" t="s">
        <v>20155</v>
      </c>
    </row>
    <row r="78" spans="1:20" x14ac:dyDescent="0.25">
      <c r="A78" t="s">
        <v>37</v>
      </c>
      <c r="B78" t="s">
        <v>38</v>
      </c>
      <c r="C78">
        <v>66.666666666666671</v>
      </c>
      <c r="D78">
        <v>3</v>
      </c>
      <c r="E78" t="s">
        <v>20156</v>
      </c>
      <c r="F78">
        <v>100</v>
      </c>
      <c r="G78">
        <v>0</v>
      </c>
      <c r="H78" t="s">
        <v>661</v>
      </c>
      <c r="I78" t="s">
        <v>20157</v>
      </c>
      <c r="J78" t="s">
        <v>1314</v>
      </c>
      <c r="K78" t="s">
        <v>635</v>
      </c>
      <c r="L78" t="s">
        <v>636</v>
      </c>
      <c r="M78" t="s">
        <v>20158</v>
      </c>
      <c r="N78" t="s">
        <v>635</v>
      </c>
      <c r="O78" t="s">
        <v>638</v>
      </c>
      <c r="P78" t="s">
        <v>22</v>
      </c>
      <c r="Q78" t="s">
        <v>639</v>
      </c>
      <c r="R78" t="s">
        <v>636</v>
      </c>
      <c r="S78" t="s">
        <v>635</v>
      </c>
      <c r="T78" t="s">
        <v>20158</v>
      </c>
    </row>
    <row r="79" spans="1:20" x14ac:dyDescent="0.25">
      <c r="A79" t="s">
        <v>37</v>
      </c>
      <c r="B79" t="s">
        <v>38</v>
      </c>
      <c r="C79">
        <v>66.666666666666671</v>
      </c>
      <c r="D79">
        <v>3</v>
      </c>
      <c r="E79" t="s">
        <v>20159</v>
      </c>
      <c r="F79">
        <v>100</v>
      </c>
      <c r="G79">
        <v>0</v>
      </c>
      <c r="H79" t="s">
        <v>661</v>
      </c>
      <c r="I79" t="s">
        <v>20160</v>
      </c>
      <c r="J79" t="s">
        <v>727</v>
      </c>
      <c r="K79" t="s">
        <v>635</v>
      </c>
      <c r="L79" t="s">
        <v>636</v>
      </c>
      <c r="M79" t="s">
        <v>20161</v>
      </c>
      <c r="N79" t="s">
        <v>635</v>
      </c>
      <c r="O79" t="s">
        <v>638</v>
      </c>
      <c r="P79" t="s">
        <v>22</v>
      </c>
      <c r="Q79" t="s">
        <v>639</v>
      </c>
      <c r="R79" t="s">
        <v>636</v>
      </c>
      <c r="S79" t="s">
        <v>635</v>
      </c>
      <c r="T79" t="s">
        <v>20161</v>
      </c>
    </row>
    <row r="80" spans="1:20" x14ac:dyDescent="0.25">
      <c r="A80" t="s">
        <v>164</v>
      </c>
      <c r="B80" t="s">
        <v>165</v>
      </c>
      <c r="C80">
        <v>33.333333333333336</v>
      </c>
      <c r="D80">
        <v>3</v>
      </c>
      <c r="E80" t="s">
        <v>20162</v>
      </c>
      <c r="F80">
        <v>100</v>
      </c>
      <c r="G80">
        <v>0</v>
      </c>
      <c r="H80" t="s">
        <v>661</v>
      </c>
      <c r="I80" t="s">
        <v>15710</v>
      </c>
      <c r="J80" t="s">
        <v>643</v>
      </c>
      <c r="K80" t="s">
        <v>635</v>
      </c>
      <c r="L80" t="s">
        <v>636</v>
      </c>
      <c r="M80" t="s">
        <v>20163</v>
      </c>
      <c r="N80" t="s">
        <v>635</v>
      </c>
      <c r="O80" t="s">
        <v>638</v>
      </c>
      <c r="P80" t="s">
        <v>22</v>
      </c>
      <c r="Q80" t="s">
        <v>639</v>
      </c>
      <c r="R80" t="s">
        <v>636</v>
      </c>
      <c r="S80" t="s">
        <v>635</v>
      </c>
      <c r="T80" t="s">
        <v>20163</v>
      </c>
    </row>
    <row r="81" spans="1:20" x14ac:dyDescent="0.25">
      <c r="A81" t="s">
        <v>256</v>
      </c>
      <c r="B81" t="s">
        <v>262</v>
      </c>
      <c r="C81">
        <v>159</v>
      </c>
      <c r="D81">
        <v>2</v>
      </c>
      <c r="E81" t="s">
        <v>20164</v>
      </c>
      <c r="F81">
        <v>308</v>
      </c>
      <c r="G81">
        <v>0</v>
      </c>
      <c r="H81" t="s">
        <v>647</v>
      </c>
      <c r="I81" t="s">
        <v>1910</v>
      </c>
      <c r="J81" t="s">
        <v>20165</v>
      </c>
      <c r="K81" t="s">
        <v>20166</v>
      </c>
      <c r="L81" t="s">
        <v>11024</v>
      </c>
      <c r="M81" t="s">
        <v>20167</v>
      </c>
      <c r="N81" t="s">
        <v>635</v>
      </c>
      <c r="O81" t="s">
        <v>678</v>
      </c>
      <c r="P81" t="s">
        <v>43</v>
      </c>
      <c r="Q81" t="s">
        <v>654</v>
      </c>
      <c r="R81" t="s">
        <v>636</v>
      </c>
      <c r="S81" t="s">
        <v>635</v>
      </c>
      <c r="T81" t="s">
        <v>20167</v>
      </c>
    </row>
    <row r="82" spans="1:20" x14ac:dyDescent="0.25">
      <c r="A82" t="s">
        <v>20</v>
      </c>
      <c r="B82" t="s">
        <v>21</v>
      </c>
      <c r="C82">
        <v>50</v>
      </c>
      <c r="D82">
        <v>3</v>
      </c>
      <c r="E82" t="s">
        <v>20168</v>
      </c>
      <c r="F82">
        <v>300</v>
      </c>
      <c r="G82">
        <v>0</v>
      </c>
      <c r="H82" t="s">
        <v>632</v>
      </c>
      <c r="I82" t="s">
        <v>20169</v>
      </c>
      <c r="J82" t="s">
        <v>1581</v>
      </c>
      <c r="K82" t="s">
        <v>635</v>
      </c>
      <c r="L82" t="s">
        <v>636</v>
      </c>
      <c r="M82" t="s">
        <v>20170</v>
      </c>
      <c r="N82" t="s">
        <v>635</v>
      </c>
      <c r="O82" t="s">
        <v>638</v>
      </c>
      <c r="P82" t="s">
        <v>22</v>
      </c>
      <c r="Q82" t="s">
        <v>639</v>
      </c>
      <c r="R82" t="s">
        <v>636</v>
      </c>
      <c r="S82" t="s">
        <v>635</v>
      </c>
      <c r="T82" t="s">
        <v>20170</v>
      </c>
    </row>
    <row r="83" spans="1:20" x14ac:dyDescent="0.25">
      <c r="A83" t="s">
        <v>23</v>
      </c>
      <c r="B83" t="s">
        <v>24</v>
      </c>
      <c r="C83">
        <v>50</v>
      </c>
      <c r="D83">
        <v>3</v>
      </c>
      <c r="E83" t="s">
        <v>20168</v>
      </c>
      <c r="F83">
        <v>300</v>
      </c>
      <c r="G83">
        <v>0</v>
      </c>
      <c r="H83" t="s">
        <v>632</v>
      </c>
      <c r="I83" t="s">
        <v>20169</v>
      </c>
      <c r="J83" t="s">
        <v>1581</v>
      </c>
      <c r="K83" t="s">
        <v>635</v>
      </c>
      <c r="L83" t="s">
        <v>636</v>
      </c>
      <c r="M83" t="s">
        <v>20170</v>
      </c>
      <c r="N83" t="s">
        <v>635</v>
      </c>
      <c r="O83" t="s">
        <v>638</v>
      </c>
      <c r="P83" t="s">
        <v>22</v>
      </c>
      <c r="Q83" t="s">
        <v>639</v>
      </c>
      <c r="R83" t="s">
        <v>636</v>
      </c>
      <c r="S83" t="s">
        <v>635</v>
      </c>
      <c r="T83" t="s">
        <v>20170</v>
      </c>
    </row>
    <row r="84" spans="1:20" x14ac:dyDescent="0.25">
      <c r="A84" t="s">
        <v>25</v>
      </c>
      <c r="B84" t="s">
        <v>26</v>
      </c>
      <c r="C84">
        <v>50</v>
      </c>
      <c r="D84">
        <v>3</v>
      </c>
      <c r="E84" t="s">
        <v>20168</v>
      </c>
      <c r="F84">
        <v>300</v>
      </c>
      <c r="G84">
        <v>0</v>
      </c>
      <c r="H84" t="s">
        <v>632</v>
      </c>
      <c r="I84" t="s">
        <v>20169</v>
      </c>
      <c r="J84" t="s">
        <v>1581</v>
      </c>
      <c r="K84" t="s">
        <v>635</v>
      </c>
      <c r="L84" t="s">
        <v>636</v>
      </c>
      <c r="M84" t="s">
        <v>20170</v>
      </c>
      <c r="N84" t="s">
        <v>635</v>
      </c>
      <c r="O84" t="s">
        <v>638</v>
      </c>
      <c r="P84" t="s">
        <v>22</v>
      </c>
      <c r="Q84" t="s">
        <v>639</v>
      </c>
      <c r="R84" t="s">
        <v>636</v>
      </c>
      <c r="S84" t="s">
        <v>635</v>
      </c>
      <c r="T84" t="s">
        <v>20170</v>
      </c>
    </row>
    <row r="85" spans="1:20" x14ac:dyDescent="0.25">
      <c r="A85" t="s">
        <v>37</v>
      </c>
      <c r="B85" t="s">
        <v>38</v>
      </c>
      <c r="C85">
        <v>66.666666666666671</v>
      </c>
      <c r="D85">
        <v>3</v>
      </c>
      <c r="E85" t="s">
        <v>20171</v>
      </c>
      <c r="F85">
        <v>100</v>
      </c>
      <c r="G85">
        <v>0</v>
      </c>
      <c r="H85" t="s">
        <v>661</v>
      </c>
      <c r="I85" t="s">
        <v>20172</v>
      </c>
      <c r="J85" t="s">
        <v>1036</v>
      </c>
      <c r="K85" t="s">
        <v>635</v>
      </c>
      <c r="L85" t="s">
        <v>636</v>
      </c>
      <c r="M85" t="s">
        <v>20173</v>
      </c>
      <c r="N85" t="s">
        <v>635</v>
      </c>
      <c r="O85" t="s">
        <v>638</v>
      </c>
      <c r="P85" t="s">
        <v>22</v>
      </c>
      <c r="Q85" t="s">
        <v>639</v>
      </c>
      <c r="R85" t="s">
        <v>636</v>
      </c>
      <c r="S85" t="s">
        <v>635</v>
      </c>
      <c r="T85" t="s">
        <v>20174</v>
      </c>
    </row>
    <row r="86" spans="1:20" x14ac:dyDescent="0.25">
      <c r="A86" t="s">
        <v>619</v>
      </c>
      <c r="B86" t="s">
        <v>620</v>
      </c>
      <c r="C86">
        <v>139</v>
      </c>
      <c r="D86">
        <v>1</v>
      </c>
      <c r="E86" t="s">
        <v>20175</v>
      </c>
      <c r="F86">
        <v>326.99</v>
      </c>
      <c r="G86">
        <v>0</v>
      </c>
      <c r="H86" t="s">
        <v>661</v>
      </c>
      <c r="I86" t="s">
        <v>20176</v>
      </c>
      <c r="J86" t="s">
        <v>1917</v>
      </c>
      <c r="K86" t="s">
        <v>635</v>
      </c>
      <c r="L86" t="s">
        <v>636</v>
      </c>
      <c r="M86" t="s">
        <v>20177</v>
      </c>
      <c r="N86" t="s">
        <v>635</v>
      </c>
      <c r="O86" t="s">
        <v>638</v>
      </c>
      <c r="P86" t="s">
        <v>22</v>
      </c>
      <c r="Q86" t="s">
        <v>639</v>
      </c>
      <c r="R86" t="s">
        <v>636</v>
      </c>
      <c r="S86" t="s">
        <v>635</v>
      </c>
      <c r="T86" t="s">
        <v>20177</v>
      </c>
    </row>
    <row r="87" spans="1:20" x14ac:dyDescent="0.25">
      <c r="A87" t="s">
        <v>258</v>
      </c>
      <c r="B87" t="s">
        <v>264</v>
      </c>
      <c r="C87">
        <v>139</v>
      </c>
      <c r="D87">
        <v>1</v>
      </c>
      <c r="E87" t="s">
        <v>20175</v>
      </c>
      <c r="F87">
        <v>326.99</v>
      </c>
      <c r="G87">
        <v>0</v>
      </c>
      <c r="H87" t="s">
        <v>661</v>
      </c>
      <c r="I87" t="s">
        <v>20176</v>
      </c>
      <c r="J87" t="s">
        <v>1917</v>
      </c>
      <c r="K87" t="s">
        <v>635</v>
      </c>
      <c r="L87" t="s">
        <v>636</v>
      </c>
      <c r="M87" t="s">
        <v>20177</v>
      </c>
      <c r="N87" t="s">
        <v>635</v>
      </c>
      <c r="O87" t="s">
        <v>638</v>
      </c>
      <c r="P87" t="s">
        <v>22</v>
      </c>
      <c r="Q87" t="s">
        <v>639</v>
      </c>
      <c r="R87" t="s">
        <v>636</v>
      </c>
      <c r="S87" t="s">
        <v>635</v>
      </c>
      <c r="T87" t="s">
        <v>20177</v>
      </c>
    </row>
    <row r="88" spans="1:20" x14ac:dyDescent="0.25">
      <c r="A88" t="s">
        <v>257</v>
      </c>
      <c r="B88" t="s">
        <v>263</v>
      </c>
      <c r="C88">
        <v>139</v>
      </c>
      <c r="D88">
        <v>1</v>
      </c>
      <c r="E88" t="s">
        <v>20175</v>
      </c>
      <c r="F88">
        <v>326.99</v>
      </c>
      <c r="G88">
        <v>0</v>
      </c>
      <c r="H88" t="s">
        <v>661</v>
      </c>
      <c r="I88" t="s">
        <v>20176</v>
      </c>
      <c r="J88" t="s">
        <v>1917</v>
      </c>
      <c r="K88" t="s">
        <v>635</v>
      </c>
      <c r="L88" t="s">
        <v>636</v>
      </c>
      <c r="M88" t="s">
        <v>20177</v>
      </c>
      <c r="N88" t="s">
        <v>635</v>
      </c>
      <c r="O88" t="s">
        <v>638</v>
      </c>
      <c r="P88" t="s">
        <v>22</v>
      </c>
      <c r="Q88" t="s">
        <v>639</v>
      </c>
      <c r="R88" t="s">
        <v>636</v>
      </c>
      <c r="S88" t="s">
        <v>635</v>
      </c>
      <c r="T88" t="s">
        <v>20177</v>
      </c>
    </row>
    <row r="89" spans="1:20" x14ac:dyDescent="0.25">
      <c r="A89" t="s">
        <v>256</v>
      </c>
      <c r="B89" t="s">
        <v>262</v>
      </c>
      <c r="C89">
        <v>139</v>
      </c>
      <c r="D89">
        <v>1</v>
      </c>
      <c r="E89" t="s">
        <v>20175</v>
      </c>
      <c r="F89">
        <v>326.99</v>
      </c>
      <c r="G89">
        <v>0</v>
      </c>
      <c r="H89" t="s">
        <v>661</v>
      </c>
      <c r="I89" t="s">
        <v>20176</v>
      </c>
      <c r="J89" t="s">
        <v>1917</v>
      </c>
      <c r="K89" t="s">
        <v>635</v>
      </c>
      <c r="L89" t="s">
        <v>636</v>
      </c>
      <c r="M89" t="s">
        <v>20177</v>
      </c>
      <c r="N89" t="s">
        <v>635</v>
      </c>
      <c r="O89" t="s">
        <v>638</v>
      </c>
      <c r="P89" t="s">
        <v>22</v>
      </c>
      <c r="Q89" t="s">
        <v>639</v>
      </c>
      <c r="R89" t="s">
        <v>636</v>
      </c>
      <c r="S89" t="s">
        <v>635</v>
      </c>
      <c r="T89" t="s">
        <v>20177</v>
      </c>
    </row>
    <row r="90" spans="1:20" x14ac:dyDescent="0.25">
      <c r="A90" t="s">
        <v>37</v>
      </c>
      <c r="B90" t="s">
        <v>38</v>
      </c>
      <c r="C90">
        <v>66.666666666666671</v>
      </c>
      <c r="D90">
        <v>6</v>
      </c>
      <c r="E90" t="s">
        <v>20178</v>
      </c>
      <c r="F90">
        <v>200</v>
      </c>
      <c r="G90">
        <v>0</v>
      </c>
      <c r="H90" t="s">
        <v>661</v>
      </c>
      <c r="I90" t="s">
        <v>6839</v>
      </c>
      <c r="J90" t="s">
        <v>692</v>
      </c>
      <c r="K90" t="s">
        <v>635</v>
      </c>
      <c r="L90" t="s">
        <v>636</v>
      </c>
      <c r="M90" t="s">
        <v>20177</v>
      </c>
      <c r="N90" t="s">
        <v>635</v>
      </c>
      <c r="O90" t="s">
        <v>638</v>
      </c>
      <c r="P90" t="s">
        <v>22</v>
      </c>
      <c r="Q90" t="s">
        <v>639</v>
      </c>
      <c r="R90" t="s">
        <v>636</v>
      </c>
      <c r="S90" t="s">
        <v>635</v>
      </c>
      <c r="T90" t="s">
        <v>20177</v>
      </c>
    </row>
    <row r="91" spans="1:20" x14ac:dyDescent="0.25">
      <c r="A91" t="s">
        <v>121</v>
      </c>
      <c r="B91" t="s">
        <v>122</v>
      </c>
      <c r="C91">
        <v>13</v>
      </c>
      <c r="D91">
        <v>2</v>
      </c>
      <c r="E91" t="s">
        <v>20179</v>
      </c>
      <c r="F91">
        <v>29</v>
      </c>
      <c r="G91">
        <v>3</v>
      </c>
      <c r="H91" t="s">
        <v>647</v>
      </c>
      <c r="I91" t="s">
        <v>20180</v>
      </c>
      <c r="J91" t="s">
        <v>20181</v>
      </c>
      <c r="K91" t="s">
        <v>20182</v>
      </c>
      <c r="L91" t="s">
        <v>1998</v>
      </c>
      <c r="M91" t="s">
        <v>20183</v>
      </c>
      <c r="N91" t="s">
        <v>635</v>
      </c>
      <c r="O91" t="s">
        <v>653</v>
      </c>
      <c r="P91" t="s">
        <v>43</v>
      </c>
      <c r="Q91" t="s">
        <v>654</v>
      </c>
      <c r="R91" t="s">
        <v>636</v>
      </c>
      <c r="S91" t="s">
        <v>635</v>
      </c>
      <c r="T91" t="s">
        <v>20184</v>
      </c>
    </row>
    <row r="92" spans="1:20" x14ac:dyDescent="0.25">
      <c r="A92" t="s">
        <v>37</v>
      </c>
      <c r="B92" t="s">
        <v>38</v>
      </c>
      <c r="C92">
        <v>66.666666666666671</v>
      </c>
      <c r="D92">
        <v>3</v>
      </c>
      <c r="E92" t="s">
        <v>20185</v>
      </c>
      <c r="F92">
        <v>100</v>
      </c>
      <c r="G92">
        <v>0</v>
      </c>
      <c r="H92" t="s">
        <v>661</v>
      </c>
      <c r="I92" t="s">
        <v>20186</v>
      </c>
      <c r="J92" t="s">
        <v>1631</v>
      </c>
      <c r="K92" t="s">
        <v>635</v>
      </c>
      <c r="L92" t="s">
        <v>636</v>
      </c>
      <c r="M92" t="s">
        <v>20187</v>
      </c>
      <c r="N92" t="s">
        <v>635</v>
      </c>
      <c r="O92" t="s">
        <v>638</v>
      </c>
      <c r="P92" t="s">
        <v>22</v>
      </c>
      <c r="Q92" t="s">
        <v>639</v>
      </c>
      <c r="R92" t="s">
        <v>636</v>
      </c>
      <c r="S92" t="s">
        <v>635</v>
      </c>
      <c r="T92" t="s">
        <v>20187</v>
      </c>
    </row>
    <row r="93" spans="1:20" x14ac:dyDescent="0.25">
      <c r="A93" t="s">
        <v>37</v>
      </c>
      <c r="B93" t="s">
        <v>38</v>
      </c>
      <c r="C93">
        <v>33</v>
      </c>
      <c r="D93">
        <v>10</v>
      </c>
      <c r="E93" t="s">
        <v>20188</v>
      </c>
      <c r="F93">
        <v>335</v>
      </c>
      <c r="G93">
        <v>0</v>
      </c>
      <c r="H93" t="s">
        <v>661</v>
      </c>
      <c r="I93" t="s">
        <v>20189</v>
      </c>
      <c r="J93" t="s">
        <v>1349</v>
      </c>
      <c r="K93" t="s">
        <v>635</v>
      </c>
      <c r="L93" t="s">
        <v>636</v>
      </c>
      <c r="M93" t="s">
        <v>20190</v>
      </c>
      <c r="N93" t="s">
        <v>635</v>
      </c>
      <c r="O93" t="s">
        <v>638</v>
      </c>
      <c r="P93" t="s">
        <v>22</v>
      </c>
      <c r="Q93" t="s">
        <v>639</v>
      </c>
      <c r="R93" t="s">
        <v>636</v>
      </c>
      <c r="S93" t="s">
        <v>635</v>
      </c>
      <c r="T93" t="s">
        <v>20190</v>
      </c>
    </row>
    <row r="94" spans="1:20" x14ac:dyDescent="0.25">
      <c r="A94" t="s">
        <v>164</v>
      </c>
      <c r="B94" t="s">
        <v>165</v>
      </c>
      <c r="C94">
        <v>40</v>
      </c>
      <c r="D94">
        <v>10</v>
      </c>
      <c r="E94" t="s">
        <v>20191</v>
      </c>
      <c r="F94">
        <v>379.75</v>
      </c>
      <c r="G94">
        <v>0</v>
      </c>
      <c r="H94" t="s">
        <v>661</v>
      </c>
      <c r="I94" t="s">
        <v>20189</v>
      </c>
      <c r="J94" t="s">
        <v>1349</v>
      </c>
      <c r="K94" t="s">
        <v>635</v>
      </c>
      <c r="L94" t="s">
        <v>636</v>
      </c>
      <c r="M94" t="s">
        <v>20192</v>
      </c>
      <c r="N94" t="s">
        <v>635</v>
      </c>
      <c r="O94" t="s">
        <v>638</v>
      </c>
      <c r="P94" t="s">
        <v>22</v>
      </c>
      <c r="Q94" t="s">
        <v>639</v>
      </c>
      <c r="R94" t="s">
        <v>636</v>
      </c>
      <c r="S94" t="s">
        <v>635</v>
      </c>
      <c r="T94" t="s">
        <v>20192</v>
      </c>
    </row>
    <row r="95" spans="1:20" x14ac:dyDescent="0.25">
      <c r="A95" t="s">
        <v>37</v>
      </c>
      <c r="B95" t="s">
        <v>38</v>
      </c>
      <c r="C95">
        <v>66.666666666666671</v>
      </c>
      <c r="D95">
        <v>3</v>
      </c>
      <c r="E95" t="s">
        <v>20193</v>
      </c>
      <c r="F95">
        <v>100</v>
      </c>
      <c r="G95">
        <v>0</v>
      </c>
      <c r="H95" t="s">
        <v>661</v>
      </c>
      <c r="I95" t="s">
        <v>20194</v>
      </c>
      <c r="J95" t="s">
        <v>643</v>
      </c>
      <c r="K95" t="s">
        <v>635</v>
      </c>
      <c r="L95" t="s">
        <v>636</v>
      </c>
      <c r="M95" t="s">
        <v>20195</v>
      </c>
      <c r="N95" t="s">
        <v>635</v>
      </c>
      <c r="O95" t="s">
        <v>638</v>
      </c>
      <c r="P95" t="s">
        <v>22</v>
      </c>
      <c r="Q95" t="s">
        <v>639</v>
      </c>
      <c r="R95" t="s">
        <v>636</v>
      </c>
      <c r="S95" t="s">
        <v>635</v>
      </c>
      <c r="T95" t="s">
        <v>20195</v>
      </c>
    </row>
    <row r="96" spans="1:20" x14ac:dyDescent="0.25">
      <c r="A96" t="s">
        <v>257</v>
      </c>
      <c r="B96" t="s">
        <v>263</v>
      </c>
      <c r="C96">
        <v>139</v>
      </c>
      <c r="D96">
        <v>1</v>
      </c>
      <c r="E96" t="s">
        <v>20196</v>
      </c>
      <c r="F96">
        <v>115.99</v>
      </c>
      <c r="G96">
        <v>7</v>
      </c>
      <c r="H96" t="s">
        <v>661</v>
      </c>
      <c r="I96" t="s">
        <v>20197</v>
      </c>
      <c r="J96" t="s">
        <v>884</v>
      </c>
      <c r="K96" t="s">
        <v>635</v>
      </c>
      <c r="L96" t="s">
        <v>636</v>
      </c>
      <c r="M96" t="s">
        <v>20198</v>
      </c>
      <c r="N96" t="s">
        <v>635</v>
      </c>
      <c r="O96" t="s">
        <v>638</v>
      </c>
      <c r="P96" t="s">
        <v>22</v>
      </c>
      <c r="Q96" t="s">
        <v>639</v>
      </c>
      <c r="R96" t="s">
        <v>636</v>
      </c>
      <c r="S96" t="s">
        <v>635</v>
      </c>
      <c r="T96" t="s">
        <v>20198</v>
      </c>
    </row>
    <row r="97" spans="1:20" x14ac:dyDescent="0.25">
      <c r="A97" t="s">
        <v>118</v>
      </c>
      <c r="B97" t="s">
        <v>91</v>
      </c>
      <c r="C97">
        <v>100</v>
      </c>
      <c r="D97">
        <v>1</v>
      </c>
      <c r="E97" t="s">
        <v>20199</v>
      </c>
      <c r="F97">
        <v>215</v>
      </c>
      <c r="G97">
        <v>0</v>
      </c>
      <c r="H97" t="s">
        <v>1233</v>
      </c>
      <c r="I97" t="s">
        <v>20200</v>
      </c>
      <c r="J97" t="s">
        <v>20201</v>
      </c>
      <c r="K97" t="s">
        <v>20202</v>
      </c>
      <c r="L97" t="s">
        <v>20203</v>
      </c>
      <c r="M97" t="s">
        <v>20204</v>
      </c>
      <c r="N97" t="s">
        <v>1239</v>
      </c>
      <c r="O97" t="s">
        <v>1240</v>
      </c>
      <c r="P97" t="s">
        <v>1241</v>
      </c>
      <c r="Q97" t="s">
        <v>1242</v>
      </c>
      <c r="R97" t="s">
        <v>636</v>
      </c>
      <c r="S97" t="s">
        <v>635</v>
      </c>
      <c r="T97" t="s">
        <v>20204</v>
      </c>
    </row>
    <row r="98" spans="1:20" x14ac:dyDescent="0.25">
      <c r="A98" t="s">
        <v>258</v>
      </c>
      <c r="B98" t="s">
        <v>264</v>
      </c>
      <c r="C98">
        <v>139</v>
      </c>
      <c r="D98">
        <v>1</v>
      </c>
      <c r="E98" t="s">
        <v>20199</v>
      </c>
      <c r="F98">
        <v>215</v>
      </c>
      <c r="G98">
        <v>0</v>
      </c>
      <c r="H98" t="s">
        <v>1233</v>
      </c>
      <c r="I98" t="s">
        <v>20200</v>
      </c>
      <c r="J98" t="s">
        <v>20201</v>
      </c>
      <c r="K98" t="s">
        <v>20202</v>
      </c>
      <c r="L98" t="s">
        <v>20203</v>
      </c>
      <c r="M98" t="s">
        <v>20204</v>
      </c>
      <c r="N98" t="s">
        <v>1239</v>
      </c>
      <c r="O98" t="s">
        <v>1240</v>
      </c>
      <c r="P98" t="s">
        <v>1241</v>
      </c>
      <c r="Q98" t="s">
        <v>1242</v>
      </c>
      <c r="R98" t="s">
        <v>636</v>
      </c>
      <c r="S98" t="s">
        <v>635</v>
      </c>
      <c r="T98" t="s">
        <v>20204</v>
      </c>
    </row>
    <row r="99" spans="1:20" x14ac:dyDescent="0.25">
      <c r="A99" t="s">
        <v>164</v>
      </c>
      <c r="B99" t="s">
        <v>165</v>
      </c>
      <c r="C99">
        <v>33.333333333333336</v>
      </c>
      <c r="D99">
        <v>3</v>
      </c>
      <c r="E99" t="s">
        <v>20205</v>
      </c>
      <c r="F99">
        <v>100</v>
      </c>
      <c r="G99">
        <v>0</v>
      </c>
      <c r="H99" t="s">
        <v>661</v>
      </c>
      <c r="I99" t="s">
        <v>12800</v>
      </c>
      <c r="J99" t="s">
        <v>1105</v>
      </c>
      <c r="K99" t="s">
        <v>635</v>
      </c>
      <c r="L99" t="s">
        <v>636</v>
      </c>
      <c r="M99" t="s">
        <v>20206</v>
      </c>
      <c r="N99" t="s">
        <v>635</v>
      </c>
      <c r="O99" t="s">
        <v>638</v>
      </c>
      <c r="P99" t="s">
        <v>22</v>
      </c>
      <c r="Q99" t="s">
        <v>639</v>
      </c>
      <c r="R99" t="s">
        <v>20207</v>
      </c>
      <c r="S99" t="s">
        <v>635</v>
      </c>
      <c r="T99" t="s">
        <v>20206</v>
      </c>
    </row>
    <row r="100" spans="1:20" x14ac:dyDescent="0.25">
      <c r="A100" t="s">
        <v>35</v>
      </c>
      <c r="B100" t="s">
        <v>36</v>
      </c>
      <c r="C100">
        <v>66.666666666666671</v>
      </c>
      <c r="D100">
        <v>3</v>
      </c>
      <c r="E100" t="s">
        <v>20208</v>
      </c>
      <c r="F100">
        <v>100</v>
      </c>
      <c r="G100">
        <v>0</v>
      </c>
      <c r="H100" t="s">
        <v>661</v>
      </c>
      <c r="I100" t="s">
        <v>11588</v>
      </c>
      <c r="J100" t="s">
        <v>1160</v>
      </c>
      <c r="K100" t="s">
        <v>635</v>
      </c>
      <c r="L100" t="s">
        <v>636</v>
      </c>
      <c r="M100" t="s">
        <v>20209</v>
      </c>
      <c r="N100" t="s">
        <v>635</v>
      </c>
      <c r="O100" t="s">
        <v>638</v>
      </c>
      <c r="P100" t="s">
        <v>22</v>
      </c>
      <c r="Q100" t="s">
        <v>639</v>
      </c>
      <c r="R100" t="s">
        <v>636</v>
      </c>
      <c r="S100" t="s">
        <v>635</v>
      </c>
      <c r="T100" t="s">
        <v>20209</v>
      </c>
    </row>
    <row r="101" spans="1:20" x14ac:dyDescent="0.25">
      <c r="A101" t="s">
        <v>20</v>
      </c>
      <c r="B101" t="s">
        <v>21</v>
      </c>
      <c r="C101">
        <v>50</v>
      </c>
      <c r="D101">
        <v>1</v>
      </c>
      <c r="E101" t="s">
        <v>20210</v>
      </c>
      <c r="F101">
        <v>100</v>
      </c>
      <c r="G101">
        <v>0</v>
      </c>
      <c r="H101" t="s">
        <v>632</v>
      </c>
      <c r="I101" t="s">
        <v>20211</v>
      </c>
      <c r="J101" t="s">
        <v>1036</v>
      </c>
      <c r="K101" t="s">
        <v>635</v>
      </c>
      <c r="L101" t="s">
        <v>636</v>
      </c>
      <c r="M101" t="s">
        <v>20212</v>
      </c>
      <c r="N101" t="s">
        <v>635</v>
      </c>
      <c r="O101" t="s">
        <v>638</v>
      </c>
      <c r="P101" t="s">
        <v>22</v>
      </c>
      <c r="Q101" t="s">
        <v>639</v>
      </c>
      <c r="R101" t="s">
        <v>636</v>
      </c>
      <c r="S101" t="s">
        <v>635</v>
      </c>
      <c r="T101" t="s">
        <v>20212</v>
      </c>
    </row>
    <row r="102" spans="1:20" x14ac:dyDescent="0.25">
      <c r="A102" t="s">
        <v>23</v>
      </c>
      <c r="B102" t="s">
        <v>24</v>
      </c>
      <c r="C102">
        <v>50</v>
      </c>
      <c r="D102">
        <v>1</v>
      </c>
      <c r="E102" t="s">
        <v>20210</v>
      </c>
      <c r="F102">
        <v>100</v>
      </c>
      <c r="G102">
        <v>0</v>
      </c>
      <c r="H102" t="s">
        <v>632</v>
      </c>
      <c r="I102" t="s">
        <v>20211</v>
      </c>
      <c r="J102" t="s">
        <v>1036</v>
      </c>
      <c r="K102" t="s">
        <v>635</v>
      </c>
      <c r="L102" t="s">
        <v>636</v>
      </c>
      <c r="M102" t="s">
        <v>20212</v>
      </c>
      <c r="N102" t="s">
        <v>635</v>
      </c>
      <c r="O102" t="s">
        <v>638</v>
      </c>
      <c r="P102" t="s">
        <v>22</v>
      </c>
      <c r="Q102" t="s">
        <v>639</v>
      </c>
      <c r="R102" t="s">
        <v>636</v>
      </c>
      <c r="S102" t="s">
        <v>635</v>
      </c>
      <c r="T102" t="s">
        <v>20212</v>
      </c>
    </row>
    <row r="103" spans="1:20" x14ac:dyDescent="0.25">
      <c r="A103" t="s">
        <v>25</v>
      </c>
      <c r="B103" t="s">
        <v>26</v>
      </c>
      <c r="C103">
        <v>50</v>
      </c>
      <c r="D103">
        <v>1</v>
      </c>
      <c r="E103" t="s">
        <v>20210</v>
      </c>
      <c r="F103">
        <v>100</v>
      </c>
      <c r="G103">
        <v>0</v>
      </c>
      <c r="H103" t="s">
        <v>632</v>
      </c>
      <c r="I103" t="s">
        <v>20211</v>
      </c>
      <c r="J103" t="s">
        <v>1036</v>
      </c>
      <c r="K103" t="s">
        <v>635</v>
      </c>
      <c r="L103" t="s">
        <v>636</v>
      </c>
      <c r="M103" t="s">
        <v>20212</v>
      </c>
      <c r="N103" t="s">
        <v>635</v>
      </c>
      <c r="O103" t="s">
        <v>638</v>
      </c>
      <c r="P103" t="s">
        <v>22</v>
      </c>
      <c r="Q103" t="s">
        <v>639</v>
      </c>
      <c r="R103" t="s">
        <v>636</v>
      </c>
      <c r="S103" t="s">
        <v>635</v>
      </c>
      <c r="T103" t="s">
        <v>20212</v>
      </c>
    </row>
    <row r="104" spans="1:20" x14ac:dyDescent="0.25">
      <c r="A104" t="s">
        <v>35</v>
      </c>
      <c r="B104" t="s">
        <v>36</v>
      </c>
      <c r="C104">
        <v>66.666666666666671</v>
      </c>
      <c r="D104">
        <v>3</v>
      </c>
      <c r="E104" t="s">
        <v>20213</v>
      </c>
      <c r="F104">
        <v>100</v>
      </c>
      <c r="G104">
        <v>0</v>
      </c>
      <c r="H104" t="s">
        <v>661</v>
      </c>
      <c r="I104" t="s">
        <v>20214</v>
      </c>
      <c r="J104" t="s">
        <v>1105</v>
      </c>
      <c r="K104" t="s">
        <v>635</v>
      </c>
      <c r="L104" t="s">
        <v>636</v>
      </c>
      <c r="M104" t="s">
        <v>20215</v>
      </c>
      <c r="N104" t="s">
        <v>635</v>
      </c>
      <c r="O104" t="s">
        <v>638</v>
      </c>
      <c r="P104" t="s">
        <v>22</v>
      </c>
      <c r="Q104" t="s">
        <v>639</v>
      </c>
      <c r="R104" t="s">
        <v>636</v>
      </c>
      <c r="S104" t="s">
        <v>635</v>
      </c>
      <c r="T104" t="s">
        <v>20215</v>
      </c>
    </row>
    <row r="105" spans="1:20" x14ac:dyDescent="0.25">
      <c r="A105" t="s">
        <v>164</v>
      </c>
      <c r="B105" t="s">
        <v>165</v>
      </c>
      <c r="C105">
        <v>33.333333333333336</v>
      </c>
      <c r="D105">
        <v>6</v>
      </c>
      <c r="E105" t="s">
        <v>20216</v>
      </c>
      <c r="F105">
        <v>200</v>
      </c>
      <c r="G105">
        <v>0</v>
      </c>
      <c r="H105" t="s">
        <v>661</v>
      </c>
      <c r="I105" t="s">
        <v>6779</v>
      </c>
      <c r="J105" t="s">
        <v>884</v>
      </c>
      <c r="K105" t="s">
        <v>635</v>
      </c>
      <c r="L105" t="s">
        <v>636</v>
      </c>
      <c r="M105" t="s">
        <v>20215</v>
      </c>
      <c r="N105" t="s">
        <v>635</v>
      </c>
      <c r="O105" t="s">
        <v>638</v>
      </c>
      <c r="P105" t="s">
        <v>22</v>
      </c>
      <c r="Q105" t="s">
        <v>639</v>
      </c>
      <c r="R105" t="s">
        <v>636</v>
      </c>
      <c r="S105" t="s">
        <v>635</v>
      </c>
      <c r="T105" t="s">
        <v>20215</v>
      </c>
    </row>
    <row r="106" spans="1:20" x14ac:dyDescent="0.25">
      <c r="A106" t="s">
        <v>37</v>
      </c>
      <c r="B106" t="s">
        <v>38</v>
      </c>
      <c r="C106">
        <v>66.666666666666671</v>
      </c>
      <c r="D106">
        <v>3</v>
      </c>
      <c r="E106" t="s">
        <v>20217</v>
      </c>
      <c r="F106">
        <v>100</v>
      </c>
      <c r="G106">
        <v>0</v>
      </c>
      <c r="H106" t="s">
        <v>661</v>
      </c>
      <c r="I106" t="s">
        <v>20218</v>
      </c>
      <c r="J106" t="s">
        <v>1750</v>
      </c>
      <c r="K106" t="s">
        <v>635</v>
      </c>
      <c r="L106" t="s">
        <v>636</v>
      </c>
      <c r="M106" t="s">
        <v>20219</v>
      </c>
      <c r="N106" t="s">
        <v>635</v>
      </c>
      <c r="O106" t="s">
        <v>638</v>
      </c>
      <c r="P106" t="s">
        <v>22</v>
      </c>
      <c r="Q106" t="s">
        <v>639</v>
      </c>
      <c r="R106" t="s">
        <v>636</v>
      </c>
      <c r="S106" t="s">
        <v>635</v>
      </c>
      <c r="T106" t="s">
        <v>20219</v>
      </c>
    </row>
    <row r="107" spans="1:20" x14ac:dyDescent="0.25">
      <c r="A107" t="s">
        <v>35</v>
      </c>
      <c r="B107" t="s">
        <v>36</v>
      </c>
      <c r="C107">
        <v>66.666666666666671</v>
      </c>
      <c r="D107">
        <v>3</v>
      </c>
      <c r="E107" t="s">
        <v>20220</v>
      </c>
      <c r="F107">
        <v>100</v>
      </c>
      <c r="G107">
        <v>0</v>
      </c>
      <c r="H107" t="s">
        <v>661</v>
      </c>
      <c r="I107" t="s">
        <v>20221</v>
      </c>
      <c r="J107" t="s">
        <v>884</v>
      </c>
      <c r="K107" t="s">
        <v>635</v>
      </c>
      <c r="L107" t="s">
        <v>636</v>
      </c>
      <c r="M107" t="s">
        <v>20222</v>
      </c>
      <c r="N107" t="s">
        <v>635</v>
      </c>
      <c r="O107" t="s">
        <v>638</v>
      </c>
      <c r="P107" t="s">
        <v>22</v>
      </c>
      <c r="Q107" t="s">
        <v>639</v>
      </c>
      <c r="R107" t="s">
        <v>636</v>
      </c>
      <c r="S107" t="s">
        <v>635</v>
      </c>
      <c r="T107" t="s">
        <v>20222</v>
      </c>
    </row>
    <row r="108" spans="1:20" x14ac:dyDescent="0.25">
      <c r="A108" t="s">
        <v>164</v>
      </c>
      <c r="B108" t="s">
        <v>165</v>
      </c>
      <c r="C108">
        <v>33.333333333333336</v>
      </c>
      <c r="D108">
        <v>3</v>
      </c>
      <c r="E108" t="s">
        <v>20223</v>
      </c>
      <c r="F108">
        <v>100</v>
      </c>
      <c r="G108">
        <v>0</v>
      </c>
      <c r="H108" t="s">
        <v>661</v>
      </c>
      <c r="I108" t="s">
        <v>20224</v>
      </c>
      <c r="J108" t="s">
        <v>1684</v>
      </c>
      <c r="K108" t="s">
        <v>635</v>
      </c>
      <c r="L108" t="s">
        <v>636</v>
      </c>
      <c r="M108" t="s">
        <v>20222</v>
      </c>
      <c r="N108" t="s">
        <v>635</v>
      </c>
      <c r="O108" t="s">
        <v>638</v>
      </c>
      <c r="P108" t="s">
        <v>22</v>
      </c>
      <c r="Q108" t="s">
        <v>639</v>
      </c>
      <c r="R108" t="s">
        <v>636</v>
      </c>
      <c r="S108" t="s">
        <v>635</v>
      </c>
      <c r="T108" t="s">
        <v>20222</v>
      </c>
    </row>
    <row r="109" spans="1:20" x14ac:dyDescent="0.25">
      <c r="A109" t="s">
        <v>164</v>
      </c>
      <c r="B109" t="s">
        <v>165</v>
      </c>
      <c r="C109">
        <v>33.333333333333336</v>
      </c>
      <c r="D109">
        <v>6</v>
      </c>
      <c r="E109" t="s">
        <v>20225</v>
      </c>
      <c r="F109">
        <v>200</v>
      </c>
      <c r="G109">
        <v>0</v>
      </c>
      <c r="H109" t="s">
        <v>661</v>
      </c>
      <c r="I109" t="s">
        <v>9982</v>
      </c>
      <c r="J109" t="s">
        <v>643</v>
      </c>
      <c r="K109" t="s">
        <v>635</v>
      </c>
      <c r="L109" t="s">
        <v>636</v>
      </c>
      <c r="M109" t="s">
        <v>20226</v>
      </c>
      <c r="N109" t="s">
        <v>635</v>
      </c>
      <c r="O109" t="s">
        <v>638</v>
      </c>
      <c r="P109" t="s">
        <v>22</v>
      </c>
      <c r="Q109" t="s">
        <v>639</v>
      </c>
      <c r="R109" t="s">
        <v>636</v>
      </c>
      <c r="S109" t="s">
        <v>635</v>
      </c>
      <c r="T109" t="s">
        <v>20226</v>
      </c>
    </row>
    <row r="110" spans="1:20" x14ac:dyDescent="0.25">
      <c r="A110" t="s">
        <v>164</v>
      </c>
      <c r="B110" t="s">
        <v>165</v>
      </c>
      <c r="C110">
        <v>50</v>
      </c>
      <c r="D110">
        <v>6</v>
      </c>
      <c r="E110" t="s">
        <v>20227</v>
      </c>
      <c r="F110">
        <v>200</v>
      </c>
      <c r="G110">
        <v>0</v>
      </c>
      <c r="H110" t="s">
        <v>661</v>
      </c>
      <c r="I110" t="s">
        <v>20228</v>
      </c>
      <c r="J110" t="s">
        <v>2074</v>
      </c>
      <c r="K110" t="s">
        <v>635</v>
      </c>
      <c r="L110" t="s">
        <v>636</v>
      </c>
      <c r="M110" t="s">
        <v>20226</v>
      </c>
      <c r="N110" t="s">
        <v>635</v>
      </c>
      <c r="O110" t="s">
        <v>638</v>
      </c>
      <c r="P110" t="s">
        <v>22</v>
      </c>
      <c r="Q110" t="s">
        <v>639</v>
      </c>
      <c r="R110" t="s">
        <v>636</v>
      </c>
      <c r="S110" t="s">
        <v>635</v>
      </c>
      <c r="T110" t="s">
        <v>20226</v>
      </c>
    </row>
    <row r="111" spans="1:20" x14ac:dyDescent="0.25">
      <c r="A111" t="s">
        <v>164</v>
      </c>
      <c r="B111" t="s">
        <v>165</v>
      </c>
      <c r="C111">
        <v>50</v>
      </c>
      <c r="D111">
        <v>6</v>
      </c>
      <c r="E111" t="s">
        <v>20229</v>
      </c>
      <c r="F111">
        <v>200</v>
      </c>
      <c r="G111">
        <v>0</v>
      </c>
      <c r="H111" t="s">
        <v>661</v>
      </c>
      <c r="I111" t="s">
        <v>20230</v>
      </c>
      <c r="J111" t="s">
        <v>711</v>
      </c>
      <c r="K111" t="s">
        <v>635</v>
      </c>
      <c r="L111" t="s">
        <v>636</v>
      </c>
      <c r="M111" t="s">
        <v>20231</v>
      </c>
      <c r="N111" t="s">
        <v>635</v>
      </c>
      <c r="O111" t="s">
        <v>638</v>
      </c>
      <c r="P111" t="s">
        <v>22</v>
      </c>
      <c r="Q111" t="s">
        <v>639</v>
      </c>
      <c r="R111" t="s">
        <v>636</v>
      </c>
      <c r="S111" t="s">
        <v>635</v>
      </c>
      <c r="T111" t="s">
        <v>20231</v>
      </c>
    </row>
    <row r="112" spans="1:20" x14ac:dyDescent="0.25">
      <c r="A112" t="s">
        <v>164</v>
      </c>
      <c r="B112" t="s">
        <v>165</v>
      </c>
      <c r="C112">
        <v>65</v>
      </c>
      <c r="D112">
        <v>1</v>
      </c>
      <c r="E112" t="s">
        <v>20232</v>
      </c>
      <c r="F112">
        <v>215</v>
      </c>
      <c r="G112">
        <v>0</v>
      </c>
      <c r="H112" t="s">
        <v>1233</v>
      </c>
      <c r="I112" t="s">
        <v>20233</v>
      </c>
      <c r="J112" t="s">
        <v>20234</v>
      </c>
      <c r="K112" t="s">
        <v>2219</v>
      </c>
      <c r="L112" t="s">
        <v>20235</v>
      </c>
      <c r="M112" t="s">
        <v>20236</v>
      </c>
      <c r="N112" t="s">
        <v>1239</v>
      </c>
      <c r="O112" t="s">
        <v>1240</v>
      </c>
      <c r="P112" t="s">
        <v>1241</v>
      </c>
      <c r="Q112" t="s">
        <v>1242</v>
      </c>
      <c r="R112" t="s">
        <v>636</v>
      </c>
      <c r="S112" t="s">
        <v>635</v>
      </c>
      <c r="T112" t="s">
        <v>20236</v>
      </c>
    </row>
    <row r="113" spans="1:20" x14ac:dyDescent="0.25">
      <c r="A113" t="s">
        <v>37</v>
      </c>
      <c r="B113" t="s">
        <v>38</v>
      </c>
      <c r="C113">
        <v>60</v>
      </c>
      <c r="D113">
        <v>1</v>
      </c>
      <c r="E113" t="s">
        <v>20232</v>
      </c>
      <c r="F113">
        <v>215</v>
      </c>
      <c r="G113">
        <v>0</v>
      </c>
      <c r="H113" t="s">
        <v>1233</v>
      </c>
      <c r="I113" t="s">
        <v>20233</v>
      </c>
      <c r="J113" t="s">
        <v>20234</v>
      </c>
      <c r="K113" t="s">
        <v>2219</v>
      </c>
      <c r="L113" t="s">
        <v>20235</v>
      </c>
      <c r="M113" t="s">
        <v>20236</v>
      </c>
      <c r="N113" t="s">
        <v>1239</v>
      </c>
      <c r="O113" t="s">
        <v>1240</v>
      </c>
      <c r="P113" t="s">
        <v>1241</v>
      </c>
      <c r="Q113" t="s">
        <v>1242</v>
      </c>
      <c r="R113" t="s">
        <v>636</v>
      </c>
      <c r="S113" t="s">
        <v>635</v>
      </c>
      <c r="T113" t="s">
        <v>20236</v>
      </c>
    </row>
    <row r="114" spans="1:20" x14ac:dyDescent="0.25">
      <c r="A114" t="s">
        <v>258</v>
      </c>
      <c r="B114" t="s">
        <v>264</v>
      </c>
      <c r="C114">
        <v>139</v>
      </c>
      <c r="D114">
        <v>1</v>
      </c>
      <c r="E114" t="s">
        <v>20232</v>
      </c>
      <c r="F114">
        <v>215</v>
      </c>
      <c r="G114">
        <v>0</v>
      </c>
      <c r="H114" t="s">
        <v>1233</v>
      </c>
      <c r="I114" t="s">
        <v>20233</v>
      </c>
      <c r="J114" t="s">
        <v>20234</v>
      </c>
      <c r="K114" t="s">
        <v>2219</v>
      </c>
      <c r="L114" t="s">
        <v>20235</v>
      </c>
      <c r="M114" t="s">
        <v>20236</v>
      </c>
      <c r="N114" t="s">
        <v>1239</v>
      </c>
      <c r="O114" t="s">
        <v>1240</v>
      </c>
      <c r="P114" t="s">
        <v>1241</v>
      </c>
      <c r="Q114" t="s">
        <v>1242</v>
      </c>
      <c r="R114" t="s">
        <v>636</v>
      </c>
      <c r="S114" t="s">
        <v>635</v>
      </c>
      <c r="T114" t="s">
        <v>20236</v>
      </c>
    </row>
    <row r="115" spans="1:20" x14ac:dyDescent="0.25">
      <c r="A115" t="s">
        <v>164</v>
      </c>
      <c r="B115" t="s">
        <v>165</v>
      </c>
      <c r="C115">
        <v>65</v>
      </c>
      <c r="D115">
        <v>2</v>
      </c>
      <c r="E115" t="s">
        <v>20237</v>
      </c>
      <c r="F115">
        <v>860</v>
      </c>
      <c r="G115">
        <v>0</v>
      </c>
      <c r="H115" t="s">
        <v>1233</v>
      </c>
      <c r="I115" t="s">
        <v>20238</v>
      </c>
      <c r="J115" t="s">
        <v>20239</v>
      </c>
      <c r="K115" t="s">
        <v>13019</v>
      </c>
      <c r="L115" t="s">
        <v>20240</v>
      </c>
      <c r="M115" t="s">
        <v>20241</v>
      </c>
      <c r="N115" t="s">
        <v>1239</v>
      </c>
      <c r="O115" t="s">
        <v>1535</v>
      </c>
      <c r="P115" t="s">
        <v>1241</v>
      </c>
      <c r="Q115" t="s">
        <v>1242</v>
      </c>
      <c r="R115" t="s">
        <v>636</v>
      </c>
      <c r="S115" t="s">
        <v>635</v>
      </c>
      <c r="T115" t="s">
        <v>20242</v>
      </c>
    </row>
    <row r="116" spans="1:20" x14ac:dyDescent="0.25">
      <c r="A116" t="s">
        <v>37</v>
      </c>
      <c r="B116" t="s">
        <v>38</v>
      </c>
      <c r="C116">
        <v>60</v>
      </c>
      <c r="D116">
        <v>2</v>
      </c>
      <c r="E116" t="s">
        <v>20237</v>
      </c>
      <c r="F116">
        <v>860</v>
      </c>
      <c r="G116">
        <v>0</v>
      </c>
      <c r="H116" t="s">
        <v>1233</v>
      </c>
      <c r="I116" t="s">
        <v>20238</v>
      </c>
      <c r="J116" t="s">
        <v>20239</v>
      </c>
      <c r="K116" t="s">
        <v>13019</v>
      </c>
      <c r="L116" t="s">
        <v>20240</v>
      </c>
      <c r="M116" t="s">
        <v>20241</v>
      </c>
      <c r="N116" t="s">
        <v>1239</v>
      </c>
      <c r="O116" t="s">
        <v>1535</v>
      </c>
      <c r="P116" t="s">
        <v>1241</v>
      </c>
      <c r="Q116" t="s">
        <v>1242</v>
      </c>
      <c r="R116" t="s">
        <v>636</v>
      </c>
      <c r="S116" t="s">
        <v>635</v>
      </c>
      <c r="T116" t="s">
        <v>20242</v>
      </c>
    </row>
    <row r="117" spans="1:20" x14ac:dyDescent="0.25">
      <c r="A117" t="s">
        <v>118</v>
      </c>
      <c r="B117" t="s">
        <v>91</v>
      </c>
      <c r="C117">
        <v>100</v>
      </c>
      <c r="D117">
        <v>2</v>
      </c>
      <c r="E117" t="s">
        <v>20237</v>
      </c>
      <c r="F117">
        <v>860</v>
      </c>
      <c r="G117">
        <v>0</v>
      </c>
      <c r="H117" t="s">
        <v>1233</v>
      </c>
      <c r="I117" t="s">
        <v>20238</v>
      </c>
      <c r="J117" t="s">
        <v>20239</v>
      </c>
      <c r="K117" t="s">
        <v>13019</v>
      </c>
      <c r="L117" t="s">
        <v>20240</v>
      </c>
      <c r="M117" t="s">
        <v>20241</v>
      </c>
      <c r="N117" t="s">
        <v>1239</v>
      </c>
      <c r="O117" t="s">
        <v>1535</v>
      </c>
      <c r="P117" t="s">
        <v>1241</v>
      </c>
      <c r="Q117" t="s">
        <v>1242</v>
      </c>
      <c r="R117" t="s">
        <v>636</v>
      </c>
      <c r="S117" t="s">
        <v>635</v>
      </c>
      <c r="T117" t="s">
        <v>20242</v>
      </c>
    </row>
    <row r="118" spans="1:20" x14ac:dyDescent="0.25">
      <c r="A118" t="s">
        <v>257</v>
      </c>
      <c r="B118" t="s">
        <v>263</v>
      </c>
      <c r="C118">
        <v>139</v>
      </c>
      <c r="D118">
        <v>4</v>
      </c>
      <c r="E118" t="s">
        <v>20237</v>
      </c>
      <c r="F118">
        <v>860</v>
      </c>
      <c r="G118">
        <v>0</v>
      </c>
      <c r="H118" t="s">
        <v>1233</v>
      </c>
      <c r="I118" t="s">
        <v>20238</v>
      </c>
      <c r="J118" t="s">
        <v>20239</v>
      </c>
      <c r="K118" t="s">
        <v>13019</v>
      </c>
      <c r="L118" t="s">
        <v>20240</v>
      </c>
      <c r="M118" t="s">
        <v>20241</v>
      </c>
      <c r="N118" t="s">
        <v>1239</v>
      </c>
      <c r="O118" t="s">
        <v>1535</v>
      </c>
      <c r="P118" t="s">
        <v>1241</v>
      </c>
      <c r="Q118" t="s">
        <v>1242</v>
      </c>
      <c r="R118" t="s">
        <v>636</v>
      </c>
      <c r="S118" t="s">
        <v>635</v>
      </c>
      <c r="T118" t="s">
        <v>20242</v>
      </c>
    </row>
    <row r="119" spans="1:20" x14ac:dyDescent="0.25">
      <c r="A119" t="s">
        <v>35</v>
      </c>
      <c r="B119" t="s">
        <v>36</v>
      </c>
      <c r="C119">
        <v>33</v>
      </c>
      <c r="D119">
        <v>10</v>
      </c>
      <c r="E119" t="s">
        <v>20243</v>
      </c>
      <c r="F119">
        <v>330</v>
      </c>
      <c r="G119">
        <v>0</v>
      </c>
      <c r="H119" t="s">
        <v>661</v>
      </c>
      <c r="I119" t="s">
        <v>14003</v>
      </c>
      <c r="J119" t="s">
        <v>992</v>
      </c>
      <c r="K119" t="s">
        <v>635</v>
      </c>
      <c r="L119" t="s">
        <v>636</v>
      </c>
      <c r="M119" t="s">
        <v>20244</v>
      </c>
      <c r="N119" t="s">
        <v>635</v>
      </c>
      <c r="O119" t="s">
        <v>638</v>
      </c>
      <c r="P119" t="s">
        <v>22</v>
      </c>
      <c r="Q119" t="s">
        <v>639</v>
      </c>
      <c r="R119" t="s">
        <v>636</v>
      </c>
      <c r="S119" t="s">
        <v>635</v>
      </c>
      <c r="T119" t="s">
        <v>20244</v>
      </c>
    </row>
    <row r="120" spans="1:20" x14ac:dyDescent="0.25">
      <c r="A120" t="s">
        <v>164</v>
      </c>
      <c r="B120" t="s">
        <v>165</v>
      </c>
      <c r="C120">
        <v>65</v>
      </c>
      <c r="D120">
        <v>1</v>
      </c>
      <c r="E120" t="s">
        <v>20245</v>
      </c>
      <c r="F120">
        <v>215</v>
      </c>
      <c r="G120">
        <v>0</v>
      </c>
      <c r="H120" t="s">
        <v>1233</v>
      </c>
      <c r="I120" t="s">
        <v>20246</v>
      </c>
      <c r="J120" t="s">
        <v>20247</v>
      </c>
      <c r="K120" t="s">
        <v>20248</v>
      </c>
      <c r="L120" t="s">
        <v>20249</v>
      </c>
      <c r="M120" t="s">
        <v>20250</v>
      </c>
      <c r="N120" t="s">
        <v>1239</v>
      </c>
      <c r="O120" t="s">
        <v>1240</v>
      </c>
      <c r="P120" t="s">
        <v>1241</v>
      </c>
      <c r="Q120" t="s">
        <v>1242</v>
      </c>
      <c r="R120" t="s">
        <v>636</v>
      </c>
      <c r="S120" t="s">
        <v>635</v>
      </c>
      <c r="T120" t="s">
        <v>20250</v>
      </c>
    </row>
    <row r="121" spans="1:20" x14ac:dyDescent="0.25">
      <c r="A121" t="s">
        <v>37</v>
      </c>
      <c r="B121" t="s">
        <v>38</v>
      </c>
      <c r="C121">
        <v>60</v>
      </c>
      <c r="D121">
        <v>1</v>
      </c>
      <c r="E121" t="s">
        <v>20245</v>
      </c>
      <c r="F121">
        <v>215</v>
      </c>
      <c r="G121">
        <v>0</v>
      </c>
      <c r="H121" t="s">
        <v>1233</v>
      </c>
      <c r="I121" t="s">
        <v>20246</v>
      </c>
      <c r="J121" t="s">
        <v>20247</v>
      </c>
      <c r="K121" t="s">
        <v>20248</v>
      </c>
      <c r="L121" t="s">
        <v>20249</v>
      </c>
      <c r="M121" t="s">
        <v>20250</v>
      </c>
      <c r="N121" t="s">
        <v>1239</v>
      </c>
      <c r="O121" t="s">
        <v>1240</v>
      </c>
      <c r="P121" t="s">
        <v>1241</v>
      </c>
      <c r="Q121" t="s">
        <v>1242</v>
      </c>
      <c r="R121" t="s">
        <v>636</v>
      </c>
      <c r="S121" t="s">
        <v>635</v>
      </c>
      <c r="T121" t="s">
        <v>20250</v>
      </c>
    </row>
    <row r="122" spans="1:20" x14ac:dyDescent="0.25">
      <c r="A122" t="s">
        <v>258</v>
      </c>
      <c r="B122" t="s">
        <v>264</v>
      </c>
      <c r="C122">
        <v>139</v>
      </c>
      <c r="D122">
        <v>1</v>
      </c>
      <c r="E122" t="s">
        <v>20245</v>
      </c>
      <c r="F122">
        <v>215</v>
      </c>
      <c r="G122">
        <v>0</v>
      </c>
      <c r="H122" t="s">
        <v>1233</v>
      </c>
      <c r="I122" t="s">
        <v>20246</v>
      </c>
      <c r="J122" t="s">
        <v>20247</v>
      </c>
      <c r="K122" t="s">
        <v>20248</v>
      </c>
      <c r="L122" t="s">
        <v>20249</v>
      </c>
      <c r="M122" t="s">
        <v>20250</v>
      </c>
      <c r="N122" t="s">
        <v>1239</v>
      </c>
      <c r="O122" t="s">
        <v>1240</v>
      </c>
      <c r="P122" t="s">
        <v>1241</v>
      </c>
      <c r="Q122" t="s">
        <v>1242</v>
      </c>
      <c r="R122" t="s">
        <v>636</v>
      </c>
      <c r="S122" t="s">
        <v>635</v>
      </c>
      <c r="T122" t="s">
        <v>20250</v>
      </c>
    </row>
    <row r="123" spans="1:20" x14ac:dyDescent="0.25">
      <c r="A123" t="s">
        <v>35</v>
      </c>
      <c r="B123" t="s">
        <v>36</v>
      </c>
      <c r="C123">
        <v>66.666666666666671</v>
      </c>
      <c r="D123">
        <v>3</v>
      </c>
      <c r="E123" t="s">
        <v>20251</v>
      </c>
      <c r="F123">
        <v>100</v>
      </c>
      <c r="G123">
        <v>0</v>
      </c>
      <c r="H123" t="s">
        <v>661</v>
      </c>
      <c r="I123" t="s">
        <v>20252</v>
      </c>
      <c r="J123" t="s">
        <v>711</v>
      </c>
      <c r="K123" t="s">
        <v>635</v>
      </c>
      <c r="L123" t="s">
        <v>636</v>
      </c>
      <c r="M123" t="s">
        <v>20253</v>
      </c>
      <c r="N123" t="s">
        <v>635</v>
      </c>
      <c r="O123" t="s">
        <v>638</v>
      </c>
      <c r="P123" t="s">
        <v>22</v>
      </c>
      <c r="Q123" t="s">
        <v>639</v>
      </c>
      <c r="R123" t="s">
        <v>636</v>
      </c>
      <c r="S123" t="s">
        <v>635</v>
      </c>
      <c r="T123" t="s">
        <v>20253</v>
      </c>
    </row>
    <row r="124" spans="1:20" x14ac:dyDescent="0.25">
      <c r="A124" t="s">
        <v>20</v>
      </c>
      <c r="B124" t="s">
        <v>21</v>
      </c>
      <c r="C124">
        <v>50</v>
      </c>
      <c r="D124">
        <v>1</v>
      </c>
      <c r="E124" t="s">
        <v>20254</v>
      </c>
      <c r="F124">
        <v>100</v>
      </c>
      <c r="G124">
        <v>0</v>
      </c>
      <c r="H124" t="s">
        <v>661</v>
      </c>
      <c r="I124" t="s">
        <v>14836</v>
      </c>
      <c r="J124" t="s">
        <v>884</v>
      </c>
      <c r="K124" t="s">
        <v>635</v>
      </c>
      <c r="L124" t="s">
        <v>636</v>
      </c>
      <c r="M124" t="s">
        <v>20255</v>
      </c>
      <c r="N124" t="s">
        <v>635</v>
      </c>
      <c r="O124" t="s">
        <v>638</v>
      </c>
      <c r="P124" t="s">
        <v>22</v>
      </c>
      <c r="Q124" t="s">
        <v>639</v>
      </c>
      <c r="R124" t="s">
        <v>20256</v>
      </c>
      <c r="S124" t="s">
        <v>635</v>
      </c>
      <c r="T124" t="s">
        <v>20255</v>
      </c>
    </row>
    <row r="125" spans="1:20" x14ac:dyDescent="0.25">
      <c r="A125" t="s">
        <v>23</v>
      </c>
      <c r="B125" t="s">
        <v>24</v>
      </c>
      <c r="C125">
        <v>50</v>
      </c>
      <c r="D125">
        <v>1</v>
      </c>
      <c r="E125" t="s">
        <v>20254</v>
      </c>
      <c r="F125">
        <v>100</v>
      </c>
      <c r="G125">
        <v>0</v>
      </c>
      <c r="H125" t="s">
        <v>661</v>
      </c>
      <c r="I125" t="s">
        <v>14836</v>
      </c>
      <c r="J125" t="s">
        <v>884</v>
      </c>
      <c r="K125" t="s">
        <v>635</v>
      </c>
      <c r="L125" t="s">
        <v>636</v>
      </c>
      <c r="M125" t="s">
        <v>20255</v>
      </c>
      <c r="N125" t="s">
        <v>635</v>
      </c>
      <c r="O125" t="s">
        <v>638</v>
      </c>
      <c r="P125" t="s">
        <v>22</v>
      </c>
      <c r="Q125" t="s">
        <v>639</v>
      </c>
      <c r="R125" t="s">
        <v>20256</v>
      </c>
      <c r="S125" t="s">
        <v>635</v>
      </c>
      <c r="T125" t="s">
        <v>20255</v>
      </c>
    </row>
    <row r="126" spans="1:20" x14ac:dyDescent="0.25">
      <c r="A126" t="s">
        <v>25</v>
      </c>
      <c r="B126" t="s">
        <v>26</v>
      </c>
      <c r="C126">
        <v>50</v>
      </c>
      <c r="D126">
        <v>1</v>
      </c>
      <c r="E126" t="s">
        <v>20254</v>
      </c>
      <c r="F126">
        <v>100</v>
      </c>
      <c r="G126">
        <v>0</v>
      </c>
      <c r="H126" t="s">
        <v>661</v>
      </c>
      <c r="I126" t="s">
        <v>14836</v>
      </c>
      <c r="J126" t="s">
        <v>884</v>
      </c>
      <c r="K126" t="s">
        <v>635</v>
      </c>
      <c r="L126" t="s">
        <v>636</v>
      </c>
      <c r="M126" t="s">
        <v>20255</v>
      </c>
      <c r="N126" t="s">
        <v>635</v>
      </c>
      <c r="O126" t="s">
        <v>638</v>
      </c>
      <c r="P126" t="s">
        <v>22</v>
      </c>
      <c r="Q126" t="s">
        <v>639</v>
      </c>
      <c r="R126" t="s">
        <v>20256</v>
      </c>
      <c r="S126" t="s">
        <v>635</v>
      </c>
      <c r="T126" t="s">
        <v>20255</v>
      </c>
    </row>
    <row r="127" spans="1:20" x14ac:dyDescent="0.25">
      <c r="A127" t="s">
        <v>257</v>
      </c>
      <c r="B127" t="s">
        <v>263</v>
      </c>
      <c r="C127">
        <v>139</v>
      </c>
      <c r="D127">
        <v>1</v>
      </c>
      <c r="E127" t="s">
        <v>20257</v>
      </c>
      <c r="F127">
        <v>215</v>
      </c>
      <c r="G127">
        <v>0</v>
      </c>
      <c r="H127" t="s">
        <v>1233</v>
      </c>
      <c r="I127" t="s">
        <v>20258</v>
      </c>
      <c r="J127" t="s">
        <v>20259</v>
      </c>
      <c r="K127" t="s">
        <v>11144</v>
      </c>
      <c r="L127" t="s">
        <v>20260</v>
      </c>
      <c r="M127" t="s">
        <v>20261</v>
      </c>
      <c r="N127" t="s">
        <v>1239</v>
      </c>
      <c r="O127" t="s">
        <v>1240</v>
      </c>
      <c r="P127" t="s">
        <v>1241</v>
      </c>
      <c r="Q127" t="s">
        <v>1242</v>
      </c>
      <c r="R127" t="s">
        <v>636</v>
      </c>
      <c r="S127" t="s">
        <v>635</v>
      </c>
      <c r="T127" t="s">
        <v>20261</v>
      </c>
    </row>
    <row r="128" spans="1:20" x14ac:dyDescent="0.25">
      <c r="A128" t="s">
        <v>258</v>
      </c>
      <c r="B128" t="s">
        <v>264</v>
      </c>
      <c r="C128">
        <v>139</v>
      </c>
      <c r="D128">
        <v>1</v>
      </c>
      <c r="E128" t="s">
        <v>20257</v>
      </c>
      <c r="F128">
        <v>215</v>
      </c>
      <c r="G128">
        <v>0</v>
      </c>
      <c r="H128" t="s">
        <v>1233</v>
      </c>
      <c r="I128" t="s">
        <v>20258</v>
      </c>
      <c r="J128" t="s">
        <v>20259</v>
      </c>
      <c r="K128" t="s">
        <v>11144</v>
      </c>
      <c r="L128" t="s">
        <v>20260</v>
      </c>
      <c r="M128" t="s">
        <v>20261</v>
      </c>
      <c r="N128" t="s">
        <v>1239</v>
      </c>
      <c r="O128" t="s">
        <v>1240</v>
      </c>
      <c r="P128" t="s">
        <v>1241</v>
      </c>
      <c r="Q128" t="s">
        <v>1242</v>
      </c>
      <c r="R128" t="s">
        <v>636</v>
      </c>
      <c r="S128" t="s">
        <v>635</v>
      </c>
      <c r="T128" t="s">
        <v>20261</v>
      </c>
    </row>
    <row r="129" spans="1:20" x14ac:dyDescent="0.25">
      <c r="A129" t="s">
        <v>37</v>
      </c>
      <c r="B129" t="s">
        <v>38</v>
      </c>
      <c r="C129">
        <v>66.666666666666671</v>
      </c>
      <c r="D129">
        <v>3</v>
      </c>
      <c r="E129" t="s">
        <v>20262</v>
      </c>
      <c r="F129">
        <v>135</v>
      </c>
      <c r="G129">
        <v>35</v>
      </c>
      <c r="H129" t="s">
        <v>661</v>
      </c>
      <c r="I129" t="s">
        <v>3397</v>
      </c>
      <c r="J129" t="s">
        <v>643</v>
      </c>
      <c r="K129" t="s">
        <v>635</v>
      </c>
      <c r="L129" t="s">
        <v>636</v>
      </c>
      <c r="M129" t="s">
        <v>20263</v>
      </c>
      <c r="N129" t="s">
        <v>635</v>
      </c>
      <c r="O129" t="s">
        <v>638</v>
      </c>
      <c r="P129" t="s">
        <v>22</v>
      </c>
      <c r="Q129" t="s">
        <v>639</v>
      </c>
      <c r="R129" t="s">
        <v>636</v>
      </c>
      <c r="S129" t="s">
        <v>635</v>
      </c>
      <c r="T129" t="s">
        <v>20263</v>
      </c>
    </row>
    <row r="130" spans="1:20" x14ac:dyDescent="0.25">
      <c r="A130" t="s">
        <v>619</v>
      </c>
      <c r="B130" t="s">
        <v>982</v>
      </c>
      <c r="C130">
        <v>109</v>
      </c>
      <c r="D130">
        <v>1</v>
      </c>
      <c r="E130" t="s">
        <v>20264</v>
      </c>
      <c r="F130">
        <v>116</v>
      </c>
      <c r="G130">
        <v>7</v>
      </c>
      <c r="H130" t="s">
        <v>647</v>
      </c>
      <c r="I130" t="s">
        <v>20265</v>
      </c>
      <c r="J130" t="s">
        <v>20266</v>
      </c>
      <c r="K130" t="s">
        <v>2344</v>
      </c>
      <c r="L130" t="s">
        <v>20267</v>
      </c>
      <c r="M130" t="s">
        <v>20268</v>
      </c>
      <c r="N130" t="s">
        <v>635</v>
      </c>
      <c r="O130" t="s">
        <v>706</v>
      </c>
      <c r="P130" t="s">
        <v>40</v>
      </c>
      <c r="Q130" t="s">
        <v>707</v>
      </c>
      <c r="R130" t="s">
        <v>636</v>
      </c>
      <c r="S130" t="s">
        <v>635</v>
      </c>
      <c r="T130" t="s">
        <v>20269</v>
      </c>
    </row>
    <row r="131" spans="1:20" x14ac:dyDescent="0.25">
      <c r="A131" t="s">
        <v>164</v>
      </c>
      <c r="B131" t="s">
        <v>165</v>
      </c>
      <c r="C131">
        <v>50</v>
      </c>
      <c r="D131">
        <v>6</v>
      </c>
      <c r="E131" t="s">
        <v>20270</v>
      </c>
      <c r="F131">
        <v>200</v>
      </c>
      <c r="G131">
        <v>0</v>
      </c>
      <c r="H131" t="s">
        <v>661</v>
      </c>
      <c r="I131" t="s">
        <v>20271</v>
      </c>
      <c r="J131" t="s">
        <v>2074</v>
      </c>
      <c r="K131" t="s">
        <v>635</v>
      </c>
      <c r="L131" t="s">
        <v>636</v>
      </c>
      <c r="M131" t="s">
        <v>20272</v>
      </c>
      <c r="N131" t="s">
        <v>635</v>
      </c>
      <c r="O131" t="s">
        <v>980</v>
      </c>
      <c r="P131" t="s">
        <v>22</v>
      </c>
      <c r="Q131" t="s">
        <v>669</v>
      </c>
      <c r="R131" t="s">
        <v>636</v>
      </c>
      <c r="S131" t="s">
        <v>635</v>
      </c>
      <c r="T131" t="s">
        <v>20272</v>
      </c>
    </row>
    <row r="132" spans="1:20" x14ac:dyDescent="0.25">
      <c r="A132" t="s">
        <v>20</v>
      </c>
      <c r="B132" t="s">
        <v>21</v>
      </c>
      <c r="C132">
        <v>50</v>
      </c>
      <c r="D132">
        <v>1</v>
      </c>
      <c r="E132" t="s">
        <v>20273</v>
      </c>
      <c r="F132">
        <v>100</v>
      </c>
      <c r="G132">
        <v>0</v>
      </c>
      <c r="H132" t="s">
        <v>632</v>
      </c>
      <c r="I132" t="s">
        <v>20274</v>
      </c>
      <c r="J132" t="s">
        <v>1025</v>
      </c>
      <c r="K132" t="s">
        <v>635</v>
      </c>
      <c r="L132" t="s">
        <v>636</v>
      </c>
      <c r="M132" t="s">
        <v>20275</v>
      </c>
      <c r="N132" t="s">
        <v>635</v>
      </c>
      <c r="O132" t="s">
        <v>638</v>
      </c>
      <c r="P132" t="s">
        <v>22</v>
      </c>
      <c r="Q132" t="s">
        <v>639</v>
      </c>
      <c r="R132" t="s">
        <v>636</v>
      </c>
      <c r="S132" t="s">
        <v>635</v>
      </c>
      <c r="T132" t="s">
        <v>20275</v>
      </c>
    </row>
    <row r="133" spans="1:20" x14ac:dyDescent="0.25">
      <c r="A133" t="s">
        <v>23</v>
      </c>
      <c r="B133" t="s">
        <v>24</v>
      </c>
      <c r="C133">
        <v>50</v>
      </c>
      <c r="D133">
        <v>1</v>
      </c>
      <c r="E133" t="s">
        <v>20273</v>
      </c>
      <c r="F133">
        <v>100</v>
      </c>
      <c r="G133">
        <v>0</v>
      </c>
      <c r="H133" t="s">
        <v>632</v>
      </c>
      <c r="I133" t="s">
        <v>20274</v>
      </c>
      <c r="J133" t="s">
        <v>1025</v>
      </c>
      <c r="K133" t="s">
        <v>635</v>
      </c>
      <c r="L133" t="s">
        <v>636</v>
      </c>
      <c r="M133" t="s">
        <v>20275</v>
      </c>
      <c r="N133" t="s">
        <v>635</v>
      </c>
      <c r="O133" t="s">
        <v>638</v>
      </c>
      <c r="P133" t="s">
        <v>22</v>
      </c>
      <c r="Q133" t="s">
        <v>639</v>
      </c>
      <c r="R133" t="s">
        <v>636</v>
      </c>
      <c r="S133" t="s">
        <v>635</v>
      </c>
      <c r="T133" t="s">
        <v>20275</v>
      </c>
    </row>
    <row r="134" spans="1:20" x14ac:dyDescent="0.25">
      <c r="A134" t="s">
        <v>25</v>
      </c>
      <c r="B134" t="s">
        <v>26</v>
      </c>
      <c r="C134">
        <v>50</v>
      </c>
      <c r="D134">
        <v>1</v>
      </c>
      <c r="E134" t="s">
        <v>20273</v>
      </c>
      <c r="F134">
        <v>100</v>
      </c>
      <c r="G134">
        <v>0</v>
      </c>
      <c r="H134" t="s">
        <v>632</v>
      </c>
      <c r="I134" t="s">
        <v>20274</v>
      </c>
      <c r="J134" t="s">
        <v>1025</v>
      </c>
      <c r="K134" t="s">
        <v>635</v>
      </c>
      <c r="L134" t="s">
        <v>636</v>
      </c>
      <c r="M134" t="s">
        <v>20275</v>
      </c>
      <c r="N134" t="s">
        <v>635</v>
      </c>
      <c r="O134" t="s">
        <v>638</v>
      </c>
      <c r="P134" t="s">
        <v>22</v>
      </c>
      <c r="Q134" t="s">
        <v>639</v>
      </c>
      <c r="R134" t="s">
        <v>636</v>
      </c>
      <c r="S134" t="s">
        <v>635</v>
      </c>
      <c r="T134" t="s">
        <v>20275</v>
      </c>
    </row>
    <row r="135" spans="1:20" x14ac:dyDescent="0.25">
      <c r="A135" t="s">
        <v>257</v>
      </c>
      <c r="B135" t="s">
        <v>263</v>
      </c>
      <c r="C135">
        <v>139</v>
      </c>
      <c r="D135">
        <v>1</v>
      </c>
      <c r="E135" t="s">
        <v>20276</v>
      </c>
      <c r="F135">
        <v>108.99</v>
      </c>
      <c r="G135">
        <v>0</v>
      </c>
      <c r="H135" t="s">
        <v>661</v>
      </c>
      <c r="I135" t="s">
        <v>20277</v>
      </c>
      <c r="J135" t="s">
        <v>1581</v>
      </c>
      <c r="K135" t="s">
        <v>635</v>
      </c>
      <c r="L135" t="s">
        <v>636</v>
      </c>
      <c r="M135" t="s">
        <v>20278</v>
      </c>
      <c r="N135" t="s">
        <v>635</v>
      </c>
      <c r="O135" t="s">
        <v>668</v>
      </c>
      <c r="P135" t="s">
        <v>22</v>
      </c>
      <c r="Q135" t="s">
        <v>669</v>
      </c>
      <c r="R135" t="s">
        <v>636</v>
      </c>
      <c r="S135" t="s">
        <v>635</v>
      </c>
      <c r="T135" t="s">
        <v>20278</v>
      </c>
    </row>
    <row r="136" spans="1:20" x14ac:dyDescent="0.25">
      <c r="A136" t="s">
        <v>164</v>
      </c>
      <c r="B136" t="s">
        <v>165</v>
      </c>
      <c r="C136">
        <v>33.333333333333336</v>
      </c>
      <c r="D136">
        <v>6</v>
      </c>
      <c r="E136" t="s">
        <v>20279</v>
      </c>
      <c r="F136">
        <v>200</v>
      </c>
      <c r="G136">
        <v>0</v>
      </c>
      <c r="H136" t="s">
        <v>661</v>
      </c>
      <c r="I136" t="s">
        <v>20280</v>
      </c>
      <c r="J136" t="s">
        <v>839</v>
      </c>
      <c r="K136" t="s">
        <v>635</v>
      </c>
      <c r="L136" t="s">
        <v>636</v>
      </c>
      <c r="M136" t="s">
        <v>20281</v>
      </c>
      <c r="N136" t="s">
        <v>635</v>
      </c>
      <c r="O136" t="s">
        <v>980</v>
      </c>
      <c r="P136" t="s">
        <v>22</v>
      </c>
      <c r="Q136" t="s">
        <v>669</v>
      </c>
      <c r="R136" t="s">
        <v>636</v>
      </c>
      <c r="S136" t="s">
        <v>635</v>
      </c>
      <c r="T136" t="s">
        <v>20282</v>
      </c>
    </row>
    <row r="137" spans="1:20" x14ac:dyDescent="0.25">
      <c r="A137" t="s">
        <v>35</v>
      </c>
      <c r="B137" t="s">
        <v>36</v>
      </c>
      <c r="C137">
        <v>66.666666666666671</v>
      </c>
      <c r="D137">
        <v>3</v>
      </c>
      <c r="E137" t="s">
        <v>20283</v>
      </c>
      <c r="F137">
        <v>100</v>
      </c>
      <c r="G137">
        <v>0</v>
      </c>
      <c r="H137" t="s">
        <v>661</v>
      </c>
      <c r="I137" t="s">
        <v>20284</v>
      </c>
      <c r="J137" t="s">
        <v>2105</v>
      </c>
      <c r="K137" t="s">
        <v>635</v>
      </c>
      <c r="L137" t="s">
        <v>636</v>
      </c>
      <c r="M137" t="s">
        <v>20285</v>
      </c>
      <c r="N137" t="s">
        <v>635</v>
      </c>
      <c r="O137" t="s">
        <v>638</v>
      </c>
      <c r="P137" t="s">
        <v>22</v>
      </c>
      <c r="Q137" t="s">
        <v>639</v>
      </c>
      <c r="R137" t="s">
        <v>636</v>
      </c>
      <c r="S137" t="s">
        <v>635</v>
      </c>
      <c r="T137" t="s">
        <v>20285</v>
      </c>
    </row>
    <row r="138" spans="1:20" x14ac:dyDescent="0.25">
      <c r="A138" t="s">
        <v>37</v>
      </c>
      <c r="B138" t="s">
        <v>38</v>
      </c>
      <c r="C138">
        <v>60</v>
      </c>
      <c r="D138">
        <v>1</v>
      </c>
      <c r="E138" t="s">
        <v>20286</v>
      </c>
      <c r="F138">
        <v>215</v>
      </c>
      <c r="G138">
        <v>0</v>
      </c>
      <c r="H138" t="s">
        <v>1233</v>
      </c>
      <c r="I138" t="s">
        <v>20287</v>
      </c>
      <c r="J138" t="s">
        <v>20288</v>
      </c>
      <c r="K138" t="s">
        <v>1524</v>
      </c>
      <c r="L138" t="s">
        <v>20289</v>
      </c>
      <c r="M138" t="s">
        <v>20290</v>
      </c>
      <c r="N138" t="s">
        <v>1239</v>
      </c>
      <c r="O138" t="s">
        <v>1535</v>
      </c>
      <c r="P138" t="s">
        <v>1241</v>
      </c>
      <c r="Q138" t="s">
        <v>1242</v>
      </c>
      <c r="R138" t="s">
        <v>636</v>
      </c>
      <c r="S138" t="s">
        <v>635</v>
      </c>
      <c r="T138" t="s">
        <v>20291</v>
      </c>
    </row>
    <row r="139" spans="1:20" x14ac:dyDescent="0.25">
      <c r="A139" t="s">
        <v>27</v>
      </c>
      <c r="B139" t="s">
        <v>28</v>
      </c>
      <c r="C139">
        <v>65</v>
      </c>
      <c r="D139">
        <v>1</v>
      </c>
      <c r="E139" t="s">
        <v>20286</v>
      </c>
      <c r="F139">
        <v>215</v>
      </c>
      <c r="G139">
        <v>0</v>
      </c>
      <c r="H139" t="s">
        <v>1233</v>
      </c>
      <c r="I139" t="s">
        <v>20287</v>
      </c>
      <c r="J139" t="s">
        <v>20288</v>
      </c>
      <c r="K139" t="s">
        <v>1524</v>
      </c>
      <c r="L139" t="s">
        <v>20289</v>
      </c>
      <c r="M139" t="s">
        <v>20290</v>
      </c>
      <c r="N139" t="s">
        <v>1239</v>
      </c>
      <c r="O139" t="s">
        <v>1535</v>
      </c>
      <c r="P139" t="s">
        <v>1241</v>
      </c>
      <c r="Q139" t="s">
        <v>1242</v>
      </c>
      <c r="R139" t="s">
        <v>636</v>
      </c>
      <c r="S139" t="s">
        <v>635</v>
      </c>
      <c r="T139" t="s">
        <v>20291</v>
      </c>
    </row>
    <row r="140" spans="1:20" x14ac:dyDescent="0.25">
      <c r="A140" t="s">
        <v>256</v>
      </c>
      <c r="B140" t="s">
        <v>262</v>
      </c>
      <c r="C140">
        <v>139</v>
      </c>
      <c r="D140">
        <v>1</v>
      </c>
      <c r="E140" t="s">
        <v>20286</v>
      </c>
      <c r="F140">
        <v>215</v>
      </c>
      <c r="G140">
        <v>0</v>
      </c>
      <c r="H140" t="s">
        <v>1233</v>
      </c>
      <c r="I140" t="s">
        <v>20287</v>
      </c>
      <c r="J140" t="s">
        <v>20288</v>
      </c>
      <c r="K140" t="s">
        <v>1524</v>
      </c>
      <c r="L140" t="s">
        <v>20289</v>
      </c>
      <c r="M140" t="s">
        <v>20290</v>
      </c>
      <c r="N140" t="s">
        <v>1239</v>
      </c>
      <c r="O140" t="s">
        <v>1535</v>
      </c>
      <c r="P140" t="s">
        <v>1241</v>
      </c>
      <c r="Q140" t="s">
        <v>1242</v>
      </c>
      <c r="R140" t="s">
        <v>636</v>
      </c>
      <c r="S140" t="s">
        <v>635</v>
      </c>
      <c r="T140" t="s">
        <v>20291</v>
      </c>
    </row>
    <row r="141" spans="1:20" x14ac:dyDescent="0.25">
      <c r="A141" t="s">
        <v>118</v>
      </c>
      <c r="B141" t="s">
        <v>91</v>
      </c>
      <c r="C141">
        <v>100</v>
      </c>
      <c r="D141">
        <v>1</v>
      </c>
      <c r="E141" t="s">
        <v>20292</v>
      </c>
      <c r="F141">
        <v>215</v>
      </c>
      <c r="G141">
        <v>0</v>
      </c>
      <c r="H141" t="s">
        <v>1233</v>
      </c>
      <c r="I141" t="s">
        <v>20293</v>
      </c>
      <c r="J141" t="s">
        <v>20294</v>
      </c>
      <c r="K141" t="s">
        <v>2661</v>
      </c>
      <c r="L141" t="s">
        <v>20295</v>
      </c>
      <c r="M141" t="s">
        <v>19409</v>
      </c>
      <c r="N141" t="s">
        <v>1239</v>
      </c>
      <c r="O141" t="s">
        <v>1535</v>
      </c>
      <c r="P141" t="s">
        <v>1241</v>
      </c>
      <c r="Q141" t="s">
        <v>1242</v>
      </c>
      <c r="R141" t="s">
        <v>636</v>
      </c>
      <c r="S141" t="s">
        <v>635</v>
      </c>
      <c r="T141" t="s">
        <v>20296</v>
      </c>
    </row>
    <row r="142" spans="1:20" x14ac:dyDescent="0.25">
      <c r="A142" t="s">
        <v>258</v>
      </c>
      <c r="B142" t="s">
        <v>264</v>
      </c>
      <c r="C142">
        <v>139</v>
      </c>
      <c r="D142">
        <v>1</v>
      </c>
      <c r="E142" t="s">
        <v>20292</v>
      </c>
      <c r="F142">
        <v>215</v>
      </c>
      <c r="G142">
        <v>0</v>
      </c>
      <c r="H142" t="s">
        <v>1233</v>
      </c>
      <c r="I142" t="s">
        <v>20293</v>
      </c>
      <c r="J142" t="s">
        <v>20294</v>
      </c>
      <c r="K142" t="s">
        <v>2661</v>
      </c>
      <c r="L142" t="s">
        <v>20295</v>
      </c>
      <c r="M142" t="s">
        <v>19409</v>
      </c>
      <c r="N142" t="s">
        <v>1239</v>
      </c>
      <c r="O142" t="s">
        <v>1535</v>
      </c>
      <c r="P142" t="s">
        <v>1241</v>
      </c>
      <c r="Q142" t="s">
        <v>1242</v>
      </c>
      <c r="R142" t="s">
        <v>636</v>
      </c>
      <c r="S142" t="s">
        <v>635</v>
      </c>
      <c r="T142" t="s">
        <v>20296</v>
      </c>
    </row>
    <row r="143" spans="1:20" x14ac:dyDescent="0.25">
      <c r="A143" t="s">
        <v>164</v>
      </c>
      <c r="B143" t="s">
        <v>165</v>
      </c>
      <c r="C143">
        <v>50</v>
      </c>
      <c r="D143">
        <v>6</v>
      </c>
      <c r="E143" t="s">
        <v>20297</v>
      </c>
      <c r="F143">
        <v>200</v>
      </c>
      <c r="G143">
        <v>0</v>
      </c>
      <c r="H143" t="s">
        <v>661</v>
      </c>
      <c r="I143" t="s">
        <v>20298</v>
      </c>
      <c r="J143" t="s">
        <v>1214</v>
      </c>
      <c r="K143" t="s">
        <v>635</v>
      </c>
      <c r="L143" t="s">
        <v>636</v>
      </c>
      <c r="M143" t="s">
        <v>20299</v>
      </c>
      <c r="N143" t="s">
        <v>635</v>
      </c>
      <c r="O143" t="s">
        <v>638</v>
      </c>
      <c r="P143" t="s">
        <v>22</v>
      </c>
      <c r="Q143" t="s">
        <v>639</v>
      </c>
      <c r="R143" t="s">
        <v>636</v>
      </c>
      <c r="S143" t="s">
        <v>635</v>
      </c>
      <c r="T143" t="s">
        <v>20299</v>
      </c>
    </row>
    <row r="144" spans="1:20" x14ac:dyDescent="0.25">
      <c r="A144" t="s">
        <v>20</v>
      </c>
      <c r="B144" t="s">
        <v>21</v>
      </c>
      <c r="C144">
        <v>50</v>
      </c>
      <c r="D144">
        <v>1</v>
      </c>
      <c r="E144" t="s">
        <v>20300</v>
      </c>
      <c r="F144">
        <v>109</v>
      </c>
      <c r="G144">
        <v>9</v>
      </c>
      <c r="H144" t="s">
        <v>632</v>
      </c>
      <c r="I144" t="s">
        <v>20301</v>
      </c>
      <c r="J144" t="s">
        <v>1036</v>
      </c>
      <c r="K144" t="s">
        <v>635</v>
      </c>
      <c r="L144" t="s">
        <v>636</v>
      </c>
      <c r="M144" t="s">
        <v>20302</v>
      </c>
      <c r="N144" t="s">
        <v>635</v>
      </c>
      <c r="O144" t="s">
        <v>638</v>
      </c>
      <c r="P144" t="s">
        <v>22</v>
      </c>
      <c r="Q144" t="s">
        <v>639</v>
      </c>
      <c r="R144" t="s">
        <v>636</v>
      </c>
      <c r="S144" t="s">
        <v>635</v>
      </c>
      <c r="T144" t="s">
        <v>20302</v>
      </c>
    </row>
    <row r="145" spans="1:20" x14ac:dyDescent="0.25">
      <c r="A145" t="s">
        <v>23</v>
      </c>
      <c r="B145" t="s">
        <v>24</v>
      </c>
      <c r="C145">
        <v>50</v>
      </c>
      <c r="D145">
        <v>1</v>
      </c>
      <c r="E145" t="s">
        <v>20300</v>
      </c>
      <c r="F145">
        <v>109</v>
      </c>
      <c r="G145">
        <v>9</v>
      </c>
      <c r="H145" t="s">
        <v>632</v>
      </c>
      <c r="I145" t="s">
        <v>20301</v>
      </c>
      <c r="J145" t="s">
        <v>1036</v>
      </c>
      <c r="K145" t="s">
        <v>635</v>
      </c>
      <c r="L145" t="s">
        <v>636</v>
      </c>
      <c r="M145" t="s">
        <v>20302</v>
      </c>
      <c r="N145" t="s">
        <v>635</v>
      </c>
      <c r="O145" t="s">
        <v>638</v>
      </c>
      <c r="P145" t="s">
        <v>22</v>
      </c>
      <c r="Q145" t="s">
        <v>639</v>
      </c>
      <c r="R145" t="s">
        <v>636</v>
      </c>
      <c r="S145" t="s">
        <v>635</v>
      </c>
      <c r="T145" t="s">
        <v>20302</v>
      </c>
    </row>
    <row r="146" spans="1:20" x14ac:dyDescent="0.25">
      <c r="A146" t="s">
        <v>25</v>
      </c>
      <c r="B146" t="s">
        <v>26</v>
      </c>
      <c r="C146">
        <v>50</v>
      </c>
      <c r="D146">
        <v>1</v>
      </c>
      <c r="E146" t="s">
        <v>20300</v>
      </c>
      <c r="F146">
        <v>109</v>
      </c>
      <c r="G146">
        <v>9</v>
      </c>
      <c r="H146" t="s">
        <v>632</v>
      </c>
      <c r="I146" t="s">
        <v>20301</v>
      </c>
      <c r="J146" t="s">
        <v>1036</v>
      </c>
      <c r="K146" t="s">
        <v>635</v>
      </c>
      <c r="L146" t="s">
        <v>636</v>
      </c>
      <c r="M146" t="s">
        <v>20302</v>
      </c>
      <c r="N146" t="s">
        <v>635</v>
      </c>
      <c r="O146" t="s">
        <v>638</v>
      </c>
      <c r="P146" t="s">
        <v>22</v>
      </c>
      <c r="Q146" t="s">
        <v>639</v>
      </c>
      <c r="R146" t="s">
        <v>636</v>
      </c>
      <c r="S146" t="s">
        <v>635</v>
      </c>
      <c r="T146" t="s">
        <v>20302</v>
      </c>
    </row>
    <row r="147" spans="1:20" x14ac:dyDescent="0.25">
      <c r="A147" t="s">
        <v>164</v>
      </c>
      <c r="B147" t="s">
        <v>165</v>
      </c>
      <c r="C147">
        <v>65</v>
      </c>
      <c r="D147">
        <v>1</v>
      </c>
      <c r="E147" t="s">
        <v>20303</v>
      </c>
      <c r="F147">
        <v>215</v>
      </c>
      <c r="G147">
        <v>0</v>
      </c>
      <c r="H147" t="s">
        <v>1233</v>
      </c>
      <c r="I147" t="s">
        <v>20304</v>
      </c>
      <c r="J147" t="s">
        <v>20305</v>
      </c>
      <c r="K147" t="s">
        <v>5803</v>
      </c>
      <c r="L147" t="s">
        <v>20306</v>
      </c>
      <c r="M147" t="s">
        <v>20307</v>
      </c>
      <c r="N147" t="s">
        <v>1239</v>
      </c>
      <c r="O147" t="s">
        <v>1535</v>
      </c>
      <c r="P147" t="s">
        <v>1241</v>
      </c>
      <c r="Q147" t="s">
        <v>1242</v>
      </c>
      <c r="R147" t="s">
        <v>636</v>
      </c>
      <c r="S147" t="s">
        <v>635</v>
      </c>
      <c r="T147" t="s">
        <v>20308</v>
      </c>
    </row>
    <row r="148" spans="1:20" x14ac:dyDescent="0.25">
      <c r="A148" t="s">
        <v>37</v>
      </c>
      <c r="B148" t="s">
        <v>38</v>
      </c>
      <c r="C148">
        <v>60</v>
      </c>
      <c r="D148">
        <v>1</v>
      </c>
      <c r="E148" t="s">
        <v>20303</v>
      </c>
      <c r="F148">
        <v>215</v>
      </c>
      <c r="G148">
        <v>0</v>
      </c>
      <c r="H148" t="s">
        <v>1233</v>
      </c>
      <c r="I148" t="s">
        <v>20304</v>
      </c>
      <c r="J148" t="s">
        <v>20305</v>
      </c>
      <c r="K148" t="s">
        <v>5803</v>
      </c>
      <c r="L148" t="s">
        <v>20306</v>
      </c>
      <c r="M148" t="s">
        <v>20307</v>
      </c>
      <c r="N148" t="s">
        <v>1239</v>
      </c>
      <c r="O148" t="s">
        <v>1535</v>
      </c>
      <c r="P148" t="s">
        <v>1241</v>
      </c>
      <c r="Q148" t="s">
        <v>1242</v>
      </c>
      <c r="R148" t="s">
        <v>636</v>
      </c>
      <c r="S148" t="s">
        <v>635</v>
      </c>
      <c r="T148" t="s">
        <v>20308</v>
      </c>
    </row>
    <row r="149" spans="1:20" x14ac:dyDescent="0.25">
      <c r="A149" t="s">
        <v>258</v>
      </c>
      <c r="B149" t="s">
        <v>264</v>
      </c>
      <c r="C149">
        <v>139</v>
      </c>
      <c r="D149">
        <v>1</v>
      </c>
      <c r="E149" t="s">
        <v>20303</v>
      </c>
      <c r="F149">
        <v>215</v>
      </c>
      <c r="G149">
        <v>0</v>
      </c>
      <c r="H149" t="s">
        <v>1233</v>
      </c>
      <c r="I149" t="s">
        <v>20304</v>
      </c>
      <c r="J149" t="s">
        <v>20305</v>
      </c>
      <c r="K149" t="s">
        <v>5803</v>
      </c>
      <c r="L149" t="s">
        <v>20306</v>
      </c>
      <c r="M149" t="s">
        <v>20307</v>
      </c>
      <c r="N149" t="s">
        <v>1239</v>
      </c>
      <c r="O149" t="s">
        <v>1535</v>
      </c>
      <c r="P149" t="s">
        <v>1241</v>
      </c>
      <c r="Q149" t="s">
        <v>1242</v>
      </c>
      <c r="R149" t="s">
        <v>636</v>
      </c>
      <c r="S149" t="s">
        <v>635</v>
      </c>
      <c r="T149" t="s">
        <v>20308</v>
      </c>
    </row>
    <row r="150" spans="1:20" x14ac:dyDescent="0.25">
      <c r="A150" t="s">
        <v>619</v>
      </c>
      <c r="B150" t="s">
        <v>620</v>
      </c>
      <c r="C150">
        <v>139</v>
      </c>
      <c r="D150">
        <v>1</v>
      </c>
      <c r="E150" t="s">
        <v>20309</v>
      </c>
      <c r="F150">
        <v>199</v>
      </c>
      <c r="G150">
        <v>0</v>
      </c>
      <c r="H150" t="s">
        <v>1233</v>
      </c>
      <c r="I150" t="s">
        <v>20310</v>
      </c>
      <c r="J150" t="s">
        <v>20311</v>
      </c>
      <c r="K150" t="s">
        <v>1719</v>
      </c>
      <c r="L150" t="s">
        <v>20312</v>
      </c>
      <c r="M150" t="s">
        <v>20313</v>
      </c>
      <c r="N150" t="s">
        <v>1239</v>
      </c>
      <c r="O150" t="s">
        <v>1535</v>
      </c>
      <c r="P150" t="s">
        <v>1241</v>
      </c>
      <c r="Q150" t="s">
        <v>1242</v>
      </c>
      <c r="R150" t="s">
        <v>636</v>
      </c>
      <c r="S150" t="s">
        <v>635</v>
      </c>
      <c r="T150" t="s">
        <v>20241</v>
      </c>
    </row>
    <row r="151" spans="1:20" x14ac:dyDescent="0.25">
      <c r="A151" t="s">
        <v>257</v>
      </c>
      <c r="B151" t="s">
        <v>263</v>
      </c>
      <c r="C151">
        <v>139</v>
      </c>
      <c r="D151">
        <v>1</v>
      </c>
      <c r="E151" t="s">
        <v>20309</v>
      </c>
      <c r="F151">
        <v>199</v>
      </c>
      <c r="G151">
        <v>0</v>
      </c>
      <c r="H151" t="s">
        <v>1233</v>
      </c>
      <c r="I151" t="s">
        <v>20310</v>
      </c>
      <c r="J151" t="s">
        <v>20311</v>
      </c>
      <c r="K151" t="s">
        <v>1719</v>
      </c>
      <c r="L151" t="s">
        <v>20312</v>
      </c>
      <c r="M151" t="s">
        <v>20313</v>
      </c>
      <c r="N151" t="s">
        <v>1239</v>
      </c>
      <c r="O151" t="s">
        <v>1535</v>
      </c>
      <c r="P151" t="s">
        <v>1241</v>
      </c>
      <c r="Q151" t="s">
        <v>1242</v>
      </c>
      <c r="R151" t="s">
        <v>636</v>
      </c>
      <c r="S151" t="s">
        <v>635</v>
      </c>
      <c r="T151" t="s">
        <v>20241</v>
      </c>
    </row>
    <row r="152" spans="1:20" x14ac:dyDescent="0.25">
      <c r="A152" t="s">
        <v>619</v>
      </c>
      <c r="B152" t="s">
        <v>620</v>
      </c>
      <c r="C152">
        <v>139</v>
      </c>
      <c r="D152">
        <v>1</v>
      </c>
      <c r="E152" t="s">
        <v>20314</v>
      </c>
      <c r="F152">
        <v>199</v>
      </c>
      <c r="G152">
        <v>0</v>
      </c>
      <c r="H152" t="s">
        <v>1233</v>
      </c>
      <c r="I152" t="s">
        <v>20315</v>
      </c>
      <c r="J152" t="s">
        <v>20316</v>
      </c>
      <c r="K152" t="s">
        <v>5803</v>
      </c>
      <c r="L152" t="s">
        <v>20317</v>
      </c>
      <c r="M152" t="s">
        <v>20318</v>
      </c>
      <c r="N152" t="s">
        <v>1239</v>
      </c>
      <c r="O152" t="s">
        <v>1535</v>
      </c>
      <c r="P152" t="s">
        <v>1241</v>
      </c>
      <c r="Q152" t="s">
        <v>1242</v>
      </c>
      <c r="R152" t="s">
        <v>636</v>
      </c>
      <c r="S152" t="s">
        <v>635</v>
      </c>
      <c r="T152" t="s">
        <v>20319</v>
      </c>
    </row>
    <row r="153" spans="1:20" x14ac:dyDescent="0.25">
      <c r="A153" t="s">
        <v>257</v>
      </c>
      <c r="B153" t="s">
        <v>263</v>
      </c>
      <c r="C153">
        <v>139</v>
      </c>
      <c r="D153">
        <v>1</v>
      </c>
      <c r="E153" t="s">
        <v>20314</v>
      </c>
      <c r="F153">
        <v>199</v>
      </c>
      <c r="G153">
        <v>0</v>
      </c>
      <c r="H153" t="s">
        <v>1233</v>
      </c>
      <c r="I153" t="s">
        <v>20315</v>
      </c>
      <c r="J153" t="s">
        <v>20316</v>
      </c>
      <c r="K153" t="s">
        <v>5803</v>
      </c>
      <c r="L153" t="s">
        <v>20317</v>
      </c>
      <c r="M153" t="s">
        <v>20318</v>
      </c>
      <c r="N153" t="s">
        <v>1239</v>
      </c>
      <c r="O153" t="s">
        <v>1535</v>
      </c>
      <c r="P153" t="s">
        <v>1241</v>
      </c>
      <c r="Q153" t="s">
        <v>1242</v>
      </c>
      <c r="R153" t="s">
        <v>636</v>
      </c>
      <c r="S153" t="s">
        <v>635</v>
      </c>
      <c r="T153" t="s">
        <v>20319</v>
      </c>
    </row>
    <row r="154" spans="1:20" x14ac:dyDescent="0.25">
      <c r="A154" t="s">
        <v>37</v>
      </c>
      <c r="B154" t="s">
        <v>38</v>
      </c>
      <c r="C154">
        <v>66.666666666666671</v>
      </c>
      <c r="D154">
        <v>3</v>
      </c>
      <c r="E154" t="s">
        <v>20320</v>
      </c>
      <c r="F154">
        <v>100</v>
      </c>
      <c r="G154">
        <v>0</v>
      </c>
      <c r="H154" t="s">
        <v>661</v>
      </c>
      <c r="I154" t="s">
        <v>20321</v>
      </c>
      <c r="J154" t="s">
        <v>5300</v>
      </c>
      <c r="K154" t="s">
        <v>635</v>
      </c>
      <c r="L154" t="s">
        <v>636</v>
      </c>
      <c r="M154" t="s">
        <v>20322</v>
      </c>
      <c r="N154" t="s">
        <v>635</v>
      </c>
      <c r="O154" t="s">
        <v>638</v>
      </c>
      <c r="P154" t="s">
        <v>22</v>
      </c>
      <c r="Q154" t="s">
        <v>639</v>
      </c>
      <c r="R154" t="s">
        <v>636</v>
      </c>
      <c r="S154" t="s">
        <v>635</v>
      </c>
      <c r="T154" t="s">
        <v>20322</v>
      </c>
    </row>
    <row r="155" spans="1:20" x14ac:dyDescent="0.25">
      <c r="A155" t="s">
        <v>619</v>
      </c>
      <c r="B155" t="s">
        <v>620</v>
      </c>
      <c r="C155">
        <v>139</v>
      </c>
      <c r="D155">
        <v>2</v>
      </c>
      <c r="E155" t="s">
        <v>20323</v>
      </c>
      <c r="F155">
        <v>215</v>
      </c>
      <c r="G155">
        <v>0</v>
      </c>
      <c r="H155" t="s">
        <v>1233</v>
      </c>
      <c r="I155" t="s">
        <v>8831</v>
      </c>
      <c r="J155" t="s">
        <v>8832</v>
      </c>
      <c r="K155" t="s">
        <v>6436</v>
      </c>
      <c r="L155" t="s">
        <v>8833</v>
      </c>
      <c r="M155" t="s">
        <v>20324</v>
      </c>
      <c r="N155" t="s">
        <v>1239</v>
      </c>
      <c r="O155" t="s">
        <v>1240</v>
      </c>
      <c r="P155" t="s">
        <v>1241</v>
      </c>
      <c r="Q155" t="s">
        <v>1242</v>
      </c>
      <c r="R155" t="s">
        <v>636</v>
      </c>
      <c r="S155" t="s">
        <v>635</v>
      </c>
      <c r="T155" t="s">
        <v>20324</v>
      </c>
    </row>
    <row r="156" spans="1:20" x14ac:dyDescent="0.25">
      <c r="A156" t="s">
        <v>37</v>
      </c>
      <c r="B156" t="s">
        <v>38</v>
      </c>
      <c r="C156">
        <v>66.666666666666671</v>
      </c>
      <c r="D156">
        <v>3</v>
      </c>
      <c r="E156" t="s">
        <v>20325</v>
      </c>
      <c r="F156">
        <v>100</v>
      </c>
      <c r="G156">
        <v>0</v>
      </c>
      <c r="H156" t="s">
        <v>661</v>
      </c>
      <c r="I156" t="s">
        <v>20326</v>
      </c>
      <c r="J156" t="s">
        <v>727</v>
      </c>
      <c r="K156" t="s">
        <v>635</v>
      </c>
      <c r="L156" t="s">
        <v>636</v>
      </c>
      <c r="M156" t="s">
        <v>20327</v>
      </c>
      <c r="N156" t="s">
        <v>635</v>
      </c>
      <c r="O156" t="s">
        <v>668</v>
      </c>
      <c r="P156" t="s">
        <v>22</v>
      </c>
      <c r="Q156" t="s">
        <v>669</v>
      </c>
      <c r="R156" t="s">
        <v>636</v>
      </c>
      <c r="S156" t="s">
        <v>635</v>
      </c>
      <c r="T156" t="s">
        <v>20328</v>
      </c>
    </row>
    <row r="157" spans="1:20" x14ac:dyDescent="0.25">
      <c r="A157" t="s">
        <v>20</v>
      </c>
      <c r="B157" t="s">
        <v>21</v>
      </c>
      <c r="C157">
        <v>60</v>
      </c>
      <c r="D157">
        <v>2</v>
      </c>
      <c r="E157" t="s">
        <v>20329</v>
      </c>
      <c r="F157">
        <v>179.42</v>
      </c>
      <c r="G157">
        <v>0</v>
      </c>
      <c r="H157" t="s">
        <v>661</v>
      </c>
      <c r="I157" t="s">
        <v>11559</v>
      </c>
      <c r="J157" t="s">
        <v>757</v>
      </c>
      <c r="K157" t="s">
        <v>635</v>
      </c>
      <c r="L157" t="s">
        <v>636</v>
      </c>
      <c r="M157" t="s">
        <v>20330</v>
      </c>
      <c r="N157" t="s">
        <v>635</v>
      </c>
      <c r="O157" t="s">
        <v>638</v>
      </c>
      <c r="P157" t="s">
        <v>22</v>
      </c>
      <c r="Q157" t="s">
        <v>639</v>
      </c>
      <c r="R157" t="s">
        <v>636</v>
      </c>
      <c r="S157" t="s">
        <v>635</v>
      </c>
      <c r="T157" t="s">
        <v>20330</v>
      </c>
    </row>
    <row r="158" spans="1:20" x14ac:dyDescent="0.25">
      <c r="A158" t="s">
        <v>23</v>
      </c>
      <c r="B158" t="s">
        <v>24</v>
      </c>
      <c r="C158">
        <v>60</v>
      </c>
      <c r="D158">
        <v>2</v>
      </c>
      <c r="E158" t="s">
        <v>20329</v>
      </c>
      <c r="F158">
        <v>179.42</v>
      </c>
      <c r="G158">
        <v>0</v>
      </c>
      <c r="H158" t="s">
        <v>661</v>
      </c>
      <c r="I158" t="s">
        <v>11559</v>
      </c>
      <c r="J158" t="s">
        <v>757</v>
      </c>
      <c r="K158" t="s">
        <v>635</v>
      </c>
      <c r="L158" t="s">
        <v>636</v>
      </c>
      <c r="M158" t="s">
        <v>20330</v>
      </c>
      <c r="N158" t="s">
        <v>635</v>
      </c>
      <c r="O158" t="s">
        <v>638</v>
      </c>
      <c r="P158" t="s">
        <v>22</v>
      </c>
      <c r="Q158" t="s">
        <v>639</v>
      </c>
      <c r="R158" t="s">
        <v>636</v>
      </c>
      <c r="S158" t="s">
        <v>635</v>
      </c>
      <c r="T158" t="s">
        <v>20330</v>
      </c>
    </row>
    <row r="159" spans="1:20" x14ac:dyDescent="0.25">
      <c r="A159" t="s">
        <v>25</v>
      </c>
      <c r="B159" t="s">
        <v>26</v>
      </c>
      <c r="C159">
        <v>60</v>
      </c>
      <c r="D159">
        <v>2</v>
      </c>
      <c r="E159" t="s">
        <v>20329</v>
      </c>
      <c r="F159">
        <v>179.42</v>
      </c>
      <c r="G159">
        <v>0</v>
      </c>
      <c r="H159" t="s">
        <v>661</v>
      </c>
      <c r="I159" t="s">
        <v>11559</v>
      </c>
      <c r="J159" t="s">
        <v>757</v>
      </c>
      <c r="K159" t="s">
        <v>635</v>
      </c>
      <c r="L159" t="s">
        <v>636</v>
      </c>
      <c r="M159" t="s">
        <v>20330</v>
      </c>
      <c r="N159" t="s">
        <v>635</v>
      </c>
      <c r="O159" t="s">
        <v>638</v>
      </c>
      <c r="P159" t="s">
        <v>22</v>
      </c>
      <c r="Q159" t="s">
        <v>639</v>
      </c>
      <c r="R159" t="s">
        <v>636</v>
      </c>
      <c r="S159" t="s">
        <v>635</v>
      </c>
      <c r="T159" t="s">
        <v>20330</v>
      </c>
    </row>
    <row r="160" spans="1:20" x14ac:dyDescent="0.25">
      <c r="A160" t="s">
        <v>37</v>
      </c>
      <c r="B160" t="s">
        <v>38</v>
      </c>
      <c r="C160">
        <v>66.666666666666671</v>
      </c>
      <c r="D160">
        <v>3</v>
      </c>
      <c r="E160" t="s">
        <v>20331</v>
      </c>
      <c r="F160">
        <v>100</v>
      </c>
      <c r="G160">
        <v>0</v>
      </c>
      <c r="H160" t="s">
        <v>661</v>
      </c>
      <c r="I160" t="s">
        <v>20332</v>
      </c>
      <c r="J160" t="s">
        <v>643</v>
      </c>
      <c r="K160" t="s">
        <v>635</v>
      </c>
      <c r="L160" t="s">
        <v>636</v>
      </c>
      <c r="M160" t="s">
        <v>20333</v>
      </c>
      <c r="N160" t="s">
        <v>635</v>
      </c>
      <c r="O160" t="s">
        <v>638</v>
      </c>
      <c r="P160" t="s">
        <v>22</v>
      </c>
      <c r="Q160" t="s">
        <v>639</v>
      </c>
      <c r="R160" t="s">
        <v>636</v>
      </c>
      <c r="S160" t="s">
        <v>635</v>
      </c>
      <c r="T160" t="s">
        <v>20333</v>
      </c>
    </row>
    <row r="161" spans="1:20" x14ac:dyDescent="0.25">
      <c r="A161" t="s">
        <v>256</v>
      </c>
      <c r="B161" t="s">
        <v>982</v>
      </c>
      <c r="C161">
        <v>81.75</v>
      </c>
      <c r="D161">
        <v>2</v>
      </c>
      <c r="E161" t="s">
        <v>20334</v>
      </c>
      <c r="F161">
        <v>170.5</v>
      </c>
      <c r="G161">
        <v>7</v>
      </c>
      <c r="H161" t="s">
        <v>647</v>
      </c>
      <c r="I161" t="s">
        <v>20335</v>
      </c>
      <c r="J161" t="s">
        <v>20336</v>
      </c>
      <c r="K161" t="s">
        <v>1463</v>
      </c>
      <c r="L161" t="s">
        <v>636</v>
      </c>
      <c r="M161" t="s">
        <v>635</v>
      </c>
      <c r="N161" t="s">
        <v>635</v>
      </c>
      <c r="O161" t="s">
        <v>706</v>
      </c>
      <c r="P161" t="s">
        <v>40</v>
      </c>
      <c r="Q161" t="s">
        <v>635</v>
      </c>
      <c r="R161" t="s">
        <v>636</v>
      </c>
      <c r="S161" t="s">
        <v>635</v>
      </c>
      <c r="T161" t="s">
        <v>20337</v>
      </c>
    </row>
    <row r="162" spans="1:20" x14ac:dyDescent="0.25">
      <c r="A162" t="s">
        <v>164</v>
      </c>
      <c r="B162" t="s">
        <v>165</v>
      </c>
      <c r="C162">
        <v>50</v>
      </c>
      <c r="D162">
        <v>6</v>
      </c>
      <c r="E162" t="s">
        <v>20338</v>
      </c>
      <c r="F162">
        <v>200</v>
      </c>
      <c r="G162">
        <v>0</v>
      </c>
      <c r="H162" t="s">
        <v>661</v>
      </c>
      <c r="I162" t="s">
        <v>20339</v>
      </c>
      <c r="J162" t="s">
        <v>1314</v>
      </c>
      <c r="K162" t="s">
        <v>635</v>
      </c>
      <c r="L162" t="s">
        <v>636</v>
      </c>
      <c r="M162" t="s">
        <v>20340</v>
      </c>
      <c r="N162" t="s">
        <v>635</v>
      </c>
      <c r="O162" t="s">
        <v>1071</v>
      </c>
      <c r="P162" t="s">
        <v>22</v>
      </c>
      <c r="Q162" t="s">
        <v>639</v>
      </c>
      <c r="R162" t="s">
        <v>636</v>
      </c>
      <c r="S162" t="s">
        <v>635</v>
      </c>
      <c r="T162" t="s">
        <v>20341</v>
      </c>
    </row>
    <row r="163" spans="1:20" x14ac:dyDescent="0.25">
      <c r="A163" t="s">
        <v>164</v>
      </c>
      <c r="B163" t="s">
        <v>165</v>
      </c>
      <c r="C163">
        <v>33.333333333333336</v>
      </c>
      <c r="D163">
        <v>3</v>
      </c>
      <c r="E163" t="s">
        <v>20342</v>
      </c>
      <c r="F163">
        <v>100</v>
      </c>
      <c r="G163">
        <v>0</v>
      </c>
      <c r="H163" t="s">
        <v>661</v>
      </c>
      <c r="I163" t="s">
        <v>20343</v>
      </c>
      <c r="J163" t="s">
        <v>1105</v>
      </c>
      <c r="K163" t="s">
        <v>635</v>
      </c>
      <c r="L163" t="s">
        <v>636</v>
      </c>
      <c r="M163" t="s">
        <v>20344</v>
      </c>
      <c r="N163" t="s">
        <v>635</v>
      </c>
      <c r="O163" t="s">
        <v>980</v>
      </c>
      <c r="P163" t="s">
        <v>22</v>
      </c>
      <c r="Q163" t="s">
        <v>669</v>
      </c>
      <c r="R163" t="s">
        <v>636</v>
      </c>
      <c r="S163" t="s">
        <v>635</v>
      </c>
      <c r="T163" t="s">
        <v>20344</v>
      </c>
    </row>
    <row r="164" spans="1:20" x14ac:dyDescent="0.25">
      <c r="A164" t="s">
        <v>164</v>
      </c>
      <c r="B164" t="s">
        <v>165</v>
      </c>
      <c r="C164">
        <v>50</v>
      </c>
      <c r="D164">
        <v>6</v>
      </c>
      <c r="E164" t="s">
        <v>20345</v>
      </c>
      <c r="F164">
        <v>100</v>
      </c>
      <c r="G164">
        <v>0</v>
      </c>
      <c r="H164" t="s">
        <v>661</v>
      </c>
      <c r="I164" t="s">
        <v>20346</v>
      </c>
      <c r="J164" t="s">
        <v>1025</v>
      </c>
      <c r="K164" t="s">
        <v>635</v>
      </c>
      <c r="L164" t="s">
        <v>636</v>
      </c>
      <c r="M164" t="s">
        <v>20347</v>
      </c>
      <c r="N164" t="s">
        <v>635</v>
      </c>
      <c r="O164" t="s">
        <v>638</v>
      </c>
      <c r="P164" t="s">
        <v>22</v>
      </c>
      <c r="Q164" t="s">
        <v>639</v>
      </c>
      <c r="R164" t="s">
        <v>636</v>
      </c>
      <c r="S164" t="s">
        <v>635</v>
      </c>
      <c r="T164" t="s">
        <v>20347</v>
      </c>
    </row>
    <row r="165" spans="1:20" x14ac:dyDescent="0.25">
      <c r="A165" t="s">
        <v>20</v>
      </c>
      <c r="B165" t="s">
        <v>21</v>
      </c>
      <c r="C165">
        <v>50</v>
      </c>
      <c r="D165">
        <v>1</v>
      </c>
      <c r="E165" t="s">
        <v>20348</v>
      </c>
      <c r="F165">
        <v>99.99</v>
      </c>
      <c r="G165">
        <v>0</v>
      </c>
      <c r="H165" t="s">
        <v>661</v>
      </c>
      <c r="I165" t="s">
        <v>20349</v>
      </c>
      <c r="J165" t="s">
        <v>818</v>
      </c>
      <c r="K165" t="s">
        <v>635</v>
      </c>
      <c r="L165" t="s">
        <v>636</v>
      </c>
      <c r="M165" t="s">
        <v>20350</v>
      </c>
      <c r="N165" t="s">
        <v>635</v>
      </c>
      <c r="O165" t="s">
        <v>638</v>
      </c>
      <c r="P165" t="s">
        <v>22</v>
      </c>
      <c r="Q165" t="s">
        <v>639</v>
      </c>
      <c r="R165" t="s">
        <v>636</v>
      </c>
      <c r="S165" t="s">
        <v>635</v>
      </c>
      <c r="T165" t="s">
        <v>20350</v>
      </c>
    </row>
    <row r="166" spans="1:20" x14ac:dyDescent="0.25">
      <c r="A166" t="s">
        <v>23</v>
      </c>
      <c r="B166" t="s">
        <v>24</v>
      </c>
      <c r="C166">
        <v>50</v>
      </c>
      <c r="D166">
        <v>1</v>
      </c>
      <c r="E166" t="s">
        <v>20348</v>
      </c>
      <c r="F166">
        <v>99.99</v>
      </c>
      <c r="G166">
        <v>0</v>
      </c>
      <c r="H166" t="s">
        <v>661</v>
      </c>
      <c r="I166" t="s">
        <v>20349</v>
      </c>
      <c r="J166" t="s">
        <v>818</v>
      </c>
      <c r="K166" t="s">
        <v>635</v>
      </c>
      <c r="L166" t="s">
        <v>636</v>
      </c>
      <c r="M166" t="s">
        <v>20350</v>
      </c>
      <c r="N166" t="s">
        <v>635</v>
      </c>
      <c r="O166" t="s">
        <v>638</v>
      </c>
      <c r="P166" t="s">
        <v>22</v>
      </c>
      <c r="Q166" t="s">
        <v>639</v>
      </c>
      <c r="R166" t="s">
        <v>636</v>
      </c>
      <c r="S166" t="s">
        <v>635</v>
      </c>
      <c r="T166" t="s">
        <v>20350</v>
      </c>
    </row>
    <row r="167" spans="1:20" x14ac:dyDescent="0.25">
      <c r="A167" t="s">
        <v>25</v>
      </c>
      <c r="B167" t="s">
        <v>26</v>
      </c>
      <c r="C167">
        <v>50</v>
      </c>
      <c r="D167">
        <v>1</v>
      </c>
      <c r="E167" t="s">
        <v>20348</v>
      </c>
      <c r="F167">
        <v>99.99</v>
      </c>
      <c r="G167">
        <v>0</v>
      </c>
      <c r="H167" t="s">
        <v>661</v>
      </c>
      <c r="I167" t="s">
        <v>20349</v>
      </c>
      <c r="J167" t="s">
        <v>818</v>
      </c>
      <c r="K167" t="s">
        <v>635</v>
      </c>
      <c r="L167" t="s">
        <v>636</v>
      </c>
      <c r="M167" t="s">
        <v>20350</v>
      </c>
      <c r="N167" t="s">
        <v>635</v>
      </c>
      <c r="O167" t="s">
        <v>638</v>
      </c>
      <c r="P167" t="s">
        <v>22</v>
      </c>
      <c r="Q167" t="s">
        <v>639</v>
      </c>
      <c r="R167" t="s">
        <v>636</v>
      </c>
      <c r="S167" t="s">
        <v>635</v>
      </c>
      <c r="T167" t="s">
        <v>20350</v>
      </c>
    </row>
    <row r="168" spans="1:20" x14ac:dyDescent="0.25">
      <c r="A168" t="s">
        <v>164</v>
      </c>
      <c r="B168" t="s">
        <v>165</v>
      </c>
      <c r="C168">
        <v>50</v>
      </c>
      <c r="D168">
        <v>6</v>
      </c>
      <c r="E168" t="s">
        <v>20351</v>
      </c>
      <c r="F168">
        <v>209</v>
      </c>
      <c r="G168">
        <v>9</v>
      </c>
      <c r="H168" t="s">
        <v>661</v>
      </c>
      <c r="I168" t="s">
        <v>10213</v>
      </c>
      <c r="J168" t="s">
        <v>697</v>
      </c>
      <c r="K168" t="s">
        <v>635</v>
      </c>
      <c r="L168" t="s">
        <v>636</v>
      </c>
      <c r="M168" t="s">
        <v>20352</v>
      </c>
      <c r="N168" t="s">
        <v>635</v>
      </c>
      <c r="O168" t="s">
        <v>638</v>
      </c>
      <c r="P168" t="s">
        <v>22</v>
      </c>
      <c r="Q168" t="s">
        <v>639</v>
      </c>
      <c r="R168" t="s">
        <v>636</v>
      </c>
      <c r="S168" t="s">
        <v>635</v>
      </c>
      <c r="T168" t="s">
        <v>20353</v>
      </c>
    </row>
    <row r="169" spans="1:20" x14ac:dyDescent="0.25">
      <c r="A169" t="s">
        <v>164</v>
      </c>
      <c r="B169" t="s">
        <v>165</v>
      </c>
      <c r="C169">
        <v>33.333333333333336</v>
      </c>
      <c r="D169">
        <v>3</v>
      </c>
      <c r="E169" t="s">
        <v>20354</v>
      </c>
      <c r="F169">
        <v>100</v>
      </c>
      <c r="G169">
        <v>0</v>
      </c>
      <c r="H169" t="s">
        <v>661</v>
      </c>
      <c r="I169" t="s">
        <v>20355</v>
      </c>
      <c r="J169" t="s">
        <v>1130</v>
      </c>
      <c r="K169" t="s">
        <v>635</v>
      </c>
      <c r="L169" t="s">
        <v>636</v>
      </c>
      <c r="M169" t="s">
        <v>20356</v>
      </c>
      <c r="N169" t="s">
        <v>635</v>
      </c>
      <c r="O169" t="s">
        <v>638</v>
      </c>
      <c r="P169" t="s">
        <v>22</v>
      </c>
      <c r="Q169" t="s">
        <v>639</v>
      </c>
      <c r="R169" t="s">
        <v>636</v>
      </c>
      <c r="S169" t="s">
        <v>20357</v>
      </c>
      <c r="T169" t="s">
        <v>20356</v>
      </c>
    </row>
    <row r="170" spans="1:20" x14ac:dyDescent="0.25">
      <c r="A170" t="s">
        <v>164</v>
      </c>
      <c r="B170" t="s">
        <v>165</v>
      </c>
      <c r="C170">
        <v>33.333333333333336</v>
      </c>
      <c r="D170">
        <v>3</v>
      </c>
      <c r="E170" t="s">
        <v>20358</v>
      </c>
      <c r="F170">
        <v>100</v>
      </c>
      <c r="G170">
        <v>0</v>
      </c>
      <c r="H170" t="s">
        <v>661</v>
      </c>
      <c r="I170" t="s">
        <v>20359</v>
      </c>
      <c r="J170" t="s">
        <v>2574</v>
      </c>
      <c r="K170" t="s">
        <v>635</v>
      </c>
      <c r="L170" t="s">
        <v>636</v>
      </c>
      <c r="M170" t="s">
        <v>20360</v>
      </c>
      <c r="N170" t="s">
        <v>635</v>
      </c>
      <c r="O170" t="s">
        <v>668</v>
      </c>
      <c r="P170" t="s">
        <v>22</v>
      </c>
      <c r="Q170" t="s">
        <v>669</v>
      </c>
      <c r="R170" t="s">
        <v>636</v>
      </c>
      <c r="S170" t="s">
        <v>20361</v>
      </c>
      <c r="T170" t="s">
        <v>20360</v>
      </c>
    </row>
    <row r="171" spans="1:20" x14ac:dyDescent="0.25">
      <c r="A171" t="s">
        <v>256</v>
      </c>
      <c r="B171" t="s">
        <v>262</v>
      </c>
      <c r="C171">
        <v>159</v>
      </c>
      <c r="D171">
        <v>1</v>
      </c>
      <c r="E171" t="s">
        <v>20362</v>
      </c>
      <c r="F171">
        <v>150</v>
      </c>
      <c r="G171">
        <v>0</v>
      </c>
      <c r="H171" t="s">
        <v>647</v>
      </c>
      <c r="I171" t="s">
        <v>1056</v>
      </c>
      <c r="J171" t="s">
        <v>20363</v>
      </c>
      <c r="K171" t="s">
        <v>20364</v>
      </c>
      <c r="L171" t="s">
        <v>7772</v>
      </c>
      <c r="M171" t="s">
        <v>20347</v>
      </c>
      <c r="N171" t="s">
        <v>635</v>
      </c>
      <c r="O171" t="s">
        <v>653</v>
      </c>
      <c r="P171" t="s">
        <v>43</v>
      </c>
      <c r="Q171" t="s">
        <v>654</v>
      </c>
      <c r="R171" t="s">
        <v>636</v>
      </c>
      <c r="S171" t="s">
        <v>635</v>
      </c>
      <c r="T171" t="s">
        <v>20360</v>
      </c>
    </row>
    <row r="172" spans="1:20" x14ac:dyDescent="0.25">
      <c r="A172" t="s">
        <v>20</v>
      </c>
      <c r="B172" t="s">
        <v>21</v>
      </c>
      <c r="C172">
        <v>50</v>
      </c>
      <c r="D172">
        <v>1</v>
      </c>
      <c r="E172" t="s">
        <v>20365</v>
      </c>
      <c r="F172">
        <v>100</v>
      </c>
      <c r="G172">
        <v>0</v>
      </c>
      <c r="H172" t="s">
        <v>632</v>
      </c>
      <c r="I172" t="s">
        <v>16313</v>
      </c>
      <c r="J172" t="s">
        <v>711</v>
      </c>
      <c r="K172" t="s">
        <v>635</v>
      </c>
      <c r="L172" t="s">
        <v>636</v>
      </c>
      <c r="M172" t="s">
        <v>20366</v>
      </c>
      <c r="N172" t="s">
        <v>635</v>
      </c>
      <c r="O172" t="s">
        <v>638</v>
      </c>
      <c r="P172" t="s">
        <v>22</v>
      </c>
      <c r="Q172" t="s">
        <v>639</v>
      </c>
      <c r="R172" t="s">
        <v>636</v>
      </c>
      <c r="S172" t="s">
        <v>20367</v>
      </c>
      <c r="T172" t="s">
        <v>20366</v>
      </c>
    </row>
    <row r="173" spans="1:20" x14ac:dyDescent="0.25">
      <c r="A173" t="s">
        <v>23</v>
      </c>
      <c r="B173" t="s">
        <v>24</v>
      </c>
      <c r="C173">
        <v>50</v>
      </c>
      <c r="D173">
        <v>1</v>
      </c>
      <c r="E173" t="s">
        <v>20365</v>
      </c>
      <c r="F173">
        <v>100</v>
      </c>
      <c r="G173">
        <v>0</v>
      </c>
      <c r="H173" t="s">
        <v>632</v>
      </c>
      <c r="I173" t="s">
        <v>16313</v>
      </c>
      <c r="J173" t="s">
        <v>711</v>
      </c>
      <c r="K173" t="s">
        <v>635</v>
      </c>
      <c r="L173" t="s">
        <v>636</v>
      </c>
      <c r="M173" t="s">
        <v>20366</v>
      </c>
      <c r="N173" t="s">
        <v>635</v>
      </c>
      <c r="O173" t="s">
        <v>638</v>
      </c>
      <c r="P173" t="s">
        <v>22</v>
      </c>
      <c r="Q173" t="s">
        <v>639</v>
      </c>
      <c r="R173" t="s">
        <v>636</v>
      </c>
      <c r="S173" t="s">
        <v>20367</v>
      </c>
      <c r="T173" t="s">
        <v>20366</v>
      </c>
    </row>
    <row r="174" spans="1:20" x14ac:dyDescent="0.25">
      <c r="A174" t="s">
        <v>25</v>
      </c>
      <c r="B174" t="s">
        <v>26</v>
      </c>
      <c r="C174">
        <v>50</v>
      </c>
      <c r="D174">
        <v>1</v>
      </c>
      <c r="E174" t="s">
        <v>20365</v>
      </c>
      <c r="F174">
        <v>100</v>
      </c>
      <c r="G174">
        <v>0</v>
      </c>
      <c r="H174" t="s">
        <v>632</v>
      </c>
      <c r="I174" t="s">
        <v>16313</v>
      </c>
      <c r="J174" t="s">
        <v>711</v>
      </c>
      <c r="K174" t="s">
        <v>635</v>
      </c>
      <c r="L174" t="s">
        <v>636</v>
      </c>
      <c r="M174" t="s">
        <v>20366</v>
      </c>
      <c r="N174" t="s">
        <v>635</v>
      </c>
      <c r="O174" t="s">
        <v>638</v>
      </c>
      <c r="P174" t="s">
        <v>22</v>
      </c>
      <c r="Q174" t="s">
        <v>639</v>
      </c>
      <c r="R174" t="s">
        <v>636</v>
      </c>
      <c r="S174" t="s">
        <v>20367</v>
      </c>
      <c r="T174" t="s">
        <v>20366</v>
      </c>
    </row>
    <row r="175" spans="1:20" x14ac:dyDescent="0.25">
      <c r="A175" t="s">
        <v>619</v>
      </c>
      <c r="B175" t="s">
        <v>620</v>
      </c>
      <c r="C175">
        <v>139</v>
      </c>
      <c r="D175">
        <v>1</v>
      </c>
      <c r="E175" t="s">
        <v>20368</v>
      </c>
      <c r="F175">
        <v>221.7</v>
      </c>
      <c r="G175">
        <v>26</v>
      </c>
      <c r="H175" t="s">
        <v>647</v>
      </c>
      <c r="I175" t="s">
        <v>16288</v>
      </c>
      <c r="J175" t="s">
        <v>16289</v>
      </c>
      <c r="K175" t="s">
        <v>1166</v>
      </c>
      <c r="L175" t="s">
        <v>16290</v>
      </c>
      <c r="M175" t="s">
        <v>20369</v>
      </c>
      <c r="N175" t="s">
        <v>635</v>
      </c>
      <c r="O175" t="s">
        <v>706</v>
      </c>
      <c r="P175" t="s">
        <v>40</v>
      </c>
      <c r="Q175" t="s">
        <v>707</v>
      </c>
      <c r="R175" t="s">
        <v>636</v>
      </c>
      <c r="S175" t="s">
        <v>635</v>
      </c>
      <c r="T175" t="s">
        <v>20369</v>
      </c>
    </row>
    <row r="176" spans="1:20" x14ac:dyDescent="0.25">
      <c r="A176" t="s">
        <v>258</v>
      </c>
      <c r="B176" t="s">
        <v>264</v>
      </c>
      <c r="C176">
        <v>139</v>
      </c>
      <c r="D176">
        <v>1</v>
      </c>
      <c r="E176" t="s">
        <v>20368</v>
      </c>
      <c r="F176">
        <v>221.7</v>
      </c>
      <c r="G176">
        <v>26</v>
      </c>
      <c r="H176" t="s">
        <v>647</v>
      </c>
      <c r="I176" t="s">
        <v>16288</v>
      </c>
      <c r="J176" t="s">
        <v>16289</v>
      </c>
      <c r="K176" t="s">
        <v>1166</v>
      </c>
      <c r="L176" t="s">
        <v>16290</v>
      </c>
      <c r="M176" t="s">
        <v>20369</v>
      </c>
      <c r="N176" t="s">
        <v>635</v>
      </c>
      <c r="O176" t="s">
        <v>706</v>
      </c>
      <c r="P176" t="s">
        <v>40</v>
      </c>
      <c r="Q176" t="s">
        <v>707</v>
      </c>
      <c r="R176" t="s">
        <v>636</v>
      </c>
      <c r="S176" t="s">
        <v>635</v>
      </c>
      <c r="T176" t="s">
        <v>20369</v>
      </c>
    </row>
    <row r="177" spans="1:20" x14ac:dyDescent="0.25">
      <c r="A177" t="s">
        <v>257</v>
      </c>
      <c r="B177" t="s">
        <v>263</v>
      </c>
      <c r="C177">
        <v>139</v>
      </c>
      <c r="D177">
        <v>1</v>
      </c>
      <c r="E177" t="s">
        <v>20368</v>
      </c>
      <c r="F177">
        <v>221.7</v>
      </c>
      <c r="G177">
        <v>26</v>
      </c>
      <c r="H177" t="s">
        <v>647</v>
      </c>
      <c r="I177" t="s">
        <v>16288</v>
      </c>
      <c r="J177" t="s">
        <v>16289</v>
      </c>
      <c r="K177" t="s">
        <v>1166</v>
      </c>
      <c r="L177" t="s">
        <v>16290</v>
      </c>
      <c r="M177" t="s">
        <v>20369</v>
      </c>
      <c r="N177" t="s">
        <v>635</v>
      </c>
      <c r="O177" t="s">
        <v>706</v>
      </c>
      <c r="P177" t="s">
        <v>40</v>
      </c>
      <c r="Q177" t="s">
        <v>707</v>
      </c>
      <c r="R177" t="s">
        <v>636</v>
      </c>
      <c r="S177" t="s">
        <v>635</v>
      </c>
      <c r="T177" t="s">
        <v>20369</v>
      </c>
    </row>
    <row r="178" spans="1:20" x14ac:dyDescent="0.25">
      <c r="A178" t="s">
        <v>256</v>
      </c>
      <c r="B178" t="s">
        <v>262</v>
      </c>
      <c r="C178">
        <v>139</v>
      </c>
      <c r="D178">
        <v>1</v>
      </c>
      <c r="E178" t="s">
        <v>20368</v>
      </c>
      <c r="F178">
        <v>221.7</v>
      </c>
      <c r="G178">
        <v>26</v>
      </c>
      <c r="H178" t="s">
        <v>647</v>
      </c>
      <c r="I178" t="s">
        <v>16288</v>
      </c>
      <c r="J178" t="s">
        <v>16289</v>
      </c>
      <c r="K178" t="s">
        <v>1166</v>
      </c>
      <c r="L178" t="s">
        <v>16290</v>
      </c>
      <c r="M178" t="s">
        <v>20369</v>
      </c>
      <c r="N178" t="s">
        <v>635</v>
      </c>
      <c r="O178" t="s">
        <v>706</v>
      </c>
      <c r="P178" t="s">
        <v>40</v>
      </c>
      <c r="Q178" t="s">
        <v>707</v>
      </c>
      <c r="R178" t="s">
        <v>636</v>
      </c>
      <c r="S178" t="s">
        <v>635</v>
      </c>
      <c r="T178" t="s">
        <v>20369</v>
      </c>
    </row>
    <row r="179" spans="1:20" x14ac:dyDescent="0.25">
      <c r="A179" t="s">
        <v>37</v>
      </c>
      <c r="B179" t="s">
        <v>38</v>
      </c>
      <c r="C179">
        <v>66.666666666666671</v>
      </c>
      <c r="D179">
        <v>6</v>
      </c>
      <c r="E179" t="s">
        <v>20370</v>
      </c>
      <c r="F179">
        <v>200</v>
      </c>
      <c r="G179">
        <v>0</v>
      </c>
      <c r="H179" t="s">
        <v>661</v>
      </c>
      <c r="I179" t="s">
        <v>20371</v>
      </c>
      <c r="J179" t="s">
        <v>992</v>
      </c>
      <c r="K179" t="s">
        <v>635</v>
      </c>
      <c r="L179" t="s">
        <v>636</v>
      </c>
      <c r="M179" t="s">
        <v>20372</v>
      </c>
      <c r="N179" t="s">
        <v>635</v>
      </c>
      <c r="O179" t="s">
        <v>668</v>
      </c>
      <c r="P179" t="s">
        <v>22</v>
      </c>
      <c r="Q179" t="s">
        <v>669</v>
      </c>
      <c r="R179" t="s">
        <v>636</v>
      </c>
      <c r="S179" t="s">
        <v>20373</v>
      </c>
      <c r="T179" t="s">
        <v>20372</v>
      </c>
    </row>
    <row r="180" spans="1:20" x14ac:dyDescent="0.25">
      <c r="A180" t="s">
        <v>35</v>
      </c>
      <c r="B180" t="s">
        <v>36</v>
      </c>
      <c r="C180">
        <v>66.666666666666671</v>
      </c>
      <c r="D180">
        <v>3</v>
      </c>
      <c r="E180" t="s">
        <v>20374</v>
      </c>
      <c r="F180">
        <v>100</v>
      </c>
      <c r="G180">
        <v>0</v>
      </c>
      <c r="H180" t="s">
        <v>661</v>
      </c>
      <c r="I180" t="s">
        <v>20375</v>
      </c>
      <c r="J180" t="s">
        <v>20376</v>
      </c>
      <c r="K180" t="s">
        <v>635</v>
      </c>
      <c r="L180" t="s">
        <v>636</v>
      </c>
      <c r="M180" t="s">
        <v>20377</v>
      </c>
      <c r="N180" t="s">
        <v>635</v>
      </c>
      <c r="O180" t="s">
        <v>638</v>
      </c>
      <c r="P180" t="s">
        <v>22</v>
      </c>
      <c r="Q180" t="s">
        <v>639</v>
      </c>
      <c r="R180" t="s">
        <v>636</v>
      </c>
      <c r="S180" t="s">
        <v>20378</v>
      </c>
      <c r="T180" t="s">
        <v>20377</v>
      </c>
    </row>
    <row r="181" spans="1:20" x14ac:dyDescent="0.25">
      <c r="A181" t="s">
        <v>37</v>
      </c>
      <c r="B181" t="s">
        <v>38</v>
      </c>
      <c r="C181">
        <v>66.666666666666671</v>
      </c>
      <c r="D181">
        <v>3</v>
      </c>
      <c r="E181" t="s">
        <v>20379</v>
      </c>
      <c r="F181">
        <v>100</v>
      </c>
      <c r="G181">
        <v>0</v>
      </c>
      <c r="H181" t="s">
        <v>661</v>
      </c>
      <c r="I181" t="s">
        <v>20380</v>
      </c>
      <c r="J181" t="s">
        <v>643</v>
      </c>
      <c r="K181" t="s">
        <v>635</v>
      </c>
      <c r="L181" t="s">
        <v>636</v>
      </c>
      <c r="M181" t="s">
        <v>20381</v>
      </c>
      <c r="N181" t="s">
        <v>635</v>
      </c>
      <c r="O181" t="s">
        <v>638</v>
      </c>
      <c r="P181" t="s">
        <v>22</v>
      </c>
      <c r="Q181" t="s">
        <v>639</v>
      </c>
      <c r="R181" t="s">
        <v>636</v>
      </c>
      <c r="S181" t="s">
        <v>20382</v>
      </c>
      <c r="T181" t="s">
        <v>20381</v>
      </c>
    </row>
    <row r="182" spans="1:20" x14ac:dyDescent="0.25">
      <c r="A182" t="s">
        <v>39</v>
      </c>
      <c r="B182" t="s">
        <v>1715</v>
      </c>
      <c r="C182">
        <v>68</v>
      </c>
      <c r="D182">
        <v>1</v>
      </c>
      <c r="E182" t="s">
        <v>20383</v>
      </c>
      <c r="F182">
        <v>75</v>
      </c>
      <c r="G182">
        <v>7</v>
      </c>
      <c r="H182" t="s">
        <v>647</v>
      </c>
      <c r="I182" t="s">
        <v>20384</v>
      </c>
      <c r="J182" t="s">
        <v>20385</v>
      </c>
      <c r="K182" t="s">
        <v>14374</v>
      </c>
      <c r="L182" t="s">
        <v>20386</v>
      </c>
      <c r="M182" t="s">
        <v>20387</v>
      </c>
      <c r="N182" t="s">
        <v>635</v>
      </c>
      <c r="O182" t="s">
        <v>706</v>
      </c>
      <c r="P182" t="s">
        <v>40</v>
      </c>
      <c r="Q182" t="s">
        <v>707</v>
      </c>
      <c r="R182" t="s">
        <v>636</v>
      </c>
      <c r="S182" t="s">
        <v>20388</v>
      </c>
      <c r="T182" t="s">
        <v>20387</v>
      </c>
    </row>
    <row r="183" spans="1:20" x14ac:dyDescent="0.25">
      <c r="A183" t="s">
        <v>164</v>
      </c>
      <c r="B183" t="s">
        <v>165</v>
      </c>
      <c r="C183">
        <v>33.333333333333336</v>
      </c>
      <c r="D183">
        <v>3</v>
      </c>
      <c r="E183" t="s">
        <v>20389</v>
      </c>
      <c r="F183">
        <v>100</v>
      </c>
      <c r="G183">
        <v>0</v>
      </c>
      <c r="H183" t="s">
        <v>661</v>
      </c>
      <c r="I183" t="s">
        <v>20390</v>
      </c>
      <c r="J183" t="s">
        <v>797</v>
      </c>
      <c r="K183" t="s">
        <v>635</v>
      </c>
      <c r="L183" t="s">
        <v>636</v>
      </c>
      <c r="M183" t="s">
        <v>20391</v>
      </c>
      <c r="N183" t="s">
        <v>635</v>
      </c>
      <c r="O183" t="s">
        <v>1071</v>
      </c>
      <c r="P183" t="s">
        <v>22</v>
      </c>
      <c r="Q183" t="s">
        <v>639</v>
      </c>
      <c r="R183" t="s">
        <v>636</v>
      </c>
      <c r="S183" t="s">
        <v>20392</v>
      </c>
      <c r="T183" t="s">
        <v>20391</v>
      </c>
    </row>
    <row r="184" spans="1:20" x14ac:dyDescent="0.25">
      <c r="A184" t="s">
        <v>20</v>
      </c>
      <c r="B184" t="s">
        <v>21</v>
      </c>
      <c r="C184">
        <v>50</v>
      </c>
      <c r="D184">
        <v>1</v>
      </c>
      <c r="E184" t="s">
        <v>20393</v>
      </c>
      <c r="F184">
        <v>100</v>
      </c>
      <c r="G184">
        <v>0</v>
      </c>
      <c r="H184" t="s">
        <v>632</v>
      </c>
      <c r="I184" t="s">
        <v>20394</v>
      </c>
      <c r="J184" t="s">
        <v>1874</v>
      </c>
      <c r="K184" t="s">
        <v>635</v>
      </c>
      <c r="L184" t="s">
        <v>636</v>
      </c>
      <c r="M184" t="s">
        <v>20395</v>
      </c>
      <c r="N184" t="s">
        <v>635</v>
      </c>
      <c r="O184" t="s">
        <v>638</v>
      </c>
      <c r="P184" t="s">
        <v>22</v>
      </c>
      <c r="Q184" t="s">
        <v>639</v>
      </c>
      <c r="R184" t="s">
        <v>636</v>
      </c>
      <c r="S184" t="s">
        <v>20396</v>
      </c>
      <c r="T184" t="s">
        <v>20395</v>
      </c>
    </row>
    <row r="185" spans="1:20" x14ac:dyDescent="0.25">
      <c r="A185" t="s">
        <v>23</v>
      </c>
      <c r="B185" t="s">
        <v>24</v>
      </c>
      <c r="C185">
        <v>50</v>
      </c>
      <c r="D185">
        <v>1</v>
      </c>
      <c r="E185" t="s">
        <v>20393</v>
      </c>
      <c r="F185">
        <v>100</v>
      </c>
      <c r="G185">
        <v>0</v>
      </c>
      <c r="H185" t="s">
        <v>632</v>
      </c>
      <c r="I185" t="s">
        <v>20394</v>
      </c>
      <c r="J185" t="s">
        <v>1874</v>
      </c>
      <c r="K185" t="s">
        <v>635</v>
      </c>
      <c r="L185" t="s">
        <v>636</v>
      </c>
      <c r="M185" t="s">
        <v>20395</v>
      </c>
      <c r="N185" t="s">
        <v>635</v>
      </c>
      <c r="O185" t="s">
        <v>638</v>
      </c>
      <c r="P185" t="s">
        <v>22</v>
      </c>
      <c r="Q185" t="s">
        <v>639</v>
      </c>
      <c r="R185" t="s">
        <v>636</v>
      </c>
      <c r="S185" t="s">
        <v>20396</v>
      </c>
      <c r="T185" t="s">
        <v>20395</v>
      </c>
    </row>
    <row r="186" spans="1:20" x14ac:dyDescent="0.25">
      <c r="A186" t="s">
        <v>25</v>
      </c>
      <c r="B186" t="s">
        <v>26</v>
      </c>
      <c r="C186">
        <v>50</v>
      </c>
      <c r="D186">
        <v>1</v>
      </c>
      <c r="E186" t="s">
        <v>20393</v>
      </c>
      <c r="F186">
        <v>100</v>
      </c>
      <c r="G186">
        <v>0</v>
      </c>
      <c r="H186" t="s">
        <v>632</v>
      </c>
      <c r="I186" t="s">
        <v>20394</v>
      </c>
      <c r="J186" t="s">
        <v>1874</v>
      </c>
      <c r="K186" t="s">
        <v>635</v>
      </c>
      <c r="L186" t="s">
        <v>636</v>
      </c>
      <c r="M186" t="s">
        <v>20395</v>
      </c>
      <c r="N186" t="s">
        <v>635</v>
      </c>
      <c r="O186" t="s">
        <v>638</v>
      </c>
      <c r="P186" t="s">
        <v>22</v>
      </c>
      <c r="Q186" t="s">
        <v>639</v>
      </c>
      <c r="R186" t="s">
        <v>636</v>
      </c>
      <c r="S186" t="s">
        <v>20396</v>
      </c>
      <c r="T186" t="s">
        <v>20395</v>
      </c>
    </row>
    <row r="187" spans="1:20" x14ac:dyDescent="0.25">
      <c r="A187" t="s">
        <v>39</v>
      </c>
      <c r="B187" t="s">
        <v>44</v>
      </c>
      <c r="C187">
        <v>79</v>
      </c>
      <c r="D187">
        <v>1</v>
      </c>
      <c r="E187" t="s">
        <v>20397</v>
      </c>
      <c r="F187">
        <v>74</v>
      </c>
      <c r="G187">
        <v>0</v>
      </c>
      <c r="H187" t="s">
        <v>647</v>
      </c>
      <c r="I187" t="s">
        <v>20398</v>
      </c>
      <c r="J187" t="s">
        <v>20399</v>
      </c>
      <c r="K187" t="s">
        <v>4181</v>
      </c>
      <c r="L187" t="s">
        <v>3515</v>
      </c>
      <c r="M187" t="s">
        <v>20400</v>
      </c>
      <c r="N187" t="s">
        <v>635</v>
      </c>
      <c r="O187" t="s">
        <v>653</v>
      </c>
      <c r="P187" t="s">
        <v>43</v>
      </c>
      <c r="Q187" t="s">
        <v>654</v>
      </c>
      <c r="R187" t="s">
        <v>636</v>
      </c>
      <c r="S187" t="s">
        <v>635</v>
      </c>
      <c r="T187" t="s">
        <v>20401</v>
      </c>
    </row>
    <row r="188" spans="1:20" x14ac:dyDescent="0.25">
      <c r="A188" t="s">
        <v>35</v>
      </c>
      <c r="B188" t="s">
        <v>36</v>
      </c>
      <c r="C188">
        <v>66.666666666666671</v>
      </c>
      <c r="D188">
        <v>3</v>
      </c>
      <c r="E188" t="s">
        <v>20402</v>
      </c>
      <c r="F188">
        <v>100</v>
      </c>
      <c r="G188">
        <v>0</v>
      </c>
      <c r="H188" t="s">
        <v>661</v>
      </c>
      <c r="I188" t="s">
        <v>20403</v>
      </c>
      <c r="J188" t="s">
        <v>643</v>
      </c>
      <c r="K188" t="s">
        <v>635</v>
      </c>
      <c r="L188" t="s">
        <v>636</v>
      </c>
      <c r="M188" t="s">
        <v>20404</v>
      </c>
      <c r="N188" t="s">
        <v>635</v>
      </c>
      <c r="O188" t="s">
        <v>638</v>
      </c>
      <c r="P188" t="s">
        <v>22</v>
      </c>
      <c r="Q188" t="s">
        <v>639</v>
      </c>
      <c r="R188" t="s">
        <v>636</v>
      </c>
      <c r="S188" t="s">
        <v>20405</v>
      </c>
      <c r="T188" t="s">
        <v>20404</v>
      </c>
    </row>
    <row r="189" spans="1:20" x14ac:dyDescent="0.25">
      <c r="A189" t="s">
        <v>20</v>
      </c>
      <c r="B189" t="s">
        <v>21</v>
      </c>
      <c r="C189">
        <v>50</v>
      </c>
      <c r="D189">
        <v>1</v>
      </c>
      <c r="E189" t="s">
        <v>20406</v>
      </c>
      <c r="F189">
        <v>100</v>
      </c>
      <c r="G189">
        <v>0</v>
      </c>
      <c r="H189" t="s">
        <v>632</v>
      </c>
      <c r="I189" t="s">
        <v>6574</v>
      </c>
      <c r="J189" t="s">
        <v>1349</v>
      </c>
      <c r="K189" t="s">
        <v>635</v>
      </c>
      <c r="L189" t="s">
        <v>636</v>
      </c>
      <c r="M189" t="s">
        <v>20404</v>
      </c>
      <c r="N189" t="s">
        <v>635</v>
      </c>
      <c r="O189" t="s">
        <v>638</v>
      </c>
      <c r="P189" t="s">
        <v>22</v>
      </c>
      <c r="Q189" t="s">
        <v>639</v>
      </c>
      <c r="R189" t="s">
        <v>636</v>
      </c>
      <c r="S189" t="s">
        <v>20407</v>
      </c>
      <c r="T189" t="s">
        <v>20404</v>
      </c>
    </row>
    <row r="190" spans="1:20" x14ac:dyDescent="0.25">
      <c r="A190" t="s">
        <v>23</v>
      </c>
      <c r="B190" t="s">
        <v>24</v>
      </c>
      <c r="C190">
        <v>50</v>
      </c>
      <c r="D190">
        <v>1</v>
      </c>
      <c r="E190" t="s">
        <v>20406</v>
      </c>
      <c r="F190">
        <v>100</v>
      </c>
      <c r="G190">
        <v>0</v>
      </c>
      <c r="H190" t="s">
        <v>632</v>
      </c>
      <c r="I190" t="s">
        <v>6574</v>
      </c>
      <c r="J190" t="s">
        <v>1349</v>
      </c>
      <c r="K190" t="s">
        <v>635</v>
      </c>
      <c r="L190" t="s">
        <v>636</v>
      </c>
      <c r="M190" t="s">
        <v>20404</v>
      </c>
      <c r="N190" t="s">
        <v>635</v>
      </c>
      <c r="O190" t="s">
        <v>638</v>
      </c>
      <c r="P190" t="s">
        <v>22</v>
      </c>
      <c r="Q190" t="s">
        <v>639</v>
      </c>
      <c r="R190" t="s">
        <v>636</v>
      </c>
      <c r="S190" t="s">
        <v>20407</v>
      </c>
      <c r="T190" t="s">
        <v>20404</v>
      </c>
    </row>
    <row r="191" spans="1:20" x14ac:dyDescent="0.25">
      <c r="A191" t="s">
        <v>25</v>
      </c>
      <c r="B191" t="s">
        <v>26</v>
      </c>
      <c r="C191">
        <v>50</v>
      </c>
      <c r="D191">
        <v>1</v>
      </c>
      <c r="E191" t="s">
        <v>20406</v>
      </c>
      <c r="F191">
        <v>100</v>
      </c>
      <c r="G191">
        <v>0</v>
      </c>
      <c r="H191" t="s">
        <v>632</v>
      </c>
      <c r="I191" t="s">
        <v>6574</v>
      </c>
      <c r="J191" t="s">
        <v>1349</v>
      </c>
      <c r="K191" t="s">
        <v>635</v>
      </c>
      <c r="L191" t="s">
        <v>636</v>
      </c>
      <c r="M191" t="s">
        <v>20404</v>
      </c>
      <c r="N191" t="s">
        <v>635</v>
      </c>
      <c r="O191" t="s">
        <v>638</v>
      </c>
      <c r="P191" t="s">
        <v>22</v>
      </c>
      <c r="Q191" t="s">
        <v>639</v>
      </c>
      <c r="R191" t="s">
        <v>636</v>
      </c>
      <c r="S191" t="s">
        <v>20407</v>
      </c>
      <c r="T191" t="s">
        <v>20404</v>
      </c>
    </row>
    <row r="192" spans="1:20" x14ac:dyDescent="0.25">
      <c r="A192" t="s">
        <v>37</v>
      </c>
      <c r="B192" t="s">
        <v>38</v>
      </c>
      <c r="C192">
        <v>66.666666666666671</v>
      </c>
      <c r="D192">
        <v>3</v>
      </c>
      <c r="E192" t="s">
        <v>20408</v>
      </c>
      <c r="F192">
        <v>100</v>
      </c>
      <c r="G192">
        <v>0</v>
      </c>
      <c r="H192" t="s">
        <v>661</v>
      </c>
      <c r="I192" t="s">
        <v>20409</v>
      </c>
      <c r="J192" t="s">
        <v>978</v>
      </c>
      <c r="K192" t="s">
        <v>635</v>
      </c>
      <c r="L192" t="s">
        <v>636</v>
      </c>
      <c r="M192" t="s">
        <v>20410</v>
      </c>
      <c r="N192" t="s">
        <v>635</v>
      </c>
      <c r="O192" t="s">
        <v>638</v>
      </c>
      <c r="P192" t="s">
        <v>22</v>
      </c>
      <c r="Q192" t="s">
        <v>639</v>
      </c>
      <c r="R192" t="s">
        <v>636</v>
      </c>
      <c r="S192" t="s">
        <v>20411</v>
      </c>
      <c r="T192" t="s">
        <v>20410</v>
      </c>
    </row>
    <row r="193" spans="1:20" x14ac:dyDescent="0.25">
      <c r="A193" t="s">
        <v>164</v>
      </c>
      <c r="B193" t="s">
        <v>165</v>
      </c>
      <c r="C193">
        <v>33.333333333333336</v>
      </c>
      <c r="D193">
        <v>3</v>
      </c>
      <c r="E193" t="s">
        <v>20412</v>
      </c>
      <c r="F193">
        <v>100</v>
      </c>
      <c r="G193">
        <v>0</v>
      </c>
      <c r="H193" t="s">
        <v>661</v>
      </c>
      <c r="I193" t="s">
        <v>20413</v>
      </c>
      <c r="J193" t="s">
        <v>727</v>
      </c>
      <c r="K193" t="s">
        <v>635</v>
      </c>
      <c r="L193" t="s">
        <v>636</v>
      </c>
      <c r="M193" t="s">
        <v>20414</v>
      </c>
      <c r="N193" t="s">
        <v>635</v>
      </c>
      <c r="O193" t="s">
        <v>668</v>
      </c>
      <c r="P193" t="s">
        <v>22</v>
      </c>
      <c r="Q193" t="s">
        <v>669</v>
      </c>
      <c r="R193" t="s">
        <v>636</v>
      </c>
      <c r="S193" t="s">
        <v>20415</v>
      </c>
      <c r="T193" t="s">
        <v>20414</v>
      </c>
    </row>
    <row r="194" spans="1:20" x14ac:dyDescent="0.25">
      <c r="A194" t="s">
        <v>37</v>
      </c>
      <c r="B194" t="s">
        <v>38</v>
      </c>
      <c r="C194">
        <v>66.666666666666671</v>
      </c>
      <c r="D194">
        <v>3</v>
      </c>
      <c r="E194" t="s">
        <v>20416</v>
      </c>
      <c r="F194">
        <v>100</v>
      </c>
      <c r="G194">
        <v>0</v>
      </c>
      <c r="H194" t="s">
        <v>661</v>
      </c>
      <c r="I194" t="s">
        <v>20417</v>
      </c>
      <c r="J194" t="s">
        <v>2074</v>
      </c>
      <c r="K194" t="s">
        <v>635</v>
      </c>
      <c r="L194" t="s">
        <v>636</v>
      </c>
      <c r="M194" t="s">
        <v>20418</v>
      </c>
      <c r="N194" t="s">
        <v>635</v>
      </c>
      <c r="O194" t="s">
        <v>638</v>
      </c>
      <c r="P194" t="s">
        <v>22</v>
      </c>
      <c r="Q194" t="s">
        <v>639</v>
      </c>
      <c r="R194" t="s">
        <v>636</v>
      </c>
      <c r="S194" t="s">
        <v>20419</v>
      </c>
      <c r="T194" t="s">
        <v>20418</v>
      </c>
    </row>
    <row r="195" spans="1:20" x14ac:dyDescent="0.25">
      <c r="A195" t="s">
        <v>20</v>
      </c>
      <c r="B195" t="s">
        <v>21</v>
      </c>
      <c r="C195">
        <v>50</v>
      </c>
      <c r="D195">
        <v>1</v>
      </c>
      <c r="E195" t="s">
        <v>20420</v>
      </c>
      <c r="F195">
        <v>129</v>
      </c>
      <c r="G195">
        <v>29</v>
      </c>
      <c r="H195" t="s">
        <v>632</v>
      </c>
      <c r="I195" t="s">
        <v>20421</v>
      </c>
      <c r="J195" t="s">
        <v>20422</v>
      </c>
      <c r="K195" t="s">
        <v>635</v>
      </c>
      <c r="L195" t="s">
        <v>636</v>
      </c>
      <c r="M195" t="s">
        <v>20423</v>
      </c>
      <c r="N195" t="s">
        <v>635</v>
      </c>
      <c r="O195" t="s">
        <v>980</v>
      </c>
      <c r="P195" t="s">
        <v>22</v>
      </c>
      <c r="Q195" t="s">
        <v>669</v>
      </c>
      <c r="R195" t="s">
        <v>636</v>
      </c>
      <c r="S195" t="s">
        <v>20424</v>
      </c>
      <c r="T195" t="s">
        <v>20423</v>
      </c>
    </row>
    <row r="196" spans="1:20" x14ac:dyDescent="0.25">
      <c r="A196" t="s">
        <v>23</v>
      </c>
      <c r="B196" t="s">
        <v>24</v>
      </c>
      <c r="C196">
        <v>50</v>
      </c>
      <c r="D196">
        <v>1</v>
      </c>
      <c r="E196" t="s">
        <v>20420</v>
      </c>
      <c r="F196">
        <v>129</v>
      </c>
      <c r="G196">
        <v>29</v>
      </c>
      <c r="H196" t="s">
        <v>632</v>
      </c>
      <c r="I196" t="s">
        <v>20421</v>
      </c>
      <c r="J196" t="s">
        <v>20422</v>
      </c>
      <c r="K196" t="s">
        <v>635</v>
      </c>
      <c r="L196" t="s">
        <v>636</v>
      </c>
      <c r="M196" t="s">
        <v>20423</v>
      </c>
      <c r="N196" t="s">
        <v>635</v>
      </c>
      <c r="O196" t="s">
        <v>980</v>
      </c>
      <c r="P196" t="s">
        <v>22</v>
      </c>
      <c r="Q196" t="s">
        <v>669</v>
      </c>
      <c r="R196" t="s">
        <v>636</v>
      </c>
      <c r="S196" t="s">
        <v>20424</v>
      </c>
      <c r="T196" t="s">
        <v>20423</v>
      </c>
    </row>
    <row r="197" spans="1:20" x14ac:dyDescent="0.25">
      <c r="A197" t="s">
        <v>25</v>
      </c>
      <c r="B197" t="s">
        <v>26</v>
      </c>
      <c r="C197">
        <v>50</v>
      </c>
      <c r="D197">
        <v>1</v>
      </c>
      <c r="E197" t="s">
        <v>20420</v>
      </c>
      <c r="F197">
        <v>129</v>
      </c>
      <c r="G197">
        <v>29</v>
      </c>
      <c r="H197" t="s">
        <v>632</v>
      </c>
      <c r="I197" t="s">
        <v>20421</v>
      </c>
      <c r="J197" t="s">
        <v>20422</v>
      </c>
      <c r="K197" t="s">
        <v>635</v>
      </c>
      <c r="L197" t="s">
        <v>636</v>
      </c>
      <c r="M197" t="s">
        <v>20423</v>
      </c>
      <c r="N197" t="s">
        <v>635</v>
      </c>
      <c r="O197" t="s">
        <v>980</v>
      </c>
      <c r="P197" t="s">
        <v>22</v>
      </c>
      <c r="Q197" t="s">
        <v>669</v>
      </c>
      <c r="R197" t="s">
        <v>636</v>
      </c>
      <c r="S197" t="s">
        <v>20424</v>
      </c>
      <c r="T197" t="s">
        <v>20423</v>
      </c>
    </row>
    <row r="198" spans="1:20" x14ac:dyDescent="0.25">
      <c r="A198" t="s">
        <v>20</v>
      </c>
      <c r="B198" t="s">
        <v>21</v>
      </c>
      <c r="C198">
        <v>50</v>
      </c>
      <c r="D198">
        <v>1</v>
      </c>
      <c r="E198" t="s">
        <v>20425</v>
      </c>
      <c r="F198">
        <v>100</v>
      </c>
      <c r="G198">
        <v>0</v>
      </c>
      <c r="H198" t="s">
        <v>632</v>
      </c>
      <c r="I198" t="s">
        <v>20426</v>
      </c>
      <c r="J198" t="s">
        <v>1917</v>
      </c>
      <c r="K198" t="s">
        <v>635</v>
      </c>
      <c r="L198" t="s">
        <v>636</v>
      </c>
      <c r="M198" t="s">
        <v>20427</v>
      </c>
      <c r="N198" t="s">
        <v>635</v>
      </c>
      <c r="O198" t="s">
        <v>668</v>
      </c>
      <c r="P198" t="s">
        <v>22</v>
      </c>
      <c r="Q198" t="s">
        <v>669</v>
      </c>
      <c r="R198" t="s">
        <v>636</v>
      </c>
      <c r="S198" t="s">
        <v>20428</v>
      </c>
      <c r="T198" t="s">
        <v>20427</v>
      </c>
    </row>
    <row r="199" spans="1:20" x14ac:dyDescent="0.25">
      <c r="A199" t="s">
        <v>23</v>
      </c>
      <c r="B199" t="s">
        <v>24</v>
      </c>
      <c r="C199">
        <v>50</v>
      </c>
      <c r="D199">
        <v>1</v>
      </c>
      <c r="E199" t="s">
        <v>20425</v>
      </c>
      <c r="F199">
        <v>100</v>
      </c>
      <c r="G199">
        <v>0</v>
      </c>
      <c r="H199" t="s">
        <v>632</v>
      </c>
      <c r="I199" t="s">
        <v>20426</v>
      </c>
      <c r="J199" t="s">
        <v>1917</v>
      </c>
      <c r="K199" t="s">
        <v>635</v>
      </c>
      <c r="L199" t="s">
        <v>636</v>
      </c>
      <c r="M199" t="s">
        <v>20427</v>
      </c>
      <c r="N199" t="s">
        <v>635</v>
      </c>
      <c r="O199" t="s">
        <v>668</v>
      </c>
      <c r="P199" t="s">
        <v>22</v>
      </c>
      <c r="Q199" t="s">
        <v>669</v>
      </c>
      <c r="R199" t="s">
        <v>636</v>
      </c>
      <c r="S199" t="s">
        <v>20428</v>
      </c>
      <c r="T199" t="s">
        <v>20427</v>
      </c>
    </row>
    <row r="200" spans="1:20" x14ac:dyDescent="0.25">
      <c r="A200" t="s">
        <v>25</v>
      </c>
      <c r="B200" t="s">
        <v>26</v>
      </c>
      <c r="C200">
        <v>50</v>
      </c>
      <c r="D200">
        <v>1</v>
      </c>
      <c r="E200" t="s">
        <v>20425</v>
      </c>
      <c r="F200">
        <v>100</v>
      </c>
      <c r="G200">
        <v>0</v>
      </c>
      <c r="H200" t="s">
        <v>632</v>
      </c>
      <c r="I200" t="s">
        <v>20426</v>
      </c>
      <c r="J200" t="s">
        <v>1917</v>
      </c>
      <c r="K200" t="s">
        <v>635</v>
      </c>
      <c r="L200" t="s">
        <v>636</v>
      </c>
      <c r="M200" t="s">
        <v>20427</v>
      </c>
      <c r="N200" t="s">
        <v>635</v>
      </c>
      <c r="O200" t="s">
        <v>668</v>
      </c>
      <c r="P200" t="s">
        <v>22</v>
      </c>
      <c r="Q200" t="s">
        <v>669</v>
      </c>
      <c r="R200" t="s">
        <v>636</v>
      </c>
      <c r="S200" t="s">
        <v>20428</v>
      </c>
      <c r="T200" t="s">
        <v>20427</v>
      </c>
    </row>
    <row r="201" spans="1:20" x14ac:dyDescent="0.25">
      <c r="A201" t="s">
        <v>20</v>
      </c>
      <c r="B201" t="s">
        <v>21</v>
      </c>
      <c r="C201">
        <v>50</v>
      </c>
      <c r="D201">
        <v>1</v>
      </c>
      <c r="E201" t="s">
        <v>20429</v>
      </c>
      <c r="F201">
        <v>100</v>
      </c>
      <c r="G201">
        <v>0</v>
      </c>
      <c r="H201" t="s">
        <v>632</v>
      </c>
      <c r="I201" t="s">
        <v>20430</v>
      </c>
      <c r="J201" t="s">
        <v>1941</v>
      </c>
      <c r="K201" t="s">
        <v>635</v>
      </c>
      <c r="L201" t="s">
        <v>636</v>
      </c>
      <c r="M201" t="s">
        <v>20431</v>
      </c>
      <c r="N201" t="s">
        <v>635</v>
      </c>
      <c r="O201" t="s">
        <v>638</v>
      </c>
      <c r="P201" t="s">
        <v>22</v>
      </c>
      <c r="Q201" t="s">
        <v>639</v>
      </c>
      <c r="R201" t="s">
        <v>636</v>
      </c>
      <c r="S201" t="s">
        <v>20432</v>
      </c>
      <c r="T201" t="s">
        <v>20431</v>
      </c>
    </row>
    <row r="202" spans="1:20" x14ac:dyDescent="0.25">
      <c r="A202" t="s">
        <v>23</v>
      </c>
      <c r="B202" t="s">
        <v>24</v>
      </c>
      <c r="C202">
        <v>50</v>
      </c>
      <c r="D202">
        <v>1</v>
      </c>
      <c r="E202" t="s">
        <v>20429</v>
      </c>
      <c r="F202">
        <v>100</v>
      </c>
      <c r="G202">
        <v>0</v>
      </c>
      <c r="H202" t="s">
        <v>632</v>
      </c>
      <c r="I202" t="s">
        <v>20430</v>
      </c>
      <c r="J202" t="s">
        <v>1941</v>
      </c>
      <c r="K202" t="s">
        <v>635</v>
      </c>
      <c r="L202" t="s">
        <v>636</v>
      </c>
      <c r="M202" t="s">
        <v>20431</v>
      </c>
      <c r="N202" t="s">
        <v>635</v>
      </c>
      <c r="O202" t="s">
        <v>638</v>
      </c>
      <c r="P202" t="s">
        <v>22</v>
      </c>
      <c r="Q202" t="s">
        <v>639</v>
      </c>
      <c r="R202" t="s">
        <v>636</v>
      </c>
      <c r="S202" t="s">
        <v>20432</v>
      </c>
      <c r="T202" t="s">
        <v>20431</v>
      </c>
    </row>
    <row r="203" spans="1:20" x14ac:dyDescent="0.25">
      <c r="A203" t="s">
        <v>25</v>
      </c>
      <c r="B203" t="s">
        <v>26</v>
      </c>
      <c r="C203">
        <v>50</v>
      </c>
      <c r="D203">
        <v>1</v>
      </c>
      <c r="E203" t="s">
        <v>20429</v>
      </c>
      <c r="F203">
        <v>100</v>
      </c>
      <c r="G203">
        <v>0</v>
      </c>
      <c r="H203" t="s">
        <v>632</v>
      </c>
      <c r="I203" t="s">
        <v>20430</v>
      </c>
      <c r="J203" t="s">
        <v>1941</v>
      </c>
      <c r="K203" t="s">
        <v>635</v>
      </c>
      <c r="L203" t="s">
        <v>636</v>
      </c>
      <c r="M203" t="s">
        <v>20431</v>
      </c>
      <c r="N203" t="s">
        <v>635</v>
      </c>
      <c r="O203" t="s">
        <v>638</v>
      </c>
      <c r="P203" t="s">
        <v>22</v>
      </c>
      <c r="Q203" t="s">
        <v>639</v>
      </c>
      <c r="R203" t="s">
        <v>636</v>
      </c>
      <c r="S203" t="s">
        <v>20432</v>
      </c>
      <c r="T203" t="s">
        <v>20431</v>
      </c>
    </row>
    <row r="204" spans="1:20" x14ac:dyDescent="0.25">
      <c r="A204" t="s">
        <v>164</v>
      </c>
      <c r="B204" t="s">
        <v>165</v>
      </c>
      <c r="C204">
        <v>33.333333333333336</v>
      </c>
      <c r="D204">
        <v>3</v>
      </c>
      <c r="E204" t="s">
        <v>20433</v>
      </c>
      <c r="F204">
        <v>100</v>
      </c>
      <c r="G204">
        <v>0</v>
      </c>
      <c r="H204" t="s">
        <v>661</v>
      </c>
      <c r="I204" t="s">
        <v>20434</v>
      </c>
      <c r="J204" t="s">
        <v>978</v>
      </c>
      <c r="K204" t="s">
        <v>635</v>
      </c>
      <c r="L204" t="s">
        <v>636</v>
      </c>
      <c r="M204" t="s">
        <v>20435</v>
      </c>
      <c r="N204" t="s">
        <v>635</v>
      </c>
      <c r="O204" t="s">
        <v>1071</v>
      </c>
      <c r="P204" t="s">
        <v>22</v>
      </c>
      <c r="Q204" t="s">
        <v>639</v>
      </c>
      <c r="R204" t="s">
        <v>636</v>
      </c>
      <c r="S204" t="s">
        <v>20436</v>
      </c>
      <c r="T204" t="s">
        <v>20435</v>
      </c>
    </row>
    <row r="205" spans="1:20" x14ac:dyDescent="0.25">
      <c r="A205" t="s">
        <v>37</v>
      </c>
      <c r="B205" t="s">
        <v>38</v>
      </c>
      <c r="C205">
        <v>66.666666666666671</v>
      </c>
      <c r="D205">
        <v>3</v>
      </c>
      <c r="E205" t="s">
        <v>20437</v>
      </c>
      <c r="F205">
        <v>100</v>
      </c>
      <c r="G205">
        <v>0</v>
      </c>
      <c r="H205" t="s">
        <v>661</v>
      </c>
      <c r="I205" t="s">
        <v>2079</v>
      </c>
      <c r="J205" t="s">
        <v>1874</v>
      </c>
      <c r="K205" t="s">
        <v>635</v>
      </c>
      <c r="L205" t="s">
        <v>636</v>
      </c>
      <c r="M205" t="s">
        <v>20438</v>
      </c>
      <c r="N205" t="s">
        <v>635</v>
      </c>
      <c r="O205" t="s">
        <v>638</v>
      </c>
      <c r="P205" t="s">
        <v>22</v>
      </c>
      <c r="Q205" t="s">
        <v>639</v>
      </c>
      <c r="R205" t="s">
        <v>636</v>
      </c>
      <c r="S205" t="s">
        <v>20439</v>
      </c>
      <c r="T205" t="s">
        <v>20438</v>
      </c>
    </row>
    <row r="206" spans="1:20" x14ac:dyDescent="0.25">
      <c r="A206" t="s">
        <v>20</v>
      </c>
      <c r="B206" t="s">
        <v>21</v>
      </c>
      <c r="C206">
        <v>50</v>
      </c>
      <c r="D206">
        <v>1</v>
      </c>
      <c r="E206" t="s">
        <v>20440</v>
      </c>
      <c r="F206">
        <v>100</v>
      </c>
      <c r="G206">
        <v>0</v>
      </c>
      <c r="H206" t="s">
        <v>632</v>
      </c>
      <c r="I206" t="s">
        <v>20441</v>
      </c>
      <c r="J206" t="s">
        <v>992</v>
      </c>
      <c r="K206" t="s">
        <v>635</v>
      </c>
      <c r="L206" t="s">
        <v>636</v>
      </c>
      <c r="M206" t="s">
        <v>20438</v>
      </c>
      <c r="N206" t="s">
        <v>635</v>
      </c>
      <c r="O206" t="s">
        <v>638</v>
      </c>
      <c r="P206" t="s">
        <v>22</v>
      </c>
      <c r="Q206" t="s">
        <v>639</v>
      </c>
      <c r="R206" t="s">
        <v>636</v>
      </c>
      <c r="S206" t="s">
        <v>20442</v>
      </c>
      <c r="T206" t="s">
        <v>20438</v>
      </c>
    </row>
    <row r="207" spans="1:20" x14ac:dyDescent="0.25">
      <c r="A207" t="s">
        <v>23</v>
      </c>
      <c r="B207" t="s">
        <v>24</v>
      </c>
      <c r="C207">
        <v>50</v>
      </c>
      <c r="D207">
        <v>1</v>
      </c>
      <c r="E207" t="s">
        <v>20440</v>
      </c>
      <c r="F207">
        <v>100</v>
      </c>
      <c r="G207">
        <v>0</v>
      </c>
      <c r="H207" t="s">
        <v>632</v>
      </c>
      <c r="I207" t="s">
        <v>20441</v>
      </c>
      <c r="J207" t="s">
        <v>992</v>
      </c>
      <c r="K207" t="s">
        <v>635</v>
      </c>
      <c r="L207" t="s">
        <v>636</v>
      </c>
      <c r="M207" t="s">
        <v>20438</v>
      </c>
      <c r="N207" t="s">
        <v>635</v>
      </c>
      <c r="O207" t="s">
        <v>638</v>
      </c>
      <c r="P207" t="s">
        <v>22</v>
      </c>
      <c r="Q207" t="s">
        <v>639</v>
      </c>
      <c r="R207" t="s">
        <v>636</v>
      </c>
      <c r="S207" t="s">
        <v>20442</v>
      </c>
      <c r="T207" t="s">
        <v>20438</v>
      </c>
    </row>
    <row r="208" spans="1:20" x14ac:dyDescent="0.25">
      <c r="A208" t="s">
        <v>25</v>
      </c>
      <c r="B208" t="s">
        <v>26</v>
      </c>
      <c r="C208">
        <v>50</v>
      </c>
      <c r="D208">
        <v>1</v>
      </c>
      <c r="E208" t="s">
        <v>20440</v>
      </c>
      <c r="F208">
        <v>100</v>
      </c>
      <c r="G208">
        <v>0</v>
      </c>
      <c r="H208" t="s">
        <v>632</v>
      </c>
      <c r="I208" t="s">
        <v>20441</v>
      </c>
      <c r="J208" t="s">
        <v>992</v>
      </c>
      <c r="K208" t="s">
        <v>635</v>
      </c>
      <c r="L208" t="s">
        <v>636</v>
      </c>
      <c r="M208" t="s">
        <v>20438</v>
      </c>
      <c r="N208" t="s">
        <v>635</v>
      </c>
      <c r="O208" t="s">
        <v>638</v>
      </c>
      <c r="P208" t="s">
        <v>22</v>
      </c>
      <c r="Q208" t="s">
        <v>639</v>
      </c>
      <c r="R208" t="s">
        <v>636</v>
      </c>
      <c r="S208" t="s">
        <v>20442</v>
      </c>
      <c r="T208" t="s">
        <v>20438</v>
      </c>
    </row>
    <row r="209" spans="1:20" x14ac:dyDescent="0.25">
      <c r="A209" t="s">
        <v>164</v>
      </c>
      <c r="B209" t="s">
        <v>165</v>
      </c>
      <c r="C209">
        <v>33.333333333333336</v>
      </c>
      <c r="D209">
        <v>3</v>
      </c>
      <c r="E209" t="s">
        <v>20443</v>
      </c>
      <c r="F209">
        <v>100</v>
      </c>
      <c r="G209">
        <v>0</v>
      </c>
      <c r="H209" t="s">
        <v>661</v>
      </c>
      <c r="I209" t="s">
        <v>20444</v>
      </c>
      <c r="J209" t="s">
        <v>1160</v>
      </c>
      <c r="K209" t="s">
        <v>635</v>
      </c>
      <c r="L209" t="s">
        <v>636</v>
      </c>
      <c r="M209" t="s">
        <v>20445</v>
      </c>
      <c r="N209" t="s">
        <v>635</v>
      </c>
      <c r="O209" t="s">
        <v>668</v>
      </c>
      <c r="P209" t="s">
        <v>22</v>
      </c>
      <c r="Q209" t="s">
        <v>669</v>
      </c>
      <c r="R209" t="s">
        <v>636</v>
      </c>
      <c r="S209" t="s">
        <v>20446</v>
      </c>
      <c r="T209" t="s">
        <v>20447</v>
      </c>
    </row>
    <row r="210" spans="1:20" x14ac:dyDescent="0.25">
      <c r="A210" t="s">
        <v>20</v>
      </c>
      <c r="B210" t="s">
        <v>21</v>
      </c>
      <c r="C210">
        <v>60</v>
      </c>
      <c r="D210">
        <v>2</v>
      </c>
      <c r="E210" t="s">
        <v>20448</v>
      </c>
      <c r="F210">
        <v>178</v>
      </c>
      <c r="G210">
        <v>0</v>
      </c>
      <c r="H210" t="s">
        <v>661</v>
      </c>
      <c r="I210" t="s">
        <v>20449</v>
      </c>
      <c r="J210" t="s">
        <v>711</v>
      </c>
      <c r="K210" t="s">
        <v>635</v>
      </c>
      <c r="L210" t="s">
        <v>636</v>
      </c>
      <c r="M210" t="s">
        <v>20450</v>
      </c>
      <c r="N210" t="s">
        <v>635</v>
      </c>
      <c r="O210" t="s">
        <v>638</v>
      </c>
      <c r="P210" t="s">
        <v>22</v>
      </c>
      <c r="Q210" t="s">
        <v>639</v>
      </c>
      <c r="R210" t="s">
        <v>20451</v>
      </c>
      <c r="S210" t="s">
        <v>20452</v>
      </c>
      <c r="T210" t="s">
        <v>20453</v>
      </c>
    </row>
    <row r="211" spans="1:20" x14ac:dyDescent="0.25">
      <c r="A211" t="s">
        <v>23</v>
      </c>
      <c r="B211" t="s">
        <v>24</v>
      </c>
      <c r="C211">
        <v>60</v>
      </c>
      <c r="D211">
        <v>2</v>
      </c>
      <c r="E211" t="s">
        <v>20448</v>
      </c>
      <c r="F211">
        <v>178</v>
      </c>
      <c r="G211">
        <v>0</v>
      </c>
      <c r="H211" t="s">
        <v>661</v>
      </c>
      <c r="I211" t="s">
        <v>20449</v>
      </c>
      <c r="J211" t="s">
        <v>711</v>
      </c>
      <c r="K211" t="s">
        <v>635</v>
      </c>
      <c r="L211" t="s">
        <v>636</v>
      </c>
      <c r="M211" t="s">
        <v>20450</v>
      </c>
      <c r="N211" t="s">
        <v>635</v>
      </c>
      <c r="O211" t="s">
        <v>638</v>
      </c>
      <c r="P211" t="s">
        <v>22</v>
      </c>
      <c r="Q211" t="s">
        <v>639</v>
      </c>
      <c r="R211" t="s">
        <v>20451</v>
      </c>
      <c r="S211" t="s">
        <v>20452</v>
      </c>
      <c r="T211" t="s">
        <v>20453</v>
      </c>
    </row>
    <row r="212" spans="1:20" x14ac:dyDescent="0.25">
      <c r="A212" t="s">
        <v>25</v>
      </c>
      <c r="B212" t="s">
        <v>26</v>
      </c>
      <c r="C212">
        <v>60</v>
      </c>
      <c r="D212">
        <v>2</v>
      </c>
      <c r="E212" t="s">
        <v>20448</v>
      </c>
      <c r="F212">
        <v>178</v>
      </c>
      <c r="G212">
        <v>0</v>
      </c>
      <c r="H212" t="s">
        <v>661</v>
      </c>
      <c r="I212" t="s">
        <v>20449</v>
      </c>
      <c r="J212" t="s">
        <v>711</v>
      </c>
      <c r="K212" t="s">
        <v>635</v>
      </c>
      <c r="L212" t="s">
        <v>636</v>
      </c>
      <c r="M212" t="s">
        <v>20450</v>
      </c>
      <c r="N212" t="s">
        <v>635</v>
      </c>
      <c r="O212" t="s">
        <v>638</v>
      </c>
      <c r="P212" t="s">
        <v>22</v>
      </c>
      <c r="Q212" t="s">
        <v>639</v>
      </c>
      <c r="R212" t="s">
        <v>20451</v>
      </c>
      <c r="S212" t="s">
        <v>20452</v>
      </c>
      <c r="T212" t="s">
        <v>20450</v>
      </c>
    </row>
    <row r="213" spans="1:20" x14ac:dyDescent="0.25">
      <c r="A213" t="s">
        <v>20</v>
      </c>
      <c r="B213" t="s">
        <v>21</v>
      </c>
      <c r="C213">
        <v>50</v>
      </c>
      <c r="D213">
        <v>1</v>
      </c>
      <c r="E213" t="s">
        <v>20454</v>
      </c>
      <c r="F213">
        <v>99.99</v>
      </c>
      <c r="G213">
        <v>0</v>
      </c>
      <c r="H213" t="s">
        <v>661</v>
      </c>
      <c r="I213" t="s">
        <v>20455</v>
      </c>
      <c r="J213" t="s">
        <v>721</v>
      </c>
      <c r="K213" t="s">
        <v>635</v>
      </c>
      <c r="L213" t="s">
        <v>636</v>
      </c>
      <c r="M213" t="s">
        <v>20456</v>
      </c>
      <c r="N213" t="s">
        <v>635</v>
      </c>
      <c r="O213" t="s">
        <v>668</v>
      </c>
      <c r="P213" t="s">
        <v>22</v>
      </c>
      <c r="Q213" t="s">
        <v>669</v>
      </c>
      <c r="R213" t="s">
        <v>636</v>
      </c>
      <c r="S213" t="s">
        <v>20457</v>
      </c>
      <c r="T213" t="s">
        <v>20458</v>
      </c>
    </row>
    <row r="214" spans="1:20" x14ac:dyDescent="0.25">
      <c r="A214" t="s">
        <v>23</v>
      </c>
      <c r="B214" t="s">
        <v>24</v>
      </c>
      <c r="C214">
        <v>50</v>
      </c>
      <c r="D214">
        <v>1</v>
      </c>
      <c r="E214" t="s">
        <v>20454</v>
      </c>
      <c r="F214">
        <v>99.99</v>
      </c>
      <c r="G214">
        <v>0</v>
      </c>
      <c r="H214" t="s">
        <v>661</v>
      </c>
      <c r="I214" t="s">
        <v>20455</v>
      </c>
      <c r="J214" t="s">
        <v>721</v>
      </c>
      <c r="K214" t="s">
        <v>635</v>
      </c>
      <c r="L214" t="s">
        <v>636</v>
      </c>
      <c r="M214" t="s">
        <v>20456</v>
      </c>
      <c r="N214" t="s">
        <v>635</v>
      </c>
      <c r="O214" t="s">
        <v>668</v>
      </c>
      <c r="P214" t="s">
        <v>22</v>
      </c>
      <c r="Q214" t="s">
        <v>669</v>
      </c>
      <c r="R214" t="s">
        <v>636</v>
      </c>
      <c r="S214" t="s">
        <v>20457</v>
      </c>
      <c r="T214" t="s">
        <v>20458</v>
      </c>
    </row>
    <row r="215" spans="1:20" x14ac:dyDescent="0.25">
      <c r="A215" t="s">
        <v>25</v>
      </c>
      <c r="B215" t="s">
        <v>26</v>
      </c>
      <c r="C215">
        <v>50</v>
      </c>
      <c r="D215">
        <v>1</v>
      </c>
      <c r="E215" t="s">
        <v>20454</v>
      </c>
      <c r="F215">
        <v>99.99</v>
      </c>
      <c r="G215">
        <v>0</v>
      </c>
      <c r="H215" t="s">
        <v>661</v>
      </c>
      <c r="I215" t="s">
        <v>20455</v>
      </c>
      <c r="J215" t="s">
        <v>721</v>
      </c>
      <c r="K215" t="s">
        <v>635</v>
      </c>
      <c r="L215" t="s">
        <v>636</v>
      </c>
      <c r="M215" t="s">
        <v>20456</v>
      </c>
      <c r="N215" t="s">
        <v>635</v>
      </c>
      <c r="O215" t="s">
        <v>668</v>
      </c>
      <c r="P215" t="s">
        <v>22</v>
      </c>
      <c r="Q215" t="s">
        <v>669</v>
      </c>
      <c r="R215" t="s">
        <v>636</v>
      </c>
      <c r="S215" t="s">
        <v>20457</v>
      </c>
      <c r="T215" t="s">
        <v>20458</v>
      </c>
    </row>
    <row r="216" spans="1:20" x14ac:dyDescent="0.25">
      <c r="A216" t="s">
        <v>20</v>
      </c>
      <c r="B216" t="s">
        <v>21</v>
      </c>
      <c r="C216">
        <v>50</v>
      </c>
      <c r="D216">
        <v>1</v>
      </c>
      <c r="E216" t="s">
        <v>20459</v>
      </c>
      <c r="F216">
        <v>100</v>
      </c>
      <c r="G216">
        <v>0</v>
      </c>
      <c r="H216" t="s">
        <v>661</v>
      </c>
      <c r="I216" t="s">
        <v>16302</v>
      </c>
      <c r="J216" t="s">
        <v>858</v>
      </c>
      <c r="K216" t="s">
        <v>635</v>
      </c>
      <c r="L216" t="s">
        <v>636</v>
      </c>
      <c r="M216" t="s">
        <v>20460</v>
      </c>
      <c r="N216" t="s">
        <v>635</v>
      </c>
      <c r="O216" t="s">
        <v>638</v>
      </c>
      <c r="P216" t="s">
        <v>22</v>
      </c>
      <c r="Q216" t="s">
        <v>639</v>
      </c>
      <c r="R216" t="s">
        <v>636</v>
      </c>
      <c r="S216" t="s">
        <v>20461</v>
      </c>
      <c r="T216" t="s">
        <v>20462</v>
      </c>
    </row>
    <row r="217" spans="1:20" x14ac:dyDescent="0.25">
      <c r="A217" t="s">
        <v>23</v>
      </c>
      <c r="B217" t="s">
        <v>24</v>
      </c>
      <c r="C217">
        <v>50</v>
      </c>
      <c r="D217">
        <v>1</v>
      </c>
      <c r="E217" t="s">
        <v>20459</v>
      </c>
      <c r="F217">
        <v>100</v>
      </c>
      <c r="G217">
        <v>0</v>
      </c>
      <c r="H217" t="s">
        <v>661</v>
      </c>
      <c r="I217" t="s">
        <v>16302</v>
      </c>
      <c r="J217" t="s">
        <v>858</v>
      </c>
      <c r="K217" t="s">
        <v>635</v>
      </c>
      <c r="L217" t="s">
        <v>636</v>
      </c>
      <c r="M217" t="s">
        <v>20460</v>
      </c>
      <c r="N217" t="s">
        <v>635</v>
      </c>
      <c r="O217" t="s">
        <v>638</v>
      </c>
      <c r="P217" t="s">
        <v>22</v>
      </c>
      <c r="Q217" t="s">
        <v>639</v>
      </c>
      <c r="R217" t="s">
        <v>636</v>
      </c>
      <c r="S217" t="s">
        <v>20461</v>
      </c>
      <c r="T217" t="s">
        <v>20462</v>
      </c>
    </row>
    <row r="218" spans="1:20" x14ac:dyDescent="0.25">
      <c r="A218" t="s">
        <v>25</v>
      </c>
      <c r="B218" t="s">
        <v>26</v>
      </c>
      <c r="C218">
        <v>50</v>
      </c>
      <c r="D218">
        <v>1</v>
      </c>
      <c r="E218" t="s">
        <v>20459</v>
      </c>
      <c r="F218">
        <v>100</v>
      </c>
      <c r="G218">
        <v>0</v>
      </c>
      <c r="H218" t="s">
        <v>661</v>
      </c>
      <c r="I218" t="s">
        <v>16302</v>
      </c>
      <c r="J218" t="s">
        <v>858</v>
      </c>
      <c r="K218" t="s">
        <v>635</v>
      </c>
      <c r="L218" t="s">
        <v>636</v>
      </c>
      <c r="M218" t="s">
        <v>20460</v>
      </c>
      <c r="N218" t="s">
        <v>635</v>
      </c>
      <c r="O218" t="s">
        <v>638</v>
      </c>
      <c r="P218" t="s">
        <v>22</v>
      </c>
      <c r="Q218" t="s">
        <v>639</v>
      </c>
      <c r="R218" t="s">
        <v>636</v>
      </c>
      <c r="S218" t="s">
        <v>20461</v>
      </c>
      <c r="T218" t="s">
        <v>20462</v>
      </c>
    </row>
    <row r="219" spans="1:20" x14ac:dyDescent="0.25">
      <c r="A219" t="s">
        <v>37</v>
      </c>
      <c r="B219" t="s">
        <v>38</v>
      </c>
      <c r="C219">
        <v>66.666666666666671</v>
      </c>
      <c r="D219">
        <v>3</v>
      </c>
      <c r="E219" t="s">
        <v>20463</v>
      </c>
      <c r="F219">
        <v>100</v>
      </c>
      <c r="G219">
        <v>0</v>
      </c>
      <c r="H219" t="s">
        <v>661</v>
      </c>
      <c r="I219" t="s">
        <v>20444</v>
      </c>
      <c r="J219" t="s">
        <v>1160</v>
      </c>
      <c r="K219" t="s">
        <v>635</v>
      </c>
      <c r="L219" t="s">
        <v>636</v>
      </c>
      <c r="M219" t="s">
        <v>20464</v>
      </c>
      <c r="N219" t="s">
        <v>635</v>
      </c>
      <c r="O219" t="s">
        <v>668</v>
      </c>
      <c r="P219" t="s">
        <v>22</v>
      </c>
      <c r="Q219" t="s">
        <v>669</v>
      </c>
      <c r="R219" t="s">
        <v>636</v>
      </c>
      <c r="S219" t="s">
        <v>20465</v>
      </c>
      <c r="T219" t="s">
        <v>20464</v>
      </c>
    </row>
    <row r="220" spans="1:20" x14ac:dyDescent="0.25">
      <c r="A220" t="s">
        <v>164</v>
      </c>
      <c r="B220" t="s">
        <v>165</v>
      </c>
      <c r="C220">
        <v>50</v>
      </c>
      <c r="D220">
        <v>12</v>
      </c>
      <c r="E220" t="s">
        <v>20466</v>
      </c>
      <c r="F220">
        <v>200</v>
      </c>
      <c r="G220">
        <v>0</v>
      </c>
      <c r="H220" t="s">
        <v>661</v>
      </c>
      <c r="I220" t="s">
        <v>11351</v>
      </c>
      <c r="J220" t="s">
        <v>770</v>
      </c>
      <c r="K220" t="s">
        <v>635</v>
      </c>
      <c r="L220" t="s">
        <v>636</v>
      </c>
      <c r="M220" t="s">
        <v>20467</v>
      </c>
      <c r="N220" t="s">
        <v>635</v>
      </c>
      <c r="O220" t="s">
        <v>638</v>
      </c>
      <c r="P220" t="s">
        <v>22</v>
      </c>
      <c r="Q220" t="s">
        <v>639</v>
      </c>
      <c r="R220" t="s">
        <v>636</v>
      </c>
      <c r="S220" t="s">
        <v>20468</v>
      </c>
      <c r="T220" t="s">
        <v>20469</v>
      </c>
    </row>
    <row r="221" spans="1:20" x14ac:dyDescent="0.25">
      <c r="A221" t="s">
        <v>164</v>
      </c>
      <c r="B221" t="s">
        <v>165</v>
      </c>
      <c r="C221">
        <v>33.333333333333336</v>
      </c>
      <c r="D221">
        <v>3</v>
      </c>
      <c r="E221" t="s">
        <v>20470</v>
      </c>
      <c r="F221">
        <v>100</v>
      </c>
      <c r="G221">
        <v>0</v>
      </c>
      <c r="H221" t="s">
        <v>661</v>
      </c>
      <c r="I221" t="s">
        <v>20471</v>
      </c>
      <c r="J221" t="s">
        <v>663</v>
      </c>
      <c r="K221" t="s">
        <v>635</v>
      </c>
      <c r="L221" t="s">
        <v>636</v>
      </c>
      <c r="M221" t="s">
        <v>20467</v>
      </c>
      <c r="N221" t="s">
        <v>635</v>
      </c>
      <c r="O221" t="s">
        <v>638</v>
      </c>
      <c r="P221" t="s">
        <v>22</v>
      </c>
      <c r="Q221" t="s">
        <v>639</v>
      </c>
      <c r="R221" t="s">
        <v>636</v>
      </c>
      <c r="S221" t="s">
        <v>20472</v>
      </c>
      <c r="T221" t="s">
        <v>20467</v>
      </c>
    </row>
    <row r="222" spans="1:20" x14ac:dyDescent="0.25">
      <c r="A222" t="s">
        <v>25</v>
      </c>
      <c r="B222" t="s">
        <v>26</v>
      </c>
      <c r="C222">
        <v>60</v>
      </c>
      <c r="D222">
        <v>3</v>
      </c>
      <c r="E222" t="s">
        <v>20473</v>
      </c>
      <c r="F222">
        <v>100</v>
      </c>
      <c r="G222">
        <v>0</v>
      </c>
      <c r="H222" t="s">
        <v>661</v>
      </c>
      <c r="I222" t="s">
        <v>20474</v>
      </c>
      <c r="J222" t="s">
        <v>972</v>
      </c>
      <c r="K222" t="s">
        <v>635</v>
      </c>
      <c r="L222" t="s">
        <v>636</v>
      </c>
      <c r="M222" t="s">
        <v>20475</v>
      </c>
      <c r="N222" t="s">
        <v>635</v>
      </c>
      <c r="O222" t="s">
        <v>638</v>
      </c>
      <c r="P222" t="s">
        <v>22</v>
      </c>
      <c r="Q222" t="s">
        <v>639</v>
      </c>
      <c r="R222" t="s">
        <v>636</v>
      </c>
      <c r="S222" t="s">
        <v>20476</v>
      </c>
      <c r="T222" t="s">
        <v>20475</v>
      </c>
    </row>
    <row r="223" spans="1:20" x14ac:dyDescent="0.25">
      <c r="A223" t="s">
        <v>164</v>
      </c>
      <c r="B223" t="s">
        <v>165</v>
      </c>
      <c r="C223">
        <v>33.333333333333336</v>
      </c>
      <c r="D223">
        <v>6</v>
      </c>
      <c r="E223" t="s">
        <v>20477</v>
      </c>
      <c r="F223">
        <v>200</v>
      </c>
      <c r="G223">
        <v>0</v>
      </c>
      <c r="H223" t="s">
        <v>661</v>
      </c>
      <c r="I223" t="s">
        <v>20478</v>
      </c>
      <c r="J223" t="s">
        <v>1874</v>
      </c>
      <c r="K223" t="s">
        <v>635</v>
      </c>
      <c r="L223" t="s">
        <v>636</v>
      </c>
      <c r="M223" t="s">
        <v>20479</v>
      </c>
      <c r="N223" t="s">
        <v>635</v>
      </c>
      <c r="O223" t="s">
        <v>638</v>
      </c>
      <c r="P223" t="s">
        <v>22</v>
      </c>
      <c r="Q223" t="s">
        <v>639</v>
      </c>
      <c r="R223" t="s">
        <v>636</v>
      </c>
      <c r="S223" t="s">
        <v>20480</v>
      </c>
      <c r="T223" t="s">
        <v>20479</v>
      </c>
    </row>
    <row r="224" spans="1:20" x14ac:dyDescent="0.25">
      <c r="A224" t="s">
        <v>164</v>
      </c>
      <c r="B224" t="s">
        <v>165</v>
      </c>
      <c r="C224">
        <v>33.333333333333336</v>
      </c>
      <c r="D224">
        <v>3</v>
      </c>
      <c r="E224" t="s">
        <v>20481</v>
      </c>
      <c r="F224">
        <v>100</v>
      </c>
      <c r="G224">
        <v>0</v>
      </c>
      <c r="H224" t="s">
        <v>661</v>
      </c>
      <c r="I224" t="s">
        <v>20482</v>
      </c>
      <c r="J224" t="s">
        <v>20483</v>
      </c>
      <c r="K224" t="s">
        <v>635</v>
      </c>
      <c r="L224" t="s">
        <v>636</v>
      </c>
      <c r="M224" t="s">
        <v>20484</v>
      </c>
      <c r="N224" t="s">
        <v>635</v>
      </c>
      <c r="O224" t="s">
        <v>638</v>
      </c>
      <c r="P224" t="s">
        <v>22</v>
      </c>
      <c r="Q224" t="s">
        <v>639</v>
      </c>
      <c r="R224" t="s">
        <v>636</v>
      </c>
      <c r="S224" t="s">
        <v>20485</v>
      </c>
      <c r="T224" t="s">
        <v>20484</v>
      </c>
    </row>
    <row r="225" spans="1:20" x14ac:dyDescent="0.25">
      <c r="A225" t="s">
        <v>20</v>
      </c>
      <c r="B225" t="s">
        <v>21</v>
      </c>
      <c r="C225">
        <v>50</v>
      </c>
      <c r="D225">
        <v>1</v>
      </c>
      <c r="E225" t="s">
        <v>20486</v>
      </c>
      <c r="F225">
        <v>1089.99</v>
      </c>
      <c r="G225">
        <v>0</v>
      </c>
      <c r="H225" t="s">
        <v>661</v>
      </c>
      <c r="I225" t="s">
        <v>636</v>
      </c>
      <c r="J225" t="s">
        <v>636</v>
      </c>
      <c r="K225" t="s">
        <v>635</v>
      </c>
      <c r="L225" t="s">
        <v>636</v>
      </c>
      <c r="M225" t="s">
        <v>635</v>
      </c>
      <c r="N225" t="s">
        <v>635</v>
      </c>
      <c r="O225" t="s">
        <v>2486</v>
      </c>
      <c r="P225" t="s">
        <v>22</v>
      </c>
      <c r="Q225" t="s">
        <v>635</v>
      </c>
      <c r="R225" t="s">
        <v>636</v>
      </c>
      <c r="S225" t="s">
        <v>635</v>
      </c>
      <c r="T225" t="s">
        <v>20487</v>
      </c>
    </row>
    <row r="226" spans="1:20" x14ac:dyDescent="0.25">
      <c r="A226" t="s">
        <v>23</v>
      </c>
      <c r="B226" t="s">
        <v>24</v>
      </c>
      <c r="C226">
        <v>50</v>
      </c>
      <c r="D226">
        <v>1</v>
      </c>
      <c r="E226" t="s">
        <v>20486</v>
      </c>
      <c r="F226">
        <v>1089.99</v>
      </c>
      <c r="G226">
        <v>0</v>
      </c>
      <c r="H226" t="s">
        <v>661</v>
      </c>
      <c r="I226" t="s">
        <v>636</v>
      </c>
      <c r="J226" t="s">
        <v>636</v>
      </c>
      <c r="K226" t="s">
        <v>635</v>
      </c>
      <c r="L226" t="s">
        <v>636</v>
      </c>
      <c r="M226" t="s">
        <v>635</v>
      </c>
      <c r="N226" t="s">
        <v>635</v>
      </c>
      <c r="O226" t="s">
        <v>2486</v>
      </c>
      <c r="P226" t="s">
        <v>22</v>
      </c>
      <c r="Q226" t="s">
        <v>635</v>
      </c>
      <c r="R226" t="s">
        <v>636</v>
      </c>
      <c r="S226" t="s">
        <v>635</v>
      </c>
      <c r="T226" t="s">
        <v>20487</v>
      </c>
    </row>
    <row r="227" spans="1:20" x14ac:dyDescent="0.25">
      <c r="A227" t="s">
        <v>25</v>
      </c>
      <c r="B227" t="s">
        <v>26</v>
      </c>
      <c r="C227">
        <v>50</v>
      </c>
      <c r="D227">
        <v>1</v>
      </c>
      <c r="E227" t="s">
        <v>20486</v>
      </c>
      <c r="F227">
        <v>1089.99</v>
      </c>
      <c r="G227">
        <v>0</v>
      </c>
      <c r="H227" t="s">
        <v>661</v>
      </c>
      <c r="I227" t="s">
        <v>636</v>
      </c>
      <c r="J227" t="s">
        <v>636</v>
      </c>
      <c r="K227" t="s">
        <v>635</v>
      </c>
      <c r="L227" t="s">
        <v>636</v>
      </c>
      <c r="M227" t="s">
        <v>635</v>
      </c>
      <c r="N227" t="s">
        <v>635</v>
      </c>
      <c r="O227" t="s">
        <v>2486</v>
      </c>
      <c r="P227" t="s">
        <v>22</v>
      </c>
      <c r="Q227" t="s">
        <v>635</v>
      </c>
      <c r="R227" t="s">
        <v>636</v>
      </c>
      <c r="S227" t="s">
        <v>635</v>
      </c>
      <c r="T227" t="s">
        <v>20487</v>
      </c>
    </row>
    <row r="228" spans="1:20" x14ac:dyDescent="0.25">
      <c r="A228" t="s">
        <v>35</v>
      </c>
      <c r="B228" t="s">
        <v>36</v>
      </c>
      <c r="C228">
        <v>33</v>
      </c>
      <c r="D228">
        <v>10</v>
      </c>
      <c r="E228" t="s">
        <v>20486</v>
      </c>
      <c r="F228">
        <v>1089.99</v>
      </c>
      <c r="G228">
        <v>0</v>
      </c>
      <c r="H228" t="s">
        <v>661</v>
      </c>
      <c r="I228" t="s">
        <v>636</v>
      </c>
      <c r="J228" t="s">
        <v>636</v>
      </c>
      <c r="K228" t="s">
        <v>635</v>
      </c>
      <c r="L228" t="s">
        <v>636</v>
      </c>
      <c r="M228" t="s">
        <v>635</v>
      </c>
      <c r="N228" t="s">
        <v>635</v>
      </c>
      <c r="O228" t="s">
        <v>2486</v>
      </c>
      <c r="P228" t="s">
        <v>22</v>
      </c>
      <c r="Q228" t="s">
        <v>635</v>
      </c>
      <c r="R228" t="s">
        <v>636</v>
      </c>
      <c r="S228" t="s">
        <v>635</v>
      </c>
      <c r="T228" t="s">
        <v>20487</v>
      </c>
    </row>
    <row r="229" spans="1:20" x14ac:dyDescent="0.25">
      <c r="A229" t="s">
        <v>164</v>
      </c>
      <c r="B229" t="s">
        <v>165</v>
      </c>
      <c r="C229">
        <v>40</v>
      </c>
      <c r="D229">
        <v>20</v>
      </c>
      <c r="E229" t="s">
        <v>20486</v>
      </c>
      <c r="F229">
        <v>1089.99</v>
      </c>
      <c r="G229">
        <v>0</v>
      </c>
      <c r="H229" t="s">
        <v>661</v>
      </c>
      <c r="I229" t="s">
        <v>636</v>
      </c>
      <c r="J229" t="s">
        <v>636</v>
      </c>
      <c r="K229" t="s">
        <v>635</v>
      </c>
      <c r="L229" t="s">
        <v>636</v>
      </c>
      <c r="M229" t="s">
        <v>635</v>
      </c>
      <c r="N229" t="s">
        <v>635</v>
      </c>
      <c r="O229" t="s">
        <v>2486</v>
      </c>
      <c r="P229" t="s">
        <v>22</v>
      </c>
      <c r="Q229" t="s">
        <v>635</v>
      </c>
      <c r="R229" t="s">
        <v>636</v>
      </c>
      <c r="S229" t="s">
        <v>635</v>
      </c>
      <c r="T229" t="s">
        <v>20487</v>
      </c>
    </row>
    <row r="230" spans="1:20" x14ac:dyDescent="0.25">
      <c r="A230" t="s">
        <v>20</v>
      </c>
      <c r="B230" t="s">
        <v>21</v>
      </c>
      <c r="C230">
        <v>50</v>
      </c>
      <c r="D230">
        <v>1</v>
      </c>
      <c r="E230" t="s">
        <v>20488</v>
      </c>
      <c r="F230">
        <v>100</v>
      </c>
      <c r="G230">
        <v>0</v>
      </c>
      <c r="H230" t="s">
        <v>661</v>
      </c>
      <c r="I230" t="s">
        <v>20482</v>
      </c>
      <c r="J230" t="s">
        <v>20483</v>
      </c>
      <c r="K230" t="s">
        <v>635</v>
      </c>
      <c r="L230" t="s">
        <v>636</v>
      </c>
      <c r="M230" t="s">
        <v>20489</v>
      </c>
      <c r="N230" t="s">
        <v>635</v>
      </c>
      <c r="O230" t="s">
        <v>638</v>
      </c>
      <c r="P230" t="s">
        <v>22</v>
      </c>
      <c r="Q230" t="s">
        <v>639</v>
      </c>
      <c r="R230" t="s">
        <v>636</v>
      </c>
      <c r="S230" t="s">
        <v>20490</v>
      </c>
      <c r="T230" t="s">
        <v>20487</v>
      </c>
    </row>
    <row r="231" spans="1:20" x14ac:dyDescent="0.25">
      <c r="A231" t="s">
        <v>23</v>
      </c>
      <c r="B231" t="s">
        <v>24</v>
      </c>
      <c r="C231">
        <v>50</v>
      </c>
      <c r="D231">
        <v>1</v>
      </c>
      <c r="E231" t="s">
        <v>20488</v>
      </c>
      <c r="F231">
        <v>100</v>
      </c>
      <c r="G231">
        <v>0</v>
      </c>
      <c r="H231" t="s">
        <v>661</v>
      </c>
      <c r="I231" t="s">
        <v>20482</v>
      </c>
      <c r="J231" t="s">
        <v>20483</v>
      </c>
      <c r="K231" t="s">
        <v>635</v>
      </c>
      <c r="L231" t="s">
        <v>636</v>
      </c>
      <c r="M231" t="s">
        <v>20489</v>
      </c>
      <c r="N231" t="s">
        <v>635</v>
      </c>
      <c r="O231" t="s">
        <v>638</v>
      </c>
      <c r="P231" t="s">
        <v>22</v>
      </c>
      <c r="Q231" t="s">
        <v>639</v>
      </c>
      <c r="R231" t="s">
        <v>636</v>
      </c>
      <c r="S231" t="s">
        <v>20490</v>
      </c>
      <c r="T231" t="s">
        <v>20487</v>
      </c>
    </row>
    <row r="232" spans="1:20" x14ac:dyDescent="0.25">
      <c r="A232" t="s">
        <v>25</v>
      </c>
      <c r="B232" t="s">
        <v>26</v>
      </c>
      <c r="C232">
        <v>50</v>
      </c>
      <c r="D232">
        <v>1</v>
      </c>
      <c r="E232" t="s">
        <v>20488</v>
      </c>
      <c r="F232">
        <v>100</v>
      </c>
      <c r="G232">
        <v>0</v>
      </c>
      <c r="H232" t="s">
        <v>661</v>
      </c>
      <c r="I232" t="s">
        <v>20482</v>
      </c>
      <c r="J232" t="s">
        <v>20483</v>
      </c>
      <c r="K232" t="s">
        <v>635</v>
      </c>
      <c r="L232" t="s">
        <v>636</v>
      </c>
      <c r="M232" t="s">
        <v>20489</v>
      </c>
      <c r="N232" t="s">
        <v>635</v>
      </c>
      <c r="O232" t="s">
        <v>638</v>
      </c>
      <c r="P232" t="s">
        <v>22</v>
      </c>
      <c r="Q232" t="s">
        <v>639</v>
      </c>
      <c r="R232" t="s">
        <v>636</v>
      </c>
      <c r="S232" t="s">
        <v>20490</v>
      </c>
      <c r="T232" t="s">
        <v>20487</v>
      </c>
    </row>
    <row r="233" spans="1:20" x14ac:dyDescent="0.25">
      <c r="A233" t="s">
        <v>27</v>
      </c>
      <c r="B233" t="s">
        <v>28</v>
      </c>
      <c r="C233">
        <v>65</v>
      </c>
      <c r="D233">
        <v>1</v>
      </c>
      <c r="E233" t="s">
        <v>20491</v>
      </c>
      <c r="F233">
        <v>215</v>
      </c>
      <c r="G233">
        <v>0</v>
      </c>
      <c r="H233" t="s">
        <v>1233</v>
      </c>
      <c r="I233" t="s">
        <v>10822</v>
      </c>
      <c r="J233" t="s">
        <v>10823</v>
      </c>
      <c r="K233" t="s">
        <v>4020</v>
      </c>
      <c r="L233" t="s">
        <v>10824</v>
      </c>
      <c r="M233" t="s">
        <v>20492</v>
      </c>
      <c r="N233" t="s">
        <v>1239</v>
      </c>
      <c r="O233" t="s">
        <v>1240</v>
      </c>
      <c r="P233" t="s">
        <v>1241</v>
      </c>
      <c r="Q233" t="s">
        <v>1242</v>
      </c>
      <c r="R233" t="s">
        <v>636</v>
      </c>
      <c r="S233" t="s">
        <v>635</v>
      </c>
      <c r="T233" t="s">
        <v>20492</v>
      </c>
    </row>
    <row r="234" spans="1:20" x14ac:dyDescent="0.25">
      <c r="A234" t="s">
        <v>37</v>
      </c>
      <c r="B234" t="s">
        <v>38</v>
      </c>
      <c r="C234">
        <v>60</v>
      </c>
      <c r="D234">
        <v>1</v>
      </c>
      <c r="E234" t="s">
        <v>20491</v>
      </c>
      <c r="F234">
        <v>215</v>
      </c>
      <c r="G234">
        <v>0</v>
      </c>
      <c r="H234" t="s">
        <v>1233</v>
      </c>
      <c r="I234" t="s">
        <v>10822</v>
      </c>
      <c r="J234" t="s">
        <v>10823</v>
      </c>
      <c r="K234" t="s">
        <v>4020</v>
      </c>
      <c r="L234" t="s">
        <v>10824</v>
      </c>
      <c r="M234" t="s">
        <v>20492</v>
      </c>
      <c r="N234" t="s">
        <v>1239</v>
      </c>
      <c r="O234" t="s">
        <v>1240</v>
      </c>
      <c r="P234" t="s">
        <v>1241</v>
      </c>
      <c r="Q234" t="s">
        <v>1242</v>
      </c>
      <c r="R234" t="s">
        <v>636</v>
      </c>
      <c r="S234" t="s">
        <v>635</v>
      </c>
      <c r="T234" t="s">
        <v>20492</v>
      </c>
    </row>
    <row r="235" spans="1:20" x14ac:dyDescent="0.25">
      <c r="A235" t="s">
        <v>256</v>
      </c>
      <c r="B235" t="s">
        <v>262</v>
      </c>
      <c r="C235">
        <v>139</v>
      </c>
      <c r="D235">
        <v>1</v>
      </c>
      <c r="E235" t="s">
        <v>20491</v>
      </c>
      <c r="F235">
        <v>215</v>
      </c>
      <c r="G235">
        <v>0</v>
      </c>
      <c r="H235" t="s">
        <v>1233</v>
      </c>
      <c r="I235" t="s">
        <v>10822</v>
      </c>
      <c r="J235" t="s">
        <v>10823</v>
      </c>
      <c r="K235" t="s">
        <v>4020</v>
      </c>
      <c r="L235" t="s">
        <v>10824</v>
      </c>
      <c r="M235" t="s">
        <v>20492</v>
      </c>
      <c r="N235" t="s">
        <v>1239</v>
      </c>
      <c r="O235" t="s">
        <v>1240</v>
      </c>
      <c r="P235" t="s">
        <v>1241</v>
      </c>
      <c r="Q235" t="s">
        <v>1242</v>
      </c>
      <c r="R235" t="s">
        <v>636</v>
      </c>
      <c r="S235" t="s">
        <v>635</v>
      </c>
      <c r="T235" t="s">
        <v>20492</v>
      </c>
    </row>
    <row r="236" spans="1:20" x14ac:dyDescent="0.25">
      <c r="A236" t="s">
        <v>619</v>
      </c>
      <c r="B236" t="s">
        <v>620</v>
      </c>
      <c r="C236">
        <v>139</v>
      </c>
      <c r="D236">
        <v>1</v>
      </c>
      <c r="E236" t="s">
        <v>20493</v>
      </c>
      <c r="F236">
        <v>230.3</v>
      </c>
      <c r="G236">
        <v>26</v>
      </c>
      <c r="H236" t="s">
        <v>647</v>
      </c>
      <c r="I236" t="s">
        <v>20494</v>
      </c>
      <c r="J236" t="s">
        <v>20495</v>
      </c>
      <c r="K236" t="s">
        <v>20496</v>
      </c>
      <c r="L236" t="s">
        <v>20497</v>
      </c>
      <c r="M236" t="s">
        <v>20492</v>
      </c>
      <c r="N236" t="s">
        <v>635</v>
      </c>
      <c r="O236" t="s">
        <v>706</v>
      </c>
      <c r="P236" t="s">
        <v>40</v>
      </c>
      <c r="Q236" t="s">
        <v>707</v>
      </c>
      <c r="R236" t="s">
        <v>636</v>
      </c>
      <c r="S236" t="s">
        <v>20498</v>
      </c>
      <c r="T236" t="s">
        <v>20492</v>
      </c>
    </row>
    <row r="237" spans="1:20" x14ac:dyDescent="0.25">
      <c r="A237" t="s">
        <v>258</v>
      </c>
      <c r="B237" t="s">
        <v>264</v>
      </c>
      <c r="C237">
        <v>139</v>
      </c>
      <c r="D237">
        <v>1</v>
      </c>
      <c r="E237" t="s">
        <v>20493</v>
      </c>
      <c r="F237">
        <v>230.3</v>
      </c>
      <c r="G237">
        <v>26</v>
      </c>
      <c r="H237" t="s">
        <v>647</v>
      </c>
      <c r="I237" t="s">
        <v>20494</v>
      </c>
      <c r="J237" t="s">
        <v>20495</v>
      </c>
      <c r="K237" t="s">
        <v>20496</v>
      </c>
      <c r="L237" t="s">
        <v>20497</v>
      </c>
      <c r="M237" t="s">
        <v>20492</v>
      </c>
      <c r="N237" t="s">
        <v>635</v>
      </c>
      <c r="O237" t="s">
        <v>706</v>
      </c>
      <c r="P237" t="s">
        <v>40</v>
      </c>
      <c r="Q237" t="s">
        <v>707</v>
      </c>
      <c r="R237" t="s">
        <v>636</v>
      </c>
      <c r="S237" t="s">
        <v>20498</v>
      </c>
      <c r="T237" t="s">
        <v>20492</v>
      </c>
    </row>
    <row r="238" spans="1:20" x14ac:dyDescent="0.25">
      <c r="A238" t="s">
        <v>257</v>
      </c>
      <c r="B238" t="s">
        <v>263</v>
      </c>
      <c r="C238">
        <v>139</v>
      </c>
      <c r="D238">
        <v>1</v>
      </c>
      <c r="E238" t="s">
        <v>20493</v>
      </c>
      <c r="F238">
        <v>230.3</v>
      </c>
      <c r="G238">
        <v>26</v>
      </c>
      <c r="H238" t="s">
        <v>647</v>
      </c>
      <c r="I238" t="s">
        <v>20494</v>
      </c>
      <c r="J238" t="s">
        <v>20495</v>
      </c>
      <c r="K238" t="s">
        <v>20496</v>
      </c>
      <c r="L238" t="s">
        <v>20497</v>
      </c>
      <c r="M238" t="s">
        <v>20492</v>
      </c>
      <c r="N238" t="s">
        <v>635</v>
      </c>
      <c r="O238" t="s">
        <v>706</v>
      </c>
      <c r="P238" t="s">
        <v>40</v>
      </c>
      <c r="Q238" t="s">
        <v>707</v>
      </c>
      <c r="R238" t="s">
        <v>636</v>
      </c>
      <c r="S238" t="s">
        <v>20498</v>
      </c>
      <c r="T238" t="s">
        <v>20492</v>
      </c>
    </row>
    <row r="239" spans="1:20" x14ac:dyDescent="0.25">
      <c r="A239" t="s">
        <v>256</v>
      </c>
      <c r="B239" t="s">
        <v>262</v>
      </c>
      <c r="C239">
        <v>139</v>
      </c>
      <c r="D239">
        <v>1</v>
      </c>
      <c r="E239" t="s">
        <v>20493</v>
      </c>
      <c r="F239">
        <v>230.3</v>
      </c>
      <c r="G239">
        <v>26</v>
      </c>
      <c r="H239" t="s">
        <v>647</v>
      </c>
      <c r="I239" t="s">
        <v>20494</v>
      </c>
      <c r="J239" t="s">
        <v>20495</v>
      </c>
      <c r="K239" t="s">
        <v>20496</v>
      </c>
      <c r="L239" t="s">
        <v>20497</v>
      </c>
      <c r="M239" t="s">
        <v>20492</v>
      </c>
      <c r="N239" t="s">
        <v>635</v>
      </c>
      <c r="O239" t="s">
        <v>706</v>
      </c>
      <c r="P239" t="s">
        <v>40</v>
      </c>
      <c r="Q239" t="s">
        <v>707</v>
      </c>
      <c r="R239" t="s">
        <v>636</v>
      </c>
      <c r="S239" t="s">
        <v>20498</v>
      </c>
      <c r="T239" t="s">
        <v>20492</v>
      </c>
    </row>
    <row r="240" spans="1:20" x14ac:dyDescent="0.25">
      <c r="A240" t="s">
        <v>39</v>
      </c>
      <c r="B240" t="s">
        <v>44</v>
      </c>
      <c r="C240">
        <v>75</v>
      </c>
      <c r="D240">
        <v>3</v>
      </c>
      <c r="E240" t="s">
        <v>20499</v>
      </c>
      <c r="F240">
        <v>215</v>
      </c>
      <c r="G240">
        <v>0</v>
      </c>
      <c r="H240" t="s">
        <v>647</v>
      </c>
      <c r="I240" t="s">
        <v>20500</v>
      </c>
      <c r="J240" t="s">
        <v>20501</v>
      </c>
      <c r="K240" t="s">
        <v>14469</v>
      </c>
      <c r="L240" t="s">
        <v>1642</v>
      </c>
      <c r="M240" t="s">
        <v>635</v>
      </c>
      <c r="N240" t="s">
        <v>635</v>
      </c>
      <c r="O240" t="s">
        <v>636</v>
      </c>
      <c r="P240" t="s">
        <v>43</v>
      </c>
      <c r="Q240" t="s">
        <v>635</v>
      </c>
      <c r="R240" t="s">
        <v>636</v>
      </c>
      <c r="S240" t="s">
        <v>635</v>
      </c>
      <c r="T240" t="s">
        <v>20502</v>
      </c>
    </row>
    <row r="241" spans="1:20" x14ac:dyDescent="0.25">
      <c r="A241" t="s">
        <v>164</v>
      </c>
      <c r="B241" t="s">
        <v>165</v>
      </c>
      <c r="C241">
        <v>33.333333333333336</v>
      </c>
      <c r="D241">
        <v>3</v>
      </c>
      <c r="E241" t="s">
        <v>20503</v>
      </c>
      <c r="F241">
        <v>100</v>
      </c>
      <c r="G241">
        <v>0</v>
      </c>
      <c r="H241" t="s">
        <v>661</v>
      </c>
      <c r="I241" t="s">
        <v>20504</v>
      </c>
      <c r="J241" t="s">
        <v>2074</v>
      </c>
      <c r="K241" t="s">
        <v>635</v>
      </c>
      <c r="L241" t="s">
        <v>636</v>
      </c>
      <c r="M241" t="s">
        <v>20502</v>
      </c>
      <c r="N241" t="s">
        <v>635</v>
      </c>
      <c r="O241" t="s">
        <v>638</v>
      </c>
      <c r="P241" t="s">
        <v>22</v>
      </c>
      <c r="Q241" t="s">
        <v>639</v>
      </c>
      <c r="R241" t="s">
        <v>636</v>
      </c>
      <c r="S241" t="s">
        <v>20505</v>
      </c>
      <c r="T241" t="s">
        <v>20502</v>
      </c>
    </row>
    <row r="242" spans="1:20" x14ac:dyDescent="0.25">
      <c r="A242" t="s">
        <v>257</v>
      </c>
      <c r="B242" t="s">
        <v>263</v>
      </c>
      <c r="C242">
        <v>139</v>
      </c>
      <c r="D242">
        <v>1</v>
      </c>
      <c r="E242" t="s">
        <v>20506</v>
      </c>
      <c r="F242">
        <v>108.99</v>
      </c>
      <c r="G242">
        <v>0</v>
      </c>
      <c r="H242" t="s">
        <v>661</v>
      </c>
      <c r="I242" t="s">
        <v>20507</v>
      </c>
      <c r="J242" t="s">
        <v>934</v>
      </c>
      <c r="K242" t="s">
        <v>635</v>
      </c>
      <c r="L242" t="s">
        <v>636</v>
      </c>
      <c r="M242" t="s">
        <v>20508</v>
      </c>
      <c r="N242" t="s">
        <v>635</v>
      </c>
      <c r="O242" t="s">
        <v>638</v>
      </c>
      <c r="P242" t="s">
        <v>22</v>
      </c>
      <c r="Q242" t="s">
        <v>639</v>
      </c>
      <c r="R242" t="s">
        <v>636</v>
      </c>
      <c r="S242" t="s">
        <v>20509</v>
      </c>
      <c r="T242" t="s">
        <v>20508</v>
      </c>
    </row>
    <row r="243" spans="1:20" x14ac:dyDescent="0.25">
      <c r="A243" t="s">
        <v>35</v>
      </c>
      <c r="B243" t="s">
        <v>36</v>
      </c>
      <c r="C243">
        <v>33</v>
      </c>
      <c r="D243">
        <v>20</v>
      </c>
      <c r="E243" t="s">
        <v>20510</v>
      </c>
      <c r="F243">
        <v>660</v>
      </c>
      <c r="G243">
        <v>0</v>
      </c>
      <c r="H243" t="s">
        <v>661</v>
      </c>
      <c r="I243" t="s">
        <v>10759</v>
      </c>
      <c r="J243" t="s">
        <v>797</v>
      </c>
      <c r="K243" t="s">
        <v>635</v>
      </c>
      <c r="L243" t="s">
        <v>636</v>
      </c>
      <c r="M243" t="s">
        <v>20511</v>
      </c>
      <c r="N243" t="s">
        <v>635</v>
      </c>
      <c r="O243" t="s">
        <v>638</v>
      </c>
      <c r="P243" t="s">
        <v>22</v>
      </c>
      <c r="Q243" t="s">
        <v>639</v>
      </c>
      <c r="R243" t="s">
        <v>636</v>
      </c>
      <c r="S243" t="s">
        <v>20512</v>
      </c>
      <c r="T243" t="s">
        <v>20511</v>
      </c>
    </row>
    <row r="244" spans="1:20" x14ac:dyDescent="0.25">
      <c r="A244" t="s">
        <v>35</v>
      </c>
      <c r="B244" t="s">
        <v>36</v>
      </c>
      <c r="C244">
        <v>66.666666666666671</v>
      </c>
      <c r="D244">
        <v>3</v>
      </c>
      <c r="E244" t="s">
        <v>20513</v>
      </c>
      <c r="F244">
        <v>100</v>
      </c>
      <c r="G244">
        <v>0</v>
      </c>
      <c r="H244" t="s">
        <v>661</v>
      </c>
      <c r="I244" t="s">
        <v>13404</v>
      </c>
      <c r="J244" t="s">
        <v>1314</v>
      </c>
      <c r="K244" t="s">
        <v>635</v>
      </c>
      <c r="L244" t="s">
        <v>636</v>
      </c>
      <c r="M244" t="s">
        <v>20514</v>
      </c>
      <c r="N244" t="s">
        <v>635</v>
      </c>
      <c r="O244" t="s">
        <v>668</v>
      </c>
      <c r="P244" t="s">
        <v>22</v>
      </c>
      <c r="Q244" t="s">
        <v>669</v>
      </c>
      <c r="R244" t="s">
        <v>636</v>
      </c>
      <c r="S244" t="s">
        <v>20515</v>
      </c>
      <c r="T244" t="s">
        <v>20514</v>
      </c>
    </row>
    <row r="245" spans="1:20" x14ac:dyDescent="0.25">
      <c r="A245" t="s">
        <v>121</v>
      </c>
      <c r="B245" t="s">
        <v>122</v>
      </c>
      <c r="C245">
        <v>13</v>
      </c>
      <c r="D245">
        <v>2</v>
      </c>
      <c r="E245" t="s">
        <v>20516</v>
      </c>
      <c r="F245">
        <v>42</v>
      </c>
      <c r="G245">
        <v>16</v>
      </c>
      <c r="H245" t="s">
        <v>647</v>
      </c>
      <c r="I245" t="s">
        <v>20517</v>
      </c>
      <c r="J245" t="s">
        <v>20518</v>
      </c>
      <c r="K245" t="s">
        <v>20519</v>
      </c>
      <c r="L245" t="s">
        <v>7772</v>
      </c>
      <c r="M245" t="s">
        <v>20464</v>
      </c>
      <c r="N245" t="s">
        <v>635</v>
      </c>
      <c r="O245" t="s">
        <v>653</v>
      </c>
      <c r="P245" t="s">
        <v>43</v>
      </c>
      <c r="Q245" t="s">
        <v>654</v>
      </c>
      <c r="R245" t="s">
        <v>636</v>
      </c>
      <c r="S245" t="s">
        <v>20520</v>
      </c>
      <c r="T245" t="s">
        <v>20514</v>
      </c>
    </row>
    <row r="246" spans="1:20" x14ac:dyDescent="0.25">
      <c r="A246" t="s">
        <v>20</v>
      </c>
      <c r="B246" t="s">
        <v>21</v>
      </c>
      <c r="C246">
        <v>50</v>
      </c>
      <c r="D246">
        <v>1</v>
      </c>
      <c r="E246" t="s">
        <v>20521</v>
      </c>
      <c r="F246">
        <v>100</v>
      </c>
      <c r="G246">
        <v>0</v>
      </c>
      <c r="H246" t="s">
        <v>661</v>
      </c>
      <c r="I246" t="s">
        <v>636</v>
      </c>
      <c r="J246" t="s">
        <v>636</v>
      </c>
      <c r="K246" t="s">
        <v>635</v>
      </c>
      <c r="L246" t="s">
        <v>636</v>
      </c>
      <c r="M246" t="s">
        <v>635</v>
      </c>
      <c r="N246" t="s">
        <v>635</v>
      </c>
      <c r="O246" t="s">
        <v>3017</v>
      </c>
      <c r="P246" t="s">
        <v>22</v>
      </c>
      <c r="Q246" t="s">
        <v>635</v>
      </c>
      <c r="R246" t="s">
        <v>636</v>
      </c>
      <c r="S246" t="s">
        <v>635</v>
      </c>
      <c r="T246" t="s">
        <v>20522</v>
      </c>
    </row>
    <row r="247" spans="1:20" x14ac:dyDescent="0.25">
      <c r="A247" t="s">
        <v>23</v>
      </c>
      <c r="B247" t="s">
        <v>24</v>
      </c>
      <c r="C247">
        <v>50</v>
      </c>
      <c r="D247">
        <v>1</v>
      </c>
      <c r="E247" t="s">
        <v>20521</v>
      </c>
      <c r="F247">
        <v>100</v>
      </c>
      <c r="G247">
        <v>0</v>
      </c>
      <c r="H247" t="s">
        <v>661</v>
      </c>
      <c r="I247" t="s">
        <v>636</v>
      </c>
      <c r="J247" t="s">
        <v>636</v>
      </c>
      <c r="K247" t="s">
        <v>635</v>
      </c>
      <c r="L247" t="s">
        <v>636</v>
      </c>
      <c r="M247" t="s">
        <v>635</v>
      </c>
      <c r="N247" t="s">
        <v>635</v>
      </c>
      <c r="O247" t="s">
        <v>3017</v>
      </c>
      <c r="P247" t="s">
        <v>22</v>
      </c>
      <c r="Q247" t="s">
        <v>635</v>
      </c>
      <c r="R247" t="s">
        <v>636</v>
      </c>
      <c r="S247" t="s">
        <v>635</v>
      </c>
      <c r="T247" t="s">
        <v>20523</v>
      </c>
    </row>
    <row r="248" spans="1:20" x14ac:dyDescent="0.25">
      <c r="A248" t="s">
        <v>25</v>
      </c>
      <c r="B248" t="s">
        <v>26</v>
      </c>
      <c r="C248">
        <v>50</v>
      </c>
      <c r="D248">
        <v>1</v>
      </c>
      <c r="E248" t="s">
        <v>20521</v>
      </c>
      <c r="F248">
        <v>100</v>
      </c>
      <c r="G248">
        <v>0</v>
      </c>
      <c r="H248" t="s">
        <v>661</v>
      </c>
      <c r="I248" t="s">
        <v>636</v>
      </c>
      <c r="J248" t="s">
        <v>636</v>
      </c>
      <c r="K248" t="s">
        <v>635</v>
      </c>
      <c r="L248" t="s">
        <v>636</v>
      </c>
      <c r="M248" t="s">
        <v>635</v>
      </c>
      <c r="N248" t="s">
        <v>635</v>
      </c>
      <c r="O248" t="s">
        <v>3017</v>
      </c>
      <c r="P248" t="s">
        <v>22</v>
      </c>
      <c r="Q248" t="s">
        <v>635</v>
      </c>
      <c r="R248" t="s">
        <v>636</v>
      </c>
      <c r="S248" t="s">
        <v>635</v>
      </c>
      <c r="T248" t="s">
        <v>20523</v>
      </c>
    </row>
    <row r="249" spans="1:20" x14ac:dyDescent="0.25">
      <c r="A249" t="s">
        <v>118</v>
      </c>
      <c r="B249" t="s">
        <v>91</v>
      </c>
      <c r="C249">
        <v>100</v>
      </c>
      <c r="D249">
        <v>2</v>
      </c>
      <c r="E249" t="s">
        <v>20524</v>
      </c>
      <c r="F249">
        <v>430</v>
      </c>
      <c r="G249">
        <v>0</v>
      </c>
      <c r="H249" t="s">
        <v>1233</v>
      </c>
      <c r="I249" t="s">
        <v>20525</v>
      </c>
      <c r="J249" t="s">
        <v>20526</v>
      </c>
      <c r="K249" t="s">
        <v>2228</v>
      </c>
      <c r="L249" t="s">
        <v>20527</v>
      </c>
      <c r="M249" t="s">
        <v>20523</v>
      </c>
      <c r="N249" t="s">
        <v>1239</v>
      </c>
      <c r="O249" t="s">
        <v>1240</v>
      </c>
      <c r="P249" t="s">
        <v>1241</v>
      </c>
      <c r="Q249" t="s">
        <v>1242</v>
      </c>
      <c r="R249" t="s">
        <v>636</v>
      </c>
      <c r="S249" t="s">
        <v>635</v>
      </c>
      <c r="T249" t="s">
        <v>20523</v>
      </c>
    </row>
    <row r="250" spans="1:20" x14ac:dyDescent="0.25">
      <c r="A250" t="s">
        <v>256</v>
      </c>
      <c r="B250" t="s">
        <v>262</v>
      </c>
      <c r="C250">
        <v>139</v>
      </c>
      <c r="D250">
        <v>2</v>
      </c>
      <c r="E250" t="s">
        <v>20524</v>
      </c>
      <c r="F250">
        <v>430</v>
      </c>
      <c r="G250">
        <v>0</v>
      </c>
      <c r="H250" t="s">
        <v>1233</v>
      </c>
      <c r="I250" t="s">
        <v>20525</v>
      </c>
      <c r="J250" t="s">
        <v>20526</v>
      </c>
      <c r="K250" t="s">
        <v>2228</v>
      </c>
      <c r="L250" t="s">
        <v>20527</v>
      </c>
      <c r="M250" t="s">
        <v>20523</v>
      </c>
      <c r="N250" t="s">
        <v>1239</v>
      </c>
      <c r="O250" t="s">
        <v>1240</v>
      </c>
      <c r="P250" t="s">
        <v>1241</v>
      </c>
      <c r="Q250" t="s">
        <v>1242</v>
      </c>
      <c r="R250" t="s">
        <v>636</v>
      </c>
      <c r="S250" t="s">
        <v>635</v>
      </c>
      <c r="T250" t="s">
        <v>20523</v>
      </c>
    </row>
    <row r="251" spans="1:20" x14ac:dyDescent="0.25">
      <c r="A251" t="s">
        <v>37</v>
      </c>
      <c r="B251" t="s">
        <v>38</v>
      </c>
      <c r="C251">
        <v>66.666666666666671</v>
      </c>
      <c r="D251">
        <v>3</v>
      </c>
      <c r="E251" t="s">
        <v>20528</v>
      </c>
      <c r="F251">
        <v>100</v>
      </c>
      <c r="G251">
        <v>0</v>
      </c>
      <c r="H251" t="s">
        <v>661</v>
      </c>
      <c r="I251" t="s">
        <v>20529</v>
      </c>
      <c r="J251" t="s">
        <v>1025</v>
      </c>
      <c r="K251" t="s">
        <v>635</v>
      </c>
      <c r="L251" t="s">
        <v>636</v>
      </c>
      <c r="M251" t="s">
        <v>20530</v>
      </c>
      <c r="N251" t="s">
        <v>635</v>
      </c>
      <c r="O251" t="s">
        <v>638</v>
      </c>
      <c r="P251" t="s">
        <v>22</v>
      </c>
      <c r="Q251" t="s">
        <v>639</v>
      </c>
      <c r="R251" t="s">
        <v>636</v>
      </c>
      <c r="S251" t="s">
        <v>20531</v>
      </c>
      <c r="T251" t="s">
        <v>20530</v>
      </c>
    </row>
    <row r="252" spans="1:20" x14ac:dyDescent="0.25">
      <c r="A252" t="s">
        <v>164</v>
      </c>
      <c r="B252" t="s">
        <v>165</v>
      </c>
      <c r="C252">
        <v>50</v>
      </c>
      <c r="D252">
        <v>6</v>
      </c>
      <c r="E252" t="s">
        <v>20532</v>
      </c>
      <c r="F252">
        <v>400</v>
      </c>
      <c r="G252">
        <v>0</v>
      </c>
      <c r="H252" t="s">
        <v>661</v>
      </c>
      <c r="I252" t="s">
        <v>9834</v>
      </c>
      <c r="J252" t="s">
        <v>797</v>
      </c>
      <c r="K252" t="s">
        <v>635</v>
      </c>
      <c r="L252" t="s">
        <v>636</v>
      </c>
      <c r="M252" t="s">
        <v>20530</v>
      </c>
      <c r="N252" t="s">
        <v>635</v>
      </c>
      <c r="O252" t="s">
        <v>668</v>
      </c>
      <c r="P252" t="s">
        <v>22</v>
      </c>
      <c r="Q252" t="s">
        <v>669</v>
      </c>
      <c r="R252" t="s">
        <v>636</v>
      </c>
      <c r="S252" t="s">
        <v>20533</v>
      </c>
      <c r="T252" t="s">
        <v>20534</v>
      </c>
    </row>
    <row r="253" spans="1:20" x14ac:dyDescent="0.25">
      <c r="A253" t="s">
        <v>35</v>
      </c>
      <c r="B253" t="s">
        <v>36</v>
      </c>
      <c r="C253">
        <v>66.666666666666671</v>
      </c>
      <c r="D253">
        <v>3</v>
      </c>
      <c r="E253" t="s">
        <v>20532</v>
      </c>
      <c r="F253">
        <v>400</v>
      </c>
      <c r="G253">
        <v>0</v>
      </c>
      <c r="H253" t="s">
        <v>661</v>
      </c>
      <c r="I253" t="s">
        <v>9834</v>
      </c>
      <c r="J253" t="s">
        <v>797</v>
      </c>
      <c r="K253" t="s">
        <v>635</v>
      </c>
      <c r="L253" t="s">
        <v>636</v>
      </c>
      <c r="M253" t="s">
        <v>20530</v>
      </c>
      <c r="N253" t="s">
        <v>635</v>
      </c>
      <c r="O253" t="s">
        <v>668</v>
      </c>
      <c r="P253" t="s">
        <v>22</v>
      </c>
      <c r="Q253" t="s">
        <v>669</v>
      </c>
      <c r="R253" t="s">
        <v>636</v>
      </c>
      <c r="S253" t="s">
        <v>20533</v>
      </c>
      <c r="T253" t="s">
        <v>20534</v>
      </c>
    </row>
    <row r="254" spans="1:20" x14ac:dyDescent="0.25">
      <c r="A254" t="s">
        <v>37</v>
      </c>
      <c r="B254" t="s">
        <v>38</v>
      </c>
      <c r="C254">
        <v>66.666666666666671</v>
      </c>
      <c r="D254">
        <v>3</v>
      </c>
      <c r="E254" t="s">
        <v>20532</v>
      </c>
      <c r="F254">
        <v>400</v>
      </c>
      <c r="G254">
        <v>0</v>
      </c>
      <c r="H254" t="s">
        <v>661</v>
      </c>
      <c r="I254" t="s">
        <v>9834</v>
      </c>
      <c r="J254" t="s">
        <v>797</v>
      </c>
      <c r="K254" t="s">
        <v>635</v>
      </c>
      <c r="L254" t="s">
        <v>636</v>
      </c>
      <c r="M254" t="s">
        <v>20530</v>
      </c>
      <c r="N254" t="s">
        <v>635</v>
      </c>
      <c r="O254" t="s">
        <v>668</v>
      </c>
      <c r="P254" t="s">
        <v>22</v>
      </c>
      <c r="Q254" t="s">
        <v>669</v>
      </c>
      <c r="R254" t="s">
        <v>636</v>
      </c>
      <c r="S254" t="s">
        <v>20533</v>
      </c>
      <c r="T254" t="s">
        <v>20534</v>
      </c>
    </row>
    <row r="255" spans="1:20" x14ac:dyDescent="0.25">
      <c r="A255" t="s">
        <v>257</v>
      </c>
      <c r="B255" t="s">
        <v>263</v>
      </c>
      <c r="C255">
        <v>139</v>
      </c>
      <c r="D255">
        <v>2</v>
      </c>
      <c r="E255" t="s">
        <v>20535</v>
      </c>
      <c r="F255">
        <v>430</v>
      </c>
      <c r="G255">
        <v>0</v>
      </c>
      <c r="H255" t="s">
        <v>1233</v>
      </c>
      <c r="I255" t="s">
        <v>20536</v>
      </c>
      <c r="J255" t="s">
        <v>20537</v>
      </c>
      <c r="K255" t="s">
        <v>3149</v>
      </c>
      <c r="L255" t="s">
        <v>20538</v>
      </c>
      <c r="M255" t="s">
        <v>20539</v>
      </c>
      <c r="N255" t="s">
        <v>1239</v>
      </c>
      <c r="O255" t="s">
        <v>1240</v>
      </c>
      <c r="P255" t="s">
        <v>1241</v>
      </c>
      <c r="Q255" t="s">
        <v>1242</v>
      </c>
      <c r="R255" t="s">
        <v>636</v>
      </c>
      <c r="S255" t="s">
        <v>635</v>
      </c>
      <c r="T255" t="s">
        <v>20540</v>
      </c>
    </row>
    <row r="256" spans="1:20" x14ac:dyDescent="0.25">
      <c r="A256" t="s">
        <v>118</v>
      </c>
      <c r="B256" t="s">
        <v>91</v>
      </c>
      <c r="C256">
        <v>100</v>
      </c>
      <c r="D256">
        <v>1</v>
      </c>
      <c r="E256" t="s">
        <v>20541</v>
      </c>
      <c r="F256">
        <v>215</v>
      </c>
      <c r="G256">
        <v>0</v>
      </c>
      <c r="H256" t="s">
        <v>1233</v>
      </c>
      <c r="I256" t="s">
        <v>20542</v>
      </c>
      <c r="J256" t="s">
        <v>20543</v>
      </c>
      <c r="K256" t="s">
        <v>9331</v>
      </c>
      <c r="L256" t="s">
        <v>20544</v>
      </c>
      <c r="M256" t="s">
        <v>20545</v>
      </c>
      <c r="N256" t="s">
        <v>1239</v>
      </c>
      <c r="O256" t="s">
        <v>1240</v>
      </c>
      <c r="P256" t="s">
        <v>1241</v>
      </c>
      <c r="Q256" t="s">
        <v>1242</v>
      </c>
      <c r="R256" t="s">
        <v>636</v>
      </c>
      <c r="S256" t="s">
        <v>635</v>
      </c>
      <c r="T256" t="s">
        <v>20546</v>
      </c>
    </row>
    <row r="257" spans="1:20" x14ac:dyDescent="0.25">
      <c r="A257" t="s">
        <v>619</v>
      </c>
      <c r="B257" t="s">
        <v>620</v>
      </c>
      <c r="C257">
        <v>139</v>
      </c>
      <c r="D257">
        <v>1</v>
      </c>
      <c r="E257" t="s">
        <v>20541</v>
      </c>
      <c r="F257">
        <v>215</v>
      </c>
      <c r="G257">
        <v>0</v>
      </c>
      <c r="H257" t="s">
        <v>1233</v>
      </c>
      <c r="I257" t="s">
        <v>20542</v>
      </c>
      <c r="J257" t="s">
        <v>20543</v>
      </c>
      <c r="K257" t="s">
        <v>9331</v>
      </c>
      <c r="L257" t="s">
        <v>20544</v>
      </c>
      <c r="M257" t="s">
        <v>20545</v>
      </c>
      <c r="N257" t="s">
        <v>1239</v>
      </c>
      <c r="O257" t="s">
        <v>1240</v>
      </c>
      <c r="P257" t="s">
        <v>1241</v>
      </c>
      <c r="Q257" t="s">
        <v>1242</v>
      </c>
      <c r="R257" t="s">
        <v>636</v>
      </c>
      <c r="S257" t="s">
        <v>635</v>
      </c>
      <c r="T257" t="s">
        <v>20546</v>
      </c>
    </row>
    <row r="258" spans="1:20" x14ac:dyDescent="0.25">
      <c r="A258" t="s">
        <v>118</v>
      </c>
      <c r="B258" t="s">
        <v>91</v>
      </c>
      <c r="C258">
        <v>100</v>
      </c>
      <c r="D258">
        <v>1</v>
      </c>
      <c r="E258" t="s">
        <v>20547</v>
      </c>
      <c r="F258">
        <v>215</v>
      </c>
      <c r="G258">
        <v>0</v>
      </c>
      <c r="H258" t="s">
        <v>1233</v>
      </c>
      <c r="I258" t="s">
        <v>20548</v>
      </c>
      <c r="J258" t="s">
        <v>20549</v>
      </c>
      <c r="K258" t="s">
        <v>635</v>
      </c>
      <c r="L258" t="s">
        <v>20550</v>
      </c>
      <c r="M258" t="s">
        <v>20551</v>
      </c>
      <c r="N258" t="s">
        <v>1239</v>
      </c>
      <c r="O258" t="s">
        <v>1240</v>
      </c>
      <c r="P258" t="s">
        <v>1241</v>
      </c>
      <c r="Q258" t="s">
        <v>1242</v>
      </c>
      <c r="R258" t="s">
        <v>636</v>
      </c>
      <c r="S258" t="s">
        <v>635</v>
      </c>
      <c r="T258" t="s">
        <v>20552</v>
      </c>
    </row>
    <row r="259" spans="1:20" x14ac:dyDescent="0.25">
      <c r="A259" t="s">
        <v>258</v>
      </c>
      <c r="B259" t="s">
        <v>264</v>
      </c>
      <c r="C259">
        <v>139</v>
      </c>
      <c r="D259">
        <v>1</v>
      </c>
      <c r="E259" t="s">
        <v>20547</v>
      </c>
      <c r="F259">
        <v>215</v>
      </c>
      <c r="G259">
        <v>0</v>
      </c>
      <c r="H259" t="s">
        <v>1233</v>
      </c>
      <c r="I259" t="s">
        <v>20548</v>
      </c>
      <c r="J259" t="s">
        <v>20549</v>
      </c>
      <c r="K259" t="s">
        <v>635</v>
      </c>
      <c r="L259" t="s">
        <v>20550</v>
      </c>
      <c r="M259" t="s">
        <v>20551</v>
      </c>
      <c r="N259" t="s">
        <v>1239</v>
      </c>
      <c r="O259" t="s">
        <v>1240</v>
      </c>
      <c r="P259" t="s">
        <v>1241</v>
      </c>
      <c r="Q259" t="s">
        <v>1242</v>
      </c>
      <c r="R259" t="s">
        <v>636</v>
      </c>
      <c r="S259" t="s">
        <v>635</v>
      </c>
      <c r="T259" t="s">
        <v>20552</v>
      </c>
    </row>
    <row r="260" spans="1:20" x14ac:dyDescent="0.25">
      <c r="A260" t="s">
        <v>118</v>
      </c>
      <c r="B260" t="s">
        <v>91</v>
      </c>
      <c r="C260">
        <v>100</v>
      </c>
      <c r="D260">
        <v>2</v>
      </c>
      <c r="E260" t="s">
        <v>20535</v>
      </c>
      <c r="F260">
        <v>430</v>
      </c>
      <c r="G260">
        <v>0</v>
      </c>
      <c r="H260" t="s">
        <v>1233</v>
      </c>
      <c r="I260" t="s">
        <v>20536</v>
      </c>
      <c r="J260" t="s">
        <v>20537</v>
      </c>
      <c r="K260" t="s">
        <v>3149</v>
      </c>
      <c r="L260" t="s">
        <v>20538</v>
      </c>
      <c r="M260" t="s">
        <v>20539</v>
      </c>
      <c r="N260" t="s">
        <v>1239</v>
      </c>
      <c r="O260" t="s">
        <v>1240</v>
      </c>
      <c r="P260" t="s">
        <v>1241</v>
      </c>
      <c r="Q260" t="s">
        <v>1242</v>
      </c>
      <c r="R260" t="s">
        <v>636</v>
      </c>
      <c r="S260" t="s">
        <v>635</v>
      </c>
      <c r="T260" t="s">
        <v>20539</v>
      </c>
    </row>
    <row r="261" spans="1:20" x14ac:dyDescent="0.25">
      <c r="A261" t="s">
        <v>20</v>
      </c>
      <c r="B261" t="s">
        <v>21</v>
      </c>
      <c r="C261">
        <v>50</v>
      </c>
      <c r="D261">
        <v>1</v>
      </c>
      <c r="E261" t="s">
        <v>20553</v>
      </c>
      <c r="F261">
        <v>100</v>
      </c>
      <c r="G261">
        <v>0</v>
      </c>
      <c r="H261" t="s">
        <v>632</v>
      </c>
      <c r="I261" t="s">
        <v>20554</v>
      </c>
      <c r="J261" t="s">
        <v>1581</v>
      </c>
      <c r="K261" t="s">
        <v>635</v>
      </c>
      <c r="L261" t="s">
        <v>636</v>
      </c>
      <c r="M261" t="s">
        <v>20539</v>
      </c>
      <c r="N261" t="s">
        <v>635</v>
      </c>
      <c r="O261" t="s">
        <v>668</v>
      </c>
      <c r="P261" t="s">
        <v>22</v>
      </c>
      <c r="Q261" t="s">
        <v>669</v>
      </c>
      <c r="R261" t="s">
        <v>636</v>
      </c>
      <c r="S261" t="s">
        <v>20555</v>
      </c>
      <c r="T261" t="s">
        <v>20556</v>
      </c>
    </row>
    <row r="262" spans="1:20" x14ac:dyDescent="0.25">
      <c r="A262" t="s">
        <v>23</v>
      </c>
      <c r="B262" t="s">
        <v>24</v>
      </c>
      <c r="C262">
        <v>50</v>
      </c>
      <c r="D262">
        <v>1</v>
      </c>
      <c r="E262" t="s">
        <v>20553</v>
      </c>
      <c r="F262">
        <v>100</v>
      </c>
      <c r="G262">
        <v>0</v>
      </c>
      <c r="H262" t="s">
        <v>632</v>
      </c>
      <c r="I262" t="s">
        <v>20554</v>
      </c>
      <c r="J262" t="s">
        <v>1581</v>
      </c>
      <c r="K262" t="s">
        <v>635</v>
      </c>
      <c r="L262" t="s">
        <v>636</v>
      </c>
      <c r="M262" t="s">
        <v>20539</v>
      </c>
      <c r="N262" t="s">
        <v>635</v>
      </c>
      <c r="O262" t="s">
        <v>668</v>
      </c>
      <c r="P262" t="s">
        <v>22</v>
      </c>
      <c r="Q262" t="s">
        <v>669</v>
      </c>
      <c r="R262" t="s">
        <v>636</v>
      </c>
      <c r="S262" t="s">
        <v>20555</v>
      </c>
      <c r="T262" t="s">
        <v>20556</v>
      </c>
    </row>
    <row r="263" spans="1:20" x14ac:dyDescent="0.25">
      <c r="A263" t="s">
        <v>25</v>
      </c>
      <c r="B263" t="s">
        <v>26</v>
      </c>
      <c r="C263">
        <v>50</v>
      </c>
      <c r="D263">
        <v>1</v>
      </c>
      <c r="E263" t="s">
        <v>20553</v>
      </c>
      <c r="F263">
        <v>100</v>
      </c>
      <c r="G263">
        <v>0</v>
      </c>
      <c r="H263" t="s">
        <v>632</v>
      </c>
      <c r="I263" t="s">
        <v>20554</v>
      </c>
      <c r="J263" t="s">
        <v>1581</v>
      </c>
      <c r="K263" t="s">
        <v>635</v>
      </c>
      <c r="L263" t="s">
        <v>636</v>
      </c>
      <c r="M263" t="s">
        <v>20539</v>
      </c>
      <c r="N263" t="s">
        <v>635</v>
      </c>
      <c r="O263" t="s">
        <v>668</v>
      </c>
      <c r="P263" t="s">
        <v>22</v>
      </c>
      <c r="Q263" t="s">
        <v>669</v>
      </c>
      <c r="R263" t="s">
        <v>636</v>
      </c>
      <c r="S263" t="s">
        <v>20555</v>
      </c>
      <c r="T263" t="s">
        <v>20556</v>
      </c>
    </row>
    <row r="264" spans="1:20" x14ac:dyDescent="0.25">
      <c r="A264" t="s">
        <v>257</v>
      </c>
      <c r="B264" t="s">
        <v>263</v>
      </c>
      <c r="C264">
        <v>139</v>
      </c>
      <c r="D264">
        <v>2</v>
      </c>
      <c r="E264" t="s">
        <v>20557</v>
      </c>
      <c r="F264">
        <v>1299</v>
      </c>
      <c r="G264">
        <v>0</v>
      </c>
      <c r="H264" t="s">
        <v>1233</v>
      </c>
      <c r="I264" t="s">
        <v>20558</v>
      </c>
      <c r="J264" t="s">
        <v>20559</v>
      </c>
      <c r="K264" t="s">
        <v>2725</v>
      </c>
      <c r="L264" t="s">
        <v>20560</v>
      </c>
      <c r="M264" t="s">
        <v>20561</v>
      </c>
      <c r="N264" t="s">
        <v>1239</v>
      </c>
      <c r="O264" t="s">
        <v>1535</v>
      </c>
      <c r="P264" t="s">
        <v>1241</v>
      </c>
      <c r="Q264" t="s">
        <v>1242</v>
      </c>
      <c r="R264" t="s">
        <v>636</v>
      </c>
      <c r="S264" t="s">
        <v>635</v>
      </c>
      <c r="T264" t="s">
        <v>20562</v>
      </c>
    </row>
    <row r="265" spans="1:20" x14ac:dyDescent="0.25">
      <c r="A265" t="s">
        <v>256</v>
      </c>
      <c r="B265" t="s">
        <v>262</v>
      </c>
      <c r="C265">
        <v>139</v>
      </c>
      <c r="D265">
        <v>2</v>
      </c>
      <c r="E265" t="s">
        <v>20557</v>
      </c>
      <c r="F265">
        <v>1299</v>
      </c>
      <c r="G265">
        <v>0</v>
      </c>
      <c r="H265" t="s">
        <v>1233</v>
      </c>
      <c r="I265" t="s">
        <v>20558</v>
      </c>
      <c r="J265" t="s">
        <v>20559</v>
      </c>
      <c r="K265" t="s">
        <v>2725</v>
      </c>
      <c r="L265" t="s">
        <v>20560</v>
      </c>
      <c r="M265" t="s">
        <v>20561</v>
      </c>
      <c r="N265" t="s">
        <v>1239</v>
      </c>
      <c r="O265" t="s">
        <v>1535</v>
      </c>
      <c r="P265" t="s">
        <v>1241</v>
      </c>
      <c r="Q265" t="s">
        <v>1242</v>
      </c>
      <c r="R265" t="s">
        <v>636</v>
      </c>
      <c r="S265" t="s">
        <v>635</v>
      </c>
      <c r="T265" t="s">
        <v>20562</v>
      </c>
    </row>
    <row r="266" spans="1:20" x14ac:dyDescent="0.25">
      <c r="A266" t="s">
        <v>164</v>
      </c>
      <c r="B266" t="s">
        <v>165</v>
      </c>
      <c r="C266">
        <v>65</v>
      </c>
      <c r="D266">
        <v>4</v>
      </c>
      <c r="E266" t="s">
        <v>20557</v>
      </c>
      <c r="F266">
        <v>1299</v>
      </c>
      <c r="G266">
        <v>0</v>
      </c>
      <c r="H266" t="s">
        <v>1233</v>
      </c>
      <c r="I266" t="s">
        <v>20558</v>
      </c>
      <c r="J266" t="s">
        <v>20559</v>
      </c>
      <c r="K266" t="s">
        <v>2725</v>
      </c>
      <c r="L266" t="s">
        <v>20560</v>
      </c>
      <c r="M266" t="s">
        <v>20561</v>
      </c>
      <c r="N266" t="s">
        <v>1239</v>
      </c>
      <c r="O266" t="s">
        <v>1535</v>
      </c>
      <c r="P266" t="s">
        <v>1241</v>
      </c>
      <c r="Q266" t="s">
        <v>1242</v>
      </c>
      <c r="R266" t="s">
        <v>636</v>
      </c>
      <c r="S266" t="s">
        <v>635</v>
      </c>
      <c r="T266" t="s">
        <v>20562</v>
      </c>
    </row>
    <row r="267" spans="1:20" x14ac:dyDescent="0.25">
      <c r="A267" t="s">
        <v>20</v>
      </c>
      <c r="B267" t="s">
        <v>21</v>
      </c>
      <c r="C267">
        <v>50</v>
      </c>
      <c r="D267">
        <v>1</v>
      </c>
      <c r="E267" t="s">
        <v>20557</v>
      </c>
      <c r="F267">
        <v>1299</v>
      </c>
      <c r="G267">
        <v>0</v>
      </c>
      <c r="H267" t="s">
        <v>1233</v>
      </c>
      <c r="I267" t="s">
        <v>20558</v>
      </c>
      <c r="J267" t="s">
        <v>20559</v>
      </c>
      <c r="K267" t="s">
        <v>2725</v>
      </c>
      <c r="L267" t="s">
        <v>20560</v>
      </c>
      <c r="M267" t="s">
        <v>20561</v>
      </c>
      <c r="N267" t="s">
        <v>1239</v>
      </c>
      <c r="O267" t="s">
        <v>1535</v>
      </c>
      <c r="P267" t="s">
        <v>1241</v>
      </c>
      <c r="Q267" t="s">
        <v>1242</v>
      </c>
      <c r="R267" t="s">
        <v>636</v>
      </c>
      <c r="S267" t="s">
        <v>635</v>
      </c>
      <c r="T267" t="s">
        <v>20562</v>
      </c>
    </row>
    <row r="268" spans="1:20" x14ac:dyDescent="0.25">
      <c r="A268" t="s">
        <v>25</v>
      </c>
      <c r="B268" t="s">
        <v>26</v>
      </c>
      <c r="C268">
        <v>50</v>
      </c>
      <c r="D268">
        <v>1</v>
      </c>
      <c r="E268" t="s">
        <v>20557</v>
      </c>
      <c r="F268">
        <v>1299</v>
      </c>
      <c r="G268">
        <v>0</v>
      </c>
      <c r="H268" t="s">
        <v>1233</v>
      </c>
      <c r="I268" t="s">
        <v>20558</v>
      </c>
      <c r="J268" t="s">
        <v>20559</v>
      </c>
      <c r="K268" t="s">
        <v>2725</v>
      </c>
      <c r="L268" t="s">
        <v>20560</v>
      </c>
      <c r="M268" t="s">
        <v>20561</v>
      </c>
      <c r="N268" t="s">
        <v>1239</v>
      </c>
      <c r="O268" t="s">
        <v>1535</v>
      </c>
      <c r="P268" t="s">
        <v>1241</v>
      </c>
      <c r="Q268" t="s">
        <v>1242</v>
      </c>
      <c r="R268" t="s">
        <v>636</v>
      </c>
      <c r="S268" t="s">
        <v>635</v>
      </c>
      <c r="T268" t="s">
        <v>20562</v>
      </c>
    </row>
    <row r="269" spans="1:20" x14ac:dyDescent="0.25">
      <c r="A269" t="s">
        <v>23</v>
      </c>
      <c r="B269" t="s">
        <v>24</v>
      </c>
      <c r="C269">
        <v>50</v>
      </c>
      <c r="D269">
        <v>2</v>
      </c>
      <c r="E269" t="s">
        <v>20557</v>
      </c>
      <c r="F269">
        <v>1299</v>
      </c>
      <c r="G269">
        <v>0</v>
      </c>
      <c r="H269" t="s">
        <v>1233</v>
      </c>
      <c r="I269" t="s">
        <v>20558</v>
      </c>
      <c r="J269" t="s">
        <v>20559</v>
      </c>
      <c r="K269" t="s">
        <v>2725</v>
      </c>
      <c r="L269" t="s">
        <v>20560</v>
      </c>
      <c r="M269" t="s">
        <v>20561</v>
      </c>
      <c r="N269" t="s">
        <v>1239</v>
      </c>
      <c r="O269" t="s">
        <v>1535</v>
      </c>
      <c r="P269" t="s">
        <v>1241</v>
      </c>
      <c r="Q269" t="s">
        <v>1242</v>
      </c>
      <c r="R269" t="s">
        <v>636</v>
      </c>
      <c r="S269" t="s">
        <v>635</v>
      </c>
      <c r="T269" t="s">
        <v>20562</v>
      </c>
    </row>
    <row r="270" spans="1:20" x14ac:dyDescent="0.25">
      <c r="A270" t="s">
        <v>39</v>
      </c>
      <c r="B270" t="s">
        <v>44</v>
      </c>
      <c r="C270">
        <v>100</v>
      </c>
      <c r="D270">
        <v>5</v>
      </c>
      <c r="E270" t="s">
        <v>20557</v>
      </c>
      <c r="F270">
        <v>1299</v>
      </c>
      <c r="G270">
        <v>0</v>
      </c>
      <c r="H270" t="s">
        <v>1233</v>
      </c>
      <c r="I270" t="s">
        <v>20558</v>
      </c>
      <c r="J270" t="s">
        <v>20559</v>
      </c>
      <c r="K270" t="s">
        <v>2725</v>
      </c>
      <c r="L270" t="s">
        <v>20560</v>
      </c>
      <c r="M270" t="s">
        <v>20561</v>
      </c>
      <c r="N270" t="s">
        <v>1239</v>
      </c>
      <c r="O270" t="s">
        <v>1535</v>
      </c>
      <c r="P270" t="s">
        <v>1241</v>
      </c>
      <c r="Q270" t="s">
        <v>1242</v>
      </c>
      <c r="R270" t="s">
        <v>636</v>
      </c>
      <c r="S270" t="s">
        <v>635</v>
      </c>
      <c r="T270" t="s">
        <v>20562</v>
      </c>
    </row>
    <row r="271" spans="1:20" x14ac:dyDescent="0.25">
      <c r="A271" t="s">
        <v>20</v>
      </c>
      <c r="B271" t="s">
        <v>21</v>
      </c>
      <c r="C271">
        <v>50</v>
      </c>
      <c r="D271">
        <v>1</v>
      </c>
      <c r="E271" t="s">
        <v>20563</v>
      </c>
      <c r="F271">
        <v>100</v>
      </c>
      <c r="G271">
        <v>0</v>
      </c>
      <c r="H271" t="s">
        <v>632</v>
      </c>
      <c r="I271" t="s">
        <v>2077</v>
      </c>
      <c r="J271" t="s">
        <v>1750</v>
      </c>
      <c r="K271" t="s">
        <v>635</v>
      </c>
      <c r="L271" t="s">
        <v>636</v>
      </c>
      <c r="M271" t="s">
        <v>20564</v>
      </c>
      <c r="N271" t="s">
        <v>635</v>
      </c>
      <c r="O271" t="s">
        <v>668</v>
      </c>
      <c r="P271" t="s">
        <v>22</v>
      </c>
      <c r="Q271" t="s">
        <v>669</v>
      </c>
      <c r="R271" t="s">
        <v>636</v>
      </c>
      <c r="S271" t="s">
        <v>20565</v>
      </c>
      <c r="T271" t="s">
        <v>20564</v>
      </c>
    </row>
    <row r="272" spans="1:20" x14ac:dyDescent="0.25">
      <c r="A272" t="s">
        <v>23</v>
      </c>
      <c r="B272" t="s">
        <v>24</v>
      </c>
      <c r="C272">
        <v>50</v>
      </c>
      <c r="D272">
        <v>1</v>
      </c>
      <c r="E272" t="s">
        <v>20563</v>
      </c>
      <c r="F272">
        <v>100</v>
      </c>
      <c r="G272">
        <v>0</v>
      </c>
      <c r="H272" t="s">
        <v>632</v>
      </c>
      <c r="I272" t="s">
        <v>2077</v>
      </c>
      <c r="J272" t="s">
        <v>1750</v>
      </c>
      <c r="K272" t="s">
        <v>635</v>
      </c>
      <c r="L272" t="s">
        <v>636</v>
      </c>
      <c r="M272" t="s">
        <v>20564</v>
      </c>
      <c r="N272" t="s">
        <v>635</v>
      </c>
      <c r="O272" t="s">
        <v>668</v>
      </c>
      <c r="P272" t="s">
        <v>22</v>
      </c>
      <c r="Q272" t="s">
        <v>669</v>
      </c>
      <c r="R272" t="s">
        <v>636</v>
      </c>
      <c r="S272" t="s">
        <v>20565</v>
      </c>
      <c r="T272" t="s">
        <v>20564</v>
      </c>
    </row>
    <row r="273" spans="1:20" x14ac:dyDescent="0.25">
      <c r="A273" t="s">
        <v>25</v>
      </c>
      <c r="B273" t="s">
        <v>26</v>
      </c>
      <c r="C273">
        <v>50</v>
      </c>
      <c r="D273">
        <v>1</v>
      </c>
      <c r="E273" t="s">
        <v>20563</v>
      </c>
      <c r="F273">
        <v>100</v>
      </c>
      <c r="G273">
        <v>0</v>
      </c>
      <c r="H273" t="s">
        <v>632</v>
      </c>
      <c r="I273" t="s">
        <v>2077</v>
      </c>
      <c r="J273" t="s">
        <v>1750</v>
      </c>
      <c r="K273" t="s">
        <v>635</v>
      </c>
      <c r="L273" t="s">
        <v>636</v>
      </c>
      <c r="M273" t="s">
        <v>20564</v>
      </c>
      <c r="N273" t="s">
        <v>635</v>
      </c>
      <c r="O273" t="s">
        <v>668</v>
      </c>
      <c r="P273" t="s">
        <v>22</v>
      </c>
      <c r="Q273" t="s">
        <v>669</v>
      </c>
      <c r="R273" t="s">
        <v>636</v>
      </c>
      <c r="S273" t="s">
        <v>20565</v>
      </c>
      <c r="T273" t="s">
        <v>20564</v>
      </c>
    </row>
    <row r="274" spans="1:20" x14ac:dyDescent="0.25">
      <c r="A274" t="s">
        <v>164</v>
      </c>
      <c r="B274" t="s">
        <v>165</v>
      </c>
      <c r="C274">
        <v>50</v>
      </c>
      <c r="D274">
        <v>6</v>
      </c>
      <c r="E274" t="s">
        <v>20566</v>
      </c>
      <c r="F274">
        <v>238</v>
      </c>
      <c r="G274">
        <v>38</v>
      </c>
      <c r="H274" t="s">
        <v>661</v>
      </c>
      <c r="I274" t="s">
        <v>20567</v>
      </c>
      <c r="J274" t="s">
        <v>802</v>
      </c>
      <c r="K274" t="s">
        <v>635</v>
      </c>
      <c r="L274" t="s">
        <v>636</v>
      </c>
      <c r="M274" t="s">
        <v>20568</v>
      </c>
      <c r="N274" t="s">
        <v>635</v>
      </c>
      <c r="O274" t="s">
        <v>668</v>
      </c>
      <c r="P274" t="s">
        <v>22</v>
      </c>
      <c r="Q274" t="s">
        <v>669</v>
      </c>
      <c r="R274" t="s">
        <v>636</v>
      </c>
      <c r="S274" t="s">
        <v>20569</v>
      </c>
      <c r="T274" t="s">
        <v>20568</v>
      </c>
    </row>
    <row r="275" spans="1:20" x14ac:dyDescent="0.25">
      <c r="A275" t="s">
        <v>164</v>
      </c>
      <c r="B275" t="s">
        <v>165</v>
      </c>
      <c r="C275">
        <v>50</v>
      </c>
      <c r="D275">
        <v>6</v>
      </c>
      <c r="E275" t="s">
        <v>20570</v>
      </c>
      <c r="F275">
        <v>229</v>
      </c>
      <c r="G275">
        <v>29</v>
      </c>
      <c r="H275" t="s">
        <v>661</v>
      </c>
      <c r="I275" t="s">
        <v>20571</v>
      </c>
      <c r="J275" t="s">
        <v>1883</v>
      </c>
      <c r="K275" t="s">
        <v>635</v>
      </c>
      <c r="L275" t="s">
        <v>636</v>
      </c>
      <c r="M275" t="s">
        <v>20572</v>
      </c>
      <c r="N275" t="s">
        <v>635</v>
      </c>
      <c r="O275" t="s">
        <v>668</v>
      </c>
      <c r="P275" t="s">
        <v>22</v>
      </c>
      <c r="Q275" t="s">
        <v>669</v>
      </c>
      <c r="R275" t="s">
        <v>636</v>
      </c>
      <c r="S275" t="s">
        <v>20573</v>
      </c>
      <c r="T275" t="s">
        <v>20574</v>
      </c>
    </row>
    <row r="276" spans="1:20" x14ac:dyDescent="0.25">
      <c r="A276" t="s">
        <v>20</v>
      </c>
      <c r="B276" t="s">
        <v>21</v>
      </c>
      <c r="C276">
        <v>50</v>
      </c>
      <c r="D276">
        <v>1</v>
      </c>
      <c r="E276" t="s">
        <v>20575</v>
      </c>
      <c r="F276">
        <v>100</v>
      </c>
      <c r="G276">
        <v>0</v>
      </c>
      <c r="H276" t="s">
        <v>661</v>
      </c>
      <c r="I276" t="s">
        <v>2431</v>
      </c>
      <c r="J276" t="s">
        <v>634</v>
      </c>
      <c r="K276" t="s">
        <v>635</v>
      </c>
      <c r="L276" t="s">
        <v>636</v>
      </c>
      <c r="M276" t="s">
        <v>20576</v>
      </c>
      <c r="N276" t="s">
        <v>635</v>
      </c>
      <c r="O276" t="s">
        <v>638</v>
      </c>
      <c r="P276" t="s">
        <v>22</v>
      </c>
      <c r="Q276" t="s">
        <v>639</v>
      </c>
      <c r="R276" t="s">
        <v>636</v>
      </c>
      <c r="S276" t="s">
        <v>20577</v>
      </c>
      <c r="T276" t="s">
        <v>19181</v>
      </c>
    </row>
    <row r="277" spans="1:20" x14ac:dyDescent="0.25">
      <c r="A277" t="s">
        <v>23</v>
      </c>
      <c r="B277" t="s">
        <v>24</v>
      </c>
      <c r="C277">
        <v>50</v>
      </c>
      <c r="D277">
        <v>1</v>
      </c>
      <c r="E277" t="s">
        <v>20575</v>
      </c>
      <c r="F277">
        <v>100</v>
      </c>
      <c r="G277">
        <v>0</v>
      </c>
      <c r="H277" t="s">
        <v>661</v>
      </c>
      <c r="I277" t="s">
        <v>2431</v>
      </c>
      <c r="J277" t="s">
        <v>634</v>
      </c>
      <c r="K277" t="s">
        <v>635</v>
      </c>
      <c r="L277" t="s">
        <v>636</v>
      </c>
      <c r="M277" t="s">
        <v>20576</v>
      </c>
      <c r="N277" t="s">
        <v>635</v>
      </c>
      <c r="O277" t="s">
        <v>638</v>
      </c>
      <c r="P277" t="s">
        <v>22</v>
      </c>
      <c r="Q277" t="s">
        <v>639</v>
      </c>
      <c r="R277" t="s">
        <v>636</v>
      </c>
      <c r="S277" t="s">
        <v>20577</v>
      </c>
      <c r="T277" t="s">
        <v>19181</v>
      </c>
    </row>
    <row r="278" spans="1:20" x14ac:dyDescent="0.25">
      <c r="A278" t="s">
        <v>25</v>
      </c>
      <c r="B278" t="s">
        <v>26</v>
      </c>
      <c r="C278">
        <v>50</v>
      </c>
      <c r="D278">
        <v>1</v>
      </c>
      <c r="E278" t="s">
        <v>20575</v>
      </c>
      <c r="F278">
        <v>100</v>
      </c>
      <c r="G278">
        <v>0</v>
      </c>
      <c r="H278" t="s">
        <v>661</v>
      </c>
      <c r="I278" t="s">
        <v>2431</v>
      </c>
      <c r="J278" t="s">
        <v>634</v>
      </c>
      <c r="K278" t="s">
        <v>635</v>
      </c>
      <c r="L278" t="s">
        <v>636</v>
      </c>
      <c r="M278" t="s">
        <v>20576</v>
      </c>
      <c r="N278" t="s">
        <v>635</v>
      </c>
      <c r="O278" t="s">
        <v>638</v>
      </c>
      <c r="P278" t="s">
        <v>22</v>
      </c>
      <c r="Q278" t="s">
        <v>639</v>
      </c>
      <c r="R278" t="s">
        <v>636</v>
      </c>
      <c r="S278" t="s">
        <v>20577</v>
      </c>
      <c r="T278" t="s">
        <v>19181</v>
      </c>
    </row>
    <row r="279" spans="1:20" x14ac:dyDescent="0.25">
      <c r="A279" t="s">
        <v>35</v>
      </c>
      <c r="B279" t="s">
        <v>36</v>
      </c>
      <c r="C279">
        <v>66.666666666666671</v>
      </c>
      <c r="D279">
        <v>3</v>
      </c>
      <c r="E279" t="s">
        <v>20578</v>
      </c>
      <c r="F279">
        <v>100</v>
      </c>
      <c r="G279">
        <v>0</v>
      </c>
      <c r="H279" t="s">
        <v>661</v>
      </c>
      <c r="I279" t="s">
        <v>20579</v>
      </c>
      <c r="J279" t="s">
        <v>1105</v>
      </c>
      <c r="K279" t="s">
        <v>635</v>
      </c>
      <c r="L279" t="s">
        <v>636</v>
      </c>
      <c r="M279" t="s">
        <v>20576</v>
      </c>
      <c r="N279" t="s">
        <v>635</v>
      </c>
      <c r="O279" t="s">
        <v>668</v>
      </c>
      <c r="P279" t="s">
        <v>22</v>
      </c>
      <c r="Q279" t="s">
        <v>669</v>
      </c>
      <c r="R279" t="s">
        <v>636</v>
      </c>
      <c r="S279" t="s">
        <v>20580</v>
      </c>
      <c r="T279" t="s">
        <v>20581</v>
      </c>
    </row>
    <row r="280" spans="1:20" x14ac:dyDescent="0.25">
      <c r="A280" t="s">
        <v>35</v>
      </c>
      <c r="B280" t="s">
        <v>36</v>
      </c>
      <c r="C280">
        <v>66.666666666666671</v>
      </c>
      <c r="D280">
        <v>3</v>
      </c>
      <c r="E280" t="s">
        <v>20582</v>
      </c>
      <c r="F280">
        <v>100</v>
      </c>
      <c r="G280">
        <v>0</v>
      </c>
      <c r="H280" t="s">
        <v>661</v>
      </c>
      <c r="I280" t="s">
        <v>20583</v>
      </c>
      <c r="J280" t="s">
        <v>1200</v>
      </c>
      <c r="K280" t="s">
        <v>635</v>
      </c>
      <c r="L280" t="s">
        <v>636</v>
      </c>
      <c r="M280" t="s">
        <v>20584</v>
      </c>
      <c r="N280" t="s">
        <v>635</v>
      </c>
      <c r="O280" t="s">
        <v>638</v>
      </c>
      <c r="P280" t="s">
        <v>22</v>
      </c>
      <c r="Q280" t="s">
        <v>639</v>
      </c>
      <c r="R280" t="s">
        <v>636</v>
      </c>
      <c r="S280" t="s">
        <v>20585</v>
      </c>
      <c r="T280" t="s">
        <v>20584</v>
      </c>
    </row>
    <row r="281" spans="1:20" x14ac:dyDescent="0.25">
      <c r="A281" t="s">
        <v>164</v>
      </c>
      <c r="B281" t="s">
        <v>165</v>
      </c>
      <c r="C281">
        <v>50</v>
      </c>
      <c r="D281">
        <v>12</v>
      </c>
      <c r="E281" t="s">
        <v>20586</v>
      </c>
      <c r="F281">
        <v>400</v>
      </c>
      <c r="G281">
        <v>0</v>
      </c>
      <c r="H281" t="s">
        <v>661</v>
      </c>
      <c r="I281" t="s">
        <v>20587</v>
      </c>
      <c r="J281" t="s">
        <v>1160</v>
      </c>
      <c r="K281" t="s">
        <v>635</v>
      </c>
      <c r="L281" t="s">
        <v>636</v>
      </c>
      <c r="M281" t="s">
        <v>20588</v>
      </c>
      <c r="N281" t="s">
        <v>635</v>
      </c>
      <c r="O281" t="s">
        <v>668</v>
      </c>
      <c r="P281" t="s">
        <v>22</v>
      </c>
      <c r="Q281" t="s">
        <v>669</v>
      </c>
      <c r="R281" t="s">
        <v>636</v>
      </c>
      <c r="S281" t="s">
        <v>20589</v>
      </c>
      <c r="T281" t="s">
        <v>20588</v>
      </c>
    </row>
    <row r="282" spans="1:20" x14ac:dyDescent="0.25">
      <c r="A282" t="s">
        <v>20</v>
      </c>
      <c r="B282" t="s">
        <v>21</v>
      </c>
      <c r="C282">
        <v>50</v>
      </c>
      <c r="D282">
        <v>1</v>
      </c>
      <c r="E282" t="s">
        <v>20590</v>
      </c>
      <c r="F282">
        <v>100</v>
      </c>
      <c r="G282">
        <v>0</v>
      </c>
      <c r="H282" t="s">
        <v>632</v>
      </c>
      <c r="I282" t="s">
        <v>14118</v>
      </c>
      <c r="J282" t="s">
        <v>2074</v>
      </c>
      <c r="K282" t="s">
        <v>635</v>
      </c>
      <c r="L282" t="s">
        <v>636</v>
      </c>
      <c r="M282" t="s">
        <v>20591</v>
      </c>
      <c r="N282" t="s">
        <v>635</v>
      </c>
      <c r="O282" t="s">
        <v>638</v>
      </c>
      <c r="P282" t="s">
        <v>22</v>
      </c>
      <c r="Q282" t="s">
        <v>639</v>
      </c>
      <c r="R282" t="s">
        <v>636</v>
      </c>
      <c r="S282" t="s">
        <v>20592</v>
      </c>
      <c r="T282" t="s">
        <v>20591</v>
      </c>
    </row>
    <row r="283" spans="1:20" x14ac:dyDescent="0.25">
      <c r="A283" t="s">
        <v>23</v>
      </c>
      <c r="B283" t="s">
        <v>24</v>
      </c>
      <c r="C283">
        <v>50</v>
      </c>
      <c r="D283">
        <v>1</v>
      </c>
      <c r="E283" t="s">
        <v>20590</v>
      </c>
      <c r="F283">
        <v>100</v>
      </c>
      <c r="G283">
        <v>0</v>
      </c>
      <c r="H283" t="s">
        <v>632</v>
      </c>
      <c r="I283" t="s">
        <v>14118</v>
      </c>
      <c r="J283" t="s">
        <v>2074</v>
      </c>
      <c r="K283" t="s">
        <v>635</v>
      </c>
      <c r="L283" t="s">
        <v>636</v>
      </c>
      <c r="M283" t="s">
        <v>20591</v>
      </c>
      <c r="N283" t="s">
        <v>635</v>
      </c>
      <c r="O283" t="s">
        <v>638</v>
      </c>
      <c r="P283" t="s">
        <v>22</v>
      </c>
      <c r="Q283" t="s">
        <v>639</v>
      </c>
      <c r="R283" t="s">
        <v>636</v>
      </c>
      <c r="S283" t="s">
        <v>20592</v>
      </c>
      <c r="T283" t="s">
        <v>20591</v>
      </c>
    </row>
    <row r="284" spans="1:20" x14ac:dyDescent="0.25">
      <c r="A284" t="s">
        <v>25</v>
      </c>
      <c r="B284" t="s">
        <v>26</v>
      </c>
      <c r="C284">
        <v>50</v>
      </c>
      <c r="D284">
        <v>1</v>
      </c>
      <c r="E284" t="s">
        <v>20590</v>
      </c>
      <c r="F284">
        <v>100</v>
      </c>
      <c r="G284">
        <v>0</v>
      </c>
      <c r="H284" t="s">
        <v>632</v>
      </c>
      <c r="I284" t="s">
        <v>14118</v>
      </c>
      <c r="J284" t="s">
        <v>2074</v>
      </c>
      <c r="K284" t="s">
        <v>635</v>
      </c>
      <c r="L284" t="s">
        <v>636</v>
      </c>
      <c r="M284" t="s">
        <v>20591</v>
      </c>
      <c r="N284" t="s">
        <v>635</v>
      </c>
      <c r="O284" t="s">
        <v>638</v>
      </c>
      <c r="P284" t="s">
        <v>22</v>
      </c>
      <c r="Q284" t="s">
        <v>639</v>
      </c>
      <c r="R284" t="s">
        <v>636</v>
      </c>
      <c r="S284" t="s">
        <v>20592</v>
      </c>
      <c r="T284" t="s">
        <v>20591</v>
      </c>
    </row>
    <row r="285" spans="1:20" x14ac:dyDescent="0.25">
      <c r="A285" t="s">
        <v>164</v>
      </c>
      <c r="B285" t="s">
        <v>165</v>
      </c>
      <c r="C285">
        <v>33.333333333333336</v>
      </c>
      <c r="D285">
        <v>6</v>
      </c>
      <c r="E285" t="s">
        <v>20593</v>
      </c>
      <c r="F285">
        <v>200</v>
      </c>
      <c r="G285">
        <v>0</v>
      </c>
      <c r="H285" t="s">
        <v>661</v>
      </c>
      <c r="I285" t="s">
        <v>16313</v>
      </c>
      <c r="J285" t="s">
        <v>711</v>
      </c>
      <c r="K285" t="s">
        <v>635</v>
      </c>
      <c r="L285" t="s">
        <v>636</v>
      </c>
      <c r="M285" t="s">
        <v>20594</v>
      </c>
      <c r="N285" t="s">
        <v>635</v>
      </c>
      <c r="O285" t="s">
        <v>638</v>
      </c>
      <c r="P285" t="s">
        <v>22</v>
      </c>
      <c r="Q285" t="s">
        <v>639</v>
      </c>
      <c r="R285" t="s">
        <v>636</v>
      </c>
      <c r="S285" t="s">
        <v>20595</v>
      </c>
      <c r="T285" t="s">
        <v>20594</v>
      </c>
    </row>
    <row r="286" spans="1:20" x14ac:dyDescent="0.25">
      <c r="A286" t="s">
        <v>35</v>
      </c>
      <c r="B286" t="s">
        <v>36</v>
      </c>
      <c r="C286">
        <v>66.666666666666671</v>
      </c>
      <c r="D286">
        <v>3</v>
      </c>
      <c r="E286" t="s">
        <v>20596</v>
      </c>
      <c r="F286">
        <v>208.99</v>
      </c>
      <c r="G286">
        <v>0</v>
      </c>
      <c r="H286" t="s">
        <v>661</v>
      </c>
      <c r="I286" t="s">
        <v>20597</v>
      </c>
      <c r="J286" t="s">
        <v>934</v>
      </c>
      <c r="K286" t="s">
        <v>635</v>
      </c>
      <c r="L286" t="s">
        <v>636</v>
      </c>
      <c r="M286" t="s">
        <v>20598</v>
      </c>
      <c r="N286" t="s">
        <v>635</v>
      </c>
      <c r="O286" t="s">
        <v>668</v>
      </c>
      <c r="P286" t="s">
        <v>22</v>
      </c>
      <c r="Q286" t="s">
        <v>669</v>
      </c>
      <c r="R286" t="s">
        <v>636</v>
      </c>
      <c r="S286" t="s">
        <v>20599</v>
      </c>
      <c r="T286" t="s">
        <v>20598</v>
      </c>
    </row>
    <row r="287" spans="1:20" x14ac:dyDescent="0.25">
      <c r="A287" t="s">
        <v>619</v>
      </c>
      <c r="B287" t="s">
        <v>620</v>
      </c>
      <c r="C287">
        <v>139</v>
      </c>
      <c r="D287">
        <v>1</v>
      </c>
      <c r="E287" t="s">
        <v>20596</v>
      </c>
      <c r="F287">
        <v>208.99</v>
      </c>
      <c r="G287">
        <v>0</v>
      </c>
      <c r="H287" t="s">
        <v>661</v>
      </c>
      <c r="I287" t="s">
        <v>20597</v>
      </c>
      <c r="J287" t="s">
        <v>934</v>
      </c>
      <c r="K287" t="s">
        <v>635</v>
      </c>
      <c r="L287" t="s">
        <v>636</v>
      </c>
      <c r="M287" t="s">
        <v>20598</v>
      </c>
      <c r="N287" t="s">
        <v>635</v>
      </c>
      <c r="O287" t="s">
        <v>668</v>
      </c>
      <c r="P287" t="s">
        <v>22</v>
      </c>
      <c r="Q287" t="s">
        <v>669</v>
      </c>
      <c r="R287" t="s">
        <v>636</v>
      </c>
      <c r="S287" t="s">
        <v>20599</v>
      </c>
      <c r="T287" t="s">
        <v>20598</v>
      </c>
    </row>
    <row r="288" spans="1:20" x14ac:dyDescent="0.25">
      <c r="A288" t="s">
        <v>37</v>
      </c>
      <c r="B288" t="s">
        <v>38</v>
      </c>
      <c r="C288">
        <v>66.666666666666671</v>
      </c>
      <c r="D288">
        <v>3</v>
      </c>
      <c r="E288" t="s">
        <v>20600</v>
      </c>
      <c r="F288">
        <v>100</v>
      </c>
      <c r="G288">
        <v>0</v>
      </c>
      <c r="H288" t="s">
        <v>661</v>
      </c>
      <c r="I288" t="s">
        <v>20601</v>
      </c>
      <c r="J288" t="s">
        <v>1379</v>
      </c>
      <c r="K288" t="s">
        <v>635</v>
      </c>
      <c r="L288" t="s">
        <v>636</v>
      </c>
      <c r="M288" t="s">
        <v>20602</v>
      </c>
      <c r="N288" t="s">
        <v>635</v>
      </c>
      <c r="O288" t="s">
        <v>668</v>
      </c>
      <c r="P288" t="s">
        <v>22</v>
      </c>
      <c r="Q288" t="s">
        <v>669</v>
      </c>
      <c r="R288" t="s">
        <v>636</v>
      </c>
      <c r="S288" t="s">
        <v>20603</v>
      </c>
      <c r="T288" t="s">
        <v>20604</v>
      </c>
    </row>
    <row r="289" spans="1:20" x14ac:dyDescent="0.25">
      <c r="A289" t="s">
        <v>164</v>
      </c>
      <c r="B289" t="s">
        <v>165</v>
      </c>
      <c r="C289">
        <v>33.333333333333336</v>
      </c>
      <c r="D289">
        <v>3</v>
      </c>
      <c r="E289" t="s">
        <v>20605</v>
      </c>
      <c r="F289">
        <v>100</v>
      </c>
      <c r="G289">
        <v>0</v>
      </c>
      <c r="H289" t="s">
        <v>661</v>
      </c>
      <c r="I289" t="s">
        <v>2405</v>
      </c>
      <c r="J289" t="s">
        <v>1581</v>
      </c>
      <c r="K289" t="s">
        <v>635</v>
      </c>
      <c r="L289" t="s">
        <v>636</v>
      </c>
      <c r="M289" t="s">
        <v>20606</v>
      </c>
      <c r="N289" t="s">
        <v>635</v>
      </c>
      <c r="O289" t="s">
        <v>638</v>
      </c>
      <c r="P289" t="s">
        <v>22</v>
      </c>
      <c r="Q289" t="s">
        <v>639</v>
      </c>
      <c r="R289" t="s">
        <v>636</v>
      </c>
      <c r="S289" t="s">
        <v>20607</v>
      </c>
      <c r="T289" t="s">
        <v>20606</v>
      </c>
    </row>
    <row r="290" spans="1:20" x14ac:dyDescent="0.25">
      <c r="A290" t="s">
        <v>258</v>
      </c>
      <c r="B290" t="s">
        <v>264</v>
      </c>
      <c r="C290">
        <v>139</v>
      </c>
      <c r="D290">
        <v>1</v>
      </c>
      <c r="E290" t="s">
        <v>20608</v>
      </c>
      <c r="F290">
        <v>215</v>
      </c>
      <c r="G290">
        <v>0</v>
      </c>
      <c r="H290" t="s">
        <v>1233</v>
      </c>
      <c r="I290" t="s">
        <v>20609</v>
      </c>
      <c r="J290" t="s">
        <v>20610</v>
      </c>
      <c r="K290" t="s">
        <v>3648</v>
      </c>
      <c r="L290" t="s">
        <v>20611</v>
      </c>
      <c r="M290" t="s">
        <v>20612</v>
      </c>
      <c r="N290" t="s">
        <v>1239</v>
      </c>
      <c r="O290" t="s">
        <v>1240</v>
      </c>
      <c r="P290" t="s">
        <v>1241</v>
      </c>
      <c r="Q290" t="s">
        <v>1242</v>
      </c>
      <c r="R290" t="s">
        <v>636</v>
      </c>
      <c r="S290" t="s">
        <v>635</v>
      </c>
      <c r="T290" t="s">
        <v>20613</v>
      </c>
    </row>
    <row r="291" spans="1:20" x14ac:dyDescent="0.25">
      <c r="A291" t="s">
        <v>256</v>
      </c>
      <c r="B291" t="s">
        <v>262</v>
      </c>
      <c r="C291">
        <v>139</v>
      </c>
      <c r="D291">
        <v>1</v>
      </c>
      <c r="E291" t="s">
        <v>20608</v>
      </c>
      <c r="F291">
        <v>215</v>
      </c>
      <c r="G291">
        <v>0</v>
      </c>
      <c r="H291" t="s">
        <v>1233</v>
      </c>
      <c r="I291" t="s">
        <v>20609</v>
      </c>
      <c r="J291" t="s">
        <v>20610</v>
      </c>
      <c r="K291" t="s">
        <v>3648</v>
      </c>
      <c r="L291" t="s">
        <v>20611</v>
      </c>
      <c r="M291" t="s">
        <v>20612</v>
      </c>
      <c r="N291" t="s">
        <v>1239</v>
      </c>
      <c r="O291" t="s">
        <v>1240</v>
      </c>
      <c r="P291" t="s">
        <v>1241</v>
      </c>
      <c r="Q291" t="s">
        <v>1242</v>
      </c>
      <c r="R291" t="s">
        <v>636</v>
      </c>
      <c r="S291" t="s">
        <v>635</v>
      </c>
      <c r="T291" t="s">
        <v>20613</v>
      </c>
    </row>
    <row r="292" spans="1:20" x14ac:dyDescent="0.25">
      <c r="A292" t="s">
        <v>37</v>
      </c>
      <c r="B292" t="s">
        <v>38</v>
      </c>
      <c r="C292">
        <v>60</v>
      </c>
      <c r="D292">
        <v>1</v>
      </c>
      <c r="E292" t="s">
        <v>20614</v>
      </c>
      <c r="F292">
        <v>215</v>
      </c>
      <c r="G292">
        <v>0</v>
      </c>
      <c r="H292" t="s">
        <v>1233</v>
      </c>
      <c r="I292" t="s">
        <v>20615</v>
      </c>
      <c r="J292" t="s">
        <v>20616</v>
      </c>
      <c r="K292" t="s">
        <v>6822</v>
      </c>
      <c r="L292" t="s">
        <v>20617</v>
      </c>
      <c r="M292" t="s">
        <v>20612</v>
      </c>
      <c r="N292" t="s">
        <v>1239</v>
      </c>
      <c r="O292" t="s">
        <v>1240</v>
      </c>
      <c r="P292" t="s">
        <v>1241</v>
      </c>
      <c r="Q292" t="s">
        <v>1242</v>
      </c>
      <c r="R292" t="s">
        <v>636</v>
      </c>
      <c r="S292" t="s">
        <v>635</v>
      </c>
      <c r="T292" t="s">
        <v>20612</v>
      </c>
    </row>
    <row r="293" spans="1:20" x14ac:dyDescent="0.25">
      <c r="A293" t="s">
        <v>164</v>
      </c>
      <c r="B293" t="s">
        <v>165</v>
      </c>
      <c r="C293">
        <v>65</v>
      </c>
      <c r="D293">
        <v>1</v>
      </c>
      <c r="E293" t="s">
        <v>20614</v>
      </c>
      <c r="F293">
        <v>215</v>
      </c>
      <c r="G293">
        <v>0</v>
      </c>
      <c r="H293" t="s">
        <v>1233</v>
      </c>
      <c r="I293" t="s">
        <v>20615</v>
      </c>
      <c r="J293" t="s">
        <v>20616</v>
      </c>
      <c r="K293" t="s">
        <v>6822</v>
      </c>
      <c r="L293" t="s">
        <v>20617</v>
      </c>
      <c r="M293" t="s">
        <v>20612</v>
      </c>
      <c r="N293" t="s">
        <v>1239</v>
      </c>
      <c r="O293" t="s">
        <v>1240</v>
      </c>
      <c r="P293" t="s">
        <v>1241</v>
      </c>
      <c r="Q293" t="s">
        <v>1242</v>
      </c>
      <c r="R293" t="s">
        <v>636</v>
      </c>
      <c r="S293" t="s">
        <v>635</v>
      </c>
      <c r="T293" t="s">
        <v>20612</v>
      </c>
    </row>
    <row r="294" spans="1:20" x14ac:dyDescent="0.25">
      <c r="A294" t="s">
        <v>256</v>
      </c>
      <c r="B294" t="s">
        <v>262</v>
      </c>
      <c r="C294">
        <v>139</v>
      </c>
      <c r="D294">
        <v>1</v>
      </c>
      <c r="E294" t="s">
        <v>20614</v>
      </c>
      <c r="F294">
        <v>215</v>
      </c>
      <c r="G294">
        <v>0</v>
      </c>
      <c r="H294" t="s">
        <v>1233</v>
      </c>
      <c r="I294" t="s">
        <v>20615</v>
      </c>
      <c r="J294" t="s">
        <v>20616</v>
      </c>
      <c r="K294" t="s">
        <v>6822</v>
      </c>
      <c r="L294" t="s">
        <v>20617</v>
      </c>
      <c r="M294" t="s">
        <v>20612</v>
      </c>
      <c r="N294" t="s">
        <v>1239</v>
      </c>
      <c r="O294" t="s">
        <v>1240</v>
      </c>
      <c r="P294" t="s">
        <v>1241</v>
      </c>
      <c r="Q294" t="s">
        <v>1242</v>
      </c>
      <c r="R294" t="s">
        <v>636</v>
      </c>
      <c r="S294" t="s">
        <v>635</v>
      </c>
      <c r="T294" t="s">
        <v>20612</v>
      </c>
    </row>
    <row r="295" spans="1:20" x14ac:dyDescent="0.25">
      <c r="A295" t="s">
        <v>164</v>
      </c>
      <c r="B295" t="s">
        <v>165</v>
      </c>
      <c r="C295">
        <v>65</v>
      </c>
      <c r="D295">
        <v>1</v>
      </c>
      <c r="E295" t="s">
        <v>20618</v>
      </c>
      <c r="F295">
        <v>215</v>
      </c>
      <c r="G295">
        <v>0</v>
      </c>
      <c r="H295" t="s">
        <v>1233</v>
      </c>
      <c r="I295" t="s">
        <v>20619</v>
      </c>
      <c r="J295" t="s">
        <v>20620</v>
      </c>
      <c r="K295" t="s">
        <v>20621</v>
      </c>
      <c r="L295" t="s">
        <v>20622</v>
      </c>
      <c r="M295" t="s">
        <v>20623</v>
      </c>
      <c r="N295" t="s">
        <v>1239</v>
      </c>
      <c r="O295" t="s">
        <v>1240</v>
      </c>
      <c r="P295" t="s">
        <v>1241</v>
      </c>
      <c r="Q295" t="s">
        <v>1242</v>
      </c>
      <c r="R295" t="s">
        <v>636</v>
      </c>
      <c r="S295" t="s">
        <v>635</v>
      </c>
      <c r="T295" t="s">
        <v>20623</v>
      </c>
    </row>
    <row r="296" spans="1:20" x14ac:dyDescent="0.25">
      <c r="A296" t="s">
        <v>37</v>
      </c>
      <c r="B296" t="s">
        <v>38</v>
      </c>
      <c r="C296">
        <v>60</v>
      </c>
      <c r="D296">
        <v>1</v>
      </c>
      <c r="E296" t="s">
        <v>20618</v>
      </c>
      <c r="F296">
        <v>215</v>
      </c>
      <c r="G296">
        <v>0</v>
      </c>
      <c r="H296" t="s">
        <v>1233</v>
      </c>
      <c r="I296" t="s">
        <v>20619</v>
      </c>
      <c r="J296" t="s">
        <v>20620</v>
      </c>
      <c r="K296" t="s">
        <v>20621</v>
      </c>
      <c r="L296" t="s">
        <v>20622</v>
      </c>
      <c r="M296" t="s">
        <v>20623</v>
      </c>
      <c r="N296" t="s">
        <v>1239</v>
      </c>
      <c r="O296" t="s">
        <v>1240</v>
      </c>
      <c r="P296" t="s">
        <v>1241</v>
      </c>
      <c r="Q296" t="s">
        <v>1242</v>
      </c>
      <c r="R296" t="s">
        <v>636</v>
      </c>
      <c r="S296" t="s">
        <v>635</v>
      </c>
      <c r="T296" t="s">
        <v>20623</v>
      </c>
    </row>
    <row r="297" spans="1:20" x14ac:dyDescent="0.25">
      <c r="A297" t="s">
        <v>256</v>
      </c>
      <c r="B297" t="s">
        <v>262</v>
      </c>
      <c r="C297">
        <v>139</v>
      </c>
      <c r="D297">
        <v>1</v>
      </c>
      <c r="E297" t="s">
        <v>20618</v>
      </c>
      <c r="F297">
        <v>215</v>
      </c>
      <c r="G297">
        <v>0</v>
      </c>
      <c r="H297" t="s">
        <v>1233</v>
      </c>
      <c r="I297" t="s">
        <v>20619</v>
      </c>
      <c r="J297" t="s">
        <v>20620</v>
      </c>
      <c r="K297" t="s">
        <v>20621</v>
      </c>
      <c r="L297" t="s">
        <v>20622</v>
      </c>
      <c r="M297" t="s">
        <v>20623</v>
      </c>
      <c r="N297" t="s">
        <v>1239</v>
      </c>
      <c r="O297" t="s">
        <v>1240</v>
      </c>
      <c r="P297" t="s">
        <v>1241</v>
      </c>
      <c r="Q297" t="s">
        <v>1242</v>
      </c>
      <c r="R297" t="s">
        <v>636</v>
      </c>
      <c r="S297" t="s">
        <v>635</v>
      </c>
      <c r="T297" t="s">
        <v>20623</v>
      </c>
    </row>
    <row r="298" spans="1:20" x14ac:dyDescent="0.25">
      <c r="A298" t="s">
        <v>164</v>
      </c>
      <c r="B298" t="s">
        <v>165</v>
      </c>
      <c r="C298">
        <v>50</v>
      </c>
      <c r="D298">
        <v>6</v>
      </c>
      <c r="E298" t="s">
        <v>20624</v>
      </c>
      <c r="F298">
        <v>300</v>
      </c>
      <c r="G298">
        <v>0</v>
      </c>
      <c r="H298" t="s">
        <v>661</v>
      </c>
      <c r="I298" t="s">
        <v>20625</v>
      </c>
      <c r="J298" t="s">
        <v>978</v>
      </c>
      <c r="K298" t="s">
        <v>635</v>
      </c>
      <c r="L298" t="s">
        <v>636</v>
      </c>
      <c r="M298" t="s">
        <v>20626</v>
      </c>
      <c r="N298" t="s">
        <v>635</v>
      </c>
      <c r="O298" t="s">
        <v>638</v>
      </c>
      <c r="P298" t="s">
        <v>22</v>
      </c>
      <c r="Q298" t="s">
        <v>639</v>
      </c>
      <c r="R298" t="s">
        <v>636</v>
      </c>
      <c r="S298" t="s">
        <v>20627</v>
      </c>
      <c r="T298" t="s">
        <v>20623</v>
      </c>
    </row>
    <row r="299" spans="1:20" x14ac:dyDescent="0.25">
      <c r="A299" t="s">
        <v>164</v>
      </c>
      <c r="B299" t="s">
        <v>165</v>
      </c>
      <c r="C299">
        <v>33.333333333333336</v>
      </c>
      <c r="D299">
        <v>3</v>
      </c>
      <c r="E299" t="s">
        <v>20624</v>
      </c>
      <c r="F299">
        <v>300</v>
      </c>
      <c r="G299">
        <v>0</v>
      </c>
      <c r="H299" t="s">
        <v>661</v>
      </c>
      <c r="I299" t="s">
        <v>20625</v>
      </c>
      <c r="J299" t="s">
        <v>978</v>
      </c>
      <c r="K299" t="s">
        <v>635</v>
      </c>
      <c r="L299" t="s">
        <v>636</v>
      </c>
      <c r="M299" t="s">
        <v>20626</v>
      </c>
      <c r="N299" t="s">
        <v>635</v>
      </c>
      <c r="O299" t="s">
        <v>638</v>
      </c>
      <c r="P299" t="s">
        <v>22</v>
      </c>
      <c r="Q299" t="s">
        <v>639</v>
      </c>
      <c r="R299" t="s">
        <v>636</v>
      </c>
      <c r="S299" t="s">
        <v>20627</v>
      </c>
      <c r="T299" t="s">
        <v>20623</v>
      </c>
    </row>
    <row r="300" spans="1:20" x14ac:dyDescent="0.25">
      <c r="A300" t="s">
        <v>164</v>
      </c>
      <c r="B300" t="s">
        <v>165</v>
      </c>
      <c r="C300">
        <v>65</v>
      </c>
      <c r="D300">
        <v>1</v>
      </c>
      <c r="E300" t="s">
        <v>20628</v>
      </c>
      <c r="F300">
        <v>215</v>
      </c>
      <c r="G300">
        <v>0</v>
      </c>
      <c r="H300" t="s">
        <v>1233</v>
      </c>
      <c r="I300" t="s">
        <v>20629</v>
      </c>
      <c r="J300" t="s">
        <v>20630</v>
      </c>
      <c r="K300" t="s">
        <v>11485</v>
      </c>
      <c r="L300" t="s">
        <v>20631</v>
      </c>
      <c r="M300" t="s">
        <v>20626</v>
      </c>
      <c r="N300" t="s">
        <v>1239</v>
      </c>
      <c r="O300" t="s">
        <v>1240</v>
      </c>
      <c r="P300" t="s">
        <v>1241</v>
      </c>
      <c r="Q300" t="s">
        <v>1242</v>
      </c>
      <c r="R300" t="s">
        <v>636</v>
      </c>
      <c r="S300" t="s">
        <v>635</v>
      </c>
      <c r="T300" t="s">
        <v>20626</v>
      </c>
    </row>
    <row r="301" spans="1:20" x14ac:dyDescent="0.25">
      <c r="A301" t="s">
        <v>37</v>
      </c>
      <c r="B301" t="s">
        <v>38</v>
      </c>
      <c r="C301">
        <v>60</v>
      </c>
      <c r="D301">
        <v>1</v>
      </c>
      <c r="E301" t="s">
        <v>20628</v>
      </c>
      <c r="F301">
        <v>215</v>
      </c>
      <c r="G301">
        <v>0</v>
      </c>
      <c r="H301" t="s">
        <v>1233</v>
      </c>
      <c r="I301" t="s">
        <v>20629</v>
      </c>
      <c r="J301" t="s">
        <v>20630</v>
      </c>
      <c r="K301" t="s">
        <v>11485</v>
      </c>
      <c r="L301" t="s">
        <v>20631</v>
      </c>
      <c r="M301" t="s">
        <v>20626</v>
      </c>
      <c r="N301" t="s">
        <v>1239</v>
      </c>
      <c r="O301" t="s">
        <v>1240</v>
      </c>
      <c r="P301" t="s">
        <v>1241</v>
      </c>
      <c r="Q301" t="s">
        <v>1242</v>
      </c>
      <c r="R301" t="s">
        <v>636</v>
      </c>
      <c r="S301" t="s">
        <v>635</v>
      </c>
      <c r="T301" t="s">
        <v>20626</v>
      </c>
    </row>
    <row r="302" spans="1:20" x14ac:dyDescent="0.25">
      <c r="A302" t="s">
        <v>256</v>
      </c>
      <c r="B302" t="s">
        <v>262</v>
      </c>
      <c r="C302">
        <v>139</v>
      </c>
      <c r="D302">
        <v>1</v>
      </c>
      <c r="E302" t="s">
        <v>20628</v>
      </c>
      <c r="F302">
        <v>215</v>
      </c>
      <c r="G302">
        <v>0</v>
      </c>
      <c r="H302" t="s">
        <v>1233</v>
      </c>
      <c r="I302" t="s">
        <v>20629</v>
      </c>
      <c r="J302" t="s">
        <v>20630</v>
      </c>
      <c r="K302" t="s">
        <v>11485</v>
      </c>
      <c r="L302" t="s">
        <v>20631</v>
      </c>
      <c r="M302" t="s">
        <v>20626</v>
      </c>
      <c r="N302" t="s">
        <v>1239</v>
      </c>
      <c r="O302" t="s">
        <v>1240</v>
      </c>
      <c r="P302" t="s">
        <v>1241</v>
      </c>
      <c r="Q302" t="s">
        <v>1242</v>
      </c>
      <c r="R302" t="s">
        <v>636</v>
      </c>
      <c r="S302" t="s">
        <v>635</v>
      </c>
      <c r="T302" t="s">
        <v>20626</v>
      </c>
    </row>
    <row r="303" spans="1:20" x14ac:dyDescent="0.25">
      <c r="A303" t="s">
        <v>118</v>
      </c>
      <c r="B303" t="s">
        <v>91</v>
      </c>
      <c r="C303">
        <v>100</v>
      </c>
      <c r="D303">
        <v>1</v>
      </c>
      <c r="E303" t="s">
        <v>20632</v>
      </c>
      <c r="F303">
        <v>215</v>
      </c>
      <c r="G303">
        <v>0</v>
      </c>
      <c r="H303" t="s">
        <v>1233</v>
      </c>
      <c r="I303" t="s">
        <v>20633</v>
      </c>
      <c r="J303" t="s">
        <v>20634</v>
      </c>
      <c r="K303" t="s">
        <v>18993</v>
      </c>
      <c r="L303" t="s">
        <v>20635</v>
      </c>
      <c r="M303" t="s">
        <v>20636</v>
      </c>
      <c r="N303" t="s">
        <v>1239</v>
      </c>
      <c r="O303" t="s">
        <v>1535</v>
      </c>
      <c r="P303" t="s">
        <v>1241</v>
      </c>
      <c r="Q303" t="s">
        <v>1242</v>
      </c>
      <c r="R303" t="s">
        <v>636</v>
      </c>
      <c r="S303" t="s">
        <v>635</v>
      </c>
      <c r="T303" t="s">
        <v>20637</v>
      </c>
    </row>
    <row r="304" spans="1:20" x14ac:dyDescent="0.25">
      <c r="A304" t="s">
        <v>256</v>
      </c>
      <c r="B304" t="s">
        <v>262</v>
      </c>
      <c r="C304">
        <v>139</v>
      </c>
      <c r="D304">
        <v>1</v>
      </c>
      <c r="E304" t="s">
        <v>20632</v>
      </c>
      <c r="F304">
        <v>215</v>
      </c>
      <c r="G304">
        <v>0</v>
      </c>
      <c r="H304" t="s">
        <v>1233</v>
      </c>
      <c r="I304" t="s">
        <v>20633</v>
      </c>
      <c r="J304" t="s">
        <v>20634</v>
      </c>
      <c r="K304" t="s">
        <v>18993</v>
      </c>
      <c r="L304" t="s">
        <v>20635</v>
      </c>
      <c r="M304" t="s">
        <v>20636</v>
      </c>
      <c r="N304" t="s">
        <v>1239</v>
      </c>
      <c r="O304" t="s">
        <v>1535</v>
      </c>
      <c r="P304" t="s">
        <v>1241</v>
      </c>
      <c r="Q304" t="s">
        <v>1242</v>
      </c>
      <c r="R304" t="s">
        <v>636</v>
      </c>
      <c r="S304" t="s">
        <v>635</v>
      </c>
      <c r="T304" t="s">
        <v>20637</v>
      </c>
    </row>
    <row r="305" spans="1:20" x14ac:dyDescent="0.25">
      <c r="A305" t="s">
        <v>25</v>
      </c>
      <c r="B305" t="s">
        <v>26</v>
      </c>
      <c r="C305">
        <v>60</v>
      </c>
      <c r="D305">
        <v>3</v>
      </c>
      <c r="E305" t="s">
        <v>20638</v>
      </c>
      <c r="F305">
        <v>300</v>
      </c>
      <c r="G305">
        <v>0</v>
      </c>
      <c r="H305" t="s">
        <v>661</v>
      </c>
      <c r="I305" t="s">
        <v>20639</v>
      </c>
      <c r="J305" t="s">
        <v>711</v>
      </c>
      <c r="K305" t="s">
        <v>635</v>
      </c>
      <c r="L305" t="s">
        <v>636</v>
      </c>
      <c r="M305" t="s">
        <v>20640</v>
      </c>
      <c r="N305" t="s">
        <v>635</v>
      </c>
      <c r="O305" t="s">
        <v>638</v>
      </c>
      <c r="P305" t="s">
        <v>22</v>
      </c>
      <c r="Q305" t="s">
        <v>639</v>
      </c>
      <c r="R305" t="s">
        <v>636</v>
      </c>
      <c r="S305" t="s">
        <v>20641</v>
      </c>
      <c r="T305" t="s">
        <v>20640</v>
      </c>
    </row>
    <row r="306" spans="1:20" x14ac:dyDescent="0.25">
      <c r="A306" t="s">
        <v>35</v>
      </c>
      <c r="B306" t="s">
        <v>36</v>
      </c>
      <c r="C306">
        <v>66.666666666666671</v>
      </c>
      <c r="D306">
        <v>3</v>
      </c>
      <c r="E306" t="s">
        <v>20638</v>
      </c>
      <c r="F306">
        <v>300</v>
      </c>
      <c r="G306">
        <v>0</v>
      </c>
      <c r="H306" t="s">
        <v>661</v>
      </c>
      <c r="I306" t="s">
        <v>20639</v>
      </c>
      <c r="J306" t="s">
        <v>711</v>
      </c>
      <c r="K306" t="s">
        <v>635</v>
      </c>
      <c r="L306" t="s">
        <v>636</v>
      </c>
      <c r="M306" t="s">
        <v>20640</v>
      </c>
      <c r="N306" t="s">
        <v>635</v>
      </c>
      <c r="O306" t="s">
        <v>638</v>
      </c>
      <c r="P306" t="s">
        <v>22</v>
      </c>
      <c r="Q306" t="s">
        <v>639</v>
      </c>
      <c r="R306" t="s">
        <v>636</v>
      </c>
      <c r="S306" t="s">
        <v>20641</v>
      </c>
      <c r="T306" t="s">
        <v>20640</v>
      </c>
    </row>
    <row r="307" spans="1:20" x14ac:dyDescent="0.25">
      <c r="A307" t="s">
        <v>164</v>
      </c>
      <c r="B307" t="s">
        <v>165</v>
      </c>
      <c r="C307">
        <v>33.333333333333336</v>
      </c>
      <c r="D307">
        <v>3</v>
      </c>
      <c r="E307" t="s">
        <v>20638</v>
      </c>
      <c r="F307">
        <v>300</v>
      </c>
      <c r="G307">
        <v>0</v>
      </c>
      <c r="H307" t="s">
        <v>661</v>
      </c>
      <c r="I307" t="s">
        <v>20639</v>
      </c>
      <c r="J307" t="s">
        <v>711</v>
      </c>
      <c r="K307" t="s">
        <v>635</v>
      </c>
      <c r="L307" t="s">
        <v>636</v>
      </c>
      <c r="M307" t="s">
        <v>20640</v>
      </c>
      <c r="N307" t="s">
        <v>635</v>
      </c>
      <c r="O307" t="s">
        <v>638</v>
      </c>
      <c r="P307" t="s">
        <v>22</v>
      </c>
      <c r="Q307" t="s">
        <v>639</v>
      </c>
      <c r="R307" t="s">
        <v>636</v>
      </c>
      <c r="S307" t="s">
        <v>20641</v>
      </c>
      <c r="T307" t="s">
        <v>20640</v>
      </c>
    </row>
    <row r="308" spans="1:20" x14ac:dyDescent="0.25">
      <c r="A308" t="s">
        <v>25</v>
      </c>
      <c r="B308" t="s">
        <v>26</v>
      </c>
      <c r="C308">
        <v>60</v>
      </c>
      <c r="D308">
        <v>3</v>
      </c>
      <c r="E308" t="s">
        <v>20642</v>
      </c>
      <c r="F308">
        <v>100</v>
      </c>
      <c r="G308">
        <v>0</v>
      </c>
      <c r="H308" t="s">
        <v>661</v>
      </c>
      <c r="I308" t="s">
        <v>20643</v>
      </c>
      <c r="J308" t="s">
        <v>934</v>
      </c>
      <c r="K308" t="s">
        <v>635</v>
      </c>
      <c r="L308" t="s">
        <v>636</v>
      </c>
      <c r="M308" t="s">
        <v>20640</v>
      </c>
      <c r="N308" t="s">
        <v>635</v>
      </c>
      <c r="O308" t="s">
        <v>668</v>
      </c>
      <c r="P308" t="s">
        <v>22</v>
      </c>
      <c r="Q308" t="s">
        <v>669</v>
      </c>
      <c r="R308" t="s">
        <v>636</v>
      </c>
      <c r="S308" t="s">
        <v>20644</v>
      </c>
      <c r="T308" t="s">
        <v>20640</v>
      </c>
    </row>
    <row r="309" spans="1:20" x14ac:dyDescent="0.25">
      <c r="A309" t="s">
        <v>35</v>
      </c>
      <c r="B309" t="s">
        <v>36</v>
      </c>
      <c r="C309">
        <v>66.666666666666671</v>
      </c>
      <c r="D309">
        <v>3</v>
      </c>
      <c r="E309" t="s">
        <v>20645</v>
      </c>
      <c r="F309">
        <v>200</v>
      </c>
      <c r="G309">
        <v>0</v>
      </c>
      <c r="H309" t="s">
        <v>661</v>
      </c>
      <c r="I309" t="s">
        <v>20646</v>
      </c>
      <c r="J309" t="s">
        <v>2074</v>
      </c>
      <c r="K309" t="s">
        <v>635</v>
      </c>
      <c r="L309" t="s">
        <v>636</v>
      </c>
      <c r="M309" t="s">
        <v>20647</v>
      </c>
      <c r="N309" t="s">
        <v>635</v>
      </c>
      <c r="O309" t="s">
        <v>638</v>
      </c>
      <c r="P309" t="s">
        <v>22</v>
      </c>
      <c r="Q309" t="s">
        <v>639</v>
      </c>
      <c r="R309" t="s">
        <v>636</v>
      </c>
      <c r="S309" t="s">
        <v>20648</v>
      </c>
      <c r="T309" t="s">
        <v>20647</v>
      </c>
    </row>
    <row r="310" spans="1:20" x14ac:dyDescent="0.25">
      <c r="A310" t="s">
        <v>37</v>
      </c>
      <c r="B310" t="s">
        <v>38</v>
      </c>
      <c r="C310">
        <v>66.666666666666671</v>
      </c>
      <c r="D310">
        <v>3</v>
      </c>
      <c r="E310" t="s">
        <v>20645</v>
      </c>
      <c r="F310">
        <v>200</v>
      </c>
      <c r="G310">
        <v>0</v>
      </c>
      <c r="H310" t="s">
        <v>661</v>
      </c>
      <c r="I310" t="s">
        <v>20646</v>
      </c>
      <c r="J310" t="s">
        <v>2074</v>
      </c>
      <c r="K310" t="s">
        <v>635</v>
      </c>
      <c r="L310" t="s">
        <v>636</v>
      </c>
      <c r="M310" t="s">
        <v>20647</v>
      </c>
      <c r="N310" t="s">
        <v>635</v>
      </c>
      <c r="O310" t="s">
        <v>638</v>
      </c>
      <c r="P310" t="s">
        <v>22</v>
      </c>
      <c r="Q310" t="s">
        <v>639</v>
      </c>
      <c r="R310" t="s">
        <v>636</v>
      </c>
      <c r="S310" t="s">
        <v>20648</v>
      </c>
      <c r="T310" t="s">
        <v>20647</v>
      </c>
    </row>
    <row r="311" spans="1:20" x14ac:dyDescent="0.25">
      <c r="A311" t="s">
        <v>37</v>
      </c>
      <c r="B311" t="s">
        <v>38</v>
      </c>
      <c r="C311">
        <v>66.666666666666671</v>
      </c>
      <c r="D311">
        <v>3</v>
      </c>
      <c r="E311" t="s">
        <v>20649</v>
      </c>
      <c r="F311">
        <v>100</v>
      </c>
      <c r="G311">
        <v>0</v>
      </c>
      <c r="H311" t="s">
        <v>661</v>
      </c>
      <c r="I311" t="s">
        <v>20650</v>
      </c>
      <c r="J311" t="s">
        <v>643</v>
      </c>
      <c r="K311" t="s">
        <v>635</v>
      </c>
      <c r="L311" t="s">
        <v>636</v>
      </c>
      <c r="M311" t="s">
        <v>20647</v>
      </c>
      <c r="N311" t="s">
        <v>635</v>
      </c>
      <c r="O311" t="s">
        <v>638</v>
      </c>
      <c r="P311" t="s">
        <v>22</v>
      </c>
      <c r="Q311" t="s">
        <v>639</v>
      </c>
      <c r="R311" t="s">
        <v>636</v>
      </c>
      <c r="S311" t="s">
        <v>20651</v>
      </c>
      <c r="T311" t="s">
        <v>20647</v>
      </c>
    </row>
    <row r="312" spans="1:20" x14ac:dyDescent="0.25">
      <c r="A312" t="s">
        <v>20</v>
      </c>
      <c r="B312" t="s">
        <v>21</v>
      </c>
      <c r="C312">
        <v>50</v>
      </c>
      <c r="D312">
        <v>1</v>
      </c>
      <c r="E312" t="s">
        <v>20652</v>
      </c>
      <c r="F312">
        <v>100</v>
      </c>
      <c r="G312">
        <v>0</v>
      </c>
      <c r="H312" t="s">
        <v>661</v>
      </c>
      <c r="I312" t="s">
        <v>20653</v>
      </c>
      <c r="J312" t="s">
        <v>1314</v>
      </c>
      <c r="K312" t="s">
        <v>635</v>
      </c>
      <c r="L312" t="s">
        <v>636</v>
      </c>
      <c r="M312" t="s">
        <v>20654</v>
      </c>
      <c r="N312" t="s">
        <v>635</v>
      </c>
      <c r="O312" t="s">
        <v>638</v>
      </c>
      <c r="P312" t="s">
        <v>22</v>
      </c>
      <c r="Q312" t="s">
        <v>639</v>
      </c>
      <c r="R312" t="s">
        <v>636</v>
      </c>
      <c r="S312" t="s">
        <v>20655</v>
      </c>
      <c r="T312" t="s">
        <v>20654</v>
      </c>
    </row>
    <row r="313" spans="1:20" x14ac:dyDescent="0.25">
      <c r="A313" t="s">
        <v>23</v>
      </c>
      <c r="B313" t="s">
        <v>24</v>
      </c>
      <c r="C313">
        <v>50</v>
      </c>
      <c r="D313">
        <v>1</v>
      </c>
      <c r="E313" t="s">
        <v>20652</v>
      </c>
      <c r="F313">
        <v>100</v>
      </c>
      <c r="G313">
        <v>0</v>
      </c>
      <c r="H313" t="s">
        <v>661</v>
      </c>
      <c r="I313" t="s">
        <v>20653</v>
      </c>
      <c r="J313" t="s">
        <v>1314</v>
      </c>
      <c r="K313" t="s">
        <v>635</v>
      </c>
      <c r="L313" t="s">
        <v>636</v>
      </c>
      <c r="M313" t="s">
        <v>20654</v>
      </c>
      <c r="N313" t="s">
        <v>635</v>
      </c>
      <c r="O313" t="s">
        <v>638</v>
      </c>
      <c r="P313" t="s">
        <v>22</v>
      </c>
      <c r="Q313" t="s">
        <v>639</v>
      </c>
      <c r="R313" t="s">
        <v>636</v>
      </c>
      <c r="S313" t="s">
        <v>20655</v>
      </c>
      <c r="T313" t="s">
        <v>20654</v>
      </c>
    </row>
    <row r="314" spans="1:20" x14ac:dyDescent="0.25">
      <c r="A314" t="s">
        <v>25</v>
      </c>
      <c r="B314" t="s">
        <v>26</v>
      </c>
      <c r="C314">
        <v>50</v>
      </c>
      <c r="D314">
        <v>1</v>
      </c>
      <c r="E314" t="s">
        <v>20652</v>
      </c>
      <c r="F314">
        <v>100</v>
      </c>
      <c r="G314">
        <v>0</v>
      </c>
      <c r="H314" t="s">
        <v>661</v>
      </c>
      <c r="I314" t="s">
        <v>20653</v>
      </c>
      <c r="J314" t="s">
        <v>1314</v>
      </c>
      <c r="K314" t="s">
        <v>635</v>
      </c>
      <c r="L314" t="s">
        <v>636</v>
      </c>
      <c r="M314" t="s">
        <v>20654</v>
      </c>
      <c r="N314" t="s">
        <v>635</v>
      </c>
      <c r="O314" t="s">
        <v>638</v>
      </c>
      <c r="P314" t="s">
        <v>22</v>
      </c>
      <c r="Q314" t="s">
        <v>639</v>
      </c>
      <c r="R314" t="s">
        <v>636</v>
      </c>
      <c r="S314" t="s">
        <v>20655</v>
      </c>
      <c r="T314" t="s">
        <v>20654</v>
      </c>
    </row>
    <row r="315" spans="1:20" x14ac:dyDescent="0.25">
      <c r="A315" t="s">
        <v>164</v>
      </c>
      <c r="B315" t="s">
        <v>165</v>
      </c>
      <c r="C315">
        <v>50</v>
      </c>
      <c r="D315">
        <v>6</v>
      </c>
      <c r="E315" t="s">
        <v>20656</v>
      </c>
      <c r="F315">
        <v>200</v>
      </c>
      <c r="G315">
        <v>0</v>
      </c>
      <c r="H315" t="s">
        <v>661</v>
      </c>
      <c r="I315" t="s">
        <v>20657</v>
      </c>
      <c r="J315" t="s">
        <v>1883</v>
      </c>
      <c r="K315" t="s">
        <v>635</v>
      </c>
      <c r="L315" t="s">
        <v>636</v>
      </c>
      <c r="M315" t="s">
        <v>20658</v>
      </c>
      <c r="N315" t="s">
        <v>635</v>
      </c>
      <c r="O315" t="s">
        <v>638</v>
      </c>
      <c r="P315" t="s">
        <v>22</v>
      </c>
      <c r="Q315" t="s">
        <v>639</v>
      </c>
      <c r="R315" t="s">
        <v>636</v>
      </c>
      <c r="S315" t="s">
        <v>20659</v>
      </c>
      <c r="T315" t="s">
        <v>20658</v>
      </c>
    </row>
    <row r="316" spans="1:20" x14ac:dyDescent="0.25">
      <c r="A316" t="s">
        <v>35</v>
      </c>
      <c r="B316" t="s">
        <v>36</v>
      </c>
      <c r="C316">
        <v>66.666666666666671</v>
      </c>
      <c r="D316">
        <v>3</v>
      </c>
      <c r="E316" t="s">
        <v>20660</v>
      </c>
      <c r="F316">
        <v>100</v>
      </c>
      <c r="G316">
        <v>0</v>
      </c>
      <c r="H316" t="s">
        <v>661</v>
      </c>
      <c r="I316" t="s">
        <v>20661</v>
      </c>
      <c r="J316" t="s">
        <v>2242</v>
      </c>
      <c r="K316" t="s">
        <v>635</v>
      </c>
      <c r="L316" t="s">
        <v>636</v>
      </c>
      <c r="M316" t="s">
        <v>20662</v>
      </c>
      <c r="N316" t="s">
        <v>635</v>
      </c>
      <c r="O316" t="s">
        <v>638</v>
      </c>
      <c r="P316" t="s">
        <v>22</v>
      </c>
      <c r="Q316" t="s">
        <v>639</v>
      </c>
      <c r="R316" t="s">
        <v>636</v>
      </c>
      <c r="S316" t="s">
        <v>20663</v>
      </c>
      <c r="T316" t="s">
        <v>20662</v>
      </c>
    </row>
    <row r="317" spans="1:20" x14ac:dyDescent="0.25">
      <c r="A317" t="s">
        <v>31</v>
      </c>
      <c r="B317" t="s">
        <v>32</v>
      </c>
      <c r="C317">
        <v>54.5</v>
      </c>
      <c r="D317">
        <v>2</v>
      </c>
      <c r="E317" t="s">
        <v>20664</v>
      </c>
      <c r="F317">
        <v>64</v>
      </c>
      <c r="G317">
        <v>0</v>
      </c>
      <c r="H317" t="s">
        <v>647</v>
      </c>
      <c r="I317" t="s">
        <v>20665</v>
      </c>
      <c r="J317" t="s">
        <v>20666</v>
      </c>
      <c r="K317" t="s">
        <v>20667</v>
      </c>
      <c r="L317" t="s">
        <v>20668</v>
      </c>
      <c r="M317" t="s">
        <v>20662</v>
      </c>
      <c r="N317" t="s">
        <v>635</v>
      </c>
      <c r="O317" t="s">
        <v>706</v>
      </c>
      <c r="P317" t="s">
        <v>40</v>
      </c>
      <c r="Q317" t="s">
        <v>707</v>
      </c>
      <c r="R317" t="s">
        <v>636</v>
      </c>
      <c r="S317" t="s">
        <v>20669</v>
      </c>
      <c r="T317" t="s">
        <v>20662</v>
      </c>
    </row>
    <row r="318" spans="1:20" x14ac:dyDescent="0.25">
      <c r="A318" t="s">
        <v>164</v>
      </c>
      <c r="B318" t="s">
        <v>165</v>
      </c>
      <c r="C318">
        <v>33.333333333333336</v>
      </c>
      <c r="D318">
        <v>6</v>
      </c>
      <c r="E318" t="s">
        <v>20670</v>
      </c>
      <c r="F318">
        <v>200</v>
      </c>
      <c r="G318">
        <v>0</v>
      </c>
      <c r="H318" t="s">
        <v>661</v>
      </c>
      <c r="I318" t="s">
        <v>20657</v>
      </c>
      <c r="J318" t="s">
        <v>1883</v>
      </c>
      <c r="K318" t="s">
        <v>635</v>
      </c>
      <c r="L318" t="s">
        <v>636</v>
      </c>
      <c r="M318" t="s">
        <v>20671</v>
      </c>
      <c r="N318" t="s">
        <v>635</v>
      </c>
      <c r="O318" t="s">
        <v>638</v>
      </c>
      <c r="P318" t="s">
        <v>22</v>
      </c>
      <c r="Q318" t="s">
        <v>639</v>
      </c>
      <c r="R318" t="s">
        <v>636</v>
      </c>
      <c r="S318" t="s">
        <v>20672</v>
      </c>
      <c r="T318" t="s">
        <v>20671</v>
      </c>
    </row>
    <row r="319" spans="1:20" x14ac:dyDescent="0.25">
      <c r="A319" t="s">
        <v>20</v>
      </c>
      <c r="B319" t="s">
        <v>21</v>
      </c>
      <c r="C319">
        <v>50</v>
      </c>
      <c r="D319">
        <v>1</v>
      </c>
      <c r="E319" t="s">
        <v>20673</v>
      </c>
      <c r="F319">
        <v>100</v>
      </c>
      <c r="G319">
        <v>0</v>
      </c>
      <c r="H319" t="s">
        <v>661</v>
      </c>
      <c r="I319" t="s">
        <v>20674</v>
      </c>
      <c r="J319" t="s">
        <v>5300</v>
      </c>
      <c r="K319" t="s">
        <v>635</v>
      </c>
      <c r="L319" t="s">
        <v>636</v>
      </c>
      <c r="M319" t="s">
        <v>20671</v>
      </c>
      <c r="N319" t="s">
        <v>635</v>
      </c>
      <c r="O319" t="s">
        <v>638</v>
      </c>
      <c r="P319" t="s">
        <v>22</v>
      </c>
      <c r="Q319" t="s">
        <v>639</v>
      </c>
      <c r="R319" t="s">
        <v>636</v>
      </c>
      <c r="S319" t="s">
        <v>20675</v>
      </c>
      <c r="T319" t="s">
        <v>20671</v>
      </c>
    </row>
    <row r="320" spans="1:20" x14ac:dyDescent="0.25">
      <c r="A320" t="s">
        <v>23</v>
      </c>
      <c r="B320" t="s">
        <v>24</v>
      </c>
      <c r="C320">
        <v>50</v>
      </c>
      <c r="D320">
        <v>1</v>
      </c>
      <c r="E320" t="s">
        <v>20673</v>
      </c>
      <c r="F320">
        <v>100</v>
      </c>
      <c r="G320">
        <v>0</v>
      </c>
      <c r="H320" t="s">
        <v>661</v>
      </c>
      <c r="I320" t="s">
        <v>20674</v>
      </c>
      <c r="J320" t="s">
        <v>5300</v>
      </c>
      <c r="K320" t="s">
        <v>635</v>
      </c>
      <c r="L320" t="s">
        <v>636</v>
      </c>
      <c r="M320" t="s">
        <v>20671</v>
      </c>
      <c r="N320" t="s">
        <v>635</v>
      </c>
      <c r="O320" t="s">
        <v>638</v>
      </c>
      <c r="P320" t="s">
        <v>22</v>
      </c>
      <c r="Q320" t="s">
        <v>639</v>
      </c>
      <c r="R320" t="s">
        <v>636</v>
      </c>
      <c r="S320" t="s">
        <v>20675</v>
      </c>
      <c r="T320" t="s">
        <v>20671</v>
      </c>
    </row>
    <row r="321" spans="1:20" x14ac:dyDescent="0.25">
      <c r="A321" t="s">
        <v>25</v>
      </c>
      <c r="B321" t="s">
        <v>26</v>
      </c>
      <c r="C321">
        <v>50</v>
      </c>
      <c r="D321">
        <v>1</v>
      </c>
      <c r="E321" t="s">
        <v>20673</v>
      </c>
      <c r="F321">
        <v>100</v>
      </c>
      <c r="G321">
        <v>0</v>
      </c>
      <c r="H321" t="s">
        <v>661</v>
      </c>
      <c r="I321" t="s">
        <v>20674</v>
      </c>
      <c r="J321" t="s">
        <v>5300</v>
      </c>
      <c r="K321" t="s">
        <v>635</v>
      </c>
      <c r="L321" t="s">
        <v>636</v>
      </c>
      <c r="M321" t="s">
        <v>20671</v>
      </c>
      <c r="N321" t="s">
        <v>635</v>
      </c>
      <c r="O321" t="s">
        <v>638</v>
      </c>
      <c r="P321" t="s">
        <v>22</v>
      </c>
      <c r="Q321" t="s">
        <v>639</v>
      </c>
      <c r="R321" t="s">
        <v>636</v>
      </c>
      <c r="S321" t="s">
        <v>20675</v>
      </c>
      <c r="T321" t="s">
        <v>20671</v>
      </c>
    </row>
    <row r="322" spans="1:20" x14ac:dyDescent="0.25">
      <c r="A322" t="s">
        <v>37</v>
      </c>
      <c r="B322" t="s">
        <v>38</v>
      </c>
      <c r="C322">
        <v>33</v>
      </c>
      <c r="D322">
        <v>20</v>
      </c>
      <c r="E322" t="s">
        <v>20676</v>
      </c>
      <c r="F322">
        <v>927</v>
      </c>
      <c r="G322">
        <v>127</v>
      </c>
      <c r="H322" t="s">
        <v>661</v>
      </c>
      <c r="I322" t="s">
        <v>20677</v>
      </c>
      <c r="J322" t="s">
        <v>19610</v>
      </c>
      <c r="K322" t="s">
        <v>635</v>
      </c>
      <c r="L322" t="s">
        <v>636</v>
      </c>
      <c r="M322" t="s">
        <v>20678</v>
      </c>
      <c r="N322" t="s">
        <v>635</v>
      </c>
      <c r="O322" t="s">
        <v>638</v>
      </c>
      <c r="P322" t="s">
        <v>22</v>
      </c>
      <c r="Q322" t="s">
        <v>639</v>
      </c>
      <c r="R322" t="s">
        <v>636</v>
      </c>
      <c r="S322" t="s">
        <v>20679</v>
      </c>
      <c r="T322" t="s">
        <v>20678</v>
      </c>
    </row>
    <row r="323" spans="1:20" x14ac:dyDescent="0.25">
      <c r="A323" t="s">
        <v>164</v>
      </c>
      <c r="B323" t="s">
        <v>165</v>
      </c>
      <c r="C323">
        <v>33.333333333333336</v>
      </c>
      <c r="D323">
        <v>3</v>
      </c>
      <c r="E323" t="s">
        <v>20680</v>
      </c>
      <c r="F323">
        <v>100</v>
      </c>
      <c r="G323">
        <v>0</v>
      </c>
      <c r="H323" t="s">
        <v>661</v>
      </c>
      <c r="I323" t="s">
        <v>20681</v>
      </c>
      <c r="J323" t="s">
        <v>839</v>
      </c>
      <c r="K323" t="s">
        <v>635</v>
      </c>
      <c r="L323" t="s">
        <v>636</v>
      </c>
      <c r="M323" t="s">
        <v>20682</v>
      </c>
      <c r="N323" t="s">
        <v>635</v>
      </c>
      <c r="O323" t="s">
        <v>668</v>
      </c>
      <c r="P323" t="s">
        <v>22</v>
      </c>
      <c r="Q323" t="s">
        <v>669</v>
      </c>
      <c r="R323" t="s">
        <v>636</v>
      </c>
      <c r="S323" t="s">
        <v>20683</v>
      </c>
      <c r="T323" t="s">
        <v>20682</v>
      </c>
    </row>
    <row r="324" spans="1:20" x14ac:dyDescent="0.25">
      <c r="A324" t="s">
        <v>164</v>
      </c>
      <c r="B324" t="s">
        <v>165</v>
      </c>
      <c r="C324">
        <v>33.333333333333336</v>
      </c>
      <c r="D324">
        <v>3</v>
      </c>
      <c r="E324" t="s">
        <v>20684</v>
      </c>
      <c r="F324">
        <v>100</v>
      </c>
      <c r="G324">
        <v>0</v>
      </c>
      <c r="H324" t="s">
        <v>661</v>
      </c>
      <c r="I324" t="s">
        <v>20685</v>
      </c>
      <c r="J324" t="s">
        <v>643</v>
      </c>
      <c r="K324" t="s">
        <v>635</v>
      </c>
      <c r="L324" t="s">
        <v>636</v>
      </c>
      <c r="M324" t="s">
        <v>20686</v>
      </c>
      <c r="N324" t="s">
        <v>635</v>
      </c>
      <c r="O324" t="s">
        <v>638</v>
      </c>
      <c r="P324" t="s">
        <v>22</v>
      </c>
      <c r="Q324" t="s">
        <v>639</v>
      </c>
      <c r="R324" t="s">
        <v>636</v>
      </c>
      <c r="S324" t="s">
        <v>20687</v>
      </c>
      <c r="T324" t="s">
        <v>20688</v>
      </c>
    </row>
    <row r="325" spans="1:20" x14ac:dyDescent="0.25">
      <c r="A325" t="s">
        <v>35</v>
      </c>
      <c r="B325" t="s">
        <v>36</v>
      </c>
      <c r="C325">
        <v>66.666666666666671</v>
      </c>
      <c r="D325">
        <v>3</v>
      </c>
      <c r="E325" t="s">
        <v>20689</v>
      </c>
      <c r="F325">
        <v>100</v>
      </c>
      <c r="G325">
        <v>0</v>
      </c>
      <c r="H325" t="s">
        <v>661</v>
      </c>
      <c r="I325" t="s">
        <v>20690</v>
      </c>
      <c r="J325" t="s">
        <v>1684</v>
      </c>
      <c r="K325" t="s">
        <v>635</v>
      </c>
      <c r="L325" t="s">
        <v>636</v>
      </c>
      <c r="M325" t="s">
        <v>20686</v>
      </c>
      <c r="N325" t="s">
        <v>635</v>
      </c>
      <c r="O325" t="s">
        <v>638</v>
      </c>
      <c r="P325" t="s">
        <v>22</v>
      </c>
      <c r="Q325" t="s">
        <v>639</v>
      </c>
      <c r="R325" t="s">
        <v>636</v>
      </c>
      <c r="S325" t="s">
        <v>20691</v>
      </c>
      <c r="T325" t="s">
        <v>20686</v>
      </c>
    </row>
    <row r="326" spans="1:20" x14ac:dyDescent="0.25">
      <c r="A326" t="s">
        <v>39</v>
      </c>
      <c r="B326" t="s">
        <v>1715</v>
      </c>
      <c r="C326">
        <v>38</v>
      </c>
      <c r="D326">
        <v>1</v>
      </c>
      <c r="E326" t="s">
        <v>20692</v>
      </c>
      <c r="F326">
        <v>38</v>
      </c>
      <c r="G326">
        <v>0</v>
      </c>
      <c r="H326" t="s">
        <v>647</v>
      </c>
      <c r="I326" t="s">
        <v>20693</v>
      </c>
      <c r="J326" t="s">
        <v>20694</v>
      </c>
      <c r="K326" t="s">
        <v>2139</v>
      </c>
      <c r="L326" t="s">
        <v>20695</v>
      </c>
      <c r="M326" t="s">
        <v>20696</v>
      </c>
      <c r="N326" t="s">
        <v>635</v>
      </c>
      <c r="O326" t="s">
        <v>706</v>
      </c>
      <c r="P326" t="s">
        <v>40</v>
      </c>
      <c r="Q326" t="s">
        <v>707</v>
      </c>
      <c r="R326" t="s">
        <v>636</v>
      </c>
      <c r="S326" t="s">
        <v>20697</v>
      </c>
      <c r="T326" t="s">
        <v>20696</v>
      </c>
    </row>
    <row r="327" spans="1:20" x14ac:dyDescent="0.25">
      <c r="A327" t="s">
        <v>164</v>
      </c>
      <c r="B327" t="s">
        <v>165</v>
      </c>
      <c r="C327">
        <v>33.333333333333336</v>
      </c>
      <c r="D327">
        <v>3</v>
      </c>
      <c r="E327" t="s">
        <v>20698</v>
      </c>
      <c r="F327">
        <v>100</v>
      </c>
      <c r="G327">
        <v>0</v>
      </c>
      <c r="H327" t="s">
        <v>661</v>
      </c>
      <c r="I327" t="s">
        <v>20699</v>
      </c>
      <c r="J327" t="s">
        <v>5300</v>
      </c>
      <c r="K327" t="s">
        <v>635</v>
      </c>
      <c r="L327" t="s">
        <v>636</v>
      </c>
      <c r="M327" t="s">
        <v>20700</v>
      </c>
      <c r="N327" t="s">
        <v>635</v>
      </c>
      <c r="O327" t="s">
        <v>638</v>
      </c>
      <c r="P327" t="s">
        <v>22</v>
      </c>
      <c r="Q327" t="s">
        <v>639</v>
      </c>
      <c r="R327" t="s">
        <v>636</v>
      </c>
      <c r="S327" t="s">
        <v>20701</v>
      </c>
      <c r="T327" t="s">
        <v>20700</v>
      </c>
    </row>
    <row r="328" spans="1:20" x14ac:dyDescent="0.25">
      <c r="A328" t="s">
        <v>37</v>
      </c>
      <c r="B328" t="s">
        <v>38</v>
      </c>
      <c r="C328">
        <v>66.666666666666671</v>
      </c>
      <c r="D328">
        <v>3</v>
      </c>
      <c r="E328" t="s">
        <v>20702</v>
      </c>
      <c r="F328">
        <v>100</v>
      </c>
      <c r="G328">
        <v>0</v>
      </c>
      <c r="H328" t="s">
        <v>661</v>
      </c>
      <c r="I328" t="s">
        <v>20703</v>
      </c>
      <c r="J328" t="s">
        <v>742</v>
      </c>
      <c r="K328" t="s">
        <v>635</v>
      </c>
      <c r="L328" t="s">
        <v>636</v>
      </c>
      <c r="M328" t="s">
        <v>20704</v>
      </c>
      <c r="N328" t="s">
        <v>635</v>
      </c>
      <c r="O328" t="s">
        <v>638</v>
      </c>
      <c r="P328" t="s">
        <v>22</v>
      </c>
      <c r="Q328" t="s">
        <v>639</v>
      </c>
      <c r="R328" t="s">
        <v>636</v>
      </c>
      <c r="S328" t="s">
        <v>20705</v>
      </c>
      <c r="T328" t="s">
        <v>20704</v>
      </c>
    </row>
    <row r="329" spans="1:20" x14ac:dyDescent="0.25">
      <c r="A329" t="s">
        <v>164</v>
      </c>
      <c r="B329" t="s">
        <v>165</v>
      </c>
      <c r="C329">
        <v>33.333333333333336</v>
      </c>
      <c r="D329">
        <v>3</v>
      </c>
      <c r="E329" t="s">
        <v>20706</v>
      </c>
      <c r="F329">
        <v>100</v>
      </c>
      <c r="G329">
        <v>0</v>
      </c>
      <c r="H329" t="s">
        <v>661</v>
      </c>
      <c r="I329" t="s">
        <v>20707</v>
      </c>
      <c r="J329" t="s">
        <v>1917</v>
      </c>
      <c r="K329" t="s">
        <v>635</v>
      </c>
      <c r="L329" t="s">
        <v>636</v>
      </c>
      <c r="M329" t="s">
        <v>20708</v>
      </c>
      <c r="N329" t="s">
        <v>635</v>
      </c>
      <c r="O329" t="s">
        <v>638</v>
      </c>
      <c r="P329" t="s">
        <v>22</v>
      </c>
      <c r="Q329" t="s">
        <v>639</v>
      </c>
      <c r="R329" t="s">
        <v>20709</v>
      </c>
      <c r="S329" t="s">
        <v>20710</v>
      </c>
      <c r="T329" t="s">
        <v>20708</v>
      </c>
    </row>
    <row r="330" spans="1:20" x14ac:dyDescent="0.25">
      <c r="A330" t="s">
        <v>164</v>
      </c>
      <c r="B330" t="s">
        <v>165</v>
      </c>
      <c r="C330">
        <v>50</v>
      </c>
      <c r="D330">
        <v>6</v>
      </c>
      <c r="E330" t="s">
        <v>20711</v>
      </c>
      <c r="F330">
        <v>200</v>
      </c>
      <c r="G330">
        <v>0</v>
      </c>
      <c r="H330" t="s">
        <v>661</v>
      </c>
      <c r="I330" t="s">
        <v>633</v>
      </c>
      <c r="J330" t="s">
        <v>1025</v>
      </c>
      <c r="K330" t="s">
        <v>635</v>
      </c>
      <c r="L330" t="s">
        <v>636</v>
      </c>
      <c r="M330" t="s">
        <v>20712</v>
      </c>
      <c r="N330" t="s">
        <v>635</v>
      </c>
      <c r="O330" t="s">
        <v>638</v>
      </c>
      <c r="P330" t="s">
        <v>22</v>
      </c>
      <c r="Q330" t="s">
        <v>639</v>
      </c>
      <c r="R330" t="s">
        <v>636</v>
      </c>
      <c r="S330" t="s">
        <v>20713</v>
      </c>
      <c r="T330" t="s">
        <v>20712</v>
      </c>
    </row>
    <row r="331" spans="1:20" x14ac:dyDescent="0.25">
      <c r="A331" t="s">
        <v>35</v>
      </c>
      <c r="B331" t="s">
        <v>36</v>
      </c>
      <c r="C331">
        <v>66.666666666666671</v>
      </c>
      <c r="D331">
        <v>3</v>
      </c>
      <c r="E331" t="s">
        <v>20714</v>
      </c>
      <c r="F331">
        <v>100</v>
      </c>
      <c r="G331">
        <v>0</v>
      </c>
      <c r="H331" t="s">
        <v>661</v>
      </c>
      <c r="I331" t="s">
        <v>20715</v>
      </c>
      <c r="J331" t="s">
        <v>643</v>
      </c>
      <c r="K331" t="s">
        <v>635</v>
      </c>
      <c r="L331" t="s">
        <v>636</v>
      </c>
      <c r="M331" t="s">
        <v>20716</v>
      </c>
      <c r="N331" t="s">
        <v>635</v>
      </c>
      <c r="O331" t="s">
        <v>668</v>
      </c>
      <c r="P331" t="s">
        <v>22</v>
      </c>
      <c r="Q331" t="s">
        <v>669</v>
      </c>
      <c r="R331" t="s">
        <v>636</v>
      </c>
      <c r="S331" t="s">
        <v>20717</v>
      </c>
      <c r="T331" t="s">
        <v>20716</v>
      </c>
    </row>
    <row r="332" spans="1:20" x14ac:dyDescent="0.25">
      <c r="A332" t="s">
        <v>37</v>
      </c>
      <c r="B332" t="s">
        <v>38</v>
      </c>
      <c r="C332">
        <v>66.666666666666671</v>
      </c>
      <c r="D332">
        <v>12</v>
      </c>
      <c r="E332" t="s">
        <v>20718</v>
      </c>
      <c r="F332">
        <v>400</v>
      </c>
      <c r="G332">
        <v>0</v>
      </c>
      <c r="H332" t="s">
        <v>661</v>
      </c>
      <c r="I332" t="s">
        <v>9790</v>
      </c>
      <c r="J332" t="s">
        <v>978</v>
      </c>
      <c r="K332" t="s">
        <v>635</v>
      </c>
      <c r="L332" t="s">
        <v>636</v>
      </c>
      <c r="M332" t="s">
        <v>20719</v>
      </c>
      <c r="N332" t="s">
        <v>635</v>
      </c>
      <c r="O332" t="s">
        <v>638</v>
      </c>
      <c r="P332" t="s">
        <v>22</v>
      </c>
      <c r="Q332" t="s">
        <v>639</v>
      </c>
      <c r="R332" t="s">
        <v>636</v>
      </c>
      <c r="S332" t="s">
        <v>20720</v>
      </c>
      <c r="T332" t="s">
        <v>20719</v>
      </c>
    </row>
    <row r="333" spans="1:20" x14ac:dyDescent="0.25">
      <c r="A333" t="s">
        <v>619</v>
      </c>
      <c r="B333" t="s">
        <v>620</v>
      </c>
      <c r="C333">
        <v>139</v>
      </c>
      <c r="D333">
        <v>1</v>
      </c>
      <c r="E333" t="s">
        <v>20721</v>
      </c>
      <c r="F333">
        <v>254.9</v>
      </c>
      <c r="G333">
        <v>26</v>
      </c>
      <c r="H333" t="s">
        <v>647</v>
      </c>
      <c r="I333" t="s">
        <v>20722</v>
      </c>
      <c r="J333" t="s">
        <v>20723</v>
      </c>
      <c r="K333" t="s">
        <v>2725</v>
      </c>
      <c r="L333" t="s">
        <v>20724</v>
      </c>
      <c r="M333" t="s">
        <v>20725</v>
      </c>
      <c r="N333" t="s">
        <v>635</v>
      </c>
      <c r="O333" t="s">
        <v>706</v>
      </c>
      <c r="P333" t="s">
        <v>40</v>
      </c>
      <c r="Q333" t="s">
        <v>707</v>
      </c>
      <c r="R333" t="s">
        <v>636</v>
      </c>
      <c r="S333" t="s">
        <v>635</v>
      </c>
      <c r="T333" t="s">
        <v>20725</v>
      </c>
    </row>
    <row r="334" spans="1:20" x14ac:dyDescent="0.25">
      <c r="A334" t="s">
        <v>258</v>
      </c>
      <c r="B334" t="s">
        <v>264</v>
      </c>
      <c r="C334">
        <v>139</v>
      </c>
      <c r="D334">
        <v>1</v>
      </c>
      <c r="E334" t="s">
        <v>20721</v>
      </c>
      <c r="F334">
        <v>254.9</v>
      </c>
      <c r="G334">
        <v>26</v>
      </c>
      <c r="H334" t="s">
        <v>647</v>
      </c>
      <c r="I334" t="s">
        <v>20722</v>
      </c>
      <c r="J334" t="s">
        <v>20723</v>
      </c>
      <c r="K334" t="s">
        <v>2725</v>
      </c>
      <c r="L334" t="s">
        <v>20724</v>
      </c>
      <c r="M334" t="s">
        <v>20725</v>
      </c>
      <c r="N334" t="s">
        <v>635</v>
      </c>
      <c r="O334" t="s">
        <v>706</v>
      </c>
      <c r="P334" t="s">
        <v>40</v>
      </c>
      <c r="Q334" t="s">
        <v>707</v>
      </c>
      <c r="R334" t="s">
        <v>636</v>
      </c>
      <c r="S334" t="s">
        <v>635</v>
      </c>
      <c r="T334" t="s">
        <v>20725</v>
      </c>
    </row>
    <row r="335" spans="1:20" x14ac:dyDescent="0.25">
      <c r="A335" t="s">
        <v>257</v>
      </c>
      <c r="B335" t="s">
        <v>263</v>
      </c>
      <c r="C335">
        <v>139</v>
      </c>
      <c r="D335">
        <v>1</v>
      </c>
      <c r="E335" t="s">
        <v>20721</v>
      </c>
      <c r="F335">
        <v>254.9</v>
      </c>
      <c r="G335">
        <v>26</v>
      </c>
      <c r="H335" t="s">
        <v>647</v>
      </c>
      <c r="I335" t="s">
        <v>20722</v>
      </c>
      <c r="J335" t="s">
        <v>20723</v>
      </c>
      <c r="K335" t="s">
        <v>2725</v>
      </c>
      <c r="L335" t="s">
        <v>20724</v>
      </c>
      <c r="M335" t="s">
        <v>20725</v>
      </c>
      <c r="N335" t="s">
        <v>635</v>
      </c>
      <c r="O335" t="s">
        <v>706</v>
      </c>
      <c r="P335" t="s">
        <v>40</v>
      </c>
      <c r="Q335" t="s">
        <v>707</v>
      </c>
      <c r="R335" t="s">
        <v>636</v>
      </c>
      <c r="S335" t="s">
        <v>635</v>
      </c>
      <c r="T335" t="s">
        <v>20725</v>
      </c>
    </row>
    <row r="336" spans="1:20" x14ac:dyDescent="0.25">
      <c r="A336" t="s">
        <v>256</v>
      </c>
      <c r="B336" t="s">
        <v>262</v>
      </c>
      <c r="C336">
        <v>139</v>
      </c>
      <c r="D336">
        <v>1</v>
      </c>
      <c r="E336" t="s">
        <v>20721</v>
      </c>
      <c r="F336">
        <v>254.9</v>
      </c>
      <c r="G336">
        <v>26</v>
      </c>
      <c r="H336" t="s">
        <v>647</v>
      </c>
      <c r="I336" t="s">
        <v>20722</v>
      </c>
      <c r="J336" t="s">
        <v>20723</v>
      </c>
      <c r="K336" t="s">
        <v>2725</v>
      </c>
      <c r="L336" t="s">
        <v>20724</v>
      </c>
      <c r="M336" t="s">
        <v>20725</v>
      </c>
      <c r="N336" t="s">
        <v>635</v>
      </c>
      <c r="O336" t="s">
        <v>706</v>
      </c>
      <c r="P336" t="s">
        <v>40</v>
      </c>
      <c r="Q336" t="s">
        <v>707</v>
      </c>
      <c r="R336" t="s">
        <v>636</v>
      </c>
      <c r="S336" t="s">
        <v>635</v>
      </c>
      <c r="T336" t="s">
        <v>20725</v>
      </c>
    </row>
    <row r="337" spans="1:20" x14ac:dyDescent="0.25">
      <c r="A337" t="s">
        <v>35</v>
      </c>
      <c r="B337" t="s">
        <v>36</v>
      </c>
      <c r="C337">
        <v>66.666666666666671</v>
      </c>
      <c r="D337">
        <v>3</v>
      </c>
      <c r="E337" t="s">
        <v>20726</v>
      </c>
      <c r="F337">
        <v>100</v>
      </c>
      <c r="G337">
        <v>0</v>
      </c>
      <c r="H337" t="s">
        <v>661</v>
      </c>
      <c r="I337" t="s">
        <v>2431</v>
      </c>
      <c r="J337" t="s">
        <v>797</v>
      </c>
      <c r="K337" t="s">
        <v>635</v>
      </c>
      <c r="L337" t="s">
        <v>636</v>
      </c>
      <c r="M337" t="s">
        <v>20727</v>
      </c>
      <c r="N337" t="s">
        <v>635</v>
      </c>
      <c r="O337" t="s">
        <v>980</v>
      </c>
      <c r="P337" t="s">
        <v>22</v>
      </c>
      <c r="Q337" t="s">
        <v>669</v>
      </c>
      <c r="R337" t="s">
        <v>636</v>
      </c>
      <c r="S337" t="s">
        <v>20728</v>
      </c>
      <c r="T337" t="s">
        <v>20727</v>
      </c>
    </row>
    <row r="338" spans="1:20" x14ac:dyDescent="0.25">
      <c r="A338" t="s">
        <v>164</v>
      </c>
      <c r="B338" t="s">
        <v>165</v>
      </c>
      <c r="C338">
        <v>33.333333333333336</v>
      </c>
      <c r="D338">
        <v>3</v>
      </c>
      <c r="E338" t="s">
        <v>20729</v>
      </c>
      <c r="F338">
        <v>100</v>
      </c>
      <c r="G338">
        <v>0</v>
      </c>
      <c r="H338" t="s">
        <v>661</v>
      </c>
      <c r="I338" t="s">
        <v>20730</v>
      </c>
      <c r="J338" t="s">
        <v>643</v>
      </c>
      <c r="K338" t="s">
        <v>635</v>
      </c>
      <c r="L338" t="s">
        <v>636</v>
      </c>
      <c r="M338" t="s">
        <v>20731</v>
      </c>
      <c r="N338" t="s">
        <v>635</v>
      </c>
      <c r="O338" t="s">
        <v>638</v>
      </c>
      <c r="P338" t="s">
        <v>22</v>
      </c>
      <c r="Q338" t="s">
        <v>639</v>
      </c>
      <c r="R338" t="s">
        <v>636</v>
      </c>
      <c r="S338" t="s">
        <v>20732</v>
      </c>
      <c r="T338" t="s">
        <v>20731</v>
      </c>
    </row>
    <row r="339" spans="1:20" x14ac:dyDescent="0.25">
      <c r="A339" t="s">
        <v>164</v>
      </c>
      <c r="B339" t="s">
        <v>165</v>
      </c>
      <c r="C339">
        <v>33.333333333333336</v>
      </c>
      <c r="D339">
        <v>6</v>
      </c>
      <c r="E339" t="s">
        <v>20733</v>
      </c>
      <c r="F339">
        <v>200</v>
      </c>
      <c r="G339">
        <v>0</v>
      </c>
      <c r="H339" t="s">
        <v>661</v>
      </c>
      <c r="I339" t="s">
        <v>20734</v>
      </c>
      <c r="J339" t="s">
        <v>757</v>
      </c>
      <c r="K339" t="s">
        <v>635</v>
      </c>
      <c r="L339" t="s">
        <v>636</v>
      </c>
      <c r="M339" t="s">
        <v>20735</v>
      </c>
      <c r="N339" t="s">
        <v>635</v>
      </c>
      <c r="O339" t="s">
        <v>638</v>
      </c>
      <c r="P339" t="s">
        <v>22</v>
      </c>
      <c r="Q339" t="s">
        <v>639</v>
      </c>
      <c r="R339" t="s">
        <v>636</v>
      </c>
      <c r="S339" t="s">
        <v>20736</v>
      </c>
      <c r="T339" t="s">
        <v>20735</v>
      </c>
    </row>
    <row r="340" spans="1:20" x14ac:dyDescent="0.25">
      <c r="A340" t="s">
        <v>164</v>
      </c>
      <c r="B340" t="s">
        <v>165</v>
      </c>
      <c r="C340">
        <v>50</v>
      </c>
      <c r="D340">
        <v>6</v>
      </c>
      <c r="E340" t="s">
        <v>20737</v>
      </c>
      <c r="F340">
        <v>200</v>
      </c>
      <c r="G340">
        <v>0</v>
      </c>
      <c r="H340" t="s">
        <v>661</v>
      </c>
      <c r="I340" t="s">
        <v>20738</v>
      </c>
      <c r="J340" t="s">
        <v>643</v>
      </c>
      <c r="K340" t="s">
        <v>635</v>
      </c>
      <c r="L340" t="s">
        <v>636</v>
      </c>
      <c r="M340" t="s">
        <v>20739</v>
      </c>
      <c r="N340" t="s">
        <v>635</v>
      </c>
      <c r="O340" t="s">
        <v>638</v>
      </c>
      <c r="P340" t="s">
        <v>22</v>
      </c>
      <c r="Q340" t="s">
        <v>639</v>
      </c>
      <c r="R340" t="s">
        <v>636</v>
      </c>
      <c r="S340" t="s">
        <v>20740</v>
      </c>
      <c r="T340" t="s">
        <v>20741</v>
      </c>
    </row>
    <row r="341" spans="1:20" x14ac:dyDescent="0.25">
      <c r="A341" t="s">
        <v>164</v>
      </c>
      <c r="B341" t="s">
        <v>165</v>
      </c>
      <c r="C341">
        <v>50</v>
      </c>
      <c r="D341">
        <v>6</v>
      </c>
      <c r="E341" t="s">
        <v>20742</v>
      </c>
      <c r="F341">
        <v>200</v>
      </c>
      <c r="G341">
        <v>0</v>
      </c>
      <c r="H341" t="s">
        <v>661</v>
      </c>
      <c r="I341" t="s">
        <v>4604</v>
      </c>
      <c r="J341" t="s">
        <v>1379</v>
      </c>
      <c r="K341" t="s">
        <v>635</v>
      </c>
      <c r="L341" t="s">
        <v>636</v>
      </c>
      <c r="M341" t="s">
        <v>20743</v>
      </c>
      <c r="N341" t="s">
        <v>635</v>
      </c>
      <c r="O341" t="s">
        <v>638</v>
      </c>
      <c r="P341" t="s">
        <v>22</v>
      </c>
      <c r="Q341" t="s">
        <v>639</v>
      </c>
      <c r="R341" t="s">
        <v>636</v>
      </c>
      <c r="S341" t="s">
        <v>20744</v>
      </c>
      <c r="T341" t="s">
        <v>20743</v>
      </c>
    </row>
    <row r="342" spans="1:20" x14ac:dyDescent="0.25">
      <c r="A342" t="s">
        <v>164</v>
      </c>
      <c r="B342" t="s">
        <v>165</v>
      </c>
      <c r="C342">
        <v>50</v>
      </c>
      <c r="D342">
        <v>6</v>
      </c>
      <c r="E342" t="s">
        <v>20745</v>
      </c>
      <c r="F342">
        <v>200</v>
      </c>
      <c r="G342">
        <v>0</v>
      </c>
      <c r="H342" t="s">
        <v>661</v>
      </c>
      <c r="I342" t="s">
        <v>20746</v>
      </c>
      <c r="J342" t="s">
        <v>1581</v>
      </c>
      <c r="K342" t="s">
        <v>635</v>
      </c>
      <c r="L342" t="s">
        <v>636</v>
      </c>
      <c r="M342" t="s">
        <v>20747</v>
      </c>
      <c r="N342" t="s">
        <v>635</v>
      </c>
      <c r="O342" t="s">
        <v>668</v>
      </c>
      <c r="P342" t="s">
        <v>22</v>
      </c>
      <c r="Q342" t="s">
        <v>669</v>
      </c>
      <c r="R342" t="s">
        <v>636</v>
      </c>
      <c r="S342" t="s">
        <v>20748</v>
      </c>
      <c r="T342" t="s">
        <v>20749</v>
      </c>
    </row>
    <row r="343" spans="1:20" x14ac:dyDescent="0.25">
      <c r="A343" t="s">
        <v>35</v>
      </c>
      <c r="B343" t="s">
        <v>36</v>
      </c>
      <c r="C343">
        <v>66.666666666666671</v>
      </c>
      <c r="D343">
        <v>3</v>
      </c>
      <c r="E343" t="s">
        <v>20750</v>
      </c>
      <c r="F343">
        <v>100</v>
      </c>
      <c r="G343">
        <v>0</v>
      </c>
      <c r="H343" t="s">
        <v>661</v>
      </c>
      <c r="I343" t="s">
        <v>10977</v>
      </c>
      <c r="J343" t="s">
        <v>1332</v>
      </c>
      <c r="K343" t="s">
        <v>635</v>
      </c>
      <c r="L343" t="s">
        <v>636</v>
      </c>
      <c r="M343" t="s">
        <v>20751</v>
      </c>
      <c r="N343" t="s">
        <v>635</v>
      </c>
      <c r="O343" t="s">
        <v>668</v>
      </c>
      <c r="P343" t="s">
        <v>22</v>
      </c>
      <c r="Q343" t="s">
        <v>669</v>
      </c>
      <c r="R343" t="s">
        <v>636</v>
      </c>
      <c r="S343" t="s">
        <v>20752</v>
      </c>
      <c r="T343" t="s">
        <v>20751</v>
      </c>
    </row>
    <row r="344" spans="1:20" x14ac:dyDescent="0.25">
      <c r="A344" t="s">
        <v>35</v>
      </c>
      <c r="B344" t="s">
        <v>36</v>
      </c>
      <c r="C344">
        <v>66.666666666666671</v>
      </c>
      <c r="D344">
        <v>3</v>
      </c>
      <c r="E344" t="s">
        <v>20753</v>
      </c>
      <c r="F344">
        <v>100</v>
      </c>
      <c r="G344">
        <v>0</v>
      </c>
      <c r="H344" t="s">
        <v>661</v>
      </c>
      <c r="I344" t="s">
        <v>20754</v>
      </c>
      <c r="J344" t="s">
        <v>1105</v>
      </c>
      <c r="K344" t="s">
        <v>635</v>
      </c>
      <c r="L344" t="s">
        <v>636</v>
      </c>
      <c r="M344" t="s">
        <v>20755</v>
      </c>
      <c r="N344" t="s">
        <v>635</v>
      </c>
      <c r="O344" t="s">
        <v>638</v>
      </c>
      <c r="P344" t="s">
        <v>22</v>
      </c>
      <c r="Q344" t="s">
        <v>639</v>
      </c>
      <c r="R344" t="s">
        <v>636</v>
      </c>
      <c r="S344" t="s">
        <v>20756</v>
      </c>
      <c r="T344" t="s">
        <v>20755</v>
      </c>
    </row>
    <row r="345" spans="1:20" x14ac:dyDescent="0.25">
      <c r="A345" t="s">
        <v>37</v>
      </c>
      <c r="B345" t="s">
        <v>38</v>
      </c>
      <c r="C345">
        <v>66.666666666666671</v>
      </c>
      <c r="D345">
        <v>3</v>
      </c>
      <c r="E345" t="s">
        <v>20757</v>
      </c>
      <c r="F345">
        <v>100</v>
      </c>
      <c r="G345">
        <v>0</v>
      </c>
      <c r="H345" t="s">
        <v>661</v>
      </c>
      <c r="I345" t="s">
        <v>9841</v>
      </c>
      <c r="J345" t="s">
        <v>1704</v>
      </c>
      <c r="K345" t="s">
        <v>635</v>
      </c>
      <c r="L345" t="s">
        <v>636</v>
      </c>
      <c r="M345" t="s">
        <v>20758</v>
      </c>
      <c r="N345" t="s">
        <v>635</v>
      </c>
      <c r="O345" t="s">
        <v>638</v>
      </c>
      <c r="P345" t="s">
        <v>22</v>
      </c>
      <c r="Q345" t="s">
        <v>639</v>
      </c>
      <c r="R345" t="s">
        <v>636</v>
      </c>
      <c r="S345" t="s">
        <v>20759</v>
      </c>
      <c r="T345" t="s">
        <v>20758</v>
      </c>
    </row>
    <row r="346" spans="1:20" x14ac:dyDescent="0.25">
      <c r="A346" t="s">
        <v>164</v>
      </c>
      <c r="B346" t="s">
        <v>165</v>
      </c>
      <c r="C346">
        <v>50</v>
      </c>
      <c r="D346">
        <v>6</v>
      </c>
      <c r="E346" t="s">
        <v>20760</v>
      </c>
      <c r="F346">
        <v>100</v>
      </c>
      <c r="G346">
        <v>0</v>
      </c>
      <c r="H346" t="s">
        <v>661</v>
      </c>
      <c r="I346" t="s">
        <v>20761</v>
      </c>
      <c r="J346" t="s">
        <v>1200</v>
      </c>
      <c r="K346" t="s">
        <v>635</v>
      </c>
      <c r="L346" t="s">
        <v>636</v>
      </c>
      <c r="M346" t="s">
        <v>20762</v>
      </c>
      <c r="N346" t="s">
        <v>635</v>
      </c>
      <c r="O346" t="s">
        <v>638</v>
      </c>
      <c r="P346" t="s">
        <v>22</v>
      </c>
      <c r="Q346" t="s">
        <v>639</v>
      </c>
      <c r="R346" t="s">
        <v>636</v>
      </c>
      <c r="S346" t="s">
        <v>20763</v>
      </c>
      <c r="T346" t="s">
        <v>20762</v>
      </c>
    </row>
    <row r="347" spans="1:20" x14ac:dyDescent="0.25">
      <c r="A347" t="s">
        <v>164</v>
      </c>
      <c r="B347" t="s">
        <v>165</v>
      </c>
      <c r="C347">
        <v>50</v>
      </c>
      <c r="D347">
        <v>6</v>
      </c>
      <c r="E347" t="s">
        <v>20764</v>
      </c>
      <c r="F347">
        <v>100</v>
      </c>
      <c r="G347">
        <v>0</v>
      </c>
      <c r="H347" t="s">
        <v>661</v>
      </c>
      <c r="I347" t="s">
        <v>20761</v>
      </c>
      <c r="J347" t="s">
        <v>1200</v>
      </c>
      <c r="K347" t="s">
        <v>635</v>
      </c>
      <c r="L347" t="s">
        <v>636</v>
      </c>
      <c r="M347" t="s">
        <v>20765</v>
      </c>
      <c r="N347" t="s">
        <v>635</v>
      </c>
      <c r="O347" t="s">
        <v>638</v>
      </c>
      <c r="P347" t="s">
        <v>22</v>
      </c>
      <c r="Q347" t="s">
        <v>639</v>
      </c>
      <c r="R347" t="s">
        <v>636</v>
      </c>
      <c r="S347" t="s">
        <v>20766</v>
      </c>
      <c r="T347" t="s">
        <v>20765</v>
      </c>
    </row>
    <row r="348" spans="1:20" x14ac:dyDescent="0.25">
      <c r="A348" t="s">
        <v>39</v>
      </c>
      <c r="B348" t="s">
        <v>44</v>
      </c>
      <c r="C348">
        <v>77.5</v>
      </c>
      <c r="D348">
        <v>2</v>
      </c>
      <c r="E348" t="s">
        <v>20767</v>
      </c>
      <c r="F348">
        <v>147</v>
      </c>
      <c r="G348">
        <v>0</v>
      </c>
      <c r="H348" t="s">
        <v>647</v>
      </c>
      <c r="I348" t="s">
        <v>19150</v>
      </c>
      <c r="J348" t="s">
        <v>20768</v>
      </c>
      <c r="K348" t="s">
        <v>865</v>
      </c>
      <c r="L348" t="s">
        <v>1255</v>
      </c>
      <c r="M348" t="s">
        <v>20769</v>
      </c>
      <c r="N348" t="s">
        <v>635</v>
      </c>
      <c r="O348" t="s">
        <v>653</v>
      </c>
      <c r="P348" t="s">
        <v>43</v>
      </c>
      <c r="Q348" t="s">
        <v>654</v>
      </c>
      <c r="R348" t="s">
        <v>636</v>
      </c>
      <c r="S348" t="s">
        <v>20770</v>
      </c>
      <c r="T348" t="s">
        <v>20769</v>
      </c>
    </row>
    <row r="349" spans="1:20" x14ac:dyDescent="0.25">
      <c r="A349" t="s">
        <v>35</v>
      </c>
      <c r="B349" t="s">
        <v>36</v>
      </c>
      <c r="C349">
        <v>66.666666666666671</v>
      </c>
      <c r="D349">
        <v>3</v>
      </c>
      <c r="E349" t="s">
        <v>20771</v>
      </c>
      <c r="F349">
        <v>100</v>
      </c>
      <c r="G349">
        <v>0</v>
      </c>
      <c r="H349" t="s">
        <v>661</v>
      </c>
      <c r="I349" t="s">
        <v>20772</v>
      </c>
      <c r="J349" t="s">
        <v>634</v>
      </c>
      <c r="K349" t="s">
        <v>635</v>
      </c>
      <c r="L349" t="s">
        <v>636</v>
      </c>
      <c r="M349" t="s">
        <v>20773</v>
      </c>
      <c r="N349" t="s">
        <v>635</v>
      </c>
      <c r="O349" t="s">
        <v>638</v>
      </c>
      <c r="P349" t="s">
        <v>22</v>
      </c>
      <c r="Q349" t="s">
        <v>639</v>
      </c>
      <c r="R349" t="s">
        <v>636</v>
      </c>
      <c r="S349" t="s">
        <v>20774</v>
      </c>
      <c r="T349" t="s">
        <v>20775</v>
      </c>
    </row>
    <row r="350" spans="1:20" x14ac:dyDescent="0.25">
      <c r="A350" t="s">
        <v>35</v>
      </c>
      <c r="B350" t="s">
        <v>36</v>
      </c>
      <c r="C350">
        <v>66.666666666666671</v>
      </c>
      <c r="D350">
        <v>3</v>
      </c>
      <c r="E350" t="s">
        <v>20776</v>
      </c>
      <c r="F350">
        <v>100</v>
      </c>
      <c r="G350">
        <v>0</v>
      </c>
      <c r="H350" t="s">
        <v>661</v>
      </c>
      <c r="I350" t="s">
        <v>20777</v>
      </c>
      <c r="J350" t="s">
        <v>4177</v>
      </c>
      <c r="K350" t="s">
        <v>635</v>
      </c>
      <c r="L350" t="s">
        <v>636</v>
      </c>
      <c r="M350" t="s">
        <v>20778</v>
      </c>
      <c r="N350" t="s">
        <v>635</v>
      </c>
      <c r="O350" t="s">
        <v>668</v>
      </c>
      <c r="P350" t="s">
        <v>22</v>
      </c>
      <c r="Q350" t="s">
        <v>669</v>
      </c>
      <c r="R350" t="s">
        <v>636</v>
      </c>
      <c r="S350" t="s">
        <v>20779</v>
      </c>
      <c r="T350" t="s">
        <v>20780</v>
      </c>
    </row>
    <row r="351" spans="1:20" x14ac:dyDescent="0.25">
      <c r="A351" t="s">
        <v>35</v>
      </c>
      <c r="B351" t="s">
        <v>36</v>
      </c>
      <c r="C351">
        <v>66.666666666666671</v>
      </c>
      <c r="D351">
        <v>3</v>
      </c>
      <c r="E351" t="s">
        <v>20781</v>
      </c>
      <c r="F351">
        <v>100</v>
      </c>
      <c r="G351">
        <v>0</v>
      </c>
      <c r="H351" t="s">
        <v>661</v>
      </c>
      <c r="I351" t="s">
        <v>20782</v>
      </c>
      <c r="J351" t="s">
        <v>1427</v>
      </c>
      <c r="K351" t="s">
        <v>635</v>
      </c>
      <c r="L351" t="s">
        <v>636</v>
      </c>
      <c r="M351" t="s">
        <v>20783</v>
      </c>
      <c r="N351" t="s">
        <v>635</v>
      </c>
      <c r="O351" t="s">
        <v>638</v>
      </c>
      <c r="P351" t="s">
        <v>22</v>
      </c>
      <c r="Q351" t="s">
        <v>639</v>
      </c>
      <c r="R351" t="s">
        <v>636</v>
      </c>
      <c r="S351" t="s">
        <v>20784</v>
      </c>
      <c r="T351" t="s">
        <v>20783</v>
      </c>
    </row>
    <row r="352" spans="1:20" x14ac:dyDescent="0.25">
      <c r="A352" t="s">
        <v>164</v>
      </c>
      <c r="B352" t="s">
        <v>165</v>
      </c>
      <c r="C352">
        <v>33.333333333333336</v>
      </c>
      <c r="D352">
        <v>3</v>
      </c>
      <c r="E352" t="s">
        <v>20785</v>
      </c>
      <c r="F352">
        <v>115</v>
      </c>
      <c r="G352">
        <v>15</v>
      </c>
      <c r="H352" t="s">
        <v>661</v>
      </c>
      <c r="I352" t="s">
        <v>20786</v>
      </c>
      <c r="J352" t="s">
        <v>643</v>
      </c>
      <c r="K352" t="s">
        <v>635</v>
      </c>
      <c r="L352" t="s">
        <v>636</v>
      </c>
      <c r="M352" t="s">
        <v>20787</v>
      </c>
      <c r="N352" t="s">
        <v>635</v>
      </c>
      <c r="O352" t="s">
        <v>638</v>
      </c>
      <c r="P352" t="s">
        <v>22</v>
      </c>
      <c r="Q352" t="s">
        <v>639</v>
      </c>
      <c r="R352" t="s">
        <v>636</v>
      </c>
      <c r="S352" t="s">
        <v>20788</v>
      </c>
      <c r="T352" t="s">
        <v>20787</v>
      </c>
    </row>
    <row r="353" spans="1:20" x14ac:dyDescent="0.25">
      <c r="A353" t="s">
        <v>258</v>
      </c>
      <c r="B353" t="s">
        <v>264</v>
      </c>
      <c r="C353">
        <v>139</v>
      </c>
      <c r="D353">
        <v>1</v>
      </c>
      <c r="E353" t="s">
        <v>20789</v>
      </c>
      <c r="F353">
        <v>108.99</v>
      </c>
      <c r="G353">
        <v>0</v>
      </c>
      <c r="H353" t="s">
        <v>661</v>
      </c>
      <c r="I353" t="s">
        <v>20790</v>
      </c>
      <c r="J353" t="s">
        <v>643</v>
      </c>
      <c r="K353" t="s">
        <v>635</v>
      </c>
      <c r="L353" t="s">
        <v>636</v>
      </c>
      <c r="M353" t="s">
        <v>20791</v>
      </c>
      <c r="N353" t="s">
        <v>635</v>
      </c>
      <c r="O353" t="s">
        <v>638</v>
      </c>
      <c r="P353" t="s">
        <v>22</v>
      </c>
      <c r="Q353" t="s">
        <v>639</v>
      </c>
      <c r="R353" t="s">
        <v>636</v>
      </c>
      <c r="S353" t="s">
        <v>20792</v>
      </c>
      <c r="T353" t="s">
        <v>20791</v>
      </c>
    </row>
    <row r="354" spans="1:20" x14ac:dyDescent="0.25">
      <c r="A354" t="s">
        <v>118</v>
      </c>
      <c r="B354" t="s">
        <v>91</v>
      </c>
      <c r="C354">
        <v>66</v>
      </c>
      <c r="D354">
        <v>2</v>
      </c>
      <c r="E354" t="s">
        <v>20793</v>
      </c>
      <c r="F354">
        <v>460</v>
      </c>
      <c r="G354">
        <v>0</v>
      </c>
      <c r="H354" t="s">
        <v>647</v>
      </c>
      <c r="I354" t="s">
        <v>20794</v>
      </c>
      <c r="J354" t="s">
        <v>20795</v>
      </c>
      <c r="K354" t="s">
        <v>20796</v>
      </c>
      <c r="L354" t="s">
        <v>3723</v>
      </c>
      <c r="M354" t="s">
        <v>20797</v>
      </c>
      <c r="N354" t="s">
        <v>635</v>
      </c>
      <c r="O354" t="s">
        <v>653</v>
      </c>
      <c r="P354" t="s">
        <v>43</v>
      </c>
      <c r="Q354" t="s">
        <v>654</v>
      </c>
      <c r="R354" t="s">
        <v>636</v>
      </c>
      <c r="S354" t="s">
        <v>20798</v>
      </c>
      <c r="T354" t="s">
        <v>20797</v>
      </c>
    </row>
    <row r="355" spans="1:20" x14ac:dyDescent="0.25">
      <c r="A355" t="s">
        <v>89</v>
      </c>
      <c r="B355" t="s">
        <v>1223</v>
      </c>
      <c r="C355">
        <v>66</v>
      </c>
      <c r="D355">
        <v>2</v>
      </c>
      <c r="E355" t="s">
        <v>20793</v>
      </c>
      <c r="F355">
        <v>460</v>
      </c>
      <c r="G355">
        <v>0</v>
      </c>
      <c r="H355" t="s">
        <v>647</v>
      </c>
      <c r="I355" t="s">
        <v>20794</v>
      </c>
      <c r="J355" t="s">
        <v>20795</v>
      </c>
      <c r="K355" t="s">
        <v>20796</v>
      </c>
      <c r="L355" t="s">
        <v>3723</v>
      </c>
      <c r="M355" t="s">
        <v>20797</v>
      </c>
      <c r="N355" t="s">
        <v>635</v>
      </c>
      <c r="O355" t="s">
        <v>653</v>
      </c>
      <c r="P355" t="s">
        <v>43</v>
      </c>
      <c r="Q355" t="s">
        <v>654</v>
      </c>
      <c r="R355" t="s">
        <v>636</v>
      </c>
      <c r="S355" t="s">
        <v>20798</v>
      </c>
      <c r="T355" t="s">
        <v>20797</v>
      </c>
    </row>
    <row r="356" spans="1:20" x14ac:dyDescent="0.25">
      <c r="A356" t="s">
        <v>39</v>
      </c>
      <c r="B356" t="s">
        <v>44</v>
      </c>
      <c r="C356">
        <v>67</v>
      </c>
      <c r="D356">
        <v>2</v>
      </c>
      <c r="E356" t="s">
        <v>20793</v>
      </c>
      <c r="F356">
        <v>460</v>
      </c>
      <c r="G356">
        <v>0</v>
      </c>
      <c r="H356" t="s">
        <v>647</v>
      </c>
      <c r="I356" t="s">
        <v>20794</v>
      </c>
      <c r="J356" t="s">
        <v>20795</v>
      </c>
      <c r="K356" t="s">
        <v>20796</v>
      </c>
      <c r="L356" t="s">
        <v>3723</v>
      </c>
      <c r="M356" t="s">
        <v>20797</v>
      </c>
      <c r="N356" t="s">
        <v>635</v>
      </c>
      <c r="O356" t="s">
        <v>653</v>
      </c>
      <c r="P356" t="s">
        <v>43</v>
      </c>
      <c r="Q356" t="s">
        <v>654</v>
      </c>
      <c r="R356" t="s">
        <v>636</v>
      </c>
      <c r="S356" t="s">
        <v>20798</v>
      </c>
      <c r="T356" t="s">
        <v>20797</v>
      </c>
    </row>
    <row r="357" spans="1:20" x14ac:dyDescent="0.25">
      <c r="A357" t="s">
        <v>533</v>
      </c>
      <c r="B357" t="s">
        <v>137</v>
      </c>
      <c r="C357">
        <v>75</v>
      </c>
      <c r="D357">
        <v>1</v>
      </c>
      <c r="E357" t="s">
        <v>20799</v>
      </c>
      <c r="F357">
        <v>151</v>
      </c>
      <c r="G357">
        <v>37</v>
      </c>
      <c r="H357" t="s">
        <v>647</v>
      </c>
      <c r="I357" t="s">
        <v>3527</v>
      </c>
      <c r="J357" t="s">
        <v>14520</v>
      </c>
      <c r="K357" t="s">
        <v>1166</v>
      </c>
      <c r="L357" t="s">
        <v>1965</v>
      </c>
      <c r="M357" t="s">
        <v>20800</v>
      </c>
      <c r="N357" t="s">
        <v>635</v>
      </c>
      <c r="O357" t="s">
        <v>653</v>
      </c>
      <c r="P357" t="s">
        <v>43</v>
      </c>
      <c r="Q357" t="s">
        <v>654</v>
      </c>
      <c r="R357" t="s">
        <v>636</v>
      </c>
      <c r="S357" t="s">
        <v>20801</v>
      </c>
      <c r="T357" t="s">
        <v>20802</v>
      </c>
    </row>
    <row r="358" spans="1:20" x14ac:dyDescent="0.25">
      <c r="A358" t="s">
        <v>25</v>
      </c>
      <c r="B358" t="s">
        <v>26</v>
      </c>
      <c r="C358">
        <v>45</v>
      </c>
      <c r="D358">
        <v>1</v>
      </c>
      <c r="E358" t="s">
        <v>20799</v>
      </c>
      <c r="F358">
        <v>151</v>
      </c>
      <c r="G358">
        <v>37</v>
      </c>
      <c r="H358" t="s">
        <v>647</v>
      </c>
      <c r="I358" t="s">
        <v>3527</v>
      </c>
      <c r="J358" t="s">
        <v>14520</v>
      </c>
      <c r="K358" t="s">
        <v>1166</v>
      </c>
      <c r="L358" t="s">
        <v>1965</v>
      </c>
      <c r="M358" t="s">
        <v>20800</v>
      </c>
      <c r="N358" t="s">
        <v>635</v>
      </c>
      <c r="O358" t="s">
        <v>653</v>
      </c>
      <c r="P358" t="s">
        <v>43</v>
      </c>
      <c r="Q358" t="s">
        <v>654</v>
      </c>
      <c r="R358" t="s">
        <v>636</v>
      </c>
      <c r="S358" t="s">
        <v>20801</v>
      </c>
      <c r="T358" t="s">
        <v>20802</v>
      </c>
    </row>
    <row r="359" spans="1:20" x14ac:dyDescent="0.25">
      <c r="A359" t="s">
        <v>31</v>
      </c>
      <c r="B359" t="s">
        <v>32</v>
      </c>
      <c r="C359">
        <v>54.5</v>
      </c>
      <c r="D359">
        <v>2</v>
      </c>
      <c r="E359" t="s">
        <v>20803</v>
      </c>
      <c r="F359">
        <v>71</v>
      </c>
      <c r="G359">
        <v>7</v>
      </c>
      <c r="H359" t="s">
        <v>647</v>
      </c>
      <c r="I359" t="s">
        <v>14538</v>
      </c>
      <c r="J359" t="s">
        <v>14539</v>
      </c>
      <c r="K359" t="s">
        <v>1112</v>
      </c>
      <c r="L359" t="s">
        <v>14540</v>
      </c>
      <c r="M359" t="s">
        <v>20804</v>
      </c>
      <c r="N359" t="s">
        <v>635</v>
      </c>
      <c r="O359" t="s">
        <v>706</v>
      </c>
      <c r="P359" t="s">
        <v>40</v>
      </c>
      <c r="Q359" t="s">
        <v>707</v>
      </c>
      <c r="R359" t="s">
        <v>636</v>
      </c>
      <c r="S359" t="s">
        <v>20805</v>
      </c>
      <c r="T359" t="s">
        <v>20804</v>
      </c>
    </row>
    <row r="360" spans="1:20" x14ac:dyDescent="0.25">
      <c r="A360" t="s">
        <v>164</v>
      </c>
      <c r="B360" t="s">
        <v>165</v>
      </c>
      <c r="C360">
        <v>33.333333333333336</v>
      </c>
      <c r="D360">
        <v>3</v>
      </c>
      <c r="E360" t="s">
        <v>20806</v>
      </c>
      <c r="F360">
        <v>100</v>
      </c>
      <c r="G360">
        <v>0</v>
      </c>
      <c r="H360" t="s">
        <v>661</v>
      </c>
      <c r="I360" t="s">
        <v>20807</v>
      </c>
      <c r="J360" t="s">
        <v>1314</v>
      </c>
      <c r="K360" t="s">
        <v>635</v>
      </c>
      <c r="L360" t="s">
        <v>636</v>
      </c>
      <c r="M360" t="s">
        <v>20808</v>
      </c>
      <c r="N360" t="s">
        <v>635</v>
      </c>
      <c r="O360" t="s">
        <v>668</v>
      </c>
      <c r="P360" t="s">
        <v>22</v>
      </c>
      <c r="Q360" t="s">
        <v>669</v>
      </c>
      <c r="R360" t="s">
        <v>636</v>
      </c>
      <c r="S360" t="s">
        <v>20809</v>
      </c>
      <c r="T360" t="s">
        <v>20810</v>
      </c>
    </row>
    <row r="361" spans="1:20" x14ac:dyDescent="0.25">
      <c r="A361" t="s">
        <v>164</v>
      </c>
      <c r="B361" t="s">
        <v>165</v>
      </c>
      <c r="C361">
        <v>40</v>
      </c>
      <c r="D361">
        <v>10</v>
      </c>
      <c r="E361" t="s">
        <v>20811</v>
      </c>
      <c r="F361">
        <v>684.71</v>
      </c>
      <c r="G361">
        <v>0</v>
      </c>
      <c r="H361" t="s">
        <v>661</v>
      </c>
      <c r="I361" t="s">
        <v>20812</v>
      </c>
      <c r="J361" t="s">
        <v>643</v>
      </c>
      <c r="K361" t="s">
        <v>635</v>
      </c>
      <c r="L361" t="s">
        <v>636</v>
      </c>
      <c r="M361" t="s">
        <v>20813</v>
      </c>
      <c r="N361" t="s">
        <v>635</v>
      </c>
      <c r="O361" t="s">
        <v>668</v>
      </c>
      <c r="P361" t="s">
        <v>22</v>
      </c>
      <c r="Q361" t="s">
        <v>669</v>
      </c>
      <c r="R361" t="s">
        <v>636</v>
      </c>
      <c r="S361" t="s">
        <v>20814</v>
      </c>
      <c r="T361" t="s">
        <v>20813</v>
      </c>
    </row>
    <row r="362" spans="1:20" x14ac:dyDescent="0.25">
      <c r="A362" t="s">
        <v>256</v>
      </c>
      <c r="B362" t="s">
        <v>262</v>
      </c>
      <c r="C362">
        <v>139</v>
      </c>
      <c r="D362">
        <v>1</v>
      </c>
      <c r="E362" t="s">
        <v>20811</v>
      </c>
      <c r="F362">
        <v>684.71</v>
      </c>
      <c r="G362">
        <v>0</v>
      </c>
      <c r="H362" t="s">
        <v>661</v>
      </c>
      <c r="I362" t="s">
        <v>20812</v>
      </c>
      <c r="J362" t="s">
        <v>643</v>
      </c>
      <c r="K362" t="s">
        <v>635</v>
      </c>
      <c r="L362" t="s">
        <v>636</v>
      </c>
      <c r="M362" t="s">
        <v>20813</v>
      </c>
      <c r="N362" t="s">
        <v>635</v>
      </c>
      <c r="O362" t="s">
        <v>668</v>
      </c>
      <c r="P362" t="s">
        <v>22</v>
      </c>
      <c r="Q362" t="s">
        <v>669</v>
      </c>
      <c r="R362" t="s">
        <v>636</v>
      </c>
      <c r="S362" t="s">
        <v>20814</v>
      </c>
      <c r="T362" t="s">
        <v>20813</v>
      </c>
    </row>
    <row r="363" spans="1:20" x14ac:dyDescent="0.25">
      <c r="A363" t="s">
        <v>257</v>
      </c>
      <c r="B363" t="s">
        <v>263</v>
      </c>
      <c r="C363">
        <v>139</v>
      </c>
      <c r="D363">
        <v>1</v>
      </c>
      <c r="E363" t="s">
        <v>20811</v>
      </c>
      <c r="F363">
        <v>684.71</v>
      </c>
      <c r="G363">
        <v>0</v>
      </c>
      <c r="H363" t="s">
        <v>661</v>
      </c>
      <c r="I363" t="s">
        <v>20812</v>
      </c>
      <c r="J363" t="s">
        <v>643</v>
      </c>
      <c r="K363" t="s">
        <v>635</v>
      </c>
      <c r="L363" t="s">
        <v>636</v>
      </c>
      <c r="M363" t="s">
        <v>20813</v>
      </c>
      <c r="N363" t="s">
        <v>635</v>
      </c>
      <c r="O363" t="s">
        <v>668</v>
      </c>
      <c r="P363" t="s">
        <v>22</v>
      </c>
      <c r="Q363" t="s">
        <v>669</v>
      </c>
      <c r="R363" t="s">
        <v>636</v>
      </c>
      <c r="S363" t="s">
        <v>20814</v>
      </c>
      <c r="T363" t="s">
        <v>20813</v>
      </c>
    </row>
    <row r="364" spans="1:20" x14ac:dyDescent="0.25">
      <c r="A364" t="s">
        <v>256</v>
      </c>
      <c r="B364" t="s">
        <v>262</v>
      </c>
      <c r="C364">
        <v>139</v>
      </c>
      <c r="D364">
        <v>1</v>
      </c>
      <c r="E364" t="s">
        <v>20811</v>
      </c>
      <c r="F364">
        <v>684.71</v>
      </c>
      <c r="G364">
        <v>0</v>
      </c>
      <c r="H364" t="s">
        <v>661</v>
      </c>
      <c r="I364" t="s">
        <v>20812</v>
      </c>
      <c r="J364" t="s">
        <v>643</v>
      </c>
      <c r="K364" t="s">
        <v>635</v>
      </c>
      <c r="L364" t="s">
        <v>636</v>
      </c>
      <c r="M364" t="s">
        <v>20813</v>
      </c>
      <c r="N364" t="s">
        <v>635</v>
      </c>
      <c r="O364" t="s">
        <v>668</v>
      </c>
      <c r="P364" t="s">
        <v>22</v>
      </c>
      <c r="Q364" t="s">
        <v>669</v>
      </c>
      <c r="R364" t="s">
        <v>636</v>
      </c>
      <c r="S364" t="s">
        <v>20814</v>
      </c>
      <c r="T364" t="s">
        <v>20813</v>
      </c>
    </row>
    <row r="365" spans="1:20" x14ac:dyDescent="0.25">
      <c r="A365" t="s">
        <v>164</v>
      </c>
      <c r="B365" t="s">
        <v>165</v>
      </c>
      <c r="C365">
        <v>50</v>
      </c>
      <c r="D365">
        <v>6</v>
      </c>
      <c r="E365" t="s">
        <v>20815</v>
      </c>
      <c r="F365">
        <v>100</v>
      </c>
      <c r="G365">
        <v>0</v>
      </c>
      <c r="H365" t="s">
        <v>661</v>
      </c>
      <c r="I365" t="s">
        <v>20816</v>
      </c>
      <c r="J365" t="s">
        <v>20817</v>
      </c>
      <c r="K365" t="s">
        <v>635</v>
      </c>
      <c r="L365" t="s">
        <v>636</v>
      </c>
      <c r="M365" t="s">
        <v>20818</v>
      </c>
      <c r="N365" t="s">
        <v>635</v>
      </c>
      <c r="O365" t="s">
        <v>668</v>
      </c>
      <c r="P365" t="s">
        <v>22</v>
      </c>
      <c r="Q365" t="s">
        <v>669</v>
      </c>
      <c r="R365" t="s">
        <v>636</v>
      </c>
      <c r="S365" t="s">
        <v>20819</v>
      </c>
      <c r="T365" t="s">
        <v>20818</v>
      </c>
    </row>
    <row r="366" spans="1:20" x14ac:dyDescent="0.25">
      <c r="A366" t="s">
        <v>121</v>
      </c>
      <c r="B366" t="s">
        <v>122</v>
      </c>
      <c r="C366">
        <v>13</v>
      </c>
      <c r="D366">
        <v>2</v>
      </c>
      <c r="E366" t="s">
        <v>20820</v>
      </c>
      <c r="F366">
        <v>41</v>
      </c>
      <c r="G366">
        <v>15</v>
      </c>
      <c r="H366" t="s">
        <v>647</v>
      </c>
      <c r="I366" t="s">
        <v>12243</v>
      </c>
      <c r="J366" t="s">
        <v>20821</v>
      </c>
      <c r="K366" t="s">
        <v>9994</v>
      </c>
      <c r="L366" t="s">
        <v>1492</v>
      </c>
      <c r="M366" t="s">
        <v>20818</v>
      </c>
      <c r="N366" t="s">
        <v>635</v>
      </c>
      <c r="O366" t="s">
        <v>653</v>
      </c>
      <c r="P366" t="s">
        <v>43</v>
      </c>
      <c r="Q366" t="s">
        <v>654</v>
      </c>
      <c r="R366" t="s">
        <v>636</v>
      </c>
      <c r="S366" t="s">
        <v>20822</v>
      </c>
      <c r="T366" t="s">
        <v>20818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0C7CF-7492-4C01-A991-5B152FE19629}">
  <sheetPr>
    <tabColor rgb="FFFF6699"/>
  </sheetPr>
  <dimension ref="A1:V438"/>
  <sheetViews>
    <sheetView zoomScale="70" zoomScaleNormal="70" workbookViewId="0">
      <pane xSplit="2" ySplit="1" topLeftCell="T2" activePane="bottomRight" state="frozen"/>
      <selection sqref="A1:XFD1048576"/>
      <selection pane="topRight" sqref="A1:XFD1048576"/>
      <selection pane="bottomLeft" sqref="A1:XFD1048576"/>
      <selection pane="bottomRight" activeCell="U405" sqref="U405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6" t="s">
        <v>1983</v>
      </c>
      <c r="V1" t="s">
        <v>1985</v>
      </c>
    </row>
    <row r="2" spans="1:22" x14ac:dyDescent="0.25">
      <c r="A2" t="s">
        <v>35</v>
      </c>
      <c r="B2" t="s">
        <v>36</v>
      </c>
      <c r="C2">
        <v>66.666666666666671</v>
      </c>
      <c r="D2">
        <v>6</v>
      </c>
      <c r="E2" t="s">
        <v>20823</v>
      </c>
      <c r="F2">
        <v>200</v>
      </c>
      <c r="G2">
        <v>0</v>
      </c>
      <c r="H2" t="s">
        <v>661</v>
      </c>
      <c r="I2" t="s">
        <v>20824</v>
      </c>
      <c r="J2" t="s">
        <v>1105</v>
      </c>
      <c r="K2" t="s">
        <v>635</v>
      </c>
      <c r="L2" t="s">
        <v>636</v>
      </c>
      <c r="M2" t="s">
        <v>20825</v>
      </c>
      <c r="N2" t="s">
        <v>635</v>
      </c>
      <c r="O2" t="s">
        <v>1071</v>
      </c>
      <c r="P2" t="s">
        <v>22</v>
      </c>
      <c r="Q2" t="s">
        <v>639</v>
      </c>
      <c r="R2" t="s">
        <v>636</v>
      </c>
      <c r="S2" t="s">
        <v>20826</v>
      </c>
      <c r="T2" t="s">
        <v>20825</v>
      </c>
      <c r="U2" s="87" t="s">
        <v>164</v>
      </c>
      <c r="V2">
        <v>476</v>
      </c>
    </row>
    <row r="3" spans="1:22" x14ac:dyDescent="0.25">
      <c r="A3" t="s">
        <v>256</v>
      </c>
      <c r="B3" t="s">
        <v>262</v>
      </c>
      <c r="C3">
        <v>139</v>
      </c>
      <c r="D3">
        <v>1</v>
      </c>
      <c r="E3" t="s">
        <v>20827</v>
      </c>
      <c r="F3">
        <v>108.99</v>
      </c>
      <c r="G3">
        <v>0</v>
      </c>
      <c r="H3" t="s">
        <v>661</v>
      </c>
      <c r="I3" t="s">
        <v>20828</v>
      </c>
      <c r="J3" t="s">
        <v>727</v>
      </c>
      <c r="K3" t="s">
        <v>635</v>
      </c>
      <c r="L3" t="s">
        <v>636</v>
      </c>
      <c r="M3" t="s">
        <v>20829</v>
      </c>
      <c r="N3" t="s">
        <v>635</v>
      </c>
      <c r="O3" t="s">
        <v>668</v>
      </c>
      <c r="P3" t="s">
        <v>22</v>
      </c>
      <c r="Q3" t="s">
        <v>669</v>
      </c>
      <c r="R3" t="s">
        <v>636</v>
      </c>
      <c r="S3" t="s">
        <v>20830</v>
      </c>
      <c r="T3" t="s">
        <v>20829</v>
      </c>
      <c r="U3" s="88" t="s">
        <v>165</v>
      </c>
      <c r="V3">
        <v>476</v>
      </c>
    </row>
    <row r="4" spans="1:22" x14ac:dyDescent="0.25">
      <c r="A4" t="s">
        <v>164</v>
      </c>
      <c r="B4" t="s">
        <v>165</v>
      </c>
      <c r="C4">
        <v>33.333333333333336</v>
      </c>
      <c r="D4">
        <v>3</v>
      </c>
      <c r="E4" t="s">
        <v>20831</v>
      </c>
      <c r="F4">
        <v>100</v>
      </c>
      <c r="G4">
        <v>0</v>
      </c>
      <c r="H4" t="s">
        <v>661</v>
      </c>
      <c r="I4" t="s">
        <v>20832</v>
      </c>
      <c r="J4" t="s">
        <v>797</v>
      </c>
      <c r="K4" t="s">
        <v>635</v>
      </c>
      <c r="L4" t="s">
        <v>636</v>
      </c>
      <c r="M4" t="s">
        <v>20833</v>
      </c>
      <c r="N4" t="s">
        <v>635</v>
      </c>
      <c r="O4" t="s">
        <v>638</v>
      </c>
      <c r="P4" t="s">
        <v>22</v>
      </c>
      <c r="Q4" t="s">
        <v>639</v>
      </c>
      <c r="R4" t="s">
        <v>636</v>
      </c>
      <c r="S4" t="s">
        <v>20834</v>
      </c>
      <c r="T4" t="s">
        <v>20833</v>
      </c>
      <c r="U4" s="87" t="s">
        <v>37</v>
      </c>
      <c r="V4">
        <v>389</v>
      </c>
    </row>
    <row r="5" spans="1:22" x14ac:dyDescent="0.25">
      <c r="A5" t="s">
        <v>37</v>
      </c>
      <c r="B5" t="s">
        <v>38</v>
      </c>
      <c r="C5">
        <v>66.666666666666671</v>
      </c>
      <c r="D5">
        <v>3</v>
      </c>
      <c r="E5" t="s">
        <v>20835</v>
      </c>
      <c r="F5">
        <v>100</v>
      </c>
      <c r="G5">
        <v>0</v>
      </c>
      <c r="H5" t="s">
        <v>661</v>
      </c>
      <c r="I5" t="s">
        <v>20832</v>
      </c>
      <c r="J5" t="s">
        <v>797</v>
      </c>
      <c r="K5" t="s">
        <v>635</v>
      </c>
      <c r="L5" t="s">
        <v>636</v>
      </c>
      <c r="M5" t="s">
        <v>20836</v>
      </c>
      <c r="N5" t="s">
        <v>635</v>
      </c>
      <c r="O5" t="s">
        <v>638</v>
      </c>
      <c r="P5" t="s">
        <v>22</v>
      </c>
      <c r="Q5" t="s">
        <v>639</v>
      </c>
      <c r="R5" t="s">
        <v>636</v>
      </c>
      <c r="S5" t="s">
        <v>20837</v>
      </c>
      <c r="T5" t="s">
        <v>20836</v>
      </c>
      <c r="U5" s="88" t="s">
        <v>38</v>
      </c>
      <c r="V5">
        <v>389</v>
      </c>
    </row>
    <row r="6" spans="1:22" x14ac:dyDescent="0.25">
      <c r="A6" t="s">
        <v>164</v>
      </c>
      <c r="B6" t="s">
        <v>165</v>
      </c>
      <c r="C6">
        <v>33.333333333333336</v>
      </c>
      <c r="D6">
        <v>6</v>
      </c>
      <c r="E6" t="s">
        <v>20838</v>
      </c>
      <c r="F6">
        <v>200</v>
      </c>
      <c r="G6">
        <v>0</v>
      </c>
      <c r="H6" t="s">
        <v>661</v>
      </c>
      <c r="I6" t="s">
        <v>20839</v>
      </c>
      <c r="J6" t="s">
        <v>20840</v>
      </c>
      <c r="K6" t="s">
        <v>635</v>
      </c>
      <c r="L6" t="s">
        <v>636</v>
      </c>
      <c r="M6" t="s">
        <v>20841</v>
      </c>
      <c r="N6" t="s">
        <v>635</v>
      </c>
      <c r="O6" t="s">
        <v>980</v>
      </c>
      <c r="P6" t="s">
        <v>22</v>
      </c>
      <c r="Q6" t="s">
        <v>669</v>
      </c>
      <c r="R6" t="s">
        <v>636</v>
      </c>
      <c r="S6" t="s">
        <v>20842</v>
      </c>
      <c r="T6" t="s">
        <v>20841</v>
      </c>
      <c r="U6" s="87" t="s">
        <v>116</v>
      </c>
      <c r="V6">
        <v>160</v>
      </c>
    </row>
    <row r="7" spans="1:22" x14ac:dyDescent="0.25">
      <c r="A7" t="s">
        <v>31</v>
      </c>
      <c r="B7" t="s">
        <v>32</v>
      </c>
      <c r="C7">
        <v>54.5</v>
      </c>
      <c r="D7">
        <v>2</v>
      </c>
      <c r="E7" t="s">
        <v>20843</v>
      </c>
      <c r="F7">
        <v>189</v>
      </c>
      <c r="G7">
        <v>0</v>
      </c>
      <c r="H7" t="s">
        <v>647</v>
      </c>
      <c r="I7" t="s">
        <v>20844</v>
      </c>
      <c r="J7" t="s">
        <v>20845</v>
      </c>
      <c r="K7" t="s">
        <v>20846</v>
      </c>
      <c r="L7" t="s">
        <v>20847</v>
      </c>
      <c r="M7" t="s">
        <v>20841</v>
      </c>
      <c r="N7" t="s">
        <v>635</v>
      </c>
      <c r="O7" t="s">
        <v>706</v>
      </c>
      <c r="P7" t="s">
        <v>40</v>
      </c>
      <c r="Q7" t="s">
        <v>707</v>
      </c>
      <c r="R7" t="s">
        <v>636</v>
      </c>
      <c r="S7" t="s">
        <v>20848</v>
      </c>
      <c r="T7" t="s">
        <v>20841</v>
      </c>
      <c r="U7" s="88" t="s">
        <v>117</v>
      </c>
      <c r="V7">
        <v>160</v>
      </c>
    </row>
    <row r="8" spans="1:22" x14ac:dyDescent="0.25">
      <c r="A8" t="s">
        <v>256</v>
      </c>
      <c r="B8" t="s">
        <v>982</v>
      </c>
      <c r="C8">
        <v>109</v>
      </c>
      <c r="D8">
        <v>1</v>
      </c>
      <c r="E8" t="s">
        <v>20843</v>
      </c>
      <c r="F8">
        <v>189</v>
      </c>
      <c r="G8">
        <v>0</v>
      </c>
      <c r="H8" t="s">
        <v>647</v>
      </c>
      <c r="I8" t="s">
        <v>20844</v>
      </c>
      <c r="J8" t="s">
        <v>20845</v>
      </c>
      <c r="K8" t="s">
        <v>20846</v>
      </c>
      <c r="L8" t="s">
        <v>20847</v>
      </c>
      <c r="M8" t="s">
        <v>20841</v>
      </c>
      <c r="N8" t="s">
        <v>635</v>
      </c>
      <c r="O8" t="s">
        <v>706</v>
      </c>
      <c r="P8" t="s">
        <v>40</v>
      </c>
      <c r="Q8" t="s">
        <v>707</v>
      </c>
      <c r="R8" t="s">
        <v>636</v>
      </c>
      <c r="S8" t="s">
        <v>20848</v>
      </c>
      <c r="T8" t="s">
        <v>20841</v>
      </c>
      <c r="U8" s="87" t="s">
        <v>39</v>
      </c>
      <c r="V8">
        <v>42</v>
      </c>
    </row>
    <row r="9" spans="1:22" x14ac:dyDescent="0.25">
      <c r="A9" t="s">
        <v>164</v>
      </c>
      <c r="B9" t="s">
        <v>165</v>
      </c>
      <c r="C9">
        <v>33.333333333333336</v>
      </c>
      <c r="D9">
        <v>3</v>
      </c>
      <c r="E9" t="s">
        <v>20849</v>
      </c>
      <c r="F9">
        <v>100</v>
      </c>
      <c r="G9">
        <v>0</v>
      </c>
      <c r="H9" t="s">
        <v>661</v>
      </c>
      <c r="I9" t="s">
        <v>20850</v>
      </c>
      <c r="J9" t="s">
        <v>1883</v>
      </c>
      <c r="K9" t="s">
        <v>635</v>
      </c>
      <c r="L9" t="s">
        <v>636</v>
      </c>
      <c r="M9" t="s">
        <v>20851</v>
      </c>
      <c r="N9" t="s">
        <v>635</v>
      </c>
      <c r="O9" t="s">
        <v>638</v>
      </c>
      <c r="P9" t="s">
        <v>22</v>
      </c>
      <c r="Q9" t="s">
        <v>639</v>
      </c>
      <c r="R9" t="s">
        <v>636</v>
      </c>
      <c r="S9" t="s">
        <v>20852</v>
      </c>
      <c r="T9" t="s">
        <v>20851</v>
      </c>
      <c r="U9" s="88" t="s">
        <v>230</v>
      </c>
      <c r="V9">
        <v>2</v>
      </c>
    </row>
    <row r="10" spans="1:22" x14ac:dyDescent="0.25">
      <c r="A10" t="s">
        <v>35</v>
      </c>
      <c r="B10" t="s">
        <v>36</v>
      </c>
      <c r="C10">
        <v>66.666666666666671</v>
      </c>
      <c r="D10">
        <v>3</v>
      </c>
      <c r="E10" t="s">
        <v>20853</v>
      </c>
      <c r="F10">
        <v>100</v>
      </c>
      <c r="G10">
        <v>0</v>
      </c>
      <c r="H10" t="s">
        <v>661</v>
      </c>
      <c r="I10" t="s">
        <v>20854</v>
      </c>
      <c r="J10" t="s">
        <v>1130</v>
      </c>
      <c r="K10" t="s">
        <v>635</v>
      </c>
      <c r="L10" t="s">
        <v>636</v>
      </c>
      <c r="M10" t="s">
        <v>20855</v>
      </c>
      <c r="N10" t="s">
        <v>635</v>
      </c>
      <c r="O10" t="s">
        <v>638</v>
      </c>
      <c r="P10" t="s">
        <v>22</v>
      </c>
      <c r="Q10" t="s">
        <v>639</v>
      </c>
      <c r="R10" t="s">
        <v>636</v>
      </c>
      <c r="S10" t="s">
        <v>20856</v>
      </c>
      <c r="T10" t="s">
        <v>20855</v>
      </c>
      <c r="U10" s="88" t="s">
        <v>44</v>
      </c>
      <c r="V10">
        <v>40</v>
      </c>
    </row>
    <row r="11" spans="1:22" x14ac:dyDescent="0.25">
      <c r="A11" t="s">
        <v>164</v>
      </c>
      <c r="B11" t="s">
        <v>165</v>
      </c>
      <c r="C11">
        <v>50</v>
      </c>
      <c r="D11">
        <v>6</v>
      </c>
      <c r="E11" t="s">
        <v>20857</v>
      </c>
      <c r="F11">
        <v>200</v>
      </c>
      <c r="G11">
        <v>0</v>
      </c>
      <c r="H11" t="s">
        <v>661</v>
      </c>
      <c r="I11" t="s">
        <v>20858</v>
      </c>
      <c r="J11" t="s">
        <v>1172</v>
      </c>
      <c r="K11" t="s">
        <v>635</v>
      </c>
      <c r="L11" t="s">
        <v>636</v>
      </c>
      <c r="M11" t="s">
        <v>20859</v>
      </c>
      <c r="N11" t="s">
        <v>635</v>
      </c>
      <c r="O11" t="s">
        <v>668</v>
      </c>
      <c r="P11" t="s">
        <v>22</v>
      </c>
      <c r="Q11" t="s">
        <v>669</v>
      </c>
      <c r="R11" t="s">
        <v>636</v>
      </c>
      <c r="S11" t="s">
        <v>20860</v>
      </c>
      <c r="T11" t="s">
        <v>20861</v>
      </c>
      <c r="U11" s="87" t="s">
        <v>35</v>
      </c>
      <c r="V11">
        <v>139</v>
      </c>
    </row>
    <row r="12" spans="1:22" x14ac:dyDescent="0.25">
      <c r="A12" t="s">
        <v>164</v>
      </c>
      <c r="B12" t="s">
        <v>165</v>
      </c>
      <c r="C12">
        <v>33.333333333333336</v>
      </c>
      <c r="D12">
        <v>3</v>
      </c>
      <c r="E12" t="s">
        <v>20862</v>
      </c>
      <c r="F12">
        <v>100</v>
      </c>
      <c r="G12">
        <v>0</v>
      </c>
      <c r="H12" t="s">
        <v>661</v>
      </c>
      <c r="I12" t="s">
        <v>7430</v>
      </c>
      <c r="J12" t="s">
        <v>1427</v>
      </c>
      <c r="K12" t="s">
        <v>635</v>
      </c>
      <c r="L12" t="s">
        <v>636</v>
      </c>
      <c r="M12" t="s">
        <v>20863</v>
      </c>
      <c r="N12" t="s">
        <v>635</v>
      </c>
      <c r="O12" t="s">
        <v>638</v>
      </c>
      <c r="P12" t="s">
        <v>22</v>
      </c>
      <c r="Q12" t="s">
        <v>639</v>
      </c>
      <c r="R12" t="s">
        <v>636</v>
      </c>
      <c r="S12" t="s">
        <v>20864</v>
      </c>
      <c r="T12" t="s">
        <v>20863</v>
      </c>
      <c r="U12" s="88" t="s">
        <v>36</v>
      </c>
      <c r="V12">
        <v>139</v>
      </c>
    </row>
    <row r="13" spans="1:22" x14ac:dyDescent="0.25">
      <c r="A13" t="s">
        <v>39</v>
      </c>
      <c r="B13" t="s">
        <v>44</v>
      </c>
      <c r="C13">
        <v>66.333333333333329</v>
      </c>
      <c r="D13">
        <v>3</v>
      </c>
      <c r="E13" t="s">
        <v>20865</v>
      </c>
      <c r="F13">
        <v>222.71</v>
      </c>
      <c r="G13">
        <v>0</v>
      </c>
      <c r="H13" t="s">
        <v>661</v>
      </c>
      <c r="I13" t="s">
        <v>2335</v>
      </c>
      <c r="J13" t="s">
        <v>1704</v>
      </c>
      <c r="K13" t="s">
        <v>635</v>
      </c>
      <c r="L13" t="s">
        <v>636</v>
      </c>
      <c r="M13" t="s">
        <v>20866</v>
      </c>
      <c r="N13" t="s">
        <v>635</v>
      </c>
      <c r="O13" t="s">
        <v>668</v>
      </c>
      <c r="P13" t="s">
        <v>22</v>
      </c>
      <c r="Q13" t="s">
        <v>669</v>
      </c>
      <c r="R13" t="s">
        <v>636</v>
      </c>
      <c r="S13" t="s">
        <v>20867</v>
      </c>
      <c r="T13" t="s">
        <v>20868</v>
      </c>
      <c r="U13" s="87" t="s">
        <v>118</v>
      </c>
      <c r="V13">
        <v>3</v>
      </c>
    </row>
    <row r="14" spans="1:22" x14ac:dyDescent="0.25">
      <c r="A14" t="s">
        <v>164</v>
      </c>
      <c r="B14" t="s">
        <v>165</v>
      </c>
      <c r="C14">
        <v>33.333333333333336</v>
      </c>
      <c r="D14">
        <v>3</v>
      </c>
      <c r="E14" t="s">
        <v>20869</v>
      </c>
      <c r="F14">
        <v>100</v>
      </c>
      <c r="G14">
        <v>0</v>
      </c>
      <c r="H14" t="s">
        <v>661</v>
      </c>
      <c r="I14" t="s">
        <v>20870</v>
      </c>
      <c r="J14" t="s">
        <v>1314</v>
      </c>
      <c r="K14" t="s">
        <v>635</v>
      </c>
      <c r="L14" t="s">
        <v>636</v>
      </c>
      <c r="M14" t="s">
        <v>20871</v>
      </c>
      <c r="N14" t="s">
        <v>635</v>
      </c>
      <c r="O14" t="s">
        <v>638</v>
      </c>
      <c r="P14" t="s">
        <v>22</v>
      </c>
      <c r="Q14" t="s">
        <v>639</v>
      </c>
      <c r="R14" t="s">
        <v>636</v>
      </c>
      <c r="S14" t="s">
        <v>20872</v>
      </c>
      <c r="T14" t="s">
        <v>20871</v>
      </c>
      <c r="U14" s="88" t="s">
        <v>91</v>
      </c>
      <c r="V14">
        <v>3</v>
      </c>
    </row>
    <row r="15" spans="1:22" x14ac:dyDescent="0.25">
      <c r="A15" t="s">
        <v>164</v>
      </c>
      <c r="B15" t="s">
        <v>165</v>
      </c>
      <c r="C15">
        <v>33.333333333333336</v>
      </c>
      <c r="D15">
        <v>3</v>
      </c>
      <c r="E15" t="s">
        <v>20873</v>
      </c>
      <c r="F15">
        <v>100</v>
      </c>
      <c r="G15">
        <v>0</v>
      </c>
      <c r="H15" t="s">
        <v>661</v>
      </c>
      <c r="I15" t="s">
        <v>20874</v>
      </c>
      <c r="J15" t="s">
        <v>944</v>
      </c>
      <c r="K15" t="s">
        <v>635</v>
      </c>
      <c r="L15" t="s">
        <v>636</v>
      </c>
      <c r="M15" t="s">
        <v>20875</v>
      </c>
      <c r="N15" t="s">
        <v>635</v>
      </c>
      <c r="O15" t="s">
        <v>638</v>
      </c>
      <c r="P15" t="s">
        <v>22</v>
      </c>
      <c r="Q15" t="s">
        <v>639</v>
      </c>
      <c r="R15" t="s">
        <v>636</v>
      </c>
      <c r="S15" t="s">
        <v>20876</v>
      </c>
      <c r="T15" t="s">
        <v>20875</v>
      </c>
      <c r="U15" s="87" t="s">
        <v>89</v>
      </c>
      <c r="V15">
        <v>6</v>
      </c>
    </row>
    <row r="16" spans="1:22" x14ac:dyDescent="0.25">
      <c r="A16" t="s">
        <v>37</v>
      </c>
      <c r="B16" t="s">
        <v>38</v>
      </c>
      <c r="C16">
        <v>66.666666666666671</v>
      </c>
      <c r="D16">
        <v>3</v>
      </c>
      <c r="E16" t="s">
        <v>20877</v>
      </c>
      <c r="F16">
        <v>100</v>
      </c>
      <c r="G16">
        <v>0</v>
      </c>
      <c r="H16" t="s">
        <v>661</v>
      </c>
      <c r="I16" t="s">
        <v>20878</v>
      </c>
      <c r="J16" t="s">
        <v>643</v>
      </c>
      <c r="K16" t="s">
        <v>635</v>
      </c>
      <c r="L16" t="s">
        <v>636</v>
      </c>
      <c r="M16" t="s">
        <v>20879</v>
      </c>
      <c r="N16" t="s">
        <v>635</v>
      </c>
      <c r="O16" t="s">
        <v>638</v>
      </c>
      <c r="P16" t="s">
        <v>22</v>
      </c>
      <c r="Q16" t="s">
        <v>639</v>
      </c>
      <c r="R16" t="s">
        <v>636</v>
      </c>
      <c r="S16" t="s">
        <v>20880</v>
      </c>
      <c r="T16" t="s">
        <v>20879</v>
      </c>
      <c r="U16" s="88" t="s">
        <v>1223</v>
      </c>
      <c r="V16">
        <v>6</v>
      </c>
    </row>
    <row r="17" spans="1:22" x14ac:dyDescent="0.25">
      <c r="A17" t="s">
        <v>37</v>
      </c>
      <c r="B17" t="s">
        <v>38</v>
      </c>
      <c r="C17">
        <v>66.666666666666671</v>
      </c>
      <c r="D17">
        <v>3</v>
      </c>
      <c r="E17" t="s">
        <v>20881</v>
      </c>
      <c r="F17">
        <v>100</v>
      </c>
      <c r="G17">
        <v>0</v>
      </c>
      <c r="H17" t="s">
        <v>661</v>
      </c>
      <c r="I17" t="s">
        <v>20882</v>
      </c>
      <c r="J17" t="s">
        <v>1025</v>
      </c>
      <c r="K17" t="s">
        <v>635</v>
      </c>
      <c r="L17" t="s">
        <v>636</v>
      </c>
      <c r="M17" t="s">
        <v>20883</v>
      </c>
      <c r="N17" t="s">
        <v>635</v>
      </c>
      <c r="O17" t="s">
        <v>638</v>
      </c>
      <c r="P17" t="s">
        <v>22</v>
      </c>
      <c r="Q17" t="s">
        <v>639</v>
      </c>
      <c r="R17" t="s">
        <v>636</v>
      </c>
      <c r="S17" t="s">
        <v>20884</v>
      </c>
      <c r="T17" t="s">
        <v>20883</v>
      </c>
      <c r="U17" s="87" t="s">
        <v>129</v>
      </c>
      <c r="V17">
        <v>1</v>
      </c>
    </row>
    <row r="18" spans="1:22" x14ac:dyDescent="0.25">
      <c r="A18" t="s">
        <v>20</v>
      </c>
      <c r="B18" t="s">
        <v>21</v>
      </c>
      <c r="C18">
        <v>50</v>
      </c>
      <c r="D18">
        <v>1</v>
      </c>
      <c r="E18" t="s">
        <v>20885</v>
      </c>
      <c r="F18">
        <v>99.99</v>
      </c>
      <c r="G18">
        <v>0</v>
      </c>
      <c r="H18" t="s">
        <v>661</v>
      </c>
      <c r="I18" t="s">
        <v>20886</v>
      </c>
      <c r="J18" t="s">
        <v>1069</v>
      </c>
      <c r="K18" t="s">
        <v>635</v>
      </c>
      <c r="L18" t="s">
        <v>636</v>
      </c>
      <c r="M18" t="s">
        <v>20887</v>
      </c>
      <c r="N18" t="s">
        <v>635</v>
      </c>
      <c r="O18" t="s">
        <v>668</v>
      </c>
      <c r="P18" t="s">
        <v>22</v>
      </c>
      <c r="Q18" t="s">
        <v>669</v>
      </c>
      <c r="R18" t="s">
        <v>636</v>
      </c>
      <c r="S18" t="s">
        <v>20888</v>
      </c>
      <c r="T18" t="s">
        <v>20887</v>
      </c>
      <c r="U18" s="88" t="s">
        <v>130</v>
      </c>
      <c r="V18">
        <v>1</v>
      </c>
    </row>
    <row r="19" spans="1:22" x14ac:dyDescent="0.25">
      <c r="A19" t="s">
        <v>23</v>
      </c>
      <c r="B19" t="s">
        <v>24</v>
      </c>
      <c r="C19">
        <v>50</v>
      </c>
      <c r="D19">
        <v>1</v>
      </c>
      <c r="E19" t="s">
        <v>20885</v>
      </c>
      <c r="F19">
        <v>99.99</v>
      </c>
      <c r="G19">
        <v>0</v>
      </c>
      <c r="H19" t="s">
        <v>661</v>
      </c>
      <c r="I19" t="s">
        <v>20886</v>
      </c>
      <c r="J19" t="s">
        <v>1069</v>
      </c>
      <c r="K19" t="s">
        <v>635</v>
      </c>
      <c r="L19" t="s">
        <v>636</v>
      </c>
      <c r="M19" t="s">
        <v>20887</v>
      </c>
      <c r="N19" t="s">
        <v>635</v>
      </c>
      <c r="O19" t="s">
        <v>668</v>
      </c>
      <c r="P19" t="s">
        <v>22</v>
      </c>
      <c r="Q19" t="s">
        <v>669</v>
      </c>
      <c r="R19" t="s">
        <v>636</v>
      </c>
      <c r="S19" t="s">
        <v>20888</v>
      </c>
      <c r="T19" t="s">
        <v>20887</v>
      </c>
      <c r="U19" s="87" t="s">
        <v>29</v>
      </c>
      <c r="V19">
        <v>3</v>
      </c>
    </row>
    <row r="20" spans="1:22" x14ac:dyDescent="0.25">
      <c r="A20" t="s">
        <v>25</v>
      </c>
      <c r="B20" t="s">
        <v>26</v>
      </c>
      <c r="C20">
        <v>50</v>
      </c>
      <c r="D20">
        <v>1</v>
      </c>
      <c r="E20" t="s">
        <v>20885</v>
      </c>
      <c r="F20">
        <v>99.99</v>
      </c>
      <c r="G20">
        <v>0</v>
      </c>
      <c r="H20" t="s">
        <v>661</v>
      </c>
      <c r="I20" t="s">
        <v>20886</v>
      </c>
      <c r="J20" t="s">
        <v>1069</v>
      </c>
      <c r="K20" t="s">
        <v>635</v>
      </c>
      <c r="L20" t="s">
        <v>636</v>
      </c>
      <c r="M20" t="s">
        <v>20887</v>
      </c>
      <c r="N20" t="s">
        <v>635</v>
      </c>
      <c r="O20" t="s">
        <v>668</v>
      </c>
      <c r="P20" t="s">
        <v>22</v>
      </c>
      <c r="Q20" t="s">
        <v>669</v>
      </c>
      <c r="R20" t="s">
        <v>636</v>
      </c>
      <c r="S20" t="s">
        <v>20888</v>
      </c>
      <c r="T20" t="s">
        <v>20887</v>
      </c>
      <c r="U20" s="88" t="s">
        <v>30</v>
      </c>
      <c r="V20">
        <v>3</v>
      </c>
    </row>
    <row r="21" spans="1:22" x14ac:dyDescent="0.25">
      <c r="A21" t="s">
        <v>164</v>
      </c>
      <c r="B21" t="s">
        <v>165</v>
      </c>
      <c r="C21">
        <v>33.333333333333336</v>
      </c>
      <c r="D21">
        <v>3</v>
      </c>
      <c r="E21" t="s">
        <v>20889</v>
      </c>
      <c r="F21">
        <v>100</v>
      </c>
      <c r="G21">
        <v>0</v>
      </c>
      <c r="H21" t="s">
        <v>661</v>
      </c>
      <c r="I21" t="s">
        <v>1171</v>
      </c>
      <c r="J21" t="s">
        <v>1172</v>
      </c>
      <c r="K21" t="s">
        <v>635</v>
      </c>
      <c r="L21" t="s">
        <v>636</v>
      </c>
      <c r="M21" t="s">
        <v>20890</v>
      </c>
      <c r="N21" t="s">
        <v>635</v>
      </c>
      <c r="O21" t="s">
        <v>638</v>
      </c>
      <c r="P21" t="s">
        <v>22</v>
      </c>
      <c r="Q21" t="s">
        <v>639</v>
      </c>
      <c r="R21" t="s">
        <v>20891</v>
      </c>
      <c r="S21" t="s">
        <v>20892</v>
      </c>
      <c r="T21" t="s">
        <v>20890</v>
      </c>
      <c r="U21" s="87" t="s">
        <v>31</v>
      </c>
      <c r="V21">
        <v>5</v>
      </c>
    </row>
    <row r="22" spans="1:22" x14ac:dyDescent="0.25">
      <c r="A22" t="s">
        <v>35</v>
      </c>
      <c r="B22" t="s">
        <v>36</v>
      </c>
      <c r="C22">
        <v>66.666666666666671</v>
      </c>
      <c r="D22">
        <v>3</v>
      </c>
      <c r="E22" t="s">
        <v>20893</v>
      </c>
      <c r="F22">
        <v>100</v>
      </c>
      <c r="G22">
        <v>0</v>
      </c>
      <c r="H22" t="s">
        <v>661</v>
      </c>
      <c r="I22" t="s">
        <v>20894</v>
      </c>
      <c r="J22" t="s">
        <v>869</v>
      </c>
      <c r="K22" t="s">
        <v>635</v>
      </c>
      <c r="L22" t="s">
        <v>636</v>
      </c>
      <c r="M22" t="s">
        <v>20895</v>
      </c>
      <c r="N22" t="s">
        <v>635</v>
      </c>
      <c r="O22" t="s">
        <v>638</v>
      </c>
      <c r="P22" t="s">
        <v>22</v>
      </c>
      <c r="Q22" t="s">
        <v>639</v>
      </c>
      <c r="R22" t="s">
        <v>636</v>
      </c>
      <c r="S22" t="s">
        <v>20896</v>
      </c>
      <c r="T22" t="s">
        <v>20895</v>
      </c>
      <c r="U22" s="88" t="s">
        <v>32</v>
      </c>
      <c r="V22">
        <v>5</v>
      </c>
    </row>
    <row r="23" spans="1:22" x14ac:dyDescent="0.25">
      <c r="A23" t="s">
        <v>37</v>
      </c>
      <c r="B23" t="s">
        <v>38</v>
      </c>
      <c r="C23">
        <v>66.666666666666671</v>
      </c>
      <c r="D23">
        <v>6</v>
      </c>
      <c r="E23" t="s">
        <v>20897</v>
      </c>
      <c r="F23">
        <v>200</v>
      </c>
      <c r="G23">
        <v>0</v>
      </c>
      <c r="H23" t="s">
        <v>661</v>
      </c>
      <c r="I23" t="s">
        <v>20898</v>
      </c>
      <c r="J23" t="s">
        <v>1883</v>
      </c>
      <c r="K23" t="s">
        <v>635</v>
      </c>
      <c r="L23" t="s">
        <v>636</v>
      </c>
      <c r="M23" t="s">
        <v>20899</v>
      </c>
      <c r="N23" t="s">
        <v>635</v>
      </c>
      <c r="O23" t="s">
        <v>1071</v>
      </c>
      <c r="P23" t="s">
        <v>22</v>
      </c>
      <c r="Q23" t="s">
        <v>639</v>
      </c>
      <c r="R23" t="s">
        <v>636</v>
      </c>
      <c r="S23" t="s">
        <v>20900</v>
      </c>
      <c r="T23" t="s">
        <v>20899</v>
      </c>
      <c r="U23" s="87" t="s">
        <v>27</v>
      </c>
      <c r="V23">
        <v>1</v>
      </c>
    </row>
    <row r="24" spans="1:22" x14ac:dyDescent="0.25">
      <c r="A24" t="s">
        <v>37</v>
      </c>
      <c r="B24" t="s">
        <v>38</v>
      </c>
      <c r="C24">
        <v>66.666666666666671</v>
      </c>
      <c r="D24">
        <v>3</v>
      </c>
      <c r="E24" t="s">
        <v>20901</v>
      </c>
      <c r="F24">
        <v>100</v>
      </c>
      <c r="G24">
        <v>0</v>
      </c>
      <c r="H24" t="s">
        <v>661</v>
      </c>
      <c r="I24" t="s">
        <v>20902</v>
      </c>
      <c r="J24" t="s">
        <v>742</v>
      </c>
      <c r="K24" t="s">
        <v>635</v>
      </c>
      <c r="L24" t="s">
        <v>636</v>
      </c>
      <c r="M24" t="s">
        <v>20903</v>
      </c>
      <c r="N24" t="s">
        <v>635</v>
      </c>
      <c r="O24" t="s">
        <v>638</v>
      </c>
      <c r="P24" t="s">
        <v>22</v>
      </c>
      <c r="Q24" t="s">
        <v>639</v>
      </c>
      <c r="R24" t="s">
        <v>636</v>
      </c>
      <c r="S24" t="s">
        <v>20904</v>
      </c>
      <c r="T24" t="s">
        <v>20905</v>
      </c>
      <c r="U24" s="88" t="s">
        <v>28</v>
      </c>
      <c r="V24">
        <v>1</v>
      </c>
    </row>
    <row r="25" spans="1:22" x14ac:dyDescent="0.25">
      <c r="A25" t="s">
        <v>35</v>
      </c>
      <c r="B25" t="s">
        <v>36</v>
      </c>
      <c r="C25">
        <v>66.666666666666671</v>
      </c>
      <c r="D25">
        <v>3</v>
      </c>
      <c r="E25" t="s">
        <v>20906</v>
      </c>
      <c r="F25">
        <v>100</v>
      </c>
      <c r="G25">
        <v>0</v>
      </c>
      <c r="H25" t="s">
        <v>661</v>
      </c>
      <c r="I25" t="s">
        <v>20907</v>
      </c>
      <c r="J25" t="s">
        <v>2074</v>
      </c>
      <c r="K25" t="s">
        <v>635</v>
      </c>
      <c r="L25" t="s">
        <v>636</v>
      </c>
      <c r="M25" t="s">
        <v>20903</v>
      </c>
      <c r="N25" t="s">
        <v>635</v>
      </c>
      <c r="O25" t="s">
        <v>638</v>
      </c>
      <c r="P25" t="s">
        <v>22</v>
      </c>
      <c r="Q25" t="s">
        <v>639</v>
      </c>
      <c r="R25" t="s">
        <v>636</v>
      </c>
      <c r="S25" t="s">
        <v>20908</v>
      </c>
      <c r="T25" t="s">
        <v>20905</v>
      </c>
      <c r="U25" s="87" t="s">
        <v>256</v>
      </c>
      <c r="V25">
        <v>3</v>
      </c>
    </row>
    <row r="26" spans="1:22" x14ac:dyDescent="0.25">
      <c r="A26" t="s">
        <v>164</v>
      </c>
      <c r="B26" t="s">
        <v>165</v>
      </c>
      <c r="C26">
        <v>33.333333333333336</v>
      </c>
      <c r="D26">
        <v>3</v>
      </c>
      <c r="E26" t="s">
        <v>20909</v>
      </c>
      <c r="F26">
        <v>100</v>
      </c>
      <c r="G26">
        <v>0</v>
      </c>
      <c r="H26" t="s">
        <v>661</v>
      </c>
      <c r="I26" t="s">
        <v>3397</v>
      </c>
      <c r="J26" t="s">
        <v>663</v>
      </c>
      <c r="K26" t="s">
        <v>635</v>
      </c>
      <c r="L26" t="s">
        <v>636</v>
      </c>
      <c r="M26" t="s">
        <v>20910</v>
      </c>
      <c r="N26" t="s">
        <v>635</v>
      </c>
      <c r="O26" t="s">
        <v>638</v>
      </c>
      <c r="P26" t="s">
        <v>22</v>
      </c>
      <c r="Q26" t="s">
        <v>639</v>
      </c>
      <c r="R26" t="s">
        <v>636</v>
      </c>
      <c r="S26" t="s">
        <v>20911</v>
      </c>
      <c r="T26" t="s">
        <v>20910</v>
      </c>
      <c r="U26" s="88" t="s">
        <v>262</v>
      </c>
      <c r="V26">
        <v>2</v>
      </c>
    </row>
    <row r="27" spans="1:22" x14ac:dyDescent="0.25">
      <c r="A27" t="s">
        <v>37</v>
      </c>
      <c r="B27" t="s">
        <v>38</v>
      </c>
      <c r="C27">
        <v>66.666666666666671</v>
      </c>
      <c r="D27">
        <v>3</v>
      </c>
      <c r="E27" t="s">
        <v>20912</v>
      </c>
      <c r="F27">
        <v>100</v>
      </c>
      <c r="G27">
        <v>0</v>
      </c>
      <c r="H27" t="s">
        <v>661</v>
      </c>
      <c r="I27" t="s">
        <v>18017</v>
      </c>
      <c r="J27" t="s">
        <v>972</v>
      </c>
      <c r="K27" t="s">
        <v>635</v>
      </c>
      <c r="L27" t="s">
        <v>636</v>
      </c>
      <c r="M27" t="s">
        <v>20913</v>
      </c>
      <c r="N27" t="s">
        <v>635</v>
      </c>
      <c r="O27" t="s">
        <v>638</v>
      </c>
      <c r="P27" t="s">
        <v>22</v>
      </c>
      <c r="Q27" t="s">
        <v>639</v>
      </c>
      <c r="R27" t="s">
        <v>636</v>
      </c>
      <c r="S27" t="s">
        <v>20914</v>
      </c>
      <c r="T27" t="s">
        <v>20913</v>
      </c>
      <c r="U27" s="88" t="s">
        <v>982</v>
      </c>
      <c r="V27">
        <v>1</v>
      </c>
    </row>
    <row r="28" spans="1:22" x14ac:dyDescent="0.25">
      <c r="A28" t="s">
        <v>37</v>
      </c>
      <c r="B28" t="s">
        <v>38</v>
      </c>
      <c r="C28">
        <v>66.666666666666671</v>
      </c>
      <c r="D28">
        <v>3</v>
      </c>
      <c r="E28" t="s">
        <v>20915</v>
      </c>
      <c r="F28">
        <v>100</v>
      </c>
      <c r="G28">
        <v>0</v>
      </c>
      <c r="H28" t="s">
        <v>661</v>
      </c>
      <c r="I28" t="s">
        <v>20916</v>
      </c>
      <c r="J28" t="s">
        <v>634</v>
      </c>
      <c r="K28" t="s">
        <v>635</v>
      </c>
      <c r="L28" t="s">
        <v>636</v>
      </c>
      <c r="M28" t="s">
        <v>20917</v>
      </c>
      <c r="N28" t="s">
        <v>635</v>
      </c>
      <c r="O28" t="s">
        <v>638</v>
      </c>
      <c r="P28" t="s">
        <v>22</v>
      </c>
      <c r="Q28" t="s">
        <v>639</v>
      </c>
      <c r="R28" t="s">
        <v>636</v>
      </c>
      <c r="S28" t="s">
        <v>20918</v>
      </c>
      <c r="T28" t="s">
        <v>20917</v>
      </c>
      <c r="U28" s="87" t="s">
        <v>257</v>
      </c>
      <c r="V28">
        <v>2</v>
      </c>
    </row>
    <row r="29" spans="1:22" x14ac:dyDescent="0.25">
      <c r="A29" t="s">
        <v>20</v>
      </c>
      <c r="B29" t="s">
        <v>21</v>
      </c>
      <c r="C29">
        <v>50</v>
      </c>
      <c r="D29">
        <v>1</v>
      </c>
      <c r="E29" t="s">
        <v>20919</v>
      </c>
      <c r="F29">
        <v>99.99</v>
      </c>
      <c r="G29">
        <v>0</v>
      </c>
      <c r="H29" t="s">
        <v>661</v>
      </c>
      <c r="I29" t="s">
        <v>20920</v>
      </c>
      <c r="J29" t="s">
        <v>634</v>
      </c>
      <c r="K29" t="s">
        <v>635</v>
      </c>
      <c r="L29" t="s">
        <v>636</v>
      </c>
      <c r="M29" t="s">
        <v>20921</v>
      </c>
      <c r="N29" t="s">
        <v>635</v>
      </c>
      <c r="O29" t="s">
        <v>638</v>
      </c>
      <c r="P29" t="s">
        <v>22</v>
      </c>
      <c r="Q29" t="s">
        <v>639</v>
      </c>
      <c r="R29" t="s">
        <v>636</v>
      </c>
      <c r="S29" t="s">
        <v>20922</v>
      </c>
      <c r="T29" t="s">
        <v>20921</v>
      </c>
      <c r="U29" s="88" t="s">
        <v>263</v>
      </c>
      <c r="V29">
        <v>2</v>
      </c>
    </row>
    <row r="30" spans="1:22" x14ac:dyDescent="0.25">
      <c r="A30" t="s">
        <v>23</v>
      </c>
      <c r="B30" t="s">
        <v>24</v>
      </c>
      <c r="C30">
        <v>50</v>
      </c>
      <c r="D30">
        <v>1</v>
      </c>
      <c r="E30" t="s">
        <v>20919</v>
      </c>
      <c r="F30">
        <v>99.99</v>
      </c>
      <c r="G30">
        <v>0</v>
      </c>
      <c r="H30" t="s">
        <v>661</v>
      </c>
      <c r="I30" t="s">
        <v>20920</v>
      </c>
      <c r="J30" t="s">
        <v>634</v>
      </c>
      <c r="K30" t="s">
        <v>635</v>
      </c>
      <c r="L30" t="s">
        <v>636</v>
      </c>
      <c r="M30" t="s">
        <v>20921</v>
      </c>
      <c r="N30" t="s">
        <v>635</v>
      </c>
      <c r="O30" t="s">
        <v>638</v>
      </c>
      <c r="P30" t="s">
        <v>22</v>
      </c>
      <c r="Q30" t="s">
        <v>639</v>
      </c>
      <c r="R30" t="s">
        <v>636</v>
      </c>
      <c r="S30" t="s">
        <v>20922</v>
      </c>
      <c r="T30" t="s">
        <v>20921</v>
      </c>
      <c r="U30" s="87" t="s">
        <v>258</v>
      </c>
      <c r="V30">
        <v>4</v>
      </c>
    </row>
    <row r="31" spans="1:22" x14ac:dyDescent="0.25">
      <c r="A31" t="s">
        <v>25</v>
      </c>
      <c r="B31" t="s">
        <v>26</v>
      </c>
      <c r="C31">
        <v>50</v>
      </c>
      <c r="D31">
        <v>1</v>
      </c>
      <c r="E31" t="s">
        <v>20919</v>
      </c>
      <c r="F31">
        <v>99.99</v>
      </c>
      <c r="G31">
        <v>0</v>
      </c>
      <c r="H31" t="s">
        <v>661</v>
      </c>
      <c r="I31" t="s">
        <v>20920</v>
      </c>
      <c r="J31" t="s">
        <v>634</v>
      </c>
      <c r="K31" t="s">
        <v>635</v>
      </c>
      <c r="L31" t="s">
        <v>636</v>
      </c>
      <c r="M31" t="s">
        <v>20921</v>
      </c>
      <c r="N31" t="s">
        <v>635</v>
      </c>
      <c r="O31" t="s">
        <v>638</v>
      </c>
      <c r="P31" t="s">
        <v>22</v>
      </c>
      <c r="Q31" t="s">
        <v>639</v>
      </c>
      <c r="R31" t="s">
        <v>636</v>
      </c>
      <c r="S31" t="s">
        <v>20922</v>
      </c>
      <c r="T31" t="s">
        <v>20921</v>
      </c>
      <c r="U31" s="88" t="s">
        <v>264</v>
      </c>
      <c r="V31">
        <v>3</v>
      </c>
    </row>
    <row r="32" spans="1:22" x14ac:dyDescent="0.25">
      <c r="A32" t="s">
        <v>37</v>
      </c>
      <c r="B32" t="s">
        <v>38</v>
      </c>
      <c r="C32">
        <v>66.666666666666671</v>
      </c>
      <c r="D32">
        <v>3</v>
      </c>
      <c r="E32" t="s">
        <v>20923</v>
      </c>
      <c r="F32">
        <v>100</v>
      </c>
      <c r="G32">
        <v>0</v>
      </c>
      <c r="H32" t="s">
        <v>661</v>
      </c>
      <c r="I32" t="s">
        <v>20924</v>
      </c>
      <c r="J32" t="s">
        <v>797</v>
      </c>
      <c r="K32" t="s">
        <v>635</v>
      </c>
      <c r="L32" t="s">
        <v>636</v>
      </c>
      <c r="M32" t="s">
        <v>20925</v>
      </c>
      <c r="N32" t="s">
        <v>635</v>
      </c>
      <c r="O32" t="s">
        <v>668</v>
      </c>
      <c r="P32" t="s">
        <v>22</v>
      </c>
      <c r="Q32" t="s">
        <v>669</v>
      </c>
      <c r="R32" t="s">
        <v>636</v>
      </c>
      <c r="S32" t="s">
        <v>20926</v>
      </c>
      <c r="T32" t="s">
        <v>20925</v>
      </c>
      <c r="U32" s="88" t="s">
        <v>982</v>
      </c>
      <c r="V32">
        <v>1</v>
      </c>
    </row>
    <row r="33" spans="1:22" x14ac:dyDescent="0.25">
      <c r="A33" t="s">
        <v>164</v>
      </c>
      <c r="B33" t="s">
        <v>165</v>
      </c>
      <c r="C33">
        <v>33.333333333333336</v>
      </c>
      <c r="D33">
        <v>3</v>
      </c>
      <c r="E33" t="s">
        <v>20927</v>
      </c>
      <c r="F33">
        <v>100</v>
      </c>
      <c r="G33">
        <v>0</v>
      </c>
      <c r="H33" t="s">
        <v>661</v>
      </c>
      <c r="I33" t="s">
        <v>20928</v>
      </c>
      <c r="J33" t="s">
        <v>634</v>
      </c>
      <c r="K33" t="s">
        <v>635</v>
      </c>
      <c r="L33" t="s">
        <v>636</v>
      </c>
      <c r="M33" t="s">
        <v>20929</v>
      </c>
      <c r="N33" t="s">
        <v>635</v>
      </c>
      <c r="O33" t="s">
        <v>638</v>
      </c>
      <c r="P33" t="s">
        <v>22</v>
      </c>
      <c r="Q33" t="s">
        <v>639</v>
      </c>
      <c r="R33" t="s">
        <v>636</v>
      </c>
      <c r="S33" t="s">
        <v>20930</v>
      </c>
      <c r="T33" t="s">
        <v>20929</v>
      </c>
      <c r="U33" s="87" t="s">
        <v>619</v>
      </c>
      <c r="V33">
        <v>1</v>
      </c>
    </row>
    <row r="34" spans="1:22" x14ac:dyDescent="0.25">
      <c r="A34" t="s">
        <v>37</v>
      </c>
      <c r="B34" t="s">
        <v>38</v>
      </c>
      <c r="C34">
        <v>66.666666666666671</v>
      </c>
      <c r="D34">
        <v>3</v>
      </c>
      <c r="E34" t="s">
        <v>20931</v>
      </c>
      <c r="F34">
        <v>100</v>
      </c>
      <c r="G34">
        <v>0</v>
      </c>
      <c r="H34" t="s">
        <v>661</v>
      </c>
      <c r="I34" t="s">
        <v>7692</v>
      </c>
      <c r="J34" t="s">
        <v>7693</v>
      </c>
      <c r="K34" t="s">
        <v>635</v>
      </c>
      <c r="L34" t="s">
        <v>636</v>
      </c>
      <c r="M34" t="s">
        <v>20932</v>
      </c>
      <c r="N34" t="s">
        <v>635</v>
      </c>
      <c r="O34" t="s">
        <v>1071</v>
      </c>
      <c r="P34" t="s">
        <v>22</v>
      </c>
      <c r="Q34" t="s">
        <v>639</v>
      </c>
      <c r="R34" t="s">
        <v>636</v>
      </c>
      <c r="S34" t="s">
        <v>20933</v>
      </c>
      <c r="T34" t="s">
        <v>20932</v>
      </c>
      <c r="U34" s="88" t="s">
        <v>982</v>
      </c>
      <c r="V34">
        <v>1</v>
      </c>
    </row>
    <row r="35" spans="1:22" x14ac:dyDescent="0.25">
      <c r="A35" t="s">
        <v>35</v>
      </c>
      <c r="B35" t="s">
        <v>36</v>
      </c>
      <c r="C35">
        <v>66.666666666666671</v>
      </c>
      <c r="D35">
        <v>3</v>
      </c>
      <c r="E35" t="s">
        <v>20934</v>
      </c>
      <c r="F35">
        <v>101</v>
      </c>
      <c r="G35">
        <v>1</v>
      </c>
      <c r="H35" t="s">
        <v>661</v>
      </c>
      <c r="I35" t="s">
        <v>20935</v>
      </c>
      <c r="J35" t="s">
        <v>716</v>
      </c>
      <c r="K35" t="s">
        <v>635</v>
      </c>
      <c r="L35" t="s">
        <v>636</v>
      </c>
      <c r="M35" t="s">
        <v>20936</v>
      </c>
      <c r="N35" t="s">
        <v>635</v>
      </c>
      <c r="O35" t="s">
        <v>638</v>
      </c>
      <c r="P35" t="s">
        <v>22</v>
      </c>
      <c r="Q35" t="s">
        <v>639</v>
      </c>
      <c r="R35" t="s">
        <v>636</v>
      </c>
      <c r="S35" t="s">
        <v>20937</v>
      </c>
      <c r="T35" t="s">
        <v>20936</v>
      </c>
      <c r="U35" s="87" t="s">
        <v>25</v>
      </c>
      <c r="V35">
        <v>69</v>
      </c>
    </row>
    <row r="36" spans="1:22" x14ac:dyDescent="0.25">
      <c r="A36" t="s">
        <v>164</v>
      </c>
      <c r="B36" t="s">
        <v>165</v>
      </c>
      <c r="C36">
        <v>33.333333333333336</v>
      </c>
      <c r="D36">
        <v>3</v>
      </c>
      <c r="E36" t="s">
        <v>20938</v>
      </c>
      <c r="F36">
        <v>100</v>
      </c>
      <c r="G36">
        <v>0</v>
      </c>
      <c r="H36" t="s">
        <v>661</v>
      </c>
      <c r="I36" t="s">
        <v>20939</v>
      </c>
      <c r="J36" t="s">
        <v>797</v>
      </c>
      <c r="K36" t="s">
        <v>635</v>
      </c>
      <c r="L36" t="s">
        <v>636</v>
      </c>
      <c r="M36" t="s">
        <v>20940</v>
      </c>
      <c r="N36" t="s">
        <v>635</v>
      </c>
      <c r="O36" t="s">
        <v>668</v>
      </c>
      <c r="P36" t="s">
        <v>22</v>
      </c>
      <c r="Q36" t="s">
        <v>669</v>
      </c>
      <c r="R36" t="s">
        <v>636</v>
      </c>
      <c r="S36" t="s">
        <v>20941</v>
      </c>
      <c r="T36" t="s">
        <v>20940</v>
      </c>
      <c r="U36" s="88" t="s">
        <v>26</v>
      </c>
      <c r="V36">
        <v>69</v>
      </c>
    </row>
    <row r="37" spans="1:22" x14ac:dyDescent="0.25">
      <c r="A37" t="s">
        <v>164</v>
      </c>
      <c r="B37" t="s">
        <v>165</v>
      </c>
      <c r="C37">
        <v>49</v>
      </c>
      <c r="D37">
        <v>1</v>
      </c>
      <c r="E37" t="s">
        <v>20942</v>
      </c>
      <c r="F37">
        <v>117</v>
      </c>
      <c r="G37">
        <v>0</v>
      </c>
      <c r="H37" t="s">
        <v>647</v>
      </c>
      <c r="I37" t="s">
        <v>20943</v>
      </c>
      <c r="J37" t="s">
        <v>20944</v>
      </c>
      <c r="K37" t="s">
        <v>20945</v>
      </c>
      <c r="L37" t="s">
        <v>2350</v>
      </c>
      <c r="M37" t="s">
        <v>20946</v>
      </c>
      <c r="N37" t="s">
        <v>635</v>
      </c>
      <c r="O37" t="s">
        <v>678</v>
      </c>
      <c r="P37" t="s">
        <v>43</v>
      </c>
      <c r="Q37" t="s">
        <v>654</v>
      </c>
      <c r="R37" t="s">
        <v>636</v>
      </c>
      <c r="S37" t="s">
        <v>20947</v>
      </c>
      <c r="T37" t="s">
        <v>20946</v>
      </c>
      <c r="U37" s="87" t="s">
        <v>23</v>
      </c>
      <c r="V37">
        <v>62</v>
      </c>
    </row>
    <row r="38" spans="1:22" x14ac:dyDescent="0.25">
      <c r="A38" t="s">
        <v>39</v>
      </c>
      <c r="B38" t="s">
        <v>44</v>
      </c>
      <c r="C38">
        <v>77</v>
      </c>
      <c r="D38">
        <v>1</v>
      </c>
      <c r="E38" t="s">
        <v>20942</v>
      </c>
      <c r="F38">
        <v>117</v>
      </c>
      <c r="G38">
        <v>0</v>
      </c>
      <c r="H38" t="s">
        <v>647</v>
      </c>
      <c r="I38" t="s">
        <v>20943</v>
      </c>
      <c r="J38" t="s">
        <v>20944</v>
      </c>
      <c r="K38" t="s">
        <v>20945</v>
      </c>
      <c r="L38" t="s">
        <v>2350</v>
      </c>
      <c r="M38" t="s">
        <v>20946</v>
      </c>
      <c r="N38" t="s">
        <v>635</v>
      </c>
      <c r="O38" t="s">
        <v>678</v>
      </c>
      <c r="P38" t="s">
        <v>43</v>
      </c>
      <c r="Q38" t="s">
        <v>654</v>
      </c>
      <c r="R38" t="s">
        <v>636</v>
      </c>
      <c r="S38" t="s">
        <v>20947</v>
      </c>
      <c r="T38" t="s">
        <v>20946</v>
      </c>
      <c r="U38" s="88" t="s">
        <v>24</v>
      </c>
      <c r="V38">
        <v>62</v>
      </c>
    </row>
    <row r="39" spans="1:22" x14ac:dyDescent="0.25">
      <c r="A39" t="s">
        <v>39</v>
      </c>
      <c r="B39" t="s">
        <v>230</v>
      </c>
      <c r="C39">
        <v>76</v>
      </c>
      <c r="D39">
        <v>1</v>
      </c>
      <c r="E39" t="s">
        <v>20948</v>
      </c>
      <c r="F39">
        <v>121.5</v>
      </c>
      <c r="G39">
        <v>45.5</v>
      </c>
      <c r="H39" t="s">
        <v>3156</v>
      </c>
      <c r="I39" t="s">
        <v>20949</v>
      </c>
      <c r="J39" t="s">
        <v>20950</v>
      </c>
      <c r="K39" t="s">
        <v>20951</v>
      </c>
      <c r="L39" t="s">
        <v>20952</v>
      </c>
      <c r="M39" t="s">
        <v>20946</v>
      </c>
      <c r="N39" t="s">
        <v>635</v>
      </c>
      <c r="O39" t="s">
        <v>706</v>
      </c>
      <c r="P39" t="s">
        <v>40</v>
      </c>
      <c r="Q39" t="s">
        <v>707</v>
      </c>
      <c r="R39" t="s">
        <v>636</v>
      </c>
      <c r="S39" t="s">
        <v>20953</v>
      </c>
      <c r="T39" t="s">
        <v>20954</v>
      </c>
      <c r="U39" s="87" t="s">
        <v>20</v>
      </c>
      <c r="V39">
        <v>62</v>
      </c>
    </row>
    <row r="40" spans="1:22" x14ac:dyDescent="0.25">
      <c r="A40" t="s">
        <v>164</v>
      </c>
      <c r="B40" t="s">
        <v>165</v>
      </c>
      <c r="C40">
        <v>50</v>
      </c>
      <c r="D40">
        <v>6</v>
      </c>
      <c r="E40" t="s">
        <v>20955</v>
      </c>
      <c r="F40">
        <v>100</v>
      </c>
      <c r="G40">
        <v>0</v>
      </c>
      <c r="H40" t="s">
        <v>661</v>
      </c>
      <c r="I40" t="s">
        <v>17965</v>
      </c>
      <c r="J40" t="s">
        <v>1837</v>
      </c>
      <c r="K40" t="s">
        <v>635</v>
      </c>
      <c r="L40" t="s">
        <v>636</v>
      </c>
      <c r="M40" t="s">
        <v>20956</v>
      </c>
      <c r="N40" t="s">
        <v>635</v>
      </c>
      <c r="O40" t="s">
        <v>638</v>
      </c>
      <c r="P40" t="s">
        <v>22</v>
      </c>
      <c r="Q40" t="s">
        <v>639</v>
      </c>
      <c r="R40" t="s">
        <v>636</v>
      </c>
      <c r="S40" t="s">
        <v>20957</v>
      </c>
      <c r="T40" t="s">
        <v>20958</v>
      </c>
      <c r="U40" s="88" t="s">
        <v>21</v>
      </c>
      <c r="V40">
        <v>62</v>
      </c>
    </row>
    <row r="41" spans="1:22" x14ac:dyDescent="0.25">
      <c r="A41" t="s">
        <v>37</v>
      </c>
      <c r="B41" t="s">
        <v>38</v>
      </c>
      <c r="C41">
        <v>66.666666666666671</v>
      </c>
      <c r="D41">
        <v>6</v>
      </c>
      <c r="E41" t="s">
        <v>20959</v>
      </c>
      <c r="F41">
        <v>200</v>
      </c>
      <c r="G41">
        <v>0</v>
      </c>
      <c r="H41" t="s">
        <v>661</v>
      </c>
      <c r="I41" t="s">
        <v>15101</v>
      </c>
      <c r="J41" t="s">
        <v>1025</v>
      </c>
      <c r="K41" t="s">
        <v>635</v>
      </c>
      <c r="L41" t="s">
        <v>636</v>
      </c>
      <c r="M41" t="s">
        <v>20960</v>
      </c>
      <c r="N41" t="s">
        <v>635</v>
      </c>
      <c r="O41" t="s">
        <v>638</v>
      </c>
      <c r="P41" t="s">
        <v>22</v>
      </c>
      <c r="Q41" t="s">
        <v>639</v>
      </c>
      <c r="R41" t="s">
        <v>636</v>
      </c>
      <c r="S41" t="s">
        <v>20961</v>
      </c>
      <c r="T41" t="s">
        <v>20960</v>
      </c>
      <c r="U41" s="87" t="s">
        <v>133</v>
      </c>
      <c r="V41">
        <v>30</v>
      </c>
    </row>
    <row r="42" spans="1:22" x14ac:dyDescent="0.25">
      <c r="A42" t="s">
        <v>164</v>
      </c>
      <c r="B42" t="s">
        <v>165</v>
      </c>
      <c r="C42">
        <v>50</v>
      </c>
      <c r="D42">
        <v>6</v>
      </c>
      <c r="E42" t="s">
        <v>20962</v>
      </c>
      <c r="F42">
        <v>200</v>
      </c>
      <c r="G42">
        <v>0</v>
      </c>
      <c r="H42" t="s">
        <v>661</v>
      </c>
      <c r="I42" t="s">
        <v>9222</v>
      </c>
      <c r="J42" t="s">
        <v>1036</v>
      </c>
      <c r="K42" t="s">
        <v>635</v>
      </c>
      <c r="L42" t="s">
        <v>636</v>
      </c>
      <c r="M42" t="s">
        <v>20963</v>
      </c>
      <c r="N42" t="s">
        <v>635</v>
      </c>
      <c r="O42" t="s">
        <v>638</v>
      </c>
      <c r="P42" t="s">
        <v>22</v>
      </c>
      <c r="Q42" t="s">
        <v>639</v>
      </c>
      <c r="R42" t="s">
        <v>636</v>
      </c>
      <c r="S42" t="s">
        <v>20964</v>
      </c>
      <c r="T42" t="s">
        <v>20963</v>
      </c>
      <c r="U42" s="88" t="s">
        <v>134</v>
      </c>
      <c r="V42">
        <v>30</v>
      </c>
    </row>
    <row r="43" spans="1:22" x14ac:dyDescent="0.25">
      <c r="A43" t="s">
        <v>37</v>
      </c>
      <c r="B43" t="s">
        <v>38</v>
      </c>
      <c r="C43">
        <v>66.666666666666671</v>
      </c>
      <c r="D43">
        <v>6</v>
      </c>
      <c r="E43" t="s">
        <v>20965</v>
      </c>
      <c r="F43">
        <v>200</v>
      </c>
      <c r="G43">
        <v>0</v>
      </c>
      <c r="H43" t="s">
        <v>661</v>
      </c>
      <c r="I43" t="s">
        <v>20966</v>
      </c>
      <c r="J43" t="s">
        <v>2074</v>
      </c>
      <c r="K43" t="s">
        <v>635</v>
      </c>
      <c r="L43" t="s">
        <v>636</v>
      </c>
      <c r="M43" t="s">
        <v>20963</v>
      </c>
      <c r="N43" t="s">
        <v>635</v>
      </c>
      <c r="O43" t="s">
        <v>638</v>
      </c>
      <c r="P43" t="s">
        <v>22</v>
      </c>
      <c r="Q43" t="s">
        <v>639</v>
      </c>
      <c r="R43" t="s">
        <v>636</v>
      </c>
      <c r="S43" t="s">
        <v>20967</v>
      </c>
      <c r="T43" t="s">
        <v>20963</v>
      </c>
      <c r="U43" s="87" t="s">
        <v>121</v>
      </c>
      <c r="V43">
        <v>5</v>
      </c>
    </row>
    <row r="44" spans="1:22" x14ac:dyDescent="0.25">
      <c r="A44" t="s">
        <v>164</v>
      </c>
      <c r="B44" t="s">
        <v>165</v>
      </c>
      <c r="C44">
        <v>33.333333333333336</v>
      </c>
      <c r="D44">
        <v>3</v>
      </c>
      <c r="E44" t="s">
        <v>20968</v>
      </c>
      <c r="F44">
        <v>100</v>
      </c>
      <c r="G44">
        <v>0</v>
      </c>
      <c r="H44" t="s">
        <v>661</v>
      </c>
      <c r="I44" t="s">
        <v>20969</v>
      </c>
      <c r="J44" t="s">
        <v>643</v>
      </c>
      <c r="K44" t="s">
        <v>635</v>
      </c>
      <c r="L44" t="s">
        <v>636</v>
      </c>
      <c r="M44" t="s">
        <v>20970</v>
      </c>
      <c r="N44" t="s">
        <v>635</v>
      </c>
      <c r="O44" t="s">
        <v>638</v>
      </c>
      <c r="P44" t="s">
        <v>22</v>
      </c>
      <c r="Q44" t="s">
        <v>639</v>
      </c>
      <c r="R44" t="s">
        <v>636</v>
      </c>
      <c r="S44" t="s">
        <v>20971</v>
      </c>
      <c r="T44" t="s">
        <v>20970</v>
      </c>
      <c r="U44" s="88" t="s">
        <v>122</v>
      </c>
      <c r="V44">
        <v>5</v>
      </c>
    </row>
    <row r="45" spans="1:22" x14ac:dyDescent="0.25">
      <c r="A45" t="s">
        <v>164</v>
      </c>
      <c r="B45" t="s">
        <v>165</v>
      </c>
      <c r="C45">
        <v>33.333333333333336</v>
      </c>
      <c r="D45">
        <v>3</v>
      </c>
      <c r="E45" t="s">
        <v>20972</v>
      </c>
      <c r="F45">
        <v>139</v>
      </c>
      <c r="G45">
        <v>0</v>
      </c>
      <c r="H45" t="s">
        <v>647</v>
      </c>
      <c r="I45" t="s">
        <v>20973</v>
      </c>
      <c r="J45" t="s">
        <v>20974</v>
      </c>
      <c r="K45" t="s">
        <v>3210</v>
      </c>
      <c r="L45" t="s">
        <v>2504</v>
      </c>
      <c r="M45" t="s">
        <v>20975</v>
      </c>
      <c r="N45" t="s">
        <v>635</v>
      </c>
      <c r="O45" t="s">
        <v>653</v>
      </c>
      <c r="P45" t="s">
        <v>43</v>
      </c>
      <c r="Q45" t="s">
        <v>654</v>
      </c>
      <c r="R45" t="s">
        <v>636</v>
      </c>
      <c r="S45" t="s">
        <v>20976</v>
      </c>
      <c r="T45" t="s">
        <v>20975</v>
      </c>
      <c r="U45" s="87" t="s">
        <v>1984</v>
      </c>
      <c r="V45">
        <v>1463</v>
      </c>
    </row>
    <row r="46" spans="1:22" x14ac:dyDescent="0.25">
      <c r="A46" t="s">
        <v>258</v>
      </c>
      <c r="B46" t="s">
        <v>264</v>
      </c>
      <c r="C46">
        <v>139</v>
      </c>
      <c r="D46">
        <v>1</v>
      </c>
      <c r="E46" t="s">
        <v>20977</v>
      </c>
      <c r="F46">
        <v>108.99</v>
      </c>
      <c r="G46">
        <v>0</v>
      </c>
      <c r="H46" t="s">
        <v>661</v>
      </c>
      <c r="I46" t="s">
        <v>6523</v>
      </c>
      <c r="J46" t="s">
        <v>643</v>
      </c>
      <c r="K46" t="s">
        <v>635</v>
      </c>
      <c r="L46" t="s">
        <v>636</v>
      </c>
      <c r="M46" t="s">
        <v>20978</v>
      </c>
      <c r="N46" t="s">
        <v>635</v>
      </c>
      <c r="O46" t="s">
        <v>638</v>
      </c>
      <c r="P46" t="s">
        <v>22</v>
      </c>
      <c r="Q46" t="s">
        <v>639</v>
      </c>
      <c r="R46" t="s">
        <v>636</v>
      </c>
      <c r="S46" t="s">
        <v>20979</v>
      </c>
      <c r="T46" t="s">
        <v>20978</v>
      </c>
    </row>
    <row r="47" spans="1:22" x14ac:dyDescent="0.25">
      <c r="A47" t="s">
        <v>164</v>
      </c>
      <c r="B47" t="s">
        <v>165</v>
      </c>
      <c r="C47">
        <v>45</v>
      </c>
      <c r="D47">
        <v>4</v>
      </c>
      <c r="E47" t="s">
        <v>20980</v>
      </c>
      <c r="F47">
        <v>658</v>
      </c>
      <c r="G47">
        <v>0</v>
      </c>
      <c r="H47" t="s">
        <v>647</v>
      </c>
      <c r="I47" t="s">
        <v>20981</v>
      </c>
      <c r="J47" t="s">
        <v>20982</v>
      </c>
      <c r="K47" t="s">
        <v>20983</v>
      </c>
      <c r="L47" t="s">
        <v>1434</v>
      </c>
      <c r="M47" t="s">
        <v>20984</v>
      </c>
      <c r="N47" t="s">
        <v>635</v>
      </c>
      <c r="O47" t="s">
        <v>653</v>
      </c>
      <c r="P47" t="s">
        <v>43</v>
      </c>
      <c r="Q47" t="s">
        <v>654</v>
      </c>
      <c r="R47" t="s">
        <v>636</v>
      </c>
      <c r="S47" t="s">
        <v>20985</v>
      </c>
      <c r="T47" t="s">
        <v>20984</v>
      </c>
    </row>
    <row r="48" spans="1:22" x14ac:dyDescent="0.25">
      <c r="A48" t="s">
        <v>164</v>
      </c>
      <c r="B48" t="s">
        <v>165</v>
      </c>
      <c r="C48">
        <v>45</v>
      </c>
      <c r="D48">
        <v>1</v>
      </c>
      <c r="E48" t="s">
        <v>20980</v>
      </c>
      <c r="F48">
        <v>658</v>
      </c>
      <c r="G48">
        <v>0</v>
      </c>
      <c r="H48" t="s">
        <v>647</v>
      </c>
      <c r="I48" t="s">
        <v>20981</v>
      </c>
      <c r="J48" t="s">
        <v>20982</v>
      </c>
      <c r="K48" t="s">
        <v>20983</v>
      </c>
      <c r="L48" t="s">
        <v>1434</v>
      </c>
      <c r="M48" t="s">
        <v>20984</v>
      </c>
      <c r="N48" t="s">
        <v>635</v>
      </c>
      <c r="O48" t="s">
        <v>653</v>
      </c>
      <c r="P48" t="s">
        <v>43</v>
      </c>
      <c r="Q48" t="s">
        <v>654</v>
      </c>
      <c r="R48" t="s">
        <v>636</v>
      </c>
      <c r="S48" t="s">
        <v>20985</v>
      </c>
      <c r="T48" t="s">
        <v>20984</v>
      </c>
    </row>
    <row r="49" spans="1:20" x14ac:dyDescent="0.25">
      <c r="A49" t="s">
        <v>164</v>
      </c>
      <c r="B49" t="s">
        <v>165</v>
      </c>
      <c r="C49">
        <v>50</v>
      </c>
      <c r="D49">
        <v>1</v>
      </c>
      <c r="E49" t="s">
        <v>20980</v>
      </c>
      <c r="F49">
        <v>658</v>
      </c>
      <c r="G49">
        <v>0</v>
      </c>
      <c r="H49" t="s">
        <v>647</v>
      </c>
      <c r="I49" t="s">
        <v>20981</v>
      </c>
      <c r="J49" t="s">
        <v>20982</v>
      </c>
      <c r="K49" t="s">
        <v>20983</v>
      </c>
      <c r="L49" t="s">
        <v>1434</v>
      </c>
      <c r="M49" t="s">
        <v>20984</v>
      </c>
      <c r="N49" t="s">
        <v>635</v>
      </c>
      <c r="O49" t="s">
        <v>653</v>
      </c>
      <c r="P49" t="s">
        <v>43</v>
      </c>
      <c r="Q49" t="s">
        <v>654</v>
      </c>
      <c r="R49" t="s">
        <v>636</v>
      </c>
      <c r="S49" t="s">
        <v>20985</v>
      </c>
      <c r="T49" t="s">
        <v>20984</v>
      </c>
    </row>
    <row r="50" spans="1:20" x14ac:dyDescent="0.25">
      <c r="A50" t="s">
        <v>164</v>
      </c>
      <c r="B50" t="s">
        <v>165</v>
      </c>
      <c r="C50">
        <v>45</v>
      </c>
      <c r="D50">
        <v>4</v>
      </c>
      <c r="E50" t="s">
        <v>20980</v>
      </c>
      <c r="F50">
        <v>658</v>
      </c>
      <c r="G50">
        <v>0</v>
      </c>
      <c r="H50" t="s">
        <v>647</v>
      </c>
      <c r="I50" t="s">
        <v>20981</v>
      </c>
      <c r="J50" t="s">
        <v>20982</v>
      </c>
      <c r="K50" t="s">
        <v>20983</v>
      </c>
      <c r="L50" t="s">
        <v>1434</v>
      </c>
      <c r="M50" t="s">
        <v>20984</v>
      </c>
      <c r="N50" t="s">
        <v>635</v>
      </c>
      <c r="O50" t="s">
        <v>653</v>
      </c>
      <c r="P50" t="s">
        <v>43</v>
      </c>
      <c r="Q50" t="s">
        <v>654</v>
      </c>
      <c r="R50" t="s">
        <v>636</v>
      </c>
      <c r="S50" t="s">
        <v>20985</v>
      </c>
      <c r="T50" t="s">
        <v>20984</v>
      </c>
    </row>
    <row r="51" spans="1:20" x14ac:dyDescent="0.25">
      <c r="A51" t="s">
        <v>39</v>
      </c>
      <c r="B51" t="s">
        <v>44</v>
      </c>
      <c r="C51">
        <v>71</v>
      </c>
      <c r="D51">
        <v>3</v>
      </c>
      <c r="E51" t="s">
        <v>20980</v>
      </c>
      <c r="F51">
        <v>658</v>
      </c>
      <c r="G51">
        <v>0</v>
      </c>
      <c r="H51" t="s">
        <v>647</v>
      </c>
      <c r="I51" t="s">
        <v>20981</v>
      </c>
      <c r="J51" t="s">
        <v>20982</v>
      </c>
      <c r="K51" t="s">
        <v>20983</v>
      </c>
      <c r="L51" t="s">
        <v>1434</v>
      </c>
      <c r="M51" t="s">
        <v>20984</v>
      </c>
      <c r="N51" t="s">
        <v>635</v>
      </c>
      <c r="O51" t="s">
        <v>653</v>
      </c>
      <c r="P51" t="s">
        <v>43</v>
      </c>
      <c r="Q51" t="s">
        <v>654</v>
      </c>
      <c r="R51" t="s">
        <v>636</v>
      </c>
      <c r="S51" t="s">
        <v>20985</v>
      </c>
      <c r="T51" t="s">
        <v>20984</v>
      </c>
    </row>
    <row r="52" spans="1:20" x14ac:dyDescent="0.25">
      <c r="A52" t="s">
        <v>164</v>
      </c>
      <c r="B52" t="s">
        <v>165</v>
      </c>
      <c r="C52">
        <v>33.333333333333336</v>
      </c>
      <c r="D52">
        <v>3</v>
      </c>
      <c r="E52" t="s">
        <v>20986</v>
      </c>
      <c r="F52">
        <v>100</v>
      </c>
      <c r="G52">
        <v>0</v>
      </c>
      <c r="H52" t="s">
        <v>661</v>
      </c>
      <c r="I52" t="s">
        <v>20987</v>
      </c>
      <c r="J52" t="s">
        <v>1427</v>
      </c>
      <c r="K52" t="s">
        <v>635</v>
      </c>
      <c r="L52" t="s">
        <v>636</v>
      </c>
      <c r="M52" t="s">
        <v>20984</v>
      </c>
      <c r="N52" t="s">
        <v>635</v>
      </c>
      <c r="O52" t="s">
        <v>638</v>
      </c>
      <c r="P52" t="s">
        <v>22</v>
      </c>
      <c r="Q52" t="s">
        <v>639</v>
      </c>
      <c r="R52" t="s">
        <v>636</v>
      </c>
      <c r="S52" t="s">
        <v>20988</v>
      </c>
      <c r="T52" t="s">
        <v>20984</v>
      </c>
    </row>
    <row r="53" spans="1:20" x14ac:dyDescent="0.25">
      <c r="A53" t="s">
        <v>37</v>
      </c>
      <c r="B53" t="s">
        <v>38</v>
      </c>
      <c r="C53">
        <v>66.666666666666671</v>
      </c>
      <c r="D53">
        <v>6</v>
      </c>
      <c r="E53" t="s">
        <v>20989</v>
      </c>
      <c r="F53">
        <v>200</v>
      </c>
      <c r="G53">
        <v>0</v>
      </c>
      <c r="H53" t="s">
        <v>661</v>
      </c>
      <c r="I53" t="s">
        <v>20990</v>
      </c>
      <c r="J53" t="s">
        <v>797</v>
      </c>
      <c r="K53" t="s">
        <v>635</v>
      </c>
      <c r="L53" t="s">
        <v>636</v>
      </c>
      <c r="M53" t="s">
        <v>20991</v>
      </c>
      <c r="N53" t="s">
        <v>635</v>
      </c>
      <c r="O53" t="s">
        <v>638</v>
      </c>
      <c r="P53" t="s">
        <v>22</v>
      </c>
      <c r="Q53" t="s">
        <v>639</v>
      </c>
      <c r="R53" t="s">
        <v>636</v>
      </c>
      <c r="S53" t="s">
        <v>20992</v>
      </c>
      <c r="T53" t="s">
        <v>20993</v>
      </c>
    </row>
    <row r="54" spans="1:20" x14ac:dyDescent="0.25">
      <c r="A54" t="s">
        <v>37</v>
      </c>
      <c r="B54" t="s">
        <v>38</v>
      </c>
      <c r="C54">
        <v>66.666666666666671</v>
      </c>
      <c r="D54">
        <v>3</v>
      </c>
      <c r="E54" t="s">
        <v>20994</v>
      </c>
      <c r="F54">
        <v>100</v>
      </c>
      <c r="G54">
        <v>0</v>
      </c>
      <c r="H54" t="s">
        <v>661</v>
      </c>
      <c r="I54" t="s">
        <v>20995</v>
      </c>
      <c r="J54" t="s">
        <v>1427</v>
      </c>
      <c r="K54" t="s">
        <v>635</v>
      </c>
      <c r="L54" t="s">
        <v>636</v>
      </c>
      <c r="M54" t="s">
        <v>20996</v>
      </c>
      <c r="N54" t="s">
        <v>635</v>
      </c>
      <c r="O54" t="s">
        <v>638</v>
      </c>
      <c r="P54" t="s">
        <v>22</v>
      </c>
      <c r="Q54" t="s">
        <v>639</v>
      </c>
      <c r="R54" t="s">
        <v>636</v>
      </c>
      <c r="S54" t="s">
        <v>20997</v>
      </c>
      <c r="T54" t="s">
        <v>20996</v>
      </c>
    </row>
    <row r="55" spans="1:20" x14ac:dyDescent="0.25">
      <c r="A55" t="s">
        <v>20</v>
      </c>
      <c r="B55" t="s">
        <v>21</v>
      </c>
      <c r="C55">
        <v>50</v>
      </c>
      <c r="D55">
        <v>1</v>
      </c>
      <c r="E55" t="s">
        <v>20998</v>
      </c>
      <c r="F55">
        <v>100</v>
      </c>
      <c r="G55">
        <v>0</v>
      </c>
      <c r="H55" t="s">
        <v>632</v>
      </c>
      <c r="I55" t="s">
        <v>20999</v>
      </c>
      <c r="J55" t="s">
        <v>21000</v>
      </c>
      <c r="K55" t="s">
        <v>635</v>
      </c>
      <c r="L55" t="s">
        <v>636</v>
      </c>
      <c r="M55" t="s">
        <v>21001</v>
      </c>
      <c r="N55" t="s">
        <v>635</v>
      </c>
      <c r="O55" t="s">
        <v>638</v>
      </c>
      <c r="P55" t="s">
        <v>22</v>
      </c>
      <c r="Q55" t="s">
        <v>639</v>
      </c>
      <c r="R55" t="s">
        <v>636</v>
      </c>
      <c r="S55" t="s">
        <v>21002</v>
      </c>
      <c r="T55" t="s">
        <v>21001</v>
      </c>
    </row>
    <row r="56" spans="1:20" x14ac:dyDescent="0.25">
      <c r="A56" t="s">
        <v>23</v>
      </c>
      <c r="B56" t="s">
        <v>24</v>
      </c>
      <c r="C56">
        <v>50</v>
      </c>
      <c r="D56">
        <v>1</v>
      </c>
      <c r="E56" t="s">
        <v>20998</v>
      </c>
      <c r="F56">
        <v>100</v>
      </c>
      <c r="G56">
        <v>0</v>
      </c>
      <c r="H56" t="s">
        <v>632</v>
      </c>
      <c r="I56" t="s">
        <v>20999</v>
      </c>
      <c r="J56" t="s">
        <v>21000</v>
      </c>
      <c r="K56" t="s">
        <v>635</v>
      </c>
      <c r="L56" t="s">
        <v>636</v>
      </c>
      <c r="M56" t="s">
        <v>21001</v>
      </c>
      <c r="N56" t="s">
        <v>635</v>
      </c>
      <c r="O56" t="s">
        <v>638</v>
      </c>
      <c r="P56" t="s">
        <v>22</v>
      </c>
      <c r="Q56" t="s">
        <v>639</v>
      </c>
      <c r="R56" t="s">
        <v>636</v>
      </c>
      <c r="S56" t="s">
        <v>21002</v>
      </c>
      <c r="T56" t="s">
        <v>21001</v>
      </c>
    </row>
    <row r="57" spans="1:20" x14ac:dyDescent="0.25">
      <c r="A57" t="s">
        <v>25</v>
      </c>
      <c r="B57" t="s">
        <v>26</v>
      </c>
      <c r="C57">
        <v>50</v>
      </c>
      <c r="D57">
        <v>1</v>
      </c>
      <c r="E57" t="s">
        <v>20998</v>
      </c>
      <c r="F57">
        <v>100</v>
      </c>
      <c r="G57">
        <v>0</v>
      </c>
      <c r="H57" t="s">
        <v>632</v>
      </c>
      <c r="I57" t="s">
        <v>20999</v>
      </c>
      <c r="J57" t="s">
        <v>21000</v>
      </c>
      <c r="K57" t="s">
        <v>635</v>
      </c>
      <c r="L57" t="s">
        <v>636</v>
      </c>
      <c r="M57" t="s">
        <v>21001</v>
      </c>
      <c r="N57" t="s">
        <v>635</v>
      </c>
      <c r="O57" t="s">
        <v>638</v>
      </c>
      <c r="P57" t="s">
        <v>22</v>
      </c>
      <c r="Q57" t="s">
        <v>639</v>
      </c>
      <c r="R57" t="s">
        <v>636</v>
      </c>
      <c r="S57" t="s">
        <v>21002</v>
      </c>
      <c r="T57" t="s">
        <v>21001</v>
      </c>
    </row>
    <row r="58" spans="1:20" x14ac:dyDescent="0.25">
      <c r="A58" t="s">
        <v>118</v>
      </c>
      <c r="B58" t="s">
        <v>91</v>
      </c>
      <c r="C58">
        <v>66</v>
      </c>
      <c r="D58">
        <v>2</v>
      </c>
      <c r="E58" t="s">
        <v>21003</v>
      </c>
      <c r="F58">
        <v>460</v>
      </c>
      <c r="G58">
        <v>0</v>
      </c>
      <c r="H58" t="s">
        <v>647</v>
      </c>
      <c r="I58" t="s">
        <v>3512</v>
      </c>
      <c r="J58" t="s">
        <v>3513</v>
      </c>
      <c r="K58" t="s">
        <v>3514</v>
      </c>
      <c r="L58" t="s">
        <v>3515</v>
      </c>
      <c r="M58" t="s">
        <v>21004</v>
      </c>
      <c r="N58" t="s">
        <v>635</v>
      </c>
      <c r="O58" t="s">
        <v>653</v>
      </c>
      <c r="P58" t="s">
        <v>43</v>
      </c>
      <c r="Q58" t="s">
        <v>654</v>
      </c>
      <c r="R58" t="s">
        <v>636</v>
      </c>
      <c r="S58" t="s">
        <v>21005</v>
      </c>
      <c r="T58" t="s">
        <v>21001</v>
      </c>
    </row>
    <row r="59" spans="1:20" x14ac:dyDescent="0.25">
      <c r="A59" t="s">
        <v>89</v>
      </c>
      <c r="B59" t="s">
        <v>1223</v>
      </c>
      <c r="C59">
        <v>66</v>
      </c>
      <c r="D59">
        <v>2</v>
      </c>
      <c r="E59" t="s">
        <v>21003</v>
      </c>
      <c r="F59">
        <v>460</v>
      </c>
      <c r="G59">
        <v>0</v>
      </c>
      <c r="H59" t="s">
        <v>647</v>
      </c>
      <c r="I59" t="s">
        <v>3512</v>
      </c>
      <c r="J59" t="s">
        <v>3513</v>
      </c>
      <c r="K59" t="s">
        <v>3514</v>
      </c>
      <c r="L59" t="s">
        <v>3515</v>
      </c>
      <c r="M59" t="s">
        <v>21004</v>
      </c>
      <c r="N59" t="s">
        <v>635</v>
      </c>
      <c r="O59" t="s">
        <v>653</v>
      </c>
      <c r="P59" t="s">
        <v>43</v>
      </c>
      <c r="Q59" t="s">
        <v>654</v>
      </c>
      <c r="R59" t="s">
        <v>636</v>
      </c>
      <c r="S59" t="s">
        <v>21005</v>
      </c>
      <c r="T59" t="s">
        <v>21001</v>
      </c>
    </row>
    <row r="60" spans="1:20" x14ac:dyDescent="0.25">
      <c r="A60" t="s">
        <v>39</v>
      </c>
      <c r="B60" t="s">
        <v>44</v>
      </c>
      <c r="C60">
        <v>67</v>
      </c>
      <c r="D60">
        <v>2</v>
      </c>
      <c r="E60" t="s">
        <v>21003</v>
      </c>
      <c r="F60">
        <v>460</v>
      </c>
      <c r="G60">
        <v>0</v>
      </c>
      <c r="H60" t="s">
        <v>647</v>
      </c>
      <c r="I60" t="s">
        <v>3512</v>
      </c>
      <c r="J60" t="s">
        <v>3513</v>
      </c>
      <c r="K60" t="s">
        <v>3514</v>
      </c>
      <c r="L60" t="s">
        <v>3515</v>
      </c>
      <c r="M60" t="s">
        <v>21004</v>
      </c>
      <c r="N60" t="s">
        <v>635</v>
      </c>
      <c r="O60" t="s">
        <v>653</v>
      </c>
      <c r="P60" t="s">
        <v>43</v>
      </c>
      <c r="Q60" t="s">
        <v>654</v>
      </c>
      <c r="R60" t="s">
        <v>636</v>
      </c>
      <c r="S60" t="s">
        <v>21005</v>
      </c>
      <c r="T60" t="s">
        <v>21006</v>
      </c>
    </row>
    <row r="61" spans="1:20" x14ac:dyDescent="0.25">
      <c r="A61" t="s">
        <v>37</v>
      </c>
      <c r="B61" t="s">
        <v>38</v>
      </c>
      <c r="C61">
        <v>66.666666666666671</v>
      </c>
      <c r="D61">
        <v>3</v>
      </c>
      <c r="E61" t="s">
        <v>21007</v>
      </c>
      <c r="F61">
        <v>208</v>
      </c>
      <c r="G61">
        <v>8</v>
      </c>
      <c r="H61" t="s">
        <v>661</v>
      </c>
      <c r="I61" t="s">
        <v>21008</v>
      </c>
      <c r="J61" t="s">
        <v>7842</v>
      </c>
      <c r="K61" t="s">
        <v>635</v>
      </c>
      <c r="L61" t="s">
        <v>636</v>
      </c>
      <c r="M61" t="s">
        <v>21009</v>
      </c>
      <c r="N61" t="s">
        <v>635</v>
      </c>
      <c r="O61" t="s">
        <v>668</v>
      </c>
      <c r="P61" t="s">
        <v>22</v>
      </c>
      <c r="Q61" t="s">
        <v>669</v>
      </c>
      <c r="R61" t="s">
        <v>636</v>
      </c>
      <c r="S61" t="s">
        <v>21010</v>
      </c>
      <c r="T61" t="s">
        <v>21009</v>
      </c>
    </row>
    <row r="62" spans="1:20" x14ac:dyDescent="0.25">
      <c r="A62" t="s">
        <v>164</v>
      </c>
      <c r="B62" t="s">
        <v>165</v>
      </c>
      <c r="C62">
        <v>33.333333333333336</v>
      </c>
      <c r="D62">
        <v>3</v>
      </c>
      <c r="E62" t="s">
        <v>21007</v>
      </c>
      <c r="F62">
        <v>208</v>
      </c>
      <c r="G62">
        <v>8</v>
      </c>
      <c r="H62" t="s">
        <v>661</v>
      </c>
      <c r="I62" t="s">
        <v>21008</v>
      </c>
      <c r="J62" t="s">
        <v>7842</v>
      </c>
      <c r="K62" t="s">
        <v>635</v>
      </c>
      <c r="L62" t="s">
        <v>636</v>
      </c>
      <c r="M62" t="s">
        <v>21009</v>
      </c>
      <c r="N62" t="s">
        <v>635</v>
      </c>
      <c r="O62" t="s">
        <v>668</v>
      </c>
      <c r="P62" t="s">
        <v>22</v>
      </c>
      <c r="Q62" t="s">
        <v>669</v>
      </c>
      <c r="R62" t="s">
        <v>636</v>
      </c>
      <c r="S62" t="s">
        <v>21010</v>
      </c>
      <c r="T62" t="s">
        <v>21009</v>
      </c>
    </row>
    <row r="63" spans="1:20" x14ac:dyDescent="0.25">
      <c r="A63" t="s">
        <v>37</v>
      </c>
      <c r="B63" t="s">
        <v>38</v>
      </c>
      <c r="C63">
        <v>33</v>
      </c>
      <c r="D63">
        <v>10</v>
      </c>
      <c r="E63" t="s">
        <v>21011</v>
      </c>
      <c r="F63">
        <v>335</v>
      </c>
      <c r="G63">
        <v>0</v>
      </c>
      <c r="H63" t="s">
        <v>661</v>
      </c>
      <c r="I63" t="s">
        <v>8598</v>
      </c>
      <c r="J63" t="s">
        <v>634</v>
      </c>
      <c r="K63" t="s">
        <v>635</v>
      </c>
      <c r="L63" t="s">
        <v>636</v>
      </c>
      <c r="M63" t="s">
        <v>21012</v>
      </c>
      <c r="N63" t="s">
        <v>635</v>
      </c>
      <c r="O63" t="s">
        <v>638</v>
      </c>
      <c r="P63" t="s">
        <v>22</v>
      </c>
      <c r="Q63" t="s">
        <v>639</v>
      </c>
      <c r="R63" t="s">
        <v>636</v>
      </c>
      <c r="S63" t="s">
        <v>21013</v>
      </c>
      <c r="T63" t="s">
        <v>21012</v>
      </c>
    </row>
    <row r="64" spans="1:20" x14ac:dyDescent="0.25">
      <c r="A64" t="s">
        <v>164</v>
      </c>
      <c r="B64" t="s">
        <v>165</v>
      </c>
      <c r="C64">
        <v>50</v>
      </c>
      <c r="D64">
        <v>6</v>
      </c>
      <c r="E64" t="s">
        <v>21014</v>
      </c>
      <c r="F64">
        <v>200</v>
      </c>
      <c r="G64">
        <v>0</v>
      </c>
      <c r="H64" t="s">
        <v>661</v>
      </c>
      <c r="I64" t="s">
        <v>13554</v>
      </c>
      <c r="J64" t="s">
        <v>697</v>
      </c>
      <c r="K64" t="s">
        <v>635</v>
      </c>
      <c r="L64" t="s">
        <v>636</v>
      </c>
      <c r="M64" t="s">
        <v>21015</v>
      </c>
      <c r="N64" t="s">
        <v>635</v>
      </c>
      <c r="O64" t="s">
        <v>638</v>
      </c>
      <c r="P64" t="s">
        <v>22</v>
      </c>
      <c r="Q64" t="s">
        <v>639</v>
      </c>
      <c r="R64" t="s">
        <v>636</v>
      </c>
      <c r="S64" t="s">
        <v>21016</v>
      </c>
      <c r="T64" t="s">
        <v>21015</v>
      </c>
    </row>
    <row r="65" spans="1:20" x14ac:dyDescent="0.25">
      <c r="A65" t="s">
        <v>37</v>
      </c>
      <c r="B65" t="s">
        <v>38</v>
      </c>
      <c r="C65">
        <v>66.666666666666671</v>
      </c>
      <c r="D65">
        <v>3</v>
      </c>
      <c r="E65" t="s">
        <v>21017</v>
      </c>
      <c r="F65">
        <v>100</v>
      </c>
      <c r="G65">
        <v>0</v>
      </c>
      <c r="H65" t="s">
        <v>661</v>
      </c>
      <c r="I65" t="s">
        <v>21018</v>
      </c>
      <c r="J65" t="s">
        <v>634</v>
      </c>
      <c r="K65" t="s">
        <v>635</v>
      </c>
      <c r="L65" t="s">
        <v>636</v>
      </c>
      <c r="M65" t="s">
        <v>21015</v>
      </c>
      <c r="N65" t="s">
        <v>635</v>
      </c>
      <c r="O65" t="s">
        <v>638</v>
      </c>
      <c r="P65" t="s">
        <v>22</v>
      </c>
      <c r="Q65" t="s">
        <v>639</v>
      </c>
      <c r="R65" t="s">
        <v>636</v>
      </c>
      <c r="S65" t="s">
        <v>21019</v>
      </c>
      <c r="T65" t="s">
        <v>21015</v>
      </c>
    </row>
    <row r="66" spans="1:20" x14ac:dyDescent="0.25">
      <c r="A66" t="s">
        <v>37</v>
      </c>
      <c r="B66" t="s">
        <v>38</v>
      </c>
      <c r="C66">
        <v>66.666666666666671</v>
      </c>
      <c r="D66">
        <v>6</v>
      </c>
      <c r="E66" t="s">
        <v>21020</v>
      </c>
      <c r="F66">
        <v>400</v>
      </c>
      <c r="G66">
        <v>0</v>
      </c>
      <c r="H66" t="s">
        <v>661</v>
      </c>
      <c r="I66" t="s">
        <v>8572</v>
      </c>
      <c r="J66" t="s">
        <v>643</v>
      </c>
      <c r="K66" t="s">
        <v>635</v>
      </c>
      <c r="L66" t="s">
        <v>636</v>
      </c>
      <c r="M66" t="s">
        <v>21021</v>
      </c>
      <c r="N66" t="s">
        <v>635</v>
      </c>
      <c r="O66" t="s">
        <v>638</v>
      </c>
      <c r="P66" t="s">
        <v>22</v>
      </c>
      <c r="Q66" t="s">
        <v>639</v>
      </c>
      <c r="R66" t="s">
        <v>636</v>
      </c>
      <c r="S66" t="s">
        <v>21022</v>
      </c>
      <c r="T66" t="s">
        <v>21021</v>
      </c>
    </row>
    <row r="67" spans="1:20" x14ac:dyDescent="0.25">
      <c r="A67" t="s">
        <v>164</v>
      </c>
      <c r="B67" t="s">
        <v>165</v>
      </c>
      <c r="C67">
        <v>33.333333333333336</v>
      </c>
      <c r="D67">
        <v>6</v>
      </c>
      <c r="E67" t="s">
        <v>21020</v>
      </c>
      <c r="F67">
        <v>400</v>
      </c>
      <c r="G67">
        <v>0</v>
      </c>
      <c r="H67" t="s">
        <v>661</v>
      </c>
      <c r="I67" t="s">
        <v>8572</v>
      </c>
      <c r="J67" t="s">
        <v>643</v>
      </c>
      <c r="K67" t="s">
        <v>635</v>
      </c>
      <c r="L67" t="s">
        <v>636</v>
      </c>
      <c r="M67" t="s">
        <v>21021</v>
      </c>
      <c r="N67" t="s">
        <v>635</v>
      </c>
      <c r="O67" t="s">
        <v>638</v>
      </c>
      <c r="P67" t="s">
        <v>22</v>
      </c>
      <c r="Q67" t="s">
        <v>639</v>
      </c>
      <c r="R67" t="s">
        <v>636</v>
      </c>
      <c r="S67" t="s">
        <v>21022</v>
      </c>
      <c r="T67" t="s">
        <v>21021</v>
      </c>
    </row>
    <row r="68" spans="1:20" x14ac:dyDescent="0.25">
      <c r="A68" t="s">
        <v>164</v>
      </c>
      <c r="B68" t="s">
        <v>165</v>
      </c>
      <c r="C68">
        <v>33.333333333333336</v>
      </c>
      <c r="D68">
        <v>3</v>
      </c>
      <c r="E68" t="s">
        <v>21023</v>
      </c>
      <c r="F68">
        <v>100</v>
      </c>
      <c r="G68">
        <v>0</v>
      </c>
      <c r="H68" t="s">
        <v>661</v>
      </c>
      <c r="I68" t="s">
        <v>21024</v>
      </c>
      <c r="J68" t="s">
        <v>782</v>
      </c>
      <c r="K68" t="s">
        <v>635</v>
      </c>
      <c r="L68" t="s">
        <v>636</v>
      </c>
      <c r="M68" t="s">
        <v>21025</v>
      </c>
      <c r="N68" t="s">
        <v>635</v>
      </c>
      <c r="O68" t="s">
        <v>638</v>
      </c>
      <c r="P68" t="s">
        <v>22</v>
      </c>
      <c r="Q68" t="s">
        <v>639</v>
      </c>
      <c r="R68" t="s">
        <v>636</v>
      </c>
      <c r="S68" t="s">
        <v>21026</v>
      </c>
      <c r="T68" t="s">
        <v>21025</v>
      </c>
    </row>
    <row r="69" spans="1:20" x14ac:dyDescent="0.25">
      <c r="A69" t="s">
        <v>37</v>
      </c>
      <c r="B69" t="s">
        <v>38</v>
      </c>
      <c r="C69">
        <v>66.666666666666671</v>
      </c>
      <c r="D69">
        <v>3</v>
      </c>
      <c r="E69" t="s">
        <v>21027</v>
      </c>
      <c r="F69">
        <v>138</v>
      </c>
      <c r="G69">
        <v>38</v>
      </c>
      <c r="H69" t="s">
        <v>661</v>
      </c>
      <c r="I69" t="s">
        <v>21028</v>
      </c>
      <c r="J69" t="s">
        <v>1349</v>
      </c>
      <c r="K69" t="s">
        <v>635</v>
      </c>
      <c r="L69" t="s">
        <v>636</v>
      </c>
      <c r="M69" t="s">
        <v>21029</v>
      </c>
      <c r="N69" t="s">
        <v>635</v>
      </c>
      <c r="O69" t="s">
        <v>638</v>
      </c>
      <c r="P69" t="s">
        <v>22</v>
      </c>
      <c r="Q69" t="s">
        <v>639</v>
      </c>
      <c r="R69" t="s">
        <v>636</v>
      </c>
      <c r="S69" t="s">
        <v>21030</v>
      </c>
      <c r="T69" t="s">
        <v>21029</v>
      </c>
    </row>
    <row r="70" spans="1:20" x14ac:dyDescent="0.25">
      <c r="A70" t="s">
        <v>164</v>
      </c>
      <c r="B70" t="s">
        <v>165</v>
      </c>
      <c r="C70">
        <v>50</v>
      </c>
      <c r="D70">
        <v>6</v>
      </c>
      <c r="E70" t="s">
        <v>21031</v>
      </c>
      <c r="F70">
        <v>754.77</v>
      </c>
      <c r="G70">
        <v>0</v>
      </c>
      <c r="H70" t="s">
        <v>661</v>
      </c>
      <c r="I70" t="s">
        <v>21032</v>
      </c>
      <c r="J70" t="s">
        <v>751</v>
      </c>
      <c r="K70" t="s">
        <v>635</v>
      </c>
      <c r="L70" t="s">
        <v>636</v>
      </c>
      <c r="M70" t="s">
        <v>21033</v>
      </c>
      <c r="N70" t="s">
        <v>635</v>
      </c>
      <c r="O70" t="s">
        <v>638</v>
      </c>
      <c r="P70" t="s">
        <v>22</v>
      </c>
      <c r="Q70" t="s">
        <v>639</v>
      </c>
      <c r="R70" t="s">
        <v>636</v>
      </c>
      <c r="S70" t="s">
        <v>21034</v>
      </c>
      <c r="T70" t="s">
        <v>21033</v>
      </c>
    </row>
    <row r="71" spans="1:20" x14ac:dyDescent="0.25">
      <c r="A71" t="s">
        <v>164</v>
      </c>
      <c r="B71" t="s">
        <v>165</v>
      </c>
      <c r="C71">
        <v>50</v>
      </c>
      <c r="D71">
        <v>6</v>
      </c>
      <c r="E71" t="s">
        <v>21031</v>
      </c>
      <c r="F71">
        <v>754.77</v>
      </c>
      <c r="G71">
        <v>0</v>
      </c>
      <c r="H71" t="s">
        <v>661</v>
      </c>
      <c r="I71" t="s">
        <v>21032</v>
      </c>
      <c r="J71" t="s">
        <v>751</v>
      </c>
      <c r="K71" t="s">
        <v>635</v>
      </c>
      <c r="L71" t="s">
        <v>636</v>
      </c>
      <c r="M71" t="s">
        <v>21033</v>
      </c>
      <c r="N71" t="s">
        <v>635</v>
      </c>
      <c r="O71" t="s">
        <v>638</v>
      </c>
      <c r="P71" t="s">
        <v>22</v>
      </c>
      <c r="Q71" t="s">
        <v>639</v>
      </c>
      <c r="R71" t="s">
        <v>636</v>
      </c>
      <c r="S71" t="s">
        <v>21034</v>
      </c>
      <c r="T71" t="s">
        <v>21033</v>
      </c>
    </row>
    <row r="72" spans="1:20" x14ac:dyDescent="0.25">
      <c r="A72" t="s">
        <v>164</v>
      </c>
      <c r="B72" t="s">
        <v>165</v>
      </c>
      <c r="C72">
        <v>40</v>
      </c>
      <c r="D72">
        <v>10</v>
      </c>
      <c r="E72" t="s">
        <v>21031</v>
      </c>
      <c r="F72">
        <v>754.77</v>
      </c>
      <c r="G72">
        <v>0</v>
      </c>
      <c r="H72" t="s">
        <v>661</v>
      </c>
      <c r="I72" t="s">
        <v>21032</v>
      </c>
      <c r="J72" t="s">
        <v>751</v>
      </c>
      <c r="K72" t="s">
        <v>635</v>
      </c>
      <c r="L72" t="s">
        <v>636</v>
      </c>
      <c r="M72" t="s">
        <v>21033</v>
      </c>
      <c r="N72" t="s">
        <v>635</v>
      </c>
      <c r="O72" t="s">
        <v>638</v>
      </c>
      <c r="P72" t="s">
        <v>22</v>
      </c>
      <c r="Q72" t="s">
        <v>639</v>
      </c>
      <c r="R72" t="s">
        <v>636</v>
      </c>
      <c r="S72" t="s">
        <v>21034</v>
      </c>
      <c r="T72" t="s">
        <v>21033</v>
      </c>
    </row>
    <row r="73" spans="1:20" x14ac:dyDescent="0.25">
      <c r="A73" t="s">
        <v>37</v>
      </c>
      <c r="B73" t="s">
        <v>38</v>
      </c>
      <c r="C73">
        <v>66.666666666666671</v>
      </c>
      <c r="D73">
        <v>6</v>
      </c>
      <c r="E73" t="s">
        <v>21035</v>
      </c>
      <c r="F73">
        <v>200</v>
      </c>
      <c r="G73">
        <v>0</v>
      </c>
      <c r="H73" t="s">
        <v>661</v>
      </c>
      <c r="I73" t="s">
        <v>21036</v>
      </c>
      <c r="J73" t="s">
        <v>634</v>
      </c>
      <c r="K73" t="s">
        <v>635</v>
      </c>
      <c r="L73" t="s">
        <v>636</v>
      </c>
      <c r="M73" t="s">
        <v>21037</v>
      </c>
      <c r="N73" t="s">
        <v>635</v>
      </c>
      <c r="O73" t="s">
        <v>1071</v>
      </c>
      <c r="P73" t="s">
        <v>22</v>
      </c>
      <c r="Q73" t="s">
        <v>639</v>
      </c>
      <c r="R73" t="s">
        <v>636</v>
      </c>
      <c r="S73" t="s">
        <v>21038</v>
      </c>
      <c r="T73" t="s">
        <v>21037</v>
      </c>
    </row>
    <row r="74" spans="1:20" x14ac:dyDescent="0.25">
      <c r="A74" t="s">
        <v>37</v>
      </c>
      <c r="B74" t="s">
        <v>38</v>
      </c>
      <c r="C74">
        <v>66.666666666666671</v>
      </c>
      <c r="D74">
        <v>12</v>
      </c>
      <c r="E74" t="s">
        <v>21039</v>
      </c>
      <c r="F74">
        <v>400</v>
      </c>
      <c r="G74">
        <v>0</v>
      </c>
      <c r="H74" t="s">
        <v>661</v>
      </c>
      <c r="I74" t="s">
        <v>1932</v>
      </c>
      <c r="J74" t="s">
        <v>884</v>
      </c>
      <c r="K74" t="s">
        <v>635</v>
      </c>
      <c r="L74" t="s">
        <v>636</v>
      </c>
      <c r="M74" t="s">
        <v>21040</v>
      </c>
      <c r="N74" t="s">
        <v>635</v>
      </c>
      <c r="O74" t="s">
        <v>668</v>
      </c>
      <c r="P74" t="s">
        <v>22</v>
      </c>
      <c r="Q74" t="s">
        <v>669</v>
      </c>
      <c r="R74" t="s">
        <v>636</v>
      </c>
      <c r="S74" t="s">
        <v>21041</v>
      </c>
      <c r="T74" t="s">
        <v>21040</v>
      </c>
    </row>
    <row r="75" spans="1:20" x14ac:dyDescent="0.25">
      <c r="A75" t="s">
        <v>20</v>
      </c>
      <c r="B75" t="s">
        <v>21</v>
      </c>
      <c r="C75">
        <v>50</v>
      </c>
      <c r="D75">
        <v>1</v>
      </c>
      <c r="E75" t="s">
        <v>21042</v>
      </c>
      <c r="F75">
        <v>100</v>
      </c>
      <c r="G75">
        <v>0</v>
      </c>
      <c r="H75" t="s">
        <v>632</v>
      </c>
      <c r="I75" t="s">
        <v>11588</v>
      </c>
      <c r="J75" t="s">
        <v>643</v>
      </c>
      <c r="K75" t="s">
        <v>635</v>
      </c>
      <c r="L75" t="s">
        <v>636</v>
      </c>
      <c r="M75" t="s">
        <v>21043</v>
      </c>
      <c r="N75" t="s">
        <v>635</v>
      </c>
      <c r="O75" t="s">
        <v>638</v>
      </c>
      <c r="P75" t="s">
        <v>22</v>
      </c>
      <c r="Q75" t="s">
        <v>639</v>
      </c>
      <c r="R75" t="s">
        <v>636</v>
      </c>
      <c r="S75" t="s">
        <v>21044</v>
      </c>
      <c r="T75" t="s">
        <v>21043</v>
      </c>
    </row>
    <row r="76" spans="1:20" x14ac:dyDescent="0.25">
      <c r="A76" t="s">
        <v>23</v>
      </c>
      <c r="B76" t="s">
        <v>24</v>
      </c>
      <c r="C76">
        <v>50</v>
      </c>
      <c r="D76">
        <v>1</v>
      </c>
      <c r="E76" t="s">
        <v>21042</v>
      </c>
      <c r="F76">
        <v>100</v>
      </c>
      <c r="G76">
        <v>0</v>
      </c>
      <c r="H76" t="s">
        <v>632</v>
      </c>
      <c r="I76" t="s">
        <v>11588</v>
      </c>
      <c r="J76" t="s">
        <v>643</v>
      </c>
      <c r="K76" t="s">
        <v>635</v>
      </c>
      <c r="L76" t="s">
        <v>636</v>
      </c>
      <c r="M76" t="s">
        <v>21043</v>
      </c>
      <c r="N76" t="s">
        <v>635</v>
      </c>
      <c r="O76" t="s">
        <v>638</v>
      </c>
      <c r="P76" t="s">
        <v>22</v>
      </c>
      <c r="Q76" t="s">
        <v>639</v>
      </c>
      <c r="R76" t="s">
        <v>636</v>
      </c>
      <c r="S76" t="s">
        <v>21044</v>
      </c>
      <c r="T76" t="s">
        <v>21043</v>
      </c>
    </row>
    <row r="77" spans="1:20" x14ac:dyDescent="0.25">
      <c r="A77" t="s">
        <v>25</v>
      </c>
      <c r="B77" t="s">
        <v>26</v>
      </c>
      <c r="C77">
        <v>50</v>
      </c>
      <c r="D77">
        <v>1</v>
      </c>
      <c r="E77" t="s">
        <v>21042</v>
      </c>
      <c r="F77">
        <v>100</v>
      </c>
      <c r="G77">
        <v>0</v>
      </c>
      <c r="H77" t="s">
        <v>632</v>
      </c>
      <c r="I77" t="s">
        <v>11588</v>
      </c>
      <c r="J77" t="s">
        <v>643</v>
      </c>
      <c r="K77" t="s">
        <v>635</v>
      </c>
      <c r="L77" t="s">
        <v>636</v>
      </c>
      <c r="M77" t="s">
        <v>21043</v>
      </c>
      <c r="N77" t="s">
        <v>635</v>
      </c>
      <c r="O77" t="s">
        <v>638</v>
      </c>
      <c r="P77" t="s">
        <v>22</v>
      </c>
      <c r="Q77" t="s">
        <v>639</v>
      </c>
      <c r="R77" t="s">
        <v>636</v>
      </c>
      <c r="S77" t="s">
        <v>21044</v>
      </c>
      <c r="T77" t="s">
        <v>21043</v>
      </c>
    </row>
    <row r="78" spans="1:20" x14ac:dyDescent="0.25">
      <c r="A78" t="s">
        <v>20</v>
      </c>
      <c r="B78" t="s">
        <v>21</v>
      </c>
      <c r="C78">
        <v>50</v>
      </c>
      <c r="D78">
        <v>1</v>
      </c>
      <c r="E78" t="s">
        <v>21045</v>
      </c>
      <c r="F78">
        <v>99.99</v>
      </c>
      <c r="G78">
        <v>0</v>
      </c>
      <c r="H78" t="s">
        <v>661</v>
      </c>
      <c r="I78" t="s">
        <v>21046</v>
      </c>
      <c r="J78" t="s">
        <v>972</v>
      </c>
      <c r="K78" t="s">
        <v>635</v>
      </c>
      <c r="L78" t="s">
        <v>636</v>
      </c>
      <c r="M78" t="s">
        <v>21047</v>
      </c>
      <c r="N78" t="s">
        <v>635</v>
      </c>
      <c r="O78" t="s">
        <v>638</v>
      </c>
      <c r="P78" t="s">
        <v>22</v>
      </c>
      <c r="Q78" t="s">
        <v>639</v>
      </c>
      <c r="R78" t="s">
        <v>636</v>
      </c>
      <c r="S78" t="s">
        <v>21048</v>
      </c>
      <c r="T78" t="s">
        <v>21047</v>
      </c>
    </row>
    <row r="79" spans="1:20" x14ac:dyDescent="0.25">
      <c r="A79" t="s">
        <v>23</v>
      </c>
      <c r="B79" t="s">
        <v>24</v>
      </c>
      <c r="C79">
        <v>50</v>
      </c>
      <c r="D79">
        <v>1</v>
      </c>
      <c r="E79" t="s">
        <v>21045</v>
      </c>
      <c r="F79">
        <v>99.99</v>
      </c>
      <c r="G79">
        <v>0</v>
      </c>
      <c r="H79" t="s">
        <v>661</v>
      </c>
      <c r="I79" t="s">
        <v>21046</v>
      </c>
      <c r="J79" t="s">
        <v>972</v>
      </c>
      <c r="K79" t="s">
        <v>635</v>
      </c>
      <c r="L79" t="s">
        <v>636</v>
      </c>
      <c r="M79" t="s">
        <v>21047</v>
      </c>
      <c r="N79" t="s">
        <v>635</v>
      </c>
      <c r="O79" t="s">
        <v>638</v>
      </c>
      <c r="P79" t="s">
        <v>22</v>
      </c>
      <c r="Q79" t="s">
        <v>639</v>
      </c>
      <c r="R79" t="s">
        <v>636</v>
      </c>
      <c r="S79" t="s">
        <v>21048</v>
      </c>
      <c r="T79" t="s">
        <v>21047</v>
      </c>
    </row>
    <row r="80" spans="1:20" x14ac:dyDescent="0.25">
      <c r="A80" t="s">
        <v>25</v>
      </c>
      <c r="B80" t="s">
        <v>26</v>
      </c>
      <c r="C80">
        <v>50</v>
      </c>
      <c r="D80">
        <v>1</v>
      </c>
      <c r="E80" t="s">
        <v>21045</v>
      </c>
      <c r="F80">
        <v>99.99</v>
      </c>
      <c r="G80">
        <v>0</v>
      </c>
      <c r="H80" t="s">
        <v>661</v>
      </c>
      <c r="I80" t="s">
        <v>21046</v>
      </c>
      <c r="J80" t="s">
        <v>972</v>
      </c>
      <c r="K80" t="s">
        <v>635</v>
      </c>
      <c r="L80" t="s">
        <v>636</v>
      </c>
      <c r="M80" t="s">
        <v>21047</v>
      </c>
      <c r="N80" t="s">
        <v>635</v>
      </c>
      <c r="O80" t="s">
        <v>638</v>
      </c>
      <c r="P80" t="s">
        <v>22</v>
      </c>
      <c r="Q80" t="s">
        <v>639</v>
      </c>
      <c r="R80" t="s">
        <v>636</v>
      </c>
      <c r="S80" t="s">
        <v>21048</v>
      </c>
      <c r="T80" t="s">
        <v>21047</v>
      </c>
    </row>
    <row r="81" spans="1:20" x14ac:dyDescent="0.25">
      <c r="A81" t="s">
        <v>20</v>
      </c>
      <c r="B81" t="s">
        <v>21</v>
      </c>
      <c r="C81">
        <v>50</v>
      </c>
      <c r="D81">
        <v>1</v>
      </c>
      <c r="E81" t="s">
        <v>21049</v>
      </c>
      <c r="F81">
        <v>99.99</v>
      </c>
      <c r="G81">
        <v>0</v>
      </c>
      <c r="H81" t="s">
        <v>661</v>
      </c>
      <c r="I81" t="s">
        <v>21050</v>
      </c>
      <c r="J81" t="s">
        <v>884</v>
      </c>
      <c r="K81" t="s">
        <v>635</v>
      </c>
      <c r="L81" t="s">
        <v>636</v>
      </c>
      <c r="M81" t="s">
        <v>21051</v>
      </c>
      <c r="N81" t="s">
        <v>635</v>
      </c>
      <c r="O81" t="s">
        <v>668</v>
      </c>
      <c r="P81" t="s">
        <v>22</v>
      </c>
      <c r="Q81" t="s">
        <v>669</v>
      </c>
      <c r="R81" t="s">
        <v>636</v>
      </c>
      <c r="S81" t="s">
        <v>21052</v>
      </c>
      <c r="T81" t="s">
        <v>21051</v>
      </c>
    </row>
    <row r="82" spans="1:20" x14ac:dyDescent="0.25">
      <c r="A82" t="s">
        <v>23</v>
      </c>
      <c r="B82" t="s">
        <v>24</v>
      </c>
      <c r="C82">
        <v>50</v>
      </c>
      <c r="D82">
        <v>1</v>
      </c>
      <c r="E82" t="s">
        <v>21049</v>
      </c>
      <c r="F82">
        <v>99.99</v>
      </c>
      <c r="G82">
        <v>0</v>
      </c>
      <c r="H82" t="s">
        <v>661</v>
      </c>
      <c r="I82" t="s">
        <v>21050</v>
      </c>
      <c r="J82" t="s">
        <v>884</v>
      </c>
      <c r="K82" t="s">
        <v>635</v>
      </c>
      <c r="L82" t="s">
        <v>636</v>
      </c>
      <c r="M82" t="s">
        <v>21051</v>
      </c>
      <c r="N82" t="s">
        <v>635</v>
      </c>
      <c r="O82" t="s">
        <v>668</v>
      </c>
      <c r="P82" t="s">
        <v>22</v>
      </c>
      <c r="Q82" t="s">
        <v>669</v>
      </c>
      <c r="R82" t="s">
        <v>636</v>
      </c>
      <c r="S82" t="s">
        <v>21052</v>
      </c>
      <c r="T82" t="s">
        <v>21051</v>
      </c>
    </row>
    <row r="83" spans="1:20" x14ac:dyDescent="0.25">
      <c r="A83" t="s">
        <v>25</v>
      </c>
      <c r="B83" t="s">
        <v>26</v>
      </c>
      <c r="C83">
        <v>50</v>
      </c>
      <c r="D83">
        <v>1</v>
      </c>
      <c r="E83" t="s">
        <v>21049</v>
      </c>
      <c r="F83">
        <v>99.99</v>
      </c>
      <c r="G83">
        <v>0</v>
      </c>
      <c r="H83" t="s">
        <v>661</v>
      </c>
      <c r="I83" t="s">
        <v>21050</v>
      </c>
      <c r="J83" t="s">
        <v>884</v>
      </c>
      <c r="K83" t="s">
        <v>635</v>
      </c>
      <c r="L83" t="s">
        <v>636</v>
      </c>
      <c r="M83" t="s">
        <v>21051</v>
      </c>
      <c r="N83" t="s">
        <v>635</v>
      </c>
      <c r="O83" t="s">
        <v>668</v>
      </c>
      <c r="P83" t="s">
        <v>22</v>
      </c>
      <c r="Q83" t="s">
        <v>669</v>
      </c>
      <c r="R83" t="s">
        <v>636</v>
      </c>
      <c r="S83" t="s">
        <v>21052</v>
      </c>
      <c r="T83" t="s">
        <v>21051</v>
      </c>
    </row>
    <row r="84" spans="1:20" x14ac:dyDescent="0.25">
      <c r="A84" t="s">
        <v>35</v>
      </c>
      <c r="B84" t="s">
        <v>36</v>
      </c>
      <c r="C84">
        <v>66.666666666666671</v>
      </c>
      <c r="D84">
        <v>3</v>
      </c>
      <c r="E84" t="s">
        <v>21053</v>
      </c>
      <c r="F84">
        <v>100</v>
      </c>
      <c r="G84">
        <v>0</v>
      </c>
      <c r="H84" t="s">
        <v>661</v>
      </c>
      <c r="I84" t="s">
        <v>21054</v>
      </c>
      <c r="J84" t="s">
        <v>1036</v>
      </c>
      <c r="K84" t="s">
        <v>635</v>
      </c>
      <c r="L84" t="s">
        <v>636</v>
      </c>
      <c r="M84" t="s">
        <v>21055</v>
      </c>
      <c r="N84" t="s">
        <v>635</v>
      </c>
      <c r="O84" t="s">
        <v>638</v>
      </c>
      <c r="P84" t="s">
        <v>22</v>
      </c>
      <c r="Q84" t="s">
        <v>639</v>
      </c>
      <c r="R84" t="s">
        <v>636</v>
      </c>
      <c r="S84" t="s">
        <v>21056</v>
      </c>
      <c r="T84" t="s">
        <v>21055</v>
      </c>
    </row>
    <row r="85" spans="1:20" x14ac:dyDescent="0.25">
      <c r="A85" t="s">
        <v>37</v>
      </c>
      <c r="B85" t="s">
        <v>38</v>
      </c>
      <c r="C85">
        <v>66.666666666666671</v>
      </c>
      <c r="D85">
        <v>3</v>
      </c>
      <c r="E85" t="s">
        <v>21057</v>
      </c>
      <c r="F85">
        <v>100</v>
      </c>
      <c r="G85">
        <v>0</v>
      </c>
      <c r="H85" t="s">
        <v>661</v>
      </c>
      <c r="I85" t="s">
        <v>7702</v>
      </c>
      <c r="J85" t="s">
        <v>1214</v>
      </c>
      <c r="K85" t="s">
        <v>635</v>
      </c>
      <c r="L85" t="s">
        <v>636</v>
      </c>
      <c r="M85" t="s">
        <v>21058</v>
      </c>
      <c r="N85" t="s">
        <v>635</v>
      </c>
      <c r="O85" t="s">
        <v>638</v>
      </c>
      <c r="P85" t="s">
        <v>22</v>
      </c>
      <c r="Q85" t="s">
        <v>639</v>
      </c>
      <c r="R85" t="s">
        <v>636</v>
      </c>
      <c r="S85" t="s">
        <v>21059</v>
      </c>
      <c r="T85" t="s">
        <v>21058</v>
      </c>
    </row>
    <row r="86" spans="1:20" x14ac:dyDescent="0.25">
      <c r="A86" t="s">
        <v>37</v>
      </c>
      <c r="B86" t="s">
        <v>38</v>
      </c>
      <c r="C86">
        <v>66.666666666666671</v>
      </c>
      <c r="D86">
        <v>3</v>
      </c>
      <c r="E86" t="s">
        <v>21060</v>
      </c>
      <c r="F86">
        <v>100</v>
      </c>
      <c r="G86">
        <v>0</v>
      </c>
      <c r="H86" t="s">
        <v>661</v>
      </c>
      <c r="I86" t="s">
        <v>21061</v>
      </c>
      <c r="J86" t="s">
        <v>1172</v>
      </c>
      <c r="K86" t="s">
        <v>635</v>
      </c>
      <c r="L86" t="s">
        <v>636</v>
      </c>
      <c r="M86" t="s">
        <v>21062</v>
      </c>
      <c r="N86" t="s">
        <v>635</v>
      </c>
      <c r="O86" t="s">
        <v>638</v>
      </c>
      <c r="P86" t="s">
        <v>22</v>
      </c>
      <c r="Q86" t="s">
        <v>639</v>
      </c>
      <c r="R86" t="s">
        <v>636</v>
      </c>
      <c r="S86" t="s">
        <v>21063</v>
      </c>
      <c r="T86" t="s">
        <v>21062</v>
      </c>
    </row>
    <row r="87" spans="1:20" x14ac:dyDescent="0.25">
      <c r="A87" t="s">
        <v>20</v>
      </c>
      <c r="B87" t="s">
        <v>21</v>
      </c>
      <c r="C87">
        <v>50</v>
      </c>
      <c r="D87">
        <v>1</v>
      </c>
      <c r="E87" t="s">
        <v>21064</v>
      </c>
      <c r="F87">
        <v>99.99</v>
      </c>
      <c r="G87">
        <v>0</v>
      </c>
      <c r="H87" t="s">
        <v>661</v>
      </c>
      <c r="I87" t="s">
        <v>21065</v>
      </c>
      <c r="J87" t="s">
        <v>721</v>
      </c>
      <c r="K87" t="s">
        <v>635</v>
      </c>
      <c r="L87" t="s">
        <v>636</v>
      </c>
      <c r="M87" t="s">
        <v>21062</v>
      </c>
      <c r="N87" t="s">
        <v>635</v>
      </c>
      <c r="O87" t="s">
        <v>638</v>
      </c>
      <c r="P87" t="s">
        <v>22</v>
      </c>
      <c r="Q87" t="s">
        <v>639</v>
      </c>
      <c r="R87" t="s">
        <v>636</v>
      </c>
      <c r="S87" t="s">
        <v>21066</v>
      </c>
      <c r="T87" t="s">
        <v>21062</v>
      </c>
    </row>
    <row r="88" spans="1:20" x14ac:dyDescent="0.25">
      <c r="A88" t="s">
        <v>23</v>
      </c>
      <c r="B88" t="s">
        <v>24</v>
      </c>
      <c r="C88">
        <v>50</v>
      </c>
      <c r="D88">
        <v>1</v>
      </c>
      <c r="E88" t="s">
        <v>21064</v>
      </c>
      <c r="F88">
        <v>99.99</v>
      </c>
      <c r="G88">
        <v>0</v>
      </c>
      <c r="H88" t="s">
        <v>661</v>
      </c>
      <c r="I88" t="s">
        <v>21065</v>
      </c>
      <c r="J88" t="s">
        <v>721</v>
      </c>
      <c r="K88" t="s">
        <v>635</v>
      </c>
      <c r="L88" t="s">
        <v>636</v>
      </c>
      <c r="M88" t="s">
        <v>21062</v>
      </c>
      <c r="N88" t="s">
        <v>635</v>
      </c>
      <c r="O88" t="s">
        <v>638</v>
      </c>
      <c r="P88" t="s">
        <v>22</v>
      </c>
      <c r="Q88" t="s">
        <v>639</v>
      </c>
      <c r="R88" t="s">
        <v>636</v>
      </c>
      <c r="S88" t="s">
        <v>21066</v>
      </c>
      <c r="T88" t="s">
        <v>21062</v>
      </c>
    </row>
    <row r="89" spans="1:20" x14ac:dyDescent="0.25">
      <c r="A89" t="s">
        <v>25</v>
      </c>
      <c r="B89" t="s">
        <v>26</v>
      </c>
      <c r="C89">
        <v>50</v>
      </c>
      <c r="D89">
        <v>1</v>
      </c>
      <c r="E89" t="s">
        <v>21064</v>
      </c>
      <c r="F89">
        <v>99.99</v>
      </c>
      <c r="G89">
        <v>0</v>
      </c>
      <c r="H89" t="s">
        <v>661</v>
      </c>
      <c r="I89" t="s">
        <v>21065</v>
      </c>
      <c r="J89" t="s">
        <v>721</v>
      </c>
      <c r="K89" t="s">
        <v>635</v>
      </c>
      <c r="L89" t="s">
        <v>636</v>
      </c>
      <c r="M89" t="s">
        <v>21062</v>
      </c>
      <c r="N89" t="s">
        <v>635</v>
      </c>
      <c r="O89" t="s">
        <v>638</v>
      </c>
      <c r="P89" t="s">
        <v>22</v>
      </c>
      <c r="Q89" t="s">
        <v>639</v>
      </c>
      <c r="R89" t="s">
        <v>636</v>
      </c>
      <c r="S89" t="s">
        <v>21066</v>
      </c>
      <c r="T89" t="s">
        <v>21062</v>
      </c>
    </row>
    <row r="90" spans="1:20" x14ac:dyDescent="0.25">
      <c r="A90" t="s">
        <v>35</v>
      </c>
      <c r="B90" t="s">
        <v>36</v>
      </c>
      <c r="C90">
        <v>66.666666666666671</v>
      </c>
      <c r="D90">
        <v>3</v>
      </c>
      <c r="E90" t="s">
        <v>21067</v>
      </c>
      <c r="F90">
        <v>100</v>
      </c>
      <c r="G90">
        <v>0</v>
      </c>
      <c r="H90" t="s">
        <v>661</v>
      </c>
      <c r="I90" t="s">
        <v>21068</v>
      </c>
      <c r="J90" t="s">
        <v>1332</v>
      </c>
      <c r="K90" t="s">
        <v>635</v>
      </c>
      <c r="L90" t="s">
        <v>636</v>
      </c>
      <c r="M90" t="s">
        <v>21069</v>
      </c>
      <c r="N90" t="s">
        <v>635</v>
      </c>
      <c r="O90" t="s">
        <v>638</v>
      </c>
      <c r="P90" t="s">
        <v>22</v>
      </c>
      <c r="Q90" t="s">
        <v>639</v>
      </c>
      <c r="R90" t="s">
        <v>636</v>
      </c>
      <c r="S90" t="s">
        <v>21070</v>
      </c>
      <c r="T90" t="s">
        <v>21071</v>
      </c>
    </row>
    <row r="91" spans="1:20" x14ac:dyDescent="0.25">
      <c r="A91" t="s">
        <v>37</v>
      </c>
      <c r="B91" t="s">
        <v>38</v>
      </c>
      <c r="C91">
        <v>66.666666666666671</v>
      </c>
      <c r="D91">
        <v>3</v>
      </c>
      <c r="E91" t="s">
        <v>21072</v>
      </c>
      <c r="F91">
        <v>100</v>
      </c>
      <c r="G91">
        <v>0</v>
      </c>
      <c r="H91" t="s">
        <v>661</v>
      </c>
      <c r="I91" t="s">
        <v>21073</v>
      </c>
      <c r="J91" t="s">
        <v>643</v>
      </c>
      <c r="K91" t="s">
        <v>635</v>
      </c>
      <c r="L91" t="s">
        <v>636</v>
      </c>
      <c r="M91" t="s">
        <v>21074</v>
      </c>
      <c r="N91" t="s">
        <v>635</v>
      </c>
      <c r="O91" t="s">
        <v>668</v>
      </c>
      <c r="P91" t="s">
        <v>22</v>
      </c>
      <c r="Q91" t="s">
        <v>669</v>
      </c>
      <c r="R91" t="s">
        <v>636</v>
      </c>
      <c r="S91" t="s">
        <v>21075</v>
      </c>
      <c r="T91" t="s">
        <v>21076</v>
      </c>
    </row>
    <row r="92" spans="1:20" x14ac:dyDescent="0.25">
      <c r="A92" t="s">
        <v>164</v>
      </c>
      <c r="B92" t="s">
        <v>165</v>
      </c>
      <c r="C92">
        <v>33.333333333333336</v>
      </c>
      <c r="D92">
        <v>3</v>
      </c>
      <c r="E92" t="s">
        <v>21077</v>
      </c>
      <c r="F92">
        <v>100</v>
      </c>
      <c r="G92">
        <v>0</v>
      </c>
      <c r="H92" t="s">
        <v>661</v>
      </c>
      <c r="I92" t="s">
        <v>21078</v>
      </c>
      <c r="J92" t="s">
        <v>643</v>
      </c>
      <c r="K92" t="s">
        <v>635</v>
      </c>
      <c r="L92" t="s">
        <v>636</v>
      </c>
      <c r="M92" t="s">
        <v>21079</v>
      </c>
      <c r="N92" t="s">
        <v>635</v>
      </c>
      <c r="O92" t="s">
        <v>638</v>
      </c>
      <c r="P92" t="s">
        <v>22</v>
      </c>
      <c r="Q92" t="s">
        <v>639</v>
      </c>
      <c r="R92" t="s">
        <v>636</v>
      </c>
      <c r="S92" t="s">
        <v>21080</v>
      </c>
      <c r="T92" t="s">
        <v>21081</v>
      </c>
    </row>
    <row r="93" spans="1:20" x14ac:dyDescent="0.25">
      <c r="A93" t="s">
        <v>35</v>
      </c>
      <c r="B93" t="s">
        <v>36</v>
      </c>
      <c r="C93">
        <v>66.666666666666671</v>
      </c>
      <c r="D93">
        <v>6</v>
      </c>
      <c r="E93" t="s">
        <v>21082</v>
      </c>
      <c r="F93">
        <v>200</v>
      </c>
      <c r="G93">
        <v>0</v>
      </c>
      <c r="H93" t="s">
        <v>632</v>
      </c>
      <c r="I93" t="s">
        <v>21083</v>
      </c>
      <c r="J93" t="s">
        <v>1314</v>
      </c>
      <c r="K93" t="s">
        <v>635</v>
      </c>
      <c r="L93" t="s">
        <v>636</v>
      </c>
      <c r="M93" t="s">
        <v>21084</v>
      </c>
      <c r="N93" t="s">
        <v>635</v>
      </c>
      <c r="O93" t="s">
        <v>638</v>
      </c>
      <c r="P93" t="s">
        <v>22</v>
      </c>
      <c r="Q93" t="s">
        <v>639</v>
      </c>
      <c r="R93" t="s">
        <v>636</v>
      </c>
      <c r="S93" t="s">
        <v>21085</v>
      </c>
      <c r="T93" t="s">
        <v>21084</v>
      </c>
    </row>
    <row r="94" spans="1:20" x14ac:dyDescent="0.25">
      <c r="A94" t="s">
        <v>164</v>
      </c>
      <c r="B94" t="s">
        <v>165</v>
      </c>
      <c r="C94">
        <v>40</v>
      </c>
      <c r="D94">
        <v>10</v>
      </c>
      <c r="E94" t="s">
        <v>21086</v>
      </c>
      <c r="F94">
        <v>379.75</v>
      </c>
      <c r="G94">
        <v>0</v>
      </c>
      <c r="H94" t="s">
        <v>661</v>
      </c>
      <c r="I94" t="s">
        <v>21087</v>
      </c>
      <c r="J94" t="s">
        <v>797</v>
      </c>
      <c r="K94" t="s">
        <v>635</v>
      </c>
      <c r="L94" t="s">
        <v>636</v>
      </c>
      <c r="M94" t="s">
        <v>21088</v>
      </c>
      <c r="N94" t="s">
        <v>635</v>
      </c>
      <c r="O94" t="s">
        <v>638</v>
      </c>
      <c r="P94" t="s">
        <v>22</v>
      </c>
      <c r="Q94" t="s">
        <v>639</v>
      </c>
      <c r="R94" t="s">
        <v>636</v>
      </c>
      <c r="S94" t="s">
        <v>21089</v>
      </c>
      <c r="T94" t="s">
        <v>21088</v>
      </c>
    </row>
    <row r="95" spans="1:20" x14ac:dyDescent="0.25">
      <c r="A95" t="s">
        <v>257</v>
      </c>
      <c r="B95" t="s">
        <v>263</v>
      </c>
      <c r="C95">
        <v>139</v>
      </c>
      <c r="D95">
        <v>1</v>
      </c>
      <c r="E95" t="s">
        <v>21090</v>
      </c>
      <c r="F95">
        <v>108.99</v>
      </c>
      <c r="G95">
        <v>0</v>
      </c>
      <c r="H95" t="s">
        <v>661</v>
      </c>
      <c r="I95" t="s">
        <v>21091</v>
      </c>
      <c r="J95" t="s">
        <v>1214</v>
      </c>
      <c r="K95" t="s">
        <v>635</v>
      </c>
      <c r="L95" t="s">
        <v>636</v>
      </c>
      <c r="M95" t="s">
        <v>21088</v>
      </c>
      <c r="N95" t="s">
        <v>635</v>
      </c>
      <c r="O95" t="s">
        <v>668</v>
      </c>
      <c r="P95" t="s">
        <v>22</v>
      </c>
      <c r="Q95" t="s">
        <v>669</v>
      </c>
      <c r="R95" t="s">
        <v>636</v>
      </c>
      <c r="S95" t="s">
        <v>21092</v>
      </c>
      <c r="T95" t="s">
        <v>21088</v>
      </c>
    </row>
    <row r="96" spans="1:20" x14ac:dyDescent="0.25">
      <c r="A96" t="s">
        <v>20</v>
      </c>
      <c r="B96" t="s">
        <v>21</v>
      </c>
      <c r="C96">
        <v>50</v>
      </c>
      <c r="D96">
        <v>1</v>
      </c>
      <c r="E96" t="s">
        <v>21093</v>
      </c>
      <c r="F96">
        <v>100</v>
      </c>
      <c r="G96">
        <v>0</v>
      </c>
      <c r="H96" t="s">
        <v>632</v>
      </c>
      <c r="I96" t="s">
        <v>21094</v>
      </c>
      <c r="J96" t="s">
        <v>1091</v>
      </c>
      <c r="K96" t="s">
        <v>635</v>
      </c>
      <c r="L96" t="s">
        <v>636</v>
      </c>
      <c r="M96" t="s">
        <v>21095</v>
      </c>
      <c r="N96" t="s">
        <v>635</v>
      </c>
      <c r="O96" t="s">
        <v>1071</v>
      </c>
      <c r="P96" t="s">
        <v>22</v>
      </c>
      <c r="Q96" t="s">
        <v>639</v>
      </c>
      <c r="R96" t="s">
        <v>636</v>
      </c>
      <c r="S96" t="s">
        <v>21096</v>
      </c>
      <c r="T96" t="s">
        <v>21095</v>
      </c>
    </row>
    <row r="97" spans="1:20" x14ac:dyDescent="0.25">
      <c r="A97" t="s">
        <v>23</v>
      </c>
      <c r="B97" t="s">
        <v>24</v>
      </c>
      <c r="C97">
        <v>50</v>
      </c>
      <c r="D97">
        <v>1</v>
      </c>
      <c r="E97" t="s">
        <v>21093</v>
      </c>
      <c r="F97">
        <v>100</v>
      </c>
      <c r="G97">
        <v>0</v>
      </c>
      <c r="H97" t="s">
        <v>632</v>
      </c>
      <c r="I97" t="s">
        <v>21094</v>
      </c>
      <c r="J97" t="s">
        <v>1091</v>
      </c>
      <c r="K97" t="s">
        <v>635</v>
      </c>
      <c r="L97" t="s">
        <v>636</v>
      </c>
      <c r="M97" t="s">
        <v>21095</v>
      </c>
      <c r="N97" t="s">
        <v>635</v>
      </c>
      <c r="O97" t="s">
        <v>1071</v>
      </c>
      <c r="P97" t="s">
        <v>22</v>
      </c>
      <c r="Q97" t="s">
        <v>639</v>
      </c>
      <c r="R97" t="s">
        <v>636</v>
      </c>
      <c r="S97" t="s">
        <v>21096</v>
      </c>
      <c r="T97" t="s">
        <v>21095</v>
      </c>
    </row>
    <row r="98" spans="1:20" x14ac:dyDescent="0.25">
      <c r="A98" t="s">
        <v>25</v>
      </c>
      <c r="B98" t="s">
        <v>26</v>
      </c>
      <c r="C98">
        <v>50</v>
      </c>
      <c r="D98">
        <v>1</v>
      </c>
      <c r="E98" t="s">
        <v>21093</v>
      </c>
      <c r="F98">
        <v>100</v>
      </c>
      <c r="G98">
        <v>0</v>
      </c>
      <c r="H98" t="s">
        <v>632</v>
      </c>
      <c r="I98" t="s">
        <v>21094</v>
      </c>
      <c r="J98" t="s">
        <v>1091</v>
      </c>
      <c r="K98" t="s">
        <v>635</v>
      </c>
      <c r="L98" t="s">
        <v>636</v>
      </c>
      <c r="M98" t="s">
        <v>21095</v>
      </c>
      <c r="N98" t="s">
        <v>635</v>
      </c>
      <c r="O98" t="s">
        <v>1071</v>
      </c>
      <c r="P98" t="s">
        <v>22</v>
      </c>
      <c r="Q98" t="s">
        <v>639</v>
      </c>
      <c r="R98" t="s">
        <v>636</v>
      </c>
      <c r="S98" t="s">
        <v>21096</v>
      </c>
      <c r="T98" t="s">
        <v>21095</v>
      </c>
    </row>
    <row r="99" spans="1:20" x14ac:dyDescent="0.25">
      <c r="A99" t="s">
        <v>20</v>
      </c>
      <c r="B99" t="s">
        <v>21</v>
      </c>
      <c r="C99">
        <v>50</v>
      </c>
      <c r="D99">
        <v>1</v>
      </c>
      <c r="E99" t="s">
        <v>21097</v>
      </c>
      <c r="F99">
        <v>99.99</v>
      </c>
      <c r="G99">
        <v>0</v>
      </c>
      <c r="H99" t="s">
        <v>661</v>
      </c>
      <c r="I99" t="s">
        <v>13207</v>
      </c>
      <c r="J99" t="s">
        <v>1581</v>
      </c>
      <c r="K99" t="s">
        <v>635</v>
      </c>
      <c r="L99" t="s">
        <v>636</v>
      </c>
      <c r="M99" t="s">
        <v>21098</v>
      </c>
      <c r="N99" t="s">
        <v>635</v>
      </c>
      <c r="O99" t="s">
        <v>1071</v>
      </c>
      <c r="P99" t="s">
        <v>22</v>
      </c>
      <c r="Q99" t="s">
        <v>639</v>
      </c>
      <c r="R99" t="s">
        <v>636</v>
      </c>
      <c r="S99" t="s">
        <v>21099</v>
      </c>
      <c r="T99" t="s">
        <v>21100</v>
      </c>
    </row>
    <row r="100" spans="1:20" x14ac:dyDescent="0.25">
      <c r="A100" t="s">
        <v>23</v>
      </c>
      <c r="B100" t="s">
        <v>24</v>
      </c>
      <c r="C100">
        <v>50</v>
      </c>
      <c r="D100">
        <v>1</v>
      </c>
      <c r="E100" t="s">
        <v>21097</v>
      </c>
      <c r="F100">
        <v>99.99</v>
      </c>
      <c r="G100">
        <v>0</v>
      </c>
      <c r="H100" t="s">
        <v>661</v>
      </c>
      <c r="I100" t="s">
        <v>13207</v>
      </c>
      <c r="J100" t="s">
        <v>1581</v>
      </c>
      <c r="K100" t="s">
        <v>635</v>
      </c>
      <c r="L100" t="s">
        <v>636</v>
      </c>
      <c r="M100" t="s">
        <v>21098</v>
      </c>
      <c r="N100" t="s">
        <v>635</v>
      </c>
      <c r="O100" t="s">
        <v>1071</v>
      </c>
      <c r="P100" t="s">
        <v>22</v>
      </c>
      <c r="Q100" t="s">
        <v>639</v>
      </c>
      <c r="R100" t="s">
        <v>636</v>
      </c>
      <c r="S100" t="s">
        <v>21099</v>
      </c>
      <c r="T100" t="s">
        <v>21100</v>
      </c>
    </row>
    <row r="101" spans="1:20" x14ac:dyDescent="0.25">
      <c r="A101" t="s">
        <v>25</v>
      </c>
      <c r="B101" t="s">
        <v>26</v>
      </c>
      <c r="C101">
        <v>50</v>
      </c>
      <c r="D101">
        <v>1</v>
      </c>
      <c r="E101" t="s">
        <v>21097</v>
      </c>
      <c r="F101">
        <v>99.99</v>
      </c>
      <c r="G101">
        <v>0</v>
      </c>
      <c r="H101" t="s">
        <v>661</v>
      </c>
      <c r="I101" t="s">
        <v>13207</v>
      </c>
      <c r="J101" t="s">
        <v>1581</v>
      </c>
      <c r="K101" t="s">
        <v>635</v>
      </c>
      <c r="L101" t="s">
        <v>636</v>
      </c>
      <c r="M101" t="s">
        <v>21098</v>
      </c>
      <c r="N101" t="s">
        <v>635</v>
      </c>
      <c r="O101" t="s">
        <v>1071</v>
      </c>
      <c r="P101" t="s">
        <v>22</v>
      </c>
      <c r="Q101" t="s">
        <v>639</v>
      </c>
      <c r="R101" t="s">
        <v>636</v>
      </c>
      <c r="S101" t="s">
        <v>21099</v>
      </c>
      <c r="T101" t="s">
        <v>21100</v>
      </c>
    </row>
    <row r="102" spans="1:20" x14ac:dyDescent="0.25">
      <c r="A102" t="s">
        <v>37</v>
      </c>
      <c r="B102" t="s">
        <v>38</v>
      </c>
      <c r="C102">
        <v>66.666666666666671</v>
      </c>
      <c r="D102">
        <v>3</v>
      </c>
      <c r="E102" t="s">
        <v>21101</v>
      </c>
      <c r="F102">
        <v>100</v>
      </c>
      <c r="G102">
        <v>0</v>
      </c>
      <c r="H102" t="s">
        <v>661</v>
      </c>
      <c r="I102" t="s">
        <v>21102</v>
      </c>
      <c r="J102" t="s">
        <v>2074</v>
      </c>
      <c r="K102" t="s">
        <v>635</v>
      </c>
      <c r="L102" t="s">
        <v>636</v>
      </c>
      <c r="M102" t="s">
        <v>21103</v>
      </c>
      <c r="N102" t="s">
        <v>635</v>
      </c>
      <c r="O102" t="s">
        <v>638</v>
      </c>
      <c r="P102" t="s">
        <v>22</v>
      </c>
      <c r="Q102" t="s">
        <v>639</v>
      </c>
      <c r="R102" t="s">
        <v>636</v>
      </c>
      <c r="S102" t="s">
        <v>21104</v>
      </c>
      <c r="T102" t="s">
        <v>21103</v>
      </c>
    </row>
    <row r="103" spans="1:20" x14ac:dyDescent="0.25">
      <c r="A103" t="s">
        <v>25</v>
      </c>
      <c r="B103" t="s">
        <v>26</v>
      </c>
      <c r="C103">
        <v>60</v>
      </c>
      <c r="D103">
        <v>3</v>
      </c>
      <c r="E103" t="s">
        <v>21105</v>
      </c>
      <c r="F103">
        <v>99.99</v>
      </c>
      <c r="G103">
        <v>0</v>
      </c>
      <c r="H103" t="s">
        <v>661</v>
      </c>
      <c r="I103" t="s">
        <v>21106</v>
      </c>
      <c r="J103" t="s">
        <v>818</v>
      </c>
      <c r="K103" t="s">
        <v>635</v>
      </c>
      <c r="L103" t="s">
        <v>636</v>
      </c>
      <c r="M103" t="s">
        <v>21107</v>
      </c>
      <c r="N103" t="s">
        <v>635</v>
      </c>
      <c r="O103" t="s">
        <v>638</v>
      </c>
      <c r="P103" t="s">
        <v>22</v>
      </c>
      <c r="Q103" t="s">
        <v>639</v>
      </c>
      <c r="R103" t="s">
        <v>636</v>
      </c>
      <c r="S103" t="s">
        <v>21108</v>
      </c>
      <c r="T103" t="s">
        <v>21107</v>
      </c>
    </row>
    <row r="104" spans="1:20" x14ac:dyDescent="0.25">
      <c r="A104" t="s">
        <v>20</v>
      </c>
      <c r="B104" t="s">
        <v>21</v>
      </c>
      <c r="C104">
        <v>50</v>
      </c>
      <c r="D104">
        <v>1</v>
      </c>
      <c r="E104" t="s">
        <v>21109</v>
      </c>
      <c r="F104">
        <v>100</v>
      </c>
      <c r="G104">
        <v>0</v>
      </c>
      <c r="H104" t="s">
        <v>632</v>
      </c>
      <c r="I104" t="s">
        <v>21110</v>
      </c>
      <c r="J104" t="s">
        <v>2074</v>
      </c>
      <c r="K104" t="s">
        <v>635</v>
      </c>
      <c r="L104" t="s">
        <v>636</v>
      </c>
      <c r="M104" t="s">
        <v>21111</v>
      </c>
      <c r="N104" t="s">
        <v>635</v>
      </c>
      <c r="O104" t="s">
        <v>638</v>
      </c>
      <c r="P104" t="s">
        <v>22</v>
      </c>
      <c r="Q104" t="s">
        <v>639</v>
      </c>
      <c r="R104" t="s">
        <v>636</v>
      </c>
      <c r="S104" t="s">
        <v>21112</v>
      </c>
      <c r="T104" t="s">
        <v>21111</v>
      </c>
    </row>
    <row r="105" spans="1:20" x14ac:dyDescent="0.25">
      <c r="A105" t="s">
        <v>23</v>
      </c>
      <c r="B105" t="s">
        <v>24</v>
      </c>
      <c r="C105">
        <v>50</v>
      </c>
      <c r="D105">
        <v>1</v>
      </c>
      <c r="E105" t="s">
        <v>21109</v>
      </c>
      <c r="F105">
        <v>100</v>
      </c>
      <c r="G105">
        <v>0</v>
      </c>
      <c r="H105" t="s">
        <v>632</v>
      </c>
      <c r="I105" t="s">
        <v>21110</v>
      </c>
      <c r="J105" t="s">
        <v>2074</v>
      </c>
      <c r="K105" t="s">
        <v>635</v>
      </c>
      <c r="L105" t="s">
        <v>636</v>
      </c>
      <c r="M105" t="s">
        <v>21111</v>
      </c>
      <c r="N105" t="s">
        <v>635</v>
      </c>
      <c r="O105" t="s">
        <v>638</v>
      </c>
      <c r="P105" t="s">
        <v>22</v>
      </c>
      <c r="Q105" t="s">
        <v>639</v>
      </c>
      <c r="R105" t="s">
        <v>636</v>
      </c>
      <c r="S105" t="s">
        <v>21112</v>
      </c>
      <c r="T105" t="s">
        <v>21111</v>
      </c>
    </row>
    <row r="106" spans="1:20" x14ac:dyDescent="0.25">
      <c r="A106" t="s">
        <v>25</v>
      </c>
      <c r="B106" t="s">
        <v>26</v>
      </c>
      <c r="C106">
        <v>50</v>
      </c>
      <c r="D106">
        <v>1</v>
      </c>
      <c r="E106" t="s">
        <v>21109</v>
      </c>
      <c r="F106">
        <v>100</v>
      </c>
      <c r="G106">
        <v>0</v>
      </c>
      <c r="H106" t="s">
        <v>632</v>
      </c>
      <c r="I106" t="s">
        <v>21110</v>
      </c>
      <c r="J106" t="s">
        <v>2074</v>
      </c>
      <c r="K106" t="s">
        <v>635</v>
      </c>
      <c r="L106" t="s">
        <v>636</v>
      </c>
      <c r="M106" t="s">
        <v>21111</v>
      </c>
      <c r="N106" t="s">
        <v>635</v>
      </c>
      <c r="O106" t="s">
        <v>638</v>
      </c>
      <c r="P106" t="s">
        <v>22</v>
      </c>
      <c r="Q106" t="s">
        <v>639</v>
      </c>
      <c r="R106" t="s">
        <v>636</v>
      </c>
      <c r="S106" t="s">
        <v>21112</v>
      </c>
      <c r="T106" t="s">
        <v>21111</v>
      </c>
    </row>
    <row r="107" spans="1:20" x14ac:dyDescent="0.25">
      <c r="A107" t="s">
        <v>164</v>
      </c>
      <c r="B107" t="s">
        <v>165</v>
      </c>
      <c r="C107">
        <v>33.333333333333336</v>
      </c>
      <c r="D107">
        <v>3</v>
      </c>
      <c r="E107" t="s">
        <v>21113</v>
      </c>
      <c r="F107">
        <v>100</v>
      </c>
      <c r="G107">
        <v>0</v>
      </c>
      <c r="H107" t="s">
        <v>661</v>
      </c>
      <c r="I107" t="s">
        <v>21114</v>
      </c>
      <c r="J107" t="s">
        <v>1214</v>
      </c>
      <c r="K107" t="s">
        <v>635</v>
      </c>
      <c r="L107" t="s">
        <v>636</v>
      </c>
      <c r="M107" t="s">
        <v>21115</v>
      </c>
      <c r="N107" t="s">
        <v>635</v>
      </c>
      <c r="O107" t="s">
        <v>638</v>
      </c>
      <c r="P107" t="s">
        <v>22</v>
      </c>
      <c r="Q107" t="s">
        <v>639</v>
      </c>
      <c r="R107" t="s">
        <v>636</v>
      </c>
      <c r="S107" t="s">
        <v>21116</v>
      </c>
      <c r="T107" t="s">
        <v>21115</v>
      </c>
    </row>
    <row r="108" spans="1:20" x14ac:dyDescent="0.25">
      <c r="A108" t="s">
        <v>37</v>
      </c>
      <c r="B108" t="s">
        <v>38</v>
      </c>
      <c r="C108">
        <v>33</v>
      </c>
      <c r="D108">
        <v>10</v>
      </c>
      <c r="E108" t="s">
        <v>21117</v>
      </c>
      <c r="F108">
        <v>335</v>
      </c>
      <c r="G108">
        <v>0</v>
      </c>
      <c r="H108" t="s">
        <v>661</v>
      </c>
      <c r="I108" t="s">
        <v>20738</v>
      </c>
      <c r="J108" t="s">
        <v>643</v>
      </c>
      <c r="K108" t="s">
        <v>635</v>
      </c>
      <c r="L108" t="s">
        <v>636</v>
      </c>
      <c r="M108" t="s">
        <v>21118</v>
      </c>
      <c r="N108" t="s">
        <v>635</v>
      </c>
      <c r="O108" t="s">
        <v>638</v>
      </c>
      <c r="P108" t="s">
        <v>22</v>
      </c>
      <c r="Q108" t="s">
        <v>639</v>
      </c>
      <c r="R108" t="s">
        <v>636</v>
      </c>
      <c r="S108" t="s">
        <v>21119</v>
      </c>
      <c r="T108" t="s">
        <v>21118</v>
      </c>
    </row>
    <row r="109" spans="1:20" x14ac:dyDescent="0.25">
      <c r="A109" t="s">
        <v>20</v>
      </c>
      <c r="B109" t="s">
        <v>21</v>
      </c>
      <c r="C109">
        <v>50</v>
      </c>
      <c r="D109">
        <v>1</v>
      </c>
      <c r="E109" t="s">
        <v>21120</v>
      </c>
      <c r="F109">
        <v>100</v>
      </c>
      <c r="G109">
        <v>0</v>
      </c>
      <c r="H109" t="s">
        <v>661</v>
      </c>
      <c r="I109" t="s">
        <v>21121</v>
      </c>
      <c r="J109" t="s">
        <v>1214</v>
      </c>
      <c r="K109" t="s">
        <v>635</v>
      </c>
      <c r="L109" t="s">
        <v>636</v>
      </c>
      <c r="M109" t="s">
        <v>21122</v>
      </c>
      <c r="N109" t="s">
        <v>635</v>
      </c>
      <c r="O109" t="s">
        <v>668</v>
      </c>
      <c r="P109" t="s">
        <v>22</v>
      </c>
      <c r="Q109" t="s">
        <v>669</v>
      </c>
      <c r="R109" t="s">
        <v>636</v>
      </c>
      <c r="S109" t="s">
        <v>21123</v>
      </c>
      <c r="T109" t="s">
        <v>21122</v>
      </c>
    </row>
    <row r="110" spans="1:20" x14ac:dyDescent="0.25">
      <c r="A110" t="s">
        <v>23</v>
      </c>
      <c r="B110" t="s">
        <v>24</v>
      </c>
      <c r="C110">
        <v>50</v>
      </c>
      <c r="D110">
        <v>1</v>
      </c>
      <c r="E110" t="s">
        <v>21120</v>
      </c>
      <c r="F110">
        <v>100</v>
      </c>
      <c r="G110">
        <v>0</v>
      </c>
      <c r="H110" t="s">
        <v>661</v>
      </c>
      <c r="I110" t="s">
        <v>21121</v>
      </c>
      <c r="J110" t="s">
        <v>1214</v>
      </c>
      <c r="K110" t="s">
        <v>635</v>
      </c>
      <c r="L110" t="s">
        <v>636</v>
      </c>
      <c r="M110" t="s">
        <v>21122</v>
      </c>
      <c r="N110" t="s">
        <v>635</v>
      </c>
      <c r="O110" t="s">
        <v>668</v>
      </c>
      <c r="P110" t="s">
        <v>22</v>
      </c>
      <c r="Q110" t="s">
        <v>669</v>
      </c>
      <c r="R110" t="s">
        <v>636</v>
      </c>
      <c r="S110" t="s">
        <v>21123</v>
      </c>
      <c r="T110" t="s">
        <v>21122</v>
      </c>
    </row>
    <row r="111" spans="1:20" x14ac:dyDescent="0.25">
      <c r="A111" t="s">
        <v>25</v>
      </c>
      <c r="B111" t="s">
        <v>26</v>
      </c>
      <c r="C111">
        <v>50</v>
      </c>
      <c r="D111">
        <v>1</v>
      </c>
      <c r="E111" t="s">
        <v>21120</v>
      </c>
      <c r="F111">
        <v>100</v>
      </c>
      <c r="G111">
        <v>0</v>
      </c>
      <c r="H111" t="s">
        <v>661</v>
      </c>
      <c r="I111" t="s">
        <v>21121</v>
      </c>
      <c r="J111" t="s">
        <v>1214</v>
      </c>
      <c r="K111" t="s">
        <v>635</v>
      </c>
      <c r="L111" t="s">
        <v>636</v>
      </c>
      <c r="M111" t="s">
        <v>21122</v>
      </c>
      <c r="N111" t="s">
        <v>635</v>
      </c>
      <c r="O111" t="s">
        <v>668</v>
      </c>
      <c r="P111" t="s">
        <v>22</v>
      </c>
      <c r="Q111" t="s">
        <v>669</v>
      </c>
      <c r="R111" t="s">
        <v>636</v>
      </c>
      <c r="S111" t="s">
        <v>21123</v>
      </c>
      <c r="T111" t="s">
        <v>21122</v>
      </c>
    </row>
    <row r="112" spans="1:20" x14ac:dyDescent="0.25">
      <c r="A112" t="s">
        <v>164</v>
      </c>
      <c r="B112" t="s">
        <v>165</v>
      </c>
      <c r="C112">
        <v>33.333333333333336</v>
      </c>
      <c r="D112">
        <v>6</v>
      </c>
      <c r="E112" t="s">
        <v>21124</v>
      </c>
      <c r="F112">
        <v>200</v>
      </c>
      <c r="G112">
        <v>0</v>
      </c>
      <c r="H112" t="s">
        <v>661</v>
      </c>
      <c r="I112" t="s">
        <v>21125</v>
      </c>
      <c r="J112" t="s">
        <v>2644</v>
      </c>
      <c r="K112" t="s">
        <v>635</v>
      </c>
      <c r="L112" t="s">
        <v>636</v>
      </c>
      <c r="M112" t="s">
        <v>21126</v>
      </c>
      <c r="N112" t="s">
        <v>635</v>
      </c>
      <c r="O112" t="s">
        <v>638</v>
      </c>
      <c r="P112" t="s">
        <v>22</v>
      </c>
      <c r="Q112" t="s">
        <v>639</v>
      </c>
      <c r="R112" t="s">
        <v>636</v>
      </c>
      <c r="S112" t="s">
        <v>21127</v>
      </c>
      <c r="T112" t="s">
        <v>21126</v>
      </c>
    </row>
    <row r="113" spans="1:20" x14ac:dyDescent="0.25">
      <c r="A113" t="s">
        <v>164</v>
      </c>
      <c r="B113" t="s">
        <v>165</v>
      </c>
      <c r="C113">
        <v>33.333333333333336</v>
      </c>
      <c r="D113">
        <v>3</v>
      </c>
      <c r="E113" t="s">
        <v>21128</v>
      </c>
      <c r="F113">
        <v>100</v>
      </c>
      <c r="G113">
        <v>0</v>
      </c>
      <c r="H113" t="s">
        <v>661</v>
      </c>
      <c r="I113" t="s">
        <v>21129</v>
      </c>
      <c r="J113" t="s">
        <v>1750</v>
      </c>
      <c r="K113" t="s">
        <v>635</v>
      </c>
      <c r="L113" t="s">
        <v>636</v>
      </c>
      <c r="M113" t="s">
        <v>21130</v>
      </c>
      <c r="N113" t="s">
        <v>635</v>
      </c>
      <c r="O113" t="s">
        <v>638</v>
      </c>
      <c r="P113" t="s">
        <v>22</v>
      </c>
      <c r="Q113" t="s">
        <v>639</v>
      </c>
      <c r="R113" t="s">
        <v>636</v>
      </c>
      <c r="S113" t="s">
        <v>21131</v>
      </c>
      <c r="T113" t="s">
        <v>21130</v>
      </c>
    </row>
    <row r="114" spans="1:20" x14ac:dyDescent="0.25">
      <c r="A114" t="s">
        <v>37</v>
      </c>
      <c r="B114" t="s">
        <v>38</v>
      </c>
      <c r="C114">
        <v>66.666666666666671</v>
      </c>
      <c r="D114">
        <v>3</v>
      </c>
      <c r="E114" t="s">
        <v>21132</v>
      </c>
      <c r="F114">
        <v>100</v>
      </c>
      <c r="G114">
        <v>0</v>
      </c>
      <c r="H114" t="s">
        <v>661</v>
      </c>
      <c r="I114" t="s">
        <v>21133</v>
      </c>
      <c r="J114" t="s">
        <v>978</v>
      </c>
      <c r="K114" t="s">
        <v>635</v>
      </c>
      <c r="L114" t="s">
        <v>636</v>
      </c>
      <c r="M114" t="s">
        <v>21130</v>
      </c>
      <c r="N114" t="s">
        <v>635</v>
      </c>
      <c r="O114" t="s">
        <v>638</v>
      </c>
      <c r="P114" t="s">
        <v>22</v>
      </c>
      <c r="Q114" t="s">
        <v>639</v>
      </c>
      <c r="R114" t="s">
        <v>636</v>
      </c>
      <c r="S114" t="s">
        <v>21134</v>
      </c>
      <c r="T114" t="s">
        <v>21130</v>
      </c>
    </row>
    <row r="115" spans="1:20" x14ac:dyDescent="0.25">
      <c r="A115" t="s">
        <v>164</v>
      </c>
      <c r="B115" t="s">
        <v>165</v>
      </c>
      <c r="C115">
        <v>33.333333333333336</v>
      </c>
      <c r="D115">
        <v>6</v>
      </c>
      <c r="E115" t="s">
        <v>21135</v>
      </c>
      <c r="F115">
        <v>200</v>
      </c>
      <c r="G115">
        <v>0</v>
      </c>
      <c r="H115" t="s">
        <v>661</v>
      </c>
      <c r="I115" t="s">
        <v>14189</v>
      </c>
      <c r="J115" t="s">
        <v>972</v>
      </c>
      <c r="K115" t="s">
        <v>635</v>
      </c>
      <c r="L115" t="s">
        <v>636</v>
      </c>
      <c r="M115" t="s">
        <v>21136</v>
      </c>
      <c r="N115" t="s">
        <v>635</v>
      </c>
      <c r="O115" t="s">
        <v>638</v>
      </c>
      <c r="P115" t="s">
        <v>22</v>
      </c>
      <c r="Q115" t="s">
        <v>639</v>
      </c>
      <c r="R115" t="s">
        <v>636</v>
      </c>
      <c r="S115" t="s">
        <v>21137</v>
      </c>
      <c r="T115" t="s">
        <v>21136</v>
      </c>
    </row>
    <row r="116" spans="1:20" x14ac:dyDescent="0.25">
      <c r="A116" t="s">
        <v>20</v>
      </c>
      <c r="B116" t="s">
        <v>21</v>
      </c>
      <c r="C116">
        <v>50</v>
      </c>
      <c r="D116">
        <v>1</v>
      </c>
      <c r="E116" t="s">
        <v>21138</v>
      </c>
      <c r="F116">
        <v>100</v>
      </c>
      <c r="G116">
        <v>0</v>
      </c>
      <c r="H116" t="s">
        <v>632</v>
      </c>
      <c r="I116" t="s">
        <v>21139</v>
      </c>
      <c r="J116" t="s">
        <v>634</v>
      </c>
      <c r="K116" t="s">
        <v>635</v>
      </c>
      <c r="L116" t="s">
        <v>636</v>
      </c>
      <c r="M116" t="s">
        <v>21140</v>
      </c>
      <c r="N116" t="s">
        <v>635</v>
      </c>
      <c r="O116" t="s">
        <v>638</v>
      </c>
      <c r="P116" t="s">
        <v>22</v>
      </c>
      <c r="Q116" t="s">
        <v>639</v>
      </c>
      <c r="R116" t="s">
        <v>636</v>
      </c>
      <c r="S116" t="s">
        <v>21141</v>
      </c>
      <c r="T116" t="s">
        <v>21140</v>
      </c>
    </row>
    <row r="117" spans="1:20" x14ac:dyDescent="0.25">
      <c r="A117" t="s">
        <v>23</v>
      </c>
      <c r="B117" t="s">
        <v>24</v>
      </c>
      <c r="C117">
        <v>50</v>
      </c>
      <c r="D117">
        <v>1</v>
      </c>
      <c r="E117" t="s">
        <v>21138</v>
      </c>
      <c r="F117">
        <v>100</v>
      </c>
      <c r="G117">
        <v>0</v>
      </c>
      <c r="H117" t="s">
        <v>632</v>
      </c>
      <c r="I117" t="s">
        <v>21139</v>
      </c>
      <c r="J117" t="s">
        <v>634</v>
      </c>
      <c r="K117" t="s">
        <v>635</v>
      </c>
      <c r="L117" t="s">
        <v>636</v>
      </c>
      <c r="M117" t="s">
        <v>21140</v>
      </c>
      <c r="N117" t="s">
        <v>635</v>
      </c>
      <c r="O117" t="s">
        <v>638</v>
      </c>
      <c r="P117" t="s">
        <v>22</v>
      </c>
      <c r="Q117" t="s">
        <v>639</v>
      </c>
      <c r="R117" t="s">
        <v>636</v>
      </c>
      <c r="S117" t="s">
        <v>21141</v>
      </c>
      <c r="T117" t="s">
        <v>21140</v>
      </c>
    </row>
    <row r="118" spans="1:20" x14ac:dyDescent="0.25">
      <c r="A118" t="s">
        <v>25</v>
      </c>
      <c r="B118" t="s">
        <v>26</v>
      </c>
      <c r="C118">
        <v>50</v>
      </c>
      <c r="D118">
        <v>1</v>
      </c>
      <c r="E118" t="s">
        <v>21138</v>
      </c>
      <c r="F118">
        <v>100</v>
      </c>
      <c r="G118">
        <v>0</v>
      </c>
      <c r="H118" t="s">
        <v>632</v>
      </c>
      <c r="I118" t="s">
        <v>21139</v>
      </c>
      <c r="J118" t="s">
        <v>634</v>
      </c>
      <c r="K118" t="s">
        <v>635</v>
      </c>
      <c r="L118" t="s">
        <v>636</v>
      </c>
      <c r="M118" t="s">
        <v>21140</v>
      </c>
      <c r="N118" t="s">
        <v>635</v>
      </c>
      <c r="O118" t="s">
        <v>638</v>
      </c>
      <c r="P118" t="s">
        <v>22</v>
      </c>
      <c r="Q118" t="s">
        <v>639</v>
      </c>
      <c r="R118" t="s">
        <v>636</v>
      </c>
      <c r="S118" t="s">
        <v>21141</v>
      </c>
      <c r="T118" t="s">
        <v>21140</v>
      </c>
    </row>
    <row r="119" spans="1:20" x14ac:dyDescent="0.25">
      <c r="A119" t="s">
        <v>39</v>
      </c>
      <c r="B119" t="s">
        <v>230</v>
      </c>
      <c r="C119">
        <v>76</v>
      </c>
      <c r="D119">
        <v>1</v>
      </c>
      <c r="E119" t="s">
        <v>21142</v>
      </c>
      <c r="F119">
        <v>83</v>
      </c>
      <c r="G119">
        <v>7</v>
      </c>
      <c r="H119" t="s">
        <v>3156</v>
      </c>
      <c r="I119" t="s">
        <v>21143</v>
      </c>
      <c r="J119" t="s">
        <v>21144</v>
      </c>
      <c r="K119" t="s">
        <v>1144</v>
      </c>
      <c r="L119" t="s">
        <v>21145</v>
      </c>
      <c r="M119" t="s">
        <v>21146</v>
      </c>
      <c r="N119" t="s">
        <v>635</v>
      </c>
      <c r="O119" t="s">
        <v>706</v>
      </c>
      <c r="P119" t="s">
        <v>40</v>
      </c>
      <c r="Q119" t="s">
        <v>707</v>
      </c>
      <c r="R119" t="s">
        <v>636</v>
      </c>
      <c r="S119" t="s">
        <v>21147</v>
      </c>
      <c r="T119" t="s">
        <v>21146</v>
      </c>
    </row>
    <row r="120" spans="1:20" x14ac:dyDescent="0.25">
      <c r="A120" t="s">
        <v>37</v>
      </c>
      <c r="B120" t="s">
        <v>38</v>
      </c>
      <c r="C120">
        <v>66.666666666666671</v>
      </c>
      <c r="D120">
        <v>3</v>
      </c>
      <c r="E120" t="s">
        <v>21148</v>
      </c>
      <c r="F120">
        <v>100</v>
      </c>
      <c r="G120">
        <v>0</v>
      </c>
      <c r="H120" t="s">
        <v>661</v>
      </c>
      <c r="I120" t="s">
        <v>17658</v>
      </c>
      <c r="J120" t="s">
        <v>634</v>
      </c>
      <c r="K120" t="s">
        <v>635</v>
      </c>
      <c r="L120" t="s">
        <v>636</v>
      </c>
      <c r="M120" t="s">
        <v>21149</v>
      </c>
      <c r="N120" t="s">
        <v>635</v>
      </c>
      <c r="O120" t="s">
        <v>638</v>
      </c>
      <c r="P120" t="s">
        <v>22</v>
      </c>
      <c r="Q120" t="s">
        <v>639</v>
      </c>
      <c r="R120" t="s">
        <v>636</v>
      </c>
      <c r="S120" t="s">
        <v>21150</v>
      </c>
      <c r="T120" t="s">
        <v>21149</v>
      </c>
    </row>
    <row r="121" spans="1:20" x14ac:dyDescent="0.25">
      <c r="A121" t="s">
        <v>164</v>
      </c>
      <c r="B121" t="s">
        <v>165</v>
      </c>
      <c r="C121">
        <v>33.333333333333336</v>
      </c>
      <c r="D121">
        <v>3</v>
      </c>
      <c r="E121" t="s">
        <v>21151</v>
      </c>
      <c r="F121">
        <v>100</v>
      </c>
      <c r="G121">
        <v>0</v>
      </c>
      <c r="H121" t="s">
        <v>661</v>
      </c>
      <c r="I121" t="s">
        <v>21152</v>
      </c>
      <c r="J121" t="s">
        <v>727</v>
      </c>
      <c r="K121" t="s">
        <v>635</v>
      </c>
      <c r="L121" t="s">
        <v>636</v>
      </c>
      <c r="M121" t="s">
        <v>21149</v>
      </c>
      <c r="N121" t="s">
        <v>635</v>
      </c>
      <c r="O121" t="s">
        <v>638</v>
      </c>
      <c r="P121" t="s">
        <v>22</v>
      </c>
      <c r="Q121" t="s">
        <v>639</v>
      </c>
      <c r="R121" t="s">
        <v>636</v>
      </c>
      <c r="S121" t="s">
        <v>21153</v>
      </c>
      <c r="T121" t="s">
        <v>21149</v>
      </c>
    </row>
    <row r="122" spans="1:20" x14ac:dyDescent="0.25">
      <c r="A122" t="s">
        <v>37</v>
      </c>
      <c r="B122" t="s">
        <v>38</v>
      </c>
      <c r="C122">
        <v>66.666666666666671</v>
      </c>
      <c r="D122">
        <v>3</v>
      </c>
      <c r="E122" t="s">
        <v>21154</v>
      </c>
      <c r="F122">
        <v>100</v>
      </c>
      <c r="G122">
        <v>0</v>
      </c>
      <c r="H122" t="s">
        <v>661</v>
      </c>
      <c r="I122" t="s">
        <v>21155</v>
      </c>
      <c r="J122" t="s">
        <v>1259</v>
      </c>
      <c r="K122" t="s">
        <v>635</v>
      </c>
      <c r="L122" t="s">
        <v>636</v>
      </c>
      <c r="M122" t="s">
        <v>21156</v>
      </c>
      <c r="N122" t="s">
        <v>635</v>
      </c>
      <c r="O122" t="s">
        <v>638</v>
      </c>
      <c r="P122" t="s">
        <v>22</v>
      </c>
      <c r="Q122" t="s">
        <v>639</v>
      </c>
      <c r="R122" t="s">
        <v>636</v>
      </c>
      <c r="S122" t="s">
        <v>21157</v>
      </c>
      <c r="T122" t="s">
        <v>21156</v>
      </c>
    </row>
    <row r="123" spans="1:20" x14ac:dyDescent="0.25">
      <c r="A123" t="s">
        <v>37</v>
      </c>
      <c r="B123" t="s">
        <v>38</v>
      </c>
      <c r="C123">
        <v>66.666666666666671</v>
      </c>
      <c r="D123">
        <v>3</v>
      </c>
      <c r="E123" t="s">
        <v>21158</v>
      </c>
      <c r="F123">
        <v>100</v>
      </c>
      <c r="G123">
        <v>0</v>
      </c>
      <c r="H123" t="s">
        <v>661</v>
      </c>
      <c r="I123" t="s">
        <v>21159</v>
      </c>
      <c r="J123" t="s">
        <v>643</v>
      </c>
      <c r="K123" t="s">
        <v>635</v>
      </c>
      <c r="L123" t="s">
        <v>636</v>
      </c>
      <c r="M123" t="s">
        <v>21160</v>
      </c>
      <c r="N123" t="s">
        <v>635</v>
      </c>
      <c r="O123" t="s">
        <v>638</v>
      </c>
      <c r="P123" t="s">
        <v>22</v>
      </c>
      <c r="Q123" t="s">
        <v>639</v>
      </c>
      <c r="R123" t="s">
        <v>636</v>
      </c>
      <c r="S123" t="s">
        <v>21161</v>
      </c>
      <c r="T123" t="s">
        <v>21160</v>
      </c>
    </row>
    <row r="124" spans="1:20" x14ac:dyDescent="0.25">
      <c r="A124" t="s">
        <v>37</v>
      </c>
      <c r="B124" t="s">
        <v>38</v>
      </c>
      <c r="C124">
        <v>66.666666666666671</v>
      </c>
      <c r="D124">
        <v>3</v>
      </c>
      <c r="E124" t="s">
        <v>21162</v>
      </c>
      <c r="F124">
        <v>100</v>
      </c>
      <c r="G124">
        <v>0</v>
      </c>
      <c r="H124" t="s">
        <v>661</v>
      </c>
      <c r="I124" t="s">
        <v>21163</v>
      </c>
      <c r="J124" t="s">
        <v>2074</v>
      </c>
      <c r="K124" t="s">
        <v>635</v>
      </c>
      <c r="L124" t="s">
        <v>636</v>
      </c>
      <c r="M124" t="s">
        <v>21164</v>
      </c>
      <c r="N124" t="s">
        <v>635</v>
      </c>
      <c r="O124" t="s">
        <v>638</v>
      </c>
      <c r="P124" t="s">
        <v>22</v>
      </c>
      <c r="Q124" t="s">
        <v>639</v>
      </c>
      <c r="R124" t="s">
        <v>636</v>
      </c>
      <c r="S124" t="s">
        <v>21165</v>
      </c>
      <c r="T124" t="s">
        <v>21164</v>
      </c>
    </row>
    <row r="125" spans="1:20" x14ac:dyDescent="0.25">
      <c r="A125" t="s">
        <v>118</v>
      </c>
      <c r="B125" t="s">
        <v>91</v>
      </c>
      <c r="C125">
        <v>66</v>
      </c>
      <c r="D125">
        <v>1</v>
      </c>
      <c r="E125" t="s">
        <v>21166</v>
      </c>
      <c r="F125">
        <v>186.75</v>
      </c>
      <c r="G125">
        <v>0</v>
      </c>
      <c r="H125" t="s">
        <v>2114</v>
      </c>
      <c r="I125" t="s">
        <v>14070</v>
      </c>
      <c r="J125" t="s">
        <v>14071</v>
      </c>
      <c r="K125" t="s">
        <v>9063</v>
      </c>
      <c r="L125" t="s">
        <v>14072</v>
      </c>
      <c r="M125" t="s">
        <v>21167</v>
      </c>
      <c r="N125" t="s">
        <v>635</v>
      </c>
      <c r="O125" t="s">
        <v>706</v>
      </c>
      <c r="P125" t="s">
        <v>40</v>
      </c>
      <c r="Q125" t="s">
        <v>707</v>
      </c>
      <c r="R125" t="s">
        <v>636</v>
      </c>
      <c r="S125" t="s">
        <v>21168</v>
      </c>
      <c r="T125" t="s">
        <v>21167</v>
      </c>
    </row>
    <row r="126" spans="1:20" x14ac:dyDescent="0.25">
      <c r="A126" t="s">
        <v>89</v>
      </c>
      <c r="B126" t="s">
        <v>1223</v>
      </c>
      <c r="C126">
        <v>66</v>
      </c>
      <c r="D126">
        <v>1</v>
      </c>
      <c r="E126" t="s">
        <v>21166</v>
      </c>
      <c r="F126">
        <v>186.75</v>
      </c>
      <c r="G126">
        <v>0</v>
      </c>
      <c r="H126" t="s">
        <v>2114</v>
      </c>
      <c r="I126" t="s">
        <v>14070</v>
      </c>
      <c r="J126" t="s">
        <v>14071</v>
      </c>
      <c r="K126" t="s">
        <v>9063</v>
      </c>
      <c r="L126" t="s">
        <v>14072</v>
      </c>
      <c r="M126" t="s">
        <v>21167</v>
      </c>
      <c r="N126" t="s">
        <v>635</v>
      </c>
      <c r="O126" t="s">
        <v>706</v>
      </c>
      <c r="P126" t="s">
        <v>40</v>
      </c>
      <c r="Q126" t="s">
        <v>707</v>
      </c>
      <c r="R126" t="s">
        <v>636</v>
      </c>
      <c r="S126" t="s">
        <v>21168</v>
      </c>
      <c r="T126" t="s">
        <v>21167</v>
      </c>
    </row>
    <row r="127" spans="1:20" x14ac:dyDescent="0.25">
      <c r="A127" t="s">
        <v>39</v>
      </c>
      <c r="B127" t="s">
        <v>44</v>
      </c>
      <c r="C127">
        <v>67</v>
      </c>
      <c r="D127">
        <v>1</v>
      </c>
      <c r="E127" t="s">
        <v>21166</v>
      </c>
      <c r="F127">
        <v>186.75</v>
      </c>
      <c r="G127">
        <v>0</v>
      </c>
      <c r="H127" t="s">
        <v>2114</v>
      </c>
      <c r="I127" t="s">
        <v>14070</v>
      </c>
      <c r="J127" t="s">
        <v>14071</v>
      </c>
      <c r="K127" t="s">
        <v>9063</v>
      </c>
      <c r="L127" t="s">
        <v>14072</v>
      </c>
      <c r="M127" t="s">
        <v>21167</v>
      </c>
      <c r="N127" t="s">
        <v>635</v>
      </c>
      <c r="O127" t="s">
        <v>706</v>
      </c>
      <c r="P127" t="s">
        <v>40</v>
      </c>
      <c r="Q127" t="s">
        <v>707</v>
      </c>
      <c r="R127" t="s">
        <v>636</v>
      </c>
      <c r="S127" t="s">
        <v>21168</v>
      </c>
      <c r="T127" t="s">
        <v>21167</v>
      </c>
    </row>
    <row r="128" spans="1:20" x14ac:dyDescent="0.25">
      <c r="A128" t="s">
        <v>257</v>
      </c>
      <c r="B128" t="s">
        <v>263</v>
      </c>
      <c r="C128">
        <v>139</v>
      </c>
      <c r="D128">
        <v>1</v>
      </c>
      <c r="E128" t="s">
        <v>21169</v>
      </c>
      <c r="F128">
        <v>215</v>
      </c>
      <c r="G128">
        <v>0</v>
      </c>
      <c r="H128" t="s">
        <v>1233</v>
      </c>
      <c r="I128" t="s">
        <v>21170</v>
      </c>
      <c r="J128" t="s">
        <v>21171</v>
      </c>
      <c r="K128" t="s">
        <v>21172</v>
      </c>
      <c r="L128" t="s">
        <v>21173</v>
      </c>
      <c r="M128" t="s">
        <v>21164</v>
      </c>
      <c r="N128" t="s">
        <v>1239</v>
      </c>
      <c r="O128" t="s">
        <v>1240</v>
      </c>
      <c r="P128" t="s">
        <v>1241</v>
      </c>
      <c r="Q128" t="s">
        <v>1242</v>
      </c>
      <c r="R128" t="s">
        <v>636</v>
      </c>
      <c r="S128" t="s">
        <v>21174</v>
      </c>
      <c r="T128" t="s">
        <v>21167</v>
      </c>
    </row>
    <row r="129" spans="1:20" x14ac:dyDescent="0.25">
      <c r="A129" t="s">
        <v>258</v>
      </c>
      <c r="B129" t="s">
        <v>264</v>
      </c>
      <c r="C129">
        <v>139</v>
      </c>
      <c r="D129">
        <v>1</v>
      </c>
      <c r="E129" t="s">
        <v>21169</v>
      </c>
      <c r="F129">
        <v>215</v>
      </c>
      <c r="G129">
        <v>0</v>
      </c>
      <c r="H129" t="s">
        <v>1233</v>
      </c>
      <c r="I129" t="s">
        <v>21170</v>
      </c>
      <c r="J129" t="s">
        <v>21171</v>
      </c>
      <c r="K129" t="s">
        <v>21172</v>
      </c>
      <c r="L129" t="s">
        <v>21173</v>
      </c>
      <c r="M129" t="s">
        <v>21164</v>
      </c>
      <c r="N129" t="s">
        <v>1239</v>
      </c>
      <c r="O129" t="s">
        <v>1240</v>
      </c>
      <c r="P129" t="s">
        <v>1241</v>
      </c>
      <c r="Q129" t="s">
        <v>1242</v>
      </c>
      <c r="R129" t="s">
        <v>636</v>
      </c>
      <c r="S129" t="s">
        <v>21174</v>
      </c>
      <c r="T129" t="s">
        <v>21167</v>
      </c>
    </row>
    <row r="130" spans="1:20" x14ac:dyDescent="0.25">
      <c r="A130" t="s">
        <v>20</v>
      </c>
      <c r="B130" t="s">
        <v>21</v>
      </c>
      <c r="C130">
        <v>50</v>
      </c>
      <c r="D130">
        <v>1</v>
      </c>
      <c r="E130" t="s">
        <v>21175</v>
      </c>
      <c r="F130">
        <v>100</v>
      </c>
      <c r="G130">
        <v>0</v>
      </c>
      <c r="H130" t="s">
        <v>632</v>
      </c>
      <c r="I130" t="s">
        <v>21176</v>
      </c>
      <c r="J130" t="s">
        <v>5300</v>
      </c>
      <c r="K130" t="s">
        <v>635</v>
      </c>
      <c r="L130" t="s">
        <v>636</v>
      </c>
      <c r="M130" t="s">
        <v>21167</v>
      </c>
      <c r="N130" t="s">
        <v>635</v>
      </c>
      <c r="O130" t="s">
        <v>638</v>
      </c>
      <c r="P130" t="s">
        <v>22</v>
      </c>
      <c r="Q130" t="s">
        <v>639</v>
      </c>
      <c r="R130" t="s">
        <v>636</v>
      </c>
      <c r="S130" t="s">
        <v>21177</v>
      </c>
      <c r="T130" t="s">
        <v>21167</v>
      </c>
    </row>
    <row r="131" spans="1:20" x14ac:dyDescent="0.25">
      <c r="A131" t="s">
        <v>23</v>
      </c>
      <c r="B131" t="s">
        <v>24</v>
      </c>
      <c r="C131">
        <v>50</v>
      </c>
      <c r="D131">
        <v>1</v>
      </c>
      <c r="E131" t="s">
        <v>21175</v>
      </c>
      <c r="F131">
        <v>100</v>
      </c>
      <c r="G131">
        <v>0</v>
      </c>
      <c r="H131" t="s">
        <v>632</v>
      </c>
      <c r="I131" t="s">
        <v>21176</v>
      </c>
      <c r="J131" t="s">
        <v>5300</v>
      </c>
      <c r="K131" t="s">
        <v>635</v>
      </c>
      <c r="L131" t="s">
        <v>636</v>
      </c>
      <c r="M131" t="s">
        <v>21167</v>
      </c>
      <c r="N131" t="s">
        <v>635</v>
      </c>
      <c r="O131" t="s">
        <v>638</v>
      </c>
      <c r="P131" t="s">
        <v>22</v>
      </c>
      <c r="Q131" t="s">
        <v>639</v>
      </c>
      <c r="R131" t="s">
        <v>636</v>
      </c>
      <c r="S131" t="s">
        <v>21177</v>
      </c>
      <c r="T131" t="s">
        <v>21167</v>
      </c>
    </row>
    <row r="132" spans="1:20" x14ac:dyDescent="0.25">
      <c r="A132" t="s">
        <v>25</v>
      </c>
      <c r="B132" t="s">
        <v>26</v>
      </c>
      <c r="C132">
        <v>50</v>
      </c>
      <c r="D132">
        <v>1</v>
      </c>
      <c r="E132" t="s">
        <v>21175</v>
      </c>
      <c r="F132">
        <v>100</v>
      </c>
      <c r="G132">
        <v>0</v>
      </c>
      <c r="H132" t="s">
        <v>632</v>
      </c>
      <c r="I132" t="s">
        <v>21176</v>
      </c>
      <c r="J132" t="s">
        <v>5300</v>
      </c>
      <c r="K132" t="s">
        <v>635</v>
      </c>
      <c r="L132" t="s">
        <v>636</v>
      </c>
      <c r="M132" t="s">
        <v>21167</v>
      </c>
      <c r="N132" t="s">
        <v>635</v>
      </c>
      <c r="O132" t="s">
        <v>638</v>
      </c>
      <c r="P132" t="s">
        <v>22</v>
      </c>
      <c r="Q132" t="s">
        <v>639</v>
      </c>
      <c r="R132" t="s">
        <v>636</v>
      </c>
      <c r="S132" t="s">
        <v>21177</v>
      </c>
      <c r="T132" t="s">
        <v>21167</v>
      </c>
    </row>
    <row r="133" spans="1:20" x14ac:dyDescent="0.25">
      <c r="A133" t="s">
        <v>129</v>
      </c>
      <c r="B133" t="s">
        <v>130</v>
      </c>
      <c r="C133">
        <v>65</v>
      </c>
      <c r="D133">
        <v>1</v>
      </c>
      <c r="E133" t="s">
        <v>21178</v>
      </c>
      <c r="F133">
        <v>199</v>
      </c>
      <c r="G133">
        <v>0</v>
      </c>
      <c r="H133" t="s">
        <v>1233</v>
      </c>
      <c r="I133" t="s">
        <v>17551</v>
      </c>
      <c r="J133" t="s">
        <v>21179</v>
      </c>
      <c r="K133" t="s">
        <v>10663</v>
      </c>
      <c r="L133" t="s">
        <v>17553</v>
      </c>
      <c r="M133" t="s">
        <v>21180</v>
      </c>
      <c r="N133" t="s">
        <v>1239</v>
      </c>
      <c r="O133" t="s">
        <v>1535</v>
      </c>
      <c r="P133" t="s">
        <v>1241</v>
      </c>
      <c r="Q133" t="s">
        <v>1242</v>
      </c>
      <c r="R133" t="s">
        <v>636</v>
      </c>
      <c r="S133" t="s">
        <v>21181</v>
      </c>
      <c r="T133" t="s">
        <v>21182</v>
      </c>
    </row>
    <row r="134" spans="1:20" x14ac:dyDescent="0.25">
      <c r="A134" t="s">
        <v>31</v>
      </c>
      <c r="B134" t="s">
        <v>32</v>
      </c>
      <c r="C134">
        <v>65</v>
      </c>
      <c r="D134">
        <v>1</v>
      </c>
      <c r="E134" t="s">
        <v>21178</v>
      </c>
      <c r="F134">
        <v>199</v>
      </c>
      <c r="G134">
        <v>0</v>
      </c>
      <c r="H134" t="s">
        <v>1233</v>
      </c>
      <c r="I134" t="s">
        <v>17551</v>
      </c>
      <c r="J134" t="s">
        <v>21179</v>
      </c>
      <c r="K134" t="s">
        <v>10663</v>
      </c>
      <c r="L134" t="s">
        <v>17553</v>
      </c>
      <c r="M134" t="s">
        <v>21180</v>
      </c>
      <c r="N134" t="s">
        <v>1239</v>
      </c>
      <c r="O134" t="s">
        <v>1535</v>
      </c>
      <c r="P134" t="s">
        <v>1241</v>
      </c>
      <c r="Q134" t="s">
        <v>1242</v>
      </c>
      <c r="R134" t="s">
        <v>636</v>
      </c>
      <c r="S134" t="s">
        <v>21181</v>
      </c>
      <c r="T134" t="s">
        <v>21182</v>
      </c>
    </row>
    <row r="135" spans="1:20" x14ac:dyDescent="0.25">
      <c r="A135" t="s">
        <v>27</v>
      </c>
      <c r="B135" t="s">
        <v>28</v>
      </c>
      <c r="C135">
        <v>65</v>
      </c>
      <c r="D135">
        <v>1</v>
      </c>
      <c r="E135" t="s">
        <v>21178</v>
      </c>
      <c r="F135">
        <v>199</v>
      </c>
      <c r="G135">
        <v>0</v>
      </c>
      <c r="H135" t="s">
        <v>1233</v>
      </c>
      <c r="I135" t="s">
        <v>17551</v>
      </c>
      <c r="J135" t="s">
        <v>21179</v>
      </c>
      <c r="K135" t="s">
        <v>10663</v>
      </c>
      <c r="L135" t="s">
        <v>17553</v>
      </c>
      <c r="M135" t="s">
        <v>21180</v>
      </c>
      <c r="N135" t="s">
        <v>1239</v>
      </c>
      <c r="O135" t="s">
        <v>1535</v>
      </c>
      <c r="P135" t="s">
        <v>1241</v>
      </c>
      <c r="Q135" t="s">
        <v>1242</v>
      </c>
      <c r="R135" t="s">
        <v>636</v>
      </c>
      <c r="S135" t="s">
        <v>21181</v>
      </c>
      <c r="T135" t="s">
        <v>21182</v>
      </c>
    </row>
    <row r="136" spans="1:20" x14ac:dyDescent="0.25">
      <c r="A136" t="s">
        <v>29</v>
      </c>
      <c r="B136" t="s">
        <v>30</v>
      </c>
      <c r="C136">
        <v>65</v>
      </c>
      <c r="D136">
        <v>1</v>
      </c>
      <c r="E136" t="s">
        <v>21178</v>
      </c>
      <c r="F136">
        <v>199</v>
      </c>
      <c r="G136">
        <v>0</v>
      </c>
      <c r="H136" t="s">
        <v>1233</v>
      </c>
      <c r="I136" t="s">
        <v>17551</v>
      </c>
      <c r="J136" t="s">
        <v>21179</v>
      </c>
      <c r="K136" t="s">
        <v>10663</v>
      </c>
      <c r="L136" t="s">
        <v>17553</v>
      </c>
      <c r="M136" t="s">
        <v>21180</v>
      </c>
      <c r="N136" t="s">
        <v>1239</v>
      </c>
      <c r="O136" t="s">
        <v>1535</v>
      </c>
      <c r="P136" t="s">
        <v>1241</v>
      </c>
      <c r="Q136" t="s">
        <v>1242</v>
      </c>
      <c r="R136" t="s">
        <v>636</v>
      </c>
      <c r="S136" t="s">
        <v>21181</v>
      </c>
      <c r="T136" t="s">
        <v>21182</v>
      </c>
    </row>
    <row r="137" spans="1:20" x14ac:dyDescent="0.25">
      <c r="A137" t="s">
        <v>164</v>
      </c>
      <c r="B137" t="s">
        <v>165</v>
      </c>
      <c r="C137">
        <v>50</v>
      </c>
      <c r="D137">
        <v>6</v>
      </c>
      <c r="E137" t="s">
        <v>21183</v>
      </c>
      <c r="F137">
        <v>200</v>
      </c>
      <c r="G137">
        <v>0</v>
      </c>
      <c r="H137" t="s">
        <v>661</v>
      </c>
      <c r="I137" t="s">
        <v>21184</v>
      </c>
      <c r="J137" t="s">
        <v>1200</v>
      </c>
      <c r="K137" t="s">
        <v>635</v>
      </c>
      <c r="L137" t="s">
        <v>636</v>
      </c>
      <c r="M137" t="s">
        <v>21182</v>
      </c>
      <c r="N137" t="s">
        <v>635</v>
      </c>
      <c r="O137" t="s">
        <v>668</v>
      </c>
      <c r="P137" t="s">
        <v>22</v>
      </c>
      <c r="Q137" t="s">
        <v>669</v>
      </c>
      <c r="R137" t="s">
        <v>636</v>
      </c>
      <c r="S137" t="s">
        <v>21185</v>
      </c>
      <c r="T137" t="s">
        <v>21182</v>
      </c>
    </row>
    <row r="138" spans="1:20" x14ac:dyDescent="0.25">
      <c r="A138" t="s">
        <v>20</v>
      </c>
      <c r="B138" t="s">
        <v>21</v>
      </c>
      <c r="C138">
        <v>50</v>
      </c>
      <c r="D138">
        <v>1</v>
      </c>
      <c r="E138" t="s">
        <v>21186</v>
      </c>
      <c r="F138">
        <v>99.99</v>
      </c>
      <c r="G138">
        <v>0</v>
      </c>
      <c r="H138" t="s">
        <v>661</v>
      </c>
      <c r="I138" t="s">
        <v>21187</v>
      </c>
      <c r="J138" t="s">
        <v>1130</v>
      </c>
      <c r="K138" t="s">
        <v>635</v>
      </c>
      <c r="L138" t="s">
        <v>636</v>
      </c>
      <c r="M138" t="s">
        <v>21188</v>
      </c>
      <c r="N138" t="s">
        <v>635</v>
      </c>
      <c r="O138" t="s">
        <v>638</v>
      </c>
      <c r="P138" t="s">
        <v>22</v>
      </c>
      <c r="Q138" t="s">
        <v>639</v>
      </c>
      <c r="R138" t="s">
        <v>636</v>
      </c>
      <c r="S138" t="s">
        <v>635</v>
      </c>
      <c r="T138" t="s">
        <v>21189</v>
      </c>
    </row>
    <row r="139" spans="1:20" x14ac:dyDescent="0.25">
      <c r="A139" t="s">
        <v>23</v>
      </c>
      <c r="B139" t="s">
        <v>24</v>
      </c>
      <c r="C139">
        <v>50</v>
      </c>
      <c r="D139">
        <v>1</v>
      </c>
      <c r="E139" t="s">
        <v>21186</v>
      </c>
      <c r="F139">
        <v>99.99</v>
      </c>
      <c r="G139">
        <v>0</v>
      </c>
      <c r="H139" t="s">
        <v>661</v>
      </c>
      <c r="I139" t="s">
        <v>21187</v>
      </c>
      <c r="J139" t="s">
        <v>1130</v>
      </c>
      <c r="K139" t="s">
        <v>635</v>
      </c>
      <c r="L139" t="s">
        <v>636</v>
      </c>
      <c r="M139" t="s">
        <v>21188</v>
      </c>
      <c r="N139" t="s">
        <v>635</v>
      </c>
      <c r="O139" t="s">
        <v>638</v>
      </c>
      <c r="P139" t="s">
        <v>22</v>
      </c>
      <c r="Q139" t="s">
        <v>639</v>
      </c>
      <c r="R139" t="s">
        <v>636</v>
      </c>
      <c r="S139" t="s">
        <v>635</v>
      </c>
      <c r="T139" t="s">
        <v>21189</v>
      </c>
    </row>
    <row r="140" spans="1:20" x14ac:dyDescent="0.25">
      <c r="A140" t="s">
        <v>25</v>
      </c>
      <c r="B140" t="s">
        <v>26</v>
      </c>
      <c r="C140">
        <v>50</v>
      </c>
      <c r="D140">
        <v>1</v>
      </c>
      <c r="E140" t="s">
        <v>21186</v>
      </c>
      <c r="F140">
        <v>99.99</v>
      </c>
      <c r="G140">
        <v>0</v>
      </c>
      <c r="H140" t="s">
        <v>661</v>
      </c>
      <c r="I140" t="s">
        <v>21187</v>
      </c>
      <c r="J140" t="s">
        <v>1130</v>
      </c>
      <c r="K140" t="s">
        <v>635</v>
      </c>
      <c r="L140" t="s">
        <v>636</v>
      </c>
      <c r="M140" t="s">
        <v>21188</v>
      </c>
      <c r="N140" t="s">
        <v>635</v>
      </c>
      <c r="O140" t="s">
        <v>638</v>
      </c>
      <c r="P140" t="s">
        <v>22</v>
      </c>
      <c r="Q140" t="s">
        <v>639</v>
      </c>
      <c r="R140" t="s">
        <v>636</v>
      </c>
      <c r="S140" t="s">
        <v>635</v>
      </c>
      <c r="T140" t="s">
        <v>21189</v>
      </c>
    </row>
    <row r="141" spans="1:20" x14ac:dyDescent="0.25">
      <c r="A141" t="s">
        <v>37</v>
      </c>
      <c r="B141" t="s">
        <v>38</v>
      </c>
      <c r="C141">
        <v>66.666666666666671</v>
      </c>
      <c r="D141">
        <v>3</v>
      </c>
      <c r="E141" t="s">
        <v>21190</v>
      </c>
      <c r="F141">
        <v>100</v>
      </c>
      <c r="G141">
        <v>0</v>
      </c>
      <c r="H141" t="s">
        <v>661</v>
      </c>
      <c r="I141" t="s">
        <v>21191</v>
      </c>
      <c r="J141" t="s">
        <v>1314</v>
      </c>
      <c r="K141" t="s">
        <v>635</v>
      </c>
      <c r="L141" t="s">
        <v>636</v>
      </c>
      <c r="M141" t="s">
        <v>21192</v>
      </c>
      <c r="N141" t="s">
        <v>635</v>
      </c>
      <c r="O141" t="s">
        <v>638</v>
      </c>
      <c r="P141" t="s">
        <v>22</v>
      </c>
      <c r="Q141" t="s">
        <v>639</v>
      </c>
      <c r="R141" t="s">
        <v>636</v>
      </c>
      <c r="S141" t="s">
        <v>21193</v>
      </c>
      <c r="T141" t="s">
        <v>21192</v>
      </c>
    </row>
    <row r="142" spans="1:20" x14ac:dyDescent="0.25">
      <c r="A142" t="s">
        <v>121</v>
      </c>
      <c r="B142" t="s">
        <v>122</v>
      </c>
      <c r="C142">
        <v>13</v>
      </c>
      <c r="D142">
        <v>1</v>
      </c>
      <c r="E142" t="s">
        <v>21194</v>
      </c>
      <c r="F142">
        <v>13</v>
      </c>
      <c r="G142">
        <v>0</v>
      </c>
      <c r="H142" t="s">
        <v>647</v>
      </c>
      <c r="I142" t="s">
        <v>21195</v>
      </c>
      <c r="J142" t="s">
        <v>21196</v>
      </c>
      <c r="K142" t="s">
        <v>5803</v>
      </c>
      <c r="L142" t="s">
        <v>1434</v>
      </c>
      <c r="M142" t="s">
        <v>21197</v>
      </c>
      <c r="N142" t="s">
        <v>635</v>
      </c>
      <c r="O142" t="s">
        <v>653</v>
      </c>
      <c r="P142" t="s">
        <v>43</v>
      </c>
      <c r="Q142" t="s">
        <v>654</v>
      </c>
      <c r="R142" t="s">
        <v>636</v>
      </c>
      <c r="S142" t="s">
        <v>21198</v>
      </c>
      <c r="T142" t="s">
        <v>21197</v>
      </c>
    </row>
    <row r="143" spans="1:20" x14ac:dyDescent="0.25">
      <c r="A143" t="s">
        <v>37</v>
      </c>
      <c r="B143" t="s">
        <v>38</v>
      </c>
      <c r="C143">
        <v>66.666666666666671</v>
      </c>
      <c r="D143">
        <v>3</v>
      </c>
      <c r="E143" t="s">
        <v>21199</v>
      </c>
      <c r="F143">
        <v>100</v>
      </c>
      <c r="G143">
        <v>0</v>
      </c>
      <c r="H143" t="s">
        <v>661</v>
      </c>
      <c r="I143" t="s">
        <v>14118</v>
      </c>
      <c r="J143" t="s">
        <v>643</v>
      </c>
      <c r="K143" t="s">
        <v>635</v>
      </c>
      <c r="L143" t="s">
        <v>636</v>
      </c>
      <c r="M143" t="s">
        <v>21200</v>
      </c>
      <c r="N143" t="s">
        <v>635</v>
      </c>
      <c r="O143" t="s">
        <v>638</v>
      </c>
      <c r="P143" t="s">
        <v>22</v>
      </c>
      <c r="Q143" t="s">
        <v>639</v>
      </c>
      <c r="R143" t="s">
        <v>636</v>
      </c>
      <c r="S143" t="s">
        <v>21201</v>
      </c>
      <c r="T143" t="s">
        <v>21200</v>
      </c>
    </row>
    <row r="144" spans="1:20" x14ac:dyDescent="0.25">
      <c r="A144" t="s">
        <v>37</v>
      </c>
      <c r="B144" t="s">
        <v>38</v>
      </c>
      <c r="C144">
        <v>66.666666666666671</v>
      </c>
      <c r="D144">
        <v>3</v>
      </c>
      <c r="E144" t="s">
        <v>21202</v>
      </c>
      <c r="F144">
        <v>100</v>
      </c>
      <c r="G144">
        <v>0</v>
      </c>
      <c r="H144" t="s">
        <v>661</v>
      </c>
      <c r="I144" t="s">
        <v>21184</v>
      </c>
      <c r="J144" t="s">
        <v>1200</v>
      </c>
      <c r="K144" t="s">
        <v>635</v>
      </c>
      <c r="L144" t="s">
        <v>636</v>
      </c>
      <c r="M144" t="s">
        <v>21203</v>
      </c>
      <c r="N144" t="s">
        <v>635</v>
      </c>
      <c r="O144" t="s">
        <v>668</v>
      </c>
      <c r="P144" t="s">
        <v>22</v>
      </c>
      <c r="Q144" t="s">
        <v>669</v>
      </c>
      <c r="R144" t="s">
        <v>636</v>
      </c>
      <c r="S144" t="s">
        <v>21204</v>
      </c>
      <c r="T144" t="s">
        <v>21203</v>
      </c>
    </row>
    <row r="145" spans="1:20" x14ac:dyDescent="0.25">
      <c r="A145" t="s">
        <v>20</v>
      </c>
      <c r="B145" t="s">
        <v>21</v>
      </c>
      <c r="C145">
        <v>50</v>
      </c>
      <c r="D145">
        <v>1</v>
      </c>
      <c r="E145" t="s">
        <v>21205</v>
      </c>
      <c r="F145">
        <v>100</v>
      </c>
      <c r="G145">
        <v>0</v>
      </c>
      <c r="H145" t="s">
        <v>632</v>
      </c>
      <c r="I145" t="s">
        <v>21206</v>
      </c>
      <c r="J145" t="s">
        <v>697</v>
      </c>
      <c r="K145" t="s">
        <v>635</v>
      </c>
      <c r="L145" t="s">
        <v>636</v>
      </c>
      <c r="M145" t="s">
        <v>21207</v>
      </c>
      <c r="N145" t="s">
        <v>635</v>
      </c>
      <c r="O145" t="s">
        <v>638</v>
      </c>
      <c r="P145" t="s">
        <v>22</v>
      </c>
      <c r="Q145" t="s">
        <v>639</v>
      </c>
      <c r="R145" t="s">
        <v>636</v>
      </c>
      <c r="S145" t="s">
        <v>635</v>
      </c>
      <c r="T145" t="s">
        <v>21207</v>
      </c>
    </row>
    <row r="146" spans="1:20" x14ac:dyDescent="0.25">
      <c r="A146" t="s">
        <v>23</v>
      </c>
      <c r="B146" t="s">
        <v>24</v>
      </c>
      <c r="C146">
        <v>50</v>
      </c>
      <c r="D146">
        <v>1</v>
      </c>
      <c r="E146" t="s">
        <v>21205</v>
      </c>
      <c r="F146">
        <v>100</v>
      </c>
      <c r="G146">
        <v>0</v>
      </c>
      <c r="H146" t="s">
        <v>632</v>
      </c>
      <c r="I146" t="s">
        <v>21206</v>
      </c>
      <c r="J146" t="s">
        <v>697</v>
      </c>
      <c r="K146" t="s">
        <v>635</v>
      </c>
      <c r="L146" t="s">
        <v>636</v>
      </c>
      <c r="M146" t="s">
        <v>21207</v>
      </c>
      <c r="N146" t="s">
        <v>635</v>
      </c>
      <c r="O146" t="s">
        <v>638</v>
      </c>
      <c r="P146" t="s">
        <v>22</v>
      </c>
      <c r="Q146" t="s">
        <v>639</v>
      </c>
      <c r="R146" t="s">
        <v>636</v>
      </c>
      <c r="S146" t="s">
        <v>635</v>
      </c>
      <c r="T146" t="s">
        <v>21207</v>
      </c>
    </row>
    <row r="147" spans="1:20" x14ac:dyDescent="0.25">
      <c r="A147" t="s">
        <v>25</v>
      </c>
      <c r="B147" t="s">
        <v>26</v>
      </c>
      <c r="C147">
        <v>50</v>
      </c>
      <c r="D147">
        <v>1</v>
      </c>
      <c r="E147" t="s">
        <v>21205</v>
      </c>
      <c r="F147">
        <v>100</v>
      </c>
      <c r="G147">
        <v>0</v>
      </c>
      <c r="H147" t="s">
        <v>632</v>
      </c>
      <c r="I147" t="s">
        <v>21206</v>
      </c>
      <c r="J147" t="s">
        <v>697</v>
      </c>
      <c r="K147" t="s">
        <v>635</v>
      </c>
      <c r="L147" t="s">
        <v>636</v>
      </c>
      <c r="M147" t="s">
        <v>21207</v>
      </c>
      <c r="N147" t="s">
        <v>635</v>
      </c>
      <c r="O147" t="s">
        <v>638</v>
      </c>
      <c r="P147" t="s">
        <v>22</v>
      </c>
      <c r="Q147" t="s">
        <v>639</v>
      </c>
      <c r="R147" t="s">
        <v>636</v>
      </c>
      <c r="S147" t="s">
        <v>635</v>
      </c>
      <c r="T147" t="s">
        <v>21207</v>
      </c>
    </row>
    <row r="148" spans="1:20" x14ac:dyDescent="0.25">
      <c r="A148" t="s">
        <v>37</v>
      </c>
      <c r="B148" t="s">
        <v>38</v>
      </c>
      <c r="C148">
        <v>66.666666666666671</v>
      </c>
      <c r="D148">
        <v>3</v>
      </c>
      <c r="E148" t="s">
        <v>21208</v>
      </c>
      <c r="F148">
        <v>100</v>
      </c>
      <c r="G148">
        <v>0</v>
      </c>
      <c r="H148" t="s">
        <v>661</v>
      </c>
      <c r="I148" t="s">
        <v>21209</v>
      </c>
      <c r="J148" t="s">
        <v>884</v>
      </c>
      <c r="K148" t="s">
        <v>635</v>
      </c>
      <c r="L148" t="s">
        <v>636</v>
      </c>
      <c r="M148" t="s">
        <v>21210</v>
      </c>
      <c r="N148" t="s">
        <v>635</v>
      </c>
      <c r="O148" t="s">
        <v>668</v>
      </c>
      <c r="P148" t="s">
        <v>22</v>
      </c>
      <c r="Q148" t="s">
        <v>669</v>
      </c>
      <c r="R148" t="s">
        <v>636</v>
      </c>
      <c r="S148" t="s">
        <v>21211</v>
      </c>
      <c r="T148" t="s">
        <v>21210</v>
      </c>
    </row>
    <row r="149" spans="1:20" x14ac:dyDescent="0.25">
      <c r="A149" t="s">
        <v>20</v>
      </c>
      <c r="B149" t="s">
        <v>21</v>
      </c>
      <c r="C149">
        <v>50</v>
      </c>
      <c r="D149">
        <v>1</v>
      </c>
      <c r="E149" t="s">
        <v>21212</v>
      </c>
      <c r="F149">
        <v>99.99</v>
      </c>
      <c r="G149">
        <v>0</v>
      </c>
      <c r="H149" t="s">
        <v>661</v>
      </c>
      <c r="I149" t="s">
        <v>21213</v>
      </c>
      <c r="J149" t="s">
        <v>782</v>
      </c>
      <c r="K149" t="s">
        <v>635</v>
      </c>
      <c r="L149" t="s">
        <v>636</v>
      </c>
      <c r="M149" t="s">
        <v>21214</v>
      </c>
      <c r="N149" t="s">
        <v>635</v>
      </c>
      <c r="O149" t="s">
        <v>638</v>
      </c>
      <c r="P149" t="s">
        <v>22</v>
      </c>
      <c r="Q149" t="s">
        <v>639</v>
      </c>
      <c r="R149" t="s">
        <v>636</v>
      </c>
      <c r="S149" t="s">
        <v>635</v>
      </c>
      <c r="T149" t="s">
        <v>21214</v>
      </c>
    </row>
    <row r="150" spans="1:20" x14ac:dyDescent="0.25">
      <c r="A150" t="s">
        <v>23</v>
      </c>
      <c r="B150" t="s">
        <v>24</v>
      </c>
      <c r="C150">
        <v>50</v>
      </c>
      <c r="D150">
        <v>1</v>
      </c>
      <c r="E150" t="s">
        <v>21212</v>
      </c>
      <c r="F150">
        <v>99.99</v>
      </c>
      <c r="G150">
        <v>0</v>
      </c>
      <c r="H150" t="s">
        <v>661</v>
      </c>
      <c r="I150" t="s">
        <v>21213</v>
      </c>
      <c r="J150" t="s">
        <v>782</v>
      </c>
      <c r="K150" t="s">
        <v>635</v>
      </c>
      <c r="L150" t="s">
        <v>636</v>
      </c>
      <c r="M150" t="s">
        <v>21214</v>
      </c>
      <c r="N150" t="s">
        <v>635</v>
      </c>
      <c r="O150" t="s">
        <v>638</v>
      </c>
      <c r="P150" t="s">
        <v>22</v>
      </c>
      <c r="Q150" t="s">
        <v>639</v>
      </c>
      <c r="R150" t="s">
        <v>636</v>
      </c>
      <c r="S150" t="s">
        <v>635</v>
      </c>
      <c r="T150" t="s">
        <v>21214</v>
      </c>
    </row>
    <row r="151" spans="1:20" x14ac:dyDescent="0.25">
      <c r="A151" t="s">
        <v>25</v>
      </c>
      <c r="B151" t="s">
        <v>26</v>
      </c>
      <c r="C151">
        <v>50</v>
      </c>
      <c r="D151">
        <v>1</v>
      </c>
      <c r="E151" t="s">
        <v>21212</v>
      </c>
      <c r="F151">
        <v>99.99</v>
      </c>
      <c r="G151">
        <v>0</v>
      </c>
      <c r="H151" t="s">
        <v>661</v>
      </c>
      <c r="I151" t="s">
        <v>21213</v>
      </c>
      <c r="J151" t="s">
        <v>782</v>
      </c>
      <c r="K151" t="s">
        <v>635</v>
      </c>
      <c r="L151" t="s">
        <v>636</v>
      </c>
      <c r="M151" t="s">
        <v>21214</v>
      </c>
      <c r="N151" t="s">
        <v>635</v>
      </c>
      <c r="O151" t="s">
        <v>638</v>
      </c>
      <c r="P151" t="s">
        <v>22</v>
      </c>
      <c r="Q151" t="s">
        <v>639</v>
      </c>
      <c r="R151" t="s">
        <v>636</v>
      </c>
      <c r="S151" t="s">
        <v>635</v>
      </c>
      <c r="T151" t="s">
        <v>21214</v>
      </c>
    </row>
    <row r="152" spans="1:20" x14ac:dyDescent="0.25">
      <c r="A152" t="s">
        <v>37</v>
      </c>
      <c r="B152" t="s">
        <v>38</v>
      </c>
      <c r="C152">
        <v>66.666666666666671</v>
      </c>
      <c r="D152">
        <v>6</v>
      </c>
      <c r="E152" t="s">
        <v>21215</v>
      </c>
      <c r="F152">
        <v>200</v>
      </c>
      <c r="G152">
        <v>0</v>
      </c>
      <c r="H152" t="s">
        <v>661</v>
      </c>
      <c r="I152" t="s">
        <v>21216</v>
      </c>
      <c r="J152" t="s">
        <v>21217</v>
      </c>
      <c r="K152" t="s">
        <v>635</v>
      </c>
      <c r="L152" t="s">
        <v>636</v>
      </c>
      <c r="M152" t="s">
        <v>21218</v>
      </c>
      <c r="N152" t="s">
        <v>635</v>
      </c>
      <c r="O152" t="s">
        <v>638</v>
      </c>
      <c r="P152" t="s">
        <v>22</v>
      </c>
      <c r="Q152" t="s">
        <v>639</v>
      </c>
      <c r="R152" t="s">
        <v>636</v>
      </c>
      <c r="S152" t="s">
        <v>21219</v>
      </c>
      <c r="T152" t="s">
        <v>21214</v>
      </c>
    </row>
    <row r="153" spans="1:20" x14ac:dyDescent="0.25">
      <c r="A153" t="s">
        <v>20</v>
      </c>
      <c r="B153" t="s">
        <v>21</v>
      </c>
      <c r="C153">
        <v>50</v>
      </c>
      <c r="D153">
        <v>1</v>
      </c>
      <c r="E153" t="s">
        <v>21220</v>
      </c>
      <c r="F153">
        <v>100</v>
      </c>
      <c r="G153">
        <v>0</v>
      </c>
      <c r="H153" t="s">
        <v>661</v>
      </c>
      <c r="I153" t="s">
        <v>21221</v>
      </c>
      <c r="J153" t="s">
        <v>1704</v>
      </c>
      <c r="K153" t="s">
        <v>635</v>
      </c>
      <c r="L153" t="s">
        <v>636</v>
      </c>
      <c r="M153" t="s">
        <v>21222</v>
      </c>
      <c r="N153" t="s">
        <v>635</v>
      </c>
      <c r="O153" t="s">
        <v>638</v>
      </c>
      <c r="P153" t="s">
        <v>22</v>
      </c>
      <c r="Q153" t="s">
        <v>639</v>
      </c>
      <c r="R153" t="s">
        <v>636</v>
      </c>
      <c r="S153" t="s">
        <v>635</v>
      </c>
      <c r="T153" t="s">
        <v>21222</v>
      </c>
    </row>
    <row r="154" spans="1:20" x14ac:dyDescent="0.25">
      <c r="A154" t="s">
        <v>23</v>
      </c>
      <c r="B154" t="s">
        <v>24</v>
      </c>
      <c r="C154">
        <v>50</v>
      </c>
      <c r="D154">
        <v>1</v>
      </c>
      <c r="E154" t="s">
        <v>21220</v>
      </c>
      <c r="F154">
        <v>100</v>
      </c>
      <c r="G154">
        <v>0</v>
      </c>
      <c r="H154" t="s">
        <v>661</v>
      </c>
      <c r="I154" t="s">
        <v>21221</v>
      </c>
      <c r="J154" t="s">
        <v>1704</v>
      </c>
      <c r="K154" t="s">
        <v>635</v>
      </c>
      <c r="L154" t="s">
        <v>636</v>
      </c>
      <c r="M154" t="s">
        <v>21222</v>
      </c>
      <c r="N154" t="s">
        <v>635</v>
      </c>
      <c r="O154" t="s">
        <v>638</v>
      </c>
      <c r="P154" t="s">
        <v>22</v>
      </c>
      <c r="Q154" t="s">
        <v>639</v>
      </c>
      <c r="R154" t="s">
        <v>636</v>
      </c>
      <c r="S154" t="s">
        <v>635</v>
      </c>
      <c r="T154" t="s">
        <v>21222</v>
      </c>
    </row>
    <row r="155" spans="1:20" x14ac:dyDescent="0.25">
      <c r="A155" t="s">
        <v>25</v>
      </c>
      <c r="B155" t="s">
        <v>26</v>
      </c>
      <c r="C155">
        <v>50</v>
      </c>
      <c r="D155">
        <v>1</v>
      </c>
      <c r="E155" t="s">
        <v>21220</v>
      </c>
      <c r="F155">
        <v>100</v>
      </c>
      <c r="G155">
        <v>0</v>
      </c>
      <c r="H155" t="s">
        <v>661</v>
      </c>
      <c r="I155" t="s">
        <v>21221</v>
      </c>
      <c r="J155" t="s">
        <v>1704</v>
      </c>
      <c r="K155" t="s">
        <v>635</v>
      </c>
      <c r="L155" t="s">
        <v>636</v>
      </c>
      <c r="M155" t="s">
        <v>21222</v>
      </c>
      <c r="N155" t="s">
        <v>635</v>
      </c>
      <c r="O155" t="s">
        <v>638</v>
      </c>
      <c r="P155" t="s">
        <v>22</v>
      </c>
      <c r="Q155" t="s">
        <v>639</v>
      </c>
      <c r="R155" t="s">
        <v>636</v>
      </c>
      <c r="S155" t="s">
        <v>635</v>
      </c>
      <c r="T155" t="s">
        <v>21222</v>
      </c>
    </row>
    <row r="156" spans="1:20" x14ac:dyDescent="0.25">
      <c r="A156" t="s">
        <v>20</v>
      </c>
      <c r="B156" t="s">
        <v>21</v>
      </c>
      <c r="C156">
        <v>50</v>
      </c>
      <c r="D156">
        <v>1</v>
      </c>
      <c r="E156" t="s">
        <v>21223</v>
      </c>
      <c r="F156">
        <v>100</v>
      </c>
      <c r="G156">
        <v>0</v>
      </c>
      <c r="H156" t="s">
        <v>661</v>
      </c>
      <c r="I156" t="s">
        <v>21224</v>
      </c>
      <c r="J156" t="s">
        <v>1214</v>
      </c>
      <c r="K156" t="s">
        <v>635</v>
      </c>
      <c r="L156" t="s">
        <v>636</v>
      </c>
      <c r="M156" t="s">
        <v>21225</v>
      </c>
      <c r="N156" t="s">
        <v>635</v>
      </c>
      <c r="O156" t="s">
        <v>638</v>
      </c>
      <c r="P156" t="s">
        <v>22</v>
      </c>
      <c r="Q156" t="s">
        <v>639</v>
      </c>
      <c r="R156" t="s">
        <v>636</v>
      </c>
      <c r="S156" t="s">
        <v>635</v>
      </c>
      <c r="T156" t="s">
        <v>21222</v>
      </c>
    </row>
    <row r="157" spans="1:20" x14ac:dyDescent="0.25">
      <c r="A157" t="s">
        <v>23</v>
      </c>
      <c r="B157" t="s">
        <v>24</v>
      </c>
      <c r="C157">
        <v>50</v>
      </c>
      <c r="D157">
        <v>1</v>
      </c>
      <c r="E157" t="s">
        <v>21223</v>
      </c>
      <c r="F157">
        <v>100</v>
      </c>
      <c r="G157">
        <v>0</v>
      </c>
      <c r="H157" t="s">
        <v>661</v>
      </c>
      <c r="I157" t="s">
        <v>21224</v>
      </c>
      <c r="J157" t="s">
        <v>1214</v>
      </c>
      <c r="K157" t="s">
        <v>635</v>
      </c>
      <c r="L157" t="s">
        <v>636</v>
      </c>
      <c r="M157" t="s">
        <v>21225</v>
      </c>
      <c r="N157" t="s">
        <v>635</v>
      </c>
      <c r="O157" t="s">
        <v>638</v>
      </c>
      <c r="P157" t="s">
        <v>22</v>
      </c>
      <c r="Q157" t="s">
        <v>639</v>
      </c>
      <c r="R157" t="s">
        <v>636</v>
      </c>
      <c r="S157" t="s">
        <v>635</v>
      </c>
      <c r="T157" t="s">
        <v>21222</v>
      </c>
    </row>
    <row r="158" spans="1:20" x14ac:dyDescent="0.25">
      <c r="A158" t="s">
        <v>25</v>
      </c>
      <c r="B158" t="s">
        <v>26</v>
      </c>
      <c r="C158">
        <v>50</v>
      </c>
      <c r="D158">
        <v>1</v>
      </c>
      <c r="E158" t="s">
        <v>21223</v>
      </c>
      <c r="F158">
        <v>100</v>
      </c>
      <c r="G158">
        <v>0</v>
      </c>
      <c r="H158" t="s">
        <v>661</v>
      </c>
      <c r="I158" t="s">
        <v>21224</v>
      </c>
      <c r="J158" t="s">
        <v>1214</v>
      </c>
      <c r="K158" t="s">
        <v>635</v>
      </c>
      <c r="L158" t="s">
        <v>636</v>
      </c>
      <c r="M158" t="s">
        <v>21225</v>
      </c>
      <c r="N158" t="s">
        <v>635</v>
      </c>
      <c r="O158" t="s">
        <v>638</v>
      </c>
      <c r="P158" t="s">
        <v>22</v>
      </c>
      <c r="Q158" t="s">
        <v>639</v>
      </c>
      <c r="R158" t="s">
        <v>636</v>
      </c>
      <c r="S158" t="s">
        <v>635</v>
      </c>
      <c r="T158" t="s">
        <v>21222</v>
      </c>
    </row>
    <row r="159" spans="1:20" x14ac:dyDescent="0.25">
      <c r="A159" t="s">
        <v>164</v>
      </c>
      <c r="B159" t="s">
        <v>165</v>
      </c>
      <c r="C159">
        <v>33.333333333333336</v>
      </c>
      <c r="D159">
        <v>3</v>
      </c>
      <c r="E159" t="s">
        <v>21226</v>
      </c>
      <c r="F159">
        <v>100</v>
      </c>
      <c r="G159">
        <v>0</v>
      </c>
      <c r="H159" t="s">
        <v>661</v>
      </c>
      <c r="I159" t="s">
        <v>21227</v>
      </c>
      <c r="J159" t="s">
        <v>1025</v>
      </c>
      <c r="K159" t="s">
        <v>635</v>
      </c>
      <c r="L159" t="s">
        <v>636</v>
      </c>
      <c r="M159" t="s">
        <v>21228</v>
      </c>
      <c r="N159" t="s">
        <v>635</v>
      </c>
      <c r="O159" t="s">
        <v>638</v>
      </c>
      <c r="P159" t="s">
        <v>22</v>
      </c>
      <c r="Q159" t="s">
        <v>639</v>
      </c>
      <c r="R159" t="s">
        <v>636</v>
      </c>
      <c r="S159" t="s">
        <v>21229</v>
      </c>
      <c r="T159" t="s">
        <v>21228</v>
      </c>
    </row>
    <row r="160" spans="1:20" x14ac:dyDescent="0.25">
      <c r="A160" t="s">
        <v>25</v>
      </c>
      <c r="B160" t="s">
        <v>26</v>
      </c>
      <c r="C160">
        <v>42.666666666666657</v>
      </c>
      <c r="D160">
        <v>3</v>
      </c>
      <c r="E160" t="s">
        <v>21230</v>
      </c>
      <c r="F160">
        <v>121</v>
      </c>
      <c r="G160">
        <v>0</v>
      </c>
      <c r="H160" t="s">
        <v>647</v>
      </c>
      <c r="I160" t="s">
        <v>21231</v>
      </c>
      <c r="J160" t="s">
        <v>21232</v>
      </c>
      <c r="K160" t="s">
        <v>1830</v>
      </c>
      <c r="L160" t="s">
        <v>3723</v>
      </c>
      <c r="M160" t="s">
        <v>21233</v>
      </c>
      <c r="N160" t="s">
        <v>635</v>
      </c>
      <c r="O160" t="s">
        <v>653</v>
      </c>
      <c r="P160" t="s">
        <v>43</v>
      </c>
      <c r="Q160" t="s">
        <v>654</v>
      </c>
      <c r="R160" t="s">
        <v>636</v>
      </c>
      <c r="S160" t="s">
        <v>21234</v>
      </c>
      <c r="T160" t="s">
        <v>21233</v>
      </c>
    </row>
    <row r="161" spans="1:20" x14ac:dyDescent="0.25">
      <c r="A161" t="s">
        <v>164</v>
      </c>
      <c r="B161" t="s">
        <v>165</v>
      </c>
      <c r="C161">
        <v>33.333333333333336</v>
      </c>
      <c r="D161">
        <v>3</v>
      </c>
      <c r="E161" t="s">
        <v>21235</v>
      </c>
      <c r="F161">
        <v>100</v>
      </c>
      <c r="G161">
        <v>0</v>
      </c>
      <c r="H161" t="s">
        <v>661</v>
      </c>
      <c r="I161" t="s">
        <v>12985</v>
      </c>
      <c r="J161" t="s">
        <v>634</v>
      </c>
      <c r="K161" t="s">
        <v>635</v>
      </c>
      <c r="L161" t="s">
        <v>636</v>
      </c>
      <c r="M161" t="s">
        <v>21236</v>
      </c>
      <c r="N161" t="s">
        <v>635</v>
      </c>
      <c r="O161" t="s">
        <v>638</v>
      </c>
      <c r="P161" t="s">
        <v>22</v>
      </c>
      <c r="Q161" t="s">
        <v>639</v>
      </c>
      <c r="R161" t="s">
        <v>636</v>
      </c>
      <c r="S161" t="s">
        <v>21237</v>
      </c>
      <c r="T161" t="s">
        <v>21236</v>
      </c>
    </row>
    <row r="162" spans="1:20" x14ac:dyDescent="0.25">
      <c r="A162" t="s">
        <v>164</v>
      </c>
      <c r="B162" t="s">
        <v>165</v>
      </c>
      <c r="C162">
        <v>33.333333333333336</v>
      </c>
      <c r="D162">
        <v>3</v>
      </c>
      <c r="E162" t="s">
        <v>21238</v>
      </c>
      <c r="F162">
        <v>100</v>
      </c>
      <c r="G162">
        <v>0</v>
      </c>
      <c r="H162" t="s">
        <v>661</v>
      </c>
      <c r="I162" t="s">
        <v>18230</v>
      </c>
      <c r="J162" t="s">
        <v>1091</v>
      </c>
      <c r="K162" t="s">
        <v>635</v>
      </c>
      <c r="L162" t="s">
        <v>636</v>
      </c>
      <c r="M162" t="s">
        <v>21239</v>
      </c>
      <c r="N162" t="s">
        <v>635</v>
      </c>
      <c r="O162" t="s">
        <v>1071</v>
      </c>
      <c r="P162" t="s">
        <v>22</v>
      </c>
      <c r="Q162" t="s">
        <v>639</v>
      </c>
      <c r="R162" t="s">
        <v>636</v>
      </c>
      <c r="S162" t="s">
        <v>21240</v>
      </c>
      <c r="T162" t="s">
        <v>21239</v>
      </c>
    </row>
    <row r="163" spans="1:20" x14ac:dyDescent="0.25">
      <c r="A163" t="s">
        <v>37</v>
      </c>
      <c r="B163" t="s">
        <v>38</v>
      </c>
      <c r="C163">
        <v>66.666666666666671</v>
      </c>
      <c r="D163">
        <v>6</v>
      </c>
      <c r="E163" t="s">
        <v>21241</v>
      </c>
      <c r="F163">
        <v>200</v>
      </c>
      <c r="G163">
        <v>0</v>
      </c>
      <c r="H163" t="s">
        <v>661</v>
      </c>
      <c r="I163" t="s">
        <v>21242</v>
      </c>
      <c r="J163" t="s">
        <v>1214</v>
      </c>
      <c r="K163" t="s">
        <v>635</v>
      </c>
      <c r="L163" t="s">
        <v>636</v>
      </c>
      <c r="M163" t="s">
        <v>21243</v>
      </c>
      <c r="N163" t="s">
        <v>635</v>
      </c>
      <c r="O163" t="s">
        <v>668</v>
      </c>
      <c r="P163" t="s">
        <v>22</v>
      </c>
      <c r="Q163" t="s">
        <v>669</v>
      </c>
      <c r="R163" t="s">
        <v>636</v>
      </c>
      <c r="S163" t="s">
        <v>21244</v>
      </c>
      <c r="T163" t="s">
        <v>21243</v>
      </c>
    </row>
    <row r="164" spans="1:20" x14ac:dyDescent="0.25">
      <c r="A164" t="s">
        <v>35</v>
      </c>
      <c r="B164" t="s">
        <v>36</v>
      </c>
      <c r="C164">
        <v>66.666666666666671</v>
      </c>
      <c r="D164">
        <v>3</v>
      </c>
      <c r="E164" t="s">
        <v>21245</v>
      </c>
      <c r="F164">
        <v>200</v>
      </c>
      <c r="G164">
        <v>0</v>
      </c>
      <c r="H164" t="s">
        <v>661</v>
      </c>
      <c r="I164" t="s">
        <v>21246</v>
      </c>
      <c r="J164" t="s">
        <v>802</v>
      </c>
      <c r="K164" t="s">
        <v>635</v>
      </c>
      <c r="L164" t="s">
        <v>636</v>
      </c>
      <c r="M164" t="s">
        <v>21247</v>
      </c>
      <c r="N164" t="s">
        <v>635</v>
      </c>
      <c r="O164" t="s">
        <v>638</v>
      </c>
      <c r="P164" t="s">
        <v>22</v>
      </c>
      <c r="Q164" t="s">
        <v>639</v>
      </c>
      <c r="R164" t="s">
        <v>636</v>
      </c>
      <c r="S164" t="s">
        <v>21248</v>
      </c>
      <c r="T164" t="s">
        <v>21247</v>
      </c>
    </row>
    <row r="165" spans="1:20" x14ac:dyDescent="0.25">
      <c r="A165" t="s">
        <v>164</v>
      </c>
      <c r="B165" t="s">
        <v>165</v>
      </c>
      <c r="C165">
        <v>33.333333333333336</v>
      </c>
      <c r="D165">
        <v>3</v>
      </c>
      <c r="E165" t="s">
        <v>21245</v>
      </c>
      <c r="F165">
        <v>200</v>
      </c>
      <c r="G165">
        <v>0</v>
      </c>
      <c r="H165" t="s">
        <v>661</v>
      </c>
      <c r="I165" t="s">
        <v>21246</v>
      </c>
      <c r="J165" t="s">
        <v>802</v>
      </c>
      <c r="K165" t="s">
        <v>635</v>
      </c>
      <c r="L165" t="s">
        <v>636</v>
      </c>
      <c r="M165" t="s">
        <v>21247</v>
      </c>
      <c r="N165" t="s">
        <v>635</v>
      </c>
      <c r="O165" t="s">
        <v>638</v>
      </c>
      <c r="P165" t="s">
        <v>22</v>
      </c>
      <c r="Q165" t="s">
        <v>639</v>
      </c>
      <c r="R165" t="s">
        <v>636</v>
      </c>
      <c r="S165" t="s">
        <v>21248</v>
      </c>
      <c r="T165" t="s">
        <v>21247</v>
      </c>
    </row>
    <row r="166" spans="1:20" x14ac:dyDescent="0.25">
      <c r="A166" t="s">
        <v>37</v>
      </c>
      <c r="B166" t="s">
        <v>38</v>
      </c>
      <c r="C166">
        <v>66.666666666666671</v>
      </c>
      <c r="D166">
        <v>3</v>
      </c>
      <c r="E166" t="s">
        <v>21249</v>
      </c>
      <c r="F166">
        <v>100</v>
      </c>
      <c r="G166">
        <v>0</v>
      </c>
      <c r="H166" t="s">
        <v>661</v>
      </c>
      <c r="I166" t="s">
        <v>21250</v>
      </c>
      <c r="J166" t="s">
        <v>2364</v>
      </c>
      <c r="K166" t="s">
        <v>635</v>
      </c>
      <c r="L166" t="s">
        <v>636</v>
      </c>
      <c r="M166" t="s">
        <v>21251</v>
      </c>
      <c r="N166" t="s">
        <v>635</v>
      </c>
      <c r="O166" t="s">
        <v>668</v>
      </c>
      <c r="P166" t="s">
        <v>22</v>
      </c>
      <c r="Q166" t="s">
        <v>669</v>
      </c>
      <c r="R166" t="s">
        <v>636</v>
      </c>
      <c r="S166" t="s">
        <v>21252</v>
      </c>
      <c r="T166" t="s">
        <v>21251</v>
      </c>
    </row>
    <row r="167" spans="1:20" x14ac:dyDescent="0.25">
      <c r="A167" t="s">
        <v>37</v>
      </c>
      <c r="B167" t="s">
        <v>38</v>
      </c>
      <c r="C167">
        <v>66.666666666666671</v>
      </c>
      <c r="D167">
        <v>6</v>
      </c>
      <c r="E167" t="s">
        <v>21253</v>
      </c>
      <c r="F167">
        <v>200</v>
      </c>
      <c r="G167">
        <v>0</v>
      </c>
      <c r="H167" t="s">
        <v>661</v>
      </c>
      <c r="I167" t="s">
        <v>21246</v>
      </c>
      <c r="J167" t="s">
        <v>802</v>
      </c>
      <c r="K167" t="s">
        <v>635</v>
      </c>
      <c r="L167" t="s">
        <v>636</v>
      </c>
      <c r="M167" t="s">
        <v>21254</v>
      </c>
      <c r="N167" t="s">
        <v>635</v>
      </c>
      <c r="O167" t="s">
        <v>638</v>
      </c>
      <c r="P167" t="s">
        <v>22</v>
      </c>
      <c r="Q167" t="s">
        <v>639</v>
      </c>
      <c r="R167" t="s">
        <v>636</v>
      </c>
      <c r="S167" t="s">
        <v>21255</v>
      </c>
      <c r="T167" t="s">
        <v>21254</v>
      </c>
    </row>
    <row r="168" spans="1:20" x14ac:dyDescent="0.25">
      <c r="A168" t="s">
        <v>37</v>
      </c>
      <c r="B168" t="s">
        <v>38</v>
      </c>
      <c r="C168">
        <v>66.666666666666671</v>
      </c>
      <c r="D168">
        <v>3</v>
      </c>
      <c r="E168" t="s">
        <v>21256</v>
      </c>
      <c r="F168">
        <v>100</v>
      </c>
      <c r="G168">
        <v>0</v>
      </c>
      <c r="H168" t="s">
        <v>661</v>
      </c>
      <c r="I168" t="s">
        <v>21257</v>
      </c>
      <c r="J168" t="s">
        <v>2074</v>
      </c>
      <c r="K168" t="s">
        <v>635</v>
      </c>
      <c r="L168" t="s">
        <v>636</v>
      </c>
      <c r="M168" t="s">
        <v>21254</v>
      </c>
      <c r="N168" t="s">
        <v>635</v>
      </c>
      <c r="O168" t="s">
        <v>1071</v>
      </c>
      <c r="P168" t="s">
        <v>22</v>
      </c>
      <c r="Q168" t="s">
        <v>639</v>
      </c>
      <c r="R168" t="s">
        <v>636</v>
      </c>
      <c r="S168" t="s">
        <v>21258</v>
      </c>
      <c r="T168" t="s">
        <v>21254</v>
      </c>
    </row>
    <row r="169" spans="1:20" x14ac:dyDescent="0.25">
      <c r="A169" t="s">
        <v>164</v>
      </c>
      <c r="B169" t="s">
        <v>165</v>
      </c>
      <c r="C169">
        <v>50</v>
      </c>
      <c r="D169">
        <v>6</v>
      </c>
      <c r="E169" t="s">
        <v>21259</v>
      </c>
      <c r="F169">
        <v>200</v>
      </c>
      <c r="G169">
        <v>0</v>
      </c>
      <c r="H169" t="s">
        <v>661</v>
      </c>
      <c r="I169" t="s">
        <v>21260</v>
      </c>
      <c r="J169" t="s">
        <v>1091</v>
      </c>
      <c r="K169" t="s">
        <v>635</v>
      </c>
      <c r="L169" t="s">
        <v>636</v>
      </c>
      <c r="M169" t="s">
        <v>21254</v>
      </c>
      <c r="N169" t="s">
        <v>635</v>
      </c>
      <c r="O169" t="s">
        <v>668</v>
      </c>
      <c r="P169" t="s">
        <v>22</v>
      </c>
      <c r="Q169" t="s">
        <v>669</v>
      </c>
      <c r="R169" t="s">
        <v>636</v>
      </c>
      <c r="S169" t="s">
        <v>21261</v>
      </c>
      <c r="T169" t="s">
        <v>21254</v>
      </c>
    </row>
    <row r="170" spans="1:20" x14ac:dyDescent="0.25">
      <c r="A170" t="s">
        <v>35</v>
      </c>
      <c r="B170" t="s">
        <v>36</v>
      </c>
      <c r="C170">
        <v>66.666666666666671</v>
      </c>
      <c r="D170">
        <v>3</v>
      </c>
      <c r="E170" t="s">
        <v>21262</v>
      </c>
      <c r="F170">
        <v>100</v>
      </c>
      <c r="G170">
        <v>0</v>
      </c>
      <c r="H170" t="s">
        <v>661</v>
      </c>
      <c r="I170" t="s">
        <v>21263</v>
      </c>
      <c r="J170" t="s">
        <v>1091</v>
      </c>
      <c r="K170" t="s">
        <v>635</v>
      </c>
      <c r="L170" t="s">
        <v>636</v>
      </c>
      <c r="M170" t="s">
        <v>21264</v>
      </c>
      <c r="N170" t="s">
        <v>635</v>
      </c>
      <c r="O170" t="s">
        <v>638</v>
      </c>
      <c r="P170" t="s">
        <v>22</v>
      </c>
      <c r="Q170" t="s">
        <v>639</v>
      </c>
      <c r="R170" t="s">
        <v>636</v>
      </c>
      <c r="S170" t="s">
        <v>21265</v>
      </c>
      <c r="T170" t="s">
        <v>21264</v>
      </c>
    </row>
    <row r="171" spans="1:20" x14ac:dyDescent="0.25">
      <c r="A171" t="s">
        <v>37</v>
      </c>
      <c r="B171" t="s">
        <v>38</v>
      </c>
      <c r="C171">
        <v>66.666666666666671</v>
      </c>
      <c r="D171">
        <v>3</v>
      </c>
      <c r="E171" t="s">
        <v>21266</v>
      </c>
      <c r="F171">
        <v>100</v>
      </c>
      <c r="G171">
        <v>0</v>
      </c>
      <c r="H171" t="s">
        <v>661</v>
      </c>
      <c r="I171" t="s">
        <v>1279</v>
      </c>
      <c r="J171" t="s">
        <v>1025</v>
      </c>
      <c r="K171" t="s">
        <v>635</v>
      </c>
      <c r="L171" t="s">
        <v>636</v>
      </c>
      <c r="M171" t="s">
        <v>21267</v>
      </c>
      <c r="N171" t="s">
        <v>635</v>
      </c>
      <c r="O171" t="s">
        <v>638</v>
      </c>
      <c r="P171" t="s">
        <v>22</v>
      </c>
      <c r="Q171" t="s">
        <v>639</v>
      </c>
      <c r="R171" t="s">
        <v>636</v>
      </c>
      <c r="S171" t="s">
        <v>21268</v>
      </c>
      <c r="T171" t="s">
        <v>21267</v>
      </c>
    </row>
    <row r="172" spans="1:20" x14ac:dyDescent="0.25">
      <c r="A172" t="s">
        <v>35</v>
      </c>
      <c r="B172" t="s">
        <v>36</v>
      </c>
      <c r="C172">
        <v>66.666666666666671</v>
      </c>
      <c r="D172">
        <v>3</v>
      </c>
      <c r="E172" t="s">
        <v>21269</v>
      </c>
      <c r="F172">
        <v>100</v>
      </c>
      <c r="G172">
        <v>0</v>
      </c>
      <c r="H172" t="s">
        <v>661</v>
      </c>
      <c r="I172" t="s">
        <v>21270</v>
      </c>
      <c r="J172" t="s">
        <v>2242</v>
      </c>
      <c r="K172" t="s">
        <v>635</v>
      </c>
      <c r="L172" t="s">
        <v>636</v>
      </c>
      <c r="M172" t="s">
        <v>21267</v>
      </c>
      <c r="N172" t="s">
        <v>635</v>
      </c>
      <c r="O172" t="s">
        <v>638</v>
      </c>
      <c r="P172" t="s">
        <v>22</v>
      </c>
      <c r="Q172" t="s">
        <v>639</v>
      </c>
      <c r="R172" t="s">
        <v>21271</v>
      </c>
      <c r="S172" t="s">
        <v>21272</v>
      </c>
      <c r="T172" t="s">
        <v>21267</v>
      </c>
    </row>
    <row r="173" spans="1:20" x14ac:dyDescent="0.25">
      <c r="A173" t="s">
        <v>20</v>
      </c>
      <c r="B173" t="s">
        <v>21</v>
      </c>
      <c r="C173">
        <v>50</v>
      </c>
      <c r="D173">
        <v>1</v>
      </c>
      <c r="E173" t="s">
        <v>21273</v>
      </c>
      <c r="F173">
        <v>100</v>
      </c>
      <c r="G173">
        <v>0</v>
      </c>
      <c r="H173" t="s">
        <v>632</v>
      </c>
      <c r="I173" t="s">
        <v>16969</v>
      </c>
      <c r="J173" t="s">
        <v>978</v>
      </c>
      <c r="K173" t="s">
        <v>635</v>
      </c>
      <c r="L173" t="s">
        <v>636</v>
      </c>
      <c r="M173" t="s">
        <v>21274</v>
      </c>
      <c r="N173" t="s">
        <v>635</v>
      </c>
      <c r="O173" t="s">
        <v>980</v>
      </c>
      <c r="P173" t="s">
        <v>22</v>
      </c>
      <c r="Q173" t="s">
        <v>669</v>
      </c>
      <c r="R173" t="s">
        <v>636</v>
      </c>
      <c r="S173" t="s">
        <v>21275</v>
      </c>
      <c r="T173" t="s">
        <v>21276</v>
      </c>
    </row>
    <row r="174" spans="1:20" x14ac:dyDescent="0.25">
      <c r="A174" t="s">
        <v>23</v>
      </c>
      <c r="B174" t="s">
        <v>24</v>
      </c>
      <c r="C174">
        <v>50</v>
      </c>
      <c r="D174">
        <v>1</v>
      </c>
      <c r="E174" t="s">
        <v>21273</v>
      </c>
      <c r="F174">
        <v>100</v>
      </c>
      <c r="G174">
        <v>0</v>
      </c>
      <c r="H174" t="s">
        <v>632</v>
      </c>
      <c r="I174" t="s">
        <v>16969</v>
      </c>
      <c r="J174" t="s">
        <v>978</v>
      </c>
      <c r="K174" t="s">
        <v>635</v>
      </c>
      <c r="L174" t="s">
        <v>636</v>
      </c>
      <c r="M174" t="s">
        <v>21274</v>
      </c>
      <c r="N174" t="s">
        <v>635</v>
      </c>
      <c r="O174" t="s">
        <v>980</v>
      </c>
      <c r="P174" t="s">
        <v>22</v>
      </c>
      <c r="Q174" t="s">
        <v>669</v>
      </c>
      <c r="R174" t="s">
        <v>636</v>
      </c>
      <c r="S174" t="s">
        <v>21275</v>
      </c>
      <c r="T174" t="s">
        <v>21276</v>
      </c>
    </row>
    <row r="175" spans="1:20" x14ac:dyDescent="0.25">
      <c r="A175" t="s">
        <v>25</v>
      </c>
      <c r="B175" t="s">
        <v>26</v>
      </c>
      <c r="C175">
        <v>50</v>
      </c>
      <c r="D175">
        <v>1</v>
      </c>
      <c r="E175" t="s">
        <v>21273</v>
      </c>
      <c r="F175">
        <v>100</v>
      </c>
      <c r="G175">
        <v>0</v>
      </c>
      <c r="H175" t="s">
        <v>632</v>
      </c>
      <c r="I175" t="s">
        <v>16969</v>
      </c>
      <c r="J175" t="s">
        <v>978</v>
      </c>
      <c r="K175" t="s">
        <v>635</v>
      </c>
      <c r="L175" t="s">
        <v>636</v>
      </c>
      <c r="M175" t="s">
        <v>21274</v>
      </c>
      <c r="N175" t="s">
        <v>635</v>
      </c>
      <c r="O175" t="s">
        <v>980</v>
      </c>
      <c r="P175" t="s">
        <v>22</v>
      </c>
      <c r="Q175" t="s">
        <v>669</v>
      </c>
      <c r="R175" t="s">
        <v>636</v>
      </c>
      <c r="S175" t="s">
        <v>21275</v>
      </c>
      <c r="T175" t="s">
        <v>21276</v>
      </c>
    </row>
    <row r="176" spans="1:20" x14ac:dyDescent="0.25">
      <c r="A176" t="s">
        <v>35</v>
      </c>
      <c r="B176" t="s">
        <v>36</v>
      </c>
      <c r="C176">
        <v>66.666666666666671</v>
      </c>
      <c r="D176">
        <v>3</v>
      </c>
      <c r="E176" t="s">
        <v>21277</v>
      </c>
      <c r="F176">
        <v>300</v>
      </c>
      <c r="G176">
        <v>0</v>
      </c>
      <c r="H176" t="s">
        <v>661</v>
      </c>
      <c r="I176" t="s">
        <v>21278</v>
      </c>
      <c r="J176" t="s">
        <v>997</v>
      </c>
      <c r="K176" t="s">
        <v>635</v>
      </c>
      <c r="L176" t="s">
        <v>636</v>
      </c>
      <c r="M176" t="s">
        <v>21276</v>
      </c>
      <c r="N176" t="s">
        <v>635</v>
      </c>
      <c r="O176" t="s">
        <v>638</v>
      </c>
      <c r="P176" t="s">
        <v>22</v>
      </c>
      <c r="Q176" t="s">
        <v>639</v>
      </c>
      <c r="R176" t="s">
        <v>636</v>
      </c>
      <c r="S176" t="s">
        <v>21279</v>
      </c>
      <c r="T176" t="s">
        <v>21276</v>
      </c>
    </row>
    <row r="177" spans="1:20" x14ac:dyDescent="0.25">
      <c r="A177" t="s">
        <v>164</v>
      </c>
      <c r="B177" t="s">
        <v>165</v>
      </c>
      <c r="C177">
        <v>50</v>
      </c>
      <c r="D177">
        <v>6</v>
      </c>
      <c r="E177" t="s">
        <v>21277</v>
      </c>
      <c r="F177">
        <v>300</v>
      </c>
      <c r="G177">
        <v>0</v>
      </c>
      <c r="H177" t="s">
        <v>661</v>
      </c>
      <c r="I177" t="s">
        <v>21278</v>
      </c>
      <c r="J177" t="s">
        <v>997</v>
      </c>
      <c r="K177" t="s">
        <v>635</v>
      </c>
      <c r="L177" t="s">
        <v>636</v>
      </c>
      <c r="M177" t="s">
        <v>21276</v>
      </c>
      <c r="N177" t="s">
        <v>635</v>
      </c>
      <c r="O177" t="s">
        <v>638</v>
      </c>
      <c r="P177" t="s">
        <v>22</v>
      </c>
      <c r="Q177" t="s">
        <v>639</v>
      </c>
      <c r="R177" t="s">
        <v>636</v>
      </c>
      <c r="S177" t="s">
        <v>21279</v>
      </c>
      <c r="T177" t="s">
        <v>21276</v>
      </c>
    </row>
    <row r="178" spans="1:20" x14ac:dyDescent="0.25">
      <c r="A178" t="s">
        <v>164</v>
      </c>
      <c r="B178" t="s">
        <v>165</v>
      </c>
      <c r="C178">
        <v>33.333333333333336</v>
      </c>
      <c r="D178">
        <v>3</v>
      </c>
      <c r="E178" t="s">
        <v>21280</v>
      </c>
      <c r="F178">
        <v>100</v>
      </c>
      <c r="G178">
        <v>0</v>
      </c>
      <c r="H178" t="s">
        <v>661</v>
      </c>
      <c r="I178" t="s">
        <v>21281</v>
      </c>
      <c r="J178" t="s">
        <v>1349</v>
      </c>
      <c r="K178" t="s">
        <v>635</v>
      </c>
      <c r="L178" t="s">
        <v>636</v>
      </c>
      <c r="M178" t="s">
        <v>21276</v>
      </c>
      <c r="N178" t="s">
        <v>635</v>
      </c>
      <c r="O178" t="s">
        <v>638</v>
      </c>
      <c r="P178" t="s">
        <v>22</v>
      </c>
      <c r="Q178" t="s">
        <v>639</v>
      </c>
      <c r="R178" t="s">
        <v>636</v>
      </c>
      <c r="S178" t="s">
        <v>21282</v>
      </c>
      <c r="T178" t="s">
        <v>21276</v>
      </c>
    </row>
    <row r="179" spans="1:20" x14ac:dyDescent="0.25">
      <c r="A179" t="s">
        <v>35</v>
      </c>
      <c r="B179" t="s">
        <v>36</v>
      </c>
      <c r="C179">
        <v>66.666666666666671</v>
      </c>
      <c r="D179">
        <v>3</v>
      </c>
      <c r="E179" t="s">
        <v>21283</v>
      </c>
      <c r="F179">
        <v>100</v>
      </c>
      <c r="G179">
        <v>0</v>
      </c>
      <c r="H179" t="s">
        <v>661</v>
      </c>
      <c r="I179" t="s">
        <v>21284</v>
      </c>
      <c r="J179" t="s">
        <v>797</v>
      </c>
      <c r="K179" t="s">
        <v>635</v>
      </c>
      <c r="L179" t="s">
        <v>636</v>
      </c>
      <c r="M179" t="s">
        <v>21285</v>
      </c>
      <c r="N179" t="s">
        <v>635</v>
      </c>
      <c r="O179" t="s">
        <v>638</v>
      </c>
      <c r="P179" t="s">
        <v>22</v>
      </c>
      <c r="Q179" t="s">
        <v>639</v>
      </c>
      <c r="R179" t="s">
        <v>636</v>
      </c>
      <c r="S179" t="s">
        <v>21286</v>
      </c>
      <c r="T179" t="s">
        <v>21285</v>
      </c>
    </row>
    <row r="180" spans="1:20" x14ac:dyDescent="0.25">
      <c r="A180" t="s">
        <v>164</v>
      </c>
      <c r="B180" t="s">
        <v>165</v>
      </c>
      <c r="C180">
        <v>33.333333333333336</v>
      </c>
      <c r="D180">
        <v>3</v>
      </c>
      <c r="E180" t="s">
        <v>21287</v>
      </c>
      <c r="F180">
        <v>100</v>
      </c>
      <c r="G180">
        <v>0</v>
      </c>
      <c r="H180" t="s">
        <v>661</v>
      </c>
      <c r="I180" t="s">
        <v>21288</v>
      </c>
      <c r="J180" t="s">
        <v>797</v>
      </c>
      <c r="K180" t="s">
        <v>635</v>
      </c>
      <c r="L180" t="s">
        <v>636</v>
      </c>
      <c r="M180" t="s">
        <v>21285</v>
      </c>
      <c r="N180" t="s">
        <v>635</v>
      </c>
      <c r="O180" t="s">
        <v>638</v>
      </c>
      <c r="P180" t="s">
        <v>22</v>
      </c>
      <c r="Q180" t="s">
        <v>639</v>
      </c>
      <c r="R180" t="s">
        <v>636</v>
      </c>
      <c r="S180" t="s">
        <v>21289</v>
      </c>
      <c r="T180" t="s">
        <v>21285</v>
      </c>
    </row>
    <row r="181" spans="1:20" x14ac:dyDescent="0.25">
      <c r="A181" t="s">
        <v>20</v>
      </c>
      <c r="B181" t="s">
        <v>21</v>
      </c>
      <c r="C181">
        <v>50</v>
      </c>
      <c r="D181">
        <v>1</v>
      </c>
      <c r="E181" t="s">
        <v>21290</v>
      </c>
      <c r="F181">
        <v>100</v>
      </c>
      <c r="G181">
        <v>0</v>
      </c>
      <c r="H181" t="s">
        <v>661</v>
      </c>
      <c r="I181" t="s">
        <v>21291</v>
      </c>
      <c r="J181" t="s">
        <v>1160</v>
      </c>
      <c r="K181" t="s">
        <v>635</v>
      </c>
      <c r="L181" t="s">
        <v>636</v>
      </c>
      <c r="M181" t="s">
        <v>21292</v>
      </c>
      <c r="N181" t="s">
        <v>635</v>
      </c>
      <c r="O181" t="s">
        <v>638</v>
      </c>
      <c r="P181" t="s">
        <v>22</v>
      </c>
      <c r="Q181" t="s">
        <v>639</v>
      </c>
      <c r="R181" t="s">
        <v>636</v>
      </c>
      <c r="S181" t="s">
        <v>635</v>
      </c>
      <c r="T181" t="s">
        <v>21292</v>
      </c>
    </row>
    <row r="182" spans="1:20" x14ac:dyDescent="0.25">
      <c r="A182" t="s">
        <v>23</v>
      </c>
      <c r="B182" t="s">
        <v>24</v>
      </c>
      <c r="C182">
        <v>50</v>
      </c>
      <c r="D182">
        <v>1</v>
      </c>
      <c r="E182" t="s">
        <v>21290</v>
      </c>
      <c r="F182">
        <v>100</v>
      </c>
      <c r="G182">
        <v>0</v>
      </c>
      <c r="H182" t="s">
        <v>661</v>
      </c>
      <c r="I182" t="s">
        <v>21291</v>
      </c>
      <c r="J182" t="s">
        <v>1160</v>
      </c>
      <c r="K182" t="s">
        <v>635</v>
      </c>
      <c r="L182" t="s">
        <v>636</v>
      </c>
      <c r="M182" t="s">
        <v>21292</v>
      </c>
      <c r="N182" t="s">
        <v>635</v>
      </c>
      <c r="O182" t="s">
        <v>638</v>
      </c>
      <c r="P182" t="s">
        <v>22</v>
      </c>
      <c r="Q182" t="s">
        <v>639</v>
      </c>
      <c r="R182" t="s">
        <v>636</v>
      </c>
      <c r="S182" t="s">
        <v>635</v>
      </c>
      <c r="T182" t="s">
        <v>21292</v>
      </c>
    </row>
    <row r="183" spans="1:20" x14ac:dyDescent="0.25">
      <c r="A183" t="s">
        <v>25</v>
      </c>
      <c r="B183" t="s">
        <v>26</v>
      </c>
      <c r="C183">
        <v>50</v>
      </c>
      <c r="D183">
        <v>1</v>
      </c>
      <c r="E183" t="s">
        <v>21290</v>
      </c>
      <c r="F183">
        <v>100</v>
      </c>
      <c r="G183">
        <v>0</v>
      </c>
      <c r="H183" t="s">
        <v>661</v>
      </c>
      <c r="I183" t="s">
        <v>21291</v>
      </c>
      <c r="J183" t="s">
        <v>1160</v>
      </c>
      <c r="K183" t="s">
        <v>635</v>
      </c>
      <c r="L183" t="s">
        <v>636</v>
      </c>
      <c r="M183" t="s">
        <v>21292</v>
      </c>
      <c r="N183" t="s">
        <v>635</v>
      </c>
      <c r="O183" t="s">
        <v>638</v>
      </c>
      <c r="P183" t="s">
        <v>22</v>
      </c>
      <c r="Q183" t="s">
        <v>639</v>
      </c>
      <c r="R183" t="s">
        <v>636</v>
      </c>
      <c r="S183" t="s">
        <v>635</v>
      </c>
      <c r="T183" t="s">
        <v>21292</v>
      </c>
    </row>
    <row r="184" spans="1:20" x14ac:dyDescent="0.25">
      <c r="A184" t="s">
        <v>164</v>
      </c>
      <c r="B184" t="s">
        <v>165</v>
      </c>
      <c r="C184">
        <v>33.333333333333336</v>
      </c>
      <c r="D184">
        <v>3</v>
      </c>
      <c r="E184" t="s">
        <v>21293</v>
      </c>
      <c r="F184">
        <v>100</v>
      </c>
      <c r="G184">
        <v>0</v>
      </c>
      <c r="H184" t="s">
        <v>661</v>
      </c>
      <c r="I184" t="s">
        <v>21294</v>
      </c>
      <c r="J184" t="s">
        <v>643</v>
      </c>
      <c r="K184" t="s">
        <v>635</v>
      </c>
      <c r="L184" t="s">
        <v>636</v>
      </c>
      <c r="M184" t="s">
        <v>21295</v>
      </c>
      <c r="N184" t="s">
        <v>635</v>
      </c>
      <c r="O184" t="s">
        <v>638</v>
      </c>
      <c r="P184" t="s">
        <v>22</v>
      </c>
      <c r="Q184" t="s">
        <v>639</v>
      </c>
      <c r="R184" t="s">
        <v>636</v>
      </c>
      <c r="S184" t="s">
        <v>21296</v>
      </c>
      <c r="T184" t="s">
        <v>21295</v>
      </c>
    </row>
    <row r="185" spans="1:20" x14ac:dyDescent="0.25">
      <c r="A185" t="s">
        <v>116</v>
      </c>
      <c r="B185" t="s">
        <v>117</v>
      </c>
      <c r="C185">
        <v>10</v>
      </c>
      <c r="D185">
        <v>150</v>
      </c>
      <c r="E185" t="s">
        <v>21297</v>
      </c>
      <c r="F185">
        <v>1415</v>
      </c>
      <c r="G185">
        <v>0</v>
      </c>
      <c r="H185" t="s">
        <v>647</v>
      </c>
      <c r="I185" t="s">
        <v>21298</v>
      </c>
      <c r="J185" t="s">
        <v>21299</v>
      </c>
      <c r="K185" t="s">
        <v>1463</v>
      </c>
      <c r="L185" t="s">
        <v>1417</v>
      </c>
      <c r="M185" t="s">
        <v>21300</v>
      </c>
      <c r="N185" t="s">
        <v>635</v>
      </c>
      <c r="O185" t="s">
        <v>678</v>
      </c>
      <c r="P185" t="s">
        <v>43</v>
      </c>
      <c r="Q185" t="s">
        <v>654</v>
      </c>
      <c r="R185" t="s">
        <v>636</v>
      </c>
      <c r="S185" t="s">
        <v>21301</v>
      </c>
      <c r="T185" t="s">
        <v>21300</v>
      </c>
    </row>
    <row r="186" spans="1:20" x14ac:dyDescent="0.25">
      <c r="A186" t="s">
        <v>35</v>
      </c>
      <c r="B186" t="s">
        <v>36</v>
      </c>
      <c r="C186">
        <v>66.666666666666671</v>
      </c>
      <c r="D186">
        <v>3</v>
      </c>
      <c r="E186" t="s">
        <v>21302</v>
      </c>
      <c r="F186">
        <v>100</v>
      </c>
      <c r="G186">
        <v>0</v>
      </c>
      <c r="H186" t="s">
        <v>661</v>
      </c>
      <c r="I186" t="s">
        <v>21303</v>
      </c>
      <c r="J186" t="s">
        <v>967</v>
      </c>
      <c r="K186" t="s">
        <v>635</v>
      </c>
      <c r="L186" t="s">
        <v>636</v>
      </c>
      <c r="M186" t="s">
        <v>21304</v>
      </c>
      <c r="N186" t="s">
        <v>635</v>
      </c>
      <c r="O186" t="s">
        <v>638</v>
      </c>
      <c r="P186" t="s">
        <v>22</v>
      </c>
      <c r="Q186" t="s">
        <v>639</v>
      </c>
      <c r="R186" t="s">
        <v>636</v>
      </c>
      <c r="S186" t="s">
        <v>21305</v>
      </c>
      <c r="T186" t="s">
        <v>21304</v>
      </c>
    </row>
    <row r="187" spans="1:20" x14ac:dyDescent="0.25">
      <c r="A187" t="s">
        <v>164</v>
      </c>
      <c r="B187" t="s">
        <v>165</v>
      </c>
      <c r="C187">
        <v>33.333333333333336</v>
      </c>
      <c r="D187">
        <v>3</v>
      </c>
      <c r="E187" t="s">
        <v>21306</v>
      </c>
      <c r="F187">
        <v>100</v>
      </c>
      <c r="G187">
        <v>0</v>
      </c>
      <c r="H187" t="s">
        <v>661</v>
      </c>
      <c r="I187" t="s">
        <v>21307</v>
      </c>
      <c r="J187" t="s">
        <v>1025</v>
      </c>
      <c r="K187" t="s">
        <v>635</v>
      </c>
      <c r="L187" t="s">
        <v>636</v>
      </c>
      <c r="M187" t="s">
        <v>21304</v>
      </c>
      <c r="N187" t="s">
        <v>635</v>
      </c>
      <c r="O187" t="s">
        <v>638</v>
      </c>
      <c r="P187" t="s">
        <v>22</v>
      </c>
      <c r="Q187" t="s">
        <v>639</v>
      </c>
      <c r="R187" t="s">
        <v>636</v>
      </c>
      <c r="S187" t="s">
        <v>21308</v>
      </c>
      <c r="T187" t="s">
        <v>21304</v>
      </c>
    </row>
    <row r="188" spans="1:20" x14ac:dyDescent="0.25">
      <c r="A188" t="s">
        <v>35</v>
      </c>
      <c r="B188" t="s">
        <v>36</v>
      </c>
      <c r="C188">
        <v>66.666666666666671</v>
      </c>
      <c r="D188">
        <v>3</v>
      </c>
      <c r="E188" t="s">
        <v>21309</v>
      </c>
      <c r="F188">
        <v>100</v>
      </c>
      <c r="G188">
        <v>0</v>
      </c>
      <c r="H188" t="s">
        <v>661</v>
      </c>
      <c r="I188" t="s">
        <v>21310</v>
      </c>
      <c r="J188" t="s">
        <v>2074</v>
      </c>
      <c r="K188" t="s">
        <v>635</v>
      </c>
      <c r="L188" t="s">
        <v>636</v>
      </c>
      <c r="M188" t="s">
        <v>21311</v>
      </c>
      <c r="N188" t="s">
        <v>635</v>
      </c>
      <c r="O188" t="s">
        <v>638</v>
      </c>
      <c r="P188" t="s">
        <v>22</v>
      </c>
      <c r="Q188" t="s">
        <v>639</v>
      </c>
      <c r="R188" t="s">
        <v>636</v>
      </c>
      <c r="S188" t="s">
        <v>21312</v>
      </c>
      <c r="T188" t="s">
        <v>21311</v>
      </c>
    </row>
    <row r="189" spans="1:20" x14ac:dyDescent="0.25">
      <c r="A189" t="s">
        <v>164</v>
      </c>
      <c r="B189" t="s">
        <v>165</v>
      </c>
      <c r="C189">
        <v>33.333333333333336</v>
      </c>
      <c r="D189">
        <v>3</v>
      </c>
      <c r="E189" t="s">
        <v>21313</v>
      </c>
      <c r="F189">
        <v>100</v>
      </c>
      <c r="G189">
        <v>0</v>
      </c>
      <c r="H189" t="s">
        <v>661</v>
      </c>
      <c r="I189" t="s">
        <v>21314</v>
      </c>
      <c r="J189" t="s">
        <v>2074</v>
      </c>
      <c r="K189" t="s">
        <v>635</v>
      </c>
      <c r="L189" t="s">
        <v>636</v>
      </c>
      <c r="M189" t="s">
        <v>21311</v>
      </c>
      <c r="N189" t="s">
        <v>635</v>
      </c>
      <c r="O189" t="s">
        <v>668</v>
      </c>
      <c r="P189" t="s">
        <v>22</v>
      </c>
      <c r="Q189" t="s">
        <v>669</v>
      </c>
      <c r="R189" t="s">
        <v>636</v>
      </c>
      <c r="S189" t="s">
        <v>21315</v>
      </c>
      <c r="T189" t="s">
        <v>21311</v>
      </c>
    </row>
    <row r="190" spans="1:20" x14ac:dyDescent="0.25">
      <c r="A190" t="s">
        <v>164</v>
      </c>
      <c r="B190" t="s">
        <v>165</v>
      </c>
      <c r="C190">
        <v>33.333333333333336</v>
      </c>
      <c r="D190">
        <v>3</v>
      </c>
      <c r="E190" t="s">
        <v>21316</v>
      </c>
      <c r="F190">
        <v>100</v>
      </c>
      <c r="G190">
        <v>0</v>
      </c>
      <c r="H190" t="s">
        <v>661</v>
      </c>
      <c r="I190" t="s">
        <v>21317</v>
      </c>
      <c r="J190" t="s">
        <v>5300</v>
      </c>
      <c r="K190" t="s">
        <v>635</v>
      </c>
      <c r="L190" t="s">
        <v>636</v>
      </c>
      <c r="M190" t="s">
        <v>21318</v>
      </c>
      <c r="N190" t="s">
        <v>635</v>
      </c>
      <c r="O190" t="s">
        <v>638</v>
      </c>
      <c r="P190" t="s">
        <v>22</v>
      </c>
      <c r="Q190" t="s">
        <v>639</v>
      </c>
      <c r="R190" t="s">
        <v>636</v>
      </c>
      <c r="S190" t="s">
        <v>21319</v>
      </c>
      <c r="T190" t="s">
        <v>21318</v>
      </c>
    </row>
    <row r="191" spans="1:20" x14ac:dyDescent="0.25">
      <c r="A191" t="s">
        <v>35</v>
      </c>
      <c r="B191" t="s">
        <v>36</v>
      </c>
      <c r="C191">
        <v>66.666666666666671</v>
      </c>
      <c r="D191">
        <v>3</v>
      </c>
      <c r="E191" t="s">
        <v>21320</v>
      </c>
      <c r="F191">
        <v>200</v>
      </c>
      <c r="G191">
        <v>0</v>
      </c>
      <c r="H191" t="s">
        <v>661</v>
      </c>
      <c r="I191" t="s">
        <v>21321</v>
      </c>
      <c r="J191" t="s">
        <v>1568</v>
      </c>
      <c r="K191" t="s">
        <v>635</v>
      </c>
      <c r="L191" t="s">
        <v>636</v>
      </c>
      <c r="M191" t="s">
        <v>21322</v>
      </c>
      <c r="N191" t="s">
        <v>635</v>
      </c>
      <c r="O191" t="s">
        <v>638</v>
      </c>
      <c r="P191" t="s">
        <v>22</v>
      </c>
      <c r="Q191" t="s">
        <v>639</v>
      </c>
      <c r="R191" t="s">
        <v>636</v>
      </c>
      <c r="S191" t="s">
        <v>21323</v>
      </c>
      <c r="T191" t="s">
        <v>21324</v>
      </c>
    </row>
    <row r="192" spans="1:20" x14ac:dyDescent="0.25">
      <c r="A192" t="s">
        <v>164</v>
      </c>
      <c r="B192" t="s">
        <v>165</v>
      </c>
      <c r="C192">
        <v>33.333333333333336</v>
      </c>
      <c r="D192">
        <v>3</v>
      </c>
      <c r="E192" t="s">
        <v>21320</v>
      </c>
      <c r="F192">
        <v>200</v>
      </c>
      <c r="G192">
        <v>0</v>
      </c>
      <c r="H192" t="s">
        <v>661</v>
      </c>
      <c r="I192" t="s">
        <v>21321</v>
      </c>
      <c r="J192" t="s">
        <v>1568</v>
      </c>
      <c r="K192" t="s">
        <v>635</v>
      </c>
      <c r="L192" t="s">
        <v>636</v>
      </c>
      <c r="M192" t="s">
        <v>21322</v>
      </c>
      <c r="N192" t="s">
        <v>635</v>
      </c>
      <c r="O192" t="s">
        <v>638</v>
      </c>
      <c r="P192" t="s">
        <v>22</v>
      </c>
      <c r="Q192" t="s">
        <v>639</v>
      </c>
      <c r="R192" t="s">
        <v>636</v>
      </c>
      <c r="S192" t="s">
        <v>21323</v>
      </c>
      <c r="T192" t="s">
        <v>21324</v>
      </c>
    </row>
    <row r="193" spans="1:20" x14ac:dyDescent="0.25">
      <c r="A193" t="s">
        <v>164</v>
      </c>
      <c r="B193" t="s">
        <v>165</v>
      </c>
      <c r="C193">
        <v>33.333333333333336</v>
      </c>
      <c r="D193">
        <v>3</v>
      </c>
      <c r="E193" t="s">
        <v>21325</v>
      </c>
      <c r="F193">
        <v>199.99</v>
      </c>
      <c r="G193">
        <v>0</v>
      </c>
      <c r="H193" t="s">
        <v>661</v>
      </c>
      <c r="I193" t="s">
        <v>21326</v>
      </c>
      <c r="J193" t="s">
        <v>2074</v>
      </c>
      <c r="K193" t="s">
        <v>635</v>
      </c>
      <c r="L193" t="s">
        <v>636</v>
      </c>
      <c r="M193" t="s">
        <v>21322</v>
      </c>
      <c r="N193" t="s">
        <v>635</v>
      </c>
      <c r="O193" t="s">
        <v>638</v>
      </c>
      <c r="P193" t="s">
        <v>22</v>
      </c>
      <c r="Q193" t="s">
        <v>639</v>
      </c>
      <c r="R193" t="s">
        <v>636</v>
      </c>
      <c r="S193" t="s">
        <v>21327</v>
      </c>
      <c r="T193" t="s">
        <v>21324</v>
      </c>
    </row>
    <row r="194" spans="1:20" x14ac:dyDescent="0.25">
      <c r="A194" t="s">
        <v>20</v>
      </c>
      <c r="B194" t="s">
        <v>21</v>
      </c>
      <c r="C194">
        <v>50</v>
      </c>
      <c r="D194">
        <v>1</v>
      </c>
      <c r="E194" t="s">
        <v>21325</v>
      </c>
      <c r="F194">
        <v>199.99</v>
      </c>
      <c r="G194">
        <v>0</v>
      </c>
      <c r="H194" t="s">
        <v>661</v>
      </c>
      <c r="I194" t="s">
        <v>21326</v>
      </c>
      <c r="J194" t="s">
        <v>2074</v>
      </c>
      <c r="K194" t="s">
        <v>635</v>
      </c>
      <c r="L194" t="s">
        <v>636</v>
      </c>
      <c r="M194" t="s">
        <v>21322</v>
      </c>
      <c r="N194" t="s">
        <v>635</v>
      </c>
      <c r="O194" t="s">
        <v>638</v>
      </c>
      <c r="P194" t="s">
        <v>22</v>
      </c>
      <c r="Q194" t="s">
        <v>639</v>
      </c>
      <c r="R194" t="s">
        <v>636</v>
      </c>
      <c r="S194" t="s">
        <v>21327</v>
      </c>
      <c r="T194" t="s">
        <v>21324</v>
      </c>
    </row>
    <row r="195" spans="1:20" x14ac:dyDescent="0.25">
      <c r="A195" t="s">
        <v>23</v>
      </c>
      <c r="B195" t="s">
        <v>24</v>
      </c>
      <c r="C195">
        <v>50</v>
      </c>
      <c r="D195">
        <v>1</v>
      </c>
      <c r="E195" t="s">
        <v>21325</v>
      </c>
      <c r="F195">
        <v>199.99</v>
      </c>
      <c r="G195">
        <v>0</v>
      </c>
      <c r="H195" t="s">
        <v>661</v>
      </c>
      <c r="I195" t="s">
        <v>21326</v>
      </c>
      <c r="J195" t="s">
        <v>2074</v>
      </c>
      <c r="K195" t="s">
        <v>635</v>
      </c>
      <c r="L195" t="s">
        <v>636</v>
      </c>
      <c r="M195" t="s">
        <v>21322</v>
      </c>
      <c r="N195" t="s">
        <v>635</v>
      </c>
      <c r="O195" t="s">
        <v>638</v>
      </c>
      <c r="P195" t="s">
        <v>22</v>
      </c>
      <c r="Q195" t="s">
        <v>639</v>
      </c>
      <c r="R195" t="s">
        <v>636</v>
      </c>
      <c r="S195" t="s">
        <v>21327</v>
      </c>
      <c r="T195" t="s">
        <v>21324</v>
      </c>
    </row>
    <row r="196" spans="1:20" x14ac:dyDescent="0.25">
      <c r="A196" t="s">
        <v>25</v>
      </c>
      <c r="B196" t="s">
        <v>26</v>
      </c>
      <c r="C196">
        <v>50</v>
      </c>
      <c r="D196">
        <v>1</v>
      </c>
      <c r="E196" t="s">
        <v>21325</v>
      </c>
      <c r="F196">
        <v>199.99</v>
      </c>
      <c r="G196">
        <v>0</v>
      </c>
      <c r="H196" t="s">
        <v>661</v>
      </c>
      <c r="I196" t="s">
        <v>21326</v>
      </c>
      <c r="J196" t="s">
        <v>2074</v>
      </c>
      <c r="K196" t="s">
        <v>635</v>
      </c>
      <c r="L196" t="s">
        <v>636</v>
      </c>
      <c r="M196" t="s">
        <v>21322</v>
      </c>
      <c r="N196" t="s">
        <v>635</v>
      </c>
      <c r="O196" t="s">
        <v>638</v>
      </c>
      <c r="P196" t="s">
        <v>22</v>
      </c>
      <c r="Q196" t="s">
        <v>639</v>
      </c>
      <c r="R196" t="s">
        <v>636</v>
      </c>
      <c r="S196" t="s">
        <v>21327</v>
      </c>
      <c r="T196" t="s">
        <v>21324</v>
      </c>
    </row>
    <row r="197" spans="1:20" x14ac:dyDescent="0.25">
      <c r="A197" t="s">
        <v>20</v>
      </c>
      <c r="B197" t="s">
        <v>21</v>
      </c>
      <c r="C197">
        <v>50</v>
      </c>
      <c r="D197">
        <v>1</v>
      </c>
      <c r="E197" t="s">
        <v>21328</v>
      </c>
      <c r="F197">
        <v>100</v>
      </c>
      <c r="G197">
        <v>0</v>
      </c>
      <c r="H197" t="s">
        <v>661</v>
      </c>
      <c r="I197" t="s">
        <v>21329</v>
      </c>
      <c r="J197" t="s">
        <v>634</v>
      </c>
      <c r="K197" t="s">
        <v>635</v>
      </c>
      <c r="L197" t="s">
        <v>636</v>
      </c>
      <c r="M197" t="s">
        <v>21330</v>
      </c>
      <c r="N197" t="s">
        <v>635</v>
      </c>
      <c r="O197" t="s">
        <v>638</v>
      </c>
      <c r="P197" t="s">
        <v>22</v>
      </c>
      <c r="Q197" t="s">
        <v>639</v>
      </c>
      <c r="R197" t="s">
        <v>636</v>
      </c>
      <c r="S197" t="s">
        <v>635</v>
      </c>
      <c r="T197" t="s">
        <v>21331</v>
      </c>
    </row>
    <row r="198" spans="1:20" x14ac:dyDescent="0.25">
      <c r="A198" t="s">
        <v>23</v>
      </c>
      <c r="B198" t="s">
        <v>24</v>
      </c>
      <c r="C198">
        <v>50</v>
      </c>
      <c r="D198">
        <v>1</v>
      </c>
      <c r="E198" t="s">
        <v>21328</v>
      </c>
      <c r="F198">
        <v>100</v>
      </c>
      <c r="G198">
        <v>0</v>
      </c>
      <c r="H198" t="s">
        <v>661</v>
      </c>
      <c r="I198" t="s">
        <v>21329</v>
      </c>
      <c r="J198" t="s">
        <v>634</v>
      </c>
      <c r="K198" t="s">
        <v>635</v>
      </c>
      <c r="L198" t="s">
        <v>636</v>
      </c>
      <c r="M198" t="s">
        <v>21330</v>
      </c>
      <c r="N198" t="s">
        <v>635</v>
      </c>
      <c r="O198" t="s">
        <v>638</v>
      </c>
      <c r="P198" t="s">
        <v>22</v>
      </c>
      <c r="Q198" t="s">
        <v>639</v>
      </c>
      <c r="R198" t="s">
        <v>636</v>
      </c>
      <c r="S198" t="s">
        <v>635</v>
      </c>
      <c r="T198" t="s">
        <v>21331</v>
      </c>
    </row>
    <row r="199" spans="1:20" x14ac:dyDescent="0.25">
      <c r="A199" t="s">
        <v>25</v>
      </c>
      <c r="B199" t="s">
        <v>26</v>
      </c>
      <c r="C199">
        <v>50</v>
      </c>
      <c r="D199">
        <v>1</v>
      </c>
      <c r="E199" t="s">
        <v>21328</v>
      </c>
      <c r="F199">
        <v>100</v>
      </c>
      <c r="G199">
        <v>0</v>
      </c>
      <c r="H199" t="s">
        <v>661</v>
      </c>
      <c r="I199" t="s">
        <v>21329</v>
      </c>
      <c r="J199" t="s">
        <v>634</v>
      </c>
      <c r="K199" t="s">
        <v>635</v>
      </c>
      <c r="L199" t="s">
        <v>636</v>
      </c>
      <c r="M199" t="s">
        <v>21330</v>
      </c>
      <c r="N199" t="s">
        <v>635</v>
      </c>
      <c r="O199" t="s">
        <v>638</v>
      </c>
      <c r="P199" t="s">
        <v>22</v>
      </c>
      <c r="Q199" t="s">
        <v>639</v>
      </c>
      <c r="R199" t="s">
        <v>636</v>
      </c>
      <c r="S199" t="s">
        <v>635</v>
      </c>
      <c r="T199" t="s">
        <v>21331</v>
      </c>
    </row>
    <row r="200" spans="1:20" x14ac:dyDescent="0.25">
      <c r="A200" t="s">
        <v>121</v>
      </c>
      <c r="B200" t="s">
        <v>122</v>
      </c>
      <c r="C200">
        <v>15</v>
      </c>
      <c r="D200">
        <v>2</v>
      </c>
      <c r="E200" t="s">
        <v>21332</v>
      </c>
      <c r="F200">
        <v>84</v>
      </c>
      <c r="G200">
        <v>54</v>
      </c>
      <c r="H200" t="s">
        <v>661</v>
      </c>
      <c r="I200" t="s">
        <v>1414</v>
      </c>
      <c r="J200" t="s">
        <v>21333</v>
      </c>
      <c r="K200" t="s">
        <v>6201</v>
      </c>
      <c r="L200" t="s">
        <v>1924</v>
      </c>
      <c r="M200" t="s">
        <v>21334</v>
      </c>
      <c r="N200" t="s">
        <v>635</v>
      </c>
      <c r="O200" t="s">
        <v>653</v>
      </c>
      <c r="P200" t="s">
        <v>43</v>
      </c>
      <c r="Q200" t="s">
        <v>654</v>
      </c>
      <c r="R200" t="s">
        <v>636</v>
      </c>
      <c r="S200" t="s">
        <v>21335</v>
      </c>
      <c r="T200" t="s">
        <v>21334</v>
      </c>
    </row>
    <row r="201" spans="1:20" x14ac:dyDescent="0.25">
      <c r="A201" t="s">
        <v>164</v>
      </c>
      <c r="B201" t="s">
        <v>165</v>
      </c>
      <c r="C201">
        <v>40</v>
      </c>
      <c r="D201">
        <v>10</v>
      </c>
      <c r="E201" t="s">
        <v>21336</v>
      </c>
      <c r="F201">
        <v>330</v>
      </c>
      <c r="G201">
        <v>0</v>
      </c>
      <c r="H201" t="s">
        <v>661</v>
      </c>
      <c r="I201" t="s">
        <v>8456</v>
      </c>
      <c r="J201" t="s">
        <v>1096</v>
      </c>
      <c r="K201" t="s">
        <v>635</v>
      </c>
      <c r="L201" t="s">
        <v>636</v>
      </c>
      <c r="M201" t="s">
        <v>21337</v>
      </c>
      <c r="N201" t="s">
        <v>635</v>
      </c>
      <c r="O201" t="s">
        <v>638</v>
      </c>
      <c r="P201" t="s">
        <v>22</v>
      </c>
      <c r="Q201" t="s">
        <v>639</v>
      </c>
      <c r="R201" t="s">
        <v>636</v>
      </c>
      <c r="S201" t="s">
        <v>21338</v>
      </c>
      <c r="T201" t="s">
        <v>21330</v>
      </c>
    </row>
    <row r="202" spans="1:20" x14ac:dyDescent="0.25">
      <c r="A202" t="s">
        <v>164</v>
      </c>
      <c r="B202" t="s">
        <v>165</v>
      </c>
      <c r="C202">
        <v>40</v>
      </c>
      <c r="D202">
        <v>10</v>
      </c>
      <c r="E202" t="s">
        <v>21339</v>
      </c>
      <c r="F202">
        <v>330</v>
      </c>
      <c r="G202">
        <v>0</v>
      </c>
      <c r="H202" t="s">
        <v>661</v>
      </c>
      <c r="I202" t="s">
        <v>21340</v>
      </c>
      <c r="J202" t="s">
        <v>1399</v>
      </c>
      <c r="K202" t="s">
        <v>635</v>
      </c>
      <c r="L202" t="s">
        <v>636</v>
      </c>
      <c r="M202" t="s">
        <v>21341</v>
      </c>
      <c r="N202" t="s">
        <v>635</v>
      </c>
      <c r="O202" t="s">
        <v>638</v>
      </c>
      <c r="P202" t="s">
        <v>22</v>
      </c>
      <c r="Q202" t="s">
        <v>639</v>
      </c>
      <c r="R202" t="s">
        <v>636</v>
      </c>
      <c r="S202" t="s">
        <v>21342</v>
      </c>
      <c r="T202" t="s">
        <v>21343</v>
      </c>
    </row>
    <row r="203" spans="1:20" x14ac:dyDescent="0.25">
      <c r="A203" t="s">
        <v>37</v>
      </c>
      <c r="B203" t="s">
        <v>38</v>
      </c>
      <c r="C203">
        <v>33</v>
      </c>
      <c r="D203">
        <v>10</v>
      </c>
      <c r="E203" t="s">
        <v>21344</v>
      </c>
      <c r="F203">
        <v>990</v>
      </c>
      <c r="G203">
        <v>0</v>
      </c>
      <c r="H203" t="s">
        <v>661</v>
      </c>
      <c r="I203" t="s">
        <v>21345</v>
      </c>
      <c r="J203" t="s">
        <v>643</v>
      </c>
      <c r="K203" t="s">
        <v>635</v>
      </c>
      <c r="L203" t="s">
        <v>636</v>
      </c>
      <c r="M203" t="s">
        <v>21346</v>
      </c>
      <c r="N203" t="s">
        <v>635</v>
      </c>
      <c r="O203" t="s">
        <v>638</v>
      </c>
      <c r="P203" t="s">
        <v>22</v>
      </c>
      <c r="Q203" t="s">
        <v>639</v>
      </c>
      <c r="R203" t="s">
        <v>636</v>
      </c>
      <c r="S203" t="s">
        <v>21347</v>
      </c>
      <c r="T203" t="s">
        <v>21348</v>
      </c>
    </row>
    <row r="204" spans="1:20" x14ac:dyDescent="0.25">
      <c r="A204" t="s">
        <v>164</v>
      </c>
      <c r="B204" t="s">
        <v>165</v>
      </c>
      <c r="C204">
        <v>40</v>
      </c>
      <c r="D204">
        <v>20</v>
      </c>
      <c r="E204" t="s">
        <v>21344</v>
      </c>
      <c r="F204">
        <v>990</v>
      </c>
      <c r="G204">
        <v>0</v>
      </c>
      <c r="H204" t="s">
        <v>661</v>
      </c>
      <c r="I204" t="s">
        <v>21345</v>
      </c>
      <c r="J204" t="s">
        <v>643</v>
      </c>
      <c r="K204" t="s">
        <v>635</v>
      </c>
      <c r="L204" t="s">
        <v>636</v>
      </c>
      <c r="M204" t="s">
        <v>21346</v>
      </c>
      <c r="N204" t="s">
        <v>635</v>
      </c>
      <c r="O204" t="s">
        <v>638</v>
      </c>
      <c r="P204" t="s">
        <v>22</v>
      </c>
      <c r="Q204" t="s">
        <v>639</v>
      </c>
      <c r="R204" t="s">
        <v>636</v>
      </c>
      <c r="S204" t="s">
        <v>21347</v>
      </c>
      <c r="T204" t="s">
        <v>21348</v>
      </c>
    </row>
    <row r="205" spans="1:20" x14ac:dyDescent="0.25">
      <c r="A205" t="s">
        <v>164</v>
      </c>
      <c r="B205" t="s">
        <v>165</v>
      </c>
      <c r="C205">
        <v>33.333333333333336</v>
      </c>
      <c r="D205">
        <v>3</v>
      </c>
      <c r="E205" t="s">
        <v>21349</v>
      </c>
      <c r="F205">
        <v>100</v>
      </c>
      <c r="G205">
        <v>0</v>
      </c>
      <c r="H205" t="s">
        <v>661</v>
      </c>
      <c r="I205" t="s">
        <v>21350</v>
      </c>
      <c r="J205" t="s">
        <v>4177</v>
      </c>
      <c r="K205" t="s">
        <v>635</v>
      </c>
      <c r="L205" t="s">
        <v>636</v>
      </c>
      <c r="M205" t="s">
        <v>21351</v>
      </c>
      <c r="N205" t="s">
        <v>635</v>
      </c>
      <c r="O205" t="s">
        <v>638</v>
      </c>
      <c r="P205" t="s">
        <v>22</v>
      </c>
      <c r="Q205" t="s">
        <v>639</v>
      </c>
      <c r="R205" t="s">
        <v>636</v>
      </c>
      <c r="S205" t="s">
        <v>21352</v>
      </c>
      <c r="T205" t="s">
        <v>21351</v>
      </c>
    </row>
    <row r="206" spans="1:20" x14ac:dyDescent="0.25">
      <c r="A206" t="s">
        <v>116</v>
      </c>
      <c r="B206" t="s">
        <v>117</v>
      </c>
      <c r="C206">
        <v>10</v>
      </c>
      <c r="D206">
        <v>10</v>
      </c>
      <c r="E206" t="s">
        <v>21353</v>
      </c>
      <c r="F206">
        <v>99.99</v>
      </c>
      <c r="G206">
        <v>0</v>
      </c>
      <c r="H206" t="s">
        <v>661</v>
      </c>
      <c r="I206" t="s">
        <v>21354</v>
      </c>
      <c r="J206" t="s">
        <v>2829</v>
      </c>
      <c r="K206" t="s">
        <v>635</v>
      </c>
      <c r="L206" t="s">
        <v>636</v>
      </c>
      <c r="M206" t="s">
        <v>21355</v>
      </c>
      <c r="N206" t="s">
        <v>635</v>
      </c>
      <c r="O206" t="s">
        <v>638</v>
      </c>
      <c r="P206" t="s">
        <v>22</v>
      </c>
      <c r="Q206" t="s">
        <v>639</v>
      </c>
      <c r="R206" t="s">
        <v>636</v>
      </c>
      <c r="S206" t="s">
        <v>21356</v>
      </c>
      <c r="T206" t="s">
        <v>21355</v>
      </c>
    </row>
    <row r="207" spans="1:20" x14ac:dyDescent="0.25">
      <c r="A207" t="s">
        <v>20</v>
      </c>
      <c r="B207" t="s">
        <v>21</v>
      </c>
      <c r="C207">
        <v>50</v>
      </c>
      <c r="D207">
        <v>1</v>
      </c>
      <c r="E207" t="s">
        <v>21357</v>
      </c>
      <c r="F207">
        <v>99.99</v>
      </c>
      <c r="G207">
        <v>0</v>
      </c>
      <c r="H207" t="s">
        <v>661</v>
      </c>
      <c r="I207" t="s">
        <v>20228</v>
      </c>
      <c r="J207" t="s">
        <v>2074</v>
      </c>
      <c r="K207" t="s">
        <v>635</v>
      </c>
      <c r="L207" t="s">
        <v>636</v>
      </c>
      <c r="M207" t="s">
        <v>21358</v>
      </c>
      <c r="N207" t="s">
        <v>635</v>
      </c>
      <c r="O207" t="s">
        <v>638</v>
      </c>
      <c r="P207" t="s">
        <v>22</v>
      </c>
      <c r="Q207" t="s">
        <v>639</v>
      </c>
      <c r="R207" t="s">
        <v>636</v>
      </c>
      <c r="S207" t="s">
        <v>635</v>
      </c>
      <c r="T207" t="s">
        <v>21358</v>
      </c>
    </row>
    <row r="208" spans="1:20" x14ac:dyDescent="0.25">
      <c r="A208" t="s">
        <v>23</v>
      </c>
      <c r="B208" t="s">
        <v>24</v>
      </c>
      <c r="C208">
        <v>50</v>
      </c>
      <c r="D208">
        <v>1</v>
      </c>
      <c r="E208" t="s">
        <v>21357</v>
      </c>
      <c r="F208">
        <v>99.99</v>
      </c>
      <c r="G208">
        <v>0</v>
      </c>
      <c r="H208" t="s">
        <v>661</v>
      </c>
      <c r="I208" t="s">
        <v>20228</v>
      </c>
      <c r="J208" t="s">
        <v>2074</v>
      </c>
      <c r="K208" t="s">
        <v>635</v>
      </c>
      <c r="L208" t="s">
        <v>636</v>
      </c>
      <c r="M208" t="s">
        <v>21358</v>
      </c>
      <c r="N208" t="s">
        <v>635</v>
      </c>
      <c r="O208" t="s">
        <v>638</v>
      </c>
      <c r="P208" t="s">
        <v>22</v>
      </c>
      <c r="Q208" t="s">
        <v>639</v>
      </c>
      <c r="R208" t="s">
        <v>636</v>
      </c>
      <c r="S208" t="s">
        <v>635</v>
      </c>
      <c r="T208" t="s">
        <v>21358</v>
      </c>
    </row>
    <row r="209" spans="1:20" x14ac:dyDescent="0.25">
      <c r="A209" t="s">
        <v>25</v>
      </c>
      <c r="B209" t="s">
        <v>26</v>
      </c>
      <c r="C209">
        <v>50</v>
      </c>
      <c r="D209">
        <v>1</v>
      </c>
      <c r="E209" t="s">
        <v>21357</v>
      </c>
      <c r="F209">
        <v>99.99</v>
      </c>
      <c r="G209">
        <v>0</v>
      </c>
      <c r="H209" t="s">
        <v>661</v>
      </c>
      <c r="I209" t="s">
        <v>20228</v>
      </c>
      <c r="J209" t="s">
        <v>2074</v>
      </c>
      <c r="K209" t="s">
        <v>635</v>
      </c>
      <c r="L209" t="s">
        <v>636</v>
      </c>
      <c r="M209" t="s">
        <v>21358</v>
      </c>
      <c r="N209" t="s">
        <v>635</v>
      </c>
      <c r="O209" t="s">
        <v>638</v>
      </c>
      <c r="P209" t="s">
        <v>22</v>
      </c>
      <c r="Q209" t="s">
        <v>639</v>
      </c>
      <c r="R209" t="s">
        <v>636</v>
      </c>
      <c r="S209" t="s">
        <v>635</v>
      </c>
      <c r="T209" t="s">
        <v>21358</v>
      </c>
    </row>
    <row r="210" spans="1:20" x14ac:dyDescent="0.25">
      <c r="A210" t="s">
        <v>20</v>
      </c>
      <c r="B210" t="s">
        <v>21</v>
      </c>
      <c r="C210">
        <v>50</v>
      </c>
      <c r="D210">
        <v>1</v>
      </c>
      <c r="E210" t="s">
        <v>21359</v>
      </c>
      <c r="F210">
        <v>100</v>
      </c>
      <c r="G210">
        <v>0</v>
      </c>
      <c r="H210" t="s">
        <v>632</v>
      </c>
      <c r="I210" t="s">
        <v>3694</v>
      </c>
      <c r="J210" t="s">
        <v>1481</v>
      </c>
      <c r="K210" t="s">
        <v>635</v>
      </c>
      <c r="L210" t="s">
        <v>636</v>
      </c>
      <c r="M210" t="s">
        <v>21360</v>
      </c>
      <c r="N210" t="s">
        <v>635</v>
      </c>
      <c r="O210" t="s">
        <v>638</v>
      </c>
      <c r="P210" t="s">
        <v>22</v>
      </c>
      <c r="Q210" t="s">
        <v>639</v>
      </c>
      <c r="R210" t="s">
        <v>636</v>
      </c>
      <c r="S210" t="s">
        <v>635</v>
      </c>
      <c r="T210" t="s">
        <v>21360</v>
      </c>
    </row>
    <row r="211" spans="1:20" x14ac:dyDescent="0.25">
      <c r="A211" t="s">
        <v>23</v>
      </c>
      <c r="B211" t="s">
        <v>24</v>
      </c>
      <c r="C211">
        <v>50</v>
      </c>
      <c r="D211">
        <v>1</v>
      </c>
      <c r="E211" t="s">
        <v>21359</v>
      </c>
      <c r="F211">
        <v>100</v>
      </c>
      <c r="G211">
        <v>0</v>
      </c>
      <c r="H211" t="s">
        <v>632</v>
      </c>
      <c r="I211" t="s">
        <v>3694</v>
      </c>
      <c r="J211" t="s">
        <v>1481</v>
      </c>
      <c r="K211" t="s">
        <v>635</v>
      </c>
      <c r="L211" t="s">
        <v>636</v>
      </c>
      <c r="M211" t="s">
        <v>21360</v>
      </c>
      <c r="N211" t="s">
        <v>635</v>
      </c>
      <c r="O211" t="s">
        <v>638</v>
      </c>
      <c r="P211" t="s">
        <v>22</v>
      </c>
      <c r="Q211" t="s">
        <v>639</v>
      </c>
      <c r="R211" t="s">
        <v>636</v>
      </c>
      <c r="S211" t="s">
        <v>635</v>
      </c>
      <c r="T211" t="s">
        <v>21360</v>
      </c>
    </row>
    <row r="212" spans="1:20" x14ac:dyDescent="0.25">
      <c r="A212" t="s">
        <v>25</v>
      </c>
      <c r="B212" t="s">
        <v>26</v>
      </c>
      <c r="C212">
        <v>50</v>
      </c>
      <c r="D212">
        <v>1</v>
      </c>
      <c r="E212" t="s">
        <v>21359</v>
      </c>
      <c r="F212">
        <v>100</v>
      </c>
      <c r="G212">
        <v>0</v>
      </c>
      <c r="H212" t="s">
        <v>632</v>
      </c>
      <c r="I212" t="s">
        <v>3694</v>
      </c>
      <c r="J212" t="s">
        <v>1481</v>
      </c>
      <c r="K212" t="s">
        <v>635</v>
      </c>
      <c r="L212" t="s">
        <v>636</v>
      </c>
      <c r="M212" t="s">
        <v>21360</v>
      </c>
      <c r="N212" t="s">
        <v>635</v>
      </c>
      <c r="O212" t="s">
        <v>638</v>
      </c>
      <c r="P212" t="s">
        <v>22</v>
      </c>
      <c r="Q212" t="s">
        <v>639</v>
      </c>
      <c r="R212" t="s">
        <v>636</v>
      </c>
      <c r="S212" t="s">
        <v>635</v>
      </c>
      <c r="T212" t="s">
        <v>21360</v>
      </c>
    </row>
    <row r="213" spans="1:20" x14ac:dyDescent="0.25">
      <c r="A213" t="s">
        <v>35</v>
      </c>
      <c r="B213" t="s">
        <v>36</v>
      </c>
      <c r="C213">
        <v>66.666666666666671</v>
      </c>
      <c r="D213">
        <v>21</v>
      </c>
      <c r="E213" t="s">
        <v>21361</v>
      </c>
      <c r="F213">
        <v>700</v>
      </c>
      <c r="G213">
        <v>0</v>
      </c>
      <c r="H213" t="s">
        <v>661</v>
      </c>
      <c r="I213" t="s">
        <v>21362</v>
      </c>
      <c r="J213" t="s">
        <v>1091</v>
      </c>
      <c r="K213" t="s">
        <v>635</v>
      </c>
      <c r="L213" t="s">
        <v>636</v>
      </c>
      <c r="M213" t="s">
        <v>21363</v>
      </c>
      <c r="N213" t="s">
        <v>635</v>
      </c>
      <c r="O213" t="s">
        <v>980</v>
      </c>
      <c r="P213" t="s">
        <v>22</v>
      </c>
      <c r="Q213" t="s">
        <v>669</v>
      </c>
      <c r="R213" t="s">
        <v>636</v>
      </c>
      <c r="S213" t="s">
        <v>21364</v>
      </c>
      <c r="T213" t="s">
        <v>21365</v>
      </c>
    </row>
    <row r="214" spans="1:20" x14ac:dyDescent="0.25">
      <c r="A214" t="s">
        <v>25</v>
      </c>
      <c r="B214" t="s">
        <v>26</v>
      </c>
      <c r="C214">
        <v>45</v>
      </c>
      <c r="D214">
        <v>1</v>
      </c>
      <c r="E214" t="s">
        <v>21366</v>
      </c>
      <c r="F214">
        <v>45</v>
      </c>
      <c r="G214">
        <v>0</v>
      </c>
      <c r="H214" t="s">
        <v>647</v>
      </c>
      <c r="I214" t="s">
        <v>21367</v>
      </c>
      <c r="J214" t="s">
        <v>21368</v>
      </c>
      <c r="K214" t="s">
        <v>21369</v>
      </c>
      <c r="L214" t="s">
        <v>2580</v>
      </c>
      <c r="M214" t="s">
        <v>21334</v>
      </c>
      <c r="N214" t="s">
        <v>635</v>
      </c>
      <c r="O214" t="s">
        <v>653</v>
      </c>
      <c r="P214" t="s">
        <v>43</v>
      </c>
      <c r="Q214" t="s">
        <v>654</v>
      </c>
      <c r="R214" t="s">
        <v>636</v>
      </c>
      <c r="S214" t="s">
        <v>21370</v>
      </c>
      <c r="T214" t="s">
        <v>21371</v>
      </c>
    </row>
    <row r="215" spans="1:20" x14ac:dyDescent="0.25">
      <c r="A215" t="s">
        <v>37</v>
      </c>
      <c r="B215" t="s">
        <v>38</v>
      </c>
      <c r="C215">
        <v>66.666666666666671</v>
      </c>
      <c r="D215">
        <v>3</v>
      </c>
      <c r="E215" t="s">
        <v>21372</v>
      </c>
      <c r="F215">
        <v>100</v>
      </c>
      <c r="G215">
        <v>0</v>
      </c>
      <c r="H215" t="s">
        <v>661</v>
      </c>
      <c r="I215" t="s">
        <v>21373</v>
      </c>
      <c r="J215" t="s">
        <v>858</v>
      </c>
      <c r="K215" t="s">
        <v>635</v>
      </c>
      <c r="L215" t="s">
        <v>636</v>
      </c>
      <c r="M215" t="s">
        <v>21374</v>
      </c>
      <c r="N215" t="s">
        <v>635</v>
      </c>
      <c r="O215" t="s">
        <v>1071</v>
      </c>
      <c r="P215" t="s">
        <v>22</v>
      </c>
      <c r="Q215" t="s">
        <v>639</v>
      </c>
      <c r="R215" t="s">
        <v>636</v>
      </c>
      <c r="S215" t="s">
        <v>21375</v>
      </c>
      <c r="T215" t="s">
        <v>21376</v>
      </c>
    </row>
    <row r="216" spans="1:20" x14ac:dyDescent="0.25">
      <c r="A216" t="s">
        <v>35</v>
      </c>
      <c r="B216" t="s">
        <v>36</v>
      </c>
      <c r="C216">
        <v>66.666666666666671</v>
      </c>
      <c r="D216">
        <v>15</v>
      </c>
      <c r="E216" t="s">
        <v>21377</v>
      </c>
      <c r="F216">
        <v>500</v>
      </c>
      <c r="G216">
        <v>0</v>
      </c>
      <c r="H216" t="s">
        <v>661</v>
      </c>
      <c r="I216" t="s">
        <v>21362</v>
      </c>
      <c r="J216" t="s">
        <v>1091</v>
      </c>
      <c r="K216" t="s">
        <v>635</v>
      </c>
      <c r="L216" t="s">
        <v>636</v>
      </c>
      <c r="M216" t="s">
        <v>21376</v>
      </c>
      <c r="N216" t="s">
        <v>635</v>
      </c>
      <c r="O216" t="s">
        <v>668</v>
      </c>
      <c r="P216" t="s">
        <v>22</v>
      </c>
      <c r="Q216" t="s">
        <v>669</v>
      </c>
      <c r="R216" t="s">
        <v>636</v>
      </c>
      <c r="S216" t="s">
        <v>21378</v>
      </c>
      <c r="T216" t="s">
        <v>21374</v>
      </c>
    </row>
    <row r="217" spans="1:20" x14ac:dyDescent="0.25">
      <c r="A217" t="s">
        <v>20</v>
      </c>
      <c r="B217" t="s">
        <v>21</v>
      </c>
      <c r="C217">
        <v>50</v>
      </c>
      <c r="D217">
        <v>1</v>
      </c>
      <c r="E217" t="s">
        <v>21379</v>
      </c>
      <c r="F217">
        <v>99.99</v>
      </c>
      <c r="G217">
        <v>0</v>
      </c>
      <c r="H217" t="s">
        <v>661</v>
      </c>
      <c r="I217" t="s">
        <v>21380</v>
      </c>
      <c r="J217" t="s">
        <v>839</v>
      </c>
      <c r="K217" t="s">
        <v>635</v>
      </c>
      <c r="L217" t="s">
        <v>636</v>
      </c>
      <c r="M217" t="s">
        <v>21374</v>
      </c>
      <c r="N217" t="s">
        <v>635</v>
      </c>
      <c r="O217" t="s">
        <v>638</v>
      </c>
      <c r="P217" t="s">
        <v>22</v>
      </c>
      <c r="Q217" t="s">
        <v>639</v>
      </c>
      <c r="R217" t="s">
        <v>636</v>
      </c>
      <c r="S217" t="s">
        <v>635</v>
      </c>
      <c r="T217" t="s">
        <v>21374</v>
      </c>
    </row>
    <row r="218" spans="1:20" x14ac:dyDescent="0.25">
      <c r="A218" t="s">
        <v>23</v>
      </c>
      <c r="B218" t="s">
        <v>24</v>
      </c>
      <c r="C218">
        <v>50</v>
      </c>
      <c r="D218">
        <v>1</v>
      </c>
      <c r="E218" t="s">
        <v>21379</v>
      </c>
      <c r="F218">
        <v>99.99</v>
      </c>
      <c r="G218">
        <v>0</v>
      </c>
      <c r="H218" t="s">
        <v>661</v>
      </c>
      <c r="I218" t="s">
        <v>21380</v>
      </c>
      <c r="J218" t="s">
        <v>839</v>
      </c>
      <c r="K218" t="s">
        <v>635</v>
      </c>
      <c r="L218" t="s">
        <v>636</v>
      </c>
      <c r="M218" t="s">
        <v>21374</v>
      </c>
      <c r="N218" t="s">
        <v>635</v>
      </c>
      <c r="O218" t="s">
        <v>638</v>
      </c>
      <c r="P218" t="s">
        <v>22</v>
      </c>
      <c r="Q218" t="s">
        <v>639</v>
      </c>
      <c r="R218" t="s">
        <v>636</v>
      </c>
      <c r="S218" t="s">
        <v>635</v>
      </c>
      <c r="T218" t="s">
        <v>21374</v>
      </c>
    </row>
    <row r="219" spans="1:20" x14ac:dyDescent="0.25">
      <c r="A219" t="s">
        <v>25</v>
      </c>
      <c r="B219" t="s">
        <v>26</v>
      </c>
      <c r="C219">
        <v>50</v>
      </c>
      <c r="D219">
        <v>1</v>
      </c>
      <c r="E219" t="s">
        <v>21379</v>
      </c>
      <c r="F219">
        <v>99.99</v>
      </c>
      <c r="G219">
        <v>0</v>
      </c>
      <c r="H219" t="s">
        <v>661</v>
      </c>
      <c r="I219" t="s">
        <v>21380</v>
      </c>
      <c r="J219" t="s">
        <v>839</v>
      </c>
      <c r="K219" t="s">
        <v>635</v>
      </c>
      <c r="L219" t="s">
        <v>636</v>
      </c>
      <c r="M219" t="s">
        <v>21374</v>
      </c>
      <c r="N219" t="s">
        <v>635</v>
      </c>
      <c r="O219" t="s">
        <v>638</v>
      </c>
      <c r="P219" t="s">
        <v>22</v>
      </c>
      <c r="Q219" t="s">
        <v>639</v>
      </c>
      <c r="R219" t="s">
        <v>636</v>
      </c>
      <c r="S219" t="s">
        <v>635</v>
      </c>
      <c r="T219" t="s">
        <v>21374</v>
      </c>
    </row>
    <row r="220" spans="1:20" x14ac:dyDescent="0.25">
      <c r="A220" t="s">
        <v>37</v>
      </c>
      <c r="B220" t="s">
        <v>38</v>
      </c>
      <c r="C220">
        <v>66.666666666666671</v>
      </c>
      <c r="D220">
        <v>36</v>
      </c>
      <c r="E220" t="s">
        <v>21381</v>
      </c>
      <c r="F220">
        <v>1200</v>
      </c>
      <c r="G220">
        <v>0</v>
      </c>
      <c r="H220" t="s">
        <v>661</v>
      </c>
      <c r="I220" t="s">
        <v>21362</v>
      </c>
      <c r="J220" t="s">
        <v>1091</v>
      </c>
      <c r="K220" t="s">
        <v>635</v>
      </c>
      <c r="L220" t="s">
        <v>636</v>
      </c>
      <c r="M220" t="s">
        <v>21382</v>
      </c>
      <c r="N220" t="s">
        <v>635</v>
      </c>
      <c r="O220" t="s">
        <v>980</v>
      </c>
      <c r="P220" t="s">
        <v>22</v>
      </c>
      <c r="Q220" t="s">
        <v>669</v>
      </c>
      <c r="R220" t="s">
        <v>636</v>
      </c>
      <c r="S220" t="s">
        <v>21383</v>
      </c>
      <c r="T220" t="s">
        <v>21382</v>
      </c>
    </row>
    <row r="221" spans="1:20" x14ac:dyDescent="0.25">
      <c r="A221" t="s">
        <v>164</v>
      </c>
      <c r="B221" t="s">
        <v>165</v>
      </c>
      <c r="C221">
        <v>33.333333333333336</v>
      </c>
      <c r="D221">
        <v>36</v>
      </c>
      <c r="E221" t="s">
        <v>21384</v>
      </c>
      <c r="F221">
        <v>1200</v>
      </c>
      <c r="G221">
        <v>0</v>
      </c>
      <c r="H221" t="s">
        <v>661</v>
      </c>
      <c r="I221" t="s">
        <v>21362</v>
      </c>
      <c r="J221" t="s">
        <v>1091</v>
      </c>
      <c r="K221" t="s">
        <v>635</v>
      </c>
      <c r="L221" t="s">
        <v>636</v>
      </c>
      <c r="M221" t="s">
        <v>21385</v>
      </c>
      <c r="N221" t="s">
        <v>635</v>
      </c>
      <c r="O221" t="s">
        <v>980</v>
      </c>
      <c r="P221" t="s">
        <v>22</v>
      </c>
      <c r="Q221" t="s">
        <v>669</v>
      </c>
      <c r="R221" t="s">
        <v>636</v>
      </c>
      <c r="S221" t="s">
        <v>21386</v>
      </c>
      <c r="T221" t="s">
        <v>21385</v>
      </c>
    </row>
    <row r="222" spans="1:20" x14ac:dyDescent="0.25">
      <c r="A222" t="s">
        <v>37</v>
      </c>
      <c r="B222" t="s">
        <v>38</v>
      </c>
      <c r="C222">
        <v>66.666666666666671</v>
      </c>
      <c r="D222">
        <v>3</v>
      </c>
      <c r="E222" t="s">
        <v>21387</v>
      </c>
      <c r="F222">
        <v>100</v>
      </c>
      <c r="G222">
        <v>0</v>
      </c>
      <c r="H222" t="s">
        <v>661</v>
      </c>
      <c r="I222" t="s">
        <v>15541</v>
      </c>
      <c r="J222" t="s">
        <v>884</v>
      </c>
      <c r="K222" t="s">
        <v>635</v>
      </c>
      <c r="L222" t="s">
        <v>636</v>
      </c>
      <c r="M222" t="s">
        <v>21388</v>
      </c>
      <c r="N222" t="s">
        <v>635</v>
      </c>
      <c r="O222" t="s">
        <v>668</v>
      </c>
      <c r="P222" t="s">
        <v>22</v>
      </c>
      <c r="Q222" t="s">
        <v>669</v>
      </c>
      <c r="R222" t="s">
        <v>636</v>
      </c>
      <c r="S222" t="s">
        <v>21389</v>
      </c>
      <c r="T222" t="s">
        <v>21388</v>
      </c>
    </row>
    <row r="223" spans="1:20" x14ac:dyDescent="0.25">
      <c r="A223" t="s">
        <v>164</v>
      </c>
      <c r="B223" t="s">
        <v>165</v>
      </c>
      <c r="C223">
        <v>33.333333333333336</v>
      </c>
      <c r="D223">
        <v>3</v>
      </c>
      <c r="E223" t="s">
        <v>21390</v>
      </c>
      <c r="F223">
        <v>100</v>
      </c>
      <c r="G223">
        <v>0</v>
      </c>
      <c r="H223" t="s">
        <v>661</v>
      </c>
      <c r="I223" t="s">
        <v>21391</v>
      </c>
      <c r="J223" t="s">
        <v>858</v>
      </c>
      <c r="K223" t="s">
        <v>635</v>
      </c>
      <c r="L223" t="s">
        <v>636</v>
      </c>
      <c r="M223" t="s">
        <v>21388</v>
      </c>
      <c r="N223" t="s">
        <v>635</v>
      </c>
      <c r="O223" t="s">
        <v>668</v>
      </c>
      <c r="P223" t="s">
        <v>22</v>
      </c>
      <c r="Q223" t="s">
        <v>669</v>
      </c>
      <c r="R223" t="s">
        <v>636</v>
      </c>
      <c r="S223" t="s">
        <v>21392</v>
      </c>
      <c r="T223" t="s">
        <v>21388</v>
      </c>
    </row>
    <row r="224" spans="1:20" x14ac:dyDescent="0.25">
      <c r="A224" t="s">
        <v>164</v>
      </c>
      <c r="B224" t="s">
        <v>165</v>
      </c>
      <c r="C224">
        <v>33.333333333333336</v>
      </c>
      <c r="D224">
        <v>3</v>
      </c>
      <c r="E224" t="s">
        <v>21393</v>
      </c>
      <c r="F224">
        <v>100</v>
      </c>
      <c r="G224">
        <v>0</v>
      </c>
      <c r="H224" t="s">
        <v>661</v>
      </c>
      <c r="I224" t="s">
        <v>21394</v>
      </c>
      <c r="J224" t="s">
        <v>1096</v>
      </c>
      <c r="K224" t="s">
        <v>635</v>
      </c>
      <c r="L224" t="s">
        <v>636</v>
      </c>
      <c r="M224" t="s">
        <v>21395</v>
      </c>
      <c r="N224" t="s">
        <v>635</v>
      </c>
      <c r="O224" t="s">
        <v>1071</v>
      </c>
      <c r="P224" t="s">
        <v>22</v>
      </c>
      <c r="Q224" t="s">
        <v>639</v>
      </c>
      <c r="R224" t="s">
        <v>636</v>
      </c>
      <c r="S224" t="s">
        <v>21396</v>
      </c>
      <c r="T224" t="s">
        <v>21395</v>
      </c>
    </row>
    <row r="225" spans="1:20" x14ac:dyDescent="0.25">
      <c r="A225" t="s">
        <v>35</v>
      </c>
      <c r="B225" t="s">
        <v>36</v>
      </c>
      <c r="C225">
        <v>66.666666666666671</v>
      </c>
      <c r="D225">
        <v>3</v>
      </c>
      <c r="E225" t="s">
        <v>21397</v>
      </c>
      <c r="F225">
        <v>200</v>
      </c>
      <c r="G225">
        <v>0</v>
      </c>
      <c r="H225" t="s">
        <v>661</v>
      </c>
      <c r="I225" t="s">
        <v>21398</v>
      </c>
      <c r="J225" t="s">
        <v>1214</v>
      </c>
      <c r="K225" t="s">
        <v>635</v>
      </c>
      <c r="L225" t="s">
        <v>636</v>
      </c>
      <c r="M225" t="s">
        <v>21399</v>
      </c>
      <c r="N225" t="s">
        <v>635</v>
      </c>
      <c r="O225" t="s">
        <v>668</v>
      </c>
      <c r="P225" t="s">
        <v>22</v>
      </c>
      <c r="Q225" t="s">
        <v>669</v>
      </c>
      <c r="R225" t="s">
        <v>636</v>
      </c>
      <c r="S225" t="s">
        <v>21400</v>
      </c>
      <c r="T225" t="s">
        <v>21399</v>
      </c>
    </row>
    <row r="226" spans="1:20" x14ac:dyDescent="0.25">
      <c r="A226" t="s">
        <v>37</v>
      </c>
      <c r="B226" t="s">
        <v>38</v>
      </c>
      <c r="C226">
        <v>66.666666666666671</v>
      </c>
      <c r="D226">
        <v>3</v>
      </c>
      <c r="E226" t="s">
        <v>21397</v>
      </c>
      <c r="F226">
        <v>200</v>
      </c>
      <c r="G226">
        <v>0</v>
      </c>
      <c r="H226" t="s">
        <v>661</v>
      </c>
      <c r="I226" t="s">
        <v>21398</v>
      </c>
      <c r="J226" t="s">
        <v>1214</v>
      </c>
      <c r="K226" t="s">
        <v>635</v>
      </c>
      <c r="L226" t="s">
        <v>636</v>
      </c>
      <c r="M226" t="s">
        <v>21399</v>
      </c>
      <c r="N226" t="s">
        <v>635</v>
      </c>
      <c r="O226" t="s">
        <v>668</v>
      </c>
      <c r="P226" t="s">
        <v>22</v>
      </c>
      <c r="Q226" t="s">
        <v>669</v>
      </c>
      <c r="R226" t="s">
        <v>636</v>
      </c>
      <c r="S226" t="s">
        <v>21400</v>
      </c>
      <c r="T226" t="s">
        <v>21399</v>
      </c>
    </row>
    <row r="227" spans="1:20" x14ac:dyDescent="0.25">
      <c r="A227" t="s">
        <v>164</v>
      </c>
      <c r="B227" t="s">
        <v>165</v>
      </c>
      <c r="C227">
        <v>33.333333333333336</v>
      </c>
      <c r="D227">
        <v>3</v>
      </c>
      <c r="E227" t="s">
        <v>21401</v>
      </c>
      <c r="F227">
        <v>100</v>
      </c>
      <c r="G227">
        <v>0</v>
      </c>
      <c r="H227" t="s">
        <v>661</v>
      </c>
      <c r="I227" t="s">
        <v>21402</v>
      </c>
      <c r="J227" t="s">
        <v>643</v>
      </c>
      <c r="K227" t="s">
        <v>635</v>
      </c>
      <c r="L227" t="s">
        <v>636</v>
      </c>
      <c r="M227" t="s">
        <v>21403</v>
      </c>
      <c r="N227" t="s">
        <v>635</v>
      </c>
      <c r="O227" t="s">
        <v>638</v>
      </c>
      <c r="P227" t="s">
        <v>22</v>
      </c>
      <c r="Q227" t="s">
        <v>639</v>
      </c>
      <c r="R227" t="s">
        <v>636</v>
      </c>
      <c r="S227" t="s">
        <v>21404</v>
      </c>
      <c r="T227" t="s">
        <v>21403</v>
      </c>
    </row>
    <row r="228" spans="1:20" x14ac:dyDescent="0.25">
      <c r="A228" t="s">
        <v>20</v>
      </c>
      <c r="B228" t="s">
        <v>21</v>
      </c>
      <c r="C228">
        <v>50</v>
      </c>
      <c r="D228">
        <v>1</v>
      </c>
      <c r="E228" t="s">
        <v>21405</v>
      </c>
      <c r="F228">
        <v>99.99</v>
      </c>
      <c r="G228">
        <v>0</v>
      </c>
      <c r="H228" t="s">
        <v>661</v>
      </c>
      <c r="I228" t="s">
        <v>21406</v>
      </c>
      <c r="J228" t="s">
        <v>884</v>
      </c>
      <c r="K228" t="s">
        <v>635</v>
      </c>
      <c r="L228" t="s">
        <v>636</v>
      </c>
      <c r="M228" t="s">
        <v>21407</v>
      </c>
      <c r="N228" t="s">
        <v>635</v>
      </c>
      <c r="O228" t="s">
        <v>638</v>
      </c>
      <c r="P228" t="s">
        <v>22</v>
      </c>
      <c r="Q228" t="s">
        <v>639</v>
      </c>
      <c r="R228" t="s">
        <v>636</v>
      </c>
      <c r="S228" t="s">
        <v>635</v>
      </c>
      <c r="T228" t="s">
        <v>21407</v>
      </c>
    </row>
    <row r="229" spans="1:20" x14ac:dyDescent="0.25">
      <c r="A229" t="s">
        <v>23</v>
      </c>
      <c r="B229" t="s">
        <v>24</v>
      </c>
      <c r="C229">
        <v>50</v>
      </c>
      <c r="D229">
        <v>1</v>
      </c>
      <c r="E229" t="s">
        <v>21405</v>
      </c>
      <c r="F229">
        <v>99.99</v>
      </c>
      <c r="G229">
        <v>0</v>
      </c>
      <c r="H229" t="s">
        <v>661</v>
      </c>
      <c r="I229" t="s">
        <v>21406</v>
      </c>
      <c r="J229" t="s">
        <v>884</v>
      </c>
      <c r="K229" t="s">
        <v>635</v>
      </c>
      <c r="L229" t="s">
        <v>636</v>
      </c>
      <c r="M229" t="s">
        <v>21407</v>
      </c>
      <c r="N229" t="s">
        <v>635</v>
      </c>
      <c r="O229" t="s">
        <v>638</v>
      </c>
      <c r="P229" t="s">
        <v>22</v>
      </c>
      <c r="Q229" t="s">
        <v>639</v>
      </c>
      <c r="R229" t="s">
        <v>636</v>
      </c>
      <c r="S229" t="s">
        <v>635</v>
      </c>
      <c r="T229" t="s">
        <v>21407</v>
      </c>
    </row>
    <row r="230" spans="1:20" x14ac:dyDescent="0.25">
      <c r="A230" t="s">
        <v>25</v>
      </c>
      <c r="B230" t="s">
        <v>26</v>
      </c>
      <c r="C230">
        <v>50</v>
      </c>
      <c r="D230">
        <v>1</v>
      </c>
      <c r="E230" t="s">
        <v>21405</v>
      </c>
      <c r="F230">
        <v>99.99</v>
      </c>
      <c r="G230">
        <v>0</v>
      </c>
      <c r="H230" t="s">
        <v>661</v>
      </c>
      <c r="I230" t="s">
        <v>21406</v>
      </c>
      <c r="J230" t="s">
        <v>884</v>
      </c>
      <c r="K230" t="s">
        <v>635</v>
      </c>
      <c r="L230" t="s">
        <v>636</v>
      </c>
      <c r="M230" t="s">
        <v>21407</v>
      </c>
      <c r="N230" t="s">
        <v>635</v>
      </c>
      <c r="O230" t="s">
        <v>638</v>
      </c>
      <c r="P230" t="s">
        <v>22</v>
      </c>
      <c r="Q230" t="s">
        <v>639</v>
      </c>
      <c r="R230" t="s">
        <v>636</v>
      </c>
      <c r="S230" t="s">
        <v>635</v>
      </c>
      <c r="T230" t="s">
        <v>21407</v>
      </c>
    </row>
    <row r="231" spans="1:20" x14ac:dyDescent="0.25">
      <c r="A231" t="s">
        <v>37</v>
      </c>
      <c r="B231" t="s">
        <v>38</v>
      </c>
      <c r="C231">
        <v>66.666666666666671</v>
      </c>
      <c r="D231">
        <v>3</v>
      </c>
      <c r="E231" t="s">
        <v>21408</v>
      </c>
      <c r="F231">
        <v>100</v>
      </c>
      <c r="G231">
        <v>0</v>
      </c>
      <c r="H231" t="s">
        <v>661</v>
      </c>
      <c r="I231" t="s">
        <v>21409</v>
      </c>
      <c r="J231" t="s">
        <v>643</v>
      </c>
      <c r="K231" t="s">
        <v>635</v>
      </c>
      <c r="L231" t="s">
        <v>636</v>
      </c>
      <c r="M231" t="s">
        <v>21410</v>
      </c>
      <c r="N231" t="s">
        <v>635</v>
      </c>
      <c r="O231" t="s">
        <v>638</v>
      </c>
      <c r="P231" t="s">
        <v>22</v>
      </c>
      <c r="Q231" t="s">
        <v>639</v>
      </c>
      <c r="R231" t="s">
        <v>636</v>
      </c>
      <c r="S231" t="s">
        <v>21411</v>
      </c>
      <c r="T231" t="s">
        <v>21407</v>
      </c>
    </row>
    <row r="232" spans="1:20" x14ac:dyDescent="0.25">
      <c r="A232" t="s">
        <v>35</v>
      </c>
      <c r="B232" t="s">
        <v>36</v>
      </c>
      <c r="C232">
        <v>66.666666666666671</v>
      </c>
      <c r="D232">
        <v>3</v>
      </c>
      <c r="E232" t="s">
        <v>21412</v>
      </c>
      <c r="F232">
        <v>100</v>
      </c>
      <c r="G232">
        <v>0</v>
      </c>
      <c r="H232" t="s">
        <v>661</v>
      </c>
      <c r="I232" t="s">
        <v>10930</v>
      </c>
      <c r="J232" t="s">
        <v>978</v>
      </c>
      <c r="K232" t="s">
        <v>635</v>
      </c>
      <c r="L232" t="s">
        <v>636</v>
      </c>
      <c r="M232" t="s">
        <v>21413</v>
      </c>
      <c r="N232" t="s">
        <v>635</v>
      </c>
      <c r="O232" t="s">
        <v>1071</v>
      </c>
      <c r="P232" t="s">
        <v>22</v>
      </c>
      <c r="Q232" t="s">
        <v>639</v>
      </c>
      <c r="R232" t="s">
        <v>636</v>
      </c>
      <c r="S232" t="s">
        <v>21414</v>
      </c>
      <c r="T232" t="s">
        <v>21413</v>
      </c>
    </row>
    <row r="233" spans="1:20" x14ac:dyDescent="0.25">
      <c r="A233" t="s">
        <v>164</v>
      </c>
      <c r="B233" t="s">
        <v>165</v>
      </c>
      <c r="C233">
        <v>50</v>
      </c>
      <c r="D233">
        <v>6</v>
      </c>
      <c r="E233" t="s">
        <v>21415</v>
      </c>
      <c r="F233">
        <v>200</v>
      </c>
      <c r="G233">
        <v>0</v>
      </c>
      <c r="H233" t="s">
        <v>661</v>
      </c>
      <c r="I233" t="s">
        <v>21416</v>
      </c>
      <c r="J233" t="s">
        <v>869</v>
      </c>
      <c r="K233" t="s">
        <v>635</v>
      </c>
      <c r="L233" t="s">
        <v>636</v>
      </c>
      <c r="M233" t="s">
        <v>21417</v>
      </c>
      <c r="N233" t="s">
        <v>635</v>
      </c>
      <c r="O233" t="s">
        <v>638</v>
      </c>
      <c r="P233" t="s">
        <v>22</v>
      </c>
      <c r="Q233" t="s">
        <v>639</v>
      </c>
      <c r="R233" t="s">
        <v>636</v>
      </c>
      <c r="S233" t="s">
        <v>21418</v>
      </c>
      <c r="T233" t="s">
        <v>21417</v>
      </c>
    </row>
    <row r="234" spans="1:20" x14ac:dyDescent="0.25">
      <c r="A234" t="s">
        <v>39</v>
      </c>
      <c r="B234" t="s">
        <v>44</v>
      </c>
      <c r="C234">
        <v>120</v>
      </c>
      <c r="D234">
        <v>2</v>
      </c>
      <c r="E234" t="s">
        <v>21419</v>
      </c>
      <c r="F234">
        <v>198</v>
      </c>
      <c r="G234">
        <v>0</v>
      </c>
      <c r="H234" t="s">
        <v>661</v>
      </c>
      <c r="I234" t="s">
        <v>16101</v>
      </c>
      <c r="J234" t="s">
        <v>643</v>
      </c>
      <c r="K234" t="s">
        <v>635</v>
      </c>
      <c r="L234" t="s">
        <v>636</v>
      </c>
      <c r="M234" t="s">
        <v>21420</v>
      </c>
      <c r="N234" t="s">
        <v>635</v>
      </c>
      <c r="O234" t="s">
        <v>638</v>
      </c>
      <c r="P234" t="s">
        <v>22</v>
      </c>
      <c r="Q234" t="s">
        <v>639</v>
      </c>
      <c r="R234" t="s">
        <v>636</v>
      </c>
      <c r="S234" t="s">
        <v>21421</v>
      </c>
      <c r="T234" t="s">
        <v>21420</v>
      </c>
    </row>
    <row r="235" spans="1:20" x14ac:dyDescent="0.25">
      <c r="A235" t="s">
        <v>37</v>
      </c>
      <c r="B235" t="s">
        <v>38</v>
      </c>
      <c r="C235">
        <v>60</v>
      </c>
      <c r="D235">
        <v>1</v>
      </c>
      <c r="E235" t="s">
        <v>21422</v>
      </c>
      <c r="F235">
        <v>215</v>
      </c>
      <c r="G235">
        <v>0</v>
      </c>
      <c r="H235" t="s">
        <v>1233</v>
      </c>
      <c r="I235" t="s">
        <v>21423</v>
      </c>
      <c r="J235" t="s">
        <v>21424</v>
      </c>
      <c r="K235" t="s">
        <v>11831</v>
      </c>
      <c r="L235" t="s">
        <v>21425</v>
      </c>
      <c r="M235" t="s">
        <v>21426</v>
      </c>
      <c r="N235" t="s">
        <v>1239</v>
      </c>
      <c r="O235" t="s">
        <v>1240</v>
      </c>
      <c r="P235" t="s">
        <v>1241</v>
      </c>
      <c r="Q235" t="s">
        <v>1242</v>
      </c>
      <c r="R235" t="s">
        <v>636</v>
      </c>
      <c r="S235" t="s">
        <v>21427</v>
      </c>
      <c r="T235" t="s">
        <v>21426</v>
      </c>
    </row>
    <row r="236" spans="1:20" x14ac:dyDescent="0.25">
      <c r="A236" t="s">
        <v>29</v>
      </c>
      <c r="B236" t="s">
        <v>30</v>
      </c>
      <c r="C236">
        <v>65</v>
      </c>
      <c r="D236">
        <v>1</v>
      </c>
      <c r="E236" t="s">
        <v>21422</v>
      </c>
      <c r="F236">
        <v>215</v>
      </c>
      <c r="G236">
        <v>0</v>
      </c>
      <c r="H236" t="s">
        <v>1233</v>
      </c>
      <c r="I236" t="s">
        <v>21423</v>
      </c>
      <c r="J236" t="s">
        <v>21424</v>
      </c>
      <c r="K236" t="s">
        <v>11831</v>
      </c>
      <c r="L236" t="s">
        <v>21425</v>
      </c>
      <c r="M236" t="s">
        <v>21426</v>
      </c>
      <c r="N236" t="s">
        <v>1239</v>
      </c>
      <c r="O236" t="s">
        <v>1240</v>
      </c>
      <c r="P236" t="s">
        <v>1241</v>
      </c>
      <c r="Q236" t="s">
        <v>1242</v>
      </c>
      <c r="R236" t="s">
        <v>636</v>
      </c>
      <c r="S236" t="s">
        <v>21427</v>
      </c>
      <c r="T236" t="s">
        <v>21426</v>
      </c>
    </row>
    <row r="237" spans="1:20" x14ac:dyDescent="0.25">
      <c r="A237" t="s">
        <v>258</v>
      </c>
      <c r="B237" t="s">
        <v>264</v>
      </c>
      <c r="C237">
        <v>139</v>
      </c>
      <c r="D237">
        <v>1</v>
      </c>
      <c r="E237" t="s">
        <v>21422</v>
      </c>
      <c r="F237">
        <v>215</v>
      </c>
      <c r="G237">
        <v>0</v>
      </c>
      <c r="H237" t="s">
        <v>1233</v>
      </c>
      <c r="I237" t="s">
        <v>21423</v>
      </c>
      <c r="J237" t="s">
        <v>21424</v>
      </c>
      <c r="K237" t="s">
        <v>11831</v>
      </c>
      <c r="L237" t="s">
        <v>21425</v>
      </c>
      <c r="M237" t="s">
        <v>21426</v>
      </c>
      <c r="N237" t="s">
        <v>1239</v>
      </c>
      <c r="O237" t="s">
        <v>1240</v>
      </c>
      <c r="P237" t="s">
        <v>1241</v>
      </c>
      <c r="Q237" t="s">
        <v>1242</v>
      </c>
      <c r="R237" t="s">
        <v>636</v>
      </c>
      <c r="S237" t="s">
        <v>21427</v>
      </c>
      <c r="T237" t="s">
        <v>21426</v>
      </c>
    </row>
    <row r="238" spans="1:20" x14ac:dyDescent="0.25">
      <c r="A238" t="s">
        <v>39</v>
      </c>
      <c r="B238" t="s">
        <v>44</v>
      </c>
      <c r="C238">
        <v>120</v>
      </c>
      <c r="D238">
        <v>1</v>
      </c>
      <c r="E238" t="s">
        <v>21428</v>
      </c>
      <c r="F238">
        <v>99</v>
      </c>
      <c r="G238">
        <v>0</v>
      </c>
      <c r="H238" t="s">
        <v>661</v>
      </c>
      <c r="I238" t="s">
        <v>21429</v>
      </c>
      <c r="J238" t="s">
        <v>1091</v>
      </c>
      <c r="K238" t="s">
        <v>635</v>
      </c>
      <c r="L238" t="s">
        <v>636</v>
      </c>
      <c r="M238" t="s">
        <v>21430</v>
      </c>
      <c r="N238" t="s">
        <v>635</v>
      </c>
      <c r="O238" t="s">
        <v>980</v>
      </c>
      <c r="P238" t="s">
        <v>22</v>
      </c>
      <c r="Q238" t="s">
        <v>669</v>
      </c>
      <c r="R238" t="s">
        <v>636</v>
      </c>
      <c r="S238" t="s">
        <v>21431</v>
      </c>
      <c r="T238" t="s">
        <v>21430</v>
      </c>
    </row>
    <row r="239" spans="1:20" x14ac:dyDescent="0.25">
      <c r="A239" t="s">
        <v>20</v>
      </c>
      <c r="B239" t="s">
        <v>21</v>
      </c>
      <c r="C239">
        <v>50</v>
      </c>
      <c r="D239">
        <v>1</v>
      </c>
      <c r="E239" t="s">
        <v>21432</v>
      </c>
      <c r="F239">
        <v>99.99</v>
      </c>
      <c r="G239">
        <v>0</v>
      </c>
      <c r="H239" t="s">
        <v>661</v>
      </c>
      <c r="I239" t="s">
        <v>21433</v>
      </c>
      <c r="J239" t="s">
        <v>697</v>
      </c>
      <c r="K239" t="s">
        <v>635</v>
      </c>
      <c r="L239" t="s">
        <v>636</v>
      </c>
      <c r="M239" t="s">
        <v>21434</v>
      </c>
      <c r="N239" t="s">
        <v>635</v>
      </c>
      <c r="O239" t="s">
        <v>638</v>
      </c>
      <c r="P239" t="s">
        <v>22</v>
      </c>
      <c r="Q239" t="s">
        <v>639</v>
      </c>
      <c r="R239" t="s">
        <v>636</v>
      </c>
      <c r="S239" t="s">
        <v>635</v>
      </c>
      <c r="T239" t="s">
        <v>21434</v>
      </c>
    </row>
    <row r="240" spans="1:20" x14ac:dyDescent="0.25">
      <c r="A240" t="s">
        <v>23</v>
      </c>
      <c r="B240" t="s">
        <v>24</v>
      </c>
      <c r="C240">
        <v>50</v>
      </c>
      <c r="D240">
        <v>1</v>
      </c>
      <c r="E240" t="s">
        <v>21432</v>
      </c>
      <c r="F240">
        <v>99.99</v>
      </c>
      <c r="G240">
        <v>0</v>
      </c>
      <c r="H240" t="s">
        <v>661</v>
      </c>
      <c r="I240" t="s">
        <v>21433</v>
      </c>
      <c r="J240" t="s">
        <v>697</v>
      </c>
      <c r="K240" t="s">
        <v>635</v>
      </c>
      <c r="L240" t="s">
        <v>636</v>
      </c>
      <c r="M240" t="s">
        <v>21434</v>
      </c>
      <c r="N240" t="s">
        <v>635</v>
      </c>
      <c r="O240" t="s">
        <v>638</v>
      </c>
      <c r="P240" t="s">
        <v>22</v>
      </c>
      <c r="Q240" t="s">
        <v>639</v>
      </c>
      <c r="R240" t="s">
        <v>636</v>
      </c>
      <c r="S240" t="s">
        <v>635</v>
      </c>
      <c r="T240" t="s">
        <v>21434</v>
      </c>
    </row>
    <row r="241" spans="1:20" x14ac:dyDescent="0.25">
      <c r="A241" t="s">
        <v>25</v>
      </c>
      <c r="B241" t="s">
        <v>26</v>
      </c>
      <c r="C241">
        <v>50</v>
      </c>
      <c r="D241">
        <v>1</v>
      </c>
      <c r="E241" t="s">
        <v>21432</v>
      </c>
      <c r="F241">
        <v>99.99</v>
      </c>
      <c r="G241">
        <v>0</v>
      </c>
      <c r="H241" t="s">
        <v>661</v>
      </c>
      <c r="I241" t="s">
        <v>21433</v>
      </c>
      <c r="J241" t="s">
        <v>697</v>
      </c>
      <c r="K241" t="s">
        <v>635</v>
      </c>
      <c r="L241" t="s">
        <v>636</v>
      </c>
      <c r="M241" t="s">
        <v>21434</v>
      </c>
      <c r="N241" t="s">
        <v>635</v>
      </c>
      <c r="O241" t="s">
        <v>638</v>
      </c>
      <c r="P241" t="s">
        <v>22</v>
      </c>
      <c r="Q241" t="s">
        <v>639</v>
      </c>
      <c r="R241" t="s">
        <v>636</v>
      </c>
      <c r="S241" t="s">
        <v>635</v>
      </c>
      <c r="T241" t="s">
        <v>21434</v>
      </c>
    </row>
    <row r="242" spans="1:20" x14ac:dyDescent="0.25">
      <c r="A242" t="s">
        <v>164</v>
      </c>
      <c r="B242" t="s">
        <v>165</v>
      </c>
      <c r="C242">
        <v>33.333333333333336</v>
      </c>
      <c r="D242">
        <v>3</v>
      </c>
      <c r="E242" t="s">
        <v>21435</v>
      </c>
      <c r="F242">
        <v>100</v>
      </c>
      <c r="G242">
        <v>0</v>
      </c>
      <c r="H242" t="s">
        <v>661</v>
      </c>
      <c r="I242" t="s">
        <v>21436</v>
      </c>
      <c r="J242" t="s">
        <v>776</v>
      </c>
      <c r="K242" t="s">
        <v>635</v>
      </c>
      <c r="L242" t="s">
        <v>636</v>
      </c>
      <c r="M242" t="s">
        <v>21434</v>
      </c>
      <c r="N242" t="s">
        <v>635</v>
      </c>
      <c r="O242" t="s">
        <v>638</v>
      </c>
      <c r="P242" t="s">
        <v>22</v>
      </c>
      <c r="Q242" t="s">
        <v>639</v>
      </c>
      <c r="R242" t="s">
        <v>636</v>
      </c>
      <c r="S242" t="s">
        <v>21437</v>
      </c>
      <c r="T242" t="s">
        <v>21434</v>
      </c>
    </row>
    <row r="243" spans="1:20" x14ac:dyDescent="0.25">
      <c r="A243" t="s">
        <v>121</v>
      </c>
      <c r="B243" t="s">
        <v>122</v>
      </c>
      <c r="C243">
        <v>13</v>
      </c>
      <c r="D243">
        <v>1</v>
      </c>
      <c r="E243" t="s">
        <v>21438</v>
      </c>
      <c r="F243">
        <v>13</v>
      </c>
      <c r="G243">
        <v>0</v>
      </c>
      <c r="H243" t="s">
        <v>647</v>
      </c>
      <c r="I243" t="s">
        <v>1414</v>
      </c>
      <c r="J243" t="s">
        <v>10867</v>
      </c>
      <c r="K243" t="s">
        <v>1992</v>
      </c>
      <c r="L243" t="s">
        <v>11024</v>
      </c>
      <c r="M243" t="s">
        <v>21403</v>
      </c>
      <c r="N243" t="s">
        <v>635</v>
      </c>
      <c r="O243" t="s">
        <v>653</v>
      </c>
      <c r="P243" t="s">
        <v>43</v>
      </c>
      <c r="Q243" t="s">
        <v>654</v>
      </c>
      <c r="R243" t="s">
        <v>636</v>
      </c>
      <c r="S243" t="s">
        <v>21439</v>
      </c>
      <c r="T243" t="s">
        <v>21440</v>
      </c>
    </row>
    <row r="244" spans="1:20" x14ac:dyDescent="0.25">
      <c r="A244" t="s">
        <v>164</v>
      </c>
      <c r="B244" t="s">
        <v>165</v>
      </c>
      <c r="C244">
        <v>33.333333333333336</v>
      </c>
      <c r="D244">
        <v>3</v>
      </c>
      <c r="E244" t="s">
        <v>21441</v>
      </c>
      <c r="F244">
        <v>100</v>
      </c>
      <c r="G244">
        <v>0</v>
      </c>
      <c r="H244" t="s">
        <v>661</v>
      </c>
      <c r="I244" t="s">
        <v>21442</v>
      </c>
      <c r="J244" t="s">
        <v>944</v>
      </c>
      <c r="K244" t="s">
        <v>635</v>
      </c>
      <c r="L244" t="s">
        <v>636</v>
      </c>
      <c r="M244" t="s">
        <v>21443</v>
      </c>
      <c r="N244" t="s">
        <v>635</v>
      </c>
      <c r="O244" t="s">
        <v>638</v>
      </c>
      <c r="P244" t="s">
        <v>22</v>
      </c>
      <c r="Q244" t="s">
        <v>639</v>
      </c>
      <c r="R244" t="s">
        <v>636</v>
      </c>
      <c r="S244" t="s">
        <v>21444</v>
      </c>
      <c r="T244" t="s">
        <v>21443</v>
      </c>
    </row>
    <row r="245" spans="1:20" x14ac:dyDescent="0.25">
      <c r="A245" t="s">
        <v>164</v>
      </c>
      <c r="B245" t="s">
        <v>165</v>
      </c>
      <c r="C245">
        <v>33.333333333333336</v>
      </c>
      <c r="D245">
        <v>6</v>
      </c>
      <c r="E245" t="s">
        <v>21445</v>
      </c>
      <c r="F245">
        <v>300</v>
      </c>
      <c r="G245">
        <v>0</v>
      </c>
      <c r="H245" t="s">
        <v>661</v>
      </c>
      <c r="I245" t="s">
        <v>21446</v>
      </c>
      <c r="J245" t="s">
        <v>757</v>
      </c>
      <c r="K245" t="s">
        <v>635</v>
      </c>
      <c r="L245" t="s">
        <v>636</v>
      </c>
      <c r="M245" t="s">
        <v>21443</v>
      </c>
      <c r="N245" t="s">
        <v>635</v>
      </c>
      <c r="O245" t="s">
        <v>668</v>
      </c>
      <c r="P245" t="s">
        <v>22</v>
      </c>
      <c r="Q245" t="s">
        <v>669</v>
      </c>
      <c r="R245" t="s">
        <v>636</v>
      </c>
      <c r="S245" t="s">
        <v>21447</v>
      </c>
      <c r="T245" t="s">
        <v>21443</v>
      </c>
    </row>
    <row r="246" spans="1:20" x14ac:dyDescent="0.25">
      <c r="A246" t="s">
        <v>164</v>
      </c>
      <c r="B246" t="s">
        <v>165</v>
      </c>
      <c r="C246">
        <v>33.333333333333336</v>
      </c>
      <c r="D246">
        <v>3</v>
      </c>
      <c r="E246" t="s">
        <v>21445</v>
      </c>
      <c r="F246">
        <v>300</v>
      </c>
      <c r="G246">
        <v>0</v>
      </c>
      <c r="H246" t="s">
        <v>661</v>
      </c>
      <c r="I246" t="s">
        <v>21446</v>
      </c>
      <c r="J246" t="s">
        <v>757</v>
      </c>
      <c r="K246" t="s">
        <v>635</v>
      </c>
      <c r="L246" t="s">
        <v>636</v>
      </c>
      <c r="M246" t="s">
        <v>21443</v>
      </c>
      <c r="N246" t="s">
        <v>635</v>
      </c>
      <c r="O246" t="s">
        <v>668</v>
      </c>
      <c r="P246" t="s">
        <v>22</v>
      </c>
      <c r="Q246" t="s">
        <v>669</v>
      </c>
      <c r="R246" t="s">
        <v>636</v>
      </c>
      <c r="S246" t="s">
        <v>21447</v>
      </c>
      <c r="T246" t="s">
        <v>21443</v>
      </c>
    </row>
    <row r="247" spans="1:20" x14ac:dyDescent="0.25">
      <c r="A247" t="s">
        <v>20</v>
      </c>
      <c r="B247" t="s">
        <v>21</v>
      </c>
      <c r="C247">
        <v>50</v>
      </c>
      <c r="D247">
        <v>1</v>
      </c>
      <c r="E247" t="s">
        <v>21448</v>
      </c>
      <c r="F247">
        <v>100</v>
      </c>
      <c r="G247">
        <v>0</v>
      </c>
      <c r="H247" t="s">
        <v>632</v>
      </c>
      <c r="I247" t="s">
        <v>21449</v>
      </c>
      <c r="J247" t="s">
        <v>1349</v>
      </c>
      <c r="K247" t="s">
        <v>635</v>
      </c>
      <c r="L247" t="s">
        <v>636</v>
      </c>
      <c r="M247" t="s">
        <v>21450</v>
      </c>
      <c r="N247" t="s">
        <v>635</v>
      </c>
      <c r="O247" t="s">
        <v>638</v>
      </c>
      <c r="P247" t="s">
        <v>22</v>
      </c>
      <c r="Q247" t="s">
        <v>639</v>
      </c>
      <c r="R247" t="s">
        <v>636</v>
      </c>
      <c r="S247" t="s">
        <v>21451</v>
      </c>
      <c r="T247" t="s">
        <v>21450</v>
      </c>
    </row>
    <row r="248" spans="1:20" x14ac:dyDescent="0.25">
      <c r="A248" t="s">
        <v>23</v>
      </c>
      <c r="B248" t="s">
        <v>24</v>
      </c>
      <c r="C248">
        <v>50</v>
      </c>
      <c r="D248">
        <v>1</v>
      </c>
      <c r="E248" t="s">
        <v>21448</v>
      </c>
      <c r="F248">
        <v>100</v>
      </c>
      <c r="G248">
        <v>0</v>
      </c>
      <c r="H248" t="s">
        <v>632</v>
      </c>
      <c r="I248" t="s">
        <v>21449</v>
      </c>
      <c r="J248" t="s">
        <v>1349</v>
      </c>
      <c r="K248" t="s">
        <v>635</v>
      </c>
      <c r="L248" t="s">
        <v>636</v>
      </c>
      <c r="M248" t="s">
        <v>21450</v>
      </c>
      <c r="N248" t="s">
        <v>635</v>
      </c>
      <c r="O248" t="s">
        <v>638</v>
      </c>
      <c r="P248" t="s">
        <v>22</v>
      </c>
      <c r="Q248" t="s">
        <v>639</v>
      </c>
      <c r="R248" t="s">
        <v>636</v>
      </c>
      <c r="S248" t="s">
        <v>21451</v>
      </c>
      <c r="T248" t="s">
        <v>21450</v>
      </c>
    </row>
    <row r="249" spans="1:20" x14ac:dyDescent="0.25">
      <c r="A249" t="s">
        <v>25</v>
      </c>
      <c r="B249" t="s">
        <v>26</v>
      </c>
      <c r="C249">
        <v>50</v>
      </c>
      <c r="D249">
        <v>1</v>
      </c>
      <c r="E249" t="s">
        <v>21448</v>
      </c>
      <c r="F249">
        <v>100</v>
      </c>
      <c r="G249">
        <v>0</v>
      </c>
      <c r="H249" t="s">
        <v>632</v>
      </c>
      <c r="I249" t="s">
        <v>21449</v>
      </c>
      <c r="J249" t="s">
        <v>1349</v>
      </c>
      <c r="K249" t="s">
        <v>635</v>
      </c>
      <c r="L249" t="s">
        <v>636</v>
      </c>
      <c r="M249" t="s">
        <v>21450</v>
      </c>
      <c r="N249" t="s">
        <v>635</v>
      </c>
      <c r="O249" t="s">
        <v>638</v>
      </c>
      <c r="P249" t="s">
        <v>22</v>
      </c>
      <c r="Q249" t="s">
        <v>639</v>
      </c>
      <c r="R249" t="s">
        <v>636</v>
      </c>
      <c r="S249" t="s">
        <v>21451</v>
      </c>
      <c r="T249" t="s">
        <v>21450</v>
      </c>
    </row>
    <row r="250" spans="1:20" x14ac:dyDescent="0.25">
      <c r="A250" t="s">
        <v>164</v>
      </c>
      <c r="B250" t="s">
        <v>165</v>
      </c>
      <c r="C250">
        <v>50</v>
      </c>
      <c r="D250">
        <v>6</v>
      </c>
      <c r="E250" t="s">
        <v>21452</v>
      </c>
      <c r="F250">
        <v>200</v>
      </c>
      <c r="G250">
        <v>0</v>
      </c>
      <c r="H250" t="s">
        <v>661</v>
      </c>
      <c r="I250" t="s">
        <v>21453</v>
      </c>
      <c r="J250" t="s">
        <v>727</v>
      </c>
      <c r="K250" t="s">
        <v>635</v>
      </c>
      <c r="L250" t="s">
        <v>636</v>
      </c>
      <c r="M250" t="s">
        <v>21454</v>
      </c>
      <c r="N250" t="s">
        <v>635</v>
      </c>
      <c r="O250" t="s">
        <v>638</v>
      </c>
      <c r="P250" t="s">
        <v>22</v>
      </c>
      <c r="Q250" t="s">
        <v>639</v>
      </c>
      <c r="R250" t="s">
        <v>636</v>
      </c>
      <c r="S250" t="s">
        <v>21455</v>
      </c>
      <c r="T250" t="s">
        <v>21454</v>
      </c>
    </row>
    <row r="251" spans="1:20" x14ac:dyDescent="0.25">
      <c r="A251" t="s">
        <v>20</v>
      </c>
      <c r="B251" t="s">
        <v>21</v>
      </c>
      <c r="C251">
        <v>50</v>
      </c>
      <c r="D251">
        <v>1</v>
      </c>
      <c r="E251" t="s">
        <v>21456</v>
      </c>
      <c r="F251">
        <v>99.99</v>
      </c>
      <c r="G251">
        <v>0</v>
      </c>
      <c r="H251" t="s">
        <v>661</v>
      </c>
      <c r="I251" t="s">
        <v>21457</v>
      </c>
      <c r="J251" t="s">
        <v>1349</v>
      </c>
      <c r="K251" t="s">
        <v>635</v>
      </c>
      <c r="L251" t="s">
        <v>636</v>
      </c>
      <c r="M251" t="s">
        <v>21458</v>
      </c>
      <c r="N251" t="s">
        <v>635</v>
      </c>
      <c r="O251" t="s">
        <v>638</v>
      </c>
      <c r="P251" t="s">
        <v>22</v>
      </c>
      <c r="Q251" t="s">
        <v>639</v>
      </c>
      <c r="R251" t="s">
        <v>636</v>
      </c>
      <c r="S251" t="s">
        <v>21459</v>
      </c>
      <c r="T251" t="s">
        <v>21458</v>
      </c>
    </row>
    <row r="252" spans="1:20" x14ac:dyDescent="0.25">
      <c r="A252" t="s">
        <v>23</v>
      </c>
      <c r="B252" t="s">
        <v>24</v>
      </c>
      <c r="C252">
        <v>50</v>
      </c>
      <c r="D252">
        <v>1</v>
      </c>
      <c r="E252" t="s">
        <v>21456</v>
      </c>
      <c r="F252">
        <v>99.99</v>
      </c>
      <c r="G252">
        <v>0</v>
      </c>
      <c r="H252" t="s">
        <v>661</v>
      </c>
      <c r="I252" t="s">
        <v>21457</v>
      </c>
      <c r="J252" t="s">
        <v>1349</v>
      </c>
      <c r="K252" t="s">
        <v>635</v>
      </c>
      <c r="L252" t="s">
        <v>636</v>
      </c>
      <c r="M252" t="s">
        <v>21458</v>
      </c>
      <c r="N252" t="s">
        <v>635</v>
      </c>
      <c r="O252" t="s">
        <v>638</v>
      </c>
      <c r="P252" t="s">
        <v>22</v>
      </c>
      <c r="Q252" t="s">
        <v>639</v>
      </c>
      <c r="R252" t="s">
        <v>636</v>
      </c>
      <c r="S252" t="s">
        <v>21459</v>
      </c>
      <c r="T252" t="s">
        <v>21458</v>
      </c>
    </row>
    <row r="253" spans="1:20" x14ac:dyDescent="0.25">
      <c r="A253" t="s">
        <v>25</v>
      </c>
      <c r="B253" t="s">
        <v>26</v>
      </c>
      <c r="C253">
        <v>50</v>
      </c>
      <c r="D253">
        <v>1</v>
      </c>
      <c r="E253" t="s">
        <v>21456</v>
      </c>
      <c r="F253">
        <v>99.99</v>
      </c>
      <c r="G253">
        <v>0</v>
      </c>
      <c r="H253" t="s">
        <v>661</v>
      </c>
      <c r="I253" t="s">
        <v>21457</v>
      </c>
      <c r="J253" t="s">
        <v>1349</v>
      </c>
      <c r="K253" t="s">
        <v>635</v>
      </c>
      <c r="L253" t="s">
        <v>636</v>
      </c>
      <c r="M253" t="s">
        <v>21458</v>
      </c>
      <c r="N253" t="s">
        <v>635</v>
      </c>
      <c r="O253" t="s">
        <v>638</v>
      </c>
      <c r="P253" t="s">
        <v>22</v>
      </c>
      <c r="Q253" t="s">
        <v>639</v>
      </c>
      <c r="R253" t="s">
        <v>636</v>
      </c>
      <c r="S253" t="s">
        <v>21459</v>
      </c>
      <c r="T253" t="s">
        <v>21458</v>
      </c>
    </row>
    <row r="254" spans="1:20" x14ac:dyDescent="0.25">
      <c r="A254" t="s">
        <v>164</v>
      </c>
      <c r="B254" t="s">
        <v>165</v>
      </c>
      <c r="C254">
        <v>33.333333333333336</v>
      </c>
      <c r="D254">
        <v>3</v>
      </c>
      <c r="E254" t="s">
        <v>21460</v>
      </c>
      <c r="F254">
        <v>100</v>
      </c>
      <c r="G254">
        <v>0</v>
      </c>
      <c r="H254" t="s">
        <v>661</v>
      </c>
      <c r="I254" t="s">
        <v>21461</v>
      </c>
      <c r="J254" t="s">
        <v>884</v>
      </c>
      <c r="K254" t="s">
        <v>635</v>
      </c>
      <c r="L254" t="s">
        <v>636</v>
      </c>
      <c r="M254" t="s">
        <v>21462</v>
      </c>
      <c r="N254" t="s">
        <v>635</v>
      </c>
      <c r="O254" t="s">
        <v>638</v>
      </c>
      <c r="P254" t="s">
        <v>22</v>
      </c>
      <c r="Q254" t="s">
        <v>639</v>
      </c>
      <c r="R254" t="s">
        <v>636</v>
      </c>
      <c r="S254" t="s">
        <v>21463</v>
      </c>
      <c r="T254" t="s">
        <v>21464</v>
      </c>
    </row>
    <row r="255" spans="1:20" x14ac:dyDescent="0.25">
      <c r="A255" t="s">
        <v>20</v>
      </c>
      <c r="B255" t="s">
        <v>21</v>
      </c>
      <c r="C255">
        <v>50</v>
      </c>
      <c r="D255">
        <v>1</v>
      </c>
      <c r="E255" t="s">
        <v>21465</v>
      </c>
      <c r="F255">
        <v>99.99</v>
      </c>
      <c r="G255">
        <v>0</v>
      </c>
      <c r="H255" t="s">
        <v>661</v>
      </c>
      <c r="I255" t="s">
        <v>21466</v>
      </c>
      <c r="J255" t="s">
        <v>944</v>
      </c>
      <c r="K255" t="s">
        <v>635</v>
      </c>
      <c r="L255" t="s">
        <v>636</v>
      </c>
      <c r="M255" t="s">
        <v>21467</v>
      </c>
      <c r="N255" t="s">
        <v>635</v>
      </c>
      <c r="O255" t="s">
        <v>638</v>
      </c>
      <c r="P255" t="s">
        <v>22</v>
      </c>
      <c r="Q255" t="s">
        <v>639</v>
      </c>
      <c r="R255" t="s">
        <v>636</v>
      </c>
      <c r="S255" t="s">
        <v>21468</v>
      </c>
      <c r="T255" t="s">
        <v>21467</v>
      </c>
    </row>
    <row r="256" spans="1:20" x14ac:dyDescent="0.25">
      <c r="A256" t="s">
        <v>23</v>
      </c>
      <c r="B256" t="s">
        <v>24</v>
      </c>
      <c r="C256">
        <v>50</v>
      </c>
      <c r="D256">
        <v>1</v>
      </c>
      <c r="E256" t="s">
        <v>21465</v>
      </c>
      <c r="F256">
        <v>99.99</v>
      </c>
      <c r="G256">
        <v>0</v>
      </c>
      <c r="H256" t="s">
        <v>661</v>
      </c>
      <c r="I256" t="s">
        <v>21466</v>
      </c>
      <c r="J256" t="s">
        <v>944</v>
      </c>
      <c r="K256" t="s">
        <v>635</v>
      </c>
      <c r="L256" t="s">
        <v>636</v>
      </c>
      <c r="M256" t="s">
        <v>21467</v>
      </c>
      <c r="N256" t="s">
        <v>635</v>
      </c>
      <c r="O256" t="s">
        <v>638</v>
      </c>
      <c r="P256" t="s">
        <v>22</v>
      </c>
      <c r="Q256" t="s">
        <v>639</v>
      </c>
      <c r="R256" t="s">
        <v>636</v>
      </c>
      <c r="S256" t="s">
        <v>21468</v>
      </c>
      <c r="T256" t="s">
        <v>21467</v>
      </c>
    </row>
    <row r="257" spans="1:20" x14ac:dyDescent="0.25">
      <c r="A257" t="s">
        <v>25</v>
      </c>
      <c r="B257" t="s">
        <v>26</v>
      </c>
      <c r="C257">
        <v>50</v>
      </c>
      <c r="D257">
        <v>1</v>
      </c>
      <c r="E257" t="s">
        <v>21465</v>
      </c>
      <c r="F257">
        <v>99.99</v>
      </c>
      <c r="G257">
        <v>0</v>
      </c>
      <c r="H257" t="s">
        <v>661</v>
      </c>
      <c r="I257" t="s">
        <v>21466</v>
      </c>
      <c r="J257" t="s">
        <v>944</v>
      </c>
      <c r="K257" t="s">
        <v>635</v>
      </c>
      <c r="L257" t="s">
        <v>636</v>
      </c>
      <c r="M257" t="s">
        <v>21467</v>
      </c>
      <c r="N257" t="s">
        <v>635</v>
      </c>
      <c r="O257" t="s">
        <v>638</v>
      </c>
      <c r="P257" t="s">
        <v>22</v>
      </c>
      <c r="Q257" t="s">
        <v>639</v>
      </c>
      <c r="R257" t="s">
        <v>636</v>
      </c>
      <c r="S257" t="s">
        <v>21468</v>
      </c>
      <c r="T257" t="s">
        <v>21467</v>
      </c>
    </row>
    <row r="258" spans="1:20" x14ac:dyDescent="0.25">
      <c r="A258" t="s">
        <v>164</v>
      </c>
      <c r="B258" t="s">
        <v>165</v>
      </c>
      <c r="C258">
        <v>33.333333333333336</v>
      </c>
      <c r="D258">
        <v>3</v>
      </c>
      <c r="E258" t="s">
        <v>21469</v>
      </c>
      <c r="F258">
        <v>100</v>
      </c>
      <c r="G258">
        <v>0</v>
      </c>
      <c r="H258" t="s">
        <v>661</v>
      </c>
      <c r="I258" t="s">
        <v>7340</v>
      </c>
      <c r="J258" t="s">
        <v>742</v>
      </c>
      <c r="K258" t="s">
        <v>635</v>
      </c>
      <c r="L258" t="s">
        <v>636</v>
      </c>
      <c r="M258" t="s">
        <v>21470</v>
      </c>
      <c r="N258" t="s">
        <v>635</v>
      </c>
      <c r="O258" t="s">
        <v>638</v>
      </c>
      <c r="P258" t="s">
        <v>22</v>
      </c>
      <c r="Q258" t="s">
        <v>639</v>
      </c>
      <c r="R258" t="s">
        <v>636</v>
      </c>
      <c r="S258" t="s">
        <v>21471</v>
      </c>
      <c r="T258" t="s">
        <v>21472</v>
      </c>
    </row>
    <row r="259" spans="1:20" x14ac:dyDescent="0.25">
      <c r="A259" t="s">
        <v>37</v>
      </c>
      <c r="B259" t="s">
        <v>38</v>
      </c>
      <c r="C259">
        <v>66.666666666666671</v>
      </c>
      <c r="D259">
        <v>3</v>
      </c>
      <c r="E259" t="s">
        <v>21473</v>
      </c>
      <c r="F259">
        <v>100</v>
      </c>
      <c r="G259">
        <v>0</v>
      </c>
      <c r="H259" t="s">
        <v>661</v>
      </c>
      <c r="I259" t="s">
        <v>21474</v>
      </c>
      <c r="J259" t="s">
        <v>634</v>
      </c>
      <c r="K259" t="s">
        <v>635</v>
      </c>
      <c r="L259" t="s">
        <v>636</v>
      </c>
      <c r="M259" t="s">
        <v>21470</v>
      </c>
      <c r="N259" t="s">
        <v>635</v>
      </c>
      <c r="O259" t="s">
        <v>638</v>
      </c>
      <c r="P259" t="s">
        <v>22</v>
      </c>
      <c r="Q259" t="s">
        <v>639</v>
      </c>
      <c r="R259" t="s">
        <v>636</v>
      </c>
      <c r="S259" t="s">
        <v>21475</v>
      </c>
      <c r="T259" t="s">
        <v>21470</v>
      </c>
    </row>
    <row r="260" spans="1:20" x14ac:dyDescent="0.25">
      <c r="A260" t="s">
        <v>164</v>
      </c>
      <c r="B260" t="s">
        <v>165</v>
      </c>
      <c r="C260">
        <v>50</v>
      </c>
      <c r="D260">
        <v>6</v>
      </c>
      <c r="E260" t="s">
        <v>21476</v>
      </c>
      <c r="F260">
        <v>100</v>
      </c>
      <c r="G260">
        <v>0</v>
      </c>
      <c r="H260" t="s">
        <v>661</v>
      </c>
      <c r="I260" t="s">
        <v>21477</v>
      </c>
      <c r="J260" t="s">
        <v>1105</v>
      </c>
      <c r="K260" t="s">
        <v>635</v>
      </c>
      <c r="L260" t="s">
        <v>636</v>
      </c>
      <c r="M260" t="s">
        <v>21478</v>
      </c>
      <c r="N260" t="s">
        <v>635</v>
      </c>
      <c r="O260" t="s">
        <v>638</v>
      </c>
      <c r="P260" t="s">
        <v>22</v>
      </c>
      <c r="Q260" t="s">
        <v>639</v>
      </c>
      <c r="R260" t="s">
        <v>636</v>
      </c>
      <c r="S260" t="s">
        <v>21479</v>
      </c>
      <c r="T260" t="s">
        <v>21478</v>
      </c>
    </row>
    <row r="261" spans="1:20" x14ac:dyDescent="0.25">
      <c r="A261" t="s">
        <v>37</v>
      </c>
      <c r="B261" t="s">
        <v>38</v>
      </c>
      <c r="C261">
        <v>66.666666666666671</v>
      </c>
      <c r="D261">
        <v>3</v>
      </c>
      <c r="E261" t="s">
        <v>21480</v>
      </c>
      <c r="F261">
        <v>100</v>
      </c>
      <c r="G261">
        <v>0</v>
      </c>
      <c r="H261" t="s">
        <v>661</v>
      </c>
      <c r="I261" t="s">
        <v>21481</v>
      </c>
      <c r="J261" t="s">
        <v>869</v>
      </c>
      <c r="K261" t="s">
        <v>635</v>
      </c>
      <c r="L261" t="s">
        <v>636</v>
      </c>
      <c r="M261" t="s">
        <v>21482</v>
      </c>
      <c r="N261" t="s">
        <v>635</v>
      </c>
      <c r="O261" t="s">
        <v>638</v>
      </c>
      <c r="P261" t="s">
        <v>22</v>
      </c>
      <c r="Q261" t="s">
        <v>639</v>
      </c>
      <c r="R261" t="s">
        <v>636</v>
      </c>
      <c r="S261" t="s">
        <v>21483</v>
      </c>
      <c r="T261" t="s">
        <v>21482</v>
      </c>
    </row>
    <row r="262" spans="1:20" x14ac:dyDescent="0.25">
      <c r="A262" t="s">
        <v>37</v>
      </c>
      <c r="B262" t="s">
        <v>38</v>
      </c>
      <c r="C262">
        <v>66.666666666666671</v>
      </c>
      <c r="D262">
        <v>3</v>
      </c>
      <c r="E262" t="s">
        <v>21484</v>
      </c>
      <c r="F262">
        <v>100</v>
      </c>
      <c r="G262">
        <v>0</v>
      </c>
      <c r="H262" t="s">
        <v>661</v>
      </c>
      <c r="I262" t="s">
        <v>21485</v>
      </c>
      <c r="J262" t="s">
        <v>1160</v>
      </c>
      <c r="K262" t="s">
        <v>635</v>
      </c>
      <c r="L262" t="s">
        <v>636</v>
      </c>
      <c r="M262" t="s">
        <v>21482</v>
      </c>
      <c r="N262" t="s">
        <v>635</v>
      </c>
      <c r="O262" t="s">
        <v>638</v>
      </c>
      <c r="P262" t="s">
        <v>22</v>
      </c>
      <c r="Q262" t="s">
        <v>639</v>
      </c>
      <c r="R262" t="s">
        <v>636</v>
      </c>
      <c r="S262" t="s">
        <v>21486</v>
      </c>
      <c r="T262" t="s">
        <v>21482</v>
      </c>
    </row>
    <row r="263" spans="1:20" x14ac:dyDescent="0.25">
      <c r="A263" t="s">
        <v>37</v>
      </c>
      <c r="B263" t="s">
        <v>38</v>
      </c>
      <c r="C263">
        <v>66.666666666666671</v>
      </c>
      <c r="D263">
        <v>3</v>
      </c>
      <c r="E263" t="s">
        <v>21487</v>
      </c>
      <c r="F263">
        <v>110</v>
      </c>
      <c r="G263">
        <v>10</v>
      </c>
      <c r="H263" t="s">
        <v>661</v>
      </c>
      <c r="I263" t="s">
        <v>3268</v>
      </c>
      <c r="J263" t="s">
        <v>1349</v>
      </c>
      <c r="K263" t="s">
        <v>635</v>
      </c>
      <c r="L263" t="s">
        <v>636</v>
      </c>
      <c r="M263" t="s">
        <v>21488</v>
      </c>
      <c r="N263" t="s">
        <v>635</v>
      </c>
      <c r="O263" t="s">
        <v>638</v>
      </c>
      <c r="P263" t="s">
        <v>22</v>
      </c>
      <c r="Q263" t="s">
        <v>639</v>
      </c>
      <c r="R263" t="s">
        <v>636</v>
      </c>
      <c r="S263" t="s">
        <v>21489</v>
      </c>
      <c r="T263" t="s">
        <v>21488</v>
      </c>
    </row>
    <row r="264" spans="1:20" x14ac:dyDescent="0.25">
      <c r="A264" t="s">
        <v>164</v>
      </c>
      <c r="B264" t="s">
        <v>165</v>
      </c>
      <c r="C264">
        <v>33.333333333333336</v>
      </c>
      <c r="D264">
        <v>3</v>
      </c>
      <c r="E264" t="s">
        <v>21490</v>
      </c>
      <c r="F264">
        <v>100</v>
      </c>
      <c r="G264">
        <v>0</v>
      </c>
      <c r="H264" t="s">
        <v>661</v>
      </c>
      <c r="I264" t="s">
        <v>21491</v>
      </c>
      <c r="J264" t="s">
        <v>2574</v>
      </c>
      <c r="K264" t="s">
        <v>635</v>
      </c>
      <c r="L264" t="s">
        <v>636</v>
      </c>
      <c r="M264" t="s">
        <v>21488</v>
      </c>
      <c r="N264" t="s">
        <v>635</v>
      </c>
      <c r="O264" t="s">
        <v>638</v>
      </c>
      <c r="P264" t="s">
        <v>22</v>
      </c>
      <c r="Q264" t="s">
        <v>639</v>
      </c>
      <c r="R264" t="s">
        <v>636</v>
      </c>
      <c r="S264" t="s">
        <v>21492</v>
      </c>
      <c r="T264" t="s">
        <v>21488</v>
      </c>
    </row>
    <row r="265" spans="1:20" x14ac:dyDescent="0.25">
      <c r="A265" t="s">
        <v>37</v>
      </c>
      <c r="B265" t="s">
        <v>38</v>
      </c>
      <c r="C265">
        <v>33</v>
      </c>
      <c r="D265">
        <v>10</v>
      </c>
      <c r="E265" t="s">
        <v>21493</v>
      </c>
      <c r="F265">
        <v>322.06</v>
      </c>
      <c r="G265">
        <v>0</v>
      </c>
      <c r="H265" t="s">
        <v>661</v>
      </c>
      <c r="I265" t="s">
        <v>7340</v>
      </c>
      <c r="J265" t="s">
        <v>742</v>
      </c>
      <c r="K265" t="s">
        <v>635</v>
      </c>
      <c r="L265" t="s">
        <v>636</v>
      </c>
      <c r="M265" t="s">
        <v>21494</v>
      </c>
      <c r="N265" t="s">
        <v>635</v>
      </c>
      <c r="O265" t="s">
        <v>638</v>
      </c>
      <c r="P265" t="s">
        <v>22</v>
      </c>
      <c r="Q265" t="s">
        <v>639</v>
      </c>
      <c r="R265" t="s">
        <v>636</v>
      </c>
      <c r="S265" t="s">
        <v>21495</v>
      </c>
      <c r="T265" t="s">
        <v>21488</v>
      </c>
    </row>
    <row r="266" spans="1:20" x14ac:dyDescent="0.25">
      <c r="A266" t="s">
        <v>20</v>
      </c>
      <c r="B266" t="s">
        <v>21</v>
      </c>
      <c r="C266">
        <v>50</v>
      </c>
      <c r="D266">
        <v>4</v>
      </c>
      <c r="E266" t="s">
        <v>21496</v>
      </c>
      <c r="F266">
        <v>399.96</v>
      </c>
      <c r="G266">
        <v>0</v>
      </c>
      <c r="H266" t="s">
        <v>661</v>
      </c>
      <c r="I266" t="s">
        <v>2238</v>
      </c>
      <c r="J266" t="s">
        <v>742</v>
      </c>
      <c r="K266" t="s">
        <v>635</v>
      </c>
      <c r="L266" t="s">
        <v>636</v>
      </c>
      <c r="M266" t="s">
        <v>21497</v>
      </c>
      <c r="N266" t="s">
        <v>635</v>
      </c>
      <c r="O266" t="s">
        <v>638</v>
      </c>
      <c r="P266" t="s">
        <v>22</v>
      </c>
      <c r="Q266" t="s">
        <v>639</v>
      </c>
      <c r="R266" t="s">
        <v>636</v>
      </c>
      <c r="S266" t="s">
        <v>21498</v>
      </c>
      <c r="T266" t="s">
        <v>21499</v>
      </c>
    </row>
    <row r="267" spans="1:20" x14ac:dyDescent="0.25">
      <c r="A267" t="s">
        <v>23</v>
      </c>
      <c r="B267" t="s">
        <v>24</v>
      </c>
      <c r="C267">
        <v>50</v>
      </c>
      <c r="D267">
        <v>4</v>
      </c>
      <c r="E267" t="s">
        <v>21496</v>
      </c>
      <c r="F267">
        <v>399.96</v>
      </c>
      <c r="G267">
        <v>0</v>
      </c>
      <c r="H267" t="s">
        <v>661</v>
      </c>
      <c r="I267" t="s">
        <v>2238</v>
      </c>
      <c r="J267" t="s">
        <v>742</v>
      </c>
      <c r="K267" t="s">
        <v>635</v>
      </c>
      <c r="L267" t="s">
        <v>636</v>
      </c>
      <c r="M267" t="s">
        <v>21497</v>
      </c>
      <c r="N267" t="s">
        <v>635</v>
      </c>
      <c r="O267" t="s">
        <v>638</v>
      </c>
      <c r="P267" t="s">
        <v>22</v>
      </c>
      <c r="Q267" t="s">
        <v>639</v>
      </c>
      <c r="R267" t="s">
        <v>636</v>
      </c>
      <c r="S267" t="s">
        <v>21498</v>
      </c>
      <c r="T267" t="s">
        <v>21499</v>
      </c>
    </row>
    <row r="268" spans="1:20" x14ac:dyDescent="0.25">
      <c r="A268" t="s">
        <v>25</v>
      </c>
      <c r="B268" t="s">
        <v>26</v>
      </c>
      <c r="C268">
        <v>50</v>
      </c>
      <c r="D268">
        <v>4</v>
      </c>
      <c r="E268" t="s">
        <v>21496</v>
      </c>
      <c r="F268">
        <v>399.96</v>
      </c>
      <c r="G268">
        <v>0</v>
      </c>
      <c r="H268" t="s">
        <v>661</v>
      </c>
      <c r="I268" t="s">
        <v>2238</v>
      </c>
      <c r="J268" t="s">
        <v>742</v>
      </c>
      <c r="K268" t="s">
        <v>635</v>
      </c>
      <c r="L268" t="s">
        <v>636</v>
      </c>
      <c r="M268" t="s">
        <v>21497</v>
      </c>
      <c r="N268" t="s">
        <v>635</v>
      </c>
      <c r="O268" t="s">
        <v>638</v>
      </c>
      <c r="P268" t="s">
        <v>22</v>
      </c>
      <c r="Q268" t="s">
        <v>639</v>
      </c>
      <c r="R268" t="s">
        <v>636</v>
      </c>
      <c r="S268" t="s">
        <v>21498</v>
      </c>
      <c r="T268" t="s">
        <v>21499</v>
      </c>
    </row>
    <row r="269" spans="1:20" x14ac:dyDescent="0.25">
      <c r="A269" t="s">
        <v>164</v>
      </c>
      <c r="B269" t="s">
        <v>165</v>
      </c>
      <c r="C269">
        <v>50</v>
      </c>
      <c r="D269">
        <v>6</v>
      </c>
      <c r="E269" t="s">
        <v>21500</v>
      </c>
      <c r="F269">
        <v>200</v>
      </c>
      <c r="G269">
        <v>0</v>
      </c>
      <c r="H269" t="s">
        <v>661</v>
      </c>
      <c r="I269" t="s">
        <v>21501</v>
      </c>
      <c r="J269" t="s">
        <v>634</v>
      </c>
      <c r="K269" t="s">
        <v>635</v>
      </c>
      <c r="L269" t="s">
        <v>636</v>
      </c>
      <c r="M269" t="s">
        <v>21502</v>
      </c>
      <c r="N269" t="s">
        <v>635</v>
      </c>
      <c r="O269" t="s">
        <v>638</v>
      </c>
      <c r="P269" t="s">
        <v>22</v>
      </c>
      <c r="Q269" t="s">
        <v>639</v>
      </c>
      <c r="R269" t="s">
        <v>636</v>
      </c>
      <c r="S269" t="s">
        <v>21503</v>
      </c>
      <c r="T269" t="s">
        <v>21502</v>
      </c>
    </row>
    <row r="270" spans="1:20" x14ac:dyDescent="0.25">
      <c r="A270" t="s">
        <v>35</v>
      </c>
      <c r="B270" t="s">
        <v>36</v>
      </c>
      <c r="C270">
        <v>66.666666666666671</v>
      </c>
      <c r="D270">
        <v>15</v>
      </c>
      <c r="E270" t="s">
        <v>21504</v>
      </c>
      <c r="F270">
        <v>500</v>
      </c>
      <c r="G270">
        <v>0</v>
      </c>
      <c r="H270" t="s">
        <v>661</v>
      </c>
      <c r="I270" t="s">
        <v>10316</v>
      </c>
      <c r="J270" t="s">
        <v>934</v>
      </c>
      <c r="K270" t="s">
        <v>635</v>
      </c>
      <c r="L270" t="s">
        <v>636</v>
      </c>
      <c r="M270" t="s">
        <v>21505</v>
      </c>
      <c r="N270" t="s">
        <v>635</v>
      </c>
      <c r="O270" t="s">
        <v>638</v>
      </c>
      <c r="P270" t="s">
        <v>22</v>
      </c>
      <c r="Q270" t="s">
        <v>639</v>
      </c>
      <c r="R270" t="s">
        <v>636</v>
      </c>
      <c r="S270" t="s">
        <v>21506</v>
      </c>
      <c r="T270" t="s">
        <v>21505</v>
      </c>
    </row>
    <row r="271" spans="1:20" x14ac:dyDescent="0.25">
      <c r="A271" t="s">
        <v>37</v>
      </c>
      <c r="B271" t="s">
        <v>38</v>
      </c>
      <c r="C271">
        <v>66.666666666666671</v>
      </c>
      <c r="D271">
        <v>3</v>
      </c>
      <c r="E271" t="s">
        <v>21507</v>
      </c>
      <c r="F271">
        <v>100</v>
      </c>
      <c r="G271">
        <v>0</v>
      </c>
      <c r="H271" t="s">
        <v>661</v>
      </c>
      <c r="I271" t="s">
        <v>21508</v>
      </c>
      <c r="J271" t="s">
        <v>1314</v>
      </c>
      <c r="K271" t="s">
        <v>635</v>
      </c>
      <c r="L271" t="s">
        <v>636</v>
      </c>
      <c r="M271" t="s">
        <v>21180</v>
      </c>
      <c r="N271" t="s">
        <v>635</v>
      </c>
      <c r="O271" t="s">
        <v>638</v>
      </c>
      <c r="P271" t="s">
        <v>22</v>
      </c>
      <c r="Q271" t="s">
        <v>639</v>
      </c>
      <c r="R271" t="s">
        <v>636</v>
      </c>
      <c r="S271" t="s">
        <v>21509</v>
      </c>
      <c r="T271" t="s">
        <v>21180</v>
      </c>
    </row>
    <row r="272" spans="1:20" x14ac:dyDescent="0.25">
      <c r="A272" t="s">
        <v>89</v>
      </c>
      <c r="B272" t="s">
        <v>1223</v>
      </c>
      <c r="C272">
        <v>66.333333333333329</v>
      </c>
      <c r="D272">
        <v>3</v>
      </c>
      <c r="E272" t="s">
        <v>21510</v>
      </c>
      <c r="F272">
        <v>230</v>
      </c>
      <c r="G272">
        <v>0</v>
      </c>
      <c r="H272" t="s">
        <v>647</v>
      </c>
      <c r="I272" t="s">
        <v>21511</v>
      </c>
      <c r="J272" t="s">
        <v>21512</v>
      </c>
      <c r="K272" t="s">
        <v>4784</v>
      </c>
      <c r="L272" t="s">
        <v>962</v>
      </c>
      <c r="M272" t="s">
        <v>21513</v>
      </c>
      <c r="N272" t="s">
        <v>635</v>
      </c>
      <c r="O272" t="s">
        <v>678</v>
      </c>
      <c r="P272" t="s">
        <v>43</v>
      </c>
      <c r="Q272" t="s">
        <v>654</v>
      </c>
      <c r="R272" t="s">
        <v>636</v>
      </c>
      <c r="S272" t="s">
        <v>21514</v>
      </c>
      <c r="T272" t="s">
        <v>21515</v>
      </c>
    </row>
    <row r="273" spans="1:20" x14ac:dyDescent="0.25">
      <c r="A273" t="s">
        <v>37</v>
      </c>
      <c r="B273" t="s">
        <v>38</v>
      </c>
      <c r="C273">
        <v>66.666666666666671</v>
      </c>
      <c r="D273">
        <v>3</v>
      </c>
      <c r="E273" t="s">
        <v>21516</v>
      </c>
      <c r="F273">
        <v>100</v>
      </c>
      <c r="G273">
        <v>0</v>
      </c>
      <c r="H273" t="s">
        <v>661</v>
      </c>
      <c r="I273" t="s">
        <v>21517</v>
      </c>
      <c r="J273" t="s">
        <v>978</v>
      </c>
      <c r="K273" t="s">
        <v>635</v>
      </c>
      <c r="L273" t="s">
        <v>636</v>
      </c>
      <c r="M273" t="s">
        <v>21518</v>
      </c>
      <c r="N273" t="s">
        <v>635</v>
      </c>
      <c r="O273" t="s">
        <v>638</v>
      </c>
      <c r="P273" t="s">
        <v>22</v>
      </c>
      <c r="Q273" t="s">
        <v>639</v>
      </c>
      <c r="R273" t="s">
        <v>636</v>
      </c>
      <c r="S273" t="s">
        <v>21519</v>
      </c>
      <c r="T273" t="s">
        <v>21518</v>
      </c>
    </row>
    <row r="274" spans="1:20" x14ac:dyDescent="0.25">
      <c r="A274" t="s">
        <v>37</v>
      </c>
      <c r="B274" t="s">
        <v>38</v>
      </c>
      <c r="C274">
        <v>66.666666666666671</v>
      </c>
      <c r="D274">
        <v>3</v>
      </c>
      <c r="E274" t="s">
        <v>21520</v>
      </c>
      <c r="F274">
        <v>100</v>
      </c>
      <c r="G274">
        <v>0</v>
      </c>
      <c r="H274" t="s">
        <v>661</v>
      </c>
      <c r="I274" t="s">
        <v>21521</v>
      </c>
      <c r="J274" t="s">
        <v>1214</v>
      </c>
      <c r="K274" t="s">
        <v>635</v>
      </c>
      <c r="L274" t="s">
        <v>636</v>
      </c>
      <c r="M274" t="s">
        <v>21522</v>
      </c>
      <c r="N274" t="s">
        <v>635</v>
      </c>
      <c r="O274" t="s">
        <v>638</v>
      </c>
      <c r="P274" t="s">
        <v>22</v>
      </c>
      <c r="Q274" t="s">
        <v>639</v>
      </c>
      <c r="R274" t="s">
        <v>636</v>
      </c>
      <c r="S274" t="s">
        <v>21523</v>
      </c>
      <c r="T274" t="s">
        <v>21522</v>
      </c>
    </row>
    <row r="275" spans="1:20" x14ac:dyDescent="0.25">
      <c r="A275" t="s">
        <v>39</v>
      </c>
      <c r="B275" t="s">
        <v>44</v>
      </c>
      <c r="C275">
        <v>75</v>
      </c>
      <c r="D275">
        <v>3</v>
      </c>
      <c r="E275" t="s">
        <v>21524</v>
      </c>
      <c r="F275">
        <v>215</v>
      </c>
      <c r="G275">
        <v>0</v>
      </c>
      <c r="H275" t="s">
        <v>647</v>
      </c>
      <c r="I275" t="s">
        <v>2781</v>
      </c>
      <c r="J275" t="s">
        <v>21525</v>
      </c>
      <c r="K275" t="s">
        <v>21526</v>
      </c>
      <c r="L275" t="s">
        <v>3150</v>
      </c>
      <c r="M275" t="s">
        <v>21502</v>
      </c>
      <c r="N275" t="s">
        <v>635</v>
      </c>
      <c r="O275" t="s">
        <v>653</v>
      </c>
      <c r="P275" t="s">
        <v>43</v>
      </c>
      <c r="Q275" t="s">
        <v>654</v>
      </c>
      <c r="R275" t="s">
        <v>636</v>
      </c>
      <c r="S275" t="s">
        <v>21527</v>
      </c>
      <c r="T275" t="s">
        <v>21528</v>
      </c>
    </row>
    <row r="276" spans="1:20" x14ac:dyDescent="0.25">
      <c r="A276" t="s">
        <v>20</v>
      </c>
      <c r="B276" t="s">
        <v>21</v>
      </c>
      <c r="C276">
        <v>60</v>
      </c>
      <c r="D276">
        <v>2</v>
      </c>
      <c r="E276" t="s">
        <v>21529</v>
      </c>
      <c r="F276">
        <v>179.42</v>
      </c>
      <c r="G276">
        <v>0</v>
      </c>
      <c r="H276" t="s">
        <v>661</v>
      </c>
      <c r="I276" t="s">
        <v>21530</v>
      </c>
      <c r="J276" t="s">
        <v>884</v>
      </c>
      <c r="K276" t="s">
        <v>635</v>
      </c>
      <c r="L276" t="s">
        <v>636</v>
      </c>
      <c r="M276" t="s">
        <v>21531</v>
      </c>
      <c r="N276" t="s">
        <v>635</v>
      </c>
      <c r="O276" t="s">
        <v>668</v>
      </c>
      <c r="P276" t="s">
        <v>22</v>
      </c>
      <c r="Q276" t="s">
        <v>669</v>
      </c>
      <c r="R276" t="s">
        <v>636</v>
      </c>
      <c r="S276" t="s">
        <v>21532</v>
      </c>
      <c r="T276" t="s">
        <v>21531</v>
      </c>
    </row>
    <row r="277" spans="1:20" x14ac:dyDescent="0.25">
      <c r="A277" t="s">
        <v>23</v>
      </c>
      <c r="B277" t="s">
        <v>24</v>
      </c>
      <c r="C277">
        <v>60</v>
      </c>
      <c r="D277">
        <v>2</v>
      </c>
      <c r="E277" t="s">
        <v>21529</v>
      </c>
      <c r="F277">
        <v>179.42</v>
      </c>
      <c r="G277">
        <v>0</v>
      </c>
      <c r="H277" t="s">
        <v>661</v>
      </c>
      <c r="I277" t="s">
        <v>21530</v>
      </c>
      <c r="J277" t="s">
        <v>884</v>
      </c>
      <c r="K277" t="s">
        <v>635</v>
      </c>
      <c r="L277" t="s">
        <v>636</v>
      </c>
      <c r="M277" t="s">
        <v>21531</v>
      </c>
      <c r="N277" t="s">
        <v>635</v>
      </c>
      <c r="O277" t="s">
        <v>668</v>
      </c>
      <c r="P277" t="s">
        <v>22</v>
      </c>
      <c r="Q277" t="s">
        <v>669</v>
      </c>
      <c r="R277" t="s">
        <v>636</v>
      </c>
      <c r="S277" t="s">
        <v>21532</v>
      </c>
      <c r="T277" t="s">
        <v>21531</v>
      </c>
    </row>
    <row r="278" spans="1:20" x14ac:dyDescent="0.25">
      <c r="A278" t="s">
        <v>25</v>
      </c>
      <c r="B278" t="s">
        <v>26</v>
      </c>
      <c r="C278">
        <v>60</v>
      </c>
      <c r="D278">
        <v>2</v>
      </c>
      <c r="E278" t="s">
        <v>21529</v>
      </c>
      <c r="F278">
        <v>179.42</v>
      </c>
      <c r="G278">
        <v>0</v>
      </c>
      <c r="H278" t="s">
        <v>661</v>
      </c>
      <c r="I278" t="s">
        <v>21530</v>
      </c>
      <c r="J278" t="s">
        <v>884</v>
      </c>
      <c r="K278" t="s">
        <v>635</v>
      </c>
      <c r="L278" t="s">
        <v>636</v>
      </c>
      <c r="M278" t="s">
        <v>21531</v>
      </c>
      <c r="N278" t="s">
        <v>635</v>
      </c>
      <c r="O278" t="s">
        <v>668</v>
      </c>
      <c r="P278" t="s">
        <v>22</v>
      </c>
      <c r="Q278" t="s">
        <v>669</v>
      </c>
      <c r="R278" t="s">
        <v>636</v>
      </c>
      <c r="S278" t="s">
        <v>21532</v>
      </c>
      <c r="T278" t="s">
        <v>21531</v>
      </c>
    </row>
    <row r="279" spans="1:20" x14ac:dyDescent="0.25">
      <c r="A279" t="s">
        <v>164</v>
      </c>
      <c r="B279" t="s">
        <v>165</v>
      </c>
      <c r="C279">
        <v>50</v>
      </c>
      <c r="D279">
        <v>6</v>
      </c>
      <c r="E279" t="s">
        <v>21533</v>
      </c>
      <c r="F279">
        <v>200</v>
      </c>
      <c r="G279">
        <v>0</v>
      </c>
      <c r="H279" t="s">
        <v>661</v>
      </c>
      <c r="I279" t="s">
        <v>21534</v>
      </c>
      <c r="J279" t="s">
        <v>19469</v>
      </c>
      <c r="K279" t="s">
        <v>635</v>
      </c>
      <c r="L279" t="s">
        <v>636</v>
      </c>
      <c r="M279" t="s">
        <v>21535</v>
      </c>
      <c r="N279" t="s">
        <v>635</v>
      </c>
      <c r="O279" t="s">
        <v>638</v>
      </c>
      <c r="P279" t="s">
        <v>22</v>
      </c>
      <c r="Q279" t="s">
        <v>639</v>
      </c>
      <c r="R279" t="s">
        <v>636</v>
      </c>
      <c r="S279" t="s">
        <v>21536</v>
      </c>
      <c r="T279" t="s">
        <v>21535</v>
      </c>
    </row>
    <row r="280" spans="1:20" x14ac:dyDescent="0.25">
      <c r="A280" t="s">
        <v>164</v>
      </c>
      <c r="B280" t="s">
        <v>165</v>
      </c>
      <c r="C280">
        <v>33.333333333333336</v>
      </c>
      <c r="D280">
        <v>3</v>
      </c>
      <c r="E280" t="s">
        <v>21537</v>
      </c>
      <c r="F280">
        <v>100</v>
      </c>
      <c r="G280">
        <v>0</v>
      </c>
      <c r="H280" t="s">
        <v>661</v>
      </c>
      <c r="I280" t="s">
        <v>21538</v>
      </c>
      <c r="J280" t="s">
        <v>3499</v>
      </c>
      <c r="K280" t="s">
        <v>635</v>
      </c>
      <c r="L280" t="s">
        <v>636</v>
      </c>
      <c r="M280" t="s">
        <v>21535</v>
      </c>
      <c r="N280" t="s">
        <v>635</v>
      </c>
      <c r="O280" t="s">
        <v>638</v>
      </c>
      <c r="P280" t="s">
        <v>22</v>
      </c>
      <c r="Q280" t="s">
        <v>639</v>
      </c>
      <c r="R280" t="s">
        <v>636</v>
      </c>
      <c r="S280" t="s">
        <v>21539</v>
      </c>
      <c r="T280" t="s">
        <v>21535</v>
      </c>
    </row>
    <row r="281" spans="1:20" x14ac:dyDescent="0.25">
      <c r="A281" t="s">
        <v>164</v>
      </c>
      <c r="B281" t="s">
        <v>165</v>
      </c>
      <c r="C281">
        <v>33.333333333333336</v>
      </c>
      <c r="D281">
        <v>3</v>
      </c>
      <c r="E281" t="s">
        <v>21540</v>
      </c>
      <c r="F281">
        <v>100</v>
      </c>
      <c r="G281">
        <v>0</v>
      </c>
      <c r="H281" t="s">
        <v>661</v>
      </c>
      <c r="I281" t="s">
        <v>21541</v>
      </c>
      <c r="J281" t="s">
        <v>1941</v>
      </c>
      <c r="K281" t="s">
        <v>635</v>
      </c>
      <c r="L281" t="s">
        <v>636</v>
      </c>
      <c r="M281" t="s">
        <v>21542</v>
      </c>
      <c r="N281" t="s">
        <v>635</v>
      </c>
      <c r="O281" t="s">
        <v>638</v>
      </c>
      <c r="P281" t="s">
        <v>22</v>
      </c>
      <c r="Q281" t="s">
        <v>639</v>
      </c>
      <c r="R281" t="s">
        <v>636</v>
      </c>
      <c r="S281" t="s">
        <v>21543</v>
      </c>
      <c r="T281" t="s">
        <v>21542</v>
      </c>
    </row>
    <row r="282" spans="1:20" x14ac:dyDescent="0.25">
      <c r="A282" t="s">
        <v>35</v>
      </c>
      <c r="B282" t="s">
        <v>36</v>
      </c>
      <c r="C282">
        <v>66.666666666666671</v>
      </c>
      <c r="D282">
        <v>3</v>
      </c>
      <c r="E282" t="s">
        <v>21544</v>
      </c>
      <c r="F282">
        <v>100</v>
      </c>
      <c r="G282">
        <v>0</v>
      </c>
      <c r="H282" t="s">
        <v>661</v>
      </c>
      <c r="I282" t="s">
        <v>19899</v>
      </c>
      <c r="J282" t="s">
        <v>1971</v>
      </c>
      <c r="K282" t="s">
        <v>635</v>
      </c>
      <c r="L282" t="s">
        <v>636</v>
      </c>
      <c r="M282" t="s">
        <v>21545</v>
      </c>
      <c r="N282" t="s">
        <v>635</v>
      </c>
      <c r="O282" t="s">
        <v>638</v>
      </c>
      <c r="P282" t="s">
        <v>22</v>
      </c>
      <c r="Q282" t="s">
        <v>639</v>
      </c>
      <c r="R282" t="s">
        <v>636</v>
      </c>
      <c r="S282" t="s">
        <v>21546</v>
      </c>
      <c r="T282" t="s">
        <v>21545</v>
      </c>
    </row>
    <row r="283" spans="1:20" x14ac:dyDescent="0.25">
      <c r="A283" t="s">
        <v>37</v>
      </c>
      <c r="B283" t="s">
        <v>38</v>
      </c>
      <c r="C283">
        <v>66.666666666666671</v>
      </c>
      <c r="D283">
        <v>3</v>
      </c>
      <c r="E283" t="s">
        <v>21547</v>
      </c>
      <c r="F283">
        <v>100</v>
      </c>
      <c r="G283">
        <v>0</v>
      </c>
      <c r="H283" t="s">
        <v>661</v>
      </c>
      <c r="I283" t="s">
        <v>21548</v>
      </c>
      <c r="J283" t="s">
        <v>2074</v>
      </c>
      <c r="K283" t="s">
        <v>635</v>
      </c>
      <c r="L283" t="s">
        <v>636</v>
      </c>
      <c r="M283" t="s">
        <v>21549</v>
      </c>
      <c r="N283" t="s">
        <v>635</v>
      </c>
      <c r="O283" t="s">
        <v>638</v>
      </c>
      <c r="P283" t="s">
        <v>22</v>
      </c>
      <c r="Q283" t="s">
        <v>639</v>
      </c>
      <c r="R283" t="s">
        <v>636</v>
      </c>
      <c r="S283" t="s">
        <v>21550</v>
      </c>
      <c r="T283" t="s">
        <v>21549</v>
      </c>
    </row>
    <row r="284" spans="1:20" x14ac:dyDescent="0.25">
      <c r="A284" t="s">
        <v>164</v>
      </c>
      <c r="B284" t="s">
        <v>165</v>
      </c>
      <c r="C284">
        <v>33.333333333333336</v>
      </c>
      <c r="D284">
        <v>3</v>
      </c>
      <c r="E284" t="s">
        <v>21551</v>
      </c>
      <c r="F284">
        <v>100</v>
      </c>
      <c r="G284">
        <v>0</v>
      </c>
      <c r="H284" t="s">
        <v>661</v>
      </c>
      <c r="I284" t="s">
        <v>21552</v>
      </c>
      <c r="J284" t="s">
        <v>802</v>
      </c>
      <c r="K284" t="s">
        <v>635</v>
      </c>
      <c r="L284" t="s">
        <v>636</v>
      </c>
      <c r="M284" t="s">
        <v>21553</v>
      </c>
      <c r="N284" t="s">
        <v>635</v>
      </c>
      <c r="O284" t="s">
        <v>668</v>
      </c>
      <c r="P284" t="s">
        <v>22</v>
      </c>
      <c r="Q284" t="s">
        <v>669</v>
      </c>
      <c r="R284" t="s">
        <v>636</v>
      </c>
      <c r="S284" t="s">
        <v>21554</v>
      </c>
      <c r="T284" t="s">
        <v>21553</v>
      </c>
    </row>
    <row r="285" spans="1:20" x14ac:dyDescent="0.25">
      <c r="A285" t="s">
        <v>35</v>
      </c>
      <c r="B285" t="s">
        <v>36</v>
      </c>
      <c r="C285">
        <v>66.666666666666671</v>
      </c>
      <c r="D285">
        <v>3</v>
      </c>
      <c r="E285" t="s">
        <v>21555</v>
      </c>
      <c r="F285">
        <v>100</v>
      </c>
      <c r="G285">
        <v>0</v>
      </c>
      <c r="H285" t="s">
        <v>661</v>
      </c>
      <c r="I285" t="s">
        <v>5507</v>
      </c>
      <c r="J285" t="s">
        <v>2451</v>
      </c>
      <c r="K285" t="s">
        <v>635</v>
      </c>
      <c r="L285" t="s">
        <v>636</v>
      </c>
      <c r="M285" t="s">
        <v>21556</v>
      </c>
      <c r="N285" t="s">
        <v>635</v>
      </c>
      <c r="O285" t="s">
        <v>638</v>
      </c>
      <c r="P285" t="s">
        <v>22</v>
      </c>
      <c r="Q285" t="s">
        <v>639</v>
      </c>
      <c r="R285" t="s">
        <v>636</v>
      </c>
      <c r="S285" t="s">
        <v>21557</v>
      </c>
      <c r="T285" t="s">
        <v>21556</v>
      </c>
    </row>
    <row r="286" spans="1:20" x14ac:dyDescent="0.25">
      <c r="A286" t="s">
        <v>37</v>
      </c>
      <c r="B286" t="s">
        <v>38</v>
      </c>
      <c r="C286">
        <v>66.666666666666671</v>
      </c>
      <c r="D286">
        <v>3</v>
      </c>
      <c r="E286" t="s">
        <v>21558</v>
      </c>
      <c r="F286">
        <v>100</v>
      </c>
      <c r="G286">
        <v>0</v>
      </c>
      <c r="H286" t="s">
        <v>661</v>
      </c>
      <c r="I286" t="s">
        <v>21559</v>
      </c>
      <c r="J286" t="s">
        <v>797</v>
      </c>
      <c r="K286" t="s">
        <v>635</v>
      </c>
      <c r="L286" t="s">
        <v>636</v>
      </c>
      <c r="M286" t="s">
        <v>21560</v>
      </c>
      <c r="N286" t="s">
        <v>635</v>
      </c>
      <c r="O286" t="s">
        <v>638</v>
      </c>
      <c r="P286" t="s">
        <v>22</v>
      </c>
      <c r="Q286" t="s">
        <v>639</v>
      </c>
      <c r="R286" t="s">
        <v>636</v>
      </c>
      <c r="S286" t="s">
        <v>21561</v>
      </c>
      <c r="T286" t="s">
        <v>21560</v>
      </c>
    </row>
    <row r="287" spans="1:20" x14ac:dyDescent="0.25">
      <c r="A287" t="s">
        <v>35</v>
      </c>
      <c r="B287" t="s">
        <v>36</v>
      </c>
      <c r="C287">
        <v>33</v>
      </c>
      <c r="D287">
        <v>10</v>
      </c>
      <c r="E287" t="s">
        <v>21562</v>
      </c>
      <c r="F287">
        <v>330</v>
      </c>
      <c r="G287">
        <v>0</v>
      </c>
      <c r="H287" t="s">
        <v>661</v>
      </c>
      <c r="I287" t="s">
        <v>12051</v>
      </c>
      <c r="J287" t="s">
        <v>1896</v>
      </c>
      <c r="K287" t="s">
        <v>635</v>
      </c>
      <c r="L287" t="s">
        <v>636</v>
      </c>
      <c r="M287" t="s">
        <v>21560</v>
      </c>
      <c r="N287" t="s">
        <v>635</v>
      </c>
      <c r="O287" t="s">
        <v>638</v>
      </c>
      <c r="P287" t="s">
        <v>22</v>
      </c>
      <c r="Q287" t="s">
        <v>639</v>
      </c>
      <c r="R287" t="s">
        <v>636</v>
      </c>
      <c r="S287" t="s">
        <v>21563</v>
      </c>
      <c r="T287" t="s">
        <v>21560</v>
      </c>
    </row>
    <row r="288" spans="1:20" x14ac:dyDescent="0.25">
      <c r="A288" t="s">
        <v>37</v>
      </c>
      <c r="B288" t="s">
        <v>38</v>
      </c>
      <c r="C288">
        <v>66.666666666666671</v>
      </c>
      <c r="D288">
        <v>3</v>
      </c>
      <c r="E288" t="s">
        <v>21564</v>
      </c>
      <c r="F288">
        <v>100</v>
      </c>
      <c r="G288">
        <v>0</v>
      </c>
      <c r="H288" t="s">
        <v>661</v>
      </c>
      <c r="I288" t="s">
        <v>21565</v>
      </c>
      <c r="J288" t="s">
        <v>797</v>
      </c>
      <c r="K288" t="s">
        <v>635</v>
      </c>
      <c r="L288" t="s">
        <v>636</v>
      </c>
      <c r="M288" t="s">
        <v>21560</v>
      </c>
      <c r="N288" t="s">
        <v>635</v>
      </c>
      <c r="O288" t="s">
        <v>638</v>
      </c>
      <c r="P288" t="s">
        <v>22</v>
      </c>
      <c r="Q288" t="s">
        <v>639</v>
      </c>
      <c r="R288" t="s">
        <v>636</v>
      </c>
      <c r="S288" t="s">
        <v>21566</v>
      </c>
      <c r="T288" t="s">
        <v>21560</v>
      </c>
    </row>
    <row r="289" spans="1:20" x14ac:dyDescent="0.25">
      <c r="A289" t="s">
        <v>20</v>
      </c>
      <c r="B289" t="s">
        <v>21</v>
      </c>
      <c r="C289">
        <v>50</v>
      </c>
      <c r="D289">
        <v>1</v>
      </c>
      <c r="E289" t="s">
        <v>21567</v>
      </c>
      <c r="F289">
        <v>100</v>
      </c>
      <c r="G289">
        <v>0</v>
      </c>
      <c r="H289" t="s">
        <v>632</v>
      </c>
      <c r="I289" t="s">
        <v>21568</v>
      </c>
      <c r="J289" t="s">
        <v>687</v>
      </c>
      <c r="K289" t="s">
        <v>635</v>
      </c>
      <c r="L289" t="s">
        <v>636</v>
      </c>
      <c r="M289" t="s">
        <v>21569</v>
      </c>
      <c r="N289" t="s">
        <v>635</v>
      </c>
      <c r="O289" t="s">
        <v>638</v>
      </c>
      <c r="P289" t="s">
        <v>22</v>
      </c>
      <c r="Q289" t="s">
        <v>639</v>
      </c>
      <c r="R289" t="s">
        <v>636</v>
      </c>
      <c r="S289" t="s">
        <v>21570</v>
      </c>
      <c r="T289" t="s">
        <v>21569</v>
      </c>
    </row>
    <row r="290" spans="1:20" x14ac:dyDescent="0.25">
      <c r="A290" t="s">
        <v>23</v>
      </c>
      <c r="B290" t="s">
        <v>24</v>
      </c>
      <c r="C290">
        <v>50</v>
      </c>
      <c r="D290">
        <v>1</v>
      </c>
      <c r="E290" t="s">
        <v>21567</v>
      </c>
      <c r="F290">
        <v>100</v>
      </c>
      <c r="G290">
        <v>0</v>
      </c>
      <c r="H290" t="s">
        <v>632</v>
      </c>
      <c r="I290" t="s">
        <v>21568</v>
      </c>
      <c r="J290" t="s">
        <v>687</v>
      </c>
      <c r="K290" t="s">
        <v>635</v>
      </c>
      <c r="L290" t="s">
        <v>636</v>
      </c>
      <c r="M290" t="s">
        <v>21569</v>
      </c>
      <c r="N290" t="s">
        <v>635</v>
      </c>
      <c r="O290" t="s">
        <v>638</v>
      </c>
      <c r="P290" t="s">
        <v>22</v>
      </c>
      <c r="Q290" t="s">
        <v>639</v>
      </c>
      <c r="R290" t="s">
        <v>636</v>
      </c>
      <c r="S290" t="s">
        <v>21570</v>
      </c>
      <c r="T290" t="s">
        <v>21569</v>
      </c>
    </row>
    <row r="291" spans="1:20" x14ac:dyDescent="0.25">
      <c r="A291" t="s">
        <v>25</v>
      </c>
      <c r="B291" t="s">
        <v>26</v>
      </c>
      <c r="C291">
        <v>50</v>
      </c>
      <c r="D291">
        <v>1</v>
      </c>
      <c r="E291" t="s">
        <v>21567</v>
      </c>
      <c r="F291">
        <v>100</v>
      </c>
      <c r="G291">
        <v>0</v>
      </c>
      <c r="H291" t="s">
        <v>632</v>
      </c>
      <c r="I291" t="s">
        <v>21568</v>
      </c>
      <c r="J291" t="s">
        <v>687</v>
      </c>
      <c r="K291" t="s">
        <v>635</v>
      </c>
      <c r="L291" t="s">
        <v>636</v>
      </c>
      <c r="M291" t="s">
        <v>21569</v>
      </c>
      <c r="N291" t="s">
        <v>635</v>
      </c>
      <c r="O291" t="s">
        <v>638</v>
      </c>
      <c r="P291" t="s">
        <v>22</v>
      </c>
      <c r="Q291" t="s">
        <v>639</v>
      </c>
      <c r="R291" t="s">
        <v>636</v>
      </c>
      <c r="S291" t="s">
        <v>21570</v>
      </c>
      <c r="T291" t="s">
        <v>21569</v>
      </c>
    </row>
    <row r="292" spans="1:20" x14ac:dyDescent="0.25">
      <c r="A292" t="s">
        <v>37</v>
      </c>
      <c r="B292" t="s">
        <v>38</v>
      </c>
      <c r="C292">
        <v>33</v>
      </c>
      <c r="D292">
        <v>10</v>
      </c>
      <c r="E292" t="s">
        <v>21571</v>
      </c>
      <c r="F292">
        <v>335</v>
      </c>
      <c r="G292">
        <v>0</v>
      </c>
      <c r="H292" t="s">
        <v>661</v>
      </c>
      <c r="I292" t="s">
        <v>17011</v>
      </c>
      <c r="J292" t="s">
        <v>643</v>
      </c>
      <c r="K292" t="s">
        <v>635</v>
      </c>
      <c r="L292" t="s">
        <v>636</v>
      </c>
      <c r="M292" t="s">
        <v>21572</v>
      </c>
      <c r="N292" t="s">
        <v>635</v>
      </c>
      <c r="O292" t="s">
        <v>668</v>
      </c>
      <c r="P292" t="s">
        <v>22</v>
      </c>
      <c r="Q292" t="s">
        <v>669</v>
      </c>
      <c r="R292" t="s">
        <v>636</v>
      </c>
      <c r="S292" t="s">
        <v>21573</v>
      </c>
      <c r="T292" t="s">
        <v>21574</v>
      </c>
    </row>
    <row r="293" spans="1:20" x14ac:dyDescent="0.25">
      <c r="A293" t="s">
        <v>37</v>
      </c>
      <c r="B293" t="s">
        <v>38</v>
      </c>
      <c r="C293">
        <v>66.666666666666671</v>
      </c>
      <c r="D293">
        <v>3</v>
      </c>
      <c r="E293" t="s">
        <v>21575</v>
      </c>
      <c r="F293">
        <v>100</v>
      </c>
      <c r="G293">
        <v>0</v>
      </c>
      <c r="H293" t="s">
        <v>661</v>
      </c>
      <c r="I293" t="s">
        <v>17576</v>
      </c>
      <c r="J293" t="s">
        <v>1200</v>
      </c>
      <c r="K293" t="s">
        <v>635</v>
      </c>
      <c r="L293" t="s">
        <v>636</v>
      </c>
      <c r="M293" t="s">
        <v>21576</v>
      </c>
      <c r="N293" t="s">
        <v>635</v>
      </c>
      <c r="O293" t="s">
        <v>638</v>
      </c>
      <c r="P293" t="s">
        <v>22</v>
      </c>
      <c r="Q293" t="s">
        <v>639</v>
      </c>
      <c r="R293" t="s">
        <v>636</v>
      </c>
      <c r="S293" t="s">
        <v>21577</v>
      </c>
      <c r="T293" t="s">
        <v>21576</v>
      </c>
    </row>
    <row r="294" spans="1:20" x14ac:dyDescent="0.25">
      <c r="A294" t="s">
        <v>133</v>
      </c>
      <c r="B294" t="s">
        <v>134</v>
      </c>
      <c r="C294">
        <v>12</v>
      </c>
      <c r="D294">
        <v>10</v>
      </c>
      <c r="E294" t="s">
        <v>21578</v>
      </c>
      <c r="F294">
        <v>121</v>
      </c>
      <c r="G294">
        <v>0</v>
      </c>
      <c r="H294" t="s">
        <v>647</v>
      </c>
      <c r="I294" t="s">
        <v>21579</v>
      </c>
      <c r="J294" t="s">
        <v>21580</v>
      </c>
      <c r="K294" t="s">
        <v>15188</v>
      </c>
      <c r="L294" t="s">
        <v>1179</v>
      </c>
      <c r="M294" t="s">
        <v>21581</v>
      </c>
      <c r="N294" t="s">
        <v>635</v>
      </c>
      <c r="O294" t="s">
        <v>653</v>
      </c>
      <c r="P294" t="s">
        <v>43</v>
      </c>
      <c r="Q294" t="s">
        <v>654</v>
      </c>
      <c r="R294" t="s">
        <v>636</v>
      </c>
      <c r="S294" t="s">
        <v>21582</v>
      </c>
      <c r="T294" t="s">
        <v>21581</v>
      </c>
    </row>
    <row r="295" spans="1:20" x14ac:dyDescent="0.25">
      <c r="A295" t="s">
        <v>37</v>
      </c>
      <c r="B295" t="s">
        <v>38</v>
      </c>
      <c r="C295">
        <v>60</v>
      </c>
      <c r="D295">
        <v>1</v>
      </c>
      <c r="E295" t="s">
        <v>21583</v>
      </c>
      <c r="F295">
        <v>215</v>
      </c>
      <c r="G295">
        <v>0</v>
      </c>
      <c r="H295" t="s">
        <v>1233</v>
      </c>
      <c r="I295" t="s">
        <v>21584</v>
      </c>
      <c r="J295" t="s">
        <v>21585</v>
      </c>
      <c r="K295" t="s">
        <v>2751</v>
      </c>
      <c r="L295" t="s">
        <v>21586</v>
      </c>
      <c r="M295" t="s">
        <v>21587</v>
      </c>
      <c r="N295" t="s">
        <v>1239</v>
      </c>
      <c r="O295" t="s">
        <v>1240</v>
      </c>
      <c r="P295" t="s">
        <v>1241</v>
      </c>
      <c r="Q295" t="s">
        <v>1242</v>
      </c>
      <c r="R295" t="s">
        <v>636</v>
      </c>
      <c r="S295" t="s">
        <v>21588</v>
      </c>
      <c r="T295" t="s">
        <v>21587</v>
      </c>
    </row>
    <row r="296" spans="1:20" x14ac:dyDescent="0.25">
      <c r="A296" t="s">
        <v>29</v>
      </c>
      <c r="B296" t="s">
        <v>30</v>
      </c>
      <c r="C296">
        <v>65</v>
      </c>
      <c r="D296">
        <v>1</v>
      </c>
      <c r="E296" t="s">
        <v>21583</v>
      </c>
      <c r="F296">
        <v>215</v>
      </c>
      <c r="G296">
        <v>0</v>
      </c>
      <c r="H296" t="s">
        <v>1233</v>
      </c>
      <c r="I296" t="s">
        <v>21584</v>
      </c>
      <c r="J296" t="s">
        <v>21585</v>
      </c>
      <c r="K296" t="s">
        <v>2751</v>
      </c>
      <c r="L296" t="s">
        <v>21586</v>
      </c>
      <c r="M296" t="s">
        <v>21587</v>
      </c>
      <c r="N296" t="s">
        <v>1239</v>
      </c>
      <c r="O296" t="s">
        <v>1240</v>
      </c>
      <c r="P296" t="s">
        <v>1241</v>
      </c>
      <c r="Q296" t="s">
        <v>1242</v>
      </c>
      <c r="R296" t="s">
        <v>636</v>
      </c>
      <c r="S296" t="s">
        <v>21588</v>
      </c>
      <c r="T296" t="s">
        <v>21587</v>
      </c>
    </row>
    <row r="297" spans="1:20" x14ac:dyDescent="0.25">
      <c r="A297" t="s">
        <v>256</v>
      </c>
      <c r="B297" t="s">
        <v>262</v>
      </c>
      <c r="C297">
        <v>139</v>
      </c>
      <c r="D297">
        <v>1</v>
      </c>
      <c r="E297" t="s">
        <v>21583</v>
      </c>
      <c r="F297">
        <v>215</v>
      </c>
      <c r="G297">
        <v>0</v>
      </c>
      <c r="H297" t="s">
        <v>1233</v>
      </c>
      <c r="I297" t="s">
        <v>21584</v>
      </c>
      <c r="J297" t="s">
        <v>21585</v>
      </c>
      <c r="K297" t="s">
        <v>2751</v>
      </c>
      <c r="L297" t="s">
        <v>21586</v>
      </c>
      <c r="M297" t="s">
        <v>21587</v>
      </c>
      <c r="N297" t="s">
        <v>1239</v>
      </c>
      <c r="O297" t="s">
        <v>1240</v>
      </c>
      <c r="P297" t="s">
        <v>1241</v>
      </c>
      <c r="Q297" t="s">
        <v>1242</v>
      </c>
      <c r="R297" t="s">
        <v>636</v>
      </c>
      <c r="S297" t="s">
        <v>21588</v>
      </c>
      <c r="T297" t="s">
        <v>21587</v>
      </c>
    </row>
    <row r="298" spans="1:20" x14ac:dyDescent="0.25">
      <c r="A298" t="s">
        <v>164</v>
      </c>
      <c r="B298" t="s">
        <v>165</v>
      </c>
      <c r="C298">
        <v>33.333333333333336</v>
      </c>
      <c r="D298">
        <v>3</v>
      </c>
      <c r="E298" t="s">
        <v>21589</v>
      </c>
      <c r="F298">
        <v>120</v>
      </c>
      <c r="G298">
        <v>7.5</v>
      </c>
      <c r="H298" t="s">
        <v>647</v>
      </c>
      <c r="I298" t="s">
        <v>21590</v>
      </c>
      <c r="J298" t="s">
        <v>21591</v>
      </c>
      <c r="K298" t="s">
        <v>3799</v>
      </c>
      <c r="L298" t="s">
        <v>21592</v>
      </c>
      <c r="M298" t="s">
        <v>21593</v>
      </c>
      <c r="N298" t="s">
        <v>635</v>
      </c>
      <c r="O298" t="s">
        <v>706</v>
      </c>
      <c r="P298" t="s">
        <v>40</v>
      </c>
      <c r="Q298" t="s">
        <v>707</v>
      </c>
      <c r="R298" t="s">
        <v>636</v>
      </c>
      <c r="S298" t="s">
        <v>21594</v>
      </c>
      <c r="T298" t="s">
        <v>21593</v>
      </c>
    </row>
    <row r="299" spans="1:20" x14ac:dyDescent="0.25">
      <c r="A299" t="s">
        <v>20</v>
      </c>
      <c r="B299" t="s">
        <v>21</v>
      </c>
      <c r="C299">
        <v>50</v>
      </c>
      <c r="D299">
        <v>1</v>
      </c>
      <c r="E299" t="s">
        <v>21595</v>
      </c>
      <c r="F299">
        <v>99.99</v>
      </c>
      <c r="G299">
        <v>0</v>
      </c>
      <c r="H299" t="s">
        <v>661</v>
      </c>
      <c r="I299" t="s">
        <v>21596</v>
      </c>
      <c r="J299" t="s">
        <v>782</v>
      </c>
      <c r="K299" t="s">
        <v>635</v>
      </c>
      <c r="L299" t="s">
        <v>636</v>
      </c>
      <c r="M299" t="s">
        <v>21597</v>
      </c>
      <c r="N299" t="s">
        <v>635</v>
      </c>
      <c r="O299" t="s">
        <v>638</v>
      </c>
      <c r="P299" t="s">
        <v>22</v>
      </c>
      <c r="Q299" t="s">
        <v>639</v>
      </c>
      <c r="R299" t="s">
        <v>636</v>
      </c>
      <c r="S299" t="s">
        <v>21598</v>
      </c>
      <c r="T299" t="s">
        <v>21597</v>
      </c>
    </row>
    <row r="300" spans="1:20" x14ac:dyDescent="0.25">
      <c r="A300" t="s">
        <v>23</v>
      </c>
      <c r="B300" t="s">
        <v>24</v>
      </c>
      <c r="C300">
        <v>50</v>
      </c>
      <c r="D300">
        <v>1</v>
      </c>
      <c r="E300" t="s">
        <v>21595</v>
      </c>
      <c r="F300">
        <v>99.99</v>
      </c>
      <c r="G300">
        <v>0</v>
      </c>
      <c r="H300" t="s">
        <v>661</v>
      </c>
      <c r="I300" t="s">
        <v>21596</v>
      </c>
      <c r="J300" t="s">
        <v>782</v>
      </c>
      <c r="K300" t="s">
        <v>635</v>
      </c>
      <c r="L300" t="s">
        <v>636</v>
      </c>
      <c r="M300" t="s">
        <v>21597</v>
      </c>
      <c r="N300" t="s">
        <v>635</v>
      </c>
      <c r="O300" t="s">
        <v>638</v>
      </c>
      <c r="P300" t="s">
        <v>22</v>
      </c>
      <c r="Q300" t="s">
        <v>639</v>
      </c>
      <c r="R300" t="s">
        <v>636</v>
      </c>
      <c r="S300" t="s">
        <v>21598</v>
      </c>
      <c r="T300" t="s">
        <v>21597</v>
      </c>
    </row>
    <row r="301" spans="1:20" x14ac:dyDescent="0.25">
      <c r="A301" t="s">
        <v>25</v>
      </c>
      <c r="B301" t="s">
        <v>26</v>
      </c>
      <c r="C301">
        <v>50</v>
      </c>
      <c r="D301">
        <v>1</v>
      </c>
      <c r="E301" t="s">
        <v>21595</v>
      </c>
      <c r="F301">
        <v>99.99</v>
      </c>
      <c r="G301">
        <v>0</v>
      </c>
      <c r="H301" t="s">
        <v>661</v>
      </c>
      <c r="I301" t="s">
        <v>21596</v>
      </c>
      <c r="J301" t="s">
        <v>782</v>
      </c>
      <c r="K301" t="s">
        <v>635</v>
      </c>
      <c r="L301" t="s">
        <v>636</v>
      </c>
      <c r="M301" t="s">
        <v>21597</v>
      </c>
      <c r="N301" t="s">
        <v>635</v>
      </c>
      <c r="O301" t="s">
        <v>638</v>
      </c>
      <c r="P301" t="s">
        <v>22</v>
      </c>
      <c r="Q301" t="s">
        <v>639</v>
      </c>
      <c r="R301" t="s">
        <v>636</v>
      </c>
      <c r="S301" t="s">
        <v>21598</v>
      </c>
      <c r="T301" t="s">
        <v>21597</v>
      </c>
    </row>
    <row r="302" spans="1:20" x14ac:dyDescent="0.25">
      <c r="A302" t="s">
        <v>164</v>
      </c>
      <c r="B302" t="s">
        <v>165</v>
      </c>
      <c r="C302">
        <v>50</v>
      </c>
      <c r="D302">
        <v>6</v>
      </c>
      <c r="E302" t="s">
        <v>21599</v>
      </c>
      <c r="F302">
        <v>200</v>
      </c>
      <c r="G302">
        <v>0</v>
      </c>
      <c r="H302" t="s">
        <v>661</v>
      </c>
      <c r="I302" t="s">
        <v>12306</v>
      </c>
      <c r="J302" t="s">
        <v>643</v>
      </c>
      <c r="K302" t="s">
        <v>635</v>
      </c>
      <c r="L302" t="s">
        <v>636</v>
      </c>
      <c r="M302" t="s">
        <v>21600</v>
      </c>
      <c r="N302" t="s">
        <v>635</v>
      </c>
      <c r="O302" t="s">
        <v>638</v>
      </c>
      <c r="P302" t="s">
        <v>22</v>
      </c>
      <c r="Q302" t="s">
        <v>639</v>
      </c>
      <c r="R302" t="s">
        <v>636</v>
      </c>
      <c r="S302" t="s">
        <v>21601</v>
      </c>
      <c r="T302" t="s">
        <v>21600</v>
      </c>
    </row>
    <row r="303" spans="1:20" x14ac:dyDescent="0.25">
      <c r="A303" t="s">
        <v>20</v>
      </c>
      <c r="B303" t="s">
        <v>21</v>
      </c>
      <c r="C303">
        <v>50</v>
      </c>
      <c r="D303">
        <v>1</v>
      </c>
      <c r="E303" t="s">
        <v>21602</v>
      </c>
      <c r="F303">
        <v>99.99</v>
      </c>
      <c r="G303">
        <v>0</v>
      </c>
      <c r="H303" t="s">
        <v>661</v>
      </c>
      <c r="I303" t="s">
        <v>21603</v>
      </c>
      <c r="J303" t="s">
        <v>972</v>
      </c>
      <c r="K303" t="s">
        <v>635</v>
      </c>
      <c r="L303" t="s">
        <v>636</v>
      </c>
      <c r="M303" t="s">
        <v>21604</v>
      </c>
      <c r="N303" t="s">
        <v>635</v>
      </c>
      <c r="O303" t="s">
        <v>668</v>
      </c>
      <c r="P303" t="s">
        <v>22</v>
      </c>
      <c r="Q303" t="s">
        <v>669</v>
      </c>
      <c r="R303" t="s">
        <v>636</v>
      </c>
      <c r="S303" t="s">
        <v>21605</v>
      </c>
      <c r="T303" t="s">
        <v>21604</v>
      </c>
    </row>
    <row r="304" spans="1:20" x14ac:dyDescent="0.25">
      <c r="A304" t="s">
        <v>23</v>
      </c>
      <c r="B304" t="s">
        <v>24</v>
      </c>
      <c r="C304">
        <v>50</v>
      </c>
      <c r="D304">
        <v>1</v>
      </c>
      <c r="E304" t="s">
        <v>21602</v>
      </c>
      <c r="F304">
        <v>99.99</v>
      </c>
      <c r="G304">
        <v>0</v>
      </c>
      <c r="H304" t="s">
        <v>661</v>
      </c>
      <c r="I304" t="s">
        <v>21603</v>
      </c>
      <c r="J304" t="s">
        <v>972</v>
      </c>
      <c r="K304" t="s">
        <v>635</v>
      </c>
      <c r="L304" t="s">
        <v>636</v>
      </c>
      <c r="M304" t="s">
        <v>21604</v>
      </c>
      <c r="N304" t="s">
        <v>635</v>
      </c>
      <c r="O304" t="s">
        <v>668</v>
      </c>
      <c r="P304" t="s">
        <v>22</v>
      </c>
      <c r="Q304" t="s">
        <v>669</v>
      </c>
      <c r="R304" t="s">
        <v>636</v>
      </c>
      <c r="S304" t="s">
        <v>21605</v>
      </c>
      <c r="T304" t="s">
        <v>21604</v>
      </c>
    </row>
    <row r="305" spans="1:20" x14ac:dyDescent="0.25">
      <c r="A305" t="s">
        <v>25</v>
      </c>
      <c r="B305" t="s">
        <v>26</v>
      </c>
      <c r="C305">
        <v>50</v>
      </c>
      <c r="D305">
        <v>1</v>
      </c>
      <c r="E305" t="s">
        <v>21602</v>
      </c>
      <c r="F305">
        <v>99.99</v>
      </c>
      <c r="G305">
        <v>0</v>
      </c>
      <c r="H305" t="s">
        <v>661</v>
      </c>
      <c r="I305" t="s">
        <v>21603</v>
      </c>
      <c r="J305" t="s">
        <v>972</v>
      </c>
      <c r="K305" t="s">
        <v>635</v>
      </c>
      <c r="L305" t="s">
        <v>636</v>
      </c>
      <c r="M305" t="s">
        <v>21604</v>
      </c>
      <c r="N305" t="s">
        <v>635</v>
      </c>
      <c r="O305" t="s">
        <v>668</v>
      </c>
      <c r="P305" t="s">
        <v>22</v>
      </c>
      <c r="Q305" t="s">
        <v>669</v>
      </c>
      <c r="R305" t="s">
        <v>636</v>
      </c>
      <c r="S305" t="s">
        <v>21605</v>
      </c>
      <c r="T305" t="s">
        <v>21604</v>
      </c>
    </row>
    <row r="306" spans="1:20" x14ac:dyDescent="0.25">
      <c r="A306" t="s">
        <v>164</v>
      </c>
      <c r="B306" t="s">
        <v>165</v>
      </c>
      <c r="C306">
        <v>50</v>
      </c>
      <c r="D306">
        <v>6</v>
      </c>
      <c r="E306" t="s">
        <v>21606</v>
      </c>
      <c r="F306">
        <v>200</v>
      </c>
      <c r="G306">
        <v>0</v>
      </c>
      <c r="H306" t="s">
        <v>661</v>
      </c>
      <c r="I306" t="s">
        <v>12306</v>
      </c>
      <c r="J306" t="s">
        <v>643</v>
      </c>
      <c r="K306" t="s">
        <v>635</v>
      </c>
      <c r="L306" t="s">
        <v>636</v>
      </c>
      <c r="M306" t="s">
        <v>21607</v>
      </c>
      <c r="N306" t="s">
        <v>635</v>
      </c>
      <c r="O306" t="s">
        <v>638</v>
      </c>
      <c r="P306" t="s">
        <v>22</v>
      </c>
      <c r="Q306" t="s">
        <v>639</v>
      </c>
      <c r="R306" t="s">
        <v>636</v>
      </c>
      <c r="S306" t="s">
        <v>21608</v>
      </c>
      <c r="T306" t="s">
        <v>21604</v>
      </c>
    </row>
    <row r="307" spans="1:20" x14ac:dyDescent="0.25">
      <c r="A307" t="s">
        <v>37</v>
      </c>
      <c r="B307" t="s">
        <v>38</v>
      </c>
      <c r="C307">
        <v>33</v>
      </c>
      <c r="D307">
        <v>10</v>
      </c>
      <c r="E307" t="s">
        <v>21609</v>
      </c>
      <c r="F307">
        <v>322.06</v>
      </c>
      <c r="G307">
        <v>0</v>
      </c>
      <c r="H307" t="s">
        <v>661</v>
      </c>
      <c r="I307" t="s">
        <v>21610</v>
      </c>
      <c r="J307" t="s">
        <v>1708</v>
      </c>
      <c r="K307" t="s">
        <v>635</v>
      </c>
      <c r="L307" t="s">
        <v>636</v>
      </c>
      <c r="M307" t="s">
        <v>21611</v>
      </c>
      <c r="N307" t="s">
        <v>635</v>
      </c>
      <c r="O307" t="s">
        <v>668</v>
      </c>
      <c r="P307" t="s">
        <v>22</v>
      </c>
      <c r="Q307" t="s">
        <v>669</v>
      </c>
      <c r="R307" t="s">
        <v>636</v>
      </c>
      <c r="S307" t="s">
        <v>21612</v>
      </c>
      <c r="T307" t="s">
        <v>21613</v>
      </c>
    </row>
    <row r="308" spans="1:20" x14ac:dyDescent="0.25">
      <c r="A308" t="s">
        <v>20</v>
      </c>
      <c r="B308" t="s">
        <v>21</v>
      </c>
      <c r="C308">
        <v>50</v>
      </c>
      <c r="D308">
        <v>1</v>
      </c>
      <c r="E308" t="s">
        <v>21614</v>
      </c>
      <c r="F308">
        <v>100</v>
      </c>
      <c r="G308">
        <v>0</v>
      </c>
      <c r="H308" t="s">
        <v>661</v>
      </c>
      <c r="I308" t="s">
        <v>21615</v>
      </c>
      <c r="J308" t="s">
        <v>1837</v>
      </c>
      <c r="K308" t="s">
        <v>635</v>
      </c>
      <c r="L308" t="s">
        <v>636</v>
      </c>
      <c r="M308" t="s">
        <v>21616</v>
      </c>
      <c r="N308" t="s">
        <v>635</v>
      </c>
      <c r="O308" t="s">
        <v>668</v>
      </c>
      <c r="P308" t="s">
        <v>22</v>
      </c>
      <c r="Q308" t="s">
        <v>669</v>
      </c>
      <c r="R308" t="s">
        <v>636</v>
      </c>
      <c r="S308" t="s">
        <v>21617</v>
      </c>
      <c r="T308" t="s">
        <v>21616</v>
      </c>
    </row>
    <row r="309" spans="1:20" x14ac:dyDescent="0.25">
      <c r="A309" t="s">
        <v>23</v>
      </c>
      <c r="B309" t="s">
        <v>24</v>
      </c>
      <c r="C309">
        <v>50</v>
      </c>
      <c r="D309">
        <v>1</v>
      </c>
      <c r="E309" t="s">
        <v>21614</v>
      </c>
      <c r="F309">
        <v>100</v>
      </c>
      <c r="G309">
        <v>0</v>
      </c>
      <c r="H309" t="s">
        <v>661</v>
      </c>
      <c r="I309" t="s">
        <v>21615</v>
      </c>
      <c r="J309" t="s">
        <v>1837</v>
      </c>
      <c r="K309" t="s">
        <v>635</v>
      </c>
      <c r="L309" t="s">
        <v>636</v>
      </c>
      <c r="M309" t="s">
        <v>21616</v>
      </c>
      <c r="N309" t="s">
        <v>635</v>
      </c>
      <c r="O309" t="s">
        <v>668</v>
      </c>
      <c r="P309" t="s">
        <v>22</v>
      </c>
      <c r="Q309" t="s">
        <v>669</v>
      </c>
      <c r="R309" t="s">
        <v>636</v>
      </c>
      <c r="S309" t="s">
        <v>21617</v>
      </c>
      <c r="T309" t="s">
        <v>21616</v>
      </c>
    </row>
    <row r="310" spans="1:20" x14ac:dyDescent="0.25">
      <c r="A310" t="s">
        <v>25</v>
      </c>
      <c r="B310" t="s">
        <v>26</v>
      </c>
      <c r="C310">
        <v>50</v>
      </c>
      <c r="D310">
        <v>1</v>
      </c>
      <c r="E310" t="s">
        <v>21614</v>
      </c>
      <c r="F310">
        <v>100</v>
      </c>
      <c r="G310">
        <v>0</v>
      </c>
      <c r="H310" t="s">
        <v>661</v>
      </c>
      <c r="I310" t="s">
        <v>21615</v>
      </c>
      <c r="J310" t="s">
        <v>1837</v>
      </c>
      <c r="K310" t="s">
        <v>635</v>
      </c>
      <c r="L310" t="s">
        <v>636</v>
      </c>
      <c r="M310" t="s">
        <v>21616</v>
      </c>
      <c r="N310" t="s">
        <v>635</v>
      </c>
      <c r="O310" t="s">
        <v>668</v>
      </c>
      <c r="P310" t="s">
        <v>22</v>
      </c>
      <c r="Q310" t="s">
        <v>669</v>
      </c>
      <c r="R310" t="s">
        <v>636</v>
      </c>
      <c r="S310" t="s">
        <v>21617</v>
      </c>
      <c r="T310" t="s">
        <v>21616</v>
      </c>
    </row>
    <row r="311" spans="1:20" x14ac:dyDescent="0.25">
      <c r="A311" t="s">
        <v>37</v>
      </c>
      <c r="B311" t="s">
        <v>38</v>
      </c>
      <c r="C311">
        <v>66.666666666666671</v>
      </c>
      <c r="D311">
        <v>12</v>
      </c>
      <c r="E311" t="s">
        <v>21618</v>
      </c>
      <c r="F311">
        <v>410</v>
      </c>
      <c r="G311">
        <v>10</v>
      </c>
      <c r="H311" t="s">
        <v>661</v>
      </c>
      <c r="I311" t="s">
        <v>15770</v>
      </c>
      <c r="J311" t="s">
        <v>797</v>
      </c>
      <c r="K311" t="s">
        <v>635</v>
      </c>
      <c r="L311" t="s">
        <v>636</v>
      </c>
      <c r="M311" t="s">
        <v>21619</v>
      </c>
      <c r="N311" t="s">
        <v>635</v>
      </c>
      <c r="O311" t="s">
        <v>638</v>
      </c>
      <c r="P311" t="s">
        <v>22</v>
      </c>
      <c r="Q311" t="s">
        <v>639</v>
      </c>
      <c r="R311" t="s">
        <v>636</v>
      </c>
      <c r="S311" t="s">
        <v>21620</v>
      </c>
      <c r="T311" t="s">
        <v>21619</v>
      </c>
    </row>
    <row r="312" spans="1:20" x14ac:dyDescent="0.25">
      <c r="A312" t="s">
        <v>37</v>
      </c>
      <c r="B312" t="s">
        <v>38</v>
      </c>
      <c r="C312">
        <v>66.666666666666671</v>
      </c>
      <c r="D312">
        <v>3</v>
      </c>
      <c r="E312" t="s">
        <v>21621</v>
      </c>
      <c r="F312">
        <v>100</v>
      </c>
      <c r="G312">
        <v>0</v>
      </c>
      <c r="H312" t="s">
        <v>661</v>
      </c>
      <c r="I312" t="s">
        <v>21622</v>
      </c>
      <c r="J312" t="s">
        <v>1708</v>
      </c>
      <c r="K312" t="s">
        <v>635</v>
      </c>
      <c r="L312" t="s">
        <v>636</v>
      </c>
      <c r="M312" t="s">
        <v>21623</v>
      </c>
      <c r="N312" t="s">
        <v>635</v>
      </c>
      <c r="O312" t="s">
        <v>1071</v>
      </c>
      <c r="P312" t="s">
        <v>22</v>
      </c>
      <c r="Q312" t="s">
        <v>639</v>
      </c>
      <c r="R312" t="s">
        <v>636</v>
      </c>
      <c r="S312" t="s">
        <v>21624</v>
      </c>
      <c r="T312" t="s">
        <v>21623</v>
      </c>
    </row>
    <row r="313" spans="1:20" x14ac:dyDescent="0.25">
      <c r="A313" t="s">
        <v>37</v>
      </c>
      <c r="B313" t="s">
        <v>38</v>
      </c>
      <c r="C313">
        <v>66.666666666666671</v>
      </c>
      <c r="D313">
        <v>3</v>
      </c>
      <c r="E313" t="s">
        <v>21625</v>
      </c>
      <c r="F313">
        <v>100</v>
      </c>
      <c r="G313">
        <v>0</v>
      </c>
      <c r="H313" t="s">
        <v>661</v>
      </c>
      <c r="I313" t="s">
        <v>15537</v>
      </c>
      <c r="J313" t="s">
        <v>1025</v>
      </c>
      <c r="K313" t="s">
        <v>635</v>
      </c>
      <c r="L313" t="s">
        <v>636</v>
      </c>
      <c r="M313" t="s">
        <v>21626</v>
      </c>
      <c r="N313" t="s">
        <v>635</v>
      </c>
      <c r="O313" t="s">
        <v>638</v>
      </c>
      <c r="P313" t="s">
        <v>22</v>
      </c>
      <c r="Q313" t="s">
        <v>639</v>
      </c>
      <c r="R313" t="s">
        <v>636</v>
      </c>
      <c r="S313" t="s">
        <v>21627</v>
      </c>
      <c r="T313" t="s">
        <v>21626</v>
      </c>
    </row>
    <row r="314" spans="1:20" x14ac:dyDescent="0.25">
      <c r="A314" t="s">
        <v>37</v>
      </c>
      <c r="B314" t="s">
        <v>38</v>
      </c>
      <c r="C314">
        <v>66.666666666666671</v>
      </c>
      <c r="D314">
        <v>12</v>
      </c>
      <c r="E314" t="s">
        <v>21628</v>
      </c>
      <c r="F314">
        <v>400</v>
      </c>
      <c r="G314">
        <v>0</v>
      </c>
      <c r="H314" t="s">
        <v>661</v>
      </c>
      <c r="I314" t="s">
        <v>7736</v>
      </c>
      <c r="J314" t="s">
        <v>1896</v>
      </c>
      <c r="K314" t="s">
        <v>635</v>
      </c>
      <c r="L314" t="s">
        <v>636</v>
      </c>
      <c r="M314" t="s">
        <v>21629</v>
      </c>
      <c r="N314" t="s">
        <v>635</v>
      </c>
      <c r="O314" t="s">
        <v>668</v>
      </c>
      <c r="P314" t="s">
        <v>22</v>
      </c>
      <c r="Q314" t="s">
        <v>669</v>
      </c>
      <c r="R314" t="s">
        <v>636</v>
      </c>
      <c r="S314" t="s">
        <v>21630</v>
      </c>
      <c r="T314" t="s">
        <v>21631</v>
      </c>
    </row>
    <row r="315" spans="1:20" x14ac:dyDescent="0.25">
      <c r="A315" t="s">
        <v>164</v>
      </c>
      <c r="B315" t="s">
        <v>165</v>
      </c>
      <c r="C315">
        <v>33.333333333333336</v>
      </c>
      <c r="D315">
        <v>3</v>
      </c>
      <c r="E315" t="s">
        <v>21632</v>
      </c>
      <c r="F315">
        <v>100</v>
      </c>
      <c r="G315">
        <v>0</v>
      </c>
      <c r="H315" t="s">
        <v>661</v>
      </c>
      <c r="I315" t="s">
        <v>21633</v>
      </c>
      <c r="J315" t="s">
        <v>1160</v>
      </c>
      <c r="K315" t="s">
        <v>635</v>
      </c>
      <c r="L315" t="s">
        <v>636</v>
      </c>
      <c r="M315" t="s">
        <v>21634</v>
      </c>
      <c r="N315" t="s">
        <v>635</v>
      </c>
      <c r="O315" t="s">
        <v>668</v>
      </c>
      <c r="P315" t="s">
        <v>22</v>
      </c>
      <c r="Q315" t="s">
        <v>669</v>
      </c>
      <c r="R315" t="s">
        <v>636</v>
      </c>
      <c r="S315" t="s">
        <v>21635</v>
      </c>
      <c r="T315" t="s">
        <v>21634</v>
      </c>
    </row>
    <row r="316" spans="1:20" x14ac:dyDescent="0.25">
      <c r="A316" t="s">
        <v>20</v>
      </c>
      <c r="B316" t="s">
        <v>21</v>
      </c>
      <c r="C316">
        <v>50</v>
      </c>
      <c r="D316">
        <v>1</v>
      </c>
      <c r="E316" t="s">
        <v>21636</v>
      </c>
      <c r="F316">
        <v>99.99</v>
      </c>
      <c r="G316">
        <v>0</v>
      </c>
      <c r="H316" t="s">
        <v>661</v>
      </c>
      <c r="I316" t="s">
        <v>21637</v>
      </c>
      <c r="J316" t="s">
        <v>818</v>
      </c>
      <c r="K316" t="s">
        <v>635</v>
      </c>
      <c r="L316" t="s">
        <v>636</v>
      </c>
      <c r="M316" t="s">
        <v>21638</v>
      </c>
      <c r="N316" t="s">
        <v>635</v>
      </c>
      <c r="O316" t="s">
        <v>638</v>
      </c>
      <c r="P316" t="s">
        <v>22</v>
      </c>
      <c r="Q316" t="s">
        <v>639</v>
      </c>
      <c r="R316" t="s">
        <v>636</v>
      </c>
      <c r="S316" t="s">
        <v>21639</v>
      </c>
      <c r="T316" t="s">
        <v>21638</v>
      </c>
    </row>
    <row r="317" spans="1:20" x14ac:dyDescent="0.25">
      <c r="A317" t="s">
        <v>23</v>
      </c>
      <c r="B317" t="s">
        <v>24</v>
      </c>
      <c r="C317">
        <v>50</v>
      </c>
      <c r="D317">
        <v>1</v>
      </c>
      <c r="E317" t="s">
        <v>21636</v>
      </c>
      <c r="F317">
        <v>99.99</v>
      </c>
      <c r="G317">
        <v>0</v>
      </c>
      <c r="H317" t="s">
        <v>661</v>
      </c>
      <c r="I317" t="s">
        <v>21637</v>
      </c>
      <c r="J317" t="s">
        <v>818</v>
      </c>
      <c r="K317" t="s">
        <v>635</v>
      </c>
      <c r="L317" t="s">
        <v>636</v>
      </c>
      <c r="M317" t="s">
        <v>21638</v>
      </c>
      <c r="N317" t="s">
        <v>635</v>
      </c>
      <c r="O317" t="s">
        <v>638</v>
      </c>
      <c r="P317" t="s">
        <v>22</v>
      </c>
      <c r="Q317" t="s">
        <v>639</v>
      </c>
      <c r="R317" t="s">
        <v>636</v>
      </c>
      <c r="S317" t="s">
        <v>21639</v>
      </c>
      <c r="T317" t="s">
        <v>21638</v>
      </c>
    </row>
    <row r="318" spans="1:20" x14ac:dyDescent="0.25">
      <c r="A318" t="s">
        <v>25</v>
      </c>
      <c r="B318" t="s">
        <v>26</v>
      </c>
      <c r="C318">
        <v>50</v>
      </c>
      <c r="D318">
        <v>1</v>
      </c>
      <c r="E318" t="s">
        <v>21636</v>
      </c>
      <c r="F318">
        <v>99.99</v>
      </c>
      <c r="G318">
        <v>0</v>
      </c>
      <c r="H318" t="s">
        <v>661</v>
      </c>
      <c r="I318" t="s">
        <v>21637</v>
      </c>
      <c r="J318" t="s">
        <v>818</v>
      </c>
      <c r="K318" t="s">
        <v>635</v>
      </c>
      <c r="L318" t="s">
        <v>636</v>
      </c>
      <c r="M318" t="s">
        <v>21638</v>
      </c>
      <c r="N318" t="s">
        <v>635</v>
      </c>
      <c r="O318" t="s">
        <v>638</v>
      </c>
      <c r="P318" t="s">
        <v>22</v>
      </c>
      <c r="Q318" t="s">
        <v>639</v>
      </c>
      <c r="R318" t="s">
        <v>636</v>
      </c>
      <c r="S318" t="s">
        <v>21639</v>
      </c>
      <c r="T318" t="s">
        <v>21638</v>
      </c>
    </row>
    <row r="319" spans="1:20" x14ac:dyDescent="0.25">
      <c r="A319" t="s">
        <v>164</v>
      </c>
      <c r="B319" t="s">
        <v>165</v>
      </c>
      <c r="C319">
        <v>33.333333333333336</v>
      </c>
      <c r="D319">
        <v>3</v>
      </c>
      <c r="E319" t="s">
        <v>21640</v>
      </c>
      <c r="F319">
        <v>100</v>
      </c>
      <c r="G319">
        <v>0</v>
      </c>
      <c r="H319" t="s">
        <v>661</v>
      </c>
      <c r="I319" t="s">
        <v>21641</v>
      </c>
      <c r="J319" t="s">
        <v>2074</v>
      </c>
      <c r="K319" t="s">
        <v>635</v>
      </c>
      <c r="L319" t="s">
        <v>636</v>
      </c>
      <c r="M319" t="s">
        <v>21642</v>
      </c>
      <c r="N319" t="s">
        <v>635</v>
      </c>
      <c r="O319" t="s">
        <v>1071</v>
      </c>
      <c r="P319" t="s">
        <v>22</v>
      </c>
      <c r="Q319" t="s">
        <v>639</v>
      </c>
      <c r="R319" t="s">
        <v>636</v>
      </c>
      <c r="S319" t="s">
        <v>21643</v>
      </c>
      <c r="T319" t="s">
        <v>21642</v>
      </c>
    </row>
    <row r="320" spans="1:20" x14ac:dyDescent="0.25">
      <c r="A320" t="s">
        <v>20</v>
      </c>
      <c r="B320" t="s">
        <v>21</v>
      </c>
      <c r="C320">
        <v>50</v>
      </c>
      <c r="D320">
        <v>1</v>
      </c>
      <c r="E320" t="s">
        <v>21644</v>
      </c>
      <c r="F320">
        <v>99.99</v>
      </c>
      <c r="G320">
        <v>0</v>
      </c>
      <c r="H320" t="s">
        <v>661</v>
      </c>
      <c r="I320" t="s">
        <v>21645</v>
      </c>
      <c r="J320" t="s">
        <v>634</v>
      </c>
      <c r="K320" t="s">
        <v>635</v>
      </c>
      <c r="L320" t="s">
        <v>636</v>
      </c>
      <c r="M320" t="s">
        <v>21646</v>
      </c>
      <c r="N320" t="s">
        <v>635</v>
      </c>
      <c r="O320" t="s">
        <v>638</v>
      </c>
      <c r="P320" t="s">
        <v>22</v>
      </c>
      <c r="Q320" t="s">
        <v>639</v>
      </c>
      <c r="R320" t="s">
        <v>636</v>
      </c>
      <c r="S320" t="s">
        <v>21647</v>
      </c>
      <c r="T320" t="s">
        <v>21646</v>
      </c>
    </row>
    <row r="321" spans="1:20" x14ac:dyDescent="0.25">
      <c r="A321" t="s">
        <v>23</v>
      </c>
      <c r="B321" t="s">
        <v>24</v>
      </c>
      <c r="C321">
        <v>50</v>
      </c>
      <c r="D321">
        <v>1</v>
      </c>
      <c r="E321" t="s">
        <v>21644</v>
      </c>
      <c r="F321">
        <v>99.99</v>
      </c>
      <c r="G321">
        <v>0</v>
      </c>
      <c r="H321" t="s">
        <v>661</v>
      </c>
      <c r="I321" t="s">
        <v>21645</v>
      </c>
      <c r="J321" t="s">
        <v>634</v>
      </c>
      <c r="K321" t="s">
        <v>635</v>
      </c>
      <c r="L321" t="s">
        <v>636</v>
      </c>
      <c r="M321" t="s">
        <v>21646</v>
      </c>
      <c r="N321" t="s">
        <v>635</v>
      </c>
      <c r="O321" t="s">
        <v>638</v>
      </c>
      <c r="P321" t="s">
        <v>22</v>
      </c>
      <c r="Q321" t="s">
        <v>639</v>
      </c>
      <c r="R321" t="s">
        <v>636</v>
      </c>
      <c r="S321" t="s">
        <v>21647</v>
      </c>
      <c r="T321" t="s">
        <v>21646</v>
      </c>
    </row>
    <row r="322" spans="1:20" x14ac:dyDescent="0.25">
      <c r="A322" t="s">
        <v>25</v>
      </c>
      <c r="B322" t="s">
        <v>26</v>
      </c>
      <c r="C322">
        <v>50</v>
      </c>
      <c r="D322">
        <v>1</v>
      </c>
      <c r="E322" t="s">
        <v>21644</v>
      </c>
      <c r="F322">
        <v>99.99</v>
      </c>
      <c r="G322">
        <v>0</v>
      </c>
      <c r="H322" t="s">
        <v>661</v>
      </c>
      <c r="I322" t="s">
        <v>21645</v>
      </c>
      <c r="J322" t="s">
        <v>634</v>
      </c>
      <c r="K322" t="s">
        <v>635</v>
      </c>
      <c r="L322" t="s">
        <v>636</v>
      </c>
      <c r="M322" t="s">
        <v>21646</v>
      </c>
      <c r="N322" t="s">
        <v>635</v>
      </c>
      <c r="O322" t="s">
        <v>638</v>
      </c>
      <c r="P322" t="s">
        <v>22</v>
      </c>
      <c r="Q322" t="s">
        <v>639</v>
      </c>
      <c r="R322" t="s">
        <v>636</v>
      </c>
      <c r="S322" t="s">
        <v>21647</v>
      </c>
      <c r="T322" t="s">
        <v>21646</v>
      </c>
    </row>
    <row r="323" spans="1:20" x14ac:dyDescent="0.25">
      <c r="A323" t="s">
        <v>37</v>
      </c>
      <c r="B323" t="s">
        <v>38</v>
      </c>
      <c r="C323">
        <v>66.666666666666671</v>
      </c>
      <c r="D323">
        <v>3</v>
      </c>
      <c r="E323" t="s">
        <v>21648</v>
      </c>
      <c r="F323">
        <v>100</v>
      </c>
      <c r="G323">
        <v>0</v>
      </c>
      <c r="H323" t="s">
        <v>661</v>
      </c>
      <c r="I323" t="s">
        <v>21649</v>
      </c>
      <c r="J323" t="s">
        <v>797</v>
      </c>
      <c r="K323" t="s">
        <v>635</v>
      </c>
      <c r="L323" t="s">
        <v>636</v>
      </c>
      <c r="M323" t="s">
        <v>21650</v>
      </c>
      <c r="N323" t="s">
        <v>635</v>
      </c>
      <c r="O323" t="s">
        <v>668</v>
      </c>
      <c r="P323" t="s">
        <v>22</v>
      </c>
      <c r="Q323" t="s">
        <v>669</v>
      </c>
      <c r="R323" t="s">
        <v>636</v>
      </c>
      <c r="S323" t="s">
        <v>21651</v>
      </c>
      <c r="T323" t="s">
        <v>21652</v>
      </c>
    </row>
    <row r="324" spans="1:20" x14ac:dyDescent="0.25">
      <c r="A324" t="s">
        <v>37</v>
      </c>
      <c r="B324" t="s">
        <v>38</v>
      </c>
      <c r="C324">
        <v>66.666666666666671</v>
      </c>
      <c r="D324">
        <v>3</v>
      </c>
      <c r="E324" t="s">
        <v>21653</v>
      </c>
      <c r="F324">
        <v>100</v>
      </c>
      <c r="G324">
        <v>0</v>
      </c>
      <c r="H324" t="s">
        <v>661</v>
      </c>
      <c r="I324" t="s">
        <v>21654</v>
      </c>
      <c r="J324" t="s">
        <v>634</v>
      </c>
      <c r="K324" t="s">
        <v>635</v>
      </c>
      <c r="L324" t="s">
        <v>636</v>
      </c>
      <c r="M324" t="s">
        <v>21655</v>
      </c>
      <c r="N324" t="s">
        <v>635</v>
      </c>
      <c r="O324" t="s">
        <v>638</v>
      </c>
      <c r="P324" t="s">
        <v>22</v>
      </c>
      <c r="Q324" t="s">
        <v>639</v>
      </c>
      <c r="R324" t="s">
        <v>636</v>
      </c>
      <c r="S324" t="s">
        <v>21656</v>
      </c>
      <c r="T324" t="s">
        <v>21655</v>
      </c>
    </row>
    <row r="325" spans="1:20" x14ac:dyDescent="0.25">
      <c r="A325" t="s">
        <v>164</v>
      </c>
      <c r="B325" t="s">
        <v>165</v>
      </c>
      <c r="C325">
        <v>33.333333333333336</v>
      </c>
      <c r="D325">
        <v>3</v>
      </c>
      <c r="E325" t="s">
        <v>21657</v>
      </c>
      <c r="F325">
        <v>100</v>
      </c>
      <c r="G325">
        <v>0</v>
      </c>
      <c r="H325" t="s">
        <v>661</v>
      </c>
      <c r="I325" t="s">
        <v>21658</v>
      </c>
      <c r="J325" t="s">
        <v>1704</v>
      </c>
      <c r="K325" t="s">
        <v>635</v>
      </c>
      <c r="L325" t="s">
        <v>636</v>
      </c>
      <c r="M325" t="s">
        <v>21659</v>
      </c>
      <c r="N325" t="s">
        <v>635</v>
      </c>
      <c r="O325" t="s">
        <v>638</v>
      </c>
      <c r="P325" t="s">
        <v>22</v>
      </c>
      <c r="Q325" t="s">
        <v>639</v>
      </c>
      <c r="R325" t="s">
        <v>636</v>
      </c>
      <c r="S325" t="s">
        <v>21660</v>
      </c>
      <c r="T325" t="s">
        <v>21659</v>
      </c>
    </row>
    <row r="326" spans="1:20" x14ac:dyDescent="0.25">
      <c r="A326" t="s">
        <v>37</v>
      </c>
      <c r="B326" t="s">
        <v>38</v>
      </c>
      <c r="C326">
        <v>66.666666666666671</v>
      </c>
      <c r="D326">
        <v>3</v>
      </c>
      <c r="E326" t="s">
        <v>21661</v>
      </c>
      <c r="F326">
        <v>100</v>
      </c>
      <c r="G326">
        <v>0</v>
      </c>
      <c r="H326" t="s">
        <v>661</v>
      </c>
      <c r="I326" t="s">
        <v>6523</v>
      </c>
      <c r="J326" t="s">
        <v>1105</v>
      </c>
      <c r="K326" t="s">
        <v>635</v>
      </c>
      <c r="L326" t="s">
        <v>636</v>
      </c>
      <c r="M326" t="s">
        <v>21662</v>
      </c>
      <c r="N326" t="s">
        <v>635</v>
      </c>
      <c r="O326" t="s">
        <v>1071</v>
      </c>
      <c r="P326" t="s">
        <v>22</v>
      </c>
      <c r="Q326" t="s">
        <v>639</v>
      </c>
      <c r="R326" t="s">
        <v>636</v>
      </c>
      <c r="S326" t="s">
        <v>21663</v>
      </c>
      <c r="T326" t="s">
        <v>21662</v>
      </c>
    </row>
    <row r="327" spans="1:20" x14ac:dyDescent="0.25">
      <c r="A327" t="s">
        <v>164</v>
      </c>
      <c r="B327" t="s">
        <v>165</v>
      </c>
      <c r="C327">
        <v>33.333333333333336</v>
      </c>
      <c r="D327">
        <v>3</v>
      </c>
      <c r="E327" t="s">
        <v>21664</v>
      </c>
      <c r="F327">
        <v>100</v>
      </c>
      <c r="G327">
        <v>0</v>
      </c>
      <c r="H327" t="s">
        <v>661</v>
      </c>
      <c r="I327" t="s">
        <v>21665</v>
      </c>
      <c r="J327" t="s">
        <v>2046</v>
      </c>
      <c r="K327" t="s">
        <v>635</v>
      </c>
      <c r="L327" t="s">
        <v>636</v>
      </c>
      <c r="M327" t="s">
        <v>21666</v>
      </c>
      <c r="N327" t="s">
        <v>635</v>
      </c>
      <c r="O327" t="s">
        <v>638</v>
      </c>
      <c r="P327" t="s">
        <v>22</v>
      </c>
      <c r="Q327" t="s">
        <v>639</v>
      </c>
      <c r="R327" t="s">
        <v>636</v>
      </c>
      <c r="S327" t="s">
        <v>21667</v>
      </c>
      <c r="T327" t="s">
        <v>21666</v>
      </c>
    </row>
    <row r="328" spans="1:20" x14ac:dyDescent="0.25">
      <c r="A328" t="s">
        <v>164</v>
      </c>
      <c r="B328" t="s">
        <v>165</v>
      </c>
      <c r="C328">
        <v>33.333333333333336</v>
      </c>
      <c r="D328">
        <v>3</v>
      </c>
      <c r="E328" t="s">
        <v>21668</v>
      </c>
      <c r="F328">
        <v>100</v>
      </c>
      <c r="G328">
        <v>0</v>
      </c>
      <c r="H328" t="s">
        <v>661</v>
      </c>
      <c r="I328" t="s">
        <v>21669</v>
      </c>
      <c r="J328" t="s">
        <v>1214</v>
      </c>
      <c r="K328" t="s">
        <v>635</v>
      </c>
      <c r="L328" t="s">
        <v>636</v>
      </c>
      <c r="M328" t="s">
        <v>21670</v>
      </c>
      <c r="N328" t="s">
        <v>635</v>
      </c>
      <c r="O328" t="s">
        <v>638</v>
      </c>
      <c r="P328" t="s">
        <v>22</v>
      </c>
      <c r="Q328" t="s">
        <v>639</v>
      </c>
      <c r="R328" t="s">
        <v>636</v>
      </c>
      <c r="S328" t="s">
        <v>21671</v>
      </c>
      <c r="T328" t="s">
        <v>21670</v>
      </c>
    </row>
    <row r="329" spans="1:20" x14ac:dyDescent="0.25">
      <c r="A329" t="s">
        <v>37</v>
      </c>
      <c r="B329" t="s">
        <v>38</v>
      </c>
      <c r="C329">
        <v>66.666666666666671</v>
      </c>
      <c r="D329">
        <v>3</v>
      </c>
      <c r="E329" t="s">
        <v>21672</v>
      </c>
      <c r="F329">
        <v>100</v>
      </c>
      <c r="G329">
        <v>0</v>
      </c>
      <c r="H329" t="s">
        <v>661</v>
      </c>
      <c r="I329" t="s">
        <v>21645</v>
      </c>
      <c r="J329" t="s">
        <v>634</v>
      </c>
      <c r="K329" t="s">
        <v>635</v>
      </c>
      <c r="L329" t="s">
        <v>636</v>
      </c>
      <c r="M329" t="s">
        <v>21670</v>
      </c>
      <c r="N329" t="s">
        <v>635</v>
      </c>
      <c r="O329" t="s">
        <v>638</v>
      </c>
      <c r="P329" t="s">
        <v>22</v>
      </c>
      <c r="Q329" t="s">
        <v>639</v>
      </c>
      <c r="R329" t="s">
        <v>636</v>
      </c>
      <c r="S329" t="s">
        <v>21673</v>
      </c>
      <c r="T329" t="s">
        <v>21670</v>
      </c>
    </row>
    <row r="330" spans="1:20" x14ac:dyDescent="0.25">
      <c r="A330" t="s">
        <v>20</v>
      </c>
      <c r="B330" t="s">
        <v>21</v>
      </c>
      <c r="C330">
        <v>50</v>
      </c>
      <c r="D330">
        <v>1</v>
      </c>
      <c r="E330" t="s">
        <v>21674</v>
      </c>
      <c r="F330">
        <v>100</v>
      </c>
      <c r="G330">
        <v>0</v>
      </c>
      <c r="H330" t="s">
        <v>661</v>
      </c>
      <c r="I330" t="s">
        <v>21675</v>
      </c>
      <c r="J330" t="s">
        <v>3499</v>
      </c>
      <c r="K330" t="s">
        <v>635</v>
      </c>
      <c r="L330" t="s">
        <v>636</v>
      </c>
      <c r="M330" t="s">
        <v>21676</v>
      </c>
      <c r="N330" t="s">
        <v>635</v>
      </c>
      <c r="O330" t="s">
        <v>638</v>
      </c>
      <c r="P330" t="s">
        <v>22</v>
      </c>
      <c r="Q330" t="s">
        <v>639</v>
      </c>
      <c r="R330" t="s">
        <v>636</v>
      </c>
      <c r="S330" t="s">
        <v>21677</v>
      </c>
      <c r="T330" t="s">
        <v>21676</v>
      </c>
    </row>
    <row r="331" spans="1:20" x14ac:dyDescent="0.25">
      <c r="A331" t="s">
        <v>23</v>
      </c>
      <c r="B331" t="s">
        <v>24</v>
      </c>
      <c r="C331">
        <v>50</v>
      </c>
      <c r="D331">
        <v>1</v>
      </c>
      <c r="E331" t="s">
        <v>21674</v>
      </c>
      <c r="F331">
        <v>100</v>
      </c>
      <c r="G331">
        <v>0</v>
      </c>
      <c r="H331" t="s">
        <v>661</v>
      </c>
      <c r="I331" t="s">
        <v>21675</v>
      </c>
      <c r="J331" t="s">
        <v>3499</v>
      </c>
      <c r="K331" t="s">
        <v>635</v>
      </c>
      <c r="L331" t="s">
        <v>636</v>
      </c>
      <c r="M331" t="s">
        <v>21676</v>
      </c>
      <c r="N331" t="s">
        <v>635</v>
      </c>
      <c r="O331" t="s">
        <v>638</v>
      </c>
      <c r="P331" t="s">
        <v>22</v>
      </c>
      <c r="Q331" t="s">
        <v>639</v>
      </c>
      <c r="R331" t="s">
        <v>636</v>
      </c>
      <c r="S331" t="s">
        <v>21677</v>
      </c>
      <c r="T331" t="s">
        <v>21676</v>
      </c>
    </row>
    <row r="332" spans="1:20" x14ac:dyDescent="0.25">
      <c r="A332" t="s">
        <v>25</v>
      </c>
      <c r="B332" t="s">
        <v>26</v>
      </c>
      <c r="C332">
        <v>50</v>
      </c>
      <c r="D332">
        <v>1</v>
      </c>
      <c r="E332" t="s">
        <v>21674</v>
      </c>
      <c r="F332">
        <v>100</v>
      </c>
      <c r="G332">
        <v>0</v>
      </c>
      <c r="H332" t="s">
        <v>661</v>
      </c>
      <c r="I332" t="s">
        <v>21675</v>
      </c>
      <c r="J332" t="s">
        <v>3499</v>
      </c>
      <c r="K332" t="s">
        <v>635</v>
      </c>
      <c r="L332" t="s">
        <v>636</v>
      </c>
      <c r="M332" t="s">
        <v>21676</v>
      </c>
      <c r="N332" t="s">
        <v>635</v>
      </c>
      <c r="O332" t="s">
        <v>638</v>
      </c>
      <c r="P332" t="s">
        <v>22</v>
      </c>
      <c r="Q332" t="s">
        <v>639</v>
      </c>
      <c r="R332" t="s">
        <v>636</v>
      </c>
      <c r="S332" t="s">
        <v>21677</v>
      </c>
      <c r="T332" t="s">
        <v>21676</v>
      </c>
    </row>
    <row r="333" spans="1:20" x14ac:dyDescent="0.25">
      <c r="A333" t="s">
        <v>164</v>
      </c>
      <c r="B333" t="s">
        <v>165</v>
      </c>
      <c r="C333">
        <v>33.333333333333336</v>
      </c>
      <c r="D333">
        <v>3</v>
      </c>
      <c r="E333" t="s">
        <v>21678</v>
      </c>
      <c r="F333">
        <v>100</v>
      </c>
      <c r="G333">
        <v>0</v>
      </c>
      <c r="H333" t="s">
        <v>661</v>
      </c>
      <c r="I333" t="s">
        <v>21679</v>
      </c>
      <c r="J333" t="s">
        <v>2451</v>
      </c>
      <c r="K333" t="s">
        <v>635</v>
      </c>
      <c r="L333" t="s">
        <v>636</v>
      </c>
      <c r="M333" t="s">
        <v>21676</v>
      </c>
      <c r="N333" t="s">
        <v>635</v>
      </c>
      <c r="O333" t="s">
        <v>638</v>
      </c>
      <c r="P333" t="s">
        <v>22</v>
      </c>
      <c r="Q333" t="s">
        <v>639</v>
      </c>
      <c r="R333" t="s">
        <v>636</v>
      </c>
      <c r="S333" t="s">
        <v>21680</v>
      </c>
      <c r="T333" t="s">
        <v>21676</v>
      </c>
    </row>
    <row r="334" spans="1:20" x14ac:dyDescent="0.25">
      <c r="A334" t="s">
        <v>164</v>
      </c>
      <c r="B334" t="s">
        <v>165</v>
      </c>
      <c r="C334">
        <v>50</v>
      </c>
      <c r="D334">
        <v>6</v>
      </c>
      <c r="E334" t="s">
        <v>21681</v>
      </c>
      <c r="F334">
        <v>200</v>
      </c>
      <c r="G334">
        <v>0</v>
      </c>
      <c r="H334" t="s">
        <v>661</v>
      </c>
      <c r="I334" t="s">
        <v>21682</v>
      </c>
      <c r="J334" t="s">
        <v>1568</v>
      </c>
      <c r="K334" t="s">
        <v>635</v>
      </c>
      <c r="L334" t="s">
        <v>636</v>
      </c>
      <c r="M334" t="s">
        <v>21683</v>
      </c>
      <c r="N334" t="s">
        <v>635</v>
      </c>
      <c r="O334" t="s">
        <v>638</v>
      </c>
      <c r="P334" t="s">
        <v>22</v>
      </c>
      <c r="Q334" t="s">
        <v>639</v>
      </c>
      <c r="R334" t="s">
        <v>636</v>
      </c>
      <c r="S334" t="s">
        <v>21684</v>
      </c>
      <c r="T334" t="s">
        <v>21683</v>
      </c>
    </row>
    <row r="335" spans="1:20" x14ac:dyDescent="0.25">
      <c r="A335" t="s">
        <v>35</v>
      </c>
      <c r="B335" t="s">
        <v>36</v>
      </c>
      <c r="C335">
        <v>66.666666666666671</v>
      </c>
      <c r="D335">
        <v>3</v>
      </c>
      <c r="E335" t="s">
        <v>21685</v>
      </c>
      <c r="F335">
        <v>100</v>
      </c>
      <c r="G335">
        <v>0</v>
      </c>
      <c r="H335" t="s">
        <v>661</v>
      </c>
      <c r="I335" t="s">
        <v>21686</v>
      </c>
      <c r="J335" t="s">
        <v>797</v>
      </c>
      <c r="K335" t="s">
        <v>635</v>
      </c>
      <c r="L335" t="s">
        <v>636</v>
      </c>
      <c r="M335" t="s">
        <v>21687</v>
      </c>
      <c r="N335" t="s">
        <v>635</v>
      </c>
      <c r="O335" t="s">
        <v>638</v>
      </c>
      <c r="P335" t="s">
        <v>22</v>
      </c>
      <c r="Q335" t="s">
        <v>639</v>
      </c>
      <c r="R335" t="s">
        <v>636</v>
      </c>
      <c r="S335" t="s">
        <v>21688</v>
      </c>
      <c r="T335" t="s">
        <v>21687</v>
      </c>
    </row>
    <row r="336" spans="1:20" x14ac:dyDescent="0.25">
      <c r="A336" t="s">
        <v>20</v>
      </c>
      <c r="B336" t="s">
        <v>21</v>
      </c>
      <c r="C336">
        <v>50</v>
      </c>
      <c r="D336">
        <v>2</v>
      </c>
      <c r="E336" t="s">
        <v>21689</v>
      </c>
      <c r="F336">
        <v>200</v>
      </c>
      <c r="G336">
        <v>0</v>
      </c>
      <c r="H336" t="s">
        <v>632</v>
      </c>
      <c r="I336" t="s">
        <v>21690</v>
      </c>
      <c r="J336" t="s">
        <v>1214</v>
      </c>
      <c r="K336" t="s">
        <v>635</v>
      </c>
      <c r="L336" t="s">
        <v>636</v>
      </c>
      <c r="M336" t="s">
        <v>21691</v>
      </c>
      <c r="N336" t="s">
        <v>635</v>
      </c>
      <c r="O336" t="s">
        <v>638</v>
      </c>
      <c r="P336" t="s">
        <v>22</v>
      </c>
      <c r="Q336" t="s">
        <v>639</v>
      </c>
      <c r="R336" t="s">
        <v>636</v>
      </c>
      <c r="S336" t="s">
        <v>21692</v>
      </c>
      <c r="T336" t="s">
        <v>21687</v>
      </c>
    </row>
    <row r="337" spans="1:20" x14ac:dyDescent="0.25">
      <c r="A337" t="s">
        <v>23</v>
      </c>
      <c r="B337" t="s">
        <v>24</v>
      </c>
      <c r="C337">
        <v>50</v>
      </c>
      <c r="D337">
        <v>2</v>
      </c>
      <c r="E337" t="s">
        <v>21689</v>
      </c>
      <c r="F337">
        <v>200</v>
      </c>
      <c r="G337">
        <v>0</v>
      </c>
      <c r="H337" t="s">
        <v>632</v>
      </c>
      <c r="I337" t="s">
        <v>21690</v>
      </c>
      <c r="J337" t="s">
        <v>1214</v>
      </c>
      <c r="K337" t="s">
        <v>635</v>
      </c>
      <c r="L337" t="s">
        <v>636</v>
      </c>
      <c r="M337" t="s">
        <v>21691</v>
      </c>
      <c r="N337" t="s">
        <v>635</v>
      </c>
      <c r="O337" t="s">
        <v>638</v>
      </c>
      <c r="P337" t="s">
        <v>22</v>
      </c>
      <c r="Q337" t="s">
        <v>639</v>
      </c>
      <c r="R337" t="s">
        <v>636</v>
      </c>
      <c r="S337" t="s">
        <v>21692</v>
      </c>
      <c r="T337" t="s">
        <v>21687</v>
      </c>
    </row>
    <row r="338" spans="1:20" x14ac:dyDescent="0.25">
      <c r="A338" t="s">
        <v>25</v>
      </c>
      <c r="B338" t="s">
        <v>26</v>
      </c>
      <c r="C338">
        <v>50</v>
      </c>
      <c r="D338">
        <v>2</v>
      </c>
      <c r="E338" t="s">
        <v>21689</v>
      </c>
      <c r="F338">
        <v>200</v>
      </c>
      <c r="G338">
        <v>0</v>
      </c>
      <c r="H338" t="s">
        <v>632</v>
      </c>
      <c r="I338" t="s">
        <v>21690</v>
      </c>
      <c r="J338" t="s">
        <v>1214</v>
      </c>
      <c r="K338" t="s">
        <v>635</v>
      </c>
      <c r="L338" t="s">
        <v>636</v>
      </c>
      <c r="M338" t="s">
        <v>21691</v>
      </c>
      <c r="N338" t="s">
        <v>635</v>
      </c>
      <c r="O338" t="s">
        <v>638</v>
      </c>
      <c r="P338" t="s">
        <v>22</v>
      </c>
      <c r="Q338" t="s">
        <v>639</v>
      </c>
      <c r="R338" t="s">
        <v>636</v>
      </c>
      <c r="S338" t="s">
        <v>21692</v>
      </c>
      <c r="T338" t="s">
        <v>21687</v>
      </c>
    </row>
    <row r="339" spans="1:20" x14ac:dyDescent="0.25">
      <c r="A339" t="s">
        <v>37</v>
      </c>
      <c r="B339" t="s">
        <v>38</v>
      </c>
      <c r="C339">
        <v>66.666666666666671</v>
      </c>
      <c r="D339">
        <v>3</v>
      </c>
      <c r="E339" t="s">
        <v>21693</v>
      </c>
      <c r="F339">
        <v>100</v>
      </c>
      <c r="G339">
        <v>0</v>
      </c>
      <c r="H339" t="s">
        <v>661</v>
      </c>
      <c r="I339" t="s">
        <v>18226</v>
      </c>
      <c r="J339" t="s">
        <v>757</v>
      </c>
      <c r="K339" t="s">
        <v>635</v>
      </c>
      <c r="L339" t="s">
        <v>636</v>
      </c>
      <c r="M339" t="s">
        <v>21694</v>
      </c>
      <c r="N339" t="s">
        <v>635</v>
      </c>
      <c r="O339" t="s">
        <v>638</v>
      </c>
      <c r="P339" t="s">
        <v>22</v>
      </c>
      <c r="Q339" t="s">
        <v>639</v>
      </c>
      <c r="R339" t="s">
        <v>636</v>
      </c>
      <c r="S339" t="s">
        <v>21695</v>
      </c>
      <c r="T339" t="s">
        <v>21694</v>
      </c>
    </row>
    <row r="340" spans="1:20" x14ac:dyDescent="0.25">
      <c r="A340" t="s">
        <v>133</v>
      </c>
      <c r="B340" t="s">
        <v>134</v>
      </c>
      <c r="C340">
        <v>12</v>
      </c>
      <c r="D340">
        <v>10</v>
      </c>
      <c r="E340" t="s">
        <v>21696</v>
      </c>
      <c r="F340">
        <v>121</v>
      </c>
      <c r="G340">
        <v>0</v>
      </c>
      <c r="H340" t="s">
        <v>647</v>
      </c>
      <c r="I340" t="s">
        <v>21697</v>
      </c>
      <c r="J340" t="s">
        <v>21698</v>
      </c>
      <c r="K340" t="s">
        <v>21699</v>
      </c>
      <c r="L340" t="s">
        <v>651</v>
      </c>
      <c r="M340" t="s">
        <v>21700</v>
      </c>
      <c r="N340" t="s">
        <v>635</v>
      </c>
      <c r="O340" t="s">
        <v>653</v>
      </c>
      <c r="P340" t="s">
        <v>43</v>
      </c>
      <c r="Q340" t="s">
        <v>654</v>
      </c>
      <c r="R340" t="s">
        <v>636</v>
      </c>
      <c r="S340" t="s">
        <v>21701</v>
      </c>
      <c r="T340" t="s">
        <v>21700</v>
      </c>
    </row>
    <row r="341" spans="1:20" x14ac:dyDescent="0.25">
      <c r="A341" t="s">
        <v>20</v>
      </c>
      <c r="B341" t="s">
        <v>21</v>
      </c>
      <c r="C341">
        <v>50</v>
      </c>
      <c r="D341">
        <v>1</v>
      </c>
      <c r="E341" t="s">
        <v>21702</v>
      </c>
      <c r="F341">
        <v>99.99</v>
      </c>
      <c r="G341">
        <v>0</v>
      </c>
      <c r="H341" t="s">
        <v>661</v>
      </c>
      <c r="I341" t="s">
        <v>21703</v>
      </c>
      <c r="J341" t="s">
        <v>818</v>
      </c>
      <c r="K341" t="s">
        <v>635</v>
      </c>
      <c r="L341" t="s">
        <v>636</v>
      </c>
      <c r="M341" t="s">
        <v>21704</v>
      </c>
      <c r="N341" t="s">
        <v>635</v>
      </c>
      <c r="O341" t="s">
        <v>638</v>
      </c>
      <c r="P341" t="s">
        <v>22</v>
      </c>
      <c r="Q341" t="s">
        <v>639</v>
      </c>
      <c r="R341" t="s">
        <v>636</v>
      </c>
      <c r="S341" t="s">
        <v>21705</v>
      </c>
      <c r="T341" t="s">
        <v>21704</v>
      </c>
    </row>
    <row r="342" spans="1:20" x14ac:dyDescent="0.25">
      <c r="A342" t="s">
        <v>23</v>
      </c>
      <c r="B342" t="s">
        <v>24</v>
      </c>
      <c r="C342">
        <v>50</v>
      </c>
      <c r="D342">
        <v>1</v>
      </c>
      <c r="E342" t="s">
        <v>21702</v>
      </c>
      <c r="F342">
        <v>99.99</v>
      </c>
      <c r="G342">
        <v>0</v>
      </c>
      <c r="H342" t="s">
        <v>661</v>
      </c>
      <c r="I342" t="s">
        <v>21703</v>
      </c>
      <c r="J342" t="s">
        <v>818</v>
      </c>
      <c r="K342" t="s">
        <v>635</v>
      </c>
      <c r="L342" t="s">
        <v>636</v>
      </c>
      <c r="M342" t="s">
        <v>21704</v>
      </c>
      <c r="N342" t="s">
        <v>635</v>
      </c>
      <c r="O342" t="s">
        <v>638</v>
      </c>
      <c r="P342" t="s">
        <v>22</v>
      </c>
      <c r="Q342" t="s">
        <v>639</v>
      </c>
      <c r="R342" t="s">
        <v>636</v>
      </c>
      <c r="S342" t="s">
        <v>21705</v>
      </c>
      <c r="T342" t="s">
        <v>21704</v>
      </c>
    </row>
    <row r="343" spans="1:20" x14ac:dyDescent="0.25">
      <c r="A343" t="s">
        <v>25</v>
      </c>
      <c r="B343" t="s">
        <v>26</v>
      </c>
      <c r="C343">
        <v>50</v>
      </c>
      <c r="D343">
        <v>1</v>
      </c>
      <c r="E343" t="s">
        <v>21702</v>
      </c>
      <c r="F343">
        <v>99.99</v>
      </c>
      <c r="G343">
        <v>0</v>
      </c>
      <c r="H343" t="s">
        <v>661</v>
      </c>
      <c r="I343" t="s">
        <v>21703</v>
      </c>
      <c r="J343" t="s">
        <v>818</v>
      </c>
      <c r="K343" t="s">
        <v>635</v>
      </c>
      <c r="L343" t="s">
        <v>636</v>
      </c>
      <c r="M343" t="s">
        <v>21704</v>
      </c>
      <c r="N343" t="s">
        <v>635</v>
      </c>
      <c r="O343" t="s">
        <v>638</v>
      </c>
      <c r="P343" t="s">
        <v>22</v>
      </c>
      <c r="Q343" t="s">
        <v>639</v>
      </c>
      <c r="R343" t="s">
        <v>636</v>
      </c>
      <c r="S343" t="s">
        <v>21705</v>
      </c>
      <c r="T343" t="s">
        <v>21704</v>
      </c>
    </row>
    <row r="344" spans="1:20" x14ac:dyDescent="0.25">
      <c r="A344" t="s">
        <v>133</v>
      </c>
      <c r="B344" t="s">
        <v>134</v>
      </c>
      <c r="C344">
        <v>12</v>
      </c>
      <c r="D344">
        <v>10</v>
      </c>
      <c r="E344" t="s">
        <v>21706</v>
      </c>
      <c r="F344">
        <v>200</v>
      </c>
      <c r="G344">
        <v>0</v>
      </c>
      <c r="H344" t="s">
        <v>647</v>
      </c>
      <c r="I344" t="s">
        <v>21707</v>
      </c>
      <c r="J344" t="s">
        <v>21708</v>
      </c>
      <c r="K344" t="s">
        <v>3852</v>
      </c>
      <c r="L344" t="s">
        <v>1434</v>
      </c>
      <c r="M344" t="s">
        <v>21691</v>
      </c>
      <c r="N344" t="s">
        <v>635</v>
      </c>
      <c r="O344" t="s">
        <v>653</v>
      </c>
      <c r="P344" t="s">
        <v>43</v>
      </c>
      <c r="Q344" t="s">
        <v>654</v>
      </c>
      <c r="R344" t="s">
        <v>636</v>
      </c>
      <c r="S344" t="s">
        <v>21709</v>
      </c>
      <c r="T344" t="s">
        <v>21710</v>
      </c>
    </row>
    <row r="345" spans="1:20" x14ac:dyDescent="0.25">
      <c r="A345" t="s">
        <v>39</v>
      </c>
      <c r="B345" t="s">
        <v>44</v>
      </c>
      <c r="C345">
        <v>79</v>
      </c>
      <c r="D345">
        <v>1</v>
      </c>
      <c r="E345" t="s">
        <v>21706</v>
      </c>
      <c r="F345">
        <v>200</v>
      </c>
      <c r="G345">
        <v>0</v>
      </c>
      <c r="H345" t="s">
        <v>647</v>
      </c>
      <c r="I345" t="s">
        <v>21707</v>
      </c>
      <c r="J345" t="s">
        <v>21708</v>
      </c>
      <c r="K345" t="s">
        <v>3852</v>
      </c>
      <c r="L345" t="s">
        <v>1434</v>
      </c>
      <c r="M345" t="s">
        <v>21691</v>
      </c>
      <c r="N345" t="s">
        <v>635</v>
      </c>
      <c r="O345" t="s">
        <v>653</v>
      </c>
      <c r="P345" t="s">
        <v>43</v>
      </c>
      <c r="Q345" t="s">
        <v>654</v>
      </c>
      <c r="R345" t="s">
        <v>636</v>
      </c>
      <c r="S345" t="s">
        <v>21709</v>
      </c>
      <c r="T345" t="s">
        <v>21710</v>
      </c>
    </row>
    <row r="346" spans="1:20" x14ac:dyDescent="0.25">
      <c r="A346" t="s">
        <v>39</v>
      </c>
      <c r="B346" t="s">
        <v>44</v>
      </c>
      <c r="C346">
        <v>90</v>
      </c>
      <c r="D346">
        <v>2</v>
      </c>
      <c r="E346" t="s">
        <v>21711</v>
      </c>
      <c r="F346">
        <v>135</v>
      </c>
      <c r="G346">
        <v>0</v>
      </c>
      <c r="H346" t="s">
        <v>3156</v>
      </c>
      <c r="I346" t="s">
        <v>12812</v>
      </c>
      <c r="J346" t="s">
        <v>12813</v>
      </c>
      <c r="K346" t="s">
        <v>1265</v>
      </c>
      <c r="L346" t="s">
        <v>12814</v>
      </c>
      <c r="M346" t="s">
        <v>21712</v>
      </c>
      <c r="N346" t="s">
        <v>635</v>
      </c>
      <c r="O346" t="s">
        <v>706</v>
      </c>
      <c r="P346" t="s">
        <v>40</v>
      </c>
      <c r="Q346" t="s">
        <v>707</v>
      </c>
      <c r="R346" t="s">
        <v>636</v>
      </c>
      <c r="S346" t="s">
        <v>21713</v>
      </c>
      <c r="T346" t="s">
        <v>21712</v>
      </c>
    </row>
    <row r="347" spans="1:20" x14ac:dyDescent="0.25">
      <c r="A347" t="s">
        <v>37</v>
      </c>
      <c r="B347" t="s">
        <v>38</v>
      </c>
      <c r="C347">
        <v>66.666666666666671</v>
      </c>
      <c r="D347">
        <v>6</v>
      </c>
      <c r="E347" t="s">
        <v>21714</v>
      </c>
      <c r="F347">
        <v>200</v>
      </c>
      <c r="G347">
        <v>0</v>
      </c>
      <c r="H347" t="s">
        <v>661</v>
      </c>
      <c r="I347" t="s">
        <v>21715</v>
      </c>
      <c r="J347" t="s">
        <v>1091</v>
      </c>
      <c r="K347" t="s">
        <v>635</v>
      </c>
      <c r="L347" t="s">
        <v>636</v>
      </c>
      <c r="M347" t="s">
        <v>21716</v>
      </c>
      <c r="N347" t="s">
        <v>635</v>
      </c>
      <c r="O347" t="s">
        <v>1071</v>
      </c>
      <c r="P347" t="s">
        <v>22</v>
      </c>
      <c r="Q347" t="s">
        <v>639</v>
      </c>
      <c r="R347" t="s">
        <v>636</v>
      </c>
      <c r="S347" t="s">
        <v>21717</v>
      </c>
      <c r="T347" t="s">
        <v>21716</v>
      </c>
    </row>
    <row r="348" spans="1:20" x14ac:dyDescent="0.25">
      <c r="A348" t="s">
        <v>37</v>
      </c>
      <c r="B348" t="s">
        <v>38</v>
      </c>
      <c r="C348">
        <v>66.666666666666671</v>
      </c>
      <c r="D348">
        <v>3</v>
      </c>
      <c r="E348" t="s">
        <v>21718</v>
      </c>
      <c r="F348">
        <v>100</v>
      </c>
      <c r="G348">
        <v>0</v>
      </c>
      <c r="H348" t="s">
        <v>661</v>
      </c>
      <c r="I348" t="s">
        <v>21719</v>
      </c>
      <c r="J348" t="s">
        <v>797</v>
      </c>
      <c r="K348" t="s">
        <v>635</v>
      </c>
      <c r="L348" t="s">
        <v>636</v>
      </c>
      <c r="M348" t="s">
        <v>21720</v>
      </c>
      <c r="N348" t="s">
        <v>635</v>
      </c>
      <c r="O348" t="s">
        <v>638</v>
      </c>
      <c r="P348" t="s">
        <v>22</v>
      </c>
      <c r="Q348" t="s">
        <v>639</v>
      </c>
      <c r="R348" t="s">
        <v>636</v>
      </c>
      <c r="S348" t="s">
        <v>21721</v>
      </c>
      <c r="T348" t="s">
        <v>21722</v>
      </c>
    </row>
    <row r="349" spans="1:20" x14ac:dyDescent="0.25">
      <c r="A349" t="s">
        <v>164</v>
      </c>
      <c r="B349" t="s">
        <v>165</v>
      </c>
      <c r="C349">
        <v>33.333333333333336</v>
      </c>
      <c r="D349">
        <v>3</v>
      </c>
      <c r="E349" t="s">
        <v>21723</v>
      </c>
      <c r="F349">
        <v>100</v>
      </c>
      <c r="G349">
        <v>0</v>
      </c>
      <c r="H349" t="s">
        <v>661</v>
      </c>
      <c r="I349" t="s">
        <v>21724</v>
      </c>
      <c r="J349" t="s">
        <v>643</v>
      </c>
      <c r="K349" t="s">
        <v>635</v>
      </c>
      <c r="L349" t="s">
        <v>636</v>
      </c>
      <c r="M349" t="s">
        <v>21720</v>
      </c>
      <c r="N349" t="s">
        <v>635</v>
      </c>
      <c r="O349" t="s">
        <v>638</v>
      </c>
      <c r="P349" t="s">
        <v>22</v>
      </c>
      <c r="Q349" t="s">
        <v>639</v>
      </c>
      <c r="R349" t="s">
        <v>636</v>
      </c>
      <c r="S349" t="s">
        <v>21725</v>
      </c>
      <c r="T349" t="s">
        <v>21720</v>
      </c>
    </row>
    <row r="350" spans="1:20" x14ac:dyDescent="0.25">
      <c r="A350" t="s">
        <v>37</v>
      </c>
      <c r="B350" t="s">
        <v>38</v>
      </c>
      <c r="C350">
        <v>66.666666666666671</v>
      </c>
      <c r="D350">
        <v>3</v>
      </c>
      <c r="E350" t="s">
        <v>21726</v>
      </c>
      <c r="F350">
        <v>100</v>
      </c>
      <c r="G350">
        <v>0</v>
      </c>
      <c r="H350" t="s">
        <v>661</v>
      </c>
      <c r="I350" t="s">
        <v>5696</v>
      </c>
      <c r="J350" t="s">
        <v>2074</v>
      </c>
      <c r="K350" t="s">
        <v>635</v>
      </c>
      <c r="L350" t="s">
        <v>636</v>
      </c>
      <c r="M350" t="s">
        <v>21727</v>
      </c>
      <c r="N350" t="s">
        <v>635</v>
      </c>
      <c r="O350" t="s">
        <v>1071</v>
      </c>
      <c r="P350" t="s">
        <v>22</v>
      </c>
      <c r="Q350" t="s">
        <v>639</v>
      </c>
      <c r="R350" t="s">
        <v>636</v>
      </c>
      <c r="S350" t="s">
        <v>21728</v>
      </c>
      <c r="T350" t="s">
        <v>21727</v>
      </c>
    </row>
    <row r="351" spans="1:20" x14ac:dyDescent="0.25">
      <c r="A351" t="s">
        <v>20</v>
      </c>
      <c r="B351" t="s">
        <v>21</v>
      </c>
      <c r="C351">
        <v>50</v>
      </c>
      <c r="D351">
        <v>1</v>
      </c>
      <c r="E351" t="s">
        <v>21729</v>
      </c>
      <c r="F351">
        <v>100</v>
      </c>
      <c r="G351">
        <v>0</v>
      </c>
      <c r="H351" t="s">
        <v>632</v>
      </c>
      <c r="I351" t="s">
        <v>21730</v>
      </c>
      <c r="J351" t="s">
        <v>1025</v>
      </c>
      <c r="K351" t="s">
        <v>635</v>
      </c>
      <c r="L351" t="s">
        <v>636</v>
      </c>
      <c r="M351" t="s">
        <v>21731</v>
      </c>
      <c r="N351" t="s">
        <v>635</v>
      </c>
      <c r="O351" t="s">
        <v>638</v>
      </c>
      <c r="P351" t="s">
        <v>22</v>
      </c>
      <c r="Q351" t="s">
        <v>639</v>
      </c>
      <c r="R351" t="s">
        <v>636</v>
      </c>
      <c r="S351" t="s">
        <v>21732</v>
      </c>
      <c r="T351" t="s">
        <v>21731</v>
      </c>
    </row>
    <row r="352" spans="1:20" x14ac:dyDescent="0.25">
      <c r="A352" t="s">
        <v>23</v>
      </c>
      <c r="B352" t="s">
        <v>24</v>
      </c>
      <c r="C352">
        <v>50</v>
      </c>
      <c r="D352">
        <v>1</v>
      </c>
      <c r="E352" t="s">
        <v>21729</v>
      </c>
      <c r="F352">
        <v>100</v>
      </c>
      <c r="G352">
        <v>0</v>
      </c>
      <c r="H352" t="s">
        <v>632</v>
      </c>
      <c r="I352" t="s">
        <v>21730</v>
      </c>
      <c r="J352" t="s">
        <v>1025</v>
      </c>
      <c r="K352" t="s">
        <v>635</v>
      </c>
      <c r="L352" t="s">
        <v>636</v>
      </c>
      <c r="M352" t="s">
        <v>21731</v>
      </c>
      <c r="N352" t="s">
        <v>635</v>
      </c>
      <c r="O352" t="s">
        <v>638</v>
      </c>
      <c r="P352" t="s">
        <v>22</v>
      </c>
      <c r="Q352" t="s">
        <v>639</v>
      </c>
      <c r="R352" t="s">
        <v>636</v>
      </c>
      <c r="S352" t="s">
        <v>21732</v>
      </c>
      <c r="T352" t="s">
        <v>21731</v>
      </c>
    </row>
    <row r="353" spans="1:20" x14ac:dyDescent="0.25">
      <c r="A353" t="s">
        <v>25</v>
      </c>
      <c r="B353" t="s">
        <v>26</v>
      </c>
      <c r="C353">
        <v>50</v>
      </c>
      <c r="D353">
        <v>1</v>
      </c>
      <c r="E353" t="s">
        <v>21729</v>
      </c>
      <c r="F353">
        <v>100</v>
      </c>
      <c r="G353">
        <v>0</v>
      </c>
      <c r="H353" t="s">
        <v>632</v>
      </c>
      <c r="I353" t="s">
        <v>21730</v>
      </c>
      <c r="J353" t="s">
        <v>1025</v>
      </c>
      <c r="K353" t="s">
        <v>635</v>
      </c>
      <c r="L353" t="s">
        <v>636</v>
      </c>
      <c r="M353" t="s">
        <v>21731</v>
      </c>
      <c r="N353" t="s">
        <v>635</v>
      </c>
      <c r="O353" t="s">
        <v>638</v>
      </c>
      <c r="P353" t="s">
        <v>22</v>
      </c>
      <c r="Q353" t="s">
        <v>639</v>
      </c>
      <c r="R353" t="s">
        <v>636</v>
      </c>
      <c r="S353" t="s">
        <v>21732</v>
      </c>
      <c r="T353" t="s">
        <v>21731</v>
      </c>
    </row>
    <row r="354" spans="1:20" x14ac:dyDescent="0.25">
      <c r="A354" t="s">
        <v>37</v>
      </c>
      <c r="B354" t="s">
        <v>38</v>
      </c>
      <c r="C354">
        <v>66.666666666666671</v>
      </c>
      <c r="D354">
        <v>3</v>
      </c>
      <c r="E354" t="s">
        <v>21733</v>
      </c>
      <c r="F354">
        <v>100</v>
      </c>
      <c r="G354">
        <v>0</v>
      </c>
      <c r="H354" t="s">
        <v>661</v>
      </c>
      <c r="I354" t="s">
        <v>21734</v>
      </c>
      <c r="J354" t="s">
        <v>797</v>
      </c>
      <c r="K354" t="s">
        <v>635</v>
      </c>
      <c r="L354" t="s">
        <v>636</v>
      </c>
      <c r="M354" t="s">
        <v>21735</v>
      </c>
      <c r="N354" t="s">
        <v>635</v>
      </c>
      <c r="O354" t="s">
        <v>638</v>
      </c>
      <c r="P354" t="s">
        <v>22</v>
      </c>
      <c r="Q354" t="s">
        <v>639</v>
      </c>
      <c r="R354" t="s">
        <v>636</v>
      </c>
      <c r="S354" t="s">
        <v>21736</v>
      </c>
      <c r="T354" t="s">
        <v>21735</v>
      </c>
    </row>
    <row r="355" spans="1:20" x14ac:dyDescent="0.25">
      <c r="A355" t="s">
        <v>164</v>
      </c>
      <c r="B355" t="s">
        <v>165</v>
      </c>
      <c r="C355">
        <v>33.333333333333336</v>
      </c>
      <c r="D355">
        <v>3</v>
      </c>
      <c r="E355" t="s">
        <v>21737</v>
      </c>
      <c r="F355">
        <v>100</v>
      </c>
      <c r="G355">
        <v>0</v>
      </c>
      <c r="H355" t="s">
        <v>661</v>
      </c>
      <c r="I355" t="s">
        <v>8334</v>
      </c>
      <c r="J355" t="s">
        <v>802</v>
      </c>
      <c r="K355" t="s">
        <v>635</v>
      </c>
      <c r="L355" t="s">
        <v>636</v>
      </c>
      <c r="M355" t="s">
        <v>21735</v>
      </c>
      <c r="N355" t="s">
        <v>635</v>
      </c>
      <c r="O355" t="s">
        <v>1071</v>
      </c>
      <c r="P355" t="s">
        <v>22</v>
      </c>
      <c r="Q355" t="s">
        <v>639</v>
      </c>
      <c r="R355" t="s">
        <v>21738</v>
      </c>
      <c r="S355" t="s">
        <v>21739</v>
      </c>
      <c r="T355" t="s">
        <v>21735</v>
      </c>
    </row>
    <row r="356" spans="1:20" x14ac:dyDescent="0.25">
      <c r="A356" t="s">
        <v>164</v>
      </c>
      <c r="B356" t="s">
        <v>165</v>
      </c>
      <c r="C356">
        <v>50</v>
      </c>
      <c r="D356">
        <v>6</v>
      </c>
      <c r="E356" t="s">
        <v>21740</v>
      </c>
      <c r="F356">
        <v>300</v>
      </c>
      <c r="G356">
        <v>0</v>
      </c>
      <c r="H356" t="s">
        <v>661</v>
      </c>
      <c r="I356" t="s">
        <v>21741</v>
      </c>
      <c r="J356" t="s">
        <v>1025</v>
      </c>
      <c r="K356" t="s">
        <v>635</v>
      </c>
      <c r="L356" t="s">
        <v>636</v>
      </c>
      <c r="M356" t="s">
        <v>21742</v>
      </c>
      <c r="N356" t="s">
        <v>635</v>
      </c>
      <c r="O356" t="s">
        <v>638</v>
      </c>
      <c r="P356" t="s">
        <v>22</v>
      </c>
      <c r="Q356" t="s">
        <v>639</v>
      </c>
      <c r="R356" t="s">
        <v>636</v>
      </c>
      <c r="S356" t="s">
        <v>21743</v>
      </c>
      <c r="T356" t="s">
        <v>21742</v>
      </c>
    </row>
    <row r="357" spans="1:20" x14ac:dyDescent="0.25">
      <c r="A357" t="s">
        <v>164</v>
      </c>
      <c r="B357" t="s">
        <v>165</v>
      </c>
      <c r="C357">
        <v>33.333333333333336</v>
      </c>
      <c r="D357">
        <v>3</v>
      </c>
      <c r="E357" t="s">
        <v>21740</v>
      </c>
      <c r="F357">
        <v>300</v>
      </c>
      <c r="G357">
        <v>0</v>
      </c>
      <c r="H357" t="s">
        <v>661</v>
      </c>
      <c r="I357" t="s">
        <v>21741</v>
      </c>
      <c r="J357" t="s">
        <v>1025</v>
      </c>
      <c r="K357" t="s">
        <v>635</v>
      </c>
      <c r="L357" t="s">
        <v>636</v>
      </c>
      <c r="M357" t="s">
        <v>21742</v>
      </c>
      <c r="N357" t="s">
        <v>635</v>
      </c>
      <c r="O357" t="s">
        <v>638</v>
      </c>
      <c r="P357" t="s">
        <v>22</v>
      </c>
      <c r="Q357" t="s">
        <v>639</v>
      </c>
      <c r="R357" t="s">
        <v>636</v>
      </c>
      <c r="S357" t="s">
        <v>21743</v>
      </c>
      <c r="T357" t="s">
        <v>21742</v>
      </c>
    </row>
    <row r="358" spans="1:20" x14ac:dyDescent="0.25">
      <c r="A358" t="s">
        <v>20</v>
      </c>
      <c r="B358" t="s">
        <v>21</v>
      </c>
      <c r="C358">
        <v>50</v>
      </c>
      <c r="D358">
        <v>1</v>
      </c>
      <c r="E358" t="s">
        <v>21744</v>
      </c>
      <c r="F358">
        <v>100</v>
      </c>
      <c r="G358">
        <v>0</v>
      </c>
      <c r="H358" t="s">
        <v>632</v>
      </c>
      <c r="I358" t="s">
        <v>21745</v>
      </c>
      <c r="J358" t="s">
        <v>1568</v>
      </c>
      <c r="K358" t="s">
        <v>635</v>
      </c>
      <c r="L358" t="s">
        <v>636</v>
      </c>
      <c r="M358" t="s">
        <v>21746</v>
      </c>
      <c r="N358" t="s">
        <v>635</v>
      </c>
      <c r="O358" t="s">
        <v>638</v>
      </c>
      <c r="P358" t="s">
        <v>22</v>
      </c>
      <c r="Q358" t="s">
        <v>639</v>
      </c>
      <c r="R358" t="s">
        <v>636</v>
      </c>
      <c r="S358" t="s">
        <v>21747</v>
      </c>
      <c r="T358" t="s">
        <v>21746</v>
      </c>
    </row>
    <row r="359" spans="1:20" x14ac:dyDescent="0.25">
      <c r="A359" t="s">
        <v>23</v>
      </c>
      <c r="B359" t="s">
        <v>24</v>
      </c>
      <c r="C359">
        <v>50</v>
      </c>
      <c r="D359">
        <v>1</v>
      </c>
      <c r="E359" t="s">
        <v>21744</v>
      </c>
      <c r="F359">
        <v>100</v>
      </c>
      <c r="G359">
        <v>0</v>
      </c>
      <c r="H359" t="s">
        <v>632</v>
      </c>
      <c r="I359" t="s">
        <v>21745</v>
      </c>
      <c r="J359" t="s">
        <v>1568</v>
      </c>
      <c r="K359" t="s">
        <v>635</v>
      </c>
      <c r="L359" t="s">
        <v>636</v>
      </c>
      <c r="M359" t="s">
        <v>21746</v>
      </c>
      <c r="N359" t="s">
        <v>635</v>
      </c>
      <c r="O359" t="s">
        <v>638</v>
      </c>
      <c r="P359" t="s">
        <v>22</v>
      </c>
      <c r="Q359" t="s">
        <v>639</v>
      </c>
      <c r="R359" t="s">
        <v>636</v>
      </c>
      <c r="S359" t="s">
        <v>21747</v>
      </c>
      <c r="T359" t="s">
        <v>21746</v>
      </c>
    </row>
    <row r="360" spans="1:20" x14ac:dyDescent="0.25">
      <c r="A360" t="s">
        <v>25</v>
      </c>
      <c r="B360" t="s">
        <v>26</v>
      </c>
      <c r="C360">
        <v>50</v>
      </c>
      <c r="D360">
        <v>1</v>
      </c>
      <c r="E360" t="s">
        <v>21744</v>
      </c>
      <c r="F360">
        <v>100</v>
      </c>
      <c r="G360">
        <v>0</v>
      </c>
      <c r="H360" t="s">
        <v>632</v>
      </c>
      <c r="I360" t="s">
        <v>21745</v>
      </c>
      <c r="J360" t="s">
        <v>1568</v>
      </c>
      <c r="K360" t="s">
        <v>635</v>
      </c>
      <c r="L360" t="s">
        <v>636</v>
      </c>
      <c r="M360" t="s">
        <v>21746</v>
      </c>
      <c r="N360" t="s">
        <v>635</v>
      </c>
      <c r="O360" t="s">
        <v>638</v>
      </c>
      <c r="P360" t="s">
        <v>22</v>
      </c>
      <c r="Q360" t="s">
        <v>639</v>
      </c>
      <c r="R360" t="s">
        <v>636</v>
      </c>
      <c r="S360" t="s">
        <v>21747</v>
      </c>
      <c r="T360" t="s">
        <v>21746</v>
      </c>
    </row>
    <row r="361" spans="1:20" x14ac:dyDescent="0.25">
      <c r="A361" t="s">
        <v>20</v>
      </c>
      <c r="B361" t="s">
        <v>21</v>
      </c>
      <c r="C361">
        <v>50</v>
      </c>
      <c r="D361">
        <v>1</v>
      </c>
      <c r="E361" t="s">
        <v>21748</v>
      </c>
      <c r="F361">
        <v>100</v>
      </c>
      <c r="G361">
        <v>0</v>
      </c>
      <c r="H361" t="s">
        <v>632</v>
      </c>
      <c r="I361" t="s">
        <v>21745</v>
      </c>
      <c r="J361" t="s">
        <v>1568</v>
      </c>
      <c r="K361" t="s">
        <v>635</v>
      </c>
      <c r="L361" t="s">
        <v>636</v>
      </c>
      <c r="M361" t="s">
        <v>21749</v>
      </c>
      <c r="N361" t="s">
        <v>635</v>
      </c>
      <c r="O361" t="s">
        <v>638</v>
      </c>
      <c r="P361" t="s">
        <v>22</v>
      </c>
      <c r="Q361" t="s">
        <v>639</v>
      </c>
      <c r="R361" t="s">
        <v>636</v>
      </c>
      <c r="S361" t="s">
        <v>21750</v>
      </c>
      <c r="T361" t="s">
        <v>21749</v>
      </c>
    </row>
    <row r="362" spans="1:20" x14ac:dyDescent="0.25">
      <c r="A362" t="s">
        <v>23</v>
      </c>
      <c r="B362" t="s">
        <v>24</v>
      </c>
      <c r="C362">
        <v>50</v>
      </c>
      <c r="D362">
        <v>1</v>
      </c>
      <c r="E362" t="s">
        <v>21748</v>
      </c>
      <c r="F362">
        <v>100</v>
      </c>
      <c r="G362">
        <v>0</v>
      </c>
      <c r="H362" t="s">
        <v>632</v>
      </c>
      <c r="I362" t="s">
        <v>21745</v>
      </c>
      <c r="J362" t="s">
        <v>1568</v>
      </c>
      <c r="K362" t="s">
        <v>635</v>
      </c>
      <c r="L362" t="s">
        <v>636</v>
      </c>
      <c r="M362" t="s">
        <v>21749</v>
      </c>
      <c r="N362" t="s">
        <v>635</v>
      </c>
      <c r="O362" t="s">
        <v>638</v>
      </c>
      <c r="P362" t="s">
        <v>22</v>
      </c>
      <c r="Q362" t="s">
        <v>639</v>
      </c>
      <c r="R362" t="s">
        <v>636</v>
      </c>
      <c r="S362" t="s">
        <v>21750</v>
      </c>
      <c r="T362" t="s">
        <v>21749</v>
      </c>
    </row>
    <row r="363" spans="1:20" x14ac:dyDescent="0.25">
      <c r="A363" t="s">
        <v>25</v>
      </c>
      <c r="B363" t="s">
        <v>26</v>
      </c>
      <c r="C363">
        <v>50</v>
      </c>
      <c r="D363">
        <v>1</v>
      </c>
      <c r="E363" t="s">
        <v>21748</v>
      </c>
      <c r="F363">
        <v>100</v>
      </c>
      <c r="G363">
        <v>0</v>
      </c>
      <c r="H363" t="s">
        <v>632</v>
      </c>
      <c r="I363" t="s">
        <v>21745</v>
      </c>
      <c r="J363" t="s">
        <v>1568</v>
      </c>
      <c r="K363" t="s">
        <v>635</v>
      </c>
      <c r="L363" t="s">
        <v>636</v>
      </c>
      <c r="M363" t="s">
        <v>21749</v>
      </c>
      <c r="N363" t="s">
        <v>635</v>
      </c>
      <c r="O363" t="s">
        <v>638</v>
      </c>
      <c r="P363" t="s">
        <v>22</v>
      </c>
      <c r="Q363" t="s">
        <v>639</v>
      </c>
      <c r="R363" t="s">
        <v>636</v>
      </c>
      <c r="S363" t="s">
        <v>21750</v>
      </c>
      <c r="T363" t="s">
        <v>21749</v>
      </c>
    </row>
    <row r="364" spans="1:20" x14ac:dyDescent="0.25">
      <c r="A364" t="s">
        <v>164</v>
      </c>
      <c r="B364" t="s">
        <v>165</v>
      </c>
      <c r="C364">
        <v>50</v>
      </c>
      <c r="D364">
        <v>6</v>
      </c>
      <c r="E364" t="s">
        <v>21751</v>
      </c>
      <c r="F364">
        <v>100</v>
      </c>
      <c r="G364">
        <v>0</v>
      </c>
      <c r="H364" t="s">
        <v>661</v>
      </c>
      <c r="I364" t="s">
        <v>21745</v>
      </c>
      <c r="J364" t="s">
        <v>1568</v>
      </c>
      <c r="K364" t="s">
        <v>635</v>
      </c>
      <c r="L364" t="s">
        <v>636</v>
      </c>
      <c r="M364" t="s">
        <v>21752</v>
      </c>
      <c r="N364" t="s">
        <v>635</v>
      </c>
      <c r="O364" t="s">
        <v>638</v>
      </c>
      <c r="P364" t="s">
        <v>22</v>
      </c>
      <c r="Q364" t="s">
        <v>639</v>
      </c>
      <c r="R364" t="s">
        <v>636</v>
      </c>
      <c r="S364" t="s">
        <v>21753</v>
      </c>
      <c r="T364" t="s">
        <v>21752</v>
      </c>
    </row>
    <row r="365" spans="1:20" x14ac:dyDescent="0.25">
      <c r="A365" t="s">
        <v>37</v>
      </c>
      <c r="B365" t="s">
        <v>38</v>
      </c>
      <c r="C365">
        <v>66.666666666666671</v>
      </c>
      <c r="D365">
        <v>3</v>
      </c>
      <c r="E365" t="s">
        <v>21754</v>
      </c>
      <c r="F365">
        <v>100</v>
      </c>
      <c r="G365">
        <v>0</v>
      </c>
      <c r="H365" t="s">
        <v>661</v>
      </c>
      <c r="I365" t="s">
        <v>7028</v>
      </c>
      <c r="J365" t="s">
        <v>1314</v>
      </c>
      <c r="K365" t="s">
        <v>635</v>
      </c>
      <c r="L365" t="s">
        <v>636</v>
      </c>
      <c r="M365" t="s">
        <v>21755</v>
      </c>
      <c r="N365" t="s">
        <v>635</v>
      </c>
      <c r="O365" t="s">
        <v>638</v>
      </c>
      <c r="P365" t="s">
        <v>22</v>
      </c>
      <c r="Q365" t="s">
        <v>639</v>
      </c>
      <c r="R365" t="s">
        <v>636</v>
      </c>
      <c r="S365" t="s">
        <v>21756</v>
      </c>
      <c r="T365" t="s">
        <v>21755</v>
      </c>
    </row>
    <row r="366" spans="1:20" x14ac:dyDescent="0.25">
      <c r="A366" t="s">
        <v>20</v>
      </c>
      <c r="B366" t="s">
        <v>21</v>
      </c>
      <c r="C366">
        <v>50</v>
      </c>
      <c r="D366">
        <v>2</v>
      </c>
      <c r="E366" t="s">
        <v>21757</v>
      </c>
      <c r="F366">
        <v>199.98</v>
      </c>
      <c r="G366">
        <v>0</v>
      </c>
      <c r="H366" t="s">
        <v>661</v>
      </c>
      <c r="I366" t="s">
        <v>15752</v>
      </c>
      <c r="J366" t="s">
        <v>2644</v>
      </c>
      <c r="K366" t="s">
        <v>635</v>
      </c>
      <c r="L366" t="s">
        <v>636</v>
      </c>
      <c r="M366" t="s">
        <v>21758</v>
      </c>
      <c r="N366" t="s">
        <v>635</v>
      </c>
      <c r="O366" t="s">
        <v>638</v>
      </c>
      <c r="P366" t="s">
        <v>22</v>
      </c>
      <c r="Q366" t="s">
        <v>639</v>
      </c>
      <c r="R366" t="s">
        <v>636</v>
      </c>
      <c r="S366" t="s">
        <v>21759</v>
      </c>
      <c r="T366" t="s">
        <v>21758</v>
      </c>
    </row>
    <row r="367" spans="1:20" x14ac:dyDescent="0.25">
      <c r="A367" t="s">
        <v>23</v>
      </c>
      <c r="B367" t="s">
        <v>24</v>
      </c>
      <c r="C367">
        <v>50</v>
      </c>
      <c r="D367">
        <v>2</v>
      </c>
      <c r="E367" t="s">
        <v>21757</v>
      </c>
      <c r="F367">
        <v>199.98</v>
      </c>
      <c r="G367">
        <v>0</v>
      </c>
      <c r="H367" t="s">
        <v>661</v>
      </c>
      <c r="I367" t="s">
        <v>15752</v>
      </c>
      <c r="J367" t="s">
        <v>2644</v>
      </c>
      <c r="K367" t="s">
        <v>635</v>
      </c>
      <c r="L367" t="s">
        <v>636</v>
      </c>
      <c r="M367" t="s">
        <v>21758</v>
      </c>
      <c r="N367" t="s">
        <v>635</v>
      </c>
      <c r="O367" t="s">
        <v>638</v>
      </c>
      <c r="P367" t="s">
        <v>22</v>
      </c>
      <c r="Q367" t="s">
        <v>639</v>
      </c>
      <c r="R367" t="s">
        <v>636</v>
      </c>
      <c r="S367" t="s">
        <v>21759</v>
      </c>
      <c r="T367" t="s">
        <v>21758</v>
      </c>
    </row>
    <row r="368" spans="1:20" x14ac:dyDescent="0.25">
      <c r="A368" t="s">
        <v>25</v>
      </c>
      <c r="B368" t="s">
        <v>26</v>
      </c>
      <c r="C368">
        <v>50</v>
      </c>
      <c r="D368">
        <v>2</v>
      </c>
      <c r="E368" t="s">
        <v>21757</v>
      </c>
      <c r="F368">
        <v>199.98</v>
      </c>
      <c r="G368">
        <v>0</v>
      </c>
      <c r="H368" t="s">
        <v>661</v>
      </c>
      <c r="I368" t="s">
        <v>15752</v>
      </c>
      <c r="J368" t="s">
        <v>2644</v>
      </c>
      <c r="K368" t="s">
        <v>635</v>
      </c>
      <c r="L368" t="s">
        <v>636</v>
      </c>
      <c r="M368" t="s">
        <v>21758</v>
      </c>
      <c r="N368" t="s">
        <v>635</v>
      </c>
      <c r="O368" t="s">
        <v>638</v>
      </c>
      <c r="P368" t="s">
        <v>22</v>
      </c>
      <c r="Q368" t="s">
        <v>639</v>
      </c>
      <c r="R368" t="s">
        <v>636</v>
      </c>
      <c r="S368" t="s">
        <v>21759</v>
      </c>
      <c r="T368" t="s">
        <v>21758</v>
      </c>
    </row>
    <row r="369" spans="1:20" x14ac:dyDescent="0.25">
      <c r="A369" t="s">
        <v>20</v>
      </c>
      <c r="B369" t="s">
        <v>21</v>
      </c>
      <c r="C369">
        <v>50</v>
      </c>
      <c r="D369">
        <v>1</v>
      </c>
      <c r="E369" t="s">
        <v>21760</v>
      </c>
      <c r="F369">
        <v>100</v>
      </c>
      <c r="G369">
        <v>0</v>
      </c>
      <c r="H369" t="s">
        <v>632</v>
      </c>
      <c r="I369" t="s">
        <v>9856</v>
      </c>
      <c r="J369" t="s">
        <v>1399</v>
      </c>
      <c r="K369" t="s">
        <v>635</v>
      </c>
      <c r="L369" t="s">
        <v>636</v>
      </c>
      <c r="M369" t="s">
        <v>21761</v>
      </c>
      <c r="N369" t="s">
        <v>635</v>
      </c>
      <c r="O369" t="s">
        <v>638</v>
      </c>
      <c r="P369" t="s">
        <v>22</v>
      </c>
      <c r="Q369" t="s">
        <v>639</v>
      </c>
      <c r="R369" t="s">
        <v>636</v>
      </c>
      <c r="S369" t="s">
        <v>21762</v>
      </c>
      <c r="T369" t="s">
        <v>21761</v>
      </c>
    </row>
    <row r="370" spans="1:20" x14ac:dyDescent="0.25">
      <c r="A370" t="s">
        <v>23</v>
      </c>
      <c r="B370" t="s">
        <v>24</v>
      </c>
      <c r="C370">
        <v>50</v>
      </c>
      <c r="D370">
        <v>1</v>
      </c>
      <c r="E370" t="s">
        <v>21760</v>
      </c>
      <c r="F370">
        <v>100</v>
      </c>
      <c r="G370">
        <v>0</v>
      </c>
      <c r="H370" t="s">
        <v>632</v>
      </c>
      <c r="I370" t="s">
        <v>9856</v>
      </c>
      <c r="J370" t="s">
        <v>1399</v>
      </c>
      <c r="K370" t="s">
        <v>635</v>
      </c>
      <c r="L370" t="s">
        <v>636</v>
      </c>
      <c r="M370" t="s">
        <v>21761</v>
      </c>
      <c r="N370" t="s">
        <v>635</v>
      </c>
      <c r="O370" t="s">
        <v>638</v>
      </c>
      <c r="P370" t="s">
        <v>22</v>
      </c>
      <c r="Q370" t="s">
        <v>639</v>
      </c>
      <c r="R370" t="s">
        <v>636</v>
      </c>
      <c r="S370" t="s">
        <v>21762</v>
      </c>
      <c r="T370" t="s">
        <v>21761</v>
      </c>
    </row>
    <row r="371" spans="1:20" x14ac:dyDescent="0.25">
      <c r="A371" t="s">
        <v>25</v>
      </c>
      <c r="B371" t="s">
        <v>26</v>
      </c>
      <c r="C371">
        <v>50</v>
      </c>
      <c r="D371">
        <v>1</v>
      </c>
      <c r="E371" t="s">
        <v>21760</v>
      </c>
      <c r="F371">
        <v>100</v>
      </c>
      <c r="G371">
        <v>0</v>
      </c>
      <c r="H371" t="s">
        <v>632</v>
      </c>
      <c r="I371" t="s">
        <v>9856</v>
      </c>
      <c r="J371" t="s">
        <v>1399</v>
      </c>
      <c r="K371" t="s">
        <v>635</v>
      </c>
      <c r="L371" t="s">
        <v>636</v>
      </c>
      <c r="M371" t="s">
        <v>21761</v>
      </c>
      <c r="N371" t="s">
        <v>635</v>
      </c>
      <c r="O371" t="s">
        <v>638</v>
      </c>
      <c r="P371" t="s">
        <v>22</v>
      </c>
      <c r="Q371" t="s">
        <v>639</v>
      </c>
      <c r="R371" t="s">
        <v>636</v>
      </c>
      <c r="S371" t="s">
        <v>21762</v>
      </c>
      <c r="T371" t="s">
        <v>21761</v>
      </c>
    </row>
    <row r="372" spans="1:20" x14ac:dyDescent="0.25">
      <c r="A372" t="s">
        <v>39</v>
      </c>
      <c r="B372" t="s">
        <v>44</v>
      </c>
      <c r="C372">
        <v>66.333333333333329</v>
      </c>
      <c r="D372">
        <v>6</v>
      </c>
      <c r="E372" t="s">
        <v>21763</v>
      </c>
      <c r="F372">
        <v>1018</v>
      </c>
      <c r="G372">
        <v>0</v>
      </c>
      <c r="H372" t="s">
        <v>647</v>
      </c>
      <c r="I372" t="s">
        <v>1962</v>
      </c>
      <c r="J372" t="s">
        <v>1963</v>
      </c>
      <c r="K372" t="s">
        <v>1964</v>
      </c>
      <c r="L372" t="s">
        <v>1965</v>
      </c>
      <c r="M372" t="s">
        <v>21764</v>
      </c>
      <c r="N372" t="s">
        <v>635</v>
      </c>
      <c r="O372" t="s">
        <v>653</v>
      </c>
      <c r="P372" t="s">
        <v>43</v>
      </c>
      <c r="Q372" t="s">
        <v>654</v>
      </c>
      <c r="R372" t="s">
        <v>636</v>
      </c>
      <c r="S372" t="s">
        <v>21765</v>
      </c>
      <c r="T372" t="s">
        <v>21766</v>
      </c>
    </row>
    <row r="373" spans="1:20" x14ac:dyDescent="0.25">
      <c r="A373" t="s">
        <v>39</v>
      </c>
      <c r="B373" t="s">
        <v>44</v>
      </c>
      <c r="C373">
        <v>72</v>
      </c>
      <c r="D373">
        <v>3</v>
      </c>
      <c r="E373" t="s">
        <v>21763</v>
      </c>
      <c r="F373">
        <v>1018</v>
      </c>
      <c r="G373">
        <v>0</v>
      </c>
      <c r="H373" t="s">
        <v>647</v>
      </c>
      <c r="I373" t="s">
        <v>1962</v>
      </c>
      <c r="J373" t="s">
        <v>1963</v>
      </c>
      <c r="K373" t="s">
        <v>1964</v>
      </c>
      <c r="L373" t="s">
        <v>1965</v>
      </c>
      <c r="M373" t="s">
        <v>21764</v>
      </c>
      <c r="N373" t="s">
        <v>635</v>
      </c>
      <c r="O373" t="s">
        <v>653</v>
      </c>
      <c r="P373" t="s">
        <v>43</v>
      </c>
      <c r="Q373" t="s">
        <v>654</v>
      </c>
      <c r="R373" t="s">
        <v>636</v>
      </c>
      <c r="S373" t="s">
        <v>21765</v>
      </c>
      <c r="T373" t="s">
        <v>21766</v>
      </c>
    </row>
    <row r="374" spans="1:20" x14ac:dyDescent="0.25">
      <c r="A374" t="s">
        <v>39</v>
      </c>
      <c r="B374" t="s">
        <v>44</v>
      </c>
      <c r="C374">
        <v>72</v>
      </c>
      <c r="D374">
        <v>2</v>
      </c>
      <c r="E374" t="s">
        <v>21763</v>
      </c>
      <c r="F374">
        <v>1018</v>
      </c>
      <c r="G374">
        <v>0</v>
      </c>
      <c r="H374" t="s">
        <v>647</v>
      </c>
      <c r="I374" t="s">
        <v>1962</v>
      </c>
      <c r="J374" t="s">
        <v>1963</v>
      </c>
      <c r="K374" t="s">
        <v>1964</v>
      </c>
      <c r="L374" t="s">
        <v>1965</v>
      </c>
      <c r="M374" t="s">
        <v>21764</v>
      </c>
      <c r="N374" t="s">
        <v>635</v>
      </c>
      <c r="O374" t="s">
        <v>653</v>
      </c>
      <c r="P374" t="s">
        <v>43</v>
      </c>
      <c r="Q374" t="s">
        <v>654</v>
      </c>
      <c r="R374" t="s">
        <v>636</v>
      </c>
      <c r="S374" t="s">
        <v>21765</v>
      </c>
      <c r="T374" t="s">
        <v>21766</v>
      </c>
    </row>
    <row r="375" spans="1:20" x14ac:dyDescent="0.25">
      <c r="A375" t="s">
        <v>39</v>
      </c>
      <c r="B375" t="s">
        <v>44</v>
      </c>
      <c r="C375">
        <v>77.5</v>
      </c>
      <c r="D375">
        <v>2</v>
      </c>
      <c r="E375" t="s">
        <v>21763</v>
      </c>
      <c r="F375">
        <v>1018</v>
      </c>
      <c r="G375">
        <v>0</v>
      </c>
      <c r="H375" t="s">
        <v>647</v>
      </c>
      <c r="I375" t="s">
        <v>1962</v>
      </c>
      <c r="J375" t="s">
        <v>1963</v>
      </c>
      <c r="K375" t="s">
        <v>1964</v>
      </c>
      <c r="L375" t="s">
        <v>1965</v>
      </c>
      <c r="M375" t="s">
        <v>21764</v>
      </c>
      <c r="N375" t="s">
        <v>635</v>
      </c>
      <c r="O375" t="s">
        <v>653</v>
      </c>
      <c r="P375" t="s">
        <v>43</v>
      </c>
      <c r="Q375" t="s">
        <v>654</v>
      </c>
      <c r="R375" t="s">
        <v>636</v>
      </c>
      <c r="S375" t="s">
        <v>21765</v>
      </c>
      <c r="T375" t="s">
        <v>21766</v>
      </c>
    </row>
    <row r="376" spans="1:20" x14ac:dyDescent="0.25">
      <c r="A376" t="s">
        <v>39</v>
      </c>
      <c r="B376" t="s">
        <v>44</v>
      </c>
      <c r="C376">
        <v>71</v>
      </c>
      <c r="D376">
        <v>1</v>
      </c>
      <c r="E376" t="s">
        <v>21763</v>
      </c>
      <c r="F376">
        <v>1018</v>
      </c>
      <c r="G376">
        <v>0</v>
      </c>
      <c r="H376" t="s">
        <v>647</v>
      </c>
      <c r="I376" t="s">
        <v>1962</v>
      </c>
      <c r="J376" t="s">
        <v>1963</v>
      </c>
      <c r="K376" t="s">
        <v>1964</v>
      </c>
      <c r="L376" t="s">
        <v>1965</v>
      </c>
      <c r="M376" t="s">
        <v>21764</v>
      </c>
      <c r="N376" t="s">
        <v>635</v>
      </c>
      <c r="O376" t="s">
        <v>653</v>
      </c>
      <c r="P376" t="s">
        <v>43</v>
      </c>
      <c r="Q376" t="s">
        <v>654</v>
      </c>
      <c r="R376" t="s">
        <v>636</v>
      </c>
      <c r="S376" t="s">
        <v>21765</v>
      </c>
      <c r="T376" t="s">
        <v>21766</v>
      </c>
    </row>
    <row r="377" spans="1:20" x14ac:dyDescent="0.25">
      <c r="A377" t="s">
        <v>20</v>
      </c>
      <c r="B377" t="s">
        <v>21</v>
      </c>
      <c r="C377">
        <v>50</v>
      </c>
      <c r="D377">
        <v>1</v>
      </c>
      <c r="E377" t="s">
        <v>21767</v>
      </c>
      <c r="F377">
        <v>99.99</v>
      </c>
      <c r="G377">
        <v>0</v>
      </c>
      <c r="H377" t="s">
        <v>661</v>
      </c>
      <c r="I377" t="s">
        <v>21768</v>
      </c>
      <c r="J377" t="s">
        <v>2438</v>
      </c>
      <c r="K377" t="s">
        <v>635</v>
      </c>
      <c r="L377" t="s">
        <v>636</v>
      </c>
      <c r="M377" t="s">
        <v>21769</v>
      </c>
      <c r="N377" t="s">
        <v>635</v>
      </c>
      <c r="O377" t="s">
        <v>638</v>
      </c>
      <c r="P377" t="s">
        <v>22</v>
      </c>
      <c r="Q377" t="s">
        <v>639</v>
      </c>
      <c r="R377" t="s">
        <v>636</v>
      </c>
      <c r="S377" t="s">
        <v>21770</v>
      </c>
      <c r="T377" t="s">
        <v>21769</v>
      </c>
    </row>
    <row r="378" spans="1:20" x14ac:dyDescent="0.25">
      <c r="A378" t="s">
        <v>23</v>
      </c>
      <c r="B378" t="s">
        <v>24</v>
      </c>
      <c r="C378">
        <v>50</v>
      </c>
      <c r="D378">
        <v>1</v>
      </c>
      <c r="E378" t="s">
        <v>21767</v>
      </c>
      <c r="F378">
        <v>99.99</v>
      </c>
      <c r="G378">
        <v>0</v>
      </c>
      <c r="H378" t="s">
        <v>661</v>
      </c>
      <c r="I378" t="s">
        <v>21768</v>
      </c>
      <c r="J378" t="s">
        <v>2438</v>
      </c>
      <c r="K378" t="s">
        <v>635</v>
      </c>
      <c r="L378" t="s">
        <v>636</v>
      </c>
      <c r="M378" t="s">
        <v>21769</v>
      </c>
      <c r="N378" t="s">
        <v>635</v>
      </c>
      <c r="O378" t="s">
        <v>638</v>
      </c>
      <c r="P378" t="s">
        <v>22</v>
      </c>
      <c r="Q378" t="s">
        <v>639</v>
      </c>
      <c r="R378" t="s">
        <v>636</v>
      </c>
      <c r="S378" t="s">
        <v>21770</v>
      </c>
      <c r="T378" t="s">
        <v>21769</v>
      </c>
    </row>
    <row r="379" spans="1:20" x14ac:dyDescent="0.25">
      <c r="A379" t="s">
        <v>25</v>
      </c>
      <c r="B379" t="s">
        <v>26</v>
      </c>
      <c r="C379">
        <v>50</v>
      </c>
      <c r="D379">
        <v>1</v>
      </c>
      <c r="E379" t="s">
        <v>21767</v>
      </c>
      <c r="F379">
        <v>99.99</v>
      </c>
      <c r="G379">
        <v>0</v>
      </c>
      <c r="H379" t="s">
        <v>661</v>
      </c>
      <c r="I379" t="s">
        <v>21768</v>
      </c>
      <c r="J379" t="s">
        <v>2438</v>
      </c>
      <c r="K379" t="s">
        <v>635</v>
      </c>
      <c r="L379" t="s">
        <v>636</v>
      </c>
      <c r="M379" t="s">
        <v>21769</v>
      </c>
      <c r="N379" t="s">
        <v>635</v>
      </c>
      <c r="O379" t="s">
        <v>638</v>
      </c>
      <c r="P379" t="s">
        <v>22</v>
      </c>
      <c r="Q379" t="s">
        <v>639</v>
      </c>
      <c r="R379" t="s">
        <v>636</v>
      </c>
      <c r="S379" t="s">
        <v>21770</v>
      </c>
      <c r="T379" t="s">
        <v>21769</v>
      </c>
    </row>
    <row r="380" spans="1:20" x14ac:dyDescent="0.25">
      <c r="A380" t="s">
        <v>37</v>
      </c>
      <c r="B380" t="s">
        <v>38</v>
      </c>
      <c r="C380">
        <v>66.666666666666671</v>
      </c>
      <c r="D380">
        <v>3</v>
      </c>
      <c r="E380" t="s">
        <v>21771</v>
      </c>
      <c r="F380">
        <v>100</v>
      </c>
      <c r="G380">
        <v>0</v>
      </c>
      <c r="H380" t="s">
        <v>661</v>
      </c>
      <c r="I380" t="s">
        <v>17290</v>
      </c>
      <c r="J380" t="s">
        <v>1941</v>
      </c>
      <c r="K380" t="s">
        <v>635</v>
      </c>
      <c r="L380" t="s">
        <v>636</v>
      </c>
      <c r="M380" t="s">
        <v>21772</v>
      </c>
      <c r="N380" t="s">
        <v>635</v>
      </c>
      <c r="O380" t="s">
        <v>638</v>
      </c>
      <c r="P380" t="s">
        <v>22</v>
      </c>
      <c r="Q380" t="s">
        <v>639</v>
      </c>
      <c r="R380" t="s">
        <v>636</v>
      </c>
      <c r="S380" t="s">
        <v>21773</v>
      </c>
      <c r="T380" t="s">
        <v>21772</v>
      </c>
    </row>
    <row r="381" spans="1:20" x14ac:dyDescent="0.25">
      <c r="A381" t="s">
        <v>164</v>
      </c>
      <c r="B381" t="s">
        <v>165</v>
      </c>
      <c r="C381">
        <v>33.333333333333336</v>
      </c>
      <c r="D381">
        <v>3</v>
      </c>
      <c r="E381" t="s">
        <v>21774</v>
      </c>
      <c r="F381">
        <v>100</v>
      </c>
      <c r="G381">
        <v>0</v>
      </c>
      <c r="H381" t="s">
        <v>661</v>
      </c>
      <c r="I381" t="s">
        <v>17290</v>
      </c>
      <c r="J381" t="s">
        <v>1941</v>
      </c>
      <c r="K381" t="s">
        <v>635</v>
      </c>
      <c r="L381" t="s">
        <v>636</v>
      </c>
      <c r="M381" t="s">
        <v>21775</v>
      </c>
      <c r="N381" t="s">
        <v>635</v>
      </c>
      <c r="O381" t="s">
        <v>638</v>
      </c>
      <c r="P381" t="s">
        <v>22</v>
      </c>
      <c r="Q381" t="s">
        <v>639</v>
      </c>
      <c r="R381" t="s">
        <v>636</v>
      </c>
      <c r="S381" t="s">
        <v>21776</v>
      </c>
      <c r="T381" t="s">
        <v>21775</v>
      </c>
    </row>
    <row r="382" spans="1:20" x14ac:dyDescent="0.25">
      <c r="A382" t="s">
        <v>20</v>
      </c>
      <c r="B382" t="s">
        <v>21</v>
      </c>
      <c r="C382">
        <v>50</v>
      </c>
      <c r="D382">
        <v>1</v>
      </c>
      <c r="E382" t="s">
        <v>21777</v>
      </c>
      <c r="F382">
        <v>100</v>
      </c>
      <c r="G382">
        <v>0</v>
      </c>
      <c r="H382" t="s">
        <v>632</v>
      </c>
      <c r="I382" t="s">
        <v>21778</v>
      </c>
      <c r="J382" t="s">
        <v>797</v>
      </c>
      <c r="K382" t="s">
        <v>635</v>
      </c>
      <c r="L382" t="s">
        <v>636</v>
      </c>
      <c r="M382" t="s">
        <v>21779</v>
      </c>
      <c r="N382" t="s">
        <v>635</v>
      </c>
      <c r="O382" t="s">
        <v>668</v>
      </c>
      <c r="P382" t="s">
        <v>22</v>
      </c>
      <c r="Q382" t="s">
        <v>669</v>
      </c>
      <c r="R382" t="s">
        <v>636</v>
      </c>
      <c r="S382" t="s">
        <v>21780</v>
      </c>
      <c r="T382" t="s">
        <v>21781</v>
      </c>
    </row>
    <row r="383" spans="1:20" x14ac:dyDescent="0.25">
      <c r="A383" t="s">
        <v>23</v>
      </c>
      <c r="B383" t="s">
        <v>24</v>
      </c>
      <c r="C383">
        <v>50</v>
      </c>
      <c r="D383">
        <v>1</v>
      </c>
      <c r="E383" t="s">
        <v>21777</v>
      </c>
      <c r="F383">
        <v>100</v>
      </c>
      <c r="G383">
        <v>0</v>
      </c>
      <c r="H383" t="s">
        <v>632</v>
      </c>
      <c r="I383" t="s">
        <v>21778</v>
      </c>
      <c r="J383" t="s">
        <v>797</v>
      </c>
      <c r="K383" t="s">
        <v>635</v>
      </c>
      <c r="L383" t="s">
        <v>636</v>
      </c>
      <c r="M383" t="s">
        <v>21779</v>
      </c>
      <c r="N383" t="s">
        <v>635</v>
      </c>
      <c r="O383" t="s">
        <v>668</v>
      </c>
      <c r="P383" t="s">
        <v>22</v>
      </c>
      <c r="Q383" t="s">
        <v>669</v>
      </c>
      <c r="R383" t="s">
        <v>636</v>
      </c>
      <c r="S383" t="s">
        <v>21780</v>
      </c>
      <c r="T383" t="s">
        <v>21781</v>
      </c>
    </row>
    <row r="384" spans="1:20" x14ac:dyDescent="0.25">
      <c r="A384" t="s">
        <v>25</v>
      </c>
      <c r="B384" t="s">
        <v>26</v>
      </c>
      <c r="C384">
        <v>50</v>
      </c>
      <c r="D384">
        <v>1</v>
      </c>
      <c r="E384" t="s">
        <v>21777</v>
      </c>
      <c r="F384">
        <v>100</v>
      </c>
      <c r="G384">
        <v>0</v>
      </c>
      <c r="H384" t="s">
        <v>632</v>
      </c>
      <c r="I384" t="s">
        <v>21778</v>
      </c>
      <c r="J384" t="s">
        <v>797</v>
      </c>
      <c r="K384" t="s">
        <v>635</v>
      </c>
      <c r="L384" t="s">
        <v>636</v>
      </c>
      <c r="M384" t="s">
        <v>21779</v>
      </c>
      <c r="N384" t="s">
        <v>635</v>
      </c>
      <c r="O384" t="s">
        <v>668</v>
      </c>
      <c r="P384" t="s">
        <v>22</v>
      </c>
      <c r="Q384" t="s">
        <v>669</v>
      </c>
      <c r="R384" t="s">
        <v>636</v>
      </c>
      <c r="S384" t="s">
        <v>21780</v>
      </c>
      <c r="T384" t="s">
        <v>21781</v>
      </c>
    </row>
    <row r="385" spans="1:20" x14ac:dyDescent="0.25">
      <c r="A385" t="s">
        <v>164</v>
      </c>
      <c r="B385" t="s">
        <v>165</v>
      </c>
      <c r="C385">
        <v>50</v>
      </c>
      <c r="D385">
        <v>6</v>
      </c>
      <c r="E385" t="s">
        <v>21782</v>
      </c>
      <c r="F385">
        <v>100</v>
      </c>
      <c r="G385">
        <v>0</v>
      </c>
      <c r="H385" t="s">
        <v>661</v>
      </c>
      <c r="I385" t="s">
        <v>21783</v>
      </c>
      <c r="J385" t="s">
        <v>967</v>
      </c>
      <c r="K385" t="s">
        <v>635</v>
      </c>
      <c r="L385" t="s">
        <v>636</v>
      </c>
      <c r="M385" t="s">
        <v>21784</v>
      </c>
      <c r="N385" t="s">
        <v>635</v>
      </c>
      <c r="O385" t="s">
        <v>638</v>
      </c>
      <c r="P385" t="s">
        <v>22</v>
      </c>
      <c r="Q385" t="s">
        <v>639</v>
      </c>
      <c r="R385" t="s">
        <v>636</v>
      </c>
      <c r="S385" t="s">
        <v>21785</v>
      </c>
      <c r="T385" t="s">
        <v>21784</v>
      </c>
    </row>
    <row r="386" spans="1:20" x14ac:dyDescent="0.25">
      <c r="A386" t="s">
        <v>258</v>
      </c>
      <c r="B386" t="s">
        <v>982</v>
      </c>
      <c r="C386">
        <v>81.75</v>
      </c>
      <c r="D386">
        <v>1</v>
      </c>
      <c r="E386" t="s">
        <v>21786</v>
      </c>
      <c r="F386">
        <v>88.75</v>
      </c>
      <c r="G386">
        <v>7</v>
      </c>
      <c r="H386" t="s">
        <v>647</v>
      </c>
      <c r="I386" t="s">
        <v>21787</v>
      </c>
      <c r="J386" t="s">
        <v>21788</v>
      </c>
      <c r="K386" t="s">
        <v>6724</v>
      </c>
      <c r="L386" t="s">
        <v>21789</v>
      </c>
      <c r="M386" t="s">
        <v>21784</v>
      </c>
      <c r="N386" t="s">
        <v>635</v>
      </c>
      <c r="O386" t="s">
        <v>706</v>
      </c>
      <c r="P386" t="s">
        <v>40</v>
      </c>
      <c r="Q386" t="s">
        <v>707</v>
      </c>
      <c r="R386" t="s">
        <v>636</v>
      </c>
      <c r="S386" t="s">
        <v>21790</v>
      </c>
      <c r="T386" t="s">
        <v>21791</v>
      </c>
    </row>
    <row r="387" spans="1:20" x14ac:dyDescent="0.25">
      <c r="A387" t="s">
        <v>37</v>
      </c>
      <c r="B387" t="s">
        <v>38</v>
      </c>
      <c r="C387">
        <v>66.666666666666671</v>
      </c>
      <c r="D387">
        <v>3</v>
      </c>
      <c r="E387" t="s">
        <v>21792</v>
      </c>
      <c r="F387">
        <v>100</v>
      </c>
      <c r="G387">
        <v>0</v>
      </c>
      <c r="H387" t="s">
        <v>661</v>
      </c>
      <c r="I387" t="s">
        <v>21793</v>
      </c>
      <c r="J387" t="s">
        <v>2074</v>
      </c>
      <c r="K387" t="s">
        <v>635</v>
      </c>
      <c r="L387" t="s">
        <v>636</v>
      </c>
      <c r="M387" t="s">
        <v>21794</v>
      </c>
      <c r="N387" t="s">
        <v>635</v>
      </c>
      <c r="O387" t="s">
        <v>668</v>
      </c>
      <c r="P387" t="s">
        <v>22</v>
      </c>
      <c r="Q387" t="s">
        <v>669</v>
      </c>
      <c r="R387" t="s">
        <v>636</v>
      </c>
      <c r="S387" t="s">
        <v>21795</v>
      </c>
      <c r="T387" t="s">
        <v>21796</v>
      </c>
    </row>
    <row r="388" spans="1:20" x14ac:dyDescent="0.25">
      <c r="A388" t="s">
        <v>20</v>
      </c>
      <c r="B388" t="s">
        <v>21</v>
      </c>
      <c r="C388">
        <v>50</v>
      </c>
      <c r="D388">
        <v>1</v>
      </c>
      <c r="E388" t="s">
        <v>21797</v>
      </c>
      <c r="F388">
        <v>99.99</v>
      </c>
      <c r="G388">
        <v>0</v>
      </c>
      <c r="H388" t="s">
        <v>661</v>
      </c>
      <c r="I388" t="s">
        <v>10274</v>
      </c>
      <c r="J388" t="s">
        <v>727</v>
      </c>
      <c r="K388" t="s">
        <v>635</v>
      </c>
      <c r="L388" t="s">
        <v>636</v>
      </c>
      <c r="M388" t="s">
        <v>21798</v>
      </c>
      <c r="N388" t="s">
        <v>635</v>
      </c>
      <c r="O388" t="s">
        <v>638</v>
      </c>
      <c r="P388" t="s">
        <v>22</v>
      </c>
      <c r="Q388" t="s">
        <v>639</v>
      </c>
      <c r="R388" t="s">
        <v>636</v>
      </c>
      <c r="S388" t="s">
        <v>21799</v>
      </c>
      <c r="T388" t="s">
        <v>21800</v>
      </c>
    </row>
    <row r="389" spans="1:20" x14ac:dyDescent="0.25">
      <c r="A389" t="s">
        <v>23</v>
      </c>
      <c r="B389" t="s">
        <v>24</v>
      </c>
      <c r="C389">
        <v>50</v>
      </c>
      <c r="D389">
        <v>1</v>
      </c>
      <c r="E389" t="s">
        <v>21797</v>
      </c>
      <c r="F389">
        <v>99.99</v>
      </c>
      <c r="G389">
        <v>0</v>
      </c>
      <c r="H389" t="s">
        <v>661</v>
      </c>
      <c r="I389" t="s">
        <v>10274</v>
      </c>
      <c r="J389" t="s">
        <v>727</v>
      </c>
      <c r="K389" t="s">
        <v>635</v>
      </c>
      <c r="L389" t="s">
        <v>636</v>
      </c>
      <c r="M389" t="s">
        <v>21798</v>
      </c>
      <c r="N389" t="s">
        <v>635</v>
      </c>
      <c r="O389" t="s">
        <v>638</v>
      </c>
      <c r="P389" t="s">
        <v>22</v>
      </c>
      <c r="Q389" t="s">
        <v>639</v>
      </c>
      <c r="R389" t="s">
        <v>636</v>
      </c>
      <c r="S389" t="s">
        <v>21799</v>
      </c>
      <c r="T389" t="s">
        <v>21800</v>
      </c>
    </row>
    <row r="390" spans="1:20" x14ac:dyDescent="0.25">
      <c r="A390" t="s">
        <v>25</v>
      </c>
      <c r="B390" t="s">
        <v>26</v>
      </c>
      <c r="C390">
        <v>50</v>
      </c>
      <c r="D390">
        <v>1</v>
      </c>
      <c r="E390" t="s">
        <v>21797</v>
      </c>
      <c r="F390">
        <v>99.99</v>
      </c>
      <c r="G390">
        <v>0</v>
      </c>
      <c r="H390" t="s">
        <v>661</v>
      </c>
      <c r="I390" t="s">
        <v>10274</v>
      </c>
      <c r="J390" t="s">
        <v>727</v>
      </c>
      <c r="K390" t="s">
        <v>635</v>
      </c>
      <c r="L390" t="s">
        <v>636</v>
      </c>
      <c r="M390" t="s">
        <v>21798</v>
      </c>
      <c r="N390" t="s">
        <v>635</v>
      </c>
      <c r="O390" t="s">
        <v>638</v>
      </c>
      <c r="P390" t="s">
        <v>22</v>
      </c>
      <c r="Q390" t="s">
        <v>639</v>
      </c>
      <c r="R390" t="s">
        <v>636</v>
      </c>
      <c r="S390" t="s">
        <v>21799</v>
      </c>
      <c r="T390" t="s">
        <v>21800</v>
      </c>
    </row>
    <row r="391" spans="1:20" x14ac:dyDescent="0.25">
      <c r="A391" t="s">
        <v>37</v>
      </c>
      <c r="B391" t="s">
        <v>38</v>
      </c>
      <c r="C391">
        <v>66.666666666666671</v>
      </c>
      <c r="D391">
        <v>3</v>
      </c>
      <c r="E391" t="s">
        <v>21801</v>
      </c>
      <c r="F391">
        <v>100</v>
      </c>
      <c r="G391">
        <v>0</v>
      </c>
      <c r="H391" t="s">
        <v>661</v>
      </c>
      <c r="I391" t="s">
        <v>21802</v>
      </c>
      <c r="J391" t="s">
        <v>1036</v>
      </c>
      <c r="K391" t="s">
        <v>635</v>
      </c>
      <c r="L391" t="s">
        <v>636</v>
      </c>
      <c r="M391" t="s">
        <v>21798</v>
      </c>
      <c r="N391" t="s">
        <v>635</v>
      </c>
      <c r="O391" t="s">
        <v>638</v>
      </c>
      <c r="P391" t="s">
        <v>22</v>
      </c>
      <c r="Q391" t="s">
        <v>639</v>
      </c>
      <c r="R391" t="s">
        <v>636</v>
      </c>
      <c r="S391" t="s">
        <v>21803</v>
      </c>
      <c r="T391" t="s">
        <v>21798</v>
      </c>
    </row>
    <row r="392" spans="1:20" x14ac:dyDescent="0.25">
      <c r="A392" t="s">
        <v>37</v>
      </c>
      <c r="B392" t="s">
        <v>38</v>
      </c>
      <c r="C392">
        <v>66.666666666666671</v>
      </c>
      <c r="D392">
        <v>3</v>
      </c>
      <c r="E392" t="s">
        <v>21804</v>
      </c>
      <c r="F392">
        <v>100</v>
      </c>
      <c r="G392">
        <v>0</v>
      </c>
      <c r="H392" t="s">
        <v>661</v>
      </c>
      <c r="I392" t="s">
        <v>21805</v>
      </c>
      <c r="J392" t="s">
        <v>884</v>
      </c>
      <c r="K392" t="s">
        <v>635</v>
      </c>
      <c r="L392" t="s">
        <v>636</v>
      </c>
      <c r="M392" t="s">
        <v>21806</v>
      </c>
      <c r="N392" t="s">
        <v>635</v>
      </c>
      <c r="O392" t="s">
        <v>638</v>
      </c>
      <c r="P392" t="s">
        <v>22</v>
      </c>
      <c r="Q392" t="s">
        <v>639</v>
      </c>
      <c r="R392" t="s">
        <v>636</v>
      </c>
      <c r="S392" t="s">
        <v>21807</v>
      </c>
      <c r="T392" t="s">
        <v>21808</v>
      </c>
    </row>
    <row r="393" spans="1:20" x14ac:dyDescent="0.25">
      <c r="A393" t="s">
        <v>39</v>
      </c>
      <c r="B393" t="s">
        <v>44</v>
      </c>
      <c r="C393">
        <v>66.333333333333329</v>
      </c>
      <c r="D393">
        <v>3</v>
      </c>
      <c r="E393" t="s">
        <v>21809</v>
      </c>
      <c r="F393">
        <v>165.5</v>
      </c>
      <c r="G393">
        <v>7</v>
      </c>
      <c r="H393" t="s">
        <v>3156</v>
      </c>
      <c r="I393" t="s">
        <v>21810</v>
      </c>
      <c r="J393" t="s">
        <v>21811</v>
      </c>
      <c r="K393" t="s">
        <v>1409</v>
      </c>
      <c r="L393" t="s">
        <v>21812</v>
      </c>
      <c r="M393" t="s">
        <v>21813</v>
      </c>
      <c r="N393" t="s">
        <v>635</v>
      </c>
      <c r="O393" t="s">
        <v>706</v>
      </c>
      <c r="P393" t="s">
        <v>40</v>
      </c>
      <c r="Q393" t="s">
        <v>707</v>
      </c>
      <c r="R393" t="s">
        <v>636</v>
      </c>
      <c r="S393" t="s">
        <v>21814</v>
      </c>
      <c r="T393" t="s">
        <v>21813</v>
      </c>
    </row>
    <row r="394" spans="1:20" x14ac:dyDescent="0.25">
      <c r="A394" t="s">
        <v>35</v>
      </c>
      <c r="B394" t="s">
        <v>36</v>
      </c>
      <c r="C394">
        <v>66.666666666666671</v>
      </c>
      <c r="D394">
        <v>3</v>
      </c>
      <c r="E394" t="s">
        <v>21815</v>
      </c>
      <c r="F394">
        <v>100</v>
      </c>
      <c r="G394">
        <v>0</v>
      </c>
      <c r="H394" t="s">
        <v>661</v>
      </c>
      <c r="I394" t="s">
        <v>21816</v>
      </c>
      <c r="J394" t="s">
        <v>823</v>
      </c>
      <c r="K394" t="s">
        <v>635</v>
      </c>
      <c r="L394" t="s">
        <v>636</v>
      </c>
      <c r="M394" t="s">
        <v>21817</v>
      </c>
      <c r="N394" t="s">
        <v>635</v>
      </c>
      <c r="O394" t="s">
        <v>638</v>
      </c>
      <c r="P394" t="s">
        <v>22</v>
      </c>
      <c r="Q394" t="s">
        <v>639</v>
      </c>
      <c r="R394" t="s">
        <v>636</v>
      </c>
      <c r="S394" t="s">
        <v>21818</v>
      </c>
      <c r="T394" t="s">
        <v>21817</v>
      </c>
    </row>
    <row r="395" spans="1:20" x14ac:dyDescent="0.25">
      <c r="A395" t="s">
        <v>20</v>
      </c>
      <c r="B395" t="s">
        <v>21</v>
      </c>
      <c r="C395">
        <v>50</v>
      </c>
      <c r="D395">
        <v>1</v>
      </c>
      <c r="E395" t="s">
        <v>21819</v>
      </c>
      <c r="F395">
        <v>100</v>
      </c>
      <c r="G395">
        <v>0</v>
      </c>
      <c r="H395" t="s">
        <v>632</v>
      </c>
      <c r="I395" t="s">
        <v>21820</v>
      </c>
      <c r="J395" t="s">
        <v>643</v>
      </c>
      <c r="K395" t="s">
        <v>635</v>
      </c>
      <c r="L395" t="s">
        <v>636</v>
      </c>
      <c r="M395" t="s">
        <v>21821</v>
      </c>
      <c r="N395" t="s">
        <v>635</v>
      </c>
      <c r="O395" t="s">
        <v>638</v>
      </c>
      <c r="P395" t="s">
        <v>22</v>
      </c>
      <c r="Q395" t="s">
        <v>639</v>
      </c>
      <c r="R395" t="s">
        <v>636</v>
      </c>
      <c r="S395" t="s">
        <v>21822</v>
      </c>
      <c r="T395" t="s">
        <v>21821</v>
      </c>
    </row>
    <row r="396" spans="1:20" x14ac:dyDescent="0.25">
      <c r="A396" t="s">
        <v>23</v>
      </c>
      <c r="B396" t="s">
        <v>24</v>
      </c>
      <c r="C396">
        <v>50</v>
      </c>
      <c r="D396">
        <v>1</v>
      </c>
      <c r="E396" t="s">
        <v>21819</v>
      </c>
      <c r="F396">
        <v>100</v>
      </c>
      <c r="G396">
        <v>0</v>
      </c>
      <c r="H396" t="s">
        <v>632</v>
      </c>
      <c r="I396" t="s">
        <v>21820</v>
      </c>
      <c r="J396" t="s">
        <v>643</v>
      </c>
      <c r="K396" t="s">
        <v>635</v>
      </c>
      <c r="L396" t="s">
        <v>636</v>
      </c>
      <c r="M396" t="s">
        <v>21821</v>
      </c>
      <c r="N396" t="s">
        <v>635</v>
      </c>
      <c r="O396" t="s">
        <v>638</v>
      </c>
      <c r="P396" t="s">
        <v>22</v>
      </c>
      <c r="Q396" t="s">
        <v>639</v>
      </c>
      <c r="R396" t="s">
        <v>636</v>
      </c>
      <c r="S396" t="s">
        <v>21822</v>
      </c>
      <c r="T396" t="s">
        <v>21821</v>
      </c>
    </row>
    <row r="397" spans="1:20" x14ac:dyDescent="0.25">
      <c r="A397" t="s">
        <v>25</v>
      </c>
      <c r="B397" t="s">
        <v>26</v>
      </c>
      <c r="C397">
        <v>50</v>
      </c>
      <c r="D397">
        <v>1</v>
      </c>
      <c r="E397" t="s">
        <v>21819</v>
      </c>
      <c r="F397">
        <v>100</v>
      </c>
      <c r="G397">
        <v>0</v>
      </c>
      <c r="H397" t="s">
        <v>632</v>
      </c>
      <c r="I397" t="s">
        <v>21820</v>
      </c>
      <c r="J397" t="s">
        <v>643</v>
      </c>
      <c r="K397" t="s">
        <v>635</v>
      </c>
      <c r="L397" t="s">
        <v>636</v>
      </c>
      <c r="M397" t="s">
        <v>21821</v>
      </c>
      <c r="N397" t="s">
        <v>635</v>
      </c>
      <c r="O397" t="s">
        <v>638</v>
      </c>
      <c r="P397" t="s">
        <v>22</v>
      </c>
      <c r="Q397" t="s">
        <v>639</v>
      </c>
      <c r="R397" t="s">
        <v>636</v>
      </c>
      <c r="S397" t="s">
        <v>21822</v>
      </c>
      <c r="T397" t="s">
        <v>21821</v>
      </c>
    </row>
    <row r="398" spans="1:20" x14ac:dyDescent="0.25">
      <c r="A398" t="s">
        <v>164</v>
      </c>
      <c r="B398" t="s">
        <v>165</v>
      </c>
      <c r="C398">
        <v>33.333333333333336</v>
      </c>
      <c r="D398">
        <v>3</v>
      </c>
      <c r="E398" t="s">
        <v>21823</v>
      </c>
      <c r="F398">
        <v>100</v>
      </c>
      <c r="G398">
        <v>0</v>
      </c>
      <c r="H398" t="s">
        <v>661</v>
      </c>
      <c r="I398" t="s">
        <v>21645</v>
      </c>
      <c r="J398" t="s">
        <v>634</v>
      </c>
      <c r="K398" t="s">
        <v>635</v>
      </c>
      <c r="L398" t="s">
        <v>636</v>
      </c>
      <c r="M398" t="s">
        <v>21824</v>
      </c>
      <c r="N398" t="s">
        <v>635</v>
      </c>
      <c r="O398" t="s">
        <v>638</v>
      </c>
      <c r="P398" t="s">
        <v>22</v>
      </c>
      <c r="Q398" t="s">
        <v>639</v>
      </c>
      <c r="R398" t="s">
        <v>636</v>
      </c>
      <c r="S398" t="s">
        <v>21825</v>
      </c>
      <c r="T398" t="s">
        <v>21824</v>
      </c>
    </row>
    <row r="399" spans="1:20" x14ac:dyDescent="0.25">
      <c r="A399" t="s">
        <v>35</v>
      </c>
      <c r="B399" t="s">
        <v>36</v>
      </c>
      <c r="C399">
        <v>66.666666666666671</v>
      </c>
      <c r="D399">
        <v>3</v>
      </c>
      <c r="E399" t="s">
        <v>21826</v>
      </c>
      <c r="F399">
        <v>100</v>
      </c>
      <c r="G399">
        <v>0</v>
      </c>
      <c r="H399" t="s">
        <v>661</v>
      </c>
      <c r="I399" t="s">
        <v>696</v>
      </c>
      <c r="J399" t="s">
        <v>697</v>
      </c>
      <c r="K399" t="s">
        <v>635</v>
      </c>
      <c r="L399" t="s">
        <v>636</v>
      </c>
      <c r="M399" t="s">
        <v>21827</v>
      </c>
      <c r="N399" t="s">
        <v>635</v>
      </c>
      <c r="O399" t="s">
        <v>638</v>
      </c>
      <c r="P399" t="s">
        <v>22</v>
      </c>
      <c r="Q399" t="s">
        <v>639</v>
      </c>
      <c r="R399" t="s">
        <v>636</v>
      </c>
      <c r="S399" t="s">
        <v>21828</v>
      </c>
      <c r="T399" t="s">
        <v>21827</v>
      </c>
    </row>
    <row r="400" spans="1:20" x14ac:dyDescent="0.25">
      <c r="A400" t="s">
        <v>121</v>
      </c>
      <c r="B400" t="s">
        <v>122</v>
      </c>
      <c r="C400">
        <v>13</v>
      </c>
      <c r="D400">
        <v>1</v>
      </c>
      <c r="E400" t="s">
        <v>21829</v>
      </c>
      <c r="F400">
        <v>13</v>
      </c>
      <c r="G400">
        <v>0</v>
      </c>
      <c r="H400" t="s">
        <v>647</v>
      </c>
      <c r="I400" t="s">
        <v>3904</v>
      </c>
      <c r="J400" t="s">
        <v>3905</v>
      </c>
      <c r="K400" t="s">
        <v>3906</v>
      </c>
      <c r="L400" t="s">
        <v>899</v>
      </c>
      <c r="M400" t="s">
        <v>21830</v>
      </c>
      <c r="N400" t="s">
        <v>635</v>
      </c>
      <c r="O400" t="s">
        <v>653</v>
      </c>
      <c r="P400" t="s">
        <v>43</v>
      </c>
      <c r="Q400" t="s">
        <v>654</v>
      </c>
      <c r="R400" t="s">
        <v>636</v>
      </c>
      <c r="S400" t="s">
        <v>21831</v>
      </c>
      <c r="T400" t="s">
        <v>21832</v>
      </c>
    </row>
    <row r="401" spans="1:20" x14ac:dyDescent="0.25">
      <c r="A401" t="s">
        <v>164</v>
      </c>
      <c r="B401" t="s">
        <v>165</v>
      </c>
      <c r="C401">
        <v>33.333333333333336</v>
      </c>
      <c r="D401">
        <v>3</v>
      </c>
      <c r="E401" t="s">
        <v>21833</v>
      </c>
      <c r="F401">
        <v>100</v>
      </c>
      <c r="G401">
        <v>0</v>
      </c>
      <c r="H401" t="s">
        <v>661</v>
      </c>
      <c r="I401" t="s">
        <v>21834</v>
      </c>
      <c r="J401" t="s">
        <v>934</v>
      </c>
      <c r="K401" t="s">
        <v>635</v>
      </c>
      <c r="L401" t="s">
        <v>636</v>
      </c>
      <c r="M401" t="s">
        <v>21835</v>
      </c>
      <c r="N401" t="s">
        <v>635</v>
      </c>
      <c r="O401" t="s">
        <v>638</v>
      </c>
      <c r="P401" t="s">
        <v>22</v>
      </c>
      <c r="Q401" t="s">
        <v>639</v>
      </c>
      <c r="R401" t="s">
        <v>636</v>
      </c>
      <c r="S401" t="s">
        <v>21836</v>
      </c>
      <c r="T401" t="s">
        <v>21835</v>
      </c>
    </row>
    <row r="402" spans="1:20" x14ac:dyDescent="0.25">
      <c r="A402" t="s">
        <v>164</v>
      </c>
      <c r="B402" t="s">
        <v>165</v>
      </c>
      <c r="C402">
        <v>33.333333333333336</v>
      </c>
      <c r="D402">
        <v>3</v>
      </c>
      <c r="E402" t="s">
        <v>21837</v>
      </c>
      <c r="F402">
        <v>100</v>
      </c>
      <c r="G402">
        <v>0</v>
      </c>
      <c r="H402" t="s">
        <v>661</v>
      </c>
      <c r="I402" t="s">
        <v>21838</v>
      </c>
      <c r="J402" t="s">
        <v>1349</v>
      </c>
      <c r="K402" t="s">
        <v>635</v>
      </c>
      <c r="L402" t="s">
        <v>636</v>
      </c>
      <c r="M402" t="s">
        <v>21839</v>
      </c>
      <c r="N402" t="s">
        <v>635</v>
      </c>
      <c r="O402" t="s">
        <v>668</v>
      </c>
      <c r="P402" t="s">
        <v>22</v>
      </c>
      <c r="Q402" t="s">
        <v>669</v>
      </c>
      <c r="R402" t="s">
        <v>636</v>
      </c>
      <c r="S402" t="s">
        <v>21840</v>
      </c>
      <c r="T402" t="s">
        <v>21839</v>
      </c>
    </row>
    <row r="403" spans="1:20" x14ac:dyDescent="0.25">
      <c r="A403" t="s">
        <v>164</v>
      </c>
      <c r="B403" t="s">
        <v>165</v>
      </c>
      <c r="C403">
        <v>50</v>
      </c>
      <c r="D403">
        <v>18</v>
      </c>
      <c r="E403" t="s">
        <v>21841</v>
      </c>
      <c r="F403">
        <v>300</v>
      </c>
      <c r="G403">
        <v>0</v>
      </c>
      <c r="H403" t="s">
        <v>661</v>
      </c>
      <c r="I403" t="s">
        <v>5718</v>
      </c>
      <c r="J403" t="s">
        <v>812</v>
      </c>
      <c r="K403" t="s">
        <v>635</v>
      </c>
      <c r="L403" t="s">
        <v>636</v>
      </c>
      <c r="M403" t="s">
        <v>21842</v>
      </c>
      <c r="N403" t="s">
        <v>635</v>
      </c>
      <c r="O403" t="s">
        <v>638</v>
      </c>
      <c r="P403" t="s">
        <v>22</v>
      </c>
      <c r="Q403" t="s">
        <v>639</v>
      </c>
      <c r="R403" t="s">
        <v>636</v>
      </c>
      <c r="S403" t="s">
        <v>21843</v>
      </c>
      <c r="T403" t="s">
        <v>21842</v>
      </c>
    </row>
    <row r="404" spans="1:20" x14ac:dyDescent="0.25">
      <c r="A404" t="s">
        <v>20</v>
      </c>
      <c r="B404" t="s">
        <v>21</v>
      </c>
      <c r="C404">
        <v>50</v>
      </c>
      <c r="D404">
        <v>2</v>
      </c>
      <c r="E404" t="s">
        <v>21844</v>
      </c>
      <c r="F404">
        <v>200</v>
      </c>
      <c r="G404">
        <v>0</v>
      </c>
      <c r="H404" t="s">
        <v>661</v>
      </c>
      <c r="I404" t="s">
        <v>5718</v>
      </c>
      <c r="J404" t="s">
        <v>812</v>
      </c>
      <c r="K404" t="s">
        <v>635</v>
      </c>
      <c r="L404" t="s">
        <v>636</v>
      </c>
      <c r="M404" t="s">
        <v>21845</v>
      </c>
      <c r="N404" t="s">
        <v>635</v>
      </c>
      <c r="O404" t="s">
        <v>638</v>
      </c>
      <c r="P404" t="s">
        <v>22</v>
      </c>
      <c r="Q404" t="s">
        <v>639</v>
      </c>
      <c r="R404" t="s">
        <v>636</v>
      </c>
      <c r="S404" t="s">
        <v>21846</v>
      </c>
      <c r="T404" t="s">
        <v>21847</v>
      </c>
    </row>
    <row r="405" spans="1:20" x14ac:dyDescent="0.25">
      <c r="A405" t="s">
        <v>23</v>
      </c>
      <c r="B405" t="s">
        <v>24</v>
      </c>
      <c r="C405">
        <v>50</v>
      </c>
      <c r="D405">
        <v>2</v>
      </c>
      <c r="E405" t="s">
        <v>21844</v>
      </c>
      <c r="F405">
        <v>200</v>
      </c>
      <c r="G405">
        <v>0</v>
      </c>
      <c r="H405" t="s">
        <v>661</v>
      </c>
      <c r="I405" t="s">
        <v>5718</v>
      </c>
      <c r="J405" t="s">
        <v>812</v>
      </c>
      <c r="K405" t="s">
        <v>635</v>
      </c>
      <c r="L405" t="s">
        <v>636</v>
      </c>
      <c r="M405" t="s">
        <v>21845</v>
      </c>
      <c r="N405" t="s">
        <v>635</v>
      </c>
      <c r="O405" t="s">
        <v>638</v>
      </c>
      <c r="P405" t="s">
        <v>22</v>
      </c>
      <c r="Q405" t="s">
        <v>639</v>
      </c>
      <c r="R405" t="s">
        <v>636</v>
      </c>
      <c r="S405" t="s">
        <v>21846</v>
      </c>
      <c r="T405" t="s">
        <v>21847</v>
      </c>
    </row>
    <row r="406" spans="1:20" x14ac:dyDescent="0.25">
      <c r="A406" t="s">
        <v>25</v>
      </c>
      <c r="B406" t="s">
        <v>26</v>
      </c>
      <c r="C406">
        <v>50</v>
      </c>
      <c r="D406">
        <v>2</v>
      </c>
      <c r="E406" t="s">
        <v>21844</v>
      </c>
      <c r="F406">
        <v>200</v>
      </c>
      <c r="G406">
        <v>0</v>
      </c>
      <c r="H406" t="s">
        <v>661</v>
      </c>
      <c r="I406" t="s">
        <v>5718</v>
      </c>
      <c r="J406" t="s">
        <v>812</v>
      </c>
      <c r="K406" t="s">
        <v>635</v>
      </c>
      <c r="L406" t="s">
        <v>636</v>
      </c>
      <c r="M406" t="s">
        <v>21845</v>
      </c>
      <c r="N406" t="s">
        <v>635</v>
      </c>
      <c r="O406" t="s">
        <v>638</v>
      </c>
      <c r="P406" t="s">
        <v>22</v>
      </c>
      <c r="Q406" t="s">
        <v>639</v>
      </c>
      <c r="R406" t="s">
        <v>636</v>
      </c>
      <c r="S406" t="s">
        <v>21846</v>
      </c>
      <c r="T406" t="s">
        <v>21847</v>
      </c>
    </row>
    <row r="407" spans="1:20" x14ac:dyDescent="0.25">
      <c r="A407" t="s">
        <v>164</v>
      </c>
      <c r="B407" t="s">
        <v>165</v>
      </c>
      <c r="C407">
        <v>33.333333333333336</v>
      </c>
      <c r="D407">
        <v>3</v>
      </c>
      <c r="E407" t="s">
        <v>21848</v>
      </c>
      <c r="F407">
        <v>100</v>
      </c>
      <c r="G407">
        <v>0</v>
      </c>
      <c r="H407" t="s">
        <v>661</v>
      </c>
      <c r="I407" t="s">
        <v>21477</v>
      </c>
      <c r="J407" t="s">
        <v>1105</v>
      </c>
      <c r="K407" t="s">
        <v>635</v>
      </c>
      <c r="L407" t="s">
        <v>636</v>
      </c>
      <c r="M407" t="s">
        <v>21849</v>
      </c>
      <c r="N407" t="s">
        <v>635</v>
      </c>
      <c r="O407" t="s">
        <v>638</v>
      </c>
      <c r="P407" t="s">
        <v>22</v>
      </c>
      <c r="Q407" t="s">
        <v>639</v>
      </c>
      <c r="R407" t="s">
        <v>636</v>
      </c>
      <c r="S407" t="s">
        <v>21850</v>
      </c>
      <c r="T407" t="s">
        <v>21849</v>
      </c>
    </row>
    <row r="408" spans="1:20" x14ac:dyDescent="0.25">
      <c r="A408" t="s">
        <v>164</v>
      </c>
      <c r="B408" t="s">
        <v>165</v>
      </c>
      <c r="C408">
        <v>33.333333333333336</v>
      </c>
      <c r="D408">
        <v>3</v>
      </c>
      <c r="E408" t="s">
        <v>21851</v>
      </c>
      <c r="F408">
        <v>100</v>
      </c>
      <c r="G408">
        <v>0</v>
      </c>
      <c r="H408" t="s">
        <v>661</v>
      </c>
      <c r="I408" t="s">
        <v>21834</v>
      </c>
      <c r="J408" t="s">
        <v>934</v>
      </c>
      <c r="K408" t="s">
        <v>635</v>
      </c>
      <c r="L408" t="s">
        <v>636</v>
      </c>
      <c r="M408" t="s">
        <v>21852</v>
      </c>
      <c r="N408" t="s">
        <v>635</v>
      </c>
      <c r="O408" t="s">
        <v>638</v>
      </c>
      <c r="P408" t="s">
        <v>22</v>
      </c>
      <c r="Q408" t="s">
        <v>639</v>
      </c>
      <c r="R408" t="s">
        <v>636</v>
      </c>
      <c r="S408" t="s">
        <v>21853</v>
      </c>
      <c r="T408" t="s">
        <v>21852</v>
      </c>
    </row>
    <row r="409" spans="1:20" x14ac:dyDescent="0.25">
      <c r="A409" t="s">
        <v>35</v>
      </c>
      <c r="B409" t="s">
        <v>36</v>
      </c>
      <c r="C409">
        <v>66.666666666666671</v>
      </c>
      <c r="D409">
        <v>3</v>
      </c>
      <c r="E409" t="s">
        <v>21854</v>
      </c>
      <c r="F409">
        <v>100</v>
      </c>
      <c r="G409">
        <v>0</v>
      </c>
      <c r="H409" t="s">
        <v>661</v>
      </c>
      <c r="I409" t="s">
        <v>21855</v>
      </c>
      <c r="J409" t="s">
        <v>1874</v>
      </c>
      <c r="K409" t="s">
        <v>635</v>
      </c>
      <c r="L409" t="s">
        <v>636</v>
      </c>
      <c r="M409" t="s">
        <v>21856</v>
      </c>
      <c r="N409" t="s">
        <v>635</v>
      </c>
      <c r="O409" t="s">
        <v>638</v>
      </c>
      <c r="P409" t="s">
        <v>22</v>
      </c>
      <c r="Q409" t="s">
        <v>639</v>
      </c>
      <c r="R409" t="s">
        <v>636</v>
      </c>
      <c r="S409" t="s">
        <v>21857</v>
      </c>
      <c r="T409" t="s">
        <v>21856</v>
      </c>
    </row>
    <row r="410" spans="1:20" x14ac:dyDescent="0.25">
      <c r="A410" t="s">
        <v>37</v>
      </c>
      <c r="B410" t="s">
        <v>38</v>
      </c>
      <c r="C410">
        <v>66.666666666666671</v>
      </c>
      <c r="D410">
        <v>3</v>
      </c>
      <c r="E410" t="s">
        <v>21858</v>
      </c>
      <c r="F410">
        <v>100</v>
      </c>
      <c r="G410">
        <v>0</v>
      </c>
      <c r="H410" t="s">
        <v>661</v>
      </c>
      <c r="I410" t="s">
        <v>21859</v>
      </c>
      <c r="J410" t="s">
        <v>5609</v>
      </c>
      <c r="K410" t="s">
        <v>635</v>
      </c>
      <c r="L410" t="s">
        <v>636</v>
      </c>
      <c r="M410" t="s">
        <v>21860</v>
      </c>
      <c r="N410" t="s">
        <v>635</v>
      </c>
      <c r="O410" t="s">
        <v>668</v>
      </c>
      <c r="P410" t="s">
        <v>22</v>
      </c>
      <c r="Q410" t="s">
        <v>669</v>
      </c>
      <c r="R410" t="s">
        <v>636</v>
      </c>
      <c r="S410" t="s">
        <v>21861</v>
      </c>
      <c r="T410" t="s">
        <v>21862</v>
      </c>
    </row>
    <row r="411" spans="1:20" x14ac:dyDescent="0.25">
      <c r="A411" t="s">
        <v>37</v>
      </c>
      <c r="B411" t="s">
        <v>38</v>
      </c>
      <c r="C411">
        <v>66.666666666666671</v>
      </c>
      <c r="D411">
        <v>3</v>
      </c>
      <c r="E411" t="s">
        <v>21863</v>
      </c>
      <c r="F411">
        <v>100</v>
      </c>
      <c r="G411">
        <v>0</v>
      </c>
      <c r="H411" t="s">
        <v>661</v>
      </c>
      <c r="I411" t="s">
        <v>21864</v>
      </c>
      <c r="J411" t="s">
        <v>797</v>
      </c>
      <c r="K411" t="s">
        <v>635</v>
      </c>
      <c r="L411" t="s">
        <v>636</v>
      </c>
      <c r="M411" t="s">
        <v>21865</v>
      </c>
      <c r="N411" t="s">
        <v>635</v>
      </c>
      <c r="O411" t="s">
        <v>668</v>
      </c>
      <c r="P411" t="s">
        <v>22</v>
      </c>
      <c r="Q411" t="s">
        <v>669</v>
      </c>
      <c r="R411" t="s">
        <v>636</v>
      </c>
      <c r="S411" t="s">
        <v>21866</v>
      </c>
      <c r="T411" t="s">
        <v>21867</v>
      </c>
    </row>
    <row r="412" spans="1:20" x14ac:dyDescent="0.25">
      <c r="A412" t="s">
        <v>20</v>
      </c>
      <c r="B412" t="s">
        <v>21</v>
      </c>
      <c r="C412">
        <v>50</v>
      </c>
      <c r="D412">
        <v>1</v>
      </c>
      <c r="E412" t="s">
        <v>21868</v>
      </c>
      <c r="F412">
        <v>100</v>
      </c>
      <c r="G412">
        <v>0</v>
      </c>
      <c r="H412" t="s">
        <v>632</v>
      </c>
      <c r="I412" t="s">
        <v>21869</v>
      </c>
      <c r="J412" t="s">
        <v>643</v>
      </c>
      <c r="K412" t="s">
        <v>635</v>
      </c>
      <c r="L412" t="s">
        <v>636</v>
      </c>
      <c r="M412" t="s">
        <v>21870</v>
      </c>
      <c r="N412" t="s">
        <v>635</v>
      </c>
      <c r="O412" t="s">
        <v>638</v>
      </c>
      <c r="P412" t="s">
        <v>22</v>
      </c>
      <c r="Q412" t="s">
        <v>639</v>
      </c>
      <c r="R412" t="s">
        <v>636</v>
      </c>
      <c r="S412" t="s">
        <v>21871</v>
      </c>
      <c r="T412" t="s">
        <v>21870</v>
      </c>
    </row>
    <row r="413" spans="1:20" x14ac:dyDescent="0.25">
      <c r="A413" t="s">
        <v>23</v>
      </c>
      <c r="B413" t="s">
        <v>24</v>
      </c>
      <c r="C413">
        <v>50</v>
      </c>
      <c r="D413">
        <v>1</v>
      </c>
      <c r="E413" t="s">
        <v>21868</v>
      </c>
      <c r="F413">
        <v>100</v>
      </c>
      <c r="G413">
        <v>0</v>
      </c>
      <c r="H413" t="s">
        <v>632</v>
      </c>
      <c r="I413" t="s">
        <v>21869</v>
      </c>
      <c r="J413" t="s">
        <v>643</v>
      </c>
      <c r="K413" t="s">
        <v>635</v>
      </c>
      <c r="L413" t="s">
        <v>636</v>
      </c>
      <c r="M413" t="s">
        <v>21870</v>
      </c>
      <c r="N413" t="s">
        <v>635</v>
      </c>
      <c r="O413" t="s">
        <v>638</v>
      </c>
      <c r="P413" t="s">
        <v>22</v>
      </c>
      <c r="Q413" t="s">
        <v>639</v>
      </c>
      <c r="R413" t="s">
        <v>636</v>
      </c>
      <c r="S413" t="s">
        <v>21871</v>
      </c>
      <c r="T413" t="s">
        <v>21870</v>
      </c>
    </row>
    <row r="414" spans="1:20" x14ac:dyDescent="0.25">
      <c r="A414" t="s">
        <v>25</v>
      </c>
      <c r="B414" t="s">
        <v>26</v>
      </c>
      <c r="C414">
        <v>50</v>
      </c>
      <c r="D414">
        <v>1</v>
      </c>
      <c r="E414" t="s">
        <v>21868</v>
      </c>
      <c r="F414">
        <v>100</v>
      </c>
      <c r="G414">
        <v>0</v>
      </c>
      <c r="H414" t="s">
        <v>632</v>
      </c>
      <c r="I414" t="s">
        <v>21869</v>
      </c>
      <c r="J414" t="s">
        <v>643</v>
      </c>
      <c r="K414" t="s">
        <v>635</v>
      </c>
      <c r="L414" t="s">
        <v>636</v>
      </c>
      <c r="M414" t="s">
        <v>21870</v>
      </c>
      <c r="N414" t="s">
        <v>635</v>
      </c>
      <c r="O414" t="s">
        <v>638</v>
      </c>
      <c r="P414" t="s">
        <v>22</v>
      </c>
      <c r="Q414" t="s">
        <v>639</v>
      </c>
      <c r="R414" t="s">
        <v>636</v>
      </c>
      <c r="S414" t="s">
        <v>21871</v>
      </c>
      <c r="T414" t="s">
        <v>21870</v>
      </c>
    </row>
    <row r="415" spans="1:20" x14ac:dyDescent="0.25">
      <c r="A415" t="s">
        <v>164</v>
      </c>
      <c r="B415" t="s">
        <v>165</v>
      </c>
      <c r="C415">
        <v>33.333333333333336</v>
      </c>
      <c r="D415">
        <v>3</v>
      </c>
      <c r="E415" t="s">
        <v>21872</v>
      </c>
      <c r="F415">
        <v>100</v>
      </c>
      <c r="G415">
        <v>0</v>
      </c>
      <c r="H415" t="s">
        <v>661</v>
      </c>
      <c r="I415" t="s">
        <v>21873</v>
      </c>
      <c r="J415" t="s">
        <v>797</v>
      </c>
      <c r="K415" t="s">
        <v>635</v>
      </c>
      <c r="L415" t="s">
        <v>636</v>
      </c>
      <c r="M415" t="s">
        <v>21874</v>
      </c>
      <c r="N415" t="s">
        <v>635</v>
      </c>
      <c r="O415" t="s">
        <v>668</v>
      </c>
      <c r="P415" t="s">
        <v>22</v>
      </c>
      <c r="Q415" t="s">
        <v>669</v>
      </c>
      <c r="R415" t="s">
        <v>636</v>
      </c>
      <c r="S415" t="s">
        <v>21875</v>
      </c>
      <c r="T415" t="s">
        <v>21876</v>
      </c>
    </row>
    <row r="416" spans="1:20" x14ac:dyDescent="0.25">
      <c r="A416" t="s">
        <v>619</v>
      </c>
      <c r="B416" t="s">
        <v>982</v>
      </c>
      <c r="C416">
        <v>81.75</v>
      </c>
      <c r="D416">
        <v>1</v>
      </c>
      <c r="E416" t="s">
        <v>21877</v>
      </c>
      <c r="F416">
        <v>81.75</v>
      </c>
      <c r="G416">
        <v>0</v>
      </c>
      <c r="H416" t="s">
        <v>647</v>
      </c>
      <c r="I416" t="s">
        <v>21878</v>
      </c>
      <c r="J416" t="s">
        <v>21879</v>
      </c>
      <c r="K416" t="s">
        <v>21880</v>
      </c>
      <c r="L416" t="s">
        <v>21881</v>
      </c>
      <c r="M416" t="s">
        <v>21882</v>
      </c>
      <c r="N416" t="s">
        <v>635</v>
      </c>
      <c r="O416" t="s">
        <v>706</v>
      </c>
      <c r="P416" t="s">
        <v>40</v>
      </c>
      <c r="Q416" t="s">
        <v>707</v>
      </c>
      <c r="R416" t="s">
        <v>636</v>
      </c>
      <c r="S416" t="s">
        <v>21883</v>
      </c>
      <c r="T416" t="s">
        <v>21882</v>
      </c>
    </row>
    <row r="417" spans="1:20" x14ac:dyDescent="0.25">
      <c r="A417" t="s">
        <v>31</v>
      </c>
      <c r="B417" t="s">
        <v>32</v>
      </c>
      <c r="C417">
        <v>54.5</v>
      </c>
      <c r="D417">
        <v>2</v>
      </c>
      <c r="E417" t="s">
        <v>21884</v>
      </c>
      <c r="F417">
        <v>14</v>
      </c>
      <c r="G417">
        <v>0</v>
      </c>
      <c r="H417" t="s">
        <v>647</v>
      </c>
      <c r="I417" t="s">
        <v>21885</v>
      </c>
      <c r="J417" t="s">
        <v>21886</v>
      </c>
      <c r="K417" t="s">
        <v>21887</v>
      </c>
      <c r="L417" t="s">
        <v>21888</v>
      </c>
      <c r="M417" t="s">
        <v>21889</v>
      </c>
      <c r="N417" t="s">
        <v>635</v>
      </c>
      <c r="O417" t="s">
        <v>706</v>
      </c>
      <c r="P417" t="s">
        <v>40</v>
      </c>
      <c r="Q417" t="s">
        <v>707</v>
      </c>
      <c r="R417" t="s">
        <v>636</v>
      </c>
      <c r="S417" t="s">
        <v>21890</v>
      </c>
      <c r="T417" t="s">
        <v>21889</v>
      </c>
    </row>
    <row r="418" spans="1:20" x14ac:dyDescent="0.25">
      <c r="A418" t="s">
        <v>164</v>
      </c>
      <c r="B418" t="s">
        <v>165</v>
      </c>
      <c r="C418">
        <v>33.333333333333336</v>
      </c>
      <c r="D418">
        <v>3</v>
      </c>
      <c r="E418" t="s">
        <v>21891</v>
      </c>
      <c r="F418">
        <v>100</v>
      </c>
      <c r="G418">
        <v>0</v>
      </c>
      <c r="H418" t="s">
        <v>661</v>
      </c>
      <c r="I418" t="s">
        <v>21892</v>
      </c>
      <c r="J418" t="s">
        <v>1200</v>
      </c>
      <c r="K418" t="s">
        <v>635</v>
      </c>
      <c r="L418" t="s">
        <v>636</v>
      </c>
      <c r="M418" t="s">
        <v>21893</v>
      </c>
      <c r="N418" t="s">
        <v>635</v>
      </c>
      <c r="O418" t="s">
        <v>638</v>
      </c>
      <c r="P418" t="s">
        <v>22</v>
      </c>
      <c r="Q418" t="s">
        <v>639</v>
      </c>
      <c r="R418" t="s">
        <v>636</v>
      </c>
      <c r="S418" t="s">
        <v>21894</v>
      </c>
      <c r="T418" t="s">
        <v>21893</v>
      </c>
    </row>
    <row r="419" spans="1:20" x14ac:dyDescent="0.25">
      <c r="A419" t="s">
        <v>37</v>
      </c>
      <c r="B419" t="s">
        <v>38</v>
      </c>
      <c r="C419">
        <v>66.666666666666671</v>
      </c>
      <c r="D419">
        <v>3</v>
      </c>
      <c r="E419" t="s">
        <v>21895</v>
      </c>
      <c r="F419">
        <v>100</v>
      </c>
      <c r="G419">
        <v>0</v>
      </c>
      <c r="H419" t="s">
        <v>661</v>
      </c>
      <c r="I419" t="s">
        <v>21896</v>
      </c>
      <c r="J419" t="s">
        <v>1581</v>
      </c>
      <c r="K419" t="s">
        <v>635</v>
      </c>
      <c r="L419" t="s">
        <v>636</v>
      </c>
      <c r="M419" t="s">
        <v>21897</v>
      </c>
      <c r="N419" t="s">
        <v>635</v>
      </c>
      <c r="O419" t="s">
        <v>638</v>
      </c>
      <c r="P419" t="s">
        <v>22</v>
      </c>
      <c r="Q419" t="s">
        <v>639</v>
      </c>
      <c r="R419" t="s">
        <v>636</v>
      </c>
      <c r="S419" t="s">
        <v>21898</v>
      </c>
      <c r="T419" t="s">
        <v>21899</v>
      </c>
    </row>
    <row r="420" spans="1:20" x14ac:dyDescent="0.25">
      <c r="A420" t="s">
        <v>164</v>
      </c>
      <c r="B420" t="s">
        <v>165</v>
      </c>
      <c r="C420">
        <v>33.333333333333336</v>
      </c>
      <c r="D420">
        <v>3</v>
      </c>
      <c r="E420" t="s">
        <v>21900</v>
      </c>
      <c r="F420">
        <v>100</v>
      </c>
      <c r="G420">
        <v>0</v>
      </c>
      <c r="H420" t="s">
        <v>661</v>
      </c>
      <c r="I420" t="s">
        <v>2316</v>
      </c>
      <c r="J420" t="s">
        <v>884</v>
      </c>
      <c r="K420" t="s">
        <v>635</v>
      </c>
      <c r="L420" t="s">
        <v>636</v>
      </c>
      <c r="M420" t="s">
        <v>21901</v>
      </c>
      <c r="N420" t="s">
        <v>635</v>
      </c>
      <c r="O420" t="s">
        <v>668</v>
      </c>
      <c r="P420" t="s">
        <v>22</v>
      </c>
      <c r="Q420" t="s">
        <v>669</v>
      </c>
      <c r="R420" t="s">
        <v>636</v>
      </c>
      <c r="S420" t="s">
        <v>21902</v>
      </c>
      <c r="T420" t="s">
        <v>21903</v>
      </c>
    </row>
    <row r="421" spans="1:20" x14ac:dyDescent="0.25">
      <c r="A421" t="s">
        <v>37</v>
      </c>
      <c r="B421" t="s">
        <v>38</v>
      </c>
      <c r="C421">
        <v>66.666666666666671</v>
      </c>
      <c r="D421">
        <v>6</v>
      </c>
      <c r="E421" t="s">
        <v>21904</v>
      </c>
      <c r="F421">
        <v>200</v>
      </c>
      <c r="G421">
        <v>0</v>
      </c>
      <c r="H421" t="s">
        <v>661</v>
      </c>
      <c r="I421" t="s">
        <v>21905</v>
      </c>
      <c r="J421" t="s">
        <v>770</v>
      </c>
      <c r="K421" t="s">
        <v>635</v>
      </c>
      <c r="L421" t="s">
        <v>636</v>
      </c>
      <c r="M421" t="s">
        <v>21906</v>
      </c>
      <c r="N421" t="s">
        <v>635</v>
      </c>
      <c r="O421" t="s">
        <v>668</v>
      </c>
      <c r="P421" t="s">
        <v>22</v>
      </c>
      <c r="Q421" t="s">
        <v>669</v>
      </c>
      <c r="R421" t="s">
        <v>636</v>
      </c>
      <c r="S421" t="s">
        <v>21907</v>
      </c>
      <c r="T421" t="s">
        <v>21908</v>
      </c>
    </row>
    <row r="422" spans="1:20" x14ac:dyDescent="0.25">
      <c r="A422" t="s">
        <v>164</v>
      </c>
      <c r="B422" t="s">
        <v>165</v>
      </c>
      <c r="C422">
        <v>33.333333333333336</v>
      </c>
      <c r="D422">
        <v>3</v>
      </c>
      <c r="E422" t="s">
        <v>21909</v>
      </c>
      <c r="F422">
        <v>140</v>
      </c>
      <c r="G422">
        <v>0</v>
      </c>
      <c r="H422" t="s">
        <v>647</v>
      </c>
      <c r="I422" t="s">
        <v>1414</v>
      </c>
      <c r="J422" t="s">
        <v>21910</v>
      </c>
      <c r="K422" t="s">
        <v>5725</v>
      </c>
      <c r="L422" t="s">
        <v>4926</v>
      </c>
      <c r="M422" t="s">
        <v>21911</v>
      </c>
      <c r="N422" t="s">
        <v>635</v>
      </c>
      <c r="O422" t="s">
        <v>653</v>
      </c>
      <c r="P422" t="s">
        <v>43</v>
      </c>
      <c r="Q422" t="s">
        <v>654</v>
      </c>
      <c r="R422" t="s">
        <v>636</v>
      </c>
      <c r="S422" t="s">
        <v>21912</v>
      </c>
      <c r="T422" t="s">
        <v>21911</v>
      </c>
    </row>
    <row r="423" spans="1:20" x14ac:dyDescent="0.25">
      <c r="A423" t="s">
        <v>37</v>
      </c>
      <c r="B423" t="s">
        <v>38</v>
      </c>
      <c r="C423">
        <v>66.666666666666671</v>
      </c>
      <c r="D423">
        <v>3</v>
      </c>
      <c r="E423" t="s">
        <v>21913</v>
      </c>
      <c r="F423">
        <v>100</v>
      </c>
      <c r="G423">
        <v>0</v>
      </c>
      <c r="H423" t="s">
        <v>661</v>
      </c>
      <c r="I423" t="s">
        <v>21914</v>
      </c>
      <c r="J423" t="s">
        <v>643</v>
      </c>
      <c r="K423" t="s">
        <v>635</v>
      </c>
      <c r="L423" t="s">
        <v>636</v>
      </c>
      <c r="M423" t="s">
        <v>21915</v>
      </c>
      <c r="N423" t="s">
        <v>635</v>
      </c>
      <c r="O423" t="s">
        <v>668</v>
      </c>
      <c r="P423" t="s">
        <v>22</v>
      </c>
      <c r="Q423" t="s">
        <v>669</v>
      </c>
      <c r="R423" t="s">
        <v>636</v>
      </c>
      <c r="S423" t="s">
        <v>21916</v>
      </c>
      <c r="T423" t="s">
        <v>21906</v>
      </c>
    </row>
    <row r="424" spans="1:20" x14ac:dyDescent="0.25">
      <c r="A424" t="s">
        <v>20</v>
      </c>
      <c r="B424" t="s">
        <v>21</v>
      </c>
      <c r="C424">
        <v>50</v>
      </c>
      <c r="D424">
        <v>1</v>
      </c>
      <c r="E424" t="s">
        <v>21917</v>
      </c>
      <c r="F424">
        <v>99.99</v>
      </c>
      <c r="G424">
        <v>0</v>
      </c>
      <c r="H424" t="s">
        <v>661</v>
      </c>
      <c r="I424" t="s">
        <v>21918</v>
      </c>
      <c r="J424" t="s">
        <v>967</v>
      </c>
      <c r="K424" t="s">
        <v>635</v>
      </c>
      <c r="L424" t="s">
        <v>636</v>
      </c>
      <c r="M424" t="s">
        <v>21919</v>
      </c>
      <c r="N424" t="s">
        <v>635</v>
      </c>
      <c r="O424" t="s">
        <v>638</v>
      </c>
      <c r="P424" t="s">
        <v>22</v>
      </c>
      <c r="Q424" t="s">
        <v>639</v>
      </c>
      <c r="R424" t="s">
        <v>636</v>
      </c>
      <c r="S424" t="s">
        <v>21920</v>
      </c>
      <c r="T424" t="s">
        <v>21919</v>
      </c>
    </row>
    <row r="425" spans="1:20" x14ac:dyDescent="0.25">
      <c r="A425" t="s">
        <v>23</v>
      </c>
      <c r="B425" t="s">
        <v>24</v>
      </c>
      <c r="C425">
        <v>50</v>
      </c>
      <c r="D425">
        <v>1</v>
      </c>
      <c r="E425" t="s">
        <v>21917</v>
      </c>
      <c r="F425">
        <v>99.99</v>
      </c>
      <c r="G425">
        <v>0</v>
      </c>
      <c r="H425" t="s">
        <v>661</v>
      </c>
      <c r="I425" t="s">
        <v>21918</v>
      </c>
      <c r="J425" t="s">
        <v>967</v>
      </c>
      <c r="K425" t="s">
        <v>635</v>
      </c>
      <c r="L425" t="s">
        <v>636</v>
      </c>
      <c r="M425" t="s">
        <v>21919</v>
      </c>
      <c r="N425" t="s">
        <v>635</v>
      </c>
      <c r="O425" t="s">
        <v>638</v>
      </c>
      <c r="P425" t="s">
        <v>22</v>
      </c>
      <c r="Q425" t="s">
        <v>639</v>
      </c>
      <c r="R425" t="s">
        <v>636</v>
      </c>
      <c r="S425" t="s">
        <v>21920</v>
      </c>
      <c r="T425" t="s">
        <v>21919</v>
      </c>
    </row>
    <row r="426" spans="1:20" x14ac:dyDescent="0.25">
      <c r="A426" t="s">
        <v>25</v>
      </c>
      <c r="B426" t="s">
        <v>26</v>
      </c>
      <c r="C426">
        <v>50</v>
      </c>
      <c r="D426">
        <v>1</v>
      </c>
      <c r="E426" t="s">
        <v>21917</v>
      </c>
      <c r="F426">
        <v>99.99</v>
      </c>
      <c r="G426">
        <v>0</v>
      </c>
      <c r="H426" t="s">
        <v>661</v>
      </c>
      <c r="I426" t="s">
        <v>21918</v>
      </c>
      <c r="J426" t="s">
        <v>967</v>
      </c>
      <c r="K426" t="s">
        <v>635</v>
      </c>
      <c r="L426" t="s">
        <v>636</v>
      </c>
      <c r="M426" t="s">
        <v>21919</v>
      </c>
      <c r="N426" t="s">
        <v>635</v>
      </c>
      <c r="O426" t="s">
        <v>638</v>
      </c>
      <c r="P426" t="s">
        <v>22</v>
      </c>
      <c r="Q426" t="s">
        <v>639</v>
      </c>
      <c r="R426" t="s">
        <v>636</v>
      </c>
      <c r="S426" t="s">
        <v>21920</v>
      </c>
      <c r="T426" t="s">
        <v>21919</v>
      </c>
    </row>
    <row r="427" spans="1:20" x14ac:dyDescent="0.25">
      <c r="A427" t="s">
        <v>37</v>
      </c>
      <c r="B427" t="s">
        <v>38</v>
      </c>
      <c r="C427">
        <v>66.666666666666671</v>
      </c>
      <c r="D427">
        <v>3</v>
      </c>
      <c r="E427" t="s">
        <v>21921</v>
      </c>
      <c r="F427">
        <v>100</v>
      </c>
      <c r="G427">
        <v>0</v>
      </c>
      <c r="H427" t="s">
        <v>661</v>
      </c>
      <c r="I427" t="s">
        <v>21922</v>
      </c>
      <c r="J427" t="s">
        <v>643</v>
      </c>
      <c r="K427" t="s">
        <v>635</v>
      </c>
      <c r="L427" t="s">
        <v>636</v>
      </c>
      <c r="M427" t="s">
        <v>21923</v>
      </c>
      <c r="N427" t="s">
        <v>635</v>
      </c>
      <c r="O427" t="s">
        <v>638</v>
      </c>
      <c r="P427" t="s">
        <v>22</v>
      </c>
      <c r="Q427" t="s">
        <v>639</v>
      </c>
      <c r="R427" t="s">
        <v>636</v>
      </c>
      <c r="S427" t="s">
        <v>21924</v>
      </c>
      <c r="T427" t="s">
        <v>21923</v>
      </c>
    </row>
    <row r="428" spans="1:20" x14ac:dyDescent="0.25">
      <c r="A428" t="s">
        <v>164</v>
      </c>
      <c r="B428" t="s">
        <v>165</v>
      </c>
      <c r="C428">
        <v>33.333333333333336</v>
      </c>
      <c r="D428">
        <v>3</v>
      </c>
      <c r="E428" t="s">
        <v>21925</v>
      </c>
      <c r="F428">
        <v>100</v>
      </c>
      <c r="G428">
        <v>0</v>
      </c>
      <c r="H428" t="s">
        <v>661</v>
      </c>
      <c r="I428" t="s">
        <v>21926</v>
      </c>
      <c r="J428" t="s">
        <v>776</v>
      </c>
      <c r="K428" t="s">
        <v>635</v>
      </c>
      <c r="L428" t="s">
        <v>636</v>
      </c>
      <c r="M428" t="s">
        <v>21927</v>
      </c>
      <c r="N428" t="s">
        <v>635</v>
      </c>
      <c r="O428" t="s">
        <v>668</v>
      </c>
      <c r="P428" t="s">
        <v>22</v>
      </c>
      <c r="Q428" t="s">
        <v>669</v>
      </c>
      <c r="R428" t="s">
        <v>636</v>
      </c>
      <c r="S428" t="s">
        <v>21928</v>
      </c>
      <c r="T428" t="s">
        <v>21927</v>
      </c>
    </row>
    <row r="429" spans="1:20" x14ac:dyDescent="0.25">
      <c r="A429" t="s">
        <v>39</v>
      </c>
      <c r="B429" t="s">
        <v>44</v>
      </c>
      <c r="C429">
        <v>72</v>
      </c>
      <c r="D429">
        <v>1</v>
      </c>
      <c r="E429" t="s">
        <v>21929</v>
      </c>
      <c r="F429">
        <v>285</v>
      </c>
      <c r="G429">
        <v>0</v>
      </c>
      <c r="H429" t="s">
        <v>647</v>
      </c>
      <c r="I429" t="s">
        <v>10066</v>
      </c>
      <c r="J429" t="s">
        <v>2218</v>
      </c>
      <c r="K429" t="s">
        <v>2219</v>
      </c>
      <c r="L429" t="s">
        <v>4665</v>
      </c>
      <c r="M429" t="s">
        <v>21930</v>
      </c>
      <c r="N429" t="s">
        <v>635</v>
      </c>
      <c r="O429" t="s">
        <v>653</v>
      </c>
      <c r="P429" t="s">
        <v>43</v>
      </c>
      <c r="Q429" t="s">
        <v>654</v>
      </c>
      <c r="R429" t="s">
        <v>636</v>
      </c>
      <c r="S429" t="s">
        <v>21931</v>
      </c>
      <c r="T429" t="s">
        <v>21932</v>
      </c>
    </row>
    <row r="430" spans="1:20" x14ac:dyDescent="0.25">
      <c r="A430" t="s">
        <v>39</v>
      </c>
      <c r="B430" t="s">
        <v>44</v>
      </c>
      <c r="C430">
        <v>71</v>
      </c>
      <c r="D430">
        <v>3</v>
      </c>
      <c r="E430" t="s">
        <v>21929</v>
      </c>
      <c r="F430">
        <v>285</v>
      </c>
      <c r="G430">
        <v>0</v>
      </c>
      <c r="H430" t="s">
        <v>647</v>
      </c>
      <c r="I430" t="s">
        <v>10066</v>
      </c>
      <c r="J430" t="s">
        <v>2218</v>
      </c>
      <c r="K430" t="s">
        <v>2219</v>
      </c>
      <c r="L430" t="s">
        <v>4665</v>
      </c>
      <c r="M430" t="s">
        <v>21930</v>
      </c>
      <c r="N430" t="s">
        <v>635</v>
      </c>
      <c r="O430" t="s">
        <v>653</v>
      </c>
      <c r="P430" t="s">
        <v>43</v>
      </c>
      <c r="Q430" t="s">
        <v>654</v>
      </c>
      <c r="R430" t="s">
        <v>636</v>
      </c>
      <c r="S430" t="s">
        <v>21931</v>
      </c>
      <c r="T430" t="s">
        <v>21932</v>
      </c>
    </row>
    <row r="431" spans="1:20" x14ac:dyDescent="0.25">
      <c r="A431" t="s">
        <v>20</v>
      </c>
      <c r="B431" t="s">
        <v>21</v>
      </c>
      <c r="C431">
        <v>50</v>
      </c>
      <c r="D431">
        <v>1</v>
      </c>
      <c r="E431" t="s">
        <v>21933</v>
      </c>
      <c r="F431">
        <v>100</v>
      </c>
      <c r="G431">
        <v>0</v>
      </c>
      <c r="H431" t="s">
        <v>632</v>
      </c>
      <c r="I431" t="s">
        <v>21934</v>
      </c>
      <c r="J431" t="s">
        <v>1742</v>
      </c>
      <c r="K431" t="s">
        <v>635</v>
      </c>
      <c r="L431" t="s">
        <v>636</v>
      </c>
      <c r="M431" t="s">
        <v>21935</v>
      </c>
      <c r="N431" t="s">
        <v>635</v>
      </c>
      <c r="O431" t="s">
        <v>638</v>
      </c>
      <c r="P431" t="s">
        <v>22</v>
      </c>
      <c r="Q431" t="s">
        <v>639</v>
      </c>
      <c r="R431" t="s">
        <v>636</v>
      </c>
      <c r="S431" t="s">
        <v>21936</v>
      </c>
      <c r="T431" t="s">
        <v>21937</v>
      </c>
    </row>
    <row r="432" spans="1:20" x14ac:dyDescent="0.25">
      <c r="A432" t="s">
        <v>23</v>
      </c>
      <c r="B432" t="s">
        <v>24</v>
      </c>
      <c r="C432">
        <v>50</v>
      </c>
      <c r="D432">
        <v>1</v>
      </c>
      <c r="E432" t="s">
        <v>21933</v>
      </c>
      <c r="F432">
        <v>100</v>
      </c>
      <c r="G432">
        <v>0</v>
      </c>
      <c r="H432" t="s">
        <v>632</v>
      </c>
      <c r="I432" t="s">
        <v>21934</v>
      </c>
      <c r="J432" t="s">
        <v>1742</v>
      </c>
      <c r="K432" t="s">
        <v>635</v>
      </c>
      <c r="L432" t="s">
        <v>636</v>
      </c>
      <c r="M432" t="s">
        <v>21935</v>
      </c>
      <c r="N432" t="s">
        <v>635</v>
      </c>
      <c r="O432" t="s">
        <v>638</v>
      </c>
      <c r="P432" t="s">
        <v>22</v>
      </c>
      <c r="Q432" t="s">
        <v>639</v>
      </c>
      <c r="R432" t="s">
        <v>636</v>
      </c>
      <c r="S432" t="s">
        <v>21936</v>
      </c>
      <c r="T432" t="s">
        <v>21937</v>
      </c>
    </row>
    <row r="433" spans="1:20" x14ac:dyDescent="0.25">
      <c r="A433" t="s">
        <v>25</v>
      </c>
      <c r="B433" t="s">
        <v>26</v>
      </c>
      <c r="C433">
        <v>50</v>
      </c>
      <c r="D433">
        <v>1</v>
      </c>
      <c r="E433" t="s">
        <v>21933</v>
      </c>
      <c r="F433">
        <v>100</v>
      </c>
      <c r="G433">
        <v>0</v>
      </c>
      <c r="H433" t="s">
        <v>632</v>
      </c>
      <c r="I433" t="s">
        <v>21934</v>
      </c>
      <c r="J433" t="s">
        <v>1742</v>
      </c>
      <c r="K433" t="s">
        <v>635</v>
      </c>
      <c r="L433" t="s">
        <v>636</v>
      </c>
      <c r="M433" t="s">
        <v>21935</v>
      </c>
      <c r="N433" t="s">
        <v>635</v>
      </c>
      <c r="O433" t="s">
        <v>638</v>
      </c>
      <c r="P433" t="s">
        <v>22</v>
      </c>
      <c r="Q433" t="s">
        <v>639</v>
      </c>
      <c r="R433" t="s">
        <v>636</v>
      </c>
      <c r="S433" t="s">
        <v>21936</v>
      </c>
      <c r="T433" t="s">
        <v>21937</v>
      </c>
    </row>
    <row r="434" spans="1:20" x14ac:dyDescent="0.25">
      <c r="A434" t="s">
        <v>20</v>
      </c>
      <c r="B434" t="s">
        <v>21</v>
      </c>
      <c r="C434">
        <v>50</v>
      </c>
      <c r="D434">
        <v>1</v>
      </c>
      <c r="E434" t="s">
        <v>21938</v>
      </c>
      <c r="F434">
        <v>384.24</v>
      </c>
      <c r="G434">
        <v>0</v>
      </c>
      <c r="H434" t="s">
        <v>661</v>
      </c>
      <c r="I434" t="s">
        <v>4087</v>
      </c>
      <c r="J434" t="s">
        <v>797</v>
      </c>
      <c r="K434" t="s">
        <v>635</v>
      </c>
      <c r="L434" t="s">
        <v>636</v>
      </c>
      <c r="M434" t="s">
        <v>21939</v>
      </c>
      <c r="N434" t="s">
        <v>635</v>
      </c>
      <c r="O434" t="s">
        <v>668</v>
      </c>
      <c r="P434" t="s">
        <v>22</v>
      </c>
      <c r="Q434" t="s">
        <v>669</v>
      </c>
      <c r="R434" t="s">
        <v>636</v>
      </c>
      <c r="S434" t="s">
        <v>21940</v>
      </c>
      <c r="T434" t="s">
        <v>21941</v>
      </c>
    </row>
    <row r="435" spans="1:20" x14ac:dyDescent="0.25">
      <c r="A435" t="s">
        <v>23</v>
      </c>
      <c r="B435" t="s">
        <v>24</v>
      </c>
      <c r="C435">
        <v>50</v>
      </c>
      <c r="D435">
        <v>1</v>
      </c>
      <c r="E435" t="s">
        <v>21938</v>
      </c>
      <c r="F435">
        <v>384.24</v>
      </c>
      <c r="G435">
        <v>0</v>
      </c>
      <c r="H435" t="s">
        <v>661</v>
      </c>
      <c r="I435" t="s">
        <v>4087</v>
      </c>
      <c r="J435" t="s">
        <v>797</v>
      </c>
      <c r="K435" t="s">
        <v>635</v>
      </c>
      <c r="L435" t="s">
        <v>636</v>
      </c>
      <c r="M435" t="s">
        <v>21939</v>
      </c>
      <c r="N435" t="s">
        <v>635</v>
      </c>
      <c r="O435" t="s">
        <v>668</v>
      </c>
      <c r="P435" t="s">
        <v>22</v>
      </c>
      <c r="Q435" t="s">
        <v>669</v>
      </c>
      <c r="R435" t="s">
        <v>636</v>
      </c>
      <c r="S435" t="s">
        <v>21940</v>
      </c>
      <c r="T435" t="s">
        <v>21941</v>
      </c>
    </row>
    <row r="436" spans="1:20" x14ac:dyDescent="0.25">
      <c r="A436" t="s">
        <v>25</v>
      </c>
      <c r="B436" t="s">
        <v>26</v>
      </c>
      <c r="C436">
        <v>50</v>
      </c>
      <c r="D436">
        <v>1</v>
      </c>
      <c r="E436" t="s">
        <v>21938</v>
      </c>
      <c r="F436">
        <v>384.24</v>
      </c>
      <c r="G436">
        <v>0</v>
      </c>
      <c r="H436" t="s">
        <v>661</v>
      </c>
      <c r="I436" t="s">
        <v>4087</v>
      </c>
      <c r="J436" t="s">
        <v>797</v>
      </c>
      <c r="K436" t="s">
        <v>635</v>
      </c>
      <c r="L436" t="s">
        <v>636</v>
      </c>
      <c r="M436" t="s">
        <v>21939</v>
      </c>
      <c r="N436" t="s">
        <v>635</v>
      </c>
      <c r="O436" t="s">
        <v>668</v>
      </c>
      <c r="P436" t="s">
        <v>22</v>
      </c>
      <c r="Q436" t="s">
        <v>669</v>
      </c>
      <c r="R436" t="s">
        <v>636</v>
      </c>
      <c r="S436" t="s">
        <v>21940</v>
      </c>
      <c r="T436" t="s">
        <v>21941</v>
      </c>
    </row>
    <row r="437" spans="1:20" x14ac:dyDescent="0.25">
      <c r="A437" t="s">
        <v>164</v>
      </c>
      <c r="B437" t="s">
        <v>165</v>
      </c>
      <c r="C437">
        <v>50</v>
      </c>
      <c r="D437">
        <v>6</v>
      </c>
      <c r="E437" t="s">
        <v>21938</v>
      </c>
      <c r="F437">
        <v>384.24</v>
      </c>
      <c r="G437">
        <v>0</v>
      </c>
      <c r="H437" t="s">
        <v>661</v>
      </c>
      <c r="I437" t="s">
        <v>4087</v>
      </c>
      <c r="J437" t="s">
        <v>797</v>
      </c>
      <c r="K437" t="s">
        <v>635</v>
      </c>
      <c r="L437" t="s">
        <v>636</v>
      </c>
      <c r="M437" t="s">
        <v>21939</v>
      </c>
      <c r="N437" t="s">
        <v>635</v>
      </c>
      <c r="O437" t="s">
        <v>668</v>
      </c>
      <c r="P437" t="s">
        <v>22</v>
      </c>
      <c r="Q437" t="s">
        <v>669</v>
      </c>
      <c r="R437" t="s">
        <v>636</v>
      </c>
      <c r="S437" t="s">
        <v>21940</v>
      </c>
      <c r="T437" t="s">
        <v>21941</v>
      </c>
    </row>
    <row r="438" spans="1:20" x14ac:dyDescent="0.25">
      <c r="A438" t="s">
        <v>164</v>
      </c>
      <c r="B438" t="s">
        <v>165</v>
      </c>
      <c r="C438">
        <v>33.333333333333336</v>
      </c>
      <c r="D438">
        <v>3</v>
      </c>
      <c r="E438" t="s">
        <v>21938</v>
      </c>
      <c r="F438">
        <v>384.24</v>
      </c>
      <c r="G438">
        <v>0</v>
      </c>
      <c r="H438" t="s">
        <v>661</v>
      </c>
      <c r="I438" t="s">
        <v>4087</v>
      </c>
      <c r="J438" t="s">
        <v>797</v>
      </c>
      <c r="K438" t="s">
        <v>635</v>
      </c>
      <c r="L438" t="s">
        <v>636</v>
      </c>
      <c r="M438" t="s">
        <v>21939</v>
      </c>
      <c r="N438" t="s">
        <v>635</v>
      </c>
      <c r="O438" t="s">
        <v>668</v>
      </c>
      <c r="P438" t="s">
        <v>22</v>
      </c>
      <c r="Q438" t="s">
        <v>669</v>
      </c>
      <c r="R438" t="s">
        <v>636</v>
      </c>
      <c r="S438" t="s">
        <v>21940</v>
      </c>
      <c r="T438" t="s">
        <v>21941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FEE0-677F-4720-BDE9-D436A564DA69}">
  <sheetPr>
    <tabColor rgb="FFFF6699"/>
    <pageSetUpPr fitToPage="1"/>
  </sheetPr>
  <dimension ref="A1:V207"/>
  <sheetViews>
    <sheetView zoomScale="70" zoomScaleNormal="70" workbookViewId="0">
      <pane xSplit="2" ySplit="1" topLeftCell="S14" activePane="bottomRight" state="frozen"/>
      <selection sqref="A1:XFD1048576"/>
      <selection pane="topRight" sqref="A1:XFD1048576"/>
      <selection pane="bottomLeft" sqref="A1:XFD1048576"/>
      <selection pane="bottomRight" activeCell="U178" sqref="U17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6" t="s">
        <v>1983</v>
      </c>
      <c r="V1" t="s">
        <v>1985</v>
      </c>
    </row>
    <row r="2" spans="1:22" x14ac:dyDescent="0.25">
      <c r="A2" t="s">
        <v>37</v>
      </c>
      <c r="B2" t="s">
        <v>38</v>
      </c>
      <c r="C2">
        <v>33</v>
      </c>
      <c r="D2">
        <v>10</v>
      </c>
      <c r="E2" t="s">
        <v>21942</v>
      </c>
      <c r="F2">
        <v>335</v>
      </c>
      <c r="G2">
        <v>0</v>
      </c>
      <c r="H2" t="s">
        <v>661</v>
      </c>
      <c r="I2" t="s">
        <v>21943</v>
      </c>
      <c r="J2" t="s">
        <v>697</v>
      </c>
      <c r="K2" t="s">
        <v>635</v>
      </c>
      <c r="L2" t="s">
        <v>636</v>
      </c>
      <c r="M2" t="s">
        <v>21944</v>
      </c>
      <c r="N2" t="s">
        <v>635</v>
      </c>
      <c r="O2" t="s">
        <v>638</v>
      </c>
      <c r="P2" t="s">
        <v>22</v>
      </c>
      <c r="Q2" t="s">
        <v>639</v>
      </c>
      <c r="R2" t="s">
        <v>636</v>
      </c>
      <c r="S2" t="s">
        <v>635</v>
      </c>
      <c r="T2" t="s">
        <v>21944</v>
      </c>
      <c r="U2" s="87" t="s">
        <v>164</v>
      </c>
      <c r="V2">
        <v>312</v>
      </c>
    </row>
    <row r="3" spans="1:22" x14ac:dyDescent="0.25">
      <c r="A3" t="s">
        <v>31</v>
      </c>
      <c r="B3" t="s">
        <v>32</v>
      </c>
      <c r="C3">
        <v>54.5</v>
      </c>
      <c r="D3">
        <v>2</v>
      </c>
      <c r="E3" t="s">
        <v>21945</v>
      </c>
      <c r="F3">
        <v>64</v>
      </c>
      <c r="G3">
        <v>0</v>
      </c>
      <c r="H3" t="s">
        <v>647</v>
      </c>
      <c r="I3" t="s">
        <v>7170</v>
      </c>
      <c r="J3" t="s">
        <v>7171</v>
      </c>
      <c r="K3" t="s">
        <v>7172</v>
      </c>
      <c r="L3" t="s">
        <v>7173</v>
      </c>
      <c r="M3" t="s">
        <v>21946</v>
      </c>
      <c r="N3" t="s">
        <v>635</v>
      </c>
      <c r="O3" t="s">
        <v>706</v>
      </c>
      <c r="P3" t="s">
        <v>40</v>
      </c>
      <c r="Q3" t="s">
        <v>707</v>
      </c>
      <c r="R3" t="s">
        <v>636</v>
      </c>
      <c r="S3" t="s">
        <v>21947</v>
      </c>
      <c r="T3" t="s">
        <v>21946</v>
      </c>
      <c r="U3" s="88" t="s">
        <v>165</v>
      </c>
      <c r="V3">
        <v>312</v>
      </c>
    </row>
    <row r="4" spans="1:22" x14ac:dyDescent="0.25">
      <c r="A4" t="s">
        <v>164</v>
      </c>
      <c r="B4" t="s">
        <v>165</v>
      </c>
      <c r="C4">
        <v>50</v>
      </c>
      <c r="D4">
        <v>6</v>
      </c>
      <c r="E4" t="s">
        <v>21948</v>
      </c>
      <c r="F4">
        <v>200</v>
      </c>
      <c r="G4">
        <v>0</v>
      </c>
      <c r="H4" t="s">
        <v>661</v>
      </c>
      <c r="I4" t="s">
        <v>2570</v>
      </c>
      <c r="J4" t="s">
        <v>797</v>
      </c>
      <c r="K4" t="s">
        <v>635</v>
      </c>
      <c r="L4" t="s">
        <v>636</v>
      </c>
      <c r="M4" t="s">
        <v>21949</v>
      </c>
      <c r="N4" t="s">
        <v>635</v>
      </c>
      <c r="O4" t="s">
        <v>638</v>
      </c>
      <c r="P4" t="s">
        <v>22</v>
      </c>
      <c r="Q4" t="s">
        <v>639</v>
      </c>
      <c r="R4" t="s">
        <v>636</v>
      </c>
      <c r="S4" t="s">
        <v>635</v>
      </c>
      <c r="T4" t="s">
        <v>21949</v>
      </c>
      <c r="U4" s="87" t="s">
        <v>37</v>
      </c>
      <c r="V4">
        <v>274</v>
      </c>
    </row>
    <row r="5" spans="1:22" x14ac:dyDescent="0.25">
      <c r="A5" t="s">
        <v>37</v>
      </c>
      <c r="B5" t="s">
        <v>38</v>
      </c>
      <c r="C5">
        <v>66.666666666666671</v>
      </c>
      <c r="D5">
        <v>3</v>
      </c>
      <c r="E5" t="s">
        <v>21950</v>
      </c>
      <c r="F5">
        <v>100</v>
      </c>
      <c r="G5">
        <v>0</v>
      </c>
      <c r="H5" t="s">
        <v>661</v>
      </c>
      <c r="I5" t="s">
        <v>636</v>
      </c>
      <c r="J5" t="s">
        <v>636</v>
      </c>
      <c r="K5" t="s">
        <v>635</v>
      </c>
      <c r="L5" t="s">
        <v>636</v>
      </c>
      <c r="M5" t="s">
        <v>635</v>
      </c>
      <c r="N5" t="s">
        <v>635</v>
      </c>
      <c r="O5" t="s">
        <v>3017</v>
      </c>
      <c r="P5" t="s">
        <v>22</v>
      </c>
      <c r="Q5" t="s">
        <v>635</v>
      </c>
      <c r="R5" t="s">
        <v>636</v>
      </c>
      <c r="S5" t="s">
        <v>635</v>
      </c>
      <c r="T5" t="s">
        <v>21951</v>
      </c>
      <c r="U5" s="88" t="s">
        <v>38</v>
      </c>
      <c r="V5">
        <v>274</v>
      </c>
    </row>
    <row r="6" spans="1:22" x14ac:dyDescent="0.25">
      <c r="A6" t="s">
        <v>35</v>
      </c>
      <c r="B6" t="s">
        <v>36</v>
      </c>
      <c r="C6">
        <v>66.666666666666671</v>
      </c>
      <c r="D6">
        <v>3</v>
      </c>
      <c r="E6" t="s">
        <v>21952</v>
      </c>
      <c r="F6">
        <v>100</v>
      </c>
      <c r="G6">
        <v>0</v>
      </c>
      <c r="H6" t="s">
        <v>661</v>
      </c>
      <c r="I6" t="s">
        <v>21953</v>
      </c>
      <c r="J6" t="s">
        <v>2074</v>
      </c>
      <c r="K6" t="s">
        <v>635</v>
      </c>
      <c r="L6" t="s">
        <v>636</v>
      </c>
      <c r="M6" t="s">
        <v>21954</v>
      </c>
      <c r="N6" t="s">
        <v>635</v>
      </c>
      <c r="O6" t="s">
        <v>1071</v>
      </c>
      <c r="P6" t="s">
        <v>22</v>
      </c>
      <c r="Q6" t="s">
        <v>639</v>
      </c>
      <c r="R6" t="s">
        <v>636</v>
      </c>
      <c r="S6" t="s">
        <v>635</v>
      </c>
      <c r="T6" t="s">
        <v>21954</v>
      </c>
      <c r="U6" s="87" t="s">
        <v>116</v>
      </c>
      <c r="V6">
        <v>200</v>
      </c>
    </row>
    <row r="7" spans="1:22" x14ac:dyDescent="0.25">
      <c r="A7" t="s">
        <v>37</v>
      </c>
      <c r="B7" t="s">
        <v>38</v>
      </c>
      <c r="C7">
        <v>66.666666666666671</v>
      </c>
      <c r="D7">
        <v>6</v>
      </c>
      <c r="E7" t="s">
        <v>21955</v>
      </c>
      <c r="F7">
        <v>200</v>
      </c>
      <c r="G7">
        <v>0</v>
      </c>
      <c r="H7" t="s">
        <v>661</v>
      </c>
      <c r="I7" t="s">
        <v>21956</v>
      </c>
      <c r="J7" t="s">
        <v>1332</v>
      </c>
      <c r="K7" t="s">
        <v>635</v>
      </c>
      <c r="L7" t="s">
        <v>636</v>
      </c>
      <c r="M7" t="s">
        <v>21957</v>
      </c>
      <c r="N7" t="s">
        <v>635</v>
      </c>
      <c r="O7" t="s">
        <v>638</v>
      </c>
      <c r="P7" t="s">
        <v>22</v>
      </c>
      <c r="Q7" t="s">
        <v>639</v>
      </c>
      <c r="R7" t="s">
        <v>636</v>
      </c>
      <c r="S7" t="s">
        <v>635</v>
      </c>
      <c r="T7" t="s">
        <v>21957</v>
      </c>
      <c r="U7" s="88" t="s">
        <v>117</v>
      </c>
      <c r="V7">
        <v>200</v>
      </c>
    </row>
    <row r="8" spans="1:22" x14ac:dyDescent="0.25">
      <c r="A8" t="s">
        <v>164</v>
      </c>
      <c r="B8" t="s">
        <v>165</v>
      </c>
      <c r="C8">
        <v>50</v>
      </c>
      <c r="D8">
        <v>6</v>
      </c>
      <c r="E8" t="s">
        <v>21958</v>
      </c>
      <c r="F8">
        <v>208</v>
      </c>
      <c r="G8">
        <v>8</v>
      </c>
      <c r="H8" t="s">
        <v>661</v>
      </c>
      <c r="I8" t="s">
        <v>21959</v>
      </c>
      <c r="J8" t="s">
        <v>6426</v>
      </c>
      <c r="K8" t="s">
        <v>635</v>
      </c>
      <c r="L8" t="s">
        <v>636</v>
      </c>
      <c r="M8" t="s">
        <v>21960</v>
      </c>
      <c r="N8" t="s">
        <v>635</v>
      </c>
      <c r="O8" t="s">
        <v>668</v>
      </c>
      <c r="P8" t="s">
        <v>22</v>
      </c>
      <c r="Q8" t="s">
        <v>669</v>
      </c>
      <c r="R8" t="s">
        <v>636</v>
      </c>
      <c r="S8" t="s">
        <v>635</v>
      </c>
      <c r="T8" t="s">
        <v>21960</v>
      </c>
      <c r="U8" s="87" t="s">
        <v>39</v>
      </c>
      <c r="V8">
        <v>39</v>
      </c>
    </row>
    <row r="9" spans="1:22" x14ac:dyDescent="0.25">
      <c r="A9" t="s">
        <v>37</v>
      </c>
      <c r="B9" t="s">
        <v>38</v>
      </c>
      <c r="C9">
        <v>66.666666666666671</v>
      </c>
      <c r="D9">
        <v>3</v>
      </c>
      <c r="E9" t="s">
        <v>21961</v>
      </c>
      <c r="F9">
        <v>100</v>
      </c>
      <c r="G9">
        <v>0</v>
      </c>
      <c r="H9" t="s">
        <v>661</v>
      </c>
      <c r="I9" t="s">
        <v>21962</v>
      </c>
      <c r="J9" t="s">
        <v>1036</v>
      </c>
      <c r="K9" t="s">
        <v>635</v>
      </c>
      <c r="L9" t="s">
        <v>636</v>
      </c>
      <c r="M9" t="s">
        <v>21963</v>
      </c>
      <c r="N9" t="s">
        <v>635</v>
      </c>
      <c r="O9" t="s">
        <v>638</v>
      </c>
      <c r="P9" t="s">
        <v>22</v>
      </c>
      <c r="Q9" t="s">
        <v>639</v>
      </c>
      <c r="R9" t="s">
        <v>636</v>
      </c>
      <c r="S9" t="s">
        <v>635</v>
      </c>
      <c r="T9" t="s">
        <v>21963</v>
      </c>
      <c r="U9" s="88" t="s">
        <v>230</v>
      </c>
      <c r="V9">
        <v>1</v>
      </c>
    </row>
    <row r="10" spans="1:22" x14ac:dyDescent="0.25">
      <c r="A10" t="s">
        <v>37</v>
      </c>
      <c r="B10" t="s">
        <v>38</v>
      </c>
      <c r="C10">
        <v>66.666666666666671</v>
      </c>
      <c r="D10">
        <v>6</v>
      </c>
      <c r="E10" t="s">
        <v>21964</v>
      </c>
      <c r="F10">
        <v>200</v>
      </c>
      <c r="G10">
        <v>0</v>
      </c>
      <c r="H10" t="s">
        <v>661</v>
      </c>
      <c r="I10" t="s">
        <v>19231</v>
      </c>
      <c r="J10" t="s">
        <v>19232</v>
      </c>
      <c r="K10" t="s">
        <v>635</v>
      </c>
      <c r="L10" t="s">
        <v>636</v>
      </c>
      <c r="M10" t="s">
        <v>21965</v>
      </c>
      <c r="N10" t="s">
        <v>635</v>
      </c>
      <c r="O10" t="s">
        <v>1071</v>
      </c>
      <c r="P10" t="s">
        <v>22</v>
      </c>
      <c r="Q10" t="s">
        <v>639</v>
      </c>
      <c r="R10" t="s">
        <v>636</v>
      </c>
      <c r="S10" t="s">
        <v>21966</v>
      </c>
      <c r="T10" t="s">
        <v>21965</v>
      </c>
      <c r="U10" s="88" t="s">
        <v>44</v>
      </c>
      <c r="V10">
        <v>37</v>
      </c>
    </row>
    <row r="11" spans="1:22" x14ac:dyDescent="0.25">
      <c r="A11" t="s">
        <v>35</v>
      </c>
      <c r="B11" t="s">
        <v>36</v>
      </c>
      <c r="C11">
        <v>66.666666666666671</v>
      </c>
      <c r="D11">
        <v>12</v>
      </c>
      <c r="E11" t="s">
        <v>21967</v>
      </c>
      <c r="F11">
        <v>400</v>
      </c>
      <c r="G11">
        <v>0</v>
      </c>
      <c r="H11" t="s">
        <v>661</v>
      </c>
      <c r="I11" t="s">
        <v>19231</v>
      </c>
      <c r="J11" t="s">
        <v>19232</v>
      </c>
      <c r="K11" t="s">
        <v>635</v>
      </c>
      <c r="L11" t="s">
        <v>636</v>
      </c>
      <c r="M11" t="s">
        <v>21968</v>
      </c>
      <c r="N11" t="s">
        <v>635</v>
      </c>
      <c r="O11" t="s">
        <v>1071</v>
      </c>
      <c r="P11" t="s">
        <v>22</v>
      </c>
      <c r="Q11" t="s">
        <v>639</v>
      </c>
      <c r="R11" t="s">
        <v>636</v>
      </c>
      <c r="S11" t="s">
        <v>635</v>
      </c>
      <c r="T11" t="s">
        <v>21968</v>
      </c>
      <c r="U11" s="88" t="s">
        <v>1715</v>
      </c>
      <c r="V11">
        <v>1</v>
      </c>
    </row>
    <row r="12" spans="1:22" x14ac:dyDescent="0.25">
      <c r="A12" t="s">
        <v>164</v>
      </c>
      <c r="B12" t="s">
        <v>165</v>
      </c>
      <c r="C12">
        <v>50</v>
      </c>
      <c r="D12">
        <v>6</v>
      </c>
      <c r="E12" t="s">
        <v>21969</v>
      </c>
      <c r="F12">
        <v>100</v>
      </c>
      <c r="G12">
        <v>0</v>
      </c>
      <c r="H12" t="s">
        <v>661</v>
      </c>
      <c r="I12" t="s">
        <v>21970</v>
      </c>
      <c r="J12" t="s">
        <v>869</v>
      </c>
      <c r="K12" t="s">
        <v>635</v>
      </c>
      <c r="L12" t="s">
        <v>636</v>
      </c>
      <c r="M12" t="s">
        <v>21971</v>
      </c>
      <c r="N12" t="s">
        <v>635</v>
      </c>
      <c r="O12" t="s">
        <v>638</v>
      </c>
      <c r="P12" t="s">
        <v>22</v>
      </c>
      <c r="Q12" t="s">
        <v>639</v>
      </c>
      <c r="R12" t="s">
        <v>636</v>
      </c>
      <c r="S12" t="s">
        <v>635</v>
      </c>
      <c r="T12" t="s">
        <v>21971</v>
      </c>
      <c r="U12" s="87" t="s">
        <v>35</v>
      </c>
      <c r="V12">
        <v>85</v>
      </c>
    </row>
    <row r="13" spans="1:22" x14ac:dyDescent="0.25">
      <c r="A13" t="s">
        <v>118</v>
      </c>
      <c r="B13" t="s">
        <v>91</v>
      </c>
      <c r="C13">
        <v>78</v>
      </c>
      <c r="D13">
        <v>1</v>
      </c>
      <c r="E13" t="s">
        <v>21972</v>
      </c>
      <c r="F13">
        <v>73</v>
      </c>
      <c r="G13">
        <v>0</v>
      </c>
      <c r="H13" t="s">
        <v>647</v>
      </c>
      <c r="I13" t="s">
        <v>1414</v>
      </c>
      <c r="J13" t="s">
        <v>21973</v>
      </c>
      <c r="K13" t="s">
        <v>15092</v>
      </c>
      <c r="L13" t="s">
        <v>2662</v>
      </c>
      <c r="M13" t="s">
        <v>21974</v>
      </c>
      <c r="N13" t="s">
        <v>635</v>
      </c>
      <c r="O13" t="s">
        <v>653</v>
      </c>
      <c r="P13" t="s">
        <v>43</v>
      </c>
      <c r="Q13" t="s">
        <v>654</v>
      </c>
      <c r="R13" t="s">
        <v>636</v>
      </c>
      <c r="S13" t="s">
        <v>21975</v>
      </c>
      <c r="T13" t="s">
        <v>21974</v>
      </c>
      <c r="U13" s="88" t="s">
        <v>36</v>
      </c>
      <c r="V13">
        <v>85</v>
      </c>
    </row>
    <row r="14" spans="1:22" x14ac:dyDescent="0.25">
      <c r="A14" t="s">
        <v>37</v>
      </c>
      <c r="B14" t="s">
        <v>38</v>
      </c>
      <c r="C14">
        <v>33</v>
      </c>
      <c r="D14">
        <v>10</v>
      </c>
      <c r="E14" t="s">
        <v>21976</v>
      </c>
      <c r="F14">
        <v>335</v>
      </c>
      <c r="G14">
        <v>0</v>
      </c>
      <c r="H14" t="s">
        <v>661</v>
      </c>
      <c r="I14" t="s">
        <v>21977</v>
      </c>
      <c r="J14" t="s">
        <v>2574</v>
      </c>
      <c r="K14" t="s">
        <v>635</v>
      </c>
      <c r="L14" t="s">
        <v>636</v>
      </c>
      <c r="M14" t="s">
        <v>21978</v>
      </c>
      <c r="N14" t="s">
        <v>635</v>
      </c>
      <c r="O14" t="s">
        <v>638</v>
      </c>
      <c r="P14" t="s">
        <v>22</v>
      </c>
      <c r="Q14" t="s">
        <v>639</v>
      </c>
      <c r="R14" t="s">
        <v>636</v>
      </c>
      <c r="S14" t="s">
        <v>21979</v>
      </c>
      <c r="T14" t="s">
        <v>21978</v>
      </c>
      <c r="U14" s="87" t="s">
        <v>118</v>
      </c>
      <c r="V14">
        <v>5</v>
      </c>
    </row>
    <row r="15" spans="1:22" x14ac:dyDescent="0.25">
      <c r="A15" t="s">
        <v>164</v>
      </c>
      <c r="B15" t="s">
        <v>165</v>
      </c>
      <c r="C15">
        <v>50</v>
      </c>
      <c r="D15">
        <v>6</v>
      </c>
      <c r="E15" t="s">
        <v>21980</v>
      </c>
      <c r="F15">
        <v>100</v>
      </c>
      <c r="G15">
        <v>0</v>
      </c>
      <c r="H15" t="s">
        <v>661</v>
      </c>
      <c r="I15" t="s">
        <v>15379</v>
      </c>
      <c r="J15" t="s">
        <v>869</v>
      </c>
      <c r="K15" t="s">
        <v>635</v>
      </c>
      <c r="L15" t="s">
        <v>636</v>
      </c>
      <c r="M15" t="s">
        <v>21981</v>
      </c>
      <c r="N15" t="s">
        <v>635</v>
      </c>
      <c r="O15" t="s">
        <v>638</v>
      </c>
      <c r="P15" t="s">
        <v>22</v>
      </c>
      <c r="Q15" t="s">
        <v>639</v>
      </c>
      <c r="R15" t="s">
        <v>636</v>
      </c>
      <c r="S15" t="s">
        <v>635</v>
      </c>
      <c r="T15" t="s">
        <v>21981</v>
      </c>
      <c r="U15" s="88" t="s">
        <v>91</v>
      </c>
      <c r="V15">
        <v>5</v>
      </c>
    </row>
    <row r="16" spans="1:22" x14ac:dyDescent="0.25">
      <c r="A16" t="s">
        <v>37</v>
      </c>
      <c r="B16" t="s">
        <v>38</v>
      </c>
      <c r="C16">
        <v>66.666666666666671</v>
      </c>
      <c r="D16">
        <v>6</v>
      </c>
      <c r="E16" t="s">
        <v>21982</v>
      </c>
      <c r="F16">
        <v>572</v>
      </c>
      <c r="G16">
        <v>0</v>
      </c>
      <c r="H16" t="s">
        <v>661</v>
      </c>
      <c r="I16" t="s">
        <v>834</v>
      </c>
      <c r="J16" t="s">
        <v>934</v>
      </c>
      <c r="K16" t="s">
        <v>635</v>
      </c>
      <c r="L16" t="s">
        <v>636</v>
      </c>
      <c r="M16" t="s">
        <v>21983</v>
      </c>
      <c r="N16" t="s">
        <v>635</v>
      </c>
      <c r="O16" t="s">
        <v>1071</v>
      </c>
      <c r="P16" t="s">
        <v>22</v>
      </c>
      <c r="Q16" t="s">
        <v>639</v>
      </c>
      <c r="R16" t="s">
        <v>636</v>
      </c>
      <c r="S16" t="s">
        <v>21984</v>
      </c>
      <c r="T16" t="s">
        <v>21983</v>
      </c>
      <c r="U16" s="87" t="s">
        <v>89</v>
      </c>
      <c r="V16">
        <v>3</v>
      </c>
    </row>
    <row r="17" spans="1:22" x14ac:dyDescent="0.25">
      <c r="A17" t="s">
        <v>37</v>
      </c>
      <c r="B17" t="s">
        <v>38</v>
      </c>
      <c r="C17">
        <v>66.666666666666671</v>
      </c>
      <c r="D17">
        <v>12</v>
      </c>
      <c r="E17" t="s">
        <v>21982</v>
      </c>
      <c r="F17">
        <v>572</v>
      </c>
      <c r="G17">
        <v>0</v>
      </c>
      <c r="H17" t="s">
        <v>661</v>
      </c>
      <c r="I17" t="s">
        <v>834</v>
      </c>
      <c r="J17" t="s">
        <v>934</v>
      </c>
      <c r="K17" t="s">
        <v>635</v>
      </c>
      <c r="L17" t="s">
        <v>636</v>
      </c>
      <c r="M17" t="s">
        <v>21983</v>
      </c>
      <c r="N17" t="s">
        <v>635</v>
      </c>
      <c r="O17" t="s">
        <v>1071</v>
      </c>
      <c r="P17" t="s">
        <v>22</v>
      </c>
      <c r="Q17" t="s">
        <v>639</v>
      </c>
      <c r="R17" t="s">
        <v>636</v>
      </c>
      <c r="S17" t="s">
        <v>21984</v>
      </c>
      <c r="T17" t="s">
        <v>21983</v>
      </c>
      <c r="U17" s="88" t="s">
        <v>1223</v>
      </c>
      <c r="V17">
        <v>3</v>
      </c>
    </row>
    <row r="18" spans="1:22" x14ac:dyDescent="0.25">
      <c r="A18" t="s">
        <v>37</v>
      </c>
      <c r="B18" t="s">
        <v>38</v>
      </c>
      <c r="C18">
        <v>66.666666666666671</v>
      </c>
      <c r="D18">
        <v>3</v>
      </c>
      <c r="E18" t="s">
        <v>21985</v>
      </c>
      <c r="F18">
        <v>100</v>
      </c>
      <c r="G18">
        <v>0</v>
      </c>
      <c r="H18" t="s">
        <v>661</v>
      </c>
      <c r="I18" t="s">
        <v>21986</v>
      </c>
      <c r="J18" t="s">
        <v>757</v>
      </c>
      <c r="K18" t="s">
        <v>635</v>
      </c>
      <c r="L18" t="s">
        <v>636</v>
      </c>
      <c r="M18" t="s">
        <v>21987</v>
      </c>
      <c r="N18" t="s">
        <v>635</v>
      </c>
      <c r="O18" t="s">
        <v>638</v>
      </c>
      <c r="P18" t="s">
        <v>22</v>
      </c>
      <c r="Q18" t="s">
        <v>639</v>
      </c>
      <c r="R18" t="s">
        <v>636</v>
      </c>
      <c r="S18" t="s">
        <v>635</v>
      </c>
      <c r="T18" t="s">
        <v>21987</v>
      </c>
      <c r="U18" s="87" t="s">
        <v>29</v>
      </c>
      <c r="V18">
        <v>2</v>
      </c>
    </row>
    <row r="19" spans="1:22" x14ac:dyDescent="0.25">
      <c r="A19" t="s">
        <v>164</v>
      </c>
      <c r="B19" t="s">
        <v>165</v>
      </c>
      <c r="C19">
        <v>33.333333333333336</v>
      </c>
      <c r="D19">
        <v>3</v>
      </c>
      <c r="E19" t="s">
        <v>21988</v>
      </c>
      <c r="F19">
        <v>100</v>
      </c>
      <c r="G19">
        <v>0</v>
      </c>
      <c r="H19" t="s">
        <v>661</v>
      </c>
      <c r="I19" t="s">
        <v>21989</v>
      </c>
      <c r="J19" t="s">
        <v>2242</v>
      </c>
      <c r="K19" t="s">
        <v>635</v>
      </c>
      <c r="L19" t="s">
        <v>636</v>
      </c>
      <c r="M19" t="s">
        <v>21990</v>
      </c>
      <c r="N19" t="s">
        <v>635</v>
      </c>
      <c r="O19" t="s">
        <v>668</v>
      </c>
      <c r="P19" t="s">
        <v>22</v>
      </c>
      <c r="Q19" t="s">
        <v>669</v>
      </c>
      <c r="R19" t="s">
        <v>636</v>
      </c>
      <c r="S19" t="s">
        <v>635</v>
      </c>
      <c r="T19" t="s">
        <v>21990</v>
      </c>
      <c r="U19" s="88" t="s">
        <v>30</v>
      </c>
      <c r="V19">
        <v>2</v>
      </c>
    </row>
    <row r="20" spans="1:22" x14ac:dyDescent="0.25">
      <c r="A20" t="s">
        <v>39</v>
      </c>
      <c r="B20" t="s">
        <v>44</v>
      </c>
      <c r="C20">
        <v>66.333333333333329</v>
      </c>
      <c r="D20">
        <v>3</v>
      </c>
      <c r="E20" t="s">
        <v>21991</v>
      </c>
      <c r="F20">
        <v>117.1</v>
      </c>
      <c r="G20">
        <v>0</v>
      </c>
      <c r="H20" t="s">
        <v>3156</v>
      </c>
      <c r="I20" t="s">
        <v>21992</v>
      </c>
      <c r="J20" t="s">
        <v>21993</v>
      </c>
      <c r="K20" t="s">
        <v>5833</v>
      </c>
      <c r="L20" t="s">
        <v>21994</v>
      </c>
      <c r="M20" t="s">
        <v>21995</v>
      </c>
      <c r="N20" t="s">
        <v>635</v>
      </c>
      <c r="O20" t="s">
        <v>706</v>
      </c>
      <c r="P20" t="s">
        <v>40</v>
      </c>
      <c r="Q20" t="s">
        <v>707</v>
      </c>
      <c r="R20" t="s">
        <v>636</v>
      </c>
      <c r="S20" t="s">
        <v>21996</v>
      </c>
      <c r="T20" t="s">
        <v>21995</v>
      </c>
      <c r="U20" s="87" t="s">
        <v>31</v>
      </c>
      <c r="V20">
        <v>6</v>
      </c>
    </row>
    <row r="21" spans="1:22" x14ac:dyDescent="0.25">
      <c r="A21" t="s">
        <v>164</v>
      </c>
      <c r="B21" t="s">
        <v>165</v>
      </c>
      <c r="C21">
        <v>50</v>
      </c>
      <c r="D21">
        <v>6</v>
      </c>
      <c r="E21" t="s">
        <v>21997</v>
      </c>
      <c r="F21">
        <v>200</v>
      </c>
      <c r="G21">
        <v>0</v>
      </c>
      <c r="H21" t="s">
        <v>661</v>
      </c>
      <c r="I21" t="s">
        <v>2030</v>
      </c>
      <c r="J21" t="s">
        <v>1631</v>
      </c>
      <c r="K21" t="s">
        <v>635</v>
      </c>
      <c r="L21" t="s">
        <v>636</v>
      </c>
      <c r="M21" t="s">
        <v>21998</v>
      </c>
      <c r="N21" t="s">
        <v>635</v>
      </c>
      <c r="O21" t="s">
        <v>638</v>
      </c>
      <c r="P21" t="s">
        <v>22</v>
      </c>
      <c r="Q21" t="s">
        <v>639</v>
      </c>
      <c r="R21" t="s">
        <v>636</v>
      </c>
      <c r="S21" t="s">
        <v>635</v>
      </c>
      <c r="T21" t="s">
        <v>21998</v>
      </c>
      <c r="U21" s="88" t="s">
        <v>32</v>
      </c>
      <c r="V21">
        <v>6</v>
      </c>
    </row>
    <row r="22" spans="1:22" x14ac:dyDescent="0.25">
      <c r="A22" t="s">
        <v>37</v>
      </c>
      <c r="B22" t="s">
        <v>38</v>
      </c>
      <c r="C22">
        <v>66.666666666666671</v>
      </c>
      <c r="D22">
        <v>3</v>
      </c>
      <c r="E22" t="s">
        <v>21999</v>
      </c>
      <c r="F22">
        <v>100</v>
      </c>
      <c r="G22">
        <v>0</v>
      </c>
      <c r="H22" t="s">
        <v>661</v>
      </c>
      <c r="I22" t="s">
        <v>2030</v>
      </c>
      <c r="J22" t="s">
        <v>1631</v>
      </c>
      <c r="K22" t="s">
        <v>635</v>
      </c>
      <c r="L22" t="s">
        <v>636</v>
      </c>
      <c r="M22" t="s">
        <v>22000</v>
      </c>
      <c r="N22" t="s">
        <v>635</v>
      </c>
      <c r="O22" t="s">
        <v>638</v>
      </c>
      <c r="P22" t="s">
        <v>22</v>
      </c>
      <c r="Q22" t="s">
        <v>639</v>
      </c>
      <c r="R22" t="s">
        <v>636</v>
      </c>
      <c r="S22" t="s">
        <v>635</v>
      </c>
      <c r="T22" t="s">
        <v>21998</v>
      </c>
      <c r="U22" s="87" t="s">
        <v>256</v>
      </c>
      <c r="V22">
        <v>9</v>
      </c>
    </row>
    <row r="23" spans="1:22" x14ac:dyDescent="0.25">
      <c r="A23" t="s">
        <v>37</v>
      </c>
      <c r="B23" t="s">
        <v>38</v>
      </c>
      <c r="C23">
        <v>66.666666666666671</v>
      </c>
      <c r="D23">
        <v>3</v>
      </c>
      <c r="E23" t="s">
        <v>22001</v>
      </c>
      <c r="F23">
        <v>100</v>
      </c>
      <c r="G23">
        <v>0</v>
      </c>
      <c r="H23" t="s">
        <v>661</v>
      </c>
      <c r="I23" t="s">
        <v>22002</v>
      </c>
      <c r="J23" t="s">
        <v>757</v>
      </c>
      <c r="K23" t="s">
        <v>635</v>
      </c>
      <c r="L23" t="s">
        <v>636</v>
      </c>
      <c r="M23" t="s">
        <v>22003</v>
      </c>
      <c r="N23" t="s">
        <v>635</v>
      </c>
      <c r="O23" t="s">
        <v>638</v>
      </c>
      <c r="P23" t="s">
        <v>22</v>
      </c>
      <c r="Q23" t="s">
        <v>639</v>
      </c>
      <c r="R23" t="s">
        <v>636</v>
      </c>
      <c r="S23" t="s">
        <v>635</v>
      </c>
      <c r="T23" t="s">
        <v>22003</v>
      </c>
      <c r="U23" s="88" t="s">
        <v>262</v>
      </c>
      <c r="V23">
        <v>9</v>
      </c>
    </row>
    <row r="24" spans="1:22" x14ac:dyDescent="0.25">
      <c r="A24" t="s">
        <v>35</v>
      </c>
      <c r="B24" t="s">
        <v>36</v>
      </c>
      <c r="C24">
        <v>66.666666666666671</v>
      </c>
      <c r="D24">
        <v>6</v>
      </c>
      <c r="E24" t="s">
        <v>22004</v>
      </c>
      <c r="F24">
        <v>535</v>
      </c>
      <c r="G24">
        <v>0</v>
      </c>
      <c r="H24" t="s">
        <v>661</v>
      </c>
      <c r="I24" t="s">
        <v>22005</v>
      </c>
      <c r="J24" t="s">
        <v>2438</v>
      </c>
      <c r="K24" t="s">
        <v>635</v>
      </c>
      <c r="L24" t="s">
        <v>636</v>
      </c>
      <c r="M24" t="s">
        <v>22006</v>
      </c>
      <c r="N24" t="s">
        <v>635</v>
      </c>
      <c r="O24" t="s">
        <v>638</v>
      </c>
      <c r="P24" t="s">
        <v>22</v>
      </c>
      <c r="Q24" t="s">
        <v>639</v>
      </c>
      <c r="R24" t="s">
        <v>636</v>
      </c>
      <c r="S24" t="s">
        <v>635</v>
      </c>
      <c r="T24" t="s">
        <v>22006</v>
      </c>
      <c r="U24" s="87" t="s">
        <v>257</v>
      </c>
      <c r="V24">
        <v>8</v>
      </c>
    </row>
    <row r="25" spans="1:22" x14ac:dyDescent="0.25">
      <c r="A25" t="s">
        <v>37</v>
      </c>
      <c r="B25" t="s">
        <v>38</v>
      </c>
      <c r="C25">
        <v>33</v>
      </c>
      <c r="D25">
        <v>10</v>
      </c>
      <c r="E25" t="s">
        <v>22004</v>
      </c>
      <c r="F25">
        <v>535</v>
      </c>
      <c r="G25">
        <v>0</v>
      </c>
      <c r="H25" t="s">
        <v>661</v>
      </c>
      <c r="I25" t="s">
        <v>22005</v>
      </c>
      <c r="J25" t="s">
        <v>2438</v>
      </c>
      <c r="K25" t="s">
        <v>635</v>
      </c>
      <c r="L25" t="s">
        <v>636</v>
      </c>
      <c r="M25" t="s">
        <v>22006</v>
      </c>
      <c r="N25" t="s">
        <v>635</v>
      </c>
      <c r="O25" t="s">
        <v>638</v>
      </c>
      <c r="P25" t="s">
        <v>22</v>
      </c>
      <c r="Q25" t="s">
        <v>639</v>
      </c>
      <c r="R25" t="s">
        <v>636</v>
      </c>
      <c r="S25" t="s">
        <v>635</v>
      </c>
      <c r="T25" t="s">
        <v>22006</v>
      </c>
      <c r="U25" s="88" t="s">
        <v>263</v>
      </c>
      <c r="V25">
        <v>8</v>
      </c>
    </row>
    <row r="26" spans="1:22" x14ac:dyDescent="0.25">
      <c r="A26" t="s">
        <v>35</v>
      </c>
      <c r="B26" t="s">
        <v>36</v>
      </c>
      <c r="C26">
        <v>66.666666666666671</v>
      </c>
      <c r="D26">
        <v>3</v>
      </c>
      <c r="E26" t="s">
        <v>22007</v>
      </c>
      <c r="F26">
        <v>100</v>
      </c>
      <c r="G26">
        <v>0</v>
      </c>
      <c r="H26" t="s">
        <v>661</v>
      </c>
      <c r="I26" t="s">
        <v>22008</v>
      </c>
      <c r="J26" t="s">
        <v>807</v>
      </c>
      <c r="K26" t="s">
        <v>635</v>
      </c>
      <c r="L26" t="s">
        <v>636</v>
      </c>
      <c r="M26" t="s">
        <v>22009</v>
      </c>
      <c r="N26" t="s">
        <v>635</v>
      </c>
      <c r="O26" t="s">
        <v>668</v>
      </c>
      <c r="P26" t="s">
        <v>22</v>
      </c>
      <c r="Q26" t="s">
        <v>669</v>
      </c>
      <c r="R26" t="s">
        <v>636</v>
      </c>
      <c r="S26" t="s">
        <v>635</v>
      </c>
      <c r="T26" t="s">
        <v>22009</v>
      </c>
      <c r="U26" s="87" t="s">
        <v>258</v>
      </c>
      <c r="V26">
        <v>10</v>
      </c>
    </row>
    <row r="27" spans="1:22" x14ac:dyDescent="0.25">
      <c r="A27" t="s">
        <v>164</v>
      </c>
      <c r="B27" t="s">
        <v>165</v>
      </c>
      <c r="C27">
        <v>33.333333333333336</v>
      </c>
      <c r="D27">
        <v>3</v>
      </c>
      <c r="E27" t="s">
        <v>22010</v>
      </c>
      <c r="F27">
        <v>100</v>
      </c>
      <c r="G27">
        <v>0</v>
      </c>
      <c r="H27" t="s">
        <v>661</v>
      </c>
      <c r="I27" t="s">
        <v>15097</v>
      </c>
      <c r="J27" t="s">
        <v>1096</v>
      </c>
      <c r="K27" t="s">
        <v>635</v>
      </c>
      <c r="L27" t="s">
        <v>636</v>
      </c>
      <c r="M27" t="s">
        <v>22011</v>
      </c>
      <c r="N27" t="s">
        <v>635</v>
      </c>
      <c r="O27" t="s">
        <v>638</v>
      </c>
      <c r="P27" t="s">
        <v>22</v>
      </c>
      <c r="Q27" t="s">
        <v>639</v>
      </c>
      <c r="R27" t="s">
        <v>636</v>
      </c>
      <c r="S27" t="s">
        <v>635</v>
      </c>
      <c r="T27" t="s">
        <v>22012</v>
      </c>
      <c r="U27" s="88" t="s">
        <v>264</v>
      </c>
      <c r="V27">
        <v>10</v>
      </c>
    </row>
    <row r="28" spans="1:22" x14ac:dyDescent="0.25">
      <c r="A28" t="s">
        <v>37</v>
      </c>
      <c r="B28" t="s">
        <v>38</v>
      </c>
      <c r="C28">
        <v>66.666666666666671</v>
      </c>
      <c r="D28">
        <v>3</v>
      </c>
      <c r="E28" t="s">
        <v>22013</v>
      </c>
      <c r="F28">
        <v>100</v>
      </c>
      <c r="G28">
        <v>0</v>
      </c>
      <c r="H28" t="s">
        <v>661</v>
      </c>
      <c r="I28" t="s">
        <v>2335</v>
      </c>
      <c r="J28" t="s">
        <v>1704</v>
      </c>
      <c r="K28" t="s">
        <v>635</v>
      </c>
      <c r="L28" t="s">
        <v>636</v>
      </c>
      <c r="M28" t="s">
        <v>22014</v>
      </c>
      <c r="N28" t="s">
        <v>635</v>
      </c>
      <c r="O28" t="s">
        <v>668</v>
      </c>
      <c r="P28" t="s">
        <v>22</v>
      </c>
      <c r="Q28" t="s">
        <v>669</v>
      </c>
      <c r="R28" t="s">
        <v>636</v>
      </c>
      <c r="S28" t="s">
        <v>635</v>
      </c>
      <c r="T28" t="s">
        <v>22015</v>
      </c>
      <c r="U28" s="87" t="s">
        <v>619</v>
      </c>
      <c r="V28">
        <v>4</v>
      </c>
    </row>
    <row r="29" spans="1:22" x14ac:dyDescent="0.25">
      <c r="A29" t="s">
        <v>37</v>
      </c>
      <c r="B29" t="s">
        <v>38</v>
      </c>
      <c r="C29">
        <v>66.666666666666671</v>
      </c>
      <c r="D29">
        <v>3</v>
      </c>
      <c r="E29" t="s">
        <v>22016</v>
      </c>
      <c r="F29">
        <v>100</v>
      </c>
      <c r="G29">
        <v>0</v>
      </c>
      <c r="H29" t="s">
        <v>661</v>
      </c>
      <c r="I29" t="s">
        <v>22017</v>
      </c>
      <c r="J29" t="s">
        <v>1130</v>
      </c>
      <c r="K29" t="s">
        <v>635</v>
      </c>
      <c r="L29" t="s">
        <v>636</v>
      </c>
      <c r="M29" t="s">
        <v>22018</v>
      </c>
      <c r="N29" t="s">
        <v>635</v>
      </c>
      <c r="O29" t="s">
        <v>638</v>
      </c>
      <c r="P29" t="s">
        <v>22</v>
      </c>
      <c r="Q29" t="s">
        <v>639</v>
      </c>
      <c r="R29" t="s">
        <v>636</v>
      </c>
      <c r="S29" t="s">
        <v>635</v>
      </c>
      <c r="T29" t="s">
        <v>22018</v>
      </c>
      <c r="U29" s="88" t="s">
        <v>620</v>
      </c>
      <c r="V29">
        <v>2</v>
      </c>
    </row>
    <row r="30" spans="1:22" x14ac:dyDescent="0.25">
      <c r="A30" t="s">
        <v>37</v>
      </c>
      <c r="B30" t="s">
        <v>38</v>
      </c>
      <c r="C30">
        <v>66.666666666666671</v>
      </c>
      <c r="D30">
        <v>3</v>
      </c>
      <c r="E30" t="s">
        <v>22019</v>
      </c>
      <c r="F30">
        <v>100</v>
      </c>
      <c r="G30">
        <v>0</v>
      </c>
      <c r="H30" t="s">
        <v>661</v>
      </c>
      <c r="I30" t="s">
        <v>12630</v>
      </c>
      <c r="J30" t="s">
        <v>1160</v>
      </c>
      <c r="K30" t="s">
        <v>635</v>
      </c>
      <c r="L30" t="s">
        <v>636</v>
      </c>
      <c r="M30" t="s">
        <v>22020</v>
      </c>
      <c r="N30" t="s">
        <v>635</v>
      </c>
      <c r="O30" t="s">
        <v>1071</v>
      </c>
      <c r="P30" t="s">
        <v>22</v>
      </c>
      <c r="Q30" t="s">
        <v>639</v>
      </c>
      <c r="R30" t="s">
        <v>636</v>
      </c>
      <c r="S30" t="s">
        <v>22021</v>
      </c>
      <c r="T30" t="s">
        <v>22020</v>
      </c>
      <c r="U30" s="88" t="s">
        <v>982</v>
      </c>
      <c r="V30">
        <v>2</v>
      </c>
    </row>
    <row r="31" spans="1:22" x14ac:dyDescent="0.25">
      <c r="A31" t="s">
        <v>164</v>
      </c>
      <c r="B31" t="s">
        <v>165</v>
      </c>
      <c r="C31">
        <v>33.333333333333336</v>
      </c>
      <c r="D31">
        <v>3</v>
      </c>
      <c r="E31" t="s">
        <v>22022</v>
      </c>
      <c r="F31">
        <v>100</v>
      </c>
      <c r="G31">
        <v>0</v>
      </c>
      <c r="H31" t="s">
        <v>661</v>
      </c>
      <c r="I31" t="s">
        <v>3498</v>
      </c>
      <c r="J31" t="s">
        <v>3499</v>
      </c>
      <c r="K31" t="s">
        <v>635</v>
      </c>
      <c r="L31" t="s">
        <v>636</v>
      </c>
      <c r="M31" t="s">
        <v>22023</v>
      </c>
      <c r="N31" t="s">
        <v>635</v>
      </c>
      <c r="O31" t="s">
        <v>638</v>
      </c>
      <c r="P31" t="s">
        <v>22</v>
      </c>
      <c r="Q31" t="s">
        <v>639</v>
      </c>
      <c r="R31" t="s">
        <v>636</v>
      </c>
      <c r="S31" t="s">
        <v>635</v>
      </c>
      <c r="T31" t="s">
        <v>22023</v>
      </c>
      <c r="U31" s="87" t="s">
        <v>25</v>
      </c>
      <c r="V31">
        <v>14</v>
      </c>
    </row>
    <row r="32" spans="1:22" x14ac:dyDescent="0.25">
      <c r="A32" t="s">
        <v>164</v>
      </c>
      <c r="B32" t="s">
        <v>165</v>
      </c>
      <c r="C32">
        <v>50</v>
      </c>
      <c r="D32">
        <v>12</v>
      </c>
      <c r="E32" t="s">
        <v>22024</v>
      </c>
      <c r="F32">
        <v>200</v>
      </c>
      <c r="G32">
        <v>0</v>
      </c>
      <c r="H32" t="s">
        <v>661</v>
      </c>
      <c r="I32" t="s">
        <v>22025</v>
      </c>
      <c r="J32" t="s">
        <v>812</v>
      </c>
      <c r="K32" t="s">
        <v>635</v>
      </c>
      <c r="L32" t="s">
        <v>636</v>
      </c>
      <c r="M32" t="s">
        <v>22026</v>
      </c>
      <c r="N32" t="s">
        <v>635</v>
      </c>
      <c r="O32" t="s">
        <v>638</v>
      </c>
      <c r="P32" t="s">
        <v>22</v>
      </c>
      <c r="Q32" t="s">
        <v>639</v>
      </c>
      <c r="R32" t="s">
        <v>636</v>
      </c>
      <c r="S32" t="s">
        <v>635</v>
      </c>
      <c r="T32" t="s">
        <v>22026</v>
      </c>
      <c r="U32" s="88" t="s">
        <v>26</v>
      </c>
      <c r="V32">
        <v>14</v>
      </c>
    </row>
    <row r="33" spans="1:22" x14ac:dyDescent="0.25">
      <c r="A33" t="s">
        <v>37</v>
      </c>
      <c r="B33" t="s">
        <v>38</v>
      </c>
      <c r="C33">
        <v>66.666666666666671</v>
      </c>
      <c r="D33">
        <v>3</v>
      </c>
      <c r="E33" t="s">
        <v>22027</v>
      </c>
      <c r="F33">
        <v>100</v>
      </c>
      <c r="G33">
        <v>0</v>
      </c>
      <c r="H33" t="s">
        <v>661</v>
      </c>
      <c r="I33" t="s">
        <v>22028</v>
      </c>
      <c r="J33" t="s">
        <v>978</v>
      </c>
      <c r="K33" t="s">
        <v>635</v>
      </c>
      <c r="L33" t="s">
        <v>636</v>
      </c>
      <c r="M33" t="s">
        <v>22026</v>
      </c>
      <c r="N33" t="s">
        <v>635</v>
      </c>
      <c r="O33" t="s">
        <v>980</v>
      </c>
      <c r="P33" t="s">
        <v>22</v>
      </c>
      <c r="Q33" t="s">
        <v>669</v>
      </c>
      <c r="R33" t="s">
        <v>636</v>
      </c>
      <c r="S33" t="s">
        <v>22029</v>
      </c>
      <c r="T33" t="s">
        <v>22030</v>
      </c>
      <c r="U33" s="87" t="s">
        <v>23</v>
      </c>
      <c r="V33">
        <v>4</v>
      </c>
    </row>
    <row r="34" spans="1:22" x14ac:dyDescent="0.25">
      <c r="A34" t="s">
        <v>37</v>
      </c>
      <c r="B34" t="s">
        <v>38</v>
      </c>
      <c r="C34">
        <v>66.666666666666671</v>
      </c>
      <c r="D34">
        <v>3</v>
      </c>
      <c r="E34" t="s">
        <v>22031</v>
      </c>
      <c r="F34">
        <v>100</v>
      </c>
      <c r="G34">
        <v>0</v>
      </c>
      <c r="H34" t="s">
        <v>661</v>
      </c>
      <c r="I34" t="s">
        <v>22032</v>
      </c>
      <c r="J34" t="s">
        <v>2046</v>
      </c>
      <c r="K34" t="s">
        <v>635</v>
      </c>
      <c r="L34" t="s">
        <v>636</v>
      </c>
      <c r="M34" t="s">
        <v>22033</v>
      </c>
      <c r="N34" t="s">
        <v>635</v>
      </c>
      <c r="O34" t="s">
        <v>638</v>
      </c>
      <c r="P34" t="s">
        <v>22</v>
      </c>
      <c r="Q34" t="s">
        <v>639</v>
      </c>
      <c r="R34" t="s">
        <v>636</v>
      </c>
      <c r="S34" t="s">
        <v>635</v>
      </c>
      <c r="T34" t="s">
        <v>22033</v>
      </c>
      <c r="U34" s="88" t="s">
        <v>24</v>
      </c>
      <c r="V34">
        <v>4</v>
      </c>
    </row>
    <row r="35" spans="1:22" x14ac:dyDescent="0.25">
      <c r="A35" t="s">
        <v>35</v>
      </c>
      <c r="B35" t="s">
        <v>36</v>
      </c>
      <c r="C35">
        <v>66.666666666666671</v>
      </c>
      <c r="D35">
        <v>3</v>
      </c>
      <c r="E35" t="s">
        <v>22034</v>
      </c>
      <c r="F35">
        <v>100</v>
      </c>
      <c r="G35">
        <v>0</v>
      </c>
      <c r="H35" t="s">
        <v>661</v>
      </c>
      <c r="I35" t="s">
        <v>22035</v>
      </c>
      <c r="J35" t="s">
        <v>2794</v>
      </c>
      <c r="K35" t="s">
        <v>635</v>
      </c>
      <c r="L35" t="s">
        <v>636</v>
      </c>
      <c r="M35" t="s">
        <v>22033</v>
      </c>
      <c r="N35" t="s">
        <v>635</v>
      </c>
      <c r="O35" t="s">
        <v>638</v>
      </c>
      <c r="P35" t="s">
        <v>22</v>
      </c>
      <c r="Q35" t="s">
        <v>639</v>
      </c>
      <c r="R35" t="s">
        <v>636</v>
      </c>
      <c r="S35" t="s">
        <v>635</v>
      </c>
      <c r="T35" t="s">
        <v>22033</v>
      </c>
      <c r="U35" s="87" t="s">
        <v>20</v>
      </c>
      <c r="V35">
        <v>4</v>
      </c>
    </row>
    <row r="36" spans="1:22" x14ac:dyDescent="0.25">
      <c r="A36" t="s">
        <v>164</v>
      </c>
      <c r="B36" t="s">
        <v>165</v>
      </c>
      <c r="C36">
        <v>50</v>
      </c>
      <c r="D36">
        <v>6</v>
      </c>
      <c r="E36" t="s">
        <v>22036</v>
      </c>
      <c r="F36">
        <v>200</v>
      </c>
      <c r="G36">
        <v>0</v>
      </c>
      <c r="H36" t="s">
        <v>661</v>
      </c>
      <c r="I36" t="s">
        <v>22037</v>
      </c>
      <c r="J36" t="s">
        <v>711</v>
      </c>
      <c r="K36" t="s">
        <v>635</v>
      </c>
      <c r="L36" t="s">
        <v>636</v>
      </c>
      <c r="M36" t="s">
        <v>22038</v>
      </c>
      <c r="N36" t="s">
        <v>635</v>
      </c>
      <c r="O36" t="s">
        <v>638</v>
      </c>
      <c r="P36" t="s">
        <v>22</v>
      </c>
      <c r="Q36" t="s">
        <v>639</v>
      </c>
      <c r="R36" t="s">
        <v>636</v>
      </c>
      <c r="S36" t="s">
        <v>635</v>
      </c>
      <c r="T36" t="s">
        <v>22039</v>
      </c>
      <c r="U36" s="88" t="s">
        <v>21</v>
      </c>
      <c r="V36">
        <v>4</v>
      </c>
    </row>
    <row r="37" spans="1:22" x14ac:dyDescent="0.25">
      <c r="A37" t="s">
        <v>37</v>
      </c>
      <c r="B37" t="s">
        <v>38</v>
      </c>
      <c r="C37">
        <v>33</v>
      </c>
      <c r="D37">
        <v>10</v>
      </c>
      <c r="E37" t="s">
        <v>22040</v>
      </c>
      <c r="F37">
        <v>322.06</v>
      </c>
      <c r="G37">
        <v>0</v>
      </c>
      <c r="H37" t="s">
        <v>661</v>
      </c>
      <c r="I37" t="s">
        <v>5527</v>
      </c>
      <c r="J37" t="s">
        <v>934</v>
      </c>
      <c r="K37" t="s">
        <v>635</v>
      </c>
      <c r="L37" t="s">
        <v>636</v>
      </c>
      <c r="M37" t="s">
        <v>22041</v>
      </c>
      <c r="N37" t="s">
        <v>635</v>
      </c>
      <c r="O37" t="s">
        <v>638</v>
      </c>
      <c r="P37" t="s">
        <v>22</v>
      </c>
      <c r="Q37" t="s">
        <v>639</v>
      </c>
      <c r="R37" t="s">
        <v>636</v>
      </c>
      <c r="S37" t="s">
        <v>22042</v>
      </c>
      <c r="T37" t="s">
        <v>22043</v>
      </c>
      <c r="U37" s="87" t="s">
        <v>133</v>
      </c>
      <c r="V37">
        <v>220</v>
      </c>
    </row>
    <row r="38" spans="1:22" x14ac:dyDescent="0.25">
      <c r="A38" t="s">
        <v>37</v>
      </c>
      <c r="B38" t="s">
        <v>38</v>
      </c>
      <c r="C38">
        <v>66.666666666666671</v>
      </c>
      <c r="D38">
        <v>3</v>
      </c>
      <c r="E38" t="s">
        <v>22044</v>
      </c>
      <c r="F38">
        <v>100</v>
      </c>
      <c r="G38">
        <v>0</v>
      </c>
      <c r="H38" t="s">
        <v>661</v>
      </c>
      <c r="I38" t="s">
        <v>22045</v>
      </c>
      <c r="J38" t="s">
        <v>770</v>
      </c>
      <c r="K38" t="s">
        <v>635</v>
      </c>
      <c r="L38" t="s">
        <v>636</v>
      </c>
      <c r="M38" t="s">
        <v>22041</v>
      </c>
      <c r="N38" t="s">
        <v>635</v>
      </c>
      <c r="O38" t="s">
        <v>638</v>
      </c>
      <c r="P38" t="s">
        <v>22</v>
      </c>
      <c r="Q38" t="s">
        <v>639</v>
      </c>
      <c r="R38" t="s">
        <v>636</v>
      </c>
      <c r="S38" t="s">
        <v>635</v>
      </c>
      <c r="T38" t="s">
        <v>22041</v>
      </c>
      <c r="U38" s="88" t="s">
        <v>134</v>
      </c>
      <c r="V38">
        <v>220</v>
      </c>
    </row>
    <row r="39" spans="1:22" x14ac:dyDescent="0.25">
      <c r="A39" t="s">
        <v>37</v>
      </c>
      <c r="B39" t="s">
        <v>38</v>
      </c>
      <c r="C39">
        <v>66.666666666666671</v>
      </c>
      <c r="D39">
        <v>3</v>
      </c>
      <c r="E39" t="s">
        <v>22046</v>
      </c>
      <c r="F39">
        <v>100</v>
      </c>
      <c r="G39">
        <v>0</v>
      </c>
      <c r="H39" t="s">
        <v>661</v>
      </c>
      <c r="I39" t="s">
        <v>22047</v>
      </c>
      <c r="J39" t="s">
        <v>643</v>
      </c>
      <c r="K39" t="s">
        <v>635</v>
      </c>
      <c r="L39" t="s">
        <v>636</v>
      </c>
      <c r="M39" t="s">
        <v>22048</v>
      </c>
      <c r="N39" t="s">
        <v>635</v>
      </c>
      <c r="O39" t="s">
        <v>638</v>
      </c>
      <c r="P39" t="s">
        <v>22</v>
      </c>
      <c r="Q39" t="s">
        <v>639</v>
      </c>
      <c r="R39" t="s">
        <v>636</v>
      </c>
      <c r="S39" t="s">
        <v>635</v>
      </c>
      <c r="T39" t="s">
        <v>22048</v>
      </c>
      <c r="U39" s="87" t="s">
        <v>121</v>
      </c>
      <c r="V39">
        <v>10</v>
      </c>
    </row>
    <row r="40" spans="1:22" x14ac:dyDescent="0.25">
      <c r="A40" t="s">
        <v>39</v>
      </c>
      <c r="B40" t="s">
        <v>44</v>
      </c>
      <c r="C40">
        <v>120</v>
      </c>
      <c r="D40">
        <v>1</v>
      </c>
      <c r="E40" t="s">
        <v>22049</v>
      </c>
      <c r="F40">
        <v>100</v>
      </c>
      <c r="G40">
        <v>0</v>
      </c>
      <c r="H40" t="s">
        <v>632</v>
      </c>
      <c r="I40" t="s">
        <v>22050</v>
      </c>
      <c r="J40" t="s">
        <v>643</v>
      </c>
      <c r="K40" t="s">
        <v>635</v>
      </c>
      <c r="L40" t="s">
        <v>636</v>
      </c>
      <c r="M40" t="s">
        <v>22051</v>
      </c>
      <c r="N40" t="s">
        <v>635</v>
      </c>
      <c r="O40" t="s">
        <v>668</v>
      </c>
      <c r="P40" t="s">
        <v>22</v>
      </c>
      <c r="Q40" t="s">
        <v>669</v>
      </c>
      <c r="R40" t="s">
        <v>636</v>
      </c>
      <c r="S40" t="s">
        <v>635</v>
      </c>
      <c r="T40" t="s">
        <v>22051</v>
      </c>
      <c r="U40" s="88" t="s">
        <v>122</v>
      </c>
      <c r="V40">
        <v>10</v>
      </c>
    </row>
    <row r="41" spans="1:22" x14ac:dyDescent="0.25">
      <c r="A41" t="s">
        <v>164</v>
      </c>
      <c r="B41" t="s">
        <v>165</v>
      </c>
      <c r="C41">
        <v>50</v>
      </c>
      <c r="D41">
        <v>6</v>
      </c>
      <c r="E41" t="s">
        <v>22052</v>
      </c>
      <c r="F41">
        <v>200</v>
      </c>
      <c r="G41">
        <v>0</v>
      </c>
      <c r="H41" t="s">
        <v>661</v>
      </c>
      <c r="I41" t="s">
        <v>22053</v>
      </c>
      <c r="J41" t="s">
        <v>1399</v>
      </c>
      <c r="K41" t="s">
        <v>635</v>
      </c>
      <c r="L41" t="s">
        <v>636</v>
      </c>
      <c r="M41" t="s">
        <v>22054</v>
      </c>
      <c r="N41" t="s">
        <v>635</v>
      </c>
      <c r="O41" t="s">
        <v>638</v>
      </c>
      <c r="P41" t="s">
        <v>22</v>
      </c>
      <c r="Q41" t="s">
        <v>639</v>
      </c>
      <c r="R41" t="s">
        <v>636</v>
      </c>
      <c r="S41" t="s">
        <v>635</v>
      </c>
      <c r="T41" t="s">
        <v>22054</v>
      </c>
      <c r="U41" s="87" t="s">
        <v>533</v>
      </c>
      <c r="V41">
        <v>5</v>
      </c>
    </row>
    <row r="42" spans="1:22" x14ac:dyDescent="0.25">
      <c r="A42" t="s">
        <v>164</v>
      </c>
      <c r="B42" t="s">
        <v>165</v>
      </c>
      <c r="C42">
        <v>33.333333333333336</v>
      </c>
      <c r="D42">
        <v>3</v>
      </c>
      <c r="E42" t="s">
        <v>22055</v>
      </c>
      <c r="F42">
        <v>100</v>
      </c>
      <c r="G42">
        <v>0</v>
      </c>
      <c r="H42" t="s">
        <v>661</v>
      </c>
      <c r="I42" t="s">
        <v>22056</v>
      </c>
      <c r="J42" t="s">
        <v>1896</v>
      </c>
      <c r="K42" t="s">
        <v>635</v>
      </c>
      <c r="L42" t="s">
        <v>636</v>
      </c>
      <c r="M42" t="s">
        <v>22057</v>
      </c>
      <c r="N42" t="s">
        <v>635</v>
      </c>
      <c r="O42" t="s">
        <v>638</v>
      </c>
      <c r="P42" t="s">
        <v>22</v>
      </c>
      <c r="Q42" t="s">
        <v>639</v>
      </c>
      <c r="R42" t="s">
        <v>636</v>
      </c>
      <c r="S42" t="s">
        <v>635</v>
      </c>
      <c r="T42" t="s">
        <v>22058</v>
      </c>
      <c r="U42" s="88" t="s">
        <v>22445</v>
      </c>
      <c r="V42">
        <v>1</v>
      </c>
    </row>
    <row r="43" spans="1:22" x14ac:dyDescent="0.25">
      <c r="A43" t="s">
        <v>164</v>
      </c>
      <c r="B43" t="s">
        <v>165</v>
      </c>
      <c r="C43">
        <v>33.333333333333336</v>
      </c>
      <c r="D43">
        <v>3</v>
      </c>
      <c r="E43" t="s">
        <v>22059</v>
      </c>
      <c r="F43">
        <v>100</v>
      </c>
      <c r="G43">
        <v>0</v>
      </c>
      <c r="H43" t="s">
        <v>661</v>
      </c>
      <c r="I43" t="s">
        <v>9137</v>
      </c>
      <c r="J43" t="s">
        <v>1025</v>
      </c>
      <c r="K43" t="s">
        <v>635</v>
      </c>
      <c r="L43" t="s">
        <v>636</v>
      </c>
      <c r="M43" t="s">
        <v>22060</v>
      </c>
      <c r="N43" t="s">
        <v>635</v>
      </c>
      <c r="O43" t="s">
        <v>638</v>
      </c>
      <c r="P43" t="s">
        <v>22</v>
      </c>
      <c r="Q43" t="s">
        <v>639</v>
      </c>
      <c r="R43" t="s">
        <v>636</v>
      </c>
      <c r="S43" t="s">
        <v>635</v>
      </c>
      <c r="T43" t="s">
        <v>22060</v>
      </c>
      <c r="U43" s="88" t="s">
        <v>4726</v>
      </c>
      <c r="V43">
        <v>4</v>
      </c>
    </row>
    <row r="44" spans="1:22" x14ac:dyDescent="0.25">
      <c r="A44" t="s">
        <v>37</v>
      </c>
      <c r="B44" t="s">
        <v>38</v>
      </c>
      <c r="C44">
        <v>66.666666666666671</v>
      </c>
      <c r="D44">
        <v>3</v>
      </c>
      <c r="E44" t="s">
        <v>22061</v>
      </c>
      <c r="F44">
        <v>100</v>
      </c>
      <c r="G44">
        <v>0</v>
      </c>
      <c r="H44" t="s">
        <v>661</v>
      </c>
      <c r="I44" t="s">
        <v>22062</v>
      </c>
      <c r="J44" t="s">
        <v>1874</v>
      </c>
      <c r="K44" t="s">
        <v>635</v>
      </c>
      <c r="L44" t="s">
        <v>636</v>
      </c>
      <c r="M44" t="s">
        <v>22063</v>
      </c>
      <c r="N44" t="s">
        <v>635</v>
      </c>
      <c r="O44" t="s">
        <v>638</v>
      </c>
      <c r="P44" t="s">
        <v>22</v>
      </c>
      <c r="Q44" t="s">
        <v>639</v>
      </c>
      <c r="R44" t="s">
        <v>636</v>
      </c>
      <c r="S44" t="s">
        <v>635</v>
      </c>
      <c r="T44" t="s">
        <v>22064</v>
      </c>
      <c r="U44" s="87" t="s">
        <v>1984</v>
      </c>
      <c r="V44">
        <v>1214</v>
      </c>
    </row>
    <row r="45" spans="1:22" x14ac:dyDescent="0.25">
      <c r="A45" t="s">
        <v>37</v>
      </c>
      <c r="B45" t="s">
        <v>38</v>
      </c>
      <c r="C45">
        <v>66.666666666666671</v>
      </c>
      <c r="D45">
        <v>3</v>
      </c>
      <c r="E45" t="s">
        <v>22065</v>
      </c>
      <c r="F45">
        <v>100</v>
      </c>
      <c r="G45">
        <v>0</v>
      </c>
      <c r="H45" t="s">
        <v>661</v>
      </c>
      <c r="I45" t="s">
        <v>22066</v>
      </c>
      <c r="J45" t="s">
        <v>2074</v>
      </c>
      <c r="K45" t="s">
        <v>635</v>
      </c>
      <c r="L45" t="s">
        <v>636</v>
      </c>
      <c r="M45" t="s">
        <v>22067</v>
      </c>
      <c r="N45" t="s">
        <v>635</v>
      </c>
      <c r="O45" t="s">
        <v>638</v>
      </c>
      <c r="P45" t="s">
        <v>22</v>
      </c>
      <c r="Q45" t="s">
        <v>639</v>
      </c>
      <c r="R45" t="s">
        <v>636</v>
      </c>
      <c r="S45" t="s">
        <v>635</v>
      </c>
      <c r="T45" t="s">
        <v>22067</v>
      </c>
    </row>
    <row r="46" spans="1:22" x14ac:dyDescent="0.25">
      <c r="A46" t="s">
        <v>37</v>
      </c>
      <c r="B46" t="s">
        <v>38</v>
      </c>
      <c r="C46">
        <v>66.666666666666671</v>
      </c>
      <c r="D46">
        <v>3</v>
      </c>
      <c r="E46" t="s">
        <v>22068</v>
      </c>
      <c r="F46">
        <v>100</v>
      </c>
      <c r="G46">
        <v>0</v>
      </c>
      <c r="H46" t="s">
        <v>661</v>
      </c>
      <c r="I46" t="s">
        <v>22069</v>
      </c>
      <c r="J46" t="s">
        <v>1971</v>
      </c>
      <c r="K46" t="s">
        <v>635</v>
      </c>
      <c r="L46" t="s">
        <v>636</v>
      </c>
      <c r="M46" t="s">
        <v>22070</v>
      </c>
      <c r="N46" t="s">
        <v>635</v>
      </c>
      <c r="O46" t="s">
        <v>1071</v>
      </c>
      <c r="P46" t="s">
        <v>22</v>
      </c>
      <c r="Q46" t="s">
        <v>639</v>
      </c>
      <c r="R46" t="s">
        <v>636</v>
      </c>
      <c r="S46" t="s">
        <v>22071</v>
      </c>
      <c r="T46" t="s">
        <v>22070</v>
      </c>
    </row>
    <row r="47" spans="1:22" x14ac:dyDescent="0.25">
      <c r="A47" t="s">
        <v>121</v>
      </c>
      <c r="B47" t="s">
        <v>122</v>
      </c>
      <c r="C47">
        <v>13</v>
      </c>
      <c r="D47">
        <v>2</v>
      </c>
      <c r="E47" t="s">
        <v>22072</v>
      </c>
      <c r="F47">
        <v>42</v>
      </c>
      <c r="G47">
        <v>16</v>
      </c>
      <c r="H47" t="s">
        <v>647</v>
      </c>
      <c r="I47" t="s">
        <v>22073</v>
      </c>
      <c r="J47" t="s">
        <v>22074</v>
      </c>
      <c r="K47" t="s">
        <v>2228</v>
      </c>
      <c r="L47" t="s">
        <v>1255</v>
      </c>
      <c r="M47" t="s">
        <v>22075</v>
      </c>
      <c r="N47" t="s">
        <v>635</v>
      </c>
      <c r="O47" t="s">
        <v>653</v>
      </c>
      <c r="P47" t="s">
        <v>43</v>
      </c>
      <c r="Q47" t="s">
        <v>654</v>
      </c>
      <c r="R47" t="s">
        <v>636</v>
      </c>
      <c r="S47" t="s">
        <v>635</v>
      </c>
      <c r="T47" t="s">
        <v>22075</v>
      </c>
    </row>
    <row r="48" spans="1:22" x14ac:dyDescent="0.25">
      <c r="A48" t="s">
        <v>37</v>
      </c>
      <c r="B48" t="s">
        <v>38</v>
      </c>
      <c r="C48">
        <v>66.666666666666671</v>
      </c>
      <c r="D48">
        <v>9</v>
      </c>
      <c r="E48" t="s">
        <v>22076</v>
      </c>
      <c r="F48">
        <v>300</v>
      </c>
      <c r="G48">
        <v>0</v>
      </c>
      <c r="H48" t="s">
        <v>661</v>
      </c>
      <c r="I48" t="s">
        <v>22077</v>
      </c>
      <c r="J48" t="s">
        <v>1091</v>
      </c>
      <c r="K48" t="s">
        <v>635</v>
      </c>
      <c r="L48" t="s">
        <v>636</v>
      </c>
      <c r="M48" t="s">
        <v>22078</v>
      </c>
      <c r="N48" t="s">
        <v>635</v>
      </c>
      <c r="O48" t="s">
        <v>638</v>
      </c>
      <c r="P48" t="s">
        <v>22</v>
      </c>
      <c r="Q48" t="s">
        <v>639</v>
      </c>
      <c r="R48" t="s">
        <v>636</v>
      </c>
      <c r="S48" t="s">
        <v>635</v>
      </c>
      <c r="T48" t="s">
        <v>22078</v>
      </c>
    </row>
    <row r="49" spans="1:20" x14ac:dyDescent="0.25">
      <c r="A49" t="s">
        <v>35</v>
      </c>
      <c r="B49" t="s">
        <v>36</v>
      </c>
      <c r="C49">
        <v>66.666666666666671</v>
      </c>
      <c r="D49">
        <v>3</v>
      </c>
      <c r="E49" t="s">
        <v>22079</v>
      </c>
      <c r="F49">
        <v>100</v>
      </c>
      <c r="G49">
        <v>0</v>
      </c>
      <c r="H49" t="s">
        <v>661</v>
      </c>
      <c r="I49" t="s">
        <v>22080</v>
      </c>
      <c r="J49" t="s">
        <v>2438</v>
      </c>
      <c r="K49" t="s">
        <v>635</v>
      </c>
      <c r="L49" t="s">
        <v>636</v>
      </c>
      <c r="M49" t="s">
        <v>22081</v>
      </c>
      <c r="N49" t="s">
        <v>635</v>
      </c>
      <c r="O49" t="s">
        <v>668</v>
      </c>
      <c r="P49" t="s">
        <v>22</v>
      </c>
      <c r="Q49" t="s">
        <v>669</v>
      </c>
      <c r="R49" t="s">
        <v>636</v>
      </c>
      <c r="S49" t="s">
        <v>635</v>
      </c>
      <c r="T49" t="s">
        <v>22081</v>
      </c>
    </row>
    <row r="50" spans="1:20" x14ac:dyDescent="0.25">
      <c r="A50" t="s">
        <v>164</v>
      </c>
      <c r="B50" t="s">
        <v>165</v>
      </c>
      <c r="C50">
        <v>33.333333333333336</v>
      </c>
      <c r="D50">
        <v>3</v>
      </c>
      <c r="E50" t="s">
        <v>22082</v>
      </c>
      <c r="F50">
        <v>100</v>
      </c>
      <c r="G50">
        <v>0</v>
      </c>
      <c r="H50" t="s">
        <v>661</v>
      </c>
      <c r="I50" t="s">
        <v>22083</v>
      </c>
      <c r="J50" t="s">
        <v>2794</v>
      </c>
      <c r="K50" t="s">
        <v>635</v>
      </c>
      <c r="L50" t="s">
        <v>636</v>
      </c>
      <c r="M50" t="s">
        <v>22084</v>
      </c>
      <c r="N50" t="s">
        <v>635</v>
      </c>
      <c r="O50" t="s">
        <v>668</v>
      </c>
      <c r="P50" t="s">
        <v>22</v>
      </c>
      <c r="Q50" t="s">
        <v>669</v>
      </c>
      <c r="R50" t="s">
        <v>636</v>
      </c>
      <c r="S50" t="s">
        <v>635</v>
      </c>
      <c r="T50" t="s">
        <v>22084</v>
      </c>
    </row>
    <row r="51" spans="1:20" x14ac:dyDescent="0.25">
      <c r="A51" t="s">
        <v>35</v>
      </c>
      <c r="B51" t="s">
        <v>36</v>
      </c>
      <c r="C51">
        <v>66.666666666666671</v>
      </c>
      <c r="D51">
        <v>3</v>
      </c>
      <c r="E51" t="s">
        <v>22085</v>
      </c>
      <c r="F51">
        <v>100</v>
      </c>
      <c r="G51">
        <v>0</v>
      </c>
      <c r="H51" t="s">
        <v>661</v>
      </c>
      <c r="I51" t="s">
        <v>22086</v>
      </c>
      <c r="J51" t="s">
        <v>1025</v>
      </c>
      <c r="K51" t="s">
        <v>635</v>
      </c>
      <c r="L51" t="s">
        <v>636</v>
      </c>
      <c r="M51" t="s">
        <v>22087</v>
      </c>
      <c r="N51" t="s">
        <v>635</v>
      </c>
      <c r="O51" t="s">
        <v>638</v>
      </c>
      <c r="P51" t="s">
        <v>22</v>
      </c>
      <c r="Q51" t="s">
        <v>639</v>
      </c>
      <c r="R51" t="s">
        <v>636</v>
      </c>
      <c r="S51" t="s">
        <v>635</v>
      </c>
      <c r="T51" t="s">
        <v>22087</v>
      </c>
    </row>
    <row r="52" spans="1:20" x14ac:dyDescent="0.25">
      <c r="A52" t="s">
        <v>164</v>
      </c>
      <c r="B52" t="s">
        <v>165</v>
      </c>
      <c r="C52">
        <v>33.333333333333336</v>
      </c>
      <c r="D52">
        <v>3</v>
      </c>
      <c r="E52" t="s">
        <v>22088</v>
      </c>
      <c r="F52">
        <v>100</v>
      </c>
      <c r="G52">
        <v>0</v>
      </c>
      <c r="H52" t="s">
        <v>661</v>
      </c>
      <c r="I52" t="s">
        <v>22089</v>
      </c>
      <c r="J52" t="s">
        <v>1631</v>
      </c>
      <c r="K52" t="s">
        <v>635</v>
      </c>
      <c r="L52" t="s">
        <v>636</v>
      </c>
      <c r="M52" t="s">
        <v>22090</v>
      </c>
      <c r="N52" t="s">
        <v>635</v>
      </c>
      <c r="O52" t="s">
        <v>638</v>
      </c>
      <c r="P52" t="s">
        <v>22</v>
      </c>
      <c r="Q52" t="s">
        <v>639</v>
      </c>
      <c r="R52" t="s">
        <v>636</v>
      </c>
      <c r="S52" t="s">
        <v>635</v>
      </c>
      <c r="T52" t="s">
        <v>22091</v>
      </c>
    </row>
    <row r="53" spans="1:20" x14ac:dyDescent="0.25">
      <c r="A53" t="s">
        <v>37</v>
      </c>
      <c r="B53" t="s">
        <v>38</v>
      </c>
      <c r="C53">
        <v>66.666666666666671</v>
      </c>
      <c r="D53">
        <v>3</v>
      </c>
      <c r="E53" t="s">
        <v>22092</v>
      </c>
      <c r="F53">
        <v>100</v>
      </c>
      <c r="G53">
        <v>0</v>
      </c>
      <c r="H53" t="s">
        <v>661</v>
      </c>
      <c r="I53" t="s">
        <v>22089</v>
      </c>
      <c r="J53" t="s">
        <v>1631</v>
      </c>
      <c r="K53" t="s">
        <v>635</v>
      </c>
      <c r="L53" t="s">
        <v>636</v>
      </c>
      <c r="M53" t="s">
        <v>22090</v>
      </c>
      <c r="N53" t="s">
        <v>635</v>
      </c>
      <c r="O53" t="s">
        <v>638</v>
      </c>
      <c r="P53" t="s">
        <v>22</v>
      </c>
      <c r="Q53" t="s">
        <v>639</v>
      </c>
      <c r="R53" t="s">
        <v>636</v>
      </c>
      <c r="S53" t="s">
        <v>635</v>
      </c>
      <c r="T53" t="s">
        <v>22090</v>
      </c>
    </row>
    <row r="54" spans="1:20" x14ac:dyDescent="0.25">
      <c r="A54" t="s">
        <v>37</v>
      </c>
      <c r="B54" t="s">
        <v>38</v>
      </c>
      <c r="C54">
        <v>66.666666666666671</v>
      </c>
      <c r="D54">
        <v>3</v>
      </c>
      <c r="E54" t="s">
        <v>22093</v>
      </c>
      <c r="F54">
        <v>100</v>
      </c>
      <c r="G54">
        <v>0</v>
      </c>
      <c r="H54" t="s">
        <v>661</v>
      </c>
      <c r="I54" t="s">
        <v>22094</v>
      </c>
      <c r="J54" t="s">
        <v>1200</v>
      </c>
      <c r="K54" t="s">
        <v>635</v>
      </c>
      <c r="L54" t="s">
        <v>636</v>
      </c>
      <c r="M54" t="s">
        <v>22095</v>
      </c>
      <c r="N54" t="s">
        <v>635</v>
      </c>
      <c r="O54" t="s">
        <v>638</v>
      </c>
      <c r="P54" t="s">
        <v>22</v>
      </c>
      <c r="Q54" t="s">
        <v>639</v>
      </c>
      <c r="R54" t="s">
        <v>636</v>
      </c>
      <c r="S54" t="s">
        <v>635</v>
      </c>
      <c r="T54" t="s">
        <v>22096</v>
      </c>
    </row>
    <row r="55" spans="1:20" x14ac:dyDescent="0.25">
      <c r="A55" t="s">
        <v>256</v>
      </c>
      <c r="B55" t="s">
        <v>262</v>
      </c>
      <c r="C55">
        <v>139</v>
      </c>
      <c r="D55">
        <v>1</v>
      </c>
      <c r="E55" t="s">
        <v>22097</v>
      </c>
      <c r="F55">
        <v>108.99</v>
      </c>
      <c r="G55">
        <v>0</v>
      </c>
      <c r="H55" t="s">
        <v>661</v>
      </c>
      <c r="I55" t="s">
        <v>22098</v>
      </c>
      <c r="J55" t="s">
        <v>1091</v>
      </c>
      <c r="K55" t="s">
        <v>635</v>
      </c>
      <c r="L55" t="s">
        <v>636</v>
      </c>
      <c r="M55" t="s">
        <v>22095</v>
      </c>
      <c r="N55" t="s">
        <v>635</v>
      </c>
      <c r="O55" t="s">
        <v>638</v>
      </c>
      <c r="P55" t="s">
        <v>22</v>
      </c>
      <c r="Q55" t="s">
        <v>639</v>
      </c>
      <c r="R55" t="s">
        <v>636</v>
      </c>
      <c r="S55" t="s">
        <v>22099</v>
      </c>
      <c r="T55" t="s">
        <v>22095</v>
      </c>
    </row>
    <row r="56" spans="1:20" x14ac:dyDescent="0.25">
      <c r="A56" t="s">
        <v>37</v>
      </c>
      <c r="B56" t="s">
        <v>38</v>
      </c>
      <c r="C56">
        <v>66.666666666666671</v>
      </c>
      <c r="D56">
        <v>3</v>
      </c>
      <c r="E56" t="s">
        <v>22100</v>
      </c>
      <c r="F56">
        <v>100</v>
      </c>
      <c r="G56">
        <v>0</v>
      </c>
      <c r="H56" t="s">
        <v>661</v>
      </c>
      <c r="I56" t="s">
        <v>22101</v>
      </c>
      <c r="J56" t="s">
        <v>2451</v>
      </c>
      <c r="K56" t="s">
        <v>635</v>
      </c>
      <c r="L56" t="s">
        <v>636</v>
      </c>
      <c r="M56" t="s">
        <v>22102</v>
      </c>
      <c r="N56" t="s">
        <v>635</v>
      </c>
      <c r="O56" t="s">
        <v>638</v>
      </c>
      <c r="P56" t="s">
        <v>22</v>
      </c>
      <c r="Q56" t="s">
        <v>639</v>
      </c>
      <c r="R56" t="s">
        <v>636</v>
      </c>
      <c r="S56" t="s">
        <v>635</v>
      </c>
      <c r="T56" t="s">
        <v>22102</v>
      </c>
    </row>
    <row r="57" spans="1:20" x14ac:dyDescent="0.25">
      <c r="A57" t="s">
        <v>164</v>
      </c>
      <c r="B57" t="s">
        <v>165</v>
      </c>
      <c r="C57">
        <v>33.333333333333336</v>
      </c>
      <c r="D57">
        <v>3</v>
      </c>
      <c r="E57" t="s">
        <v>22103</v>
      </c>
      <c r="F57">
        <v>100</v>
      </c>
      <c r="G57">
        <v>0</v>
      </c>
      <c r="H57" t="s">
        <v>661</v>
      </c>
      <c r="I57" t="s">
        <v>22104</v>
      </c>
      <c r="J57" t="s">
        <v>5300</v>
      </c>
      <c r="K57" t="s">
        <v>635</v>
      </c>
      <c r="L57" t="s">
        <v>636</v>
      </c>
      <c r="M57" t="s">
        <v>22105</v>
      </c>
      <c r="N57" t="s">
        <v>635</v>
      </c>
      <c r="O57" t="s">
        <v>638</v>
      </c>
      <c r="P57" t="s">
        <v>22</v>
      </c>
      <c r="Q57" t="s">
        <v>639</v>
      </c>
      <c r="R57" t="s">
        <v>636</v>
      </c>
      <c r="S57" t="s">
        <v>635</v>
      </c>
      <c r="T57" t="s">
        <v>22105</v>
      </c>
    </row>
    <row r="58" spans="1:20" x14ac:dyDescent="0.25">
      <c r="A58" t="s">
        <v>258</v>
      </c>
      <c r="B58" t="s">
        <v>264</v>
      </c>
      <c r="C58">
        <v>139</v>
      </c>
      <c r="D58">
        <v>1</v>
      </c>
      <c r="E58" t="s">
        <v>22106</v>
      </c>
      <c r="F58">
        <v>108.99</v>
      </c>
      <c r="G58">
        <v>0</v>
      </c>
      <c r="H58" t="s">
        <v>661</v>
      </c>
      <c r="I58" t="s">
        <v>22107</v>
      </c>
      <c r="J58" t="s">
        <v>1314</v>
      </c>
      <c r="K58" t="s">
        <v>635</v>
      </c>
      <c r="L58" t="s">
        <v>636</v>
      </c>
      <c r="M58" t="s">
        <v>22108</v>
      </c>
      <c r="N58" t="s">
        <v>635</v>
      </c>
      <c r="O58" t="s">
        <v>668</v>
      </c>
      <c r="P58" t="s">
        <v>22</v>
      </c>
      <c r="Q58" t="s">
        <v>669</v>
      </c>
      <c r="R58" t="s">
        <v>636</v>
      </c>
      <c r="S58" t="s">
        <v>22109</v>
      </c>
      <c r="T58" t="s">
        <v>22108</v>
      </c>
    </row>
    <row r="59" spans="1:20" x14ac:dyDescent="0.25">
      <c r="A59" t="s">
        <v>37</v>
      </c>
      <c r="B59" t="s">
        <v>38</v>
      </c>
      <c r="C59">
        <v>66.666666666666671</v>
      </c>
      <c r="D59">
        <v>3</v>
      </c>
      <c r="E59" t="s">
        <v>22110</v>
      </c>
      <c r="F59">
        <v>100</v>
      </c>
      <c r="G59">
        <v>0</v>
      </c>
      <c r="H59" t="s">
        <v>661</v>
      </c>
      <c r="I59" t="s">
        <v>22111</v>
      </c>
      <c r="J59" t="s">
        <v>643</v>
      </c>
      <c r="K59" t="s">
        <v>635</v>
      </c>
      <c r="L59" t="s">
        <v>636</v>
      </c>
      <c r="M59" t="s">
        <v>22108</v>
      </c>
      <c r="N59" t="s">
        <v>635</v>
      </c>
      <c r="O59" t="s">
        <v>668</v>
      </c>
      <c r="P59" t="s">
        <v>22</v>
      </c>
      <c r="Q59" t="s">
        <v>669</v>
      </c>
      <c r="R59" t="s">
        <v>636</v>
      </c>
      <c r="S59" t="s">
        <v>635</v>
      </c>
      <c r="T59" t="s">
        <v>22108</v>
      </c>
    </row>
    <row r="60" spans="1:20" x14ac:dyDescent="0.25">
      <c r="A60" t="s">
        <v>35</v>
      </c>
      <c r="B60" t="s">
        <v>36</v>
      </c>
      <c r="C60">
        <v>33</v>
      </c>
      <c r="D60">
        <v>10</v>
      </c>
      <c r="E60" t="s">
        <v>22112</v>
      </c>
      <c r="F60">
        <v>395</v>
      </c>
      <c r="G60">
        <v>0</v>
      </c>
      <c r="H60" t="s">
        <v>661</v>
      </c>
      <c r="I60" t="s">
        <v>5527</v>
      </c>
      <c r="J60" t="s">
        <v>934</v>
      </c>
      <c r="K60" t="s">
        <v>635</v>
      </c>
      <c r="L60" t="s">
        <v>636</v>
      </c>
      <c r="M60" t="s">
        <v>22113</v>
      </c>
      <c r="N60" t="s">
        <v>635</v>
      </c>
      <c r="O60" t="s">
        <v>638</v>
      </c>
      <c r="P60" t="s">
        <v>22</v>
      </c>
      <c r="Q60" t="s">
        <v>639</v>
      </c>
      <c r="R60" t="s">
        <v>636</v>
      </c>
      <c r="S60" t="s">
        <v>635</v>
      </c>
      <c r="T60" t="s">
        <v>22113</v>
      </c>
    </row>
    <row r="61" spans="1:20" x14ac:dyDescent="0.25">
      <c r="A61" t="s">
        <v>39</v>
      </c>
      <c r="B61" t="s">
        <v>44</v>
      </c>
      <c r="C61">
        <v>79</v>
      </c>
      <c r="D61">
        <v>1</v>
      </c>
      <c r="E61" t="s">
        <v>22114</v>
      </c>
      <c r="F61">
        <v>79</v>
      </c>
      <c r="G61">
        <v>0</v>
      </c>
      <c r="H61" t="s">
        <v>647</v>
      </c>
      <c r="I61" t="s">
        <v>4024</v>
      </c>
      <c r="J61" t="s">
        <v>22115</v>
      </c>
      <c r="K61" t="s">
        <v>3648</v>
      </c>
      <c r="L61" t="s">
        <v>4230</v>
      </c>
      <c r="M61" t="s">
        <v>22116</v>
      </c>
      <c r="N61" t="s">
        <v>635</v>
      </c>
      <c r="O61" t="s">
        <v>653</v>
      </c>
      <c r="P61" t="s">
        <v>43</v>
      </c>
      <c r="Q61" t="s">
        <v>654</v>
      </c>
      <c r="R61" t="s">
        <v>636</v>
      </c>
      <c r="S61" t="s">
        <v>22117</v>
      </c>
      <c r="T61" t="s">
        <v>22118</v>
      </c>
    </row>
    <row r="62" spans="1:20" x14ac:dyDescent="0.25">
      <c r="A62" t="s">
        <v>164</v>
      </c>
      <c r="B62" t="s">
        <v>165</v>
      </c>
      <c r="C62">
        <v>33.333333333333336</v>
      </c>
      <c r="D62">
        <v>3</v>
      </c>
      <c r="E62" t="s">
        <v>22119</v>
      </c>
      <c r="F62">
        <v>138</v>
      </c>
      <c r="G62">
        <v>38</v>
      </c>
      <c r="H62" t="s">
        <v>661</v>
      </c>
      <c r="I62" t="s">
        <v>22120</v>
      </c>
      <c r="J62" t="s">
        <v>1025</v>
      </c>
      <c r="K62" t="s">
        <v>635</v>
      </c>
      <c r="L62" t="s">
        <v>636</v>
      </c>
      <c r="M62" t="s">
        <v>22121</v>
      </c>
      <c r="N62" t="s">
        <v>635</v>
      </c>
      <c r="O62" t="s">
        <v>638</v>
      </c>
      <c r="P62" t="s">
        <v>22</v>
      </c>
      <c r="Q62" t="s">
        <v>639</v>
      </c>
      <c r="R62" t="s">
        <v>636</v>
      </c>
      <c r="S62" t="s">
        <v>635</v>
      </c>
      <c r="T62" t="s">
        <v>22122</v>
      </c>
    </row>
    <row r="63" spans="1:20" x14ac:dyDescent="0.25">
      <c r="A63" t="s">
        <v>37</v>
      </c>
      <c r="B63" t="s">
        <v>38</v>
      </c>
      <c r="C63">
        <v>66.666666666666671</v>
      </c>
      <c r="D63">
        <v>3</v>
      </c>
      <c r="E63" t="s">
        <v>22123</v>
      </c>
      <c r="F63">
        <v>100</v>
      </c>
      <c r="G63">
        <v>0</v>
      </c>
      <c r="H63" t="s">
        <v>661</v>
      </c>
      <c r="I63" t="s">
        <v>4429</v>
      </c>
      <c r="J63" t="s">
        <v>797</v>
      </c>
      <c r="K63" t="s">
        <v>635</v>
      </c>
      <c r="L63" t="s">
        <v>636</v>
      </c>
      <c r="M63" t="s">
        <v>22124</v>
      </c>
      <c r="N63" t="s">
        <v>635</v>
      </c>
      <c r="O63" t="s">
        <v>638</v>
      </c>
      <c r="P63" t="s">
        <v>22</v>
      </c>
      <c r="Q63" t="s">
        <v>639</v>
      </c>
      <c r="R63" t="s">
        <v>636</v>
      </c>
      <c r="S63" t="s">
        <v>635</v>
      </c>
      <c r="T63" t="s">
        <v>22124</v>
      </c>
    </row>
    <row r="64" spans="1:20" x14ac:dyDescent="0.25">
      <c r="A64" t="s">
        <v>35</v>
      </c>
      <c r="B64" t="s">
        <v>36</v>
      </c>
      <c r="C64">
        <v>66.666666666666671</v>
      </c>
      <c r="D64">
        <v>3</v>
      </c>
      <c r="E64" t="s">
        <v>22125</v>
      </c>
      <c r="F64">
        <v>100</v>
      </c>
      <c r="G64">
        <v>0</v>
      </c>
      <c r="H64" t="s">
        <v>661</v>
      </c>
      <c r="I64" t="s">
        <v>22126</v>
      </c>
      <c r="J64" t="s">
        <v>807</v>
      </c>
      <c r="K64" t="s">
        <v>635</v>
      </c>
      <c r="L64" t="s">
        <v>636</v>
      </c>
      <c r="M64" t="s">
        <v>22127</v>
      </c>
      <c r="N64" t="s">
        <v>635</v>
      </c>
      <c r="O64" t="s">
        <v>638</v>
      </c>
      <c r="P64" t="s">
        <v>22</v>
      </c>
      <c r="Q64" t="s">
        <v>639</v>
      </c>
      <c r="R64" t="s">
        <v>636</v>
      </c>
      <c r="S64" t="s">
        <v>635</v>
      </c>
      <c r="T64" t="s">
        <v>22127</v>
      </c>
    </row>
    <row r="65" spans="1:20" x14ac:dyDescent="0.25">
      <c r="A65" t="s">
        <v>37</v>
      </c>
      <c r="B65" t="s">
        <v>38</v>
      </c>
      <c r="C65">
        <v>66.666666666666671</v>
      </c>
      <c r="D65">
        <v>3</v>
      </c>
      <c r="E65" t="s">
        <v>22128</v>
      </c>
      <c r="F65">
        <v>100</v>
      </c>
      <c r="G65">
        <v>0</v>
      </c>
      <c r="H65" t="s">
        <v>661</v>
      </c>
      <c r="I65" t="s">
        <v>22129</v>
      </c>
      <c r="J65" t="s">
        <v>1096</v>
      </c>
      <c r="K65" t="s">
        <v>635</v>
      </c>
      <c r="L65" t="s">
        <v>636</v>
      </c>
      <c r="M65" t="s">
        <v>22130</v>
      </c>
      <c r="N65" t="s">
        <v>635</v>
      </c>
      <c r="O65" t="s">
        <v>1071</v>
      </c>
      <c r="P65" t="s">
        <v>22</v>
      </c>
      <c r="Q65" t="s">
        <v>639</v>
      </c>
      <c r="R65" t="s">
        <v>636</v>
      </c>
      <c r="S65" t="s">
        <v>22131</v>
      </c>
      <c r="T65" t="s">
        <v>22130</v>
      </c>
    </row>
    <row r="66" spans="1:20" x14ac:dyDescent="0.25">
      <c r="A66" t="s">
        <v>37</v>
      </c>
      <c r="B66" t="s">
        <v>38</v>
      </c>
      <c r="C66">
        <v>66.666666666666671</v>
      </c>
      <c r="D66">
        <v>3</v>
      </c>
      <c r="E66" t="s">
        <v>22132</v>
      </c>
      <c r="F66">
        <v>100</v>
      </c>
      <c r="G66">
        <v>0</v>
      </c>
      <c r="H66" t="s">
        <v>661</v>
      </c>
      <c r="I66" t="s">
        <v>22133</v>
      </c>
      <c r="J66" t="s">
        <v>972</v>
      </c>
      <c r="K66" t="s">
        <v>635</v>
      </c>
      <c r="L66" t="s">
        <v>636</v>
      </c>
      <c r="M66" t="s">
        <v>22134</v>
      </c>
      <c r="N66" t="s">
        <v>635</v>
      </c>
      <c r="O66" t="s">
        <v>638</v>
      </c>
      <c r="P66" t="s">
        <v>22</v>
      </c>
      <c r="Q66" t="s">
        <v>639</v>
      </c>
      <c r="R66" t="s">
        <v>636</v>
      </c>
      <c r="S66" t="s">
        <v>635</v>
      </c>
      <c r="T66" t="s">
        <v>22134</v>
      </c>
    </row>
    <row r="67" spans="1:20" x14ac:dyDescent="0.25">
      <c r="A67" t="s">
        <v>619</v>
      </c>
      <c r="B67" t="s">
        <v>982</v>
      </c>
      <c r="C67">
        <v>81.75</v>
      </c>
      <c r="D67">
        <v>1</v>
      </c>
      <c r="E67" t="s">
        <v>22135</v>
      </c>
      <c r="F67">
        <v>81.75</v>
      </c>
      <c r="G67">
        <v>0</v>
      </c>
      <c r="H67" t="s">
        <v>647</v>
      </c>
      <c r="I67" t="s">
        <v>22136</v>
      </c>
      <c r="J67" t="s">
        <v>22137</v>
      </c>
      <c r="K67" t="s">
        <v>7378</v>
      </c>
      <c r="L67" t="s">
        <v>22138</v>
      </c>
      <c r="M67" t="s">
        <v>22139</v>
      </c>
      <c r="N67" t="s">
        <v>635</v>
      </c>
      <c r="O67" t="s">
        <v>706</v>
      </c>
      <c r="P67" t="s">
        <v>40</v>
      </c>
      <c r="Q67" t="s">
        <v>707</v>
      </c>
      <c r="R67" t="s">
        <v>636</v>
      </c>
      <c r="S67" t="s">
        <v>22140</v>
      </c>
      <c r="T67" t="s">
        <v>22139</v>
      </c>
    </row>
    <row r="68" spans="1:20" x14ac:dyDescent="0.25">
      <c r="A68" t="s">
        <v>164</v>
      </c>
      <c r="B68" t="s">
        <v>165</v>
      </c>
      <c r="C68">
        <v>33.333333333333336</v>
      </c>
      <c r="D68">
        <v>3</v>
      </c>
      <c r="E68" t="s">
        <v>22141</v>
      </c>
      <c r="F68">
        <v>100</v>
      </c>
      <c r="G68">
        <v>0</v>
      </c>
      <c r="H68" t="s">
        <v>661</v>
      </c>
      <c r="I68" t="s">
        <v>22142</v>
      </c>
      <c r="J68" t="s">
        <v>643</v>
      </c>
      <c r="K68" t="s">
        <v>635</v>
      </c>
      <c r="L68" t="s">
        <v>636</v>
      </c>
      <c r="M68" t="s">
        <v>22143</v>
      </c>
      <c r="N68" t="s">
        <v>635</v>
      </c>
      <c r="O68" t="s">
        <v>638</v>
      </c>
      <c r="P68" t="s">
        <v>22</v>
      </c>
      <c r="Q68" t="s">
        <v>639</v>
      </c>
      <c r="R68" t="s">
        <v>636</v>
      </c>
      <c r="S68" t="s">
        <v>635</v>
      </c>
      <c r="T68" t="s">
        <v>22143</v>
      </c>
    </row>
    <row r="69" spans="1:20" x14ac:dyDescent="0.25">
      <c r="A69" t="s">
        <v>164</v>
      </c>
      <c r="B69" t="s">
        <v>165</v>
      </c>
      <c r="C69">
        <v>50</v>
      </c>
      <c r="D69">
        <v>12</v>
      </c>
      <c r="E69" t="s">
        <v>22144</v>
      </c>
      <c r="F69">
        <v>383.96</v>
      </c>
      <c r="G69">
        <v>0</v>
      </c>
      <c r="H69" t="s">
        <v>661</v>
      </c>
      <c r="I69" t="s">
        <v>22145</v>
      </c>
      <c r="J69" t="s">
        <v>1837</v>
      </c>
      <c r="K69" t="s">
        <v>635</v>
      </c>
      <c r="L69" t="s">
        <v>636</v>
      </c>
      <c r="M69" t="s">
        <v>22146</v>
      </c>
      <c r="N69" t="s">
        <v>635</v>
      </c>
      <c r="O69" t="s">
        <v>638</v>
      </c>
      <c r="P69" t="s">
        <v>22</v>
      </c>
      <c r="Q69" t="s">
        <v>639</v>
      </c>
      <c r="R69" t="s">
        <v>636</v>
      </c>
      <c r="S69" t="s">
        <v>635</v>
      </c>
      <c r="T69" t="s">
        <v>22146</v>
      </c>
    </row>
    <row r="70" spans="1:20" x14ac:dyDescent="0.25">
      <c r="A70" t="s">
        <v>133</v>
      </c>
      <c r="B70" t="s">
        <v>134</v>
      </c>
      <c r="C70">
        <v>12</v>
      </c>
      <c r="D70">
        <v>50</v>
      </c>
      <c r="E70" t="s">
        <v>22147</v>
      </c>
      <c r="F70">
        <v>656</v>
      </c>
      <c r="G70">
        <v>14</v>
      </c>
      <c r="H70" t="s">
        <v>647</v>
      </c>
      <c r="I70" t="s">
        <v>22148</v>
      </c>
      <c r="J70" t="s">
        <v>22149</v>
      </c>
      <c r="K70" t="s">
        <v>20951</v>
      </c>
      <c r="L70" t="s">
        <v>1998</v>
      </c>
      <c r="M70" t="s">
        <v>22150</v>
      </c>
      <c r="N70" t="s">
        <v>635</v>
      </c>
      <c r="O70" t="s">
        <v>653</v>
      </c>
      <c r="P70" t="s">
        <v>43</v>
      </c>
      <c r="Q70" t="s">
        <v>654</v>
      </c>
      <c r="R70" t="s">
        <v>636</v>
      </c>
      <c r="S70" t="s">
        <v>635</v>
      </c>
      <c r="T70" t="s">
        <v>22151</v>
      </c>
    </row>
    <row r="71" spans="1:20" x14ac:dyDescent="0.25">
      <c r="A71" t="s">
        <v>116</v>
      </c>
      <c r="B71" t="s">
        <v>117</v>
      </c>
      <c r="C71">
        <v>10</v>
      </c>
      <c r="D71">
        <v>200</v>
      </c>
      <c r="E71" t="s">
        <v>22152</v>
      </c>
      <c r="F71">
        <v>1990</v>
      </c>
      <c r="G71">
        <v>0</v>
      </c>
      <c r="H71" t="s">
        <v>647</v>
      </c>
      <c r="I71" t="s">
        <v>22148</v>
      </c>
      <c r="J71" t="s">
        <v>22149</v>
      </c>
      <c r="K71" t="s">
        <v>20951</v>
      </c>
      <c r="L71" t="s">
        <v>1998</v>
      </c>
      <c r="M71" t="s">
        <v>22153</v>
      </c>
      <c r="N71" t="s">
        <v>635</v>
      </c>
      <c r="O71" t="s">
        <v>653</v>
      </c>
      <c r="P71" t="s">
        <v>43</v>
      </c>
      <c r="Q71" t="s">
        <v>654</v>
      </c>
      <c r="R71" t="s">
        <v>636</v>
      </c>
      <c r="S71" t="s">
        <v>635</v>
      </c>
      <c r="T71" t="s">
        <v>22154</v>
      </c>
    </row>
    <row r="72" spans="1:20" x14ac:dyDescent="0.25">
      <c r="A72" t="s">
        <v>164</v>
      </c>
      <c r="B72" t="s">
        <v>165</v>
      </c>
      <c r="C72">
        <v>50</v>
      </c>
      <c r="D72">
        <v>6</v>
      </c>
      <c r="E72" t="s">
        <v>22155</v>
      </c>
      <c r="F72">
        <v>200</v>
      </c>
      <c r="G72">
        <v>0</v>
      </c>
      <c r="H72" t="s">
        <v>661</v>
      </c>
      <c r="I72" t="s">
        <v>22156</v>
      </c>
      <c r="J72" t="s">
        <v>727</v>
      </c>
      <c r="K72" t="s">
        <v>635</v>
      </c>
      <c r="L72" t="s">
        <v>636</v>
      </c>
      <c r="M72" t="s">
        <v>22157</v>
      </c>
      <c r="N72" t="s">
        <v>635</v>
      </c>
      <c r="O72" t="s">
        <v>638</v>
      </c>
      <c r="P72" t="s">
        <v>22</v>
      </c>
      <c r="Q72" t="s">
        <v>639</v>
      </c>
      <c r="R72" t="s">
        <v>636</v>
      </c>
      <c r="S72" t="s">
        <v>635</v>
      </c>
      <c r="T72" t="s">
        <v>22157</v>
      </c>
    </row>
    <row r="73" spans="1:20" x14ac:dyDescent="0.25">
      <c r="A73" t="s">
        <v>37</v>
      </c>
      <c r="B73" t="s">
        <v>38</v>
      </c>
      <c r="C73">
        <v>66.666666666666671</v>
      </c>
      <c r="D73">
        <v>6</v>
      </c>
      <c r="E73" t="s">
        <v>22158</v>
      </c>
      <c r="F73">
        <v>200</v>
      </c>
      <c r="G73">
        <v>0</v>
      </c>
      <c r="H73" t="s">
        <v>661</v>
      </c>
      <c r="I73" t="s">
        <v>22156</v>
      </c>
      <c r="J73" t="s">
        <v>727</v>
      </c>
      <c r="K73" t="s">
        <v>635</v>
      </c>
      <c r="L73" t="s">
        <v>636</v>
      </c>
      <c r="M73" t="s">
        <v>22159</v>
      </c>
      <c r="N73" t="s">
        <v>635</v>
      </c>
      <c r="O73" t="s">
        <v>638</v>
      </c>
      <c r="P73" t="s">
        <v>22</v>
      </c>
      <c r="Q73" t="s">
        <v>639</v>
      </c>
      <c r="R73" t="s">
        <v>636</v>
      </c>
      <c r="S73" t="s">
        <v>635</v>
      </c>
      <c r="T73" t="s">
        <v>22159</v>
      </c>
    </row>
    <row r="74" spans="1:20" x14ac:dyDescent="0.25">
      <c r="A74" t="s">
        <v>133</v>
      </c>
      <c r="B74" t="s">
        <v>134</v>
      </c>
      <c r="C74">
        <v>12</v>
      </c>
      <c r="D74">
        <v>50</v>
      </c>
      <c r="E74" t="s">
        <v>22160</v>
      </c>
      <c r="F74">
        <v>640</v>
      </c>
      <c r="G74">
        <v>0</v>
      </c>
      <c r="H74" t="s">
        <v>647</v>
      </c>
      <c r="I74" t="s">
        <v>15705</v>
      </c>
      <c r="J74" t="s">
        <v>15706</v>
      </c>
      <c r="K74" t="s">
        <v>3648</v>
      </c>
      <c r="L74" t="s">
        <v>12372</v>
      </c>
      <c r="M74" t="s">
        <v>22161</v>
      </c>
      <c r="N74" t="s">
        <v>635</v>
      </c>
      <c r="O74" t="s">
        <v>653</v>
      </c>
      <c r="P74" t="s">
        <v>43</v>
      </c>
      <c r="Q74" t="s">
        <v>654</v>
      </c>
      <c r="R74" t="s">
        <v>636</v>
      </c>
      <c r="S74" t="s">
        <v>635</v>
      </c>
      <c r="T74" t="s">
        <v>22161</v>
      </c>
    </row>
    <row r="75" spans="1:20" x14ac:dyDescent="0.25">
      <c r="A75" t="s">
        <v>164</v>
      </c>
      <c r="B75" t="s">
        <v>165</v>
      </c>
      <c r="C75">
        <v>40</v>
      </c>
      <c r="D75">
        <v>20</v>
      </c>
      <c r="E75" t="s">
        <v>22162</v>
      </c>
      <c r="F75">
        <v>750.8</v>
      </c>
      <c r="G75">
        <v>0</v>
      </c>
      <c r="H75" t="s">
        <v>661</v>
      </c>
      <c r="I75" t="s">
        <v>14798</v>
      </c>
      <c r="J75" t="s">
        <v>1874</v>
      </c>
      <c r="K75" t="s">
        <v>635</v>
      </c>
      <c r="L75" t="s">
        <v>636</v>
      </c>
      <c r="M75" t="s">
        <v>22163</v>
      </c>
      <c r="N75" t="s">
        <v>635</v>
      </c>
      <c r="O75" t="s">
        <v>638</v>
      </c>
      <c r="P75" t="s">
        <v>22</v>
      </c>
      <c r="Q75" t="s">
        <v>639</v>
      </c>
      <c r="R75" t="s">
        <v>636</v>
      </c>
      <c r="S75" t="s">
        <v>22164</v>
      </c>
      <c r="T75" t="s">
        <v>22163</v>
      </c>
    </row>
    <row r="76" spans="1:20" x14ac:dyDescent="0.25">
      <c r="A76" t="s">
        <v>37</v>
      </c>
      <c r="B76" t="s">
        <v>38</v>
      </c>
      <c r="C76">
        <v>66.666666666666671</v>
      </c>
      <c r="D76">
        <v>3</v>
      </c>
      <c r="E76" t="s">
        <v>22165</v>
      </c>
      <c r="F76">
        <v>100</v>
      </c>
      <c r="G76">
        <v>0</v>
      </c>
      <c r="H76" t="s">
        <v>661</v>
      </c>
      <c r="I76" t="s">
        <v>7082</v>
      </c>
      <c r="J76" t="s">
        <v>643</v>
      </c>
      <c r="K76" t="s">
        <v>635</v>
      </c>
      <c r="L76" t="s">
        <v>636</v>
      </c>
      <c r="M76" t="s">
        <v>22166</v>
      </c>
      <c r="N76" t="s">
        <v>635</v>
      </c>
      <c r="O76" t="s">
        <v>638</v>
      </c>
      <c r="P76" t="s">
        <v>22</v>
      </c>
      <c r="Q76" t="s">
        <v>639</v>
      </c>
      <c r="R76" t="s">
        <v>636</v>
      </c>
      <c r="S76" t="s">
        <v>635</v>
      </c>
      <c r="T76" t="s">
        <v>22166</v>
      </c>
    </row>
    <row r="77" spans="1:20" x14ac:dyDescent="0.25">
      <c r="A77" t="s">
        <v>619</v>
      </c>
      <c r="B77" t="s">
        <v>982</v>
      </c>
      <c r="C77">
        <v>81.75</v>
      </c>
      <c r="D77">
        <v>1</v>
      </c>
      <c r="E77" t="s">
        <v>22167</v>
      </c>
      <c r="F77">
        <v>88.75</v>
      </c>
      <c r="G77">
        <v>7</v>
      </c>
      <c r="H77" t="s">
        <v>647</v>
      </c>
      <c r="I77" t="s">
        <v>22168</v>
      </c>
      <c r="J77" t="s">
        <v>22169</v>
      </c>
      <c r="K77" t="s">
        <v>19099</v>
      </c>
      <c r="L77" t="s">
        <v>22170</v>
      </c>
      <c r="M77" t="s">
        <v>22171</v>
      </c>
      <c r="N77" t="s">
        <v>635</v>
      </c>
      <c r="O77" t="s">
        <v>706</v>
      </c>
      <c r="P77" t="s">
        <v>40</v>
      </c>
      <c r="Q77" t="s">
        <v>707</v>
      </c>
      <c r="R77" t="s">
        <v>636</v>
      </c>
      <c r="S77" t="s">
        <v>22172</v>
      </c>
      <c r="T77" t="s">
        <v>22171</v>
      </c>
    </row>
    <row r="78" spans="1:20" x14ac:dyDescent="0.25">
      <c r="A78" t="s">
        <v>37</v>
      </c>
      <c r="B78" t="s">
        <v>38</v>
      </c>
      <c r="C78">
        <v>66.666666666666671</v>
      </c>
      <c r="D78">
        <v>3</v>
      </c>
      <c r="E78" t="s">
        <v>22173</v>
      </c>
      <c r="F78">
        <v>100</v>
      </c>
      <c r="G78">
        <v>0</v>
      </c>
      <c r="H78" t="s">
        <v>661</v>
      </c>
      <c r="I78" t="s">
        <v>22174</v>
      </c>
      <c r="J78" t="s">
        <v>1837</v>
      </c>
      <c r="K78" t="s">
        <v>635</v>
      </c>
      <c r="L78" t="s">
        <v>636</v>
      </c>
      <c r="M78" t="s">
        <v>22171</v>
      </c>
      <c r="N78" t="s">
        <v>635</v>
      </c>
      <c r="O78" t="s">
        <v>638</v>
      </c>
      <c r="P78" t="s">
        <v>22</v>
      </c>
      <c r="Q78" t="s">
        <v>639</v>
      </c>
      <c r="R78" t="s">
        <v>636</v>
      </c>
      <c r="S78" t="s">
        <v>635</v>
      </c>
      <c r="T78" t="s">
        <v>22171</v>
      </c>
    </row>
    <row r="79" spans="1:20" x14ac:dyDescent="0.25">
      <c r="A79" t="s">
        <v>619</v>
      </c>
      <c r="B79" t="s">
        <v>620</v>
      </c>
      <c r="C79">
        <v>139</v>
      </c>
      <c r="D79">
        <v>1</v>
      </c>
      <c r="E79" t="s">
        <v>22175</v>
      </c>
      <c r="F79">
        <v>399</v>
      </c>
      <c r="G79">
        <v>0</v>
      </c>
      <c r="H79" t="s">
        <v>647</v>
      </c>
      <c r="I79" t="s">
        <v>19572</v>
      </c>
      <c r="J79" t="s">
        <v>22176</v>
      </c>
      <c r="K79" t="s">
        <v>16988</v>
      </c>
      <c r="L79" t="s">
        <v>19574</v>
      </c>
      <c r="M79" t="s">
        <v>22177</v>
      </c>
      <c r="N79" t="s">
        <v>13266</v>
      </c>
      <c r="O79" t="s">
        <v>1240</v>
      </c>
      <c r="P79" t="s">
        <v>1241</v>
      </c>
      <c r="Q79" t="s">
        <v>639</v>
      </c>
      <c r="R79" t="s">
        <v>636</v>
      </c>
      <c r="S79" t="s">
        <v>635</v>
      </c>
      <c r="T79" t="s">
        <v>22177</v>
      </c>
    </row>
    <row r="80" spans="1:20" x14ac:dyDescent="0.25">
      <c r="A80" t="s">
        <v>258</v>
      </c>
      <c r="B80" t="s">
        <v>264</v>
      </c>
      <c r="C80">
        <v>139</v>
      </c>
      <c r="D80">
        <v>1</v>
      </c>
      <c r="E80" t="s">
        <v>22175</v>
      </c>
      <c r="F80">
        <v>399</v>
      </c>
      <c r="G80">
        <v>0</v>
      </c>
      <c r="H80" t="s">
        <v>647</v>
      </c>
      <c r="I80" t="s">
        <v>19572</v>
      </c>
      <c r="J80" t="s">
        <v>22176</v>
      </c>
      <c r="K80" t="s">
        <v>16988</v>
      </c>
      <c r="L80" t="s">
        <v>19574</v>
      </c>
      <c r="M80" t="s">
        <v>22177</v>
      </c>
      <c r="N80" t="s">
        <v>13266</v>
      </c>
      <c r="O80" t="s">
        <v>1240</v>
      </c>
      <c r="P80" t="s">
        <v>1241</v>
      </c>
      <c r="Q80" t="s">
        <v>639</v>
      </c>
      <c r="R80" t="s">
        <v>636</v>
      </c>
      <c r="S80" t="s">
        <v>635</v>
      </c>
      <c r="T80" t="s">
        <v>22177</v>
      </c>
    </row>
    <row r="81" spans="1:20" x14ac:dyDescent="0.25">
      <c r="A81" t="s">
        <v>257</v>
      </c>
      <c r="B81" t="s">
        <v>263</v>
      </c>
      <c r="C81">
        <v>139</v>
      </c>
      <c r="D81">
        <v>1</v>
      </c>
      <c r="E81" t="s">
        <v>22175</v>
      </c>
      <c r="F81">
        <v>399</v>
      </c>
      <c r="G81">
        <v>0</v>
      </c>
      <c r="H81" t="s">
        <v>647</v>
      </c>
      <c r="I81" t="s">
        <v>19572</v>
      </c>
      <c r="J81" t="s">
        <v>22176</v>
      </c>
      <c r="K81" t="s">
        <v>16988</v>
      </c>
      <c r="L81" t="s">
        <v>19574</v>
      </c>
      <c r="M81" t="s">
        <v>22177</v>
      </c>
      <c r="N81" t="s">
        <v>13266</v>
      </c>
      <c r="O81" t="s">
        <v>1240</v>
      </c>
      <c r="P81" t="s">
        <v>1241</v>
      </c>
      <c r="Q81" t="s">
        <v>639</v>
      </c>
      <c r="R81" t="s">
        <v>636</v>
      </c>
      <c r="S81" t="s">
        <v>635</v>
      </c>
      <c r="T81" t="s">
        <v>22177</v>
      </c>
    </row>
    <row r="82" spans="1:20" x14ac:dyDescent="0.25">
      <c r="A82" t="s">
        <v>256</v>
      </c>
      <c r="B82" t="s">
        <v>262</v>
      </c>
      <c r="C82">
        <v>139</v>
      </c>
      <c r="D82">
        <v>1</v>
      </c>
      <c r="E82" t="s">
        <v>22175</v>
      </c>
      <c r="F82">
        <v>399</v>
      </c>
      <c r="G82">
        <v>0</v>
      </c>
      <c r="H82" t="s">
        <v>647</v>
      </c>
      <c r="I82" t="s">
        <v>19572</v>
      </c>
      <c r="J82" t="s">
        <v>22176</v>
      </c>
      <c r="K82" t="s">
        <v>16988</v>
      </c>
      <c r="L82" t="s">
        <v>19574</v>
      </c>
      <c r="M82" t="s">
        <v>22177</v>
      </c>
      <c r="N82" t="s">
        <v>13266</v>
      </c>
      <c r="O82" t="s">
        <v>1240</v>
      </c>
      <c r="P82" t="s">
        <v>1241</v>
      </c>
      <c r="Q82" t="s">
        <v>639</v>
      </c>
      <c r="R82" t="s">
        <v>636</v>
      </c>
      <c r="S82" t="s">
        <v>635</v>
      </c>
      <c r="T82" t="s">
        <v>22177</v>
      </c>
    </row>
    <row r="83" spans="1:20" x14ac:dyDescent="0.25">
      <c r="A83" t="s">
        <v>118</v>
      </c>
      <c r="B83" t="s">
        <v>91</v>
      </c>
      <c r="C83">
        <v>100</v>
      </c>
      <c r="D83">
        <v>1</v>
      </c>
      <c r="E83" t="s">
        <v>22178</v>
      </c>
      <c r="F83">
        <v>215</v>
      </c>
      <c r="G83">
        <v>0</v>
      </c>
      <c r="H83" t="s">
        <v>647</v>
      </c>
      <c r="I83" t="s">
        <v>22179</v>
      </c>
      <c r="J83" t="s">
        <v>22180</v>
      </c>
      <c r="K83" t="s">
        <v>22181</v>
      </c>
      <c r="L83" t="s">
        <v>22182</v>
      </c>
      <c r="M83" t="s">
        <v>22183</v>
      </c>
      <c r="N83" t="s">
        <v>13266</v>
      </c>
      <c r="O83" t="s">
        <v>1535</v>
      </c>
      <c r="P83" t="s">
        <v>1241</v>
      </c>
      <c r="Q83" t="s">
        <v>1242</v>
      </c>
      <c r="R83" t="s">
        <v>636</v>
      </c>
      <c r="S83" t="s">
        <v>635</v>
      </c>
      <c r="T83" t="s">
        <v>22184</v>
      </c>
    </row>
    <row r="84" spans="1:20" x14ac:dyDescent="0.25">
      <c r="A84" t="s">
        <v>258</v>
      </c>
      <c r="B84" t="s">
        <v>264</v>
      </c>
      <c r="C84">
        <v>139</v>
      </c>
      <c r="D84">
        <v>1</v>
      </c>
      <c r="E84" t="s">
        <v>22178</v>
      </c>
      <c r="F84">
        <v>215</v>
      </c>
      <c r="G84">
        <v>0</v>
      </c>
      <c r="H84" t="s">
        <v>647</v>
      </c>
      <c r="I84" t="s">
        <v>22179</v>
      </c>
      <c r="J84" t="s">
        <v>22180</v>
      </c>
      <c r="K84" t="s">
        <v>22181</v>
      </c>
      <c r="L84" t="s">
        <v>22182</v>
      </c>
      <c r="M84" t="s">
        <v>22183</v>
      </c>
      <c r="N84" t="s">
        <v>13266</v>
      </c>
      <c r="O84" t="s">
        <v>1535</v>
      </c>
      <c r="P84" t="s">
        <v>1241</v>
      </c>
      <c r="Q84" t="s">
        <v>1242</v>
      </c>
      <c r="R84" t="s">
        <v>636</v>
      </c>
      <c r="S84" t="s">
        <v>635</v>
      </c>
      <c r="T84" t="s">
        <v>22184</v>
      </c>
    </row>
    <row r="85" spans="1:20" x14ac:dyDescent="0.25">
      <c r="A85" t="s">
        <v>37</v>
      </c>
      <c r="B85" t="s">
        <v>38</v>
      </c>
      <c r="C85">
        <v>60</v>
      </c>
      <c r="D85">
        <v>2</v>
      </c>
      <c r="E85" t="s">
        <v>22185</v>
      </c>
      <c r="F85">
        <v>430</v>
      </c>
      <c r="G85">
        <v>0</v>
      </c>
      <c r="H85" t="s">
        <v>647</v>
      </c>
      <c r="I85" t="s">
        <v>22186</v>
      </c>
      <c r="J85" t="s">
        <v>22187</v>
      </c>
      <c r="K85" t="s">
        <v>1144</v>
      </c>
      <c r="L85" t="s">
        <v>22188</v>
      </c>
      <c r="M85" t="s">
        <v>22189</v>
      </c>
      <c r="N85" t="s">
        <v>13266</v>
      </c>
      <c r="O85" t="s">
        <v>1240</v>
      </c>
      <c r="P85" t="s">
        <v>1241</v>
      </c>
      <c r="Q85" t="s">
        <v>639</v>
      </c>
      <c r="R85" t="s">
        <v>636</v>
      </c>
      <c r="S85" t="s">
        <v>635</v>
      </c>
      <c r="T85" t="s">
        <v>22189</v>
      </c>
    </row>
    <row r="86" spans="1:20" x14ac:dyDescent="0.25">
      <c r="A86" t="s">
        <v>164</v>
      </c>
      <c r="B86" t="s">
        <v>165</v>
      </c>
      <c r="C86">
        <v>65</v>
      </c>
      <c r="D86">
        <v>2</v>
      </c>
      <c r="E86" t="s">
        <v>22185</v>
      </c>
      <c r="F86">
        <v>430</v>
      </c>
      <c r="G86">
        <v>0</v>
      </c>
      <c r="H86" t="s">
        <v>647</v>
      </c>
      <c r="I86" t="s">
        <v>22186</v>
      </c>
      <c r="J86" t="s">
        <v>22187</v>
      </c>
      <c r="K86" t="s">
        <v>1144</v>
      </c>
      <c r="L86" t="s">
        <v>22188</v>
      </c>
      <c r="M86" t="s">
        <v>22189</v>
      </c>
      <c r="N86" t="s">
        <v>13266</v>
      </c>
      <c r="O86" t="s">
        <v>1240</v>
      </c>
      <c r="P86" t="s">
        <v>1241</v>
      </c>
      <c r="Q86" t="s">
        <v>639</v>
      </c>
      <c r="R86" t="s">
        <v>636</v>
      </c>
      <c r="S86" t="s">
        <v>635</v>
      </c>
      <c r="T86" t="s">
        <v>22189</v>
      </c>
    </row>
    <row r="87" spans="1:20" x14ac:dyDescent="0.25">
      <c r="A87" t="s">
        <v>258</v>
      </c>
      <c r="B87" t="s">
        <v>264</v>
      </c>
      <c r="C87">
        <v>139</v>
      </c>
      <c r="D87">
        <v>1</v>
      </c>
      <c r="E87" t="s">
        <v>22185</v>
      </c>
      <c r="F87">
        <v>430</v>
      </c>
      <c r="G87">
        <v>0</v>
      </c>
      <c r="H87" t="s">
        <v>647</v>
      </c>
      <c r="I87" t="s">
        <v>22186</v>
      </c>
      <c r="J87" t="s">
        <v>22187</v>
      </c>
      <c r="K87" t="s">
        <v>1144</v>
      </c>
      <c r="L87" t="s">
        <v>22188</v>
      </c>
      <c r="M87" t="s">
        <v>22189</v>
      </c>
      <c r="N87" t="s">
        <v>13266</v>
      </c>
      <c r="O87" t="s">
        <v>1240</v>
      </c>
      <c r="P87" t="s">
        <v>1241</v>
      </c>
      <c r="Q87" t="s">
        <v>639</v>
      </c>
      <c r="R87" t="s">
        <v>636</v>
      </c>
      <c r="S87" t="s">
        <v>635</v>
      </c>
      <c r="T87" t="s">
        <v>22189</v>
      </c>
    </row>
    <row r="88" spans="1:20" x14ac:dyDescent="0.25">
      <c r="A88" t="s">
        <v>256</v>
      </c>
      <c r="B88" t="s">
        <v>262</v>
      </c>
      <c r="C88">
        <v>139</v>
      </c>
      <c r="D88">
        <v>1</v>
      </c>
      <c r="E88" t="s">
        <v>22185</v>
      </c>
      <c r="F88">
        <v>430</v>
      </c>
      <c r="G88">
        <v>0</v>
      </c>
      <c r="H88" t="s">
        <v>647</v>
      </c>
      <c r="I88" t="s">
        <v>22186</v>
      </c>
      <c r="J88" t="s">
        <v>22187</v>
      </c>
      <c r="K88" t="s">
        <v>1144</v>
      </c>
      <c r="L88" t="s">
        <v>22188</v>
      </c>
      <c r="M88" t="s">
        <v>22189</v>
      </c>
      <c r="N88" t="s">
        <v>13266</v>
      </c>
      <c r="O88" t="s">
        <v>1240</v>
      </c>
      <c r="P88" t="s">
        <v>1241</v>
      </c>
      <c r="Q88" t="s">
        <v>639</v>
      </c>
      <c r="R88" t="s">
        <v>636</v>
      </c>
      <c r="S88" t="s">
        <v>635</v>
      </c>
      <c r="T88" t="s">
        <v>22189</v>
      </c>
    </row>
    <row r="89" spans="1:20" x14ac:dyDescent="0.25">
      <c r="A89" t="s">
        <v>257</v>
      </c>
      <c r="B89" t="s">
        <v>263</v>
      </c>
      <c r="C89">
        <v>139</v>
      </c>
      <c r="D89">
        <v>4</v>
      </c>
      <c r="E89" t="s">
        <v>22190</v>
      </c>
      <c r="F89">
        <v>430</v>
      </c>
      <c r="G89">
        <v>0</v>
      </c>
      <c r="H89" t="s">
        <v>647</v>
      </c>
      <c r="I89" t="s">
        <v>22191</v>
      </c>
      <c r="J89" t="s">
        <v>22192</v>
      </c>
      <c r="K89" t="s">
        <v>20248</v>
      </c>
      <c r="L89" t="s">
        <v>22193</v>
      </c>
      <c r="M89" t="s">
        <v>22194</v>
      </c>
      <c r="N89" t="s">
        <v>13266</v>
      </c>
      <c r="O89" t="s">
        <v>1535</v>
      </c>
      <c r="P89" t="s">
        <v>1241</v>
      </c>
      <c r="Q89" t="s">
        <v>1242</v>
      </c>
      <c r="R89" t="s">
        <v>636</v>
      </c>
      <c r="S89" t="s">
        <v>635</v>
      </c>
      <c r="T89" t="s">
        <v>22195</v>
      </c>
    </row>
    <row r="90" spans="1:20" x14ac:dyDescent="0.25">
      <c r="A90" t="s">
        <v>37</v>
      </c>
      <c r="B90" t="s">
        <v>38</v>
      </c>
      <c r="C90">
        <v>66.666666666666671</v>
      </c>
      <c r="D90">
        <v>3</v>
      </c>
      <c r="E90" t="s">
        <v>22196</v>
      </c>
      <c r="F90">
        <v>100</v>
      </c>
      <c r="G90">
        <v>0</v>
      </c>
      <c r="H90" t="s">
        <v>661</v>
      </c>
      <c r="I90" t="s">
        <v>22197</v>
      </c>
      <c r="J90" t="s">
        <v>967</v>
      </c>
      <c r="K90" t="s">
        <v>635</v>
      </c>
      <c r="L90" t="s">
        <v>636</v>
      </c>
      <c r="M90" t="s">
        <v>22194</v>
      </c>
      <c r="N90" t="s">
        <v>635</v>
      </c>
      <c r="O90" t="s">
        <v>638</v>
      </c>
      <c r="P90" t="s">
        <v>22</v>
      </c>
      <c r="Q90" t="s">
        <v>639</v>
      </c>
      <c r="R90" t="s">
        <v>636</v>
      </c>
      <c r="S90" t="s">
        <v>635</v>
      </c>
      <c r="T90" t="s">
        <v>22194</v>
      </c>
    </row>
    <row r="91" spans="1:20" x14ac:dyDescent="0.25">
      <c r="A91" t="s">
        <v>35</v>
      </c>
      <c r="B91" t="s">
        <v>36</v>
      </c>
      <c r="C91">
        <v>66.666666666666671</v>
      </c>
      <c r="D91">
        <v>6</v>
      </c>
      <c r="E91" t="s">
        <v>22198</v>
      </c>
      <c r="F91">
        <v>200</v>
      </c>
      <c r="G91">
        <v>0</v>
      </c>
      <c r="H91" t="s">
        <v>661</v>
      </c>
      <c r="I91" t="s">
        <v>12109</v>
      </c>
      <c r="J91" t="s">
        <v>711</v>
      </c>
      <c r="K91" t="s">
        <v>635</v>
      </c>
      <c r="L91" t="s">
        <v>636</v>
      </c>
      <c r="M91" t="s">
        <v>22199</v>
      </c>
      <c r="N91" t="s">
        <v>635</v>
      </c>
      <c r="O91" t="s">
        <v>668</v>
      </c>
      <c r="P91" t="s">
        <v>22</v>
      </c>
      <c r="Q91" t="s">
        <v>669</v>
      </c>
      <c r="R91" t="s">
        <v>22200</v>
      </c>
      <c r="S91" t="s">
        <v>635</v>
      </c>
      <c r="T91" t="s">
        <v>22201</v>
      </c>
    </row>
    <row r="92" spans="1:20" x14ac:dyDescent="0.25">
      <c r="A92" t="s">
        <v>164</v>
      </c>
      <c r="B92" t="s">
        <v>165</v>
      </c>
      <c r="C92">
        <v>50</v>
      </c>
      <c r="D92">
        <v>6</v>
      </c>
      <c r="E92" t="s">
        <v>22202</v>
      </c>
      <c r="F92">
        <v>100</v>
      </c>
      <c r="G92">
        <v>0</v>
      </c>
      <c r="H92" t="s">
        <v>661</v>
      </c>
      <c r="I92" t="s">
        <v>8043</v>
      </c>
      <c r="J92" t="s">
        <v>807</v>
      </c>
      <c r="K92" t="s">
        <v>635</v>
      </c>
      <c r="L92" t="s">
        <v>636</v>
      </c>
      <c r="M92" t="s">
        <v>22203</v>
      </c>
      <c r="N92" t="s">
        <v>635</v>
      </c>
      <c r="O92" t="s">
        <v>638</v>
      </c>
      <c r="P92" t="s">
        <v>22</v>
      </c>
      <c r="Q92" t="s">
        <v>639</v>
      </c>
      <c r="R92" t="s">
        <v>636</v>
      </c>
      <c r="S92" t="s">
        <v>635</v>
      </c>
      <c r="T92" t="s">
        <v>22203</v>
      </c>
    </row>
    <row r="93" spans="1:20" x14ac:dyDescent="0.25">
      <c r="A93" t="s">
        <v>39</v>
      </c>
      <c r="B93" t="s">
        <v>1715</v>
      </c>
      <c r="C93">
        <v>80.75</v>
      </c>
      <c r="D93">
        <v>1</v>
      </c>
      <c r="E93" t="s">
        <v>22204</v>
      </c>
      <c r="F93">
        <v>87.75</v>
      </c>
      <c r="G93">
        <v>7</v>
      </c>
      <c r="H93" t="s">
        <v>647</v>
      </c>
      <c r="I93" t="s">
        <v>22205</v>
      </c>
      <c r="J93" t="s">
        <v>22206</v>
      </c>
      <c r="K93" t="s">
        <v>15558</v>
      </c>
      <c r="L93" t="s">
        <v>22207</v>
      </c>
      <c r="M93" t="s">
        <v>22208</v>
      </c>
      <c r="N93" t="s">
        <v>635</v>
      </c>
      <c r="O93" t="s">
        <v>706</v>
      </c>
      <c r="P93" t="s">
        <v>40</v>
      </c>
      <c r="Q93" t="s">
        <v>707</v>
      </c>
      <c r="R93" t="s">
        <v>636</v>
      </c>
      <c r="S93" t="s">
        <v>22209</v>
      </c>
      <c r="T93" t="s">
        <v>22208</v>
      </c>
    </row>
    <row r="94" spans="1:20" x14ac:dyDescent="0.25">
      <c r="A94" t="s">
        <v>164</v>
      </c>
      <c r="B94" t="s">
        <v>165</v>
      </c>
      <c r="C94">
        <v>50</v>
      </c>
      <c r="D94">
        <v>12</v>
      </c>
      <c r="E94" t="s">
        <v>22210</v>
      </c>
      <c r="F94">
        <v>200</v>
      </c>
      <c r="G94">
        <v>0</v>
      </c>
      <c r="H94" t="s">
        <v>661</v>
      </c>
      <c r="I94" t="s">
        <v>9547</v>
      </c>
      <c r="J94" t="s">
        <v>797</v>
      </c>
      <c r="K94" t="s">
        <v>635</v>
      </c>
      <c r="L94" t="s">
        <v>636</v>
      </c>
      <c r="M94" t="s">
        <v>22211</v>
      </c>
      <c r="N94" t="s">
        <v>635</v>
      </c>
      <c r="O94" t="s">
        <v>638</v>
      </c>
      <c r="P94" t="s">
        <v>22</v>
      </c>
      <c r="Q94" t="s">
        <v>639</v>
      </c>
      <c r="R94" t="s">
        <v>636</v>
      </c>
      <c r="S94" t="s">
        <v>635</v>
      </c>
      <c r="T94" t="s">
        <v>22211</v>
      </c>
    </row>
    <row r="95" spans="1:20" x14ac:dyDescent="0.25">
      <c r="A95" t="s">
        <v>37</v>
      </c>
      <c r="B95" t="s">
        <v>38</v>
      </c>
      <c r="C95">
        <v>66.666666666666671</v>
      </c>
      <c r="D95">
        <v>3</v>
      </c>
      <c r="E95" t="s">
        <v>22212</v>
      </c>
      <c r="F95">
        <v>100</v>
      </c>
      <c r="G95">
        <v>0</v>
      </c>
      <c r="H95" t="s">
        <v>661</v>
      </c>
      <c r="I95" t="s">
        <v>22213</v>
      </c>
      <c r="J95" t="s">
        <v>1214</v>
      </c>
      <c r="K95" t="s">
        <v>635</v>
      </c>
      <c r="L95" t="s">
        <v>636</v>
      </c>
      <c r="M95" t="s">
        <v>22214</v>
      </c>
      <c r="N95" t="s">
        <v>635</v>
      </c>
      <c r="O95" t="s">
        <v>638</v>
      </c>
      <c r="P95" t="s">
        <v>22</v>
      </c>
      <c r="Q95" t="s">
        <v>639</v>
      </c>
      <c r="R95" t="s">
        <v>636</v>
      </c>
      <c r="S95" t="s">
        <v>635</v>
      </c>
      <c r="T95" t="s">
        <v>22214</v>
      </c>
    </row>
    <row r="96" spans="1:20" x14ac:dyDescent="0.25">
      <c r="A96" t="s">
        <v>37</v>
      </c>
      <c r="B96" t="s">
        <v>38</v>
      </c>
      <c r="C96">
        <v>66.666666666666671</v>
      </c>
      <c r="D96">
        <v>9</v>
      </c>
      <c r="E96" t="s">
        <v>22215</v>
      </c>
      <c r="F96">
        <v>300</v>
      </c>
      <c r="G96">
        <v>0</v>
      </c>
      <c r="H96" t="s">
        <v>661</v>
      </c>
      <c r="I96" t="s">
        <v>16133</v>
      </c>
      <c r="J96" t="s">
        <v>967</v>
      </c>
      <c r="K96" t="s">
        <v>635</v>
      </c>
      <c r="L96" t="s">
        <v>636</v>
      </c>
      <c r="M96" t="s">
        <v>22216</v>
      </c>
      <c r="N96" t="s">
        <v>635</v>
      </c>
      <c r="O96" t="s">
        <v>638</v>
      </c>
      <c r="P96" t="s">
        <v>22</v>
      </c>
      <c r="Q96" t="s">
        <v>639</v>
      </c>
      <c r="R96" t="s">
        <v>636</v>
      </c>
      <c r="S96" t="s">
        <v>635</v>
      </c>
      <c r="T96" t="s">
        <v>22216</v>
      </c>
    </row>
    <row r="97" spans="1:20" x14ac:dyDescent="0.25">
      <c r="A97" t="s">
        <v>121</v>
      </c>
      <c r="B97" t="s">
        <v>122</v>
      </c>
      <c r="C97">
        <v>13</v>
      </c>
      <c r="D97">
        <v>2</v>
      </c>
      <c r="E97" t="s">
        <v>22217</v>
      </c>
      <c r="F97">
        <v>30</v>
      </c>
      <c r="G97">
        <v>4</v>
      </c>
      <c r="H97" t="s">
        <v>647</v>
      </c>
      <c r="I97" t="s">
        <v>22218</v>
      </c>
      <c r="J97" t="s">
        <v>22219</v>
      </c>
      <c r="K97" t="s">
        <v>9331</v>
      </c>
      <c r="L97" t="s">
        <v>4763</v>
      </c>
      <c r="M97" t="s">
        <v>22220</v>
      </c>
      <c r="N97" t="s">
        <v>635</v>
      </c>
      <c r="O97" t="s">
        <v>653</v>
      </c>
      <c r="P97" t="s">
        <v>43</v>
      </c>
      <c r="Q97" t="s">
        <v>654</v>
      </c>
      <c r="R97" t="s">
        <v>636</v>
      </c>
      <c r="S97" t="s">
        <v>635</v>
      </c>
      <c r="T97" t="s">
        <v>22221</v>
      </c>
    </row>
    <row r="98" spans="1:20" x14ac:dyDescent="0.25">
      <c r="A98" t="s">
        <v>37</v>
      </c>
      <c r="B98" t="s">
        <v>38</v>
      </c>
      <c r="C98">
        <v>66.666666666666671</v>
      </c>
      <c r="D98">
        <v>6</v>
      </c>
      <c r="E98" t="s">
        <v>22222</v>
      </c>
      <c r="F98">
        <v>200</v>
      </c>
      <c r="G98">
        <v>0</v>
      </c>
      <c r="H98" t="s">
        <v>661</v>
      </c>
      <c r="I98" t="s">
        <v>22223</v>
      </c>
      <c r="J98" t="s">
        <v>711</v>
      </c>
      <c r="K98" t="s">
        <v>635</v>
      </c>
      <c r="L98" t="s">
        <v>636</v>
      </c>
      <c r="M98" t="s">
        <v>22224</v>
      </c>
      <c r="N98" t="s">
        <v>635</v>
      </c>
      <c r="O98" t="s">
        <v>638</v>
      </c>
      <c r="P98" t="s">
        <v>22</v>
      </c>
      <c r="Q98" t="s">
        <v>639</v>
      </c>
      <c r="R98" t="s">
        <v>636</v>
      </c>
      <c r="S98" t="s">
        <v>635</v>
      </c>
      <c r="T98" t="s">
        <v>22224</v>
      </c>
    </row>
    <row r="99" spans="1:20" x14ac:dyDescent="0.25">
      <c r="A99" t="s">
        <v>164</v>
      </c>
      <c r="B99" t="s">
        <v>165</v>
      </c>
      <c r="C99">
        <v>33.333333333333336</v>
      </c>
      <c r="D99">
        <v>6</v>
      </c>
      <c r="E99" t="s">
        <v>22225</v>
      </c>
      <c r="F99">
        <v>200</v>
      </c>
      <c r="G99">
        <v>0</v>
      </c>
      <c r="H99" t="s">
        <v>661</v>
      </c>
      <c r="I99" t="s">
        <v>11588</v>
      </c>
      <c r="J99" t="s">
        <v>2074</v>
      </c>
      <c r="K99" t="s">
        <v>635</v>
      </c>
      <c r="L99" t="s">
        <v>636</v>
      </c>
      <c r="M99" t="s">
        <v>22224</v>
      </c>
      <c r="N99" t="s">
        <v>635</v>
      </c>
      <c r="O99" t="s">
        <v>638</v>
      </c>
      <c r="P99" t="s">
        <v>22</v>
      </c>
      <c r="Q99" t="s">
        <v>639</v>
      </c>
      <c r="R99" t="s">
        <v>636</v>
      </c>
      <c r="S99" t="s">
        <v>635</v>
      </c>
      <c r="T99" t="s">
        <v>22224</v>
      </c>
    </row>
    <row r="100" spans="1:20" x14ac:dyDescent="0.25">
      <c r="A100" t="s">
        <v>37</v>
      </c>
      <c r="B100" t="s">
        <v>38</v>
      </c>
      <c r="C100">
        <v>66.666666666666671</v>
      </c>
      <c r="D100">
        <v>3</v>
      </c>
      <c r="E100" t="s">
        <v>22226</v>
      </c>
      <c r="F100">
        <v>100</v>
      </c>
      <c r="G100">
        <v>0</v>
      </c>
      <c r="H100" t="s">
        <v>661</v>
      </c>
      <c r="I100" t="s">
        <v>22227</v>
      </c>
      <c r="J100" t="s">
        <v>858</v>
      </c>
      <c r="K100" t="s">
        <v>635</v>
      </c>
      <c r="L100" t="s">
        <v>636</v>
      </c>
      <c r="M100" t="s">
        <v>22228</v>
      </c>
      <c r="N100" t="s">
        <v>635</v>
      </c>
      <c r="O100" t="s">
        <v>638</v>
      </c>
      <c r="P100" t="s">
        <v>22</v>
      </c>
      <c r="Q100" t="s">
        <v>639</v>
      </c>
      <c r="R100" t="s">
        <v>636</v>
      </c>
      <c r="S100" t="s">
        <v>635</v>
      </c>
      <c r="T100" t="s">
        <v>22228</v>
      </c>
    </row>
    <row r="101" spans="1:20" x14ac:dyDescent="0.25">
      <c r="A101" t="s">
        <v>35</v>
      </c>
      <c r="B101" t="s">
        <v>36</v>
      </c>
      <c r="C101">
        <v>66.666666666666671</v>
      </c>
      <c r="D101">
        <v>3</v>
      </c>
      <c r="E101" t="s">
        <v>22229</v>
      </c>
      <c r="F101">
        <v>100</v>
      </c>
      <c r="G101">
        <v>0</v>
      </c>
      <c r="H101" t="s">
        <v>632</v>
      </c>
      <c r="I101" t="s">
        <v>22230</v>
      </c>
      <c r="J101" t="s">
        <v>782</v>
      </c>
      <c r="K101" t="s">
        <v>635</v>
      </c>
      <c r="L101" t="s">
        <v>636</v>
      </c>
      <c r="M101" t="s">
        <v>22231</v>
      </c>
      <c r="N101" t="s">
        <v>635</v>
      </c>
      <c r="O101" t="s">
        <v>638</v>
      </c>
      <c r="P101" t="s">
        <v>22</v>
      </c>
      <c r="Q101" t="s">
        <v>639</v>
      </c>
      <c r="R101" t="s">
        <v>636</v>
      </c>
      <c r="S101" t="s">
        <v>635</v>
      </c>
      <c r="T101" t="s">
        <v>22231</v>
      </c>
    </row>
    <row r="102" spans="1:20" x14ac:dyDescent="0.25">
      <c r="A102" t="s">
        <v>164</v>
      </c>
      <c r="B102" t="s">
        <v>165</v>
      </c>
      <c r="C102">
        <v>33.333333333333336</v>
      </c>
      <c r="D102">
        <v>6</v>
      </c>
      <c r="E102" t="s">
        <v>22232</v>
      </c>
      <c r="F102">
        <v>200</v>
      </c>
      <c r="G102">
        <v>0</v>
      </c>
      <c r="H102" t="s">
        <v>661</v>
      </c>
      <c r="I102" t="s">
        <v>16650</v>
      </c>
      <c r="J102" t="s">
        <v>643</v>
      </c>
      <c r="K102" t="s">
        <v>635</v>
      </c>
      <c r="L102" t="s">
        <v>636</v>
      </c>
      <c r="M102" t="s">
        <v>22233</v>
      </c>
      <c r="N102" t="s">
        <v>635</v>
      </c>
      <c r="O102" t="s">
        <v>638</v>
      </c>
      <c r="P102" t="s">
        <v>22</v>
      </c>
      <c r="Q102" t="s">
        <v>639</v>
      </c>
      <c r="R102" t="s">
        <v>636</v>
      </c>
      <c r="S102" t="s">
        <v>635</v>
      </c>
      <c r="T102" t="s">
        <v>22234</v>
      </c>
    </row>
    <row r="103" spans="1:20" x14ac:dyDescent="0.25">
      <c r="A103" t="s">
        <v>37</v>
      </c>
      <c r="B103" t="s">
        <v>38</v>
      </c>
      <c r="C103">
        <v>66.666666666666671</v>
      </c>
      <c r="D103">
        <v>3</v>
      </c>
      <c r="E103" t="s">
        <v>22235</v>
      </c>
      <c r="F103">
        <v>100</v>
      </c>
      <c r="G103">
        <v>0</v>
      </c>
      <c r="H103" t="s">
        <v>661</v>
      </c>
      <c r="I103" t="s">
        <v>9302</v>
      </c>
      <c r="J103" t="s">
        <v>776</v>
      </c>
      <c r="K103" t="s">
        <v>635</v>
      </c>
      <c r="L103" t="s">
        <v>636</v>
      </c>
      <c r="M103" t="s">
        <v>22236</v>
      </c>
      <c r="N103" t="s">
        <v>635</v>
      </c>
      <c r="O103" t="s">
        <v>638</v>
      </c>
      <c r="P103" t="s">
        <v>22</v>
      </c>
      <c r="Q103" t="s">
        <v>639</v>
      </c>
      <c r="R103" t="s">
        <v>636</v>
      </c>
      <c r="S103" t="s">
        <v>635</v>
      </c>
      <c r="T103" t="s">
        <v>22236</v>
      </c>
    </row>
    <row r="104" spans="1:20" x14ac:dyDescent="0.25">
      <c r="A104" t="s">
        <v>258</v>
      </c>
      <c r="B104" t="s">
        <v>264</v>
      </c>
      <c r="C104">
        <v>139</v>
      </c>
      <c r="D104">
        <v>1</v>
      </c>
      <c r="E104" t="s">
        <v>22237</v>
      </c>
      <c r="F104">
        <v>209.98</v>
      </c>
      <c r="G104">
        <v>0</v>
      </c>
      <c r="H104" t="s">
        <v>661</v>
      </c>
      <c r="I104" t="s">
        <v>22238</v>
      </c>
      <c r="J104" t="s">
        <v>884</v>
      </c>
      <c r="K104" t="s">
        <v>635</v>
      </c>
      <c r="L104" t="s">
        <v>636</v>
      </c>
      <c r="M104" t="s">
        <v>22239</v>
      </c>
      <c r="N104" t="s">
        <v>635</v>
      </c>
      <c r="O104" t="s">
        <v>638</v>
      </c>
      <c r="P104" t="s">
        <v>22</v>
      </c>
      <c r="Q104" t="s">
        <v>639</v>
      </c>
      <c r="R104" t="s">
        <v>636</v>
      </c>
      <c r="S104" t="s">
        <v>22240</v>
      </c>
      <c r="T104" t="s">
        <v>22239</v>
      </c>
    </row>
    <row r="105" spans="1:20" x14ac:dyDescent="0.25">
      <c r="A105" t="s">
        <v>257</v>
      </c>
      <c r="B105" t="s">
        <v>263</v>
      </c>
      <c r="C105">
        <v>139</v>
      </c>
      <c r="D105">
        <v>1</v>
      </c>
      <c r="E105" t="s">
        <v>22237</v>
      </c>
      <c r="F105">
        <v>209.98</v>
      </c>
      <c r="G105">
        <v>0</v>
      </c>
      <c r="H105" t="s">
        <v>661</v>
      </c>
      <c r="I105" t="s">
        <v>22238</v>
      </c>
      <c r="J105" t="s">
        <v>884</v>
      </c>
      <c r="K105" t="s">
        <v>635</v>
      </c>
      <c r="L105" t="s">
        <v>636</v>
      </c>
      <c r="M105" t="s">
        <v>22239</v>
      </c>
      <c r="N105" t="s">
        <v>635</v>
      </c>
      <c r="O105" t="s">
        <v>638</v>
      </c>
      <c r="P105" t="s">
        <v>22</v>
      </c>
      <c r="Q105" t="s">
        <v>639</v>
      </c>
      <c r="R105" t="s">
        <v>636</v>
      </c>
      <c r="S105" t="s">
        <v>22240</v>
      </c>
      <c r="T105" t="s">
        <v>22239</v>
      </c>
    </row>
    <row r="106" spans="1:20" x14ac:dyDescent="0.25">
      <c r="A106" t="s">
        <v>37</v>
      </c>
      <c r="B106" t="s">
        <v>38</v>
      </c>
      <c r="C106">
        <v>33</v>
      </c>
      <c r="D106">
        <v>10</v>
      </c>
      <c r="E106" t="s">
        <v>22241</v>
      </c>
      <c r="F106">
        <v>335</v>
      </c>
      <c r="G106">
        <v>0</v>
      </c>
      <c r="H106" t="s">
        <v>661</v>
      </c>
      <c r="I106" t="s">
        <v>22242</v>
      </c>
      <c r="J106" t="s">
        <v>5609</v>
      </c>
      <c r="K106" t="s">
        <v>635</v>
      </c>
      <c r="L106" t="s">
        <v>636</v>
      </c>
      <c r="M106" t="s">
        <v>22243</v>
      </c>
      <c r="N106" t="s">
        <v>635</v>
      </c>
      <c r="O106" t="s">
        <v>668</v>
      </c>
      <c r="P106" t="s">
        <v>22</v>
      </c>
      <c r="Q106" t="s">
        <v>669</v>
      </c>
      <c r="R106" t="s">
        <v>636</v>
      </c>
      <c r="S106" t="s">
        <v>22244</v>
      </c>
      <c r="T106" t="s">
        <v>22243</v>
      </c>
    </row>
    <row r="107" spans="1:20" x14ac:dyDescent="0.25">
      <c r="A107" t="s">
        <v>39</v>
      </c>
      <c r="B107" t="s">
        <v>44</v>
      </c>
      <c r="C107">
        <v>79</v>
      </c>
      <c r="D107">
        <v>1</v>
      </c>
      <c r="E107" t="s">
        <v>22245</v>
      </c>
      <c r="F107">
        <v>74</v>
      </c>
      <c r="G107">
        <v>0</v>
      </c>
      <c r="H107" t="s">
        <v>647</v>
      </c>
      <c r="I107" t="s">
        <v>7147</v>
      </c>
      <c r="J107" t="s">
        <v>22246</v>
      </c>
      <c r="K107" t="s">
        <v>22247</v>
      </c>
      <c r="L107" t="s">
        <v>2110</v>
      </c>
      <c r="M107" t="s">
        <v>22248</v>
      </c>
      <c r="N107" t="s">
        <v>635</v>
      </c>
      <c r="O107" t="s">
        <v>653</v>
      </c>
      <c r="P107" t="s">
        <v>43</v>
      </c>
      <c r="Q107" t="s">
        <v>654</v>
      </c>
      <c r="R107" t="s">
        <v>636</v>
      </c>
      <c r="S107" t="s">
        <v>22249</v>
      </c>
      <c r="T107" t="s">
        <v>22250</v>
      </c>
    </row>
    <row r="108" spans="1:20" x14ac:dyDescent="0.25">
      <c r="A108" t="s">
        <v>164</v>
      </c>
      <c r="B108" t="s">
        <v>165</v>
      </c>
      <c r="C108">
        <v>50</v>
      </c>
      <c r="D108">
        <v>6</v>
      </c>
      <c r="E108" t="s">
        <v>22251</v>
      </c>
      <c r="F108">
        <v>200</v>
      </c>
      <c r="G108">
        <v>0</v>
      </c>
      <c r="H108" t="s">
        <v>661</v>
      </c>
      <c r="I108" t="s">
        <v>22252</v>
      </c>
      <c r="J108" t="s">
        <v>782</v>
      </c>
      <c r="K108" t="s">
        <v>635</v>
      </c>
      <c r="L108" t="s">
        <v>636</v>
      </c>
      <c r="M108" t="s">
        <v>22253</v>
      </c>
      <c r="N108" t="s">
        <v>635</v>
      </c>
      <c r="O108" t="s">
        <v>638</v>
      </c>
      <c r="P108" t="s">
        <v>22</v>
      </c>
      <c r="Q108" t="s">
        <v>639</v>
      </c>
      <c r="R108" t="s">
        <v>636</v>
      </c>
      <c r="S108" t="s">
        <v>635</v>
      </c>
      <c r="T108" t="s">
        <v>22253</v>
      </c>
    </row>
    <row r="109" spans="1:20" x14ac:dyDescent="0.25">
      <c r="A109" t="s">
        <v>37</v>
      </c>
      <c r="B109" t="s">
        <v>38</v>
      </c>
      <c r="C109">
        <v>66.666666666666671</v>
      </c>
      <c r="D109">
        <v>3</v>
      </c>
      <c r="E109" t="s">
        <v>22254</v>
      </c>
      <c r="F109">
        <v>100</v>
      </c>
      <c r="G109">
        <v>0</v>
      </c>
      <c r="H109" t="s">
        <v>661</v>
      </c>
      <c r="I109" t="s">
        <v>22062</v>
      </c>
      <c r="J109" t="s">
        <v>1874</v>
      </c>
      <c r="K109" t="s">
        <v>635</v>
      </c>
      <c r="L109" t="s">
        <v>636</v>
      </c>
      <c r="M109" t="s">
        <v>22255</v>
      </c>
      <c r="N109" t="s">
        <v>635</v>
      </c>
      <c r="O109" t="s">
        <v>638</v>
      </c>
      <c r="P109" t="s">
        <v>22</v>
      </c>
      <c r="Q109" t="s">
        <v>639</v>
      </c>
      <c r="R109" t="s">
        <v>636</v>
      </c>
      <c r="S109" t="s">
        <v>635</v>
      </c>
      <c r="T109" t="s">
        <v>22255</v>
      </c>
    </row>
    <row r="110" spans="1:20" x14ac:dyDescent="0.25">
      <c r="A110" t="s">
        <v>39</v>
      </c>
      <c r="B110" t="s">
        <v>44</v>
      </c>
      <c r="C110">
        <v>75</v>
      </c>
      <c r="D110">
        <v>3</v>
      </c>
      <c r="E110" t="s">
        <v>22256</v>
      </c>
      <c r="F110">
        <v>215</v>
      </c>
      <c r="G110">
        <v>0</v>
      </c>
      <c r="H110" t="s">
        <v>647</v>
      </c>
      <c r="I110" t="s">
        <v>3720</v>
      </c>
      <c r="J110" t="s">
        <v>3721</v>
      </c>
      <c r="K110" t="s">
        <v>3722</v>
      </c>
      <c r="L110" t="s">
        <v>3723</v>
      </c>
      <c r="M110" t="s">
        <v>22257</v>
      </c>
      <c r="N110" t="s">
        <v>635</v>
      </c>
      <c r="O110" t="s">
        <v>653</v>
      </c>
      <c r="P110" t="s">
        <v>43</v>
      </c>
      <c r="Q110" t="s">
        <v>654</v>
      </c>
      <c r="R110" t="s">
        <v>636</v>
      </c>
      <c r="S110" t="s">
        <v>22258</v>
      </c>
      <c r="T110" t="s">
        <v>22259</v>
      </c>
    </row>
    <row r="111" spans="1:20" x14ac:dyDescent="0.25">
      <c r="A111" t="s">
        <v>35</v>
      </c>
      <c r="B111" t="s">
        <v>36</v>
      </c>
      <c r="C111">
        <v>66.666666666666671</v>
      </c>
      <c r="D111">
        <v>3</v>
      </c>
      <c r="E111" t="s">
        <v>22260</v>
      </c>
      <c r="F111">
        <v>100</v>
      </c>
      <c r="G111">
        <v>0</v>
      </c>
      <c r="H111" t="s">
        <v>661</v>
      </c>
      <c r="I111" t="s">
        <v>3356</v>
      </c>
      <c r="J111" t="s">
        <v>663</v>
      </c>
      <c r="K111" t="s">
        <v>635</v>
      </c>
      <c r="L111" t="s">
        <v>636</v>
      </c>
      <c r="M111" t="s">
        <v>22261</v>
      </c>
      <c r="N111" t="s">
        <v>635</v>
      </c>
      <c r="O111" t="s">
        <v>638</v>
      </c>
      <c r="P111" t="s">
        <v>22</v>
      </c>
      <c r="Q111" t="s">
        <v>639</v>
      </c>
      <c r="R111" t="s">
        <v>636</v>
      </c>
      <c r="S111" t="s">
        <v>635</v>
      </c>
      <c r="T111" t="s">
        <v>22261</v>
      </c>
    </row>
    <row r="112" spans="1:20" x14ac:dyDescent="0.25">
      <c r="A112" t="s">
        <v>89</v>
      </c>
      <c r="B112" t="s">
        <v>1223</v>
      </c>
      <c r="C112">
        <v>66.333333333333329</v>
      </c>
      <c r="D112">
        <v>3</v>
      </c>
      <c r="E112" t="s">
        <v>22262</v>
      </c>
      <c r="F112">
        <v>265</v>
      </c>
      <c r="G112">
        <v>35</v>
      </c>
      <c r="H112" t="s">
        <v>647</v>
      </c>
      <c r="I112" t="s">
        <v>22263</v>
      </c>
      <c r="J112" t="s">
        <v>22264</v>
      </c>
      <c r="K112" t="s">
        <v>19032</v>
      </c>
      <c r="L112" t="s">
        <v>7351</v>
      </c>
      <c r="M112" t="s">
        <v>22265</v>
      </c>
      <c r="N112" t="s">
        <v>635</v>
      </c>
      <c r="O112" t="s">
        <v>653</v>
      </c>
      <c r="P112" t="s">
        <v>43</v>
      </c>
      <c r="Q112" t="s">
        <v>654</v>
      </c>
      <c r="R112" t="s">
        <v>636</v>
      </c>
      <c r="S112" t="s">
        <v>635</v>
      </c>
      <c r="T112" t="s">
        <v>22265</v>
      </c>
    </row>
    <row r="113" spans="1:20" x14ac:dyDescent="0.25">
      <c r="A113" t="s">
        <v>37</v>
      </c>
      <c r="B113" t="s">
        <v>38</v>
      </c>
      <c r="C113">
        <v>66.666666666666671</v>
      </c>
      <c r="D113">
        <v>3</v>
      </c>
      <c r="E113" t="s">
        <v>22266</v>
      </c>
      <c r="F113">
        <v>100</v>
      </c>
      <c r="G113">
        <v>0</v>
      </c>
      <c r="H113" t="s">
        <v>661</v>
      </c>
      <c r="I113" t="s">
        <v>22267</v>
      </c>
      <c r="J113" t="s">
        <v>1214</v>
      </c>
      <c r="K113" t="s">
        <v>635</v>
      </c>
      <c r="L113" t="s">
        <v>636</v>
      </c>
      <c r="M113" t="s">
        <v>22268</v>
      </c>
      <c r="N113" t="s">
        <v>635</v>
      </c>
      <c r="O113" t="s">
        <v>638</v>
      </c>
      <c r="P113" t="s">
        <v>22</v>
      </c>
      <c r="Q113" t="s">
        <v>639</v>
      </c>
      <c r="R113" t="s">
        <v>636</v>
      </c>
      <c r="S113" t="s">
        <v>22269</v>
      </c>
      <c r="T113" t="s">
        <v>22268</v>
      </c>
    </row>
    <row r="114" spans="1:20" x14ac:dyDescent="0.25">
      <c r="A114" t="s">
        <v>35</v>
      </c>
      <c r="B114" t="s">
        <v>36</v>
      </c>
      <c r="C114">
        <v>66.666666666666671</v>
      </c>
      <c r="D114">
        <v>6</v>
      </c>
      <c r="E114" t="s">
        <v>22270</v>
      </c>
      <c r="F114">
        <v>200</v>
      </c>
      <c r="G114">
        <v>0</v>
      </c>
      <c r="H114" t="s">
        <v>661</v>
      </c>
      <c r="I114" t="s">
        <v>22271</v>
      </c>
      <c r="J114" t="s">
        <v>643</v>
      </c>
      <c r="K114" t="s">
        <v>635</v>
      </c>
      <c r="L114" t="s">
        <v>636</v>
      </c>
      <c r="M114" t="s">
        <v>22272</v>
      </c>
      <c r="N114" t="s">
        <v>635</v>
      </c>
      <c r="O114" t="s">
        <v>668</v>
      </c>
      <c r="P114" t="s">
        <v>22</v>
      </c>
      <c r="Q114" t="s">
        <v>669</v>
      </c>
      <c r="R114" t="s">
        <v>636</v>
      </c>
      <c r="S114" t="s">
        <v>22273</v>
      </c>
      <c r="T114" t="s">
        <v>22272</v>
      </c>
    </row>
    <row r="115" spans="1:20" x14ac:dyDescent="0.25">
      <c r="A115" t="s">
        <v>37</v>
      </c>
      <c r="B115" t="s">
        <v>38</v>
      </c>
      <c r="C115">
        <v>66.666666666666671</v>
      </c>
      <c r="D115">
        <v>6</v>
      </c>
      <c r="E115" t="s">
        <v>22274</v>
      </c>
      <c r="F115">
        <v>200</v>
      </c>
      <c r="G115">
        <v>0</v>
      </c>
      <c r="H115" t="s">
        <v>661</v>
      </c>
      <c r="I115" t="s">
        <v>22275</v>
      </c>
      <c r="J115" t="s">
        <v>2046</v>
      </c>
      <c r="K115" t="s">
        <v>635</v>
      </c>
      <c r="L115" t="s">
        <v>636</v>
      </c>
      <c r="M115" t="s">
        <v>22276</v>
      </c>
      <c r="N115" t="s">
        <v>635</v>
      </c>
      <c r="O115" t="s">
        <v>638</v>
      </c>
      <c r="P115" t="s">
        <v>22</v>
      </c>
      <c r="Q115" t="s">
        <v>639</v>
      </c>
      <c r="R115" t="s">
        <v>636</v>
      </c>
      <c r="S115" t="s">
        <v>22277</v>
      </c>
      <c r="T115" t="s">
        <v>22276</v>
      </c>
    </row>
    <row r="116" spans="1:20" x14ac:dyDescent="0.25">
      <c r="A116" t="s">
        <v>37</v>
      </c>
      <c r="B116" t="s">
        <v>38</v>
      </c>
      <c r="C116">
        <v>66.666666666666671</v>
      </c>
      <c r="D116">
        <v>3</v>
      </c>
      <c r="E116" t="s">
        <v>22278</v>
      </c>
      <c r="F116">
        <v>100</v>
      </c>
      <c r="G116">
        <v>0</v>
      </c>
      <c r="H116" t="s">
        <v>661</v>
      </c>
      <c r="I116" t="s">
        <v>10274</v>
      </c>
      <c r="J116" t="s">
        <v>1209</v>
      </c>
      <c r="K116" t="s">
        <v>635</v>
      </c>
      <c r="L116" t="s">
        <v>636</v>
      </c>
      <c r="M116" t="s">
        <v>22279</v>
      </c>
      <c r="N116" t="s">
        <v>635</v>
      </c>
      <c r="O116" t="s">
        <v>638</v>
      </c>
      <c r="P116" t="s">
        <v>22</v>
      </c>
      <c r="Q116" t="s">
        <v>639</v>
      </c>
      <c r="R116" t="s">
        <v>636</v>
      </c>
      <c r="S116" t="s">
        <v>22280</v>
      </c>
      <c r="T116" t="s">
        <v>22279</v>
      </c>
    </row>
    <row r="117" spans="1:20" x14ac:dyDescent="0.25">
      <c r="A117" t="s">
        <v>37</v>
      </c>
      <c r="B117" t="s">
        <v>38</v>
      </c>
      <c r="C117">
        <v>66.666666666666671</v>
      </c>
      <c r="D117">
        <v>3</v>
      </c>
      <c r="E117" t="s">
        <v>22281</v>
      </c>
      <c r="F117">
        <v>100</v>
      </c>
      <c r="G117">
        <v>0</v>
      </c>
      <c r="H117" t="s">
        <v>661</v>
      </c>
      <c r="I117" t="s">
        <v>22282</v>
      </c>
      <c r="J117" t="s">
        <v>643</v>
      </c>
      <c r="K117" t="s">
        <v>635</v>
      </c>
      <c r="L117" t="s">
        <v>636</v>
      </c>
      <c r="M117" t="s">
        <v>22283</v>
      </c>
      <c r="N117" t="s">
        <v>635</v>
      </c>
      <c r="O117" t="s">
        <v>638</v>
      </c>
      <c r="P117" t="s">
        <v>22</v>
      </c>
      <c r="Q117" t="s">
        <v>639</v>
      </c>
      <c r="R117" t="s">
        <v>636</v>
      </c>
      <c r="S117" t="s">
        <v>22284</v>
      </c>
      <c r="T117" t="s">
        <v>22285</v>
      </c>
    </row>
    <row r="118" spans="1:20" x14ac:dyDescent="0.25">
      <c r="A118" t="s">
        <v>164</v>
      </c>
      <c r="B118" t="s">
        <v>165</v>
      </c>
      <c r="C118">
        <v>33.333333333333336</v>
      </c>
      <c r="D118">
        <v>3</v>
      </c>
      <c r="E118" t="s">
        <v>22286</v>
      </c>
      <c r="F118">
        <v>100</v>
      </c>
      <c r="G118">
        <v>0</v>
      </c>
      <c r="H118" t="s">
        <v>661</v>
      </c>
      <c r="I118" t="s">
        <v>18226</v>
      </c>
      <c r="J118" t="s">
        <v>757</v>
      </c>
      <c r="K118" t="s">
        <v>635</v>
      </c>
      <c r="L118" t="s">
        <v>636</v>
      </c>
      <c r="M118" t="s">
        <v>22287</v>
      </c>
      <c r="N118" t="s">
        <v>635</v>
      </c>
      <c r="O118" t="s">
        <v>638</v>
      </c>
      <c r="P118" t="s">
        <v>22</v>
      </c>
      <c r="Q118" t="s">
        <v>639</v>
      </c>
      <c r="R118" t="s">
        <v>636</v>
      </c>
      <c r="S118" t="s">
        <v>22288</v>
      </c>
      <c r="T118" t="s">
        <v>22287</v>
      </c>
    </row>
    <row r="119" spans="1:20" x14ac:dyDescent="0.25">
      <c r="A119" t="s">
        <v>39</v>
      </c>
      <c r="B119" t="s">
        <v>230</v>
      </c>
      <c r="C119">
        <v>0</v>
      </c>
      <c r="D119">
        <v>1</v>
      </c>
      <c r="E119" t="s">
        <v>22289</v>
      </c>
      <c r="F119">
        <v>0</v>
      </c>
      <c r="G119">
        <v>0</v>
      </c>
      <c r="H119" t="s">
        <v>3156</v>
      </c>
      <c r="I119" t="s">
        <v>22290</v>
      </c>
      <c r="J119" t="s">
        <v>22291</v>
      </c>
      <c r="K119" t="s">
        <v>3906</v>
      </c>
      <c r="L119" t="s">
        <v>22292</v>
      </c>
      <c r="M119" t="s">
        <v>22293</v>
      </c>
      <c r="N119" t="s">
        <v>635</v>
      </c>
      <c r="O119" t="s">
        <v>706</v>
      </c>
      <c r="P119" t="s">
        <v>40</v>
      </c>
      <c r="Q119" t="s">
        <v>707</v>
      </c>
      <c r="R119" t="s">
        <v>636</v>
      </c>
      <c r="S119" t="s">
        <v>22294</v>
      </c>
      <c r="T119" t="s">
        <v>22293</v>
      </c>
    </row>
    <row r="120" spans="1:20" x14ac:dyDescent="0.25">
      <c r="A120" t="s">
        <v>37</v>
      </c>
      <c r="B120" t="s">
        <v>38</v>
      </c>
      <c r="C120">
        <v>66.666666666666671</v>
      </c>
      <c r="D120">
        <v>9</v>
      </c>
      <c r="E120" t="s">
        <v>22295</v>
      </c>
      <c r="F120">
        <v>288.42</v>
      </c>
      <c r="G120">
        <v>0</v>
      </c>
      <c r="H120" t="s">
        <v>661</v>
      </c>
      <c r="I120" t="s">
        <v>6983</v>
      </c>
      <c r="J120" t="s">
        <v>711</v>
      </c>
      <c r="K120" t="s">
        <v>635</v>
      </c>
      <c r="L120" t="s">
        <v>636</v>
      </c>
      <c r="M120" t="s">
        <v>22296</v>
      </c>
      <c r="N120" t="s">
        <v>635</v>
      </c>
      <c r="O120" t="s">
        <v>638</v>
      </c>
      <c r="P120" t="s">
        <v>22</v>
      </c>
      <c r="Q120" t="s">
        <v>639</v>
      </c>
      <c r="R120" t="s">
        <v>636</v>
      </c>
      <c r="S120" t="s">
        <v>22297</v>
      </c>
      <c r="T120" t="s">
        <v>22296</v>
      </c>
    </row>
    <row r="121" spans="1:20" x14ac:dyDescent="0.25">
      <c r="A121" t="s">
        <v>37</v>
      </c>
      <c r="B121" t="s">
        <v>38</v>
      </c>
      <c r="C121">
        <v>66.666666666666671</v>
      </c>
      <c r="D121">
        <v>6</v>
      </c>
      <c r="E121" t="s">
        <v>22298</v>
      </c>
      <c r="F121">
        <v>200</v>
      </c>
      <c r="G121">
        <v>0</v>
      </c>
      <c r="H121" t="s">
        <v>661</v>
      </c>
      <c r="I121" t="s">
        <v>22299</v>
      </c>
      <c r="J121" t="s">
        <v>812</v>
      </c>
      <c r="K121" t="s">
        <v>635</v>
      </c>
      <c r="L121" t="s">
        <v>636</v>
      </c>
      <c r="M121" t="s">
        <v>22300</v>
      </c>
      <c r="N121" t="s">
        <v>635</v>
      </c>
      <c r="O121" t="s">
        <v>638</v>
      </c>
      <c r="P121" t="s">
        <v>22</v>
      </c>
      <c r="Q121" t="s">
        <v>639</v>
      </c>
      <c r="R121" t="s">
        <v>636</v>
      </c>
      <c r="S121" t="s">
        <v>22301</v>
      </c>
      <c r="T121" t="s">
        <v>22300</v>
      </c>
    </row>
    <row r="122" spans="1:20" x14ac:dyDescent="0.25">
      <c r="A122" t="s">
        <v>133</v>
      </c>
      <c r="B122" t="s">
        <v>134</v>
      </c>
      <c r="C122">
        <v>12</v>
      </c>
      <c r="D122">
        <v>30</v>
      </c>
      <c r="E122" t="s">
        <v>22302</v>
      </c>
      <c r="F122">
        <v>382</v>
      </c>
      <c r="G122">
        <v>0</v>
      </c>
      <c r="H122" t="s">
        <v>647</v>
      </c>
      <c r="I122" t="s">
        <v>22303</v>
      </c>
      <c r="J122" t="s">
        <v>22304</v>
      </c>
      <c r="K122" t="s">
        <v>2065</v>
      </c>
      <c r="L122" t="s">
        <v>5274</v>
      </c>
      <c r="M122" t="s">
        <v>22305</v>
      </c>
      <c r="N122" t="s">
        <v>635</v>
      </c>
      <c r="O122" t="s">
        <v>653</v>
      </c>
      <c r="P122" t="s">
        <v>43</v>
      </c>
      <c r="Q122" t="s">
        <v>654</v>
      </c>
      <c r="R122" t="s">
        <v>636</v>
      </c>
      <c r="S122" t="s">
        <v>22306</v>
      </c>
      <c r="T122" t="s">
        <v>22307</v>
      </c>
    </row>
    <row r="123" spans="1:20" x14ac:dyDescent="0.25">
      <c r="A123" t="s">
        <v>39</v>
      </c>
      <c r="B123" t="s">
        <v>44</v>
      </c>
      <c r="C123">
        <v>66.333333333333329</v>
      </c>
      <c r="D123">
        <v>3</v>
      </c>
      <c r="E123" t="s">
        <v>22308</v>
      </c>
      <c r="F123">
        <v>222.71</v>
      </c>
      <c r="G123">
        <v>0</v>
      </c>
      <c r="H123" t="s">
        <v>661</v>
      </c>
      <c r="I123" t="s">
        <v>19326</v>
      </c>
      <c r="J123" t="s">
        <v>634</v>
      </c>
      <c r="K123" t="s">
        <v>635</v>
      </c>
      <c r="L123" t="s">
        <v>636</v>
      </c>
      <c r="M123" t="s">
        <v>22309</v>
      </c>
      <c r="N123" t="s">
        <v>635</v>
      </c>
      <c r="O123" t="s">
        <v>638</v>
      </c>
      <c r="P123" t="s">
        <v>22</v>
      </c>
      <c r="Q123" t="s">
        <v>639</v>
      </c>
      <c r="R123" t="s">
        <v>636</v>
      </c>
      <c r="S123" t="s">
        <v>22310</v>
      </c>
      <c r="T123" t="s">
        <v>22309</v>
      </c>
    </row>
    <row r="124" spans="1:20" x14ac:dyDescent="0.25">
      <c r="A124" t="s">
        <v>133</v>
      </c>
      <c r="B124" t="s">
        <v>134</v>
      </c>
      <c r="C124">
        <v>12</v>
      </c>
      <c r="D124">
        <v>10</v>
      </c>
      <c r="E124" t="s">
        <v>22311</v>
      </c>
      <c r="F124">
        <v>121</v>
      </c>
      <c r="G124">
        <v>0</v>
      </c>
      <c r="H124" t="s">
        <v>647</v>
      </c>
      <c r="I124" t="s">
        <v>1640</v>
      </c>
      <c r="J124" t="s">
        <v>22312</v>
      </c>
      <c r="K124" t="s">
        <v>22313</v>
      </c>
      <c r="L124" t="s">
        <v>9995</v>
      </c>
      <c r="M124" t="s">
        <v>22314</v>
      </c>
      <c r="N124" t="s">
        <v>635</v>
      </c>
      <c r="O124" t="s">
        <v>653</v>
      </c>
      <c r="P124" t="s">
        <v>43</v>
      </c>
      <c r="Q124" t="s">
        <v>654</v>
      </c>
      <c r="R124" t="s">
        <v>636</v>
      </c>
      <c r="S124" t="s">
        <v>22315</v>
      </c>
      <c r="T124" t="s">
        <v>22314</v>
      </c>
    </row>
    <row r="125" spans="1:20" x14ac:dyDescent="0.25">
      <c r="A125" t="s">
        <v>37</v>
      </c>
      <c r="B125" t="s">
        <v>38</v>
      </c>
      <c r="C125">
        <v>66.666666666666671</v>
      </c>
      <c r="D125">
        <v>3</v>
      </c>
      <c r="E125" t="s">
        <v>22316</v>
      </c>
      <c r="F125">
        <v>100</v>
      </c>
      <c r="G125">
        <v>0</v>
      </c>
      <c r="H125" t="s">
        <v>661</v>
      </c>
      <c r="I125" t="s">
        <v>18856</v>
      </c>
      <c r="J125" t="s">
        <v>643</v>
      </c>
      <c r="K125" t="s">
        <v>635</v>
      </c>
      <c r="L125" t="s">
        <v>636</v>
      </c>
      <c r="M125" t="s">
        <v>22317</v>
      </c>
      <c r="N125" t="s">
        <v>635</v>
      </c>
      <c r="O125" t="s">
        <v>638</v>
      </c>
      <c r="P125" t="s">
        <v>22</v>
      </c>
      <c r="Q125" t="s">
        <v>639</v>
      </c>
      <c r="R125" t="s">
        <v>636</v>
      </c>
      <c r="S125" t="s">
        <v>22318</v>
      </c>
      <c r="T125" t="s">
        <v>22317</v>
      </c>
    </row>
    <row r="126" spans="1:20" x14ac:dyDescent="0.25">
      <c r="A126" t="s">
        <v>533</v>
      </c>
      <c r="B126" t="s">
        <v>4726</v>
      </c>
      <c r="C126">
        <v>69</v>
      </c>
      <c r="D126">
        <v>4</v>
      </c>
      <c r="E126" t="s">
        <v>22319</v>
      </c>
      <c r="F126">
        <v>276</v>
      </c>
      <c r="G126">
        <v>0</v>
      </c>
      <c r="H126" t="s">
        <v>1233</v>
      </c>
      <c r="I126" t="s">
        <v>22320</v>
      </c>
      <c r="J126" t="s">
        <v>22321</v>
      </c>
      <c r="K126" t="s">
        <v>20983</v>
      </c>
      <c r="L126" t="s">
        <v>22322</v>
      </c>
      <c r="M126" t="s">
        <v>22317</v>
      </c>
      <c r="N126" t="s">
        <v>635</v>
      </c>
      <c r="O126" t="s">
        <v>706</v>
      </c>
      <c r="P126" t="s">
        <v>40</v>
      </c>
      <c r="Q126" t="s">
        <v>707</v>
      </c>
      <c r="R126" t="s">
        <v>636</v>
      </c>
      <c r="S126" t="s">
        <v>635</v>
      </c>
      <c r="T126" t="s">
        <v>22317</v>
      </c>
    </row>
    <row r="127" spans="1:20" x14ac:dyDescent="0.25">
      <c r="A127" t="s">
        <v>121</v>
      </c>
      <c r="B127" t="s">
        <v>122</v>
      </c>
      <c r="C127">
        <v>13</v>
      </c>
      <c r="D127">
        <v>2</v>
      </c>
      <c r="E127" t="s">
        <v>22323</v>
      </c>
      <c r="F127">
        <v>29</v>
      </c>
      <c r="G127">
        <v>3</v>
      </c>
      <c r="H127" t="s">
        <v>647</v>
      </c>
      <c r="I127" t="s">
        <v>22324</v>
      </c>
      <c r="J127" t="s">
        <v>22325</v>
      </c>
      <c r="K127" t="s">
        <v>6898</v>
      </c>
      <c r="L127" t="s">
        <v>5274</v>
      </c>
      <c r="M127" t="s">
        <v>22326</v>
      </c>
      <c r="N127" t="s">
        <v>635</v>
      </c>
      <c r="O127" t="s">
        <v>653</v>
      </c>
      <c r="P127" t="s">
        <v>43</v>
      </c>
      <c r="Q127" t="s">
        <v>654</v>
      </c>
      <c r="R127" t="s">
        <v>636</v>
      </c>
      <c r="S127" t="s">
        <v>22327</v>
      </c>
      <c r="T127" t="s">
        <v>22328</v>
      </c>
    </row>
    <row r="128" spans="1:20" x14ac:dyDescent="0.25">
      <c r="A128" t="s">
        <v>121</v>
      </c>
      <c r="B128" t="s">
        <v>122</v>
      </c>
      <c r="C128">
        <v>13</v>
      </c>
      <c r="D128">
        <v>2</v>
      </c>
      <c r="E128" t="s">
        <v>22329</v>
      </c>
      <c r="F128">
        <v>29</v>
      </c>
      <c r="G128">
        <v>3</v>
      </c>
      <c r="H128" t="s">
        <v>647</v>
      </c>
      <c r="I128" t="s">
        <v>22324</v>
      </c>
      <c r="J128" t="s">
        <v>22325</v>
      </c>
      <c r="K128" t="s">
        <v>6898</v>
      </c>
      <c r="L128" t="s">
        <v>5274</v>
      </c>
      <c r="M128" t="s">
        <v>22330</v>
      </c>
      <c r="N128" t="s">
        <v>635</v>
      </c>
      <c r="O128" t="s">
        <v>653</v>
      </c>
      <c r="P128" t="s">
        <v>43</v>
      </c>
      <c r="Q128" t="s">
        <v>654</v>
      </c>
      <c r="R128" t="s">
        <v>636</v>
      </c>
      <c r="S128" t="s">
        <v>22331</v>
      </c>
      <c r="T128" t="s">
        <v>22330</v>
      </c>
    </row>
    <row r="129" spans="1:20" x14ac:dyDescent="0.25">
      <c r="A129" t="s">
        <v>31</v>
      </c>
      <c r="B129" t="s">
        <v>32</v>
      </c>
      <c r="C129">
        <v>54.5</v>
      </c>
      <c r="D129">
        <v>2</v>
      </c>
      <c r="E129" t="s">
        <v>22332</v>
      </c>
      <c r="F129">
        <v>64</v>
      </c>
      <c r="G129">
        <v>0</v>
      </c>
      <c r="H129" t="s">
        <v>647</v>
      </c>
      <c r="I129" t="s">
        <v>9528</v>
      </c>
      <c r="J129" t="s">
        <v>9529</v>
      </c>
      <c r="K129" t="s">
        <v>9063</v>
      </c>
      <c r="L129" t="s">
        <v>9530</v>
      </c>
      <c r="M129" t="s">
        <v>22330</v>
      </c>
      <c r="N129" t="s">
        <v>635</v>
      </c>
      <c r="O129" t="s">
        <v>706</v>
      </c>
      <c r="P129" t="s">
        <v>40</v>
      </c>
      <c r="Q129" t="s">
        <v>707</v>
      </c>
      <c r="R129" t="s">
        <v>636</v>
      </c>
      <c r="S129" t="s">
        <v>22333</v>
      </c>
      <c r="T129" t="s">
        <v>22330</v>
      </c>
    </row>
    <row r="130" spans="1:20" x14ac:dyDescent="0.25">
      <c r="A130" t="s">
        <v>258</v>
      </c>
      <c r="B130" t="s">
        <v>264</v>
      </c>
      <c r="C130">
        <v>139</v>
      </c>
      <c r="D130">
        <v>1</v>
      </c>
      <c r="E130" t="s">
        <v>22334</v>
      </c>
      <c r="F130">
        <v>215</v>
      </c>
      <c r="G130">
        <v>0</v>
      </c>
      <c r="H130" t="s">
        <v>647</v>
      </c>
      <c r="I130" t="s">
        <v>22335</v>
      </c>
      <c r="J130" t="s">
        <v>22336</v>
      </c>
      <c r="K130" t="s">
        <v>22337</v>
      </c>
      <c r="L130" t="s">
        <v>22338</v>
      </c>
      <c r="M130" t="s">
        <v>22339</v>
      </c>
      <c r="N130" t="s">
        <v>13266</v>
      </c>
      <c r="O130" t="s">
        <v>1535</v>
      </c>
      <c r="P130" t="s">
        <v>1241</v>
      </c>
      <c r="Q130" t="s">
        <v>1242</v>
      </c>
      <c r="R130" t="s">
        <v>22340</v>
      </c>
      <c r="S130" t="s">
        <v>635</v>
      </c>
      <c r="T130" t="s">
        <v>22341</v>
      </c>
    </row>
    <row r="131" spans="1:20" x14ac:dyDescent="0.25">
      <c r="A131" t="s">
        <v>256</v>
      </c>
      <c r="B131" t="s">
        <v>262</v>
      </c>
      <c r="C131">
        <v>139</v>
      </c>
      <c r="D131">
        <v>1</v>
      </c>
      <c r="E131" t="s">
        <v>22334</v>
      </c>
      <c r="F131">
        <v>215</v>
      </c>
      <c r="G131">
        <v>0</v>
      </c>
      <c r="H131" t="s">
        <v>647</v>
      </c>
      <c r="I131" t="s">
        <v>22335</v>
      </c>
      <c r="J131" t="s">
        <v>22336</v>
      </c>
      <c r="K131" t="s">
        <v>22337</v>
      </c>
      <c r="L131" t="s">
        <v>22338</v>
      </c>
      <c r="M131" t="s">
        <v>22339</v>
      </c>
      <c r="N131" t="s">
        <v>13266</v>
      </c>
      <c r="O131" t="s">
        <v>1535</v>
      </c>
      <c r="P131" t="s">
        <v>1241</v>
      </c>
      <c r="Q131" t="s">
        <v>1242</v>
      </c>
      <c r="R131" t="s">
        <v>22340</v>
      </c>
      <c r="S131" t="s">
        <v>635</v>
      </c>
      <c r="T131" t="s">
        <v>22341</v>
      </c>
    </row>
    <row r="132" spans="1:20" x14ac:dyDescent="0.25">
      <c r="A132" t="s">
        <v>258</v>
      </c>
      <c r="B132" t="s">
        <v>264</v>
      </c>
      <c r="C132">
        <v>139</v>
      </c>
      <c r="D132">
        <v>1</v>
      </c>
      <c r="E132" t="s">
        <v>22342</v>
      </c>
      <c r="F132">
        <v>215</v>
      </c>
      <c r="G132">
        <v>0</v>
      </c>
      <c r="H132" t="s">
        <v>647</v>
      </c>
      <c r="I132" t="s">
        <v>22343</v>
      </c>
      <c r="J132" t="s">
        <v>22344</v>
      </c>
      <c r="K132" t="s">
        <v>14443</v>
      </c>
      <c r="L132" t="s">
        <v>22345</v>
      </c>
      <c r="M132" t="s">
        <v>22339</v>
      </c>
      <c r="N132" t="s">
        <v>13266</v>
      </c>
      <c r="O132" t="s">
        <v>1535</v>
      </c>
      <c r="P132" t="s">
        <v>1241</v>
      </c>
      <c r="Q132" t="s">
        <v>1242</v>
      </c>
      <c r="R132" t="s">
        <v>636</v>
      </c>
      <c r="S132" t="s">
        <v>635</v>
      </c>
      <c r="T132" t="s">
        <v>22346</v>
      </c>
    </row>
    <row r="133" spans="1:20" x14ac:dyDescent="0.25">
      <c r="A133" t="s">
        <v>256</v>
      </c>
      <c r="B133" t="s">
        <v>262</v>
      </c>
      <c r="C133">
        <v>139</v>
      </c>
      <c r="D133">
        <v>1</v>
      </c>
      <c r="E133" t="s">
        <v>22342</v>
      </c>
      <c r="F133">
        <v>215</v>
      </c>
      <c r="G133">
        <v>0</v>
      </c>
      <c r="H133" t="s">
        <v>647</v>
      </c>
      <c r="I133" t="s">
        <v>22343</v>
      </c>
      <c r="J133" t="s">
        <v>22344</v>
      </c>
      <c r="K133" t="s">
        <v>14443</v>
      </c>
      <c r="L133" t="s">
        <v>22345</v>
      </c>
      <c r="M133" t="s">
        <v>22339</v>
      </c>
      <c r="N133" t="s">
        <v>13266</v>
      </c>
      <c r="O133" t="s">
        <v>1535</v>
      </c>
      <c r="P133" t="s">
        <v>1241</v>
      </c>
      <c r="Q133" t="s">
        <v>1242</v>
      </c>
      <c r="R133" t="s">
        <v>636</v>
      </c>
      <c r="S133" t="s">
        <v>635</v>
      </c>
      <c r="T133" t="s">
        <v>22346</v>
      </c>
    </row>
    <row r="134" spans="1:20" x14ac:dyDescent="0.25">
      <c r="A134" t="s">
        <v>257</v>
      </c>
      <c r="B134" t="s">
        <v>263</v>
      </c>
      <c r="C134">
        <v>139</v>
      </c>
      <c r="D134">
        <v>1</v>
      </c>
      <c r="E134" t="s">
        <v>22347</v>
      </c>
      <c r="F134">
        <v>215</v>
      </c>
      <c r="G134">
        <v>0</v>
      </c>
      <c r="H134" t="s">
        <v>647</v>
      </c>
      <c r="I134" t="s">
        <v>22348</v>
      </c>
      <c r="J134" t="s">
        <v>22349</v>
      </c>
      <c r="K134" t="s">
        <v>1416</v>
      </c>
      <c r="L134" t="s">
        <v>22350</v>
      </c>
      <c r="M134" t="s">
        <v>22351</v>
      </c>
      <c r="N134" t="s">
        <v>13266</v>
      </c>
      <c r="O134" t="s">
        <v>1240</v>
      </c>
      <c r="P134" t="s">
        <v>1241</v>
      </c>
      <c r="Q134" t="s">
        <v>639</v>
      </c>
      <c r="R134" t="s">
        <v>636</v>
      </c>
      <c r="S134" t="s">
        <v>635</v>
      </c>
      <c r="T134" t="s">
        <v>22351</v>
      </c>
    </row>
    <row r="135" spans="1:20" x14ac:dyDescent="0.25">
      <c r="A135" t="s">
        <v>256</v>
      </c>
      <c r="B135" t="s">
        <v>262</v>
      </c>
      <c r="C135">
        <v>139</v>
      </c>
      <c r="D135">
        <v>1</v>
      </c>
      <c r="E135" t="s">
        <v>22347</v>
      </c>
      <c r="F135">
        <v>215</v>
      </c>
      <c r="G135">
        <v>0</v>
      </c>
      <c r="H135" t="s">
        <v>647</v>
      </c>
      <c r="I135" t="s">
        <v>22348</v>
      </c>
      <c r="J135" t="s">
        <v>22349</v>
      </c>
      <c r="K135" t="s">
        <v>1416</v>
      </c>
      <c r="L135" t="s">
        <v>22350</v>
      </c>
      <c r="M135" t="s">
        <v>22351</v>
      </c>
      <c r="N135" t="s">
        <v>13266</v>
      </c>
      <c r="O135" t="s">
        <v>1240</v>
      </c>
      <c r="P135" t="s">
        <v>1241</v>
      </c>
      <c r="Q135" t="s">
        <v>639</v>
      </c>
      <c r="R135" t="s">
        <v>636</v>
      </c>
      <c r="S135" t="s">
        <v>635</v>
      </c>
      <c r="T135" t="s">
        <v>22351</v>
      </c>
    </row>
    <row r="136" spans="1:20" x14ac:dyDescent="0.25">
      <c r="A136" t="s">
        <v>37</v>
      </c>
      <c r="B136" t="s">
        <v>38</v>
      </c>
      <c r="C136">
        <v>66.666666666666671</v>
      </c>
      <c r="D136">
        <v>3</v>
      </c>
      <c r="E136" t="s">
        <v>22352</v>
      </c>
      <c r="F136">
        <v>100</v>
      </c>
      <c r="G136">
        <v>0</v>
      </c>
      <c r="H136" t="s">
        <v>661</v>
      </c>
      <c r="I136" t="s">
        <v>22353</v>
      </c>
      <c r="J136" t="s">
        <v>839</v>
      </c>
      <c r="K136" t="s">
        <v>635</v>
      </c>
      <c r="L136" t="s">
        <v>636</v>
      </c>
      <c r="M136" t="s">
        <v>22354</v>
      </c>
      <c r="N136" t="s">
        <v>635</v>
      </c>
      <c r="O136" t="s">
        <v>638</v>
      </c>
      <c r="P136" t="s">
        <v>22</v>
      </c>
      <c r="Q136" t="s">
        <v>639</v>
      </c>
      <c r="R136" t="s">
        <v>636</v>
      </c>
      <c r="S136" t="s">
        <v>22355</v>
      </c>
      <c r="T136" t="s">
        <v>22354</v>
      </c>
    </row>
    <row r="137" spans="1:20" x14ac:dyDescent="0.25">
      <c r="A137" t="s">
        <v>37</v>
      </c>
      <c r="B137" t="s">
        <v>38</v>
      </c>
      <c r="C137">
        <v>66.666666666666671</v>
      </c>
      <c r="D137">
        <v>3</v>
      </c>
      <c r="E137" t="s">
        <v>22356</v>
      </c>
      <c r="F137">
        <v>100</v>
      </c>
      <c r="G137">
        <v>0</v>
      </c>
      <c r="H137" t="s">
        <v>661</v>
      </c>
      <c r="I137" t="s">
        <v>2696</v>
      </c>
      <c r="J137" t="s">
        <v>2242</v>
      </c>
      <c r="K137" t="s">
        <v>635</v>
      </c>
      <c r="L137" t="s">
        <v>636</v>
      </c>
      <c r="M137" t="s">
        <v>22354</v>
      </c>
      <c r="N137" t="s">
        <v>635</v>
      </c>
      <c r="O137" t="s">
        <v>638</v>
      </c>
      <c r="P137" t="s">
        <v>22</v>
      </c>
      <c r="Q137" t="s">
        <v>639</v>
      </c>
      <c r="R137" t="s">
        <v>22357</v>
      </c>
      <c r="S137" t="s">
        <v>22358</v>
      </c>
      <c r="T137" t="s">
        <v>22354</v>
      </c>
    </row>
    <row r="138" spans="1:20" x14ac:dyDescent="0.25">
      <c r="A138" t="s">
        <v>164</v>
      </c>
      <c r="B138" t="s">
        <v>165</v>
      </c>
      <c r="C138">
        <v>33.333333333333336</v>
      </c>
      <c r="D138">
        <v>3</v>
      </c>
      <c r="E138" t="s">
        <v>22359</v>
      </c>
      <c r="F138">
        <v>100</v>
      </c>
      <c r="G138">
        <v>0</v>
      </c>
      <c r="H138" t="s">
        <v>661</v>
      </c>
      <c r="I138" t="s">
        <v>22360</v>
      </c>
      <c r="J138" t="s">
        <v>1883</v>
      </c>
      <c r="K138" t="s">
        <v>635</v>
      </c>
      <c r="L138" t="s">
        <v>636</v>
      </c>
      <c r="M138" t="s">
        <v>22361</v>
      </c>
      <c r="N138" t="s">
        <v>635</v>
      </c>
      <c r="O138" t="s">
        <v>1071</v>
      </c>
      <c r="P138" t="s">
        <v>22</v>
      </c>
      <c r="Q138" t="s">
        <v>639</v>
      </c>
      <c r="R138" t="s">
        <v>636</v>
      </c>
      <c r="S138" t="s">
        <v>22362</v>
      </c>
      <c r="T138" t="s">
        <v>22363</v>
      </c>
    </row>
    <row r="139" spans="1:20" x14ac:dyDescent="0.25">
      <c r="A139" t="s">
        <v>133</v>
      </c>
      <c r="B139" t="s">
        <v>134</v>
      </c>
      <c r="C139">
        <v>12</v>
      </c>
      <c r="D139">
        <v>30</v>
      </c>
      <c r="E139" t="s">
        <v>22364</v>
      </c>
      <c r="F139">
        <v>380</v>
      </c>
      <c r="G139">
        <v>0</v>
      </c>
      <c r="H139" t="s">
        <v>647</v>
      </c>
      <c r="I139" t="s">
        <v>16067</v>
      </c>
      <c r="J139" t="s">
        <v>16068</v>
      </c>
      <c r="K139" t="s">
        <v>1166</v>
      </c>
      <c r="L139" t="s">
        <v>3558</v>
      </c>
      <c r="M139" t="s">
        <v>22314</v>
      </c>
      <c r="N139" t="s">
        <v>635</v>
      </c>
      <c r="O139" t="s">
        <v>653</v>
      </c>
      <c r="P139" t="s">
        <v>43</v>
      </c>
      <c r="Q139" t="s">
        <v>654</v>
      </c>
      <c r="R139" t="s">
        <v>636</v>
      </c>
      <c r="S139" t="s">
        <v>22365</v>
      </c>
      <c r="T139" t="s">
        <v>22366</v>
      </c>
    </row>
    <row r="140" spans="1:20" x14ac:dyDescent="0.25">
      <c r="A140" t="s">
        <v>164</v>
      </c>
      <c r="B140" t="s">
        <v>165</v>
      </c>
      <c r="C140">
        <v>40</v>
      </c>
      <c r="D140">
        <v>10</v>
      </c>
      <c r="E140" t="s">
        <v>22367</v>
      </c>
      <c r="F140">
        <v>395</v>
      </c>
      <c r="G140">
        <v>0</v>
      </c>
      <c r="H140" t="s">
        <v>661</v>
      </c>
      <c r="I140" t="s">
        <v>2223</v>
      </c>
      <c r="J140" t="s">
        <v>1481</v>
      </c>
      <c r="K140" t="s">
        <v>635</v>
      </c>
      <c r="L140" t="s">
        <v>636</v>
      </c>
      <c r="M140" t="s">
        <v>22368</v>
      </c>
      <c r="N140" t="s">
        <v>635</v>
      </c>
      <c r="O140" t="s">
        <v>668</v>
      </c>
      <c r="P140" t="s">
        <v>22</v>
      </c>
      <c r="Q140" t="s">
        <v>669</v>
      </c>
      <c r="R140" t="s">
        <v>636</v>
      </c>
      <c r="S140" t="s">
        <v>22369</v>
      </c>
      <c r="T140" t="s">
        <v>22368</v>
      </c>
    </row>
    <row r="141" spans="1:20" x14ac:dyDescent="0.25">
      <c r="A141" t="s">
        <v>164</v>
      </c>
      <c r="B141" t="s">
        <v>165</v>
      </c>
      <c r="C141">
        <v>50</v>
      </c>
      <c r="D141">
        <v>12</v>
      </c>
      <c r="E141" t="s">
        <v>22370</v>
      </c>
      <c r="F141">
        <v>400</v>
      </c>
      <c r="G141">
        <v>0</v>
      </c>
      <c r="H141" t="s">
        <v>661</v>
      </c>
      <c r="I141" t="s">
        <v>22371</v>
      </c>
      <c r="J141" t="s">
        <v>1568</v>
      </c>
      <c r="K141" t="s">
        <v>635</v>
      </c>
      <c r="L141" t="s">
        <v>636</v>
      </c>
      <c r="M141" t="s">
        <v>22372</v>
      </c>
      <c r="N141" t="s">
        <v>635</v>
      </c>
      <c r="O141" t="s">
        <v>638</v>
      </c>
      <c r="P141" t="s">
        <v>22</v>
      </c>
      <c r="Q141" t="s">
        <v>639</v>
      </c>
      <c r="R141" t="s">
        <v>636</v>
      </c>
      <c r="S141" t="s">
        <v>22373</v>
      </c>
      <c r="T141" t="s">
        <v>22372</v>
      </c>
    </row>
    <row r="142" spans="1:20" x14ac:dyDescent="0.25">
      <c r="A142" t="s">
        <v>121</v>
      </c>
      <c r="B142" t="s">
        <v>122</v>
      </c>
      <c r="C142">
        <v>13</v>
      </c>
      <c r="D142">
        <v>2</v>
      </c>
      <c r="E142" t="s">
        <v>22374</v>
      </c>
      <c r="F142">
        <v>42</v>
      </c>
      <c r="G142">
        <v>16</v>
      </c>
      <c r="H142" t="s">
        <v>647</v>
      </c>
      <c r="I142" t="s">
        <v>22375</v>
      </c>
      <c r="J142" t="s">
        <v>22376</v>
      </c>
      <c r="K142" t="s">
        <v>2661</v>
      </c>
      <c r="L142" t="s">
        <v>962</v>
      </c>
      <c r="M142" t="s">
        <v>22361</v>
      </c>
      <c r="N142" t="s">
        <v>635</v>
      </c>
      <c r="O142" t="s">
        <v>653</v>
      </c>
      <c r="P142" t="s">
        <v>43</v>
      </c>
      <c r="Q142" t="s">
        <v>654</v>
      </c>
      <c r="R142" t="s">
        <v>636</v>
      </c>
      <c r="S142" t="s">
        <v>22377</v>
      </c>
      <c r="T142" t="s">
        <v>22378</v>
      </c>
    </row>
    <row r="143" spans="1:20" x14ac:dyDescent="0.25">
      <c r="A143" t="s">
        <v>164</v>
      </c>
      <c r="B143" t="s">
        <v>165</v>
      </c>
      <c r="C143">
        <v>50</v>
      </c>
      <c r="D143">
        <v>6</v>
      </c>
      <c r="E143" t="s">
        <v>22379</v>
      </c>
      <c r="F143">
        <v>200</v>
      </c>
      <c r="G143">
        <v>0</v>
      </c>
      <c r="H143" t="s">
        <v>661</v>
      </c>
      <c r="I143" t="s">
        <v>22380</v>
      </c>
      <c r="J143" t="s">
        <v>802</v>
      </c>
      <c r="K143" t="s">
        <v>635</v>
      </c>
      <c r="L143" t="s">
        <v>636</v>
      </c>
      <c r="M143" t="s">
        <v>22381</v>
      </c>
      <c r="N143" t="s">
        <v>635</v>
      </c>
      <c r="O143" t="s">
        <v>638</v>
      </c>
      <c r="P143" t="s">
        <v>22</v>
      </c>
      <c r="Q143" t="s">
        <v>639</v>
      </c>
      <c r="R143" t="s">
        <v>636</v>
      </c>
      <c r="S143" t="s">
        <v>22382</v>
      </c>
      <c r="T143" t="s">
        <v>22381</v>
      </c>
    </row>
    <row r="144" spans="1:20" x14ac:dyDescent="0.25">
      <c r="A144" t="s">
        <v>37</v>
      </c>
      <c r="B144" t="s">
        <v>38</v>
      </c>
      <c r="C144">
        <v>66.666666666666671</v>
      </c>
      <c r="D144">
        <v>3</v>
      </c>
      <c r="E144" t="s">
        <v>22383</v>
      </c>
      <c r="F144">
        <v>100</v>
      </c>
      <c r="G144">
        <v>0</v>
      </c>
      <c r="H144" t="s">
        <v>661</v>
      </c>
      <c r="I144" t="s">
        <v>22384</v>
      </c>
      <c r="J144" t="s">
        <v>1708</v>
      </c>
      <c r="K144" t="s">
        <v>635</v>
      </c>
      <c r="L144" t="s">
        <v>636</v>
      </c>
      <c r="M144" t="s">
        <v>22385</v>
      </c>
      <c r="N144" t="s">
        <v>635</v>
      </c>
      <c r="O144" t="s">
        <v>638</v>
      </c>
      <c r="P144" t="s">
        <v>22</v>
      </c>
      <c r="Q144" t="s">
        <v>639</v>
      </c>
      <c r="R144" t="s">
        <v>636</v>
      </c>
      <c r="S144" t="s">
        <v>22386</v>
      </c>
      <c r="T144" t="s">
        <v>22385</v>
      </c>
    </row>
    <row r="145" spans="1:20" x14ac:dyDescent="0.25">
      <c r="A145" t="s">
        <v>164</v>
      </c>
      <c r="B145" t="s">
        <v>165</v>
      </c>
      <c r="C145">
        <v>33.333333333333336</v>
      </c>
      <c r="D145">
        <v>3</v>
      </c>
      <c r="E145" t="s">
        <v>22387</v>
      </c>
      <c r="F145">
        <v>100</v>
      </c>
      <c r="G145">
        <v>0</v>
      </c>
      <c r="H145" t="s">
        <v>661</v>
      </c>
      <c r="I145" t="s">
        <v>22388</v>
      </c>
      <c r="J145" t="s">
        <v>818</v>
      </c>
      <c r="K145" t="s">
        <v>635</v>
      </c>
      <c r="L145" t="s">
        <v>636</v>
      </c>
      <c r="M145" t="s">
        <v>22389</v>
      </c>
      <c r="N145" t="s">
        <v>635</v>
      </c>
      <c r="O145" t="s">
        <v>638</v>
      </c>
      <c r="P145" t="s">
        <v>22</v>
      </c>
      <c r="Q145" t="s">
        <v>639</v>
      </c>
      <c r="R145" t="s">
        <v>636</v>
      </c>
      <c r="S145" t="s">
        <v>22390</v>
      </c>
      <c r="T145" t="s">
        <v>22389</v>
      </c>
    </row>
    <row r="146" spans="1:20" x14ac:dyDescent="0.25">
      <c r="A146" t="s">
        <v>164</v>
      </c>
      <c r="B146" t="s">
        <v>165</v>
      </c>
      <c r="C146">
        <v>49</v>
      </c>
      <c r="D146">
        <v>1</v>
      </c>
      <c r="E146" t="s">
        <v>22391</v>
      </c>
      <c r="F146">
        <v>230</v>
      </c>
      <c r="G146">
        <v>0</v>
      </c>
      <c r="H146" t="s">
        <v>647</v>
      </c>
      <c r="I146" t="s">
        <v>8770</v>
      </c>
      <c r="J146" t="s">
        <v>22392</v>
      </c>
      <c r="K146" t="s">
        <v>22393</v>
      </c>
      <c r="L146" t="s">
        <v>12372</v>
      </c>
      <c r="M146" t="s">
        <v>22381</v>
      </c>
      <c r="N146" t="s">
        <v>635</v>
      </c>
      <c r="O146" t="s">
        <v>653</v>
      </c>
      <c r="P146" t="s">
        <v>43</v>
      </c>
      <c r="Q146" t="s">
        <v>654</v>
      </c>
      <c r="R146" t="s">
        <v>636</v>
      </c>
      <c r="S146" t="s">
        <v>22394</v>
      </c>
      <c r="T146" t="s">
        <v>22395</v>
      </c>
    </row>
    <row r="147" spans="1:20" x14ac:dyDescent="0.25">
      <c r="A147" t="s">
        <v>118</v>
      </c>
      <c r="B147" t="s">
        <v>91</v>
      </c>
      <c r="C147">
        <v>75</v>
      </c>
      <c r="D147">
        <v>1</v>
      </c>
      <c r="E147" t="s">
        <v>22391</v>
      </c>
      <c r="F147">
        <v>230</v>
      </c>
      <c r="G147">
        <v>0</v>
      </c>
      <c r="H147" t="s">
        <v>647</v>
      </c>
      <c r="I147" t="s">
        <v>8770</v>
      </c>
      <c r="J147" t="s">
        <v>22392</v>
      </c>
      <c r="K147" t="s">
        <v>22393</v>
      </c>
      <c r="L147" t="s">
        <v>12372</v>
      </c>
      <c r="M147" t="s">
        <v>22381</v>
      </c>
      <c r="N147" t="s">
        <v>635</v>
      </c>
      <c r="O147" t="s">
        <v>653</v>
      </c>
      <c r="P147" t="s">
        <v>43</v>
      </c>
      <c r="Q147" t="s">
        <v>654</v>
      </c>
      <c r="R147" t="s">
        <v>636</v>
      </c>
      <c r="S147" t="s">
        <v>22394</v>
      </c>
      <c r="T147" t="s">
        <v>22395</v>
      </c>
    </row>
    <row r="148" spans="1:20" x14ac:dyDescent="0.25">
      <c r="A148" t="s">
        <v>39</v>
      </c>
      <c r="B148" t="s">
        <v>44</v>
      </c>
      <c r="C148">
        <v>76</v>
      </c>
      <c r="D148">
        <v>1</v>
      </c>
      <c r="E148" t="s">
        <v>22391</v>
      </c>
      <c r="F148">
        <v>230</v>
      </c>
      <c r="G148">
        <v>0</v>
      </c>
      <c r="H148" t="s">
        <v>647</v>
      </c>
      <c r="I148" t="s">
        <v>8770</v>
      </c>
      <c r="J148" t="s">
        <v>22392</v>
      </c>
      <c r="K148" t="s">
        <v>22393</v>
      </c>
      <c r="L148" t="s">
        <v>12372</v>
      </c>
      <c r="M148" t="s">
        <v>22381</v>
      </c>
      <c r="N148" t="s">
        <v>635</v>
      </c>
      <c r="O148" t="s">
        <v>653</v>
      </c>
      <c r="P148" t="s">
        <v>43</v>
      </c>
      <c r="Q148" t="s">
        <v>654</v>
      </c>
      <c r="R148" t="s">
        <v>636</v>
      </c>
      <c r="S148" t="s">
        <v>22394</v>
      </c>
      <c r="T148" t="s">
        <v>22395</v>
      </c>
    </row>
    <row r="149" spans="1:20" x14ac:dyDescent="0.25">
      <c r="A149" t="s">
        <v>164</v>
      </c>
      <c r="B149" t="s">
        <v>165</v>
      </c>
      <c r="C149">
        <v>33.333333333333336</v>
      </c>
      <c r="D149">
        <v>3</v>
      </c>
      <c r="E149" t="s">
        <v>22396</v>
      </c>
      <c r="F149">
        <v>100</v>
      </c>
      <c r="G149">
        <v>0</v>
      </c>
      <c r="H149" t="s">
        <v>661</v>
      </c>
      <c r="I149" t="s">
        <v>636</v>
      </c>
      <c r="J149" t="s">
        <v>636</v>
      </c>
      <c r="K149" t="s">
        <v>635</v>
      </c>
      <c r="L149" t="s">
        <v>636</v>
      </c>
      <c r="M149" t="s">
        <v>635</v>
      </c>
      <c r="N149" t="s">
        <v>635</v>
      </c>
      <c r="O149" t="s">
        <v>2486</v>
      </c>
      <c r="P149" t="s">
        <v>22</v>
      </c>
      <c r="Q149" t="s">
        <v>635</v>
      </c>
      <c r="R149" t="s">
        <v>636</v>
      </c>
      <c r="S149" t="s">
        <v>635</v>
      </c>
      <c r="T149" t="s">
        <v>22395</v>
      </c>
    </row>
    <row r="150" spans="1:20" x14ac:dyDescent="0.25">
      <c r="A150" t="s">
        <v>258</v>
      </c>
      <c r="B150" t="s">
        <v>264</v>
      </c>
      <c r="C150">
        <v>139</v>
      </c>
      <c r="D150">
        <v>1</v>
      </c>
      <c r="E150" t="s">
        <v>22397</v>
      </c>
      <c r="F150">
        <v>215</v>
      </c>
      <c r="G150">
        <v>0</v>
      </c>
      <c r="H150" t="s">
        <v>647</v>
      </c>
      <c r="I150" t="s">
        <v>22398</v>
      </c>
      <c r="J150" t="s">
        <v>22399</v>
      </c>
      <c r="K150" t="s">
        <v>16380</v>
      </c>
      <c r="L150" t="s">
        <v>22400</v>
      </c>
      <c r="M150" t="s">
        <v>22401</v>
      </c>
      <c r="N150" t="s">
        <v>13266</v>
      </c>
      <c r="O150" t="s">
        <v>1240</v>
      </c>
      <c r="P150" t="s">
        <v>1241</v>
      </c>
      <c r="Q150" t="s">
        <v>1242</v>
      </c>
      <c r="R150" t="s">
        <v>636</v>
      </c>
      <c r="S150" t="s">
        <v>635</v>
      </c>
      <c r="T150" t="s">
        <v>22401</v>
      </c>
    </row>
    <row r="151" spans="1:20" x14ac:dyDescent="0.25">
      <c r="A151" t="s">
        <v>256</v>
      </c>
      <c r="B151" t="s">
        <v>262</v>
      </c>
      <c r="C151">
        <v>139</v>
      </c>
      <c r="D151">
        <v>1</v>
      </c>
      <c r="E151" t="s">
        <v>22397</v>
      </c>
      <c r="F151">
        <v>215</v>
      </c>
      <c r="G151">
        <v>0</v>
      </c>
      <c r="H151" t="s">
        <v>647</v>
      </c>
      <c r="I151" t="s">
        <v>22398</v>
      </c>
      <c r="J151" t="s">
        <v>22399</v>
      </c>
      <c r="K151" t="s">
        <v>16380</v>
      </c>
      <c r="L151" t="s">
        <v>22400</v>
      </c>
      <c r="M151" t="s">
        <v>22401</v>
      </c>
      <c r="N151" t="s">
        <v>13266</v>
      </c>
      <c r="O151" t="s">
        <v>1240</v>
      </c>
      <c r="P151" t="s">
        <v>1241</v>
      </c>
      <c r="Q151" t="s">
        <v>1242</v>
      </c>
      <c r="R151" t="s">
        <v>636</v>
      </c>
      <c r="S151" t="s">
        <v>635</v>
      </c>
      <c r="T151" t="s">
        <v>22401</v>
      </c>
    </row>
    <row r="152" spans="1:20" x14ac:dyDescent="0.25">
      <c r="A152" t="s">
        <v>25</v>
      </c>
      <c r="B152" t="s">
        <v>26</v>
      </c>
      <c r="C152">
        <v>47.5</v>
      </c>
      <c r="D152">
        <v>4</v>
      </c>
      <c r="E152" t="s">
        <v>22402</v>
      </c>
      <c r="F152">
        <v>1009.68</v>
      </c>
      <c r="G152">
        <v>104.5</v>
      </c>
      <c r="H152" t="s">
        <v>647</v>
      </c>
      <c r="I152" t="s">
        <v>22403</v>
      </c>
      <c r="J152" t="s">
        <v>22404</v>
      </c>
      <c r="K152" t="s">
        <v>22405</v>
      </c>
      <c r="L152" t="s">
        <v>22406</v>
      </c>
      <c r="M152" t="s">
        <v>22407</v>
      </c>
      <c r="N152" t="s">
        <v>635</v>
      </c>
      <c r="O152" t="s">
        <v>706</v>
      </c>
      <c r="P152" t="s">
        <v>40</v>
      </c>
      <c r="Q152" t="s">
        <v>707</v>
      </c>
      <c r="R152" t="s">
        <v>636</v>
      </c>
      <c r="S152" t="s">
        <v>635</v>
      </c>
      <c r="T152" t="s">
        <v>22407</v>
      </c>
    </row>
    <row r="153" spans="1:20" x14ac:dyDescent="0.25">
      <c r="A153" t="s">
        <v>39</v>
      </c>
      <c r="B153" t="s">
        <v>44</v>
      </c>
      <c r="C153">
        <v>69.900000000000006</v>
      </c>
      <c r="D153">
        <v>10</v>
      </c>
      <c r="E153" t="s">
        <v>22402</v>
      </c>
      <c r="F153">
        <v>1009.68</v>
      </c>
      <c r="G153">
        <v>104.5</v>
      </c>
      <c r="H153" t="s">
        <v>647</v>
      </c>
      <c r="I153" t="s">
        <v>22403</v>
      </c>
      <c r="J153" t="s">
        <v>22404</v>
      </c>
      <c r="K153" t="s">
        <v>22405</v>
      </c>
      <c r="L153" t="s">
        <v>22406</v>
      </c>
      <c r="M153" t="s">
        <v>22407</v>
      </c>
      <c r="N153" t="s">
        <v>635</v>
      </c>
      <c r="O153" t="s">
        <v>706</v>
      </c>
      <c r="P153" t="s">
        <v>40</v>
      </c>
      <c r="Q153" t="s">
        <v>707</v>
      </c>
      <c r="R153" t="s">
        <v>636</v>
      </c>
      <c r="S153" t="s">
        <v>635</v>
      </c>
      <c r="T153" t="s">
        <v>22407</v>
      </c>
    </row>
    <row r="154" spans="1:20" x14ac:dyDescent="0.25">
      <c r="A154" t="s">
        <v>164</v>
      </c>
      <c r="B154" t="s">
        <v>165</v>
      </c>
      <c r="C154">
        <v>65</v>
      </c>
      <c r="D154">
        <v>18</v>
      </c>
      <c r="E154" t="s">
        <v>22408</v>
      </c>
      <c r="F154">
        <v>630</v>
      </c>
      <c r="G154">
        <v>0</v>
      </c>
      <c r="H154" t="s">
        <v>661</v>
      </c>
      <c r="I154" t="s">
        <v>22409</v>
      </c>
      <c r="J154" t="s">
        <v>1349</v>
      </c>
      <c r="K154" t="s">
        <v>635</v>
      </c>
      <c r="L154" t="s">
        <v>636</v>
      </c>
      <c r="M154" t="s">
        <v>22407</v>
      </c>
      <c r="N154" t="s">
        <v>635</v>
      </c>
      <c r="O154" t="s">
        <v>1071</v>
      </c>
      <c r="P154" t="s">
        <v>22</v>
      </c>
      <c r="Q154" t="s">
        <v>639</v>
      </c>
      <c r="R154" t="s">
        <v>636</v>
      </c>
      <c r="S154" t="s">
        <v>22410</v>
      </c>
      <c r="T154" t="s">
        <v>22407</v>
      </c>
    </row>
    <row r="155" spans="1:20" x14ac:dyDescent="0.25">
      <c r="A155" t="s">
        <v>164</v>
      </c>
      <c r="B155" t="s">
        <v>165</v>
      </c>
      <c r="C155">
        <v>50</v>
      </c>
      <c r="D155">
        <v>12</v>
      </c>
      <c r="E155" t="s">
        <v>22411</v>
      </c>
      <c r="F155">
        <v>400</v>
      </c>
      <c r="G155">
        <v>0</v>
      </c>
      <c r="H155" t="s">
        <v>661</v>
      </c>
      <c r="I155" t="s">
        <v>22412</v>
      </c>
      <c r="J155" t="s">
        <v>858</v>
      </c>
      <c r="K155" t="s">
        <v>635</v>
      </c>
      <c r="L155" t="s">
        <v>636</v>
      </c>
      <c r="M155" t="s">
        <v>22413</v>
      </c>
      <c r="N155" t="s">
        <v>635</v>
      </c>
      <c r="O155" t="s">
        <v>638</v>
      </c>
      <c r="P155" t="s">
        <v>22</v>
      </c>
      <c r="Q155" t="s">
        <v>639</v>
      </c>
      <c r="R155" t="s">
        <v>636</v>
      </c>
      <c r="S155" t="s">
        <v>22414</v>
      </c>
      <c r="T155" t="s">
        <v>22413</v>
      </c>
    </row>
    <row r="156" spans="1:20" x14ac:dyDescent="0.25">
      <c r="A156" t="s">
        <v>37</v>
      </c>
      <c r="B156" t="s">
        <v>38</v>
      </c>
      <c r="C156">
        <v>66.666666666666671</v>
      </c>
      <c r="D156">
        <v>12</v>
      </c>
      <c r="E156" t="s">
        <v>22415</v>
      </c>
      <c r="F156">
        <v>759.5</v>
      </c>
      <c r="G156">
        <v>0</v>
      </c>
      <c r="H156" t="s">
        <v>661</v>
      </c>
      <c r="I156" t="s">
        <v>22416</v>
      </c>
      <c r="J156" t="s">
        <v>2574</v>
      </c>
      <c r="K156" t="s">
        <v>635</v>
      </c>
      <c r="L156" t="s">
        <v>636</v>
      </c>
      <c r="M156" t="s">
        <v>22417</v>
      </c>
      <c r="N156" t="s">
        <v>635</v>
      </c>
      <c r="O156" t="s">
        <v>638</v>
      </c>
      <c r="P156" t="s">
        <v>22</v>
      </c>
      <c r="Q156" t="s">
        <v>639</v>
      </c>
      <c r="R156" t="s">
        <v>636</v>
      </c>
      <c r="S156" t="s">
        <v>22418</v>
      </c>
      <c r="T156" t="s">
        <v>22417</v>
      </c>
    </row>
    <row r="157" spans="1:20" x14ac:dyDescent="0.25">
      <c r="A157" t="s">
        <v>164</v>
      </c>
      <c r="B157" t="s">
        <v>165</v>
      </c>
      <c r="C157">
        <v>50</v>
      </c>
      <c r="D157">
        <v>12</v>
      </c>
      <c r="E157" t="s">
        <v>22415</v>
      </c>
      <c r="F157">
        <v>759.5</v>
      </c>
      <c r="G157">
        <v>0</v>
      </c>
      <c r="H157" t="s">
        <v>661</v>
      </c>
      <c r="I157" t="s">
        <v>22416</v>
      </c>
      <c r="J157" t="s">
        <v>2574</v>
      </c>
      <c r="K157" t="s">
        <v>635</v>
      </c>
      <c r="L157" t="s">
        <v>636</v>
      </c>
      <c r="M157" t="s">
        <v>22417</v>
      </c>
      <c r="N157" t="s">
        <v>635</v>
      </c>
      <c r="O157" t="s">
        <v>638</v>
      </c>
      <c r="P157" t="s">
        <v>22</v>
      </c>
      <c r="Q157" t="s">
        <v>639</v>
      </c>
      <c r="R157" t="s">
        <v>636</v>
      </c>
      <c r="S157" t="s">
        <v>22418</v>
      </c>
      <c r="T157" t="s">
        <v>22417</v>
      </c>
    </row>
    <row r="158" spans="1:20" x14ac:dyDescent="0.25">
      <c r="A158" t="s">
        <v>20</v>
      </c>
      <c r="B158" t="s">
        <v>21</v>
      </c>
      <c r="C158">
        <v>50</v>
      </c>
      <c r="D158">
        <v>1</v>
      </c>
      <c r="E158" t="s">
        <v>22419</v>
      </c>
      <c r="F158">
        <v>99.99</v>
      </c>
      <c r="G158">
        <v>0</v>
      </c>
      <c r="H158" t="s">
        <v>661</v>
      </c>
      <c r="I158" t="s">
        <v>22420</v>
      </c>
      <c r="J158" t="s">
        <v>1581</v>
      </c>
      <c r="K158" t="s">
        <v>635</v>
      </c>
      <c r="L158" t="s">
        <v>636</v>
      </c>
      <c r="M158" t="s">
        <v>22421</v>
      </c>
      <c r="N158" t="s">
        <v>635</v>
      </c>
      <c r="O158" t="s">
        <v>668</v>
      </c>
      <c r="P158" t="s">
        <v>22</v>
      </c>
      <c r="Q158" t="s">
        <v>669</v>
      </c>
      <c r="R158" t="s">
        <v>636</v>
      </c>
      <c r="S158" t="s">
        <v>635</v>
      </c>
      <c r="T158" t="s">
        <v>22422</v>
      </c>
    </row>
    <row r="159" spans="1:20" x14ac:dyDescent="0.25">
      <c r="A159" t="s">
        <v>23</v>
      </c>
      <c r="B159" t="s">
        <v>24</v>
      </c>
      <c r="C159">
        <v>50</v>
      </c>
      <c r="D159">
        <v>1</v>
      </c>
      <c r="E159" t="s">
        <v>22419</v>
      </c>
      <c r="F159">
        <v>99.99</v>
      </c>
      <c r="G159">
        <v>0</v>
      </c>
      <c r="H159" t="s">
        <v>661</v>
      </c>
      <c r="I159" t="s">
        <v>22420</v>
      </c>
      <c r="J159" t="s">
        <v>1581</v>
      </c>
      <c r="K159" t="s">
        <v>635</v>
      </c>
      <c r="L159" t="s">
        <v>636</v>
      </c>
      <c r="M159" t="s">
        <v>22421</v>
      </c>
      <c r="N159" t="s">
        <v>635</v>
      </c>
      <c r="O159" t="s">
        <v>668</v>
      </c>
      <c r="P159" t="s">
        <v>22</v>
      </c>
      <c r="Q159" t="s">
        <v>669</v>
      </c>
      <c r="R159" t="s">
        <v>636</v>
      </c>
      <c r="S159" t="s">
        <v>635</v>
      </c>
      <c r="T159" t="s">
        <v>22422</v>
      </c>
    </row>
    <row r="160" spans="1:20" x14ac:dyDescent="0.25">
      <c r="A160" t="s">
        <v>25</v>
      </c>
      <c r="B160" t="s">
        <v>26</v>
      </c>
      <c r="C160">
        <v>50</v>
      </c>
      <c r="D160">
        <v>1</v>
      </c>
      <c r="E160" t="s">
        <v>22419</v>
      </c>
      <c r="F160">
        <v>99.99</v>
      </c>
      <c r="G160">
        <v>0</v>
      </c>
      <c r="H160" t="s">
        <v>661</v>
      </c>
      <c r="I160" t="s">
        <v>22420</v>
      </c>
      <c r="J160" t="s">
        <v>1581</v>
      </c>
      <c r="K160" t="s">
        <v>635</v>
      </c>
      <c r="L160" t="s">
        <v>636</v>
      </c>
      <c r="M160" t="s">
        <v>22421</v>
      </c>
      <c r="N160" t="s">
        <v>635</v>
      </c>
      <c r="O160" t="s">
        <v>668</v>
      </c>
      <c r="P160" t="s">
        <v>22</v>
      </c>
      <c r="Q160" t="s">
        <v>669</v>
      </c>
      <c r="R160" t="s">
        <v>636</v>
      </c>
      <c r="S160" t="s">
        <v>635</v>
      </c>
      <c r="T160" t="s">
        <v>22422</v>
      </c>
    </row>
    <row r="161" spans="1:20" x14ac:dyDescent="0.25">
      <c r="A161" t="s">
        <v>37</v>
      </c>
      <c r="B161" t="s">
        <v>38</v>
      </c>
      <c r="C161">
        <v>66.666666666666671</v>
      </c>
      <c r="D161">
        <v>3</v>
      </c>
      <c r="E161" t="s">
        <v>22423</v>
      </c>
      <c r="F161">
        <v>100</v>
      </c>
      <c r="G161">
        <v>0</v>
      </c>
      <c r="H161" t="s">
        <v>661</v>
      </c>
      <c r="I161" t="s">
        <v>22424</v>
      </c>
      <c r="J161" t="s">
        <v>1200</v>
      </c>
      <c r="K161" t="s">
        <v>635</v>
      </c>
      <c r="L161" t="s">
        <v>636</v>
      </c>
      <c r="M161" t="s">
        <v>22425</v>
      </c>
      <c r="N161" t="s">
        <v>635</v>
      </c>
      <c r="O161" t="s">
        <v>638</v>
      </c>
      <c r="P161" t="s">
        <v>22</v>
      </c>
      <c r="Q161" t="s">
        <v>639</v>
      </c>
      <c r="R161" t="s">
        <v>636</v>
      </c>
      <c r="S161" t="s">
        <v>22426</v>
      </c>
      <c r="T161" t="s">
        <v>22425</v>
      </c>
    </row>
    <row r="162" spans="1:20" x14ac:dyDescent="0.25">
      <c r="A162" t="s">
        <v>619</v>
      </c>
      <c r="B162" t="s">
        <v>620</v>
      </c>
      <c r="C162">
        <v>139</v>
      </c>
      <c r="D162">
        <v>1</v>
      </c>
      <c r="E162" t="s">
        <v>22427</v>
      </c>
      <c r="F162">
        <v>254.9</v>
      </c>
      <c r="G162">
        <v>26</v>
      </c>
      <c r="H162" t="s">
        <v>647</v>
      </c>
      <c r="I162" t="s">
        <v>22428</v>
      </c>
      <c r="J162" t="s">
        <v>22429</v>
      </c>
      <c r="K162" t="s">
        <v>1513</v>
      </c>
      <c r="L162" t="s">
        <v>22430</v>
      </c>
      <c r="M162" t="s">
        <v>22425</v>
      </c>
      <c r="N162" t="s">
        <v>635</v>
      </c>
      <c r="O162" t="s">
        <v>706</v>
      </c>
      <c r="P162" t="s">
        <v>40</v>
      </c>
      <c r="Q162" t="s">
        <v>707</v>
      </c>
      <c r="R162" t="s">
        <v>636</v>
      </c>
      <c r="S162" t="s">
        <v>22431</v>
      </c>
      <c r="T162" t="s">
        <v>22432</v>
      </c>
    </row>
    <row r="163" spans="1:20" x14ac:dyDescent="0.25">
      <c r="A163" t="s">
        <v>258</v>
      </c>
      <c r="B163" t="s">
        <v>264</v>
      </c>
      <c r="C163">
        <v>139</v>
      </c>
      <c r="D163">
        <v>1</v>
      </c>
      <c r="E163" t="s">
        <v>22427</v>
      </c>
      <c r="F163">
        <v>254.9</v>
      </c>
      <c r="G163">
        <v>26</v>
      </c>
      <c r="H163" t="s">
        <v>647</v>
      </c>
      <c r="I163" t="s">
        <v>22428</v>
      </c>
      <c r="J163" t="s">
        <v>22429</v>
      </c>
      <c r="K163" t="s">
        <v>1513</v>
      </c>
      <c r="L163" t="s">
        <v>22430</v>
      </c>
      <c r="M163" t="s">
        <v>22425</v>
      </c>
      <c r="N163" t="s">
        <v>635</v>
      </c>
      <c r="O163" t="s">
        <v>706</v>
      </c>
      <c r="P163" t="s">
        <v>40</v>
      </c>
      <c r="Q163" t="s">
        <v>707</v>
      </c>
      <c r="R163" t="s">
        <v>636</v>
      </c>
      <c r="S163" t="s">
        <v>22431</v>
      </c>
      <c r="T163" t="s">
        <v>22432</v>
      </c>
    </row>
    <row r="164" spans="1:20" x14ac:dyDescent="0.25">
      <c r="A164" t="s">
        <v>257</v>
      </c>
      <c r="B164" t="s">
        <v>263</v>
      </c>
      <c r="C164">
        <v>139</v>
      </c>
      <c r="D164">
        <v>1</v>
      </c>
      <c r="E164" t="s">
        <v>22427</v>
      </c>
      <c r="F164">
        <v>254.9</v>
      </c>
      <c r="G164">
        <v>26</v>
      </c>
      <c r="H164" t="s">
        <v>647</v>
      </c>
      <c r="I164" t="s">
        <v>22428</v>
      </c>
      <c r="J164" t="s">
        <v>22429</v>
      </c>
      <c r="K164" t="s">
        <v>1513</v>
      </c>
      <c r="L164" t="s">
        <v>22430</v>
      </c>
      <c r="M164" t="s">
        <v>22425</v>
      </c>
      <c r="N164" t="s">
        <v>635</v>
      </c>
      <c r="O164" t="s">
        <v>706</v>
      </c>
      <c r="P164" t="s">
        <v>40</v>
      </c>
      <c r="Q164" t="s">
        <v>707</v>
      </c>
      <c r="R164" t="s">
        <v>636</v>
      </c>
      <c r="S164" t="s">
        <v>22431</v>
      </c>
      <c r="T164" t="s">
        <v>22432</v>
      </c>
    </row>
    <row r="165" spans="1:20" x14ac:dyDescent="0.25">
      <c r="A165" t="s">
        <v>256</v>
      </c>
      <c r="B165" t="s">
        <v>262</v>
      </c>
      <c r="C165">
        <v>139</v>
      </c>
      <c r="D165">
        <v>1</v>
      </c>
      <c r="E165" t="s">
        <v>22427</v>
      </c>
      <c r="F165">
        <v>254.9</v>
      </c>
      <c r="G165">
        <v>26</v>
      </c>
      <c r="H165" t="s">
        <v>647</v>
      </c>
      <c r="I165" t="s">
        <v>22428</v>
      </c>
      <c r="J165" t="s">
        <v>22429</v>
      </c>
      <c r="K165" t="s">
        <v>1513</v>
      </c>
      <c r="L165" t="s">
        <v>22430</v>
      </c>
      <c r="M165" t="s">
        <v>22425</v>
      </c>
      <c r="N165" t="s">
        <v>635</v>
      </c>
      <c r="O165" t="s">
        <v>706</v>
      </c>
      <c r="P165" t="s">
        <v>40</v>
      </c>
      <c r="Q165" t="s">
        <v>707</v>
      </c>
      <c r="R165" t="s">
        <v>636</v>
      </c>
      <c r="S165" t="s">
        <v>22431</v>
      </c>
      <c r="T165" t="s">
        <v>22432</v>
      </c>
    </row>
    <row r="166" spans="1:20" x14ac:dyDescent="0.25">
      <c r="A166" t="s">
        <v>118</v>
      </c>
      <c r="B166" t="s">
        <v>91</v>
      </c>
      <c r="C166">
        <v>78</v>
      </c>
      <c r="D166">
        <v>1</v>
      </c>
      <c r="E166" t="s">
        <v>22433</v>
      </c>
      <c r="F166">
        <v>78</v>
      </c>
      <c r="G166">
        <v>0</v>
      </c>
      <c r="H166" t="s">
        <v>647</v>
      </c>
      <c r="I166" t="s">
        <v>13318</v>
      </c>
      <c r="J166" t="s">
        <v>18461</v>
      </c>
      <c r="K166" t="s">
        <v>16380</v>
      </c>
      <c r="L166" t="s">
        <v>2580</v>
      </c>
      <c r="M166" t="s">
        <v>22434</v>
      </c>
      <c r="N166" t="s">
        <v>635</v>
      </c>
      <c r="O166" t="s">
        <v>653</v>
      </c>
      <c r="P166" t="s">
        <v>43</v>
      </c>
      <c r="Q166" t="s">
        <v>654</v>
      </c>
      <c r="R166" t="s">
        <v>636</v>
      </c>
      <c r="S166" t="s">
        <v>22435</v>
      </c>
      <c r="T166" t="s">
        <v>22436</v>
      </c>
    </row>
    <row r="167" spans="1:20" x14ac:dyDescent="0.25">
      <c r="A167" t="s">
        <v>35</v>
      </c>
      <c r="B167" t="s">
        <v>36</v>
      </c>
      <c r="C167">
        <v>66.666666666666671</v>
      </c>
      <c r="D167">
        <v>3</v>
      </c>
      <c r="E167" t="s">
        <v>22437</v>
      </c>
      <c r="F167">
        <v>100</v>
      </c>
      <c r="G167">
        <v>0</v>
      </c>
      <c r="H167" t="s">
        <v>661</v>
      </c>
      <c r="I167" t="s">
        <v>20650</v>
      </c>
      <c r="J167" t="s">
        <v>643</v>
      </c>
      <c r="K167" t="s">
        <v>635</v>
      </c>
      <c r="L167" t="s">
        <v>636</v>
      </c>
      <c r="M167" t="s">
        <v>22438</v>
      </c>
      <c r="N167" t="s">
        <v>635</v>
      </c>
      <c r="O167" t="s">
        <v>638</v>
      </c>
      <c r="P167" t="s">
        <v>22</v>
      </c>
      <c r="Q167" t="s">
        <v>639</v>
      </c>
      <c r="R167" t="s">
        <v>636</v>
      </c>
      <c r="S167" t="s">
        <v>22439</v>
      </c>
      <c r="T167" t="s">
        <v>22438</v>
      </c>
    </row>
    <row r="168" spans="1:20" x14ac:dyDescent="0.25">
      <c r="A168" t="s">
        <v>35</v>
      </c>
      <c r="B168" t="s">
        <v>36</v>
      </c>
      <c r="C168">
        <v>66.666666666666671</v>
      </c>
      <c r="D168">
        <v>3</v>
      </c>
      <c r="E168" t="s">
        <v>22440</v>
      </c>
      <c r="F168">
        <v>100</v>
      </c>
      <c r="G168">
        <v>0</v>
      </c>
      <c r="H168" t="s">
        <v>661</v>
      </c>
      <c r="I168" t="s">
        <v>22441</v>
      </c>
      <c r="J168" t="s">
        <v>643</v>
      </c>
      <c r="K168" t="s">
        <v>635</v>
      </c>
      <c r="L168" t="s">
        <v>636</v>
      </c>
      <c r="M168" t="s">
        <v>22442</v>
      </c>
      <c r="N168" t="s">
        <v>635</v>
      </c>
      <c r="O168" t="s">
        <v>638</v>
      </c>
      <c r="P168" t="s">
        <v>22</v>
      </c>
      <c r="Q168" t="s">
        <v>639</v>
      </c>
      <c r="R168" t="s">
        <v>636</v>
      </c>
      <c r="S168" t="s">
        <v>22443</v>
      </c>
      <c r="T168" t="s">
        <v>22444</v>
      </c>
    </row>
    <row r="169" spans="1:20" x14ac:dyDescent="0.25">
      <c r="A169" t="s">
        <v>533</v>
      </c>
      <c r="B169" t="s">
        <v>22445</v>
      </c>
      <c r="C169">
        <v>71.25</v>
      </c>
      <c r="D169">
        <v>1</v>
      </c>
      <c r="E169" t="s">
        <v>22446</v>
      </c>
      <c r="F169">
        <v>167.25</v>
      </c>
      <c r="G169">
        <v>96</v>
      </c>
      <c r="H169" t="s">
        <v>647</v>
      </c>
      <c r="I169" t="s">
        <v>22447</v>
      </c>
      <c r="J169" t="s">
        <v>22448</v>
      </c>
      <c r="K169" t="s">
        <v>2398</v>
      </c>
      <c r="L169" t="s">
        <v>22449</v>
      </c>
      <c r="M169" t="s">
        <v>22450</v>
      </c>
      <c r="N169" t="s">
        <v>635</v>
      </c>
      <c r="O169" t="s">
        <v>706</v>
      </c>
      <c r="P169" t="s">
        <v>40</v>
      </c>
      <c r="Q169" t="s">
        <v>707</v>
      </c>
      <c r="R169" t="s">
        <v>636</v>
      </c>
      <c r="S169" t="s">
        <v>635</v>
      </c>
      <c r="T169" t="s">
        <v>22450</v>
      </c>
    </row>
    <row r="170" spans="1:20" x14ac:dyDescent="0.25">
      <c r="A170" t="s">
        <v>20</v>
      </c>
      <c r="B170" t="s">
        <v>21</v>
      </c>
      <c r="C170">
        <v>60</v>
      </c>
      <c r="D170">
        <v>2</v>
      </c>
      <c r="E170" t="s">
        <v>22451</v>
      </c>
      <c r="F170">
        <v>179.42</v>
      </c>
      <c r="G170">
        <v>0</v>
      </c>
      <c r="H170" t="s">
        <v>661</v>
      </c>
      <c r="I170" t="s">
        <v>22452</v>
      </c>
      <c r="J170" t="s">
        <v>770</v>
      </c>
      <c r="K170" t="s">
        <v>635</v>
      </c>
      <c r="L170" t="s">
        <v>636</v>
      </c>
      <c r="M170" t="s">
        <v>22450</v>
      </c>
      <c r="N170" t="s">
        <v>635</v>
      </c>
      <c r="O170" t="s">
        <v>668</v>
      </c>
      <c r="P170" t="s">
        <v>22</v>
      </c>
      <c r="Q170" t="s">
        <v>669</v>
      </c>
      <c r="R170" t="s">
        <v>636</v>
      </c>
      <c r="S170" t="s">
        <v>635</v>
      </c>
      <c r="T170" t="s">
        <v>22450</v>
      </c>
    </row>
    <row r="171" spans="1:20" x14ac:dyDescent="0.25">
      <c r="A171" t="s">
        <v>23</v>
      </c>
      <c r="B171" t="s">
        <v>24</v>
      </c>
      <c r="C171">
        <v>60</v>
      </c>
      <c r="D171">
        <v>2</v>
      </c>
      <c r="E171" t="s">
        <v>22451</v>
      </c>
      <c r="F171">
        <v>179.42</v>
      </c>
      <c r="G171">
        <v>0</v>
      </c>
      <c r="H171" t="s">
        <v>661</v>
      </c>
      <c r="I171" t="s">
        <v>22452</v>
      </c>
      <c r="J171" t="s">
        <v>770</v>
      </c>
      <c r="K171" t="s">
        <v>635</v>
      </c>
      <c r="L171" t="s">
        <v>636</v>
      </c>
      <c r="M171" t="s">
        <v>22450</v>
      </c>
      <c r="N171" t="s">
        <v>635</v>
      </c>
      <c r="O171" t="s">
        <v>668</v>
      </c>
      <c r="P171" t="s">
        <v>22</v>
      </c>
      <c r="Q171" t="s">
        <v>669</v>
      </c>
      <c r="R171" t="s">
        <v>636</v>
      </c>
      <c r="S171" t="s">
        <v>635</v>
      </c>
      <c r="T171" t="s">
        <v>22450</v>
      </c>
    </row>
    <row r="172" spans="1:20" x14ac:dyDescent="0.25">
      <c r="A172" t="s">
        <v>25</v>
      </c>
      <c r="B172" t="s">
        <v>26</v>
      </c>
      <c r="C172">
        <v>60</v>
      </c>
      <c r="D172">
        <v>2</v>
      </c>
      <c r="E172" t="s">
        <v>22451</v>
      </c>
      <c r="F172">
        <v>179.42</v>
      </c>
      <c r="G172">
        <v>0</v>
      </c>
      <c r="H172" t="s">
        <v>661</v>
      </c>
      <c r="I172" t="s">
        <v>22452</v>
      </c>
      <c r="J172" t="s">
        <v>770</v>
      </c>
      <c r="K172" t="s">
        <v>635</v>
      </c>
      <c r="L172" t="s">
        <v>636</v>
      </c>
      <c r="M172" t="s">
        <v>22450</v>
      </c>
      <c r="N172" t="s">
        <v>635</v>
      </c>
      <c r="O172" t="s">
        <v>668</v>
      </c>
      <c r="P172" t="s">
        <v>22</v>
      </c>
      <c r="Q172" t="s">
        <v>669</v>
      </c>
      <c r="R172" t="s">
        <v>636</v>
      </c>
      <c r="S172" t="s">
        <v>635</v>
      </c>
      <c r="T172" t="s">
        <v>22450</v>
      </c>
    </row>
    <row r="173" spans="1:20" x14ac:dyDescent="0.25">
      <c r="A173" t="s">
        <v>37</v>
      </c>
      <c r="B173" t="s">
        <v>38</v>
      </c>
      <c r="C173">
        <v>66.666666666666671</v>
      </c>
      <c r="D173">
        <v>3</v>
      </c>
      <c r="E173" t="s">
        <v>22453</v>
      </c>
      <c r="F173">
        <v>100</v>
      </c>
      <c r="G173">
        <v>0</v>
      </c>
      <c r="H173" t="s">
        <v>661</v>
      </c>
      <c r="I173" t="s">
        <v>22454</v>
      </c>
      <c r="J173" t="s">
        <v>879</v>
      </c>
      <c r="K173" t="s">
        <v>635</v>
      </c>
      <c r="L173" t="s">
        <v>636</v>
      </c>
      <c r="M173" t="s">
        <v>22455</v>
      </c>
      <c r="N173" t="s">
        <v>635</v>
      </c>
      <c r="O173" t="s">
        <v>668</v>
      </c>
      <c r="P173" t="s">
        <v>22</v>
      </c>
      <c r="Q173" t="s">
        <v>669</v>
      </c>
      <c r="R173" t="s">
        <v>636</v>
      </c>
      <c r="S173" t="s">
        <v>22456</v>
      </c>
      <c r="T173" t="s">
        <v>22457</v>
      </c>
    </row>
    <row r="174" spans="1:20" x14ac:dyDescent="0.25">
      <c r="A174" t="s">
        <v>20</v>
      </c>
      <c r="B174" t="s">
        <v>21</v>
      </c>
      <c r="C174">
        <v>50</v>
      </c>
      <c r="D174">
        <v>1</v>
      </c>
      <c r="E174" t="s">
        <v>22458</v>
      </c>
      <c r="F174">
        <v>100</v>
      </c>
      <c r="G174">
        <v>0</v>
      </c>
      <c r="H174" t="s">
        <v>632</v>
      </c>
      <c r="I174" t="s">
        <v>22459</v>
      </c>
      <c r="J174" t="s">
        <v>978</v>
      </c>
      <c r="K174" t="s">
        <v>635</v>
      </c>
      <c r="L174" t="s">
        <v>636</v>
      </c>
      <c r="M174" t="s">
        <v>22460</v>
      </c>
      <c r="N174" t="s">
        <v>635</v>
      </c>
      <c r="O174" t="s">
        <v>638</v>
      </c>
      <c r="P174" t="s">
        <v>22</v>
      </c>
      <c r="Q174" t="s">
        <v>639</v>
      </c>
      <c r="R174" t="s">
        <v>636</v>
      </c>
      <c r="S174" t="s">
        <v>635</v>
      </c>
      <c r="T174" t="s">
        <v>22460</v>
      </c>
    </row>
    <row r="175" spans="1:20" x14ac:dyDescent="0.25">
      <c r="A175" t="s">
        <v>23</v>
      </c>
      <c r="B175" t="s">
        <v>24</v>
      </c>
      <c r="C175">
        <v>50</v>
      </c>
      <c r="D175">
        <v>1</v>
      </c>
      <c r="E175" t="s">
        <v>22458</v>
      </c>
      <c r="F175">
        <v>100</v>
      </c>
      <c r="G175">
        <v>0</v>
      </c>
      <c r="H175" t="s">
        <v>632</v>
      </c>
      <c r="I175" t="s">
        <v>22459</v>
      </c>
      <c r="J175" t="s">
        <v>978</v>
      </c>
      <c r="K175" t="s">
        <v>635</v>
      </c>
      <c r="L175" t="s">
        <v>636</v>
      </c>
      <c r="M175" t="s">
        <v>22460</v>
      </c>
      <c r="N175" t="s">
        <v>635</v>
      </c>
      <c r="O175" t="s">
        <v>638</v>
      </c>
      <c r="P175" t="s">
        <v>22</v>
      </c>
      <c r="Q175" t="s">
        <v>639</v>
      </c>
      <c r="R175" t="s">
        <v>636</v>
      </c>
      <c r="S175" t="s">
        <v>635</v>
      </c>
      <c r="T175" t="s">
        <v>22460</v>
      </c>
    </row>
    <row r="176" spans="1:20" x14ac:dyDescent="0.25">
      <c r="A176" t="s">
        <v>25</v>
      </c>
      <c r="B176" t="s">
        <v>26</v>
      </c>
      <c r="C176">
        <v>50</v>
      </c>
      <c r="D176">
        <v>1</v>
      </c>
      <c r="E176" t="s">
        <v>22458</v>
      </c>
      <c r="F176">
        <v>100</v>
      </c>
      <c r="G176">
        <v>0</v>
      </c>
      <c r="H176" t="s">
        <v>632</v>
      </c>
      <c r="I176" t="s">
        <v>22459</v>
      </c>
      <c r="J176" t="s">
        <v>978</v>
      </c>
      <c r="K176" t="s">
        <v>635</v>
      </c>
      <c r="L176" t="s">
        <v>636</v>
      </c>
      <c r="M176" t="s">
        <v>22460</v>
      </c>
      <c r="N176" t="s">
        <v>635</v>
      </c>
      <c r="O176" t="s">
        <v>638</v>
      </c>
      <c r="P176" t="s">
        <v>22</v>
      </c>
      <c r="Q176" t="s">
        <v>639</v>
      </c>
      <c r="R176" t="s">
        <v>636</v>
      </c>
      <c r="S176" t="s">
        <v>635</v>
      </c>
      <c r="T176" t="s">
        <v>22460</v>
      </c>
    </row>
    <row r="177" spans="1:20" x14ac:dyDescent="0.25">
      <c r="A177" t="s">
        <v>164</v>
      </c>
      <c r="B177" t="s">
        <v>165</v>
      </c>
      <c r="C177">
        <v>50</v>
      </c>
      <c r="D177">
        <v>6</v>
      </c>
      <c r="E177" t="s">
        <v>22461</v>
      </c>
      <c r="F177">
        <v>100</v>
      </c>
      <c r="G177">
        <v>0</v>
      </c>
      <c r="H177" t="s">
        <v>661</v>
      </c>
      <c r="I177" t="s">
        <v>19543</v>
      </c>
      <c r="J177" t="s">
        <v>782</v>
      </c>
      <c r="K177" t="s">
        <v>635</v>
      </c>
      <c r="L177" t="s">
        <v>636</v>
      </c>
      <c r="M177" t="s">
        <v>22462</v>
      </c>
      <c r="N177" t="s">
        <v>635</v>
      </c>
      <c r="O177" t="s">
        <v>638</v>
      </c>
      <c r="P177" t="s">
        <v>22</v>
      </c>
      <c r="Q177" t="s">
        <v>639</v>
      </c>
      <c r="R177" t="s">
        <v>636</v>
      </c>
      <c r="S177" t="s">
        <v>22463</v>
      </c>
      <c r="T177" t="s">
        <v>22462</v>
      </c>
    </row>
    <row r="178" spans="1:20" x14ac:dyDescent="0.25">
      <c r="A178" t="s">
        <v>25</v>
      </c>
      <c r="B178" t="s">
        <v>26</v>
      </c>
      <c r="C178">
        <v>60</v>
      </c>
      <c r="D178">
        <v>6</v>
      </c>
      <c r="E178" t="s">
        <v>22464</v>
      </c>
      <c r="F178">
        <v>199.98</v>
      </c>
      <c r="G178">
        <v>0</v>
      </c>
      <c r="H178" t="s">
        <v>661</v>
      </c>
      <c r="I178" t="s">
        <v>3811</v>
      </c>
      <c r="J178" t="s">
        <v>967</v>
      </c>
      <c r="K178" t="s">
        <v>635</v>
      </c>
      <c r="L178" t="s">
        <v>636</v>
      </c>
      <c r="M178" t="s">
        <v>22465</v>
      </c>
      <c r="N178" t="s">
        <v>635</v>
      </c>
      <c r="O178" t="s">
        <v>638</v>
      </c>
      <c r="P178" t="s">
        <v>22</v>
      </c>
      <c r="Q178" t="s">
        <v>639</v>
      </c>
      <c r="R178" t="s">
        <v>636</v>
      </c>
      <c r="S178" t="s">
        <v>635</v>
      </c>
      <c r="T178" t="s">
        <v>22465</v>
      </c>
    </row>
    <row r="179" spans="1:20" x14ac:dyDescent="0.25">
      <c r="A179" t="s">
        <v>164</v>
      </c>
      <c r="B179" t="s">
        <v>165</v>
      </c>
      <c r="C179">
        <v>50</v>
      </c>
      <c r="D179">
        <v>6</v>
      </c>
      <c r="E179" t="s">
        <v>22466</v>
      </c>
      <c r="F179">
        <v>200</v>
      </c>
      <c r="G179">
        <v>0</v>
      </c>
      <c r="H179" t="s">
        <v>661</v>
      </c>
      <c r="I179" t="s">
        <v>22467</v>
      </c>
      <c r="J179" t="s">
        <v>1200</v>
      </c>
      <c r="K179" t="s">
        <v>635</v>
      </c>
      <c r="L179" t="s">
        <v>636</v>
      </c>
      <c r="M179" t="s">
        <v>22468</v>
      </c>
      <c r="N179" t="s">
        <v>635</v>
      </c>
      <c r="O179" t="s">
        <v>668</v>
      </c>
      <c r="P179" t="s">
        <v>22</v>
      </c>
      <c r="Q179" t="s">
        <v>669</v>
      </c>
      <c r="R179" t="s">
        <v>636</v>
      </c>
      <c r="S179" t="s">
        <v>22469</v>
      </c>
      <c r="T179" t="s">
        <v>22468</v>
      </c>
    </row>
    <row r="180" spans="1:20" x14ac:dyDescent="0.25">
      <c r="A180" t="s">
        <v>37</v>
      </c>
      <c r="B180" t="s">
        <v>38</v>
      </c>
      <c r="C180">
        <v>66.666666666666671</v>
      </c>
      <c r="D180">
        <v>3</v>
      </c>
      <c r="E180" t="s">
        <v>22470</v>
      </c>
      <c r="F180">
        <v>100</v>
      </c>
      <c r="G180">
        <v>0</v>
      </c>
      <c r="H180" t="s">
        <v>661</v>
      </c>
      <c r="I180" t="s">
        <v>15861</v>
      </c>
      <c r="J180" t="s">
        <v>1214</v>
      </c>
      <c r="K180" t="s">
        <v>635</v>
      </c>
      <c r="L180" t="s">
        <v>636</v>
      </c>
      <c r="M180" t="s">
        <v>22471</v>
      </c>
      <c r="N180" t="s">
        <v>635</v>
      </c>
      <c r="O180" t="s">
        <v>638</v>
      </c>
      <c r="P180" t="s">
        <v>22</v>
      </c>
      <c r="Q180" t="s">
        <v>639</v>
      </c>
      <c r="R180" t="s">
        <v>636</v>
      </c>
      <c r="S180" t="s">
        <v>22472</v>
      </c>
      <c r="T180" t="s">
        <v>22471</v>
      </c>
    </row>
    <row r="181" spans="1:20" x14ac:dyDescent="0.25">
      <c r="A181" t="s">
        <v>39</v>
      </c>
      <c r="B181" t="s">
        <v>44</v>
      </c>
      <c r="C181">
        <v>120</v>
      </c>
      <c r="D181">
        <v>1</v>
      </c>
      <c r="E181" t="s">
        <v>22473</v>
      </c>
      <c r="F181">
        <v>99</v>
      </c>
      <c r="G181">
        <v>0</v>
      </c>
      <c r="H181" t="s">
        <v>661</v>
      </c>
      <c r="I181" t="s">
        <v>22474</v>
      </c>
      <c r="J181" t="s">
        <v>1481</v>
      </c>
      <c r="K181" t="s">
        <v>635</v>
      </c>
      <c r="L181" t="s">
        <v>636</v>
      </c>
      <c r="M181" t="s">
        <v>22475</v>
      </c>
      <c r="N181" t="s">
        <v>635</v>
      </c>
      <c r="O181" t="s">
        <v>638</v>
      </c>
      <c r="P181" t="s">
        <v>22</v>
      </c>
      <c r="Q181" t="s">
        <v>639</v>
      </c>
      <c r="R181" t="s">
        <v>636</v>
      </c>
      <c r="S181" t="s">
        <v>22476</v>
      </c>
      <c r="T181" t="s">
        <v>22475</v>
      </c>
    </row>
    <row r="182" spans="1:20" x14ac:dyDescent="0.25">
      <c r="A182" t="s">
        <v>37</v>
      </c>
      <c r="B182" t="s">
        <v>38</v>
      </c>
      <c r="C182">
        <v>66.666666666666671</v>
      </c>
      <c r="D182">
        <v>3</v>
      </c>
      <c r="E182" t="s">
        <v>22477</v>
      </c>
      <c r="F182">
        <v>100</v>
      </c>
      <c r="G182">
        <v>0</v>
      </c>
      <c r="H182" t="s">
        <v>661</v>
      </c>
      <c r="I182" t="s">
        <v>16167</v>
      </c>
      <c r="J182" t="s">
        <v>634</v>
      </c>
      <c r="K182" t="s">
        <v>635</v>
      </c>
      <c r="L182" t="s">
        <v>636</v>
      </c>
      <c r="M182" t="s">
        <v>22478</v>
      </c>
      <c r="N182" t="s">
        <v>635</v>
      </c>
      <c r="O182" t="s">
        <v>638</v>
      </c>
      <c r="P182" t="s">
        <v>22</v>
      </c>
      <c r="Q182" t="s">
        <v>639</v>
      </c>
      <c r="R182" t="s">
        <v>636</v>
      </c>
      <c r="S182" t="s">
        <v>22479</v>
      </c>
      <c r="T182" t="s">
        <v>22480</v>
      </c>
    </row>
    <row r="183" spans="1:20" x14ac:dyDescent="0.25">
      <c r="A183" t="s">
        <v>37</v>
      </c>
      <c r="B183" t="s">
        <v>38</v>
      </c>
      <c r="C183">
        <v>66.666666666666671</v>
      </c>
      <c r="D183">
        <v>3</v>
      </c>
      <c r="E183" t="s">
        <v>22481</v>
      </c>
      <c r="F183">
        <v>100</v>
      </c>
      <c r="G183">
        <v>0</v>
      </c>
      <c r="H183" t="s">
        <v>661</v>
      </c>
      <c r="I183" t="s">
        <v>22482</v>
      </c>
      <c r="J183" t="s">
        <v>1214</v>
      </c>
      <c r="K183" t="s">
        <v>635</v>
      </c>
      <c r="L183" t="s">
        <v>636</v>
      </c>
      <c r="M183" t="s">
        <v>22483</v>
      </c>
      <c r="N183" t="s">
        <v>635</v>
      </c>
      <c r="O183" t="s">
        <v>638</v>
      </c>
      <c r="P183" t="s">
        <v>22</v>
      </c>
      <c r="Q183" t="s">
        <v>639</v>
      </c>
      <c r="R183" t="s">
        <v>636</v>
      </c>
      <c r="S183" t="s">
        <v>22484</v>
      </c>
      <c r="T183" t="s">
        <v>22483</v>
      </c>
    </row>
    <row r="184" spans="1:20" x14ac:dyDescent="0.25">
      <c r="A184" t="s">
        <v>37</v>
      </c>
      <c r="B184" t="s">
        <v>38</v>
      </c>
      <c r="C184">
        <v>66.666666666666671</v>
      </c>
      <c r="D184">
        <v>3</v>
      </c>
      <c r="E184" t="s">
        <v>22485</v>
      </c>
      <c r="F184">
        <v>100</v>
      </c>
      <c r="G184">
        <v>0</v>
      </c>
      <c r="H184" t="s">
        <v>661</v>
      </c>
      <c r="I184" t="s">
        <v>22486</v>
      </c>
      <c r="J184" t="s">
        <v>6946</v>
      </c>
      <c r="K184" t="s">
        <v>635</v>
      </c>
      <c r="L184" t="s">
        <v>636</v>
      </c>
      <c r="M184" t="s">
        <v>22487</v>
      </c>
      <c r="N184" t="s">
        <v>635</v>
      </c>
      <c r="O184" t="s">
        <v>638</v>
      </c>
      <c r="P184" t="s">
        <v>22</v>
      </c>
      <c r="Q184" t="s">
        <v>639</v>
      </c>
      <c r="R184" t="s">
        <v>636</v>
      </c>
      <c r="S184" t="s">
        <v>22488</v>
      </c>
      <c r="T184" t="s">
        <v>22487</v>
      </c>
    </row>
    <row r="185" spans="1:20" x14ac:dyDescent="0.25">
      <c r="A185" t="s">
        <v>37</v>
      </c>
      <c r="B185" t="s">
        <v>38</v>
      </c>
      <c r="C185">
        <v>66.666666666666671</v>
      </c>
      <c r="D185">
        <v>3</v>
      </c>
      <c r="E185" t="s">
        <v>22489</v>
      </c>
      <c r="F185">
        <v>110</v>
      </c>
      <c r="G185">
        <v>10</v>
      </c>
      <c r="H185" t="s">
        <v>661</v>
      </c>
      <c r="I185" t="s">
        <v>22490</v>
      </c>
      <c r="J185" t="s">
        <v>992</v>
      </c>
      <c r="K185" t="s">
        <v>635</v>
      </c>
      <c r="L185" t="s">
        <v>636</v>
      </c>
      <c r="M185" t="s">
        <v>22491</v>
      </c>
      <c r="N185" t="s">
        <v>635</v>
      </c>
      <c r="O185" t="s">
        <v>638</v>
      </c>
      <c r="P185" t="s">
        <v>22</v>
      </c>
      <c r="Q185" t="s">
        <v>639</v>
      </c>
      <c r="R185" t="s">
        <v>636</v>
      </c>
      <c r="S185" t="s">
        <v>22492</v>
      </c>
      <c r="T185" t="s">
        <v>22491</v>
      </c>
    </row>
    <row r="186" spans="1:20" x14ac:dyDescent="0.25">
      <c r="A186" t="s">
        <v>258</v>
      </c>
      <c r="B186" t="s">
        <v>264</v>
      </c>
      <c r="C186">
        <v>139</v>
      </c>
      <c r="D186">
        <v>1</v>
      </c>
      <c r="E186" t="s">
        <v>22493</v>
      </c>
      <c r="F186">
        <v>199</v>
      </c>
      <c r="G186">
        <v>0</v>
      </c>
      <c r="H186" t="s">
        <v>647</v>
      </c>
      <c r="I186" t="s">
        <v>22494</v>
      </c>
      <c r="J186" t="s">
        <v>22495</v>
      </c>
      <c r="K186" t="s">
        <v>2219</v>
      </c>
      <c r="L186" t="s">
        <v>22496</v>
      </c>
      <c r="M186" t="s">
        <v>22497</v>
      </c>
      <c r="N186" t="s">
        <v>13266</v>
      </c>
      <c r="O186" t="s">
        <v>1535</v>
      </c>
      <c r="P186" t="s">
        <v>1241</v>
      </c>
      <c r="Q186" t="s">
        <v>1242</v>
      </c>
      <c r="R186" t="s">
        <v>636</v>
      </c>
      <c r="S186" t="s">
        <v>635</v>
      </c>
      <c r="T186" t="s">
        <v>22498</v>
      </c>
    </row>
    <row r="187" spans="1:20" x14ac:dyDescent="0.25">
      <c r="A187" t="s">
        <v>256</v>
      </c>
      <c r="B187" t="s">
        <v>262</v>
      </c>
      <c r="C187">
        <v>139</v>
      </c>
      <c r="D187">
        <v>1</v>
      </c>
      <c r="E187" t="s">
        <v>22493</v>
      </c>
      <c r="F187">
        <v>199</v>
      </c>
      <c r="G187">
        <v>0</v>
      </c>
      <c r="H187" t="s">
        <v>647</v>
      </c>
      <c r="I187" t="s">
        <v>22494</v>
      </c>
      <c r="J187" t="s">
        <v>22495</v>
      </c>
      <c r="K187" t="s">
        <v>2219</v>
      </c>
      <c r="L187" t="s">
        <v>22496</v>
      </c>
      <c r="M187" t="s">
        <v>22497</v>
      </c>
      <c r="N187" t="s">
        <v>13266</v>
      </c>
      <c r="O187" t="s">
        <v>1535</v>
      </c>
      <c r="P187" t="s">
        <v>1241</v>
      </c>
      <c r="Q187" t="s">
        <v>1242</v>
      </c>
      <c r="R187" t="s">
        <v>636</v>
      </c>
      <c r="S187" t="s">
        <v>635</v>
      </c>
      <c r="T187" t="s">
        <v>22498</v>
      </c>
    </row>
    <row r="188" spans="1:20" x14ac:dyDescent="0.25">
      <c r="A188" t="s">
        <v>118</v>
      </c>
      <c r="B188" t="s">
        <v>91</v>
      </c>
      <c r="C188">
        <v>78</v>
      </c>
      <c r="D188">
        <v>1</v>
      </c>
      <c r="E188" t="s">
        <v>22499</v>
      </c>
      <c r="F188">
        <v>78</v>
      </c>
      <c r="G188">
        <v>0</v>
      </c>
      <c r="H188" t="s">
        <v>647</v>
      </c>
      <c r="I188" t="s">
        <v>2646</v>
      </c>
      <c r="J188" t="s">
        <v>22500</v>
      </c>
      <c r="K188" t="s">
        <v>2648</v>
      </c>
      <c r="L188" t="s">
        <v>12372</v>
      </c>
      <c r="M188" t="s">
        <v>22501</v>
      </c>
      <c r="N188" t="s">
        <v>635</v>
      </c>
      <c r="O188" t="s">
        <v>653</v>
      </c>
      <c r="P188" t="s">
        <v>43</v>
      </c>
      <c r="Q188" t="s">
        <v>654</v>
      </c>
      <c r="R188" t="s">
        <v>636</v>
      </c>
      <c r="S188" t="s">
        <v>22502</v>
      </c>
      <c r="T188" t="s">
        <v>22503</v>
      </c>
    </row>
    <row r="189" spans="1:20" x14ac:dyDescent="0.25">
      <c r="A189" t="s">
        <v>29</v>
      </c>
      <c r="B189" t="s">
        <v>30</v>
      </c>
      <c r="C189">
        <v>54.5</v>
      </c>
      <c r="D189">
        <v>2</v>
      </c>
      <c r="E189" t="s">
        <v>22504</v>
      </c>
      <c r="F189">
        <v>63</v>
      </c>
      <c r="G189">
        <v>26</v>
      </c>
      <c r="H189" t="s">
        <v>647</v>
      </c>
      <c r="I189" t="s">
        <v>22505</v>
      </c>
      <c r="J189" t="s">
        <v>22506</v>
      </c>
      <c r="K189" t="s">
        <v>2751</v>
      </c>
      <c r="L189" t="s">
        <v>22507</v>
      </c>
      <c r="M189" t="s">
        <v>22508</v>
      </c>
      <c r="N189" t="s">
        <v>635</v>
      </c>
      <c r="O189" t="s">
        <v>706</v>
      </c>
      <c r="P189" t="s">
        <v>40</v>
      </c>
      <c r="Q189" t="s">
        <v>707</v>
      </c>
      <c r="R189" t="s">
        <v>636</v>
      </c>
      <c r="S189" t="s">
        <v>22509</v>
      </c>
      <c r="T189" t="s">
        <v>22508</v>
      </c>
    </row>
    <row r="190" spans="1:20" x14ac:dyDescent="0.25">
      <c r="A190" t="s">
        <v>35</v>
      </c>
      <c r="B190" t="s">
        <v>36</v>
      </c>
      <c r="C190">
        <v>66.666666666666671</v>
      </c>
      <c r="D190">
        <v>6</v>
      </c>
      <c r="E190" t="s">
        <v>22510</v>
      </c>
      <c r="F190">
        <v>200</v>
      </c>
      <c r="G190">
        <v>0</v>
      </c>
      <c r="H190" t="s">
        <v>661</v>
      </c>
      <c r="I190" t="s">
        <v>22511</v>
      </c>
      <c r="J190" t="s">
        <v>884</v>
      </c>
      <c r="K190" t="s">
        <v>635</v>
      </c>
      <c r="L190" t="s">
        <v>636</v>
      </c>
      <c r="M190" t="s">
        <v>22512</v>
      </c>
      <c r="N190" t="s">
        <v>635</v>
      </c>
      <c r="O190" t="s">
        <v>638</v>
      </c>
      <c r="P190" t="s">
        <v>22</v>
      </c>
      <c r="Q190" t="s">
        <v>639</v>
      </c>
      <c r="R190" t="s">
        <v>636</v>
      </c>
      <c r="S190" t="s">
        <v>22513</v>
      </c>
      <c r="T190" t="s">
        <v>22512</v>
      </c>
    </row>
    <row r="191" spans="1:20" x14ac:dyDescent="0.25">
      <c r="A191" t="s">
        <v>164</v>
      </c>
      <c r="B191" t="s">
        <v>165</v>
      </c>
      <c r="C191">
        <v>50</v>
      </c>
      <c r="D191">
        <v>6</v>
      </c>
      <c r="E191" t="s">
        <v>22514</v>
      </c>
      <c r="F191">
        <v>100</v>
      </c>
      <c r="G191">
        <v>0</v>
      </c>
      <c r="H191" t="s">
        <v>661</v>
      </c>
      <c r="I191" t="s">
        <v>15638</v>
      </c>
      <c r="J191" t="s">
        <v>5204</v>
      </c>
      <c r="K191" t="s">
        <v>635</v>
      </c>
      <c r="L191" t="s">
        <v>636</v>
      </c>
      <c r="M191" t="s">
        <v>22515</v>
      </c>
      <c r="N191" t="s">
        <v>635</v>
      </c>
      <c r="O191" t="s">
        <v>638</v>
      </c>
      <c r="P191" t="s">
        <v>22</v>
      </c>
      <c r="Q191" t="s">
        <v>639</v>
      </c>
      <c r="R191" t="s">
        <v>636</v>
      </c>
      <c r="S191" t="s">
        <v>22516</v>
      </c>
      <c r="T191" t="s">
        <v>22515</v>
      </c>
    </row>
    <row r="192" spans="1:20" x14ac:dyDescent="0.25">
      <c r="A192" t="s">
        <v>35</v>
      </c>
      <c r="B192" t="s">
        <v>36</v>
      </c>
      <c r="C192">
        <v>66.666666666666671</v>
      </c>
      <c r="D192">
        <v>3</v>
      </c>
      <c r="E192" t="s">
        <v>22517</v>
      </c>
      <c r="F192">
        <v>100</v>
      </c>
      <c r="G192">
        <v>0</v>
      </c>
      <c r="H192" t="s">
        <v>661</v>
      </c>
      <c r="I192" t="s">
        <v>22518</v>
      </c>
      <c r="J192" t="s">
        <v>823</v>
      </c>
      <c r="K192" t="s">
        <v>635</v>
      </c>
      <c r="L192" t="s">
        <v>636</v>
      </c>
      <c r="M192" t="s">
        <v>22519</v>
      </c>
      <c r="N192" t="s">
        <v>635</v>
      </c>
      <c r="O192" t="s">
        <v>638</v>
      </c>
      <c r="P192" t="s">
        <v>22</v>
      </c>
      <c r="Q192" t="s">
        <v>639</v>
      </c>
      <c r="R192" t="s">
        <v>636</v>
      </c>
      <c r="S192" t="s">
        <v>22520</v>
      </c>
      <c r="T192" t="s">
        <v>22519</v>
      </c>
    </row>
    <row r="193" spans="1:20" x14ac:dyDescent="0.25">
      <c r="A193" t="s">
        <v>31</v>
      </c>
      <c r="B193" t="s">
        <v>32</v>
      </c>
      <c r="C193">
        <v>54.5</v>
      </c>
      <c r="D193">
        <v>2</v>
      </c>
      <c r="E193" t="s">
        <v>22521</v>
      </c>
      <c r="F193">
        <v>64</v>
      </c>
      <c r="G193">
        <v>0</v>
      </c>
      <c r="H193" t="s">
        <v>647</v>
      </c>
      <c r="I193" t="s">
        <v>22522</v>
      </c>
      <c r="J193" t="s">
        <v>22523</v>
      </c>
      <c r="K193" t="s">
        <v>3633</v>
      </c>
      <c r="L193" t="s">
        <v>22524</v>
      </c>
      <c r="M193" t="s">
        <v>22525</v>
      </c>
      <c r="N193" t="s">
        <v>635</v>
      </c>
      <c r="O193" t="s">
        <v>706</v>
      </c>
      <c r="P193" t="s">
        <v>40</v>
      </c>
      <c r="Q193" t="s">
        <v>707</v>
      </c>
      <c r="R193" t="s">
        <v>636</v>
      </c>
      <c r="S193" t="s">
        <v>22526</v>
      </c>
      <c r="T193" t="s">
        <v>22525</v>
      </c>
    </row>
    <row r="194" spans="1:20" x14ac:dyDescent="0.25">
      <c r="A194" t="s">
        <v>164</v>
      </c>
      <c r="B194" t="s">
        <v>165</v>
      </c>
      <c r="C194">
        <v>33.333333333333336</v>
      </c>
      <c r="D194">
        <v>9</v>
      </c>
      <c r="E194" t="s">
        <v>22527</v>
      </c>
      <c r="F194">
        <v>300</v>
      </c>
      <c r="G194">
        <v>0</v>
      </c>
      <c r="H194" t="s">
        <v>661</v>
      </c>
      <c r="I194" t="s">
        <v>22528</v>
      </c>
      <c r="J194" t="s">
        <v>643</v>
      </c>
      <c r="K194" t="s">
        <v>635</v>
      </c>
      <c r="L194" t="s">
        <v>636</v>
      </c>
      <c r="M194" t="s">
        <v>22529</v>
      </c>
      <c r="N194" t="s">
        <v>635</v>
      </c>
      <c r="O194" t="s">
        <v>668</v>
      </c>
      <c r="P194" t="s">
        <v>22</v>
      </c>
      <c r="Q194" t="s">
        <v>669</v>
      </c>
      <c r="R194" t="s">
        <v>636</v>
      </c>
      <c r="S194" t="s">
        <v>22530</v>
      </c>
      <c r="T194" t="s">
        <v>22531</v>
      </c>
    </row>
    <row r="195" spans="1:20" x14ac:dyDescent="0.25">
      <c r="A195" t="s">
        <v>39</v>
      </c>
      <c r="B195" t="s">
        <v>44</v>
      </c>
      <c r="C195">
        <v>66.333333333333329</v>
      </c>
      <c r="D195">
        <v>3</v>
      </c>
      <c r="E195" t="s">
        <v>22532</v>
      </c>
      <c r="F195">
        <v>222.71</v>
      </c>
      <c r="G195">
        <v>0</v>
      </c>
      <c r="H195" t="s">
        <v>661</v>
      </c>
      <c r="I195" t="s">
        <v>16133</v>
      </c>
      <c r="J195" t="s">
        <v>967</v>
      </c>
      <c r="K195" t="s">
        <v>635</v>
      </c>
      <c r="L195" t="s">
        <v>636</v>
      </c>
      <c r="M195" t="s">
        <v>22533</v>
      </c>
      <c r="N195" t="s">
        <v>635</v>
      </c>
      <c r="O195" t="s">
        <v>638</v>
      </c>
      <c r="P195" t="s">
        <v>22</v>
      </c>
      <c r="Q195" t="s">
        <v>639</v>
      </c>
      <c r="R195" t="s">
        <v>636</v>
      </c>
      <c r="S195" t="s">
        <v>22534</v>
      </c>
      <c r="T195" t="s">
        <v>22533</v>
      </c>
    </row>
    <row r="196" spans="1:20" x14ac:dyDescent="0.25">
      <c r="A196" t="s">
        <v>35</v>
      </c>
      <c r="B196" t="s">
        <v>36</v>
      </c>
      <c r="C196">
        <v>66.666666666666671</v>
      </c>
      <c r="D196">
        <v>6</v>
      </c>
      <c r="E196" t="s">
        <v>22535</v>
      </c>
      <c r="F196">
        <v>200</v>
      </c>
      <c r="G196">
        <v>0</v>
      </c>
      <c r="H196" t="s">
        <v>661</v>
      </c>
      <c r="I196" t="s">
        <v>16133</v>
      </c>
      <c r="J196" t="s">
        <v>967</v>
      </c>
      <c r="K196" t="s">
        <v>635</v>
      </c>
      <c r="L196" t="s">
        <v>636</v>
      </c>
      <c r="M196" t="s">
        <v>22536</v>
      </c>
      <c r="N196" t="s">
        <v>635</v>
      </c>
      <c r="O196" t="s">
        <v>638</v>
      </c>
      <c r="P196" t="s">
        <v>22</v>
      </c>
      <c r="Q196" t="s">
        <v>639</v>
      </c>
      <c r="R196" t="s">
        <v>636</v>
      </c>
      <c r="S196" t="s">
        <v>22537</v>
      </c>
      <c r="T196" t="s">
        <v>22536</v>
      </c>
    </row>
    <row r="197" spans="1:20" x14ac:dyDescent="0.25">
      <c r="A197" t="s">
        <v>164</v>
      </c>
      <c r="B197" t="s">
        <v>165</v>
      </c>
      <c r="C197">
        <v>50</v>
      </c>
      <c r="D197">
        <v>12</v>
      </c>
      <c r="E197" t="s">
        <v>22538</v>
      </c>
      <c r="F197">
        <v>400</v>
      </c>
      <c r="G197">
        <v>0</v>
      </c>
      <c r="H197" t="s">
        <v>661</v>
      </c>
      <c r="I197" t="s">
        <v>3491</v>
      </c>
      <c r="J197" t="s">
        <v>802</v>
      </c>
      <c r="K197" t="s">
        <v>635</v>
      </c>
      <c r="L197" t="s">
        <v>636</v>
      </c>
      <c r="M197" t="s">
        <v>22539</v>
      </c>
      <c r="N197" t="s">
        <v>635</v>
      </c>
      <c r="O197" t="s">
        <v>638</v>
      </c>
      <c r="P197" t="s">
        <v>22</v>
      </c>
      <c r="Q197" t="s">
        <v>639</v>
      </c>
      <c r="R197" t="s">
        <v>636</v>
      </c>
      <c r="S197" t="s">
        <v>22540</v>
      </c>
      <c r="T197" t="s">
        <v>22539</v>
      </c>
    </row>
    <row r="198" spans="1:20" x14ac:dyDescent="0.25">
      <c r="A198" t="s">
        <v>164</v>
      </c>
      <c r="B198" t="s">
        <v>165</v>
      </c>
      <c r="C198">
        <v>33.333333333333336</v>
      </c>
      <c r="D198">
        <v>3</v>
      </c>
      <c r="E198" t="s">
        <v>22541</v>
      </c>
      <c r="F198">
        <v>100</v>
      </c>
      <c r="G198">
        <v>0</v>
      </c>
      <c r="H198" t="s">
        <v>661</v>
      </c>
      <c r="I198" t="s">
        <v>22542</v>
      </c>
      <c r="J198" t="s">
        <v>757</v>
      </c>
      <c r="K198" t="s">
        <v>635</v>
      </c>
      <c r="L198" t="s">
        <v>636</v>
      </c>
      <c r="M198" t="s">
        <v>22543</v>
      </c>
      <c r="N198" t="s">
        <v>635</v>
      </c>
      <c r="O198" t="s">
        <v>638</v>
      </c>
      <c r="P198" t="s">
        <v>22</v>
      </c>
      <c r="Q198" t="s">
        <v>639</v>
      </c>
      <c r="R198" t="s">
        <v>636</v>
      </c>
      <c r="S198" t="s">
        <v>22544</v>
      </c>
      <c r="T198" t="s">
        <v>22543</v>
      </c>
    </row>
    <row r="199" spans="1:20" x14ac:dyDescent="0.25">
      <c r="A199" t="s">
        <v>133</v>
      </c>
      <c r="B199" t="s">
        <v>134</v>
      </c>
      <c r="C199">
        <v>12</v>
      </c>
      <c r="D199">
        <v>50</v>
      </c>
      <c r="E199" t="s">
        <v>22545</v>
      </c>
      <c r="F199">
        <v>640</v>
      </c>
      <c r="G199">
        <v>0</v>
      </c>
      <c r="H199" t="s">
        <v>647</v>
      </c>
      <c r="I199" t="s">
        <v>22303</v>
      </c>
      <c r="J199" t="s">
        <v>22304</v>
      </c>
      <c r="K199" t="s">
        <v>2065</v>
      </c>
      <c r="L199" t="s">
        <v>5274</v>
      </c>
      <c r="M199" t="s">
        <v>22546</v>
      </c>
      <c r="N199" t="s">
        <v>635</v>
      </c>
      <c r="O199" t="s">
        <v>653</v>
      </c>
      <c r="P199" t="s">
        <v>43</v>
      </c>
      <c r="Q199" t="s">
        <v>654</v>
      </c>
      <c r="R199" t="s">
        <v>636</v>
      </c>
      <c r="S199" t="s">
        <v>22547</v>
      </c>
      <c r="T199" t="s">
        <v>22548</v>
      </c>
    </row>
    <row r="200" spans="1:20" x14ac:dyDescent="0.25">
      <c r="A200" t="s">
        <v>164</v>
      </c>
      <c r="B200" t="s">
        <v>165</v>
      </c>
      <c r="C200">
        <v>33.333333333333336</v>
      </c>
      <c r="D200">
        <v>3</v>
      </c>
      <c r="E200" t="s">
        <v>22549</v>
      </c>
      <c r="F200">
        <v>100</v>
      </c>
      <c r="G200">
        <v>0</v>
      </c>
      <c r="H200" t="s">
        <v>661</v>
      </c>
      <c r="I200" t="s">
        <v>22550</v>
      </c>
      <c r="J200" t="s">
        <v>1091</v>
      </c>
      <c r="K200" t="s">
        <v>635</v>
      </c>
      <c r="L200" t="s">
        <v>636</v>
      </c>
      <c r="M200" t="s">
        <v>22551</v>
      </c>
      <c r="N200" t="s">
        <v>635</v>
      </c>
      <c r="O200" t="s">
        <v>638</v>
      </c>
      <c r="P200" t="s">
        <v>22</v>
      </c>
      <c r="Q200" t="s">
        <v>639</v>
      </c>
      <c r="R200" t="s">
        <v>636</v>
      </c>
      <c r="S200" t="s">
        <v>22552</v>
      </c>
      <c r="T200" t="s">
        <v>22553</v>
      </c>
    </row>
    <row r="201" spans="1:20" x14ac:dyDescent="0.25">
      <c r="A201" t="s">
        <v>164</v>
      </c>
      <c r="B201" t="s">
        <v>165</v>
      </c>
      <c r="C201">
        <v>33.333333333333336</v>
      </c>
      <c r="D201">
        <v>6</v>
      </c>
      <c r="E201" t="s">
        <v>22554</v>
      </c>
      <c r="F201">
        <v>200</v>
      </c>
      <c r="G201">
        <v>0</v>
      </c>
      <c r="H201" t="s">
        <v>661</v>
      </c>
      <c r="I201" t="s">
        <v>22550</v>
      </c>
      <c r="J201" t="s">
        <v>1091</v>
      </c>
      <c r="K201" t="s">
        <v>635</v>
      </c>
      <c r="L201" t="s">
        <v>636</v>
      </c>
      <c r="M201" t="s">
        <v>22555</v>
      </c>
      <c r="N201" t="s">
        <v>635</v>
      </c>
      <c r="O201" t="s">
        <v>638</v>
      </c>
      <c r="P201" t="s">
        <v>22</v>
      </c>
      <c r="Q201" t="s">
        <v>639</v>
      </c>
      <c r="R201" t="s">
        <v>636</v>
      </c>
      <c r="S201" t="s">
        <v>22556</v>
      </c>
      <c r="T201" t="s">
        <v>22555</v>
      </c>
    </row>
    <row r="202" spans="1:20" x14ac:dyDescent="0.25">
      <c r="A202" t="s">
        <v>164</v>
      </c>
      <c r="B202" t="s">
        <v>165</v>
      </c>
      <c r="C202">
        <v>50</v>
      </c>
      <c r="D202">
        <v>12</v>
      </c>
      <c r="E202" t="s">
        <v>22557</v>
      </c>
      <c r="F202">
        <v>200</v>
      </c>
      <c r="G202">
        <v>0</v>
      </c>
      <c r="H202" t="s">
        <v>661</v>
      </c>
      <c r="I202" t="s">
        <v>22558</v>
      </c>
      <c r="J202" t="s">
        <v>1399</v>
      </c>
      <c r="K202" t="s">
        <v>635</v>
      </c>
      <c r="L202" t="s">
        <v>636</v>
      </c>
      <c r="M202" t="s">
        <v>22559</v>
      </c>
      <c r="N202" t="s">
        <v>635</v>
      </c>
      <c r="O202" t="s">
        <v>638</v>
      </c>
      <c r="P202" t="s">
        <v>22</v>
      </c>
      <c r="Q202" t="s">
        <v>639</v>
      </c>
      <c r="R202" t="s">
        <v>636</v>
      </c>
      <c r="S202" t="s">
        <v>22560</v>
      </c>
      <c r="T202" t="s">
        <v>22559</v>
      </c>
    </row>
    <row r="203" spans="1:20" x14ac:dyDescent="0.25">
      <c r="A203" t="s">
        <v>164</v>
      </c>
      <c r="B203" t="s">
        <v>165</v>
      </c>
      <c r="C203">
        <v>33.333333333333336</v>
      </c>
      <c r="D203">
        <v>3</v>
      </c>
      <c r="E203" t="s">
        <v>22561</v>
      </c>
      <c r="F203">
        <v>100</v>
      </c>
      <c r="G203">
        <v>0</v>
      </c>
      <c r="H203" t="s">
        <v>661</v>
      </c>
      <c r="I203" t="s">
        <v>22562</v>
      </c>
      <c r="J203" t="s">
        <v>869</v>
      </c>
      <c r="K203" t="s">
        <v>635</v>
      </c>
      <c r="L203" t="s">
        <v>636</v>
      </c>
      <c r="M203" t="s">
        <v>22559</v>
      </c>
      <c r="N203" t="s">
        <v>635</v>
      </c>
      <c r="O203" t="s">
        <v>638</v>
      </c>
      <c r="P203" t="s">
        <v>22</v>
      </c>
      <c r="Q203" t="s">
        <v>639</v>
      </c>
      <c r="R203" t="s">
        <v>636</v>
      </c>
      <c r="S203" t="s">
        <v>22563</v>
      </c>
      <c r="T203" t="s">
        <v>22559</v>
      </c>
    </row>
    <row r="204" spans="1:20" x14ac:dyDescent="0.25">
      <c r="A204" t="s">
        <v>39</v>
      </c>
      <c r="B204" t="s">
        <v>44</v>
      </c>
      <c r="C204">
        <v>78.5</v>
      </c>
      <c r="D204">
        <v>2</v>
      </c>
      <c r="E204" t="s">
        <v>22564</v>
      </c>
      <c r="F204">
        <v>723</v>
      </c>
      <c r="G204">
        <v>0</v>
      </c>
      <c r="H204" t="s">
        <v>647</v>
      </c>
      <c r="I204" t="s">
        <v>4673</v>
      </c>
      <c r="J204" t="s">
        <v>4674</v>
      </c>
      <c r="K204" t="s">
        <v>1016</v>
      </c>
      <c r="L204" t="s">
        <v>4675</v>
      </c>
      <c r="M204" t="s">
        <v>22565</v>
      </c>
      <c r="N204" t="s">
        <v>635</v>
      </c>
      <c r="O204" t="s">
        <v>653</v>
      </c>
      <c r="P204" t="s">
        <v>43</v>
      </c>
      <c r="Q204" t="s">
        <v>654</v>
      </c>
      <c r="R204" t="s">
        <v>636</v>
      </c>
      <c r="S204" t="s">
        <v>22566</v>
      </c>
      <c r="T204" t="s">
        <v>22567</v>
      </c>
    </row>
    <row r="205" spans="1:20" x14ac:dyDescent="0.25">
      <c r="A205" t="s">
        <v>39</v>
      </c>
      <c r="B205" t="s">
        <v>44</v>
      </c>
      <c r="C205">
        <v>72</v>
      </c>
      <c r="D205">
        <v>4</v>
      </c>
      <c r="E205" t="s">
        <v>22564</v>
      </c>
      <c r="F205">
        <v>723</v>
      </c>
      <c r="G205">
        <v>0</v>
      </c>
      <c r="H205" t="s">
        <v>647</v>
      </c>
      <c r="I205" t="s">
        <v>4673</v>
      </c>
      <c r="J205" t="s">
        <v>4674</v>
      </c>
      <c r="K205" t="s">
        <v>1016</v>
      </c>
      <c r="L205" t="s">
        <v>4675</v>
      </c>
      <c r="M205" t="s">
        <v>22565</v>
      </c>
      <c r="N205" t="s">
        <v>635</v>
      </c>
      <c r="O205" t="s">
        <v>653</v>
      </c>
      <c r="P205" t="s">
        <v>43</v>
      </c>
      <c r="Q205" t="s">
        <v>654</v>
      </c>
      <c r="R205" t="s">
        <v>636</v>
      </c>
      <c r="S205" t="s">
        <v>22566</v>
      </c>
      <c r="T205" t="s">
        <v>22567</v>
      </c>
    </row>
    <row r="206" spans="1:20" x14ac:dyDescent="0.25">
      <c r="A206" t="s">
        <v>39</v>
      </c>
      <c r="B206" t="s">
        <v>44</v>
      </c>
      <c r="C206">
        <v>72</v>
      </c>
      <c r="D206">
        <v>4</v>
      </c>
      <c r="E206" t="s">
        <v>22564</v>
      </c>
      <c r="F206">
        <v>723</v>
      </c>
      <c r="G206">
        <v>0</v>
      </c>
      <c r="H206" t="s">
        <v>647</v>
      </c>
      <c r="I206" t="s">
        <v>4673</v>
      </c>
      <c r="J206" t="s">
        <v>4674</v>
      </c>
      <c r="K206" t="s">
        <v>1016</v>
      </c>
      <c r="L206" t="s">
        <v>4675</v>
      </c>
      <c r="M206" t="s">
        <v>22565</v>
      </c>
      <c r="N206" t="s">
        <v>635</v>
      </c>
      <c r="O206" t="s">
        <v>653</v>
      </c>
      <c r="P206" t="s">
        <v>43</v>
      </c>
      <c r="Q206" t="s">
        <v>654</v>
      </c>
      <c r="R206" t="s">
        <v>636</v>
      </c>
      <c r="S206" t="s">
        <v>22566</v>
      </c>
      <c r="T206" t="s">
        <v>22567</v>
      </c>
    </row>
    <row r="207" spans="1:20" x14ac:dyDescent="0.25">
      <c r="A207" t="s">
        <v>164</v>
      </c>
      <c r="B207" t="s">
        <v>165</v>
      </c>
      <c r="C207">
        <v>33.333333333333336</v>
      </c>
      <c r="D207">
        <v>3</v>
      </c>
      <c r="E207" t="s">
        <v>22568</v>
      </c>
      <c r="F207">
        <v>139</v>
      </c>
      <c r="G207">
        <v>0</v>
      </c>
      <c r="H207" t="s">
        <v>647</v>
      </c>
      <c r="I207" t="s">
        <v>22569</v>
      </c>
      <c r="J207" t="s">
        <v>22570</v>
      </c>
      <c r="K207" t="s">
        <v>21172</v>
      </c>
      <c r="L207" t="s">
        <v>9995</v>
      </c>
      <c r="M207" t="s">
        <v>22571</v>
      </c>
      <c r="N207" t="s">
        <v>635</v>
      </c>
      <c r="O207" t="s">
        <v>653</v>
      </c>
      <c r="P207" t="s">
        <v>43</v>
      </c>
      <c r="Q207" t="s">
        <v>654</v>
      </c>
      <c r="R207" t="s">
        <v>636</v>
      </c>
      <c r="S207" t="s">
        <v>22572</v>
      </c>
      <c r="T207" t="s">
        <v>22573</v>
      </c>
    </row>
  </sheetData>
  <pageMargins left="0.7" right="0.7" top="0.75" bottom="0.75" header="0.3" footer="0.3"/>
  <pageSetup paperSize="9" scale="30" fitToHeight="0" orientation="landscape" horizontalDpi="0" verticalDpi="0"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F2F10-0108-43D7-BD4B-34BCA5A571D4}">
  <sheetPr>
    <tabColor rgb="FFFF6699"/>
  </sheetPr>
  <dimension ref="A1:V303"/>
  <sheetViews>
    <sheetView zoomScale="70" zoomScaleNormal="70" workbookViewId="0">
      <pane xSplit="2" ySplit="1" topLeftCell="T34" activePane="bottomRight" state="frozen"/>
      <selection sqref="A1:XFD1048576"/>
      <selection pane="topRight" sqref="A1:XFD1048576"/>
      <selection pane="bottomLeft" sqref="A1:XFD1048576"/>
      <selection pane="bottomRight" activeCell="U269" sqref="U269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6" t="s">
        <v>1983</v>
      </c>
      <c r="V1" t="s">
        <v>1985</v>
      </c>
    </row>
    <row r="2" spans="1:22" x14ac:dyDescent="0.25">
      <c r="A2" t="s">
        <v>37</v>
      </c>
      <c r="B2" t="s">
        <v>38</v>
      </c>
      <c r="C2">
        <v>66.666666666666671</v>
      </c>
      <c r="D2">
        <v>3</v>
      </c>
      <c r="E2" t="s">
        <v>22574</v>
      </c>
      <c r="F2">
        <v>100</v>
      </c>
      <c r="G2">
        <v>0</v>
      </c>
      <c r="H2" t="s">
        <v>661</v>
      </c>
      <c r="I2" t="s">
        <v>7177</v>
      </c>
      <c r="J2" t="s">
        <v>978</v>
      </c>
      <c r="K2" t="s">
        <v>635</v>
      </c>
      <c r="L2" t="s">
        <v>636</v>
      </c>
      <c r="M2" t="s">
        <v>22575</v>
      </c>
      <c r="N2" t="s">
        <v>635</v>
      </c>
      <c r="O2" t="s">
        <v>638</v>
      </c>
      <c r="P2" t="s">
        <v>22</v>
      </c>
      <c r="Q2" t="s">
        <v>639</v>
      </c>
      <c r="R2" t="s">
        <v>636</v>
      </c>
      <c r="S2" t="s">
        <v>635</v>
      </c>
      <c r="T2" t="s">
        <v>22575</v>
      </c>
      <c r="U2" s="87" t="s">
        <v>164</v>
      </c>
      <c r="V2">
        <v>452</v>
      </c>
    </row>
    <row r="3" spans="1:22" x14ac:dyDescent="0.25">
      <c r="A3" t="s">
        <v>35</v>
      </c>
      <c r="B3" t="s">
        <v>36</v>
      </c>
      <c r="C3">
        <v>66.666666666666671</v>
      </c>
      <c r="D3">
        <v>3</v>
      </c>
      <c r="E3" t="s">
        <v>22576</v>
      </c>
      <c r="F3">
        <v>100</v>
      </c>
      <c r="G3">
        <v>0</v>
      </c>
      <c r="H3" t="s">
        <v>661</v>
      </c>
      <c r="I3" t="s">
        <v>22577</v>
      </c>
      <c r="J3" t="s">
        <v>742</v>
      </c>
      <c r="K3" t="s">
        <v>635</v>
      </c>
      <c r="L3" t="s">
        <v>636</v>
      </c>
      <c r="M3" t="s">
        <v>22578</v>
      </c>
      <c r="N3" t="s">
        <v>635</v>
      </c>
      <c r="O3" t="s">
        <v>1071</v>
      </c>
      <c r="P3" t="s">
        <v>22</v>
      </c>
      <c r="Q3" t="s">
        <v>639</v>
      </c>
      <c r="R3" t="s">
        <v>636</v>
      </c>
      <c r="S3" t="s">
        <v>635</v>
      </c>
      <c r="T3" t="s">
        <v>22578</v>
      </c>
      <c r="U3" s="88" t="s">
        <v>165</v>
      </c>
      <c r="V3">
        <v>452</v>
      </c>
    </row>
    <row r="4" spans="1:22" x14ac:dyDescent="0.25">
      <c r="A4" t="s">
        <v>35</v>
      </c>
      <c r="B4" t="s">
        <v>36</v>
      </c>
      <c r="C4">
        <v>66.666666666666671</v>
      </c>
      <c r="D4">
        <v>3</v>
      </c>
      <c r="E4" t="s">
        <v>22579</v>
      </c>
      <c r="F4">
        <v>100</v>
      </c>
      <c r="G4">
        <v>0</v>
      </c>
      <c r="H4" t="s">
        <v>661</v>
      </c>
      <c r="I4" t="s">
        <v>22580</v>
      </c>
      <c r="J4" t="s">
        <v>1349</v>
      </c>
      <c r="K4" t="s">
        <v>635</v>
      </c>
      <c r="L4" t="s">
        <v>636</v>
      </c>
      <c r="M4" t="s">
        <v>22581</v>
      </c>
      <c r="N4" t="s">
        <v>635</v>
      </c>
      <c r="O4" t="s">
        <v>638</v>
      </c>
      <c r="P4" t="s">
        <v>22</v>
      </c>
      <c r="Q4" t="s">
        <v>639</v>
      </c>
      <c r="R4" t="s">
        <v>636</v>
      </c>
      <c r="S4" t="s">
        <v>635</v>
      </c>
      <c r="T4" t="s">
        <v>22581</v>
      </c>
      <c r="U4" s="87" t="s">
        <v>37</v>
      </c>
      <c r="V4">
        <v>322</v>
      </c>
    </row>
    <row r="5" spans="1:22" x14ac:dyDescent="0.25">
      <c r="A5" t="s">
        <v>37</v>
      </c>
      <c r="B5" t="s">
        <v>38</v>
      </c>
      <c r="C5">
        <v>66.666666666666671</v>
      </c>
      <c r="D5">
        <v>3</v>
      </c>
      <c r="E5" t="s">
        <v>22582</v>
      </c>
      <c r="F5">
        <v>100</v>
      </c>
      <c r="G5">
        <v>0</v>
      </c>
      <c r="H5" t="s">
        <v>661</v>
      </c>
      <c r="I5" t="s">
        <v>22580</v>
      </c>
      <c r="J5" t="s">
        <v>1349</v>
      </c>
      <c r="K5" t="s">
        <v>635</v>
      </c>
      <c r="L5" t="s">
        <v>636</v>
      </c>
      <c r="M5" t="s">
        <v>22583</v>
      </c>
      <c r="N5" t="s">
        <v>635</v>
      </c>
      <c r="O5" t="s">
        <v>638</v>
      </c>
      <c r="P5" t="s">
        <v>22</v>
      </c>
      <c r="Q5" t="s">
        <v>639</v>
      </c>
      <c r="R5" t="s">
        <v>636</v>
      </c>
      <c r="S5" t="s">
        <v>635</v>
      </c>
      <c r="T5" t="s">
        <v>22583</v>
      </c>
      <c r="U5" s="88" t="s">
        <v>38</v>
      </c>
      <c r="V5">
        <v>322</v>
      </c>
    </row>
    <row r="6" spans="1:22" x14ac:dyDescent="0.25">
      <c r="A6" t="s">
        <v>37</v>
      </c>
      <c r="B6" t="s">
        <v>38</v>
      </c>
      <c r="C6">
        <v>66.666666666666671</v>
      </c>
      <c r="D6">
        <v>3</v>
      </c>
      <c r="E6" t="s">
        <v>22584</v>
      </c>
      <c r="F6">
        <v>100</v>
      </c>
      <c r="G6">
        <v>0</v>
      </c>
      <c r="H6" t="s">
        <v>661</v>
      </c>
      <c r="I6" t="s">
        <v>22585</v>
      </c>
      <c r="J6" t="s">
        <v>1874</v>
      </c>
      <c r="K6" t="s">
        <v>635</v>
      </c>
      <c r="L6" t="s">
        <v>636</v>
      </c>
      <c r="M6" t="s">
        <v>22586</v>
      </c>
      <c r="N6" t="s">
        <v>635</v>
      </c>
      <c r="O6" t="s">
        <v>668</v>
      </c>
      <c r="P6" t="s">
        <v>22</v>
      </c>
      <c r="Q6" t="s">
        <v>669</v>
      </c>
      <c r="R6" t="s">
        <v>636</v>
      </c>
      <c r="S6" t="s">
        <v>635</v>
      </c>
      <c r="T6" t="s">
        <v>22586</v>
      </c>
      <c r="U6" s="87" t="s">
        <v>116</v>
      </c>
      <c r="V6">
        <v>110</v>
      </c>
    </row>
    <row r="7" spans="1:22" x14ac:dyDescent="0.25">
      <c r="A7" t="s">
        <v>37</v>
      </c>
      <c r="B7" t="s">
        <v>38</v>
      </c>
      <c r="C7">
        <v>66.666666666666671</v>
      </c>
      <c r="D7">
        <v>3</v>
      </c>
      <c r="E7" t="s">
        <v>22587</v>
      </c>
      <c r="F7">
        <v>100</v>
      </c>
      <c r="G7">
        <v>0</v>
      </c>
      <c r="H7" t="s">
        <v>661</v>
      </c>
      <c r="I7" t="s">
        <v>22588</v>
      </c>
      <c r="J7" t="s">
        <v>1631</v>
      </c>
      <c r="K7" t="s">
        <v>635</v>
      </c>
      <c r="L7" t="s">
        <v>636</v>
      </c>
      <c r="M7" t="s">
        <v>22589</v>
      </c>
      <c r="N7" t="s">
        <v>635</v>
      </c>
      <c r="O7" t="s">
        <v>1071</v>
      </c>
      <c r="P7" t="s">
        <v>22</v>
      </c>
      <c r="Q7" t="s">
        <v>639</v>
      </c>
      <c r="R7" t="s">
        <v>636</v>
      </c>
      <c r="S7" t="s">
        <v>635</v>
      </c>
      <c r="T7" t="s">
        <v>22589</v>
      </c>
      <c r="U7" s="88" t="s">
        <v>117</v>
      </c>
      <c r="V7">
        <v>110</v>
      </c>
    </row>
    <row r="8" spans="1:22" x14ac:dyDescent="0.25">
      <c r="A8" t="s">
        <v>164</v>
      </c>
      <c r="B8" t="s">
        <v>165</v>
      </c>
      <c r="C8">
        <v>50</v>
      </c>
      <c r="D8">
        <v>6</v>
      </c>
      <c r="E8" t="s">
        <v>22590</v>
      </c>
      <c r="F8">
        <v>200</v>
      </c>
      <c r="G8">
        <v>0</v>
      </c>
      <c r="H8" t="s">
        <v>661</v>
      </c>
      <c r="I8" t="s">
        <v>22591</v>
      </c>
      <c r="J8" t="s">
        <v>1332</v>
      </c>
      <c r="K8" t="s">
        <v>635</v>
      </c>
      <c r="L8" t="s">
        <v>636</v>
      </c>
      <c r="M8" t="s">
        <v>22592</v>
      </c>
      <c r="N8" t="s">
        <v>635</v>
      </c>
      <c r="O8" t="s">
        <v>638</v>
      </c>
      <c r="P8" t="s">
        <v>22</v>
      </c>
      <c r="Q8" t="s">
        <v>639</v>
      </c>
      <c r="R8" t="s">
        <v>636</v>
      </c>
      <c r="S8" t="s">
        <v>635</v>
      </c>
      <c r="T8" t="s">
        <v>22592</v>
      </c>
      <c r="U8" s="87" t="s">
        <v>39</v>
      </c>
      <c r="V8">
        <v>58</v>
      </c>
    </row>
    <row r="9" spans="1:22" x14ac:dyDescent="0.25">
      <c r="A9" t="s">
        <v>37</v>
      </c>
      <c r="B9" t="s">
        <v>38</v>
      </c>
      <c r="C9">
        <v>66.666666666666671</v>
      </c>
      <c r="D9">
        <v>3</v>
      </c>
      <c r="E9" t="s">
        <v>22593</v>
      </c>
      <c r="F9">
        <v>300</v>
      </c>
      <c r="G9">
        <v>0</v>
      </c>
      <c r="H9" t="s">
        <v>661</v>
      </c>
      <c r="I9" t="s">
        <v>22594</v>
      </c>
      <c r="J9" t="s">
        <v>1883</v>
      </c>
      <c r="K9" t="s">
        <v>635</v>
      </c>
      <c r="L9" t="s">
        <v>636</v>
      </c>
      <c r="M9" t="s">
        <v>22595</v>
      </c>
      <c r="N9" t="s">
        <v>635</v>
      </c>
      <c r="O9" t="s">
        <v>980</v>
      </c>
      <c r="P9" t="s">
        <v>22</v>
      </c>
      <c r="Q9" t="s">
        <v>669</v>
      </c>
      <c r="R9" t="s">
        <v>636</v>
      </c>
      <c r="S9" t="s">
        <v>635</v>
      </c>
      <c r="T9" t="s">
        <v>22596</v>
      </c>
      <c r="U9" s="88" t="s">
        <v>230</v>
      </c>
      <c r="V9">
        <v>1</v>
      </c>
    </row>
    <row r="10" spans="1:22" x14ac:dyDescent="0.25">
      <c r="A10" t="s">
        <v>164</v>
      </c>
      <c r="B10" t="s">
        <v>165</v>
      </c>
      <c r="C10">
        <v>50</v>
      </c>
      <c r="D10">
        <v>6</v>
      </c>
      <c r="E10" t="s">
        <v>22593</v>
      </c>
      <c r="F10">
        <v>300</v>
      </c>
      <c r="G10">
        <v>0</v>
      </c>
      <c r="H10" t="s">
        <v>661</v>
      </c>
      <c r="I10" t="s">
        <v>22594</v>
      </c>
      <c r="J10" t="s">
        <v>1883</v>
      </c>
      <c r="K10" t="s">
        <v>635</v>
      </c>
      <c r="L10" t="s">
        <v>636</v>
      </c>
      <c r="M10" t="s">
        <v>22595</v>
      </c>
      <c r="N10" t="s">
        <v>635</v>
      </c>
      <c r="O10" t="s">
        <v>980</v>
      </c>
      <c r="P10" t="s">
        <v>22</v>
      </c>
      <c r="Q10" t="s">
        <v>669</v>
      </c>
      <c r="R10" t="s">
        <v>636</v>
      </c>
      <c r="S10" t="s">
        <v>635</v>
      </c>
      <c r="T10" t="s">
        <v>22596</v>
      </c>
      <c r="U10" s="88" t="s">
        <v>44</v>
      </c>
      <c r="V10">
        <v>53</v>
      </c>
    </row>
    <row r="11" spans="1:22" x14ac:dyDescent="0.25">
      <c r="A11" t="s">
        <v>533</v>
      </c>
      <c r="B11" t="s">
        <v>137</v>
      </c>
      <c r="C11">
        <v>74</v>
      </c>
      <c r="D11">
        <v>1</v>
      </c>
      <c r="E11" t="s">
        <v>22597</v>
      </c>
      <c r="F11">
        <v>134</v>
      </c>
      <c r="G11">
        <v>60</v>
      </c>
      <c r="H11" t="s">
        <v>647</v>
      </c>
      <c r="I11" t="s">
        <v>9905</v>
      </c>
      <c r="J11" t="s">
        <v>22598</v>
      </c>
      <c r="K11" t="s">
        <v>2398</v>
      </c>
      <c r="L11" t="s">
        <v>1500</v>
      </c>
      <c r="M11" t="s">
        <v>22599</v>
      </c>
      <c r="N11" t="s">
        <v>635</v>
      </c>
      <c r="O11" t="s">
        <v>678</v>
      </c>
      <c r="P11" t="s">
        <v>43</v>
      </c>
      <c r="Q11" t="s">
        <v>654</v>
      </c>
      <c r="R11" t="s">
        <v>636</v>
      </c>
      <c r="S11" t="s">
        <v>635</v>
      </c>
      <c r="T11" t="s">
        <v>22600</v>
      </c>
      <c r="U11" s="88" t="s">
        <v>1715</v>
      </c>
      <c r="V11">
        <v>4</v>
      </c>
    </row>
    <row r="12" spans="1:22" x14ac:dyDescent="0.25">
      <c r="A12" t="s">
        <v>37</v>
      </c>
      <c r="B12" t="s">
        <v>38</v>
      </c>
      <c r="C12">
        <v>66.666666666666671</v>
      </c>
      <c r="D12">
        <v>3</v>
      </c>
      <c r="E12" t="s">
        <v>22601</v>
      </c>
      <c r="F12">
        <v>100</v>
      </c>
      <c r="G12">
        <v>0</v>
      </c>
      <c r="H12" t="s">
        <v>661</v>
      </c>
      <c r="I12" t="s">
        <v>6574</v>
      </c>
      <c r="J12" t="s">
        <v>19610</v>
      </c>
      <c r="K12" t="s">
        <v>635</v>
      </c>
      <c r="L12" t="s">
        <v>636</v>
      </c>
      <c r="M12" t="s">
        <v>22600</v>
      </c>
      <c r="N12" t="s">
        <v>635</v>
      </c>
      <c r="O12" t="s">
        <v>1071</v>
      </c>
      <c r="P12" t="s">
        <v>22</v>
      </c>
      <c r="Q12" t="s">
        <v>639</v>
      </c>
      <c r="R12" t="s">
        <v>636</v>
      </c>
      <c r="S12" t="s">
        <v>635</v>
      </c>
      <c r="T12" t="s">
        <v>22600</v>
      </c>
      <c r="U12" s="87" t="s">
        <v>35</v>
      </c>
      <c r="V12">
        <v>129</v>
      </c>
    </row>
    <row r="13" spans="1:22" x14ac:dyDescent="0.25">
      <c r="A13" t="s">
        <v>37</v>
      </c>
      <c r="B13" t="s">
        <v>38</v>
      </c>
      <c r="C13">
        <v>66.666666666666671</v>
      </c>
      <c r="D13">
        <v>3</v>
      </c>
      <c r="E13" t="s">
        <v>22602</v>
      </c>
      <c r="F13">
        <v>100</v>
      </c>
      <c r="G13">
        <v>0</v>
      </c>
      <c r="H13" t="s">
        <v>661</v>
      </c>
      <c r="I13" t="s">
        <v>22603</v>
      </c>
      <c r="J13" t="s">
        <v>1349</v>
      </c>
      <c r="K13" t="s">
        <v>635</v>
      </c>
      <c r="L13" t="s">
        <v>636</v>
      </c>
      <c r="M13" t="s">
        <v>22604</v>
      </c>
      <c r="N13" t="s">
        <v>635</v>
      </c>
      <c r="O13" t="s">
        <v>638</v>
      </c>
      <c r="P13" t="s">
        <v>22</v>
      </c>
      <c r="Q13" t="s">
        <v>639</v>
      </c>
      <c r="R13" t="s">
        <v>636</v>
      </c>
      <c r="S13" t="s">
        <v>635</v>
      </c>
      <c r="T13" t="s">
        <v>22604</v>
      </c>
      <c r="U13" s="88" t="s">
        <v>36</v>
      </c>
      <c r="V13">
        <v>129</v>
      </c>
    </row>
    <row r="14" spans="1:22" x14ac:dyDescent="0.25">
      <c r="A14" t="s">
        <v>257</v>
      </c>
      <c r="B14" t="s">
        <v>263</v>
      </c>
      <c r="C14">
        <v>139</v>
      </c>
      <c r="D14">
        <v>1</v>
      </c>
      <c r="E14" t="s">
        <v>22605</v>
      </c>
      <c r="F14">
        <v>108.99</v>
      </c>
      <c r="G14">
        <v>0</v>
      </c>
      <c r="H14" t="s">
        <v>661</v>
      </c>
      <c r="I14" t="s">
        <v>22606</v>
      </c>
      <c r="J14" t="s">
        <v>797</v>
      </c>
      <c r="K14" t="s">
        <v>635</v>
      </c>
      <c r="L14" t="s">
        <v>636</v>
      </c>
      <c r="M14" t="s">
        <v>22607</v>
      </c>
      <c r="N14" t="s">
        <v>635</v>
      </c>
      <c r="O14" t="s">
        <v>638</v>
      </c>
      <c r="P14" t="s">
        <v>22</v>
      </c>
      <c r="Q14" t="s">
        <v>639</v>
      </c>
      <c r="R14" t="s">
        <v>636</v>
      </c>
      <c r="S14" t="s">
        <v>635</v>
      </c>
      <c r="T14" t="s">
        <v>22607</v>
      </c>
      <c r="U14" s="87" t="s">
        <v>118</v>
      </c>
      <c r="V14">
        <v>12</v>
      </c>
    </row>
    <row r="15" spans="1:22" x14ac:dyDescent="0.25">
      <c r="A15" t="s">
        <v>35</v>
      </c>
      <c r="B15" t="s">
        <v>36</v>
      </c>
      <c r="C15">
        <v>66.666666666666671</v>
      </c>
      <c r="D15">
        <v>3</v>
      </c>
      <c r="E15" t="s">
        <v>22608</v>
      </c>
      <c r="F15">
        <v>200</v>
      </c>
      <c r="G15">
        <v>0</v>
      </c>
      <c r="H15" t="s">
        <v>661</v>
      </c>
      <c r="I15" t="s">
        <v>22609</v>
      </c>
      <c r="J15" t="s">
        <v>797</v>
      </c>
      <c r="K15" t="s">
        <v>635</v>
      </c>
      <c r="L15" t="s">
        <v>636</v>
      </c>
      <c r="M15" t="s">
        <v>22610</v>
      </c>
      <c r="N15" t="s">
        <v>635</v>
      </c>
      <c r="O15" t="s">
        <v>668</v>
      </c>
      <c r="P15" t="s">
        <v>22</v>
      </c>
      <c r="Q15" t="s">
        <v>669</v>
      </c>
      <c r="R15" t="s">
        <v>636</v>
      </c>
      <c r="S15" t="s">
        <v>635</v>
      </c>
      <c r="T15" t="s">
        <v>22610</v>
      </c>
      <c r="U15" s="88" t="s">
        <v>91</v>
      </c>
      <c r="V15">
        <v>12</v>
      </c>
    </row>
    <row r="16" spans="1:22" x14ac:dyDescent="0.25">
      <c r="A16" t="s">
        <v>37</v>
      </c>
      <c r="B16" t="s">
        <v>38</v>
      </c>
      <c r="C16">
        <v>66.666666666666671</v>
      </c>
      <c r="D16">
        <v>3</v>
      </c>
      <c r="E16" t="s">
        <v>22608</v>
      </c>
      <c r="F16">
        <v>200</v>
      </c>
      <c r="G16">
        <v>0</v>
      </c>
      <c r="H16" t="s">
        <v>661</v>
      </c>
      <c r="I16" t="s">
        <v>22609</v>
      </c>
      <c r="J16" t="s">
        <v>797</v>
      </c>
      <c r="K16" t="s">
        <v>635</v>
      </c>
      <c r="L16" t="s">
        <v>636</v>
      </c>
      <c r="M16" t="s">
        <v>22610</v>
      </c>
      <c r="N16" t="s">
        <v>635</v>
      </c>
      <c r="O16" t="s">
        <v>668</v>
      </c>
      <c r="P16" t="s">
        <v>22</v>
      </c>
      <c r="Q16" t="s">
        <v>669</v>
      </c>
      <c r="R16" t="s">
        <v>636</v>
      </c>
      <c r="S16" t="s">
        <v>635</v>
      </c>
      <c r="T16" t="s">
        <v>22610</v>
      </c>
      <c r="U16" s="87" t="s">
        <v>89</v>
      </c>
      <c r="V16">
        <v>18</v>
      </c>
    </row>
    <row r="17" spans="1:22" x14ac:dyDescent="0.25">
      <c r="A17" t="s">
        <v>164</v>
      </c>
      <c r="B17" t="s">
        <v>165</v>
      </c>
      <c r="C17">
        <v>33.333333333333336</v>
      </c>
      <c r="D17">
        <v>3</v>
      </c>
      <c r="E17" t="s">
        <v>22611</v>
      </c>
      <c r="F17">
        <v>100</v>
      </c>
      <c r="G17">
        <v>0</v>
      </c>
      <c r="H17" t="s">
        <v>661</v>
      </c>
      <c r="I17" t="s">
        <v>22612</v>
      </c>
      <c r="J17" t="s">
        <v>1091</v>
      </c>
      <c r="K17" t="s">
        <v>635</v>
      </c>
      <c r="L17" t="s">
        <v>636</v>
      </c>
      <c r="M17" t="s">
        <v>22613</v>
      </c>
      <c r="N17" t="s">
        <v>635</v>
      </c>
      <c r="O17" t="s">
        <v>1071</v>
      </c>
      <c r="P17" t="s">
        <v>22</v>
      </c>
      <c r="Q17" t="s">
        <v>639</v>
      </c>
      <c r="R17" t="s">
        <v>636</v>
      </c>
      <c r="S17" t="s">
        <v>635</v>
      </c>
      <c r="T17" t="s">
        <v>22613</v>
      </c>
      <c r="U17" s="88" t="s">
        <v>1223</v>
      </c>
      <c r="V17">
        <v>18</v>
      </c>
    </row>
    <row r="18" spans="1:22" x14ac:dyDescent="0.25">
      <c r="A18" t="s">
        <v>619</v>
      </c>
      <c r="B18" t="s">
        <v>620</v>
      </c>
      <c r="C18">
        <v>139</v>
      </c>
      <c r="D18">
        <v>1</v>
      </c>
      <c r="E18" t="s">
        <v>22614</v>
      </c>
      <c r="F18">
        <v>108.99</v>
      </c>
      <c r="G18">
        <v>0</v>
      </c>
      <c r="H18" t="s">
        <v>661</v>
      </c>
      <c r="I18" t="s">
        <v>22615</v>
      </c>
      <c r="J18" t="s">
        <v>634</v>
      </c>
      <c r="K18" t="s">
        <v>635</v>
      </c>
      <c r="L18" t="s">
        <v>636</v>
      </c>
      <c r="M18" t="s">
        <v>22616</v>
      </c>
      <c r="N18" t="s">
        <v>635</v>
      </c>
      <c r="O18" t="s">
        <v>638</v>
      </c>
      <c r="P18" t="s">
        <v>22</v>
      </c>
      <c r="Q18" t="s">
        <v>639</v>
      </c>
      <c r="R18" t="s">
        <v>636</v>
      </c>
      <c r="S18" t="s">
        <v>635</v>
      </c>
      <c r="T18" t="s">
        <v>22616</v>
      </c>
      <c r="U18" s="87" t="s">
        <v>29</v>
      </c>
      <c r="V18">
        <v>2</v>
      </c>
    </row>
    <row r="19" spans="1:22" x14ac:dyDescent="0.25">
      <c r="A19" t="s">
        <v>37</v>
      </c>
      <c r="B19" t="s">
        <v>38</v>
      </c>
      <c r="C19">
        <v>66.666666666666671</v>
      </c>
      <c r="D19">
        <v>3</v>
      </c>
      <c r="E19" t="s">
        <v>22617</v>
      </c>
      <c r="F19">
        <v>100</v>
      </c>
      <c r="G19">
        <v>0</v>
      </c>
      <c r="H19" t="s">
        <v>661</v>
      </c>
      <c r="I19" t="s">
        <v>22618</v>
      </c>
      <c r="J19" t="s">
        <v>1314</v>
      </c>
      <c r="K19" t="s">
        <v>635</v>
      </c>
      <c r="L19" t="s">
        <v>636</v>
      </c>
      <c r="M19" t="s">
        <v>22619</v>
      </c>
      <c r="N19" t="s">
        <v>635</v>
      </c>
      <c r="O19" t="s">
        <v>1071</v>
      </c>
      <c r="P19" t="s">
        <v>22</v>
      </c>
      <c r="Q19" t="s">
        <v>639</v>
      </c>
      <c r="R19" t="s">
        <v>636</v>
      </c>
      <c r="S19" t="s">
        <v>635</v>
      </c>
      <c r="T19" t="s">
        <v>22619</v>
      </c>
      <c r="U19" s="88" t="s">
        <v>30</v>
      </c>
      <c r="V19">
        <v>2</v>
      </c>
    </row>
    <row r="20" spans="1:22" x14ac:dyDescent="0.25">
      <c r="A20" t="s">
        <v>37</v>
      </c>
      <c r="B20" t="s">
        <v>38</v>
      </c>
      <c r="C20">
        <v>66.666666666666671</v>
      </c>
      <c r="D20">
        <v>3</v>
      </c>
      <c r="E20" t="s">
        <v>22620</v>
      </c>
      <c r="F20">
        <v>100</v>
      </c>
      <c r="G20">
        <v>0</v>
      </c>
      <c r="H20" t="s">
        <v>661</v>
      </c>
      <c r="I20" t="s">
        <v>22621</v>
      </c>
      <c r="J20" t="s">
        <v>643</v>
      </c>
      <c r="K20" t="s">
        <v>635</v>
      </c>
      <c r="L20" t="s">
        <v>636</v>
      </c>
      <c r="M20" t="s">
        <v>22622</v>
      </c>
      <c r="N20" t="s">
        <v>635</v>
      </c>
      <c r="O20" t="s">
        <v>638</v>
      </c>
      <c r="P20" t="s">
        <v>22</v>
      </c>
      <c r="Q20" t="s">
        <v>639</v>
      </c>
      <c r="R20" t="s">
        <v>636</v>
      </c>
      <c r="S20" t="s">
        <v>635</v>
      </c>
      <c r="T20" t="s">
        <v>22623</v>
      </c>
      <c r="U20" s="87" t="s">
        <v>31</v>
      </c>
      <c r="V20">
        <v>7</v>
      </c>
    </row>
    <row r="21" spans="1:22" x14ac:dyDescent="0.25">
      <c r="A21" t="s">
        <v>37</v>
      </c>
      <c r="B21" t="s">
        <v>38</v>
      </c>
      <c r="C21">
        <v>66.666666666666671</v>
      </c>
      <c r="D21">
        <v>6</v>
      </c>
      <c r="E21" t="s">
        <v>22624</v>
      </c>
      <c r="F21">
        <v>200</v>
      </c>
      <c r="G21">
        <v>0</v>
      </c>
      <c r="H21" t="s">
        <v>661</v>
      </c>
      <c r="I21" t="s">
        <v>22625</v>
      </c>
      <c r="J21" t="s">
        <v>643</v>
      </c>
      <c r="K21" t="s">
        <v>635</v>
      </c>
      <c r="L21" t="s">
        <v>636</v>
      </c>
      <c r="M21" t="s">
        <v>22626</v>
      </c>
      <c r="N21" t="s">
        <v>635</v>
      </c>
      <c r="O21" t="s">
        <v>638</v>
      </c>
      <c r="P21" t="s">
        <v>22</v>
      </c>
      <c r="Q21" t="s">
        <v>639</v>
      </c>
      <c r="R21" t="s">
        <v>636</v>
      </c>
      <c r="S21" t="s">
        <v>635</v>
      </c>
      <c r="T21" t="s">
        <v>22622</v>
      </c>
      <c r="U21" s="88" t="s">
        <v>32</v>
      </c>
      <c r="V21">
        <v>7</v>
      </c>
    </row>
    <row r="22" spans="1:22" x14ac:dyDescent="0.25">
      <c r="A22" t="s">
        <v>37</v>
      </c>
      <c r="B22" t="s">
        <v>38</v>
      </c>
      <c r="C22">
        <v>66.666666666666671</v>
      </c>
      <c r="D22">
        <v>3</v>
      </c>
      <c r="E22" t="s">
        <v>22627</v>
      </c>
      <c r="F22">
        <v>300</v>
      </c>
      <c r="G22">
        <v>0</v>
      </c>
      <c r="H22" t="s">
        <v>661</v>
      </c>
      <c r="I22" t="s">
        <v>22628</v>
      </c>
      <c r="J22" t="s">
        <v>643</v>
      </c>
      <c r="K22" t="s">
        <v>635</v>
      </c>
      <c r="L22" t="s">
        <v>636</v>
      </c>
      <c r="M22" t="s">
        <v>22629</v>
      </c>
      <c r="N22" t="s">
        <v>635</v>
      </c>
      <c r="O22" t="s">
        <v>668</v>
      </c>
      <c r="P22" t="s">
        <v>22</v>
      </c>
      <c r="Q22" t="s">
        <v>669</v>
      </c>
      <c r="R22" t="s">
        <v>636</v>
      </c>
      <c r="S22" t="s">
        <v>635</v>
      </c>
      <c r="T22" t="s">
        <v>22629</v>
      </c>
      <c r="U22" s="87" t="s">
        <v>27</v>
      </c>
      <c r="V22">
        <v>1</v>
      </c>
    </row>
    <row r="23" spans="1:22" x14ac:dyDescent="0.25">
      <c r="A23" t="s">
        <v>164</v>
      </c>
      <c r="B23" t="s">
        <v>165</v>
      </c>
      <c r="C23">
        <v>33.333333333333336</v>
      </c>
      <c r="D23">
        <v>6</v>
      </c>
      <c r="E23" t="s">
        <v>22627</v>
      </c>
      <c r="F23">
        <v>300</v>
      </c>
      <c r="G23">
        <v>0</v>
      </c>
      <c r="H23" t="s">
        <v>661</v>
      </c>
      <c r="I23" t="s">
        <v>22628</v>
      </c>
      <c r="J23" t="s">
        <v>643</v>
      </c>
      <c r="K23" t="s">
        <v>635</v>
      </c>
      <c r="L23" t="s">
        <v>636</v>
      </c>
      <c r="M23" t="s">
        <v>22629</v>
      </c>
      <c r="N23" t="s">
        <v>635</v>
      </c>
      <c r="O23" t="s">
        <v>668</v>
      </c>
      <c r="P23" t="s">
        <v>22</v>
      </c>
      <c r="Q23" t="s">
        <v>669</v>
      </c>
      <c r="R23" t="s">
        <v>636</v>
      </c>
      <c r="S23" t="s">
        <v>635</v>
      </c>
      <c r="T23" t="s">
        <v>22629</v>
      </c>
      <c r="U23" s="88" t="s">
        <v>28</v>
      </c>
      <c r="V23">
        <v>1</v>
      </c>
    </row>
    <row r="24" spans="1:22" x14ac:dyDescent="0.25">
      <c r="A24" t="s">
        <v>164</v>
      </c>
      <c r="B24" t="s">
        <v>165</v>
      </c>
      <c r="C24">
        <v>33.333333333333336</v>
      </c>
      <c r="D24">
        <v>3</v>
      </c>
      <c r="E24" t="s">
        <v>22630</v>
      </c>
      <c r="F24">
        <v>100</v>
      </c>
      <c r="G24">
        <v>0</v>
      </c>
      <c r="H24" t="s">
        <v>661</v>
      </c>
      <c r="I24" t="s">
        <v>22631</v>
      </c>
      <c r="J24" t="s">
        <v>1025</v>
      </c>
      <c r="K24" t="s">
        <v>635</v>
      </c>
      <c r="L24" t="s">
        <v>636</v>
      </c>
      <c r="M24" t="s">
        <v>22632</v>
      </c>
      <c r="N24" t="s">
        <v>635</v>
      </c>
      <c r="O24" t="s">
        <v>1071</v>
      </c>
      <c r="P24" t="s">
        <v>22</v>
      </c>
      <c r="Q24" t="s">
        <v>639</v>
      </c>
      <c r="R24" t="s">
        <v>636</v>
      </c>
      <c r="S24" t="s">
        <v>635</v>
      </c>
      <c r="T24" t="s">
        <v>22632</v>
      </c>
      <c r="U24" s="87" t="s">
        <v>256</v>
      </c>
      <c r="V24">
        <v>7</v>
      </c>
    </row>
    <row r="25" spans="1:22" x14ac:dyDescent="0.25">
      <c r="A25" t="s">
        <v>619</v>
      </c>
      <c r="B25" t="s">
        <v>620</v>
      </c>
      <c r="C25">
        <v>139</v>
      </c>
      <c r="D25">
        <v>1</v>
      </c>
      <c r="E25" t="s">
        <v>22633</v>
      </c>
      <c r="F25">
        <v>213</v>
      </c>
      <c r="G25">
        <v>9</v>
      </c>
      <c r="H25" t="s">
        <v>647</v>
      </c>
      <c r="I25" t="s">
        <v>20123</v>
      </c>
      <c r="J25" t="s">
        <v>20124</v>
      </c>
      <c r="K25" t="s">
        <v>1992</v>
      </c>
      <c r="L25" t="s">
        <v>20125</v>
      </c>
      <c r="M25" t="s">
        <v>22634</v>
      </c>
      <c r="N25" t="s">
        <v>635</v>
      </c>
      <c r="O25" t="s">
        <v>706</v>
      </c>
      <c r="P25" t="s">
        <v>40</v>
      </c>
      <c r="Q25" t="s">
        <v>707</v>
      </c>
      <c r="R25" t="s">
        <v>636</v>
      </c>
      <c r="S25" t="s">
        <v>635</v>
      </c>
      <c r="T25" t="s">
        <v>22635</v>
      </c>
      <c r="U25" s="88" t="s">
        <v>262</v>
      </c>
      <c r="V25">
        <v>7</v>
      </c>
    </row>
    <row r="26" spans="1:22" x14ac:dyDescent="0.25">
      <c r="A26" t="s">
        <v>258</v>
      </c>
      <c r="B26" t="s">
        <v>264</v>
      </c>
      <c r="C26">
        <v>139</v>
      </c>
      <c r="D26">
        <v>1</v>
      </c>
      <c r="E26" t="s">
        <v>22633</v>
      </c>
      <c r="F26">
        <v>213</v>
      </c>
      <c r="G26">
        <v>9</v>
      </c>
      <c r="H26" t="s">
        <v>647</v>
      </c>
      <c r="I26" t="s">
        <v>20123</v>
      </c>
      <c r="J26" t="s">
        <v>20124</v>
      </c>
      <c r="K26" t="s">
        <v>1992</v>
      </c>
      <c r="L26" t="s">
        <v>20125</v>
      </c>
      <c r="M26" t="s">
        <v>22634</v>
      </c>
      <c r="N26" t="s">
        <v>635</v>
      </c>
      <c r="O26" t="s">
        <v>706</v>
      </c>
      <c r="P26" t="s">
        <v>40</v>
      </c>
      <c r="Q26" t="s">
        <v>707</v>
      </c>
      <c r="R26" t="s">
        <v>636</v>
      </c>
      <c r="S26" t="s">
        <v>635</v>
      </c>
      <c r="T26" t="s">
        <v>22635</v>
      </c>
      <c r="U26" s="87" t="s">
        <v>257</v>
      </c>
      <c r="V26">
        <v>6</v>
      </c>
    </row>
    <row r="27" spans="1:22" x14ac:dyDescent="0.25">
      <c r="A27" t="s">
        <v>257</v>
      </c>
      <c r="B27" t="s">
        <v>263</v>
      </c>
      <c r="C27">
        <v>139</v>
      </c>
      <c r="D27">
        <v>1</v>
      </c>
      <c r="E27" t="s">
        <v>22633</v>
      </c>
      <c r="F27">
        <v>213</v>
      </c>
      <c r="G27">
        <v>9</v>
      </c>
      <c r="H27" t="s">
        <v>647</v>
      </c>
      <c r="I27" t="s">
        <v>20123</v>
      </c>
      <c r="J27" t="s">
        <v>20124</v>
      </c>
      <c r="K27" t="s">
        <v>1992</v>
      </c>
      <c r="L27" t="s">
        <v>20125</v>
      </c>
      <c r="M27" t="s">
        <v>22634</v>
      </c>
      <c r="N27" t="s">
        <v>635</v>
      </c>
      <c r="O27" t="s">
        <v>706</v>
      </c>
      <c r="P27" t="s">
        <v>40</v>
      </c>
      <c r="Q27" t="s">
        <v>707</v>
      </c>
      <c r="R27" t="s">
        <v>636</v>
      </c>
      <c r="S27" t="s">
        <v>635</v>
      </c>
      <c r="T27" t="s">
        <v>22635</v>
      </c>
      <c r="U27" s="88" t="s">
        <v>263</v>
      </c>
      <c r="V27">
        <v>5</v>
      </c>
    </row>
    <row r="28" spans="1:22" x14ac:dyDescent="0.25">
      <c r="A28" t="s">
        <v>256</v>
      </c>
      <c r="B28" t="s">
        <v>262</v>
      </c>
      <c r="C28">
        <v>139</v>
      </c>
      <c r="D28">
        <v>1</v>
      </c>
      <c r="E28" t="s">
        <v>22633</v>
      </c>
      <c r="F28">
        <v>213</v>
      </c>
      <c r="G28">
        <v>9</v>
      </c>
      <c r="H28" t="s">
        <v>647</v>
      </c>
      <c r="I28" t="s">
        <v>20123</v>
      </c>
      <c r="J28" t="s">
        <v>20124</v>
      </c>
      <c r="K28" t="s">
        <v>1992</v>
      </c>
      <c r="L28" t="s">
        <v>20125</v>
      </c>
      <c r="M28" t="s">
        <v>22634</v>
      </c>
      <c r="N28" t="s">
        <v>635</v>
      </c>
      <c r="O28" t="s">
        <v>706</v>
      </c>
      <c r="P28" t="s">
        <v>40</v>
      </c>
      <c r="Q28" t="s">
        <v>707</v>
      </c>
      <c r="R28" t="s">
        <v>636</v>
      </c>
      <c r="S28" t="s">
        <v>635</v>
      </c>
      <c r="T28" t="s">
        <v>22635</v>
      </c>
      <c r="U28" s="88" t="s">
        <v>982</v>
      </c>
      <c r="V28">
        <v>1</v>
      </c>
    </row>
    <row r="29" spans="1:22" x14ac:dyDescent="0.25">
      <c r="A29" t="s">
        <v>164</v>
      </c>
      <c r="B29" t="s">
        <v>165</v>
      </c>
      <c r="C29">
        <v>33.333333333333336</v>
      </c>
      <c r="D29">
        <v>3</v>
      </c>
      <c r="E29" t="s">
        <v>22636</v>
      </c>
      <c r="F29">
        <v>100</v>
      </c>
      <c r="G29">
        <v>0</v>
      </c>
      <c r="H29" t="s">
        <v>661</v>
      </c>
      <c r="I29" t="s">
        <v>22637</v>
      </c>
      <c r="J29" t="s">
        <v>992</v>
      </c>
      <c r="K29" t="s">
        <v>635</v>
      </c>
      <c r="L29" t="s">
        <v>636</v>
      </c>
      <c r="M29" t="s">
        <v>22638</v>
      </c>
      <c r="N29" t="s">
        <v>635</v>
      </c>
      <c r="O29" t="s">
        <v>638</v>
      </c>
      <c r="P29" t="s">
        <v>22</v>
      </c>
      <c r="Q29" t="s">
        <v>639</v>
      </c>
      <c r="R29" t="s">
        <v>636</v>
      </c>
      <c r="S29" t="s">
        <v>635</v>
      </c>
      <c r="T29" t="s">
        <v>22638</v>
      </c>
      <c r="U29" s="87" t="s">
        <v>258</v>
      </c>
      <c r="V29">
        <v>5</v>
      </c>
    </row>
    <row r="30" spans="1:22" x14ac:dyDescent="0.25">
      <c r="A30" t="s">
        <v>256</v>
      </c>
      <c r="B30" t="s">
        <v>262</v>
      </c>
      <c r="C30">
        <v>139</v>
      </c>
      <c r="D30">
        <v>1</v>
      </c>
      <c r="E30" t="s">
        <v>22639</v>
      </c>
      <c r="F30">
        <v>108.99</v>
      </c>
      <c r="G30">
        <v>0</v>
      </c>
      <c r="H30" t="s">
        <v>661</v>
      </c>
      <c r="I30" t="s">
        <v>22640</v>
      </c>
      <c r="J30" t="s">
        <v>858</v>
      </c>
      <c r="K30" t="s">
        <v>635</v>
      </c>
      <c r="L30" t="s">
        <v>636</v>
      </c>
      <c r="M30" t="s">
        <v>22641</v>
      </c>
      <c r="N30" t="s">
        <v>635</v>
      </c>
      <c r="O30" t="s">
        <v>638</v>
      </c>
      <c r="P30" t="s">
        <v>22</v>
      </c>
      <c r="Q30" t="s">
        <v>639</v>
      </c>
      <c r="R30" t="s">
        <v>636</v>
      </c>
      <c r="S30" t="s">
        <v>635</v>
      </c>
      <c r="T30" t="s">
        <v>22641</v>
      </c>
      <c r="U30" s="88" t="s">
        <v>264</v>
      </c>
      <c r="V30">
        <v>4</v>
      </c>
    </row>
    <row r="31" spans="1:22" x14ac:dyDescent="0.25">
      <c r="A31" t="s">
        <v>164</v>
      </c>
      <c r="B31" t="s">
        <v>165</v>
      </c>
      <c r="C31">
        <v>50</v>
      </c>
      <c r="D31">
        <v>1</v>
      </c>
      <c r="E31" t="s">
        <v>22642</v>
      </c>
      <c r="F31">
        <v>220</v>
      </c>
      <c r="G31">
        <v>0</v>
      </c>
      <c r="H31" t="s">
        <v>647</v>
      </c>
      <c r="I31" t="s">
        <v>22643</v>
      </c>
      <c r="J31" t="s">
        <v>22644</v>
      </c>
      <c r="K31" t="s">
        <v>3166</v>
      </c>
      <c r="L31" t="s">
        <v>12372</v>
      </c>
      <c r="M31" t="s">
        <v>22645</v>
      </c>
      <c r="N31" t="s">
        <v>635</v>
      </c>
      <c r="O31" t="s">
        <v>678</v>
      </c>
      <c r="P31" t="s">
        <v>43</v>
      </c>
      <c r="Q31" t="s">
        <v>654</v>
      </c>
      <c r="R31" t="s">
        <v>636</v>
      </c>
      <c r="S31" t="s">
        <v>635</v>
      </c>
      <c r="T31" t="s">
        <v>22646</v>
      </c>
      <c r="U31" s="88" t="s">
        <v>982</v>
      </c>
      <c r="V31">
        <v>1</v>
      </c>
    </row>
    <row r="32" spans="1:22" x14ac:dyDescent="0.25">
      <c r="A32" t="s">
        <v>164</v>
      </c>
      <c r="B32" t="s">
        <v>165</v>
      </c>
      <c r="C32">
        <v>45</v>
      </c>
      <c r="D32">
        <v>4</v>
      </c>
      <c r="E32" t="s">
        <v>22642</v>
      </c>
      <c r="F32">
        <v>220</v>
      </c>
      <c r="G32">
        <v>0</v>
      </c>
      <c r="H32" t="s">
        <v>647</v>
      </c>
      <c r="I32" t="s">
        <v>22643</v>
      </c>
      <c r="J32" t="s">
        <v>22644</v>
      </c>
      <c r="K32" t="s">
        <v>3166</v>
      </c>
      <c r="L32" t="s">
        <v>12372</v>
      </c>
      <c r="M32" t="s">
        <v>22645</v>
      </c>
      <c r="N32" t="s">
        <v>635</v>
      </c>
      <c r="O32" t="s">
        <v>678</v>
      </c>
      <c r="P32" t="s">
        <v>43</v>
      </c>
      <c r="Q32" t="s">
        <v>654</v>
      </c>
      <c r="R32" t="s">
        <v>636</v>
      </c>
      <c r="S32" t="s">
        <v>635</v>
      </c>
      <c r="T32" t="s">
        <v>22646</v>
      </c>
      <c r="U32" s="87" t="s">
        <v>619</v>
      </c>
      <c r="V32">
        <v>6</v>
      </c>
    </row>
    <row r="33" spans="1:22" x14ac:dyDescent="0.25">
      <c r="A33" t="s">
        <v>118</v>
      </c>
      <c r="B33" t="s">
        <v>91</v>
      </c>
      <c r="C33">
        <v>66</v>
      </c>
      <c r="D33">
        <v>1</v>
      </c>
      <c r="E33" t="s">
        <v>22647</v>
      </c>
      <c r="F33">
        <v>230</v>
      </c>
      <c r="G33">
        <v>0</v>
      </c>
      <c r="H33" t="s">
        <v>647</v>
      </c>
      <c r="I33" t="s">
        <v>22648</v>
      </c>
      <c r="J33" t="s">
        <v>22649</v>
      </c>
      <c r="K33" t="s">
        <v>4435</v>
      </c>
      <c r="L33" t="s">
        <v>2149</v>
      </c>
      <c r="M33" t="s">
        <v>22650</v>
      </c>
      <c r="N33" t="s">
        <v>635</v>
      </c>
      <c r="O33" t="s">
        <v>678</v>
      </c>
      <c r="P33" t="s">
        <v>43</v>
      </c>
      <c r="Q33" t="s">
        <v>654</v>
      </c>
      <c r="R33" t="s">
        <v>636</v>
      </c>
      <c r="S33" t="s">
        <v>635</v>
      </c>
      <c r="T33" t="s">
        <v>22650</v>
      </c>
      <c r="U33" s="88" t="s">
        <v>620</v>
      </c>
      <c r="V33">
        <v>6</v>
      </c>
    </row>
    <row r="34" spans="1:22" x14ac:dyDescent="0.25">
      <c r="A34" t="s">
        <v>89</v>
      </c>
      <c r="B34" t="s">
        <v>1223</v>
      </c>
      <c r="C34">
        <v>66</v>
      </c>
      <c r="D34">
        <v>1</v>
      </c>
      <c r="E34" t="s">
        <v>22647</v>
      </c>
      <c r="F34">
        <v>230</v>
      </c>
      <c r="G34">
        <v>0</v>
      </c>
      <c r="H34" t="s">
        <v>647</v>
      </c>
      <c r="I34" t="s">
        <v>22648</v>
      </c>
      <c r="J34" t="s">
        <v>22649</v>
      </c>
      <c r="K34" t="s">
        <v>4435</v>
      </c>
      <c r="L34" t="s">
        <v>2149</v>
      </c>
      <c r="M34" t="s">
        <v>22650</v>
      </c>
      <c r="N34" t="s">
        <v>635</v>
      </c>
      <c r="O34" t="s">
        <v>678</v>
      </c>
      <c r="P34" t="s">
        <v>43</v>
      </c>
      <c r="Q34" t="s">
        <v>654</v>
      </c>
      <c r="R34" t="s">
        <v>636</v>
      </c>
      <c r="S34" t="s">
        <v>635</v>
      </c>
      <c r="T34" t="s">
        <v>22650</v>
      </c>
      <c r="U34" s="87" t="s">
        <v>25</v>
      </c>
      <c r="V34">
        <v>2</v>
      </c>
    </row>
    <row r="35" spans="1:22" x14ac:dyDescent="0.25">
      <c r="A35" t="s">
        <v>39</v>
      </c>
      <c r="B35" t="s">
        <v>44</v>
      </c>
      <c r="C35">
        <v>67</v>
      </c>
      <c r="D35">
        <v>1</v>
      </c>
      <c r="E35" t="s">
        <v>22647</v>
      </c>
      <c r="F35">
        <v>230</v>
      </c>
      <c r="G35">
        <v>0</v>
      </c>
      <c r="H35" t="s">
        <v>647</v>
      </c>
      <c r="I35" t="s">
        <v>22648</v>
      </c>
      <c r="J35" t="s">
        <v>22649</v>
      </c>
      <c r="K35" t="s">
        <v>4435</v>
      </c>
      <c r="L35" t="s">
        <v>2149</v>
      </c>
      <c r="M35" t="s">
        <v>22650</v>
      </c>
      <c r="N35" t="s">
        <v>635</v>
      </c>
      <c r="O35" t="s">
        <v>678</v>
      </c>
      <c r="P35" t="s">
        <v>43</v>
      </c>
      <c r="Q35" t="s">
        <v>654</v>
      </c>
      <c r="R35" t="s">
        <v>636</v>
      </c>
      <c r="S35" t="s">
        <v>635</v>
      </c>
      <c r="T35" t="s">
        <v>22650</v>
      </c>
      <c r="U35" s="88" t="s">
        <v>26</v>
      </c>
      <c r="V35">
        <v>2</v>
      </c>
    </row>
    <row r="36" spans="1:22" x14ac:dyDescent="0.25">
      <c r="A36" t="s">
        <v>164</v>
      </c>
      <c r="B36" t="s">
        <v>165</v>
      </c>
      <c r="C36">
        <v>33.333333333333336</v>
      </c>
      <c r="D36">
        <v>3</v>
      </c>
      <c r="E36" t="s">
        <v>22651</v>
      </c>
      <c r="F36">
        <v>100</v>
      </c>
      <c r="G36">
        <v>0</v>
      </c>
      <c r="H36" t="s">
        <v>661</v>
      </c>
      <c r="I36" t="s">
        <v>22652</v>
      </c>
      <c r="J36" t="s">
        <v>2829</v>
      </c>
      <c r="K36" t="s">
        <v>635</v>
      </c>
      <c r="L36" t="s">
        <v>636</v>
      </c>
      <c r="M36" t="s">
        <v>22653</v>
      </c>
      <c r="N36" t="s">
        <v>635</v>
      </c>
      <c r="O36" t="s">
        <v>1071</v>
      </c>
      <c r="P36" t="s">
        <v>22</v>
      </c>
      <c r="Q36" t="s">
        <v>639</v>
      </c>
      <c r="R36" t="s">
        <v>636</v>
      </c>
      <c r="S36" t="s">
        <v>635</v>
      </c>
      <c r="T36" t="s">
        <v>22653</v>
      </c>
      <c r="U36" s="87" t="s">
        <v>23</v>
      </c>
      <c r="V36">
        <v>1</v>
      </c>
    </row>
    <row r="37" spans="1:22" x14ac:dyDescent="0.25">
      <c r="A37" t="s">
        <v>164</v>
      </c>
      <c r="B37" t="s">
        <v>165</v>
      </c>
      <c r="C37">
        <v>50</v>
      </c>
      <c r="D37">
        <v>6</v>
      </c>
      <c r="E37" t="s">
        <v>22654</v>
      </c>
      <c r="F37">
        <v>208</v>
      </c>
      <c r="G37">
        <v>8</v>
      </c>
      <c r="H37" t="s">
        <v>661</v>
      </c>
      <c r="I37" t="s">
        <v>636</v>
      </c>
      <c r="J37" t="s">
        <v>636</v>
      </c>
      <c r="K37" t="s">
        <v>635</v>
      </c>
      <c r="L37" t="s">
        <v>636</v>
      </c>
      <c r="M37" t="s">
        <v>635</v>
      </c>
      <c r="N37" t="s">
        <v>635</v>
      </c>
      <c r="O37" t="s">
        <v>2486</v>
      </c>
      <c r="P37" t="s">
        <v>22</v>
      </c>
      <c r="Q37" t="s">
        <v>635</v>
      </c>
      <c r="R37" t="s">
        <v>636</v>
      </c>
      <c r="S37" t="s">
        <v>635</v>
      </c>
      <c r="T37" t="s">
        <v>22655</v>
      </c>
      <c r="U37" s="88" t="s">
        <v>24</v>
      </c>
      <c r="V37">
        <v>1</v>
      </c>
    </row>
    <row r="38" spans="1:22" x14ac:dyDescent="0.25">
      <c r="A38" t="s">
        <v>37</v>
      </c>
      <c r="B38" t="s">
        <v>38</v>
      </c>
      <c r="C38">
        <v>66.666666666666671</v>
      </c>
      <c r="D38">
        <v>3</v>
      </c>
      <c r="E38" t="s">
        <v>22656</v>
      </c>
      <c r="F38">
        <v>100</v>
      </c>
      <c r="G38">
        <v>0</v>
      </c>
      <c r="H38" t="s">
        <v>661</v>
      </c>
      <c r="I38" t="s">
        <v>22282</v>
      </c>
      <c r="J38" t="s">
        <v>643</v>
      </c>
      <c r="K38" t="s">
        <v>635</v>
      </c>
      <c r="L38" t="s">
        <v>636</v>
      </c>
      <c r="M38" t="s">
        <v>22657</v>
      </c>
      <c r="N38" t="s">
        <v>635</v>
      </c>
      <c r="O38" t="s">
        <v>638</v>
      </c>
      <c r="P38" t="s">
        <v>22</v>
      </c>
      <c r="Q38" t="s">
        <v>639</v>
      </c>
      <c r="R38" t="s">
        <v>636</v>
      </c>
      <c r="S38" t="s">
        <v>635</v>
      </c>
      <c r="T38" t="s">
        <v>22655</v>
      </c>
      <c r="U38" s="87" t="s">
        <v>20</v>
      </c>
      <c r="V38">
        <v>8</v>
      </c>
    </row>
    <row r="39" spans="1:22" x14ac:dyDescent="0.25">
      <c r="A39" t="s">
        <v>37</v>
      </c>
      <c r="B39" t="s">
        <v>38</v>
      </c>
      <c r="C39">
        <v>66.666666666666671</v>
      </c>
      <c r="D39">
        <v>3</v>
      </c>
      <c r="E39" t="s">
        <v>22658</v>
      </c>
      <c r="F39">
        <v>100</v>
      </c>
      <c r="G39">
        <v>0</v>
      </c>
      <c r="H39" t="s">
        <v>661</v>
      </c>
      <c r="I39" t="s">
        <v>3179</v>
      </c>
      <c r="J39" t="s">
        <v>643</v>
      </c>
      <c r="K39" t="s">
        <v>635</v>
      </c>
      <c r="L39" t="s">
        <v>636</v>
      </c>
      <c r="M39" t="s">
        <v>22657</v>
      </c>
      <c r="N39" t="s">
        <v>635</v>
      </c>
      <c r="O39" t="s">
        <v>638</v>
      </c>
      <c r="P39" t="s">
        <v>22</v>
      </c>
      <c r="Q39" t="s">
        <v>639</v>
      </c>
      <c r="R39" t="s">
        <v>636</v>
      </c>
      <c r="S39" t="s">
        <v>635</v>
      </c>
      <c r="T39" t="s">
        <v>22657</v>
      </c>
      <c r="U39" s="88" t="s">
        <v>21</v>
      </c>
      <c r="V39">
        <v>7</v>
      </c>
    </row>
    <row r="40" spans="1:22" x14ac:dyDescent="0.25">
      <c r="A40" t="s">
        <v>37</v>
      </c>
      <c r="B40" t="s">
        <v>38</v>
      </c>
      <c r="C40">
        <v>66.666666666666671</v>
      </c>
      <c r="D40">
        <v>3</v>
      </c>
      <c r="E40" t="s">
        <v>22659</v>
      </c>
      <c r="F40">
        <v>100</v>
      </c>
      <c r="G40">
        <v>0</v>
      </c>
      <c r="H40" t="s">
        <v>661</v>
      </c>
      <c r="I40" t="s">
        <v>22660</v>
      </c>
      <c r="J40" t="s">
        <v>884</v>
      </c>
      <c r="K40" t="s">
        <v>635</v>
      </c>
      <c r="L40" t="s">
        <v>636</v>
      </c>
      <c r="M40" t="s">
        <v>22661</v>
      </c>
      <c r="N40" t="s">
        <v>635</v>
      </c>
      <c r="O40" t="s">
        <v>638</v>
      </c>
      <c r="P40" t="s">
        <v>22</v>
      </c>
      <c r="Q40" t="s">
        <v>639</v>
      </c>
      <c r="R40" t="s">
        <v>636</v>
      </c>
      <c r="S40" t="s">
        <v>635</v>
      </c>
      <c r="T40" t="s">
        <v>22662</v>
      </c>
      <c r="U40" s="88" t="s">
        <v>1108</v>
      </c>
      <c r="V40">
        <v>1</v>
      </c>
    </row>
    <row r="41" spans="1:22" x14ac:dyDescent="0.25">
      <c r="A41" t="s">
        <v>37</v>
      </c>
      <c r="B41" t="s">
        <v>38</v>
      </c>
      <c r="C41">
        <v>66.666666666666671</v>
      </c>
      <c r="D41">
        <v>3</v>
      </c>
      <c r="E41" t="s">
        <v>22663</v>
      </c>
      <c r="F41">
        <v>100</v>
      </c>
      <c r="G41">
        <v>0</v>
      </c>
      <c r="H41" t="s">
        <v>661</v>
      </c>
      <c r="I41" t="s">
        <v>22664</v>
      </c>
      <c r="J41" t="s">
        <v>2074</v>
      </c>
      <c r="K41" t="s">
        <v>635</v>
      </c>
      <c r="L41" t="s">
        <v>636</v>
      </c>
      <c r="M41" t="s">
        <v>22665</v>
      </c>
      <c r="N41" t="s">
        <v>635</v>
      </c>
      <c r="O41" t="s">
        <v>1071</v>
      </c>
      <c r="P41" t="s">
        <v>22</v>
      </c>
      <c r="Q41" t="s">
        <v>639</v>
      </c>
      <c r="R41" t="s">
        <v>636</v>
      </c>
      <c r="S41" t="s">
        <v>635</v>
      </c>
      <c r="T41" t="s">
        <v>22665</v>
      </c>
      <c r="U41" s="87" t="s">
        <v>133</v>
      </c>
      <c r="V41">
        <v>90</v>
      </c>
    </row>
    <row r="42" spans="1:22" x14ac:dyDescent="0.25">
      <c r="A42" t="s">
        <v>37</v>
      </c>
      <c r="B42" t="s">
        <v>38</v>
      </c>
      <c r="C42">
        <v>66.666666666666671</v>
      </c>
      <c r="D42">
        <v>3</v>
      </c>
      <c r="E42" t="s">
        <v>22666</v>
      </c>
      <c r="F42">
        <v>100</v>
      </c>
      <c r="G42">
        <v>0</v>
      </c>
      <c r="H42" t="s">
        <v>661</v>
      </c>
      <c r="I42" t="s">
        <v>22667</v>
      </c>
      <c r="J42" t="s">
        <v>727</v>
      </c>
      <c r="K42" t="s">
        <v>635</v>
      </c>
      <c r="L42" t="s">
        <v>636</v>
      </c>
      <c r="M42" t="s">
        <v>22668</v>
      </c>
      <c r="N42" t="s">
        <v>635</v>
      </c>
      <c r="O42" t="s">
        <v>638</v>
      </c>
      <c r="P42" t="s">
        <v>22</v>
      </c>
      <c r="Q42" t="s">
        <v>639</v>
      </c>
      <c r="R42" t="s">
        <v>636</v>
      </c>
      <c r="S42" t="s">
        <v>635</v>
      </c>
      <c r="T42" t="s">
        <v>22668</v>
      </c>
      <c r="U42" s="88" t="s">
        <v>134</v>
      </c>
      <c r="V42">
        <v>90</v>
      </c>
    </row>
    <row r="43" spans="1:22" x14ac:dyDescent="0.25">
      <c r="A43" t="s">
        <v>39</v>
      </c>
      <c r="B43" t="s">
        <v>44</v>
      </c>
      <c r="C43">
        <v>66.333333333333329</v>
      </c>
      <c r="D43">
        <v>3</v>
      </c>
      <c r="E43" t="s">
        <v>22669</v>
      </c>
      <c r="F43">
        <v>230</v>
      </c>
      <c r="G43">
        <v>0</v>
      </c>
      <c r="H43" t="s">
        <v>647</v>
      </c>
      <c r="I43" t="s">
        <v>22670</v>
      </c>
      <c r="J43" t="s">
        <v>22671</v>
      </c>
      <c r="K43" t="s">
        <v>22672</v>
      </c>
      <c r="L43" t="s">
        <v>1344</v>
      </c>
      <c r="M43" t="s">
        <v>22668</v>
      </c>
      <c r="N43" t="s">
        <v>635</v>
      </c>
      <c r="O43" t="s">
        <v>678</v>
      </c>
      <c r="P43" t="s">
        <v>43</v>
      </c>
      <c r="Q43" t="s">
        <v>654</v>
      </c>
      <c r="R43" t="s">
        <v>636</v>
      </c>
      <c r="S43" t="s">
        <v>635</v>
      </c>
      <c r="T43" t="s">
        <v>22673</v>
      </c>
      <c r="U43" s="87" t="s">
        <v>121</v>
      </c>
      <c r="V43">
        <v>14</v>
      </c>
    </row>
    <row r="44" spans="1:22" x14ac:dyDescent="0.25">
      <c r="A44" t="s">
        <v>164</v>
      </c>
      <c r="B44" t="s">
        <v>165</v>
      </c>
      <c r="C44">
        <v>50</v>
      </c>
      <c r="D44">
        <v>6</v>
      </c>
      <c r="E44" t="s">
        <v>22674</v>
      </c>
      <c r="F44">
        <v>100</v>
      </c>
      <c r="G44">
        <v>0</v>
      </c>
      <c r="H44" t="s">
        <v>661</v>
      </c>
      <c r="I44" t="s">
        <v>22675</v>
      </c>
      <c r="J44" t="s">
        <v>1332</v>
      </c>
      <c r="K44" t="s">
        <v>635</v>
      </c>
      <c r="L44" t="s">
        <v>636</v>
      </c>
      <c r="M44" t="s">
        <v>22676</v>
      </c>
      <c r="N44" t="s">
        <v>635</v>
      </c>
      <c r="O44" t="s">
        <v>638</v>
      </c>
      <c r="P44" t="s">
        <v>22</v>
      </c>
      <c r="Q44" t="s">
        <v>639</v>
      </c>
      <c r="R44" t="s">
        <v>636</v>
      </c>
      <c r="S44" t="s">
        <v>635</v>
      </c>
      <c r="T44" t="s">
        <v>22676</v>
      </c>
      <c r="U44" s="88" t="s">
        <v>122</v>
      </c>
      <c r="V44">
        <v>14</v>
      </c>
    </row>
    <row r="45" spans="1:22" x14ac:dyDescent="0.25">
      <c r="A45" t="s">
        <v>37</v>
      </c>
      <c r="B45" t="s">
        <v>38</v>
      </c>
      <c r="C45">
        <v>66.666666666666671</v>
      </c>
      <c r="D45">
        <v>3</v>
      </c>
      <c r="E45" t="s">
        <v>22677</v>
      </c>
      <c r="F45">
        <v>100</v>
      </c>
      <c r="G45">
        <v>0</v>
      </c>
      <c r="H45" t="s">
        <v>661</v>
      </c>
      <c r="I45" t="s">
        <v>22678</v>
      </c>
      <c r="J45" t="s">
        <v>2074</v>
      </c>
      <c r="K45" t="s">
        <v>635</v>
      </c>
      <c r="L45" t="s">
        <v>636</v>
      </c>
      <c r="M45" t="s">
        <v>22679</v>
      </c>
      <c r="N45" t="s">
        <v>635</v>
      </c>
      <c r="O45" t="s">
        <v>1071</v>
      </c>
      <c r="P45" t="s">
        <v>22</v>
      </c>
      <c r="Q45" t="s">
        <v>639</v>
      </c>
      <c r="R45" t="s">
        <v>636</v>
      </c>
      <c r="S45" t="s">
        <v>635</v>
      </c>
      <c r="T45" t="s">
        <v>22679</v>
      </c>
      <c r="U45" s="87" t="s">
        <v>533</v>
      </c>
      <c r="V45">
        <v>1</v>
      </c>
    </row>
    <row r="46" spans="1:22" x14ac:dyDescent="0.25">
      <c r="A46" t="s">
        <v>164</v>
      </c>
      <c r="B46" t="s">
        <v>165</v>
      </c>
      <c r="C46">
        <v>33.333333333333336</v>
      </c>
      <c r="D46">
        <v>3</v>
      </c>
      <c r="E46" t="s">
        <v>22680</v>
      </c>
      <c r="F46">
        <v>100</v>
      </c>
      <c r="G46">
        <v>0</v>
      </c>
      <c r="H46" t="s">
        <v>661</v>
      </c>
      <c r="I46" t="s">
        <v>22681</v>
      </c>
      <c r="J46" t="s">
        <v>1704</v>
      </c>
      <c r="K46" t="s">
        <v>635</v>
      </c>
      <c r="L46" t="s">
        <v>636</v>
      </c>
      <c r="M46" t="s">
        <v>22682</v>
      </c>
      <c r="N46" t="s">
        <v>635</v>
      </c>
      <c r="O46" t="s">
        <v>638</v>
      </c>
      <c r="P46" t="s">
        <v>22</v>
      </c>
      <c r="Q46" t="s">
        <v>639</v>
      </c>
      <c r="R46" t="s">
        <v>636</v>
      </c>
      <c r="S46" t="s">
        <v>635</v>
      </c>
      <c r="T46" t="s">
        <v>22682</v>
      </c>
      <c r="U46" s="88" t="s">
        <v>137</v>
      </c>
      <c r="V46">
        <v>1</v>
      </c>
    </row>
    <row r="47" spans="1:22" x14ac:dyDescent="0.25">
      <c r="A47" t="s">
        <v>164</v>
      </c>
      <c r="B47" t="s">
        <v>165</v>
      </c>
      <c r="C47">
        <v>33.333333333333336</v>
      </c>
      <c r="D47">
        <v>3</v>
      </c>
      <c r="E47" t="s">
        <v>22683</v>
      </c>
      <c r="F47">
        <v>100</v>
      </c>
      <c r="G47">
        <v>0</v>
      </c>
      <c r="H47" t="s">
        <v>661</v>
      </c>
      <c r="I47" t="s">
        <v>22684</v>
      </c>
      <c r="J47" t="s">
        <v>2242</v>
      </c>
      <c r="K47" t="s">
        <v>635</v>
      </c>
      <c r="L47" t="s">
        <v>636</v>
      </c>
      <c r="M47" t="s">
        <v>22685</v>
      </c>
      <c r="N47" t="s">
        <v>635</v>
      </c>
      <c r="O47" t="s">
        <v>638</v>
      </c>
      <c r="P47" t="s">
        <v>22</v>
      </c>
      <c r="Q47" t="s">
        <v>639</v>
      </c>
      <c r="R47" t="s">
        <v>636</v>
      </c>
      <c r="S47" t="s">
        <v>635</v>
      </c>
      <c r="T47" t="s">
        <v>22686</v>
      </c>
      <c r="U47" s="87" t="s">
        <v>1984</v>
      </c>
      <c r="V47">
        <v>1251</v>
      </c>
    </row>
    <row r="48" spans="1:22" x14ac:dyDescent="0.25">
      <c r="A48" t="s">
        <v>37</v>
      </c>
      <c r="B48" t="s">
        <v>38</v>
      </c>
      <c r="C48">
        <v>66.666666666666671</v>
      </c>
      <c r="D48">
        <v>3</v>
      </c>
      <c r="E48" t="s">
        <v>22687</v>
      </c>
      <c r="F48">
        <v>100</v>
      </c>
      <c r="G48">
        <v>0</v>
      </c>
      <c r="H48" t="s">
        <v>661</v>
      </c>
      <c r="I48" t="s">
        <v>22688</v>
      </c>
      <c r="J48" t="s">
        <v>797</v>
      </c>
      <c r="K48" t="s">
        <v>635</v>
      </c>
      <c r="L48" t="s">
        <v>636</v>
      </c>
      <c r="M48" t="s">
        <v>22689</v>
      </c>
      <c r="N48" t="s">
        <v>635</v>
      </c>
      <c r="O48" t="s">
        <v>638</v>
      </c>
      <c r="P48" t="s">
        <v>22</v>
      </c>
      <c r="Q48" t="s">
        <v>639</v>
      </c>
      <c r="R48" t="s">
        <v>636</v>
      </c>
      <c r="S48" t="s">
        <v>635</v>
      </c>
      <c r="T48" t="s">
        <v>22686</v>
      </c>
    </row>
    <row r="49" spans="1:20" x14ac:dyDescent="0.25">
      <c r="A49" t="s">
        <v>31</v>
      </c>
      <c r="B49" t="s">
        <v>32</v>
      </c>
      <c r="C49">
        <v>54.5</v>
      </c>
      <c r="D49">
        <v>2</v>
      </c>
      <c r="E49" t="s">
        <v>22690</v>
      </c>
      <c r="F49">
        <v>71</v>
      </c>
      <c r="G49">
        <v>7</v>
      </c>
      <c r="H49" t="s">
        <v>647</v>
      </c>
      <c r="I49" t="s">
        <v>22691</v>
      </c>
      <c r="J49" t="s">
        <v>22692</v>
      </c>
      <c r="K49" t="s">
        <v>3799</v>
      </c>
      <c r="L49" t="s">
        <v>22693</v>
      </c>
      <c r="M49" t="s">
        <v>22694</v>
      </c>
      <c r="N49" t="s">
        <v>635</v>
      </c>
      <c r="O49" t="s">
        <v>706</v>
      </c>
      <c r="P49" t="s">
        <v>40</v>
      </c>
      <c r="Q49" t="s">
        <v>707</v>
      </c>
      <c r="R49" t="s">
        <v>636</v>
      </c>
      <c r="S49" t="s">
        <v>635</v>
      </c>
      <c r="T49" t="s">
        <v>22694</v>
      </c>
    </row>
    <row r="50" spans="1:20" x14ac:dyDescent="0.25">
      <c r="A50" t="s">
        <v>116</v>
      </c>
      <c r="B50" t="s">
        <v>117</v>
      </c>
      <c r="C50">
        <v>10</v>
      </c>
      <c r="D50">
        <v>10</v>
      </c>
      <c r="E50" t="s">
        <v>22695</v>
      </c>
      <c r="F50">
        <v>137.99</v>
      </c>
      <c r="G50">
        <v>38</v>
      </c>
      <c r="H50" t="s">
        <v>661</v>
      </c>
      <c r="I50" t="s">
        <v>22696</v>
      </c>
      <c r="J50" t="s">
        <v>770</v>
      </c>
      <c r="K50" t="s">
        <v>635</v>
      </c>
      <c r="L50" t="s">
        <v>636</v>
      </c>
      <c r="M50" t="s">
        <v>22697</v>
      </c>
      <c r="N50" t="s">
        <v>635</v>
      </c>
      <c r="O50" t="s">
        <v>668</v>
      </c>
      <c r="P50" t="s">
        <v>22</v>
      </c>
      <c r="Q50" t="s">
        <v>669</v>
      </c>
      <c r="R50" t="s">
        <v>636</v>
      </c>
      <c r="S50" t="s">
        <v>635</v>
      </c>
      <c r="T50" t="s">
        <v>22698</v>
      </c>
    </row>
    <row r="51" spans="1:20" x14ac:dyDescent="0.25">
      <c r="A51" t="s">
        <v>35</v>
      </c>
      <c r="B51" t="s">
        <v>36</v>
      </c>
      <c r="C51">
        <v>66.666666666666671</v>
      </c>
      <c r="D51">
        <v>3</v>
      </c>
      <c r="E51" t="s">
        <v>22699</v>
      </c>
      <c r="F51">
        <v>100</v>
      </c>
      <c r="G51">
        <v>0</v>
      </c>
      <c r="H51" t="s">
        <v>661</v>
      </c>
      <c r="I51" t="s">
        <v>19798</v>
      </c>
      <c r="J51" t="s">
        <v>1096</v>
      </c>
      <c r="K51" t="s">
        <v>635</v>
      </c>
      <c r="L51" t="s">
        <v>636</v>
      </c>
      <c r="M51" t="s">
        <v>22697</v>
      </c>
      <c r="N51" t="s">
        <v>635</v>
      </c>
      <c r="O51" t="s">
        <v>668</v>
      </c>
      <c r="P51" t="s">
        <v>22</v>
      </c>
      <c r="Q51" t="s">
        <v>669</v>
      </c>
      <c r="R51" t="s">
        <v>636</v>
      </c>
      <c r="S51" t="s">
        <v>635</v>
      </c>
      <c r="T51" t="s">
        <v>22697</v>
      </c>
    </row>
    <row r="52" spans="1:20" x14ac:dyDescent="0.25">
      <c r="A52" t="s">
        <v>164</v>
      </c>
      <c r="B52" t="s">
        <v>165</v>
      </c>
      <c r="C52">
        <v>33.333333333333336</v>
      </c>
      <c r="D52">
        <v>3</v>
      </c>
      <c r="E52" t="s">
        <v>22700</v>
      </c>
      <c r="F52">
        <v>100</v>
      </c>
      <c r="G52">
        <v>0</v>
      </c>
      <c r="H52" t="s">
        <v>661</v>
      </c>
      <c r="I52" t="s">
        <v>22701</v>
      </c>
      <c r="J52" t="s">
        <v>839</v>
      </c>
      <c r="K52" t="s">
        <v>635</v>
      </c>
      <c r="L52" t="s">
        <v>636</v>
      </c>
      <c r="M52" t="s">
        <v>22702</v>
      </c>
      <c r="N52" t="s">
        <v>635</v>
      </c>
      <c r="O52" t="s">
        <v>638</v>
      </c>
      <c r="P52" t="s">
        <v>22</v>
      </c>
      <c r="Q52" t="s">
        <v>639</v>
      </c>
      <c r="R52" t="s">
        <v>636</v>
      </c>
      <c r="S52" t="s">
        <v>635</v>
      </c>
      <c r="T52" t="s">
        <v>22702</v>
      </c>
    </row>
    <row r="53" spans="1:20" x14ac:dyDescent="0.25">
      <c r="A53" t="s">
        <v>35</v>
      </c>
      <c r="B53" t="s">
        <v>36</v>
      </c>
      <c r="C53">
        <v>66.666666666666671</v>
      </c>
      <c r="D53">
        <v>3</v>
      </c>
      <c r="E53" t="s">
        <v>22703</v>
      </c>
      <c r="F53">
        <v>100</v>
      </c>
      <c r="G53">
        <v>0</v>
      </c>
      <c r="H53" t="s">
        <v>661</v>
      </c>
      <c r="I53" t="s">
        <v>22704</v>
      </c>
      <c r="J53" t="s">
        <v>634</v>
      </c>
      <c r="K53" t="s">
        <v>635</v>
      </c>
      <c r="L53" t="s">
        <v>636</v>
      </c>
      <c r="M53" t="s">
        <v>22705</v>
      </c>
      <c r="N53" t="s">
        <v>635</v>
      </c>
      <c r="O53" t="s">
        <v>638</v>
      </c>
      <c r="P53" t="s">
        <v>22</v>
      </c>
      <c r="Q53" t="s">
        <v>639</v>
      </c>
      <c r="R53" t="s">
        <v>636</v>
      </c>
      <c r="S53" t="s">
        <v>635</v>
      </c>
      <c r="T53" t="s">
        <v>22705</v>
      </c>
    </row>
    <row r="54" spans="1:20" x14ac:dyDescent="0.25">
      <c r="A54" t="s">
        <v>37</v>
      </c>
      <c r="B54" t="s">
        <v>38</v>
      </c>
      <c r="C54">
        <v>66.666666666666671</v>
      </c>
      <c r="D54">
        <v>3</v>
      </c>
      <c r="E54" t="s">
        <v>22706</v>
      </c>
      <c r="F54">
        <v>100</v>
      </c>
      <c r="G54">
        <v>0</v>
      </c>
      <c r="H54" t="s">
        <v>661</v>
      </c>
      <c r="I54" t="s">
        <v>22707</v>
      </c>
      <c r="J54" t="s">
        <v>1259</v>
      </c>
      <c r="K54" t="s">
        <v>635</v>
      </c>
      <c r="L54" t="s">
        <v>636</v>
      </c>
      <c r="M54" t="s">
        <v>22708</v>
      </c>
      <c r="N54" t="s">
        <v>635</v>
      </c>
      <c r="O54" t="s">
        <v>638</v>
      </c>
      <c r="P54" t="s">
        <v>22</v>
      </c>
      <c r="Q54" t="s">
        <v>639</v>
      </c>
      <c r="R54" t="s">
        <v>636</v>
      </c>
      <c r="S54" t="s">
        <v>635</v>
      </c>
      <c r="T54" t="s">
        <v>22708</v>
      </c>
    </row>
    <row r="55" spans="1:20" x14ac:dyDescent="0.25">
      <c r="A55" t="s">
        <v>37</v>
      </c>
      <c r="B55" t="s">
        <v>38</v>
      </c>
      <c r="C55">
        <v>66.666666666666671</v>
      </c>
      <c r="D55">
        <v>3</v>
      </c>
      <c r="E55" t="s">
        <v>22709</v>
      </c>
      <c r="F55">
        <v>100</v>
      </c>
      <c r="G55">
        <v>0</v>
      </c>
      <c r="H55" t="s">
        <v>661</v>
      </c>
      <c r="I55" t="s">
        <v>22710</v>
      </c>
      <c r="J55" t="s">
        <v>839</v>
      </c>
      <c r="K55" t="s">
        <v>635</v>
      </c>
      <c r="L55" t="s">
        <v>636</v>
      </c>
      <c r="M55" t="s">
        <v>22711</v>
      </c>
      <c r="N55" t="s">
        <v>635</v>
      </c>
      <c r="O55" t="s">
        <v>1071</v>
      </c>
      <c r="P55" t="s">
        <v>22</v>
      </c>
      <c r="Q55" t="s">
        <v>639</v>
      </c>
      <c r="R55" t="s">
        <v>636</v>
      </c>
      <c r="S55" t="s">
        <v>635</v>
      </c>
      <c r="T55" t="s">
        <v>22711</v>
      </c>
    </row>
    <row r="56" spans="1:20" x14ac:dyDescent="0.25">
      <c r="A56" t="s">
        <v>116</v>
      </c>
      <c r="B56" t="s">
        <v>117</v>
      </c>
      <c r="C56">
        <v>10</v>
      </c>
      <c r="D56">
        <v>10</v>
      </c>
      <c r="E56" t="s">
        <v>22712</v>
      </c>
      <c r="F56">
        <v>137.99</v>
      </c>
      <c r="G56">
        <v>38</v>
      </c>
      <c r="H56" t="s">
        <v>661</v>
      </c>
      <c r="I56" t="s">
        <v>22713</v>
      </c>
      <c r="J56" t="s">
        <v>797</v>
      </c>
      <c r="K56" t="s">
        <v>635</v>
      </c>
      <c r="L56" t="s">
        <v>636</v>
      </c>
      <c r="M56" t="s">
        <v>22714</v>
      </c>
      <c r="N56" t="s">
        <v>635</v>
      </c>
      <c r="O56" t="s">
        <v>668</v>
      </c>
      <c r="P56" t="s">
        <v>22</v>
      </c>
      <c r="Q56" t="s">
        <v>669</v>
      </c>
      <c r="R56" t="s">
        <v>636</v>
      </c>
      <c r="S56" t="s">
        <v>635</v>
      </c>
      <c r="T56" t="s">
        <v>22714</v>
      </c>
    </row>
    <row r="57" spans="1:20" x14ac:dyDescent="0.25">
      <c r="A57" t="s">
        <v>35</v>
      </c>
      <c r="B57" t="s">
        <v>36</v>
      </c>
      <c r="C57">
        <v>66.666666666666671</v>
      </c>
      <c r="D57">
        <v>3</v>
      </c>
      <c r="E57" t="s">
        <v>22715</v>
      </c>
      <c r="F57">
        <v>100</v>
      </c>
      <c r="G57">
        <v>0</v>
      </c>
      <c r="H57" t="s">
        <v>661</v>
      </c>
      <c r="I57" t="s">
        <v>22716</v>
      </c>
      <c r="J57" t="s">
        <v>2451</v>
      </c>
      <c r="K57" t="s">
        <v>635</v>
      </c>
      <c r="L57" t="s">
        <v>636</v>
      </c>
      <c r="M57" t="s">
        <v>22717</v>
      </c>
      <c r="N57" t="s">
        <v>635</v>
      </c>
      <c r="O57" t="s">
        <v>1071</v>
      </c>
      <c r="P57" t="s">
        <v>22</v>
      </c>
      <c r="Q57" t="s">
        <v>639</v>
      </c>
      <c r="R57" t="s">
        <v>636</v>
      </c>
      <c r="S57" t="s">
        <v>635</v>
      </c>
      <c r="T57" t="s">
        <v>22717</v>
      </c>
    </row>
    <row r="58" spans="1:20" x14ac:dyDescent="0.25">
      <c r="A58" t="s">
        <v>35</v>
      </c>
      <c r="B58" t="s">
        <v>36</v>
      </c>
      <c r="C58">
        <v>66.666666666666671</v>
      </c>
      <c r="D58">
        <v>3</v>
      </c>
      <c r="E58" t="s">
        <v>22718</v>
      </c>
      <c r="F58">
        <v>100</v>
      </c>
      <c r="G58">
        <v>0</v>
      </c>
      <c r="H58" t="s">
        <v>661</v>
      </c>
      <c r="I58" t="s">
        <v>22719</v>
      </c>
      <c r="J58" t="s">
        <v>643</v>
      </c>
      <c r="K58" t="s">
        <v>635</v>
      </c>
      <c r="L58" t="s">
        <v>636</v>
      </c>
      <c r="M58" t="s">
        <v>22717</v>
      </c>
      <c r="N58" t="s">
        <v>635</v>
      </c>
      <c r="O58" t="s">
        <v>638</v>
      </c>
      <c r="P58" t="s">
        <v>22</v>
      </c>
      <c r="Q58" t="s">
        <v>639</v>
      </c>
      <c r="R58" t="s">
        <v>636</v>
      </c>
      <c r="S58" t="s">
        <v>635</v>
      </c>
      <c r="T58" t="s">
        <v>22717</v>
      </c>
    </row>
    <row r="59" spans="1:20" x14ac:dyDescent="0.25">
      <c r="A59" t="s">
        <v>37</v>
      </c>
      <c r="B59" t="s">
        <v>38</v>
      </c>
      <c r="C59">
        <v>66.666666666666671</v>
      </c>
      <c r="D59">
        <v>3</v>
      </c>
      <c r="E59" t="s">
        <v>22720</v>
      </c>
      <c r="F59">
        <v>100</v>
      </c>
      <c r="G59">
        <v>0</v>
      </c>
      <c r="H59" t="s">
        <v>661</v>
      </c>
      <c r="I59" t="s">
        <v>22721</v>
      </c>
      <c r="J59" t="s">
        <v>807</v>
      </c>
      <c r="K59" t="s">
        <v>635</v>
      </c>
      <c r="L59" t="s">
        <v>636</v>
      </c>
      <c r="M59" t="s">
        <v>22722</v>
      </c>
      <c r="N59" t="s">
        <v>635</v>
      </c>
      <c r="O59" t="s">
        <v>638</v>
      </c>
      <c r="P59" t="s">
        <v>22</v>
      </c>
      <c r="Q59" t="s">
        <v>639</v>
      </c>
      <c r="R59" t="s">
        <v>636</v>
      </c>
      <c r="S59" t="s">
        <v>635</v>
      </c>
      <c r="T59" t="s">
        <v>22722</v>
      </c>
    </row>
    <row r="60" spans="1:20" x14ac:dyDescent="0.25">
      <c r="A60" t="s">
        <v>35</v>
      </c>
      <c r="B60" t="s">
        <v>36</v>
      </c>
      <c r="C60">
        <v>66.666666666666671</v>
      </c>
      <c r="D60">
        <v>3</v>
      </c>
      <c r="E60" t="s">
        <v>22723</v>
      </c>
      <c r="F60">
        <v>100</v>
      </c>
      <c r="G60">
        <v>0</v>
      </c>
      <c r="H60" t="s">
        <v>661</v>
      </c>
      <c r="I60" t="s">
        <v>22724</v>
      </c>
      <c r="J60" t="s">
        <v>1708</v>
      </c>
      <c r="K60" t="s">
        <v>635</v>
      </c>
      <c r="L60" t="s">
        <v>636</v>
      </c>
      <c r="M60" t="s">
        <v>22725</v>
      </c>
      <c r="N60" t="s">
        <v>635</v>
      </c>
      <c r="O60" t="s">
        <v>638</v>
      </c>
      <c r="P60" t="s">
        <v>22</v>
      </c>
      <c r="Q60" t="s">
        <v>639</v>
      </c>
      <c r="R60" t="s">
        <v>636</v>
      </c>
      <c r="S60" t="s">
        <v>635</v>
      </c>
      <c r="T60" t="s">
        <v>22725</v>
      </c>
    </row>
    <row r="61" spans="1:20" x14ac:dyDescent="0.25">
      <c r="A61" t="s">
        <v>164</v>
      </c>
      <c r="B61" t="s">
        <v>165</v>
      </c>
      <c r="C61">
        <v>50</v>
      </c>
      <c r="D61">
        <v>6</v>
      </c>
      <c r="E61" t="s">
        <v>22726</v>
      </c>
      <c r="F61">
        <v>200</v>
      </c>
      <c r="G61">
        <v>0</v>
      </c>
      <c r="H61" t="s">
        <v>661</v>
      </c>
      <c r="I61" t="s">
        <v>22727</v>
      </c>
      <c r="J61" t="s">
        <v>858</v>
      </c>
      <c r="K61" t="s">
        <v>635</v>
      </c>
      <c r="L61" t="s">
        <v>636</v>
      </c>
      <c r="M61" t="s">
        <v>22728</v>
      </c>
      <c r="N61" t="s">
        <v>635</v>
      </c>
      <c r="O61" t="s">
        <v>638</v>
      </c>
      <c r="P61" t="s">
        <v>22</v>
      </c>
      <c r="Q61" t="s">
        <v>639</v>
      </c>
      <c r="R61" t="s">
        <v>636</v>
      </c>
      <c r="S61" t="s">
        <v>635</v>
      </c>
      <c r="T61" t="s">
        <v>22728</v>
      </c>
    </row>
    <row r="62" spans="1:20" x14ac:dyDescent="0.25">
      <c r="A62" t="s">
        <v>37</v>
      </c>
      <c r="B62" t="s">
        <v>38</v>
      </c>
      <c r="C62">
        <v>66.666666666666671</v>
      </c>
      <c r="D62">
        <v>3</v>
      </c>
      <c r="E62" t="s">
        <v>22729</v>
      </c>
      <c r="F62">
        <v>100</v>
      </c>
      <c r="G62">
        <v>0</v>
      </c>
      <c r="H62" t="s">
        <v>661</v>
      </c>
      <c r="I62" t="s">
        <v>22730</v>
      </c>
      <c r="J62" t="s">
        <v>997</v>
      </c>
      <c r="K62" t="s">
        <v>635</v>
      </c>
      <c r="L62" t="s">
        <v>636</v>
      </c>
      <c r="M62" t="s">
        <v>22731</v>
      </c>
      <c r="N62" t="s">
        <v>635</v>
      </c>
      <c r="O62" t="s">
        <v>638</v>
      </c>
      <c r="P62" t="s">
        <v>22</v>
      </c>
      <c r="Q62" t="s">
        <v>639</v>
      </c>
      <c r="R62" t="s">
        <v>636</v>
      </c>
      <c r="S62" t="s">
        <v>635</v>
      </c>
      <c r="T62" t="s">
        <v>22731</v>
      </c>
    </row>
    <row r="63" spans="1:20" x14ac:dyDescent="0.25">
      <c r="A63" t="s">
        <v>619</v>
      </c>
      <c r="B63" t="s">
        <v>620</v>
      </c>
      <c r="C63">
        <v>139</v>
      </c>
      <c r="D63">
        <v>1</v>
      </c>
      <c r="E63" t="s">
        <v>22732</v>
      </c>
      <c r="F63">
        <v>108.99</v>
      </c>
      <c r="G63">
        <v>0</v>
      </c>
      <c r="H63" t="s">
        <v>661</v>
      </c>
      <c r="I63" t="s">
        <v>22733</v>
      </c>
      <c r="J63" t="s">
        <v>2438</v>
      </c>
      <c r="K63" t="s">
        <v>635</v>
      </c>
      <c r="L63" t="s">
        <v>636</v>
      </c>
      <c r="M63" t="s">
        <v>22734</v>
      </c>
      <c r="N63" t="s">
        <v>635</v>
      </c>
      <c r="O63" t="s">
        <v>668</v>
      </c>
      <c r="P63" t="s">
        <v>22</v>
      </c>
      <c r="Q63" t="s">
        <v>669</v>
      </c>
      <c r="R63" t="s">
        <v>636</v>
      </c>
      <c r="S63" t="s">
        <v>635</v>
      </c>
      <c r="T63" t="s">
        <v>22734</v>
      </c>
    </row>
    <row r="64" spans="1:20" x14ac:dyDescent="0.25">
      <c r="A64" t="s">
        <v>164</v>
      </c>
      <c r="B64" t="s">
        <v>165</v>
      </c>
      <c r="C64">
        <v>50</v>
      </c>
      <c r="D64">
        <v>6</v>
      </c>
      <c r="E64" t="s">
        <v>22735</v>
      </c>
      <c r="F64">
        <v>200</v>
      </c>
      <c r="G64">
        <v>0</v>
      </c>
      <c r="H64" t="s">
        <v>661</v>
      </c>
      <c r="I64" t="s">
        <v>22736</v>
      </c>
      <c r="J64" t="s">
        <v>687</v>
      </c>
      <c r="K64" t="s">
        <v>635</v>
      </c>
      <c r="L64" t="s">
        <v>636</v>
      </c>
      <c r="M64" t="s">
        <v>22737</v>
      </c>
      <c r="N64" t="s">
        <v>635</v>
      </c>
      <c r="O64" t="s">
        <v>638</v>
      </c>
      <c r="P64" t="s">
        <v>22</v>
      </c>
      <c r="Q64" t="s">
        <v>639</v>
      </c>
      <c r="R64" t="s">
        <v>636</v>
      </c>
      <c r="S64" t="s">
        <v>635</v>
      </c>
      <c r="T64" t="s">
        <v>22737</v>
      </c>
    </row>
    <row r="65" spans="1:20" x14ac:dyDescent="0.25">
      <c r="A65" t="s">
        <v>257</v>
      </c>
      <c r="B65" t="s">
        <v>982</v>
      </c>
      <c r="C65">
        <v>103.55</v>
      </c>
      <c r="D65">
        <v>1</v>
      </c>
      <c r="E65" t="s">
        <v>22738</v>
      </c>
      <c r="F65">
        <v>110.55</v>
      </c>
      <c r="G65">
        <v>7</v>
      </c>
      <c r="H65" t="s">
        <v>647</v>
      </c>
      <c r="I65" t="s">
        <v>22739</v>
      </c>
      <c r="J65" t="s">
        <v>22740</v>
      </c>
      <c r="K65" t="s">
        <v>3514</v>
      </c>
      <c r="L65" t="s">
        <v>22741</v>
      </c>
      <c r="M65" t="s">
        <v>22742</v>
      </c>
      <c r="N65" t="s">
        <v>635</v>
      </c>
      <c r="O65" t="s">
        <v>706</v>
      </c>
      <c r="P65" t="s">
        <v>40</v>
      </c>
      <c r="Q65" t="s">
        <v>707</v>
      </c>
      <c r="R65" t="s">
        <v>636</v>
      </c>
      <c r="S65" t="s">
        <v>635</v>
      </c>
      <c r="T65" t="s">
        <v>22743</v>
      </c>
    </row>
    <row r="66" spans="1:20" x14ac:dyDescent="0.25">
      <c r="A66" t="s">
        <v>37</v>
      </c>
      <c r="B66" t="s">
        <v>38</v>
      </c>
      <c r="C66">
        <v>66.666666666666671</v>
      </c>
      <c r="D66">
        <v>3</v>
      </c>
      <c r="E66" t="s">
        <v>22744</v>
      </c>
      <c r="F66">
        <v>100</v>
      </c>
      <c r="G66">
        <v>0</v>
      </c>
      <c r="H66" t="s">
        <v>661</v>
      </c>
      <c r="I66" t="s">
        <v>22745</v>
      </c>
      <c r="J66" t="s">
        <v>797</v>
      </c>
      <c r="K66" t="s">
        <v>635</v>
      </c>
      <c r="L66" t="s">
        <v>636</v>
      </c>
      <c r="M66" t="s">
        <v>22746</v>
      </c>
      <c r="N66" t="s">
        <v>635</v>
      </c>
      <c r="O66" t="s">
        <v>638</v>
      </c>
      <c r="P66" t="s">
        <v>22</v>
      </c>
      <c r="Q66" t="s">
        <v>639</v>
      </c>
      <c r="R66" t="s">
        <v>636</v>
      </c>
      <c r="S66" t="s">
        <v>635</v>
      </c>
      <c r="T66" t="s">
        <v>22746</v>
      </c>
    </row>
    <row r="67" spans="1:20" x14ac:dyDescent="0.25">
      <c r="A67" t="s">
        <v>164</v>
      </c>
      <c r="B67" t="s">
        <v>165</v>
      </c>
      <c r="C67">
        <v>33.333333333333336</v>
      </c>
      <c r="D67">
        <v>3</v>
      </c>
      <c r="E67" t="s">
        <v>22747</v>
      </c>
      <c r="F67">
        <v>100</v>
      </c>
      <c r="G67">
        <v>0</v>
      </c>
      <c r="H67" t="s">
        <v>661</v>
      </c>
      <c r="I67" t="s">
        <v>22748</v>
      </c>
      <c r="J67" t="s">
        <v>2074</v>
      </c>
      <c r="K67" t="s">
        <v>635</v>
      </c>
      <c r="L67" t="s">
        <v>636</v>
      </c>
      <c r="M67" t="s">
        <v>22749</v>
      </c>
      <c r="N67" t="s">
        <v>635</v>
      </c>
      <c r="O67" t="s">
        <v>638</v>
      </c>
      <c r="P67" t="s">
        <v>22</v>
      </c>
      <c r="Q67" t="s">
        <v>639</v>
      </c>
      <c r="R67" t="s">
        <v>636</v>
      </c>
      <c r="S67" t="s">
        <v>635</v>
      </c>
      <c r="T67" t="s">
        <v>22749</v>
      </c>
    </row>
    <row r="68" spans="1:20" x14ac:dyDescent="0.25">
      <c r="A68" t="s">
        <v>164</v>
      </c>
      <c r="B68" t="s">
        <v>165</v>
      </c>
      <c r="C68">
        <v>50</v>
      </c>
      <c r="D68">
        <v>6</v>
      </c>
      <c r="E68" t="s">
        <v>22750</v>
      </c>
      <c r="F68">
        <v>200</v>
      </c>
      <c r="G68">
        <v>0</v>
      </c>
      <c r="H68" t="s">
        <v>661</v>
      </c>
      <c r="I68" t="s">
        <v>22751</v>
      </c>
      <c r="J68" t="s">
        <v>1349</v>
      </c>
      <c r="K68" t="s">
        <v>635</v>
      </c>
      <c r="L68" t="s">
        <v>636</v>
      </c>
      <c r="M68" t="s">
        <v>22752</v>
      </c>
      <c r="N68" t="s">
        <v>635</v>
      </c>
      <c r="O68" t="s">
        <v>638</v>
      </c>
      <c r="P68" t="s">
        <v>22</v>
      </c>
      <c r="Q68" t="s">
        <v>639</v>
      </c>
      <c r="R68" t="s">
        <v>636</v>
      </c>
      <c r="S68" t="s">
        <v>635</v>
      </c>
      <c r="T68" t="s">
        <v>22752</v>
      </c>
    </row>
    <row r="69" spans="1:20" x14ac:dyDescent="0.25">
      <c r="A69" t="s">
        <v>37</v>
      </c>
      <c r="B69" t="s">
        <v>38</v>
      </c>
      <c r="C69">
        <v>66.666666666666671</v>
      </c>
      <c r="D69">
        <v>3</v>
      </c>
      <c r="E69" t="s">
        <v>22753</v>
      </c>
      <c r="F69">
        <v>100</v>
      </c>
      <c r="G69">
        <v>0</v>
      </c>
      <c r="H69" t="s">
        <v>661</v>
      </c>
      <c r="I69" t="s">
        <v>3024</v>
      </c>
      <c r="J69" t="s">
        <v>1105</v>
      </c>
      <c r="K69" t="s">
        <v>635</v>
      </c>
      <c r="L69" t="s">
        <v>636</v>
      </c>
      <c r="M69" t="s">
        <v>22754</v>
      </c>
      <c r="N69" t="s">
        <v>635</v>
      </c>
      <c r="O69" t="s">
        <v>638</v>
      </c>
      <c r="P69" t="s">
        <v>22</v>
      </c>
      <c r="Q69" t="s">
        <v>639</v>
      </c>
      <c r="R69" t="s">
        <v>636</v>
      </c>
      <c r="S69" t="s">
        <v>635</v>
      </c>
      <c r="T69" t="s">
        <v>22754</v>
      </c>
    </row>
    <row r="70" spans="1:20" x14ac:dyDescent="0.25">
      <c r="A70" t="s">
        <v>37</v>
      </c>
      <c r="B70" t="s">
        <v>38</v>
      </c>
      <c r="C70">
        <v>33</v>
      </c>
      <c r="D70">
        <v>10</v>
      </c>
      <c r="E70" t="s">
        <v>22755</v>
      </c>
      <c r="F70">
        <v>335</v>
      </c>
      <c r="G70">
        <v>0</v>
      </c>
      <c r="H70" t="s">
        <v>661</v>
      </c>
      <c r="I70" t="s">
        <v>19906</v>
      </c>
      <c r="J70" t="s">
        <v>1200</v>
      </c>
      <c r="K70" t="s">
        <v>635</v>
      </c>
      <c r="L70" t="s">
        <v>636</v>
      </c>
      <c r="M70" t="s">
        <v>22756</v>
      </c>
      <c r="N70" t="s">
        <v>635</v>
      </c>
      <c r="O70" t="s">
        <v>638</v>
      </c>
      <c r="P70" t="s">
        <v>22</v>
      </c>
      <c r="Q70" t="s">
        <v>639</v>
      </c>
      <c r="R70" t="s">
        <v>636</v>
      </c>
      <c r="S70" t="s">
        <v>635</v>
      </c>
      <c r="T70" t="s">
        <v>22756</v>
      </c>
    </row>
    <row r="71" spans="1:20" x14ac:dyDescent="0.25">
      <c r="A71" t="s">
        <v>37</v>
      </c>
      <c r="B71" t="s">
        <v>38</v>
      </c>
      <c r="C71">
        <v>66.666666666666671</v>
      </c>
      <c r="D71">
        <v>3</v>
      </c>
      <c r="E71" t="s">
        <v>22757</v>
      </c>
      <c r="F71">
        <v>100</v>
      </c>
      <c r="G71">
        <v>0</v>
      </c>
      <c r="H71" t="s">
        <v>661</v>
      </c>
      <c r="I71" t="s">
        <v>22758</v>
      </c>
      <c r="J71" t="s">
        <v>19232</v>
      </c>
      <c r="K71" t="s">
        <v>635</v>
      </c>
      <c r="L71" t="s">
        <v>636</v>
      </c>
      <c r="M71" t="s">
        <v>22759</v>
      </c>
      <c r="N71" t="s">
        <v>635</v>
      </c>
      <c r="O71" t="s">
        <v>1071</v>
      </c>
      <c r="P71" t="s">
        <v>22</v>
      </c>
      <c r="Q71" t="s">
        <v>639</v>
      </c>
      <c r="R71" t="s">
        <v>636</v>
      </c>
      <c r="S71" t="s">
        <v>635</v>
      </c>
      <c r="T71" t="s">
        <v>22756</v>
      </c>
    </row>
    <row r="72" spans="1:20" x14ac:dyDescent="0.25">
      <c r="A72" t="s">
        <v>164</v>
      </c>
      <c r="B72" t="s">
        <v>165</v>
      </c>
      <c r="C72">
        <v>65</v>
      </c>
      <c r="D72">
        <v>9</v>
      </c>
      <c r="E72" t="s">
        <v>22760</v>
      </c>
      <c r="F72">
        <v>310</v>
      </c>
      <c r="G72">
        <v>0</v>
      </c>
      <c r="H72" t="s">
        <v>661</v>
      </c>
      <c r="I72" t="s">
        <v>19906</v>
      </c>
      <c r="J72" t="s">
        <v>1200</v>
      </c>
      <c r="K72" t="s">
        <v>635</v>
      </c>
      <c r="L72" t="s">
        <v>636</v>
      </c>
      <c r="M72" t="s">
        <v>22761</v>
      </c>
      <c r="N72" t="s">
        <v>635</v>
      </c>
      <c r="O72" t="s">
        <v>638</v>
      </c>
      <c r="P72" t="s">
        <v>22</v>
      </c>
      <c r="Q72" t="s">
        <v>639</v>
      </c>
      <c r="R72" t="s">
        <v>636</v>
      </c>
      <c r="S72" t="s">
        <v>635</v>
      </c>
      <c r="T72" t="s">
        <v>22762</v>
      </c>
    </row>
    <row r="73" spans="1:20" x14ac:dyDescent="0.25">
      <c r="A73" t="s">
        <v>37</v>
      </c>
      <c r="B73" t="s">
        <v>38</v>
      </c>
      <c r="C73">
        <v>66.666666666666671</v>
      </c>
      <c r="D73">
        <v>3</v>
      </c>
      <c r="E73" t="s">
        <v>22763</v>
      </c>
      <c r="F73">
        <v>100</v>
      </c>
      <c r="G73">
        <v>0</v>
      </c>
      <c r="H73" t="s">
        <v>661</v>
      </c>
      <c r="I73" t="s">
        <v>22764</v>
      </c>
      <c r="J73" t="s">
        <v>992</v>
      </c>
      <c r="K73" t="s">
        <v>635</v>
      </c>
      <c r="L73" t="s">
        <v>636</v>
      </c>
      <c r="M73" t="s">
        <v>22765</v>
      </c>
      <c r="N73" t="s">
        <v>635</v>
      </c>
      <c r="O73" t="s">
        <v>638</v>
      </c>
      <c r="P73" t="s">
        <v>22</v>
      </c>
      <c r="Q73" t="s">
        <v>639</v>
      </c>
      <c r="R73" t="s">
        <v>636</v>
      </c>
      <c r="S73" t="s">
        <v>635</v>
      </c>
      <c r="T73" t="s">
        <v>22765</v>
      </c>
    </row>
    <row r="74" spans="1:20" x14ac:dyDescent="0.25">
      <c r="A74" t="s">
        <v>164</v>
      </c>
      <c r="B74" t="s">
        <v>165</v>
      </c>
      <c r="C74">
        <v>50</v>
      </c>
      <c r="D74">
        <v>6</v>
      </c>
      <c r="E74" t="s">
        <v>22766</v>
      </c>
      <c r="F74">
        <v>200</v>
      </c>
      <c r="G74">
        <v>0</v>
      </c>
      <c r="H74" t="s">
        <v>661</v>
      </c>
      <c r="I74" t="s">
        <v>6574</v>
      </c>
      <c r="J74" t="s">
        <v>742</v>
      </c>
      <c r="K74" t="s">
        <v>635</v>
      </c>
      <c r="L74" t="s">
        <v>636</v>
      </c>
      <c r="M74" t="s">
        <v>22767</v>
      </c>
      <c r="N74" t="s">
        <v>635</v>
      </c>
      <c r="O74" t="s">
        <v>668</v>
      </c>
      <c r="P74" t="s">
        <v>22</v>
      </c>
      <c r="Q74" t="s">
        <v>669</v>
      </c>
      <c r="R74" t="s">
        <v>636</v>
      </c>
      <c r="S74" t="s">
        <v>635</v>
      </c>
      <c r="T74" t="s">
        <v>22767</v>
      </c>
    </row>
    <row r="75" spans="1:20" x14ac:dyDescent="0.25">
      <c r="A75" t="s">
        <v>37</v>
      </c>
      <c r="B75" t="s">
        <v>38</v>
      </c>
      <c r="C75">
        <v>66.666666666666671</v>
      </c>
      <c r="D75">
        <v>9</v>
      </c>
      <c r="E75" t="s">
        <v>22768</v>
      </c>
      <c r="F75">
        <v>300</v>
      </c>
      <c r="G75">
        <v>0</v>
      </c>
      <c r="H75" t="s">
        <v>661</v>
      </c>
      <c r="I75" t="s">
        <v>5768</v>
      </c>
      <c r="J75" t="s">
        <v>1349</v>
      </c>
      <c r="K75" t="s">
        <v>635</v>
      </c>
      <c r="L75" t="s">
        <v>636</v>
      </c>
      <c r="M75" t="s">
        <v>22769</v>
      </c>
      <c r="N75" t="s">
        <v>635</v>
      </c>
      <c r="O75" t="s">
        <v>638</v>
      </c>
      <c r="P75" t="s">
        <v>22</v>
      </c>
      <c r="Q75" t="s">
        <v>639</v>
      </c>
      <c r="R75" t="s">
        <v>636</v>
      </c>
      <c r="S75" t="s">
        <v>635</v>
      </c>
      <c r="T75" t="s">
        <v>22769</v>
      </c>
    </row>
    <row r="76" spans="1:20" x14ac:dyDescent="0.25">
      <c r="A76" t="s">
        <v>27</v>
      </c>
      <c r="B76" t="s">
        <v>28</v>
      </c>
      <c r="C76">
        <v>54</v>
      </c>
      <c r="D76">
        <v>1</v>
      </c>
      <c r="E76" t="s">
        <v>22770</v>
      </c>
      <c r="F76">
        <v>145.25</v>
      </c>
      <c r="G76">
        <v>7.5</v>
      </c>
      <c r="H76" t="s">
        <v>647</v>
      </c>
      <c r="I76" t="s">
        <v>22771</v>
      </c>
      <c r="J76" t="s">
        <v>22772</v>
      </c>
      <c r="K76" t="s">
        <v>22773</v>
      </c>
      <c r="L76" t="s">
        <v>22774</v>
      </c>
      <c r="M76" t="s">
        <v>22775</v>
      </c>
      <c r="N76" t="s">
        <v>635</v>
      </c>
      <c r="O76" t="s">
        <v>706</v>
      </c>
      <c r="P76" t="s">
        <v>40</v>
      </c>
      <c r="Q76" t="s">
        <v>707</v>
      </c>
      <c r="R76" t="s">
        <v>636</v>
      </c>
      <c r="S76" t="s">
        <v>635</v>
      </c>
      <c r="T76" t="s">
        <v>22775</v>
      </c>
    </row>
    <row r="77" spans="1:20" x14ac:dyDescent="0.25">
      <c r="A77" t="s">
        <v>31</v>
      </c>
      <c r="B77" t="s">
        <v>32</v>
      </c>
      <c r="C77">
        <v>55</v>
      </c>
      <c r="D77">
        <v>1</v>
      </c>
      <c r="E77" t="s">
        <v>22770</v>
      </c>
      <c r="F77">
        <v>145.25</v>
      </c>
      <c r="G77">
        <v>7.5</v>
      </c>
      <c r="H77" t="s">
        <v>647</v>
      </c>
      <c r="I77" t="s">
        <v>22771</v>
      </c>
      <c r="J77" t="s">
        <v>22772</v>
      </c>
      <c r="K77" t="s">
        <v>22773</v>
      </c>
      <c r="L77" t="s">
        <v>22774</v>
      </c>
      <c r="M77" t="s">
        <v>22775</v>
      </c>
      <c r="N77" t="s">
        <v>635</v>
      </c>
      <c r="O77" t="s">
        <v>706</v>
      </c>
      <c r="P77" t="s">
        <v>40</v>
      </c>
      <c r="Q77" t="s">
        <v>707</v>
      </c>
      <c r="R77" t="s">
        <v>636</v>
      </c>
      <c r="S77" t="s">
        <v>635</v>
      </c>
      <c r="T77" t="s">
        <v>22775</v>
      </c>
    </row>
    <row r="78" spans="1:20" x14ac:dyDescent="0.25">
      <c r="A78" t="s">
        <v>20</v>
      </c>
      <c r="B78" t="s">
        <v>1108</v>
      </c>
      <c r="C78">
        <v>43.7</v>
      </c>
      <c r="D78">
        <v>1</v>
      </c>
      <c r="E78" t="s">
        <v>22770</v>
      </c>
      <c r="F78">
        <v>145.25</v>
      </c>
      <c r="G78">
        <v>7.5</v>
      </c>
      <c r="H78" t="s">
        <v>647</v>
      </c>
      <c r="I78" t="s">
        <v>22771</v>
      </c>
      <c r="J78" t="s">
        <v>22772</v>
      </c>
      <c r="K78" t="s">
        <v>22773</v>
      </c>
      <c r="L78" t="s">
        <v>22774</v>
      </c>
      <c r="M78" t="s">
        <v>22775</v>
      </c>
      <c r="N78" t="s">
        <v>635</v>
      </c>
      <c r="O78" t="s">
        <v>706</v>
      </c>
      <c r="P78" t="s">
        <v>40</v>
      </c>
      <c r="Q78" t="s">
        <v>707</v>
      </c>
      <c r="R78" t="s">
        <v>636</v>
      </c>
      <c r="S78" t="s">
        <v>635</v>
      </c>
      <c r="T78" t="s">
        <v>22775</v>
      </c>
    </row>
    <row r="79" spans="1:20" x14ac:dyDescent="0.25">
      <c r="A79" t="s">
        <v>164</v>
      </c>
      <c r="B79" t="s">
        <v>165</v>
      </c>
      <c r="C79">
        <v>33.333333333333336</v>
      </c>
      <c r="D79">
        <v>3</v>
      </c>
      <c r="E79" t="s">
        <v>22776</v>
      </c>
      <c r="F79">
        <v>100</v>
      </c>
      <c r="G79">
        <v>0</v>
      </c>
      <c r="H79" t="s">
        <v>661</v>
      </c>
      <c r="I79" t="s">
        <v>22777</v>
      </c>
      <c r="J79" t="s">
        <v>2438</v>
      </c>
      <c r="K79" t="s">
        <v>635</v>
      </c>
      <c r="L79" t="s">
        <v>636</v>
      </c>
      <c r="M79" t="s">
        <v>22778</v>
      </c>
      <c r="N79" t="s">
        <v>635</v>
      </c>
      <c r="O79" t="s">
        <v>638</v>
      </c>
      <c r="P79" t="s">
        <v>22</v>
      </c>
      <c r="Q79" t="s">
        <v>639</v>
      </c>
      <c r="R79" t="s">
        <v>636</v>
      </c>
      <c r="S79" t="s">
        <v>635</v>
      </c>
      <c r="T79" t="s">
        <v>22778</v>
      </c>
    </row>
    <row r="80" spans="1:20" x14ac:dyDescent="0.25">
      <c r="A80" t="s">
        <v>35</v>
      </c>
      <c r="B80" t="s">
        <v>36</v>
      </c>
      <c r="C80">
        <v>66.666666666666671</v>
      </c>
      <c r="D80">
        <v>3</v>
      </c>
      <c r="E80" t="s">
        <v>22779</v>
      </c>
      <c r="F80">
        <v>100</v>
      </c>
      <c r="G80">
        <v>0</v>
      </c>
      <c r="H80" t="s">
        <v>661</v>
      </c>
      <c r="I80" t="s">
        <v>22780</v>
      </c>
      <c r="J80" t="s">
        <v>1091</v>
      </c>
      <c r="K80" t="s">
        <v>635</v>
      </c>
      <c r="L80" t="s">
        <v>636</v>
      </c>
      <c r="M80" t="s">
        <v>22781</v>
      </c>
      <c r="N80" t="s">
        <v>635</v>
      </c>
      <c r="O80" t="s">
        <v>1071</v>
      </c>
      <c r="P80" t="s">
        <v>22</v>
      </c>
      <c r="Q80" t="s">
        <v>639</v>
      </c>
      <c r="R80" t="s">
        <v>636</v>
      </c>
      <c r="S80" t="s">
        <v>635</v>
      </c>
      <c r="T80" t="s">
        <v>22781</v>
      </c>
    </row>
    <row r="81" spans="1:20" x14ac:dyDescent="0.25">
      <c r="A81" t="s">
        <v>37</v>
      </c>
      <c r="B81" t="s">
        <v>38</v>
      </c>
      <c r="C81">
        <v>66.666666666666671</v>
      </c>
      <c r="D81">
        <v>3</v>
      </c>
      <c r="E81" t="s">
        <v>22782</v>
      </c>
      <c r="F81">
        <v>100</v>
      </c>
      <c r="G81">
        <v>0</v>
      </c>
      <c r="H81" t="s">
        <v>661</v>
      </c>
      <c r="I81" t="s">
        <v>22783</v>
      </c>
      <c r="J81" t="s">
        <v>2242</v>
      </c>
      <c r="K81" t="s">
        <v>635</v>
      </c>
      <c r="L81" t="s">
        <v>636</v>
      </c>
      <c r="M81" t="s">
        <v>22784</v>
      </c>
      <c r="N81" t="s">
        <v>635</v>
      </c>
      <c r="O81" t="s">
        <v>638</v>
      </c>
      <c r="P81" t="s">
        <v>22</v>
      </c>
      <c r="Q81" t="s">
        <v>639</v>
      </c>
      <c r="R81" t="s">
        <v>636</v>
      </c>
      <c r="S81" t="s">
        <v>635</v>
      </c>
      <c r="T81" t="s">
        <v>22784</v>
      </c>
    </row>
    <row r="82" spans="1:20" x14ac:dyDescent="0.25">
      <c r="A82" t="s">
        <v>37</v>
      </c>
      <c r="B82" t="s">
        <v>38</v>
      </c>
      <c r="C82">
        <v>66.666666666666671</v>
      </c>
      <c r="D82">
        <v>6</v>
      </c>
      <c r="E82" t="s">
        <v>22785</v>
      </c>
      <c r="F82">
        <v>200</v>
      </c>
      <c r="G82">
        <v>0</v>
      </c>
      <c r="H82" t="s">
        <v>661</v>
      </c>
      <c r="I82" t="s">
        <v>22786</v>
      </c>
      <c r="J82" t="s">
        <v>2438</v>
      </c>
      <c r="K82" t="s">
        <v>635</v>
      </c>
      <c r="L82" t="s">
        <v>636</v>
      </c>
      <c r="M82" t="s">
        <v>22787</v>
      </c>
      <c r="N82" t="s">
        <v>635</v>
      </c>
      <c r="O82" t="s">
        <v>638</v>
      </c>
      <c r="P82" t="s">
        <v>22</v>
      </c>
      <c r="Q82" t="s">
        <v>639</v>
      </c>
      <c r="R82" t="s">
        <v>636</v>
      </c>
      <c r="S82" t="s">
        <v>635</v>
      </c>
      <c r="T82" t="s">
        <v>22787</v>
      </c>
    </row>
    <row r="83" spans="1:20" x14ac:dyDescent="0.25">
      <c r="A83" t="s">
        <v>39</v>
      </c>
      <c r="B83" t="s">
        <v>44</v>
      </c>
      <c r="C83">
        <v>77.5</v>
      </c>
      <c r="D83">
        <v>2</v>
      </c>
      <c r="E83" t="s">
        <v>22788</v>
      </c>
      <c r="F83">
        <v>147</v>
      </c>
      <c r="G83">
        <v>0</v>
      </c>
      <c r="H83" t="s">
        <v>647</v>
      </c>
      <c r="I83" t="s">
        <v>9905</v>
      </c>
      <c r="J83" t="s">
        <v>22789</v>
      </c>
      <c r="K83" t="s">
        <v>6499</v>
      </c>
      <c r="L83" t="s">
        <v>1186</v>
      </c>
      <c r="M83" t="s">
        <v>22790</v>
      </c>
      <c r="N83" t="s">
        <v>635</v>
      </c>
      <c r="O83" t="s">
        <v>653</v>
      </c>
      <c r="P83" t="s">
        <v>43</v>
      </c>
      <c r="Q83" t="s">
        <v>654</v>
      </c>
      <c r="R83" t="s">
        <v>636</v>
      </c>
      <c r="S83" t="s">
        <v>635</v>
      </c>
      <c r="T83" t="s">
        <v>22790</v>
      </c>
    </row>
    <row r="84" spans="1:20" x14ac:dyDescent="0.25">
      <c r="A84" t="s">
        <v>164</v>
      </c>
      <c r="B84" t="s">
        <v>165</v>
      </c>
      <c r="C84">
        <v>50</v>
      </c>
      <c r="D84">
        <v>6</v>
      </c>
      <c r="E84" t="s">
        <v>22791</v>
      </c>
      <c r="F84">
        <v>200</v>
      </c>
      <c r="G84">
        <v>0</v>
      </c>
      <c r="H84" t="s">
        <v>661</v>
      </c>
      <c r="I84" t="s">
        <v>7598</v>
      </c>
      <c r="J84" t="s">
        <v>1581</v>
      </c>
      <c r="K84" t="s">
        <v>635</v>
      </c>
      <c r="L84" t="s">
        <v>636</v>
      </c>
      <c r="M84" t="s">
        <v>22792</v>
      </c>
      <c r="N84" t="s">
        <v>635</v>
      </c>
      <c r="O84" t="s">
        <v>638</v>
      </c>
      <c r="P84" t="s">
        <v>22</v>
      </c>
      <c r="Q84" t="s">
        <v>639</v>
      </c>
      <c r="R84" t="s">
        <v>636</v>
      </c>
      <c r="S84" t="s">
        <v>635</v>
      </c>
      <c r="T84" t="s">
        <v>22792</v>
      </c>
    </row>
    <row r="85" spans="1:20" x14ac:dyDescent="0.25">
      <c r="A85" t="s">
        <v>37</v>
      </c>
      <c r="B85" t="s">
        <v>38</v>
      </c>
      <c r="C85">
        <v>66.666666666666671</v>
      </c>
      <c r="D85">
        <v>3</v>
      </c>
      <c r="E85" t="s">
        <v>22793</v>
      </c>
      <c r="F85">
        <v>100</v>
      </c>
      <c r="G85">
        <v>0</v>
      </c>
      <c r="H85" t="s">
        <v>661</v>
      </c>
      <c r="I85" t="s">
        <v>22794</v>
      </c>
      <c r="J85" t="s">
        <v>757</v>
      </c>
      <c r="K85" t="s">
        <v>635</v>
      </c>
      <c r="L85" t="s">
        <v>636</v>
      </c>
      <c r="M85" t="s">
        <v>22795</v>
      </c>
      <c r="N85" t="s">
        <v>635</v>
      </c>
      <c r="O85" t="s">
        <v>638</v>
      </c>
      <c r="P85" t="s">
        <v>22</v>
      </c>
      <c r="Q85" t="s">
        <v>639</v>
      </c>
      <c r="R85" t="s">
        <v>636</v>
      </c>
      <c r="S85" t="s">
        <v>635</v>
      </c>
      <c r="T85" t="s">
        <v>22795</v>
      </c>
    </row>
    <row r="86" spans="1:20" x14ac:dyDescent="0.25">
      <c r="A86" t="s">
        <v>37</v>
      </c>
      <c r="B86" t="s">
        <v>38</v>
      </c>
      <c r="C86">
        <v>66.666666666666671</v>
      </c>
      <c r="D86">
        <v>3</v>
      </c>
      <c r="E86" t="s">
        <v>22796</v>
      </c>
      <c r="F86">
        <v>100</v>
      </c>
      <c r="G86">
        <v>0</v>
      </c>
      <c r="H86" t="s">
        <v>661</v>
      </c>
      <c r="I86" t="s">
        <v>8317</v>
      </c>
      <c r="J86" t="s">
        <v>2451</v>
      </c>
      <c r="K86" t="s">
        <v>635</v>
      </c>
      <c r="L86" t="s">
        <v>636</v>
      </c>
      <c r="M86" t="s">
        <v>22795</v>
      </c>
      <c r="N86" t="s">
        <v>635</v>
      </c>
      <c r="O86" t="s">
        <v>980</v>
      </c>
      <c r="P86" t="s">
        <v>22</v>
      </c>
      <c r="Q86" t="s">
        <v>669</v>
      </c>
      <c r="R86" t="s">
        <v>636</v>
      </c>
      <c r="S86" t="s">
        <v>635</v>
      </c>
      <c r="T86" t="s">
        <v>22795</v>
      </c>
    </row>
    <row r="87" spans="1:20" x14ac:dyDescent="0.25">
      <c r="A87" t="s">
        <v>164</v>
      </c>
      <c r="B87" t="s">
        <v>165</v>
      </c>
      <c r="C87">
        <v>40</v>
      </c>
      <c r="D87">
        <v>10</v>
      </c>
      <c r="E87" t="s">
        <v>22797</v>
      </c>
      <c r="F87">
        <v>395</v>
      </c>
      <c r="G87">
        <v>0</v>
      </c>
      <c r="H87" t="s">
        <v>661</v>
      </c>
      <c r="I87" t="s">
        <v>22798</v>
      </c>
      <c r="J87" t="s">
        <v>6086</v>
      </c>
      <c r="K87" t="s">
        <v>635</v>
      </c>
      <c r="L87" t="s">
        <v>636</v>
      </c>
      <c r="M87" t="s">
        <v>22799</v>
      </c>
      <c r="N87" t="s">
        <v>635</v>
      </c>
      <c r="O87" t="s">
        <v>668</v>
      </c>
      <c r="P87" t="s">
        <v>22</v>
      </c>
      <c r="Q87" t="s">
        <v>669</v>
      </c>
      <c r="R87" t="s">
        <v>636</v>
      </c>
      <c r="S87" t="s">
        <v>635</v>
      </c>
      <c r="T87" t="s">
        <v>22799</v>
      </c>
    </row>
    <row r="88" spans="1:20" x14ac:dyDescent="0.25">
      <c r="A88" t="s">
        <v>164</v>
      </c>
      <c r="B88" t="s">
        <v>165</v>
      </c>
      <c r="C88">
        <v>33.333333333333336</v>
      </c>
      <c r="D88">
        <v>3</v>
      </c>
      <c r="E88" t="s">
        <v>22800</v>
      </c>
      <c r="F88">
        <v>135</v>
      </c>
      <c r="G88">
        <v>35</v>
      </c>
      <c r="H88" t="s">
        <v>661</v>
      </c>
      <c r="I88" t="s">
        <v>22801</v>
      </c>
      <c r="J88" t="s">
        <v>2074</v>
      </c>
      <c r="K88" t="s">
        <v>635</v>
      </c>
      <c r="L88" t="s">
        <v>636</v>
      </c>
      <c r="M88" t="s">
        <v>22802</v>
      </c>
      <c r="N88" t="s">
        <v>635</v>
      </c>
      <c r="O88" t="s">
        <v>668</v>
      </c>
      <c r="P88" t="s">
        <v>22</v>
      </c>
      <c r="Q88" t="s">
        <v>669</v>
      </c>
      <c r="R88" t="s">
        <v>636</v>
      </c>
      <c r="S88" t="s">
        <v>635</v>
      </c>
      <c r="T88" t="s">
        <v>22803</v>
      </c>
    </row>
    <row r="89" spans="1:20" x14ac:dyDescent="0.25">
      <c r="A89" t="s">
        <v>35</v>
      </c>
      <c r="B89" t="s">
        <v>36</v>
      </c>
      <c r="C89">
        <v>33</v>
      </c>
      <c r="D89">
        <v>10</v>
      </c>
      <c r="E89" t="s">
        <v>22804</v>
      </c>
      <c r="F89">
        <v>378</v>
      </c>
      <c r="G89">
        <v>48</v>
      </c>
      <c r="H89" t="s">
        <v>632</v>
      </c>
      <c r="I89" t="s">
        <v>22805</v>
      </c>
      <c r="J89" t="s">
        <v>797</v>
      </c>
      <c r="K89" t="s">
        <v>635</v>
      </c>
      <c r="L89" t="s">
        <v>636</v>
      </c>
      <c r="M89" t="s">
        <v>22806</v>
      </c>
      <c r="N89" t="s">
        <v>635</v>
      </c>
      <c r="O89" t="s">
        <v>668</v>
      </c>
      <c r="P89" t="s">
        <v>22</v>
      </c>
      <c r="Q89" t="s">
        <v>669</v>
      </c>
      <c r="R89" t="s">
        <v>636</v>
      </c>
      <c r="S89" t="s">
        <v>635</v>
      </c>
      <c r="T89" t="s">
        <v>22807</v>
      </c>
    </row>
    <row r="90" spans="1:20" x14ac:dyDescent="0.25">
      <c r="A90" t="s">
        <v>37</v>
      </c>
      <c r="B90" t="s">
        <v>38</v>
      </c>
      <c r="C90">
        <v>66.666666666666671</v>
      </c>
      <c r="D90">
        <v>3</v>
      </c>
      <c r="E90" t="s">
        <v>22808</v>
      </c>
      <c r="F90">
        <v>100</v>
      </c>
      <c r="G90">
        <v>0</v>
      </c>
      <c r="H90" t="s">
        <v>661</v>
      </c>
      <c r="I90" t="s">
        <v>22809</v>
      </c>
      <c r="J90" t="s">
        <v>1025</v>
      </c>
      <c r="K90" t="s">
        <v>635</v>
      </c>
      <c r="L90" t="s">
        <v>636</v>
      </c>
      <c r="M90" t="s">
        <v>22810</v>
      </c>
      <c r="N90" t="s">
        <v>635</v>
      </c>
      <c r="O90" t="s">
        <v>638</v>
      </c>
      <c r="P90" t="s">
        <v>22</v>
      </c>
      <c r="Q90" t="s">
        <v>639</v>
      </c>
      <c r="R90" t="s">
        <v>636</v>
      </c>
      <c r="S90" t="s">
        <v>635</v>
      </c>
      <c r="T90" t="s">
        <v>22810</v>
      </c>
    </row>
    <row r="91" spans="1:20" x14ac:dyDescent="0.25">
      <c r="A91" t="s">
        <v>164</v>
      </c>
      <c r="B91" t="s">
        <v>165</v>
      </c>
      <c r="C91">
        <v>33.333333333333336</v>
      </c>
      <c r="D91">
        <v>15</v>
      </c>
      <c r="E91" t="s">
        <v>22811</v>
      </c>
      <c r="F91">
        <v>500</v>
      </c>
      <c r="G91">
        <v>0</v>
      </c>
      <c r="H91" t="s">
        <v>661</v>
      </c>
      <c r="I91" t="s">
        <v>19231</v>
      </c>
      <c r="J91" t="s">
        <v>19232</v>
      </c>
      <c r="K91" t="s">
        <v>635</v>
      </c>
      <c r="L91" t="s">
        <v>636</v>
      </c>
      <c r="M91" t="s">
        <v>22812</v>
      </c>
      <c r="N91" t="s">
        <v>635</v>
      </c>
      <c r="O91" t="s">
        <v>1071</v>
      </c>
      <c r="P91" t="s">
        <v>22</v>
      </c>
      <c r="Q91" t="s">
        <v>639</v>
      </c>
      <c r="R91" t="s">
        <v>636</v>
      </c>
      <c r="S91" t="s">
        <v>635</v>
      </c>
      <c r="T91" t="s">
        <v>22813</v>
      </c>
    </row>
    <row r="92" spans="1:20" x14ac:dyDescent="0.25">
      <c r="A92" t="s">
        <v>39</v>
      </c>
      <c r="B92" t="s">
        <v>44</v>
      </c>
      <c r="C92">
        <v>66.333333333333329</v>
      </c>
      <c r="D92">
        <v>3</v>
      </c>
      <c r="E92" t="s">
        <v>22814</v>
      </c>
      <c r="F92">
        <v>222.71</v>
      </c>
      <c r="G92">
        <v>0</v>
      </c>
      <c r="H92" t="s">
        <v>661</v>
      </c>
      <c r="I92" t="s">
        <v>22815</v>
      </c>
      <c r="J92" t="s">
        <v>823</v>
      </c>
      <c r="K92" t="s">
        <v>635</v>
      </c>
      <c r="L92" t="s">
        <v>636</v>
      </c>
      <c r="M92" t="s">
        <v>22816</v>
      </c>
      <c r="N92" t="s">
        <v>635</v>
      </c>
      <c r="O92" t="s">
        <v>638</v>
      </c>
      <c r="P92" t="s">
        <v>22</v>
      </c>
      <c r="Q92" t="s">
        <v>639</v>
      </c>
      <c r="R92" t="s">
        <v>636</v>
      </c>
      <c r="S92" t="s">
        <v>635</v>
      </c>
      <c r="T92" t="s">
        <v>22816</v>
      </c>
    </row>
    <row r="93" spans="1:20" x14ac:dyDescent="0.25">
      <c r="A93" t="s">
        <v>164</v>
      </c>
      <c r="B93" t="s">
        <v>165</v>
      </c>
      <c r="C93">
        <v>50</v>
      </c>
      <c r="D93">
        <v>12</v>
      </c>
      <c r="E93" t="s">
        <v>22817</v>
      </c>
      <c r="F93">
        <v>400</v>
      </c>
      <c r="G93">
        <v>0</v>
      </c>
      <c r="H93" t="s">
        <v>661</v>
      </c>
      <c r="I93" t="s">
        <v>19231</v>
      </c>
      <c r="J93" t="s">
        <v>19232</v>
      </c>
      <c r="K93" t="s">
        <v>635</v>
      </c>
      <c r="L93" t="s">
        <v>636</v>
      </c>
      <c r="M93" t="s">
        <v>22818</v>
      </c>
      <c r="N93" t="s">
        <v>635</v>
      </c>
      <c r="O93" t="s">
        <v>1071</v>
      </c>
      <c r="P93" t="s">
        <v>22</v>
      </c>
      <c r="Q93" t="s">
        <v>639</v>
      </c>
      <c r="R93" t="s">
        <v>636</v>
      </c>
      <c r="S93" t="s">
        <v>635</v>
      </c>
      <c r="T93" t="s">
        <v>22818</v>
      </c>
    </row>
    <row r="94" spans="1:20" x14ac:dyDescent="0.25">
      <c r="A94" t="s">
        <v>39</v>
      </c>
      <c r="B94" t="s">
        <v>44</v>
      </c>
      <c r="C94">
        <v>80</v>
      </c>
      <c r="D94">
        <v>1</v>
      </c>
      <c r="E94" t="s">
        <v>22819</v>
      </c>
      <c r="F94">
        <v>75</v>
      </c>
      <c r="G94">
        <v>0</v>
      </c>
      <c r="H94" t="s">
        <v>647</v>
      </c>
      <c r="I94" t="s">
        <v>5916</v>
      </c>
      <c r="J94" t="s">
        <v>22820</v>
      </c>
      <c r="K94" t="s">
        <v>7721</v>
      </c>
      <c r="L94" t="s">
        <v>1339</v>
      </c>
      <c r="M94" t="s">
        <v>22821</v>
      </c>
      <c r="N94" t="s">
        <v>635</v>
      </c>
      <c r="O94" t="s">
        <v>653</v>
      </c>
      <c r="P94" t="s">
        <v>43</v>
      </c>
      <c r="Q94" t="s">
        <v>654</v>
      </c>
      <c r="R94" t="s">
        <v>636</v>
      </c>
      <c r="S94" t="s">
        <v>635</v>
      </c>
      <c r="T94" t="s">
        <v>22822</v>
      </c>
    </row>
    <row r="95" spans="1:20" x14ac:dyDescent="0.25">
      <c r="A95" t="s">
        <v>37</v>
      </c>
      <c r="B95" t="s">
        <v>38</v>
      </c>
      <c r="C95">
        <v>66.666666666666671</v>
      </c>
      <c r="D95">
        <v>6</v>
      </c>
      <c r="E95" t="s">
        <v>22823</v>
      </c>
      <c r="F95">
        <v>200</v>
      </c>
      <c r="G95">
        <v>0</v>
      </c>
      <c r="H95" t="s">
        <v>661</v>
      </c>
      <c r="I95" t="s">
        <v>22824</v>
      </c>
      <c r="J95" t="s">
        <v>757</v>
      </c>
      <c r="K95" t="s">
        <v>635</v>
      </c>
      <c r="L95" t="s">
        <v>636</v>
      </c>
      <c r="M95" t="s">
        <v>22825</v>
      </c>
      <c r="N95" t="s">
        <v>635</v>
      </c>
      <c r="O95" t="s">
        <v>668</v>
      </c>
      <c r="P95" t="s">
        <v>22</v>
      </c>
      <c r="Q95" t="s">
        <v>669</v>
      </c>
      <c r="R95" t="s">
        <v>636</v>
      </c>
      <c r="S95" t="s">
        <v>635</v>
      </c>
      <c r="T95" t="s">
        <v>22825</v>
      </c>
    </row>
    <row r="96" spans="1:20" x14ac:dyDescent="0.25">
      <c r="A96" t="s">
        <v>35</v>
      </c>
      <c r="B96" t="s">
        <v>36</v>
      </c>
      <c r="C96">
        <v>66.666666666666671</v>
      </c>
      <c r="D96">
        <v>3</v>
      </c>
      <c r="E96" t="s">
        <v>22826</v>
      </c>
      <c r="F96">
        <v>100</v>
      </c>
      <c r="G96">
        <v>0</v>
      </c>
      <c r="H96" t="s">
        <v>661</v>
      </c>
      <c r="I96" t="s">
        <v>19760</v>
      </c>
      <c r="J96" t="s">
        <v>1025</v>
      </c>
      <c r="K96" t="s">
        <v>635</v>
      </c>
      <c r="L96" t="s">
        <v>636</v>
      </c>
      <c r="M96" t="s">
        <v>22827</v>
      </c>
      <c r="N96" t="s">
        <v>635</v>
      </c>
      <c r="O96" t="s">
        <v>638</v>
      </c>
      <c r="P96" t="s">
        <v>22</v>
      </c>
      <c r="Q96" t="s">
        <v>639</v>
      </c>
      <c r="R96" t="s">
        <v>636</v>
      </c>
      <c r="S96" t="s">
        <v>635</v>
      </c>
      <c r="T96" t="s">
        <v>22827</v>
      </c>
    </row>
    <row r="97" spans="1:20" x14ac:dyDescent="0.25">
      <c r="A97" t="s">
        <v>164</v>
      </c>
      <c r="B97" t="s">
        <v>165</v>
      </c>
      <c r="C97">
        <v>33.333333333333336</v>
      </c>
      <c r="D97">
        <v>3</v>
      </c>
      <c r="E97" t="s">
        <v>22828</v>
      </c>
      <c r="F97">
        <v>100</v>
      </c>
      <c r="G97">
        <v>0</v>
      </c>
      <c r="H97" t="s">
        <v>661</v>
      </c>
      <c r="I97" t="s">
        <v>22829</v>
      </c>
      <c r="J97" t="s">
        <v>797</v>
      </c>
      <c r="K97" t="s">
        <v>635</v>
      </c>
      <c r="L97" t="s">
        <v>636</v>
      </c>
      <c r="M97" t="s">
        <v>22830</v>
      </c>
      <c r="N97" t="s">
        <v>635</v>
      </c>
      <c r="O97" t="s">
        <v>668</v>
      </c>
      <c r="P97" t="s">
        <v>22</v>
      </c>
      <c r="Q97" t="s">
        <v>669</v>
      </c>
      <c r="R97" t="s">
        <v>636</v>
      </c>
      <c r="S97" t="s">
        <v>635</v>
      </c>
      <c r="T97" t="s">
        <v>22830</v>
      </c>
    </row>
    <row r="98" spans="1:20" x14ac:dyDescent="0.25">
      <c r="A98" t="s">
        <v>35</v>
      </c>
      <c r="B98" t="s">
        <v>36</v>
      </c>
      <c r="C98">
        <v>66.666666666666671</v>
      </c>
      <c r="D98">
        <v>3</v>
      </c>
      <c r="E98" t="s">
        <v>22831</v>
      </c>
      <c r="F98">
        <v>100</v>
      </c>
      <c r="G98">
        <v>0</v>
      </c>
      <c r="H98" t="s">
        <v>661</v>
      </c>
      <c r="I98" t="s">
        <v>22832</v>
      </c>
      <c r="J98" t="s">
        <v>1096</v>
      </c>
      <c r="K98" t="s">
        <v>635</v>
      </c>
      <c r="L98" t="s">
        <v>636</v>
      </c>
      <c r="M98" t="s">
        <v>22833</v>
      </c>
      <c r="N98" t="s">
        <v>635</v>
      </c>
      <c r="O98" t="s">
        <v>638</v>
      </c>
      <c r="P98" t="s">
        <v>22</v>
      </c>
      <c r="Q98" t="s">
        <v>639</v>
      </c>
      <c r="R98" t="s">
        <v>636</v>
      </c>
      <c r="S98" t="s">
        <v>635</v>
      </c>
      <c r="T98" t="s">
        <v>22833</v>
      </c>
    </row>
    <row r="99" spans="1:20" x14ac:dyDescent="0.25">
      <c r="A99" t="s">
        <v>35</v>
      </c>
      <c r="B99" t="s">
        <v>36</v>
      </c>
      <c r="C99">
        <v>66.666666666666671</v>
      </c>
      <c r="D99">
        <v>3</v>
      </c>
      <c r="E99" t="s">
        <v>22834</v>
      </c>
      <c r="F99">
        <v>100</v>
      </c>
      <c r="G99">
        <v>0</v>
      </c>
      <c r="H99" t="s">
        <v>661</v>
      </c>
      <c r="I99" t="s">
        <v>13610</v>
      </c>
      <c r="J99" t="s">
        <v>1837</v>
      </c>
      <c r="K99" t="s">
        <v>635</v>
      </c>
      <c r="L99" t="s">
        <v>636</v>
      </c>
      <c r="M99" t="s">
        <v>22835</v>
      </c>
      <c r="N99" t="s">
        <v>635</v>
      </c>
      <c r="O99" t="s">
        <v>668</v>
      </c>
      <c r="P99" t="s">
        <v>22</v>
      </c>
      <c r="Q99" t="s">
        <v>669</v>
      </c>
      <c r="R99" t="s">
        <v>636</v>
      </c>
      <c r="S99" t="s">
        <v>635</v>
      </c>
      <c r="T99" t="s">
        <v>22835</v>
      </c>
    </row>
    <row r="100" spans="1:20" x14ac:dyDescent="0.25">
      <c r="A100" t="s">
        <v>35</v>
      </c>
      <c r="B100" t="s">
        <v>36</v>
      </c>
      <c r="C100">
        <v>66.666666666666671</v>
      </c>
      <c r="D100">
        <v>3</v>
      </c>
      <c r="E100" t="s">
        <v>22836</v>
      </c>
      <c r="F100">
        <v>100</v>
      </c>
      <c r="G100">
        <v>0</v>
      </c>
      <c r="H100" t="s">
        <v>661</v>
      </c>
      <c r="I100" t="s">
        <v>14889</v>
      </c>
      <c r="J100" t="s">
        <v>1091</v>
      </c>
      <c r="K100" t="s">
        <v>635</v>
      </c>
      <c r="L100" t="s">
        <v>636</v>
      </c>
      <c r="M100" t="s">
        <v>22835</v>
      </c>
      <c r="N100" t="s">
        <v>635</v>
      </c>
      <c r="O100" t="s">
        <v>980</v>
      </c>
      <c r="P100" t="s">
        <v>22</v>
      </c>
      <c r="Q100" t="s">
        <v>669</v>
      </c>
      <c r="R100" t="s">
        <v>636</v>
      </c>
      <c r="S100" t="s">
        <v>635</v>
      </c>
      <c r="T100" t="s">
        <v>22837</v>
      </c>
    </row>
    <row r="101" spans="1:20" x14ac:dyDescent="0.25">
      <c r="A101" t="s">
        <v>37</v>
      </c>
      <c r="B101" t="s">
        <v>38</v>
      </c>
      <c r="C101">
        <v>66.666666666666671</v>
      </c>
      <c r="D101">
        <v>3</v>
      </c>
      <c r="E101" t="s">
        <v>22838</v>
      </c>
      <c r="F101">
        <v>100</v>
      </c>
      <c r="G101">
        <v>0</v>
      </c>
      <c r="H101" t="s">
        <v>661</v>
      </c>
      <c r="I101" t="s">
        <v>22839</v>
      </c>
      <c r="J101" t="s">
        <v>5300</v>
      </c>
      <c r="K101" t="s">
        <v>635</v>
      </c>
      <c r="L101" t="s">
        <v>636</v>
      </c>
      <c r="M101" t="s">
        <v>22840</v>
      </c>
      <c r="N101" t="s">
        <v>635</v>
      </c>
      <c r="O101" t="s">
        <v>638</v>
      </c>
      <c r="P101" t="s">
        <v>22</v>
      </c>
      <c r="Q101" t="s">
        <v>639</v>
      </c>
      <c r="R101" t="s">
        <v>636</v>
      </c>
      <c r="S101" t="s">
        <v>635</v>
      </c>
      <c r="T101" t="s">
        <v>22840</v>
      </c>
    </row>
    <row r="102" spans="1:20" x14ac:dyDescent="0.25">
      <c r="A102" t="s">
        <v>37</v>
      </c>
      <c r="B102" t="s">
        <v>38</v>
      </c>
      <c r="C102">
        <v>66.666666666666671</v>
      </c>
      <c r="D102">
        <v>3</v>
      </c>
      <c r="E102" t="s">
        <v>22841</v>
      </c>
      <c r="F102">
        <v>100</v>
      </c>
      <c r="G102">
        <v>0</v>
      </c>
      <c r="H102" t="s">
        <v>661</v>
      </c>
      <c r="I102" t="s">
        <v>22842</v>
      </c>
      <c r="J102" t="s">
        <v>1427</v>
      </c>
      <c r="K102" t="s">
        <v>635</v>
      </c>
      <c r="L102" t="s">
        <v>636</v>
      </c>
      <c r="M102" t="s">
        <v>22843</v>
      </c>
      <c r="N102" t="s">
        <v>635</v>
      </c>
      <c r="O102" t="s">
        <v>638</v>
      </c>
      <c r="P102" t="s">
        <v>22</v>
      </c>
      <c r="Q102" t="s">
        <v>639</v>
      </c>
      <c r="R102" t="s">
        <v>636</v>
      </c>
      <c r="S102" t="s">
        <v>635</v>
      </c>
      <c r="T102" t="s">
        <v>22843</v>
      </c>
    </row>
    <row r="103" spans="1:20" x14ac:dyDescent="0.25">
      <c r="A103" t="s">
        <v>164</v>
      </c>
      <c r="B103" t="s">
        <v>165</v>
      </c>
      <c r="C103">
        <v>50</v>
      </c>
      <c r="D103">
        <v>6</v>
      </c>
      <c r="E103" t="s">
        <v>22844</v>
      </c>
      <c r="F103">
        <v>200</v>
      </c>
      <c r="G103">
        <v>0</v>
      </c>
      <c r="H103" t="s">
        <v>661</v>
      </c>
      <c r="I103" t="s">
        <v>22845</v>
      </c>
      <c r="J103" t="s">
        <v>643</v>
      </c>
      <c r="K103" t="s">
        <v>635</v>
      </c>
      <c r="L103" t="s">
        <v>636</v>
      </c>
      <c r="M103" t="s">
        <v>22846</v>
      </c>
      <c r="N103" t="s">
        <v>635</v>
      </c>
      <c r="O103" t="s">
        <v>638</v>
      </c>
      <c r="P103" t="s">
        <v>22</v>
      </c>
      <c r="Q103" t="s">
        <v>639</v>
      </c>
      <c r="R103" t="s">
        <v>636</v>
      </c>
      <c r="S103" t="s">
        <v>635</v>
      </c>
      <c r="T103" t="s">
        <v>22846</v>
      </c>
    </row>
    <row r="104" spans="1:20" x14ac:dyDescent="0.25">
      <c r="A104" t="s">
        <v>37</v>
      </c>
      <c r="B104" t="s">
        <v>38</v>
      </c>
      <c r="C104">
        <v>66.666666666666671</v>
      </c>
      <c r="D104">
        <v>3</v>
      </c>
      <c r="E104" t="s">
        <v>22847</v>
      </c>
      <c r="F104">
        <v>100</v>
      </c>
      <c r="G104">
        <v>0</v>
      </c>
      <c r="H104" t="s">
        <v>661</v>
      </c>
      <c r="I104" t="s">
        <v>22848</v>
      </c>
      <c r="J104" t="s">
        <v>797</v>
      </c>
      <c r="K104" t="s">
        <v>635</v>
      </c>
      <c r="L104" t="s">
        <v>636</v>
      </c>
      <c r="M104" t="s">
        <v>22849</v>
      </c>
      <c r="N104" t="s">
        <v>635</v>
      </c>
      <c r="O104" t="s">
        <v>668</v>
      </c>
      <c r="P104" t="s">
        <v>22</v>
      </c>
      <c r="Q104" t="s">
        <v>669</v>
      </c>
      <c r="R104" t="s">
        <v>636</v>
      </c>
      <c r="S104" t="s">
        <v>635</v>
      </c>
      <c r="T104" t="s">
        <v>22849</v>
      </c>
    </row>
    <row r="105" spans="1:20" x14ac:dyDescent="0.25">
      <c r="A105" t="s">
        <v>256</v>
      </c>
      <c r="B105" t="s">
        <v>262</v>
      </c>
      <c r="C105">
        <v>139</v>
      </c>
      <c r="D105">
        <v>1</v>
      </c>
      <c r="E105" t="s">
        <v>22850</v>
      </c>
      <c r="F105">
        <v>108.99</v>
      </c>
      <c r="G105">
        <v>0</v>
      </c>
      <c r="H105" t="s">
        <v>661</v>
      </c>
      <c r="I105" t="s">
        <v>22851</v>
      </c>
      <c r="J105" t="s">
        <v>797</v>
      </c>
      <c r="K105" t="s">
        <v>635</v>
      </c>
      <c r="L105" t="s">
        <v>636</v>
      </c>
      <c r="M105" t="s">
        <v>22852</v>
      </c>
      <c r="N105" t="s">
        <v>635</v>
      </c>
      <c r="O105" t="s">
        <v>638</v>
      </c>
      <c r="P105" t="s">
        <v>22</v>
      </c>
      <c r="Q105" t="s">
        <v>639</v>
      </c>
      <c r="R105" t="s">
        <v>636</v>
      </c>
      <c r="S105" t="s">
        <v>635</v>
      </c>
      <c r="T105" t="s">
        <v>22852</v>
      </c>
    </row>
    <row r="106" spans="1:20" x14ac:dyDescent="0.25">
      <c r="A106" t="s">
        <v>164</v>
      </c>
      <c r="B106" t="s">
        <v>165</v>
      </c>
      <c r="C106">
        <v>50</v>
      </c>
      <c r="D106">
        <v>6</v>
      </c>
      <c r="E106" t="s">
        <v>22853</v>
      </c>
      <c r="F106">
        <v>200</v>
      </c>
      <c r="G106">
        <v>0</v>
      </c>
      <c r="H106" t="s">
        <v>661</v>
      </c>
      <c r="I106" t="s">
        <v>22854</v>
      </c>
      <c r="J106" t="s">
        <v>802</v>
      </c>
      <c r="K106" t="s">
        <v>635</v>
      </c>
      <c r="L106" t="s">
        <v>636</v>
      </c>
      <c r="M106" t="s">
        <v>22855</v>
      </c>
      <c r="N106" t="s">
        <v>635</v>
      </c>
      <c r="O106" t="s">
        <v>638</v>
      </c>
      <c r="P106" t="s">
        <v>22</v>
      </c>
      <c r="Q106" t="s">
        <v>639</v>
      </c>
      <c r="R106" t="s">
        <v>636</v>
      </c>
      <c r="S106" t="s">
        <v>635</v>
      </c>
      <c r="T106" t="s">
        <v>22852</v>
      </c>
    </row>
    <row r="107" spans="1:20" x14ac:dyDescent="0.25">
      <c r="A107" t="s">
        <v>37</v>
      </c>
      <c r="B107" t="s">
        <v>38</v>
      </c>
      <c r="C107">
        <v>66.666666666666671</v>
      </c>
      <c r="D107">
        <v>3</v>
      </c>
      <c r="E107" t="s">
        <v>22856</v>
      </c>
      <c r="F107">
        <v>100</v>
      </c>
      <c r="G107">
        <v>0</v>
      </c>
      <c r="H107" t="s">
        <v>661</v>
      </c>
      <c r="I107" t="s">
        <v>18566</v>
      </c>
      <c r="J107" t="s">
        <v>807</v>
      </c>
      <c r="K107" t="s">
        <v>635</v>
      </c>
      <c r="L107" t="s">
        <v>636</v>
      </c>
      <c r="M107" t="s">
        <v>22855</v>
      </c>
      <c r="N107" t="s">
        <v>635</v>
      </c>
      <c r="O107" t="s">
        <v>638</v>
      </c>
      <c r="P107" t="s">
        <v>22</v>
      </c>
      <c r="Q107" t="s">
        <v>639</v>
      </c>
      <c r="R107" t="s">
        <v>636</v>
      </c>
      <c r="S107" t="s">
        <v>635</v>
      </c>
      <c r="T107" t="s">
        <v>22855</v>
      </c>
    </row>
    <row r="108" spans="1:20" x14ac:dyDescent="0.25">
      <c r="A108" t="s">
        <v>20</v>
      </c>
      <c r="B108" t="s">
        <v>21</v>
      </c>
      <c r="C108">
        <v>33.333333333333336</v>
      </c>
      <c r="D108">
        <v>3</v>
      </c>
      <c r="E108" t="s">
        <v>22857</v>
      </c>
      <c r="F108">
        <v>200</v>
      </c>
      <c r="G108">
        <v>0</v>
      </c>
      <c r="H108" t="s">
        <v>661</v>
      </c>
      <c r="I108" t="s">
        <v>22858</v>
      </c>
      <c r="J108" t="s">
        <v>8961</v>
      </c>
      <c r="K108" t="s">
        <v>635</v>
      </c>
      <c r="L108" t="s">
        <v>636</v>
      </c>
      <c r="M108" t="s">
        <v>22855</v>
      </c>
      <c r="N108" t="s">
        <v>635</v>
      </c>
      <c r="O108" t="s">
        <v>638</v>
      </c>
      <c r="P108" t="s">
        <v>22</v>
      </c>
      <c r="Q108" t="s">
        <v>639</v>
      </c>
      <c r="R108" t="s">
        <v>636</v>
      </c>
      <c r="S108" t="s">
        <v>635</v>
      </c>
      <c r="T108" t="s">
        <v>22855</v>
      </c>
    </row>
    <row r="109" spans="1:20" x14ac:dyDescent="0.25">
      <c r="A109" t="s">
        <v>37</v>
      </c>
      <c r="B109" t="s">
        <v>38</v>
      </c>
      <c r="C109">
        <v>66.666666666666671</v>
      </c>
      <c r="D109">
        <v>3</v>
      </c>
      <c r="E109" t="s">
        <v>22857</v>
      </c>
      <c r="F109">
        <v>200</v>
      </c>
      <c r="G109">
        <v>0</v>
      </c>
      <c r="H109" t="s">
        <v>661</v>
      </c>
      <c r="I109" t="s">
        <v>22858</v>
      </c>
      <c r="J109" t="s">
        <v>8961</v>
      </c>
      <c r="K109" t="s">
        <v>635</v>
      </c>
      <c r="L109" t="s">
        <v>636</v>
      </c>
      <c r="M109" t="s">
        <v>22855</v>
      </c>
      <c r="N109" t="s">
        <v>635</v>
      </c>
      <c r="O109" t="s">
        <v>638</v>
      </c>
      <c r="P109" t="s">
        <v>22</v>
      </c>
      <c r="Q109" t="s">
        <v>639</v>
      </c>
      <c r="R109" t="s">
        <v>636</v>
      </c>
      <c r="S109" t="s">
        <v>635</v>
      </c>
      <c r="T109" t="s">
        <v>22855</v>
      </c>
    </row>
    <row r="110" spans="1:20" x14ac:dyDescent="0.25">
      <c r="A110" t="s">
        <v>164</v>
      </c>
      <c r="B110" t="s">
        <v>165</v>
      </c>
      <c r="C110">
        <v>33.333333333333336</v>
      </c>
      <c r="D110">
        <v>3</v>
      </c>
      <c r="E110" t="s">
        <v>22859</v>
      </c>
      <c r="F110">
        <v>100</v>
      </c>
      <c r="G110">
        <v>0</v>
      </c>
      <c r="H110" t="s">
        <v>661</v>
      </c>
      <c r="I110" t="s">
        <v>22860</v>
      </c>
      <c r="J110" t="s">
        <v>934</v>
      </c>
      <c r="K110" t="s">
        <v>635</v>
      </c>
      <c r="L110" t="s">
        <v>636</v>
      </c>
      <c r="M110" t="s">
        <v>22861</v>
      </c>
      <c r="N110" t="s">
        <v>635</v>
      </c>
      <c r="O110" t="s">
        <v>638</v>
      </c>
      <c r="P110" t="s">
        <v>22</v>
      </c>
      <c r="Q110" t="s">
        <v>639</v>
      </c>
      <c r="R110" t="s">
        <v>636</v>
      </c>
      <c r="S110" t="s">
        <v>635</v>
      </c>
      <c r="T110" t="s">
        <v>22861</v>
      </c>
    </row>
    <row r="111" spans="1:20" x14ac:dyDescent="0.25">
      <c r="A111" t="s">
        <v>20</v>
      </c>
      <c r="B111" t="s">
        <v>21</v>
      </c>
      <c r="C111">
        <v>33.333333333333336</v>
      </c>
      <c r="D111">
        <v>3</v>
      </c>
      <c r="E111" t="s">
        <v>22862</v>
      </c>
      <c r="F111">
        <v>100</v>
      </c>
      <c r="G111">
        <v>0</v>
      </c>
      <c r="H111" t="s">
        <v>661</v>
      </c>
      <c r="I111" t="s">
        <v>17681</v>
      </c>
      <c r="J111" t="s">
        <v>1399</v>
      </c>
      <c r="K111" t="s">
        <v>635</v>
      </c>
      <c r="L111" t="s">
        <v>636</v>
      </c>
      <c r="M111" t="s">
        <v>22861</v>
      </c>
      <c r="N111" t="s">
        <v>635</v>
      </c>
      <c r="O111" t="s">
        <v>638</v>
      </c>
      <c r="P111" t="s">
        <v>22</v>
      </c>
      <c r="Q111" t="s">
        <v>639</v>
      </c>
      <c r="R111" t="s">
        <v>636</v>
      </c>
      <c r="S111" t="s">
        <v>635</v>
      </c>
      <c r="T111" t="s">
        <v>22861</v>
      </c>
    </row>
    <row r="112" spans="1:20" x14ac:dyDescent="0.25">
      <c r="A112" t="s">
        <v>35</v>
      </c>
      <c r="B112" t="s">
        <v>36</v>
      </c>
      <c r="C112">
        <v>66.666666666666671</v>
      </c>
      <c r="D112">
        <v>3</v>
      </c>
      <c r="E112" t="s">
        <v>22863</v>
      </c>
      <c r="F112">
        <v>100</v>
      </c>
      <c r="G112">
        <v>0</v>
      </c>
      <c r="H112" t="s">
        <v>661</v>
      </c>
      <c r="I112" t="s">
        <v>22860</v>
      </c>
      <c r="J112" t="s">
        <v>934</v>
      </c>
      <c r="K112" t="s">
        <v>635</v>
      </c>
      <c r="L112" t="s">
        <v>636</v>
      </c>
      <c r="M112" t="s">
        <v>22864</v>
      </c>
      <c r="N112" t="s">
        <v>635</v>
      </c>
      <c r="O112" t="s">
        <v>668</v>
      </c>
      <c r="P112" t="s">
        <v>22</v>
      </c>
      <c r="Q112" t="s">
        <v>669</v>
      </c>
      <c r="R112" t="s">
        <v>636</v>
      </c>
      <c r="S112" t="s">
        <v>635</v>
      </c>
      <c r="T112" t="s">
        <v>22864</v>
      </c>
    </row>
    <row r="113" spans="1:20" x14ac:dyDescent="0.25">
      <c r="A113" t="s">
        <v>164</v>
      </c>
      <c r="B113" t="s">
        <v>165</v>
      </c>
      <c r="C113">
        <v>40</v>
      </c>
      <c r="D113">
        <v>10</v>
      </c>
      <c r="E113" t="s">
        <v>22865</v>
      </c>
      <c r="F113">
        <v>378</v>
      </c>
      <c r="G113">
        <v>48</v>
      </c>
      <c r="H113" t="s">
        <v>661</v>
      </c>
      <c r="I113" t="s">
        <v>8588</v>
      </c>
      <c r="J113" t="s">
        <v>643</v>
      </c>
      <c r="K113" t="s">
        <v>635</v>
      </c>
      <c r="L113" t="s">
        <v>636</v>
      </c>
      <c r="M113" t="s">
        <v>22866</v>
      </c>
      <c r="N113" t="s">
        <v>635</v>
      </c>
      <c r="O113" t="s">
        <v>638</v>
      </c>
      <c r="P113" t="s">
        <v>22</v>
      </c>
      <c r="Q113" t="s">
        <v>639</v>
      </c>
      <c r="R113" t="s">
        <v>636</v>
      </c>
      <c r="S113" t="s">
        <v>635</v>
      </c>
      <c r="T113" t="s">
        <v>22864</v>
      </c>
    </row>
    <row r="114" spans="1:20" x14ac:dyDescent="0.25">
      <c r="A114" t="s">
        <v>35</v>
      </c>
      <c r="B114" t="s">
        <v>36</v>
      </c>
      <c r="C114">
        <v>66.666666666666671</v>
      </c>
      <c r="D114">
        <v>3</v>
      </c>
      <c r="E114" t="s">
        <v>22867</v>
      </c>
      <c r="F114">
        <v>490.87</v>
      </c>
      <c r="G114">
        <v>0</v>
      </c>
      <c r="H114" t="s">
        <v>661</v>
      </c>
      <c r="I114" t="s">
        <v>21530</v>
      </c>
      <c r="J114" t="s">
        <v>884</v>
      </c>
      <c r="K114" t="s">
        <v>635</v>
      </c>
      <c r="L114" t="s">
        <v>636</v>
      </c>
      <c r="M114" t="s">
        <v>22868</v>
      </c>
      <c r="N114" t="s">
        <v>635</v>
      </c>
      <c r="O114" t="s">
        <v>668</v>
      </c>
      <c r="P114" t="s">
        <v>22</v>
      </c>
      <c r="Q114" t="s">
        <v>669</v>
      </c>
      <c r="R114" t="s">
        <v>636</v>
      </c>
      <c r="S114" t="s">
        <v>635</v>
      </c>
      <c r="T114" t="s">
        <v>22868</v>
      </c>
    </row>
    <row r="115" spans="1:20" x14ac:dyDescent="0.25">
      <c r="A115" t="s">
        <v>37</v>
      </c>
      <c r="B115" t="s">
        <v>38</v>
      </c>
      <c r="C115">
        <v>66.666666666666671</v>
      </c>
      <c r="D115">
        <v>3</v>
      </c>
      <c r="E115" t="s">
        <v>22867</v>
      </c>
      <c r="F115">
        <v>490.87</v>
      </c>
      <c r="G115">
        <v>0</v>
      </c>
      <c r="H115" t="s">
        <v>661</v>
      </c>
      <c r="I115" t="s">
        <v>21530</v>
      </c>
      <c r="J115" t="s">
        <v>884</v>
      </c>
      <c r="K115" t="s">
        <v>635</v>
      </c>
      <c r="L115" t="s">
        <v>636</v>
      </c>
      <c r="M115" t="s">
        <v>22868</v>
      </c>
      <c r="N115" t="s">
        <v>635</v>
      </c>
      <c r="O115" t="s">
        <v>668</v>
      </c>
      <c r="P115" t="s">
        <v>22</v>
      </c>
      <c r="Q115" t="s">
        <v>669</v>
      </c>
      <c r="R115" t="s">
        <v>636</v>
      </c>
      <c r="S115" t="s">
        <v>635</v>
      </c>
      <c r="T115" t="s">
        <v>22868</v>
      </c>
    </row>
    <row r="116" spans="1:20" x14ac:dyDescent="0.25">
      <c r="A116" t="s">
        <v>164</v>
      </c>
      <c r="B116" t="s">
        <v>165</v>
      </c>
      <c r="C116">
        <v>33.333333333333336</v>
      </c>
      <c r="D116">
        <v>3</v>
      </c>
      <c r="E116" t="s">
        <v>22867</v>
      </c>
      <c r="F116">
        <v>490.87</v>
      </c>
      <c r="G116">
        <v>0</v>
      </c>
      <c r="H116" t="s">
        <v>661</v>
      </c>
      <c r="I116" t="s">
        <v>21530</v>
      </c>
      <c r="J116" t="s">
        <v>884</v>
      </c>
      <c r="K116" t="s">
        <v>635</v>
      </c>
      <c r="L116" t="s">
        <v>636</v>
      </c>
      <c r="M116" t="s">
        <v>22868</v>
      </c>
      <c r="N116" t="s">
        <v>635</v>
      </c>
      <c r="O116" t="s">
        <v>668</v>
      </c>
      <c r="P116" t="s">
        <v>22</v>
      </c>
      <c r="Q116" t="s">
        <v>669</v>
      </c>
      <c r="R116" t="s">
        <v>636</v>
      </c>
      <c r="S116" t="s">
        <v>635</v>
      </c>
      <c r="T116" t="s">
        <v>22868</v>
      </c>
    </row>
    <row r="117" spans="1:20" x14ac:dyDescent="0.25">
      <c r="A117" t="s">
        <v>258</v>
      </c>
      <c r="B117" t="s">
        <v>264</v>
      </c>
      <c r="C117">
        <v>139</v>
      </c>
      <c r="D117">
        <v>1</v>
      </c>
      <c r="E117" t="s">
        <v>22867</v>
      </c>
      <c r="F117">
        <v>490.87</v>
      </c>
      <c r="G117">
        <v>0</v>
      </c>
      <c r="H117" t="s">
        <v>661</v>
      </c>
      <c r="I117" t="s">
        <v>21530</v>
      </c>
      <c r="J117" t="s">
        <v>884</v>
      </c>
      <c r="K117" t="s">
        <v>635</v>
      </c>
      <c r="L117" t="s">
        <v>636</v>
      </c>
      <c r="M117" t="s">
        <v>22868</v>
      </c>
      <c r="N117" t="s">
        <v>635</v>
      </c>
      <c r="O117" t="s">
        <v>668</v>
      </c>
      <c r="P117" t="s">
        <v>22</v>
      </c>
      <c r="Q117" t="s">
        <v>669</v>
      </c>
      <c r="R117" t="s">
        <v>636</v>
      </c>
      <c r="S117" t="s">
        <v>635</v>
      </c>
      <c r="T117" t="s">
        <v>22868</v>
      </c>
    </row>
    <row r="118" spans="1:20" x14ac:dyDescent="0.25">
      <c r="A118" t="s">
        <v>256</v>
      </c>
      <c r="B118" t="s">
        <v>262</v>
      </c>
      <c r="C118">
        <v>139</v>
      </c>
      <c r="D118">
        <v>1</v>
      </c>
      <c r="E118" t="s">
        <v>22867</v>
      </c>
      <c r="F118">
        <v>490.87</v>
      </c>
      <c r="G118">
        <v>0</v>
      </c>
      <c r="H118" t="s">
        <v>661</v>
      </c>
      <c r="I118" t="s">
        <v>21530</v>
      </c>
      <c r="J118" t="s">
        <v>884</v>
      </c>
      <c r="K118" t="s">
        <v>635</v>
      </c>
      <c r="L118" t="s">
        <v>636</v>
      </c>
      <c r="M118" t="s">
        <v>22868</v>
      </c>
      <c r="N118" t="s">
        <v>635</v>
      </c>
      <c r="O118" t="s">
        <v>668</v>
      </c>
      <c r="P118" t="s">
        <v>22</v>
      </c>
      <c r="Q118" t="s">
        <v>669</v>
      </c>
      <c r="R118" t="s">
        <v>636</v>
      </c>
      <c r="S118" t="s">
        <v>635</v>
      </c>
      <c r="T118" t="s">
        <v>22868</v>
      </c>
    </row>
    <row r="119" spans="1:20" x14ac:dyDescent="0.25">
      <c r="A119" t="s">
        <v>256</v>
      </c>
      <c r="B119" t="s">
        <v>262</v>
      </c>
      <c r="C119">
        <v>139</v>
      </c>
      <c r="D119">
        <v>1</v>
      </c>
      <c r="E119" t="s">
        <v>22869</v>
      </c>
      <c r="F119">
        <v>108.99</v>
      </c>
      <c r="G119">
        <v>0</v>
      </c>
      <c r="H119" t="s">
        <v>661</v>
      </c>
      <c r="I119" t="s">
        <v>17681</v>
      </c>
      <c r="J119" t="s">
        <v>1399</v>
      </c>
      <c r="K119" t="s">
        <v>635</v>
      </c>
      <c r="L119" t="s">
        <v>636</v>
      </c>
      <c r="M119" t="s">
        <v>22870</v>
      </c>
      <c r="N119" t="s">
        <v>635</v>
      </c>
      <c r="O119" t="s">
        <v>638</v>
      </c>
      <c r="P119" t="s">
        <v>22</v>
      </c>
      <c r="Q119" t="s">
        <v>639</v>
      </c>
      <c r="R119" t="s">
        <v>636</v>
      </c>
      <c r="S119" t="s">
        <v>635</v>
      </c>
      <c r="T119" t="s">
        <v>22870</v>
      </c>
    </row>
    <row r="120" spans="1:20" x14ac:dyDescent="0.25">
      <c r="A120" t="s">
        <v>164</v>
      </c>
      <c r="B120" t="s">
        <v>165</v>
      </c>
      <c r="C120">
        <v>50</v>
      </c>
      <c r="D120">
        <v>6</v>
      </c>
      <c r="E120" t="s">
        <v>22871</v>
      </c>
      <c r="F120">
        <v>200</v>
      </c>
      <c r="G120">
        <v>0</v>
      </c>
      <c r="H120" t="s">
        <v>661</v>
      </c>
      <c r="I120" t="s">
        <v>5628</v>
      </c>
      <c r="J120" t="s">
        <v>1708</v>
      </c>
      <c r="K120" t="s">
        <v>635</v>
      </c>
      <c r="L120" t="s">
        <v>636</v>
      </c>
      <c r="M120" t="s">
        <v>22872</v>
      </c>
      <c r="N120" t="s">
        <v>635</v>
      </c>
      <c r="O120" t="s">
        <v>638</v>
      </c>
      <c r="P120" t="s">
        <v>22</v>
      </c>
      <c r="Q120" t="s">
        <v>639</v>
      </c>
      <c r="R120" t="s">
        <v>636</v>
      </c>
      <c r="S120" t="s">
        <v>635</v>
      </c>
      <c r="T120" t="s">
        <v>22872</v>
      </c>
    </row>
    <row r="121" spans="1:20" x14ac:dyDescent="0.25">
      <c r="A121" t="s">
        <v>164</v>
      </c>
      <c r="B121" t="s">
        <v>165</v>
      </c>
      <c r="C121">
        <v>50</v>
      </c>
      <c r="D121">
        <v>6</v>
      </c>
      <c r="E121" t="s">
        <v>22873</v>
      </c>
      <c r="F121">
        <v>200</v>
      </c>
      <c r="G121">
        <v>0</v>
      </c>
      <c r="H121" t="s">
        <v>661</v>
      </c>
      <c r="I121" t="s">
        <v>8451</v>
      </c>
      <c r="J121" t="s">
        <v>1399</v>
      </c>
      <c r="K121" t="s">
        <v>635</v>
      </c>
      <c r="L121" t="s">
        <v>636</v>
      </c>
      <c r="M121" t="s">
        <v>22874</v>
      </c>
      <c r="N121" t="s">
        <v>635</v>
      </c>
      <c r="O121" t="s">
        <v>638</v>
      </c>
      <c r="P121" t="s">
        <v>22</v>
      </c>
      <c r="Q121" t="s">
        <v>639</v>
      </c>
      <c r="R121" t="s">
        <v>636</v>
      </c>
      <c r="S121" t="s">
        <v>635</v>
      </c>
      <c r="T121" t="s">
        <v>22874</v>
      </c>
    </row>
    <row r="122" spans="1:20" x14ac:dyDescent="0.25">
      <c r="A122" t="s">
        <v>619</v>
      </c>
      <c r="B122" t="s">
        <v>620</v>
      </c>
      <c r="C122">
        <v>139</v>
      </c>
      <c r="D122">
        <v>1</v>
      </c>
      <c r="E122" t="s">
        <v>22875</v>
      </c>
      <c r="F122">
        <v>215</v>
      </c>
      <c r="G122">
        <v>0</v>
      </c>
      <c r="H122" t="s">
        <v>1233</v>
      </c>
      <c r="I122" t="s">
        <v>22876</v>
      </c>
      <c r="J122" t="s">
        <v>22877</v>
      </c>
      <c r="K122" t="s">
        <v>22878</v>
      </c>
      <c r="L122" t="s">
        <v>22879</v>
      </c>
      <c r="M122" t="s">
        <v>22880</v>
      </c>
      <c r="N122" t="s">
        <v>1239</v>
      </c>
      <c r="O122" t="s">
        <v>1535</v>
      </c>
      <c r="P122" t="s">
        <v>1241</v>
      </c>
      <c r="Q122" t="s">
        <v>1242</v>
      </c>
      <c r="R122" t="s">
        <v>636</v>
      </c>
      <c r="S122" t="s">
        <v>635</v>
      </c>
      <c r="T122" t="s">
        <v>22881</v>
      </c>
    </row>
    <row r="123" spans="1:20" x14ac:dyDescent="0.25">
      <c r="A123" t="s">
        <v>257</v>
      </c>
      <c r="B123" t="s">
        <v>263</v>
      </c>
      <c r="C123">
        <v>139</v>
      </c>
      <c r="D123">
        <v>1</v>
      </c>
      <c r="E123" t="s">
        <v>22875</v>
      </c>
      <c r="F123">
        <v>215</v>
      </c>
      <c r="G123">
        <v>0</v>
      </c>
      <c r="H123" t="s">
        <v>1233</v>
      </c>
      <c r="I123" t="s">
        <v>22876</v>
      </c>
      <c r="J123" t="s">
        <v>22877</v>
      </c>
      <c r="K123" t="s">
        <v>22878</v>
      </c>
      <c r="L123" t="s">
        <v>22879</v>
      </c>
      <c r="M123" t="s">
        <v>22880</v>
      </c>
      <c r="N123" t="s">
        <v>1239</v>
      </c>
      <c r="O123" t="s">
        <v>1535</v>
      </c>
      <c r="P123" t="s">
        <v>1241</v>
      </c>
      <c r="Q123" t="s">
        <v>1242</v>
      </c>
      <c r="R123" t="s">
        <v>636</v>
      </c>
      <c r="S123" t="s">
        <v>635</v>
      </c>
      <c r="T123" t="s">
        <v>22881</v>
      </c>
    </row>
    <row r="124" spans="1:20" x14ac:dyDescent="0.25">
      <c r="A124" t="s">
        <v>35</v>
      </c>
      <c r="B124" t="s">
        <v>36</v>
      </c>
      <c r="C124">
        <v>66.666666666666671</v>
      </c>
      <c r="D124">
        <v>6</v>
      </c>
      <c r="E124" t="s">
        <v>22882</v>
      </c>
      <c r="F124">
        <v>200</v>
      </c>
      <c r="G124">
        <v>0</v>
      </c>
      <c r="H124" t="s">
        <v>661</v>
      </c>
      <c r="I124" t="s">
        <v>15752</v>
      </c>
      <c r="J124" t="s">
        <v>2644</v>
      </c>
      <c r="K124" t="s">
        <v>635</v>
      </c>
      <c r="L124" t="s">
        <v>636</v>
      </c>
      <c r="M124" t="s">
        <v>22883</v>
      </c>
      <c r="N124" t="s">
        <v>635</v>
      </c>
      <c r="O124" t="s">
        <v>638</v>
      </c>
      <c r="P124" t="s">
        <v>22</v>
      </c>
      <c r="Q124" t="s">
        <v>639</v>
      </c>
      <c r="R124" t="s">
        <v>636</v>
      </c>
      <c r="S124" t="s">
        <v>635</v>
      </c>
      <c r="T124" t="s">
        <v>22883</v>
      </c>
    </row>
    <row r="125" spans="1:20" x14ac:dyDescent="0.25">
      <c r="A125" t="s">
        <v>37</v>
      </c>
      <c r="B125" t="s">
        <v>38</v>
      </c>
      <c r="C125">
        <v>66.666666666666671</v>
      </c>
      <c r="D125">
        <v>3</v>
      </c>
      <c r="E125" t="s">
        <v>22884</v>
      </c>
      <c r="F125">
        <v>100</v>
      </c>
      <c r="G125">
        <v>0</v>
      </c>
      <c r="H125" t="s">
        <v>661</v>
      </c>
      <c r="I125" t="s">
        <v>22885</v>
      </c>
      <c r="J125" t="s">
        <v>823</v>
      </c>
      <c r="K125" t="s">
        <v>635</v>
      </c>
      <c r="L125" t="s">
        <v>636</v>
      </c>
      <c r="M125" t="s">
        <v>22883</v>
      </c>
      <c r="N125" t="s">
        <v>635</v>
      </c>
      <c r="O125" t="s">
        <v>638</v>
      </c>
      <c r="P125" t="s">
        <v>22</v>
      </c>
      <c r="Q125" t="s">
        <v>639</v>
      </c>
      <c r="R125" t="s">
        <v>636</v>
      </c>
      <c r="S125" t="s">
        <v>635</v>
      </c>
      <c r="T125" t="s">
        <v>22883</v>
      </c>
    </row>
    <row r="126" spans="1:20" x14ac:dyDescent="0.25">
      <c r="A126" t="s">
        <v>164</v>
      </c>
      <c r="B126" t="s">
        <v>165</v>
      </c>
      <c r="C126">
        <v>50</v>
      </c>
      <c r="D126">
        <v>6</v>
      </c>
      <c r="E126" t="s">
        <v>22886</v>
      </c>
      <c r="F126">
        <v>200</v>
      </c>
      <c r="G126">
        <v>0</v>
      </c>
      <c r="H126" t="s">
        <v>661</v>
      </c>
      <c r="I126" t="s">
        <v>13283</v>
      </c>
      <c r="J126" t="s">
        <v>944</v>
      </c>
      <c r="K126" t="s">
        <v>635</v>
      </c>
      <c r="L126" t="s">
        <v>636</v>
      </c>
      <c r="M126" t="s">
        <v>22887</v>
      </c>
      <c r="N126" t="s">
        <v>635</v>
      </c>
      <c r="O126" t="s">
        <v>638</v>
      </c>
      <c r="P126" t="s">
        <v>22</v>
      </c>
      <c r="Q126" t="s">
        <v>639</v>
      </c>
      <c r="R126" t="s">
        <v>636</v>
      </c>
      <c r="S126" t="s">
        <v>635</v>
      </c>
      <c r="T126" t="s">
        <v>22883</v>
      </c>
    </row>
    <row r="127" spans="1:20" x14ac:dyDescent="0.25">
      <c r="A127" t="s">
        <v>35</v>
      </c>
      <c r="B127" t="s">
        <v>36</v>
      </c>
      <c r="C127">
        <v>66.666666666666671</v>
      </c>
      <c r="D127">
        <v>3</v>
      </c>
      <c r="E127" t="s">
        <v>22888</v>
      </c>
      <c r="F127">
        <v>100</v>
      </c>
      <c r="G127">
        <v>0</v>
      </c>
      <c r="H127" t="s">
        <v>661</v>
      </c>
      <c r="I127" t="s">
        <v>22889</v>
      </c>
      <c r="J127" t="s">
        <v>1742</v>
      </c>
      <c r="K127" t="s">
        <v>635</v>
      </c>
      <c r="L127" t="s">
        <v>636</v>
      </c>
      <c r="M127" t="s">
        <v>22880</v>
      </c>
      <c r="N127" t="s">
        <v>635</v>
      </c>
      <c r="O127" t="s">
        <v>980</v>
      </c>
      <c r="P127" t="s">
        <v>22</v>
      </c>
      <c r="Q127" t="s">
        <v>669</v>
      </c>
      <c r="R127" t="s">
        <v>636</v>
      </c>
      <c r="S127" t="s">
        <v>635</v>
      </c>
      <c r="T127" t="s">
        <v>22880</v>
      </c>
    </row>
    <row r="128" spans="1:20" x14ac:dyDescent="0.25">
      <c r="A128" t="s">
        <v>35</v>
      </c>
      <c r="B128" t="s">
        <v>36</v>
      </c>
      <c r="C128">
        <v>66.666666666666671</v>
      </c>
      <c r="D128">
        <v>3</v>
      </c>
      <c r="E128" t="s">
        <v>22890</v>
      </c>
      <c r="F128">
        <v>100</v>
      </c>
      <c r="G128">
        <v>0</v>
      </c>
      <c r="H128" t="s">
        <v>661</v>
      </c>
      <c r="I128" t="s">
        <v>22891</v>
      </c>
      <c r="J128" t="s">
        <v>1214</v>
      </c>
      <c r="K128" t="s">
        <v>635</v>
      </c>
      <c r="L128" t="s">
        <v>636</v>
      </c>
      <c r="M128" t="s">
        <v>22892</v>
      </c>
      <c r="N128" t="s">
        <v>635</v>
      </c>
      <c r="O128" t="s">
        <v>638</v>
      </c>
      <c r="P128" t="s">
        <v>22</v>
      </c>
      <c r="Q128" t="s">
        <v>639</v>
      </c>
      <c r="R128" t="s">
        <v>636</v>
      </c>
      <c r="S128" t="s">
        <v>635</v>
      </c>
      <c r="T128" t="s">
        <v>22892</v>
      </c>
    </row>
    <row r="129" spans="1:20" x14ac:dyDescent="0.25">
      <c r="A129" t="s">
        <v>164</v>
      </c>
      <c r="B129" t="s">
        <v>165</v>
      </c>
      <c r="C129">
        <v>33.333333333333336</v>
      </c>
      <c r="D129">
        <v>3</v>
      </c>
      <c r="E129" t="s">
        <v>22893</v>
      </c>
      <c r="F129">
        <v>100</v>
      </c>
      <c r="G129">
        <v>0</v>
      </c>
      <c r="H129" t="s">
        <v>661</v>
      </c>
      <c r="I129" t="s">
        <v>22894</v>
      </c>
      <c r="J129" t="s">
        <v>802</v>
      </c>
      <c r="K129" t="s">
        <v>635</v>
      </c>
      <c r="L129" t="s">
        <v>636</v>
      </c>
      <c r="M129" t="s">
        <v>22895</v>
      </c>
      <c r="N129" t="s">
        <v>635</v>
      </c>
      <c r="O129" t="s">
        <v>638</v>
      </c>
      <c r="P129" t="s">
        <v>22</v>
      </c>
      <c r="Q129" t="s">
        <v>639</v>
      </c>
      <c r="R129" t="s">
        <v>636</v>
      </c>
      <c r="S129" t="s">
        <v>635</v>
      </c>
      <c r="T129" t="s">
        <v>22895</v>
      </c>
    </row>
    <row r="130" spans="1:20" x14ac:dyDescent="0.25">
      <c r="A130" t="s">
        <v>164</v>
      </c>
      <c r="B130" t="s">
        <v>165</v>
      </c>
      <c r="C130">
        <v>33.333333333333336</v>
      </c>
      <c r="D130">
        <v>3</v>
      </c>
      <c r="E130" t="s">
        <v>22896</v>
      </c>
      <c r="F130">
        <v>100</v>
      </c>
      <c r="G130">
        <v>0</v>
      </c>
      <c r="H130" t="s">
        <v>661</v>
      </c>
      <c r="I130" t="s">
        <v>22897</v>
      </c>
      <c r="J130" t="s">
        <v>807</v>
      </c>
      <c r="K130" t="s">
        <v>635</v>
      </c>
      <c r="L130" t="s">
        <v>636</v>
      </c>
      <c r="M130" t="s">
        <v>22895</v>
      </c>
      <c r="N130" t="s">
        <v>635</v>
      </c>
      <c r="O130" t="s">
        <v>668</v>
      </c>
      <c r="P130" t="s">
        <v>22</v>
      </c>
      <c r="Q130" t="s">
        <v>669</v>
      </c>
      <c r="R130" t="s">
        <v>636</v>
      </c>
      <c r="S130" t="s">
        <v>635</v>
      </c>
      <c r="T130" t="s">
        <v>22895</v>
      </c>
    </row>
    <row r="131" spans="1:20" x14ac:dyDescent="0.25">
      <c r="A131" t="s">
        <v>164</v>
      </c>
      <c r="B131" t="s">
        <v>165</v>
      </c>
      <c r="C131">
        <v>33.333333333333336</v>
      </c>
      <c r="D131">
        <v>3</v>
      </c>
      <c r="E131" t="s">
        <v>22898</v>
      </c>
      <c r="F131">
        <v>100</v>
      </c>
      <c r="G131">
        <v>0</v>
      </c>
      <c r="H131" t="s">
        <v>661</v>
      </c>
      <c r="I131" t="s">
        <v>22899</v>
      </c>
      <c r="J131" t="s">
        <v>797</v>
      </c>
      <c r="K131" t="s">
        <v>635</v>
      </c>
      <c r="L131" t="s">
        <v>636</v>
      </c>
      <c r="M131" t="s">
        <v>22900</v>
      </c>
      <c r="N131" t="s">
        <v>635</v>
      </c>
      <c r="O131" t="s">
        <v>668</v>
      </c>
      <c r="P131" t="s">
        <v>22</v>
      </c>
      <c r="Q131" t="s">
        <v>669</v>
      </c>
      <c r="R131" t="s">
        <v>636</v>
      </c>
      <c r="S131" t="s">
        <v>635</v>
      </c>
      <c r="T131" t="s">
        <v>22900</v>
      </c>
    </row>
    <row r="132" spans="1:20" x14ac:dyDescent="0.25">
      <c r="A132" t="s">
        <v>619</v>
      </c>
      <c r="B132" t="s">
        <v>620</v>
      </c>
      <c r="C132">
        <v>139</v>
      </c>
      <c r="D132">
        <v>1</v>
      </c>
      <c r="E132" t="s">
        <v>22901</v>
      </c>
      <c r="F132">
        <v>228.9</v>
      </c>
      <c r="G132">
        <v>26</v>
      </c>
      <c r="H132" t="s">
        <v>647</v>
      </c>
      <c r="I132" t="s">
        <v>22902</v>
      </c>
      <c r="J132" t="s">
        <v>22903</v>
      </c>
      <c r="K132" t="s">
        <v>2566</v>
      </c>
      <c r="L132" t="s">
        <v>22904</v>
      </c>
      <c r="M132" t="s">
        <v>22900</v>
      </c>
      <c r="N132" t="s">
        <v>635</v>
      </c>
      <c r="O132" t="s">
        <v>706</v>
      </c>
      <c r="P132" t="s">
        <v>40</v>
      </c>
      <c r="Q132" t="s">
        <v>707</v>
      </c>
      <c r="R132" t="s">
        <v>636</v>
      </c>
      <c r="S132" t="s">
        <v>635</v>
      </c>
      <c r="T132" t="s">
        <v>22900</v>
      </c>
    </row>
    <row r="133" spans="1:20" x14ac:dyDescent="0.25">
      <c r="A133" t="s">
        <v>258</v>
      </c>
      <c r="B133" t="s">
        <v>264</v>
      </c>
      <c r="C133">
        <v>139</v>
      </c>
      <c r="D133">
        <v>1</v>
      </c>
      <c r="E133" t="s">
        <v>22901</v>
      </c>
      <c r="F133">
        <v>228.9</v>
      </c>
      <c r="G133">
        <v>26</v>
      </c>
      <c r="H133" t="s">
        <v>647</v>
      </c>
      <c r="I133" t="s">
        <v>22902</v>
      </c>
      <c r="J133" t="s">
        <v>22903</v>
      </c>
      <c r="K133" t="s">
        <v>2566</v>
      </c>
      <c r="L133" t="s">
        <v>22904</v>
      </c>
      <c r="M133" t="s">
        <v>22900</v>
      </c>
      <c r="N133" t="s">
        <v>635</v>
      </c>
      <c r="O133" t="s">
        <v>706</v>
      </c>
      <c r="P133" t="s">
        <v>40</v>
      </c>
      <c r="Q133" t="s">
        <v>707</v>
      </c>
      <c r="R133" t="s">
        <v>636</v>
      </c>
      <c r="S133" t="s">
        <v>635</v>
      </c>
      <c r="T133" t="s">
        <v>22900</v>
      </c>
    </row>
    <row r="134" spans="1:20" x14ac:dyDescent="0.25">
      <c r="A134" t="s">
        <v>257</v>
      </c>
      <c r="B134" t="s">
        <v>263</v>
      </c>
      <c r="C134">
        <v>139</v>
      </c>
      <c r="D134">
        <v>1</v>
      </c>
      <c r="E134" t="s">
        <v>22901</v>
      </c>
      <c r="F134">
        <v>228.9</v>
      </c>
      <c r="G134">
        <v>26</v>
      </c>
      <c r="H134" t="s">
        <v>647</v>
      </c>
      <c r="I134" t="s">
        <v>22902</v>
      </c>
      <c r="J134" t="s">
        <v>22903</v>
      </c>
      <c r="K134" t="s">
        <v>2566</v>
      </c>
      <c r="L134" t="s">
        <v>22904</v>
      </c>
      <c r="M134" t="s">
        <v>22900</v>
      </c>
      <c r="N134" t="s">
        <v>635</v>
      </c>
      <c r="O134" t="s">
        <v>706</v>
      </c>
      <c r="P134" t="s">
        <v>40</v>
      </c>
      <c r="Q134" t="s">
        <v>707</v>
      </c>
      <c r="R134" t="s">
        <v>636</v>
      </c>
      <c r="S134" t="s">
        <v>635</v>
      </c>
      <c r="T134" t="s">
        <v>22900</v>
      </c>
    </row>
    <row r="135" spans="1:20" x14ac:dyDescent="0.25">
      <c r="A135" t="s">
        <v>256</v>
      </c>
      <c r="B135" t="s">
        <v>262</v>
      </c>
      <c r="C135">
        <v>139</v>
      </c>
      <c r="D135">
        <v>1</v>
      </c>
      <c r="E135" t="s">
        <v>22901</v>
      </c>
      <c r="F135">
        <v>228.9</v>
      </c>
      <c r="G135">
        <v>26</v>
      </c>
      <c r="H135" t="s">
        <v>647</v>
      </c>
      <c r="I135" t="s">
        <v>22902</v>
      </c>
      <c r="J135" t="s">
        <v>22903</v>
      </c>
      <c r="K135" t="s">
        <v>2566</v>
      </c>
      <c r="L135" t="s">
        <v>22904</v>
      </c>
      <c r="M135" t="s">
        <v>22900</v>
      </c>
      <c r="N135" t="s">
        <v>635</v>
      </c>
      <c r="O135" t="s">
        <v>706</v>
      </c>
      <c r="P135" t="s">
        <v>40</v>
      </c>
      <c r="Q135" t="s">
        <v>707</v>
      </c>
      <c r="R135" t="s">
        <v>636</v>
      </c>
      <c r="S135" t="s">
        <v>635</v>
      </c>
      <c r="T135" t="s">
        <v>22900</v>
      </c>
    </row>
    <row r="136" spans="1:20" x14ac:dyDescent="0.25">
      <c r="A136" t="s">
        <v>164</v>
      </c>
      <c r="B136" t="s">
        <v>165</v>
      </c>
      <c r="C136">
        <v>33.333333333333336</v>
      </c>
      <c r="D136">
        <v>3</v>
      </c>
      <c r="E136" t="s">
        <v>22905</v>
      </c>
      <c r="F136">
        <v>100</v>
      </c>
      <c r="G136">
        <v>0</v>
      </c>
      <c r="H136" t="s">
        <v>661</v>
      </c>
      <c r="I136" t="s">
        <v>16737</v>
      </c>
      <c r="J136" t="s">
        <v>776</v>
      </c>
      <c r="K136" t="s">
        <v>635</v>
      </c>
      <c r="L136" t="s">
        <v>636</v>
      </c>
      <c r="M136" t="s">
        <v>22906</v>
      </c>
      <c r="N136" t="s">
        <v>635</v>
      </c>
      <c r="O136" t="s">
        <v>668</v>
      </c>
      <c r="P136" t="s">
        <v>22</v>
      </c>
      <c r="Q136" t="s">
        <v>669</v>
      </c>
      <c r="R136" t="s">
        <v>22907</v>
      </c>
      <c r="S136" t="s">
        <v>635</v>
      </c>
      <c r="T136" t="s">
        <v>22906</v>
      </c>
    </row>
    <row r="137" spans="1:20" x14ac:dyDescent="0.25">
      <c r="A137" t="s">
        <v>35</v>
      </c>
      <c r="B137" t="s">
        <v>36</v>
      </c>
      <c r="C137">
        <v>66.666666666666671</v>
      </c>
      <c r="D137">
        <v>3</v>
      </c>
      <c r="E137" t="s">
        <v>22908</v>
      </c>
      <c r="F137">
        <v>100</v>
      </c>
      <c r="G137">
        <v>0</v>
      </c>
      <c r="H137" t="s">
        <v>661</v>
      </c>
      <c r="I137" t="s">
        <v>22909</v>
      </c>
      <c r="J137" t="s">
        <v>1172</v>
      </c>
      <c r="K137" t="s">
        <v>635</v>
      </c>
      <c r="L137" t="s">
        <v>636</v>
      </c>
      <c r="M137" t="s">
        <v>22910</v>
      </c>
      <c r="N137" t="s">
        <v>635</v>
      </c>
      <c r="O137" t="s">
        <v>638</v>
      </c>
      <c r="P137" t="s">
        <v>22</v>
      </c>
      <c r="Q137" t="s">
        <v>639</v>
      </c>
      <c r="R137" t="s">
        <v>636</v>
      </c>
      <c r="S137" t="s">
        <v>635</v>
      </c>
      <c r="T137" t="s">
        <v>22910</v>
      </c>
    </row>
    <row r="138" spans="1:20" x14ac:dyDescent="0.25">
      <c r="A138" t="s">
        <v>164</v>
      </c>
      <c r="B138" t="s">
        <v>165</v>
      </c>
      <c r="C138">
        <v>33.333333333333336</v>
      </c>
      <c r="D138">
        <v>3</v>
      </c>
      <c r="E138" t="s">
        <v>22911</v>
      </c>
      <c r="F138">
        <v>100</v>
      </c>
      <c r="G138">
        <v>0</v>
      </c>
      <c r="H138" t="s">
        <v>661</v>
      </c>
      <c r="I138" t="s">
        <v>9896</v>
      </c>
      <c r="J138" t="s">
        <v>643</v>
      </c>
      <c r="K138" t="s">
        <v>635</v>
      </c>
      <c r="L138" t="s">
        <v>636</v>
      </c>
      <c r="M138" t="s">
        <v>22910</v>
      </c>
      <c r="N138" t="s">
        <v>635</v>
      </c>
      <c r="O138" t="s">
        <v>668</v>
      </c>
      <c r="P138" t="s">
        <v>22</v>
      </c>
      <c r="Q138" t="s">
        <v>669</v>
      </c>
      <c r="R138" t="s">
        <v>636</v>
      </c>
      <c r="S138" t="s">
        <v>635</v>
      </c>
      <c r="T138" t="s">
        <v>22910</v>
      </c>
    </row>
    <row r="139" spans="1:20" x14ac:dyDescent="0.25">
      <c r="A139" t="s">
        <v>31</v>
      </c>
      <c r="B139" t="s">
        <v>32</v>
      </c>
      <c r="C139">
        <v>54.5</v>
      </c>
      <c r="D139">
        <v>2</v>
      </c>
      <c r="E139" t="s">
        <v>22912</v>
      </c>
      <c r="F139">
        <v>780</v>
      </c>
      <c r="G139">
        <v>0</v>
      </c>
      <c r="H139" t="s">
        <v>647</v>
      </c>
      <c r="I139" t="s">
        <v>4188</v>
      </c>
      <c r="J139" t="s">
        <v>4189</v>
      </c>
      <c r="K139" t="s">
        <v>4190</v>
      </c>
      <c r="L139" t="s">
        <v>22913</v>
      </c>
      <c r="M139" t="s">
        <v>22906</v>
      </c>
      <c r="N139" t="s">
        <v>635</v>
      </c>
      <c r="O139" t="s">
        <v>706</v>
      </c>
      <c r="P139" t="s">
        <v>40</v>
      </c>
      <c r="Q139" t="s">
        <v>707</v>
      </c>
      <c r="R139" t="s">
        <v>636</v>
      </c>
      <c r="S139" t="s">
        <v>635</v>
      </c>
      <c r="T139" t="s">
        <v>22910</v>
      </c>
    </row>
    <row r="140" spans="1:20" x14ac:dyDescent="0.25">
      <c r="A140" t="s">
        <v>39</v>
      </c>
      <c r="B140" t="s">
        <v>44</v>
      </c>
      <c r="C140">
        <v>69.900000000000006</v>
      </c>
      <c r="D140">
        <v>10</v>
      </c>
      <c r="E140" t="s">
        <v>22912</v>
      </c>
      <c r="F140">
        <v>780</v>
      </c>
      <c r="G140">
        <v>0</v>
      </c>
      <c r="H140" t="s">
        <v>647</v>
      </c>
      <c r="I140" t="s">
        <v>4188</v>
      </c>
      <c r="J140" t="s">
        <v>4189</v>
      </c>
      <c r="K140" t="s">
        <v>4190</v>
      </c>
      <c r="L140" t="s">
        <v>22913</v>
      </c>
      <c r="M140" t="s">
        <v>22906</v>
      </c>
      <c r="N140" t="s">
        <v>635</v>
      </c>
      <c r="O140" t="s">
        <v>706</v>
      </c>
      <c r="P140" t="s">
        <v>40</v>
      </c>
      <c r="Q140" t="s">
        <v>707</v>
      </c>
      <c r="R140" t="s">
        <v>636</v>
      </c>
      <c r="S140" t="s">
        <v>635</v>
      </c>
      <c r="T140" t="s">
        <v>22910</v>
      </c>
    </row>
    <row r="141" spans="1:20" x14ac:dyDescent="0.25">
      <c r="A141" t="s">
        <v>619</v>
      </c>
      <c r="B141" t="s">
        <v>620</v>
      </c>
      <c r="C141">
        <v>139</v>
      </c>
      <c r="D141">
        <v>1</v>
      </c>
      <c r="E141" t="s">
        <v>22914</v>
      </c>
      <c r="F141">
        <v>215</v>
      </c>
      <c r="G141">
        <v>0</v>
      </c>
      <c r="H141" t="s">
        <v>1233</v>
      </c>
      <c r="I141" t="s">
        <v>22915</v>
      </c>
      <c r="J141" t="s">
        <v>22916</v>
      </c>
      <c r="K141" t="s">
        <v>16370</v>
      </c>
      <c r="L141" t="s">
        <v>22917</v>
      </c>
      <c r="M141" t="s">
        <v>22918</v>
      </c>
      <c r="N141" t="s">
        <v>1239</v>
      </c>
      <c r="O141" t="s">
        <v>1240</v>
      </c>
      <c r="P141" t="s">
        <v>1241</v>
      </c>
      <c r="Q141" t="s">
        <v>1242</v>
      </c>
      <c r="R141" t="s">
        <v>636</v>
      </c>
      <c r="S141" t="s">
        <v>635</v>
      </c>
      <c r="T141" t="s">
        <v>22919</v>
      </c>
    </row>
    <row r="142" spans="1:20" x14ac:dyDescent="0.25">
      <c r="A142" t="s">
        <v>258</v>
      </c>
      <c r="B142" t="s">
        <v>264</v>
      </c>
      <c r="C142">
        <v>139</v>
      </c>
      <c r="D142">
        <v>1</v>
      </c>
      <c r="E142" t="s">
        <v>22914</v>
      </c>
      <c r="F142">
        <v>215</v>
      </c>
      <c r="G142">
        <v>0</v>
      </c>
      <c r="H142" t="s">
        <v>1233</v>
      </c>
      <c r="I142" t="s">
        <v>22915</v>
      </c>
      <c r="J142" t="s">
        <v>22916</v>
      </c>
      <c r="K142" t="s">
        <v>16370</v>
      </c>
      <c r="L142" t="s">
        <v>22917</v>
      </c>
      <c r="M142" t="s">
        <v>22918</v>
      </c>
      <c r="N142" t="s">
        <v>1239</v>
      </c>
      <c r="O142" t="s">
        <v>1240</v>
      </c>
      <c r="P142" t="s">
        <v>1241</v>
      </c>
      <c r="Q142" t="s">
        <v>1242</v>
      </c>
      <c r="R142" t="s">
        <v>636</v>
      </c>
      <c r="S142" t="s">
        <v>635</v>
      </c>
      <c r="T142" t="s">
        <v>22919</v>
      </c>
    </row>
    <row r="143" spans="1:20" x14ac:dyDescent="0.25">
      <c r="A143" t="s">
        <v>164</v>
      </c>
      <c r="B143" t="s">
        <v>165</v>
      </c>
      <c r="C143">
        <v>33.333333333333336</v>
      </c>
      <c r="D143">
        <v>3</v>
      </c>
      <c r="E143" t="s">
        <v>22920</v>
      </c>
      <c r="F143">
        <v>100</v>
      </c>
      <c r="G143">
        <v>0</v>
      </c>
      <c r="H143" t="s">
        <v>661</v>
      </c>
      <c r="I143" t="s">
        <v>22921</v>
      </c>
      <c r="J143" t="s">
        <v>797</v>
      </c>
      <c r="K143" t="s">
        <v>635</v>
      </c>
      <c r="L143" t="s">
        <v>636</v>
      </c>
      <c r="M143" t="s">
        <v>22922</v>
      </c>
      <c r="N143" t="s">
        <v>635</v>
      </c>
      <c r="O143" t="s">
        <v>638</v>
      </c>
      <c r="P143" t="s">
        <v>22</v>
      </c>
      <c r="Q143" t="s">
        <v>639</v>
      </c>
      <c r="R143" t="s">
        <v>636</v>
      </c>
      <c r="S143" t="s">
        <v>635</v>
      </c>
      <c r="T143" t="s">
        <v>22922</v>
      </c>
    </row>
    <row r="144" spans="1:20" x14ac:dyDescent="0.25">
      <c r="A144" t="s">
        <v>35</v>
      </c>
      <c r="B144" t="s">
        <v>36</v>
      </c>
      <c r="C144">
        <v>33</v>
      </c>
      <c r="D144">
        <v>10</v>
      </c>
      <c r="E144" t="s">
        <v>22923</v>
      </c>
      <c r="F144">
        <v>330</v>
      </c>
      <c r="G144">
        <v>0</v>
      </c>
      <c r="H144" t="s">
        <v>661</v>
      </c>
      <c r="I144" t="s">
        <v>22924</v>
      </c>
      <c r="J144" t="s">
        <v>716</v>
      </c>
      <c r="K144" t="s">
        <v>635</v>
      </c>
      <c r="L144" t="s">
        <v>636</v>
      </c>
      <c r="M144" t="s">
        <v>22925</v>
      </c>
      <c r="N144" t="s">
        <v>635</v>
      </c>
      <c r="O144" t="s">
        <v>638</v>
      </c>
      <c r="P144" t="s">
        <v>22</v>
      </c>
      <c r="Q144" t="s">
        <v>639</v>
      </c>
      <c r="R144" t="s">
        <v>636</v>
      </c>
      <c r="S144" t="s">
        <v>635</v>
      </c>
      <c r="T144" t="s">
        <v>22925</v>
      </c>
    </row>
    <row r="145" spans="1:20" x14ac:dyDescent="0.25">
      <c r="A145" t="s">
        <v>164</v>
      </c>
      <c r="B145" t="s">
        <v>165</v>
      </c>
      <c r="C145">
        <v>40</v>
      </c>
      <c r="D145">
        <v>10</v>
      </c>
      <c r="E145" t="s">
        <v>22926</v>
      </c>
      <c r="F145">
        <v>330</v>
      </c>
      <c r="G145">
        <v>0</v>
      </c>
      <c r="H145" t="s">
        <v>661</v>
      </c>
      <c r="I145" t="s">
        <v>22924</v>
      </c>
      <c r="J145" t="s">
        <v>716</v>
      </c>
      <c r="K145" t="s">
        <v>635</v>
      </c>
      <c r="L145" t="s">
        <v>636</v>
      </c>
      <c r="M145" t="s">
        <v>22925</v>
      </c>
      <c r="N145" t="s">
        <v>635</v>
      </c>
      <c r="O145" t="s">
        <v>638</v>
      </c>
      <c r="P145" t="s">
        <v>22</v>
      </c>
      <c r="Q145" t="s">
        <v>639</v>
      </c>
      <c r="R145" t="s">
        <v>636</v>
      </c>
      <c r="S145" t="s">
        <v>635</v>
      </c>
      <c r="T145" t="s">
        <v>22925</v>
      </c>
    </row>
    <row r="146" spans="1:20" x14ac:dyDescent="0.25">
      <c r="A146" t="s">
        <v>37</v>
      </c>
      <c r="B146" t="s">
        <v>38</v>
      </c>
      <c r="C146">
        <v>33</v>
      </c>
      <c r="D146">
        <v>10</v>
      </c>
      <c r="E146" t="s">
        <v>22927</v>
      </c>
      <c r="F146">
        <v>330</v>
      </c>
      <c r="G146">
        <v>0</v>
      </c>
      <c r="H146" t="s">
        <v>661</v>
      </c>
      <c r="I146" t="s">
        <v>22924</v>
      </c>
      <c r="J146" t="s">
        <v>716</v>
      </c>
      <c r="K146" t="s">
        <v>635</v>
      </c>
      <c r="L146" t="s">
        <v>636</v>
      </c>
      <c r="M146" t="s">
        <v>22928</v>
      </c>
      <c r="N146" t="s">
        <v>635</v>
      </c>
      <c r="O146" t="s">
        <v>638</v>
      </c>
      <c r="P146" t="s">
        <v>22</v>
      </c>
      <c r="Q146" t="s">
        <v>639</v>
      </c>
      <c r="R146" t="s">
        <v>636</v>
      </c>
      <c r="S146" t="s">
        <v>635</v>
      </c>
      <c r="T146" t="s">
        <v>22928</v>
      </c>
    </row>
    <row r="147" spans="1:20" x14ac:dyDescent="0.25">
      <c r="A147" t="s">
        <v>164</v>
      </c>
      <c r="B147" t="s">
        <v>165</v>
      </c>
      <c r="C147">
        <v>65</v>
      </c>
      <c r="D147">
        <v>9</v>
      </c>
      <c r="E147" t="s">
        <v>22929</v>
      </c>
      <c r="F147">
        <v>310</v>
      </c>
      <c r="G147">
        <v>0</v>
      </c>
      <c r="H147" t="s">
        <v>661</v>
      </c>
      <c r="I147" t="s">
        <v>22930</v>
      </c>
      <c r="J147" t="s">
        <v>634</v>
      </c>
      <c r="K147" t="s">
        <v>635</v>
      </c>
      <c r="L147" t="s">
        <v>636</v>
      </c>
      <c r="M147" t="s">
        <v>22928</v>
      </c>
      <c r="N147" t="s">
        <v>635</v>
      </c>
      <c r="O147" t="s">
        <v>668</v>
      </c>
      <c r="P147" t="s">
        <v>22</v>
      </c>
      <c r="Q147" t="s">
        <v>669</v>
      </c>
      <c r="R147" t="s">
        <v>636</v>
      </c>
      <c r="S147" t="s">
        <v>635</v>
      </c>
      <c r="T147" t="s">
        <v>22931</v>
      </c>
    </row>
    <row r="148" spans="1:20" x14ac:dyDescent="0.25">
      <c r="A148" t="s">
        <v>164</v>
      </c>
      <c r="B148" t="s">
        <v>165</v>
      </c>
      <c r="C148">
        <v>33.333333333333336</v>
      </c>
      <c r="D148">
        <v>3</v>
      </c>
      <c r="E148" t="s">
        <v>22932</v>
      </c>
      <c r="F148">
        <v>100</v>
      </c>
      <c r="G148">
        <v>0</v>
      </c>
      <c r="H148" t="s">
        <v>661</v>
      </c>
      <c r="I148" t="s">
        <v>22933</v>
      </c>
      <c r="J148" t="s">
        <v>643</v>
      </c>
      <c r="K148" t="s">
        <v>635</v>
      </c>
      <c r="L148" t="s">
        <v>636</v>
      </c>
      <c r="M148" t="s">
        <v>22934</v>
      </c>
      <c r="N148" t="s">
        <v>635</v>
      </c>
      <c r="O148" t="s">
        <v>638</v>
      </c>
      <c r="P148" t="s">
        <v>22</v>
      </c>
      <c r="Q148" t="s">
        <v>639</v>
      </c>
      <c r="R148" t="s">
        <v>636</v>
      </c>
      <c r="S148" t="s">
        <v>635</v>
      </c>
      <c r="T148" t="s">
        <v>22934</v>
      </c>
    </row>
    <row r="149" spans="1:20" x14ac:dyDescent="0.25">
      <c r="A149" t="s">
        <v>164</v>
      </c>
      <c r="B149" t="s">
        <v>165</v>
      </c>
      <c r="C149">
        <v>33.333333333333336</v>
      </c>
      <c r="D149">
        <v>3</v>
      </c>
      <c r="E149" t="s">
        <v>22935</v>
      </c>
      <c r="F149">
        <v>165.99</v>
      </c>
      <c r="G149">
        <v>6</v>
      </c>
      <c r="H149" t="s">
        <v>661</v>
      </c>
      <c r="I149" t="s">
        <v>22936</v>
      </c>
      <c r="J149" t="s">
        <v>978</v>
      </c>
      <c r="K149" t="s">
        <v>635</v>
      </c>
      <c r="L149" t="s">
        <v>636</v>
      </c>
      <c r="M149" t="s">
        <v>22937</v>
      </c>
      <c r="N149" t="s">
        <v>635</v>
      </c>
      <c r="O149" t="s">
        <v>980</v>
      </c>
      <c r="P149" t="s">
        <v>22</v>
      </c>
      <c r="Q149" t="s">
        <v>669</v>
      </c>
      <c r="R149" t="s">
        <v>636</v>
      </c>
      <c r="S149" t="s">
        <v>635</v>
      </c>
      <c r="T149" t="s">
        <v>22938</v>
      </c>
    </row>
    <row r="150" spans="1:20" x14ac:dyDescent="0.25">
      <c r="A150" t="s">
        <v>164</v>
      </c>
      <c r="B150" t="s">
        <v>165</v>
      </c>
      <c r="C150">
        <v>65</v>
      </c>
      <c r="D150">
        <v>1</v>
      </c>
      <c r="E150" t="s">
        <v>22935</v>
      </c>
      <c r="F150">
        <v>165.99</v>
      </c>
      <c r="G150">
        <v>6</v>
      </c>
      <c r="H150" t="s">
        <v>661</v>
      </c>
      <c r="I150" t="s">
        <v>22936</v>
      </c>
      <c r="J150" t="s">
        <v>978</v>
      </c>
      <c r="K150" t="s">
        <v>635</v>
      </c>
      <c r="L150" t="s">
        <v>636</v>
      </c>
      <c r="M150" t="s">
        <v>22937</v>
      </c>
      <c r="N150" t="s">
        <v>635</v>
      </c>
      <c r="O150" t="s">
        <v>980</v>
      </c>
      <c r="P150" t="s">
        <v>22</v>
      </c>
      <c r="Q150" t="s">
        <v>669</v>
      </c>
      <c r="R150" t="s">
        <v>636</v>
      </c>
      <c r="S150" t="s">
        <v>635</v>
      </c>
      <c r="T150" t="s">
        <v>22938</v>
      </c>
    </row>
    <row r="151" spans="1:20" x14ac:dyDescent="0.25">
      <c r="A151" t="s">
        <v>35</v>
      </c>
      <c r="B151" t="s">
        <v>36</v>
      </c>
      <c r="C151">
        <v>66.666666666666671</v>
      </c>
      <c r="D151">
        <v>3</v>
      </c>
      <c r="E151" t="s">
        <v>22939</v>
      </c>
      <c r="F151">
        <v>100</v>
      </c>
      <c r="G151">
        <v>0</v>
      </c>
      <c r="H151" t="s">
        <v>661</v>
      </c>
      <c r="I151" t="s">
        <v>22940</v>
      </c>
      <c r="J151" t="s">
        <v>2242</v>
      </c>
      <c r="K151" t="s">
        <v>635</v>
      </c>
      <c r="L151" t="s">
        <v>636</v>
      </c>
      <c r="M151" t="s">
        <v>22941</v>
      </c>
      <c r="N151" t="s">
        <v>635</v>
      </c>
      <c r="O151" t="s">
        <v>638</v>
      </c>
      <c r="P151" t="s">
        <v>22</v>
      </c>
      <c r="Q151" t="s">
        <v>639</v>
      </c>
      <c r="R151" t="s">
        <v>636</v>
      </c>
      <c r="S151" t="s">
        <v>635</v>
      </c>
      <c r="T151" t="s">
        <v>22941</v>
      </c>
    </row>
    <row r="152" spans="1:20" x14ac:dyDescent="0.25">
      <c r="A152" t="s">
        <v>39</v>
      </c>
      <c r="B152" t="s">
        <v>44</v>
      </c>
      <c r="C152">
        <v>66.333333333333329</v>
      </c>
      <c r="D152">
        <v>3</v>
      </c>
      <c r="E152" t="s">
        <v>22942</v>
      </c>
      <c r="F152">
        <v>220</v>
      </c>
      <c r="G152">
        <v>0</v>
      </c>
      <c r="H152" t="s">
        <v>632</v>
      </c>
      <c r="I152" t="s">
        <v>7598</v>
      </c>
      <c r="J152" t="s">
        <v>1581</v>
      </c>
      <c r="K152" t="s">
        <v>635</v>
      </c>
      <c r="L152" t="s">
        <v>636</v>
      </c>
      <c r="M152" t="s">
        <v>22943</v>
      </c>
      <c r="N152" t="s">
        <v>635</v>
      </c>
      <c r="O152" t="s">
        <v>638</v>
      </c>
      <c r="P152" t="s">
        <v>22</v>
      </c>
      <c r="Q152" t="s">
        <v>639</v>
      </c>
      <c r="R152" t="s">
        <v>636</v>
      </c>
      <c r="S152" t="s">
        <v>635</v>
      </c>
      <c r="T152" t="s">
        <v>22943</v>
      </c>
    </row>
    <row r="153" spans="1:20" x14ac:dyDescent="0.25">
      <c r="A153" t="s">
        <v>164</v>
      </c>
      <c r="B153" t="s">
        <v>165</v>
      </c>
      <c r="C153">
        <v>33.333333333333336</v>
      </c>
      <c r="D153">
        <v>3</v>
      </c>
      <c r="E153" t="s">
        <v>22944</v>
      </c>
      <c r="F153">
        <v>100</v>
      </c>
      <c r="G153">
        <v>0</v>
      </c>
      <c r="H153" t="s">
        <v>661</v>
      </c>
      <c r="I153" t="s">
        <v>22945</v>
      </c>
      <c r="J153" t="s">
        <v>2074</v>
      </c>
      <c r="K153" t="s">
        <v>635</v>
      </c>
      <c r="L153" t="s">
        <v>636</v>
      </c>
      <c r="M153" t="s">
        <v>22946</v>
      </c>
      <c r="N153" t="s">
        <v>635</v>
      </c>
      <c r="O153" t="s">
        <v>1071</v>
      </c>
      <c r="P153" t="s">
        <v>22</v>
      </c>
      <c r="Q153" t="s">
        <v>639</v>
      </c>
      <c r="R153" t="s">
        <v>636</v>
      </c>
      <c r="S153" t="s">
        <v>635</v>
      </c>
      <c r="T153" t="s">
        <v>22946</v>
      </c>
    </row>
    <row r="154" spans="1:20" x14ac:dyDescent="0.25">
      <c r="A154" t="s">
        <v>118</v>
      </c>
      <c r="B154" t="s">
        <v>91</v>
      </c>
      <c r="C154">
        <v>66</v>
      </c>
      <c r="D154">
        <v>1</v>
      </c>
      <c r="E154" t="s">
        <v>22947</v>
      </c>
      <c r="F154">
        <v>194.5</v>
      </c>
      <c r="G154">
        <v>26</v>
      </c>
      <c r="H154" t="s">
        <v>647</v>
      </c>
      <c r="I154" t="s">
        <v>14397</v>
      </c>
      <c r="J154" t="s">
        <v>14398</v>
      </c>
      <c r="K154" t="s">
        <v>3166</v>
      </c>
      <c r="L154" t="s">
        <v>14399</v>
      </c>
      <c r="M154" t="s">
        <v>22948</v>
      </c>
      <c r="N154" t="s">
        <v>635</v>
      </c>
      <c r="O154" t="s">
        <v>706</v>
      </c>
      <c r="P154" t="s">
        <v>40</v>
      </c>
      <c r="Q154" t="s">
        <v>707</v>
      </c>
      <c r="R154" t="s">
        <v>636</v>
      </c>
      <c r="S154" t="s">
        <v>635</v>
      </c>
      <c r="T154" t="s">
        <v>22948</v>
      </c>
    </row>
    <row r="155" spans="1:20" x14ac:dyDescent="0.25">
      <c r="A155" t="s">
        <v>89</v>
      </c>
      <c r="B155" t="s">
        <v>1223</v>
      </c>
      <c r="C155">
        <v>66</v>
      </c>
      <c r="D155">
        <v>1</v>
      </c>
      <c r="E155" t="s">
        <v>22947</v>
      </c>
      <c r="F155">
        <v>194.5</v>
      </c>
      <c r="G155">
        <v>26</v>
      </c>
      <c r="H155" t="s">
        <v>647</v>
      </c>
      <c r="I155" t="s">
        <v>14397</v>
      </c>
      <c r="J155" t="s">
        <v>14398</v>
      </c>
      <c r="K155" t="s">
        <v>3166</v>
      </c>
      <c r="L155" t="s">
        <v>14399</v>
      </c>
      <c r="M155" t="s">
        <v>22948</v>
      </c>
      <c r="N155" t="s">
        <v>635</v>
      </c>
      <c r="O155" t="s">
        <v>706</v>
      </c>
      <c r="P155" t="s">
        <v>40</v>
      </c>
      <c r="Q155" t="s">
        <v>707</v>
      </c>
      <c r="R155" t="s">
        <v>636</v>
      </c>
      <c r="S155" t="s">
        <v>635</v>
      </c>
      <c r="T155" t="s">
        <v>22948</v>
      </c>
    </row>
    <row r="156" spans="1:20" x14ac:dyDescent="0.25">
      <c r="A156" t="s">
        <v>39</v>
      </c>
      <c r="B156" t="s">
        <v>44</v>
      </c>
      <c r="C156">
        <v>67</v>
      </c>
      <c r="D156">
        <v>1</v>
      </c>
      <c r="E156" t="s">
        <v>22947</v>
      </c>
      <c r="F156">
        <v>194.5</v>
      </c>
      <c r="G156">
        <v>26</v>
      </c>
      <c r="H156" t="s">
        <v>647</v>
      </c>
      <c r="I156" t="s">
        <v>14397</v>
      </c>
      <c r="J156" t="s">
        <v>14398</v>
      </c>
      <c r="K156" t="s">
        <v>3166</v>
      </c>
      <c r="L156" t="s">
        <v>14399</v>
      </c>
      <c r="M156" t="s">
        <v>22948</v>
      </c>
      <c r="N156" t="s">
        <v>635</v>
      </c>
      <c r="O156" t="s">
        <v>706</v>
      </c>
      <c r="P156" t="s">
        <v>40</v>
      </c>
      <c r="Q156" t="s">
        <v>707</v>
      </c>
      <c r="R156" t="s">
        <v>636</v>
      </c>
      <c r="S156" t="s">
        <v>635</v>
      </c>
      <c r="T156" t="s">
        <v>22948</v>
      </c>
    </row>
    <row r="157" spans="1:20" x14ac:dyDescent="0.25">
      <c r="A157" t="s">
        <v>164</v>
      </c>
      <c r="B157" t="s">
        <v>165</v>
      </c>
      <c r="C157">
        <v>33.333333333333336</v>
      </c>
      <c r="D157">
        <v>3</v>
      </c>
      <c r="E157" t="s">
        <v>22949</v>
      </c>
      <c r="F157">
        <v>100</v>
      </c>
      <c r="G157">
        <v>0</v>
      </c>
      <c r="H157" t="s">
        <v>661</v>
      </c>
      <c r="I157" t="s">
        <v>22950</v>
      </c>
      <c r="J157" t="s">
        <v>1742</v>
      </c>
      <c r="K157" t="s">
        <v>635</v>
      </c>
      <c r="L157" t="s">
        <v>636</v>
      </c>
      <c r="M157" t="s">
        <v>22948</v>
      </c>
      <c r="N157" t="s">
        <v>635</v>
      </c>
      <c r="O157" t="s">
        <v>668</v>
      </c>
      <c r="P157" t="s">
        <v>22</v>
      </c>
      <c r="Q157" t="s">
        <v>669</v>
      </c>
      <c r="R157" t="s">
        <v>636</v>
      </c>
      <c r="S157" t="s">
        <v>635</v>
      </c>
      <c r="T157" t="s">
        <v>22951</v>
      </c>
    </row>
    <row r="158" spans="1:20" x14ac:dyDescent="0.25">
      <c r="A158" t="s">
        <v>164</v>
      </c>
      <c r="B158" t="s">
        <v>165</v>
      </c>
      <c r="C158">
        <v>33.333333333333336</v>
      </c>
      <c r="D158">
        <v>3</v>
      </c>
      <c r="E158" t="s">
        <v>22952</v>
      </c>
      <c r="F158">
        <v>100</v>
      </c>
      <c r="G158">
        <v>0</v>
      </c>
      <c r="H158" t="s">
        <v>661</v>
      </c>
      <c r="I158" t="s">
        <v>22953</v>
      </c>
      <c r="J158" t="s">
        <v>1314</v>
      </c>
      <c r="K158" t="s">
        <v>635</v>
      </c>
      <c r="L158" t="s">
        <v>636</v>
      </c>
      <c r="M158" t="s">
        <v>22954</v>
      </c>
      <c r="N158" t="s">
        <v>635</v>
      </c>
      <c r="O158" t="s">
        <v>668</v>
      </c>
      <c r="P158" t="s">
        <v>22</v>
      </c>
      <c r="Q158" t="s">
        <v>669</v>
      </c>
      <c r="R158" t="s">
        <v>636</v>
      </c>
      <c r="S158" t="s">
        <v>635</v>
      </c>
      <c r="T158" t="s">
        <v>22954</v>
      </c>
    </row>
    <row r="159" spans="1:20" x14ac:dyDescent="0.25">
      <c r="A159" t="s">
        <v>164</v>
      </c>
      <c r="B159" t="s">
        <v>165</v>
      </c>
      <c r="C159">
        <v>33.333333333333336</v>
      </c>
      <c r="D159">
        <v>6</v>
      </c>
      <c r="E159" t="s">
        <v>22955</v>
      </c>
      <c r="F159">
        <v>200</v>
      </c>
      <c r="G159">
        <v>0</v>
      </c>
      <c r="H159" t="s">
        <v>661</v>
      </c>
      <c r="I159" t="s">
        <v>22956</v>
      </c>
      <c r="J159" t="s">
        <v>858</v>
      </c>
      <c r="K159" t="s">
        <v>635</v>
      </c>
      <c r="L159" t="s">
        <v>636</v>
      </c>
      <c r="M159" t="s">
        <v>22957</v>
      </c>
      <c r="N159" t="s">
        <v>635</v>
      </c>
      <c r="O159" t="s">
        <v>638</v>
      </c>
      <c r="P159" t="s">
        <v>22</v>
      </c>
      <c r="Q159" t="s">
        <v>639</v>
      </c>
      <c r="R159" t="s">
        <v>636</v>
      </c>
      <c r="S159" t="s">
        <v>635</v>
      </c>
      <c r="T159" t="s">
        <v>22957</v>
      </c>
    </row>
    <row r="160" spans="1:20" x14ac:dyDescent="0.25">
      <c r="A160" t="s">
        <v>164</v>
      </c>
      <c r="B160" t="s">
        <v>165</v>
      </c>
      <c r="C160">
        <v>33.333333333333336</v>
      </c>
      <c r="D160">
        <v>3</v>
      </c>
      <c r="E160" t="s">
        <v>22958</v>
      </c>
      <c r="F160">
        <v>100</v>
      </c>
      <c r="G160">
        <v>0</v>
      </c>
      <c r="H160" t="s">
        <v>661</v>
      </c>
      <c r="I160" t="s">
        <v>22959</v>
      </c>
      <c r="J160" t="s">
        <v>1160</v>
      </c>
      <c r="K160" t="s">
        <v>635</v>
      </c>
      <c r="L160" t="s">
        <v>636</v>
      </c>
      <c r="M160" t="s">
        <v>22957</v>
      </c>
      <c r="N160" t="s">
        <v>635</v>
      </c>
      <c r="O160" t="s">
        <v>638</v>
      </c>
      <c r="P160" t="s">
        <v>22</v>
      </c>
      <c r="Q160" t="s">
        <v>639</v>
      </c>
      <c r="R160" t="s">
        <v>636</v>
      </c>
      <c r="S160" t="s">
        <v>635</v>
      </c>
      <c r="T160" t="s">
        <v>22957</v>
      </c>
    </row>
    <row r="161" spans="1:20" x14ac:dyDescent="0.25">
      <c r="A161" t="s">
        <v>121</v>
      </c>
      <c r="B161" t="s">
        <v>122</v>
      </c>
      <c r="C161">
        <v>14</v>
      </c>
      <c r="D161">
        <v>5</v>
      </c>
      <c r="E161" t="s">
        <v>22960</v>
      </c>
      <c r="F161">
        <v>168</v>
      </c>
      <c r="G161">
        <v>98</v>
      </c>
      <c r="H161" t="s">
        <v>661</v>
      </c>
      <c r="I161" t="s">
        <v>2766</v>
      </c>
      <c r="J161" t="s">
        <v>22961</v>
      </c>
      <c r="K161" t="s">
        <v>3514</v>
      </c>
      <c r="L161" t="s">
        <v>1695</v>
      </c>
      <c r="M161" t="s">
        <v>22937</v>
      </c>
      <c r="N161" t="s">
        <v>635</v>
      </c>
      <c r="O161" t="s">
        <v>653</v>
      </c>
      <c r="P161" t="s">
        <v>43</v>
      </c>
      <c r="Q161" t="s">
        <v>654</v>
      </c>
      <c r="R161" t="s">
        <v>636</v>
      </c>
      <c r="S161" t="s">
        <v>635</v>
      </c>
      <c r="T161" t="s">
        <v>22962</v>
      </c>
    </row>
    <row r="162" spans="1:20" x14ac:dyDescent="0.25">
      <c r="A162" t="s">
        <v>37</v>
      </c>
      <c r="B162" t="s">
        <v>38</v>
      </c>
      <c r="C162">
        <v>66.666666666666671</v>
      </c>
      <c r="D162">
        <v>3</v>
      </c>
      <c r="E162" t="s">
        <v>22963</v>
      </c>
      <c r="F162">
        <v>100</v>
      </c>
      <c r="G162">
        <v>0</v>
      </c>
      <c r="H162" t="s">
        <v>661</v>
      </c>
      <c r="I162" t="s">
        <v>7028</v>
      </c>
      <c r="J162" t="s">
        <v>1314</v>
      </c>
      <c r="K162" t="s">
        <v>635</v>
      </c>
      <c r="L162" t="s">
        <v>636</v>
      </c>
      <c r="M162" t="s">
        <v>22964</v>
      </c>
      <c r="N162" t="s">
        <v>635</v>
      </c>
      <c r="O162" t="s">
        <v>638</v>
      </c>
      <c r="P162" t="s">
        <v>22</v>
      </c>
      <c r="Q162" t="s">
        <v>639</v>
      </c>
      <c r="R162" t="s">
        <v>636</v>
      </c>
      <c r="S162" t="s">
        <v>635</v>
      </c>
      <c r="T162" t="s">
        <v>22964</v>
      </c>
    </row>
    <row r="163" spans="1:20" x14ac:dyDescent="0.25">
      <c r="A163" t="s">
        <v>37</v>
      </c>
      <c r="B163" t="s">
        <v>38</v>
      </c>
      <c r="C163">
        <v>66.666666666666671</v>
      </c>
      <c r="D163">
        <v>3</v>
      </c>
      <c r="E163" t="s">
        <v>22965</v>
      </c>
      <c r="F163">
        <v>100</v>
      </c>
      <c r="G163">
        <v>0</v>
      </c>
      <c r="H163" t="s">
        <v>661</v>
      </c>
      <c r="I163" t="s">
        <v>21686</v>
      </c>
      <c r="J163" t="s">
        <v>797</v>
      </c>
      <c r="K163" t="s">
        <v>635</v>
      </c>
      <c r="L163" t="s">
        <v>636</v>
      </c>
      <c r="M163" t="s">
        <v>22966</v>
      </c>
      <c r="N163" t="s">
        <v>635</v>
      </c>
      <c r="O163" t="s">
        <v>638</v>
      </c>
      <c r="P163" t="s">
        <v>22</v>
      </c>
      <c r="Q163" t="s">
        <v>639</v>
      </c>
      <c r="R163" t="s">
        <v>636</v>
      </c>
      <c r="S163" t="s">
        <v>635</v>
      </c>
      <c r="T163" t="s">
        <v>22966</v>
      </c>
    </row>
    <row r="164" spans="1:20" x14ac:dyDescent="0.25">
      <c r="A164" t="s">
        <v>37</v>
      </c>
      <c r="B164" t="s">
        <v>38</v>
      </c>
      <c r="C164">
        <v>66.666666666666671</v>
      </c>
      <c r="D164">
        <v>3</v>
      </c>
      <c r="E164" t="s">
        <v>22967</v>
      </c>
      <c r="F164">
        <v>100</v>
      </c>
      <c r="G164">
        <v>0</v>
      </c>
      <c r="H164" t="s">
        <v>661</v>
      </c>
      <c r="I164" t="s">
        <v>22968</v>
      </c>
      <c r="J164" t="s">
        <v>1481</v>
      </c>
      <c r="K164" t="s">
        <v>635</v>
      </c>
      <c r="L164" t="s">
        <v>636</v>
      </c>
      <c r="M164" t="s">
        <v>22969</v>
      </c>
      <c r="N164" t="s">
        <v>635</v>
      </c>
      <c r="O164" t="s">
        <v>638</v>
      </c>
      <c r="P164" t="s">
        <v>22</v>
      </c>
      <c r="Q164" t="s">
        <v>639</v>
      </c>
      <c r="R164" t="s">
        <v>636</v>
      </c>
      <c r="S164" t="s">
        <v>635</v>
      </c>
      <c r="T164" t="s">
        <v>22969</v>
      </c>
    </row>
    <row r="165" spans="1:20" x14ac:dyDescent="0.25">
      <c r="A165" t="s">
        <v>37</v>
      </c>
      <c r="B165" t="s">
        <v>38</v>
      </c>
      <c r="C165">
        <v>49</v>
      </c>
      <c r="D165">
        <v>1</v>
      </c>
      <c r="E165" t="s">
        <v>22970</v>
      </c>
      <c r="F165">
        <v>117</v>
      </c>
      <c r="G165">
        <v>0</v>
      </c>
      <c r="H165" t="s">
        <v>647</v>
      </c>
      <c r="I165" t="s">
        <v>22971</v>
      </c>
      <c r="J165" t="s">
        <v>22972</v>
      </c>
      <c r="K165" t="s">
        <v>22973</v>
      </c>
      <c r="L165" t="s">
        <v>9995</v>
      </c>
      <c r="M165" t="s">
        <v>22974</v>
      </c>
      <c r="N165" t="s">
        <v>635</v>
      </c>
      <c r="O165" t="s">
        <v>653</v>
      </c>
      <c r="P165" t="s">
        <v>43</v>
      </c>
      <c r="Q165" t="s">
        <v>654</v>
      </c>
      <c r="R165" t="s">
        <v>636</v>
      </c>
      <c r="S165" t="s">
        <v>635</v>
      </c>
      <c r="T165" t="s">
        <v>22975</v>
      </c>
    </row>
    <row r="166" spans="1:20" x14ac:dyDescent="0.25">
      <c r="A166" t="s">
        <v>39</v>
      </c>
      <c r="B166" t="s">
        <v>44</v>
      </c>
      <c r="C166">
        <v>77</v>
      </c>
      <c r="D166">
        <v>1</v>
      </c>
      <c r="E166" t="s">
        <v>22970</v>
      </c>
      <c r="F166">
        <v>117</v>
      </c>
      <c r="G166">
        <v>0</v>
      </c>
      <c r="H166" t="s">
        <v>647</v>
      </c>
      <c r="I166" t="s">
        <v>22971</v>
      </c>
      <c r="J166" t="s">
        <v>22972</v>
      </c>
      <c r="K166" t="s">
        <v>22973</v>
      </c>
      <c r="L166" t="s">
        <v>9995</v>
      </c>
      <c r="M166" t="s">
        <v>22974</v>
      </c>
      <c r="N166" t="s">
        <v>635</v>
      </c>
      <c r="O166" t="s">
        <v>653</v>
      </c>
      <c r="P166" t="s">
        <v>43</v>
      </c>
      <c r="Q166" t="s">
        <v>654</v>
      </c>
      <c r="R166" t="s">
        <v>636</v>
      </c>
      <c r="S166" t="s">
        <v>635</v>
      </c>
      <c r="T166" t="s">
        <v>22975</v>
      </c>
    </row>
    <row r="167" spans="1:20" x14ac:dyDescent="0.25">
      <c r="A167" t="s">
        <v>35</v>
      </c>
      <c r="B167" t="s">
        <v>36</v>
      </c>
      <c r="C167">
        <v>66.666666666666671</v>
      </c>
      <c r="D167">
        <v>3</v>
      </c>
      <c r="E167" t="s">
        <v>22976</v>
      </c>
      <c r="F167">
        <v>100</v>
      </c>
      <c r="G167">
        <v>0</v>
      </c>
      <c r="H167" t="s">
        <v>661</v>
      </c>
      <c r="I167" t="s">
        <v>22977</v>
      </c>
      <c r="J167" t="s">
        <v>643</v>
      </c>
      <c r="K167" t="s">
        <v>635</v>
      </c>
      <c r="L167" t="s">
        <v>636</v>
      </c>
      <c r="M167" t="s">
        <v>22975</v>
      </c>
      <c r="N167" t="s">
        <v>635</v>
      </c>
      <c r="O167" t="s">
        <v>668</v>
      </c>
      <c r="P167" t="s">
        <v>22</v>
      </c>
      <c r="Q167" t="s">
        <v>669</v>
      </c>
      <c r="R167" t="s">
        <v>636</v>
      </c>
      <c r="S167" t="s">
        <v>635</v>
      </c>
      <c r="T167" t="s">
        <v>22975</v>
      </c>
    </row>
    <row r="168" spans="1:20" x14ac:dyDescent="0.25">
      <c r="A168" t="s">
        <v>37</v>
      </c>
      <c r="B168" t="s">
        <v>38</v>
      </c>
      <c r="C168">
        <v>33</v>
      </c>
      <c r="D168">
        <v>10</v>
      </c>
      <c r="E168" t="s">
        <v>22978</v>
      </c>
      <c r="F168">
        <v>330</v>
      </c>
      <c r="G168">
        <v>0</v>
      </c>
      <c r="H168" t="s">
        <v>661</v>
      </c>
      <c r="I168" t="s">
        <v>9450</v>
      </c>
      <c r="J168" t="s">
        <v>2438</v>
      </c>
      <c r="K168" t="s">
        <v>635</v>
      </c>
      <c r="L168" t="s">
        <v>636</v>
      </c>
      <c r="M168" t="s">
        <v>22979</v>
      </c>
      <c r="N168" t="s">
        <v>635</v>
      </c>
      <c r="O168" t="s">
        <v>638</v>
      </c>
      <c r="P168" t="s">
        <v>22</v>
      </c>
      <c r="Q168" t="s">
        <v>639</v>
      </c>
      <c r="R168" t="s">
        <v>636</v>
      </c>
      <c r="S168" t="s">
        <v>635</v>
      </c>
      <c r="T168" t="s">
        <v>22979</v>
      </c>
    </row>
    <row r="169" spans="1:20" x14ac:dyDescent="0.25">
      <c r="A169" t="s">
        <v>39</v>
      </c>
      <c r="B169" t="s">
        <v>230</v>
      </c>
      <c r="C169">
        <v>76</v>
      </c>
      <c r="D169">
        <v>1</v>
      </c>
      <c r="E169" t="s">
        <v>22980</v>
      </c>
      <c r="F169">
        <v>225.05</v>
      </c>
      <c r="G169">
        <v>45.5</v>
      </c>
      <c r="H169" t="s">
        <v>3156</v>
      </c>
      <c r="I169" t="s">
        <v>22981</v>
      </c>
      <c r="J169" t="s">
        <v>22982</v>
      </c>
      <c r="K169" t="s">
        <v>2908</v>
      </c>
      <c r="L169" t="s">
        <v>22983</v>
      </c>
      <c r="M169" t="s">
        <v>22984</v>
      </c>
      <c r="N169" t="s">
        <v>635</v>
      </c>
      <c r="O169" t="s">
        <v>706</v>
      </c>
      <c r="P169" t="s">
        <v>40</v>
      </c>
      <c r="Q169" t="s">
        <v>707</v>
      </c>
      <c r="R169" t="s">
        <v>636</v>
      </c>
      <c r="S169" t="s">
        <v>635</v>
      </c>
      <c r="T169" t="s">
        <v>22984</v>
      </c>
    </row>
    <row r="170" spans="1:20" x14ac:dyDescent="0.25">
      <c r="A170" t="s">
        <v>29</v>
      </c>
      <c r="B170" t="s">
        <v>30</v>
      </c>
      <c r="C170">
        <v>54.5</v>
      </c>
      <c r="D170">
        <v>2</v>
      </c>
      <c r="E170" t="s">
        <v>22980</v>
      </c>
      <c r="F170">
        <v>225.05</v>
      </c>
      <c r="G170">
        <v>45.5</v>
      </c>
      <c r="H170" t="s">
        <v>3156</v>
      </c>
      <c r="I170" t="s">
        <v>22981</v>
      </c>
      <c r="J170" t="s">
        <v>22982</v>
      </c>
      <c r="K170" t="s">
        <v>2908</v>
      </c>
      <c r="L170" t="s">
        <v>22983</v>
      </c>
      <c r="M170" t="s">
        <v>22984</v>
      </c>
      <c r="N170" t="s">
        <v>635</v>
      </c>
      <c r="O170" t="s">
        <v>706</v>
      </c>
      <c r="P170" t="s">
        <v>40</v>
      </c>
      <c r="Q170" t="s">
        <v>707</v>
      </c>
      <c r="R170" t="s">
        <v>636</v>
      </c>
      <c r="S170" t="s">
        <v>635</v>
      </c>
      <c r="T170" t="s">
        <v>22984</v>
      </c>
    </row>
    <row r="171" spans="1:20" x14ac:dyDescent="0.25">
      <c r="A171" t="s">
        <v>164</v>
      </c>
      <c r="B171" t="s">
        <v>165</v>
      </c>
      <c r="C171">
        <v>33.333333333333336</v>
      </c>
      <c r="D171">
        <v>3</v>
      </c>
      <c r="E171" t="s">
        <v>22985</v>
      </c>
      <c r="F171">
        <v>100</v>
      </c>
      <c r="G171">
        <v>0</v>
      </c>
      <c r="H171" t="s">
        <v>661</v>
      </c>
      <c r="I171" t="s">
        <v>22986</v>
      </c>
      <c r="J171" t="s">
        <v>797</v>
      </c>
      <c r="K171" t="s">
        <v>635</v>
      </c>
      <c r="L171" t="s">
        <v>636</v>
      </c>
      <c r="M171" t="s">
        <v>22987</v>
      </c>
      <c r="N171" t="s">
        <v>635</v>
      </c>
      <c r="O171" t="s">
        <v>668</v>
      </c>
      <c r="P171" t="s">
        <v>22</v>
      </c>
      <c r="Q171" t="s">
        <v>669</v>
      </c>
      <c r="R171" t="s">
        <v>636</v>
      </c>
      <c r="S171" t="s">
        <v>635</v>
      </c>
      <c r="T171" t="s">
        <v>22987</v>
      </c>
    </row>
    <row r="172" spans="1:20" x14ac:dyDescent="0.25">
      <c r="A172" t="s">
        <v>37</v>
      </c>
      <c r="B172" t="s">
        <v>38</v>
      </c>
      <c r="C172">
        <v>66.666666666666671</v>
      </c>
      <c r="D172">
        <v>3</v>
      </c>
      <c r="E172" t="s">
        <v>22988</v>
      </c>
      <c r="F172">
        <v>100</v>
      </c>
      <c r="G172">
        <v>0</v>
      </c>
      <c r="H172" t="s">
        <v>661</v>
      </c>
      <c r="I172" t="s">
        <v>22989</v>
      </c>
      <c r="J172" t="s">
        <v>643</v>
      </c>
      <c r="K172" t="s">
        <v>635</v>
      </c>
      <c r="L172" t="s">
        <v>636</v>
      </c>
      <c r="M172" t="s">
        <v>22990</v>
      </c>
      <c r="N172" t="s">
        <v>635</v>
      </c>
      <c r="O172" t="s">
        <v>638</v>
      </c>
      <c r="P172" t="s">
        <v>22</v>
      </c>
      <c r="Q172" t="s">
        <v>639</v>
      </c>
      <c r="R172" t="s">
        <v>636</v>
      </c>
      <c r="S172" t="s">
        <v>635</v>
      </c>
      <c r="T172" t="s">
        <v>22990</v>
      </c>
    </row>
    <row r="173" spans="1:20" x14ac:dyDescent="0.25">
      <c r="A173" t="s">
        <v>35</v>
      </c>
      <c r="B173" t="s">
        <v>36</v>
      </c>
      <c r="C173">
        <v>66.666666666666671</v>
      </c>
      <c r="D173">
        <v>3</v>
      </c>
      <c r="E173" t="s">
        <v>22991</v>
      </c>
      <c r="F173">
        <v>100</v>
      </c>
      <c r="G173">
        <v>0</v>
      </c>
      <c r="H173" t="s">
        <v>661</v>
      </c>
      <c r="I173" t="s">
        <v>22992</v>
      </c>
      <c r="J173" t="s">
        <v>992</v>
      </c>
      <c r="K173" t="s">
        <v>635</v>
      </c>
      <c r="L173" t="s">
        <v>636</v>
      </c>
      <c r="M173" t="s">
        <v>22993</v>
      </c>
      <c r="N173" t="s">
        <v>635</v>
      </c>
      <c r="O173" t="s">
        <v>638</v>
      </c>
      <c r="P173" t="s">
        <v>22</v>
      </c>
      <c r="Q173" t="s">
        <v>639</v>
      </c>
      <c r="R173" t="s">
        <v>636</v>
      </c>
      <c r="S173" t="s">
        <v>635</v>
      </c>
      <c r="T173" t="s">
        <v>22993</v>
      </c>
    </row>
    <row r="174" spans="1:20" x14ac:dyDescent="0.25">
      <c r="A174" t="s">
        <v>164</v>
      </c>
      <c r="B174" t="s">
        <v>165</v>
      </c>
      <c r="C174">
        <v>33.333333333333336</v>
      </c>
      <c r="D174">
        <v>3</v>
      </c>
      <c r="E174" t="s">
        <v>22994</v>
      </c>
      <c r="F174">
        <v>100</v>
      </c>
      <c r="G174">
        <v>0</v>
      </c>
      <c r="H174" t="s">
        <v>661</v>
      </c>
      <c r="I174" t="s">
        <v>22995</v>
      </c>
      <c r="J174" t="s">
        <v>2451</v>
      </c>
      <c r="K174" t="s">
        <v>635</v>
      </c>
      <c r="L174" t="s">
        <v>636</v>
      </c>
      <c r="M174" t="s">
        <v>22996</v>
      </c>
      <c r="N174" t="s">
        <v>635</v>
      </c>
      <c r="O174" t="s">
        <v>638</v>
      </c>
      <c r="P174" t="s">
        <v>22</v>
      </c>
      <c r="Q174" t="s">
        <v>639</v>
      </c>
      <c r="R174" t="s">
        <v>636</v>
      </c>
      <c r="S174" t="s">
        <v>635</v>
      </c>
      <c r="T174" t="s">
        <v>22997</v>
      </c>
    </row>
    <row r="175" spans="1:20" x14ac:dyDescent="0.25">
      <c r="A175" t="s">
        <v>118</v>
      </c>
      <c r="B175" t="s">
        <v>91</v>
      </c>
      <c r="C175">
        <v>66</v>
      </c>
      <c r="D175">
        <v>4</v>
      </c>
      <c r="E175" t="s">
        <v>22998</v>
      </c>
      <c r="F175">
        <v>1718</v>
      </c>
      <c r="G175">
        <v>0</v>
      </c>
      <c r="H175" t="s">
        <v>647</v>
      </c>
      <c r="I175" t="s">
        <v>22999</v>
      </c>
      <c r="J175" t="s">
        <v>23000</v>
      </c>
      <c r="K175" t="s">
        <v>10663</v>
      </c>
      <c r="L175" t="s">
        <v>7682</v>
      </c>
      <c r="M175" t="s">
        <v>23001</v>
      </c>
      <c r="N175" t="s">
        <v>635</v>
      </c>
      <c r="O175" t="s">
        <v>653</v>
      </c>
      <c r="P175" t="s">
        <v>43</v>
      </c>
      <c r="Q175" t="s">
        <v>654</v>
      </c>
      <c r="R175" t="s">
        <v>636</v>
      </c>
      <c r="S175" t="s">
        <v>635</v>
      </c>
      <c r="T175" t="s">
        <v>23002</v>
      </c>
    </row>
    <row r="176" spans="1:20" x14ac:dyDescent="0.25">
      <c r="A176" t="s">
        <v>89</v>
      </c>
      <c r="B176" t="s">
        <v>1223</v>
      </c>
      <c r="C176">
        <v>66</v>
      </c>
      <c r="D176">
        <v>4</v>
      </c>
      <c r="E176" t="s">
        <v>22998</v>
      </c>
      <c r="F176">
        <v>1718</v>
      </c>
      <c r="G176">
        <v>0</v>
      </c>
      <c r="H176" t="s">
        <v>647</v>
      </c>
      <c r="I176" t="s">
        <v>22999</v>
      </c>
      <c r="J176" t="s">
        <v>23000</v>
      </c>
      <c r="K176" t="s">
        <v>10663</v>
      </c>
      <c r="L176" t="s">
        <v>7682</v>
      </c>
      <c r="M176" t="s">
        <v>23001</v>
      </c>
      <c r="N176" t="s">
        <v>635</v>
      </c>
      <c r="O176" t="s">
        <v>653</v>
      </c>
      <c r="P176" t="s">
        <v>43</v>
      </c>
      <c r="Q176" t="s">
        <v>654</v>
      </c>
      <c r="R176" t="s">
        <v>636</v>
      </c>
      <c r="S176" t="s">
        <v>635</v>
      </c>
      <c r="T176" t="s">
        <v>23002</v>
      </c>
    </row>
    <row r="177" spans="1:20" x14ac:dyDescent="0.25">
      <c r="A177" t="s">
        <v>39</v>
      </c>
      <c r="B177" t="s">
        <v>44</v>
      </c>
      <c r="C177">
        <v>67</v>
      </c>
      <c r="D177">
        <v>4</v>
      </c>
      <c r="E177" t="s">
        <v>22998</v>
      </c>
      <c r="F177">
        <v>1718</v>
      </c>
      <c r="G177">
        <v>0</v>
      </c>
      <c r="H177" t="s">
        <v>647</v>
      </c>
      <c r="I177" t="s">
        <v>22999</v>
      </c>
      <c r="J177" t="s">
        <v>23000</v>
      </c>
      <c r="K177" t="s">
        <v>10663</v>
      </c>
      <c r="L177" t="s">
        <v>7682</v>
      </c>
      <c r="M177" t="s">
        <v>23001</v>
      </c>
      <c r="N177" t="s">
        <v>635</v>
      </c>
      <c r="O177" t="s">
        <v>653</v>
      </c>
      <c r="P177" t="s">
        <v>43</v>
      </c>
      <c r="Q177" t="s">
        <v>654</v>
      </c>
      <c r="R177" t="s">
        <v>636</v>
      </c>
      <c r="S177" t="s">
        <v>635</v>
      </c>
      <c r="T177" t="s">
        <v>23002</v>
      </c>
    </row>
    <row r="178" spans="1:20" x14ac:dyDescent="0.25">
      <c r="A178" t="s">
        <v>118</v>
      </c>
      <c r="B178" t="s">
        <v>91</v>
      </c>
      <c r="C178">
        <v>66</v>
      </c>
      <c r="D178">
        <v>4</v>
      </c>
      <c r="E178" t="s">
        <v>22998</v>
      </c>
      <c r="F178">
        <v>1718</v>
      </c>
      <c r="G178">
        <v>0</v>
      </c>
      <c r="H178" t="s">
        <v>647</v>
      </c>
      <c r="I178" t="s">
        <v>22999</v>
      </c>
      <c r="J178" t="s">
        <v>23000</v>
      </c>
      <c r="K178" t="s">
        <v>10663</v>
      </c>
      <c r="L178" t="s">
        <v>7682</v>
      </c>
      <c r="M178" t="s">
        <v>23001</v>
      </c>
      <c r="N178" t="s">
        <v>635</v>
      </c>
      <c r="O178" t="s">
        <v>653</v>
      </c>
      <c r="P178" t="s">
        <v>43</v>
      </c>
      <c r="Q178" t="s">
        <v>654</v>
      </c>
      <c r="R178" t="s">
        <v>636</v>
      </c>
      <c r="S178" t="s">
        <v>635</v>
      </c>
      <c r="T178" t="s">
        <v>23002</v>
      </c>
    </row>
    <row r="179" spans="1:20" x14ac:dyDescent="0.25">
      <c r="A179" t="s">
        <v>89</v>
      </c>
      <c r="B179" t="s">
        <v>1223</v>
      </c>
      <c r="C179">
        <v>66</v>
      </c>
      <c r="D179">
        <v>4</v>
      </c>
      <c r="E179" t="s">
        <v>22998</v>
      </c>
      <c r="F179">
        <v>1718</v>
      </c>
      <c r="G179">
        <v>0</v>
      </c>
      <c r="H179" t="s">
        <v>647</v>
      </c>
      <c r="I179" t="s">
        <v>22999</v>
      </c>
      <c r="J179" t="s">
        <v>23000</v>
      </c>
      <c r="K179" t="s">
        <v>10663</v>
      </c>
      <c r="L179" t="s">
        <v>7682</v>
      </c>
      <c r="M179" t="s">
        <v>23001</v>
      </c>
      <c r="N179" t="s">
        <v>635</v>
      </c>
      <c r="O179" t="s">
        <v>653</v>
      </c>
      <c r="P179" t="s">
        <v>43</v>
      </c>
      <c r="Q179" t="s">
        <v>654</v>
      </c>
      <c r="R179" t="s">
        <v>636</v>
      </c>
      <c r="S179" t="s">
        <v>635</v>
      </c>
      <c r="T179" t="s">
        <v>23002</v>
      </c>
    </row>
    <row r="180" spans="1:20" x14ac:dyDescent="0.25">
      <c r="A180" t="s">
        <v>39</v>
      </c>
      <c r="B180" t="s">
        <v>44</v>
      </c>
      <c r="C180">
        <v>67</v>
      </c>
      <c r="D180">
        <v>4</v>
      </c>
      <c r="E180" t="s">
        <v>22998</v>
      </c>
      <c r="F180">
        <v>1718</v>
      </c>
      <c r="G180">
        <v>0</v>
      </c>
      <c r="H180" t="s">
        <v>647</v>
      </c>
      <c r="I180" t="s">
        <v>22999</v>
      </c>
      <c r="J180" t="s">
        <v>23000</v>
      </c>
      <c r="K180" t="s">
        <v>10663</v>
      </c>
      <c r="L180" t="s">
        <v>7682</v>
      </c>
      <c r="M180" t="s">
        <v>23001</v>
      </c>
      <c r="N180" t="s">
        <v>635</v>
      </c>
      <c r="O180" t="s">
        <v>653</v>
      </c>
      <c r="P180" t="s">
        <v>43</v>
      </c>
      <c r="Q180" t="s">
        <v>654</v>
      </c>
      <c r="R180" t="s">
        <v>636</v>
      </c>
      <c r="S180" t="s">
        <v>635</v>
      </c>
      <c r="T180" t="s">
        <v>23002</v>
      </c>
    </row>
    <row r="181" spans="1:20" x14ac:dyDescent="0.25">
      <c r="A181" t="s">
        <v>164</v>
      </c>
      <c r="B181" t="s">
        <v>165</v>
      </c>
      <c r="C181">
        <v>33.333333333333336</v>
      </c>
      <c r="D181">
        <v>3</v>
      </c>
      <c r="E181" t="s">
        <v>23003</v>
      </c>
      <c r="F181">
        <v>100</v>
      </c>
      <c r="G181">
        <v>0</v>
      </c>
      <c r="H181" t="s">
        <v>661</v>
      </c>
      <c r="I181" t="s">
        <v>10182</v>
      </c>
      <c r="J181" t="s">
        <v>1314</v>
      </c>
      <c r="K181" t="s">
        <v>635</v>
      </c>
      <c r="L181" t="s">
        <v>636</v>
      </c>
      <c r="M181" t="s">
        <v>23004</v>
      </c>
      <c r="N181" t="s">
        <v>635</v>
      </c>
      <c r="O181" t="s">
        <v>668</v>
      </c>
      <c r="P181" t="s">
        <v>22</v>
      </c>
      <c r="Q181" t="s">
        <v>669</v>
      </c>
      <c r="R181" t="s">
        <v>23005</v>
      </c>
      <c r="S181" t="s">
        <v>635</v>
      </c>
      <c r="T181" t="s">
        <v>23002</v>
      </c>
    </row>
    <row r="182" spans="1:20" x14ac:dyDescent="0.25">
      <c r="A182" t="s">
        <v>164</v>
      </c>
      <c r="B182" t="s">
        <v>165</v>
      </c>
      <c r="C182">
        <v>33.333333333333336</v>
      </c>
      <c r="D182">
        <v>3</v>
      </c>
      <c r="E182" t="s">
        <v>23006</v>
      </c>
      <c r="F182">
        <v>100</v>
      </c>
      <c r="G182">
        <v>0</v>
      </c>
      <c r="H182" t="s">
        <v>661</v>
      </c>
      <c r="I182" t="s">
        <v>13089</v>
      </c>
      <c r="J182" t="s">
        <v>934</v>
      </c>
      <c r="K182" t="s">
        <v>635</v>
      </c>
      <c r="L182" t="s">
        <v>636</v>
      </c>
      <c r="M182" t="s">
        <v>23007</v>
      </c>
      <c r="N182" t="s">
        <v>635</v>
      </c>
      <c r="O182" t="s">
        <v>638</v>
      </c>
      <c r="P182" t="s">
        <v>22</v>
      </c>
      <c r="Q182" t="s">
        <v>639</v>
      </c>
      <c r="R182" t="s">
        <v>636</v>
      </c>
      <c r="S182" t="s">
        <v>635</v>
      </c>
      <c r="T182" t="s">
        <v>23002</v>
      </c>
    </row>
    <row r="183" spans="1:20" x14ac:dyDescent="0.25">
      <c r="A183" t="s">
        <v>35</v>
      </c>
      <c r="B183" t="s">
        <v>36</v>
      </c>
      <c r="C183">
        <v>33</v>
      </c>
      <c r="D183">
        <v>10</v>
      </c>
      <c r="E183" t="s">
        <v>23008</v>
      </c>
      <c r="F183">
        <v>330</v>
      </c>
      <c r="G183">
        <v>0</v>
      </c>
      <c r="H183" t="s">
        <v>661</v>
      </c>
      <c r="I183" t="s">
        <v>17944</v>
      </c>
      <c r="J183" t="s">
        <v>1896</v>
      </c>
      <c r="K183" t="s">
        <v>635</v>
      </c>
      <c r="L183" t="s">
        <v>636</v>
      </c>
      <c r="M183" t="s">
        <v>23009</v>
      </c>
      <c r="N183" t="s">
        <v>635</v>
      </c>
      <c r="O183" t="s">
        <v>638</v>
      </c>
      <c r="P183" t="s">
        <v>22</v>
      </c>
      <c r="Q183" t="s">
        <v>639</v>
      </c>
      <c r="R183" t="s">
        <v>636</v>
      </c>
      <c r="S183" t="s">
        <v>635</v>
      </c>
      <c r="T183" t="s">
        <v>23010</v>
      </c>
    </row>
    <row r="184" spans="1:20" x14ac:dyDescent="0.25">
      <c r="A184" t="s">
        <v>164</v>
      </c>
      <c r="B184" t="s">
        <v>165</v>
      </c>
      <c r="C184">
        <v>33.333333333333336</v>
      </c>
      <c r="D184">
        <v>3</v>
      </c>
      <c r="E184" t="s">
        <v>23011</v>
      </c>
      <c r="F184">
        <v>100</v>
      </c>
      <c r="G184">
        <v>0</v>
      </c>
      <c r="H184" t="s">
        <v>661</v>
      </c>
      <c r="I184" t="s">
        <v>23012</v>
      </c>
      <c r="J184" t="s">
        <v>643</v>
      </c>
      <c r="K184" t="s">
        <v>635</v>
      </c>
      <c r="L184" t="s">
        <v>636</v>
      </c>
      <c r="M184" t="s">
        <v>23009</v>
      </c>
      <c r="N184" t="s">
        <v>635</v>
      </c>
      <c r="O184" t="s">
        <v>638</v>
      </c>
      <c r="P184" t="s">
        <v>22</v>
      </c>
      <c r="Q184" t="s">
        <v>639</v>
      </c>
      <c r="R184" t="s">
        <v>636</v>
      </c>
      <c r="S184" t="s">
        <v>635</v>
      </c>
      <c r="T184" t="s">
        <v>23010</v>
      </c>
    </row>
    <row r="185" spans="1:20" x14ac:dyDescent="0.25">
      <c r="A185" t="s">
        <v>89</v>
      </c>
      <c r="B185" t="s">
        <v>1223</v>
      </c>
      <c r="C185">
        <v>66.333333333333329</v>
      </c>
      <c r="D185">
        <v>6</v>
      </c>
      <c r="E185" t="s">
        <v>23013</v>
      </c>
      <c r="F185">
        <v>460</v>
      </c>
      <c r="G185">
        <v>0</v>
      </c>
      <c r="H185" t="s">
        <v>647</v>
      </c>
      <c r="I185" t="s">
        <v>10373</v>
      </c>
      <c r="J185" t="s">
        <v>23014</v>
      </c>
      <c r="K185" t="s">
        <v>4874</v>
      </c>
      <c r="L185" t="s">
        <v>2350</v>
      </c>
      <c r="M185" t="s">
        <v>23009</v>
      </c>
      <c r="N185" t="s">
        <v>635</v>
      </c>
      <c r="O185" t="s">
        <v>653</v>
      </c>
      <c r="P185" t="s">
        <v>43</v>
      </c>
      <c r="Q185" t="s">
        <v>654</v>
      </c>
      <c r="R185" t="s">
        <v>636</v>
      </c>
      <c r="S185" t="s">
        <v>635</v>
      </c>
      <c r="T185" t="s">
        <v>23009</v>
      </c>
    </row>
    <row r="186" spans="1:20" x14ac:dyDescent="0.25">
      <c r="A186" t="s">
        <v>37</v>
      </c>
      <c r="B186" t="s">
        <v>38</v>
      </c>
      <c r="C186">
        <v>66.666666666666671</v>
      </c>
      <c r="D186">
        <v>3</v>
      </c>
      <c r="E186" t="s">
        <v>23015</v>
      </c>
      <c r="F186">
        <v>200</v>
      </c>
      <c r="G186">
        <v>0</v>
      </c>
      <c r="H186" t="s">
        <v>661</v>
      </c>
      <c r="I186" t="s">
        <v>23016</v>
      </c>
      <c r="J186" t="s">
        <v>1314</v>
      </c>
      <c r="K186" t="s">
        <v>635</v>
      </c>
      <c r="L186" t="s">
        <v>636</v>
      </c>
      <c r="M186" t="s">
        <v>23017</v>
      </c>
      <c r="N186" t="s">
        <v>635</v>
      </c>
      <c r="O186" t="s">
        <v>638</v>
      </c>
      <c r="P186" t="s">
        <v>22</v>
      </c>
      <c r="Q186" t="s">
        <v>639</v>
      </c>
      <c r="R186" t="s">
        <v>636</v>
      </c>
      <c r="S186" t="s">
        <v>635</v>
      </c>
      <c r="T186" t="s">
        <v>23009</v>
      </c>
    </row>
    <row r="187" spans="1:20" x14ac:dyDescent="0.25">
      <c r="A187" t="s">
        <v>164</v>
      </c>
      <c r="B187" t="s">
        <v>165</v>
      </c>
      <c r="C187">
        <v>33.333333333333336</v>
      </c>
      <c r="D187">
        <v>3</v>
      </c>
      <c r="E187" t="s">
        <v>23015</v>
      </c>
      <c r="F187">
        <v>200</v>
      </c>
      <c r="G187">
        <v>0</v>
      </c>
      <c r="H187" t="s">
        <v>661</v>
      </c>
      <c r="I187" t="s">
        <v>23016</v>
      </c>
      <c r="J187" t="s">
        <v>1314</v>
      </c>
      <c r="K187" t="s">
        <v>635</v>
      </c>
      <c r="L187" t="s">
        <v>636</v>
      </c>
      <c r="M187" t="s">
        <v>23017</v>
      </c>
      <c r="N187" t="s">
        <v>635</v>
      </c>
      <c r="O187" t="s">
        <v>638</v>
      </c>
      <c r="P187" t="s">
        <v>22</v>
      </c>
      <c r="Q187" t="s">
        <v>639</v>
      </c>
      <c r="R187" t="s">
        <v>636</v>
      </c>
      <c r="S187" t="s">
        <v>635</v>
      </c>
      <c r="T187" t="s">
        <v>23009</v>
      </c>
    </row>
    <row r="188" spans="1:20" x14ac:dyDescent="0.25">
      <c r="A188" t="s">
        <v>164</v>
      </c>
      <c r="B188" t="s">
        <v>165</v>
      </c>
      <c r="C188">
        <v>33.333333333333336</v>
      </c>
      <c r="D188">
        <v>6</v>
      </c>
      <c r="E188" t="s">
        <v>23018</v>
      </c>
      <c r="F188">
        <v>200</v>
      </c>
      <c r="G188">
        <v>0</v>
      </c>
      <c r="H188" t="s">
        <v>661</v>
      </c>
      <c r="I188" t="s">
        <v>23019</v>
      </c>
      <c r="J188" t="s">
        <v>1427</v>
      </c>
      <c r="K188" t="s">
        <v>635</v>
      </c>
      <c r="L188" t="s">
        <v>636</v>
      </c>
      <c r="M188" t="s">
        <v>23020</v>
      </c>
      <c r="N188" t="s">
        <v>635</v>
      </c>
      <c r="O188" t="s">
        <v>638</v>
      </c>
      <c r="P188" t="s">
        <v>22</v>
      </c>
      <c r="Q188" t="s">
        <v>639</v>
      </c>
      <c r="R188" t="s">
        <v>636</v>
      </c>
      <c r="S188" t="s">
        <v>635</v>
      </c>
      <c r="T188" t="s">
        <v>23021</v>
      </c>
    </row>
    <row r="189" spans="1:20" x14ac:dyDescent="0.25">
      <c r="A189" t="s">
        <v>164</v>
      </c>
      <c r="B189" t="s">
        <v>165</v>
      </c>
      <c r="C189">
        <v>33.333333333333336</v>
      </c>
      <c r="D189">
        <v>3</v>
      </c>
      <c r="E189" t="s">
        <v>23022</v>
      </c>
      <c r="F189">
        <v>100</v>
      </c>
      <c r="G189">
        <v>0</v>
      </c>
      <c r="H189" t="s">
        <v>661</v>
      </c>
      <c r="I189" t="s">
        <v>23023</v>
      </c>
      <c r="J189" t="s">
        <v>884</v>
      </c>
      <c r="K189" t="s">
        <v>635</v>
      </c>
      <c r="L189" t="s">
        <v>636</v>
      </c>
      <c r="M189" t="s">
        <v>23020</v>
      </c>
      <c r="N189" t="s">
        <v>635</v>
      </c>
      <c r="O189" t="s">
        <v>668</v>
      </c>
      <c r="P189" t="s">
        <v>22</v>
      </c>
      <c r="Q189" t="s">
        <v>669</v>
      </c>
      <c r="R189" t="s">
        <v>636</v>
      </c>
      <c r="S189" t="s">
        <v>635</v>
      </c>
      <c r="T189" t="s">
        <v>23020</v>
      </c>
    </row>
    <row r="190" spans="1:20" x14ac:dyDescent="0.25">
      <c r="A190" t="s">
        <v>164</v>
      </c>
      <c r="B190" t="s">
        <v>165</v>
      </c>
      <c r="C190">
        <v>33.333333333333336</v>
      </c>
      <c r="D190">
        <v>3</v>
      </c>
      <c r="E190" t="s">
        <v>23024</v>
      </c>
      <c r="F190">
        <v>100</v>
      </c>
      <c r="G190">
        <v>0</v>
      </c>
      <c r="H190" t="s">
        <v>661</v>
      </c>
      <c r="I190" t="s">
        <v>23025</v>
      </c>
      <c r="J190" t="s">
        <v>2074</v>
      </c>
      <c r="K190" t="s">
        <v>635</v>
      </c>
      <c r="L190" t="s">
        <v>636</v>
      </c>
      <c r="M190" t="s">
        <v>23026</v>
      </c>
      <c r="N190" t="s">
        <v>635</v>
      </c>
      <c r="O190" t="s">
        <v>1071</v>
      </c>
      <c r="P190" t="s">
        <v>22</v>
      </c>
      <c r="Q190" t="s">
        <v>639</v>
      </c>
      <c r="R190" t="s">
        <v>636</v>
      </c>
      <c r="S190" t="s">
        <v>635</v>
      </c>
      <c r="T190" t="s">
        <v>23020</v>
      </c>
    </row>
    <row r="191" spans="1:20" x14ac:dyDescent="0.25">
      <c r="A191" t="s">
        <v>164</v>
      </c>
      <c r="B191" t="s">
        <v>165</v>
      </c>
      <c r="C191">
        <v>33.333333333333336</v>
      </c>
      <c r="D191">
        <v>3</v>
      </c>
      <c r="E191" t="s">
        <v>23027</v>
      </c>
      <c r="F191">
        <v>100</v>
      </c>
      <c r="G191">
        <v>0</v>
      </c>
      <c r="H191" t="s">
        <v>661</v>
      </c>
      <c r="I191" t="s">
        <v>23028</v>
      </c>
      <c r="J191" t="s">
        <v>770</v>
      </c>
      <c r="K191" t="s">
        <v>635</v>
      </c>
      <c r="L191" t="s">
        <v>636</v>
      </c>
      <c r="M191" t="s">
        <v>23029</v>
      </c>
      <c r="N191" t="s">
        <v>635</v>
      </c>
      <c r="O191" t="s">
        <v>638</v>
      </c>
      <c r="P191" t="s">
        <v>22</v>
      </c>
      <c r="Q191" t="s">
        <v>639</v>
      </c>
      <c r="R191" t="s">
        <v>636</v>
      </c>
      <c r="S191" t="s">
        <v>635</v>
      </c>
      <c r="T191" t="s">
        <v>23029</v>
      </c>
    </row>
    <row r="192" spans="1:20" x14ac:dyDescent="0.25">
      <c r="A192" t="s">
        <v>164</v>
      </c>
      <c r="B192" t="s">
        <v>165</v>
      </c>
      <c r="C192">
        <v>40</v>
      </c>
      <c r="D192">
        <v>10</v>
      </c>
      <c r="E192" t="s">
        <v>23030</v>
      </c>
      <c r="F192">
        <v>322</v>
      </c>
      <c r="G192">
        <v>0</v>
      </c>
      <c r="H192" t="s">
        <v>661</v>
      </c>
      <c r="I192" t="s">
        <v>4892</v>
      </c>
      <c r="J192" t="s">
        <v>4177</v>
      </c>
      <c r="K192" t="s">
        <v>635</v>
      </c>
      <c r="L192" t="s">
        <v>636</v>
      </c>
      <c r="M192" t="s">
        <v>23031</v>
      </c>
      <c r="N192" t="s">
        <v>635</v>
      </c>
      <c r="O192" t="s">
        <v>1071</v>
      </c>
      <c r="P192" t="s">
        <v>22</v>
      </c>
      <c r="Q192" t="s">
        <v>639</v>
      </c>
      <c r="R192" t="s">
        <v>636</v>
      </c>
      <c r="S192" t="s">
        <v>635</v>
      </c>
      <c r="T192" t="s">
        <v>23031</v>
      </c>
    </row>
    <row r="193" spans="1:20" x14ac:dyDescent="0.25">
      <c r="A193" t="s">
        <v>35</v>
      </c>
      <c r="B193" t="s">
        <v>36</v>
      </c>
      <c r="C193">
        <v>66.666666666666671</v>
      </c>
      <c r="D193">
        <v>6</v>
      </c>
      <c r="E193" t="s">
        <v>23032</v>
      </c>
      <c r="F193">
        <v>200</v>
      </c>
      <c r="G193">
        <v>0</v>
      </c>
      <c r="H193" t="s">
        <v>661</v>
      </c>
      <c r="I193" t="s">
        <v>17576</v>
      </c>
      <c r="J193" t="s">
        <v>1200</v>
      </c>
      <c r="K193" t="s">
        <v>635</v>
      </c>
      <c r="L193" t="s">
        <v>636</v>
      </c>
      <c r="M193" t="s">
        <v>23033</v>
      </c>
      <c r="N193" t="s">
        <v>635</v>
      </c>
      <c r="O193" t="s">
        <v>638</v>
      </c>
      <c r="P193" t="s">
        <v>22</v>
      </c>
      <c r="Q193" t="s">
        <v>639</v>
      </c>
      <c r="R193" t="s">
        <v>636</v>
      </c>
      <c r="S193" t="s">
        <v>635</v>
      </c>
      <c r="T193" t="s">
        <v>23033</v>
      </c>
    </row>
    <row r="194" spans="1:20" x14ac:dyDescent="0.25">
      <c r="A194" t="s">
        <v>133</v>
      </c>
      <c r="B194" t="s">
        <v>134</v>
      </c>
      <c r="C194">
        <v>12</v>
      </c>
      <c r="D194">
        <v>10</v>
      </c>
      <c r="E194" t="s">
        <v>23034</v>
      </c>
      <c r="F194">
        <v>121</v>
      </c>
      <c r="G194">
        <v>0</v>
      </c>
      <c r="H194" t="s">
        <v>647</v>
      </c>
      <c r="I194" t="s">
        <v>14792</v>
      </c>
      <c r="J194" t="s">
        <v>23035</v>
      </c>
      <c r="K194" t="s">
        <v>23036</v>
      </c>
      <c r="L194" t="s">
        <v>2819</v>
      </c>
      <c r="M194" t="s">
        <v>23037</v>
      </c>
      <c r="N194" t="s">
        <v>635</v>
      </c>
      <c r="O194" t="s">
        <v>653</v>
      </c>
      <c r="P194" t="s">
        <v>43</v>
      </c>
      <c r="Q194" t="s">
        <v>654</v>
      </c>
      <c r="R194" t="s">
        <v>636</v>
      </c>
      <c r="S194" t="s">
        <v>635</v>
      </c>
      <c r="T194" t="s">
        <v>23033</v>
      </c>
    </row>
    <row r="195" spans="1:20" x14ac:dyDescent="0.25">
      <c r="A195" t="s">
        <v>164</v>
      </c>
      <c r="B195" t="s">
        <v>165</v>
      </c>
      <c r="C195">
        <v>33.333333333333336</v>
      </c>
      <c r="D195">
        <v>3</v>
      </c>
      <c r="E195" t="s">
        <v>23038</v>
      </c>
      <c r="F195">
        <v>100</v>
      </c>
      <c r="G195">
        <v>0</v>
      </c>
      <c r="H195" t="s">
        <v>661</v>
      </c>
      <c r="I195" t="s">
        <v>23039</v>
      </c>
      <c r="J195" t="s">
        <v>1399</v>
      </c>
      <c r="K195" t="s">
        <v>635</v>
      </c>
      <c r="L195" t="s">
        <v>636</v>
      </c>
      <c r="M195" t="s">
        <v>23033</v>
      </c>
      <c r="N195" t="s">
        <v>635</v>
      </c>
      <c r="O195" t="s">
        <v>668</v>
      </c>
      <c r="P195" t="s">
        <v>22</v>
      </c>
      <c r="Q195" t="s">
        <v>669</v>
      </c>
      <c r="R195" t="s">
        <v>636</v>
      </c>
      <c r="S195" t="s">
        <v>635</v>
      </c>
      <c r="T195" t="s">
        <v>23033</v>
      </c>
    </row>
    <row r="196" spans="1:20" x14ac:dyDescent="0.25">
      <c r="A196" t="s">
        <v>35</v>
      </c>
      <c r="B196" t="s">
        <v>36</v>
      </c>
      <c r="C196">
        <v>66.666666666666671</v>
      </c>
      <c r="D196">
        <v>3</v>
      </c>
      <c r="E196" t="s">
        <v>23040</v>
      </c>
      <c r="F196">
        <v>100</v>
      </c>
      <c r="G196">
        <v>0</v>
      </c>
      <c r="H196" t="s">
        <v>661</v>
      </c>
      <c r="I196" t="s">
        <v>22977</v>
      </c>
      <c r="J196" t="s">
        <v>884</v>
      </c>
      <c r="K196" t="s">
        <v>635</v>
      </c>
      <c r="L196" t="s">
        <v>636</v>
      </c>
      <c r="M196" t="s">
        <v>23041</v>
      </c>
      <c r="N196" t="s">
        <v>635</v>
      </c>
      <c r="O196" t="s">
        <v>668</v>
      </c>
      <c r="P196" t="s">
        <v>22</v>
      </c>
      <c r="Q196" t="s">
        <v>669</v>
      </c>
      <c r="R196" t="s">
        <v>636</v>
      </c>
      <c r="S196" t="s">
        <v>635</v>
      </c>
      <c r="T196" t="s">
        <v>23041</v>
      </c>
    </row>
    <row r="197" spans="1:20" x14ac:dyDescent="0.25">
      <c r="A197" t="s">
        <v>35</v>
      </c>
      <c r="B197" t="s">
        <v>36</v>
      </c>
      <c r="C197">
        <v>66.666666666666671</v>
      </c>
      <c r="D197">
        <v>3</v>
      </c>
      <c r="E197" t="s">
        <v>23042</v>
      </c>
      <c r="F197">
        <v>200</v>
      </c>
      <c r="G197">
        <v>0</v>
      </c>
      <c r="H197" t="s">
        <v>661</v>
      </c>
      <c r="I197" t="s">
        <v>23043</v>
      </c>
      <c r="J197" t="s">
        <v>782</v>
      </c>
      <c r="K197" t="s">
        <v>635</v>
      </c>
      <c r="L197" t="s">
        <v>636</v>
      </c>
      <c r="M197" t="s">
        <v>23044</v>
      </c>
      <c r="N197" t="s">
        <v>635</v>
      </c>
      <c r="O197" t="s">
        <v>638</v>
      </c>
      <c r="P197" t="s">
        <v>22</v>
      </c>
      <c r="Q197" t="s">
        <v>639</v>
      </c>
      <c r="R197" t="s">
        <v>636</v>
      </c>
      <c r="S197" t="s">
        <v>635</v>
      </c>
      <c r="T197" t="s">
        <v>23044</v>
      </c>
    </row>
    <row r="198" spans="1:20" x14ac:dyDescent="0.25">
      <c r="A198" t="s">
        <v>164</v>
      </c>
      <c r="B198" t="s">
        <v>165</v>
      </c>
      <c r="C198">
        <v>33.333333333333336</v>
      </c>
      <c r="D198">
        <v>3</v>
      </c>
      <c r="E198" t="s">
        <v>23042</v>
      </c>
      <c r="F198">
        <v>200</v>
      </c>
      <c r="G198">
        <v>0</v>
      </c>
      <c r="H198" t="s">
        <v>661</v>
      </c>
      <c r="I198" t="s">
        <v>23043</v>
      </c>
      <c r="J198" t="s">
        <v>782</v>
      </c>
      <c r="K198" t="s">
        <v>635</v>
      </c>
      <c r="L198" t="s">
        <v>636</v>
      </c>
      <c r="M198" t="s">
        <v>23044</v>
      </c>
      <c r="N198" t="s">
        <v>635</v>
      </c>
      <c r="O198" t="s">
        <v>638</v>
      </c>
      <c r="P198" t="s">
        <v>22</v>
      </c>
      <c r="Q198" t="s">
        <v>639</v>
      </c>
      <c r="R198" t="s">
        <v>636</v>
      </c>
      <c r="S198" t="s">
        <v>635</v>
      </c>
      <c r="T198" t="s">
        <v>23044</v>
      </c>
    </row>
    <row r="199" spans="1:20" x14ac:dyDescent="0.25">
      <c r="A199" t="s">
        <v>116</v>
      </c>
      <c r="B199" t="s">
        <v>117</v>
      </c>
      <c r="C199">
        <v>10</v>
      </c>
      <c r="D199">
        <v>10</v>
      </c>
      <c r="E199" t="s">
        <v>23045</v>
      </c>
      <c r="F199">
        <v>99.99</v>
      </c>
      <c r="G199">
        <v>0</v>
      </c>
      <c r="H199" t="s">
        <v>661</v>
      </c>
      <c r="I199" t="s">
        <v>23046</v>
      </c>
      <c r="J199" t="s">
        <v>869</v>
      </c>
      <c r="K199" t="s">
        <v>635</v>
      </c>
      <c r="L199" t="s">
        <v>636</v>
      </c>
      <c r="M199" t="s">
        <v>23047</v>
      </c>
      <c r="N199" t="s">
        <v>635</v>
      </c>
      <c r="O199" t="s">
        <v>638</v>
      </c>
      <c r="P199" t="s">
        <v>22</v>
      </c>
      <c r="Q199" t="s">
        <v>639</v>
      </c>
      <c r="R199" t="s">
        <v>636</v>
      </c>
      <c r="S199" t="s">
        <v>635</v>
      </c>
      <c r="T199" t="s">
        <v>23047</v>
      </c>
    </row>
    <row r="200" spans="1:20" x14ac:dyDescent="0.25">
      <c r="A200" t="s">
        <v>164</v>
      </c>
      <c r="B200" t="s">
        <v>165</v>
      </c>
      <c r="C200">
        <v>33.333333333333336</v>
      </c>
      <c r="D200">
        <v>3</v>
      </c>
      <c r="E200" t="s">
        <v>23048</v>
      </c>
      <c r="F200">
        <v>100</v>
      </c>
      <c r="G200">
        <v>0</v>
      </c>
      <c r="H200" t="s">
        <v>661</v>
      </c>
      <c r="I200" t="s">
        <v>23049</v>
      </c>
      <c r="J200" t="s">
        <v>1399</v>
      </c>
      <c r="K200" t="s">
        <v>635</v>
      </c>
      <c r="L200" t="s">
        <v>636</v>
      </c>
      <c r="M200" t="s">
        <v>23050</v>
      </c>
      <c r="N200" t="s">
        <v>635</v>
      </c>
      <c r="O200" t="s">
        <v>638</v>
      </c>
      <c r="P200" t="s">
        <v>22</v>
      </c>
      <c r="Q200" t="s">
        <v>639</v>
      </c>
      <c r="R200" t="s">
        <v>636</v>
      </c>
      <c r="S200" t="s">
        <v>635</v>
      </c>
      <c r="T200" t="s">
        <v>23047</v>
      </c>
    </row>
    <row r="201" spans="1:20" x14ac:dyDescent="0.25">
      <c r="A201" t="s">
        <v>164</v>
      </c>
      <c r="B201" t="s">
        <v>165</v>
      </c>
      <c r="C201">
        <v>33.333333333333336</v>
      </c>
      <c r="D201">
        <v>3</v>
      </c>
      <c r="E201" t="s">
        <v>23051</v>
      </c>
      <c r="F201">
        <v>100</v>
      </c>
      <c r="G201">
        <v>0</v>
      </c>
      <c r="H201" t="s">
        <v>661</v>
      </c>
      <c r="I201" t="s">
        <v>7736</v>
      </c>
      <c r="J201" t="s">
        <v>643</v>
      </c>
      <c r="K201" t="s">
        <v>635</v>
      </c>
      <c r="L201" t="s">
        <v>636</v>
      </c>
      <c r="M201" t="s">
        <v>23050</v>
      </c>
      <c r="N201" t="s">
        <v>635</v>
      </c>
      <c r="O201" t="s">
        <v>668</v>
      </c>
      <c r="P201" t="s">
        <v>22</v>
      </c>
      <c r="Q201" t="s">
        <v>669</v>
      </c>
      <c r="R201" t="s">
        <v>636</v>
      </c>
      <c r="S201" t="s">
        <v>635</v>
      </c>
      <c r="T201" t="s">
        <v>23050</v>
      </c>
    </row>
    <row r="202" spans="1:20" x14ac:dyDescent="0.25">
      <c r="A202" t="s">
        <v>37</v>
      </c>
      <c r="B202" t="s">
        <v>38</v>
      </c>
      <c r="C202">
        <v>66.666666666666671</v>
      </c>
      <c r="D202">
        <v>3</v>
      </c>
      <c r="E202" t="s">
        <v>23052</v>
      </c>
      <c r="F202">
        <v>100</v>
      </c>
      <c r="G202">
        <v>0</v>
      </c>
      <c r="H202" t="s">
        <v>661</v>
      </c>
      <c r="I202" t="s">
        <v>23053</v>
      </c>
      <c r="J202" t="s">
        <v>1399</v>
      </c>
      <c r="K202" t="s">
        <v>635</v>
      </c>
      <c r="L202" t="s">
        <v>636</v>
      </c>
      <c r="M202" t="s">
        <v>23054</v>
      </c>
      <c r="N202" t="s">
        <v>635</v>
      </c>
      <c r="O202" t="s">
        <v>638</v>
      </c>
      <c r="P202" t="s">
        <v>22</v>
      </c>
      <c r="Q202" t="s">
        <v>639</v>
      </c>
      <c r="R202" t="s">
        <v>636</v>
      </c>
      <c r="S202" t="s">
        <v>635</v>
      </c>
      <c r="T202" t="s">
        <v>23054</v>
      </c>
    </row>
    <row r="203" spans="1:20" x14ac:dyDescent="0.25">
      <c r="A203" t="s">
        <v>164</v>
      </c>
      <c r="B203" t="s">
        <v>165</v>
      </c>
      <c r="C203">
        <v>50</v>
      </c>
      <c r="D203">
        <v>6</v>
      </c>
      <c r="E203" t="s">
        <v>23055</v>
      </c>
      <c r="F203">
        <v>100</v>
      </c>
      <c r="G203">
        <v>0</v>
      </c>
      <c r="H203" t="s">
        <v>661</v>
      </c>
      <c r="I203" t="s">
        <v>8686</v>
      </c>
      <c r="J203" t="s">
        <v>2074</v>
      </c>
      <c r="K203" t="s">
        <v>635</v>
      </c>
      <c r="L203" t="s">
        <v>636</v>
      </c>
      <c r="M203" t="s">
        <v>23056</v>
      </c>
      <c r="N203" t="s">
        <v>635</v>
      </c>
      <c r="O203" t="s">
        <v>638</v>
      </c>
      <c r="P203" t="s">
        <v>22</v>
      </c>
      <c r="Q203" t="s">
        <v>639</v>
      </c>
      <c r="R203" t="s">
        <v>636</v>
      </c>
      <c r="S203" t="s">
        <v>635</v>
      </c>
      <c r="T203" t="s">
        <v>23056</v>
      </c>
    </row>
    <row r="204" spans="1:20" x14ac:dyDescent="0.25">
      <c r="A204" t="s">
        <v>35</v>
      </c>
      <c r="B204" t="s">
        <v>36</v>
      </c>
      <c r="C204">
        <v>66.666666666666671</v>
      </c>
      <c r="D204">
        <v>3</v>
      </c>
      <c r="E204" t="s">
        <v>23057</v>
      </c>
      <c r="F204">
        <v>100</v>
      </c>
      <c r="G204">
        <v>0</v>
      </c>
      <c r="H204" t="s">
        <v>661</v>
      </c>
      <c r="I204" t="s">
        <v>23058</v>
      </c>
      <c r="J204" t="s">
        <v>2574</v>
      </c>
      <c r="K204" t="s">
        <v>635</v>
      </c>
      <c r="L204" t="s">
        <v>636</v>
      </c>
      <c r="M204" t="s">
        <v>23056</v>
      </c>
      <c r="N204" t="s">
        <v>635</v>
      </c>
      <c r="O204" t="s">
        <v>638</v>
      </c>
      <c r="P204" t="s">
        <v>22</v>
      </c>
      <c r="Q204" t="s">
        <v>639</v>
      </c>
      <c r="R204" t="s">
        <v>636</v>
      </c>
      <c r="S204" t="s">
        <v>635</v>
      </c>
      <c r="T204" t="s">
        <v>23056</v>
      </c>
    </row>
    <row r="205" spans="1:20" x14ac:dyDescent="0.25">
      <c r="A205" t="s">
        <v>37</v>
      </c>
      <c r="B205" t="s">
        <v>38</v>
      </c>
      <c r="C205">
        <v>66.666666666666671</v>
      </c>
      <c r="D205">
        <v>3</v>
      </c>
      <c r="E205" t="s">
        <v>23059</v>
      </c>
      <c r="F205">
        <v>100</v>
      </c>
      <c r="G205">
        <v>0</v>
      </c>
      <c r="H205" t="s">
        <v>661</v>
      </c>
      <c r="I205" t="s">
        <v>23060</v>
      </c>
      <c r="J205" t="s">
        <v>1025</v>
      </c>
      <c r="K205" t="s">
        <v>635</v>
      </c>
      <c r="L205" t="s">
        <v>636</v>
      </c>
      <c r="M205" t="s">
        <v>23061</v>
      </c>
      <c r="N205" t="s">
        <v>635</v>
      </c>
      <c r="O205" t="s">
        <v>638</v>
      </c>
      <c r="P205" t="s">
        <v>22</v>
      </c>
      <c r="Q205" t="s">
        <v>639</v>
      </c>
      <c r="R205" t="s">
        <v>636</v>
      </c>
      <c r="S205" t="s">
        <v>635</v>
      </c>
      <c r="T205" t="s">
        <v>23062</v>
      </c>
    </row>
    <row r="206" spans="1:20" x14ac:dyDescent="0.25">
      <c r="A206" t="s">
        <v>121</v>
      </c>
      <c r="B206" t="s">
        <v>122</v>
      </c>
      <c r="C206">
        <v>13</v>
      </c>
      <c r="D206">
        <v>2</v>
      </c>
      <c r="E206" t="s">
        <v>23063</v>
      </c>
      <c r="F206">
        <v>30</v>
      </c>
      <c r="G206">
        <v>4</v>
      </c>
      <c r="H206" t="s">
        <v>647</v>
      </c>
      <c r="I206" t="s">
        <v>23064</v>
      </c>
      <c r="J206" t="s">
        <v>23065</v>
      </c>
      <c r="K206" t="s">
        <v>14443</v>
      </c>
      <c r="L206" t="s">
        <v>955</v>
      </c>
      <c r="M206" t="s">
        <v>23002</v>
      </c>
      <c r="N206" t="s">
        <v>635</v>
      </c>
      <c r="O206" t="s">
        <v>653</v>
      </c>
      <c r="P206" t="s">
        <v>43</v>
      </c>
      <c r="Q206" t="s">
        <v>654</v>
      </c>
      <c r="R206" t="s">
        <v>636</v>
      </c>
      <c r="S206" t="s">
        <v>635</v>
      </c>
      <c r="T206" t="s">
        <v>23066</v>
      </c>
    </row>
    <row r="207" spans="1:20" x14ac:dyDescent="0.25">
      <c r="A207" t="s">
        <v>39</v>
      </c>
      <c r="B207" t="s">
        <v>44</v>
      </c>
      <c r="C207">
        <v>75</v>
      </c>
      <c r="D207">
        <v>3</v>
      </c>
      <c r="E207" t="s">
        <v>23067</v>
      </c>
      <c r="F207">
        <v>215</v>
      </c>
      <c r="G207">
        <v>0</v>
      </c>
      <c r="H207" t="s">
        <v>647</v>
      </c>
      <c r="I207" t="s">
        <v>20500</v>
      </c>
      <c r="J207" t="s">
        <v>20501</v>
      </c>
      <c r="K207" t="s">
        <v>14469</v>
      </c>
      <c r="L207" t="s">
        <v>1642</v>
      </c>
      <c r="M207" t="s">
        <v>23066</v>
      </c>
      <c r="N207" t="s">
        <v>635</v>
      </c>
      <c r="O207" t="s">
        <v>653</v>
      </c>
      <c r="P207" t="s">
        <v>43</v>
      </c>
      <c r="Q207" t="s">
        <v>654</v>
      </c>
      <c r="R207" t="s">
        <v>636</v>
      </c>
      <c r="S207" t="s">
        <v>635</v>
      </c>
      <c r="T207" t="s">
        <v>23066</v>
      </c>
    </row>
    <row r="208" spans="1:20" x14ac:dyDescent="0.25">
      <c r="A208" t="s">
        <v>121</v>
      </c>
      <c r="B208" t="s">
        <v>122</v>
      </c>
      <c r="C208">
        <v>13</v>
      </c>
      <c r="D208">
        <v>1</v>
      </c>
      <c r="E208" t="s">
        <v>23068</v>
      </c>
      <c r="F208">
        <v>13</v>
      </c>
      <c r="G208">
        <v>0</v>
      </c>
      <c r="H208" t="s">
        <v>647</v>
      </c>
      <c r="I208" t="s">
        <v>2000</v>
      </c>
      <c r="J208" t="s">
        <v>1991</v>
      </c>
      <c r="K208" t="s">
        <v>1992</v>
      </c>
      <c r="L208" t="s">
        <v>1017</v>
      </c>
      <c r="M208" t="s">
        <v>23069</v>
      </c>
      <c r="N208" t="s">
        <v>635</v>
      </c>
      <c r="O208" t="s">
        <v>653</v>
      </c>
      <c r="P208" t="s">
        <v>43</v>
      </c>
      <c r="Q208" t="s">
        <v>654</v>
      </c>
      <c r="R208" t="s">
        <v>636</v>
      </c>
      <c r="S208" t="s">
        <v>635</v>
      </c>
      <c r="T208" t="s">
        <v>23070</v>
      </c>
    </row>
    <row r="209" spans="1:20" x14ac:dyDescent="0.25">
      <c r="A209" t="s">
        <v>39</v>
      </c>
      <c r="B209" t="s">
        <v>1715</v>
      </c>
      <c r="C209">
        <v>68</v>
      </c>
      <c r="D209">
        <v>2</v>
      </c>
      <c r="E209" t="s">
        <v>23071</v>
      </c>
      <c r="F209">
        <v>200</v>
      </c>
      <c r="G209">
        <v>64</v>
      </c>
      <c r="H209" t="s">
        <v>647</v>
      </c>
      <c r="I209" t="s">
        <v>23072</v>
      </c>
      <c r="J209" t="s">
        <v>23073</v>
      </c>
      <c r="K209" t="s">
        <v>928</v>
      </c>
      <c r="L209" t="s">
        <v>23074</v>
      </c>
      <c r="M209" t="s">
        <v>23075</v>
      </c>
      <c r="N209" t="s">
        <v>635</v>
      </c>
      <c r="O209" t="s">
        <v>706</v>
      </c>
      <c r="P209" t="s">
        <v>40</v>
      </c>
      <c r="Q209" t="s">
        <v>707</v>
      </c>
      <c r="R209" t="s">
        <v>636</v>
      </c>
      <c r="S209" t="s">
        <v>635</v>
      </c>
      <c r="T209" t="s">
        <v>23075</v>
      </c>
    </row>
    <row r="210" spans="1:20" x14ac:dyDescent="0.25">
      <c r="A210" t="s">
        <v>37</v>
      </c>
      <c r="B210" t="s">
        <v>38</v>
      </c>
      <c r="C210">
        <v>66.666666666666671</v>
      </c>
      <c r="D210">
        <v>6</v>
      </c>
      <c r="E210" t="s">
        <v>23076</v>
      </c>
      <c r="F210">
        <v>200</v>
      </c>
      <c r="G210">
        <v>0</v>
      </c>
      <c r="H210" t="s">
        <v>661</v>
      </c>
      <c r="I210" t="s">
        <v>23077</v>
      </c>
      <c r="J210" t="s">
        <v>711</v>
      </c>
      <c r="K210" t="s">
        <v>635</v>
      </c>
      <c r="L210" t="s">
        <v>636</v>
      </c>
      <c r="M210" t="s">
        <v>23078</v>
      </c>
      <c r="N210" t="s">
        <v>635</v>
      </c>
      <c r="O210" t="s">
        <v>668</v>
      </c>
      <c r="P210" t="s">
        <v>22</v>
      </c>
      <c r="Q210" t="s">
        <v>669</v>
      </c>
      <c r="R210" t="s">
        <v>636</v>
      </c>
      <c r="S210" t="s">
        <v>635</v>
      </c>
      <c r="T210" t="s">
        <v>23078</v>
      </c>
    </row>
    <row r="211" spans="1:20" x14ac:dyDescent="0.25">
      <c r="A211" t="s">
        <v>37</v>
      </c>
      <c r="B211" t="s">
        <v>38</v>
      </c>
      <c r="C211">
        <v>66.666666666666671</v>
      </c>
      <c r="D211">
        <v>3</v>
      </c>
      <c r="E211" t="s">
        <v>23079</v>
      </c>
      <c r="F211">
        <v>100</v>
      </c>
      <c r="G211">
        <v>0</v>
      </c>
      <c r="H211" t="s">
        <v>661</v>
      </c>
      <c r="I211" t="s">
        <v>2019</v>
      </c>
      <c r="J211" t="s">
        <v>1025</v>
      </c>
      <c r="K211" t="s">
        <v>635</v>
      </c>
      <c r="L211" t="s">
        <v>636</v>
      </c>
      <c r="M211" t="s">
        <v>23080</v>
      </c>
      <c r="N211" t="s">
        <v>635</v>
      </c>
      <c r="O211" t="s">
        <v>638</v>
      </c>
      <c r="P211" t="s">
        <v>22</v>
      </c>
      <c r="Q211" t="s">
        <v>639</v>
      </c>
      <c r="R211" t="s">
        <v>636</v>
      </c>
      <c r="S211" t="s">
        <v>635</v>
      </c>
      <c r="T211" t="s">
        <v>23080</v>
      </c>
    </row>
    <row r="212" spans="1:20" x14ac:dyDescent="0.25">
      <c r="A212" t="s">
        <v>20</v>
      </c>
      <c r="B212" t="s">
        <v>21</v>
      </c>
      <c r="C212">
        <v>50</v>
      </c>
      <c r="D212">
        <v>1</v>
      </c>
      <c r="E212" t="s">
        <v>23081</v>
      </c>
      <c r="F212">
        <v>100</v>
      </c>
      <c r="G212">
        <v>0</v>
      </c>
      <c r="H212" t="s">
        <v>632</v>
      </c>
      <c r="I212" t="s">
        <v>23082</v>
      </c>
      <c r="J212" t="s">
        <v>802</v>
      </c>
      <c r="K212" t="s">
        <v>635</v>
      </c>
      <c r="L212" t="s">
        <v>636</v>
      </c>
      <c r="M212" t="s">
        <v>23083</v>
      </c>
      <c r="N212" t="s">
        <v>635</v>
      </c>
      <c r="O212" t="s">
        <v>638</v>
      </c>
      <c r="P212" t="s">
        <v>22</v>
      </c>
      <c r="Q212" t="s">
        <v>639</v>
      </c>
      <c r="R212" t="s">
        <v>636</v>
      </c>
      <c r="S212" t="s">
        <v>635</v>
      </c>
      <c r="T212" t="s">
        <v>23083</v>
      </c>
    </row>
    <row r="213" spans="1:20" x14ac:dyDescent="0.25">
      <c r="A213" t="s">
        <v>23</v>
      </c>
      <c r="B213" t="s">
        <v>24</v>
      </c>
      <c r="C213">
        <v>50</v>
      </c>
      <c r="D213">
        <v>1</v>
      </c>
      <c r="E213" t="s">
        <v>23081</v>
      </c>
      <c r="F213">
        <v>100</v>
      </c>
      <c r="G213">
        <v>0</v>
      </c>
      <c r="H213" t="s">
        <v>632</v>
      </c>
      <c r="I213" t="s">
        <v>23082</v>
      </c>
      <c r="J213" t="s">
        <v>802</v>
      </c>
      <c r="K213" t="s">
        <v>635</v>
      </c>
      <c r="L213" t="s">
        <v>636</v>
      </c>
      <c r="M213" t="s">
        <v>23083</v>
      </c>
      <c r="N213" t="s">
        <v>635</v>
      </c>
      <c r="O213" t="s">
        <v>638</v>
      </c>
      <c r="P213" t="s">
        <v>22</v>
      </c>
      <c r="Q213" t="s">
        <v>639</v>
      </c>
      <c r="R213" t="s">
        <v>636</v>
      </c>
      <c r="S213" t="s">
        <v>635</v>
      </c>
      <c r="T213" t="s">
        <v>23083</v>
      </c>
    </row>
    <row r="214" spans="1:20" x14ac:dyDescent="0.25">
      <c r="A214" t="s">
        <v>25</v>
      </c>
      <c r="B214" t="s">
        <v>26</v>
      </c>
      <c r="C214">
        <v>50</v>
      </c>
      <c r="D214">
        <v>1</v>
      </c>
      <c r="E214" t="s">
        <v>23081</v>
      </c>
      <c r="F214">
        <v>100</v>
      </c>
      <c r="G214">
        <v>0</v>
      </c>
      <c r="H214" t="s">
        <v>632</v>
      </c>
      <c r="I214" t="s">
        <v>23082</v>
      </c>
      <c r="J214" t="s">
        <v>802</v>
      </c>
      <c r="K214" t="s">
        <v>635</v>
      </c>
      <c r="L214" t="s">
        <v>636</v>
      </c>
      <c r="M214" t="s">
        <v>23083</v>
      </c>
      <c r="N214" t="s">
        <v>635</v>
      </c>
      <c r="O214" t="s">
        <v>638</v>
      </c>
      <c r="P214" t="s">
        <v>22</v>
      </c>
      <c r="Q214" t="s">
        <v>639</v>
      </c>
      <c r="R214" t="s">
        <v>636</v>
      </c>
      <c r="S214" t="s">
        <v>635</v>
      </c>
      <c r="T214" t="s">
        <v>23083</v>
      </c>
    </row>
    <row r="215" spans="1:20" x14ac:dyDescent="0.25">
      <c r="A215" t="s">
        <v>37</v>
      </c>
      <c r="B215" t="s">
        <v>38</v>
      </c>
      <c r="C215">
        <v>66.666666666666671</v>
      </c>
      <c r="D215">
        <v>3</v>
      </c>
      <c r="E215" t="s">
        <v>23084</v>
      </c>
      <c r="F215">
        <v>200</v>
      </c>
      <c r="G215">
        <v>0</v>
      </c>
      <c r="H215" t="s">
        <v>661</v>
      </c>
      <c r="I215" t="s">
        <v>2583</v>
      </c>
      <c r="J215" t="s">
        <v>823</v>
      </c>
      <c r="K215" t="s">
        <v>635</v>
      </c>
      <c r="L215" t="s">
        <v>636</v>
      </c>
      <c r="M215" t="s">
        <v>23085</v>
      </c>
      <c r="N215" t="s">
        <v>635</v>
      </c>
      <c r="O215" t="s">
        <v>668</v>
      </c>
      <c r="P215" t="s">
        <v>22</v>
      </c>
      <c r="Q215" t="s">
        <v>669</v>
      </c>
      <c r="R215" t="s">
        <v>636</v>
      </c>
      <c r="S215" t="s">
        <v>635</v>
      </c>
      <c r="T215" t="s">
        <v>23085</v>
      </c>
    </row>
    <row r="216" spans="1:20" x14ac:dyDescent="0.25">
      <c r="A216" t="s">
        <v>164</v>
      </c>
      <c r="B216" t="s">
        <v>165</v>
      </c>
      <c r="C216">
        <v>33.333333333333336</v>
      </c>
      <c r="D216">
        <v>3</v>
      </c>
      <c r="E216" t="s">
        <v>23084</v>
      </c>
      <c r="F216">
        <v>200</v>
      </c>
      <c r="G216">
        <v>0</v>
      </c>
      <c r="H216" t="s">
        <v>661</v>
      </c>
      <c r="I216" t="s">
        <v>2583</v>
      </c>
      <c r="J216" t="s">
        <v>823</v>
      </c>
      <c r="K216" t="s">
        <v>635</v>
      </c>
      <c r="L216" t="s">
        <v>636</v>
      </c>
      <c r="M216" t="s">
        <v>23085</v>
      </c>
      <c r="N216" t="s">
        <v>635</v>
      </c>
      <c r="O216" t="s">
        <v>668</v>
      </c>
      <c r="P216" t="s">
        <v>22</v>
      </c>
      <c r="Q216" t="s">
        <v>669</v>
      </c>
      <c r="R216" t="s">
        <v>636</v>
      </c>
      <c r="S216" t="s">
        <v>635</v>
      </c>
      <c r="T216" t="s">
        <v>23085</v>
      </c>
    </row>
    <row r="217" spans="1:20" x14ac:dyDescent="0.25">
      <c r="A217" t="s">
        <v>25</v>
      </c>
      <c r="B217" t="s">
        <v>26</v>
      </c>
      <c r="C217">
        <v>42</v>
      </c>
      <c r="D217">
        <v>1</v>
      </c>
      <c r="E217" t="s">
        <v>23086</v>
      </c>
      <c r="F217">
        <v>42</v>
      </c>
      <c r="G217">
        <v>0</v>
      </c>
      <c r="H217" t="s">
        <v>647</v>
      </c>
      <c r="I217" t="s">
        <v>2206</v>
      </c>
      <c r="J217" t="s">
        <v>23087</v>
      </c>
      <c r="K217" t="s">
        <v>14583</v>
      </c>
      <c r="L217" t="s">
        <v>13565</v>
      </c>
      <c r="M217" t="s">
        <v>23088</v>
      </c>
      <c r="N217" t="s">
        <v>635</v>
      </c>
      <c r="O217" t="s">
        <v>653</v>
      </c>
      <c r="P217" t="s">
        <v>43</v>
      </c>
      <c r="Q217" t="s">
        <v>654</v>
      </c>
      <c r="R217" t="s">
        <v>636</v>
      </c>
      <c r="S217" t="s">
        <v>635</v>
      </c>
      <c r="T217" t="s">
        <v>23089</v>
      </c>
    </row>
    <row r="218" spans="1:20" x14ac:dyDescent="0.25">
      <c r="A218" t="s">
        <v>116</v>
      </c>
      <c r="B218" t="s">
        <v>117</v>
      </c>
      <c r="C218">
        <v>10</v>
      </c>
      <c r="D218">
        <v>20</v>
      </c>
      <c r="E218" t="s">
        <v>23090</v>
      </c>
      <c r="F218">
        <v>200.98</v>
      </c>
      <c r="G218">
        <v>0</v>
      </c>
      <c r="H218" t="s">
        <v>647</v>
      </c>
      <c r="I218" t="s">
        <v>23091</v>
      </c>
      <c r="J218" t="s">
        <v>23092</v>
      </c>
      <c r="K218" t="s">
        <v>1719</v>
      </c>
      <c r="L218" t="s">
        <v>23093</v>
      </c>
      <c r="M218" t="s">
        <v>23094</v>
      </c>
      <c r="N218" t="s">
        <v>635</v>
      </c>
      <c r="O218" t="s">
        <v>706</v>
      </c>
      <c r="P218" t="s">
        <v>40</v>
      </c>
      <c r="Q218" t="s">
        <v>707</v>
      </c>
      <c r="R218" t="s">
        <v>636</v>
      </c>
      <c r="S218" t="s">
        <v>635</v>
      </c>
      <c r="T218" t="s">
        <v>23094</v>
      </c>
    </row>
    <row r="219" spans="1:20" x14ac:dyDescent="0.25">
      <c r="A219" t="s">
        <v>37</v>
      </c>
      <c r="B219" t="s">
        <v>38</v>
      </c>
      <c r="C219">
        <v>66.666666666666671</v>
      </c>
      <c r="D219">
        <v>3</v>
      </c>
      <c r="E219" t="s">
        <v>23095</v>
      </c>
      <c r="F219">
        <v>100</v>
      </c>
      <c r="G219">
        <v>0</v>
      </c>
      <c r="H219" t="s">
        <v>661</v>
      </c>
      <c r="I219" t="s">
        <v>23096</v>
      </c>
      <c r="J219" t="s">
        <v>2574</v>
      </c>
      <c r="K219" t="s">
        <v>635</v>
      </c>
      <c r="L219" t="s">
        <v>636</v>
      </c>
      <c r="M219" t="s">
        <v>23097</v>
      </c>
      <c r="N219" t="s">
        <v>635</v>
      </c>
      <c r="O219" t="s">
        <v>638</v>
      </c>
      <c r="P219" t="s">
        <v>22</v>
      </c>
      <c r="Q219" t="s">
        <v>639</v>
      </c>
      <c r="R219" t="s">
        <v>636</v>
      </c>
      <c r="S219" t="s">
        <v>635</v>
      </c>
      <c r="T219" t="s">
        <v>23097</v>
      </c>
    </row>
    <row r="220" spans="1:20" x14ac:dyDescent="0.25">
      <c r="A220" t="s">
        <v>35</v>
      </c>
      <c r="B220" t="s">
        <v>36</v>
      </c>
      <c r="C220">
        <v>66.666666666666671</v>
      </c>
      <c r="D220">
        <v>3</v>
      </c>
      <c r="E220" t="s">
        <v>23098</v>
      </c>
      <c r="F220">
        <v>100</v>
      </c>
      <c r="G220">
        <v>0</v>
      </c>
      <c r="H220" t="s">
        <v>661</v>
      </c>
      <c r="I220" t="s">
        <v>23099</v>
      </c>
      <c r="J220" t="s">
        <v>663</v>
      </c>
      <c r="K220" t="s">
        <v>635</v>
      </c>
      <c r="L220" t="s">
        <v>636</v>
      </c>
      <c r="M220" t="s">
        <v>23100</v>
      </c>
      <c r="N220" t="s">
        <v>635</v>
      </c>
      <c r="O220" t="s">
        <v>638</v>
      </c>
      <c r="P220" t="s">
        <v>22</v>
      </c>
      <c r="Q220" t="s">
        <v>639</v>
      </c>
      <c r="R220" t="s">
        <v>636</v>
      </c>
      <c r="S220" t="s">
        <v>635</v>
      </c>
      <c r="T220" t="s">
        <v>23100</v>
      </c>
    </row>
    <row r="221" spans="1:20" x14ac:dyDescent="0.25">
      <c r="A221" t="s">
        <v>116</v>
      </c>
      <c r="B221" t="s">
        <v>117</v>
      </c>
      <c r="C221">
        <v>10</v>
      </c>
      <c r="D221">
        <v>10</v>
      </c>
      <c r="E221" t="s">
        <v>23101</v>
      </c>
      <c r="F221">
        <v>99.99</v>
      </c>
      <c r="G221">
        <v>0</v>
      </c>
      <c r="H221" t="s">
        <v>661</v>
      </c>
      <c r="I221" t="s">
        <v>9302</v>
      </c>
      <c r="J221" t="s">
        <v>776</v>
      </c>
      <c r="K221" t="s">
        <v>635</v>
      </c>
      <c r="L221" t="s">
        <v>636</v>
      </c>
      <c r="M221" t="s">
        <v>23102</v>
      </c>
      <c r="N221" t="s">
        <v>635</v>
      </c>
      <c r="O221" t="s">
        <v>638</v>
      </c>
      <c r="P221" t="s">
        <v>22</v>
      </c>
      <c r="Q221" t="s">
        <v>639</v>
      </c>
      <c r="R221" t="s">
        <v>636</v>
      </c>
      <c r="S221" t="s">
        <v>635</v>
      </c>
      <c r="T221" t="s">
        <v>23102</v>
      </c>
    </row>
    <row r="222" spans="1:20" x14ac:dyDescent="0.25">
      <c r="A222" t="s">
        <v>164</v>
      </c>
      <c r="B222" t="s">
        <v>165</v>
      </c>
      <c r="C222">
        <v>33.333333333333336</v>
      </c>
      <c r="D222">
        <v>3</v>
      </c>
      <c r="E222" t="s">
        <v>23103</v>
      </c>
      <c r="F222">
        <v>100</v>
      </c>
      <c r="G222">
        <v>0</v>
      </c>
      <c r="H222" t="s">
        <v>661</v>
      </c>
      <c r="I222" t="s">
        <v>9302</v>
      </c>
      <c r="J222" t="s">
        <v>776</v>
      </c>
      <c r="K222" t="s">
        <v>635</v>
      </c>
      <c r="L222" t="s">
        <v>636</v>
      </c>
      <c r="M222" t="s">
        <v>23104</v>
      </c>
      <c r="N222" t="s">
        <v>635</v>
      </c>
      <c r="O222" t="s">
        <v>638</v>
      </c>
      <c r="P222" t="s">
        <v>22</v>
      </c>
      <c r="Q222" t="s">
        <v>639</v>
      </c>
      <c r="R222" t="s">
        <v>636</v>
      </c>
      <c r="S222" t="s">
        <v>635</v>
      </c>
      <c r="T222" t="s">
        <v>23104</v>
      </c>
    </row>
    <row r="223" spans="1:20" x14ac:dyDescent="0.25">
      <c r="A223" t="s">
        <v>164</v>
      </c>
      <c r="B223" t="s">
        <v>165</v>
      </c>
      <c r="C223">
        <v>33.333333333333336</v>
      </c>
      <c r="D223">
        <v>3</v>
      </c>
      <c r="E223" t="s">
        <v>23105</v>
      </c>
      <c r="F223">
        <v>100</v>
      </c>
      <c r="G223">
        <v>0</v>
      </c>
      <c r="H223" t="s">
        <v>661</v>
      </c>
      <c r="I223" t="s">
        <v>14458</v>
      </c>
      <c r="J223" t="s">
        <v>869</v>
      </c>
      <c r="K223" t="s">
        <v>635</v>
      </c>
      <c r="L223" t="s">
        <v>636</v>
      </c>
      <c r="M223" t="s">
        <v>23106</v>
      </c>
      <c r="N223" t="s">
        <v>635</v>
      </c>
      <c r="O223" t="s">
        <v>638</v>
      </c>
      <c r="P223" t="s">
        <v>22</v>
      </c>
      <c r="Q223" t="s">
        <v>639</v>
      </c>
      <c r="R223" t="s">
        <v>636</v>
      </c>
      <c r="S223" t="s">
        <v>23107</v>
      </c>
      <c r="T223" t="s">
        <v>23108</v>
      </c>
    </row>
    <row r="224" spans="1:20" x14ac:dyDescent="0.25">
      <c r="A224" t="s">
        <v>37</v>
      </c>
      <c r="B224" t="s">
        <v>38</v>
      </c>
      <c r="C224">
        <v>33</v>
      </c>
      <c r="D224">
        <v>10</v>
      </c>
      <c r="E224" t="s">
        <v>23109</v>
      </c>
      <c r="F224">
        <v>322.06</v>
      </c>
      <c r="G224">
        <v>0</v>
      </c>
      <c r="H224" t="s">
        <v>661</v>
      </c>
      <c r="I224" t="s">
        <v>8120</v>
      </c>
      <c r="J224" t="s">
        <v>643</v>
      </c>
      <c r="K224" t="s">
        <v>635</v>
      </c>
      <c r="L224" t="s">
        <v>636</v>
      </c>
      <c r="M224" t="s">
        <v>23110</v>
      </c>
      <c r="N224" t="s">
        <v>635</v>
      </c>
      <c r="O224" t="s">
        <v>638</v>
      </c>
      <c r="P224" t="s">
        <v>22</v>
      </c>
      <c r="Q224" t="s">
        <v>639</v>
      </c>
      <c r="R224" t="s">
        <v>636</v>
      </c>
      <c r="S224" t="s">
        <v>23111</v>
      </c>
      <c r="T224" t="s">
        <v>23110</v>
      </c>
    </row>
    <row r="225" spans="1:20" x14ac:dyDescent="0.25">
      <c r="A225" t="s">
        <v>31</v>
      </c>
      <c r="B225" t="s">
        <v>32</v>
      </c>
      <c r="C225">
        <v>54.5</v>
      </c>
      <c r="D225">
        <v>2</v>
      </c>
      <c r="E225" t="s">
        <v>23112</v>
      </c>
      <c r="F225">
        <v>71</v>
      </c>
      <c r="G225">
        <v>7</v>
      </c>
      <c r="H225" t="s">
        <v>647</v>
      </c>
      <c r="I225" t="s">
        <v>23113</v>
      </c>
      <c r="J225" t="s">
        <v>23114</v>
      </c>
      <c r="K225" t="s">
        <v>8941</v>
      </c>
      <c r="L225" t="s">
        <v>23115</v>
      </c>
      <c r="M225" t="s">
        <v>23116</v>
      </c>
      <c r="N225" t="s">
        <v>635</v>
      </c>
      <c r="O225" t="s">
        <v>706</v>
      </c>
      <c r="P225" t="s">
        <v>40</v>
      </c>
      <c r="Q225" t="s">
        <v>707</v>
      </c>
      <c r="R225" t="s">
        <v>636</v>
      </c>
      <c r="S225" t="s">
        <v>635</v>
      </c>
      <c r="T225" t="s">
        <v>23116</v>
      </c>
    </row>
    <row r="226" spans="1:20" x14ac:dyDescent="0.25">
      <c r="A226" t="s">
        <v>164</v>
      </c>
      <c r="B226" t="s">
        <v>165</v>
      </c>
      <c r="C226">
        <v>33.333333333333336</v>
      </c>
      <c r="D226">
        <v>3</v>
      </c>
      <c r="E226" t="s">
        <v>23117</v>
      </c>
      <c r="F226">
        <v>100</v>
      </c>
      <c r="G226">
        <v>0</v>
      </c>
      <c r="H226" t="s">
        <v>661</v>
      </c>
      <c r="I226" t="s">
        <v>23118</v>
      </c>
      <c r="J226" t="s">
        <v>1314</v>
      </c>
      <c r="K226" t="s">
        <v>635</v>
      </c>
      <c r="L226" t="s">
        <v>636</v>
      </c>
      <c r="M226" t="s">
        <v>23119</v>
      </c>
      <c r="N226" t="s">
        <v>635</v>
      </c>
      <c r="O226" t="s">
        <v>1071</v>
      </c>
      <c r="P226" t="s">
        <v>22</v>
      </c>
      <c r="Q226" t="s">
        <v>639</v>
      </c>
      <c r="R226" t="s">
        <v>636</v>
      </c>
      <c r="S226" t="s">
        <v>23120</v>
      </c>
      <c r="T226" t="s">
        <v>23119</v>
      </c>
    </row>
    <row r="227" spans="1:20" x14ac:dyDescent="0.25">
      <c r="A227" t="s">
        <v>118</v>
      </c>
      <c r="B227" t="s">
        <v>91</v>
      </c>
      <c r="C227">
        <v>66</v>
      </c>
      <c r="D227">
        <v>1</v>
      </c>
      <c r="E227" t="s">
        <v>23121</v>
      </c>
      <c r="F227">
        <v>230</v>
      </c>
      <c r="G227">
        <v>0</v>
      </c>
      <c r="H227" t="s">
        <v>647</v>
      </c>
      <c r="I227" t="s">
        <v>2206</v>
      </c>
      <c r="J227" t="s">
        <v>23122</v>
      </c>
      <c r="K227" t="s">
        <v>7753</v>
      </c>
      <c r="L227" t="s">
        <v>1500</v>
      </c>
      <c r="M227" t="s">
        <v>23123</v>
      </c>
      <c r="N227" t="s">
        <v>635</v>
      </c>
      <c r="O227" t="s">
        <v>653</v>
      </c>
      <c r="P227" t="s">
        <v>43</v>
      </c>
      <c r="Q227" t="s">
        <v>654</v>
      </c>
      <c r="R227" t="s">
        <v>636</v>
      </c>
      <c r="S227" t="s">
        <v>23124</v>
      </c>
      <c r="T227" t="s">
        <v>23125</v>
      </c>
    </row>
    <row r="228" spans="1:20" x14ac:dyDescent="0.25">
      <c r="A228" t="s">
        <v>89</v>
      </c>
      <c r="B228" t="s">
        <v>1223</v>
      </c>
      <c r="C228">
        <v>66</v>
      </c>
      <c r="D228">
        <v>1</v>
      </c>
      <c r="E228" t="s">
        <v>23121</v>
      </c>
      <c r="F228">
        <v>230</v>
      </c>
      <c r="G228">
        <v>0</v>
      </c>
      <c r="H228" t="s">
        <v>647</v>
      </c>
      <c r="I228" t="s">
        <v>2206</v>
      </c>
      <c r="J228" t="s">
        <v>23122</v>
      </c>
      <c r="K228" t="s">
        <v>7753</v>
      </c>
      <c r="L228" t="s">
        <v>1500</v>
      </c>
      <c r="M228" t="s">
        <v>23123</v>
      </c>
      <c r="N228" t="s">
        <v>635</v>
      </c>
      <c r="O228" t="s">
        <v>653</v>
      </c>
      <c r="P228" t="s">
        <v>43</v>
      </c>
      <c r="Q228" t="s">
        <v>654</v>
      </c>
      <c r="R228" t="s">
        <v>636</v>
      </c>
      <c r="S228" t="s">
        <v>23124</v>
      </c>
      <c r="T228" t="s">
        <v>23125</v>
      </c>
    </row>
    <row r="229" spans="1:20" x14ac:dyDescent="0.25">
      <c r="A229" t="s">
        <v>39</v>
      </c>
      <c r="B229" t="s">
        <v>44</v>
      </c>
      <c r="C229">
        <v>67</v>
      </c>
      <c r="D229">
        <v>1</v>
      </c>
      <c r="E229" t="s">
        <v>23121</v>
      </c>
      <c r="F229">
        <v>230</v>
      </c>
      <c r="G229">
        <v>0</v>
      </c>
      <c r="H229" t="s">
        <v>647</v>
      </c>
      <c r="I229" t="s">
        <v>2206</v>
      </c>
      <c r="J229" t="s">
        <v>23122</v>
      </c>
      <c r="K229" t="s">
        <v>7753</v>
      </c>
      <c r="L229" t="s">
        <v>1500</v>
      </c>
      <c r="M229" t="s">
        <v>23123</v>
      </c>
      <c r="N229" t="s">
        <v>635</v>
      </c>
      <c r="O229" t="s">
        <v>653</v>
      </c>
      <c r="P229" t="s">
        <v>43</v>
      </c>
      <c r="Q229" t="s">
        <v>654</v>
      </c>
      <c r="R229" t="s">
        <v>636</v>
      </c>
      <c r="S229" t="s">
        <v>23124</v>
      </c>
      <c r="T229" t="s">
        <v>23125</v>
      </c>
    </row>
    <row r="230" spans="1:20" x14ac:dyDescent="0.25">
      <c r="A230" t="s">
        <v>39</v>
      </c>
      <c r="B230" t="s">
        <v>1715</v>
      </c>
      <c r="C230">
        <v>76.5</v>
      </c>
      <c r="D230">
        <v>1</v>
      </c>
      <c r="E230" t="s">
        <v>23126</v>
      </c>
      <c r="F230">
        <v>76.5</v>
      </c>
      <c r="G230">
        <v>0</v>
      </c>
      <c r="H230" t="s">
        <v>647</v>
      </c>
      <c r="I230" t="s">
        <v>23127</v>
      </c>
      <c r="J230" t="s">
        <v>23128</v>
      </c>
      <c r="K230" t="s">
        <v>19912</v>
      </c>
      <c r="L230" t="s">
        <v>636</v>
      </c>
      <c r="M230" t="s">
        <v>635</v>
      </c>
      <c r="N230" t="s">
        <v>635</v>
      </c>
      <c r="O230" t="s">
        <v>706</v>
      </c>
      <c r="P230" t="s">
        <v>40</v>
      </c>
      <c r="Q230" t="s">
        <v>635</v>
      </c>
      <c r="R230" t="s">
        <v>636</v>
      </c>
      <c r="S230" t="s">
        <v>635</v>
      </c>
      <c r="T230" t="s">
        <v>23129</v>
      </c>
    </row>
    <row r="231" spans="1:20" x14ac:dyDescent="0.25">
      <c r="A231" t="s">
        <v>39</v>
      </c>
      <c r="B231" t="s">
        <v>44</v>
      </c>
      <c r="C231">
        <v>66.333333333333329</v>
      </c>
      <c r="D231">
        <v>3</v>
      </c>
      <c r="E231" t="s">
        <v>23130</v>
      </c>
      <c r="F231">
        <v>220</v>
      </c>
      <c r="G231">
        <v>0</v>
      </c>
      <c r="H231" t="s">
        <v>632</v>
      </c>
      <c r="I231" t="s">
        <v>23131</v>
      </c>
      <c r="J231" t="s">
        <v>839</v>
      </c>
      <c r="K231" t="s">
        <v>635</v>
      </c>
      <c r="L231" t="s">
        <v>636</v>
      </c>
      <c r="M231" t="s">
        <v>23132</v>
      </c>
      <c r="N231" t="s">
        <v>635</v>
      </c>
      <c r="O231" t="s">
        <v>668</v>
      </c>
      <c r="P231" t="s">
        <v>22</v>
      </c>
      <c r="Q231" t="s">
        <v>669</v>
      </c>
      <c r="R231" t="s">
        <v>636</v>
      </c>
      <c r="S231" t="s">
        <v>23133</v>
      </c>
      <c r="T231" t="s">
        <v>23132</v>
      </c>
    </row>
    <row r="232" spans="1:20" x14ac:dyDescent="0.25">
      <c r="A232" t="s">
        <v>116</v>
      </c>
      <c r="B232" t="s">
        <v>117</v>
      </c>
      <c r="C232">
        <v>10</v>
      </c>
      <c r="D232">
        <v>30</v>
      </c>
      <c r="E232" t="s">
        <v>23134</v>
      </c>
      <c r="F232">
        <v>320</v>
      </c>
      <c r="G232">
        <v>20</v>
      </c>
      <c r="H232" t="s">
        <v>1233</v>
      </c>
      <c r="I232" t="s">
        <v>23135</v>
      </c>
      <c r="J232" t="s">
        <v>23136</v>
      </c>
      <c r="K232" t="s">
        <v>10934</v>
      </c>
      <c r="L232" t="s">
        <v>23137</v>
      </c>
      <c r="M232" t="s">
        <v>23138</v>
      </c>
      <c r="N232" t="s">
        <v>1239</v>
      </c>
      <c r="O232" t="s">
        <v>1535</v>
      </c>
      <c r="P232" t="s">
        <v>1241</v>
      </c>
      <c r="Q232" t="s">
        <v>1242</v>
      </c>
      <c r="R232" t="s">
        <v>23139</v>
      </c>
      <c r="S232" t="s">
        <v>635</v>
      </c>
      <c r="T232" t="s">
        <v>23140</v>
      </c>
    </row>
    <row r="233" spans="1:20" x14ac:dyDescent="0.25">
      <c r="A233" t="s">
        <v>37</v>
      </c>
      <c r="B233" t="s">
        <v>38</v>
      </c>
      <c r="C233">
        <v>66.666666666666671</v>
      </c>
      <c r="D233">
        <v>3</v>
      </c>
      <c r="E233" t="s">
        <v>23141</v>
      </c>
      <c r="F233">
        <v>100</v>
      </c>
      <c r="G233">
        <v>0</v>
      </c>
      <c r="H233" t="s">
        <v>661</v>
      </c>
      <c r="I233" t="s">
        <v>23142</v>
      </c>
      <c r="J233" t="s">
        <v>1200</v>
      </c>
      <c r="K233" t="s">
        <v>635</v>
      </c>
      <c r="L233" t="s">
        <v>636</v>
      </c>
      <c r="M233" t="s">
        <v>23143</v>
      </c>
      <c r="N233" t="s">
        <v>635</v>
      </c>
      <c r="O233" t="s">
        <v>1071</v>
      </c>
      <c r="P233" t="s">
        <v>22</v>
      </c>
      <c r="Q233" t="s">
        <v>639</v>
      </c>
      <c r="R233" t="s">
        <v>636</v>
      </c>
      <c r="S233" t="s">
        <v>23144</v>
      </c>
      <c r="T233" t="s">
        <v>23140</v>
      </c>
    </row>
    <row r="234" spans="1:20" x14ac:dyDescent="0.25">
      <c r="A234" t="s">
        <v>37</v>
      </c>
      <c r="B234" t="s">
        <v>38</v>
      </c>
      <c r="C234">
        <v>66.666666666666671</v>
      </c>
      <c r="D234">
        <v>3</v>
      </c>
      <c r="E234" t="s">
        <v>23145</v>
      </c>
      <c r="F234">
        <v>100</v>
      </c>
      <c r="G234">
        <v>0</v>
      </c>
      <c r="H234" t="s">
        <v>661</v>
      </c>
      <c r="I234" t="s">
        <v>23146</v>
      </c>
      <c r="J234" t="s">
        <v>1105</v>
      </c>
      <c r="K234" t="s">
        <v>635</v>
      </c>
      <c r="L234" t="s">
        <v>636</v>
      </c>
      <c r="M234" t="s">
        <v>23147</v>
      </c>
      <c r="N234" t="s">
        <v>635</v>
      </c>
      <c r="O234" t="s">
        <v>1071</v>
      </c>
      <c r="P234" t="s">
        <v>22</v>
      </c>
      <c r="Q234" t="s">
        <v>639</v>
      </c>
      <c r="R234" t="s">
        <v>636</v>
      </c>
      <c r="S234" t="s">
        <v>23148</v>
      </c>
      <c r="T234" t="s">
        <v>23147</v>
      </c>
    </row>
    <row r="235" spans="1:20" x14ac:dyDescent="0.25">
      <c r="A235" t="s">
        <v>35</v>
      </c>
      <c r="B235" t="s">
        <v>36</v>
      </c>
      <c r="C235">
        <v>66.666666666666671</v>
      </c>
      <c r="D235">
        <v>3</v>
      </c>
      <c r="E235" t="s">
        <v>23149</v>
      </c>
      <c r="F235">
        <v>100</v>
      </c>
      <c r="G235">
        <v>0</v>
      </c>
      <c r="H235" t="s">
        <v>661</v>
      </c>
      <c r="I235" t="s">
        <v>23150</v>
      </c>
      <c r="J235" t="s">
        <v>1704</v>
      </c>
      <c r="K235" t="s">
        <v>635</v>
      </c>
      <c r="L235" t="s">
        <v>636</v>
      </c>
      <c r="M235" t="s">
        <v>23151</v>
      </c>
      <c r="N235" t="s">
        <v>635</v>
      </c>
      <c r="O235" t="s">
        <v>668</v>
      </c>
      <c r="P235" t="s">
        <v>22</v>
      </c>
      <c r="Q235" t="s">
        <v>669</v>
      </c>
      <c r="R235" t="s">
        <v>636</v>
      </c>
      <c r="S235" t="s">
        <v>23152</v>
      </c>
      <c r="T235" t="s">
        <v>23153</v>
      </c>
    </row>
    <row r="236" spans="1:20" x14ac:dyDescent="0.25">
      <c r="A236" t="s">
        <v>39</v>
      </c>
      <c r="B236" t="s">
        <v>44</v>
      </c>
      <c r="C236">
        <v>66.333333333333329</v>
      </c>
      <c r="D236">
        <v>3</v>
      </c>
      <c r="E236" t="s">
        <v>23154</v>
      </c>
      <c r="F236">
        <v>220</v>
      </c>
      <c r="G236">
        <v>0</v>
      </c>
      <c r="H236" t="s">
        <v>632</v>
      </c>
      <c r="I236" t="s">
        <v>10573</v>
      </c>
      <c r="J236" t="s">
        <v>934</v>
      </c>
      <c r="K236" t="s">
        <v>635</v>
      </c>
      <c r="L236" t="s">
        <v>636</v>
      </c>
      <c r="M236" t="s">
        <v>23155</v>
      </c>
      <c r="N236" t="s">
        <v>635</v>
      </c>
      <c r="O236" t="s">
        <v>638</v>
      </c>
      <c r="P236" t="s">
        <v>22</v>
      </c>
      <c r="Q236" t="s">
        <v>639</v>
      </c>
      <c r="R236" t="s">
        <v>636</v>
      </c>
      <c r="S236" t="s">
        <v>23156</v>
      </c>
      <c r="T236" t="s">
        <v>23155</v>
      </c>
    </row>
    <row r="237" spans="1:20" x14ac:dyDescent="0.25">
      <c r="A237" t="s">
        <v>164</v>
      </c>
      <c r="B237" t="s">
        <v>165</v>
      </c>
      <c r="C237">
        <v>50</v>
      </c>
      <c r="D237">
        <v>6</v>
      </c>
      <c r="E237" t="s">
        <v>23157</v>
      </c>
      <c r="F237">
        <v>200</v>
      </c>
      <c r="G237">
        <v>0</v>
      </c>
      <c r="H237" t="s">
        <v>661</v>
      </c>
      <c r="I237" t="s">
        <v>23158</v>
      </c>
      <c r="J237" t="s">
        <v>797</v>
      </c>
      <c r="K237" t="s">
        <v>635</v>
      </c>
      <c r="L237" t="s">
        <v>636</v>
      </c>
      <c r="M237" t="s">
        <v>23159</v>
      </c>
      <c r="N237" t="s">
        <v>635</v>
      </c>
      <c r="O237" t="s">
        <v>668</v>
      </c>
      <c r="P237" t="s">
        <v>22</v>
      </c>
      <c r="Q237" t="s">
        <v>669</v>
      </c>
      <c r="R237" t="s">
        <v>636</v>
      </c>
      <c r="S237" t="s">
        <v>23160</v>
      </c>
      <c r="T237" t="s">
        <v>23159</v>
      </c>
    </row>
    <row r="238" spans="1:20" x14ac:dyDescent="0.25">
      <c r="A238" t="s">
        <v>164</v>
      </c>
      <c r="B238" t="s">
        <v>165</v>
      </c>
      <c r="C238">
        <v>33.333333333333336</v>
      </c>
      <c r="D238">
        <v>3</v>
      </c>
      <c r="E238" t="s">
        <v>23161</v>
      </c>
      <c r="F238">
        <v>100</v>
      </c>
      <c r="G238">
        <v>0</v>
      </c>
      <c r="H238" t="s">
        <v>661</v>
      </c>
      <c r="I238" t="s">
        <v>23162</v>
      </c>
      <c r="J238" t="s">
        <v>1349</v>
      </c>
      <c r="K238" t="s">
        <v>635</v>
      </c>
      <c r="L238" t="s">
        <v>636</v>
      </c>
      <c r="M238" t="s">
        <v>23163</v>
      </c>
      <c r="N238" t="s">
        <v>635</v>
      </c>
      <c r="O238" t="s">
        <v>638</v>
      </c>
      <c r="P238" t="s">
        <v>22</v>
      </c>
      <c r="Q238" t="s">
        <v>639</v>
      </c>
      <c r="R238" t="s">
        <v>636</v>
      </c>
      <c r="S238" t="s">
        <v>23164</v>
      </c>
      <c r="T238" t="s">
        <v>23163</v>
      </c>
    </row>
    <row r="239" spans="1:20" x14ac:dyDescent="0.25">
      <c r="A239" t="s">
        <v>37</v>
      </c>
      <c r="B239" t="s">
        <v>38</v>
      </c>
      <c r="C239">
        <v>66.666666666666671</v>
      </c>
      <c r="D239">
        <v>3</v>
      </c>
      <c r="E239" t="s">
        <v>23165</v>
      </c>
      <c r="F239">
        <v>100</v>
      </c>
      <c r="G239">
        <v>0</v>
      </c>
      <c r="H239" t="s">
        <v>661</v>
      </c>
      <c r="I239" t="s">
        <v>23166</v>
      </c>
      <c r="J239" t="s">
        <v>643</v>
      </c>
      <c r="K239" t="s">
        <v>635</v>
      </c>
      <c r="L239" t="s">
        <v>636</v>
      </c>
      <c r="M239" t="s">
        <v>23167</v>
      </c>
      <c r="N239" t="s">
        <v>635</v>
      </c>
      <c r="O239" t="s">
        <v>638</v>
      </c>
      <c r="P239" t="s">
        <v>22</v>
      </c>
      <c r="Q239" t="s">
        <v>639</v>
      </c>
      <c r="R239" t="s">
        <v>636</v>
      </c>
      <c r="S239" t="s">
        <v>23168</v>
      </c>
      <c r="T239" t="s">
        <v>23167</v>
      </c>
    </row>
    <row r="240" spans="1:20" x14ac:dyDescent="0.25">
      <c r="A240" t="s">
        <v>164</v>
      </c>
      <c r="B240" t="s">
        <v>165</v>
      </c>
      <c r="C240">
        <v>50</v>
      </c>
      <c r="D240">
        <v>6</v>
      </c>
      <c r="E240" t="s">
        <v>23169</v>
      </c>
      <c r="F240">
        <v>200</v>
      </c>
      <c r="G240">
        <v>0</v>
      </c>
      <c r="H240" t="s">
        <v>661</v>
      </c>
      <c r="I240" t="s">
        <v>23170</v>
      </c>
      <c r="J240" t="s">
        <v>634</v>
      </c>
      <c r="K240" t="s">
        <v>635</v>
      </c>
      <c r="L240" t="s">
        <v>636</v>
      </c>
      <c r="M240" t="s">
        <v>23171</v>
      </c>
      <c r="N240" t="s">
        <v>635</v>
      </c>
      <c r="O240" t="s">
        <v>638</v>
      </c>
      <c r="P240" t="s">
        <v>22</v>
      </c>
      <c r="Q240" t="s">
        <v>639</v>
      </c>
      <c r="R240" t="s">
        <v>636</v>
      </c>
      <c r="S240" t="s">
        <v>23172</v>
      </c>
      <c r="T240" t="s">
        <v>23171</v>
      </c>
    </row>
    <row r="241" spans="1:20" x14ac:dyDescent="0.25">
      <c r="A241" t="s">
        <v>164</v>
      </c>
      <c r="B241" t="s">
        <v>165</v>
      </c>
      <c r="C241">
        <v>50</v>
      </c>
      <c r="D241">
        <v>6</v>
      </c>
      <c r="E241" t="s">
        <v>23173</v>
      </c>
      <c r="F241">
        <v>200</v>
      </c>
      <c r="G241">
        <v>0</v>
      </c>
      <c r="H241" t="s">
        <v>661</v>
      </c>
      <c r="I241" t="s">
        <v>23170</v>
      </c>
      <c r="J241" t="s">
        <v>634</v>
      </c>
      <c r="K241" t="s">
        <v>635</v>
      </c>
      <c r="L241" t="s">
        <v>636</v>
      </c>
      <c r="M241" t="s">
        <v>23174</v>
      </c>
      <c r="N241" t="s">
        <v>635</v>
      </c>
      <c r="O241" t="s">
        <v>638</v>
      </c>
      <c r="P241" t="s">
        <v>22</v>
      </c>
      <c r="Q241" t="s">
        <v>639</v>
      </c>
      <c r="R241" t="s">
        <v>636</v>
      </c>
      <c r="S241" t="s">
        <v>23175</v>
      </c>
      <c r="T241" t="s">
        <v>23174</v>
      </c>
    </row>
    <row r="242" spans="1:20" x14ac:dyDescent="0.25">
      <c r="A242" t="s">
        <v>37</v>
      </c>
      <c r="B242" t="s">
        <v>38</v>
      </c>
      <c r="C242">
        <v>66.666666666666671</v>
      </c>
      <c r="D242">
        <v>3</v>
      </c>
      <c r="E242" t="s">
        <v>23176</v>
      </c>
      <c r="F242">
        <v>100</v>
      </c>
      <c r="G242">
        <v>0</v>
      </c>
      <c r="H242" t="s">
        <v>661</v>
      </c>
      <c r="I242" t="s">
        <v>23177</v>
      </c>
      <c r="J242" t="s">
        <v>934</v>
      </c>
      <c r="K242" t="s">
        <v>635</v>
      </c>
      <c r="L242" t="s">
        <v>636</v>
      </c>
      <c r="M242" t="s">
        <v>23178</v>
      </c>
      <c r="N242" t="s">
        <v>635</v>
      </c>
      <c r="O242" t="s">
        <v>1071</v>
      </c>
      <c r="P242" t="s">
        <v>22</v>
      </c>
      <c r="Q242" t="s">
        <v>639</v>
      </c>
      <c r="R242" t="s">
        <v>636</v>
      </c>
      <c r="S242" t="s">
        <v>23179</v>
      </c>
      <c r="T242" t="s">
        <v>23180</v>
      </c>
    </row>
    <row r="243" spans="1:20" x14ac:dyDescent="0.25">
      <c r="A243" t="s">
        <v>37</v>
      </c>
      <c r="B243" t="s">
        <v>38</v>
      </c>
      <c r="C243">
        <v>66.666666666666671</v>
      </c>
      <c r="D243">
        <v>6</v>
      </c>
      <c r="E243" t="s">
        <v>23181</v>
      </c>
      <c r="F243">
        <v>200</v>
      </c>
      <c r="G243">
        <v>0</v>
      </c>
      <c r="H243" t="s">
        <v>661</v>
      </c>
      <c r="I243" t="s">
        <v>23182</v>
      </c>
      <c r="J243" t="s">
        <v>812</v>
      </c>
      <c r="K243" t="s">
        <v>635</v>
      </c>
      <c r="L243" t="s">
        <v>636</v>
      </c>
      <c r="M243" t="s">
        <v>23183</v>
      </c>
      <c r="N243" t="s">
        <v>635</v>
      </c>
      <c r="O243" t="s">
        <v>638</v>
      </c>
      <c r="P243" t="s">
        <v>22</v>
      </c>
      <c r="Q243" t="s">
        <v>639</v>
      </c>
      <c r="R243" t="s">
        <v>636</v>
      </c>
      <c r="S243" t="s">
        <v>23184</v>
      </c>
      <c r="T243" t="s">
        <v>23185</v>
      </c>
    </row>
    <row r="244" spans="1:20" x14ac:dyDescent="0.25">
      <c r="A244" t="s">
        <v>164</v>
      </c>
      <c r="B244" t="s">
        <v>165</v>
      </c>
      <c r="C244">
        <v>33.333333333333336</v>
      </c>
      <c r="D244">
        <v>3</v>
      </c>
      <c r="E244" t="s">
        <v>23186</v>
      </c>
      <c r="F244">
        <v>100</v>
      </c>
      <c r="G244">
        <v>0</v>
      </c>
      <c r="H244" t="s">
        <v>661</v>
      </c>
      <c r="I244" t="s">
        <v>23187</v>
      </c>
      <c r="J244" t="s">
        <v>869</v>
      </c>
      <c r="K244" t="s">
        <v>635</v>
      </c>
      <c r="L244" t="s">
        <v>636</v>
      </c>
      <c r="M244" t="s">
        <v>23183</v>
      </c>
      <c r="N244" t="s">
        <v>635</v>
      </c>
      <c r="O244" t="s">
        <v>638</v>
      </c>
      <c r="P244" t="s">
        <v>22</v>
      </c>
      <c r="Q244" t="s">
        <v>639</v>
      </c>
      <c r="R244" t="s">
        <v>636</v>
      </c>
      <c r="S244" t="s">
        <v>23188</v>
      </c>
      <c r="T244" t="s">
        <v>23183</v>
      </c>
    </row>
    <row r="245" spans="1:20" x14ac:dyDescent="0.25">
      <c r="A245" t="s">
        <v>256</v>
      </c>
      <c r="B245" t="s">
        <v>262</v>
      </c>
      <c r="C245">
        <v>139</v>
      </c>
      <c r="D245">
        <v>1</v>
      </c>
      <c r="E245" t="s">
        <v>23189</v>
      </c>
      <c r="F245">
        <v>108.99</v>
      </c>
      <c r="G245">
        <v>0</v>
      </c>
      <c r="H245" t="s">
        <v>661</v>
      </c>
      <c r="I245" t="s">
        <v>6386</v>
      </c>
      <c r="J245" t="s">
        <v>643</v>
      </c>
      <c r="K245" t="s">
        <v>635</v>
      </c>
      <c r="L245" t="s">
        <v>636</v>
      </c>
      <c r="M245" t="s">
        <v>23190</v>
      </c>
      <c r="N245" t="s">
        <v>635</v>
      </c>
      <c r="O245" t="s">
        <v>668</v>
      </c>
      <c r="P245" t="s">
        <v>22</v>
      </c>
      <c r="Q245" t="s">
        <v>669</v>
      </c>
      <c r="R245" t="s">
        <v>636</v>
      </c>
      <c r="S245" t="s">
        <v>23191</v>
      </c>
      <c r="T245" t="s">
        <v>23190</v>
      </c>
    </row>
    <row r="246" spans="1:20" x14ac:dyDescent="0.25">
      <c r="A246" t="s">
        <v>37</v>
      </c>
      <c r="B246" t="s">
        <v>38</v>
      </c>
      <c r="C246">
        <v>66.666666666666671</v>
      </c>
      <c r="D246">
        <v>3</v>
      </c>
      <c r="E246" t="s">
        <v>23192</v>
      </c>
      <c r="F246">
        <v>100</v>
      </c>
      <c r="G246">
        <v>0</v>
      </c>
      <c r="H246" t="s">
        <v>661</v>
      </c>
      <c r="I246" t="s">
        <v>23193</v>
      </c>
      <c r="J246" t="s">
        <v>770</v>
      </c>
      <c r="K246" t="s">
        <v>635</v>
      </c>
      <c r="L246" t="s">
        <v>636</v>
      </c>
      <c r="M246" t="s">
        <v>23194</v>
      </c>
      <c r="N246" t="s">
        <v>635</v>
      </c>
      <c r="O246" t="s">
        <v>668</v>
      </c>
      <c r="P246" t="s">
        <v>22</v>
      </c>
      <c r="Q246" t="s">
        <v>669</v>
      </c>
      <c r="R246" t="s">
        <v>636</v>
      </c>
      <c r="S246" t="s">
        <v>23195</v>
      </c>
      <c r="T246" t="s">
        <v>23194</v>
      </c>
    </row>
    <row r="247" spans="1:20" x14ac:dyDescent="0.25">
      <c r="A247" t="s">
        <v>121</v>
      </c>
      <c r="B247" t="s">
        <v>122</v>
      </c>
      <c r="C247">
        <v>13</v>
      </c>
      <c r="D247">
        <v>2</v>
      </c>
      <c r="E247" t="s">
        <v>23196</v>
      </c>
      <c r="F247">
        <v>30</v>
      </c>
      <c r="G247">
        <v>4</v>
      </c>
      <c r="H247" t="s">
        <v>647</v>
      </c>
      <c r="I247" t="s">
        <v>23197</v>
      </c>
      <c r="J247" t="s">
        <v>23198</v>
      </c>
      <c r="K247" t="s">
        <v>3166</v>
      </c>
      <c r="L247" t="s">
        <v>1541</v>
      </c>
      <c r="M247" t="s">
        <v>23199</v>
      </c>
      <c r="N247" t="s">
        <v>635</v>
      </c>
      <c r="O247" t="s">
        <v>653</v>
      </c>
      <c r="P247" t="s">
        <v>43</v>
      </c>
      <c r="Q247" t="s">
        <v>654</v>
      </c>
      <c r="R247" t="s">
        <v>636</v>
      </c>
      <c r="S247" t="s">
        <v>23200</v>
      </c>
      <c r="T247" t="s">
        <v>23199</v>
      </c>
    </row>
    <row r="248" spans="1:20" x14ac:dyDescent="0.25">
      <c r="A248" t="s">
        <v>37</v>
      </c>
      <c r="B248" t="s">
        <v>38</v>
      </c>
      <c r="C248">
        <v>66.666666666666671</v>
      </c>
      <c r="D248">
        <v>3</v>
      </c>
      <c r="E248" t="s">
        <v>23201</v>
      </c>
      <c r="F248">
        <v>100</v>
      </c>
      <c r="G248">
        <v>0</v>
      </c>
      <c r="H248" t="s">
        <v>661</v>
      </c>
      <c r="I248" t="s">
        <v>23202</v>
      </c>
      <c r="J248" t="s">
        <v>2451</v>
      </c>
      <c r="K248" t="s">
        <v>635</v>
      </c>
      <c r="L248" t="s">
        <v>636</v>
      </c>
      <c r="M248" t="s">
        <v>23203</v>
      </c>
      <c r="N248" t="s">
        <v>635</v>
      </c>
      <c r="O248" t="s">
        <v>638</v>
      </c>
      <c r="P248" t="s">
        <v>22</v>
      </c>
      <c r="Q248" t="s">
        <v>639</v>
      </c>
      <c r="R248" t="s">
        <v>636</v>
      </c>
      <c r="S248" t="s">
        <v>23204</v>
      </c>
      <c r="T248" t="s">
        <v>23203</v>
      </c>
    </row>
    <row r="249" spans="1:20" x14ac:dyDescent="0.25">
      <c r="A249" t="s">
        <v>164</v>
      </c>
      <c r="B249" t="s">
        <v>165</v>
      </c>
      <c r="C249">
        <v>33.333333333333336</v>
      </c>
      <c r="D249">
        <v>3</v>
      </c>
      <c r="E249" t="s">
        <v>23205</v>
      </c>
      <c r="F249">
        <v>100</v>
      </c>
      <c r="G249">
        <v>0</v>
      </c>
      <c r="H249" t="s">
        <v>661</v>
      </c>
      <c r="I249" t="s">
        <v>23206</v>
      </c>
      <c r="J249" t="s">
        <v>643</v>
      </c>
      <c r="K249" t="s">
        <v>635</v>
      </c>
      <c r="L249" t="s">
        <v>636</v>
      </c>
      <c r="M249" t="s">
        <v>23207</v>
      </c>
      <c r="N249" t="s">
        <v>635</v>
      </c>
      <c r="O249" t="s">
        <v>668</v>
      </c>
      <c r="P249" t="s">
        <v>22</v>
      </c>
      <c r="Q249" t="s">
        <v>669</v>
      </c>
      <c r="R249" t="s">
        <v>636</v>
      </c>
      <c r="S249" t="s">
        <v>23208</v>
      </c>
      <c r="T249" t="s">
        <v>23207</v>
      </c>
    </row>
    <row r="250" spans="1:20" x14ac:dyDescent="0.25">
      <c r="A250" t="s">
        <v>37</v>
      </c>
      <c r="B250" t="s">
        <v>38</v>
      </c>
      <c r="C250">
        <v>66.666666666666671</v>
      </c>
      <c r="D250">
        <v>6</v>
      </c>
      <c r="E250" t="s">
        <v>23209</v>
      </c>
      <c r="F250">
        <v>200</v>
      </c>
      <c r="G250">
        <v>0</v>
      </c>
      <c r="H250" t="s">
        <v>661</v>
      </c>
      <c r="I250" t="s">
        <v>23210</v>
      </c>
      <c r="J250" t="s">
        <v>1314</v>
      </c>
      <c r="K250" t="s">
        <v>635</v>
      </c>
      <c r="L250" t="s">
        <v>636</v>
      </c>
      <c r="M250" t="s">
        <v>23211</v>
      </c>
      <c r="N250" t="s">
        <v>635</v>
      </c>
      <c r="O250" t="s">
        <v>668</v>
      </c>
      <c r="P250" t="s">
        <v>22</v>
      </c>
      <c r="Q250" t="s">
        <v>669</v>
      </c>
      <c r="R250" t="s">
        <v>636</v>
      </c>
      <c r="S250" t="s">
        <v>23212</v>
      </c>
      <c r="T250" t="s">
        <v>23213</v>
      </c>
    </row>
    <row r="251" spans="1:20" x14ac:dyDescent="0.25">
      <c r="A251" t="s">
        <v>39</v>
      </c>
      <c r="B251" t="s">
        <v>1715</v>
      </c>
      <c r="C251">
        <v>80.75</v>
      </c>
      <c r="D251">
        <v>1</v>
      </c>
      <c r="E251" t="s">
        <v>23214</v>
      </c>
      <c r="F251">
        <v>87.75</v>
      </c>
      <c r="G251">
        <v>7</v>
      </c>
      <c r="H251" t="s">
        <v>647</v>
      </c>
      <c r="I251" t="s">
        <v>19464</v>
      </c>
      <c r="J251" t="s">
        <v>19465</v>
      </c>
      <c r="K251" t="s">
        <v>4435</v>
      </c>
      <c r="L251" t="s">
        <v>23215</v>
      </c>
      <c r="M251" t="s">
        <v>23216</v>
      </c>
      <c r="N251" t="s">
        <v>635</v>
      </c>
      <c r="O251" t="s">
        <v>706</v>
      </c>
      <c r="P251" t="s">
        <v>40</v>
      </c>
      <c r="Q251" t="s">
        <v>707</v>
      </c>
      <c r="R251" t="s">
        <v>636</v>
      </c>
      <c r="S251" t="s">
        <v>635</v>
      </c>
      <c r="T251" t="s">
        <v>23217</v>
      </c>
    </row>
    <row r="252" spans="1:20" x14ac:dyDescent="0.25">
      <c r="A252" t="s">
        <v>37</v>
      </c>
      <c r="B252" t="s">
        <v>38</v>
      </c>
      <c r="C252">
        <v>66.666666666666671</v>
      </c>
      <c r="D252">
        <v>3</v>
      </c>
      <c r="E252" t="s">
        <v>23218</v>
      </c>
      <c r="F252">
        <v>100</v>
      </c>
      <c r="G252">
        <v>0</v>
      </c>
      <c r="H252" t="s">
        <v>661</v>
      </c>
      <c r="I252" t="s">
        <v>23219</v>
      </c>
      <c r="J252" t="s">
        <v>1837</v>
      </c>
      <c r="K252" t="s">
        <v>635</v>
      </c>
      <c r="L252" t="s">
        <v>636</v>
      </c>
      <c r="M252" t="s">
        <v>23220</v>
      </c>
      <c r="N252" t="s">
        <v>635</v>
      </c>
      <c r="O252" t="s">
        <v>668</v>
      </c>
      <c r="P252" t="s">
        <v>22</v>
      </c>
      <c r="Q252" t="s">
        <v>669</v>
      </c>
      <c r="R252" t="s">
        <v>636</v>
      </c>
      <c r="S252" t="s">
        <v>23221</v>
      </c>
      <c r="T252" t="s">
        <v>23220</v>
      </c>
    </row>
    <row r="253" spans="1:20" x14ac:dyDescent="0.25">
      <c r="A253" t="s">
        <v>164</v>
      </c>
      <c r="B253" t="s">
        <v>165</v>
      </c>
      <c r="C253">
        <v>50</v>
      </c>
      <c r="D253">
        <v>6</v>
      </c>
      <c r="E253" t="s">
        <v>23222</v>
      </c>
      <c r="F253">
        <v>200</v>
      </c>
      <c r="G253">
        <v>0</v>
      </c>
      <c r="H253" t="s">
        <v>661</v>
      </c>
      <c r="I253" t="s">
        <v>23223</v>
      </c>
      <c r="J253" t="s">
        <v>1025</v>
      </c>
      <c r="K253" t="s">
        <v>635</v>
      </c>
      <c r="L253" t="s">
        <v>636</v>
      </c>
      <c r="M253" t="s">
        <v>23224</v>
      </c>
      <c r="N253" t="s">
        <v>635</v>
      </c>
      <c r="O253" t="s">
        <v>1071</v>
      </c>
      <c r="P253" t="s">
        <v>22</v>
      </c>
      <c r="Q253" t="s">
        <v>639</v>
      </c>
      <c r="R253" t="s">
        <v>636</v>
      </c>
      <c r="S253" t="s">
        <v>23225</v>
      </c>
      <c r="T253" t="s">
        <v>23224</v>
      </c>
    </row>
    <row r="254" spans="1:20" x14ac:dyDescent="0.25">
      <c r="A254" t="s">
        <v>164</v>
      </c>
      <c r="B254" t="s">
        <v>165</v>
      </c>
      <c r="C254">
        <v>33.333333333333336</v>
      </c>
      <c r="D254">
        <v>3</v>
      </c>
      <c r="E254" t="s">
        <v>23222</v>
      </c>
      <c r="F254">
        <v>200</v>
      </c>
      <c r="G254">
        <v>0</v>
      </c>
      <c r="H254" t="s">
        <v>661</v>
      </c>
      <c r="I254" t="s">
        <v>23223</v>
      </c>
      <c r="J254" t="s">
        <v>1025</v>
      </c>
      <c r="K254" t="s">
        <v>635</v>
      </c>
      <c r="L254" t="s">
        <v>636</v>
      </c>
      <c r="M254" t="s">
        <v>23224</v>
      </c>
      <c r="N254" t="s">
        <v>635</v>
      </c>
      <c r="O254" t="s">
        <v>1071</v>
      </c>
      <c r="P254" t="s">
        <v>22</v>
      </c>
      <c r="Q254" t="s">
        <v>639</v>
      </c>
      <c r="R254" t="s">
        <v>636</v>
      </c>
      <c r="S254" t="s">
        <v>23225</v>
      </c>
      <c r="T254" t="s">
        <v>23224</v>
      </c>
    </row>
    <row r="255" spans="1:20" x14ac:dyDescent="0.25">
      <c r="A255" t="s">
        <v>164</v>
      </c>
      <c r="B255" t="s">
        <v>165</v>
      </c>
      <c r="C255">
        <v>33.333333333333336</v>
      </c>
      <c r="D255">
        <v>3</v>
      </c>
      <c r="E255" t="s">
        <v>23226</v>
      </c>
      <c r="F255">
        <v>106</v>
      </c>
      <c r="G255">
        <v>6</v>
      </c>
      <c r="H255" t="s">
        <v>661</v>
      </c>
      <c r="I255" t="s">
        <v>23227</v>
      </c>
      <c r="J255" t="s">
        <v>643</v>
      </c>
      <c r="K255" t="s">
        <v>635</v>
      </c>
      <c r="L255" t="s">
        <v>636</v>
      </c>
      <c r="M255" t="s">
        <v>23228</v>
      </c>
      <c r="N255" t="s">
        <v>635</v>
      </c>
      <c r="O255" t="s">
        <v>638</v>
      </c>
      <c r="P255" t="s">
        <v>22</v>
      </c>
      <c r="Q255" t="s">
        <v>639</v>
      </c>
      <c r="R255" t="s">
        <v>636</v>
      </c>
      <c r="S255" t="s">
        <v>23229</v>
      </c>
      <c r="T255" t="s">
        <v>23228</v>
      </c>
    </row>
    <row r="256" spans="1:20" x14ac:dyDescent="0.25">
      <c r="A256" t="s">
        <v>164</v>
      </c>
      <c r="B256" t="s">
        <v>165</v>
      </c>
      <c r="C256">
        <v>33.333333333333336</v>
      </c>
      <c r="D256">
        <v>3</v>
      </c>
      <c r="E256" t="s">
        <v>23230</v>
      </c>
      <c r="F256">
        <v>100</v>
      </c>
      <c r="G256">
        <v>0</v>
      </c>
      <c r="H256" t="s">
        <v>661</v>
      </c>
      <c r="I256" t="s">
        <v>5135</v>
      </c>
      <c r="J256" t="s">
        <v>663</v>
      </c>
      <c r="K256" t="s">
        <v>635</v>
      </c>
      <c r="L256" t="s">
        <v>636</v>
      </c>
      <c r="M256" t="s">
        <v>23231</v>
      </c>
      <c r="N256" t="s">
        <v>635</v>
      </c>
      <c r="O256" t="s">
        <v>638</v>
      </c>
      <c r="P256" t="s">
        <v>22</v>
      </c>
      <c r="Q256" t="s">
        <v>639</v>
      </c>
      <c r="R256" t="s">
        <v>636</v>
      </c>
      <c r="S256" t="s">
        <v>23232</v>
      </c>
      <c r="T256" t="s">
        <v>23231</v>
      </c>
    </row>
    <row r="257" spans="1:20" x14ac:dyDescent="0.25">
      <c r="A257" t="s">
        <v>37</v>
      </c>
      <c r="B257" t="s">
        <v>38</v>
      </c>
      <c r="C257">
        <v>33</v>
      </c>
      <c r="D257">
        <v>10</v>
      </c>
      <c r="E257" t="s">
        <v>23233</v>
      </c>
      <c r="F257">
        <v>322.06</v>
      </c>
      <c r="G257">
        <v>0</v>
      </c>
      <c r="H257" t="s">
        <v>661</v>
      </c>
      <c r="I257" t="s">
        <v>8598</v>
      </c>
      <c r="J257" t="s">
        <v>634</v>
      </c>
      <c r="K257" t="s">
        <v>635</v>
      </c>
      <c r="L257" t="s">
        <v>636</v>
      </c>
      <c r="M257" t="s">
        <v>23234</v>
      </c>
      <c r="N257" t="s">
        <v>635</v>
      </c>
      <c r="O257" t="s">
        <v>638</v>
      </c>
      <c r="P257" t="s">
        <v>22</v>
      </c>
      <c r="Q257" t="s">
        <v>639</v>
      </c>
      <c r="R257" t="s">
        <v>636</v>
      </c>
      <c r="S257" t="s">
        <v>23235</v>
      </c>
      <c r="T257" t="s">
        <v>23234</v>
      </c>
    </row>
    <row r="258" spans="1:20" x14ac:dyDescent="0.25">
      <c r="A258" t="s">
        <v>164</v>
      </c>
      <c r="B258" t="s">
        <v>165</v>
      </c>
      <c r="C258">
        <v>50</v>
      </c>
      <c r="D258">
        <v>6</v>
      </c>
      <c r="E258" t="s">
        <v>23236</v>
      </c>
      <c r="F258">
        <v>100</v>
      </c>
      <c r="G258">
        <v>0</v>
      </c>
      <c r="H258" t="s">
        <v>661</v>
      </c>
      <c r="I258" t="s">
        <v>23237</v>
      </c>
      <c r="J258" t="s">
        <v>711</v>
      </c>
      <c r="K258" t="s">
        <v>635</v>
      </c>
      <c r="L258" t="s">
        <v>636</v>
      </c>
      <c r="M258" t="s">
        <v>23238</v>
      </c>
      <c r="N258" t="s">
        <v>635</v>
      </c>
      <c r="O258" t="s">
        <v>638</v>
      </c>
      <c r="P258" t="s">
        <v>22</v>
      </c>
      <c r="Q258" t="s">
        <v>639</v>
      </c>
      <c r="R258" t="s">
        <v>636</v>
      </c>
      <c r="S258" t="s">
        <v>23239</v>
      </c>
      <c r="T258" t="s">
        <v>23238</v>
      </c>
    </row>
    <row r="259" spans="1:20" x14ac:dyDescent="0.25">
      <c r="A259" t="s">
        <v>37</v>
      </c>
      <c r="B259" t="s">
        <v>38</v>
      </c>
      <c r="C259">
        <v>66.666666666666671</v>
      </c>
      <c r="D259">
        <v>3</v>
      </c>
      <c r="E259" t="s">
        <v>23240</v>
      </c>
      <c r="F259">
        <v>100</v>
      </c>
      <c r="G259">
        <v>0</v>
      </c>
      <c r="H259" t="s">
        <v>661</v>
      </c>
      <c r="I259" t="s">
        <v>23241</v>
      </c>
      <c r="J259" t="s">
        <v>5300</v>
      </c>
      <c r="K259" t="s">
        <v>635</v>
      </c>
      <c r="L259" t="s">
        <v>636</v>
      </c>
      <c r="M259" t="s">
        <v>23242</v>
      </c>
      <c r="N259" t="s">
        <v>635</v>
      </c>
      <c r="O259" t="s">
        <v>638</v>
      </c>
      <c r="P259" t="s">
        <v>22</v>
      </c>
      <c r="Q259" t="s">
        <v>639</v>
      </c>
      <c r="R259" t="s">
        <v>636</v>
      </c>
      <c r="S259" t="s">
        <v>23243</v>
      </c>
      <c r="T259" t="s">
        <v>23242</v>
      </c>
    </row>
    <row r="260" spans="1:20" x14ac:dyDescent="0.25">
      <c r="A260" t="s">
        <v>164</v>
      </c>
      <c r="B260" t="s">
        <v>165</v>
      </c>
      <c r="C260">
        <v>50</v>
      </c>
      <c r="D260">
        <v>6</v>
      </c>
      <c r="E260" t="s">
        <v>23244</v>
      </c>
      <c r="F260">
        <v>200</v>
      </c>
      <c r="G260">
        <v>0</v>
      </c>
      <c r="H260" t="s">
        <v>661</v>
      </c>
      <c r="I260" t="s">
        <v>23245</v>
      </c>
      <c r="J260" t="s">
        <v>1399</v>
      </c>
      <c r="K260" t="s">
        <v>635</v>
      </c>
      <c r="L260" t="s">
        <v>636</v>
      </c>
      <c r="M260" t="s">
        <v>23246</v>
      </c>
      <c r="N260" t="s">
        <v>635</v>
      </c>
      <c r="O260" t="s">
        <v>638</v>
      </c>
      <c r="P260" t="s">
        <v>22</v>
      </c>
      <c r="Q260" t="s">
        <v>639</v>
      </c>
      <c r="R260" t="s">
        <v>636</v>
      </c>
      <c r="S260" t="s">
        <v>23247</v>
      </c>
      <c r="T260" t="s">
        <v>23246</v>
      </c>
    </row>
    <row r="261" spans="1:20" x14ac:dyDescent="0.25">
      <c r="A261" t="s">
        <v>164</v>
      </c>
      <c r="B261" t="s">
        <v>165</v>
      </c>
      <c r="C261">
        <v>33.333333333333336</v>
      </c>
      <c r="D261">
        <v>9</v>
      </c>
      <c r="E261" t="s">
        <v>23248</v>
      </c>
      <c r="F261">
        <v>300</v>
      </c>
      <c r="G261">
        <v>0</v>
      </c>
      <c r="H261" t="s">
        <v>661</v>
      </c>
      <c r="I261" t="s">
        <v>23249</v>
      </c>
      <c r="J261" t="s">
        <v>797</v>
      </c>
      <c r="K261" t="s">
        <v>635</v>
      </c>
      <c r="L261" t="s">
        <v>636</v>
      </c>
      <c r="M261" t="s">
        <v>23250</v>
      </c>
      <c r="N261" t="s">
        <v>635</v>
      </c>
      <c r="O261" t="s">
        <v>668</v>
      </c>
      <c r="P261" t="s">
        <v>22</v>
      </c>
      <c r="Q261" t="s">
        <v>669</v>
      </c>
      <c r="R261" t="s">
        <v>636</v>
      </c>
      <c r="S261" t="s">
        <v>23251</v>
      </c>
      <c r="T261" t="s">
        <v>23250</v>
      </c>
    </row>
    <row r="262" spans="1:20" x14ac:dyDescent="0.25">
      <c r="A262" t="s">
        <v>258</v>
      </c>
      <c r="B262" t="s">
        <v>982</v>
      </c>
      <c r="C262">
        <v>109</v>
      </c>
      <c r="D262">
        <v>1</v>
      </c>
      <c r="E262" t="s">
        <v>23252</v>
      </c>
      <c r="F262">
        <v>116</v>
      </c>
      <c r="G262">
        <v>7</v>
      </c>
      <c r="H262" t="s">
        <v>647</v>
      </c>
      <c r="I262" t="s">
        <v>23253</v>
      </c>
      <c r="J262" t="s">
        <v>23254</v>
      </c>
      <c r="K262" t="s">
        <v>2579</v>
      </c>
      <c r="L262" t="s">
        <v>23255</v>
      </c>
      <c r="M262" t="s">
        <v>23256</v>
      </c>
      <c r="N262" t="s">
        <v>635</v>
      </c>
      <c r="O262" t="s">
        <v>706</v>
      </c>
      <c r="P262" t="s">
        <v>40</v>
      </c>
      <c r="Q262" t="s">
        <v>707</v>
      </c>
      <c r="R262" t="s">
        <v>636</v>
      </c>
      <c r="S262" t="s">
        <v>635</v>
      </c>
      <c r="T262" t="s">
        <v>23256</v>
      </c>
    </row>
    <row r="263" spans="1:20" x14ac:dyDescent="0.25">
      <c r="A263" t="s">
        <v>164</v>
      </c>
      <c r="B263" t="s">
        <v>165</v>
      </c>
      <c r="C263">
        <v>33.333333333333336</v>
      </c>
      <c r="D263">
        <v>3</v>
      </c>
      <c r="E263" t="s">
        <v>23257</v>
      </c>
      <c r="F263">
        <v>100</v>
      </c>
      <c r="G263">
        <v>0</v>
      </c>
      <c r="H263" t="s">
        <v>661</v>
      </c>
      <c r="I263" t="s">
        <v>23258</v>
      </c>
      <c r="J263" t="s">
        <v>797</v>
      </c>
      <c r="K263" t="s">
        <v>635</v>
      </c>
      <c r="L263" t="s">
        <v>636</v>
      </c>
      <c r="M263" t="s">
        <v>23259</v>
      </c>
      <c r="N263" t="s">
        <v>635</v>
      </c>
      <c r="O263" t="s">
        <v>638</v>
      </c>
      <c r="P263" t="s">
        <v>22</v>
      </c>
      <c r="Q263" t="s">
        <v>639</v>
      </c>
      <c r="R263" t="s">
        <v>636</v>
      </c>
      <c r="S263" t="s">
        <v>23260</v>
      </c>
      <c r="T263" t="s">
        <v>23259</v>
      </c>
    </row>
    <row r="264" spans="1:20" x14ac:dyDescent="0.25">
      <c r="A264" t="s">
        <v>37</v>
      </c>
      <c r="B264" t="s">
        <v>38</v>
      </c>
      <c r="C264">
        <v>66.666666666666671</v>
      </c>
      <c r="D264">
        <v>3</v>
      </c>
      <c r="E264" t="s">
        <v>23261</v>
      </c>
      <c r="F264">
        <v>100</v>
      </c>
      <c r="G264">
        <v>0</v>
      </c>
      <c r="H264" t="s">
        <v>661</v>
      </c>
      <c r="I264" t="s">
        <v>23262</v>
      </c>
      <c r="J264" t="s">
        <v>1025</v>
      </c>
      <c r="K264" t="s">
        <v>635</v>
      </c>
      <c r="L264" t="s">
        <v>636</v>
      </c>
      <c r="M264" t="s">
        <v>23263</v>
      </c>
      <c r="N264" t="s">
        <v>635</v>
      </c>
      <c r="O264" t="s">
        <v>668</v>
      </c>
      <c r="P264" t="s">
        <v>22</v>
      </c>
      <c r="Q264" t="s">
        <v>669</v>
      </c>
      <c r="R264" t="s">
        <v>636</v>
      </c>
      <c r="S264" t="s">
        <v>23264</v>
      </c>
      <c r="T264" t="s">
        <v>23265</v>
      </c>
    </row>
    <row r="265" spans="1:20" x14ac:dyDescent="0.25">
      <c r="A265" t="s">
        <v>39</v>
      </c>
      <c r="B265" t="s">
        <v>44</v>
      </c>
      <c r="C265">
        <v>77.5</v>
      </c>
      <c r="D265">
        <v>2</v>
      </c>
      <c r="E265" t="s">
        <v>23266</v>
      </c>
      <c r="F265">
        <v>146</v>
      </c>
      <c r="G265">
        <v>0</v>
      </c>
      <c r="H265" t="s">
        <v>647</v>
      </c>
      <c r="I265" t="s">
        <v>1962</v>
      </c>
      <c r="J265" t="s">
        <v>23267</v>
      </c>
      <c r="K265" t="s">
        <v>865</v>
      </c>
      <c r="L265" t="s">
        <v>1831</v>
      </c>
      <c r="M265" t="s">
        <v>23250</v>
      </c>
      <c r="N265" t="s">
        <v>635</v>
      </c>
      <c r="O265" t="s">
        <v>653</v>
      </c>
      <c r="P265" t="s">
        <v>43</v>
      </c>
      <c r="Q265" t="s">
        <v>654</v>
      </c>
      <c r="R265" t="s">
        <v>636</v>
      </c>
      <c r="S265" t="s">
        <v>23268</v>
      </c>
      <c r="T265" t="s">
        <v>23265</v>
      </c>
    </row>
    <row r="266" spans="1:20" x14ac:dyDescent="0.25">
      <c r="A266" t="s">
        <v>116</v>
      </c>
      <c r="B266" t="s">
        <v>117</v>
      </c>
      <c r="C266">
        <v>10</v>
      </c>
      <c r="D266">
        <v>20</v>
      </c>
      <c r="E266" t="s">
        <v>23269</v>
      </c>
      <c r="F266">
        <v>222</v>
      </c>
      <c r="G266">
        <v>0</v>
      </c>
      <c r="H266" t="s">
        <v>647</v>
      </c>
      <c r="I266" t="s">
        <v>2684</v>
      </c>
      <c r="J266" t="s">
        <v>23270</v>
      </c>
      <c r="K266" t="s">
        <v>3166</v>
      </c>
      <c r="L266" t="s">
        <v>13565</v>
      </c>
      <c r="M266" t="s">
        <v>23271</v>
      </c>
      <c r="N266" t="s">
        <v>635</v>
      </c>
      <c r="O266" t="s">
        <v>653</v>
      </c>
      <c r="P266" t="s">
        <v>43</v>
      </c>
      <c r="Q266" t="s">
        <v>654</v>
      </c>
      <c r="R266" t="s">
        <v>636</v>
      </c>
      <c r="S266" t="s">
        <v>23272</v>
      </c>
      <c r="T266" t="s">
        <v>23271</v>
      </c>
    </row>
    <row r="267" spans="1:20" x14ac:dyDescent="0.25">
      <c r="A267" t="s">
        <v>164</v>
      </c>
      <c r="B267" t="s">
        <v>165</v>
      </c>
      <c r="C267">
        <v>33.333333333333336</v>
      </c>
      <c r="D267">
        <v>3</v>
      </c>
      <c r="E267" t="s">
        <v>23273</v>
      </c>
      <c r="F267">
        <v>100</v>
      </c>
      <c r="G267">
        <v>0</v>
      </c>
      <c r="H267" t="s">
        <v>661</v>
      </c>
      <c r="I267" t="s">
        <v>23274</v>
      </c>
      <c r="J267" t="s">
        <v>1568</v>
      </c>
      <c r="K267" t="s">
        <v>635</v>
      </c>
      <c r="L267" t="s">
        <v>636</v>
      </c>
      <c r="M267" t="s">
        <v>23275</v>
      </c>
      <c r="N267" t="s">
        <v>635</v>
      </c>
      <c r="O267" t="s">
        <v>638</v>
      </c>
      <c r="P267" t="s">
        <v>22</v>
      </c>
      <c r="Q267" t="s">
        <v>639</v>
      </c>
      <c r="R267" t="s">
        <v>636</v>
      </c>
      <c r="S267" t="s">
        <v>23276</v>
      </c>
      <c r="T267" t="s">
        <v>23275</v>
      </c>
    </row>
    <row r="268" spans="1:20" x14ac:dyDescent="0.25">
      <c r="A268" t="s">
        <v>35</v>
      </c>
      <c r="B268" t="s">
        <v>36</v>
      </c>
      <c r="C268">
        <v>66.666666666666671</v>
      </c>
      <c r="D268">
        <v>6</v>
      </c>
      <c r="E268" t="s">
        <v>23277</v>
      </c>
      <c r="F268">
        <v>400</v>
      </c>
      <c r="G268">
        <v>0</v>
      </c>
      <c r="H268" t="s">
        <v>661</v>
      </c>
      <c r="I268" t="s">
        <v>23278</v>
      </c>
      <c r="J268" t="s">
        <v>823</v>
      </c>
      <c r="K268" t="s">
        <v>635</v>
      </c>
      <c r="L268" t="s">
        <v>636</v>
      </c>
      <c r="M268" t="s">
        <v>23279</v>
      </c>
      <c r="N268" t="s">
        <v>635</v>
      </c>
      <c r="O268" t="s">
        <v>638</v>
      </c>
      <c r="P268" t="s">
        <v>22</v>
      </c>
      <c r="Q268" t="s">
        <v>639</v>
      </c>
      <c r="R268" t="s">
        <v>636</v>
      </c>
      <c r="S268" t="s">
        <v>23280</v>
      </c>
      <c r="T268" t="s">
        <v>23279</v>
      </c>
    </row>
    <row r="269" spans="1:20" x14ac:dyDescent="0.25">
      <c r="A269" t="s">
        <v>164</v>
      </c>
      <c r="B269" t="s">
        <v>165</v>
      </c>
      <c r="C269">
        <v>33.333333333333336</v>
      </c>
      <c r="D269">
        <v>6</v>
      </c>
      <c r="E269" t="s">
        <v>23277</v>
      </c>
      <c r="F269">
        <v>400</v>
      </c>
      <c r="G269">
        <v>0</v>
      </c>
      <c r="H269" t="s">
        <v>661</v>
      </c>
      <c r="I269" t="s">
        <v>23278</v>
      </c>
      <c r="J269" t="s">
        <v>823</v>
      </c>
      <c r="K269" t="s">
        <v>635</v>
      </c>
      <c r="L269" t="s">
        <v>636</v>
      </c>
      <c r="M269" t="s">
        <v>23279</v>
      </c>
      <c r="N269" t="s">
        <v>635</v>
      </c>
      <c r="O269" t="s">
        <v>638</v>
      </c>
      <c r="P269" t="s">
        <v>22</v>
      </c>
      <c r="Q269" t="s">
        <v>639</v>
      </c>
      <c r="R269" t="s">
        <v>636</v>
      </c>
      <c r="S269" t="s">
        <v>23280</v>
      </c>
      <c r="T269" t="s">
        <v>23279</v>
      </c>
    </row>
    <row r="270" spans="1:20" x14ac:dyDescent="0.25">
      <c r="A270" t="s">
        <v>37</v>
      </c>
      <c r="B270" t="s">
        <v>38</v>
      </c>
      <c r="C270">
        <v>66.666666666666671</v>
      </c>
      <c r="D270">
        <v>6</v>
      </c>
      <c r="E270" t="s">
        <v>23281</v>
      </c>
      <c r="F270">
        <v>200</v>
      </c>
      <c r="G270">
        <v>0</v>
      </c>
      <c r="H270" t="s">
        <v>661</v>
      </c>
      <c r="I270" t="s">
        <v>23282</v>
      </c>
      <c r="J270" t="s">
        <v>770</v>
      </c>
      <c r="K270" t="s">
        <v>635</v>
      </c>
      <c r="L270" t="s">
        <v>636</v>
      </c>
      <c r="M270" t="s">
        <v>23279</v>
      </c>
      <c r="N270" t="s">
        <v>635</v>
      </c>
      <c r="O270" t="s">
        <v>668</v>
      </c>
      <c r="P270" t="s">
        <v>22</v>
      </c>
      <c r="Q270" t="s">
        <v>669</v>
      </c>
      <c r="R270" t="s">
        <v>636</v>
      </c>
      <c r="S270" t="s">
        <v>23283</v>
      </c>
      <c r="T270" t="s">
        <v>23279</v>
      </c>
    </row>
    <row r="271" spans="1:20" x14ac:dyDescent="0.25">
      <c r="A271" t="s">
        <v>37</v>
      </c>
      <c r="B271" t="s">
        <v>38</v>
      </c>
      <c r="C271">
        <v>66.666666666666671</v>
      </c>
      <c r="D271">
        <v>3</v>
      </c>
      <c r="E271" t="s">
        <v>23284</v>
      </c>
      <c r="F271">
        <v>100</v>
      </c>
      <c r="G271">
        <v>0</v>
      </c>
      <c r="H271" t="s">
        <v>661</v>
      </c>
      <c r="I271" t="s">
        <v>23285</v>
      </c>
      <c r="J271" t="s">
        <v>884</v>
      </c>
      <c r="K271" t="s">
        <v>635</v>
      </c>
      <c r="L271" t="s">
        <v>636</v>
      </c>
      <c r="M271" t="s">
        <v>23286</v>
      </c>
      <c r="N271" t="s">
        <v>635</v>
      </c>
      <c r="O271" t="s">
        <v>668</v>
      </c>
      <c r="P271" t="s">
        <v>22</v>
      </c>
      <c r="Q271" t="s">
        <v>669</v>
      </c>
      <c r="R271" t="s">
        <v>636</v>
      </c>
      <c r="S271" t="s">
        <v>23287</v>
      </c>
      <c r="T271" t="s">
        <v>23286</v>
      </c>
    </row>
    <row r="272" spans="1:20" x14ac:dyDescent="0.25">
      <c r="A272" t="s">
        <v>35</v>
      </c>
      <c r="B272" t="s">
        <v>36</v>
      </c>
      <c r="C272">
        <v>66.666666666666671</v>
      </c>
      <c r="D272">
        <v>3</v>
      </c>
      <c r="E272" t="s">
        <v>23288</v>
      </c>
      <c r="F272">
        <v>100</v>
      </c>
      <c r="G272">
        <v>0</v>
      </c>
      <c r="H272" t="s">
        <v>632</v>
      </c>
      <c r="I272" t="s">
        <v>3356</v>
      </c>
      <c r="J272" t="s">
        <v>634</v>
      </c>
      <c r="K272" t="s">
        <v>635</v>
      </c>
      <c r="L272" t="s">
        <v>636</v>
      </c>
      <c r="M272" t="s">
        <v>23289</v>
      </c>
      <c r="N272" t="s">
        <v>635</v>
      </c>
      <c r="O272" t="s">
        <v>638</v>
      </c>
      <c r="P272" t="s">
        <v>22</v>
      </c>
      <c r="Q272" t="s">
        <v>639</v>
      </c>
      <c r="R272" t="s">
        <v>636</v>
      </c>
      <c r="S272" t="s">
        <v>23290</v>
      </c>
      <c r="T272" t="s">
        <v>23289</v>
      </c>
    </row>
    <row r="273" spans="1:20" x14ac:dyDescent="0.25">
      <c r="A273" t="s">
        <v>37</v>
      </c>
      <c r="B273" t="s">
        <v>38</v>
      </c>
      <c r="C273">
        <v>33</v>
      </c>
      <c r="D273">
        <v>10</v>
      </c>
      <c r="E273" t="s">
        <v>23291</v>
      </c>
      <c r="F273">
        <v>335</v>
      </c>
      <c r="G273">
        <v>0</v>
      </c>
      <c r="H273" t="s">
        <v>661</v>
      </c>
      <c r="I273" t="s">
        <v>7395</v>
      </c>
      <c r="J273" t="s">
        <v>634</v>
      </c>
      <c r="K273" t="s">
        <v>635</v>
      </c>
      <c r="L273" t="s">
        <v>636</v>
      </c>
      <c r="M273" t="s">
        <v>23292</v>
      </c>
      <c r="N273" t="s">
        <v>635</v>
      </c>
      <c r="O273" t="s">
        <v>638</v>
      </c>
      <c r="P273" t="s">
        <v>22</v>
      </c>
      <c r="Q273" t="s">
        <v>639</v>
      </c>
      <c r="R273" t="s">
        <v>636</v>
      </c>
      <c r="S273" t="s">
        <v>23293</v>
      </c>
      <c r="T273" t="s">
        <v>23292</v>
      </c>
    </row>
    <row r="274" spans="1:20" x14ac:dyDescent="0.25">
      <c r="A274" t="s">
        <v>164</v>
      </c>
      <c r="B274" t="s">
        <v>165</v>
      </c>
      <c r="C274">
        <v>33.333333333333336</v>
      </c>
      <c r="D274">
        <v>3</v>
      </c>
      <c r="E274" t="s">
        <v>23294</v>
      </c>
      <c r="F274">
        <v>100</v>
      </c>
      <c r="G274">
        <v>0</v>
      </c>
      <c r="H274" t="s">
        <v>661</v>
      </c>
      <c r="I274" t="s">
        <v>23295</v>
      </c>
      <c r="J274" t="s">
        <v>721</v>
      </c>
      <c r="K274" t="s">
        <v>635</v>
      </c>
      <c r="L274" t="s">
        <v>636</v>
      </c>
      <c r="M274" t="s">
        <v>23296</v>
      </c>
      <c r="N274" t="s">
        <v>635</v>
      </c>
      <c r="O274" t="s">
        <v>638</v>
      </c>
      <c r="P274" t="s">
        <v>22</v>
      </c>
      <c r="Q274" t="s">
        <v>639</v>
      </c>
      <c r="R274" t="s">
        <v>636</v>
      </c>
      <c r="S274" t="s">
        <v>23297</v>
      </c>
      <c r="T274" t="s">
        <v>23296</v>
      </c>
    </row>
    <row r="275" spans="1:20" x14ac:dyDescent="0.25">
      <c r="A275" t="s">
        <v>164</v>
      </c>
      <c r="B275" t="s">
        <v>165</v>
      </c>
      <c r="C275">
        <v>33.333333333333336</v>
      </c>
      <c r="D275">
        <v>6</v>
      </c>
      <c r="E275" t="s">
        <v>23298</v>
      </c>
      <c r="F275">
        <v>200</v>
      </c>
      <c r="G275">
        <v>0</v>
      </c>
      <c r="H275" t="s">
        <v>661</v>
      </c>
      <c r="I275" t="s">
        <v>23299</v>
      </c>
      <c r="J275" t="s">
        <v>742</v>
      </c>
      <c r="K275" t="s">
        <v>635</v>
      </c>
      <c r="L275" t="s">
        <v>636</v>
      </c>
      <c r="M275" t="s">
        <v>23300</v>
      </c>
      <c r="N275" t="s">
        <v>635</v>
      </c>
      <c r="O275" t="s">
        <v>638</v>
      </c>
      <c r="P275" t="s">
        <v>22</v>
      </c>
      <c r="Q275" t="s">
        <v>639</v>
      </c>
      <c r="R275" t="s">
        <v>23301</v>
      </c>
      <c r="S275" t="s">
        <v>23302</v>
      </c>
      <c r="T275" t="s">
        <v>23300</v>
      </c>
    </row>
    <row r="276" spans="1:20" x14ac:dyDescent="0.25">
      <c r="A276" t="s">
        <v>164</v>
      </c>
      <c r="B276" t="s">
        <v>165</v>
      </c>
      <c r="C276">
        <v>33.333333333333336</v>
      </c>
      <c r="D276">
        <v>3</v>
      </c>
      <c r="E276" t="s">
        <v>23303</v>
      </c>
      <c r="F276">
        <v>100</v>
      </c>
      <c r="G276">
        <v>0</v>
      </c>
      <c r="H276" t="s">
        <v>661</v>
      </c>
      <c r="I276" t="s">
        <v>23304</v>
      </c>
      <c r="J276" t="s">
        <v>978</v>
      </c>
      <c r="K276" t="s">
        <v>635</v>
      </c>
      <c r="L276" t="s">
        <v>636</v>
      </c>
      <c r="M276" t="s">
        <v>23300</v>
      </c>
      <c r="N276" t="s">
        <v>635</v>
      </c>
      <c r="O276" t="s">
        <v>1071</v>
      </c>
      <c r="P276" t="s">
        <v>22</v>
      </c>
      <c r="Q276" t="s">
        <v>639</v>
      </c>
      <c r="R276" t="s">
        <v>636</v>
      </c>
      <c r="S276" t="s">
        <v>23305</v>
      </c>
      <c r="T276" t="s">
        <v>23300</v>
      </c>
    </row>
    <row r="277" spans="1:20" x14ac:dyDescent="0.25">
      <c r="A277" t="s">
        <v>37</v>
      </c>
      <c r="B277" t="s">
        <v>38</v>
      </c>
      <c r="C277">
        <v>66.666666666666671</v>
      </c>
      <c r="D277">
        <v>3</v>
      </c>
      <c r="E277" t="s">
        <v>23306</v>
      </c>
      <c r="F277">
        <v>100</v>
      </c>
      <c r="G277">
        <v>0</v>
      </c>
      <c r="H277" t="s">
        <v>661</v>
      </c>
      <c r="I277" t="s">
        <v>23307</v>
      </c>
      <c r="J277" t="s">
        <v>2644</v>
      </c>
      <c r="K277" t="s">
        <v>635</v>
      </c>
      <c r="L277" t="s">
        <v>636</v>
      </c>
      <c r="M277" t="s">
        <v>23308</v>
      </c>
      <c r="N277" t="s">
        <v>635</v>
      </c>
      <c r="O277" t="s">
        <v>638</v>
      </c>
      <c r="P277" t="s">
        <v>22</v>
      </c>
      <c r="Q277" t="s">
        <v>639</v>
      </c>
      <c r="R277" t="s">
        <v>636</v>
      </c>
      <c r="S277" t="s">
        <v>23309</v>
      </c>
      <c r="T277" t="s">
        <v>23308</v>
      </c>
    </row>
    <row r="278" spans="1:20" x14ac:dyDescent="0.25">
      <c r="A278" t="s">
        <v>164</v>
      </c>
      <c r="B278" t="s">
        <v>165</v>
      </c>
      <c r="C278">
        <v>65</v>
      </c>
      <c r="D278">
        <v>9</v>
      </c>
      <c r="E278" t="s">
        <v>23310</v>
      </c>
      <c r="F278">
        <v>342</v>
      </c>
      <c r="G278">
        <v>32</v>
      </c>
      <c r="H278" t="s">
        <v>661</v>
      </c>
      <c r="I278" t="s">
        <v>23311</v>
      </c>
      <c r="J278" t="s">
        <v>23312</v>
      </c>
      <c r="K278" t="s">
        <v>635</v>
      </c>
      <c r="L278" t="s">
        <v>636</v>
      </c>
      <c r="M278" t="s">
        <v>23313</v>
      </c>
      <c r="N278" t="s">
        <v>635</v>
      </c>
      <c r="O278" t="s">
        <v>638</v>
      </c>
      <c r="P278" t="s">
        <v>22</v>
      </c>
      <c r="Q278" t="s">
        <v>639</v>
      </c>
      <c r="R278" t="s">
        <v>636</v>
      </c>
      <c r="S278" t="s">
        <v>23314</v>
      </c>
      <c r="T278" t="s">
        <v>23313</v>
      </c>
    </row>
    <row r="279" spans="1:20" x14ac:dyDescent="0.25">
      <c r="A279" t="s">
        <v>118</v>
      </c>
      <c r="B279" t="s">
        <v>91</v>
      </c>
      <c r="C279">
        <v>66</v>
      </c>
      <c r="D279">
        <v>1</v>
      </c>
      <c r="E279" t="s">
        <v>23315</v>
      </c>
      <c r="F279">
        <v>230</v>
      </c>
      <c r="G279">
        <v>0</v>
      </c>
      <c r="H279" t="s">
        <v>647</v>
      </c>
      <c r="I279" t="s">
        <v>23316</v>
      </c>
      <c r="J279" t="s">
        <v>23317</v>
      </c>
      <c r="K279" t="s">
        <v>23318</v>
      </c>
      <c r="L279" t="s">
        <v>2374</v>
      </c>
      <c r="M279" t="s">
        <v>23319</v>
      </c>
      <c r="N279" t="s">
        <v>635</v>
      </c>
      <c r="O279" t="s">
        <v>678</v>
      </c>
      <c r="P279" t="s">
        <v>43</v>
      </c>
      <c r="Q279" t="s">
        <v>654</v>
      </c>
      <c r="R279" t="s">
        <v>636</v>
      </c>
      <c r="S279" t="s">
        <v>23320</v>
      </c>
      <c r="T279" t="s">
        <v>23321</v>
      </c>
    </row>
    <row r="280" spans="1:20" x14ac:dyDescent="0.25">
      <c r="A280" t="s">
        <v>89</v>
      </c>
      <c r="B280" t="s">
        <v>1223</v>
      </c>
      <c r="C280">
        <v>66</v>
      </c>
      <c r="D280">
        <v>1</v>
      </c>
      <c r="E280" t="s">
        <v>23315</v>
      </c>
      <c r="F280">
        <v>230</v>
      </c>
      <c r="G280">
        <v>0</v>
      </c>
      <c r="H280" t="s">
        <v>647</v>
      </c>
      <c r="I280" t="s">
        <v>23316</v>
      </c>
      <c r="J280" t="s">
        <v>23317</v>
      </c>
      <c r="K280" t="s">
        <v>23318</v>
      </c>
      <c r="L280" t="s">
        <v>2374</v>
      </c>
      <c r="M280" t="s">
        <v>23319</v>
      </c>
      <c r="N280" t="s">
        <v>635</v>
      </c>
      <c r="O280" t="s">
        <v>678</v>
      </c>
      <c r="P280" t="s">
        <v>43</v>
      </c>
      <c r="Q280" t="s">
        <v>654</v>
      </c>
      <c r="R280" t="s">
        <v>636</v>
      </c>
      <c r="S280" t="s">
        <v>23320</v>
      </c>
      <c r="T280" t="s">
        <v>23321</v>
      </c>
    </row>
    <row r="281" spans="1:20" x14ac:dyDescent="0.25">
      <c r="A281" t="s">
        <v>39</v>
      </c>
      <c r="B281" t="s">
        <v>44</v>
      </c>
      <c r="C281">
        <v>67</v>
      </c>
      <c r="D281">
        <v>1</v>
      </c>
      <c r="E281" t="s">
        <v>23315</v>
      </c>
      <c r="F281">
        <v>230</v>
      </c>
      <c r="G281">
        <v>0</v>
      </c>
      <c r="H281" t="s">
        <v>647</v>
      </c>
      <c r="I281" t="s">
        <v>23316</v>
      </c>
      <c r="J281" t="s">
        <v>23317</v>
      </c>
      <c r="K281" t="s">
        <v>23318</v>
      </c>
      <c r="L281" t="s">
        <v>2374</v>
      </c>
      <c r="M281" t="s">
        <v>23319</v>
      </c>
      <c r="N281" t="s">
        <v>635</v>
      </c>
      <c r="O281" t="s">
        <v>678</v>
      </c>
      <c r="P281" t="s">
        <v>43</v>
      </c>
      <c r="Q281" t="s">
        <v>654</v>
      </c>
      <c r="R281" t="s">
        <v>636</v>
      </c>
      <c r="S281" t="s">
        <v>23320</v>
      </c>
      <c r="T281" t="s">
        <v>23321</v>
      </c>
    </row>
    <row r="282" spans="1:20" x14ac:dyDescent="0.25">
      <c r="A282" t="s">
        <v>164</v>
      </c>
      <c r="B282" t="s">
        <v>165</v>
      </c>
      <c r="C282">
        <v>33.333333333333336</v>
      </c>
      <c r="D282">
        <v>3</v>
      </c>
      <c r="E282" t="s">
        <v>23322</v>
      </c>
      <c r="F282">
        <v>100</v>
      </c>
      <c r="G282">
        <v>0</v>
      </c>
      <c r="H282" t="s">
        <v>661</v>
      </c>
      <c r="I282" t="s">
        <v>23323</v>
      </c>
      <c r="J282" t="s">
        <v>1172</v>
      </c>
      <c r="K282" t="s">
        <v>635</v>
      </c>
      <c r="L282" t="s">
        <v>636</v>
      </c>
      <c r="M282" t="s">
        <v>23324</v>
      </c>
      <c r="N282" t="s">
        <v>635</v>
      </c>
      <c r="O282" t="s">
        <v>980</v>
      </c>
      <c r="P282" t="s">
        <v>22</v>
      </c>
      <c r="Q282" t="s">
        <v>669</v>
      </c>
      <c r="R282" t="s">
        <v>636</v>
      </c>
      <c r="S282" t="s">
        <v>23325</v>
      </c>
      <c r="T282" t="s">
        <v>23324</v>
      </c>
    </row>
    <row r="283" spans="1:20" x14ac:dyDescent="0.25">
      <c r="A283" t="s">
        <v>164</v>
      </c>
      <c r="B283" t="s">
        <v>165</v>
      </c>
      <c r="C283">
        <v>50</v>
      </c>
      <c r="D283">
        <v>6</v>
      </c>
      <c r="E283" t="s">
        <v>23326</v>
      </c>
      <c r="F283">
        <v>100</v>
      </c>
      <c r="G283">
        <v>0</v>
      </c>
      <c r="H283" t="s">
        <v>661</v>
      </c>
      <c r="I283" t="s">
        <v>23327</v>
      </c>
      <c r="J283" t="s">
        <v>711</v>
      </c>
      <c r="K283" t="s">
        <v>635</v>
      </c>
      <c r="L283" t="s">
        <v>636</v>
      </c>
      <c r="M283" t="s">
        <v>23328</v>
      </c>
      <c r="N283" t="s">
        <v>635</v>
      </c>
      <c r="O283" t="s">
        <v>638</v>
      </c>
      <c r="P283" t="s">
        <v>22</v>
      </c>
      <c r="Q283" t="s">
        <v>639</v>
      </c>
      <c r="R283" t="s">
        <v>636</v>
      </c>
      <c r="S283" t="s">
        <v>23329</v>
      </c>
      <c r="T283" t="s">
        <v>23328</v>
      </c>
    </row>
    <row r="284" spans="1:20" x14ac:dyDescent="0.25">
      <c r="A284" t="s">
        <v>39</v>
      </c>
      <c r="B284" t="s">
        <v>44</v>
      </c>
      <c r="C284">
        <v>66.333333333333329</v>
      </c>
      <c r="D284">
        <v>3</v>
      </c>
      <c r="E284" t="s">
        <v>23330</v>
      </c>
      <c r="F284">
        <v>222.71</v>
      </c>
      <c r="G284">
        <v>0</v>
      </c>
      <c r="H284" t="s">
        <v>661</v>
      </c>
      <c r="I284" t="s">
        <v>23331</v>
      </c>
      <c r="J284" t="s">
        <v>776</v>
      </c>
      <c r="K284" t="s">
        <v>635</v>
      </c>
      <c r="L284" t="s">
        <v>636</v>
      </c>
      <c r="M284" t="s">
        <v>23332</v>
      </c>
      <c r="N284" t="s">
        <v>635</v>
      </c>
      <c r="O284" t="s">
        <v>668</v>
      </c>
      <c r="P284" t="s">
        <v>22</v>
      </c>
      <c r="Q284" t="s">
        <v>669</v>
      </c>
      <c r="R284" t="s">
        <v>636</v>
      </c>
      <c r="S284" t="s">
        <v>23333</v>
      </c>
      <c r="T284" t="s">
        <v>23332</v>
      </c>
    </row>
    <row r="285" spans="1:20" x14ac:dyDescent="0.25">
      <c r="A285" t="s">
        <v>37</v>
      </c>
      <c r="B285" t="s">
        <v>38</v>
      </c>
      <c r="C285">
        <v>66.666666666666671</v>
      </c>
      <c r="D285">
        <v>3</v>
      </c>
      <c r="E285" t="s">
        <v>23334</v>
      </c>
      <c r="F285">
        <v>100</v>
      </c>
      <c r="G285">
        <v>0</v>
      </c>
      <c r="H285" t="s">
        <v>661</v>
      </c>
      <c r="I285" t="s">
        <v>7725</v>
      </c>
      <c r="J285" t="s">
        <v>823</v>
      </c>
      <c r="K285" t="s">
        <v>635</v>
      </c>
      <c r="L285" t="s">
        <v>636</v>
      </c>
      <c r="M285" t="s">
        <v>23335</v>
      </c>
      <c r="N285" t="s">
        <v>635</v>
      </c>
      <c r="O285" t="s">
        <v>638</v>
      </c>
      <c r="P285" t="s">
        <v>22</v>
      </c>
      <c r="Q285" t="s">
        <v>639</v>
      </c>
      <c r="R285" t="s">
        <v>636</v>
      </c>
      <c r="S285" t="s">
        <v>23336</v>
      </c>
      <c r="T285" t="s">
        <v>23335</v>
      </c>
    </row>
    <row r="286" spans="1:20" x14ac:dyDescent="0.25">
      <c r="A286" t="s">
        <v>164</v>
      </c>
      <c r="B286" t="s">
        <v>165</v>
      </c>
      <c r="C286">
        <v>40</v>
      </c>
      <c r="D286">
        <v>10</v>
      </c>
      <c r="E286" t="s">
        <v>23337</v>
      </c>
      <c r="F286">
        <v>322</v>
      </c>
      <c r="G286">
        <v>0</v>
      </c>
      <c r="H286" t="s">
        <v>661</v>
      </c>
      <c r="I286" t="s">
        <v>23338</v>
      </c>
      <c r="J286" t="s">
        <v>1349</v>
      </c>
      <c r="K286" t="s">
        <v>635</v>
      </c>
      <c r="L286" t="s">
        <v>636</v>
      </c>
      <c r="M286" t="s">
        <v>23339</v>
      </c>
      <c r="N286" t="s">
        <v>635</v>
      </c>
      <c r="O286" t="s">
        <v>638</v>
      </c>
      <c r="P286" t="s">
        <v>22</v>
      </c>
      <c r="Q286" t="s">
        <v>639</v>
      </c>
      <c r="R286" t="s">
        <v>636</v>
      </c>
      <c r="S286" t="s">
        <v>23340</v>
      </c>
      <c r="T286" t="s">
        <v>23339</v>
      </c>
    </row>
    <row r="287" spans="1:20" x14ac:dyDescent="0.25">
      <c r="A287" t="s">
        <v>37</v>
      </c>
      <c r="B287" t="s">
        <v>38</v>
      </c>
      <c r="C287">
        <v>66.666666666666671</v>
      </c>
      <c r="D287">
        <v>3</v>
      </c>
      <c r="E287" t="s">
        <v>23341</v>
      </c>
      <c r="F287">
        <v>100</v>
      </c>
      <c r="G287">
        <v>0</v>
      </c>
      <c r="H287" t="s">
        <v>661</v>
      </c>
      <c r="I287" t="s">
        <v>1364</v>
      </c>
      <c r="J287" t="s">
        <v>1036</v>
      </c>
      <c r="K287" t="s">
        <v>635</v>
      </c>
      <c r="L287" t="s">
        <v>636</v>
      </c>
      <c r="M287" t="s">
        <v>23342</v>
      </c>
      <c r="N287" t="s">
        <v>635</v>
      </c>
      <c r="O287" t="s">
        <v>638</v>
      </c>
      <c r="P287" t="s">
        <v>22</v>
      </c>
      <c r="Q287" t="s">
        <v>639</v>
      </c>
      <c r="R287" t="s">
        <v>636</v>
      </c>
      <c r="S287" t="s">
        <v>23343</v>
      </c>
      <c r="T287" t="s">
        <v>23342</v>
      </c>
    </row>
    <row r="288" spans="1:20" x14ac:dyDescent="0.25">
      <c r="A288" t="s">
        <v>133</v>
      </c>
      <c r="B288" t="s">
        <v>134</v>
      </c>
      <c r="C288">
        <v>12</v>
      </c>
      <c r="D288">
        <v>10</v>
      </c>
      <c r="E288" t="s">
        <v>23344</v>
      </c>
      <c r="F288">
        <v>121</v>
      </c>
      <c r="G288">
        <v>0</v>
      </c>
      <c r="H288" t="s">
        <v>647</v>
      </c>
      <c r="I288" t="s">
        <v>5035</v>
      </c>
      <c r="J288" t="s">
        <v>23345</v>
      </c>
      <c r="K288" t="s">
        <v>1254</v>
      </c>
      <c r="L288" t="s">
        <v>1186</v>
      </c>
      <c r="M288" t="s">
        <v>23346</v>
      </c>
      <c r="N288" t="s">
        <v>635</v>
      </c>
      <c r="O288" t="s">
        <v>653</v>
      </c>
      <c r="P288" t="s">
        <v>43</v>
      </c>
      <c r="Q288" t="s">
        <v>654</v>
      </c>
      <c r="R288" t="s">
        <v>636</v>
      </c>
      <c r="S288" t="s">
        <v>23347</v>
      </c>
      <c r="T288" t="s">
        <v>23348</v>
      </c>
    </row>
    <row r="289" spans="1:20" x14ac:dyDescent="0.25">
      <c r="A289" t="s">
        <v>121</v>
      </c>
      <c r="B289" t="s">
        <v>122</v>
      </c>
      <c r="C289">
        <v>13</v>
      </c>
      <c r="D289">
        <v>2</v>
      </c>
      <c r="E289" t="s">
        <v>23349</v>
      </c>
      <c r="F289">
        <v>30</v>
      </c>
      <c r="G289">
        <v>4</v>
      </c>
      <c r="H289" t="s">
        <v>647</v>
      </c>
      <c r="I289" t="s">
        <v>23350</v>
      </c>
      <c r="J289" t="s">
        <v>23351</v>
      </c>
      <c r="K289" t="s">
        <v>21887</v>
      </c>
      <c r="L289" t="s">
        <v>3723</v>
      </c>
      <c r="M289" t="s">
        <v>23352</v>
      </c>
      <c r="N289" t="s">
        <v>635</v>
      </c>
      <c r="O289" t="s">
        <v>678</v>
      </c>
      <c r="P289" t="s">
        <v>43</v>
      </c>
      <c r="Q289" t="s">
        <v>654</v>
      </c>
      <c r="R289" t="s">
        <v>636</v>
      </c>
      <c r="S289" t="s">
        <v>23353</v>
      </c>
      <c r="T289" t="s">
        <v>23354</v>
      </c>
    </row>
    <row r="290" spans="1:20" x14ac:dyDescent="0.25">
      <c r="A290" t="s">
        <v>37</v>
      </c>
      <c r="B290" t="s">
        <v>38</v>
      </c>
      <c r="C290">
        <v>66.666666666666671</v>
      </c>
      <c r="D290">
        <v>15</v>
      </c>
      <c r="E290" t="s">
        <v>23355</v>
      </c>
      <c r="F290">
        <v>500</v>
      </c>
      <c r="G290">
        <v>0</v>
      </c>
      <c r="H290" t="s">
        <v>661</v>
      </c>
      <c r="I290" t="s">
        <v>14570</v>
      </c>
      <c r="J290" t="s">
        <v>978</v>
      </c>
      <c r="K290" t="s">
        <v>635</v>
      </c>
      <c r="L290" t="s">
        <v>636</v>
      </c>
      <c r="M290" t="s">
        <v>23356</v>
      </c>
      <c r="N290" t="s">
        <v>635</v>
      </c>
      <c r="O290" t="s">
        <v>980</v>
      </c>
      <c r="P290" t="s">
        <v>22</v>
      </c>
      <c r="Q290" t="s">
        <v>669</v>
      </c>
      <c r="R290" t="s">
        <v>636</v>
      </c>
      <c r="S290" t="s">
        <v>23357</v>
      </c>
      <c r="T290" t="s">
        <v>23356</v>
      </c>
    </row>
    <row r="291" spans="1:20" x14ac:dyDescent="0.25">
      <c r="A291" t="s">
        <v>37</v>
      </c>
      <c r="B291" t="s">
        <v>38</v>
      </c>
      <c r="C291">
        <v>66.666666666666671</v>
      </c>
      <c r="D291">
        <v>3</v>
      </c>
      <c r="E291" t="s">
        <v>23358</v>
      </c>
      <c r="F291">
        <v>100</v>
      </c>
      <c r="G291">
        <v>0</v>
      </c>
      <c r="H291" t="s">
        <v>661</v>
      </c>
      <c r="I291" t="s">
        <v>23359</v>
      </c>
      <c r="J291" t="s">
        <v>869</v>
      </c>
      <c r="K291" t="s">
        <v>635</v>
      </c>
      <c r="L291" t="s">
        <v>636</v>
      </c>
      <c r="M291" t="s">
        <v>23360</v>
      </c>
      <c r="N291" t="s">
        <v>635</v>
      </c>
      <c r="O291" t="s">
        <v>638</v>
      </c>
      <c r="P291" t="s">
        <v>22</v>
      </c>
      <c r="Q291" t="s">
        <v>639</v>
      </c>
      <c r="R291" t="s">
        <v>636</v>
      </c>
      <c r="S291" t="s">
        <v>23361</v>
      </c>
      <c r="T291" t="s">
        <v>23360</v>
      </c>
    </row>
    <row r="292" spans="1:20" x14ac:dyDescent="0.25">
      <c r="A292" t="s">
        <v>37</v>
      </c>
      <c r="B292" t="s">
        <v>38</v>
      </c>
      <c r="C292">
        <v>66.666666666666671</v>
      </c>
      <c r="D292">
        <v>3</v>
      </c>
      <c r="E292" t="s">
        <v>23362</v>
      </c>
      <c r="F292">
        <v>100</v>
      </c>
      <c r="G292">
        <v>0</v>
      </c>
      <c r="H292" t="s">
        <v>661</v>
      </c>
      <c r="I292" t="s">
        <v>23363</v>
      </c>
      <c r="J292" t="s">
        <v>643</v>
      </c>
      <c r="K292" t="s">
        <v>635</v>
      </c>
      <c r="L292" t="s">
        <v>636</v>
      </c>
      <c r="M292" t="s">
        <v>23364</v>
      </c>
      <c r="N292" t="s">
        <v>635</v>
      </c>
      <c r="O292" t="s">
        <v>638</v>
      </c>
      <c r="P292" t="s">
        <v>22</v>
      </c>
      <c r="Q292" t="s">
        <v>639</v>
      </c>
      <c r="R292" t="s">
        <v>636</v>
      </c>
      <c r="S292" t="s">
        <v>23365</v>
      </c>
      <c r="T292" t="s">
        <v>23364</v>
      </c>
    </row>
    <row r="293" spans="1:20" x14ac:dyDescent="0.25">
      <c r="A293" t="s">
        <v>164</v>
      </c>
      <c r="B293" t="s">
        <v>165</v>
      </c>
      <c r="C293">
        <v>50</v>
      </c>
      <c r="D293">
        <v>6</v>
      </c>
      <c r="E293" t="s">
        <v>23366</v>
      </c>
      <c r="F293">
        <v>200</v>
      </c>
      <c r="G293">
        <v>0</v>
      </c>
      <c r="H293" t="s">
        <v>661</v>
      </c>
      <c r="I293" t="s">
        <v>23367</v>
      </c>
      <c r="J293" t="s">
        <v>2451</v>
      </c>
      <c r="K293" t="s">
        <v>635</v>
      </c>
      <c r="L293" t="s">
        <v>636</v>
      </c>
      <c r="M293" t="s">
        <v>23368</v>
      </c>
      <c r="N293" t="s">
        <v>635</v>
      </c>
      <c r="O293" t="s">
        <v>668</v>
      </c>
      <c r="P293" t="s">
        <v>22</v>
      </c>
      <c r="Q293" t="s">
        <v>669</v>
      </c>
      <c r="R293" t="s">
        <v>636</v>
      </c>
      <c r="S293" t="s">
        <v>23369</v>
      </c>
      <c r="T293" t="s">
        <v>23368</v>
      </c>
    </row>
    <row r="294" spans="1:20" x14ac:dyDescent="0.25">
      <c r="A294" t="s">
        <v>39</v>
      </c>
      <c r="B294" t="s">
        <v>44</v>
      </c>
      <c r="C294">
        <v>79</v>
      </c>
      <c r="D294">
        <v>1</v>
      </c>
      <c r="E294" t="s">
        <v>23370</v>
      </c>
      <c r="F294">
        <v>79</v>
      </c>
      <c r="G294">
        <v>0</v>
      </c>
      <c r="H294" t="s">
        <v>647</v>
      </c>
      <c r="I294" t="s">
        <v>23371</v>
      </c>
      <c r="J294" t="s">
        <v>23372</v>
      </c>
      <c r="K294" t="s">
        <v>3159</v>
      </c>
      <c r="L294" t="s">
        <v>1492</v>
      </c>
      <c r="M294" t="s">
        <v>23373</v>
      </c>
      <c r="N294" t="s">
        <v>635</v>
      </c>
      <c r="O294" t="s">
        <v>653</v>
      </c>
      <c r="P294" t="s">
        <v>43</v>
      </c>
      <c r="Q294" t="s">
        <v>654</v>
      </c>
      <c r="R294" t="s">
        <v>636</v>
      </c>
      <c r="S294" t="s">
        <v>23374</v>
      </c>
      <c r="T294" t="s">
        <v>23375</v>
      </c>
    </row>
    <row r="295" spans="1:20" x14ac:dyDescent="0.25">
      <c r="A295" t="s">
        <v>37</v>
      </c>
      <c r="B295" t="s">
        <v>38</v>
      </c>
      <c r="C295">
        <v>66.666666666666671</v>
      </c>
      <c r="D295">
        <v>6</v>
      </c>
      <c r="E295" t="s">
        <v>23376</v>
      </c>
      <c r="F295">
        <v>200</v>
      </c>
      <c r="G295">
        <v>0</v>
      </c>
      <c r="H295" t="s">
        <v>661</v>
      </c>
      <c r="I295" t="s">
        <v>2079</v>
      </c>
      <c r="J295" t="s">
        <v>797</v>
      </c>
      <c r="K295" t="s">
        <v>635</v>
      </c>
      <c r="L295" t="s">
        <v>636</v>
      </c>
      <c r="M295" t="s">
        <v>23377</v>
      </c>
      <c r="N295" t="s">
        <v>635</v>
      </c>
      <c r="O295" t="s">
        <v>638</v>
      </c>
      <c r="P295" t="s">
        <v>22</v>
      </c>
      <c r="Q295" t="s">
        <v>639</v>
      </c>
      <c r="R295" t="s">
        <v>636</v>
      </c>
      <c r="S295" t="s">
        <v>23378</v>
      </c>
      <c r="T295" t="s">
        <v>23377</v>
      </c>
    </row>
    <row r="296" spans="1:20" x14ac:dyDescent="0.25">
      <c r="A296" t="s">
        <v>133</v>
      </c>
      <c r="B296" t="s">
        <v>134</v>
      </c>
      <c r="C296">
        <v>12</v>
      </c>
      <c r="D296">
        <v>20</v>
      </c>
      <c r="E296" t="s">
        <v>23379</v>
      </c>
      <c r="F296">
        <v>250</v>
      </c>
      <c r="G296">
        <v>0</v>
      </c>
      <c r="H296" t="s">
        <v>647</v>
      </c>
      <c r="I296" t="s">
        <v>2816</v>
      </c>
      <c r="J296" t="s">
        <v>23380</v>
      </c>
      <c r="K296" t="s">
        <v>6724</v>
      </c>
      <c r="L296" t="s">
        <v>1475</v>
      </c>
      <c r="M296" t="s">
        <v>23381</v>
      </c>
      <c r="N296" t="s">
        <v>635</v>
      </c>
      <c r="O296" t="s">
        <v>678</v>
      </c>
      <c r="P296" t="s">
        <v>43</v>
      </c>
      <c r="Q296" t="s">
        <v>654</v>
      </c>
      <c r="R296" t="s">
        <v>636</v>
      </c>
      <c r="S296" t="s">
        <v>23382</v>
      </c>
      <c r="T296" t="s">
        <v>23383</v>
      </c>
    </row>
    <row r="297" spans="1:20" x14ac:dyDescent="0.25">
      <c r="A297" t="s">
        <v>257</v>
      </c>
      <c r="B297" t="s">
        <v>263</v>
      </c>
      <c r="C297">
        <v>139</v>
      </c>
      <c r="D297">
        <v>1</v>
      </c>
      <c r="E297" t="s">
        <v>23384</v>
      </c>
      <c r="F297">
        <v>108.99</v>
      </c>
      <c r="G297">
        <v>0</v>
      </c>
      <c r="H297" t="s">
        <v>661</v>
      </c>
      <c r="I297" t="s">
        <v>23385</v>
      </c>
      <c r="J297" t="s">
        <v>727</v>
      </c>
      <c r="K297" t="s">
        <v>635</v>
      </c>
      <c r="L297" t="s">
        <v>636</v>
      </c>
      <c r="M297" t="s">
        <v>23386</v>
      </c>
      <c r="N297" t="s">
        <v>635</v>
      </c>
      <c r="O297" t="s">
        <v>638</v>
      </c>
      <c r="P297" t="s">
        <v>22</v>
      </c>
      <c r="Q297" t="s">
        <v>639</v>
      </c>
      <c r="R297" t="s">
        <v>636</v>
      </c>
      <c r="S297" t="s">
        <v>23387</v>
      </c>
      <c r="T297" t="s">
        <v>23386</v>
      </c>
    </row>
    <row r="298" spans="1:20" x14ac:dyDescent="0.25">
      <c r="A298" t="s">
        <v>164</v>
      </c>
      <c r="B298" t="s">
        <v>165</v>
      </c>
      <c r="C298">
        <v>33.333333333333336</v>
      </c>
      <c r="D298">
        <v>3</v>
      </c>
      <c r="E298" t="s">
        <v>23388</v>
      </c>
      <c r="F298">
        <v>100</v>
      </c>
      <c r="G298">
        <v>0</v>
      </c>
      <c r="H298" t="s">
        <v>661</v>
      </c>
      <c r="I298" t="s">
        <v>852</v>
      </c>
      <c r="J298" t="s">
        <v>643</v>
      </c>
      <c r="K298" t="s">
        <v>635</v>
      </c>
      <c r="L298" t="s">
        <v>636</v>
      </c>
      <c r="M298" t="s">
        <v>23389</v>
      </c>
      <c r="N298" t="s">
        <v>635</v>
      </c>
      <c r="O298" t="s">
        <v>668</v>
      </c>
      <c r="P298" t="s">
        <v>22</v>
      </c>
      <c r="Q298" t="s">
        <v>669</v>
      </c>
      <c r="R298" t="s">
        <v>636</v>
      </c>
      <c r="S298" t="s">
        <v>23390</v>
      </c>
      <c r="T298" t="s">
        <v>23389</v>
      </c>
    </row>
    <row r="299" spans="1:20" x14ac:dyDescent="0.25">
      <c r="A299" t="s">
        <v>39</v>
      </c>
      <c r="B299" t="s">
        <v>44</v>
      </c>
      <c r="C299">
        <v>66.333333333333329</v>
      </c>
      <c r="D299">
        <v>3</v>
      </c>
      <c r="E299" t="s">
        <v>23391</v>
      </c>
      <c r="F299">
        <v>220</v>
      </c>
      <c r="G299">
        <v>0</v>
      </c>
      <c r="H299" t="s">
        <v>632</v>
      </c>
      <c r="I299" t="s">
        <v>23392</v>
      </c>
      <c r="J299" t="s">
        <v>20376</v>
      </c>
      <c r="K299" t="s">
        <v>635</v>
      </c>
      <c r="L299" t="s">
        <v>636</v>
      </c>
      <c r="M299" t="s">
        <v>23393</v>
      </c>
      <c r="N299" t="s">
        <v>635</v>
      </c>
      <c r="O299" t="s">
        <v>668</v>
      </c>
      <c r="P299" t="s">
        <v>22</v>
      </c>
      <c r="Q299" t="s">
        <v>669</v>
      </c>
      <c r="R299" t="s">
        <v>636</v>
      </c>
      <c r="S299" t="s">
        <v>23394</v>
      </c>
      <c r="T299" t="s">
        <v>23393</v>
      </c>
    </row>
    <row r="300" spans="1:20" x14ac:dyDescent="0.25">
      <c r="A300" t="s">
        <v>133</v>
      </c>
      <c r="B300" t="s">
        <v>134</v>
      </c>
      <c r="C300">
        <v>12</v>
      </c>
      <c r="D300">
        <v>50</v>
      </c>
      <c r="E300" t="s">
        <v>23395</v>
      </c>
      <c r="F300">
        <v>640</v>
      </c>
      <c r="G300">
        <v>0</v>
      </c>
      <c r="H300" t="s">
        <v>647</v>
      </c>
      <c r="I300" t="s">
        <v>23396</v>
      </c>
      <c r="J300" t="s">
        <v>23397</v>
      </c>
      <c r="K300" t="s">
        <v>1265</v>
      </c>
      <c r="L300" t="s">
        <v>12372</v>
      </c>
      <c r="M300" t="s">
        <v>23398</v>
      </c>
      <c r="N300" t="s">
        <v>635</v>
      </c>
      <c r="O300" t="s">
        <v>653</v>
      </c>
      <c r="P300" t="s">
        <v>43</v>
      </c>
      <c r="Q300" t="s">
        <v>654</v>
      </c>
      <c r="R300" t="s">
        <v>636</v>
      </c>
      <c r="S300" t="s">
        <v>23399</v>
      </c>
      <c r="T300" t="s">
        <v>23400</v>
      </c>
    </row>
    <row r="301" spans="1:20" x14ac:dyDescent="0.25">
      <c r="A301" t="s">
        <v>37</v>
      </c>
      <c r="B301" t="s">
        <v>38</v>
      </c>
      <c r="C301">
        <v>66.666666666666671</v>
      </c>
      <c r="D301">
        <v>3</v>
      </c>
      <c r="E301" t="s">
        <v>23401</v>
      </c>
      <c r="F301">
        <v>100</v>
      </c>
      <c r="G301">
        <v>0</v>
      </c>
      <c r="H301" t="s">
        <v>661</v>
      </c>
      <c r="I301" t="s">
        <v>23402</v>
      </c>
      <c r="J301" t="s">
        <v>978</v>
      </c>
      <c r="K301" t="s">
        <v>635</v>
      </c>
      <c r="L301" t="s">
        <v>636</v>
      </c>
      <c r="M301" t="s">
        <v>23403</v>
      </c>
      <c r="N301" t="s">
        <v>635</v>
      </c>
      <c r="O301" t="s">
        <v>1071</v>
      </c>
      <c r="P301" t="s">
        <v>22</v>
      </c>
      <c r="Q301" t="s">
        <v>639</v>
      </c>
      <c r="R301" t="s">
        <v>636</v>
      </c>
      <c r="S301" t="s">
        <v>23404</v>
      </c>
      <c r="T301" t="s">
        <v>23403</v>
      </c>
    </row>
    <row r="302" spans="1:20" x14ac:dyDescent="0.25">
      <c r="A302" t="s">
        <v>164</v>
      </c>
      <c r="B302" t="s">
        <v>165</v>
      </c>
      <c r="C302">
        <v>33.333333333333336</v>
      </c>
      <c r="D302">
        <v>3</v>
      </c>
      <c r="E302" t="s">
        <v>23405</v>
      </c>
      <c r="F302">
        <v>100</v>
      </c>
      <c r="G302">
        <v>0</v>
      </c>
      <c r="H302" t="s">
        <v>661</v>
      </c>
      <c r="I302" t="s">
        <v>23406</v>
      </c>
      <c r="J302" t="s">
        <v>697</v>
      </c>
      <c r="K302" t="s">
        <v>635</v>
      </c>
      <c r="L302" t="s">
        <v>636</v>
      </c>
      <c r="M302" t="s">
        <v>23407</v>
      </c>
      <c r="N302" t="s">
        <v>635</v>
      </c>
      <c r="O302" t="s">
        <v>638</v>
      </c>
      <c r="P302" t="s">
        <v>22</v>
      </c>
      <c r="Q302" t="s">
        <v>639</v>
      </c>
      <c r="R302" t="s">
        <v>636</v>
      </c>
      <c r="S302" t="s">
        <v>23408</v>
      </c>
      <c r="T302" t="s">
        <v>23409</v>
      </c>
    </row>
    <row r="303" spans="1:20" x14ac:dyDescent="0.25">
      <c r="A303" t="s">
        <v>121</v>
      </c>
      <c r="B303" t="s">
        <v>122</v>
      </c>
      <c r="C303">
        <v>13</v>
      </c>
      <c r="D303">
        <v>2</v>
      </c>
      <c r="E303" t="s">
        <v>23410</v>
      </c>
      <c r="F303">
        <v>30</v>
      </c>
      <c r="G303">
        <v>4</v>
      </c>
      <c r="H303" t="s">
        <v>647</v>
      </c>
      <c r="I303" t="s">
        <v>23411</v>
      </c>
      <c r="J303" t="s">
        <v>23412</v>
      </c>
      <c r="K303" t="s">
        <v>954</v>
      </c>
      <c r="L303" t="s">
        <v>7772</v>
      </c>
      <c r="M303" t="s">
        <v>23413</v>
      </c>
      <c r="N303" t="s">
        <v>635</v>
      </c>
      <c r="O303" t="s">
        <v>653</v>
      </c>
      <c r="P303" t="s">
        <v>43</v>
      </c>
      <c r="Q303" t="s">
        <v>654</v>
      </c>
      <c r="R303" t="s">
        <v>636</v>
      </c>
      <c r="S303" t="s">
        <v>23414</v>
      </c>
      <c r="T303" t="s">
        <v>23415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1F127-5B5C-45A6-91B1-D1C725655C12}">
  <sheetPr>
    <tabColor rgb="FFFF6699"/>
  </sheetPr>
  <dimension ref="A1:V290"/>
  <sheetViews>
    <sheetView zoomScale="70" zoomScaleNormal="70" workbookViewId="0">
      <pane xSplit="2" ySplit="1" topLeftCell="T14" activePane="bottomRight" state="frozen"/>
      <selection sqref="A1:XFD1048576"/>
      <selection pane="topRight" sqref="A1:XFD1048576"/>
      <selection pane="bottomLeft" sqref="A1:XFD1048576"/>
      <selection pane="bottomRight" activeCell="U265" sqref="U265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6" t="s">
        <v>1983</v>
      </c>
      <c r="V1" t="s">
        <v>1985</v>
      </c>
    </row>
    <row r="2" spans="1:22" x14ac:dyDescent="0.25">
      <c r="A2" t="s">
        <v>258</v>
      </c>
      <c r="B2" t="s">
        <v>264</v>
      </c>
      <c r="C2">
        <v>139</v>
      </c>
      <c r="D2">
        <v>2</v>
      </c>
      <c r="E2" t="s">
        <v>23416</v>
      </c>
      <c r="F2">
        <v>249.98</v>
      </c>
      <c r="G2">
        <v>32</v>
      </c>
      <c r="H2" t="s">
        <v>661</v>
      </c>
      <c r="I2" t="s">
        <v>23417</v>
      </c>
      <c r="J2" t="s">
        <v>770</v>
      </c>
      <c r="K2" t="s">
        <v>635</v>
      </c>
      <c r="L2" t="s">
        <v>636</v>
      </c>
      <c r="M2" t="s">
        <v>23418</v>
      </c>
      <c r="N2" t="s">
        <v>635</v>
      </c>
      <c r="O2" t="s">
        <v>638</v>
      </c>
      <c r="P2" t="s">
        <v>22</v>
      </c>
      <c r="Q2" t="s">
        <v>639</v>
      </c>
      <c r="R2" t="s">
        <v>636</v>
      </c>
      <c r="S2" t="s">
        <v>23419</v>
      </c>
      <c r="T2" t="s">
        <v>23420</v>
      </c>
      <c r="U2" s="87" t="s">
        <v>164</v>
      </c>
      <c r="V2">
        <v>489</v>
      </c>
    </row>
    <row r="3" spans="1:22" x14ac:dyDescent="0.25">
      <c r="A3" t="s">
        <v>121</v>
      </c>
      <c r="B3" t="s">
        <v>122</v>
      </c>
      <c r="C3">
        <v>13</v>
      </c>
      <c r="D3">
        <v>1</v>
      </c>
      <c r="E3" t="s">
        <v>23421</v>
      </c>
      <c r="F3">
        <v>13</v>
      </c>
      <c r="G3">
        <v>0</v>
      </c>
      <c r="H3" t="s">
        <v>647</v>
      </c>
      <c r="I3" t="s">
        <v>23422</v>
      </c>
      <c r="J3" t="s">
        <v>23423</v>
      </c>
      <c r="K3" t="s">
        <v>14408</v>
      </c>
      <c r="L3" t="s">
        <v>2350</v>
      </c>
      <c r="M3" t="s">
        <v>23424</v>
      </c>
      <c r="N3" t="s">
        <v>635</v>
      </c>
      <c r="O3" t="s">
        <v>653</v>
      </c>
      <c r="P3" t="s">
        <v>43</v>
      </c>
      <c r="Q3" t="s">
        <v>654</v>
      </c>
      <c r="R3" t="s">
        <v>636</v>
      </c>
      <c r="S3" t="s">
        <v>23425</v>
      </c>
      <c r="T3" t="s">
        <v>23426</v>
      </c>
      <c r="U3" s="88" t="s">
        <v>165</v>
      </c>
      <c r="V3">
        <v>489</v>
      </c>
    </row>
    <row r="4" spans="1:22" x14ac:dyDescent="0.25">
      <c r="A4" t="s">
        <v>164</v>
      </c>
      <c r="B4" t="s">
        <v>165</v>
      </c>
      <c r="C4">
        <v>33.333333333333336</v>
      </c>
      <c r="D4">
        <v>3</v>
      </c>
      <c r="E4" t="s">
        <v>23427</v>
      </c>
      <c r="F4">
        <v>100</v>
      </c>
      <c r="G4">
        <v>0</v>
      </c>
      <c r="H4" t="s">
        <v>661</v>
      </c>
      <c r="I4" t="s">
        <v>23428</v>
      </c>
      <c r="J4" t="s">
        <v>934</v>
      </c>
      <c r="K4" t="s">
        <v>635</v>
      </c>
      <c r="L4" t="s">
        <v>636</v>
      </c>
      <c r="M4" t="s">
        <v>23429</v>
      </c>
      <c r="N4" t="s">
        <v>635</v>
      </c>
      <c r="O4" t="s">
        <v>1071</v>
      </c>
      <c r="P4" t="s">
        <v>22</v>
      </c>
      <c r="Q4" t="s">
        <v>639</v>
      </c>
      <c r="R4" t="s">
        <v>636</v>
      </c>
      <c r="S4" t="s">
        <v>23430</v>
      </c>
      <c r="T4" t="s">
        <v>23429</v>
      </c>
      <c r="U4" s="87" t="s">
        <v>37</v>
      </c>
      <c r="V4">
        <v>366</v>
      </c>
    </row>
    <row r="5" spans="1:22" x14ac:dyDescent="0.25">
      <c r="A5" t="s">
        <v>257</v>
      </c>
      <c r="B5" t="s">
        <v>982</v>
      </c>
      <c r="C5">
        <v>101.17</v>
      </c>
      <c r="D5">
        <v>1</v>
      </c>
      <c r="E5" t="s">
        <v>23431</v>
      </c>
      <c r="F5">
        <v>101.17</v>
      </c>
      <c r="G5">
        <v>0</v>
      </c>
      <c r="H5" t="s">
        <v>647</v>
      </c>
      <c r="I5" t="s">
        <v>23432</v>
      </c>
      <c r="J5" t="s">
        <v>23433</v>
      </c>
      <c r="K5" t="s">
        <v>15188</v>
      </c>
      <c r="L5" t="s">
        <v>23434</v>
      </c>
      <c r="M5" t="s">
        <v>23435</v>
      </c>
      <c r="N5" t="s">
        <v>635</v>
      </c>
      <c r="O5" t="s">
        <v>706</v>
      </c>
      <c r="P5" t="s">
        <v>40</v>
      </c>
      <c r="Q5" t="s">
        <v>707</v>
      </c>
      <c r="R5" t="s">
        <v>636</v>
      </c>
      <c r="S5" t="s">
        <v>23436</v>
      </c>
      <c r="T5" t="s">
        <v>23435</v>
      </c>
      <c r="U5" s="88" t="s">
        <v>38</v>
      </c>
      <c r="V5">
        <v>366</v>
      </c>
    </row>
    <row r="6" spans="1:22" x14ac:dyDescent="0.25">
      <c r="A6" t="s">
        <v>164</v>
      </c>
      <c r="B6" t="s">
        <v>165</v>
      </c>
      <c r="C6">
        <v>33.333333333333336</v>
      </c>
      <c r="D6">
        <v>3</v>
      </c>
      <c r="E6" t="s">
        <v>23437</v>
      </c>
      <c r="F6">
        <v>138</v>
      </c>
      <c r="G6">
        <v>38</v>
      </c>
      <c r="H6" t="s">
        <v>661</v>
      </c>
      <c r="I6" t="s">
        <v>23438</v>
      </c>
      <c r="J6" t="s">
        <v>1025</v>
      </c>
      <c r="K6" t="s">
        <v>635</v>
      </c>
      <c r="L6" t="s">
        <v>636</v>
      </c>
      <c r="M6" t="s">
        <v>23439</v>
      </c>
      <c r="N6" t="s">
        <v>635</v>
      </c>
      <c r="O6" t="s">
        <v>638</v>
      </c>
      <c r="P6" t="s">
        <v>22</v>
      </c>
      <c r="Q6" t="s">
        <v>639</v>
      </c>
      <c r="R6" t="s">
        <v>636</v>
      </c>
      <c r="S6" t="s">
        <v>23440</v>
      </c>
      <c r="T6" t="s">
        <v>23439</v>
      </c>
      <c r="U6" s="87" t="s">
        <v>116</v>
      </c>
      <c r="V6">
        <v>20</v>
      </c>
    </row>
    <row r="7" spans="1:22" x14ac:dyDescent="0.25">
      <c r="A7" t="s">
        <v>164</v>
      </c>
      <c r="B7" t="s">
        <v>165</v>
      </c>
      <c r="C7">
        <v>33.333333333333336</v>
      </c>
      <c r="D7">
        <v>3</v>
      </c>
      <c r="E7" t="s">
        <v>23441</v>
      </c>
      <c r="F7">
        <v>100</v>
      </c>
      <c r="G7">
        <v>0</v>
      </c>
      <c r="H7" t="s">
        <v>661</v>
      </c>
      <c r="I7" t="s">
        <v>14118</v>
      </c>
      <c r="J7" t="s">
        <v>727</v>
      </c>
      <c r="K7" t="s">
        <v>635</v>
      </c>
      <c r="L7" t="s">
        <v>636</v>
      </c>
      <c r="M7" t="s">
        <v>23442</v>
      </c>
      <c r="N7" t="s">
        <v>635</v>
      </c>
      <c r="O7" t="s">
        <v>1071</v>
      </c>
      <c r="P7" t="s">
        <v>22</v>
      </c>
      <c r="Q7" t="s">
        <v>639</v>
      </c>
      <c r="R7" t="s">
        <v>636</v>
      </c>
      <c r="S7" t="s">
        <v>23443</v>
      </c>
      <c r="T7" t="s">
        <v>23442</v>
      </c>
      <c r="U7" s="88" t="s">
        <v>117</v>
      </c>
      <c r="V7">
        <v>20</v>
      </c>
    </row>
    <row r="8" spans="1:22" x14ac:dyDescent="0.25">
      <c r="A8" t="s">
        <v>164</v>
      </c>
      <c r="B8" t="s">
        <v>165</v>
      </c>
      <c r="C8">
        <v>65</v>
      </c>
      <c r="D8">
        <v>9</v>
      </c>
      <c r="E8" t="s">
        <v>23444</v>
      </c>
      <c r="F8">
        <v>310</v>
      </c>
      <c r="G8">
        <v>0</v>
      </c>
      <c r="H8" t="s">
        <v>661</v>
      </c>
      <c r="I8" t="s">
        <v>23445</v>
      </c>
      <c r="J8" t="s">
        <v>1259</v>
      </c>
      <c r="K8" t="s">
        <v>635</v>
      </c>
      <c r="L8" t="s">
        <v>636</v>
      </c>
      <c r="M8" t="s">
        <v>23446</v>
      </c>
      <c r="N8" t="s">
        <v>635</v>
      </c>
      <c r="O8" t="s">
        <v>638</v>
      </c>
      <c r="P8" t="s">
        <v>22</v>
      </c>
      <c r="Q8" t="s">
        <v>639</v>
      </c>
      <c r="R8" t="s">
        <v>636</v>
      </c>
      <c r="S8" t="s">
        <v>23447</v>
      </c>
      <c r="T8" t="s">
        <v>23446</v>
      </c>
      <c r="U8" s="87" t="s">
        <v>39</v>
      </c>
      <c r="V8">
        <v>58</v>
      </c>
    </row>
    <row r="9" spans="1:22" x14ac:dyDescent="0.25">
      <c r="A9" t="s">
        <v>164</v>
      </c>
      <c r="B9" t="s">
        <v>165</v>
      </c>
      <c r="C9">
        <v>33.333333333333336</v>
      </c>
      <c r="D9">
        <v>3</v>
      </c>
      <c r="E9" t="s">
        <v>23448</v>
      </c>
      <c r="F9">
        <v>100</v>
      </c>
      <c r="G9">
        <v>0</v>
      </c>
      <c r="H9" t="s">
        <v>661</v>
      </c>
      <c r="I9" t="s">
        <v>23449</v>
      </c>
      <c r="J9" t="s">
        <v>797</v>
      </c>
      <c r="K9" t="s">
        <v>635</v>
      </c>
      <c r="L9" t="s">
        <v>636</v>
      </c>
      <c r="M9" t="s">
        <v>23450</v>
      </c>
      <c r="N9" t="s">
        <v>635</v>
      </c>
      <c r="O9" t="s">
        <v>638</v>
      </c>
      <c r="P9" t="s">
        <v>22</v>
      </c>
      <c r="Q9" t="s">
        <v>639</v>
      </c>
      <c r="R9" t="s">
        <v>636</v>
      </c>
      <c r="S9" t="s">
        <v>23451</v>
      </c>
      <c r="T9" t="s">
        <v>23452</v>
      </c>
      <c r="U9" s="88" t="s">
        <v>230</v>
      </c>
      <c r="V9">
        <v>2</v>
      </c>
    </row>
    <row r="10" spans="1:22" x14ac:dyDescent="0.25">
      <c r="A10" t="s">
        <v>164</v>
      </c>
      <c r="B10" t="s">
        <v>165</v>
      </c>
      <c r="C10">
        <v>50</v>
      </c>
      <c r="D10">
        <v>6</v>
      </c>
      <c r="E10" t="s">
        <v>23453</v>
      </c>
      <c r="F10">
        <v>200</v>
      </c>
      <c r="G10">
        <v>0</v>
      </c>
      <c r="H10" t="s">
        <v>661</v>
      </c>
      <c r="I10" t="s">
        <v>23454</v>
      </c>
      <c r="J10" t="s">
        <v>1160</v>
      </c>
      <c r="K10" t="s">
        <v>635</v>
      </c>
      <c r="L10" t="s">
        <v>636</v>
      </c>
      <c r="M10" t="s">
        <v>23455</v>
      </c>
      <c r="N10" t="s">
        <v>635</v>
      </c>
      <c r="O10" t="s">
        <v>668</v>
      </c>
      <c r="P10" t="s">
        <v>22</v>
      </c>
      <c r="Q10" t="s">
        <v>669</v>
      </c>
      <c r="R10" t="s">
        <v>636</v>
      </c>
      <c r="S10" t="s">
        <v>23456</v>
      </c>
      <c r="T10" t="s">
        <v>23455</v>
      </c>
      <c r="U10" s="88" t="s">
        <v>44</v>
      </c>
      <c r="V10">
        <v>52</v>
      </c>
    </row>
    <row r="11" spans="1:22" x14ac:dyDescent="0.25">
      <c r="A11" t="s">
        <v>164</v>
      </c>
      <c r="B11" t="s">
        <v>165</v>
      </c>
      <c r="C11">
        <v>50</v>
      </c>
      <c r="D11">
        <v>6</v>
      </c>
      <c r="E11" t="s">
        <v>23457</v>
      </c>
      <c r="F11">
        <v>200</v>
      </c>
      <c r="G11">
        <v>0</v>
      </c>
      <c r="H11" t="s">
        <v>661</v>
      </c>
      <c r="I11" t="s">
        <v>23458</v>
      </c>
      <c r="J11" t="s">
        <v>884</v>
      </c>
      <c r="K11" t="s">
        <v>635</v>
      </c>
      <c r="L11" t="s">
        <v>636</v>
      </c>
      <c r="M11" t="s">
        <v>23459</v>
      </c>
      <c r="N11" t="s">
        <v>635</v>
      </c>
      <c r="O11" t="s">
        <v>638</v>
      </c>
      <c r="P11" t="s">
        <v>22</v>
      </c>
      <c r="Q11" t="s">
        <v>639</v>
      </c>
      <c r="R11" t="s">
        <v>636</v>
      </c>
      <c r="S11" t="s">
        <v>23460</v>
      </c>
      <c r="T11" t="s">
        <v>23459</v>
      </c>
      <c r="U11" s="88" t="s">
        <v>1715</v>
      </c>
      <c r="V11">
        <v>4</v>
      </c>
    </row>
    <row r="12" spans="1:22" x14ac:dyDescent="0.25">
      <c r="A12" t="s">
        <v>37</v>
      </c>
      <c r="B12" t="s">
        <v>38</v>
      </c>
      <c r="C12">
        <v>33</v>
      </c>
      <c r="D12">
        <v>10</v>
      </c>
      <c r="E12" t="s">
        <v>23461</v>
      </c>
      <c r="F12">
        <v>335</v>
      </c>
      <c r="G12">
        <v>0</v>
      </c>
      <c r="H12" t="s">
        <v>661</v>
      </c>
      <c r="I12" t="s">
        <v>10921</v>
      </c>
      <c r="J12" t="s">
        <v>2644</v>
      </c>
      <c r="K12" t="s">
        <v>635</v>
      </c>
      <c r="L12" t="s">
        <v>636</v>
      </c>
      <c r="M12" t="s">
        <v>23462</v>
      </c>
      <c r="N12" t="s">
        <v>635</v>
      </c>
      <c r="O12" t="s">
        <v>638</v>
      </c>
      <c r="P12" t="s">
        <v>22</v>
      </c>
      <c r="Q12" t="s">
        <v>639</v>
      </c>
      <c r="R12" t="s">
        <v>636</v>
      </c>
      <c r="S12" t="s">
        <v>23463</v>
      </c>
      <c r="T12" t="s">
        <v>23462</v>
      </c>
      <c r="U12" s="87" t="s">
        <v>35</v>
      </c>
      <c r="V12">
        <v>233</v>
      </c>
    </row>
    <row r="13" spans="1:22" x14ac:dyDescent="0.25">
      <c r="A13" t="s">
        <v>35</v>
      </c>
      <c r="B13" t="s">
        <v>36</v>
      </c>
      <c r="C13">
        <v>66.666666666666671</v>
      </c>
      <c r="D13">
        <v>9</v>
      </c>
      <c r="E13" t="s">
        <v>23464</v>
      </c>
      <c r="F13">
        <v>300</v>
      </c>
      <c r="G13">
        <v>0</v>
      </c>
      <c r="H13" t="s">
        <v>661</v>
      </c>
      <c r="I13" t="s">
        <v>10921</v>
      </c>
      <c r="J13" t="s">
        <v>2644</v>
      </c>
      <c r="K13" t="s">
        <v>635</v>
      </c>
      <c r="L13" t="s">
        <v>636</v>
      </c>
      <c r="M13" t="s">
        <v>23465</v>
      </c>
      <c r="N13" t="s">
        <v>635</v>
      </c>
      <c r="O13" t="s">
        <v>638</v>
      </c>
      <c r="P13" t="s">
        <v>22</v>
      </c>
      <c r="Q13" t="s">
        <v>639</v>
      </c>
      <c r="R13" t="s">
        <v>636</v>
      </c>
      <c r="S13" t="s">
        <v>23466</v>
      </c>
      <c r="T13" t="s">
        <v>23462</v>
      </c>
      <c r="U13" s="88" t="s">
        <v>36</v>
      </c>
      <c r="V13">
        <v>233</v>
      </c>
    </row>
    <row r="14" spans="1:22" x14ac:dyDescent="0.25">
      <c r="A14" t="s">
        <v>39</v>
      </c>
      <c r="B14" t="s">
        <v>44</v>
      </c>
      <c r="C14">
        <v>79</v>
      </c>
      <c r="D14">
        <v>1</v>
      </c>
      <c r="E14" t="s">
        <v>23467</v>
      </c>
      <c r="F14">
        <v>79</v>
      </c>
      <c r="G14">
        <v>0</v>
      </c>
      <c r="H14" t="s">
        <v>647</v>
      </c>
      <c r="I14" t="s">
        <v>23468</v>
      </c>
      <c r="J14" t="s">
        <v>23469</v>
      </c>
      <c r="K14" t="s">
        <v>1058</v>
      </c>
      <c r="L14" t="s">
        <v>1051</v>
      </c>
      <c r="M14" t="s">
        <v>23470</v>
      </c>
      <c r="N14" t="s">
        <v>635</v>
      </c>
      <c r="O14" t="s">
        <v>653</v>
      </c>
      <c r="P14" t="s">
        <v>43</v>
      </c>
      <c r="Q14" t="s">
        <v>654</v>
      </c>
      <c r="R14" t="s">
        <v>636</v>
      </c>
      <c r="S14" t="s">
        <v>23471</v>
      </c>
      <c r="T14" t="s">
        <v>23470</v>
      </c>
      <c r="U14" s="87" t="s">
        <v>118</v>
      </c>
      <c r="V14">
        <v>11</v>
      </c>
    </row>
    <row r="15" spans="1:22" x14ac:dyDescent="0.25">
      <c r="A15" t="s">
        <v>164</v>
      </c>
      <c r="B15" t="s">
        <v>165</v>
      </c>
      <c r="C15">
        <v>50</v>
      </c>
      <c r="D15">
        <v>6</v>
      </c>
      <c r="E15" t="s">
        <v>23472</v>
      </c>
      <c r="F15">
        <v>200</v>
      </c>
      <c r="G15">
        <v>0</v>
      </c>
      <c r="H15" t="s">
        <v>661</v>
      </c>
      <c r="I15" t="s">
        <v>23473</v>
      </c>
      <c r="J15" t="s">
        <v>643</v>
      </c>
      <c r="K15" t="s">
        <v>635</v>
      </c>
      <c r="L15" t="s">
        <v>636</v>
      </c>
      <c r="M15" t="s">
        <v>23474</v>
      </c>
      <c r="N15" t="s">
        <v>635</v>
      </c>
      <c r="O15" t="s">
        <v>668</v>
      </c>
      <c r="P15" t="s">
        <v>22</v>
      </c>
      <c r="Q15" t="s">
        <v>669</v>
      </c>
      <c r="R15" t="s">
        <v>636</v>
      </c>
      <c r="S15" t="s">
        <v>23475</v>
      </c>
      <c r="T15" t="s">
        <v>23474</v>
      </c>
      <c r="U15" s="88" t="s">
        <v>91</v>
      </c>
      <c r="V15">
        <v>11</v>
      </c>
    </row>
    <row r="16" spans="1:22" x14ac:dyDescent="0.25">
      <c r="A16" t="s">
        <v>164</v>
      </c>
      <c r="B16" t="s">
        <v>165</v>
      </c>
      <c r="C16">
        <v>33.333333333333336</v>
      </c>
      <c r="D16">
        <v>3</v>
      </c>
      <c r="E16" t="s">
        <v>23476</v>
      </c>
      <c r="F16">
        <v>100</v>
      </c>
      <c r="G16">
        <v>0</v>
      </c>
      <c r="H16" t="s">
        <v>661</v>
      </c>
      <c r="I16" t="s">
        <v>23477</v>
      </c>
      <c r="J16" t="s">
        <v>2074</v>
      </c>
      <c r="K16" t="s">
        <v>635</v>
      </c>
      <c r="L16" t="s">
        <v>636</v>
      </c>
      <c r="M16" t="s">
        <v>23478</v>
      </c>
      <c r="N16" t="s">
        <v>635</v>
      </c>
      <c r="O16" t="s">
        <v>668</v>
      </c>
      <c r="P16" t="s">
        <v>22</v>
      </c>
      <c r="Q16" t="s">
        <v>669</v>
      </c>
      <c r="R16" t="s">
        <v>636</v>
      </c>
      <c r="S16" t="s">
        <v>23479</v>
      </c>
      <c r="T16" t="s">
        <v>23480</v>
      </c>
      <c r="U16" s="87" t="s">
        <v>89</v>
      </c>
      <c r="V16">
        <v>6</v>
      </c>
    </row>
    <row r="17" spans="1:22" x14ac:dyDescent="0.25">
      <c r="A17" t="s">
        <v>39</v>
      </c>
      <c r="B17" t="s">
        <v>44</v>
      </c>
      <c r="C17">
        <v>116</v>
      </c>
      <c r="D17">
        <v>1</v>
      </c>
      <c r="E17" t="s">
        <v>23481</v>
      </c>
      <c r="F17">
        <v>199</v>
      </c>
      <c r="G17">
        <v>0</v>
      </c>
      <c r="H17" t="s">
        <v>661</v>
      </c>
      <c r="I17" t="s">
        <v>23482</v>
      </c>
      <c r="J17" t="s">
        <v>858</v>
      </c>
      <c r="K17" t="s">
        <v>635</v>
      </c>
      <c r="L17" t="s">
        <v>636</v>
      </c>
      <c r="M17" t="s">
        <v>23483</v>
      </c>
      <c r="N17" t="s">
        <v>635</v>
      </c>
      <c r="O17" t="s">
        <v>668</v>
      </c>
      <c r="P17" t="s">
        <v>22</v>
      </c>
      <c r="Q17" t="s">
        <v>669</v>
      </c>
      <c r="R17" t="s">
        <v>636</v>
      </c>
      <c r="S17" t="s">
        <v>23484</v>
      </c>
      <c r="T17" t="s">
        <v>23485</v>
      </c>
      <c r="U17" s="88" t="s">
        <v>1223</v>
      </c>
      <c r="V17">
        <v>6</v>
      </c>
    </row>
    <row r="18" spans="1:22" x14ac:dyDescent="0.25">
      <c r="A18" t="s">
        <v>257</v>
      </c>
      <c r="B18" t="s">
        <v>263</v>
      </c>
      <c r="C18">
        <v>163</v>
      </c>
      <c r="D18">
        <v>1</v>
      </c>
      <c r="E18" t="s">
        <v>23481</v>
      </c>
      <c r="F18">
        <v>199</v>
      </c>
      <c r="G18">
        <v>0</v>
      </c>
      <c r="H18" t="s">
        <v>661</v>
      </c>
      <c r="I18" t="s">
        <v>23482</v>
      </c>
      <c r="J18" t="s">
        <v>858</v>
      </c>
      <c r="K18" t="s">
        <v>635</v>
      </c>
      <c r="L18" t="s">
        <v>636</v>
      </c>
      <c r="M18" t="s">
        <v>23483</v>
      </c>
      <c r="N18" t="s">
        <v>635</v>
      </c>
      <c r="O18" t="s">
        <v>668</v>
      </c>
      <c r="P18" t="s">
        <v>22</v>
      </c>
      <c r="Q18" t="s">
        <v>669</v>
      </c>
      <c r="R18" t="s">
        <v>636</v>
      </c>
      <c r="S18" t="s">
        <v>23484</v>
      </c>
      <c r="T18" t="s">
        <v>23485</v>
      </c>
      <c r="U18" s="87" t="s">
        <v>129</v>
      </c>
      <c r="V18">
        <v>1</v>
      </c>
    </row>
    <row r="19" spans="1:22" x14ac:dyDescent="0.25">
      <c r="A19" t="s">
        <v>35</v>
      </c>
      <c r="B19" t="s">
        <v>36</v>
      </c>
      <c r="C19">
        <v>66.666666666666671</v>
      </c>
      <c r="D19">
        <v>3</v>
      </c>
      <c r="E19" t="s">
        <v>23486</v>
      </c>
      <c r="F19">
        <v>100</v>
      </c>
      <c r="G19">
        <v>0</v>
      </c>
      <c r="H19" t="s">
        <v>661</v>
      </c>
      <c r="I19" t="s">
        <v>23487</v>
      </c>
      <c r="J19" t="s">
        <v>1581</v>
      </c>
      <c r="K19" t="s">
        <v>635</v>
      </c>
      <c r="L19" t="s">
        <v>636</v>
      </c>
      <c r="M19" t="s">
        <v>23488</v>
      </c>
      <c r="N19" t="s">
        <v>635</v>
      </c>
      <c r="O19" t="s">
        <v>668</v>
      </c>
      <c r="P19" t="s">
        <v>22</v>
      </c>
      <c r="Q19" t="s">
        <v>669</v>
      </c>
      <c r="R19" t="s">
        <v>636</v>
      </c>
      <c r="S19" t="s">
        <v>23489</v>
      </c>
      <c r="T19" t="s">
        <v>23488</v>
      </c>
      <c r="U19" s="88" t="s">
        <v>130</v>
      </c>
      <c r="V19">
        <v>1</v>
      </c>
    </row>
    <row r="20" spans="1:22" x14ac:dyDescent="0.25">
      <c r="A20" t="s">
        <v>619</v>
      </c>
      <c r="B20" t="s">
        <v>620</v>
      </c>
      <c r="C20">
        <v>139</v>
      </c>
      <c r="D20">
        <v>1</v>
      </c>
      <c r="E20" t="s">
        <v>23490</v>
      </c>
      <c r="F20">
        <v>109</v>
      </c>
      <c r="G20">
        <v>0</v>
      </c>
      <c r="H20" t="s">
        <v>661</v>
      </c>
      <c r="I20" t="s">
        <v>23491</v>
      </c>
      <c r="J20" t="s">
        <v>634</v>
      </c>
      <c r="K20" t="s">
        <v>635</v>
      </c>
      <c r="L20" t="s">
        <v>636</v>
      </c>
      <c r="M20" t="s">
        <v>23492</v>
      </c>
      <c r="N20" t="s">
        <v>635</v>
      </c>
      <c r="O20" t="s">
        <v>638</v>
      </c>
      <c r="P20" t="s">
        <v>22</v>
      </c>
      <c r="Q20" t="s">
        <v>639</v>
      </c>
      <c r="R20" t="s">
        <v>636</v>
      </c>
      <c r="S20" t="s">
        <v>23493</v>
      </c>
      <c r="T20" t="s">
        <v>23492</v>
      </c>
      <c r="U20" s="87" t="s">
        <v>29</v>
      </c>
      <c r="V20">
        <v>9</v>
      </c>
    </row>
    <row r="21" spans="1:22" x14ac:dyDescent="0.25">
      <c r="A21" t="s">
        <v>164</v>
      </c>
      <c r="B21" t="s">
        <v>165</v>
      </c>
      <c r="C21">
        <v>50</v>
      </c>
      <c r="D21">
        <v>6</v>
      </c>
      <c r="E21" t="s">
        <v>23494</v>
      </c>
      <c r="F21">
        <v>200</v>
      </c>
      <c r="G21">
        <v>0</v>
      </c>
      <c r="H21" t="s">
        <v>661</v>
      </c>
      <c r="I21" t="s">
        <v>23495</v>
      </c>
      <c r="J21" t="s">
        <v>1200</v>
      </c>
      <c r="K21" t="s">
        <v>635</v>
      </c>
      <c r="L21" t="s">
        <v>636</v>
      </c>
      <c r="M21" t="s">
        <v>23496</v>
      </c>
      <c r="N21" t="s">
        <v>635</v>
      </c>
      <c r="O21" t="s">
        <v>638</v>
      </c>
      <c r="P21" t="s">
        <v>22</v>
      </c>
      <c r="Q21" t="s">
        <v>639</v>
      </c>
      <c r="R21" t="s">
        <v>636</v>
      </c>
      <c r="S21" t="s">
        <v>23497</v>
      </c>
      <c r="T21" t="s">
        <v>23496</v>
      </c>
      <c r="U21" s="88" t="s">
        <v>30</v>
      </c>
      <c r="V21">
        <v>9</v>
      </c>
    </row>
    <row r="22" spans="1:22" x14ac:dyDescent="0.25">
      <c r="A22" t="s">
        <v>37</v>
      </c>
      <c r="B22" t="s">
        <v>38</v>
      </c>
      <c r="C22">
        <v>33</v>
      </c>
      <c r="D22">
        <v>10</v>
      </c>
      <c r="E22" t="s">
        <v>23498</v>
      </c>
      <c r="F22">
        <v>335</v>
      </c>
      <c r="G22">
        <v>0</v>
      </c>
      <c r="H22" t="s">
        <v>661</v>
      </c>
      <c r="I22" t="s">
        <v>21977</v>
      </c>
      <c r="J22" t="s">
        <v>2574</v>
      </c>
      <c r="K22" t="s">
        <v>635</v>
      </c>
      <c r="L22" t="s">
        <v>636</v>
      </c>
      <c r="M22" t="s">
        <v>23499</v>
      </c>
      <c r="N22" t="s">
        <v>635</v>
      </c>
      <c r="O22" t="s">
        <v>638</v>
      </c>
      <c r="P22" t="s">
        <v>22</v>
      </c>
      <c r="Q22" t="s">
        <v>639</v>
      </c>
      <c r="R22" t="s">
        <v>636</v>
      </c>
      <c r="S22" t="s">
        <v>23500</v>
      </c>
      <c r="T22" t="s">
        <v>23501</v>
      </c>
      <c r="U22" s="87" t="s">
        <v>31</v>
      </c>
      <c r="V22">
        <v>6</v>
      </c>
    </row>
    <row r="23" spans="1:22" x14ac:dyDescent="0.25">
      <c r="A23" t="s">
        <v>35</v>
      </c>
      <c r="B23" t="s">
        <v>36</v>
      </c>
      <c r="C23">
        <v>66.666666666666671</v>
      </c>
      <c r="D23">
        <v>6</v>
      </c>
      <c r="E23" t="s">
        <v>23502</v>
      </c>
      <c r="F23">
        <v>310</v>
      </c>
      <c r="G23">
        <v>10</v>
      </c>
      <c r="H23" t="s">
        <v>661</v>
      </c>
      <c r="I23" t="s">
        <v>23503</v>
      </c>
      <c r="J23" t="s">
        <v>944</v>
      </c>
      <c r="K23" t="s">
        <v>635</v>
      </c>
      <c r="L23" t="s">
        <v>636</v>
      </c>
      <c r="M23" t="s">
        <v>23504</v>
      </c>
      <c r="N23" t="s">
        <v>635</v>
      </c>
      <c r="O23" t="s">
        <v>668</v>
      </c>
      <c r="P23" t="s">
        <v>22</v>
      </c>
      <c r="Q23" t="s">
        <v>669</v>
      </c>
      <c r="R23" t="s">
        <v>636</v>
      </c>
      <c r="S23" t="s">
        <v>23505</v>
      </c>
      <c r="T23" t="s">
        <v>23504</v>
      </c>
      <c r="U23" s="88" t="s">
        <v>32</v>
      </c>
      <c r="V23">
        <v>6</v>
      </c>
    </row>
    <row r="24" spans="1:22" x14ac:dyDescent="0.25">
      <c r="A24" t="s">
        <v>35</v>
      </c>
      <c r="B24" t="s">
        <v>36</v>
      </c>
      <c r="C24">
        <v>66.666666666666671</v>
      </c>
      <c r="D24">
        <v>3</v>
      </c>
      <c r="E24" t="s">
        <v>23502</v>
      </c>
      <c r="F24">
        <v>310</v>
      </c>
      <c r="G24">
        <v>10</v>
      </c>
      <c r="H24" t="s">
        <v>661</v>
      </c>
      <c r="I24" t="s">
        <v>23503</v>
      </c>
      <c r="J24" t="s">
        <v>944</v>
      </c>
      <c r="K24" t="s">
        <v>635</v>
      </c>
      <c r="L24" t="s">
        <v>636</v>
      </c>
      <c r="M24" t="s">
        <v>23504</v>
      </c>
      <c r="N24" t="s">
        <v>635</v>
      </c>
      <c r="O24" t="s">
        <v>668</v>
      </c>
      <c r="P24" t="s">
        <v>22</v>
      </c>
      <c r="Q24" t="s">
        <v>669</v>
      </c>
      <c r="R24" t="s">
        <v>636</v>
      </c>
      <c r="S24" t="s">
        <v>23505</v>
      </c>
      <c r="T24" t="s">
        <v>23504</v>
      </c>
      <c r="U24" s="87" t="s">
        <v>27</v>
      </c>
      <c r="V24">
        <v>8</v>
      </c>
    </row>
    <row r="25" spans="1:22" x14ac:dyDescent="0.25">
      <c r="A25" t="s">
        <v>164</v>
      </c>
      <c r="B25" t="s">
        <v>165</v>
      </c>
      <c r="C25">
        <v>33.333333333333336</v>
      </c>
      <c r="D25">
        <v>3</v>
      </c>
      <c r="E25" t="s">
        <v>23506</v>
      </c>
      <c r="F25">
        <v>100</v>
      </c>
      <c r="G25">
        <v>0</v>
      </c>
      <c r="H25" t="s">
        <v>661</v>
      </c>
      <c r="I25" t="s">
        <v>23507</v>
      </c>
      <c r="J25" t="s">
        <v>643</v>
      </c>
      <c r="K25" t="s">
        <v>635</v>
      </c>
      <c r="L25" t="s">
        <v>636</v>
      </c>
      <c r="M25" t="s">
        <v>23508</v>
      </c>
      <c r="N25" t="s">
        <v>635</v>
      </c>
      <c r="O25" t="s">
        <v>668</v>
      </c>
      <c r="P25" t="s">
        <v>22</v>
      </c>
      <c r="Q25" t="s">
        <v>669</v>
      </c>
      <c r="R25" t="s">
        <v>636</v>
      </c>
      <c r="S25" t="s">
        <v>23509</v>
      </c>
      <c r="T25" t="s">
        <v>23508</v>
      </c>
      <c r="U25" s="88" t="s">
        <v>28</v>
      </c>
      <c r="V25">
        <v>8</v>
      </c>
    </row>
    <row r="26" spans="1:22" x14ac:dyDescent="0.25">
      <c r="A26" t="s">
        <v>164</v>
      </c>
      <c r="B26" t="s">
        <v>165</v>
      </c>
      <c r="C26">
        <v>50</v>
      </c>
      <c r="D26">
        <v>6</v>
      </c>
      <c r="E26" t="s">
        <v>23510</v>
      </c>
      <c r="F26">
        <v>238</v>
      </c>
      <c r="G26">
        <v>38</v>
      </c>
      <c r="H26" t="s">
        <v>661</v>
      </c>
      <c r="I26" t="s">
        <v>23503</v>
      </c>
      <c r="J26" t="s">
        <v>944</v>
      </c>
      <c r="K26" t="s">
        <v>635</v>
      </c>
      <c r="L26" t="s">
        <v>636</v>
      </c>
      <c r="M26" t="s">
        <v>23511</v>
      </c>
      <c r="N26" t="s">
        <v>635</v>
      </c>
      <c r="O26" t="s">
        <v>668</v>
      </c>
      <c r="P26" t="s">
        <v>22</v>
      </c>
      <c r="Q26" t="s">
        <v>669</v>
      </c>
      <c r="R26" t="s">
        <v>636</v>
      </c>
      <c r="S26" t="s">
        <v>23512</v>
      </c>
      <c r="T26" t="s">
        <v>23513</v>
      </c>
      <c r="U26" s="87" t="s">
        <v>256</v>
      </c>
      <c r="V26">
        <v>8</v>
      </c>
    </row>
    <row r="27" spans="1:22" x14ac:dyDescent="0.25">
      <c r="A27" t="s">
        <v>164</v>
      </c>
      <c r="B27" t="s">
        <v>165</v>
      </c>
      <c r="C27">
        <v>50</v>
      </c>
      <c r="D27">
        <v>6</v>
      </c>
      <c r="E27" t="s">
        <v>23514</v>
      </c>
      <c r="F27">
        <v>200</v>
      </c>
      <c r="G27">
        <v>0</v>
      </c>
      <c r="H27" t="s">
        <v>661</v>
      </c>
      <c r="I27" t="s">
        <v>23515</v>
      </c>
      <c r="J27" t="s">
        <v>687</v>
      </c>
      <c r="K27" t="s">
        <v>635</v>
      </c>
      <c r="L27" t="s">
        <v>636</v>
      </c>
      <c r="M27" t="s">
        <v>23516</v>
      </c>
      <c r="N27" t="s">
        <v>635</v>
      </c>
      <c r="O27" t="s">
        <v>638</v>
      </c>
      <c r="P27" t="s">
        <v>22</v>
      </c>
      <c r="Q27" t="s">
        <v>639</v>
      </c>
      <c r="R27" t="s">
        <v>636</v>
      </c>
      <c r="S27" t="s">
        <v>23517</v>
      </c>
      <c r="T27" t="s">
        <v>23516</v>
      </c>
      <c r="U27" s="88" t="s">
        <v>262</v>
      </c>
      <c r="V27">
        <v>7</v>
      </c>
    </row>
    <row r="28" spans="1:22" x14ac:dyDescent="0.25">
      <c r="A28" t="s">
        <v>37</v>
      </c>
      <c r="B28" t="s">
        <v>38</v>
      </c>
      <c r="C28">
        <v>33</v>
      </c>
      <c r="D28">
        <v>10</v>
      </c>
      <c r="E28" t="s">
        <v>23518</v>
      </c>
      <c r="F28">
        <v>335</v>
      </c>
      <c r="G28">
        <v>0</v>
      </c>
      <c r="H28" t="s">
        <v>661</v>
      </c>
      <c r="I28" t="s">
        <v>23519</v>
      </c>
      <c r="J28" t="s">
        <v>869</v>
      </c>
      <c r="K28" t="s">
        <v>635</v>
      </c>
      <c r="L28" t="s">
        <v>636</v>
      </c>
      <c r="M28" t="s">
        <v>23516</v>
      </c>
      <c r="N28" t="s">
        <v>635</v>
      </c>
      <c r="O28" t="s">
        <v>638</v>
      </c>
      <c r="P28" t="s">
        <v>22</v>
      </c>
      <c r="Q28" t="s">
        <v>639</v>
      </c>
      <c r="R28" t="s">
        <v>636</v>
      </c>
      <c r="S28" t="s">
        <v>23520</v>
      </c>
      <c r="T28" t="s">
        <v>23516</v>
      </c>
      <c r="U28" s="88" t="s">
        <v>982</v>
      </c>
      <c r="V28">
        <v>1</v>
      </c>
    </row>
    <row r="29" spans="1:22" x14ac:dyDescent="0.25">
      <c r="A29" t="s">
        <v>164</v>
      </c>
      <c r="B29" t="s">
        <v>165</v>
      </c>
      <c r="C29">
        <v>33.333333333333336</v>
      </c>
      <c r="D29">
        <v>6</v>
      </c>
      <c r="E29" t="s">
        <v>23521</v>
      </c>
      <c r="F29">
        <v>200</v>
      </c>
      <c r="G29">
        <v>0</v>
      </c>
      <c r="H29" t="s">
        <v>661</v>
      </c>
      <c r="I29" t="s">
        <v>23519</v>
      </c>
      <c r="J29" t="s">
        <v>869</v>
      </c>
      <c r="K29" t="s">
        <v>635</v>
      </c>
      <c r="L29" t="s">
        <v>636</v>
      </c>
      <c r="M29" t="s">
        <v>23522</v>
      </c>
      <c r="N29" t="s">
        <v>635</v>
      </c>
      <c r="O29" t="s">
        <v>638</v>
      </c>
      <c r="P29" t="s">
        <v>22</v>
      </c>
      <c r="Q29" t="s">
        <v>639</v>
      </c>
      <c r="R29" t="s">
        <v>636</v>
      </c>
      <c r="S29" t="s">
        <v>23523</v>
      </c>
      <c r="T29" t="s">
        <v>23522</v>
      </c>
      <c r="U29" s="87" t="s">
        <v>257</v>
      </c>
      <c r="V29">
        <v>11</v>
      </c>
    </row>
    <row r="30" spans="1:22" x14ac:dyDescent="0.25">
      <c r="A30" t="s">
        <v>619</v>
      </c>
      <c r="B30" t="s">
        <v>620</v>
      </c>
      <c r="C30">
        <v>139</v>
      </c>
      <c r="D30">
        <v>1</v>
      </c>
      <c r="E30" t="s">
        <v>23524</v>
      </c>
      <c r="F30">
        <v>326.99</v>
      </c>
      <c r="G30">
        <v>0</v>
      </c>
      <c r="H30" t="s">
        <v>661</v>
      </c>
      <c r="I30" t="s">
        <v>7218</v>
      </c>
      <c r="J30" t="s">
        <v>634</v>
      </c>
      <c r="K30" t="s">
        <v>635</v>
      </c>
      <c r="L30" t="s">
        <v>636</v>
      </c>
      <c r="M30" t="s">
        <v>23522</v>
      </c>
      <c r="N30" t="s">
        <v>635</v>
      </c>
      <c r="O30" t="s">
        <v>638</v>
      </c>
      <c r="P30" t="s">
        <v>22</v>
      </c>
      <c r="Q30" t="s">
        <v>639</v>
      </c>
      <c r="R30" t="s">
        <v>636</v>
      </c>
      <c r="S30" t="s">
        <v>23525</v>
      </c>
      <c r="T30" t="s">
        <v>23522</v>
      </c>
      <c r="U30" s="88" t="s">
        <v>263</v>
      </c>
      <c r="V30">
        <v>8</v>
      </c>
    </row>
    <row r="31" spans="1:22" x14ac:dyDescent="0.25">
      <c r="A31" t="s">
        <v>258</v>
      </c>
      <c r="B31" t="s">
        <v>264</v>
      </c>
      <c r="C31">
        <v>139</v>
      </c>
      <c r="D31">
        <v>1</v>
      </c>
      <c r="E31" t="s">
        <v>23524</v>
      </c>
      <c r="F31">
        <v>326.99</v>
      </c>
      <c r="G31">
        <v>0</v>
      </c>
      <c r="H31" t="s">
        <v>661</v>
      </c>
      <c r="I31" t="s">
        <v>7218</v>
      </c>
      <c r="J31" t="s">
        <v>634</v>
      </c>
      <c r="K31" t="s">
        <v>635</v>
      </c>
      <c r="L31" t="s">
        <v>636</v>
      </c>
      <c r="M31" t="s">
        <v>23522</v>
      </c>
      <c r="N31" t="s">
        <v>635</v>
      </c>
      <c r="O31" t="s">
        <v>638</v>
      </c>
      <c r="P31" t="s">
        <v>22</v>
      </c>
      <c r="Q31" t="s">
        <v>639</v>
      </c>
      <c r="R31" t="s">
        <v>636</v>
      </c>
      <c r="S31" t="s">
        <v>23525</v>
      </c>
      <c r="T31" t="s">
        <v>23522</v>
      </c>
      <c r="U31" s="88" t="s">
        <v>982</v>
      </c>
      <c r="V31">
        <v>3</v>
      </c>
    </row>
    <row r="32" spans="1:22" x14ac:dyDescent="0.25">
      <c r="A32" t="s">
        <v>257</v>
      </c>
      <c r="B32" t="s">
        <v>263</v>
      </c>
      <c r="C32">
        <v>139</v>
      </c>
      <c r="D32">
        <v>1</v>
      </c>
      <c r="E32" t="s">
        <v>23524</v>
      </c>
      <c r="F32">
        <v>326.99</v>
      </c>
      <c r="G32">
        <v>0</v>
      </c>
      <c r="H32" t="s">
        <v>661</v>
      </c>
      <c r="I32" t="s">
        <v>7218</v>
      </c>
      <c r="J32" t="s">
        <v>634</v>
      </c>
      <c r="K32" t="s">
        <v>635</v>
      </c>
      <c r="L32" t="s">
        <v>636</v>
      </c>
      <c r="M32" t="s">
        <v>23522</v>
      </c>
      <c r="N32" t="s">
        <v>635</v>
      </c>
      <c r="O32" t="s">
        <v>638</v>
      </c>
      <c r="P32" t="s">
        <v>22</v>
      </c>
      <c r="Q32" t="s">
        <v>639</v>
      </c>
      <c r="R32" t="s">
        <v>636</v>
      </c>
      <c r="S32" t="s">
        <v>23525</v>
      </c>
      <c r="T32" t="s">
        <v>23522</v>
      </c>
      <c r="U32" s="87" t="s">
        <v>258</v>
      </c>
      <c r="V32">
        <v>6</v>
      </c>
    </row>
    <row r="33" spans="1:22" x14ac:dyDescent="0.25">
      <c r="A33" t="s">
        <v>256</v>
      </c>
      <c r="B33" t="s">
        <v>262</v>
      </c>
      <c r="C33">
        <v>139</v>
      </c>
      <c r="D33">
        <v>1</v>
      </c>
      <c r="E33" t="s">
        <v>23524</v>
      </c>
      <c r="F33">
        <v>326.99</v>
      </c>
      <c r="G33">
        <v>0</v>
      </c>
      <c r="H33" t="s">
        <v>661</v>
      </c>
      <c r="I33" t="s">
        <v>7218</v>
      </c>
      <c r="J33" t="s">
        <v>634</v>
      </c>
      <c r="K33" t="s">
        <v>635</v>
      </c>
      <c r="L33" t="s">
        <v>636</v>
      </c>
      <c r="M33" t="s">
        <v>23522</v>
      </c>
      <c r="N33" t="s">
        <v>635</v>
      </c>
      <c r="O33" t="s">
        <v>638</v>
      </c>
      <c r="P33" t="s">
        <v>22</v>
      </c>
      <c r="Q33" t="s">
        <v>639</v>
      </c>
      <c r="R33" t="s">
        <v>636</v>
      </c>
      <c r="S33" t="s">
        <v>23525</v>
      </c>
      <c r="T33" t="s">
        <v>23522</v>
      </c>
      <c r="U33" s="88" t="s">
        <v>264</v>
      </c>
      <c r="V33">
        <v>4</v>
      </c>
    </row>
    <row r="34" spans="1:22" x14ac:dyDescent="0.25">
      <c r="A34" t="s">
        <v>35</v>
      </c>
      <c r="B34" t="s">
        <v>36</v>
      </c>
      <c r="C34">
        <v>66.666666666666671</v>
      </c>
      <c r="D34">
        <v>3</v>
      </c>
      <c r="E34" t="s">
        <v>23526</v>
      </c>
      <c r="F34">
        <v>300</v>
      </c>
      <c r="G34">
        <v>0</v>
      </c>
      <c r="H34" t="s">
        <v>661</v>
      </c>
      <c r="I34" t="s">
        <v>23527</v>
      </c>
      <c r="J34" t="s">
        <v>797</v>
      </c>
      <c r="K34" t="s">
        <v>635</v>
      </c>
      <c r="L34" t="s">
        <v>636</v>
      </c>
      <c r="M34" t="s">
        <v>23528</v>
      </c>
      <c r="N34" t="s">
        <v>635</v>
      </c>
      <c r="O34" t="s">
        <v>638</v>
      </c>
      <c r="P34" t="s">
        <v>22</v>
      </c>
      <c r="Q34" t="s">
        <v>639</v>
      </c>
      <c r="R34" t="s">
        <v>636</v>
      </c>
      <c r="S34" t="s">
        <v>23529</v>
      </c>
      <c r="T34" t="s">
        <v>23528</v>
      </c>
      <c r="U34" s="88" t="s">
        <v>982</v>
      </c>
      <c r="V34">
        <v>2</v>
      </c>
    </row>
    <row r="35" spans="1:22" x14ac:dyDescent="0.25">
      <c r="A35" t="s">
        <v>164</v>
      </c>
      <c r="B35" t="s">
        <v>165</v>
      </c>
      <c r="C35">
        <v>50</v>
      </c>
      <c r="D35">
        <v>6</v>
      </c>
      <c r="E35" t="s">
        <v>23526</v>
      </c>
      <c r="F35">
        <v>300</v>
      </c>
      <c r="G35">
        <v>0</v>
      </c>
      <c r="H35" t="s">
        <v>661</v>
      </c>
      <c r="I35" t="s">
        <v>23527</v>
      </c>
      <c r="J35" t="s">
        <v>797</v>
      </c>
      <c r="K35" t="s">
        <v>635</v>
      </c>
      <c r="L35" t="s">
        <v>636</v>
      </c>
      <c r="M35" t="s">
        <v>23528</v>
      </c>
      <c r="N35" t="s">
        <v>635</v>
      </c>
      <c r="O35" t="s">
        <v>638</v>
      </c>
      <c r="P35" t="s">
        <v>22</v>
      </c>
      <c r="Q35" t="s">
        <v>639</v>
      </c>
      <c r="R35" t="s">
        <v>636</v>
      </c>
      <c r="S35" t="s">
        <v>23529</v>
      </c>
      <c r="T35" t="s">
        <v>23528</v>
      </c>
      <c r="U35" s="87" t="s">
        <v>619</v>
      </c>
      <c r="V35">
        <v>9</v>
      </c>
    </row>
    <row r="36" spans="1:22" x14ac:dyDescent="0.25">
      <c r="A36" t="s">
        <v>39</v>
      </c>
      <c r="B36" t="s">
        <v>44</v>
      </c>
      <c r="C36">
        <v>66.333333333333329</v>
      </c>
      <c r="D36">
        <v>3</v>
      </c>
      <c r="E36" t="s">
        <v>23530</v>
      </c>
      <c r="F36">
        <v>220</v>
      </c>
      <c r="G36">
        <v>0</v>
      </c>
      <c r="H36" t="s">
        <v>632</v>
      </c>
      <c r="I36" t="s">
        <v>23531</v>
      </c>
      <c r="J36" t="s">
        <v>1750</v>
      </c>
      <c r="K36" t="s">
        <v>635</v>
      </c>
      <c r="L36" t="s">
        <v>636</v>
      </c>
      <c r="M36" t="s">
        <v>23532</v>
      </c>
      <c r="N36" t="s">
        <v>635</v>
      </c>
      <c r="O36" t="s">
        <v>638</v>
      </c>
      <c r="P36" t="s">
        <v>22</v>
      </c>
      <c r="Q36" t="s">
        <v>639</v>
      </c>
      <c r="R36" t="s">
        <v>636</v>
      </c>
      <c r="S36" t="s">
        <v>23533</v>
      </c>
      <c r="T36" t="s">
        <v>23532</v>
      </c>
      <c r="U36" s="88" t="s">
        <v>620</v>
      </c>
      <c r="V36">
        <v>6</v>
      </c>
    </row>
    <row r="37" spans="1:22" x14ac:dyDescent="0.25">
      <c r="A37" t="s">
        <v>164</v>
      </c>
      <c r="B37" t="s">
        <v>165</v>
      </c>
      <c r="C37">
        <v>33.333333333333336</v>
      </c>
      <c r="D37">
        <v>3</v>
      </c>
      <c r="E37" t="s">
        <v>23534</v>
      </c>
      <c r="F37">
        <v>100</v>
      </c>
      <c r="G37">
        <v>0</v>
      </c>
      <c r="H37" t="s">
        <v>661</v>
      </c>
      <c r="I37" t="s">
        <v>23535</v>
      </c>
      <c r="J37" t="s">
        <v>1091</v>
      </c>
      <c r="K37" t="s">
        <v>635</v>
      </c>
      <c r="L37" t="s">
        <v>636</v>
      </c>
      <c r="M37" t="s">
        <v>23536</v>
      </c>
      <c r="N37" t="s">
        <v>635</v>
      </c>
      <c r="O37" t="s">
        <v>1071</v>
      </c>
      <c r="P37" t="s">
        <v>22</v>
      </c>
      <c r="Q37" t="s">
        <v>639</v>
      </c>
      <c r="R37" t="s">
        <v>636</v>
      </c>
      <c r="S37" t="s">
        <v>23537</v>
      </c>
      <c r="T37" t="s">
        <v>23536</v>
      </c>
      <c r="U37" s="88" t="s">
        <v>982</v>
      </c>
      <c r="V37">
        <v>3</v>
      </c>
    </row>
    <row r="38" spans="1:22" x14ac:dyDescent="0.25">
      <c r="A38" t="s">
        <v>164</v>
      </c>
      <c r="B38" t="s">
        <v>165</v>
      </c>
      <c r="C38">
        <v>49</v>
      </c>
      <c r="D38">
        <v>1</v>
      </c>
      <c r="E38" t="s">
        <v>23538</v>
      </c>
      <c r="F38">
        <v>216</v>
      </c>
      <c r="G38">
        <v>0</v>
      </c>
      <c r="H38" t="s">
        <v>647</v>
      </c>
      <c r="I38" t="s">
        <v>23539</v>
      </c>
      <c r="J38" t="s">
        <v>23540</v>
      </c>
      <c r="K38" t="s">
        <v>7233</v>
      </c>
      <c r="L38" t="s">
        <v>1965</v>
      </c>
      <c r="M38" t="s">
        <v>23541</v>
      </c>
      <c r="N38" t="s">
        <v>635</v>
      </c>
      <c r="O38" t="s">
        <v>653</v>
      </c>
      <c r="P38" t="s">
        <v>43</v>
      </c>
      <c r="Q38" t="s">
        <v>654</v>
      </c>
      <c r="R38" t="s">
        <v>636</v>
      </c>
      <c r="S38" t="s">
        <v>23542</v>
      </c>
      <c r="T38" t="s">
        <v>23541</v>
      </c>
      <c r="U38" s="87" t="s">
        <v>20</v>
      </c>
      <c r="V38">
        <v>3</v>
      </c>
    </row>
    <row r="39" spans="1:22" x14ac:dyDescent="0.25">
      <c r="A39" t="s">
        <v>118</v>
      </c>
      <c r="B39" t="s">
        <v>91</v>
      </c>
      <c r="C39">
        <v>75</v>
      </c>
      <c r="D39">
        <v>1</v>
      </c>
      <c r="E39" t="s">
        <v>23538</v>
      </c>
      <c r="F39">
        <v>216</v>
      </c>
      <c r="G39">
        <v>0</v>
      </c>
      <c r="H39" t="s">
        <v>647</v>
      </c>
      <c r="I39" t="s">
        <v>23539</v>
      </c>
      <c r="J39" t="s">
        <v>23540</v>
      </c>
      <c r="K39" t="s">
        <v>7233</v>
      </c>
      <c r="L39" t="s">
        <v>1965</v>
      </c>
      <c r="M39" t="s">
        <v>23541</v>
      </c>
      <c r="N39" t="s">
        <v>635</v>
      </c>
      <c r="O39" t="s">
        <v>653</v>
      </c>
      <c r="P39" t="s">
        <v>43</v>
      </c>
      <c r="Q39" t="s">
        <v>654</v>
      </c>
      <c r="R39" t="s">
        <v>636</v>
      </c>
      <c r="S39" t="s">
        <v>23542</v>
      </c>
      <c r="T39" t="s">
        <v>23541</v>
      </c>
      <c r="U39" s="88" t="s">
        <v>21</v>
      </c>
      <c r="V39">
        <v>3</v>
      </c>
    </row>
    <row r="40" spans="1:22" x14ac:dyDescent="0.25">
      <c r="A40" t="s">
        <v>39</v>
      </c>
      <c r="B40" t="s">
        <v>44</v>
      </c>
      <c r="C40">
        <v>76</v>
      </c>
      <c r="D40">
        <v>1</v>
      </c>
      <c r="E40" t="s">
        <v>23538</v>
      </c>
      <c r="F40">
        <v>216</v>
      </c>
      <c r="G40">
        <v>0</v>
      </c>
      <c r="H40" t="s">
        <v>647</v>
      </c>
      <c r="I40" t="s">
        <v>23539</v>
      </c>
      <c r="J40" t="s">
        <v>23540</v>
      </c>
      <c r="K40" t="s">
        <v>7233</v>
      </c>
      <c r="L40" t="s">
        <v>1965</v>
      </c>
      <c r="M40" t="s">
        <v>23541</v>
      </c>
      <c r="N40" t="s">
        <v>635</v>
      </c>
      <c r="O40" t="s">
        <v>653</v>
      </c>
      <c r="P40" t="s">
        <v>43</v>
      </c>
      <c r="Q40" t="s">
        <v>654</v>
      </c>
      <c r="R40" t="s">
        <v>636</v>
      </c>
      <c r="S40" t="s">
        <v>23542</v>
      </c>
      <c r="T40" t="s">
        <v>23541</v>
      </c>
      <c r="U40" s="87" t="s">
        <v>133</v>
      </c>
      <c r="V40">
        <v>10</v>
      </c>
    </row>
    <row r="41" spans="1:22" x14ac:dyDescent="0.25">
      <c r="A41" t="s">
        <v>37</v>
      </c>
      <c r="B41" t="s">
        <v>38</v>
      </c>
      <c r="C41">
        <v>33</v>
      </c>
      <c r="D41">
        <v>10</v>
      </c>
      <c r="E41" t="s">
        <v>23543</v>
      </c>
      <c r="F41">
        <v>322.06</v>
      </c>
      <c r="G41">
        <v>0</v>
      </c>
      <c r="H41" t="s">
        <v>661</v>
      </c>
      <c r="I41" t="s">
        <v>1348</v>
      </c>
      <c r="J41" t="s">
        <v>1349</v>
      </c>
      <c r="K41" t="s">
        <v>635</v>
      </c>
      <c r="L41" t="s">
        <v>636</v>
      </c>
      <c r="M41" t="s">
        <v>23544</v>
      </c>
      <c r="N41" t="s">
        <v>635</v>
      </c>
      <c r="O41" t="s">
        <v>638</v>
      </c>
      <c r="P41" t="s">
        <v>22</v>
      </c>
      <c r="Q41" t="s">
        <v>639</v>
      </c>
      <c r="R41" t="s">
        <v>636</v>
      </c>
      <c r="S41" t="s">
        <v>23545</v>
      </c>
      <c r="T41" t="s">
        <v>23544</v>
      </c>
      <c r="U41" s="88" t="s">
        <v>134</v>
      </c>
      <c r="V41">
        <v>10</v>
      </c>
    </row>
    <row r="42" spans="1:22" x14ac:dyDescent="0.25">
      <c r="A42" t="s">
        <v>164</v>
      </c>
      <c r="B42" t="s">
        <v>165</v>
      </c>
      <c r="C42">
        <v>50</v>
      </c>
      <c r="D42">
        <v>12</v>
      </c>
      <c r="E42" t="s">
        <v>23546</v>
      </c>
      <c r="F42">
        <v>400</v>
      </c>
      <c r="G42">
        <v>0</v>
      </c>
      <c r="H42" t="s">
        <v>661</v>
      </c>
      <c r="I42" t="s">
        <v>23547</v>
      </c>
      <c r="J42" t="s">
        <v>1314</v>
      </c>
      <c r="K42" t="s">
        <v>635</v>
      </c>
      <c r="L42" t="s">
        <v>636</v>
      </c>
      <c r="M42" t="s">
        <v>23548</v>
      </c>
      <c r="N42" t="s">
        <v>635</v>
      </c>
      <c r="O42" t="s">
        <v>1071</v>
      </c>
      <c r="P42" t="s">
        <v>22</v>
      </c>
      <c r="Q42" t="s">
        <v>639</v>
      </c>
      <c r="R42" t="s">
        <v>636</v>
      </c>
      <c r="S42" t="s">
        <v>23549</v>
      </c>
      <c r="T42" t="s">
        <v>23548</v>
      </c>
      <c r="U42" s="87" t="s">
        <v>121</v>
      </c>
      <c r="V42">
        <v>3</v>
      </c>
    </row>
    <row r="43" spans="1:22" x14ac:dyDescent="0.25">
      <c r="A43" t="s">
        <v>164</v>
      </c>
      <c r="B43" t="s">
        <v>165</v>
      </c>
      <c r="C43">
        <v>50</v>
      </c>
      <c r="D43">
        <v>6</v>
      </c>
      <c r="E43" t="s">
        <v>23550</v>
      </c>
      <c r="F43">
        <v>200</v>
      </c>
      <c r="G43">
        <v>0</v>
      </c>
      <c r="H43" t="s">
        <v>661</v>
      </c>
      <c r="I43" t="s">
        <v>23551</v>
      </c>
      <c r="J43" t="s">
        <v>1036</v>
      </c>
      <c r="K43" t="s">
        <v>635</v>
      </c>
      <c r="L43" t="s">
        <v>636</v>
      </c>
      <c r="M43" t="s">
        <v>23552</v>
      </c>
      <c r="N43" t="s">
        <v>635</v>
      </c>
      <c r="O43" t="s">
        <v>638</v>
      </c>
      <c r="P43" t="s">
        <v>22</v>
      </c>
      <c r="Q43" t="s">
        <v>639</v>
      </c>
      <c r="R43" t="s">
        <v>636</v>
      </c>
      <c r="S43" t="s">
        <v>23553</v>
      </c>
      <c r="T43" t="s">
        <v>23552</v>
      </c>
      <c r="U43" s="88" t="s">
        <v>122</v>
      </c>
      <c r="V43">
        <v>3</v>
      </c>
    </row>
    <row r="44" spans="1:22" x14ac:dyDescent="0.25">
      <c r="A44" t="s">
        <v>121</v>
      </c>
      <c r="B44" t="s">
        <v>122</v>
      </c>
      <c r="C44">
        <v>13</v>
      </c>
      <c r="D44">
        <v>1</v>
      </c>
      <c r="E44" t="s">
        <v>23554</v>
      </c>
      <c r="F44">
        <v>13</v>
      </c>
      <c r="G44">
        <v>0</v>
      </c>
      <c r="H44" t="s">
        <v>647</v>
      </c>
      <c r="I44" t="s">
        <v>10866</v>
      </c>
      <c r="J44" t="s">
        <v>10867</v>
      </c>
      <c r="K44" t="s">
        <v>1992</v>
      </c>
      <c r="L44" t="s">
        <v>1998</v>
      </c>
      <c r="M44" t="s">
        <v>23555</v>
      </c>
      <c r="N44" t="s">
        <v>635</v>
      </c>
      <c r="O44" t="s">
        <v>678</v>
      </c>
      <c r="P44" t="s">
        <v>43</v>
      </c>
      <c r="Q44" t="s">
        <v>654</v>
      </c>
      <c r="R44" t="s">
        <v>636</v>
      </c>
      <c r="S44" t="s">
        <v>23556</v>
      </c>
      <c r="T44" t="s">
        <v>23552</v>
      </c>
      <c r="U44" s="87" t="s">
        <v>533</v>
      </c>
      <c r="V44">
        <v>1</v>
      </c>
    </row>
    <row r="45" spans="1:22" x14ac:dyDescent="0.25">
      <c r="A45" t="s">
        <v>164</v>
      </c>
      <c r="B45" t="s">
        <v>165</v>
      </c>
      <c r="C45">
        <v>50</v>
      </c>
      <c r="D45">
        <v>6</v>
      </c>
      <c r="E45" t="s">
        <v>23557</v>
      </c>
      <c r="F45">
        <v>697.74</v>
      </c>
      <c r="G45">
        <v>0</v>
      </c>
      <c r="H45" t="s">
        <v>661</v>
      </c>
      <c r="I45" t="s">
        <v>23558</v>
      </c>
      <c r="J45" t="s">
        <v>5204</v>
      </c>
      <c r="K45" t="s">
        <v>635</v>
      </c>
      <c r="L45" t="s">
        <v>636</v>
      </c>
      <c r="M45" t="s">
        <v>23559</v>
      </c>
      <c r="N45" t="s">
        <v>635</v>
      </c>
      <c r="O45" t="s">
        <v>668</v>
      </c>
      <c r="P45" t="s">
        <v>22</v>
      </c>
      <c r="Q45" t="s">
        <v>669</v>
      </c>
      <c r="R45" t="s">
        <v>636</v>
      </c>
      <c r="S45" t="s">
        <v>23560</v>
      </c>
      <c r="T45" t="s">
        <v>23561</v>
      </c>
      <c r="U45" s="88" t="s">
        <v>137</v>
      </c>
      <c r="V45">
        <v>1</v>
      </c>
    </row>
    <row r="46" spans="1:22" x14ac:dyDescent="0.25">
      <c r="A46" t="s">
        <v>164</v>
      </c>
      <c r="B46" t="s">
        <v>165</v>
      </c>
      <c r="C46">
        <v>50</v>
      </c>
      <c r="D46">
        <v>6</v>
      </c>
      <c r="E46" t="s">
        <v>23557</v>
      </c>
      <c r="F46">
        <v>697.74</v>
      </c>
      <c r="G46">
        <v>0</v>
      </c>
      <c r="H46" t="s">
        <v>661</v>
      </c>
      <c r="I46" t="s">
        <v>23558</v>
      </c>
      <c r="J46" t="s">
        <v>5204</v>
      </c>
      <c r="K46" t="s">
        <v>635</v>
      </c>
      <c r="L46" t="s">
        <v>636</v>
      </c>
      <c r="M46" t="s">
        <v>23559</v>
      </c>
      <c r="N46" t="s">
        <v>635</v>
      </c>
      <c r="O46" t="s">
        <v>668</v>
      </c>
      <c r="P46" t="s">
        <v>22</v>
      </c>
      <c r="Q46" t="s">
        <v>669</v>
      </c>
      <c r="R46" t="s">
        <v>636</v>
      </c>
      <c r="S46" t="s">
        <v>23560</v>
      </c>
      <c r="T46" t="s">
        <v>23561</v>
      </c>
      <c r="U46" s="87" t="s">
        <v>1984</v>
      </c>
      <c r="V46">
        <v>1258</v>
      </c>
    </row>
    <row r="47" spans="1:22" x14ac:dyDescent="0.25">
      <c r="A47" t="s">
        <v>37</v>
      </c>
      <c r="B47" t="s">
        <v>38</v>
      </c>
      <c r="C47">
        <v>33</v>
      </c>
      <c r="D47">
        <v>10</v>
      </c>
      <c r="E47" t="s">
        <v>23557</v>
      </c>
      <c r="F47">
        <v>697.74</v>
      </c>
      <c r="G47">
        <v>0</v>
      </c>
      <c r="H47" t="s">
        <v>661</v>
      </c>
      <c r="I47" t="s">
        <v>23558</v>
      </c>
      <c r="J47" t="s">
        <v>5204</v>
      </c>
      <c r="K47" t="s">
        <v>635</v>
      </c>
      <c r="L47" t="s">
        <v>636</v>
      </c>
      <c r="M47" t="s">
        <v>23559</v>
      </c>
      <c r="N47" t="s">
        <v>635</v>
      </c>
      <c r="O47" t="s">
        <v>668</v>
      </c>
      <c r="P47" t="s">
        <v>22</v>
      </c>
      <c r="Q47" t="s">
        <v>669</v>
      </c>
      <c r="R47" t="s">
        <v>636</v>
      </c>
      <c r="S47" t="s">
        <v>23560</v>
      </c>
      <c r="T47" t="s">
        <v>23561</v>
      </c>
    </row>
    <row r="48" spans="1:22" x14ac:dyDescent="0.25">
      <c r="A48" t="s">
        <v>164</v>
      </c>
      <c r="B48" t="s">
        <v>165</v>
      </c>
      <c r="C48">
        <v>33.333333333333336</v>
      </c>
      <c r="D48">
        <v>3</v>
      </c>
      <c r="E48" t="s">
        <v>23562</v>
      </c>
      <c r="F48">
        <v>106.69</v>
      </c>
      <c r="G48">
        <v>0</v>
      </c>
      <c r="H48" t="s">
        <v>647</v>
      </c>
      <c r="I48" t="s">
        <v>22522</v>
      </c>
      <c r="J48" t="s">
        <v>22523</v>
      </c>
      <c r="K48" t="s">
        <v>3633</v>
      </c>
      <c r="L48" t="s">
        <v>22524</v>
      </c>
      <c r="M48" t="s">
        <v>23563</v>
      </c>
      <c r="N48" t="s">
        <v>635</v>
      </c>
      <c r="O48" t="s">
        <v>706</v>
      </c>
      <c r="P48" t="s">
        <v>40</v>
      </c>
      <c r="Q48" t="s">
        <v>707</v>
      </c>
      <c r="R48" t="s">
        <v>636</v>
      </c>
      <c r="S48" t="s">
        <v>23564</v>
      </c>
      <c r="T48" t="s">
        <v>23563</v>
      </c>
    </row>
    <row r="49" spans="1:20" x14ac:dyDescent="0.25">
      <c r="A49" t="s">
        <v>37</v>
      </c>
      <c r="B49" t="s">
        <v>38</v>
      </c>
      <c r="C49">
        <v>33</v>
      </c>
      <c r="D49">
        <v>10</v>
      </c>
      <c r="E49" t="s">
        <v>23565</v>
      </c>
      <c r="F49">
        <v>322.06</v>
      </c>
      <c r="G49">
        <v>0</v>
      </c>
      <c r="H49" t="s">
        <v>661</v>
      </c>
      <c r="I49" t="s">
        <v>23566</v>
      </c>
      <c r="J49" t="s">
        <v>23567</v>
      </c>
      <c r="K49" t="s">
        <v>635</v>
      </c>
      <c r="L49" t="s">
        <v>636</v>
      </c>
      <c r="M49" t="s">
        <v>23568</v>
      </c>
      <c r="N49" t="s">
        <v>635</v>
      </c>
      <c r="O49" t="s">
        <v>668</v>
      </c>
      <c r="P49" t="s">
        <v>22</v>
      </c>
      <c r="Q49" t="s">
        <v>669</v>
      </c>
      <c r="R49" t="s">
        <v>636</v>
      </c>
      <c r="S49" t="s">
        <v>23569</v>
      </c>
      <c r="T49" t="s">
        <v>23568</v>
      </c>
    </row>
    <row r="50" spans="1:20" x14ac:dyDescent="0.25">
      <c r="A50" t="s">
        <v>37</v>
      </c>
      <c r="B50" t="s">
        <v>38</v>
      </c>
      <c r="C50">
        <v>33</v>
      </c>
      <c r="D50">
        <v>10</v>
      </c>
      <c r="E50" t="s">
        <v>23570</v>
      </c>
      <c r="F50">
        <v>322.06</v>
      </c>
      <c r="G50">
        <v>0</v>
      </c>
      <c r="H50" t="s">
        <v>661</v>
      </c>
      <c r="I50" t="s">
        <v>23571</v>
      </c>
      <c r="J50" t="s">
        <v>802</v>
      </c>
      <c r="K50" t="s">
        <v>635</v>
      </c>
      <c r="L50" t="s">
        <v>636</v>
      </c>
      <c r="M50" t="s">
        <v>23572</v>
      </c>
      <c r="N50" t="s">
        <v>635</v>
      </c>
      <c r="O50" t="s">
        <v>638</v>
      </c>
      <c r="P50" t="s">
        <v>22</v>
      </c>
      <c r="Q50" t="s">
        <v>639</v>
      </c>
      <c r="R50" t="s">
        <v>636</v>
      </c>
      <c r="S50" t="s">
        <v>23573</v>
      </c>
      <c r="T50" t="s">
        <v>23572</v>
      </c>
    </row>
    <row r="51" spans="1:20" x14ac:dyDescent="0.25">
      <c r="A51" t="s">
        <v>164</v>
      </c>
      <c r="B51" t="s">
        <v>165</v>
      </c>
      <c r="C51">
        <v>50</v>
      </c>
      <c r="D51">
        <v>6</v>
      </c>
      <c r="E51" t="s">
        <v>23574</v>
      </c>
      <c r="F51">
        <v>200</v>
      </c>
      <c r="G51">
        <v>0</v>
      </c>
      <c r="H51" t="s">
        <v>661</v>
      </c>
      <c r="I51" t="s">
        <v>23571</v>
      </c>
      <c r="J51" t="s">
        <v>802</v>
      </c>
      <c r="K51" t="s">
        <v>635</v>
      </c>
      <c r="L51" t="s">
        <v>636</v>
      </c>
      <c r="M51" t="s">
        <v>23575</v>
      </c>
      <c r="N51" t="s">
        <v>635</v>
      </c>
      <c r="O51" t="s">
        <v>638</v>
      </c>
      <c r="P51" t="s">
        <v>22</v>
      </c>
      <c r="Q51" t="s">
        <v>639</v>
      </c>
      <c r="R51" t="s">
        <v>636</v>
      </c>
      <c r="S51" t="s">
        <v>23576</v>
      </c>
      <c r="T51" t="s">
        <v>23577</v>
      </c>
    </row>
    <row r="52" spans="1:20" x14ac:dyDescent="0.25">
      <c r="A52" t="s">
        <v>35</v>
      </c>
      <c r="B52" t="s">
        <v>36</v>
      </c>
      <c r="C52">
        <v>66.666666666666671</v>
      </c>
      <c r="D52">
        <v>3</v>
      </c>
      <c r="E52" t="s">
        <v>23578</v>
      </c>
      <c r="F52">
        <v>100</v>
      </c>
      <c r="G52">
        <v>0</v>
      </c>
      <c r="H52" t="s">
        <v>661</v>
      </c>
      <c r="I52" t="s">
        <v>23579</v>
      </c>
      <c r="J52" t="s">
        <v>1349</v>
      </c>
      <c r="K52" t="s">
        <v>635</v>
      </c>
      <c r="L52" t="s">
        <v>636</v>
      </c>
      <c r="M52" t="s">
        <v>23580</v>
      </c>
      <c r="N52" t="s">
        <v>635</v>
      </c>
      <c r="O52" t="s">
        <v>638</v>
      </c>
      <c r="P52" t="s">
        <v>22</v>
      </c>
      <c r="Q52" t="s">
        <v>639</v>
      </c>
      <c r="R52" t="s">
        <v>636</v>
      </c>
      <c r="S52" t="s">
        <v>23581</v>
      </c>
      <c r="T52" t="s">
        <v>23580</v>
      </c>
    </row>
    <row r="53" spans="1:20" x14ac:dyDescent="0.25">
      <c r="A53" t="s">
        <v>164</v>
      </c>
      <c r="B53" t="s">
        <v>165</v>
      </c>
      <c r="C53">
        <v>33.333333333333336</v>
      </c>
      <c r="D53">
        <v>3</v>
      </c>
      <c r="E53" t="s">
        <v>23582</v>
      </c>
      <c r="F53">
        <v>100</v>
      </c>
      <c r="G53">
        <v>0</v>
      </c>
      <c r="H53" t="s">
        <v>661</v>
      </c>
      <c r="I53" t="s">
        <v>23583</v>
      </c>
      <c r="J53" t="s">
        <v>757</v>
      </c>
      <c r="K53" t="s">
        <v>635</v>
      </c>
      <c r="L53" t="s">
        <v>636</v>
      </c>
      <c r="M53" t="s">
        <v>23584</v>
      </c>
      <c r="N53" t="s">
        <v>635</v>
      </c>
      <c r="O53" t="s">
        <v>638</v>
      </c>
      <c r="P53" t="s">
        <v>22</v>
      </c>
      <c r="Q53" t="s">
        <v>639</v>
      </c>
      <c r="R53" t="s">
        <v>636</v>
      </c>
      <c r="S53" t="s">
        <v>23585</v>
      </c>
      <c r="T53" t="s">
        <v>23584</v>
      </c>
    </row>
    <row r="54" spans="1:20" x14ac:dyDescent="0.25">
      <c r="A54" t="s">
        <v>256</v>
      </c>
      <c r="B54" t="s">
        <v>262</v>
      </c>
      <c r="C54">
        <v>139</v>
      </c>
      <c r="D54">
        <v>1</v>
      </c>
      <c r="E54" t="s">
        <v>23586</v>
      </c>
      <c r="F54">
        <v>108.99</v>
      </c>
      <c r="G54">
        <v>0</v>
      </c>
      <c r="H54" t="s">
        <v>661</v>
      </c>
      <c r="I54" t="s">
        <v>23587</v>
      </c>
      <c r="J54" t="s">
        <v>823</v>
      </c>
      <c r="K54" t="s">
        <v>635</v>
      </c>
      <c r="L54" t="s">
        <v>636</v>
      </c>
      <c r="M54" t="s">
        <v>23588</v>
      </c>
      <c r="N54" t="s">
        <v>635</v>
      </c>
      <c r="O54" t="s">
        <v>638</v>
      </c>
      <c r="P54" t="s">
        <v>22</v>
      </c>
      <c r="Q54" t="s">
        <v>639</v>
      </c>
      <c r="R54" t="s">
        <v>636</v>
      </c>
      <c r="S54" t="s">
        <v>23589</v>
      </c>
      <c r="T54" t="s">
        <v>23588</v>
      </c>
    </row>
    <row r="55" spans="1:20" x14ac:dyDescent="0.25">
      <c r="A55" t="s">
        <v>35</v>
      </c>
      <c r="B55" t="s">
        <v>36</v>
      </c>
      <c r="C55">
        <v>66.666666666666671</v>
      </c>
      <c r="D55">
        <v>3</v>
      </c>
      <c r="E55" t="s">
        <v>23590</v>
      </c>
      <c r="F55">
        <v>100</v>
      </c>
      <c r="G55">
        <v>0</v>
      </c>
      <c r="H55" t="s">
        <v>661</v>
      </c>
      <c r="I55" t="s">
        <v>23591</v>
      </c>
      <c r="J55" t="s">
        <v>643</v>
      </c>
      <c r="K55" t="s">
        <v>635</v>
      </c>
      <c r="L55" t="s">
        <v>636</v>
      </c>
      <c r="M55" t="s">
        <v>23592</v>
      </c>
      <c r="N55" t="s">
        <v>635</v>
      </c>
      <c r="O55" t="s">
        <v>638</v>
      </c>
      <c r="P55" t="s">
        <v>22</v>
      </c>
      <c r="Q55" t="s">
        <v>639</v>
      </c>
      <c r="R55" t="s">
        <v>636</v>
      </c>
      <c r="S55" t="s">
        <v>23593</v>
      </c>
      <c r="T55" t="s">
        <v>23592</v>
      </c>
    </row>
    <row r="56" spans="1:20" x14ac:dyDescent="0.25">
      <c r="A56" t="s">
        <v>164</v>
      </c>
      <c r="B56" t="s">
        <v>165</v>
      </c>
      <c r="C56">
        <v>33.333333333333336</v>
      </c>
      <c r="D56">
        <v>3</v>
      </c>
      <c r="E56" t="s">
        <v>23594</v>
      </c>
      <c r="F56">
        <v>135</v>
      </c>
      <c r="G56">
        <v>35</v>
      </c>
      <c r="H56" t="s">
        <v>661</v>
      </c>
      <c r="I56" t="s">
        <v>23595</v>
      </c>
      <c r="J56" t="s">
        <v>643</v>
      </c>
      <c r="K56" t="s">
        <v>635</v>
      </c>
      <c r="L56" t="s">
        <v>636</v>
      </c>
      <c r="M56" t="s">
        <v>23596</v>
      </c>
      <c r="N56" t="s">
        <v>635</v>
      </c>
      <c r="O56" t="s">
        <v>668</v>
      </c>
      <c r="P56" t="s">
        <v>22</v>
      </c>
      <c r="Q56" t="s">
        <v>669</v>
      </c>
      <c r="R56" t="s">
        <v>636</v>
      </c>
      <c r="S56" t="s">
        <v>23597</v>
      </c>
      <c r="T56" t="s">
        <v>23596</v>
      </c>
    </row>
    <row r="57" spans="1:20" x14ac:dyDescent="0.25">
      <c r="A57" t="s">
        <v>29</v>
      </c>
      <c r="B57" t="s">
        <v>30</v>
      </c>
      <c r="C57">
        <v>54.5</v>
      </c>
      <c r="D57">
        <v>2</v>
      </c>
      <c r="E57" t="s">
        <v>23598</v>
      </c>
      <c r="F57">
        <v>80.73</v>
      </c>
      <c r="G57">
        <v>7</v>
      </c>
      <c r="H57" t="s">
        <v>3156</v>
      </c>
      <c r="I57" t="s">
        <v>14019</v>
      </c>
      <c r="J57" t="s">
        <v>14020</v>
      </c>
      <c r="K57" t="s">
        <v>2908</v>
      </c>
      <c r="L57" t="s">
        <v>14021</v>
      </c>
      <c r="M57" t="s">
        <v>23599</v>
      </c>
      <c r="N57" t="s">
        <v>635</v>
      </c>
      <c r="O57" t="s">
        <v>706</v>
      </c>
      <c r="P57" t="s">
        <v>40</v>
      </c>
      <c r="Q57" t="s">
        <v>707</v>
      </c>
      <c r="R57" t="s">
        <v>636</v>
      </c>
      <c r="S57" t="s">
        <v>23600</v>
      </c>
      <c r="T57" t="s">
        <v>23599</v>
      </c>
    </row>
    <row r="58" spans="1:20" x14ac:dyDescent="0.25">
      <c r="A58" t="s">
        <v>164</v>
      </c>
      <c r="B58" t="s">
        <v>165</v>
      </c>
      <c r="C58">
        <v>33.333333333333336</v>
      </c>
      <c r="D58">
        <v>3</v>
      </c>
      <c r="E58" t="s">
        <v>23601</v>
      </c>
      <c r="F58">
        <v>100</v>
      </c>
      <c r="G58">
        <v>0</v>
      </c>
      <c r="H58" t="s">
        <v>632</v>
      </c>
      <c r="I58" t="s">
        <v>23602</v>
      </c>
      <c r="J58" t="s">
        <v>1708</v>
      </c>
      <c r="K58" t="s">
        <v>635</v>
      </c>
      <c r="L58" t="s">
        <v>636</v>
      </c>
      <c r="M58" t="s">
        <v>23603</v>
      </c>
      <c r="N58" t="s">
        <v>635</v>
      </c>
      <c r="O58" t="s">
        <v>638</v>
      </c>
      <c r="P58" t="s">
        <v>22</v>
      </c>
      <c r="Q58" t="s">
        <v>639</v>
      </c>
      <c r="R58" t="s">
        <v>636</v>
      </c>
      <c r="S58" t="s">
        <v>23604</v>
      </c>
      <c r="T58" t="s">
        <v>23603</v>
      </c>
    </row>
    <row r="59" spans="1:20" x14ac:dyDescent="0.25">
      <c r="A59" t="s">
        <v>619</v>
      </c>
      <c r="B59" t="s">
        <v>982</v>
      </c>
      <c r="C59">
        <v>98.2</v>
      </c>
      <c r="D59">
        <v>1</v>
      </c>
      <c r="E59" t="s">
        <v>23605</v>
      </c>
      <c r="F59">
        <v>98.2</v>
      </c>
      <c r="G59">
        <v>0</v>
      </c>
      <c r="H59" t="s">
        <v>647</v>
      </c>
      <c r="I59" t="s">
        <v>23606</v>
      </c>
      <c r="J59" t="s">
        <v>23607</v>
      </c>
      <c r="K59" t="s">
        <v>3701</v>
      </c>
      <c r="L59" t="s">
        <v>23608</v>
      </c>
      <c r="M59" t="s">
        <v>23603</v>
      </c>
      <c r="N59" t="s">
        <v>635</v>
      </c>
      <c r="O59" t="s">
        <v>706</v>
      </c>
      <c r="P59" t="s">
        <v>40</v>
      </c>
      <c r="Q59" t="s">
        <v>707</v>
      </c>
      <c r="R59" t="s">
        <v>636</v>
      </c>
      <c r="S59" t="s">
        <v>23609</v>
      </c>
      <c r="T59" t="s">
        <v>23610</v>
      </c>
    </row>
    <row r="60" spans="1:20" x14ac:dyDescent="0.25">
      <c r="A60" t="s">
        <v>118</v>
      </c>
      <c r="B60" t="s">
        <v>91</v>
      </c>
      <c r="C60">
        <v>90</v>
      </c>
      <c r="D60">
        <v>2</v>
      </c>
      <c r="E60" t="s">
        <v>23611</v>
      </c>
      <c r="F60">
        <v>201.51</v>
      </c>
      <c r="G60">
        <v>29</v>
      </c>
      <c r="H60" t="s">
        <v>2356</v>
      </c>
      <c r="I60" t="s">
        <v>23612</v>
      </c>
      <c r="J60" t="s">
        <v>23613</v>
      </c>
      <c r="K60" t="s">
        <v>22393</v>
      </c>
      <c r="L60" t="s">
        <v>23614</v>
      </c>
      <c r="M60" t="s">
        <v>23615</v>
      </c>
      <c r="N60" t="s">
        <v>635</v>
      </c>
      <c r="O60" t="s">
        <v>706</v>
      </c>
      <c r="P60" t="s">
        <v>40</v>
      </c>
      <c r="Q60" t="s">
        <v>707</v>
      </c>
      <c r="R60" t="s">
        <v>636</v>
      </c>
      <c r="S60" t="s">
        <v>23616</v>
      </c>
      <c r="T60" t="s">
        <v>23617</v>
      </c>
    </row>
    <row r="61" spans="1:20" x14ac:dyDescent="0.25">
      <c r="A61" t="s">
        <v>164</v>
      </c>
      <c r="B61" t="s">
        <v>165</v>
      </c>
      <c r="C61">
        <v>50</v>
      </c>
      <c r="D61">
        <v>6</v>
      </c>
      <c r="E61" t="s">
        <v>23618</v>
      </c>
      <c r="F61">
        <v>200</v>
      </c>
      <c r="G61">
        <v>0</v>
      </c>
      <c r="H61" t="s">
        <v>661</v>
      </c>
      <c r="I61" t="s">
        <v>23619</v>
      </c>
      <c r="J61" t="s">
        <v>1091</v>
      </c>
      <c r="K61" t="s">
        <v>635</v>
      </c>
      <c r="L61" t="s">
        <v>636</v>
      </c>
      <c r="M61" t="s">
        <v>23620</v>
      </c>
      <c r="N61" t="s">
        <v>635</v>
      </c>
      <c r="O61" t="s">
        <v>668</v>
      </c>
      <c r="P61" t="s">
        <v>22</v>
      </c>
      <c r="Q61" t="s">
        <v>669</v>
      </c>
      <c r="R61" t="s">
        <v>636</v>
      </c>
      <c r="S61" t="s">
        <v>23621</v>
      </c>
      <c r="T61" t="s">
        <v>23620</v>
      </c>
    </row>
    <row r="62" spans="1:20" x14ac:dyDescent="0.25">
      <c r="A62" t="s">
        <v>164</v>
      </c>
      <c r="B62" t="s">
        <v>165</v>
      </c>
      <c r="C62">
        <v>50</v>
      </c>
      <c r="D62">
        <v>6</v>
      </c>
      <c r="E62" t="s">
        <v>23622</v>
      </c>
      <c r="F62">
        <v>100</v>
      </c>
      <c r="G62">
        <v>0</v>
      </c>
      <c r="H62" t="s">
        <v>661</v>
      </c>
      <c r="I62" t="s">
        <v>23623</v>
      </c>
      <c r="J62" t="s">
        <v>2074</v>
      </c>
      <c r="K62" t="s">
        <v>635</v>
      </c>
      <c r="L62" t="s">
        <v>636</v>
      </c>
      <c r="M62" t="s">
        <v>23624</v>
      </c>
      <c r="N62" t="s">
        <v>635</v>
      </c>
      <c r="O62" t="s">
        <v>668</v>
      </c>
      <c r="P62" t="s">
        <v>22</v>
      </c>
      <c r="Q62" t="s">
        <v>669</v>
      </c>
      <c r="R62" t="s">
        <v>636</v>
      </c>
      <c r="S62" t="s">
        <v>23625</v>
      </c>
      <c r="T62" t="s">
        <v>23626</v>
      </c>
    </row>
    <row r="63" spans="1:20" x14ac:dyDescent="0.25">
      <c r="A63" t="s">
        <v>37</v>
      </c>
      <c r="B63" t="s">
        <v>38</v>
      </c>
      <c r="C63">
        <v>33</v>
      </c>
      <c r="D63">
        <v>10</v>
      </c>
      <c r="E63" t="s">
        <v>23627</v>
      </c>
      <c r="F63">
        <v>335</v>
      </c>
      <c r="G63">
        <v>0</v>
      </c>
      <c r="H63" t="s">
        <v>661</v>
      </c>
      <c r="I63" t="s">
        <v>23628</v>
      </c>
      <c r="J63" t="s">
        <v>1917</v>
      </c>
      <c r="K63" t="s">
        <v>635</v>
      </c>
      <c r="L63" t="s">
        <v>636</v>
      </c>
      <c r="M63" t="s">
        <v>23629</v>
      </c>
      <c r="N63" t="s">
        <v>635</v>
      </c>
      <c r="O63" t="s">
        <v>668</v>
      </c>
      <c r="P63" t="s">
        <v>22</v>
      </c>
      <c r="Q63" t="s">
        <v>669</v>
      </c>
      <c r="R63" t="s">
        <v>636</v>
      </c>
      <c r="S63" t="s">
        <v>23630</v>
      </c>
      <c r="T63" t="s">
        <v>23631</v>
      </c>
    </row>
    <row r="64" spans="1:20" x14ac:dyDescent="0.25">
      <c r="A64" t="s">
        <v>164</v>
      </c>
      <c r="B64" t="s">
        <v>165</v>
      </c>
      <c r="C64">
        <v>40</v>
      </c>
      <c r="D64">
        <v>20</v>
      </c>
      <c r="E64" t="s">
        <v>23632</v>
      </c>
      <c r="F64">
        <v>750</v>
      </c>
      <c r="G64">
        <v>0</v>
      </c>
      <c r="H64" t="s">
        <v>661</v>
      </c>
      <c r="I64" t="s">
        <v>23633</v>
      </c>
      <c r="J64" t="s">
        <v>1314</v>
      </c>
      <c r="K64" t="s">
        <v>635</v>
      </c>
      <c r="L64" t="s">
        <v>636</v>
      </c>
      <c r="M64" t="s">
        <v>23634</v>
      </c>
      <c r="N64" t="s">
        <v>635</v>
      </c>
      <c r="O64" t="s">
        <v>638</v>
      </c>
      <c r="P64" t="s">
        <v>22</v>
      </c>
      <c r="Q64" t="s">
        <v>639</v>
      </c>
      <c r="R64" t="s">
        <v>636</v>
      </c>
      <c r="S64" t="s">
        <v>23635</v>
      </c>
      <c r="T64" t="s">
        <v>23634</v>
      </c>
    </row>
    <row r="65" spans="1:20" x14ac:dyDescent="0.25">
      <c r="A65" t="s">
        <v>37</v>
      </c>
      <c r="B65" t="s">
        <v>38</v>
      </c>
      <c r="C65">
        <v>33</v>
      </c>
      <c r="D65">
        <v>20</v>
      </c>
      <c r="E65" t="s">
        <v>23636</v>
      </c>
      <c r="F65">
        <v>670</v>
      </c>
      <c r="G65">
        <v>0</v>
      </c>
      <c r="H65" t="s">
        <v>661</v>
      </c>
      <c r="I65" t="s">
        <v>23633</v>
      </c>
      <c r="J65" t="s">
        <v>1314</v>
      </c>
      <c r="K65" t="s">
        <v>635</v>
      </c>
      <c r="L65" t="s">
        <v>636</v>
      </c>
      <c r="M65" t="s">
        <v>23637</v>
      </c>
      <c r="N65" t="s">
        <v>635</v>
      </c>
      <c r="O65" t="s">
        <v>638</v>
      </c>
      <c r="P65" t="s">
        <v>22</v>
      </c>
      <c r="Q65" t="s">
        <v>639</v>
      </c>
      <c r="R65" t="s">
        <v>636</v>
      </c>
      <c r="S65" t="s">
        <v>23638</v>
      </c>
      <c r="T65" t="s">
        <v>23637</v>
      </c>
    </row>
    <row r="66" spans="1:20" x14ac:dyDescent="0.25">
      <c r="A66" t="s">
        <v>39</v>
      </c>
      <c r="B66" t="s">
        <v>1715</v>
      </c>
      <c r="C66">
        <v>14</v>
      </c>
      <c r="D66">
        <v>4</v>
      </c>
      <c r="E66" t="s">
        <v>23639</v>
      </c>
      <c r="F66">
        <v>80.5</v>
      </c>
      <c r="G66">
        <v>24.5</v>
      </c>
      <c r="H66" t="s">
        <v>647</v>
      </c>
      <c r="I66" t="s">
        <v>23640</v>
      </c>
      <c r="J66" t="s">
        <v>23641</v>
      </c>
      <c r="K66" t="s">
        <v>2834</v>
      </c>
      <c r="L66" t="s">
        <v>23642</v>
      </c>
      <c r="M66" t="s">
        <v>23643</v>
      </c>
      <c r="N66" t="s">
        <v>635</v>
      </c>
      <c r="O66" t="s">
        <v>706</v>
      </c>
      <c r="P66" t="s">
        <v>40</v>
      </c>
      <c r="Q66" t="s">
        <v>707</v>
      </c>
      <c r="R66" t="s">
        <v>636</v>
      </c>
      <c r="S66" t="s">
        <v>23644</v>
      </c>
      <c r="T66" t="s">
        <v>23643</v>
      </c>
    </row>
    <row r="67" spans="1:20" x14ac:dyDescent="0.25">
      <c r="A67" t="s">
        <v>256</v>
      </c>
      <c r="B67" t="s">
        <v>262</v>
      </c>
      <c r="C67">
        <v>139</v>
      </c>
      <c r="D67">
        <v>1</v>
      </c>
      <c r="E67" t="s">
        <v>23645</v>
      </c>
      <c r="F67">
        <v>108.99</v>
      </c>
      <c r="G67">
        <v>0</v>
      </c>
      <c r="H67" t="s">
        <v>661</v>
      </c>
      <c r="I67" t="s">
        <v>23646</v>
      </c>
      <c r="J67" t="s">
        <v>1581</v>
      </c>
      <c r="K67" t="s">
        <v>635</v>
      </c>
      <c r="L67" t="s">
        <v>636</v>
      </c>
      <c r="M67" t="s">
        <v>23647</v>
      </c>
      <c r="N67" t="s">
        <v>635</v>
      </c>
      <c r="O67" t="s">
        <v>638</v>
      </c>
      <c r="P67" t="s">
        <v>22</v>
      </c>
      <c r="Q67" t="s">
        <v>639</v>
      </c>
      <c r="R67" t="s">
        <v>636</v>
      </c>
      <c r="S67" t="s">
        <v>23648</v>
      </c>
      <c r="T67" t="s">
        <v>23647</v>
      </c>
    </row>
    <row r="68" spans="1:20" x14ac:dyDescent="0.25">
      <c r="A68" t="s">
        <v>164</v>
      </c>
      <c r="B68" t="s">
        <v>165</v>
      </c>
      <c r="C68">
        <v>50</v>
      </c>
      <c r="D68">
        <v>12</v>
      </c>
      <c r="E68" t="s">
        <v>23649</v>
      </c>
      <c r="F68">
        <v>400</v>
      </c>
      <c r="G68">
        <v>0</v>
      </c>
      <c r="H68" t="s">
        <v>661</v>
      </c>
      <c r="I68" t="s">
        <v>756</v>
      </c>
      <c r="J68" t="s">
        <v>757</v>
      </c>
      <c r="K68" t="s">
        <v>635</v>
      </c>
      <c r="L68" t="s">
        <v>636</v>
      </c>
      <c r="M68" t="s">
        <v>23650</v>
      </c>
      <c r="N68" t="s">
        <v>635</v>
      </c>
      <c r="O68" t="s">
        <v>668</v>
      </c>
      <c r="P68" t="s">
        <v>22</v>
      </c>
      <c r="Q68" t="s">
        <v>669</v>
      </c>
      <c r="R68" t="s">
        <v>636</v>
      </c>
      <c r="S68" t="s">
        <v>23651</v>
      </c>
      <c r="T68" t="s">
        <v>23650</v>
      </c>
    </row>
    <row r="69" spans="1:20" x14ac:dyDescent="0.25">
      <c r="A69" t="s">
        <v>35</v>
      </c>
      <c r="B69" t="s">
        <v>36</v>
      </c>
      <c r="C69">
        <v>66.666666666666671</v>
      </c>
      <c r="D69">
        <v>3</v>
      </c>
      <c r="E69" t="s">
        <v>23652</v>
      </c>
      <c r="F69">
        <v>100</v>
      </c>
      <c r="G69">
        <v>0</v>
      </c>
      <c r="H69" t="s">
        <v>661</v>
      </c>
      <c r="I69" t="s">
        <v>23653</v>
      </c>
      <c r="J69" t="s">
        <v>2074</v>
      </c>
      <c r="K69" t="s">
        <v>635</v>
      </c>
      <c r="L69" t="s">
        <v>636</v>
      </c>
      <c r="M69" t="s">
        <v>23654</v>
      </c>
      <c r="N69" t="s">
        <v>635</v>
      </c>
      <c r="O69" t="s">
        <v>638</v>
      </c>
      <c r="P69" t="s">
        <v>22</v>
      </c>
      <c r="Q69" t="s">
        <v>639</v>
      </c>
      <c r="R69" t="s">
        <v>636</v>
      </c>
      <c r="S69" t="s">
        <v>23655</v>
      </c>
      <c r="T69" t="s">
        <v>23654</v>
      </c>
    </row>
    <row r="70" spans="1:20" x14ac:dyDescent="0.25">
      <c r="A70" t="s">
        <v>164</v>
      </c>
      <c r="B70" t="s">
        <v>165</v>
      </c>
      <c r="C70">
        <v>33.333333333333336</v>
      </c>
      <c r="D70">
        <v>3</v>
      </c>
      <c r="E70" t="s">
        <v>23656</v>
      </c>
      <c r="F70">
        <v>100</v>
      </c>
      <c r="G70">
        <v>0</v>
      </c>
      <c r="H70" t="s">
        <v>661</v>
      </c>
      <c r="I70" t="s">
        <v>23657</v>
      </c>
      <c r="J70" t="s">
        <v>972</v>
      </c>
      <c r="K70" t="s">
        <v>635</v>
      </c>
      <c r="L70" t="s">
        <v>636</v>
      </c>
      <c r="M70" t="s">
        <v>23658</v>
      </c>
      <c r="N70" t="s">
        <v>635</v>
      </c>
      <c r="O70" t="s">
        <v>638</v>
      </c>
      <c r="P70" t="s">
        <v>22</v>
      </c>
      <c r="Q70" t="s">
        <v>639</v>
      </c>
      <c r="R70" t="s">
        <v>636</v>
      </c>
      <c r="S70" t="s">
        <v>23659</v>
      </c>
      <c r="T70" t="s">
        <v>23660</v>
      </c>
    </row>
    <row r="71" spans="1:20" x14ac:dyDescent="0.25">
      <c r="A71" t="s">
        <v>37</v>
      </c>
      <c r="B71" t="s">
        <v>38</v>
      </c>
      <c r="C71">
        <v>66.666666666666671</v>
      </c>
      <c r="D71">
        <v>3</v>
      </c>
      <c r="E71" t="s">
        <v>23661</v>
      </c>
      <c r="F71">
        <v>100</v>
      </c>
      <c r="G71">
        <v>0</v>
      </c>
      <c r="H71" t="s">
        <v>661</v>
      </c>
      <c r="I71" t="s">
        <v>23662</v>
      </c>
      <c r="J71" t="s">
        <v>797</v>
      </c>
      <c r="K71" t="s">
        <v>635</v>
      </c>
      <c r="L71" t="s">
        <v>636</v>
      </c>
      <c r="M71" t="s">
        <v>23663</v>
      </c>
      <c r="N71" t="s">
        <v>635</v>
      </c>
      <c r="O71" t="s">
        <v>638</v>
      </c>
      <c r="P71" t="s">
        <v>22</v>
      </c>
      <c r="Q71" t="s">
        <v>639</v>
      </c>
      <c r="R71" t="s">
        <v>636</v>
      </c>
      <c r="S71" t="s">
        <v>23664</v>
      </c>
      <c r="T71" t="s">
        <v>23663</v>
      </c>
    </row>
    <row r="72" spans="1:20" x14ac:dyDescent="0.25">
      <c r="A72" t="s">
        <v>164</v>
      </c>
      <c r="B72" t="s">
        <v>165</v>
      </c>
      <c r="C72">
        <v>33.333333333333336</v>
      </c>
      <c r="D72">
        <v>3</v>
      </c>
      <c r="E72" t="s">
        <v>23665</v>
      </c>
      <c r="F72">
        <v>100</v>
      </c>
      <c r="G72">
        <v>0</v>
      </c>
      <c r="H72" t="s">
        <v>661</v>
      </c>
      <c r="I72" t="s">
        <v>23666</v>
      </c>
      <c r="J72" t="s">
        <v>978</v>
      </c>
      <c r="K72" t="s">
        <v>635</v>
      </c>
      <c r="L72" t="s">
        <v>636</v>
      </c>
      <c r="M72" t="s">
        <v>23667</v>
      </c>
      <c r="N72" t="s">
        <v>635</v>
      </c>
      <c r="O72" t="s">
        <v>1071</v>
      </c>
      <c r="P72" t="s">
        <v>22</v>
      </c>
      <c r="Q72" t="s">
        <v>639</v>
      </c>
      <c r="R72" t="s">
        <v>636</v>
      </c>
      <c r="S72" t="s">
        <v>23668</v>
      </c>
      <c r="T72" t="s">
        <v>23667</v>
      </c>
    </row>
    <row r="73" spans="1:20" x14ac:dyDescent="0.25">
      <c r="A73" t="s">
        <v>35</v>
      </c>
      <c r="B73" t="s">
        <v>36</v>
      </c>
      <c r="C73">
        <v>66.666666666666671</v>
      </c>
      <c r="D73">
        <v>3</v>
      </c>
      <c r="E73" t="s">
        <v>23669</v>
      </c>
      <c r="F73">
        <v>100</v>
      </c>
      <c r="G73">
        <v>0</v>
      </c>
      <c r="H73" t="s">
        <v>661</v>
      </c>
      <c r="I73" t="s">
        <v>23670</v>
      </c>
      <c r="J73" t="s">
        <v>643</v>
      </c>
      <c r="K73" t="s">
        <v>635</v>
      </c>
      <c r="L73" t="s">
        <v>636</v>
      </c>
      <c r="M73" t="s">
        <v>23671</v>
      </c>
      <c r="N73" t="s">
        <v>635</v>
      </c>
      <c r="O73" t="s">
        <v>638</v>
      </c>
      <c r="P73" t="s">
        <v>22</v>
      </c>
      <c r="Q73" t="s">
        <v>639</v>
      </c>
      <c r="R73" t="s">
        <v>636</v>
      </c>
      <c r="S73" t="s">
        <v>23672</v>
      </c>
      <c r="T73" t="s">
        <v>23671</v>
      </c>
    </row>
    <row r="74" spans="1:20" x14ac:dyDescent="0.25">
      <c r="A74" t="s">
        <v>164</v>
      </c>
      <c r="B74" t="s">
        <v>165</v>
      </c>
      <c r="C74">
        <v>33.333333333333336</v>
      </c>
      <c r="D74">
        <v>3</v>
      </c>
      <c r="E74" t="s">
        <v>23673</v>
      </c>
      <c r="F74">
        <v>100</v>
      </c>
      <c r="G74">
        <v>0</v>
      </c>
      <c r="H74" t="s">
        <v>661</v>
      </c>
      <c r="I74" t="s">
        <v>23674</v>
      </c>
      <c r="J74" t="s">
        <v>869</v>
      </c>
      <c r="K74" t="s">
        <v>635</v>
      </c>
      <c r="L74" t="s">
        <v>636</v>
      </c>
      <c r="M74" t="s">
        <v>23675</v>
      </c>
      <c r="N74" t="s">
        <v>635</v>
      </c>
      <c r="O74" t="s">
        <v>638</v>
      </c>
      <c r="P74" t="s">
        <v>22</v>
      </c>
      <c r="Q74" t="s">
        <v>639</v>
      </c>
      <c r="R74" t="s">
        <v>636</v>
      </c>
      <c r="S74" t="s">
        <v>23676</v>
      </c>
      <c r="T74" t="s">
        <v>23677</v>
      </c>
    </row>
    <row r="75" spans="1:20" x14ac:dyDescent="0.25">
      <c r="A75" t="s">
        <v>37</v>
      </c>
      <c r="B75" t="s">
        <v>38</v>
      </c>
      <c r="C75">
        <v>66.666666666666671</v>
      </c>
      <c r="D75">
        <v>3</v>
      </c>
      <c r="E75" t="s">
        <v>23678</v>
      </c>
      <c r="F75">
        <v>100</v>
      </c>
      <c r="G75">
        <v>0</v>
      </c>
      <c r="H75" t="s">
        <v>661</v>
      </c>
      <c r="I75" t="s">
        <v>23679</v>
      </c>
      <c r="J75" t="s">
        <v>727</v>
      </c>
      <c r="K75" t="s">
        <v>635</v>
      </c>
      <c r="L75" t="s">
        <v>636</v>
      </c>
      <c r="M75" t="s">
        <v>23680</v>
      </c>
      <c r="N75" t="s">
        <v>635</v>
      </c>
      <c r="O75" t="s">
        <v>638</v>
      </c>
      <c r="P75" t="s">
        <v>22</v>
      </c>
      <c r="Q75" t="s">
        <v>639</v>
      </c>
      <c r="R75" t="s">
        <v>636</v>
      </c>
      <c r="S75" t="s">
        <v>23681</v>
      </c>
      <c r="T75" t="s">
        <v>23680</v>
      </c>
    </row>
    <row r="76" spans="1:20" x14ac:dyDescent="0.25">
      <c r="A76" t="s">
        <v>164</v>
      </c>
      <c r="B76" t="s">
        <v>165</v>
      </c>
      <c r="C76">
        <v>33.333333333333336</v>
      </c>
      <c r="D76">
        <v>3</v>
      </c>
      <c r="E76" t="s">
        <v>23682</v>
      </c>
      <c r="F76">
        <v>100</v>
      </c>
      <c r="G76">
        <v>0</v>
      </c>
      <c r="H76" t="s">
        <v>661</v>
      </c>
      <c r="I76" t="s">
        <v>23683</v>
      </c>
      <c r="J76" t="s">
        <v>978</v>
      </c>
      <c r="K76" t="s">
        <v>635</v>
      </c>
      <c r="L76" t="s">
        <v>636</v>
      </c>
      <c r="M76" t="s">
        <v>23684</v>
      </c>
      <c r="N76" t="s">
        <v>635</v>
      </c>
      <c r="O76" t="s">
        <v>638</v>
      </c>
      <c r="P76" t="s">
        <v>22</v>
      </c>
      <c r="Q76" t="s">
        <v>639</v>
      </c>
      <c r="R76" t="s">
        <v>636</v>
      </c>
      <c r="S76" t="s">
        <v>23685</v>
      </c>
      <c r="T76" t="s">
        <v>23684</v>
      </c>
    </row>
    <row r="77" spans="1:20" x14ac:dyDescent="0.25">
      <c r="A77" t="s">
        <v>39</v>
      </c>
      <c r="B77" t="s">
        <v>44</v>
      </c>
      <c r="C77">
        <v>66.333333333333329</v>
      </c>
      <c r="D77">
        <v>3</v>
      </c>
      <c r="E77" t="s">
        <v>23686</v>
      </c>
      <c r="F77">
        <v>151.97</v>
      </c>
      <c r="G77">
        <v>0</v>
      </c>
      <c r="H77" t="s">
        <v>3156</v>
      </c>
      <c r="I77" t="s">
        <v>23687</v>
      </c>
      <c r="J77" t="s">
        <v>23688</v>
      </c>
      <c r="K77" t="s">
        <v>2908</v>
      </c>
      <c r="L77" t="s">
        <v>23689</v>
      </c>
      <c r="M77" t="s">
        <v>23690</v>
      </c>
      <c r="N77" t="s">
        <v>635</v>
      </c>
      <c r="O77" t="s">
        <v>706</v>
      </c>
      <c r="P77" t="s">
        <v>40</v>
      </c>
      <c r="Q77" t="s">
        <v>707</v>
      </c>
      <c r="R77" t="s">
        <v>636</v>
      </c>
      <c r="S77" t="s">
        <v>23691</v>
      </c>
      <c r="T77" t="s">
        <v>23690</v>
      </c>
    </row>
    <row r="78" spans="1:20" x14ac:dyDescent="0.25">
      <c r="A78" t="s">
        <v>121</v>
      </c>
      <c r="B78" t="s">
        <v>122</v>
      </c>
      <c r="C78">
        <v>13</v>
      </c>
      <c r="D78">
        <v>1</v>
      </c>
      <c r="E78" t="s">
        <v>23692</v>
      </c>
      <c r="F78">
        <v>13</v>
      </c>
      <c r="G78">
        <v>0</v>
      </c>
      <c r="H78" t="s">
        <v>647</v>
      </c>
      <c r="I78" t="s">
        <v>17182</v>
      </c>
      <c r="J78" t="s">
        <v>17183</v>
      </c>
      <c r="K78" t="s">
        <v>954</v>
      </c>
      <c r="L78" t="s">
        <v>4230</v>
      </c>
      <c r="M78" t="s">
        <v>23693</v>
      </c>
      <c r="N78" t="s">
        <v>635</v>
      </c>
      <c r="O78" t="s">
        <v>653</v>
      </c>
      <c r="P78" t="s">
        <v>43</v>
      </c>
      <c r="Q78" t="s">
        <v>654</v>
      </c>
      <c r="R78" t="s">
        <v>636</v>
      </c>
      <c r="S78" t="s">
        <v>23694</v>
      </c>
      <c r="T78" t="s">
        <v>23693</v>
      </c>
    </row>
    <row r="79" spans="1:20" x14ac:dyDescent="0.25">
      <c r="A79" t="s">
        <v>37</v>
      </c>
      <c r="B79" t="s">
        <v>38</v>
      </c>
      <c r="C79">
        <v>66.666666666666671</v>
      </c>
      <c r="D79">
        <v>6</v>
      </c>
      <c r="E79" t="s">
        <v>23695</v>
      </c>
      <c r="F79">
        <v>235</v>
      </c>
      <c r="G79">
        <v>35</v>
      </c>
      <c r="H79" t="s">
        <v>661</v>
      </c>
      <c r="I79" t="s">
        <v>23696</v>
      </c>
      <c r="J79" t="s">
        <v>643</v>
      </c>
      <c r="K79" t="s">
        <v>635</v>
      </c>
      <c r="L79" t="s">
        <v>636</v>
      </c>
      <c r="M79" t="s">
        <v>23697</v>
      </c>
      <c r="N79" t="s">
        <v>635</v>
      </c>
      <c r="O79" t="s">
        <v>638</v>
      </c>
      <c r="P79" t="s">
        <v>22</v>
      </c>
      <c r="Q79" t="s">
        <v>639</v>
      </c>
      <c r="R79" t="s">
        <v>636</v>
      </c>
      <c r="S79" t="s">
        <v>23698</v>
      </c>
      <c r="T79" t="s">
        <v>23699</v>
      </c>
    </row>
    <row r="80" spans="1:20" x14ac:dyDescent="0.25">
      <c r="A80" t="s">
        <v>164</v>
      </c>
      <c r="B80" t="s">
        <v>165</v>
      </c>
      <c r="C80">
        <v>33.333333333333336</v>
      </c>
      <c r="D80">
        <v>3</v>
      </c>
      <c r="E80" t="s">
        <v>23700</v>
      </c>
      <c r="F80">
        <v>100</v>
      </c>
      <c r="G80">
        <v>0</v>
      </c>
      <c r="H80" t="s">
        <v>661</v>
      </c>
      <c r="I80" t="s">
        <v>22854</v>
      </c>
      <c r="J80" t="s">
        <v>802</v>
      </c>
      <c r="K80" t="s">
        <v>635</v>
      </c>
      <c r="L80" t="s">
        <v>636</v>
      </c>
      <c r="M80" t="s">
        <v>23701</v>
      </c>
      <c r="N80" t="s">
        <v>635</v>
      </c>
      <c r="O80" t="s">
        <v>638</v>
      </c>
      <c r="P80" t="s">
        <v>22</v>
      </c>
      <c r="Q80" t="s">
        <v>639</v>
      </c>
      <c r="R80" t="s">
        <v>636</v>
      </c>
      <c r="S80" t="s">
        <v>23702</v>
      </c>
      <c r="T80" t="s">
        <v>23701</v>
      </c>
    </row>
    <row r="81" spans="1:20" x14ac:dyDescent="0.25">
      <c r="A81" t="s">
        <v>39</v>
      </c>
      <c r="B81" t="s">
        <v>230</v>
      </c>
      <c r="C81">
        <v>76</v>
      </c>
      <c r="D81">
        <v>2</v>
      </c>
      <c r="E81" t="s">
        <v>23703</v>
      </c>
      <c r="F81">
        <v>159</v>
      </c>
      <c r="G81">
        <v>7</v>
      </c>
      <c r="H81" t="s">
        <v>3156</v>
      </c>
      <c r="I81" t="s">
        <v>23704</v>
      </c>
      <c r="J81" t="s">
        <v>23705</v>
      </c>
      <c r="K81" t="s">
        <v>6815</v>
      </c>
      <c r="L81" t="s">
        <v>23706</v>
      </c>
      <c r="M81" t="s">
        <v>23707</v>
      </c>
      <c r="N81" t="s">
        <v>635</v>
      </c>
      <c r="O81" t="s">
        <v>706</v>
      </c>
      <c r="P81" t="s">
        <v>40</v>
      </c>
      <c r="Q81" t="s">
        <v>707</v>
      </c>
      <c r="R81" t="s">
        <v>636</v>
      </c>
      <c r="S81" t="s">
        <v>23708</v>
      </c>
      <c r="T81" t="s">
        <v>23709</v>
      </c>
    </row>
    <row r="82" spans="1:20" x14ac:dyDescent="0.25">
      <c r="A82" t="s">
        <v>37</v>
      </c>
      <c r="B82" t="s">
        <v>38</v>
      </c>
      <c r="C82">
        <v>66.666666666666671</v>
      </c>
      <c r="D82">
        <v>3</v>
      </c>
      <c r="E82" t="s">
        <v>23710</v>
      </c>
      <c r="F82">
        <v>100</v>
      </c>
      <c r="G82">
        <v>0</v>
      </c>
      <c r="H82" t="s">
        <v>661</v>
      </c>
      <c r="I82" t="s">
        <v>23711</v>
      </c>
      <c r="J82" t="s">
        <v>1105</v>
      </c>
      <c r="K82" t="s">
        <v>635</v>
      </c>
      <c r="L82" t="s">
        <v>636</v>
      </c>
      <c r="M82" t="s">
        <v>23712</v>
      </c>
      <c r="N82" t="s">
        <v>635</v>
      </c>
      <c r="O82" t="s">
        <v>1071</v>
      </c>
      <c r="P82" t="s">
        <v>22</v>
      </c>
      <c r="Q82" t="s">
        <v>639</v>
      </c>
      <c r="R82" t="s">
        <v>636</v>
      </c>
      <c r="S82" t="s">
        <v>23713</v>
      </c>
      <c r="T82" t="s">
        <v>23714</v>
      </c>
    </row>
    <row r="83" spans="1:20" x14ac:dyDescent="0.25">
      <c r="A83" t="s">
        <v>37</v>
      </c>
      <c r="B83" t="s">
        <v>38</v>
      </c>
      <c r="C83">
        <v>60</v>
      </c>
      <c r="D83">
        <v>1</v>
      </c>
      <c r="E83" t="s">
        <v>23715</v>
      </c>
      <c r="F83">
        <v>215</v>
      </c>
      <c r="G83">
        <v>0</v>
      </c>
      <c r="H83" t="s">
        <v>1233</v>
      </c>
      <c r="I83" t="s">
        <v>23716</v>
      </c>
      <c r="J83" t="s">
        <v>23717</v>
      </c>
      <c r="K83" t="s">
        <v>1236</v>
      </c>
      <c r="L83" t="s">
        <v>23718</v>
      </c>
      <c r="M83" t="s">
        <v>23719</v>
      </c>
      <c r="N83" t="s">
        <v>1239</v>
      </c>
      <c r="O83" t="s">
        <v>1535</v>
      </c>
      <c r="P83" t="s">
        <v>1241</v>
      </c>
      <c r="Q83" t="s">
        <v>1242</v>
      </c>
      <c r="R83" t="s">
        <v>636</v>
      </c>
      <c r="S83" t="s">
        <v>23720</v>
      </c>
      <c r="T83" t="s">
        <v>23721</v>
      </c>
    </row>
    <row r="84" spans="1:20" x14ac:dyDescent="0.25">
      <c r="A84" t="s">
        <v>129</v>
      </c>
      <c r="B84" t="s">
        <v>130</v>
      </c>
      <c r="C84">
        <v>65</v>
      </c>
      <c r="D84">
        <v>1</v>
      </c>
      <c r="E84" t="s">
        <v>23715</v>
      </c>
      <c r="F84">
        <v>215</v>
      </c>
      <c r="G84">
        <v>0</v>
      </c>
      <c r="H84" t="s">
        <v>1233</v>
      </c>
      <c r="I84" t="s">
        <v>23716</v>
      </c>
      <c r="J84" t="s">
        <v>23717</v>
      </c>
      <c r="K84" t="s">
        <v>1236</v>
      </c>
      <c r="L84" t="s">
        <v>23718</v>
      </c>
      <c r="M84" t="s">
        <v>23719</v>
      </c>
      <c r="N84" t="s">
        <v>1239</v>
      </c>
      <c r="O84" t="s">
        <v>1535</v>
      </c>
      <c r="P84" t="s">
        <v>1241</v>
      </c>
      <c r="Q84" t="s">
        <v>1242</v>
      </c>
      <c r="R84" t="s">
        <v>636</v>
      </c>
      <c r="S84" t="s">
        <v>23720</v>
      </c>
      <c r="T84" t="s">
        <v>23722</v>
      </c>
    </row>
    <row r="85" spans="1:20" x14ac:dyDescent="0.25">
      <c r="A85" t="s">
        <v>257</v>
      </c>
      <c r="B85" t="s">
        <v>263</v>
      </c>
      <c r="C85">
        <v>139</v>
      </c>
      <c r="D85">
        <v>1</v>
      </c>
      <c r="E85" t="s">
        <v>23715</v>
      </c>
      <c r="F85">
        <v>215</v>
      </c>
      <c r="G85">
        <v>0</v>
      </c>
      <c r="H85" t="s">
        <v>1233</v>
      </c>
      <c r="I85" t="s">
        <v>23716</v>
      </c>
      <c r="J85" t="s">
        <v>23717</v>
      </c>
      <c r="K85" t="s">
        <v>1236</v>
      </c>
      <c r="L85" t="s">
        <v>23718</v>
      </c>
      <c r="M85" t="s">
        <v>23719</v>
      </c>
      <c r="N85" t="s">
        <v>1239</v>
      </c>
      <c r="O85" t="s">
        <v>1535</v>
      </c>
      <c r="P85" t="s">
        <v>1241</v>
      </c>
      <c r="Q85" t="s">
        <v>1242</v>
      </c>
      <c r="R85" t="s">
        <v>636</v>
      </c>
      <c r="S85" t="s">
        <v>23720</v>
      </c>
      <c r="T85" t="s">
        <v>23722</v>
      </c>
    </row>
    <row r="86" spans="1:20" x14ac:dyDescent="0.25">
      <c r="A86" t="s">
        <v>164</v>
      </c>
      <c r="B86" t="s">
        <v>165</v>
      </c>
      <c r="C86">
        <v>33.333333333333336</v>
      </c>
      <c r="D86">
        <v>3</v>
      </c>
      <c r="E86" t="s">
        <v>23723</v>
      </c>
      <c r="F86">
        <v>100</v>
      </c>
      <c r="G86">
        <v>0</v>
      </c>
      <c r="H86" t="s">
        <v>661</v>
      </c>
      <c r="I86" t="s">
        <v>23724</v>
      </c>
      <c r="J86" t="s">
        <v>643</v>
      </c>
      <c r="K86" t="s">
        <v>635</v>
      </c>
      <c r="L86" t="s">
        <v>636</v>
      </c>
      <c r="M86" t="s">
        <v>23722</v>
      </c>
      <c r="N86" t="s">
        <v>635</v>
      </c>
      <c r="O86" t="s">
        <v>668</v>
      </c>
      <c r="P86" t="s">
        <v>22</v>
      </c>
      <c r="Q86" t="s">
        <v>669</v>
      </c>
      <c r="R86" t="s">
        <v>636</v>
      </c>
      <c r="S86" t="s">
        <v>23725</v>
      </c>
      <c r="T86" t="s">
        <v>23722</v>
      </c>
    </row>
    <row r="87" spans="1:20" x14ac:dyDescent="0.25">
      <c r="A87" t="s">
        <v>37</v>
      </c>
      <c r="B87" t="s">
        <v>38</v>
      </c>
      <c r="C87">
        <v>60</v>
      </c>
      <c r="D87">
        <v>1</v>
      </c>
      <c r="E87" t="s">
        <v>23726</v>
      </c>
      <c r="F87">
        <v>215</v>
      </c>
      <c r="G87">
        <v>0</v>
      </c>
      <c r="H87" t="s">
        <v>1233</v>
      </c>
      <c r="I87" t="s">
        <v>23727</v>
      </c>
      <c r="J87" t="s">
        <v>23728</v>
      </c>
      <c r="K87" t="s">
        <v>6718</v>
      </c>
      <c r="L87" t="s">
        <v>23729</v>
      </c>
      <c r="M87" t="s">
        <v>23722</v>
      </c>
      <c r="N87" t="s">
        <v>1239</v>
      </c>
      <c r="O87" t="s">
        <v>1240</v>
      </c>
      <c r="P87" t="s">
        <v>1241</v>
      </c>
      <c r="Q87" t="s">
        <v>1242</v>
      </c>
      <c r="R87" t="s">
        <v>636</v>
      </c>
      <c r="S87" t="s">
        <v>23730</v>
      </c>
      <c r="T87" t="s">
        <v>23722</v>
      </c>
    </row>
    <row r="88" spans="1:20" x14ac:dyDescent="0.25">
      <c r="A88" t="s">
        <v>164</v>
      </c>
      <c r="B88" t="s">
        <v>165</v>
      </c>
      <c r="C88">
        <v>65</v>
      </c>
      <c r="D88">
        <v>1</v>
      </c>
      <c r="E88" t="s">
        <v>23726</v>
      </c>
      <c r="F88">
        <v>215</v>
      </c>
      <c r="G88">
        <v>0</v>
      </c>
      <c r="H88" t="s">
        <v>1233</v>
      </c>
      <c r="I88" t="s">
        <v>23727</v>
      </c>
      <c r="J88" t="s">
        <v>23728</v>
      </c>
      <c r="K88" t="s">
        <v>6718</v>
      </c>
      <c r="L88" t="s">
        <v>23729</v>
      </c>
      <c r="M88" t="s">
        <v>23722</v>
      </c>
      <c r="N88" t="s">
        <v>1239</v>
      </c>
      <c r="O88" t="s">
        <v>1240</v>
      </c>
      <c r="P88" t="s">
        <v>1241</v>
      </c>
      <c r="Q88" t="s">
        <v>1242</v>
      </c>
      <c r="R88" t="s">
        <v>636</v>
      </c>
      <c r="S88" t="s">
        <v>23730</v>
      </c>
      <c r="T88" t="s">
        <v>23722</v>
      </c>
    </row>
    <row r="89" spans="1:20" x14ac:dyDescent="0.25">
      <c r="A89" t="s">
        <v>257</v>
      </c>
      <c r="B89" t="s">
        <v>263</v>
      </c>
      <c r="C89">
        <v>139</v>
      </c>
      <c r="D89">
        <v>1</v>
      </c>
      <c r="E89" t="s">
        <v>23726</v>
      </c>
      <c r="F89">
        <v>215</v>
      </c>
      <c r="G89">
        <v>0</v>
      </c>
      <c r="H89" t="s">
        <v>1233</v>
      </c>
      <c r="I89" t="s">
        <v>23727</v>
      </c>
      <c r="J89" t="s">
        <v>23728</v>
      </c>
      <c r="K89" t="s">
        <v>6718</v>
      </c>
      <c r="L89" t="s">
        <v>23729</v>
      </c>
      <c r="M89" t="s">
        <v>23722</v>
      </c>
      <c r="N89" t="s">
        <v>1239</v>
      </c>
      <c r="O89" t="s">
        <v>1240</v>
      </c>
      <c r="P89" t="s">
        <v>1241</v>
      </c>
      <c r="Q89" t="s">
        <v>1242</v>
      </c>
      <c r="R89" t="s">
        <v>636</v>
      </c>
      <c r="S89" t="s">
        <v>23730</v>
      </c>
      <c r="T89" t="s">
        <v>23722</v>
      </c>
    </row>
    <row r="90" spans="1:20" x14ac:dyDescent="0.25">
      <c r="A90" t="s">
        <v>257</v>
      </c>
      <c r="B90" t="s">
        <v>263</v>
      </c>
      <c r="C90">
        <v>139</v>
      </c>
      <c r="D90">
        <v>1</v>
      </c>
      <c r="E90" t="s">
        <v>23731</v>
      </c>
      <c r="F90">
        <v>215</v>
      </c>
      <c r="G90">
        <v>0</v>
      </c>
      <c r="H90" t="s">
        <v>1233</v>
      </c>
      <c r="I90" t="s">
        <v>23732</v>
      </c>
      <c r="J90" t="s">
        <v>23733</v>
      </c>
      <c r="K90" t="s">
        <v>928</v>
      </c>
      <c r="L90" t="s">
        <v>23734</v>
      </c>
      <c r="M90" t="s">
        <v>23735</v>
      </c>
      <c r="N90" t="s">
        <v>1239</v>
      </c>
      <c r="O90" t="s">
        <v>1535</v>
      </c>
      <c r="P90" t="s">
        <v>1241</v>
      </c>
      <c r="Q90" t="s">
        <v>1242</v>
      </c>
      <c r="R90" t="s">
        <v>636</v>
      </c>
      <c r="S90" t="s">
        <v>23736</v>
      </c>
      <c r="T90" t="s">
        <v>23737</v>
      </c>
    </row>
    <row r="91" spans="1:20" x14ac:dyDescent="0.25">
      <c r="A91" t="s">
        <v>619</v>
      </c>
      <c r="B91" t="s">
        <v>620</v>
      </c>
      <c r="C91">
        <v>139</v>
      </c>
      <c r="D91">
        <v>1</v>
      </c>
      <c r="E91" t="s">
        <v>23731</v>
      </c>
      <c r="F91">
        <v>215</v>
      </c>
      <c r="G91">
        <v>0</v>
      </c>
      <c r="H91" t="s">
        <v>1233</v>
      </c>
      <c r="I91" t="s">
        <v>23732</v>
      </c>
      <c r="J91" t="s">
        <v>23733</v>
      </c>
      <c r="K91" t="s">
        <v>928</v>
      </c>
      <c r="L91" t="s">
        <v>23734</v>
      </c>
      <c r="M91" t="s">
        <v>23735</v>
      </c>
      <c r="N91" t="s">
        <v>1239</v>
      </c>
      <c r="O91" t="s">
        <v>1535</v>
      </c>
      <c r="P91" t="s">
        <v>1241</v>
      </c>
      <c r="Q91" t="s">
        <v>1242</v>
      </c>
      <c r="R91" t="s">
        <v>636</v>
      </c>
      <c r="S91" t="s">
        <v>23736</v>
      </c>
      <c r="T91" t="s">
        <v>23737</v>
      </c>
    </row>
    <row r="92" spans="1:20" x14ac:dyDescent="0.25">
      <c r="A92" t="s">
        <v>164</v>
      </c>
      <c r="B92" t="s">
        <v>165</v>
      </c>
      <c r="C92">
        <v>40</v>
      </c>
      <c r="D92">
        <v>10</v>
      </c>
      <c r="E92" t="s">
        <v>23738</v>
      </c>
      <c r="F92">
        <v>330</v>
      </c>
      <c r="G92">
        <v>0</v>
      </c>
      <c r="H92" t="s">
        <v>661</v>
      </c>
      <c r="I92" t="s">
        <v>22145</v>
      </c>
      <c r="J92" t="s">
        <v>1837</v>
      </c>
      <c r="K92" t="s">
        <v>635</v>
      </c>
      <c r="L92" t="s">
        <v>636</v>
      </c>
      <c r="M92" t="s">
        <v>23739</v>
      </c>
      <c r="N92" t="s">
        <v>635</v>
      </c>
      <c r="O92" t="s">
        <v>638</v>
      </c>
      <c r="P92" t="s">
        <v>22</v>
      </c>
      <c r="Q92" t="s">
        <v>639</v>
      </c>
      <c r="R92" t="s">
        <v>636</v>
      </c>
      <c r="S92" t="s">
        <v>23740</v>
      </c>
      <c r="T92" t="s">
        <v>23741</v>
      </c>
    </row>
    <row r="93" spans="1:20" x14ac:dyDescent="0.25">
      <c r="A93" t="s">
        <v>35</v>
      </c>
      <c r="B93" t="s">
        <v>36</v>
      </c>
      <c r="C93">
        <v>33</v>
      </c>
      <c r="D93">
        <v>10</v>
      </c>
      <c r="E93" t="s">
        <v>23742</v>
      </c>
      <c r="F93">
        <v>330</v>
      </c>
      <c r="G93">
        <v>0</v>
      </c>
      <c r="H93" t="s">
        <v>661</v>
      </c>
      <c r="I93" t="s">
        <v>17944</v>
      </c>
      <c r="J93" t="s">
        <v>1896</v>
      </c>
      <c r="K93" t="s">
        <v>635</v>
      </c>
      <c r="L93" t="s">
        <v>636</v>
      </c>
      <c r="M93" t="s">
        <v>23735</v>
      </c>
      <c r="N93" t="s">
        <v>635</v>
      </c>
      <c r="O93" t="s">
        <v>638</v>
      </c>
      <c r="P93" t="s">
        <v>22</v>
      </c>
      <c r="Q93" t="s">
        <v>639</v>
      </c>
      <c r="R93" t="s">
        <v>636</v>
      </c>
      <c r="S93" t="s">
        <v>23743</v>
      </c>
      <c r="T93" t="s">
        <v>23735</v>
      </c>
    </row>
    <row r="94" spans="1:20" x14ac:dyDescent="0.25">
      <c r="A94" t="s">
        <v>35</v>
      </c>
      <c r="B94" t="s">
        <v>36</v>
      </c>
      <c r="C94">
        <v>66.666666666666671</v>
      </c>
      <c r="D94">
        <v>6</v>
      </c>
      <c r="E94" t="s">
        <v>23744</v>
      </c>
      <c r="F94">
        <v>200</v>
      </c>
      <c r="G94">
        <v>0</v>
      </c>
      <c r="H94" t="s">
        <v>661</v>
      </c>
      <c r="I94" t="s">
        <v>23745</v>
      </c>
      <c r="J94" t="s">
        <v>1200</v>
      </c>
      <c r="K94" t="s">
        <v>635</v>
      </c>
      <c r="L94" t="s">
        <v>636</v>
      </c>
      <c r="M94" t="s">
        <v>23746</v>
      </c>
      <c r="N94" t="s">
        <v>635</v>
      </c>
      <c r="O94" t="s">
        <v>638</v>
      </c>
      <c r="P94" t="s">
        <v>22</v>
      </c>
      <c r="Q94" t="s">
        <v>639</v>
      </c>
      <c r="R94" t="s">
        <v>636</v>
      </c>
      <c r="S94" t="s">
        <v>23747</v>
      </c>
      <c r="T94" t="s">
        <v>23746</v>
      </c>
    </row>
    <row r="95" spans="1:20" x14ac:dyDescent="0.25">
      <c r="A95" t="s">
        <v>37</v>
      </c>
      <c r="B95" t="s">
        <v>38</v>
      </c>
      <c r="C95">
        <v>66.666666666666671</v>
      </c>
      <c r="D95">
        <v>9</v>
      </c>
      <c r="E95" t="s">
        <v>23748</v>
      </c>
      <c r="F95">
        <v>300</v>
      </c>
      <c r="G95">
        <v>0</v>
      </c>
      <c r="H95" t="s">
        <v>661</v>
      </c>
      <c r="I95" t="s">
        <v>20139</v>
      </c>
      <c r="J95" t="s">
        <v>1200</v>
      </c>
      <c r="K95" t="s">
        <v>635</v>
      </c>
      <c r="L95" t="s">
        <v>636</v>
      </c>
      <c r="M95" t="s">
        <v>23749</v>
      </c>
      <c r="N95" t="s">
        <v>635</v>
      </c>
      <c r="O95" t="s">
        <v>638</v>
      </c>
      <c r="P95" t="s">
        <v>22</v>
      </c>
      <c r="Q95" t="s">
        <v>639</v>
      </c>
      <c r="R95" t="s">
        <v>636</v>
      </c>
      <c r="S95" t="s">
        <v>23750</v>
      </c>
      <c r="T95" t="s">
        <v>23749</v>
      </c>
    </row>
    <row r="96" spans="1:20" x14ac:dyDescent="0.25">
      <c r="A96" t="s">
        <v>35</v>
      </c>
      <c r="B96" t="s">
        <v>36</v>
      </c>
      <c r="C96">
        <v>66.666666666666671</v>
      </c>
      <c r="D96">
        <v>3</v>
      </c>
      <c r="E96" t="s">
        <v>23751</v>
      </c>
      <c r="F96">
        <v>192</v>
      </c>
      <c r="G96">
        <v>0</v>
      </c>
      <c r="H96" t="s">
        <v>661</v>
      </c>
      <c r="I96" t="s">
        <v>23752</v>
      </c>
      <c r="J96" t="s">
        <v>802</v>
      </c>
      <c r="K96" t="s">
        <v>635</v>
      </c>
      <c r="L96" t="s">
        <v>636</v>
      </c>
      <c r="M96" t="s">
        <v>23753</v>
      </c>
      <c r="N96" t="s">
        <v>635</v>
      </c>
      <c r="O96" t="s">
        <v>980</v>
      </c>
      <c r="P96" t="s">
        <v>22</v>
      </c>
      <c r="Q96" t="s">
        <v>669</v>
      </c>
      <c r="R96" t="s">
        <v>636</v>
      </c>
      <c r="S96" t="s">
        <v>23754</v>
      </c>
      <c r="T96" t="s">
        <v>23753</v>
      </c>
    </row>
    <row r="97" spans="1:20" x14ac:dyDescent="0.25">
      <c r="A97" t="s">
        <v>164</v>
      </c>
      <c r="B97" t="s">
        <v>165</v>
      </c>
      <c r="C97">
        <v>33.333333333333336</v>
      </c>
      <c r="D97">
        <v>3</v>
      </c>
      <c r="E97" t="s">
        <v>23751</v>
      </c>
      <c r="F97">
        <v>192</v>
      </c>
      <c r="G97">
        <v>0</v>
      </c>
      <c r="H97" t="s">
        <v>661</v>
      </c>
      <c r="I97" t="s">
        <v>23752</v>
      </c>
      <c r="J97" t="s">
        <v>802</v>
      </c>
      <c r="K97" t="s">
        <v>635</v>
      </c>
      <c r="L97" t="s">
        <v>636</v>
      </c>
      <c r="M97" t="s">
        <v>23753</v>
      </c>
      <c r="N97" t="s">
        <v>635</v>
      </c>
      <c r="O97" t="s">
        <v>980</v>
      </c>
      <c r="P97" t="s">
        <v>22</v>
      </c>
      <c r="Q97" t="s">
        <v>669</v>
      </c>
      <c r="R97" t="s">
        <v>636</v>
      </c>
      <c r="S97" t="s">
        <v>23754</v>
      </c>
      <c r="T97" t="s">
        <v>23753</v>
      </c>
    </row>
    <row r="98" spans="1:20" x14ac:dyDescent="0.25">
      <c r="A98" t="s">
        <v>35</v>
      </c>
      <c r="B98" t="s">
        <v>36</v>
      </c>
      <c r="C98">
        <v>66.666666666666671</v>
      </c>
      <c r="D98">
        <v>3</v>
      </c>
      <c r="E98" t="s">
        <v>23755</v>
      </c>
      <c r="F98">
        <v>100</v>
      </c>
      <c r="G98">
        <v>0</v>
      </c>
      <c r="H98" t="s">
        <v>661</v>
      </c>
      <c r="I98" t="s">
        <v>23756</v>
      </c>
      <c r="J98" t="s">
        <v>663</v>
      </c>
      <c r="K98" t="s">
        <v>635</v>
      </c>
      <c r="L98" t="s">
        <v>636</v>
      </c>
      <c r="M98" t="s">
        <v>23757</v>
      </c>
      <c r="N98" t="s">
        <v>635</v>
      </c>
      <c r="O98" t="s">
        <v>668</v>
      </c>
      <c r="P98" t="s">
        <v>22</v>
      </c>
      <c r="Q98" t="s">
        <v>669</v>
      </c>
      <c r="R98" t="s">
        <v>636</v>
      </c>
      <c r="S98" t="s">
        <v>23758</v>
      </c>
      <c r="T98" t="s">
        <v>23757</v>
      </c>
    </row>
    <row r="99" spans="1:20" x14ac:dyDescent="0.25">
      <c r="A99" t="s">
        <v>37</v>
      </c>
      <c r="B99" t="s">
        <v>38</v>
      </c>
      <c r="C99">
        <v>33</v>
      </c>
      <c r="D99">
        <v>10</v>
      </c>
      <c r="E99" t="s">
        <v>23759</v>
      </c>
      <c r="F99">
        <v>303.60000000000002</v>
      </c>
      <c r="G99">
        <v>0</v>
      </c>
      <c r="H99" t="s">
        <v>661</v>
      </c>
      <c r="I99" t="s">
        <v>7505</v>
      </c>
      <c r="J99" t="s">
        <v>992</v>
      </c>
      <c r="K99" t="s">
        <v>635</v>
      </c>
      <c r="L99" t="s">
        <v>636</v>
      </c>
      <c r="M99" t="s">
        <v>23760</v>
      </c>
      <c r="N99" t="s">
        <v>635</v>
      </c>
      <c r="O99" t="s">
        <v>638</v>
      </c>
      <c r="P99" t="s">
        <v>22</v>
      </c>
      <c r="Q99" t="s">
        <v>639</v>
      </c>
      <c r="R99" t="s">
        <v>636</v>
      </c>
      <c r="S99" t="s">
        <v>23761</v>
      </c>
      <c r="T99" t="s">
        <v>23762</v>
      </c>
    </row>
    <row r="100" spans="1:20" x14ac:dyDescent="0.25">
      <c r="A100" t="s">
        <v>37</v>
      </c>
      <c r="B100" t="s">
        <v>38</v>
      </c>
      <c r="C100">
        <v>66.666666666666671</v>
      </c>
      <c r="D100">
        <v>3</v>
      </c>
      <c r="E100" t="s">
        <v>23763</v>
      </c>
      <c r="F100">
        <v>100</v>
      </c>
      <c r="G100">
        <v>0</v>
      </c>
      <c r="H100" t="s">
        <v>661</v>
      </c>
      <c r="I100" t="s">
        <v>23764</v>
      </c>
      <c r="J100" t="s">
        <v>1025</v>
      </c>
      <c r="K100" t="s">
        <v>635</v>
      </c>
      <c r="L100" t="s">
        <v>636</v>
      </c>
      <c r="M100" t="s">
        <v>23760</v>
      </c>
      <c r="N100" t="s">
        <v>635</v>
      </c>
      <c r="O100" t="s">
        <v>638</v>
      </c>
      <c r="P100" t="s">
        <v>22</v>
      </c>
      <c r="Q100" t="s">
        <v>639</v>
      </c>
      <c r="R100" t="s">
        <v>636</v>
      </c>
      <c r="S100" t="s">
        <v>23765</v>
      </c>
      <c r="T100" t="s">
        <v>23760</v>
      </c>
    </row>
    <row r="101" spans="1:20" x14ac:dyDescent="0.25">
      <c r="A101" t="s">
        <v>37</v>
      </c>
      <c r="B101" t="s">
        <v>38</v>
      </c>
      <c r="C101">
        <v>66.666666666666671</v>
      </c>
      <c r="D101">
        <v>9</v>
      </c>
      <c r="E101" t="s">
        <v>23766</v>
      </c>
      <c r="F101">
        <v>276</v>
      </c>
      <c r="G101">
        <v>0</v>
      </c>
      <c r="H101" t="s">
        <v>661</v>
      </c>
      <c r="I101" t="s">
        <v>21956</v>
      </c>
      <c r="J101" t="s">
        <v>1332</v>
      </c>
      <c r="K101" t="s">
        <v>635</v>
      </c>
      <c r="L101" t="s">
        <v>636</v>
      </c>
      <c r="M101" t="s">
        <v>23767</v>
      </c>
      <c r="N101" t="s">
        <v>635</v>
      </c>
      <c r="O101" t="s">
        <v>638</v>
      </c>
      <c r="P101" t="s">
        <v>22</v>
      </c>
      <c r="Q101" t="s">
        <v>639</v>
      </c>
      <c r="R101" t="s">
        <v>636</v>
      </c>
      <c r="S101" t="s">
        <v>23768</v>
      </c>
      <c r="T101" t="s">
        <v>23767</v>
      </c>
    </row>
    <row r="102" spans="1:20" x14ac:dyDescent="0.25">
      <c r="A102" t="s">
        <v>164</v>
      </c>
      <c r="B102" t="s">
        <v>165</v>
      </c>
      <c r="C102">
        <v>33.333333333333336</v>
      </c>
      <c r="D102">
        <v>3</v>
      </c>
      <c r="E102" t="s">
        <v>23769</v>
      </c>
      <c r="F102">
        <v>100</v>
      </c>
      <c r="G102">
        <v>0</v>
      </c>
      <c r="H102" t="s">
        <v>661</v>
      </c>
      <c r="I102" t="s">
        <v>10182</v>
      </c>
      <c r="J102" t="s">
        <v>1314</v>
      </c>
      <c r="K102" t="s">
        <v>635</v>
      </c>
      <c r="L102" t="s">
        <v>636</v>
      </c>
      <c r="M102" t="s">
        <v>23770</v>
      </c>
      <c r="N102" t="s">
        <v>635</v>
      </c>
      <c r="O102" t="s">
        <v>668</v>
      </c>
      <c r="P102" t="s">
        <v>22</v>
      </c>
      <c r="Q102" t="s">
        <v>669</v>
      </c>
      <c r="R102" t="s">
        <v>636</v>
      </c>
      <c r="S102" t="s">
        <v>23771</v>
      </c>
      <c r="T102" t="s">
        <v>23772</v>
      </c>
    </row>
    <row r="103" spans="1:20" x14ac:dyDescent="0.25">
      <c r="A103" t="s">
        <v>164</v>
      </c>
      <c r="B103" t="s">
        <v>165</v>
      </c>
      <c r="C103">
        <v>40</v>
      </c>
      <c r="D103">
        <v>10</v>
      </c>
      <c r="E103" t="s">
        <v>23773</v>
      </c>
      <c r="F103">
        <v>303.60000000000002</v>
      </c>
      <c r="G103">
        <v>0</v>
      </c>
      <c r="H103" t="s">
        <v>661</v>
      </c>
      <c r="I103" t="s">
        <v>17873</v>
      </c>
      <c r="J103" t="s">
        <v>944</v>
      </c>
      <c r="K103" t="s">
        <v>635</v>
      </c>
      <c r="L103" t="s">
        <v>636</v>
      </c>
      <c r="M103" t="s">
        <v>23774</v>
      </c>
      <c r="N103" t="s">
        <v>635</v>
      </c>
      <c r="O103" t="s">
        <v>638</v>
      </c>
      <c r="P103" t="s">
        <v>22</v>
      </c>
      <c r="Q103" t="s">
        <v>639</v>
      </c>
      <c r="R103" t="s">
        <v>636</v>
      </c>
      <c r="S103" t="s">
        <v>23775</v>
      </c>
      <c r="T103" t="s">
        <v>23774</v>
      </c>
    </row>
    <row r="104" spans="1:20" x14ac:dyDescent="0.25">
      <c r="A104" t="s">
        <v>164</v>
      </c>
      <c r="B104" t="s">
        <v>165</v>
      </c>
      <c r="C104">
        <v>40</v>
      </c>
      <c r="D104">
        <v>10</v>
      </c>
      <c r="E104" t="s">
        <v>23776</v>
      </c>
      <c r="F104">
        <v>303.60000000000002</v>
      </c>
      <c r="G104">
        <v>0</v>
      </c>
      <c r="H104" t="s">
        <v>661</v>
      </c>
      <c r="I104" t="s">
        <v>10182</v>
      </c>
      <c r="J104" t="s">
        <v>1314</v>
      </c>
      <c r="K104" t="s">
        <v>635</v>
      </c>
      <c r="L104" t="s">
        <v>636</v>
      </c>
      <c r="M104" t="s">
        <v>23777</v>
      </c>
      <c r="N104" t="s">
        <v>635</v>
      </c>
      <c r="O104" t="s">
        <v>668</v>
      </c>
      <c r="P104" t="s">
        <v>22</v>
      </c>
      <c r="Q104" t="s">
        <v>669</v>
      </c>
      <c r="R104" t="s">
        <v>636</v>
      </c>
      <c r="S104" t="s">
        <v>23778</v>
      </c>
      <c r="T104" t="s">
        <v>23777</v>
      </c>
    </row>
    <row r="105" spans="1:20" x14ac:dyDescent="0.25">
      <c r="A105" t="s">
        <v>164</v>
      </c>
      <c r="B105" t="s">
        <v>165</v>
      </c>
      <c r="C105">
        <v>40</v>
      </c>
      <c r="D105">
        <v>10</v>
      </c>
      <c r="E105" t="s">
        <v>23779</v>
      </c>
      <c r="F105">
        <v>303.60000000000002</v>
      </c>
      <c r="G105">
        <v>0</v>
      </c>
      <c r="H105" t="s">
        <v>661</v>
      </c>
      <c r="I105" t="s">
        <v>23780</v>
      </c>
      <c r="J105" t="s">
        <v>1631</v>
      </c>
      <c r="K105" t="s">
        <v>635</v>
      </c>
      <c r="L105" t="s">
        <v>636</v>
      </c>
      <c r="M105" t="s">
        <v>23781</v>
      </c>
      <c r="N105" t="s">
        <v>635</v>
      </c>
      <c r="O105" t="s">
        <v>638</v>
      </c>
      <c r="P105" t="s">
        <v>22</v>
      </c>
      <c r="Q105" t="s">
        <v>639</v>
      </c>
      <c r="R105" t="s">
        <v>636</v>
      </c>
      <c r="S105" t="s">
        <v>23782</v>
      </c>
      <c r="T105" t="s">
        <v>23781</v>
      </c>
    </row>
    <row r="106" spans="1:20" x14ac:dyDescent="0.25">
      <c r="A106" t="s">
        <v>164</v>
      </c>
      <c r="B106" t="s">
        <v>165</v>
      </c>
      <c r="C106">
        <v>33.333333333333336</v>
      </c>
      <c r="D106">
        <v>3</v>
      </c>
      <c r="E106" t="s">
        <v>23783</v>
      </c>
      <c r="F106">
        <v>100</v>
      </c>
      <c r="G106">
        <v>0</v>
      </c>
      <c r="H106" t="s">
        <v>661</v>
      </c>
      <c r="I106" t="s">
        <v>14118</v>
      </c>
      <c r="J106" t="s">
        <v>839</v>
      </c>
      <c r="K106" t="s">
        <v>635</v>
      </c>
      <c r="L106" t="s">
        <v>636</v>
      </c>
      <c r="M106" t="s">
        <v>23784</v>
      </c>
      <c r="N106" t="s">
        <v>635</v>
      </c>
      <c r="O106" t="s">
        <v>638</v>
      </c>
      <c r="P106" t="s">
        <v>22</v>
      </c>
      <c r="Q106" t="s">
        <v>639</v>
      </c>
      <c r="R106" t="s">
        <v>636</v>
      </c>
      <c r="S106" t="s">
        <v>23785</v>
      </c>
      <c r="T106" t="s">
        <v>23784</v>
      </c>
    </row>
    <row r="107" spans="1:20" x14ac:dyDescent="0.25">
      <c r="A107" t="s">
        <v>35</v>
      </c>
      <c r="B107" t="s">
        <v>36</v>
      </c>
      <c r="C107">
        <v>66.666666666666671</v>
      </c>
      <c r="D107">
        <v>3</v>
      </c>
      <c r="E107" t="s">
        <v>23786</v>
      </c>
      <c r="F107">
        <v>100</v>
      </c>
      <c r="G107">
        <v>0</v>
      </c>
      <c r="H107" t="s">
        <v>661</v>
      </c>
      <c r="I107" t="s">
        <v>23787</v>
      </c>
      <c r="J107" t="s">
        <v>884</v>
      </c>
      <c r="K107" t="s">
        <v>635</v>
      </c>
      <c r="L107" t="s">
        <v>636</v>
      </c>
      <c r="M107" t="s">
        <v>23788</v>
      </c>
      <c r="N107" t="s">
        <v>635</v>
      </c>
      <c r="O107" t="s">
        <v>638</v>
      </c>
      <c r="P107" t="s">
        <v>22</v>
      </c>
      <c r="Q107" t="s">
        <v>639</v>
      </c>
      <c r="R107" t="s">
        <v>636</v>
      </c>
      <c r="S107" t="s">
        <v>23789</v>
      </c>
      <c r="T107" t="s">
        <v>23788</v>
      </c>
    </row>
    <row r="108" spans="1:20" x14ac:dyDescent="0.25">
      <c r="A108" t="s">
        <v>37</v>
      </c>
      <c r="B108" t="s">
        <v>38</v>
      </c>
      <c r="C108">
        <v>66.666666666666671</v>
      </c>
      <c r="D108">
        <v>3</v>
      </c>
      <c r="E108" t="s">
        <v>23790</v>
      </c>
      <c r="F108">
        <v>100</v>
      </c>
      <c r="G108">
        <v>0</v>
      </c>
      <c r="H108" t="s">
        <v>661</v>
      </c>
      <c r="I108" t="s">
        <v>23791</v>
      </c>
      <c r="J108" t="s">
        <v>1091</v>
      </c>
      <c r="K108" t="s">
        <v>635</v>
      </c>
      <c r="L108" t="s">
        <v>636</v>
      </c>
      <c r="M108" t="s">
        <v>23792</v>
      </c>
      <c r="N108" t="s">
        <v>635</v>
      </c>
      <c r="O108" t="s">
        <v>638</v>
      </c>
      <c r="P108" t="s">
        <v>22</v>
      </c>
      <c r="Q108" t="s">
        <v>639</v>
      </c>
      <c r="R108" t="s">
        <v>636</v>
      </c>
      <c r="S108" t="s">
        <v>23793</v>
      </c>
      <c r="T108" t="s">
        <v>23792</v>
      </c>
    </row>
    <row r="109" spans="1:20" x14ac:dyDescent="0.25">
      <c r="A109" t="s">
        <v>37</v>
      </c>
      <c r="B109" t="s">
        <v>38</v>
      </c>
      <c r="C109">
        <v>66.666666666666671</v>
      </c>
      <c r="D109">
        <v>3</v>
      </c>
      <c r="E109" t="s">
        <v>23794</v>
      </c>
      <c r="F109">
        <v>100</v>
      </c>
      <c r="G109">
        <v>0</v>
      </c>
      <c r="H109" t="s">
        <v>661</v>
      </c>
      <c r="I109" t="s">
        <v>11588</v>
      </c>
      <c r="J109" t="s">
        <v>2074</v>
      </c>
      <c r="K109" t="s">
        <v>635</v>
      </c>
      <c r="L109" t="s">
        <v>636</v>
      </c>
      <c r="M109" t="s">
        <v>23792</v>
      </c>
      <c r="N109" t="s">
        <v>635</v>
      </c>
      <c r="O109" t="s">
        <v>638</v>
      </c>
      <c r="P109" t="s">
        <v>22</v>
      </c>
      <c r="Q109" t="s">
        <v>639</v>
      </c>
      <c r="R109" t="s">
        <v>636</v>
      </c>
      <c r="S109" t="s">
        <v>23795</v>
      </c>
      <c r="T109" t="s">
        <v>23792</v>
      </c>
    </row>
    <row r="110" spans="1:20" x14ac:dyDescent="0.25">
      <c r="A110" t="s">
        <v>37</v>
      </c>
      <c r="B110" t="s">
        <v>38</v>
      </c>
      <c r="C110">
        <v>66.666666666666671</v>
      </c>
      <c r="D110">
        <v>3</v>
      </c>
      <c r="E110" t="s">
        <v>23796</v>
      </c>
      <c r="F110">
        <v>100</v>
      </c>
      <c r="G110">
        <v>0</v>
      </c>
      <c r="H110" t="s">
        <v>661</v>
      </c>
      <c r="I110" t="s">
        <v>23797</v>
      </c>
      <c r="J110" t="s">
        <v>687</v>
      </c>
      <c r="K110" t="s">
        <v>635</v>
      </c>
      <c r="L110" t="s">
        <v>636</v>
      </c>
      <c r="M110" t="s">
        <v>23798</v>
      </c>
      <c r="N110" t="s">
        <v>635</v>
      </c>
      <c r="O110" t="s">
        <v>638</v>
      </c>
      <c r="P110" t="s">
        <v>22</v>
      </c>
      <c r="Q110" t="s">
        <v>639</v>
      </c>
      <c r="R110" t="s">
        <v>636</v>
      </c>
      <c r="S110" t="s">
        <v>23799</v>
      </c>
      <c r="T110" t="s">
        <v>23792</v>
      </c>
    </row>
    <row r="111" spans="1:20" x14ac:dyDescent="0.25">
      <c r="A111" t="s">
        <v>37</v>
      </c>
      <c r="B111" t="s">
        <v>38</v>
      </c>
      <c r="C111">
        <v>66.666666666666671</v>
      </c>
      <c r="D111">
        <v>3</v>
      </c>
      <c r="E111" t="s">
        <v>23800</v>
      </c>
      <c r="F111">
        <v>100</v>
      </c>
      <c r="G111">
        <v>0</v>
      </c>
      <c r="H111" t="s">
        <v>661</v>
      </c>
      <c r="I111" t="s">
        <v>23801</v>
      </c>
      <c r="J111" t="s">
        <v>884</v>
      </c>
      <c r="K111" t="s">
        <v>635</v>
      </c>
      <c r="L111" t="s">
        <v>636</v>
      </c>
      <c r="M111" t="s">
        <v>23802</v>
      </c>
      <c r="N111" t="s">
        <v>635</v>
      </c>
      <c r="O111" t="s">
        <v>638</v>
      </c>
      <c r="P111" t="s">
        <v>22</v>
      </c>
      <c r="Q111" t="s">
        <v>639</v>
      </c>
      <c r="R111" t="s">
        <v>636</v>
      </c>
      <c r="S111" t="s">
        <v>23803</v>
      </c>
      <c r="T111" t="s">
        <v>23802</v>
      </c>
    </row>
    <row r="112" spans="1:20" x14ac:dyDescent="0.25">
      <c r="A112" t="s">
        <v>257</v>
      </c>
      <c r="B112" t="s">
        <v>263</v>
      </c>
      <c r="C112">
        <v>139</v>
      </c>
      <c r="D112">
        <v>1</v>
      </c>
      <c r="E112" t="s">
        <v>23804</v>
      </c>
      <c r="F112">
        <v>108.99</v>
      </c>
      <c r="G112">
        <v>0</v>
      </c>
      <c r="H112" t="s">
        <v>661</v>
      </c>
      <c r="I112" t="s">
        <v>2079</v>
      </c>
      <c r="J112" t="s">
        <v>8651</v>
      </c>
      <c r="K112" t="s">
        <v>635</v>
      </c>
      <c r="L112" t="s">
        <v>636</v>
      </c>
      <c r="M112" t="s">
        <v>23802</v>
      </c>
      <c r="N112" t="s">
        <v>635</v>
      </c>
      <c r="O112" t="s">
        <v>638</v>
      </c>
      <c r="P112" t="s">
        <v>22</v>
      </c>
      <c r="Q112" t="s">
        <v>639</v>
      </c>
      <c r="R112" t="s">
        <v>636</v>
      </c>
      <c r="S112" t="s">
        <v>23805</v>
      </c>
      <c r="T112" t="s">
        <v>23802</v>
      </c>
    </row>
    <row r="113" spans="1:20" x14ac:dyDescent="0.25">
      <c r="A113" t="s">
        <v>37</v>
      </c>
      <c r="B113" t="s">
        <v>38</v>
      </c>
      <c r="C113">
        <v>66.666666666666671</v>
      </c>
      <c r="D113">
        <v>3</v>
      </c>
      <c r="E113" t="s">
        <v>23806</v>
      </c>
      <c r="F113">
        <v>100</v>
      </c>
      <c r="G113">
        <v>0</v>
      </c>
      <c r="H113" t="s">
        <v>661</v>
      </c>
      <c r="I113" t="s">
        <v>23807</v>
      </c>
      <c r="J113" t="s">
        <v>1581</v>
      </c>
      <c r="K113" t="s">
        <v>635</v>
      </c>
      <c r="L113" t="s">
        <v>636</v>
      </c>
      <c r="M113" t="s">
        <v>23808</v>
      </c>
      <c r="N113" t="s">
        <v>635</v>
      </c>
      <c r="O113" t="s">
        <v>638</v>
      </c>
      <c r="P113" t="s">
        <v>22</v>
      </c>
      <c r="Q113" t="s">
        <v>639</v>
      </c>
      <c r="R113" t="s">
        <v>636</v>
      </c>
      <c r="S113" t="s">
        <v>23809</v>
      </c>
      <c r="T113" t="s">
        <v>23808</v>
      </c>
    </row>
    <row r="114" spans="1:20" x14ac:dyDescent="0.25">
      <c r="A114" t="s">
        <v>37</v>
      </c>
      <c r="B114" t="s">
        <v>38</v>
      </c>
      <c r="C114">
        <v>33</v>
      </c>
      <c r="D114">
        <v>20</v>
      </c>
      <c r="E114" t="s">
        <v>23810</v>
      </c>
      <c r="F114">
        <v>620</v>
      </c>
      <c r="G114">
        <v>0</v>
      </c>
      <c r="H114" t="s">
        <v>661</v>
      </c>
      <c r="I114" t="s">
        <v>9450</v>
      </c>
      <c r="J114" t="s">
        <v>2438</v>
      </c>
      <c r="K114" t="s">
        <v>635</v>
      </c>
      <c r="L114" t="s">
        <v>636</v>
      </c>
      <c r="M114" t="s">
        <v>23811</v>
      </c>
      <c r="N114" t="s">
        <v>635</v>
      </c>
      <c r="O114" t="s">
        <v>638</v>
      </c>
      <c r="P114" t="s">
        <v>22</v>
      </c>
      <c r="Q114" t="s">
        <v>639</v>
      </c>
      <c r="R114" t="s">
        <v>636</v>
      </c>
      <c r="S114" t="s">
        <v>23812</v>
      </c>
      <c r="T114" t="s">
        <v>23811</v>
      </c>
    </row>
    <row r="115" spans="1:20" x14ac:dyDescent="0.25">
      <c r="A115" t="s">
        <v>164</v>
      </c>
      <c r="B115" t="s">
        <v>165</v>
      </c>
      <c r="C115">
        <v>33.333333333333336</v>
      </c>
      <c r="D115">
        <v>3</v>
      </c>
      <c r="E115" t="s">
        <v>23813</v>
      </c>
      <c r="F115">
        <v>100</v>
      </c>
      <c r="G115">
        <v>0</v>
      </c>
      <c r="H115" t="s">
        <v>661</v>
      </c>
      <c r="I115" t="s">
        <v>23814</v>
      </c>
      <c r="J115" t="s">
        <v>1025</v>
      </c>
      <c r="K115" t="s">
        <v>635</v>
      </c>
      <c r="L115" t="s">
        <v>636</v>
      </c>
      <c r="M115" t="s">
        <v>23811</v>
      </c>
      <c r="N115" t="s">
        <v>635</v>
      </c>
      <c r="O115" t="s">
        <v>638</v>
      </c>
      <c r="P115" t="s">
        <v>22</v>
      </c>
      <c r="Q115" t="s">
        <v>639</v>
      </c>
      <c r="R115" t="s">
        <v>636</v>
      </c>
      <c r="S115" t="s">
        <v>23815</v>
      </c>
      <c r="T115" t="s">
        <v>23811</v>
      </c>
    </row>
    <row r="116" spans="1:20" x14ac:dyDescent="0.25">
      <c r="A116" t="s">
        <v>35</v>
      </c>
      <c r="B116" t="s">
        <v>36</v>
      </c>
      <c r="C116">
        <v>66.666666666666671</v>
      </c>
      <c r="D116">
        <v>3</v>
      </c>
      <c r="E116" t="s">
        <v>23816</v>
      </c>
      <c r="F116">
        <v>100</v>
      </c>
      <c r="G116">
        <v>0</v>
      </c>
      <c r="H116" t="s">
        <v>661</v>
      </c>
      <c r="I116" t="s">
        <v>23817</v>
      </c>
      <c r="J116" t="s">
        <v>818</v>
      </c>
      <c r="K116" t="s">
        <v>635</v>
      </c>
      <c r="L116" t="s">
        <v>636</v>
      </c>
      <c r="M116" t="s">
        <v>23811</v>
      </c>
      <c r="N116" t="s">
        <v>635</v>
      </c>
      <c r="O116" t="s">
        <v>668</v>
      </c>
      <c r="P116" t="s">
        <v>22</v>
      </c>
      <c r="Q116" t="s">
        <v>669</v>
      </c>
      <c r="R116" t="s">
        <v>636</v>
      </c>
      <c r="S116" t="s">
        <v>23818</v>
      </c>
      <c r="T116" t="s">
        <v>23811</v>
      </c>
    </row>
    <row r="117" spans="1:20" x14ac:dyDescent="0.25">
      <c r="A117" t="s">
        <v>29</v>
      </c>
      <c r="B117" t="s">
        <v>30</v>
      </c>
      <c r="C117">
        <v>65</v>
      </c>
      <c r="D117">
        <v>6</v>
      </c>
      <c r="E117" t="s">
        <v>23819</v>
      </c>
      <c r="F117">
        <v>796</v>
      </c>
      <c r="G117">
        <v>0</v>
      </c>
      <c r="H117" t="s">
        <v>1233</v>
      </c>
      <c r="I117" t="s">
        <v>11471</v>
      </c>
      <c r="J117" t="s">
        <v>11472</v>
      </c>
      <c r="K117" t="s">
        <v>2547</v>
      </c>
      <c r="L117" t="s">
        <v>11473</v>
      </c>
      <c r="M117" t="s">
        <v>23820</v>
      </c>
      <c r="N117" t="s">
        <v>1239</v>
      </c>
      <c r="O117" t="s">
        <v>1535</v>
      </c>
      <c r="P117" t="s">
        <v>1241</v>
      </c>
      <c r="Q117" t="s">
        <v>1242</v>
      </c>
      <c r="R117" t="s">
        <v>636</v>
      </c>
      <c r="S117" t="s">
        <v>23821</v>
      </c>
      <c r="T117" t="s">
        <v>23822</v>
      </c>
    </row>
    <row r="118" spans="1:20" x14ac:dyDescent="0.25">
      <c r="A118" t="s">
        <v>27</v>
      </c>
      <c r="B118" t="s">
        <v>28</v>
      </c>
      <c r="C118">
        <v>65</v>
      </c>
      <c r="D118">
        <v>6</v>
      </c>
      <c r="E118" t="s">
        <v>23819</v>
      </c>
      <c r="F118">
        <v>796</v>
      </c>
      <c r="G118">
        <v>0</v>
      </c>
      <c r="H118" t="s">
        <v>1233</v>
      </c>
      <c r="I118" t="s">
        <v>11471</v>
      </c>
      <c r="J118" t="s">
        <v>11472</v>
      </c>
      <c r="K118" t="s">
        <v>2547</v>
      </c>
      <c r="L118" t="s">
        <v>11473</v>
      </c>
      <c r="M118" t="s">
        <v>23820</v>
      </c>
      <c r="N118" t="s">
        <v>1239</v>
      </c>
      <c r="O118" t="s">
        <v>1535</v>
      </c>
      <c r="P118" t="s">
        <v>1241</v>
      </c>
      <c r="Q118" t="s">
        <v>1242</v>
      </c>
      <c r="R118" t="s">
        <v>636</v>
      </c>
      <c r="S118" t="s">
        <v>23821</v>
      </c>
      <c r="T118" t="s">
        <v>23822</v>
      </c>
    </row>
    <row r="119" spans="1:20" x14ac:dyDescent="0.25">
      <c r="A119" t="s">
        <v>31</v>
      </c>
      <c r="B119" t="s">
        <v>32</v>
      </c>
      <c r="C119">
        <v>65</v>
      </c>
      <c r="D119">
        <v>4</v>
      </c>
      <c r="E119" t="s">
        <v>23819</v>
      </c>
      <c r="F119">
        <v>796</v>
      </c>
      <c r="G119">
        <v>0</v>
      </c>
      <c r="H119" t="s">
        <v>1233</v>
      </c>
      <c r="I119" t="s">
        <v>11471</v>
      </c>
      <c r="J119" t="s">
        <v>11472</v>
      </c>
      <c r="K119" t="s">
        <v>2547</v>
      </c>
      <c r="L119" t="s">
        <v>11473</v>
      </c>
      <c r="M119" t="s">
        <v>23820</v>
      </c>
      <c r="N119" t="s">
        <v>1239</v>
      </c>
      <c r="O119" t="s">
        <v>1535</v>
      </c>
      <c r="P119" t="s">
        <v>1241</v>
      </c>
      <c r="Q119" t="s">
        <v>1242</v>
      </c>
      <c r="R119" t="s">
        <v>636</v>
      </c>
      <c r="S119" t="s">
        <v>23821</v>
      </c>
      <c r="T119" t="s">
        <v>23823</v>
      </c>
    </row>
    <row r="120" spans="1:20" x14ac:dyDescent="0.25">
      <c r="A120" t="s">
        <v>164</v>
      </c>
      <c r="B120" t="s">
        <v>165</v>
      </c>
      <c r="C120">
        <v>40</v>
      </c>
      <c r="D120">
        <v>10</v>
      </c>
      <c r="E120" t="s">
        <v>23824</v>
      </c>
      <c r="F120">
        <v>330</v>
      </c>
      <c r="G120">
        <v>0</v>
      </c>
      <c r="H120" t="s">
        <v>661</v>
      </c>
      <c r="I120" t="s">
        <v>23825</v>
      </c>
      <c r="J120" t="s">
        <v>797</v>
      </c>
      <c r="K120" t="s">
        <v>635</v>
      </c>
      <c r="L120" t="s">
        <v>636</v>
      </c>
      <c r="M120" t="s">
        <v>23826</v>
      </c>
      <c r="N120" t="s">
        <v>635</v>
      </c>
      <c r="O120" t="s">
        <v>668</v>
      </c>
      <c r="P120" t="s">
        <v>22</v>
      </c>
      <c r="Q120" t="s">
        <v>669</v>
      </c>
      <c r="R120" t="s">
        <v>636</v>
      </c>
      <c r="S120" t="s">
        <v>23827</v>
      </c>
      <c r="T120" t="s">
        <v>23828</v>
      </c>
    </row>
    <row r="121" spans="1:20" x14ac:dyDescent="0.25">
      <c r="A121" t="s">
        <v>37</v>
      </c>
      <c r="B121" t="s">
        <v>38</v>
      </c>
      <c r="C121">
        <v>66.666666666666671</v>
      </c>
      <c r="D121">
        <v>12</v>
      </c>
      <c r="E121" t="s">
        <v>23829</v>
      </c>
      <c r="F121">
        <v>400</v>
      </c>
      <c r="G121">
        <v>0</v>
      </c>
      <c r="H121" t="s">
        <v>661</v>
      </c>
      <c r="I121" t="s">
        <v>23830</v>
      </c>
      <c r="J121" t="s">
        <v>1160</v>
      </c>
      <c r="K121" t="s">
        <v>635</v>
      </c>
      <c r="L121" t="s">
        <v>636</v>
      </c>
      <c r="M121" t="s">
        <v>23828</v>
      </c>
      <c r="N121" t="s">
        <v>635</v>
      </c>
      <c r="O121" t="s">
        <v>668</v>
      </c>
      <c r="P121" t="s">
        <v>22</v>
      </c>
      <c r="Q121" t="s">
        <v>669</v>
      </c>
      <c r="R121" t="s">
        <v>636</v>
      </c>
      <c r="S121" t="s">
        <v>23831</v>
      </c>
      <c r="T121" t="s">
        <v>23832</v>
      </c>
    </row>
    <row r="122" spans="1:20" x14ac:dyDescent="0.25">
      <c r="A122" t="s">
        <v>35</v>
      </c>
      <c r="B122" t="s">
        <v>36</v>
      </c>
      <c r="C122">
        <v>66.666666666666671</v>
      </c>
      <c r="D122">
        <v>3</v>
      </c>
      <c r="E122" t="s">
        <v>23833</v>
      </c>
      <c r="F122">
        <v>100</v>
      </c>
      <c r="G122">
        <v>0</v>
      </c>
      <c r="H122" t="s">
        <v>661</v>
      </c>
      <c r="I122" t="s">
        <v>23834</v>
      </c>
      <c r="J122" t="s">
        <v>716</v>
      </c>
      <c r="K122" t="s">
        <v>635</v>
      </c>
      <c r="L122" t="s">
        <v>636</v>
      </c>
      <c r="M122" t="s">
        <v>23835</v>
      </c>
      <c r="N122" t="s">
        <v>635</v>
      </c>
      <c r="O122" t="s">
        <v>638</v>
      </c>
      <c r="P122" t="s">
        <v>22</v>
      </c>
      <c r="Q122" t="s">
        <v>639</v>
      </c>
      <c r="R122" t="s">
        <v>636</v>
      </c>
      <c r="S122" t="s">
        <v>23836</v>
      </c>
      <c r="T122" t="s">
        <v>23835</v>
      </c>
    </row>
    <row r="123" spans="1:20" x14ac:dyDescent="0.25">
      <c r="A123" t="s">
        <v>35</v>
      </c>
      <c r="B123" t="s">
        <v>36</v>
      </c>
      <c r="C123">
        <v>66.666666666666671</v>
      </c>
      <c r="D123">
        <v>3</v>
      </c>
      <c r="E123" t="s">
        <v>23837</v>
      </c>
      <c r="F123">
        <v>100</v>
      </c>
      <c r="G123">
        <v>0</v>
      </c>
      <c r="H123" t="s">
        <v>661</v>
      </c>
      <c r="I123" t="s">
        <v>23838</v>
      </c>
      <c r="J123" t="s">
        <v>2074</v>
      </c>
      <c r="K123" t="s">
        <v>635</v>
      </c>
      <c r="L123" t="s">
        <v>636</v>
      </c>
      <c r="M123" t="s">
        <v>23839</v>
      </c>
      <c r="N123" t="s">
        <v>635</v>
      </c>
      <c r="O123" t="s">
        <v>638</v>
      </c>
      <c r="P123" t="s">
        <v>22</v>
      </c>
      <c r="Q123" t="s">
        <v>639</v>
      </c>
      <c r="R123" t="s">
        <v>636</v>
      </c>
      <c r="S123" t="s">
        <v>23840</v>
      </c>
      <c r="T123" t="s">
        <v>23839</v>
      </c>
    </row>
    <row r="124" spans="1:20" x14ac:dyDescent="0.25">
      <c r="A124" t="s">
        <v>35</v>
      </c>
      <c r="B124" t="s">
        <v>36</v>
      </c>
      <c r="C124">
        <v>66.666666666666671</v>
      </c>
      <c r="D124">
        <v>3</v>
      </c>
      <c r="E124" t="s">
        <v>23841</v>
      </c>
      <c r="F124">
        <v>100</v>
      </c>
      <c r="G124">
        <v>0</v>
      </c>
      <c r="H124" t="s">
        <v>661</v>
      </c>
      <c r="I124" t="s">
        <v>23842</v>
      </c>
      <c r="J124" t="s">
        <v>2829</v>
      </c>
      <c r="K124" t="s">
        <v>635</v>
      </c>
      <c r="L124" t="s">
        <v>636</v>
      </c>
      <c r="M124" t="s">
        <v>23843</v>
      </c>
      <c r="N124" t="s">
        <v>635</v>
      </c>
      <c r="O124" t="s">
        <v>638</v>
      </c>
      <c r="P124" t="s">
        <v>22</v>
      </c>
      <c r="Q124" t="s">
        <v>639</v>
      </c>
      <c r="R124" t="s">
        <v>636</v>
      </c>
      <c r="S124" t="s">
        <v>23844</v>
      </c>
      <c r="T124" t="s">
        <v>23839</v>
      </c>
    </row>
    <row r="125" spans="1:20" x14ac:dyDescent="0.25">
      <c r="A125" t="s">
        <v>256</v>
      </c>
      <c r="B125" t="s">
        <v>982</v>
      </c>
      <c r="C125">
        <v>98.2</v>
      </c>
      <c r="D125">
        <v>1</v>
      </c>
      <c r="E125" t="s">
        <v>23845</v>
      </c>
      <c r="F125">
        <v>143.69999999999999</v>
      </c>
      <c r="G125">
        <v>45.5</v>
      </c>
      <c r="H125" t="s">
        <v>647</v>
      </c>
      <c r="I125" t="s">
        <v>23846</v>
      </c>
      <c r="J125" t="s">
        <v>23847</v>
      </c>
      <c r="K125" t="s">
        <v>1532</v>
      </c>
      <c r="L125" t="s">
        <v>23848</v>
      </c>
      <c r="M125" t="s">
        <v>23849</v>
      </c>
      <c r="N125" t="s">
        <v>635</v>
      </c>
      <c r="O125" t="s">
        <v>706</v>
      </c>
      <c r="P125" t="s">
        <v>40</v>
      </c>
      <c r="Q125" t="s">
        <v>707</v>
      </c>
      <c r="R125" t="s">
        <v>636</v>
      </c>
      <c r="S125" t="s">
        <v>23850</v>
      </c>
      <c r="T125" t="s">
        <v>23851</v>
      </c>
    </row>
    <row r="126" spans="1:20" x14ac:dyDescent="0.25">
      <c r="A126" t="s">
        <v>164</v>
      </c>
      <c r="B126" t="s">
        <v>165</v>
      </c>
      <c r="C126">
        <v>50</v>
      </c>
      <c r="D126">
        <v>6</v>
      </c>
      <c r="E126" t="s">
        <v>23852</v>
      </c>
      <c r="F126">
        <v>200</v>
      </c>
      <c r="G126">
        <v>0</v>
      </c>
      <c r="H126" t="s">
        <v>661</v>
      </c>
      <c r="I126" t="s">
        <v>23853</v>
      </c>
      <c r="J126" t="s">
        <v>23854</v>
      </c>
      <c r="K126" t="s">
        <v>635</v>
      </c>
      <c r="L126" t="s">
        <v>636</v>
      </c>
      <c r="M126" t="s">
        <v>23855</v>
      </c>
      <c r="N126" t="s">
        <v>635</v>
      </c>
      <c r="O126" t="s">
        <v>980</v>
      </c>
      <c r="P126" t="s">
        <v>22</v>
      </c>
      <c r="Q126" t="s">
        <v>669</v>
      </c>
      <c r="R126" t="s">
        <v>23856</v>
      </c>
      <c r="S126" t="s">
        <v>23857</v>
      </c>
      <c r="T126" t="s">
        <v>23855</v>
      </c>
    </row>
    <row r="127" spans="1:20" x14ac:dyDescent="0.25">
      <c r="A127" t="s">
        <v>164</v>
      </c>
      <c r="B127" t="s">
        <v>165</v>
      </c>
      <c r="C127">
        <v>33.333333333333336</v>
      </c>
      <c r="D127">
        <v>3</v>
      </c>
      <c r="E127" t="s">
        <v>23858</v>
      </c>
      <c r="F127">
        <v>100</v>
      </c>
      <c r="G127">
        <v>0</v>
      </c>
      <c r="H127" t="s">
        <v>661</v>
      </c>
      <c r="I127" t="s">
        <v>23859</v>
      </c>
      <c r="J127" t="s">
        <v>770</v>
      </c>
      <c r="K127" t="s">
        <v>635</v>
      </c>
      <c r="L127" t="s">
        <v>636</v>
      </c>
      <c r="M127" t="s">
        <v>23860</v>
      </c>
      <c r="N127" t="s">
        <v>635</v>
      </c>
      <c r="O127" t="s">
        <v>638</v>
      </c>
      <c r="P127" t="s">
        <v>22</v>
      </c>
      <c r="Q127" t="s">
        <v>639</v>
      </c>
      <c r="R127" t="s">
        <v>636</v>
      </c>
      <c r="S127" t="s">
        <v>23861</v>
      </c>
      <c r="T127" t="s">
        <v>23862</v>
      </c>
    </row>
    <row r="128" spans="1:20" x14ac:dyDescent="0.25">
      <c r="A128" t="s">
        <v>164</v>
      </c>
      <c r="B128" t="s">
        <v>165</v>
      </c>
      <c r="C128">
        <v>33.333333333333336</v>
      </c>
      <c r="D128">
        <v>3</v>
      </c>
      <c r="E128" t="s">
        <v>23863</v>
      </c>
      <c r="F128">
        <v>100</v>
      </c>
      <c r="G128">
        <v>0</v>
      </c>
      <c r="H128" t="s">
        <v>661</v>
      </c>
      <c r="I128" t="s">
        <v>18985</v>
      </c>
      <c r="J128" t="s">
        <v>1314</v>
      </c>
      <c r="K128" t="s">
        <v>635</v>
      </c>
      <c r="L128" t="s">
        <v>636</v>
      </c>
      <c r="M128" t="s">
        <v>23864</v>
      </c>
      <c r="N128" t="s">
        <v>635</v>
      </c>
      <c r="O128" t="s">
        <v>638</v>
      </c>
      <c r="P128" t="s">
        <v>22</v>
      </c>
      <c r="Q128" t="s">
        <v>639</v>
      </c>
      <c r="R128" t="s">
        <v>636</v>
      </c>
      <c r="S128" t="s">
        <v>23865</v>
      </c>
      <c r="T128" t="s">
        <v>23860</v>
      </c>
    </row>
    <row r="129" spans="1:20" x14ac:dyDescent="0.25">
      <c r="A129" t="s">
        <v>164</v>
      </c>
      <c r="B129" t="s">
        <v>165</v>
      </c>
      <c r="C129">
        <v>50</v>
      </c>
      <c r="D129">
        <v>6</v>
      </c>
      <c r="E129" t="s">
        <v>23866</v>
      </c>
      <c r="F129">
        <v>200</v>
      </c>
      <c r="G129">
        <v>0</v>
      </c>
      <c r="H129" t="s">
        <v>661</v>
      </c>
      <c r="I129" t="s">
        <v>23867</v>
      </c>
      <c r="J129" t="s">
        <v>812</v>
      </c>
      <c r="K129" t="s">
        <v>635</v>
      </c>
      <c r="L129" t="s">
        <v>636</v>
      </c>
      <c r="M129" t="s">
        <v>23864</v>
      </c>
      <c r="N129" t="s">
        <v>635</v>
      </c>
      <c r="O129" t="s">
        <v>638</v>
      </c>
      <c r="P129" t="s">
        <v>22</v>
      </c>
      <c r="Q129" t="s">
        <v>639</v>
      </c>
      <c r="R129" t="s">
        <v>636</v>
      </c>
      <c r="S129" t="s">
        <v>23868</v>
      </c>
      <c r="T129" t="s">
        <v>23864</v>
      </c>
    </row>
    <row r="130" spans="1:20" x14ac:dyDescent="0.25">
      <c r="A130" t="s">
        <v>164</v>
      </c>
      <c r="B130" t="s">
        <v>165</v>
      </c>
      <c r="C130">
        <v>33.333333333333336</v>
      </c>
      <c r="D130">
        <v>3</v>
      </c>
      <c r="E130" t="s">
        <v>23869</v>
      </c>
      <c r="F130">
        <v>100</v>
      </c>
      <c r="G130">
        <v>0</v>
      </c>
      <c r="H130" t="s">
        <v>661</v>
      </c>
      <c r="I130" t="s">
        <v>23870</v>
      </c>
      <c r="J130" t="s">
        <v>2574</v>
      </c>
      <c r="K130" t="s">
        <v>635</v>
      </c>
      <c r="L130" t="s">
        <v>636</v>
      </c>
      <c r="M130" t="s">
        <v>23860</v>
      </c>
      <c r="N130" t="s">
        <v>635</v>
      </c>
      <c r="O130" t="s">
        <v>668</v>
      </c>
      <c r="P130" t="s">
        <v>22</v>
      </c>
      <c r="Q130" t="s">
        <v>669</v>
      </c>
      <c r="R130" t="s">
        <v>636</v>
      </c>
      <c r="S130" t="s">
        <v>23871</v>
      </c>
      <c r="T130" t="s">
        <v>23864</v>
      </c>
    </row>
    <row r="131" spans="1:20" x14ac:dyDescent="0.25">
      <c r="A131" t="s">
        <v>164</v>
      </c>
      <c r="B131" t="s">
        <v>165</v>
      </c>
      <c r="C131">
        <v>50</v>
      </c>
      <c r="D131">
        <v>6</v>
      </c>
      <c r="E131" t="s">
        <v>23872</v>
      </c>
      <c r="F131">
        <v>200</v>
      </c>
      <c r="G131">
        <v>0</v>
      </c>
      <c r="H131" t="s">
        <v>661</v>
      </c>
      <c r="I131" t="s">
        <v>23873</v>
      </c>
      <c r="J131" t="s">
        <v>1708</v>
      </c>
      <c r="K131" t="s">
        <v>635</v>
      </c>
      <c r="L131" t="s">
        <v>636</v>
      </c>
      <c r="M131" t="s">
        <v>23874</v>
      </c>
      <c r="N131" t="s">
        <v>635</v>
      </c>
      <c r="O131" t="s">
        <v>638</v>
      </c>
      <c r="P131" t="s">
        <v>22</v>
      </c>
      <c r="Q131" t="s">
        <v>639</v>
      </c>
      <c r="R131" t="s">
        <v>636</v>
      </c>
      <c r="S131" t="s">
        <v>23875</v>
      </c>
      <c r="T131" t="s">
        <v>23874</v>
      </c>
    </row>
    <row r="132" spans="1:20" x14ac:dyDescent="0.25">
      <c r="A132" t="s">
        <v>164</v>
      </c>
      <c r="B132" t="s">
        <v>165</v>
      </c>
      <c r="C132">
        <v>40</v>
      </c>
      <c r="D132">
        <v>10</v>
      </c>
      <c r="E132" t="s">
        <v>23876</v>
      </c>
      <c r="F132">
        <v>330</v>
      </c>
      <c r="G132">
        <v>0</v>
      </c>
      <c r="H132" t="s">
        <v>661</v>
      </c>
      <c r="I132" t="s">
        <v>23877</v>
      </c>
      <c r="J132" t="s">
        <v>776</v>
      </c>
      <c r="K132" t="s">
        <v>635</v>
      </c>
      <c r="L132" t="s">
        <v>636</v>
      </c>
      <c r="M132" t="s">
        <v>23878</v>
      </c>
      <c r="N132" t="s">
        <v>635</v>
      </c>
      <c r="O132" t="s">
        <v>638</v>
      </c>
      <c r="P132" t="s">
        <v>22</v>
      </c>
      <c r="Q132" t="s">
        <v>639</v>
      </c>
      <c r="R132" t="s">
        <v>636</v>
      </c>
      <c r="S132" t="s">
        <v>23879</v>
      </c>
      <c r="T132" t="s">
        <v>23878</v>
      </c>
    </row>
    <row r="133" spans="1:20" x14ac:dyDescent="0.25">
      <c r="A133" t="s">
        <v>37</v>
      </c>
      <c r="B133" t="s">
        <v>38</v>
      </c>
      <c r="C133">
        <v>66.666666666666671</v>
      </c>
      <c r="D133">
        <v>3</v>
      </c>
      <c r="E133" t="s">
        <v>23880</v>
      </c>
      <c r="F133">
        <v>100</v>
      </c>
      <c r="G133">
        <v>0</v>
      </c>
      <c r="H133" t="s">
        <v>661</v>
      </c>
      <c r="I133" t="s">
        <v>19048</v>
      </c>
      <c r="J133" t="s">
        <v>757</v>
      </c>
      <c r="K133" t="s">
        <v>635</v>
      </c>
      <c r="L133" t="s">
        <v>636</v>
      </c>
      <c r="M133" t="s">
        <v>23881</v>
      </c>
      <c r="N133" t="s">
        <v>635</v>
      </c>
      <c r="O133" t="s">
        <v>638</v>
      </c>
      <c r="P133" t="s">
        <v>22</v>
      </c>
      <c r="Q133" t="s">
        <v>639</v>
      </c>
      <c r="R133" t="s">
        <v>636</v>
      </c>
      <c r="S133" t="s">
        <v>23882</v>
      </c>
      <c r="T133" t="s">
        <v>23881</v>
      </c>
    </row>
    <row r="134" spans="1:20" x14ac:dyDescent="0.25">
      <c r="A134" t="s">
        <v>164</v>
      </c>
      <c r="B134" t="s">
        <v>165</v>
      </c>
      <c r="C134">
        <v>50</v>
      </c>
      <c r="D134">
        <v>6</v>
      </c>
      <c r="E134" t="s">
        <v>23883</v>
      </c>
      <c r="F134">
        <v>200</v>
      </c>
      <c r="G134">
        <v>0</v>
      </c>
      <c r="H134" t="s">
        <v>661</v>
      </c>
      <c r="I134" t="s">
        <v>23884</v>
      </c>
      <c r="J134" t="s">
        <v>978</v>
      </c>
      <c r="K134" t="s">
        <v>635</v>
      </c>
      <c r="L134" t="s">
        <v>636</v>
      </c>
      <c r="M134" t="s">
        <v>23885</v>
      </c>
      <c r="N134" t="s">
        <v>635</v>
      </c>
      <c r="O134" t="s">
        <v>1071</v>
      </c>
      <c r="P134" t="s">
        <v>22</v>
      </c>
      <c r="Q134" t="s">
        <v>639</v>
      </c>
      <c r="R134" t="s">
        <v>636</v>
      </c>
      <c r="S134" t="s">
        <v>23886</v>
      </c>
      <c r="T134" t="s">
        <v>23885</v>
      </c>
    </row>
    <row r="135" spans="1:20" x14ac:dyDescent="0.25">
      <c r="A135" t="s">
        <v>37</v>
      </c>
      <c r="B135" t="s">
        <v>38</v>
      </c>
      <c r="C135">
        <v>66.666666666666671</v>
      </c>
      <c r="D135">
        <v>3</v>
      </c>
      <c r="E135" t="s">
        <v>23887</v>
      </c>
      <c r="F135">
        <v>100</v>
      </c>
      <c r="G135">
        <v>0</v>
      </c>
      <c r="H135" t="s">
        <v>661</v>
      </c>
      <c r="I135" t="s">
        <v>20087</v>
      </c>
      <c r="J135" t="s">
        <v>776</v>
      </c>
      <c r="K135" t="s">
        <v>635</v>
      </c>
      <c r="L135" t="s">
        <v>636</v>
      </c>
      <c r="M135" t="s">
        <v>23888</v>
      </c>
      <c r="N135" t="s">
        <v>635</v>
      </c>
      <c r="O135" t="s">
        <v>638</v>
      </c>
      <c r="P135" t="s">
        <v>22</v>
      </c>
      <c r="Q135" t="s">
        <v>639</v>
      </c>
      <c r="R135" t="s">
        <v>636</v>
      </c>
      <c r="S135" t="s">
        <v>23889</v>
      </c>
      <c r="T135" t="s">
        <v>23888</v>
      </c>
    </row>
    <row r="136" spans="1:20" x14ac:dyDescent="0.25">
      <c r="A136" t="s">
        <v>164</v>
      </c>
      <c r="B136" t="s">
        <v>165</v>
      </c>
      <c r="C136">
        <v>50</v>
      </c>
      <c r="D136">
        <v>6</v>
      </c>
      <c r="E136" t="s">
        <v>23890</v>
      </c>
      <c r="F136">
        <v>200</v>
      </c>
      <c r="G136">
        <v>0</v>
      </c>
      <c r="H136" t="s">
        <v>661</v>
      </c>
      <c r="I136" t="s">
        <v>23891</v>
      </c>
      <c r="J136" t="s">
        <v>776</v>
      </c>
      <c r="K136" t="s">
        <v>635</v>
      </c>
      <c r="L136" t="s">
        <v>636</v>
      </c>
      <c r="M136" t="s">
        <v>23888</v>
      </c>
      <c r="N136" t="s">
        <v>635</v>
      </c>
      <c r="O136" t="s">
        <v>638</v>
      </c>
      <c r="P136" t="s">
        <v>22</v>
      </c>
      <c r="Q136" t="s">
        <v>639</v>
      </c>
      <c r="R136" t="s">
        <v>636</v>
      </c>
      <c r="S136" t="s">
        <v>23892</v>
      </c>
      <c r="T136" t="s">
        <v>23888</v>
      </c>
    </row>
    <row r="137" spans="1:20" x14ac:dyDescent="0.25">
      <c r="A137" t="s">
        <v>37</v>
      </c>
      <c r="B137" t="s">
        <v>38</v>
      </c>
      <c r="C137">
        <v>66.666666666666671</v>
      </c>
      <c r="D137">
        <v>3</v>
      </c>
      <c r="E137" t="s">
        <v>23893</v>
      </c>
      <c r="F137">
        <v>100</v>
      </c>
      <c r="G137">
        <v>0</v>
      </c>
      <c r="H137" t="s">
        <v>661</v>
      </c>
      <c r="I137" t="s">
        <v>23894</v>
      </c>
      <c r="J137" t="s">
        <v>797</v>
      </c>
      <c r="K137" t="s">
        <v>635</v>
      </c>
      <c r="L137" t="s">
        <v>636</v>
      </c>
      <c r="M137" t="s">
        <v>23895</v>
      </c>
      <c r="N137" t="s">
        <v>635</v>
      </c>
      <c r="O137" t="s">
        <v>638</v>
      </c>
      <c r="P137" t="s">
        <v>22</v>
      </c>
      <c r="Q137" t="s">
        <v>639</v>
      </c>
      <c r="R137" t="s">
        <v>636</v>
      </c>
      <c r="S137" t="s">
        <v>23896</v>
      </c>
      <c r="T137" t="s">
        <v>23895</v>
      </c>
    </row>
    <row r="138" spans="1:20" x14ac:dyDescent="0.25">
      <c r="A138" t="s">
        <v>164</v>
      </c>
      <c r="B138" t="s">
        <v>165</v>
      </c>
      <c r="C138">
        <v>33.333333333333336</v>
      </c>
      <c r="D138">
        <v>3</v>
      </c>
      <c r="E138" t="s">
        <v>23897</v>
      </c>
      <c r="F138">
        <v>100</v>
      </c>
      <c r="G138">
        <v>0</v>
      </c>
      <c r="H138" t="s">
        <v>661</v>
      </c>
      <c r="I138" t="s">
        <v>23898</v>
      </c>
      <c r="J138" t="s">
        <v>2074</v>
      </c>
      <c r="K138" t="s">
        <v>635</v>
      </c>
      <c r="L138" t="s">
        <v>636</v>
      </c>
      <c r="M138" t="s">
        <v>23899</v>
      </c>
      <c r="N138" t="s">
        <v>635</v>
      </c>
      <c r="O138" t="s">
        <v>668</v>
      </c>
      <c r="P138" t="s">
        <v>22</v>
      </c>
      <c r="Q138" t="s">
        <v>669</v>
      </c>
      <c r="R138" t="s">
        <v>636</v>
      </c>
      <c r="S138" t="s">
        <v>23900</v>
      </c>
      <c r="T138" t="s">
        <v>23901</v>
      </c>
    </row>
    <row r="139" spans="1:20" x14ac:dyDescent="0.25">
      <c r="A139" t="s">
        <v>164</v>
      </c>
      <c r="B139" t="s">
        <v>165</v>
      </c>
      <c r="C139">
        <v>33.333333333333336</v>
      </c>
      <c r="D139">
        <v>3</v>
      </c>
      <c r="E139" t="s">
        <v>23902</v>
      </c>
      <c r="F139">
        <v>100</v>
      </c>
      <c r="G139">
        <v>0</v>
      </c>
      <c r="H139" t="s">
        <v>661</v>
      </c>
      <c r="I139" t="s">
        <v>23884</v>
      </c>
      <c r="J139" t="s">
        <v>978</v>
      </c>
      <c r="K139" t="s">
        <v>635</v>
      </c>
      <c r="L139" t="s">
        <v>636</v>
      </c>
      <c r="M139" t="s">
        <v>23903</v>
      </c>
      <c r="N139" t="s">
        <v>635</v>
      </c>
      <c r="O139" t="s">
        <v>1071</v>
      </c>
      <c r="P139" t="s">
        <v>22</v>
      </c>
      <c r="Q139" t="s">
        <v>639</v>
      </c>
      <c r="R139" t="s">
        <v>636</v>
      </c>
      <c r="S139" t="s">
        <v>23904</v>
      </c>
      <c r="T139" t="s">
        <v>23903</v>
      </c>
    </row>
    <row r="140" spans="1:20" x14ac:dyDescent="0.25">
      <c r="A140" t="s">
        <v>37</v>
      </c>
      <c r="B140" t="s">
        <v>38</v>
      </c>
      <c r="C140">
        <v>66.666666666666671</v>
      </c>
      <c r="D140">
        <v>3</v>
      </c>
      <c r="E140" t="s">
        <v>23905</v>
      </c>
      <c r="F140">
        <v>100</v>
      </c>
      <c r="G140">
        <v>0</v>
      </c>
      <c r="H140" t="s">
        <v>661</v>
      </c>
      <c r="I140" t="s">
        <v>23906</v>
      </c>
      <c r="J140" t="s">
        <v>782</v>
      </c>
      <c r="K140" t="s">
        <v>635</v>
      </c>
      <c r="L140" t="s">
        <v>636</v>
      </c>
      <c r="M140" t="s">
        <v>23907</v>
      </c>
      <c r="N140" t="s">
        <v>635</v>
      </c>
      <c r="O140" t="s">
        <v>638</v>
      </c>
      <c r="P140" t="s">
        <v>22</v>
      </c>
      <c r="Q140" t="s">
        <v>639</v>
      </c>
      <c r="R140" t="s">
        <v>636</v>
      </c>
      <c r="S140" t="s">
        <v>23908</v>
      </c>
      <c r="T140" t="s">
        <v>23907</v>
      </c>
    </row>
    <row r="141" spans="1:20" x14ac:dyDescent="0.25">
      <c r="A141" t="s">
        <v>118</v>
      </c>
      <c r="B141" t="s">
        <v>91</v>
      </c>
      <c r="C141">
        <v>74</v>
      </c>
      <c r="D141">
        <v>3</v>
      </c>
      <c r="E141" t="s">
        <v>23909</v>
      </c>
      <c r="F141">
        <v>260</v>
      </c>
      <c r="G141">
        <v>48</v>
      </c>
      <c r="H141" t="s">
        <v>647</v>
      </c>
      <c r="I141" t="s">
        <v>6722</v>
      </c>
      <c r="J141" t="s">
        <v>6999</v>
      </c>
      <c r="K141" t="s">
        <v>2547</v>
      </c>
      <c r="L141" t="s">
        <v>2178</v>
      </c>
      <c r="M141" t="s">
        <v>23855</v>
      </c>
      <c r="N141" t="s">
        <v>635</v>
      </c>
      <c r="O141" t="s">
        <v>653</v>
      </c>
      <c r="P141" t="s">
        <v>43</v>
      </c>
      <c r="Q141" t="s">
        <v>654</v>
      </c>
      <c r="R141" t="s">
        <v>636</v>
      </c>
      <c r="S141" t="s">
        <v>23910</v>
      </c>
      <c r="T141" t="s">
        <v>23911</v>
      </c>
    </row>
    <row r="142" spans="1:20" x14ac:dyDescent="0.25">
      <c r="A142" t="s">
        <v>37</v>
      </c>
      <c r="B142" t="s">
        <v>38</v>
      </c>
      <c r="C142">
        <v>66.666666666666671</v>
      </c>
      <c r="D142">
        <v>3</v>
      </c>
      <c r="E142" t="s">
        <v>23912</v>
      </c>
      <c r="F142">
        <v>100</v>
      </c>
      <c r="G142">
        <v>0</v>
      </c>
      <c r="H142" t="s">
        <v>661</v>
      </c>
      <c r="I142" t="s">
        <v>23913</v>
      </c>
      <c r="J142" t="s">
        <v>1704</v>
      </c>
      <c r="K142" t="s">
        <v>635</v>
      </c>
      <c r="L142" t="s">
        <v>636</v>
      </c>
      <c r="M142" t="s">
        <v>23914</v>
      </c>
      <c r="N142" t="s">
        <v>635</v>
      </c>
      <c r="O142" t="s">
        <v>638</v>
      </c>
      <c r="P142" t="s">
        <v>22</v>
      </c>
      <c r="Q142" t="s">
        <v>639</v>
      </c>
      <c r="R142" t="s">
        <v>636</v>
      </c>
      <c r="S142" t="s">
        <v>23915</v>
      </c>
      <c r="T142" t="s">
        <v>23911</v>
      </c>
    </row>
    <row r="143" spans="1:20" x14ac:dyDescent="0.25">
      <c r="A143" t="s">
        <v>164</v>
      </c>
      <c r="B143" t="s">
        <v>165</v>
      </c>
      <c r="C143">
        <v>50</v>
      </c>
      <c r="D143">
        <v>6</v>
      </c>
      <c r="E143" t="s">
        <v>23916</v>
      </c>
      <c r="F143">
        <v>200</v>
      </c>
      <c r="G143">
        <v>0</v>
      </c>
      <c r="H143" t="s">
        <v>661</v>
      </c>
      <c r="I143" t="s">
        <v>2322</v>
      </c>
      <c r="J143" t="s">
        <v>643</v>
      </c>
      <c r="K143" t="s">
        <v>635</v>
      </c>
      <c r="L143" t="s">
        <v>636</v>
      </c>
      <c r="M143" t="s">
        <v>23917</v>
      </c>
      <c r="N143" t="s">
        <v>635</v>
      </c>
      <c r="O143" t="s">
        <v>638</v>
      </c>
      <c r="P143" t="s">
        <v>22</v>
      </c>
      <c r="Q143" t="s">
        <v>639</v>
      </c>
      <c r="R143" t="s">
        <v>636</v>
      </c>
      <c r="S143" t="s">
        <v>23918</v>
      </c>
      <c r="T143" t="s">
        <v>23919</v>
      </c>
    </row>
    <row r="144" spans="1:20" x14ac:dyDescent="0.25">
      <c r="A144" t="s">
        <v>35</v>
      </c>
      <c r="B144" t="s">
        <v>36</v>
      </c>
      <c r="C144">
        <v>66.666666666666671</v>
      </c>
      <c r="D144">
        <v>3</v>
      </c>
      <c r="E144" t="s">
        <v>23920</v>
      </c>
      <c r="F144">
        <v>129</v>
      </c>
      <c r="G144">
        <v>29</v>
      </c>
      <c r="H144" t="s">
        <v>661</v>
      </c>
      <c r="I144" t="s">
        <v>23921</v>
      </c>
      <c r="J144" t="s">
        <v>1704</v>
      </c>
      <c r="K144" t="s">
        <v>635</v>
      </c>
      <c r="L144" t="s">
        <v>636</v>
      </c>
      <c r="M144" t="s">
        <v>23922</v>
      </c>
      <c r="N144" t="s">
        <v>635</v>
      </c>
      <c r="O144" t="s">
        <v>668</v>
      </c>
      <c r="P144" t="s">
        <v>22</v>
      </c>
      <c r="Q144" t="s">
        <v>669</v>
      </c>
      <c r="R144" t="s">
        <v>636</v>
      </c>
      <c r="S144" t="s">
        <v>23923</v>
      </c>
      <c r="T144" t="s">
        <v>23917</v>
      </c>
    </row>
    <row r="145" spans="1:20" x14ac:dyDescent="0.25">
      <c r="A145" t="s">
        <v>164</v>
      </c>
      <c r="B145" t="s">
        <v>165</v>
      </c>
      <c r="C145">
        <v>50</v>
      </c>
      <c r="D145">
        <v>6</v>
      </c>
      <c r="E145" t="s">
        <v>23924</v>
      </c>
      <c r="F145">
        <v>200</v>
      </c>
      <c r="G145">
        <v>0</v>
      </c>
      <c r="H145" t="s">
        <v>661</v>
      </c>
      <c r="I145" t="s">
        <v>23925</v>
      </c>
      <c r="J145" t="s">
        <v>2644</v>
      </c>
      <c r="K145" t="s">
        <v>635</v>
      </c>
      <c r="L145" t="s">
        <v>636</v>
      </c>
      <c r="M145" t="s">
        <v>23926</v>
      </c>
      <c r="N145" t="s">
        <v>635</v>
      </c>
      <c r="O145" t="s">
        <v>668</v>
      </c>
      <c r="P145" t="s">
        <v>22</v>
      </c>
      <c r="Q145" t="s">
        <v>669</v>
      </c>
      <c r="R145" t="s">
        <v>636</v>
      </c>
      <c r="S145" t="s">
        <v>23927</v>
      </c>
      <c r="T145" t="s">
        <v>23917</v>
      </c>
    </row>
    <row r="146" spans="1:20" x14ac:dyDescent="0.25">
      <c r="A146" t="s">
        <v>35</v>
      </c>
      <c r="B146" t="s">
        <v>36</v>
      </c>
      <c r="C146">
        <v>66.666666666666671</v>
      </c>
      <c r="D146">
        <v>9</v>
      </c>
      <c r="E146" t="s">
        <v>23928</v>
      </c>
      <c r="F146">
        <v>300</v>
      </c>
      <c r="G146">
        <v>0</v>
      </c>
      <c r="H146" t="s">
        <v>661</v>
      </c>
      <c r="I146" t="s">
        <v>23929</v>
      </c>
      <c r="J146" t="s">
        <v>643</v>
      </c>
      <c r="K146" t="s">
        <v>635</v>
      </c>
      <c r="L146" t="s">
        <v>636</v>
      </c>
      <c r="M146" t="s">
        <v>23930</v>
      </c>
      <c r="N146" t="s">
        <v>635</v>
      </c>
      <c r="O146" t="s">
        <v>638</v>
      </c>
      <c r="P146" t="s">
        <v>22</v>
      </c>
      <c r="Q146" t="s">
        <v>639</v>
      </c>
      <c r="R146" t="s">
        <v>636</v>
      </c>
      <c r="S146" t="s">
        <v>23931</v>
      </c>
      <c r="T146" t="s">
        <v>23932</v>
      </c>
    </row>
    <row r="147" spans="1:20" x14ac:dyDescent="0.25">
      <c r="A147" t="s">
        <v>37</v>
      </c>
      <c r="B147" t="s">
        <v>38</v>
      </c>
      <c r="C147">
        <v>66.666666666666671</v>
      </c>
      <c r="D147">
        <v>3</v>
      </c>
      <c r="E147" t="s">
        <v>23933</v>
      </c>
      <c r="F147">
        <v>100</v>
      </c>
      <c r="G147">
        <v>0</v>
      </c>
      <c r="H147" t="s">
        <v>661</v>
      </c>
      <c r="I147" t="s">
        <v>23934</v>
      </c>
      <c r="J147" t="s">
        <v>802</v>
      </c>
      <c r="K147" t="s">
        <v>635</v>
      </c>
      <c r="L147" t="s">
        <v>636</v>
      </c>
      <c r="M147" t="s">
        <v>23930</v>
      </c>
      <c r="N147" t="s">
        <v>635</v>
      </c>
      <c r="O147" t="s">
        <v>638</v>
      </c>
      <c r="P147" t="s">
        <v>22</v>
      </c>
      <c r="Q147" t="s">
        <v>639</v>
      </c>
      <c r="R147" t="s">
        <v>636</v>
      </c>
      <c r="S147" t="s">
        <v>23935</v>
      </c>
      <c r="T147" t="s">
        <v>23932</v>
      </c>
    </row>
    <row r="148" spans="1:20" x14ac:dyDescent="0.25">
      <c r="A148" t="s">
        <v>37</v>
      </c>
      <c r="B148" t="s">
        <v>38</v>
      </c>
      <c r="C148">
        <v>66.666666666666671</v>
      </c>
      <c r="D148">
        <v>3</v>
      </c>
      <c r="E148" t="s">
        <v>23936</v>
      </c>
      <c r="F148">
        <v>100</v>
      </c>
      <c r="G148">
        <v>0</v>
      </c>
      <c r="H148" t="s">
        <v>661</v>
      </c>
      <c r="I148" t="s">
        <v>23937</v>
      </c>
      <c r="J148" t="s">
        <v>1314</v>
      </c>
      <c r="K148" t="s">
        <v>635</v>
      </c>
      <c r="L148" t="s">
        <v>636</v>
      </c>
      <c r="M148" t="s">
        <v>23938</v>
      </c>
      <c r="N148" t="s">
        <v>635</v>
      </c>
      <c r="O148" t="s">
        <v>638</v>
      </c>
      <c r="P148" t="s">
        <v>22</v>
      </c>
      <c r="Q148" t="s">
        <v>639</v>
      </c>
      <c r="R148" t="s">
        <v>636</v>
      </c>
      <c r="S148" t="s">
        <v>23939</v>
      </c>
      <c r="T148" t="s">
        <v>23938</v>
      </c>
    </row>
    <row r="149" spans="1:20" x14ac:dyDescent="0.25">
      <c r="A149" t="s">
        <v>35</v>
      </c>
      <c r="B149" t="s">
        <v>36</v>
      </c>
      <c r="C149">
        <v>66.666666666666671</v>
      </c>
      <c r="D149">
        <v>3</v>
      </c>
      <c r="E149" t="s">
        <v>23940</v>
      </c>
      <c r="F149">
        <v>100</v>
      </c>
      <c r="G149">
        <v>0</v>
      </c>
      <c r="H149" t="s">
        <v>661</v>
      </c>
      <c r="I149" t="s">
        <v>18466</v>
      </c>
      <c r="J149" t="s">
        <v>643</v>
      </c>
      <c r="K149" t="s">
        <v>635</v>
      </c>
      <c r="L149" t="s">
        <v>636</v>
      </c>
      <c r="M149" t="s">
        <v>23941</v>
      </c>
      <c r="N149" t="s">
        <v>635</v>
      </c>
      <c r="O149" t="s">
        <v>638</v>
      </c>
      <c r="P149" t="s">
        <v>22</v>
      </c>
      <c r="Q149" t="s">
        <v>639</v>
      </c>
      <c r="R149" t="s">
        <v>636</v>
      </c>
      <c r="S149" t="s">
        <v>23942</v>
      </c>
      <c r="T149" t="s">
        <v>23943</v>
      </c>
    </row>
    <row r="150" spans="1:20" x14ac:dyDescent="0.25">
      <c r="A150" t="s">
        <v>35</v>
      </c>
      <c r="B150" t="s">
        <v>36</v>
      </c>
      <c r="C150">
        <v>33</v>
      </c>
      <c r="D150">
        <v>10</v>
      </c>
      <c r="E150" t="s">
        <v>23944</v>
      </c>
      <c r="F150">
        <v>322</v>
      </c>
      <c r="G150">
        <v>0</v>
      </c>
      <c r="H150" t="s">
        <v>661</v>
      </c>
      <c r="I150" t="s">
        <v>23945</v>
      </c>
      <c r="J150" t="s">
        <v>1091</v>
      </c>
      <c r="K150" t="s">
        <v>635</v>
      </c>
      <c r="L150" t="s">
        <v>636</v>
      </c>
      <c r="M150" t="s">
        <v>23946</v>
      </c>
      <c r="N150" t="s">
        <v>635</v>
      </c>
      <c r="O150" t="s">
        <v>1071</v>
      </c>
      <c r="P150" t="s">
        <v>22</v>
      </c>
      <c r="Q150" t="s">
        <v>639</v>
      </c>
      <c r="R150" t="s">
        <v>636</v>
      </c>
      <c r="S150" t="s">
        <v>23947</v>
      </c>
      <c r="T150" t="s">
        <v>23946</v>
      </c>
    </row>
    <row r="151" spans="1:20" x14ac:dyDescent="0.25">
      <c r="A151" t="s">
        <v>35</v>
      </c>
      <c r="B151" t="s">
        <v>36</v>
      </c>
      <c r="C151">
        <v>33</v>
      </c>
      <c r="D151">
        <v>10</v>
      </c>
      <c r="E151" t="s">
        <v>23948</v>
      </c>
      <c r="F151">
        <v>519.98</v>
      </c>
      <c r="G151">
        <v>0</v>
      </c>
      <c r="H151" t="s">
        <v>661</v>
      </c>
      <c r="I151" t="s">
        <v>11254</v>
      </c>
      <c r="J151" t="s">
        <v>634</v>
      </c>
      <c r="K151" t="s">
        <v>635</v>
      </c>
      <c r="L151" t="s">
        <v>636</v>
      </c>
      <c r="M151" t="s">
        <v>23949</v>
      </c>
      <c r="N151" t="s">
        <v>635</v>
      </c>
      <c r="O151" t="s">
        <v>638</v>
      </c>
      <c r="P151" t="s">
        <v>22</v>
      </c>
      <c r="Q151" t="s">
        <v>639</v>
      </c>
      <c r="R151" t="s">
        <v>636</v>
      </c>
      <c r="S151" t="s">
        <v>23950</v>
      </c>
      <c r="T151" t="s">
        <v>23949</v>
      </c>
    </row>
    <row r="152" spans="1:20" x14ac:dyDescent="0.25">
      <c r="A152" t="s">
        <v>256</v>
      </c>
      <c r="B152" t="s">
        <v>262</v>
      </c>
      <c r="C152">
        <v>139</v>
      </c>
      <c r="D152">
        <v>1</v>
      </c>
      <c r="E152" t="s">
        <v>23948</v>
      </c>
      <c r="F152">
        <v>519.98</v>
      </c>
      <c r="G152">
        <v>0</v>
      </c>
      <c r="H152" t="s">
        <v>661</v>
      </c>
      <c r="I152" t="s">
        <v>11254</v>
      </c>
      <c r="J152" t="s">
        <v>634</v>
      </c>
      <c r="K152" t="s">
        <v>635</v>
      </c>
      <c r="L152" t="s">
        <v>636</v>
      </c>
      <c r="M152" t="s">
        <v>23949</v>
      </c>
      <c r="N152" t="s">
        <v>635</v>
      </c>
      <c r="O152" t="s">
        <v>638</v>
      </c>
      <c r="P152" t="s">
        <v>22</v>
      </c>
      <c r="Q152" t="s">
        <v>639</v>
      </c>
      <c r="R152" t="s">
        <v>636</v>
      </c>
      <c r="S152" t="s">
        <v>23950</v>
      </c>
      <c r="T152" t="s">
        <v>23949</v>
      </c>
    </row>
    <row r="153" spans="1:20" x14ac:dyDescent="0.25">
      <c r="A153" t="s">
        <v>256</v>
      </c>
      <c r="B153" t="s">
        <v>262</v>
      </c>
      <c r="C153">
        <v>139</v>
      </c>
      <c r="D153">
        <v>1</v>
      </c>
      <c r="E153" t="s">
        <v>23948</v>
      </c>
      <c r="F153">
        <v>519.98</v>
      </c>
      <c r="G153">
        <v>0</v>
      </c>
      <c r="H153" t="s">
        <v>661</v>
      </c>
      <c r="I153" t="s">
        <v>11254</v>
      </c>
      <c r="J153" t="s">
        <v>634</v>
      </c>
      <c r="K153" t="s">
        <v>635</v>
      </c>
      <c r="L153" t="s">
        <v>636</v>
      </c>
      <c r="M153" t="s">
        <v>23949</v>
      </c>
      <c r="N153" t="s">
        <v>635</v>
      </c>
      <c r="O153" t="s">
        <v>638</v>
      </c>
      <c r="P153" t="s">
        <v>22</v>
      </c>
      <c r="Q153" t="s">
        <v>639</v>
      </c>
      <c r="R153" t="s">
        <v>636</v>
      </c>
      <c r="S153" t="s">
        <v>23950</v>
      </c>
      <c r="T153" t="s">
        <v>23949</v>
      </c>
    </row>
    <row r="154" spans="1:20" x14ac:dyDescent="0.25">
      <c r="A154" t="s">
        <v>35</v>
      </c>
      <c r="B154" t="s">
        <v>36</v>
      </c>
      <c r="C154">
        <v>66.666666666666671</v>
      </c>
      <c r="D154">
        <v>3</v>
      </c>
      <c r="E154" t="s">
        <v>23951</v>
      </c>
      <c r="F154">
        <v>600</v>
      </c>
      <c r="G154">
        <v>0</v>
      </c>
      <c r="H154" t="s">
        <v>661</v>
      </c>
      <c r="I154" t="s">
        <v>10759</v>
      </c>
      <c r="J154" t="s">
        <v>797</v>
      </c>
      <c r="K154" t="s">
        <v>635</v>
      </c>
      <c r="L154" t="s">
        <v>636</v>
      </c>
      <c r="M154" t="s">
        <v>23952</v>
      </c>
      <c r="N154" t="s">
        <v>635</v>
      </c>
      <c r="O154" t="s">
        <v>638</v>
      </c>
      <c r="P154" t="s">
        <v>22</v>
      </c>
      <c r="Q154" t="s">
        <v>639</v>
      </c>
      <c r="R154" t="s">
        <v>636</v>
      </c>
      <c r="S154" t="s">
        <v>23953</v>
      </c>
      <c r="T154" t="s">
        <v>23952</v>
      </c>
    </row>
    <row r="155" spans="1:20" x14ac:dyDescent="0.25">
      <c r="A155" t="s">
        <v>164</v>
      </c>
      <c r="B155" t="s">
        <v>165</v>
      </c>
      <c r="C155">
        <v>33.333333333333336</v>
      </c>
      <c r="D155">
        <v>15</v>
      </c>
      <c r="E155" t="s">
        <v>23951</v>
      </c>
      <c r="F155">
        <v>600</v>
      </c>
      <c r="G155">
        <v>0</v>
      </c>
      <c r="H155" t="s">
        <v>661</v>
      </c>
      <c r="I155" t="s">
        <v>10759</v>
      </c>
      <c r="J155" t="s">
        <v>797</v>
      </c>
      <c r="K155" t="s">
        <v>635</v>
      </c>
      <c r="L155" t="s">
        <v>636</v>
      </c>
      <c r="M155" t="s">
        <v>23952</v>
      </c>
      <c r="N155" t="s">
        <v>635</v>
      </c>
      <c r="O155" t="s">
        <v>638</v>
      </c>
      <c r="P155" t="s">
        <v>22</v>
      </c>
      <c r="Q155" t="s">
        <v>639</v>
      </c>
      <c r="R155" t="s">
        <v>636</v>
      </c>
      <c r="S155" t="s">
        <v>23953</v>
      </c>
      <c r="T155" t="s">
        <v>23952</v>
      </c>
    </row>
    <row r="156" spans="1:20" x14ac:dyDescent="0.25">
      <c r="A156" t="s">
        <v>35</v>
      </c>
      <c r="B156" t="s">
        <v>36</v>
      </c>
      <c r="C156">
        <v>66.666666666666671</v>
      </c>
      <c r="D156">
        <v>3</v>
      </c>
      <c r="E156" t="s">
        <v>23954</v>
      </c>
      <c r="F156">
        <v>100</v>
      </c>
      <c r="G156">
        <v>0</v>
      </c>
      <c r="H156" t="s">
        <v>661</v>
      </c>
      <c r="I156" t="s">
        <v>23955</v>
      </c>
      <c r="J156" t="s">
        <v>797</v>
      </c>
      <c r="K156" t="s">
        <v>635</v>
      </c>
      <c r="L156" t="s">
        <v>636</v>
      </c>
      <c r="M156" t="s">
        <v>23820</v>
      </c>
      <c r="N156" t="s">
        <v>635</v>
      </c>
      <c r="O156" t="s">
        <v>638</v>
      </c>
      <c r="P156" t="s">
        <v>22</v>
      </c>
      <c r="Q156" t="s">
        <v>639</v>
      </c>
      <c r="R156" t="s">
        <v>636</v>
      </c>
      <c r="S156" t="s">
        <v>23956</v>
      </c>
      <c r="T156" t="s">
        <v>23820</v>
      </c>
    </row>
    <row r="157" spans="1:20" x14ac:dyDescent="0.25">
      <c r="A157" t="s">
        <v>164</v>
      </c>
      <c r="B157" t="s">
        <v>165</v>
      </c>
      <c r="C157">
        <v>33.333333333333336</v>
      </c>
      <c r="D157">
        <v>3</v>
      </c>
      <c r="E157" t="s">
        <v>23957</v>
      </c>
      <c r="F157">
        <v>100</v>
      </c>
      <c r="G157">
        <v>0</v>
      </c>
      <c r="H157" t="s">
        <v>661</v>
      </c>
      <c r="I157" t="s">
        <v>23958</v>
      </c>
      <c r="J157" t="s">
        <v>858</v>
      </c>
      <c r="K157" t="s">
        <v>635</v>
      </c>
      <c r="L157" t="s">
        <v>636</v>
      </c>
      <c r="M157" t="s">
        <v>23959</v>
      </c>
      <c r="N157" t="s">
        <v>635</v>
      </c>
      <c r="O157" t="s">
        <v>668</v>
      </c>
      <c r="P157" t="s">
        <v>22</v>
      </c>
      <c r="Q157" t="s">
        <v>669</v>
      </c>
      <c r="R157" t="s">
        <v>636</v>
      </c>
      <c r="S157" t="s">
        <v>23960</v>
      </c>
      <c r="T157" t="s">
        <v>23959</v>
      </c>
    </row>
    <row r="158" spans="1:20" x14ac:dyDescent="0.25">
      <c r="A158" t="s">
        <v>164</v>
      </c>
      <c r="B158" t="s">
        <v>165</v>
      </c>
      <c r="C158">
        <v>33.333333333333336</v>
      </c>
      <c r="D158">
        <v>3</v>
      </c>
      <c r="E158" t="s">
        <v>23961</v>
      </c>
      <c r="F158">
        <v>100</v>
      </c>
      <c r="G158">
        <v>0</v>
      </c>
      <c r="H158" t="s">
        <v>661</v>
      </c>
      <c r="I158" t="s">
        <v>23962</v>
      </c>
      <c r="J158" t="s">
        <v>1172</v>
      </c>
      <c r="K158" t="s">
        <v>635</v>
      </c>
      <c r="L158" t="s">
        <v>636</v>
      </c>
      <c r="M158" t="s">
        <v>23963</v>
      </c>
      <c r="N158" t="s">
        <v>635</v>
      </c>
      <c r="O158" t="s">
        <v>638</v>
      </c>
      <c r="P158" t="s">
        <v>22</v>
      </c>
      <c r="Q158" t="s">
        <v>639</v>
      </c>
      <c r="R158" t="s">
        <v>636</v>
      </c>
      <c r="S158" t="s">
        <v>23964</v>
      </c>
      <c r="T158" t="s">
        <v>23963</v>
      </c>
    </row>
    <row r="159" spans="1:20" x14ac:dyDescent="0.25">
      <c r="A159" t="s">
        <v>164</v>
      </c>
      <c r="B159" t="s">
        <v>165</v>
      </c>
      <c r="C159">
        <v>50</v>
      </c>
      <c r="D159">
        <v>6</v>
      </c>
      <c r="E159" t="s">
        <v>23965</v>
      </c>
      <c r="F159">
        <v>200</v>
      </c>
      <c r="G159">
        <v>0</v>
      </c>
      <c r="H159" t="s">
        <v>661</v>
      </c>
      <c r="I159" t="s">
        <v>23966</v>
      </c>
      <c r="J159" t="s">
        <v>978</v>
      </c>
      <c r="K159" t="s">
        <v>635</v>
      </c>
      <c r="L159" t="s">
        <v>636</v>
      </c>
      <c r="M159" t="s">
        <v>23967</v>
      </c>
      <c r="N159" t="s">
        <v>635</v>
      </c>
      <c r="O159" t="s">
        <v>638</v>
      </c>
      <c r="P159" t="s">
        <v>22</v>
      </c>
      <c r="Q159" t="s">
        <v>639</v>
      </c>
      <c r="R159" t="s">
        <v>636</v>
      </c>
      <c r="S159" t="s">
        <v>23968</v>
      </c>
      <c r="T159" t="s">
        <v>23967</v>
      </c>
    </row>
    <row r="160" spans="1:20" x14ac:dyDescent="0.25">
      <c r="A160" t="s">
        <v>35</v>
      </c>
      <c r="B160" t="s">
        <v>36</v>
      </c>
      <c r="C160">
        <v>66.666666666666671</v>
      </c>
      <c r="D160">
        <v>9</v>
      </c>
      <c r="E160" t="s">
        <v>23969</v>
      </c>
      <c r="F160">
        <v>300</v>
      </c>
      <c r="G160">
        <v>0</v>
      </c>
      <c r="H160" t="s">
        <v>661</v>
      </c>
      <c r="I160" t="s">
        <v>2871</v>
      </c>
      <c r="J160" t="s">
        <v>1091</v>
      </c>
      <c r="K160" t="s">
        <v>635</v>
      </c>
      <c r="L160" t="s">
        <v>636</v>
      </c>
      <c r="M160" t="s">
        <v>23970</v>
      </c>
      <c r="N160" t="s">
        <v>635</v>
      </c>
      <c r="O160" t="s">
        <v>638</v>
      </c>
      <c r="P160" t="s">
        <v>22</v>
      </c>
      <c r="Q160" t="s">
        <v>639</v>
      </c>
      <c r="R160" t="s">
        <v>636</v>
      </c>
      <c r="S160" t="s">
        <v>23971</v>
      </c>
      <c r="T160" t="s">
        <v>23967</v>
      </c>
    </row>
    <row r="161" spans="1:20" x14ac:dyDescent="0.25">
      <c r="A161" t="s">
        <v>37</v>
      </c>
      <c r="B161" t="s">
        <v>38</v>
      </c>
      <c r="C161">
        <v>66.666666666666671</v>
      </c>
      <c r="D161">
        <v>3</v>
      </c>
      <c r="E161" t="s">
        <v>23972</v>
      </c>
      <c r="F161">
        <v>100</v>
      </c>
      <c r="G161">
        <v>0</v>
      </c>
      <c r="H161" t="s">
        <v>661</v>
      </c>
      <c r="I161" t="s">
        <v>23973</v>
      </c>
      <c r="J161" t="s">
        <v>2451</v>
      </c>
      <c r="K161" t="s">
        <v>635</v>
      </c>
      <c r="L161" t="s">
        <v>636</v>
      </c>
      <c r="M161" t="s">
        <v>23974</v>
      </c>
      <c r="N161" t="s">
        <v>635</v>
      </c>
      <c r="O161" t="s">
        <v>638</v>
      </c>
      <c r="P161" t="s">
        <v>22</v>
      </c>
      <c r="Q161" t="s">
        <v>639</v>
      </c>
      <c r="R161" t="s">
        <v>636</v>
      </c>
      <c r="S161" t="s">
        <v>23975</v>
      </c>
      <c r="T161" t="s">
        <v>23974</v>
      </c>
    </row>
    <row r="162" spans="1:20" x14ac:dyDescent="0.25">
      <c r="A162" t="s">
        <v>35</v>
      </c>
      <c r="B162" t="s">
        <v>36</v>
      </c>
      <c r="C162">
        <v>66.666666666666671</v>
      </c>
      <c r="D162">
        <v>6</v>
      </c>
      <c r="E162" t="s">
        <v>23976</v>
      </c>
      <c r="F162">
        <v>192</v>
      </c>
      <c r="G162">
        <v>0</v>
      </c>
      <c r="H162" t="s">
        <v>661</v>
      </c>
      <c r="I162" t="s">
        <v>11563</v>
      </c>
      <c r="J162" t="s">
        <v>1091</v>
      </c>
      <c r="K162" t="s">
        <v>635</v>
      </c>
      <c r="L162" t="s">
        <v>636</v>
      </c>
      <c r="M162" t="s">
        <v>23977</v>
      </c>
      <c r="N162" t="s">
        <v>635</v>
      </c>
      <c r="O162" t="s">
        <v>1071</v>
      </c>
      <c r="P162" t="s">
        <v>22</v>
      </c>
      <c r="Q162" t="s">
        <v>639</v>
      </c>
      <c r="R162" t="s">
        <v>636</v>
      </c>
      <c r="S162" t="s">
        <v>23978</v>
      </c>
      <c r="T162" t="s">
        <v>23977</v>
      </c>
    </row>
    <row r="163" spans="1:20" x14ac:dyDescent="0.25">
      <c r="A163" t="s">
        <v>164</v>
      </c>
      <c r="B163" t="s">
        <v>165</v>
      </c>
      <c r="C163">
        <v>33.333333333333336</v>
      </c>
      <c r="D163">
        <v>3</v>
      </c>
      <c r="E163" t="s">
        <v>23979</v>
      </c>
      <c r="F163">
        <v>100</v>
      </c>
      <c r="G163">
        <v>0</v>
      </c>
      <c r="H163" t="s">
        <v>661</v>
      </c>
      <c r="I163" t="s">
        <v>23980</v>
      </c>
      <c r="J163" t="s">
        <v>727</v>
      </c>
      <c r="K163" t="s">
        <v>635</v>
      </c>
      <c r="L163" t="s">
        <v>636</v>
      </c>
      <c r="M163" t="s">
        <v>23981</v>
      </c>
      <c r="N163" t="s">
        <v>635</v>
      </c>
      <c r="O163" t="s">
        <v>980</v>
      </c>
      <c r="P163" t="s">
        <v>22</v>
      </c>
      <c r="Q163" t="s">
        <v>669</v>
      </c>
      <c r="R163" t="s">
        <v>23982</v>
      </c>
      <c r="S163" t="s">
        <v>23983</v>
      </c>
      <c r="T163" t="s">
        <v>23984</v>
      </c>
    </row>
    <row r="164" spans="1:20" x14ac:dyDescent="0.25">
      <c r="A164" t="s">
        <v>37</v>
      </c>
      <c r="B164" t="s">
        <v>38</v>
      </c>
      <c r="C164">
        <v>66.666666666666671</v>
      </c>
      <c r="D164">
        <v>3</v>
      </c>
      <c r="E164" t="s">
        <v>23985</v>
      </c>
      <c r="F164">
        <v>138</v>
      </c>
      <c r="G164">
        <v>38</v>
      </c>
      <c r="H164" t="s">
        <v>661</v>
      </c>
      <c r="I164" t="s">
        <v>852</v>
      </c>
      <c r="J164" t="s">
        <v>797</v>
      </c>
      <c r="K164" t="s">
        <v>635</v>
      </c>
      <c r="L164" t="s">
        <v>636</v>
      </c>
      <c r="M164" t="s">
        <v>23984</v>
      </c>
      <c r="N164" t="s">
        <v>635</v>
      </c>
      <c r="O164" t="s">
        <v>638</v>
      </c>
      <c r="P164" t="s">
        <v>22</v>
      </c>
      <c r="Q164" t="s">
        <v>639</v>
      </c>
      <c r="R164" t="s">
        <v>636</v>
      </c>
      <c r="S164" t="s">
        <v>23986</v>
      </c>
      <c r="T164" t="s">
        <v>23984</v>
      </c>
    </row>
    <row r="165" spans="1:20" x14ac:dyDescent="0.25">
      <c r="A165" t="s">
        <v>164</v>
      </c>
      <c r="B165" t="s">
        <v>165</v>
      </c>
      <c r="C165">
        <v>65</v>
      </c>
      <c r="D165">
        <v>18</v>
      </c>
      <c r="E165" t="s">
        <v>23987</v>
      </c>
      <c r="F165">
        <v>648</v>
      </c>
      <c r="G165">
        <v>50</v>
      </c>
      <c r="H165" t="s">
        <v>1233</v>
      </c>
      <c r="I165" t="s">
        <v>23988</v>
      </c>
      <c r="J165" t="s">
        <v>23989</v>
      </c>
      <c r="K165" t="s">
        <v>865</v>
      </c>
      <c r="L165" t="s">
        <v>23990</v>
      </c>
      <c r="M165" t="s">
        <v>23991</v>
      </c>
      <c r="N165" t="s">
        <v>1239</v>
      </c>
      <c r="O165" t="s">
        <v>1535</v>
      </c>
      <c r="P165" t="s">
        <v>1241</v>
      </c>
      <c r="Q165" t="s">
        <v>1242</v>
      </c>
      <c r="R165" t="s">
        <v>636</v>
      </c>
      <c r="S165" t="s">
        <v>23992</v>
      </c>
      <c r="T165" t="s">
        <v>23993</v>
      </c>
    </row>
    <row r="166" spans="1:20" x14ac:dyDescent="0.25">
      <c r="A166" t="s">
        <v>35</v>
      </c>
      <c r="B166" t="s">
        <v>36</v>
      </c>
      <c r="C166">
        <v>66.666666666666671</v>
      </c>
      <c r="D166">
        <v>3</v>
      </c>
      <c r="E166" t="s">
        <v>23994</v>
      </c>
      <c r="F166">
        <v>100</v>
      </c>
      <c r="G166">
        <v>0</v>
      </c>
      <c r="H166" t="s">
        <v>661</v>
      </c>
      <c r="I166" t="s">
        <v>23995</v>
      </c>
      <c r="J166" t="s">
        <v>978</v>
      </c>
      <c r="K166" t="s">
        <v>635</v>
      </c>
      <c r="L166" t="s">
        <v>636</v>
      </c>
      <c r="M166" t="s">
        <v>23996</v>
      </c>
      <c r="N166" t="s">
        <v>635</v>
      </c>
      <c r="O166" t="s">
        <v>638</v>
      </c>
      <c r="P166" t="s">
        <v>22</v>
      </c>
      <c r="Q166" t="s">
        <v>639</v>
      </c>
      <c r="R166" t="s">
        <v>636</v>
      </c>
      <c r="S166" t="s">
        <v>23997</v>
      </c>
      <c r="T166" t="s">
        <v>23998</v>
      </c>
    </row>
    <row r="167" spans="1:20" x14ac:dyDescent="0.25">
      <c r="A167" t="s">
        <v>37</v>
      </c>
      <c r="B167" t="s">
        <v>38</v>
      </c>
      <c r="C167">
        <v>60</v>
      </c>
      <c r="D167">
        <v>1</v>
      </c>
      <c r="E167" t="s">
        <v>23999</v>
      </c>
      <c r="F167">
        <v>215</v>
      </c>
      <c r="G167">
        <v>0</v>
      </c>
      <c r="H167" t="s">
        <v>1233</v>
      </c>
      <c r="I167" t="s">
        <v>24000</v>
      </c>
      <c r="J167" t="s">
        <v>24001</v>
      </c>
      <c r="K167" t="s">
        <v>6201</v>
      </c>
      <c r="L167" t="s">
        <v>24002</v>
      </c>
      <c r="M167" t="s">
        <v>24003</v>
      </c>
      <c r="N167" t="s">
        <v>1239</v>
      </c>
      <c r="O167" t="s">
        <v>1535</v>
      </c>
      <c r="P167" t="s">
        <v>1241</v>
      </c>
      <c r="Q167" t="s">
        <v>1242</v>
      </c>
      <c r="R167" t="s">
        <v>636</v>
      </c>
      <c r="S167" t="s">
        <v>24004</v>
      </c>
      <c r="T167" t="s">
        <v>24005</v>
      </c>
    </row>
    <row r="168" spans="1:20" x14ac:dyDescent="0.25">
      <c r="A168" t="s">
        <v>29</v>
      </c>
      <c r="B168" t="s">
        <v>30</v>
      </c>
      <c r="C168">
        <v>65</v>
      </c>
      <c r="D168">
        <v>1</v>
      </c>
      <c r="E168" t="s">
        <v>23999</v>
      </c>
      <c r="F168">
        <v>215</v>
      </c>
      <c r="G168">
        <v>0</v>
      </c>
      <c r="H168" t="s">
        <v>1233</v>
      </c>
      <c r="I168" t="s">
        <v>24000</v>
      </c>
      <c r="J168" t="s">
        <v>24001</v>
      </c>
      <c r="K168" t="s">
        <v>6201</v>
      </c>
      <c r="L168" t="s">
        <v>24002</v>
      </c>
      <c r="M168" t="s">
        <v>24003</v>
      </c>
      <c r="N168" t="s">
        <v>1239</v>
      </c>
      <c r="O168" t="s">
        <v>1535</v>
      </c>
      <c r="P168" t="s">
        <v>1241</v>
      </c>
      <c r="Q168" t="s">
        <v>1242</v>
      </c>
      <c r="R168" t="s">
        <v>636</v>
      </c>
      <c r="S168" t="s">
        <v>24004</v>
      </c>
      <c r="T168" t="s">
        <v>24005</v>
      </c>
    </row>
    <row r="169" spans="1:20" x14ac:dyDescent="0.25">
      <c r="A169" t="s">
        <v>619</v>
      </c>
      <c r="B169" t="s">
        <v>620</v>
      </c>
      <c r="C169">
        <v>139</v>
      </c>
      <c r="D169">
        <v>1</v>
      </c>
      <c r="E169" t="s">
        <v>23999</v>
      </c>
      <c r="F169">
        <v>215</v>
      </c>
      <c r="G169">
        <v>0</v>
      </c>
      <c r="H169" t="s">
        <v>1233</v>
      </c>
      <c r="I169" t="s">
        <v>24000</v>
      </c>
      <c r="J169" t="s">
        <v>24001</v>
      </c>
      <c r="K169" t="s">
        <v>6201</v>
      </c>
      <c r="L169" t="s">
        <v>24002</v>
      </c>
      <c r="M169" t="s">
        <v>24003</v>
      </c>
      <c r="N169" t="s">
        <v>1239</v>
      </c>
      <c r="O169" t="s">
        <v>1535</v>
      </c>
      <c r="P169" t="s">
        <v>1241</v>
      </c>
      <c r="Q169" t="s">
        <v>1242</v>
      </c>
      <c r="R169" t="s">
        <v>636</v>
      </c>
      <c r="S169" t="s">
        <v>24004</v>
      </c>
      <c r="T169" t="s">
        <v>24005</v>
      </c>
    </row>
    <row r="170" spans="1:20" x14ac:dyDescent="0.25">
      <c r="A170" t="s">
        <v>37</v>
      </c>
      <c r="B170" t="s">
        <v>38</v>
      </c>
      <c r="C170">
        <v>66.666666666666671</v>
      </c>
      <c r="D170">
        <v>3</v>
      </c>
      <c r="E170" t="s">
        <v>24006</v>
      </c>
      <c r="F170">
        <v>100</v>
      </c>
      <c r="G170">
        <v>0</v>
      </c>
      <c r="H170" t="s">
        <v>661</v>
      </c>
      <c r="I170" t="s">
        <v>24007</v>
      </c>
      <c r="J170" t="s">
        <v>1259</v>
      </c>
      <c r="K170" t="s">
        <v>635</v>
      </c>
      <c r="L170" t="s">
        <v>636</v>
      </c>
      <c r="M170" t="s">
        <v>24008</v>
      </c>
      <c r="N170" t="s">
        <v>635</v>
      </c>
      <c r="O170" t="s">
        <v>638</v>
      </c>
      <c r="P170" t="s">
        <v>22</v>
      </c>
      <c r="Q170" t="s">
        <v>639</v>
      </c>
      <c r="R170" t="s">
        <v>636</v>
      </c>
      <c r="S170" t="s">
        <v>24009</v>
      </c>
      <c r="T170" t="s">
        <v>24008</v>
      </c>
    </row>
    <row r="171" spans="1:20" x14ac:dyDescent="0.25">
      <c r="A171" t="s">
        <v>164</v>
      </c>
      <c r="B171" t="s">
        <v>165</v>
      </c>
      <c r="C171">
        <v>40</v>
      </c>
      <c r="D171">
        <v>10</v>
      </c>
      <c r="E171" t="s">
        <v>24010</v>
      </c>
      <c r="F171">
        <v>350</v>
      </c>
      <c r="G171">
        <v>0</v>
      </c>
      <c r="H171" t="s">
        <v>632</v>
      </c>
      <c r="I171" t="s">
        <v>16435</v>
      </c>
      <c r="J171" t="s">
        <v>858</v>
      </c>
      <c r="K171" t="s">
        <v>635</v>
      </c>
      <c r="L171" t="s">
        <v>636</v>
      </c>
      <c r="M171" t="s">
        <v>24011</v>
      </c>
      <c r="N171" t="s">
        <v>635</v>
      </c>
      <c r="O171" t="s">
        <v>638</v>
      </c>
      <c r="P171" t="s">
        <v>22</v>
      </c>
      <c r="Q171" t="s">
        <v>639</v>
      </c>
      <c r="R171" t="s">
        <v>636</v>
      </c>
      <c r="S171" t="s">
        <v>24012</v>
      </c>
      <c r="T171" t="s">
        <v>24008</v>
      </c>
    </row>
    <row r="172" spans="1:20" x14ac:dyDescent="0.25">
      <c r="A172" t="s">
        <v>37</v>
      </c>
      <c r="B172" t="s">
        <v>38</v>
      </c>
      <c r="C172">
        <v>66.666666666666671</v>
      </c>
      <c r="D172">
        <v>3</v>
      </c>
      <c r="E172" t="s">
        <v>24013</v>
      </c>
      <c r="F172">
        <v>100</v>
      </c>
      <c r="G172">
        <v>0</v>
      </c>
      <c r="H172" t="s">
        <v>661</v>
      </c>
      <c r="I172" t="s">
        <v>24014</v>
      </c>
      <c r="J172" t="s">
        <v>643</v>
      </c>
      <c r="K172" t="s">
        <v>635</v>
      </c>
      <c r="L172" t="s">
        <v>636</v>
      </c>
      <c r="M172" t="s">
        <v>24015</v>
      </c>
      <c r="N172" t="s">
        <v>635</v>
      </c>
      <c r="O172" t="s">
        <v>638</v>
      </c>
      <c r="P172" t="s">
        <v>22</v>
      </c>
      <c r="Q172" t="s">
        <v>639</v>
      </c>
      <c r="R172" t="s">
        <v>636</v>
      </c>
      <c r="S172" t="s">
        <v>24016</v>
      </c>
      <c r="T172" t="s">
        <v>24015</v>
      </c>
    </row>
    <row r="173" spans="1:20" x14ac:dyDescent="0.25">
      <c r="A173" t="s">
        <v>35</v>
      </c>
      <c r="B173" t="s">
        <v>36</v>
      </c>
      <c r="C173">
        <v>66.666666666666671</v>
      </c>
      <c r="D173">
        <v>6</v>
      </c>
      <c r="E173" t="s">
        <v>24017</v>
      </c>
      <c r="F173">
        <v>200</v>
      </c>
      <c r="G173">
        <v>0</v>
      </c>
      <c r="H173" t="s">
        <v>661</v>
      </c>
      <c r="I173" t="s">
        <v>24018</v>
      </c>
      <c r="J173" t="s">
        <v>884</v>
      </c>
      <c r="K173" t="s">
        <v>635</v>
      </c>
      <c r="L173" t="s">
        <v>636</v>
      </c>
      <c r="M173" t="s">
        <v>24019</v>
      </c>
      <c r="N173" t="s">
        <v>635</v>
      </c>
      <c r="O173" t="s">
        <v>668</v>
      </c>
      <c r="P173" t="s">
        <v>22</v>
      </c>
      <c r="Q173" t="s">
        <v>669</v>
      </c>
      <c r="R173" t="s">
        <v>636</v>
      </c>
      <c r="S173" t="s">
        <v>24020</v>
      </c>
      <c r="T173" t="s">
        <v>24019</v>
      </c>
    </row>
    <row r="174" spans="1:20" x14ac:dyDescent="0.25">
      <c r="A174" t="s">
        <v>37</v>
      </c>
      <c r="B174" t="s">
        <v>38</v>
      </c>
      <c r="C174">
        <v>66.666666666666671</v>
      </c>
      <c r="D174">
        <v>3</v>
      </c>
      <c r="E174" t="s">
        <v>24021</v>
      </c>
      <c r="F174">
        <v>100</v>
      </c>
      <c r="G174">
        <v>0</v>
      </c>
      <c r="H174" t="s">
        <v>661</v>
      </c>
      <c r="I174" t="s">
        <v>24022</v>
      </c>
      <c r="J174" t="s">
        <v>711</v>
      </c>
      <c r="K174" t="s">
        <v>635</v>
      </c>
      <c r="L174" t="s">
        <v>636</v>
      </c>
      <c r="M174" t="s">
        <v>24023</v>
      </c>
      <c r="N174" t="s">
        <v>635</v>
      </c>
      <c r="O174" t="s">
        <v>638</v>
      </c>
      <c r="P174" t="s">
        <v>22</v>
      </c>
      <c r="Q174" t="s">
        <v>639</v>
      </c>
      <c r="R174" t="s">
        <v>636</v>
      </c>
      <c r="S174" t="s">
        <v>24024</v>
      </c>
      <c r="T174" t="s">
        <v>24023</v>
      </c>
    </row>
    <row r="175" spans="1:20" x14ac:dyDescent="0.25">
      <c r="A175" t="s">
        <v>37</v>
      </c>
      <c r="B175" t="s">
        <v>38</v>
      </c>
      <c r="C175">
        <v>66.666666666666671</v>
      </c>
      <c r="D175">
        <v>3</v>
      </c>
      <c r="E175" t="s">
        <v>24025</v>
      </c>
      <c r="F175">
        <v>100</v>
      </c>
      <c r="G175">
        <v>0</v>
      </c>
      <c r="H175" t="s">
        <v>661</v>
      </c>
      <c r="I175" t="s">
        <v>24026</v>
      </c>
      <c r="J175" t="s">
        <v>812</v>
      </c>
      <c r="K175" t="s">
        <v>635</v>
      </c>
      <c r="L175" t="s">
        <v>636</v>
      </c>
      <c r="M175" t="s">
        <v>24027</v>
      </c>
      <c r="N175" t="s">
        <v>635</v>
      </c>
      <c r="O175" t="s">
        <v>638</v>
      </c>
      <c r="P175" t="s">
        <v>22</v>
      </c>
      <c r="Q175" t="s">
        <v>639</v>
      </c>
      <c r="R175" t="s">
        <v>636</v>
      </c>
      <c r="S175" t="s">
        <v>24028</v>
      </c>
      <c r="T175" t="s">
        <v>24027</v>
      </c>
    </row>
    <row r="176" spans="1:20" x14ac:dyDescent="0.25">
      <c r="A176" t="s">
        <v>37</v>
      </c>
      <c r="B176" t="s">
        <v>38</v>
      </c>
      <c r="C176">
        <v>66.666666666666671</v>
      </c>
      <c r="D176">
        <v>3</v>
      </c>
      <c r="E176" t="s">
        <v>24029</v>
      </c>
      <c r="F176">
        <v>100</v>
      </c>
      <c r="G176">
        <v>0</v>
      </c>
      <c r="H176" t="s">
        <v>661</v>
      </c>
      <c r="I176" t="s">
        <v>24030</v>
      </c>
      <c r="J176" t="s">
        <v>2644</v>
      </c>
      <c r="K176" t="s">
        <v>635</v>
      </c>
      <c r="L176" t="s">
        <v>636</v>
      </c>
      <c r="M176" t="s">
        <v>24031</v>
      </c>
      <c r="N176" t="s">
        <v>635</v>
      </c>
      <c r="O176" t="s">
        <v>638</v>
      </c>
      <c r="P176" t="s">
        <v>22</v>
      </c>
      <c r="Q176" t="s">
        <v>639</v>
      </c>
      <c r="R176" t="s">
        <v>636</v>
      </c>
      <c r="S176" t="s">
        <v>24032</v>
      </c>
      <c r="T176" t="s">
        <v>24031</v>
      </c>
    </row>
    <row r="177" spans="1:20" x14ac:dyDescent="0.25">
      <c r="A177" t="s">
        <v>39</v>
      </c>
      <c r="B177" t="s">
        <v>44</v>
      </c>
      <c r="C177">
        <v>66.333333333333329</v>
      </c>
      <c r="D177">
        <v>6</v>
      </c>
      <c r="E177" t="s">
        <v>24033</v>
      </c>
      <c r="F177">
        <v>1008</v>
      </c>
      <c r="G177">
        <v>0</v>
      </c>
      <c r="H177" t="s">
        <v>647</v>
      </c>
      <c r="I177" t="s">
        <v>1962</v>
      </c>
      <c r="J177" t="s">
        <v>1963</v>
      </c>
      <c r="K177" t="s">
        <v>1964</v>
      </c>
      <c r="L177" t="s">
        <v>1965</v>
      </c>
      <c r="M177" t="s">
        <v>24034</v>
      </c>
      <c r="N177" t="s">
        <v>635</v>
      </c>
      <c r="O177" t="s">
        <v>653</v>
      </c>
      <c r="P177" t="s">
        <v>43</v>
      </c>
      <c r="Q177" t="s">
        <v>654</v>
      </c>
      <c r="R177" t="s">
        <v>636</v>
      </c>
      <c r="S177" t="s">
        <v>24035</v>
      </c>
      <c r="T177" t="s">
        <v>24036</v>
      </c>
    </row>
    <row r="178" spans="1:20" x14ac:dyDescent="0.25">
      <c r="A178" t="s">
        <v>39</v>
      </c>
      <c r="B178" t="s">
        <v>44</v>
      </c>
      <c r="C178">
        <v>72</v>
      </c>
      <c r="D178">
        <v>3</v>
      </c>
      <c r="E178" t="s">
        <v>24033</v>
      </c>
      <c r="F178">
        <v>1008</v>
      </c>
      <c r="G178">
        <v>0</v>
      </c>
      <c r="H178" t="s">
        <v>647</v>
      </c>
      <c r="I178" t="s">
        <v>1962</v>
      </c>
      <c r="J178" t="s">
        <v>1963</v>
      </c>
      <c r="K178" t="s">
        <v>1964</v>
      </c>
      <c r="L178" t="s">
        <v>1965</v>
      </c>
      <c r="M178" t="s">
        <v>24034</v>
      </c>
      <c r="N178" t="s">
        <v>635</v>
      </c>
      <c r="O178" t="s">
        <v>653</v>
      </c>
      <c r="P178" t="s">
        <v>43</v>
      </c>
      <c r="Q178" t="s">
        <v>654</v>
      </c>
      <c r="R178" t="s">
        <v>636</v>
      </c>
      <c r="S178" t="s">
        <v>24035</v>
      </c>
      <c r="T178" t="s">
        <v>24036</v>
      </c>
    </row>
    <row r="179" spans="1:20" x14ac:dyDescent="0.25">
      <c r="A179" t="s">
        <v>39</v>
      </c>
      <c r="B179" t="s">
        <v>44</v>
      </c>
      <c r="C179">
        <v>72</v>
      </c>
      <c r="D179">
        <v>2</v>
      </c>
      <c r="E179" t="s">
        <v>24033</v>
      </c>
      <c r="F179">
        <v>1008</v>
      </c>
      <c r="G179">
        <v>0</v>
      </c>
      <c r="H179" t="s">
        <v>647</v>
      </c>
      <c r="I179" t="s">
        <v>1962</v>
      </c>
      <c r="J179" t="s">
        <v>1963</v>
      </c>
      <c r="K179" t="s">
        <v>1964</v>
      </c>
      <c r="L179" t="s">
        <v>1965</v>
      </c>
      <c r="M179" t="s">
        <v>24034</v>
      </c>
      <c r="N179" t="s">
        <v>635</v>
      </c>
      <c r="O179" t="s">
        <v>653</v>
      </c>
      <c r="P179" t="s">
        <v>43</v>
      </c>
      <c r="Q179" t="s">
        <v>654</v>
      </c>
      <c r="R179" t="s">
        <v>636</v>
      </c>
      <c r="S179" t="s">
        <v>24035</v>
      </c>
      <c r="T179" t="s">
        <v>24036</v>
      </c>
    </row>
    <row r="180" spans="1:20" x14ac:dyDescent="0.25">
      <c r="A180" t="s">
        <v>39</v>
      </c>
      <c r="B180" t="s">
        <v>44</v>
      </c>
      <c r="C180">
        <v>77.5</v>
      </c>
      <c r="D180">
        <v>2</v>
      </c>
      <c r="E180" t="s">
        <v>24033</v>
      </c>
      <c r="F180">
        <v>1008</v>
      </c>
      <c r="G180">
        <v>0</v>
      </c>
      <c r="H180" t="s">
        <v>647</v>
      </c>
      <c r="I180" t="s">
        <v>1962</v>
      </c>
      <c r="J180" t="s">
        <v>1963</v>
      </c>
      <c r="K180" t="s">
        <v>1964</v>
      </c>
      <c r="L180" t="s">
        <v>1965</v>
      </c>
      <c r="M180" t="s">
        <v>24034</v>
      </c>
      <c r="N180" t="s">
        <v>635</v>
      </c>
      <c r="O180" t="s">
        <v>653</v>
      </c>
      <c r="P180" t="s">
        <v>43</v>
      </c>
      <c r="Q180" t="s">
        <v>654</v>
      </c>
      <c r="R180" t="s">
        <v>636</v>
      </c>
      <c r="S180" t="s">
        <v>24035</v>
      </c>
      <c r="T180" t="s">
        <v>24036</v>
      </c>
    </row>
    <row r="181" spans="1:20" x14ac:dyDescent="0.25">
      <c r="A181" t="s">
        <v>39</v>
      </c>
      <c r="B181" t="s">
        <v>44</v>
      </c>
      <c r="C181">
        <v>71</v>
      </c>
      <c r="D181">
        <v>1</v>
      </c>
      <c r="E181" t="s">
        <v>24033</v>
      </c>
      <c r="F181">
        <v>1008</v>
      </c>
      <c r="G181">
        <v>0</v>
      </c>
      <c r="H181" t="s">
        <v>647</v>
      </c>
      <c r="I181" t="s">
        <v>1962</v>
      </c>
      <c r="J181" t="s">
        <v>1963</v>
      </c>
      <c r="K181" t="s">
        <v>1964</v>
      </c>
      <c r="L181" t="s">
        <v>1965</v>
      </c>
      <c r="M181" t="s">
        <v>24034</v>
      </c>
      <c r="N181" t="s">
        <v>635</v>
      </c>
      <c r="O181" t="s">
        <v>653</v>
      </c>
      <c r="P181" t="s">
        <v>43</v>
      </c>
      <c r="Q181" t="s">
        <v>654</v>
      </c>
      <c r="R181" t="s">
        <v>636</v>
      </c>
      <c r="S181" t="s">
        <v>24035</v>
      </c>
      <c r="T181" t="s">
        <v>24036</v>
      </c>
    </row>
    <row r="182" spans="1:20" x14ac:dyDescent="0.25">
      <c r="A182" t="s">
        <v>37</v>
      </c>
      <c r="B182" t="s">
        <v>38</v>
      </c>
      <c r="C182">
        <v>66.666666666666671</v>
      </c>
      <c r="D182">
        <v>3</v>
      </c>
      <c r="E182" t="s">
        <v>24037</v>
      </c>
      <c r="F182">
        <v>100</v>
      </c>
      <c r="G182">
        <v>0</v>
      </c>
      <c r="H182" t="s">
        <v>632</v>
      </c>
      <c r="I182" t="s">
        <v>24038</v>
      </c>
      <c r="J182" t="s">
        <v>1314</v>
      </c>
      <c r="K182" t="s">
        <v>635</v>
      </c>
      <c r="L182" t="s">
        <v>636</v>
      </c>
      <c r="M182" t="s">
        <v>24039</v>
      </c>
      <c r="N182" t="s">
        <v>635</v>
      </c>
      <c r="O182" t="s">
        <v>980</v>
      </c>
      <c r="P182" t="s">
        <v>22</v>
      </c>
      <c r="Q182" t="s">
        <v>669</v>
      </c>
      <c r="R182" t="s">
        <v>636</v>
      </c>
      <c r="S182" t="s">
        <v>24040</v>
      </c>
      <c r="T182" t="s">
        <v>24039</v>
      </c>
    </row>
    <row r="183" spans="1:20" x14ac:dyDescent="0.25">
      <c r="A183" t="s">
        <v>37</v>
      </c>
      <c r="B183" t="s">
        <v>38</v>
      </c>
      <c r="C183">
        <v>66.666666666666671</v>
      </c>
      <c r="D183">
        <v>3</v>
      </c>
      <c r="E183" t="s">
        <v>24041</v>
      </c>
      <c r="F183">
        <v>100</v>
      </c>
      <c r="G183">
        <v>0</v>
      </c>
      <c r="H183" t="s">
        <v>661</v>
      </c>
      <c r="I183" t="s">
        <v>24042</v>
      </c>
      <c r="J183" t="s">
        <v>5300</v>
      </c>
      <c r="K183" t="s">
        <v>635</v>
      </c>
      <c r="L183" t="s">
        <v>636</v>
      </c>
      <c r="M183" t="s">
        <v>24043</v>
      </c>
      <c r="N183" t="s">
        <v>635</v>
      </c>
      <c r="O183" t="s">
        <v>638</v>
      </c>
      <c r="P183" t="s">
        <v>22</v>
      </c>
      <c r="Q183" t="s">
        <v>639</v>
      </c>
      <c r="R183" t="s">
        <v>636</v>
      </c>
      <c r="S183" t="s">
        <v>24044</v>
      </c>
      <c r="T183" t="s">
        <v>24043</v>
      </c>
    </row>
    <row r="184" spans="1:20" x14ac:dyDescent="0.25">
      <c r="A184" t="s">
        <v>35</v>
      </c>
      <c r="B184" t="s">
        <v>36</v>
      </c>
      <c r="C184">
        <v>66.666666666666671</v>
      </c>
      <c r="D184">
        <v>6</v>
      </c>
      <c r="E184" t="s">
        <v>24045</v>
      </c>
      <c r="F184">
        <v>200</v>
      </c>
      <c r="G184">
        <v>0</v>
      </c>
      <c r="H184" t="s">
        <v>661</v>
      </c>
      <c r="I184" t="s">
        <v>24046</v>
      </c>
      <c r="J184" t="s">
        <v>634</v>
      </c>
      <c r="K184" t="s">
        <v>635</v>
      </c>
      <c r="L184" t="s">
        <v>636</v>
      </c>
      <c r="M184" t="s">
        <v>24043</v>
      </c>
      <c r="N184" t="s">
        <v>635</v>
      </c>
      <c r="O184" t="s">
        <v>668</v>
      </c>
      <c r="P184" t="s">
        <v>22</v>
      </c>
      <c r="Q184" t="s">
        <v>669</v>
      </c>
      <c r="R184" t="s">
        <v>636</v>
      </c>
      <c r="S184" t="s">
        <v>24047</v>
      </c>
      <c r="T184" t="s">
        <v>24048</v>
      </c>
    </row>
    <row r="185" spans="1:20" x14ac:dyDescent="0.25">
      <c r="A185" t="s">
        <v>37</v>
      </c>
      <c r="B185" t="s">
        <v>38</v>
      </c>
      <c r="C185">
        <v>66.666666666666671</v>
      </c>
      <c r="D185">
        <v>6</v>
      </c>
      <c r="E185" t="s">
        <v>24049</v>
      </c>
      <c r="F185">
        <v>200</v>
      </c>
      <c r="G185">
        <v>0</v>
      </c>
      <c r="H185" t="s">
        <v>661</v>
      </c>
      <c r="I185" t="s">
        <v>8572</v>
      </c>
      <c r="J185" t="s">
        <v>643</v>
      </c>
      <c r="K185" t="s">
        <v>635</v>
      </c>
      <c r="L185" t="s">
        <v>636</v>
      </c>
      <c r="M185" t="s">
        <v>24050</v>
      </c>
      <c r="N185" t="s">
        <v>635</v>
      </c>
      <c r="O185" t="s">
        <v>638</v>
      </c>
      <c r="P185" t="s">
        <v>22</v>
      </c>
      <c r="Q185" t="s">
        <v>639</v>
      </c>
      <c r="R185" t="s">
        <v>636</v>
      </c>
      <c r="S185" t="s">
        <v>24051</v>
      </c>
      <c r="T185" t="s">
        <v>24050</v>
      </c>
    </row>
    <row r="186" spans="1:20" x14ac:dyDescent="0.25">
      <c r="A186" t="s">
        <v>37</v>
      </c>
      <c r="B186" t="s">
        <v>38</v>
      </c>
      <c r="C186">
        <v>66.666666666666671</v>
      </c>
      <c r="D186">
        <v>3</v>
      </c>
      <c r="E186" t="s">
        <v>24052</v>
      </c>
      <c r="F186">
        <v>100</v>
      </c>
      <c r="G186">
        <v>0</v>
      </c>
      <c r="H186" t="s">
        <v>661</v>
      </c>
      <c r="I186" t="s">
        <v>24053</v>
      </c>
      <c r="J186" t="s">
        <v>727</v>
      </c>
      <c r="K186" t="s">
        <v>635</v>
      </c>
      <c r="L186" t="s">
        <v>636</v>
      </c>
      <c r="M186" t="s">
        <v>24054</v>
      </c>
      <c r="N186" t="s">
        <v>635</v>
      </c>
      <c r="O186" t="s">
        <v>668</v>
      </c>
      <c r="P186" t="s">
        <v>22</v>
      </c>
      <c r="Q186" t="s">
        <v>669</v>
      </c>
      <c r="R186" t="s">
        <v>636</v>
      </c>
      <c r="S186" t="s">
        <v>24055</v>
      </c>
      <c r="T186" t="s">
        <v>24054</v>
      </c>
    </row>
    <row r="187" spans="1:20" x14ac:dyDescent="0.25">
      <c r="A187" t="s">
        <v>37</v>
      </c>
      <c r="B187" t="s">
        <v>38</v>
      </c>
      <c r="C187">
        <v>66.666666666666671</v>
      </c>
      <c r="D187">
        <v>3</v>
      </c>
      <c r="E187" t="s">
        <v>24056</v>
      </c>
      <c r="F187">
        <v>100</v>
      </c>
      <c r="G187">
        <v>0</v>
      </c>
      <c r="H187" t="s">
        <v>661</v>
      </c>
      <c r="I187" t="s">
        <v>24057</v>
      </c>
      <c r="J187" t="s">
        <v>711</v>
      </c>
      <c r="K187" t="s">
        <v>635</v>
      </c>
      <c r="L187" t="s">
        <v>636</v>
      </c>
      <c r="M187" t="s">
        <v>24058</v>
      </c>
      <c r="N187" t="s">
        <v>635</v>
      </c>
      <c r="O187" t="s">
        <v>638</v>
      </c>
      <c r="P187" t="s">
        <v>22</v>
      </c>
      <c r="Q187" t="s">
        <v>639</v>
      </c>
      <c r="R187" t="s">
        <v>636</v>
      </c>
      <c r="S187" t="s">
        <v>24059</v>
      </c>
      <c r="T187" t="s">
        <v>24058</v>
      </c>
    </row>
    <row r="188" spans="1:20" x14ac:dyDescent="0.25">
      <c r="A188" t="s">
        <v>37</v>
      </c>
      <c r="B188" t="s">
        <v>38</v>
      </c>
      <c r="C188">
        <v>66.666666666666671</v>
      </c>
      <c r="D188">
        <v>3</v>
      </c>
      <c r="E188" t="s">
        <v>24060</v>
      </c>
      <c r="F188">
        <v>100</v>
      </c>
      <c r="G188">
        <v>0</v>
      </c>
      <c r="H188" t="s">
        <v>661</v>
      </c>
      <c r="I188" t="s">
        <v>24061</v>
      </c>
      <c r="J188" t="s">
        <v>721</v>
      </c>
      <c r="K188" t="s">
        <v>635</v>
      </c>
      <c r="L188" t="s">
        <v>636</v>
      </c>
      <c r="M188" t="s">
        <v>24062</v>
      </c>
      <c r="N188" t="s">
        <v>635</v>
      </c>
      <c r="O188" t="s">
        <v>668</v>
      </c>
      <c r="P188" t="s">
        <v>22</v>
      </c>
      <c r="Q188" t="s">
        <v>669</v>
      </c>
      <c r="R188" t="s">
        <v>636</v>
      </c>
      <c r="S188" t="s">
        <v>24063</v>
      </c>
      <c r="T188" t="s">
        <v>24062</v>
      </c>
    </row>
    <row r="189" spans="1:20" x14ac:dyDescent="0.25">
      <c r="A189" t="s">
        <v>35</v>
      </c>
      <c r="B189" t="s">
        <v>36</v>
      </c>
      <c r="C189">
        <v>66.666666666666671</v>
      </c>
      <c r="D189">
        <v>3</v>
      </c>
      <c r="E189" t="s">
        <v>24064</v>
      </c>
      <c r="F189">
        <v>100</v>
      </c>
      <c r="G189">
        <v>0</v>
      </c>
      <c r="H189" t="s">
        <v>661</v>
      </c>
      <c r="I189" t="s">
        <v>24065</v>
      </c>
      <c r="J189" t="s">
        <v>823</v>
      </c>
      <c r="K189" t="s">
        <v>635</v>
      </c>
      <c r="L189" t="s">
        <v>636</v>
      </c>
      <c r="M189" t="s">
        <v>24066</v>
      </c>
      <c r="N189" t="s">
        <v>635</v>
      </c>
      <c r="O189" t="s">
        <v>638</v>
      </c>
      <c r="P189" t="s">
        <v>22</v>
      </c>
      <c r="Q189" t="s">
        <v>639</v>
      </c>
      <c r="R189" t="s">
        <v>636</v>
      </c>
      <c r="S189" t="s">
        <v>24067</v>
      </c>
      <c r="T189" t="s">
        <v>24066</v>
      </c>
    </row>
    <row r="190" spans="1:20" x14ac:dyDescent="0.25">
      <c r="A190" t="s">
        <v>39</v>
      </c>
      <c r="B190" t="s">
        <v>44</v>
      </c>
      <c r="C190">
        <v>100</v>
      </c>
      <c r="D190">
        <v>1</v>
      </c>
      <c r="E190" t="s">
        <v>24068</v>
      </c>
      <c r="F190">
        <v>215</v>
      </c>
      <c r="G190">
        <v>0</v>
      </c>
      <c r="H190" t="s">
        <v>647</v>
      </c>
      <c r="I190" t="s">
        <v>24069</v>
      </c>
      <c r="J190" t="s">
        <v>24070</v>
      </c>
      <c r="K190" t="s">
        <v>2503</v>
      </c>
      <c r="L190" t="s">
        <v>24071</v>
      </c>
      <c r="M190" t="s">
        <v>24072</v>
      </c>
      <c r="N190" t="s">
        <v>1239</v>
      </c>
      <c r="O190" t="s">
        <v>1240</v>
      </c>
      <c r="P190" t="s">
        <v>6162</v>
      </c>
      <c r="Q190" t="s">
        <v>1242</v>
      </c>
      <c r="R190" t="s">
        <v>636</v>
      </c>
      <c r="S190" t="s">
        <v>24073</v>
      </c>
      <c r="T190" t="s">
        <v>24074</v>
      </c>
    </row>
    <row r="191" spans="1:20" x14ac:dyDescent="0.25">
      <c r="A191" t="s">
        <v>27</v>
      </c>
      <c r="B191" t="s">
        <v>28</v>
      </c>
      <c r="C191">
        <v>65</v>
      </c>
      <c r="D191">
        <v>2</v>
      </c>
      <c r="E191" t="s">
        <v>24068</v>
      </c>
      <c r="F191">
        <v>215</v>
      </c>
      <c r="G191">
        <v>0</v>
      </c>
      <c r="H191" t="s">
        <v>647</v>
      </c>
      <c r="I191" t="s">
        <v>24069</v>
      </c>
      <c r="J191" t="s">
        <v>24070</v>
      </c>
      <c r="K191" t="s">
        <v>2503</v>
      </c>
      <c r="L191" t="s">
        <v>24071</v>
      </c>
      <c r="M191" t="s">
        <v>24072</v>
      </c>
      <c r="N191" t="s">
        <v>1239</v>
      </c>
      <c r="O191" t="s">
        <v>1240</v>
      </c>
      <c r="P191" t="s">
        <v>6162</v>
      </c>
      <c r="Q191" t="s">
        <v>1242</v>
      </c>
      <c r="R191" t="s">
        <v>636</v>
      </c>
      <c r="S191" t="s">
        <v>24073</v>
      </c>
      <c r="T191" t="s">
        <v>24075</v>
      </c>
    </row>
    <row r="192" spans="1:20" x14ac:dyDescent="0.25">
      <c r="A192" t="s">
        <v>164</v>
      </c>
      <c r="B192" t="s">
        <v>165</v>
      </c>
      <c r="C192">
        <v>33.333333333333336</v>
      </c>
      <c r="D192">
        <v>3</v>
      </c>
      <c r="E192" t="s">
        <v>24076</v>
      </c>
      <c r="F192">
        <v>100</v>
      </c>
      <c r="G192">
        <v>0</v>
      </c>
      <c r="H192" t="s">
        <v>661</v>
      </c>
      <c r="I192" t="s">
        <v>9268</v>
      </c>
      <c r="J192" t="s">
        <v>2214</v>
      </c>
      <c r="K192" t="s">
        <v>635</v>
      </c>
      <c r="L192" t="s">
        <v>636</v>
      </c>
      <c r="M192" t="s">
        <v>24075</v>
      </c>
      <c r="N192" t="s">
        <v>635</v>
      </c>
      <c r="O192" t="s">
        <v>638</v>
      </c>
      <c r="P192" t="s">
        <v>22</v>
      </c>
      <c r="Q192" t="s">
        <v>639</v>
      </c>
      <c r="R192" t="s">
        <v>636</v>
      </c>
      <c r="S192" t="s">
        <v>24077</v>
      </c>
      <c r="T192" t="s">
        <v>24075</v>
      </c>
    </row>
    <row r="193" spans="1:20" x14ac:dyDescent="0.25">
      <c r="A193" t="s">
        <v>164</v>
      </c>
      <c r="B193" t="s">
        <v>165</v>
      </c>
      <c r="C193">
        <v>50</v>
      </c>
      <c r="D193">
        <v>6</v>
      </c>
      <c r="E193" t="s">
        <v>24078</v>
      </c>
      <c r="F193">
        <v>200</v>
      </c>
      <c r="G193">
        <v>0</v>
      </c>
      <c r="H193" t="s">
        <v>661</v>
      </c>
      <c r="I193" t="s">
        <v>24079</v>
      </c>
      <c r="J193" t="s">
        <v>802</v>
      </c>
      <c r="K193" t="s">
        <v>635</v>
      </c>
      <c r="L193" t="s">
        <v>636</v>
      </c>
      <c r="M193" t="s">
        <v>24080</v>
      </c>
      <c r="N193" t="s">
        <v>635</v>
      </c>
      <c r="O193" t="s">
        <v>668</v>
      </c>
      <c r="P193" t="s">
        <v>22</v>
      </c>
      <c r="Q193" t="s">
        <v>669</v>
      </c>
      <c r="R193" t="s">
        <v>636</v>
      </c>
      <c r="S193" t="s">
        <v>24081</v>
      </c>
      <c r="T193" t="s">
        <v>24080</v>
      </c>
    </row>
    <row r="194" spans="1:20" x14ac:dyDescent="0.25">
      <c r="A194" t="s">
        <v>37</v>
      </c>
      <c r="B194" t="s">
        <v>38</v>
      </c>
      <c r="C194">
        <v>66.666666666666671</v>
      </c>
      <c r="D194">
        <v>9</v>
      </c>
      <c r="E194" t="s">
        <v>24082</v>
      </c>
      <c r="F194">
        <v>300</v>
      </c>
      <c r="G194">
        <v>0</v>
      </c>
      <c r="H194" t="s">
        <v>661</v>
      </c>
      <c r="I194" t="s">
        <v>24083</v>
      </c>
      <c r="J194" t="s">
        <v>687</v>
      </c>
      <c r="K194" t="s">
        <v>635</v>
      </c>
      <c r="L194" t="s">
        <v>636</v>
      </c>
      <c r="M194" t="s">
        <v>24084</v>
      </c>
      <c r="N194" t="s">
        <v>635</v>
      </c>
      <c r="O194" t="s">
        <v>668</v>
      </c>
      <c r="P194" t="s">
        <v>22</v>
      </c>
      <c r="Q194" t="s">
        <v>669</v>
      </c>
      <c r="R194" t="s">
        <v>636</v>
      </c>
      <c r="S194" t="s">
        <v>24085</v>
      </c>
      <c r="T194" t="s">
        <v>24084</v>
      </c>
    </row>
    <row r="195" spans="1:20" x14ac:dyDescent="0.25">
      <c r="A195" t="s">
        <v>35</v>
      </c>
      <c r="B195" t="s">
        <v>36</v>
      </c>
      <c r="C195">
        <v>66.666666666666671</v>
      </c>
      <c r="D195">
        <v>6</v>
      </c>
      <c r="E195" t="s">
        <v>24086</v>
      </c>
      <c r="F195">
        <v>200</v>
      </c>
      <c r="G195">
        <v>0</v>
      </c>
      <c r="H195" t="s">
        <v>661</v>
      </c>
      <c r="I195" t="s">
        <v>24087</v>
      </c>
      <c r="J195" t="s">
        <v>711</v>
      </c>
      <c r="K195" t="s">
        <v>635</v>
      </c>
      <c r="L195" t="s">
        <v>636</v>
      </c>
      <c r="M195" t="s">
        <v>24088</v>
      </c>
      <c r="N195" t="s">
        <v>635</v>
      </c>
      <c r="O195" t="s">
        <v>668</v>
      </c>
      <c r="P195" t="s">
        <v>22</v>
      </c>
      <c r="Q195" t="s">
        <v>669</v>
      </c>
      <c r="R195" t="s">
        <v>636</v>
      </c>
      <c r="S195" t="s">
        <v>24089</v>
      </c>
      <c r="T195" t="s">
        <v>24088</v>
      </c>
    </row>
    <row r="196" spans="1:20" x14ac:dyDescent="0.25">
      <c r="A196" t="s">
        <v>37</v>
      </c>
      <c r="B196" t="s">
        <v>38</v>
      </c>
      <c r="C196">
        <v>66.666666666666671</v>
      </c>
      <c r="D196">
        <v>3</v>
      </c>
      <c r="E196" t="s">
        <v>24090</v>
      </c>
      <c r="F196">
        <v>100</v>
      </c>
      <c r="G196">
        <v>0</v>
      </c>
      <c r="H196" t="s">
        <v>661</v>
      </c>
      <c r="I196" t="s">
        <v>24091</v>
      </c>
      <c r="J196" t="s">
        <v>797</v>
      </c>
      <c r="K196" t="s">
        <v>635</v>
      </c>
      <c r="L196" t="s">
        <v>636</v>
      </c>
      <c r="M196" t="s">
        <v>24092</v>
      </c>
      <c r="N196" t="s">
        <v>635</v>
      </c>
      <c r="O196" t="s">
        <v>638</v>
      </c>
      <c r="P196" t="s">
        <v>22</v>
      </c>
      <c r="Q196" t="s">
        <v>639</v>
      </c>
      <c r="R196" t="s">
        <v>636</v>
      </c>
      <c r="S196" t="s">
        <v>24093</v>
      </c>
      <c r="T196" t="s">
        <v>24092</v>
      </c>
    </row>
    <row r="197" spans="1:20" x14ac:dyDescent="0.25">
      <c r="A197" t="s">
        <v>37</v>
      </c>
      <c r="B197" t="s">
        <v>38</v>
      </c>
      <c r="C197">
        <v>66.666666666666671</v>
      </c>
      <c r="D197">
        <v>3</v>
      </c>
      <c r="E197" t="s">
        <v>24094</v>
      </c>
      <c r="F197">
        <v>100</v>
      </c>
      <c r="G197">
        <v>0</v>
      </c>
      <c r="H197" t="s">
        <v>661</v>
      </c>
      <c r="I197" t="s">
        <v>24095</v>
      </c>
      <c r="J197" t="s">
        <v>1742</v>
      </c>
      <c r="K197" t="s">
        <v>635</v>
      </c>
      <c r="L197" t="s">
        <v>636</v>
      </c>
      <c r="M197" t="s">
        <v>24096</v>
      </c>
      <c r="N197" t="s">
        <v>635</v>
      </c>
      <c r="O197" t="s">
        <v>638</v>
      </c>
      <c r="P197" t="s">
        <v>22</v>
      </c>
      <c r="Q197" t="s">
        <v>639</v>
      </c>
      <c r="R197" t="s">
        <v>636</v>
      </c>
      <c r="S197" t="s">
        <v>24097</v>
      </c>
      <c r="T197" t="s">
        <v>24096</v>
      </c>
    </row>
    <row r="198" spans="1:20" x14ac:dyDescent="0.25">
      <c r="A198" t="s">
        <v>31</v>
      </c>
      <c r="B198" t="s">
        <v>32</v>
      </c>
      <c r="C198">
        <v>54.5</v>
      </c>
      <c r="D198">
        <v>2</v>
      </c>
      <c r="E198" t="s">
        <v>24098</v>
      </c>
      <c r="F198">
        <v>64</v>
      </c>
      <c r="G198">
        <v>0</v>
      </c>
      <c r="H198" t="s">
        <v>647</v>
      </c>
      <c r="I198" t="s">
        <v>24099</v>
      </c>
      <c r="J198" t="s">
        <v>24100</v>
      </c>
      <c r="K198" t="s">
        <v>21887</v>
      </c>
      <c r="L198" t="s">
        <v>24101</v>
      </c>
      <c r="M198" t="s">
        <v>24102</v>
      </c>
      <c r="N198" t="s">
        <v>635</v>
      </c>
      <c r="O198" t="s">
        <v>706</v>
      </c>
      <c r="P198" t="s">
        <v>40</v>
      </c>
      <c r="Q198" t="s">
        <v>707</v>
      </c>
      <c r="R198" t="s">
        <v>636</v>
      </c>
      <c r="S198" t="s">
        <v>24103</v>
      </c>
      <c r="T198" t="s">
        <v>24104</v>
      </c>
    </row>
    <row r="199" spans="1:20" x14ac:dyDescent="0.25">
      <c r="A199" t="s">
        <v>118</v>
      </c>
      <c r="B199" t="s">
        <v>91</v>
      </c>
      <c r="C199">
        <v>76</v>
      </c>
      <c r="D199">
        <v>1</v>
      </c>
      <c r="E199" t="s">
        <v>24105</v>
      </c>
      <c r="F199">
        <v>144</v>
      </c>
      <c r="G199">
        <v>0</v>
      </c>
      <c r="H199" t="s">
        <v>647</v>
      </c>
      <c r="I199" t="s">
        <v>24106</v>
      </c>
      <c r="J199" t="s">
        <v>24107</v>
      </c>
      <c r="K199" t="s">
        <v>4435</v>
      </c>
      <c r="L199" t="s">
        <v>2374</v>
      </c>
      <c r="M199" t="s">
        <v>24104</v>
      </c>
      <c r="N199" t="s">
        <v>635</v>
      </c>
      <c r="O199" t="s">
        <v>653</v>
      </c>
      <c r="P199" t="s">
        <v>43</v>
      </c>
      <c r="Q199" t="s">
        <v>654</v>
      </c>
      <c r="R199" t="s">
        <v>636</v>
      </c>
      <c r="S199" t="s">
        <v>24108</v>
      </c>
      <c r="T199" t="s">
        <v>24104</v>
      </c>
    </row>
    <row r="200" spans="1:20" x14ac:dyDescent="0.25">
      <c r="A200" t="s">
        <v>39</v>
      </c>
      <c r="B200" t="s">
        <v>44</v>
      </c>
      <c r="C200">
        <v>77</v>
      </c>
      <c r="D200">
        <v>1</v>
      </c>
      <c r="E200" t="s">
        <v>24105</v>
      </c>
      <c r="F200">
        <v>144</v>
      </c>
      <c r="G200">
        <v>0</v>
      </c>
      <c r="H200" t="s">
        <v>647</v>
      </c>
      <c r="I200" t="s">
        <v>24106</v>
      </c>
      <c r="J200" t="s">
        <v>24107</v>
      </c>
      <c r="K200" t="s">
        <v>4435</v>
      </c>
      <c r="L200" t="s">
        <v>2374</v>
      </c>
      <c r="M200" t="s">
        <v>24104</v>
      </c>
      <c r="N200" t="s">
        <v>635</v>
      </c>
      <c r="O200" t="s">
        <v>653</v>
      </c>
      <c r="P200" t="s">
        <v>43</v>
      </c>
      <c r="Q200" t="s">
        <v>654</v>
      </c>
      <c r="R200" t="s">
        <v>636</v>
      </c>
      <c r="S200" t="s">
        <v>24108</v>
      </c>
      <c r="T200" t="s">
        <v>24104</v>
      </c>
    </row>
    <row r="201" spans="1:20" x14ac:dyDescent="0.25">
      <c r="A201" t="s">
        <v>37</v>
      </c>
      <c r="B201" t="s">
        <v>38</v>
      </c>
      <c r="C201">
        <v>33</v>
      </c>
      <c r="D201">
        <v>10</v>
      </c>
      <c r="E201" t="s">
        <v>24109</v>
      </c>
      <c r="F201">
        <v>330</v>
      </c>
      <c r="G201">
        <v>0</v>
      </c>
      <c r="H201" t="s">
        <v>661</v>
      </c>
      <c r="I201" t="s">
        <v>24110</v>
      </c>
      <c r="J201" t="s">
        <v>643</v>
      </c>
      <c r="K201" t="s">
        <v>635</v>
      </c>
      <c r="L201" t="s">
        <v>636</v>
      </c>
      <c r="M201" t="s">
        <v>24111</v>
      </c>
      <c r="N201" t="s">
        <v>635</v>
      </c>
      <c r="O201" t="s">
        <v>668</v>
      </c>
      <c r="P201" t="s">
        <v>22</v>
      </c>
      <c r="Q201" t="s">
        <v>669</v>
      </c>
      <c r="R201" t="s">
        <v>636</v>
      </c>
      <c r="S201" t="s">
        <v>24112</v>
      </c>
      <c r="T201" t="s">
        <v>24111</v>
      </c>
    </row>
    <row r="202" spans="1:20" x14ac:dyDescent="0.25">
      <c r="A202" t="s">
        <v>20</v>
      </c>
      <c r="B202" t="s">
        <v>21</v>
      </c>
      <c r="C202">
        <v>33.333333333333336</v>
      </c>
      <c r="D202">
        <v>3</v>
      </c>
      <c r="E202" t="s">
        <v>24113</v>
      </c>
      <c r="F202">
        <v>100</v>
      </c>
      <c r="G202">
        <v>0</v>
      </c>
      <c r="H202" t="s">
        <v>661</v>
      </c>
      <c r="I202" t="s">
        <v>24114</v>
      </c>
      <c r="J202" t="s">
        <v>797</v>
      </c>
      <c r="K202" t="s">
        <v>635</v>
      </c>
      <c r="L202" t="s">
        <v>636</v>
      </c>
      <c r="M202" t="s">
        <v>24115</v>
      </c>
      <c r="N202" t="s">
        <v>635</v>
      </c>
      <c r="O202" t="s">
        <v>638</v>
      </c>
      <c r="P202" t="s">
        <v>22</v>
      </c>
      <c r="Q202" t="s">
        <v>639</v>
      </c>
      <c r="R202" t="s">
        <v>636</v>
      </c>
      <c r="S202" t="s">
        <v>24116</v>
      </c>
      <c r="T202" t="s">
        <v>24115</v>
      </c>
    </row>
    <row r="203" spans="1:20" x14ac:dyDescent="0.25">
      <c r="A203" t="s">
        <v>37</v>
      </c>
      <c r="B203" t="s">
        <v>38</v>
      </c>
      <c r="C203">
        <v>66.666666666666671</v>
      </c>
      <c r="D203">
        <v>3</v>
      </c>
      <c r="E203" t="s">
        <v>24117</v>
      </c>
      <c r="F203">
        <v>101</v>
      </c>
      <c r="G203">
        <v>1</v>
      </c>
      <c r="H203" t="s">
        <v>661</v>
      </c>
      <c r="I203" t="s">
        <v>24118</v>
      </c>
      <c r="J203" t="s">
        <v>1105</v>
      </c>
      <c r="K203" t="s">
        <v>635</v>
      </c>
      <c r="L203" t="s">
        <v>636</v>
      </c>
      <c r="M203" t="s">
        <v>24119</v>
      </c>
      <c r="N203" t="s">
        <v>635</v>
      </c>
      <c r="O203" t="s">
        <v>638</v>
      </c>
      <c r="P203" t="s">
        <v>22</v>
      </c>
      <c r="Q203" t="s">
        <v>639</v>
      </c>
      <c r="R203" t="s">
        <v>636</v>
      </c>
      <c r="S203" t="s">
        <v>24120</v>
      </c>
      <c r="T203" t="s">
        <v>24119</v>
      </c>
    </row>
    <row r="204" spans="1:20" x14ac:dyDescent="0.25">
      <c r="A204" t="s">
        <v>39</v>
      </c>
      <c r="B204" t="s">
        <v>44</v>
      </c>
      <c r="C204">
        <v>75</v>
      </c>
      <c r="D204">
        <v>3</v>
      </c>
      <c r="E204" t="s">
        <v>24121</v>
      </c>
      <c r="F204">
        <v>215</v>
      </c>
      <c r="G204">
        <v>0</v>
      </c>
      <c r="H204" t="s">
        <v>647</v>
      </c>
      <c r="I204" t="s">
        <v>9905</v>
      </c>
      <c r="J204" t="s">
        <v>11057</v>
      </c>
      <c r="K204" t="s">
        <v>5422</v>
      </c>
      <c r="L204" t="s">
        <v>1998</v>
      </c>
      <c r="M204" t="s">
        <v>24122</v>
      </c>
      <c r="N204" t="s">
        <v>635</v>
      </c>
      <c r="O204" t="s">
        <v>653</v>
      </c>
      <c r="P204" t="s">
        <v>43</v>
      </c>
      <c r="Q204" t="s">
        <v>654</v>
      </c>
      <c r="R204" t="s">
        <v>636</v>
      </c>
      <c r="S204" t="s">
        <v>24123</v>
      </c>
      <c r="T204" t="s">
        <v>24124</v>
      </c>
    </row>
    <row r="205" spans="1:20" x14ac:dyDescent="0.25">
      <c r="A205" t="s">
        <v>35</v>
      </c>
      <c r="B205" t="s">
        <v>36</v>
      </c>
      <c r="C205">
        <v>66.666666666666671</v>
      </c>
      <c r="D205">
        <v>3</v>
      </c>
      <c r="E205" t="s">
        <v>24125</v>
      </c>
      <c r="F205">
        <v>100</v>
      </c>
      <c r="G205">
        <v>0</v>
      </c>
      <c r="H205" t="s">
        <v>661</v>
      </c>
      <c r="I205" t="s">
        <v>24126</v>
      </c>
      <c r="J205" t="s">
        <v>1091</v>
      </c>
      <c r="K205" t="s">
        <v>635</v>
      </c>
      <c r="L205" t="s">
        <v>636</v>
      </c>
      <c r="M205" t="s">
        <v>24127</v>
      </c>
      <c r="N205" t="s">
        <v>635</v>
      </c>
      <c r="O205" t="s">
        <v>638</v>
      </c>
      <c r="P205" t="s">
        <v>22</v>
      </c>
      <c r="Q205" t="s">
        <v>639</v>
      </c>
      <c r="R205" t="s">
        <v>636</v>
      </c>
      <c r="S205" t="s">
        <v>24128</v>
      </c>
      <c r="T205" t="s">
        <v>24127</v>
      </c>
    </row>
    <row r="206" spans="1:20" x14ac:dyDescent="0.25">
      <c r="A206" t="s">
        <v>37</v>
      </c>
      <c r="B206" t="s">
        <v>38</v>
      </c>
      <c r="C206">
        <v>66.666666666666671</v>
      </c>
      <c r="D206">
        <v>9</v>
      </c>
      <c r="E206" t="s">
        <v>24129</v>
      </c>
      <c r="F206">
        <v>300</v>
      </c>
      <c r="G206">
        <v>0</v>
      </c>
      <c r="H206" t="s">
        <v>661</v>
      </c>
      <c r="I206" t="s">
        <v>24130</v>
      </c>
      <c r="J206" t="s">
        <v>2438</v>
      </c>
      <c r="K206" t="s">
        <v>635</v>
      </c>
      <c r="L206" t="s">
        <v>636</v>
      </c>
      <c r="M206" t="s">
        <v>24131</v>
      </c>
      <c r="N206" t="s">
        <v>635</v>
      </c>
      <c r="O206" t="s">
        <v>1071</v>
      </c>
      <c r="P206" t="s">
        <v>22</v>
      </c>
      <c r="Q206" t="s">
        <v>639</v>
      </c>
      <c r="R206" t="s">
        <v>636</v>
      </c>
      <c r="S206" t="s">
        <v>24132</v>
      </c>
      <c r="T206" t="s">
        <v>24131</v>
      </c>
    </row>
    <row r="207" spans="1:20" x14ac:dyDescent="0.25">
      <c r="A207" t="s">
        <v>164</v>
      </c>
      <c r="B207" t="s">
        <v>165</v>
      </c>
      <c r="C207">
        <v>33.333333333333336</v>
      </c>
      <c r="D207">
        <v>3</v>
      </c>
      <c r="E207" t="s">
        <v>24133</v>
      </c>
      <c r="F207">
        <v>100</v>
      </c>
      <c r="G207">
        <v>0</v>
      </c>
      <c r="H207" t="s">
        <v>661</v>
      </c>
      <c r="I207" t="s">
        <v>24134</v>
      </c>
      <c r="J207" t="s">
        <v>711</v>
      </c>
      <c r="K207" t="s">
        <v>635</v>
      </c>
      <c r="L207" t="s">
        <v>636</v>
      </c>
      <c r="M207" t="s">
        <v>24135</v>
      </c>
      <c r="N207" t="s">
        <v>635</v>
      </c>
      <c r="O207" t="s">
        <v>668</v>
      </c>
      <c r="P207" t="s">
        <v>22</v>
      </c>
      <c r="Q207" t="s">
        <v>669</v>
      </c>
      <c r="R207" t="s">
        <v>636</v>
      </c>
      <c r="S207" t="s">
        <v>24136</v>
      </c>
      <c r="T207" t="s">
        <v>24137</v>
      </c>
    </row>
    <row r="208" spans="1:20" x14ac:dyDescent="0.25">
      <c r="A208" t="s">
        <v>164</v>
      </c>
      <c r="B208" t="s">
        <v>165</v>
      </c>
      <c r="C208">
        <v>33.333333333333336</v>
      </c>
      <c r="D208">
        <v>3</v>
      </c>
      <c r="E208" t="s">
        <v>24138</v>
      </c>
      <c r="F208">
        <v>100</v>
      </c>
      <c r="G208">
        <v>0</v>
      </c>
      <c r="H208" t="s">
        <v>661</v>
      </c>
      <c r="I208" t="s">
        <v>24139</v>
      </c>
      <c r="J208" t="s">
        <v>972</v>
      </c>
      <c r="K208" t="s">
        <v>635</v>
      </c>
      <c r="L208" t="s">
        <v>636</v>
      </c>
      <c r="M208" t="s">
        <v>24140</v>
      </c>
      <c r="N208" t="s">
        <v>635</v>
      </c>
      <c r="O208" t="s">
        <v>668</v>
      </c>
      <c r="P208" t="s">
        <v>22</v>
      </c>
      <c r="Q208" t="s">
        <v>669</v>
      </c>
      <c r="R208" t="s">
        <v>24141</v>
      </c>
      <c r="S208" t="s">
        <v>24142</v>
      </c>
      <c r="T208" t="s">
        <v>24140</v>
      </c>
    </row>
    <row r="209" spans="1:20" x14ac:dyDescent="0.25">
      <c r="A209" t="s">
        <v>164</v>
      </c>
      <c r="B209" t="s">
        <v>165</v>
      </c>
      <c r="C209">
        <v>33.333333333333336</v>
      </c>
      <c r="D209">
        <v>9</v>
      </c>
      <c r="E209" t="s">
        <v>24143</v>
      </c>
      <c r="F209">
        <v>300</v>
      </c>
      <c r="G209">
        <v>0</v>
      </c>
      <c r="H209" t="s">
        <v>632</v>
      </c>
      <c r="I209" t="s">
        <v>24144</v>
      </c>
      <c r="J209" t="s">
        <v>742</v>
      </c>
      <c r="K209" t="s">
        <v>635</v>
      </c>
      <c r="L209" t="s">
        <v>636</v>
      </c>
      <c r="M209" t="s">
        <v>24140</v>
      </c>
      <c r="N209" t="s">
        <v>635</v>
      </c>
      <c r="O209" t="s">
        <v>638</v>
      </c>
      <c r="P209" t="s">
        <v>22</v>
      </c>
      <c r="Q209" t="s">
        <v>639</v>
      </c>
      <c r="R209" t="s">
        <v>636</v>
      </c>
      <c r="S209" t="s">
        <v>24145</v>
      </c>
      <c r="T209" t="s">
        <v>24140</v>
      </c>
    </row>
    <row r="210" spans="1:20" x14ac:dyDescent="0.25">
      <c r="A210" t="s">
        <v>37</v>
      </c>
      <c r="B210" t="s">
        <v>38</v>
      </c>
      <c r="C210">
        <v>33</v>
      </c>
      <c r="D210">
        <v>10</v>
      </c>
      <c r="E210" t="s">
        <v>24146</v>
      </c>
      <c r="F210">
        <v>335</v>
      </c>
      <c r="G210">
        <v>0</v>
      </c>
      <c r="H210" t="s">
        <v>661</v>
      </c>
      <c r="I210" t="s">
        <v>24144</v>
      </c>
      <c r="J210" t="s">
        <v>742</v>
      </c>
      <c r="K210" t="s">
        <v>635</v>
      </c>
      <c r="L210" t="s">
        <v>636</v>
      </c>
      <c r="M210" t="s">
        <v>24140</v>
      </c>
      <c r="N210" t="s">
        <v>635</v>
      </c>
      <c r="O210" t="s">
        <v>638</v>
      </c>
      <c r="P210" t="s">
        <v>22</v>
      </c>
      <c r="Q210" t="s">
        <v>639</v>
      </c>
      <c r="R210" t="s">
        <v>636</v>
      </c>
      <c r="S210" t="s">
        <v>24147</v>
      </c>
      <c r="T210" t="s">
        <v>24140</v>
      </c>
    </row>
    <row r="211" spans="1:20" x14ac:dyDescent="0.25">
      <c r="A211" t="s">
        <v>37</v>
      </c>
      <c r="B211" t="s">
        <v>38</v>
      </c>
      <c r="C211">
        <v>66.666666666666671</v>
      </c>
      <c r="D211">
        <v>3</v>
      </c>
      <c r="E211" t="s">
        <v>24148</v>
      </c>
      <c r="F211">
        <v>100</v>
      </c>
      <c r="G211">
        <v>0</v>
      </c>
      <c r="H211" t="s">
        <v>661</v>
      </c>
      <c r="I211" t="s">
        <v>12763</v>
      </c>
      <c r="J211" t="s">
        <v>2074</v>
      </c>
      <c r="K211" t="s">
        <v>635</v>
      </c>
      <c r="L211" t="s">
        <v>636</v>
      </c>
      <c r="M211" t="s">
        <v>24149</v>
      </c>
      <c r="N211" t="s">
        <v>635</v>
      </c>
      <c r="O211" t="s">
        <v>668</v>
      </c>
      <c r="P211" t="s">
        <v>22</v>
      </c>
      <c r="Q211" t="s">
        <v>669</v>
      </c>
      <c r="R211" t="s">
        <v>636</v>
      </c>
      <c r="S211" t="s">
        <v>24150</v>
      </c>
      <c r="T211" t="s">
        <v>24149</v>
      </c>
    </row>
    <row r="212" spans="1:20" x14ac:dyDescent="0.25">
      <c r="A212" t="s">
        <v>35</v>
      </c>
      <c r="B212" t="s">
        <v>36</v>
      </c>
      <c r="C212">
        <v>66.666666666666671</v>
      </c>
      <c r="D212">
        <v>3</v>
      </c>
      <c r="E212" t="s">
        <v>24151</v>
      </c>
      <c r="F212">
        <v>100</v>
      </c>
      <c r="G212">
        <v>0</v>
      </c>
      <c r="H212" t="s">
        <v>661</v>
      </c>
      <c r="I212" t="s">
        <v>662</v>
      </c>
      <c r="J212" t="s">
        <v>24152</v>
      </c>
      <c r="K212" t="s">
        <v>635</v>
      </c>
      <c r="L212" t="s">
        <v>636</v>
      </c>
      <c r="M212" t="s">
        <v>24153</v>
      </c>
      <c r="N212" t="s">
        <v>635</v>
      </c>
      <c r="O212" t="s">
        <v>638</v>
      </c>
      <c r="P212" t="s">
        <v>22</v>
      </c>
      <c r="Q212" t="s">
        <v>639</v>
      </c>
      <c r="R212" t="s">
        <v>636</v>
      </c>
      <c r="S212" t="s">
        <v>24154</v>
      </c>
      <c r="T212" t="s">
        <v>24153</v>
      </c>
    </row>
    <row r="213" spans="1:20" x14ac:dyDescent="0.25">
      <c r="A213" t="s">
        <v>37</v>
      </c>
      <c r="B213" t="s">
        <v>38</v>
      </c>
      <c r="C213">
        <v>66.666666666666671</v>
      </c>
      <c r="D213">
        <v>3</v>
      </c>
      <c r="E213" t="s">
        <v>24155</v>
      </c>
      <c r="F213">
        <v>100</v>
      </c>
      <c r="G213">
        <v>0</v>
      </c>
      <c r="H213" t="s">
        <v>661</v>
      </c>
      <c r="I213" t="s">
        <v>24156</v>
      </c>
      <c r="J213" t="s">
        <v>812</v>
      </c>
      <c r="K213" t="s">
        <v>635</v>
      </c>
      <c r="L213" t="s">
        <v>636</v>
      </c>
      <c r="M213" t="s">
        <v>24157</v>
      </c>
      <c r="N213" t="s">
        <v>635</v>
      </c>
      <c r="O213" t="s">
        <v>638</v>
      </c>
      <c r="P213" t="s">
        <v>22</v>
      </c>
      <c r="Q213" t="s">
        <v>639</v>
      </c>
      <c r="R213" t="s">
        <v>636</v>
      </c>
      <c r="S213" t="s">
        <v>24158</v>
      </c>
      <c r="T213" t="s">
        <v>24157</v>
      </c>
    </row>
    <row r="214" spans="1:20" x14ac:dyDescent="0.25">
      <c r="A214" t="s">
        <v>37</v>
      </c>
      <c r="B214" t="s">
        <v>38</v>
      </c>
      <c r="C214">
        <v>66.666666666666671</v>
      </c>
      <c r="D214">
        <v>3</v>
      </c>
      <c r="E214" t="s">
        <v>24159</v>
      </c>
      <c r="F214">
        <v>100</v>
      </c>
      <c r="G214">
        <v>0</v>
      </c>
      <c r="H214" t="s">
        <v>661</v>
      </c>
      <c r="I214" t="s">
        <v>852</v>
      </c>
      <c r="J214" t="s">
        <v>1684</v>
      </c>
      <c r="K214" t="s">
        <v>635</v>
      </c>
      <c r="L214" t="s">
        <v>636</v>
      </c>
      <c r="M214" t="s">
        <v>24160</v>
      </c>
      <c r="N214" t="s">
        <v>635</v>
      </c>
      <c r="O214" t="s">
        <v>638</v>
      </c>
      <c r="P214" t="s">
        <v>22</v>
      </c>
      <c r="Q214" t="s">
        <v>639</v>
      </c>
      <c r="R214" t="s">
        <v>636</v>
      </c>
      <c r="S214" t="s">
        <v>24161</v>
      </c>
      <c r="T214" t="s">
        <v>24160</v>
      </c>
    </row>
    <row r="215" spans="1:20" x14ac:dyDescent="0.25">
      <c r="A215" t="s">
        <v>619</v>
      </c>
      <c r="B215" t="s">
        <v>620</v>
      </c>
      <c r="C215">
        <v>139</v>
      </c>
      <c r="D215">
        <v>1</v>
      </c>
      <c r="E215" t="s">
        <v>24162</v>
      </c>
      <c r="F215">
        <v>336.65</v>
      </c>
      <c r="G215">
        <v>26</v>
      </c>
      <c r="H215" t="s">
        <v>647</v>
      </c>
      <c r="I215" t="s">
        <v>24163</v>
      </c>
      <c r="J215" t="s">
        <v>24164</v>
      </c>
      <c r="K215" t="s">
        <v>1719</v>
      </c>
      <c r="L215" t="s">
        <v>24165</v>
      </c>
      <c r="M215" t="s">
        <v>24160</v>
      </c>
      <c r="N215" t="s">
        <v>635</v>
      </c>
      <c r="O215" t="s">
        <v>706</v>
      </c>
      <c r="P215" t="s">
        <v>40</v>
      </c>
      <c r="Q215" t="s">
        <v>707</v>
      </c>
      <c r="R215" t="s">
        <v>636</v>
      </c>
      <c r="S215" t="s">
        <v>24166</v>
      </c>
      <c r="T215" t="s">
        <v>24160</v>
      </c>
    </row>
    <row r="216" spans="1:20" x14ac:dyDescent="0.25">
      <c r="A216" t="s">
        <v>258</v>
      </c>
      <c r="B216" t="s">
        <v>264</v>
      </c>
      <c r="C216">
        <v>139</v>
      </c>
      <c r="D216">
        <v>1</v>
      </c>
      <c r="E216" t="s">
        <v>24162</v>
      </c>
      <c r="F216">
        <v>336.65</v>
      </c>
      <c r="G216">
        <v>26</v>
      </c>
      <c r="H216" t="s">
        <v>647</v>
      </c>
      <c r="I216" t="s">
        <v>24163</v>
      </c>
      <c r="J216" t="s">
        <v>24164</v>
      </c>
      <c r="K216" t="s">
        <v>1719</v>
      </c>
      <c r="L216" t="s">
        <v>24165</v>
      </c>
      <c r="M216" t="s">
        <v>24160</v>
      </c>
      <c r="N216" t="s">
        <v>635</v>
      </c>
      <c r="O216" t="s">
        <v>706</v>
      </c>
      <c r="P216" t="s">
        <v>40</v>
      </c>
      <c r="Q216" t="s">
        <v>707</v>
      </c>
      <c r="R216" t="s">
        <v>636</v>
      </c>
      <c r="S216" t="s">
        <v>24166</v>
      </c>
      <c r="T216" t="s">
        <v>24160</v>
      </c>
    </row>
    <row r="217" spans="1:20" x14ac:dyDescent="0.25">
      <c r="A217" t="s">
        <v>257</v>
      </c>
      <c r="B217" t="s">
        <v>263</v>
      </c>
      <c r="C217">
        <v>139</v>
      </c>
      <c r="D217">
        <v>1</v>
      </c>
      <c r="E217" t="s">
        <v>24162</v>
      </c>
      <c r="F217">
        <v>336.65</v>
      </c>
      <c r="G217">
        <v>26</v>
      </c>
      <c r="H217" t="s">
        <v>647</v>
      </c>
      <c r="I217" t="s">
        <v>24163</v>
      </c>
      <c r="J217" t="s">
        <v>24164</v>
      </c>
      <c r="K217" t="s">
        <v>1719</v>
      </c>
      <c r="L217" t="s">
        <v>24165</v>
      </c>
      <c r="M217" t="s">
        <v>24160</v>
      </c>
      <c r="N217" t="s">
        <v>635</v>
      </c>
      <c r="O217" t="s">
        <v>706</v>
      </c>
      <c r="P217" t="s">
        <v>40</v>
      </c>
      <c r="Q217" t="s">
        <v>707</v>
      </c>
      <c r="R217" t="s">
        <v>636</v>
      </c>
      <c r="S217" t="s">
        <v>24166</v>
      </c>
      <c r="T217" t="s">
        <v>24160</v>
      </c>
    </row>
    <row r="218" spans="1:20" x14ac:dyDescent="0.25">
      <c r="A218" t="s">
        <v>256</v>
      </c>
      <c r="B218" t="s">
        <v>262</v>
      </c>
      <c r="C218">
        <v>139</v>
      </c>
      <c r="D218">
        <v>1</v>
      </c>
      <c r="E218" t="s">
        <v>24162</v>
      </c>
      <c r="F218">
        <v>336.65</v>
      </c>
      <c r="G218">
        <v>26</v>
      </c>
      <c r="H218" t="s">
        <v>647</v>
      </c>
      <c r="I218" t="s">
        <v>24163</v>
      </c>
      <c r="J218" t="s">
        <v>24164</v>
      </c>
      <c r="K218" t="s">
        <v>1719</v>
      </c>
      <c r="L218" t="s">
        <v>24165</v>
      </c>
      <c r="M218" t="s">
        <v>24160</v>
      </c>
      <c r="N218" t="s">
        <v>635</v>
      </c>
      <c r="O218" t="s">
        <v>706</v>
      </c>
      <c r="P218" t="s">
        <v>40</v>
      </c>
      <c r="Q218" t="s">
        <v>707</v>
      </c>
      <c r="R218" t="s">
        <v>636</v>
      </c>
      <c r="S218" t="s">
        <v>24166</v>
      </c>
      <c r="T218" t="s">
        <v>24160</v>
      </c>
    </row>
    <row r="219" spans="1:20" x14ac:dyDescent="0.25">
      <c r="A219" t="s">
        <v>164</v>
      </c>
      <c r="B219" t="s">
        <v>165</v>
      </c>
      <c r="C219">
        <v>50</v>
      </c>
      <c r="D219">
        <v>6</v>
      </c>
      <c r="E219" t="s">
        <v>24167</v>
      </c>
      <c r="F219">
        <v>200</v>
      </c>
      <c r="G219">
        <v>0</v>
      </c>
      <c r="H219" t="s">
        <v>661</v>
      </c>
      <c r="I219" t="s">
        <v>7822</v>
      </c>
      <c r="J219" t="s">
        <v>839</v>
      </c>
      <c r="K219" t="s">
        <v>635</v>
      </c>
      <c r="L219" t="s">
        <v>636</v>
      </c>
      <c r="M219" t="s">
        <v>24168</v>
      </c>
      <c r="N219" t="s">
        <v>635</v>
      </c>
      <c r="O219" t="s">
        <v>638</v>
      </c>
      <c r="P219" t="s">
        <v>22</v>
      </c>
      <c r="Q219" t="s">
        <v>639</v>
      </c>
      <c r="R219" t="s">
        <v>636</v>
      </c>
      <c r="S219" t="s">
        <v>24169</v>
      </c>
      <c r="T219" t="s">
        <v>24168</v>
      </c>
    </row>
    <row r="220" spans="1:20" x14ac:dyDescent="0.25">
      <c r="A220" t="s">
        <v>118</v>
      </c>
      <c r="B220" t="s">
        <v>91</v>
      </c>
      <c r="C220">
        <v>78</v>
      </c>
      <c r="D220">
        <v>1</v>
      </c>
      <c r="E220" t="s">
        <v>24170</v>
      </c>
      <c r="F220">
        <v>78</v>
      </c>
      <c r="G220">
        <v>0</v>
      </c>
      <c r="H220" t="s">
        <v>647</v>
      </c>
      <c r="I220" t="s">
        <v>8882</v>
      </c>
      <c r="J220" t="s">
        <v>24171</v>
      </c>
      <c r="K220" t="s">
        <v>3643</v>
      </c>
      <c r="L220" t="s">
        <v>8885</v>
      </c>
      <c r="M220" t="s">
        <v>24172</v>
      </c>
      <c r="N220" t="s">
        <v>635</v>
      </c>
      <c r="O220" t="s">
        <v>653</v>
      </c>
      <c r="P220" t="s">
        <v>43</v>
      </c>
      <c r="Q220" t="s">
        <v>654</v>
      </c>
      <c r="R220" t="s">
        <v>636</v>
      </c>
      <c r="S220" t="s">
        <v>24173</v>
      </c>
      <c r="T220" t="s">
        <v>24168</v>
      </c>
    </row>
    <row r="221" spans="1:20" x14ac:dyDescent="0.25">
      <c r="A221" t="s">
        <v>164</v>
      </c>
      <c r="B221" t="s">
        <v>165</v>
      </c>
      <c r="C221">
        <v>50</v>
      </c>
      <c r="D221">
        <v>6</v>
      </c>
      <c r="E221" t="s">
        <v>24174</v>
      </c>
      <c r="F221">
        <v>200</v>
      </c>
      <c r="G221">
        <v>0</v>
      </c>
      <c r="H221" t="s">
        <v>661</v>
      </c>
      <c r="I221" t="s">
        <v>24175</v>
      </c>
      <c r="J221" t="s">
        <v>782</v>
      </c>
      <c r="K221" t="s">
        <v>635</v>
      </c>
      <c r="L221" t="s">
        <v>636</v>
      </c>
      <c r="M221" t="s">
        <v>24176</v>
      </c>
      <c r="N221" t="s">
        <v>635</v>
      </c>
      <c r="O221" t="s">
        <v>638</v>
      </c>
      <c r="P221" t="s">
        <v>22</v>
      </c>
      <c r="Q221" t="s">
        <v>639</v>
      </c>
      <c r="R221" t="s">
        <v>636</v>
      </c>
      <c r="S221" t="s">
        <v>24177</v>
      </c>
      <c r="T221" t="s">
        <v>24178</v>
      </c>
    </row>
    <row r="222" spans="1:20" x14ac:dyDescent="0.25">
      <c r="A222" t="s">
        <v>35</v>
      </c>
      <c r="B222" t="s">
        <v>36</v>
      </c>
      <c r="C222">
        <v>33</v>
      </c>
      <c r="D222">
        <v>10</v>
      </c>
      <c r="E222" t="s">
        <v>24179</v>
      </c>
      <c r="F222">
        <v>330</v>
      </c>
      <c r="G222">
        <v>0</v>
      </c>
      <c r="H222" t="s">
        <v>661</v>
      </c>
      <c r="I222" t="s">
        <v>24180</v>
      </c>
      <c r="J222" t="s">
        <v>2214</v>
      </c>
      <c r="K222" t="s">
        <v>635</v>
      </c>
      <c r="L222" t="s">
        <v>636</v>
      </c>
      <c r="M222" t="s">
        <v>24176</v>
      </c>
      <c r="N222" t="s">
        <v>635</v>
      </c>
      <c r="O222" t="s">
        <v>668</v>
      </c>
      <c r="P222" t="s">
        <v>22</v>
      </c>
      <c r="Q222" t="s">
        <v>669</v>
      </c>
      <c r="R222" t="s">
        <v>636</v>
      </c>
      <c r="S222" t="s">
        <v>24181</v>
      </c>
      <c r="T222" t="s">
        <v>24176</v>
      </c>
    </row>
    <row r="223" spans="1:20" x14ac:dyDescent="0.25">
      <c r="A223" t="s">
        <v>164</v>
      </c>
      <c r="B223" t="s">
        <v>165</v>
      </c>
      <c r="C223">
        <v>40</v>
      </c>
      <c r="D223">
        <v>10</v>
      </c>
      <c r="E223" t="s">
        <v>24182</v>
      </c>
      <c r="F223">
        <v>962</v>
      </c>
      <c r="G223">
        <v>0</v>
      </c>
      <c r="H223" t="s">
        <v>661</v>
      </c>
      <c r="I223" t="s">
        <v>24183</v>
      </c>
      <c r="J223" t="s">
        <v>634</v>
      </c>
      <c r="K223" t="s">
        <v>635</v>
      </c>
      <c r="L223" t="s">
        <v>636</v>
      </c>
      <c r="M223" t="s">
        <v>24184</v>
      </c>
      <c r="N223" t="s">
        <v>635</v>
      </c>
      <c r="O223" t="s">
        <v>638</v>
      </c>
      <c r="P223" t="s">
        <v>22</v>
      </c>
      <c r="Q223" t="s">
        <v>639</v>
      </c>
      <c r="R223" t="s">
        <v>636</v>
      </c>
      <c r="S223" t="s">
        <v>24185</v>
      </c>
      <c r="T223" t="s">
        <v>24184</v>
      </c>
    </row>
    <row r="224" spans="1:20" x14ac:dyDescent="0.25">
      <c r="A224" t="s">
        <v>37</v>
      </c>
      <c r="B224" t="s">
        <v>38</v>
      </c>
      <c r="C224">
        <v>33</v>
      </c>
      <c r="D224">
        <v>10</v>
      </c>
      <c r="E224" t="s">
        <v>24182</v>
      </c>
      <c r="F224">
        <v>962</v>
      </c>
      <c r="G224">
        <v>0</v>
      </c>
      <c r="H224" t="s">
        <v>661</v>
      </c>
      <c r="I224" t="s">
        <v>24183</v>
      </c>
      <c r="J224" t="s">
        <v>634</v>
      </c>
      <c r="K224" t="s">
        <v>635</v>
      </c>
      <c r="L224" t="s">
        <v>636</v>
      </c>
      <c r="M224" t="s">
        <v>24184</v>
      </c>
      <c r="N224" t="s">
        <v>635</v>
      </c>
      <c r="O224" t="s">
        <v>638</v>
      </c>
      <c r="P224" t="s">
        <v>22</v>
      </c>
      <c r="Q224" t="s">
        <v>639</v>
      </c>
      <c r="R224" t="s">
        <v>636</v>
      </c>
      <c r="S224" t="s">
        <v>24185</v>
      </c>
      <c r="T224" t="s">
        <v>24184</v>
      </c>
    </row>
    <row r="225" spans="1:20" x14ac:dyDescent="0.25">
      <c r="A225" t="s">
        <v>35</v>
      </c>
      <c r="B225" t="s">
        <v>36</v>
      </c>
      <c r="C225">
        <v>33</v>
      </c>
      <c r="D225">
        <v>10</v>
      </c>
      <c r="E225" t="s">
        <v>24182</v>
      </c>
      <c r="F225">
        <v>962</v>
      </c>
      <c r="G225">
        <v>0</v>
      </c>
      <c r="H225" t="s">
        <v>661</v>
      </c>
      <c r="I225" t="s">
        <v>24183</v>
      </c>
      <c r="J225" t="s">
        <v>634</v>
      </c>
      <c r="K225" t="s">
        <v>635</v>
      </c>
      <c r="L225" t="s">
        <v>636</v>
      </c>
      <c r="M225" t="s">
        <v>24184</v>
      </c>
      <c r="N225" t="s">
        <v>635</v>
      </c>
      <c r="O225" t="s">
        <v>638</v>
      </c>
      <c r="P225" t="s">
        <v>22</v>
      </c>
      <c r="Q225" t="s">
        <v>639</v>
      </c>
      <c r="R225" t="s">
        <v>636</v>
      </c>
      <c r="S225" t="s">
        <v>24185</v>
      </c>
      <c r="T225" t="s">
        <v>24184</v>
      </c>
    </row>
    <row r="226" spans="1:20" x14ac:dyDescent="0.25">
      <c r="A226" t="s">
        <v>164</v>
      </c>
      <c r="B226" t="s">
        <v>165</v>
      </c>
      <c r="C226">
        <v>50</v>
      </c>
      <c r="D226">
        <v>6</v>
      </c>
      <c r="E226" t="s">
        <v>24186</v>
      </c>
      <c r="F226">
        <v>200</v>
      </c>
      <c r="G226">
        <v>0</v>
      </c>
      <c r="H226" t="s">
        <v>661</v>
      </c>
      <c r="I226" t="s">
        <v>23853</v>
      </c>
      <c r="J226" t="s">
        <v>23854</v>
      </c>
      <c r="K226" t="s">
        <v>635</v>
      </c>
      <c r="L226" t="s">
        <v>636</v>
      </c>
      <c r="M226" t="s">
        <v>24187</v>
      </c>
      <c r="N226" t="s">
        <v>635</v>
      </c>
      <c r="O226" t="s">
        <v>980</v>
      </c>
      <c r="P226" t="s">
        <v>22</v>
      </c>
      <c r="Q226" t="s">
        <v>669</v>
      </c>
      <c r="R226" t="s">
        <v>24188</v>
      </c>
      <c r="S226" t="s">
        <v>24189</v>
      </c>
      <c r="T226" t="s">
        <v>24187</v>
      </c>
    </row>
    <row r="227" spans="1:20" x14ac:dyDescent="0.25">
      <c r="A227" t="s">
        <v>118</v>
      </c>
      <c r="B227" t="s">
        <v>91</v>
      </c>
      <c r="C227">
        <v>66</v>
      </c>
      <c r="D227">
        <v>1</v>
      </c>
      <c r="E227" t="s">
        <v>24190</v>
      </c>
      <c r="F227">
        <v>230</v>
      </c>
      <c r="G227">
        <v>0</v>
      </c>
      <c r="H227" t="s">
        <v>647</v>
      </c>
      <c r="I227" t="s">
        <v>1414</v>
      </c>
      <c r="J227" t="s">
        <v>24191</v>
      </c>
      <c r="K227" t="s">
        <v>24192</v>
      </c>
      <c r="L227" t="s">
        <v>4665</v>
      </c>
      <c r="M227" t="s">
        <v>24193</v>
      </c>
      <c r="N227" t="s">
        <v>635</v>
      </c>
      <c r="O227" t="s">
        <v>653</v>
      </c>
      <c r="P227" t="s">
        <v>43</v>
      </c>
      <c r="Q227" t="s">
        <v>654</v>
      </c>
      <c r="R227" t="s">
        <v>636</v>
      </c>
      <c r="S227" t="s">
        <v>24194</v>
      </c>
      <c r="T227" t="s">
        <v>24193</v>
      </c>
    </row>
    <row r="228" spans="1:20" x14ac:dyDescent="0.25">
      <c r="A228" t="s">
        <v>89</v>
      </c>
      <c r="B228" t="s">
        <v>1223</v>
      </c>
      <c r="C228">
        <v>66</v>
      </c>
      <c r="D228">
        <v>1</v>
      </c>
      <c r="E228" t="s">
        <v>24190</v>
      </c>
      <c r="F228">
        <v>230</v>
      </c>
      <c r="G228">
        <v>0</v>
      </c>
      <c r="H228" t="s">
        <v>647</v>
      </c>
      <c r="I228" t="s">
        <v>1414</v>
      </c>
      <c r="J228" t="s">
        <v>24191</v>
      </c>
      <c r="K228" t="s">
        <v>24192</v>
      </c>
      <c r="L228" t="s">
        <v>4665</v>
      </c>
      <c r="M228" t="s">
        <v>24193</v>
      </c>
      <c r="N228" t="s">
        <v>635</v>
      </c>
      <c r="O228" t="s">
        <v>653</v>
      </c>
      <c r="P228" t="s">
        <v>43</v>
      </c>
      <c r="Q228" t="s">
        <v>654</v>
      </c>
      <c r="R228" t="s">
        <v>636</v>
      </c>
      <c r="S228" t="s">
        <v>24194</v>
      </c>
      <c r="T228" t="s">
        <v>24193</v>
      </c>
    </row>
    <row r="229" spans="1:20" x14ac:dyDescent="0.25">
      <c r="A229" t="s">
        <v>39</v>
      </c>
      <c r="B229" t="s">
        <v>44</v>
      </c>
      <c r="C229">
        <v>67</v>
      </c>
      <c r="D229">
        <v>1</v>
      </c>
      <c r="E229" t="s">
        <v>24190</v>
      </c>
      <c r="F229">
        <v>230</v>
      </c>
      <c r="G229">
        <v>0</v>
      </c>
      <c r="H229" t="s">
        <v>647</v>
      </c>
      <c r="I229" t="s">
        <v>1414</v>
      </c>
      <c r="J229" t="s">
        <v>24191</v>
      </c>
      <c r="K229" t="s">
        <v>24192</v>
      </c>
      <c r="L229" t="s">
        <v>4665</v>
      </c>
      <c r="M229" t="s">
        <v>24193</v>
      </c>
      <c r="N229" t="s">
        <v>635</v>
      </c>
      <c r="O229" t="s">
        <v>653</v>
      </c>
      <c r="P229" t="s">
        <v>43</v>
      </c>
      <c r="Q229" t="s">
        <v>654</v>
      </c>
      <c r="R229" t="s">
        <v>636</v>
      </c>
      <c r="S229" t="s">
        <v>24194</v>
      </c>
      <c r="T229" t="s">
        <v>24195</v>
      </c>
    </row>
    <row r="230" spans="1:20" x14ac:dyDescent="0.25">
      <c r="A230" t="s">
        <v>35</v>
      </c>
      <c r="B230" t="s">
        <v>36</v>
      </c>
      <c r="C230">
        <v>66.666666666666671</v>
      </c>
      <c r="D230">
        <v>3</v>
      </c>
      <c r="E230" t="s">
        <v>24196</v>
      </c>
      <c r="F230">
        <v>100</v>
      </c>
      <c r="G230">
        <v>0</v>
      </c>
      <c r="H230" t="s">
        <v>632</v>
      </c>
      <c r="I230" t="s">
        <v>14250</v>
      </c>
      <c r="J230" t="s">
        <v>1883</v>
      </c>
      <c r="K230" t="s">
        <v>635</v>
      </c>
      <c r="L230" t="s">
        <v>636</v>
      </c>
      <c r="M230" t="s">
        <v>24197</v>
      </c>
      <c r="N230" t="s">
        <v>635</v>
      </c>
      <c r="O230" t="s">
        <v>1071</v>
      </c>
      <c r="P230" t="s">
        <v>22</v>
      </c>
      <c r="Q230" t="s">
        <v>639</v>
      </c>
      <c r="R230" t="s">
        <v>636</v>
      </c>
      <c r="S230" t="s">
        <v>24198</v>
      </c>
      <c r="T230" t="s">
        <v>24199</v>
      </c>
    </row>
    <row r="231" spans="1:20" x14ac:dyDescent="0.25">
      <c r="A231" t="s">
        <v>35</v>
      </c>
      <c r="B231" t="s">
        <v>36</v>
      </c>
      <c r="C231">
        <v>66.666666666666671</v>
      </c>
      <c r="D231">
        <v>3</v>
      </c>
      <c r="E231" t="s">
        <v>24200</v>
      </c>
      <c r="F231">
        <v>100</v>
      </c>
      <c r="G231">
        <v>0</v>
      </c>
      <c r="H231" t="s">
        <v>661</v>
      </c>
      <c r="I231" t="s">
        <v>24201</v>
      </c>
      <c r="J231" t="s">
        <v>711</v>
      </c>
      <c r="K231" t="s">
        <v>635</v>
      </c>
      <c r="L231" t="s">
        <v>636</v>
      </c>
      <c r="M231" t="s">
        <v>24202</v>
      </c>
      <c r="N231" t="s">
        <v>635</v>
      </c>
      <c r="O231" t="s">
        <v>638</v>
      </c>
      <c r="P231" t="s">
        <v>22</v>
      </c>
      <c r="Q231" t="s">
        <v>639</v>
      </c>
      <c r="R231" t="s">
        <v>636</v>
      </c>
      <c r="S231" t="s">
        <v>24203</v>
      </c>
      <c r="T231" t="s">
        <v>24202</v>
      </c>
    </row>
    <row r="232" spans="1:20" x14ac:dyDescent="0.25">
      <c r="A232" t="s">
        <v>35</v>
      </c>
      <c r="B232" t="s">
        <v>36</v>
      </c>
      <c r="C232">
        <v>66.666666666666671</v>
      </c>
      <c r="D232">
        <v>3</v>
      </c>
      <c r="E232" t="s">
        <v>24204</v>
      </c>
      <c r="F232">
        <v>100</v>
      </c>
      <c r="G232">
        <v>0</v>
      </c>
      <c r="H232" t="s">
        <v>661</v>
      </c>
      <c r="I232" t="s">
        <v>24205</v>
      </c>
      <c r="J232" t="s">
        <v>1314</v>
      </c>
      <c r="K232" t="s">
        <v>635</v>
      </c>
      <c r="L232" t="s">
        <v>636</v>
      </c>
      <c r="M232" t="s">
        <v>24206</v>
      </c>
      <c r="N232" t="s">
        <v>635</v>
      </c>
      <c r="O232" t="s">
        <v>638</v>
      </c>
      <c r="P232" t="s">
        <v>22</v>
      </c>
      <c r="Q232" t="s">
        <v>639</v>
      </c>
      <c r="R232" t="s">
        <v>636</v>
      </c>
      <c r="S232" t="s">
        <v>24207</v>
      </c>
      <c r="T232" t="s">
        <v>24206</v>
      </c>
    </row>
    <row r="233" spans="1:20" x14ac:dyDescent="0.25">
      <c r="A233" t="s">
        <v>164</v>
      </c>
      <c r="B233" t="s">
        <v>165</v>
      </c>
      <c r="C233">
        <v>33.333333333333336</v>
      </c>
      <c r="D233">
        <v>3</v>
      </c>
      <c r="E233" t="s">
        <v>24208</v>
      </c>
      <c r="F233">
        <v>100</v>
      </c>
      <c r="G233">
        <v>0</v>
      </c>
      <c r="H233" t="s">
        <v>661</v>
      </c>
      <c r="I233" t="s">
        <v>24209</v>
      </c>
      <c r="J233" t="s">
        <v>1874</v>
      </c>
      <c r="K233" t="s">
        <v>635</v>
      </c>
      <c r="L233" t="s">
        <v>636</v>
      </c>
      <c r="M233" t="s">
        <v>24210</v>
      </c>
      <c r="N233" t="s">
        <v>635</v>
      </c>
      <c r="O233" t="s">
        <v>638</v>
      </c>
      <c r="P233" t="s">
        <v>22</v>
      </c>
      <c r="Q233" t="s">
        <v>639</v>
      </c>
      <c r="R233" t="s">
        <v>636</v>
      </c>
      <c r="S233" t="s">
        <v>24211</v>
      </c>
      <c r="T233" t="s">
        <v>24210</v>
      </c>
    </row>
    <row r="234" spans="1:20" x14ac:dyDescent="0.25">
      <c r="A234" t="s">
        <v>258</v>
      </c>
      <c r="B234" t="s">
        <v>982</v>
      </c>
      <c r="C234">
        <v>93.03</v>
      </c>
      <c r="D234">
        <v>1</v>
      </c>
      <c r="E234" t="s">
        <v>24212</v>
      </c>
      <c r="F234">
        <v>100.03</v>
      </c>
      <c r="G234">
        <v>7</v>
      </c>
      <c r="H234" t="s">
        <v>647</v>
      </c>
      <c r="I234" t="s">
        <v>24213</v>
      </c>
      <c r="J234" t="s">
        <v>24214</v>
      </c>
      <c r="K234" t="s">
        <v>2937</v>
      </c>
      <c r="L234" t="s">
        <v>24215</v>
      </c>
      <c r="M234" t="s">
        <v>24216</v>
      </c>
      <c r="N234" t="s">
        <v>635</v>
      </c>
      <c r="O234" t="s">
        <v>706</v>
      </c>
      <c r="P234" t="s">
        <v>40</v>
      </c>
      <c r="Q234" t="s">
        <v>707</v>
      </c>
      <c r="R234" t="s">
        <v>636</v>
      </c>
      <c r="S234" t="s">
        <v>24217</v>
      </c>
      <c r="T234" t="s">
        <v>24216</v>
      </c>
    </row>
    <row r="235" spans="1:20" x14ac:dyDescent="0.25">
      <c r="A235" t="s">
        <v>37</v>
      </c>
      <c r="B235" t="s">
        <v>38</v>
      </c>
      <c r="C235">
        <v>66.666666666666671</v>
      </c>
      <c r="D235">
        <v>6</v>
      </c>
      <c r="E235" t="s">
        <v>24218</v>
      </c>
      <c r="F235">
        <v>600</v>
      </c>
      <c r="G235">
        <v>0</v>
      </c>
      <c r="H235" t="s">
        <v>661</v>
      </c>
      <c r="I235" t="s">
        <v>24219</v>
      </c>
      <c r="J235" t="s">
        <v>858</v>
      </c>
      <c r="K235" t="s">
        <v>635</v>
      </c>
      <c r="L235" t="s">
        <v>636</v>
      </c>
      <c r="M235" t="s">
        <v>24220</v>
      </c>
      <c r="N235" t="s">
        <v>635</v>
      </c>
      <c r="O235" t="s">
        <v>638</v>
      </c>
      <c r="P235" t="s">
        <v>22</v>
      </c>
      <c r="Q235" t="s">
        <v>639</v>
      </c>
      <c r="R235" t="s">
        <v>636</v>
      </c>
      <c r="S235" t="s">
        <v>24221</v>
      </c>
      <c r="T235" t="s">
        <v>24220</v>
      </c>
    </row>
    <row r="236" spans="1:20" x14ac:dyDescent="0.25">
      <c r="A236" t="s">
        <v>164</v>
      </c>
      <c r="B236" t="s">
        <v>165</v>
      </c>
      <c r="C236">
        <v>50</v>
      </c>
      <c r="D236">
        <v>12</v>
      </c>
      <c r="E236" t="s">
        <v>24218</v>
      </c>
      <c r="F236">
        <v>600</v>
      </c>
      <c r="G236">
        <v>0</v>
      </c>
      <c r="H236" t="s">
        <v>661</v>
      </c>
      <c r="I236" t="s">
        <v>24219</v>
      </c>
      <c r="J236" t="s">
        <v>858</v>
      </c>
      <c r="K236" t="s">
        <v>635</v>
      </c>
      <c r="L236" t="s">
        <v>636</v>
      </c>
      <c r="M236" t="s">
        <v>24220</v>
      </c>
      <c r="N236" t="s">
        <v>635</v>
      </c>
      <c r="O236" t="s">
        <v>638</v>
      </c>
      <c r="P236" t="s">
        <v>22</v>
      </c>
      <c r="Q236" t="s">
        <v>639</v>
      </c>
      <c r="R236" t="s">
        <v>636</v>
      </c>
      <c r="S236" t="s">
        <v>24221</v>
      </c>
      <c r="T236" t="s">
        <v>24220</v>
      </c>
    </row>
    <row r="237" spans="1:20" x14ac:dyDescent="0.25">
      <c r="A237" t="s">
        <v>37</v>
      </c>
      <c r="B237" t="s">
        <v>38</v>
      </c>
      <c r="C237">
        <v>66.666666666666671</v>
      </c>
      <c r="D237">
        <v>3</v>
      </c>
      <c r="E237" t="s">
        <v>24222</v>
      </c>
      <c r="F237">
        <v>100</v>
      </c>
      <c r="G237">
        <v>0</v>
      </c>
      <c r="H237" t="s">
        <v>661</v>
      </c>
      <c r="I237" t="s">
        <v>24223</v>
      </c>
      <c r="J237" t="s">
        <v>776</v>
      </c>
      <c r="K237" t="s">
        <v>635</v>
      </c>
      <c r="L237" t="s">
        <v>636</v>
      </c>
      <c r="M237" t="s">
        <v>24224</v>
      </c>
      <c r="N237" t="s">
        <v>635</v>
      </c>
      <c r="O237" t="s">
        <v>638</v>
      </c>
      <c r="P237" t="s">
        <v>22</v>
      </c>
      <c r="Q237" t="s">
        <v>639</v>
      </c>
      <c r="R237" t="s">
        <v>636</v>
      </c>
      <c r="S237" t="s">
        <v>24225</v>
      </c>
      <c r="T237" t="s">
        <v>24224</v>
      </c>
    </row>
    <row r="238" spans="1:20" x14ac:dyDescent="0.25">
      <c r="A238" t="s">
        <v>37</v>
      </c>
      <c r="B238" t="s">
        <v>38</v>
      </c>
      <c r="C238">
        <v>50</v>
      </c>
      <c r="D238">
        <v>1</v>
      </c>
      <c r="E238" t="s">
        <v>24226</v>
      </c>
      <c r="F238">
        <v>50</v>
      </c>
      <c r="G238">
        <v>0</v>
      </c>
      <c r="H238" t="s">
        <v>647</v>
      </c>
      <c r="I238" t="s">
        <v>12243</v>
      </c>
      <c r="J238" t="s">
        <v>24227</v>
      </c>
      <c r="K238" t="s">
        <v>24228</v>
      </c>
      <c r="L238" t="s">
        <v>2140</v>
      </c>
      <c r="M238" t="s">
        <v>24229</v>
      </c>
      <c r="N238" t="s">
        <v>635</v>
      </c>
      <c r="O238" t="s">
        <v>653</v>
      </c>
      <c r="P238" t="s">
        <v>43</v>
      </c>
      <c r="Q238" t="s">
        <v>654</v>
      </c>
      <c r="R238" t="s">
        <v>636</v>
      </c>
      <c r="S238" t="s">
        <v>24230</v>
      </c>
      <c r="T238" t="s">
        <v>24229</v>
      </c>
    </row>
    <row r="239" spans="1:20" x14ac:dyDescent="0.25">
      <c r="A239" t="s">
        <v>164</v>
      </c>
      <c r="B239" t="s">
        <v>165</v>
      </c>
      <c r="C239">
        <v>33.333333333333336</v>
      </c>
      <c r="D239">
        <v>3</v>
      </c>
      <c r="E239" t="s">
        <v>24231</v>
      </c>
      <c r="F239">
        <v>100</v>
      </c>
      <c r="G239">
        <v>0</v>
      </c>
      <c r="H239" t="s">
        <v>661</v>
      </c>
      <c r="I239" t="s">
        <v>24232</v>
      </c>
      <c r="J239" t="s">
        <v>1105</v>
      </c>
      <c r="K239" t="s">
        <v>635</v>
      </c>
      <c r="L239" t="s">
        <v>636</v>
      </c>
      <c r="M239" t="s">
        <v>24233</v>
      </c>
      <c r="N239" t="s">
        <v>635</v>
      </c>
      <c r="O239" t="s">
        <v>638</v>
      </c>
      <c r="P239" t="s">
        <v>22</v>
      </c>
      <c r="Q239" t="s">
        <v>639</v>
      </c>
      <c r="R239" t="s">
        <v>636</v>
      </c>
      <c r="S239" t="s">
        <v>24234</v>
      </c>
      <c r="T239" t="s">
        <v>24233</v>
      </c>
    </row>
    <row r="240" spans="1:20" x14ac:dyDescent="0.25">
      <c r="A240" t="s">
        <v>37</v>
      </c>
      <c r="B240" t="s">
        <v>38</v>
      </c>
      <c r="C240">
        <v>33</v>
      </c>
      <c r="D240">
        <v>10</v>
      </c>
      <c r="E240" t="s">
        <v>24235</v>
      </c>
      <c r="F240">
        <v>322</v>
      </c>
      <c r="G240">
        <v>0</v>
      </c>
      <c r="H240" t="s">
        <v>661</v>
      </c>
      <c r="I240" t="s">
        <v>24236</v>
      </c>
      <c r="J240" t="s">
        <v>1896</v>
      </c>
      <c r="K240" t="s">
        <v>635</v>
      </c>
      <c r="L240" t="s">
        <v>636</v>
      </c>
      <c r="M240" t="s">
        <v>24237</v>
      </c>
      <c r="N240" t="s">
        <v>635</v>
      </c>
      <c r="O240" t="s">
        <v>668</v>
      </c>
      <c r="P240" t="s">
        <v>22</v>
      </c>
      <c r="Q240" t="s">
        <v>669</v>
      </c>
      <c r="R240" t="s">
        <v>636</v>
      </c>
      <c r="S240" t="s">
        <v>24238</v>
      </c>
      <c r="T240" t="s">
        <v>24237</v>
      </c>
    </row>
    <row r="241" spans="1:20" x14ac:dyDescent="0.25">
      <c r="A241" t="s">
        <v>37</v>
      </c>
      <c r="B241" t="s">
        <v>38</v>
      </c>
      <c r="C241">
        <v>66.666666666666671</v>
      </c>
      <c r="D241">
        <v>3</v>
      </c>
      <c r="E241" t="s">
        <v>24239</v>
      </c>
      <c r="F241">
        <v>100</v>
      </c>
      <c r="G241">
        <v>0</v>
      </c>
      <c r="H241" t="s">
        <v>661</v>
      </c>
      <c r="I241" t="s">
        <v>24240</v>
      </c>
      <c r="J241" t="s">
        <v>1896</v>
      </c>
      <c r="K241" t="s">
        <v>635</v>
      </c>
      <c r="L241" t="s">
        <v>636</v>
      </c>
      <c r="M241" t="s">
        <v>24241</v>
      </c>
      <c r="N241" t="s">
        <v>635</v>
      </c>
      <c r="O241" t="s">
        <v>668</v>
      </c>
      <c r="P241" t="s">
        <v>22</v>
      </c>
      <c r="Q241" t="s">
        <v>669</v>
      </c>
      <c r="R241" t="s">
        <v>636</v>
      </c>
      <c r="S241" t="s">
        <v>24242</v>
      </c>
      <c r="T241" t="s">
        <v>24243</v>
      </c>
    </row>
    <row r="242" spans="1:20" x14ac:dyDescent="0.25">
      <c r="A242" t="s">
        <v>118</v>
      </c>
      <c r="B242" t="s">
        <v>91</v>
      </c>
      <c r="C242">
        <v>66</v>
      </c>
      <c r="D242">
        <v>1</v>
      </c>
      <c r="E242" t="s">
        <v>24244</v>
      </c>
      <c r="F242">
        <v>246</v>
      </c>
      <c r="G242">
        <v>7.5</v>
      </c>
      <c r="H242" t="s">
        <v>2114</v>
      </c>
      <c r="I242" t="s">
        <v>15049</v>
      </c>
      <c r="J242" t="s">
        <v>15050</v>
      </c>
      <c r="K242" t="s">
        <v>2919</v>
      </c>
      <c r="L242" t="s">
        <v>15051</v>
      </c>
      <c r="M242" t="s">
        <v>24245</v>
      </c>
      <c r="N242" t="s">
        <v>635</v>
      </c>
      <c r="O242" t="s">
        <v>706</v>
      </c>
      <c r="P242" t="s">
        <v>40</v>
      </c>
      <c r="Q242" t="s">
        <v>707</v>
      </c>
      <c r="R242" t="s">
        <v>636</v>
      </c>
      <c r="S242" t="s">
        <v>24246</v>
      </c>
      <c r="T242" t="s">
        <v>24247</v>
      </c>
    </row>
    <row r="243" spans="1:20" x14ac:dyDescent="0.25">
      <c r="A243" t="s">
        <v>89</v>
      </c>
      <c r="B243" t="s">
        <v>1223</v>
      </c>
      <c r="C243">
        <v>66</v>
      </c>
      <c r="D243">
        <v>1</v>
      </c>
      <c r="E243" t="s">
        <v>24244</v>
      </c>
      <c r="F243">
        <v>246</v>
      </c>
      <c r="G243">
        <v>7.5</v>
      </c>
      <c r="H243" t="s">
        <v>2114</v>
      </c>
      <c r="I243" t="s">
        <v>15049</v>
      </c>
      <c r="J243" t="s">
        <v>15050</v>
      </c>
      <c r="K243" t="s">
        <v>2919</v>
      </c>
      <c r="L243" t="s">
        <v>15051</v>
      </c>
      <c r="M243" t="s">
        <v>24245</v>
      </c>
      <c r="N243" t="s">
        <v>635</v>
      </c>
      <c r="O243" t="s">
        <v>706</v>
      </c>
      <c r="P243" t="s">
        <v>40</v>
      </c>
      <c r="Q243" t="s">
        <v>707</v>
      </c>
      <c r="R243" t="s">
        <v>636</v>
      </c>
      <c r="S243" t="s">
        <v>24246</v>
      </c>
      <c r="T243" t="s">
        <v>24247</v>
      </c>
    </row>
    <row r="244" spans="1:20" x14ac:dyDescent="0.25">
      <c r="A244" t="s">
        <v>39</v>
      </c>
      <c r="B244" t="s">
        <v>44</v>
      </c>
      <c r="C244">
        <v>67</v>
      </c>
      <c r="D244">
        <v>1</v>
      </c>
      <c r="E244" t="s">
        <v>24244</v>
      </c>
      <c r="F244">
        <v>246</v>
      </c>
      <c r="G244">
        <v>7.5</v>
      </c>
      <c r="H244" t="s">
        <v>2114</v>
      </c>
      <c r="I244" t="s">
        <v>15049</v>
      </c>
      <c r="J244" t="s">
        <v>15050</v>
      </c>
      <c r="K244" t="s">
        <v>2919</v>
      </c>
      <c r="L244" t="s">
        <v>15051</v>
      </c>
      <c r="M244" t="s">
        <v>24245</v>
      </c>
      <c r="N244" t="s">
        <v>635</v>
      </c>
      <c r="O244" t="s">
        <v>706</v>
      </c>
      <c r="P244" t="s">
        <v>40</v>
      </c>
      <c r="Q244" t="s">
        <v>707</v>
      </c>
      <c r="R244" t="s">
        <v>636</v>
      </c>
      <c r="S244" t="s">
        <v>24246</v>
      </c>
      <c r="T244" t="s">
        <v>24247</v>
      </c>
    </row>
    <row r="245" spans="1:20" x14ac:dyDescent="0.25">
      <c r="A245" t="s">
        <v>164</v>
      </c>
      <c r="B245" t="s">
        <v>165</v>
      </c>
      <c r="C245">
        <v>33.333333333333336</v>
      </c>
      <c r="D245">
        <v>3</v>
      </c>
      <c r="E245" t="s">
        <v>24248</v>
      </c>
      <c r="F245">
        <v>148</v>
      </c>
      <c r="G245">
        <v>0</v>
      </c>
      <c r="H245" t="s">
        <v>647</v>
      </c>
      <c r="I245" t="s">
        <v>1176</v>
      </c>
      <c r="J245" t="s">
        <v>1177</v>
      </c>
      <c r="K245" t="s">
        <v>1178</v>
      </c>
      <c r="L245" t="s">
        <v>1179</v>
      </c>
      <c r="M245" t="s">
        <v>24247</v>
      </c>
      <c r="N245" t="s">
        <v>635</v>
      </c>
      <c r="O245" t="s">
        <v>653</v>
      </c>
      <c r="P245" t="s">
        <v>43</v>
      </c>
      <c r="Q245" t="s">
        <v>654</v>
      </c>
      <c r="R245" t="s">
        <v>636</v>
      </c>
      <c r="S245" t="s">
        <v>24249</v>
      </c>
      <c r="T245" t="s">
        <v>24250</v>
      </c>
    </row>
    <row r="246" spans="1:20" x14ac:dyDescent="0.25">
      <c r="A246" t="s">
        <v>619</v>
      </c>
      <c r="B246" t="s">
        <v>620</v>
      </c>
      <c r="C246">
        <v>139</v>
      </c>
      <c r="D246">
        <v>1</v>
      </c>
      <c r="E246" t="s">
        <v>24251</v>
      </c>
      <c r="F246">
        <v>215</v>
      </c>
      <c r="G246">
        <v>0</v>
      </c>
      <c r="H246" t="s">
        <v>1233</v>
      </c>
      <c r="I246" t="s">
        <v>24252</v>
      </c>
      <c r="J246" t="s">
        <v>24253</v>
      </c>
      <c r="K246" t="s">
        <v>22878</v>
      </c>
      <c r="L246" t="s">
        <v>24254</v>
      </c>
      <c r="M246" t="s">
        <v>24255</v>
      </c>
      <c r="N246" t="s">
        <v>1239</v>
      </c>
      <c r="O246" t="s">
        <v>1240</v>
      </c>
      <c r="P246" t="s">
        <v>1241</v>
      </c>
      <c r="Q246" t="s">
        <v>1242</v>
      </c>
      <c r="R246" t="s">
        <v>636</v>
      </c>
      <c r="S246" t="s">
        <v>24256</v>
      </c>
      <c r="T246" t="s">
        <v>24255</v>
      </c>
    </row>
    <row r="247" spans="1:20" x14ac:dyDescent="0.25">
      <c r="A247" t="s">
        <v>257</v>
      </c>
      <c r="B247" t="s">
        <v>263</v>
      </c>
      <c r="C247">
        <v>139</v>
      </c>
      <c r="D247">
        <v>1</v>
      </c>
      <c r="E247" t="s">
        <v>24251</v>
      </c>
      <c r="F247">
        <v>215</v>
      </c>
      <c r="G247">
        <v>0</v>
      </c>
      <c r="H247" t="s">
        <v>1233</v>
      </c>
      <c r="I247" t="s">
        <v>24252</v>
      </c>
      <c r="J247" t="s">
        <v>24253</v>
      </c>
      <c r="K247" t="s">
        <v>22878</v>
      </c>
      <c r="L247" t="s">
        <v>24254</v>
      </c>
      <c r="M247" t="s">
        <v>24255</v>
      </c>
      <c r="N247" t="s">
        <v>1239</v>
      </c>
      <c r="O247" t="s">
        <v>1240</v>
      </c>
      <c r="P247" t="s">
        <v>1241</v>
      </c>
      <c r="Q247" t="s">
        <v>1242</v>
      </c>
      <c r="R247" t="s">
        <v>636</v>
      </c>
      <c r="S247" t="s">
        <v>24256</v>
      </c>
      <c r="T247" t="s">
        <v>24255</v>
      </c>
    </row>
    <row r="248" spans="1:20" x14ac:dyDescent="0.25">
      <c r="A248" t="s">
        <v>257</v>
      </c>
      <c r="B248" t="s">
        <v>982</v>
      </c>
      <c r="C248">
        <v>77.52</v>
      </c>
      <c r="D248">
        <v>1</v>
      </c>
      <c r="E248" t="s">
        <v>24257</v>
      </c>
      <c r="F248">
        <v>84.52</v>
      </c>
      <c r="G248">
        <v>7</v>
      </c>
      <c r="H248" t="s">
        <v>647</v>
      </c>
      <c r="I248" t="s">
        <v>24258</v>
      </c>
      <c r="J248" t="s">
        <v>24259</v>
      </c>
      <c r="K248" t="s">
        <v>4974</v>
      </c>
      <c r="L248" t="s">
        <v>24260</v>
      </c>
      <c r="M248" t="s">
        <v>24261</v>
      </c>
      <c r="N248" t="s">
        <v>635</v>
      </c>
      <c r="O248" t="s">
        <v>706</v>
      </c>
      <c r="P248" t="s">
        <v>40</v>
      </c>
      <c r="Q248" t="s">
        <v>707</v>
      </c>
      <c r="R248" t="s">
        <v>636</v>
      </c>
      <c r="S248" t="s">
        <v>24262</v>
      </c>
      <c r="T248" t="s">
        <v>24261</v>
      </c>
    </row>
    <row r="249" spans="1:20" x14ac:dyDescent="0.25">
      <c r="A249" t="s">
        <v>256</v>
      </c>
      <c r="B249" t="s">
        <v>262</v>
      </c>
      <c r="C249">
        <v>139</v>
      </c>
      <c r="D249">
        <v>1</v>
      </c>
      <c r="E249" t="s">
        <v>24263</v>
      </c>
      <c r="F249">
        <v>108.99</v>
      </c>
      <c r="G249">
        <v>0</v>
      </c>
      <c r="H249" t="s">
        <v>661</v>
      </c>
      <c r="I249" t="s">
        <v>24264</v>
      </c>
      <c r="J249" t="s">
        <v>663</v>
      </c>
      <c r="K249" t="s">
        <v>635</v>
      </c>
      <c r="L249" t="s">
        <v>636</v>
      </c>
      <c r="M249" t="s">
        <v>24265</v>
      </c>
      <c r="N249" t="s">
        <v>635</v>
      </c>
      <c r="O249" t="s">
        <v>638</v>
      </c>
      <c r="P249" t="s">
        <v>22</v>
      </c>
      <c r="Q249" t="s">
        <v>639</v>
      </c>
      <c r="R249" t="s">
        <v>636</v>
      </c>
      <c r="S249" t="s">
        <v>24266</v>
      </c>
      <c r="T249" t="s">
        <v>24265</v>
      </c>
    </row>
    <row r="250" spans="1:20" x14ac:dyDescent="0.25">
      <c r="A250" t="s">
        <v>133</v>
      </c>
      <c r="B250" t="s">
        <v>134</v>
      </c>
      <c r="C250">
        <v>12</v>
      </c>
      <c r="D250">
        <v>10</v>
      </c>
      <c r="E250" t="s">
        <v>24267</v>
      </c>
      <c r="F250">
        <v>121</v>
      </c>
      <c r="G250">
        <v>0</v>
      </c>
      <c r="H250" t="s">
        <v>647</v>
      </c>
      <c r="I250" t="s">
        <v>2137</v>
      </c>
      <c r="J250" t="s">
        <v>24268</v>
      </c>
      <c r="K250" t="s">
        <v>1112</v>
      </c>
      <c r="L250" t="s">
        <v>7351</v>
      </c>
      <c r="M250" t="s">
        <v>24269</v>
      </c>
      <c r="N250" t="s">
        <v>635</v>
      </c>
      <c r="O250" t="s">
        <v>653</v>
      </c>
      <c r="P250" t="s">
        <v>43</v>
      </c>
      <c r="Q250" t="s">
        <v>654</v>
      </c>
      <c r="R250" t="s">
        <v>636</v>
      </c>
      <c r="S250" t="s">
        <v>24270</v>
      </c>
      <c r="T250" t="s">
        <v>24269</v>
      </c>
    </row>
    <row r="251" spans="1:20" x14ac:dyDescent="0.25">
      <c r="A251" t="s">
        <v>89</v>
      </c>
      <c r="B251" t="s">
        <v>1223</v>
      </c>
      <c r="C251">
        <v>66.333333333333329</v>
      </c>
      <c r="D251">
        <v>3</v>
      </c>
      <c r="E251" t="s">
        <v>24271</v>
      </c>
      <c r="F251">
        <v>230</v>
      </c>
      <c r="G251">
        <v>0</v>
      </c>
      <c r="H251" t="s">
        <v>647</v>
      </c>
      <c r="I251" t="s">
        <v>1640</v>
      </c>
      <c r="J251" t="s">
        <v>24272</v>
      </c>
      <c r="K251" t="s">
        <v>24273</v>
      </c>
      <c r="L251" t="s">
        <v>2649</v>
      </c>
      <c r="M251" t="s">
        <v>24274</v>
      </c>
      <c r="N251" t="s">
        <v>635</v>
      </c>
      <c r="O251" t="s">
        <v>653</v>
      </c>
      <c r="P251" t="s">
        <v>43</v>
      </c>
      <c r="Q251" t="s">
        <v>654</v>
      </c>
      <c r="R251" t="s">
        <v>636</v>
      </c>
      <c r="S251" t="s">
        <v>24275</v>
      </c>
      <c r="T251" t="s">
        <v>24276</v>
      </c>
    </row>
    <row r="252" spans="1:20" x14ac:dyDescent="0.25">
      <c r="A252" t="s">
        <v>35</v>
      </c>
      <c r="B252" t="s">
        <v>36</v>
      </c>
      <c r="C252">
        <v>66.666666666666671</v>
      </c>
      <c r="D252">
        <v>3</v>
      </c>
      <c r="E252" t="s">
        <v>24277</v>
      </c>
      <c r="F252">
        <v>138</v>
      </c>
      <c r="G252">
        <v>38</v>
      </c>
      <c r="H252" t="s">
        <v>661</v>
      </c>
      <c r="I252" t="s">
        <v>24278</v>
      </c>
      <c r="J252" t="s">
        <v>634</v>
      </c>
      <c r="K252" t="s">
        <v>635</v>
      </c>
      <c r="L252" t="s">
        <v>636</v>
      </c>
      <c r="M252" t="s">
        <v>24279</v>
      </c>
      <c r="N252" t="s">
        <v>635</v>
      </c>
      <c r="O252" t="s">
        <v>638</v>
      </c>
      <c r="P252" t="s">
        <v>22</v>
      </c>
      <c r="Q252" t="s">
        <v>639</v>
      </c>
      <c r="R252" t="s">
        <v>636</v>
      </c>
      <c r="S252" t="s">
        <v>24280</v>
      </c>
      <c r="T252" t="s">
        <v>24279</v>
      </c>
    </row>
    <row r="253" spans="1:20" x14ac:dyDescent="0.25">
      <c r="A253" t="s">
        <v>39</v>
      </c>
      <c r="B253" t="s">
        <v>44</v>
      </c>
      <c r="C253">
        <v>66.333333333333329</v>
      </c>
      <c r="D253">
        <v>3</v>
      </c>
      <c r="E253" t="s">
        <v>24281</v>
      </c>
      <c r="F253">
        <v>323</v>
      </c>
      <c r="G253">
        <v>21</v>
      </c>
      <c r="H253" t="s">
        <v>647</v>
      </c>
      <c r="I253" t="s">
        <v>1414</v>
      </c>
      <c r="J253" t="s">
        <v>24282</v>
      </c>
      <c r="K253" t="s">
        <v>24283</v>
      </c>
      <c r="L253" t="s">
        <v>1965</v>
      </c>
      <c r="M253" t="s">
        <v>24284</v>
      </c>
      <c r="N253" t="s">
        <v>635</v>
      </c>
      <c r="O253" t="s">
        <v>653</v>
      </c>
      <c r="P253" t="s">
        <v>43</v>
      </c>
      <c r="Q253" t="s">
        <v>654</v>
      </c>
      <c r="R253" t="s">
        <v>636</v>
      </c>
      <c r="S253" t="s">
        <v>24285</v>
      </c>
      <c r="T253" t="s">
        <v>24286</v>
      </c>
    </row>
    <row r="254" spans="1:20" x14ac:dyDescent="0.25">
      <c r="A254" t="s">
        <v>39</v>
      </c>
      <c r="B254" t="s">
        <v>44</v>
      </c>
      <c r="C254">
        <v>77</v>
      </c>
      <c r="D254">
        <v>1</v>
      </c>
      <c r="E254" t="s">
        <v>24281</v>
      </c>
      <c r="F254">
        <v>323</v>
      </c>
      <c r="G254">
        <v>21</v>
      </c>
      <c r="H254" t="s">
        <v>647</v>
      </c>
      <c r="I254" t="s">
        <v>1414</v>
      </c>
      <c r="J254" t="s">
        <v>24282</v>
      </c>
      <c r="K254" t="s">
        <v>24283</v>
      </c>
      <c r="L254" t="s">
        <v>1965</v>
      </c>
      <c r="M254" t="s">
        <v>24284</v>
      </c>
      <c r="N254" t="s">
        <v>635</v>
      </c>
      <c r="O254" t="s">
        <v>653</v>
      </c>
      <c r="P254" t="s">
        <v>43</v>
      </c>
      <c r="Q254" t="s">
        <v>654</v>
      </c>
      <c r="R254" t="s">
        <v>636</v>
      </c>
      <c r="S254" t="s">
        <v>24285</v>
      </c>
      <c r="T254" t="s">
        <v>24286</v>
      </c>
    </row>
    <row r="255" spans="1:20" x14ac:dyDescent="0.25">
      <c r="A255" t="s">
        <v>35</v>
      </c>
      <c r="B255" t="s">
        <v>36</v>
      </c>
      <c r="C255">
        <v>66.666666666666671</v>
      </c>
      <c r="D255">
        <v>3</v>
      </c>
      <c r="E255" t="s">
        <v>24287</v>
      </c>
      <c r="F255">
        <v>100</v>
      </c>
      <c r="G255">
        <v>0</v>
      </c>
      <c r="H255" t="s">
        <v>661</v>
      </c>
      <c r="I255" t="s">
        <v>6557</v>
      </c>
      <c r="J255" t="s">
        <v>1069</v>
      </c>
      <c r="K255" t="s">
        <v>635</v>
      </c>
      <c r="L255" t="s">
        <v>636</v>
      </c>
      <c r="M255" t="s">
        <v>24288</v>
      </c>
      <c r="N255" t="s">
        <v>635</v>
      </c>
      <c r="O255" t="s">
        <v>638</v>
      </c>
      <c r="P255" t="s">
        <v>22</v>
      </c>
      <c r="Q255" t="s">
        <v>639</v>
      </c>
      <c r="R255" t="s">
        <v>636</v>
      </c>
      <c r="S255" t="s">
        <v>24289</v>
      </c>
      <c r="T255" t="s">
        <v>24288</v>
      </c>
    </row>
    <row r="256" spans="1:20" x14ac:dyDescent="0.25">
      <c r="A256" t="s">
        <v>35</v>
      </c>
      <c r="B256" t="s">
        <v>36</v>
      </c>
      <c r="C256">
        <v>66.666666666666671</v>
      </c>
      <c r="D256">
        <v>9</v>
      </c>
      <c r="E256" t="s">
        <v>24290</v>
      </c>
      <c r="F256">
        <v>300</v>
      </c>
      <c r="G256">
        <v>0</v>
      </c>
      <c r="H256" t="s">
        <v>661</v>
      </c>
      <c r="I256" t="s">
        <v>24291</v>
      </c>
      <c r="J256" t="s">
        <v>6387</v>
      </c>
      <c r="K256" t="s">
        <v>635</v>
      </c>
      <c r="L256" t="s">
        <v>636</v>
      </c>
      <c r="M256" t="s">
        <v>24292</v>
      </c>
      <c r="N256" t="s">
        <v>635</v>
      </c>
      <c r="O256" t="s">
        <v>638</v>
      </c>
      <c r="P256" t="s">
        <v>22</v>
      </c>
      <c r="Q256" t="s">
        <v>639</v>
      </c>
      <c r="R256" t="s">
        <v>636</v>
      </c>
      <c r="S256" t="s">
        <v>24293</v>
      </c>
      <c r="T256" t="s">
        <v>24292</v>
      </c>
    </row>
    <row r="257" spans="1:20" x14ac:dyDescent="0.25">
      <c r="A257" t="s">
        <v>164</v>
      </c>
      <c r="B257" t="s">
        <v>165</v>
      </c>
      <c r="C257">
        <v>33.333333333333336</v>
      </c>
      <c r="D257">
        <v>3</v>
      </c>
      <c r="E257" t="s">
        <v>24294</v>
      </c>
      <c r="F257">
        <v>100</v>
      </c>
      <c r="G257">
        <v>0</v>
      </c>
      <c r="H257" t="s">
        <v>661</v>
      </c>
      <c r="I257" t="s">
        <v>24295</v>
      </c>
      <c r="J257" t="s">
        <v>802</v>
      </c>
      <c r="K257" t="s">
        <v>635</v>
      </c>
      <c r="L257" t="s">
        <v>636</v>
      </c>
      <c r="M257" t="s">
        <v>24296</v>
      </c>
      <c r="N257" t="s">
        <v>635</v>
      </c>
      <c r="O257" t="s">
        <v>638</v>
      </c>
      <c r="P257" t="s">
        <v>22</v>
      </c>
      <c r="Q257" t="s">
        <v>639</v>
      </c>
      <c r="R257" t="s">
        <v>636</v>
      </c>
      <c r="S257" t="s">
        <v>24297</v>
      </c>
      <c r="T257" t="s">
        <v>24296</v>
      </c>
    </row>
    <row r="258" spans="1:20" x14ac:dyDescent="0.25">
      <c r="A258" t="s">
        <v>533</v>
      </c>
      <c r="B258" t="s">
        <v>137</v>
      </c>
      <c r="C258">
        <v>74</v>
      </c>
      <c r="D258">
        <v>1</v>
      </c>
      <c r="E258" t="s">
        <v>24298</v>
      </c>
      <c r="F258">
        <v>111</v>
      </c>
      <c r="G258">
        <v>37</v>
      </c>
      <c r="H258" t="s">
        <v>647</v>
      </c>
      <c r="I258" t="s">
        <v>2781</v>
      </c>
      <c r="J258" t="s">
        <v>2782</v>
      </c>
      <c r="K258" t="s">
        <v>2783</v>
      </c>
      <c r="L258" t="s">
        <v>830</v>
      </c>
      <c r="M258" t="s">
        <v>24299</v>
      </c>
      <c r="N258" t="s">
        <v>635</v>
      </c>
      <c r="O258" t="s">
        <v>653</v>
      </c>
      <c r="P258" t="s">
        <v>43</v>
      </c>
      <c r="Q258" t="s">
        <v>654</v>
      </c>
      <c r="R258" t="s">
        <v>636</v>
      </c>
      <c r="S258" t="s">
        <v>24300</v>
      </c>
      <c r="T258" t="s">
        <v>24299</v>
      </c>
    </row>
    <row r="259" spans="1:20" x14ac:dyDescent="0.25">
      <c r="A259" t="s">
        <v>619</v>
      </c>
      <c r="B259" t="s">
        <v>982</v>
      </c>
      <c r="C259">
        <v>0</v>
      </c>
      <c r="D259">
        <v>1</v>
      </c>
      <c r="E259" t="s">
        <v>24301</v>
      </c>
      <c r="F259">
        <v>0</v>
      </c>
      <c r="G259">
        <v>0</v>
      </c>
      <c r="H259" t="s">
        <v>647</v>
      </c>
      <c r="I259" t="s">
        <v>24302</v>
      </c>
      <c r="J259" t="s">
        <v>24303</v>
      </c>
      <c r="K259" t="s">
        <v>24304</v>
      </c>
      <c r="L259" t="s">
        <v>24305</v>
      </c>
      <c r="M259" t="s">
        <v>24306</v>
      </c>
      <c r="N259" t="s">
        <v>635</v>
      </c>
      <c r="O259" t="s">
        <v>706</v>
      </c>
      <c r="P259" t="s">
        <v>40</v>
      </c>
      <c r="Q259" t="s">
        <v>707</v>
      </c>
      <c r="R259" t="s">
        <v>636</v>
      </c>
      <c r="S259" t="s">
        <v>24307</v>
      </c>
      <c r="T259" t="s">
        <v>24306</v>
      </c>
    </row>
    <row r="260" spans="1:20" x14ac:dyDescent="0.25">
      <c r="A260" t="s">
        <v>257</v>
      </c>
      <c r="B260" t="s">
        <v>982</v>
      </c>
      <c r="C260">
        <v>87.87</v>
      </c>
      <c r="D260">
        <v>1</v>
      </c>
      <c r="E260" t="s">
        <v>24308</v>
      </c>
      <c r="F260">
        <v>290.08999999999997</v>
      </c>
      <c r="G260">
        <v>26.5</v>
      </c>
      <c r="H260" t="s">
        <v>647</v>
      </c>
      <c r="I260" t="s">
        <v>24309</v>
      </c>
      <c r="J260" t="s">
        <v>24310</v>
      </c>
      <c r="K260" t="s">
        <v>7183</v>
      </c>
      <c r="L260" t="s">
        <v>24311</v>
      </c>
      <c r="M260" t="s">
        <v>24312</v>
      </c>
      <c r="N260" t="s">
        <v>635</v>
      </c>
      <c r="O260" t="s">
        <v>706</v>
      </c>
      <c r="P260" t="s">
        <v>40</v>
      </c>
      <c r="Q260" t="s">
        <v>707</v>
      </c>
      <c r="R260" t="s">
        <v>636</v>
      </c>
      <c r="S260" t="s">
        <v>24313</v>
      </c>
      <c r="T260" t="s">
        <v>24312</v>
      </c>
    </row>
    <row r="261" spans="1:20" x14ac:dyDescent="0.25">
      <c r="A261" t="s">
        <v>258</v>
      </c>
      <c r="B261" t="s">
        <v>982</v>
      </c>
      <c r="C261">
        <v>87.86</v>
      </c>
      <c r="D261">
        <v>1</v>
      </c>
      <c r="E261" t="s">
        <v>24308</v>
      </c>
      <c r="F261">
        <v>290.08999999999997</v>
      </c>
      <c r="G261">
        <v>26.5</v>
      </c>
      <c r="H261" t="s">
        <v>647</v>
      </c>
      <c r="I261" t="s">
        <v>24309</v>
      </c>
      <c r="J261" t="s">
        <v>24310</v>
      </c>
      <c r="K261" t="s">
        <v>7183</v>
      </c>
      <c r="L261" t="s">
        <v>24311</v>
      </c>
      <c r="M261" t="s">
        <v>24312</v>
      </c>
      <c r="N261" t="s">
        <v>635</v>
      </c>
      <c r="O261" t="s">
        <v>706</v>
      </c>
      <c r="P261" t="s">
        <v>40</v>
      </c>
      <c r="Q261" t="s">
        <v>707</v>
      </c>
      <c r="R261" t="s">
        <v>636</v>
      </c>
      <c r="S261" t="s">
        <v>24313</v>
      </c>
      <c r="T261" t="s">
        <v>24312</v>
      </c>
    </row>
    <row r="262" spans="1:20" x14ac:dyDescent="0.25">
      <c r="A262" t="s">
        <v>619</v>
      </c>
      <c r="B262" t="s">
        <v>982</v>
      </c>
      <c r="C262">
        <v>87.86</v>
      </c>
      <c r="D262">
        <v>1</v>
      </c>
      <c r="E262" t="s">
        <v>24308</v>
      </c>
      <c r="F262">
        <v>290.08999999999997</v>
      </c>
      <c r="G262">
        <v>26.5</v>
      </c>
      <c r="H262" t="s">
        <v>647</v>
      </c>
      <c r="I262" t="s">
        <v>24309</v>
      </c>
      <c r="J262" t="s">
        <v>24310</v>
      </c>
      <c r="K262" t="s">
        <v>7183</v>
      </c>
      <c r="L262" t="s">
        <v>24311</v>
      </c>
      <c r="M262" t="s">
        <v>24312</v>
      </c>
      <c r="N262" t="s">
        <v>635</v>
      </c>
      <c r="O262" t="s">
        <v>706</v>
      </c>
      <c r="P262" t="s">
        <v>40</v>
      </c>
      <c r="Q262" t="s">
        <v>707</v>
      </c>
      <c r="R262" t="s">
        <v>636</v>
      </c>
      <c r="S262" t="s">
        <v>24313</v>
      </c>
      <c r="T262" t="s">
        <v>24312</v>
      </c>
    </row>
    <row r="263" spans="1:20" x14ac:dyDescent="0.25">
      <c r="A263" t="s">
        <v>35</v>
      </c>
      <c r="B263" t="s">
        <v>36</v>
      </c>
      <c r="C263">
        <v>66.666666666666671</v>
      </c>
      <c r="D263">
        <v>3</v>
      </c>
      <c r="E263" t="s">
        <v>24314</v>
      </c>
      <c r="F263">
        <v>100</v>
      </c>
      <c r="G263">
        <v>0</v>
      </c>
      <c r="H263" t="s">
        <v>661</v>
      </c>
      <c r="I263" t="s">
        <v>24315</v>
      </c>
      <c r="J263" t="s">
        <v>10329</v>
      </c>
      <c r="K263" t="s">
        <v>635</v>
      </c>
      <c r="L263" t="s">
        <v>636</v>
      </c>
      <c r="M263" t="s">
        <v>24316</v>
      </c>
      <c r="N263" t="s">
        <v>635</v>
      </c>
      <c r="O263" t="s">
        <v>668</v>
      </c>
      <c r="P263" t="s">
        <v>22</v>
      </c>
      <c r="Q263" t="s">
        <v>669</v>
      </c>
      <c r="R263" t="s">
        <v>636</v>
      </c>
      <c r="S263" t="s">
        <v>24317</v>
      </c>
      <c r="T263" t="s">
        <v>24316</v>
      </c>
    </row>
    <row r="264" spans="1:20" x14ac:dyDescent="0.25">
      <c r="A264" t="s">
        <v>35</v>
      </c>
      <c r="B264" t="s">
        <v>36</v>
      </c>
      <c r="C264">
        <v>66.666666666666671</v>
      </c>
      <c r="D264">
        <v>3</v>
      </c>
      <c r="E264" t="s">
        <v>24318</v>
      </c>
      <c r="F264">
        <v>100</v>
      </c>
      <c r="G264">
        <v>0</v>
      </c>
      <c r="H264" t="s">
        <v>661</v>
      </c>
      <c r="I264" t="s">
        <v>22724</v>
      </c>
      <c r="J264" t="s">
        <v>1708</v>
      </c>
      <c r="K264" t="s">
        <v>635</v>
      </c>
      <c r="L264" t="s">
        <v>636</v>
      </c>
      <c r="M264" t="s">
        <v>24319</v>
      </c>
      <c r="N264" t="s">
        <v>635</v>
      </c>
      <c r="O264" t="s">
        <v>638</v>
      </c>
      <c r="P264" t="s">
        <v>22</v>
      </c>
      <c r="Q264" t="s">
        <v>639</v>
      </c>
      <c r="R264" t="s">
        <v>636</v>
      </c>
      <c r="S264" t="s">
        <v>24320</v>
      </c>
      <c r="T264" t="s">
        <v>24319</v>
      </c>
    </row>
    <row r="265" spans="1:20" x14ac:dyDescent="0.25">
      <c r="A265" t="s">
        <v>39</v>
      </c>
      <c r="B265" t="s">
        <v>44</v>
      </c>
      <c r="C265">
        <v>69.900000000000006</v>
      </c>
      <c r="D265">
        <v>10</v>
      </c>
      <c r="E265" t="s">
        <v>24321</v>
      </c>
      <c r="F265">
        <v>955.5</v>
      </c>
      <c r="G265">
        <v>25.5</v>
      </c>
      <c r="H265" t="s">
        <v>647</v>
      </c>
      <c r="I265" t="s">
        <v>24322</v>
      </c>
      <c r="J265" t="s">
        <v>24323</v>
      </c>
      <c r="K265" t="s">
        <v>14408</v>
      </c>
      <c r="L265" t="s">
        <v>24324</v>
      </c>
      <c r="M265" t="s">
        <v>24325</v>
      </c>
      <c r="N265" t="s">
        <v>635</v>
      </c>
      <c r="O265" t="s">
        <v>706</v>
      </c>
      <c r="P265" t="s">
        <v>40</v>
      </c>
      <c r="Q265" t="s">
        <v>707</v>
      </c>
      <c r="R265" t="s">
        <v>636</v>
      </c>
      <c r="S265" t="s">
        <v>24326</v>
      </c>
      <c r="T265" t="s">
        <v>24325</v>
      </c>
    </row>
    <row r="266" spans="1:20" x14ac:dyDescent="0.25">
      <c r="A266" t="s">
        <v>116</v>
      </c>
      <c r="B266" t="s">
        <v>117</v>
      </c>
      <c r="C266">
        <v>10</v>
      </c>
      <c r="D266">
        <v>20</v>
      </c>
      <c r="E266" t="s">
        <v>24321</v>
      </c>
      <c r="F266">
        <v>955.5</v>
      </c>
      <c r="G266">
        <v>25.5</v>
      </c>
      <c r="H266" t="s">
        <v>647</v>
      </c>
      <c r="I266" t="s">
        <v>24322</v>
      </c>
      <c r="J266" t="s">
        <v>24323</v>
      </c>
      <c r="K266" t="s">
        <v>14408</v>
      </c>
      <c r="L266" t="s">
        <v>24324</v>
      </c>
      <c r="M266" t="s">
        <v>24325</v>
      </c>
      <c r="N266" t="s">
        <v>635</v>
      </c>
      <c r="O266" t="s">
        <v>706</v>
      </c>
      <c r="P266" t="s">
        <v>40</v>
      </c>
      <c r="Q266" t="s">
        <v>707</v>
      </c>
      <c r="R266" t="s">
        <v>636</v>
      </c>
      <c r="S266" t="s">
        <v>24326</v>
      </c>
      <c r="T266" t="s">
        <v>24325</v>
      </c>
    </row>
    <row r="267" spans="1:20" x14ac:dyDescent="0.25">
      <c r="A267" t="s">
        <v>164</v>
      </c>
      <c r="B267" t="s">
        <v>165</v>
      </c>
      <c r="C267">
        <v>50</v>
      </c>
      <c r="D267">
        <v>6</v>
      </c>
      <c r="E267" t="s">
        <v>24327</v>
      </c>
      <c r="F267">
        <v>200</v>
      </c>
      <c r="G267">
        <v>0</v>
      </c>
      <c r="H267" t="s">
        <v>661</v>
      </c>
      <c r="I267" t="s">
        <v>24328</v>
      </c>
      <c r="J267" t="s">
        <v>643</v>
      </c>
      <c r="K267" t="s">
        <v>635</v>
      </c>
      <c r="L267" t="s">
        <v>636</v>
      </c>
      <c r="M267" t="s">
        <v>24329</v>
      </c>
      <c r="N267" t="s">
        <v>635</v>
      </c>
      <c r="O267" t="s">
        <v>638</v>
      </c>
      <c r="P267" t="s">
        <v>22</v>
      </c>
      <c r="Q267" t="s">
        <v>639</v>
      </c>
      <c r="R267" t="s">
        <v>636</v>
      </c>
      <c r="S267" t="s">
        <v>24330</v>
      </c>
      <c r="T267" t="s">
        <v>24329</v>
      </c>
    </row>
    <row r="268" spans="1:20" x14ac:dyDescent="0.25">
      <c r="A268" t="s">
        <v>35</v>
      </c>
      <c r="B268" t="s">
        <v>36</v>
      </c>
      <c r="C268">
        <v>66.666666666666671</v>
      </c>
      <c r="D268">
        <v>3</v>
      </c>
      <c r="E268" t="s">
        <v>24331</v>
      </c>
      <c r="F268">
        <v>100</v>
      </c>
      <c r="G268">
        <v>0</v>
      </c>
      <c r="H268" t="s">
        <v>661</v>
      </c>
      <c r="I268" t="s">
        <v>17711</v>
      </c>
      <c r="J268" t="s">
        <v>1130</v>
      </c>
      <c r="K268" t="s">
        <v>635</v>
      </c>
      <c r="L268" t="s">
        <v>636</v>
      </c>
      <c r="M268" t="s">
        <v>24332</v>
      </c>
      <c r="N268" t="s">
        <v>635</v>
      </c>
      <c r="O268" t="s">
        <v>638</v>
      </c>
      <c r="P268" t="s">
        <v>22</v>
      </c>
      <c r="Q268" t="s">
        <v>639</v>
      </c>
      <c r="R268" t="s">
        <v>636</v>
      </c>
      <c r="S268" t="s">
        <v>24333</v>
      </c>
      <c r="T268" t="s">
        <v>24334</v>
      </c>
    </row>
    <row r="269" spans="1:20" x14ac:dyDescent="0.25">
      <c r="A269" t="s">
        <v>35</v>
      </c>
      <c r="B269" t="s">
        <v>36</v>
      </c>
      <c r="C269">
        <v>66.666666666666671</v>
      </c>
      <c r="D269">
        <v>6</v>
      </c>
      <c r="E269" t="s">
        <v>24335</v>
      </c>
      <c r="F269">
        <v>200</v>
      </c>
      <c r="G269">
        <v>0</v>
      </c>
      <c r="H269" t="s">
        <v>661</v>
      </c>
      <c r="I269" t="s">
        <v>24336</v>
      </c>
      <c r="J269" t="s">
        <v>2074</v>
      </c>
      <c r="K269" t="s">
        <v>635</v>
      </c>
      <c r="L269" t="s">
        <v>636</v>
      </c>
      <c r="M269" t="s">
        <v>24337</v>
      </c>
      <c r="N269" t="s">
        <v>635</v>
      </c>
      <c r="O269" t="s">
        <v>668</v>
      </c>
      <c r="P269" t="s">
        <v>22</v>
      </c>
      <c r="Q269" t="s">
        <v>669</v>
      </c>
      <c r="R269" t="s">
        <v>636</v>
      </c>
      <c r="S269" t="s">
        <v>24338</v>
      </c>
      <c r="T269" t="s">
        <v>24337</v>
      </c>
    </row>
    <row r="270" spans="1:20" x14ac:dyDescent="0.25">
      <c r="A270" t="s">
        <v>37</v>
      </c>
      <c r="B270" t="s">
        <v>38</v>
      </c>
      <c r="C270">
        <v>66.666666666666671</v>
      </c>
      <c r="D270">
        <v>3</v>
      </c>
      <c r="E270" t="s">
        <v>24339</v>
      </c>
      <c r="F270">
        <v>100</v>
      </c>
      <c r="G270">
        <v>0</v>
      </c>
      <c r="H270" t="s">
        <v>661</v>
      </c>
      <c r="I270" t="s">
        <v>24340</v>
      </c>
      <c r="J270" t="s">
        <v>1091</v>
      </c>
      <c r="K270" t="s">
        <v>635</v>
      </c>
      <c r="L270" t="s">
        <v>636</v>
      </c>
      <c r="M270" t="s">
        <v>24341</v>
      </c>
      <c r="N270" t="s">
        <v>635</v>
      </c>
      <c r="O270" t="s">
        <v>1071</v>
      </c>
      <c r="P270" t="s">
        <v>22</v>
      </c>
      <c r="Q270" t="s">
        <v>639</v>
      </c>
      <c r="R270" t="s">
        <v>636</v>
      </c>
      <c r="S270" t="s">
        <v>24342</v>
      </c>
      <c r="T270" t="s">
        <v>24341</v>
      </c>
    </row>
    <row r="271" spans="1:20" x14ac:dyDescent="0.25">
      <c r="A271" t="s">
        <v>37</v>
      </c>
      <c r="B271" t="s">
        <v>38</v>
      </c>
      <c r="C271">
        <v>66.666666666666671</v>
      </c>
      <c r="D271">
        <v>3</v>
      </c>
      <c r="E271" t="s">
        <v>24343</v>
      </c>
      <c r="F271">
        <v>100</v>
      </c>
      <c r="G271">
        <v>0</v>
      </c>
      <c r="H271" t="s">
        <v>661</v>
      </c>
      <c r="I271" t="s">
        <v>24344</v>
      </c>
      <c r="J271" t="s">
        <v>5204</v>
      </c>
      <c r="K271" t="s">
        <v>635</v>
      </c>
      <c r="L271" t="s">
        <v>636</v>
      </c>
      <c r="M271" t="s">
        <v>24345</v>
      </c>
      <c r="N271" t="s">
        <v>635</v>
      </c>
      <c r="O271" t="s">
        <v>638</v>
      </c>
      <c r="P271" t="s">
        <v>22</v>
      </c>
      <c r="Q271" t="s">
        <v>639</v>
      </c>
      <c r="R271" t="s">
        <v>636</v>
      </c>
      <c r="S271" t="s">
        <v>24346</v>
      </c>
      <c r="T271" t="s">
        <v>24347</v>
      </c>
    </row>
    <row r="272" spans="1:20" x14ac:dyDescent="0.25">
      <c r="A272" t="s">
        <v>35</v>
      </c>
      <c r="B272" t="s">
        <v>36</v>
      </c>
      <c r="C272">
        <v>66.666666666666671</v>
      </c>
      <c r="D272">
        <v>6</v>
      </c>
      <c r="E272" t="s">
        <v>24348</v>
      </c>
      <c r="F272">
        <v>200</v>
      </c>
      <c r="G272">
        <v>0</v>
      </c>
      <c r="H272" t="s">
        <v>661</v>
      </c>
      <c r="I272" t="s">
        <v>7007</v>
      </c>
      <c r="J272" t="s">
        <v>643</v>
      </c>
      <c r="K272" t="s">
        <v>635</v>
      </c>
      <c r="L272" t="s">
        <v>636</v>
      </c>
      <c r="M272" t="s">
        <v>24349</v>
      </c>
      <c r="N272" t="s">
        <v>635</v>
      </c>
      <c r="O272" t="s">
        <v>638</v>
      </c>
      <c r="P272" t="s">
        <v>22</v>
      </c>
      <c r="Q272" t="s">
        <v>639</v>
      </c>
      <c r="R272" t="s">
        <v>636</v>
      </c>
      <c r="S272" t="s">
        <v>24350</v>
      </c>
      <c r="T272" t="s">
        <v>24349</v>
      </c>
    </row>
    <row r="273" spans="1:20" x14ac:dyDescent="0.25">
      <c r="A273" t="s">
        <v>164</v>
      </c>
      <c r="B273" t="s">
        <v>165</v>
      </c>
      <c r="C273">
        <v>50</v>
      </c>
      <c r="D273">
        <v>6</v>
      </c>
      <c r="E273" t="s">
        <v>24351</v>
      </c>
      <c r="F273">
        <v>200</v>
      </c>
      <c r="G273">
        <v>0</v>
      </c>
      <c r="H273" t="s">
        <v>661</v>
      </c>
      <c r="I273" t="s">
        <v>24352</v>
      </c>
      <c r="J273" t="s">
        <v>1568</v>
      </c>
      <c r="K273" t="s">
        <v>635</v>
      </c>
      <c r="L273" t="s">
        <v>636</v>
      </c>
      <c r="M273" t="s">
        <v>24353</v>
      </c>
      <c r="N273" t="s">
        <v>635</v>
      </c>
      <c r="O273" t="s">
        <v>638</v>
      </c>
      <c r="P273" t="s">
        <v>22</v>
      </c>
      <c r="Q273" t="s">
        <v>639</v>
      </c>
      <c r="R273" t="s">
        <v>636</v>
      </c>
      <c r="S273" t="s">
        <v>24354</v>
      </c>
      <c r="T273" t="s">
        <v>24353</v>
      </c>
    </row>
    <row r="274" spans="1:20" x14ac:dyDescent="0.25">
      <c r="A274" t="s">
        <v>164</v>
      </c>
      <c r="B274" t="s">
        <v>165</v>
      </c>
      <c r="C274">
        <v>33.333333333333336</v>
      </c>
      <c r="D274">
        <v>3</v>
      </c>
      <c r="E274" t="s">
        <v>24355</v>
      </c>
      <c r="F274">
        <v>100</v>
      </c>
      <c r="G274">
        <v>0</v>
      </c>
      <c r="H274" t="s">
        <v>661</v>
      </c>
      <c r="I274" t="s">
        <v>24356</v>
      </c>
      <c r="J274" t="s">
        <v>1105</v>
      </c>
      <c r="K274" t="s">
        <v>635</v>
      </c>
      <c r="L274" t="s">
        <v>636</v>
      </c>
      <c r="M274" t="s">
        <v>24357</v>
      </c>
      <c r="N274" t="s">
        <v>635</v>
      </c>
      <c r="O274" t="s">
        <v>638</v>
      </c>
      <c r="P274" t="s">
        <v>22</v>
      </c>
      <c r="Q274" t="s">
        <v>639</v>
      </c>
      <c r="R274" t="s">
        <v>636</v>
      </c>
      <c r="S274" t="s">
        <v>24358</v>
      </c>
      <c r="T274" t="s">
        <v>24357</v>
      </c>
    </row>
    <row r="275" spans="1:20" x14ac:dyDescent="0.25">
      <c r="A275" t="s">
        <v>37</v>
      </c>
      <c r="B275" t="s">
        <v>38</v>
      </c>
      <c r="C275">
        <v>66.666666666666671</v>
      </c>
      <c r="D275">
        <v>6</v>
      </c>
      <c r="E275" t="s">
        <v>24359</v>
      </c>
      <c r="F275">
        <v>200</v>
      </c>
      <c r="G275">
        <v>0</v>
      </c>
      <c r="H275" t="s">
        <v>661</v>
      </c>
      <c r="I275" t="s">
        <v>24360</v>
      </c>
      <c r="J275" t="s">
        <v>757</v>
      </c>
      <c r="K275" t="s">
        <v>635</v>
      </c>
      <c r="L275" t="s">
        <v>636</v>
      </c>
      <c r="M275" t="s">
        <v>24361</v>
      </c>
      <c r="N275" t="s">
        <v>635</v>
      </c>
      <c r="O275" t="s">
        <v>638</v>
      </c>
      <c r="P275" t="s">
        <v>22</v>
      </c>
      <c r="Q275" t="s">
        <v>639</v>
      </c>
      <c r="R275" t="s">
        <v>636</v>
      </c>
      <c r="S275" t="s">
        <v>24362</v>
      </c>
      <c r="T275" t="s">
        <v>24361</v>
      </c>
    </row>
    <row r="276" spans="1:20" x14ac:dyDescent="0.25">
      <c r="A276" t="s">
        <v>164</v>
      </c>
      <c r="B276" t="s">
        <v>165</v>
      </c>
      <c r="C276">
        <v>65</v>
      </c>
      <c r="D276">
        <v>9</v>
      </c>
      <c r="E276" t="s">
        <v>24363</v>
      </c>
      <c r="F276">
        <v>692.79</v>
      </c>
      <c r="G276">
        <v>0</v>
      </c>
      <c r="H276" t="s">
        <v>661</v>
      </c>
      <c r="I276" t="s">
        <v>24364</v>
      </c>
      <c r="J276" t="s">
        <v>1631</v>
      </c>
      <c r="K276" t="s">
        <v>635</v>
      </c>
      <c r="L276" t="s">
        <v>636</v>
      </c>
      <c r="M276" t="s">
        <v>24365</v>
      </c>
      <c r="N276" t="s">
        <v>635</v>
      </c>
      <c r="O276" t="s">
        <v>668</v>
      </c>
      <c r="P276" t="s">
        <v>22</v>
      </c>
      <c r="Q276" t="s">
        <v>669</v>
      </c>
      <c r="R276" t="s">
        <v>636</v>
      </c>
      <c r="S276" t="s">
        <v>24366</v>
      </c>
      <c r="T276" t="s">
        <v>24367</v>
      </c>
    </row>
    <row r="277" spans="1:20" x14ac:dyDescent="0.25">
      <c r="A277" t="s">
        <v>164</v>
      </c>
      <c r="B277" t="s">
        <v>165</v>
      </c>
      <c r="C277">
        <v>50</v>
      </c>
      <c r="D277">
        <v>6</v>
      </c>
      <c r="E277" t="s">
        <v>24363</v>
      </c>
      <c r="F277">
        <v>692.79</v>
      </c>
      <c r="G277">
        <v>0</v>
      </c>
      <c r="H277" t="s">
        <v>661</v>
      </c>
      <c r="I277" t="s">
        <v>24364</v>
      </c>
      <c r="J277" t="s">
        <v>1631</v>
      </c>
      <c r="K277" t="s">
        <v>635</v>
      </c>
      <c r="L277" t="s">
        <v>636</v>
      </c>
      <c r="M277" t="s">
        <v>24365</v>
      </c>
      <c r="N277" t="s">
        <v>635</v>
      </c>
      <c r="O277" t="s">
        <v>668</v>
      </c>
      <c r="P277" t="s">
        <v>22</v>
      </c>
      <c r="Q277" t="s">
        <v>669</v>
      </c>
      <c r="R277" t="s">
        <v>636</v>
      </c>
      <c r="S277" t="s">
        <v>24366</v>
      </c>
      <c r="T277" t="s">
        <v>24367</v>
      </c>
    </row>
    <row r="278" spans="1:20" x14ac:dyDescent="0.25">
      <c r="A278" t="s">
        <v>164</v>
      </c>
      <c r="B278" t="s">
        <v>165</v>
      </c>
      <c r="C278">
        <v>33.333333333333336</v>
      </c>
      <c r="D278">
        <v>3</v>
      </c>
      <c r="E278" t="s">
        <v>24363</v>
      </c>
      <c r="F278">
        <v>692.79</v>
      </c>
      <c r="G278">
        <v>0</v>
      </c>
      <c r="H278" t="s">
        <v>661</v>
      </c>
      <c r="I278" t="s">
        <v>24364</v>
      </c>
      <c r="J278" t="s">
        <v>1631</v>
      </c>
      <c r="K278" t="s">
        <v>635</v>
      </c>
      <c r="L278" t="s">
        <v>636</v>
      </c>
      <c r="M278" t="s">
        <v>24365</v>
      </c>
      <c r="N278" t="s">
        <v>635</v>
      </c>
      <c r="O278" t="s">
        <v>668</v>
      </c>
      <c r="P278" t="s">
        <v>22</v>
      </c>
      <c r="Q278" t="s">
        <v>669</v>
      </c>
      <c r="R278" t="s">
        <v>636</v>
      </c>
      <c r="S278" t="s">
        <v>24366</v>
      </c>
      <c r="T278" t="s">
        <v>24367</v>
      </c>
    </row>
    <row r="279" spans="1:20" x14ac:dyDescent="0.25">
      <c r="A279" t="s">
        <v>39</v>
      </c>
      <c r="B279" t="s">
        <v>44</v>
      </c>
      <c r="C279">
        <v>120</v>
      </c>
      <c r="D279">
        <v>1</v>
      </c>
      <c r="E279" t="s">
        <v>24363</v>
      </c>
      <c r="F279">
        <v>692.79</v>
      </c>
      <c r="G279">
        <v>0</v>
      </c>
      <c r="H279" t="s">
        <v>661</v>
      </c>
      <c r="I279" t="s">
        <v>24364</v>
      </c>
      <c r="J279" t="s">
        <v>1631</v>
      </c>
      <c r="K279" t="s">
        <v>635</v>
      </c>
      <c r="L279" t="s">
        <v>636</v>
      </c>
      <c r="M279" t="s">
        <v>24365</v>
      </c>
      <c r="N279" t="s">
        <v>635</v>
      </c>
      <c r="O279" t="s">
        <v>668</v>
      </c>
      <c r="P279" t="s">
        <v>22</v>
      </c>
      <c r="Q279" t="s">
        <v>669</v>
      </c>
      <c r="R279" t="s">
        <v>636</v>
      </c>
      <c r="S279" t="s">
        <v>24366</v>
      </c>
      <c r="T279" t="s">
        <v>24367</v>
      </c>
    </row>
    <row r="280" spans="1:20" x14ac:dyDescent="0.25">
      <c r="A280" t="s">
        <v>37</v>
      </c>
      <c r="B280" t="s">
        <v>38</v>
      </c>
      <c r="C280">
        <v>66.666666666666671</v>
      </c>
      <c r="D280">
        <v>3</v>
      </c>
      <c r="E280" t="s">
        <v>24368</v>
      </c>
      <c r="F280">
        <v>100</v>
      </c>
      <c r="G280">
        <v>0</v>
      </c>
      <c r="H280" t="s">
        <v>661</v>
      </c>
      <c r="I280" t="s">
        <v>24369</v>
      </c>
      <c r="J280" t="s">
        <v>770</v>
      </c>
      <c r="K280" t="s">
        <v>635</v>
      </c>
      <c r="L280" t="s">
        <v>636</v>
      </c>
      <c r="M280" t="s">
        <v>24370</v>
      </c>
      <c r="N280" t="s">
        <v>635</v>
      </c>
      <c r="O280" t="s">
        <v>668</v>
      </c>
      <c r="P280" t="s">
        <v>22</v>
      </c>
      <c r="Q280" t="s">
        <v>669</v>
      </c>
      <c r="R280" t="s">
        <v>636</v>
      </c>
      <c r="S280" t="s">
        <v>24371</v>
      </c>
      <c r="T280" t="s">
        <v>24370</v>
      </c>
    </row>
    <row r="281" spans="1:20" x14ac:dyDescent="0.25">
      <c r="A281" t="s">
        <v>37</v>
      </c>
      <c r="B281" t="s">
        <v>38</v>
      </c>
      <c r="C281">
        <v>66.666666666666671</v>
      </c>
      <c r="D281">
        <v>3</v>
      </c>
      <c r="E281" t="s">
        <v>24372</v>
      </c>
      <c r="F281">
        <v>100</v>
      </c>
      <c r="G281">
        <v>0</v>
      </c>
      <c r="H281" t="s">
        <v>661</v>
      </c>
      <c r="I281" t="s">
        <v>24373</v>
      </c>
      <c r="J281" t="s">
        <v>634</v>
      </c>
      <c r="K281" t="s">
        <v>635</v>
      </c>
      <c r="L281" t="s">
        <v>636</v>
      </c>
      <c r="M281" t="s">
        <v>24374</v>
      </c>
      <c r="N281" t="s">
        <v>635</v>
      </c>
      <c r="O281" t="s">
        <v>638</v>
      </c>
      <c r="P281" t="s">
        <v>22</v>
      </c>
      <c r="Q281" t="s">
        <v>639</v>
      </c>
      <c r="R281" t="s">
        <v>636</v>
      </c>
      <c r="S281" t="s">
        <v>24375</v>
      </c>
      <c r="T281" t="s">
        <v>24376</v>
      </c>
    </row>
    <row r="282" spans="1:20" x14ac:dyDescent="0.25">
      <c r="A282" t="s">
        <v>35</v>
      </c>
      <c r="B282" t="s">
        <v>36</v>
      </c>
      <c r="C282">
        <v>66.666666666666671</v>
      </c>
      <c r="D282">
        <v>3</v>
      </c>
      <c r="E282" t="s">
        <v>24377</v>
      </c>
      <c r="F282">
        <v>100</v>
      </c>
      <c r="G282">
        <v>0</v>
      </c>
      <c r="H282" t="s">
        <v>661</v>
      </c>
      <c r="I282" t="s">
        <v>24378</v>
      </c>
      <c r="J282" t="s">
        <v>663</v>
      </c>
      <c r="K282" t="s">
        <v>635</v>
      </c>
      <c r="L282" t="s">
        <v>636</v>
      </c>
      <c r="M282" t="s">
        <v>24379</v>
      </c>
      <c r="N282" t="s">
        <v>635</v>
      </c>
      <c r="O282" t="s">
        <v>668</v>
      </c>
      <c r="P282" t="s">
        <v>22</v>
      </c>
      <c r="Q282" t="s">
        <v>669</v>
      </c>
      <c r="R282" t="s">
        <v>636</v>
      </c>
      <c r="S282" t="s">
        <v>24380</v>
      </c>
      <c r="T282" t="s">
        <v>24379</v>
      </c>
    </row>
    <row r="283" spans="1:20" x14ac:dyDescent="0.25">
      <c r="A283" t="s">
        <v>35</v>
      </c>
      <c r="B283" t="s">
        <v>36</v>
      </c>
      <c r="C283">
        <v>66.666666666666671</v>
      </c>
      <c r="D283">
        <v>3</v>
      </c>
      <c r="E283" t="s">
        <v>24381</v>
      </c>
      <c r="F283">
        <v>100</v>
      </c>
      <c r="G283">
        <v>0</v>
      </c>
      <c r="H283" t="s">
        <v>661</v>
      </c>
      <c r="I283" t="s">
        <v>24382</v>
      </c>
      <c r="J283" t="s">
        <v>643</v>
      </c>
      <c r="K283" t="s">
        <v>635</v>
      </c>
      <c r="L283" t="s">
        <v>636</v>
      </c>
      <c r="M283" t="s">
        <v>24383</v>
      </c>
      <c r="N283" t="s">
        <v>635</v>
      </c>
      <c r="O283" t="s">
        <v>668</v>
      </c>
      <c r="P283" t="s">
        <v>22</v>
      </c>
      <c r="Q283" t="s">
        <v>669</v>
      </c>
      <c r="R283" t="s">
        <v>636</v>
      </c>
      <c r="S283" t="s">
        <v>24384</v>
      </c>
      <c r="T283" t="s">
        <v>24383</v>
      </c>
    </row>
    <row r="284" spans="1:20" x14ac:dyDescent="0.25">
      <c r="A284" t="s">
        <v>164</v>
      </c>
      <c r="B284" t="s">
        <v>165</v>
      </c>
      <c r="C284">
        <v>33.333333333333336</v>
      </c>
      <c r="D284">
        <v>3</v>
      </c>
      <c r="E284" t="s">
        <v>24385</v>
      </c>
      <c r="F284">
        <v>100</v>
      </c>
      <c r="G284">
        <v>0</v>
      </c>
      <c r="H284" t="s">
        <v>661</v>
      </c>
      <c r="I284" t="s">
        <v>23884</v>
      </c>
      <c r="J284" t="s">
        <v>978</v>
      </c>
      <c r="K284" t="s">
        <v>635</v>
      </c>
      <c r="L284" t="s">
        <v>636</v>
      </c>
      <c r="M284" t="s">
        <v>24386</v>
      </c>
      <c r="N284" t="s">
        <v>635</v>
      </c>
      <c r="O284" t="s">
        <v>638</v>
      </c>
      <c r="P284" t="s">
        <v>22</v>
      </c>
      <c r="Q284" t="s">
        <v>639</v>
      </c>
      <c r="R284" t="s">
        <v>636</v>
      </c>
      <c r="S284" t="s">
        <v>24387</v>
      </c>
      <c r="T284" t="s">
        <v>24386</v>
      </c>
    </row>
    <row r="285" spans="1:20" x14ac:dyDescent="0.25">
      <c r="A285" t="s">
        <v>35</v>
      </c>
      <c r="B285" t="s">
        <v>36</v>
      </c>
      <c r="C285">
        <v>66.666666666666671</v>
      </c>
      <c r="D285">
        <v>3</v>
      </c>
      <c r="E285" t="s">
        <v>24388</v>
      </c>
      <c r="F285">
        <v>100</v>
      </c>
      <c r="G285">
        <v>0</v>
      </c>
      <c r="H285" t="s">
        <v>661</v>
      </c>
      <c r="I285" t="s">
        <v>21658</v>
      </c>
      <c r="J285" t="s">
        <v>1704</v>
      </c>
      <c r="K285" t="s">
        <v>635</v>
      </c>
      <c r="L285" t="s">
        <v>636</v>
      </c>
      <c r="M285" t="s">
        <v>24389</v>
      </c>
      <c r="N285" t="s">
        <v>635</v>
      </c>
      <c r="O285" t="s">
        <v>638</v>
      </c>
      <c r="P285" t="s">
        <v>22</v>
      </c>
      <c r="Q285" t="s">
        <v>639</v>
      </c>
      <c r="R285" t="s">
        <v>636</v>
      </c>
      <c r="S285" t="s">
        <v>24390</v>
      </c>
      <c r="T285" t="s">
        <v>24391</v>
      </c>
    </row>
    <row r="286" spans="1:20" x14ac:dyDescent="0.25">
      <c r="A286" t="s">
        <v>39</v>
      </c>
      <c r="B286" t="s">
        <v>44</v>
      </c>
      <c r="C286">
        <v>78.5</v>
      </c>
      <c r="D286">
        <v>2</v>
      </c>
      <c r="E286" t="s">
        <v>24392</v>
      </c>
      <c r="F286">
        <v>435</v>
      </c>
      <c r="G286">
        <v>0</v>
      </c>
      <c r="H286" t="s">
        <v>647</v>
      </c>
      <c r="I286" t="s">
        <v>10066</v>
      </c>
      <c r="J286" t="s">
        <v>2218</v>
      </c>
      <c r="K286" t="s">
        <v>2219</v>
      </c>
      <c r="L286" t="s">
        <v>4665</v>
      </c>
      <c r="M286" t="s">
        <v>24393</v>
      </c>
      <c r="N286" t="s">
        <v>635</v>
      </c>
      <c r="O286" t="s">
        <v>653</v>
      </c>
      <c r="P286" t="s">
        <v>43</v>
      </c>
      <c r="Q286" t="s">
        <v>654</v>
      </c>
      <c r="R286" t="s">
        <v>636</v>
      </c>
      <c r="S286" t="s">
        <v>24394</v>
      </c>
      <c r="T286" t="s">
        <v>24393</v>
      </c>
    </row>
    <row r="287" spans="1:20" x14ac:dyDescent="0.25">
      <c r="A287" t="s">
        <v>39</v>
      </c>
      <c r="B287" t="s">
        <v>44</v>
      </c>
      <c r="C287">
        <v>72</v>
      </c>
      <c r="D287">
        <v>4</v>
      </c>
      <c r="E287" t="s">
        <v>24392</v>
      </c>
      <c r="F287">
        <v>435</v>
      </c>
      <c r="G287">
        <v>0</v>
      </c>
      <c r="H287" t="s">
        <v>647</v>
      </c>
      <c r="I287" t="s">
        <v>10066</v>
      </c>
      <c r="J287" t="s">
        <v>2218</v>
      </c>
      <c r="K287" t="s">
        <v>2219</v>
      </c>
      <c r="L287" t="s">
        <v>4665</v>
      </c>
      <c r="M287" t="s">
        <v>24393</v>
      </c>
      <c r="N287" t="s">
        <v>635</v>
      </c>
      <c r="O287" t="s">
        <v>653</v>
      </c>
      <c r="P287" t="s">
        <v>43</v>
      </c>
      <c r="Q287" t="s">
        <v>654</v>
      </c>
      <c r="R287" t="s">
        <v>636</v>
      </c>
      <c r="S287" t="s">
        <v>24394</v>
      </c>
      <c r="T287" t="s">
        <v>24393</v>
      </c>
    </row>
    <row r="288" spans="1:20" x14ac:dyDescent="0.25">
      <c r="A288" t="s">
        <v>118</v>
      </c>
      <c r="B288" t="s">
        <v>91</v>
      </c>
      <c r="C288">
        <v>66</v>
      </c>
      <c r="D288">
        <v>1</v>
      </c>
      <c r="E288" t="s">
        <v>24395</v>
      </c>
      <c r="F288">
        <v>230</v>
      </c>
      <c r="G288">
        <v>0</v>
      </c>
      <c r="H288" t="s">
        <v>647</v>
      </c>
      <c r="I288" t="s">
        <v>1176</v>
      </c>
      <c r="J288" t="s">
        <v>1177</v>
      </c>
      <c r="K288" t="s">
        <v>1178</v>
      </c>
      <c r="L288" t="s">
        <v>1179</v>
      </c>
      <c r="M288" t="s">
        <v>24396</v>
      </c>
      <c r="N288" t="s">
        <v>635</v>
      </c>
      <c r="O288" t="s">
        <v>653</v>
      </c>
      <c r="P288" t="s">
        <v>43</v>
      </c>
      <c r="Q288" t="s">
        <v>654</v>
      </c>
      <c r="R288" t="s">
        <v>636</v>
      </c>
      <c r="S288" t="s">
        <v>24397</v>
      </c>
      <c r="T288" t="s">
        <v>24398</v>
      </c>
    </row>
    <row r="289" spans="1:20" x14ac:dyDescent="0.25">
      <c r="A289" t="s">
        <v>89</v>
      </c>
      <c r="B289" t="s">
        <v>1223</v>
      </c>
      <c r="C289">
        <v>66</v>
      </c>
      <c r="D289">
        <v>1</v>
      </c>
      <c r="E289" t="s">
        <v>24395</v>
      </c>
      <c r="F289">
        <v>230</v>
      </c>
      <c r="G289">
        <v>0</v>
      </c>
      <c r="H289" t="s">
        <v>647</v>
      </c>
      <c r="I289" t="s">
        <v>1176</v>
      </c>
      <c r="J289" t="s">
        <v>1177</v>
      </c>
      <c r="K289" t="s">
        <v>1178</v>
      </c>
      <c r="L289" t="s">
        <v>1179</v>
      </c>
      <c r="M289" t="s">
        <v>24396</v>
      </c>
      <c r="N289" t="s">
        <v>635</v>
      </c>
      <c r="O289" t="s">
        <v>653</v>
      </c>
      <c r="P289" t="s">
        <v>43</v>
      </c>
      <c r="Q289" t="s">
        <v>654</v>
      </c>
      <c r="R289" t="s">
        <v>636</v>
      </c>
      <c r="S289" t="s">
        <v>24397</v>
      </c>
      <c r="T289" t="s">
        <v>24396</v>
      </c>
    </row>
    <row r="290" spans="1:20" x14ac:dyDescent="0.25">
      <c r="A290" t="s">
        <v>39</v>
      </c>
      <c r="B290" t="s">
        <v>44</v>
      </c>
      <c r="C290">
        <v>67</v>
      </c>
      <c r="D290">
        <v>1</v>
      </c>
      <c r="E290" t="s">
        <v>24395</v>
      </c>
      <c r="F290">
        <v>230</v>
      </c>
      <c r="G290">
        <v>0</v>
      </c>
      <c r="H290" t="s">
        <v>647</v>
      </c>
      <c r="I290" t="s">
        <v>1176</v>
      </c>
      <c r="J290" t="s">
        <v>1177</v>
      </c>
      <c r="K290" t="s">
        <v>1178</v>
      </c>
      <c r="L290" t="s">
        <v>1179</v>
      </c>
      <c r="M290" t="s">
        <v>24396</v>
      </c>
      <c r="N290" t="s">
        <v>635</v>
      </c>
      <c r="O290" t="s">
        <v>653</v>
      </c>
      <c r="P290" t="s">
        <v>43</v>
      </c>
      <c r="Q290" t="s">
        <v>654</v>
      </c>
      <c r="R290" t="s">
        <v>636</v>
      </c>
      <c r="S290" t="s">
        <v>24397</v>
      </c>
      <c r="T290" t="s">
        <v>24396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F565-5844-40CF-A861-8259F0579E8A}">
  <sheetPr>
    <tabColor rgb="FFFF6699"/>
    <pageSetUpPr fitToPage="1"/>
  </sheetPr>
  <dimension ref="A1:V232"/>
  <sheetViews>
    <sheetView zoomScale="70" zoomScaleNormal="70" workbookViewId="0">
      <pane xSplit="2" ySplit="1" topLeftCell="R153" activePane="bottomRight" state="frozen"/>
      <selection sqref="A1:XFD1048576"/>
      <selection pane="topRight" sqref="A1:XFD1048576"/>
      <selection pane="bottomLeft" sqref="A1:XFD1048576"/>
      <selection pane="bottomRight" activeCell="U164" sqref="U164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6" t="s">
        <v>1983</v>
      </c>
      <c r="V1" t="s">
        <v>1985</v>
      </c>
    </row>
    <row r="2" spans="1:22" x14ac:dyDescent="0.25">
      <c r="A2" t="s">
        <v>129</v>
      </c>
      <c r="B2" t="s">
        <v>130</v>
      </c>
      <c r="C2">
        <v>54.5</v>
      </c>
      <c r="D2">
        <v>2</v>
      </c>
      <c r="E2" t="s">
        <v>24399</v>
      </c>
      <c r="F2">
        <v>178.5</v>
      </c>
      <c r="G2">
        <v>7.5</v>
      </c>
      <c r="H2" t="s">
        <v>647</v>
      </c>
      <c r="I2" t="s">
        <v>24400</v>
      </c>
      <c r="J2" t="s">
        <v>24401</v>
      </c>
      <c r="K2" t="s">
        <v>20983</v>
      </c>
      <c r="L2" t="s">
        <v>24402</v>
      </c>
      <c r="M2" t="s">
        <v>24403</v>
      </c>
      <c r="N2" t="s">
        <v>635</v>
      </c>
      <c r="O2" t="s">
        <v>706</v>
      </c>
      <c r="P2" t="s">
        <v>40</v>
      </c>
      <c r="Q2" t="s">
        <v>707</v>
      </c>
      <c r="R2" t="s">
        <v>636</v>
      </c>
      <c r="S2" t="s">
        <v>24404</v>
      </c>
      <c r="T2" t="s">
        <v>24403</v>
      </c>
      <c r="U2" s="87" t="s">
        <v>164</v>
      </c>
      <c r="V2">
        <v>276</v>
      </c>
    </row>
    <row r="3" spans="1:22" x14ac:dyDescent="0.25">
      <c r="A3" t="s">
        <v>31</v>
      </c>
      <c r="B3" t="s">
        <v>32</v>
      </c>
      <c r="C3">
        <v>54.5</v>
      </c>
      <c r="D3">
        <v>2</v>
      </c>
      <c r="E3" t="s">
        <v>24399</v>
      </c>
      <c r="F3">
        <v>178.5</v>
      </c>
      <c r="G3">
        <v>7.5</v>
      </c>
      <c r="H3" t="s">
        <v>647</v>
      </c>
      <c r="I3" t="s">
        <v>24400</v>
      </c>
      <c r="J3" t="s">
        <v>24401</v>
      </c>
      <c r="K3" t="s">
        <v>20983</v>
      </c>
      <c r="L3" t="s">
        <v>24402</v>
      </c>
      <c r="M3" t="s">
        <v>24403</v>
      </c>
      <c r="N3" t="s">
        <v>635</v>
      </c>
      <c r="O3" t="s">
        <v>706</v>
      </c>
      <c r="P3" t="s">
        <v>40</v>
      </c>
      <c r="Q3" t="s">
        <v>707</v>
      </c>
      <c r="R3" t="s">
        <v>636</v>
      </c>
      <c r="S3" t="s">
        <v>24404</v>
      </c>
      <c r="T3" t="s">
        <v>24403</v>
      </c>
      <c r="U3" s="88" t="s">
        <v>165</v>
      </c>
      <c r="V3">
        <v>276</v>
      </c>
    </row>
    <row r="4" spans="1:22" x14ac:dyDescent="0.25">
      <c r="A4" t="s">
        <v>37</v>
      </c>
      <c r="B4" t="s">
        <v>38</v>
      </c>
      <c r="C4">
        <v>66.666666666666671</v>
      </c>
      <c r="D4">
        <v>3</v>
      </c>
      <c r="E4" t="s">
        <v>24405</v>
      </c>
      <c r="F4">
        <v>100</v>
      </c>
      <c r="G4">
        <v>0</v>
      </c>
      <c r="H4" t="s">
        <v>661</v>
      </c>
      <c r="I4" t="s">
        <v>24406</v>
      </c>
      <c r="J4" t="s">
        <v>1704</v>
      </c>
      <c r="K4" t="s">
        <v>635</v>
      </c>
      <c r="L4" t="s">
        <v>636</v>
      </c>
      <c r="M4" t="s">
        <v>24407</v>
      </c>
      <c r="N4" t="s">
        <v>635</v>
      </c>
      <c r="O4" t="s">
        <v>638</v>
      </c>
      <c r="P4" t="s">
        <v>22</v>
      </c>
      <c r="Q4" t="s">
        <v>639</v>
      </c>
      <c r="R4" t="s">
        <v>636</v>
      </c>
      <c r="S4" t="s">
        <v>24408</v>
      </c>
      <c r="T4" t="s">
        <v>24407</v>
      </c>
      <c r="U4" s="87" t="s">
        <v>37</v>
      </c>
      <c r="V4">
        <v>218</v>
      </c>
    </row>
    <row r="5" spans="1:22" x14ac:dyDescent="0.25">
      <c r="A5" t="s">
        <v>164</v>
      </c>
      <c r="B5" t="s">
        <v>165</v>
      </c>
      <c r="C5">
        <v>50</v>
      </c>
      <c r="D5">
        <v>6</v>
      </c>
      <c r="E5" t="s">
        <v>24409</v>
      </c>
      <c r="F5">
        <v>200</v>
      </c>
      <c r="G5">
        <v>0</v>
      </c>
      <c r="H5" t="s">
        <v>661</v>
      </c>
      <c r="I5" t="s">
        <v>24410</v>
      </c>
      <c r="J5" t="s">
        <v>643</v>
      </c>
      <c r="K5" t="s">
        <v>635</v>
      </c>
      <c r="L5" t="s">
        <v>636</v>
      </c>
      <c r="M5" t="s">
        <v>24411</v>
      </c>
      <c r="N5" t="s">
        <v>635</v>
      </c>
      <c r="O5" t="s">
        <v>638</v>
      </c>
      <c r="P5" t="s">
        <v>22</v>
      </c>
      <c r="Q5" t="s">
        <v>639</v>
      </c>
      <c r="R5" t="s">
        <v>636</v>
      </c>
      <c r="S5" t="s">
        <v>24412</v>
      </c>
      <c r="T5" t="s">
        <v>24411</v>
      </c>
      <c r="U5" s="88" t="s">
        <v>38</v>
      </c>
      <c r="V5">
        <v>218</v>
      </c>
    </row>
    <row r="6" spans="1:22" x14ac:dyDescent="0.25">
      <c r="A6" t="s">
        <v>164</v>
      </c>
      <c r="B6" t="s">
        <v>165</v>
      </c>
      <c r="C6">
        <v>33.333333333333336</v>
      </c>
      <c r="D6">
        <v>3</v>
      </c>
      <c r="E6" t="s">
        <v>24413</v>
      </c>
      <c r="F6">
        <v>106</v>
      </c>
      <c r="G6">
        <v>6</v>
      </c>
      <c r="H6" t="s">
        <v>661</v>
      </c>
      <c r="I6" t="s">
        <v>24414</v>
      </c>
      <c r="J6" t="s">
        <v>1091</v>
      </c>
      <c r="K6" t="s">
        <v>635</v>
      </c>
      <c r="L6" t="s">
        <v>636</v>
      </c>
      <c r="M6" t="s">
        <v>24415</v>
      </c>
      <c r="N6" t="s">
        <v>635</v>
      </c>
      <c r="O6" t="s">
        <v>638</v>
      </c>
      <c r="P6" t="s">
        <v>22</v>
      </c>
      <c r="Q6" t="s">
        <v>639</v>
      </c>
      <c r="R6" t="s">
        <v>636</v>
      </c>
      <c r="S6" t="s">
        <v>24416</v>
      </c>
      <c r="T6" t="s">
        <v>24415</v>
      </c>
      <c r="U6" s="87" t="s">
        <v>116</v>
      </c>
      <c r="V6">
        <v>70</v>
      </c>
    </row>
    <row r="7" spans="1:22" x14ac:dyDescent="0.25">
      <c r="A7" t="s">
        <v>37</v>
      </c>
      <c r="B7" t="s">
        <v>38</v>
      </c>
      <c r="C7">
        <v>66.666666666666671</v>
      </c>
      <c r="D7">
        <v>3</v>
      </c>
      <c r="E7" t="s">
        <v>24417</v>
      </c>
      <c r="F7">
        <v>100</v>
      </c>
      <c r="G7">
        <v>0</v>
      </c>
      <c r="H7" t="s">
        <v>661</v>
      </c>
      <c r="I7" t="s">
        <v>24418</v>
      </c>
      <c r="J7" t="s">
        <v>1837</v>
      </c>
      <c r="K7" t="s">
        <v>635</v>
      </c>
      <c r="L7" t="s">
        <v>636</v>
      </c>
      <c r="M7" t="s">
        <v>24419</v>
      </c>
      <c r="N7" t="s">
        <v>635</v>
      </c>
      <c r="O7" t="s">
        <v>638</v>
      </c>
      <c r="P7" t="s">
        <v>22</v>
      </c>
      <c r="Q7" t="s">
        <v>639</v>
      </c>
      <c r="R7" t="s">
        <v>636</v>
      </c>
      <c r="S7" t="s">
        <v>24420</v>
      </c>
      <c r="T7" t="s">
        <v>24419</v>
      </c>
      <c r="U7" s="88" t="s">
        <v>117</v>
      </c>
      <c r="V7">
        <v>70</v>
      </c>
    </row>
    <row r="8" spans="1:22" x14ac:dyDescent="0.25">
      <c r="A8" t="s">
        <v>118</v>
      </c>
      <c r="B8" t="s">
        <v>91</v>
      </c>
      <c r="C8">
        <v>66</v>
      </c>
      <c r="D8">
        <v>1</v>
      </c>
      <c r="E8" t="s">
        <v>24421</v>
      </c>
      <c r="F8">
        <v>220</v>
      </c>
      <c r="G8">
        <v>0</v>
      </c>
      <c r="H8" t="s">
        <v>647</v>
      </c>
      <c r="I8" t="s">
        <v>24422</v>
      </c>
      <c r="J8" t="s">
        <v>24423</v>
      </c>
      <c r="K8" t="s">
        <v>1254</v>
      </c>
      <c r="L8" t="s">
        <v>9995</v>
      </c>
      <c r="M8" t="s">
        <v>24424</v>
      </c>
      <c r="N8" t="s">
        <v>635</v>
      </c>
      <c r="O8" t="s">
        <v>678</v>
      </c>
      <c r="P8" t="s">
        <v>43</v>
      </c>
      <c r="Q8" t="s">
        <v>654</v>
      </c>
      <c r="R8" t="s">
        <v>636</v>
      </c>
      <c r="S8" t="s">
        <v>24425</v>
      </c>
      <c r="T8" t="s">
        <v>24426</v>
      </c>
      <c r="U8" s="87" t="s">
        <v>39</v>
      </c>
      <c r="V8">
        <v>58</v>
      </c>
    </row>
    <row r="9" spans="1:22" x14ac:dyDescent="0.25">
      <c r="A9" t="s">
        <v>89</v>
      </c>
      <c r="B9" t="s">
        <v>1223</v>
      </c>
      <c r="C9">
        <v>66</v>
      </c>
      <c r="D9">
        <v>1</v>
      </c>
      <c r="E9" t="s">
        <v>24421</v>
      </c>
      <c r="F9">
        <v>220</v>
      </c>
      <c r="G9">
        <v>0</v>
      </c>
      <c r="H9" t="s">
        <v>647</v>
      </c>
      <c r="I9" t="s">
        <v>24422</v>
      </c>
      <c r="J9" t="s">
        <v>24423</v>
      </c>
      <c r="K9" t="s">
        <v>1254</v>
      </c>
      <c r="L9" t="s">
        <v>9995</v>
      </c>
      <c r="M9" t="s">
        <v>24424</v>
      </c>
      <c r="N9" t="s">
        <v>635</v>
      </c>
      <c r="O9" t="s">
        <v>678</v>
      </c>
      <c r="P9" t="s">
        <v>43</v>
      </c>
      <c r="Q9" t="s">
        <v>654</v>
      </c>
      <c r="R9" t="s">
        <v>636</v>
      </c>
      <c r="S9" t="s">
        <v>24425</v>
      </c>
      <c r="T9" t="s">
        <v>24426</v>
      </c>
      <c r="U9" s="88" t="s">
        <v>230</v>
      </c>
      <c r="V9">
        <v>2</v>
      </c>
    </row>
    <row r="10" spans="1:22" x14ac:dyDescent="0.25">
      <c r="A10" t="s">
        <v>39</v>
      </c>
      <c r="B10" t="s">
        <v>44</v>
      </c>
      <c r="C10">
        <v>67</v>
      </c>
      <c r="D10">
        <v>1</v>
      </c>
      <c r="E10" t="s">
        <v>24421</v>
      </c>
      <c r="F10">
        <v>220</v>
      </c>
      <c r="G10">
        <v>0</v>
      </c>
      <c r="H10" t="s">
        <v>647</v>
      </c>
      <c r="I10" t="s">
        <v>24422</v>
      </c>
      <c r="J10" t="s">
        <v>24423</v>
      </c>
      <c r="K10" t="s">
        <v>1254</v>
      </c>
      <c r="L10" t="s">
        <v>9995</v>
      </c>
      <c r="M10" t="s">
        <v>24424</v>
      </c>
      <c r="N10" t="s">
        <v>635</v>
      </c>
      <c r="O10" t="s">
        <v>678</v>
      </c>
      <c r="P10" t="s">
        <v>43</v>
      </c>
      <c r="Q10" t="s">
        <v>654</v>
      </c>
      <c r="R10" t="s">
        <v>636</v>
      </c>
      <c r="S10" t="s">
        <v>24425</v>
      </c>
      <c r="T10" t="s">
        <v>24426</v>
      </c>
      <c r="U10" s="88" t="s">
        <v>44</v>
      </c>
      <c r="V10">
        <v>55</v>
      </c>
    </row>
    <row r="11" spans="1:22" x14ac:dyDescent="0.25">
      <c r="A11" t="s">
        <v>257</v>
      </c>
      <c r="B11" t="s">
        <v>982</v>
      </c>
      <c r="C11">
        <v>77.52</v>
      </c>
      <c r="D11">
        <v>1</v>
      </c>
      <c r="E11" t="s">
        <v>24427</v>
      </c>
      <c r="F11">
        <v>84.52</v>
      </c>
      <c r="G11">
        <v>7</v>
      </c>
      <c r="H11" t="s">
        <v>647</v>
      </c>
      <c r="I11" t="s">
        <v>24428</v>
      </c>
      <c r="J11" t="s">
        <v>24429</v>
      </c>
      <c r="K11" t="s">
        <v>8866</v>
      </c>
      <c r="L11" t="s">
        <v>24430</v>
      </c>
      <c r="M11" t="s">
        <v>24426</v>
      </c>
      <c r="N11" t="s">
        <v>635</v>
      </c>
      <c r="O11" t="s">
        <v>706</v>
      </c>
      <c r="P11" t="s">
        <v>40</v>
      </c>
      <c r="Q11" t="s">
        <v>707</v>
      </c>
      <c r="R11" t="s">
        <v>636</v>
      </c>
      <c r="S11" t="s">
        <v>24431</v>
      </c>
      <c r="T11" t="s">
        <v>24426</v>
      </c>
      <c r="U11" s="88" t="s">
        <v>1715</v>
      </c>
      <c r="V11">
        <v>1</v>
      </c>
    </row>
    <row r="12" spans="1:22" x14ac:dyDescent="0.25">
      <c r="A12" t="s">
        <v>35</v>
      </c>
      <c r="B12" t="s">
        <v>36</v>
      </c>
      <c r="C12">
        <v>66.666666666666671</v>
      </c>
      <c r="D12">
        <v>3</v>
      </c>
      <c r="E12" t="s">
        <v>24432</v>
      </c>
      <c r="F12">
        <v>100</v>
      </c>
      <c r="G12">
        <v>0</v>
      </c>
      <c r="H12" t="s">
        <v>661</v>
      </c>
      <c r="I12" t="s">
        <v>17717</v>
      </c>
      <c r="J12" t="s">
        <v>1091</v>
      </c>
      <c r="K12" t="s">
        <v>635</v>
      </c>
      <c r="L12" t="s">
        <v>636</v>
      </c>
      <c r="M12" t="s">
        <v>24433</v>
      </c>
      <c r="N12" t="s">
        <v>635</v>
      </c>
      <c r="O12" t="s">
        <v>638</v>
      </c>
      <c r="P12" t="s">
        <v>22</v>
      </c>
      <c r="Q12" t="s">
        <v>639</v>
      </c>
      <c r="R12" t="s">
        <v>636</v>
      </c>
      <c r="S12" t="s">
        <v>24434</v>
      </c>
      <c r="T12" t="s">
        <v>24433</v>
      </c>
      <c r="U12" s="87" t="s">
        <v>35</v>
      </c>
      <c r="V12">
        <v>111</v>
      </c>
    </row>
    <row r="13" spans="1:22" x14ac:dyDescent="0.25">
      <c r="A13" t="s">
        <v>35</v>
      </c>
      <c r="B13" t="s">
        <v>36</v>
      </c>
      <c r="C13">
        <v>66.666666666666671</v>
      </c>
      <c r="D13">
        <v>3</v>
      </c>
      <c r="E13" t="s">
        <v>24435</v>
      </c>
      <c r="F13">
        <v>100</v>
      </c>
      <c r="G13">
        <v>0</v>
      </c>
      <c r="H13" t="s">
        <v>661</v>
      </c>
      <c r="I13" t="s">
        <v>24436</v>
      </c>
      <c r="J13" t="s">
        <v>643</v>
      </c>
      <c r="K13" t="s">
        <v>635</v>
      </c>
      <c r="L13" t="s">
        <v>636</v>
      </c>
      <c r="M13" t="s">
        <v>24437</v>
      </c>
      <c r="N13" t="s">
        <v>635</v>
      </c>
      <c r="O13" t="s">
        <v>668</v>
      </c>
      <c r="P13" t="s">
        <v>22</v>
      </c>
      <c r="Q13" t="s">
        <v>669</v>
      </c>
      <c r="R13" t="s">
        <v>636</v>
      </c>
      <c r="S13" t="s">
        <v>24438</v>
      </c>
      <c r="T13" t="s">
        <v>24437</v>
      </c>
      <c r="U13" s="88" t="s">
        <v>36</v>
      </c>
      <c r="V13">
        <v>111</v>
      </c>
    </row>
    <row r="14" spans="1:22" x14ac:dyDescent="0.25">
      <c r="A14" t="s">
        <v>37</v>
      </c>
      <c r="B14" t="s">
        <v>38</v>
      </c>
      <c r="C14">
        <v>66.666666666666671</v>
      </c>
      <c r="D14">
        <v>3</v>
      </c>
      <c r="E14" t="s">
        <v>24439</v>
      </c>
      <c r="F14">
        <v>100</v>
      </c>
      <c r="G14">
        <v>0</v>
      </c>
      <c r="H14" t="s">
        <v>661</v>
      </c>
      <c r="I14" t="s">
        <v>24440</v>
      </c>
      <c r="J14" t="s">
        <v>782</v>
      </c>
      <c r="K14" t="s">
        <v>635</v>
      </c>
      <c r="L14" t="s">
        <v>636</v>
      </c>
      <c r="M14" t="s">
        <v>24441</v>
      </c>
      <c r="N14" t="s">
        <v>635</v>
      </c>
      <c r="O14" t="s">
        <v>638</v>
      </c>
      <c r="P14" t="s">
        <v>22</v>
      </c>
      <c r="Q14" t="s">
        <v>639</v>
      </c>
      <c r="R14" t="s">
        <v>636</v>
      </c>
      <c r="S14" t="s">
        <v>24442</v>
      </c>
      <c r="T14" t="s">
        <v>24441</v>
      </c>
      <c r="U14" s="87" t="s">
        <v>118</v>
      </c>
      <c r="V14">
        <v>12</v>
      </c>
    </row>
    <row r="15" spans="1:22" x14ac:dyDescent="0.25">
      <c r="A15" t="s">
        <v>118</v>
      </c>
      <c r="B15" t="s">
        <v>91</v>
      </c>
      <c r="C15">
        <v>66</v>
      </c>
      <c r="D15">
        <v>1</v>
      </c>
      <c r="E15" t="s">
        <v>24443</v>
      </c>
      <c r="F15">
        <v>220</v>
      </c>
      <c r="G15">
        <v>0</v>
      </c>
      <c r="H15" t="s">
        <v>647</v>
      </c>
      <c r="I15" t="s">
        <v>18244</v>
      </c>
      <c r="J15" t="s">
        <v>18245</v>
      </c>
      <c r="K15" t="s">
        <v>18246</v>
      </c>
      <c r="L15" t="s">
        <v>3176</v>
      </c>
      <c r="M15" t="s">
        <v>24444</v>
      </c>
      <c r="N15" t="s">
        <v>635</v>
      </c>
      <c r="O15" t="s">
        <v>678</v>
      </c>
      <c r="P15" t="s">
        <v>43</v>
      </c>
      <c r="Q15" t="s">
        <v>654</v>
      </c>
      <c r="R15" t="s">
        <v>636</v>
      </c>
      <c r="S15" t="s">
        <v>24445</v>
      </c>
      <c r="T15" t="s">
        <v>24446</v>
      </c>
      <c r="U15" s="88" t="s">
        <v>91</v>
      </c>
      <c r="V15">
        <v>12</v>
      </c>
    </row>
    <row r="16" spans="1:22" x14ac:dyDescent="0.25">
      <c r="A16" t="s">
        <v>89</v>
      </c>
      <c r="B16" t="s">
        <v>1223</v>
      </c>
      <c r="C16">
        <v>66</v>
      </c>
      <c r="D16">
        <v>1</v>
      </c>
      <c r="E16" t="s">
        <v>24443</v>
      </c>
      <c r="F16">
        <v>220</v>
      </c>
      <c r="G16">
        <v>0</v>
      </c>
      <c r="H16" t="s">
        <v>647</v>
      </c>
      <c r="I16" t="s">
        <v>18244</v>
      </c>
      <c r="J16" t="s">
        <v>18245</v>
      </c>
      <c r="K16" t="s">
        <v>18246</v>
      </c>
      <c r="L16" t="s">
        <v>3176</v>
      </c>
      <c r="M16" t="s">
        <v>24444</v>
      </c>
      <c r="N16" t="s">
        <v>635</v>
      </c>
      <c r="O16" t="s">
        <v>678</v>
      </c>
      <c r="P16" t="s">
        <v>43</v>
      </c>
      <c r="Q16" t="s">
        <v>654</v>
      </c>
      <c r="R16" t="s">
        <v>636</v>
      </c>
      <c r="S16" t="s">
        <v>24445</v>
      </c>
      <c r="T16" t="s">
        <v>24446</v>
      </c>
      <c r="U16" s="87" t="s">
        <v>89</v>
      </c>
      <c r="V16">
        <v>8</v>
      </c>
    </row>
    <row r="17" spans="1:22" x14ac:dyDescent="0.25">
      <c r="A17" t="s">
        <v>39</v>
      </c>
      <c r="B17" t="s">
        <v>44</v>
      </c>
      <c r="C17">
        <v>67</v>
      </c>
      <c r="D17">
        <v>1</v>
      </c>
      <c r="E17" t="s">
        <v>24443</v>
      </c>
      <c r="F17">
        <v>220</v>
      </c>
      <c r="G17">
        <v>0</v>
      </c>
      <c r="H17" t="s">
        <v>647</v>
      </c>
      <c r="I17" t="s">
        <v>18244</v>
      </c>
      <c r="J17" t="s">
        <v>18245</v>
      </c>
      <c r="K17" t="s">
        <v>18246</v>
      </c>
      <c r="L17" t="s">
        <v>3176</v>
      </c>
      <c r="M17" t="s">
        <v>24444</v>
      </c>
      <c r="N17" t="s">
        <v>635</v>
      </c>
      <c r="O17" t="s">
        <v>678</v>
      </c>
      <c r="P17" t="s">
        <v>43</v>
      </c>
      <c r="Q17" t="s">
        <v>654</v>
      </c>
      <c r="R17" t="s">
        <v>636</v>
      </c>
      <c r="S17" t="s">
        <v>24445</v>
      </c>
      <c r="T17" t="s">
        <v>24446</v>
      </c>
      <c r="U17" s="88" t="s">
        <v>125</v>
      </c>
      <c r="V17">
        <v>2</v>
      </c>
    </row>
    <row r="18" spans="1:22" x14ac:dyDescent="0.25">
      <c r="A18" t="s">
        <v>533</v>
      </c>
      <c r="B18" t="s">
        <v>137</v>
      </c>
      <c r="C18">
        <v>71</v>
      </c>
      <c r="D18">
        <v>1</v>
      </c>
      <c r="E18" t="s">
        <v>24447</v>
      </c>
      <c r="F18">
        <v>121</v>
      </c>
      <c r="G18">
        <v>60</v>
      </c>
      <c r="H18" t="s">
        <v>647</v>
      </c>
      <c r="I18" t="s">
        <v>2501</v>
      </c>
      <c r="J18" t="s">
        <v>24448</v>
      </c>
      <c r="K18" t="s">
        <v>6815</v>
      </c>
      <c r="L18" t="s">
        <v>2220</v>
      </c>
      <c r="M18" t="s">
        <v>24449</v>
      </c>
      <c r="N18" t="s">
        <v>635</v>
      </c>
      <c r="O18" t="s">
        <v>678</v>
      </c>
      <c r="P18" t="s">
        <v>43</v>
      </c>
      <c r="Q18" t="s">
        <v>654</v>
      </c>
      <c r="R18" t="s">
        <v>636</v>
      </c>
      <c r="S18" t="s">
        <v>24450</v>
      </c>
      <c r="T18" t="s">
        <v>24451</v>
      </c>
      <c r="U18" s="88" t="s">
        <v>1223</v>
      </c>
      <c r="V18">
        <v>6</v>
      </c>
    </row>
    <row r="19" spans="1:22" x14ac:dyDescent="0.25">
      <c r="A19" t="s">
        <v>39</v>
      </c>
      <c r="B19" t="s">
        <v>44</v>
      </c>
      <c r="C19">
        <v>78.5</v>
      </c>
      <c r="D19">
        <v>2</v>
      </c>
      <c r="E19" t="s">
        <v>24452</v>
      </c>
      <c r="F19">
        <v>137</v>
      </c>
      <c r="G19">
        <v>0</v>
      </c>
      <c r="H19" t="s">
        <v>647</v>
      </c>
      <c r="I19" t="s">
        <v>24453</v>
      </c>
      <c r="J19" t="s">
        <v>24454</v>
      </c>
      <c r="K19" t="s">
        <v>24455</v>
      </c>
      <c r="L19" t="s">
        <v>4230</v>
      </c>
      <c r="M19" t="s">
        <v>24456</v>
      </c>
      <c r="N19" t="s">
        <v>635</v>
      </c>
      <c r="O19" t="s">
        <v>678</v>
      </c>
      <c r="P19" t="s">
        <v>43</v>
      </c>
      <c r="Q19" t="s">
        <v>654</v>
      </c>
      <c r="R19" t="s">
        <v>636</v>
      </c>
      <c r="S19" t="s">
        <v>24457</v>
      </c>
      <c r="T19" t="s">
        <v>24456</v>
      </c>
      <c r="U19" s="87" t="s">
        <v>129</v>
      </c>
      <c r="V19">
        <v>6</v>
      </c>
    </row>
    <row r="20" spans="1:22" x14ac:dyDescent="0.25">
      <c r="A20" t="s">
        <v>619</v>
      </c>
      <c r="B20" t="s">
        <v>982</v>
      </c>
      <c r="C20">
        <v>98.2</v>
      </c>
      <c r="D20">
        <v>1</v>
      </c>
      <c r="E20" t="s">
        <v>24458</v>
      </c>
      <c r="F20">
        <v>105.2</v>
      </c>
      <c r="G20">
        <v>7</v>
      </c>
      <c r="H20" t="s">
        <v>647</v>
      </c>
      <c r="I20" t="s">
        <v>24459</v>
      </c>
      <c r="J20" t="s">
        <v>24460</v>
      </c>
      <c r="K20" t="s">
        <v>3425</v>
      </c>
      <c r="L20" t="s">
        <v>24461</v>
      </c>
      <c r="M20" t="s">
        <v>24456</v>
      </c>
      <c r="N20" t="s">
        <v>635</v>
      </c>
      <c r="O20" t="s">
        <v>706</v>
      </c>
      <c r="P20" t="s">
        <v>40</v>
      </c>
      <c r="Q20" t="s">
        <v>707</v>
      </c>
      <c r="R20" t="s">
        <v>636</v>
      </c>
      <c r="S20" t="s">
        <v>24462</v>
      </c>
      <c r="T20" t="s">
        <v>24463</v>
      </c>
      <c r="U20" s="88" t="s">
        <v>130</v>
      </c>
      <c r="V20">
        <v>6</v>
      </c>
    </row>
    <row r="21" spans="1:22" x14ac:dyDescent="0.25">
      <c r="A21" t="s">
        <v>164</v>
      </c>
      <c r="B21" t="s">
        <v>165</v>
      </c>
      <c r="C21">
        <v>33.333333333333336</v>
      </c>
      <c r="D21">
        <v>3</v>
      </c>
      <c r="E21" t="s">
        <v>24464</v>
      </c>
      <c r="F21">
        <v>238</v>
      </c>
      <c r="G21">
        <v>38</v>
      </c>
      <c r="H21" t="s">
        <v>661</v>
      </c>
      <c r="I21" t="s">
        <v>24465</v>
      </c>
      <c r="J21" t="s">
        <v>770</v>
      </c>
      <c r="K21" t="s">
        <v>635</v>
      </c>
      <c r="L21" t="s">
        <v>636</v>
      </c>
      <c r="M21" t="s">
        <v>24466</v>
      </c>
      <c r="N21" t="s">
        <v>635</v>
      </c>
      <c r="O21" t="s">
        <v>980</v>
      </c>
      <c r="P21" t="s">
        <v>22</v>
      </c>
      <c r="Q21" t="s">
        <v>669</v>
      </c>
      <c r="R21" t="s">
        <v>636</v>
      </c>
      <c r="S21" t="s">
        <v>24467</v>
      </c>
      <c r="T21" t="s">
        <v>24466</v>
      </c>
      <c r="U21" s="87" t="s">
        <v>29</v>
      </c>
      <c r="V21">
        <v>5</v>
      </c>
    </row>
    <row r="22" spans="1:22" x14ac:dyDescent="0.25">
      <c r="A22" t="s">
        <v>164</v>
      </c>
      <c r="B22" t="s">
        <v>165</v>
      </c>
      <c r="C22">
        <v>33.333333333333336</v>
      </c>
      <c r="D22">
        <v>3</v>
      </c>
      <c r="E22" t="s">
        <v>24464</v>
      </c>
      <c r="F22">
        <v>238</v>
      </c>
      <c r="G22">
        <v>38</v>
      </c>
      <c r="H22" t="s">
        <v>661</v>
      </c>
      <c r="I22" t="s">
        <v>24465</v>
      </c>
      <c r="J22" t="s">
        <v>770</v>
      </c>
      <c r="K22" t="s">
        <v>635</v>
      </c>
      <c r="L22" t="s">
        <v>636</v>
      </c>
      <c r="M22" t="s">
        <v>24466</v>
      </c>
      <c r="N22" t="s">
        <v>635</v>
      </c>
      <c r="O22" t="s">
        <v>980</v>
      </c>
      <c r="P22" t="s">
        <v>22</v>
      </c>
      <c r="Q22" t="s">
        <v>669</v>
      </c>
      <c r="R22" t="s">
        <v>636</v>
      </c>
      <c r="S22" t="s">
        <v>24467</v>
      </c>
      <c r="T22" t="s">
        <v>24466</v>
      </c>
      <c r="U22" s="88" t="s">
        <v>30</v>
      </c>
      <c r="V22">
        <v>5</v>
      </c>
    </row>
    <row r="23" spans="1:22" x14ac:dyDescent="0.25">
      <c r="A23" t="s">
        <v>121</v>
      </c>
      <c r="B23" t="s">
        <v>122</v>
      </c>
      <c r="C23">
        <v>14</v>
      </c>
      <c r="D23">
        <v>2</v>
      </c>
      <c r="E23" t="s">
        <v>24468</v>
      </c>
      <c r="F23">
        <v>37</v>
      </c>
      <c r="G23">
        <v>16</v>
      </c>
      <c r="H23" t="s">
        <v>647</v>
      </c>
      <c r="I23" t="s">
        <v>24469</v>
      </c>
      <c r="J23" t="s">
        <v>24470</v>
      </c>
      <c r="K23" t="s">
        <v>3149</v>
      </c>
      <c r="L23" t="s">
        <v>2649</v>
      </c>
      <c r="M23" t="s">
        <v>24471</v>
      </c>
      <c r="N23" t="s">
        <v>635</v>
      </c>
      <c r="O23" t="s">
        <v>678</v>
      </c>
      <c r="P23" t="s">
        <v>43</v>
      </c>
      <c r="Q23" t="s">
        <v>654</v>
      </c>
      <c r="R23" t="s">
        <v>636</v>
      </c>
      <c r="S23" t="s">
        <v>24472</v>
      </c>
      <c r="T23" t="s">
        <v>24471</v>
      </c>
      <c r="U23" s="87" t="s">
        <v>31</v>
      </c>
      <c r="V23">
        <v>10</v>
      </c>
    </row>
    <row r="24" spans="1:22" x14ac:dyDescent="0.25">
      <c r="A24" t="s">
        <v>164</v>
      </c>
      <c r="B24" t="s">
        <v>165</v>
      </c>
      <c r="C24">
        <v>33.333333333333336</v>
      </c>
      <c r="D24">
        <v>3</v>
      </c>
      <c r="E24" t="s">
        <v>24473</v>
      </c>
      <c r="F24">
        <v>100</v>
      </c>
      <c r="G24">
        <v>0</v>
      </c>
      <c r="H24" t="s">
        <v>661</v>
      </c>
      <c r="I24" t="s">
        <v>24474</v>
      </c>
      <c r="J24" t="s">
        <v>1130</v>
      </c>
      <c r="K24" t="s">
        <v>635</v>
      </c>
      <c r="L24" t="s">
        <v>636</v>
      </c>
      <c r="M24" t="s">
        <v>24475</v>
      </c>
      <c r="N24" t="s">
        <v>635</v>
      </c>
      <c r="O24" t="s">
        <v>638</v>
      </c>
      <c r="P24" t="s">
        <v>22</v>
      </c>
      <c r="Q24" t="s">
        <v>639</v>
      </c>
      <c r="R24" t="s">
        <v>636</v>
      </c>
      <c r="S24" t="s">
        <v>24476</v>
      </c>
      <c r="T24" t="s">
        <v>24477</v>
      </c>
      <c r="U24" s="88" t="s">
        <v>32</v>
      </c>
      <c r="V24">
        <v>10</v>
      </c>
    </row>
    <row r="25" spans="1:22" x14ac:dyDescent="0.25">
      <c r="A25" t="s">
        <v>164</v>
      </c>
      <c r="B25" t="s">
        <v>165</v>
      </c>
      <c r="C25">
        <v>33.333333333333336</v>
      </c>
      <c r="D25">
        <v>3</v>
      </c>
      <c r="E25" t="s">
        <v>24478</v>
      </c>
      <c r="F25">
        <v>100</v>
      </c>
      <c r="G25">
        <v>0</v>
      </c>
      <c r="H25" t="s">
        <v>661</v>
      </c>
      <c r="I25" t="s">
        <v>24479</v>
      </c>
      <c r="J25" t="s">
        <v>5204</v>
      </c>
      <c r="K25" t="s">
        <v>635</v>
      </c>
      <c r="L25" t="s">
        <v>636</v>
      </c>
      <c r="M25" t="s">
        <v>24480</v>
      </c>
      <c r="N25" t="s">
        <v>635</v>
      </c>
      <c r="O25" t="s">
        <v>638</v>
      </c>
      <c r="P25" t="s">
        <v>22</v>
      </c>
      <c r="Q25" t="s">
        <v>639</v>
      </c>
      <c r="R25" t="s">
        <v>636</v>
      </c>
      <c r="S25" t="s">
        <v>24481</v>
      </c>
      <c r="T25" t="s">
        <v>24482</v>
      </c>
      <c r="U25" s="87" t="s">
        <v>127</v>
      </c>
      <c r="V25">
        <v>5</v>
      </c>
    </row>
    <row r="26" spans="1:22" x14ac:dyDescent="0.25">
      <c r="A26" t="s">
        <v>35</v>
      </c>
      <c r="B26" t="s">
        <v>36</v>
      </c>
      <c r="C26">
        <v>66.666666666666671</v>
      </c>
      <c r="D26">
        <v>6</v>
      </c>
      <c r="E26" t="s">
        <v>24483</v>
      </c>
      <c r="F26">
        <v>200</v>
      </c>
      <c r="G26">
        <v>0</v>
      </c>
      <c r="H26" t="s">
        <v>661</v>
      </c>
      <c r="I26" t="s">
        <v>22618</v>
      </c>
      <c r="J26" t="s">
        <v>1314</v>
      </c>
      <c r="K26" t="s">
        <v>635</v>
      </c>
      <c r="L26" t="s">
        <v>636</v>
      </c>
      <c r="M26" t="s">
        <v>24484</v>
      </c>
      <c r="N26" t="s">
        <v>635</v>
      </c>
      <c r="O26" t="s">
        <v>638</v>
      </c>
      <c r="P26" t="s">
        <v>22</v>
      </c>
      <c r="Q26" t="s">
        <v>639</v>
      </c>
      <c r="R26" t="s">
        <v>636</v>
      </c>
      <c r="S26" t="s">
        <v>24485</v>
      </c>
      <c r="T26" t="s">
        <v>24484</v>
      </c>
      <c r="U26" s="88" t="s">
        <v>128</v>
      </c>
      <c r="V26">
        <v>5</v>
      </c>
    </row>
    <row r="27" spans="1:22" x14ac:dyDescent="0.25">
      <c r="A27" t="s">
        <v>37</v>
      </c>
      <c r="B27" t="s">
        <v>38</v>
      </c>
      <c r="C27">
        <v>66.666666666666671</v>
      </c>
      <c r="D27">
        <v>3</v>
      </c>
      <c r="E27" t="s">
        <v>24486</v>
      </c>
      <c r="F27">
        <v>100</v>
      </c>
      <c r="G27">
        <v>0</v>
      </c>
      <c r="H27" t="s">
        <v>661</v>
      </c>
      <c r="I27" t="s">
        <v>24487</v>
      </c>
      <c r="J27" t="s">
        <v>663</v>
      </c>
      <c r="K27" t="s">
        <v>635</v>
      </c>
      <c r="L27" t="s">
        <v>636</v>
      </c>
      <c r="M27" t="s">
        <v>24488</v>
      </c>
      <c r="N27" t="s">
        <v>635</v>
      </c>
      <c r="O27" t="s">
        <v>638</v>
      </c>
      <c r="P27" t="s">
        <v>22</v>
      </c>
      <c r="Q27" t="s">
        <v>639</v>
      </c>
      <c r="R27" t="s">
        <v>636</v>
      </c>
      <c r="S27" t="s">
        <v>24489</v>
      </c>
      <c r="T27" t="s">
        <v>24488</v>
      </c>
      <c r="U27" s="87" t="s">
        <v>256</v>
      </c>
      <c r="V27">
        <v>23</v>
      </c>
    </row>
    <row r="28" spans="1:22" x14ac:dyDescent="0.25">
      <c r="A28" t="s">
        <v>37</v>
      </c>
      <c r="B28" t="s">
        <v>38</v>
      </c>
      <c r="C28">
        <v>66.666666666666671</v>
      </c>
      <c r="D28">
        <v>3</v>
      </c>
      <c r="E28" t="s">
        <v>24490</v>
      </c>
      <c r="F28">
        <v>100</v>
      </c>
      <c r="G28">
        <v>0</v>
      </c>
      <c r="H28" t="s">
        <v>661</v>
      </c>
      <c r="I28" t="s">
        <v>24491</v>
      </c>
      <c r="J28" t="s">
        <v>807</v>
      </c>
      <c r="K28" t="s">
        <v>635</v>
      </c>
      <c r="L28" t="s">
        <v>636</v>
      </c>
      <c r="M28" t="s">
        <v>24492</v>
      </c>
      <c r="N28" t="s">
        <v>635</v>
      </c>
      <c r="O28" t="s">
        <v>638</v>
      </c>
      <c r="P28" t="s">
        <v>22</v>
      </c>
      <c r="Q28" t="s">
        <v>639</v>
      </c>
      <c r="R28" t="s">
        <v>636</v>
      </c>
      <c r="S28" t="s">
        <v>24493</v>
      </c>
      <c r="T28" t="s">
        <v>24492</v>
      </c>
      <c r="U28" s="88" t="s">
        <v>262</v>
      </c>
      <c r="V28">
        <v>22</v>
      </c>
    </row>
    <row r="29" spans="1:22" x14ac:dyDescent="0.25">
      <c r="A29" t="s">
        <v>37</v>
      </c>
      <c r="B29" t="s">
        <v>38</v>
      </c>
      <c r="C29">
        <v>66.666666666666671</v>
      </c>
      <c r="D29">
        <v>3</v>
      </c>
      <c r="E29" t="s">
        <v>24494</v>
      </c>
      <c r="F29">
        <v>100</v>
      </c>
      <c r="G29">
        <v>0</v>
      </c>
      <c r="H29" t="s">
        <v>661</v>
      </c>
      <c r="I29" t="s">
        <v>24495</v>
      </c>
      <c r="J29" t="s">
        <v>1704</v>
      </c>
      <c r="K29" t="s">
        <v>635</v>
      </c>
      <c r="L29" t="s">
        <v>636</v>
      </c>
      <c r="M29" t="s">
        <v>24496</v>
      </c>
      <c r="N29" t="s">
        <v>635</v>
      </c>
      <c r="O29" t="s">
        <v>638</v>
      </c>
      <c r="P29" t="s">
        <v>22</v>
      </c>
      <c r="Q29" t="s">
        <v>639</v>
      </c>
      <c r="R29" t="s">
        <v>636</v>
      </c>
      <c r="S29" t="s">
        <v>24497</v>
      </c>
      <c r="T29" t="s">
        <v>24496</v>
      </c>
      <c r="U29" s="88" t="s">
        <v>982</v>
      </c>
      <c r="V29">
        <v>1</v>
      </c>
    </row>
    <row r="30" spans="1:22" x14ac:dyDescent="0.25">
      <c r="A30" t="s">
        <v>164</v>
      </c>
      <c r="B30" t="s">
        <v>165</v>
      </c>
      <c r="C30">
        <v>33.333333333333336</v>
      </c>
      <c r="D30">
        <v>3</v>
      </c>
      <c r="E30" t="s">
        <v>24498</v>
      </c>
      <c r="F30">
        <v>128</v>
      </c>
      <c r="G30">
        <v>0</v>
      </c>
      <c r="H30" t="s">
        <v>647</v>
      </c>
      <c r="I30" t="s">
        <v>13658</v>
      </c>
      <c r="J30" t="s">
        <v>13659</v>
      </c>
      <c r="K30" t="s">
        <v>3215</v>
      </c>
      <c r="L30" t="s">
        <v>1831</v>
      </c>
      <c r="M30" t="s">
        <v>24499</v>
      </c>
      <c r="N30" t="s">
        <v>635</v>
      </c>
      <c r="O30" t="s">
        <v>653</v>
      </c>
      <c r="P30" t="s">
        <v>43</v>
      </c>
      <c r="Q30" t="s">
        <v>654</v>
      </c>
      <c r="R30" t="s">
        <v>636</v>
      </c>
      <c r="S30" t="s">
        <v>24500</v>
      </c>
      <c r="T30" t="s">
        <v>24501</v>
      </c>
      <c r="U30" s="87" t="s">
        <v>257</v>
      </c>
      <c r="V30">
        <v>11</v>
      </c>
    </row>
    <row r="31" spans="1:22" x14ac:dyDescent="0.25">
      <c r="A31" t="s">
        <v>164</v>
      </c>
      <c r="B31" t="s">
        <v>165</v>
      </c>
      <c r="C31">
        <v>50</v>
      </c>
      <c r="D31">
        <v>12</v>
      </c>
      <c r="E31" t="s">
        <v>24502</v>
      </c>
      <c r="F31">
        <v>758.74</v>
      </c>
      <c r="G31">
        <v>0</v>
      </c>
      <c r="H31" t="s">
        <v>661</v>
      </c>
      <c r="I31" t="s">
        <v>22145</v>
      </c>
      <c r="J31" t="s">
        <v>1837</v>
      </c>
      <c r="K31" t="s">
        <v>635</v>
      </c>
      <c r="L31" t="s">
        <v>636</v>
      </c>
      <c r="M31" t="s">
        <v>24503</v>
      </c>
      <c r="N31" t="s">
        <v>635</v>
      </c>
      <c r="O31" t="s">
        <v>638</v>
      </c>
      <c r="P31" t="s">
        <v>22</v>
      </c>
      <c r="Q31" t="s">
        <v>639</v>
      </c>
      <c r="R31" t="s">
        <v>636</v>
      </c>
      <c r="S31" t="s">
        <v>24504</v>
      </c>
      <c r="T31" t="s">
        <v>24503</v>
      </c>
      <c r="U31" s="88" t="s">
        <v>263</v>
      </c>
      <c r="V31">
        <v>8</v>
      </c>
    </row>
    <row r="32" spans="1:22" x14ac:dyDescent="0.25">
      <c r="A32" t="s">
        <v>164</v>
      </c>
      <c r="B32" t="s">
        <v>165</v>
      </c>
      <c r="C32">
        <v>50</v>
      </c>
      <c r="D32">
        <v>12</v>
      </c>
      <c r="E32" t="s">
        <v>24502</v>
      </c>
      <c r="F32">
        <v>758.74</v>
      </c>
      <c r="G32">
        <v>0</v>
      </c>
      <c r="H32" t="s">
        <v>661</v>
      </c>
      <c r="I32" t="s">
        <v>22145</v>
      </c>
      <c r="J32" t="s">
        <v>1837</v>
      </c>
      <c r="K32" t="s">
        <v>635</v>
      </c>
      <c r="L32" t="s">
        <v>636</v>
      </c>
      <c r="M32" t="s">
        <v>24503</v>
      </c>
      <c r="N32" t="s">
        <v>635</v>
      </c>
      <c r="O32" t="s">
        <v>638</v>
      </c>
      <c r="P32" t="s">
        <v>22</v>
      </c>
      <c r="Q32" t="s">
        <v>639</v>
      </c>
      <c r="R32" t="s">
        <v>636</v>
      </c>
      <c r="S32" t="s">
        <v>24504</v>
      </c>
      <c r="T32" t="s">
        <v>24503</v>
      </c>
      <c r="U32" s="88" t="s">
        <v>982</v>
      </c>
      <c r="V32">
        <v>3</v>
      </c>
    </row>
    <row r="33" spans="1:22" x14ac:dyDescent="0.25">
      <c r="A33" t="s">
        <v>164</v>
      </c>
      <c r="B33" t="s">
        <v>165</v>
      </c>
      <c r="C33">
        <v>50</v>
      </c>
      <c r="D33">
        <v>6</v>
      </c>
      <c r="E33" t="s">
        <v>24505</v>
      </c>
      <c r="F33">
        <v>200</v>
      </c>
      <c r="G33">
        <v>0</v>
      </c>
      <c r="H33" t="s">
        <v>661</v>
      </c>
      <c r="I33" t="s">
        <v>22736</v>
      </c>
      <c r="J33" t="s">
        <v>687</v>
      </c>
      <c r="K33" t="s">
        <v>635</v>
      </c>
      <c r="L33" t="s">
        <v>636</v>
      </c>
      <c r="M33" t="s">
        <v>24506</v>
      </c>
      <c r="N33" t="s">
        <v>635</v>
      </c>
      <c r="O33" t="s">
        <v>638</v>
      </c>
      <c r="P33" t="s">
        <v>22</v>
      </c>
      <c r="Q33" t="s">
        <v>639</v>
      </c>
      <c r="R33" t="s">
        <v>636</v>
      </c>
      <c r="S33" t="s">
        <v>24507</v>
      </c>
      <c r="T33" t="s">
        <v>24506</v>
      </c>
      <c r="U33" s="87" t="s">
        <v>258</v>
      </c>
      <c r="V33">
        <v>9</v>
      </c>
    </row>
    <row r="34" spans="1:22" x14ac:dyDescent="0.25">
      <c r="A34" t="s">
        <v>164</v>
      </c>
      <c r="B34" t="s">
        <v>165</v>
      </c>
      <c r="C34">
        <v>33.333333333333336</v>
      </c>
      <c r="D34">
        <v>3</v>
      </c>
      <c r="E34" t="s">
        <v>24508</v>
      </c>
      <c r="F34">
        <v>208</v>
      </c>
      <c r="G34">
        <v>0</v>
      </c>
      <c r="H34" t="s">
        <v>647</v>
      </c>
      <c r="I34" t="s">
        <v>24509</v>
      </c>
      <c r="J34" t="s">
        <v>24510</v>
      </c>
      <c r="K34" t="s">
        <v>9934</v>
      </c>
      <c r="L34" t="s">
        <v>899</v>
      </c>
      <c r="M34" t="s">
        <v>24449</v>
      </c>
      <c r="N34" t="s">
        <v>635</v>
      </c>
      <c r="O34" t="s">
        <v>678</v>
      </c>
      <c r="P34" t="s">
        <v>43</v>
      </c>
      <c r="Q34" t="s">
        <v>654</v>
      </c>
      <c r="R34" t="s">
        <v>636</v>
      </c>
      <c r="S34" t="s">
        <v>24511</v>
      </c>
      <c r="T34" t="s">
        <v>24512</v>
      </c>
      <c r="U34" s="88" t="s">
        <v>264</v>
      </c>
      <c r="V34">
        <v>8</v>
      </c>
    </row>
    <row r="35" spans="1:22" x14ac:dyDescent="0.25">
      <c r="A35" t="s">
        <v>118</v>
      </c>
      <c r="B35" t="s">
        <v>91</v>
      </c>
      <c r="C35">
        <v>80</v>
      </c>
      <c r="D35">
        <v>1</v>
      </c>
      <c r="E35" t="s">
        <v>24508</v>
      </c>
      <c r="F35">
        <v>208</v>
      </c>
      <c r="G35">
        <v>0</v>
      </c>
      <c r="H35" t="s">
        <v>647</v>
      </c>
      <c r="I35" t="s">
        <v>24509</v>
      </c>
      <c r="J35" t="s">
        <v>24510</v>
      </c>
      <c r="K35" t="s">
        <v>9934</v>
      </c>
      <c r="L35" t="s">
        <v>899</v>
      </c>
      <c r="M35" t="s">
        <v>24449</v>
      </c>
      <c r="N35" t="s">
        <v>635</v>
      </c>
      <c r="O35" t="s">
        <v>678</v>
      </c>
      <c r="P35" t="s">
        <v>43</v>
      </c>
      <c r="Q35" t="s">
        <v>654</v>
      </c>
      <c r="R35" t="s">
        <v>636</v>
      </c>
      <c r="S35" t="s">
        <v>24511</v>
      </c>
      <c r="T35" t="s">
        <v>24512</v>
      </c>
      <c r="U35" s="88" t="s">
        <v>982</v>
      </c>
      <c r="V35">
        <v>1</v>
      </c>
    </row>
    <row r="36" spans="1:22" x14ac:dyDescent="0.25">
      <c r="A36" t="s">
        <v>164</v>
      </c>
      <c r="B36" t="s">
        <v>165</v>
      </c>
      <c r="C36">
        <v>33.333333333333336</v>
      </c>
      <c r="D36">
        <v>6</v>
      </c>
      <c r="E36" t="s">
        <v>24513</v>
      </c>
      <c r="F36">
        <v>200</v>
      </c>
      <c r="G36">
        <v>0</v>
      </c>
      <c r="H36" t="s">
        <v>661</v>
      </c>
      <c r="I36" t="s">
        <v>24514</v>
      </c>
      <c r="J36" t="s">
        <v>972</v>
      </c>
      <c r="K36" t="s">
        <v>635</v>
      </c>
      <c r="L36" t="s">
        <v>636</v>
      </c>
      <c r="M36" t="s">
        <v>24515</v>
      </c>
      <c r="N36" t="s">
        <v>635</v>
      </c>
      <c r="O36" t="s">
        <v>638</v>
      </c>
      <c r="P36" t="s">
        <v>22</v>
      </c>
      <c r="Q36" t="s">
        <v>639</v>
      </c>
      <c r="R36" t="s">
        <v>636</v>
      </c>
      <c r="S36" t="s">
        <v>24516</v>
      </c>
      <c r="T36" t="s">
        <v>24515</v>
      </c>
      <c r="U36" s="87" t="s">
        <v>619</v>
      </c>
      <c r="V36">
        <v>8</v>
      </c>
    </row>
    <row r="37" spans="1:22" x14ac:dyDescent="0.25">
      <c r="A37" t="s">
        <v>164</v>
      </c>
      <c r="B37" t="s">
        <v>165</v>
      </c>
      <c r="C37">
        <v>33.333333333333336</v>
      </c>
      <c r="D37">
        <v>6</v>
      </c>
      <c r="E37" t="s">
        <v>24517</v>
      </c>
      <c r="F37">
        <v>200</v>
      </c>
      <c r="G37">
        <v>0</v>
      </c>
      <c r="H37" t="s">
        <v>661</v>
      </c>
      <c r="I37" t="s">
        <v>24518</v>
      </c>
      <c r="J37" t="s">
        <v>797</v>
      </c>
      <c r="K37" t="s">
        <v>635</v>
      </c>
      <c r="L37" t="s">
        <v>636</v>
      </c>
      <c r="M37" t="s">
        <v>24519</v>
      </c>
      <c r="N37" t="s">
        <v>635</v>
      </c>
      <c r="O37" t="s">
        <v>638</v>
      </c>
      <c r="P37" t="s">
        <v>22</v>
      </c>
      <c r="Q37" t="s">
        <v>639</v>
      </c>
      <c r="R37" t="s">
        <v>636</v>
      </c>
      <c r="S37" t="s">
        <v>24520</v>
      </c>
      <c r="T37" t="s">
        <v>24519</v>
      </c>
      <c r="U37" s="88" t="s">
        <v>620</v>
      </c>
      <c r="V37">
        <v>7</v>
      </c>
    </row>
    <row r="38" spans="1:22" x14ac:dyDescent="0.25">
      <c r="A38" t="s">
        <v>619</v>
      </c>
      <c r="B38" t="s">
        <v>620</v>
      </c>
      <c r="C38">
        <v>139</v>
      </c>
      <c r="D38">
        <v>1</v>
      </c>
      <c r="E38" t="s">
        <v>24521</v>
      </c>
      <c r="F38">
        <v>209.48</v>
      </c>
      <c r="G38">
        <v>26.5</v>
      </c>
      <c r="H38" t="s">
        <v>647</v>
      </c>
      <c r="I38" t="s">
        <v>24522</v>
      </c>
      <c r="J38" t="s">
        <v>24523</v>
      </c>
      <c r="K38" t="s">
        <v>24524</v>
      </c>
      <c r="L38" t="s">
        <v>24525</v>
      </c>
      <c r="M38" t="s">
        <v>24526</v>
      </c>
      <c r="N38" t="s">
        <v>635</v>
      </c>
      <c r="O38" t="s">
        <v>706</v>
      </c>
      <c r="P38" t="s">
        <v>40</v>
      </c>
      <c r="Q38" t="s">
        <v>707</v>
      </c>
      <c r="R38" t="s">
        <v>636</v>
      </c>
      <c r="S38" t="s">
        <v>24527</v>
      </c>
      <c r="T38" t="s">
        <v>24526</v>
      </c>
      <c r="U38" s="88" t="s">
        <v>982</v>
      </c>
      <c r="V38">
        <v>1</v>
      </c>
    </row>
    <row r="39" spans="1:22" x14ac:dyDescent="0.25">
      <c r="A39" t="s">
        <v>258</v>
      </c>
      <c r="B39" t="s">
        <v>264</v>
      </c>
      <c r="C39">
        <v>139</v>
      </c>
      <c r="D39">
        <v>1</v>
      </c>
      <c r="E39" t="s">
        <v>24521</v>
      </c>
      <c r="F39">
        <v>209.48</v>
      </c>
      <c r="G39">
        <v>26.5</v>
      </c>
      <c r="H39" t="s">
        <v>647</v>
      </c>
      <c r="I39" t="s">
        <v>24522</v>
      </c>
      <c r="J39" t="s">
        <v>24523</v>
      </c>
      <c r="K39" t="s">
        <v>24524</v>
      </c>
      <c r="L39" t="s">
        <v>24525</v>
      </c>
      <c r="M39" t="s">
        <v>24526</v>
      </c>
      <c r="N39" t="s">
        <v>635</v>
      </c>
      <c r="O39" t="s">
        <v>706</v>
      </c>
      <c r="P39" t="s">
        <v>40</v>
      </c>
      <c r="Q39" t="s">
        <v>707</v>
      </c>
      <c r="R39" t="s">
        <v>636</v>
      </c>
      <c r="S39" t="s">
        <v>24527</v>
      </c>
      <c r="T39" t="s">
        <v>24526</v>
      </c>
      <c r="U39" s="87" t="s">
        <v>25</v>
      </c>
      <c r="V39">
        <v>6</v>
      </c>
    </row>
    <row r="40" spans="1:22" x14ac:dyDescent="0.25">
      <c r="A40" t="s">
        <v>257</v>
      </c>
      <c r="B40" t="s">
        <v>263</v>
      </c>
      <c r="C40">
        <v>139</v>
      </c>
      <c r="D40">
        <v>1</v>
      </c>
      <c r="E40" t="s">
        <v>24521</v>
      </c>
      <c r="F40">
        <v>209.48</v>
      </c>
      <c r="G40">
        <v>26.5</v>
      </c>
      <c r="H40" t="s">
        <v>647</v>
      </c>
      <c r="I40" t="s">
        <v>24522</v>
      </c>
      <c r="J40" t="s">
        <v>24523</v>
      </c>
      <c r="K40" t="s">
        <v>24524</v>
      </c>
      <c r="L40" t="s">
        <v>24525</v>
      </c>
      <c r="M40" t="s">
        <v>24526</v>
      </c>
      <c r="N40" t="s">
        <v>635</v>
      </c>
      <c r="O40" t="s">
        <v>706</v>
      </c>
      <c r="P40" t="s">
        <v>40</v>
      </c>
      <c r="Q40" t="s">
        <v>707</v>
      </c>
      <c r="R40" t="s">
        <v>636</v>
      </c>
      <c r="S40" t="s">
        <v>24527</v>
      </c>
      <c r="T40" t="s">
        <v>24526</v>
      </c>
      <c r="U40" s="88" t="s">
        <v>26</v>
      </c>
      <c r="V40">
        <v>6</v>
      </c>
    </row>
    <row r="41" spans="1:22" x14ac:dyDescent="0.25">
      <c r="A41" t="s">
        <v>256</v>
      </c>
      <c r="B41" t="s">
        <v>262</v>
      </c>
      <c r="C41">
        <v>139</v>
      </c>
      <c r="D41">
        <v>1</v>
      </c>
      <c r="E41" t="s">
        <v>24521</v>
      </c>
      <c r="F41">
        <v>209.48</v>
      </c>
      <c r="G41">
        <v>26.5</v>
      </c>
      <c r="H41" t="s">
        <v>647</v>
      </c>
      <c r="I41" t="s">
        <v>24522</v>
      </c>
      <c r="J41" t="s">
        <v>24523</v>
      </c>
      <c r="K41" t="s">
        <v>24524</v>
      </c>
      <c r="L41" t="s">
        <v>24525</v>
      </c>
      <c r="M41" t="s">
        <v>24526</v>
      </c>
      <c r="N41" t="s">
        <v>635</v>
      </c>
      <c r="O41" t="s">
        <v>706</v>
      </c>
      <c r="P41" t="s">
        <v>40</v>
      </c>
      <c r="Q41" t="s">
        <v>707</v>
      </c>
      <c r="R41" t="s">
        <v>636</v>
      </c>
      <c r="S41" t="s">
        <v>24527</v>
      </c>
      <c r="T41" t="s">
        <v>24526</v>
      </c>
      <c r="U41" s="87" t="s">
        <v>20</v>
      </c>
      <c r="V41">
        <v>1</v>
      </c>
    </row>
    <row r="42" spans="1:22" x14ac:dyDescent="0.25">
      <c r="A42" t="s">
        <v>258</v>
      </c>
      <c r="B42" t="s">
        <v>264</v>
      </c>
      <c r="C42">
        <v>139</v>
      </c>
      <c r="D42">
        <v>1</v>
      </c>
      <c r="E42" t="s">
        <v>24528</v>
      </c>
      <c r="F42">
        <v>326.97000000000003</v>
      </c>
      <c r="G42">
        <v>0</v>
      </c>
      <c r="H42" t="s">
        <v>661</v>
      </c>
      <c r="I42" t="s">
        <v>24529</v>
      </c>
      <c r="J42" t="s">
        <v>1704</v>
      </c>
      <c r="K42" t="s">
        <v>635</v>
      </c>
      <c r="L42" t="s">
        <v>636</v>
      </c>
      <c r="M42" t="s">
        <v>24530</v>
      </c>
      <c r="N42" t="s">
        <v>635</v>
      </c>
      <c r="O42" t="s">
        <v>638</v>
      </c>
      <c r="P42" t="s">
        <v>22</v>
      </c>
      <c r="Q42" t="s">
        <v>639</v>
      </c>
      <c r="R42" t="s">
        <v>636</v>
      </c>
      <c r="S42" t="s">
        <v>24531</v>
      </c>
      <c r="T42" t="s">
        <v>24530</v>
      </c>
      <c r="U42" s="88" t="s">
        <v>21</v>
      </c>
      <c r="V42">
        <v>1</v>
      </c>
    </row>
    <row r="43" spans="1:22" x14ac:dyDescent="0.25">
      <c r="A43" t="s">
        <v>257</v>
      </c>
      <c r="B43" t="s">
        <v>263</v>
      </c>
      <c r="C43">
        <v>139</v>
      </c>
      <c r="D43">
        <v>1</v>
      </c>
      <c r="E43" t="s">
        <v>24528</v>
      </c>
      <c r="F43">
        <v>326.97000000000003</v>
      </c>
      <c r="G43">
        <v>0</v>
      </c>
      <c r="H43" t="s">
        <v>661</v>
      </c>
      <c r="I43" t="s">
        <v>24529</v>
      </c>
      <c r="J43" t="s">
        <v>1704</v>
      </c>
      <c r="K43" t="s">
        <v>635</v>
      </c>
      <c r="L43" t="s">
        <v>636</v>
      </c>
      <c r="M43" t="s">
        <v>24530</v>
      </c>
      <c r="N43" t="s">
        <v>635</v>
      </c>
      <c r="O43" t="s">
        <v>638</v>
      </c>
      <c r="P43" t="s">
        <v>22</v>
      </c>
      <c r="Q43" t="s">
        <v>639</v>
      </c>
      <c r="R43" t="s">
        <v>636</v>
      </c>
      <c r="S43" t="s">
        <v>24531</v>
      </c>
      <c r="T43" t="s">
        <v>24530</v>
      </c>
      <c r="U43" s="87" t="s">
        <v>94</v>
      </c>
      <c r="V43">
        <v>6</v>
      </c>
    </row>
    <row r="44" spans="1:22" x14ac:dyDescent="0.25">
      <c r="A44" t="s">
        <v>256</v>
      </c>
      <c r="B44" t="s">
        <v>262</v>
      </c>
      <c r="C44">
        <v>139</v>
      </c>
      <c r="D44">
        <v>1</v>
      </c>
      <c r="E44" t="s">
        <v>24528</v>
      </c>
      <c r="F44">
        <v>326.97000000000003</v>
      </c>
      <c r="G44">
        <v>0</v>
      </c>
      <c r="H44" t="s">
        <v>661</v>
      </c>
      <c r="I44" t="s">
        <v>24529</v>
      </c>
      <c r="J44" t="s">
        <v>1704</v>
      </c>
      <c r="K44" t="s">
        <v>635</v>
      </c>
      <c r="L44" t="s">
        <v>636</v>
      </c>
      <c r="M44" t="s">
        <v>24530</v>
      </c>
      <c r="N44" t="s">
        <v>635</v>
      </c>
      <c r="O44" t="s">
        <v>638</v>
      </c>
      <c r="P44" t="s">
        <v>22</v>
      </c>
      <c r="Q44" t="s">
        <v>639</v>
      </c>
      <c r="R44" t="s">
        <v>636</v>
      </c>
      <c r="S44" t="s">
        <v>24531</v>
      </c>
      <c r="T44" t="s">
        <v>24530</v>
      </c>
      <c r="U44" s="88" t="s">
        <v>95</v>
      </c>
      <c r="V44">
        <v>6</v>
      </c>
    </row>
    <row r="45" spans="1:22" x14ac:dyDescent="0.25">
      <c r="A45" t="s">
        <v>37</v>
      </c>
      <c r="B45" t="s">
        <v>38</v>
      </c>
      <c r="C45">
        <v>66.666666666666671</v>
      </c>
      <c r="D45">
        <v>3</v>
      </c>
      <c r="E45" t="s">
        <v>24532</v>
      </c>
      <c r="F45">
        <v>100</v>
      </c>
      <c r="G45">
        <v>0</v>
      </c>
      <c r="H45" t="s">
        <v>661</v>
      </c>
      <c r="I45" t="s">
        <v>24533</v>
      </c>
      <c r="J45" t="s">
        <v>1581</v>
      </c>
      <c r="K45" t="s">
        <v>635</v>
      </c>
      <c r="L45" t="s">
        <v>636</v>
      </c>
      <c r="M45" t="s">
        <v>24534</v>
      </c>
      <c r="N45" t="s">
        <v>635</v>
      </c>
      <c r="O45" t="s">
        <v>638</v>
      </c>
      <c r="P45" t="s">
        <v>22</v>
      </c>
      <c r="Q45" t="s">
        <v>639</v>
      </c>
      <c r="R45" t="s">
        <v>636</v>
      </c>
      <c r="S45" t="s">
        <v>24535</v>
      </c>
      <c r="T45" t="s">
        <v>24534</v>
      </c>
      <c r="U45" s="87" t="s">
        <v>133</v>
      </c>
      <c r="V45">
        <v>70</v>
      </c>
    </row>
    <row r="46" spans="1:22" x14ac:dyDescent="0.25">
      <c r="A46" t="s">
        <v>35</v>
      </c>
      <c r="B46" t="s">
        <v>36</v>
      </c>
      <c r="C46">
        <v>66.666666666666671</v>
      </c>
      <c r="D46">
        <v>6</v>
      </c>
      <c r="E46" t="s">
        <v>24536</v>
      </c>
      <c r="F46">
        <v>200</v>
      </c>
      <c r="G46">
        <v>0</v>
      </c>
      <c r="H46" t="s">
        <v>661</v>
      </c>
      <c r="I46" t="s">
        <v>24537</v>
      </c>
      <c r="J46" t="s">
        <v>643</v>
      </c>
      <c r="K46" t="s">
        <v>635</v>
      </c>
      <c r="L46" t="s">
        <v>636</v>
      </c>
      <c r="M46" t="s">
        <v>24538</v>
      </c>
      <c r="N46" t="s">
        <v>635</v>
      </c>
      <c r="O46" t="s">
        <v>668</v>
      </c>
      <c r="P46" t="s">
        <v>22</v>
      </c>
      <c r="Q46" t="s">
        <v>669</v>
      </c>
      <c r="R46" t="s">
        <v>636</v>
      </c>
      <c r="S46" t="s">
        <v>24539</v>
      </c>
      <c r="T46" t="s">
        <v>24538</v>
      </c>
      <c r="U46" s="88" t="s">
        <v>134</v>
      </c>
      <c r="V46">
        <v>70</v>
      </c>
    </row>
    <row r="47" spans="1:22" x14ac:dyDescent="0.25">
      <c r="A47" t="s">
        <v>164</v>
      </c>
      <c r="B47" t="s">
        <v>165</v>
      </c>
      <c r="C47">
        <v>33.333333333333336</v>
      </c>
      <c r="D47">
        <v>3</v>
      </c>
      <c r="E47" t="s">
        <v>24540</v>
      </c>
      <c r="F47">
        <v>100</v>
      </c>
      <c r="G47">
        <v>0</v>
      </c>
      <c r="H47" t="s">
        <v>661</v>
      </c>
      <c r="I47" t="s">
        <v>24541</v>
      </c>
      <c r="J47" t="s">
        <v>1742</v>
      </c>
      <c r="K47" t="s">
        <v>635</v>
      </c>
      <c r="L47" t="s">
        <v>636</v>
      </c>
      <c r="M47" t="s">
        <v>24542</v>
      </c>
      <c r="N47" t="s">
        <v>635</v>
      </c>
      <c r="O47" t="s">
        <v>638</v>
      </c>
      <c r="P47" t="s">
        <v>22</v>
      </c>
      <c r="Q47" t="s">
        <v>639</v>
      </c>
      <c r="R47" t="s">
        <v>636</v>
      </c>
      <c r="S47" t="s">
        <v>24543</v>
      </c>
      <c r="T47" t="s">
        <v>24542</v>
      </c>
      <c r="U47" s="87" t="s">
        <v>121</v>
      </c>
      <c r="V47">
        <v>8</v>
      </c>
    </row>
    <row r="48" spans="1:22" x14ac:dyDescent="0.25">
      <c r="A48" t="s">
        <v>37</v>
      </c>
      <c r="B48" t="s">
        <v>38</v>
      </c>
      <c r="C48">
        <v>66.666666666666671</v>
      </c>
      <c r="D48">
        <v>6</v>
      </c>
      <c r="E48" t="s">
        <v>24544</v>
      </c>
      <c r="F48">
        <v>200</v>
      </c>
      <c r="G48">
        <v>0</v>
      </c>
      <c r="H48" t="s">
        <v>661</v>
      </c>
      <c r="I48" t="s">
        <v>24545</v>
      </c>
      <c r="J48" t="s">
        <v>1091</v>
      </c>
      <c r="K48" t="s">
        <v>635</v>
      </c>
      <c r="L48" t="s">
        <v>636</v>
      </c>
      <c r="M48" t="s">
        <v>24546</v>
      </c>
      <c r="N48" t="s">
        <v>635</v>
      </c>
      <c r="O48" t="s">
        <v>1071</v>
      </c>
      <c r="P48" t="s">
        <v>22</v>
      </c>
      <c r="Q48" t="s">
        <v>639</v>
      </c>
      <c r="R48" t="s">
        <v>636</v>
      </c>
      <c r="S48" t="s">
        <v>24547</v>
      </c>
      <c r="T48" t="s">
        <v>24546</v>
      </c>
      <c r="U48" s="88" t="s">
        <v>122</v>
      </c>
      <c r="V48">
        <v>8</v>
      </c>
    </row>
    <row r="49" spans="1:22" x14ac:dyDescent="0.25">
      <c r="A49" t="s">
        <v>37</v>
      </c>
      <c r="B49" t="s">
        <v>38</v>
      </c>
      <c r="C49">
        <v>66.666666666666671</v>
      </c>
      <c r="D49">
        <v>3</v>
      </c>
      <c r="E49" t="s">
        <v>24548</v>
      </c>
      <c r="F49">
        <v>100</v>
      </c>
      <c r="G49">
        <v>0</v>
      </c>
      <c r="H49" t="s">
        <v>661</v>
      </c>
      <c r="I49" t="s">
        <v>24549</v>
      </c>
      <c r="J49" t="s">
        <v>797</v>
      </c>
      <c r="K49" t="s">
        <v>635</v>
      </c>
      <c r="L49" t="s">
        <v>636</v>
      </c>
      <c r="M49" t="s">
        <v>24550</v>
      </c>
      <c r="N49" t="s">
        <v>635</v>
      </c>
      <c r="O49" t="s">
        <v>638</v>
      </c>
      <c r="P49" t="s">
        <v>22</v>
      </c>
      <c r="Q49" t="s">
        <v>639</v>
      </c>
      <c r="R49" t="s">
        <v>636</v>
      </c>
      <c r="S49" t="s">
        <v>24551</v>
      </c>
      <c r="T49" t="s">
        <v>24550</v>
      </c>
      <c r="U49" s="87" t="s">
        <v>533</v>
      </c>
      <c r="V49">
        <v>1</v>
      </c>
    </row>
    <row r="50" spans="1:22" x14ac:dyDescent="0.25">
      <c r="A50" t="s">
        <v>619</v>
      </c>
      <c r="B50" t="s">
        <v>620</v>
      </c>
      <c r="C50">
        <v>139</v>
      </c>
      <c r="D50">
        <v>1</v>
      </c>
      <c r="E50" t="s">
        <v>24552</v>
      </c>
      <c r="F50">
        <v>217.98</v>
      </c>
      <c r="G50">
        <v>0</v>
      </c>
      <c r="H50" t="s">
        <v>661</v>
      </c>
      <c r="I50" t="s">
        <v>24553</v>
      </c>
      <c r="J50" t="s">
        <v>770</v>
      </c>
      <c r="K50" t="s">
        <v>635</v>
      </c>
      <c r="L50" t="s">
        <v>636</v>
      </c>
      <c r="M50" t="s">
        <v>24554</v>
      </c>
      <c r="N50" t="s">
        <v>635</v>
      </c>
      <c r="O50" t="s">
        <v>638</v>
      </c>
      <c r="P50" t="s">
        <v>22</v>
      </c>
      <c r="Q50" t="s">
        <v>639</v>
      </c>
      <c r="R50" t="s">
        <v>636</v>
      </c>
      <c r="S50" t="s">
        <v>24555</v>
      </c>
      <c r="T50" t="s">
        <v>24554</v>
      </c>
      <c r="U50" s="88" t="s">
        <v>137</v>
      </c>
      <c r="V50">
        <v>1</v>
      </c>
    </row>
    <row r="51" spans="1:22" x14ac:dyDescent="0.25">
      <c r="A51" t="s">
        <v>256</v>
      </c>
      <c r="B51" t="s">
        <v>262</v>
      </c>
      <c r="C51">
        <v>139</v>
      </c>
      <c r="D51">
        <v>1</v>
      </c>
      <c r="E51" t="s">
        <v>24552</v>
      </c>
      <c r="F51">
        <v>217.98</v>
      </c>
      <c r="G51">
        <v>0</v>
      </c>
      <c r="H51" t="s">
        <v>661</v>
      </c>
      <c r="I51" t="s">
        <v>24553</v>
      </c>
      <c r="J51" t="s">
        <v>770</v>
      </c>
      <c r="K51" t="s">
        <v>635</v>
      </c>
      <c r="L51" t="s">
        <v>636</v>
      </c>
      <c r="M51" t="s">
        <v>24554</v>
      </c>
      <c r="N51" t="s">
        <v>635</v>
      </c>
      <c r="O51" t="s">
        <v>638</v>
      </c>
      <c r="P51" t="s">
        <v>22</v>
      </c>
      <c r="Q51" t="s">
        <v>639</v>
      </c>
      <c r="R51" t="s">
        <v>636</v>
      </c>
      <c r="S51" t="s">
        <v>24555</v>
      </c>
      <c r="T51" t="s">
        <v>24554</v>
      </c>
      <c r="U51" s="87" t="s">
        <v>1984</v>
      </c>
      <c r="V51">
        <v>922</v>
      </c>
    </row>
    <row r="52" spans="1:22" x14ac:dyDescent="0.25">
      <c r="A52" t="s">
        <v>37</v>
      </c>
      <c r="B52" t="s">
        <v>38</v>
      </c>
      <c r="C52">
        <v>66.666666666666671</v>
      </c>
      <c r="D52">
        <v>3</v>
      </c>
      <c r="E52" t="s">
        <v>24556</v>
      </c>
      <c r="F52">
        <v>100</v>
      </c>
      <c r="G52">
        <v>0</v>
      </c>
      <c r="H52" t="s">
        <v>661</v>
      </c>
      <c r="I52" t="s">
        <v>24557</v>
      </c>
      <c r="J52" t="s">
        <v>5300</v>
      </c>
      <c r="K52" t="s">
        <v>635</v>
      </c>
      <c r="L52" t="s">
        <v>636</v>
      </c>
      <c r="M52" t="s">
        <v>24558</v>
      </c>
      <c r="N52" t="s">
        <v>635</v>
      </c>
      <c r="O52" t="s">
        <v>638</v>
      </c>
      <c r="P52" t="s">
        <v>22</v>
      </c>
      <c r="Q52" t="s">
        <v>639</v>
      </c>
      <c r="R52" t="s">
        <v>636</v>
      </c>
      <c r="S52" t="s">
        <v>24559</v>
      </c>
      <c r="T52" t="s">
        <v>24558</v>
      </c>
    </row>
    <row r="53" spans="1:22" x14ac:dyDescent="0.25">
      <c r="A53" t="s">
        <v>37</v>
      </c>
      <c r="B53" t="s">
        <v>38</v>
      </c>
      <c r="C53">
        <v>66.666666666666671</v>
      </c>
      <c r="D53">
        <v>3</v>
      </c>
      <c r="E53" t="s">
        <v>24560</v>
      </c>
      <c r="F53">
        <v>100</v>
      </c>
      <c r="G53">
        <v>0</v>
      </c>
      <c r="H53" t="s">
        <v>661</v>
      </c>
      <c r="I53" t="s">
        <v>24561</v>
      </c>
      <c r="J53" t="s">
        <v>823</v>
      </c>
      <c r="K53" t="s">
        <v>635</v>
      </c>
      <c r="L53" t="s">
        <v>636</v>
      </c>
      <c r="M53" t="s">
        <v>24562</v>
      </c>
      <c r="N53" t="s">
        <v>635</v>
      </c>
      <c r="O53" t="s">
        <v>638</v>
      </c>
      <c r="P53" t="s">
        <v>22</v>
      </c>
      <c r="Q53" t="s">
        <v>639</v>
      </c>
      <c r="R53" t="s">
        <v>636</v>
      </c>
      <c r="S53" t="s">
        <v>24563</v>
      </c>
      <c r="T53" t="s">
        <v>24562</v>
      </c>
    </row>
    <row r="54" spans="1:22" x14ac:dyDescent="0.25">
      <c r="A54" t="s">
        <v>37</v>
      </c>
      <c r="B54" t="s">
        <v>38</v>
      </c>
      <c r="C54">
        <v>66.666666666666671</v>
      </c>
      <c r="D54">
        <v>3</v>
      </c>
      <c r="E54" t="s">
        <v>24564</v>
      </c>
      <c r="F54">
        <v>100</v>
      </c>
      <c r="G54">
        <v>0</v>
      </c>
      <c r="H54" t="s">
        <v>661</v>
      </c>
      <c r="I54" t="s">
        <v>24565</v>
      </c>
      <c r="J54" t="s">
        <v>797</v>
      </c>
      <c r="K54" t="s">
        <v>635</v>
      </c>
      <c r="L54" t="s">
        <v>636</v>
      </c>
      <c r="M54" t="s">
        <v>24566</v>
      </c>
      <c r="N54" t="s">
        <v>635</v>
      </c>
      <c r="O54" t="s">
        <v>638</v>
      </c>
      <c r="P54" t="s">
        <v>22</v>
      </c>
      <c r="Q54" t="s">
        <v>639</v>
      </c>
      <c r="R54" t="s">
        <v>636</v>
      </c>
      <c r="S54" t="s">
        <v>24567</v>
      </c>
      <c r="T54" t="s">
        <v>24566</v>
      </c>
    </row>
    <row r="55" spans="1:22" x14ac:dyDescent="0.25">
      <c r="A55" t="s">
        <v>37</v>
      </c>
      <c r="B55" t="s">
        <v>38</v>
      </c>
      <c r="C55">
        <v>66.666666666666671</v>
      </c>
      <c r="D55">
        <v>3</v>
      </c>
      <c r="E55" t="s">
        <v>24568</v>
      </c>
      <c r="F55">
        <v>100</v>
      </c>
      <c r="G55">
        <v>0</v>
      </c>
      <c r="H55" t="s">
        <v>661</v>
      </c>
      <c r="I55" t="s">
        <v>24569</v>
      </c>
      <c r="J55" t="s">
        <v>643</v>
      </c>
      <c r="K55" t="s">
        <v>635</v>
      </c>
      <c r="L55" t="s">
        <v>636</v>
      </c>
      <c r="M55" t="s">
        <v>24570</v>
      </c>
      <c r="N55" t="s">
        <v>635</v>
      </c>
      <c r="O55" t="s">
        <v>638</v>
      </c>
      <c r="P55" t="s">
        <v>22</v>
      </c>
      <c r="Q55" t="s">
        <v>639</v>
      </c>
      <c r="R55" t="s">
        <v>636</v>
      </c>
      <c r="S55" t="s">
        <v>24571</v>
      </c>
      <c r="T55" t="s">
        <v>24570</v>
      </c>
    </row>
    <row r="56" spans="1:22" x14ac:dyDescent="0.25">
      <c r="A56" t="s">
        <v>35</v>
      </c>
      <c r="B56" t="s">
        <v>36</v>
      </c>
      <c r="C56">
        <v>66.666666666666671</v>
      </c>
      <c r="D56">
        <v>3</v>
      </c>
      <c r="E56" t="s">
        <v>24572</v>
      </c>
      <c r="F56">
        <v>110</v>
      </c>
      <c r="G56">
        <v>0</v>
      </c>
      <c r="H56" t="s">
        <v>647</v>
      </c>
      <c r="I56" t="s">
        <v>1414</v>
      </c>
      <c r="J56" t="s">
        <v>24573</v>
      </c>
      <c r="K56" t="s">
        <v>24574</v>
      </c>
      <c r="L56" t="s">
        <v>4132</v>
      </c>
      <c r="M56" t="s">
        <v>24575</v>
      </c>
      <c r="N56" t="s">
        <v>635</v>
      </c>
      <c r="O56" t="s">
        <v>653</v>
      </c>
      <c r="P56" t="s">
        <v>43</v>
      </c>
      <c r="Q56" t="s">
        <v>654</v>
      </c>
      <c r="R56" t="s">
        <v>636</v>
      </c>
      <c r="S56" t="s">
        <v>24576</v>
      </c>
      <c r="T56" t="s">
        <v>24575</v>
      </c>
    </row>
    <row r="57" spans="1:22" x14ac:dyDescent="0.25">
      <c r="A57" t="s">
        <v>118</v>
      </c>
      <c r="B57" t="s">
        <v>91</v>
      </c>
      <c r="C57">
        <v>80</v>
      </c>
      <c r="D57">
        <v>1</v>
      </c>
      <c r="E57" t="s">
        <v>24577</v>
      </c>
      <c r="F57">
        <v>70</v>
      </c>
      <c r="G57">
        <v>0</v>
      </c>
      <c r="H57" t="s">
        <v>647</v>
      </c>
      <c r="I57" t="s">
        <v>5258</v>
      </c>
      <c r="J57" t="s">
        <v>24578</v>
      </c>
      <c r="K57" t="s">
        <v>24579</v>
      </c>
      <c r="L57" t="s">
        <v>2178</v>
      </c>
      <c r="M57" t="s">
        <v>24580</v>
      </c>
      <c r="N57" t="s">
        <v>635</v>
      </c>
      <c r="O57" t="s">
        <v>678</v>
      </c>
      <c r="P57" t="s">
        <v>43</v>
      </c>
      <c r="Q57" t="s">
        <v>654</v>
      </c>
      <c r="R57" t="s">
        <v>636</v>
      </c>
      <c r="S57" t="s">
        <v>24581</v>
      </c>
      <c r="T57" t="s">
        <v>24580</v>
      </c>
    </row>
    <row r="58" spans="1:22" x14ac:dyDescent="0.25">
      <c r="A58" t="s">
        <v>35</v>
      </c>
      <c r="B58" t="s">
        <v>36</v>
      </c>
      <c r="C58">
        <v>66.666666666666671</v>
      </c>
      <c r="D58">
        <v>9</v>
      </c>
      <c r="E58" t="s">
        <v>24582</v>
      </c>
      <c r="F58">
        <v>300</v>
      </c>
      <c r="G58">
        <v>0</v>
      </c>
      <c r="H58" t="s">
        <v>661</v>
      </c>
      <c r="I58" t="s">
        <v>16045</v>
      </c>
      <c r="J58" t="s">
        <v>1130</v>
      </c>
      <c r="K58" t="s">
        <v>635</v>
      </c>
      <c r="L58" t="s">
        <v>636</v>
      </c>
      <c r="M58" t="s">
        <v>24583</v>
      </c>
      <c r="N58" t="s">
        <v>635</v>
      </c>
      <c r="O58" t="s">
        <v>668</v>
      </c>
      <c r="P58" t="s">
        <v>22</v>
      </c>
      <c r="Q58" t="s">
        <v>669</v>
      </c>
      <c r="R58" t="s">
        <v>636</v>
      </c>
      <c r="S58" t="s">
        <v>24584</v>
      </c>
      <c r="T58" t="s">
        <v>24583</v>
      </c>
    </row>
    <row r="59" spans="1:22" x14ac:dyDescent="0.25">
      <c r="A59" t="s">
        <v>35</v>
      </c>
      <c r="B59" t="s">
        <v>36</v>
      </c>
      <c r="C59">
        <v>66.666666666666671</v>
      </c>
      <c r="D59">
        <v>3</v>
      </c>
      <c r="E59" t="s">
        <v>24585</v>
      </c>
      <c r="F59">
        <v>100</v>
      </c>
      <c r="G59">
        <v>0</v>
      </c>
      <c r="H59" t="s">
        <v>661</v>
      </c>
      <c r="I59" t="s">
        <v>24586</v>
      </c>
      <c r="J59" t="s">
        <v>776</v>
      </c>
      <c r="K59" t="s">
        <v>635</v>
      </c>
      <c r="L59" t="s">
        <v>636</v>
      </c>
      <c r="M59" t="s">
        <v>24587</v>
      </c>
      <c r="N59" t="s">
        <v>635</v>
      </c>
      <c r="O59" t="s">
        <v>668</v>
      </c>
      <c r="P59" t="s">
        <v>22</v>
      </c>
      <c r="Q59" t="s">
        <v>669</v>
      </c>
      <c r="R59" t="s">
        <v>636</v>
      </c>
      <c r="S59" t="s">
        <v>24588</v>
      </c>
      <c r="T59" t="s">
        <v>24589</v>
      </c>
    </row>
    <row r="60" spans="1:22" x14ac:dyDescent="0.25">
      <c r="A60" t="s">
        <v>619</v>
      </c>
      <c r="B60" t="s">
        <v>620</v>
      </c>
      <c r="C60">
        <v>139</v>
      </c>
      <c r="D60">
        <v>1</v>
      </c>
      <c r="E60" t="s">
        <v>24590</v>
      </c>
      <c r="F60">
        <v>370.12</v>
      </c>
      <c r="G60">
        <v>64</v>
      </c>
      <c r="H60" t="s">
        <v>647</v>
      </c>
      <c r="I60" t="s">
        <v>24591</v>
      </c>
      <c r="J60" t="s">
        <v>24592</v>
      </c>
      <c r="K60" t="s">
        <v>6718</v>
      </c>
      <c r="L60" t="s">
        <v>24593</v>
      </c>
      <c r="M60" t="s">
        <v>24594</v>
      </c>
      <c r="N60" t="s">
        <v>635</v>
      </c>
      <c r="O60" t="s">
        <v>706</v>
      </c>
      <c r="P60" t="s">
        <v>40</v>
      </c>
      <c r="Q60" t="s">
        <v>707</v>
      </c>
      <c r="R60" t="s">
        <v>636</v>
      </c>
      <c r="S60" t="s">
        <v>24595</v>
      </c>
      <c r="T60" t="s">
        <v>24594</v>
      </c>
    </row>
    <row r="61" spans="1:22" x14ac:dyDescent="0.25">
      <c r="A61" t="s">
        <v>258</v>
      </c>
      <c r="B61" t="s">
        <v>264</v>
      </c>
      <c r="C61">
        <v>139</v>
      </c>
      <c r="D61">
        <v>1</v>
      </c>
      <c r="E61" t="s">
        <v>24590</v>
      </c>
      <c r="F61">
        <v>370.12</v>
      </c>
      <c r="G61">
        <v>64</v>
      </c>
      <c r="H61" t="s">
        <v>647</v>
      </c>
      <c r="I61" t="s">
        <v>24591</v>
      </c>
      <c r="J61" t="s">
        <v>24592</v>
      </c>
      <c r="K61" t="s">
        <v>6718</v>
      </c>
      <c r="L61" t="s">
        <v>24593</v>
      </c>
      <c r="M61" t="s">
        <v>24594</v>
      </c>
      <c r="N61" t="s">
        <v>635</v>
      </c>
      <c r="O61" t="s">
        <v>706</v>
      </c>
      <c r="P61" t="s">
        <v>40</v>
      </c>
      <c r="Q61" t="s">
        <v>707</v>
      </c>
      <c r="R61" t="s">
        <v>636</v>
      </c>
      <c r="S61" t="s">
        <v>24595</v>
      </c>
      <c r="T61" t="s">
        <v>24594</v>
      </c>
    </row>
    <row r="62" spans="1:22" x14ac:dyDescent="0.25">
      <c r="A62" t="s">
        <v>257</v>
      </c>
      <c r="B62" t="s">
        <v>263</v>
      </c>
      <c r="C62">
        <v>139</v>
      </c>
      <c r="D62">
        <v>1</v>
      </c>
      <c r="E62" t="s">
        <v>24590</v>
      </c>
      <c r="F62">
        <v>370.12</v>
      </c>
      <c r="G62">
        <v>64</v>
      </c>
      <c r="H62" t="s">
        <v>647</v>
      </c>
      <c r="I62" t="s">
        <v>24591</v>
      </c>
      <c r="J62" t="s">
        <v>24592</v>
      </c>
      <c r="K62" t="s">
        <v>6718</v>
      </c>
      <c r="L62" t="s">
        <v>24593</v>
      </c>
      <c r="M62" t="s">
        <v>24594</v>
      </c>
      <c r="N62" t="s">
        <v>635</v>
      </c>
      <c r="O62" t="s">
        <v>706</v>
      </c>
      <c r="P62" t="s">
        <v>40</v>
      </c>
      <c r="Q62" t="s">
        <v>707</v>
      </c>
      <c r="R62" t="s">
        <v>636</v>
      </c>
      <c r="S62" t="s">
        <v>24595</v>
      </c>
      <c r="T62" t="s">
        <v>24594</v>
      </c>
    </row>
    <row r="63" spans="1:22" x14ac:dyDescent="0.25">
      <c r="A63" t="s">
        <v>256</v>
      </c>
      <c r="B63" t="s">
        <v>262</v>
      </c>
      <c r="C63">
        <v>139</v>
      </c>
      <c r="D63">
        <v>1</v>
      </c>
      <c r="E63" t="s">
        <v>24590</v>
      </c>
      <c r="F63">
        <v>370.12</v>
      </c>
      <c r="G63">
        <v>64</v>
      </c>
      <c r="H63" t="s">
        <v>647</v>
      </c>
      <c r="I63" t="s">
        <v>24591</v>
      </c>
      <c r="J63" t="s">
        <v>24592</v>
      </c>
      <c r="K63" t="s">
        <v>6718</v>
      </c>
      <c r="L63" t="s">
        <v>24593</v>
      </c>
      <c r="M63" t="s">
        <v>24594</v>
      </c>
      <c r="N63" t="s">
        <v>635</v>
      </c>
      <c r="O63" t="s">
        <v>706</v>
      </c>
      <c r="P63" t="s">
        <v>40</v>
      </c>
      <c r="Q63" t="s">
        <v>707</v>
      </c>
      <c r="R63" t="s">
        <v>636</v>
      </c>
      <c r="S63" t="s">
        <v>24595</v>
      </c>
      <c r="T63" t="s">
        <v>24594</v>
      </c>
    </row>
    <row r="64" spans="1:22" x14ac:dyDescent="0.25">
      <c r="A64" t="s">
        <v>164</v>
      </c>
      <c r="B64" t="s">
        <v>165</v>
      </c>
      <c r="C64">
        <v>33.333333333333336</v>
      </c>
      <c r="D64">
        <v>3</v>
      </c>
      <c r="E64" t="s">
        <v>24596</v>
      </c>
      <c r="F64">
        <v>109</v>
      </c>
      <c r="G64">
        <v>9</v>
      </c>
      <c r="H64" t="s">
        <v>661</v>
      </c>
      <c r="I64" t="s">
        <v>24597</v>
      </c>
      <c r="J64" t="s">
        <v>848</v>
      </c>
      <c r="K64" t="s">
        <v>635</v>
      </c>
      <c r="L64" t="s">
        <v>636</v>
      </c>
      <c r="M64" t="s">
        <v>24598</v>
      </c>
      <c r="N64" t="s">
        <v>635</v>
      </c>
      <c r="O64" t="s">
        <v>668</v>
      </c>
      <c r="P64" t="s">
        <v>22</v>
      </c>
      <c r="Q64" t="s">
        <v>669</v>
      </c>
      <c r="R64" t="s">
        <v>636</v>
      </c>
      <c r="S64" t="s">
        <v>24599</v>
      </c>
      <c r="T64" t="s">
        <v>24598</v>
      </c>
    </row>
    <row r="65" spans="1:20" x14ac:dyDescent="0.25">
      <c r="A65" t="s">
        <v>37</v>
      </c>
      <c r="B65" t="s">
        <v>38</v>
      </c>
      <c r="C65">
        <v>66.666666666666671</v>
      </c>
      <c r="D65">
        <v>3</v>
      </c>
      <c r="E65" t="s">
        <v>24600</v>
      </c>
      <c r="F65">
        <v>100</v>
      </c>
      <c r="G65">
        <v>0</v>
      </c>
      <c r="H65" t="s">
        <v>661</v>
      </c>
      <c r="I65" t="s">
        <v>24601</v>
      </c>
      <c r="J65" t="s">
        <v>716</v>
      </c>
      <c r="K65" t="s">
        <v>635</v>
      </c>
      <c r="L65" t="s">
        <v>636</v>
      </c>
      <c r="M65" t="s">
        <v>24602</v>
      </c>
      <c r="N65" t="s">
        <v>635</v>
      </c>
      <c r="O65" t="s">
        <v>638</v>
      </c>
      <c r="P65" t="s">
        <v>22</v>
      </c>
      <c r="Q65" t="s">
        <v>639</v>
      </c>
      <c r="R65" t="s">
        <v>636</v>
      </c>
      <c r="S65" t="s">
        <v>24603</v>
      </c>
      <c r="T65" t="s">
        <v>24602</v>
      </c>
    </row>
    <row r="66" spans="1:20" x14ac:dyDescent="0.25">
      <c r="A66" t="s">
        <v>164</v>
      </c>
      <c r="B66" t="s">
        <v>165</v>
      </c>
      <c r="C66">
        <v>50</v>
      </c>
      <c r="D66">
        <v>12</v>
      </c>
      <c r="E66" t="s">
        <v>24604</v>
      </c>
      <c r="F66">
        <v>200</v>
      </c>
      <c r="G66">
        <v>0</v>
      </c>
      <c r="H66" t="s">
        <v>661</v>
      </c>
      <c r="I66" t="s">
        <v>19543</v>
      </c>
      <c r="J66" t="s">
        <v>782</v>
      </c>
      <c r="K66" t="s">
        <v>635</v>
      </c>
      <c r="L66" t="s">
        <v>636</v>
      </c>
      <c r="M66" t="s">
        <v>24605</v>
      </c>
      <c r="N66" t="s">
        <v>635</v>
      </c>
      <c r="O66" t="s">
        <v>638</v>
      </c>
      <c r="P66" t="s">
        <v>22</v>
      </c>
      <c r="Q66" t="s">
        <v>639</v>
      </c>
      <c r="R66" t="s">
        <v>24606</v>
      </c>
      <c r="S66" t="s">
        <v>24607</v>
      </c>
      <c r="T66" t="s">
        <v>24608</v>
      </c>
    </row>
    <row r="67" spans="1:20" x14ac:dyDescent="0.25">
      <c r="A67" t="s">
        <v>35</v>
      </c>
      <c r="B67" t="s">
        <v>36</v>
      </c>
      <c r="C67">
        <v>66.666666666666671</v>
      </c>
      <c r="D67">
        <v>12</v>
      </c>
      <c r="E67" t="s">
        <v>24609</v>
      </c>
      <c r="F67">
        <v>400</v>
      </c>
      <c r="G67">
        <v>0</v>
      </c>
      <c r="H67" t="s">
        <v>661</v>
      </c>
      <c r="I67" t="s">
        <v>22353</v>
      </c>
      <c r="J67" t="s">
        <v>839</v>
      </c>
      <c r="K67" t="s">
        <v>635</v>
      </c>
      <c r="L67" t="s">
        <v>636</v>
      </c>
      <c r="M67" t="s">
        <v>24610</v>
      </c>
      <c r="N67" t="s">
        <v>635</v>
      </c>
      <c r="O67" t="s">
        <v>638</v>
      </c>
      <c r="P67" t="s">
        <v>22</v>
      </c>
      <c r="Q67" t="s">
        <v>639</v>
      </c>
      <c r="R67" t="s">
        <v>636</v>
      </c>
      <c r="S67" t="s">
        <v>24611</v>
      </c>
      <c r="T67" t="s">
        <v>24610</v>
      </c>
    </row>
    <row r="68" spans="1:20" x14ac:dyDescent="0.25">
      <c r="A68" t="s">
        <v>164</v>
      </c>
      <c r="B68" t="s">
        <v>165</v>
      </c>
      <c r="C68">
        <v>33.333333333333336</v>
      </c>
      <c r="D68">
        <v>3</v>
      </c>
      <c r="E68" t="s">
        <v>24612</v>
      </c>
      <c r="F68">
        <v>100</v>
      </c>
      <c r="G68">
        <v>0</v>
      </c>
      <c r="H68" t="s">
        <v>661</v>
      </c>
      <c r="I68" t="s">
        <v>24613</v>
      </c>
      <c r="J68" t="s">
        <v>797</v>
      </c>
      <c r="K68" t="s">
        <v>635</v>
      </c>
      <c r="L68" t="s">
        <v>636</v>
      </c>
      <c r="M68" t="s">
        <v>24614</v>
      </c>
      <c r="N68" t="s">
        <v>635</v>
      </c>
      <c r="O68" t="s">
        <v>668</v>
      </c>
      <c r="P68" t="s">
        <v>22</v>
      </c>
      <c r="Q68" t="s">
        <v>669</v>
      </c>
      <c r="R68" t="s">
        <v>636</v>
      </c>
      <c r="S68" t="s">
        <v>24615</v>
      </c>
      <c r="T68" t="s">
        <v>24614</v>
      </c>
    </row>
    <row r="69" spans="1:20" x14ac:dyDescent="0.25">
      <c r="A69" t="s">
        <v>164</v>
      </c>
      <c r="B69" t="s">
        <v>165</v>
      </c>
      <c r="C69">
        <v>33.333333333333336</v>
      </c>
      <c r="D69">
        <v>3</v>
      </c>
      <c r="E69" t="s">
        <v>24616</v>
      </c>
      <c r="F69">
        <v>100</v>
      </c>
      <c r="G69">
        <v>0</v>
      </c>
      <c r="H69" t="s">
        <v>661</v>
      </c>
      <c r="I69" t="s">
        <v>23657</v>
      </c>
      <c r="J69" t="s">
        <v>972</v>
      </c>
      <c r="K69" t="s">
        <v>635</v>
      </c>
      <c r="L69" t="s">
        <v>636</v>
      </c>
      <c r="M69" t="s">
        <v>24617</v>
      </c>
      <c r="N69" t="s">
        <v>635</v>
      </c>
      <c r="O69" t="s">
        <v>638</v>
      </c>
      <c r="P69" t="s">
        <v>22</v>
      </c>
      <c r="Q69" t="s">
        <v>639</v>
      </c>
      <c r="R69" t="s">
        <v>636</v>
      </c>
      <c r="S69" t="s">
        <v>24618</v>
      </c>
      <c r="T69" t="s">
        <v>24617</v>
      </c>
    </row>
    <row r="70" spans="1:20" x14ac:dyDescent="0.25">
      <c r="A70" t="s">
        <v>39</v>
      </c>
      <c r="B70" t="s">
        <v>44</v>
      </c>
      <c r="C70">
        <v>80</v>
      </c>
      <c r="D70">
        <v>1</v>
      </c>
      <c r="E70" t="s">
        <v>24619</v>
      </c>
      <c r="F70">
        <v>70</v>
      </c>
      <c r="G70">
        <v>0</v>
      </c>
      <c r="H70" t="s">
        <v>647</v>
      </c>
      <c r="I70" t="s">
        <v>648</v>
      </c>
      <c r="J70" t="s">
        <v>24620</v>
      </c>
      <c r="K70" t="s">
        <v>1719</v>
      </c>
      <c r="L70" t="s">
        <v>3764</v>
      </c>
      <c r="M70" t="s">
        <v>24621</v>
      </c>
      <c r="N70" t="s">
        <v>635</v>
      </c>
      <c r="O70" t="s">
        <v>653</v>
      </c>
      <c r="P70" t="s">
        <v>43</v>
      </c>
      <c r="Q70" t="s">
        <v>654</v>
      </c>
      <c r="R70" t="s">
        <v>636</v>
      </c>
      <c r="S70" t="s">
        <v>24622</v>
      </c>
      <c r="T70" t="s">
        <v>24621</v>
      </c>
    </row>
    <row r="71" spans="1:20" x14ac:dyDescent="0.25">
      <c r="A71" t="s">
        <v>35</v>
      </c>
      <c r="B71" t="s">
        <v>36</v>
      </c>
      <c r="C71">
        <v>66.666666666666671</v>
      </c>
      <c r="D71">
        <v>3</v>
      </c>
      <c r="E71" t="s">
        <v>24623</v>
      </c>
      <c r="F71">
        <v>100</v>
      </c>
      <c r="G71">
        <v>0</v>
      </c>
      <c r="H71" t="s">
        <v>661</v>
      </c>
      <c r="I71" t="s">
        <v>24624</v>
      </c>
      <c r="J71" t="s">
        <v>978</v>
      </c>
      <c r="K71" t="s">
        <v>635</v>
      </c>
      <c r="L71" t="s">
        <v>636</v>
      </c>
      <c r="M71" t="s">
        <v>24625</v>
      </c>
      <c r="N71" t="s">
        <v>635</v>
      </c>
      <c r="O71" t="s">
        <v>638</v>
      </c>
      <c r="P71" t="s">
        <v>22</v>
      </c>
      <c r="Q71" t="s">
        <v>639</v>
      </c>
      <c r="R71" t="s">
        <v>636</v>
      </c>
      <c r="S71" t="s">
        <v>24626</v>
      </c>
      <c r="T71" t="s">
        <v>24625</v>
      </c>
    </row>
    <row r="72" spans="1:20" x14ac:dyDescent="0.25">
      <c r="A72" t="s">
        <v>164</v>
      </c>
      <c r="B72" t="s">
        <v>165</v>
      </c>
      <c r="C72">
        <v>33.333333333333336</v>
      </c>
      <c r="D72">
        <v>3</v>
      </c>
      <c r="E72" t="s">
        <v>24627</v>
      </c>
      <c r="F72">
        <v>100</v>
      </c>
      <c r="G72">
        <v>0</v>
      </c>
      <c r="H72" t="s">
        <v>661</v>
      </c>
      <c r="I72" t="s">
        <v>24628</v>
      </c>
      <c r="J72" t="s">
        <v>1025</v>
      </c>
      <c r="K72" t="s">
        <v>635</v>
      </c>
      <c r="L72" t="s">
        <v>636</v>
      </c>
      <c r="M72" t="s">
        <v>24629</v>
      </c>
      <c r="N72" t="s">
        <v>635</v>
      </c>
      <c r="O72" t="s">
        <v>668</v>
      </c>
      <c r="P72" t="s">
        <v>22</v>
      </c>
      <c r="Q72" t="s">
        <v>669</v>
      </c>
      <c r="R72" t="s">
        <v>636</v>
      </c>
      <c r="S72" t="s">
        <v>24630</v>
      </c>
      <c r="T72" t="s">
        <v>24629</v>
      </c>
    </row>
    <row r="73" spans="1:20" x14ac:dyDescent="0.25">
      <c r="A73" t="s">
        <v>37</v>
      </c>
      <c r="B73" t="s">
        <v>38</v>
      </c>
      <c r="C73">
        <v>66.666666666666671</v>
      </c>
      <c r="D73">
        <v>30</v>
      </c>
      <c r="E73" t="s">
        <v>24631</v>
      </c>
      <c r="F73">
        <v>1000</v>
      </c>
      <c r="G73">
        <v>0</v>
      </c>
      <c r="H73" t="s">
        <v>661</v>
      </c>
      <c r="I73" t="s">
        <v>24632</v>
      </c>
      <c r="J73" t="s">
        <v>807</v>
      </c>
      <c r="K73" t="s">
        <v>635</v>
      </c>
      <c r="L73" t="s">
        <v>636</v>
      </c>
      <c r="M73" t="s">
        <v>24629</v>
      </c>
      <c r="N73" t="s">
        <v>635</v>
      </c>
      <c r="O73" t="s">
        <v>1071</v>
      </c>
      <c r="P73" t="s">
        <v>22</v>
      </c>
      <c r="Q73" t="s">
        <v>639</v>
      </c>
      <c r="R73" t="s">
        <v>636</v>
      </c>
      <c r="S73" t="s">
        <v>24633</v>
      </c>
      <c r="T73" t="s">
        <v>24629</v>
      </c>
    </row>
    <row r="74" spans="1:20" x14ac:dyDescent="0.25">
      <c r="A74" t="s">
        <v>35</v>
      </c>
      <c r="B74" t="s">
        <v>36</v>
      </c>
      <c r="C74">
        <v>66.666666666666671</v>
      </c>
      <c r="D74">
        <v>3</v>
      </c>
      <c r="E74" t="s">
        <v>24634</v>
      </c>
      <c r="F74">
        <v>100</v>
      </c>
      <c r="G74">
        <v>0</v>
      </c>
      <c r="H74" t="s">
        <v>661</v>
      </c>
      <c r="I74" t="s">
        <v>24635</v>
      </c>
      <c r="J74" t="s">
        <v>727</v>
      </c>
      <c r="K74" t="s">
        <v>635</v>
      </c>
      <c r="L74" t="s">
        <v>636</v>
      </c>
      <c r="M74" t="s">
        <v>24636</v>
      </c>
      <c r="N74" t="s">
        <v>635</v>
      </c>
      <c r="O74" t="s">
        <v>638</v>
      </c>
      <c r="P74" t="s">
        <v>22</v>
      </c>
      <c r="Q74" t="s">
        <v>639</v>
      </c>
      <c r="R74" t="s">
        <v>636</v>
      </c>
      <c r="S74" t="s">
        <v>24637</v>
      </c>
      <c r="T74" t="s">
        <v>24636</v>
      </c>
    </row>
    <row r="75" spans="1:20" x14ac:dyDescent="0.25">
      <c r="A75" t="s">
        <v>35</v>
      </c>
      <c r="B75" t="s">
        <v>36</v>
      </c>
      <c r="C75">
        <v>66.666666666666671</v>
      </c>
      <c r="D75">
        <v>3</v>
      </c>
      <c r="E75" t="s">
        <v>24638</v>
      </c>
      <c r="F75">
        <v>100</v>
      </c>
      <c r="G75">
        <v>0</v>
      </c>
      <c r="H75" t="s">
        <v>661</v>
      </c>
      <c r="I75" t="s">
        <v>633</v>
      </c>
      <c r="J75" t="s">
        <v>692</v>
      </c>
      <c r="K75" t="s">
        <v>635</v>
      </c>
      <c r="L75" t="s">
        <v>636</v>
      </c>
      <c r="M75" t="s">
        <v>24639</v>
      </c>
      <c r="N75" t="s">
        <v>635</v>
      </c>
      <c r="O75" t="s">
        <v>638</v>
      </c>
      <c r="P75" t="s">
        <v>22</v>
      </c>
      <c r="Q75" t="s">
        <v>639</v>
      </c>
      <c r="R75" t="s">
        <v>636</v>
      </c>
      <c r="S75" t="s">
        <v>24640</v>
      </c>
      <c r="T75" t="s">
        <v>24639</v>
      </c>
    </row>
    <row r="76" spans="1:20" x14ac:dyDescent="0.25">
      <c r="A76" t="s">
        <v>35</v>
      </c>
      <c r="B76" t="s">
        <v>36</v>
      </c>
      <c r="C76">
        <v>66.666666666666671</v>
      </c>
      <c r="D76">
        <v>3</v>
      </c>
      <c r="E76" t="s">
        <v>24641</v>
      </c>
      <c r="F76">
        <v>179</v>
      </c>
      <c r="G76">
        <v>0</v>
      </c>
      <c r="H76" t="s">
        <v>661</v>
      </c>
      <c r="I76" t="s">
        <v>11029</v>
      </c>
      <c r="J76" t="s">
        <v>2214</v>
      </c>
      <c r="K76" t="s">
        <v>635</v>
      </c>
      <c r="L76" t="s">
        <v>636</v>
      </c>
      <c r="M76" t="s">
        <v>24642</v>
      </c>
      <c r="N76" t="s">
        <v>635</v>
      </c>
      <c r="O76" t="s">
        <v>668</v>
      </c>
      <c r="P76" t="s">
        <v>22</v>
      </c>
      <c r="Q76" t="s">
        <v>669</v>
      </c>
      <c r="R76" t="s">
        <v>636</v>
      </c>
      <c r="S76" t="s">
        <v>24643</v>
      </c>
      <c r="T76" t="s">
        <v>24642</v>
      </c>
    </row>
    <row r="77" spans="1:20" x14ac:dyDescent="0.25">
      <c r="A77" t="s">
        <v>257</v>
      </c>
      <c r="B77" t="s">
        <v>263</v>
      </c>
      <c r="C77">
        <v>139</v>
      </c>
      <c r="D77">
        <v>1</v>
      </c>
      <c r="E77" t="s">
        <v>24641</v>
      </c>
      <c r="F77">
        <v>179</v>
      </c>
      <c r="G77">
        <v>0</v>
      </c>
      <c r="H77" t="s">
        <v>661</v>
      </c>
      <c r="I77" t="s">
        <v>11029</v>
      </c>
      <c r="J77" t="s">
        <v>2214</v>
      </c>
      <c r="K77" t="s">
        <v>635</v>
      </c>
      <c r="L77" t="s">
        <v>636</v>
      </c>
      <c r="M77" t="s">
        <v>24642</v>
      </c>
      <c r="N77" t="s">
        <v>635</v>
      </c>
      <c r="O77" t="s">
        <v>668</v>
      </c>
      <c r="P77" t="s">
        <v>22</v>
      </c>
      <c r="Q77" t="s">
        <v>669</v>
      </c>
      <c r="R77" t="s">
        <v>636</v>
      </c>
      <c r="S77" t="s">
        <v>24643</v>
      </c>
      <c r="T77" t="s">
        <v>24642</v>
      </c>
    </row>
    <row r="78" spans="1:20" x14ac:dyDescent="0.25">
      <c r="A78" t="s">
        <v>164</v>
      </c>
      <c r="B78" t="s">
        <v>165</v>
      </c>
      <c r="C78">
        <v>50</v>
      </c>
      <c r="D78">
        <v>1</v>
      </c>
      <c r="E78" t="s">
        <v>24644</v>
      </c>
      <c r="F78">
        <v>75</v>
      </c>
      <c r="G78">
        <v>35</v>
      </c>
      <c r="H78" t="s">
        <v>647</v>
      </c>
      <c r="I78" t="s">
        <v>24645</v>
      </c>
      <c r="J78" t="s">
        <v>24646</v>
      </c>
      <c r="K78" t="s">
        <v>1058</v>
      </c>
      <c r="L78" t="s">
        <v>791</v>
      </c>
      <c r="M78" t="s">
        <v>24647</v>
      </c>
      <c r="N78" t="s">
        <v>635</v>
      </c>
      <c r="O78" t="s">
        <v>653</v>
      </c>
      <c r="P78" t="s">
        <v>43</v>
      </c>
      <c r="Q78" t="s">
        <v>654</v>
      </c>
      <c r="R78" t="s">
        <v>636</v>
      </c>
      <c r="S78" t="s">
        <v>24648</v>
      </c>
      <c r="T78" t="s">
        <v>24647</v>
      </c>
    </row>
    <row r="79" spans="1:20" x14ac:dyDescent="0.25">
      <c r="A79" t="s">
        <v>116</v>
      </c>
      <c r="B79" t="s">
        <v>117</v>
      </c>
      <c r="C79">
        <v>10</v>
      </c>
      <c r="D79">
        <v>50</v>
      </c>
      <c r="E79" t="s">
        <v>24649</v>
      </c>
      <c r="F79">
        <v>494</v>
      </c>
      <c r="G79">
        <v>14</v>
      </c>
      <c r="H79" t="s">
        <v>647</v>
      </c>
      <c r="I79" t="s">
        <v>13478</v>
      </c>
      <c r="J79" t="s">
        <v>24650</v>
      </c>
      <c r="K79" t="s">
        <v>2661</v>
      </c>
      <c r="L79" t="s">
        <v>13565</v>
      </c>
      <c r="M79" t="s">
        <v>24647</v>
      </c>
      <c r="N79" t="s">
        <v>635</v>
      </c>
      <c r="O79" t="s">
        <v>653</v>
      </c>
      <c r="P79" t="s">
        <v>43</v>
      </c>
      <c r="Q79" t="s">
        <v>654</v>
      </c>
      <c r="R79" t="s">
        <v>636</v>
      </c>
      <c r="S79" t="s">
        <v>24651</v>
      </c>
      <c r="T79" t="s">
        <v>24652</v>
      </c>
    </row>
    <row r="80" spans="1:20" x14ac:dyDescent="0.25">
      <c r="A80" t="s">
        <v>164</v>
      </c>
      <c r="B80" t="s">
        <v>165</v>
      </c>
      <c r="C80">
        <v>33.333333333333336</v>
      </c>
      <c r="D80">
        <v>3</v>
      </c>
      <c r="E80" t="s">
        <v>24653</v>
      </c>
      <c r="F80">
        <v>100</v>
      </c>
      <c r="G80">
        <v>0</v>
      </c>
      <c r="H80" t="s">
        <v>661</v>
      </c>
      <c r="I80" t="s">
        <v>24654</v>
      </c>
      <c r="J80" t="s">
        <v>727</v>
      </c>
      <c r="K80" t="s">
        <v>635</v>
      </c>
      <c r="L80" t="s">
        <v>636</v>
      </c>
      <c r="M80" t="s">
        <v>24652</v>
      </c>
      <c r="N80" t="s">
        <v>635</v>
      </c>
      <c r="O80" t="s">
        <v>638</v>
      </c>
      <c r="P80" t="s">
        <v>22</v>
      </c>
      <c r="Q80" t="s">
        <v>639</v>
      </c>
      <c r="R80" t="s">
        <v>636</v>
      </c>
      <c r="S80" t="s">
        <v>24655</v>
      </c>
      <c r="T80" t="s">
        <v>24652</v>
      </c>
    </row>
    <row r="81" spans="1:20" x14ac:dyDescent="0.25">
      <c r="A81" t="s">
        <v>164</v>
      </c>
      <c r="B81" t="s">
        <v>165</v>
      </c>
      <c r="C81">
        <v>50</v>
      </c>
      <c r="D81">
        <v>6</v>
      </c>
      <c r="E81" t="s">
        <v>24656</v>
      </c>
      <c r="F81">
        <v>200</v>
      </c>
      <c r="G81">
        <v>0</v>
      </c>
      <c r="H81" t="s">
        <v>661</v>
      </c>
      <c r="I81" t="s">
        <v>24657</v>
      </c>
      <c r="J81" t="s">
        <v>1314</v>
      </c>
      <c r="K81" t="s">
        <v>635</v>
      </c>
      <c r="L81" t="s">
        <v>636</v>
      </c>
      <c r="M81" t="s">
        <v>24658</v>
      </c>
      <c r="N81" t="s">
        <v>635</v>
      </c>
      <c r="O81" t="s">
        <v>668</v>
      </c>
      <c r="P81" t="s">
        <v>22</v>
      </c>
      <c r="Q81" t="s">
        <v>669</v>
      </c>
      <c r="R81" t="s">
        <v>636</v>
      </c>
      <c r="S81" t="s">
        <v>24659</v>
      </c>
      <c r="T81" t="s">
        <v>24658</v>
      </c>
    </row>
    <row r="82" spans="1:20" x14ac:dyDescent="0.25">
      <c r="A82" t="s">
        <v>37</v>
      </c>
      <c r="B82" t="s">
        <v>38</v>
      </c>
      <c r="C82">
        <v>66.666666666666671</v>
      </c>
      <c r="D82">
        <v>3</v>
      </c>
      <c r="E82" t="s">
        <v>24660</v>
      </c>
      <c r="F82">
        <v>100</v>
      </c>
      <c r="G82">
        <v>0</v>
      </c>
      <c r="H82" t="s">
        <v>661</v>
      </c>
      <c r="I82" t="s">
        <v>1613</v>
      </c>
      <c r="J82" t="s">
        <v>978</v>
      </c>
      <c r="K82" t="s">
        <v>635</v>
      </c>
      <c r="L82" t="s">
        <v>636</v>
      </c>
      <c r="M82" t="s">
        <v>24661</v>
      </c>
      <c r="N82" t="s">
        <v>635</v>
      </c>
      <c r="O82" t="s">
        <v>668</v>
      </c>
      <c r="P82" t="s">
        <v>22</v>
      </c>
      <c r="Q82" t="s">
        <v>669</v>
      </c>
      <c r="R82" t="s">
        <v>636</v>
      </c>
      <c r="S82" t="s">
        <v>24662</v>
      </c>
      <c r="T82" t="s">
        <v>24661</v>
      </c>
    </row>
    <row r="83" spans="1:20" x14ac:dyDescent="0.25">
      <c r="A83" t="s">
        <v>39</v>
      </c>
      <c r="B83" t="s">
        <v>44</v>
      </c>
      <c r="C83">
        <v>66.333333333333329</v>
      </c>
      <c r="D83">
        <v>3</v>
      </c>
      <c r="E83" t="s">
        <v>24663</v>
      </c>
      <c r="F83">
        <v>220</v>
      </c>
      <c r="G83">
        <v>0</v>
      </c>
      <c r="H83" t="s">
        <v>632</v>
      </c>
      <c r="I83" t="s">
        <v>24664</v>
      </c>
      <c r="J83" t="s">
        <v>2214</v>
      </c>
      <c r="K83" t="s">
        <v>635</v>
      </c>
      <c r="L83" t="s">
        <v>636</v>
      </c>
      <c r="M83" t="s">
        <v>24665</v>
      </c>
      <c r="N83" t="s">
        <v>635</v>
      </c>
      <c r="O83" t="s">
        <v>668</v>
      </c>
      <c r="P83" t="s">
        <v>22</v>
      </c>
      <c r="Q83" t="s">
        <v>669</v>
      </c>
      <c r="R83" t="s">
        <v>636</v>
      </c>
      <c r="S83" t="s">
        <v>24666</v>
      </c>
      <c r="T83" t="s">
        <v>24665</v>
      </c>
    </row>
    <row r="84" spans="1:20" x14ac:dyDescent="0.25">
      <c r="A84" t="s">
        <v>35</v>
      </c>
      <c r="B84" t="s">
        <v>36</v>
      </c>
      <c r="C84">
        <v>66.666666666666671</v>
      </c>
      <c r="D84">
        <v>3</v>
      </c>
      <c r="E84" t="s">
        <v>24667</v>
      </c>
      <c r="F84">
        <v>100</v>
      </c>
      <c r="G84">
        <v>0</v>
      </c>
      <c r="H84" t="s">
        <v>661</v>
      </c>
      <c r="I84" t="s">
        <v>24668</v>
      </c>
      <c r="J84" t="s">
        <v>1314</v>
      </c>
      <c r="K84" t="s">
        <v>635</v>
      </c>
      <c r="L84" t="s">
        <v>636</v>
      </c>
      <c r="M84" t="s">
        <v>24669</v>
      </c>
      <c r="N84" t="s">
        <v>635</v>
      </c>
      <c r="O84" t="s">
        <v>638</v>
      </c>
      <c r="P84" t="s">
        <v>22</v>
      </c>
      <c r="Q84" t="s">
        <v>639</v>
      </c>
      <c r="R84" t="s">
        <v>636</v>
      </c>
      <c r="S84" t="s">
        <v>24670</v>
      </c>
      <c r="T84" t="s">
        <v>24669</v>
      </c>
    </row>
    <row r="85" spans="1:20" x14ac:dyDescent="0.25">
      <c r="A85" t="s">
        <v>35</v>
      </c>
      <c r="B85" t="s">
        <v>36</v>
      </c>
      <c r="C85">
        <v>66.666666666666671</v>
      </c>
      <c r="D85">
        <v>3</v>
      </c>
      <c r="E85" t="s">
        <v>24671</v>
      </c>
      <c r="F85">
        <v>100</v>
      </c>
      <c r="G85">
        <v>0</v>
      </c>
      <c r="H85" t="s">
        <v>661</v>
      </c>
      <c r="I85" t="s">
        <v>24672</v>
      </c>
      <c r="J85" t="s">
        <v>1160</v>
      </c>
      <c r="K85" t="s">
        <v>635</v>
      </c>
      <c r="L85" t="s">
        <v>636</v>
      </c>
      <c r="M85" t="s">
        <v>24673</v>
      </c>
      <c r="N85" t="s">
        <v>635</v>
      </c>
      <c r="O85" t="s">
        <v>638</v>
      </c>
      <c r="P85" t="s">
        <v>22</v>
      </c>
      <c r="Q85" t="s">
        <v>639</v>
      </c>
      <c r="R85" t="s">
        <v>636</v>
      </c>
      <c r="S85" t="s">
        <v>24674</v>
      </c>
      <c r="T85" t="s">
        <v>24673</v>
      </c>
    </row>
    <row r="86" spans="1:20" x14ac:dyDescent="0.25">
      <c r="A86" t="s">
        <v>164</v>
      </c>
      <c r="B86" t="s">
        <v>165</v>
      </c>
      <c r="C86">
        <v>33.333333333333336</v>
      </c>
      <c r="D86">
        <v>3</v>
      </c>
      <c r="E86" t="s">
        <v>24675</v>
      </c>
      <c r="F86">
        <v>100</v>
      </c>
      <c r="G86">
        <v>0</v>
      </c>
      <c r="H86" t="s">
        <v>661</v>
      </c>
      <c r="I86" t="s">
        <v>24676</v>
      </c>
      <c r="J86" t="s">
        <v>839</v>
      </c>
      <c r="K86" t="s">
        <v>635</v>
      </c>
      <c r="L86" t="s">
        <v>636</v>
      </c>
      <c r="M86" t="s">
        <v>24673</v>
      </c>
      <c r="N86" t="s">
        <v>635</v>
      </c>
      <c r="O86" t="s">
        <v>668</v>
      </c>
      <c r="P86" t="s">
        <v>22</v>
      </c>
      <c r="Q86" t="s">
        <v>669</v>
      </c>
      <c r="R86" t="s">
        <v>636</v>
      </c>
      <c r="S86" t="s">
        <v>24677</v>
      </c>
      <c r="T86" t="s">
        <v>24673</v>
      </c>
    </row>
    <row r="87" spans="1:20" x14ac:dyDescent="0.25">
      <c r="A87" t="s">
        <v>35</v>
      </c>
      <c r="B87" t="s">
        <v>36</v>
      </c>
      <c r="C87">
        <v>66.666666666666671</v>
      </c>
      <c r="D87">
        <v>3</v>
      </c>
      <c r="E87" t="s">
        <v>24678</v>
      </c>
      <c r="F87">
        <v>100</v>
      </c>
      <c r="G87">
        <v>0</v>
      </c>
      <c r="H87" t="s">
        <v>661</v>
      </c>
      <c r="I87" t="s">
        <v>24679</v>
      </c>
      <c r="J87" t="s">
        <v>643</v>
      </c>
      <c r="K87" t="s">
        <v>635</v>
      </c>
      <c r="L87" t="s">
        <v>636</v>
      </c>
      <c r="M87" t="s">
        <v>24680</v>
      </c>
      <c r="N87" t="s">
        <v>635</v>
      </c>
      <c r="O87" t="s">
        <v>638</v>
      </c>
      <c r="P87" t="s">
        <v>22</v>
      </c>
      <c r="Q87" t="s">
        <v>639</v>
      </c>
      <c r="R87" t="s">
        <v>636</v>
      </c>
      <c r="S87" t="s">
        <v>24681</v>
      </c>
      <c r="T87" t="s">
        <v>24680</v>
      </c>
    </row>
    <row r="88" spans="1:20" x14ac:dyDescent="0.25">
      <c r="A88" t="s">
        <v>35</v>
      </c>
      <c r="B88" t="s">
        <v>36</v>
      </c>
      <c r="C88">
        <v>66.666666666666671</v>
      </c>
      <c r="D88">
        <v>3</v>
      </c>
      <c r="E88" t="s">
        <v>24682</v>
      </c>
      <c r="F88">
        <v>100</v>
      </c>
      <c r="G88">
        <v>0</v>
      </c>
      <c r="H88" t="s">
        <v>661</v>
      </c>
      <c r="I88" t="s">
        <v>24683</v>
      </c>
      <c r="J88" t="s">
        <v>823</v>
      </c>
      <c r="K88" t="s">
        <v>635</v>
      </c>
      <c r="L88" t="s">
        <v>636</v>
      </c>
      <c r="M88" t="s">
        <v>24684</v>
      </c>
      <c r="N88" t="s">
        <v>635</v>
      </c>
      <c r="O88" t="s">
        <v>638</v>
      </c>
      <c r="P88" t="s">
        <v>22</v>
      </c>
      <c r="Q88" t="s">
        <v>639</v>
      </c>
      <c r="R88" t="s">
        <v>636</v>
      </c>
      <c r="S88" t="s">
        <v>24685</v>
      </c>
      <c r="T88" t="s">
        <v>24684</v>
      </c>
    </row>
    <row r="89" spans="1:20" x14ac:dyDescent="0.25">
      <c r="A89" t="s">
        <v>258</v>
      </c>
      <c r="B89" t="s">
        <v>264</v>
      </c>
      <c r="C89">
        <v>139</v>
      </c>
      <c r="D89">
        <v>1</v>
      </c>
      <c r="E89" t="s">
        <v>24686</v>
      </c>
      <c r="F89">
        <v>85</v>
      </c>
      <c r="G89">
        <v>0</v>
      </c>
      <c r="H89" t="s">
        <v>661</v>
      </c>
      <c r="I89" t="s">
        <v>4452</v>
      </c>
      <c r="J89" t="s">
        <v>11194</v>
      </c>
      <c r="K89" t="s">
        <v>635</v>
      </c>
      <c r="L89" t="s">
        <v>636</v>
      </c>
      <c r="M89" t="s">
        <v>24687</v>
      </c>
      <c r="N89" t="s">
        <v>635</v>
      </c>
      <c r="O89" t="s">
        <v>668</v>
      </c>
      <c r="P89" t="s">
        <v>22</v>
      </c>
      <c r="Q89" t="s">
        <v>669</v>
      </c>
      <c r="R89" t="s">
        <v>636</v>
      </c>
      <c r="S89" t="s">
        <v>24688</v>
      </c>
      <c r="T89" t="s">
        <v>24687</v>
      </c>
    </row>
    <row r="90" spans="1:20" x14ac:dyDescent="0.25">
      <c r="A90" t="s">
        <v>256</v>
      </c>
      <c r="B90" t="s">
        <v>262</v>
      </c>
      <c r="C90">
        <v>139</v>
      </c>
      <c r="D90">
        <v>1</v>
      </c>
      <c r="E90" t="s">
        <v>24689</v>
      </c>
      <c r="F90">
        <v>170</v>
      </c>
      <c r="G90">
        <v>0</v>
      </c>
      <c r="H90" t="s">
        <v>661</v>
      </c>
      <c r="I90" t="s">
        <v>24690</v>
      </c>
      <c r="J90" t="s">
        <v>2242</v>
      </c>
      <c r="K90" t="s">
        <v>635</v>
      </c>
      <c r="L90" t="s">
        <v>636</v>
      </c>
      <c r="M90" t="s">
        <v>24691</v>
      </c>
      <c r="N90" t="s">
        <v>635</v>
      </c>
      <c r="O90" t="s">
        <v>668</v>
      </c>
      <c r="P90" t="s">
        <v>22</v>
      </c>
      <c r="Q90" t="s">
        <v>669</v>
      </c>
      <c r="R90" t="s">
        <v>636</v>
      </c>
      <c r="S90" t="s">
        <v>24692</v>
      </c>
      <c r="T90" t="s">
        <v>24691</v>
      </c>
    </row>
    <row r="91" spans="1:20" x14ac:dyDescent="0.25">
      <c r="A91" t="s">
        <v>257</v>
      </c>
      <c r="B91" t="s">
        <v>263</v>
      </c>
      <c r="C91">
        <v>139</v>
      </c>
      <c r="D91">
        <v>1</v>
      </c>
      <c r="E91" t="s">
        <v>24689</v>
      </c>
      <c r="F91">
        <v>170</v>
      </c>
      <c r="G91">
        <v>0</v>
      </c>
      <c r="H91" t="s">
        <v>661</v>
      </c>
      <c r="I91" t="s">
        <v>24690</v>
      </c>
      <c r="J91" t="s">
        <v>2242</v>
      </c>
      <c r="K91" t="s">
        <v>635</v>
      </c>
      <c r="L91" t="s">
        <v>636</v>
      </c>
      <c r="M91" t="s">
        <v>24691</v>
      </c>
      <c r="N91" t="s">
        <v>635</v>
      </c>
      <c r="O91" t="s">
        <v>668</v>
      </c>
      <c r="P91" t="s">
        <v>22</v>
      </c>
      <c r="Q91" t="s">
        <v>669</v>
      </c>
      <c r="R91" t="s">
        <v>636</v>
      </c>
      <c r="S91" t="s">
        <v>24692</v>
      </c>
      <c r="T91" t="s">
        <v>24691</v>
      </c>
    </row>
    <row r="92" spans="1:20" x14ac:dyDescent="0.25">
      <c r="A92" t="s">
        <v>256</v>
      </c>
      <c r="B92" t="s">
        <v>262</v>
      </c>
      <c r="C92">
        <v>139</v>
      </c>
      <c r="D92">
        <v>1</v>
      </c>
      <c r="E92" t="s">
        <v>24693</v>
      </c>
      <c r="F92">
        <v>85</v>
      </c>
      <c r="G92">
        <v>0</v>
      </c>
      <c r="H92" t="s">
        <v>661</v>
      </c>
      <c r="I92" t="s">
        <v>24694</v>
      </c>
      <c r="J92" t="s">
        <v>643</v>
      </c>
      <c r="K92" t="s">
        <v>635</v>
      </c>
      <c r="L92" t="s">
        <v>636</v>
      </c>
      <c r="M92" t="s">
        <v>24695</v>
      </c>
      <c r="N92" t="s">
        <v>635</v>
      </c>
      <c r="O92" t="s">
        <v>638</v>
      </c>
      <c r="P92" t="s">
        <v>22</v>
      </c>
      <c r="Q92" t="s">
        <v>639</v>
      </c>
      <c r="R92" t="s">
        <v>636</v>
      </c>
      <c r="S92" t="s">
        <v>24696</v>
      </c>
      <c r="T92" t="s">
        <v>24695</v>
      </c>
    </row>
    <row r="93" spans="1:20" x14ac:dyDescent="0.25">
      <c r="A93" t="s">
        <v>164</v>
      </c>
      <c r="B93" t="s">
        <v>165</v>
      </c>
      <c r="C93">
        <v>33.333333333333336</v>
      </c>
      <c r="D93">
        <v>3</v>
      </c>
      <c r="E93" t="s">
        <v>24697</v>
      </c>
      <c r="F93">
        <v>100</v>
      </c>
      <c r="G93">
        <v>0</v>
      </c>
      <c r="H93" t="s">
        <v>661</v>
      </c>
      <c r="I93" t="s">
        <v>3402</v>
      </c>
      <c r="J93" t="s">
        <v>2644</v>
      </c>
      <c r="K93" t="s">
        <v>635</v>
      </c>
      <c r="L93" t="s">
        <v>636</v>
      </c>
      <c r="M93" t="s">
        <v>24698</v>
      </c>
      <c r="N93" t="s">
        <v>635</v>
      </c>
      <c r="O93" t="s">
        <v>638</v>
      </c>
      <c r="P93" t="s">
        <v>22</v>
      </c>
      <c r="Q93" t="s">
        <v>639</v>
      </c>
      <c r="R93" t="s">
        <v>636</v>
      </c>
      <c r="S93" t="s">
        <v>24699</v>
      </c>
      <c r="T93" t="s">
        <v>24698</v>
      </c>
    </row>
    <row r="94" spans="1:20" x14ac:dyDescent="0.25">
      <c r="A94" t="s">
        <v>35</v>
      </c>
      <c r="B94" t="s">
        <v>36</v>
      </c>
      <c r="C94">
        <v>66.666666666666671</v>
      </c>
      <c r="D94">
        <v>3</v>
      </c>
      <c r="E94" t="s">
        <v>24700</v>
      </c>
      <c r="F94">
        <v>200</v>
      </c>
      <c r="G94">
        <v>0</v>
      </c>
      <c r="H94" t="s">
        <v>661</v>
      </c>
      <c r="I94" t="s">
        <v>13183</v>
      </c>
      <c r="J94" t="s">
        <v>818</v>
      </c>
      <c r="K94" t="s">
        <v>635</v>
      </c>
      <c r="L94" t="s">
        <v>636</v>
      </c>
      <c r="M94" t="s">
        <v>24701</v>
      </c>
      <c r="N94" t="s">
        <v>635</v>
      </c>
      <c r="O94" t="s">
        <v>668</v>
      </c>
      <c r="P94" t="s">
        <v>22</v>
      </c>
      <c r="Q94" t="s">
        <v>669</v>
      </c>
      <c r="R94" t="s">
        <v>636</v>
      </c>
      <c r="S94" t="s">
        <v>24702</v>
      </c>
      <c r="T94" t="s">
        <v>24703</v>
      </c>
    </row>
    <row r="95" spans="1:20" x14ac:dyDescent="0.25">
      <c r="A95" t="s">
        <v>37</v>
      </c>
      <c r="B95" t="s">
        <v>38</v>
      </c>
      <c r="C95">
        <v>66.666666666666671</v>
      </c>
      <c r="D95">
        <v>3</v>
      </c>
      <c r="E95" t="s">
        <v>24700</v>
      </c>
      <c r="F95">
        <v>200</v>
      </c>
      <c r="G95">
        <v>0</v>
      </c>
      <c r="H95" t="s">
        <v>661</v>
      </c>
      <c r="I95" t="s">
        <v>13183</v>
      </c>
      <c r="J95" t="s">
        <v>818</v>
      </c>
      <c r="K95" t="s">
        <v>635</v>
      </c>
      <c r="L95" t="s">
        <v>636</v>
      </c>
      <c r="M95" t="s">
        <v>24701</v>
      </c>
      <c r="N95" t="s">
        <v>635</v>
      </c>
      <c r="O95" t="s">
        <v>668</v>
      </c>
      <c r="P95" t="s">
        <v>22</v>
      </c>
      <c r="Q95" t="s">
        <v>669</v>
      </c>
      <c r="R95" t="s">
        <v>636</v>
      </c>
      <c r="S95" t="s">
        <v>24702</v>
      </c>
      <c r="T95" t="s">
        <v>24703</v>
      </c>
    </row>
    <row r="96" spans="1:20" x14ac:dyDescent="0.25">
      <c r="A96" t="s">
        <v>37</v>
      </c>
      <c r="B96" t="s">
        <v>38</v>
      </c>
      <c r="C96">
        <v>33</v>
      </c>
      <c r="D96">
        <v>10</v>
      </c>
      <c r="E96" t="s">
        <v>24704</v>
      </c>
      <c r="F96">
        <v>330</v>
      </c>
      <c r="G96">
        <v>0</v>
      </c>
      <c r="H96" t="s">
        <v>661</v>
      </c>
      <c r="I96" t="s">
        <v>7505</v>
      </c>
      <c r="J96" t="s">
        <v>992</v>
      </c>
      <c r="K96" t="s">
        <v>635</v>
      </c>
      <c r="L96" t="s">
        <v>636</v>
      </c>
      <c r="M96" t="s">
        <v>24703</v>
      </c>
      <c r="N96" t="s">
        <v>635</v>
      </c>
      <c r="O96" t="s">
        <v>638</v>
      </c>
      <c r="P96" t="s">
        <v>22</v>
      </c>
      <c r="Q96" t="s">
        <v>639</v>
      </c>
      <c r="R96" t="s">
        <v>636</v>
      </c>
      <c r="S96" t="s">
        <v>24705</v>
      </c>
      <c r="T96" t="s">
        <v>24703</v>
      </c>
    </row>
    <row r="97" spans="1:20" x14ac:dyDescent="0.25">
      <c r="A97" t="s">
        <v>133</v>
      </c>
      <c r="B97" t="s">
        <v>134</v>
      </c>
      <c r="C97">
        <v>12</v>
      </c>
      <c r="D97">
        <v>20</v>
      </c>
      <c r="E97" t="s">
        <v>24706</v>
      </c>
      <c r="F97">
        <v>240</v>
      </c>
      <c r="G97">
        <v>0</v>
      </c>
      <c r="H97" t="s">
        <v>647</v>
      </c>
      <c r="I97" t="s">
        <v>8148</v>
      </c>
      <c r="J97" t="s">
        <v>8149</v>
      </c>
      <c r="K97" t="s">
        <v>4484</v>
      </c>
      <c r="L97" t="s">
        <v>3462</v>
      </c>
      <c r="M97" t="s">
        <v>24707</v>
      </c>
      <c r="N97" t="s">
        <v>635</v>
      </c>
      <c r="O97" t="s">
        <v>653</v>
      </c>
      <c r="P97" t="s">
        <v>43</v>
      </c>
      <c r="Q97" t="s">
        <v>654</v>
      </c>
      <c r="R97" t="s">
        <v>636</v>
      </c>
      <c r="S97" t="s">
        <v>24708</v>
      </c>
      <c r="T97" t="s">
        <v>24707</v>
      </c>
    </row>
    <row r="98" spans="1:20" x14ac:dyDescent="0.25">
      <c r="A98" t="s">
        <v>37</v>
      </c>
      <c r="B98" t="s">
        <v>38</v>
      </c>
      <c r="C98">
        <v>66.666666666666671</v>
      </c>
      <c r="D98">
        <v>6</v>
      </c>
      <c r="E98" t="s">
        <v>24709</v>
      </c>
      <c r="F98">
        <v>200</v>
      </c>
      <c r="G98">
        <v>0</v>
      </c>
      <c r="H98" t="s">
        <v>661</v>
      </c>
      <c r="I98" t="s">
        <v>24710</v>
      </c>
      <c r="J98" t="s">
        <v>770</v>
      </c>
      <c r="K98" t="s">
        <v>635</v>
      </c>
      <c r="L98" t="s">
        <v>636</v>
      </c>
      <c r="M98" t="s">
        <v>24711</v>
      </c>
      <c r="N98" t="s">
        <v>635</v>
      </c>
      <c r="O98" t="s">
        <v>638</v>
      </c>
      <c r="P98" t="s">
        <v>22</v>
      </c>
      <c r="Q98" t="s">
        <v>639</v>
      </c>
      <c r="R98" t="s">
        <v>636</v>
      </c>
      <c r="S98" t="s">
        <v>24712</v>
      </c>
      <c r="T98" t="s">
        <v>24711</v>
      </c>
    </row>
    <row r="99" spans="1:20" x14ac:dyDescent="0.25">
      <c r="A99" t="s">
        <v>256</v>
      </c>
      <c r="B99" t="s">
        <v>262</v>
      </c>
      <c r="C99">
        <v>139</v>
      </c>
      <c r="D99">
        <v>1</v>
      </c>
      <c r="E99" t="s">
        <v>24713</v>
      </c>
      <c r="F99">
        <v>79</v>
      </c>
      <c r="G99">
        <v>0</v>
      </c>
      <c r="H99" t="s">
        <v>661</v>
      </c>
      <c r="I99" t="s">
        <v>1225</v>
      </c>
      <c r="J99" t="s">
        <v>757</v>
      </c>
      <c r="K99" t="s">
        <v>635</v>
      </c>
      <c r="L99" t="s">
        <v>636</v>
      </c>
      <c r="M99" t="s">
        <v>24711</v>
      </c>
      <c r="N99" t="s">
        <v>635</v>
      </c>
      <c r="O99" t="s">
        <v>638</v>
      </c>
      <c r="P99" t="s">
        <v>22</v>
      </c>
      <c r="Q99" t="s">
        <v>639</v>
      </c>
      <c r="R99" t="s">
        <v>636</v>
      </c>
      <c r="S99" t="s">
        <v>24714</v>
      </c>
      <c r="T99" t="s">
        <v>24711</v>
      </c>
    </row>
    <row r="100" spans="1:20" x14ac:dyDescent="0.25">
      <c r="A100" t="s">
        <v>164</v>
      </c>
      <c r="B100" t="s">
        <v>165</v>
      </c>
      <c r="C100">
        <v>50</v>
      </c>
      <c r="D100">
        <v>6</v>
      </c>
      <c r="E100" t="s">
        <v>24715</v>
      </c>
      <c r="F100">
        <v>200</v>
      </c>
      <c r="G100">
        <v>0</v>
      </c>
      <c r="H100" t="s">
        <v>661</v>
      </c>
      <c r="I100" t="s">
        <v>24716</v>
      </c>
      <c r="J100" t="s">
        <v>1130</v>
      </c>
      <c r="K100" t="s">
        <v>635</v>
      </c>
      <c r="L100" t="s">
        <v>636</v>
      </c>
      <c r="M100" t="s">
        <v>24717</v>
      </c>
      <c r="N100" t="s">
        <v>635</v>
      </c>
      <c r="O100" t="s">
        <v>638</v>
      </c>
      <c r="P100" t="s">
        <v>22</v>
      </c>
      <c r="Q100" t="s">
        <v>639</v>
      </c>
      <c r="R100" t="s">
        <v>636</v>
      </c>
      <c r="S100" t="s">
        <v>24718</v>
      </c>
      <c r="T100" t="s">
        <v>24717</v>
      </c>
    </row>
    <row r="101" spans="1:20" x14ac:dyDescent="0.25">
      <c r="A101" t="s">
        <v>164</v>
      </c>
      <c r="B101" t="s">
        <v>165</v>
      </c>
      <c r="C101">
        <v>33.333333333333336</v>
      </c>
      <c r="D101">
        <v>3</v>
      </c>
      <c r="E101" t="s">
        <v>24719</v>
      </c>
      <c r="F101">
        <v>100</v>
      </c>
      <c r="G101">
        <v>0</v>
      </c>
      <c r="H101" t="s">
        <v>661</v>
      </c>
      <c r="I101" t="s">
        <v>5816</v>
      </c>
      <c r="J101" t="s">
        <v>727</v>
      </c>
      <c r="K101" t="s">
        <v>635</v>
      </c>
      <c r="L101" t="s">
        <v>636</v>
      </c>
      <c r="M101" t="s">
        <v>24720</v>
      </c>
      <c r="N101" t="s">
        <v>635</v>
      </c>
      <c r="O101" t="s">
        <v>638</v>
      </c>
      <c r="P101" t="s">
        <v>22</v>
      </c>
      <c r="Q101" t="s">
        <v>639</v>
      </c>
      <c r="R101" t="s">
        <v>636</v>
      </c>
      <c r="S101" t="s">
        <v>24721</v>
      </c>
      <c r="T101" t="s">
        <v>24720</v>
      </c>
    </row>
    <row r="102" spans="1:20" x14ac:dyDescent="0.25">
      <c r="A102" t="s">
        <v>256</v>
      </c>
      <c r="B102" t="s">
        <v>262</v>
      </c>
      <c r="C102">
        <v>139</v>
      </c>
      <c r="D102">
        <v>1</v>
      </c>
      <c r="E102" t="s">
        <v>24722</v>
      </c>
      <c r="F102">
        <v>79</v>
      </c>
      <c r="G102">
        <v>0</v>
      </c>
      <c r="H102" t="s">
        <v>661</v>
      </c>
      <c r="I102" t="s">
        <v>2898</v>
      </c>
      <c r="J102" t="s">
        <v>818</v>
      </c>
      <c r="K102" t="s">
        <v>635</v>
      </c>
      <c r="L102" t="s">
        <v>636</v>
      </c>
      <c r="M102" t="s">
        <v>24723</v>
      </c>
      <c r="N102" t="s">
        <v>635</v>
      </c>
      <c r="O102" t="s">
        <v>638</v>
      </c>
      <c r="P102" t="s">
        <v>22</v>
      </c>
      <c r="Q102" t="s">
        <v>639</v>
      </c>
      <c r="R102" t="s">
        <v>636</v>
      </c>
      <c r="S102" t="s">
        <v>24724</v>
      </c>
      <c r="T102" t="s">
        <v>24723</v>
      </c>
    </row>
    <row r="103" spans="1:20" x14ac:dyDescent="0.25">
      <c r="A103" t="s">
        <v>39</v>
      </c>
      <c r="B103" t="s">
        <v>44</v>
      </c>
      <c r="C103">
        <v>66.333333333333329</v>
      </c>
      <c r="D103">
        <v>3</v>
      </c>
      <c r="E103" t="s">
        <v>24725</v>
      </c>
      <c r="F103">
        <v>322.70999999999998</v>
      </c>
      <c r="G103">
        <v>0</v>
      </c>
      <c r="H103" t="s">
        <v>661</v>
      </c>
      <c r="I103" t="s">
        <v>24726</v>
      </c>
      <c r="J103" t="s">
        <v>643</v>
      </c>
      <c r="K103" t="s">
        <v>635</v>
      </c>
      <c r="L103" t="s">
        <v>636</v>
      </c>
      <c r="M103" t="s">
        <v>24727</v>
      </c>
      <c r="N103" t="s">
        <v>635</v>
      </c>
      <c r="O103" t="s">
        <v>668</v>
      </c>
      <c r="P103" t="s">
        <v>22</v>
      </c>
      <c r="Q103" t="s">
        <v>669</v>
      </c>
      <c r="R103" t="s">
        <v>636</v>
      </c>
      <c r="S103" t="s">
        <v>24728</v>
      </c>
      <c r="T103" t="s">
        <v>24727</v>
      </c>
    </row>
    <row r="104" spans="1:20" x14ac:dyDescent="0.25">
      <c r="A104" t="s">
        <v>35</v>
      </c>
      <c r="B104" t="s">
        <v>36</v>
      </c>
      <c r="C104">
        <v>66.666666666666671</v>
      </c>
      <c r="D104">
        <v>3</v>
      </c>
      <c r="E104" t="s">
        <v>24725</v>
      </c>
      <c r="F104">
        <v>322.70999999999998</v>
      </c>
      <c r="G104">
        <v>0</v>
      </c>
      <c r="H104" t="s">
        <v>661</v>
      </c>
      <c r="I104" t="s">
        <v>24726</v>
      </c>
      <c r="J104" t="s">
        <v>643</v>
      </c>
      <c r="K104" t="s">
        <v>635</v>
      </c>
      <c r="L104" t="s">
        <v>636</v>
      </c>
      <c r="M104" t="s">
        <v>24727</v>
      </c>
      <c r="N104" t="s">
        <v>635</v>
      </c>
      <c r="O104" t="s">
        <v>668</v>
      </c>
      <c r="P104" t="s">
        <v>22</v>
      </c>
      <c r="Q104" t="s">
        <v>669</v>
      </c>
      <c r="R104" t="s">
        <v>636</v>
      </c>
      <c r="S104" t="s">
        <v>24728</v>
      </c>
      <c r="T104" t="s">
        <v>24727</v>
      </c>
    </row>
    <row r="105" spans="1:20" x14ac:dyDescent="0.25">
      <c r="A105" t="s">
        <v>164</v>
      </c>
      <c r="B105" t="s">
        <v>165</v>
      </c>
      <c r="C105">
        <v>50</v>
      </c>
      <c r="D105">
        <v>6</v>
      </c>
      <c r="E105" t="s">
        <v>24729</v>
      </c>
      <c r="F105">
        <v>200</v>
      </c>
      <c r="G105">
        <v>0</v>
      </c>
      <c r="H105" t="s">
        <v>661</v>
      </c>
      <c r="I105" t="s">
        <v>22736</v>
      </c>
      <c r="J105" t="s">
        <v>687</v>
      </c>
      <c r="K105" t="s">
        <v>635</v>
      </c>
      <c r="L105" t="s">
        <v>636</v>
      </c>
      <c r="M105" t="s">
        <v>24730</v>
      </c>
      <c r="N105" t="s">
        <v>635</v>
      </c>
      <c r="O105" t="s">
        <v>638</v>
      </c>
      <c r="P105" t="s">
        <v>22</v>
      </c>
      <c r="Q105" t="s">
        <v>639</v>
      </c>
      <c r="R105" t="s">
        <v>636</v>
      </c>
      <c r="S105" t="s">
        <v>24731</v>
      </c>
      <c r="T105" t="s">
        <v>24730</v>
      </c>
    </row>
    <row r="106" spans="1:20" x14ac:dyDescent="0.25">
      <c r="A106" t="s">
        <v>256</v>
      </c>
      <c r="B106" t="s">
        <v>262</v>
      </c>
      <c r="C106">
        <v>139</v>
      </c>
      <c r="D106">
        <v>1</v>
      </c>
      <c r="E106" t="s">
        <v>24732</v>
      </c>
      <c r="F106">
        <v>79</v>
      </c>
      <c r="G106">
        <v>0</v>
      </c>
      <c r="H106" t="s">
        <v>661</v>
      </c>
      <c r="I106" t="s">
        <v>11588</v>
      </c>
      <c r="J106" t="s">
        <v>934</v>
      </c>
      <c r="K106" t="s">
        <v>635</v>
      </c>
      <c r="L106" t="s">
        <v>636</v>
      </c>
      <c r="M106" t="s">
        <v>24733</v>
      </c>
      <c r="N106" t="s">
        <v>635</v>
      </c>
      <c r="O106" t="s">
        <v>638</v>
      </c>
      <c r="P106" t="s">
        <v>22</v>
      </c>
      <c r="Q106" t="s">
        <v>639</v>
      </c>
      <c r="R106" t="s">
        <v>636</v>
      </c>
      <c r="S106" t="s">
        <v>24734</v>
      </c>
      <c r="T106" t="s">
        <v>24735</v>
      </c>
    </row>
    <row r="107" spans="1:20" x14ac:dyDescent="0.25">
      <c r="A107" t="s">
        <v>256</v>
      </c>
      <c r="B107" t="s">
        <v>262</v>
      </c>
      <c r="C107">
        <v>139</v>
      </c>
      <c r="D107">
        <v>1</v>
      </c>
      <c r="E107" t="s">
        <v>24736</v>
      </c>
      <c r="F107">
        <v>79</v>
      </c>
      <c r="G107">
        <v>0</v>
      </c>
      <c r="H107" t="s">
        <v>661</v>
      </c>
      <c r="I107" t="s">
        <v>24737</v>
      </c>
      <c r="J107" t="s">
        <v>884</v>
      </c>
      <c r="K107" t="s">
        <v>635</v>
      </c>
      <c r="L107" t="s">
        <v>636</v>
      </c>
      <c r="M107" t="s">
        <v>24738</v>
      </c>
      <c r="N107" t="s">
        <v>635</v>
      </c>
      <c r="O107" t="s">
        <v>638</v>
      </c>
      <c r="P107" t="s">
        <v>22</v>
      </c>
      <c r="Q107" t="s">
        <v>639</v>
      </c>
      <c r="R107" t="s">
        <v>636</v>
      </c>
      <c r="S107" t="s">
        <v>24739</v>
      </c>
      <c r="T107" t="s">
        <v>24738</v>
      </c>
    </row>
    <row r="108" spans="1:20" x14ac:dyDescent="0.25">
      <c r="A108" t="s">
        <v>258</v>
      </c>
      <c r="B108" t="s">
        <v>264</v>
      </c>
      <c r="C108">
        <v>139</v>
      </c>
      <c r="D108">
        <v>1</v>
      </c>
      <c r="E108" t="s">
        <v>24740</v>
      </c>
      <c r="F108">
        <v>79</v>
      </c>
      <c r="G108">
        <v>0</v>
      </c>
      <c r="H108" t="s">
        <v>661</v>
      </c>
      <c r="I108" t="s">
        <v>11588</v>
      </c>
      <c r="J108" t="s">
        <v>934</v>
      </c>
      <c r="K108" t="s">
        <v>635</v>
      </c>
      <c r="L108" t="s">
        <v>636</v>
      </c>
      <c r="M108" t="s">
        <v>24741</v>
      </c>
      <c r="N108" t="s">
        <v>635</v>
      </c>
      <c r="O108" t="s">
        <v>638</v>
      </c>
      <c r="P108" t="s">
        <v>22</v>
      </c>
      <c r="Q108" t="s">
        <v>639</v>
      </c>
      <c r="R108" t="s">
        <v>636</v>
      </c>
      <c r="S108" t="s">
        <v>24742</v>
      </c>
      <c r="T108" t="s">
        <v>24741</v>
      </c>
    </row>
    <row r="109" spans="1:20" x14ac:dyDescent="0.25">
      <c r="A109" t="s">
        <v>256</v>
      </c>
      <c r="B109" t="s">
        <v>262</v>
      </c>
      <c r="C109">
        <v>139</v>
      </c>
      <c r="D109">
        <v>1</v>
      </c>
      <c r="E109" t="s">
        <v>24743</v>
      </c>
      <c r="F109">
        <v>158</v>
      </c>
      <c r="G109">
        <v>0</v>
      </c>
      <c r="H109" t="s">
        <v>661</v>
      </c>
      <c r="I109" t="s">
        <v>24744</v>
      </c>
      <c r="J109" t="s">
        <v>1130</v>
      </c>
      <c r="K109" t="s">
        <v>635</v>
      </c>
      <c r="L109" t="s">
        <v>636</v>
      </c>
      <c r="M109" t="s">
        <v>24741</v>
      </c>
      <c r="N109" t="s">
        <v>635</v>
      </c>
      <c r="O109" t="s">
        <v>668</v>
      </c>
      <c r="P109" t="s">
        <v>22</v>
      </c>
      <c r="Q109" t="s">
        <v>669</v>
      </c>
      <c r="R109" t="s">
        <v>636</v>
      </c>
      <c r="S109" t="s">
        <v>24745</v>
      </c>
      <c r="T109" t="s">
        <v>24741</v>
      </c>
    </row>
    <row r="110" spans="1:20" x14ac:dyDescent="0.25">
      <c r="A110" t="s">
        <v>619</v>
      </c>
      <c r="B110" t="s">
        <v>620</v>
      </c>
      <c r="C110">
        <v>139</v>
      </c>
      <c r="D110">
        <v>1</v>
      </c>
      <c r="E110" t="s">
        <v>24743</v>
      </c>
      <c r="F110">
        <v>158</v>
      </c>
      <c r="G110">
        <v>0</v>
      </c>
      <c r="H110" t="s">
        <v>661</v>
      </c>
      <c r="I110" t="s">
        <v>24744</v>
      </c>
      <c r="J110" t="s">
        <v>1130</v>
      </c>
      <c r="K110" t="s">
        <v>635</v>
      </c>
      <c r="L110" t="s">
        <v>636</v>
      </c>
      <c r="M110" t="s">
        <v>24741</v>
      </c>
      <c r="N110" t="s">
        <v>635</v>
      </c>
      <c r="O110" t="s">
        <v>668</v>
      </c>
      <c r="P110" t="s">
        <v>22</v>
      </c>
      <c r="Q110" t="s">
        <v>669</v>
      </c>
      <c r="R110" t="s">
        <v>636</v>
      </c>
      <c r="S110" t="s">
        <v>24745</v>
      </c>
      <c r="T110" t="s">
        <v>24741</v>
      </c>
    </row>
    <row r="111" spans="1:20" x14ac:dyDescent="0.25">
      <c r="A111" t="s">
        <v>256</v>
      </c>
      <c r="B111" t="s">
        <v>262</v>
      </c>
      <c r="C111">
        <v>139</v>
      </c>
      <c r="D111">
        <v>1</v>
      </c>
      <c r="E111" t="s">
        <v>24746</v>
      </c>
      <c r="F111">
        <v>79</v>
      </c>
      <c r="G111">
        <v>0</v>
      </c>
      <c r="H111" t="s">
        <v>661</v>
      </c>
      <c r="I111" t="s">
        <v>2079</v>
      </c>
      <c r="J111" t="s">
        <v>8651</v>
      </c>
      <c r="K111" t="s">
        <v>635</v>
      </c>
      <c r="L111" t="s">
        <v>636</v>
      </c>
      <c r="M111" t="s">
        <v>24747</v>
      </c>
      <c r="N111" t="s">
        <v>635</v>
      </c>
      <c r="O111" t="s">
        <v>638</v>
      </c>
      <c r="P111" t="s">
        <v>22</v>
      </c>
      <c r="Q111" t="s">
        <v>639</v>
      </c>
      <c r="R111" t="s">
        <v>636</v>
      </c>
      <c r="S111" t="s">
        <v>24748</v>
      </c>
      <c r="T111" t="s">
        <v>24747</v>
      </c>
    </row>
    <row r="112" spans="1:20" x14ac:dyDescent="0.25">
      <c r="A112" t="s">
        <v>256</v>
      </c>
      <c r="B112" t="s">
        <v>262</v>
      </c>
      <c r="C112">
        <v>139</v>
      </c>
      <c r="D112">
        <v>1</v>
      </c>
      <c r="E112" t="s">
        <v>24749</v>
      </c>
      <c r="F112">
        <v>79</v>
      </c>
      <c r="G112">
        <v>0</v>
      </c>
      <c r="H112" t="s">
        <v>661</v>
      </c>
      <c r="I112" t="s">
        <v>24750</v>
      </c>
      <c r="J112" t="s">
        <v>1314</v>
      </c>
      <c r="K112" t="s">
        <v>635</v>
      </c>
      <c r="L112" t="s">
        <v>636</v>
      </c>
      <c r="M112" t="s">
        <v>24747</v>
      </c>
      <c r="N112" t="s">
        <v>635</v>
      </c>
      <c r="O112" t="s">
        <v>638</v>
      </c>
      <c r="P112" t="s">
        <v>22</v>
      </c>
      <c r="Q112" t="s">
        <v>639</v>
      </c>
      <c r="R112" t="s">
        <v>636</v>
      </c>
      <c r="S112" t="s">
        <v>24751</v>
      </c>
      <c r="T112" t="s">
        <v>24747</v>
      </c>
    </row>
    <row r="113" spans="1:20" x14ac:dyDescent="0.25">
      <c r="A113" t="s">
        <v>619</v>
      </c>
      <c r="B113" t="s">
        <v>620</v>
      </c>
      <c r="C113">
        <v>139</v>
      </c>
      <c r="D113">
        <v>1</v>
      </c>
      <c r="E113" t="s">
        <v>24752</v>
      </c>
      <c r="F113">
        <v>79</v>
      </c>
      <c r="G113">
        <v>0</v>
      </c>
      <c r="H113" t="s">
        <v>661</v>
      </c>
      <c r="I113" t="s">
        <v>24753</v>
      </c>
      <c r="J113" t="s">
        <v>5300</v>
      </c>
      <c r="K113" t="s">
        <v>635</v>
      </c>
      <c r="L113" t="s">
        <v>636</v>
      </c>
      <c r="M113" t="s">
        <v>24754</v>
      </c>
      <c r="N113" t="s">
        <v>635</v>
      </c>
      <c r="O113" t="s">
        <v>638</v>
      </c>
      <c r="P113" t="s">
        <v>22</v>
      </c>
      <c r="Q113" t="s">
        <v>639</v>
      </c>
      <c r="R113" t="s">
        <v>636</v>
      </c>
      <c r="S113" t="s">
        <v>24755</v>
      </c>
      <c r="T113" t="s">
        <v>24756</v>
      </c>
    </row>
    <row r="114" spans="1:20" x14ac:dyDescent="0.25">
      <c r="A114" t="s">
        <v>258</v>
      </c>
      <c r="B114" t="s">
        <v>264</v>
      </c>
      <c r="C114">
        <v>139</v>
      </c>
      <c r="D114">
        <v>1</v>
      </c>
      <c r="E114" t="s">
        <v>24757</v>
      </c>
      <c r="F114">
        <v>158</v>
      </c>
      <c r="G114">
        <v>0</v>
      </c>
      <c r="H114" t="s">
        <v>661</v>
      </c>
      <c r="I114" t="s">
        <v>24758</v>
      </c>
      <c r="J114" t="s">
        <v>1568</v>
      </c>
      <c r="K114" t="s">
        <v>635</v>
      </c>
      <c r="L114" t="s">
        <v>636</v>
      </c>
      <c r="M114" t="s">
        <v>24754</v>
      </c>
      <c r="N114" t="s">
        <v>635</v>
      </c>
      <c r="O114" t="s">
        <v>638</v>
      </c>
      <c r="P114" t="s">
        <v>22</v>
      </c>
      <c r="Q114" t="s">
        <v>639</v>
      </c>
      <c r="R114" t="s">
        <v>636</v>
      </c>
      <c r="S114" t="s">
        <v>24759</v>
      </c>
      <c r="T114" t="s">
        <v>24760</v>
      </c>
    </row>
    <row r="115" spans="1:20" x14ac:dyDescent="0.25">
      <c r="A115" t="s">
        <v>256</v>
      </c>
      <c r="B115" t="s">
        <v>262</v>
      </c>
      <c r="C115">
        <v>139</v>
      </c>
      <c r="D115">
        <v>1</v>
      </c>
      <c r="E115" t="s">
        <v>24757</v>
      </c>
      <c r="F115">
        <v>158</v>
      </c>
      <c r="G115">
        <v>0</v>
      </c>
      <c r="H115" t="s">
        <v>661</v>
      </c>
      <c r="I115" t="s">
        <v>24758</v>
      </c>
      <c r="J115" t="s">
        <v>1568</v>
      </c>
      <c r="K115" t="s">
        <v>635</v>
      </c>
      <c r="L115" t="s">
        <v>636</v>
      </c>
      <c r="M115" t="s">
        <v>24754</v>
      </c>
      <c r="N115" t="s">
        <v>635</v>
      </c>
      <c r="O115" t="s">
        <v>638</v>
      </c>
      <c r="P115" t="s">
        <v>22</v>
      </c>
      <c r="Q115" t="s">
        <v>639</v>
      </c>
      <c r="R115" t="s">
        <v>636</v>
      </c>
      <c r="S115" t="s">
        <v>24759</v>
      </c>
      <c r="T115" t="s">
        <v>24760</v>
      </c>
    </row>
    <row r="116" spans="1:20" x14ac:dyDescent="0.25">
      <c r="A116" t="s">
        <v>256</v>
      </c>
      <c r="B116" t="s">
        <v>262</v>
      </c>
      <c r="C116">
        <v>139</v>
      </c>
      <c r="D116">
        <v>1</v>
      </c>
      <c r="E116" t="s">
        <v>24761</v>
      </c>
      <c r="F116">
        <v>79</v>
      </c>
      <c r="G116">
        <v>0</v>
      </c>
      <c r="H116" t="s">
        <v>661</v>
      </c>
      <c r="I116" t="s">
        <v>24762</v>
      </c>
      <c r="J116" t="s">
        <v>643</v>
      </c>
      <c r="K116" t="s">
        <v>635</v>
      </c>
      <c r="L116" t="s">
        <v>636</v>
      </c>
      <c r="M116" t="s">
        <v>24763</v>
      </c>
      <c r="N116" t="s">
        <v>635</v>
      </c>
      <c r="O116" t="s">
        <v>668</v>
      </c>
      <c r="P116" t="s">
        <v>22</v>
      </c>
      <c r="Q116" t="s">
        <v>669</v>
      </c>
      <c r="R116" t="s">
        <v>636</v>
      </c>
      <c r="S116" t="s">
        <v>24764</v>
      </c>
      <c r="T116" t="s">
        <v>24760</v>
      </c>
    </row>
    <row r="117" spans="1:20" x14ac:dyDescent="0.25">
      <c r="A117" t="s">
        <v>94</v>
      </c>
      <c r="B117" t="s">
        <v>95</v>
      </c>
      <c r="C117">
        <v>33.333333333333336</v>
      </c>
      <c r="D117">
        <v>6</v>
      </c>
      <c r="E117" t="s">
        <v>24765</v>
      </c>
      <c r="F117">
        <v>240</v>
      </c>
      <c r="G117">
        <v>0</v>
      </c>
      <c r="H117" t="s">
        <v>661</v>
      </c>
      <c r="I117" t="s">
        <v>24766</v>
      </c>
      <c r="J117" t="s">
        <v>2794</v>
      </c>
      <c r="K117" t="s">
        <v>635</v>
      </c>
      <c r="L117" t="s">
        <v>636</v>
      </c>
      <c r="M117" t="s">
        <v>24767</v>
      </c>
      <c r="N117" t="s">
        <v>635</v>
      </c>
      <c r="O117" t="s">
        <v>638</v>
      </c>
      <c r="P117" t="s">
        <v>22</v>
      </c>
      <c r="Q117" t="s">
        <v>639</v>
      </c>
      <c r="R117" t="s">
        <v>636</v>
      </c>
      <c r="S117" t="s">
        <v>24768</v>
      </c>
      <c r="T117" t="s">
        <v>24760</v>
      </c>
    </row>
    <row r="118" spans="1:20" x14ac:dyDescent="0.25">
      <c r="A118" t="s">
        <v>121</v>
      </c>
      <c r="B118" t="s">
        <v>122</v>
      </c>
      <c r="C118">
        <v>14</v>
      </c>
      <c r="D118">
        <v>2</v>
      </c>
      <c r="E118" t="s">
        <v>24769</v>
      </c>
      <c r="F118">
        <v>28</v>
      </c>
      <c r="G118">
        <v>0</v>
      </c>
      <c r="H118" t="s">
        <v>661</v>
      </c>
      <c r="I118" t="s">
        <v>11184</v>
      </c>
      <c r="J118" t="s">
        <v>11185</v>
      </c>
      <c r="K118" t="s">
        <v>8999</v>
      </c>
      <c r="L118" t="s">
        <v>4114</v>
      </c>
      <c r="M118" t="s">
        <v>24707</v>
      </c>
      <c r="N118" t="s">
        <v>635</v>
      </c>
      <c r="O118" t="s">
        <v>653</v>
      </c>
      <c r="P118" t="s">
        <v>43</v>
      </c>
      <c r="Q118" t="s">
        <v>654</v>
      </c>
      <c r="R118" t="s">
        <v>636</v>
      </c>
      <c r="S118" t="s">
        <v>24770</v>
      </c>
      <c r="T118" t="s">
        <v>24760</v>
      </c>
    </row>
    <row r="119" spans="1:20" x14ac:dyDescent="0.25">
      <c r="A119" t="s">
        <v>39</v>
      </c>
      <c r="B119" t="s">
        <v>44</v>
      </c>
      <c r="C119">
        <v>80</v>
      </c>
      <c r="D119">
        <v>1</v>
      </c>
      <c r="E119" t="s">
        <v>24771</v>
      </c>
      <c r="F119">
        <v>70</v>
      </c>
      <c r="G119">
        <v>0</v>
      </c>
      <c r="H119" t="s">
        <v>647</v>
      </c>
      <c r="I119" t="s">
        <v>3709</v>
      </c>
      <c r="J119" t="s">
        <v>3710</v>
      </c>
      <c r="K119" t="s">
        <v>3711</v>
      </c>
      <c r="L119" t="s">
        <v>3558</v>
      </c>
      <c r="M119" t="s">
        <v>24772</v>
      </c>
      <c r="N119" t="s">
        <v>635</v>
      </c>
      <c r="O119" t="s">
        <v>653</v>
      </c>
      <c r="P119" t="s">
        <v>43</v>
      </c>
      <c r="Q119" t="s">
        <v>654</v>
      </c>
      <c r="R119" t="s">
        <v>636</v>
      </c>
      <c r="S119" t="s">
        <v>24773</v>
      </c>
      <c r="T119" t="s">
        <v>24774</v>
      </c>
    </row>
    <row r="120" spans="1:20" x14ac:dyDescent="0.25">
      <c r="A120" t="s">
        <v>35</v>
      </c>
      <c r="B120" t="s">
        <v>36</v>
      </c>
      <c r="C120">
        <v>66.666666666666671</v>
      </c>
      <c r="D120">
        <v>3</v>
      </c>
      <c r="E120" t="s">
        <v>24775</v>
      </c>
      <c r="F120">
        <v>100</v>
      </c>
      <c r="G120">
        <v>0</v>
      </c>
      <c r="H120" t="s">
        <v>661</v>
      </c>
      <c r="I120" t="s">
        <v>18193</v>
      </c>
      <c r="J120" t="s">
        <v>643</v>
      </c>
      <c r="K120" t="s">
        <v>635</v>
      </c>
      <c r="L120" t="s">
        <v>636</v>
      </c>
      <c r="M120" t="s">
        <v>24776</v>
      </c>
      <c r="N120" t="s">
        <v>635</v>
      </c>
      <c r="O120" t="s">
        <v>638</v>
      </c>
      <c r="P120" t="s">
        <v>22</v>
      </c>
      <c r="Q120" t="s">
        <v>639</v>
      </c>
      <c r="R120" t="s">
        <v>636</v>
      </c>
      <c r="S120" t="s">
        <v>24777</v>
      </c>
      <c r="T120" t="s">
        <v>24754</v>
      </c>
    </row>
    <row r="121" spans="1:20" x14ac:dyDescent="0.25">
      <c r="A121" t="s">
        <v>37</v>
      </c>
      <c r="B121" t="s">
        <v>38</v>
      </c>
      <c r="C121">
        <v>37</v>
      </c>
      <c r="D121">
        <v>10</v>
      </c>
      <c r="E121" t="s">
        <v>24778</v>
      </c>
      <c r="F121">
        <v>465</v>
      </c>
      <c r="G121">
        <v>0</v>
      </c>
      <c r="H121" t="s">
        <v>647</v>
      </c>
      <c r="I121" t="s">
        <v>14337</v>
      </c>
      <c r="J121" t="s">
        <v>14338</v>
      </c>
      <c r="K121" t="s">
        <v>1547</v>
      </c>
      <c r="L121" t="s">
        <v>1541</v>
      </c>
      <c r="M121" t="s">
        <v>24779</v>
      </c>
      <c r="N121" t="s">
        <v>635</v>
      </c>
      <c r="O121" t="s">
        <v>653</v>
      </c>
      <c r="P121" t="s">
        <v>43</v>
      </c>
      <c r="Q121" t="s">
        <v>654</v>
      </c>
      <c r="R121" t="s">
        <v>636</v>
      </c>
      <c r="S121" t="s">
        <v>24780</v>
      </c>
      <c r="T121" t="s">
        <v>24779</v>
      </c>
    </row>
    <row r="122" spans="1:20" x14ac:dyDescent="0.25">
      <c r="A122" t="s">
        <v>35</v>
      </c>
      <c r="B122" t="s">
        <v>36</v>
      </c>
      <c r="C122">
        <v>66.666666666666671</v>
      </c>
      <c r="D122">
        <v>3</v>
      </c>
      <c r="E122" t="s">
        <v>24781</v>
      </c>
      <c r="F122">
        <v>100</v>
      </c>
      <c r="G122">
        <v>0</v>
      </c>
      <c r="H122" t="s">
        <v>661</v>
      </c>
      <c r="I122" t="s">
        <v>24782</v>
      </c>
      <c r="J122" t="s">
        <v>1200</v>
      </c>
      <c r="K122" t="s">
        <v>635</v>
      </c>
      <c r="L122" t="s">
        <v>636</v>
      </c>
      <c r="M122" t="s">
        <v>24783</v>
      </c>
      <c r="N122" t="s">
        <v>635</v>
      </c>
      <c r="O122" t="s">
        <v>668</v>
      </c>
      <c r="P122" t="s">
        <v>22</v>
      </c>
      <c r="Q122" t="s">
        <v>669</v>
      </c>
      <c r="R122" t="s">
        <v>636</v>
      </c>
      <c r="S122" t="s">
        <v>24784</v>
      </c>
      <c r="T122" t="s">
        <v>24785</v>
      </c>
    </row>
    <row r="123" spans="1:20" x14ac:dyDescent="0.25">
      <c r="A123" t="s">
        <v>118</v>
      </c>
      <c r="B123" t="s">
        <v>91</v>
      </c>
      <c r="C123">
        <v>76</v>
      </c>
      <c r="D123">
        <v>3</v>
      </c>
      <c r="E123" t="s">
        <v>24786</v>
      </c>
      <c r="F123">
        <v>256</v>
      </c>
      <c r="G123">
        <v>48</v>
      </c>
      <c r="H123" t="s">
        <v>647</v>
      </c>
      <c r="I123" t="s">
        <v>6722</v>
      </c>
      <c r="J123" t="s">
        <v>6999</v>
      </c>
      <c r="K123" t="s">
        <v>2547</v>
      </c>
      <c r="L123" t="s">
        <v>2178</v>
      </c>
      <c r="M123" t="s">
        <v>24787</v>
      </c>
      <c r="N123" t="s">
        <v>635</v>
      </c>
      <c r="O123" t="s">
        <v>653</v>
      </c>
      <c r="P123" t="s">
        <v>43</v>
      </c>
      <c r="Q123" t="s">
        <v>654</v>
      </c>
      <c r="R123" t="s">
        <v>636</v>
      </c>
      <c r="S123" t="s">
        <v>24788</v>
      </c>
      <c r="T123" t="s">
        <v>24789</v>
      </c>
    </row>
    <row r="124" spans="1:20" x14ac:dyDescent="0.25">
      <c r="A124" t="s">
        <v>37</v>
      </c>
      <c r="B124" t="s">
        <v>38</v>
      </c>
      <c r="C124">
        <v>66.666666666666671</v>
      </c>
      <c r="D124">
        <v>3</v>
      </c>
      <c r="E124" t="s">
        <v>24790</v>
      </c>
      <c r="F124">
        <v>100</v>
      </c>
      <c r="G124">
        <v>0</v>
      </c>
      <c r="H124" t="s">
        <v>661</v>
      </c>
      <c r="I124" t="s">
        <v>852</v>
      </c>
      <c r="J124" t="s">
        <v>1096</v>
      </c>
      <c r="K124" t="s">
        <v>635</v>
      </c>
      <c r="L124" t="s">
        <v>636</v>
      </c>
      <c r="M124" t="s">
        <v>24791</v>
      </c>
      <c r="N124" t="s">
        <v>635</v>
      </c>
      <c r="O124" t="s">
        <v>668</v>
      </c>
      <c r="P124" t="s">
        <v>22</v>
      </c>
      <c r="Q124" t="s">
        <v>669</v>
      </c>
      <c r="R124" t="s">
        <v>636</v>
      </c>
      <c r="S124" t="s">
        <v>24792</v>
      </c>
      <c r="T124" t="s">
        <v>24791</v>
      </c>
    </row>
    <row r="125" spans="1:20" x14ac:dyDescent="0.25">
      <c r="A125" t="s">
        <v>25</v>
      </c>
      <c r="B125" t="s">
        <v>26</v>
      </c>
      <c r="C125">
        <v>60</v>
      </c>
      <c r="D125">
        <v>3</v>
      </c>
      <c r="E125" t="s">
        <v>24793</v>
      </c>
      <c r="F125">
        <v>100</v>
      </c>
      <c r="G125">
        <v>0</v>
      </c>
      <c r="H125" t="s">
        <v>661</v>
      </c>
      <c r="I125" t="s">
        <v>6966</v>
      </c>
      <c r="J125" t="s">
        <v>2829</v>
      </c>
      <c r="K125" t="s">
        <v>635</v>
      </c>
      <c r="L125" t="s">
        <v>636</v>
      </c>
      <c r="M125" t="s">
        <v>24794</v>
      </c>
      <c r="N125" t="s">
        <v>635</v>
      </c>
      <c r="O125" t="s">
        <v>638</v>
      </c>
      <c r="P125" t="s">
        <v>22</v>
      </c>
      <c r="Q125" t="s">
        <v>639</v>
      </c>
      <c r="R125" t="s">
        <v>636</v>
      </c>
      <c r="S125" t="s">
        <v>24795</v>
      </c>
      <c r="T125" t="s">
        <v>24794</v>
      </c>
    </row>
    <row r="126" spans="1:20" x14ac:dyDescent="0.25">
      <c r="A126" t="s">
        <v>164</v>
      </c>
      <c r="B126" t="s">
        <v>165</v>
      </c>
      <c r="C126">
        <v>50</v>
      </c>
      <c r="D126">
        <v>6</v>
      </c>
      <c r="E126" t="s">
        <v>24796</v>
      </c>
      <c r="F126">
        <v>208</v>
      </c>
      <c r="G126">
        <v>8</v>
      </c>
      <c r="H126" t="s">
        <v>661</v>
      </c>
      <c r="I126" t="s">
        <v>24797</v>
      </c>
      <c r="J126" t="s">
        <v>7842</v>
      </c>
      <c r="K126" t="s">
        <v>635</v>
      </c>
      <c r="L126" t="s">
        <v>636</v>
      </c>
      <c r="M126" t="s">
        <v>24798</v>
      </c>
      <c r="N126" t="s">
        <v>635</v>
      </c>
      <c r="O126" t="s">
        <v>668</v>
      </c>
      <c r="P126" t="s">
        <v>22</v>
      </c>
      <c r="Q126" t="s">
        <v>669</v>
      </c>
      <c r="R126" t="s">
        <v>636</v>
      </c>
      <c r="S126" t="s">
        <v>24799</v>
      </c>
      <c r="T126" t="s">
        <v>24798</v>
      </c>
    </row>
    <row r="127" spans="1:20" x14ac:dyDescent="0.25">
      <c r="A127" t="s">
        <v>37</v>
      </c>
      <c r="B127" t="s">
        <v>38</v>
      </c>
      <c r="C127">
        <v>66.666666666666671</v>
      </c>
      <c r="D127">
        <v>3</v>
      </c>
      <c r="E127" t="s">
        <v>24800</v>
      </c>
      <c r="F127">
        <v>100</v>
      </c>
      <c r="G127">
        <v>0</v>
      </c>
      <c r="H127" t="s">
        <v>661</v>
      </c>
      <c r="I127" t="s">
        <v>6317</v>
      </c>
      <c r="J127" t="s">
        <v>978</v>
      </c>
      <c r="K127" t="s">
        <v>635</v>
      </c>
      <c r="L127" t="s">
        <v>636</v>
      </c>
      <c r="M127" t="s">
        <v>24801</v>
      </c>
      <c r="N127" t="s">
        <v>635</v>
      </c>
      <c r="O127" t="s">
        <v>668</v>
      </c>
      <c r="P127" t="s">
        <v>22</v>
      </c>
      <c r="Q127" t="s">
        <v>669</v>
      </c>
      <c r="R127" t="s">
        <v>636</v>
      </c>
      <c r="S127" t="s">
        <v>24802</v>
      </c>
      <c r="T127" t="s">
        <v>24803</v>
      </c>
    </row>
    <row r="128" spans="1:20" x14ac:dyDescent="0.25">
      <c r="A128" t="s">
        <v>37</v>
      </c>
      <c r="B128" t="s">
        <v>38</v>
      </c>
      <c r="C128">
        <v>66.666666666666671</v>
      </c>
      <c r="D128">
        <v>3</v>
      </c>
      <c r="E128" t="s">
        <v>24804</v>
      </c>
      <c r="F128">
        <v>100</v>
      </c>
      <c r="G128">
        <v>0</v>
      </c>
      <c r="H128" t="s">
        <v>661</v>
      </c>
      <c r="I128" t="s">
        <v>24557</v>
      </c>
      <c r="J128" t="s">
        <v>5300</v>
      </c>
      <c r="K128" t="s">
        <v>635</v>
      </c>
      <c r="L128" t="s">
        <v>636</v>
      </c>
      <c r="M128" t="s">
        <v>24805</v>
      </c>
      <c r="N128" t="s">
        <v>635</v>
      </c>
      <c r="O128" t="s">
        <v>638</v>
      </c>
      <c r="P128" t="s">
        <v>22</v>
      </c>
      <c r="Q128" t="s">
        <v>639</v>
      </c>
      <c r="R128" t="s">
        <v>636</v>
      </c>
      <c r="S128" t="s">
        <v>24806</v>
      </c>
      <c r="T128" t="s">
        <v>24805</v>
      </c>
    </row>
    <row r="129" spans="1:20" x14ac:dyDescent="0.25">
      <c r="A129" t="s">
        <v>35</v>
      </c>
      <c r="B129" t="s">
        <v>36</v>
      </c>
      <c r="C129">
        <v>66.666666666666671</v>
      </c>
      <c r="D129">
        <v>3</v>
      </c>
      <c r="E129" t="s">
        <v>24807</v>
      </c>
      <c r="F129">
        <v>100</v>
      </c>
      <c r="G129">
        <v>0</v>
      </c>
      <c r="H129" t="s">
        <v>661</v>
      </c>
      <c r="I129" t="s">
        <v>24808</v>
      </c>
      <c r="J129" t="s">
        <v>643</v>
      </c>
      <c r="K129" t="s">
        <v>635</v>
      </c>
      <c r="L129" t="s">
        <v>636</v>
      </c>
      <c r="M129" t="s">
        <v>24809</v>
      </c>
      <c r="N129" t="s">
        <v>635</v>
      </c>
      <c r="O129" t="s">
        <v>638</v>
      </c>
      <c r="P129" t="s">
        <v>22</v>
      </c>
      <c r="Q129" t="s">
        <v>639</v>
      </c>
      <c r="R129" t="s">
        <v>636</v>
      </c>
      <c r="S129" t="s">
        <v>24810</v>
      </c>
      <c r="T129" t="s">
        <v>24809</v>
      </c>
    </row>
    <row r="130" spans="1:20" x14ac:dyDescent="0.25">
      <c r="A130" t="s">
        <v>35</v>
      </c>
      <c r="B130" t="s">
        <v>36</v>
      </c>
      <c r="C130">
        <v>66.666666666666671</v>
      </c>
      <c r="D130">
        <v>3</v>
      </c>
      <c r="E130" t="s">
        <v>24811</v>
      </c>
      <c r="F130">
        <v>100</v>
      </c>
      <c r="G130">
        <v>0</v>
      </c>
      <c r="H130" t="s">
        <v>661</v>
      </c>
      <c r="I130" t="s">
        <v>9040</v>
      </c>
      <c r="J130" t="s">
        <v>839</v>
      </c>
      <c r="K130" t="s">
        <v>635</v>
      </c>
      <c r="L130" t="s">
        <v>636</v>
      </c>
      <c r="M130" t="s">
        <v>24812</v>
      </c>
      <c r="N130" t="s">
        <v>635</v>
      </c>
      <c r="O130" t="s">
        <v>638</v>
      </c>
      <c r="P130" t="s">
        <v>22</v>
      </c>
      <c r="Q130" t="s">
        <v>639</v>
      </c>
      <c r="R130" t="s">
        <v>636</v>
      </c>
      <c r="S130" t="s">
        <v>24813</v>
      </c>
      <c r="T130" t="s">
        <v>24812</v>
      </c>
    </row>
    <row r="131" spans="1:20" x14ac:dyDescent="0.25">
      <c r="A131" t="s">
        <v>37</v>
      </c>
      <c r="B131" t="s">
        <v>38</v>
      </c>
      <c r="C131">
        <v>66.666666666666671</v>
      </c>
      <c r="D131">
        <v>3</v>
      </c>
      <c r="E131" t="s">
        <v>24814</v>
      </c>
      <c r="F131">
        <v>100</v>
      </c>
      <c r="G131">
        <v>0</v>
      </c>
      <c r="H131" t="s">
        <v>661</v>
      </c>
      <c r="I131" t="s">
        <v>24815</v>
      </c>
      <c r="J131" t="s">
        <v>687</v>
      </c>
      <c r="K131" t="s">
        <v>635</v>
      </c>
      <c r="L131" t="s">
        <v>636</v>
      </c>
      <c r="M131" t="s">
        <v>24816</v>
      </c>
      <c r="N131" t="s">
        <v>635</v>
      </c>
      <c r="O131" t="s">
        <v>1071</v>
      </c>
      <c r="P131" t="s">
        <v>22</v>
      </c>
      <c r="Q131" t="s">
        <v>639</v>
      </c>
      <c r="R131" t="s">
        <v>636</v>
      </c>
      <c r="S131" t="s">
        <v>24817</v>
      </c>
      <c r="T131" t="s">
        <v>24816</v>
      </c>
    </row>
    <row r="132" spans="1:20" x14ac:dyDescent="0.25">
      <c r="A132" t="s">
        <v>164</v>
      </c>
      <c r="B132" t="s">
        <v>165</v>
      </c>
      <c r="C132">
        <v>33.333333333333336</v>
      </c>
      <c r="D132">
        <v>3</v>
      </c>
      <c r="E132" t="s">
        <v>24818</v>
      </c>
      <c r="F132">
        <v>106.69</v>
      </c>
      <c r="G132">
        <v>0</v>
      </c>
      <c r="H132" t="s">
        <v>647</v>
      </c>
      <c r="I132" t="s">
        <v>14205</v>
      </c>
      <c r="J132" t="s">
        <v>14206</v>
      </c>
      <c r="K132" t="s">
        <v>954</v>
      </c>
      <c r="L132" t="s">
        <v>14207</v>
      </c>
      <c r="M132" t="s">
        <v>24819</v>
      </c>
      <c r="N132" t="s">
        <v>635</v>
      </c>
      <c r="O132" t="s">
        <v>706</v>
      </c>
      <c r="P132" t="s">
        <v>40</v>
      </c>
      <c r="Q132" t="s">
        <v>707</v>
      </c>
      <c r="R132" t="s">
        <v>636</v>
      </c>
      <c r="S132" t="s">
        <v>24820</v>
      </c>
      <c r="T132" t="s">
        <v>24819</v>
      </c>
    </row>
    <row r="133" spans="1:20" x14ac:dyDescent="0.25">
      <c r="A133" t="s">
        <v>164</v>
      </c>
      <c r="B133" t="s">
        <v>165</v>
      </c>
      <c r="C133">
        <v>50</v>
      </c>
      <c r="D133">
        <v>6</v>
      </c>
      <c r="E133" t="s">
        <v>24821</v>
      </c>
      <c r="F133">
        <v>200</v>
      </c>
      <c r="G133">
        <v>0</v>
      </c>
      <c r="H133" t="s">
        <v>661</v>
      </c>
      <c r="I133" t="s">
        <v>24822</v>
      </c>
      <c r="J133" t="s">
        <v>823</v>
      </c>
      <c r="K133" t="s">
        <v>635</v>
      </c>
      <c r="L133" t="s">
        <v>636</v>
      </c>
      <c r="M133" t="s">
        <v>24823</v>
      </c>
      <c r="N133" t="s">
        <v>635</v>
      </c>
      <c r="O133" t="s">
        <v>638</v>
      </c>
      <c r="P133" t="s">
        <v>22</v>
      </c>
      <c r="Q133" t="s">
        <v>639</v>
      </c>
      <c r="R133" t="s">
        <v>636</v>
      </c>
      <c r="S133" t="s">
        <v>24824</v>
      </c>
      <c r="T133" t="s">
        <v>24823</v>
      </c>
    </row>
    <row r="134" spans="1:20" x14ac:dyDescent="0.25">
      <c r="A134" t="s">
        <v>37</v>
      </c>
      <c r="B134" t="s">
        <v>38</v>
      </c>
      <c r="C134">
        <v>66.666666666666671</v>
      </c>
      <c r="D134">
        <v>3</v>
      </c>
      <c r="E134" t="s">
        <v>24825</v>
      </c>
      <c r="F134">
        <v>100</v>
      </c>
      <c r="G134">
        <v>0</v>
      </c>
      <c r="H134" t="s">
        <v>661</v>
      </c>
      <c r="I134" t="s">
        <v>1095</v>
      </c>
      <c r="J134" t="s">
        <v>1096</v>
      </c>
      <c r="K134" t="s">
        <v>635</v>
      </c>
      <c r="L134" t="s">
        <v>636</v>
      </c>
      <c r="M134" t="s">
        <v>24826</v>
      </c>
      <c r="N134" t="s">
        <v>635</v>
      </c>
      <c r="O134" t="s">
        <v>638</v>
      </c>
      <c r="P134" t="s">
        <v>22</v>
      </c>
      <c r="Q134" t="s">
        <v>639</v>
      </c>
      <c r="R134" t="s">
        <v>636</v>
      </c>
      <c r="S134" t="s">
        <v>24827</v>
      </c>
      <c r="T134" t="s">
        <v>24826</v>
      </c>
    </row>
    <row r="135" spans="1:20" x14ac:dyDescent="0.25">
      <c r="A135" t="s">
        <v>39</v>
      </c>
      <c r="B135" t="s">
        <v>230</v>
      </c>
      <c r="C135">
        <v>76</v>
      </c>
      <c r="D135">
        <v>2</v>
      </c>
      <c r="E135" t="s">
        <v>24828</v>
      </c>
      <c r="F135">
        <v>159.5</v>
      </c>
      <c r="G135">
        <v>7.5</v>
      </c>
      <c r="H135" t="s">
        <v>3156</v>
      </c>
      <c r="I135" t="s">
        <v>24829</v>
      </c>
      <c r="J135" t="s">
        <v>24830</v>
      </c>
      <c r="K135" t="s">
        <v>4121</v>
      </c>
      <c r="L135" t="s">
        <v>24831</v>
      </c>
      <c r="M135" t="s">
        <v>24832</v>
      </c>
      <c r="N135" t="s">
        <v>635</v>
      </c>
      <c r="O135" t="s">
        <v>706</v>
      </c>
      <c r="P135" t="s">
        <v>40</v>
      </c>
      <c r="Q135" t="s">
        <v>707</v>
      </c>
      <c r="R135" t="s">
        <v>636</v>
      </c>
      <c r="S135" t="s">
        <v>24833</v>
      </c>
      <c r="T135" t="s">
        <v>24832</v>
      </c>
    </row>
    <row r="136" spans="1:20" x14ac:dyDescent="0.25">
      <c r="A136" t="s">
        <v>37</v>
      </c>
      <c r="B136" t="s">
        <v>38</v>
      </c>
      <c r="C136">
        <v>33</v>
      </c>
      <c r="D136">
        <v>10</v>
      </c>
      <c r="E136" t="s">
        <v>24834</v>
      </c>
      <c r="F136">
        <v>322.06</v>
      </c>
      <c r="G136">
        <v>0</v>
      </c>
      <c r="H136" t="s">
        <v>661</v>
      </c>
      <c r="I136" t="s">
        <v>24835</v>
      </c>
      <c r="J136" t="s">
        <v>944</v>
      </c>
      <c r="K136" t="s">
        <v>635</v>
      </c>
      <c r="L136" t="s">
        <v>636</v>
      </c>
      <c r="M136" t="s">
        <v>24836</v>
      </c>
      <c r="N136" t="s">
        <v>635</v>
      </c>
      <c r="O136" t="s">
        <v>638</v>
      </c>
      <c r="P136" t="s">
        <v>22</v>
      </c>
      <c r="Q136" t="s">
        <v>639</v>
      </c>
      <c r="R136" t="s">
        <v>636</v>
      </c>
      <c r="S136" t="s">
        <v>24837</v>
      </c>
      <c r="T136" t="s">
        <v>24836</v>
      </c>
    </row>
    <row r="137" spans="1:20" x14ac:dyDescent="0.25">
      <c r="A137" t="s">
        <v>37</v>
      </c>
      <c r="B137" t="s">
        <v>38</v>
      </c>
      <c r="C137">
        <v>33</v>
      </c>
      <c r="D137">
        <v>10</v>
      </c>
      <c r="E137" t="s">
        <v>24838</v>
      </c>
      <c r="F137">
        <v>322.06</v>
      </c>
      <c r="G137">
        <v>0</v>
      </c>
      <c r="H137" t="s">
        <v>661</v>
      </c>
      <c r="I137" t="s">
        <v>4452</v>
      </c>
      <c r="J137" t="s">
        <v>978</v>
      </c>
      <c r="K137" t="s">
        <v>635</v>
      </c>
      <c r="L137" t="s">
        <v>636</v>
      </c>
      <c r="M137" t="s">
        <v>24836</v>
      </c>
      <c r="N137" t="s">
        <v>635</v>
      </c>
      <c r="O137" t="s">
        <v>1071</v>
      </c>
      <c r="P137" t="s">
        <v>22</v>
      </c>
      <c r="Q137" t="s">
        <v>639</v>
      </c>
      <c r="R137" t="s">
        <v>636</v>
      </c>
      <c r="S137" t="s">
        <v>24839</v>
      </c>
      <c r="T137" t="s">
        <v>24836</v>
      </c>
    </row>
    <row r="138" spans="1:20" x14ac:dyDescent="0.25">
      <c r="A138" t="s">
        <v>121</v>
      </c>
      <c r="B138" t="s">
        <v>122</v>
      </c>
      <c r="C138">
        <v>14</v>
      </c>
      <c r="D138">
        <v>1</v>
      </c>
      <c r="E138" t="s">
        <v>24840</v>
      </c>
      <c r="F138">
        <v>20</v>
      </c>
      <c r="G138">
        <v>10</v>
      </c>
      <c r="H138" t="s">
        <v>647</v>
      </c>
      <c r="I138" t="s">
        <v>2217</v>
      </c>
      <c r="J138" t="s">
        <v>24841</v>
      </c>
      <c r="K138" t="s">
        <v>4424</v>
      </c>
      <c r="L138" t="s">
        <v>1344</v>
      </c>
      <c r="M138" t="s">
        <v>24842</v>
      </c>
      <c r="N138" t="s">
        <v>635</v>
      </c>
      <c r="O138" t="s">
        <v>653</v>
      </c>
      <c r="P138" t="s">
        <v>43</v>
      </c>
      <c r="Q138" t="s">
        <v>654</v>
      </c>
      <c r="R138" t="s">
        <v>636</v>
      </c>
      <c r="S138" t="s">
        <v>24843</v>
      </c>
      <c r="T138" t="s">
        <v>24836</v>
      </c>
    </row>
    <row r="139" spans="1:20" x14ac:dyDescent="0.25">
      <c r="A139" t="s">
        <v>619</v>
      </c>
      <c r="B139" t="s">
        <v>620</v>
      </c>
      <c r="C139">
        <v>139</v>
      </c>
      <c r="D139">
        <v>1</v>
      </c>
      <c r="E139" t="s">
        <v>24844</v>
      </c>
      <c r="F139">
        <v>212.08</v>
      </c>
      <c r="G139">
        <v>26</v>
      </c>
      <c r="H139" t="s">
        <v>647</v>
      </c>
      <c r="I139" t="s">
        <v>24845</v>
      </c>
      <c r="J139" t="s">
        <v>24846</v>
      </c>
      <c r="K139" t="s">
        <v>24847</v>
      </c>
      <c r="L139" t="s">
        <v>24848</v>
      </c>
      <c r="M139" t="s">
        <v>24849</v>
      </c>
      <c r="N139" t="s">
        <v>635</v>
      </c>
      <c r="O139" t="s">
        <v>706</v>
      </c>
      <c r="P139" t="s">
        <v>40</v>
      </c>
      <c r="Q139" t="s">
        <v>707</v>
      </c>
      <c r="R139" t="s">
        <v>636</v>
      </c>
      <c r="S139" t="s">
        <v>24850</v>
      </c>
      <c r="T139" t="s">
        <v>24849</v>
      </c>
    </row>
    <row r="140" spans="1:20" x14ac:dyDescent="0.25">
      <c r="A140" t="s">
        <v>258</v>
      </c>
      <c r="B140" t="s">
        <v>264</v>
      </c>
      <c r="C140">
        <v>139</v>
      </c>
      <c r="D140">
        <v>1</v>
      </c>
      <c r="E140" t="s">
        <v>24844</v>
      </c>
      <c r="F140">
        <v>212.08</v>
      </c>
      <c r="G140">
        <v>26</v>
      </c>
      <c r="H140" t="s">
        <v>647</v>
      </c>
      <c r="I140" t="s">
        <v>24845</v>
      </c>
      <c r="J140" t="s">
        <v>24846</v>
      </c>
      <c r="K140" t="s">
        <v>24847</v>
      </c>
      <c r="L140" t="s">
        <v>24848</v>
      </c>
      <c r="M140" t="s">
        <v>24849</v>
      </c>
      <c r="N140" t="s">
        <v>635</v>
      </c>
      <c r="O140" t="s">
        <v>706</v>
      </c>
      <c r="P140" t="s">
        <v>40</v>
      </c>
      <c r="Q140" t="s">
        <v>707</v>
      </c>
      <c r="R140" t="s">
        <v>636</v>
      </c>
      <c r="S140" t="s">
        <v>24850</v>
      </c>
      <c r="T140" t="s">
        <v>24849</v>
      </c>
    </row>
    <row r="141" spans="1:20" x14ac:dyDescent="0.25">
      <c r="A141" t="s">
        <v>257</v>
      </c>
      <c r="B141" t="s">
        <v>263</v>
      </c>
      <c r="C141">
        <v>139</v>
      </c>
      <c r="D141">
        <v>1</v>
      </c>
      <c r="E141" t="s">
        <v>24844</v>
      </c>
      <c r="F141">
        <v>212.08</v>
      </c>
      <c r="G141">
        <v>26</v>
      </c>
      <c r="H141" t="s">
        <v>647</v>
      </c>
      <c r="I141" t="s">
        <v>24845</v>
      </c>
      <c r="J141" t="s">
        <v>24846</v>
      </c>
      <c r="K141" t="s">
        <v>24847</v>
      </c>
      <c r="L141" t="s">
        <v>24848</v>
      </c>
      <c r="M141" t="s">
        <v>24849</v>
      </c>
      <c r="N141" t="s">
        <v>635</v>
      </c>
      <c r="O141" t="s">
        <v>706</v>
      </c>
      <c r="P141" t="s">
        <v>40</v>
      </c>
      <c r="Q141" t="s">
        <v>707</v>
      </c>
      <c r="R141" t="s">
        <v>636</v>
      </c>
      <c r="S141" t="s">
        <v>24850</v>
      </c>
      <c r="T141" t="s">
        <v>24849</v>
      </c>
    </row>
    <row r="142" spans="1:20" x14ac:dyDescent="0.25">
      <c r="A142" t="s">
        <v>256</v>
      </c>
      <c r="B142" t="s">
        <v>262</v>
      </c>
      <c r="C142">
        <v>139</v>
      </c>
      <c r="D142">
        <v>1</v>
      </c>
      <c r="E142" t="s">
        <v>24844</v>
      </c>
      <c r="F142">
        <v>212.08</v>
      </c>
      <c r="G142">
        <v>26</v>
      </c>
      <c r="H142" t="s">
        <v>647</v>
      </c>
      <c r="I142" t="s">
        <v>24845</v>
      </c>
      <c r="J142" t="s">
        <v>24846</v>
      </c>
      <c r="K142" t="s">
        <v>24847</v>
      </c>
      <c r="L142" t="s">
        <v>24848</v>
      </c>
      <c r="M142" t="s">
        <v>24849</v>
      </c>
      <c r="N142" t="s">
        <v>635</v>
      </c>
      <c r="O142" t="s">
        <v>706</v>
      </c>
      <c r="P142" t="s">
        <v>40</v>
      </c>
      <c r="Q142" t="s">
        <v>707</v>
      </c>
      <c r="R142" t="s">
        <v>636</v>
      </c>
      <c r="S142" t="s">
        <v>24850</v>
      </c>
      <c r="T142" t="s">
        <v>24849</v>
      </c>
    </row>
    <row r="143" spans="1:20" x14ac:dyDescent="0.25">
      <c r="A143" t="s">
        <v>164</v>
      </c>
      <c r="B143" t="s">
        <v>165</v>
      </c>
      <c r="C143">
        <v>33.333333333333336</v>
      </c>
      <c r="D143">
        <v>3</v>
      </c>
      <c r="E143" t="s">
        <v>24851</v>
      </c>
      <c r="F143">
        <v>100</v>
      </c>
      <c r="G143">
        <v>0</v>
      </c>
      <c r="H143" t="s">
        <v>661</v>
      </c>
      <c r="I143" t="s">
        <v>24852</v>
      </c>
      <c r="J143" t="s">
        <v>2046</v>
      </c>
      <c r="K143" t="s">
        <v>635</v>
      </c>
      <c r="L143" t="s">
        <v>636</v>
      </c>
      <c r="M143" t="s">
        <v>24849</v>
      </c>
      <c r="N143" t="s">
        <v>635</v>
      </c>
      <c r="O143" t="s">
        <v>638</v>
      </c>
      <c r="P143" t="s">
        <v>22</v>
      </c>
      <c r="Q143" t="s">
        <v>639</v>
      </c>
      <c r="R143" t="s">
        <v>636</v>
      </c>
      <c r="S143" t="s">
        <v>24853</v>
      </c>
      <c r="T143" t="s">
        <v>24849</v>
      </c>
    </row>
    <row r="144" spans="1:20" x14ac:dyDescent="0.25">
      <c r="A144" t="s">
        <v>39</v>
      </c>
      <c r="B144" t="s">
        <v>44</v>
      </c>
      <c r="C144">
        <v>76</v>
      </c>
      <c r="D144">
        <v>2</v>
      </c>
      <c r="E144" t="s">
        <v>24854</v>
      </c>
      <c r="F144">
        <v>208</v>
      </c>
      <c r="G144">
        <v>0</v>
      </c>
      <c r="H144" t="s">
        <v>647</v>
      </c>
      <c r="I144" t="s">
        <v>24855</v>
      </c>
      <c r="J144" t="s">
        <v>24856</v>
      </c>
      <c r="K144" t="s">
        <v>16565</v>
      </c>
      <c r="L144" t="s">
        <v>11024</v>
      </c>
      <c r="M144" t="s">
        <v>24857</v>
      </c>
      <c r="N144" t="s">
        <v>635</v>
      </c>
      <c r="O144" t="s">
        <v>653</v>
      </c>
      <c r="P144" t="s">
        <v>43</v>
      </c>
      <c r="Q144" t="s">
        <v>654</v>
      </c>
      <c r="R144" t="s">
        <v>636</v>
      </c>
      <c r="S144" t="s">
        <v>24858</v>
      </c>
      <c r="T144" t="s">
        <v>24857</v>
      </c>
    </row>
    <row r="145" spans="1:20" x14ac:dyDescent="0.25">
      <c r="A145" t="s">
        <v>118</v>
      </c>
      <c r="B145" t="s">
        <v>91</v>
      </c>
      <c r="C145">
        <v>76</v>
      </c>
      <c r="D145">
        <v>1</v>
      </c>
      <c r="E145" t="s">
        <v>24854</v>
      </c>
      <c r="F145">
        <v>208</v>
      </c>
      <c r="G145">
        <v>0</v>
      </c>
      <c r="H145" t="s">
        <v>647</v>
      </c>
      <c r="I145" t="s">
        <v>24855</v>
      </c>
      <c r="J145" t="s">
        <v>24856</v>
      </c>
      <c r="K145" t="s">
        <v>16565</v>
      </c>
      <c r="L145" t="s">
        <v>11024</v>
      </c>
      <c r="M145" t="s">
        <v>24857</v>
      </c>
      <c r="N145" t="s">
        <v>635</v>
      </c>
      <c r="O145" t="s">
        <v>653</v>
      </c>
      <c r="P145" t="s">
        <v>43</v>
      </c>
      <c r="Q145" t="s">
        <v>654</v>
      </c>
      <c r="R145" t="s">
        <v>636</v>
      </c>
      <c r="S145" t="s">
        <v>24858</v>
      </c>
      <c r="T145" t="s">
        <v>24857</v>
      </c>
    </row>
    <row r="146" spans="1:20" x14ac:dyDescent="0.25">
      <c r="A146" t="s">
        <v>258</v>
      </c>
      <c r="B146" t="s">
        <v>982</v>
      </c>
      <c r="C146">
        <v>77.52</v>
      </c>
      <c r="D146">
        <v>1</v>
      </c>
      <c r="E146" t="s">
        <v>24859</v>
      </c>
      <c r="F146">
        <v>84.52</v>
      </c>
      <c r="G146">
        <v>7</v>
      </c>
      <c r="H146" t="s">
        <v>647</v>
      </c>
      <c r="I146" t="s">
        <v>8152</v>
      </c>
      <c r="J146" t="s">
        <v>8153</v>
      </c>
      <c r="K146" t="s">
        <v>928</v>
      </c>
      <c r="L146" t="s">
        <v>8154</v>
      </c>
      <c r="M146" t="s">
        <v>24860</v>
      </c>
      <c r="N146" t="s">
        <v>635</v>
      </c>
      <c r="O146" t="s">
        <v>706</v>
      </c>
      <c r="P146" t="s">
        <v>40</v>
      </c>
      <c r="Q146" t="s">
        <v>707</v>
      </c>
      <c r="R146" t="s">
        <v>636</v>
      </c>
      <c r="S146" t="s">
        <v>24861</v>
      </c>
      <c r="T146" t="s">
        <v>24860</v>
      </c>
    </row>
    <row r="147" spans="1:20" x14ac:dyDescent="0.25">
      <c r="A147" t="s">
        <v>31</v>
      </c>
      <c r="B147" t="s">
        <v>32</v>
      </c>
      <c r="C147">
        <v>54.5</v>
      </c>
      <c r="D147">
        <v>2</v>
      </c>
      <c r="E147" t="s">
        <v>24862</v>
      </c>
      <c r="F147">
        <v>34.5</v>
      </c>
      <c r="G147">
        <v>0</v>
      </c>
      <c r="H147" t="s">
        <v>647</v>
      </c>
      <c r="I147" t="s">
        <v>24863</v>
      </c>
      <c r="J147" t="s">
        <v>24864</v>
      </c>
      <c r="K147" t="s">
        <v>4703</v>
      </c>
      <c r="L147" t="s">
        <v>24865</v>
      </c>
      <c r="M147" t="s">
        <v>24866</v>
      </c>
      <c r="N147" t="s">
        <v>635</v>
      </c>
      <c r="O147" t="s">
        <v>706</v>
      </c>
      <c r="P147" t="s">
        <v>40</v>
      </c>
      <c r="Q147" t="s">
        <v>707</v>
      </c>
      <c r="R147" t="s">
        <v>636</v>
      </c>
      <c r="S147" t="s">
        <v>24867</v>
      </c>
      <c r="T147" t="s">
        <v>24868</v>
      </c>
    </row>
    <row r="148" spans="1:20" x14ac:dyDescent="0.25">
      <c r="A148" t="s">
        <v>256</v>
      </c>
      <c r="B148" t="s">
        <v>982</v>
      </c>
      <c r="C148">
        <v>67.2</v>
      </c>
      <c r="D148">
        <v>1</v>
      </c>
      <c r="E148" t="s">
        <v>24869</v>
      </c>
      <c r="F148">
        <v>141.88999999999999</v>
      </c>
      <c r="G148">
        <v>7.5</v>
      </c>
      <c r="H148" t="s">
        <v>647</v>
      </c>
      <c r="I148" t="s">
        <v>24870</v>
      </c>
      <c r="J148" t="s">
        <v>24871</v>
      </c>
      <c r="K148" t="s">
        <v>4181</v>
      </c>
      <c r="L148" t="s">
        <v>24872</v>
      </c>
      <c r="M148" t="s">
        <v>24873</v>
      </c>
      <c r="N148" t="s">
        <v>635</v>
      </c>
      <c r="O148" t="s">
        <v>706</v>
      </c>
      <c r="P148" t="s">
        <v>40</v>
      </c>
      <c r="Q148" t="s">
        <v>707</v>
      </c>
      <c r="R148" t="s">
        <v>636</v>
      </c>
      <c r="S148" t="s">
        <v>24874</v>
      </c>
      <c r="T148" t="s">
        <v>24873</v>
      </c>
    </row>
    <row r="149" spans="1:20" x14ac:dyDescent="0.25">
      <c r="A149" t="s">
        <v>257</v>
      </c>
      <c r="B149" t="s">
        <v>982</v>
      </c>
      <c r="C149">
        <v>67.19</v>
      </c>
      <c r="D149">
        <v>1</v>
      </c>
      <c r="E149" t="s">
        <v>24869</v>
      </c>
      <c r="F149">
        <v>141.88999999999999</v>
      </c>
      <c r="G149">
        <v>7.5</v>
      </c>
      <c r="H149" t="s">
        <v>647</v>
      </c>
      <c r="I149" t="s">
        <v>24870</v>
      </c>
      <c r="J149" t="s">
        <v>24871</v>
      </c>
      <c r="K149" t="s">
        <v>4181</v>
      </c>
      <c r="L149" t="s">
        <v>24872</v>
      </c>
      <c r="M149" t="s">
        <v>24873</v>
      </c>
      <c r="N149" t="s">
        <v>635</v>
      </c>
      <c r="O149" t="s">
        <v>706</v>
      </c>
      <c r="P149" t="s">
        <v>40</v>
      </c>
      <c r="Q149" t="s">
        <v>707</v>
      </c>
      <c r="R149" t="s">
        <v>636</v>
      </c>
      <c r="S149" t="s">
        <v>24874</v>
      </c>
      <c r="T149" t="s">
        <v>24873</v>
      </c>
    </row>
    <row r="150" spans="1:20" x14ac:dyDescent="0.25">
      <c r="A150" t="s">
        <v>35</v>
      </c>
      <c r="B150" t="s">
        <v>36</v>
      </c>
      <c r="C150">
        <v>66.666666666666671</v>
      </c>
      <c r="D150">
        <v>3</v>
      </c>
      <c r="E150" t="s">
        <v>24875</v>
      </c>
      <c r="F150">
        <v>100</v>
      </c>
      <c r="G150">
        <v>0</v>
      </c>
      <c r="H150" t="s">
        <v>661</v>
      </c>
      <c r="I150" t="s">
        <v>24876</v>
      </c>
      <c r="J150" t="s">
        <v>634</v>
      </c>
      <c r="K150" t="s">
        <v>635</v>
      </c>
      <c r="L150" t="s">
        <v>636</v>
      </c>
      <c r="M150" t="s">
        <v>24877</v>
      </c>
      <c r="N150" t="s">
        <v>635</v>
      </c>
      <c r="O150" t="s">
        <v>668</v>
      </c>
      <c r="P150" t="s">
        <v>22</v>
      </c>
      <c r="Q150" t="s">
        <v>669</v>
      </c>
      <c r="R150" t="s">
        <v>636</v>
      </c>
      <c r="S150" t="s">
        <v>24878</v>
      </c>
      <c r="T150" t="s">
        <v>24877</v>
      </c>
    </row>
    <row r="151" spans="1:20" x14ac:dyDescent="0.25">
      <c r="A151" t="s">
        <v>37</v>
      </c>
      <c r="B151" t="s">
        <v>38</v>
      </c>
      <c r="C151">
        <v>66.666666666666671</v>
      </c>
      <c r="D151">
        <v>3</v>
      </c>
      <c r="E151" t="s">
        <v>24879</v>
      </c>
      <c r="F151">
        <v>100</v>
      </c>
      <c r="G151">
        <v>0</v>
      </c>
      <c r="H151" t="s">
        <v>661</v>
      </c>
      <c r="I151" t="s">
        <v>24880</v>
      </c>
      <c r="J151" t="s">
        <v>884</v>
      </c>
      <c r="K151" t="s">
        <v>635</v>
      </c>
      <c r="L151" t="s">
        <v>636</v>
      </c>
      <c r="M151" t="s">
        <v>24881</v>
      </c>
      <c r="N151" t="s">
        <v>635</v>
      </c>
      <c r="O151" t="s">
        <v>638</v>
      </c>
      <c r="P151" t="s">
        <v>22</v>
      </c>
      <c r="Q151" t="s">
        <v>639</v>
      </c>
      <c r="R151" t="s">
        <v>636</v>
      </c>
      <c r="S151" t="s">
        <v>24882</v>
      </c>
      <c r="T151" t="s">
        <v>24881</v>
      </c>
    </row>
    <row r="152" spans="1:20" x14ac:dyDescent="0.25">
      <c r="A152" t="s">
        <v>164</v>
      </c>
      <c r="B152" t="s">
        <v>165</v>
      </c>
      <c r="C152">
        <v>33.333333333333336</v>
      </c>
      <c r="D152">
        <v>3</v>
      </c>
      <c r="E152" t="s">
        <v>24883</v>
      </c>
      <c r="F152">
        <v>100</v>
      </c>
      <c r="G152">
        <v>0</v>
      </c>
      <c r="H152" t="s">
        <v>661</v>
      </c>
      <c r="I152" t="s">
        <v>24884</v>
      </c>
      <c r="J152" t="s">
        <v>978</v>
      </c>
      <c r="K152" t="s">
        <v>635</v>
      </c>
      <c r="L152" t="s">
        <v>636</v>
      </c>
      <c r="M152" t="s">
        <v>24881</v>
      </c>
      <c r="N152" t="s">
        <v>635</v>
      </c>
      <c r="O152" t="s">
        <v>668</v>
      </c>
      <c r="P152" t="s">
        <v>22</v>
      </c>
      <c r="Q152" t="s">
        <v>669</v>
      </c>
      <c r="R152" t="s">
        <v>636</v>
      </c>
      <c r="S152" t="s">
        <v>24885</v>
      </c>
      <c r="T152" t="s">
        <v>24881</v>
      </c>
    </row>
    <row r="153" spans="1:20" x14ac:dyDescent="0.25">
      <c r="A153" t="s">
        <v>37</v>
      </c>
      <c r="B153" t="s">
        <v>38</v>
      </c>
      <c r="C153">
        <v>66.666666666666671</v>
      </c>
      <c r="D153">
        <v>3</v>
      </c>
      <c r="E153" t="s">
        <v>24886</v>
      </c>
      <c r="F153">
        <v>100</v>
      </c>
      <c r="G153">
        <v>0</v>
      </c>
      <c r="H153" t="s">
        <v>661</v>
      </c>
      <c r="I153" t="s">
        <v>24887</v>
      </c>
      <c r="J153" t="s">
        <v>2074</v>
      </c>
      <c r="K153" t="s">
        <v>635</v>
      </c>
      <c r="L153" t="s">
        <v>636</v>
      </c>
      <c r="M153" t="s">
        <v>24888</v>
      </c>
      <c r="N153" t="s">
        <v>635</v>
      </c>
      <c r="O153" t="s">
        <v>638</v>
      </c>
      <c r="P153" t="s">
        <v>22</v>
      </c>
      <c r="Q153" t="s">
        <v>639</v>
      </c>
      <c r="R153" t="s">
        <v>636</v>
      </c>
      <c r="S153" t="s">
        <v>24889</v>
      </c>
      <c r="T153" t="s">
        <v>24888</v>
      </c>
    </row>
    <row r="154" spans="1:20" x14ac:dyDescent="0.25">
      <c r="A154" t="s">
        <v>37</v>
      </c>
      <c r="B154" t="s">
        <v>38</v>
      </c>
      <c r="C154">
        <v>66.666666666666671</v>
      </c>
      <c r="D154">
        <v>3</v>
      </c>
      <c r="E154" t="s">
        <v>24890</v>
      </c>
      <c r="F154">
        <v>100</v>
      </c>
      <c r="G154">
        <v>0</v>
      </c>
      <c r="H154" t="s">
        <v>661</v>
      </c>
      <c r="I154" t="s">
        <v>24891</v>
      </c>
      <c r="J154" t="s">
        <v>2074</v>
      </c>
      <c r="K154" t="s">
        <v>635</v>
      </c>
      <c r="L154" t="s">
        <v>636</v>
      </c>
      <c r="M154" t="s">
        <v>24892</v>
      </c>
      <c r="N154" t="s">
        <v>635</v>
      </c>
      <c r="O154" t="s">
        <v>668</v>
      </c>
      <c r="P154" t="s">
        <v>22</v>
      </c>
      <c r="Q154" t="s">
        <v>669</v>
      </c>
      <c r="R154" t="s">
        <v>636</v>
      </c>
      <c r="S154" t="s">
        <v>24893</v>
      </c>
      <c r="T154" t="s">
        <v>24892</v>
      </c>
    </row>
    <row r="155" spans="1:20" x14ac:dyDescent="0.25">
      <c r="A155" t="s">
        <v>25</v>
      </c>
      <c r="B155" t="s">
        <v>26</v>
      </c>
      <c r="C155">
        <v>60</v>
      </c>
      <c r="D155">
        <v>3</v>
      </c>
      <c r="E155" t="s">
        <v>24894</v>
      </c>
      <c r="F155">
        <v>300</v>
      </c>
      <c r="G155">
        <v>0</v>
      </c>
      <c r="H155" t="s">
        <v>661</v>
      </c>
      <c r="I155" t="s">
        <v>24895</v>
      </c>
      <c r="J155" t="s">
        <v>2046</v>
      </c>
      <c r="K155" t="s">
        <v>635</v>
      </c>
      <c r="L155" t="s">
        <v>636</v>
      </c>
      <c r="M155" t="s">
        <v>24896</v>
      </c>
      <c r="N155" t="s">
        <v>635</v>
      </c>
      <c r="O155" t="s">
        <v>668</v>
      </c>
      <c r="P155" t="s">
        <v>22</v>
      </c>
      <c r="Q155" t="s">
        <v>669</v>
      </c>
      <c r="R155" t="s">
        <v>636</v>
      </c>
      <c r="S155" t="s">
        <v>24897</v>
      </c>
      <c r="T155" t="s">
        <v>24896</v>
      </c>
    </row>
    <row r="156" spans="1:20" x14ac:dyDescent="0.25">
      <c r="A156" t="s">
        <v>35</v>
      </c>
      <c r="B156" t="s">
        <v>36</v>
      </c>
      <c r="C156">
        <v>66.666666666666671</v>
      </c>
      <c r="D156">
        <v>3</v>
      </c>
      <c r="E156" t="s">
        <v>24894</v>
      </c>
      <c r="F156">
        <v>300</v>
      </c>
      <c r="G156">
        <v>0</v>
      </c>
      <c r="H156" t="s">
        <v>661</v>
      </c>
      <c r="I156" t="s">
        <v>24895</v>
      </c>
      <c r="J156" t="s">
        <v>2046</v>
      </c>
      <c r="K156" t="s">
        <v>635</v>
      </c>
      <c r="L156" t="s">
        <v>636</v>
      </c>
      <c r="M156" t="s">
        <v>24896</v>
      </c>
      <c r="N156" t="s">
        <v>635</v>
      </c>
      <c r="O156" t="s">
        <v>668</v>
      </c>
      <c r="P156" t="s">
        <v>22</v>
      </c>
      <c r="Q156" t="s">
        <v>669</v>
      </c>
      <c r="R156" t="s">
        <v>636</v>
      </c>
      <c r="S156" t="s">
        <v>24897</v>
      </c>
      <c r="T156" t="s">
        <v>24896</v>
      </c>
    </row>
    <row r="157" spans="1:20" x14ac:dyDescent="0.25">
      <c r="A157" t="s">
        <v>164</v>
      </c>
      <c r="B157" t="s">
        <v>165</v>
      </c>
      <c r="C157">
        <v>33.333333333333336</v>
      </c>
      <c r="D157">
        <v>3</v>
      </c>
      <c r="E157" t="s">
        <v>24894</v>
      </c>
      <c r="F157">
        <v>300</v>
      </c>
      <c r="G157">
        <v>0</v>
      </c>
      <c r="H157" t="s">
        <v>661</v>
      </c>
      <c r="I157" t="s">
        <v>24895</v>
      </c>
      <c r="J157" t="s">
        <v>2046</v>
      </c>
      <c r="K157" t="s">
        <v>635</v>
      </c>
      <c r="L157" t="s">
        <v>636</v>
      </c>
      <c r="M157" t="s">
        <v>24896</v>
      </c>
      <c r="N157" t="s">
        <v>635</v>
      </c>
      <c r="O157" t="s">
        <v>668</v>
      </c>
      <c r="P157" t="s">
        <v>22</v>
      </c>
      <c r="Q157" t="s">
        <v>669</v>
      </c>
      <c r="R157" t="s">
        <v>636</v>
      </c>
      <c r="S157" t="s">
        <v>24897</v>
      </c>
      <c r="T157" t="s">
        <v>24896</v>
      </c>
    </row>
    <row r="158" spans="1:20" x14ac:dyDescent="0.25">
      <c r="A158" t="s">
        <v>257</v>
      </c>
      <c r="B158" t="s">
        <v>263</v>
      </c>
      <c r="C158">
        <v>139</v>
      </c>
      <c r="D158">
        <v>1</v>
      </c>
      <c r="E158" t="s">
        <v>24898</v>
      </c>
      <c r="F158">
        <v>117.99</v>
      </c>
      <c r="G158">
        <v>9</v>
      </c>
      <c r="H158" t="s">
        <v>661</v>
      </c>
      <c r="I158" t="s">
        <v>24899</v>
      </c>
      <c r="J158" t="s">
        <v>797</v>
      </c>
      <c r="K158" t="s">
        <v>635</v>
      </c>
      <c r="L158" t="s">
        <v>636</v>
      </c>
      <c r="M158" t="s">
        <v>24900</v>
      </c>
      <c r="N158" t="s">
        <v>635</v>
      </c>
      <c r="O158" t="s">
        <v>638</v>
      </c>
      <c r="P158" t="s">
        <v>22</v>
      </c>
      <c r="Q158" t="s">
        <v>639</v>
      </c>
      <c r="R158" t="s">
        <v>636</v>
      </c>
      <c r="S158" t="s">
        <v>24901</v>
      </c>
      <c r="T158" t="s">
        <v>24900</v>
      </c>
    </row>
    <row r="159" spans="1:20" x14ac:dyDescent="0.25">
      <c r="A159" t="s">
        <v>164</v>
      </c>
      <c r="B159" t="s">
        <v>165</v>
      </c>
      <c r="C159">
        <v>50</v>
      </c>
      <c r="D159">
        <v>6</v>
      </c>
      <c r="E159" t="s">
        <v>24902</v>
      </c>
      <c r="F159">
        <v>200</v>
      </c>
      <c r="G159">
        <v>0</v>
      </c>
      <c r="H159" t="s">
        <v>661</v>
      </c>
      <c r="I159" t="s">
        <v>24903</v>
      </c>
      <c r="J159" t="s">
        <v>1896</v>
      </c>
      <c r="K159" t="s">
        <v>635</v>
      </c>
      <c r="L159" t="s">
        <v>636</v>
      </c>
      <c r="M159" t="s">
        <v>24904</v>
      </c>
      <c r="N159" t="s">
        <v>635</v>
      </c>
      <c r="O159" t="s">
        <v>638</v>
      </c>
      <c r="P159" t="s">
        <v>22</v>
      </c>
      <c r="Q159" t="s">
        <v>639</v>
      </c>
      <c r="R159" t="s">
        <v>636</v>
      </c>
      <c r="S159" t="s">
        <v>24905</v>
      </c>
      <c r="T159" t="s">
        <v>24904</v>
      </c>
    </row>
    <row r="160" spans="1:20" x14ac:dyDescent="0.25">
      <c r="A160" t="s">
        <v>164</v>
      </c>
      <c r="B160" t="s">
        <v>165</v>
      </c>
      <c r="C160">
        <v>50</v>
      </c>
      <c r="D160">
        <v>6</v>
      </c>
      <c r="E160" t="s">
        <v>24906</v>
      </c>
      <c r="F160">
        <v>200</v>
      </c>
      <c r="G160">
        <v>0</v>
      </c>
      <c r="H160" t="s">
        <v>661</v>
      </c>
      <c r="I160" t="s">
        <v>8812</v>
      </c>
      <c r="J160" t="s">
        <v>884</v>
      </c>
      <c r="K160" t="s">
        <v>635</v>
      </c>
      <c r="L160" t="s">
        <v>636</v>
      </c>
      <c r="M160" t="s">
        <v>24904</v>
      </c>
      <c r="N160" t="s">
        <v>635</v>
      </c>
      <c r="O160" t="s">
        <v>668</v>
      </c>
      <c r="P160" t="s">
        <v>22</v>
      </c>
      <c r="Q160" t="s">
        <v>669</v>
      </c>
      <c r="R160" t="s">
        <v>24907</v>
      </c>
      <c r="S160" t="s">
        <v>24908</v>
      </c>
      <c r="T160" t="s">
        <v>24909</v>
      </c>
    </row>
    <row r="161" spans="1:20" x14ac:dyDescent="0.25">
      <c r="A161" t="s">
        <v>164</v>
      </c>
      <c r="B161" t="s">
        <v>165</v>
      </c>
      <c r="C161">
        <v>33.333333333333336</v>
      </c>
      <c r="D161">
        <v>3</v>
      </c>
      <c r="E161" t="s">
        <v>24910</v>
      </c>
      <c r="F161">
        <v>100</v>
      </c>
      <c r="G161">
        <v>0</v>
      </c>
      <c r="H161" t="s">
        <v>661</v>
      </c>
      <c r="I161" t="s">
        <v>24911</v>
      </c>
      <c r="J161" t="s">
        <v>797</v>
      </c>
      <c r="K161" t="s">
        <v>635</v>
      </c>
      <c r="L161" t="s">
        <v>636</v>
      </c>
      <c r="M161" t="s">
        <v>24912</v>
      </c>
      <c r="N161" t="s">
        <v>635</v>
      </c>
      <c r="O161" t="s">
        <v>668</v>
      </c>
      <c r="P161" t="s">
        <v>22</v>
      </c>
      <c r="Q161" t="s">
        <v>669</v>
      </c>
      <c r="R161" t="s">
        <v>636</v>
      </c>
      <c r="S161" t="s">
        <v>24913</v>
      </c>
      <c r="T161" t="s">
        <v>24912</v>
      </c>
    </row>
    <row r="162" spans="1:20" x14ac:dyDescent="0.25">
      <c r="A162" t="s">
        <v>127</v>
      </c>
      <c r="B162" t="s">
        <v>128</v>
      </c>
      <c r="C162">
        <v>65</v>
      </c>
      <c r="D162">
        <v>5</v>
      </c>
      <c r="E162" t="s">
        <v>24914</v>
      </c>
      <c r="F162">
        <v>648</v>
      </c>
      <c r="G162">
        <v>50</v>
      </c>
      <c r="H162" t="s">
        <v>1233</v>
      </c>
      <c r="I162" t="s">
        <v>24915</v>
      </c>
      <c r="J162" t="s">
        <v>24916</v>
      </c>
      <c r="K162" t="s">
        <v>4435</v>
      </c>
      <c r="L162" t="s">
        <v>24917</v>
      </c>
      <c r="M162" t="s">
        <v>24918</v>
      </c>
      <c r="N162" t="s">
        <v>1239</v>
      </c>
      <c r="O162" t="s">
        <v>1240</v>
      </c>
      <c r="P162" t="s">
        <v>1241</v>
      </c>
      <c r="Q162" t="s">
        <v>1242</v>
      </c>
      <c r="R162" t="s">
        <v>636</v>
      </c>
      <c r="S162" t="s">
        <v>24919</v>
      </c>
      <c r="T162" t="s">
        <v>24920</v>
      </c>
    </row>
    <row r="163" spans="1:20" x14ac:dyDescent="0.25">
      <c r="A163" t="s">
        <v>129</v>
      </c>
      <c r="B163" t="s">
        <v>130</v>
      </c>
      <c r="C163">
        <v>65</v>
      </c>
      <c r="D163">
        <v>4</v>
      </c>
      <c r="E163" t="s">
        <v>24914</v>
      </c>
      <c r="F163">
        <v>648</v>
      </c>
      <c r="G163">
        <v>50</v>
      </c>
      <c r="H163" t="s">
        <v>1233</v>
      </c>
      <c r="I163" t="s">
        <v>24915</v>
      </c>
      <c r="J163" t="s">
        <v>24916</v>
      </c>
      <c r="K163" t="s">
        <v>4435</v>
      </c>
      <c r="L163" t="s">
        <v>24917</v>
      </c>
      <c r="M163" t="s">
        <v>24918</v>
      </c>
      <c r="N163" t="s">
        <v>1239</v>
      </c>
      <c r="O163" t="s">
        <v>1240</v>
      </c>
      <c r="P163" t="s">
        <v>1241</v>
      </c>
      <c r="Q163" t="s">
        <v>1242</v>
      </c>
      <c r="R163" t="s">
        <v>636</v>
      </c>
      <c r="S163" t="s">
        <v>24919</v>
      </c>
      <c r="T163" t="s">
        <v>24920</v>
      </c>
    </row>
    <row r="164" spans="1:20" x14ac:dyDescent="0.25">
      <c r="A164" t="s">
        <v>29</v>
      </c>
      <c r="B164" t="s">
        <v>30</v>
      </c>
      <c r="C164">
        <v>65</v>
      </c>
      <c r="D164">
        <v>5</v>
      </c>
      <c r="E164" t="s">
        <v>24914</v>
      </c>
      <c r="F164">
        <v>648</v>
      </c>
      <c r="G164">
        <v>50</v>
      </c>
      <c r="H164" t="s">
        <v>1233</v>
      </c>
      <c r="I164" t="s">
        <v>24915</v>
      </c>
      <c r="J164" t="s">
        <v>24916</v>
      </c>
      <c r="K164" t="s">
        <v>4435</v>
      </c>
      <c r="L164" t="s">
        <v>24917</v>
      </c>
      <c r="M164" t="s">
        <v>24918</v>
      </c>
      <c r="N164" t="s">
        <v>1239</v>
      </c>
      <c r="O164" t="s">
        <v>1240</v>
      </c>
      <c r="P164" t="s">
        <v>1241</v>
      </c>
      <c r="Q164" t="s">
        <v>1242</v>
      </c>
      <c r="R164" t="s">
        <v>636</v>
      </c>
      <c r="S164" t="s">
        <v>24919</v>
      </c>
      <c r="T164" t="s">
        <v>24920</v>
      </c>
    </row>
    <row r="165" spans="1:20" x14ac:dyDescent="0.25">
      <c r="A165" t="s">
        <v>31</v>
      </c>
      <c r="B165" t="s">
        <v>32</v>
      </c>
      <c r="C165">
        <v>65</v>
      </c>
      <c r="D165">
        <v>4</v>
      </c>
      <c r="E165" t="s">
        <v>24914</v>
      </c>
      <c r="F165">
        <v>648</v>
      </c>
      <c r="G165">
        <v>50</v>
      </c>
      <c r="H165" t="s">
        <v>1233</v>
      </c>
      <c r="I165" t="s">
        <v>24915</v>
      </c>
      <c r="J165" t="s">
        <v>24916</v>
      </c>
      <c r="K165" t="s">
        <v>4435</v>
      </c>
      <c r="L165" t="s">
        <v>24917</v>
      </c>
      <c r="M165" t="s">
        <v>24918</v>
      </c>
      <c r="N165" t="s">
        <v>1239</v>
      </c>
      <c r="O165" t="s">
        <v>1240</v>
      </c>
      <c r="P165" t="s">
        <v>1241</v>
      </c>
      <c r="Q165" t="s">
        <v>1242</v>
      </c>
      <c r="R165" t="s">
        <v>636</v>
      </c>
      <c r="S165" t="s">
        <v>24919</v>
      </c>
      <c r="T165" t="s">
        <v>24920</v>
      </c>
    </row>
    <row r="166" spans="1:20" x14ac:dyDescent="0.25">
      <c r="A166" t="s">
        <v>35</v>
      </c>
      <c r="B166" t="s">
        <v>36</v>
      </c>
      <c r="C166">
        <v>66.666666666666671</v>
      </c>
      <c r="D166">
        <v>3</v>
      </c>
      <c r="E166" t="s">
        <v>24921</v>
      </c>
      <c r="F166">
        <v>100</v>
      </c>
      <c r="G166">
        <v>0</v>
      </c>
      <c r="H166" t="s">
        <v>661</v>
      </c>
      <c r="I166" t="s">
        <v>4419</v>
      </c>
      <c r="J166" t="s">
        <v>818</v>
      </c>
      <c r="K166" t="s">
        <v>635</v>
      </c>
      <c r="L166" t="s">
        <v>636</v>
      </c>
      <c r="M166" t="s">
        <v>24920</v>
      </c>
      <c r="N166" t="s">
        <v>635</v>
      </c>
      <c r="O166" t="s">
        <v>668</v>
      </c>
      <c r="P166" t="s">
        <v>22</v>
      </c>
      <c r="Q166" t="s">
        <v>669</v>
      </c>
      <c r="R166" t="s">
        <v>636</v>
      </c>
      <c r="S166" t="s">
        <v>24922</v>
      </c>
      <c r="T166" t="s">
        <v>24920</v>
      </c>
    </row>
    <row r="167" spans="1:20" x14ac:dyDescent="0.25">
      <c r="A167" t="s">
        <v>37</v>
      </c>
      <c r="B167" t="s">
        <v>38</v>
      </c>
      <c r="C167">
        <v>66.666666666666671</v>
      </c>
      <c r="D167">
        <v>3</v>
      </c>
      <c r="E167" t="s">
        <v>24923</v>
      </c>
      <c r="F167">
        <v>100</v>
      </c>
      <c r="G167">
        <v>0</v>
      </c>
      <c r="H167" t="s">
        <v>661</v>
      </c>
      <c r="I167" t="s">
        <v>22854</v>
      </c>
      <c r="J167" t="s">
        <v>802</v>
      </c>
      <c r="K167" t="s">
        <v>635</v>
      </c>
      <c r="L167" t="s">
        <v>636</v>
      </c>
      <c r="M167" t="s">
        <v>24924</v>
      </c>
      <c r="N167" t="s">
        <v>635</v>
      </c>
      <c r="O167" t="s">
        <v>638</v>
      </c>
      <c r="P167" t="s">
        <v>22</v>
      </c>
      <c r="Q167" t="s">
        <v>639</v>
      </c>
      <c r="R167" t="s">
        <v>636</v>
      </c>
      <c r="S167" t="s">
        <v>24925</v>
      </c>
      <c r="T167" t="s">
        <v>24924</v>
      </c>
    </row>
    <row r="168" spans="1:20" x14ac:dyDescent="0.25">
      <c r="A168" t="s">
        <v>118</v>
      </c>
      <c r="B168" t="s">
        <v>91</v>
      </c>
      <c r="C168">
        <v>66</v>
      </c>
      <c r="D168">
        <v>2</v>
      </c>
      <c r="E168" t="s">
        <v>24926</v>
      </c>
      <c r="F168">
        <v>450</v>
      </c>
      <c r="G168">
        <v>0</v>
      </c>
      <c r="H168" t="s">
        <v>647</v>
      </c>
      <c r="I168" t="s">
        <v>24927</v>
      </c>
      <c r="J168" t="s">
        <v>24928</v>
      </c>
      <c r="K168" t="s">
        <v>3425</v>
      </c>
      <c r="L168" t="s">
        <v>12372</v>
      </c>
      <c r="M168" t="s">
        <v>24929</v>
      </c>
      <c r="N168" t="s">
        <v>635</v>
      </c>
      <c r="O168" t="s">
        <v>653</v>
      </c>
      <c r="P168" t="s">
        <v>43</v>
      </c>
      <c r="Q168" t="s">
        <v>654</v>
      </c>
      <c r="R168" t="s">
        <v>636</v>
      </c>
      <c r="S168" t="s">
        <v>24930</v>
      </c>
      <c r="T168" t="s">
        <v>24931</v>
      </c>
    </row>
    <row r="169" spans="1:20" x14ac:dyDescent="0.25">
      <c r="A169" t="s">
        <v>89</v>
      </c>
      <c r="B169" t="s">
        <v>1223</v>
      </c>
      <c r="C169">
        <v>66</v>
      </c>
      <c r="D169">
        <v>2</v>
      </c>
      <c r="E169" t="s">
        <v>24926</v>
      </c>
      <c r="F169">
        <v>450</v>
      </c>
      <c r="G169">
        <v>0</v>
      </c>
      <c r="H169" t="s">
        <v>647</v>
      </c>
      <c r="I169" t="s">
        <v>24927</v>
      </c>
      <c r="J169" t="s">
        <v>24928</v>
      </c>
      <c r="K169" t="s">
        <v>3425</v>
      </c>
      <c r="L169" t="s">
        <v>12372</v>
      </c>
      <c r="M169" t="s">
        <v>24929</v>
      </c>
      <c r="N169" t="s">
        <v>635</v>
      </c>
      <c r="O169" t="s">
        <v>653</v>
      </c>
      <c r="P169" t="s">
        <v>43</v>
      </c>
      <c r="Q169" t="s">
        <v>654</v>
      </c>
      <c r="R169" t="s">
        <v>636</v>
      </c>
      <c r="S169" t="s">
        <v>24930</v>
      </c>
      <c r="T169" t="s">
        <v>24931</v>
      </c>
    </row>
    <row r="170" spans="1:20" x14ac:dyDescent="0.25">
      <c r="A170" t="s">
        <v>39</v>
      </c>
      <c r="B170" t="s">
        <v>44</v>
      </c>
      <c r="C170">
        <v>67</v>
      </c>
      <c r="D170">
        <v>2</v>
      </c>
      <c r="E170" t="s">
        <v>24926</v>
      </c>
      <c r="F170">
        <v>450</v>
      </c>
      <c r="G170">
        <v>0</v>
      </c>
      <c r="H170" t="s">
        <v>647</v>
      </c>
      <c r="I170" t="s">
        <v>24927</v>
      </c>
      <c r="J170" t="s">
        <v>24928</v>
      </c>
      <c r="K170" t="s">
        <v>3425</v>
      </c>
      <c r="L170" t="s">
        <v>12372</v>
      </c>
      <c r="M170" t="s">
        <v>24929</v>
      </c>
      <c r="N170" t="s">
        <v>635</v>
      </c>
      <c r="O170" t="s">
        <v>653</v>
      </c>
      <c r="P170" t="s">
        <v>43</v>
      </c>
      <c r="Q170" t="s">
        <v>654</v>
      </c>
      <c r="R170" t="s">
        <v>636</v>
      </c>
      <c r="S170" t="s">
        <v>24930</v>
      </c>
      <c r="T170" t="s">
        <v>24931</v>
      </c>
    </row>
    <row r="171" spans="1:20" x14ac:dyDescent="0.25">
      <c r="A171" t="s">
        <v>164</v>
      </c>
      <c r="B171" t="s">
        <v>165</v>
      </c>
      <c r="C171">
        <v>50</v>
      </c>
      <c r="D171">
        <v>6</v>
      </c>
      <c r="E171" t="s">
        <v>24932</v>
      </c>
      <c r="F171">
        <v>100</v>
      </c>
      <c r="G171">
        <v>0</v>
      </c>
      <c r="H171" t="s">
        <v>661</v>
      </c>
      <c r="I171" t="s">
        <v>24933</v>
      </c>
      <c r="J171" t="s">
        <v>3287</v>
      </c>
      <c r="K171" t="s">
        <v>635</v>
      </c>
      <c r="L171" t="s">
        <v>636</v>
      </c>
      <c r="M171" t="s">
        <v>24934</v>
      </c>
      <c r="N171" t="s">
        <v>635</v>
      </c>
      <c r="O171" t="s">
        <v>638</v>
      </c>
      <c r="P171" t="s">
        <v>22</v>
      </c>
      <c r="Q171" t="s">
        <v>639</v>
      </c>
      <c r="R171" t="s">
        <v>636</v>
      </c>
      <c r="S171" t="s">
        <v>24935</v>
      </c>
      <c r="T171" t="s">
        <v>24934</v>
      </c>
    </row>
    <row r="172" spans="1:20" x14ac:dyDescent="0.25">
      <c r="A172" t="s">
        <v>37</v>
      </c>
      <c r="B172" t="s">
        <v>38</v>
      </c>
      <c r="C172">
        <v>66.666666666666671</v>
      </c>
      <c r="D172">
        <v>3</v>
      </c>
      <c r="E172" t="s">
        <v>24936</v>
      </c>
      <c r="F172">
        <v>100</v>
      </c>
      <c r="G172">
        <v>0</v>
      </c>
      <c r="H172" t="s">
        <v>661</v>
      </c>
      <c r="I172" t="s">
        <v>24937</v>
      </c>
      <c r="J172" t="s">
        <v>2074</v>
      </c>
      <c r="K172" t="s">
        <v>635</v>
      </c>
      <c r="L172" t="s">
        <v>636</v>
      </c>
      <c r="M172" t="s">
        <v>24938</v>
      </c>
      <c r="N172" t="s">
        <v>635</v>
      </c>
      <c r="O172" t="s">
        <v>1071</v>
      </c>
      <c r="P172" t="s">
        <v>22</v>
      </c>
      <c r="Q172" t="s">
        <v>639</v>
      </c>
      <c r="R172" t="s">
        <v>636</v>
      </c>
      <c r="S172" t="s">
        <v>24939</v>
      </c>
      <c r="T172" t="s">
        <v>24938</v>
      </c>
    </row>
    <row r="173" spans="1:20" x14ac:dyDescent="0.25">
      <c r="A173" t="s">
        <v>133</v>
      </c>
      <c r="B173" t="s">
        <v>134</v>
      </c>
      <c r="C173">
        <v>12</v>
      </c>
      <c r="D173">
        <v>50</v>
      </c>
      <c r="E173" t="s">
        <v>24940</v>
      </c>
      <c r="F173">
        <v>673</v>
      </c>
      <c r="G173">
        <v>43</v>
      </c>
      <c r="H173" t="s">
        <v>647</v>
      </c>
      <c r="I173" t="s">
        <v>3512</v>
      </c>
      <c r="J173" t="s">
        <v>24941</v>
      </c>
      <c r="K173" t="s">
        <v>24942</v>
      </c>
      <c r="L173" t="s">
        <v>3306</v>
      </c>
      <c r="M173" t="s">
        <v>24918</v>
      </c>
      <c r="N173" t="s">
        <v>635</v>
      </c>
      <c r="O173" t="s">
        <v>653</v>
      </c>
      <c r="P173" t="s">
        <v>43</v>
      </c>
      <c r="Q173" t="s">
        <v>654</v>
      </c>
      <c r="R173" t="s">
        <v>636</v>
      </c>
      <c r="S173" t="s">
        <v>24943</v>
      </c>
      <c r="T173" t="s">
        <v>24944</v>
      </c>
    </row>
    <row r="174" spans="1:20" x14ac:dyDescent="0.25">
      <c r="A174" t="s">
        <v>35</v>
      </c>
      <c r="B174" t="s">
        <v>36</v>
      </c>
      <c r="C174">
        <v>66.666666666666671</v>
      </c>
      <c r="D174">
        <v>3</v>
      </c>
      <c r="E174" t="s">
        <v>24945</v>
      </c>
      <c r="F174">
        <v>100</v>
      </c>
      <c r="G174">
        <v>0</v>
      </c>
      <c r="H174" t="s">
        <v>661</v>
      </c>
      <c r="I174" t="s">
        <v>24946</v>
      </c>
      <c r="J174" t="s">
        <v>978</v>
      </c>
      <c r="K174" t="s">
        <v>635</v>
      </c>
      <c r="L174" t="s">
        <v>636</v>
      </c>
      <c r="M174" t="s">
        <v>24947</v>
      </c>
      <c r="N174" t="s">
        <v>635</v>
      </c>
      <c r="O174" t="s">
        <v>980</v>
      </c>
      <c r="P174" t="s">
        <v>22</v>
      </c>
      <c r="Q174" t="s">
        <v>669</v>
      </c>
      <c r="R174" t="s">
        <v>636</v>
      </c>
      <c r="S174" t="s">
        <v>24948</v>
      </c>
      <c r="T174" t="s">
        <v>24947</v>
      </c>
    </row>
    <row r="175" spans="1:20" x14ac:dyDescent="0.25">
      <c r="A175" t="s">
        <v>37</v>
      </c>
      <c r="B175" t="s">
        <v>38</v>
      </c>
      <c r="C175">
        <v>33</v>
      </c>
      <c r="D175">
        <v>10</v>
      </c>
      <c r="E175" t="s">
        <v>24949</v>
      </c>
      <c r="F175">
        <v>322.06</v>
      </c>
      <c r="G175">
        <v>0</v>
      </c>
      <c r="H175" t="s">
        <v>661</v>
      </c>
      <c r="I175" t="s">
        <v>24950</v>
      </c>
      <c r="J175" t="s">
        <v>797</v>
      </c>
      <c r="K175" t="s">
        <v>635</v>
      </c>
      <c r="L175" t="s">
        <v>636</v>
      </c>
      <c r="M175" t="s">
        <v>24951</v>
      </c>
      <c r="N175" t="s">
        <v>635</v>
      </c>
      <c r="O175" t="s">
        <v>668</v>
      </c>
      <c r="P175" t="s">
        <v>22</v>
      </c>
      <c r="Q175" t="s">
        <v>669</v>
      </c>
      <c r="R175" t="s">
        <v>636</v>
      </c>
      <c r="S175" t="s">
        <v>24952</v>
      </c>
      <c r="T175" t="s">
        <v>24953</v>
      </c>
    </row>
    <row r="176" spans="1:20" x14ac:dyDescent="0.25">
      <c r="A176" t="s">
        <v>118</v>
      </c>
      <c r="B176" t="s">
        <v>91</v>
      </c>
      <c r="C176">
        <v>66</v>
      </c>
      <c r="D176">
        <v>1</v>
      </c>
      <c r="E176" t="s">
        <v>24954</v>
      </c>
      <c r="F176">
        <v>220</v>
      </c>
      <c r="G176">
        <v>0</v>
      </c>
      <c r="H176" t="s">
        <v>647</v>
      </c>
      <c r="I176" t="s">
        <v>21579</v>
      </c>
      <c r="J176" t="s">
        <v>24955</v>
      </c>
      <c r="K176" t="s">
        <v>24956</v>
      </c>
      <c r="L176" t="s">
        <v>1255</v>
      </c>
      <c r="M176" t="s">
        <v>24957</v>
      </c>
      <c r="N176" t="s">
        <v>635</v>
      </c>
      <c r="O176" t="s">
        <v>653</v>
      </c>
      <c r="P176" t="s">
        <v>43</v>
      </c>
      <c r="Q176" t="s">
        <v>654</v>
      </c>
      <c r="R176" t="s">
        <v>636</v>
      </c>
      <c r="S176" t="s">
        <v>24958</v>
      </c>
      <c r="T176" t="s">
        <v>24959</v>
      </c>
    </row>
    <row r="177" spans="1:20" x14ac:dyDescent="0.25">
      <c r="A177" t="s">
        <v>89</v>
      </c>
      <c r="B177" t="s">
        <v>1223</v>
      </c>
      <c r="C177">
        <v>66</v>
      </c>
      <c r="D177">
        <v>1</v>
      </c>
      <c r="E177" t="s">
        <v>24954</v>
      </c>
      <c r="F177">
        <v>220</v>
      </c>
      <c r="G177">
        <v>0</v>
      </c>
      <c r="H177" t="s">
        <v>647</v>
      </c>
      <c r="I177" t="s">
        <v>21579</v>
      </c>
      <c r="J177" t="s">
        <v>24955</v>
      </c>
      <c r="K177" t="s">
        <v>24956</v>
      </c>
      <c r="L177" t="s">
        <v>1255</v>
      </c>
      <c r="M177" t="s">
        <v>24957</v>
      </c>
      <c r="N177" t="s">
        <v>635</v>
      </c>
      <c r="O177" t="s">
        <v>653</v>
      </c>
      <c r="P177" t="s">
        <v>43</v>
      </c>
      <c r="Q177" t="s">
        <v>654</v>
      </c>
      <c r="R177" t="s">
        <v>636</v>
      </c>
      <c r="S177" t="s">
        <v>24958</v>
      </c>
      <c r="T177" t="s">
        <v>24959</v>
      </c>
    </row>
    <row r="178" spans="1:20" x14ac:dyDescent="0.25">
      <c r="A178" t="s">
        <v>39</v>
      </c>
      <c r="B178" t="s">
        <v>44</v>
      </c>
      <c r="C178">
        <v>67</v>
      </c>
      <c r="D178">
        <v>1</v>
      </c>
      <c r="E178" t="s">
        <v>24954</v>
      </c>
      <c r="F178">
        <v>220</v>
      </c>
      <c r="G178">
        <v>0</v>
      </c>
      <c r="H178" t="s">
        <v>647</v>
      </c>
      <c r="I178" t="s">
        <v>21579</v>
      </c>
      <c r="J178" t="s">
        <v>24955</v>
      </c>
      <c r="K178" t="s">
        <v>24956</v>
      </c>
      <c r="L178" t="s">
        <v>1255</v>
      </c>
      <c r="M178" t="s">
        <v>24957</v>
      </c>
      <c r="N178" t="s">
        <v>635</v>
      </c>
      <c r="O178" t="s">
        <v>653</v>
      </c>
      <c r="P178" t="s">
        <v>43</v>
      </c>
      <c r="Q178" t="s">
        <v>654</v>
      </c>
      <c r="R178" t="s">
        <v>636</v>
      </c>
      <c r="S178" t="s">
        <v>24958</v>
      </c>
      <c r="T178" t="s">
        <v>24959</v>
      </c>
    </row>
    <row r="179" spans="1:20" x14ac:dyDescent="0.25">
      <c r="A179" t="s">
        <v>37</v>
      </c>
      <c r="B179" t="s">
        <v>38</v>
      </c>
      <c r="C179">
        <v>33</v>
      </c>
      <c r="D179">
        <v>10</v>
      </c>
      <c r="E179" t="s">
        <v>24960</v>
      </c>
      <c r="F179">
        <v>322.06</v>
      </c>
      <c r="G179">
        <v>0</v>
      </c>
      <c r="H179" t="s">
        <v>661</v>
      </c>
      <c r="I179" t="s">
        <v>8812</v>
      </c>
      <c r="J179" t="s">
        <v>884</v>
      </c>
      <c r="K179" t="s">
        <v>635</v>
      </c>
      <c r="L179" t="s">
        <v>636</v>
      </c>
      <c r="M179" t="s">
        <v>24961</v>
      </c>
      <c r="N179" t="s">
        <v>635</v>
      </c>
      <c r="O179" t="s">
        <v>668</v>
      </c>
      <c r="P179" t="s">
        <v>22</v>
      </c>
      <c r="Q179" t="s">
        <v>669</v>
      </c>
      <c r="R179" t="s">
        <v>636</v>
      </c>
      <c r="S179" t="s">
        <v>24962</v>
      </c>
      <c r="T179" t="s">
        <v>24963</v>
      </c>
    </row>
    <row r="180" spans="1:20" x14ac:dyDescent="0.25">
      <c r="A180" t="s">
        <v>164</v>
      </c>
      <c r="B180" t="s">
        <v>165</v>
      </c>
      <c r="C180">
        <v>40</v>
      </c>
      <c r="D180">
        <v>10</v>
      </c>
      <c r="E180" t="s">
        <v>24964</v>
      </c>
      <c r="F180">
        <v>378.41</v>
      </c>
      <c r="G180">
        <v>0</v>
      </c>
      <c r="H180" t="s">
        <v>661</v>
      </c>
      <c r="I180" t="s">
        <v>24965</v>
      </c>
      <c r="J180" t="s">
        <v>24152</v>
      </c>
      <c r="K180" t="s">
        <v>635</v>
      </c>
      <c r="L180" t="s">
        <v>636</v>
      </c>
      <c r="M180" t="s">
        <v>24966</v>
      </c>
      <c r="N180" t="s">
        <v>635</v>
      </c>
      <c r="O180" t="s">
        <v>638</v>
      </c>
      <c r="P180" t="s">
        <v>22</v>
      </c>
      <c r="Q180" t="s">
        <v>639</v>
      </c>
      <c r="R180" t="s">
        <v>636</v>
      </c>
      <c r="S180" t="s">
        <v>24967</v>
      </c>
      <c r="T180" t="s">
        <v>24966</v>
      </c>
    </row>
    <row r="181" spans="1:20" x14ac:dyDescent="0.25">
      <c r="A181" t="s">
        <v>164</v>
      </c>
      <c r="B181" t="s">
        <v>165</v>
      </c>
      <c r="C181">
        <v>33.333333333333336</v>
      </c>
      <c r="D181">
        <v>3</v>
      </c>
      <c r="E181" t="s">
        <v>24968</v>
      </c>
      <c r="F181">
        <v>100</v>
      </c>
      <c r="G181">
        <v>0</v>
      </c>
      <c r="H181" t="s">
        <v>661</v>
      </c>
      <c r="I181" t="s">
        <v>24969</v>
      </c>
      <c r="J181" t="s">
        <v>757</v>
      </c>
      <c r="K181" t="s">
        <v>635</v>
      </c>
      <c r="L181" t="s">
        <v>636</v>
      </c>
      <c r="M181" t="s">
        <v>24966</v>
      </c>
      <c r="N181" t="s">
        <v>635</v>
      </c>
      <c r="O181" t="s">
        <v>638</v>
      </c>
      <c r="P181" t="s">
        <v>22</v>
      </c>
      <c r="Q181" t="s">
        <v>639</v>
      </c>
      <c r="R181" t="s">
        <v>24970</v>
      </c>
      <c r="S181" t="s">
        <v>24971</v>
      </c>
      <c r="T181" t="s">
        <v>24966</v>
      </c>
    </row>
    <row r="182" spans="1:20" x14ac:dyDescent="0.25">
      <c r="A182" t="s">
        <v>164</v>
      </c>
      <c r="B182" t="s">
        <v>165</v>
      </c>
      <c r="C182">
        <v>50</v>
      </c>
      <c r="D182">
        <v>6</v>
      </c>
      <c r="E182" t="s">
        <v>24972</v>
      </c>
      <c r="F182">
        <v>200</v>
      </c>
      <c r="G182">
        <v>0</v>
      </c>
      <c r="H182" t="s">
        <v>661</v>
      </c>
      <c r="I182" t="s">
        <v>24973</v>
      </c>
      <c r="J182" t="s">
        <v>797</v>
      </c>
      <c r="K182" t="s">
        <v>635</v>
      </c>
      <c r="L182" t="s">
        <v>636</v>
      </c>
      <c r="M182" t="s">
        <v>24974</v>
      </c>
      <c r="N182" t="s">
        <v>635</v>
      </c>
      <c r="O182" t="s">
        <v>638</v>
      </c>
      <c r="P182" t="s">
        <v>22</v>
      </c>
      <c r="Q182" t="s">
        <v>639</v>
      </c>
      <c r="R182" t="s">
        <v>636</v>
      </c>
      <c r="S182" t="s">
        <v>24975</v>
      </c>
      <c r="T182" t="s">
        <v>24974</v>
      </c>
    </row>
    <row r="183" spans="1:20" x14ac:dyDescent="0.25">
      <c r="A183" t="s">
        <v>256</v>
      </c>
      <c r="B183" t="s">
        <v>262</v>
      </c>
      <c r="C183">
        <v>139</v>
      </c>
      <c r="D183">
        <v>1</v>
      </c>
      <c r="E183" t="s">
        <v>24976</v>
      </c>
      <c r="F183">
        <v>99</v>
      </c>
      <c r="G183">
        <v>0</v>
      </c>
      <c r="H183" t="s">
        <v>661</v>
      </c>
      <c r="I183" t="s">
        <v>24977</v>
      </c>
      <c r="J183" t="s">
        <v>634</v>
      </c>
      <c r="K183" t="s">
        <v>635</v>
      </c>
      <c r="L183" t="s">
        <v>636</v>
      </c>
      <c r="M183" t="s">
        <v>24978</v>
      </c>
      <c r="N183" t="s">
        <v>635</v>
      </c>
      <c r="O183" t="s">
        <v>668</v>
      </c>
      <c r="P183" t="s">
        <v>22</v>
      </c>
      <c r="Q183" t="s">
        <v>669</v>
      </c>
      <c r="R183" t="s">
        <v>636</v>
      </c>
      <c r="S183" t="s">
        <v>24979</v>
      </c>
      <c r="T183" t="s">
        <v>24980</v>
      </c>
    </row>
    <row r="184" spans="1:20" x14ac:dyDescent="0.25">
      <c r="A184" t="s">
        <v>256</v>
      </c>
      <c r="B184" t="s">
        <v>262</v>
      </c>
      <c r="C184">
        <v>139</v>
      </c>
      <c r="D184">
        <v>1</v>
      </c>
      <c r="E184" t="s">
        <v>24981</v>
      </c>
      <c r="F184">
        <v>99</v>
      </c>
      <c r="G184">
        <v>0</v>
      </c>
      <c r="H184" t="s">
        <v>661</v>
      </c>
      <c r="I184" t="s">
        <v>24982</v>
      </c>
      <c r="J184" t="s">
        <v>1568</v>
      </c>
      <c r="K184" t="s">
        <v>635</v>
      </c>
      <c r="L184" t="s">
        <v>636</v>
      </c>
      <c r="M184" t="s">
        <v>24983</v>
      </c>
      <c r="N184" t="s">
        <v>635</v>
      </c>
      <c r="O184" t="s">
        <v>638</v>
      </c>
      <c r="P184" t="s">
        <v>22</v>
      </c>
      <c r="Q184" t="s">
        <v>639</v>
      </c>
      <c r="R184" t="s">
        <v>636</v>
      </c>
      <c r="S184" t="s">
        <v>24984</v>
      </c>
      <c r="T184" t="s">
        <v>24983</v>
      </c>
    </row>
    <row r="185" spans="1:20" x14ac:dyDescent="0.25">
      <c r="A185" t="s">
        <v>39</v>
      </c>
      <c r="B185" t="s">
        <v>44</v>
      </c>
      <c r="C185">
        <v>78.5</v>
      </c>
      <c r="D185">
        <v>2</v>
      </c>
      <c r="E185" t="s">
        <v>24985</v>
      </c>
      <c r="F185">
        <v>137</v>
      </c>
      <c r="G185">
        <v>0</v>
      </c>
      <c r="H185" t="s">
        <v>647</v>
      </c>
      <c r="I185" t="s">
        <v>2646</v>
      </c>
      <c r="J185" t="s">
        <v>24986</v>
      </c>
      <c r="K185" t="s">
        <v>2261</v>
      </c>
      <c r="L185" t="s">
        <v>8059</v>
      </c>
      <c r="M185" t="s">
        <v>24987</v>
      </c>
      <c r="N185" t="s">
        <v>635</v>
      </c>
      <c r="O185" t="s">
        <v>653</v>
      </c>
      <c r="P185" t="s">
        <v>43</v>
      </c>
      <c r="Q185" t="s">
        <v>654</v>
      </c>
      <c r="R185" t="s">
        <v>636</v>
      </c>
      <c r="S185" t="s">
        <v>24988</v>
      </c>
      <c r="T185" t="s">
        <v>24987</v>
      </c>
    </row>
    <row r="186" spans="1:20" x14ac:dyDescent="0.25">
      <c r="A186" t="s">
        <v>35</v>
      </c>
      <c r="B186" t="s">
        <v>36</v>
      </c>
      <c r="C186">
        <v>66.666666666666671</v>
      </c>
      <c r="D186">
        <v>3</v>
      </c>
      <c r="E186" t="s">
        <v>24989</v>
      </c>
      <c r="F186">
        <v>110</v>
      </c>
      <c r="G186">
        <v>0</v>
      </c>
      <c r="H186" t="s">
        <v>647</v>
      </c>
      <c r="I186" t="s">
        <v>4078</v>
      </c>
      <c r="J186" t="s">
        <v>24990</v>
      </c>
      <c r="K186" t="s">
        <v>12098</v>
      </c>
      <c r="L186" t="s">
        <v>4665</v>
      </c>
      <c r="M186" t="s">
        <v>24991</v>
      </c>
      <c r="N186" t="s">
        <v>635</v>
      </c>
      <c r="O186" t="s">
        <v>653</v>
      </c>
      <c r="P186" t="s">
        <v>43</v>
      </c>
      <c r="Q186" t="s">
        <v>654</v>
      </c>
      <c r="R186" t="s">
        <v>636</v>
      </c>
      <c r="S186" t="s">
        <v>24992</v>
      </c>
      <c r="T186" t="s">
        <v>24991</v>
      </c>
    </row>
    <row r="187" spans="1:20" x14ac:dyDescent="0.25">
      <c r="A187" t="s">
        <v>35</v>
      </c>
      <c r="B187" t="s">
        <v>36</v>
      </c>
      <c r="C187">
        <v>66.666666666666671</v>
      </c>
      <c r="D187">
        <v>3</v>
      </c>
      <c r="E187" t="s">
        <v>24993</v>
      </c>
      <c r="F187">
        <v>100</v>
      </c>
      <c r="G187">
        <v>0</v>
      </c>
      <c r="H187" t="s">
        <v>661</v>
      </c>
      <c r="I187" t="s">
        <v>24994</v>
      </c>
      <c r="J187" t="s">
        <v>2074</v>
      </c>
      <c r="K187" t="s">
        <v>635</v>
      </c>
      <c r="L187" t="s">
        <v>636</v>
      </c>
      <c r="M187" t="s">
        <v>24991</v>
      </c>
      <c r="N187" t="s">
        <v>635</v>
      </c>
      <c r="O187" t="s">
        <v>668</v>
      </c>
      <c r="P187" t="s">
        <v>22</v>
      </c>
      <c r="Q187" t="s">
        <v>669</v>
      </c>
      <c r="R187" t="s">
        <v>636</v>
      </c>
      <c r="S187" t="s">
        <v>24995</v>
      </c>
      <c r="T187" t="s">
        <v>24991</v>
      </c>
    </row>
    <row r="188" spans="1:20" x14ac:dyDescent="0.25">
      <c r="A188" t="s">
        <v>164</v>
      </c>
      <c r="B188" t="s">
        <v>165</v>
      </c>
      <c r="C188">
        <v>33.333333333333336</v>
      </c>
      <c r="D188">
        <v>3</v>
      </c>
      <c r="E188" t="s">
        <v>24996</v>
      </c>
      <c r="F188">
        <v>100</v>
      </c>
      <c r="G188">
        <v>0</v>
      </c>
      <c r="H188" t="s">
        <v>661</v>
      </c>
      <c r="I188" t="s">
        <v>3356</v>
      </c>
      <c r="J188" t="s">
        <v>2574</v>
      </c>
      <c r="K188" t="s">
        <v>635</v>
      </c>
      <c r="L188" t="s">
        <v>636</v>
      </c>
      <c r="M188" t="s">
        <v>24997</v>
      </c>
      <c r="N188" t="s">
        <v>635</v>
      </c>
      <c r="O188" t="s">
        <v>638</v>
      </c>
      <c r="P188" t="s">
        <v>22</v>
      </c>
      <c r="Q188" t="s">
        <v>639</v>
      </c>
      <c r="R188" t="s">
        <v>636</v>
      </c>
      <c r="S188" t="s">
        <v>24998</v>
      </c>
      <c r="T188" t="s">
        <v>24997</v>
      </c>
    </row>
    <row r="189" spans="1:20" x14ac:dyDescent="0.25">
      <c r="A189" t="s">
        <v>37</v>
      </c>
      <c r="B189" t="s">
        <v>38</v>
      </c>
      <c r="C189">
        <v>66.666666666666671</v>
      </c>
      <c r="D189">
        <v>9</v>
      </c>
      <c r="E189" t="s">
        <v>24999</v>
      </c>
      <c r="F189">
        <v>300</v>
      </c>
      <c r="G189">
        <v>0</v>
      </c>
      <c r="H189" t="s">
        <v>661</v>
      </c>
      <c r="I189" t="s">
        <v>25000</v>
      </c>
      <c r="J189" t="s">
        <v>1742</v>
      </c>
      <c r="K189" t="s">
        <v>635</v>
      </c>
      <c r="L189" t="s">
        <v>636</v>
      </c>
      <c r="M189" t="s">
        <v>25001</v>
      </c>
      <c r="N189" t="s">
        <v>635</v>
      </c>
      <c r="O189" t="s">
        <v>638</v>
      </c>
      <c r="P189" t="s">
        <v>22</v>
      </c>
      <c r="Q189" t="s">
        <v>639</v>
      </c>
      <c r="R189" t="s">
        <v>636</v>
      </c>
      <c r="S189" t="s">
        <v>25002</v>
      </c>
      <c r="T189" t="s">
        <v>25001</v>
      </c>
    </row>
    <row r="190" spans="1:20" x14ac:dyDescent="0.25">
      <c r="A190" t="s">
        <v>116</v>
      </c>
      <c r="B190" t="s">
        <v>117</v>
      </c>
      <c r="C190">
        <v>10</v>
      </c>
      <c r="D190">
        <v>20</v>
      </c>
      <c r="E190" t="s">
        <v>25003</v>
      </c>
      <c r="F190">
        <v>197.78</v>
      </c>
      <c r="G190">
        <v>0</v>
      </c>
      <c r="H190" t="s">
        <v>647</v>
      </c>
      <c r="I190" t="s">
        <v>23091</v>
      </c>
      <c r="J190" t="s">
        <v>23092</v>
      </c>
      <c r="K190" t="s">
        <v>1719</v>
      </c>
      <c r="L190" t="s">
        <v>23093</v>
      </c>
      <c r="M190" t="s">
        <v>25001</v>
      </c>
      <c r="N190" t="s">
        <v>635</v>
      </c>
      <c r="O190" t="s">
        <v>706</v>
      </c>
      <c r="P190" t="s">
        <v>40</v>
      </c>
      <c r="Q190" t="s">
        <v>707</v>
      </c>
      <c r="R190" t="s">
        <v>636</v>
      </c>
      <c r="S190" t="s">
        <v>25004</v>
      </c>
      <c r="T190" t="s">
        <v>25001</v>
      </c>
    </row>
    <row r="191" spans="1:20" x14ac:dyDescent="0.25">
      <c r="A191" t="s">
        <v>39</v>
      </c>
      <c r="B191" t="s">
        <v>44</v>
      </c>
      <c r="C191">
        <v>78.5</v>
      </c>
      <c r="D191">
        <v>2</v>
      </c>
      <c r="E191" t="s">
        <v>25005</v>
      </c>
      <c r="F191">
        <v>137</v>
      </c>
      <c r="G191">
        <v>0</v>
      </c>
      <c r="H191" t="s">
        <v>647</v>
      </c>
      <c r="I191" t="s">
        <v>2740</v>
      </c>
      <c r="J191" t="s">
        <v>25006</v>
      </c>
      <c r="K191" t="s">
        <v>2686</v>
      </c>
      <c r="L191" t="s">
        <v>2614</v>
      </c>
      <c r="M191" t="s">
        <v>25001</v>
      </c>
      <c r="N191" t="s">
        <v>635</v>
      </c>
      <c r="O191" t="s">
        <v>653</v>
      </c>
      <c r="P191" t="s">
        <v>43</v>
      </c>
      <c r="Q191" t="s">
        <v>654</v>
      </c>
      <c r="R191" t="s">
        <v>636</v>
      </c>
      <c r="S191" t="s">
        <v>25007</v>
      </c>
      <c r="T191" t="s">
        <v>25008</v>
      </c>
    </row>
    <row r="192" spans="1:20" x14ac:dyDescent="0.25">
      <c r="A192" t="s">
        <v>37</v>
      </c>
      <c r="B192" t="s">
        <v>38</v>
      </c>
      <c r="C192">
        <v>33</v>
      </c>
      <c r="D192">
        <v>10</v>
      </c>
      <c r="E192" t="s">
        <v>25009</v>
      </c>
      <c r="F192">
        <v>335</v>
      </c>
      <c r="G192">
        <v>0</v>
      </c>
      <c r="H192" t="s">
        <v>661</v>
      </c>
      <c r="I192" t="s">
        <v>5764</v>
      </c>
      <c r="J192" t="s">
        <v>1742</v>
      </c>
      <c r="K192" t="s">
        <v>635</v>
      </c>
      <c r="L192" t="s">
        <v>636</v>
      </c>
      <c r="M192" t="s">
        <v>25010</v>
      </c>
      <c r="N192" t="s">
        <v>635</v>
      </c>
      <c r="O192" t="s">
        <v>638</v>
      </c>
      <c r="P192" t="s">
        <v>22</v>
      </c>
      <c r="Q192" t="s">
        <v>639</v>
      </c>
      <c r="R192" t="s">
        <v>636</v>
      </c>
      <c r="S192" t="s">
        <v>25011</v>
      </c>
      <c r="T192" t="s">
        <v>25010</v>
      </c>
    </row>
    <row r="193" spans="1:20" x14ac:dyDescent="0.25">
      <c r="A193" t="s">
        <v>89</v>
      </c>
      <c r="B193" t="s">
        <v>125</v>
      </c>
      <c r="C193">
        <v>80</v>
      </c>
      <c r="D193">
        <v>2</v>
      </c>
      <c r="E193" t="s">
        <v>25012</v>
      </c>
      <c r="F193">
        <v>195</v>
      </c>
      <c r="G193">
        <v>35</v>
      </c>
      <c r="H193" t="s">
        <v>647</v>
      </c>
      <c r="I193" t="s">
        <v>6158</v>
      </c>
      <c r="J193" t="s">
        <v>6159</v>
      </c>
      <c r="K193" t="s">
        <v>2937</v>
      </c>
      <c r="L193" t="s">
        <v>6160</v>
      </c>
      <c r="M193" t="s">
        <v>25013</v>
      </c>
      <c r="N193" t="s">
        <v>1239</v>
      </c>
      <c r="O193" t="s">
        <v>1535</v>
      </c>
      <c r="P193" t="s">
        <v>6162</v>
      </c>
      <c r="Q193" t="s">
        <v>1242</v>
      </c>
      <c r="R193" t="s">
        <v>636</v>
      </c>
      <c r="S193" t="s">
        <v>25014</v>
      </c>
      <c r="T193" t="s">
        <v>25015</v>
      </c>
    </row>
    <row r="194" spans="1:20" x14ac:dyDescent="0.25">
      <c r="A194" t="s">
        <v>35</v>
      </c>
      <c r="B194" t="s">
        <v>36</v>
      </c>
      <c r="C194">
        <v>66.666666666666671</v>
      </c>
      <c r="D194">
        <v>3</v>
      </c>
      <c r="E194" t="s">
        <v>25016</v>
      </c>
      <c r="F194">
        <v>100</v>
      </c>
      <c r="G194">
        <v>0</v>
      </c>
      <c r="H194" t="s">
        <v>661</v>
      </c>
      <c r="I194" t="s">
        <v>14922</v>
      </c>
      <c r="J194" t="s">
        <v>643</v>
      </c>
      <c r="K194" t="s">
        <v>635</v>
      </c>
      <c r="L194" t="s">
        <v>636</v>
      </c>
      <c r="M194" t="s">
        <v>25015</v>
      </c>
      <c r="N194" t="s">
        <v>635</v>
      </c>
      <c r="O194" t="s">
        <v>668</v>
      </c>
      <c r="P194" t="s">
        <v>22</v>
      </c>
      <c r="Q194" t="s">
        <v>669</v>
      </c>
      <c r="R194" t="s">
        <v>636</v>
      </c>
      <c r="S194" t="s">
        <v>25017</v>
      </c>
      <c r="T194" t="s">
        <v>25015</v>
      </c>
    </row>
    <row r="195" spans="1:20" x14ac:dyDescent="0.25">
      <c r="A195" t="s">
        <v>39</v>
      </c>
      <c r="B195" t="s">
        <v>1715</v>
      </c>
      <c r="C195">
        <v>68</v>
      </c>
      <c r="D195">
        <v>1</v>
      </c>
      <c r="E195" t="s">
        <v>25018</v>
      </c>
      <c r="F195">
        <v>75</v>
      </c>
      <c r="G195">
        <v>7</v>
      </c>
      <c r="H195" t="s">
        <v>647</v>
      </c>
      <c r="I195" t="s">
        <v>12356</v>
      </c>
      <c r="J195" t="s">
        <v>12357</v>
      </c>
      <c r="K195" t="s">
        <v>2398</v>
      </c>
      <c r="L195" t="s">
        <v>12358</v>
      </c>
      <c r="M195" t="s">
        <v>25019</v>
      </c>
      <c r="N195" t="s">
        <v>635</v>
      </c>
      <c r="O195" t="s">
        <v>706</v>
      </c>
      <c r="P195" t="s">
        <v>40</v>
      </c>
      <c r="Q195" t="s">
        <v>707</v>
      </c>
      <c r="R195" t="s">
        <v>636</v>
      </c>
      <c r="S195" t="s">
        <v>25020</v>
      </c>
      <c r="T195" t="s">
        <v>25021</v>
      </c>
    </row>
    <row r="196" spans="1:20" x14ac:dyDescent="0.25">
      <c r="A196" t="s">
        <v>39</v>
      </c>
      <c r="B196" t="s">
        <v>44</v>
      </c>
      <c r="C196">
        <v>80</v>
      </c>
      <c r="D196">
        <v>1</v>
      </c>
      <c r="E196" t="s">
        <v>25022</v>
      </c>
      <c r="F196">
        <v>70</v>
      </c>
      <c r="G196">
        <v>0</v>
      </c>
      <c r="H196" t="s">
        <v>647</v>
      </c>
      <c r="I196" t="s">
        <v>6722</v>
      </c>
      <c r="J196" t="s">
        <v>6723</v>
      </c>
      <c r="K196" t="s">
        <v>6724</v>
      </c>
      <c r="L196" t="s">
        <v>962</v>
      </c>
      <c r="M196" t="s">
        <v>25023</v>
      </c>
      <c r="N196" t="s">
        <v>635</v>
      </c>
      <c r="O196" t="s">
        <v>653</v>
      </c>
      <c r="P196" t="s">
        <v>43</v>
      </c>
      <c r="Q196" t="s">
        <v>654</v>
      </c>
      <c r="R196" t="s">
        <v>636</v>
      </c>
      <c r="S196" t="s">
        <v>25024</v>
      </c>
      <c r="T196" t="s">
        <v>25025</v>
      </c>
    </row>
    <row r="197" spans="1:20" x14ac:dyDescent="0.25">
      <c r="A197" t="s">
        <v>164</v>
      </c>
      <c r="B197" t="s">
        <v>165</v>
      </c>
      <c r="C197">
        <v>33.333333333333336</v>
      </c>
      <c r="D197">
        <v>3</v>
      </c>
      <c r="E197" t="s">
        <v>25026</v>
      </c>
      <c r="F197">
        <v>100</v>
      </c>
      <c r="G197">
        <v>0</v>
      </c>
      <c r="H197" t="s">
        <v>661</v>
      </c>
      <c r="I197" t="s">
        <v>25027</v>
      </c>
      <c r="J197" t="s">
        <v>1200</v>
      </c>
      <c r="K197" t="s">
        <v>635</v>
      </c>
      <c r="L197" t="s">
        <v>636</v>
      </c>
      <c r="M197" t="s">
        <v>25028</v>
      </c>
      <c r="N197" t="s">
        <v>635</v>
      </c>
      <c r="O197" t="s">
        <v>668</v>
      </c>
      <c r="P197" t="s">
        <v>22</v>
      </c>
      <c r="Q197" t="s">
        <v>669</v>
      </c>
      <c r="R197" t="s">
        <v>636</v>
      </c>
      <c r="S197" t="s">
        <v>25029</v>
      </c>
      <c r="T197" t="s">
        <v>25028</v>
      </c>
    </row>
    <row r="198" spans="1:20" x14ac:dyDescent="0.25">
      <c r="A198" t="s">
        <v>37</v>
      </c>
      <c r="B198" t="s">
        <v>38</v>
      </c>
      <c r="C198">
        <v>66.666666666666671</v>
      </c>
      <c r="D198">
        <v>9</v>
      </c>
      <c r="E198" t="s">
        <v>25030</v>
      </c>
      <c r="F198">
        <v>300</v>
      </c>
      <c r="G198">
        <v>0</v>
      </c>
      <c r="H198" t="s">
        <v>661</v>
      </c>
      <c r="I198" t="s">
        <v>24291</v>
      </c>
      <c r="J198" t="s">
        <v>6387</v>
      </c>
      <c r="K198" t="s">
        <v>635</v>
      </c>
      <c r="L198" t="s">
        <v>636</v>
      </c>
      <c r="M198" t="s">
        <v>25031</v>
      </c>
      <c r="N198" t="s">
        <v>635</v>
      </c>
      <c r="O198" t="s">
        <v>638</v>
      </c>
      <c r="P198" t="s">
        <v>22</v>
      </c>
      <c r="Q198" t="s">
        <v>639</v>
      </c>
      <c r="R198" t="s">
        <v>636</v>
      </c>
      <c r="S198" t="s">
        <v>25032</v>
      </c>
      <c r="T198" t="s">
        <v>25031</v>
      </c>
    </row>
    <row r="199" spans="1:20" x14ac:dyDescent="0.25">
      <c r="A199" t="s">
        <v>619</v>
      </c>
      <c r="B199" t="s">
        <v>620</v>
      </c>
      <c r="C199">
        <v>139</v>
      </c>
      <c r="D199">
        <v>1</v>
      </c>
      <c r="E199" t="s">
        <v>25033</v>
      </c>
      <c r="F199">
        <v>326.99</v>
      </c>
      <c r="G199">
        <v>0</v>
      </c>
      <c r="H199" t="s">
        <v>661</v>
      </c>
      <c r="I199" t="s">
        <v>25034</v>
      </c>
      <c r="J199" t="s">
        <v>1091</v>
      </c>
      <c r="K199" t="s">
        <v>635</v>
      </c>
      <c r="L199" t="s">
        <v>636</v>
      </c>
      <c r="M199" t="s">
        <v>25035</v>
      </c>
      <c r="N199" t="s">
        <v>635</v>
      </c>
      <c r="O199" t="s">
        <v>668</v>
      </c>
      <c r="P199" t="s">
        <v>22</v>
      </c>
      <c r="Q199" t="s">
        <v>669</v>
      </c>
      <c r="R199" t="s">
        <v>636</v>
      </c>
      <c r="S199" t="s">
        <v>25036</v>
      </c>
      <c r="T199" t="s">
        <v>25035</v>
      </c>
    </row>
    <row r="200" spans="1:20" x14ac:dyDescent="0.25">
      <c r="A200" t="s">
        <v>258</v>
      </c>
      <c r="B200" t="s">
        <v>264</v>
      </c>
      <c r="C200">
        <v>139</v>
      </c>
      <c r="D200">
        <v>1</v>
      </c>
      <c r="E200" t="s">
        <v>25033</v>
      </c>
      <c r="F200">
        <v>326.99</v>
      </c>
      <c r="G200">
        <v>0</v>
      </c>
      <c r="H200" t="s">
        <v>661</v>
      </c>
      <c r="I200" t="s">
        <v>25034</v>
      </c>
      <c r="J200" t="s">
        <v>1091</v>
      </c>
      <c r="K200" t="s">
        <v>635</v>
      </c>
      <c r="L200" t="s">
        <v>636</v>
      </c>
      <c r="M200" t="s">
        <v>25035</v>
      </c>
      <c r="N200" t="s">
        <v>635</v>
      </c>
      <c r="O200" t="s">
        <v>668</v>
      </c>
      <c r="P200" t="s">
        <v>22</v>
      </c>
      <c r="Q200" t="s">
        <v>669</v>
      </c>
      <c r="R200" t="s">
        <v>636</v>
      </c>
      <c r="S200" t="s">
        <v>25036</v>
      </c>
      <c r="T200" t="s">
        <v>25035</v>
      </c>
    </row>
    <row r="201" spans="1:20" x14ac:dyDescent="0.25">
      <c r="A201" t="s">
        <v>257</v>
      </c>
      <c r="B201" t="s">
        <v>263</v>
      </c>
      <c r="C201">
        <v>139</v>
      </c>
      <c r="D201">
        <v>1</v>
      </c>
      <c r="E201" t="s">
        <v>25033</v>
      </c>
      <c r="F201">
        <v>326.99</v>
      </c>
      <c r="G201">
        <v>0</v>
      </c>
      <c r="H201" t="s">
        <v>661</v>
      </c>
      <c r="I201" t="s">
        <v>25034</v>
      </c>
      <c r="J201" t="s">
        <v>1091</v>
      </c>
      <c r="K201" t="s">
        <v>635</v>
      </c>
      <c r="L201" t="s">
        <v>636</v>
      </c>
      <c r="M201" t="s">
        <v>25035</v>
      </c>
      <c r="N201" t="s">
        <v>635</v>
      </c>
      <c r="O201" t="s">
        <v>668</v>
      </c>
      <c r="P201" t="s">
        <v>22</v>
      </c>
      <c r="Q201" t="s">
        <v>669</v>
      </c>
      <c r="R201" t="s">
        <v>636</v>
      </c>
      <c r="S201" t="s">
        <v>25036</v>
      </c>
      <c r="T201" t="s">
        <v>25035</v>
      </c>
    </row>
    <row r="202" spans="1:20" x14ac:dyDescent="0.25">
      <c r="A202" t="s">
        <v>256</v>
      </c>
      <c r="B202" t="s">
        <v>262</v>
      </c>
      <c r="C202">
        <v>139</v>
      </c>
      <c r="D202">
        <v>1</v>
      </c>
      <c r="E202" t="s">
        <v>25033</v>
      </c>
      <c r="F202">
        <v>326.99</v>
      </c>
      <c r="G202">
        <v>0</v>
      </c>
      <c r="H202" t="s">
        <v>661</v>
      </c>
      <c r="I202" t="s">
        <v>25034</v>
      </c>
      <c r="J202" t="s">
        <v>1091</v>
      </c>
      <c r="K202" t="s">
        <v>635</v>
      </c>
      <c r="L202" t="s">
        <v>636</v>
      </c>
      <c r="M202" t="s">
        <v>25035</v>
      </c>
      <c r="N202" t="s">
        <v>635</v>
      </c>
      <c r="O202" t="s">
        <v>668</v>
      </c>
      <c r="P202" t="s">
        <v>22</v>
      </c>
      <c r="Q202" t="s">
        <v>669</v>
      </c>
      <c r="R202" t="s">
        <v>636</v>
      </c>
      <c r="S202" t="s">
        <v>25036</v>
      </c>
      <c r="T202" t="s">
        <v>25035</v>
      </c>
    </row>
    <row r="203" spans="1:20" x14ac:dyDescent="0.25">
      <c r="A203" t="s">
        <v>164</v>
      </c>
      <c r="B203" t="s">
        <v>165</v>
      </c>
      <c r="C203">
        <v>40</v>
      </c>
      <c r="D203">
        <v>10</v>
      </c>
      <c r="E203" t="s">
        <v>25037</v>
      </c>
      <c r="F203">
        <v>395</v>
      </c>
      <c r="G203">
        <v>0</v>
      </c>
      <c r="H203" t="s">
        <v>661</v>
      </c>
      <c r="I203" t="s">
        <v>25038</v>
      </c>
      <c r="J203" t="s">
        <v>634</v>
      </c>
      <c r="K203" t="s">
        <v>635</v>
      </c>
      <c r="L203" t="s">
        <v>636</v>
      </c>
      <c r="M203" t="s">
        <v>25039</v>
      </c>
      <c r="N203" t="s">
        <v>635</v>
      </c>
      <c r="O203" t="s">
        <v>668</v>
      </c>
      <c r="P203" t="s">
        <v>22</v>
      </c>
      <c r="Q203" t="s">
        <v>669</v>
      </c>
      <c r="R203" t="s">
        <v>636</v>
      </c>
      <c r="S203" t="s">
        <v>25040</v>
      </c>
      <c r="T203" t="s">
        <v>25041</v>
      </c>
    </row>
    <row r="204" spans="1:20" x14ac:dyDescent="0.25">
      <c r="A204" t="s">
        <v>164</v>
      </c>
      <c r="B204" t="s">
        <v>165</v>
      </c>
      <c r="C204">
        <v>50</v>
      </c>
      <c r="D204">
        <v>6</v>
      </c>
      <c r="E204" t="s">
        <v>25042</v>
      </c>
      <c r="F204">
        <v>200</v>
      </c>
      <c r="G204">
        <v>0</v>
      </c>
      <c r="H204" t="s">
        <v>661</v>
      </c>
      <c r="I204" t="s">
        <v>1171</v>
      </c>
      <c r="J204" t="s">
        <v>1172</v>
      </c>
      <c r="K204" t="s">
        <v>635</v>
      </c>
      <c r="L204" t="s">
        <v>636</v>
      </c>
      <c r="M204" t="s">
        <v>25043</v>
      </c>
      <c r="N204" t="s">
        <v>635</v>
      </c>
      <c r="O204" t="s">
        <v>638</v>
      </c>
      <c r="P204" t="s">
        <v>22</v>
      </c>
      <c r="Q204" t="s">
        <v>639</v>
      </c>
      <c r="R204" t="s">
        <v>25044</v>
      </c>
      <c r="S204" t="s">
        <v>25045</v>
      </c>
      <c r="T204" t="s">
        <v>25043</v>
      </c>
    </row>
    <row r="205" spans="1:20" x14ac:dyDescent="0.25">
      <c r="A205" t="s">
        <v>39</v>
      </c>
      <c r="B205" t="s">
        <v>44</v>
      </c>
      <c r="C205">
        <v>66.333333333333329</v>
      </c>
      <c r="D205">
        <v>6</v>
      </c>
      <c r="E205" t="s">
        <v>25046</v>
      </c>
      <c r="F205">
        <v>450</v>
      </c>
      <c r="G205">
        <v>0</v>
      </c>
      <c r="H205" t="s">
        <v>647</v>
      </c>
      <c r="I205" t="s">
        <v>25047</v>
      </c>
      <c r="J205" t="s">
        <v>25048</v>
      </c>
      <c r="K205" t="s">
        <v>4703</v>
      </c>
      <c r="L205" t="s">
        <v>4230</v>
      </c>
      <c r="M205" t="s">
        <v>25049</v>
      </c>
      <c r="N205" t="s">
        <v>635</v>
      </c>
      <c r="O205" t="s">
        <v>653</v>
      </c>
      <c r="P205" t="s">
        <v>43</v>
      </c>
      <c r="Q205" t="s">
        <v>654</v>
      </c>
      <c r="R205" t="s">
        <v>636</v>
      </c>
      <c r="S205" t="s">
        <v>25050</v>
      </c>
      <c r="T205" t="s">
        <v>25051</v>
      </c>
    </row>
    <row r="206" spans="1:20" x14ac:dyDescent="0.25">
      <c r="A206" t="s">
        <v>164</v>
      </c>
      <c r="B206" t="s">
        <v>165</v>
      </c>
      <c r="C206">
        <v>50</v>
      </c>
      <c r="D206">
        <v>18</v>
      </c>
      <c r="E206" t="s">
        <v>25052</v>
      </c>
      <c r="F206">
        <v>300</v>
      </c>
      <c r="G206">
        <v>0</v>
      </c>
      <c r="H206" t="s">
        <v>661</v>
      </c>
      <c r="I206" t="s">
        <v>25053</v>
      </c>
      <c r="J206" t="s">
        <v>697</v>
      </c>
      <c r="K206" t="s">
        <v>635</v>
      </c>
      <c r="L206" t="s">
        <v>636</v>
      </c>
      <c r="M206" t="s">
        <v>25054</v>
      </c>
      <c r="N206" t="s">
        <v>635</v>
      </c>
      <c r="O206" t="s">
        <v>668</v>
      </c>
      <c r="P206" t="s">
        <v>22</v>
      </c>
      <c r="Q206" t="s">
        <v>669</v>
      </c>
      <c r="R206" t="s">
        <v>636</v>
      </c>
      <c r="S206" t="s">
        <v>25055</v>
      </c>
      <c r="T206" t="s">
        <v>25054</v>
      </c>
    </row>
    <row r="207" spans="1:20" x14ac:dyDescent="0.25">
      <c r="A207" t="s">
        <v>35</v>
      </c>
      <c r="B207" t="s">
        <v>36</v>
      </c>
      <c r="C207">
        <v>66.666666666666671</v>
      </c>
      <c r="D207">
        <v>3</v>
      </c>
      <c r="E207" t="s">
        <v>25056</v>
      </c>
      <c r="F207">
        <v>100</v>
      </c>
      <c r="G207">
        <v>0</v>
      </c>
      <c r="H207" t="s">
        <v>661</v>
      </c>
      <c r="I207" t="s">
        <v>25057</v>
      </c>
      <c r="J207" t="s">
        <v>797</v>
      </c>
      <c r="K207" t="s">
        <v>635</v>
      </c>
      <c r="L207" t="s">
        <v>636</v>
      </c>
      <c r="M207" t="s">
        <v>25058</v>
      </c>
      <c r="N207" t="s">
        <v>635</v>
      </c>
      <c r="O207" t="s">
        <v>668</v>
      </c>
      <c r="P207" t="s">
        <v>22</v>
      </c>
      <c r="Q207" t="s">
        <v>669</v>
      </c>
      <c r="R207" t="s">
        <v>636</v>
      </c>
      <c r="S207" t="s">
        <v>25059</v>
      </c>
      <c r="T207" t="s">
        <v>25058</v>
      </c>
    </row>
    <row r="208" spans="1:20" x14ac:dyDescent="0.25">
      <c r="A208" t="s">
        <v>256</v>
      </c>
      <c r="B208" t="s">
        <v>262</v>
      </c>
      <c r="C208">
        <v>139</v>
      </c>
      <c r="D208">
        <v>1</v>
      </c>
      <c r="E208" t="s">
        <v>25060</v>
      </c>
      <c r="F208">
        <v>147</v>
      </c>
      <c r="G208">
        <v>38</v>
      </c>
      <c r="H208" t="s">
        <v>661</v>
      </c>
      <c r="I208" t="s">
        <v>25061</v>
      </c>
      <c r="J208" t="s">
        <v>797</v>
      </c>
      <c r="K208" t="s">
        <v>635</v>
      </c>
      <c r="L208" t="s">
        <v>636</v>
      </c>
      <c r="M208" t="s">
        <v>25062</v>
      </c>
      <c r="N208" t="s">
        <v>635</v>
      </c>
      <c r="O208" t="s">
        <v>638</v>
      </c>
      <c r="P208" t="s">
        <v>22</v>
      </c>
      <c r="Q208" t="s">
        <v>639</v>
      </c>
      <c r="R208" t="s">
        <v>636</v>
      </c>
      <c r="S208" t="s">
        <v>25063</v>
      </c>
      <c r="T208" t="s">
        <v>25062</v>
      </c>
    </row>
    <row r="209" spans="1:20" x14ac:dyDescent="0.25">
      <c r="A209" t="s">
        <v>118</v>
      </c>
      <c r="B209" t="s">
        <v>91</v>
      </c>
      <c r="C209">
        <v>66</v>
      </c>
      <c r="D209">
        <v>1</v>
      </c>
      <c r="E209" t="s">
        <v>25064</v>
      </c>
      <c r="F209">
        <v>220</v>
      </c>
      <c r="G209">
        <v>0</v>
      </c>
      <c r="H209" t="s">
        <v>647</v>
      </c>
      <c r="I209" t="s">
        <v>952</v>
      </c>
      <c r="J209" t="s">
        <v>25065</v>
      </c>
      <c r="K209" t="s">
        <v>25066</v>
      </c>
      <c r="L209" t="s">
        <v>1059</v>
      </c>
      <c r="M209" t="s">
        <v>25067</v>
      </c>
      <c r="N209" t="s">
        <v>635</v>
      </c>
      <c r="O209" t="s">
        <v>678</v>
      </c>
      <c r="P209" t="s">
        <v>43</v>
      </c>
      <c r="Q209" t="s">
        <v>654</v>
      </c>
      <c r="R209" t="s">
        <v>636</v>
      </c>
      <c r="S209" t="s">
        <v>25068</v>
      </c>
      <c r="T209" t="s">
        <v>25067</v>
      </c>
    </row>
    <row r="210" spans="1:20" x14ac:dyDescent="0.25">
      <c r="A210" t="s">
        <v>89</v>
      </c>
      <c r="B210" t="s">
        <v>1223</v>
      </c>
      <c r="C210">
        <v>66</v>
      </c>
      <c r="D210">
        <v>1</v>
      </c>
      <c r="E210" t="s">
        <v>25064</v>
      </c>
      <c r="F210">
        <v>220</v>
      </c>
      <c r="G210">
        <v>0</v>
      </c>
      <c r="H210" t="s">
        <v>647</v>
      </c>
      <c r="I210" t="s">
        <v>952</v>
      </c>
      <c r="J210" t="s">
        <v>25065</v>
      </c>
      <c r="K210" t="s">
        <v>25066</v>
      </c>
      <c r="L210" t="s">
        <v>1059</v>
      </c>
      <c r="M210" t="s">
        <v>25067</v>
      </c>
      <c r="N210" t="s">
        <v>635</v>
      </c>
      <c r="O210" t="s">
        <v>678</v>
      </c>
      <c r="P210" t="s">
        <v>43</v>
      </c>
      <c r="Q210" t="s">
        <v>654</v>
      </c>
      <c r="R210" t="s">
        <v>636</v>
      </c>
      <c r="S210" t="s">
        <v>25068</v>
      </c>
      <c r="T210" t="s">
        <v>25067</v>
      </c>
    </row>
    <row r="211" spans="1:20" x14ac:dyDescent="0.25">
      <c r="A211" t="s">
        <v>39</v>
      </c>
      <c r="B211" t="s">
        <v>44</v>
      </c>
      <c r="C211">
        <v>67</v>
      </c>
      <c r="D211">
        <v>1</v>
      </c>
      <c r="E211" t="s">
        <v>25064</v>
      </c>
      <c r="F211">
        <v>220</v>
      </c>
      <c r="G211">
        <v>0</v>
      </c>
      <c r="H211" t="s">
        <v>647</v>
      </c>
      <c r="I211" t="s">
        <v>952</v>
      </c>
      <c r="J211" t="s">
        <v>25065</v>
      </c>
      <c r="K211" t="s">
        <v>25066</v>
      </c>
      <c r="L211" t="s">
        <v>1059</v>
      </c>
      <c r="M211" t="s">
        <v>25067</v>
      </c>
      <c r="N211" t="s">
        <v>635</v>
      </c>
      <c r="O211" t="s">
        <v>678</v>
      </c>
      <c r="P211" t="s">
        <v>43</v>
      </c>
      <c r="Q211" t="s">
        <v>654</v>
      </c>
      <c r="R211" t="s">
        <v>636</v>
      </c>
      <c r="S211" t="s">
        <v>25068</v>
      </c>
      <c r="T211" t="s">
        <v>25067</v>
      </c>
    </row>
    <row r="212" spans="1:20" x14ac:dyDescent="0.25">
      <c r="A212" t="s">
        <v>164</v>
      </c>
      <c r="B212" t="s">
        <v>165</v>
      </c>
      <c r="C212">
        <v>50</v>
      </c>
      <c r="D212">
        <v>12</v>
      </c>
      <c r="E212" t="s">
        <v>25069</v>
      </c>
      <c r="F212">
        <v>200</v>
      </c>
      <c r="G212">
        <v>0</v>
      </c>
      <c r="H212" t="s">
        <v>661</v>
      </c>
      <c r="I212" t="s">
        <v>21477</v>
      </c>
      <c r="J212" t="s">
        <v>1105</v>
      </c>
      <c r="K212" t="s">
        <v>635</v>
      </c>
      <c r="L212" t="s">
        <v>636</v>
      </c>
      <c r="M212" t="s">
        <v>25070</v>
      </c>
      <c r="N212" t="s">
        <v>635</v>
      </c>
      <c r="O212" t="s">
        <v>638</v>
      </c>
      <c r="P212" t="s">
        <v>22</v>
      </c>
      <c r="Q212" t="s">
        <v>639</v>
      </c>
      <c r="R212" t="s">
        <v>636</v>
      </c>
      <c r="S212" t="s">
        <v>25071</v>
      </c>
      <c r="T212" t="s">
        <v>25070</v>
      </c>
    </row>
    <row r="213" spans="1:20" x14ac:dyDescent="0.25">
      <c r="A213" t="s">
        <v>39</v>
      </c>
      <c r="B213" t="s">
        <v>44</v>
      </c>
      <c r="C213">
        <v>75</v>
      </c>
      <c r="D213">
        <v>3</v>
      </c>
      <c r="E213" t="s">
        <v>25072</v>
      </c>
      <c r="F213">
        <v>205</v>
      </c>
      <c r="G213">
        <v>0</v>
      </c>
      <c r="H213" t="s">
        <v>647</v>
      </c>
      <c r="I213" t="s">
        <v>1799</v>
      </c>
      <c r="J213" t="s">
        <v>25073</v>
      </c>
      <c r="K213" t="s">
        <v>6330</v>
      </c>
      <c r="L213" t="s">
        <v>2140</v>
      </c>
      <c r="M213" t="s">
        <v>25074</v>
      </c>
      <c r="N213" t="s">
        <v>635</v>
      </c>
      <c r="O213" t="s">
        <v>653</v>
      </c>
      <c r="P213" t="s">
        <v>43</v>
      </c>
      <c r="Q213" t="s">
        <v>654</v>
      </c>
      <c r="R213" t="s">
        <v>636</v>
      </c>
      <c r="S213" t="s">
        <v>25075</v>
      </c>
      <c r="T213" t="s">
        <v>25076</v>
      </c>
    </row>
    <row r="214" spans="1:20" x14ac:dyDescent="0.25">
      <c r="A214" t="s">
        <v>164</v>
      </c>
      <c r="B214" t="s">
        <v>165</v>
      </c>
      <c r="C214">
        <v>33.333333333333336</v>
      </c>
      <c r="D214">
        <v>3</v>
      </c>
      <c r="E214" t="s">
        <v>25077</v>
      </c>
      <c r="F214">
        <v>100</v>
      </c>
      <c r="G214">
        <v>0</v>
      </c>
      <c r="H214" t="s">
        <v>661</v>
      </c>
      <c r="I214" t="s">
        <v>21633</v>
      </c>
      <c r="J214" t="s">
        <v>1160</v>
      </c>
      <c r="K214" t="s">
        <v>635</v>
      </c>
      <c r="L214" t="s">
        <v>636</v>
      </c>
      <c r="M214" t="s">
        <v>25078</v>
      </c>
      <c r="N214" t="s">
        <v>635</v>
      </c>
      <c r="O214" t="s">
        <v>668</v>
      </c>
      <c r="P214" t="s">
        <v>22</v>
      </c>
      <c r="Q214" t="s">
        <v>669</v>
      </c>
      <c r="R214" t="s">
        <v>636</v>
      </c>
      <c r="S214" t="s">
        <v>25079</v>
      </c>
      <c r="T214" t="s">
        <v>25080</v>
      </c>
    </row>
    <row r="215" spans="1:20" x14ac:dyDescent="0.25">
      <c r="A215" t="s">
        <v>164</v>
      </c>
      <c r="B215" t="s">
        <v>165</v>
      </c>
      <c r="C215">
        <v>50</v>
      </c>
      <c r="D215">
        <v>6</v>
      </c>
      <c r="E215" t="s">
        <v>25081</v>
      </c>
      <c r="F215">
        <v>100</v>
      </c>
      <c r="G215">
        <v>0</v>
      </c>
      <c r="H215" t="s">
        <v>661</v>
      </c>
      <c r="I215" t="s">
        <v>25082</v>
      </c>
      <c r="J215" t="s">
        <v>634</v>
      </c>
      <c r="K215" t="s">
        <v>635</v>
      </c>
      <c r="L215" t="s">
        <v>636</v>
      </c>
      <c r="M215" t="s">
        <v>25083</v>
      </c>
      <c r="N215" t="s">
        <v>635</v>
      </c>
      <c r="O215" t="s">
        <v>638</v>
      </c>
      <c r="P215" t="s">
        <v>22</v>
      </c>
      <c r="Q215" t="s">
        <v>639</v>
      </c>
      <c r="R215" t="s">
        <v>636</v>
      </c>
      <c r="S215" t="s">
        <v>25084</v>
      </c>
      <c r="T215" t="s">
        <v>25083</v>
      </c>
    </row>
    <row r="216" spans="1:20" x14ac:dyDescent="0.25">
      <c r="A216" t="s">
        <v>257</v>
      </c>
      <c r="B216" t="s">
        <v>982</v>
      </c>
      <c r="C216">
        <v>98.2</v>
      </c>
      <c r="D216">
        <v>1</v>
      </c>
      <c r="E216" t="s">
        <v>25085</v>
      </c>
      <c r="F216">
        <v>98.2</v>
      </c>
      <c r="G216">
        <v>0</v>
      </c>
      <c r="H216" t="s">
        <v>647</v>
      </c>
      <c r="I216" t="s">
        <v>25086</v>
      </c>
      <c r="J216" t="s">
        <v>25087</v>
      </c>
      <c r="K216" t="s">
        <v>7721</v>
      </c>
      <c r="L216" t="s">
        <v>25088</v>
      </c>
      <c r="M216" t="s">
        <v>25089</v>
      </c>
      <c r="N216" t="s">
        <v>635</v>
      </c>
      <c r="O216" t="s">
        <v>706</v>
      </c>
      <c r="P216" t="s">
        <v>40</v>
      </c>
      <c r="Q216" t="s">
        <v>707</v>
      </c>
      <c r="R216" t="s">
        <v>636</v>
      </c>
      <c r="S216" t="s">
        <v>25090</v>
      </c>
      <c r="T216" t="s">
        <v>25089</v>
      </c>
    </row>
    <row r="217" spans="1:20" x14ac:dyDescent="0.25">
      <c r="A217" t="s">
        <v>164</v>
      </c>
      <c r="B217" t="s">
        <v>165</v>
      </c>
      <c r="C217">
        <v>50</v>
      </c>
      <c r="D217">
        <v>6</v>
      </c>
      <c r="E217" t="s">
        <v>25091</v>
      </c>
      <c r="F217">
        <v>200</v>
      </c>
      <c r="G217">
        <v>0</v>
      </c>
      <c r="H217" t="s">
        <v>661</v>
      </c>
      <c r="I217" t="s">
        <v>25092</v>
      </c>
      <c r="J217" t="s">
        <v>978</v>
      </c>
      <c r="K217" t="s">
        <v>635</v>
      </c>
      <c r="L217" t="s">
        <v>636</v>
      </c>
      <c r="M217" t="s">
        <v>25093</v>
      </c>
      <c r="N217" t="s">
        <v>635</v>
      </c>
      <c r="O217" t="s">
        <v>638</v>
      </c>
      <c r="P217" t="s">
        <v>22</v>
      </c>
      <c r="Q217" t="s">
        <v>639</v>
      </c>
      <c r="R217" t="s">
        <v>636</v>
      </c>
      <c r="S217" t="s">
        <v>25094</v>
      </c>
      <c r="T217" t="s">
        <v>25093</v>
      </c>
    </row>
    <row r="218" spans="1:20" x14ac:dyDescent="0.25">
      <c r="A218" t="s">
        <v>164</v>
      </c>
      <c r="B218" t="s">
        <v>165</v>
      </c>
      <c r="C218">
        <v>33.333333333333336</v>
      </c>
      <c r="D218">
        <v>3</v>
      </c>
      <c r="E218" t="s">
        <v>25095</v>
      </c>
      <c r="F218">
        <v>100</v>
      </c>
      <c r="G218">
        <v>0</v>
      </c>
      <c r="H218" t="s">
        <v>661</v>
      </c>
      <c r="I218" t="s">
        <v>25096</v>
      </c>
      <c r="J218" t="s">
        <v>1105</v>
      </c>
      <c r="K218" t="s">
        <v>635</v>
      </c>
      <c r="L218" t="s">
        <v>636</v>
      </c>
      <c r="M218" t="s">
        <v>25097</v>
      </c>
      <c r="N218" t="s">
        <v>635</v>
      </c>
      <c r="O218" t="s">
        <v>638</v>
      </c>
      <c r="P218" t="s">
        <v>22</v>
      </c>
      <c r="Q218" t="s">
        <v>639</v>
      </c>
      <c r="R218" t="s">
        <v>636</v>
      </c>
      <c r="S218" t="s">
        <v>25098</v>
      </c>
      <c r="T218" t="s">
        <v>25097</v>
      </c>
    </row>
    <row r="219" spans="1:20" x14ac:dyDescent="0.25">
      <c r="A219" t="s">
        <v>37</v>
      </c>
      <c r="B219" t="s">
        <v>38</v>
      </c>
      <c r="C219">
        <v>66.666666666666671</v>
      </c>
      <c r="D219">
        <v>3</v>
      </c>
      <c r="E219" t="s">
        <v>25099</v>
      </c>
      <c r="F219">
        <v>100</v>
      </c>
      <c r="G219">
        <v>0</v>
      </c>
      <c r="H219" t="s">
        <v>661</v>
      </c>
      <c r="I219" t="s">
        <v>25100</v>
      </c>
      <c r="J219" t="s">
        <v>2438</v>
      </c>
      <c r="K219" t="s">
        <v>635</v>
      </c>
      <c r="L219" t="s">
        <v>636</v>
      </c>
      <c r="M219" t="s">
        <v>25101</v>
      </c>
      <c r="N219" t="s">
        <v>635</v>
      </c>
      <c r="O219" t="s">
        <v>668</v>
      </c>
      <c r="P219" t="s">
        <v>22</v>
      </c>
      <c r="Q219" t="s">
        <v>669</v>
      </c>
      <c r="R219" t="s">
        <v>636</v>
      </c>
      <c r="S219" t="s">
        <v>25102</v>
      </c>
      <c r="T219" t="s">
        <v>25103</v>
      </c>
    </row>
    <row r="220" spans="1:20" x14ac:dyDescent="0.25">
      <c r="A220" t="s">
        <v>164</v>
      </c>
      <c r="B220" t="s">
        <v>165</v>
      </c>
      <c r="C220">
        <v>50</v>
      </c>
      <c r="D220">
        <v>6</v>
      </c>
      <c r="E220" t="s">
        <v>25104</v>
      </c>
      <c r="F220">
        <v>100</v>
      </c>
      <c r="G220">
        <v>0</v>
      </c>
      <c r="H220" t="s">
        <v>661</v>
      </c>
      <c r="I220" t="s">
        <v>25105</v>
      </c>
      <c r="J220" t="s">
        <v>721</v>
      </c>
      <c r="K220" t="s">
        <v>635</v>
      </c>
      <c r="L220" t="s">
        <v>636</v>
      </c>
      <c r="M220" t="s">
        <v>25106</v>
      </c>
      <c r="N220" t="s">
        <v>635</v>
      </c>
      <c r="O220" t="s">
        <v>668</v>
      </c>
      <c r="P220" t="s">
        <v>22</v>
      </c>
      <c r="Q220" t="s">
        <v>669</v>
      </c>
      <c r="R220" t="s">
        <v>636</v>
      </c>
      <c r="S220" t="s">
        <v>25107</v>
      </c>
      <c r="T220" t="s">
        <v>25106</v>
      </c>
    </row>
    <row r="221" spans="1:20" x14ac:dyDescent="0.25">
      <c r="A221" t="s">
        <v>31</v>
      </c>
      <c r="B221" t="s">
        <v>32</v>
      </c>
      <c r="C221">
        <v>54.5</v>
      </c>
      <c r="D221">
        <v>2</v>
      </c>
      <c r="E221" t="s">
        <v>25108</v>
      </c>
      <c r="F221">
        <v>79</v>
      </c>
      <c r="G221">
        <v>7</v>
      </c>
      <c r="H221" t="s">
        <v>647</v>
      </c>
      <c r="I221" t="s">
        <v>25109</v>
      </c>
      <c r="J221" t="s">
        <v>25110</v>
      </c>
      <c r="K221" t="s">
        <v>25111</v>
      </c>
      <c r="L221" t="s">
        <v>25112</v>
      </c>
      <c r="M221" t="s">
        <v>25113</v>
      </c>
      <c r="N221" t="s">
        <v>635</v>
      </c>
      <c r="O221" t="s">
        <v>706</v>
      </c>
      <c r="P221" t="s">
        <v>40</v>
      </c>
      <c r="Q221" t="s">
        <v>707</v>
      </c>
      <c r="R221" t="s">
        <v>636</v>
      </c>
      <c r="S221" t="s">
        <v>25114</v>
      </c>
      <c r="T221" t="s">
        <v>25113</v>
      </c>
    </row>
    <row r="222" spans="1:20" x14ac:dyDescent="0.25">
      <c r="A222" t="s">
        <v>121</v>
      </c>
      <c r="B222" t="s">
        <v>122</v>
      </c>
      <c r="C222">
        <v>14</v>
      </c>
      <c r="D222">
        <v>1</v>
      </c>
      <c r="E222" t="s">
        <v>25115</v>
      </c>
      <c r="F222">
        <v>10</v>
      </c>
      <c r="G222">
        <v>0</v>
      </c>
      <c r="H222" t="s">
        <v>647</v>
      </c>
      <c r="I222" t="s">
        <v>1990</v>
      </c>
      <c r="J222" t="s">
        <v>1991</v>
      </c>
      <c r="K222" t="s">
        <v>1992</v>
      </c>
      <c r="L222" t="s">
        <v>1017</v>
      </c>
      <c r="M222" t="s">
        <v>25116</v>
      </c>
      <c r="N222" t="s">
        <v>635</v>
      </c>
      <c r="O222" t="s">
        <v>653</v>
      </c>
      <c r="P222" t="s">
        <v>43</v>
      </c>
      <c r="Q222" t="s">
        <v>654</v>
      </c>
      <c r="R222" t="s">
        <v>636</v>
      </c>
      <c r="S222" t="s">
        <v>25117</v>
      </c>
      <c r="T222" t="s">
        <v>25118</v>
      </c>
    </row>
    <row r="223" spans="1:20" x14ac:dyDescent="0.25">
      <c r="A223" t="s">
        <v>121</v>
      </c>
      <c r="B223" t="s">
        <v>122</v>
      </c>
      <c r="C223">
        <v>14</v>
      </c>
      <c r="D223">
        <v>1</v>
      </c>
      <c r="E223" t="s">
        <v>25119</v>
      </c>
      <c r="F223">
        <v>10</v>
      </c>
      <c r="G223">
        <v>0</v>
      </c>
      <c r="H223" t="s">
        <v>647</v>
      </c>
      <c r="I223" t="s">
        <v>1414</v>
      </c>
      <c r="J223" t="s">
        <v>10867</v>
      </c>
      <c r="K223" t="s">
        <v>1992</v>
      </c>
      <c r="L223" t="s">
        <v>11024</v>
      </c>
      <c r="M223" t="s">
        <v>25120</v>
      </c>
      <c r="N223" t="s">
        <v>635</v>
      </c>
      <c r="O223" t="s">
        <v>653</v>
      </c>
      <c r="P223" t="s">
        <v>43</v>
      </c>
      <c r="Q223" t="s">
        <v>654</v>
      </c>
      <c r="R223" t="s">
        <v>636</v>
      </c>
      <c r="S223" t="s">
        <v>25121</v>
      </c>
      <c r="T223" t="s">
        <v>25122</v>
      </c>
    </row>
    <row r="224" spans="1:20" x14ac:dyDescent="0.25">
      <c r="A224" t="s">
        <v>20</v>
      </c>
      <c r="B224" t="s">
        <v>21</v>
      </c>
      <c r="C224">
        <v>49</v>
      </c>
      <c r="D224">
        <v>1</v>
      </c>
      <c r="E224" t="s">
        <v>25123</v>
      </c>
      <c r="F224">
        <v>84</v>
      </c>
      <c r="G224">
        <v>35</v>
      </c>
      <c r="H224" t="s">
        <v>661</v>
      </c>
      <c r="I224" t="s">
        <v>4006</v>
      </c>
      <c r="J224" t="s">
        <v>25124</v>
      </c>
      <c r="K224" t="s">
        <v>11144</v>
      </c>
      <c r="L224" t="s">
        <v>13763</v>
      </c>
      <c r="M224" t="s">
        <v>25125</v>
      </c>
      <c r="N224" t="s">
        <v>635</v>
      </c>
      <c r="O224" t="s">
        <v>678</v>
      </c>
      <c r="P224" t="s">
        <v>43</v>
      </c>
      <c r="Q224" t="s">
        <v>654</v>
      </c>
      <c r="R224" t="s">
        <v>636</v>
      </c>
      <c r="S224" t="s">
        <v>25126</v>
      </c>
      <c r="T224" t="s">
        <v>25125</v>
      </c>
    </row>
    <row r="225" spans="1:20" x14ac:dyDescent="0.25">
      <c r="A225" t="s">
        <v>164</v>
      </c>
      <c r="B225" t="s">
        <v>165</v>
      </c>
      <c r="C225">
        <v>50</v>
      </c>
      <c r="D225">
        <v>6</v>
      </c>
      <c r="E225" t="s">
        <v>25127</v>
      </c>
      <c r="F225">
        <v>200</v>
      </c>
      <c r="G225">
        <v>0</v>
      </c>
      <c r="H225" t="s">
        <v>661</v>
      </c>
      <c r="I225" t="s">
        <v>16654</v>
      </c>
      <c r="J225" t="s">
        <v>634</v>
      </c>
      <c r="K225" t="s">
        <v>635</v>
      </c>
      <c r="L225" t="s">
        <v>636</v>
      </c>
      <c r="M225" t="s">
        <v>25128</v>
      </c>
      <c r="N225" t="s">
        <v>635</v>
      </c>
      <c r="O225" t="s">
        <v>638</v>
      </c>
      <c r="P225" t="s">
        <v>22</v>
      </c>
      <c r="Q225" t="s">
        <v>639</v>
      </c>
      <c r="R225" t="s">
        <v>636</v>
      </c>
      <c r="S225" t="s">
        <v>25129</v>
      </c>
      <c r="T225" t="s">
        <v>25128</v>
      </c>
    </row>
    <row r="226" spans="1:20" x14ac:dyDescent="0.25">
      <c r="A226" t="s">
        <v>39</v>
      </c>
      <c r="B226" t="s">
        <v>44</v>
      </c>
      <c r="C226">
        <v>85</v>
      </c>
      <c r="D226">
        <v>20</v>
      </c>
      <c r="E226" t="s">
        <v>25130</v>
      </c>
      <c r="F226">
        <v>1409</v>
      </c>
      <c r="G226">
        <v>97</v>
      </c>
      <c r="H226" t="s">
        <v>647</v>
      </c>
      <c r="I226" t="s">
        <v>7250</v>
      </c>
      <c r="J226" t="s">
        <v>25131</v>
      </c>
      <c r="K226" t="s">
        <v>961</v>
      </c>
      <c r="L226" t="s">
        <v>7252</v>
      </c>
      <c r="M226" t="s">
        <v>25132</v>
      </c>
      <c r="N226" t="s">
        <v>635</v>
      </c>
      <c r="O226" t="s">
        <v>706</v>
      </c>
      <c r="P226" t="s">
        <v>40</v>
      </c>
      <c r="Q226" t="s">
        <v>707</v>
      </c>
      <c r="R226" t="s">
        <v>636</v>
      </c>
      <c r="S226" t="s">
        <v>25133</v>
      </c>
      <c r="T226" t="s">
        <v>25132</v>
      </c>
    </row>
    <row r="227" spans="1:20" x14ac:dyDescent="0.25">
      <c r="A227" t="s">
        <v>39</v>
      </c>
      <c r="B227" t="s">
        <v>44</v>
      </c>
      <c r="C227">
        <v>75</v>
      </c>
      <c r="D227">
        <v>3</v>
      </c>
      <c r="E227" t="s">
        <v>25134</v>
      </c>
      <c r="F227">
        <v>205</v>
      </c>
      <c r="G227">
        <v>0</v>
      </c>
      <c r="H227" t="s">
        <v>647</v>
      </c>
      <c r="I227" t="s">
        <v>25135</v>
      </c>
      <c r="J227" t="s">
        <v>25136</v>
      </c>
      <c r="K227" t="s">
        <v>25137</v>
      </c>
      <c r="L227" t="s">
        <v>1051</v>
      </c>
      <c r="M227" t="s">
        <v>25138</v>
      </c>
      <c r="N227" t="s">
        <v>635</v>
      </c>
      <c r="O227" t="s">
        <v>653</v>
      </c>
      <c r="P227" t="s">
        <v>43</v>
      </c>
      <c r="Q227" t="s">
        <v>654</v>
      </c>
      <c r="R227" t="s">
        <v>636</v>
      </c>
      <c r="S227" t="s">
        <v>25139</v>
      </c>
      <c r="T227" t="s">
        <v>25138</v>
      </c>
    </row>
    <row r="228" spans="1:20" x14ac:dyDescent="0.25">
      <c r="A228" t="s">
        <v>256</v>
      </c>
      <c r="B228" t="s">
        <v>262</v>
      </c>
      <c r="C228">
        <v>139</v>
      </c>
      <c r="D228">
        <v>1</v>
      </c>
      <c r="E228" t="s">
        <v>25140</v>
      </c>
      <c r="F228">
        <v>118.99</v>
      </c>
      <c r="G228">
        <v>10</v>
      </c>
      <c r="H228" t="s">
        <v>661</v>
      </c>
      <c r="I228" t="s">
        <v>25141</v>
      </c>
      <c r="J228" t="s">
        <v>992</v>
      </c>
      <c r="K228" t="s">
        <v>635</v>
      </c>
      <c r="L228" t="s">
        <v>636</v>
      </c>
      <c r="M228" t="s">
        <v>25142</v>
      </c>
      <c r="N228" t="s">
        <v>635</v>
      </c>
      <c r="O228" t="s">
        <v>638</v>
      </c>
      <c r="P228" t="s">
        <v>22</v>
      </c>
      <c r="Q228" t="s">
        <v>639</v>
      </c>
      <c r="R228" t="s">
        <v>636</v>
      </c>
      <c r="S228" t="s">
        <v>25143</v>
      </c>
      <c r="T228" t="s">
        <v>25144</v>
      </c>
    </row>
    <row r="229" spans="1:20" x14ac:dyDescent="0.25">
      <c r="A229" t="s">
        <v>256</v>
      </c>
      <c r="B229" t="s">
        <v>262</v>
      </c>
      <c r="C229">
        <v>139</v>
      </c>
      <c r="D229">
        <v>1</v>
      </c>
      <c r="E229" t="s">
        <v>25145</v>
      </c>
      <c r="F229">
        <v>118.99</v>
      </c>
      <c r="G229">
        <v>10</v>
      </c>
      <c r="H229" t="s">
        <v>661</v>
      </c>
      <c r="I229" t="s">
        <v>25141</v>
      </c>
      <c r="J229" t="s">
        <v>992</v>
      </c>
      <c r="K229" t="s">
        <v>635</v>
      </c>
      <c r="L229" t="s">
        <v>636</v>
      </c>
      <c r="M229" t="s">
        <v>25146</v>
      </c>
      <c r="N229" t="s">
        <v>635</v>
      </c>
      <c r="O229" t="s">
        <v>638</v>
      </c>
      <c r="P229" t="s">
        <v>22</v>
      </c>
      <c r="Q229" t="s">
        <v>639</v>
      </c>
      <c r="R229" t="s">
        <v>636</v>
      </c>
      <c r="S229" t="s">
        <v>25147</v>
      </c>
      <c r="T229" t="s">
        <v>25144</v>
      </c>
    </row>
    <row r="230" spans="1:20" x14ac:dyDescent="0.25">
      <c r="A230" t="s">
        <v>37</v>
      </c>
      <c r="B230" t="s">
        <v>38</v>
      </c>
      <c r="C230">
        <v>33</v>
      </c>
      <c r="D230">
        <v>10</v>
      </c>
      <c r="E230" t="s">
        <v>25148</v>
      </c>
      <c r="F230">
        <v>322.06</v>
      </c>
      <c r="G230">
        <v>0</v>
      </c>
      <c r="H230" t="s">
        <v>661</v>
      </c>
      <c r="I230" t="s">
        <v>8919</v>
      </c>
      <c r="J230" t="s">
        <v>6946</v>
      </c>
      <c r="K230" t="s">
        <v>635</v>
      </c>
      <c r="L230" t="s">
        <v>636</v>
      </c>
      <c r="M230" t="s">
        <v>25149</v>
      </c>
      <c r="N230" t="s">
        <v>635</v>
      </c>
      <c r="O230" t="s">
        <v>638</v>
      </c>
      <c r="P230" t="s">
        <v>22</v>
      </c>
      <c r="Q230" t="s">
        <v>639</v>
      </c>
      <c r="R230" t="s">
        <v>636</v>
      </c>
      <c r="S230" t="s">
        <v>25150</v>
      </c>
      <c r="T230" t="s">
        <v>25149</v>
      </c>
    </row>
    <row r="231" spans="1:20" x14ac:dyDescent="0.25">
      <c r="A231" t="s">
        <v>164</v>
      </c>
      <c r="B231" t="s">
        <v>165</v>
      </c>
      <c r="C231">
        <v>33.333333333333336</v>
      </c>
      <c r="D231">
        <v>3</v>
      </c>
      <c r="E231" t="s">
        <v>25151</v>
      </c>
      <c r="F231">
        <v>100</v>
      </c>
      <c r="G231">
        <v>0</v>
      </c>
      <c r="H231" t="s">
        <v>661</v>
      </c>
      <c r="I231" t="s">
        <v>25152</v>
      </c>
      <c r="J231" t="s">
        <v>643</v>
      </c>
      <c r="K231" t="s">
        <v>635</v>
      </c>
      <c r="L231" t="s">
        <v>636</v>
      </c>
      <c r="M231" t="s">
        <v>25153</v>
      </c>
      <c r="N231" t="s">
        <v>635</v>
      </c>
      <c r="O231" t="s">
        <v>638</v>
      </c>
      <c r="P231" t="s">
        <v>22</v>
      </c>
      <c r="Q231" t="s">
        <v>639</v>
      </c>
      <c r="R231" t="s">
        <v>636</v>
      </c>
      <c r="S231" t="s">
        <v>25154</v>
      </c>
      <c r="T231" t="s">
        <v>25153</v>
      </c>
    </row>
    <row r="232" spans="1:20" x14ac:dyDescent="0.25">
      <c r="A232" t="s">
        <v>121</v>
      </c>
      <c r="B232" t="s">
        <v>122</v>
      </c>
      <c r="C232">
        <v>13</v>
      </c>
      <c r="D232">
        <v>1</v>
      </c>
      <c r="E232" t="s">
        <v>25155</v>
      </c>
      <c r="F232">
        <v>19</v>
      </c>
      <c r="G232">
        <v>10</v>
      </c>
      <c r="H232" t="s">
        <v>647</v>
      </c>
      <c r="I232" t="s">
        <v>2206</v>
      </c>
      <c r="J232" t="s">
        <v>25156</v>
      </c>
      <c r="K232" t="s">
        <v>19032</v>
      </c>
      <c r="L232" t="s">
        <v>2835</v>
      </c>
      <c r="M232" t="s">
        <v>25157</v>
      </c>
      <c r="N232" t="s">
        <v>635</v>
      </c>
      <c r="O232" t="s">
        <v>653</v>
      </c>
      <c r="P232" t="s">
        <v>43</v>
      </c>
      <c r="Q232" t="s">
        <v>654</v>
      </c>
      <c r="R232" t="s">
        <v>636</v>
      </c>
      <c r="S232" t="s">
        <v>25158</v>
      </c>
      <c r="T232" t="s">
        <v>25157</v>
      </c>
    </row>
  </sheetData>
  <pageMargins left="0.7" right="0.7" top="0.75" bottom="0.75" header="0.3" footer="0.3"/>
  <pageSetup paperSize="9" scale="19" fitToHeight="0" orientation="portrait"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864C-F735-4C4F-A4A5-4632241E1A19}">
  <sheetPr>
    <tabColor rgb="FFFF6699"/>
  </sheetPr>
  <dimension ref="A1:V298"/>
  <sheetViews>
    <sheetView zoomScale="70" zoomScaleNormal="70" workbookViewId="0">
      <pane xSplit="2" ySplit="1" topLeftCell="T259" activePane="bottomRight" state="frozen"/>
      <selection sqref="A1:XFD1048576"/>
      <selection pane="topRight" sqref="A1:XFD1048576"/>
      <selection pane="bottomLeft" sqref="A1:XFD1048576"/>
      <selection pane="bottomRight" activeCell="U270" sqref="U270"/>
    </sheetView>
  </sheetViews>
  <sheetFormatPr defaultRowHeight="15" x14ac:dyDescent="0.25"/>
  <cols>
    <col min="2" max="2" width="103.1796875" bestFit="1" customWidth="1"/>
    <col min="20" max="20" width="16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6" t="s">
        <v>1983</v>
      </c>
      <c r="V1" t="s">
        <v>1985</v>
      </c>
    </row>
    <row r="2" spans="1:22" x14ac:dyDescent="0.25">
      <c r="A2" t="s">
        <v>164</v>
      </c>
      <c r="B2" t="s">
        <v>165</v>
      </c>
      <c r="C2">
        <v>65</v>
      </c>
      <c r="D2">
        <v>9</v>
      </c>
      <c r="E2" t="s">
        <v>25159</v>
      </c>
      <c r="F2">
        <v>310</v>
      </c>
      <c r="G2">
        <v>0</v>
      </c>
      <c r="H2" t="s">
        <v>661</v>
      </c>
      <c r="I2" t="s">
        <v>25160</v>
      </c>
      <c r="J2" t="s">
        <v>1160</v>
      </c>
      <c r="K2" t="s">
        <v>635</v>
      </c>
      <c r="L2" t="s">
        <v>636</v>
      </c>
      <c r="M2" t="s">
        <v>25161</v>
      </c>
      <c r="N2" t="s">
        <v>635</v>
      </c>
      <c r="O2" t="s">
        <v>668</v>
      </c>
      <c r="P2" t="s">
        <v>22</v>
      </c>
      <c r="Q2" t="s">
        <v>669</v>
      </c>
      <c r="R2" t="s">
        <v>636</v>
      </c>
      <c r="S2" t="s">
        <v>25162</v>
      </c>
      <c r="T2" t="s">
        <v>25161</v>
      </c>
      <c r="U2" s="87" t="s">
        <v>164</v>
      </c>
      <c r="V2">
        <v>423</v>
      </c>
    </row>
    <row r="3" spans="1:22" x14ac:dyDescent="0.25">
      <c r="A3" t="s">
        <v>39</v>
      </c>
      <c r="B3" t="s">
        <v>44</v>
      </c>
      <c r="C3">
        <v>72</v>
      </c>
      <c r="D3">
        <v>1</v>
      </c>
      <c r="E3" t="s">
        <v>25163</v>
      </c>
      <c r="F3">
        <v>339</v>
      </c>
      <c r="G3">
        <v>21</v>
      </c>
      <c r="H3" t="s">
        <v>647</v>
      </c>
      <c r="I3" t="s">
        <v>4119</v>
      </c>
      <c r="J3" t="s">
        <v>6166</v>
      </c>
      <c r="K3" t="s">
        <v>6167</v>
      </c>
      <c r="L3" t="s">
        <v>2819</v>
      </c>
      <c r="M3" t="s">
        <v>25164</v>
      </c>
      <c r="N3" t="s">
        <v>635</v>
      </c>
      <c r="O3" t="s">
        <v>678</v>
      </c>
      <c r="P3" t="s">
        <v>43</v>
      </c>
      <c r="Q3" t="s">
        <v>654</v>
      </c>
      <c r="R3" t="s">
        <v>636</v>
      </c>
      <c r="S3" t="s">
        <v>25165</v>
      </c>
      <c r="T3" t="s">
        <v>25166</v>
      </c>
      <c r="U3" s="88" t="s">
        <v>165</v>
      </c>
      <c r="V3">
        <v>423</v>
      </c>
    </row>
    <row r="4" spans="1:22" x14ac:dyDescent="0.25">
      <c r="A4" t="s">
        <v>164</v>
      </c>
      <c r="B4" t="s">
        <v>165</v>
      </c>
      <c r="C4">
        <v>50</v>
      </c>
      <c r="D4">
        <v>1</v>
      </c>
      <c r="E4" t="s">
        <v>25163</v>
      </c>
      <c r="F4">
        <v>339</v>
      </c>
      <c r="G4">
        <v>21</v>
      </c>
      <c r="H4" t="s">
        <v>647</v>
      </c>
      <c r="I4" t="s">
        <v>4119</v>
      </c>
      <c r="J4" t="s">
        <v>6166</v>
      </c>
      <c r="K4" t="s">
        <v>6167</v>
      </c>
      <c r="L4" t="s">
        <v>2819</v>
      </c>
      <c r="M4" t="s">
        <v>25164</v>
      </c>
      <c r="N4" t="s">
        <v>635</v>
      </c>
      <c r="O4" t="s">
        <v>678</v>
      </c>
      <c r="P4" t="s">
        <v>43</v>
      </c>
      <c r="Q4" t="s">
        <v>654</v>
      </c>
      <c r="R4" t="s">
        <v>636</v>
      </c>
      <c r="S4" t="s">
        <v>25165</v>
      </c>
      <c r="T4" t="s">
        <v>25166</v>
      </c>
      <c r="U4" s="87" t="s">
        <v>37</v>
      </c>
      <c r="V4">
        <v>437</v>
      </c>
    </row>
    <row r="5" spans="1:22" x14ac:dyDescent="0.25">
      <c r="A5" t="s">
        <v>118</v>
      </c>
      <c r="B5" t="s">
        <v>91</v>
      </c>
      <c r="C5">
        <v>72</v>
      </c>
      <c r="D5">
        <v>1</v>
      </c>
      <c r="E5" t="s">
        <v>25163</v>
      </c>
      <c r="F5">
        <v>339</v>
      </c>
      <c r="G5">
        <v>21</v>
      </c>
      <c r="H5" t="s">
        <v>647</v>
      </c>
      <c r="I5" t="s">
        <v>4119</v>
      </c>
      <c r="J5" t="s">
        <v>6166</v>
      </c>
      <c r="K5" t="s">
        <v>6167</v>
      </c>
      <c r="L5" t="s">
        <v>2819</v>
      </c>
      <c r="M5" t="s">
        <v>25164</v>
      </c>
      <c r="N5" t="s">
        <v>635</v>
      </c>
      <c r="O5" t="s">
        <v>678</v>
      </c>
      <c r="P5" t="s">
        <v>43</v>
      </c>
      <c r="Q5" t="s">
        <v>654</v>
      </c>
      <c r="R5" t="s">
        <v>636</v>
      </c>
      <c r="S5" t="s">
        <v>25165</v>
      </c>
      <c r="T5" t="s">
        <v>25166</v>
      </c>
      <c r="U5" s="88" t="s">
        <v>38</v>
      </c>
      <c r="V5">
        <v>437</v>
      </c>
    </row>
    <row r="6" spans="1:22" x14ac:dyDescent="0.25">
      <c r="A6" t="s">
        <v>39</v>
      </c>
      <c r="B6" t="s">
        <v>44</v>
      </c>
      <c r="C6">
        <v>72</v>
      </c>
      <c r="D6">
        <v>2</v>
      </c>
      <c r="E6" t="s">
        <v>25163</v>
      </c>
      <c r="F6">
        <v>339</v>
      </c>
      <c r="G6">
        <v>21</v>
      </c>
      <c r="H6" t="s">
        <v>647</v>
      </c>
      <c r="I6" t="s">
        <v>4119</v>
      </c>
      <c r="J6" t="s">
        <v>6166</v>
      </c>
      <c r="K6" t="s">
        <v>6167</v>
      </c>
      <c r="L6" t="s">
        <v>2819</v>
      </c>
      <c r="M6" t="s">
        <v>25164</v>
      </c>
      <c r="N6" t="s">
        <v>635</v>
      </c>
      <c r="O6" t="s">
        <v>678</v>
      </c>
      <c r="P6" t="s">
        <v>43</v>
      </c>
      <c r="Q6" t="s">
        <v>654</v>
      </c>
      <c r="R6" t="s">
        <v>636</v>
      </c>
      <c r="S6" t="s">
        <v>25165</v>
      </c>
      <c r="T6" t="s">
        <v>25166</v>
      </c>
      <c r="U6" s="87" t="s">
        <v>116</v>
      </c>
      <c r="V6">
        <v>40</v>
      </c>
    </row>
    <row r="7" spans="1:22" x14ac:dyDescent="0.25">
      <c r="A7" t="s">
        <v>37</v>
      </c>
      <c r="B7" t="s">
        <v>38</v>
      </c>
      <c r="C7">
        <v>66.666666666666671</v>
      </c>
      <c r="D7">
        <v>3</v>
      </c>
      <c r="E7" t="s">
        <v>25167</v>
      </c>
      <c r="F7">
        <v>100</v>
      </c>
      <c r="G7">
        <v>0</v>
      </c>
      <c r="H7" t="s">
        <v>661</v>
      </c>
      <c r="I7" t="s">
        <v>25168</v>
      </c>
      <c r="J7" t="s">
        <v>879</v>
      </c>
      <c r="K7" t="s">
        <v>635</v>
      </c>
      <c r="L7" t="s">
        <v>636</v>
      </c>
      <c r="M7" t="s">
        <v>25169</v>
      </c>
      <c r="N7" t="s">
        <v>635</v>
      </c>
      <c r="O7" t="s">
        <v>980</v>
      </c>
      <c r="P7" t="s">
        <v>22</v>
      </c>
      <c r="Q7" t="s">
        <v>669</v>
      </c>
      <c r="R7" t="s">
        <v>636</v>
      </c>
      <c r="S7" t="s">
        <v>25170</v>
      </c>
      <c r="T7" t="s">
        <v>25169</v>
      </c>
      <c r="U7" s="88" t="s">
        <v>117</v>
      </c>
      <c r="V7">
        <v>40</v>
      </c>
    </row>
    <row r="8" spans="1:22" x14ac:dyDescent="0.25">
      <c r="A8" t="s">
        <v>37</v>
      </c>
      <c r="B8" t="s">
        <v>38</v>
      </c>
      <c r="C8">
        <v>66.666666666666671</v>
      </c>
      <c r="D8">
        <v>3</v>
      </c>
      <c r="E8" t="s">
        <v>25171</v>
      </c>
      <c r="F8">
        <v>100</v>
      </c>
      <c r="G8">
        <v>0</v>
      </c>
      <c r="H8" t="s">
        <v>661</v>
      </c>
      <c r="I8" t="s">
        <v>25172</v>
      </c>
      <c r="J8" t="s">
        <v>643</v>
      </c>
      <c r="K8" t="s">
        <v>635</v>
      </c>
      <c r="L8" t="s">
        <v>636</v>
      </c>
      <c r="M8" t="s">
        <v>25173</v>
      </c>
      <c r="N8" t="s">
        <v>635</v>
      </c>
      <c r="O8" t="s">
        <v>638</v>
      </c>
      <c r="P8" t="s">
        <v>22</v>
      </c>
      <c r="Q8" t="s">
        <v>639</v>
      </c>
      <c r="R8" t="s">
        <v>636</v>
      </c>
      <c r="S8" t="s">
        <v>635</v>
      </c>
      <c r="T8" t="s">
        <v>25173</v>
      </c>
      <c r="U8" s="87" t="s">
        <v>39</v>
      </c>
      <c r="V8">
        <v>55</v>
      </c>
    </row>
    <row r="9" spans="1:22" x14ac:dyDescent="0.25">
      <c r="A9" t="s">
        <v>37</v>
      </c>
      <c r="B9" t="s">
        <v>38</v>
      </c>
      <c r="C9">
        <v>66.666666666666671</v>
      </c>
      <c r="D9">
        <v>3</v>
      </c>
      <c r="E9" t="s">
        <v>25174</v>
      </c>
      <c r="F9">
        <v>100</v>
      </c>
      <c r="G9">
        <v>0</v>
      </c>
      <c r="H9" t="s">
        <v>661</v>
      </c>
      <c r="I9" t="s">
        <v>16049</v>
      </c>
      <c r="J9" t="s">
        <v>643</v>
      </c>
      <c r="K9" t="s">
        <v>635</v>
      </c>
      <c r="L9" t="s">
        <v>636</v>
      </c>
      <c r="M9" t="s">
        <v>25175</v>
      </c>
      <c r="N9" t="s">
        <v>635</v>
      </c>
      <c r="O9" t="s">
        <v>638</v>
      </c>
      <c r="P9" t="s">
        <v>22</v>
      </c>
      <c r="Q9" t="s">
        <v>639</v>
      </c>
      <c r="R9" t="s">
        <v>636</v>
      </c>
      <c r="S9" t="s">
        <v>635</v>
      </c>
      <c r="T9" t="s">
        <v>25175</v>
      </c>
      <c r="U9" s="88" t="s">
        <v>44</v>
      </c>
      <c r="V9">
        <v>53</v>
      </c>
    </row>
    <row r="10" spans="1:22" x14ac:dyDescent="0.25">
      <c r="A10" t="s">
        <v>118</v>
      </c>
      <c r="B10" t="s">
        <v>91</v>
      </c>
      <c r="C10">
        <v>78</v>
      </c>
      <c r="D10">
        <v>1</v>
      </c>
      <c r="E10" t="s">
        <v>25176</v>
      </c>
      <c r="F10">
        <v>136</v>
      </c>
      <c r="G10">
        <v>0</v>
      </c>
      <c r="H10" t="s">
        <v>647</v>
      </c>
      <c r="I10" t="s">
        <v>9917</v>
      </c>
      <c r="J10" t="s">
        <v>25177</v>
      </c>
      <c r="K10" t="s">
        <v>25178</v>
      </c>
      <c r="L10" t="s">
        <v>9995</v>
      </c>
      <c r="M10" t="s">
        <v>25179</v>
      </c>
      <c r="N10" t="s">
        <v>635</v>
      </c>
      <c r="O10" t="s">
        <v>678</v>
      </c>
      <c r="P10" t="s">
        <v>43</v>
      </c>
      <c r="Q10" t="s">
        <v>654</v>
      </c>
      <c r="R10" t="s">
        <v>636</v>
      </c>
      <c r="S10" t="s">
        <v>25180</v>
      </c>
      <c r="T10" t="s">
        <v>25181</v>
      </c>
      <c r="U10" s="88" t="s">
        <v>1715</v>
      </c>
      <c r="V10">
        <v>2</v>
      </c>
    </row>
    <row r="11" spans="1:22" x14ac:dyDescent="0.25">
      <c r="A11" t="s">
        <v>39</v>
      </c>
      <c r="B11" t="s">
        <v>44</v>
      </c>
      <c r="C11">
        <v>78</v>
      </c>
      <c r="D11">
        <v>1</v>
      </c>
      <c r="E11" t="s">
        <v>25176</v>
      </c>
      <c r="F11">
        <v>136</v>
      </c>
      <c r="G11">
        <v>0</v>
      </c>
      <c r="H11" t="s">
        <v>647</v>
      </c>
      <c r="I11" t="s">
        <v>9917</v>
      </c>
      <c r="J11" t="s">
        <v>25177</v>
      </c>
      <c r="K11" t="s">
        <v>25178</v>
      </c>
      <c r="L11" t="s">
        <v>9995</v>
      </c>
      <c r="M11" t="s">
        <v>25179</v>
      </c>
      <c r="N11" t="s">
        <v>635</v>
      </c>
      <c r="O11" t="s">
        <v>678</v>
      </c>
      <c r="P11" t="s">
        <v>43</v>
      </c>
      <c r="Q11" t="s">
        <v>654</v>
      </c>
      <c r="R11" t="s">
        <v>636</v>
      </c>
      <c r="S11" t="s">
        <v>25180</v>
      </c>
      <c r="T11" t="s">
        <v>25181</v>
      </c>
      <c r="U11" s="87" t="s">
        <v>35</v>
      </c>
      <c r="V11">
        <v>149</v>
      </c>
    </row>
    <row r="12" spans="1:22" x14ac:dyDescent="0.25">
      <c r="A12" t="s">
        <v>39</v>
      </c>
      <c r="B12" t="s">
        <v>44</v>
      </c>
      <c r="C12">
        <v>78.5</v>
      </c>
      <c r="D12">
        <v>2</v>
      </c>
      <c r="E12" t="s">
        <v>25182</v>
      </c>
      <c r="F12">
        <v>137</v>
      </c>
      <c r="G12">
        <v>0</v>
      </c>
      <c r="H12" t="s">
        <v>647</v>
      </c>
      <c r="I12" t="s">
        <v>10741</v>
      </c>
      <c r="J12" t="s">
        <v>25183</v>
      </c>
      <c r="K12" t="s">
        <v>25184</v>
      </c>
      <c r="L12" t="s">
        <v>1145</v>
      </c>
      <c r="M12" t="s">
        <v>25185</v>
      </c>
      <c r="N12" t="s">
        <v>635</v>
      </c>
      <c r="O12" t="s">
        <v>678</v>
      </c>
      <c r="P12" t="s">
        <v>43</v>
      </c>
      <c r="Q12" t="s">
        <v>654</v>
      </c>
      <c r="R12" t="s">
        <v>636</v>
      </c>
      <c r="S12" t="s">
        <v>25186</v>
      </c>
      <c r="T12" t="s">
        <v>25187</v>
      </c>
      <c r="U12" s="88" t="s">
        <v>36</v>
      </c>
      <c r="V12">
        <v>149</v>
      </c>
    </row>
    <row r="13" spans="1:22" x14ac:dyDescent="0.25">
      <c r="A13" t="s">
        <v>37</v>
      </c>
      <c r="B13" t="s">
        <v>38</v>
      </c>
      <c r="C13">
        <v>66.666666666666671</v>
      </c>
      <c r="D13">
        <v>3</v>
      </c>
      <c r="E13" t="s">
        <v>25188</v>
      </c>
      <c r="F13">
        <v>138</v>
      </c>
      <c r="G13">
        <v>38</v>
      </c>
      <c r="H13" t="s">
        <v>661</v>
      </c>
      <c r="I13" t="s">
        <v>25189</v>
      </c>
      <c r="J13" t="s">
        <v>823</v>
      </c>
      <c r="K13" t="s">
        <v>635</v>
      </c>
      <c r="L13" t="s">
        <v>636</v>
      </c>
      <c r="M13" t="s">
        <v>25190</v>
      </c>
      <c r="N13" t="s">
        <v>635</v>
      </c>
      <c r="O13" t="s">
        <v>638</v>
      </c>
      <c r="P13" t="s">
        <v>22</v>
      </c>
      <c r="Q13" t="s">
        <v>639</v>
      </c>
      <c r="R13" t="s">
        <v>636</v>
      </c>
      <c r="S13" t="s">
        <v>635</v>
      </c>
      <c r="T13" t="s">
        <v>25190</v>
      </c>
      <c r="U13" s="87" t="s">
        <v>118</v>
      </c>
      <c r="V13">
        <v>17</v>
      </c>
    </row>
    <row r="14" spans="1:22" x14ac:dyDescent="0.25">
      <c r="A14" t="s">
        <v>164</v>
      </c>
      <c r="B14" t="s">
        <v>165</v>
      </c>
      <c r="C14">
        <v>49</v>
      </c>
      <c r="D14">
        <v>1</v>
      </c>
      <c r="E14" t="s">
        <v>25191</v>
      </c>
      <c r="F14">
        <v>107</v>
      </c>
      <c r="G14">
        <v>0</v>
      </c>
      <c r="H14" t="s">
        <v>647</v>
      </c>
      <c r="I14" t="s">
        <v>25192</v>
      </c>
      <c r="J14" t="s">
        <v>25193</v>
      </c>
      <c r="K14" t="s">
        <v>928</v>
      </c>
      <c r="L14" t="s">
        <v>4009</v>
      </c>
      <c r="M14" t="s">
        <v>25194</v>
      </c>
      <c r="N14" t="s">
        <v>635</v>
      </c>
      <c r="O14" t="s">
        <v>678</v>
      </c>
      <c r="P14" t="s">
        <v>43</v>
      </c>
      <c r="Q14" t="s">
        <v>654</v>
      </c>
      <c r="R14" t="s">
        <v>636</v>
      </c>
      <c r="S14" t="s">
        <v>25195</v>
      </c>
      <c r="T14" t="s">
        <v>25194</v>
      </c>
      <c r="U14" s="88" t="s">
        <v>91</v>
      </c>
      <c r="V14">
        <v>17</v>
      </c>
    </row>
    <row r="15" spans="1:22" x14ac:dyDescent="0.25">
      <c r="A15" t="s">
        <v>118</v>
      </c>
      <c r="B15" t="s">
        <v>91</v>
      </c>
      <c r="C15">
        <v>78</v>
      </c>
      <c r="D15">
        <v>1</v>
      </c>
      <c r="E15" t="s">
        <v>25191</v>
      </c>
      <c r="F15">
        <v>107</v>
      </c>
      <c r="G15">
        <v>0</v>
      </c>
      <c r="H15" t="s">
        <v>647</v>
      </c>
      <c r="I15" t="s">
        <v>25192</v>
      </c>
      <c r="J15" t="s">
        <v>25193</v>
      </c>
      <c r="K15" t="s">
        <v>928</v>
      </c>
      <c r="L15" t="s">
        <v>4009</v>
      </c>
      <c r="M15" t="s">
        <v>25194</v>
      </c>
      <c r="N15" t="s">
        <v>635</v>
      </c>
      <c r="O15" t="s">
        <v>678</v>
      </c>
      <c r="P15" t="s">
        <v>43</v>
      </c>
      <c r="Q15" t="s">
        <v>654</v>
      </c>
      <c r="R15" t="s">
        <v>636</v>
      </c>
      <c r="S15" t="s">
        <v>25195</v>
      </c>
      <c r="T15" t="s">
        <v>25194</v>
      </c>
      <c r="U15" s="87" t="s">
        <v>89</v>
      </c>
      <c r="V15">
        <v>1</v>
      </c>
    </row>
    <row r="16" spans="1:22" x14ac:dyDescent="0.25">
      <c r="A16" t="s">
        <v>37</v>
      </c>
      <c r="B16" t="s">
        <v>38</v>
      </c>
      <c r="C16">
        <v>33</v>
      </c>
      <c r="D16">
        <v>50</v>
      </c>
      <c r="E16" t="s">
        <v>25196</v>
      </c>
      <c r="F16">
        <v>1675</v>
      </c>
      <c r="G16">
        <v>0</v>
      </c>
      <c r="H16" t="s">
        <v>661</v>
      </c>
      <c r="I16" t="s">
        <v>25197</v>
      </c>
      <c r="J16" t="s">
        <v>879</v>
      </c>
      <c r="K16" t="s">
        <v>635</v>
      </c>
      <c r="L16" t="s">
        <v>636</v>
      </c>
      <c r="M16" t="s">
        <v>25198</v>
      </c>
      <c r="N16" t="s">
        <v>635</v>
      </c>
      <c r="O16" t="s">
        <v>638</v>
      </c>
      <c r="P16" t="s">
        <v>22</v>
      </c>
      <c r="Q16" t="s">
        <v>639</v>
      </c>
      <c r="R16" t="s">
        <v>636</v>
      </c>
      <c r="S16" t="s">
        <v>25199</v>
      </c>
      <c r="T16" t="s">
        <v>25198</v>
      </c>
      <c r="U16" s="88" t="s">
        <v>1223</v>
      </c>
      <c r="V16">
        <v>1</v>
      </c>
    </row>
    <row r="17" spans="1:22" x14ac:dyDescent="0.25">
      <c r="A17" t="s">
        <v>37</v>
      </c>
      <c r="B17" t="s">
        <v>38</v>
      </c>
      <c r="C17">
        <v>66.666666666666671</v>
      </c>
      <c r="D17">
        <v>3</v>
      </c>
      <c r="E17" t="s">
        <v>25200</v>
      </c>
      <c r="F17">
        <v>138</v>
      </c>
      <c r="G17">
        <v>38</v>
      </c>
      <c r="H17" t="s">
        <v>661</v>
      </c>
      <c r="I17" t="s">
        <v>25201</v>
      </c>
      <c r="J17" t="s">
        <v>1036</v>
      </c>
      <c r="K17" t="s">
        <v>635</v>
      </c>
      <c r="L17" t="s">
        <v>636</v>
      </c>
      <c r="M17" t="s">
        <v>25202</v>
      </c>
      <c r="N17" t="s">
        <v>635</v>
      </c>
      <c r="O17" t="s">
        <v>638</v>
      </c>
      <c r="P17" t="s">
        <v>22</v>
      </c>
      <c r="Q17" t="s">
        <v>639</v>
      </c>
      <c r="R17" t="s">
        <v>636</v>
      </c>
      <c r="S17" t="s">
        <v>635</v>
      </c>
      <c r="T17" t="s">
        <v>25202</v>
      </c>
      <c r="U17" s="87" t="s">
        <v>31</v>
      </c>
      <c r="V17">
        <v>36</v>
      </c>
    </row>
    <row r="18" spans="1:22" x14ac:dyDescent="0.25">
      <c r="A18" t="s">
        <v>164</v>
      </c>
      <c r="B18" t="s">
        <v>165</v>
      </c>
      <c r="C18">
        <v>33.333333333333336</v>
      </c>
      <c r="D18">
        <v>3</v>
      </c>
      <c r="E18" t="s">
        <v>25203</v>
      </c>
      <c r="F18">
        <v>208.99</v>
      </c>
      <c r="G18">
        <v>0</v>
      </c>
      <c r="H18" t="s">
        <v>661</v>
      </c>
      <c r="I18" t="s">
        <v>25204</v>
      </c>
      <c r="J18" t="s">
        <v>818</v>
      </c>
      <c r="K18" t="s">
        <v>635</v>
      </c>
      <c r="L18" t="s">
        <v>636</v>
      </c>
      <c r="M18" t="s">
        <v>25205</v>
      </c>
      <c r="N18" t="s">
        <v>635</v>
      </c>
      <c r="O18" t="s">
        <v>668</v>
      </c>
      <c r="P18" t="s">
        <v>22</v>
      </c>
      <c r="Q18" t="s">
        <v>669</v>
      </c>
      <c r="R18" t="s">
        <v>636</v>
      </c>
      <c r="S18" t="s">
        <v>25206</v>
      </c>
      <c r="T18" t="s">
        <v>25205</v>
      </c>
      <c r="U18" s="88" t="s">
        <v>32</v>
      </c>
      <c r="V18">
        <v>36</v>
      </c>
    </row>
    <row r="19" spans="1:22" x14ac:dyDescent="0.25">
      <c r="A19" t="s">
        <v>258</v>
      </c>
      <c r="B19" t="s">
        <v>264</v>
      </c>
      <c r="C19">
        <v>139</v>
      </c>
      <c r="D19">
        <v>1</v>
      </c>
      <c r="E19" t="s">
        <v>25203</v>
      </c>
      <c r="F19">
        <v>208.99</v>
      </c>
      <c r="G19">
        <v>0</v>
      </c>
      <c r="H19" t="s">
        <v>661</v>
      </c>
      <c r="I19" t="s">
        <v>25204</v>
      </c>
      <c r="J19" t="s">
        <v>818</v>
      </c>
      <c r="K19" t="s">
        <v>635</v>
      </c>
      <c r="L19" t="s">
        <v>636</v>
      </c>
      <c r="M19" t="s">
        <v>25205</v>
      </c>
      <c r="N19" t="s">
        <v>635</v>
      </c>
      <c r="O19" t="s">
        <v>668</v>
      </c>
      <c r="P19" t="s">
        <v>22</v>
      </c>
      <c r="Q19" t="s">
        <v>669</v>
      </c>
      <c r="R19" t="s">
        <v>636</v>
      </c>
      <c r="S19" t="s">
        <v>25206</v>
      </c>
      <c r="T19" t="s">
        <v>25205</v>
      </c>
      <c r="U19" s="87" t="s">
        <v>27</v>
      </c>
      <c r="V19">
        <v>1</v>
      </c>
    </row>
    <row r="20" spans="1:22" x14ac:dyDescent="0.25">
      <c r="A20" t="s">
        <v>118</v>
      </c>
      <c r="B20" t="s">
        <v>91</v>
      </c>
      <c r="C20">
        <v>66</v>
      </c>
      <c r="D20">
        <v>1</v>
      </c>
      <c r="E20" t="s">
        <v>25207</v>
      </c>
      <c r="F20">
        <v>293</v>
      </c>
      <c r="G20">
        <v>0</v>
      </c>
      <c r="H20" t="s">
        <v>647</v>
      </c>
      <c r="I20" t="s">
        <v>1414</v>
      </c>
      <c r="J20" t="s">
        <v>25208</v>
      </c>
      <c r="K20" t="s">
        <v>25209</v>
      </c>
      <c r="L20" t="s">
        <v>3306</v>
      </c>
      <c r="M20" t="s">
        <v>25210</v>
      </c>
      <c r="N20" t="s">
        <v>635</v>
      </c>
      <c r="O20" t="s">
        <v>678</v>
      </c>
      <c r="P20" t="s">
        <v>43</v>
      </c>
      <c r="Q20" t="s">
        <v>654</v>
      </c>
      <c r="R20" t="s">
        <v>636</v>
      </c>
      <c r="S20" t="s">
        <v>25211</v>
      </c>
      <c r="T20" t="s">
        <v>25210</v>
      </c>
      <c r="U20" s="88" t="s">
        <v>28</v>
      </c>
      <c r="V20">
        <v>1</v>
      </c>
    </row>
    <row r="21" spans="1:22" x14ac:dyDescent="0.25">
      <c r="A21" t="s">
        <v>89</v>
      </c>
      <c r="B21" t="s">
        <v>1223</v>
      </c>
      <c r="C21">
        <v>66</v>
      </c>
      <c r="D21">
        <v>1</v>
      </c>
      <c r="E21" t="s">
        <v>25207</v>
      </c>
      <c r="F21">
        <v>293</v>
      </c>
      <c r="G21">
        <v>0</v>
      </c>
      <c r="H21" t="s">
        <v>647</v>
      </c>
      <c r="I21" t="s">
        <v>1414</v>
      </c>
      <c r="J21" t="s">
        <v>25208</v>
      </c>
      <c r="K21" t="s">
        <v>25209</v>
      </c>
      <c r="L21" t="s">
        <v>3306</v>
      </c>
      <c r="M21" t="s">
        <v>25210</v>
      </c>
      <c r="N21" t="s">
        <v>635</v>
      </c>
      <c r="O21" t="s">
        <v>678</v>
      </c>
      <c r="P21" t="s">
        <v>43</v>
      </c>
      <c r="Q21" t="s">
        <v>654</v>
      </c>
      <c r="R21" t="s">
        <v>636</v>
      </c>
      <c r="S21" t="s">
        <v>25211</v>
      </c>
      <c r="T21" t="s">
        <v>25210</v>
      </c>
      <c r="U21" s="87" t="s">
        <v>256</v>
      </c>
      <c r="V21">
        <v>6</v>
      </c>
    </row>
    <row r="22" spans="1:22" x14ac:dyDescent="0.25">
      <c r="A22" t="s">
        <v>39</v>
      </c>
      <c r="B22" t="s">
        <v>44</v>
      </c>
      <c r="C22">
        <v>67</v>
      </c>
      <c r="D22">
        <v>1</v>
      </c>
      <c r="E22" t="s">
        <v>25207</v>
      </c>
      <c r="F22">
        <v>293</v>
      </c>
      <c r="G22">
        <v>0</v>
      </c>
      <c r="H22" t="s">
        <v>647</v>
      </c>
      <c r="I22" t="s">
        <v>1414</v>
      </c>
      <c r="J22" t="s">
        <v>25208</v>
      </c>
      <c r="K22" t="s">
        <v>25209</v>
      </c>
      <c r="L22" t="s">
        <v>3306</v>
      </c>
      <c r="M22" t="s">
        <v>25210</v>
      </c>
      <c r="N22" t="s">
        <v>635</v>
      </c>
      <c r="O22" t="s">
        <v>678</v>
      </c>
      <c r="P22" t="s">
        <v>43</v>
      </c>
      <c r="Q22" t="s">
        <v>654</v>
      </c>
      <c r="R22" t="s">
        <v>636</v>
      </c>
      <c r="S22" t="s">
        <v>25211</v>
      </c>
      <c r="T22" t="s">
        <v>25210</v>
      </c>
      <c r="U22" s="88" t="s">
        <v>262</v>
      </c>
      <c r="V22">
        <v>6</v>
      </c>
    </row>
    <row r="23" spans="1:22" x14ac:dyDescent="0.25">
      <c r="A23" t="s">
        <v>118</v>
      </c>
      <c r="B23" t="s">
        <v>91</v>
      </c>
      <c r="C23">
        <v>78</v>
      </c>
      <c r="D23">
        <v>1</v>
      </c>
      <c r="E23" t="s">
        <v>25207</v>
      </c>
      <c r="F23">
        <v>293</v>
      </c>
      <c r="G23">
        <v>0</v>
      </c>
      <c r="H23" t="s">
        <v>647</v>
      </c>
      <c r="I23" t="s">
        <v>1414</v>
      </c>
      <c r="J23" t="s">
        <v>25208</v>
      </c>
      <c r="K23" t="s">
        <v>25209</v>
      </c>
      <c r="L23" t="s">
        <v>3306</v>
      </c>
      <c r="M23" t="s">
        <v>25210</v>
      </c>
      <c r="N23" t="s">
        <v>635</v>
      </c>
      <c r="O23" t="s">
        <v>678</v>
      </c>
      <c r="P23" t="s">
        <v>43</v>
      </c>
      <c r="Q23" t="s">
        <v>654</v>
      </c>
      <c r="R23" t="s">
        <v>636</v>
      </c>
      <c r="S23" t="s">
        <v>25211</v>
      </c>
      <c r="T23" t="s">
        <v>25210</v>
      </c>
      <c r="U23" s="87" t="s">
        <v>257</v>
      </c>
      <c r="V23">
        <v>9</v>
      </c>
    </row>
    <row r="24" spans="1:22" x14ac:dyDescent="0.25">
      <c r="A24" t="s">
        <v>39</v>
      </c>
      <c r="B24" t="s">
        <v>44</v>
      </c>
      <c r="C24">
        <v>78.5</v>
      </c>
      <c r="D24">
        <v>2</v>
      </c>
      <c r="E24" t="s">
        <v>25212</v>
      </c>
      <c r="F24">
        <v>137</v>
      </c>
      <c r="G24">
        <v>0</v>
      </c>
      <c r="H24" t="s">
        <v>647</v>
      </c>
      <c r="I24" t="s">
        <v>2137</v>
      </c>
      <c r="J24" t="s">
        <v>25213</v>
      </c>
      <c r="K24" t="s">
        <v>20519</v>
      </c>
      <c r="L24" t="s">
        <v>1492</v>
      </c>
      <c r="M24" t="s">
        <v>25214</v>
      </c>
      <c r="N24" t="s">
        <v>635</v>
      </c>
      <c r="O24" t="s">
        <v>678</v>
      </c>
      <c r="P24" t="s">
        <v>43</v>
      </c>
      <c r="Q24" t="s">
        <v>654</v>
      </c>
      <c r="R24" t="s">
        <v>636</v>
      </c>
      <c r="S24" t="s">
        <v>25215</v>
      </c>
      <c r="T24" t="s">
        <v>25216</v>
      </c>
      <c r="U24" s="88" t="s">
        <v>263</v>
      </c>
      <c r="V24">
        <v>9</v>
      </c>
    </row>
    <row r="25" spans="1:22" x14ac:dyDescent="0.25">
      <c r="A25" t="s">
        <v>37</v>
      </c>
      <c r="B25" t="s">
        <v>38</v>
      </c>
      <c r="C25">
        <v>33</v>
      </c>
      <c r="D25">
        <v>10</v>
      </c>
      <c r="E25" t="s">
        <v>25217</v>
      </c>
      <c r="F25">
        <v>335</v>
      </c>
      <c r="G25">
        <v>0</v>
      </c>
      <c r="H25" t="s">
        <v>661</v>
      </c>
      <c r="I25" t="s">
        <v>21977</v>
      </c>
      <c r="J25" t="s">
        <v>2574</v>
      </c>
      <c r="K25" t="s">
        <v>635</v>
      </c>
      <c r="L25" t="s">
        <v>636</v>
      </c>
      <c r="M25" t="s">
        <v>25218</v>
      </c>
      <c r="N25" t="s">
        <v>635</v>
      </c>
      <c r="O25" t="s">
        <v>638</v>
      </c>
      <c r="P25" t="s">
        <v>22</v>
      </c>
      <c r="Q25" t="s">
        <v>639</v>
      </c>
      <c r="R25" t="s">
        <v>636</v>
      </c>
      <c r="S25" t="s">
        <v>25219</v>
      </c>
      <c r="T25" t="s">
        <v>25218</v>
      </c>
      <c r="U25" s="87" t="s">
        <v>258</v>
      </c>
      <c r="V25">
        <v>7</v>
      </c>
    </row>
    <row r="26" spans="1:22" x14ac:dyDescent="0.25">
      <c r="A26" t="s">
        <v>39</v>
      </c>
      <c r="B26" t="s">
        <v>44</v>
      </c>
      <c r="C26">
        <v>66.333333333333329</v>
      </c>
      <c r="D26">
        <v>3</v>
      </c>
      <c r="E26" t="s">
        <v>25220</v>
      </c>
      <c r="F26">
        <v>220</v>
      </c>
      <c r="G26">
        <v>0</v>
      </c>
      <c r="H26" t="s">
        <v>647</v>
      </c>
      <c r="I26" t="s">
        <v>17690</v>
      </c>
      <c r="J26" t="s">
        <v>25221</v>
      </c>
      <c r="K26" t="s">
        <v>1178</v>
      </c>
      <c r="L26" t="s">
        <v>922</v>
      </c>
      <c r="M26" t="s">
        <v>25222</v>
      </c>
      <c r="N26" t="s">
        <v>635</v>
      </c>
      <c r="O26" t="s">
        <v>678</v>
      </c>
      <c r="P26" t="s">
        <v>43</v>
      </c>
      <c r="Q26" t="s">
        <v>654</v>
      </c>
      <c r="R26" t="s">
        <v>636</v>
      </c>
      <c r="S26" t="s">
        <v>25223</v>
      </c>
      <c r="T26" t="s">
        <v>25222</v>
      </c>
      <c r="U26" s="88" t="s">
        <v>264</v>
      </c>
      <c r="V26">
        <v>7</v>
      </c>
    </row>
    <row r="27" spans="1:22" x14ac:dyDescent="0.25">
      <c r="A27" t="s">
        <v>164</v>
      </c>
      <c r="B27" t="s">
        <v>165</v>
      </c>
      <c r="C27">
        <v>65</v>
      </c>
      <c r="D27">
        <v>9</v>
      </c>
      <c r="E27" t="s">
        <v>25224</v>
      </c>
      <c r="F27">
        <v>527.98</v>
      </c>
      <c r="G27">
        <v>0</v>
      </c>
      <c r="H27" t="s">
        <v>661</v>
      </c>
      <c r="I27" t="s">
        <v>5183</v>
      </c>
      <c r="J27" t="s">
        <v>643</v>
      </c>
      <c r="K27" t="s">
        <v>635</v>
      </c>
      <c r="L27" t="s">
        <v>636</v>
      </c>
      <c r="M27" t="s">
        <v>25225</v>
      </c>
      <c r="N27" t="s">
        <v>635</v>
      </c>
      <c r="O27" t="s">
        <v>638</v>
      </c>
      <c r="P27" t="s">
        <v>22</v>
      </c>
      <c r="Q27" t="s">
        <v>639</v>
      </c>
      <c r="R27" t="s">
        <v>636</v>
      </c>
      <c r="S27" t="s">
        <v>25226</v>
      </c>
      <c r="T27" t="s">
        <v>25227</v>
      </c>
      <c r="U27" s="87" t="s">
        <v>619</v>
      </c>
      <c r="V27">
        <v>6</v>
      </c>
    </row>
    <row r="28" spans="1:22" x14ac:dyDescent="0.25">
      <c r="A28" t="s">
        <v>258</v>
      </c>
      <c r="B28" t="s">
        <v>264</v>
      </c>
      <c r="C28">
        <v>139</v>
      </c>
      <c r="D28">
        <v>2</v>
      </c>
      <c r="E28" t="s">
        <v>25224</v>
      </c>
      <c r="F28">
        <v>527.98</v>
      </c>
      <c r="G28">
        <v>0</v>
      </c>
      <c r="H28" t="s">
        <v>661</v>
      </c>
      <c r="I28" t="s">
        <v>5183</v>
      </c>
      <c r="J28" t="s">
        <v>643</v>
      </c>
      <c r="K28" t="s">
        <v>635</v>
      </c>
      <c r="L28" t="s">
        <v>636</v>
      </c>
      <c r="M28" t="s">
        <v>25225</v>
      </c>
      <c r="N28" t="s">
        <v>635</v>
      </c>
      <c r="O28" t="s">
        <v>638</v>
      </c>
      <c r="P28" t="s">
        <v>22</v>
      </c>
      <c r="Q28" t="s">
        <v>639</v>
      </c>
      <c r="R28" t="s">
        <v>636</v>
      </c>
      <c r="S28" t="s">
        <v>25226</v>
      </c>
      <c r="T28" t="s">
        <v>25227</v>
      </c>
      <c r="U28" s="88" t="s">
        <v>620</v>
      </c>
      <c r="V28">
        <v>6</v>
      </c>
    </row>
    <row r="29" spans="1:22" x14ac:dyDescent="0.25">
      <c r="A29" t="s">
        <v>39</v>
      </c>
      <c r="B29" t="s">
        <v>44</v>
      </c>
      <c r="C29">
        <v>66.333333333333329</v>
      </c>
      <c r="D29">
        <v>3</v>
      </c>
      <c r="E29" t="s">
        <v>25228</v>
      </c>
      <c r="F29">
        <v>465</v>
      </c>
      <c r="G29">
        <v>0</v>
      </c>
      <c r="H29" t="s">
        <v>632</v>
      </c>
      <c r="I29" t="s">
        <v>5183</v>
      </c>
      <c r="J29" t="s">
        <v>643</v>
      </c>
      <c r="K29" t="s">
        <v>635</v>
      </c>
      <c r="L29" t="s">
        <v>636</v>
      </c>
      <c r="M29" t="s">
        <v>25225</v>
      </c>
      <c r="N29" t="s">
        <v>635</v>
      </c>
      <c r="O29" t="s">
        <v>638</v>
      </c>
      <c r="P29" t="s">
        <v>22</v>
      </c>
      <c r="Q29" t="s">
        <v>639</v>
      </c>
      <c r="R29" t="s">
        <v>636</v>
      </c>
      <c r="S29" t="s">
        <v>25229</v>
      </c>
      <c r="T29" t="s">
        <v>25227</v>
      </c>
      <c r="U29" s="87" t="s">
        <v>94</v>
      </c>
      <c r="V29">
        <v>12</v>
      </c>
    </row>
    <row r="30" spans="1:22" x14ac:dyDescent="0.25">
      <c r="A30" t="s">
        <v>118</v>
      </c>
      <c r="B30" t="s">
        <v>91</v>
      </c>
      <c r="C30">
        <v>83.333333333333329</v>
      </c>
      <c r="D30">
        <v>3</v>
      </c>
      <c r="E30" t="s">
        <v>25228</v>
      </c>
      <c r="F30">
        <v>465</v>
      </c>
      <c r="G30">
        <v>0</v>
      </c>
      <c r="H30" t="s">
        <v>632</v>
      </c>
      <c r="I30" t="s">
        <v>5183</v>
      </c>
      <c r="J30" t="s">
        <v>643</v>
      </c>
      <c r="K30" t="s">
        <v>635</v>
      </c>
      <c r="L30" t="s">
        <v>636</v>
      </c>
      <c r="M30" t="s">
        <v>25225</v>
      </c>
      <c r="N30" t="s">
        <v>635</v>
      </c>
      <c r="O30" t="s">
        <v>638</v>
      </c>
      <c r="P30" t="s">
        <v>22</v>
      </c>
      <c r="Q30" t="s">
        <v>639</v>
      </c>
      <c r="R30" t="s">
        <v>636</v>
      </c>
      <c r="S30" t="s">
        <v>25229</v>
      </c>
      <c r="T30" t="s">
        <v>25227</v>
      </c>
      <c r="U30" s="88" t="s">
        <v>95</v>
      </c>
      <c r="V30">
        <v>12</v>
      </c>
    </row>
    <row r="31" spans="1:22" x14ac:dyDescent="0.25">
      <c r="A31" t="s">
        <v>37</v>
      </c>
      <c r="B31" t="s">
        <v>38</v>
      </c>
      <c r="C31">
        <v>66.666666666666671</v>
      </c>
      <c r="D31">
        <v>6</v>
      </c>
      <c r="E31" t="s">
        <v>25230</v>
      </c>
      <c r="F31">
        <v>200</v>
      </c>
      <c r="G31">
        <v>0</v>
      </c>
      <c r="H31" t="s">
        <v>661</v>
      </c>
      <c r="I31" t="s">
        <v>25231</v>
      </c>
      <c r="J31" t="s">
        <v>1742</v>
      </c>
      <c r="K31" t="s">
        <v>635</v>
      </c>
      <c r="L31" t="s">
        <v>636</v>
      </c>
      <c r="M31" t="s">
        <v>25232</v>
      </c>
      <c r="N31" t="s">
        <v>635</v>
      </c>
      <c r="O31" t="s">
        <v>638</v>
      </c>
      <c r="P31" t="s">
        <v>22</v>
      </c>
      <c r="Q31" t="s">
        <v>639</v>
      </c>
      <c r="R31" t="s">
        <v>636</v>
      </c>
      <c r="S31" t="s">
        <v>635</v>
      </c>
      <c r="T31" t="s">
        <v>25232</v>
      </c>
      <c r="U31" s="87" t="s">
        <v>530</v>
      </c>
      <c r="V31">
        <v>1</v>
      </c>
    </row>
    <row r="32" spans="1:22" x14ac:dyDescent="0.25">
      <c r="A32" t="s">
        <v>533</v>
      </c>
      <c r="B32" t="s">
        <v>4726</v>
      </c>
      <c r="C32">
        <v>63.52</v>
      </c>
      <c r="D32">
        <v>6</v>
      </c>
      <c r="E32" t="s">
        <v>25233</v>
      </c>
      <c r="F32">
        <v>381.12</v>
      </c>
      <c r="G32">
        <v>0</v>
      </c>
      <c r="H32" t="s">
        <v>1233</v>
      </c>
      <c r="I32" t="s">
        <v>16033</v>
      </c>
      <c r="J32" t="s">
        <v>16034</v>
      </c>
      <c r="K32" t="s">
        <v>16035</v>
      </c>
      <c r="L32" t="s">
        <v>16036</v>
      </c>
      <c r="M32" t="s">
        <v>25234</v>
      </c>
      <c r="N32" t="s">
        <v>635</v>
      </c>
      <c r="O32" t="s">
        <v>706</v>
      </c>
      <c r="P32" t="s">
        <v>40</v>
      </c>
      <c r="Q32" t="s">
        <v>707</v>
      </c>
      <c r="R32" t="s">
        <v>636</v>
      </c>
      <c r="S32" t="s">
        <v>25235</v>
      </c>
      <c r="T32" t="s">
        <v>25234</v>
      </c>
      <c r="U32" s="88" t="s">
        <v>2858</v>
      </c>
      <c r="V32">
        <v>1</v>
      </c>
    </row>
    <row r="33" spans="1:22" x14ac:dyDescent="0.25">
      <c r="A33" t="s">
        <v>37</v>
      </c>
      <c r="B33" t="s">
        <v>38</v>
      </c>
      <c r="C33">
        <v>66.666666666666671</v>
      </c>
      <c r="D33">
        <v>6</v>
      </c>
      <c r="E33" t="s">
        <v>25236</v>
      </c>
      <c r="F33">
        <v>200</v>
      </c>
      <c r="G33">
        <v>0</v>
      </c>
      <c r="H33" t="s">
        <v>661</v>
      </c>
      <c r="I33" t="s">
        <v>25237</v>
      </c>
      <c r="J33" t="s">
        <v>14869</v>
      </c>
      <c r="K33" t="s">
        <v>635</v>
      </c>
      <c r="L33" t="s">
        <v>636</v>
      </c>
      <c r="M33" t="s">
        <v>25238</v>
      </c>
      <c r="N33" t="s">
        <v>635</v>
      </c>
      <c r="O33" t="s">
        <v>638</v>
      </c>
      <c r="P33" t="s">
        <v>22</v>
      </c>
      <c r="Q33" t="s">
        <v>639</v>
      </c>
      <c r="R33" t="s">
        <v>636</v>
      </c>
      <c r="S33" t="s">
        <v>635</v>
      </c>
      <c r="T33" t="s">
        <v>25238</v>
      </c>
      <c r="U33" s="87" t="s">
        <v>133</v>
      </c>
      <c r="V33">
        <v>20</v>
      </c>
    </row>
    <row r="34" spans="1:22" x14ac:dyDescent="0.25">
      <c r="A34" t="s">
        <v>164</v>
      </c>
      <c r="B34" t="s">
        <v>165</v>
      </c>
      <c r="C34">
        <v>40</v>
      </c>
      <c r="D34">
        <v>10</v>
      </c>
      <c r="E34" t="s">
        <v>25239</v>
      </c>
      <c r="F34">
        <v>378.41</v>
      </c>
      <c r="G34">
        <v>0</v>
      </c>
      <c r="H34" t="s">
        <v>661</v>
      </c>
      <c r="I34" t="s">
        <v>25237</v>
      </c>
      <c r="J34" t="s">
        <v>14869</v>
      </c>
      <c r="K34" t="s">
        <v>635</v>
      </c>
      <c r="L34" t="s">
        <v>636</v>
      </c>
      <c r="M34" t="s">
        <v>25240</v>
      </c>
      <c r="N34" t="s">
        <v>635</v>
      </c>
      <c r="O34" t="s">
        <v>638</v>
      </c>
      <c r="P34" t="s">
        <v>22</v>
      </c>
      <c r="Q34" t="s">
        <v>639</v>
      </c>
      <c r="R34" t="s">
        <v>636</v>
      </c>
      <c r="S34" t="s">
        <v>25241</v>
      </c>
      <c r="T34" t="s">
        <v>25240</v>
      </c>
      <c r="U34" s="88" t="s">
        <v>134</v>
      </c>
      <c r="V34">
        <v>20</v>
      </c>
    </row>
    <row r="35" spans="1:22" x14ac:dyDescent="0.25">
      <c r="A35" t="s">
        <v>37</v>
      </c>
      <c r="B35" t="s">
        <v>38</v>
      </c>
      <c r="C35">
        <v>66.666666666666671</v>
      </c>
      <c r="D35">
        <v>3</v>
      </c>
      <c r="E35" t="s">
        <v>25242</v>
      </c>
      <c r="F35">
        <v>100</v>
      </c>
      <c r="G35">
        <v>0</v>
      </c>
      <c r="H35" t="s">
        <v>661</v>
      </c>
      <c r="I35" t="s">
        <v>25243</v>
      </c>
      <c r="J35" t="s">
        <v>1883</v>
      </c>
      <c r="K35" t="s">
        <v>635</v>
      </c>
      <c r="L35" t="s">
        <v>636</v>
      </c>
      <c r="M35" t="s">
        <v>25244</v>
      </c>
      <c r="N35" t="s">
        <v>635</v>
      </c>
      <c r="O35" t="s">
        <v>1071</v>
      </c>
      <c r="P35" t="s">
        <v>22</v>
      </c>
      <c r="Q35" t="s">
        <v>639</v>
      </c>
      <c r="R35" t="s">
        <v>636</v>
      </c>
      <c r="S35" t="s">
        <v>25245</v>
      </c>
      <c r="T35" t="s">
        <v>25244</v>
      </c>
      <c r="U35" s="87" t="s">
        <v>121</v>
      </c>
      <c r="V35">
        <v>4</v>
      </c>
    </row>
    <row r="36" spans="1:22" x14ac:dyDescent="0.25">
      <c r="A36" t="s">
        <v>31</v>
      </c>
      <c r="B36" t="s">
        <v>32</v>
      </c>
      <c r="C36">
        <v>54.5</v>
      </c>
      <c r="D36">
        <v>2</v>
      </c>
      <c r="E36" t="s">
        <v>25246</v>
      </c>
      <c r="F36">
        <v>71</v>
      </c>
      <c r="G36">
        <v>7</v>
      </c>
      <c r="H36" t="s">
        <v>647</v>
      </c>
      <c r="I36" t="s">
        <v>23113</v>
      </c>
      <c r="J36" t="s">
        <v>23114</v>
      </c>
      <c r="K36" t="s">
        <v>8941</v>
      </c>
      <c r="L36" t="s">
        <v>23115</v>
      </c>
      <c r="M36" t="s">
        <v>25247</v>
      </c>
      <c r="N36" t="s">
        <v>635</v>
      </c>
      <c r="O36" t="s">
        <v>706</v>
      </c>
      <c r="P36" t="s">
        <v>40</v>
      </c>
      <c r="Q36" t="s">
        <v>707</v>
      </c>
      <c r="R36" t="s">
        <v>636</v>
      </c>
      <c r="S36" t="s">
        <v>25248</v>
      </c>
      <c r="T36" t="s">
        <v>25247</v>
      </c>
      <c r="U36" s="88" t="s">
        <v>122</v>
      </c>
      <c r="V36">
        <v>4</v>
      </c>
    </row>
    <row r="37" spans="1:22" x14ac:dyDescent="0.25">
      <c r="A37" t="s">
        <v>37</v>
      </c>
      <c r="B37" t="s">
        <v>38</v>
      </c>
      <c r="C37">
        <v>66.666666666666671</v>
      </c>
      <c r="D37">
        <v>3</v>
      </c>
      <c r="E37" t="s">
        <v>25249</v>
      </c>
      <c r="F37">
        <v>100</v>
      </c>
      <c r="G37">
        <v>0</v>
      </c>
      <c r="H37" t="s">
        <v>661</v>
      </c>
      <c r="I37" t="s">
        <v>25250</v>
      </c>
      <c r="J37" t="s">
        <v>1568</v>
      </c>
      <c r="K37" t="s">
        <v>635</v>
      </c>
      <c r="L37" t="s">
        <v>636</v>
      </c>
      <c r="M37" t="s">
        <v>25251</v>
      </c>
      <c r="N37" t="s">
        <v>635</v>
      </c>
      <c r="O37" t="s">
        <v>638</v>
      </c>
      <c r="P37" t="s">
        <v>22</v>
      </c>
      <c r="Q37" t="s">
        <v>639</v>
      </c>
      <c r="R37" t="s">
        <v>636</v>
      </c>
      <c r="S37" t="s">
        <v>635</v>
      </c>
      <c r="T37" t="s">
        <v>25251</v>
      </c>
      <c r="U37" s="87" t="s">
        <v>533</v>
      </c>
      <c r="V37">
        <v>6</v>
      </c>
    </row>
    <row r="38" spans="1:22" x14ac:dyDescent="0.25">
      <c r="A38" t="s">
        <v>37</v>
      </c>
      <c r="B38" t="s">
        <v>38</v>
      </c>
      <c r="C38">
        <v>66.666666666666671</v>
      </c>
      <c r="D38">
        <v>3</v>
      </c>
      <c r="E38" t="s">
        <v>25252</v>
      </c>
      <c r="F38">
        <v>100</v>
      </c>
      <c r="G38">
        <v>0</v>
      </c>
      <c r="H38" t="s">
        <v>661</v>
      </c>
      <c r="I38" t="s">
        <v>25253</v>
      </c>
      <c r="J38" t="s">
        <v>978</v>
      </c>
      <c r="K38" t="s">
        <v>635</v>
      </c>
      <c r="L38" t="s">
        <v>636</v>
      </c>
      <c r="M38" t="s">
        <v>25254</v>
      </c>
      <c r="N38" t="s">
        <v>635</v>
      </c>
      <c r="O38" t="s">
        <v>638</v>
      </c>
      <c r="P38" t="s">
        <v>22</v>
      </c>
      <c r="Q38" t="s">
        <v>639</v>
      </c>
      <c r="R38" t="s">
        <v>636</v>
      </c>
      <c r="S38" t="s">
        <v>635</v>
      </c>
      <c r="T38" t="s">
        <v>25254</v>
      </c>
      <c r="U38" s="88" t="s">
        <v>4726</v>
      </c>
      <c r="V38">
        <v>6</v>
      </c>
    </row>
    <row r="39" spans="1:22" x14ac:dyDescent="0.25">
      <c r="A39" t="s">
        <v>37</v>
      </c>
      <c r="B39" t="s">
        <v>38</v>
      </c>
      <c r="C39">
        <v>33</v>
      </c>
      <c r="D39">
        <v>10</v>
      </c>
      <c r="E39" t="s">
        <v>25255</v>
      </c>
      <c r="F39">
        <v>322.06</v>
      </c>
      <c r="G39">
        <v>0</v>
      </c>
      <c r="H39" t="s">
        <v>661</v>
      </c>
      <c r="I39" t="s">
        <v>12010</v>
      </c>
      <c r="J39" t="s">
        <v>967</v>
      </c>
      <c r="K39" t="s">
        <v>635</v>
      </c>
      <c r="L39" t="s">
        <v>636</v>
      </c>
      <c r="M39" t="s">
        <v>25256</v>
      </c>
      <c r="N39" t="s">
        <v>635</v>
      </c>
      <c r="O39" t="s">
        <v>638</v>
      </c>
      <c r="P39" t="s">
        <v>22</v>
      </c>
      <c r="Q39" t="s">
        <v>639</v>
      </c>
      <c r="R39" t="s">
        <v>636</v>
      </c>
      <c r="S39" t="s">
        <v>635</v>
      </c>
      <c r="T39" t="s">
        <v>25256</v>
      </c>
      <c r="U39" s="87" t="s">
        <v>1984</v>
      </c>
      <c r="V39">
        <v>1230</v>
      </c>
    </row>
    <row r="40" spans="1:22" x14ac:dyDescent="0.25">
      <c r="A40" t="s">
        <v>37</v>
      </c>
      <c r="B40" t="s">
        <v>38</v>
      </c>
      <c r="C40">
        <v>66.666666666666671</v>
      </c>
      <c r="D40">
        <v>3</v>
      </c>
      <c r="E40" t="s">
        <v>25257</v>
      </c>
      <c r="F40">
        <v>100</v>
      </c>
      <c r="G40">
        <v>0</v>
      </c>
      <c r="H40" t="s">
        <v>661</v>
      </c>
      <c r="I40" t="s">
        <v>22721</v>
      </c>
      <c r="J40" t="s">
        <v>807</v>
      </c>
      <c r="K40" t="s">
        <v>635</v>
      </c>
      <c r="L40" t="s">
        <v>636</v>
      </c>
      <c r="M40" t="s">
        <v>25258</v>
      </c>
      <c r="N40" t="s">
        <v>635</v>
      </c>
      <c r="O40" t="s">
        <v>638</v>
      </c>
      <c r="P40" t="s">
        <v>22</v>
      </c>
      <c r="Q40" t="s">
        <v>639</v>
      </c>
      <c r="R40" t="s">
        <v>636</v>
      </c>
      <c r="S40" t="s">
        <v>635</v>
      </c>
      <c r="T40" t="s">
        <v>25258</v>
      </c>
    </row>
    <row r="41" spans="1:22" x14ac:dyDescent="0.25">
      <c r="A41" t="s">
        <v>164</v>
      </c>
      <c r="B41" t="s">
        <v>165</v>
      </c>
      <c r="C41">
        <v>33.333333333333336</v>
      </c>
      <c r="D41">
        <v>3</v>
      </c>
      <c r="E41" t="s">
        <v>25259</v>
      </c>
      <c r="F41">
        <v>100</v>
      </c>
      <c r="G41">
        <v>0</v>
      </c>
      <c r="H41" t="s">
        <v>661</v>
      </c>
      <c r="I41" t="s">
        <v>25260</v>
      </c>
      <c r="J41" t="s">
        <v>711</v>
      </c>
      <c r="K41" t="s">
        <v>635</v>
      </c>
      <c r="L41" t="s">
        <v>636</v>
      </c>
      <c r="M41" t="s">
        <v>25261</v>
      </c>
      <c r="N41" t="s">
        <v>635</v>
      </c>
      <c r="O41" t="s">
        <v>638</v>
      </c>
      <c r="P41" t="s">
        <v>22</v>
      </c>
      <c r="Q41" t="s">
        <v>639</v>
      </c>
      <c r="R41" t="s">
        <v>636</v>
      </c>
      <c r="S41" t="s">
        <v>25262</v>
      </c>
      <c r="T41" t="s">
        <v>25261</v>
      </c>
    </row>
    <row r="42" spans="1:22" x14ac:dyDescent="0.25">
      <c r="A42" t="s">
        <v>37</v>
      </c>
      <c r="B42" t="s">
        <v>38</v>
      </c>
      <c r="C42">
        <v>66.666666666666671</v>
      </c>
      <c r="D42">
        <v>3</v>
      </c>
      <c r="E42" t="s">
        <v>25263</v>
      </c>
      <c r="F42">
        <v>100</v>
      </c>
      <c r="G42">
        <v>0</v>
      </c>
      <c r="H42" t="s">
        <v>661</v>
      </c>
      <c r="I42" t="s">
        <v>25264</v>
      </c>
      <c r="J42" t="s">
        <v>1130</v>
      </c>
      <c r="K42" t="s">
        <v>635</v>
      </c>
      <c r="L42" t="s">
        <v>636</v>
      </c>
      <c r="M42" t="s">
        <v>25265</v>
      </c>
      <c r="N42" t="s">
        <v>635</v>
      </c>
      <c r="O42" t="s">
        <v>638</v>
      </c>
      <c r="P42" t="s">
        <v>22</v>
      </c>
      <c r="Q42" t="s">
        <v>639</v>
      </c>
      <c r="R42" t="s">
        <v>636</v>
      </c>
      <c r="S42" t="s">
        <v>635</v>
      </c>
      <c r="T42" t="s">
        <v>25265</v>
      </c>
    </row>
    <row r="43" spans="1:22" x14ac:dyDescent="0.25">
      <c r="A43" t="s">
        <v>37</v>
      </c>
      <c r="B43" t="s">
        <v>38</v>
      </c>
      <c r="C43">
        <v>66.666666666666671</v>
      </c>
      <c r="D43">
        <v>3</v>
      </c>
      <c r="E43" t="s">
        <v>25266</v>
      </c>
      <c r="F43">
        <v>100</v>
      </c>
      <c r="G43">
        <v>0</v>
      </c>
      <c r="H43" t="s">
        <v>661</v>
      </c>
      <c r="I43" t="s">
        <v>633</v>
      </c>
      <c r="J43" t="s">
        <v>1427</v>
      </c>
      <c r="K43" t="s">
        <v>635</v>
      </c>
      <c r="L43" t="s">
        <v>636</v>
      </c>
      <c r="M43" t="s">
        <v>25267</v>
      </c>
      <c r="N43" t="s">
        <v>635</v>
      </c>
      <c r="O43" t="s">
        <v>638</v>
      </c>
      <c r="P43" t="s">
        <v>22</v>
      </c>
      <c r="Q43" t="s">
        <v>639</v>
      </c>
      <c r="R43" t="s">
        <v>636</v>
      </c>
      <c r="S43" t="s">
        <v>635</v>
      </c>
      <c r="T43" t="s">
        <v>25267</v>
      </c>
    </row>
    <row r="44" spans="1:22" x14ac:dyDescent="0.25">
      <c r="A44" t="s">
        <v>37</v>
      </c>
      <c r="B44" t="s">
        <v>38</v>
      </c>
      <c r="C44">
        <v>66.666666666666671</v>
      </c>
      <c r="D44">
        <v>3</v>
      </c>
      <c r="E44" t="s">
        <v>25268</v>
      </c>
      <c r="F44">
        <v>100</v>
      </c>
      <c r="G44">
        <v>0</v>
      </c>
      <c r="H44" t="s">
        <v>661</v>
      </c>
      <c r="I44" t="s">
        <v>25269</v>
      </c>
      <c r="J44" t="s">
        <v>7142</v>
      </c>
      <c r="K44" t="s">
        <v>635</v>
      </c>
      <c r="L44" t="s">
        <v>636</v>
      </c>
      <c r="M44" t="s">
        <v>25270</v>
      </c>
      <c r="N44" t="s">
        <v>635</v>
      </c>
      <c r="O44" t="s">
        <v>638</v>
      </c>
      <c r="P44" t="s">
        <v>22</v>
      </c>
      <c r="Q44" t="s">
        <v>639</v>
      </c>
      <c r="R44" t="s">
        <v>636</v>
      </c>
      <c r="S44" t="s">
        <v>635</v>
      </c>
      <c r="T44" t="s">
        <v>25270</v>
      </c>
    </row>
    <row r="45" spans="1:22" x14ac:dyDescent="0.25">
      <c r="A45" t="s">
        <v>35</v>
      </c>
      <c r="B45" t="s">
        <v>36</v>
      </c>
      <c r="C45">
        <v>66.666666666666671</v>
      </c>
      <c r="D45">
        <v>3</v>
      </c>
      <c r="E45" t="s">
        <v>25271</v>
      </c>
      <c r="F45">
        <v>100</v>
      </c>
      <c r="G45">
        <v>0</v>
      </c>
      <c r="H45" t="s">
        <v>661</v>
      </c>
      <c r="I45" t="s">
        <v>25272</v>
      </c>
      <c r="J45" t="s">
        <v>1172</v>
      </c>
      <c r="K45" t="s">
        <v>635</v>
      </c>
      <c r="L45" t="s">
        <v>636</v>
      </c>
      <c r="M45" t="s">
        <v>25273</v>
      </c>
      <c r="N45" t="s">
        <v>635</v>
      </c>
      <c r="O45" t="s">
        <v>638</v>
      </c>
      <c r="P45" t="s">
        <v>22</v>
      </c>
      <c r="Q45" t="s">
        <v>639</v>
      </c>
      <c r="R45" t="s">
        <v>636</v>
      </c>
      <c r="S45" t="s">
        <v>635</v>
      </c>
      <c r="T45" t="s">
        <v>25273</v>
      </c>
    </row>
    <row r="46" spans="1:22" x14ac:dyDescent="0.25">
      <c r="A46" t="s">
        <v>35</v>
      </c>
      <c r="B46" t="s">
        <v>36</v>
      </c>
      <c r="C46">
        <v>66.666666666666671</v>
      </c>
      <c r="D46">
        <v>3</v>
      </c>
      <c r="E46" t="s">
        <v>25274</v>
      </c>
      <c r="F46">
        <v>100</v>
      </c>
      <c r="G46">
        <v>0</v>
      </c>
      <c r="H46" t="s">
        <v>661</v>
      </c>
      <c r="I46" t="s">
        <v>25275</v>
      </c>
      <c r="J46" t="s">
        <v>807</v>
      </c>
      <c r="K46" t="s">
        <v>635</v>
      </c>
      <c r="L46" t="s">
        <v>636</v>
      </c>
      <c r="M46" t="s">
        <v>25276</v>
      </c>
      <c r="N46" t="s">
        <v>635</v>
      </c>
      <c r="O46" t="s">
        <v>668</v>
      </c>
      <c r="P46" t="s">
        <v>22</v>
      </c>
      <c r="Q46" t="s">
        <v>669</v>
      </c>
      <c r="R46" t="s">
        <v>636</v>
      </c>
      <c r="S46" t="s">
        <v>635</v>
      </c>
      <c r="T46" t="s">
        <v>25277</v>
      </c>
    </row>
    <row r="47" spans="1:22" x14ac:dyDescent="0.25">
      <c r="A47" t="s">
        <v>37</v>
      </c>
      <c r="B47" t="s">
        <v>38</v>
      </c>
      <c r="C47">
        <v>66.666666666666671</v>
      </c>
      <c r="D47">
        <v>3</v>
      </c>
      <c r="E47" t="s">
        <v>25278</v>
      </c>
      <c r="F47">
        <v>100</v>
      </c>
      <c r="G47">
        <v>0</v>
      </c>
      <c r="H47" t="s">
        <v>661</v>
      </c>
      <c r="I47" t="s">
        <v>25279</v>
      </c>
      <c r="J47" t="s">
        <v>972</v>
      </c>
      <c r="K47" t="s">
        <v>635</v>
      </c>
      <c r="L47" t="s">
        <v>636</v>
      </c>
      <c r="M47" t="s">
        <v>25280</v>
      </c>
      <c r="N47" t="s">
        <v>635</v>
      </c>
      <c r="O47" t="s">
        <v>638</v>
      </c>
      <c r="P47" t="s">
        <v>22</v>
      </c>
      <c r="Q47" t="s">
        <v>639</v>
      </c>
      <c r="R47" t="s">
        <v>636</v>
      </c>
      <c r="S47" t="s">
        <v>635</v>
      </c>
      <c r="T47" t="s">
        <v>25280</v>
      </c>
    </row>
    <row r="48" spans="1:22" x14ac:dyDescent="0.25">
      <c r="A48" t="s">
        <v>619</v>
      </c>
      <c r="B48" t="s">
        <v>620</v>
      </c>
      <c r="C48">
        <v>139</v>
      </c>
      <c r="D48">
        <v>1</v>
      </c>
      <c r="E48" t="s">
        <v>25281</v>
      </c>
      <c r="F48">
        <v>108.99</v>
      </c>
      <c r="G48">
        <v>0</v>
      </c>
      <c r="H48" t="s">
        <v>661</v>
      </c>
      <c r="I48" t="s">
        <v>25282</v>
      </c>
      <c r="J48" t="s">
        <v>1314</v>
      </c>
      <c r="K48" t="s">
        <v>635</v>
      </c>
      <c r="L48" t="s">
        <v>636</v>
      </c>
      <c r="M48" t="s">
        <v>25283</v>
      </c>
      <c r="N48" t="s">
        <v>635</v>
      </c>
      <c r="O48" t="s">
        <v>638</v>
      </c>
      <c r="P48" t="s">
        <v>22</v>
      </c>
      <c r="Q48" t="s">
        <v>639</v>
      </c>
      <c r="R48" t="s">
        <v>636</v>
      </c>
      <c r="S48" t="s">
        <v>25284</v>
      </c>
      <c r="T48" t="s">
        <v>25283</v>
      </c>
    </row>
    <row r="49" spans="1:20" x14ac:dyDescent="0.25">
      <c r="A49" t="s">
        <v>37</v>
      </c>
      <c r="B49" t="s">
        <v>38</v>
      </c>
      <c r="C49">
        <v>66.666666666666671</v>
      </c>
      <c r="D49">
        <v>3</v>
      </c>
      <c r="E49" t="s">
        <v>25285</v>
      </c>
      <c r="F49">
        <v>100</v>
      </c>
      <c r="G49">
        <v>0</v>
      </c>
      <c r="H49" t="s">
        <v>661</v>
      </c>
      <c r="I49" t="s">
        <v>25286</v>
      </c>
      <c r="J49" t="s">
        <v>711</v>
      </c>
      <c r="K49" t="s">
        <v>635</v>
      </c>
      <c r="L49" t="s">
        <v>636</v>
      </c>
      <c r="M49" t="s">
        <v>25287</v>
      </c>
      <c r="N49" t="s">
        <v>635</v>
      </c>
      <c r="O49" t="s">
        <v>638</v>
      </c>
      <c r="P49" t="s">
        <v>22</v>
      </c>
      <c r="Q49" t="s">
        <v>639</v>
      </c>
      <c r="R49" t="s">
        <v>636</v>
      </c>
      <c r="S49" t="s">
        <v>635</v>
      </c>
      <c r="T49" t="s">
        <v>25287</v>
      </c>
    </row>
    <row r="50" spans="1:20" x14ac:dyDescent="0.25">
      <c r="A50" t="s">
        <v>121</v>
      </c>
      <c r="B50" t="s">
        <v>122</v>
      </c>
      <c r="C50">
        <v>14</v>
      </c>
      <c r="D50">
        <v>1</v>
      </c>
      <c r="E50" t="s">
        <v>25288</v>
      </c>
      <c r="F50">
        <v>10</v>
      </c>
      <c r="G50">
        <v>0</v>
      </c>
      <c r="H50" t="s">
        <v>647</v>
      </c>
      <c r="I50" t="s">
        <v>14728</v>
      </c>
      <c r="J50" t="s">
        <v>14729</v>
      </c>
      <c r="K50" t="s">
        <v>7323</v>
      </c>
      <c r="L50" t="s">
        <v>1965</v>
      </c>
      <c r="M50" t="s">
        <v>635</v>
      </c>
      <c r="N50" t="s">
        <v>635</v>
      </c>
      <c r="O50" t="s">
        <v>636</v>
      </c>
      <c r="P50" t="s">
        <v>43</v>
      </c>
      <c r="Q50" t="s">
        <v>635</v>
      </c>
      <c r="R50" t="s">
        <v>636</v>
      </c>
      <c r="S50" t="s">
        <v>635</v>
      </c>
      <c r="T50" t="s">
        <v>25289</v>
      </c>
    </row>
    <row r="51" spans="1:20" x14ac:dyDescent="0.25">
      <c r="A51" t="s">
        <v>121</v>
      </c>
      <c r="B51" t="s">
        <v>122</v>
      </c>
      <c r="C51">
        <v>14</v>
      </c>
      <c r="D51">
        <v>1</v>
      </c>
      <c r="E51" t="s">
        <v>25290</v>
      </c>
      <c r="F51">
        <v>10</v>
      </c>
      <c r="G51">
        <v>0</v>
      </c>
      <c r="H51" t="s">
        <v>647</v>
      </c>
      <c r="I51" t="s">
        <v>7321</v>
      </c>
      <c r="J51" t="s">
        <v>7322</v>
      </c>
      <c r="K51" t="s">
        <v>7323</v>
      </c>
      <c r="L51" t="s">
        <v>1965</v>
      </c>
      <c r="M51" t="s">
        <v>25291</v>
      </c>
      <c r="N51" t="s">
        <v>635</v>
      </c>
      <c r="O51" t="s">
        <v>678</v>
      </c>
      <c r="P51" t="s">
        <v>43</v>
      </c>
      <c r="Q51" t="s">
        <v>654</v>
      </c>
      <c r="R51" t="s">
        <v>636</v>
      </c>
      <c r="S51" t="s">
        <v>25292</v>
      </c>
      <c r="T51" t="s">
        <v>25293</v>
      </c>
    </row>
    <row r="52" spans="1:20" x14ac:dyDescent="0.25">
      <c r="A52" t="s">
        <v>37</v>
      </c>
      <c r="B52" t="s">
        <v>38</v>
      </c>
      <c r="C52">
        <v>66.666666666666671</v>
      </c>
      <c r="D52">
        <v>3</v>
      </c>
      <c r="E52" t="s">
        <v>25294</v>
      </c>
      <c r="F52">
        <v>100</v>
      </c>
      <c r="G52">
        <v>0</v>
      </c>
      <c r="H52" t="s">
        <v>661</v>
      </c>
      <c r="I52" t="s">
        <v>25295</v>
      </c>
      <c r="J52" t="s">
        <v>839</v>
      </c>
      <c r="K52" t="s">
        <v>635</v>
      </c>
      <c r="L52" t="s">
        <v>636</v>
      </c>
      <c r="M52" t="s">
        <v>25296</v>
      </c>
      <c r="N52" t="s">
        <v>635</v>
      </c>
      <c r="O52" t="s">
        <v>638</v>
      </c>
      <c r="P52" t="s">
        <v>22</v>
      </c>
      <c r="Q52" t="s">
        <v>639</v>
      </c>
      <c r="R52" t="s">
        <v>636</v>
      </c>
      <c r="S52" t="s">
        <v>635</v>
      </c>
      <c r="T52" t="s">
        <v>25297</v>
      </c>
    </row>
    <row r="53" spans="1:20" x14ac:dyDescent="0.25">
      <c r="A53" t="s">
        <v>37</v>
      </c>
      <c r="B53" t="s">
        <v>38</v>
      </c>
      <c r="C53">
        <v>66.666666666666671</v>
      </c>
      <c r="D53">
        <v>3</v>
      </c>
      <c r="E53" t="s">
        <v>25298</v>
      </c>
      <c r="F53">
        <v>100</v>
      </c>
      <c r="G53">
        <v>0</v>
      </c>
      <c r="H53" t="s">
        <v>661</v>
      </c>
      <c r="I53" t="s">
        <v>25299</v>
      </c>
      <c r="J53" t="s">
        <v>934</v>
      </c>
      <c r="K53" t="s">
        <v>635</v>
      </c>
      <c r="L53" t="s">
        <v>636</v>
      </c>
      <c r="M53" t="s">
        <v>25300</v>
      </c>
      <c r="N53" t="s">
        <v>635</v>
      </c>
      <c r="O53" t="s">
        <v>638</v>
      </c>
      <c r="P53" t="s">
        <v>22</v>
      </c>
      <c r="Q53" t="s">
        <v>639</v>
      </c>
      <c r="R53" t="s">
        <v>636</v>
      </c>
      <c r="S53" t="s">
        <v>635</v>
      </c>
      <c r="T53" t="s">
        <v>25300</v>
      </c>
    </row>
    <row r="54" spans="1:20" x14ac:dyDescent="0.25">
      <c r="A54" t="s">
        <v>37</v>
      </c>
      <c r="B54" t="s">
        <v>38</v>
      </c>
      <c r="C54">
        <v>66.666666666666671</v>
      </c>
      <c r="D54">
        <v>3</v>
      </c>
      <c r="E54" t="s">
        <v>25301</v>
      </c>
      <c r="F54">
        <v>100</v>
      </c>
      <c r="G54">
        <v>0</v>
      </c>
      <c r="H54" t="s">
        <v>661</v>
      </c>
      <c r="I54" t="s">
        <v>25302</v>
      </c>
      <c r="J54" t="s">
        <v>972</v>
      </c>
      <c r="K54" t="s">
        <v>635</v>
      </c>
      <c r="L54" t="s">
        <v>636</v>
      </c>
      <c r="M54" t="s">
        <v>25303</v>
      </c>
      <c r="N54" t="s">
        <v>635</v>
      </c>
      <c r="O54" t="s">
        <v>638</v>
      </c>
      <c r="P54" t="s">
        <v>22</v>
      </c>
      <c r="Q54" t="s">
        <v>639</v>
      </c>
      <c r="R54" t="s">
        <v>636</v>
      </c>
      <c r="S54" t="s">
        <v>635</v>
      </c>
      <c r="T54" t="s">
        <v>25303</v>
      </c>
    </row>
    <row r="55" spans="1:20" x14ac:dyDescent="0.25">
      <c r="A55" t="s">
        <v>164</v>
      </c>
      <c r="B55" t="s">
        <v>165</v>
      </c>
      <c r="C55">
        <v>65</v>
      </c>
      <c r="D55">
        <v>9</v>
      </c>
      <c r="E55" t="s">
        <v>25304</v>
      </c>
      <c r="F55">
        <v>310</v>
      </c>
      <c r="G55">
        <v>0</v>
      </c>
      <c r="H55" t="s">
        <v>661</v>
      </c>
      <c r="I55" t="s">
        <v>25305</v>
      </c>
      <c r="J55" t="s">
        <v>742</v>
      </c>
      <c r="K55" t="s">
        <v>635</v>
      </c>
      <c r="L55" t="s">
        <v>636</v>
      </c>
      <c r="M55" t="s">
        <v>25306</v>
      </c>
      <c r="N55" t="s">
        <v>635</v>
      </c>
      <c r="O55" t="s">
        <v>638</v>
      </c>
      <c r="P55" t="s">
        <v>22</v>
      </c>
      <c r="Q55" t="s">
        <v>639</v>
      </c>
      <c r="R55" t="s">
        <v>636</v>
      </c>
      <c r="S55" t="s">
        <v>25307</v>
      </c>
      <c r="T55" t="s">
        <v>25306</v>
      </c>
    </row>
    <row r="56" spans="1:20" x14ac:dyDescent="0.25">
      <c r="A56" t="s">
        <v>37</v>
      </c>
      <c r="B56" t="s">
        <v>38</v>
      </c>
      <c r="C56">
        <v>66.666666666666671</v>
      </c>
      <c r="D56">
        <v>3</v>
      </c>
      <c r="E56" t="s">
        <v>25308</v>
      </c>
      <c r="F56">
        <v>100</v>
      </c>
      <c r="G56">
        <v>0</v>
      </c>
      <c r="H56" t="s">
        <v>661</v>
      </c>
      <c r="I56" t="s">
        <v>25309</v>
      </c>
      <c r="J56" t="s">
        <v>978</v>
      </c>
      <c r="K56" t="s">
        <v>635</v>
      </c>
      <c r="L56" t="s">
        <v>636</v>
      </c>
      <c r="M56" t="s">
        <v>25310</v>
      </c>
      <c r="N56" t="s">
        <v>635</v>
      </c>
      <c r="O56" t="s">
        <v>980</v>
      </c>
      <c r="P56" t="s">
        <v>22</v>
      </c>
      <c r="Q56" t="s">
        <v>669</v>
      </c>
      <c r="R56" t="s">
        <v>636</v>
      </c>
      <c r="S56" t="s">
        <v>25311</v>
      </c>
      <c r="T56" t="s">
        <v>25310</v>
      </c>
    </row>
    <row r="57" spans="1:20" x14ac:dyDescent="0.25">
      <c r="A57" t="s">
        <v>39</v>
      </c>
      <c r="B57" t="s">
        <v>44</v>
      </c>
      <c r="C57">
        <v>78.5</v>
      </c>
      <c r="D57">
        <v>2</v>
      </c>
      <c r="E57" t="s">
        <v>25312</v>
      </c>
      <c r="F57">
        <v>137</v>
      </c>
      <c r="G57">
        <v>0</v>
      </c>
      <c r="H57" t="s">
        <v>647</v>
      </c>
      <c r="I57" t="s">
        <v>25313</v>
      </c>
      <c r="J57" t="s">
        <v>25314</v>
      </c>
      <c r="K57" t="s">
        <v>25315</v>
      </c>
      <c r="L57" t="s">
        <v>899</v>
      </c>
      <c r="M57" t="s">
        <v>25316</v>
      </c>
      <c r="N57" t="s">
        <v>635</v>
      </c>
      <c r="O57" t="s">
        <v>653</v>
      </c>
      <c r="P57" t="s">
        <v>43</v>
      </c>
      <c r="Q57" t="s">
        <v>654</v>
      </c>
      <c r="R57" t="s">
        <v>636</v>
      </c>
      <c r="S57" t="s">
        <v>25317</v>
      </c>
      <c r="T57" t="s">
        <v>25316</v>
      </c>
    </row>
    <row r="58" spans="1:20" x14ac:dyDescent="0.25">
      <c r="A58" t="s">
        <v>37</v>
      </c>
      <c r="B58" t="s">
        <v>38</v>
      </c>
      <c r="C58">
        <v>33</v>
      </c>
      <c r="D58">
        <v>10</v>
      </c>
      <c r="E58" t="s">
        <v>25318</v>
      </c>
      <c r="F58">
        <v>335</v>
      </c>
      <c r="G58">
        <v>0</v>
      </c>
      <c r="H58" t="s">
        <v>661</v>
      </c>
      <c r="I58" t="s">
        <v>9752</v>
      </c>
      <c r="J58" t="s">
        <v>9753</v>
      </c>
      <c r="K58" t="s">
        <v>635</v>
      </c>
      <c r="L58" t="s">
        <v>636</v>
      </c>
      <c r="M58" t="s">
        <v>25319</v>
      </c>
      <c r="N58" t="s">
        <v>635</v>
      </c>
      <c r="O58" t="s">
        <v>668</v>
      </c>
      <c r="P58" t="s">
        <v>22</v>
      </c>
      <c r="Q58" t="s">
        <v>669</v>
      </c>
      <c r="R58" t="s">
        <v>636</v>
      </c>
      <c r="S58" t="s">
        <v>25320</v>
      </c>
      <c r="T58" t="s">
        <v>25319</v>
      </c>
    </row>
    <row r="59" spans="1:20" x14ac:dyDescent="0.25">
      <c r="A59" t="s">
        <v>164</v>
      </c>
      <c r="B59" t="s">
        <v>165</v>
      </c>
      <c r="C59">
        <v>33.333333333333336</v>
      </c>
      <c r="D59">
        <v>3</v>
      </c>
      <c r="E59" t="s">
        <v>25321</v>
      </c>
      <c r="F59">
        <v>100</v>
      </c>
      <c r="G59">
        <v>0</v>
      </c>
      <c r="H59" t="s">
        <v>661</v>
      </c>
      <c r="I59" t="s">
        <v>25322</v>
      </c>
      <c r="J59" t="s">
        <v>2794</v>
      </c>
      <c r="K59" t="s">
        <v>635</v>
      </c>
      <c r="L59" t="s">
        <v>636</v>
      </c>
      <c r="M59" t="s">
        <v>25323</v>
      </c>
      <c r="N59" t="s">
        <v>635</v>
      </c>
      <c r="O59" t="s">
        <v>638</v>
      </c>
      <c r="P59" t="s">
        <v>22</v>
      </c>
      <c r="Q59" t="s">
        <v>639</v>
      </c>
      <c r="R59" t="s">
        <v>636</v>
      </c>
      <c r="S59" t="s">
        <v>25324</v>
      </c>
      <c r="T59" t="s">
        <v>25323</v>
      </c>
    </row>
    <row r="60" spans="1:20" x14ac:dyDescent="0.25">
      <c r="A60" t="s">
        <v>258</v>
      </c>
      <c r="B60" t="s">
        <v>264</v>
      </c>
      <c r="C60">
        <v>139</v>
      </c>
      <c r="D60">
        <v>1</v>
      </c>
      <c r="E60" t="s">
        <v>25325</v>
      </c>
      <c r="F60">
        <v>99</v>
      </c>
      <c r="G60">
        <v>0</v>
      </c>
      <c r="H60" t="s">
        <v>661</v>
      </c>
      <c r="I60" t="s">
        <v>25326</v>
      </c>
      <c r="J60" t="s">
        <v>776</v>
      </c>
      <c r="K60" t="s">
        <v>635</v>
      </c>
      <c r="L60" t="s">
        <v>636</v>
      </c>
      <c r="M60" t="s">
        <v>25323</v>
      </c>
      <c r="N60" t="s">
        <v>635</v>
      </c>
      <c r="O60" t="s">
        <v>668</v>
      </c>
      <c r="P60" t="s">
        <v>22</v>
      </c>
      <c r="Q60" t="s">
        <v>669</v>
      </c>
      <c r="R60" t="s">
        <v>636</v>
      </c>
      <c r="S60" t="s">
        <v>25327</v>
      </c>
      <c r="T60" t="s">
        <v>25323</v>
      </c>
    </row>
    <row r="61" spans="1:20" x14ac:dyDescent="0.25">
      <c r="A61" t="s">
        <v>37</v>
      </c>
      <c r="B61" t="s">
        <v>38</v>
      </c>
      <c r="C61">
        <v>66.666666666666671</v>
      </c>
      <c r="D61">
        <v>6</v>
      </c>
      <c r="E61" t="s">
        <v>25328</v>
      </c>
      <c r="F61">
        <v>200</v>
      </c>
      <c r="G61">
        <v>0</v>
      </c>
      <c r="H61" t="s">
        <v>661</v>
      </c>
      <c r="I61" t="s">
        <v>25329</v>
      </c>
      <c r="J61" t="s">
        <v>5204</v>
      </c>
      <c r="K61" t="s">
        <v>635</v>
      </c>
      <c r="L61" t="s">
        <v>636</v>
      </c>
      <c r="M61" t="s">
        <v>25330</v>
      </c>
      <c r="N61" t="s">
        <v>635</v>
      </c>
      <c r="O61" t="s">
        <v>638</v>
      </c>
      <c r="P61" t="s">
        <v>22</v>
      </c>
      <c r="Q61" t="s">
        <v>639</v>
      </c>
      <c r="R61" t="s">
        <v>636</v>
      </c>
      <c r="S61" t="s">
        <v>635</v>
      </c>
      <c r="T61" t="s">
        <v>25330</v>
      </c>
    </row>
    <row r="62" spans="1:20" x14ac:dyDescent="0.25">
      <c r="A62" t="s">
        <v>37</v>
      </c>
      <c r="B62" t="s">
        <v>38</v>
      </c>
      <c r="C62">
        <v>66.666666666666671</v>
      </c>
      <c r="D62">
        <v>3</v>
      </c>
      <c r="E62" t="s">
        <v>25331</v>
      </c>
      <c r="F62">
        <v>100</v>
      </c>
      <c r="G62">
        <v>0</v>
      </c>
      <c r="H62" t="s">
        <v>661</v>
      </c>
      <c r="I62" t="s">
        <v>25332</v>
      </c>
      <c r="J62" t="s">
        <v>978</v>
      </c>
      <c r="K62" t="s">
        <v>635</v>
      </c>
      <c r="L62" t="s">
        <v>636</v>
      </c>
      <c r="M62" t="s">
        <v>25333</v>
      </c>
      <c r="N62" t="s">
        <v>635</v>
      </c>
      <c r="O62" t="s">
        <v>668</v>
      </c>
      <c r="P62" t="s">
        <v>22</v>
      </c>
      <c r="Q62" t="s">
        <v>669</v>
      </c>
      <c r="R62" t="s">
        <v>636</v>
      </c>
      <c r="S62" t="s">
        <v>635</v>
      </c>
      <c r="T62" t="s">
        <v>25333</v>
      </c>
    </row>
    <row r="63" spans="1:20" x14ac:dyDescent="0.25">
      <c r="A63" t="s">
        <v>164</v>
      </c>
      <c r="B63" t="s">
        <v>165</v>
      </c>
      <c r="C63">
        <v>33.333333333333336</v>
      </c>
      <c r="D63">
        <v>6</v>
      </c>
      <c r="E63" t="s">
        <v>25334</v>
      </c>
      <c r="F63">
        <v>200</v>
      </c>
      <c r="G63">
        <v>0</v>
      </c>
      <c r="H63" t="s">
        <v>661</v>
      </c>
      <c r="I63" t="s">
        <v>25329</v>
      </c>
      <c r="J63" t="s">
        <v>5204</v>
      </c>
      <c r="K63" t="s">
        <v>635</v>
      </c>
      <c r="L63" t="s">
        <v>636</v>
      </c>
      <c r="M63" t="s">
        <v>25335</v>
      </c>
      <c r="N63" t="s">
        <v>635</v>
      </c>
      <c r="O63" t="s">
        <v>638</v>
      </c>
      <c r="P63" t="s">
        <v>22</v>
      </c>
      <c r="Q63" t="s">
        <v>639</v>
      </c>
      <c r="R63" t="s">
        <v>636</v>
      </c>
      <c r="S63" t="s">
        <v>25336</v>
      </c>
      <c r="T63" t="s">
        <v>25335</v>
      </c>
    </row>
    <row r="64" spans="1:20" x14ac:dyDescent="0.25">
      <c r="A64" t="s">
        <v>164</v>
      </c>
      <c r="B64" t="s">
        <v>165</v>
      </c>
      <c r="C64">
        <v>33.333333333333336</v>
      </c>
      <c r="D64">
        <v>3</v>
      </c>
      <c r="E64" t="s">
        <v>25337</v>
      </c>
      <c r="F64">
        <v>100</v>
      </c>
      <c r="G64">
        <v>0</v>
      </c>
      <c r="H64" t="s">
        <v>661</v>
      </c>
      <c r="I64" t="s">
        <v>25338</v>
      </c>
      <c r="J64" t="s">
        <v>782</v>
      </c>
      <c r="K64" t="s">
        <v>635</v>
      </c>
      <c r="L64" t="s">
        <v>636</v>
      </c>
      <c r="M64" t="s">
        <v>25339</v>
      </c>
      <c r="N64" t="s">
        <v>635</v>
      </c>
      <c r="O64" t="s">
        <v>638</v>
      </c>
      <c r="P64" t="s">
        <v>22</v>
      </c>
      <c r="Q64" t="s">
        <v>639</v>
      </c>
      <c r="R64" t="s">
        <v>636</v>
      </c>
      <c r="S64" t="s">
        <v>25340</v>
      </c>
      <c r="T64" t="s">
        <v>25339</v>
      </c>
    </row>
    <row r="65" spans="1:20" x14ac:dyDescent="0.25">
      <c r="A65" t="s">
        <v>164</v>
      </c>
      <c r="B65" t="s">
        <v>165</v>
      </c>
      <c r="C65">
        <v>33.333333333333336</v>
      </c>
      <c r="D65">
        <v>3</v>
      </c>
      <c r="E65" t="s">
        <v>25341</v>
      </c>
      <c r="F65">
        <v>100</v>
      </c>
      <c r="G65">
        <v>0</v>
      </c>
      <c r="H65" t="s">
        <v>661</v>
      </c>
      <c r="I65" t="s">
        <v>21050</v>
      </c>
      <c r="J65" t="s">
        <v>884</v>
      </c>
      <c r="K65" t="s">
        <v>635</v>
      </c>
      <c r="L65" t="s">
        <v>636</v>
      </c>
      <c r="M65" t="s">
        <v>25342</v>
      </c>
      <c r="N65" t="s">
        <v>635</v>
      </c>
      <c r="O65" t="s">
        <v>668</v>
      </c>
      <c r="P65" t="s">
        <v>22</v>
      </c>
      <c r="Q65" t="s">
        <v>669</v>
      </c>
      <c r="R65" t="s">
        <v>636</v>
      </c>
      <c r="S65" t="s">
        <v>25343</v>
      </c>
      <c r="T65" t="s">
        <v>25342</v>
      </c>
    </row>
    <row r="66" spans="1:20" x14ac:dyDescent="0.25">
      <c r="A66" t="s">
        <v>164</v>
      </c>
      <c r="B66" t="s">
        <v>165</v>
      </c>
      <c r="C66">
        <v>33.333333333333336</v>
      </c>
      <c r="D66">
        <v>6</v>
      </c>
      <c r="E66" t="s">
        <v>25344</v>
      </c>
      <c r="F66">
        <v>200</v>
      </c>
      <c r="G66">
        <v>0</v>
      </c>
      <c r="H66" t="s">
        <v>661</v>
      </c>
      <c r="I66" t="s">
        <v>25345</v>
      </c>
      <c r="J66" t="s">
        <v>1036</v>
      </c>
      <c r="K66" t="s">
        <v>635</v>
      </c>
      <c r="L66" t="s">
        <v>636</v>
      </c>
      <c r="M66" t="s">
        <v>25346</v>
      </c>
      <c r="N66" t="s">
        <v>635</v>
      </c>
      <c r="O66" t="s">
        <v>638</v>
      </c>
      <c r="P66" t="s">
        <v>22</v>
      </c>
      <c r="Q66" t="s">
        <v>639</v>
      </c>
      <c r="R66" t="s">
        <v>636</v>
      </c>
      <c r="S66" t="s">
        <v>25347</v>
      </c>
      <c r="T66" t="s">
        <v>25346</v>
      </c>
    </row>
    <row r="67" spans="1:20" x14ac:dyDescent="0.25">
      <c r="A67" t="s">
        <v>164</v>
      </c>
      <c r="B67" t="s">
        <v>165</v>
      </c>
      <c r="C67">
        <v>33.333333333333336</v>
      </c>
      <c r="D67">
        <v>3</v>
      </c>
      <c r="E67" t="s">
        <v>25348</v>
      </c>
      <c r="F67">
        <v>138</v>
      </c>
      <c r="G67">
        <v>38</v>
      </c>
      <c r="H67" t="s">
        <v>661</v>
      </c>
      <c r="I67" t="s">
        <v>25338</v>
      </c>
      <c r="J67" t="s">
        <v>782</v>
      </c>
      <c r="K67" t="s">
        <v>635</v>
      </c>
      <c r="L67" t="s">
        <v>636</v>
      </c>
      <c r="M67" t="s">
        <v>25349</v>
      </c>
      <c r="N67" t="s">
        <v>635</v>
      </c>
      <c r="O67" t="s">
        <v>638</v>
      </c>
      <c r="P67" t="s">
        <v>22</v>
      </c>
      <c r="Q67" t="s">
        <v>639</v>
      </c>
      <c r="R67" t="s">
        <v>636</v>
      </c>
      <c r="S67" t="s">
        <v>25350</v>
      </c>
      <c r="T67" t="s">
        <v>25349</v>
      </c>
    </row>
    <row r="68" spans="1:20" x14ac:dyDescent="0.25">
      <c r="A68" t="s">
        <v>257</v>
      </c>
      <c r="B68" t="s">
        <v>263</v>
      </c>
      <c r="C68">
        <v>139</v>
      </c>
      <c r="D68">
        <v>1</v>
      </c>
      <c r="E68" t="s">
        <v>25351</v>
      </c>
      <c r="F68">
        <v>79</v>
      </c>
      <c r="G68">
        <v>0</v>
      </c>
      <c r="H68" t="s">
        <v>661</v>
      </c>
      <c r="I68" t="s">
        <v>25352</v>
      </c>
      <c r="J68" t="s">
        <v>1091</v>
      </c>
      <c r="K68" t="s">
        <v>635</v>
      </c>
      <c r="L68" t="s">
        <v>636</v>
      </c>
      <c r="M68" t="s">
        <v>25353</v>
      </c>
      <c r="N68" t="s">
        <v>635</v>
      </c>
      <c r="O68" t="s">
        <v>668</v>
      </c>
      <c r="P68" t="s">
        <v>22</v>
      </c>
      <c r="Q68" t="s">
        <v>669</v>
      </c>
      <c r="R68" t="s">
        <v>636</v>
      </c>
      <c r="S68" t="s">
        <v>635</v>
      </c>
      <c r="T68" t="s">
        <v>25353</v>
      </c>
    </row>
    <row r="69" spans="1:20" x14ac:dyDescent="0.25">
      <c r="A69" t="s">
        <v>164</v>
      </c>
      <c r="B69" t="s">
        <v>165</v>
      </c>
      <c r="C69">
        <v>33.333333333333336</v>
      </c>
      <c r="D69">
        <v>3</v>
      </c>
      <c r="E69" t="s">
        <v>25354</v>
      </c>
      <c r="F69">
        <v>100</v>
      </c>
      <c r="G69">
        <v>0</v>
      </c>
      <c r="H69" t="s">
        <v>661</v>
      </c>
      <c r="I69" t="s">
        <v>25355</v>
      </c>
      <c r="J69" t="s">
        <v>643</v>
      </c>
      <c r="K69" t="s">
        <v>635</v>
      </c>
      <c r="L69" t="s">
        <v>636</v>
      </c>
      <c r="M69" t="s">
        <v>25356</v>
      </c>
      <c r="N69" t="s">
        <v>635</v>
      </c>
      <c r="O69" t="s">
        <v>638</v>
      </c>
      <c r="P69" t="s">
        <v>22</v>
      </c>
      <c r="Q69" t="s">
        <v>639</v>
      </c>
      <c r="R69" t="s">
        <v>636</v>
      </c>
      <c r="S69" t="s">
        <v>25357</v>
      </c>
      <c r="T69" t="s">
        <v>25356</v>
      </c>
    </row>
    <row r="70" spans="1:20" x14ac:dyDescent="0.25">
      <c r="A70" t="s">
        <v>164</v>
      </c>
      <c r="B70" t="s">
        <v>165</v>
      </c>
      <c r="C70">
        <v>33.333333333333336</v>
      </c>
      <c r="D70">
        <v>18</v>
      </c>
      <c r="E70" t="s">
        <v>25358</v>
      </c>
      <c r="F70">
        <v>600</v>
      </c>
      <c r="G70">
        <v>0</v>
      </c>
      <c r="H70" t="s">
        <v>661</v>
      </c>
      <c r="I70" t="s">
        <v>25359</v>
      </c>
      <c r="J70" t="s">
        <v>1200</v>
      </c>
      <c r="K70" t="s">
        <v>635</v>
      </c>
      <c r="L70" t="s">
        <v>636</v>
      </c>
      <c r="M70" t="s">
        <v>25360</v>
      </c>
      <c r="N70" t="s">
        <v>635</v>
      </c>
      <c r="O70" t="s">
        <v>638</v>
      </c>
      <c r="P70" t="s">
        <v>22</v>
      </c>
      <c r="Q70" t="s">
        <v>639</v>
      </c>
      <c r="R70" t="s">
        <v>636</v>
      </c>
      <c r="S70" t="s">
        <v>25361</v>
      </c>
      <c r="T70" t="s">
        <v>25360</v>
      </c>
    </row>
    <row r="71" spans="1:20" x14ac:dyDescent="0.25">
      <c r="A71" t="s">
        <v>164</v>
      </c>
      <c r="B71" t="s">
        <v>165</v>
      </c>
      <c r="C71">
        <v>40</v>
      </c>
      <c r="D71">
        <v>10</v>
      </c>
      <c r="E71" t="s">
        <v>25362</v>
      </c>
      <c r="F71">
        <v>316.14</v>
      </c>
      <c r="G71">
        <v>0</v>
      </c>
      <c r="H71" t="s">
        <v>661</v>
      </c>
      <c r="I71" t="s">
        <v>25363</v>
      </c>
      <c r="J71" t="s">
        <v>634</v>
      </c>
      <c r="K71" t="s">
        <v>635</v>
      </c>
      <c r="L71" t="s">
        <v>636</v>
      </c>
      <c r="M71" t="s">
        <v>25364</v>
      </c>
      <c r="N71" t="s">
        <v>635</v>
      </c>
      <c r="O71" t="s">
        <v>668</v>
      </c>
      <c r="P71" t="s">
        <v>22</v>
      </c>
      <c r="Q71" t="s">
        <v>669</v>
      </c>
      <c r="R71" t="s">
        <v>636</v>
      </c>
      <c r="S71" t="s">
        <v>25365</v>
      </c>
      <c r="T71" t="s">
        <v>25360</v>
      </c>
    </row>
    <row r="72" spans="1:20" x14ac:dyDescent="0.25">
      <c r="A72" t="s">
        <v>164</v>
      </c>
      <c r="B72" t="s">
        <v>165</v>
      </c>
      <c r="C72">
        <v>33.333333333333336</v>
      </c>
      <c r="D72">
        <v>3</v>
      </c>
      <c r="E72" t="s">
        <v>25366</v>
      </c>
      <c r="F72">
        <v>106</v>
      </c>
      <c r="G72">
        <v>6</v>
      </c>
      <c r="H72" t="s">
        <v>661</v>
      </c>
      <c r="I72" t="s">
        <v>25367</v>
      </c>
      <c r="J72" t="s">
        <v>643</v>
      </c>
      <c r="K72" t="s">
        <v>635</v>
      </c>
      <c r="L72" t="s">
        <v>636</v>
      </c>
      <c r="M72" t="s">
        <v>25368</v>
      </c>
      <c r="N72" t="s">
        <v>635</v>
      </c>
      <c r="O72" t="s">
        <v>668</v>
      </c>
      <c r="P72" t="s">
        <v>22</v>
      </c>
      <c r="Q72" t="s">
        <v>669</v>
      </c>
      <c r="R72" t="s">
        <v>636</v>
      </c>
      <c r="S72" t="s">
        <v>25369</v>
      </c>
      <c r="T72" t="s">
        <v>25368</v>
      </c>
    </row>
    <row r="73" spans="1:20" x14ac:dyDescent="0.25">
      <c r="A73" t="s">
        <v>164</v>
      </c>
      <c r="B73" t="s">
        <v>165</v>
      </c>
      <c r="C73">
        <v>33.333333333333336</v>
      </c>
      <c r="D73">
        <v>3</v>
      </c>
      <c r="E73" t="s">
        <v>25370</v>
      </c>
      <c r="F73">
        <v>135</v>
      </c>
      <c r="G73">
        <v>35</v>
      </c>
      <c r="H73" t="s">
        <v>661</v>
      </c>
      <c r="I73" t="s">
        <v>19729</v>
      </c>
      <c r="J73" t="s">
        <v>663</v>
      </c>
      <c r="K73" t="s">
        <v>635</v>
      </c>
      <c r="L73" t="s">
        <v>636</v>
      </c>
      <c r="M73" t="s">
        <v>25371</v>
      </c>
      <c r="N73" t="s">
        <v>635</v>
      </c>
      <c r="O73" t="s">
        <v>668</v>
      </c>
      <c r="P73" t="s">
        <v>22</v>
      </c>
      <c r="Q73" t="s">
        <v>669</v>
      </c>
      <c r="R73" t="s">
        <v>636</v>
      </c>
      <c r="S73" t="s">
        <v>25372</v>
      </c>
      <c r="T73" t="s">
        <v>25371</v>
      </c>
    </row>
    <row r="74" spans="1:20" x14ac:dyDescent="0.25">
      <c r="A74" t="s">
        <v>164</v>
      </c>
      <c r="B74" t="s">
        <v>165</v>
      </c>
      <c r="C74">
        <v>33.333333333333336</v>
      </c>
      <c r="D74">
        <v>3</v>
      </c>
      <c r="E74" t="s">
        <v>25373</v>
      </c>
      <c r="F74">
        <v>100</v>
      </c>
      <c r="G74">
        <v>0</v>
      </c>
      <c r="H74" t="s">
        <v>661</v>
      </c>
      <c r="I74" t="s">
        <v>2367</v>
      </c>
      <c r="J74" t="s">
        <v>2074</v>
      </c>
      <c r="K74" t="s">
        <v>635</v>
      </c>
      <c r="L74" t="s">
        <v>636</v>
      </c>
      <c r="M74" t="s">
        <v>25371</v>
      </c>
      <c r="N74" t="s">
        <v>635</v>
      </c>
      <c r="O74" t="s">
        <v>668</v>
      </c>
      <c r="P74" t="s">
        <v>22</v>
      </c>
      <c r="Q74" t="s">
        <v>669</v>
      </c>
      <c r="R74" t="s">
        <v>636</v>
      </c>
      <c r="S74" t="s">
        <v>25374</v>
      </c>
      <c r="T74" t="s">
        <v>25375</v>
      </c>
    </row>
    <row r="75" spans="1:20" x14ac:dyDescent="0.25">
      <c r="A75" t="s">
        <v>37</v>
      </c>
      <c r="B75" t="s">
        <v>38</v>
      </c>
      <c r="C75">
        <v>66.666666666666671</v>
      </c>
      <c r="D75">
        <v>3</v>
      </c>
      <c r="E75" t="s">
        <v>25376</v>
      </c>
      <c r="F75">
        <v>100</v>
      </c>
      <c r="G75">
        <v>0</v>
      </c>
      <c r="H75" t="s">
        <v>661</v>
      </c>
      <c r="I75" t="s">
        <v>21191</v>
      </c>
      <c r="J75" t="s">
        <v>1314</v>
      </c>
      <c r="K75" t="s">
        <v>635</v>
      </c>
      <c r="L75" t="s">
        <v>636</v>
      </c>
      <c r="M75" t="s">
        <v>25377</v>
      </c>
      <c r="N75" t="s">
        <v>635</v>
      </c>
      <c r="O75" t="s">
        <v>638</v>
      </c>
      <c r="P75" t="s">
        <v>22</v>
      </c>
      <c r="Q75" t="s">
        <v>639</v>
      </c>
      <c r="R75" t="s">
        <v>636</v>
      </c>
      <c r="S75" t="s">
        <v>635</v>
      </c>
      <c r="T75" t="s">
        <v>25377</v>
      </c>
    </row>
    <row r="76" spans="1:20" x14ac:dyDescent="0.25">
      <c r="A76" t="s">
        <v>164</v>
      </c>
      <c r="B76" t="s">
        <v>165</v>
      </c>
      <c r="C76">
        <v>33.333333333333336</v>
      </c>
      <c r="D76">
        <v>3</v>
      </c>
      <c r="E76" t="s">
        <v>25378</v>
      </c>
      <c r="F76">
        <v>100</v>
      </c>
      <c r="G76">
        <v>0</v>
      </c>
      <c r="H76" t="s">
        <v>661</v>
      </c>
      <c r="I76" t="s">
        <v>25379</v>
      </c>
      <c r="J76" t="s">
        <v>1917</v>
      </c>
      <c r="K76" t="s">
        <v>635</v>
      </c>
      <c r="L76" t="s">
        <v>636</v>
      </c>
      <c r="M76" t="s">
        <v>25380</v>
      </c>
      <c r="N76" t="s">
        <v>635</v>
      </c>
      <c r="O76" t="s">
        <v>638</v>
      </c>
      <c r="P76" t="s">
        <v>22</v>
      </c>
      <c r="Q76" t="s">
        <v>639</v>
      </c>
      <c r="R76" t="s">
        <v>636</v>
      </c>
      <c r="S76" t="s">
        <v>25381</v>
      </c>
      <c r="T76" t="s">
        <v>25380</v>
      </c>
    </row>
    <row r="77" spans="1:20" x14ac:dyDescent="0.25">
      <c r="A77" t="s">
        <v>35</v>
      </c>
      <c r="B77" t="s">
        <v>36</v>
      </c>
      <c r="C77">
        <v>66.666666666666671</v>
      </c>
      <c r="D77">
        <v>3</v>
      </c>
      <c r="E77" t="s">
        <v>25382</v>
      </c>
      <c r="F77">
        <v>100</v>
      </c>
      <c r="G77">
        <v>0</v>
      </c>
      <c r="H77" t="s">
        <v>661</v>
      </c>
      <c r="I77" t="s">
        <v>25383</v>
      </c>
      <c r="J77" t="s">
        <v>643</v>
      </c>
      <c r="K77" t="s">
        <v>635</v>
      </c>
      <c r="L77" t="s">
        <v>636</v>
      </c>
      <c r="M77" t="s">
        <v>25384</v>
      </c>
      <c r="N77" t="s">
        <v>635</v>
      </c>
      <c r="O77" t="s">
        <v>638</v>
      </c>
      <c r="P77" t="s">
        <v>22</v>
      </c>
      <c r="Q77" t="s">
        <v>639</v>
      </c>
      <c r="R77" t="s">
        <v>636</v>
      </c>
      <c r="S77" t="s">
        <v>635</v>
      </c>
      <c r="T77" t="s">
        <v>25384</v>
      </c>
    </row>
    <row r="78" spans="1:20" x14ac:dyDescent="0.25">
      <c r="A78" t="s">
        <v>164</v>
      </c>
      <c r="B78" t="s">
        <v>165</v>
      </c>
      <c r="C78">
        <v>33.333333333333336</v>
      </c>
      <c r="D78">
        <v>3</v>
      </c>
      <c r="E78" t="s">
        <v>25385</v>
      </c>
      <c r="F78">
        <v>100</v>
      </c>
      <c r="G78">
        <v>0</v>
      </c>
      <c r="H78" t="s">
        <v>661</v>
      </c>
      <c r="I78" t="s">
        <v>25386</v>
      </c>
      <c r="J78" t="s">
        <v>5204</v>
      </c>
      <c r="K78" t="s">
        <v>635</v>
      </c>
      <c r="L78" t="s">
        <v>636</v>
      </c>
      <c r="M78" t="s">
        <v>25387</v>
      </c>
      <c r="N78" t="s">
        <v>635</v>
      </c>
      <c r="O78" t="s">
        <v>638</v>
      </c>
      <c r="P78" t="s">
        <v>22</v>
      </c>
      <c r="Q78" t="s">
        <v>639</v>
      </c>
      <c r="R78" t="s">
        <v>636</v>
      </c>
      <c r="S78" t="s">
        <v>25388</v>
      </c>
      <c r="T78" t="s">
        <v>25389</v>
      </c>
    </row>
    <row r="79" spans="1:20" x14ac:dyDescent="0.25">
      <c r="A79" t="s">
        <v>37</v>
      </c>
      <c r="B79" t="s">
        <v>38</v>
      </c>
      <c r="C79">
        <v>66.666666666666671</v>
      </c>
      <c r="D79">
        <v>6</v>
      </c>
      <c r="E79" t="s">
        <v>25390</v>
      </c>
      <c r="F79">
        <v>230</v>
      </c>
      <c r="G79">
        <v>30</v>
      </c>
      <c r="H79" t="s">
        <v>661</v>
      </c>
      <c r="I79" t="s">
        <v>22275</v>
      </c>
      <c r="J79" t="s">
        <v>2046</v>
      </c>
      <c r="K79" t="s">
        <v>635</v>
      </c>
      <c r="L79" t="s">
        <v>636</v>
      </c>
      <c r="M79" t="s">
        <v>25387</v>
      </c>
      <c r="N79" t="s">
        <v>635</v>
      </c>
      <c r="O79" t="s">
        <v>638</v>
      </c>
      <c r="P79" t="s">
        <v>22</v>
      </c>
      <c r="Q79" t="s">
        <v>639</v>
      </c>
      <c r="R79" t="s">
        <v>636</v>
      </c>
      <c r="S79" t="s">
        <v>635</v>
      </c>
      <c r="T79" t="s">
        <v>25389</v>
      </c>
    </row>
    <row r="80" spans="1:20" x14ac:dyDescent="0.25">
      <c r="A80" t="s">
        <v>164</v>
      </c>
      <c r="B80" t="s">
        <v>165</v>
      </c>
      <c r="C80">
        <v>33.333333333333336</v>
      </c>
      <c r="D80">
        <v>3</v>
      </c>
      <c r="E80" t="s">
        <v>25391</v>
      </c>
      <c r="F80">
        <v>100</v>
      </c>
      <c r="G80">
        <v>0</v>
      </c>
      <c r="H80" t="s">
        <v>661</v>
      </c>
      <c r="I80" t="s">
        <v>25392</v>
      </c>
      <c r="J80" t="s">
        <v>5204</v>
      </c>
      <c r="K80" t="s">
        <v>635</v>
      </c>
      <c r="L80" t="s">
        <v>636</v>
      </c>
      <c r="M80" t="s">
        <v>25393</v>
      </c>
      <c r="N80" t="s">
        <v>635</v>
      </c>
      <c r="O80" t="s">
        <v>638</v>
      </c>
      <c r="P80" t="s">
        <v>22</v>
      </c>
      <c r="Q80" t="s">
        <v>639</v>
      </c>
      <c r="R80" t="s">
        <v>636</v>
      </c>
      <c r="S80" t="s">
        <v>25394</v>
      </c>
      <c r="T80" t="s">
        <v>25393</v>
      </c>
    </row>
    <row r="81" spans="1:20" x14ac:dyDescent="0.25">
      <c r="A81" t="s">
        <v>35</v>
      </c>
      <c r="B81" t="s">
        <v>36</v>
      </c>
      <c r="C81">
        <v>66.666666666666671</v>
      </c>
      <c r="D81">
        <v>3</v>
      </c>
      <c r="E81" t="s">
        <v>25395</v>
      </c>
      <c r="F81">
        <v>100</v>
      </c>
      <c r="G81">
        <v>0</v>
      </c>
      <c r="H81" t="s">
        <v>661</v>
      </c>
      <c r="I81" t="s">
        <v>25396</v>
      </c>
      <c r="J81" t="s">
        <v>1704</v>
      </c>
      <c r="K81" t="s">
        <v>635</v>
      </c>
      <c r="L81" t="s">
        <v>636</v>
      </c>
      <c r="M81" t="s">
        <v>25397</v>
      </c>
      <c r="N81" t="s">
        <v>635</v>
      </c>
      <c r="O81" t="s">
        <v>668</v>
      </c>
      <c r="P81" t="s">
        <v>22</v>
      </c>
      <c r="Q81" t="s">
        <v>669</v>
      </c>
      <c r="R81" t="s">
        <v>636</v>
      </c>
      <c r="S81" t="s">
        <v>635</v>
      </c>
      <c r="T81" t="s">
        <v>25398</v>
      </c>
    </row>
    <row r="82" spans="1:20" x14ac:dyDescent="0.25">
      <c r="A82" t="s">
        <v>164</v>
      </c>
      <c r="B82" t="s">
        <v>165</v>
      </c>
      <c r="C82">
        <v>33.333333333333336</v>
      </c>
      <c r="D82">
        <v>6</v>
      </c>
      <c r="E82" t="s">
        <v>25399</v>
      </c>
      <c r="F82">
        <v>200</v>
      </c>
      <c r="G82">
        <v>0</v>
      </c>
      <c r="H82" t="s">
        <v>661</v>
      </c>
      <c r="I82" t="s">
        <v>25400</v>
      </c>
      <c r="J82" t="s">
        <v>869</v>
      </c>
      <c r="K82" t="s">
        <v>635</v>
      </c>
      <c r="L82" t="s">
        <v>636</v>
      </c>
      <c r="M82" t="s">
        <v>25401</v>
      </c>
      <c r="N82" t="s">
        <v>635</v>
      </c>
      <c r="O82" t="s">
        <v>668</v>
      </c>
      <c r="P82" t="s">
        <v>22</v>
      </c>
      <c r="Q82" t="s">
        <v>669</v>
      </c>
      <c r="R82" t="s">
        <v>636</v>
      </c>
      <c r="S82" t="s">
        <v>25402</v>
      </c>
      <c r="T82" t="s">
        <v>25403</v>
      </c>
    </row>
    <row r="83" spans="1:20" x14ac:dyDescent="0.25">
      <c r="A83" t="s">
        <v>164</v>
      </c>
      <c r="B83" t="s">
        <v>165</v>
      </c>
      <c r="C83">
        <v>33.333333333333336</v>
      </c>
      <c r="D83">
        <v>3</v>
      </c>
      <c r="E83" t="s">
        <v>25404</v>
      </c>
      <c r="F83">
        <v>200</v>
      </c>
      <c r="G83">
        <v>0</v>
      </c>
      <c r="H83" t="s">
        <v>661</v>
      </c>
      <c r="I83" t="s">
        <v>25405</v>
      </c>
      <c r="J83" t="s">
        <v>643</v>
      </c>
      <c r="K83" t="s">
        <v>635</v>
      </c>
      <c r="L83" t="s">
        <v>636</v>
      </c>
      <c r="M83" t="s">
        <v>25406</v>
      </c>
      <c r="N83" t="s">
        <v>635</v>
      </c>
      <c r="O83" t="s">
        <v>668</v>
      </c>
      <c r="P83" t="s">
        <v>22</v>
      </c>
      <c r="Q83" t="s">
        <v>669</v>
      </c>
      <c r="R83" t="s">
        <v>636</v>
      </c>
      <c r="S83" t="s">
        <v>25407</v>
      </c>
      <c r="T83" t="s">
        <v>25408</v>
      </c>
    </row>
    <row r="84" spans="1:20" x14ac:dyDescent="0.25">
      <c r="A84" t="s">
        <v>35</v>
      </c>
      <c r="B84" t="s">
        <v>36</v>
      </c>
      <c r="C84">
        <v>66.666666666666671</v>
      </c>
      <c r="D84">
        <v>3</v>
      </c>
      <c r="E84" t="s">
        <v>25404</v>
      </c>
      <c r="F84">
        <v>200</v>
      </c>
      <c r="G84">
        <v>0</v>
      </c>
      <c r="H84" t="s">
        <v>661</v>
      </c>
      <c r="I84" t="s">
        <v>25405</v>
      </c>
      <c r="J84" t="s">
        <v>643</v>
      </c>
      <c r="K84" t="s">
        <v>635</v>
      </c>
      <c r="L84" t="s">
        <v>636</v>
      </c>
      <c r="M84" t="s">
        <v>25406</v>
      </c>
      <c r="N84" t="s">
        <v>635</v>
      </c>
      <c r="O84" t="s">
        <v>668</v>
      </c>
      <c r="P84" t="s">
        <v>22</v>
      </c>
      <c r="Q84" t="s">
        <v>669</v>
      </c>
      <c r="R84" t="s">
        <v>636</v>
      </c>
      <c r="S84" t="s">
        <v>25407</v>
      </c>
      <c r="T84" t="s">
        <v>25408</v>
      </c>
    </row>
    <row r="85" spans="1:20" x14ac:dyDescent="0.25">
      <c r="A85" t="s">
        <v>35</v>
      </c>
      <c r="B85" t="s">
        <v>36</v>
      </c>
      <c r="C85">
        <v>66.666666666666671</v>
      </c>
      <c r="D85">
        <v>3</v>
      </c>
      <c r="E85" t="s">
        <v>25409</v>
      </c>
      <c r="F85">
        <v>100</v>
      </c>
      <c r="G85">
        <v>0</v>
      </c>
      <c r="H85" t="s">
        <v>661</v>
      </c>
      <c r="I85" t="s">
        <v>25410</v>
      </c>
      <c r="J85" t="s">
        <v>757</v>
      </c>
      <c r="K85" t="s">
        <v>635</v>
      </c>
      <c r="L85" t="s">
        <v>636</v>
      </c>
      <c r="M85" t="s">
        <v>25411</v>
      </c>
      <c r="N85" t="s">
        <v>635</v>
      </c>
      <c r="O85" t="s">
        <v>638</v>
      </c>
      <c r="P85" t="s">
        <v>22</v>
      </c>
      <c r="Q85" t="s">
        <v>639</v>
      </c>
      <c r="R85" t="s">
        <v>636</v>
      </c>
      <c r="S85" t="s">
        <v>635</v>
      </c>
      <c r="T85" t="s">
        <v>25411</v>
      </c>
    </row>
    <row r="86" spans="1:20" x14ac:dyDescent="0.25">
      <c r="A86" t="s">
        <v>35</v>
      </c>
      <c r="B86" t="s">
        <v>36</v>
      </c>
      <c r="C86">
        <v>66.666666666666671</v>
      </c>
      <c r="D86">
        <v>3</v>
      </c>
      <c r="E86" t="s">
        <v>25412</v>
      </c>
      <c r="F86">
        <v>100</v>
      </c>
      <c r="G86">
        <v>0</v>
      </c>
      <c r="H86" t="s">
        <v>661</v>
      </c>
      <c r="I86" t="s">
        <v>25413</v>
      </c>
      <c r="J86" t="s">
        <v>687</v>
      </c>
      <c r="K86" t="s">
        <v>635</v>
      </c>
      <c r="L86" t="s">
        <v>636</v>
      </c>
      <c r="M86" t="s">
        <v>25414</v>
      </c>
      <c r="N86" t="s">
        <v>635</v>
      </c>
      <c r="O86" t="s">
        <v>1071</v>
      </c>
      <c r="P86" t="s">
        <v>22</v>
      </c>
      <c r="Q86" t="s">
        <v>639</v>
      </c>
      <c r="R86" t="s">
        <v>636</v>
      </c>
      <c r="S86" t="s">
        <v>25415</v>
      </c>
      <c r="T86" t="s">
        <v>25414</v>
      </c>
    </row>
    <row r="87" spans="1:20" x14ac:dyDescent="0.25">
      <c r="A87" t="s">
        <v>37</v>
      </c>
      <c r="B87" t="s">
        <v>38</v>
      </c>
      <c r="C87">
        <v>66.666666666666671</v>
      </c>
      <c r="D87">
        <v>3</v>
      </c>
      <c r="E87" t="s">
        <v>25416</v>
      </c>
      <c r="F87">
        <v>100</v>
      </c>
      <c r="G87">
        <v>0</v>
      </c>
      <c r="H87" t="s">
        <v>661</v>
      </c>
      <c r="I87" t="s">
        <v>25417</v>
      </c>
      <c r="J87" t="s">
        <v>742</v>
      </c>
      <c r="K87" t="s">
        <v>635</v>
      </c>
      <c r="L87" t="s">
        <v>636</v>
      </c>
      <c r="M87" t="s">
        <v>25418</v>
      </c>
      <c r="N87" t="s">
        <v>635</v>
      </c>
      <c r="O87" t="s">
        <v>638</v>
      </c>
      <c r="P87" t="s">
        <v>22</v>
      </c>
      <c r="Q87" t="s">
        <v>639</v>
      </c>
      <c r="R87" t="s">
        <v>636</v>
      </c>
      <c r="S87" t="s">
        <v>635</v>
      </c>
      <c r="T87" t="s">
        <v>25418</v>
      </c>
    </row>
    <row r="88" spans="1:20" x14ac:dyDescent="0.25">
      <c r="A88" t="s">
        <v>37</v>
      </c>
      <c r="B88" t="s">
        <v>38</v>
      </c>
      <c r="C88">
        <v>66.666666666666671</v>
      </c>
      <c r="D88">
        <v>3</v>
      </c>
      <c r="E88" t="s">
        <v>25419</v>
      </c>
      <c r="F88">
        <v>100</v>
      </c>
      <c r="G88">
        <v>0</v>
      </c>
      <c r="H88" t="s">
        <v>661</v>
      </c>
      <c r="I88" t="s">
        <v>25420</v>
      </c>
      <c r="J88" t="s">
        <v>1105</v>
      </c>
      <c r="K88" t="s">
        <v>635</v>
      </c>
      <c r="L88" t="s">
        <v>636</v>
      </c>
      <c r="M88" t="s">
        <v>25421</v>
      </c>
      <c r="N88" t="s">
        <v>635</v>
      </c>
      <c r="O88" t="s">
        <v>638</v>
      </c>
      <c r="P88" t="s">
        <v>22</v>
      </c>
      <c r="Q88" t="s">
        <v>639</v>
      </c>
      <c r="R88" t="s">
        <v>636</v>
      </c>
      <c r="S88" t="s">
        <v>635</v>
      </c>
      <c r="T88" t="s">
        <v>25421</v>
      </c>
    </row>
    <row r="89" spans="1:20" x14ac:dyDescent="0.25">
      <c r="A89" t="s">
        <v>37</v>
      </c>
      <c r="B89" t="s">
        <v>38</v>
      </c>
      <c r="C89">
        <v>66.666666666666671</v>
      </c>
      <c r="D89">
        <v>3</v>
      </c>
      <c r="E89" t="s">
        <v>25422</v>
      </c>
      <c r="F89">
        <v>100</v>
      </c>
      <c r="G89">
        <v>0</v>
      </c>
      <c r="H89" t="s">
        <v>661</v>
      </c>
      <c r="I89" t="s">
        <v>25423</v>
      </c>
      <c r="J89" t="s">
        <v>643</v>
      </c>
      <c r="K89" t="s">
        <v>635</v>
      </c>
      <c r="L89" t="s">
        <v>636</v>
      </c>
      <c r="M89" t="s">
        <v>25421</v>
      </c>
      <c r="N89" t="s">
        <v>635</v>
      </c>
      <c r="O89" t="s">
        <v>668</v>
      </c>
      <c r="P89" t="s">
        <v>22</v>
      </c>
      <c r="Q89" t="s">
        <v>669</v>
      </c>
      <c r="R89" t="s">
        <v>636</v>
      </c>
      <c r="S89" t="s">
        <v>635</v>
      </c>
      <c r="T89" t="s">
        <v>25421</v>
      </c>
    </row>
    <row r="90" spans="1:20" x14ac:dyDescent="0.25">
      <c r="A90" t="s">
        <v>37</v>
      </c>
      <c r="B90" t="s">
        <v>38</v>
      </c>
      <c r="C90">
        <v>66.666666666666671</v>
      </c>
      <c r="D90">
        <v>3</v>
      </c>
      <c r="E90" t="s">
        <v>25424</v>
      </c>
      <c r="F90">
        <v>100</v>
      </c>
      <c r="G90">
        <v>0</v>
      </c>
      <c r="H90" t="s">
        <v>661</v>
      </c>
      <c r="I90" t="s">
        <v>25425</v>
      </c>
      <c r="J90" t="s">
        <v>643</v>
      </c>
      <c r="K90" t="s">
        <v>635</v>
      </c>
      <c r="L90" t="s">
        <v>636</v>
      </c>
      <c r="M90" t="s">
        <v>25426</v>
      </c>
      <c r="N90" t="s">
        <v>635</v>
      </c>
      <c r="O90" t="s">
        <v>638</v>
      </c>
      <c r="P90" t="s">
        <v>22</v>
      </c>
      <c r="Q90" t="s">
        <v>639</v>
      </c>
      <c r="R90" t="s">
        <v>636</v>
      </c>
      <c r="S90" t="s">
        <v>635</v>
      </c>
      <c r="T90" t="s">
        <v>25426</v>
      </c>
    </row>
    <row r="91" spans="1:20" x14ac:dyDescent="0.25">
      <c r="A91" t="s">
        <v>37</v>
      </c>
      <c r="B91" t="s">
        <v>38</v>
      </c>
      <c r="C91">
        <v>66.666666666666671</v>
      </c>
      <c r="D91">
        <v>3</v>
      </c>
      <c r="E91" t="s">
        <v>25427</v>
      </c>
      <c r="F91">
        <v>100</v>
      </c>
      <c r="G91">
        <v>0</v>
      </c>
      <c r="H91" t="s">
        <v>661</v>
      </c>
      <c r="I91" t="s">
        <v>25428</v>
      </c>
      <c r="J91" t="s">
        <v>757</v>
      </c>
      <c r="K91" t="s">
        <v>635</v>
      </c>
      <c r="L91" t="s">
        <v>636</v>
      </c>
      <c r="M91" t="s">
        <v>25426</v>
      </c>
      <c r="N91" t="s">
        <v>635</v>
      </c>
      <c r="O91" t="s">
        <v>638</v>
      </c>
      <c r="P91" t="s">
        <v>22</v>
      </c>
      <c r="Q91" t="s">
        <v>639</v>
      </c>
      <c r="R91" t="s">
        <v>636</v>
      </c>
      <c r="S91" t="s">
        <v>635</v>
      </c>
      <c r="T91" t="s">
        <v>25426</v>
      </c>
    </row>
    <row r="92" spans="1:20" x14ac:dyDescent="0.25">
      <c r="A92" t="s">
        <v>164</v>
      </c>
      <c r="B92" t="s">
        <v>165</v>
      </c>
      <c r="C92">
        <v>33.333333333333336</v>
      </c>
      <c r="D92">
        <v>3</v>
      </c>
      <c r="E92" t="s">
        <v>25429</v>
      </c>
      <c r="F92">
        <v>100</v>
      </c>
      <c r="G92">
        <v>0</v>
      </c>
      <c r="H92" t="s">
        <v>661</v>
      </c>
      <c r="I92" t="s">
        <v>25430</v>
      </c>
      <c r="J92" t="s">
        <v>1172</v>
      </c>
      <c r="K92" t="s">
        <v>635</v>
      </c>
      <c r="L92" t="s">
        <v>636</v>
      </c>
      <c r="M92" t="s">
        <v>25431</v>
      </c>
      <c r="N92" t="s">
        <v>635</v>
      </c>
      <c r="O92" t="s">
        <v>638</v>
      </c>
      <c r="P92" t="s">
        <v>22</v>
      </c>
      <c r="Q92" t="s">
        <v>639</v>
      </c>
      <c r="R92" t="s">
        <v>636</v>
      </c>
      <c r="S92" t="s">
        <v>25432</v>
      </c>
      <c r="T92" t="s">
        <v>25431</v>
      </c>
    </row>
    <row r="93" spans="1:20" x14ac:dyDescent="0.25">
      <c r="A93" t="s">
        <v>35</v>
      </c>
      <c r="B93" t="s">
        <v>36</v>
      </c>
      <c r="C93">
        <v>66.666666666666671</v>
      </c>
      <c r="D93">
        <v>3</v>
      </c>
      <c r="E93" t="s">
        <v>25433</v>
      </c>
      <c r="F93">
        <v>100</v>
      </c>
      <c r="G93">
        <v>0</v>
      </c>
      <c r="H93" t="s">
        <v>661</v>
      </c>
      <c r="I93" t="s">
        <v>25434</v>
      </c>
      <c r="J93" t="s">
        <v>1025</v>
      </c>
      <c r="K93" t="s">
        <v>635</v>
      </c>
      <c r="L93" t="s">
        <v>636</v>
      </c>
      <c r="M93" t="s">
        <v>25431</v>
      </c>
      <c r="N93" t="s">
        <v>635</v>
      </c>
      <c r="O93" t="s">
        <v>638</v>
      </c>
      <c r="P93" t="s">
        <v>22</v>
      </c>
      <c r="Q93" t="s">
        <v>639</v>
      </c>
      <c r="R93" t="s">
        <v>636</v>
      </c>
      <c r="S93" t="s">
        <v>635</v>
      </c>
      <c r="T93" t="s">
        <v>25431</v>
      </c>
    </row>
    <row r="94" spans="1:20" x14ac:dyDescent="0.25">
      <c r="A94" t="s">
        <v>37</v>
      </c>
      <c r="B94" t="s">
        <v>38</v>
      </c>
      <c r="C94">
        <v>66.666666666666671</v>
      </c>
      <c r="D94">
        <v>3</v>
      </c>
      <c r="E94" t="s">
        <v>25435</v>
      </c>
      <c r="F94">
        <v>100</v>
      </c>
      <c r="G94">
        <v>0</v>
      </c>
      <c r="H94" t="s">
        <v>661</v>
      </c>
      <c r="I94" t="s">
        <v>25436</v>
      </c>
      <c r="J94" t="s">
        <v>643</v>
      </c>
      <c r="K94" t="s">
        <v>635</v>
      </c>
      <c r="L94" t="s">
        <v>636</v>
      </c>
      <c r="M94" t="s">
        <v>25437</v>
      </c>
      <c r="N94" t="s">
        <v>635</v>
      </c>
      <c r="O94" t="s">
        <v>638</v>
      </c>
      <c r="P94" t="s">
        <v>22</v>
      </c>
      <c r="Q94" t="s">
        <v>639</v>
      </c>
      <c r="R94" t="s">
        <v>636</v>
      </c>
      <c r="S94" t="s">
        <v>635</v>
      </c>
      <c r="T94" t="s">
        <v>25438</v>
      </c>
    </row>
    <row r="95" spans="1:20" x14ac:dyDescent="0.25">
      <c r="A95" t="s">
        <v>37</v>
      </c>
      <c r="B95" t="s">
        <v>38</v>
      </c>
      <c r="C95">
        <v>66.666666666666671</v>
      </c>
      <c r="D95">
        <v>3</v>
      </c>
      <c r="E95" t="s">
        <v>25439</v>
      </c>
      <c r="F95">
        <v>100</v>
      </c>
      <c r="G95">
        <v>0</v>
      </c>
      <c r="H95" t="s">
        <v>661</v>
      </c>
      <c r="I95" t="s">
        <v>25440</v>
      </c>
      <c r="J95" t="s">
        <v>683</v>
      </c>
      <c r="K95" t="s">
        <v>635</v>
      </c>
      <c r="L95" t="s">
        <v>636</v>
      </c>
      <c r="M95" t="s">
        <v>25441</v>
      </c>
      <c r="N95" t="s">
        <v>635</v>
      </c>
      <c r="O95" t="s">
        <v>980</v>
      </c>
      <c r="P95" t="s">
        <v>22</v>
      </c>
      <c r="Q95" t="s">
        <v>669</v>
      </c>
      <c r="R95" t="s">
        <v>636</v>
      </c>
      <c r="S95" t="s">
        <v>25442</v>
      </c>
      <c r="T95" t="s">
        <v>25443</v>
      </c>
    </row>
    <row r="96" spans="1:20" x14ac:dyDescent="0.25">
      <c r="A96" t="s">
        <v>35</v>
      </c>
      <c r="B96" t="s">
        <v>36</v>
      </c>
      <c r="C96">
        <v>66.666666666666671</v>
      </c>
      <c r="D96">
        <v>3</v>
      </c>
      <c r="E96" t="s">
        <v>25444</v>
      </c>
      <c r="F96">
        <v>100</v>
      </c>
      <c r="G96">
        <v>0</v>
      </c>
      <c r="H96" t="s">
        <v>661</v>
      </c>
      <c r="I96" t="s">
        <v>25445</v>
      </c>
      <c r="J96" t="s">
        <v>2574</v>
      </c>
      <c r="K96" t="s">
        <v>635</v>
      </c>
      <c r="L96" t="s">
        <v>636</v>
      </c>
      <c r="M96" t="s">
        <v>25446</v>
      </c>
      <c r="N96" t="s">
        <v>635</v>
      </c>
      <c r="O96" t="s">
        <v>638</v>
      </c>
      <c r="P96" t="s">
        <v>22</v>
      </c>
      <c r="Q96" t="s">
        <v>639</v>
      </c>
      <c r="R96" t="s">
        <v>636</v>
      </c>
      <c r="S96" t="s">
        <v>635</v>
      </c>
      <c r="T96" t="s">
        <v>25446</v>
      </c>
    </row>
    <row r="97" spans="1:20" x14ac:dyDescent="0.25">
      <c r="A97" t="s">
        <v>37</v>
      </c>
      <c r="B97" t="s">
        <v>38</v>
      </c>
      <c r="C97">
        <v>33</v>
      </c>
      <c r="D97">
        <v>10</v>
      </c>
      <c r="E97" t="s">
        <v>25447</v>
      </c>
      <c r="F97">
        <v>330</v>
      </c>
      <c r="G97">
        <v>0</v>
      </c>
      <c r="H97" t="s">
        <v>661</v>
      </c>
      <c r="I97" t="s">
        <v>25448</v>
      </c>
      <c r="J97" t="s">
        <v>721</v>
      </c>
      <c r="K97" t="s">
        <v>635</v>
      </c>
      <c r="L97" t="s">
        <v>636</v>
      </c>
      <c r="M97" t="s">
        <v>25449</v>
      </c>
      <c r="N97" t="s">
        <v>635</v>
      </c>
      <c r="O97" t="s">
        <v>668</v>
      </c>
      <c r="P97" t="s">
        <v>22</v>
      </c>
      <c r="Q97" t="s">
        <v>669</v>
      </c>
      <c r="R97" t="s">
        <v>636</v>
      </c>
      <c r="S97" t="s">
        <v>25450</v>
      </c>
      <c r="T97" t="s">
        <v>25449</v>
      </c>
    </row>
    <row r="98" spans="1:20" x14ac:dyDescent="0.25">
      <c r="A98" t="s">
        <v>37</v>
      </c>
      <c r="B98" t="s">
        <v>38</v>
      </c>
      <c r="C98">
        <v>66.666666666666671</v>
      </c>
      <c r="D98">
        <v>3</v>
      </c>
      <c r="E98" t="s">
        <v>25451</v>
      </c>
      <c r="F98">
        <v>100</v>
      </c>
      <c r="G98">
        <v>0</v>
      </c>
      <c r="H98" t="s">
        <v>661</v>
      </c>
      <c r="I98" t="s">
        <v>25452</v>
      </c>
      <c r="J98" t="s">
        <v>797</v>
      </c>
      <c r="K98" t="s">
        <v>635</v>
      </c>
      <c r="L98" t="s">
        <v>636</v>
      </c>
      <c r="M98" t="s">
        <v>25453</v>
      </c>
      <c r="N98" t="s">
        <v>635</v>
      </c>
      <c r="O98" t="s">
        <v>638</v>
      </c>
      <c r="P98" t="s">
        <v>22</v>
      </c>
      <c r="Q98" t="s">
        <v>639</v>
      </c>
      <c r="R98" t="s">
        <v>636</v>
      </c>
      <c r="S98" t="s">
        <v>635</v>
      </c>
      <c r="T98" t="s">
        <v>25453</v>
      </c>
    </row>
    <row r="99" spans="1:20" x14ac:dyDescent="0.25">
      <c r="A99" t="s">
        <v>164</v>
      </c>
      <c r="B99" t="s">
        <v>165</v>
      </c>
      <c r="C99">
        <v>33.333333333333336</v>
      </c>
      <c r="D99">
        <v>3</v>
      </c>
      <c r="E99" t="s">
        <v>25454</v>
      </c>
      <c r="F99">
        <v>100</v>
      </c>
      <c r="G99">
        <v>0</v>
      </c>
      <c r="H99" t="s">
        <v>661</v>
      </c>
      <c r="I99" t="s">
        <v>25455</v>
      </c>
      <c r="J99" t="s">
        <v>823</v>
      </c>
      <c r="K99" t="s">
        <v>635</v>
      </c>
      <c r="L99" t="s">
        <v>636</v>
      </c>
      <c r="M99" t="s">
        <v>25453</v>
      </c>
      <c r="N99" t="s">
        <v>635</v>
      </c>
      <c r="O99" t="s">
        <v>668</v>
      </c>
      <c r="P99" t="s">
        <v>22</v>
      </c>
      <c r="Q99" t="s">
        <v>669</v>
      </c>
      <c r="R99" t="s">
        <v>636</v>
      </c>
      <c r="S99" t="s">
        <v>635</v>
      </c>
      <c r="T99" t="s">
        <v>25453</v>
      </c>
    </row>
    <row r="100" spans="1:20" x14ac:dyDescent="0.25">
      <c r="A100" t="s">
        <v>39</v>
      </c>
      <c r="B100" t="s">
        <v>44</v>
      </c>
      <c r="C100">
        <v>78.5</v>
      </c>
      <c r="D100">
        <v>2</v>
      </c>
      <c r="E100" t="s">
        <v>25456</v>
      </c>
      <c r="F100">
        <v>425</v>
      </c>
      <c r="G100">
        <v>0</v>
      </c>
      <c r="H100" t="s">
        <v>647</v>
      </c>
      <c r="I100" t="s">
        <v>5371</v>
      </c>
      <c r="J100" t="s">
        <v>5372</v>
      </c>
      <c r="K100" t="s">
        <v>5373</v>
      </c>
      <c r="L100" t="s">
        <v>962</v>
      </c>
      <c r="M100" t="s">
        <v>25457</v>
      </c>
      <c r="N100" t="s">
        <v>635</v>
      </c>
      <c r="O100" t="s">
        <v>653</v>
      </c>
      <c r="P100" t="s">
        <v>43</v>
      </c>
      <c r="Q100" t="s">
        <v>654</v>
      </c>
      <c r="R100" t="s">
        <v>636</v>
      </c>
      <c r="S100" t="s">
        <v>25458</v>
      </c>
      <c r="T100" t="s">
        <v>25459</v>
      </c>
    </row>
    <row r="101" spans="1:20" x14ac:dyDescent="0.25">
      <c r="A101" t="s">
        <v>39</v>
      </c>
      <c r="B101" t="s">
        <v>44</v>
      </c>
      <c r="C101">
        <v>72</v>
      </c>
      <c r="D101">
        <v>4</v>
      </c>
      <c r="E101" t="s">
        <v>25456</v>
      </c>
      <c r="F101">
        <v>425</v>
      </c>
      <c r="G101">
        <v>0</v>
      </c>
      <c r="H101" t="s">
        <v>647</v>
      </c>
      <c r="I101" t="s">
        <v>5371</v>
      </c>
      <c r="J101" t="s">
        <v>5372</v>
      </c>
      <c r="K101" t="s">
        <v>5373</v>
      </c>
      <c r="L101" t="s">
        <v>962</v>
      </c>
      <c r="M101" t="s">
        <v>25457</v>
      </c>
      <c r="N101" t="s">
        <v>635</v>
      </c>
      <c r="O101" t="s">
        <v>653</v>
      </c>
      <c r="P101" t="s">
        <v>43</v>
      </c>
      <c r="Q101" t="s">
        <v>654</v>
      </c>
      <c r="R101" t="s">
        <v>636</v>
      </c>
      <c r="S101" t="s">
        <v>25458</v>
      </c>
      <c r="T101" t="s">
        <v>25459</v>
      </c>
    </row>
    <row r="102" spans="1:20" x14ac:dyDescent="0.25">
      <c r="A102" t="s">
        <v>37</v>
      </c>
      <c r="B102" t="s">
        <v>38</v>
      </c>
      <c r="C102">
        <v>66.666666666666671</v>
      </c>
      <c r="D102">
        <v>3</v>
      </c>
      <c r="E102" t="s">
        <v>25460</v>
      </c>
      <c r="F102">
        <v>100</v>
      </c>
      <c r="G102">
        <v>0</v>
      </c>
      <c r="H102" t="s">
        <v>661</v>
      </c>
      <c r="I102" t="s">
        <v>25461</v>
      </c>
      <c r="J102" t="s">
        <v>1160</v>
      </c>
      <c r="K102" t="s">
        <v>635</v>
      </c>
      <c r="L102" t="s">
        <v>636</v>
      </c>
      <c r="M102" t="s">
        <v>25462</v>
      </c>
      <c r="N102" t="s">
        <v>635</v>
      </c>
      <c r="O102" t="s">
        <v>638</v>
      </c>
      <c r="P102" t="s">
        <v>22</v>
      </c>
      <c r="Q102" t="s">
        <v>639</v>
      </c>
      <c r="R102" t="s">
        <v>636</v>
      </c>
      <c r="S102" t="s">
        <v>635</v>
      </c>
      <c r="T102" t="s">
        <v>25462</v>
      </c>
    </row>
    <row r="103" spans="1:20" x14ac:dyDescent="0.25">
      <c r="A103" t="s">
        <v>164</v>
      </c>
      <c r="B103" t="s">
        <v>165</v>
      </c>
      <c r="C103">
        <v>33.333333333333336</v>
      </c>
      <c r="D103">
        <v>6</v>
      </c>
      <c r="E103" t="s">
        <v>25463</v>
      </c>
      <c r="F103">
        <v>200</v>
      </c>
      <c r="G103">
        <v>0</v>
      </c>
      <c r="H103" t="s">
        <v>661</v>
      </c>
      <c r="I103" t="s">
        <v>25464</v>
      </c>
      <c r="J103" t="s">
        <v>934</v>
      </c>
      <c r="K103" t="s">
        <v>635</v>
      </c>
      <c r="L103" t="s">
        <v>636</v>
      </c>
      <c r="M103" t="s">
        <v>25465</v>
      </c>
      <c r="N103" t="s">
        <v>635</v>
      </c>
      <c r="O103" t="s">
        <v>668</v>
      </c>
      <c r="P103" t="s">
        <v>22</v>
      </c>
      <c r="Q103" t="s">
        <v>669</v>
      </c>
      <c r="R103" t="s">
        <v>636</v>
      </c>
      <c r="S103" t="s">
        <v>25466</v>
      </c>
      <c r="T103" t="s">
        <v>25465</v>
      </c>
    </row>
    <row r="104" spans="1:20" x14ac:dyDescent="0.25">
      <c r="A104" t="s">
        <v>164</v>
      </c>
      <c r="B104" t="s">
        <v>165</v>
      </c>
      <c r="C104">
        <v>33.333333333333336</v>
      </c>
      <c r="D104">
        <v>3</v>
      </c>
      <c r="E104" t="s">
        <v>25467</v>
      </c>
      <c r="F104">
        <v>100</v>
      </c>
      <c r="G104">
        <v>0</v>
      </c>
      <c r="H104" t="s">
        <v>661</v>
      </c>
      <c r="I104" t="s">
        <v>25468</v>
      </c>
      <c r="J104" t="s">
        <v>802</v>
      </c>
      <c r="K104" t="s">
        <v>635</v>
      </c>
      <c r="L104" t="s">
        <v>636</v>
      </c>
      <c r="M104" t="s">
        <v>25469</v>
      </c>
      <c r="N104" t="s">
        <v>635</v>
      </c>
      <c r="O104" t="s">
        <v>638</v>
      </c>
      <c r="P104" t="s">
        <v>22</v>
      </c>
      <c r="Q104" t="s">
        <v>639</v>
      </c>
      <c r="R104" t="s">
        <v>25470</v>
      </c>
      <c r="S104" t="s">
        <v>25471</v>
      </c>
      <c r="T104" t="s">
        <v>25469</v>
      </c>
    </row>
    <row r="105" spans="1:20" x14ac:dyDescent="0.25">
      <c r="A105" t="s">
        <v>164</v>
      </c>
      <c r="B105" t="s">
        <v>165</v>
      </c>
      <c r="C105">
        <v>33.333333333333336</v>
      </c>
      <c r="D105">
        <v>3</v>
      </c>
      <c r="E105" t="s">
        <v>25472</v>
      </c>
      <c r="F105">
        <v>100</v>
      </c>
      <c r="G105">
        <v>0</v>
      </c>
      <c r="H105" t="s">
        <v>661</v>
      </c>
      <c r="I105" t="s">
        <v>25473</v>
      </c>
      <c r="J105" t="s">
        <v>1704</v>
      </c>
      <c r="K105" t="s">
        <v>635</v>
      </c>
      <c r="L105" t="s">
        <v>636</v>
      </c>
      <c r="M105" t="s">
        <v>25474</v>
      </c>
      <c r="N105" t="s">
        <v>635</v>
      </c>
      <c r="O105" t="s">
        <v>638</v>
      </c>
      <c r="P105" t="s">
        <v>22</v>
      </c>
      <c r="Q105" t="s">
        <v>639</v>
      </c>
      <c r="R105" t="s">
        <v>25475</v>
      </c>
      <c r="S105" t="s">
        <v>25476</v>
      </c>
      <c r="T105" t="s">
        <v>25474</v>
      </c>
    </row>
    <row r="106" spans="1:20" x14ac:dyDescent="0.25">
      <c r="A106" t="s">
        <v>37</v>
      </c>
      <c r="B106" t="s">
        <v>38</v>
      </c>
      <c r="C106">
        <v>33</v>
      </c>
      <c r="D106">
        <v>10</v>
      </c>
      <c r="E106" t="s">
        <v>25477</v>
      </c>
      <c r="F106">
        <v>335</v>
      </c>
      <c r="G106">
        <v>0</v>
      </c>
      <c r="H106" t="s">
        <v>661</v>
      </c>
      <c r="I106" t="s">
        <v>24291</v>
      </c>
      <c r="J106" t="s">
        <v>6387</v>
      </c>
      <c r="K106" t="s">
        <v>635</v>
      </c>
      <c r="L106" t="s">
        <v>636</v>
      </c>
      <c r="M106" t="s">
        <v>25478</v>
      </c>
      <c r="N106" t="s">
        <v>635</v>
      </c>
      <c r="O106" t="s">
        <v>638</v>
      </c>
      <c r="P106" t="s">
        <v>22</v>
      </c>
      <c r="Q106" t="s">
        <v>639</v>
      </c>
      <c r="R106" t="s">
        <v>636</v>
      </c>
      <c r="S106" t="s">
        <v>635</v>
      </c>
      <c r="T106" t="s">
        <v>25478</v>
      </c>
    </row>
    <row r="107" spans="1:20" x14ac:dyDescent="0.25">
      <c r="A107" t="s">
        <v>37</v>
      </c>
      <c r="B107" t="s">
        <v>38</v>
      </c>
      <c r="C107">
        <v>66.666666666666671</v>
      </c>
      <c r="D107">
        <v>6</v>
      </c>
      <c r="E107" t="s">
        <v>25479</v>
      </c>
      <c r="F107">
        <v>200</v>
      </c>
      <c r="G107">
        <v>0</v>
      </c>
      <c r="H107" t="s">
        <v>661</v>
      </c>
      <c r="I107" t="s">
        <v>25480</v>
      </c>
      <c r="J107" t="s">
        <v>1941</v>
      </c>
      <c r="K107" t="s">
        <v>635</v>
      </c>
      <c r="L107" t="s">
        <v>636</v>
      </c>
      <c r="M107" t="s">
        <v>25481</v>
      </c>
      <c r="N107" t="s">
        <v>635</v>
      </c>
      <c r="O107" t="s">
        <v>638</v>
      </c>
      <c r="P107" t="s">
        <v>22</v>
      </c>
      <c r="Q107" t="s">
        <v>639</v>
      </c>
      <c r="R107" t="s">
        <v>636</v>
      </c>
      <c r="S107" t="s">
        <v>635</v>
      </c>
      <c r="T107" t="s">
        <v>25481</v>
      </c>
    </row>
    <row r="108" spans="1:20" x14ac:dyDescent="0.25">
      <c r="A108" t="s">
        <v>37</v>
      </c>
      <c r="B108" t="s">
        <v>38</v>
      </c>
      <c r="C108">
        <v>66.666666666666671</v>
      </c>
      <c r="D108">
        <v>3</v>
      </c>
      <c r="E108" t="s">
        <v>25482</v>
      </c>
      <c r="F108">
        <v>100</v>
      </c>
      <c r="G108">
        <v>0</v>
      </c>
      <c r="H108" t="s">
        <v>661</v>
      </c>
      <c r="I108" t="s">
        <v>25483</v>
      </c>
      <c r="J108" t="s">
        <v>1399</v>
      </c>
      <c r="K108" t="s">
        <v>635</v>
      </c>
      <c r="L108" t="s">
        <v>636</v>
      </c>
      <c r="M108" t="s">
        <v>25484</v>
      </c>
      <c r="N108" t="s">
        <v>635</v>
      </c>
      <c r="O108" t="s">
        <v>638</v>
      </c>
      <c r="P108" t="s">
        <v>22</v>
      </c>
      <c r="Q108" t="s">
        <v>639</v>
      </c>
      <c r="R108" t="s">
        <v>636</v>
      </c>
      <c r="S108" t="s">
        <v>635</v>
      </c>
      <c r="T108" t="s">
        <v>25484</v>
      </c>
    </row>
    <row r="109" spans="1:20" x14ac:dyDescent="0.25">
      <c r="A109" t="s">
        <v>164</v>
      </c>
      <c r="B109" t="s">
        <v>165</v>
      </c>
      <c r="C109">
        <v>33.333333333333336</v>
      </c>
      <c r="D109">
        <v>3</v>
      </c>
      <c r="E109" t="s">
        <v>25485</v>
      </c>
      <c r="F109">
        <v>100</v>
      </c>
      <c r="G109">
        <v>0</v>
      </c>
      <c r="H109" t="s">
        <v>661</v>
      </c>
      <c r="I109" t="s">
        <v>25486</v>
      </c>
      <c r="J109" t="s">
        <v>1427</v>
      </c>
      <c r="K109" t="s">
        <v>635</v>
      </c>
      <c r="L109" t="s">
        <v>636</v>
      </c>
      <c r="M109" t="s">
        <v>25487</v>
      </c>
      <c r="N109" t="s">
        <v>635</v>
      </c>
      <c r="O109" t="s">
        <v>638</v>
      </c>
      <c r="P109" t="s">
        <v>22</v>
      </c>
      <c r="Q109" t="s">
        <v>639</v>
      </c>
      <c r="R109" t="s">
        <v>636</v>
      </c>
      <c r="S109" t="s">
        <v>25488</v>
      </c>
      <c r="T109" t="s">
        <v>25484</v>
      </c>
    </row>
    <row r="110" spans="1:20" x14ac:dyDescent="0.25">
      <c r="A110" t="s">
        <v>35</v>
      </c>
      <c r="B110" t="s">
        <v>36</v>
      </c>
      <c r="C110">
        <v>66.666666666666671</v>
      </c>
      <c r="D110">
        <v>3</v>
      </c>
      <c r="E110" t="s">
        <v>25489</v>
      </c>
      <c r="F110">
        <v>100</v>
      </c>
      <c r="G110">
        <v>0</v>
      </c>
      <c r="H110" t="s">
        <v>661</v>
      </c>
      <c r="I110" t="s">
        <v>7028</v>
      </c>
      <c r="J110" t="s">
        <v>1314</v>
      </c>
      <c r="K110" t="s">
        <v>635</v>
      </c>
      <c r="L110" t="s">
        <v>636</v>
      </c>
      <c r="M110" t="s">
        <v>25490</v>
      </c>
      <c r="N110" t="s">
        <v>635</v>
      </c>
      <c r="O110" t="s">
        <v>638</v>
      </c>
      <c r="P110" t="s">
        <v>22</v>
      </c>
      <c r="Q110" t="s">
        <v>639</v>
      </c>
      <c r="R110" t="s">
        <v>636</v>
      </c>
      <c r="S110" t="s">
        <v>635</v>
      </c>
      <c r="T110" t="s">
        <v>25491</v>
      </c>
    </row>
    <row r="111" spans="1:20" x14ac:dyDescent="0.25">
      <c r="A111" t="s">
        <v>37</v>
      </c>
      <c r="B111" t="s">
        <v>38</v>
      </c>
      <c r="C111">
        <v>66.666666666666671</v>
      </c>
      <c r="D111">
        <v>3</v>
      </c>
      <c r="E111" t="s">
        <v>25492</v>
      </c>
      <c r="F111">
        <v>100</v>
      </c>
      <c r="G111">
        <v>0</v>
      </c>
      <c r="H111" t="s">
        <v>661</v>
      </c>
      <c r="I111" t="s">
        <v>25493</v>
      </c>
      <c r="J111" t="s">
        <v>1399</v>
      </c>
      <c r="K111" t="s">
        <v>635</v>
      </c>
      <c r="L111" t="s">
        <v>636</v>
      </c>
      <c r="M111" t="s">
        <v>25494</v>
      </c>
      <c r="N111" t="s">
        <v>635</v>
      </c>
      <c r="O111" t="s">
        <v>638</v>
      </c>
      <c r="P111" t="s">
        <v>22</v>
      </c>
      <c r="Q111" t="s">
        <v>639</v>
      </c>
      <c r="R111" t="s">
        <v>636</v>
      </c>
      <c r="S111" t="s">
        <v>635</v>
      </c>
      <c r="T111" t="s">
        <v>25494</v>
      </c>
    </row>
    <row r="112" spans="1:20" x14ac:dyDescent="0.25">
      <c r="A112" t="s">
        <v>35</v>
      </c>
      <c r="B112" t="s">
        <v>36</v>
      </c>
      <c r="C112">
        <v>66.666666666666671</v>
      </c>
      <c r="D112">
        <v>3</v>
      </c>
      <c r="E112" t="s">
        <v>25495</v>
      </c>
      <c r="F112">
        <v>100</v>
      </c>
      <c r="G112">
        <v>0</v>
      </c>
      <c r="H112" t="s">
        <v>661</v>
      </c>
      <c r="I112" t="s">
        <v>25496</v>
      </c>
      <c r="J112" t="s">
        <v>643</v>
      </c>
      <c r="K112" t="s">
        <v>635</v>
      </c>
      <c r="L112" t="s">
        <v>636</v>
      </c>
      <c r="M112" t="s">
        <v>25497</v>
      </c>
      <c r="N112" t="s">
        <v>635</v>
      </c>
      <c r="O112" t="s">
        <v>638</v>
      </c>
      <c r="P112" t="s">
        <v>22</v>
      </c>
      <c r="Q112" t="s">
        <v>639</v>
      </c>
      <c r="R112" t="s">
        <v>636</v>
      </c>
      <c r="S112" t="s">
        <v>635</v>
      </c>
      <c r="T112" t="s">
        <v>25497</v>
      </c>
    </row>
    <row r="113" spans="1:20" x14ac:dyDescent="0.25">
      <c r="A113" t="s">
        <v>39</v>
      </c>
      <c r="B113" t="s">
        <v>44</v>
      </c>
      <c r="C113">
        <v>69.900000000000006</v>
      </c>
      <c r="D113">
        <v>10</v>
      </c>
      <c r="E113" t="s">
        <v>25498</v>
      </c>
      <c r="F113">
        <v>857</v>
      </c>
      <c r="G113">
        <v>77</v>
      </c>
      <c r="H113" t="s">
        <v>647</v>
      </c>
      <c r="I113" t="s">
        <v>9406</v>
      </c>
      <c r="J113" t="s">
        <v>9407</v>
      </c>
      <c r="K113" t="s">
        <v>9408</v>
      </c>
      <c r="L113" t="s">
        <v>4230</v>
      </c>
      <c r="M113" t="s">
        <v>25462</v>
      </c>
      <c r="N113" t="s">
        <v>635</v>
      </c>
      <c r="O113" t="s">
        <v>653</v>
      </c>
      <c r="P113" t="s">
        <v>43</v>
      </c>
      <c r="Q113" t="s">
        <v>654</v>
      </c>
      <c r="R113" t="s">
        <v>636</v>
      </c>
      <c r="S113" t="s">
        <v>25499</v>
      </c>
      <c r="T113" t="s">
        <v>25497</v>
      </c>
    </row>
    <row r="114" spans="1:20" x14ac:dyDescent="0.25">
      <c r="A114" t="s">
        <v>35</v>
      </c>
      <c r="B114" t="s">
        <v>36</v>
      </c>
      <c r="C114">
        <v>66.666666666666671</v>
      </c>
      <c r="D114">
        <v>3</v>
      </c>
      <c r="E114" t="s">
        <v>25500</v>
      </c>
      <c r="F114">
        <v>100</v>
      </c>
      <c r="G114">
        <v>0</v>
      </c>
      <c r="H114" t="s">
        <v>661</v>
      </c>
      <c r="I114" t="s">
        <v>25501</v>
      </c>
      <c r="J114" t="s">
        <v>1971</v>
      </c>
      <c r="K114" t="s">
        <v>635</v>
      </c>
      <c r="L114" t="s">
        <v>636</v>
      </c>
      <c r="M114" t="s">
        <v>25497</v>
      </c>
      <c r="N114" t="s">
        <v>635</v>
      </c>
      <c r="O114" t="s">
        <v>638</v>
      </c>
      <c r="P114" t="s">
        <v>22</v>
      </c>
      <c r="Q114" t="s">
        <v>639</v>
      </c>
      <c r="R114" t="s">
        <v>636</v>
      </c>
      <c r="S114" t="s">
        <v>635</v>
      </c>
      <c r="T114" t="s">
        <v>25497</v>
      </c>
    </row>
    <row r="115" spans="1:20" x14ac:dyDescent="0.25">
      <c r="A115" t="s">
        <v>35</v>
      </c>
      <c r="B115" t="s">
        <v>36</v>
      </c>
      <c r="C115">
        <v>66.666666666666671</v>
      </c>
      <c r="D115">
        <v>3</v>
      </c>
      <c r="E115" t="s">
        <v>25502</v>
      </c>
      <c r="F115">
        <v>100</v>
      </c>
      <c r="G115">
        <v>0</v>
      </c>
      <c r="H115" t="s">
        <v>661</v>
      </c>
      <c r="I115" t="s">
        <v>25503</v>
      </c>
      <c r="J115" t="s">
        <v>643</v>
      </c>
      <c r="K115" t="s">
        <v>635</v>
      </c>
      <c r="L115" t="s">
        <v>636</v>
      </c>
      <c r="M115" t="s">
        <v>25504</v>
      </c>
      <c r="N115" t="s">
        <v>635</v>
      </c>
      <c r="O115" t="s">
        <v>668</v>
      </c>
      <c r="P115" t="s">
        <v>22</v>
      </c>
      <c r="Q115" t="s">
        <v>669</v>
      </c>
      <c r="R115" t="s">
        <v>636</v>
      </c>
      <c r="S115" t="s">
        <v>635</v>
      </c>
      <c r="T115" t="s">
        <v>25504</v>
      </c>
    </row>
    <row r="116" spans="1:20" x14ac:dyDescent="0.25">
      <c r="A116" t="s">
        <v>164</v>
      </c>
      <c r="B116" t="s">
        <v>165</v>
      </c>
      <c r="C116">
        <v>33.333333333333336</v>
      </c>
      <c r="D116">
        <v>3</v>
      </c>
      <c r="E116" t="s">
        <v>25505</v>
      </c>
      <c r="F116">
        <v>100</v>
      </c>
      <c r="G116">
        <v>0</v>
      </c>
      <c r="H116" t="s">
        <v>661</v>
      </c>
      <c r="I116" t="s">
        <v>25506</v>
      </c>
      <c r="J116" t="s">
        <v>697</v>
      </c>
      <c r="K116" t="s">
        <v>635</v>
      </c>
      <c r="L116" t="s">
        <v>636</v>
      </c>
      <c r="M116" t="s">
        <v>25507</v>
      </c>
      <c r="N116" t="s">
        <v>635</v>
      </c>
      <c r="O116" t="s">
        <v>638</v>
      </c>
      <c r="P116" t="s">
        <v>22</v>
      </c>
      <c r="Q116" t="s">
        <v>639</v>
      </c>
      <c r="R116" t="s">
        <v>636</v>
      </c>
      <c r="S116" t="s">
        <v>25508</v>
      </c>
      <c r="T116" t="s">
        <v>25507</v>
      </c>
    </row>
    <row r="117" spans="1:20" x14ac:dyDescent="0.25">
      <c r="A117" t="s">
        <v>164</v>
      </c>
      <c r="B117" t="s">
        <v>165</v>
      </c>
      <c r="C117">
        <v>33.333333333333336</v>
      </c>
      <c r="D117">
        <v>3</v>
      </c>
      <c r="E117" t="s">
        <v>25509</v>
      </c>
      <c r="F117">
        <v>100</v>
      </c>
      <c r="G117">
        <v>0</v>
      </c>
      <c r="H117" t="s">
        <v>661</v>
      </c>
      <c r="I117" t="s">
        <v>25510</v>
      </c>
      <c r="J117" t="s">
        <v>634</v>
      </c>
      <c r="K117" t="s">
        <v>635</v>
      </c>
      <c r="L117" t="s">
        <v>636</v>
      </c>
      <c r="M117" t="s">
        <v>25511</v>
      </c>
      <c r="N117" t="s">
        <v>635</v>
      </c>
      <c r="O117" t="s">
        <v>638</v>
      </c>
      <c r="P117" t="s">
        <v>22</v>
      </c>
      <c r="Q117" t="s">
        <v>639</v>
      </c>
      <c r="R117" t="s">
        <v>636</v>
      </c>
      <c r="S117" t="s">
        <v>25512</v>
      </c>
      <c r="T117" t="s">
        <v>25511</v>
      </c>
    </row>
    <row r="118" spans="1:20" x14ac:dyDescent="0.25">
      <c r="A118" t="s">
        <v>37</v>
      </c>
      <c r="B118" t="s">
        <v>38</v>
      </c>
      <c r="C118">
        <v>66.666666666666671</v>
      </c>
      <c r="D118">
        <v>3</v>
      </c>
      <c r="E118" t="s">
        <v>25513</v>
      </c>
      <c r="F118">
        <v>100</v>
      </c>
      <c r="G118">
        <v>0</v>
      </c>
      <c r="H118" t="s">
        <v>661</v>
      </c>
      <c r="I118" t="s">
        <v>25514</v>
      </c>
      <c r="J118" t="s">
        <v>1349</v>
      </c>
      <c r="K118" t="s">
        <v>635</v>
      </c>
      <c r="L118" t="s">
        <v>636</v>
      </c>
      <c r="M118" t="s">
        <v>25515</v>
      </c>
      <c r="N118" t="s">
        <v>635</v>
      </c>
      <c r="O118" t="s">
        <v>638</v>
      </c>
      <c r="P118" t="s">
        <v>22</v>
      </c>
      <c r="Q118" t="s">
        <v>639</v>
      </c>
      <c r="R118" t="s">
        <v>636</v>
      </c>
      <c r="S118" t="s">
        <v>635</v>
      </c>
      <c r="T118" t="s">
        <v>25515</v>
      </c>
    </row>
    <row r="119" spans="1:20" x14ac:dyDescent="0.25">
      <c r="A119" t="s">
        <v>37</v>
      </c>
      <c r="B119" t="s">
        <v>38</v>
      </c>
      <c r="C119">
        <v>66.666666666666671</v>
      </c>
      <c r="D119">
        <v>3</v>
      </c>
      <c r="E119" t="s">
        <v>25516</v>
      </c>
      <c r="F119">
        <v>100</v>
      </c>
      <c r="G119">
        <v>0</v>
      </c>
      <c r="H119" t="s">
        <v>661</v>
      </c>
      <c r="I119" t="s">
        <v>25517</v>
      </c>
      <c r="J119" t="s">
        <v>839</v>
      </c>
      <c r="K119" t="s">
        <v>635</v>
      </c>
      <c r="L119" t="s">
        <v>636</v>
      </c>
      <c r="M119" t="s">
        <v>25515</v>
      </c>
      <c r="N119" t="s">
        <v>635</v>
      </c>
      <c r="O119" t="s">
        <v>638</v>
      </c>
      <c r="P119" t="s">
        <v>22</v>
      </c>
      <c r="Q119" t="s">
        <v>639</v>
      </c>
      <c r="R119" t="s">
        <v>636</v>
      </c>
      <c r="S119" t="s">
        <v>635</v>
      </c>
      <c r="T119" t="s">
        <v>25515</v>
      </c>
    </row>
    <row r="120" spans="1:20" x14ac:dyDescent="0.25">
      <c r="A120" t="s">
        <v>35</v>
      </c>
      <c r="B120" t="s">
        <v>36</v>
      </c>
      <c r="C120">
        <v>66.666666666666671</v>
      </c>
      <c r="D120">
        <v>3</v>
      </c>
      <c r="E120" t="s">
        <v>25518</v>
      </c>
      <c r="F120">
        <v>100</v>
      </c>
      <c r="G120">
        <v>0</v>
      </c>
      <c r="H120" t="s">
        <v>661</v>
      </c>
      <c r="I120" t="s">
        <v>25519</v>
      </c>
      <c r="J120" t="s">
        <v>944</v>
      </c>
      <c r="K120" t="s">
        <v>635</v>
      </c>
      <c r="L120" t="s">
        <v>636</v>
      </c>
      <c r="M120" t="s">
        <v>25520</v>
      </c>
      <c r="N120" t="s">
        <v>635</v>
      </c>
      <c r="O120" t="s">
        <v>638</v>
      </c>
      <c r="P120" t="s">
        <v>22</v>
      </c>
      <c r="Q120" t="s">
        <v>639</v>
      </c>
      <c r="R120" t="s">
        <v>636</v>
      </c>
      <c r="S120" t="s">
        <v>635</v>
      </c>
      <c r="T120" t="s">
        <v>25520</v>
      </c>
    </row>
    <row r="121" spans="1:20" x14ac:dyDescent="0.25">
      <c r="A121" t="s">
        <v>164</v>
      </c>
      <c r="B121" t="s">
        <v>165</v>
      </c>
      <c r="C121">
        <v>33.333333333333336</v>
      </c>
      <c r="D121">
        <v>3</v>
      </c>
      <c r="E121" t="s">
        <v>25521</v>
      </c>
      <c r="F121">
        <v>100</v>
      </c>
      <c r="G121">
        <v>0</v>
      </c>
      <c r="H121" t="s">
        <v>661</v>
      </c>
      <c r="I121" t="s">
        <v>25522</v>
      </c>
      <c r="J121" t="s">
        <v>1742</v>
      </c>
      <c r="K121" t="s">
        <v>635</v>
      </c>
      <c r="L121" t="s">
        <v>636</v>
      </c>
      <c r="M121" t="s">
        <v>25523</v>
      </c>
      <c r="N121" t="s">
        <v>635</v>
      </c>
      <c r="O121" t="s">
        <v>668</v>
      </c>
      <c r="P121" t="s">
        <v>22</v>
      </c>
      <c r="Q121" t="s">
        <v>669</v>
      </c>
      <c r="R121" t="s">
        <v>636</v>
      </c>
      <c r="S121" t="s">
        <v>25524</v>
      </c>
      <c r="T121" t="s">
        <v>25525</v>
      </c>
    </row>
    <row r="122" spans="1:20" x14ac:dyDescent="0.25">
      <c r="A122" t="s">
        <v>35</v>
      </c>
      <c r="B122" t="s">
        <v>36</v>
      </c>
      <c r="C122">
        <v>66.666666666666671</v>
      </c>
      <c r="D122">
        <v>3</v>
      </c>
      <c r="E122" t="s">
        <v>25526</v>
      </c>
      <c r="F122">
        <v>100</v>
      </c>
      <c r="G122">
        <v>0</v>
      </c>
      <c r="H122" t="s">
        <v>661</v>
      </c>
      <c r="I122" t="s">
        <v>25527</v>
      </c>
      <c r="J122" t="s">
        <v>1568</v>
      </c>
      <c r="K122" t="s">
        <v>635</v>
      </c>
      <c r="L122" t="s">
        <v>636</v>
      </c>
      <c r="M122" t="s">
        <v>25525</v>
      </c>
      <c r="N122" t="s">
        <v>635</v>
      </c>
      <c r="O122" t="s">
        <v>638</v>
      </c>
      <c r="P122" t="s">
        <v>22</v>
      </c>
      <c r="Q122" t="s">
        <v>639</v>
      </c>
      <c r="R122" t="s">
        <v>636</v>
      </c>
      <c r="S122" t="s">
        <v>635</v>
      </c>
      <c r="T122" t="s">
        <v>25525</v>
      </c>
    </row>
    <row r="123" spans="1:20" x14ac:dyDescent="0.25">
      <c r="A123" t="s">
        <v>164</v>
      </c>
      <c r="B123" t="s">
        <v>165</v>
      </c>
      <c r="C123">
        <v>33.333333333333336</v>
      </c>
      <c r="D123">
        <v>3</v>
      </c>
      <c r="E123" t="s">
        <v>25528</v>
      </c>
      <c r="F123">
        <v>100</v>
      </c>
      <c r="G123">
        <v>0</v>
      </c>
      <c r="H123" t="s">
        <v>661</v>
      </c>
      <c r="I123" t="s">
        <v>14118</v>
      </c>
      <c r="J123" t="s">
        <v>2438</v>
      </c>
      <c r="K123" t="s">
        <v>635</v>
      </c>
      <c r="L123" t="s">
        <v>636</v>
      </c>
      <c r="M123" t="s">
        <v>25529</v>
      </c>
      <c r="N123" t="s">
        <v>635</v>
      </c>
      <c r="O123" t="s">
        <v>1071</v>
      </c>
      <c r="P123" t="s">
        <v>22</v>
      </c>
      <c r="Q123" t="s">
        <v>639</v>
      </c>
      <c r="R123" t="s">
        <v>636</v>
      </c>
      <c r="S123" t="s">
        <v>25530</v>
      </c>
      <c r="T123" t="s">
        <v>25529</v>
      </c>
    </row>
    <row r="124" spans="1:20" x14ac:dyDescent="0.25">
      <c r="A124" t="s">
        <v>164</v>
      </c>
      <c r="B124" t="s">
        <v>165</v>
      </c>
      <c r="C124">
        <v>33.333333333333336</v>
      </c>
      <c r="D124">
        <v>3</v>
      </c>
      <c r="E124" t="s">
        <v>25531</v>
      </c>
      <c r="F124">
        <v>100</v>
      </c>
      <c r="G124">
        <v>0</v>
      </c>
      <c r="H124" t="s">
        <v>661</v>
      </c>
      <c r="I124" t="s">
        <v>21429</v>
      </c>
      <c r="J124" t="s">
        <v>1091</v>
      </c>
      <c r="K124" t="s">
        <v>635</v>
      </c>
      <c r="L124" t="s">
        <v>636</v>
      </c>
      <c r="M124" t="s">
        <v>25532</v>
      </c>
      <c r="N124" t="s">
        <v>635</v>
      </c>
      <c r="O124" t="s">
        <v>980</v>
      </c>
      <c r="P124" t="s">
        <v>22</v>
      </c>
      <c r="Q124" t="s">
        <v>669</v>
      </c>
      <c r="R124" t="s">
        <v>636</v>
      </c>
      <c r="S124" t="s">
        <v>25533</v>
      </c>
      <c r="T124" t="s">
        <v>25534</v>
      </c>
    </row>
    <row r="125" spans="1:20" x14ac:dyDescent="0.25">
      <c r="A125" t="s">
        <v>164</v>
      </c>
      <c r="B125" t="s">
        <v>165</v>
      </c>
      <c r="C125">
        <v>33.333333333333336</v>
      </c>
      <c r="D125">
        <v>3</v>
      </c>
      <c r="E125" t="s">
        <v>25535</v>
      </c>
      <c r="F125">
        <v>100</v>
      </c>
      <c r="G125">
        <v>0</v>
      </c>
      <c r="H125" t="s">
        <v>661</v>
      </c>
      <c r="I125" t="s">
        <v>25536</v>
      </c>
      <c r="J125" t="s">
        <v>716</v>
      </c>
      <c r="K125" t="s">
        <v>635</v>
      </c>
      <c r="L125" t="s">
        <v>636</v>
      </c>
      <c r="M125" t="s">
        <v>25537</v>
      </c>
      <c r="N125" t="s">
        <v>635</v>
      </c>
      <c r="O125" t="s">
        <v>638</v>
      </c>
      <c r="P125" t="s">
        <v>22</v>
      </c>
      <c r="Q125" t="s">
        <v>639</v>
      </c>
      <c r="R125" t="s">
        <v>636</v>
      </c>
      <c r="S125" t="s">
        <v>25538</v>
      </c>
      <c r="T125" t="s">
        <v>25537</v>
      </c>
    </row>
    <row r="126" spans="1:20" x14ac:dyDescent="0.25">
      <c r="A126" t="s">
        <v>35</v>
      </c>
      <c r="B126" t="s">
        <v>36</v>
      </c>
      <c r="C126">
        <v>66.666666666666671</v>
      </c>
      <c r="D126">
        <v>3</v>
      </c>
      <c r="E126" t="s">
        <v>25539</v>
      </c>
      <c r="F126">
        <v>200</v>
      </c>
      <c r="G126">
        <v>0</v>
      </c>
      <c r="H126" t="s">
        <v>661</v>
      </c>
      <c r="I126" t="s">
        <v>25540</v>
      </c>
      <c r="J126" t="s">
        <v>1399</v>
      </c>
      <c r="K126" t="s">
        <v>635</v>
      </c>
      <c r="L126" t="s">
        <v>636</v>
      </c>
      <c r="M126" t="s">
        <v>25541</v>
      </c>
      <c r="N126" t="s">
        <v>635</v>
      </c>
      <c r="O126" t="s">
        <v>638</v>
      </c>
      <c r="P126" t="s">
        <v>22</v>
      </c>
      <c r="Q126" t="s">
        <v>639</v>
      </c>
      <c r="R126" t="s">
        <v>636</v>
      </c>
      <c r="S126" t="s">
        <v>25542</v>
      </c>
      <c r="T126" t="s">
        <v>25543</v>
      </c>
    </row>
    <row r="127" spans="1:20" x14ac:dyDescent="0.25">
      <c r="A127" t="s">
        <v>164</v>
      </c>
      <c r="B127" t="s">
        <v>165</v>
      </c>
      <c r="C127">
        <v>33.333333333333336</v>
      </c>
      <c r="D127">
        <v>3</v>
      </c>
      <c r="E127" t="s">
        <v>25539</v>
      </c>
      <c r="F127">
        <v>200</v>
      </c>
      <c r="G127">
        <v>0</v>
      </c>
      <c r="H127" t="s">
        <v>661</v>
      </c>
      <c r="I127" t="s">
        <v>25540</v>
      </c>
      <c r="J127" t="s">
        <v>1399</v>
      </c>
      <c r="K127" t="s">
        <v>635</v>
      </c>
      <c r="L127" t="s">
        <v>636</v>
      </c>
      <c r="M127" t="s">
        <v>25541</v>
      </c>
      <c r="N127" t="s">
        <v>635</v>
      </c>
      <c r="O127" t="s">
        <v>638</v>
      </c>
      <c r="P127" t="s">
        <v>22</v>
      </c>
      <c r="Q127" t="s">
        <v>639</v>
      </c>
      <c r="R127" t="s">
        <v>636</v>
      </c>
      <c r="S127" t="s">
        <v>25542</v>
      </c>
      <c r="T127" t="s">
        <v>25543</v>
      </c>
    </row>
    <row r="128" spans="1:20" x14ac:dyDescent="0.25">
      <c r="A128" t="s">
        <v>164</v>
      </c>
      <c r="B128" t="s">
        <v>165</v>
      </c>
      <c r="C128">
        <v>33.333333333333336</v>
      </c>
      <c r="D128">
        <v>6</v>
      </c>
      <c r="E128" t="s">
        <v>25544</v>
      </c>
      <c r="F128">
        <v>200</v>
      </c>
      <c r="G128">
        <v>0</v>
      </c>
      <c r="H128" t="s">
        <v>661</v>
      </c>
      <c r="I128" t="s">
        <v>25545</v>
      </c>
      <c r="J128" t="s">
        <v>1160</v>
      </c>
      <c r="K128" t="s">
        <v>635</v>
      </c>
      <c r="L128" t="s">
        <v>636</v>
      </c>
      <c r="M128" t="s">
        <v>25546</v>
      </c>
      <c r="N128" t="s">
        <v>635</v>
      </c>
      <c r="O128" t="s">
        <v>638</v>
      </c>
      <c r="P128" t="s">
        <v>22</v>
      </c>
      <c r="Q128" t="s">
        <v>639</v>
      </c>
      <c r="R128" t="s">
        <v>636</v>
      </c>
      <c r="S128" t="s">
        <v>25547</v>
      </c>
      <c r="T128" t="s">
        <v>25541</v>
      </c>
    </row>
    <row r="129" spans="1:20" x14ac:dyDescent="0.25">
      <c r="A129" t="s">
        <v>164</v>
      </c>
      <c r="B129" t="s">
        <v>165</v>
      </c>
      <c r="C129">
        <v>33.333333333333336</v>
      </c>
      <c r="D129">
        <v>3</v>
      </c>
      <c r="E129" t="s">
        <v>25548</v>
      </c>
      <c r="F129">
        <v>100</v>
      </c>
      <c r="G129">
        <v>0</v>
      </c>
      <c r="H129" t="s">
        <v>661</v>
      </c>
      <c r="I129" t="s">
        <v>25549</v>
      </c>
      <c r="J129" t="s">
        <v>1314</v>
      </c>
      <c r="K129" t="s">
        <v>635</v>
      </c>
      <c r="L129" t="s">
        <v>636</v>
      </c>
      <c r="M129" t="s">
        <v>25546</v>
      </c>
      <c r="N129" t="s">
        <v>635</v>
      </c>
      <c r="O129" t="s">
        <v>638</v>
      </c>
      <c r="P129" t="s">
        <v>22</v>
      </c>
      <c r="Q129" t="s">
        <v>639</v>
      </c>
      <c r="R129" t="s">
        <v>636</v>
      </c>
      <c r="S129" t="s">
        <v>25550</v>
      </c>
      <c r="T129" t="s">
        <v>25541</v>
      </c>
    </row>
    <row r="130" spans="1:20" x14ac:dyDescent="0.25">
      <c r="A130" t="s">
        <v>35</v>
      </c>
      <c r="B130" t="s">
        <v>36</v>
      </c>
      <c r="C130">
        <v>66.666666666666671</v>
      </c>
      <c r="D130">
        <v>3</v>
      </c>
      <c r="E130" t="s">
        <v>25551</v>
      </c>
      <c r="F130">
        <v>100</v>
      </c>
      <c r="G130">
        <v>0</v>
      </c>
      <c r="H130" t="s">
        <v>661</v>
      </c>
      <c r="I130" t="s">
        <v>25552</v>
      </c>
      <c r="J130" t="s">
        <v>1349</v>
      </c>
      <c r="K130" t="s">
        <v>635</v>
      </c>
      <c r="L130" t="s">
        <v>636</v>
      </c>
      <c r="M130" t="s">
        <v>25553</v>
      </c>
      <c r="N130" t="s">
        <v>635</v>
      </c>
      <c r="O130" t="s">
        <v>638</v>
      </c>
      <c r="P130" t="s">
        <v>22</v>
      </c>
      <c r="Q130" t="s">
        <v>639</v>
      </c>
      <c r="R130" t="s">
        <v>636</v>
      </c>
      <c r="S130" t="s">
        <v>635</v>
      </c>
      <c r="T130" t="s">
        <v>25541</v>
      </c>
    </row>
    <row r="131" spans="1:20" x14ac:dyDescent="0.25">
      <c r="A131" t="s">
        <v>35</v>
      </c>
      <c r="B131" t="s">
        <v>36</v>
      </c>
      <c r="C131">
        <v>66.666666666666671</v>
      </c>
      <c r="D131">
        <v>3</v>
      </c>
      <c r="E131" t="s">
        <v>25554</v>
      </c>
      <c r="F131">
        <v>100</v>
      </c>
      <c r="G131">
        <v>0</v>
      </c>
      <c r="H131" t="s">
        <v>661</v>
      </c>
      <c r="I131" t="s">
        <v>25555</v>
      </c>
      <c r="J131" t="s">
        <v>1091</v>
      </c>
      <c r="K131" t="s">
        <v>635</v>
      </c>
      <c r="L131" t="s">
        <v>636</v>
      </c>
      <c r="M131" t="s">
        <v>25553</v>
      </c>
      <c r="N131" t="s">
        <v>635</v>
      </c>
      <c r="O131" t="s">
        <v>638</v>
      </c>
      <c r="P131" t="s">
        <v>22</v>
      </c>
      <c r="Q131" t="s">
        <v>639</v>
      </c>
      <c r="R131" t="s">
        <v>636</v>
      </c>
      <c r="S131" t="s">
        <v>635</v>
      </c>
      <c r="T131" t="s">
        <v>25541</v>
      </c>
    </row>
    <row r="132" spans="1:20" x14ac:dyDescent="0.25">
      <c r="A132" t="s">
        <v>35</v>
      </c>
      <c r="B132" t="s">
        <v>36</v>
      </c>
      <c r="C132">
        <v>66.666666666666671</v>
      </c>
      <c r="D132">
        <v>3</v>
      </c>
      <c r="E132" t="s">
        <v>25556</v>
      </c>
      <c r="F132">
        <v>100</v>
      </c>
      <c r="G132">
        <v>0</v>
      </c>
      <c r="H132" t="s">
        <v>661</v>
      </c>
      <c r="I132" t="s">
        <v>25557</v>
      </c>
      <c r="J132" t="s">
        <v>807</v>
      </c>
      <c r="K132" t="s">
        <v>635</v>
      </c>
      <c r="L132" t="s">
        <v>636</v>
      </c>
      <c r="M132" t="s">
        <v>25553</v>
      </c>
      <c r="N132" t="s">
        <v>635</v>
      </c>
      <c r="O132" t="s">
        <v>668</v>
      </c>
      <c r="P132" t="s">
        <v>22</v>
      </c>
      <c r="Q132" t="s">
        <v>669</v>
      </c>
      <c r="R132" t="s">
        <v>636</v>
      </c>
      <c r="S132" t="s">
        <v>635</v>
      </c>
      <c r="T132" t="s">
        <v>25541</v>
      </c>
    </row>
    <row r="133" spans="1:20" x14ac:dyDescent="0.25">
      <c r="A133" t="s">
        <v>164</v>
      </c>
      <c r="B133" t="s">
        <v>165</v>
      </c>
      <c r="C133">
        <v>33.333333333333336</v>
      </c>
      <c r="D133">
        <v>3</v>
      </c>
      <c r="E133" t="s">
        <v>25558</v>
      </c>
      <c r="F133">
        <v>100</v>
      </c>
      <c r="G133">
        <v>0</v>
      </c>
      <c r="H133" t="s">
        <v>661</v>
      </c>
      <c r="I133" t="s">
        <v>25559</v>
      </c>
      <c r="J133" t="s">
        <v>2074</v>
      </c>
      <c r="K133" t="s">
        <v>635</v>
      </c>
      <c r="L133" t="s">
        <v>636</v>
      </c>
      <c r="M133" t="s">
        <v>25553</v>
      </c>
      <c r="N133" t="s">
        <v>635</v>
      </c>
      <c r="O133" t="s">
        <v>668</v>
      </c>
      <c r="P133" t="s">
        <v>22</v>
      </c>
      <c r="Q133" t="s">
        <v>669</v>
      </c>
      <c r="R133" t="s">
        <v>636</v>
      </c>
      <c r="S133" t="s">
        <v>25560</v>
      </c>
      <c r="T133" t="s">
        <v>25546</v>
      </c>
    </row>
    <row r="134" spans="1:20" x14ac:dyDescent="0.25">
      <c r="A134" t="s">
        <v>37</v>
      </c>
      <c r="B134" t="s">
        <v>38</v>
      </c>
      <c r="C134">
        <v>66.666666666666671</v>
      </c>
      <c r="D134">
        <v>6</v>
      </c>
      <c r="E134" t="s">
        <v>25561</v>
      </c>
      <c r="F134">
        <v>200</v>
      </c>
      <c r="G134">
        <v>0</v>
      </c>
      <c r="H134" t="s">
        <v>661</v>
      </c>
      <c r="I134" t="s">
        <v>15003</v>
      </c>
      <c r="J134" t="s">
        <v>858</v>
      </c>
      <c r="K134" t="s">
        <v>635</v>
      </c>
      <c r="L134" t="s">
        <v>636</v>
      </c>
      <c r="M134" t="s">
        <v>25562</v>
      </c>
      <c r="N134" t="s">
        <v>635</v>
      </c>
      <c r="O134" t="s">
        <v>638</v>
      </c>
      <c r="P134" t="s">
        <v>22</v>
      </c>
      <c r="Q134" t="s">
        <v>639</v>
      </c>
      <c r="R134" t="s">
        <v>636</v>
      </c>
      <c r="S134" t="s">
        <v>635</v>
      </c>
      <c r="T134" t="s">
        <v>25546</v>
      </c>
    </row>
    <row r="135" spans="1:20" x14ac:dyDescent="0.25">
      <c r="A135" t="s">
        <v>164</v>
      </c>
      <c r="B135" t="s">
        <v>165</v>
      </c>
      <c r="C135">
        <v>40</v>
      </c>
      <c r="D135">
        <v>10</v>
      </c>
      <c r="E135" t="s">
        <v>25563</v>
      </c>
      <c r="F135">
        <v>330</v>
      </c>
      <c r="G135">
        <v>0</v>
      </c>
      <c r="H135" t="s">
        <v>661</v>
      </c>
      <c r="I135" t="s">
        <v>8334</v>
      </c>
      <c r="J135" t="s">
        <v>757</v>
      </c>
      <c r="K135" t="s">
        <v>635</v>
      </c>
      <c r="L135" t="s">
        <v>636</v>
      </c>
      <c r="M135" t="s">
        <v>25564</v>
      </c>
      <c r="N135" t="s">
        <v>635</v>
      </c>
      <c r="O135" t="s">
        <v>638</v>
      </c>
      <c r="P135" t="s">
        <v>22</v>
      </c>
      <c r="Q135" t="s">
        <v>639</v>
      </c>
      <c r="R135" t="s">
        <v>636</v>
      </c>
      <c r="S135" t="s">
        <v>25565</v>
      </c>
      <c r="T135" t="s">
        <v>25553</v>
      </c>
    </row>
    <row r="136" spans="1:20" x14ac:dyDescent="0.25">
      <c r="A136" t="s">
        <v>164</v>
      </c>
      <c r="B136" t="s">
        <v>165</v>
      </c>
      <c r="C136">
        <v>40</v>
      </c>
      <c r="D136">
        <v>10</v>
      </c>
      <c r="E136" t="s">
        <v>25566</v>
      </c>
      <c r="F136">
        <v>330</v>
      </c>
      <c r="G136">
        <v>0</v>
      </c>
      <c r="H136" t="s">
        <v>661</v>
      </c>
      <c r="I136" t="s">
        <v>25567</v>
      </c>
      <c r="J136" t="s">
        <v>1971</v>
      </c>
      <c r="K136" t="s">
        <v>635</v>
      </c>
      <c r="L136" t="s">
        <v>636</v>
      </c>
      <c r="M136" t="s">
        <v>25568</v>
      </c>
      <c r="N136" t="s">
        <v>635</v>
      </c>
      <c r="O136" t="s">
        <v>638</v>
      </c>
      <c r="P136" t="s">
        <v>22</v>
      </c>
      <c r="Q136" t="s">
        <v>639</v>
      </c>
      <c r="R136" t="s">
        <v>636</v>
      </c>
      <c r="S136" t="s">
        <v>25569</v>
      </c>
      <c r="T136" t="s">
        <v>25562</v>
      </c>
    </row>
    <row r="137" spans="1:20" x14ac:dyDescent="0.25">
      <c r="A137" t="s">
        <v>164</v>
      </c>
      <c r="B137" t="s">
        <v>165</v>
      </c>
      <c r="C137">
        <v>33.333333333333336</v>
      </c>
      <c r="D137">
        <v>3</v>
      </c>
      <c r="E137" t="s">
        <v>25570</v>
      </c>
      <c r="F137">
        <v>220</v>
      </c>
      <c r="G137">
        <v>0</v>
      </c>
      <c r="H137" t="s">
        <v>661</v>
      </c>
      <c r="I137" t="s">
        <v>25571</v>
      </c>
      <c r="J137" t="s">
        <v>776</v>
      </c>
      <c r="K137" t="s">
        <v>635</v>
      </c>
      <c r="L137" t="s">
        <v>636</v>
      </c>
      <c r="M137" t="s">
        <v>25568</v>
      </c>
      <c r="N137" t="s">
        <v>635</v>
      </c>
      <c r="O137" t="s">
        <v>668</v>
      </c>
      <c r="P137" t="s">
        <v>22</v>
      </c>
      <c r="Q137" t="s">
        <v>669</v>
      </c>
      <c r="R137" t="s">
        <v>636</v>
      </c>
      <c r="S137" t="s">
        <v>25572</v>
      </c>
      <c r="T137" t="s">
        <v>25562</v>
      </c>
    </row>
    <row r="138" spans="1:20" x14ac:dyDescent="0.25">
      <c r="A138" t="s">
        <v>94</v>
      </c>
      <c r="B138" t="s">
        <v>95</v>
      </c>
      <c r="C138">
        <v>33.333333333333336</v>
      </c>
      <c r="D138">
        <v>3</v>
      </c>
      <c r="E138" t="s">
        <v>25570</v>
      </c>
      <c r="F138">
        <v>220</v>
      </c>
      <c r="G138">
        <v>0</v>
      </c>
      <c r="H138" t="s">
        <v>661</v>
      </c>
      <c r="I138" t="s">
        <v>25571</v>
      </c>
      <c r="J138" t="s">
        <v>776</v>
      </c>
      <c r="K138" t="s">
        <v>635</v>
      </c>
      <c r="L138" t="s">
        <v>636</v>
      </c>
      <c r="M138" t="s">
        <v>25568</v>
      </c>
      <c r="N138" t="s">
        <v>635</v>
      </c>
      <c r="O138" t="s">
        <v>668</v>
      </c>
      <c r="P138" t="s">
        <v>22</v>
      </c>
      <c r="Q138" t="s">
        <v>669</v>
      </c>
      <c r="R138" t="s">
        <v>636</v>
      </c>
      <c r="S138" t="s">
        <v>25572</v>
      </c>
      <c r="T138" t="s">
        <v>25562</v>
      </c>
    </row>
    <row r="139" spans="1:20" x14ac:dyDescent="0.25">
      <c r="A139" t="s">
        <v>164</v>
      </c>
      <c r="B139" t="s">
        <v>165</v>
      </c>
      <c r="C139">
        <v>33.333333333333336</v>
      </c>
      <c r="D139">
        <v>3</v>
      </c>
      <c r="E139" t="s">
        <v>25573</v>
      </c>
      <c r="F139">
        <v>100</v>
      </c>
      <c r="G139">
        <v>0</v>
      </c>
      <c r="H139" t="s">
        <v>661</v>
      </c>
      <c r="I139" t="s">
        <v>25574</v>
      </c>
      <c r="J139" t="s">
        <v>2074</v>
      </c>
      <c r="K139" t="s">
        <v>635</v>
      </c>
      <c r="L139" t="s">
        <v>636</v>
      </c>
      <c r="M139" t="s">
        <v>25575</v>
      </c>
      <c r="N139" t="s">
        <v>635</v>
      </c>
      <c r="O139" t="s">
        <v>638</v>
      </c>
      <c r="P139" t="s">
        <v>22</v>
      </c>
      <c r="Q139" t="s">
        <v>639</v>
      </c>
      <c r="R139" t="s">
        <v>636</v>
      </c>
      <c r="S139" t="s">
        <v>25576</v>
      </c>
      <c r="T139" t="s">
        <v>25577</v>
      </c>
    </row>
    <row r="140" spans="1:20" x14ac:dyDescent="0.25">
      <c r="A140" t="s">
        <v>37</v>
      </c>
      <c r="B140" t="s">
        <v>38</v>
      </c>
      <c r="C140">
        <v>66.666666666666671</v>
      </c>
      <c r="D140">
        <v>3</v>
      </c>
      <c r="E140" t="s">
        <v>25578</v>
      </c>
      <c r="F140">
        <v>100</v>
      </c>
      <c r="G140">
        <v>0</v>
      </c>
      <c r="H140" t="s">
        <v>661</v>
      </c>
      <c r="I140" t="s">
        <v>25579</v>
      </c>
      <c r="J140" t="s">
        <v>1105</v>
      </c>
      <c r="K140" t="s">
        <v>635</v>
      </c>
      <c r="L140" t="s">
        <v>636</v>
      </c>
      <c r="M140" t="s">
        <v>25580</v>
      </c>
      <c r="N140" t="s">
        <v>635</v>
      </c>
      <c r="O140" t="s">
        <v>638</v>
      </c>
      <c r="P140" t="s">
        <v>22</v>
      </c>
      <c r="Q140" t="s">
        <v>639</v>
      </c>
      <c r="R140" t="s">
        <v>636</v>
      </c>
      <c r="S140" t="s">
        <v>635</v>
      </c>
      <c r="T140" t="s">
        <v>25581</v>
      </c>
    </row>
    <row r="141" spans="1:20" x14ac:dyDescent="0.25">
      <c r="A141" t="s">
        <v>37</v>
      </c>
      <c r="B141" t="s">
        <v>38</v>
      </c>
      <c r="C141">
        <v>66.666666666666671</v>
      </c>
      <c r="D141">
        <v>6</v>
      </c>
      <c r="E141" t="s">
        <v>25582</v>
      </c>
      <c r="F141">
        <v>200</v>
      </c>
      <c r="G141">
        <v>0</v>
      </c>
      <c r="H141" t="s">
        <v>661</v>
      </c>
      <c r="I141" t="s">
        <v>25583</v>
      </c>
      <c r="J141" t="s">
        <v>858</v>
      </c>
      <c r="K141" t="s">
        <v>635</v>
      </c>
      <c r="L141" t="s">
        <v>636</v>
      </c>
      <c r="M141" t="s">
        <v>25584</v>
      </c>
      <c r="N141" t="s">
        <v>635</v>
      </c>
      <c r="O141" t="s">
        <v>638</v>
      </c>
      <c r="P141" t="s">
        <v>22</v>
      </c>
      <c r="Q141" t="s">
        <v>639</v>
      </c>
      <c r="R141" t="s">
        <v>636</v>
      </c>
      <c r="S141" t="s">
        <v>635</v>
      </c>
      <c r="T141" t="s">
        <v>25580</v>
      </c>
    </row>
    <row r="142" spans="1:20" x14ac:dyDescent="0.25">
      <c r="A142" t="s">
        <v>37</v>
      </c>
      <c r="B142" t="s">
        <v>38</v>
      </c>
      <c r="C142">
        <v>66.666666666666671</v>
      </c>
      <c r="D142">
        <v>3</v>
      </c>
      <c r="E142" t="s">
        <v>25585</v>
      </c>
      <c r="F142">
        <v>100</v>
      </c>
      <c r="G142">
        <v>0</v>
      </c>
      <c r="H142" t="s">
        <v>661</v>
      </c>
      <c r="I142" t="s">
        <v>25586</v>
      </c>
      <c r="J142" t="s">
        <v>1314</v>
      </c>
      <c r="K142" t="s">
        <v>635</v>
      </c>
      <c r="L142" t="s">
        <v>636</v>
      </c>
      <c r="M142" t="s">
        <v>25587</v>
      </c>
      <c r="N142" t="s">
        <v>635</v>
      </c>
      <c r="O142" t="s">
        <v>638</v>
      </c>
      <c r="P142" t="s">
        <v>22</v>
      </c>
      <c r="Q142" t="s">
        <v>639</v>
      </c>
      <c r="R142" t="s">
        <v>636</v>
      </c>
      <c r="S142" t="s">
        <v>635</v>
      </c>
      <c r="T142" t="s">
        <v>25587</v>
      </c>
    </row>
    <row r="143" spans="1:20" x14ac:dyDescent="0.25">
      <c r="A143" t="s">
        <v>37</v>
      </c>
      <c r="B143" t="s">
        <v>38</v>
      </c>
      <c r="C143">
        <v>66.666666666666671</v>
      </c>
      <c r="D143">
        <v>3</v>
      </c>
      <c r="E143" t="s">
        <v>25588</v>
      </c>
      <c r="F143">
        <v>100</v>
      </c>
      <c r="G143">
        <v>0</v>
      </c>
      <c r="H143" t="s">
        <v>661</v>
      </c>
      <c r="I143" t="s">
        <v>852</v>
      </c>
      <c r="J143" t="s">
        <v>1130</v>
      </c>
      <c r="K143" t="s">
        <v>635</v>
      </c>
      <c r="L143" t="s">
        <v>636</v>
      </c>
      <c r="M143" t="s">
        <v>25589</v>
      </c>
      <c r="N143" t="s">
        <v>635</v>
      </c>
      <c r="O143" t="s">
        <v>638</v>
      </c>
      <c r="P143" t="s">
        <v>22</v>
      </c>
      <c r="Q143" t="s">
        <v>639</v>
      </c>
      <c r="R143" t="s">
        <v>636</v>
      </c>
      <c r="S143" t="s">
        <v>635</v>
      </c>
      <c r="T143" t="s">
        <v>25590</v>
      </c>
    </row>
    <row r="144" spans="1:20" x14ac:dyDescent="0.25">
      <c r="A144" t="s">
        <v>257</v>
      </c>
      <c r="B144" t="s">
        <v>263</v>
      </c>
      <c r="C144">
        <v>139</v>
      </c>
      <c r="D144">
        <v>2</v>
      </c>
      <c r="E144" t="s">
        <v>25591</v>
      </c>
      <c r="F144">
        <v>399</v>
      </c>
      <c r="G144">
        <v>0</v>
      </c>
      <c r="H144" t="s">
        <v>1233</v>
      </c>
      <c r="I144" t="s">
        <v>25592</v>
      </c>
      <c r="J144" t="s">
        <v>25593</v>
      </c>
      <c r="K144" t="s">
        <v>2751</v>
      </c>
      <c r="L144" t="s">
        <v>25594</v>
      </c>
      <c r="M144" t="s">
        <v>25595</v>
      </c>
      <c r="N144" t="s">
        <v>1239</v>
      </c>
      <c r="O144" t="s">
        <v>1240</v>
      </c>
      <c r="P144" t="s">
        <v>1241</v>
      </c>
      <c r="Q144" t="s">
        <v>1242</v>
      </c>
      <c r="R144" t="s">
        <v>636</v>
      </c>
      <c r="S144" t="s">
        <v>635</v>
      </c>
      <c r="T144" t="s">
        <v>25595</v>
      </c>
    </row>
    <row r="145" spans="1:20" x14ac:dyDescent="0.25">
      <c r="A145" t="s">
        <v>258</v>
      </c>
      <c r="B145" t="s">
        <v>264</v>
      </c>
      <c r="C145">
        <v>139</v>
      </c>
      <c r="D145">
        <v>2</v>
      </c>
      <c r="E145" t="s">
        <v>25591</v>
      </c>
      <c r="F145">
        <v>399</v>
      </c>
      <c r="G145">
        <v>0</v>
      </c>
      <c r="H145" t="s">
        <v>1233</v>
      </c>
      <c r="I145" t="s">
        <v>25592</v>
      </c>
      <c r="J145" t="s">
        <v>25593</v>
      </c>
      <c r="K145" t="s">
        <v>2751</v>
      </c>
      <c r="L145" t="s">
        <v>25594</v>
      </c>
      <c r="M145" t="s">
        <v>25595</v>
      </c>
      <c r="N145" t="s">
        <v>1239</v>
      </c>
      <c r="O145" t="s">
        <v>1240</v>
      </c>
      <c r="P145" t="s">
        <v>1241</v>
      </c>
      <c r="Q145" t="s">
        <v>1242</v>
      </c>
      <c r="R145" t="s">
        <v>636</v>
      </c>
      <c r="S145" t="s">
        <v>635</v>
      </c>
      <c r="T145" t="s">
        <v>25595</v>
      </c>
    </row>
    <row r="146" spans="1:20" x14ac:dyDescent="0.25">
      <c r="A146" t="s">
        <v>37</v>
      </c>
      <c r="B146" t="s">
        <v>38</v>
      </c>
      <c r="C146">
        <v>66.666666666666671</v>
      </c>
      <c r="D146">
        <v>3</v>
      </c>
      <c r="E146" t="s">
        <v>25596</v>
      </c>
      <c r="F146">
        <v>100</v>
      </c>
      <c r="G146">
        <v>0</v>
      </c>
      <c r="H146" t="s">
        <v>661</v>
      </c>
      <c r="I146" t="s">
        <v>25597</v>
      </c>
      <c r="J146" t="s">
        <v>884</v>
      </c>
      <c r="K146" t="s">
        <v>635</v>
      </c>
      <c r="L146" t="s">
        <v>636</v>
      </c>
      <c r="M146" t="s">
        <v>25595</v>
      </c>
      <c r="N146" t="s">
        <v>635</v>
      </c>
      <c r="O146" t="s">
        <v>668</v>
      </c>
      <c r="P146" t="s">
        <v>22</v>
      </c>
      <c r="Q146" t="s">
        <v>669</v>
      </c>
      <c r="R146" t="s">
        <v>636</v>
      </c>
      <c r="S146" t="s">
        <v>635</v>
      </c>
      <c r="T146" t="s">
        <v>25598</v>
      </c>
    </row>
    <row r="147" spans="1:20" x14ac:dyDescent="0.25">
      <c r="A147" t="s">
        <v>35</v>
      </c>
      <c r="B147" t="s">
        <v>36</v>
      </c>
      <c r="C147">
        <v>66.666666666666671</v>
      </c>
      <c r="D147">
        <v>3</v>
      </c>
      <c r="E147" t="s">
        <v>25599</v>
      </c>
      <c r="F147">
        <v>100</v>
      </c>
      <c r="G147">
        <v>0</v>
      </c>
      <c r="H147" t="s">
        <v>661</v>
      </c>
      <c r="I147" t="s">
        <v>25600</v>
      </c>
      <c r="J147" t="s">
        <v>1917</v>
      </c>
      <c r="K147" t="s">
        <v>635</v>
      </c>
      <c r="L147" t="s">
        <v>636</v>
      </c>
      <c r="M147" t="s">
        <v>25598</v>
      </c>
      <c r="N147" t="s">
        <v>635</v>
      </c>
      <c r="O147" t="s">
        <v>638</v>
      </c>
      <c r="P147" t="s">
        <v>22</v>
      </c>
      <c r="Q147" t="s">
        <v>639</v>
      </c>
      <c r="R147" t="s">
        <v>636</v>
      </c>
      <c r="S147" t="s">
        <v>635</v>
      </c>
      <c r="T147" t="s">
        <v>25598</v>
      </c>
    </row>
    <row r="148" spans="1:20" x14ac:dyDescent="0.25">
      <c r="A148" t="s">
        <v>35</v>
      </c>
      <c r="B148" t="s">
        <v>36</v>
      </c>
      <c r="C148">
        <v>66.666666666666671</v>
      </c>
      <c r="D148">
        <v>3</v>
      </c>
      <c r="E148" t="s">
        <v>25601</v>
      </c>
      <c r="F148">
        <v>100</v>
      </c>
      <c r="G148">
        <v>0</v>
      </c>
      <c r="H148" t="s">
        <v>661</v>
      </c>
      <c r="I148" t="s">
        <v>14118</v>
      </c>
      <c r="J148" t="s">
        <v>934</v>
      </c>
      <c r="K148" t="s">
        <v>635</v>
      </c>
      <c r="L148" t="s">
        <v>636</v>
      </c>
      <c r="M148" t="s">
        <v>25598</v>
      </c>
      <c r="N148" t="s">
        <v>635</v>
      </c>
      <c r="O148" t="s">
        <v>638</v>
      </c>
      <c r="P148" t="s">
        <v>22</v>
      </c>
      <c r="Q148" t="s">
        <v>639</v>
      </c>
      <c r="R148" t="s">
        <v>636</v>
      </c>
      <c r="S148" t="s">
        <v>635</v>
      </c>
      <c r="T148" t="s">
        <v>25598</v>
      </c>
    </row>
    <row r="149" spans="1:20" x14ac:dyDescent="0.25">
      <c r="A149" t="s">
        <v>37</v>
      </c>
      <c r="B149" t="s">
        <v>38</v>
      </c>
      <c r="C149">
        <v>66.666666666666671</v>
      </c>
      <c r="D149">
        <v>3</v>
      </c>
      <c r="E149" t="s">
        <v>25602</v>
      </c>
      <c r="F149">
        <v>100</v>
      </c>
      <c r="G149">
        <v>0</v>
      </c>
      <c r="H149" t="s">
        <v>661</v>
      </c>
      <c r="I149" t="s">
        <v>25603</v>
      </c>
      <c r="J149" t="s">
        <v>1025</v>
      </c>
      <c r="K149" t="s">
        <v>635</v>
      </c>
      <c r="L149" t="s">
        <v>636</v>
      </c>
      <c r="M149" t="s">
        <v>25604</v>
      </c>
      <c r="N149" t="s">
        <v>635</v>
      </c>
      <c r="O149" t="s">
        <v>1071</v>
      </c>
      <c r="P149" t="s">
        <v>22</v>
      </c>
      <c r="Q149" t="s">
        <v>639</v>
      </c>
      <c r="R149" t="s">
        <v>636</v>
      </c>
      <c r="S149" t="s">
        <v>25605</v>
      </c>
      <c r="T149" t="s">
        <v>25604</v>
      </c>
    </row>
    <row r="150" spans="1:20" x14ac:dyDescent="0.25">
      <c r="A150" t="s">
        <v>35</v>
      </c>
      <c r="B150" t="s">
        <v>36</v>
      </c>
      <c r="C150">
        <v>66.666666666666671</v>
      </c>
      <c r="D150">
        <v>3</v>
      </c>
      <c r="E150" t="s">
        <v>25606</v>
      </c>
      <c r="F150">
        <v>100</v>
      </c>
      <c r="G150">
        <v>0</v>
      </c>
      <c r="H150" t="s">
        <v>661</v>
      </c>
      <c r="I150" t="s">
        <v>25607</v>
      </c>
      <c r="J150" t="s">
        <v>1837</v>
      </c>
      <c r="K150" t="s">
        <v>635</v>
      </c>
      <c r="L150" t="s">
        <v>636</v>
      </c>
      <c r="M150" t="s">
        <v>25608</v>
      </c>
      <c r="N150" t="s">
        <v>635</v>
      </c>
      <c r="O150" t="s">
        <v>638</v>
      </c>
      <c r="P150" t="s">
        <v>22</v>
      </c>
      <c r="Q150" t="s">
        <v>639</v>
      </c>
      <c r="R150" t="s">
        <v>636</v>
      </c>
      <c r="S150" t="s">
        <v>635</v>
      </c>
      <c r="T150" t="s">
        <v>25608</v>
      </c>
    </row>
    <row r="151" spans="1:20" x14ac:dyDescent="0.25">
      <c r="A151" t="s">
        <v>164</v>
      </c>
      <c r="B151" t="s">
        <v>165</v>
      </c>
      <c r="C151">
        <v>33.333333333333336</v>
      </c>
      <c r="D151">
        <v>3</v>
      </c>
      <c r="E151" t="s">
        <v>25609</v>
      </c>
      <c r="F151">
        <v>100</v>
      </c>
      <c r="G151">
        <v>0</v>
      </c>
      <c r="H151" t="s">
        <v>661</v>
      </c>
      <c r="I151" t="s">
        <v>25600</v>
      </c>
      <c r="J151" t="s">
        <v>1917</v>
      </c>
      <c r="K151" t="s">
        <v>635</v>
      </c>
      <c r="L151" t="s">
        <v>636</v>
      </c>
      <c r="M151" t="s">
        <v>25610</v>
      </c>
      <c r="N151" t="s">
        <v>635</v>
      </c>
      <c r="O151" t="s">
        <v>638</v>
      </c>
      <c r="P151" t="s">
        <v>22</v>
      </c>
      <c r="Q151" t="s">
        <v>639</v>
      </c>
      <c r="R151" t="s">
        <v>636</v>
      </c>
      <c r="S151" t="s">
        <v>25611</v>
      </c>
      <c r="T151" t="s">
        <v>25610</v>
      </c>
    </row>
    <row r="152" spans="1:20" x14ac:dyDescent="0.25">
      <c r="A152" t="s">
        <v>164</v>
      </c>
      <c r="B152" t="s">
        <v>165</v>
      </c>
      <c r="C152">
        <v>33.333333333333336</v>
      </c>
      <c r="D152">
        <v>3</v>
      </c>
      <c r="E152" t="s">
        <v>25612</v>
      </c>
      <c r="F152">
        <v>100</v>
      </c>
      <c r="G152">
        <v>0</v>
      </c>
      <c r="H152" t="s">
        <v>661</v>
      </c>
      <c r="I152" t="s">
        <v>25613</v>
      </c>
      <c r="J152" t="s">
        <v>751</v>
      </c>
      <c r="K152" t="s">
        <v>635</v>
      </c>
      <c r="L152" t="s">
        <v>636</v>
      </c>
      <c r="M152" t="s">
        <v>25614</v>
      </c>
      <c r="N152" t="s">
        <v>635</v>
      </c>
      <c r="O152" t="s">
        <v>638</v>
      </c>
      <c r="P152" t="s">
        <v>22</v>
      </c>
      <c r="Q152" t="s">
        <v>639</v>
      </c>
      <c r="R152" t="s">
        <v>636</v>
      </c>
      <c r="S152" t="s">
        <v>25615</v>
      </c>
      <c r="T152" t="s">
        <v>25614</v>
      </c>
    </row>
    <row r="153" spans="1:20" x14ac:dyDescent="0.25">
      <c r="A153" t="s">
        <v>37</v>
      </c>
      <c r="B153" t="s">
        <v>38</v>
      </c>
      <c r="C153">
        <v>66.666666666666671</v>
      </c>
      <c r="D153">
        <v>3</v>
      </c>
      <c r="E153" t="s">
        <v>25616</v>
      </c>
      <c r="F153">
        <v>100</v>
      </c>
      <c r="G153">
        <v>0</v>
      </c>
      <c r="H153" t="s">
        <v>661</v>
      </c>
      <c r="I153" t="s">
        <v>25617</v>
      </c>
      <c r="J153" t="s">
        <v>858</v>
      </c>
      <c r="K153" t="s">
        <v>635</v>
      </c>
      <c r="L153" t="s">
        <v>636</v>
      </c>
      <c r="M153" t="s">
        <v>25618</v>
      </c>
      <c r="N153" t="s">
        <v>635</v>
      </c>
      <c r="O153" t="s">
        <v>638</v>
      </c>
      <c r="P153" t="s">
        <v>22</v>
      </c>
      <c r="Q153" t="s">
        <v>639</v>
      </c>
      <c r="R153" t="s">
        <v>636</v>
      </c>
      <c r="S153" t="s">
        <v>635</v>
      </c>
      <c r="T153" t="s">
        <v>25618</v>
      </c>
    </row>
    <row r="154" spans="1:20" x14ac:dyDescent="0.25">
      <c r="A154" t="s">
        <v>164</v>
      </c>
      <c r="B154" t="s">
        <v>165</v>
      </c>
      <c r="C154">
        <v>33.333333333333336</v>
      </c>
      <c r="D154">
        <v>3</v>
      </c>
      <c r="E154" t="s">
        <v>25619</v>
      </c>
      <c r="F154">
        <v>100</v>
      </c>
      <c r="G154">
        <v>0</v>
      </c>
      <c r="H154" t="s">
        <v>661</v>
      </c>
      <c r="I154" t="s">
        <v>15584</v>
      </c>
      <c r="J154" t="s">
        <v>797</v>
      </c>
      <c r="K154" t="s">
        <v>635</v>
      </c>
      <c r="L154" t="s">
        <v>636</v>
      </c>
      <c r="M154" t="s">
        <v>25618</v>
      </c>
      <c r="N154" t="s">
        <v>635</v>
      </c>
      <c r="O154" t="s">
        <v>638</v>
      </c>
      <c r="P154" t="s">
        <v>22</v>
      </c>
      <c r="Q154" t="s">
        <v>639</v>
      </c>
      <c r="R154" t="s">
        <v>636</v>
      </c>
      <c r="S154" t="s">
        <v>25620</v>
      </c>
      <c r="T154" t="s">
        <v>25618</v>
      </c>
    </row>
    <row r="155" spans="1:20" x14ac:dyDescent="0.25">
      <c r="A155" t="s">
        <v>37</v>
      </c>
      <c r="B155" t="s">
        <v>38</v>
      </c>
      <c r="C155">
        <v>66.666666666666671</v>
      </c>
      <c r="D155">
        <v>6</v>
      </c>
      <c r="E155" t="s">
        <v>25621</v>
      </c>
      <c r="F155">
        <v>200</v>
      </c>
      <c r="G155">
        <v>0</v>
      </c>
      <c r="H155" t="s">
        <v>661</v>
      </c>
      <c r="I155" t="s">
        <v>25622</v>
      </c>
      <c r="J155" t="s">
        <v>839</v>
      </c>
      <c r="K155" t="s">
        <v>635</v>
      </c>
      <c r="L155" t="s">
        <v>636</v>
      </c>
      <c r="M155" t="s">
        <v>25623</v>
      </c>
      <c r="N155" t="s">
        <v>635</v>
      </c>
      <c r="O155" t="s">
        <v>668</v>
      </c>
      <c r="P155" t="s">
        <v>22</v>
      </c>
      <c r="Q155" t="s">
        <v>669</v>
      </c>
      <c r="R155" t="s">
        <v>636</v>
      </c>
      <c r="S155" t="s">
        <v>635</v>
      </c>
      <c r="T155" t="s">
        <v>25623</v>
      </c>
    </row>
    <row r="156" spans="1:20" x14ac:dyDescent="0.25">
      <c r="A156" t="s">
        <v>35</v>
      </c>
      <c r="B156" t="s">
        <v>36</v>
      </c>
      <c r="C156">
        <v>66.666666666666671</v>
      </c>
      <c r="D156">
        <v>3</v>
      </c>
      <c r="E156" t="s">
        <v>25624</v>
      </c>
      <c r="F156">
        <v>100</v>
      </c>
      <c r="G156">
        <v>0</v>
      </c>
      <c r="H156" t="s">
        <v>661</v>
      </c>
      <c r="I156" t="s">
        <v>25625</v>
      </c>
      <c r="J156" t="s">
        <v>1684</v>
      </c>
      <c r="K156" t="s">
        <v>635</v>
      </c>
      <c r="L156" t="s">
        <v>636</v>
      </c>
      <c r="M156" t="s">
        <v>25623</v>
      </c>
      <c r="N156" t="s">
        <v>635</v>
      </c>
      <c r="O156" t="s">
        <v>638</v>
      </c>
      <c r="P156" t="s">
        <v>22</v>
      </c>
      <c r="Q156" t="s">
        <v>639</v>
      </c>
      <c r="R156" t="s">
        <v>636</v>
      </c>
      <c r="S156" t="s">
        <v>635</v>
      </c>
      <c r="T156" t="s">
        <v>25623</v>
      </c>
    </row>
    <row r="157" spans="1:20" x14ac:dyDescent="0.25">
      <c r="A157" t="s">
        <v>164</v>
      </c>
      <c r="B157" t="s">
        <v>165</v>
      </c>
      <c r="C157">
        <v>33.333333333333336</v>
      </c>
      <c r="D157">
        <v>3</v>
      </c>
      <c r="E157" t="s">
        <v>25626</v>
      </c>
      <c r="F157">
        <v>100</v>
      </c>
      <c r="G157">
        <v>0</v>
      </c>
      <c r="H157" t="s">
        <v>661</v>
      </c>
      <c r="I157" t="s">
        <v>25627</v>
      </c>
      <c r="J157" t="s">
        <v>884</v>
      </c>
      <c r="K157" t="s">
        <v>635</v>
      </c>
      <c r="L157" t="s">
        <v>636</v>
      </c>
      <c r="M157" t="s">
        <v>25628</v>
      </c>
      <c r="N157" t="s">
        <v>635</v>
      </c>
      <c r="O157" t="s">
        <v>668</v>
      </c>
      <c r="P157" t="s">
        <v>22</v>
      </c>
      <c r="Q157" t="s">
        <v>669</v>
      </c>
      <c r="R157" t="s">
        <v>636</v>
      </c>
      <c r="S157" t="s">
        <v>25629</v>
      </c>
      <c r="T157" t="s">
        <v>25628</v>
      </c>
    </row>
    <row r="158" spans="1:20" x14ac:dyDescent="0.25">
      <c r="A158" t="s">
        <v>94</v>
      </c>
      <c r="B158" t="s">
        <v>95</v>
      </c>
      <c r="C158">
        <v>33.333333333333336</v>
      </c>
      <c r="D158">
        <v>3</v>
      </c>
      <c r="E158" t="s">
        <v>25630</v>
      </c>
      <c r="F158">
        <v>150</v>
      </c>
      <c r="G158">
        <v>0</v>
      </c>
      <c r="H158" t="s">
        <v>661</v>
      </c>
      <c r="I158" t="s">
        <v>25631</v>
      </c>
      <c r="J158" t="s">
        <v>839</v>
      </c>
      <c r="K158" t="s">
        <v>635</v>
      </c>
      <c r="L158" t="s">
        <v>636</v>
      </c>
      <c r="M158" t="s">
        <v>25632</v>
      </c>
      <c r="N158" t="s">
        <v>635</v>
      </c>
      <c r="O158" t="s">
        <v>638</v>
      </c>
      <c r="P158" t="s">
        <v>22</v>
      </c>
      <c r="Q158" t="s">
        <v>639</v>
      </c>
      <c r="R158" t="s">
        <v>636</v>
      </c>
      <c r="S158" t="s">
        <v>25633</v>
      </c>
      <c r="T158" t="s">
        <v>25632</v>
      </c>
    </row>
    <row r="159" spans="1:20" x14ac:dyDescent="0.25">
      <c r="A159" t="s">
        <v>133</v>
      </c>
      <c r="B159" t="s">
        <v>134</v>
      </c>
      <c r="C159">
        <v>12</v>
      </c>
      <c r="D159">
        <v>10</v>
      </c>
      <c r="E159" t="s">
        <v>25634</v>
      </c>
      <c r="F159">
        <v>110</v>
      </c>
      <c r="G159">
        <v>0</v>
      </c>
      <c r="H159" t="s">
        <v>647</v>
      </c>
      <c r="I159" t="s">
        <v>5258</v>
      </c>
      <c r="J159" t="s">
        <v>25635</v>
      </c>
      <c r="K159" t="s">
        <v>25636</v>
      </c>
      <c r="L159" t="s">
        <v>1541</v>
      </c>
      <c r="M159" t="s">
        <v>25637</v>
      </c>
      <c r="N159" t="s">
        <v>635</v>
      </c>
      <c r="O159" t="s">
        <v>653</v>
      </c>
      <c r="P159" t="s">
        <v>43</v>
      </c>
      <c r="Q159" t="s">
        <v>654</v>
      </c>
      <c r="R159" t="s">
        <v>636</v>
      </c>
      <c r="S159" t="s">
        <v>635</v>
      </c>
      <c r="T159" t="s">
        <v>25638</v>
      </c>
    </row>
    <row r="160" spans="1:20" x14ac:dyDescent="0.25">
      <c r="A160" t="s">
        <v>37</v>
      </c>
      <c r="B160" t="s">
        <v>38</v>
      </c>
      <c r="C160">
        <v>66.666666666666671</v>
      </c>
      <c r="D160">
        <v>3</v>
      </c>
      <c r="E160" t="s">
        <v>25639</v>
      </c>
      <c r="F160">
        <v>100</v>
      </c>
      <c r="G160">
        <v>0</v>
      </c>
      <c r="H160" t="s">
        <v>661</v>
      </c>
      <c r="I160" t="s">
        <v>25640</v>
      </c>
      <c r="J160" t="s">
        <v>1349</v>
      </c>
      <c r="K160" t="s">
        <v>635</v>
      </c>
      <c r="L160" t="s">
        <v>636</v>
      </c>
      <c r="M160" t="s">
        <v>25641</v>
      </c>
      <c r="N160" t="s">
        <v>635</v>
      </c>
      <c r="O160" t="s">
        <v>638</v>
      </c>
      <c r="P160" t="s">
        <v>22</v>
      </c>
      <c r="Q160" t="s">
        <v>639</v>
      </c>
      <c r="R160" t="s">
        <v>636</v>
      </c>
      <c r="S160" t="s">
        <v>635</v>
      </c>
      <c r="T160" t="s">
        <v>25642</v>
      </c>
    </row>
    <row r="161" spans="1:20" x14ac:dyDescent="0.25">
      <c r="A161" t="s">
        <v>530</v>
      </c>
      <c r="B161" t="s">
        <v>2858</v>
      </c>
      <c r="C161">
        <v>84</v>
      </c>
      <c r="D161">
        <v>1</v>
      </c>
      <c r="E161" t="s">
        <v>25643</v>
      </c>
      <c r="F161">
        <v>1284</v>
      </c>
      <c r="G161">
        <v>0</v>
      </c>
      <c r="H161" t="s">
        <v>1233</v>
      </c>
      <c r="I161" t="s">
        <v>25644</v>
      </c>
      <c r="J161" t="s">
        <v>25645</v>
      </c>
      <c r="K161" t="s">
        <v>15919</v>
      </c>
      <c r="L161" t="s">
        <v>25646</v>
      </c>
      <c r="M161" t="s">
        <v>25647</v>
      </c>
      <c r="N161" t="s">
        <v>1239</v>
      </c>
      <c r="O161" t="s">
        <v>1535</v>
      </c>
      <c r="P161" t="s">
        <v>1241</v>
      </c>
      <c r="Q161" t="s">
        <v>1242</v>
      </c>
      <c r="R161" t="s">
        <v>636</v>
      </c>
      <c r="S161" t="s">
        <v>25648</v>
      </c>
      <c r="T161" t="s">
        <v>25641</v>
      </c>
    </row>
    <row r="162" spans="1:20" x14ac:dyDescent="0.25">
      <c r="A162" t="s">
        <v>31</v>
      </c>
      <c r="B162" t="s">
        <v>32</v>
      </c>
      <c r="C162">
        <v>40</v>
      </c>
      <c r="D162">
        <v>30</v>
      </c>
      <c r="E162" t="s">
        <v>25643</v>
      </c>
      <c r="F162">
        <v>1284</v>
      </c>
      <c r="G162">
        <v>0</v>
      </c>
      <c r="H162" t="s">
        <v>1233</v>
      </c>
      <c r="I162" t="s">
        <v>25644</v>
      </c>
      <c r="J162" t="s">
        <v>25645</v>
      </c>
      <c r="K162" t="s">
        <v>15919</v>
      </c>
      <c r="L162" t="s">
        <v>25646</v>
      </c>
      <c r="M162" t="s">
        <v>25647</v>
      </c>
      <c r="N162" t="s">
        <v>1239</v>
      </c>
      <c r="O162" t="s">
        <v>1535</v>
      </c>
      <c r="P162" t="s">
        <v>1241</v>
      </c>
      <c r="Q162" t="s">
        <v>1242</v>
      </c>
      <c r="R162" t="s">
        <v>636</v>
      </c>
      <c r="S162" t="s">
        <v>25648</v>
      </c>
      <c r="T162" t="s">
        <v>25641</v>
      </c>
    </row>
    <row r="163" spans="1:20" x14ac:dyDescent="0.25">
      <c r="A163" t="s">
        <v>164</v>
      </c>
      <c r="B163" t="s">
        <v>165</v>
      </c>
      <c r="C163">
        <v>33.333333333333336</v>
      </c>
      <c r="D163">
        <v>3</v>
      </c>
      <c r="E163" t="s">
        <v>25649</v>
      </c>
      <c r="F163">
        <v>100</v>
      </c>
      <c r="G163">
        <v>0</v>
      </c>
      <c r="H163" t="s">
        <v>661</v>
      </c>
      <c r="I163" t="s">
        <v>6842</v>
      </c>
      <c r="J163" t="s">
        <v>972</v>
      </c>
      <c r="K163" t="s">
        <v>635</v>
      </c>
      <c r="L163" t="s">
        <v>636</v>
      </c>
      <c r="M163" t="s">
        <v>25650</v>
      </c>
      <c r="N163" t="s">
        <v>635</v>
      </c>
      <c r="O163" t="s">
        <v>638</v>
      </c>
      <c r="P163" t="s">
        <v>22</v>
      </c>
      <c r="Q163" t="s">
        <v>639</v>
      </c>
      <c r="R163" t="s">
        <v>636</v>
      </c>
      <c r="S163" t="s">
        <v>25651</v>
      </c>
      <c r="T163" t="s">
        <v>25650</v>
      </c>
    </row>
    <row r="164" spans="1:20" x14ac:dyDescent="0.25">
      <c r="A164" t="s">
        <v>164</v>
      </c>
      <c r="B164" t="s">
        <v>165</v>
      </c>
      <c r="C164">
        <v>50</v>
      </c>
      <c r="D164">
        <v>6</v>
      </c>
      <c r="E164" t="s">
        <v>25652</v>
      </c>
      <c r="F164">
        <v>200</v>
      </c>
      <c r="G164">
        <v>0</v>
      </c>
      <c r="H164" t="s">
        <v>661</v>
      </c>
      <c r="I164" t="s">
        <v>25653</v>
      </c>
      <c r="J164" t="s">
        <v>757</v>
      </c>
      <c r="K164" t="s">
        <v>635</v>
      </c>
      <c r="L164" t="s">
        <v>636</v>
      </c>
      <c r="M164" t="s">
        <v>25654</v>
      </c>
      <c r="N164" t="s">
        <v>635</v>
      </c>
      <c r="O164" t="s">
        <v>638</v>
      </c>
      <c r="P164" t="s">
        <v>22</v>
      </c>
      <c r="Q164" t="s">
        <v>639</v>
      </c>
      <c r="R164" t="s">
        <v>636</v>
      </c>
      <c r="S164" t="s">
        <v>25655</v>
      </c>
      <c r="T164" t="s">
        <v>25656</v>
      </c>
    </row>
    <row r="165" spans="1:20" x14ac:dyDescent="0.25">
      <c r="A165" t="s">
        <v>37</v>
      </c>
      <c r="B165" t="s">
        <v>38</v>
      </c>
      <c r="C165">
        <v>66.666666666666671</v>
      </c>
      <c r="D165">
        <v>3</v>
      </c>
      <c r="E165" t="s">
        <v>25657</v>
      </c>
      <c r="F165">
        <v>100</v>
      </c>
      <c r="G165">
        <v>0</v>
      </c>
      <c r="H165" t="s">
        <v>661</v>
      </c>
      <c r="I165" t="s">
        <v>25658</v>
      </c>
      <c r="J165" t="s">
        <v>716</v>
      </c>
      <c r="K165" t="s">
        <v>635</v>
      </c>
      <c r="L165" t="s">
        <v>636</v>
      </c>
      <c r="M165" t="s">
        <v>25659</v>
      </c>
      <c r="N165" t="s">
        <v>635</v>
      </c>
      <c r="O165" t="s">
        <v>638</v>
      </c>
      <c r="P165" t="s">
        <v>22</v>
      </c>
      <c r="Q165" t="s">
        <v>639</v>
      </c>
      <c r="R165" t="s">
        <v>636</v>
      </c>
      <c r="S165" t="s">
        <v>635</v>
      </c>
      <c r="T165" t="s">
        <v>25659</v>
      </c>
    </row>
    <row r="166" spans="1:20" x14ac:dyDescent="0.25">
      <c r="A166" t="s">
        <v>37</v>
      </c>
      <c r="B166" t="s">
        <v>38</v>
      </c>
      <c r="C166">
        <v>66.666666666666671</v>
      </c>
      <c r="D166">
        <v>3</v>
      </c>
      <c r="E166" t="s">
        <v>25660</v>
      </c>
      <c r="F166">
        <v>100</v>
      </c>
      <c r="G166">
        <v>0</v>
      </c>
      <c r="H166" t="s">
        <v>661</v>
      </c>
      <c r="I166" t="s">
        <v>25661</v>
      </c>
      <c r="J166" t="s">
        <v>884</v>
      </c>
      <c r="K166" t="s">
        <v>635</v>
      </c>
      <c r="L166" t="s">
        <v>636</v>
      </c>
      <c r="M166" t="s">
        <v>25662</v>
      </c>
      <c r="N166" t="s">
        <v>635</v>
      </c>
      <c r="O166" t="s">
        <v>638</v>
      </c>
      <c r="P166" t="s">
        <v>22</v>
      </c>
      <c r="Q166" t="s">
        <v>639</v>
      </c>
      <c r="R166" t="s">
        <v>636</v>
      </c>
      <c r="S166" t="s">
        <v>25663</v>
      </c>
      <c r="T166" t="s">
        <v>25662</v>
      </c>
    </row>
    <row r="167" spans="1:20" x14ac:dyDescent="0.25">
      <c r="A167" t="s">
        <v>37</v>
      </c>
      <c r="B167" t="s">
        <v>38</v>
      </c>
      <c r="C167">
        <v>66.666666666666671</v>
      </c>
      <c r="D167">
        <v>3</v>
      </c>
      <c r="E167" t="s">
        <v>25664</v>
      </c>
      <c r="F167">
        <v>100</v>
      </c>
      <c r="G167">
        <v>0</v>
      </c>
      <c r="H167" t="s">
        <v>661</v>
      </c>
      <c r="I167" t="s">
        <v>25665</v>
      </c>
      <c r="J167" t="s">
        <v>1200</v>
      </c>
      <c r="K167" t="s">
        <v>635</v>
      </c>
      <c r="L167" t="s">
        <v>636</v>
      </c>
      <c r="M167" t="s">
        <v>25666</v>
      </c>
      <c r="N167" t="s">
        <v>635</v>
      </c>
      <c r="O167" t="s">
        <v>1071</v>
      </c>
      <c r="P167" t="s">
        <v>22</v>
      </c>
      <c r="Q167" t="s">
        <v>639</v>
      </c>
      <c r="R167" t="s">
        <v>636</v>
      </c>
      <c r="S167" t="s">
        <v>25667</v>
      </c>
      <c r="T167" t="s">
        <v>25666</v>
      </c>
    </row>
    <row r="168" spans="1:20" x14ac:dyDescent="0.25">
      <c r="A168" t="s">
        <v>35</v>
      </c>
      <c r="B168" t="s">
        <v>36</v>
      </c>
      <c r="C168">
        <v>33</v>
      </c>
      <c r="D168">
        <v>20</v>
      </c>
      <c r="E168" t="s">
        <v>25668</v>
      </c>
      <c r="F168">
        <v>660</v>
      </c>
      <c r="G168">
        <v>0</v>
      </c>
      <c r="H168" t="s">
        <v>632</v>
      </c>
      <c r="I168" t="s">
        <v>25669</v>
      </c>
      <c r="J168" t="s">
        <v>812</v>
      </c>
      <c r="K168" t="s">
        <v>635</v>
      </c>
      <c r="L168" t="s">
        <v>636</v>
      </c>
      <c r="M168" t="s">
        <v>25670</v>
      </c>
      <c r="N168" t="s">
        <v>635</v>
      </c>
      <c r="O168" t="s">
        <v>638</v>
      </c>
      <c r="P168" t="s">
        <v>22</v>
      </c>
      <c r="Q168" t="s">
        <v>639</v>
      </c>
      <c r="R168" t="s">
        <v>636</v>
      </c>
      <c r="S168" t="s">
        <v>25671</v>
      </c>
      <c r="T168" t="s">
        <v>25670</v>
      </c>
    </row>
    <row r="169" spans="1:20" x14ac:dyDescent="0.25">
      <c r="A169" t="s">
        <v>37</v>
      </c>
      <c r="B169" t="s">
        <v>38</v>
      </c>
      <c r="C169">
        <v>33</v>
      </c>
      <c r="D169">
        <v>10</v>
      </c>
      <c r="E169" t="s">
        <v>25672</v>
      </c>
      <c r="F169">
        <v>322.06</v>
      </c>
      <c r="G169">
        <v>0</v>
      </c>
      <c r="H169" t="s">
        <v>661</v>
      </c>
      <c r="I169" t="s">
        <v>2696</v>
      </c>
      <c r="J169" t="s">
        <v>2242</v>
      </c>
      <c r="K169" t="s">
        <v>635</v>
      </c>
      <c r="L169" t="s">
        <v>636</v>
      </c>
      <c r="M169" t="s">
        <v>25673</v>
      </c>
      <c r="N169" t="s">
        <v>635</v>
      </c>
      <c r="O169" t="s">
        <v>638</v>
      </c>
      <c r="P169" t="s">
        <v>22</v>
      </c>
      <c r="Q169" t="s">
        <v>639</v>
      </c>
      <c r="R169" t="s">
        <v>22357</v>
      </c>
      <c r="S169" t="s">
        <v>25674</v>
      </c>
      <c r="T169" t="s">
        <v>25673</v>
      </c>
    </row>
    <row r="170" spans="1:20" x14ac:dyDescent="0.25">
      <c r="A170" t="s">
        <v>35</v>
      </c>
      <c r="B170" t="s">
        <v>36</v>
      </c>
      <c r="C170">
        <v>66.666666666666671</v>
      </c>
      <c r="D170">
        <v>3</v>
      </c>
      <c r="E170" t="s">
        <v>25675</v>
      </c>
      <c r="F170">
        <v>200</v>
      </c>
      <c r="G170">
        <v>0</v>
      </c>
      <c r="H170" t="s">
        <v>661</v>
      </c>
      <c r="I170" t="s">
        <v>25676</v>
      </c>
      <c r="J170" t="s">
        <v>797</v>
      </c>
      <c r="K170" t="s">
        <v>635</v>
      </c>
      <c r="L170" t="s">
        <v>636</v>
      </c>
      <c r="M170" t="s">
        <v>25677</v>
      </c>
      <c r="N170" t="s">
        <v>635</v>
      </c>
      <c r="O170" t="s">
        <v>638</v>
      </c>
      <c r="P170" t="s">
        <v>22</v>
      </c>
      <c r="Q170" t="s">
        <v>639</v>
      </c>
      <c r="R170" t="s">
        <v>636</v>
      </c>
      <c r="S170" t="s">
        <v>25678</v>
      </c>
      <c r="T170" t="s">
        <v>25679</v>
      </c>
    </row>
    <row r="171" spans="1:20" x14ac:dyDescent="0.25">
      <c r="A171" t="s">
        <v>164</v>
      </c>
      <c r="B171" t="s">
        <v>165</v>
      </c>
      <c r="C171">
        <v>33.333333333333336</v>
      </c>
      <c r="D171">
        <v>3</v>
      </c>
      <c r="E171" t="s">
        <v>25675</v>
      </c>
      <c r="F171">
        <v>200</v>
      </c>
      <c r="G171">
        <v>0</v>
      </c>
      <c r="H171" t="s">
        <v>661</v>
      </c>
      <c r="I171" t="s">
        <v>25676</v>
      </c>
      <c r="J171" t="s">
        <v>797</v>
      </c>
      <c r="K171" t="s">
        <v>635</v>
      </c>
      <c r="L171" t="s">
        <v>636</v>
      </c>
      <c r="M171" t="s">
        <v>25677</v>
      </c>
      <c r="N171" t="s">
        <v>635</v>
      </c>
      <c r="O171" t="s">
        <v>638</v>
      </c>
      <c r="P171" t="s">
        <v>22</v>
      </c>
      <c r="Q171" t="s">
        <v>639</v>
      </c>
      <c r="R171" t="s">
        <v>636</v>
      </c>
      <c r="S171" t="s">
        <v>25678</v>
      </c>
      <c r="T171" t="s">
        <v>25679</v>
      </c>
    </row>
    <row r="172" spans="1:20" x14ac:dyDescent="0.25">
      <c r="A172" t="s">
        <v>164</v>
      </c>
      <c r="B172" t="s">
        <v>165</v>
      </c>
      <c r="C172">
        <v>50</v>
      </c>
      <c r="D172">
        <v>6</v>
      </c>
      <c r="E172" t="s">
        <v>25680</v>
      </c>
      <c r="F172">
        <v>200</v>
      </c>
      <c r="G172">
        <v>0</v>
      </c>
      <c r="H172" t="s">
        <v>661</v>
      </c>
      <c r="I172" t="s">
        <v>23966</v>
      </c>
      <c r="J172" t="s">
        <v>978</v>
      </c>
      <c r="K172" t="s">
        <v>635</v>
      </c>
      <c r="L172" t="s">
        <v>636</v>
      </c>
      <c r="M172" t="s">
        <v>25681</v>
      </c>
      <c r="N172" t="s">
        <v>635</v>
      </c>
      <c r="O172" t="s">
        <v>638</v>
      </c>
      <c r="P172" t="s">
        <v>22</v>
      </c>
      <c r="Q172" t="s">
        <v>639</v>
      </c>
      <c r="R172" t="s">
        <v>636</v>
      </c>
      <c r="S172" t="s">
        <v>25682</v>
      </c>
      <c r="T172" t="s">
        <v>25681</v>
      </c>
    </row>
    <row r="173" spans="1:20" x14ac:dyDescent="0.25">
      <c r="A173" t="s">
        <v>37</v>
      </c>
      <c r="B173" t="s">
        <v>38</v>
      </c>
      <c r="C173">
        <v>33</v>
      </c>
      <c r="D173">
        <v>10</v>
      </c>
      <c r="E173" t="s">
        <v>25683</v>
      </c>
      <c r="F173">
        <v>322.06</v>
      </c>
      <c r="G173">
        <v>0</v>
      </c>
      <c r="H173" t="s">
        <v>661</v>
      </c>
      <c r="I173" t="s">
        <v>4829</v>
      </c>
      <c r="J173" t="s">
        <v>716</v>
      </c>
      <c r="K173" t="s">
        <v>635</v>
      </c>
      <c r="L173" t="s">
        <v>636</v>
      </c>
      <c r="M173" t="s">
        <v>25684</v>
      </c>
      <c r="N173" t="s">
        <v>635</v>
      </c>
      <c r="O173" t="s">
        <v>638</v>
      </c>
      <c r="P173" t="s">
        <v>22</v>
      </c>
      <c r="Q173" t="s">
        <v>639</v>
      </c>
      <c r="R173" t="s">
        <v>636</v>
      </c>
      <c r="S173" t="s">
        <v>25685</v>
      </c>
      <c r="T173" t="s">
        <v>25686</v>
      </c>
    </row>
    <row r="174" spans="1:20" x14ac:dyDescent="0.25">
      <c r="A174" t="s">
        <v>37</v>
      </c>
      <c r="B174" t="s">
        <v>38</v>
      </c>
      <c r="C174">
        <v>33</v>
      </c>
      <c r="D174">
        <v>10</v>
      </c>
      <c r="E174" t="s">
        <v>25687</v>
      </c>
      <c r="F174">
        <v>322.06</v>
      </c>
      <c r="G174">
        <v>0</v>
      </c>
      <c r="H174" t="s">
        <v>661</v>
      </c>
      <c r="I174" t="s">
        <v>23495</v>
      </c>
      <c r="J174" t="s">
        <v>1200</v>
      </c>
      <c r="K174" t="s">
        <v>635</v>
      </c>
      <c r="L174" t="s">
        <v>636</v>
      </c>
      <c r="M174" t="s">
        <v>25684</v>
      </c>
      <c r="N174" t="s">
        <v>635</v>
      </c>
      <c r="O174" t="s">
        <v>638</v>
      </c>
      <c r="P174" t="s">
        <v>22</v>
      </c>
      <c r="Q174" t="s">
        <v>639</v>
      </c>
      <c r="R174" t="s">
        <v>636</v>
      </c>
      <c r="S174" t="s">
        <v>25688</v>
      </c>
      <c r="T174" t="s">
        <v>25684</v>
      </c>
    </row>
    <row r="175" spans="1:20" x14ac:dyDescent="0.25">
      <c r="A175" t="s">
        <v>37</v>
      </c>
      <c r="B175" t="s">
        <v>38</v>
      </c>
      <c r="C175">
        <v>33</v>
      </c>
      <c r="D175">
        <v>10</v>
      </c>
      <c r="E175" t="s">
        <v>25689</v>
      </c>
      <c r="F175">
        <v>322.06</v>
      </c>
      <c r="G175">
        <v>0</v>
      </c>
      <c r="H175" t="s">
        <v>661</v>
      </c>
      <c r="I175" t="s">
        <v>25690</v>
      </c>
      <c r="J175" t="s">
        <v>697</v>
      </c>
      <c r="K175" t="s">
        <v>635</v>
      </c>
      <c r="L175" t="s">
        <v>636</v>
      </c>
      <c r="M175" t="s">
        <v>25691</v>
      </c>
      <c r="N175" t="s">
        <v>635</v>
      </c>
      <c r="O175" t="s">
        <v>668</v>
      </c>
      <c r="P175" t="s">
        <v>22</v>
      </c>
      <c r="Q175" t="s">
        <v>669</v>
      </c>
      <c r="R175" t="s">
        <v>636</v>
      </c>
      <c r="S175" t="s">
        <v>25692</v>
      </c>
      <c r="T175" t="s">
        <v>25691</v>
      </c>
    </row>
    <row r="176" spans="1:20" x14ac:dyDescent="0.25">
      <c r="A176" t="s">
        <v>164</v>
      </c>
      <c r="B176" t="s">
        <v>165</v>
      </c>
      <c r="C176">
        <v>50</v>
      </c>
      <c r="D176">
        <v>12</v>
      </c>
      <c r="E176" t="s">
        <v>25693</v>
      </c>
      <c r="F176">
        <v>400</v>
      </c>
      <c r="G176">
        <v>0</v>
      </c>
      <c r="H176" t="s">
        <v>661</v>
      </c>
      <c r="I176" t="s">
        <v>23495</v>
      </c>
      <c r="J176" t="s">
        <v>1200</v>
      </c>
      <c r="K176" t="s">
        <v>635</v>
      </c>
      <c r="L176" t="s">
        <v>636</v>
      </c>
      <c r="M176" t="s">
        <v>25694</v>
      </c>
      <c r="N176" t="s">
        <v>635</v>
      </c>
      <c r="O176" t="s">
        <v>638</v>
      </c>
      <c r="P176" t="s">
        <v>22</v>
      </c>
      <c r="Q176" t="s">
        <v>639</v>
      </c>
      <c r="R176" t="s">
        <v>636</v>
      </c>
      <c r="S176" t="s">
        <v>25695</v>
      </c>
      <c r="T176" t="s">
        <v>25696</v>
      </c>
    </row>
    <row r="177" spans="1:20" x14ac:dyDescent="0.25">
      <c r="A177" t="s">
        <v>35</v>
      </c>
      <c r="B177" t="s">
        <v>36</v>
      </c>
      <c r="C177">
        <v>66.666666666666671</v>
      </c>
      <c r="D177">
        <v>3</v>
      </c>
      <c r="E177" t="s">
        <v>25697</v>
      </c>
      <c r="F177">
        <v>138</v>
      </c>
      <c r="G177">
        <v>38</v>
      </c>
      <c r="H177" t="s">
        <v>661</v>
      </c>
      <c r="I177" t="s">
        <v>25698</v>
      </c>
      <c r="J177" t="s">
        <v>1568</v>
      </c>
      <c r="K177" t="s">
        <v>635</v>
      </c>
      <c r="L177" t="s">
        <v>636</v>
      </c>
      <c r="M177" t="s">
        <v>25699</v>
      </c>
      <c r="N177" t="s">
        <v>635</v>
      </c>
      <c r="O177" t="s">
        <v>668</v>
      </c>
      <c r="P177" t="s">
        <v>22</v>
      </c>
      <c r="Q177" t="s">
        <v>669</v>
      </c>
      <c r="R177" t="s">
        <v>636</v>
      </c>
      <c r="S177" t="s">
        <v>25700</v>
      </c>
      <c r="T177" t="s">
        <v>25699</v>
      </c>
    </row>
    <row r="178" spans="1:20" x14ac:dyDescent="0.25">
      <c r="A178" t="s">
        <v>257</v>
      </c>
      <c r="B178" t="s">
        <v>263</v>
      </c>
      <c r="C178">
        <v>139</v>
      </c>
      <c r="D178">
        <v>1</v>
      </c>
      <c r="E178" t="s">
        <v>25701</v>
      </c>
      <c r="F178">
        <v>146.99</v>
      </c>
      <c r="G178">
        <v>38</v>
      </c>
      <c r="H178" t="s">
        <v>661</v>
      </c>
      <c r="I178" t="s">
        <v>25702</v>
      </c>
      <c r="J178" t="s">
        <v>1399</v>
      </c>
      <c r="K178" t="s">
        <v>635</v>
      </c>
      <c r="L178" t="s">
        <v>636</v>
      </c>
      <c r="M178" t="s">
        <v>25703</v>
      </c>
      <c r="N178" t="s">
        <v>635</v>
      </c>
      <c r="O178" t="s">
        <v>638</v>
      </c>
      <c r="P178" t="s">
        <v>22</v>
      </c>
      <c r="Q178" t="s">
        <v>639</v>
      </c>
      <c r="R178" t="s">
        <v>636</v>
      </c>
      <c r="S178" t="s">
        <v>25704</v>
      </c>
      <c r="T178" t="s">
        <v>25703</v>
      </c>
    </row>
    <row r="179" spans="1:20" x14ac:dyDescent="0.25">
      <c r="A179" t="s">
        <v>39</v>
      </c>
      <c r="B179" t="s">
        <v>44</v>
      </c>
      <c r="C179">
        <v>80</v>
      </c>
      <c r="D179">
        <v>1</v>
      </c>
      <c r="E179" t="s">
        <v>25705</v>
      </c>
      <c r="F179">
        <v>70</v>
      </c>
      <c r="G179">
        <v>0</v>
      </c>
      <c r="H179" t="s">
        <v>647</v>
      </c>
      <c r="I179" t="s">
        <v>6335</v>
      </c>
      <c r="J179" t="s">
        <v>25706</v>
      </c>
      <c r="K179" t="s">
        <v>25707</v>
      </c>
      <c r="L179" t="s">
        <v>1385</v>
      </c>
      <c r="M179" t="s">
        <v>25708</v>
      </c>
      <c r="N179" t="s">
        <v>635</v>
      </c>
      <c r="O179" t="s">
        <v>653</v>
      </c>
      <c r="P179" t="s">
        <v>43</v>
      </c>
      <c r="Q179" t="s">
        <v>654</v>
      </c>
      <c r="R179" t="s">
        <v>636</v>
      </c>
      <c r="S179" t="s">
        <v>25709</v>
      </c>
      <c r="T179" t="s">
        <v>25710</v>
      </c>
    </row>
    <row r="180" spans="1:20" x14ac:dyDescent="0.25">
      <c r="A180" t="s">
        <v>164</v>
      </c>
      <c r="B180" t="s">
        <v>165</v>
      </c>
      <c r="C180">
        <v>33.333333333333336</v>
      </c>
      <c r="D180">
        <v>3</v>
      </c>
      <c r="E180" t="s">
        <v>25711</v>
      </c>
      <c r="F180">
        <v>100</v>
      </c>
      <c r="G180">
        <v>0</v>
      </c>
      <c r="H180" t="s">
        <v>632</v>
      </c>
      <c r="I180" t="s">
        <v>6146</v>
      </c>
      <c r="J180" t="s">
        <v>1314</v>
      </c>
      <c r="K180" t="s">
        <v>635</v>
      </c>
      <c r="L180" t="s">
        <v>636</v>
      </c>
      <c r="M180" t="s">
        <v>25712</v>
      </c>
      <c r="N180" t="s">
        <v>635</v>
      </c>
      <c r="O180" t="s">
        <v>638</v>
      </c>
      <c r="P180" t="s">
        <v>22</v>
      </c>
      <c r="Q180" t="s">
        <v>639</v>
      </c>
      <c r="R180" t="s">
        <v>636</v>
      </c>
      <c r="S180" t="s">
        <v>25713</v>
      </c>
      <c r="T180" t="s">
        <v>25712</v>
      </c>
    </row>
    <row r="181" spans="1:20" x14ac:dyDescent="0.25">
      <c r="A181" t="s">
        <v>164</v>
      </c>
      <c r="B181" t="s">
        <v>165</v>
      </c>
      <c r="C181">
        <v>33.333333333333336</v>
      </c>
      <c r="D181">
        <v>3</v>
      </c>
      <c r="E181" t="s">
        <v>25714</v>
      </c>
      <c r="F181">
        <v>100</v>
      </c>
      <c r="G181">
        <v>0</v>
      </c>
      <c r="H181" t="s">
        <v>661</v>
      </c>
      <c r="I181" t="s">
        <v>25715</v>
      </c>
      <c r="J181" t="s">
        <v>1130</v>
      </c>
      <c r="K181" t="s">
        <v>635</v>
      </c>
      <c r="L181" t="s">
        <v>636</v>
      </c>
      <c r="M181" t="s">
        <v>25716</v>
      </c>
      <c r="N181" t="s">
        <v>635</v>
      </c>
      <c r="O181" t="s">
        <v>638</v>
      </c>
      <c r="P181" t="s">
        <v>22</v>
      </c>
      <c r="Q181" t="s">
        <v>639</v>
      </c>
      <c r="R181" t="s">
        <v>636</v>
      </c>
      <c r="S181" t="s">
        <v>25717</v>
      </c>
      <c r="T181" t="s">
        <v>25718</v>
      </c>
    </row>
    <row r="182" spans="1:20" x14ac:dyDescent="0.25">
      <c r="A182" t="s">
        <v>164</v>
      </c>
      <c r="B182" t="s">
        <v>165</v>
      </c>
      <c r="C182">
        <v>50</v>
      </c>
      <c r="D182">
        <v>6</v>
      </c>
      <c r="E182" t="s">
        <v>25719</v>
      </c>
      <c r="F182">
        <v>200</v>
      </c>
      <c r="G182">
        <v>0</v>
      </c>
      <c r="H182" t="s">
        <v>661</v>
      </c>
      <c r="I182" t="s">
        <v>25720</v>
      </c>
      <c r="J182" t="s">
        <v>634</v>
      </c>
      <c r="K182" t="s">
        <v>635</v>
      </c>
      <c r="L182" t="s">
        <v>636</v>
      </c>
      <c r="M182" t="s">
        <v>25721</v>
      </c>
      <c r="N182" t="s">
        <v>635</v>
      </c>
      <c r="O182" t="s">
        <v>1071</v>
      </c>
      <c r="P182" t="s">
        <v>22</v>
      </c>
      <c r="Q182" t="s">
        <v>639</v>
      </c>
      <c r="R182" t="s">
        <v>636</v>
      </c>
      <c r="S182" t="s">
        <v>25722</v>
      </c>
      <c r="T182" t="s">
        <v>25721</v>
      </c>
    </row>
    <row r="183" spans="1:20" x14ac:dyDescent="0.25">
      <c r="A183" t="s">
        <v>164</v>
      </c>
      <c r="B183" t="s">
        <v>165</v>
      </c>
      <c r="C183">
        <v>33.333333333333336</v>
      </c>
      <c r="D183">
        <v>3</v>
      </c>
      <c r="E183" t="s">
        <v>25723</v>
      </c>
      <c r="F183">
        <v>100</v>
      </c>
      <c r="G183">
        <v>0</v>
      </c>
      <c r="H183" t="s">
        <v>661</v>
      </c>
      <c r="I183" t="s">
        <v>25724</v>
      </c>
      <c r="J183" t="s">
        <v>1332</v>
      </c>
      <c r="K183" t="s">
        <v>635</v>
      </c>
      <c r="L183" t="s">
        <v>636</v>
      </c>
      <c r="M183" t="s">
        <v>25725</v>
      </c>
      <c r="N183" t="s">
        <v>635</v>
      </c>
      <c r="O183" t="s">
        <v>638</v>
      </c>
      <c r="P183" t="s">
        <v>22</v>
      </c>
      <c r="Q183" t="s">
        <v>639</v>
      </c>
      <c r="R183" t="s">
        <v>636</v>
      </c>
      <c r="S183" t="s">
        <v>25726</v>
      </c>
      <c r="T183" t="s">
        <v>25725</v>
      </c>
    </row>
    <row r="184" spans="1:20" x14ac:dyDescent="0.25">
      <c r="A184" t="s">
        <v>37</v>
      </c>
      <c r="B184" t="s">
        <v>38</v>
      </c>
      <c r="C184">
        <v>66.666666666666671</v>
      </c>
      <c r="D184">
        <v>3</v>
      </c>
      <c r="E184" t="s">
        <v>25727</v>
      </c>
      <c r="F184">
        <v>100</v>
      </c>
      <c r="G184">
        <v>0</v>
      </c>
      <c r="H184" t="s">
        <v>661</v>
      </c>
      <c r="I184" t="s">
        <v>25728</v>
      </c>
      <c r="J184" t="s">
        <v>978</v>
      </c>
      <c r="K184" t="s">
        <v>635</v>
      </c>
      <c r="L184" t="s">
        <v>636</v>
      </c>
      <c r="M184" t="s">
        <v>25729</v>
      </c>
      <c r="N184" t="s">
        <v>635</v>
      </c>
      <c r="O184" t="s">
        <v>638</v>
      </c>
      <c r="P184" t="s">
        <v>22</v>
      </c>
      <c r="Q184" t="s">
        <v>639</v>
      </c>
      <c r="R184" t="s">
        <v>636</v>
      </c>
      <c r="S184" t="s">
        <v>25730</v>
      </c>
      <c r="T184" t="s">
        <v>25729</v>
      </c>
    </row>
    <row r="185" spans="1:20" x14ac:dyDescent="0.25">
      <c r="A185" t="s">
        <v>35</v>
      </c>
      <c r="B185" t="s">
        <v>36</v>
      </c>
      <c r="C185">
        <v>66.666666666666671</v>
      </c>
      <c r="D185">
        <v>3</v>
      </c>
      <c r="E185" t="s">
        <v>25731</v>
      </c>
      <c r="F185">
        <v>100</v>
      </c>
      <c r="G185">
        <v>0</v>
      </c>
      <c r="H185" t="s">
        <v>661</v>
      </c>
      <c r="I185" t="s">
        <v>3599</v>
      </c>
      <c r="J185" t="s">
        <v>869</v>
      </c>
      <c r="K185" t="s">
        <v>635</v>
      </c>
      <c r="L185" t="s">
        <v>636</v>
      </c>
      <c r="M185" t="s">
        <v>25732</v>
      </c>
      <c r="N185" t="s">
        <v>635</v>
      </c>
      <c r="O185" t="s">
        <v>638</v>
      </c>
      <c r="P185" t="s">
        <v>22</v>
      </c>
      <c r="Q185" t="s">
        <v>639</v>
      </c>
      <c r="R185" t="s">
        <v>636</v>
      </c>
      <c r="S185" t="s">
        <v>25733</v>
      </c>
      <c r="T185" t="s">
        <v>25732</v>
      </c>
    </row>
    <row r="186" spans="1:20" x14ac:dyDescent="0.25">
      <c r="A186" t="s">
        <v>164</v>
      </c>
      <c r="B186" t="s">
        <v>165</v>
      </c>
      <c r="C186">
        <v>33.333333333333336</v>
      </c>
      <c r="D186">
        <v>3</v>
      </c>
      <c r="E186" t="s">
        <v>25734</v>
      </c>
      <c r="F186">
        <v>100</v>
      </c>
      <c r="G186">
        <v>0</v>
      </c>
      <c r="H186" t="s">
        <v>661</v>
      </c>
      <c r="I186" t="s">
        <v>636</v>
      </c>
      <c r="J186" t="s">
        <v>636</v>
      </c>
      <c r="K186" t="s">
        <v>635</v>
      </c>
      <c r="L186" t="s">
        <v>636</v>
      </c>
      <c r="M186" t="s">
        <v>635</v>
      </c>
      <c r="N186" t="s">
        <v>635</v>
      </c>
      <c r="O186" t="s">
        <v>3017</v>
      </c>
      <c r="P186" t="s">
        <v>22</v>
      </c>
      <c r="Q186" t="s">
        <v>635</v>
      </c>
      <c r="R186" t="s">
        <v>636</v>
      </c>
      <c r="S186" t="s">
        <v>635</v>
      </c>
      <c r="T186" t="s">
        <v>25732</v>
      </c>
    </row>
    <row r="187" spans="1:20" x14ac:dyDescent="0.25">
      <c r="A187" t="s">
        <v>35</v>
      </c>
      <c r="B187" t="s">
        <v>36</v>
      </c>
      <c r="C187">
        <v>66.666666666666671</v>
      </c>
      <c r="D187">
        <v>3</v>
      </c>
      <c r="E187" t="s">
        <v>25735</v>
      </c>
      <c r="F187">
        <v>100</v>
      </c>
      <c r="G187">
        <v>0</v>
      </c>
      <c r="H187" t="s">
        <v>661</v>
      </c>
      <c r="I187" t="s">
        <v>25736</v>
      </c>
      <c r="J187" t="s">
        <v>711</v>
      </c>
      <c r="K187" t="s">
        <v>635</v>
      </c>
      <c r="L187" t="s">
        <v>636</v>
      </c>
      <c r="M187" t="s">
        <v>25737</v>
      </c>
      <c r="N187" t="s">
        <v>635</v>
      </c>
      <c r="O187" t="s">
        <v>638</v>
      </c>
      <c r="P187" t="s">
        <v>22</v>
      </c>
      <c r="Q187" t="s">
        <v>639</v>
      </c>
      <c r="R187" t="s">
        <v>636</v>
      </c>
      <c r="S187" t="s">
        <v>25738</v>
      </c>
      <c r="T187" t="s">
        <v>25737</v>
      </c>
    </row>
    <row r="188" spans="1:20" x14ac:dyDescent="0.25">
      <c r="A188" t="s">
        <v>35</v>
      </c>
      <c r="B188" t="s">
        <v>36</v>
      </c>
      <c r="C188">
        <v>66.666666666666671</v>
      </c>
      <c r="D188">
        <v>3</v>
      </c>
      <c r="E188" t="s">
        <v>25739</v>
      </c>
      <c r="F188">
        <v>100</v>
      </c>
      <c r="G188">
        <v>0</v>
      </c>
      <c r="H188" t="s">
        <v>661</v>
      </c>
      <c r="I188" t="s">
        <v>6386</v>
      </c>
      <c r="J188" t="s">
        <v>802</v>
      </c>
      <c r="K188" t="s">
        <v>635</v>
      </c>
      <c r="L188" t="s">
        <v>636</v>
      </c>
      <c r="M188" t="s">
        <v>25740</v>
      </c>
      <c r="N188" t="s">
        <v>635</v>
      </c>
      <c r="O188" t="s">
        <v>1071</v>
      </c>
      <c r="P188" t="s">
        <v>22</v>
      </c>
      <c r="Q188" t="s">
        <v>639</v>
      </c>
      <c r="R188" t="s">
        <v>636</v>
      </c>
      <c r="S188" t="s">
        <v>25741</v>
      </c>
      <c r="T188" t="s">
        <v>25740</v>
      </c>
    </row>
    <row r="189" spans="1:20" x14ac:dyDescent="0.25">
      <c r="A189" t="s">
        <v>164</v>
      </c>
      <c r="B189" t="s">
        <v>165</v>
      </c>
      <c r="C189">
        <v>33.333333333333336</v>
      </c>
      <c r="D189">
        <v>3</v>
      </c>
      <c r="E189" t="s">
        <v>25742</v>
      </c>
      <c r="F189">
        <v>100</v>
      </c>
      <c r="G189">
        <v>0</v>
      </c>
      <c r="H189" t="s">
        <v>661</v>
      </c>
      <c r="I189" t="s">
        <v>25743</v>
      </c>
      <c r="J189" t="s">
        <v>7142</v>
      </c>
      <c r="K189" t="s">
        <v>635</v>
      </c>
      <c r="L189" t="s">
        <v>636</v>
      </c>
      <c r="M189" t="s">
        <v>25744</v>
      </c>
      <c r="N189" t="s">
        <v>635</v>
      </c>
      <c r="O189" t="s">
        <v>638</v>
      </c>
      <c r="P189" t="s">
        <v>22</v>
      </c>
      <c r="Q189" t="s">
        <v>639</v>
      </c>
      <c r="R189" t="s">
        <v>636</v>
      </c>
      <c r="S189" t="s">
        <v>25745</v>
      </c>
      <c r="T189" t="s">
        <v>25744</v>
      </c>
    </row>
    <row r="190" spans="1:20" x14ac:dyDescent="0.25">
      <c r="A190" t="s">
        <v>35</v>
      </c>
      <c r="B190" t="s">
        <v>36</v>
      </c>
      <c r="C190">
        <v>66.666666666666671</v>
      </c>
      <c r="D190">
        <v>3</v>
      </c>
      <c r="E190" t="s">
        <v>25746</v>
      </c>
      <c r="F190">
        <v>200</v>
      </c>
      <c r="G190">
        <v>0</v>
      </c>
      <c r="H190" t="s">
        <v>661</v>
      </c>
      <c r="I190" t="s">
        <v>25747</v>
      </c>
      <c r="J190" t="s">
        <v>978</v>
      </c>
      <c r="K190" t="s">
        <v>635</v>
      </c>
      <c r="L190" t="s">
        <v>636</v>
      </c>
      <c r="M190" t="s">
        <v>25748</v>
      </c>
      <c r="N190" t="s">
        <v>635</v>
      </c>
      <c r="O190" t="s">
        <v>668</v>
      </c>
      <c r="P190" t="s">
        <v>22</v>
      </c>
      <c r="Q190" t="s">
        <v>669</v>
      </c>
      <c r="R190" t="s">
        <v>636</v>
      </c>
      <c r="S190" t="s">
        <v>25749</v>
      </c>
      <c r="T190" t="s">
        <v>25748</v>
      </c>
    </row>
    <row r="191" spans="1:20" x14ac:dyDescent="0.25">
      <c r="A191" t="s">
        <v>164</v>
      </c>
      <c r="B191" t="s">
        <v>165</v>
      </c>
      <c r="C191">
        <v>33.333333333333336</v>
      </c>
      <c r="D191">
        <v>3</v>
      </c>
      <c r="E191" t="s">
        <v>25746</v>
      </c>
      <c r="F191">
        <v>200</v>
      </c>
      <c r="G191">
        <v>0</v>
      </c>
      <c r="H191" t="s">
        <v>661</v>
      </c>
      <c r="I191" t="s">
        <v>25747</v>
      </c>
      <c r="J191" t="s">
        <v>978</v>
      </c>
      <c r="K191" t="s">
        <v>635</v>
      </c>
      <c r="L191" t="s">
        <v>636</v>
      </c>
      <c r="M191" t="s">
        <v>25748</v>
      </c>
      <c r="N191" t="s">
        <v>635</v>
      </c>
      <c r="O191" t="s">
        <v>668</v>
      </c>
      <c r="P191" t="s">
        <v>22</v>
      </c>
      <c r="Q191" t="s">
        <v>669</v>
      </c>
      <c r="R191" t="s">
        <v>636</v>
      </c>
      <c r="S191" t="s">
        <v>25749</v>
      </c>
      <c r="T191" t="s">
        <v>25748</v>
      </c>
    </row>
    <row r="192" spans="1:20" x14ac:dyDescent="0.25">
      <c r="A192" t="s">
        <v>164</v>
      </c>
      <c r="B192" t="s">
        <v>165</v>
      </c>
      <c r="C192">
        <v>33.333333333333336</v>
      </c>
      <c r="D192">
        <v>3</v>
      </c>
      <c r="E192" t="s">
        <v>25750</v>
      </c>
      <c r="F192">
        <v>100</v>
      </c>
      <c r="G192">
        <v>0</v>
      </c>
      <c r="H192" t="s">
        <v>661</v>
      </c>
      <c r="I192" t="s">
        <v>25751</v>
      </c>
      <c r="J192" t="s">
        <v>634</v>
      </c>
      <c r="K192" t="s">
        <v>635</v>
      </c>
      <c r="L192" t="s">
        <v>636</v>
      </c>
      <c r="M192" t="s">
        <v>25752</v>
      </c>
      <c r="N192" t="s">
        <v>635</v>
      </c>
      <c r="O192" t="s">
        <v>638</v>
      </c>
      <c r="P192" t="s">
        <v>22</v>
      </c>
      <c r="Q192" t="s">
        <v>639</v>
      </c>
      <c r="R192" t="s">
        <v>636</v>
      </c>
      <c r="S192" t="s">
        <v>25753</v>
      </c>
      <c r="T192" t="s">
        <v>25752</v>
      </c>
    </row>
    <row r="193" spans="1:20" x14ac:dyDescent="0.25">
      <c r="A193" t="s">
        <v>35</v>
      </c>
      <c r="B193" t="s">
        <v>36</v>
      </c>
      <c r="C193">
        <v>66.666666666666671</v>
      </c>
      <c r="D193">
        <v>6</v>
      </c>
      <c r="E193" t="s">
        <v>25754</v>
      </c>
      <c r="F193">
        <v>200</v>
      </c>
      <c r="G193">
        <v>0</v>
      </c>
      <c r="H193" t="s">
        <v>661</v>
      </c>
      <c r="I193" t="s">
        <v>15379</v>
      </c>
      <c r="J193" t="s">
        <v>1349</v>
      </c>
      <c r="K193" t="s">
        <v>635</v>
      </c>
      <c r="L193" t="s">
        <v>636</v>
      </c>
      <c r="M193" t="s">
        <v>25755</v>
      </c>
      <c r="N193" t="s">
        <v>635</v>
      </c>
      <c r="O193" t="s">
        <v>638</v>
      </c>
      <c r="P193" t="s">
        <v>22</v>
      </c>
      <c r="Q193" t="s">
        <v>639</v>
      </c>
      <c r="R193" t="s">
        <v>636</v>
      </c>
      <c r="S193" t="s">
        <v>25756</v>
      </c>
      <c r="T193" t="s">
        <v>25752</v>
      </c>
    </row>
    <row r="194" spans="1:20" x14ac:dyDescent="0.25">
      <c r="A194" t="s">
        <v>39</v>
      </c>
      <c r="B194" t="s">
        <v>44</v>
      </c>
      <c r="C194">
        <v>90</v>
      </c>
      <c r="D194">
        <v>2</v>
      </c>
      <c r="E194" t="s">
        <v>25757</v>
      </c>
      <c r="F194">
        <v>200</v>
      </c>
      <c r="G194">
        <v>29</v>
      </c>
      <c r="H194" t="s">
        <v>3156</v>
      </c>
      <c r="I194" t="s">
        <v>14205</v>
      </c>
      <c r="J194" t="s">
        <v>14206</v>
      </c>
      <c r="K194" t="s">
        <v>954</v>
      </c>
      <c r="L194" t="s">
        <v>14207</v>
      </c>
      <c r="M194" t="s">
        <v>25755</v>
      </c>
      <c r="N194" t="s">
        <v>635</v>
      </c>
      <c r="O194" t="s">
        <v>706</v>
      </c>
      <c r="P194" t="s">
        <v>40</v>
      </c>
      <c r="Q194" t="s">
        <v>707</v>
      </c>
      <c r="R194" t="s">
        <v>636</v>
      </c>
      <c r="S194" t="s">
        <v>25758</v>
      </c>
      <c r="T194" t="s">
        <v>25755</v>
      </c>
    </row>
    <row r="195" spans="1:20" x14ac:dyDescent="0.25">
      <c r="A195" t="s">
        <v>164</v>
      </c>
      <c r="B195" t="s">
        <v>165</v>
      </c>
      <c r="C195">
        <v>33.333333333333336</v>
      </c>
      <c r="D195">
        <v>3</v>
      </c>
      <c r="E195" t="s">
        <v>25759</v>
      </c>
      <c r="F195">
        <v>100</v>
      </c>
      <c r="G195">
        <v>0</v>
      </c>
      <c r="H195" t="s">
        <v>661</v>
      </c>
      <c r="I195" t="s">
        <v>633</v>
      </c>
      <c r="J195" t="s">
        <v>692</v>
      </c>
      <c r="K195" t="s">
        <v>635</v>
      </c>
      <c r="L195" t="s">
        <v>636</v>
      </c>
      <c r="M195" t="s">
        <v>25760</v>
      </c>
      <c r="N195" t="s">
        <v>635</v>
      </c>
      <c r="O195" t="s">
        <v>638</v>
      </c>
      <c r="P195" t="s">
        <v>22</v>
      </c>
      <c r="Q195" t="s">
        <v>639</v>
      </c>
      <c r="R195" t="s">
        <v>25761</v>
      </c>
      <c r="S195" t="s">
        <v>25762</v>
      </c>
      <c r="T195" t="s">
        <v>25760</v>
      </c>
    </row>
    <row r="196" spans="1:20" x14ac:dyDescent="0.25">
      <c r="A196" t="s">
        <v>37</v>
      </c>
      <c r="B196" t="s">
        <v>38</v>
      </c>
      <c r="C196">
        <v>60</v>
      </c>
      <c r="D196">
        <v>1</v>
      </c>
      <c r="E196" t="s">
        <v>25763</v>
      </c>
      <c r="F196">
        <v>215</v>
      </c>
      <c r="G196">
        <v>0</v>
      </c>
      <c r="H196" t="s">
        <v>1233</v>
      </c>
      <c r="I196" t="s">
        <v>18526</v>
      </c>
      <c r="J196" t="s">
        <v>18527</v>
      </c>
      <c r="K196" t="s">
        <v>1058</v>
      </c>
      <c r="L196" t="s">
        <v>11817</v>
      </c>
      <c r="M196" t="s">
        <v>25764</v>
      </c>
      <c r="N196" t="s">
        <v>1239</v>
      </c>
      <c r="O196" t="s">
        <v>1535</v>
      </c>
      <c r="P196" t="s">
        <v>1241</v>
      </c>
      <c r="Q196" t="s">
        <v>1242</v>
      </c>
      <c r="R196" t="s">
        <v>636</v>
      </c>
      <c r="S196" t="s">
        <v>25765</v>
      </c>
      <c r="T196" t="s">
        <v>25760</v>
      </c>
    </row>
    <row r="197" spans="1:20" x14ac:dyDescent="0.25">
      <c r="A197" t="s">
        <v>27</v>
      </c>
      <c r="B197" t="s">
        <v>28</v>
      </c>
      <c r="C197">
        <v>65</v>
      </c>
      <c r="D197">
        <v>1</v>
      </c>
      <c r="E197" t="s">
        <v>25763</v>
      </c>
      <c r="F197">
        <v>215</v>
      </c>
      <c r="G197">
        <v>0</v>
      </c>
      <c r="H197" t="s">
        <v>1233</v>
      </c>
      <c r="I197" t="s">
        <v>18526</v>
      </c>
      <c r="J197" t="s">
        <v>18527</v>
      </c>
      <c r="K197" t="s">
        <v>1058</v>
      </c>
      <c r="L197" t="s">
        <v>11817</v>
      </c>
      <c r="M197" t="s">
        <v>25764</v>
      </c>
      <c r="N197" t="s">
        <v>1239</v>
      </c>
      <c r="O197" t="s">
        <v>1535</v>
      </c>
      <c r="P197" t="s">
        <v>1241</v>
      </c>
      <c r="Q197" t="s">
        <v>1242</v>
      </c>
      <c r="R197" t="s">
        <v>636</v>
      </c>
      <c r="S197" t="s">
        <v>25765</v>
      </c>
      <c r="T197" t="s">
        <v>25760</v>
      </c>
    </row>
    <row r="198" spans="1:20" x14ac:dyDescent="0.25">
      <c r="A198" t="s">
        <v>257</v>
      </c>
      <c r="B198" t="s">
        <v>263</v>
      </c>
      <c r="C198">
        <v>139</v>
      </c>
      <c r="D198">
        <v>1</v>
      </c>
      <c r="E198" t="s">
        <v>25763</v>
      </c>
      <c r="F198">
        <v>215</v>
      </c>
      <c r="G198">
        <v>0</v>
      </c>
      <c r="H198" t="s">
        <v>1233</v>
      </c>
      <c r="I198" t="s">
        <v>18526</v>
      </c>
      <c r="J198" t="s">
        <v>18527</v>
      </c>
      <c r="K198" t="s">
        <v>1058</v>
      </c>
      <c r="L198" t="s">
        <v>11817</v>
      </c>
      <c r="M198" t="s">
        <v>25764</v>
      </c>
      <c r="N198" t="s">
        <v>1239</v>
      </c>
      <c r="O198" t="s">
        <v>1535</v>
      </c>
      <c r="P198" t="s">
        <v>1241</v>
      </c>
      <c r="Q198" t="s">
        <v>1242</v>
      </c>
      <c r="R198" t="s">
        <v>636</v>
      </c>
      <c r="S198" t="s">
        <v>25765</v>
      </c>
      <c r="T198" t="s">
        <v>25760</v>
      </c>
    </row>
    <row r="199" spans="1:20" x14ac:dyDescent="0.25">
      <c r="A199" t="s">
        <v>164</v>
      </c>
      <c r="B199" t="s">
        <v>165</v>
      </c>
      <c r="C199">
        <v>33.333333333333336</v>
      </c>
      <c r="D199">
        <v>3</v>
      </c>
      <c r="E199" t="s">
        <v>25766</v>
      </c>
      <c r="F199">
        <v>100</v>
      </c>
      <c r="G199">
        <v>0</v>
      </c>
      <c r="H199" t="s">
        <v>661</v>
      </c>
      <c r="I199" t="s">
        <v>25767</v>
      </c>
      <c r="J199" t="s">
        <v>1091</v>
      </c>
      <c r="K199" t="s">
        <v>635</v>
      </c>
      <c r="L199" t="s">
        <v>636</v>
      </c>
      <c r="M199" t="s">
        <v>25768</v>
      </c>
      <c r="N199" t="s">
        <v>635</v>
      </c>
      <c r="O199" t="s">
        <v>668</v>
      </c>
      <c r="P199" t="s">
        <v>22</v>
      </c>
      <c r="Q199" t="s">
        <v>669</v>
      </c>
      <c r="R199" t="s">
        <v>636</v>
      </c>
      <c r="S199" t="s">
        <v>25769</v>
      </c>
      <c r="T199" t="s">
        <v>25768</v>
      </c>
    </row>
    <row r="200" spans="1:20" x14ac:dyDescent="0.25">
      <c r="A200" t="s">
        <v>164</v>
      </c>
      <c r="B200" t="s">
        <v>165</v>
      </c>
      <c r="C200">
        <v>33.333333333333336</v>
      </c>
      <c r="D200">
        <v>3</v>
      </c>
      <c r="E200" t="s">
        <v>25770</v>
      </c>
      <c r="F200">
        <v>100</v>
      </c>
      <c r="G200">
        <v>0</v>
      </c>
      <c r="H200" t="s">
        <v>661</v>
      </c>
      <c r="I200" t="s">
        <v>25771</v>
      </c>
      <c r="J200" t="s">
        <v>727</v>
      </c>
      <c r="K200" t="s">
        <v>635</v>
      </c>
      <c r="L200" t="s">
        <v>636</v>
      </c>
      <c r="M200" t="s">
        <v>25772</v>
      </c>
      <c r="N200" t="s">
        <v>635</v>
      </c>
      <c r="O200" t="s">
        <v>638</v>
      </c>
      <c r="P200" t="s">
        <v>22</v>
      </c>
      <c r="Q200" t="s">
        <v>639</v>
      </c>
      <c r="R200" t="s">
        <v>636</v>
      </c>
      <c r="S200" t="s">
        <v>25773</v>
      </c>
      <c r="T200" t="s">
        <v>25772</v>
      </c>
    </row>
    <row r="201" spans="1:20" x14ac:dyDescent="0.25">
      <c r="A201" t="s">
        <v>164</v>
      </c>
      <c r="B201" t="s">
        <v>165</v>
      </c>
      <c r="C201">
        <v>33.333333333333336</v>
      </c>
      <c r="D201">
        <v>6</v>
      </c>
      <c r="E201" t="s">
        <v>25774</v>
      </c>
      <c r="F201">
        <v>200</v>
      </c>
      <c r="G201">
        <v>0</v>
      </c>
      <c r="H201" t="s">
        <v>661</v>
      </c>
      <c r="I201" t="s">
        <v>25775</v>
      </c>
      <c r="J201" t="s">
        <v>634</v>
      </c>
      <c r="K201" t="s">
        <v>635</v>
      </c>
      <c r="L201" t="s">
        <v>636</v>
      </c>
      <c r="M201" t="s">
        <v>25776</v>
      </c>
      <c r="N201" t="s">
        <v>635</v>
      </c>
      <c r="O201" t="s">
        <v>638</v>
      </c>
      <c r="P201" t="s">
        <v>22</v>
      </c>
      <c r="Q201" t="s">
        <v>639</v>
      </c>
      <c r="R201" t="s">
        <v>636</v>
      </c>
      <c r="S201" t="s">
        <v>25777</v>
      </c>
      <c r="T201" t="s">
        <v>25772</v>
      </c>
    </row>
    <row r="202" spans="1:20" x14ac:dyDescent="0.25">
      <c r="A202" t="s">
        <v>37</v>
      </c>
      <c r="B202" t="s">
        <v>38</v>
      </c>
      <c r="C202">
        <v>66.666666666666671</v>
      </c>
      <c r="D202">
        <v>6</v>
      </c>
      <c r="E202" t="s">
        <v>25778</v>
      </c>
      <c r="F202">
        <v>200</v>
      </c>
      <c r="G202">
        <v>0</v>
      </c>
      <c r="H202" t="s">
        <v>661</v>
      </c>
      <c r="I202" t="s">
        <v>13024</v>
      </c>
      <c r="J202" t="s">
        <v>858</v>
      </c>
      <c r="K202" t="s">
        <v>635</v>
      </c>
      <c r="L202" t="s">
        <v>636</v>
      </c>
      <c r="M202" t="s">
        <v>25776</v>
      </c>
      <c r="N202" t="s">
        <v>635</v>
      </c>
      <c r="O202" t="s">
        <v>638</v>
      </c>
      <c r="P202" t="s">
        <v>22</v>
      </c>
      <c r="Q202" t="s">
        <v>639</v>
      </c>
      <c r="R202" t="s">
        <v>636</v>
      </c>
      <c r="S202" t="s">
        <v>25779</v>
      </c>
      <c r="T202" t="s">
        <v>25776</v>
      </c>
    </row>
    <row r="203" spans="1:20" x14ac:dyDescent="0.25">
      <c r="A203" t="s">
        <v>164</v>
      </c>
      <c r="B203" t="s">
        <v>165</v>
      </c>
      <c r="C203">
        <v>33.333333333333336</v>
      </c>
      <c r="D203">
        <v>3</v>
      </c>
      <c r="E203" t="s">
        <v>25780</v>
      </c>
      <c r="F203">
        <v>100</v>
      </c>
      <c r="G203">
        <v>0</v>
      </c>
      <c r="H203" t="s">
        <v>661</v>
      </c>
      <c r="I203" t="s">
        <v>25781</v>
      </c>
      <c r="J203" t="s">
        <v>2438</v>
      </c>
      <c r="K203" t="s">
        <v>635</v>
      </c>
      <c r="L203" t="s">
        <v>636</v>
      </c>
      <c r="M203" t="s">
        <v>25782</v>
      </c>
      <c r="N203" t="s">
        <v>635</v>
      </c>
      <c r="O203" t="s">
        <v>638</v>
      </c>
      <c r="P203" t="s">
        <v>22</v>
      </c>
      <c r="Q203" t="s">
        <v>639</v>
      </c>
      <c r="R203" t="s">
        <v>636</v>
      </c>
      <c r="S203" t="s">
        <v>25783</v>
      </c>
      <c r="T203" t="s">
        <v>25782</v>
      </c>
    </row>
    <row r="204" spans="1:20" x14ac:dyDescent="0.25">
      <c r="A204" t="s">
        <v>37</v>
      </c>
      <c r="B204" t="s">
        <v>38</v>
      </c>
      <c r="C204">
        <v>66.666666666666671</v>
      </c>
      <c r="D204">
        <v>3</v>
      </c>
      <c r="E204" t="s">
        <v>25784</v>
      </c>
      <c r="F204">
        <v>100</v>
      </c>
      <c r="G204">
        <v>0</v>
      </c>
      <c r="H204" t="s">
        <v>661</v>
      </c>
      <c r="I204" t="s">
        <v>25785</v>
      </c>
      <c r="J204" t="s">
        <v>2242</v>
      </c>
      <c r="K204" t="s">
        <v>635</v>
      </c>
      <c r="L204" t="s">
        <v>636</v>
      </c>
      <c r="M204" t="s">
        <v>25786</v>
      </c>
      <c r="N204" t="s">
        <v>635</v>
      </c>
      <c r="O204" t="s">
        <v>638</v>
      </c>
      <c r="P204" t="s">
        <v>22</v>
      </c>
      <c r="Q204" t="s">
        <v>639</v>
      </c>
      <c r="R204" t="s">
        <v>636</v>
      </c>
      <c r="S204" t="s">
        <v>25787</v>
      </c>
      <c r="T204" t="s">
        <v>25786</v>
      </c>
    </row>
    <row r="205" spans="1:20" x14ac:dyDescent="0.25">
      <c r="A205" t="s">
        <v>37</v>
      </c>
      <c r="B205" t="s">
        <v>38</v>
      </c>
      <c r="C205">
        <v>66.666666666666671</v>
      </c>
      <c r="D205">
        <v>3</v>
      </c>
      <c r="E205" t="s">
        <v>25788</v>
      </c>
      <c r="F205">
        <v>135</v>
      </c>
      <c r="G205">
        <v>35</v>
      </c>
      <c r="H205" t="s">
        <v>661</v>
      </c>
      <c r="I205" t="s">
        <v>25789</v>
      </c>
      <c r="J205" t="s">
        <v>1091</v>
      </c>
      <c r="K205" t="s">
        <v>635</v>
      </c>
      <c r="L205" t="s">
        <v>636</v>
      </c>
      <c r="M205" t="s">
        <v>25790</v>
      </c>
      <c r="N205" t="s">
        <v>635</v>
      </c>
      <c r="O205" t="s">
        <v>1071</v>
      </c>
      <c r="P205" t="s">
        <v>22</v>
      </c>
      <c r="Q205" t="s">
        <v>639</v>
      </c>
      <c r="R205" t="s">
        <v>636</v>
      </c>
      <c r="S205" t="s">
        <v>25791</v>
      </c>
      <c r="T205" t="s">
        <v>25790</v>
      </c>
    </row>
    <row r="206" spans="1:20" x14ac:dyDescent="0.25">
      <c r="A206" t="s">
        <v>164</v>
      </c>
      <c r="B206" t="s">
        <v>165</v>
      </c>
      <c r="C206">
        <v>33.333333333333336</v>
      </c>
      <c r="D206">
        <v>18</v>
      </c>
      <c r="E206" t="s">
        <v>25792</v>
      </c>
      <c r="F206">
        <v>600</v>
      </c>
      <c r="G206">
        <v>0</v>
      </c>
      <c r="H206" t="s">
        <v>661</v>
      </c>
      <c r="I206" t="s">
        <v>25793</v>
      </c>
      <c r="J206" t="s">
        <v>1130</v>
      </c>
      <c r="K206" t="s">
        <v>635</v>
      </c>
      <c r="L206" t="s">
        <v>636</v>
      </c>
      <c r="M206" t="s">
        <v>25790</v>
      </c>
      <c r="N206" t="s">
        <v>635</v>
      </c>
      <c r="O206" t="s">
        <v>668</v>
      </c>
      <c r="P206" t="s">
        <v>22</v>
      </c>
      <c r="Q206" t="s">
        <v>669</v>
      </c>
      <c r="R206" t="s">
        <v>25794</v>
      </c>
      <c r="S206" t="s">
        <v>25795</v>
      </c>
      <c r="T206" t="s">
        <v>25790</v>
      </c>
    </row>
    <row r="207" spans="1:20" x14ac:dyDescent="0.25">
      <c r="A207" t="s">
        <v>37</v>
      </c>
      <c r="B207" t="s">
        <v>38</v>
      </c>
      <c r="C207">
        <v>66.666666666666671</v>
      </c>
      <c r="D207">
        <v>3</v>
      </c>
      <c r="E207" t="s">
        <v>25796</v>
      </c>
      <c r="F207">
        <v>134</v>
      </c>
      <c r="G207">
        <v>34</v>
      </c>
      <c r="H207" t="s">
        <v>661</v>
      </c>
      <c r="I207" t="s">
        <v>25797</v>
      </c>
      <c r="J207" t="s">
        <v>879</v>
      </c>
      <c r="K207" t="s">
        <v>635</v>
      </c>
      <c r="L207" t="s">
        <v>636</v>
      </c>
      <c r="M207" t="s">
        <v>25798</v>
      </c>
      <c r="N207" t="s">
        <v>635</v>
      </c>
      <c r="O207" t="s">
        <v>668</v>
      </c>
      <c r="P207" t="s">
        <v>22</v>
      </c>
      <c r="Q207" t="s">
        <v>669</v>
      </c>
      <c r="R207" t="s">
        <v>636</v>
      </c>
      <c r="S207" t="s">
        <v>25799</v>
      </c>
      <c r="T207" t="s">
        <v>25800</v>
      </c>
    </row>
    <row r="208" spans="1:20" x14ac:dyDescent="0.25">
      <c r="A208" t="s">
        <v>39</v>
      </c>
      <c r="B208" t="s">
        <v>44</v>
      </c>
      <c r="C208">
        <v>66.333333333333329</v>
      </c>
      <c r="D208">
        <v>3</v>
      </c>
      <c r="E208" t="s">
        <v>25801</v>
      </c>
      <c r="F208">
        <v>220</v>
      </c>
      <c r="G208">
        <v>0</v>
      </c>
      <c r="H208" t="s">
        <v>647</v>
      </c>
      <c r="I208" t="s">
        <v>17690</v>
      </c>
      <c r="J208" t="s">
        <v>17691</v>
      </c>
      <c r="K208" t="s">
        <v>17692</v>
      </c>
      <c r="L208" t="s">
        <v>791</v>
      </c>
      <c r="M208" t="s">
        <v>25800</v>
      </c>
      <c r="N208" t="s">
        <v>635</v>
      </c>
      <c r="O208" t="s">
        <v>653</v>
      </c>
      <c r="P208" t="s">
        <v>43</v>
      </c>
      <c r="Q208" t="s">
        <v>654</v>
      </c>
      <c r="R208" t="s">
        <v>636</v>
      </c>
      <c r="S208" t="s">
        <v>25802</v>
      </c>
      <c r="T208" t="s">
        <v>25800</v>
      </c>
    </row>
    <row r="209" spans="1:20" x14ac:dyDescent="0.25">
      <c r="A209" t="s">
        <v>133</v>
      </c>
      <c r="B209" t="s">
        <v>134</v>
      </c>
      <c r="C209">
        <v>12</v>
      </c>
      <c r="D209">
        <v>10</v>
      </c>
      <c r="E209" t="s">
        <v>25803</v>
      </c>
      <c r="F209">
        <v>555</v>
      </c>
      <c r="G209">
        <v>0</v>
      </c>
      <c r="H209" t="s">
        <v>647</v>
      </c>
      <c r="I209" t="s">
        <v>3856</v>
      </c>
      <c r="J209" t="s">
        <v>3857</v>
      </c>
      <c r="K209" t="s">
        <v>3858</v>
      </c>
      <c r="L209" t="s">
        <v>3306</v>
      </c>
      <c r="M209" t="s">
        <v>25804</v>
      </c>
      <c r="N209" t="s">
        <v>635</v>
      </c>
      <c r="O209" t="s">
        <v>653</v>
      </c>
      <c r="P209" t="s">
        <v>43</v>
      </c>
      <c r="Q209" t="s">
        <v>654</v>
      </c>
      <c r="R209" t="s">
        <v>636</v>
      </c>
      <c r="S209" t="s">
        <v>25805</v>
      </c>
      <c r="T209" t="s">
        <v>25806</v>
      </c>
    </row>
    <row r="210" spans="1:20" x14ac:dyDescent="0.25">
      <c r="A210" t="s">
        <v>118</v>
      </c>
      <c r="B210" t="s">
        <v>91</v>
      </c>
      <c r="C210">
        <v>72</v>
      </c>
      <c r="D210">
        <v>3</v>
      </c>
      <c r="E210" t="s">
        <v>25803</v>
      </c>
      <c r="F210">
        <v>555</v>
      </c>
      <c r="G210">
        <v>0</v>
      </c>
      <c r="H210" t="s">
        <v>647</v>
      </c>
      <c r="I210" t="s">
        <v>3856</v>
      </c>
      <c r="J210" t="s">
        <v>3857</v>
      </c>
      <c r="K210" t="s">
        <v>3858</v>
      </c>
      <c r="L210" t="s">
        <v>3306</v>
      </c>
      <c r="M210" t="s">
        <v>25804</v>
      </c>
      <c r="N210" t="s">
        <v>635</v>
      </c>
      <c r="O210" t="s">
        <v>653</v>
      </c>
      <c r="P210" t="s">
        <v>43</v>
      </c>
      <c r="Q210" t="s">
        <v>654</v>
      </c>
      <c r="R210" t="s">
        <v>636</v>
      </c>
      <c r="S210" t="s">
        <v>25805</v>
      </c>
      <c r="T210" t="s">
        <v>25806</v>
      </c>
    </row>
    <row r="211" spans="1:20" x14ac:dyDescent="0.25">
      <c r="A211" t="s">
        <v>39</v>
      </c>
      <c r="B211" t="s">
        <v>44</v>
      </c>
      <c r="C211">
        <v>78.5</v>
      </c>
      <c r="D211">
        <v>2</v>
      </c>
      <c r="E211" t="s">
        <v>25803</v>
      </c>
      <c r="F211">
        <v>555</v>
      </c>
      <c r="G211">
        <v>0</v>
      </c>
      <c r="H211" t="s">
        <v>647</v>
      </c>
      <c r="I211" t="s">
        <v>3856</v>
      </c>
      <c r="J211" t="s">
        <v>3857</v>
      </c>
      <c r="K211" t="s">
        <v>3858</v>
      </c>
      <c r="L211" t="s">
        <v>3306</v>
      </c>
      <c r="M211" t="s">
        <v>25804</v>
      </c>
      <c r="N211" t="s">
        <v>635</v>
      </c>
      <c r="O211" t="s">
        <v>653</v>
      </c>
      <c r="P211" t="s">
        <v>43</v>
      </c>
      <c r="Q211" t="s">
        <v>654</v>
      </c>
      <c r="R211" t="s">
        <v>636</v>
      </c>
      <c r="S211" t="s">
        <v>25805</v>
      </c>
      <c r="T211" t="s">
        <v>25806</v>
      </c>
    </row>
    <row r="212" spans="1:20" x14ac:dyDescent="0.25">
      <c r="A212" t="s">
        <v>39</v>
      </c>
      <c r="B212" t="s">
        <v>44</v>
      </c>
      <c r="C212">
        <v>72</v>
      </c>
      <c r="D212">
        <v>1</v>
      </c>
      <c r="E212" t="s">
        <v>25803</v>
      </c>
      <c r="F212">
        <v>555</v>
      </c>
      <c r="G212">
        <v>0</v>
      </c>
      <c r="H212" t="s">
        <v>647</v>
      </c>
      <c r="I212" t="s">
        <v>3856</v>
      </c>
      <c r="J212" t="s">
        <v>3857</v>
      </c>
      <c r="K212" t="s">
        <v>3858</v>
      </c>
      <c r="L212" t="s">
        <v>3306</v>
      </c>
      <c r="M212" t="s">
        <v>25804</v>
      </c>
      <c r="N212" t="s">
        <v>635</v>
      </c>
      <c r="O212" t="s">
        <v>653</v>
      </c>
      <c r="P212" t="s">
        <v>43</v>
      </c>
      <c r="Q212" t="s">
        <v>654</v>
      </c>
      <c r="R212" t="s">
        <v>636</v>
      </c>
      <c r="S212" t="s">
        <v>25805</v>
      </c>
      <c r="T212" t="s">
        <v>25806</v>
      </c>
    </row>
    <row r="213" spans="1:20" x14ac:dyDescent="0.25">
      <c r="A213" t="s">
        <v>37</v>
      </c>
      <c r="B213" t="s">
        <v>38</v>
      </c>
      <c r="C213">
        <v>66.666666666666671</v>
      </c>
      <c r="D213">
        <v>3</v>
      </c>
      <c r="E213" t="s">
        <v>25807</v>
      </c>
      <c r="F213">
        <v>100</v>
      </c>
      <c r="G213">
        <v>0</v>
      </c>
      <c r="H213" t="s">
        <v>661</v>
      </c>
      <c r="I213" t="s">
        <v>25808</v>
      </c>
      <c r="J213" t="s">
        <v>1837</v>
      </c>
      <c r="K213" t="s">
        <v>635</v>
      </c>
      <c r="L213" t="s">
        <v>636</v>
      </c>
      <c r="M213" t="s">
        <v>25809</v>
      </c>
      <c r="N213" t="s">
        <v>635</v>
      </c>
      <c r="O213" t="s">
        <v>668</v>
      </c>
      <c r="P213" t="s">
        <v>22</v>
      </c>
      <c r="Q213" t="s">
        <v>669</v>
      </c>
      <c r="R213" t="s">
        <v>636</v>
      </c>
      <c r="S213" t="s">
        <v>25810</v>
      </c>
      <c r="T213" t="s">
        <v>25809</v>
      </c>
    </row>
    <row r="214" spans="1:20" x14ac:dyDescent="0.25">
      <c r="A214" t="s">
        <v>37</v>
      </c>
      <c r="B214" t="s">
        <v>38</v>
      </c>
      <c r="C214">
        <v>66.666666666666671</v>
      </c>
      <c r="D214">
        <v>3</v>
      </c>
      <c r="E214" t="s">
        <v>25811</v>
      </c>
      <c r="F214">
        <v>100</v>
      </c>
      <c r="G214">
        <v>0</v>
      </c>
      <c r="H214" t="s">
        <v>661</v>
      </c>
      <c r="I214" t="s">
        <v>25812</v>
      </c>
      <c r="J214" t="s">
        <v>1025</v>
      </c>
      <c r="K214" t="s">
        <v>635</v>
      </c>
      <c r="L214" t="s">
        <v>636</v>
      </c>
      <c r="M214" t="s">
        <v>25813</v>
      </c>
      <c r="N214" t="s">
        <v>635</v>
      </c>
      <c r="O214" t="s">
        <v>638</v>
      </c>
      <c r="P214" t="s">
        <v>22</v>
      </c>
      <c r="Q214" t="s">
        <v>639</v>
      </c>
      <c r="R214" t="s">
        <v>636</v>
      </c>
      <c r="S214" t="s">
        <v>25814</v>
      </c>
      <c r="T214" t="s">
        <v>25813</v>
      </c>
    </row>
    <row r="215" spans="1:20" x14ac:dyDescent="0.25">
      <c r="A215" t="s">
        <v>35</v>
      </c>
      <c r="B215" t="s">
        <v>36</v>
      </c>
      <c r="C215">
        <v>66.666666666666671</v>
      </c>
      <c r="D215">
        <v>3</v>
      </c>
      <c r="E215" t="s">
        <v>25815</v>
      </c>
      <c r="F215">
        <v>100</v>
      </c>
      <c r="G215">
        <v>0</v>
      </c>
      <c r="H215" t="s">
        <v>661</v>
      </c>
      <c r="I215" t="s">
        <v>25816</v>
      </c>
      <c r="J215" t="s">
        <v>839</v>
      </c>
      <c r="K215" t="s">
        <v>635</v>
      </c>
      <c r="L215" t="s">
        <v>636</v>
      </c>
      <c r="M215" t="s">
        <v>25817</v>
      </c>
      <c r="N215" t="s">
        <v>635</v>
      </c>
      <c r="O215" t="s">
        <v>638</v>
      </c>
      <c r="P215" t="s">
        <v>22</v>
      </c>
      <c r="Q215" t="s">
        <v>639</v>
      </c>
      <c r="R215" t="s">
        <v>636</v>
      </c>
      <c r="S215" t="s">
        <v>25818</v>
      </c>
      <c r="T215" t="s">
        <v>25813</v>
      </c>
    </row>
    <row r="216" spans="1:20" x14ac:dyDescent="0.25">
      <c r="A216" t="s">
        <v>37</v>
      </c>
      <c r="B216" t="s">
        <v>38</v>
      </c>
      <c r="C216">
        <v>66.666666666666671</v>
      </c>
      <c r="D216">
        <v>3</v>
      </c>
      <c r="E216" t="s">
        <v>25819</v>
      </c>
      <c r="F216">
        <v>100</v>
      </c>
      <c r="G216">
        <v>0</v>
      </c>
      <c r="H216" t="s">
        <v>661</v>
      </c>
      <c r="I216" t="s">
        <v>25820</v>
      </c>
      <c r="J216" t="s">
        <v>978</v>
      </c>
      <c r="K216" t="s">
        <v>635</v>
      </c>
      <c r="L216" t="s">
        <v>636</v>
      </c>
      <c r="M216" t="s">
        <v>25821</v>
      </c>
      <c r="N216" t="s">
        <v>635</v>
      </c>
      <c r="O216" t="s">
        <v>638</v>
      </c>
      <c r="P216" t="s">
        <v>22</v>
      </c>
      <c r="Q216" t="s">
        <v>639</v>
      </c>
      <c r="R216" t="s">
        <v>636</v>
      </c>
      <c r="S216" t="s">
        <v>25822</v>
      </c>
      <c r="T216" t="s">
        <v>25821</v>
      </c>
    </row>
    <row r="217" spans="1:20" x14ac:dyDescent="0.25">
      <c r="A217" t="s">
        <v>164</v>
      </c>
      <c r="B217" t="s">
        <v>165</v>
      </c>
      <c r="C217">
        <v>33.333333333333336</v>
      </c>
      <c r="D217">
        <v>3</v>
      </c>
      <c r="E217" t="s">
        <v>25823</v>
      </c>
      <c r="F217">
        <v>110</v>
      </c>
      <c r="G217">
        <v>10</v>
      </c>
      <c r="H217" t="s">
        <v>661</v>
      </c>
      <c r="I217" t="s">
        <v>636</v>
      </c>
      <c r="J217" t="s">
        <v>636</v>
      </c>
      <c r="K217" t="s">
        <v>635</v>
      </c>
      <c r="L217" t="s">
        <v>636</v>
      </c>
      <c r="M217" t="s">
        <v>635</v>
      </c>
      <c r="N217" t="s">
        <v>635</v>
      </c>
      <c r="O217" t="s">
        <v>2486</v>
      </c>
      <c r="P217" t="s">
        <v>22</v>
      </c>
      <c r="Q217" t="s">
        <v>635</v>
      </c>
      <c r="R217" t="s">
        <v>636</v>
      </c>
      <c r="S217" t="s">
        <v>635</v>
      </c>
      <c r="T217" t="s">
        <v>25821</v>
      </c>
    </row>
    <row r="218" spans="1:20" x14ac:dyDescent="0.25">
      <c r="A218" t="s">
        <v>164</v>
      </c>
      <c r="B218" t="s">
        <v>165</v>
      </c>
      <c r="C218">
        <v>40</v>
      </c>
      <c r="D218">
        <v>10</v>
      </c>
      <c r="E218" t="s">
        <v>25824</v>
      </c>
      <c r="F218">
        <v>330</v>
      </c>
      <c r="G218">
        <v>0</v>
      </c>
      <c r="H218" t="s">
        <v>661</v>
      </c>
      <c r="I218" t="s">
        <v>19906</v>
      </c>
      <c r="J218" t="s">
        <v>1200</v>
      </c>
      <c r="K218" t="s">
        <v>635</v>
      </c>
      <c r="L218" t="s">
        <v>636</v>
      </c>
      <c r="M218" t="s">
        <v>25821</v>
      </c>
      <c r="N218" t="s">
        <v>635</v>
      </c>
      <c r="O218" t="s">
        <v>638</v>
      </c>
      <c r="P218" t="s">
        <v>22</v>
      </c>
      <c r="Q218" t="s">
        <v>639</v>
      </c>
      <c r="R218" t="s">
        <v>636</v>
      </c>
      <c r="S218" t="s">
        <v>25825</v>
      </c>
      <c r="T218" t="s">
        <v>25821</v>
      </c>
    </row>
    <row r="219" spans="1:20" x14ac:dyDescent="0.25">
      <c r="A219" t="s">
        <v>257</v>
      </c>
      <c r="B219" t="s">
        <v>263</v>
      </c>
      <c r="C219">
        <v>139</v>
      </c>
      <c r="D219">
        <v>1</v>
      </c>
      <c r="E219" t="s">
        <v>25826</v>
      </c>
      <c r="F219">
        <v>108.99</v>
      </c>
      <c r="G219">
        <v>0</v>
      </c>
      <c r="H219" t="s">
        <v>661</v>
      </c>
      <c r="I219" t="s">
        <v>17681</v>
      </c>
      <c r="J219" t="s">
        <v>1399</v>
      </c>
      <c r="K219" t="s">
        <v>635</v>
      </c>
      <c r="L219" t="s">
        <v>636</v>
      </c>
      <c r="M219" t="s">
        <v>25827</v>
      </c>
      <c r="N219" t="s">
        <v>635</v>
      </c>
      <c r="O219" t="s">
        <v>638</v>
      </c>
      <c r="P219" t="s">
        <v>22</v>
      </c>
      <c r="Q219" t="s">
        <v>639</v>
      </c>
      <c r="R219" t="s">
        <v>636</v>
      </c>
      <c r="S219" t="s">
        <v>25828</v>
      </c>
      <c r="T219" t="s">
        <v>25827</v>
      </c>
    </row>
    <row r="220" spans="1:20" x14ac:dyDescent="0.25">
      <c r="A220" t="s">
        <v>35</v>
      </c>
      <c r="B220" t="s">
        <v>36</v>
      </c>
      <c r="C220">
        <v>66.666666666666671</v>
      </c>
      <c r="D220">
        <v>3</v>
      </c>
      <c r="E220" t="s">
        <v>25829</v>
      </c>
      <c r="F220">
        <v>100</v>
      </c>
      <c r="G220">
        <v>0</v>
      </c>
      <c r="H220" t="s">
        <v>661</v>
      </c>
      <c r="I220" t="s">
        <v>25830</v>
      </c>
      <c r="J220" t="s">
        <v>1160</v>
      </c>
      <c r="K220" t="s">
        <v>635</v>
      </c>
      <c r="L220" t="s">
        <v>636</v>
      </c>
      <c r="M220" t="s">
        <v>25831</v>
      </c>
      <c r="N220" t="s">
        <v>635</v>
      </c>
      <c r="O220" t="s">
        <v>668</v>
      </c>
      <c r="P220" t="s">
        <v>22</v>
      </c>
      <c r="Q220" t="s">
        <v>669</v>
      </c>
      <c r="R220" t="s">
        <v>636</v>
      </c>
      <c r="S220" t="s">
        <v>25832</v>
      </c>
      <c r="T220" t="s">
        <v>25831</v>
      </c>
    </row>
    <row r="221" spans="1:20" x14ac:dyDescent="0.25">
      <c r="A221" t="s">
        <v>35</v>
      </c>
      <c r="B221" t="s">
        <v>36</v>
      </c>
      <c r="C221">
        <v>66.666666666666671</v>
      </c>
      <c r="D221">
        <v>3</v>
      </c>
      <c r="E221" t="s">
        <v>25833</v>
      </c>
      <c r="F221">
        <v>300</v>
      </c>
      <c r="G221">
        <v>0</v>
      </c>
      <c r="H221" t="s">
        <v>661</v>
      </c>
      <c r="I221" t="s">
        <v>25834</v>
      </c>
      <c r="J221" t="s">
        <v>1568</v>
      </c>
      <c r="K221" t="s">
        <v>635</v>
      </c>
      <c r="L221" t="s">
        <v>636</v>
      </c>
      <c r="M221" t="s">
        <v>25835</v>
      </c>
      <c r="N221" t="s">
        <v>635</v>
      </c>
      <c r="O221" t="s">
        <v>668</v>
      </c>
      <c r="P221" t="s">
        <v>22</v>
      </c>
      <c r="Q221" t="s">
        <v>669</v>
      </c>
      <c r="R221" t="s">
        <v>636</v>
      </c>
      <c r="S221" t="s">
        <v>25836</v>
      </c>
      <c r="T221" t="s">
        <v>25837</v>
      </c>
    </row>
    <row r="222" spans="1:20" x14ac:dyDescent="0.25">
      <c r="A222" t="s">
        <v>37</v>
      </c>
      <c r="B222" t="s">
        <v>38</v>
      </c>
      <c r="C222">
        <v>66.666666666666671</v>
      </c>
      <c r="D222">
        <v>3</v>
      </c>
      <c r="E222" t="s">
        <v>25833</v>
      </c>
      <c r="F222">
        <v>300</v>
      </c>
      <c r="G222">
        <v>0</v>
      </c>
      <c r="H222" t="s">
        <v>661</v>
      </c>
      <c r="I222" t="s">
        <v>25834</v>
      </c>
      <c r="J222" t="s">
        <v>1568</v>
      </c>
      <c r="K222" t="s">
        <v>635</v>
      </c>
      <c r="L222" t="s">
        <v>636</v>
      </c>
      <c r="M222" t="s">
        <v>25835</v>
      </c>
      <c r="N222" t="s">
        <v>635</v>
      </c>
      <c r="O222" t="s">
        <v>668</v>
      </c>
      <c r="P222" t="s">
        <v>22</v>
      </c>
      <c r="Q222" t="s">
        <v>669</v>
      </c>
      <c r="R222" t="s">
        <v>636</v>
      </c>
      <c r="S222" t="s">
        <v>25836</v>
      </c>
      <c r="T222" t="s">
        <v>25837</v>
      </c>
    </row>
    <row r="223" spans="1:20" x14ac:dyDescent="0.25">
      <c r="A223" t="s">
        <v>164</v>
      </c>
      <c r="B223" t="s">
        <v>165</v>
      </c>
      <c r="C223">
        <v>33.333333333333336</v>
      </c>
      <c r="D223">
        <v>3</v>
      </c>
      <c r="E223" t="s">
        <v>25833</v>
      </c>
      <c r="F223">
        <v>300</v>
      </c>
      <c r="G223">
        <v>0</v>
      </c>
      <c r="H223" t="s">
        <v>661</v>
      </c>
      <c r="I223" t="s">
        <v>25834</v>
      </c>
      <c r="J223" t="s">
        <v>1568</v>
      </c>
      <c r="K223" t="s">
        <v>635</v>
      </c>
      <c r="L223" t="s">
        <v>636</v>
      </c>
      <c r="M223" t="s">
        <v>25835</v>
      </c>
      <c r="N223" t="s">
        <v>635</v>
      </c>
      <c r="O223" t="s">
        <v>668</v>
      </c>
      <c r="P223" t="s">
        <v>22</v>
      </c>
      <c r="Q223" t="s">
        <v>669</v>
      </c>
      <c r="R223" t="s">
        <v>636</v>
      </c>
      <c r="S223" t="s">
        <v>25836</v>
      </c>
      <c r="T223" t="s">
        <v>25837</v>
      </c>
    </row>
    <row r="224" spans="1:20" x14ac:dyDescent="0.25">
      <c r="A224" t="s">
        <v>37</v>
      </c>
      <c r="B224" t="s">
        <v>38</v>
      </c>
      <c r="C224">
        <v>66.666666666666671</v>
      </c>
      <c r="D224">
        <v>3</v>
      </c>
      <c r="E224" t="s">
        <v>25838</v>
      </c>
      <c r="F224">
        <v>100</v>
      </c>
      <c r="G224">
        <v>0</v>
      </c>
      <c r="H224" t="s">
        <v>661</v>
      </c>
      <c r="I224" t="s">
        <v>25839</v>
      </c>
      <c r="J224" t="s">
        <v>1742</v>
      </c>
      <c r="K224" t="s">
        <v>635</v>
      </c>
      <c r="L224" t="s">
        <v>636</v>
      </c>
      <c r="M224" t="s">
        <v>25840</v>
      </c>
      <c r="N224" t="s">
        <v>635</v>
      </c>
      <c r="O224" t="s">
        <v>638</v>
      </c>
      <c r="P224" t="s">
        <v>22</v>
      </c>
      <c r="Q224" t="s">
        <v>639</v>
      </c>
      <c r="R224" t="s">
        <v>636</v>
      </c>
      <c r="S224" t="s">
        <v>25841</v>
      </c>
      <c r="T224" t="s">
        <v>25840</v>
      </c>
    </row>
    <row r="225" spans="1:20" x14ac:dyDescent="0.25">
      <c r="A225" t="s">
        <v>116</v>
      </c>
      <c r="B225" t="s">
        <v>117</v>
      </c>
      <c r="C225">
        <v>10</v>
      </c>
      <c r="D225">
        <v>20</v>
      </c>
      <c r="E225" t="s">
        <v>25842</v>
      </c>
      <c r="F225">
        <v>465.5</v>
      </c>
      <c r="G225">
        <v>9.5</v>
      </c>
      <c r="H225" t="s">
        <v>647</v>
      </c>
      <c r="I225" t="s">
        <v>25843</v>
      </c>
      <c r="J225" t="s">
        <v>25844</v>
      </c>
      <c r="K225" t="s">
        <v>5422</v>
      </c>
      <c r="L225" t="s">
        <v>25845</v>
      </c>
      <c r="M225" t="s">
        <v>25840</v>
      </c>
      <c r="N225" t="s">
        <v>635</v>
      </c>
      <c r="O225" t="s">
        <v>706</v>
      </c>
      <c r="P225" t="s">
        <v>40</v>
      </c>
      <c r="Q225" t="s">
        <v>707</v>
      </c>
      <c r="R225" t="s">
        <v>636</v>
      </c>
      <c r="S225" t="s">
        <v>635</v>
      </c>
      <c r="T225" t="s">
        <v>25840</v>
      </c>
    </row>
    <row r="226" spans="1:20" x14ac:dyDescent="0.25">
      <c r="A226" t="s">
        <v>116</v>
      </c>
      <c r="B226" t="s">
        <v>117</v>
      </c>
      <c r="C226">
        <v>10</v>
      </c>
      <c r="D226">
        <v>20</v>
      </c>
      <c r="E226" t="s">
        <v>25842</v>
      </c>
      <c r="F226">
        <v>465.5</v>
      </c>
      <c r="G226">
        <v>9.5</v>
      </c>
      <c r="H226" t="s">
        <v>647</v>
      </c>
      <c r="I226" t="s">
        <v>25843</v>
      </c>
      <c r="J226" t="s">
        <v>25844</v>
      </c>
      <c r="K226" t="s">
        <v>5422</v>
      </c>
      <c r="L226" t="s">
        <v>25845</v>
      </c>
      <c r="M226" t="s">
        <v>25840</v>
      </c>
      <c r="N226" t="s">
        <v>635</v>
      </c>
      <c r="O226" t="s">
        <v>706</v>
      </c>
      <c r="P226" t="s">
        <v>40</v>
      </c>
      <c r="Q226" t="s">
        <v>707</v>
      </c>
      <c r="R226" t="s">
        <v>636</v>
      </c>
      <c r="S226" t="s">
        <v>635</v>
      </c>
      <c r="T226" t="s">
        <v>25840</v>
      </c>
    </row>
    <row r="227" spans="1:20" x14ac:dyDescent="0.25">
      <c r="A227" t="s">
        <v>35</v>
      </c>
      <c r="B227" t="s">
        <v>36</v>
      </c>
      <c r="C227">
        <v>66.666666666666671</v>
      </c>
      <c r="D227">
        <v>3</v>
      </c>
      <c r="E227" t="s">
        <v>25846</v>
      </c>
      <c r="F227">
        <v>100</v>
      </c>
      <c r="G227">
        <v>0</v>
      </c>
      <c r="H227" t="s">
        <v>661</v>
      </c>
      <c r="I227" t="s">
        <v>25847</v>
      </c>
      <c r="J227" t="s">
        <v>1091</v>
      </c>
      <c r="K227" t="s">
        <v>635</v>
      </c>
      <c r="L227" t="s">
        <v>636</v>
      </c>
      <c r="M227" t="s">
        <v>25848</v>
      </c>
      <c r="N227" t="s">
        <v>635</v>
      </c>
      <c r="O227" t="s">
        <v>980</v>
      </c>
      <c r="P227" t="s">
        <v>22</v>
      </c>
      <c r="Q227" t="s">
        <v>669</v>
      </c>
      <c r="R227" t="s">
        <v>636</v>
      </c>
      <c r="S227" t="s">
        <v>25849</v>
      </c>
      <c r="T227" t="s">
        <v>25848</v>
      </c>
    </row>
    <row r="228" spans="1:20" x14ac:dyDescent="0.25">
      <c r="A228" t="s">
        <v>35</v>
      </c>
      <c r="B228" t="s">
        <v>36</v>
      </c>
      <c r="C228">
        <v>66.666666666666671</v>
      </c>
      <c r="D228">
        <v>3</v>
      </c>
      <c r="E228" t="s">
        <v>25850</v>
      </c>
      <c r="F228">
        <v>100</v>
      </c>
      <c r="G228">
        <v>0</v>
      </c>
      <c r="H228" t="s">
        <v>661</v>
      </c>
      <c r="I228" t="s">
        <v>25851</v>
      </c>
      <c r="J228" t="s">
        <v>1399</v>
      </c>
      <c r="K228" t="s">
        <v>635</v>
      </c>
      <c r="L228" t="s">
        <v>636</v>
      </c>
      <c r="M228" t="s">
        <v>25852</v>
      </c>
      <c r="N228" t="s">
        <v>635</v>
      </c>
      <c r="O228" t="s">
        <v>638</v>
      </c>
      <c r="P228" t="s">
        <v>22</v>
      </c>
      <c r="Q228" t="s">
        <v>639</v>
      </c>
      <c r="R228" t="s">
        <v>636</v>
      </c>
      <c r="S228" t="s">
        <v>25853</v>
      </c>
      <c r="T228" t="s">
        <v>25852</v>
      </c>
    </row>
    <row r="229" spans="1:20" x14ac:dyDescent="0.25">
      <c r="A229" t="s">
        <v>164</v>
      </c>
      <c r="B229" t="s">
        <v>165</v>
      </c>
      <c r="C229">
        <v>50</v>
      </c>
      <c r="D229">
        <v>6</v>
      </c>
      <c r="E229" t="s">
        <v>25854</v>
      </c>
      <c r="F229">
        <v>200</v>
      </c>
      <c r="G229">
        <v>0</v>
      </c>
      <c r="H229" t="s">
        <v>661</v>
      </c>
      <c r="I229" t="s">
        <v>22854</v>
      </c>
      <c r="J229" t="s">
        <v>802</v>
      </c>
      <c r="K229" t="s">
        <v>635</v>
      </c>
      <c r="L229" t="s">
        <v>636</v>
      </c>
      <c r="M229" t="s">
        <v>25855</v>
      </c>
      <c r="N229" t="s">
        <v>635</v>
      </c>
      <c r="O229" t="s">
        <v>638</v>
      </c>
      <c r="P229" t="s">
        <v>22</v>
      </c>
      <c r="Q229" t="s">
        <v>639</v>
      </c>
      <c r="R229" t="s">
        <v>636</v>
      </c>
      <c r="S229" t="s">
        <v>25856</v>
      </c>
      <c r="T229" t="s">
        <v>25855</v>
      </c>
    </row>
    <row r="230" spans="1:20" x14ac:dyDescent="0.25">
      <c r="A230" t="s">
        <v>164</v>
      </c>
      <c r="B230" t="s">
        <v>165</v>
      </c>
      <c r="C230">
        <v>50</v>
      </c>
      <c r="D230">
        <v>6</v>
      </c>
      <c r="E230" t="s">
        <v>25857</v>
      </c>
      <c r="F230">
        <v>200</v>
      </c>
      <c r="G230">
        <v>0</v>
      </c>
      <c r="H230" t="s">
        <v>661</v>
      </c>
      <c r="I230" t="s">
        <v>2045</v>
      </c>
      <c r="J230" t="s">
        <v>2046</v>
      </c>
      <c r="K230" t="s">
        <v>635</v>
      </c>
      <c r="L230" t="s">
        <v>636</v>
      </c>
      <c r="M230" t="s">
        <v>25858</v>
      </c>
      <c r="N230" t="s">
        <v>635</v>
      </c>
      <c r="O230" t="s">
        <v>638</v>
      </c>
      <c r="P230" t="s">
        <v>22</v>
      </c>
      <c r="Q230" t="s">
        <v>639</v>
      </c>
      <c r="R230" t="s">
        <v>636</v>
      </c>
      <c r="S230" t="s">
        <v>25859</v>
      </c>
      <c r="T230" t="s">
        <v>25858</v>
      </c>
    </row>
    <row r="231" spans="1:20" x14ac:dyDescent="0.25">
      <c r="A231" t="s">
        <v>164</v>
      </c>
      <c r="B231" t="s">
        <v>165</v>
      </c>
      <c r="C231">
        <v>33.333333333333336</v>
      </c>
      <c r="D231">
        <v>3</v>
      </c>
      <c r="E231" t="s">
        <v>25860</v>
      </c>
      <c r="F231">
        <v>100</v>
      </c>
      <c r="G231">
        <v>0</v>
      </c>
      <c r="H231" t="s">
        <v>661</v>
      </c>
      <c r="I231" t="s">
        <v>25861</v>
      </c>
      <c r="J231" t="s">
        <v>1160</v>
      </c>
      <c r="K231" t="s">
        <v>635</v>
      </c>
      <c r="L231" t="s">
        <v>636</v>
      </c>
      <c r="M231" t="s">
        <v>25858</v>
      </c>
      <c r="N231" t="s">
        <v>635</v>
      </c>
      <c r="O231" t="s">
        <v>668</v>
      </c>
      <c r="P231" t="s">
        <v>22</v>
      </c>
      <c r="Q231" t="s">
        <v>669</v>
      </c>
      <c r="R231" t="s">
        <v>636</v>
      </c>
      <c r="S231" t="s">
        <v>25862</v>
      </c>
      <c r="T231" t="s">
        <v>25863</v>
      </c>
    </row>
    <row r="232" spans="1:20" x14ac:dyDescent="0.25">
      <c r="A232" t="s">
        <v>118</v>
      </c>
      <c r="B232" t="s">
        <v>91</v>
      </c>
      <c r="C232">
        <v>100</v>
      </c>
      <c r="D232">
        <v>3</v>
      </c>
      <c r="E232" t="s">
        <v>25864</v>
      </c>
      <c r="F232">
        <v>300</v>
      </c>
      <c r="G232">
        <v>0</v>
      </c>
      <c r="H232" t="s">
        <v>647</v>
      </c>
      <c r="I232" t="s">
        <v>25865</v>
      </c>
      <c r="J232" t="s">
        <v>25866</v>
      </c>
      <c r="K232" t="s">
        <v>1719</v>
      </c>
      <c r="L232" t="s">
        <v>25867</v>
      </c>
      <c r="M232" t="s">
        <v>25868</v>
      </c>
      <c r="N232" t="s">
        <v>1239</v>
      </c>
      <c r="O232" t="s">
        <v>1535</v>
      </c>
      <c r="P232" t="s">
        <v>1241</v>
      </c>
      <c r="Q232" t="s">
        <v>1242</v>
      </c>
      <c r="R232" t="s">
        <v>636</v>
      </c>
      <c r="S232" t="s">
        <v>25869</v>
      </c>
      <c r="T232" t="s">
        <v>25870</v>
      </c>
    </row>
    <row r="233" spans="1:20" x14ac:dyDescent="0.25">
      <c r="A233" t="s">
        <v>37</v>
      </c>
      <c r="B233" t="s">
        <v>38</v>
      </c>
      <c r="C233">
        <v>66.666666666666671</v>
      </c>
      <c r="D233">
        <v>3</v>
      </c>
      <c r="E233" t="s">
        <v>25871</v>
      </c>
      <c r="F233">
        <v>100</v>
      </c>
      <c r="G233">
        <v>0</v>
      </c>
      <c r="H233" t="s">
        <v>661</v>
      </c>
      <c r="I233" t="s">
        <v>25872</v>
      </c>
      <c r="J233" t="s">
        <v>1105</v>
      </c>
      <c r="K233" t="s">
        <v>635</v>
      </c>
      <c r="L233" t="s">
        <v>636</v>
      </c>
      <c r="M233" t="s">
        <v>25873</v>
      </c>
      <c r="N233" t="s">
        <v>635</v>
      </c>
      <c r="O233" t="s">
        <v>668</v>
      </c>
      <c r="P233" t="s">
        <v>22</v>
      </c>
      <c r="Q233" t="s">
        <v>669</v>
      </c>
      <c r="R233" t="s">
        <v>636</v>
      </c>
      <c r="S233" t="s">
        <v>25874</v>
      </c>
      <c r="T233" t="s">
        <v>25873</v>
      </c>
    </row>
    <row r="234" spans="1:20" x14ac:dyDescent="0.25">
      <c r="A234" t="s">
        <v>37</v>
      </c>
      <c r="B234" t="s">
        <v>38</v>
      </c>
      <c r="C234">
        <v>66.666666666666671</v>
      </c>
      <c r="D234">
        <v>3</v>
      </c>
      <c r="E234" t="s">
        <v>25875</v>
      </c>
      <c r="F234">
        <v>100</v>
      </c>
      <c r="G234">
        <v>0</v>
      </c>
      <c r="H234" t="s">
        <v>661</v>
      </c>
      <c r="I234" t="s">
        <v>22854</v>
      </c>
      <c r="J234" t="s">
        <v>802</v>
      </c>
      <c r="K234" t="s">
        <v>635</v>
      </c>
      <c r="L234" t="s">
        <v>636</v>
      </c>
      <c r="M234" t="s">
        <v>25876</v>
      </c>
      <c r="N234" t="s">
        <v>635</v>
      </c>
      <c r="O234" t="s">
        <v>638</v>
      </c>
      <c r="P234" t="s">
        <v>22</v>
      </c>
      <c r="Q234" t="s">
        <v>639</v>
      </c>
      <c r="R234" t="s">
        <v>636</v>
      </c>
      <c r="S234" t="s">
        <v>25877</v>
      </c>
      <c r="T234" t="s">
        <v>25876</v>
      </c>
    </row>
    <row r="235" spans="1:20" x14ac:dyDescent="0.25">
      <c r="A235" t="s">
        <v>256</v>
      </c>
      <c r="B235" t="s">
        <v>262</v>
      </c>
      <c r="C235">
        <v>139</v>
      </c>
      <c r="D235">
        <v>1</v>
      </c>
      <c r="E235" t="s">
        <v>25878</v>
      </c>
      <c r="F235">
        <v>217.98</v>
      </c>
      <c r="G235">
        <v>0</v>
      </c>
      <c r="H235" t="s">
        <v>661</v>
      </c>
      <c r="I235" t="s">
        <v>8227</v>
      </c>
      <c r="J235" t="s">
        <v>776</v>
      </c>
      <c r="K235" t="s">
        <v>635</v>
      </c>
      <c r="L235" t="s">
        <v>636</v>
      </c>
      <c r="M235" t="s">
        <v>25879</v>
      </c>
      <c r="N235" t="s">
        <v>635</v>
      </c>
      <c r="O235" t="s">
        <v>668</v>
      </c>
      <c r="P235" t="s">
        <v>22</v>
      </c>
      <c r="Q235" t="s">
        <v>669</v>
      </c>
      <c r="R235" t="s">
        <v>636</v>
      </c>
      <c r="S235" t="s">
        <v>635</v>
      </c>
      <c r="T235" t="s">
        <v>25879</v>
      </c>
    </row>
    <row r="236" spans="1:20" x14ac:dyDescent="0.25">
      <c r="A236" t="s">
        <v>256</v>
      </c>
      <c r="B236" t="s">
        <v>262</v>
      </c>
      <c r="C236">
        <v>139</v>
      </c>
      <c r="D236">
        <v>1</v>
      </c>
      <c r="E236" t="s">
        <v>25878</v>
      </c>
      <c r="F236">
        <v>217.98</v>
      </c>
      <c r="G236">
        <v>0</v>
      </c>
      <c r="H236" t="s">
        <v>661</v>
      </c>
      <c r="I236" t="s">
        <v>8227</v>
      </c>
      <c r="J236" t="s">
        <v>776</v>
      </c>
      <c r="K236" t="s">
        <v>635</v>
      </c>
      <c r="L236" t="s">
        <v>636</v>
      </c>
      <c r="M236" t="s">
        <v>25879</v>
      </c>
      <c r="N236" t="s">
        <v>635</v>
      </c>
      <c r="O236" t="s">
        <v>668</v>
      </c>
      <c r="P236" t="s">
        <v>22</v>
      </c>
      <c r="Q236" t="s">
        <v>669</v>
      </c>
      <c r="R236" t="s">
        <v>636</v>
      </c>
      <c r="S236" t="s">
        <v>635</v>
      </c>
      <c r="T236" t="s">
        <v>25879</v>
      </c>
    </row>
    <row r="237" spans="1:20" x14ac:dyDescent="0.25">
      <c r="A237" t="s">
        <v>164</v>
      </c>
      <c r="B237" t="s">
        <v>165</v>
      </c>
      <c r="C237">
        <v>33.333333333333336</v>
      </c>
      <c r="D237">
        <v>3</v>
      </c>
      <c r="E237" t="s">
        <v>25880</v>
      </c>
      <c r="F237">
        <v>100</v>
      </c>
      <c r="G237">
        <v>0</v>
      </c>
      <c r="H237" t="s">
        <v>661</v>
      </c>
      <c r="I237" t="s">
        <v>25881</v>
      </c>
      <c r="J237" t="s">
        <v>643</v>
      </c>
      <c r="K237" t="s">
        <v>635</v>
      </c>
      <c r="L237" t="s">
        <v>636</v>
      </c>
      <c r="M237" t="s">
        <v>25882</v>
      </c>
      <c r="N237" t="s">
        <v>635</v>
      </c>
      <c r="O237" t="s">
        <v>638</v>
      </c>
      <c r="P237" t="s">
        <v>22</v>
      </c>
      <c r="Q237" t="s">
        <v>639</v>
      </c>
      <c r="R237" t="s">
        <v>636</v>
      </c>
      <c r="S237" t="s">
        <v>25883</v>
      </c>
      <c r="T237" t="s">
        <v>25882</v>
      </c>
    </row>
    <row r="238" spans="1:20" x14ac:dyDescent="0.25">
      <c r="A238" t="s">
        <v>37</v>
      </c>
      <c r="B238" t="s">
        <v>38</v>
      </c>
      <c r="C238">
        <v>66.666666666666671</v>
      </c>
      <c r="D238">
        <v>3</v>
      </c>
      <c r="E238" t="s">
        <v>25884</v>
      </c>
      <c r="F238">
        <v>100</v>
      </c>
      <c r="G238">
        <v>0</v>
      </c>
      <c r="H238" t="s">
        <v>661</v>
      </c>
      <c r="I238" t="s">
        <v>25885</v>
      </c>
      <c r="J238" t="s">
        <v>1379</v>
      </c>
      <c r="K238" t="s">
        <v>635</v>
      </c>
      <c r="L238" t="s">
        <v>636</v>
      </c>
      <c r="M238" t="s">
        <v>25886</v>
      </c>
      <c r="N238" t="s">
        <v>635</v>
      </c>
      <c r="O238" t="s">
        <v>638</v>
      </c>
      <c r="P238" t="s">
        <v>22</v>
      </c>
      <c r="Q238" t="s">
        <v>639</v>
      </c>
      <c r="R238" t="s">
        <v>636</v>
      </c>
      <c r="S238" t="s">
        <v>25887</v>
      </c>
      <c r="T238" t="s">
        <v>25882</v>
      </c>
    </row>
    <row r="239" spans="1:20" x14ac:dyDescent="0.25">
      <c r="A239" t="s">
        <v>257</v>
      </c>
      <c r="B239" t="s">
        <v>263</v>
      </c>
      <c r="C239">
        <v>139</v>
      </c>
      <c r="D239">
        <v>1</v>
      </c>
      <c r="E239" t="s">
        <v>25888</v>
      </c>
      <c r="F239">
        <v>108.99</v>
      </c>
      <c r="G239">
        <v>0</v>
      </c>
      <c r="H239" t="s">
        <v>661</v>
      </c>
      <c r="I239" t="s">
        <v>25889</v>
      </c>
      <c r="J239" t="s">
        <v>1314</v>
      </c>
      <c r="K239" t="s">
        <v>635</v>
      </c>
      <c r="L239" t="s">
        <v>636</v>
      </c>
      <c r="M239" t="s">
        <v>25886</v>
      </c>
      <c r="N239" t="s">
        <v>635</v>
      </c>
      <c r="O239" t="s">
        <v>638</v>
      </c>
      <c r="P239" t="s">
        <v>22</v>
      </c>
      <c r="Q239" t="s">
        <v>639</v>
      </c>
      <c r="R239" t="s">
        <v>636</v>
      </c>
      <c r="S239" t="s">
        <v>25890</v>
      </c>
      <c r="T239" t="s">
        <v>25886</v>
      </c>
    </row>
    <row r="240" spans="1:20" x14ac:dyDescent="0.25">
      <c r="A240" t="s">
        <v>35</v>
      </c>
      <c r="B240" t="s">
        <v>36</v>
      </c>
      <c r="C240">
        <v>66.666666666666671</v>
      </c>
      <c r="D240">
        <v>3</v>
      </c>
      <c r="E240" t="s">
        <v>25891</v>
      </c>
      <c r="F240">
        <v>100</v>
      </c>
      <c r="G240">
        <v>0</v>
      </c>
      <c r="H240" t="s">
        <v>661</v>
      </c>
      <c r="I240" t="s">
        <v>25892</v>
      </c>
      <c r="J240" t="s">
        <v>812</v>
      </c>
      <c r="K240" t="s">
        <v>635</v>
      </c>
      <c r="L240" t="s">
        <v>636</v>
      </c>
      <c r="M240" t="s">
        <v>25893</v>
      </c>
      <c r="N240" t="s">
        <v>635</v>
      </c>
      <c r="O240" t="s">
        <v>638</v>
      </c>
      <c r="P240" t="s">
        <v>22</v>
      </c>
      <c r="Q240" t="s">
        <v>639</v>
      </c>
      <c r="R240" t="s">
        <v>636</v>
      </c>
      <c r="S240" t="s">
        <v>25894</v>
      </c>
      <c r="T240" t="s">
        <v>25893</v>
      </c>
    </row>
    <row r="241" spans="1:20" x14ac:dyDescent="0.25">
      <c r="A241" t="s">
        <v>164</v>
      </c>
      <c r="B241" t="s">
        <v>165</v>
      </c>
      <c r="C241">
        <v>33.333333333333336</v>
      </c>
      <c r="D241">
        <v>3</v>
      </c>
      <c r="E241" t="s">
        <v>25895</v>
      </c>
      <c r="F241">
        <v>100</v>
      </c>
      <c r="G241">
        <v>0</v>
      </c>
      <c r="H241" t="s">
        <v>661</v>
      </c>
      <c r="I241" t="s">
        <v>25896</v>
      </c>
      <c r="J241" t="s">
        <v>3287</v>
      </c>
      <c r="K241" t="s">
        <v>635</v>
      </c>
      <c r="L241" t="s">
        <v>636</v>
      </c>
      <c r="M241" t="s">
        <v>25897</v>
      </c>
      <c r="N241" t="s">
        <v>635</v>
      </c>
      <c r="O241" t="s">
        <v>638</v>
      </c>
      <c r="P241" t="s">
        <v>22</v>
      </c>
      <c r="Q241" t="s">
        <v>639</v>
      </c>
      <c r="R241" t="s">
        <v>636</v>
      </c>
      <c r="S241" t="s">
        <v>25898</v>
      </c>
      <c r="T241" t="s">
        <v>25897</v>
      </c>
    </row>
    <row r="242" spans="1:20" x14ac:dyDescent="0.25">
      <c r="A242" t="s">
        <v>164</v>
      </c>
      <c r="B242" t="s">
        <v>165</v>
      </c>
      <c r="C242">
        <v>33.333333333333336</v>
      </c>
      <c r="D242">
        <v>3</v>
      </c>
      <c r="E242" t="s">
        <v>25899</v>
      </c>
      <c r="F242">
        <v>100</v>
      </c>
      <c r="G242">
        <v>0</v>
      </c>
      <c r="H242" t="s">
        <v>661</v>
      </c>
      <c r="I242" t="s">
        <v>25900</v>
      </c>
      <c r="J242" t="s">
        <v>978</v>
      </c>
      <c r="K242" t="s">
        <v>635</v>
      </c>
      <c r="L242" t="s">
        <v>636</v>
      </c>
      <c r="M242" t="s">
        <v>25901</v>
      </c>
      <c r="N242" t="s">
        <v>635</v>
      </c>
      <c r="O242" t="s">
        <v>638</v>
      </c>
      <c r="P242" t="s">
        <v>22</v>
      </c>
      <c r="Q242" t="s">
        <v>639</v>
      </c>
      <c r="R242" t="s">
        <v>636</v>
      </c>
      <c r="S242" t="s">
        <v>25902</v>
      </c>
      <c r="T242" t="s">
        <v>25901</v>
      </c>
    </row>
    <row r="243" spans="1:20" x14ac:dyDescent="0.25">
      <c r="A243" t="s">
        <v>37</v>
      </c>
      <c r="B243" t="s">
        <v>38</v>
      </c>
      <c r="C243">
        <v>66.666666666666671</v>
      </c>
      <c r="D243">
        <v>3</v>
      </c>
      <c r="E243" t="s">
        <v>25903</v>
      </c>
      <c r="F243">
        <v>100</v>
      </c>
      <c r="G243">
        <v>0</v>
      </c>
      <c r="H243" t="s">
        <v>661</v>
      </c>
      <c r="I243" t="s">
        <v>25904</v>
      </c>
      <c r="J243" t="s">
        <v>2644</v>
      </c>
      <c r="K243" t="s">
        <v>635</v>
      </c>
      <c r="L243" t="s">
        <v>636</v>
      </c>
      <c r="M243" t="s">
        <v>25905</v>
      </c>
      <c r="N243" t="s">
        <v>635</v>
      </c>
      <c r="O243" t="s">
        <v>638</v>
      </c>
      <c r="P243" t="s">
        <v>22</v>
      </c>
      <c r="Q243" t="s">
        <v>639</v>
      </c>
      <c r="R243" t="s">
        <v>636</v>
      </c>
      <c r="S243" t="s">
        <v>25906</v>
      </c>
      <c r="T243" t="s">
        <v>25905</v>
      </c>
    </row>
    <row r="244" spans="1:20" x14ac:dyDescent="0.25">
      <c r="A244" t="s">
        <v>37</v>
      </c>
      <c r="B244" t="s">
        <v>38</v>
      </c>
      <c r="C244">
        <v>66.666666666666671</v>
      </c>
      <c r="D244">
        <v>3</v>
      </c>
      <c r="E244" t="s">
        <v>25907</v>
      </c>
      <c r="F244">
        <v>100</v>
      </c>
      <c r="G244">
        <v>0</v>
      </c>
      <c r="H244" t="s">
        <v>661</v>
      </c>
      <c r="I244" t="s">
        <v>25908</v>
      </c>
      <c r="J244" t="s">
        <v>1874</v>
      </c>
      <c r="K244" t="s">
        <v>635</v>
      </c>
      <c r="L244" t="s">
        <v>636</v>
      </c>
      <c r="M244" t="s">
        <v>25909</v>
      </c>
      <c r="N244" t="s">
        <v>635</v>
      </c>
      <c r="O244" t="s">
        <v>638</v>
      </c>
      <c r="P244" t="s">
        <v>22</v>
      </c>
      <c r="Q244" t="s">
        <v>639</v>
      </c>
      <c r="R244" t="s">
        <v>636</v>
      </c>
      <c r="S244" t="s">
        <v>25910</v>
      </c>
      <c r="T244" t="s">
        <v>25909</v>
      </c>
    </row>
    <row r="245" spans="1:20" x14ac:dyDescent="0.25">
      <c r="A245" t="s">
        <v>37</v>
      </c>
      <c r="B245" t="s">
        <v>38</v>
      </c>
      <c r="C245">
        <v>66.666666666666671</v>
      </c>
      <c r="D245">
        <v>3</v>
      </c>
      <c r="E245" t="s">
        <v>25911</v>
      </c>
      <c r="F245">
        <v>109</v>
      </c>
      <c r="G245">
        <v>9</v>
      </c>
      <c r="H245" t="s">
        <v>661</v>
      </c>
      <c r="I245" t="s">
        <v>21534</v>
      </c>
      <c r="J245" t="s">
        <v>19469</v>
      </c>
      <c r="K245" t="s">
        <v>635</v>
      </c>
      <c r="L245" t="s">
        <v>636</v>
      </c>
      <c r="M245" t="s">
        <v>25912</v>
      </c>
      <c r="N245" t="s">
        <v>635</v>
      </c>
      <c r="O245" t="s">
        <v>638</v>
      </c>
      <c r="P245" t="s">
        <v>22</v>
      </c>
      <c r="Q245" t="s">
        <v>639</v>
      </c>
      <c r="R245" t="s">
        <v>636</v>
      </c>
      <c r="S245" t="s">
        <v>25913</v>
      </c>
      <c r="T245" t="s">
        <v>25912</v>
      </c>
    </row>
    <row r="246" spans="1:20" x14ac:dyDescent="0.25">
      <c r="A246" t="s">
        <v>37</v>
      </c>
      <c r="B246" t="s">
        <v>38</v>
      </c>
      <c r="C246">
        <v>66.666666666666671</v>
      </c>
      <c r="D246">
        <v>3</v>
      </c>
      <c r="E246" t="s">
        <v>25914</v>
      </c>
      <c r="F246">
        <v>100</v>
      </c>
      <c r="G246">
        <v>0</v>
      </c>
      <c r="H246" t="s">
        <v>661</v>
      </c>
      <c r="I246" t="s">
        <v>25915</v>
      </c>
      <c r="J246" t="s">
        <v>1684</v>
      </c>
      <c r="K246" t="s">
        <v>635</v>
      </c>
      <c r="L246" t="s">
        <v>636</v>
      </c>
      <c r="M246" t="s">
        <v>25912</v>
      </c>
      <c r="N246" t="s">
        <v>635</v>
      </c>
      <c r="O246" t="s">
        <v>638</v>
      </c>
      <c r="P246" t="s">
        <v>22</v>
      </c>
      <c r="Q246" t="s">
        <v>639</v>
      </c>
      <c r="R246" t="s">
        <v>636</v>
      </c>
      <c r="S246" t="s">
        <v>25916</v>
      </c>
      <c r="T246" t="s">
        <v>25912</v>
      </c>
    </row>
    <row r="247" spans="1:20" x14ac:dyDescent="0.25">
      <c r="A247" t="s">
        <v>37</v>
      </c>
      <c r="B247" t="s">
        <v>38</v>
      </c>
      <c r="C247">
        <v>66.666666666666671</v>
      </c>
      <c r="D247">
        <v>3</v>
      </c>
      <c r="E247" t="s">
        <v>25917</v>
      </c>
      <c r="F247">
        <v>100</v>
      </c>
      <c r="G247">
        <v>0</v>
      </c>
      <c r="H247" t="s">
        <v>661</v>
      </c>
      <c r="I247" t="s">
        <v>25918</v>
      </c>
      <c r="J247" t="s">
        <v>1837</v>
      </c>
      <c r="K247" t="s">
        <v>635</v>
      </c>
      <c r="L247" t="s">
        <v>636</v>
      </c>
      <c r="M247" t="s">
        <v>25919</v>
      </c>
      <c r="N247" t="s">
        <v>635</v>
      </c>
      <c r="O247" t="s">
        <v>638</v>
      </c>
      <c r="P247" t="s">
        <v>22</v>
      </c>
      <c r="Q247" t="s">
        <v>639</v>
      </c>
      <c r="R247" t="s">
        <v>636</v>
      </c>
      <c r="S247" t="s">
        <v>25920</v>
      </c>
      <c r="T247" t="s">
        <v>25919</v>
      </c>
    </row>
    <row r="248" spans="1:20" x14ac:dyDescent="0.25">
      <c r="A248" t="s">
        <v>35</v>
      </c>
      <c r="B248" t="s">
        <v>36</v>
      </c>
      <c r="C248">
        <v>66.666666666666671</v>
      </c>
      <c r="D248">
        <v>6</v>
      </c>
      <c r="E248" t="s">
        <v>25921</v>
      </c>
      <c r="F248">
        <v>300</v>
      </c>
      <c r="G248">
        <v>0</v>
      </c>
      <c r="H248" t="s">
        <v>661</v>
      </c>
      <c r="I248" t="s">
        <v>22223</v>
      </c>
      <c r="J248" t="s">
        <v>711</v>
      </c>
      <c r="K248" t="s">
        <v>635</v>
      </c>
      <c r="L248" t="s">
        <v>636</v>
      </c>
      <c r="M248" t="s">
        <v>25922</v>
      </c>
      <c r="N248" t="s">
        <v>635</v>
      </c>
      <c r="O248" t="s">
        <v>638</v>
      </c>
      <c r="P248" t="s">
        <v>22</v>
      </c>
      <c r="Q248" t="s">
        <v>639</v>
      </c>
      <c r="R248" t="s">
        <v>636</v>
      </c>
      <c r="S248" t="s">
        <v>25923</v>
      </c>
      <c r="T248" t="s">
        <v>25922</v>
      </c>
    </row>
    <row r="249" spans="1:20" x14ac:dyDescent="0.25">
      <c r="A249" t="s">
        <v>37</v>
      </c>
      <c r="B249" t="s">
        <v>38</v>
      </c>
      <c r="C249">
        <v>66.666666666666671</v>
      </c>
      <c r="D249">
        <v>3</v>
      </c>
      <c r="E249" t="s">
        <v>25921</v>
      </c>
      <c r="F249">
        <v>300</v>
      </c>
      <c r="G249">
        <v>0</v>
      </c>
      <c r="H249" t="s">
        <v>661</v>
      </c>
      <c r="I249" t="s">
        <v>22223</v>
      </c>
      <c r="J249" t="s">
        <v>711</v>
      </c>
      <c r="K249" t="s">
        <v>635</v>
      </c>
      <c r="L249" t="s">
        <v>636</v>
      </c>
      <c r="M249" t="s">
        <v>25922</v>
      </c>
      <c r="N249" t="s">
        <v>635</v>
      </c>
      <c r="O249" t="s">
        <v>638</v>
      </c>
      <c r="P249" t="s">
        <v>22</v>
      </c>
      <c r="Q249" t="s">
        <v>639</v>
      </c>
      <c r="R249" t="s">
        <v>636</v>
      </c>
      <c r="S249" t="s">
        <v>25923</v>
      </c>
      <c r="T249" t="s">
        <v>25922</v>
      </c>
    </row>
    <row r="250" spans="1:20" x14ac:dyDescent="0.25">
      <c r="A250" t="s">
        <v>619</v>
      </c>
      <c r="B250" t="s">
        <v>620</v>
      </c>
      <c r="C250">
        <v>139</v>
      </c>
      <c r="D250">
        <v>2</v>
      </c>
      <c r="E250" t="s">
        <v>25924</v>
      </c>
      <c r="F250">
        <v>215</v>
      </c>
      <c r="G250">
        <v>0</v>
      </c>
      <c r="H250" t="s">
        <v>1233</v>
      </c>
      <c r="I250" t="s">
        <v>25925</v>
      </c>
      <c r="J250" t="s">
        <v>25926</v>
      </c>
      <c r="K250" t="s">
        <v>1112</v>
      </c>
      <c r="L250" t="s">
        <v>25927</v>
      </c>
      <c r="M250" t="s">
        <v>25922</v>
      </c>
      <c r="N250" t="s">
        <v>1239</v>
      </c>
      <c r="O250" t="s">
        <v>1240</v>
      </c>
      <c r="P250" t="s">
        <v>1241</v>
      </c>
      <c r="Q250" t="s">
        <v>1242</v>
      </c>
      <c r="R250" t="s">
        <v>636</v>
      </c>
      <c r="S250" t="s">
        <v>25928</v>
      </c>
      <c r="T250" t="s">
        <v>25922</v>
      </c>
    </row>
    <row r="251" spans="1:20" x14ac:dyDescent="0.25">
      <c r="A251" t="s">
        <v>164</v>
      </c>
      <c r="B251" t="s">
        <v>165</v>
      </c>
      <c r="C251">
        <v>50</v>
      </c>
      <c r="D251">
        <v>6</v>
      </c>
      <c r="E251" t="s">
        <v>25929</v>
      </c>
      <c r="F251">
        <v>100</v>
      </c>
      <c r="G251">
        <v>0</v>
      </c>
      <c r="H251" t="s">
        <v>661</v>
      </c>
      <c r="I251" t="s">
        <v>25930</v>
      </c>
      <c r="J251" t="s">
        <v>858</v>
      </c>
      <c r="K251" t="s">
        <v>635</v>
      </c>
      <c r="L251" t="s">
        <v>636</v>
      </c>
      <c r="M251" t="s">
        <v>25931</v>
      </c>
      <c r="N251" t="s">
        <v>635</v>
      </c>
      <c r="O251" t="s">
        <v>668</v>
      </c>
      <c r="P251" t="s">
        <v>22</v>
      </c>
      <c r="Q251" t="s">
        <v>669</v>
      </c>
      <c r="R251" t="s">
        <v>636</v>
      </c>
      <c r="S251" t="s">
        <v>25932</v>
      </c>
      <c r="T251" t="s">
        <v>25931</v>
      </c>
    </row>
    <row r="252" spans="1:20" x14ac:dyDescent="0.25">
      <c r="A252" t="s">
        <v>94</v>
      </c>
      <c r="B252" t="s">
        <v>95</v>
      </c>
      <c r="C252">
        <v>33.333333333333336</v>
      </c>
      <c r="D252">
        <v>6</v>
      </c>
      <c r="E252" t="s">
        <v>25933</v>
      </c>
      <c r="F252">
        <v>240</v>
      </c>
      <c r="G252">
        <v>0</v>
      </c>
      <c r="H252" t="s">
        <v>661</v>
      </c>
      <c r="I252" t="s">
        <v>25934</v>
      </c>
      <c r="J252" t="s">
        <v>1399</v>
      </c>
      <c r="K252" t="s">
        <v>635</v>
      </c>
      <c r="L252" t="s">
        <v>636</v>
      </c>
      <c r="M252" t="s">
        <v>25935</v>
      </c>
      <c r="N252" t="s">
        <v>635</v>
      </c>
      <c r="O252" t="s">
        <v>638</v>
      </c>
      <c r="P252" t="s">
        <v>22</v>
      </c>
      <c r="Q252" t="s">
        <v>639</v>
      </c>
      <c r="R252" t="s">
        <v>636</v>
      </c>
      <c r="S252" t="s">
        <v>25936</v>
      </c>
      <c r="T252" t="s">
        <v>25935</v>
      </c>
    </row>
    <row r="253" spans="1:20" x14ac:dyDescent="0.25">
      <c r="A253" t="s">
        <v>35</v>
      </c>
      <c r="B253" t="s">
        <v>36</v>
      </c>
      <c r="C253">
        <v>66.666666666666671</v>
      </c>
      <c r="D253">
        <v>3</v>
      </c>
      <c r="E253" t="s">
        <v>25937</v>
      </c>
      <c r="F253">
        <v>219</v>
      </c>
      <c r="G253">
        <v>0</v>
      </c>
      <c r="H253" t="s">
        <v>661</v>
      </c>
      <c r="I253" t="s">
        <v>25938</v>
      </c>
      <c r="J253" t="s">
        <v>802</v>
      </c>
      <c r="K253" t="s">
        <v>635</v>
      </c>
      <c r="L253" t="s">
        <v>636</v>
      </c>
      <c r="M253" t="s">
        <v>25935</v>
      </c>
      <c r="N253" t="s">
        <v>635</v>
      </c>
      <c r="O253" t="s">
        <v>668</v>
      </c>
      <c r="P253" t="s">
        <v>22</v>
      </c>
      <c r="Q253" t="s">
        <v>669</v>
      </c>
      <c r="R253" t="s">
        <v>636</v>
      </c>
      <c r="S253" t="s">
        <v>635</v>
      </c>
      <c r="T253" t="s">
        <v>25935</v>
      </c>
    </row>
    <row r="254" spans="1:20" x14ac:dyDescent="0.25">
      <c r="A254" t="s">
        <v>256</v>
      </c>
      <c r="B254" t="s">
        <v>262</v>
      </c>
      <c r="C254">
        <v>139</v>
      </c>
      <c r="D254">
        <v>1</v>
      </c>
      <c r="E254" t="s">
        <v>25937</v>
      </c>
      <c r="F254">
        <v>219</v>
      </c>
      <c r="G254">
        <v>0</v>
      </c>
      <c r="H254" t="s">
        <v>661</v>
      </c>
      <c r="I254" t="s">
        <v>25938</v>
      </c>
      <c r="J254" t="s">
        <v>802</v>
      </c>
      <c r="K254" t="s">
        <v>635</v>
      </c>
      <c r="L254" t="s">
        <v>636</v>
      </c>
      <c r="M254" t="s">
        <v>25935</v>
      </c>
      <c r="N254" t="s">
        <v>635</v>
      </c>
      <c r="O254" t="s">
        <v>668</v>
      </c>
      <c r="P254" t="s">
        <v>22</v>
      </c>
      <c r="Q254" t="s">
        <v>669</v>
      </c>
      <c r="R254" t="s">
        <v>636</v>
      </c>
      <c r="S254" t="s">
        <v>635</v>
      </c>
      <c r="T254" t="s">
        <v>25935</v>
      </c>
    </row>
    <row r="255" spans="1:20" x14ac:dyDescent="0.25">
      <c r="A255" t="s">
        <v>35</v>
      </c>
      <c r="B255" t="s">
        <v>36</v>
      </c>
      <c r="C255">
        <v>66.666666666666671</v>
      </c>
      <c r="D255">
        <v>3</v>
      </c>
      <c r="E255" t="s">
        <v>25939</v>
      </c>
      <c r="F255">
        <v>100</v>
      </c>
      <c r="G255">
        <v>0</v>
      </c>
      <c r="H255" t="s">
        <v>661</v>
      </c>
      <c r="I255" t="s">
        <v>25940</v>
      </c>
      <c r="J255" t="s">
        <v>839</v>
      </c>
      <c r="K255" t="s">
        <v>635</v>
      </c>
      <c r="L255" t="s">
        <v>636</v>
      </c>
      <c r="M255" t="s">
        <v>25941</v>
      </c>
      <c r="N255" t="s">
        <v>635</v>
      </c>
      <c r="O255" t="s">
        <v>638</v>
      </c>
      <c r="P255" t="s">
        <v>22</v>
      </c>
      <c r="Q255" t="s">
        <v>639</v>
      </c>
      <c r="R255" t="s">
        <v>636</v>
      </c>
      <c r="S255" t="s">
        <v>25942</v>
      </c>
      <c r="T255" t="s">
        <v>25941</v>
      </c>
    </row>
    <row r="256" spans="1:20" x14ac:dyDescent="0.25">
      <c r="A256" t="s">
        <v>164</v>
      </c>
      <c r="B256" t="s">
        <v>165</v>
      </c>
      <c r="C256">
        <v>33.333333333333336</v>
      </c>
      <c r="D256">
        <v>3</v>
      </c>
      <c r="E256" t="s">
        <v>25943</v>
      </c>
      <c r="F256">
        <v>100</v>
      </c>
      <c r="G256">
        <v>0</v>
      </c>
      <c r="H256" t="s">
        <v>661</v>
      </c>
      <c r="I256" t="s">
        <v>25944</v>
      </c>
      <c r="J256" t="s">
        <v>797</v>
      </c>
      <c r="K256" t="s">
        <v>635</v>
      </c>
      <c r="L256" t="s">
        <v>636</v>
      </c>
      <c r="M256" t="s">
        <v>25945</v>
      </c>
      <c r="N256" t="s">
        <v>635</v>
      </c>
      <c r="O256" t="s">
        <v>638</v>
      </c>
      <c r="P256" t="s">
        <v>22</v>
      </c>
      <c r="Q256" t="s">
        <v>639</v>
      </c>
      <c r="R256" t="s">
        <v>636</v>
      </c>
      <c r="S256" t="s">
        <v>25946</v>
      </c>
      <c r="T256" t="s">
        <v>25941</v>
      </c>
    </row>
    <row r="257" spans="1:20" x14ac:dyDescent="0.25">
      <c r="A257" t="s">
        <v>256</v>
      </c>
      <c r="B257" t="s">
        <v>262</v>
      </c>
      <c r="C257">
        <v>139</v>
      </c>
      <c r="D257">
        <v>2</v>
      </c>
      <c r="E257" t="s">
        <v>25947</v>
      </c>
      <c r="F257">
        <v>215</v>
      </c>
      <c r="G257">
        <v>0</v>
      </c>
      <c r="H257" t="s">
        <v>1233</v>
      </c>
      <c r="I257" t="s">
        <v>25948</v>
      </c>
      <c r="J257" t="s">
        <v>25949</v>
      </c>
      <c r="K257" t="s">
        <v>12461</v>
      </c>
      <c r="L257" t="s">
        <v>25950</v>
      </c>
      <c r="M257" t="s">
        <v>25951</v>
      </c>
      <c r="N257" t="s">
        <v>1239</v>
      </c>
      <c r="O257" t="s">
        <v>1240</v>
      </c>
      <c r="P257" t="s">
        <v>1241</v>
      </c>
      <c r="Q257" t="s">
        <v>1242</v>
      </c>
      <c r="R257" t="s">
        <v>636</v>
      </c>
      <c r="S257" t="s">
        <v>635</v>
      </c>
      <c r="T257" t="s">
        <v>25952</v>
      </c>
    </row>
    <row r="258" spans="1:20" x14ac:dyDescent="0.25">
      <c r="A258" t="s">
        <v>37</v>
      </c>
      <c r="B258" t="s">
        <v>38</v>
      </c>
      <c r="C258">
        <v>66.666666666666671</v>
      </c>
      <c r="D258">
        <v>3</v>
      </c>
      <c r="E258" t="s">
        <v>25953</v>
      </c>
      <c r="F258">
        <v>101</v>
      </c>
      <c r="G258">
        <v>1</v>
      </c>
      <c r="H258" t="s">
        <v>661</v>
      </c>
      <c r="I258" t="s">
        <v>25954</v>
      </c>
      <c r="J258" t="s">
        <v>1883</v>
      </c>
      <c r="K258" t="s">
        <v>635</v>
      </c>
      <c r="L258" t="s">
        <v>636</v>
      </c>
      <c r="M258" t="s">
        <v>25955</v>
      </c>
      <c r="N258" t="s">
        <v>635</v>
      </c>
      <c r="O258" t="s">
        <v>638</v>
      </c>
      <c r="P258" t="s">
        <v>22</v>
      </c>
      <c r="Q258" t="s">
        <v>639</v>
      </c>
      <c r="R258" t="s">
        <v>636</v>
      </c>
      <c r="S258" t="s">
        <v>25956</v>
      </c>
      <c r="T258" t="s">
        <v>25955</v>
      </c>
    </row>
    <row r="259" spans="1:20" x14ac:dyDescent="0.25">
      <c r="A259" t="s">
        <v>31</v>
      </c>
      <c r="B259" t="s">
        <v>32</v>
      </c>
      <c r="C259">
        <v>54.5</v>
      </c>
      <c r="D259">
        <v>2</v>
      </c>
      <c r="E259" t="s">
        <v>25957</v>
      </c>
      <c r="F259">
        <v>93.5</v>
      </c>
      <c r="G259">
        <v>29.5</v>
      </c>
      <c r="H259" t="s">
        <v>647</v>
      </c>
      <c r="I259" t="s">
        <v>25958</v>
      </c>
      <c r="J259" t="s">
        <v>25959</v>
      </c>
      <c r="K259" t="s">
        <v>14091</v>
      </c>
      <c r="L259" t="s">
        <v>25960</v>
      </c>
      <c r="M259" t="s">
        <v>25961</v>
      </c>
      <c r="N259" t="s">
        <v>635</v>
      </c>
      <c r="O259" t="s">
        <v>706</v>
      </c>
      <c r="P259" t="s">
        <v>40</v>
      </c>
      <c r="Q259" t="s">
        <v>707</v>
      </c>
      <c r="R259" t="s">
        <v>636</v>
      </c>
      <c r="S259" t="s">
        <v>25962</v>
      </c>
      <c r="T259" t="s">
        <v>25961</v>
      </c>
    </row>
    <row r="260" spans="1:20" x14ac:dyDescent="0.25">
      <c r="A260" t="s">
        <v>37</v>
      </c>
      <c r="B260" t="s">
        <v>38</v>
      </c>
      <c r="C260">
        <v>66.666666666666671</v>
      </c>
      <c r="D260">
        <v>3</v>
      </c>
      <c r="E260" t="s">
        <v>25963</v>
      </c>
      <c r="F260">
        <v>100</v>
      </c>
      <c r="G260">
        <v>0</v>
      </c>
      <c r="H260" t="s">
        <v>661</v>
      </c>
      <c r="I260" t="s">
        <v>25964</v>
      </c>
      <c r="J260" t="s">
        <v>978</v>
      </c>
      <c r="K260" t="s">
        <v>635</v>
      </c>
      <c r="L260" t="s">
        <v>636</v>
      </c>
      <c r="M260" t="s">
        <v>25965</v>
      </c>
      <c r="N260" t="s">
        <v>635</v>
      </c>
      <c r="O260" t="s">
        <v>638</v>
      </c>
      <c r="P260" t="s">
        <v>22</v>
      </c>
      <c r="Q260" t="s">
        <v>639</v>
      </c>
      <c r="R260" t="s">
        <v>636</v>
      </c>
      <c r="S260" t="s">
        <v>25966</v>
      </c>
      <c r="T260" t="s">
        <v>25965</v>
      </c>
    </row>
    <row r="261" spans="1:20" x14ac:dyDescent="0.25">
      <c r="A261" t="s">
        <v>258</v>
      </c>
      <c r="B261" t="s">
        <v>264</v>
      </c>
      <c r="C261">
        <v>139</v>
      </c>
      <c r="D261">
        <v>1</v>
      </c>
      <c r="E261" t="s">
        <v>25967</v>
      </c>
      <c r="F261">
        <v>99</v>
      </c>
      <c r="G261">
        <v>0</v>
      </c>
      <c r="H261" t="s">
        <v>661</v>
      </c>
      <c r="I261" t="s">
        <v>7826</v>
      </c>
      <c r="J261" t="s">
        <v>1172</v>
      </c>
      <c r="K261" t="s">
        <v>635</v>
      </c>
      <c r="L261" t="s">
        <v>636</v>
      </c>
      <c r="M261" t="s">
        <v>25965</v>
      </c>
      <c r="N261" t="s">
        <v>635</v>
      </c>
      <c r="O261" t="s">
        <v>638</v>
      </c>
      <c r="P261" t="s">
        <v>22</v>
      </c>
      <c r="Q261" t="s">
        <v>639</v>
      </c>
      <c r="R261" t="s">
        <v>636</v>
      </c>
      <c r="S261" t="s">
        <v>25968</v>
      </c>
      <c r="T261" t="s">
        <v>25965</v>
      </c>
    </row>
    <row r="262" spans="1:20" x14ac:dyDescent="0.25">
      <c r="A262" t="s">
        <v>37</v>
      </c>
      <c r="B262" t="s">
        <v>38</v>
      </c>
      <c r="C262">
        <v>33</v>
      </c>
      <c r="D262">
        <v>10</v>
      </c>
      <c r="E262" t="s">
        <v>25969</v>
      </c>
      <c r="F262">
        <v>335</v>
      </c>
      <c r="G262">
        <v>0</v>
      </c>
      <c r="H262" t="s">
        <v>661</v>
      </c>
      <c r="I262" t="s">
        <v>19906</v>
      </c>
      <c r="J262" t="s">
        <v>1200</v>
      </c>
      <c r="K262" t="s">
        <v>635</v>
      </c>
      <c r="L262" t="s">
        <v>636</v>
      </c>
      <c r="M262" t="s">
        <v>25970</v>
      </c>
      <c r="N262" t="s">
        <v>635</v>
      </c>
      <c r="O262" t="s">
        <v>638</v>
      </c>
      <c r="P262" t="s">
        <v>22</v>
      </c>
      <c r="Q262" t="s">
        <v>639</v>
      </c>
      <c r="R262" t="s">
        <v>636</v>
      </c>
      <c r="S262" t="s">
        <v>25971</v>
      </c>
      <c r="T262" t="s">
        <v>25970</v>
      </c>
    </row>
    <row r="263" spans="1:20" x14ac:dyDescent="0.25">
      <c r="A263" t="s">
        <v>619</v>
      </c>
      <c r="B263" t="s">
        <v>620</v>
      </c>
      <c r="C263">
        <v>139</v>
      </c>
      <c r="D263">
        <v>3</v>
      </c>
      <c r="E263" t="s">
        <v>25972</v>
      </c>
      <c r="F263">
        <v>395</v>
      </c>
      <c r="G263">
        <v>0</v>
      </c>
      <c r="H263" t="s">
        <v>661</v>
      </c>
      <c r="I263" t="s">
        <v>20271</v>
      </c>
      <c r="J263" t="s">
        <v>884</v>
      </c>
      <c r="K263" t="s">
        <v>635</v>
      </c>
      <c r="L263" t="s">
        <v>636</v>
      </c>
      <c r="M263" t="s">
        <v>25973</v>
      </c>
      <c r="N263" t="s">
        <v>635</v>
      </c>
      <c r="O263" t="s">
        <v>668</v>
      </c>
      <c r="P263" t="s">
        <v>22</v>
      </c>
      <c r="Q263" t="s">
        <v>669</v>
      </c>
      <c r="R263" t="s">
        <v>636</v>
      </c>
      <c r="S263" t="s">
        <v>635</v>
      </c>
      <c r="T263" t="s">
        <v>25970</v>
      </c>
    </row>
    <row r="264" spans="1:20" x14ac:dyDescent="0.25">
      <c r="A264" t="s">
        <v>257</v>
      </c>
      <c r="B264" t="s">
        <v>263</v>
      </c>
      <c r="C264">
        <v>139</v>
      </c>
      <c r="D264">
        <v>2</v>
      </c>
      <c r="E264" t="s">
        <v>25972</v>
      </c>
      <c r="F264">
        <v>395</v>
      </c>
      <c r="G264">
        <v>0</v>
      </c>
      <c r="H264" t="s">
        <v>661</v>
      </c>
      <c r="I264" t="s">
        <v>20271</v>
      </c>
      <c r="J264" t="s">
        <v>884</v>
      </c>
      <c r="K264" t="s">
        <v>635</v>
      </c>
      <c r="L264" t="s">
        <v>636</v>
      </c>
      <c r="M264" t="s">
        <v>25973</v>
      </c>
      <c r="N264" t="s">
        <v>635</v>
      </c>
      <c r="O264" t="s">
        <v>668</v>
      </c>
      <c r="P264" t="s">
        <v>22</v>
      </c>
      <c r="Q264" t="s">
        <v>669</v>
      </c>
      <c r="R264" t="s">
        <v>636</v>
      </c>
      <c r="S264" t="s">
        <v>635</v>
      </c>
      <c r="T264" t="s">
        <v>25970</v>
      </c>
    </row>
    <row r="265" spans="1:20" x14ac:dyDescent="0.25">
      <c r="A265" t="s">
        <v>37</v>
      </c>
      <c r="B265" t="s">
        <v>38</v>
      </c>
      <c r="C265">
        <v>66.666666666666671</v>
      </c>
      <c r="D265">
        <v>6</v>
      </c>
      <c r="E265" t="s">
        <v>25974</v>
      </c>
      <c r="F265">
        <v>200</v>
      </c>
      <c r="G265">
        <v>0</v>
      </c>
      <c r="H265" t="s">
        <v>661</v>
      </c>
      <c r="I265" t="s">
        <v>10523</v>
      </c>
      <c r="J265" t="s">
        <v>1941</v>
      </c>
      <c r="K265" t="s">
        <v>635</v>
      </c>
      <c r="L265" t="s">
        <v>636</v>
      </c>
      <c r="M265" t="s">
        <v>25975</v>
      </c>
      <c r="N265" t="s">
        <v>635</v>
      </c>
      <c r="O265" t="s">
        <v>638</v>
      </c>
      <c r="P265" t="s">
        <v>22</v>
      </c>
      <c r="Q265" t="s">
        <v>639</v>
      </c>
      <c r="R265" t="s">
        <v>636</v>
      </c>
      <c r="S265" t="s">
        <v>25976</v>
      </c>
      <c r="T265" t="s">
        <v>25975</v>
      </c>
    </row>
    <row r="266" spans="1:20" x14ac:dyDescent="0.25">
      <c r="A266" t="s">
        <v>164</v>
      </c>
      <c r="B266" t="s">
        <v>165</v>
      </c>
      <c r="C266">
        <v>65</v>
      </c>
      <c r="D266">
        <v>9</v>
      </c>
      <c r="E266" t="s">
        <v>25977</v>
      </c>
      <c r="F266">
        <v>310</v>
      </c>
      <c r="G266">
        <v>0</v>
      </c>
      <c r="H266" t="s">
        <v>661</v>
      </c>
      <c r="I266" t="s">
        <v>8919</v>
      </c>
      <c r="J266" t="s">
        <v>6946</v>
      </c>
      <c r="K266" t="s">
        <v>635</v>
      </c>
      <c r="L266" t="s">
        <v>636</v>
      </c>
      <c r="M266" t="s">
        <v>25978</v>
      </c>
      <c r="N266" t="s">
        <v>635</v>
      </c>
      <c r="O266" t="s">
        <v>638</v>
      </c>
      <c r="P266" t="s">
        <v>22</v>
      </c>
      <c r="Q266" t="s">
        <v>639</v>
      </c>
      <c r="R266" t="s">
        <v>636</v>
      </c>
      <c r="S266" t="s">
        <v>25979</v>
      </c>
      <c r="T266" t="s">
        <v>25978</v>
      </c>
    </row>
    <row r="267" spans="1:20" x14ac:dyDescent="0.25">
      <c r="A267" t="s">
        <v>164</v>
      </c>
      <c r="B267" t="s">
        <v>165</v>
      </c>
      <c r="C267">
        <v>33.333333333333336</v>
      </c>
      <c r="D267">
        <v>3</v>
      </c>
      <c r="E267" t="s">
        <v>25980</v>
      </c>
      <c r="F267">
        <v>100</v>
      </c>
      <c r="G267">
        <v>0</v>
      </c>
      <c r="H267" t="s">
        <v>661</v>
      </c>
      <c r="I267" t="s">
        <v>25981</v>
      </c>
      <c r="J267" t="s">
        <v>1399</v>
      </c>
      <c r="K267" t="s">
        <v>635</v>
      </c>
      <c r="L267" t="s">
        <v>636</v>
      </c>
      <c r="M267" t="s">
        <v>25982</v>
      </c>
      <c r="N267" t="s">
        <v>635</v>
      </c>
      <c r="O267" t="s">
        <v>638</v>
      </c>
      <c r="P267" t="s">
        <v>22</v>
      </c>
      <c r="Q267" t="s">
        <v>639</v>
      </c>
      <c r="R267" t="s">
        <v>636</v>
      </c>
      <c r="S267" t="s">
        <v>25983</v>
      </c>
      <c r="T267" t="s">
        <v>25982</v>
      </c>
    </row>
    <row r="268" spans="1:20" x14ac:dyDescent="0.25">
      <c r="A268" t="s">
        <v>164</v>
      </c>
      <c r="B268" t="s">
        <v>165</v>
      </c>
      <c r="C268">
        <v>40</v>
      </c>
      <c r="D268">
        <v>20</v>
      </c>
      <c r="E268" t="s">
        <v>25984</v>
      </c>
      <c r="F268">
        <v>660</v>
      </c>
      <c r="G268">
        <v>0</v>
      </c>
      <c r="H268" t="s">
        <v>661</v>
      </c>
      <c r="I268" t="s">
        <v>25985</v>
      </c>
      <c r="J268" t="s">
        <v>1130</v>
      </c>
      <c r="K268" t="s">
        <v>635</v>
      </c>
      <c r="L268" t="s">
        <v>636</v>
      </c>
      <c r="M268" t="s">
        <v>25986</v>
      </c>
      <c r="N268" t="s">
        <v>635</v>
      </c>
      <c r="O268" t="s">
        <v>638</v>
      </c>
      <c r="P268" t="s">
        <v>22</v>
      </c>
      <c r="Q268" t="s">
        <v>639</v>
      </c>
      <c r="R268" t="s">
        <v>636</v>
      </c>
      <c r="S268" t="s">
        <v>25987</v>
      </c>
      <c r="T268" t="s">
        <v>25988</v>
      </c>
    </row>
    <row r="269" spans="1:20" x14ac:dyDescent="0.25">
      <c r="A269" t="s">
        <v>31</v>
      </c>
      <c r="B269" t="s">
        <v>32</v>
      </c>
      <c r="C269">
        <v>54.5</v>
      </c>
      <c r="D269">
        <v>2</v>
      </c>
      <c r="E269" t="s">
        <v>25989</v>
      </c>
      <c r="F269">
        <v>83.5</v>
      </c>
      <c r="G269">
        <v>7.5</v>
      </c>
      <c r="H269" t="s">
        <v>647</v>
      </c>
      <c r="I269" t="s">
        <v>25990</v>
      </c>
      <c r="J269" t="s">
        <v>25991</v>
      </c>
      <c r="K269" t="s">
        <v>25992</v>
      </c>
      <c r="L269" t="s">
        <v>25993</v>
      </c>
      <c r="M269" t="s">
        <v>25994</v>
      </c>
      <c r="N269" t="s">
        <v>635</v>
      </c>
      <c r="O269" t="s">
        <v>706</v>
      </c>
      <c r="P269" t="s">
        <v>40</v>
      </c>
      <c r="Q269" t="s">
        <v>707</v>
      </c>
      <c r="R269" t="s">
        <v>636</v>
      </c>
      <c r="S269" t="s">
        <v>25995</v>
      </c>
      <c r="T269" t="s">
        <v>25994</v>
      </c>
    </row>
    <row r="270" spans="1:20" x14ac:dyDescent="0.25">
      <c r="A270" t="s">
        <v>37</v>
      </c>
      <c r="B270" t="s">
        <v>38</v>
      </c>
      <c r="C270">
        <v>45</v>
      </c>
      <c r="D270">
        <v>4</v>
      </c>
      <c r="E270" t="s">
        <v>25996</v>
      </c>
      <c r="F270">
        <v>170</v>
      </c>
      <c r="G270">
        <v>0</v>
      </c>
      <c r="H270" t="s">
        <v>647</v>
      </c>
      <c r="I270" t="s">
        <v>23371</v>
      </c>
      <c r="J270" t="s">
        <v>25997</v>
      </c>
      <c r="K270" t="s">
        <v>13886</v>
      </c>
      <c r="L270" t="s">
        <v>1642</v>
      </c>
      <c r="M270" t="s">
        <v>25998</v>
      </c>
      <c r="N270" t="s">
        <v>635</v>
      </c>
      <c r="O270" t="s">
        <v>653</v>
      </c>
      <c r="P270" t="s">
        <v>43</v>
      </c>
      <c r="Q270" t="s">
        <v>654</v>
      </c>
      <c r="R270" t="s">
        <v>636</v>
      </c>
      <c r="S270" t="s">
        <v>25999</v>
      </c>
      <c r="T270" t="s">
        <v>26000</v>
      </c>
    </row>
    <row r="271" spans="1:20" x14ac:dyDescent="0.25">
      <c r="A271" t="s">
        <v>39</v>
      </c>
      <c r="B271" t="s">
        <v>44</v>
      </c>
      <c r="C271">
        <v>66.333333333333329</v>
      </c>
      <c r="D271">
        <v>3</v>
      </c>
      <c r="E271" t="s">
        <v>26001</v>
      </c>
      <c r="F271">
        <v>220</v>
      </c>
      <c r="G271">
        <v>0</v>
      </c>
      <c r="H271" t="s">
        <v>647</v>
      </c>
      <c r="I271" t="s">
        <v>23371</v>
      </c>
      <c r="J271" t="s">
        <v>25997</v>
      </c>
      <c r="K271" t="s">
        <v>13886</v>
      </c>
      <c r="L271" t="s">
        <v>1642</v>
      </c>
      <c r="M271" t="s">
        <v>25961</v>
      </c>
      <c r="N271" t="s">
        <v>635</v>
      </c>
      <c r="O271" t="s">
        <v>653</v>
      </c>
      <c r="P271" t="s">
        <v>43</v>
      </c>
      <c r="Q271" t="s">
        <v>654</v>
      </c>
      <c r="R271" t="s">
        <v>636</v>
      </c>
      <c r="S271" t="s">
        <v>26002</v>
      </c>
      <c r="T271" t="s">
        <v>26003</v>
      </c>
    </row>
    <row r="272" spans="1:20" x14ac:dyDescent="0.25">
      <c r="A272" t="s">
        <v>164</v>
      </c>
      <c r="B272" t="s">
        <v>165</v>
      </c>
      <c r="C272">
        <v>33.333333333333336</v>
      </c>
      <c r="D272">
        <v>3</v>
      </c>
      <c r="E272" t="s">
        <v>26004</v>
      </c>
      <c r="F272">
        <v>100</v>
      </c>
      <c r="G272">
        <v>0</v>
      </c>
      <c r="H272" t="s">
        <v>661</v>
      </c>
      <c r="I272" t="s">
        <v>26005</v>
      </c>
      <c r="J272" t="s">
        <v>818</v>
      </c>
      <c r="K272" t="s">
        <v>635</v>
      </c>
      <c r="L272" t="s">
        <v>636</v>
      </c>
      <c r="M272" t="s">
        <v>26006</v>
      </c>
      <c r="N272" t="s">
        <v>635</v>
      </c>
      <c r="O272" t="s">
        <v>638</v>
      </c>
      <c r="P272" t="s">
        <v>22</v>
      </c>
      <c r="Q272" t="s">
        <v>639</v>
      </c>
      <c r="R272" t="s">
        <v>636</v>
      </c>
      <c r="S272" t="s">
        <v>26007</v>
      </c>
      <c r="T272" t="s">
        <v>26006</v>
      </c>
    </row>
    <row r="273" spans="1:20" x14ac:dyDescent="0.25">
      <c r="A273" t="s">
        <v>37</v>
      </c>
      <c r="B273" t="s">
        <v>38</v>
      </c>
      <c r="C273">
        <v>66.666666666666671</v>
      </c>
      <c r="D273">
        <v>3</v>
      </c>
      <c r="E273" t="s">
        <v>26008</v>
      </c>
      <c r="F273">
        <v>100</v>
      </c>
      <c r="G273">
        <v>0</v>
      </c>
      <c r="H273" t="s">
        <v>661</v>
      </c>
      <c r="I273" t="s">
        <v>25702</v>
      </c>
      <c r="J273" t="s">
        <v>1399</v>
      </c>
      <c r="K273" t="s">
        <v>635</v>
      </c>
      <c r="L273" t="s">
        <v>636</v>
      </c>
      <c r="M273" t="s">
        <v>26009</v>
      </c>
      <c r="N273" t="s">
        <v>635</v>
      </c>
      <c r="O273" t="s">
        <v>638</v>
      </c>
      <c r="P273" t="s">
        <v>22</v>
      </c>
      <c r="Q273" t="s">
        <v>639</v>
      </c>
      <c r="R273" t="s">
        <v>636</v>
      </c>
      <c r="S273" t="s">
        <v>26010</v>
      </c>
      <c r="T273" t="s">
        <v>26009</v>
      </c>
    </row>
    <row r="274" spans="1:20" x14ac:dyDescent="0.25">
      <c r="A274" t="s">
        <v>164</v>
      </c>
      <c r="B274" t="s">
        <v>165</v>
      </c>
      <c r="C274">
        <v>33.333333333333336</v>
      </c>
      <c r="D274">
        <v>9</v>
      </c>
      <c r="E274" t="s">
        <v>26011</v>
      </c>
      <c r="F274">
        <v>300</v>
      </c>
      <c r="G274">
        <v>0</v>
      </c>
      <c r="H274" t="s">
        <v>632</v>
      </c>
      <c r="I274" t="s">
        <v>11351</v>
      </c>
      <c r="J274" t="s">
        <v>770</v>
      </c>
      <c r="K274" t="s">
        <v>635</v>
      </c>
      <c r="L274" t="s">
        <v>636</v>
      </c>
      <c r="M274" t="s">
        <v>26012</v>
      </c>
      <c r="N274" t="s">
        <v>635</v>
      </c>
      <c r="O274" t="s">
        <v>638</v>
      </c>
      <c r="P274" t="s">
        <v>22</v>
      </c>
      <c r="Q274" t="s">
        <v>639</v>
      </c>
      <c r="R274" t="s">
        <v>636</v>
      </c>
      <c r="S274" t="s">
        <v>26013</v>
      </c>
      <c r="T274" t="s">
        <v>26012</v>
      </c>
    </row>
    <row r="275" spans="1:20" x14ac:dyDescent="0.25">
      <c r="A275" t="s">
        <v>35</v>
      </c>
      <c r="B275" t="s">
        <v>36</v>
      </c>
      <c r="C275">
        <v>66.666666666666671</v>
      </c>
      <c r="D275">
        <v>6</v>
      </c>
      <c r="E275" t="s">
        <v>26014</v>
      </c>
      <c r="F275">
        <v>200</v>
      </c>
      <c r="G275">
        <v>0</v>
      </c>
      <c r="H275" t="s">
        <v>661</v>
      </c>
      <c r="I275" t="s">
        <v>26015</v>
      </c>
      <c r="J275" t="s">
        <v>1427</v>
      </c>
      <c r="K275" t="s">
        <v>635</v>
      </c>
      <c r="L275" t="s">
        <v>636</v>
      </c>
      <c r="M275" t="s">
        <v>26016</v>
      </c>
      <c r="N275" t="s">
        <v>635</v>
      </c>
      <c r="O275" t="s">
        <v>638</v>
      </c>
      <c r="P275" t="s">
        <v>22</v>
      </c>
      <c r="Q275" t="s">
        <v>639</v>
      </c>
      <c r="R275" t="s">
        <v>636</v>
      </c>
      <c r="S275" t="s">
        <v>26017</v>
      </c>
      <c r="T275" t="s">
        <v>26016</v>
      </c>
    </row>
    <row r="276" spans="1:20" x14ac:dyDescent="0.25">
      <c r="A276" t="s">
        <v>37</v>
      </c>
      <c r="B276" t="s">
        <v>38</v>
      </c>
      <c r="C276">
        <v>66.666666666666671</v>
      </c>
      <c r="D276">
        <v>6</v>
      </c>
      <c r="E276" t="s">
        <v>26018</v>
      </c>
      <c r="F276">
        <v>200</v>
      </c>
      <c r="G276">
        <v>0</v>
      </c>
      <c r="H276" t="s">
        <v>661</v>
      </c>
      <c r="I276" t="s">
        <v>6220</v>
      </c>
      <c r="J276" t="s">
        <v>1837</v>
      </c>
      <c r="K276" t="s">
        <v>635</v>
      </c>
      <c r="L276" t="s">
        <v>636</v>
      </c>
      <c r="M276" t="s">
        <v>26019</v>
      </c>
      <c r="N276" t="s">
        <v>635</v>
      </c>
      <c r="O276" t="s">
        <v>638</v>
      </c>
      <c r="P276" t="s">
        <v>22</v>
      </c>
      <c r="Q276" t="s">
        <v>639</v>
      </c>
      <c r="R276" t="s">
        <v>636</v>
      </c>
      <c r="S276" t="s">
        <v>26020</v>
      </c>
      <c r="T276" t="s">
        <v>26019</v>
      </c>
    </row>
    <row r="277" spans="1:20" x14ac:dyDescent="0.25">
      <c r="A277" t="s">
        <v>37</v>
      </c>
      <c r="B277" t="s">
        <v>38</v>
      </c>
      <c r="C277">
        <v>66.666666666666671</v>
      </c>
      <c r="D277">
        <v>3</v>
      </c>
      <c r="E277" t="s">
        <v>26021</v>
      </c>
      <c r="F277">
        <v>100</v>
      </c>
      <c r="G277">
        <v>0</v>
      </c>
      <c r="H277" t="s">
        <v>661</v>
      </c>
      <c r="I277" t="s">
        <v>26022</v>
      </c>
      <c r="J277" t="s">
        <v>643</v>
      </c>
      <c r="K277" t="s">
        <v>635</v>
      </c>
      <c r="L277" t="s">
        <v>636</v>
      </c>
      <c r="M277" t="s">
        <v>26023</v>
      </c>
      <c r="N277" t="s">
        <v>635</v>
      </c>
      <c r="O277" t="s">
        <v>638</v>
      </c>
      <c r="P277" t="s">
        <v>22</v>
      </c>
      <c r="Q277" t="s">
        <v>639</v>
      </c>
      <c r="R277" t="s">
        <v>636</v>
      </c>
      <c r="S277" t="s">
        <v>26024</v>
      </c>
      <c r="T277" t="s">
        <v>26023</v>
      </c>
    </row>
    <row r="278" spans="1:20" x14ac:dyDescent="0.25">
      <c r="A278" t="s">
        <v>39</v>
      </c>
      <c r="B278" t="s">
        <v>44</v>
      </c>
      <c r="C278">
        <v>78.5</v>
      </c>
      <c r="D278">
        <v>2</v>
      </c>
      <c r="E278" t="s">
        <v>26025</v>
      </c>
      <c r="F278">
        <v>137</v>
      </c>
      <c r="G278">
        <v>0</v>
      </c>
      <c r="H278" t="s">
        <v>647</v>
      </c>
      <c r="I278" t="s">
        <v>9905</v>
      </c>
      <c r="J278" t="s">
        <v>22789</v>
      </c>
      <c r="K278" t="s">
        <v>6499</v>
      </c>
      <c r="L278" t="s">
        <v>1186</v>
      </c>
      <c r="M278" t="s">
        <v>26026</v>
      </c>
      <c r="N278" t="s">
        <v>635</v>
      </c>
      <c r="O278" t="s">
        <v>653</v>
      </c>
      <c r="P278" t="s">
        <v>43</v>
      </c>
      <c r="Q278" t="s">
        <v>654</v>
      </c>
      <c r="R278" t="s">
        <v>636</v>
      </c>
      <c r="S278" t="s">
        <v>26027</v>
      </c>
      <c r="T278" t="s">
        <v>26026</v>
      </c>
    </row>
    <row r="279" spans="1:20" x14ac:dyDescent="0.25">
      <c r="A279" t="s">
        <v>37</v>
      </c>
      <c r="B279" t="s">
        <v>38</v>
      </c>
      <c r="C279">
        <v>66.666666666666671</v>
      </c>
      <c r="D279">
        <v>3</v>
      </c>
      <c r="E279" t="s">
        <v>26028</v>
      </c>
      <c r="F279">
        <v>100</v>
      </c>
      <c r="G279">
        <v>0</v>
      </c>
      <c r="H279" t="s">
        <v>661</v>
      </c>
      <c r="I279" t="s">
        <v>26029</v>
      </c>
      <c r="J279" t="s">
        <v>2242</v>
      </c>
      <c r="K279" t="s">
        <v>635</v>
      </c>
      <c r="L279" t="s">
        <v>636</v>
      </c>
      <c r="M279" t="s">
        <v>26030</v>
      </c>
      <c r="N279" t="s">
        <v>635</v>
      </c>
      <c r="O279" t="s">
        <v>668</v>
      </c>
      <c r="P279" t="s">
        <v>22</v>
      </c>
      <c r="Q279" t="s">
        <v>669</v>
      </c>
      <c r="R279" t="s">
        <v>636</v>
      </c>
      <c r="S279" t="s">
        <v>26031</v>
      </c>
      <c r="T279" t="s">
        <v>26030</v>
      </c>
    </row>
    <row r="280" spans="1:20" x14ac:dyDescent="0.25">
      <c r="A280" t="s">
        <v>37</v>
      </c>
      <c r="B280" t="s">
        <v>38</v>
      </c>
      <c r="C280">
        <v>66.666666666666671</v>
      </c>
      <c r="D280">
        <v>3</v>
      </c>
      <c r="E280" t="s">
        <v>26032</v>
      </c>
      <c r="F280">
        <v>129</v>
      </c>
      <c r="G280">
        <v>29</v>
      </c>
      <c r="H280" t="s">
        <v>661</v>
      </c>
      <c r="I280" t="s">
        <v>26033</v>
      </c>
      <c r="J280" t="s">
        <v>757</v>
      </c>
      <c r="K280" t="s">
        <v>635</v>
      </c>
      <c r="L280" t="s">
        <v>636</v>
      </c>
      <c r="M280" t="s">
        <v>26034</v>
      </c>
      <c r="N280" t="s">
        <v>635</v>
      </c>
      <c r="O280" t="s">
        <v>638</v>
      </c>
      <c r="P280" t="s">
        <v>22</v>
      </c>
      <c r="Q280" t="s">
        <v>639</v>
      </c>
      <c r="R280" t="s">
        <v>636</v>
      </c>
      <c r="S280" t="s">
        <v>26035</v>
      </c>
      <c r="T280" t="s">
        <v>26034</v>
      </c>
    </row>
    <row r="281" spans="1:20" x14ac:dyDescent="0.25">
      <c r="A281" t="s">
        <v>39</v>
      </c>
      <c r="B281" t="s">
        <v>1715</v>
      </c>
      <c r="C281">
        <v>63.66</v>
      </c>
      <c r="D281">
        <v>1</v>
      </c>
      <c r="E281" t="s">
        <v>26036</v>
      </c>
      <c r="F281">
        <v>63.66</v>
      </c>
      <c r="G281">
        <v>0</v>
      </c>
      <c r="H281" t="s">
        <v>647</v>
      </c>
      <c r="I281" t="s">
        <v>26037</v>
      </c>
      <c r="J281" t="s">
        <v>26038</v>
      </c>
      <c r="K281" t="s">
        <v>1166</v>
      </c>
      <c r="L281" t="s">
        <v>26039</v>
      </c>
      <c r="M281" t="s">
        <v>26040</v>
      </c>
      <c r="N281" t="s">
        <v>635</v>
      </c>
      <c r="O281" t="s">
        <v>706</v>
      </c>
      <c r="P281" t="s">
        <v>40</v>
      </c>
      <c r="Q281" t="s">
        <v>707</v>
      </c>
      <c r="R281" t="s">
        <v>636</v>
      </c>
      <c r="S281" t="s">
        <v>26041</v>
      </c>
      <c r="T281" t="s">
        <v>26040</v>
      </c>
    </row>
    <row r="282" spans="1:20" x14ac:dyDescent="0.25">
      <c r="A282" t="s">
        <v>39</v>
      </c>
      <c r="B282" t="s">
        <v>1715</v>
      </c>
      <c r="C282">
        <v>66.66</v>
      </c>
      <c r="D282">
        <v>1</v>
      </c>
      <c r="E282" t="s">
        <v>26042</v>
      </c>
      <c r="F282">
        <v>66.66</v>
      </c>
      <c r="G282">
        <v>0</v>
      </c>
      <c r="H282" t="s">
        <v>647</v>
      </c>
      <c r="I282" t="s">
        <v>26037</v>
      </c>
      <c r="J282" t="s">
        <v>26043</v>
      </c>
      <c r="K282" t="s">
        <v>1166</v>
      </c>
      <c r="L282" t="s">
        <v>26044</v>
      </c>
      <c r="M282" t="s">
        <v>26045</v>
      </c>
      <c r="N282" t="s">
        <v>635</v>
      </c>
      <c r="O282" t="s">
        <v>706</v>
      </c>
      <c r="P282" t="s">
        <v>40</v>
      </c>
      <c r="Q282" t="s">
        <v>707</v>
      </c>
      <c r="R282" t="s">
        <v>636</v>
      </c>
      <c r="S282" t="s">
        <v>26046</v>
      </c>
      <c r="T282" t="s">
        <v>26045</v>
      </c>
    </row>
    <row r="283" spans="1:20" x14ac:dyDescent="0.25">
      <c r="A283" t="s">
        <v>37</v>
      </c>
      <c r="B283" t="s">
        <v>38</v>
      </c>
      <c r="C283">
        <v>66.666666666666671</v>
      </c>
      <c r="D283">
        <v>3</v>
      </c>
      <c r="E283" t="s">
        <v>26047</v>
      </c>
      <c r="F283">
        <v>100</v>
      </c>
      <c r="G283">
        <v>0</v>
      </c>
      <c r="H283" t="s">
        <v>661</v>
      </c>
      <c r="I283" t="s">
        <v>17305</v>
      </c>
      <c r="J283" t="s">
        <v>1025</v>
      </c>
      <c r="K283" t="s">
        <v>635</v>
      </c>
      <c r="L283" t="s">
        <v>636</v>
      </c>
      <c r="M283" t="s">
        <v>26048</v>
      </c>
      <c r="N283" t="s">
        <v>635</v>
      </c>
      <c r="O283" t="s">
        <v>638</v>
      </c>
      <c r="P283" t="s">
        <v>22</v>
      </c>
      <c r="Q283" t="s">
        <v>639</v>
      </c>
      <c r="R283" t="s">
        <v>636</v>
      </c>
      <c r="S283" t="s">
        <v>26049</v>
      </c>
      <c r="T283" t="s">
        <v>26048</v>
      </c>
    </row>
    <row r="284" spans="1:20" x14ac:dyDescent="0.25">
      <c r="A284" t="s">
        <v>164</v>
      </c>
      <c r="B284" t="s">
        <v>165</v>
      </c>
      <c r="C284">
        <v>33.333333333333336</v>
      </c>
      <c r="D284">
        <v>3</v>
      </c>
      <c r="E284" t="s">
        <v>26050</v>
      </c>
      <c r="F284">
        <v>100</v>
      </c>
      <c r="G284">
        <v>0</v>
      </c>
      <c r="H284" t="s">
        <v>661</v>
      </c>
      <c r="I284" t="s">
        <v>26051</v>
      </c>
      <c r="J284" t="s">
        <v>818</v>
      </c>
      <c r="K284" t="s">
        <v>635</v>
      </c>
      <c r="L284" t="s">
        <v>636</v>
      </c>
      <c r="M284" t="s">
        <v>26052</v>
      </c>
      <c r="N284" t="s">
        <v>635</v>
      </c>
      <c r="O284" t="s">
        <v>638</v>
      </c>
      <c r="P284" t="s">
        <v>22</v>
      </c>
      <c r="Q284" t="s">
        <v>639</v>
      </c>
      <c r="R284" t="s">
        <v>636</v>
      </c>
      <c r="S284" t="s">
        <v>26053</v>
      </c>
      <c r="T284" t="s">
        <v>26052</v>
      </c>
    </row>
    <row r="285" spans="1:20" x14ac:dyDescent="0.25">
      <c r="A285" t="s">
        <v>118</v>
      </c>
      <c r="B285" t="s">
        <v>91</v>
      </c>
      <c r="C285">
        <v>90</v>
      </c>
      <c r="D285">
        <v>2</v>
      </c>
      <c r="E285" t="s">
        <v>26054</v>
      </c>
      <c r="F285">
        <v>129.38</v>
      </c>
      <c r="G285">
        <v>0</v>
      </c>
      <c r="H285" t="s">
        <v>2356</v>
      </c>
      <c r="I285" t="s">
        <v>26055</v>
      </c>
      <c r="J285" t="s">
        <v>26056</v>
      </c>
      <c r="K285" t="s">
        <v>16380</v>
      </c>
      <c r="L285" t="s">
        <v>26057</v>
      </c>
      <c r="M285" t="s">
        <v>26058</v>
      </c>
      <c r="N285" t="s">
        <v>635</v>
      </c>
      <c r="O285" t="s">
        <v>706</v>
      </c>
      <c r="P285" t="s">
        <v>40</v>
      </c>
      <c r="Q285" t="s">
        <v>707</v>
      </c>
      <c r="R285" t="s">
        <v>636</v>
      </c>
      <c r="S285" t="s">
        <v>26059</v>
      </c>
      <c r="T285" t="s">
        <v>26058</v>
      </c>
    </row>
    <row r="286" spans="1:20" x14ac:dyDescent="0.25">
      <c r="A286" t="s">
        <v>37</v>
      </c>
      <c r="B286" t="s">
        <v>38</v>
      </c>
      <c r="C286">
        <v>66.666666666666671</v>
      </c>
      <c r="D286">
        <v>3</v>
      </c>
      <c r="E286" t="s">
        <v>26060</v>
      </c>
      <c r="F286">
        <v>100</v>
      </c>
      <c r="G286">
        <v>0</v>
      </c>
      <c r="H286" t="s">
        <v>661</v>
      </c>
      <c r="I286" t="s">
        <v>26061</v>
      </c>
      <c r="J286" t="s">
        <v>643</v>
      </c>
      <c r="K286" t="s">
        <v>635</v>
      </c>
      <c r="L286" t="s">
        <v>636</v>
      </c>
      <c r="M286" t="s">
        <v>26062</v>
      </c>
      <c r="N286" t="s">
        <v>635</v>
      </c>
      <c r="O286" t="s">
        <v>638</v>
      </c>
      <c r="P286" t="s">
        <v>22</v>
      </c>
      <c r="Q286" t="s">
        <v>639</v>
      </c>
      <c r="R286" t="s">
        <v>636</v>
      </c>
      <c r="S286" t="s">
        <v>26063</v>
      </c>
      <c r="T286" t="s">
        <v>26064</v>
      </c>
    </row>
    <row r="287" spans="1:20" x14ac:dyDescent="0.25">
      <c r="A287" t="s">
        <v>37</v>
      </c>
      <c r="B287" t="s">
        <v>38</v>
      </c>
      <c r="C287">
        <v>66.666666666666671</v>
      </c>
      <c r="D287">
        <v>3</v>
      </c>
      <c r="E287" t="s">
        <v>26065</v>
      </c>
      <c r="F287">
        <v>100</v>
      </c>
      <c r="G287">
        <v>0</v>
      </c>
      <c r="H287" t="s">
        <v>661</v>
      </c>
      <c r="I287" t="s">
        <v>26066</v>
      </c>
      <c r="J287" t="s">
        <v>978</v>
      </c>
      <c r="K287" t="s">
        <v>635</v>
      </c>
      <c r="L287" t="s">
        <v>636</v>
      </c>
      <c r="M287" t="s">
        <v>26067</v>
      </c>
      <c r="N287" t="s">
        <v>635</v>
      </c>
      <c r="O287" t="s">
        <v>638</v>
      </c>
      <c r="P287" t="s">
        <v>22</v>
      </c>
      <c r="Q287" t="s">
        <v>639</v>
      </c>
      <c r="R287" t="s">
        <v>636</v>
      </c>
      <c r="S287" t="s">
        <v>26068</v>
      </c>
      <c r="T287" t="s">
        <v>26067</v>
      </c>
    </row>
    <row r="288" spans="1:20" x14ac:dyDescent="0.25">
      <c r="A288" t="s">
        <v>37</v>
      </c>
      <c r="B288" t="s">
        <v>38</v>
      </c>
      <c r="C288">
        <v>66.666666666666671</v>
      </c>
      <c r="D288">
        <v>3</v>
      </c>
      <c r="E288" t="s">
        <v>26069</v>
      </c>
      <c r="F288">
        <v>100</v>
      </c>
      <c r="G288">
        <v>0</v>
      </c>
      <c r="H288" t="s">
        <v>661</v>
      </c>
      <c r="I288" t="s">
        <v>26070</v>
      </c>
      <c r="J288" t="s">
        <v>797</v>
      </c>
      <c r="K288" t="s">
        <v>635</v>
      </c>
      <c r="L288" t="s">
        <v>636</v>
      </c>
      <c r="M288" t="s">
        <v>26071</v>
      </c>
      <c r="N288" t="s">
        <v>635</v>
      </c>
      <c r="O288" t="s">
        <v>638</v>
      </c>
      <c r="P288" t="s">
        <v>22</v>
      </c>
      <c r="Q288" t="s">
        <v>639</v>
      </c>
      <c r="R288" t="s">
        <v>636</v>
      </c>
      <c r="S288" t="s">
        <v>26072</v>
      </c>
      <c r="T288" t="s">
        <v>26071</v>
      </c>
    </row>
    <row r="289" spans="1:20" x14ac:dyDescent="0.25">
      <c r="A289" t="s">
        <v>37</v>
      </c>
      <c r="B289" t="s">
        <v>38</v>
      </c>
      <c r="C289">
        <v>66.666666666666671</v>
      </c>
      <c r="D289">
        <v>3</v>
      </c>
      <c r="E289" t="s">
        <v>26073</v>
      </c>
      <c r="F289">
        <v>100</v>
      </c>
      <c r="G289">
        <v>0</v>
      </c>
      <c r="H289" t="s">
        <v>661</v>
      </c>
      <c r="I289" t="s">
        <v>26074</v>
      </c>
      <c r="J289" t="s">
        <v>978</v>
      </c>
      <c r="K289" t="s">
        <v>635</v>
      </c>
      <c r="L289" t="s">
        <v>636</v>
      </c>
      <c r="M289" t="s">
        <v>26075</v>
      </c>
      <c r="N289" t="s">
        <v>635</v>
      </c>
      <c r="O289" t="s">
        <v>638</v>
      </c>
      <c r="P289" t="s">
        <v>22</v>
      </c>
      <c r="Q289" t="s">
        <v>639</v>
      </c>
      <c r="R289" t="s">
        <v>636</v>
      </c>
      <c r="S289" t="s">
        <v>26076</v>
      </c>
      <c r="T289" t="s">
        <v>26075</v>
      </c>
    </row>
    <row r="290" spans="1:20" x14ac:dyDescent="0.25">
      <c r="A290" t="s">
        <v>118</v>
      </c>
      <c r="B290" t="s">
        <v>91</v>
      </c>
      <c r="C290">
        <v>80</v>
      </c>
      <c r="D290">
        <v>1</v>
      </c>
      <c r="E290" t="s">
        <v>26077</v>
      </c>
      <c r="F290">
        <v>70</v>
      </c>
      <c r="G290">
        <v>0</v>
      </c>
      <c r="H290" t="s">
        <v>647</v>
      </c>
      <c r="I290" t="s">
        <v>13318</v>
      </c>
      <c r="J290" t="s">
        <v>18461</v>
      </c>
      <c r="K290" t="s">
        <v>16380</v>
      </c>
      <c r="L290" t="s">
        <v>2580</v>
      </c>
      <c r="M290" t="s">
        <v>26078</v>
      </c>
      <c r="N290" t="s">
        <v>635</v>
      </c>
      <c r="O290" t="s">
        <v>653</v>
      </c>
      <c r="P290" t="s">
        <v>43</v>
      </c>
      <c r="Q290" t="s">
        <v>654</v>
      </c>
      <c r="R290" t="s">
        <v>636</v>
      </c>
      <c r="S290" t="s">
        <v>26079</v>
      </c>
      <c r="T290" t="s">
        <v>26080</v>
      </c>
    </row>
    <row r="291" spans="1:20" x14ac:dyDescent="0.25">
      <c r="A291" t="s">
        <v>164</v>
      </c>
      <c r="B291" t="s">
        <v>165</v>
      </c>
      <c r="C291">
        <v>33.333333333333336</v>
      </c>
      <c r="D291">
        <v>3</v>
      </c>
      <c r="E291" t="s">
        <v>26081</v>
      </c>
      <c r="F291">
        <v>100</v>
      </c>
      <c r="G291">
        <v>0</v>
      </c>
      <c r="H291" t="s">
        <v>661</v>
      </c>
      <c r="I291" t="s">
        <v>26082</v>
      </c>
      <c r="J291" t="s">
        <v>757</v>
      </c>
      <c r="K291" t="s">
        <v>635</v>
      </c>
      <c r="L291" t="s">
        <v>636</v>
      </c>
      <c r="M291" t="s">
        <v>26083</v>
      </c>
      <c r="N291" t="s">
        <v>635</v>
      </c>
      <c r="O291" t="s">
        <v>638</v>
      </c>
      <c r="P291" t="s">
        <v>22</v>
      </c>
      <c r="Q291" t="s">
        <v>639</v>
      </c>
      <c r="R291" t="s">
        <v>636</v>
      </c>
      <c r="S291" t="s">
        <v>26084</v>
      </c>
      <c r="T291" t="s">
        <v>26083</v>
      </c>
    </row>
    <row r="292" spans="1:20" x14ac:dyDescent="0.25">
      <c r="A292" t="s">
        <v>164</v>
      </c>
      <c r="B292" t="s">
        <v>165</v>
      </c>
      <c r="C292">
        <v>50</v>
      </c>
      <c r="D292">
        <v>6</v>
      </c>
      <c r="E292" t="s">
        <v>26085</v>
      </c>
      <c r="F292">
        <v>127.64</v>
      </c>
      <c r="G292">
        <v>26</v>
      </c>
      <c r="H292" t="s">
        <v>647</v>
      </c>
      <c r="I292" t="s">
        <v>26086</v>
      </c>
      <c r="J292" t="s">
        <v>26087</v>
      </c>
      <c r="K292" t="s">
        <v>2661</v>
      </c>
      <c r="L292" t="s">
        <v>26088</v>
      </c>
      <c r="M292" t="s">
        <v>26089</v>
      </c>
      <c r="N292" t="s">
        <v>635</v>
      </c>
      <c r="O292" t="s">
        <v>706</v>
      </c>
      <c r="P292" t="s">
        <v>40</v>
      </c>
      <c r="Q292" t="s">
        <v>707</v>
      </c>
      <c r="R292" t="s">
        <v>636</v>
      </c>
      <c r="S292" t="s">
        <v>26090</v>
      </c>
      <c r="T292" t="s">
        <v>26091</v>
      </c>
    </row>
    <row r="293" spans="1:20" x14ac:dyDescent="0.25">
      <c r="A293" t="s">
        <v>121</v>
      </c>
      <c r="B293" t="s">
        <v>122</v>
      </c>
      <c r="C293">
        <v>14</v>
      </c>
      <c r="D293">
        <v>1</v>
      </c>
      <c r="E293" t="s">
        <v>26092</v>
      </c>
      <c r="F293">
        <v>10</v>
      </c>
      <c r="G293">
        <v>0</v>
      </c>
      <c r="H293" t="s">
        <v>647</v>
      </c>
      <c r="I293" t="s">
        <v>26093</v>
      </c>
      <c r="J293" t="s">
        <v>26094</v>
      </c>
      <c r="K293" t="s">
        <v>14408</v>
      </c>
      <c r="L293" t="s">
        <v>7351</v>
      </c>
      <c r="M293" t="s">
        <v>26095</v>
      </c>
      <c r="N293" t="s">
        <v>635</v>
      </c>
      <c r="O293" t="s">
        <v>653</v>
      </c>
      <c r="P293" t="s">
        <v>43</v>
      </c>
      <c r="Q293" t="s">
        <v>654</v>
      </c>
      <c r="R293" t="s">
        <v>636</v>
      </c>
      <c r="S293" t="s">
        <v>26096</v>
      </c>
      <c r="T293" t="s">
        <v>26097</v>
      </c>
    </row>
    <row r="294" spans="1:20" x14ac:dyDescent="0.25">
      <c r="A294" t="s">
        <v>164</v>
      </c>
      <c r="B294" t="s">
        <v>165</v>
      </c>
      <c r="C294">
        <v>50</v>
      </c>
      <c r="D294">
        <v>6</v>
      </c>
      <c r="E294" t="s">
        <v>26098</v>
      </c>
      <c r="F294">
        <v>200</v>
      </c>
      <c r="G294">
        <v>0</v>
      </c>
      <c r="H294" t="s">
        <v>661</v>
      </c>
      <c r="I294" t="s">
        <v>1000</v>
      </c>
      <c r="J294" t="s">
        <v>992</v>
      </c>
      <c r="K294" t="s">
        <v>635</v>
      </c>
      <c r="L294" t="s">
        <v>636</v>
      </c>
      <c r="M294" t="s">
        <v>26099</v>
      </c>
      <c r="N294" t="s">
        <v>635</v>
      </c>
      <c r="O294" t="s">
        <v>638</v>
      </c>
      <c r="P294" t="s">
        <v>22</v>
      </c>
      <c r="Q294" t="s">
        <v>639</v>
      </c>
      <c r="R294" t="s">
        <v>636</v>
      </c>
      <c r="S294" t="s">
        <v>26100</v>
      </c>
      <c r="T294" t="s">
        <v>26101</v>
      </c>
    </row>
    <row r="295" spans="1:20" x14ac:dyDescent="0.25">
      <c r="A295" t="s">
        <v>39</v>
      </c>
      <c r="B295" t="s">
        <v>44</v>
      </c>
      <c r="C295">
        <v>78.5</v>
      </c>
      <c r="D295">
        <v>2</v>
      </c>
      <c r="E295" t="s">
        <v>26102</v>
      </c>
      <c r="F295">
        <v>425</v>
      </c>
      <c r="G295">
        <v>0</v>
      </c>
      <c r="H295" t="s">
        <v>647</v>
      </c>
      <c r="I295" t="s">
        <v>10066</v>
      </c>
      <c r="J295" t="s">
        <v>2218</v>
      </c>
      <c r="K295" t="s">
        <v>2219</v>
      </c>
      <c r="L295" t="s">
        <v>4665</v>
      </c>
      <c r="M295" t="s">
        <v>26103</v>
      </c>
      <c r="N295" t="s">
        <v>635</v>
      </c>
      <c r="O295" t="s">
        <v>653</v>
      </c>
      <c r="P295" t="s">
        <v>43</v>
      </c>
      <c r="Q295" t="s">
        <v>654</v>
      </c>
      <c r="R295" t="s">
        <v>636</v>
      </c>
      <c r="S295" t="s">
        <v>26104</v>
      </c>
      <c r="T295" t="s">
        <v>26103</v>
      </c>
    </row>
    <row r="296" spans="1:20" x14ac:dyDescent="0.25">
      <c r="A296" t="s">
        <v>39</v>
      </c>
      <c r="B296" t="s">
        <v>44</v>
      </c>
      <c r="C296">
        <v>72</v>
      </c>
      <c r="D296">
        <v>4</v>
      </c>
      <c r="E296" t="s">
        <v>26102</v>
      </c>
      <c r="F296">
        <v>425</v>
      </c>
      <c r="G296">
        <v>0</v>
      </c>
      <c r="H296" t="s">
        <v>647</v>
      </c>
      <c r="I296" t="s">
        <v>10066</v>
      </c>
      <c r="J296" t="s">
        <v>2218</v>
      </c>
      <c r="K296" t="s">
        <v>2219</v>
      </c>
      <c r="L296" t="s">
        <v>4665</v>
      </c>
      <c r="M296" t="s">
        <v>26103</v>
      </c>
      <c r="N296" t="s">
        <v>635</v>
      </c>
      <c r="O296" t="s">
        <v>653</v>
      </c>
      <c r="P296" t="s">
        <v>43</v>
      </c>
      <c r="Q296" t="s">
        <v>654</v>
      </c>
      <c r="R296" t="s">
        <v>636</v>
      </c>
      <c r="S296" t="s">
        <v>26104</v>
      </c>
      <c r="T296" t="s">
        <v>26103</v>
      </c>
    </row>
    <row r="297" spans="1:20" x14ac:dyDescent="0.25">
      <c r="A297" t="s">
        <v>256</v>
      </c>
      <c r="B297" t="s">
        <v>262</v>
      </c>
      <c r="C297">
        <v>139</v>
      </c>
      <c r="D297">
        <v>1</v>
      </c>
      <c r="E297" t="s">
        <v>26105</v>
      </c>
      <c r="F297">
        <v>108.99</v>
      </c>
      <c r="G297">
        <v>0</v>
      </c>
      <c r="H297" t="s">
        <v>661</v>
      </c>
      <c r="I297" t="s">
        <v>26106</v>
      </c>
      <c r="J297" t="s">
        <v>807</v>
      </c>
      <c r="K297" t="s">
        <v>635</v>
      </c>
      <c r="L297" t="s">
        <v>636</v>
      </c>
      <c r="M297" t="s">
        <v>26107</v>
      </c>
      <c r="N297" t="s">
        <v>635</v>
      </c>
      <c r="O297" t="s">
        <v>638</v>
      </c>
      <c r="P297" t="s">
        <v>22</v>
      </c>
      <c r="Q297" t="s">
        <v>639</v>
      </c>
      <c r="R297" t="s">
        <v>636</v>
      </c>
      <c r="S297" t="s">
        <v>26108</v>
      </c>
      <c r="T297" t="s">
        <v>26109</v>
      </c>
    </row>
    <row r="298" spans="1:20" x14ac:dyDescent="0.25">
      <c r="A298" t="s">
        <v>121</v>
      </c>
      <c r="B298" t="s">
        <v>122</v>
      </c>
      <c r="C298">
        <v>14</v>
      </c>
      <c r="D298">
        <v>1</v>
      </c>
      <c r="E298" t="s">
        <v>26110</v>
      </c>
      <c r="F298">
        <v>10</v>
      </c>
      <c r="G298">
        <v>0</v>
      </c>
      <c r="H298" t="s">
        <v>647</v>
      </c>
      <c r="I298" t="s">
        <v>26111</v>
      </c>
      <c r="J298" t="s">
        <v>26112</v>
      </c>
      <c r="K298" t="s">
        <v>10355</v>
      </c>
      <c r="L298" t="s">
        <v>1186</v>
      </c>
      <c r="M298" t="s">
        <v>26113</v>
      </c>
      <c r="N298" t="s">
        <v>635</v>
      </c>
      <c r="O298" t="s">
        <v>678</v>
      </c>
      <c r="P298" t="s">
        <v>43</v>
      </c>
      <c r="Q298" t="s">
        <v>654</v>
      </c>
      <c r="R298" t="s">
        <v>636</v>
      </c>
      <c r="S298" t="s">
        <v>26114</v>
      </c>
      <c r="T298" t="s">
        <v>26113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23E0-9B70-4382-AAB3-1374A9BD69A5}">
  <sheetPr>
    <tabColor rgb="FFFF6699"/>
  </sheetPr>
  <dimension ref="A1:V317"/>
  <sheetViews>
    <sheetView zoomScale="70" zoomScaleNormal="70" workbookViewId="0">
      <pane xSplit="2" ySplit="1" topLeftCell="Q2" activePane="bottomRight" state="frozen"/>
      <selection sqref="A1:XFD1048576"/>
      <selection pane="topRight" sqref="A1:XFD1048576"/>
      <selection pane="bottomLeft" sqref="A1:XFD1048576"/>
      <selection pane="bottomRight" activeCell="U287" sqref="U28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6" t="s">
        <v>1983</v>
      </c>
      <c r="V1" t="s">
        <v>1985</v>
      </c>
    </row>
    <row r="2" spans="1:22" x14ac:dyDescent="0.25">
      <c r="A2" t="s">
        <v>256</v>
      </c>
      <c r="B2" t="s">
        <v>262</v>
      </c>
      <c r="C2">
        <v>139</v>
      </c>
      <c r="D2">
        <v>1</v>
      </c>
      <c r="E2" t="s">
        <v>26115</v>
      </c>
      <c r="F2">
        <v>108.99</v>
      </c>
      <c r="G2">
        <v>0</v>
      </c>
      <c r="H2" t="s">
        <v>661</v>
      </c>
      <c r="I2" t="s">
        <v>26116</v>
      </c>
      <c r="J2" t="s">
        <v>1214</v>
      </c>
      <c r="K2" t="s">
        <v>635</v>
      </c>
      <c r="L2" t="s">
        <v>636</v>
      </c>
      <c r="M2" t="s">
        <v>26117</v>
      </c>
      <c r="N2" t="s">
        <v>635</v>
      </c>
      <c r="O2" t="s">
        <v>638</v>
      </c>
      <c r="P2" t="s">
        <v>22</v>
      </c>
      <c r="Q2" t="s">
        <v>639</v>
      </c>
      <c r="R2" t="s">
        <v>636</v>
      </c>
      <c r="S2" t="s">
        <v>26118</v>
      </c>
      <c r="T2" t="s">
        <v>26117</v>
      </c>
      <c r="U2" s="87" t="s">
        <v>164</v>
      </c>
      <c r="V2">
        <v>328</v>
      </c>
    </row>
    <row r="3" spans="1:22" x14ac:dyDescent="0.25">
      <c r="A3" t="s">
        <v>39</v>
      </c>
      <c r="B3" t="s">
        <v>44</v>
      </c>
      <c r="C3">
        <v>66.333333333333329</v>
      </c>
      <c r="D3">
        <v>3</v>
      </c>
      <c r="E3" t="s">
        <v>26119</v>
      </c>
      <c r="F3">
        <v>220</v>
      </c>
      <c r="G3">
        <v>0</v>
      </c>
      <c r="H3" t="s">
        <v>632</v>
      </c>
      <c r="I3" t="s">
        <v>26120</v>
      </c>
      <c r="J3" t="s">
        <v>643</v>
      </c>
      <c r="K3" t="s">
        <v>635</v>
      </c>
      <c r="L3" t="s">
        <v>636</v>
      </c>
      <c r="M3" t="s">
        <v>26121</v>
      </c>
      <c r="N3" t="s">
        <v>635</v>
      </c>
      <c r="O3" t="s">
        <v>668</v>
      </c>
      <c r="P3" t="s">
        <v>22</v>
      </c>
      <c r="Q3" t="s">
        <v>669</v>
      </c>
      <c r="R3" t="s">
        <v>636</v>
      </c>
      <c r="S3" t="s">
        <v>26122</v>
      </c>
      <c r="T3" t="s">
        <v>26121</v>
      </c>
      <c r="U3" s="88" t="s">
        <v>165</v>
      </c>
      <c r="V3">
        <v>328</v>
      </c>
    </row>
    <row r="4" spans="1:22" x14ac:dyDescent="0.25">
      <c r="A4" t="s">
        <v>164</v>
      </c>
      <c r="B4" t="s">
        <v>165</v>
      </c>
      <c r="C4">
        <v>33.333333333333336</v>
      </c>
      <c r="D4">
        <v>3</v>
      </c>
      <c r="E4" t="s">
        <v>26123</v>
      </c>
      <c r="F4">
        <v>100</v>
      </c>
      <c r="G4">
        <v>0</v>
      </c>
      <c r="H4" t="s">
        <v>661</v>
      </c>
      <c r="I4" t="s">
        <v>26124</v>
      </c>
      <c r="J4" t="s">
        <v>978</v>
      </c>
      <c r="K4" t="s">
        <v>635</v>
      </c>
      <c r="L4" t="s">
        <v>636</v>
      </c>
      <c r="M4" t="s">
        <v>26125</v>
      </c>
      <c r="N4" t="s">
        <v>635</v>
      </c>
      <c r="O4" t="s">
        <v>668</v>
      </c>
      <c r="P4" t="s">
        <v>22</v>
      </c>
      <c r="Q4" t="s">
        <v>669</v>
      </c>
      <c r="R4" t="s">
        <v>636</v>
      </c>
      <c r="S4" t="s">
        <v>26126</v>
      </c>
      <c r="T4" t="s">
        <v>26125</v>
      </c>
      <c r="U4" s="87" t="s">
        <v>37</v>
      </c>
      <c r="V4">
        <v>359</v>
      </c>
    </row>
    <row r="5" spans="1:22" x14ac:dyDescent="0.25">
      <c r="A5" t="s">
        <v>164</v>
      </c>
      <c r="B5" t="s">
        <v>165</v>
      </c>
      <c r="C5">
        <v>65</v>
      </c>
      <c r="D5">
        <v>1</v>
      </c>
      <c r="E5" t="s">
        <v>26127</v>
      </c>
      <c r="F5">
        <v>50</v>
      </c>
      <c r="G5">
        <v>0</v>
      </c>
      <c r="H5" t="s">
        <v>632</v>
      </c>
      <c r="I5" t="s">
        <v>26128</v>
      </c>
      <c r="J5" t="s">
        <v>997</v>
      </c>
      <c r="K5" t="s">
        <v>635</v>
      </c>
      <c r="L5" t="s">
        <v>636</v>
      </c>
      <c r="M5" t="s">
        <v>26129</v>
      </c>
      <c r="N5" t="s">
        <v>635</v>
      </c>
      <c r="O5" t="s">
        <v>638</v>
      </c>
      <c r="P5" t="s">
        <v>22</v>
      </c>
      <c r="Q5" t="s">
        <v>639</v>
      </c>
      <c r="R5" t="s">
        <v>636</v>
      </c>
      <c r="S5" t="s">
        <v>26130</v>
      </c>
      <c r="T5" t="s">
        <v>26129</v>
      </c>
      <c r="U5" s="88" t="s">
        <v>38</v>
      </c>
      <c r="V5">
        <v>359</v>
      </c>
    </row>
    <row r="6" spans="1:22" x14ac:dyDescent="0.25">
      <c r="A6" t="s">
        <v>39</v>
      </c>
      <c r="B6" t="s">
        <v>44</v>
      </c>
      <c r="C6">
        <v>66.333333333333329</v>
      </c>
      <c r="D6">
        <v>6</v>
      </c>
      <c r="E6" t="s">
        <v>26131</v>
      </c>
      <c r="F6">
        <v>713</v>
      </c>
      <c r="G6">
        <v>0</v>
      </c>
      <c r="H6" t="s">
        <v>647</v>
      </c>
      <c r="I6" t="s">
        <v>1962</v>
      </c>
      <c r="J6" t="s">
        <v>1963</v>
      </c>
      <c r="K6" t="s">
        <v>1964</v>
      </c>
      <c r="L6" t="s">
        <v>1965</v>
      </c>
      <c r="M6" t="s">
        <v>26132</v>
      </c>
      <c r="N6" t="s">
        <v>635</v>
      </c>
      <c r="O6" t="s">
        <v>678</v>
      </c>
      <c r="P6" t="s">
        <v>43</v>
      </c>
      <c r="Q6" t="s">
        <v>654</v>
      </c>
      <c r="R6" t="s">
        <v>636</v>
      </c>
      <c r="S6" t="s">
        <v>26133</v>
      </c>
      <c r="T6" t="s">
        <v>26134</v>
      </c>
      <c r="U6" s="87" t="s">
        <v>39</v>
      </c>
      <c r="V6">
        <v>73</v>
      </c>
    </row>
    <row r="7" spans="1:22" x14ac:dyDescent="0.25">
      <c r="A7" t="s">
        <v>39</v>
      </c>
      <c r="B7" t="s">
        <v>44</v>
      </c>
      <c r="C7">
        <v>78.5</v>
      </c>
      <c r="D7">
        <v>2</v>
      </c>
      <c r="E7" t="s">
        <v>26131</v>
      </c>
      <c r="F7">
        <v>713</v>
      </c>
      <c r="G7">
        <v>0</v>
      </c>
      <c r="H7" t="s">
        <v>647</v>
      </c>
      <c r="I7" t="s">
        <v>1962</v>
      </c>
      <c r="J7" t="s">
        <v>1963</v>
      </c>
      <c r="K7" t="s">
        <v>1964</v>
      </c>
      <c r="L7" t="s">
        <v>1965</v>
      </c>
      <c r="M7" t="s">
        <v>26132</v>
      </c>
      <c r="N7" t="s">
        <v>635</v>
      </c>
      <c r="O7" t="s">
        <v>678</v>
      </c>
      <c r="P7" t="s">
        <v>43</v>
      </c>
      <c r="Q7" t="s">
        <v>654</v>
      </c>
      <c r="R7" t="s">
        <v>636</v>
      </c>
      <c r="S7" t="s">
        <v>26133</v>
      </c>
      <c r="T7" t="s">
        <v>26134</v>
      </c>
      <c r="U7" s="88" t="s">
        <v>44</v>
      </c>
      <c r="V7">
        <v>69</v>
      </c>
    </row>
    <row r="8" spans="1:22" x14ac:dyDescent="0.25">
      <c r="A8" t="s">
        <v>39</v>
      </c>
      <c r="B8" t="s">
        <v>44</v>
      </c>
      <c r="C8">
        <v>72</v>
      </c>
      <c r="D8">
        <v>2</v>
      </c>
      <c r="E8" t="s">
        <v>26131</v>
      </c>
      <c r="F8">
        <v>713</v>
      </c>
      <c r="G8">
        <v>0</v>
      </c>
      <c r="H8" t="s">
        <v>647</v>
      </c>
      <c r="I8" t="s">
        <v>1962</v>
      </c>
      <c r="J8" t="s">
        <v>1963</v>
      </c>
      <c r="K8" t="s">
        <v>1964</v>
      </c>
      <c r="L8" t="s">
        <v>1965</v>
      </c>
      <c r="M8" t="s">
        <v>26132</v>
      </c>
      <c r="N8" t="s">
        <v>635</v>
      </c>
      <c r="O8" t="s">
        <v>678</v>
      </c>
      <c r="P8" t="s">
        <v>43</v>
      </c>
      <c r="Q8" t="s">
        <v>654</v>
      </c>
      <c r="R8" t="s">
        <v>636</v>
      </c>
      <c r="S8" t="s">
        <v>26133</v>
      </c>
      <c r="T8" t="s">
        <v>26134</v>
      </c>
      <c r="U8" s="88" t="s">
        <v>1715</v>
      </c>
      <c r="V8">
        <v>4</v>
      </c>
    </row>
    <row r="9" spans="1:22" x14ac:dyDescent="0.25">
      <c r="A9" t="s">
        <v>256</v>
      </c>
      <c r="B9" t="s">
        <v>262</v>
      </c>
      <c r="C9">
        <v>139</v>
      </c>
      <c r="D9">
        <v>1</v>
      </c>
      <c r="E9" t="s">
        <v>26135</v>
      </c>
      <c r="F9">
        <v>108.99</v>
      </c>
      <c r="G9">
        <v>0</v>
      </c>
      <c r="H9" t="s">
        <v>661</v>
      </c>
      <c r="I9" t="s">
        <v>26136</v>
      </c>
      <c r="J9" t="s">
        <v>1025</v>
      </c>
      <c r="K9" t="s">
        <v>635</v>
      </c>
      <c r="L9" t="s">
        <v>636</v>
      </c>
      <c r="M9" t="s">
        <v>26137</v>
      </c>
      <c r="N9" t="s">
        <v>635</v>
      </c>
      <c r="O9" t="s">
        <v>638</v>
      </c>
      <c r="P9" t="s">
        <v>22</v>
      </c>
      <c r="Q9" t="s">
        <v>639</v>
      </c>
      <c r="R9" t="s">
        <v>636</v>
      </c>
      <c r="S9" t="s">
        <v>26138</v>
      </c>
      <c r="T9" t="s">
        <v>26139</v>
      </c>
      <c r="U9" s="87" t="s">
        <v>35</v>
      </c>
      <c r="V9">
        <v>182</v>
      </c>
    </row>
    <row r="10" spans="1:22" x14ac:dyDescent="0.25">
      <c r="A10" t="s">
        <v>164</v>
      </c>
      <c r="B10" t="s">
        <v>165</v>
      </c>
      <c r="C10">
        <v>33.333333333333336</v>
      </c>
      <c r="D10">
        <v>6</v>
      </c>
      <c r="E10" t="s">
        <v>26140</v>
      </c>
      <c r="F10">
        <v>200</v>
      </c>
      <c r="G10">
        <v>0</v>
      </c>
      <c r="H10" t="s">
        <v>661</v>
      </c>
      <c r="I10" t="s">
        <v>26141</v>
      </c>
      <c r="J10" t="s">
        <v>944</v>
      </c>
      <c r="K10" t="s">
        <v>635</v>
      </c>
      <c r="L10" t="s">
        <v>636</v>
      </c>
      <c r="M10" t="s">
        <v>26142</v>
      </c>
      <c r="N10" t="s">
        <v>635</v>
      </c>
      <c r="O10" t="s">
        <v>638</v>
      </c>
      <c r="P10" t="s">
        <v>22</v>
      </c>
      <c r="Q10" t="s">
        <v>639</v>
      </c>
      <c r="R10" t="s">
        <v>636</v>
      </c>
      <c r="S10" t="s">
        <v>26143</v>
      </c>
      <c r="T10" t="s">
        <v>26142</v>
      </c>
      <c r="U10" s="88" t="s">
        <v>36</v>
      </c>
      <c r="V10">
        <v>182</v>
      </c>
    </row>
    <row r="11" spans="1:22" x14ac:dyDescent="0.25">
      <c r="A11" t="s">
        <v>37</v>
      </c>
      <c r="B11" t="s">
        <v>38</v>
      </c>
      <c r="C11">
        <v>33</v>
      </c>
      <c r="D11">
        <v>10</v>
      </c>
      <c r="E11" t="s">
        <v>26144</v>
      </c>
      <c r="F11">
        <v>335</v>
      </c>
      <c r="G11">
        <v>0</v>
      </c>
      <c r="H11" t="s">
        <v>661</v>
      </c>
      <c r="I11" t="s">
        <v>26141</v>
      </c>
      <c r="J11" t="s">
        <v>944</v>
      </c>
      <c r="K11" t="s">
        <v>635</v>
      </c>
      <c r="L11" t="s">
        <v>636</v>
      </c>
      <c r="M11" t="s">
        <v>26145</v>
      </c>
      <c r="N11" t="s">
        <v>635</v>
      </c>
      <c r="O11" t="s">
        <v>668</v>
      </c>
      <c r="P11" t="s">
        <v>22</v>
      </c>
      <c r="Q11" t="s">
        <v>669</v>
      </c>
      <c r="R11" t="s">
        <v>636</v>
      </c>
      <c r="S11" t="s">
        <v>26146</v>
      </c>
      <c r="T11" t="s">
        <v>26145</v>
      </c>
      <c r="U11" s="87" t="s">
        <v>118</v>
      </c>
      <c r="V11">
        <v>15</v>
      </c>
    </row>
    <row r="12" spans="1:22" x14ac:dyDescent="0.25">
      <c r="A12" t="s">
        <v>31</v>
      </c>
      <c r="B12" t="s">
        <v>32</v>
      </c>
      <c r="C12">
        <v>65</v>
      </c>
      <c r="D12">
        <v>1</v>
      </c>
      <c r="E12" t="s">
        <v>26147</v>
      </c>
      <c r="F12">
        <v>82.11</v>
      </c>
      <c r="G12">
        <v>7</v>
      </c>
      <c r="H12" t="s">
        <v>647</v>
      </c>
      <c r="I12" t="s">
        <v>26148</v>
      </c>
      <c r="J12" t="s">
        <v>26149</v>
      </c>
      <c r="K12" t="s">
        <v>2547</v>
      </c>
      <c r="L12" t="s">
        <v>26150</v>
      </c>
      <c r="M12" t="s">
        <v>26151</v>
      </c>
      <c r="N12" t="s">
        <v>635</v>
      </c>
      <c r="O12" t="s">
        <v>706</v>
      </c>
      <c r="P12" t="s">
        <v>40</v>
      </c>
      <c r="Q12" t="s">
        <v>707</v>
      </c>
      <c r="R12" t="s">
        <v>636</v>
      </c>
      <c r="S12" t="s">
        <v>26152</v>
      </c>
      <c r="T12" t="s">
        <v>26151</v>
      </c>
      <c r="U12" s="88" t="s">
        <v>91</v>
      </c>
      <c r="V12">
        <v>15</v>
      </c>
    </row>
    <row r="13" spans="1:22" x14ac:dyDescent="0.25">
      <c r="A13" t="s">
        <v>29</v>
      </c>
      <c r="B13" t="s">
        <v>30</v>
      </c>
      <c r="C13">
        <v>65</v>
      </c>
      <c r="D13">
        <v>1</v>
      </c>
      <c r="E13" t="s">
        <v>26147</v>
      </c>
      <c r="F13">
        <v>82.11</v>
      </c>
      <c r="G13">
        <v>7</v>
      </c>
      <c r="H13" t="s">
        <v>647</v>
      </c>
      <c r="I13" t="s">
        <v>26148</v>
      </c>
      <c r="J13" t="s">
        <v>26149</v>
      </c>
      <c r="K13" t="s">
        <v>2547</v>
      </c>
      <c r="L13" t="s">
        <v>26150</v>
      </c>
      <c r="M13" t="s">
        <v>26151</v>
      </c>
      <c r="N13" t="s">
        <v>635</v>
      </c>
      <c r="O13" t="s">
        <v>706</v>
      </c>
      <c r="P13" t="s">
        <v>40</v>
      </c>
      <c r="Q13" t="s">
        <v>707</v>
      </c>
      <c r="R13" t="s">
        <v>636</v>
      </c>
      <c r="S13" t="s">
        <v>26152</v>
      </c>
      <c r="T13" t="s">
        <v>26151</v>
      </c>
      <c r="U13" s="87" t="s">
        <v>89</v>
      </c>
      <c r="V13">
        <v>2</v>
      </c>
    </row>
    <row r="14" spans="1:22" x14ac:dyDescent="0.25">
      <c r="A14" t="s">
        <v>37</v>
      </c>
      <c r="B14" t="s">
        <v>38</v>
      </c>
      <c r="C14">
        <v>33</v>
      </c>
      <c r="D14">
        <v>10</v>
      </c>
      <c r="E14" t="s">
        <v>26153</v>
      </c>
      <c r="F14">
        <v>335</v>
      </c>
      <c r="G14">
        <v>0</v>
      </c>
      <c r="H14" t="s">
        <v>661</v>
      </c>
      <c r="I14" t="s">
        <v>26154</v>
      </c>
      <c r="J14" t="s">
        <v>757</v>
      </c>
      <c r="K14" t="s">
        <v>635</v>
      </c>
      <c r="L14" t="s">
        <v>636</v>
      </c>
      <c r="M14" t="s">
        <v>26155</v>
      </c>
      <c r="N14" t="s">
        <v>635</v>
      </c>
      <c r="O14" t="s">
        <v>638</v>
      </c>
      <c r="P14" t="s">
        <v>22</v>
      </c>
      <c r="Q14" t="s">
        <v>639</v>
      </c>
      <c r="R14" t="s">
        <v>636</v>
      </c>
      <c r="S14" t="s">
        <v>26156</v>
      </c>
      <c r="T14" t="s">
        <v>26155</v>
      </c>
      <c r="U14" s="88" t="s">
        <v>1223</v>
      </c>
      <c r="V14">
        <v>2</v>
      </c>
    </row>
    <row r="15" spans="1:22" x14ac:dyDescent="0.25">
      <c r="A15" t="s">
        <v>37</v>
      </c>
      <c r="B15" t="s">
        <v>38</v>
      </c>
      <c r="C15">
        <v>33</v>
      </c>
      <c r="D15">
        <v>10</v>
      </c>
      <c r="E15" t="s">
        <v>26157</v>
      </c>
      <c r="F15">
        <v>535</v>
      </c>
      <c r="G15">
        <v>0</v>
      </c>
      <c r="H15" t="s">
        <v>661</v>
      </c>
      <c r="I15" t="s">
        <v>26158</v>
      </c>
      <c r="J15" t="s">
        <v>807</v>
      </c>
      <c r="K15" t="s">
        <v>635</v>
      </c>
      <c r="L15" t="s">
        <v>636</v>
      </c>
      <c r="M15" t="s">
        <v>26159</v>
      </c>
      <c r="N15" t="s">
        <v>635</v>
      </c>
      <c r="O15" t="s">
        <v>638</v>
      </c>
      <c r="P15" t="s">
        <v>22</v>
      </c>
      <c r="Q15" t="s">
        <v>639</v>
      </c>
      <c r="R15" t="s">
        <v>636</v>
      </c>
      <c r="S15" t="s">
        <v>26160</v>
      </c>
      <c r="T15" t="s">
        <v>26159</v>
      </c>
      <c r="U15" s="87" t="s">
        <v>29</v>
      </c>
      <c r="V15">
        <v>5</v>
      </c>
    </row>
    <row r="16" spans="1:22" x14ac:dyDescent="0.25">
      <c r="A16" t="s">
        <v>164</v>
      </c>
      <c r="B16" t="s">
        <v>165</v>
      </c>
      <c r="C16">
        <v>33.333333333333336</v>
      </c>
      <c r="D16">
        <v>6</v>
      </c>
      <c r="E16" t="s">
        <v>26157</v>
      </c>
      <c r="F16">
        <v>535</v>
      </c>
      <c r="G16">
        <v>0</v>
      </c>
      <c r="H16" t="s">
        <v>661</v>
      </c>
      <c r="I16" t="s">
        <v>26158</v>
      </c>
      <c r="J16" t="s">
        <v>807</v>
      </c>
      <c r="K16" t="s">
        <v>635</v>
      </c>
      <c r="L16" t="s">
        <v>636</v>
      </c>
      <c r="M16" t="s">
        <v>26159</v>
      </c>
      <c r="N16" t="s">
        <v>635</v>
      </c>
      <c r="O16" t="s">
        <v>638</v>
      </c>
      <c r="P16" t="s">
        <v>22</v>
      </c>
      <c r="Q16" t="s">
        <v>639</v>
      </c>
      <c r="R16" t="s">
        <v>636</v>
      </c>
      <c r="S16" t="s">
        <v>26160</v>
      </c>
      <c r="T16" t="s">
        <v>26159</v>
      </c>
      <c r="U16" s="88" t="s">
        <v>30</v>
      </c>
      <c r="V16">
        <v>5</v>
      </c>
    </row>
    <row r="17" spans="1:22" x14ac:dyDescent="0.25">
      <c r="A17" t="s">
        <v>35</v>
      </c>
      <c r="B17" t="s">
        <v>36</v>
      </c>
      <c r="C17">
        <v>66.666666666666671</v>
      </c>
      <c r="D17">
        <v>3</v>
      </c>
      <c r="E17" t="s">
        <v>26161</v>
      </c>
      <c r="F17">
        <v>100</v>
      </c>
      <c r="G17">
        <v>0</v>
      </c>
      <c r="H17" t="s">
        <v>661</v>
      </c>
      <c r="I17" t="s">
        <v>8563</v>
      </c>
      <c r="J17" t="s">
        <v>797</v>
      </c>
      <c r="K17" t="s">
        <v>635</v>
      </c>
      <c r="L17" t="s">
        <v>636</v>
      </c>
      <c r="M17" t="s">
        <v>26162</v>
      </c>
      <c r="N17" t="s">
        <v>635</v>
      </c>
      <c r="O17" t="s">
        <v>638</v>
      </c>
      <c r="P17" t="s">
        <v>22</v>
      </c>
      <c r="Q17" t="s">
        <v>639</v>
      </c>
      <c r="R17" t="s">
        <v>636</v>
      </c>
      <c r="S17" t="s">
        <v>26163</v>
      </c>
      <c r="T17" t="s">
        <v>26162</v>
      </c>
      <c r="U17" s="87" t="s">
        <v>31</v>
      </c>
      <c r="V17">
        <v>10</v>
      </c>
    </row>
    <row r="18" spans="1:22" x14ac:dyDescent="0.25">
      <c r="A18" t="s">
        <v>118</v>
      </c>
      <c r="B18" t="s">
        <v>91</v>
      </c>
      <c r="C18">
        <v>100</v>
      </c>
      <c r="D18">
        <v>10</v>
      </c>
      <c r="E18" t="s">
        <v>26164</v>
      </c>
      <c r="F18">
        <v>1597</v>
      </c>
      <c r="G18">
        <v>0</v>
      </c>
      <c r="H18" t="s">
        <v>647</v>
      </c>
      <c r="I18" t="s">
        <v>26165</v>
      </c>
      <c r="J18" t="s">
        <v>26166</v>
      </c>
      <c r="K18" t="s">
        <v>1958</v>
      </c>
      <c r="L18" t="s">
        <v>2178</v>
      </c>
      <c r="M18" t="s">
        <v>26167</v>
      </c>
      <c r="N18" t="s">
        <v>635</v>
      </c>
      <c r="O18" t="s">
        <v>678</v>
      </c>
      <c r="P18" t="s">
        <v>43</v>
      </c>
      <c r="Q18" t="s">
        <v>654</v>
      </c>
      <c r="R18" t="s">
        <v>636</v>
      </c>
      <c r="S18" t="s">
        <v>26168</v>
      </c>
      <c r="T18" t="s">
        <v>26169</v>
      </c>
      <c r="U18" s="88" t="s">
        <v>32</v>
      </c>
      <c r="V18">
        <v>10</v>
      </c>
    </row>
    <row r="19" spans="1:22" x14ac:dyDescent="0.25">
      <c r="A19" t="s">
        <v>39</v>
      </c>
      <c r="B19" t="s">
        <v>44</v>
      </c>
      <c r="C19">
        <v>69.900000000000006</v>
      </c>
      <c r="D19">
        <v>10</v>
      </c>
      <c r="E19" t="s">
        <v>26164</v>
      </c>
      <c r="F19">
        <v>1597</v>
      </c>
      <c r="G19">
        <v>0</v>
      </c>
      <c r="H19" t="s">
        <v>647</v>
      </c>
      <c r="I19" t="s">
        <v>26165</v>
      </c>
      <c r="J19" t="s">
        <v>26166</v>
      </c>
      <c r="K19" t="s">
        <v>1958</v>
      </c>
      <c r="L19" t="s">
        <v>2178</v>
      </c>
      <c r="M19" t="s">
        <v>26167</v>
      </c>
      <c r="N19" t="s">
        <v>635</v>
      </c>
      <c r="O19" t="s">
        <v>678</v>
      </c>
      <c r="P19" t="s">
        <v>43</v>
      </c>
      <c r="Q19" t="s">
        <v>654</v>
      </c>
      <c r="R19" t="s">
        <v>636</v>
      </c>
      <c r="S19" t="s">
        <v>26168</v>
      </c>
      <c r="T19" t="s">
        <v>26169</v>
      </c>
      <c r="U19" s="87" t="s">
        <v>256</v>
      </c>
      <c r="V19">
        <v>19</v>
      </c>
    </row>
    <row r="20" spans="1:22" x14ac:dyDescent="0.25">
      <c r="A20" t="s">
        <v>39</v>
      </c>
      <c r="B20" t="s">
        <v>44</v>
      </c>
      <c r="C20">
        <v>66.333333333333329</v>
      </c>
      <c r="D20">
        <v>6</v>
      </c>
      <c r="E20" t="s">
        <v>26170</v>
      </c>
      <c r="F20">
        <v>450</v>
      </c>
      <c r="G20">
        <v>0</v>
      </c>
      <c r="H20" t="s">
        <v>647</v>
      </c>
      <c r="I20" t="s">
        <v>2538</v>
      </c>
      <c r="J20" t="s">
        <v>26171</v>
      </c>
      <c r="K20" t="s">
        <v>2751</v>
      </c>
      <c r="L20" t="s">
        <v>962</v>
      </c>
      <c r="M20" t="s">
        <v>26172</v>
      </c>
      <c r="N20" t="s">
        <v>635</v>
      </c>
      <c r="O20" t="s">
        <v>678</v>
      </c>
      <c r="P20" t="s">
        <v>43</v>
      </c>
      <c r="Q20" t="s">
        <v>654</v>
      </c>
      <c r="R20" t="s">
        <v>636</v>
      </c>
      <c r="S20" t="s">
        <v>26173</v>
      </c>
      <c r="T20" t="s">
        <v>26172</v>
      </c>
      <c r="U20" s="88" t="s">
        <v>262</v>
      </c>
      <c r="V20">
        <v>19</v>
      </c>
    </row>
    <row r="21" spans="1:22" x14ac:dyDescent="0.25">
      <c r="A21" t="s">
        <v>164</v>
      </c>
      <c r="B21" t="s">
        <v>165</v>
      </c>
      <c r="C21">
        <v>33.333333333333336</v>
      </c>
      <c r="D21">
        <v>3</v>
      </c>
      <c r="E21" t="s">
        <v>26174</v>
      </c>
      <c r="F21">
        <v>100</v>
      </c>
      <c r="G21">
        <v>0</v>
      </c>
      <c r="H21" t="s">
        <v>661</v>
      </c>
      <c r="I21" t="s">
        <v>26175</v>
      </c>
      <c r="J21" t="s">
        <v>818</v>
      </c>
      <c r="K21" t="s">
        <v>635</v>
      </c>
      <c r="L21" t="s">
        <v>636</v>
      </c>
      <c r="M21" t="s">
        <v>26176</v>
      </c>
      <c r="N21" t="s">
        <v>635</v>
      </c>
      <c r="O21" t="s">
        <v>638</v>
      </c>
      <c r="P21" t="s">
        <v>22</v>
      </c>
      <c r="Q21" t="s">
        <v>639</v>
      </c>
      <c r="R21" t="s">
        <v>636</v>
      </c>
      <c r="S21" t="s">
        <v>26177</v>
      </c>
      <c r="T21" t="s">
        <v>26176</v>
      </c>
      <c r="U21" s="87" t="s">
        <v>257</v>
      </c>
      <c r="V21">
        <v>16</v>
      </c>
    </row>
    <row r="22" spans="1:22" x14ac:dyDescent="0.25">
      <c r="A22" t="s">
        <v>39</v>
      </c>
      <c r="B22" t="s">
        <v>44</v>
      </c>
      <c r="C22">
        <v>76</v>
      </c>
      <c r="D22">
        <v>3</v>
      </c>
      <c r="E22" t="s">
        <v>26178</v>
      </c>
      <c r="F22">
        <v>208</v>
      </c>
      <c r="G22">
        <v>0</v>
      </c>
      <c r="H22" t="s">
        <v>647</v>
      </c>
      <c r="I22" t="s">
        <v>2348</v>
      </c>
      <c r="J22" t="s">
        <v>26179</v>
      </c>
      <c r="K22" t="s">
        <v>10663</v>
      </c>
      <c r="L22" t="s">
        <v>1500</v>
      </c>
      <c r="M22" t="s">
        <v>26180</v>
      </c>
      <c r="N22" t="s">
        <v>635</v>
      </c>
      <c r="O22" t="s">
        <v>678</v>
      </c>
      <c r="P22" t="s">
        <v>43</v>
      </c>
      <c r="Q22" t="s">
        <v>654</v>
      </c>
      <c r="R22" t="s">
        <v>636</v>
      </c>
      <c r="S22" t="s">
        <v>26181</v>
      </c>
      <c r="T22" t="s">
        <v>26182</v>
      </c>
      <c r="U22" s="88" t="s">
        <v>263</v>
      </c>
      <c r="V22">
        <v>11</v>
      </c>
    </row>
    <row r="23" spans="1:22" x14ac:dyDescent="0.25">
      <c r="A23" t="s">
        <v>164</v>
      </c>
      <c r="B23" t="s">
        <v>165</v>
      </c>
      <c r="C23">
        <v>65</v>
      </c>
      <c r="D23">
        <v>9</v>
      </c>
      <c r="E23" t="s">
        <v>26183</v>
      </c>
      <c r="F23">
        <v>310</v>
      </c>
      <c r="G23">
        <v>0</v>
      </c>
      <c r="H23" t="s">
        <v>661</v>
      </c>
      <c r="I23" t="s">
        <v>26184</v>
      </c>
      <c r="J23" t="s">
        <v>1200</v>
      </c>
      <c r="K23" t="s">
        <v>635</v>
      </c>
      <c r="L23" t="s">
        <v>636</v>
      </c>
      <c r="M23" t="s">
        <v>26185</v>
      </c>
      <c r="N23" t="s">
        <v>635</v>
      </c>
      <c r="O23" t="s">
        <v>668</v>
      </c>
      <c r="P23" t="s">
        <v>22</v>
      </c>
      <c r="Q23" t="s">
        <v>669</v>
      </c>
      <c r="R23" t="s">
        <v>636</v>
      </c>
      <c r="S23" t="s">
        <v>26186</v>
      </c>
      <c r="T23" t="s">
        <v>26185</v>
      </c>
      <c r="U23" s="88" t="s">
        <v>982</v>
      </c>
      <c r="V23">
        <v>5</v>
      </c>
    </row>
    <row r="24" spans="1:22" x14ac:dyDescent="0.25">
      <c r="A24" t="s">
        <v>25</v>
      </c>
      <c r="B24" t="s">
        <v>26</v>
      </c>
      <c r="C24">
        <v>39</v>
      </c>
      <c r="D24">
        <v>2</v>
      </c>
      <c r="E24" t="s">
        <v>26187</v>
      </c>
      <c r="F24">
        <v>68</v>
      </c>
      <c r="G24">
        <v>0</v>
      </c>
      <c r="H24" t="s">
        <v>647</v>
      </c>
      <c r="I24" t="s">
        <v>648</v>
      </c>
      <c r="J24" t="s">
        <v>649</v>
      </c>
      <c r="K24" t="s">
        <v>650</v>
      </c>
      <c r="L24" t="s">
        <v>651</v>
      </c>
      <c r="M24" t="s">
        <v>26188</v>
      </c>
      <c r="N24" t="s">
        <v>635</v>
      </c>
      <c r="O24" t="s">
        <v>678</v>
      </c>
      <c r="P24" t="s">
        <v>43</v>
      </c>
      <c r="Q24" t="s">
        <v>654</v>
      </c>
      <c r="R24" t="s">
        <v>636</v>
      </c>
      <c r="S24" t="s">
        <v>26189</v>
      </c>
      <c r="T24" t="s">
        <v>26190</v>
      </c>
      <c r="U24" s="87" t="s">
        <v>258</v>
      </c>
      <c r="V24">
        <v>18</v>
      </c>
    </row>
    <row r="25" spans="1:22" x14ac:dyDescent="0.25">
      <c r="A25" t="s">
        <v>164</v>
      </c>
      <c r="B25" t="s">
        <v>165</v>
      </c>
      <c r="C25">
        <v>33.333333333333336</v>
      </c>
      <c r="D25">
        <v>6</v>
      </c>
      <c r="E25" t="s">
        <v>26191</v>
      </c>
      <c r="F25">
        <v>200</v>
      </c>
      <c r="G25">
        <v>0</v>
      </c>
      <c r="H25" t="s">
        <v>661</v>
      </c>
      <c r="I25" t="s">
        <v>26192</v>
      </c>
      <c r="J25" t="s">
        <v>1581</v>
      </c>
      <c r="K25" t="s">
        <v>635</v>
      </c>
      <c r="L25" t="s">
        <v>636</v>
      </c>
      <c r="M25" t="s">
        <v>26193</v>
      </c>
      <c r="N25" t="s">
        <v>635</v>
      </c>
      <c r="O25" t="s">
        <v>668</v>
      </c>
      <c r="P25" t="s">
        <v>22</v>
      </c>
      <c r="Q25" t="s">
        <v>669</v>
      </c>
      <c r="R25" t="s">
        <v>636</v>
      </c>
      <c r="S25" t="s">
        <v>26194</v>
      </c>
      <c r="T25" t="s">
        <v>26195</v>
      </c>
      <c r="U25" s="88" t="s">
        <v>264</v>
      </c>
      <c r="V25">
        <v>11</v>
      </c>
    </row>
    <row r="26" spans="1:22" x14ac:dyDescent="0.25">
      <c r="A26" t="s">
        <v>37</v>
      </c>
      <c r="B26" t="s">
        <v>38</v>
      </c>
      <c r="C26">
        <v>66.666666666666671</v>
      </c>
      <c r="D26">
        <v>3</v>
      </c>
      <c r="E26" t="s">
        <v>26196</v>
      </c>
      <c r="F26">
        <v>100</v>
      </c>
      <c r="G26">
        <v>0</v>
      </c>
      <c r="H26" t="s">
        <v>661</v>
      </c>
      <c r="I26" t="s">
        <v>26197</v>
      </c>
      <c r="J26" t="s">
        <v>687</v>
      </c>
      <c r="K26" t="s">
        <v>635</v>
      </c>
      <c r="L26" t="s">
        <v>636</v>
      </c>
      <c r="M26" t="s">
        <v>26198</v>
      </c>
      <c r="N26" t="s">
        <v>635</v>
      </c>
      <c r="O26" t="s">
        <v>668</v>
      </c>
      <c r="P26" t="s">
        <v>22</v>
      </c>
      <c r="Q26" t="s">
        <v>669</v>
      </c>
      <c r="R26" t="s">
        <v>636</v>
      </c>
      <c r="S26" t="s">
        <v>26199</v>
      </c>
      <c r="T26" t="s">
        <v>26198</v>
      </c>
      <c r="U26" s="88" t="s">
        <v>982</v>
      </c>
      <c r="V26">
        <v>7</v>
      </c>
    </row>
    <row r="27" spans="1:22" x14ac:dyDescent="0.25">
      <c r="A27" t="s">
        <v>35</v>
      </c>
      <c r="B27" t="s">
        <v>36</v>
      </c>
      <c r="C27">
        <v>66.666666666666671</v>
      </c>
      <c r="D27">
        <v>3</v>
      </c>
      <c r="E27" t="s">
        <v>26200</v>
      </c>
      <c r="F27">
        <v>100</v>
      </c>
      <c r="G27">
        <v>0</v>
      </c>
      <c r="H27" t="s">
        <v>661</v>
      </c>
      <c r="I27" t="s">
        <v>26201</v>
      </c>
      <c r="J27" t="s">
        <v>1349</v>
      </c>
      <c r="K27" t="s">
        <v>635</v>
      </c>
      <c r="L27" t="s">
        <v>636</v>
      </c>
      <c r="M27" t="s">
        <v>26202</v>
      </c>
      <c r="N27" t="s">
        <v>635</v>
      </c>
      <c r="O27" t="s">
        <v>638</v>
      </c>
      <c r="P27" t="s">
        <v>22</v>
      </c>
      <c r="Q27" t="s">
        <v>639</v>
      </c>
      <c r="R27" t="s">
        <v>636</v>
      </c>
      <c r="S27" t="s">
        <v>26203</v>
      </c>
      <c r="T27" t="s">
        <v>26202</v>
      </c>
      <c r="U27" s="87" t="s">
        <v>619</v>
      </c>
      <c r="V27">
        <v>17</v>
      </c>
    </row>
    <row r="28" spans="1:22" x14ac:dyDescent="0.25">
      <c r="A28" t="s">
        <v>37</v>
      </c>
      <c r="B28" t="s">
        <v>38</v>
      </c>
      <c r="C28">
        <v>66.666666666666671</v>
      </c>
      <c r="D28">
        <v>6</v>
      </c>
      <c r="E28" t="s">
        <v>26204</v>
      </c>
      <c r="F28">
        <v>200</v>
      </c>
      <c r="G28">
        <v>0</v>
      </c>
      <c r="H28" t="s">
        <v>661</v>
      </c>
      <c r="I28" t="s">
        <v>22736</v>
      </c>
      <c r="J28" t="s">
        <v>687</v>
      </c>
      <c r="K28" t="s">
        <v>635</v>
      </c>
      <c r="L28" t="s">
        <v>636</v>
      </c>
      <c r="M28" t="s">
        <v>26205</v>
      </c>
      <c r="N28" t="s">
        <v>635</v>
      </c>
      <c r="O28" t="s">
        <v>638</v>
      </c>
      <c r="P28" t="s">
        <v>22</v>
      </c>
      <c r="Q28" t="s">
        <v>639</v>
      </c>
      <c r="R28" t="s">
        <v>636</v>
      </c>
      <c r="S28" t="s">
        <v>26206</v>
      </c>
      <c r="T28" t="s">
        <v>26205</v>
      </c>
      <c r="U28" s="88" t="s">
        <v>13015</v>
      </c>
      <c r="V28">
        <v>1</v>
      </c>
    </row>
    <row r="29" spans="1:22" x14ac:dyDescent="0.25">
      <c r="A29" t="s">
        <v>35</v>
      </c>
      <c r="B29" t="s">
        <v>36</v>
      </c>
      <c r="C29">
        <v>33</v>
      </c>
      <c r="D29">
        <v>10</v>
      </c>
      <c r="E29" t="s">
        <v>26207</v>
      </c>
      <c r="F29">
        <v>790</v>
      </c>
      <c r="G29">
        <v>0</v>
      </c>
      <c r="H29" t="s">
        <v>661</v>
      </c>
      <c r="I29" t="s">
        <v>23825</v>
      </c>
      <c r="J29" t="s">
        <v>797</v>
      </c>
      <c r="K29" t="s">
        <v>635</v>
      </c>
      <c r="L29" t="s">
        <v>636</v>
      </c>
      <c r="M29" t="s">
        <v>26208</v>
      </c>
      <c r="N29" t="s">
        <v>635</v>
      </c>
      <c r="O29" t="s">
        <v>668</v>
      </c>
      <c r="P29" t="s">
        <v>22</v>
      </c>
      <c r="Q29" t="s">
        <v>669</v>
      </c>
      <c r="R29" t="s">
        <v>636</v>
      </c>
      <c r="S29" t="s">
        <v>26209</v>
      </c>
      <c r="T29" t="s">
        <v>26210</v>
      </c>
      <c r="U29" s="88" t="s">
        <v>620</v>
      </c>
      <c r="V29">
        <v>8</v>
      </c>
    </row>
    <row r="30" spans="1:22" x14ac:dyDescent="0.25">
      <c r="A30" t="s">
        <v>164</v>
      </c>
      <c r="B30" t="s">
        <v>165</v>
      </c>
      <c r="C30">
        <v>40</v>
      </c>
      <c r="D30">
        <v>10</v>
      </c>
      <c r="E30" t="s">
        <v>26207</v>
      </c>
      <c r="F30">
        <v>790</v>
      </c>
      <c r="G30">
        <v>0</v>
      </c>
      <c r="H30" t="s">
        <v>661</v>
      </c>
      <c r="I30" t="s">
        <v>23825</v>
      </c>
      <c r="J30" t="s">
        <v>797</v>
      </c>
      <c r="K30" t="s">
        <v>635</v>
      </c>
      <c r="L30" t="s">
        <v>636</v>
      </c>
      <c r="M30" t="s">
        <v>26208</v>
      </c>
      <c r="N30" t="s">
        <v>635</v>
      </c>
      <c r="O30" t="s">
        <v>668</v>
      </c>
      <c r="P30" t="s">
        <v>22</v>
      </c>
      <c r="Q30" t="s">
        <v>669</v>
      </c>
      <c r="R30" t="s">
        <v>636</v>
      </c>
      <c r="S30" t="s">
        <v>26209</v>
      </c>
      <c r="T30" t="s">
        <v>26210</v>
      </c>
      <c r="U30" s="88" t="s">
        <v>982</v>
      </c>
      <c r="V30">
        <v>8</v>
      </c>
    </row>
    <row r="31" spans="1:22" x14ac:dyDescent="0.25">
      <c r="A31" t="s">
        <v>164</v>
      </c>
      <c r="B31" t="s">
        <v>165</v>
      </c>
      <c r="C31">
        <v>33.333333333333336</v>
      </c>
      <c r="D31">
        <v>3</v>
      </c>
      <c r="E31" t="s">
        <v>26211</v>
      </c>
      <c r="F31">
        <v>100</v>
      </c>
      <c r="G31">
        <v>0</v>
      </c>
      <c r="H31" t="s">
        <v>661</v>
      </c>
      <c r="I31" t="s">
        <v>26212</v>
      </c>
      <c r="J31" t="s">
        <v>770</v>
      </c>
      <c r="K31" t="s">
        <v>635</v>
      </c>
      <c r="L31" t="s">
        <v>636</v>
      </c>
      <c r="M31" t="s">
        <v>26213</v>
      </c>
      <c r="N31" t="s">
        <v>635</v>
      </c>
      <c r="O31" t="s">
        <v>638</v>
      </c>
      <c r="P31" t="s">
        <v>22</v>
      </c>
      <c r="Q31" t="s">
        <v>639</v>
      </c>
      <c r="R31" t="s">
        <v>636</v>
      </c>
      <c r="S31" t="s">
        <v>26214</v>
      </c>
      <c r="T31" t="s">
        <v>26215</v>
      </c>
      <c r="U31" s="87" t="s">
        <v>25</v>
      </c>
      <c r="V31">
        <v>10</v>
      </c>
    </row>
    <row r="32" spans="1:22" x14ac:dyDescent="0.25">
      <c r="A32" t="s">
        <v>37</v>
      </c>
      <c r="B32" t="s">
        <v>38</v>
      </c>
      <c r="C32">
        <v>66.666666666666671</v>
      </c>
      <c r="D32">
        <v>3</v>
      </c>
      <c r="E32" t="s">
        <v>26216</v>
      </c>
      <c r="F32">
        <v>100</v>
      </c>
      <c r="G32">
        <v>0</v>
      </c>
      <c r="H32" t="s">
        <v>661</v>
      </c>
      <c r="I32" t="s">
        <v>26217</v>
      </c>
      <c r="J32" t="s">
        <v>634</v>
      </c>
      <c r="K32" t="s">
        <v>635</v>
      </c>
      <c r="L32" t="s">
        <v>636</v>
      </c>
      <c r="M32" t="s">
        <v>26218</v>
      </c>
      <c r="N32" t="s">
        <v>635</v>
      </c>
      <c r="O32" t="s">
        <v>638</v>
      </c>
      <c r="P32" t="s">
        <v>22</v>
      </c>
      <c r="Q32" t="s">
        <v>639</v>
      </c>
      <c r="R32" t="s">
        <v>636</v>
      </c>
      <c r="S32" t="s">
        <v>26219</v>
      </c>
      <c r="T32" t="s">
        <v>26218</v>
      </c>
      <c r="U32" s="88" t="s">
        <v>26</v>
      </c>
      <c r="V32">
        <v>10</v>
      </c>
    </row>
    <row r="33" spans="1:22" x14ac:dyDescent="0.25">
      <c r="A33" t="s">
        <v>37</v>
      </c>
      <c r="B33" t="s">
        <v>38</v>
      </c>
      <c r="C33">
        <v>66.666666666666671</v>
      </c>
      <c r="D33">
        <v>3</v>
      </c>
      <c r="E33" t="s">
        <v>26220</v>
      </c>
      <c r="F33">
        <v>100</v>
      </c>
      <c r="G33">
        <v>0</v>
      </c>
      <c r="H33" t="s">
        <v>661</v>
      </c>
      <c r="I33" t="s">
        <v>26221</v>
      </c>
      <c r="J33" t="s">
        <v>1399</v>
      </c>
      <c r="K33" t="s">
        <v>635</v>
      </c>
      <c r="L33" t="s">
        <v>636</v>
      </c>
      <c r="M33" t="s">
        <v>26222</v>
      </c>
      <c r="N33" t="s">
        <v>635</v>
      </c>
      <c r="O33" t="s">
        <v>638</v>
      </c>
      <c r="P33" t="s">
        <v>22</v>
      </c>
      <c r="Q33" t="s">
        <v>639</v>
      </c>
      <c r="R33" t="s">
        <v>636</v>
      </c>
      <c r="S33" t="s">
        <v>26223</v>
      </c>
      <c r="T33" t="s">
        <v>26222</v>
      </c>
      <c r="U33" s="87" t="s">
        <v>94</v>
      </c>
      <c r="V33">
        <v>6</v>
      </c>
    </row>
    <row r="34" spans="1:22" x14ac:dyDescent="0.25">
      <c r="A34" t="s">
        <v>37</v>
      </c>
      <c r="B34" t="s">
        <v>38</v>
      </c>
      <c r="C34">
        <v>66.666666666666671</v>
      </c>
      <c r="D34">
        <v>3</v>
      </c>
      <c r="E34" t="s">
        <v>26224</v>
      </c>
      <c r="F34">
        <v>109</v>
      </c>
      <c r="G34">
        <v>9</v>
      </c>
      <c r="H34" t="s">
        <v>661</v>
      </c>
      <c r="I34" t="s">
        <v>26225</v>
      </c>
      <c r="J34" t="s">
        <v>823</v>
      </c>
      <c r="K34" t="s">
        <v>635</v>
      </c>
      <c r="L34" t="s">
        <v>636</v>
      </c>
      <c r="M34" t="s">
        <v>26226</v>
      </c>
      <c r="N34" t="s">
        <v>635</v>
      </c>
      <c r="O34" t="s">
        <v>638</v>
      </c>
      <c r="P34" t="s">
        <v>22</v>
      </c>
      <c r="Q34" t="s">
        <v>639</v>
      </c>
      <c r="R34" t="s">
        <v>636</v>
      </c>
      <c r="S34" t="s">
        <v>26227</v>
      </c>
      <c r="T34" t="s">
        <v>26226</v>
      </c>
      <c r="U34" s="88" t="s">
        <v>95</v>
      </c>
      <c r="V34">
        <v>6</v>
      </c>
    </row>
    <row r="35" spans="1:22" x14ac:dyDescent="0.25">
      <c r="A35" t="s">
        <v>37</v>
      </c>
      <c r="B35" t="s">
        <v>38</v>
      </c>
      <c r="C35">
        <v>66.666666666666671</v>
      </c>
      <c r="D35">
        <v>3</v>
      </c>
      <c r="E35" t="s">
        <v>26228</v>
      </c>
      <c r="F35">
        <v>100</v>
      </c>
      <c r="G35">
        <v>0</v>
      </c>
      <c r="H35" t="s">
        <v>661</v>
      </c>
      <c r="I35" t="s">
        <v>26229</v>
      </c>
      <c r="J35" t="s">
        <v>934</v>
      </c>
      <c r="K35" t="s">
        <v>635</v>
      </c>
      <c r="L35" t="s">
        <v>636</v>
      </c>
      <c r="M35" t="s">
        <v>26230</v>
      </c>
      <c r="N35" t="s">
        <v>635</v>
      </c>
      <c r="O35" t="s">
        <v>668</v>
      </c>
      <c r="P35" t="s">
        <v>22</v>
      </c>
      <c r="Q35" t="s">
        <v>669</v>
      </c>
      <c r="R35" t="s">
        <v>636</v>
      </c>
      <c r="S35" t="s">
        <v>26231</v>
      </c>
      <c r="T35" t="s">
        <v>26230</v>
      </c>
      <c r="U35" s="87" t="s">
        <v>133</v>
      </c>
      <c r="V35">
        <v>20</v>
      </c>
    </row>
    <row r="36" spans="1:22" x14ac:dyDescent="0.25">
      <c r="A36" t="s">
        <v>35</v>
      </c>
      <c r="B36" t="s">
        <v>36</v>
      </c>
      <c r="C36">
        <v>66.666666666666671</v>
      </c>
      <c r="D36">
        <v>6</v>
      </c>
      <c r="E36" t="s">
        <v>26232</v>
      </c>
      <c r="F36">
        <v>200</v>
      </c>
      <c r="G36">
        <v>0</v>
      </c>
      <c r="H36" t="s">
        <v>661</v>
      </c>
      <c r="I36" t="s">
        <v>26233</v>
      </c>
      <c r="J36" t="s">
        <v>1200</v>
      </c>
      <c r="K36" t="s">
        <v>635</v>
      </c>
      <c r="L36" t="s">
        <v>636</v>
      </c>
      <c r="M36" t="s">
        <v>26234</v>
      </c>
      <c r="N36" t="s">
        <v>635</v>
      </c>
      <c r="O36" t="s">
        <v>668</v>
      </c>
      <c r="P36" t="s">
        <v>22</v>
      </c>
      <c r="Q36" t="s">
        <v>669</v>
      </c>
      <c r="R36" t="s">
        <v>636</v>
      </c>
      <c r="S36" t="s">
        <v>26235</v>
      </c>
      <c r="T36" t="s">
        <v>26234</v>
      </c>
      <c r="U36" s="88" t="s">
        <v>134</v>
      </c>
      <c r="V36">
        <v>20</v>
      </c>
    </row>
    <row r="37" spans="1:22" x14ac:dyDescent="0.25">
      <c r="A37" t="s">
        <v>35</v>
      </c>
      <c r="B37" t="s">
        <v>36</v>
      </c>
      <c r="C37">
        <v>66.666666666666671</v>
      </c>
      <c r="D37">
        <v>3</v>
      </c>
      <c r="E37" t="s">
        <v>26236</v>
      </c>
      <c r="F37">
        <v>100</v>
      </c>
      <c r="G37">
        <v>0</v>
      </c>
      <c r="H37" t="s">
        <v>661</v>
      </c>
      <c r="I37" t="s">
        <v>24065</v>
      </c>
      <c r="J37" t="s">
        <v>823</v>
      </c>
      <c r="K37" t="s">
        <v>635</v>
      </c>
      <c r="L37" t="s">
        <v>636</v>
      </c>
      <c r="M37" t="s">
        <v>26237</v>
      </c>
      <c r="N37" t="s">
        <v>635</v>
      </c>
      <c r="O37" t="s">
        <v>638</v>
      </c>
      <c r="P37" t="s">
        <v>22</v>
      </c>
      <c r="Q37" t="s">
        <v>639</v>
      </c>
      <c r="R37" t="s">
        <v>636</v>
      </c>
      <c r="S37" t="s">
        <v>26238</v>
      </c>
      <c r="T37" t="s">
        <v>26239</v>
      </c>
      <c r="U37" s="87" t="s">
        <v>121</v>
      </c>
      <c r="V37">
        <v>3</v>
      </c>
    </row>
    <row r="38" spans="1:22" x14ac:dyDescent="0.25">
      <c r="A38" t="s">
        <v>37</v>
      </c>
      <c r="B38" t="s">
        <v>38</v>
      </c>
      <c r="C38">
        <v>66.666666666666671</v>
      </c>
      <c r="D38">
        <v>3</v>
      </c>
      <c r="E38" t="s">
        <v>26240</v>
      </c>
      <c r="F38">
        <v>100</v>
      </c>
      <c r="G38">
        <v>0</v>
      </c>
      <c r="H38" t="s">
        <v>661</v>
      </c>
      <c r="I38" t="s">
        <v>25152</v>
      </c>
      <c r="J38" t="s">
        <v>643</v>
      </c>
      <c r="K38" t="s">
        <v>635</v>
      </c>
      <c r="L38" t="s">
        <v>636</v>
      </c>
      <c r="M38" t="s">
        <v>26237</v>
      </c>
      <c r="N38" t="s">
        <v>635</v>
      </c>
      <c r="O38" t="s">
        <v>638</v>
      </c>
      <c r="P38" t="s">
        <v>22</v>
      </c>
      <c r="Q38" t="s">
        <v>639</v>
      </c>
      <c r="R38" t="s">
        <v>636</v>
      </c>
      <c r="S38" t="s">
        <v>26241</v>
      </c>
      <c r="T38" t="s">
        <v>26237</v>
      </c>
      <c r="U38" s="88" t="s">
        <v>122</v>
      </c>
      <c r="V38">
        <v>3</v>
      </c>
    </row>
    <row r="39" spans="1:22" x14ac:dyDescent="0.25">
      <c r="A39" t="s">
        <v>37</v>
      </c>
      <c r="B39" t="s">
        <v>38</v>
      </c>
      <c r="C39">
        <v>66.666666666666671</v>
      </c>
      <c r="D39">
        <v>3</v>
      </c>
      <c r="E39" t="s">
        <v>26242</v>
      </c>
      <c r="F39">
        <v>100</v>
      </c>
      <c r="G39">
        <v>0</v>
      </c>
      <c r="H39" t="s">
        <v>661</v>
      </c>
      <c r="I39" t="s">
        <v>26243</v>
      </c>
      <c r="J39" t="s">
        <v>2249</v>
      </c>
      <c r="K39" t="s">
        <v>635</v>
      </c>
      <c r="L39" t="s">
        <v>636</v>
      </c>
      <c r="M39" t="s">
        <v>26244</v>
      </c>
      <c r="N39" t="s">
        <v>635</v>
      </c>
      <c r="O39" t="s">
        <v>638</v>
      </c>
      <c r="P39" t="s">
        <v>22</v>
      </c>
      <c r="Q39" t="s">
        <v>639</v>
      </c>
      <c r="R39" t="s">
        <v>636</v>
      </c>
      <c r="S39" t="s">
        <v>26245</v>
      </c>
      <c r="T39" t="s">
        <v>26244</v>
      </c>
      <c r="U39" s="87" t="s">
        <v>533</v>
      </c>
      <c r="V39">
        <v>4</v>
      </c>
    </row>
    <row r="40" spans="1:22" x14ac:dyDescent="0.25">
      <c r="A40" t="s">
        <v>164</v>
      </c>
      <c r="B40" t="s">
        <v>165</v>
      </c>
      <c r="C40">
        <v>33.333333333333336</v>
      </c>
      <c r="D40">
        <v>3</v>
      </c>
      <c r="E40" t="s">
        <v>26246</v>
      </c>
      <c r="F40">
        <v>100</v>
      </c>
      <c r="G40">
        <v>0</v>
      </c>
      <c r="H40" t="s">
        <v>661</v>
      </c>
      <c r="I40" t="s">
        <v>21926</v>
      </c>
      <c r="J40" t="s">
        <v>776</v>
      </c>
      <c r="K40" t="s">
        <v>635</v>
      </c>
      <c r="L40" t="s">
        <v>636</v>
      </c>
      <c r="M40" t="s">
        <v>26247</v>
      </c>
      <c r="N40" t="s">
        <v>635</v>
      </c>
      <c r="O40" t="s">
        <v>668</v>
      </c>
      <c r="P40" t="s">
        <v>22</v>
      </c>
      <c r="Q40" t="s">
        <v>669</v>
      </c>
      <c r="R40" t="s">
        <v>636</v>
      </c>
      <c r="S40" t="s">
        <v>26248</v>
      </c>
      <c r="T40" t="s">
        <v>26249</v>
      </c>
      <c r="U40" s="88" t="s">
        <v>4726</v>
      </c>
      <c r="V40">
        <v>3</v>
      </c>
    </row>
    <row r="41" spans="1:22" x14ac:dyDescent="0.25">
      <c r="A41" t="s">
        <v>35</v>
      </c>
      <c r="B41" t="s">
        <v>36</v>
      </c>
      <c r="C41">
        <v>66.666666666666671</v>
      </c>
      <c r="D41">
        <v>6</v>
      </c>
      <c r="E41" t="s">
        <v>26250</v>
      </c>
      <c r="F41">
        <v>200</v>
      </c>
      <c r="G41">
        <v>0</v>
      </c>
      <c r="H41" t="s">
        <v>661</v>
      </c>
      <c r="I41" t="s">
        <v>7007</v>
      </c>
      <c r="J41" t="s">
        <v>643</v>
      </c>
      <c r="K41" t="s">
        <v>635</v>
      </c>
      <c r="L41" t="s">
        <v>636</v>
      </c>
      <c r="M41" t="s">
        <v>26251</v>
      </c>
      <c r="N41" t="s">
        <v>635</v>
      </c>
      <c r="O41" t="s">
        <v>638</v>
      </c>
      <c r="P41" t="s">
        <v>22</v>
      </c>
      <c r="Q41" t="s">
        <v>639</v>
      </c>
      <c r="R41" t="s">
        <v>636</v>
      </c>
      <c r="S41" t="s">
        <v>26252</v>
      </c>
      <c r="T41" t="s">
        <v>26251</v>
      </c>
      <c r="U41" s="88" t="s">
        <v>137</v>
      </c>
      <c r="V41">
        <v>1</v>
      </c>
    </row>
    <row r="42" spans="1:22" x14ac:dyDescent="0.25">
      <c r="A42" t="s">
        <v>164</v>
      </c>
      <c r="B42" t="s">
        <v>165</v>
      </c>
      <c r="C42">
        <v>33.333333333333336</v>
      </c>
      <c r="D42">
        <v>3</v>
      </c>
      <c r="E42" t="s">
        <v>26253</v>
      </c>
      <c r="F42">
        <v>100</v>
      </c>
      <c r="G42">
        <v>0</v>
      </c>
      <c r="H42" t="s">
        <v>661</v>
      </c>
      <c r="I42" t="s">
        <v>26254</v>
      </c>
      <c r="J42" t="s">
        <v>2074</v>
      </c>
      <c r="K42" t="s">
        <v>635</v>
      </c>
      <c r="L42" t="s">
        <v>636</v>
      </c>
      <c r="M42" t="s">
        <v>26255</v>
      </c>
      <c r="N42" t="s">
        <v>635</v>
      </c>
      <c r="O42" t="s">
        <v>668</v>
      </c>
      <c r="P42" t="s">
        <v>22</v>
      </c>
      <c r="Q42" t="s">
        <v>669</v>
      </c>
      <c r="R42" t="s">
        <v>636</v>
      </c>
      <c r="S42" t="s">
        <v>26256</v>
      </c>
      <c r="T42" t="s">
        <v>26255</v>
      </c>
      <c r="U42" s="87" t="s">
        <v>1984</v>
      </c>
      <c r="V42">
        <v>1087</v>
      </c>
    </row>
    <row r="43" spans="1:22" x14ac:dyDescent="0.25">
      <c r="A43" t="s">
        <v>39</v>
      </c>
      <c r="B43" t="s">
        <v>44</v>
      </c>
      <c r="C43">
        <v>80</v>
      </c>
      <c r="D43">
        <v>1</v>
      </c>
      <c r="E43" t="s">
        <v>26257</v>
      </c>
      <c r="F43">
        <v>70</v>
      </c>
      <c r="G43">
        <v>0</v>
      </c>
      <c r="H43" t="s">
        <v>647</v>
      </c>
      <c r="I43" t="s">
        <v>6335</v>
      </c>
      <c r="J43" t="s">
        <v>26258</v>
      </c>
      <c r="K43" t="s">
        <v>3711</v>
      </c>
      <c r="L43" t="s">
        <v>5804</v>
      </c>
      <c r="M43" t="s">
        <v>26259</v>
      </c>
      <c r="N43" t="s">
        <v>635</v>
      </c>
      <c r="O43" t="s">
        <v>653</v>
      </c>
      <c r="P43" t="s">
        <v>43</v>
      </c>
      <c r="Q43" t="s">
        <v>654</v>
      </c>
      <c r="R43" t="s">
        <v>636</v>
      </c>
      <c r="S43" t="s">
        <v>26260</v>
      </c>
      <c r="T43" t="s">
        <v>26261</v>
      </c>
    </row>
    <row r="44" spans="1:22" x14ac:dyDescent="0.25">
      <c r="A44" t="s">
        <v>164</v>
      </c>
      <c r="B44" t="s">
        <v>165</v>
      </c>
      <c r="C44">
        <v>65</v>
      </c>
      <c r="D44">
        <v>9</v>
      </c>
      <c r="E44" t="s">
        <v>26262</v>
      </c>
      <c r="F44">
        <v>310</v>
      </c>
      <c r="G44">
        <v>0</v>
      </c>
      <c r="H44" t="s">
        <v>661</v>
      </c>
      <c r="I44" t="s">
        <v>26254</v>
      </c>
      <c r="J44" t="s">
        <v>2074</v>
      </c>
      <c r="K44" t="s">
        <v>635</v>
      </c>
      <c r="L44" t="s">
        <v>636</v>
      </c>
      <c r="M44" t="s">
        <v>26263</v>
      </c>
      <c r="N44" t="s">
        <v>635</v>
      </c>
      <c r="O44" t="s">
        <v>668</v>
      </c>
      <c r="P44" t="s">
        <v>22</v>
      </c>
      <c r="Q44" t="s">
        <v>669</v>
      </c>
      <c r="R44" t="s">
        <v>636</v>
      </c>
      <c r="S44" t="s">
        <v>26264</v>
      </c>
      <c r="T44" t="s">
        <v>26263</v>
      </c>
    </row>
    <row r="45" spans="1:22" x14ac:dyDescent="0.25">
      <c r="A45" t="s">
        <v>37</v>
      </c>
      <c r="B45" t="s">
        <v>38</v>
      </c>
      <c r="C45">
        <v>66.666666666666671</v>
      </c>
      <c r="D45">
        <v>3</v>
      </c>
      <c r="E45" t="s">
        <v>26265</v>
      </c>
      <c r="F45">
        <v>100</v>
      </c>
      <c r="G45">
        <v>0</v>
      </c>
      <c r="H45" t="s">
        <v>661</v>
      </c>
      <c r="I45" t="s">
        <v>22585</v>
      </c>
      <c r="J45" t="s">
        <v>1096</v>
      </c>
      <c r="K45" t="s">
        <v>635</v>
      </c>
      <c r="L45" t="s">
        <v>636</v>
      </c>
      <c r="M45" t="s">
        <v>26266</v>
      </c>
      <c r="N45" t="s">
        <v>635</v>
      </c>
      <c r="O45" t="s">
        <v>668</v>
      </c>
      <c r="P45" t="s">
        <v>22</v>
      </c>
      <c r="Q45" t="s">
        <v>669</v>
      </c>
      <c r="R45" t="s">
        <v>636</v>
      </c>
      <c r="S45" t="s">
        <v>26267</v>
      </c>
      <c r="T45" t="s">
        <v>26266</v>
      </c>
    </row>
    <row r="46" spans="1:22" x14ac:dyDescent="0.25">
      <c r="A46" t="s">
        <v>29</v>
      </c>
      <c r="B46" t="s">
        <v>30</v>
      </c>
      <c r="C46">
        <v>65</v>
      </c>
      <c r="D46">
        <v>2</v>
      </c>
      <c r="E46" t="s">
        <v>26268</v>
      </c>
      <c r="F46">
        <v>199</v>
      </c>
      <c r="G46">
        <v>0</v>
      </c>
      <c r="H46" t="s">
        <v>1233</v>
      </c>
      <c r="I46" t="s">
        <v>2226</v>
      </c>
      <c r="J46" t="s">
        <v>26269</v>
      </c>
      <c r="K46" t="s">
        <v>26270</v>
      </c>
      <c r="L46" t="s">
        <v>26271</v>
      </c>
      <c r="M46" t="s">
        <v>26272</v>
      </c>
      <c r="N46" t="s">
        <v>1239</v>
      </c>
      <c r="O46" t="s">
        <v>1535</v>
      </c>
      <c r="P46" t="s">
        <v>1241</v>
      </c>
      <c r="Q46" t="s">
        <v>1242</v>
      </c>
      <c r="R46" t="s">
        <v>636</v>
      </c>
      <c r="S46" t="s">
        <v>26273</v>
      </c>
      <c r="T46" t="s">
        <v>26274</v>
      </c>
    </row>
    <row r="47" spans="1:22" x14ac:dyDescent="0.25">
      <c r="A47" t="s">
        <v>31</v>
      </c>
      <c r="B47" t="s">
        <v>32</v>
      </c>
      <c r="C47">
        <v>65</v>
      </c>
      <c r="D47">
        <v>2</v>
      </c>
      <c r="E47" t="s">
        <v>26268</v>
      </c>
      <c r="F47">
        <v>199</v>
      </c>
      <c r="G47">
        <v>0</v>
      </c>
      <c r="H47" t="s">
        <v>1233</v>
      </c>
      <c r="I47" t="s">
        <v>2226</v>
      </c>
      <c r="J47" t="s">
        <v>26269</v>
      </c>
      <c r="K47" t="s">
        <v>26270</v>
      </c>
      <c r="L47" t="s">
        <v>26271</v>
      </c>
      <c r="M47" t="s">
        <v>26272</v>
      </c>
      <c r="N47" t="s">
        <v>1239</v>
      </c>
      <c r="O47" t="s">
        <v>1535</v>
      </c>
      <c r="P47" t="s">
        <v>1241</v>
      </c>
      <c r="Q47" t="s">
        <v>1242</v>
      </c>
      <c r="R47" t="s">
        <v>636</v>
      </c>
      <c r="S47" t="s">
        <v>26273</v>
      </c>
      <c r="T47" t="s">
        <v>26274</v>
      </c>
    </row>
    <row r="48" spans="1:22" x14ac:dyDescent="0.25">
      <c r="A48" t="s">
        <v>29</v>
      </c>
      <c r="B48" t="s">
        <v>30</v>
      </c>
      <c r="C48">
        <v>65</v>
      </c>
      <c r="D48">
        <v>2</v>
      </c>
      <c r="E48" t="s">
        <v>26275</v>
      </c>
      <c r="F48">
        <v>200</v>
      </c>
      <c r="G48">
        <v>0</v>
      </c>
      <c r="H48" t="s">
        <v>1233</v>
      </c>
      <c r="I48" t="s">
        <v>26276</v>
      </c>
      <c r="J48" t="s">
        <v>26277</v>
      </c>
      <c r="K48" t="s">
        <v>3648</v>
      </c>
      <c r="L48" t="s">
        <v>26278</v>
      </c>
      <c r="M48" t="s">
        <v>26272</v>
      </c>
      <c r="N48" t="s">
        <v>1239</v>
      </c>
      <c r="O48" t="s">
        <v>1535</v>
      </c>
      <c r="P48" t="s">
        <v>1241</v>
      </c>
      <c r="Q48" t="s">
        <v>1242</v>
      </c>
      <c r="R48" t="s">
        <v>636</v>
      </c>
      <c r="S48" t="s">
        <v>26279</v>
      </c>
      <c r="T48" t="s">
        <v>26280</v>
      </c>
    </row>
    <row r="49" spans="1:20" x14ac:dyDescent="0.25">
      <c r="A49" t="s">
        <v>31</v>
      </c>
      <c r="B49" t="s">
        <v>32</v>
      </c>
      <c r="C49">
        <v>65</v>
      </c>
      <c r="D49">
        <v>3</v>
      </c>
      <c r="E49" t="s">
        <v>26275</v>
      </c>
      <c r="F49">
        <v>200</v>
      </c>
      <c r="G49">
        <v>0</v>
      </c>
      <c r="H49" t="s">
        <v>1233</v>
      </c>
      <c r="I49" t="s">
        <v>26276</v>
      </c>
      <c r="J49" t="s">
        <v>26277</v>
      </c>
      <c r="K49" t="s">
        <v>3648</v>
      </c>
      <c r="L49" t="s">
        <v>26278</v>
      </c>
      <c r="M49" t="s">
        <v>26272</v>
      </c>
      <c r="N49" t="s">
        <v>1239</v>
      </c>
      <c r="O49" t="s">
        <v>1535</v>
      </c>
      <c r="P49" t="s">
        <v>1241</v>
      </c>
      <c r="Q49" t="s">
        <v>1242</v>
      </c>
      <c r="R49" t="s">
        <v>636</v>
      </c>
      <c r="S49" t="s">
        <v>26279</v>
      </c>
      <c r="T49" t="s">
        <v>26280</v>
      </c>
    </row>
    <row r="50" spans="1:20" x14ac:dyDescent="0.25">
      <c r="A50" t="s">
        <v>37</v>
      </c>
      <c r="B50" t="s">
        <v>38</v>
      </c>
      <c r="C50">
        <v>66.666666666666671</v>
      </c>
      <c r="D50">
        <v>3</v>
      </c>
      <c r="E50" t="s">
        <v>26281</v>
      </c>
      <c r="F50">
        <v>109</v>
      </c>
      <c r="G50">
        <v>9</v>
      </c>
      <c r="H50" t="s">
        <v>661</v>
      </c>
      <c r="I50" t="s">
        <v>26282</v>
      </c>
      <c r="J50" t="s">
        <v>818</v>
      </c>
      <c r="K50" t="s">
        <v>635</v>
      </c>
      <c r="L50" t="s">
        <v>636</v>
      </c>
      <c r="M50" t="s">
        <v>26283</v>
      </c>
      <c r="N50" t="s">
        <v>635</v>
      </c>
      <c r="O50" t="s">
        <v>638</v>
      </c>
      <c r="P50" t="s">
        <v>22</v>
      </c>
      <c r="Q50" t="s">
        <v>639</v>
      </c>
      <c r="R50" t="s">
        <v>636</v>
      </c>
      <c r="S50" t="s">
        <v>26284</v>
      </c>
      <c r="T50" t="s">
        <v>26283</v>
      </c>
    </row>
    <row r="51" spans="1:20" x14ac:dyDescent="0.25">
      <c r="A51" t="s">
        <v>35</v>
      </c>
      <c r="B51" t="s">
        <v>36</v>
      </c>
      <c r="C51">
        <v>66.666666666666671</v>
      </c>
      <c r="D51">
        <v>3</v>
      </c>
      <c r="E51" t="s">
        <v>26285</v>
      </c>
      <c r="F51">
        <v>100</v>
      </c>
      <c r="G51">
        <v>0</v>
      </c>
      <c r="H51" t="s">
        <v>661</v>
      </c>
      <c r="I51" t="s">
        <v>24946</v>
      </c>
      <c r="J51" t="s">
        <v>978</v>
      </c>
      <c r="K51" t="s">
        <v>635</v>
      </c>
      <c r="L51" t="s">
        <v>636</v>
      </c>
      <c r="M51" t="s">
        <v>26286</v>
      </c>
      <c r="N51" t="s">
        <v>635</v>
      </c>
      <c r="O51" t="s">
        <v>980</v>
      </c>
      <c r="P51" t="s">
        <v>22</v>
      </c>
      <c r="Q51" t="s">
        <v>669</v>
      </c>
      <c r="R51" t="s">
        <v>636</v>
      </c>
      <c r="S51" t="s">
        <v>26287</v>
      </c>
      <c r="T51" t="s">
        <v>26286</v>
      </c>
    </row>
    <row r="52" spans="1:20" x14ac:dyDescent="0.25">
      <c r="A52" t="s">
        <v>31</v>
      </c>
      <c r="B52" t="s">
        <v>32</v>
      </c>
      <c r="C52">
        <v>54.5</v>
      </c>
      <c r="D52">
        <v>2</v>
      </c>
      <c r="E52" t="s">
        <v>26288</v>
      </c>
      <c r="F52">
        <v>64</v>
      </c>
      <c r="G52">
        <v>0</v>
      </c>
      <c r="H52" t="s">
        <v>647</v>
      </c>
      <c r="I52" t="s">
        <v>22522</v>
      </c>
      <c r="J52" t="s">
        <v>22523</v>
      </c>
      <c r="K52" t="s">
        <v>3633</v>
      </c>
      <c r="L52" t="s">
        <v>22524</v>
      </c>
      <c r="M52" t="s">
        <v>26289</v>
      </c>
      <c r="N52" t="s">
        <v>635</v>
      </c>
      <c r="O52" t="s">
        <v>706</v>
      </c>
      <c r="P52" t="s">
        <v>40</v>
      </c>
      <c r="Q52" t="s">
        <v>707</v>
      </c>
      <c r="R52" t="s">
        <v>636</v>
      </c>
      <c r="S52" t="s">
        <v>26290</v>
      </c>
      <c r="T52" t="s">
        <v>26289</v>
      </c>
    </row>
    <row r="53" spans="1:20" x14ac:dyDescent="0.25">
      <c r="A53" t="s">
        <v>164</v>
      </c>
      <c r="B53" t="s">
        <v>165</v>
      </c>
      <c r="C53">
        <v>33.333333333333336</v>
      </c>
      <c r="D53">
        <v>3</v>
      </c>
      <c r="E53" t="s">
        <v>26291</v>
      </c>
      <c r="F53">
        <v>100</v>
      </c>
      <c r="G53">
        <v>0</v>
      </c>
      <c r="H53" t="s">
        <v>661</v>
      </c>
      <c r="I53" t="s">
        <v>26292</v>
      </c>
      <c r="J53" t="s">
        <v>716</v>
      </c>
      <c r="K53" t="s">
        <v>635</v>
      </c>
      <c r="L53" t="s">
        <v>636</v>
      </c>
      <c r="M53" t="s">
        <v>26293</v>
      </c>
      <c r="N53" t="s">
        <v>635</v>
      </c>
      <c r="O53" t="s">
        <v>638</v>
      </c>
      <c r="P53" t="s">
        <v>22</v>
      </c>
      <c r="Q53" t="s">
        <v>639</v>
      </c>
      <c r="R53" t="s">
        <v>636</v>
      </c>
      <c r="S53" t="s">
        <v>26294</v>
      </c>
      <c r="T53" t="s">
        <v>26293</v>
      </c>
    </row>
    <row r="54" spans="1:20" x14ac:dyDescent="0.25">
      <c r="A54" t="s">
        <v>37</v>
      </c>
      <c r="B54" t="s">
        <v>38</v>
      </c>
      <c r="C54">
        <v>66.666666666666671</v>
      </c>
      <c r="D54">
        <v>6</v>
      </c>
      <c r="E54" t="s">
        <v>26295</v>
      </c>
      <c r="F54">
        <v>200</v>
      </c>
      <c r="G54">
        <v>0</v>
      </c>
      <c r="H54" t="s">
        <v>661</v>
      </c>
      <c r="I54" t="s">
        <v>26296</v>
      </c>
      <c r="J54" t="s">
        <v>934</v>
      </c>
      <c r="K54" t="s">
        <v>635</v>
      </c>
      <c r="L54" t="s">
        <v>636</v>
      </c>
      <c r="M54" t="s">
        <v>26297</v>
      </c>
      <c r="N54" t="s">
        <v>635</v>
      </c>
      <c r="O54" t="s">
        <v>638</v>
      </c>
      <c r="P54" t="s">
        <v>22</v>
      </c>
      <c r="Q54" t="s">
        <v>639</v>
      </c>
      <c r="R54" t="s">
        <v>636</v>
      </c>
      <c r="S54" t="s">
        <v>26298</v>
      </c>
      <c r="T54" t="s">
        <v>26297</v>
      </c>
    </row>
    <row r="55" spans="1:20" x14ac:dyDescent="0.25">
      <c r="A55" t="s">
        <v>35</v>
      </c>
      <c r="B55" t="s">
        <v>36</v>
      </c>
      <c r="C55">
        <v>66.666666666666671</v>
      </c>
      <c r="D55">
        <v>3</v>
      </c>
      <c r="E55" t="s">
        <v>26299</v>
      </c>
      <c r="F55">
        <v>100</v>
      </c>
      <c r="G55">
        <v>0</v>
      </c>
      <c r="H55" t="s">
        <v>661</v>
      </c>
      <c r="I55" t="s">
        <v>26300</v>
      </c>
      <c r="J55" t="s">
        <v>634</v>
      </c>
      <c r="K55" t="s">
        <v>635</v>
      </c>
      <c r="L55" t="s">
        <v>636</v>
      </c>
      <c r="M55" t="s">
        <v>26301</v>
      </c>
      <c r="N55" t="s">
        <v>635</v>
      </c>
      <c r="O55" t="s">
        <v>638</v>
      </c>
      <c r="P55" t="s">
        <v>22</v>
      </c>
      <c r="Q55" t="s">
        <v>639</v>
      </c>
      <c r="R55" t="s">
        <v>636</v>
      </c>
      <c r="S55" t="s">
        <v>26302</v>
      </c>
      <c r="T55" t="s">
        <v>26301</v>
      </c>
    </row>
    <row r="56" spans="1:20" x14ac:dyDescent="0.25">
      <c r="A56" t="s">
        <v>37</v>
      </c>
      <c r="B56" t="s">
        <v>38</v>
      </c>
      <c r="C56">
        <v>66.666666666666671</v>
      </c>
      <c r="D56">
        <v>6</v>
      </c>
      <c r="E56" t="s">
        <v>26303</v>
      </c>
      <c r="F56">
        <v>200</v>
      </c>
      <c r="G56">
        <v>0</v>
      </c>
      <c r="H56" t="s">
        <v>661</v>
      </c>
      <c r="I56" t="s">
        <v>26304</v>
      </c>
      <c r="J56" t="s">
        <v>643</v>
      </c>
      <c r="K56" t="s">
        <v>635</v>
      </c>
      <c r="L56" t="s">
        <v>636</v>
      </c>
      <c r="M56" t="s">
        <v>26305</v>
      </c>
      <c r="N56" t="s">
        <v>635</v>
      </c>
      <c r="O56" t="s">
        <v>668</v>
      </c>
      <c r="P56" t="s">
        <v>22</v>
      </c>
      <c r="Q56" t="s">
        <v>669</v>
      </c>
      <c r="R56" t="s">
        <v>636</v>
      </c>
      <c r="S56" t="s">
        <v>26306</v>
      </c>
      <c r="T56" t="s">
        <v>26307</v>
      </c>
    </row>
    <row r="57" spans="1:20" x14ac:dyDescent="0.25">
      <c r="A57" t="s">
        <v>164</v>
      </c>
      <c r="B57" t="s">
        <v>165</v>
      </c>
      <c r="C57">
        <v>33.333333333333336</v>
      </c>
      <c r="D57">
        <v>3</v>
      </c>
      <c r="E57" t="s">
        <v>26308</v>
      </c>
      <c r="F57">
        <v>100</v>
      </c>
      <c r="G57">
        <v>0</v>
      </c>
      <c r="H57" t="s">
        <v>661</v>
      </c>
      <c r="I57" t="s">
        <v>26309</v>
      </c>
      <c r="J57" t="s">
        <v>782</v>
      </c>
      <c r="K57" t="s">
        <v>635</v>
      </c>
      <c r="L57" t="s">
        <v>636</v>
      </c>
      <c r="M57" t="s">
        <v>26310</v>
      </c>
      <c r="N57" t="s">
        <v>635</v>
      </c>
      <c r="O57" t="s">
        <v>638</v>
      </c>
      <c r="P57" t="s">
        <v>22</v>
      </c>
      <c r="Q57" t="s">
        <v>639</v>
      </c>
      <c r="R57" t="s">
        <v>636</v>
      </c>
      <c r="S57" t="s">
        <v>26311</v>
      </c>
      <c r="T57" t="s">
        <v>26310</v>
      </c>
    </row>
    <row r="58" spans="1:20" x14ac:dyDescent="0.25">
      <c r="A58" t="s">
        <v>35</v>
      </c>
      <c r="B58" t="s">
        <v>36</v>
      </c>
      <c r="C58">
        <v>66.666666666666671</v>
      </c>
      <c r="D58">
        <v>3</v>
      </c>
      <c r="E58" t="s">
        <v>26312</v>
      </c>
      <c r="F58">
        <v>100</v>
      </c>
      <c r="G58">
        <v>0</v>
      </c>
      <c r="H58" t="s">
        <v>661</v>
      </c>
      <c r="I58" t="s">
        <v>26313</v>
      </c>
      <c r="J58" t="s">
        <v>858</v>
      </c>
      <c r="K58" t="s">
        <v>635</v>
      </c>
      <c r="L58" t="s">
        <v>636</v>
      </c>
      <c r="M58" t="s">
        <v>26310</v>
      </c>
      <c r="N58" t="s">
        <v>635</v>
      </c>
      <c r="O58" t="s">
        <v>638</v>
      </c>
      <c r="P58" t="s">
        <v>22</v>
      </c>
      <c r="Q58" t="s">
        <v>639</v>
      </c>
      <c r="R58" t="s">
        <v>636</v>
      </c>
      <c r="S58" t="s">
        <v>26314</v>
      </c>
      <c r="T58" t="s">
        <v>26310</v>
      </c>
    </row>
    <row r="59" spans="1:20" x14ac:dyDescent="0.25">
      <c r="A59" t="s">
        <v>35</v>
      </c>
      <c r="B59" t="s">
        <v>36</v>
      </c>
      <c r="C59">
        <v>66.666666666666671</v>
      </c>
      <c r="D59">
        <v>3</v>
      </c>
      <c r="E59" t="s">
        <v>26315</v>
      </c>
      <c r="F59">
        <v>100</v>
      </c>
      <c r="G59">
        <v>0</v>
      </c>
      <c r="H59" t="s">
        <v>661</v>
      </c>
      <c r="I59" t="s">
        <v>26316</v>
      </c>
      <c r="J59" t="s">
        <v>716</v>
      </c>
      <c r="K59" t="s">
        <v>635</v>
      </c>
      <c r="L59" t="s">
        <v>636</v>
      </c>
      <c r="M59" t="s">
        <v>26317</v>
      </c>
      <c r="N59" t="s">
        <v>635</v>
      </c>
      <c r="O59" t="s">
        <v>638</v>
      </c>
      <c r="P59" t="s">
        <v>22</v>
      </c>
      <c r="Q59" t="s">
        <v>639</v>
      </c>
      <c r="R59" t="s">
        <v>636</v>
      </c>
      <c r="S59" t="s">
        <v>26318</v>
      </c>
      <c r="T59" t="s">
        <v>26317</v>
      </c>
    </row>
    <row r="60" spans="1:20" x14ac:dyDescent="0.25">
      <c r="A60" t="s">
        <v>164</v>
      </c>
      <c r="B60" t="s">
        <v>165</v>
      </c>
      <c r="C60">
        <v>40</v>
      </c>
      <c r="D60">
        <v>10</v>
      </c>
      <c r="E60" t="s">
        <v>26319</v>
      </c>
      <c r="F60">
        <v>330</v>
      </c>
      <c r="G60">
        <v>0</v>
      </c>
      <c r="H60" t="s">
        <v>661</v>
      </c>
      <c r="I60" t="s">
        <v>24965</v>
      </c>
      <c r="J60" t="s">
        <v>24152</v>
      </c>
      <c r="K60" t="s">
        <v>635</v>
      </c>
      <c r="L60" t="s">
        <v>636</v>
      </c>
      <c r="M60" t="s">
        <v>26317</v>
      </c>
      <c r="N60" t="s">
        <v>635</v>
      </c>
      <c r="O60" t="s">
        <v>638</v>
      </c>
      <c r="P60" t="s">
        <v>22</v>
      </c>
      <c r="Q60" t="s">
        <v>639</v>
      </c>
      <c r="R60" t="s">
        <v>636</v>
      </c>
      <c r="S60" t="s">
        <v>26320</v>
      </c>
      <c r="T60" t="s">
        <v>26317</v>
      </c>
    </row>
    <row r="61" spans="1:20" x14ac:dyDescent="0.25">
      <c r="A61" t="s">
        <v>164</v>
      </c>
      <c r="B61" t="s">
        <v>165</v>
      </c>
      <c r="C61">
        <v>50</v>
      </c>
      <c r="D61">
        <v>1</v>
      </c>
      <c r="E61" t="s">
        <v>26321</v>
      </c>
      <c r="F61">
        <v>210</v>
      </c>
      <c r="G61">
        <v>0</v>
      </c>
      <c r="H61" t="s">
        <v>647</v>
      </c>
      <c r="I61" t="s">
        <v>19150</v>
      </c>
      <c r="J61" t="s">
        <v>19151</v>
      </c>
      <c r="K61" t="s">
        <v>3166</v>
      </c>
      <c r="L61" t="s">
        <v>3283</v>
      </c>
      <c r="M61" t="s">
        <v>26289</v>
      </c>
      <c r="N61" t="s">
        <v>635</v>
      </c>
      <c r="O61" t="s">
        <v>653</v>
      </c>
      <c r="P61" t="s">
        <v>43</v>
      </c>
      <c r="Q61" t="s">
        <v>654</v>
      </c>
      <c r="R61" t="s">
        <v>636</v>
      </c>
      <c r="S61" t="s">
        <v>26322</v>
      </c>
      <c r="T61" t="s">
        <v>26323</v>
      </c>
    </row>
    <row r="62" spans="1:20" x14ac:dyDescent="0.25">
      <c r="A62" t="s">
        <v>164</v>
      </c>
      <c r="B62" t="s">
        <v>165</v>
      </c>
      <c r="C62">
        <v>45</v>
      </c>
      <c r="D62">
        <v>4</v>
      </c>
      <c r="E62" t="s">
        <v>26321</v>
      </c>
      <c r="F62">
        <v>210</v>
      </c>
      <c r="G62">
        <v>0</v>
      </c>
      <c r="H62" t="s">
        <v>647</v>
      </c>
      <c r="I62" t="s">
        <v>19150</v>
      </c>
      <c r="J62" t="s">
        <v>19151</v>
      </c>
      <c r="K62" t="s">
        <v>3166</v>
      </c>
      <c r="L62" t="s">
        <v>3283</v>
      </c>
      <c r="M62" t="s">
        <v>26289</v>
      </c>
      <c r="N62" t="s">
        <v>635</v>
      </c>
      <c r="O62" t="s">
        <v>653</v>
      </c>
      <c r="P62" t="s">
        <v>43</v>
      </c>
      <c r="Q62" t="s">
        <v>654</v>
      </c>
      <c r="R62" t="s">
        <v>636</v>
      </c>
      <c r="S62" t="s">
        <v>26322</v>
      </c>
      <c r="T62" t="s">
        <v>26323</v>
      </c>
    </row>
    <row r="63" spans="1:20" x14ac:dyDescent="0.25">
      <c r="A63" t="s">
        <v>37</v>
      </c>
      <c r="B63" t="s">
        <v>38</v>
      </c>
      <c r="C63">
        <v>66.666666666666671</v>
      </c>
      <c r="D63">
        <v>3</v>
      </c>
      <c r="E63" t="s">
        <v>26324</v>
      </c>
      <c r="F63">
        <v>100</v>
      </c>
      <c r="G63">
        <v>0</v>
      </c>
      <c r="H63" t="s">
        <v>661</v>
      </c>
      <c r="I63" t="s">
        <v>26325</v>
      </c>
      <c r="J63" t="s">
        <v>687</v>
      </c>
      <c r="K63" t="s">
        <v>635</v>
      </c>
      <c r="L63" t="s">
        <v>636</v>
      </c>
      <c r="M63" t="s">
        <v>26326</v>
      </c>
      <c r="N63" t="s">
        <v>635</v>
      </c>
      <c r="O63" t="s">
        <v>638</v>
      </c>
      <c r="P63" t="s">
        <v>22</v>
      </c>
      <c r="Q63" t="s">
        <v>639</v>
      </c>
      <c r="R63" t="s">
        <v>636</v>
      </c>
      <c r="S63" t="s">
        <v>26327</v>
      </c>
      <c r="T63" t="s">
        <v>26326</v>
      </c>
    </row>
    <row r="64" spans="1:20" x14ac:dyDescent="0.25">
      <c r="A64" t="s">
        <v>164</v>
      </c>
      <c r="B64" t="s">
        <v>165</v>
      </c>
      <c r="C64">
        <v>33.333333333333336</v>
      </c>
      <c r="D64">
        <v>3</v>
      </c>
      <c r="E64" t="s">
        <v>26328</v>
      </c>
      <c r="F64">
        <v>100</v>
      </c>
      <c r="G64">
        <v>0</v>
      </c>
      <c r="H64" t="s">
        <v>661</v>
      </c>
      <c r="I64" t="s">
        <v>6628</v>
      </c>
      <c r="J64" t="s">
        <v>797</v>
      </c>
      <c r="K64" t="s">
        <v>635</v>
      </c>
      <c r="L64" t="s">
        <v>636</v>
      </c>
      <c r="M64" t="s">
        <v>26329</v>
      </c>
      <c r="N64" t="s">
        <v>635</v>
      </c>
      <c r="O64" t="s">
        <v>638</v>
      </c>
      <c r="P64" t="s">
        <v>22</v>
      </c>
      <c r="Q64" t="s">
        <v>639</v>
      </c>
      <c r="R64" t="s">
        <v>26330</v>
      </c>
      <c r="S64" t="s">
        <v>26331</v>
      </c>
      <c r="T64" t="s">
        <v>26329</v>
      </c>
    </row>
    <row r="65" spans="1:20" x14ac:dyDescent="0.25">
      <c r="A65" t="s">
        <v>164</v>
      </c>
      <c r="B65" t="s">
        <v>165</v>
      </c>
      <c r="C65">
        <v>33.333333333333336</v>
      </c>
      <c r="D65">
        <v>3</v>
      </c>
      <c r="E65" t="s">
        <v>26332</v>
      </c>
      <c r="F65">
        <v>100</v>
      </c>
      <c r="G65">
        <v>0</v>
      </c>
      <c r="H65" t="s">
        <v>661</v>
      </c>
      <c r="I65" t="s">
        <v>26333</v>
      </c>
      <c r="J65" t="s">
        <v>4893</v>
      </c>
      <c r="K65" t="s">
        <v>635</v>
      </c>
      <c r="L65" t="s">
        <v>636</v>
      </c>
      <c r="M65" t="s">
        <v>26334</v>
      </c>
      <c r="N65" t="s">
        <v>635</v>
      </c>
      <c r="O65" t="s">
        <v>638</v>
      </c>
      <c r="P65" t="s">
        <v>22</v>
      </c>
      <c r="Q65" t="s">
        <v>639</v>
      </c>
      <c r="R65" t="s">
        <v>636</v>
      </c>
      <c r="S65" t="s">
        <v>26335</v>
      </c>
      <c r="T65" t="s">
        <v>26334</v>
      </c>
    </row>
    <row r="66" spans="1:20" x14ac:dyDescent="0.25">
      <c r="A66" t="s">
        <v>37</v>
      </c>
      <c r="B66" t="s">
        <v>38</v>
      </c>
      <c r="C66">
        <v>66.666666666666671</v>
      </c>
      <c r="D66">
        <v>3</v>
      </c>
      <c r="E66" t="s">
        <v>26336</v>
      </c>
      <c r="F66">
        <v>100</v>
      </c>
      <c r="G66">
        <v>0</v>
      </c>
      <c r="H66" t="s">
        <v>661</v>
      </c>
      <c r="I66" t="s">
        <v>26337</v>
      </c>
      <c r="J66" t="s">
        <v>2438</v>
      </c>
      <c r="K66" t="s">
        <v>635</v>
      </c>
      <c r="L66" t="s">
        <v>636</v>
      </c>
      <c r="M66" t="s">
        <v>26338</v>
      </c>
      <c r="N66" t="s">
        <v>635</v>
      </c>
      <c r="O66" t="s">
        <v>638</v>
      </c>
      <c r="P66" t="s">
        <v>22</v>
      </c>
      <c r="Q66" t="s">
        <v>639</v>
      </c>
      <c r="R66" t="s">
        <v>636</v>
      </c>
      <c r="S66" t="s">
        <v>26339</v>
      </c>
      <c r="T66" t="s">
        <v>26338</v>
      </c>
    </row>
    <row r="67" spans="1:20" x14ac:dyDescent="0.25">
      <c r="A67" t="s">
        <v>121</v>
      </c>
      <c r="B67" t="s">
        <v>122</v>
      </c>
      <c r="C67">
        <v>14</v>
      </c>
      <c r="D67">
        <v>1</v>
      </c>
      <c r="E67" t="s">
        <v>26340</v>
      </c>
      <c r="F67">
        <v>11</v>
      </c>
      <c r="G67">
        <v>0</v>
      </c>
      <c r="H67" t="s">
        <v>647</v>
      </c>
      <c r="I67" t="s">
        <v>26093</v>
      </c>
      <c r="J67" t="s">
        <v>26094</v>
      </c>
      <c r="K67" t="s">
        <v>14408</v>
      </c>
      <c r="L67" t="s">
        <v>7351</v>
      </c>
      <c r="M67" t="s">
        <v>26341</v>
      </c>
      <c r="N67" t="s">
        <v>635</v>
      </c>
      <c r="O67" t="s">
        <v>653</v>
      </c>
      <c r="P67" t="s">
        <v>43</v>
      </c>
      <c r="Q67" t="s">
        <v>654</v>
      </c>
      <c r="R67" t="s">
        <v>636</v>
      </c>
      <c r="S67" t="s">
        <v>26342</v>
      </c>
      <c r="T67" t="s">
        <v>26338</v>
      </c>
    </row>
    <row r="68" spans="1:20" x14ac:dyDescent="0.25">
      <c r="A68" t="s">
        <v>37</v>
      </c>
      <c r="B68" t="s">
        <v>38</v>
      </c>
      <c r="C68">
        <v>66.666666666666671</v>
      </c>
      <c r="D68">
        <v>3</v>
      </c>
      <c r="E68" t="s">
        <v>26343</v>
      </c>
      <c r="F68">
        <v>100</v>
      </c>
      <c r="G68">
        <v>0</v>
      </c>
      <c r="H68" t="s">
        <v>661</v>
      </c>
      <c r="I68" t="s">
        <v>26344</v>
      </c>
      <c r="J68" t="s">
        <v>1130</v>
      </c>
      <c r="K68" t="s">
        <v>635</v>
      </c>
      <c r="L68" t="s">
        <v>636</v>
      </c>
      <c r="M68" t="s">
        <v>26345</v>
      </c>
      <c r="N68" t="s">
        <v>635</v>
      </c>
      <c r="O68" t="s">
        <v>638</v>
      </c>
      <c r="P68" t="s">
        <v>22</v>
      </c>
      <c r="Q68" t="s">
        <v>639</v>
      </c>
      <c r="R68" t="s">
        <v>636</v>
      </c>
      <c r="S68" t="s">
        <v>26346</v>
      </c>
      <c r="T68" t="s">
        <v>26338</v>
      </c>
    </row>
    <row r="69" spans="1:20" x14ac:dyDescent="0.25">
      <c r="A69" t="s">
        <v>37</v>
      </c>
      <c r="B69" t="s">
        <v>38</v>
      </c>
      <c r="C69">
        <v>66.666666666666671</v>
      </c>
      <c r="D69">
        <v>3</v>
      </c>
      <c r="E69" t="s">
        <v>26347</v>
      </c>
      <c r="F69">
        <v>100</v>
      </c>
      <c r="G69">
        <v>0</v>
      </c>
      <c r="H69" t="s">
        <v>661</v>
      </c>
      <c r="I69" t="s">
        <v>26348</v>
      </c>
      <c r="J69" t="s">
        <v>687</v>
      </c>
      <c r="K69" t="s">
        <v>635</v>
      </c>
      <c r="L69" t="s">
        <v>636</v>
      </c>
      <c r="M69" t="s">
        <v>26349</v>
      </c>
      <c r="N69" t="s">
        <v>635</v>
      </c>
      <c r="O69" t="s">
        <v>638</v>
      </c>
      <c r="P69" t="s">
        <v>22</v>
      </c>
      <c r="Q69" t="s">
        <v>639</v>
      </c>
      <c r="R69" t="s">
        <v>636</v>
      </c>
      <c r="S69" t="s">
        <v>26350</v>
      </c>
      <c r="T69" t="s">
        <v>26349</v>
      </c>
    </row>
    <row r="70" spans="1:20" x14ac:dyDescent="0.25">
      <c r="A70" t="s">
        <v>39</v>
      </c>
      <c r="B70" t="s">
        <v>44</v>
      </c>
      <c r="C70">
        <v>72</v>
      </c>
      <c r="D70">
        <v>4</v>
      </c>
      <c r="E70" t="s">
        <v>26351</v>
      </c>
      <c r="F70">
        <v>268</v>
      </c>
      <c r="G70">
        <v>0</v>
      </c>
      <c r="H70" t="s">
        <v>647</v>
      </c>
      <c r="I70" t="s">
        <v>20973</v>
      </c>
      <c r="J70" t="s">
        <v>26352</v>
      </c>
      <c r="K70" t="s">
        <v>14343</v>
      </c>
      <c r="L70" t="s">
        <v>1500</v>
      </c>
      <c r="M70" t="s">
        <v>26353</v>
      </c>
      <c r="N70" t="s">
        <v>635</v>
      </c>
      <c r="O70" t="s">
        <v>653</v>
      </c>
      <c r="P70" t="s">
        <v>43</v>
      </c>
      <c r="Q70" t="s">
        <v>654</v>
      </c>
      <c r="R70" t="s">
        <v>636</v>
      </c>
      <c r="S70" t="s">
        <v>26354</v>
      </c>
      <c r="T70" t="s">
        <v>26355</v>
      </c>
    </row>
    <row r="71" spans="1:20" x14ac:dyDescent="0.25">
      <c r="A71" t="s">
        <v>37</v>
      </c>
      <c r="B71" t="s">
        <v>38</v>
      </c>
      <c r="C71">
        <v>33</v>
      </c>
      <c r="D71">
        <v>10</v>
      </c>
      <c r="E71" t="s">
        <v>26356</v>
      </c>
      <c r="F71">
        <v>335</v>
      </c>
      <c r="G71">
        <v>0</v>
      </c>
      <c r="H71" t="s">
        <v>661</v>
      </c>
      <c r="I71" t="s">
        <v>26357</v>
      </c>
      <c r="J71" t="s">
        <v>992</v>
      </c>
      <c r="K71" t="s">
        <v>635</v>
      </c>
      <c r="L71" t="s">
        <v>636</v>
      </c>
      <c r="M71" t="s">
        <v>26358</v>
      </c>
      <c r="N71" t="s">
        <v>635</v>
      </c>
      <c r="O71" t="s">
        <v>638</v>
      </c>
      <c r="P71" t="s">
        <v>22</v>
      </c>
      <c r="Q71" t="s">
        <v>639</v>
      </c>
      <c r="R71" t="s">
        <v>636</v>
      </c>
      <c r="S71" t="s">
        <v>26359</v>
      </c>
      <c r="T71" t="s">
        <v>26358</v>
      </c>
    </row>
    <row r="72" spans="1:20" x14ac:dyDescent="0.25">
      <c r="A72" t="s">
        <v>37</v>
      </c>
      <c r="B72" t="s">
        <v>38</v>
      </c>
      <c r="C72">
        <v>33</v>
      </c>
      <c r="D72">
        <v>10</v>
      </c>
      <c r="E72" t="s">
        <v>26360</v>
      </c>
      <c r="F72">
        <v>335</v>
      </c>
      <c r="G72">
        <v>0</v>
      </c>
      <c r="H72" t="s">
        <v>661</v>
      </c>
      <c r="I72" t="s">
        <v>26361</v>
      </c>
      <c r="J72" t="s">
        <v>2596</v>
      </c>
      <c r="K72" t="s">
        <v>635</v>
      </c>
      <c r="L72" t="s">
        <v>636</v>
      </c>
      <c r="M72" t="s">
        <v>26362</v>
      </c>
      <c r="N72" t="s">
        <v>635</v>
      </c>
      <c r="O72" t="s">
        <v>638</v>
      </c>
      <c r="P72" t="s">
        <v>22</v>
      </c>
      <c r="Q72" t="s">
        <v>639</v>
      </c>
      <c r="R72" t="s">
        <v>636</v>
      </c>
      <c r="S72" t="s">
        <v>26363</v>
      </c>
      <c r="T72" t="s">
        <v>26362</v>
      </c>
    </row>
    <row r="73" spans="1:20" x14ac:dyDescent="0.25">
      <c r="A73" t="s">
        <v>619</v>
      </c>
      <c r="B73" t="s">
        <v>620</v>
      </c>
      <c r="C73">
        <v>139</v>
      </c>
      <c r="D73">
        <v>1</v>
      </c>
      <c r="E73" t="s">
        <v>26364</v>
      </c>
      <c r="F73">
        <v>89</v>
      </c>
      <c r="G73">
        <v>0</v>
      </c>
      <c r="H73" t="s">
        <v>661</v>
      </c>
      <c r="I73" t="s">
        <v>26365</v>
      </c>
      <c r="J73" t="s">
        <v>1160</v>
      </c>
      <c r="K73" t="s">
        <v>635</v>
      </c>
      <c r="L73" t="s">
        <v>636</v>
      </c>
      <c r="M73" t="s">
        <v>26366</v>
      </c>
      <c r="N73" t="s">
        <v>635</v>
      </c>
      <c r="O73" t="s">
        <v>638</v>
      </c>
      <c r="P73" t="s">
        <v>22</v>
      </c>
      <c r="Q73" t="s">
        <v>639</v>
      </c>
      <c r="R73" t="s">
        <v>636</v>
      </c>
      <c r="S73" t="s">
        <v>26367</v>
      </c>
      <c r="T73" t="s">
        <v>26366</v>
      </c>
    </row>
    <row r="74" spans="1:20" x14ac:dyDescent="0.25">
      <c r="A74" t="s">
        <v>257</v>
      </c>
      <c r="B74" t="s">
        <v>982</v>
      </c>
      <c r="C74">
        <v>66.900000000000006</v>
      </c>
      <c r="D74">
        <v>1</v>
      </c>
      <c r="E74" t="s">
        <v>26368</v>
      </c>
      <c r="F74">
        <v>141.29</v>
      </c>
      <c r="G74">
        <v>7.5</v>
      </c>
      <c r="H74" t="s">
        <v>647</v>
      </c>
      <c r="I74" t="s">
        <v>26369</v>
      </c>
      <c r="J74" t="s">
        <v>26370</v>
      </c>
      <c r="K74" t="s">
        <v>26371</v>
      </c>
      <c r="L74" t="s">
        <v>26372</v>
      </c>
      <c r="M74" t="s">
        <v>26373</v>
      </c>
      <c r="N74" t="s">
        <v>635</v>
      </c>
      <c r="O74" t="s">
        <v>706</v>
      </c>
      <c r="P74" t="s">
        <v>40</v>
      </c>
      <c r="Q74" t="s">
        <v>707</v>
      </c>
      <c r="R74" t="s">
        <v>636</v>
      </c>
      <c r="S74" t="s">
        <v>26374</v>
      </c>
      <c r="T74" t="s">
        <v>26373</v>
      </c>
    </row>
    <row r="75" spans="1:20" x14ac:dyDescent="0.25">
      <c r="A75" t="s">
        <v>619</v>
      </c>
      <c r="B75" t="s">
        <v>982</v>
      </c>
      <c r="C75">
        <v>66.89</v>
      </c>
      <c r="D75">
        <v>1</v>
      </c>
      <c r="E75" t="s">
        <v>26368</v>
      </c>
      <c r="F75">
        <v>141.29</v>
      </c>
      <c r="G75">
        <v>7.5</v>
      </c>
      <c r="H75" t="s">
        <v>647</v>
      </c>
      <c r="I75" t="s">
        <v>26369</v>
      </c>
      <c r="J75" t="s">
        <v>26370</v>
      </c>
      <c r="K75" t="s">
        <v>26371</v>
      </c>
      <c r="L75" t="s">
        <v>26372</v>
      </c>
      <c r="M75" t="s">
        <v>26373</v>
      </c>
      <c r="N75" t="s">
        <v>635</v>
      </c>
      <c r="O75" t="s">
        <v>706</v>
      </c>
      <c r="P75" t="s">
        <v>40</v>
      </c>
      <c r="Q75" t="s">
        <v>707</v>
      </c>
      <c r="R75" t="s">
        <v>636</v>
      </c>
      <c r="S75" t="s">
        <v>26374</v>
      </c>
      <c r="T75" t="s">
        <v>26373</v>
      </c>
    </row>
    <row r="76" spans="1:20" x14ac:dyDescent="0.25">
      <c r="A76" t="s">
        <v>619</v>
      </c>
      <c r="B76" t="s">
        <v>620</v>
      </c>
      <c r="C76">
        <v>139</v>
      </c>
      <c r="D76">
        <v>1</v>
      </c>
      <c r="E76" t="s">
        <v>26375</v>
      </c>
      <c r="F76">
        <v>89</v>
      </c>
      <c r="G76">
        <v>0</v>
      </c>
      <c r="H76" t="s">
        <v>661</v>
      </c>
      <c r="I76" t="s">
        <v>26376</v>
      </c>
      <c r="J76" t="s">
        <v>853</v>
      </c>
      <c r="K76" t="s">
        <v>635</v>
      </c>
      <c r="L76" t="s">
        <v>636</v>
      </c>
      <c r="M76" t="s">
        <v>26377</v>
      </c>
      <c r="N76" t="s">
        <v>635</v>
      </c>
      <c r="O76" t="s">
        <v>638</v>
      </c>
      <c r="P76" t="s">
        <v>22</v>
      </c>
      <c r="Q76" t="s">
        <v>639</v>
      </c>
      <c r="R76" t="s">
        <v>636</v>
      </c>
      <c r="S76" t="s">
        <v>26378</v>
      </c>
      <c r="T76" t="s">
        <v>26377</v>
      </c>
    </row>
    <row r="77" spans="1:20" x14ac:dyDescent="0.25">
      <c r="A77" t="s">
        <v>37</v>
      </c>
      <c r="B77" t="s">
        <v>38</v>
      </c>
      <c r="C77">
        <v>66.666666666666671</v>
      </c>
      <c r="D77">
        <v>3</v>
      </c>
      <c r="E77" t="s">
        <v>26379</v>
      </c>
      <c r="F77">
        <v>308.99</v>
      </c>
      <c r="G77">
        <v>0</v>
      </c>
      <c r="H77" t="s">
        <v>661</v>
      </c>
      <c r="I77" t="s">
        <v>7571</v>
      </c>
      <c r="J77" t="s">
        <v>2794</v>
      </c>
      <c r="K77" t="s">
        <v>635</v>
      </c>
      <c r="L77" t="s">
        <v>636</v>
      </c>
      <c r="M77" t="s">
        <v>26380</v>
      </c>
      <c r="N77" t="s">
        <v>635</v>
      </c>
      <c r="O77" t="s">
        <v>638</v>
      </c>
      <c r="P77" t="s">
        <v>22</v>
      </c>
      <c r="Q77" t="s">
        <v>639</v>
      </c>
      <c r="R77" t="s">
        <v>636</v>
      </c>
      <c r="S77" t="s">
        <v>26381</v>
      </c>
      <c r="T77" t="s">
        <v>26380</v>
      </c>
    </row>
    <row r="78" spans="1:20" x14ac:dyDescent="0.25">
      <c r="A78" t="s">
        <v>164</v>
      </c>
      <c r="B78" t="s">
        <v>165</v>
      </c>
      <c r="C78">
        <v>33.333333333333336</v>
      </c>
      <c r="D78">
        <v>3</v>
      </c>
      <c r="E78" t="s">
        <v>26379</v>
      </c>
      <c r="F78">
        <v>308.99</v>
      </c>
      <c r="G78">
        <v>0</v>
      </c>
      <c r="H78" t="s">
        <v>661</v>
      </c>
      <c r="I78" t="s">
        <v>7571</v>
      </c>
      <c r="J78" t="s">
        <v>2794</v>
      </c>
      <c r="K78" t="s">
        <v>635</v>
      </c>
      <c r="L78" t="s">
        <v>636</v>
      </c>
      <c r="M78" t="s">
        <v>26380</v>
      </c>
      <c r="N78" t="s">
        <v>635</v>
      </c>
      <c r="O78" t="s">
        <v>638</v>
      </c>
      <c r="P78" t="s">
        <v>22</v>
      </c>
      <c r="Q78" t="s">
        <v>639</v>
      </c>
      <c r="R78" t="s">
        <v>636</v>
      </c>
      <c r="S78" t="s">
        <v>26381</v>
      </c>
      <c r="T78" t="s">
        <v>26380</v>
      </c>
    </row>
    <row r="79" spans="1:20" x14ac:dyDescent="0.25">
      <c r="A79" t="s">
        <v>256</v>
      </c>
      <c r="B79" t="s">
        <v>262</v>
      </c>
      <c r="C79">
        <v>139</v>
      </c>
      <c r="D79">
        <v>1</v>
      </c>
      <c r="E79" t="s">
        <v>26379</v>
      </c>
      <c r="F79">
        <v>308.99</v>
      </c>
      <c r="G79">
        <v>0</v>
      </c>
      <c r="H79" t="s">
        <v>661</v>
      </c>
      <c r="I79" t="s">
        <v>7571</v>
      </c>
      <c r="J79" t="s">
        <v>2794</v>
      </c>
      <c r="K79" t="s">
        <v>635</v>
      </c>
      <c r="L79" t="s">
        <v>636</v>
      </c>
      <c r="M79" t="s">
        <v>26380</v>
      </c>
      <c r="N79" t="s">
        <v>635</v>
      </c>
      <c r="O79" t="s">
        <v>638</v>
      </c>
      <c r="P79" t="s">
        <v>22</v>
      </c>
      <c r="Q79" t="s">
        <v>639</v>
      </c>
      <c r="R79" t="s">
        <v>636</v>
      </c>
      <c r="S79" t="s">
        <v>26381</v>
      </c>
      <c r="T79" t="s">
        <v>26380</v>
      </c>
    </row>
    <row r="80" spans="1:20" x14ac:dyDescent="0.25">
      <c r="A80" t="s">
        <v>35</v>
      </c>
      <c r="B80" t="s">
        <v>36</v>
      </c>
      <c r="C80">
        <v>33</v>
      </c>
      <c r="D80">
        <v>10</v>
      </c>
      <c r="E80" t="s">
        <v>26382</v>
      </c>
      <c r="F80">
        <v>660</v>
      </c>
      <c r="G80">
        <v>0</v>
      </c>
      <c r="H80" t="s">
        <v>661</v>
      </c>
      <c r="I80" t="s">
        <v>26383</v>
      </c>
      <c r="J80" t="s">
        <v>1750</v>
      </c>
      <c r="K80" t="s">
        <v>635</v>
      </c>
      <c r="L80" t="s">
        <v>636</v>
      </c>
      <c r="M80" t="s">
        <v>26384</v>
      </c>
      <c r="N80" t="s">
        <v>635</v>
      </c>
      <c r="O80" t="s">
        <v>638</v>
      </c>
      <c r="P80" t="s">
        <v>22</v>
      </c>
      <c r="Q80" t="s">
        <v>639</v>
      </c>
      <c r="R80" t="s">
        <v>636</v>
      </c>
      <c r="S80" t="s">
        <v>26385</v>
      </c>
      <c r="T80" t="s">
        <v>26384</v>
      </c>
    </row>
    <row r="81" spans="1:20" x14ac:dyDescent="0.25">
      <c r="A81" t="s">
        <v>164</v>
      </c>
      <c r="B81" t="s">
        <v>165</v>
      </c>
      <c r="C81">
        <v>40</v>
      </c>
      <c r="D81">
        <v>10</v>
      </c>
      <c r="E81" t="s">
        <v>26382</v>
      </c>
      <c r="F81">
        <v>660</v>
      </c>
      <c r="G81">
        <v>0</v>
      </c>
      <c r="H81" t="s">
        <v>661</v>
      </c>
      <c r="I81" t="s">
        <v>26383</v>
      </c>
      <c r="J81" t="s">
        <v>1750</v>
      </c>
      <c r="K81" t="s">
        <v>635</v>
      </c>
      <c r="L81" t="s">
        <v>636</v>
      </c>
      <c r="M81" t="s">
        <v>26384</v>
      </c>
      <c r="N81" t="s">
        <v>635</v>
      </c>
      <c r="O81" t="s">
        <v>638</v>
      </c>
      <c r="P81" t="s">
        <v>22</v>
      </c>
      <c r="Q81" t="s">
        <v>639</v>
      </c>
      <c r="R81" t="s">
        <v>636</v>
      </c>
      <c r="S81" t="s">
        <v>26385</v>
      </c>
      <c r="T81" t="s">
        <v>26384</v>
      </c>
    </row>
    <row r="82" spans="1:20" x14ac:dyDescent="0.25">
      <c r="A82" t="s">
        <v>164</v>
      </c>
      <c r="B82" t="s">
        <v>165</v>
      </c>
      <c r="C82">
        <v>33.333333333333336</v>
      </c>
      <c r="D82">
        <v>3</v>
      </c>
      <c r="E82" t="s">
        <v>26386</v>
      </c>
      <c r="F82">
        <v>100</v>
      </c>
      <c r="G82">
        <v>0</v>
      </c>
      <c r="H82" t="s">
        <v>661</v>
      </c>
      <c r="I82" t="s">
        <v>26387</v>
      </c>
      <c r="J82" t="s">
        <v>6946</v>
      </c>
      <c r="K82" t="s">
        <v>635</v>
      </c>
      <c r="L82" t="s">
        <v>636</v>
      </c>
      <c r="M82" t="s">
        <v>26388</v>
      </c>
      <c r="N82" t="s">
        <v>635</v>
      </c>
      <c r="O82" t="s">
        <v>638</v>
      </c>
      <c r="P82" t="s">
        <v>22</v>
      </c>
      <c r="Q82" t="s">
        <v>639</v>
      </c>
      <c r="R82" t="s">
        <v>636</v>
      </c>
      <c r="S82" t="s">
        <v>26389</v>
      </c>
      <c r="T82" t="s">
        <v>26388</v>
      </c>
    </row>
    <row r="83" spans="1:20" x14ac:dyDescent="0.25">
      <c r="A83" t="s">
        <v>164</v>
      </c>
      <c r="B83" t="s">
        <v>165</v>
      </c>
      <c r="C83">
        <v>65</v>
      </c>
      <c r="D83">
        <v>9</v>
      </c>
      <c r="E83" t="s">
        <v>26390</v>
      </c>
      <c r="F83">
        <v>310</v>
      </c>
      <c r="G83">
        <v>0</v>
      </c>
      <c r="H83" t="s">
        <v>661</v>
      </c>
      <c r="I83" t="s">
        <v>23547</v>
      </c>
      <c r="J83" t="s">
        <v>1314</v>
      </c>
      <c r="K83" t="s">
        <v>635</v>
      </c>
      <c r="L83" t="s">
        <v>636</v>
      </c>
      <c r="M83" t="s">
        <v>26391</v>
      </c>
      <c r="N83" t="s">
        <v>635</v>
      </c>
      <c r="O83" t="s">
        <v>638</v>
      </c>
      <c r="P83" t="s">
        <v>22</v>
      </c>
      <c r="Q83" t="s">
        <v>639</v>
      </c>
      <c r="R83" t="s">
        <v>636</v>
      </c>
      <c r="S83" t="s">
        <v>26392</v>
      </c>
      <c r="T83" t="s">
        <v>26391</v>
      </c>
    </row>
    <row r="84" spans="1:20" x14ac:dyDescent="0.25">
      <c r="A84" t="s">
        <v>37</v>
      </c>
      <c r="B84" t="s">
        <v>38</v>
      </c>
      <c r="C84">
        <v>66.666666666666671</v>
      </c>
      <c r="D84">
        <v>3</v>
      </c>
      <c r="E84" t="s">
        <v>26393</v>
      </c>
      <c r="F84">
        <v>100</v>
      </c>
      <c r="G84">
        <v>0</v>
      </c>
      <c r="H84" t="s">
        <v>661</v>
      </c>
      <c r="I84" t="s">
        <v>26394</v>
      </c>
      <c r="J84" t="s">
        <v>978</v>
      </c>
      <c r="K84" t="s">
        <v>635</v>
      </c>
      <c r="L84" t="s">
        <v>636</v>
      </c>
      <c r="M84" t="s">
        <v>26395</v>
      </c>
      <c r="N84" t="s">
        <v>635</v>
      </c>
      <c r="O84" t="s">
        <v>668</v>
      </c>
      <c r="P84" t="s">
        <v>22</v>
      </c>
      <c r="Q84" t="s">
        <v>669</v>
      </c>
      <c r="R84" t="s">
        <v>636</v>
      </c>
      <c r="S84" t="s">
        <v>26396</v>
      </c>
      <c r="T84" t="s">
        <v>26397</v>
      </c>
    </row>
    <row r="85" spans="1:20" x14ac:dyDescent="0.25">
      <c r="A85" t="s">
        <v>35</v>
      </c>
      <c r="B85" t="s">
        <v>36</v>
      </c>
      <c r="C85">
        <v>66.666666666666671</v>
      </c>
      <c r="D85">
        <v>3</v>
      </c>
      <c r="E85" t="s">
        <v>26398</v>
      </c>
      <c r="F85">
        <v>100</v>
      </c>
      <c r="G85">
        <v>0</v>
      </c>
      <c r="H85" t="s">
        <v>661</v>
      </c>
      <c r="I85" t="s">
        <v>24344</v>
      </c>
      <c r="J85" t="s">
        <v>5204</v>
      </c>
      <c r="K85" t="s">
        <v>635</v>
      </c>
      <c r="L85" t="s">
        <v>636</v>
      </c>
      <c r="M85" t="s">
        <v>26399</v>
      </c>
      <c r="N85" t="s">
        <v>635</v>
      </c>
      <c r="O85" t="s">
        <v>638</v>
      </c>
      <c r="P85" t="s">
        <v>22</v>
      </c>
      <c r="Q85" t="s">
        <v>639</v>
      </c>
      <c r="R85" t="s">
        <v>636</v>
      </c>
      <c r="S85" t="s">
        <v>26400</v>
      </c>
      <c r="T85" t="s">
        <v>26401</v>
      </c>
    </row>
    <row r="86" spans="1:20" x14ac:dyDescent="0.25">
      <c r="A86" t="s">
        <v>37</v>
      </c>
      <c r="B86" t="s">
        <v>38</v>
      </c>
      <c r="C86">
        <v>66.666666666666671</v>
      </c>
      <c r="D86">
        <v>3</v>
      </c>
      <c r="E86" t="s">
        <v>26402</v>
      </c>
      <c r="F86">
        <v>100</v>
      </c>
      <c r="G86">
        <v>0</v>
      </c>
      <c r="H86" t="s">
        <v>661</v>
      </c>
      <c r="I86" t="s">
        <v>26403</v>
      </c>
      <c r="J86" t="s">
        <v>2574</v>
      </c>
      <c r="K86" t="s">
        <v>635</v>
      </c>
      <c r="L86" t="s">
        <v>636</v>
      </c>
      <c r="M86" t="s">
        <v>26404</v>
      </c>
      <c r="N86" t="s">
        <v>635</v>
      </c>
      <c r="O86" t="s">
        <v>638</v>
      </c>
      <c r="P86" t="s">
        <v>22</v>
      </c>
      <c r="Q86" t="s">
        <v>639</v>
      </c>
      <c r="R86" t="s">
        <v>636</v>
      </c>
      <c r="S86" t="s">
        <v>26405</v>
      </c>
      <c r="T86" t="s">
        <v>26406</v>
      </c>
    </row>
    <row r="87" spans="1:20" x14ac:dyDescent="0.25">
      <c r="A87" t="s">
        <v>35</v>
      </c>
      <c r="B87" t="s">
        <v>36</v>
      </c>
      <c r="C87">
        <v>66.666666666666671</v>
      </c>
      <c r="D87">
        <v>3</v>
      </c>
      <c r="E87" t="s">
        <v>26407</v>
      </c>
      <c r="F87">
        <v>100</v>
      </c>
      <c r="G87">
        <v>0</v>
      </c>
      <c r="H87" t="s">
        <v>661</v>
      </c>
      <c r="I87" t="s">
        <v>26408</v>
      </c>
      <c r="J87" t="s">
        <v>1105</v>
      </c>
      <c r="K87" t="s">
        <v>635</v>
      </c>
      <c r="L87" t="s">
        <v>636</v>
      </c>
      <c r="M87" t="s">
        <v>26404</v>
      </c>
      <c r="N87" t="s">
        <v>635</v>
      </c>
      <c r="O87" t="s">
        <v>668</v>
      </c>
      <c r="P87" t="s">
        <v>22</v>
      </c>
      <c r="Q87" t="s">
        <v>669</v>
      </c>
      <c r="R87" t="s">
        <v>636</v>
      </c>
      <c r="S87" t="s">
        <v>26409</v>
      </c>
      <c r="T87" t="s">
        <v>26406</v>
      </c>
    </row>
    <row r="88" spans="1:20" x14ac:dyDescent="0.25">
      <c r="A88" t="s">
        <v>35</v>
      </c>
      <c r="B88" t="s">
        <v>36</v>
      </c>
      <c r="C88">
        <v>66.666666666666671</v>
      </c>
      <c r="D88">
        <v>3</v>
      </c>
      <c r="E88" t="s">
        <v>26410</v>
      </c>
      <c r="F88">
        <v>100</v>
      </c>
      <c r="G88">
        <v>0</v>
      </c>
      <c r="H88" t="s">
        <v>661</v>
      </c>
      <c r="I88" t="s">
        <v>26411</v>
      </c>
      <c r="J88" t="s">
        <v>1130</v>
      </c>
      <c r="K88" t="s">
        <v>635</v>
      </c>
      <c r="L88" t="s">
        <v>636</v>
      </c>
      <c r="M88" t="s">
        <v>26412</v>
      </c>
      <c r="N88" t="s">
        <v>635</v>
      </c>
      <c r="O88" t="s">
        <v>668</v>
      </c>
      <c r="P88" t="s">
        <v>22</v>
      </c>
      <c r="Q88" t="s">
        <v>669</v>
      </c>
      <c r="R88" t="s">
        <v>636</v>
      </c>
      <c r="S88" t="s">
        <v>26413</v>
      </c>
      <c r="T88" t="s">
        <v>26414</v>
      </c>
    </row>
    <row r="89" spans="1:20" x14ac:dyDescent="0.25">
      <c r="A89" t="s">
        <v>37</v>
      </c>
      <c r="B89" t="s">
        <v>38</v>
      </c>
      <c r="C89">
        <v>66.666666666666671</v>
      </c>
      <c r="D89">
        <v>3</v>
      </c>
      <c r="E89" t="s">
        <v>26415</v>
      </c>
      <c r="F89">
        <v>200</v>
      </c>
      <c r="G89">
        <v>0</v>
      </c>
      <c r="H89" t="s">
        <v>661</v>
      </c>
      <c r="I89" t="s">
        <v>26416</v>
      </c>
      <c r="J89" t="s">
        <v>1581</v>
      </c>
      <c r="K89" t="s">
        <v>635</v>
      </c>
      <c r="L89" t="s">
        <v>636</v>
      </c>
      <c r="M89" t="s">
        <v>26404</v>
      </c>
      <c r="N89" t="s">
        <v>635</v>
      </c>
      <c r="O89" t="s">
        <v>668</v>
      </c>
      <c r="P89" t="s">
        <v>22</v>
      </c>
      <c r="Q89" t="s">
        <v>669</v>
      </c>
      <c r="R89" t="s">
        <v>636</v>
      </c>
      <c r="S89" t="s">
        <v>26417</v>
      </c>
      <c r="T89" t="s">
        <v>26414</v>
      </c>
    </row>
    <row r="90" spans="1:20" x14ac:dyDescent="0.25">
      <c r="A90" t="s">
        <v>164</v>
      </c>
      <c r="B90" t="s">
        <v>165</v>
      </c>
      <c r="C90">
        <v>33.333333333333336</v>
      </c>
      <c r="D90">
        <v>3</v>
      </c>
      <c r="E90" t="s">
        <v>26415</v>
      </c>
      <c r="F90">
        <v>200</v>
      </c>
      <c r="G90">
        <v>0</v>
      </c>
      <c r="H90" t="s">
        <v>661</v>
      </c>
      <c r="I90" t="s">
        <v>26416</v>
      </c>
      <c r="J90" t="s">
        <v>1581</v>
      </c>
      <c r="K90" t="s">
        <v>635</v>
      </c>
      <c r="L90" t="s">
        <v>636</v>
      </c>
      <c r="M90" t="s">
        <v>26404</v>
      </c>
      <c r="N90" t="s">
        <v>635</v>
      </c>
      <c r="O90" t="s">
        <v>668</v>
      </c>
      <c r="P90" t="s">
        <v>22</v>
      </c>
      <c r="Q90" t="s">
        <v>669</v>
      </c>
      <c r="R90" t="s">
        <v>636</v>
      </c>
      <c r="S90" t="s">
        <v>26417</v>
      </c>
      <c r="T90" t="s">
        <v>26414</v>
      </c>
    </row>
    <row r="91" spans="1:20" x14ac:dyDescent="0.25">
      <c r="A91" t="s">
        <v>164</v>
      </c>
      <c r="B91" t="s">
        <v>165</v>
      </c>
      <c r="C91">
        <v>33.333333333333336</v>
      </c>
      <c r="D91">
        <v>3</v>
      </c>
      <c r="E91" t="s">
        <v>26418</v>
      </c>
      <c r="F91">
        <v>100</v>
      </c>
      <c r="G91">
        <v>0</v>
      </c>
      <c r="H91" t="s">
        <v>661</v>
      </c>
      <c r="I91" t="s">
        <v>26419</v>
      </c>
      <c r="J91" t="s">
        <v>1883</v>
      </c>
      <c r="K91" t="s">
        <v>635</v>
      </c>
      <c r="L91" t="s">
        <v>636</v>
      </c>
      <c r="M91" t="s">
        <v>26420</v>
      </c>
      <c r="N91" t="s">
        <v>635</v>
      </c>
      <c r="O91" t="s">
        <v>1071</v>
      </c>
      <c r="P91" t="s">
        <v>22</v>
      </c>
      <c r="Q91" t="s">
        <v>639</v>
      </c>
      <c r="R91" t="s">
        <v>636</v>
      </c>
      <c r="S91" t="s">
        <v>26421</v>
      </c>
      <c r="T91" t="s">
        <v>26420</v>
      </c>
    </row>
    <row r="92" spans="1:20" x14ac:dyDescent="0.25">
      <c r="A92" t="s">
        <v>258</v>
      </c>
      <c r="B92" t="s">
        <v>264</v>
      </c>
      <c r="C92">
        <v>139</v>
      </c>
      <c r="D92">
        <v>1</v>
      </c>
      <c r="E92" t="s">
        <v>26422</v>
      </c>
      <c r="F92">
        <v>273</v>
      </c>
      <c r="G92">
        <v>0</v>
      </c>
      <c r="H92" t="s">
        <v>661</v>
      </c>
      <c r="I92" t="s">
        <v>26423</v>
      </c>
      <c r="J92" t="s">
        <v>2074</v>
      </c>
      <c r="K92" t="s">
        <v>635</v>
      </c>
      <c r="L92" t="s">
        <v>636</v>
      </c>
      <c r="M92" t="s">
        <v>26424</v>
      </c>
      <c r="N92" t="s">
        <v>635</v>
      </c>
      <c r="O92" t="s">
        <v>1071</v>
      </c>
      <c r="P92" t="s">
        <v>22</v>
      </c>
      <c r="Q92" t="s">
        <v>639</v>
      </c>
      <c r="R92" t="s">
        <v>636</v>
      </c>
      <c r="S92" t="s">
        <v>26425</v>
      </c>
      <c r="T92" t="s">
        <v>26424</v>
      </c>
    </row>
    <row r="93" spans="1:20" x14ac:dyDescent="0.25">
      <c r="A93" t="s">
        <v>256</v>
      </c>
      <c r="B93" t="s">
        <v>262</v>
      </c>
      <c r="C93">
        <v>139</v>
      </c>
      <c r="D93">
        <v>2</v>
      </c>
      <c r="E93" t="s">
        <v>26422</v>
      </c>
      <c r="F93">
        <v>273</v>
      </c>
      <c r="G93">
        <v>0</v>
      </c>
      <c r="H93" t="s">
        <v>661</v>
      </c>
      <c r="I93" t="s">
        <v>26423</v>
      </c>
      <c r="J93" t="s">
        <v>2074</v>
      </c>
      <c r="K93" t="s">
        <v>635</v>
      </c>
      <c r="L93" t="s">
        <v>636</v>
      </c>
      <c r="M93" t="s">
        <v>26424</v>
      </c>
      <c r="N93" t="s">
        <v>635</v>
      </c>
      <c r="O93" t="s">
        <v>1071</v>
      </c>
      <c r="P93" t="s">
        <v>22</v>
      </c>
      <c r="Q93" t="s">
        <v>639</v>
      </c>
      <c r="R93" t="s">
        <v>636</v>
      </c>
      <c r="S93" t="s">
        <v>26425</v>
      </c>
      <c r="T93" t="s">
        <v>26424</v>
      </c>
    </row>
    <row r="94" spans="1:20" x14ac:dyDescent="0.25">
      <c r="A94" t="s">
        <v>258</v>
      </c>
      <c r="B94" t="s">
        <v>264</v>
      </c>
      <c r="C94">
        <v>139</v>
      </c>
      <c r="D94">
        <v>1</v>
      </c>
      <c r="E94" t="s">
        <v>26426</v>
      </c>
      <c r="F94">
        <v>95</v>
      </c>
      <c r="G94">
        <v>0</v>
      </c>
      <c r="H94" t="s">
        <v>661</v>
      </c>
      <c r="I94" t="s">
        <v>26427</v>
      </c>
      <c r="J94" t="s">
        <v>711</v>
      </c>
      <c r="K94" t="s">
        <v>635</v>
      </c>
      <c r="L94" t="s">
        <v>636</v>
      </c>
      <c r="M94" t="s">
        <v>26428</v>
      </c>
      <c r="N94" t="s">
        <v>635</v>
      </c>
      <c r="O94" t="s">
        <v>638</v>
      </c>
      <c r="P94" t="s">
        <v>22</v>
      </c>
      <c r="Q94" t="s">
        <v>639</v>
      </c>
      <c r="R94" t="s">
        <v>636</v>
      </c>
      <c r="S94" t="s">
        <v>26429</v>
      </c>
      <c r="T94" t="s">
        <v>26428</v>
      </c>
    </row>
    <row r="95" spans="1:20" x14ac:dyDescent="0.25">
      <c r="A95" t="s">
        <v>37</v>
      </c>
      <c r="B95" t="s">
        <v>38</v>
      </c>
      <c r="C95">
        <v>66.666666666666671</v>
      </c>
      <c r="D95">
        <v>3</v>
      </c>
      <c r="E95" t="s">
        <v>26430</v>
      </c>
      <c r="F95">
        <v>100</v>
      </c>
      <c r="G95">
        <v>0</v>
      </c>
      <c r="H95" t="s">
        <v>661</v>
      </c>
      <c r="I95" t="s">
        <v>26431</v>
      </c>
      <c r="J95" t="s">
        <v>1200</v>
      </c>
      <c r="K95" t="s">
        <v>635</v>
      </c>
      <c r="L95" t="s">
        <v>636</v>
      </c>
      <c r="M95" t="s">
        <v>26432</v>
      </c>
      <c r="N95" t="s">
        <v>635</v>
      </c>
      <c r="O95" t="s">
        <v>1071</v>
      </c>
      <c r="P95" t="s">
        <v>22</v>
      </c>
      <c r="Q95" t="s">
        <v>639</v>
      </c>
      <c r="R95" t="s">
        <v>636</v>
      </c>
      <c r="S95" t="s">
        <v>26433</v>
      </c>
      <c r="T95" t="s">
        <v>26432</v>
      </c>
    </row>
    <row r="96" spans="1:20" x14ac:dyDescent="0.25">
      <c r="A96" t="s">
        <v>118</v>
      </c>
      <c r="B96" t="s">
        <v>91</v>
      </c>
      <c r="C96">
        <v>66</v>
      </c>
      <c r="D96">
        <v>1</v>
      </c>
      <c r="E96" t="s">
        <v>26434</v>
      </c>
      <c r="F96">
        <v>254</v>
      </c>
      <c r="G96">
        <v>0</v>
      </c>
      <c r="H96" t="s">
        <v>647</v>
      </c>
      <c r="I96" t="s">
        <v>26435</v>
      </c>
      <c r="J96" t="s">
        <v>26436</v>
      </c>
      <c r="K96" t="s">
        <v>1185</v>
      </c>
      <c r="L96" t="s">
        <v>791</v>
      </c>
      <c r="M96" t="s">
        <v>26437</v>
      </c>
      <c r="N96" t="s">
        <v>635</v>
      </c>
      <c r="O96" t="s">
        <v>653</v>
      </c>
      <c r="P96" t="s">
        <v>43</v>
      </c>
      <c r="Q96" t="s">
        <v>654</v>
      </c>
      <c r="R96" t="s">
        <v>636</v>
      </c>
      <c r="S96" t="s">
        <v>26438</v>
      </c>
      <c r="T96" t="s">
        <v>26437</v>
      </c>
    </row>
    <row r="97" spans="1:20" x14ac:dyDescent="0.25">
      <c r="A97" t="s">
        <v>89</v>
      </c>
      <c r="B97" t="s">
        <v>1223</v>
      </c>
      <c r="C97">
        <v>66</v>
      </c>
      <c r="D97">
        <v>1</v>
      </c>
      <c r="E97" t="s">
        <v>26434</v>
      </c>
      <c r="F97">
        <v>254</v>
      </c>
      <c r="G97">
        <v>0</v>
      </c>
      <c r="H97" t="s">
        <v>647</v>
      </c>
      <c r="I97" t="s">
        <v>26435</v>
      </c>
      <c r="J97" t="s">
        <v>26436</v>
      </c>
      <c r="K97" t="s">
        <v>1185</v>
      </c>
      <c r="L97" t="s">
        <v>791</v>
      </c>
      <c r="M97" t="s">
        <v>26437</v>
      </c>
      <c r="N97" t="s">
        <v>635</v>
      </c>
      <c r="O97" t="s">
        <v>653</v>
      </c>
      <c r="P97" t="s">
        <v>43</v>
      </c>
      <c r="Q97" t="s">
        <v>654</v>
      </c>
      <c r="R97" t="s">
        <v>636</v>
      </c>
      <c r="S97" t="s">
        <v>26438</v>
      </c>
      <c r="T97" t="s">
        <v>26437</v>
      </c>
    </row>
    <row r="98" spans="1:20" x14ac:dyDescent="0.25">
      <c r="A98" t="s">
        <v>39</v>
      </c>
      <c r="B98" t="s">
        <v>44</v>
      </c>
      <c r="C98">
        <v>67</v>
      </c>
      <c r="D98">
        <v>1</v>
      </c>
      <c r="E98" t="s">
        <v>26434</v>
      </c>
      <c r="F98">
        <v>254</v>
      </c>
      <c r="G98">
        <v>0</v>
      </c>
      <c r="H98" t="s">
        <v>647</v>
      </c>
      <c r="I98" t="s">
        <v>26435</v>
      </c>
      <c r="J98" t="s">
        <v>26436</v>
      </c>
      <c r="K98" t="s">
        <v>1185</v>
      </c>
      <c r="L98" t="s">
        <v>791</v>
      </c>
      <c r="M98" t="s">
        <v>26437</v>
      </c>
      <c r="N98" t="s">
        <v>635</v>
      </c>
      <c r="O98" t="s">
        <v>653</v>
      </c>
      <c r="P98" t="s">
        <v>43</v>
      </c>
      <c r="Q98" t="s">
        <v>654</v>
      </c>
      <c r="R98" t="s">
        <v>636</v>
      </c>
      <c r="S98" t="s">
        <v>26438</v>
      </c>
      <c r="T98" t="s">
        <v>26437</v>
      </c>
    </row>
    <row r="99" spans="1:20" x14ac:dyDescent="0.25">
      <c r="A99" t="s">
        <v>25</v>
      </c>
      <c r="B99" t="s">
        <v>26</v>
      </c>
      <c r="C99">
        <v>39</v>
      </c>
      <c r="D99">
        <v>1</v>
      </c>
      <c r="E99" t="s">
        <v>26434</v>
      </c>
      <c r="F99">
        <v>254</v>
      </c>
      <c r="G99">
        <v>0</v>
      </c>
      <c r="H99" t="s">
        <v>647</v>
      </c>
      <c r="I99" t="s">
        <v>26435</v>
      </c>
      <c r="J99" t="s">
        <v>26436</v>
      </c>
      <c r="K99" t="s">
        <v>1185</v>
      </c>
      <c r="L99" t="s">
        <v>791</v>
      </c>
      <c r="M99" t="s">
        <v>26437</v>
      </c>
      <c r="N99" t="s">
        <v>635</v>
      </c>
      <c r="O99" t="s">
        <v>653</v>
      </c>
      <c r="P99" t="s">
        <v>43</v>
      </c>
      <c r="Q99" t="s">
        <v>654</v>
      </c>
      <c r="R99" t="s">
        <v>636</v>
      </c>
      <c r="S99" t="s">
        <v>26438</v>
      </c>
      <c r="T99" t="s">
        <v>26437</v>
      </c>
    </row>
    <row r="100" spans="1:20" x14ac:dyDescent="0.25">
      <c r="A100" t="s">
        <v>37</v>
      </c>
      <c r="B100" t="s">
        <v>38</v>
      </c>
      <c r="C100">
        <v>66.666666666666671</v>
      </c>
      <c r="D100">
        <v>3</v>
      </c>
      <c r="E100" t="s">
        <v>26439</v>
      </c>
      <c r="F100">
        <v>100</v>
      </c>
      <c r="G100">
        <v>0</v>
      </c>
      <c r="H100" t="s">
        <v>661</v>
      </c>
      <c r="I100" t="s">
        <v>26423</v>
      </c>
      <c r="J100" t="s">
        <v>2074</v>
      </c>
      <c r="K100" t="s">
        <v>635</v>
      </c>
      <c r="L100" t="s">
        <v>636</v>
      </c>
      <c r="M100" t="s">
        <v>26440</v>
      </c>
      <c r="N100" t="s">
        <v>635</v>
      </c>
      <c r="O100" t="s">
        <v>1071</v>
      </c>
      <c r="P100" t="s">
        <v>22</v>
      </c>
      <c r="Q100" t="s">
        <v>639</v>
      </c>
      <c r="R100" t="s">
        <v>636</v>
      </c>
      <c r="S100" t="s">
        <v>26441</v>
      </c>
      <c r="T100" t="s">
        <v>26440</v>
      </c>
    </row>
    <row r="101" spans="1:20" x14ac:dyDescent="0.25">
      <c r="A101" t="s">
        <v>619</v>
      </c>
      <c r="B101" t="s">
        <v>982</v>
      </c>
      <c r="C101">
        <v>98.21</v>
      </c>
      <c r="D101">
        <v>1</v>
      </c>
      <c r="E101" t="s">
        <v>26442</v>
      </c>
      <c r="F101">
        <v>668.71</v>
      </c>
      <c r="G101">
        <v>79.5</v>
      </c>
      <c r="H101" t="s">
        <v>647</v>
      </c>
      <c r="I101" t="s">
        <v>26443</v>
      </c>
      <c r="J101" t="s">
        <v>26444</v>
      </c>
      <c r="K101" t="s">
        <v>1416</v>
      </c>
      <c r="L101" t="s">
        <v>26445</v>
      </c>
      <c r="M101" t="s">
        <v>26440</v>
      </c>
      <c r="N101" t="s">
        <v>635</v>
      </c>
      <c r="O101" t="s">
        <v>706</v>
      </c>
      <c r="P101" t="s">
        <v>40</v>
      </c>
      <c r="Q101" t="s">
        <v>707</v>
      </c>
      <c r="R101" t="s">
        <v>636</v>
      </c>
      <c r="S101" t="s">
        <v>26446</v>
      </c>
      <c r="T101" t="s">
        <v>26447</v>
      </c>
    </row>
    <row r="102" spans="1:20" x14ac:dyDescent="0.25">
      <c r="A102" t="s">
        <v>619</v>
      </c>
      <c r="B102" t="s">
        <v>982</v>
      </c>
      <c r="C102">
        <v>98.2</v>
      </c>
      <c r="D102">
        <v>2</v>
      </c>
      <c r="E102" t="s">
        <v>26442</v>
      </c>
      <c r="F102">
        <v>668.71</v>
      </c>
      <c r="G102">
        <v>79.5</v>
      </c>
      <c r="H102" t="s">
        <v>647</v>
      </c>
      <c r="I102" t="s">
        <v>26443</v>
      </c>
      <c r="J102" t="s">
        <v>26444</v>
      </c>
      <c r="K102" t="s">
        <v>1416</v>
      </c>
      <c r="L102" t="s">
        <v>26445</v>
      </c>
      <c r="M102" t="s">
        <v>26440</v>
      </c>
      <c r="N102" t="s">
        <v>635</v>
      </c>
      <c r="O102" t="s">
        <v>706</v>
      </c>
      <c r="P102" t="s">
        <v>40</v>
      </c>
      <c r="Q102" t="s">
        <v>707</v>
      </c>
      <c r="R102" t="s">
        <v>636</v>
      </c>
      <c r="S102" t="s">
        <v>26446</v>
      </c>
      <c r="T102" t="s">
        <v>26447</v>
      </c>
    </row>
    <row r="103" spans="1:20" x14ac:dyDescent="0.25">
      <c r="A103" t="s">
        <v>258</v>
      </c>
      <c r="B103" t="s">
        <v>982</v>
      </c>
      <c r="C103">
        <v>98.2</v>
      </c>
      <c r="D103">
        <v>3</v>
      </c>
      <c r="E103" t="s">
        <v>26442</v>
      </c>
      <c r="F103">
        <v>668.71</v>
      </c>
      <c r="G103">
        <v>79.5</v>
      </c>
      <c r="H103" t="s">
        <v>647</v>
      </c>
      <c r="I103" t="s">
        <v>26443</v>
      </c>
      <c r="J103" t="s">
        <v>26444</v>
      </c>
      <c r="K103" t="s">
        <v>1416</v>
      </c>
      <c r="L103" t="s">
        <v>26445</v>
      </c>
      <c r="M103" t="s">
        <v>26440</v>
      </c>
      <c r="N103" t="s">
        <v>635</v>
      </c>
      <c r="O103" t="s">
        <v>706</v>
      </c>
      <c r="P103" t="s">
        <v>40</v>
      </c>
      <c r="Q103" t="s">
        <v>707</v>
      </c>
      <c r="R103" t="s">
        <v>636</v>
      </c>
      <c r="S103" t="s">
        <v>26446</v>
      </c>
      <c r="T103" t="s">
        <v>26447</v>
      </c>
    </row>
    <row r="104" spans="1:20" x14ac:dyDescent="0.25">
      <c r="A104" t="s">
        <v>164</v>
      </c>
      <c r="B104" t="s">
        <v>165</v>
      </c>
      <c r="C104">
        <v>33.333333333333336</v>
      </c>
      <c r="D104">
        <v>3</v>
      </c>
      <c r="E104" t="s">
        <v>26448</v>
      </c>
      <c r="F104">
        <v>100</v>
      </c>
      <c r="G104">
        <v>0</v>
      </c>
      <c r="H104" t="s">
        <v>661</v>
      </c>
      <c r="I104" t="s">
        <v>26449</v>
      </c>
      <c r="J104" t="s">
        <v>757</v>
      </c>
      <c r="K104" t="s">
        <v>635</v>
      </c>
      <c r="L104" t="s">
        <v>636</v>
      </c>
      <c r="M104" t="s">
        <v>26450</v>
      </c>
      <c r="N104" t="s">
        <v>635</v>
      </c>
      <c r="O104" t="s">
        <v>668</v>
      </c>
      <c r="P104" t="s">
        <v>22</v>
      </c>
      <c r="Q104" t="s">
        <v>669</v>
      </c>
      <c r="R104" t="s">
        <v>636</v>
      </c>
      <c r="S104" t="s">
        <v>26451</v>
      </c>
      <c r="T104" t="s">
        <v>26450</v>
      </c>
    </row>
    <row r="105" spans="1:20" x14ac:dyDescent="0.25">
      <c r="A105" t="s">
        <v>37</v>
      </c>
      <c r="B105" t="s">
        <v>38</v>
      </c>
      <c r="C105">
        <v>66.666666666666671</v>
      </c>
      <c r="D105">
        <v>3</v>
      </c>
      <c r="E105" t="s">
        <v>26452</v>
      </c>
      <c r="F105">
        <v>100</v>
      </c>
      <c r="G105">
        <v>0</v>
      </c>
      <c r="H105" t="s">
        <v>661</v>
      </c>
      <c r="I105" t="s">
        <v>26453</v>
      </c>
      <c r="J105" t="s">
        <v>1874</v>
      </c>
      <c r="K105" t="s">
        <v>635</v>
      </c>
      <c r="L105" t="s">
        <v>636</v>
      </c>
      <c r="M105" t="s">
        <v>26454</v>
      </c>
      <c r="N105" t="s">
        <v>635</v>
      </c>
      <c r="O105" t="s">
        <v>638</v>
      </c>
      <c r="P105" t="s">
        <v>22</v>
      </c>
      <c r="Q105" t="s">
        <v>639</v>
      </c>
      <c r="R105" t="s">
        <v>636</v>
      </c>
      <c r="S105" t="s">
        <v>26455</v>
      </c>
      <c r="T105" t="s">
        <v>26454</v>
      </c>
    </row>
    <row r="106" spans="1:20" x14ac:dyDescent="0.25">
      <c r="A106" t="s">
        <v>164</v>
      </c>
      <c r="B106" t="s">
        <v>165</v>
      </c>
      <c r="C106">
        <v>33.333333333333336</v>
      </c>
      <c r="D106">
        <v>3</v>
      </c>
      <c r="E106" t="s">
        <v>26456</v>
      </c>
      <c r="F106">
        <v>100</v>
      </c>
      <c r="G106">
        <v>0</v>
      </c>
      <c r="H106" t="s">
        <v>661</v>
      </c>
      <c r="I106" t="s">
        <v>17685</v>
      </c>
      <c r="J106" t="s">
        <v>643</v>
      </c>
      <c r="K106" t="s">
        <v>635</v>
      </c>
      <c r="L106" t="s">
        <v>636</v>
      </c>
      <c r="M106" t="s">
        <v>26457</v>
      </c>
      <c r="N106" t="s">
        <v>635</v>
      </c>
      <c r="O106" t="s">
        <v>668</v>
      </c>
      <c r="P106" t="s">
        <v>22</v>
      </c>
      <c r="Q106" t="s">
        <v>669</v>
      </c>
      <c r="R106" t="s">
        <v>636</v>
      </c>
      <c r="S106" t="s">
        <v>26458</v>
      </c>
      <c r="T106" t="s">
        <v>26459</v>
      </c>
    </row>
    <row r="107" spans="1:20" x14ac:dyDescent="0.25">
      <c r="A107" t="s">
        <v>118</v>
      </c>
      <c r="B107" t="s">
        <v>91</v>
      </c>
      <c r="C107">
        <v>78.5</v>
      </c>
      <c r="D107">
        <v>2</v>
      </c>
      <c r="E107" t="s">
        <v>26460</v>
      </c>
      <c r="F107">
        <v>137</v>
      </c>
      <c r="G107">
        <v>0</v>
      </c>
      <c r="H107" t="s">
        <v>647</v>
      </c>
      <c r="I107" t="s">
        <v>26461</v>
      </c>
      <c r="J107" t="s">
        <v>26462</v>
      </c>
      <c r="K107" t="s">
        <v>4181</v>
      </c>
      <c r="L107" t="s">
        <v>3515</v>
      </c>
      <c r="M107" t="s">
        <v>26463</v>
      </c>
      <c r="N107" t="s">
        <v>635</v>
      </c>
      <c r="O107" t="s">
        <v>653</v>
      </c>
      <c r="P107" t="s">
        <v>43</v>
      </c>
      <c r="Q107" t="s">
        <v>654</v>
      </c>
      <c r="R107" t="s">
        <v>636</v>
      </c>
      <c r="S107" t="s">
        <v>26464</v>
      </c>
      <c r="T107" t="s">
        <v>26465</v>
      </c>
    </row>
    <row r="108" spans="1:20" x14ac:dyDescent="0.25">
      <c r="A108" t="s">
        <v>164</v>
      </c>
      <c r="B108" t="s">
        <v>165</v>
      </c>
      <c r="C108">
        <v>33.333333333333336</v>
      </c>
      <c r="D108">
        <v>6</v>
      </c>
      <c r="E108" t="s">
        <v>26466</v>
      </c>
      <c r="F108">
        <v>200</v>
      </c>
      <c r="G108">
        <v>0</v>
      </c>
      <c r="H108" t="s">
        <v>661</v>
      </c>
      <c r="I108" t="s">
        <v>15219</v>
      </c>
      <c r="J108" t="s">
        <v>884</v>
      </c>
      <c r="K108" t="s">
        <v>635</v>
      </c>
      <c r="L108" t="s">
        <v>636</v>
      </c>
      <c r="M108" t="s">
        <v>26465</v>
      </c>
      <c r="N108" t="s">
        <v>635</v>
      </c>
      <c r="O108" t="s">
        <v>638</v>
      </c>
      <c r="P108" t="s">
        <v>22</v>
      </c>
      <c r="Q108" t="s">
        <v>639</v>
      </c>
      <c r="R108" t="s">
        <v>636</v>
      </c>
      <c r="S108" t="s">
        <v>26467</v>
      </c>
      <c r="T108" t="s">
        <v>26465</v>
      </c>
    </row>
    <row r="109" spans="1:20" x14ac:dyDescent="0.25">
      <c r="A109" t="s">
        <v>37</v>
      </c>
      <c r="B109" t="s">
        <v>38</v>
      </c>
      <c r="C109">
        <v>66.666666666666671</v>
      </c>
      <c r="D109">
        <v>3</v>
      </c>
      <c r="E109" t="s">
        <v>26468</v>
      </c>
      <c r="F109">
        <v>308.99</v>
      </c>
      <c r="G109">
        <v>0</v>
      </c>
      <c r="H109" t="s">
        <v>661</v>
      </c>
      <c r="I109" t="s">
        <v>26469</v>
      </c>
      <c r="J109" t="s">
        <v>992</v>
      </c>
      <c r="K109" t="s">
        <v>635</v>
      </c>
      <c r="L109" t="s">
        <v>636</v>
      </c>
      <c r="M109" t="s">
        <v>26470</v>
      </c>
      <c r="N109" t="s">
        <v>635</v>
      </c>
      <c r="O109" t="s">
        <v>638</v>
      </c>
      <c r="P109" t="s">
        <v>22</v>
      </c>
      <c r="Q109" t="s">
        <v>639</v>
      </c>
      <c r="R109" t="s">
        <v>636</v>
      </c>
      <c r="S109" t="s">
        <v>26471</v>
      </c>
      <c r="T109" t="s">
        <v>26470</v>
      </c>
    </row>
    <row r="110" spans="1:20" x14ac:dyDescent="0.25">
      <c r="A110" t="s">
        <v>164</v>
      </c>
      <c r="B110" t="s">
        <v>165</v>
      </c>
      <c r="C110">
        <v>33.333333333333336</v>
      </c>
      <c r="D110">
        <v>3</v>
      </c>
      <c r="E110" t="s">
        <v>26468</v>
      </c>
      <c r="F110">
        <v>308.99</v>
      </c>
      <c r="G110">
        <v>0</v>
      </c>
      <c r="H110" t="s">
        <v>661</v>
      </c>
      <c r="I110" t="s">
        <v>26469</v>
      </c>
      <c r="J110" t="s">
        <v>992</v>
      </c>
      <c r="K110" t="s">
        <v>635</v>
      </c>
      <c r="L110" t="s">
        <v>636</v>
      </c>
      <c r="M110" t="s">
        <v>26470</v>
      </c>
      <c r="N110" t="s">
        <v>635</v>
      </c>
      <c r="O110" t="s">
        <v>638</v>
      </c>
      <c r="P110" t="s">
        <v>22</v>
      </c>
      <c r="Q110" t="s">
        <v>639</v>
      </c>
      <c r="R110" t="s">
        <v>636</v>
      </c>
      <c r="S110" t="s">
        <v>26471</v>
      </c>
      <c r="T110" t="s">
        <v>26470</v>
      </c>
    </row>
    <row r="111" spans="1:20" x14ac:dyDescent="0.25">
      <c r="A111" t="s">
        <v>258</v>
      </c>
      <c r="B111" t="s">
        <v>264</v>
      </c>
      <c r="C111">
        <v>139</v>
      </c>
      <c r="D111">
        <v>1</v>
      </c>
      <c r="E111" t="s">
        <v>26468</v>
      </c>
      <c r="F111">
        <v>308.99</v>
      </c>
      <c r="G111">
        <v>0</v>
      </c>
      <c r="H111" t="s">
        <v>661</v>
      </c>
      <c r="I111" t="s">
        <v>26469</v>
      </c>
      <c r="J111" t="s">
        <v>992</v>
      </c>
      <c r="K111" t="s">
        <v>635</v>
      </c>
      <c r="L111" t="s">
        <v>636</v>
      </c>
      <c r="M111" t="s">
        <v>26470</v>
      </c>
      <c r="N111" t="s">
        <v>635</v>
      </c>
      <c r="O111" t="s">
        <v>638</v>
      </c>
      <c r="P111" t="s">
        <v>22</v>
      </c>
      <c r="Q111" t="s">
        <v>639</v>
      </c>
      <c r="R111" t="s">
        <v>636</v>
      </c>
      <c r="S111" t="s">
        <v>26471</v>
      </c>
      <c r="T111" t="s">
        <v>26470</v>
      </c>
    </row>
    <row r="112" spans="1:20" x14ac:dyDescent="0.25">
      <c r="A112" t="s">
        <v>37</v>
      </c>
      <c r="B112" t="s">
        <v>38</v>
      </c>
      <c r="C112">
        <v>66.666666666666671</v>
      </c>
      <c r="D112">
        <v>3</v>
      </c>
      <c r="E112" t="s">
        <v>26472</v>
      </c>
      <c r="F112">
        <v>100</v>
      </c>
      <c r="G112">
        <v>0</v>
      </c>
      <c r="H112" t="s">
        <v>661</v>
      </c>
      <c r="I112" t="s">
        <v>26473</v>
      </c>
      <c r="J112" t="s">
        <v>1917</v>
      </c>
      <c r="K112" t="s">
        <v>635</v>
      </c>
      <c r="L112" t="s">
        <v>636</v>
      </c>
      <c r="M112" t="s">
        <v>26474</v>
      </c>
      <c r="N112" t="s">
        <v>635</v>
      </c>
      <c r="O112" t="s">
        <v>1071</v>
      </c>
      <c r="P112" t="s">
        <v>22</v>
      </c>
      <c r="Q112" t="s">
        <v>639</v>
      </c>
      <c r="R112" t="s">
        <v>636</v>
      </c>
      <c r="S112" t="s">
        <v>26475</v>
      </c>
      <c r="T112" t="s">
        <v>26474</v>
      </c>
    </row>
    <row r="113" spans="1:20" x14ac:dyDescent="0.25">
      <c r="A113" t="s">
        <v>25</v>
      </c>
      <c r="B113" t="s">
        <v>26</v>
      </c>
      <c r="C113">
        <v>40</v>
      </c>
      <c r="D113">
        <v>1</v>
      </c>
      <c r="E113" t="s">
        <v>26476</v>
      </c>
      <c r="F113">
        <v>30</v>
      </c>
      <c r="G113">
        <v>0</v>
      </c>
      <c r="H113" t="s">
        <v>647</v>
      </c>
      <c r="I113" t="s">
        <v>26461</v>
      </c>
      <c r="J113" t="s">
        <v>26462</v>
      </c>
      <c r="K113" t="s">
        <v>4181</v>
      </c>
      <c r="L113" t="s">
        <v>3515</v>
      </c>
      <c r="M113" t="s">
        <v>26477</v>
      </c>
      <c r="N113" t="s">
        <v>635</v>
      </c>
      <c r="O113" t="s">
        <v>653</v>
      </c>
      <c r="P113" t="s">
        <v>43</v>
      </c>
      <c r="Q113" t="s">
        <v>654</v>
      </c>
      <c r="R113" t="s">
        <v>636</v>
      </c>
      <c r="S113" t="s">
        <v>26478</v>
      </c>
      <c r="T113" t="s">
        <v>26474</v>
      </c>
    </row>
    <row r="114" spans="1:20" x14ac:dyDescent="0.25">
      <c r="A114" t="s">
        <v>35</v>
      </c>
      <c r="B114" t="s">
        <v>36</v>
      </c>
      <c r="C114">
        <v>66.666666666666671</v>
      </c>
      <c r="D114">
        <v>3</v>
      </c>
      <c r="E114" t="s">
        <v>26479</v>
      </c>
      <c r="F114">
        <v>100</v>
      </c>
      <c r="G114">
        <v>0</v>
      </c>
      <c r="H114" t="s">
        <v>661</v>
      </c>
      <c r="I114" t="s">
        <v>26480</v>
      </c>
      <c r="J114" t="s">
        <v>1091</v>
      </c>
      <c r="K114" t="s">
        <v>635</v>
      </c>
      <c r="L114" t="s">
        <v>636</v>
      </c>
      <c r="M114" t="s">
        <v>26481</v>
      </c>
      <c r="N114" t="s">
        <v>635</v>
      </c>
      <c r="O114" t="s">
        <v>980</v>
      </c>
      <c r="P114" t="s">
        <v>22</v>
      </c>
      <c r="Q114" t="s">
        <v>669</v>
      </c>
      <c r="R114" t="s">
        <v>636</v>
      </c>
      <c r="S114" t="s">
        <v>26482</v>
      </c>
      <c r="T114" t="s">
        <v>26481</v>
      </c>
    </row>
    <row r="115" spans="1:20" x14ac:dyDescent="0.25">
      <c r="A115" t="s">
        <v>37</v>
      </c>
      <c r="B115" t="s">
        <v>38</v>
      </c>
      <c r="C115">
        <v>66.666666666666671</v>
      </c>
      <c r="D115">
        <v>3</v>
      </c>
      <c r="E115" t="s">
        <v>26483</v>
      </c>
      <c r="F115">
        <v>100</v>
      </c>
      <c r="G115">
        <v>0</v>
      </c>
      <c r="H115" t="s">
        <v>661</v>
      </c>
      <c r="I115" t="s">
        <v>26484</v>
      </c>
      <c r="J115" t="s">
        <v>1896</v>
      </c>
      <c r="K115" t="s">
        <v>635</v>
      </c>
      <c r="L115" t="s">
        <v>636</v>
      </c>
      <c r="M115" t="s">
        <v>26485</v>
      </c>
      <c r="N115" t="s">
        <v>635</v>
      </c>
      <c r="O115" t="s">
        <v>638</v>
      </c>
      <c r="P115" t="s">
        <v>22</v>
      </c>
      <c r="Q115" t="s">
        <v>639</v>
      </c>
      <c r="R115" t="s">
        <v>636</v>
      </c>
      <c r="S115" t="s">
        <v>26486</v>
      </c>
      <c r="T115" t="s">
        <v>26485</v>
      </c>
    </row>
    <row r="116" spans="1:20" x14ac:dyDescent="0.25">
      <c r="A116" t="s">
        <v>37</v>
      </c>
      <c r="B116" t="s">
        <v>38</v>
      </c>
      <c r="C116">
        <v>66.666666666666671</v>
      </c>
      <c r="D116">
        <v>3</v>
      </c>
      <c r="E116" t="s">
        <v>26487</v>
      </c>
      <c r="F116">
        <v>100</v>
      </c>
      <c r="G116">
        <v>0</v>
      </c>
      <c r="H116" t="s">
        <v>661</v>
      </c>
      <c r="I116" t="s">
        <v>2498</v>
      </c>
      <c r="J116" t="s">
        <v>634</v>
      </c>
      <c r="K116" t="s">
        <v>635</v>
      </c>
      <c r="L116" t="s">
        <v>636</v>
      </c>
      <c r="M116" t="s">
        <v>26485</v>
      </c>
      <c r="N116" t="s">
        <v>635</v>
      </c>
      <c r="O116" t="s">
        <v>638</v>
      </c>
      <c r="P116" t="s">
        <v>22</v>
      </c>
      <c r="Q116" t="s">
        <v>639</v>
      </c>
      <c r="R116" t="s">
        <v>636</v>
      </c>
      <c r="S116" t="s">
        <v>26488</v>
      </c>
      <c r="T116" t="s">
        <v>26485</v>
      </c>
    </row>
    <row r="117" spans="1:20" x14ac:dyDescent="0.25">
      <c r="A117" t="s">
        <v>37</v>
      </c>
      <c r="B117" t="s">
        <v>38</v>
      </c>
      <c r="C117">
        <v>66.666666666666671</v>
      </c>
      <c r="D117">
        <v>3</v>
      </c>
      <c r="E117" t="s">
        <v>26489</v>
      </c>
      <c r="F117">
        <v>100</v>
      </c>
      <c r="G117">
        <v>0</v>
      </c>
      <c r="H117" t="s">
        <v>661</v>
      </c>
      <c r="I117" t="s">
        <v>26490</v>
      </c>
      <c r="J117" t="s">
        <v>839</v>
      </c>
      <c r="K117" t="s">
        <v>635</v>
      </c>
      <c r="L117" t="s">
        <v>636</v>
      </c>
      <c r="M117" t="s">
        <v>26491</v>
      </c>
      <c r="N117" t="s">
        <v>635</v>
      </c>
      <c r="O117" t="s">
        <v>638</v>
      </c>
      <c r="P117" t="s">
        <v>22</v>
      </c>
      <c r="Q117" t="s">
        <v>639</v>
      </c>
      <c r="R117" t="s">
        <v>636</v>
      </c>
      <c r="S117" t="s">
        <v>26492</v>
      </c>
      <c r="T117" t="s">
        <v>26491</v>
      </c>
    </row>
    <row r="118" spans="1:20" x14ac:dyDescent="0.25">
      <c r="A118" t="s">
        <v>164</v>
      </c>
      <c r="B118" t="s">
        <v>165</v>
      </c>
      <c r="C118">
        <v>33.333333333333336</v>
      </c>
      <c r="D118">
        <v>3</v>
      </c>
      <c r="E118" t="s">
        <v>26493</v>
      </c>
      <c r="F118">
        <v>100</v>
      </c>
      <c r="G118">
        <v>0</v>
      </c>
      <c r="H118" t="s">
        <v>661</v>
      </c>
      <c r="I118" t="s">
        <v>26494</v>
      </c>
      <c r="J118" t="s">
        <v>1130</v>
      </c>
      <c r="K118" t="s">
        <v>635</v>
      </c>
      <c r="L118" t="s">
        <v>636</v>
      </c>
      <c r="M118" t="s">
        <v>26495</v>
      </c>
      <c r="N118" t="s">
        <v>635</v>
      </c>
      <c r="O118" t="s">
        <v>668</v>
      </c>
      <c r="P118" t="s">
        <v>22</v>
      </c>
      <c r="Q118" t="s">
        <v>669</v>
      </c>
      <c r="R118" t="s">
        <v>26496</v>
      </c>
      <c r="S118" t="s">
        <v>26497</v>
      </c>
      <c r="T118" t="s">
        <v>26495</v>
      </c>
    </row>
    <row r="119" spans="1:20" x14ac:dyDescent="0.25">
      <c r="A119" t="s">
        <v>37</v>
      </c>
      <c r="B119" t="s">
        <v>38</v>
      </c>
      <c r="C119">
        <v>66.666666666666671</v>
      </c>
      <c r="D119">
        <v>3</v>
      </c>
      <c r="E119" t="s">
        <v>26498</v>
      </c>
      <c r="F119">
        <v>100</v>
      </c>
      <c r="G119">
        <v>0</v>
      </c>
      <c r="H119" t="s">
        <v>661</v>
      </c>
      <c r="I119" t="s">
        <v>26499</v>
      </c>
      <c r="J119" t="s">
        <v>687</v>
      </c>
      <c r="K119" t="s">
        <v>635</v>
      </c>
      <c r="L119" t="s">
        <v>636</v>
      </c>
      <c r="M119" t="s">
        <v>26500</v>
      </c>
      <c r="N119" t="s">
        <v>635</v>
      </c>
      <c r="O119" t="s">
        <v>638</v>
      </c>
      <c r="P119" t="s">
        <v>22</v>
      </c>
      <c r="Q119" t="s">
        <v>639</v>
      </c>
      <c r="R119" t="s">
        <v>636</v>
      </c>
      <c r="S119" t="s">
        <v>26501</v>
      </c>
      <c r="T119" t="s">
        <v>26500</v>
      </c>
    </row>
    <row r="120" spans="1:20" x14ac:dyDescent="0.25">
      <c r="A120" t="s">
        <v>37</v>
      </c>
      <c r="B120" t="s">
        <v>38</v>
      </c>
      <c r="C120">
        <v>66.666666666666671</v>
      </c>
      <c r="D120">
        <v>3</v>
      </c>
      <c r="E120" t="s">
        <v>26502</v>
      </c>
      <c r="F120">
        <v>100</v>
      </c>
      <c r="G120">
        <v>0</v>
      </c>
      <c r="H120" t="s">
        <v>661</v>
      </c>
      <c r="I120" t="s">
        <v>26503</v>
      </c>
      <c r="J120" t="s">
        <v>1160</v>
      </c>
      <c r="K120" t="s">
        <v>635</v>
      </c>
      <c r="L120" t="s">
        <v>636</v>
      </c>
      <c r="M120" t="s">
        <v>26504</v>
      </c>
      <c r="N120" t="s">
        <v>635</v>
      </c>
      <c r="O120" t="s">
        <v>638</v>
      </c>
      <c r="P120" t="s">
        <v>22</v>
      </c>
      <c r="Q120" t="s">
        <v>639</v>
      </c>
      <c r="R120" t="s">
        <v>636</v>
      </c>
      <c r="S120" t="s">
        <v>26505</v>
      </c>
      <c r="T120" t="s">
        <v>26504</v>
      </c>
    </row>
    <row r="121" spans="1:20" x14ac:dyDescent="0.25">
      <c r="A121" t="s">
        <v>164</v>
      </c>
      <c r="B121" t="s">
        <v>165</v>
      </c>
      <c r="C121">
        <v>33.333333333333336</v>
      </c>
      <c r="D121">
        <v>3</v>
      </c>
      <c r="E121" t="s">
        <v>26506</v>
      </c>
      <c r="F121">
        <v>100</v>
      </c>
      <c r="G121">
        <v>0</v>
      </c>
      <c r="H121" t="s">
        <v>661</v>
      </c>
      <c r="I121" t="s">
        <v>26507</v>
      </c>
      <c r="J121" t="s">
        <v>2016</v>
      </c>
      <c r="K121" t="s">
        <v>635</v>
      </c>
      <c r="L121" t="s">
        <v>636</v>
      </c>
      <c r="M121" t="s">
        <v>26508</v>
      </c>
      <c r="N121" t="s">
        <v>635</v>
      </c>
      <c r="O121" t="s">
        <v>638</v>
      </c>
      <c r="P121" t="s">
        <v>22</v>
      </c>
      <c r="Q121" t="s">
        <v>639</v>
      </c>
      <c r="R121" t="s">
        <v>636</v>
      </c>
      <c r="S121" t="s">
        <v>26509</v>
      </c>
      <c r="T121" t="s">
        <v>26508</v>
      </c>
    </row>
    <row r="122" spans="1:20" x14ac:dyDescent="0.25">
      <c r="A122" t="s">
        <v>37</v>
      </c>
      <c r="B122" t="s">
        <v>38</v>
      </c>
      <c r="C122">
        <v>66.666666666666671</v>
      </c>
      <c r="D122">
        <v>6</v>
      </c>
      <c r="E122" t="s">
        <v>26510</v>
      </c>
      <c r="F122">
        <v>200</v>
      </c>
      <c r="G122">
        <v>0</v>
      </c>
      <c r="H122" t="s">
        <v>661</v>
      </c>
      <c r="I122" t="s">
        <v>26511</v>
      </c>
      <c r="J122" t="s">
        <v>978</v>
      </c>
      <c r="K122" t="s">
        <v>635</v>
      </c>
      <c r="L122" t="s">
        <v>636</v>
      </c>
      <c r="M122" t="s">
        <v>26512</v>
      </c>
      <c r="N122" t="s">
        <v>635</v>
      </c>
      <c r="O122" t="s">
        <v>668</v>
      </c>
      <c r="P122" t="s">
        <v>22</v>
      </c>
      <c r="Q122" t="s">
        <v>669</v>
      </c>
      <c r="R122" t="s">
        <v>636</v>
      </c>
      <c r="S122" t="s">
        <v>26513</v>
      </c>
      <c r="T122" t="s">
        <v>26514</v>
      </c>
    </row>
    <row r="123" spans="1:20" x14ac:dyDescent="0.25">
      <c r="A123" t="s">
        <v>37</v>
      </c>
      <c r="B123" t="s">
        <v>38</v>
      </c>
      <c r="C123">
        <v>33</v>
      </c>
      <c r="D123">
        <v>10</v>
      </c>
      <c r="E123" t="s">
        <v>26515</v>
      </c>
      <c r="F123">
        <v>322.06</v>
      </c>
      <c r="G123">
        <v>0</v>
      </c>
      <c r="H123" t="s">
        <v>661</v>
      </c>
      <c r="I123" t="s">
        <v>12595</v>
      </c>
      <c r="J123" t="s">
        <v>643</v>
      </c>
      <c r="K123" t="s">
        <v>635</v>
      </c>
      <c r="L123" t="s">
        <v>636</v>
      </c>
      <c r="M123" t="s">
        <v>26516</v>
      </c>
      <c r="N123" t="s">
        <v>635</v>
      </c>
      <c r="O123" t="s">
        <v>638</v>
      </c>
      <c r="P123" t="s">
        <v>22</v>
      </c>
      <c r="Q123" t="s">
        <v>639</v>
      </c>
      <c r="R123" t="s">
        <v>636</v>
      </c>
      <c r="S123" t="s">
        <v>26517</v>
      </c>
      <c r="T123" t="s">
        <v>26516</v>
      </c>
    </row>
    <row r="124" spans="1:20" x14ac:dyDescent="0.25">
      <c r="A124" t="s">
        <v>37</v>
      </c>
      <c r="B124" t="s">
        <v>38</v>
      </c>
      <c r="C124">
        <v>66.666666666666671</v>
      </c>
      <c r="D124">
        <v>3</v>
      </c>
      <c r="E124" t="s">
        <v>26518</v>
      </c>
      <c r="F124">
        <v>100</v>
      </c>
      <c r="G124">
        <v>0</v>
      </c>
      <c r="H124" t="s">
        <v>661</v>
      </c>
      <c r="I124" t="s">
        <v>26519</v>
      </c>
      <c r="J124" t="s">
        <v>776</v>
      </c>
      <c r="K124" t="s">
        <v>635</v>
      </c>
      <c r="L124" t="s">
        <v>636</v>
      </c>
      <c r="M124" t="s">
        <v>26520</v>
      </c>
      <c r="N124" t="s">
        <v>635</v>
      </c>
      <c r="O124" t="s">
        <v>638</v>
      </c>
      <c r="P124" t="s">
        <v>22</v>
      </c>
      <c r="Q124" t="s">
        <v>639</v>
      </c>
      <c r="R124" t="s">
        <v>636</v>
      </c>
      <c r="S124" t="s">
        <v>26521</v>
      </c>
      <c r="T124" t="s">
        <v>26522</v>
      </c>
    </row>
    <row r="125" spans="1:20" x14ac:dyDescent="0.25">
      <c r="A125" t="s">
        <v>37</v>
      </c>
      <c r="B125" t="s">
        <v>38</v>
      </c>
      <c r="C125">
        <v>33</v>
      </c>
      <c r="D125">
        <v>10</v>
      </c>
      <c r="E125" t="s">
        <v>26523</v>
      </c>
      <c r="F125">
        <v>322.06</v>
      </c>
      <c r="G125">
        <v>0</v>
      </c>
      <c r="H125" t="s">
        <v>661</v>
      </c>
      <c r="I125" t="s">
        <v>7775</v>
      </c>
      <c r="J125" t="s">
        <v>711</v>
      </c>
      <c r="K125" t="s">
        <v>635</v>
      </c>
      <c r="L125" t="s">
        <v>636</v>
      </c>
      <c r="M125" t="s">
        <v>26520</v>
      </c>
      <c r="N125" t="s">
        <v>635</v>
      </c>
      <c r="O125" t="s">
        <v>638</v>
      </c>
      <c r="P125" t="s">
        <v>22</v>
      </c>
      <c r="Q125" t="s">
        <v>639</v>
      </c>
      <c r="R125" t="s">
        <v>636</v>
      </c>
      <c r="S125" t="s">
        <v>26524</v>
      </c>
      <c r="T125" t="s">
        <v>26520</v>
      </c>
    </row>
    <row r="126" spans="1:20" x14ac:dyDescent="0.25">
      <c r="A126" t="s">
        <v>257</v>
      </c>
      <c r="B126" t="s">
        <v>263</v>
      </c>
      <c r="C126">
        <v>139</v>
      </c>
      <c r="D126">
        <v>1</v>
      </c>
      <c r="E126" t="s">
        <v>26525</v>
      </c>
      <c r="F126">
        <v>109</v>
      </c>
      <c r="G126">
        <v>0</v>
      </c>
      <c r="H126" t="s">
        <v>661</v>
      </c>
      <c r="I126" t="s">
        <v>26526</v>
      </c>
      <c r="J126" t="s">
        <v>797</v>
      </c>
      <c r="K126" t="s">
        <v>635</v>
      </c>
      <c r="L126" t="s">
        <v>636</v>
      </c>
      <c r="M126" t="s">
        <v>26520</v>
      </c>
      <c r="N126" t="s">
        <v>635</v>
      </c>
      <c r="O126" t="s">
        <v>638</v>
      </c>
      <c r="P126" t="s">
        <v>22</v>
      </c>
      <c r="Q126" t="s">
        <v>639</v>
      </c>
      <c r="R126" t="s">
        <v>636</v>
      </c>
      <c r="S126" t="s">
        <v>26527</v>
      </c>
      <c r="T126" t="s">
        <v>26520</v>
      </c>
    </row>
    <row r="127" spans="1:20" x14ac:dyDescent="0.25">
      <c r="A127" t="s">
        <v>39</v>
      </c>
      <c r="B127" t="s">
        <v>1715</v>
      </c>
      <c r="C127">
        <v>81.25</v>
      </c>
      <c r="D127">
        <v>2</v>
      </c>
      <c r="E127" t="s">
        <v>26528</v>
      </c>
      <c r="F127">
        <v>188.5</v>
      </c>
      <c r="G127">
        <v>26</v>
      </c>
      <c r="H127" t="s">
        <v>647</v>
      </c>
      <c r="I127" t="s">
        <v>26529</v>
      </c>
      <c r="J127" t="s">
        <v>26530</v>
      </c>
      <c r="K127" t="s">
        <v>7460</v>
      </c>
      <c r="L127" t="s">
        <v>26531</v>
      </c>
      <c r="M127" t="s">
        <v>26532</v>
      </c>
      <c r="N127" t="s">
        <v>635</v>
      </c>
      <c r="O127" t="s">
        <v>706</v>
      </c>
      <c r="P127" t="s">
        <v>40</v>
      </c>
      <c r="Q127" t="s">
        <v>707</v>
      </c>
      <c r="R127" t="s">
        <v>636</v>
      </c>
      <c r="S127" t="s">
        <v>26533</v>
      </c>
      <c r="T127" t="s">
        <v>26534</v>
      </c>
    </row>
    <row r="128" spans="1:20" x14ac:dyDescent="0.25">
      <c r="A128" t="s">
        <v>37</v>
      </c>
      <c r="B128" t="s">
        <v>38</v>
      </c>
      <c r="C128">
        <v>33</v>
      </c>
      <c r="D128">
        <v>10</v>
      </c>
      <c r="E128" t="s">
        <v>26535</v>
      </c>
      <c r="F128">
        <v>335</v>
      </c>
      <c r="G128">
        <v>0</v>
      </c>
      <c r="H128" t="s">
        <v>661</v>
      </c>
      <c r="I128" t="s">
        <v>26536</v>
      </c>
      <c r="J128" t="s">
        <v>978</v>
      </c>
      <c r="K128" t="s">
        <v>635</v>
      </c>
      <c r="L128" t="s">
        <v>636</v>
      </c>
      <c r="M128" t="s">
        <v>26537</v>
      </c>
      <c r="N128" t="s">
        <v>635</v>
      </c>
      <c r="O128" t="s">
        <v>638</v>
      </c>
      <c r="P128" t="s">
        <v>22</v>
      </c>
      <c r="Q128" t="s">
        <v>639</v>
      </c>
      <c r="R128" t="s">
        <v>636</v>
      </c>
      <c r="S128" t="s">
        <v>26538</v>
      </c>
      <c r="T128" t="s">
        <v>26537</v>
      </c>
    </row>
    <row r="129" spans="1:20" x14ac:dyDescent="0.25">
      <c r="A129" t="s">
        <v>256</v>
      </c>
      <c r="B129" t="s">
        <v>262</v>
      </c>
      <c r="C129">
        <v>139</v>
      </c>
      <c r="D129">
        <v>3</v>
      </c>
      <c r="E129" t="s">
        <v>26539</v>
      </c>
      <c r="F129">
        <v>326.97000000000003</v>
      </c>
      <c r="G129">
        <v>0</v>
      </c>
      <c r="H129" t="s">
        <v>661</v>
      </c>
      <c r="I129" t="s">
        <v>26540</v>
      </c>
      <c r="J129" t="s">
        <v>1742</v>
      </c>
      <c r="K129" t="s">
        <v>635</v>
      </c>
      <c r="L129" t="s">
        <v>636</v>
      </c>
      <c r="M129" t="s">
        <v>26541</v>
      </c>
      <c r="N129" t="s">
        <v>635</v>
      </c>
      <c r="O129" t="s">
        <v>668</v>
      </c>
      <c r="P129" t="s">
        <v>22</v>
      </c>
      <c r="Q129" t="s">
        <v>669</v>
      </c>
      <c r="R129" t="s">
        <v>636</v>
      </c>
      <c r="S129" t="s">
        <v>26542</v>
      </c>
      <c r="T129" t="s">
        <v>26541</v>
      </c>
    </row>
    <row r="130" spans="1:20" x14ac:dyDescent="0.25">
      <c r="A130" t="s">
        <v>35</v>
      </c>
      <c r="B130" t="s">
        <v>36</v>
      </c>
      <c r="C130">
        <v>66.666666666666671</v>
      </c>
      <c r="D130">
        <v>6</v>
      </c>
      <c r="E130" t="s">
        <v>26543</v>
      </c>
      <c r="F130">
        <v>200</v>
      </c>
      <c r="G130">
        <v>0</v>
      </c>
      <c r="H130" t="s">
        <v>661</v>
      </c>
      <c r="I130" t="s">
        <v>26544</v>
      </c>
      <c r="J130" t="s">
        <v>797</v>
      </c>
      <c r="K130" t="s">
        <v>635</v>
      </c>
      <c r="L130" t="s">
        <v>636</v>
      </c>
      <c r="M130" t="s">
        <v>26545</v>
      </c>
      <c r="N130" t="s">
        <v>635</v>
      </c>
      <c r="O130" t="s">
        <v>638</v>
      </c>
      <c r="P130" t="s">
        <v>22</v>
      </c>
      <c r="Q130" t="s">
        <v>639</v>
      </c>
      <c r="R130" t="s">
        <v>636</v>
      </c>
      <c r="S130" t="s">
        <v>26546</v>
      </c>
      <c r="T130" t="s">
        <v>26545</v>
      </c>
    </row>
    <row r="131" spans="1:20" x14ac:dyDescent="0.25">
      <c r="A131" t="s">
        <v>37</v>
      </c>
      <c r="B131" t="s">
        <v>38</v>
      </c>
      <c r="C131">
        <v>66.666666666666671</v>
      </c>
      <c r="D131">
        <v>3</v>
      </c>
      <c r="E131" t="s">
        <v>26547</v>
      </c>
      <c r="F131">
        <v>100</v>
      </c>
      <c r="G131">
        <v>0</v>
      </c>
      <c r="H131" t="s">
        <v>661</v>
      </c>
      <c r="I131" t="s">
        <v>26548</v>
      </c>
      <c r="J131" t="s">
        <v>1837</v>
      </c>
      <c r="K131" t="s">
        <v>635</v>
      </c>
      <c r="L131" t="s">
        <v>636</v>
      </c>
      <c r="M131" t="s">
        <v>26545</v>
      </c>
      <c r="N131" t="s">
        <v>635</v>
      </c>
      <c r="O131" t="s">
        <v>638</v>
      </c>
      <c r="P131" t="s">
        <v>22</v>
      </c>
      <c r="Q131" t="s">
        <v>639</v>
      </c>
      <c r="R131" t="s">
        <v>636</v>
      </c>
      <c r="S131" t="s">
        <v>26549</v>
      </c>
      <c r="T131" t="s">
        <v>26545</v>
      </c>
    </row>
    <row r="132" spans="1:20" x14ac:dyDescent="0.25">
      <c r="A132" t="s">
        <v>37</v>
      </c>
      <c r="B132" t="s">
        <v>38</v>
      </c>
      <c r="C132">
        <v>66.666666666666671</v>
      </c>
      <c r="D132">
        <v>3</v>
      </c>
      <c r="E132" t="s">
        <v>26550</v>
      </c>
      <c r="F132">
        <v>100</v>
      </c>
      <c r="G132">
        <v>0</v>
      </c>
      <c r="H132" t="s">
        <v>661</v>
      </c>
      <c r="I132" t="s">
        <v>26551</v>
      </c>
      <c r="J132" t="s">
        <v>742</v>
      </c>
      <c r="K132" t="s">
        <v>635</v>
      </c>
      <c r="L132" t="s">
        <v>636</v>
      </c>
      <c r="M132" t="s">
        <v>26552</v>
      </c>
      <c r="N132" t="s">
        <v>635</v>
      </c>
      <c r="O132" t="s">
        <v>638</v>
      </c>
      <c r="P132" t="s">
        <v>22</v>
      </c>
      <c r="Q132" t="s">
        <v>639</v>
      </c>
      <c r="R132" t="s">
        <v>636</v>
      </c>
      <c r="S132" t="s">
        <v>26553</v>
      </c>
      <c r="T132" t="s">
        <v>26552</v>
      </c>
    </row>
    <row r="133" spans="1:20" x14ac:dyDescent="0.25">
      <c r="A133" t="s">
        <v>37</v>
      </c>
      <c r="B133" t="s">
        <v>38</v>
      </c>
      <c r="C133">
        <v>66.666666666666671</v>
      </c>
      <c r="D133">
        <v>3</v>
      </c>
      <c r="E133" t="s">
        <v>26554</v>
      </c>
      <c r="F133">
        <v>100</v>
      </c>
      <c r="G133">
        <v>0</v>
      </c>
      <c r="H133" t="s">
        <v>661</v>
      </c>
      <c r="I133" t="s">
        <v>26555</v>
      </c>
      <c r="J133" t="s">
        <v>2214</v>
      </c>
      <c r="K133" t="s">
        <v>635</v>
      </c>
      <c r="L133" t="s">
        <v>636</v>
      </c>
      <c r="M133" t="s">
        <v>26556</v>
      </c>
      <c r="N133" t="s">
        <v>635</v>
      </c>
      <c r="O133" t="s">
        <v>638</v>
      </c>
      <c r="P133" t="s">
        <v>22</v>
      </c>
      <c r="Q133" t="s">
        <v>639</v>
      </c>
      <c r="R133" t="s">
        <v>636</v>
      </c>
      <c r="S133" t="s">
        <v>26557</v>
      </c>
      <c r="T133" t="s">
        <v>26556</v>
      </c>
    </row>
    <row r="134" spans="1:20" x14ac:dyDescent="0.25">
      <c r="A134" t="s">
        <v>35</v>
      </c>
      <c r="B134" t="s">
        <v>36</v>
      </c>
      <c r="C134">
        <v>66.666666666666671</v>
      </c>
      <c r="D134">
        <v>3</v>
      </c>
      <c r="E134" t="s">
        <v>26558</v>
      </c>
      <c r="F134">
        <v>200</v>
      </c>
      <c r="G134">
        <v>0</v>
      </c>
      <c r="H134" t="s">
        <v>661</v>
      </c>
      <c r="I134" t="s">
        <v>26559</v>
      </c>
      <c r="J134" t="s">
        <v>2451</v>
      </c>
      <c r="K134" t="s">
        <v>635</v>
      </c>
      <c r="L134" t="s">
        <v>636</v>
      </c>
      <c r="M134" t="s">
        <v>26560</v>
      </c>
      <c r="N134" t="s">
        <v>635</v>
      </c>
      <c r="O134" t="s">
        <v>638</v>
      </c>
      <c r="P134" t="s">
        <v>22</v>
      </c>
      <c r="Q134" t="s">
        <v>639</v>
      </c>
      <c r="R134" t="s">
        <v>636</v>
      </c>
      <c r="S134" t="s">
        <v>26561</v>
      </c>
      <c r="T134" t="s">
        <v>26560</v>
      </c>
    </row>
    <row r="135" spans="1:20" x14ac:dyDescent="0.25">
      <c r="A135" t="s">
        <v>164</v>
      </c>
      <c r="B135" t="s">
        <v>165</v>
      </c>
      <c r="C135">
        <v>33.333333333333336</v>
      </c>
      <c r="D135">
        <v>3</v>
      </c>
      <c r="E135" t="s">
        <v>26558</v>
      </c>
      <c r="F135">
        <v>200</v>
      </c>
      <c r="G135">
        <v>0</v>
      </c>
      <c r="H135" t="s">
        <v>661</v>
      </c>
      <c r="I135" t="s">
        <v>26559</v>
      </c>
      <c r="J135" t="s">
        <v>2451</v>
      </c>
      <c r="K135" t="s">
        <v>635</v>
      </c>
      <c r="L135" t="s">
        <v>636</v>
      </c>
      <c r="M135" t="s">
        <v>26560</v>
      </c>
      <c r="N135" t="s">
        <v>635</v>
      </c>
      <c r="O135" t="s">
        <v>638</v>
      </c>
      <c r="P135" t="s">
        <v>22</v>
      </c>
      <c r="Q135" t="s">
        <v>639</v>
      </c>
      <c r="R135" t="s">
        <v>636</v>
      </c>
      <c r="S135" t="s">
        <v>26561</v>
      </c>
      <c r="T135" t="s">
        <v>26560</v>
      </c>
    </row>
    <row r="136" spans="1:20" x14ac:dyDescent="0.25">
      <c r="A136" t="s">
        <v>35</v>
      </c>
      <c r="B136" t="s">
        <v>36</v>
      </c>
      <c r="C136">
        <v>66.666666666666671</v>
      </c>
      <c r="D136">
        <v>3</v>
      </c>
      <c r="E136" t="s">
        <v>26562</v>
      </c>
      <c r="F136">
        <v>100</v>
      </c>
      <c r="G136">
        <v>0</v>
      </c>
      <c r="H136" t="s">
        <v>661</v>
      </c>
      <c r="I136" t="s">
        <v>26563</v>
      </c>
      <c r="J136" t="s">
        <v>643</v>
      </c>
      <c r="K136" t="s">
        <v>635</v>
      </c>
      <c r="L136" t="s">
        <v>636</v>
      </c>
      <c r="M136" t="s">
        <v>26564</v>
      </c>
      <c r="N136" t="s">
        <v>635</v>
      </c>
      <c r="O136" t="s">
        <v>668</v>
      </c>
      <c r="P136" t="s">
        <v>22</v>
      </c>
      <c r="Q136" t="s">
        <v>669</v>
      </c>
      <c r="R136" t="s">
        <v>636</v>
      </c>
      <c r="S136" t="s">
        <v>26565</v>
      </c>
      <c r="T136" t="s">
        <v>26564</v>
      </c>
    </row>
    <row r="137" spans="1:20" x14ac:dyDescent="0.25">
      <c r="A137" t="s">
        <v>164</v>
      </c>
      <c r="B137" t="s">
        <v>165</v>
      </c>
      <c r="C137">
        <v>33.333333333333336</v>
      </c>
      <c r="D137">
        <v>6</v>
      </c>
      <c r="E137" t="s">
        <v>26566</v>
      </c>
      <c r="F137">
        <v>200</v>
      </c>
      <c r="G137">
        <v>0</v>
      </c>
      <c r="H137" t="s">
        <v>632</v>
      </c>
      <c r="I137" t="s">
        <v>5768</v>
      </c>
      <c r="J137" t="s">
        <v>1349</v>
      </c>
      <c r="K137" t="s">
        <v>635</v>
      </c>
      <c r="L137" t="s">
        <v>636</v>
      </c>
      <c r="M137" t="s">
        <v>26567</v>
      </c>
      <c r="N137" t="s">
        <v>635</v>
      </c>
      <c r="O137" t="s">
        <v>638</v>
      </c>
      <c r="P137" t="s">
        <v>22</v>
      </c>
      <c r="Q137" t="s">
        <v>639</v>
      </c>
      <c r="R137" t="s">
        <v>636</v>
      </c>
      <c r="S137" t="s">
        <v>26568</v>
      </c>
      <c r="T137" t="s">
        <v>26569</v>
      </c>
    </row>
    <row r="138" spans="1:20" x14ac:dyDescent="0.25">
      <c r="A138" t="s">
        <v>37</v>
      </c>
      <c r="B138" t="s">
        <v>38</v>
      </c>
      <c r="C138">
        <v>66.666666666666671</v>
      </c>
      <c r="D138">
        <v>3</v>
      </c>
      <c r="E138" t="s">
        <v>26570</v>
      </c>
      <c r="F138">
        <v>100</v>
      </c>
      <c r="G138">
        <v>0</v>
      </c>
      <c r="H138" t="s">
        <v>661</v>
      </c>
      <c r="I138" t="s">
        <v>26571</v>
      </c>
      <c r="J138" t="s">
        <v>1025</v>
      </c>
      <c r="K138" t="s">
        <v>635</v>
      </c>
      <c r="L138" t="s">
        <v>636</v>
      </c>
      <c r="M138" t="s">
        <v>26567</v>
      </c>
      <c r="N138" t="s">
        <v>635</v>
      </c>
      <c r="O138" t="s">
        <v>638</v>
      </c>
      <c r="P138" t="s">
        <v>22</v>
      </c>
      <c r="Q138" t="s">
        <v>639</v>
      </c>
      <c r="R138" t="s">
        <v>636</v>
      </c>
      <c r="S138" t="s">
        <v>26572</v>
      </c>
      <c r="T138" t="s">
        <v>26567</v>
      </c>
    </row>
    <row r="139" spans="1:20" x14ac:dyDescent="0.25">
      <c r="A139" t="s">
        <v>37</v>
      </c>
      <c r="B139" t="s">
        <v>38</v>
      </c>
      <c r="C139">
        <v>66.666666666666671</v>
      </c>
      <c r="D139">
        <v>3</v>
      </c>
      <c r="E139" t="s">
        <v>26573</v>
      </c>
      <c r="F139">
        <v>100</v>
      </c>
      <c r="G139">
        <v>0</v>
      </c>
      <c r="H139" t="s">
        <v>661</v>
      </c>
      <c r="I139" t="s">
        <v>14118</v>
      </c>
      <c r="J139" t="s">
        <v>5300</v>
      </c>
      <c r="K139" t="s">
        <v>635</v>
      </c>
      <c r="L139" t="s">
        <v>636</v>
      </c>
      <c r="M139" t="s">
        <v>26567</v>
      </c>
      <c r="N139" t="s">
        <v>635</v>
      </c>
      <c r="O139" t="s">
        <v>638</v>
      </c>
      <c r="P139" t="s">
        <v>22</v>
      </c>
      <c r="Q139" t="s">
        <v>639</v>
      </c>
      <c r="R139" t="s">
        <v>636</v>
      </c>
      <c r="S139" t="s">
        <v>26574</v>
      </c>
      <c r="T139" t="s">
        <v>26567</v>
      </c>
    </row>
    <row r="140" spans="1:20" x14ac:dyDescent="0.25">
      <c r="A140" t="s">
        <v>35</v>
      </c>
      <c r="B140" t="s">
        <v>36</v>
      </c>
      <c r="C140">
        <v>66.666666666666671</v>
      </c>
      <c r="D140">
        <v>3</v>
      </c>
      <c r="E140" t="s">
        <v>26575</v>
      </c>
      <c r="F140">
        <v>200</v>
      </c>
      <c r="G140">
        <v>0</v>
      </c>
      <c r="H140" t="s">
        <v>661</v>
      </c>
      <c r="I140" t="s">
        <v>26576</v>
      </c>
      <c r="J140" t="s">
        <v>2190</v>
      </c>
      <c r="K140" t="s">
        <v>635</v>
      </c>
      <c r="L140" t="s">
        <v>636</v>
      </c>
      <c r="M140" t="s">
        <v>26577</v>
      </c>
      <c r="N140" t="s">
        <v>635</v>
      </c>
      <c r="O140" t="s">
        <v>638</v>
      </c>
      <c r="P140" t="s">
        <v>22</v>
      </c>
      <c r="Q140" t="s">
        <v>639</v>
      </c>
      <c r="R140" t="s">
        <v>636</v>
      </c>
      <c r="S140" t="s">
        <v>26578</v>
      </c>
      <c r="T140" t="s">
        <v>26579</v>
      </c>
    </row>
    <row r="141" spans="1:20" x14ac:dyDescent="0.25">
      <c r="A141" t="s">
        <v>37</v>
      </c>
      <c r="B141" t="s">
        <v>38</v>
      </c>
      <c r="C141">
        <v>66.666666666666671</v>
      </c>
      <c r="D141">
        <v>3</v>
      </c>
      <c r="E141" t="s">
        <v>26575</v>
      </c>
      <c r="F141">
        <v>200</v>
      </c>
      <c r="G141">
        <v>0</v>
      </c>
      <c r="H141" t="s">
        <v>661</v>
      </c>
      <c r="I141" t="s">
        <v>26576</v>
      </c>
      <c r="J141" t="s">
        <v>2190</v>
      </c>
      <c r="K141" t="s">
        <v>635</v>
      </c>
      <c r="L141" t="s">
        <v>636</v>
      </c>
      <c r="M141" t="s">
        <v>26577</v>
      </c>
      <c r="N141" t="s">
        <v>635</v>
      </c>
      <c r="O141" t="s">
        <v>638</v>
      </c>
      <c r="P141" t="s">
        <v>22</v>
      </c>
      <c r="Q141" t="s">
        <v>639</v>
      </c>
      <c r="R141" t="s">
        <v>636</v>
      </c>
      <c r="S141" t="s">
        <v>26578</v>
      </c>
      <c r="T141" t="s">
        <v>26579</v>
      </c>
    </row>
    <row r="142" spans="1:20" x14ac:dyDescent="0.25">
      <c r="A142" t="s">
        <v>37</v>
      </c>
      <c r="B142" t="s">
        <v>38</v>
      </c>
      <c r="C142">
        <v>66.666666666666671</v>
      </c>
      <c r="D142">
        <v>3</v>
      </c>
      <c r="E142" t="s">
        <v>26580</v>
      </c>
      <c r="F142">
        <v>100</v>
      </c>
      <c r="G142">
        <v>0</v>
      </c>
      <c r="H142" t="s">
        <v>661</v>
      </c>
      <c r="I142" t="s">
        <v>26581</v>
      </c>
      <c r="J142" t="s">
        <v>812</v>
      </c>
      <c r="K142" t="s">
        <v>635</v>
      </c>
      <c r="L142" t="s">
        <v>636</v>
      </c>
      <c r="M142" t="s">
        <v>26582</v>
      </c>
      <c r="N142" t="s">
        <v>635</v>
      </c>
      <c r="O142" t="s">
        <v>638</v>
      </c>
      <c r="P142" t="s">
        <v>22</v>
      </c>
      <c r="Q142" t="s">
        <v>639</v>
      </c>
      <c r="R142" t="s">
        <v>636</v>
      </c>
      <c r="S142" t="s">
        <v>26583</v>
      </c>
      <c r="T142" t="s">
        <v>26582</v>
      </c>
    </row>
    <row r="143" spans="1:20" x14ac:dyDescent="0.25">
      <c r="A143" t="s">
        <v>164</v>
      </c>
      <c r="B143" t="s">
        <v>165</v>
      </c>
      <c r="C143">
        <v>33.333333333333336</v>
      </c>
      <c r="D143">
        <v>3</v>
      </c>
      <c r="E143" t="s">
        <v>26584</v>
      </c>
      <c r="F143">
        <v>100</v>
      </c>
      <c r="G143">
        <v>0</v>
      </c>
      <c r="H143" t="s">
        <v>661</v>
      </c>
      <c r="I143" t="s">
        <v>26585</v>
      </c>
      <c r="J143" t="s">
        <v>2596</v>
      </c>
      <c r="K143" t="s">
        <v>635</v>
      </c>
      <c r="L143" t="s">
        <v>636</v>
      </c>
      <c r="M143" t="s">
        <v>26586</v>
      </c>
      <c r="N143" t="s">
        <v>635</v>
      </c>
      <c r="O143" t="s">
        <v>638</v>
      </c>
      <c r="P143" t="s">
        <v>22</v>
      </c>
      <c r="Q143" t="s">
        <v>639</v>
      </c>
      <c r="R143" t="s">
        <v>636</v>
      </c>
      <c r="S143" t="s">
        <v>26587</v>
      </c>
      <c r="T143" t="s">
        <v>26586</v>
      </c>
    </row>
    <row r="144" spans="1:20" x14ac:dyDescent="0.25">
      <c r="A144" t="s">
        <v>39</v>
      </c>
      <c r="B144" t="s">
        <v>44</v>
      </c>
      <c r="C144">
        <v>80</v>
      </c>
      <c r="D144">
        <v>1</v>
      </c>
      <c r="E144" t="s">
        <v>26588</v>
      </c>
      <c r="F144">
        <v>70</v>
      </c>
      <c r="G144">
        <v>0</v>
      </c>
      <c r="H144" t="s">
        <v>647</v>
      </c>
      <c r="I144" t="s">
        <v>26589</v>
      </c>
      <c r="J144" t="s">
        <v>26590</v>
      </c>
      <c r="K144" t="s">
        <v>1016</v>
      </c>
      <c r="L144" t="s">
        <v>2678</v>
      </c>
      <c r="M144" t="s">
        <v>26591</v>
      </c>
      <c r="N144" t="s">
        <v>635</v>
      </c>
      <c r="O144" t="s">
        <v>653</v>
      </c>
      <c r="P144" t="s">
        <v>43</v>
      </c>
      <c r="Q144" t="s">
        <v>654</v>
      </c>
      <c r="R144" t="s">
        <v>636</v>
      </c>
      <c r="S144" t="s">
        <v>26592</v>
      </c>
      <c r="T144" t="s">
        <v>26593</v>
      </c>
    </row>
    <row r="145" spans="1:20" x14ac:dyDescent="0.25">
      <c r="A145" t="s">
        <v>164</v>
      </c>
      <c r="B145" t="s">
        <v>165</v>
      </c>
      <c r="C145">
        <v>33.333333333333336</v>
      </c>
      <c r="D145">
        <v>3</v>
      </c>
      <c r="E145" t="s">
        <v>26594</v>
      </c>
      <c r="F145">
        <v>100</v>
      </c>
      <c r="G145">
        <v>0</v>
      </c>
      <c r="H145" t="s">
        <v>661</v>
      </c>
      <c r="I145" t="s">
        <v>26595</v>
      </c>
      <c r="J145" t="s">
        <v>711</v>
      </c>
      <c r="K145" t="s">
        <v>635</v>
      </c>
      <c r="L145" t="s">
        <v>636</v>
      </c>
      <c r="M145" t="s">
        <v>26596</v>
      </c>
      <c r="N145" t="s">
        <v>635</v>
      </c>
      <c r="O145" t="s">
        <v>638</v>
      </c>
      <c r="P145" t="s">
        <v>22</v>
      </c>
      <c r="Q145" t="s">
        <v>639</v>
      </c>
      <c r="R145" t="s">
        <v>26597</v>
      </c>
      <c r="S145" t="s">
        <v>26598</v>
      </c>
      <c r="T145" t="s">
        <v>26596</v>
      </c>
    </row>
    <row r="146" spans="1:20" x14ac:dyDescent="0.25">
      <c r="A146" t="s">
        <v>164</v>
      </c>
      <c r="B146" t="s">
        <v>165</v>
      </c>
      <c r="C146">
        <v>33.333333333333336</v>
      </c>
      <c r="D146">
        <v>3</v>
      </c>
      <c r="E146" t="s">
        <v>26599</v>
      </c>
      <c r="F146">
        <v>100</v>
      </c>
      <c r="G146">
        <v>0</v>
      </c>
      <c r="H146" t="s">
        <v>661</v>
      </c>
      <c r="I146" t="s">
        <v>26600</v>
      </c>
      <c r="J146" t="s">
        <v>839</v>
      </c>
      <c r="K146" t="s">
        <v>635</v>
      </c>
      <c r="L146" t="s">
        <v>636</v>
      </c>
      <c r="M146" t="s">
        <v>26596</v>
      </c>
      <c r="N146" t="s">
        <v>635</v>
      </c>
      <c r="O146" t="s">
        <v>638</v>
      </c>
      <c r="P146" t="s">
        <v>22</v>
      </c>
      <c r="Q146" t="s">
        <v>639</v>
      </c>
      <c r="R146" t="s">
        <v>636</v>
      </c>
      <c r="S146" t="s">
        <v>26601</v>
      </c>
      <c r="T146" t="s">
        <v>26596</v>
      </c>
    </row>
    <row r="147" spans="1:20" x14ac:dyDescent="0.25">
      <c r="A147" t="s">
        <v>118</v>
      </c>
      <c r="B147" t="s">
        <v>91</v>
      </c>
      <c r="C147">
        <v>66</v>
      </c>
      <c r="D147">
        <v>1</v>
      </c>
      <c r="E147" t="s">
        <v>26602</v>
      </c>
      <c r="F147">
        <v>220</v>
      </c>
      <c r="G147">
        <v>0</v>
      </c>
      <c r="H147" t="s">
        <v>647</v>
      </c>
      <c r="I147" t="s">
        <v>26589</v>
      </c>
      <c r="J147" t="s">
        <v>26603</v>
      </c>
      <c r="K147" t="s">
        <v>1016</v>
      </c>
      <c r="L147" t="s">
        <v>2678</v>
      </c>
      <c r="M147" t="s">
        <v>26604</v>
      </c>
      <c r="N147" t="s">
        <v>635</v>
      </c>
      <c r="O147" t="s">
        <v>653</v>
      </c>
      <c r="P147" t="s">
        <v>43</v>
      </c>
      <c r="Q147" t="s">
        <v>654</v>
      </c>
      <c r="R147" t="s">
        <v>636</v>
      </c>
      <c r="S147" t="s">
        <v>26605</v>
      </c>
      <c r="T147" t="s">
        <v>26596</v>
      </c>
    </row>
    <row r="148" spans="1:20" x14ac:dyDescent="0.25">
      <c r="A148" t="s">
        <v>89</v>
      </c>
      <c r="B148" t="s">
        <v>1223</v>
      </c>
      <c r="C148">
        <v>66</v>
      </c>
      <c r="D148">
        <v>1</v>
      </c>
      <c r="E148" t="s">
        <v>26602</v>
      </c>
      <c r="F148">
        <v>220</v>
      </c>
      <c r="G148">
        <v>0</v>
      </c>
      <c r="H148" t="s">
        <v>647</v>
      </c>
      <c r="I148" t="s">
        <v>26589</v>
      </c>
      <c r="J148" t="s">
        <v>26603</v>
      </c>
      <c r="K148" t="s">
        <v>1016</v>
      </c>
      <c r="L148" t="s">
        <v>2678</v>
      </c>
      <c r="M148" t="s">
        <v>26604</v>
      </c>
      <c r="N148" t="s">
        <v>635</v>
      </c>
      <c r="O148" t="s">
        <v>653</v>
      </c>
      <c r="P148" t="s">
        <v>43</v>
      </c>
      <c r="Q148" t="s">
        <v>654</v>
      </c>
      <c r="R148" t="s">
        <v>636</v>
      </c>
      <c r="S148" t="s">
        <v>26605</v>
      </c>
      <c r="T148" t="s">
        <v>26596</v>
      </c>
    </row>
    <row r="149" spans="1:20" x14ac:dyDescent="0.25">
      <c r="A149" t="s">
        <v>39</v>
      </c>
      <c r="B149" t="s">
        <v>44</v>
      </c>
      <c r="C149">
        <v>67</v>
      </c>
      <c r="D149">
        <v>1</v>
      </c>
      <c r="E149" t="s">
        <v>26602</v>
      </c>
      <c r="F149">
        <v>220</v>
      </c>
      <c r="G149">
        <v>0</v>
      </c>
      <c r="H149" t="s">
        <v>647</v>
      </c>
      <c r="I149" t="s">
        <v>26589</v>
      </c>
      <c r="J149" t="s">
        <v>26603</v>
      </c>
      <c r="K149" t="s">
        <v>1016</v>
      </c>
      <c r="L149" t="s">
        <v>2678</v>
      </c>
      <c r="M149" t="s">
        <v>26604</v>
      </c>
      <c r="N149" t="s">
        <v>635</v>
      </c>
      <c r="O149" t="s">
        <v>653</v>
      </c>
      <c r="P149" t="s">
        <v>43</v>
      </c>
      <c r="Q149" t="s">
        <v>654</v>
      </c>
      <c r="R149" t="s">
        <v>636</v>
      </c>
      <c r="S149" t="s">
        <v>26605</v>
      </c>
      <c r="T149" t="s">
        <v>26596</v>
      </c>
    </row>
    <row r="150" spans="1:20" x14ac:dyDescent="0.25">
      <c r="A150" t="s">
        <v>37</v>
      </c>
      <c r="B150" t="s">
        <v>38</v>
      </c>
      <c r="C150">
        <v>66.666666666666671</v>
      </c>
      <c r="D150">
        <v>3</v>
      </c>
      <c r="E150" t="s">
        <v>26606</v>
      </c>
      <c r="F150">
        <v>200</v>
      </c>
      <c r="G150">
        <v>0</v>
      </c>
      <c r="H150" t="s">
        <v>661</v>
      </c>
      <c r="I150" t="s">
        <v>19048</v>
      </c>
      <c r="J150" t="s">
        <v>757</v>
      </c>
      <c r="K150" t="s">
        <v>635</v>
      </c>
      <c r="L150" t="s">
        <v>636</v>
      </c>
      <c r="M150" t="s">
        <v>26607</v>
      </c>
      <c r="N150" t="s">
        <v>635</v>
      </c>
      <c r="O150" t="s">
        <v>638</v>
      </c>
      <c r="P150" t="s">
        <v>22</v>
      </c>
      <c r="Q150" t="s">
        <v>639</v>
      </c>
      <c r="R150" t="s">
        <v>636</v>
      </c>
      <c r="S150" t="s">
        <v>26608</v>
      </c>
      <c r="T150" t="s">
        <v>26607</v>
      </c>
    </row>
    <row r="151" spans="1:20" x14ac:dyDescent="0.25">
      <c r="A151" t="s">
        <v>164</v>
      </c>
      <c r="B151" t="s">
        <v>165</v>
      </c>
      <c r="C151">
        <v>33.333333333333336</v>
      </c>
      <c r="D151">
        <v>3</v>
      </c>
      <c r="E151" t="s">
        <v>26606</v>
      </c>
      <c r="F151">
        <v>200</v>
      </c>
      <c r="G151">
        <v>0</v>
      </c>
      <c r="H151" t="s">
        <v>661</v>
      </c>
      <c r="I151" t="s">
        <v>19048</v>
      </c>
      <c r="J151" t="s">
        <v>757</v>
      </c>
      <c r="K151" t="s">
        <v>635</v>
      </c>
      <c r="L151" t="s">
        <v>636</v>
      </c>
      <c r="M151" t="s">
        <v>26607</v>
      </c>
      <c r="N151" t="s">
        <v>635</v>
      </c>
      <c r="O151" t="s">
        <v>638</v>
      </c>
      <c r="P151" t="s">
        <v>22</v>
      </c>
      <c r="Q151" t="s">
        <v>639</v>
      </c>
      <c r="R151" t="s">
        <v>636</v>
      </c>
      <c r="S151" t="s">
        <v>26608</v>
      </c>
      <c r="T151" t="s">
        <v>26607</v>
      </c>
    </row>
    <row r="152" spans="1:20" x14ac:dyDescent="0.25">
      <c r="A152" t="s">
        <v>37</v>
      </c>
      <c r="B152" t="s">
        <v>38</v>
      </c>
      <c r="C152">
        <v>66.666666666666671</v>
      </c>
      <c r="D152">
        <v>3</v>
      </c>
      <c r="E152" t="s">
        <v>26609</v>
      </c>
      <c r="F152">
        <v>100</v>
      </c>
      <c r="G152">
        <v>0</v>
      </c>
      <c r="H152" t="s">
        <v>661</v>
      </c>
      <c r="I152" t="s">
        <v>26610</v>
      </c>
      <c r="J152" t="s">
        <v>757</v>
      </c>
      <c r="K152" t="s">
        <v>635</v>
      </c>
      <c r="L152" t="s">
        <v>636</v>
      </c>
      <c r="M152" t="s">
        <v>26611</v>
      </c>
      <c r="N152" t="s">
        <v>635</v>
      </c>
      <c r="O152" t="s">
        <v>638</v>
      </c>
      <c r="P152" t="s">
        <v>22</v>
      </c>
      <c r="Q152" t="s">
        <v>639</v>
      </c>
      <c r="R152" t="s">
        <v>636</v>
      </c>
      <c r="S152" t="s">
        <v>26612</v>
      </c>
      <c r="T152" t="s">
        <v>26611</v>
      </c>
    </row>
    <row r="153" spans="1:20" x14ac:dyDescent="0.25">
      <c r="A153" t="s">
        <v>37</v>
      </c>
      <c r="B153" t="s">
        <v>38</v>
      </c>
      <c r="C153">
        <v>66.666666666666671</v>
      </c>
      <c r="D153">
        <v>3</v>
      </c>
      <c r="E153" t="s">
        <v>26613</v>
      </c>
      <c r="F153">
        <v>100</v>
      </c>
      <c r="G153">
        <v>0</v>
      </c>
      <c r="H153" t="s">
        <v>661</v>
      </c>
      <c r="I153" t="s">
        <v>26614</v>
      </c>
      <c r="J153" t="s">
        <v>2644</v>
      </c>
      <c r="K153" t="s">
        <v>635</v>
      </c>
      <c r="L153" t="s">
        <v>636</v>
      </c>
      <c r="M153" t="s">
        <v>26615</v>
      </c>
      <c r="N153" t="s">
        <v>635</v>
      </c>
      <c r="O153" t="s">
        <v>638</v>
      </c>
      <c r="P153" t="s">
        <v>22</v>
      </c>
      <c r="Q153" t="s">
        <v>639</v>
      </c>
      <c r="R153" t="s">
        <v>636</v>
      </c>
      <c r="S153" t="s">
        <v>26616</v>
      </c>
      <c r="T153" t="s">
        <v>26615</v>
      </c>
    </row>
    <row r="154" spans="1:20" x14ac:dyDescent="0.25">
      <c r="A154" t="s">
        <v>35</v>
      </c>
      <c r="B154" t="s">
        <v>36</v>
      </c>
      <c r="C154">
        <v>66.666666666666671</v>
      </c>
      <c r="D154">
        <v>3</v>
      </c>
      <c r="E154" t="s">
        <v>26617</v>
      </c>
      <c r="F154">
        <v>100</v>
      </c>
      <c r="G154">
        <v>0</v>
      </c>
      <c r="H154" t="s">
        <v>661</v>
      </c>
      <c r="I154" t="s">
        <v>21129</v>
      </c>
      <c r="J154" t="s">
        <v>1750</v>
      </c>
      <c r="K154" t="s">
        <v>635</v>
      </c>
      <c r="L154" t="s">
        <v>636</v>
      </c>
      <c r="M154" t="s">
        <v>26615</v>
      </c>
      <c r="N154" t="s">
        <v>635</v>
      </c>
      <c r="O154" t="s">
        <v>638</v>
      </c>
      <c r="P154" t="s">
        <v>22</v>
      </c>
      <c r="Q154" t="s">
        <v>639</v>
      </c>
      <c r="R154" t="s">
        <v>636</v>
      </c>
      <c r="S154" t="s">
        <v>26618</v>
      </c>
      <c r="T154" t="s">
        <v>26615</v>
      </c>
    </row>
    <row r="155" spans="1:20" x14ac:dyDescent="0.25">
      <c r="A155" t="s">
        <v>35</v>
      </c>
      <c r="B155" t="s">
        <v>36</v>
      </c>
      <c r="C155">
        <v>66.666666666666671</v>
      </c>
      <c r="D155">
        <v>3</v>
      </c>
      <c r="E155" t="s">
        <v>26619</v>
      </c>
      <c r="F155">
        <v>100</v>
      </c>
      <c r="G155">
        <v>0</v>
      </c>
      <c r="H155" t="s">
        <v>661</v>
      </c>
      <c r="I155" t="s">
        <v>26620</v>
      </c>
      <c r="J155" t="s">
        <v>812</v>
      </c>
      <c r="K155" t="s">
        <v>635</v>
      </c>
      <c r="L155" t="s">
        <v>636</v>
      </c>
      <c r="M155" t="s">
        <v>26621</v>
      </c>
      <c r="N155" t="s">
        <v>635</v>
      </c>
      <c r="O155" t="s">
        <v>638</v>
      </c>
      <c r="P155" t="s">
        <v>22</v>
      </c>
      <c r="Q155" t="s">
        <v>639</v>
      </c>
      <c r="R155" t="s">
        <v>636</v>
      </c>
      <c r="S155" t="s">
        <v>26622</v>
      </c>
      <c r="T155" t="s">
        <v>26621</v>
      </c>
    </row>
    <row r="156" spans="1:20" x14ac:dyDescent="0.25">
      <c r="A156" t="s">
        <v>35</v>
      </c>
      <c r="B156" t="s">
        <v>36</v>
      </c>
      <c r="C156">
        <v>66.666666666666671</v>
      </c>
      <c r="D156">
        <v>3</v>
      </c>
      <c r="E156" t="s">
        <v>26623</v>
      </c>
      <c r="F156">
        <v>200</v>
      </c>
      <c r="G156">
        <v>0</v>
      </c>
      <c r="H156" t="s">
        <v>661</v>
      </c>
      <c r="I156" t="s">
        <v>16458</v>
      </c>
      <c r="J156" t="s">
        <v>643</v>
      </c>
      <c r="K156" t="s">
        <v>635</v>
      </c>
      <c r="L156" t="s">
        <v>636</v>
      </c>
      <c r="M156" t="s">
        <v>26624</v>
      </c>
      <c r="N156" t="s">
        <v>635</v>
      </c>
      <c r="O156" t="s">
        <v>638</v>
      </c>
      <c r="P156" t="s">
        <v>22</v>
      </c>
      <c r="Q156" t="s">
        <v>639</v>
      </c>
      <c r="R156" t="s">
        <v>636</v>
      </c>
      <c r="S156" t="s">
        <v>26625</v>
      </c>
      <c r="T156" t="s">
        <v>26624</v>
      </c>
    </row>
    <row r="157" spans="1:20" x14ac:dyDescent="0.25">
      <c r="A157" t="s">
        <v>37</v>
      </c>
      <c r="B157" t="s">
        <v>38</v>
      </c>
      <c r="C157">
        <v>66.666666666666671</v>
      </c>
      <c r="D157">
        <v>3</v>
      </c>
      <c r="E157" t="s">
        <v>26623</v>
      </c>
      <c r="F157">
        <v>200</v>
      </c>
      <c r="G157">
        <v>0</v>
      </c>
      <c r="H157" t="s">
        <v>661</v>
      </c>
      <c r="I157" t="s">
        <v>16458</v>
      </c>
      <c r="J157" t="s">
        <v>643</v>
      </c>
      <c r="K157" t="s">
        <v>635</v>
      </c>
      <c r="L157" t="s">
        <v>636</v>
      </c>
      <c r="M157" t="s">
        <v>26624</v>
      </c>
      <c r="N157" t="s">
        <v>635</v>
      </c>
      <c r="O157" t="s">
        <v>638</v>
      </c>
      <c r="P157" t="s">
        <v>22</v>
      </c>
      <c r="Q157" t="s">
        <v>639</v>
      </c>
      <c r="R157" t="s">
        <v>636</v>
      </c>
      <c r="S157" t="s">
        <v>26625</v>
      </c>
      <c r="T157" t="s">
        <v>26624</v>
      </c>
    </row>
    <row r="158" spans="1:20" x14ac:dyDescent="0.25">
      <c r="A158" t="s">
        <v>35</v>
      </c>
      <c r="B158" t="s">
        <v>36</v>
      </c>
      <c r="C158">
        <v>66.666666666666671</v>
      </c>
      <c r="D158">
        <v>3</v>
      </c>
      <c r="E158" t="s">
        <v>26626</v>
      </c>
      <c r="F158">
        <v>100</v>
      </c>
      <c r="G158">
        <v>0</v>
      </c>
      <c r="H158" t="s">
        <v>661</v>
      </c>
      <c r="I158" t="s">
        <v>26627</v>
      </c>
      <c r="J158" t="s">
        <v>634</v>
      </c>
      <c r="K158" t="s">
        <v>635</v>
      </c>
      <c r="L158" t="s">
        <v>636</v>
      </c>
      <c r="M158" t="s">
        <v>26628</v>
      </c>
      <c r="N158" t="s">
        <v>635</v>
      </c>
      <c r="O158" t="s">
        <v>638</v>
      </c>
      <c r="P158" t="s">
        <v>22</v>
      </c>
      <c r="Q158" t="s">
        <v>639</v>
      </c>
      <c r="R158" t="s">
        <v>636</v>
      </c>
      <c r="S158" t="s">
        <v>26629</v>
      </c>
      <c r="T158" t="s">
        <v>26628</v>
      </c>
    </row>
    <row r="159" spans="1:20" x14ac:dyDescent="0.25">
      <c r="A159" t="s">
        <v>35</v>
      </c>
      <c r="B159" t="s">
        <v>36</v>
      </c>
      <c r="C159">
        <v>66.666666666666671</v>
      </c>
      <c r="D159">
        <v>3</v>
      </c>
      <c r="E159" t="s">
        <v>26630</v>
      </c>
      <c r="F159">
        <v>200</v>
      </c>
      <c r="G159">
        <v>0</v>
      </c>
      <c r="H159" t="s">
        <v>661</v>
      </c>
      <c r="I159" t="s">
        <v>26631</v>
      </c>
      <c r="J159" t="s">
        <v>683</v>
      </c>
      <c r="K159" t="s">
        <v>635</v>
      </c>
      <c r="L159" t="s">
        <v>636</v>
      </c>
      <c r="M159" t="s">
        <v>26632</v>
      </c>
      <c r="N159" t="s">
        <v>635</v>
      </c>
      <c r="O159" t="s">
        <v>638</v>
      </c>
      <c r="P159" t="s">
        <v>22</v>
      </c>
      <c r="Q159" t="s">
        <v>639</v>
      </c>
      <c r="R159" t="s">
        <v>636</v>
      </c>
      <c r="S159" t="s">
        <v>26633</v>
      </c>
      <c r="T159" t="s">
        <v>26632</v>
      </c>
    </row>
    <row r="160" spans="1:20" x14ac:dyDescent="0.25">
      <c r="A160" t="s">
        <v>37</v>
      </c>
      <c r="B160" t="s">
        <v>38</v>
      </c>
      <c r="C160">
        <v>66.666666666666671</v>
      </c>
      <c r="D160">
        <v>3</v>
      </c>
      <c r="E160" t="s">
        <v>26630</v>
      </c>
      <c r="F160">
        <v>200</v>
      </c>
      <c r="G160">
        <v>0</v>
      </c>
      <c r="H160" t="s">
        <v>661</v>
      </c>
      <c r="I160" t="s">
        <v>26631</v>
      </c>
      <c r="J160" t="s">
        <v>683</v>
      </c>
      <c r="K160" t="s">
        <v>635</v>
      </c>
      <c r="L160" t="s">
        <v>636</v>
      </c>
      <c r="M160" t="s">
        <v>26632</v>
      </c>
      <c r="N160" t="s">
        <v>635</v>
      </c>
      <c r="O160" t="s">
        <v>638</v>
      </c>
      <c r="P160" t="s">
        <v>22</v>
      </c>
      <c r="Q160" t="s">
        <v>639</v>
      </c>
      <c r="R160" t="s">
        <v>636</v>
      </c>
      <c r="S160" t="s">
        <v>26633</v>
      </c>
      <c r="T160" t="s">
        <v>26632</v>
      </c>
    </row>
    <row r="161" spans="1:20" x14ac:dyDescent="0.25">
      <c r="A161" t="s">
        <v>35</v>
      </c>
      <c r="B161" t="s">
        <v>36</v>
      </c>
      <c r="C161">
        <v>66.666666666666671</v>
      </c>
      <c r="D161">
        <v>3</v>
      </c>
      <c r="E161" t="s">
        <v>26634</v>
      </c>
      <c r="F161">
        <v>100</v>
      </c>
      <c r="G161">
        <v>0</v>
      </c>
      <c r="H161" t="s">
        <v>661</v>
      </c>
      <c r="I161" t="s">
        <v>26635</v>
      </c>
      <c r="J161" t="s">
        <v>972</v>
      </c>
      <c r="K161" t="s">
        <v>635</v>
      </c>
      <c r="L161" t="s">
        <v>636</v>
      </c>
      <c r="M161" t="s">
        <v>26632</v>
      </c>
      <c r="N161" t="s">
        <v>635</v>
      </c>
      <c r="O161" t="s">
        <v>638</v>
      </c>
      <c r="P161" t="s">
        <v>22</v>
      </c>
      <c r="Q161" t="s">
        <v>639</v>
      </c>
      <c r="R161" t="s">
        <v>636</v>
      </c>
      <c r="S161" t="s">
        <v>26636</v>
      </c>
      <c r="T161" t="s">
        <v>26632</v>
      </c>
    </row>
    <row r="162" spans="1:20" x14ac:dyDescent="0.25">
      <c r="A162" t="s">
        <v>35</v>
      </c>
      <c r="B162" t="s">
        <v>36</v>
      </c>
      <c r="C162">
        <v>66.666666666666671</v>
      </c>
      <c r="D162">
        <v>3</v>
      </c>
      <c r="E162" t="s">
        <v>26637</v>
      </c>
      <c r="F162">
        <v>100</v>
      </c>
      <c r="G162">
        <v>0</v>
      </c>
      <c r="H162" t="s">
        <v>661</v>
      </c>
      <c r="I162" t="s">
        <v>26638</v>
      </c>
      <c r="J162" t="s">
        <v>1399</v>
      </c>
      <c r="K162" t="s">
        <v>635</v>
      </c>
      <c r="L162" t="s">
        <v>636</v>
      </c>
      <c r="M162" t="s">
        <v>26639</v>
      </c>
      <c r="N162" t="s">
        <v>635</v>
      </c>
      <c r="O162" t="s">
        <v>638</v>
      </c>
      <c r="P162" t="s">
        <v>22</v>
      </c>
      <c r="Q162" t="s">
        <v>639</v>
      </c>
      <c r="R162" t="s">
        <v>636</v>
      </c>
      <c r="S162" t="s">
        <v>26640</v>
      </c>
      <c r="T162" t="s">
        <v>26639</v>
      </c>
    </row>
    <row r="163" spans="1:20" x14ac:dyDescent="0.25">
      <c r="A163" t="s">
        <v>37</v>
      </c>
      <c r="B163" t="s">
        <v>38</v>
      </c>
      <c r="C163">
        <v>66.666666666666671</v>
      </c>
      <c r="D163">
        <v>3</v>
      </c>
      <c r="E163" t="s">
        <v>26641</v>
      </c>
      <c r="F163">
        <v>100</v>
      </c>
      <c r="G163">
        <v>0</v>
      </c>
      <c r="H163" t="s">
        <v>661</v>
      </c>
      <c r="I163" t="s">
        <v>26642</v>
      </c>
      <c r="J163" t="s">
        <v>643</v>
      </c>
      <c r="K163" t="s">
        <v>635</v>
      </c>
      <c r="L163" t="s">
        <v>636</v>
      </c>
      <c r="M163" t="s">
        <v>26639</v>
      </c>
      <c r="N163" t="s">
        <v>635</v>
      </c>
      <c r="O163" t="s">
        <v>638</v>
      </c>
      <c r="P163" t="s">
        <v>22</v>
      </c>
      <c r="Q163" t="s">
        <v>639</v>
      </c>
      <c r="R163" t="s">
        <v>636</v>
      </c>
      <c r="S163" t="s">
        <v>26643</v>
      </c>
      <c r="T163" t="s">
        <v>26639</v>
      </c>
    </row>
    <row r="164" spans="1:20" x14ac:dyDescent="0.25">
      <c r="A164" t="s">
        <v>37</v>
      </c>
      <c r="B164" t="s">
        <v>38</v>
      </c>
      <c r="C164">
        <v>33</v>
      </c>
      <c r="D164">
        <v>10</v>
      </c>
      <c r="E164" t="s">
        <v>26644</v>
      </c>
      <c r="F164">
        <v>335</v>
      </c>
      <c r="G164">
        <v>0</v>
      </c>
      <c r="H164" t="s">
        <v>661</v>
      </c>
      <c r="I164" t="s">
        <v>26645</v>
      </c>
      <c r="J164" t="s">
        <v>1481</v>
      </c>
      <c r="K164" t="s">
        <v>635</v>
      </c>
      <c r="L164" t="s">
        <v>636</v>
      </c>
      <c r="M164" t="s">
        <v>26646</v>
      </c>
      <c r="N164" t="s">
        <v>635</v>
      </c>
      <c r="O164" t="s">
        <v>638</v>
      </c>
      <c r="P164" t="s">
        <v>22</v>
      </c>
      <c r="Q164" t="s">
        <v>639</v>
      </c>
      <c r="R164" t="s">
        <v>636</v>
      </c>
      <c r="S164" t="s">
        <v>26647</v>
      </c>
      <c r="T164" t="s">
        <v>26646</v>
      </c>
    </row>
    <row r="165" spans="1:20" x14ac:dyDescent="0.25">
      <c r="A165" t="s">
        <v>35</v>
      </c>
      <c r="B165" t="s">
        <v>36</v>
      </c>
      <c r="C165">
        <v>66.666666666666671</v>
      </c>
      <c r="D165">
        <v>3</v>
      </c>
      <c r="E165" t="s">
        <v>26648</v>
      </c>
      <c r="F165">
        <v>100</v>
      </c>
      <c r="G165">
        <v>0</v>
      </c>
      <c r="H165" t="s">
        <v>661</v>
      </c>
      <c r="I165" t="s">
        <v>6317</v>
      </c>
      <c r="J165" t="s">
        <v>978</v>
      </c>
      <c r="K165" t="s">
        <v>635</v>
      </c>
      <c r="L165" t="s">
        <v>636</v>
      </c>
      <c r="M165" t="s">
        <v>26649</v>
      </c>
      <c r="N165" t="s">
        <v>635</v>
      </c>
      <c r="O165" t="s">
        <v>668</v>
      </c>
      <c r="P165" t="s">
        <v>22</v>
      </c>
      <c r="Q165" t="s">
        <v>669</v>
      </c>
      <c r="R165" t="s">
        <v>26650</v>
      </c>
      <c r="S165" t="s">
        <v>26651</v>
      </c>
      <c r="T165" t="s">
        <v>26649</v>
      </c>
    </row>
    <row r="166" spans="1:20" x14ac:dyDescent="0.25">
      <c r="A166" t="s">
        <v>39</v>
      </c>
      <c r="B166" t="s">
        <v>44</v>
      </c>
      <c r="C166">
        <v>78.5</v>
      </c>
      <c r="D166">
        <v>2</v>
      </c>
      <c r="E166" t="s">
        <v>26652</v>
      </c>
      <c r="F166">
        <v>137</v>
      </c>
      <c r="G166">
        <v>0</v>
      </c>
      <c r="H166" t="s">
        <v>647</v>
      </c>
      <c r="I166" t="s">
        <v>7126</v>
      </c>
      <c r="J166" t="s">
        <v>14259</v>
      </c>
      <c r="K166" t="s">
        <v>14260</v>
      </c>
      <c r="L166" t="s">
        <v>8925</v>
      </c>
      <c r="M166" t="s">
        <v>26586</v>
      </c>
      <c r="N166" t="s">
        <v>635</v>
      </c>
      <c r="O166" t="s">
        <v>653</v>
      </c>
      <c r="P166" t="s">
        <v>43</v>
      </c>
      <c r="Q166" t="s">
        <v>654</v>
      </c>
      <c r="R166" t="s">
        <v>636</v>
      </c>
      <c r="S166" t="s">
        <v>26653</v>
      </c>
      <c r="T166" t="s">
        <v>26654</v>
      </c>
    </row>
    <row r="167" spans="1:20" x14ac:dyDescent="0.25">
      <c r="A167" t="s">
        <v>121</v>
      </c>
      <c r="B167" t="s">
        <v>122</v>
      </c>
      <c r="C167">
        <v>14</v>
      </c>
      <c r="D167">
        <v>2</v>
      </c>
      <c r="E167" t="s">
        <v>26655</v>
      </c>
      <c r="F167">
        <v>25</v>
      </c>
      <c r="G167">
        <v>4</v>
      </c>
      <c r="H167" t="s">
        <v>647</v>
      </c>
      <c r="I167" t="s">
        <v>20180</v>
      </c>
      <c r="J167" t="s">
        <v>20181</v>
      </c>
      <c r="K167" t="s">
        <v>20182</v>
      </c>
      <c r="L167" t="s">
        <v>1998</v>
      </c>
      <c r="M167" t="s">
        <v>26586</v>
      </c>
      <c r="N167" t="s">
        <v>635</v>
      </c>
      <c r="O167" t="s">
        <v>653</v>
      </c>
      <c r="P167" t="s">
        <v>43</v>
      </c>
      <c r="Q167" t="s">
        <v>654</v>
      </c>
      <c r="R167" t="s">
        <v>636</v>
      </c>
      <c r="S167" t="s">
        <v>26656</v>
      </c>
      <c r="T167" t="s">
        <v>26654</v>
      </c>
    </row>
    <row r="168" spans="1:20" x14ac:dyDescent="0.25">
      <c r="A168" t="s">
        <v>258</v>
      </c>
      <c r="B168" t="s">
        <v>264</v>
      </c>
      <c r="C168">
        <v>139</v>
      </c>
      <c r="D168">
        <v>1</v>
      </c>
      <c r="E168" t="s">
        <v>26657</v>
      </c>
      <c r="F168">
        <v>190</v>
      </c>
      <c r="G168">
        <v>0</v>
      </c>
      <c r="H168" t="s">
        <v>661</v>
      </c>
      <c r="I168" t="s">
        <v>16045</v>
      </c>
      <c r="J168" t="s">
        <v>1130</v>
      </c>
      <c r="K168" t="s">
        <v>635</v>
      </c>
      <c r="L168" t="s">
        <v>636</v>
      </c>
      <c r="M168" t="s">
        <v>26658</v>
      </c>
      <c r="N168" t="s">
        <v>635</v>
      </c>
      <c r="O168" t="s">
        <v>668</v>
      </c>
      <c r="P168" t="s">
        <v>22</v>
      </c>
      <c r="Q168" t="s">
        <v>669</v>
      </c>
      <c r="R168" t="s">
        <v>636</v>
      </c>
      <c r="S168" t="s">
        <v>26659</v>
      </c>
      <c r="T168" t="s">
        <v>26658</v>
      </c>
    </row>
    <row r="169" spans="1:20" x14ac:dyDescent="0.25">
      <c r="A169" t="s">
        <v>257</v>
      </c>
      <c r="B169" t="s">
        <v>263</v>
      </c>
      <c r="C169">
        <v>139</v>
      </c>
      <c r="D169">
        <v>1</v>
      </c>
      <c r="E169" t="s">
        <v>26657</v>
      </c>
      <c r="F169">
        <v>190</v>
      </c>
      <c r="G169">
        <v>0</v>
      </c>
      <c r="H169" t="s">
        <v>661</v>
      </c>
      <c r="I169" t="s">
        <v>16045</v>
      </c>
      <c r="J169" t="s">
        <v>1130</v>
      </c>
      <c r="K169" t="s">
        <v>635</v>
      </c>
      <c r="L169" t="s">
        <v>636</v>
      </c>
      <c r="M169" t="s">
        <v>26658</v>
      </c>
      <c r="N169" t="s">
        <v>635</v>
      </c>
      <c r="O169" t="s">
        <v>668</v>
      </c>
      <c r="P169" t="s">
        <v>22</v>
      </c>
      <c r="Q169" t="s">
        <v>669</v>
      </c>
      <c r="R169" t="s">
        <v>636</v>
      </c>
      <c r="S169" t="s">
        <v>26659</v>
      </c>
      <c r="T169" t="s">
        <v>26658</v>
      </c>
    </row>
    <row r="170" spans="1:20" x14ac:dyDescent="0.25">
      <c r="A170" t="s">
        <v>258</v>
      </c>
      <c r="B170" t="s">
        <v>264</v>
      </c>
      <c r="C170">
        <v>139</v>
      </c>
      <c r="D170">
        <v>1</v>
      </c>
      <c r="E170" t="s">
        <v>26660</v>
      </c>
      <c r="F170">
        <v>95</v>
      </c>
      <c r="G170">
        <v>0</v>
      </c>
      <c r="H170" t="s">
        <v>661</v>
      </c>
      <c r="I170" t="s">
        <v>26661</v>
      </c>
      <c r="J170" t="s">
        <v>776</v>
      </c>
      <c r="K170" t="s">
        <v>635</v>
      </c>
      <c r="L170" t="s">
        <v>636</v>
      </c>
      <c r="M170" t="s">
        <v>26662</v>
      </c>
      <c r="N170" t="s">
        <v>635</v>
      </c>
      <c r="O170" t="s">
        <v>668</v>
      </c>
      <c r="P170" t="s">
        <v>22</v>
      </c>
      <c r="Q170" t="s">
        <v>669</v>
      </c>
      <c r="R170" t="s">
        <v>636</v>
      </c>
      <c r="S170" t="s">
        <v>26663</v>
      </c>
      <c r="T170" t="s">
        <v>26664</v>
      </c>
    </row>
    <row r="171" spans="1:20" x14ac:dyDescent="0.25">
      <c r="A171" t="s">
        <v>164</v>
      </c>
      <c r="B171" t="s">
        <v>165</v>
      </c>
      <c r="C171">
        <v>33.333333333333336</v>
      </c>
      <c r="D171">
        <v>3</v>
      </c>
      <c r="E171" t="s">
        <v>26665</v>
      </c>
      <c r="F171">
        <v>100</v>
      </c>
      <c r="G171">
        <v>0</v>
      </c>
      <c r="H171" t="s">
        <v>661</v>
      </c>
      <c r="I171" t="s">
        <v>26666</v>
      </c>
      <c r="J171" t="s">
        <v>634</v>
      </c>
      <c r="K171" t="s">
        <v>635</v>
      </c>
      <c r="L171" t="s">
        <v>636</v>
      </c>
      <c r="M171" t="s">
        <v>26667</v>
      </c>
      <c r="N171" t="s">
        <v>635</v>
      </c>
      <c r="O171" t="s">
        <v>668</v>
      </c>
      <c r="P171" t="s">
        <v>22</v>
      </c>
      <c r="Q171" t="s">
        <v>669</v>
      </c>
      <c r="R171" t="s">
        <v>636</v>
      </c>
      <c r="S171" t="s">
        <v>26668</v>
      </c>
      <c r="T171" t="s">
        <v>26667</v>
      </c>
    </row>
    <row r="172" spans="1:20" x14ac:dyDescent="0.25">
      <c r="A172" t="s">
        <v>164</v>
      </c>
      <c r="B172" t="s">
        <v>165</v>
      </c>
      <c r="C172">
        <v>33.333333333333336</v>
      </c>
      <c r="D172">
        <v>3</v>
      </c>
      <c r="E172" t="s">
        <v>26669</v>
      </c>
      <c r="F172">
        <v>100</v>
      </c>
      <c r="G172">
        <v>0</v>
      </c>
      <c r="H172" t="s">
        <v>661</v>
      </c>
      <c r="I172" t="s">
        <v>26670</v>
      </c>
      <c r="J172" t="s">
        <v>643</v>
      </c>
      <c r="K172" t="s">
        <v>635</v>
      </c>
      <c r="L172" t="s">
        <v>636</v>
      </c>
      <c r="M172" t="s">
        <v>26671</v>
      </c>
      <c r="N172" t="s">
        <v>635</v>
      </c>
      <c r="O172" t="s">
        <v>668</v>
      </c>
      <c r="P172" t="s">
        <v>22</v>
      </c>
      <c r="Q172" t="s">
        <v>669</v>
      </c>
      <c r="R172" t="s">
        <v>636</v>
      </c>
      <c r="S172" t="s">
        <v>26672</v>
      </c>
      <c r="T172" t="s">
        <v>26671</v>
      </c>
    </row>
    <row r="173" spans="1:20" x14ac:dyDescent="0.25">
      <c r="A173" t="s">
        <v>164</v>
      </c>
      <c r="B173" t="s">
        <v>165</v>
      </c>
      <c r="C173">
        <v>33.333333333333336</v>
      </c>
      <c r="D173">
        <v>3</v>
      </c>
      <c r="E173" t="s">
        <v>26673</v>
      </c>
      <c r="F173">
        <v>100</v>
      </c>
      <c r="G173">
        <v>0</v>
      </c>
      <c r="H173" t="s">
        <v>661</v>
      </c>
      <c r="I173" t="s">
        <v>26674</v>
      </c>
      <c r="J173" t="s">
        <v>757</v>
      </c>
      <c r="K173" t="s">
        <v>635</v>
      </c>
      <c r="L173" t="s">
        <v>636</v>
      </c>
      <c r="M173" t="s">
        <v>26671</v>
      </c>
      <c r="N173" t="s">
        <v>635</v>
      </c>
      <c r="O173" t="s">
        <v>668</v>
      </c>
      <c r="P173" t="s">
        <v>22</v>
      </c>
      <c r="Q173" t="s">
        <v>669</v>
      </c>
      <c r="R173" t="s">
        <v>636</v>
      </c>
      <c r="S173" t="s">
        <v>26675</v>
      </c>
      <c r="T173" t="s">
        <v>26676</v>
      </c>
    </row>
    <row r="174" spans="1:20" x14ac:dyDescent="0.25">
      <c r="A174" t="s">
        <v>164</v>
      </c>
      <c r="B174" t="s">
        <v>165</v>
      </c>
      <c r="C174">
        <v>33.333333333333336</v>
      </c>
      <c r="D174">
        <v>6</v>
      </c>
      <c r="E174" t="s">
        <v>26677</v>
      </c>
      <c r="F174">
        <v>200</v>
      </c>
      <c r="G174">
        <v>0</v>
      </c>
      <c r="H174" t="s">
        <v>661</v>
      </c>
      <c r="I174" t="s">
        <v>26678</v>
      </c>
      <c r="J174" t="s">
        <v>1036</v>
      </c>
      <c r="K174" t="s">
        <v>635</v>
      </c>
      <c r="L174" t="s">
        <v>636</v>
      </c>
      <c r="M174" t="s">
        <v>26676</v>
      </c>
      <c r="N174" t="s">
        <v>635</v>
      </c>
      <c r="O174" t="s">
        <v>668</v>
      </c>
      <c r="P174" t="s">
        <v>22</v>
      </c>
      <c r="Q174" t="s">
        <v>669</v>
      </c>
      <c r="R174" t="s">
        <v>636</v>
      </c>
      <c r="S174" t="s">
        <v>26679</v>
      </c>
      <c r="T174" t="s">
        <v>26680</v>
      </c>
    </row>
    <row r="175" spans="1:20" x14ac:dyDescent="0.25">
      <c r="A175" t="s">
        <v>164</v>
      </c>
      <c r="B175" t="s">
        <v>165</v>
      </c>
      <c r="C175">
        <v>33.333333333333336</v>
      </c>
      <c r="D175">
        <v>3</v>
      </c>
      <c r="E175" t="s">
        <v>26681</v>
      </c>
      <c r="F175">
        <v>100</v>
      </c>
      <c r="G175">
        <v>0</v>
      </c>
      <c r="H175" t="s">
        <v>661</v>
      </c>
      <c r="I175" t="s">
        <v>26682</v>
      </c>
      <c r="J175" t="s">
        <v>24152</v>
      </c>
      <c r="K175" t="s">
        <v>635</v>
      </c>
      <c r="L175" t="s">
        <v>636</v>
      </c>
      <c r="M175" t="s">
        <v>26683</v>
      </c>
      <c r="N175" t="s">
        <v>635</v>
      </c>
      <c r="O175" t="s">
        <v>638</v>
      </c>
      <c r="P175" t="s">
        <v>22</v>
      </c>
      <c r="Q175" t="s">
        <v>639</v>
      </c>
      <c r="R175" t="s">
        <v>636</v>
      </c>
      <c r="S175" t="s">
        <v>26684</v>
      </c>
      <c r="T175" t="s">
        <v>26683</v>
      </c>
    </row>
    <row r="176" spans="1:20" x14ac:dyDescent="0.25">
      <c r="A176" t="s">
        <v>164</v>
      </c>
      <c r="B176" t="s">
        <v>165</v>
      </c>
      <c r="C176">
        <v>33.333333333333336</v>
      </c>
      <c r="D176">
        <v>3</v>
      </c>
      <c r="E176" t="s">
        <v>26685</v>
      </c>
      <c r="F176">
        <v>100</v>
      </c>
      <c r="G176">
        <v>0</v>
      </c>
      <c r="H176" t="s">
        <v>661</v>
      </c>
      <c r="I176" t="s">
        <v>26686</v>
      </c>
      <c r="J176" t="s">
        <v>643</v>
      </c>
      <c r="K176" t="s">
        <v>635</v>
      </c>
      <c r="L176" t="s">
        <v>636</v>
      </c>
      <c r="M176" t="s">
        <v>26683</v>
      </c>
      <c r="N176" t="s">
        <v>635</v>
      </c>
      <c r="O176" t="s">
        <v>638</v>
      </c>
      <c r="P176" t="s">
        <v>22</v>
      </c>
      <c r="Q176" t="s">
        <v>639</v>
      </c>
      <c r="R176" t="s">
        <v>636</v>
      </c>
      <c r="S176" t="s">
        <v>26687</v>
      </c>
      <c r="T176" t="s">
        <v>26683</v>
      </c>
    </row>
    <row r="177" spans="1:20" x14ac:dyDescent="0.25">
      <c r="A177" t="s">
        <v>164</v>
      </c>
      <c r="B177" t="s">
        <v>165</v>
      </c>
      <c r="C177">
        <v>33.333333333333336</v>
      </c>
      <c r="D177">
        <v>6</v>
      </c>
      <c r="E177" t="s">
        <v>26688</v>
      </c>
      <c r="F177">
        <v>200</v>
      </c>
      <c r="G177">
        <v>0</v>
      </c>
      <c r="H177" t="s">
        <v>661</v>
      </c>
      <c r="I177" t="s">
        <v>26689</v>
      </c>
      <c r="J177" t="s">
        <v>1105</v>
      </c>
      <c r="K177" t="s">
        <v>635</v>
      </c>
      <c r="L177" t="s">
        <v>636</v>
      </c>
      <c r="M177" t="s">
        <v>26690</v>
      </c>
      <c r="N177" t="s">
        <v>635</v>
      </c>
      <c r="O177" t="s">
        <v>638</v>
      </c>
      <c r="P177" t="s">
        <v>22</v>
      </c>
      <c r="Q177" t="s">
        <v>639</v>
      </c>
      <c r="R177" t="s">
        <v>636</v>
      </c>
      <c r="S177" t="s">
        <v>26691</v>
      </c>
      <c r="T177" t="s">
        <v>26690</v>
      </c>
    </row>
    <row r="178" spans="1:20" x14ac:dyDescent="0.25">
      <c r="A178" t="s">
        <v>35</v>
      </c>
      <c r="B178" t="s">
        <v>36</v>
      </c>
      <c r="C178">
        <v>66.666666666666671</v>
      </c>
      <c r="D178">
        <v>6</v>
      </c>
      <c r="E178" t="s">
        <v>26692</v>
      </c>
      <c r="F178">
        <v>200</v>
      </c>
      <c r="G178">
        <v>0</v>
      </c>
      <c r="H178" t="s">
        <v>661</v>
      </c>
      <c r="I178" t="s">
        <v>26693</v>
      </c>
      <c r="J178" t="s">
        <v>1314</v>
      </c>
      <c r="K178" t="s">
        <v>635</v>
      </c>
      <c r="L178" t="s">
        <v>636</v>
      </c>
      <c r="M178" t="s">
        <v>26694</v>
      </c>
      <c r="N178" t="s">
        <v>635</v>
      </c>
      <c r="O178" t="s">
        <v>668</v>
      </c>
      <c r="P178" t="s">
        <v>22</v>
      </c>
      <c r="Q178" t="s">
        <v>669</v>
      </c>
      <c r="R178" t="s">
        <v>636</v>
      </c>
      <c r="S178" t="s">
        <v>26695</v>
      </c>
      <c r="T178" t="s">
        <v>26694</v>
      </c>
    </row>
    <row r="179" spans="1:20" x14ac:dyDescent="0.25">
      <c r="A179" t="s">
        <v>164</v>
      </c>
      <c r="B179" t="s">
        <v>165</v>
      </c>
      <c r="C179">
        <v>33.333333333333336</v>
      </c>
      <c r="D179">
        <v>3</v>
      </c>
      <c r="E179" t="s">
        <v>26696</v>
      </c>
      <c r="F179">
        <v>100</v>
      </c>
      <c r="G179">
        <v>0</v>
      </c>
      <c r="H179" t="s">
        <v>661</v>
      </c>
      <c r="I179" t="s">
        <v>26697</v>
      </c>
      <c r="J179" t="s">
        <v>1214</v>
      </c>
      <c r="K179" t="s">
        <v>635</v>
      </c>
      <c r="L179" t="s">
        <v>636</v>
      </c>
      <c r="M179" t="s">
        <v>26698</v>
      </c>
      <c r="N179" t="s">
        <v>635</v>
      </c>
      <c r="O179" t="s">
        <v>638</v>
      </c>
      <c r="P179" t="s">
        <v>22</v>
      </c>
      <c r="Q179" t="s">
        <v>639</v>
      </c>
      <c r="R179" t="s">
        <v>636</v>
      </c>
      <c r="S179" t="s">
        <v>26699</v>
      </c>
      <c r="T179" t="s">
        <v>26698</v>
      </c>
    </row>
    <row r="180" spans="1:20" x14ac:dyDescent="0.25">
      <c r="A180" t="s">
        <v>164</v>
      </c>
      <c r="B180" t="s">
        <v>165</v>
      </c>
      <c r="C180">
        <v>33.333333333333336</v>
      </c>
      <c r="D180">
        <v>3</v>
      </c>
      <c r="E180" t="s">
        <v>26700</v>
      </c>
      <c r="F180">
        <v>100</v>
      </c>
      <c r="G180">
        <v>0</v>
      </c>
      <c r="H180" t="s">
        <v>661</v>
      </c>
      <c r="I180" t="s">
        <v>26701</v>
      </c>
      <c r="J180" t="s">
        <v>716</v>
      </c>
      <c r="K180" t="s">
        <v>635</v>
      </c>
      <c r="L180" t="s">
        <v>636</v>
      </c>
      <c r="M180" t="s">
        <v>26702</v>
      </c>
      <c r="N180" t="s">
        <v>635</v>
      </c>
      <c r="O180" t="s">
        <v>638</v>
      </c>
      <c r="P180" t="s">
        <v>22</v>
      </c>
      <c r="Q180" t="s">
        <v>639</v>
      </c>
      <c r="R180" t="s">
        <v>636</v>
      </c>
      <c r="S180" t="s">
        <v>26703</v>
      </c>
      <c r="T180" t="s">
        <v>26704</v>
      </c>
    </row>
    <row r="181" spans="1:20" x14ac:dyDescent="0.25">
      <c r="A181" t="s">
        <v>164</v>
      </c>
      <c r="B181" t="s">
        <v>165</v>
      </c>
      <c r="C181">
        <v>33.333333333333336</v>
      </c>
      <c r="D181">
        <v>3</v>
      </c>
      <c r="E181" t="s">
        <v>26705</v>
      </c>
      <c r="F181">
        <v>100</v>
      </c>
      <c r="G181">
        <v>0</v>
      </c>
      <c r="H181" t="s">
        <v>661</v>
      </c>
      <c r="I181" t="s">
        <v>20409</v>
      </c>
      <c r="J181" t="s">
        <v>1091</v>
      </c>
      <c r="K181" t="s">
        <v>635</v>
      </c>
      <c r="L181" t="s">
        <v>636</v>
      </c>
      <c r="M181" t="s">
        <v>26702</v>
      </c>
      <c r="N181" t="s">
        <v>635</v>
      </c>
      <c r="O181" t="s">
        <v>1071</v>
      </c>
      <c r="P181" t="s">
        <v>22</v>
      </c>
      <c r="Q181" t="s">
        <v>639</v>
      </c>
      <c r="R181" t="s">
        <v>636</v>
      </c>
      <c r="S181" t="s">
        <v>26706</v>
      </c>
      <c r="T181" t="s">
        <v>26702</v>
      </c>
    </row>
    <row r="182" spans="1:20" x14ac:dyDescent="0.25">
      <c r="A182" t="s">
        <v>164</v>
      </c>
      <c r="B182" t="s">
        <v>165</v>
      </c>
      <c r="C182">
        <v>33.333333333333336</v>
      </c>
      <c r="D182">
        <v>3</v>
      </c>
      <c r="E182" t="s">
        <v>26707</v>
      </c>
      <c r="F182">
        <v>100</v>
      </c>
      <c r="G182">
        <v>0</v>
      </c>
      <c r="H182" t="s">
        <v>661</v>
      </c>
      <c r="I182" t="s">
        <v>26708</v>
      </c>
      <c r="J182" t="s">
        <v>663</v>
      </c>
      <c r="K182" t="s">
        <v>635</v>
      </c>
      <c r="L182" t="s">
        <v>636</v>
      </c>
      <c r="M182" t="s">
        <v>26709</v>
      </c>
      <c r="N182" t="s">
        <v>635</v>
      </c>
      <c r="O182" t="s">
        <v>638</v>
      </c>
      <c r="P182" t="s">
        <v>22</v>
      </c>
      <c r="Q182" t="s">
        <v>639</v>
      </c>
      <c r="R182" t="s">
        <v>636</v>
      </c>
      <c r="S182" t="s">
        <v>26710</v>
      </c>
      <c r="T182" t="s">
        <v>26711</v>
      </c>
    </row>
    <row r="183" spans="1:20" x14ac:dyDescent="0.25">
      <c r="A183" t="s">
        <v>164</v>
      </c>
      <c r="B183" t="s">
        <v>165</v>
      </c>
      <c r="C183">
        <v>33.333333333333336</v>
      </c>
      <c r="D183">
        <v>6</v>
      </c>
      <c r="E183" t="s">
        <v>26712</v>
      </c>
      <c r="F183">
        <v>200</v>
      </c>
      <c r="G183">
        <v>0</v>
      </c>
      <c r="H183" t="s">
        <v>661</v>
      </c>
      <c r="I183" t="s">
        <v>26713</v>
      </c>
      <c r="J183" t="s">
        <v>1581</v>
      </c>
      <c r="K183" t="s">
        <v>635</v>
      </c>
      <c r="L183" t="s">
        <v>636</v>
      </c>
      <c r="M183" t="s">
        <v>26709</v>
      </c>
      <c r="N183" t="s">
        <v>635</v>
      </c>
      <c r="O183" t="s">
        <v>638</v>
      </c>
      <c r="P183" t="s">
        <v>22</v>
      </c>
      <c r="Q183" t="s">
        <v>639</v>
      </c>
      <c r="R183" t="s">
        <v>636</v>
      </c>
      <c r="S183" t="s">
        <v>26714</v>
      </c>
      <c r="T183" t="s">
        <v>26709</v>
      </c>
    </row>
    <row r="184" spans="1:20" x14ac:dyDescent="0.25">
      <c r="A184" t="s">
        <v>37</v>
      </c>
      <c r="B184" t="s">
        <v>38</v>
      </c>
      <c r="C184">
        <v>66.666666666666671</v>
      </c>
      <c r="D184">
        <v>3</v>
      </c>
      <c r="E184" t="s">
        <v>26715</v>
      </c>
      <c r="F184">
        <v>109</v>
      </c>
      <c r="G184">
        <v>9</v>
      </c>
      <c r="H184" t="s">
        <v>661</v>
      </c>
      <c r="I184" t="s">
        <v>26716</v>
      </c>
      <c r="J184" t="s">
        <v>992</v>
      </c>
      <c r="K184" t="s">
        <v>635</v>
      </c>
      <c r="L184" t="s">
        <v>636</v>
      </c>
      <c r="M184" t="s">
        <v>26717</v>
      </c>
      <c r="N184" t="s">
        <v>635</v>
      </c>
      <c r="O184" t="s">
        <v>638</v>
      </c>
      <c r="P184" t="s">
        <v>22</v>
      </c>
      <c r="Q184" t="s">
        <v>639</v>
      </c>
      <c r="R184" t="s">
        <v>636</v>
      </c>
      <c r="S184" t="s">
        <v>26718</v>
      </c>
      <c r="T184" t="s">
        <v>26719</v>
      </c>
    </row>
    <row r="185" spans="1:20" x14ac:dyDescent="0.25">
      <c r="A185" t="s">
        <v>35</v>
      </c>
      <c r="B185" t="s">
        <v>36</v>
      </c>
      <c r="C185">
        <v>66.666666666666671</v>
      </c>
      <c r="D185">
        <v>3</v>
      </c>
      <c r="E185" t="s">
        <v>26720</v>
      </c>
      <c r="F185">
        <v>100</v>
      </c>
      <c r="G185">
        <v>0</v>
      </c>
      <c r="H185" t="s">
        <v>661</v>
      </c>
      <c r="I185" t="s">
        <v>4608</v>
      </c>
      <c r="J185" t="s">
        <v>797</v>
      </c>
      <c r="K185" t="s">
        <v>635</v>
      </c>
      <c r="L185" t="s">
        <v>636</v>
      </c>
      <c r="M185" t="s">
        <v>26721</v>
      </c>
      <c r="N185" t="s">
        <v>635</v>
      </c>
      <c r="O185" t="s">
        <v>638</v>
      </c>
      <c r="P185" t="s">
        <v>22</v>
      </c>
      <c r="Q185" t="s">
        <v>639</v>
      </c>
      <c r="R185" t="s">
        <v>636</v>
      </c>
      <c r="S185" t="s">
        <v>26722</v>
      </c>
      <c r="T185" t="s">
        <v>26719</v>
      </c>
    </row>
    <row r="186" spans="1:20" x14ac:dyDescent="0.25">
      <c r="A186" t="s">
        <v>164</v>
      </c>
      <c r="B186" t="s">
        <v>165</v>
      </c>
      <c r="C186">
        <v>33.333333333333336</v>
      </c>
      <c r="D186">
        <v>3</v>
      </c>
      <c r="E186" t="s">
        <v>26723</v>
      </c>
      <c r="F186">
        <v>100</v>
      </c>
      <c r="G186">
        <v>0</v>
      </c>
      <c r="H186" t="s">
        <v>661</v>
      </c>
      <c r="I186" t="s">
        <v>26724</v>
      </c>
      <c r="J186" t="s">
        <v>797</v>
      </c>
      <c r="K186" t="s">
        <v>635</v>
      </c>
      <c r="L186" t="s">
        <v>636</v>
      </c>
      <c r="M186" t="s">
        <v>26725</v>
      </c>
      <c r="N186" t="s">
        <v>635</v>
      </c>
      <c r="O186" t="s">
        <v>638</v>
      </c>
      <c r="P186" t="s">
        <v>22</v>
      </c>
      <c r="Q186" t="s">
        <v>639</v>
      </c>
      <c r="R186" t="s">
        <v>26726</v>
      </c>
      <c r="S186" t="s">
        <v>26727</v>
      </c>
      <c r="T186" t="s">
        <v>26725</v>
      </c>
    </row>
    <row r="187" spans="1:20" x14ac:dyDescent="0.25">
      <c r="A187" t="s">
        <v>25</v>
      </c>
      <c r="B187" t="s">
        <v>26</v>
      </c>
      <c r="C187">
        <v>39</v>
      </c>
      <c r="D187">
        <v>1</v>
      </c>
      <c r="E187" t="s">
        <v>26728</v>
      </c>
      <c r="F187">
        <v>99</v>
      </c>
      <c r="G187">
        <v>0</v>
      </c>
      <c r="H187" t="s">
        <v>647</v>
      </c>
      <c r="I187" t="s">
        <v>1472</v>
      </c>
      <c r="J187" t="s">
        <v>26729</v>
      </c>
      <c r="K187" t="s">
        <v>954</v>
      </c>
      <c r="L187" t="s">
        <v>2149</v>
      </c>
      <c r="M187" t="s">
        <v>26654</v>
      </c>
      <c r="N187" t="s">
        <v>635</v>
      </c>
      <c r="O187" t="s">
        <v>653</v>
      </c>
      <c r="P187" t="s">
        <v>43</v>
      </c>
      <c r="Q187" t="s">
        <v>654</v>
      </c>
      <c r="R187" t="s">
        <v>636</v>
      </c>
      <c r="S187" t="s">
        <v>26730</v>
      </c>
      <c r="T187" t="s">
        <v>26731</v>
      </c>
    </row>
    <row r="188" spans="1:20" x14ac:dyDescent="0.25">
      <c r="A188" t="s">
        <v>118</v>
      </c>
      <c r="B188" t="s">
        <v>91</v>
      </c>
      <c r="C188">
        <v>78</v>
      </c>
      <c r="D188">
        <v>1</v>
      </c>
      <c r="E188" t="s">
        <v>26728</v>
      </c>
      <c r="F188">
        <v>99</v>
      </c>
      <c r="G188">
        <v>0</v>
      </c>
      <c r="H188" t="s">
        <v>647</v>
      </c>
      <c r="I188" t="s">
        <v>1472</v>
      </c>
      <c r="J188" t="s">
        <v>26729</v>
      </c>
      <c r="K188" t="s">
        <v>954</v>
      </c>
      <c r="L188" t="s">
        <v>2149</v>
      </c>
      <c r="M188" t="s">
        <v>26654</v>
      </c>
      <c r="N188" t="s">
        <v>635</v>
      </c>
      <c r="O188" t="s">
        <v>653</v>
      </c>
      <c r="P188" t="s">
        <v>43</v>
      </c>
      <c r="Q188" t="s">
        <v>654</v>
      </c>
      <c r="R188" t="s">
        <v>636</v>
      </c>
      <c r="S188" t="s">
        <v>26730</v>
      </c>
      <c r="T188" t="s">
        <v>26731</v>
      </c>
    </row>
    <row r="189" spans="1:20" x14ac:dyDescent="0.25">
      <c r="A189" t="s">
        <v>35</v>
      </c>
      <c r="B189" t="s">
        <v>36</v>
      </c>
      <c r="C189">
        <v>66.666666666666671</v>
      </c>
      <c r="D189">
        <v>6</v>
      </c>
      <c r="E189" t="s">
        <v>26732</v>
      </c>
      <c r="F189">
        <v>200</v>
      </c>
      <c r="G189">
        <v>0</v>
      </c>
      <c r="H189" t="s">
        <v>661</v>
      </c>
      <c r="I189" t="s">
        <v>26733</v>
      </c>
      <c r="J189" t="s">
        <v>2451</v>
      </c>
      <c r="K189" t="s">
        <v>635</v>
      </c>
      <c r="L189" t="s">
        <v>636</v>
      </c>
      <c r="M189" t="s">
        <v>26734</v>
      </c>
      <c r="N189" t="s">
        <v>635</v>
      </c>
      <c r="O189" t="s">
        <v>1071</v>
      </c>
      <c r="P189" t="s">
        <v>22</v>
      </c>
      <c r="Q189" t="s">
        <v>639</v>
      </c>
      <c r="R189" t="s">
        <v>636</v>
      </c>
      <c r="S189" t="s">
        <v>26735</v>
      </c>
      <c r="T189" t="s">
        <v>26734</v>
      </c>
    </row>
    <row r="190" spans="1:20" x14ac:dyDescent="0.25">
      <c r="A190" t="s">
        <v>35</v>
      </c>
      <c r="B190" t="s">
        <v>36</v>
      </c>
      <c r="C190">
        <v>66.666666666666671</v>
      </c>
      <c r="D190">
        <v>3</v>
      </c>
      <c r="E190" t="s">
        <v>26736</v>
      </c>
      <c r="F190">
        <v>100</v>
      </c>
      <c r="G190">
        <v>0</v>
      </c>
      <c r="H190" t="s">
        <v>661</v>
      </c>
      <c r="I190" t="s">
        <v>26737</v>
      </c>
      <c r="J190" t="s">
        <v>1200</v>
      </c>
      <c r="K190" t="s">
        <v>635</v>
      </c>
      <c r="L190" t="s">
        <v>636</v>
      </c>
      <c r="M190" t="s">
        <v>26738</v>
      </c>
      <c r="N190" t="s">
        <v>635</v>
      </c>
      <c r="O190" t="s">
        <v>668</v>
      </c>
      <c r="P190" t="s">
        <v>22</v>
      </c>
      <c r="Q190" t="s">
        <v>669</v>
      </c>
      <c r="R190" t="s">
        <v>636</v>
      </c>
      <c r="S190" t="s">
        <v>26739</v>
      </c>
      <c r="T190" t="s">
        <v>26738</v>
      </c>
    </row>
    <row r="191" spans="1:20" x14ac:dyDescent="0.25">
      <c r="A191" t="s">
        <v>35</v>
      </c>
      <c r="B191" t="s">
        <v>36</v>
      </c>
      <c r="C191">
        <v>66.666666666666671</v>
      </c>
      <c r="D191">
        <v>3</v>
      </c>
      <c r="E191" t="s">
        <v>26740</v>
      </c>
      <c r="F191">
        <v>100</v>
      </c>
      <c r="G191">
        <v>0</v>
      </c>
      <c r="H191" t="s">
        <v>661</v>
      </c>
      <c r="I191" t="s">
        <v>26741</v>
      </c>
      <c r="J191" t="s">
        <v>1837</v>
      </c>
      <c r="K191" t="s">
        <v>635</v>
      </c>
      <c r="L191" t="s">
        <v>636</v>
      </c>
      <c r="M191" t="s">
        <v>26742</v>
      </c>
      <c r="N191" t="s">
        <v>635</v>
      </c>
      <c r="O191" t="s">
        <v>638</v>
      </c>
      <c r="P191" t="s">
        <v>22</v>
      </c>
      <c r="Q191" t="s">
        <v>639</v>
      </c>
      <c r="R191" t="s">
        <v>636</v>
      </c>
      <c r="S191" t="s">
        <v>26743</v>
      </c>
      <c r="T191" t="s">
        <v>26744</v>
      </c>
    </row>
    <row r="192" spans="1:20" x14ac:dyDescent="0.25">
      <c r="A192" t="s">
        <v>37</v>
      </c>
      <c r="B192" t="s">
        <v>38</v>
      </c>
      <c r="C192">
        <v>66.666666666666671</v>
      </c>
      <c r="D192">
        <v>3</v>
      </c>
      <c r="E192" t="s">
        <v>26745</v>
      </c>
      <c r="F192">
        <v>100</v>
      </c>
      <c r="G192">
        <v>0</v>
      </c>
      <c r="H192" t="s">
        <v>661</v>
      </c>
      <c r="I192" t="s">
        <v>26571</v>
      </c>
      <c r="J192" t="s">
        <v>1025</v>
      </c>
      <c r="K192" t="s">
        <v>635</v>
      </c>
      <c r="L192" t="s">
        <v>636</v>
      </c>
      <c r="M192" t="s">
        <v>26742</v>
      </c>
      <c r="N192" t="s">
        <v>635</v>
      </c>
      <c r="O192" t="s">
        <v>638</v>
      </c>
      <c r="P192" t="s">
        <v>22</v>
      </c>
      <c r="Q192" t="s">
        <v>639</v>
      </c>
      <c r="R192" t="s">
        <v>636</v>
      </c>
      <c r="S192" t="s">
        <v>26746</v>
      </c>
      <c r="T192" t="s">
        <v>26742</v>
      </c>
    </row>
    <row r="193" spans="1:20" x14ac:dyDescent="0.25">
      <c r="A193" t="s">
        <v>35</v>
      </c>
      <c r="B193" t="s">
        <v>36</v>
      </c>
      <c r="C193">
        <v>66.666666666666671</v>
      </c>
      <c r="D193">
        <v>3</v>
      </c>
      <c r="E193" t="s">
        <v>26747</v>
      </c>
      <c r="F193">
        <v>100</v>
      </c>
      <c r="G193">
        <v>0</v>
      </c>
      <c r="H193" t="s">
        <v>661</v>
      </c>
      <c r="I193" t="s">
        <v>26748</v>
      </c>
      <c r="J193" t="s">
        <v>797</v>
      </c>
      <c r="K193" t="s">
        <v>635</v>
      </c>
      <c r="L193" t="s">
        <v>636</v>
      </c>
      <c r="M193" t="s">
        <v>26742</v>
      </c>
      <c r="N193" t="s">
        <v>635</v>
      </c>
      <c r="O193" t="s">
        <v>638</v>
      </c>
      <c r="P193" t="s">
        <v>22</v>
      </c>
      <c r="Q193" t="s">
        <v>639</v>
      </c>
      <c r="R193" t="s">
        <v>636</v>
      </c>
      <c r="S193" t="s">
        <v>26749</v>
      </c>
      <c r="T193" t="s">
        <v>26742</v>
      </c>
    </row>
    <row r="194" spans="1:20" x14ac:dyDescent="0.25">
      <c r="A194" t="s">
        <v>35</v>
      </c>
      <c r="B194" t="s">
        <v>36</v>
      </c>
      <c r="C194">
        <v>66.666666666666671</v>
      </c>
      <c r="D194">
        <v>3</v>
      </c>
      <c r="E194" t="s">
        <v>26750</v>
      </c>
      <c r="F194">
        <v>100</v>
      </c>
      <c r="G194">
        <v>0</v>
      </c>
      <c r="H194" t="s">
        <v>661</v>
      </c>
      <c r="I194" t="s">
        <v>26751</v>
      </c>
      <c r="J194" t="s">
        <v>2451</v>
      </c>
      <c r="K194" t="s">
        <v>635</v>
      </c>
      <c r="L194" t="s">
        <v>636</v>
      </c>
      <c r="M194" t="s">
        <v>26752</v>
      </c>
      <c r="N194" t="s">
        <v>635</v>
      </c>
      <c r="O194" t="s">
        <v>638</v>
      </c>
      <c r="P194" t="s">
        <v>22</v>
      </c>
      <c r="Q194" t="s">
        <v>639</v>
      </c>
      <c r="R194" t="s">
        <v>636</v>
      </c>
      <c r="S194" t="s">
        <v>26753</v>
      </c>
      <c r="T194" t="s">
        <v>26752</v>
      </c>
    </row>
    <row r="195" spans="1:20" x14ac:dyDescent="0.25">
      <c r="A195" t="s">
        <v>37</v>
      </c>
      <c r="B195" t="s">
        <v>38</v>
      </c>
      <c r="C195">
        <v>66.666666666666671</v>
      </c>
      <c r="D195">
        <v>3</v>
      </c>
      <c r="E195" t="s">
        <v>26754</v>
      </c>
      <c r="F195">
        <v>100</v>
      </c>
      <c r="G195">
        <v>0</v>
      </c>
      <c r="H195" t="s">
        <v>661</v>
      </c>
      <c r="I195" t="s">
        <v>26755</v>
      </c>
      <c r="J195" t="s">
        <v>858</v>
      </c>
      <c r="K195" t="s">
        <v>635</v>
      </c>
      <c r="L195" t="s">
        <v>636</v>
      </c>
      <c r="M195" t="s">
        <v>26756</v>
      </c>
      <c r="N195" t="s">
        <v>635</v>
      </c>
      <c r="O195" t="s">
        <v>638</v>
      </c>
      <c r="P195" t="s">
        <v>22</v>
      </c>
      <c r="Q195" t="s">
        <v>639</v>
      </c>
      <c r="R195" t="s">
        <v>636</v>
      </c>
      <c r="S195" t="s">
        <v>26757</v>
      </c>
      <c r="T195" t="s">
        <v>26756</v>
      </c>
    </row>
    <row r="196" spans="1:20" x14ac:dyDescent="0.25">
      <c r="A196" t="s">
        <v>164</v>
      </c>
      <c r="B196" t="s">
        <v>165</v>
      </c>
      <c r="C196">
        <v>50</v>
      </c>
      <c r="D196">
        <v>6</v>
      </c>
      <c r="E196" t="s">
        <v>26758</v>
      </c>
      <c r="F196">
        <v>212.19</v>
      </c>
      <c r="G196">
        <v>26</v>
      </c>
      <c r="H196" t="s">
        <v>647</v>
      </c>
      <c r="I196" t="s">
        <v>22522</v>
      </c>
      <c r="J196" t="s">
        <v>22523</v>
      </c>
      <c r="K196" t="s">
        <v>3633</v>
      </c>
      <c r="L196" t="s">
        <v>22524</v>
      </c>
      <c r="M196" t="s">
        <v>26756</v>
      </c>
      <c r="N196" t="s">
        <v>635</v>
      </c>
      <c r="O196" t="s">
        <v>706</v>
      </c>
      <c r="P196" t="s">
        <v>40</v>
      </c>
      <c r="Q196" t="s">
        <v>707</v>
      </c>
      <c r="R196" t="s">
        <v>636</v>
      </c>
      <c r="S196" t="s">
        <v>26759</v>
      </c>
      <c r="T196" t="s">
        <v>26756</v>
      </c>
    </row>
    <row r="197" spans="1:20" x14ac:dyDescent="0.25">
      <c r="A197" t="s">
        <v>37</v>
      </c>
      <c r="B197" t="s">
        <v>38</v>
      </c>
      <c r="C197">
        <v>66.666666666666671</v>
      </c>
      <c r="D197">
        <v>3</v>
      </c>
      <c r="E197" t="s">
        <v>26760</v>
      </c>
      <c r="F197">
        <v>100</v>
      </c>
      <c r="G197">
        <v>0</v>
      </c>
      <c r="H197" t="s">
        <v>661</v>
      </c>
      <c r="I197" t="s">
        <v>26761</v>
      </c>
      <c r="J197" t="s">
        <v>1314</v>
      </c>
      <c r="K197" t="s">
        <v>635</v>
      </c>
      <c r="L197" t="s">
        <v>636</v>
      </c>
      <c r="M197" t="s">
        <v>26756</v>
      </c>
      <c r="N197" t="s">
        <v>635</v>
      </c>
      <c r="O197" t="s">
        <v>668</v>
      </c>
      <c r="P197" t="s">
        <v>22</v>
      </c>
      <c r="Q197" t="s">
        <v>669</v>
      </c>
      <c r="R197" t="s">
        <v>636</v>
      </c>
      <c r="S197" t="s">
        <v>26762</v>
      </c>
      <c r="T197" t="s">
        <v>26756</v>
      </c>
    </row>
    <row r="198" spans="1:20" x14ac:dyDescent="0.25">
      <c r="A198" t="s">
        <v>35</v>
      </c>
      <c r="B198" t="s">
        <v>36</v>
      </c>
      <c r="C198">
        <v>66.666666666666671</v>
      </c>
      <c r="D198">
        <v>3</v>
      </c>
      <c r="E198" t="s">
        <v>26763</v>
      </c>
      <c r="F198">
        <v>100</v>
      </c>
      <c r="G198">
        <v>0</v>
      </c>
      <c r="H198" t="s">
        <v>661</v>
      </c>
      <c r="I198" t="s">
        <v>26764</v>
      </c>
      <c r="J198" t="s">
        <v>884</v>
      </c>
      <c r="K198" t="s">
        <v>635</v>
      </c>
      <c r="L198" t="s">
        <v>636</v>
      </c>
      <c r="M198" t="s">
        <v>26765</v>
      </c>
      <c r="N198" t="s">
        <v>635</v>
      </c>
      <c r="O198" t="s">
        <v>638</v>
      </c>
      <c r="P198" t="s">
        <v>22</v>
      </c>
      <c r="Q198" t="s">
        <v>639</v>
      </c>
      <c r="R198" t="s">
        <v>636</v>
      </c>
      <c r="S198" t="s">
        <v>26766</v>
      </c>
      <c r="T198" t="s">
        <v>26765</v>
      </c>
    </row>
    <row r="199" spans="1:20" x14ac:dyDescent="0.25">
      <c r="A199" t="s">
        <v>37</v>
      </c>
      <c r="B199" t="s">
        <v>38</v>
      </c>
      <c r="C199">
        <v>66.666666666666671</v>
      </c>
      <c r="D199">
        <v>6</v>
      </c>
      <c r="E199" t="s">
        <v>26767</v>
      </c>
      <c r="F199">
        <v>200</v>
      </c>
      <c r="G199">
        <v>0</v>
      </c>
      <c r="H199" t="s">
        <v>661</v>
      </c>
      <c r="I199" t="s">
        <v>6523</v>
      </c>
      <c r="J199" t="s">
        <v>757</v>
      </c>
      <c r="K199" t="s">
        <v>635</v>
      </c>
      <c r="L199" t="s">
        <v>636</v>
      </c>
      <c r="M199" t="s">
        <v>26768</v>
      </c>
      <c r="N199" t="s">
        <v>635</v>
      </c>
      <c r="O199" t="s">
        <v>638</v>
      </c>
      <c r="P199" t="s">
        <v>22</v>
      </c>
      <c r="Q199" t="s">
        <v>639</v>
      </c>
      <c r="R199" t="s">
        <v>636</v>
      </c>
      <c r="S199" t="s">
        <v>26769</v>
      </c>
      <c r="T199" t="s">
        <v>26768</v>
      </c>
    </row>
    <row r="200" spans="1:20" x14ac:dyDescent="0.25">
      <c r="A200" t="s">
        <v>35</v>
      </c>
      <c r="B200" t="s">
        <v>36</v>
      </c>
      <c r="C200">
        <v>66.666666666666671</v>
      </c>
      <c r="D200">
        <v>6</v>
      </c>
      <c r="E200" t="s">
        <v>26770</v>
      </c>
      <c r="F200">
        <v>200</v>
      </c>
      <c r="G200">
        <v>0</v>
      </c>
      <c r="H200" t="s">
        <v>661</v>
      </c>
      <c r="I200" t="s">
        <v>14216</v>
      </c>
      <c r="J200" t="s">
        <v>818</v>
      </c>
      <c r="K200" t="s">
        <v>635</v>
      </c>
      <c r="L200" t="s">
        <v>636</v>
      </c>
      <c r="M200" t="s">
        <v>26771</v>
      </c>
      <c r="N200" t="s">
        <v>635</v>
      </c>
      <c r="O200" t="s">
        <v>668</v>
      </c>
      <c r="P200" t="s">
        <v>22</v>
      </c>
      <c r="Q200" t="s">
        <v>669</v>
      </c>
      <c r="R200" t="s">
        <v>636</v>
      </c>
      <c r="S200" t="s">
        <v>26772</v>
      </c>
      <c r="T200" t="s">
        <v>26771</v>
      </c>
    </row>
    <row r="201" spans="1:20" x14ac:dyDescent="0.25">
      <c r="A201" t="s">
        <v>257</v>
      </c>
      <c r="B201" t="s">
        <v>263</v>
      </c>
      <c r="C201">
        <v>139</v>
      </c>
      <c r="D201">
        <v>1</v>
      </c>
      <c r="E201" t="s">
        <v>26773</v>
      </c>
      <c r="F201">
        <v>267</v>
      </c>
      <c r="G201">
        <v>0</v>
      </c>
      <c r="H201" t="s">
        <v>661</v>
      </c>
      <c r="I201" t="s">
        <v>26774</v>
      </c>
      <c r="J201" t="s">
        <v>1349</v>
      </c>
      <c r="K201" t="s">
        <v>635</v>
      </c>
      <c r="L201" t="s">
        <v>636</v>
      </c>
      <c r="M201" t="s">
        <v>26775</v>
      </c>
      <c r="N201" t="s">
        <v>635</v>
      </c>
      <c r="O201" t="s">
        <v>638</v>
      </c>
      <c r="P201" t="s">
        <v>22</v>
      </c>
      <c r="Q201" t="s">
        <v>639</v>
      </c>
      <c r="R201" t="s">
        <v>636</v>
      </c>
      <c r="S201" t="s">
        <v>26776</v>
      </c>
      <c r="T201" t="s">
        <v>26775</v>
      </c>
    </row>
    <row r="202" spans="1:20" x14ac:dyDescent="0.25">
      <c r="A202" t="s">
        <v>256</v>
      </c>
      <c r="B202" t="s">
        <v>262</v>
      </c>
      <c r="C202">
        <v>139</v>
      </c>
      <c r="D202">
        <v>1</v>
      </c>
      <c r="E202" t="s">
        <v>26773</v>
      </c>
      <c r="F202">
        <v>267</v>
      </c>
      <c r="G202">
        <v>0</v>
      </c>
      <c r="H202" t="s">
        <v>661</v>
      </c>
      <c r="I202" t="s">
        <v>26774</v>
      </c>
      <c r="J202" t="s">
        <v>1349</v>
      </c>
      <c r="K202" t="s">
        <v>635</v>
      </c>
      <c r="L202" t="s">
        <v>636</v>
      </c>
      <c r="M202" t="s">
        <v>26775</v>
      </c>
      <c r="N202" t="s">
        <v>635</v>
      </c>
      <c r="O202" t="s">
        <v>638</v>
      </c>
      <c r="P202" t="s">
        <v>22</v>
      </c>
      <c r="Q202" t="s">
        <v>639</v>
      </c>
      <c r="R202" t="s">
        <v>636</v>
      </c>
      <c r="S202" t="s">
        <v>26776</v>
      </c>
      <c r="T202" t="s">
        <v>26775</v>
      </c>
    </row>
    <row r="203" spans="1:20" x14ac:dyDescent="0.25">
      <c r="A203" t="s">
        <v>258</v>
      </c>
      <c r="B203" t="s">
        <v>264</v>
      </c>
      <c r="C203">
        <v>139</v>
      </c>
      <c r="D203">
        <v>1</v>
      </c>
      <c r="E203" t="s">
        <v>26773</v>
      </c>
      <c r="F203">
        <v>267</v>
      </c>
      <c r="G203">
        <v>0</v>
      </c>
      <c r="H203" t="s">
        <v>661</v>
      </c>
      <c r="I203" t="s">
        <v>26774</v>
      </c>
      <c r="J203" t="s">
        <v>1349</v>
      </c>
      <c r="K203" t="s">
        <v>635</v>
      </c>
      <c r="L203" t="s">
        <v>636</v>
      </c>
      <c r="M203" t="s">
        <v>26775</v>
      </c>
      <c r="N203" t="s">
        <v>635</v>
      </c>
      <c r="O203" t="s">
        <v>638</v>
      </c>
      <c r="P203" t="s">
        <v>22</v>
      </c>
      <c r="Q203" t="s">
        <v>639</v>
      </c>
      <c r="R203" t="s">
        <v>636</v>
      </c>
      <c r="S203" t="s">
        <v>26776</v>
      </c>
      <c r="T203" t="s">
        <v>26775</v>
      </c>
    </row>
    <row r="204" spans="1:20" x14ac:dyDescent="0.25">
      <c r="A204" t="s">
        <v>164</v>
      </c>
      <c r="B204" t="s">
        <v>165</v>
      </c>
      <c r="C204">
        <v>33.333333333333336</v>
      </c>
      <c r="D204">
        <v>3</v>
      </c>
      <c r="E204" t="s">
        <v>26777</v>
      </c>
      <c r="F204">
        <v>100</v>
      </c>
      <c r="G204">
        <v>0</v>
      </c>
      <c r="H204" t="s">
        <v>661</v>
      </c>
      <c r="I204" t="s">
        <v>26778</v>
      </c>
      <c r="J204" t="s">
        <v>1200</v>
      </c>
      <c r="K204" t="s">
        <v>635</v>
      </c>
      <c r="L204" t="s">
        <v>636</v>
      </c>
      <c r="M204" t="s">
        <v>26779</v>
      </c>
      <c r="N204" t="s">
        <v>635</v>
      </c>
      <c r="O204" t="s">
        <v>638</v>
      </c>
      <c r="P204" t="s">
        <v>22</v>
      </c>
      <c r="Q204" t="s">
        <v>639</v>
      </c>
      <c r="R204" t="s">
        <v>636</v>
      </c>
      <c r="S204" t="s">
        <v>26780</v>
      </c>
      <c r="T204" t="s">
        <v>26779</v>
      </c>
    </row>
    <row r="205" spans="1:20" x14ac:dyDescent="0.25">
      <c r="A205" t="s">
        <v>164</v>
      </c>
      <c r="B205" t="s">
        <v>165</v>
      </c>
      <c r="C205">
        <v>33.333333333333336</v>
      </c>
      <c r="D205">
        <v>3</v>
      </c>
      <c r="E205" t="s">
        <v>26781</v>
      </c>
      <c r="F205">
        <v>100</v>
      </c>
      <c r="G205">
        <v>0</v>
      </c>
      <c r="H205" t="s">
        <v>661</v>
      </c>
      <c r="I205" t="s">
        <v>21024</v>
      </c>
      <c r="J205" t="s">
        <v>782</v>
      </c>
      <c r="K205" t="s">
        <v>635</v>
      </c>
      <c r="L205" t="s">
        <v>636</v>
      </c>
      <c r="M205" t="s">
        <v>26782</v>
      </c>
      <c r="N205" t="s">
        <v>635</v>
      </c>
      <c r="O205" t="s">
        <v>638</v>
      </c>
      <c r="P205" t="s">
        <v>22</v>
      </c>
      <c r="Q205" t="s">
        <v>639</v>
      </c>
      <c r="R205" t="s">
        <v>636</v>
      </c>
      <c r="S205" t="s">
        <v>26783</v>
      </c>
      <c r="T205" t="s">
        <v>26782</v>
      </c>
    </row>
    <row r="206" spans="1:20" x14ac:dyDescent="0.25">
      <c r="A206" t="s">
        <v>164</v>
      </c>
      <c r="B206" t="s">
        <v>165</v>
      </c>
      <c r="C206">
        <v>33.333333333333336</v>
      </c>
      <c r="D206">
        <v>6</v>
      </c>
      <c r="E206" t="s">
        <v>26784</v>
      </c>
      <c r="F206">
        <v>200</v>
      </c>
      <c r="G206">
        <v>0</v>
      </c>
      <c r="H206" t="s">
        <v>661</v>
      </c>
      <c r="I206" t="s">
        <v>26785</v>
      </c>
      <c r="J206" t="s">
        <v>643</v>
      </c>
      <c r="K206" t="s">
        <v>635</v>
      </c>
      <c r="L206" t="s">
        <v>636</v>
      </c>
      <c r="M206" t="s">
        <v>26786</v>
      </c>
      <c r="N206" t="s">
        <v>635</v>
      </c>
      <c r="O206" t="s">
        <v>638</v>
      </c>
      <c r="P206" t="s">
        <v>22</v>
      </c>
      <c r="Q206" t="s">
        <v>639</v>
      </c>
      <c r="R206" t="s">
        <v>636</v>
      </c>
      <c r="S206" t="s">
        <v>26787</v>
      </c>
      <c r="T206" t="s">
        <v>26786</v>
      </c>
    </row>
    <row r="207" spans="1:20" x14ac:dyDescent="0.25">
      <c r="A207" t="s">
        <v>164</v>
      </c>
      <c r="B207" t="s">
        <v>165</v>
      </c>
      <c r="C207">
        <v>33.333333333333336</v>
      </c>
      <c r="D207">
        <v>3</v>
      </c>
      <c r="E207" t="s">
        <v>26788</v>
      </c>
      <c r="F207">
        <v>100</v>
      </c>
      <c r="G207">
        <v>0</v>
      </c>
      <c r="H207" t="s">
        <v>661</v>
      </c>
      <c r="I207" t="s">
        <v>26789</v>
      </c>
      <c r="J207" t="s">
        <v>1314</v>
      </c>
      <c r="K207" t="s">
        <v>635</v>
      </c>
      <c r="L207" t="s">
        <v>636</v>
      </c>
      <c r="M207" t="s">
        <v>26786</v>
      </c>
      <c r="N207" t="s">
        <v>635</v>
      </c>
      <c r="O207" t="s">
        <v>668</v>
      </c>
      <c r="P207" t="s">
        <v>22</v>
      </c>
      <c r="Q207" t="s">
        <v>669</v>
      </c>
      <c r="R207" t="s">
        <v>636</v>
      </c>
      <c r="S207" t="s">
        <v>26790</v>
      </c>
      <c r="T207" t="s">
        <v>26786</v>
      </c>
    </row>
    <row r="208" spans="1:20" x14ac:dyDescent="0.25">
      <c r="A208" t="s">
        <v>31</v>
      </c>
      <c r="B208" t="s">
        <v>32</v>
      </c>
      <c r="C208">
        <v>54.5</v>
      </c>
      <c r="D208">
        <v>2</v>
      </c>
      <c r="E208" t="s">
        <v>26791</v>
      </c>
      <c r="F208">
        <v>64</v>
      </c>
      <c r="G208">
        <v>0</v>
      </c>
      <c r="H208" t="s">
        <v>647</v>
      </c>
      <c r="I208" t="s">
        <v>26792</v>
      </c>
      <c r="J208" t="s">
        <v>26793</v>
      </c>
      <c r="K208" t="s">
        <v>954</v>
      </c>
      <c r="L208" t="s">
        <v>26794</v>
      </c>
      <c r="M208" t="s">
        <v>26795</v>
      </c>
      <c r="N208" t="s">
        <v>635</v>
      </c>
      <c r="O208" t="s">
        <v>706</v>
      </c>
      <c r="P208" t="s">
        <v>40</v>
      </c>
      <c r="Q208" t="s">
        <v>707</v>
      </c>
      <c r="R208" t="s">
        <v>636</v>
      </c>
      <c r="S208" t="s">
        <v>26796</v>
      </c>
      <c r="T208" t="s">
        <v>26795</v>
      </c>
    </row>
    <row r="209" spans="1:20" x14ac:dyDescent="0.25">
      <c r="A209" t="s">
        <v>37</v>
      </c>
      <c r="B209" t="s">
        <v>38</v>
      </c>
      <c r="C209">
        <v>66.666666666666671</v>
      </c>
      <c r="D209">
        <v>6</v>
      </c>
      <c r="E209" t="s">
        <v>26797</v>
      </c>
      <c r="F209">
        <v>200</v>
      </c>
      <c r="G209">
        <v>0</v>
      </c>
      <c r="H209" t="s">
        <v>661</v>
      </c>
      <c r="I209" t="s">
        <v>26798</v>
      </c>
      <c r="J209" t="s">
        <v>711</v>
      </c>
      <c r="K209" t="s">
        <v>635</v>
      </c>
      <c r="L209" t="s">
        <v>636</v>
      </c>
      <c r="M209" t="s">
        <v>26779</v>
      </c>
      <c r="N209" t="s">
        <v>635</v>
      </c>
      <c r="O209" t="s">
        <v>668</v>
      </c>
      <c r="P209" t="s">
        <v>22</v>
      </c>
      <c r="Q209" t="s">
        <v>669</v>
      </c>
      <c r="R209" t="s">
        <v>636</v>
      </c>
      <c r="S209" t="s">
        <v>26799</v>
      </c>
      <c r="T209" t="s">
        <v>26795</v>
      </c>
    </row>
    <row r="210" spans="1:20" x14ac:dyDescent="0.25">
      <c r="A210" t="s">
        <v>37</v>
      </c>
      <c r="B210" t="s">
        <v>38</v>
      </c>
      <c r="C210">
        <v>66.666666666666671</v>
      </c>
      <c r="D210">
        <v>3</v>
      </c>
      <c r="E210" t="s">
        <v>26800</v>
      </c>
      <c r="F210">
        <v>100</v>
      </c>
      <c r="G210">
        <v>0</v>
      </c>
      <c r="H210" t="s">
        <v>661</v>
      </c>
      <c r="I210" t="s">
        <v>26801</v>
      </c>
      <c r="J210" t="s">
        <v>1259</v>
      </c>
      <c r="K210" t="s">
        <v>635</v>
      </c>
      <c r="L210" t="s">
        <v>636</v>
      </c>
      <c r="M210" t="s">
        <v>26802</v>
      </c>
      <c r="N210" t="s">
        <v>635</v>
      </c>
      <c r="O210" t="s">
        <v>638</v>
      </c>
      <c r="P210" t="s">
        <v>22</v>
      </c>
      <c r="Q210" t="s">
        <v>639</v>
      </c>
      <c r="R210" t="s">
        <v>636</v>
      </c>
      <c r="S210" t="s">
        <v>26803</v>
      </c>
      <c r="T210" t="s">
        <v>26802</v>
      </c>
    </row>
    <row r="211" spans="1:20" x14ac:dyDescent="0.25">
      <c r="A211" t="s">
        <v>164</v>
      </c>
      <c r="B211" t="s">
        <v>165</v>
      </c>
      <c r="C211">
        <v>33.333333333333336</v>
      </c>
      <c r="D211">
        <v>6</v>
      </c>
      <c r="E211" t="s">
        <v>26804</v>
      </c>
      <c r="F211">
        <v>200</v>
      </c>
      <c r="G211">
        <v>0</v>
      </c>
      <c r="H211" t="s">
        <v>661</v>
      </c>
      <c r="I211" t="s">
        <v>26805</v>
      </c>
      <c r="J211" t="s">
        <v>643</v>
      </c>
      <c r="K211" t="s">
        <v>635</v>
      </c>
      <c r="L211" t="s">
        <v>636</v>
      </c>
      <c r="M211" t="s">
        <v>26802</v>
      </c>
      <c r="N211" t="s">
        <v>635</v>
      </c>
      <c r="O211" t="s">
        <v>638</v>
      </c>
      <c r="P211" t="s">
        <v>22</v>
      </c>
      <c r="Q211" t="s">
        <v>639</v>
      </c>
      <c r="R211" t="s">
        <v>636</v>
      </c>
      <c r="S211" t="s">
        <v>26806</v>
      </c>
      <c r="T211" t="s">
        <v>26802</v>
      </c>
    </row>
    <row r="212" spans="1:20" x14ac:dyDescent="0.25">
      <c r="A212" t="s">
        <v>164</v>
      </c>
      <c r="B212" t="s">
        <v>165</v>
      </c>
      <c r="C212">
        <v>33.333333333333336</v>
      </c>
      <c r="D212">
        <v>15</v>
      </c>
      <c r="E212" t="s">
        <v>26807</v>
      </c>
      <c r="F212">
        <v>500</v>
      </c>
      <c r="G212">
        <v>0</v>
      </c>
      <c r="H212" t="s">
        <v>661</v>
      </c>
      <c r="I212" t="s">
        <v>9432</v>
      </c>
      <c r="J212" t="s">
        <v>634</v>
      </c>
      <c r="K212" t="s">
        <v>635</v>
      </c>
      <c r="L212" t="s">
        <v>636</v>
      </c>
      <c r="M212" t="s">
        <v>26808</v>
      </c>
      <c r="N212" t="s">
        <v>635</v>
      </c>
      <c r="O212" t="s">
        <v>638</v>
      </c>
      <c r="P212" t="s">
        <v>22</v>
      </c>
      <c r="Q212" t="s">
        <v>639</v>
      </c>
      <c r="R212" t="s">
        <v>636</v>
      </c>
      <c r="S212" t="s">
        <v>26809</v>
      </c>
      <c r="T212" t="s">
        <v>26808</v>
      </c>
    </row>
    <row r="213" spans="1:20" x14ac:dyDescent="0.25">
      <c r="A213" t="s">
        <v>164</v>
      </c>
      <c r="B213" t="s">
        <v>165</v>
      </c>
      <c r="C213">
        <v>33.333333333333336</v>
      </c>
      <c r="D213">
        <v>3</v>
      </c>
      <c r="E213" t="s">
        <v>26810</v>
      </c>
      <c r="F213">
        <v>100</v>
      </c>
      <c r="G213">
        <v>0</v>
      </c>
      <c r="H213" t="s">
        <v>661</v>
      </c>
      <c r="I213" t="s">
        <v>26811</v>
      </c>
      <c r="J213" t="s">
        <v>869</v>
      </c>
      <c r="K213" t="s">
        <v>635</v>
      </c>
      <c r="L213" t="s">
        <v>636</v>
      </c>
      <c r="M213" t="s">
        <v>26808</v>
      </c>
      <c r="N213" t="s">
        <v>635</v>
      </c>
      <c r="O213" t="s">
        <v>638</v>
      </c>
      <c r="P213" t="s">
        <v>22</v>
      </c>
      <c r="Q213" t="s">
        <v>639</v>
      </c>
      <c r="R213" t="s">
        <v>636</v>
      </c>
      <c r="S213" t="s">
        <v>26812</v>
      </c>
      <c r="T213" t="s">
        <v>26808</v>
      </c>
    </row>
    <row r="214" spans="1:20" x14ac:dyDescent="0.25">
      <c r="A214" t="s">
        <v>164</v>
      </c>
      <c r="B214" t="s">
        <v>165</v>
      </c>
      <c r="C214">
        <v>33.333333333333336</v>
      </c>
      <c r="D214">
        <v>6</v>
      </c>
      <c r="E214" t="s">
        <v>26813</v>
      </c>
      <c r="F214">
        <v>200</v>
      </c>
      <c r="G214">
        <v>0</v>
      </c>
      <c r="H214" t="s">
        <v>661</v>
      </c>
      <c r="I214" t="s">
        <v>26814</v>
      </c>
      <c r="J214" t="s">
        <v>742</v>
      </c>
      <c r="K214" t="s">
        <v>635</v>
      </c>
      <c r="L214" t="s">
        <v>636</v>
      </c>
      <c r="M214" t="s">
        <v>26815</v>
      </c>
      <c r="N214" t="s">
        <v>635</v>
      </c>
      <c r="O214" t="s">
        <v>638</v>
      </c>
      <c r="P214" t="s">
        <v>22</v>
      </c>
      <c r="Q214" t="s">
        <v>639</v>
      </c>
      <c r="R214" t="s">
        <v>636</v>
      </c>
      <c r="S214" t="s">
        <v>26816</v>
      </c>
      <c r="T214" t="s">
        <v>26815</v>
      </c>
    </row>
    <row r="215" spans="1:20" x14ac:dyDescent="0.25">
      <c r="A215" t="s">
        <v>164</v>
      </c>
      <c r="B215" t="s">
        <v>165</v>
      </c>
      <c r="C215">
        <v>33.333333333333336</v>
      </c>
      <c r="D215">
        <v>3</v>
      </c>
      <c r="E215" t="s">
        <v>26817</v>
      </c>
      <c r="F215">
        <v>100</v>
      </c>
      <c r="G215">
        <v>0</v>
      </c>
      <c r="H215" t="s">
        <v>661</v>
      </c>
      <c r="I215" t="s">
        <v>26818</v>
      </c>
      <c r="J215" t="s">
        <v>5453</v>
      </c>
      <c r="K215" t="s">
        <v>635</v>
      </c>
      <c r="L215" t="s">
        <v>636</v>
      </c>
      <c r="M215" t="s">
        <v>26819</v>
      </c>
      <c r="N215" t="s">
        <v>635</v>
      </c>
      <c r="O215" t="s">
        <v>638</v>
      </c>
      <c r="P215" t="s">
        <v>22</v>
      </c>
      <c r="Q215" t="s">
        <v>639</v>
      </c>
      <c r="R215" t="s">
        <v>636</v>
      </c>
      <c r="S215" t="s">
        <v>26820</v>
      </c>
      <c r="T215" t="s">
        <v>26819</v>
      </c>
    </row>
    <row r="216" spans="1:20" x14ac:dyDescent="0.25">
      <c r="A216" t="s">
        <v>164</v>
      </c>
      <c r="B216" t="s">
        <v>165</v>
      </c>
      <c r="C216">
        <v>33.333333333333336</v>
      </c>
      <c r="D216">
        <v>3</v>
      </c>
      <c r="E216" t="s">
        <v>26821</v>
      </c>
      <c r="F216">
        <v>100</v>
      </c>
      <c r="G216">
        <v>0</v>
      </c>
      <c r="H216" t="s">
        <v>661</v>
      </c>
      <c r="I216" t="s">
        <v>26822</v>
      </c>
      <c r="J216" t="s">
        <v>727</v>
      </c>
      <c r="K216" t="s">
        <v>635</v>
      </c>
      <c r="L216" t="s">
        <v>636</v>
      </c>
      <c r="M216" t="s">
        <v>26819</v>
      </c>
      <c r="N216" t="s">
        <v>635</v>
      </c>
      <c r="O216" t="s">
        <v>638</v>
      </c>
      <c r="P216" t="s">
        <v>22</v>
      </c>
      <c r="Q216" t="s">
        <v>639</v>
      </c>
      <c r="R216" t="s">
        <v>636</v>
      </c>
      <c r="S216" t="s">
        <v>26823</v>
      </c>
      <c r="T216" t="s">
        <v>26819</v>
      </c>
    </row>
    <row r="217" spans="1:20" x14ac:dyDescent="0.25">
      <c r="A217" t="s">
        <v>39</v>
      </c>
      <c r="B217" t="s">
        <v>1715</v>
      </c>
      <c r="C217">
        <v>18</v>
      </c>
      <c r="D217">
        <v>1</v>
      </c>
      <c r="E217" t="s">
        <v>26824</v>
      </c>
      <c r="F217">
        <v>25</v>
      </c>
      <c r="G217">
        <v>7</v>
      </c>
      <c r="H217" t="s">
        <v>647</v>
      </c>
      <c r="I217" t="s">
        <v>26825</v>
      </c>
      <c r="J217" t="s">
        <v>26826</v>
      </c>
      <c r="K217" t="s">
        <v>1236</v>
      </c>
      <c r="L217" t="s">
        <v>26827</v>
      </c>
      <c r="M217" t="s">
        <v>26828</v>
      </c>
      <c r="N217" t="s">
        <v>635</v>
      </c>
      <c r="O217" t="s">
        <v>706</v>
      </c>
      <c r="P217" t="s">
        <v>40</v>
      </c>
      <c r="Q217" t="s">
        <v>707</v>
      </c>
      <c r="R217" t="s">
        <v>636</v>
      </c>
      <c r="S217" t="s">
        <v>26829</v>
      </c>
      <c r="T217" t="s">
        <v>26828</v>
      </c>
    </row>
    <row r="218" spans="1:20" x14ac:dyDescent="0.25">
      <c r="A218" t="s">
        <v>35</v>
      </c>
      <c r="B218" t="s">
        <v>36</v>
      </c>
      <c r="C218">
        <v>66.666666666666671</v>
      </c>
      <c r="D218">
        <v>3</v>
      </c>
      <c r="E218" t="s">
        <v>26830</v>
      </c>
      <c r="F218">
        <v>100</v>
      </c>
      <c r="G218">
        <v>0</v>
      </c>
      <c r="H218" t="s">
        <v>661</v>
      </c>
      <c r="I218" t="s">
        <v>6574</v>
      </c>
      <c r="J218" t="s">
        <v>797</v>
      </c>
      <c r="K218" t="s">
        <v>635</v>
      </c>
      <c r="L218" t="s">
        <v>636</v>
      </c>
      <c r="M218" t="s">
        <v>26831</v>
      </c>
      <c r="N218" t="s">
        <v>635</v>
      </c>
      <c r="O218" t="s">
        <v>638</v>
      </c>
      <c r="P218" t="s">
        <v>22</v>
      </c>
      <c r="Q218" t="s">
        <v>639</v>
      </c>
      <c r="R218" t="s">
        <v>636</v>
      </c>
      <c r="S218" t="s">
        <v>26832</v>
      </c>
      <c r="T218" t="s">
        <v>26828</v>
      </c>
    </row>
    <row r="219" spans="1:20" x14ac:dyDescent="0.25">
      <c r="A219" t="s">
        <v>35</v>
      </c>
      <c r="B219" t="s">
        <v>36</v>
      </c>
      <c r="C219">
        <v>66.666666666666671</v>
      </c>
      <c r="D219">
        <v>3</v>
      </c>
      <c r="E219" t="s">
        <v>26833</v>
      </c>
      <c r="F219">
        <v>100</v>
      </c>
      <c r="G219">
        <v>0</v>
      </c>
      <c r="H219" t="s">
        <v>661</v>
      </c>
      <c r="I219" t="s">
        <v>26834</v>
      </c>
      <c r="J219" t="s">
        <v>1896</v>
      </c>
      <c r="K219" t="s">
        <v>635</v>
      </c>
      <c r="L219" t="s">
        <v>636</v>
      </c>
      <c r="M219" t="s">
        <v>26831</v>
      </c>
      <c r="N219" t="s">
        <v>635</v>
      </c>
      <c r="O219" t="s">
        <v>638</v>
      </c>
      <c r="P219" t="s">
        <v>22</v>
      </c>
      <c r="Q219" t="s">
        <v>639</v>
      </c>
      <c r="R219" t="s">
        <v>636</v>
      </c>
      <c r="S219" t="s">
        <v>26835</v>
      </c>
      <c r="T219" t="s">
        <v>26831</v>
      </c>
    </row>
    <row r="220" spans="1:20" x14ac:dyDescent="0.25">
      <c r="A220" t="s">
        <v>164</v>
      </c>
      <c r="B220" t="s">
        <v>165</v>
      </c>
      <c r="C220">
        <v>33.333333333333336</v>
      </c>
      <c r="D220">
        <v>3</v>
      </c>
      <c r="E220" t="s">
        <v>26836</v>
      </c>
      <c r="F220">
        <v>100</v>
      </c>
      <c r="G220">
        <v>0</v>
      </c>
      <c r="H220" t="s">
        <v>661</v>
      </c>
      <c r="I220" t="s">
        <v>26837</v>
      </c>
      <c r="J220" t="s">
        <v>1130</v>
      </c>
      <c r="K220" t="s">
        <v>635</v>
      </c>
      <c r="L220" t="s">
        <v>636</v>
      </c>
      <c r="M220" t="s">
        <v>26831</v>
      </c>
      <c r="N220" t="s">
        <v>635</v>
      </c>
      <c r="O220" t="s">
        <v>638</v>
      </c>
      <c r="P220" t="s">
        <v>22</v>
      </c>
      <c r="Q220" t="s">
        <v>639</v>
      </c>
      <c r="R220" t="s">
        <v>636</v>
      </c>
      <c r="S220" t="s">
        <v>26838</v>
      </c>
      <c r="T220" t="s">
        <v>26831</v>
      </c>
    </row>
    <row r="221" spans="1:20" x14ac:dyDescent="0.25">
      <c r="A221" t="s">
        <v>37</v>
      </c>
      <c r="B221" t="s">
        <v>38</v>
      </c>
      <c r="C221">
        <v>66.666666666666671</v>
      </c>
      <c r="D221">
        <v>3</v>
      </c>
      <c r="E221" t="s">
        <v>26839</v>
      </c>
      <c r="F221">
        <v>100</v>
      </c>
      <c r="G221">
        <v>0</v>
      </c>
      <c r="H221" t="s">
        <v>661</v>
      </c>
      <c r="I221" t="s">
        <v>26840</v>
      </c>
      <c r="J221" t="s">
        <v>19279</v>
      </c>
      <c r="K221" t="s">
        <v>635</v>
      </c>
      <c r="L221" t="s">
        <v>636</v>
      </c>
      <c r="M221" t="s">
        <v>26841</v>
      </c>
      <c r="N221" t="s">
        <v>635</v>
      </c>
      <c r="O221" t="s">
        <v>1071</v>
      </c>
      <c r="P221" t="s">
        <v>22</v>
      </c>
      <c r="Q221" t="s">
        <v>639</v>
      </c>
      <c r="R221" t="s">
        <v>636</v>
      </c>
      <c r="S221" t="s">
        <v>26842</v>
      </c>
      <c r="T221" t="s">
        <v>26843</v>
      </c>
    </row>
    <row r="222" spans="1:20" x14ac:dyDescent="0.25">
      <c r="A222" t="s">
        <v>37</v>
      </c>
      <c r="B222" t="s">
        <v>38</v>
      </c>
      <c r="C222">
        <v>66.666666666666671</v>
      </c>
      <c r="D222">
        <v>3</v>
      </c>
      <c r="E222" t="s">
        <v>26844</v>
      </c>
      <c r="F222">
        <v>100</v>
      </c>
      <c r="G222">
        <v>0</v>
      </c>
      <c r="H222" t="s">
        <v>661</v>
      </c>
      <c r="I222" t="s">
        <v>26845</v>
      </c>
      <c r="J222" t="s">
        <v>797</v>
      </c>
      <c r="K222" t="s">
        <v>635</v>
      </c>
      <c r="L222" t="s">
        <v>636</v>
      </c>
      <c r="M222" t="s">
        <v>26846</v>
      </c>
      <c r="N222" t="s">
        <v>635</v>
      </c>
      <c r="O222" t="s">
        <v>638</v>
      </c>
      <c r="P222" t="s">
        <v>22</v>
      </c>
      <c r="Q222" t="s">
        <v>639</v>
      </c>
      <c r="R222" t="s">
        <v>636</v>
      </c>
      <c r="S222" t="s">
        <v>26847</v>
      </c>
      <c r="T222" t="s">
        <v>26846</v>
      </c>
    </row>
    <row r="223" spans="1:20" x14ac:dyDescent="0.25">
      <c r="A223" t="s">
        <v>37</v>
      </c>
      <c r="B223" t="s">
        <v>38</v>
      </c>
      <c r="C223">
        <v>66.666666666666671</v>
      </c>
      <c r="D223">
        <v>3</v>
      </c>
      <c r="E223" t="s">
        <v>26848</v>
      </c>
      <c r="F223">
        <v>100</v>
      </c>
      <c r="G223">
        <v>0</v>
      </c>
      <c r="H223" t="s">
        <v>661</v>
      </c>
      <c r="I223" t="s">
        <v>26849</v>
      </c>
      <c r="J223" t="s">
        <v>934</v>
      </c>
      <c r="K223" t="s">
        <v>635</v>
      </c>
      <c r="L223" t="s">
        <v>636</v>
      </c>
      <c r="M223" t="s">
        <v>26850</v>
      </c>
      <c r="N223" t="s">
        <v>635</v>
      </c>
      <c r="O223" t="s">
        <v>668</v>
      </c>
      <c r="P223" t="s">
        <v>22</v>
      </c>
      <c r="Q223" t="s">
        <v>669</v>
      </c>
      <c r="R223" t="s">
        <v>636</v>
      </c>
      <c r="S223" t="s">
        <v>26851</v>
      </c>
      <c r="T223" t="s">
        <v>26850</v>
      </c>
    </row>
    <row r="224" spans="1:20" x14ac:dyDescent="0.25">
      <c r="A224" t="s">
        <v>619</v>
      </c>
      <c r="B224" t="s">
        <v>620</v>
      </c>
      <c r="C224">
        <v>139</v>
      </c>
      <c r="D224">
        <v>1</v>
      </c>
      <c r="E224" t="s">
        <v>26852</v>
      </c>
      <c r="F224">
        <v>215</v>
      </c>
      <c r="G224">
        <v>0</v>
      </c>
      <c r="H224" t="s">
        <v>1233</v>
      </c>
      <c r="I224" t="s">
        <v>26853</v>
      </c>
      <c r="J224" t="s">
        <v>26854</v>
      </c>
      <c r="K224" t="s">
        <v>12098</v>
      </c>
      <c r="L224" t="s">
        <v>26855</v>
      </c>
      <c r="M224" t="s">
        <v>26856</v>
      </c>
      <c r="N224" t="s">
        <v>1239</v>
      </c>
      <c r="O224" t="s">
        <v>1240</v>
      </c>
      <c r="P224" t="s">
        <v>1241</v>
      </c>
      <c r="Q224" t="s">
        <v>1242</v>
      </c>
      <c r="R224" t="s">
        <v>636</v>
      </c>
      <c r="S224" t="s">
        <v>26857</v>
      </c>
      <c r="T224" t="s">
        <v>26856</v>
      </c>
    </row>
    <row r="225" spans="1:20" x14ac:dyDescent="0.25">
      <c r="A225" t="s">
        <v>256</v>
      </c>
      <c r="B225" t="s">
        <v>262</v>
      </c>
      <c r="C225">
        <v>139</v>
      </c>
      <c r="D225">
        <v>1</v>
      </c>
      <c r="E225" t="s">
        <v>26852</v>
      </c>
      <c r="F225">
        <v>215</v>
      </c>
      <c r="G225">
        <v>0</v>
      </c>
      <c r="H225" t="s">
        <v>1233</v>
      </c>
      <c r="I225" t="s">
        <v>26853</v>
      </c>
      <c r="J225" t="s">
        <v>26854</v>
      </c>
      <c r="K225" t="s">
        <v>12098</v>
      </c>
      <c r="L225" t="s">
        <v>26855</v>
      </c>
      <c r="M225" t="s">
        <v>26856</v>
      </c>
      <c r="N225" t="s">
        <v>1239</v>
      </c>
      <c r="O225" t="s">
        <v>1240</v>
      </c>
      <c r="P225" t="s">
        <v>1241</v>
      </c>
      <c r="Q225" t="s">
        <v>1242</v>
      </c>
      <c r="R225" t="s">
        <v>636</v>
      </c>
      <c r="S225" t="s">
        <v>26857</v>
      </c>
      <c r="T225" t="s">
        <v>26856</v>
      </c>
    </row>
    <row r="226" spans="1:20" x14ac:dyDescent="0.25">
      <c r="A226" t="s">
        <v>37</v>
      </c>
      <c r="B226" t="s">
        <v>38</v>
      </c>
      <c r="C226">
        <v>66.666666666666671</v>
      </c>
      <c r="D226">
        <v>3</v>
      </c>
      <c r="E226" t="s">
        <v>26858</v>
      </c>
      <c r="F226">
        <v>100</v>
      </c>
      <c r="G226">
        <v>0</v>
      </c>
      <c r="H226" t="s">
        <v>661</v>
      </c>
      <c r="I226" t="s">
        <v>26859</v>
      </c>
      <c r="J226" t="s">
        <v>1581</v>
      </c>
      <c r="K226" t="s">
        <v>635</v>
      </c>
      <c r="L226" t="s">
        <v>636</v>
      </c>
      <c r="M226" t="s">
        <v>26860</v>
      </c>
      <c r="N226" t="s">
        <v>635</v>
      </c>
      <c r="O226" t="s">
        <v>638</v>
      </c>
      <c r="P226" t="s">
        <v>22</v>
      </c>
      <c r="Q226" t="s">
        <v>639</v>
      </c>
      <c r="R226" t="s">
        <v>636</v>
      </c>
      <c r="S226" t="s">
        <v>26861</v>
      </c>
      <c r="T226" t="s">
        <v>26860</v>
      </c>
    </row>
    <row r="227" spans="1:20" x14ac:dyDescent="0.25">
      <c r="A227" t="s">
        <v>35</v>
      </c>
      <c r="B227" t="s">
        <v>36</v>
      </c>
      <c r="C227">
        <v>66.666666666666671</v>
      </c>
      <c r="D227">
        <v>3</v>
      </c>
      <c r="E227" t="s">
        <v>26862</v>
      </c>
      <c r="F227">
        <v>100</v>
      </c>
      <c r="G227">
        <v>0</v>
      </c>
      <c r="H227" t="s">
        <v>661</v>
      </c>
      <c r="I227" t="s">
        <v>26863</v>
      </c>
      <c r="J227" t="s">
        <v>711</v>
      </c>
      <c r="K227" t="s">
        <v>635</v>
      </c>
      <c r="L227" t="s">
        <v>636</v>
      </c>
      <c r="M227" t="s">
        <v>26860</v>
      </c>
      <c r="N227" t="s">
        <v>635</v>
      </c>
      <c r="O227" t="s">
        <v>638</v>
      </c>
      <c r="P227" t="s">
        <v>22</v>
      </c>
      <c r="Q227" t="s">
        <v>639</v>
      </c>
      <c r="R227" t="s">
        <v>636</v>
      </c>
      <c r="S227" t="s">
        <v>26864</v>
      </c>
      <c r="T227" t="s">
        <v>26860</v>
      </c>
    </row>
    <row r="228" spans="1:20" x14ac:dyDescent="0.25">
      <c r="A228" t="s">
        <v>37</v>
      </c>
      <c r="B228" t="s">
        <v>38</v>
      </c>
      <c r="C228">
        <v>66.666666666666671</v>
      </c>
      <c r="D228">
        <v>3</v>
      </c>
      <c r="E228" t="s">
        <v>26865</v>
      </c>
      <c r="F228">
        <v>110</v>
      </c>
      <c r="G228">
        <v>10</v>
      </c>
      <c r="H228" t="s">
        <v>661</v>
      </c>
      <c r="I228" t="s">
        <v>26866</v>
      </c>
      <c r="J228" t="s">
        <v>807</v>
      </c>
      <c r="K228" t="s">
        <v>635</v>
      </c>
      <c r="L228" t="s">
        <v>636</v>
      </c>
      <c r="M228" t="s">
        <v>26717</v>
      </c>
      <c r="N228" t="s">
        <v>635</v>
      </c>
      <c r="O228" t="s">
        <v>638</v>
      </c>
      <c r="P228" t="s">
        <v>22</v>
      </c>
      <c r="Q228" t="s">
        <v>639</v>
      </c>
      <c r="R228" t="s">
        <v>636</v>
      </c>
      <c r="S228" t="s">
        <v>26867</v>
      </c>
      <c r="T228" t="s">
        <v>26717</v>
      </c>
    </row>
    <row r="229" spans="1:20" x14ac:dyDescent="0.25">
      <c r="A229" t="s">
        <v>35</v>
      </c>
      <c r="B229" t="s">
        <v>36</v>
      </c>
      <c r="C229">
        <v>66.666666666666671</v>
      </c>
      <c r="D229">
        <v>3</v>
      </c>
      <c r="E229" t="s">
        <v>26868</v>
      </c>
      <c r="F229">
        <v>100</v>
      </c>
      <c r="G229">
        <v>0</v>
      </c>
      <c r="H229" t="s">
        <v>661</v>
      </c>
      <c r="I229" t="s">
        <v>17436</v>
      </c>
      <c r="J229" t="s">
        <v>727</v>
      </c>
      <c r="K229" t="s">
        <v>635</v>
      </c>
      <c r="L229" t="s">
        <v>636</v>
      </c>
      <c r="M229" t="s">
        <v>26869</v>
      </c>
      <c r="N229" t="s">
        <v>635</v>
      </c>
      <c r="O229" t="s">
        <v>668</v>
      </c>
      <c r="P229" t="s">
        <v>22</v>
      </c>
      <c r="Q229" t="s">
        <v>669</v>
      </c>
      <c r="R229" t="s">
        <v>636</v>
      </c>
      <c r="S229" t="s">
        <v>26870</v>
      </c>
      <c r="T229" t="s">
        <v>26869</v>
      </c>
    </row>
    <row r="230" spans="1:20" x14ac:dyDescent="0.25">
      <c r="A230" t="s">
        <v>37</v>
      </c>
      <c r="B230" t="s">
        <v>38</v>
      </c>
      <c r="C230">
        <v>66.666666666666671</v>
      </c>
      <c r="D230">
        <v>6</v>
      </c>
      <c r="E230" t="s">
        <v>26871</v>
      </c>
      <c r="F230">
        <v>200</v>
      </c>
      <c r="G230">
        <v>0</v>
      </c>
      <c r="H230" t="s">
        <v>661</v>
      </c>
      <c r="I230" t="s">
        <v>25586</v>
      </c>
      <c r="J230" t="s">
        <v>1314</v>
      </c>
      <c r="K230" t="s">
        <v>635</v>
      </c>
      <c r="L230" t="s">
        <v>636</v>
      </c>
      <c r="M230" t="s">
        <v>26872</v>
      </c>
      <c r="N230" t="s">
        <v>635</v>
      </c>
      <c r="O230" t="s">
        <v>638</v>
      </c>
      <c r="P230" t="s">
        <v>22</v>
      </c>
      <c r="Q230" t="s">
        <v>639</v>
      </c>
      <c r="R230" t="s">
        <v>636</v>
      </c>
      <c r="S230" t="s">
        <v>26873</v>
      </c>
      <c r="T230" t="s">
        <v>26872</v>
      </c>
    </row>
    <row r="231" spans="1:20" x14ac:dyDescent="0.25">
      <c r="A231" t="s">
        <v>37</v>
      </c>
      <c r="B231" t="s">
        <v>38</v>
      </c>
      <c r="C231">
        <v>66.666666666666671</v>
      </c>
      <c r="D231">
        <v>6</v>
      </c>
      <c r="E231" t="s">
        <v>26874</v>
      </c>
      <c r="F231">
        <v>200</v>
      </c>
      <c r="G231">
        <v>0</v>
      </c>
      <c r="H231" t="s">
        <v>661</v>
      </c>
      <c r="I231" t="s">
        <v>6253</v>
      </c>
      <c r="J231" t="s">
        <v>1200</v>
      </c>
      <c r="K231" t="s">
        <v>635</v>
      </c>
      <c r="L231" t="s">
        <v>636</v>
      </c>
      <c r="M231" t="s">
        <v>26875</v>
      </c>
      <c r="N231" t="s">
        <v>635</v>
      </c>
      <c r="O231" t="s">
        <v>1071</v>
      </c>
      <c r="P231" t="s">
        <v>22</v>
      </c>
      <c r="Q231" t="s">
        <v>639</v>
      </c>
      <c r="R231" t="s">
        <v>636</v>
      </c>
      <c r="S231" t="s">
        <v>26876</v>
      </c>
      <c r="T231" t="s">
        <v>26875</v>
      </c>
    </row>
    <row r="232" spans="1:20" x14ac:dyDescent="0.25">
      <c r="A232" t="s">
        <v>164</v>
      </c>
      <c r="B232" t="s">
        <v>165</v>
      </c>
      <c r="C232">
        <v>33.333333333333336</v>
      </c>
      <c r="D232">
        <v>3</v>
      </c>
      <c r="E232" t="s">
        <v>26877</v>
      </c>
      <c r="F232">
        <v>100</v>
      </c>
      <c r="G232">
        <v>0</v>
      </c>
      <c r="H232" t="s">
        <v>661</v>
      </c>
      <c r="I232" t="s">
        <v>26878</v>
      </c>
      <c r="J232" t="s">
        <v>716</v>
      </c>
      <c r="K232" t="s">
        <v>635</v>
      </c>
      <c r="L232" t="s">
        <v>636</v>
      </c>
      <c r="M232" t="s">
        <v>26879</v>
      </c>
      <c r="N232" t="s">
        <v>635</v>
      </c>
      <c r="O232" t="s">
        <v>668</v>
      </c>
      <c r="P232" t="s">
        <v>22</v>
      </c>
      <c r="Q232" t="s">
        <v>669</v>
      </c>
      <c r="R232" t="s">
        <v>636</v>
      </c>
      <c r="S232" t="s">
        <v>26880</v>
      </c>
      <c r="T232" t="s">
        <v>26879</v>
      </c>
    </row>
    <row r="233" spans="1:20" x14ac:dyDescent="0.25">
      <c r="A233" t="s">
        <v>164</v>
      </c>
      <c r="B233" t="s">
        <v>165</v>
      </c>
      <c r="C233">
        <v>33.333333333333336</v>
      </c>
      <c r="D233">
        <v>6</v>
      </c>
      <c r="E233" t="s">
        <v>26881</v>
      </c>
      <c r="F233">
        <v>200</v>
      </c>
      <c r="G233">
        <v>0</v>
      </c>
      <c r="H233" t="s">
        <v>661</v>
      </c>
      <c r="I233" t="s">
        <v>26882</v>
      </c>
      <c r="J233" t="s">
        <v>802</v>
      </c>
      <c r="K233" t="s">
        <v>635</v>
      </c>
      <c r="L233" t="s">
        <v>636</v>
      </c>
      <c r="M233" t="s">
        <v>26883</v>
      </c>
      <c r="N233" t="s">
        <v>635</v>
      </c>
      <c r="O233" t="s">
        <v>638</v>
      </c>
      <c r="P233" t="s">
        <v>22</v>
      </c>
      <c r="Q233" t="s">
        <v>639</v>
      </c>
      <c r="R233" t="s">
        <v>636</v>
      </c>
      <c r="S233" t="s">
        <v>26884</v>
      </c>
      <c r="T233" t="s">
        <v>26883</v>
      </c>
    </row>
    <row r="234" spans="1:20" x14ac:dyDescent="0.25">
      <c r="A234" t="s">
        <v>164</v>
      </c>
      <c r="B234" t="s">
        <v>165</v>
      </c>
      <c r="C234">
        <v>33.333333333333336</v>
      </c>
      <c r="D234">
        <v>3</v>
      </c>
      <c r="E234" t="s">
        <v>26885</v>
      </c>
      <c r="F234">
        <v>100</v>
      </c>
      <c r="G234">
        <v>0</v>
      </c>
      <c r="H234" t="s">
        <v>661</v>
      </c>
      <c r="I234" t="s">
        <v>26886</v>
      </c>
      <c r="J234" t="s">
        <v>2596</v>
      </c>
      <c r="K234" t="s">
        <v>635</v>
      </c>
      <c r="L234" t="s">
        <v>636</v>
      </c>
      <c r="M234" t="s">
        <v>26887</v>
      </c>
      <c r="N234" t="s">
        <v>635</v>
      </c>
      <c r="O234" t="s">
        <v>668</v>
      </c>
      <c r="P234" t="s">
        <v>22</v>
      </c>
      <c r="Q234" t="s">
        <v>669</v>
      </c>
      <c r="R234" t="s">
        <v>636</v>
      </c>
      <c r="S234" t="s">
        <v>26888</v>
      </c>
      <c r="T234" t="s">
        <v>26887</v>
      </c>
    </row>
    <row r="235" spans="1:20" x14ac:dyDescent="0.25">
      <c r="A235" t="s">
        <v>37</v>
      </c>
      <c r="B235" t="s">
        <v>38</v>
      </c>
      <c r="C235">
        <v>66.666666666666671</v>
      </c>
      <c r="D235">
        <v>3</v>
      </c>
      <c r="E235" t="s">
        <v>26889</v>
      </c>
      <c r="F235">
        <v>100</v>
      </c>
      <c r="G235">
        <v>0</v>
      </c>
      <c r="H235" t="s">
        <v>661</v>
      </c>
      <c r="I235" t="s">
        <v>26890</v>
      </c>
      <c r="J235" t="s">
        <v>3499</v>
      </c>
      <c r="K235" t="s">
        <v>635</v>
      </c>
      <c r="L235" t="s">
        <v>636</v>
      </c>
      <c r="M235" t="s">
        <v>26891</v>
      </c>
      <c r="N235" t="s">
        <v>635</v>
      </c>
      <c r="O235" t="s">
        <v>638</v>
      </c>
      <c r="P235" t="s">
        <v>22</v>
      </c>
      <c r="Q235" t="s">
        <v>639</v>
      </c>
      <c r="R235" t="s">
        <v>636</v>
      </c>
      <c r="S235" t="s">
        <v>26892</v>
      </c>
      <c r="T235" t="s">
        <v>26891</v>
      </c>
    </row>
    <row r="236" spans="1:20" x14ac:dyDescent="0.25">
      <c r="A236" t="s">
        <v>164</v>
      </c>
      <c r="B236" t="s">
        <v>165</v>
      </c>
      <c r="C236">
        <v>33.333333333333336</v>
      </c>
      <c r="D236">
        <v>3</v>
      </c>
      <c r="E236" t="s">
        <v>26893</v>
      </c>
      <c r="F236">
        <v>100</v>
      </c>
      <c r="G236">
        <v>0</v>
      </c>
      <c r="H236" t="s">
        <v>661</v>
      </c>
      <c r="I236" t="s">
        <v>26894</v>
      </c>
      <c r="J236" t="s">
        <v>884</v>
      </c>
      <c r="K236" t="s">
        <v>635</v>
      </c>
      <c r="L236" t="s">
        <v>636</v>
      </c>
      <c r="M236" t="s">
        <v>26895</v>
      </c>
      <c r="N236" t="s">
        <v>635</v>
      </c>
      <c r="O236" t="s">
        <v>638</v>
      </c>
      <c r="P236" t="s">
        <v>22</v>
      </c>
      <c r="Q236" t="s">
        <v>639</v>
      </c>
      <c r="R236" t="s">
        <v>636</v>
      </c>
      <c r="S236" t="s">
        <v>26896</v>
      </c>
      <c r="T236" t="s">
        <v>26895</v>
      </c>
    </row>
    <row r="237" spans="1:20" x14ac:dyDescent="0.25">
      <c r="A237" t="s">
        <v>164</v>
      </c>
      <c r="B237" t="s">
        <v>165</v>
      </c>
      <c r="C237">
        <v>33.333333333333336</v>
      </c>
      <c r="D237">
        <v>3</v>
      </c>
      <c r="E237" t="s">
        <v>26897</v>
      </c>
      <c r="F237">
        <v>100</v>
      </c>
      <c r="G237">
        <v>0</v>
      </c>
      <c r="H237" t="s">
        <v>661</v>
      </c>
      <c r="I237" t="s">
        <v>26898</v>
      </c>
      <c r="J237" t="s">
        <v>757</v>
      </c>
      <c r="K237" t="s">
        <v>635</v>
      </c>
      <c r="L237" t="s">
        <v>636</v>
      </c>
      <c r="M237" t="s">
        <v>26899</v>
      </c>
      <c r="N237" t="s">
        <v>635</v>
      </c>
      <c r="O237" t="s">
        <v>638</v>
      </c>
      <c r="P237" t="s">
        <v>22</v>
      </c>
      <c r="Q237" t="s">
        <v>639</v>
      </c>
      <c r="R237" t="s">
        <v>636</v>
      </c>
      <c r="S237" t="s">
        <v>26900</v>
      </c>
      <c r="T237" t="s">
        <v>26899</v>
      </c>
    </row>
    <row r="238" spans="1:20" x14ac:dyDescent="0.25">
      <c r="A238" t="s">
        <v>164</v>
      </c>
      <c r="B238" t="s">
        <v>165</v>
      </c>
      <c r="C238">
        <v>33.333333333333336</v>
      </c>
      <c r="D238">
        <v>3</v>
      </c>
      <c r="E238" t="s">
        <v>26901</v>
      </c>
      <c r="F238">
        <v>100</v>
      </c>
      <c r="G238">
        <v>0</v>
      </c>
      <c r="H238" t="s">
        <v>661</v>
      </c>
      <c r="I238" t="s">
        <v>26902</v>
      </c>
      <c r="J238" t="s">
        <v>2242</v>
      </c>
      <c r="K238" t="s">
        <v>635</v>
      </c>
      <c r="L238" t="s">
        <v>636</v>
      </c>
      <c r="M238" t="s">
        <v>26903</v>
      </c>
      <c r="N238" t="s">
        <v>635</v>
      </c>
      <c r="O238" t="s">
        <v>638</v>
      </c>
      <c r="P238" t="s">
        <v>22</v>
      </c>
      <c r="Q238" t="s">
        <v>639</v>
      </c>
      <c r="R238" t="s">
        <v>636</v>
      </c>
      <c r="S238" t="s">
        <v>26904</v>
      </c>
      <c r="T238" t="s">
        <v>26903</v>
      </c>
    </row>
    <row r="239" spans="1:20" x14ac:dyDescent="0.25">
      <c r="A239" t="s">
        <v>258</v>
      </c>
      <c r="B239" t="s">
        <v>264</v>
      </c>
      <c r="C239">
        <v>139</v>
      </c>
      <c r="D239">
        <v>1</v>
      </c>
      <c r="E239" t="s">
        <v>26905</v>
      </c>
      <c r="F239">
        <v>178</v>
      </c>
      <c r="G239">
        <v>0</v>
      </c>
      <c r="H239" t="s">
        <v>661</v>
      </c>
      <c r="I239" t="s">
        <v>26906</v>
      </c>
      <c r="J239" t="s">
        <v>2074</v>
      </c>
      <c r="K239" t="s">
        <v>635</v>
      </c>
      <c r="L239" t="s">
        <v>636</v>
      </c>
      <c r="M239" t="s">
        <v>26907</v>
      </c>
      <c r="N239" t="s">
        <v>635</v>
      </c>
      <c r="O239" t="s">
        <v>638</v>
      </c>
      <c r="P239" t="s">
        <v>22</v>
      </c>
      <c r="Q239" t="s">
        <v>639</v>
      </c>
      <c r="R239" t="s">
        <v>636</v>
      </c>
      <c r="S239" t="s">
        <v>26908</v>
      </c>
      <c r="T239" t="s">
        <v>26907</v>
      </c>
    </row>
    <row r="240" spans="1:20" x14ac:dyDescent="0.25">
      <c r="A240" t="s">
        <v>257</v>
      </c>
      <c r="B240" t="s">
        <v>263</v>
      </c>
      <c r="C240">
        <v>139</v>
      </c>
      <c r="D240">
        <v>1</v>
      </c>
      <c r="E240" t="s">
        <v>26905</v>
      </c>
      <c r="F240">
        <v>178</v>
      </c>
      <c r="G240">
        <v>0</v>
      </c>
      <c r="H240" t="s">
        <v>661</v>
      </c>
      <c r="I240" t="s">
        <v>26906</v>
      </c>
      <c r="J240" t="s">
        <v>2074</v>
      </c>
      <c r="K240" t="s">
        <v>635</v>
      </c>
      <c r="L240" t="s">
        <v>636</v>
      </c>
      <c r="M240" t="s">
        <v>26907</v>
      </c>
      <c r="N240" t="s">
        <v>635</v>
      </c>
      <c r="O240" t="s">
        <v>638</v>
      </c>
      <c r="P240" t="s">
        <v>22</v>
      </c>
      <c r="Q240" t="s">
        <v>639</v>
      </c>
      <c r="R240" t="s">
        <v>636</v>
      </c>
      <c r="S240" t="s">
        <v>26908</v>
      </c>
      <c r="T240" t="s">
        <v>26907</v>
      </c>
    </row>
    <row r="241" spans="1:20" x14ac:dyDescent="0.25">
      <c r="A241" t="s">
        <v>37</v>
      </c>
      <c r="B241" t="s">
        <v>38</v>
      </c>
      <c r="C241">
        <v>33</v>
      </c>
      <c r="D241">
        <v>10</v>
      </c>
      <c r="E241" t="s">
        <v>26909</v>
      </c>
      <c r="F241">
        <v>330</v>
      </c>
      <c r="G241">
        <v>0</v>
      </c>
      <c r="H241" t="s">
        <v>661</v>
      </c>
      <c r="I241" t="s">
        <v>26910</v>
      </c>
      <c r="J241" t="s">
        <v>721</v>
      </c>
      <c r="K241" t="s">
        <v>635</v>
      </c>
      <c r="L241" t="s">
        <v>636</v>
      </c>
      <c r="M241" t="s">
        <v>26907</v>
      </c>
      <c r="N241" t="s">
        <v>635</v>
      </c>
      <c r="O241" t="s">
        <v>638</v>
      </c>
      <c r="P241" t="s">
        <v>22</v>
      </c>
      <c r="Q241" t="s">
        <v>639</v>
      </c>
      <c r="R241" t="s">
        <v>636</v>
      </c>
      <c r="S241" t="s">
        <v>26911</v>
      </c>
      <c r="T241" t="s">
        <v>26907</v>
      </c>
    </row>
    <row r="242" spans="1:20" x14ac:dyDescent="0.25">
      <c r="A242" t="s">
        <v>258</v>
      </c>
      <c r="B242" t="s">
        <v>264</v>
      </c>
      <c r="C242">
        <v>139</v>
      </c>
      <c r="D242">
        <v>1</v>
      </c>
      <c r="E242" t="s">
        <v>26912</v>
      </c>
      <c r="F242">
        <v>178</v>
      </c>
      <c r="G242">
        <v>0</v>
      </c>
      <c r="H242" t="s">
        <v>661</v>
      </c>
      <c r="I242" t="s">
        <v>26913</v>
      </c>
      <c r="J242" t="s">
        <v>884</v>
      </c>
      <c r="K242" t="s">
        <v>635</v>
      </c>
      <c r="L242" t="s">
        <v>636</v>
      </c>
      <c r="M242" t="s">
        <v>26914</v>
      </c>
      <c r="N242" t="s">
        <v>635</v>
      </c>
      <c r="O242" t="s">
        <v>638</v>
      </c>
      <c r="P242" t="s">
        <v>22</v>
      </c>
      <c r="Q242" t="s">
        <v>639</v>
      </c>
      <c r="R242" t="s">
        <v>636</v>
      </c>
      <c r="S242" t="s">
        <v>26915</v>
      </c>
      <c r="T242" t="s">
        <v>26907</v>
      </c>
    </row>
    <row r="243" spans="1:20" x14ac:dyDescent="0.25">
      <c r="A243" t="s">
        <v>257</v>
      </c>
      <c r="B243" t="s">
        <v>263</v>
      </c>
      <c r="C243">
        <v>139</v>
      </c>
      <c r="D243">
        <v>1</v>
      </c>
      <c r="E243" t="s">
        <v>26912</v>
      </c>
      <c r="F243">
        <v>178</v>
      </c>
      <c r="G243">
        <v>0</v>
      </c>
      <c r="H243" t="s">
        <v>661</v>
      </c>
      <c r="I243" t="s">
        <v>26913</v>
      </c>
      <c r="J243" t="s">
        <v>884</v>
      </c>
      <c r="K243" t="s">
        <v>635</v>
      </c>
      <c r="L243" t="s">
        <v>636</v>
      </c>
      <c r="M243" t="s">
        <v>26914</v>
      </c>
      <c r="N243" t="s">
        <v>635</v>
      </c>
      <c r="O243" t="s">
        <v>638</v>
      </c>
      <c r="P243" t="s">
        <v>22</v>
      </c>
      <c r="Q243" t="s">
        <v>639</v>
      </c>
      <c r="R243" t="s">
        <v>636</v>
      </c>
      <c r="S243" t="s">
        <v>26915</v>
      </c>
      <c r="T243" t="s">
        <v>26907</v>
      </c>
    </row>
    <row r="244" spans="1:20" x14ac:dyDescent="0.25">
      <c r="A244" t="s">
        <v>619</v>
      </c>
      <c r="B244" t="s">
        <v>620</v>
      </c>
      <c r="C244">
        <v>139</v>
      </c>
      <c r="D244">
        <v>1</v>
      </c>
      <c r="E244" t="s">
        <v>26916</v>
      </c>
      <c r="F244">
        <v>89</v>
      </c>
      <c r="G244">
        <v>0</v>
      </c>
      <c r="H244" t="s">
        <v>661</v>
      </c>
      <c r="I244" t="s">
        <v>26917</v>
      </c>
      <c r="J244" t="s">
        <v>727</v>
      </c>
      <c r="K244" t="s">
        <v>635</v>
      </c>
      <c r="L244" t="s">
        <v>636</v>
      </c>
      <c r="M244" t="s">
        <v>26914</v>
      </c>
      <c r="N244" t="s">
        <v>635</v>
      </c>
      <c r="O244" t="s">
        <v>1071</v>
      </c>
      <c r="P244" t="s">
        <v>22</v>
      </c>
      <c r="Q244" t="s">
        <v>639</v>
      </c>
      <c r="R244" t="s">
        <v>636</v>
      </c>
      <c r="S244" t="s">
        <v>26918</v>
      </c>
      <c r="T244" t="s">
        <v>26914</v>
      </c>
    </row>
    <row r="245" spans="1:20" x14ac:dyDescent="0.25">
      <c r="A245" t="s">
        <v>619</v>
      </c>
      <c r="B245" t="s">
        <v>620</v>
      </c>
      <c r="C245">
        <v>139</v>
      </c>
      <c r="D245">
        <v>1</v>
      </c>
      <c r="E245" t="s">
        <v>26919</v>
      </c>
      <c r="F245">
        <v>178</v>
      </c>
      <c r="G245">
        <v>0</v>
      </c>
      <c r="H245" t="s">
        <v>661</v>
      </c>
      <c r="I245" t="s">
        <v>26906</v>
      </c>
      <c r="J245" t="s">
        <v>2074</v>
      </c>
      <c r="K245" t="s">
        <v>635</v>
      </c>
      <c r="L245" t="s">
        <v>636</v>
      </c>
      <c r="M245" t="s">
        <v>26914</v>
      </c>
      <c r="N245" t="s">
        <v>635</v>
      </c>
      <c r="O245" t="s">
        <v>638</v>
      </c>
      <c r="P245" t="s">
        <v>22</v>
      </c>
      <c r="Q245" t="s">
        <v>639</v>
      </c>
      <c r="R245" t="s">
        <v>636</v>
      </c>
      <c r="S245" t="s">
        <v>26920</v>
      </c>
      <c r="T245" t="s">
        <v>26914</v>
      </c>
    </row>
    <row r="246" spans="1:20" x14ac:dyDescent="0.25">
      <c r="A246" t="s">
        <v>256</v>
      </c>
      <c r="B246" t="s">
        <v>262</v>
      </c>
      <c r="C246">
        <v>139</v>
      </c>
      <c r="D246">
        <v>1</v>
      </c>
      <c r="E246" t="s">
        <v>26919</v>
      </c>
      <c r="F246">
        <v>178</v>
      </c>
      <c r="G246">
        <v>0</v>
      </c>
      <c r="H246" t="s">
        <v>661</v>
      </c>
      <c r="I246" t="s">
        <v>26906</v>
      </c>
      <c r="J246" t="s">
        <v>2074</v>
      </c>
      <c r="K246" t="s">
        <v>635</v>
      </c>
      <c r="L246" t="s">
        <v>636</v>
      </c>
      <c r="M246" t="s">
        <v>26914</v>
      </c>
      <c r="N246" t="s">
        <v>635</v>
      </c>
      <c r="O246" t="s">
        <v>638</v>
      </c>
      <c r="P246" t="s">
        <v>22</v>
      </c>
      <c r="Q246" t="s">
        <v>639</v>
      </c>
      <c r="R246" t="s">
        <v>636</v>
      </c>
      <c r="S246" t="s">
        <v>26920</v>
      </c>
      <c r="T246" t="s">
        <v>26914</v>
      </c>
    </row>
    <row r="247" spans="1:20" x14ac:dyDescent="0.25">
      <c r="A247" t="s">
        <v>37</v>
      </c>
      <c r="B247" t="s">
        <v>38</v>
      </c>
      <c r="C247">
        <v>66.666666666666671</v>
      </c>
      <c r="D247">
        <v>3</v>
      </c>
      <c r="E247" t="s">
        <v>26921</v>
      </c>
      <c r="F247">
        <v>100</v>
      </c>
      <c r="G247">
        <v>0</v>
      </c>
      <c r="H247" t="s">
        <v>661</v>
      </c>
      <c r="I247" t="s">
        <v>26922</v>
      </c>
      <c r="J247" t="s">
        <v>1036</v>
      </c>
      <c r="K247" t="s">
        <v>635</v>
      </c>
      <c r="L247" t="s">
        <v>636</v>
      </c>
      <c r="M247" t="s">
        <v>26923</v>
      </c>
      <c r="N247" t="s">
        <v>635</v>
      </c>
      <c r="O247" t="s">
        <v>638</v>
      </c>
      <c r="P247" t="s">
        <v>22</v>
      </c>
      <c r="Q247" t="s">
        <v>639</v>
      </c>
      <c r="R247" t="s">
        <v>636</v>
      </c>
      <c r="S247" t="s">
        <v>26924</v>
      </c>
      <c r="T247" t="s">
        <v>26923</v>
      </c>
    </row>
    <row r="248" spans="1:20" x14ac:dyDescent="0.25">
      <c r="A248" t="s">
        <v>37</v>
      </c>
      <c r="B248" t="s">
        <v>38</v>
      </c>
      <c r="C248">
        <v>66.666666666666671</v>
      </c>
      <c r="D248">
        <v>3</v>
      </c>
      <c r="E248" t="s">
        <v>26925</v>
      </c>
      <c r="F248">
        <v>100</v>
      </c>
      <c r="G248">
        <v>0</v>
      </c>
      <c r="H248" t="s">
        <v>661</v>
      </c>
      <c r="I248" t="s">
        <v>26926</v>
      </c>
      <c r="J248" t="s">
        <v>858</v>
      </c>
      <c r="K248" t="s">
        <v>635</v>
      </c>
      <c r="L248" t="s">
        <v>636</v>
      </c>
      <c r="M248" t="s">
        <v>26927</v>
      </c>
      <c r="N248" t="s">
        <v>635</v>
      </c>
      <c r="O248" t="s">
        <v>638</v>
      </c>
      <c r="P248" t="s">
        <v>22</v>
      </c>
      <c r="Q248" t="s">
        <v>639</v>
      </c>
      <c r="R248" t="s">
        <v>636</v>
      </c>
      <c r="S248" t="s">
        <v>26928</v>
      </c>
      <c r="T248" t="s">
        <v>26927</v>
      </c>
    </row>
    <row r="249" spans="1:20" x14ac:dyDescent="0.25">
      <c r="A249" t="s">
        <v>35</v>
      </c>
      <c r="B249" t="s">
        <v>36</v>
      </c>
      <c r="C249">
        <v>66.666666666666671</v>
      </c>
      <c r="D249">
        <v>3</v>
      </c>
      <c r="E249" t="s">
        <v>26929</v>
      </c>
      <c r="F249">
        <v>101</v>
      </c>
      <c r="G249">
        <v>1</v>
      </c>
      <c r="H249" t="s">
        <v>661</v>
      </c>
      <c r="I249" t="s">
        <v>26930</v>
      </c>
      <c r="J249" t="s">
        <v>1837</v>
      </c>
      <c r="K249" t="s">
        <v>635</v>
      </c>
      <c r="L249" t="s">
        <v>636</v>
      </c>
      <c r="M249" t="s">
        <v>26931</v>
      </c>
      <c r="N249" t="s">
        <v>635</v>
      </c>
      <c r="O249" t="s">
        <v>638</v>
      </c>
      <c r="P249" t="s">
        <v>22</v>
      </c>
      <c r="Q249" t="s">
        <v>639</v>
      </c>
      <c r="R249" t="s">
        <v>636</v>
      </c>
      <c r="S249" t="s">
        <v>26932</v>
      </c>
      <c r="T249" t="s">
        <v>26931</v>
      </c>
    </row>
    <row r="250" spans="1:20" x14ac:dyDescent="0.25">
      <c r="A250" t="s">
        <v>37</v>
      </c>
      <c r="B250" t="s">
        <v>38</v>
      </c>
      <c r="C250">
        <v>66.666666666666671</v>
      </c>
      <c r="D250">
        <v>6</v>
      </c>
      <c r="E250" t="s">
        <v>26933</v>
      </c>
      <c r="F250">
        <v>200</v>
      </c>
      <c r="G250">
        <v>0</v>
      </c>
      <c r="H250" t="s">
        <v>661</v>
      </c>
      <c r="I250" t="s">
        <v>26934</v>
      </c>
      <c r="J250" t="s">
        <v>721</v>
      </c>
      <c r="K250" t="s">
        <v>635</v>
      </c>
      <c r="L250" t="s">
        <v>636</v>
      </c>
      <c r="M250" t="s">
        <v>26931</v>
      </c>
      <c r="N250" t="s">
        <v>635</v>
      </c>
      <c r="O250" t="s">
        <v>638</v>
      </c>
      <c r="P250" t="s">
        <v>22</v>
      </c>
      <c r="Q250" t="s">
        <v>639</v>
      </c>
      <c r="R250" t="s">
        <v>636</v>
      </c>
      <c r="S250" t="s">
        <v>26935</v>
      </c>
      <c r="T250" t="s">
        <v>26931</v>
      </c>
    </row>
    <row r="251" spans="1:20" x14ac:dyDescent="0.25">
      <c r="A251" t="s">
        <v>35</v>
      </c>
      <c r="B251" t="s">
        <v>36</v>
      </c>
      <c r="C251">
        <v>66.666666666666671</v>
      </c>
      <c r="D251">
        <v>3</v>
      </c>
      <c r="E251" t="s">
        <v>26936</v>
      </c>
      <c r="F251">
        <v>100</v>
      </c>
      <c r="G251">
        <v>0</v>
      </c>
      <c r="H251" t="s">
        <v>661</v>
      </c>
      <c r="I251" t="s">
        <v>26937</v>
      </c>
      <c r="J251" t="s">
        <v>797</v>
      </c>
      <c r="K251" t="s">
        <v>635</v>
      </c>
      <c r="L251" t="s">
        <v>636</v>
      </c>
      <c r="M251" t="s">
        <v>26938</v>
      </c>
      <c r="N251" t="s">
        <v>635</v>
      </c>
      <c r="O251" t="s">
        <v>668</v>
      </c>
      <c r="P251" t="s">
        <v>22</v>
      </c>
      <c r="Q251" t="s">
        <v>669</v>
      </c>
      <c r="R251" t="s">
        <v>636</v>
      </c>
      <c r="S251" t="s">
        <v>26939</v>
      </c>
      <c r="T251" t="s">
        <v>26940</v>
      </c>
    </row>
    <row r="252" spans="1:20" x14ac:dyDescent="0.25">
      <c r="A252" t="s">
        <v>35</v>
      </c>
      <c r="B252" t="s">
        <v>36</v>
      </c>
      <c r="C252">
        <v>66.666666666666671</v>
      </c>
      <c r="D252">
        <v>3</v>
      </c>
      <c r="E252" t="s">
        <v>26941</v>
      </c>
      <c r="F252">
        <v>100</v>
      </c>
      <c r="G252">
        <v>0</v>
      </c>
      <c r="H252" t="s">
        <v>661</v>
      </c>
      <c r="I252" t="s">
        <v>26942</v>
      </c>
      <c r="J252" t="s">
        <v>727</v>
      </c>
      <c r="K252" t="s">
        <v>635</v>
      </c>
      <c r="L252" t="s">
        <v>636</v>
      </c>
      <c r="M252" t="s">
        <v>26940</v>
      </c>
      <c r="N252" t="s">
        <v>635</v>
      </c>
      <c r="O252" t="s">
        <v>638</v>
      </c>
      <c r="P252" t="s">
        <v>22</v>
      </c>
      <c r="Q252" t="s">
        <v>639</v>
      </c>
      <c r="R252" t="s">
        <v>636</v>
      </c>
      <c r="S252" t="s">
        <v>26943</v>
      </c>
      <c r="T252" t="s">
        <v>26940</v>
      </c>
    </row>
    <row r="253" spans="1:20" x14ac:dyDescent="0.25">
      <c r="A253" t="s">
        <v>37</v>
      </c>
      <c r="B253" t="s">
        <v>38</v>
      </c>
      <c r="C253">
        <v>66.666666666666671</v>
      </c>
      <c r="D253">
        <v>3</v>
      </c>
      <c r="E253" t="s">
        <v>26944</v>
      </c>
      <c r="F253">
        <v>100</v>
      </c>
      <c r="G253">
        <v>0</v>
      </c>
      <c r="H253" t="s">
        <v>661</v>
      </c>
      <c r="I253" t="s">
        <v>26945</v>
      </c>
      <c r="J253" t="s">
        <v>643</v>
      </c>
      <c r="K253" t="s">
        <v>635</v>
      </c>
      <c r="L253" t="s">
        <v>636</v>
      </c>
      <c r="M253" t="s">
        <v>26946</v>
      </c>
      <c r="N253" t="s">
        <v>635</v>
      </c>
      <c r="O253" t="s">
        <v>638</v>
      </c>
      <c r="P253" t="s">
        <v>22</v>
      </c>
      <c r="Q253" t="s">
        <v>639</v>
      </c>
      <c r="R253" t="s">
        <v>636</v>
      </c>
      <c r="S253" t="s">
        <v>26947</v>
      </c>
      <c r="T253" t="s">
        <v>26946</v>
      </c>
    </row>
    <row r="254" spans="1:20" x14ac:dyDescent="0.25">
      <c r="A254" t="s">
        <v>257</v>
      </c>
      <c r="B254" t="s">
        <v>263</v>
      </c>
      <c r="C254">
        <v>139</v>
      </c>
      <c r="D254">
        <v>1</v>
      </c>
      <c r="E254" t="s">
        <v>26948</v>
      </c>
      <c r="F254">
        <v>108.99</v>
      </c>
      <c r="G254">
        <v>0</v>
      </c>
      <c r="H254" t="s">
        <v>661</v>
      </c>
      <c r="I254" t="s">
        <v>26949</v>
      </c>
      <c r="J254" t="s">
        <v>839</v>
      </c>
      <c r="K254" t="s">
        <v>635</v>
      </c>
      <c r="L254" t="s">
        <v>636</v>
      </c>
      <c r="M254" t="s">
        <v>26950</v>
      </c>
      <c r="N254" t="s">
        <v>635</v>
      </c>
      <c r="O254" t="s">
        <v>638</v>
      </c>
      <c r="P254" t="s">
        <v>22</v>
      </c>
      <c r="Q254" t="s">
        <v>639</v>
      </c>
      <c r="R254" t="s">
        <v>636</v>
      </c>
      <c r="S254" t="s">
        <v>26951</v>
      </c>
      <c r="T254" t="s">
        <v>26950</v>
      </c>
    </row>
    <row r="255" spans="1:20" x14ac:dyDescent="0.25">
      <c r="A255" t="s">
        <v>619</v>
      </c>
      <c r="B255" t="s">
        <v>620</v>
      </c>
      <c r="C255">
        <v>139</v>
      </c>
      <c r="D255">
        <v>1</v>
      </c>
      <c r="E255" t="s">
        <v>26952</v>
      </c>
      <c r="F255">
        <v>89</v>
      </c>
      <c r="G255">
        <v>0</v>
      </c>
      <c r="H255" t="s">
        <v>661</v>
      </c>
      <c r="I255" t="s">
        <v>26953</v>
      </c>
      <c r="J255" t="s">
        <v>2016</v>
      </c>
      <c r="K255" t="s">
        <v>635</v>
      </c>
      <c r="L255" t="s">
        <v>636</v>
      </c>
      <c r="M255" t="s">
        <v>26954</v>
      </c>
      <c r="N255" t="s">
        <v>635</v>
      </c>
      <c r="O255" t="s">
        <v>638</v>
      </c>
      <c r="P255" t="s">
        <v>22</v>
      </c>
      <c r="Q255" t="s">
        <v>639</v>
      </c>
      <c r="R255" t="s">
        <v>636</v>
      </c>
      <c r="S255" t="s">
        <v>26955</v>
      </c>
      <c r="T255" t="s">
        <v>26954</v>
      </c>
    </row>
    <row r="256" spans="1:20" x14ac:dyDescent="0.25">
      <c r="A256" t="s">
        <v>256</v>
      </c>
      <c r="B256" t="s">
        <v>262</v>
      </c>
      <c r="C256">
        <v>139</v>
      </c>
      <c r="D256">
        <v>1</v>
      </c>
      <c r="E256" t="s">
        <v>26956</v>
      </c>
      <c r="F256">
        <v>89</v>
      </c>
      <c r="G256">
        <v>0</v>
      </c>
      <c r="H256" t="s">
        <v>661</v>
      </c>
      <c r="I256" t="s">
        <v>26957</v>
      </c>
      <c r="J256" t="s">
        <v>1025</v>
      </c>
      <c r="K256" t="s">
        <v>635</v>
      </c>
      <c r="L256" t="s">
        <v>636</v>
      </c>
      <c r="M256" t="s">
        <v>26958</v>
      </c>
      <c r="N256" t="s">
        <v>635</v>
      </c>
      <c r="O256" t="s">
        <v>638</v>
      </c>
      <c r="P256" t="s">
        <v>22</v>
      </c>
      <c r="Q256" t="s">
        <v>639</v>
      </c>
      <c r="R256" t="s">
        <v>636</v>
      </c>
      <c r="S256" t="s">
        <v>26959</v>
      </c>
      <c r="T256" t="s">
        <v>26958</v>
      </c>
    </row>
    <row r="257" spans="1:20" x14ac:dyDescent="0.25">
      <c r="A257" t="s">
        <v>257</v>
      </c>
      <c r="B257" t="s">
        <v>263</v>
      </c>
      <c r="C257">
        <v>139</v>
      </c>
      <c r="D257">
        <v>1</v>
      </c>
      <c r="E257" t="s">
        <v>26960</v>
      </c>
      <c r="F257">
        <v>89</v>
      </c>
      <c r="G257">
        <v>0</v>
      </c>
      <c r="H257" t="s">
        <v>661</v>
      </c>
      <c r="I257" t="s">
        <v>26961</v>
      </c>
      <c r="J257" t="s">
        <v>1091</v>
      </c>
      <c r="K257" t="s">
        <v>635</v>
      </c>
      <c r="L257" t="s">
        <v>636</v>
      </c>
      <c r="M257" t="s">
        <v>26962</v>
      </c>
      <c r="N257" t="s">
        <v>635</v>
      </c>
      <c r="O257" t="s">
        <v>1071</v>
      </c>
      <c r="P257" t="s">
        <v>22</v>
      </c>
      <c r="Q257" t="s">
        <v>639</v>
      </c>
      <c r="R257" t="s">
        <v>636</v>
      </c>
      <c r="S257" t="s">
        <v>26963</v>
      </c>
      <c r="T257" t="s">
        <v>26962</v>
      </c>
    </row>
    <row r="258" spans="1:20" x14ac:dyDescent="0.25">
      <c r="A258" t="s">
        <v>256</v>
      </c>
      <c r="B258" t="s">
        <v>262</v>
      </c>
      <c r="C258">
        <v>139</v>
      </c>
      <c r="D258">
        <v>1</v>
      </c>
      <c r="E258" t="s">
        <v>26964</v>
      </c>
      <c r="F258">
        <v>89</v>
      </c>
      <c r="G258">
        <v>0</v>
      </c>
      <c r="H258" t="s">
        <v>661</v>
      </c>
      <c r="I258" t="s">
        <v>26965</v>
      </c>
      <c r="J258" t="s">
        <v>967</v>
      </c>
      <c r="K258" t="s">
        <v>635</v>
      </c>
      <c r="L258" t="s">
        <v>636</v>
      </c>
      <c r="M258" t="s">
        <v>26962</v>
      </c>
      <c r="N258" t="s">
        <v>635</v>
      </c>
      <c r="O258" t="s">
        <v>638</v>
      </c>
      <c r="P258" t="s">
        <v>22</v>
      </c>
      <c r="Q258" t="s">
        <v>639</v>
      </c>
      <c r="R258" t="s">
        <v>636</v>
      </c>
      <c r="S258" t="s">
        <v>26966</v>
      </c>
      <c r="T258" t="s">
        <v>26962</v>
      </c>
    </row>
    <row r="259" spans="1:20" x14ac:dyDescent="0.25">
      <c r="A259" t="s">
        <v>256</v>
      </c>
      <c r="B259" t="s">
        <v>262</v>
      </c>
      <c r="C259">
        <v>139</v>
      </c>
      <c r="D259">
        <v>1</v>
      </c>
      <c r="E259" t="s">
        <v>26967</v>
      </c>
      <c r="F259">
        <v>89</v>
      </c>
      <c r="G259">
        <v>0</v>
      </c>
      <c r="H259" t="s">
        <v>661</v>
      </c>
      <c r="I259" t="s">
        <v>26968</v>
      </c>
      <c r="J259" t="s">
        <v>797</v>
      </c>
      <c r="K259" t="s">
        <v>635</v>
      </c>
      <c r="L259" t="s">
        <v>636</v>
      </c>
      <c r="M259" t="s">
        <v>26962</v>
      </c>
      <c r="N259" t="s">
        <v>635</v>
      </c>
      <c r="O259" t="s">
        <v>638</v>
      </c>
      <c r="P259" t="s">
        <v>22</v>
      </c>
      <c r="Q259" t="s">
        <v>639</v>
      </c>
      <c r="R259" t="s">
        <v>636</v>
      </c>
      <c r="S259" t="s">
        <v>26969</v>
      </c>
      <c r="T259" t="s">
        <v>26962</v>
      </c>
    </row>
    <row r="260" spans="1:20" x14ac:dyDescent="0.25">
      <c r="A260" t="s">
        <v>257</v>
      </c>
      <c r="B260" t="s">
        <v>263</v>
      </c>
      <c r="C260">
        <v>139</v>
      </c>
      <c r="D260">
        <v>1</v>
      </c>
      <c r="E260" t="s">
        <v>26970</v>
      </c>
      <c r="F260">
        <v>178</v>
      </c>
      <c r="G260">
        <v>0</v>
      </c>
      <c r="H260" t="s">
        <v>661</v>
      </c>
      <c r="I260" t="s">
        <v>26971</v>
      </c>
      <c r="J260" t="s">
        <v>797</v>
      </c>
      <c r="K260" t="s">
        <v>635</v>
      </c>
      <c r="L260" t="s">
        <v>636</v>
      </c>
      <c r="M260" t="s">
        <v>26972</v>
      </c>
      <c r="N260" t="s">
        <v>635</v>
      </c>
      <c r="O260" t="s">
        <v>638</v>
      </c>
      <c r="P260" t="s">
        <v>22</v>
      </c>
      <c r="Q260" t="s">
        <v>639</v>
      </c>
      <c r="R260" t="s">
        <v>636</v>
      </c>
      <c r="S260" t="s">
        <v>26973</v>
      </c>
      <c r="T260" t="s">
        <v>26972</v>
      </c>
    </row>
    <row r="261" spans="1:20" x14ac:dyDescent="0.25">
      <c r="A261" t="s">
        <v>256</v>
      </c>
      <c r="B261" t="s">
        <v>262</v>
      </c>
      <c r="C261">
        <v>139</v>
      </c>
      <c r="D261">
        <v>1</v>
      </c>
      <c r="E261" t="s">
        <v>26970</v>
      </c>
      <c r="F261">
        <v>178</v>
      </c>
      <c r="G261">
        <v>0</v>
      </c>
      <c r="H261" t="s">
        <v>661</v>
      </c>
      <c r="I261" t="s">
        <v>26971</v>
      </c>
      <c r="J261" t="s">
        <v>797</v>
      </c>
      <c r="K261" t="s">
        <v>635</v>
      </c>
      <c r="L261" t="s">
        <v>636</v>
      </c>
      <c r="M261" t="s">
        <v>26972</v>
      </c>
      <c r="N261" t="s">
        <v>635</v>
      </c>
      <c r="O261" t="s">
        <v>638</v>
      </c>
      <c r="P261" t="s">
        <v>22</v>
      </c>
      <c r="Q261" t="s">
        <v>639</v>
      </c>
      <c r="R261" t="s">
        <v>636</v>
      </c>
      <c r="S261" t="s">
        <v>26973</v>
      </c>
      <c r="T261" t="s">
        <v>26972</v>
      </c>
    </row>
    <row r="262" spans="1:20" x14ac:dyDescent="0.25">
      <c r="A262" t="s">
        <v>35</v>
      </c>
      <c r="B262" t="s">
        <v>36</v>
      </c>
      <c r="C262">
        <v>66.666666666666671</v>
      </c>
      <c r="D262">
        <v>3</v>
      </c>
      <c r="E262" t="s">
        <v>26974</v>
      </c>
      <c r="F262">
        <v>100</v>
      </c>
      <c r="G262">
        <v>0</v>
      </c>
      <c r="H262" t="s">
        <v>661</v>
      </c>
      <c r="I262" t="s">
        <v>26975</v>
      </c>
      <c r="J262" t="s">
        <v>797</v>
      </c>
      <c r="K262" t="s">
        <v>635</v>
      </c>
      <c r="L262" t="s">
        <v>636</v>
      </c>
      <c r="M262" t="s">
        <v>26972</v>
      </c>
      <c r="N262" t="s">
        <v>635</v>
      </c>
      <c r="O262" t="s">
        <v>638</v>
      </c>
      <c r="P262" t="s">
        <v>22</v>
      </c>
      <c r="Q262" t="s">
        <v>639</v>
      </c>
      <c r="R262" t="s">
        <v>636</v>
      </c>
      <c r="S262" t="s">
        <v>26976</v>
      </c>
      <c r="T262" t="s">
        <v>26972</v>
      </c>
    </row>
    <row r="263" spans="1:20" x14ac:dyDescent="0.25">
      <c r="A263" t="s">
        <v>39</v>
      </c>
      <c r="B263" t="s">
        <v>44</v>
      </c>
      <c r="C263">
        <v>66.333333333333329</v>
      </c>
      <c r="D263">
        <v>3</v>
      </c>
      <c r="E263" t="s">
        <v>26977</v>
      </c>
      <c r="F263">
        <v>164.08</v>
      </c>
      <c r="G263">
        <v>7.5</v>
      </c>
      <c r="H263" t="s">
        <v>3156</v>
      </c>
      <c r="I263" t="s">
        <v>21810</v>
      </c>
      <c r="J263" t="s">
        <v>21811</v>
      </c>
      <c r="K263" t="s">
        <v>1409</v>
      </c>
      <c r="L263" t="s">
        <v>21812</v>
      </c>
      <c r="M263" t="s">
        <v>26972</v>
      </c>
      <c r="N263" t="s">
        <v>635</v>
      </c>
      <c r="O263" t="s">
        <v>706</v>
      </c>
      <c r="P263" t="s">
        <v>40</v>
      </c>
      <c r="Q263" t="s">
        <v>707</v>
      </c>
      <c r="R263" t="s">
        <v>636</v>
      </c>
      <c r="S263" t="s">
        <v>26978</v>
      </c>
      <c r="T263" t="s">
        <v>26979</v>
      </c>
    </row>
    <row r="264" spans="1:20" x14ac:dyDescent="0.25">
      <c r="A264" t="s">
        <v>258</v>
      </c>
      <c r="B264" t="s">
        <v>264</v>
      </c>
      <c r="C264">
        <v>139</v>
      </c>
      <c r="D264">
        <v>1</v>
      </c>
      <c r="E264" t="s">
        <v>26980</v>
      </c>
      <c r="F264">
        <v>89</v>
      </c>
      <c r="G264">
        <v>0</v>
      </c>
      <c r="H264" t="s">
        <v>661</v>
      </c>
      <c r="I264" t="s">
        <v>26965</v>
      </c>
      <c r="J264" t="s">
        <v>967</v>
      </c>
      <c r="K264" t="s">
        <v>635</v>
      </c>
      <c r="L264" t="s">
        <v>636</v>
      </c>
      <c r="M264" t="s">
        <v>26979</v>
      </c>
      <c r="N264" t="s">
        <v>635</v>
      </c>
      <c r="O264" t="s">
        <v>638</v>
      </c>
      <c r="P264" t="s">
        <v>22</v>
      </c>
      <c r="Q264" t="s">
        <v>639</v>
      </c>
      <c r="R264" t="s">
        <v>636</v>
      </c>
      <c r="S264" t="s">
        <v>26981</v>
      </c>
      <c r="T264" t="s">
        <v>26979</v>
      </c>
    </row>
    <row r="265" spans="1:20" x14ac:dyDescent="0.25">
      <c r="A265" t="s">
        <v>257</v>
      </c>
      <c r="B265" t="s">
        <v>263</v>
      </c>
      <c r="C265">
        <v>139</v>
      </c>
      <c r="D265">
        <v>1</v>
      </c>
      <c r="E265" t="s">
        <v>26982</v>
      </c>
      <c r="F265">
        <v>89</v>
      </c>
      <c r="G265">
        <v>0</v>
      </c>
      <c r="H265" t="s">
        <v>661</v>
      </c>
      <c r="I265" t="s">
        <v>26983</v>
      </c>
      <c r="J265" t="s">
        <v>884</v>
      </c>
      <c r="K265" t="s">
        <v>635</v>
      </c>
      <c r="L265" t="s">
        <v>636</v>
      </c>
      <c r="M265" t="s">
        <v>26979</v>
      </c>
      <c r="N265" t="s">
        <v>635</v>
      </c>
      <c r="O265" t="s">
        <v>668</v>
      </c>
      <c r="P265" t="s">
        <v>22</v>
      </c>
      <c r="Q265" t="s">
        <v>669</v>
      </c>
      <c r="R265" t="s">
        <v>636</v>
      </c>
      <c r="S265" t="s">
        <v>26984</v>
      </c>
      <c r="T265" t="s">
        <v>26979</v>
      </c>
    </row>
    <row r="266" spans="1:20" x14ac:dyDescent="0.25">
      <c r="A266" t="s">
        <v>256</v>
      </c>
      <c r="B266" t="s">
        <v>262</v>
      </c>
      <c r="C266">
        <v>139</v>
      </c>
      <c r="D266">
        <v>1</v>
      </c>
      <c r="E266" t="s">
        <v>26985</v>
      </c>
      <c r="F266">
        <v>89</v>
      </c>
      <c r="G266">
        <v>0</v>
      </c>
      <c r="H266" t="s">
        <v>661</v>
      </c>
      <c r="I266" t="s">
        <v>26986</v>
      </c>
      <c r="J266" t="s">
        <v>1349</v>
      </c>
      <c r="K266" t="s">
        <v>635</v>
      </c>
      <c r="L266" t="s">
        <v>636</v>
      </c>
      <c r="M266" t="s">
        <v>26979</v>
      </c>
      <c r="N266" t="s">
        <v>635</v>
      </c>
      <c r="O266" t="s">
        <v>638</v>
      </c>
      <c r="P266" t="s">
        <v>22</v>
      </c>
      <c r="Q266" t="s">
        <v>639</v>
      </c>
      <c r="R266" t="s">
        <v>636</v>
      </c>
      <c r="S266" t="s">
        <v>26987</v>
      </c>
      <c r="T266" t="s">
        <v>26979</v>
      </c>
    </row>
    <row r="267" spans="1:20" x14ac:dyDescent="0.25">
      <c r="A267" t="s">
        <v>256</v>
      </c>
      <c r="B267" t="s">
        <v>262</v>
      </c>
      <c r="C267">
        <v>139</v>
      </c>
      <c r="D267">
        <v>1</v>
      </c>
      <c r="E267" t="s">
        <v>26988</v>
      </c>
      <c r="F267">
        <v>89</v>
      </c>
      <c r="G267">
        <v>0</v>
      </c>
      <c r="H267" t="s">
        <v>661</v>
      </c>
      <c r="I267" t="s">
        <v>26989</v>
      </c>
      <c r="J267" t="s">
        <v>978</v>
      </c>
      <c r="K267" t="s">
        <v>635</v>
      </c>
      <c r="L267" t="s">
        <v>636</v>
      </c>
      <c r="M267" t="s">
        <v>26979</v>
      </c>
      <c r="N267" t="s">
        <v>635</v>
      </c>
      <c r="O267" t="s">
        <v>668</v>
      </c>
      <c r="P267" t="s">
        <v>22</v>
      </c>
      <c r="Q267" t="s">
        <v>669</v>
      </c>
      <c r="R267" t="s">
        <v>636</v>
      </c>
      <c r="S267" t="s">
        <v>26990</v>
      </c>
      <c r="T267" t="s">
        <v>26979</v>
      </c>
    </row>
    <row r="268" spans="1:20" x14ac:dyDescent="0.25">
      <c r="A268" t="s">
        <v>37</v>
      </c>
      <c r="B268" t="s">
        <v>38</v>
      </c>
      <c r="C268">
        <v>66.666666666666671</v>
      </c>
      <c r="D268">
        <v>3</v>
      </c>
      <c r="E268" t="s">
        <v>26991</v>
      </c>
      <c r="F268">
        <v>135</v>
      </c>
      <c r="G268">
        <v>35</v>
      </c>
      <c r="H268" t="s">
        <v>661</v>
      </c>
      <c r="I268" t="s">
        <v>26992</v>
      </c>
      <c r="J268" t="s">
        <v>2074</v>
      </c>
      <c r="K268" t="s">
        <v>635</v>
      </c>
      <c r="L268" t="s">
        <v>636</v>
      </c>
      <c r="M268" t="s">
        <v>26993</v>
      </c>
      <c r="N268" t="s">
        <v>635</v>
      </c>
      <c r="O268" t="s">
        <v>638</v>
      </c>
      <c r="P268" t="s">
        <v>22</v>
      </c>
      <c r="Q268" t="s">
        <v>639</v>
      </c>
      <c r="R268" t="s">
        <v>636</v>
      </c>
      <c r="S268" t="s">
        <v>26994</v>
      </c>
      <c r="T268" t="s">
        <v>26993</v>
      </c>
    </row>
    <row r="269" spans="1:20" x14ac:dyDescent="0.25">
      <c r="A269" t="s">
        <v>37</v>
      </c>
      <c r="B269" t="s">
        <v>38</v>
      </c>
      <c r="C269">
        <v>66.666666666666671</v>
      </c>
      <c r="D269">
        <v>3</v>
      </c>
      <c r="E269" t="s">
        <v>26995</v>
      </c>
      <c r="F269">
        <v>100</v>
      </c>
      <c r="G269">
        <v>0</v>
      </c>
      <c r="H269" t="s">
        <v>661</v>
      </c>
      <c r="I269" t="s">
        <v>26996</v>
      </c>
      <c r="J269" t="s">
        <v>663</v>
      </c>
      <c r="K269" t="s">
        <v>635</v>
      </c>
      <c r="L269" t="s">
        <v>636</v>
      </c>
      <c r="M269" t="s">
        <v>26997</v>
      </c>
      <c r="N269" t="s">
        <v>635</v>
      </c>
      <c r="O269" t="s">
        <v>638</v>
      </c>
      <c r="P269" t="s">
        <v>22</v>
      </c>
      <c r="Q269" t="s">
        <v>639</v>
      </c>
      <c r="R269" t="s">
        <v>636</v>
      </c>
      <c r="S269" t="s">
        <v>26998</v>
      </c>
      <c r="T269" t="s">
        <v>26997</v>
      </c>
    </row>
    <row r="270" spans="1:20" x14ac:dyDescent="0.25">
      <c r="A270" t="s">
        <v>35</v>
      </c>
      <c r="B270" t="s">
        <v>36</v>
      </c>
      <c r="C270">
        <v>66.666666666666671</v>
      </c>
      <c r="D270">
        <v>3</v>
      </c>
      <c r="E270" t="s">
        <v>26999</v>
      </c>
      <c r="F270">
        <v>107</v>
      </c>
      <c r="G270">
        <v>7</v>
      </c>
      <c r="H270" t="s">
        <v>661</v>
      </c>
      <c r="I270" t="s">
        <v>27000</v>
      </c>
      <c r="J270" t="s">
        <v>2074</v>
      </c>
      <c r="K270" t="s">
        <v>635</v>
      </c>
      <c r="L270" t="s">
        <v>636</v>
      </c>
      <c r="M270" t="s">
        <v>27001</v>
      </c>
      <c r="N270" t="s">
        <v>635</v>
      </c>
      <c r="O270" t="s">
        <v>638</v>
      </c>
      <c r="P270" t="s">
        <v>22</v>
      </c>
      <c r="Q270" t="s">
        <v>639</v>
      </c>
      <c r="R270" t="s">
        <v>636</v>
      </c>
      <c r="S270" t="s">
        <v>27002</v>
      </c>
      <c r="T270" t="s">
        <v>27001</v>
      </c>
    </row>
    <row r="271" spans="1:20" x14ac:dyDescent="0.25">
      <c r="A271" t="s">
        <v>37</v>
      </c>
      <c r="B271" t="s">
        <v>38</v>
      </c>
      <c r="C271">
        <v>66.666666666666671</v>
      </c>
      <c r="D271">
        <v>3</v>
      </c>
      <c r="E271" t="s">
        <v>27003</v>
      </c>
      <c r="F271">
        <v>100</v>
      </c>
      <c r="G271">
        <v>0</v>
      </c>
      <c r="H271" t="s">
        <v>661</v>
      </c>
      <c r="I271" t="s">
        <v>27004</v>
      </c>
      <c r="J271" t="s">
        <v>869</v>
      </c>
      <c r="K271" t="s">
        <v>635</v>
      </c>
      <c r="L271" t="s">
        <v>636</v>
      </c>
      <c r="M271" t="s">
        <v>27005</v>
      </c>
      <c r="N271" t="s">
        <v>635</v>
      </c>
      <c r="O271" t="s">
        <v>638</v>
      </c>
      <c r="P271" t="s">
        <v>22</v>
      </c>
      <c r="Q271" t="s">
        <v>639</v>
      </c>
      <c r="R271" t="s">
        <v>636</v>
      </c>
      <c r="S271" t="s">
        <v>27006</v>
      </c>
      <c r="T271" t="s">
        <v>27005</v>
      </c>
    </row>
    <row r="272" spans="1:20" x14ac:dyDescent="0.25">
      <c r="A272" t="s">
        <v>37</v>
      </c>
      <c r="B272" t="s">
        <v>38</v>
      </c>
      <c r="C272">
        <v>66.666666666666671</v>
      </c>
      <c r="D272">
        <v>3</v>
      </c>
      <c r="E272" t="s">
        <v>27007</v>
      </c>
      <c r="F272">
        <v>100</v>
      </c>
      <c r="G272">
        <v>0</v>
      </c>
      <c r="H272" t="s">
        <v>661</v>
      </c>
      <c r="I272" t="s">
        <v>27008</v>
      </c>
      <c r="J272" t="s">
        <v>1105</v>
      </c>
      <c r="K272" t="s">
        <v>635</v>
      </c>
      <c r="L272" t="s">
        <v>636</v>
      </c>
      <c r="M272" t="s">
        <v>27009</v>
      </c>
      <c r="N272" t="s">
        <v>635</v>
      </c>
      <c r="O272" t="s">
        <v>638</v>
      </c>
      <c r="P272" t="s">
        <v>22</v>
      </c>
      <c r="Q272" t="s">
        <v>639</v>
      </c>
      <c r="R272" t="s">
        <v>636</v>
      </c>
      <c r="S272" t="s">
        <v>27010</v>
      </c>
      <c r="T272" t="s">
        <v>27009</v>
      </c>
    </row>
    <row r="273" spans="1:20" x14ac:dyDescent="0.25">
      <c r="A273" t="s">
        <v>164</v>
      </c>
      <c r="B273" t="s">
        <v>165</v>
      </c>
      <c r="C273">
        <v>33.333333333333336</v>
      </c>
      <c r="D273">
        <v>3</v>
      </c>
      <c r="E273" t="s">
        <v>27011</v>
      </c>
      <c r="F273">
        <v>100</v>
      </c>
      <c r="G273">
        <v>0</v>
      </c>
      <c r="H273" t="s">
        <v>661</v>
      </c>
      <c r="I273" t="s">
        <v>27012</v>
      </c>
      <c r="J273" t="s">
        <v>776</v>
      </c>
      <c r="K273" t="s">
        <v>635</v>
      </c>
      <c r="L273" t="s">
        <v>636</v>
      </c>
      <c r="M273" t="s">
        <v>27009</v>
      </c>
      <c r="N273" t="s">
        <v>635</v>
      </c>
      <c r="O273" t="s">
        <v>638</v>
      </c>
      <c r="P273" t="s">
        <v>22</v>
      </c>
      <c r="Q273" t="s">
        <v>639</v>
      </c>
      <c r="R273" t="s">
        <v>636</v>
      </c>
      <c r="S273" t="s">
        <v>27013</v>
      </c>
      <c r="T273" t="s">
        <v>27009</v>
      </c>
    </row>
    <row r="274" spans="1:20" x14ac:dyDescent="0.25">
      <c r="A274" t="s">
        <v>35</v>
      </c>
      <c r="B274" t="s">
        <v>36</v>
      </c>
      <c r="C274">
        <v>66.666666666666671</v>
      </c>
      <c r="D274">
        <v>6</v>
      </c>
      <c r="E274" t="s">
        <v>27014</v>
      </c>
      <c r="F274">
        <v>840</v>
      </c>
      <c r="G274">
        <v>0</v>
      </c>
      <c r="H274" t="s">
        <v>661</v>
      </c>
      <c r="I274" t="s">
        <v>7656</v>
      </c>
      <c r="J274" t="s">
        <v>2451</v>
      </c>
      <c r="K274" t="s">
        <v>635</v>
      </c>
      <c r="L274" t="s">
        <v>636</v>
      </c>
      <c r="M274" t="s">
        <v>27015</v>
      </c>
      <c r="N274" t="s">
        <v>635</v>
      </c>
      <c r="O274" t="s">
        <v>1071</v>
      </c>
      <c r="P274" t="s">
        <v>22</v>
      </c>
      <c r="Q274" t="s">
        <v>639</v>
      </c>
      <c r="R274" t="s">
        <v>636</v>
      </c>
      <c r="S274" t="s">
        <v>27016</v>
      </c>
      <c r="T274" t="s">
        <v>27015</v>
      </c>
    </row>
    <row r="275" spans="1:20" x14ac:dyDescent="0.25">
      <c r="A275" t="s">
        <v>37</v>
      </c>
      <c r="B275" t="s">
        <v>38</v>
      </c>
      <c r="C275">
        <v>66.666666666666671</v>
      </c>
      <c r="D275">
        <v>6</v>
      </c>
      <c r="E275" t="s">
        <v>27014</v>
      </c>
      <c r="F275">
        <v>840</v>
      </c>
      <c r="G275">
        <v>0</v>
      </c>
      <c r="H275" t="s">
        <v>661</v>
      </c>
      <c r="I275" t="s">
        <v>7656</v>
      </c>
      <c r="J275" t="s">
        <v>2451</v>
      </c>
      <c r="K275" t="s">
        <v>635</v>
      </c>
      <c r="L275" t="s">
        <v>636</v>
      </c>
      <c r="M275" t="s">
        <v>27015</v>
      </c>
      <c r="N275" t="s">
        <v>635</v>
      </c>
      <c r="O275" t="s">
        <v>1071</v>
      </c>
      <c r="P275" t="s">
        <v>22</v>
      </c>
      <c r="Q275" t="s">
        <v>639</v>
      </c>
      <c r="R275" t="s">
        <v>636</v>
      </c>
      <c r="S275" t="s">
        <v>27016</v>
      </c>
      <c r="T275" t="s">
        <v>27015</v>
      </c>
    </row>
    <row r="276" spans="1:20" x14ac:dyDescent="0.25">
      <c r="A276" t="s">
        <v>164</v>
      </c>
      <c r="B276" t="s">
        <v>165</v>
      </c>
      <c r="C276">
        <v>33.333333333333336</v>
      </c>
      <c r="D276">
        <v>6</v>
      </c>
      <c r="E276" t="s">
        <v>27014</v>
      </c>
      <c r="F276">
        <v>840</v>
      </c>
      <c r="G276">
        <v>0</v>
      </c>
      <c r="H276" t="s">
        <v>661</v>
      </c>
      <c r="I276" t="s">
        <v>7656</v>
      </c>
      <c r="J276" t="s">
        <v>2451</v>
      </c>
      <c r="K276" t="s">
        <v>635</v>
      </c>
      <c r="L276" t="s">
        <v>636</v>
      </c>
      <c r="M276" t="s">
        <v>27015</v>
      </c>
      <c r="N276" t="s">
        <v>635</v>
      </c>
      <c r="O276" t="s">
        <v>1071</v>
      </c>
      <c r="P276" t="s">
        <v>22</v>
      </c>
      <c r="Q276" t="s">
        <v>639</v>
      </c>
      <c r="R276" t="s">
        <v>636</v>
      </c>
      <c r="S276" t="s">
        <v>27016</v>
      </c>
      <c r="T276" t="s">
        <v>27015</v>
      </c>
    </row>
    <row r="277" spans="1:20" x14ac:dyDescent="0.25">
      <c r="A277" t="s">
        <v>94</v>
      </c>
      <c r="B277" t="s">
        <v>95</v>
      </c>
      <c r="C277">
        <v>33.333333333333336</v>
      </c>
      <c r="D277">
        <v>6</v>
      </c>
      <c r="E277" t="s">
        <v>27014</v>
      </c>
      <c r="F277">
        <v>840</v>
      </c>
      <c r="G277">
        <v>0</v>
      </c>
      <c r="H277" t="s">
        <v>661</v>
      </c>
      <c r="I277" t="s">
        <v>7656</v>
      </c>
      <c r="J277" t="s">
        <v>2451</v>
      </c>
      <c r="K277" t="s">
        <v>635</v>
      </c>
      <c r="L277" t="s">
        <v>636</v>
      </c>
      <c r="M277" t="s">
        <v>27015</v>
      </c>
      <c r="N277" t="s">
        <v>635</v>
      </c>
      <c r="O277" t="s">
        <v>1071</v>
      </c>
      <c r="P277" t="s">
        <v>22</v>
      </c>
      <c r="Q277" t="s">
        <v>639</v>
      </c>
      <c r="R277" t="s">
        <v>636</v>
      </c>
      <c r="S277" t="s">
        <v>27016</v>
      </c>
      <c r="T277" t="s">
        <v>27015</v>
      </c>
    </row>
    <row r="278" spans="1:20" x14ac:dyDescent="0.25">
      <c r="A278" t="s">
        <v>37</v>
      </c>
      <c r="B278" t="s">
        <v>38</v>
      </c>
      <c r="C278">
        <v>66.666666666666671</v>
      </c>
      <c r="D278">
        <v>3</v>
      </c>
      <c r="E278" t="s">
        <v>27017</v>
      </c>
      <c r="F278">
        <v>100</v>
      </c>
      <c r="G278">
        <v>0</v>
      </c>
      <c r="H278" t="s">
        <v>661</v>
      </c>
      <c r="I278" t="s">
        <v>27018</v>
      </c>
      <c r="J278" t="s">
        <v>1941</v>
      </c>
      <c r="K278" t="s">
        <v>635</v>
      </c>
      <c r="L278" t="s">
        <v>636</v>
      </c>
      <c r="M278" t="s">
        <v>27019</v>
      </c>
      <c r="N278" t="s">
        <v>635</v>
      </c>
      <c r="O278" t="s">
        <v>638</v>
      </c>
      <c r="P278" t="s">
        <v>22</v>
      </c>
      <c r="Q278" t="s">
        <v>639</v>
      </c>
      <c r="R278" t="s">
        <v>636</v>
      </c>
      <c r="S278" t="s">
        <v>27020</v>
      </c>
      <c r="T278" t="s">
        <v>27019</v>
      </c>
    </row>
    <row r="279" spans="1:20" x14ac:dyDescent="0.25">
      <c r="A279" t="s">
        <v>37</v>
      </c>
      <c r="B279" t="s">
        <v>38</v>
      </c>
      <c r="C279">
        <v>66.666666666666671</v>
      </c>
      <c r="D279">
        <v>3</v>
      </c>
      <c r="E279" t="s">
        <v>27021</v>
      </c>
      <c r="F279">
        <v>100</v>
      </c>
      <c r="G279">
        <v>0</v>
      </c>
      <c r="H279" t="s">
        <v>661</v>
      </c>
      <c r="I279" t="s">
        <v>27022</v>
      </c>
      <c r="J279" t="s">
        <v>858</v>
      </c>
      <c r="K279" t="s">
        <v>635</v>
      </c>
      <c r="L279" t="s">
        <v>636</v>
      </c>
      <c r="M279" t="s">
        <v>27023</v>
      </c>
      <c r="N279" t="s">
        <v>635</v>
      </c>
      <c r="O279" t="s">
        <v>638</v>
      </c>
      <c r="P279" t="s">
        <v>22</v>
      </c>
      <c r="Q279" t="s">
        <v>639</v>
      </c>
      <c r="R279" t="s">
        <v>636</v>
      </c>
      <c r="S279" t="s">
        <v>27024</v>
      </c>
      <c r="T279" t="s">
        <v>27023</v>
      </c>
    </row>
    <row r="280" spans="1:20" x14ac:dyDescent="0.25">
      <c r="A280" t="s">
        <v>35</v>
      </c>
      <c r="B280" t="s">
        <v>36</v>
      </c>
      <c r="C280">
        <v>66.666666666666671</v>
      </c>
      <c r="D280">
        <v>6</v>
      </c>
      <c r="E280" t="s">
        <v>27025</v>
      </c>
      <c r="F280">
        <v>200</v>
      </c>
      <c r="G280">
        <v>0</v>
      </c>
      <c r="H280" t="s">
        <v>661</v>
      </c>
      <c r="I280" t="s">
        <v>27026</v>
      </c>
      <c r="J280" t="s">
        <v>944</v>
      </c>
      <c r="K280" t="s">
        <v>635</v>
      </c>
      <c r="L280" t="s">
        <v>636</v>
      </c>
      <c r="M280" t="s">
        <v>27027</v>
      </c>
      <c r="N280" t="s">
        <v>635</v>
      </c>
      <c r="O280" t="s">
        <v>638</v>
      </c>
      <c r="P280" t="s">
        <v>22</v>
      </c>
      <c r="Q280" t="s">
        <v>639</v>
      </c>
      <c r="R280" t="s">
        <v>636</v>
      </c>
      <c r="S280" t="s">
        <v>27028</v>
      </c>
      <c r="T280" t="s">
        <v>27027</v>
      </c>
    </row>
    <row r="281" spans="1:20" x14ac:dyDescent="0.25">
      <c r="A281" t="s">
        <v>164</v>
      </c>
      <c r="B281" t="s">
        <v>165</v>
      </c>
      <c r="C281">
        <v>33.333333333333336</v>
      </c>
      <c r="D281">
        <v>3</v>
      </c>
      <c r="E281" t="s">
        <v>27029</v>
      </c>
      <c r="F281">
        <v>100</v>
      </c>
      <c r="G281">
        <v>0</v>
      </c>
      <c r="H281" t="s">
        <v>661</v>
      </c>
      <c r="I281" t="s">
        <v>27030</v>
      </c>
      <c r="J281" t="s">
        <v>770</v>
      </c>
      <c r="K281" t="s">
        <v>635</v>
      </c>
      <c r="L281" t="s">
        <v>636</v>
      </c>
      <c r="M281" t="s">
        <v>27031</v>
      </c>
      <c r="N281" t="s">
        <v>635</v>
      </c>
      <c r="O281" t="s">
        <v>638</v>
      </c>
      <c r="P281" t="s">
        <v>22</v>
      </c>
      <c r="Q281" t="s">
        <v>639</v>
      </c>
      <c r="R281" t="s">
        <v>636</v>
      </c>
      <c r="S281" t="s">
        <v>27032</v>
      </c>
      <c r="T281" t="s">
        <v>27031</v>
      </c>
    </row>
    <row r="282" spans="1:20" x14ac:dyDescent="0.25">
      <c r="A282" t="s">
        <v>164</v>
      </c>
      <c r="B282" t="s">
        <v>165</v>
      </c>
      <c r="C282">
        <v>33.333333333333336</v>
      </c>
      <c r="D282">
        <v>3</v>
      </c>
      <c r="E282" t="s">
        <v>27033</v>
      </c>
      <c r="F282">
        <v>100</v>
      </c>
      <c r="G282">
        <v>0</v>
      </c>
      <c r="H282" t="s">
        <v>661</v>
      </c>
      <c r="I282" t="s">
        <v>27034</v>
      </c>
      <c r="J282" t="s">
        <v>978</v>
      </c>
      <c r="K282" t="s">
        <v>635</v>
      </c>
      <c r="L282" t="s">
        <v>636</v>
      </c>
      <c r="M282" t="s">
        <v>27035</v>
      </c>
      <c r="N282" t="s">
        <v>635</v>
      </c>
      <c r="O282" t="s">
        <v>668</v>
      </c>
      <c r="P282" t="s">
        <v>22</v>
      </c>
      <c r="Q282" t="s">
        <v>669</v>
      </c>
      <c r="R282" t="s">
        <v>636</v>
      </c>
      <c r="S282" t="s">
        <v>27036</v>
      </c>
      <c r="T282" t="s">
        <v>27037</v>
      </c>
    </row>
    <row r="283" spans="1:20" x14ac:dyDescent="0.25">
      <c r="A283" t="s">
        <v>164</v>
      </c>
      <c r="B283" t="s">
        <v>165</v>
      </c>
      <c r="C283">
        <v>33.333333333333336</v>
      </c>
      <c r="D283">
        <v>3</v>
      </c>
      <c r="E283" t="s">
        <v>27038</v>
      </c>
      <c r="F283">
        <v>100</v>
      </c>
      <c r="G283">
        <v>0</v>
      </c>
      <c r="H283" t="s">
        <v>661</v>
      </c>
      <c r="I283" t="s">
        <v>27039</v>
      </c>
      <c r="J283" t="s">
        <v>818</v>
      </c>
      <c r="K283" t="s">
        <v>635</v>
      </c>
      <c r="L283" t="s">
        <v>636</v>
      </c>
      <c r="M283" t="s">
        <v>27035</v>
      </c>
      <c r="N283" t="s">
        <v>635</v>
      </c>
      <c r="O283" t="s">
        <v>1071</v>
      </c>
      <c r="P283" t="s">
        <v>22</v>
      </c>
      <c r="Q283" t="s">
        <v>639</v>
      </c>
      <c r="R283" t="s">
        <v>27040</v>
      </c>
      <c r="S283" t="s">
        <v>27041</v>
      </c>
      <c r="T283" t="s">
        <v>27035</v>
      </c>
    </row>
    <row r="284" spans="1:20" x14ac:dyDescent="0.25">
      <c r="A284" t="s">
        <v>133</v>
      </c>
      <c r="B284" t="s">
        <v>134</v>
      </c>
      <c r="C284">
        <v>12</v>
      </c>
      <c r="D284">
        <v>20</v>
      </c>
      <c r="E284" t="s">
        <v>27042</v>
      </c>
      <c r="F284">
        <v>299.99</v>
      </c>
      <c r="G284">
        <v>0</v>
      </c>
      <c r="H284" t="s">
        <v>661</v>
      </c>
      <c r="I284" t="s">
        <v>27043</v>
      </c>
      <c r="J284" t="s">
        <v>1160</v>
      </c>
      <c r="K284" t="s">
        <v>635</v>
      </c>
      <c r="L284" t="s">
        <v>636</v>
      </c>
      <c r="M284" t="s">
        <v>27044</v>
      </c>
      <c r="N284" t="s">
        <v>635</v>
      </c>
      <c r="O284" t="s">
        <v>668</v>
      </c>
      <c r="P284" t="s">
        <v>22</v>
      </c>
      <c r="Q284" t="s">
        <v>669</v>
      </c>
      <c r="R284" t="s">
        <v>636</v>
      </c>
      <c r="S284" t="s">
        <v>27045</v>
      </c>
      <c r="T284" t="s">
        <v>27044</v>
      </c>
    </row>
    <row r="285" spans="1:20" x14ac:dyDescent="0.25">
      <c r="A285" t="s">
        <v>37</v>
      </c>
      <c r="B285" t="s">
        <v>38</v>
      </c>
      <c r="C285">
        <v>66.666666666666671</v>
      </c>
      <c r="D285">
        <v>3</v>
      </c>
      <c r="E285" t="s">
        <v>27046</v>
      </c>
      <c r="F285">
        <v>100</v>
      </c>
      <c r="G285">
        <v>0</v>
      </c>
      <c r="H285" t="s">
        <v>661</v>
      </c>
      <c r="I285" t="s">
        <v>14675</v>
      </c>
      <c r="J285" t="s">
        <v>802</v>
      </c>
      <c r="K285" t="s">
        <v>635</v>
      </c>
      <c r="L285" t="s">
        <v>636</v>
      </c>
      <c r="M285" t="s">
        <v>27047</v>
      </c>
      <c r="N285" t="s">
        <v>635</v>
      </c>
      <c r="O285" t="s">
        <v>1071</v>
      </c>
      <c r="P285" t="s">
        <v>22</v>
      </c>
      <c r="Q285" t="s">
        <v>639</v>
      </c>
      <c r="R285" t="s">
        <v>636</v>
      </c>
      <c r="S285" t="s">
        <v>27048</v>
      </c>
      <c r="T285" t="s">
        <v>27047</v>
      </c>
    </row>
    <row r="286" spans="1:20" x14ac:dyDescent="0.25">
      <c r="A286" t="s">
        <v>164</v>
      </c>
      <c r="B286" t="s">
        <v>165</v>
      </c>
      <c r="C286">
        <v>33.333333333333336</v>
      </c>
      <c r="D286">
        <v>3</v>
      </c>
      <c r="E286" t="s">
        <v>27049</v>
      </c>
      <c r="F286">
        <v>100</v>
      </c>
      <c r="G286">
        <v>0</v>
      </c>
      <c r="H286" t="s">
        <v>661</v>
      </c>
      <c r="I286" t="s">
        <v>27050</v>
      </c>
      <c r="J286" t="s">
        <v>978</v>
      </c>
      <c r="K286" t="s">
        <v>635</v>
      </c>
      <c r="L286" t="s">
        <v>636</v>
      </c>
      <c r="M286" t="s">
        <v>27051</v>
      </c>
      <c r="N286" t="s">
        <v>635</v>
      </c>
      <c r="O286" t="s">
        <v>638</v>
      </c>
      <c r="P286" t="s">
        <v>22</v>
      </c>
      <c r="Q286" t="s">
        <v>639</v>
      </c>
      <c r="R286" t="s">
        <v>636</v>
      </c>
      <c r="S286" t="s">
        <v>27052</v>
      </c>
      <c r="T286" t="s">
        <v>27051</v>
      </c>
    </row>
    <row r="287" spans="1:20" x14ac:dyDescent="0.25">
      <c r="A287" t="s">
        <v>619</v>
      </c>
      <c r="B287" t="s">
        <v>620</v>
      </c>
      <c r="C287">
        <v>139</v>
      </c>
      <c r="D287">
        <v>1</v>
      </c>
      <c r="E287" t="s">
        <v>27053</v>
      </c>
      <c r="F287">
        <v>238.09</v>
      </c>
      <c r="G287">
        <v>26</v>
      </c>
      <c r="H287" t="s">
        <v>647</v>
      </c>
      <c r="I287" t="s">
        <v>20722</v>
      </c>
      <c r="J287" t="s">
        <v>20723</v>
      </c>
      <c r="K287" t="s">
        <v>2725</v>
      </c>
      <c r="L287" t="s">
        <v>20724</v>
      </c>
      <c r="M287" t="s">
        <v>27054</v>
      </c>
      <c r="N287" t="s">
        <v>635</v>
      </c>
      <c r="O287" t="s">
        <v>706</v>
      </c>
      <c r="P287" t="s">
        <v>40</v>
      </c>
      <c r="Q287" t="s">
        <v>707</v>
      </c>
      <c r="R287" t="s">
        <v>636</v>
      </c>
      <c r="S287" t="s">
        <v>27055</v>
      </c>
      <c r="T287" t="s">
        <v>27054</v>
      </c>
    </row>
    <row r="288" spans="1:20" x14ac:dyDescent="0.25">
      <c r="A288" t="s">
        <v>258</v>
      </c>
      <c r="B288" t="s">
        <v>264</v>
      </c>
      <c r="C288">
        <v>139</v>
      </c>
      <c r="D288">
        <v>1</v>
      </c>
      <c r="E288" t="s">
        <v>27053</v>
      </c>
      <c r="F288">
        <v>238.09</v>
      </c>
      <c r="G288">
        <v>26</v>
      </c>
      <c r="H288" t="s">
        <v>647</v>
      </c>
      <c r="I288" t="s">
        <v>20722</v>
      </c>
      <c r="J288" t="s">
        <v>20723</v>
      </c>
      <c r="K288" t="s">
        <v>2725</v>
      </c>
      <c r="L288" t="s">
        <v>20724</v>
      </c>
      <c r="M288" t="s">
        <v>27054</v>
      </c>
      <c r="N288" t="s">
        <v>635</v>
      </c>
      <c r="O288" t="s">
        <v>706</v>
      </c>
      <c r="P288" t="s">
        <v>40</v>
      </c>
      <c r="Q288" t="s">
        <v>707</v>
      </c>
      <c r="R288" t="s">
        <v>636</v>
      </c>
      <c r="S288" t="s">
        <v>27055</v>
      </c>
      <c r="T288" t="s">
        <v>27054</v>
      </c>
    </row>
    <row r="289" spans="1:20" x14ac:dyDescent="0.25">
      <c r="A289" t="s">
        <v>257</v>
      </c>
      <c r="B289" t="s">
        <v>263</v>
      </c>
      <c r="C289">
        <v>139</v>
      </c>
      <c r="D289">
        <v>1</v>
      </c>
      <c r="E289" t="s">
        <v>27053</v>
      </c>
      <c r="F289">
        <v>238.09</v>
      </c>
      <c r="G289">
        <v>26</v>
      </c>
      <c r="H289" t="s">
        <v>647</v>
      </c>
      <c r="I289" t="s">
        <v>20722</v>
      </c>
      <c r="J289" t="s">
        <v>20723</v>
      </c>
      <c r="K289" t="s">
        <v>2725</v>
      </c>
      <c r="L289" t="s">
        <v>20724</v>
      </c>
      <c r="M289" t="s">
        <v>27054</v>
      </c>
      <c r="N289" t="s">
        <v>635</v>
      </c>
      <c r="O289" t="s">
        <v>706</v>
      </c>
      <c r="P289" t="s">
        <v>40</v>
      </c>
      <c r="Q289" t="s">
        <v>707</v>
      </c>
      <c r="R289" t="s">
        <v>636</v>
      </c>
      <c r="S289" t="s">
        <v>27055</v>
      </c>
      <c r="T289" t="s">
        <v>27054</v>
      </c>
    </row>
    <row r="290" spans="1:20" x14ac:dyDescent="0.25">
      <c r="A290" t="s">
        <v>256</v>
      </c>
      <c r="B290" t="s">
        <v>262</v>
      </c>
      <c r="C290">
        <v>139</v>
      </c>
      <c r="D290">
        <v>1</v>
      </c>
      <c r="E290" t="s">
        <v>27053</v>
      </c>
      <c r="F290">
        <v>238.09</v>
      </c>
      <c r="G290">
        <v>26</v>
      </c>
      <c r="H290" t="s">
        <v>647</v>
      </c>
      <c r="I290" t="s">
        <v>20722</v>
      </c>
      <c r="J290" t="s">
        <v>20723</v>
      </c>
      <c r="K290" t="s">
        <v>2725</v>
      </c>
      <c r="L290" t="s">
        <v>20724</v>
      </c>
      <c r="M290" t="s">
        <v>27054</v>
      </c>
      <c r="N290" t="s">
        <v>635</v>
      </c>
      <c r="O290" t="s">
        <v>706</v>
      </c>
      <c r="P290" t="s">
        <v>40</v>
      </c>
      <c r="Q290" t="s">
        <v>707</v>
      </c>
      <c r="R290" t="s">
        <v>636</v>
      </c>
      <c r="S290" t="s">
        <v>27055</v>
      </c>
      <c r="T290" t="s">
        <v>27054</v>
      </c>
    </row>
    <row r="291" spans="1:20" x14ac:dyDescent="0.25">
      <c r="A291" t="s">
        <v>35</v>
      </c>
      <c r="B291" t="s">
        <v>36</v>
      </c>
      <c r="C291">
        <v>66.666666666666671</v>
      </c>
      <c r="D291">
        <v>3</v>
      </c>
      <c r="E291" t="s">
        <v>27056</v>
      </c>
      <c r="F291">
        <v>100</v>
      </c>
      <c r="G291">
        <v>0</v>
      </c>
      <c r="H291" t="s">
        <v>661</v>
      </c>
      <c r="I291" t="s">
        <v>24223</v>
      </c>
      <c r="J291" t="s">
        <v>776</v>
      </c>
      <c r="K291" t="s">
        <v>635</v>
      </c>
      <c r="L291" t="s">
        <v>636</v>
      </c>
      <c r="M291" t="s">
        <v>27057</v>
      </c>
      <c r="N291" t="s">
        <v>635</v>
      </c>
      <c r="O291" t="s">
        <v>638</v>
      </c>
      <c r="P291" t="s">
        <v>22</v>
      </c>
      <c r="Q291" t="s">
        <v>639</v>
      </c>
      <c r="R291" t="s">
        <v>636</v>
      </c>
      <c r="S291" t="s">
        <v>27058</v>
      </c>
      <c r="T291" t="s">
        <v>27057</v>
      </c>
    </row>
    <row r="292" spans="1:20" x14ac:dyDescent="0.25">
      <c r="A292" t="s">
        <v>25</v>
      </c>
      <c r="B292" t="s">
        <v>26</v>
      </c>
      <c r="C292">
        <v>40</v>
      </c>
      <c r="D292">
        <v>1</v>
      </c>
      <c r="E292" t="s">
        <v>27059</v>
      </c>
      <c r="F292">
        <v>164</v>
      </c>
      <c r="G292">
        <v>0</v>
      </c>
      <c r="H292" t="s">
        <v>647</v>
      </c>
      <c r="I292" t="s">
        <v>4024</v>
      </c>
      <c r="J292" t="s">
        <v>4854</v>
      </c>
      <c r="K292" t="s">
        <v>4855</v>
      </c>
      <c r="L292" t="s">
        <v>1059</v>
      </c>
      <c r="M292" t="s">
        <v>27060</v>
      </c>
      <c r="N292" t="s">
        <v>635</v>
      </c>
      <c r="O292" t="s">
        <v>653</v>
      </c>
      <c r="P292" t="s">
        <v>43</v>
      </c>
      <c r="Q292" t="s">
        <v>654</v>
      </c>
      <c r="R292" t="s">
        <v>636</v>
      </c>
      <c r="S292" t="s">
        <v>27061</v>
      </c>
      <c r="T292" t="s">
        <v>27062</v>
      </c>
    </row>
    <row r="293" spans="1:20" x14ac:dyDescent="0.25">
      <c r="A293" t="s">
        <v>25</v>
      </c>
      <c r="B293" t="s">
        <v>26</v>
      </c>
      <c r="C293">
        <v>36</v>
      </c>
      <c r="D293">
        <v>4</v>
      </c>
      <c r="E293" t="s">
        <v>27059</v>
      </c>
      <c r="F293">
        <v>164</v>
      </c>
      <c r="G293">
        <v>0</v>
      </c>
      <c r="H293" t="s">
        <v>647</v>
      </c>
      <c r="I293" t="s">
        <v>4024</v>
      </c>
      <c r="J293" t="s">
        <v>4854</v>
      </c>
      <c r="K293" t="s">
        <v>4855</v>
      </c>
      <c r="L293" t="s">
        <v>1059</v>
      </c>
      <c r="M293" t="s">
        <v>27060</v>
      </c>
      <c r="N293" t="s">
        <v>635</v>
      </c>
      <c r="O293" t="s">
        <v>653</v>
      </c>
      <c r="P293" t="s">
        <v>43</v>
      </c>
      <c r="Q293" t="s">
        <v>654</v>
      </c>
      <c r="R293" t="s">
        <v>636</v>
      </c>
      <c r="S293" t="s">
        <v>27061</v>
      </c>
      <c r="T293" t="s">
        <v>27062</v>
      </c>
    </row>
    <row r="294" spans="1:20" x14ac:dyDescent="0.25">
      <c r="A294" t="s">
        <v>164</v>
      </c>
      <c r="B294" t="s">
        <v>165</v>
      </c>
      <c r="C294">
        <v>33.333333333333336</v>
      </c>
      <c r="D294">
        <v>3</v>
      </c>
      <c r="E294" t="s">
        <v>27063</v>
      </c>
      <c r="F294">
        <v>100</v>
      </c>
      <c r="G294">
        <v>0</v>
      </c>
      <c r="H294" t="s">
        <v>661</v>
      </c>
      <c r="I294" t="s">
        <v>27064</v>
      </c>
      <c r="J294" t="s">
        <v>1837</v>
      </c>
      <c r="K294" t="s">
        <v>635</v>
      </c>
      <c r="L294" t="s">
        <v>636</v>
      </c>
      <c r="M294" t="s">
        <v>27065</v>
      </c>
      <c r="N294" t="s">
        <v>635</v>
      </c>
      <c r="O294" t="s">
        <v>638</v>
      </c>
      <c r="P294" t="s">
        <v>22</v>
      </c>
      <c r="Q294" t="s">
        <v>639</v>
      </c>
      <c r="R294" t="s">
        <v>636</v>
      </c>
      <c r="S294" t="s">
        <v>27066</v>
      </c>
      <c r="T294" t="s">
        <v>27065</v>
      </c>
    </row>
    <row r="295" spans="1:20" x14ac:dyDescent="0.25">
      <c r="A295" t="s">
        <v>37</v>
      </c>
      <c r="B295" t="s">
        <v>38</v>
      </c>
      <c r="C295">
        <v>66.666666666666671</v>
      </c>
      <c r="D295">
        <v>3</v>
      </c>
      <c r="E295" t="s">
        <v>27067</v>
      </c>
      <c r="F295">
        <v>100</v>
      </c>
      <c r="G295">
        <v>0</v>
      </c>
      <c r="H295" t="s">
        <v>661</v>
      </c>
      <c r="I295" t="s">
        <v>27068</v>
      </c>
      <c r="J295" t="s">
        <v>1704</v>
      </c>
      <c r="K295" t="s">
        <v>635</v>
      </c>
      <c r="L295" t="s">
        <v>636</v>
      </c>
      <c r="M295" t="s">
        <v>27069</v>
      </c>
      <c r="N295" t="s">
        <v>635</v>
      </c>
      <c r="O295" t="s">
        <v>638</v>
      </c>
      <c r="P295" t="s">
        <v>22</v>
      </c>
      <c r="Q295" t="s">
        <v>639</v>
      </c>
      <c r="R295" t="s">
        <v>636</v>
      </c>
      <c r="S295" t="s">
        <v>27070</v>
      </c>
      <c r="T295" t="s">
        <v>27069</v>
      </c>
    </row>
    <row r="296" spans="1:20" x14ac:dyDescent="0.25">
      <c r="A296" t="s">
        <v>256</v>
      </c>
      <c r="B296" t="s">
        <v>262</v>
      </c>
      <c r="C296">
        <v>139</v>
      </c>
      <c r="D296">
        <v>1</v>
      </c>
      <c r="E296" t="s">
        <v>27071</v>
      </c>
      <c r="F296">
        <v>108.99</v>
      </c>
      <c r="G296">
        <v>0</v>
      </c>
      <c r="H296" t="s">
        <v>661</v>
      </c>
      <c r="I296" t="s">
        <v>22098</v>
      </c>
      <c r="J296" t="s">
        <v>1091</v>
      </c>
      <c r="K296" t="s">
        <v>635</v>
      </c>
      <c r="L296" t="s">
        <v>636</v>
      </c>
      <c r="M296" t="s">
        <v>27072</v>
      </c>
      <c r="N296" t="s">
        <v>635</v>
      </c>
      <c r="O296" t="s">
        <v>638</v>
      </c>
      <c r="P296" t="s">
        <v>22</v>
      </c>
      <c r="Q296" t="s">
        <v>639</v>
      </c>
      <c r="R296" t="s">
        <v>636</v>
      </c>
      <c r="S296" t="s">
        <v>27073</v>
      </c>
      <c r="T296" t="s">
        <v>27072</v>
      </c>
    </row>
    <row r="297" spans="1:20" x14ac:dyDescent="0.25">
      <c r="A297" t="s">
        <v>257</v>
      </c>
      <c r="B297" t="s">
        <v>982</v>
      </c>
      <c r="C297">
        <v>64.02</v>
      </c>
      <c r="D297">
        <v>1</v>
      </c>
      <c r="E297" t="s">
        <v>27074</v>
      </c>
      <c r="F297">
        <v>282.08999999999997</v>
      </c>
      <c r="G297">
        <v>26</v>
      </c>
      <c r="H297" t="s">
        <v>647</v>
      </c>
      <c r="I297" t="s">
        <v>27075</v>
      </c>
      <c r="J297" t="s">
        <v>27076</v>
      </c>
      <c r="K297" t="s">
        <v>2908</v>
      </c>
      <c r="L297" t="s">
        <v>27077</v>
      </c>
      <c r="M297" t="s">
        <v>27078</v>
      </c>
      <c r="N297" t="s">
        <v>635</v>
      </c>
      <c r="O297" t="s">
        <v>706</v>
      </c>
      <c r="P297" t="s">
        <v>40</v>
      </c>
      <c r="Q297" t="s">
        <v>707</v>
      </c>
      <c r="R297" t="s">
        <v>636</v>
      </c>
      <c r="S297" t="s">
        <v>27079</v>
      </c>
      <c r="T297" t="s">
        <v>27078</v>
      </c>
    </row>
    <row r="298" spans="1:20" x14ac:dyDescent="0.25">
      <c r="A298" t="s">
        <v>258</v>
      </c>
      <c r="B298" t="s">
        <v>982</v>
      </c>
      <c r="C298">
        <v>64.02</v>
      </c>
      <c r="D298">
        <v>1</v>
      </c>
      <c r="E298" t="s">
        <v>27074</v>
      </c>
      <c r="F298">
        <v>282.08999999999997</v>
      </c>
      <c r="G298">
        <v>26</v>
      </c>
      <c r="H298" t="s">
        <v>647</v>
      </c>
      <c r="I298" t="s">
        <v>27075</v>
      </c>
      <c r="J298" t="s">
        <v>27076</v>
      </c>
      <c r="K298" t="s">
        <v>2908</v>
      </c>
      <c r="L298" t="s">
        <v>27077</v>
      </c>
      <c r="M298" t="s">
        <v>27078</v>
      </c>
      <c r="N298" t="s">
        <v>635</v>
      </c>
      <c r="O298" t="s">
        <v>706</v>
      </c>
      <c r="P298" t="s">
        <v>40</v>
      </c>
      <c r="Q298" t="s">
        <v>707</v>
      </c>
      <c r="R298" t="s">
        <v>636</v>
      </c>
      <c r="S298" t="s">
        <v>27079</v>
      </c>
      <c r="T298" t="s">
        <v>27078</v>
      </c>
    </row>
    <row r="299" spans="1:20" x14ac:dyDescent="0.25">
      <c r="A299" t="s">
        <v>258</v>
      </c>
      <c r="B299" t="s">
        <v>982</v>
      </c>
      <c r="C299">
        <v>64.03</v>
      </c>
      <c r="D299">
        <v>1</v>
      </c>
      <c r="E299" t="s">
        <v>27074</v>
      </c>
      <c r="F299">
        <v>282.08999999999997</v>
      </c>
      <c r="G299">
        <v>26</v>
      </c>
      <c r="H299" t="s">
        <v>647</v>
      </c>
      <c r="I299" t="s">
        <v>27075</v>
      </c>
      <c r="J299" t="s">
        <v>27076</v>
      </c>
      <c r="K299" t="s">
        <v>2908</v>
      </c>
      <c r="L299" t="s">
        <v>27077</v>
      </c>
      <c r="M299" t="s">
        <v>27078</v>
      </c>
      <c r="N299" t="s">
        <v>635</v>
      </c>
      <c r="O299" t="s">
        <v>706</v>
      </c>
      <c r="P299" t="s">
        <v>40</v>
      </c>
      <c r="Q299" t="s">
        <v>707</v>
      </c>
      <c r="R299" t="s">
        <v>636</v>
      </c>
      <c r="S299" t="s">
        <v>27079</v>
      </c>
      <c r="T299" t="s">
        <v>27078</v>
      </c>
    </row>
    <row r="300" spans="1:20" x14ac:dyDescent="0.25">
      <c r="A300" t="s">
        <v>619</v>
      </c>
      <c r="B300" t="s">
        <v>982</v>
      </c>
      <c r="C300">
        <v>64.02</v>
      </c>
      <c r="D300">
        <v>1</v>
      </c>
      <c r="E300" t="s">
        <v>27074</v>
      </c>
      <c r="F300">
        <v>282.08999999999997</v>
      </c>
      <c r="G300">
        <v>26</v>
      </c>
      <c r="H300" t="s">
        <v>647</v>
      </c>
      <c r="I300" t="s">
        <v>27075</v>
      </c>
      <c r="J300" t="s">
        <v>27076</v>
      </c>
      <c r="K300" t="s">
        <v>2908</v>
      </c>
      <c r="L300" t="s">
        <v>27077</v>
      </c>
      <c r="M300" t="s">
        <v>27078</v>
      </c>
      <c r="N300" t="s">
        <v>635</v>
      </c>
      <c r="O300" t="s">
        <v>706</v>
      </c>
      <c r="P300" t="s">
        <v>40</v>
      </c>
      <c r="Q300" t="s">
        <v>707</v>
      </c>
      <c r="R300" t="s">
        <v>636</v>
      </c>
      <c r="S300" t="s">
        <v>27079</v>
      </c>
      <c r="T300" t="s">
        <v>27078</v>
      </c>
    </row>
    <row r="301" spans="1:20" x14ac:dyDescent="0.25">
      <c r="A301" t="s">
        <v>39</v>
      </c>
      <c r="B301" t="s">
        <v>44</v>
      </c>
      <c r="C301">
        <v>80</v>
      </c>
      <c r="D301">
        <v>1</v>
      </c>
      <c r="E301" t="s">
        <v>27080</v>
      </c>
      <c r="F301">
        <v>70</v>
      </c>
      <c r="G301">
        <v>0</v>
      </c>
      <c r="H301" t="s">
        <v>647</v>
      </c>
      <c r="I301" t="s">
        <v>5208</v>
      </c>
      <c r="J301" t="s">
        <v>5209</v>
      </c>
      <c r="K301" t="s">
        <v>928</v>
      </c>
      <c r="L301" t="s">
        <v>922</v>
      </c>
      <c r="M301" t="s">
        <v>27081</v>
      </c>
      <c r="N301" t="s">
        <v>635</v>
      </c>
      <c r="O301" t="s">
        <v>653</v>
      </c>
      <c r="P301" t="s">
        <v>43</v>
      </c>
      <c r="Q301" t="s">
        <v>654</v>
      </c>
      <c r="R301" t="s">
        <v>636</v>
      </c>
      <c r="S301" t="s">
        <v>27082</v>
      </c>
      <c r="T301" t="s">
        <v>27083</v>
      </c>
    </row>
    <row r="302" spans="1:20" x14ac:dyDescent="0.25">
      <c r="A302" t="s">
        <v>533</v>
      </c>
      <c r="B302" t="s">
        <v>4726</v>
      </c>
      <c r="C302">
        <v>60.69</v>
      </c>
      <c r="D302">
        <v>3</v>
      </c>
      <c r="E302" t="s">
        <v>27084</v>
      </c>
      <c r="F302">
        <v>182.07</v>
      </c>
      <c r="G302">
        <v>0</v>
      </c>
      <c r="H302" t="s">
        <v>1233</v>
      </c>
      <c r="I302" t="s">
        <v>27085</v>
      </c>
      <c r="J302" t="s">
        <v>27086</v>
      </c>
      <c r="K302" t="s">
        <v>5918</v>
      </c>
      <c r="L302" t="s">
        <v>27087</v>
      </c>
      <c r="M302" t="s">
        <v>27088</v>
      </c>
      <c r="N302" t="s">
        <v>635</v>
      </c>
      <c r="O302" t="s">
        <v>706</v>
      </c>
      <c r="P302" t="s">
        <v>40</v>
      </c>
      <c r="Q302" t="s">
        <v>707</v>
      </c>
      <c r="R302" t="s">
        <v>636</v>
      </c>
      <c r="S302" t="s">
        <v>27089</v>
      </c>
      <c r="T302" t="s">
        <v>27090</v>
      </c>
    </row>
    <row r="303" spans="1:20" x14ac:dyDescent="0.25">
      <c r="A303" t="s">
        <v>619</v>
      </c>
      <c r="B303" t="s">
        <v>982</v>
      </c>
      <c r="C303">
        <v>75.03</v>
      </c>
      <c r="D303">
        <v>2</v>
      </c>
      <c r="E303" t="s">
        <v>27091</v>
      </c>
      <c r="F303">
        <v>150.06</v>
      </c>
      <c r="G303">
        <v>0</v>
      </c>
      <c r="H303" t="s">
        <v>647</v>
      </c>
      <c r="I303" t="s">
        <v>27092</v>
      </c>
      <c r="J303" t="s">
        <v>27093</v>
      </c>
      <c r="K303" t="s">
        <v>1463</v>
      </c>
      <c r="L303" t="s">
        <v>27094</v>
      </c>
      <c r="M303" t="s">
        <v>27095</v>
      </c>
      <c r="N303" t="s">
        <v>635</v>
      </c>
      <c r="O303" t="s">
        <v>706</v>
      </c>
      <c r="P303" t="s">
        <v>40</v>
      </c>
      <c r="Q303" t="s">
        <v>707</v>
      </c>
      <c r="R303" t="s">
        <v>636</v>
      </c>
      <c r="S303" t="s">
        <v>27096</v>
      </c>
      <c r="T303" t="s">
        <v>27095</v>
      </c>
    </row>
    <row r="304" spans="1:20" x14ac:dyDescent="0.25">
      <c r="A304" t="s">
        <v>39</v>
      </c>
      <c r="B304" t="s">
        <v>44</v>
      </c>
      <c r="C304">
        <v>85</v>
      </c>
      <c r="D304">
        <v>20</v>
      </c>
      <c r="E304" t="s">
        <v>27097</v>
      </c>
      <c r="F304">
        <v>1412.85</v>
      </c>
      <c r="G304">
        <v>135</v>
      </c>
      <c r="H304" t="s">
        <v>647</v>
      </c>
      <c r="I304" t="s">
        <v>1306</v>
      </c>
      <c r="J304" t="s">
        <v>1307</v>
      </c>
      <c r="K304" t="s">
        <v>1308</v>
      </c>
      <c r="L304" t="s">
        <v>1309</v>
      </c>
      <c r="M304" t="s">
        <v>27098</v>
      </c>
      <c r="N304" t="s">
        <v>635</v>
      </c>
      <c r="O304" t="s">
        <v>706</v>
      </c>
      <c r="P304" t="s">
        <v>40</v>
      </c>
      <c r="Q304" t="s">
        <v>707</v>
      </c>
      <c r="R304" t="s">
        <v>636</v>
      </c>
      <c r="S304" t="s">
        <v>27099</v>
      </c>
      <c r="T304" t="s">
        <v>27098</v>
      </c>
    </row>
    <row r="305" spans="1:20" x14ac:dyDescent="0.25">
      <c r="A305" t="s">
        <v>39</v>
      </c>
      <c r="B305" t="s">
        <v>1715</v>
      </c>
      <c r="C305">
        <v>80.75</v>
      </c>
      <c r="D305">
        <v>1</v>
      </c>
      <c r="E305" t="s">
        <v>27100</v>
      </c>
      <c r="F305">
        <v>87.75</v>
      </c>
      <c r="G305">
        <v>7</v>
      </c>
      <c r="H305" t="s">
        <v>647</v>
      </c>
      <c r="I305" t="s">
        <v>21143</v>
      </c>
      <c r="J305" t="s">
        <v>21144</v>
      </c>
      <c r="K305" t="s">
        <v>1144</v>
      </c>
      <c r="L305" t="s">
        <v>21145</v>
      </c>
      <c r="M305" t="s">
        <v>27101</v>
      </c>
      <c r="N305" t="s">
        <v>635</v>
      </c>
      <c r="O305" t="s">
        <v>706</v>
      </c>
      <c r="P305" t="s">
        <v>40</v>
      </c>
      <c r="Q305" t="s">
        <v>707</v>
      </c>
      <c r="R305" t="s">
        <v>636</v>
      </c>
      <c r="S305" t="s">
        <v>27102</v>
      </c>
      <c r="T305" t="s">
        <v>27101</v>
      </c>
    </row>
    <row r="306" spans="1:20" x14ac:dyDescent="0.25">
      <c r="A306" t="s">
        <v>37</v>
      </c>
      <c r="B306" t="s">
        <v>38</v>
      </c>
      <c r="C306">
        <v>33</v>
      </c>
      <c r="D306">
        <v>10</v>
      </c>
      <c r="E306" t="s">
        <v>27103</v>
      </c>
      <c r="F306">
        <v>330</v>
      </c>
      <c r="G306">
        <v>0</v>
      </c>
      <c r="H306" t="s">
        <v>661</v>
      </c>
      <c r="I306" t="s">
        <v>6839</v>
      </c>
      <c r="J306" t="s">
        <v>692</v>
      </c>
      <c r="K306" t="s">
        <v>635</v>
      </c>
      <c r="L306" t="s">
        <v>636</v>
      </c>
      <c r="M306" t="s">
        <v>27104</v>
      </c>
      <c r="N306" t="s">
        <v>635</v>
      </c>
      <c r="O306" t="s">
        <v>638</v>
      </c>
      <c r="P306" t="s">
        <v>22</v>
      </c>
      <c r="Q306" t="s">
        <v>639</v>
      </c>
      <c r="R306" t="s">
        <v>636</v>
      </c>
      <c r="S306" t="s">
        <v>27105</v>
      </c>
      <c r="T306" t="s">
        <v>27104</v>
      </c>
    </row>
    <row r="307" spans="1:20" x14ac:dyDescent="0.25">
      <c r="A307" t="s">
        <v>164</v>
      </c>
      <c r="B307" t="s">
        <v>165</v>
      </c>
      <c r="C307">
        <v>33.333333333333336</v>
      </c>
      <c r="D307">
        <v>3</v>
      </c>
      <c r="E307" t="s">
        <v>27106</v>
      </c>
      <c r="F307">
        <v>100</v>
      </c>
      <c r="G307">
        <v>0</v>
      </c>
      <c r="H307" t="s">
        <v>661</v>
      </c>
      <c r="I307" t="s">
        <v>5083</v>
      </c>
      <c r="J307" t="s">
        <v>757</v>
      </c>
      <c r="K307" t="s">
        <v>635</v>
      </c>
      <c r="L307" t="s">
        <v>636</v>
      </c>
      <c r="M307" t="s">
        <v>27107</v>
      </c>
      <c r="N307" t="s">
        <v>635</v>
      </c>
      <c r="O307" t="s">
        <v>638</v>
      </c>
      <c r="P307" t="s">
        <v>22</v>
      </c>
      <c r="Q307" t="s">
        <v>639</v>
      </c>
      <c r="R307" t="s">
        <v>636</v>
      </c>
      <c r="S307" t="s">
        <v>27108</v>
      </c>
      <c r="T307" t="s">
        <v>27109</v>
      </c>
    </row>
    <row r="308" spans="1:20" x14ac:dyDescent="0.25">
      <c r="A308" t="s">
        <v>164</v>
      </c>
      <c r="B308" t="s">
        <v>165</v>
      </c>
      <c r="C308">
        <v>40</v>
      </c>
      <c r="D308">
        <v>10</v>
      </c>
      <c r="E308" t="s">
        <v>27110</v>
      </c>
      <c r="F308">
        <v>350</v>
      </c>
      <c r="G308">
        <v>0</v>
      </c>
      <c r="H308" t="s">
        <v>632</v>
      </c>
      <c r="I308" t="s">
        <v>27111</v>
      </c>
      <c r="J308" t="s">
        <v>782</v>
      </c>
      <c r="K308" t="s">
        <v>635</v>
      </c>
      <c r="L308" t="s">
        <v>636</v>
      </c>
      <c r="M308" t="s">
        <v>27112</v>
      </c>
      <c r="N308" t="s">
        <v>635</v>
      </c>
      <c r="O308" t="s">
        <v>638</v>
      </c>
      <c r="P308" t="s">
        <v>22</v>
      </c>
      <c r="Q308" t="s">
        <v>639</v>
      </c>
      <c r="R308" t="s">
        <v>636</v>
      </c>
      <c r="S308" t="s">
        <v>27113</v>
      </c>
      <c r="T308" t="s">
        <v>27112</v>
      </c>
    </row>
    <row r="309" spans="1:20" x14ac:dyDescent="0.25">
      <c r="A309" t="s">
        <v>39</v>
      </c>
      <c r="B309" t="s">
        <v>44</v>
      </c>
      <c r="C309">
        <v>66.333333333333329</v>
      </c>
      <c r="D309">
        <v>3</v>
      </c>
      <c r="E309" t="s">
        <v>27114</v>
      </c>
      <c r="F309">
        <v>159.08000000000001</v>
      </c>
      <c r="G309">
        <v>7</v>
      </c>
      <c r="H309" t="s">
        <v>3156</v>
      </c>
      <c r="I309" t="s">
        <v>27115</v>
      </c>
      <c r="J309" t="s">
        <v>27116</v>
      </c>
      <c r="K309" t="s">
        <v>4424</v>
      </c>
      <c r="L309" t="s">
        <v>27117</v>
      </c>
      <c r="M309" t="s">
        <v>27118</v>
      </c>
      <c r="N309" t="s">
        <v>635</v>
      </c>
      <c r="O309" t="s">
        <v>706</v>
      </c>
      <c r="P309" t="s">
        <v>40</v>
      </c>
      <c r="Q309" t="s">
        <v>707</v>
      </c>
      <c r="R309" t="s">
        <v>636</v>
      </c>
      <c r="S309" t="s">
        <v>27119</v>
      </c>
      <c r="T309" t="s">
        <v>27120</v>
      </c>
    </row>
    <row r="310" spans="1:20" x14ac:dyDescent="0.25">
      <c r="A310" t="s">
        <v>619</v>
      </c>
      <c r="B310" t="s">
        <v>982</v>
      </c>
      <c r="C310">
        <v>77.52</v>
      </c>
      <c r="D310">
        <v>1</v>
      </c>
      <c r="E310" t="s">
        <v>27121</v>
      </c>
      <c r="F310">
        <v>77.52</v>
      </c>
      <c r="G310">
        <v>0</v>
      </c>
      <c r="H310" t="s">
        <v>647</v>
      </c>
      <c r="I310" t="s">
        <v>27122</v>
      </c>
      <c r="J310" t="s">
        <v>27123</v>
      </c>
      <c r="K310" t="s">
        <v>11485</v>
      </c>
      <c r="L310" t="s">
        <v>27124</v>
      </c>
      <c r="M310" t="s">
        <v>27125</v>
      </c>
      <c r="N310" t="s">
        <v>635</v>
      </c>
      <c r="O310" t="s">
        <v>706</v>
      </c>
      <c r="P310" t="s">
        <v>40</v>
      </c>
      <c r="Q310" t="s">
        <v>707</v>
      </c>
      <c r="R310" t="s">
        <v>636</v>
      </c>
      <c r="S310" t="s">
        <v>27126</v>
      </c>
      <c r="T310" t="s">
        <v>27127</v>
      </c>
    </row>
    <row r="311" spans="1:20" x14ac:dyDescent="0.25">
      <c r="A311" t="s">
        <v>619</v>
      </c>
      <c r="B311" t="s">
        <v>13015</v>
      </c>
      <c r="C311">
        <v>98.2</v>
      </c>
      <c r="D311">
        <v>1</v>
      </c>
      <c r="E311" t="s">
        <v>27128</v>
      </c>
      <c r="F311">
        <v>98.2</v>
      </c>
      <c r="G311">
        <v>0</v>
      </c>
      <c r="H311" t="s">
        <v>647</v>
      </c>
      <c r="I311" t="s">
        <v>27129</v>
      </c>
      <c r="J311" t="s">
        <v>27130</v>
      </c>
      <c r="K311" t="s">
        <v>961</v>
      </c>
      <c r="L311" t="s">
        <v>27131</v>
      </c>
      <c r="M311" t="s">
        <v>27132</v>
      </c>
      <c r="N311" t="s">
        <v>635</v>
      </c>
      <c r="O311" t="s">
        <v>706</v>
      </c>
      <c r="P311" t="s">
        <v>40</v>
      </c>
      <c r="Q311" t="s">
        <v>707</v>
      </c>
      <c r="R311" t="s">
        <v>636</v>
      </c>
      <c r="S311" t="s">
        <v>27133</v>
      </c>
      <c r="T311" t="s">
        <v>27132</v>
      </c>
    </row>
    <row r="312" spans="1:20" x14ac:dyDescent="0.25">
      <c r="A312" t="s">
        <v>533</v>
      </c>
      <c r="B312" t="s">
        <v>137</v>
      </c>
      <c r="C312">
        <v>71</v>
      </c>
      <c r="D312">
        <v>1</v>
      </c>
      <c r="E312" t="s">
        <v>27134</v>
      </c>
      <c r="F312">
        <v>98</v>
      </c>
      <c r="G312">
        <v>37</v>
      </c>
      <c r="H312" t="s">
        <v>647</v>
      </c>
      <c r="I312" t="s">
        <v>3527</v>
      </c>
      <c r="J312" t="s">
        <v>14520</v>
      </c>
      <c r="K312" t="s">
        <v>1166</v>
      </c>
      <c r="L312" t="s">
        <v>1965</v>
      </c>
      <c r="M312" t="s">
        <v>27135</v>
      </c>
      <c r="N312" t="s">
        <v>635</v>
      </c>
      <c r="O312" t="s">
        <v>653</v>
      </c>
      <c r="P312" t="s">
        <v>43</v>
      </c>
      <c r="Q312" t="s">
        <v>654</v>
      </c>
      <c r="R312" t="s">
        <v>636</v>
      </c>
      <c r="S312" t="s">
        <v>27136</v>
      </c>
      <c r="T312" t="s">
        <v>27135</v>
      </c>
    </row>
    <row r="313" spans="1:20" x14ac:dyDescent="0.25">
      <c r="A313" t="s">
        <v>619</v>
      </c>
      <c r="B313" t="s">
        <v>620</v>
      </c>
      <c r="C313">
        <v>139</v>
      </c>
      <c r="D313">
        <v>1</v>
      </c>
      <c r="E313" t="s">
        <v>27137</v>
      </c>
      <c r="F313">
        <v>313.24</v>
      </c>
      <c r="G313">
        <v>0</v>
      </c>
      <c r="H313" t="s">
        <v>661</v>
      </c>
      <c r="I313" t="s">
        <v>27138</v>
      </c>
      <c r="J313" t="s">
        <v>27139</v>
      </c>
      <c r="K313" t="s">
        <v>635</v>
      </c>
      <c r="L313" t="s">
        <v>636</v>
      </c>
      <c r="M313" t="s">
        <v>27140</v>
      </c>
      <c r="N313" t="s">
        <v>635</v>
      </c>
      <c r="O313" t="s">
        <v>638</v>
      </c>
      <c r="P313" t="s">
        <v>22</v>
      </c>
      <c r="Q313" t="s">
        <v>639</v>
      </c>
      <c r="R313" t="s">
        <v>636</v>
      </c>
      <c r="S313" t="s">
        <v>27141</v>
      </c>
      <c r="T313" t="s">
        <v>27140</v>
      </c>
    </row>
    <row r="314" spans="1:20" x14ac:dyDescent="0.25">
      <c r="A314" t="s">
        <v>257</v>
      </c>
      <c r="B314" t="s">
        <v>263</v>
      </c>
      <c r="C314">
        <v>139</v>
      </c>
      <c r="D314">
        <v>1</v>
      </c>
      <c r="E314" t="s">
        <v>27137</v>
      </c>
      <c r="F314">
        <v>313.24</v>
      </c>
      <c r="G314">
        <v>0</v>
      </c>
      <c r="H314" t="s">
        <v>661</v>
      </c>
      <c r="I314" t="s">
        <v>27138</v>
      </c>
      <c r="J314" t="s">
        <v>27139</v>
      </c>
      <c r="K314" t="s">
        <v>635</v>
      </c>
      <c r="L314" t="s">
        <v>636</v>
      </c>
      <c r="M314" t="s">
        <v>27140</v>
      </c>
      <c r="N314" t="s">
        <v>635</v>
      </c>
      <c r="O314" t="s">
        <v>638</v>
      </c>
      <c r="P314" t="s">
        <v>22</v>
      </c>
      <c r="Q314" t="s">
        <v>639</v>
      </c>
      <c r="R314" t="s">
        <v>636</v>
      </c>
      <c r="S314" t="s">
        <v>27141</v>
      </c>
      <c r="T314" t="s">
        <v>27140</v>
      </c>
    </row>
    <row r="315" spans="1:20" x14ac:dyDescent="0.25">
      <c r="A315" t="s">
        <v>258</v>
      </c>
      <c r="B315" t="s">
        <v>264</v>
      </c>
      <c r="C315">
        <v>139</v>
      </c>
      <c r="D315">
        <v>1</v>
      </c>
      <c r="E315" t="s">
        <v>27137</v>
      </c>
      <c r="F315">
        <v>313.24</v>
      </c>
      <c r="G315">
        <v>0</v>
      </c>
      <c r="H315" t="s">
        <v>661</v>
      </c>
      <c r="I315" t="s">
        <v>27138</v>
      </c>
      <c r="J315" t="s">
        <v>27139</v>
      </c>
      <c r="K315" t="s">
        <v>635</v>
      </c>
      <c r="L315" t="s">
        <v>636</v>
      </c>
      <c r="M315" t="s">
        <v>27140</v>
      </c>
      <c r="N315" t="s">
        <v>635</v>
      </c>
      <c r="O315" t="s">
        <v>638</v>
      </c>
      <c r="P315" t="s">
        <v>22</v>
      </c>
      <c r="Q315" t="s">
        <v>639</v>
      </c>
      <c r="R315" t="s">
        <v>636</v>
      </c>
      <c r="S315" t="s">
        <v>27141</v>
      </c>
      <c r="T315" t="s">
        <v>27140</v>
      </c>
    </row>
    <row r="316" spans="1:20" x14ac:dyDescent="0.25">
      <c r="A316" t="s">
        <v>258</v>
      </c>
      <c r="B316" t="s">
        <v>982</v>
      </c>
      <c r="C316">
        <v>100.02</v>
      </c>
      <c r="D316">
        <v>2</v>
      </c>
      <c r="E316" t="s">
        <v>27142</v>
      </c>
      <c r="F316">
        <v>579.6</v>
      </c>
      <c r="G316">
        <v>79.5</v>
      </c>
      <c r="H316" t="s">
        <v>647</v>
      </c>
      <c r="I316" t="s">
        <v>27143</v>
      </c>
      <c r="J316" t="s">
        <v>27144</v>
      </c>
      <c r="K316" t="s">
        <v>1112</v>
      </c>
      <c r="L316" t="s">
        <v>27145</v>
      </c>
      <c r="M316" t="s">
        <v>27146</v>
      </c>
      <c r="N316" t="s">
        <v>635</v>
      </c>
      <c r="O316" t="s">
        <v>706</v>
      </c>
      <c r="P316" t="s">
        <v>40</v>
      </c>
      <c r="Q316" t="s">
        <v>707</v>
      </c>
      <c r="R316" t="s">
        <v>636</v>
      </c>
      <c r="S316" t="s">
        <v>27147</v>
      </c>
      <c r="T316" t="s">
        <v>27146</v>
      </c>
    </row>
    <row r="317" spans="1:20" x14ac:dyDescent="0.25">
      <c r="A317" t="s">
        <v>257</v>
      </c>
      <c r="B317" t="s">
        <v>982</v>
      </c>
      <c r="C317">
        <v>100.02</v>
      </c>
      <c r="D317">
        <v>3</v>
      </c>
      <c r="E317" t="s">
        <v>27142</v>
      </c>
      <c r="F317">
        <v>579.6</v>
      </c>
      <c r="G317">
        <v>79.5</v>
      </c>
      <c r="H317" t="s">
        <v>647</v>
      </c>
      <c r="I317" t="s">
        <v>27143</v>
      </c>
      <c r="J317" t="s">
        <v>27144</v>
      </c>
      <c r="K317" t="s">
        <v>1112</v>
      </c>
      <c r="L317" t="s">
        <v>27145</v>
      </c>
      <c r="M317" t="s">
        <v>27146</v>
      </c>
      <c r="N317" t="s">
        <v>635</v>
      </c>
      <c r="O317" t="s">
        <v>706</v>
      </c>
      <c r="P317" t="s">
        <v>40</v>
      </c>
      <c r="Q317" t="s">
        <v>707</v>
      </c>
      <c r="R317" t="s">
        <v>636</v>
      </c>
      <c r="S317" t="s">
        <v>27147</v>
      </c>
      <c r="T317" t="s">
        <v>27146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A233-C03F-4A1F-B553-4F8EF58E32AE}">
  <sheetPr>
    <tabColor rgb="FFFF6699"/>
  </sheetPr>
  <dimension ref="A1:V300"/>
  <sheetViews>
    <sheetView zoomScale="70" zoomScaleNormal="70" workbookViewId="0">
      <pane xSplit="2" ySplit="1" topLeftCell="T259" activePane="bottomRight" state="frozen"/>
      <selection sqref="A1:XFD1048576"/>
      <selection pane="topRight" sqref="A1:XFD1048576"/>
      <selection pane="bottomLeft" sqref="A1:XFD1048576"/>
      <selection pane="bottomRight" activeCell="U270" sqref="U270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6" t="s">
        <v>1983</v>
      </c>
      <c r="V1" t="s">
        <v>1985</v>
      </c>
    </row>
    <row r="2" spans="1:22" x14ac:dyDescent="0.25">
      <c r="A2" t="s">
        <v>94</v>
      </c>
      <c r="B2" t="s">
        <v>27148</v>
      </c>
      <c r="C2">
        <v>36</v>
      </c>
      <c r="D2">
        <v>2</v>
      </c>
      <c r="E2" t="s">
        <v>27149</v>
      </c>
      <c r="F2">
        <v>79</v>
      </c>
      <c r="G2">
        <v>7</v>
      </c>
      <c r="H2" t="s">
        <v>647</v>
      </c>
      <c r="I2" t="s">
        <v>27150</v>
      </c>
      <c r="J2" t="s">
        <v>27151</v>
      </c>
      <c r="K2" t="s">
        <v>10911</v>
      </c>
      <c r="L2" t="s">
        <v>27152</v>
      </c>
      <c r="M2" t="s">
        <v>27153</v>
      </c>
      <c r="N2" t="s">
        <v>635</v>
      </c>
      <c r="O2" t="s">
        <v>706</v>
      </c>
      <c r="P2" t="s">
        <v>40</v>
      </c>
      <c r="Q2" t="s">
        <v>707</v>
      </c>
      <c r="R2" t="s">
        <v>636</v>
      </c>
      <c r="S2" t="s">
        <v>27154</v>
      </c>
      <c r="T2" t="s">
        <v>27153</v>
      </c>
      <c r="U2" s="87" t="s">
        <v>164</v>
      </c>
      <c r="V2">
        <v>549</v>
      </c>
    </row>
    <row r="3" spans="1:22" x14ac:dyDescent="0.25">
      <c r="A3" t="s">
        <v>116</v>
      </c>
      <c r="B3" t="s">
        <v>117</v>
      </c>
      <c r="C3">
        <v>10</v>
      </c>
      <c r="D3">
        <v>30</v>
      </c>
      <c r="E3" t="s">
        <v>27155</v>
      </c>
      <c r="F3">
        <v>354</v>
      </c>
      <c r="G3">
        <v>0</v>
      </c>
      <c r="H3" t="s">
        <v>647</v>
      </c>
      <c r="I3" t="s">
        <v>16067</v>
      </c>
      <c r="J3" t="s">
        <v>16068</v>
      </c>
      <c r="K3" t="s">
        <v>1166</v>
      </c>
      <c r="L3" t="s">
        <v>3558</v>
      </c>
      <c r="M3" t="s">
        <v>27156</v>
      </c>
      <c r="N3" t="s">
        <v>635</v>
      </c>
      <c r="O3" t="s">
        <v>653</v>
      </c>
      <c r="P3" t="s">
        <v>43</v>
      </c>
      <c r="Q3" t="s">
        <v>654</v>
      </c>
      <c r="R3" t="s">
        <v>636</v>
      </c>
      <c r="S3" t="s">
        <v>27157</v>
      </c>
      <c r="T3" t="s">
        <v>27158</v>
      </c>
      <c r="U3" s="88" t="s">
        <v>165</v>
      </c>
      <c r="V3">
        <v>549</v>
      </c>
    </row>
    <row r="4" spans="1:22" x14ac:dyDescent="0.25">
      <c r="A4" t="s">
        <v>31</v>
      </c>
      <c r="B4" t="s">
        <v>32</v>
      </c>
      <c r="C4">
        <v>54.5</v>
      </c>
      <c r="D4">
        <v>2</v>
      </c>
      <c r="E4" t="s">
        <v>27159</v>
      </c>
      <c r="F4">
        <v>45.5</v>
      </c>
      <c r="G4">
        <v>0</v>
      </c>
      <c r="H4" t="s">
        <v>647</v>
      </c>
      <c r="I4" t="s">
        <v>12562</v>
      </c>
      <c r="J4" t="s">
        <v>12563</v>
      </c>
      <c r="K4" t="s">
        <v>12564</v>
      </c>
      <c r="L4" t="s">
        <v>12565</v>
      </c>
      <c r="M4" t="s">
        <v>27160</v>
      </c>
      <c r="N4" t="s">
        <v>635</v>
      </c>
      <c r="O4" t="s">
        <v>706</v>
      </c>
      <c r="P4" t="s">
        <v>40</v>
      </c>
      <c r="Q4" t="s">
        <v>707</v>
      </c>
      <c r="R4" t="s">
        <v>636</v>
      </c>
      <c r="S4" t="s">
        <v>27161</v>
      </c>
      <c r="T4" t="s">
        <v>27160</v>
      </c>
      <c r="U4" s="87" t="s">
        <v>37</v>
      </c>
      <c r="V4">
        <v>622</v>
      </c>
    </row>
    <row r="5" spans="1:22" x14ac:dyDescent="0.25">
      <c r="A5" t="s">
        <v>37</v>
      </c>
      <c r="B5" t="s">
        <v>38</v>
      </c>
      <c r="C5">
        <v>66.666666666666671</v>
      </c>
      <c r="D5">
        <v>6</v>
      </c>
      <c r="E5" t="s">
        <v>27162</v>
      </c>
      <c r="F5">
        <v>200</v>
      </c>
      <c r="G5">
        <v>0</v>
      </c>
      <c r="H5" t="s">
        <v>661</v>
      </c>
      <c r="I5" t="s">
        <v>23913</v>
      </c>
      <c r="J5" t="s">
        <v>1704</v>
      </c>
      <c r="K5" t="s">
        <v>635</v>
      </c>
      <c r="L5" t="s">
        <v>636</v>
      </c>
      <c r="M5" t="s">
        <v>27163</v>
      </c>
      <c r="N5" t="s">
        <v>635</v>
      </c>
      <c r="O5" t="s">
        <v>638</v>
      </c>
      <c r="P5" t="s">
        <v>22</v>
      </c>
      <c r="Q5" t="s">
        <v>639</v>
      </c>
      <c r="R5" t="s">
        <v>636</v>
      </c>
      <c r="S5" t="s">
        <v>27164</v>
      </c>
      <c r="T5" t="s">
        <v>27165</v>
      </c>
      <c r="U5" s="88" t="s">
        <v>38</v>
      </c>
      <c r="V5">
        <v>622</v>
      </c>
    </row>
    <row r="6" spans="1:22" x14ac:dyDescent="0.25">
      <c r="A6" t="s">
        <v>164</v>
      </c>
      <c r="B6" t="s">
        <v>165</v>
      </c>
      <c r="C6">
        <v>40</v>
      </c>
      <c r="D6">
        <v>10</v>
      </c>
      <c r="E6" t="s">
        <v>27166</v>
      </c>
      <c r="F6">
        <v>308</v>
      </c>
      <c r="G6">
        <v>0</v>
      </c>
      <c r="H6" t="s">
        <v>632</v>
      </c>
      <c r="I6" t="s">
        <v>27167</v>
      </c>
      <c r="J6" t="s">
        <v>1200</v>
      </c>
      <c r="K6" t="s">
        <v>635</v>
      </c>
      <c r="L6" t="s">
        <v>636</v>
      </c>
      <c r="M6" t="s">
        <v>27168</v>
      </c>
      <c r="N6" t="s">
        <v>635</v>
      </c>
      <c r="O6" t="s">
        <v>668</v>
      </c>
      <c r="P6" t="s">
        <v>22</v>
      </c>
      <c r="Q6" t="s">
        <v>669</v>
      </c>
      <c r="R6" t="s">
        <v>636</v>
      </c>
      <c r="S6" t="s">
        <v>27169</v>
      </c>
      <c r="T6" t="s">
        <v>27170</v>
      </c>
      <c r="U6" s="87" t="s">
        <v>116</v>
      </c>
      <c r="V6">
        <v>30</v>
      </c>
    </row>
    <row r="7" spans="1:22" x14ac:dyDescent="0.25">
      <c r="A7" t="s">
        <v>164</v>
      </c>
      <c r="B7" t="s">
        <v>165</v>
      </c>
      <c r="C7">
        <v>40</v>
      </c>
      <c r="D7">
        <v>10</v>
      </c>
      <c r="E7" t="s">
        <v>27171</v>
      </c>
      <c r="F7">
        <v>330</v>
      </c>
      <c r="G7">
        <v>0</v>
      </c>
      <c r="H7" t="s">
        <v>661</v>
      </c>
      <c r="I7" t="s">
        <v>14732</v>
      </c>
      <c r="J7" t="s">
        <v>643</v>
      </c>
      <c r="K7" t="s">
        <v>635</v>
      </c>
      <c r="L7" t="s">
        <v>636</v>
      </c>
      <c r="M7" t="s">
        <v>27172</v>
      </c>
      <c r="N7" t="s">
        <v>635</v>
      </c>
      <c r="O7" t="s">
        <v>638</v>
      </c>
      <c r="P7" t="s">
        <v>22</v>
      </c>
      <c r="Q7" t="s">
        <v>639</v>
      </c>
      <c r="R7" t="s">
        <v>636</v>
      </c>
      <c r="S7" t="s">
        <v>27173</v>
      </c>
      <c r="T7" t="s">
        <v>27172</v>
      </c>
      <c r="U7" s="88" t="s">
        <v>117</v>
      </c>
      <c r="V7">
        <v>30</v>
      </c>
    </row>
    <row r="8" spans="1:22" x14ac:dyDescent="0.25">
      <c r="A8" t="s">
        <v>37</v>
      </c>
      <c r="B8" t="s">
        <v>38</v>
      </c>
      <c r="C8">
        <v>66.666666666666671</v>
      </c>
      <c r="D8">
        <v>3</v>
      </c>
      <c r="E8" t="s">
        <v>27174</v>
      </c>
      <c r="F8">
        <v>100</v>
      </c>
      <c r="G8">
        <v>0</v>
      </c>
      <c r="H8" t="s">
        <v>661</v>
      </c>
      <c r="I8" t="s">
        <v>27175</v>
      </c>
      <c r="J8" t="s">
        <v>643</v>
      </c>
      <c r="K8" t="s">
        <v>635</v>
      </c>
      <c r="L8" t="s">
        <v>636</v>
      </c>
      <c r="M8" t="s">
        <v>27172</v>
      </c>
      <c r="N8" t="s">
        <v>635</v>
      </c>
      <c r="O8" t="s">
        <v>668</v>
      </c>
      <c r="P8" t="s">
        <v>22</v>
      </c>
      <c r="Q8" t="s">
        <v>669</v>
      </c>
      <c r="R8" t="s">
        <v>636</v>
      </c>
      <c r="S8" t="s">
        <v>27176</v>
      </c>
      <c r="T8" t="s">
        <v>27177</v>
      </c>
      <c r="U8" s="87" t="s">
        <v>39</v>
      </c>
      <c r="V8">
        <v>24</v>
      </c>
    </row>
    <row r="9" spans="1:22" x14ac:dyDescent="0.25">
      <c r="A9" t="s">
        <v>619</v>
      </c>
      <c r="B9" t="s">
        <v>620</v>
      </c>
      <c r="C9">
        <v>139</v>
      </c>
      <c r="D9">
        <v>1</v>
      </c>
      <c r="E9" t="s">
        <v>27178</v>
      </c>
      <c r="F9">
        <v>109</v>
      </c>
      <c r="G9">
        <v>0</v>
      </c>
      <c r="H9" t="s">
        <v>661</v>
      </c>
      <c r="I9" t="s">
        <v>27179</v>
      </c>
      <c r="J9" t="s">
        <v>1742</v>
      </c>
      <c r="K9" t="s">
        <v>635</v>
      </c>
      <c r="L9" t="s">
        <v>636</v>
      </c>
      <c r="M9" t="s">
        <v>27180</v>
      </c>
      <c r="N9" t="s">
        <v>635</v>
      </c>
      <c r="O9" t="s">
        <v>638</v>
      </c>
      <c r="P9" t="s">
        <v>22</v>
      </c>
      <c r="Q9" t="s">
        <v>639</v>
      </c>
      <c r="R9" t="s">
        <v>636</v>
      </c>
      <c r="S9" t="s">
        <v>27181</v>
      </c>
      <c r="T9" t="s">
        <v>27180</v>
      </c>
      <c r="U9" s="88" t="s">
        <v>44</v>
      </c>
      <c r="V9">
        <v>22</v>
      </c>
    </row>
    <row r="10" spans="1:22" x14ac:dyDescent="0.25">
      <c r="A10" t="s">
        <v>37</v>
      </c>
      <c r="B10" t="s">
        <v>38</v>
      </c>
      <c r="C10">
        <v>66.666666666666671</v>
      </c>
      <c r="D10">
        <v>3</v>
      </c>
      <c r="E10" t="s">
        <v>27182</v>
      </c>
      <c r="F10">
        <v>100</v>
      </c>
      <c r="G10">
        <v>0</v>
      </c>
      <c r="H10" t="s">
        <v>661</v>
      </c>
      <c r="I10" t="s">
        <v>27183</v>
      </c>
      <c r="J10" t="s">
        <v>1314</v>
      </c>
      <c r="K10" t="s">
        <v>635</v>
      </c>
      <c r="L10" t="s">
        <v>636</v>
      </c>
      <c r="M10" t="s">
        <v>27184</v>
      </c>
      <c r="N10" t="s">
        <v>635</v>
      </c>
      <c r="O10" t="s">
        <v>638</v>
      </c>
      <c r="P10" t="s">
        <v>22</v>
      </c>
      <c r="Q10" t="s">
        <v>639</v>
      </c>
      <c r="R10" t="s">
        <v>636</v>
      </c>
      <c r="S10" t="s">
        <v>27185</v>
      </c>
      <c r="T10" t="s">
        <v>27184</v>
      </c>
      <c r="U10" s="88" t="s">
        <v>1715</v>
      </c>
      <c r="V10">
        <v>2</v>
      </c>
    </row>
    <row r="11" spans="1:22" x14ac:dyDescent="0.25">
      <c r="A11" t="s">
        <v>37</v>
      </c>
      <c r="B11" t="s">
        <v>38</v>
      </c>
      <c r="C11">
        <v>66.666666666666671</v>
      </c>
      <c r="D11">
        <v>3</v>
      </c>
      <c r="E11" t="s">
        <v>27186</v>
      </c>
      <c r="F11">
        <v>100</v>
      </c>
      <c r="G11">
        <v>0</v>
      </c>
      <c r="H11" t="s">
        <v>661</v>
      </c>
      <c r="I11" t="s">
        <v>27187</v>
      </c>
      <c r="J11" t="s">
        <v>934</v>
      </c>
      <c r="K11" t="s">
        <v>635</v>
      </c>
      <c r="L11" t="s">
        <v>636</v>
      </c>
      <c r="M11" t="s">
        <v>27188</v>
      </c>
      <c r="N11" t="s">
        <v>635</v>
      </c>
      <c r="O11" t="s">
        <v>638</v>
      </c>
      <c r="P11" t="s">
        <v>22</v>
      </c>
      <c r="Q11" t="s">
        <v>639</v>
      </c>
      <c r="R11" t="s">
        <v>636</v>
      </c>
      <c r="S11" t="s">
        <v>27189</v>
      </c>
      <c r="T11" t="s">
        <v>27188</v>
      </c>
      <c r="U11" s="87" t="s">
        <v>35</v>
      </c>
      <c r="V11">
        <v>169</v>
      </c>
    </row>
    <row r="12" spans="1:22" x14ac:dyDescent="0.25">
      <c r="A12" t="s">
        <v>164</v>
      </c>
      <c r="B12" t="s">
        <v>165</v>
      </c>
      <c r="C12">
        <v>65</v>
      </c>
      <c r="D12">
        <v>18</v>
      </c>
      <c r="E12" t="s">
        <v>27190</v>
      </c>
      <c r="F12">
        <v>630</v>
      </c>
      <c r="G12">
        <v>0</v>
      </c>
      <c r="H12" t="s">
        <v>661</v>
      </c>
      <c r="I12" t="s">
        <v>6386</v>
      </c>
      <c r="J12" t="s">
        <v>992</v>
      </c>
      <c r="K12" t="s">
        <v>635</v>
      </c>
      <c r="L12" t="s">
        <v>636</v>
      </c>
      <c r="M12" t="s">
        <v>27191</v>
      </c>
      <c r="N12" t="s">
        <v>635</v>
      </c>
      <c r="O12" t="s">
        <v>638</v>
      </c>
      <c r="P12" t="s">
        <v>22</v>
      </c>
      <c r="Q12" t="s">
        <v>639</v>
      </c>
      <c r="R12" t="s">
        <v>636</v>
      </c>
      <c r="S12" t="s">
        <v>27192</v>
      </c>
      <c r="T12" t="s">
        <v>27191</v>
      </c>
      <c r="U12" s="88" t="s">
        <v>36</v>
      </c>
      <c r="V12">
        <v>169</v>
      </c>
    </row>
    <row r="13" spans="1:22" x14ac:dyDescent="0.25">
      <c r="A13" t="s">
        <v>164</v>
      </c>
      <c r="B13" t="s">
        <v>165</v>
      </c>
      <c r="C13">
        <v>65</v>
      </c>
      <c r="D13">
        <v>9</v>
      </c>
      <c r="E13" t="s">
        <v>27193</v>
      </c>
      <c r="F13">
        <v>299</v>
      </c>
      <c r="G13">
        <v>0</v>
      </c>
      <c r="H13" t="s">
        <v>661</v>
      </c>
      <c r="I13" t="s">
        <v>27194</v>
      </c>
      <c r="J13" t="s">
        <v>1874</v>
      </c>
      <c r="K13" t="s">
        <v>635</v>
      </c>
      <c r="L13" t="s">
        <v>636</v>
      </c>
      <c r="M13" t="s">
        <v>27195</v>
      </c>
      <c r="N13" t="s">
        <v>635</v>
      </c>
      <c r="O13" t="s">
        <v>638</v>
      </c>
      <c r="P13" t="s">
        <v>22</v>
      </c>
      <c r="Q13" t="s">
        <v>639</v>
      </c>
      <c r="R13" t="s">
        <v>636</v>
      </c>
      <c r="S13" t="s">
        <v>27196</v>
      </c>
      <c r="T13" t="s">
        <v>27195</v>
      </c>
      <c r="U13" s="87" t="s">
        <v>118</v>
      </c>
      <c r="V13">
        <v>1</v>
      </c>
    </row>
    <row r="14" spans="1:22" x14ac:dyDescent="0.25">
      <c r="A14" t="s">
        <v>37</v>
      </c>
      <c r="B14" t="s">
        <v>38</v>
      </c>
      <c r="C14">
        <v>66.666666666666671</v>
      </c>
      <c r="D14">
        <v>3</v>
      </c>
      <c r="E14" t="s">
        <v>27197</v>
      </c>
      <c r="F14">
        <v>100</v>
      </c>
      <c r="G14">
        <v>0</v>
      </c>
      <c r="H14" t="s">
        <v>661</v>
      </c>
      <c r="I14" t="s">
        <v>27198</v>
      </c>
      <c r="J14" t="s">
        <v>643</v>
      </c>
      <c r="K14" t="s">
        <v>635</v>
      </c>
      <c r="L14" t="s">
        <v>636</v>
      </c>
      <c r="M14" t="s">
        <v>27199</v>
      </c>
      <c r="N14" t="s">
        <v>635</v>
      </c>
      <c r="O14" t="s">
        <v>638</v>
      </c>
      <c r="P14" t="s">
        <v>22</v>
      </c>
      <c r="Q14" t="s">
        <v>639</v>
      </c>
      <c r="R14" t="s">
        <v>636</v>
      </c>
      <c r="S14" t="s">
        <v>27200</v>
      </c>
      <c r="T14" t="s">
        <v>27201</v>
      </c>
      <c r="U14" s="88" t="s">
        <v>1948</v>
      </c>
      <c r="V14">
        <v>1</v>
      </c>
    </row>
    <row r="15" spans="1:22" x14ac:dyDescent="0.25">
      <c r="A15" t="s">
        <v>37</v>
      </c>
      <c r="B15" t="s">
        <v>38</v>
      </c>
      <c r="C15">
        <v>66.666666666666671</v>
      </c>
      <c r="D15">
        <v>3</v>
      </c>
      <c r="E15" t="s">
        <v>27202</v>
      </c>
      <c r="F15">
        <v>100</v>
      </c>
      <c r="G15">
        <v>0</v>
      </c>
      <c r="H15" t="s">
        <v>661</v>
      </c>
      <c r="I15" t="s">
        <v>27203</v>
      </c>
      <c r="J15" t="s">
        <v>776</v>
      </c>
      <c r="K15" t="s">
        <v>635</v>
      </c>
      <c r="L15" t="s">
        <v>636</v>
      </c>
      <c r="M15" t="s">
        <v>27204</v>
      </c>
      <c r="N15" t="s">
        <v>635</v>
      </c>
      <c r="O15" t="s">
        <v>638</v>
      </c>
      <c r="P15" t="s">
        <v>22</v>
      </c>
      <c r="Q15" t="s">
        <v>639</v>
      </c>
      <c r="R15" t="s">
        <v>636</v>
      </c>
      <c r="S15" t="s">
        <v>27205</v>
      </c>
      <c r="T15" t="s">
        <v>27204</v>
      </c>
      <c r="U15" s="87" t="s">
        <v>89</v>
      </c>
      <c r="V15">
        <v>7</v>
      </c>
    </row>
    <row r="16" spans="1:22" x14ac:dyDescent="0.25">
      <c r="A16" t="s">
        <v>37</v>
      </c>
      <c r="B16" t="s">
        <v>38</v>
      </c>
      <c r="C16">
        <v>66.666666666666671</v>
      </c>
      <c r="D16">
        <v>3</v>
      </c>
      <c r="E16" t="s">
        <v>27206</v>
      </c>
      <c r="F16">
        <v>100</v>
      </c>
      <c r="G16">
        <v>0</v>
      </c>
      <c r="H16" t="s">
        <v>661</v>
      </c>
      <c r="I16" t="s">
        <v>27207</v>
      </c>
      <c r="J16" t="s">
        <v>934</v>
      </c>
      <c r="K16" t="s">
        <v>635</v>
      </c>
      <c r="L16" t="s">
        <v>636</v>
      </c>
      <c r="M16" t="s">
        <v>27208</v>
      </c>
      <c r="N16" t="s">
        <v>635</v>
      </c>
      <c r="O16" t="s">
        <v>638</v>
      </c>
      <c r="P16" t="s">
        <v>22</v>
      </c>
      <c r="Q16" t="s">
        <v>639</v>
      </c>
      <c r="R16" t="s">
        <v>636</v>
      </c>
      <c r="S16" t="s">
        <v>27209</v>
      </c>
      <c r="T16" t="s">
        <v>27208</v>
      </c>
      <c r="U16" s="88" t="s">
        <v>1223</v>
      </c>
      <c r="V16">
        <v>6</v>
      </c>
    </row>
    <row r="17" spans="1:22" x14ac:dyDescent="0.25">
      <c r="A17" t="s">
        <v>37</v>
      </c>
      <c r="B17" t="s">
        <v>38</v>
      </c>
      <c r="C17">
        <v>66.666666666666671</v>
      </c>
      <c r="D17">
        <v>3</v>
      </c>
      <c r="E17" t="s">
        <v>27210</v>
      </c>
      <c r="F17">
        <v>100</v>
      </c>
      <c r="G17">
        <v>0</v>
      </c>
      <c r="H17" t="s">
        <v>661</v>
      </c>
      <c r="I17" t="s">
        <v>27211</v>
      </c>
      <c r="J17" t="s">
        <v>776</v>
      </c>
      <c r="K17" t="s">
        <v>635</v>
      </c>
      <c r="L17" t="s">
        <v>636</v>
      </c>
      <c r="M17" t="s">
        <v>27212</v>
      </c>
      <c r="N17" t="s">
        <v>635</v>
      </c>
      <c r="O17" t="s">
        <v>638</v>
      </c>
      <c r="P17" t="s">
        <v>22</v>
      </c>
      <c r="Q17" t="s">
        <v>639</v>
      </c>
      <c r="R17" t="s">
        <v>636</v>
      </c>
      <c r="S17" t="s">
        <v>27213</v>
      </c>
      <c r="T17" t="s">
        <v>27214</v>
      </c>
      <c r="U17" s="88" t="s">
        <v>13426</v>
      </c>
      <c r="V17">
        <v>1</v>
      </c>
    </row>
    <row r="18" spans="1:22" x14ac:dyDescent="0.25">
      <c r="A18" t="s">
        <v>37</v>
      </c>
      <c r="B18" t="s">
        <v>38</v>
      </c>
      <c r="C18">
        <v>66.666666666666671</v>
      </c>
      <c r="D18">
        <v>3</v>
      </c>
      <c r="E18" t="s">
        <v>27215</v>
      </c>
      <c r="F18">
        <v>100</v>
      </c>
      <c r="G18">
        <v>0</v>
      </c>
      <c r="H18" t="s">
        <v>661</v>
      </c>
      <c r="I18" t="s">
        <v>27216</v>
      </c>
      <c r="J18" t="s">
        <v>972</v>
      </c>
      <c r="K18" t="s">
        <v>635</v>
      </c>
      <c r="L18" t="s">
        <v>636</v>
      </c>
      <c r="M18" t="s">
        <v>27217</v>
      </c>
      <c r="N18" t="s">
        <v>635</v>
      </c>
      <c r="O18" t="s">
        <v>638</v>
      </c>
      <c r="P18" t="s">
        <v>22</v>
      </c>
      <c r="Q18" t="s">
        <v>639</v>
      </c>
      <c r="R18" t="s">
        <v>636</v>
      </c>
      <c r="S18" t="s">
        <v>27218</v>
      </c>
      <c r="T18" t="s">
        <v>27214</v>
      </c>
      <c r="U18" s="87" t="s">
        <v>31</v>
      </c>
      <c r="V18">
        <v>4</v>
      </c>
    </row>
    <row r="19" spans="1:22" x14ac:dyDescent="0.25">
      <c r="A19" t="s">
        <v>37</v>
      </c>
      <c r="B19" t="s">
        <v>38</v>
      </c>
      <c r="C19">
        <v>66.666666666666671</v>
      </c>
      <c r="D19">
        <v>3</v>
      </c>
      <c r="E19" t="s">
        <v>27219</v>
      </c>
      <c r="F19">
        <v>100</v>
      </c>
      <c r="G19">
        <v>0</v>
      </c>
      <c r="H19" t="s">
        <v>661</v>
      </c>
      <c r="I19" t="s">
        <v>27220</v>
      </c>
      <c r="J19" t="s">
        <v>1214</v>
      </c>
      <c r="K19" t="s">
        <v>635</v>
      </c>
      <c r="L19" t="s">
        <v>636</v>
      </c>
      <c r="M19" t="s">
        <v>27221</v>
      </c>
      <c r="N19" t="s">
        <v>635</v>
      </c>
      <c r="O19" t="s">
        <v>638</v>
      </c>
      <c r="P19" t="s">
        <v>22</v>
      </c>
      <c r="Q19" t="s">
        <v>639</v>
      </c>
      <c r="R19" t="s">
        <v>636</v>
      </c>
      <c r="S19" t="s">
        <v>27222</v>
      </c>
      <c r="T19" t="s">
        <v>27221</v>
      </c>
      <c r="U19" s="88" t="s">
        <v>32</v>
      </c>
      <c r="V19">
        <v>4</v>
      </c>
    </row>
    <row r="20" spans="1:22" x14ac:dyDescent="0.25">
      <c r="A20" t="s">
        <v>37</v>
      </c>
      <c r="B20" t="s">
        <v>38</v>
      </c>
      <c r="C20">
        <v>66.666666666666671</v>
      </c>
      <c r="D20">
        <v>3</v>
      </c>
      <c r="E20" t="s">
        <v>27223</v>
      </c>
      <c r="F20">
        <v>100</v>
      </c>
      <c r="G20">
        <v>0</v>
      </c>
      <c r="H20" t="s">
        <v>661</v>
      </c>
      <c r="I20" t="s">
        <v>27224</v>
      </c>
      <c r="J20" t="s">
        <v>978</v>
      </c>
      <c r="K20" t="s">
        <v>635</v>
      </c>
      <c r="L20" t="s">
        <v>636</v>
      </c>
      <c r="M20" t="s">
        <v>27225</v>
      </c>
      <c r="N20" t="s">
        <v>635</v>
      </c>
      <c r="O20" t="s">
        <v>638</v>
      </c>
      <c r="P20" t="s">
        <v>22</v>
      </c>
      <c r="Q20" t="s">
        <v>639</v>
      </c>
      <c r="R20" t="s">
        <v>636</v>
      </c>
      <c r="S20" t="s">
        <v>27226</v>
      </c>
      <c r="T20" t="s">
        <v>27225</v>
      </c>
      <c r="U20" s="87" t="s">
        <v>256</v>
      </c>
      <c r="V20">
        <v>13</v>
      </c>
    </row>
    <row r="21" spans="1:22" x14ac:dyDescent="0.25">
      <c r="A21" t="s">
        <v>37</v>
      </c>
      <c r="B21" t="s">
        <v>38</v>
      </c>
      <c r="C21">
        <v>66.666666666666671</v>
      </c>
      <c r="D21">
        <v>3</v>
      </c>
      <c r="E21" t="s">
        <v>27227</v>
      </c>
      <c r="F21">
        <v>100</v>
      </c>
      <c r="G21">
        <v>0</v>
      </c>
      <c r="H21" t="s">
        <v>661</v>
      </c>
      <c r="I21" t="s">
        <v>27228</v>
      </c>
      <c r="J21" t="s">
        <v>934</v>
      </c>
      <c r="K21" t="s">
        <v>635</v>
      </c>
      <c r="L21" t="s">
        <v>636</v>
      </c>
      <c r="M21" t="s">
        <v>27229</v>
      </c>
      <c r="N21" t="s">
        <v>635</v>
      </c>
      <c r="O21" t="s">
        <v>638</v>
      </c>
      <c r="P21" t="s">
        <v>22</v>
      </c>
      <c r="Q21" t="s">
        <v>639</v>
      </c>
      <c r="R21" t="s">
        <v>636</v>
      </c>
      <c r="S21" t="s">
        <v>27230</v>
      </c>
      <c r="T21" t="s">
        <v>27229</v>
      </c>
      <c r="U21" s="88" t="s">
        <v>262</v>
      </c>
      <c r="V21">
        <v>11</v>
      </c>
    </row>
    <row r="22" spans="1:22" x14ac:dyDescent="0.25">
      <c r="A22" t="s">
        <v>37</v>
      </c>
      <c r="B22" t="s">
        <v>38</v>
      </c>
      <c r="C22">
        <v>66.666666666666671</v>
      </c>
      <c r="D22">
        <v>3</v>
      </c>
      <c r="E22" t="s">
        <v>27231</v>
      </c>
      <c r="F22">
        <v>100</v>
      </c>
      <c r="G22">
        <v>0</v>
      </c>
      <c r="H22" t="s">
        <v>661</v>
      </c>
      <c r="I22" t="s">
        <v>27232</v>
      </c>
      <c r="J22" t="s">
        <v>823</v>
      </c>
      <c r="K22" t="s">
        <v>635</v>
      </c>
      <c r="L22" t="s">
        <v>636</v>
      </c>
      <c r="M22" t="s">
        <v>27233</v>
      </c>
      <c r="N22" t="s">
        <v>635</v>
      </c>
      <c r="O22" t="s">
        <v>638</v>
      </c>
      <c r="P22" t="s">
        <v>22</v>
      </c>
      <c r="Q22" t="s">
        <v>639</v>
      </c>
      <c r="R22" t="s">
        <v>636</v>
      </c>
      <c r="S22" t="s">
        <v>27234</v>
      </c>
      <c r="T22" t="s">
        <v>27233</v>
      </c>
      <c r="U22" s="88" t="s">
        <v>982</v>
      </c>
      <c r="V22">
        <v>2</v>
      </c>
    </row>
    <row r="23" spans="1:22" x14ac:dyDescent="0.25">
      <c r="A23" t="s">
        <v>37</v>
      </c>
      <c r="B23" t="s">
        <v>38</v>
      </c>
      <c r="C23">
        <v>66.666666666666671</v>
      </c>
      <c r="D23">
        <v>18</v>
      </c>
      <c r="E23" t="s">
        <v>27235</v>
      </c>
      <c r="F23">
        <v>510</v>
      </c>
      <c r="G23">
        <v>0</v>
      </c>
      <c r="H23" t="s">
        <v>661</v>
      </c>
      <c r="I23" t="s">
        <v>27236</v>
      </c>
      <c r="J23" t="s">
        <v>1200</v>
      </c>
      <c r="K23" t="s">
        <v>635</v>
      </c>
      <c r="L23" t="s">
        <v>636</v>
      </c>
      <c r="M23" t="s">
        <v>27237</v>
      </c>
      <c r="N23" t="s">
        <v>635</v>
      </c>
      <c r="O23" t="s">
        <v>1071</v>
      </c>
      <c r="P23" t="s">
        <v>22</v>
      </c>
      <c r="Q23" t="s">
        <v>639</v>
      </c>
      <c r="R23" t="s">
        <v>636</v>
      </c>
      <c r="S23" t="s">
        <v>27238</v>
      </c>
      <c r="T23" t="s">
        <v>27237</v>
      </c>
      <c r="U23" s="87" t="s">
        <v>257</v>
      </c>
      <c r="V23">
        <v>8</v>
      </c>
    </row>
    <row r="24" spans="1:22" x14ac:dyDescent="0.25">
      <c r="A24" t="s">
        <v>37</v>
      </c>
      <c r="B24" t="s">
        <v>38</v>
      </c>
      <c r="C24">
        <v>33</v>
      </c>
      <c r="D24">
        <v>10</v>
      </c>
      <c r="E24" t="s">
        <v>27239</v>
      </c>
      <c r="F24">
        <v>330</v>
      </c>
      <c r="G24">
        <v>0</v>
      </c>
      <c r="H24" t="s">
        <v>661</v>
      </c>
      <c r="I24" t="s">
        <v>27240</v>
      </c>
      <c r="J24" t="s">
        <v>711</v>
      </c>
      <c r="K24" t="s">
        <v>635</v>
      </c>
      <c r="L24" t="s">
        <v>636</v>
      </c>
      <c r="M24" t="s">
        <v>27237</v>
      </c>
      <c r="N24" t="s">
        <v>635</v>
      </c>
      <c r="O24" t="s">
        <v>638</v>
      </c>
      <c r="P24" t="s">
        <v>22</v>
      </c>
      <c r="Q24" t="s">
        <v>639</v>
      </c>
      <c r="R24" t="s">
        <v>636</v>
      </c>
      <c r="S24" t="s">
        <v>27241</v>
      </c>
      <c r="T24" t="s">
        <v>27237</v>
      </c>
      <c r="U24" s="88" t="s">
        <v>263</v>
      </c>
      <c r="V24">
        <v>8</v>
      </c>
    </row>
    <row r="25" spans="1:22" x14ac:dyDescent="0.25">
      <c r="A25" t="s">
        <v>164</v>
      </c>
      <c r="B25" t="s">
        <v>165</v>
      </c>
      <c r="C25">
        <v>40</v>
      </c>
      <c r="D25">
        <v>10</v>
      </c>
      <c r="E25" t="s">
        <v>27242</v>
      </c>
      <c r="F25">
        <v>297.5</v>
      </c>
      <c r="G25">
        <v>0</v>
      </c>
      <c r="H25" t="s">
        <v>632</v>
      </c>
      <c r="I25" t="s">
        <v>1171</v>
      </c>
      <c r="J25" t="s">
        <v>1172</v>
      </c>
      <c r="K25" t="s">
        <v>635</v>
      </c>
      <c r="L25" t="s">
        <v>636</v>
      </c>
      <c r="M25" t="s">
        <v>27243</v>
      </c>
      <c r="N25" t="s">
        <v>635</v>
      </c>
      <c r="O25" t="s">
        <v>638</v>
      </c>
      <c r="P25" t="s">
        <v>22</v>
      </c>
      <c r="Q25" t="s">
        <v>639</v>
      </c>
      <c r="R25" t="s">
        <v>27244</v>
      </c>
      <c r="S25" t="s">
        <v>27245</v>
      </c>
      <c r="T25" t="s">
        <v>27243</v>
      </c>
      <c r="U25" s="87" t="s">
        <v>258</v>
      </c>
      <c r="V25">
        <v>10</v>
      </c>
    </row>
    <row r="26" spans="1:22" x14ac:dyDescent="0.25">
      <c r="A26" t="s">
        <v>257</v>
      </c>
      <c r="B26" t="s">
        <v>263</v>
      </c>
      <c r="C26">
        <v>139</v>
      </c>
      <c r="D26">
        <v>1</v>
      </c>
      <c r="E26" t="s">
        <v>27246</v>
      </c>
      <c r="F26">
        <v>109</v>
      </c>
      <c r="G26">
        <v>0</v>
      </c>
      <c r="H26" t="s">
        <v>661</v>
      </c>
      <c r="I26" t="s">
        <v>27247</v>
      </c>
      <c r="J26" t="s">
        <v>711</v>
      </c>
      <c r="K26" t="s">
        <v>635</v>
      </c>
      <c r="L26" t="s">
        <v>636</v>
      </c>
      <c r="M26" t="s">
        <v>27248</v>
      </c>
      <c r="N26" t="s">
        <v>635</v>
      </c>
      <c r="O26" t="s">
        <v>638</v>
      </c>
      <c r="P26" t="s">
        <v>22</v>
      </c>
      <c r="Q26" t="s">
        <v>639</v>
      </c>
      <c r="R26" t="s">
        <v>636</v>
      </c>
      <c r="S26" t="s">
        <v>27249</v>
      </c>
      <c r="T26" t="s">
        <v>27248</v>
      </c>
      <c r="U26" s="88" t="s">
        <v>264</v>
      </c>
      <c r="V26">
        <v>10</v>
      </c>
    </row>
    <row r="27" spans="1:22" x14ac:dyDescent="0.25">
      <c r="A27" t="s">
        <v>31</v>
      </c>
      <c r="B27" t="s">
        <v>32</v>
      </c>
      <c r="C27">
        <v>54.5</v>
      </c>
      <c r="D27">
        <v>2</v>
      </c>
      <c r="E27" t="s">
        <v>27250</v>
      </c>
      <c r="F27">
        <v>141</v>
      </c>
      <c r="G27">
        <v>9</v>
      </c>
      <c r="H27" t="s">
        <v>647</v>
      </c>
      <c r="I27" t="s">
        <v>27251</v>
      </c>
      <c r="J27" t="s">
        <v>27252</v>
      </c>
      <c r="K27" t="s">
        <v>11331</v>
      </c>
      <c r="L27" t="s">
        <v>27253</v>
      </c>
      <c r="M27" t="s">
        <v>27254</v>
      </c>
      <c r="N27" t="s">
        <v>635</v>
      </c>
      <c r="O27" t="s">
        <v>706</v>
      </c>
      <c r="P27" t="s">
        <v>40</v>
      </c>
      <c r="Q27" t="s">
        <v>707</v>
      </c>
      <c r="R27" t="s">
        <v>636</v>
      </c>
      <c r="S27" t="s">
        <v>27255</v>
      </c>
      <c r="T27" t="s">
        <v>27254</v>
      </c>
      <c r="U27" s="87" t="s">
        <v>619</v>
      </c>
      <c r="V27">
        <v>11</v>
      </c>
    </row>
    <row r="28" spans="1:22" x14ac:dyDescent="0.25">
      <c r="A28" t="s">
        <v>39</v>
      </c>
      <c r="B28" t="s">
        <v>1715</v>
      </c>
      <c r="C28">
        <v>68</v>
      </c>
      <c r="D28">
        <v>1</v>
      </c>
      <c r="E28" t="s">
        <v>27250</v>
      </c>
      <c r="F28">
        <v>141</v>
      </c>
      <c r="G28">
        <v>9</v>
      </c>
      <c r="H28" t="s">
        <v>647</v>
      </c>
      <c r="I28" t="s">
        <v>27251</v>
      </c>
      <c r="J28" t="s">
        <v>27252</v>
      </c>
      <c r="K28" t="s">
        <v>11331</v>
      </c>
      <c r="L28" t="s">
        <v>27253</v>
      </c>
      <c r="M28" t="s">
        <v>27254</v>
      </c>
      <c r="N28" t="s">
        <v>635</v>
      </c>
      <c r="O28" t="s">
        <v>706</v>
      </c>
      <c r="P28" t="s">
        <v>40</v>
      </c>
      <c r="Q28" t="s">
        <v>707</v>
      </c>
      <c r="R28" t="s">
        <v>636</v>
      </c>
      <c r="S28" t="s">
        <v>27255</v>
      </c>
      <c r="T28" t="s">
        <v>27254</v>
      </c>
      <c r="U28" s="88" t="s">
        <v>620</v>
      </c>
      <c r="V28">
        <v>11</v>
      </c>
    </row>
    <row r="29" spans="1:22" x14ac:dyDescent="0.25">
      <c r="A29" t="s">
        <v>257</v>
      </c>
      <c r="B29" t="s">
        <v>263</v>
      </c>
      <c r="C29">
        <v>139</v>
      </c>
      <c r="D29">
        <v>1</v>
      </c>
      <c r="E29" t="s">
        <v>27256</v>
      </c>
      <c r="F29">
        <v>109</v>
      </c>
      <c r="G29">
        <v>0</v>
      </c>
      <c r="H29" t="s">
        <v>661</v>
      </c>
      <c r="I29" t="s">
        <v>27257</v>
      </c>
      <c r="J29" t="s">
        <v>807</v>
      </c>
      <c r="K29" t="s">
        <v>635</v>
      </c>
      <c r="L29" t="s">
        <v>636</v>
      </c>
      <c r="M29" t="s">
        <v>27258</v>
      </c>
      <c r="N29" t="s">
        <v>635</v>
      </c>
      <c r="O29" t="s">
        <v>638</v>
      </c>
      <c r="P29" t="s">
        <v>22</v>
      </c>
      <c r="Q29" t="s">
        <v>639</v>
      </c>
      <c r="R29" t="s">
        <v>636</v>
      </c>
      <c r="S29" t="s">
        <v>27259</v>
      </c>
      <c r="T29" t="s">
        <v>27258</v>
      </c>
      <c r="U29" s="87" t="s">
        <v>25</v>
      </c>
      <c r="V29">
        <v>18</v>
      </c>
    </row>
    <row r="30" spans="1:22" x14ac:dyDescent="0.25">
      <c r="A30" t="s">
        <v>37</v>
      </c>
      <c r="B30" t="s">
        <v>38</v>
      </c>
      <c r="C30">
        <v>66.666666666666671</v>
      </c>
      <c r="D30">
        <v>3</v>
      </c>
      <c r="E30" t="s">
        <v>27260</v>
      </c>
      <c r="F30">
        <v>100</v>
      </c>
      <c r="G30">
        <v>0</v>
      </c>
      <c r="H30" t="s">
        <v>661</v>
      </c>
      <c r="I30" t="s">
        <v>27261</v>
      </c>
      <c r="J30" t="s">
        <v>978</v>
      </c>
      <c r="K30" t="s">
        <v>635</v>
      </c>
      <c r="L30" t="s">
        <v>636</v>
      </c>
      <c r="M30" t="s">
        <v>27258</v>
      </c>
      <c r="N30" t="s">
        <v>635</v>
      </c>
      <c r="O30" t="s">
        <v>1071</v>
      </c>
      <c r="P30" t="s">
        <v>22</v>
      </c>
      <c r="Q30" t="s">
        <v>639</v>
      </c>
      <c r="R30" t="s">
        <v>636</v>
      </c>
      <c r="S30" t="s">
        <v>27262</v>
      </c>
      <c r="T30" t="s">
        <v>27258</v>
      </c>
      <c r="U30" s="88" t="s">
        <v>26</v>
      </c>
      <c r="V30">
        <v>17</v>
      </c>
    </row>
    <row r="31" spans="1:22" x14ac:dyDescent="0.25">
      <c r="A31" t="s">
        <v>37</v>
      </c>
      <c r="B31" t="s">
        <v>38</v>
      </c>
      <c r="C31">
        <v>66.666666666666671</v>
      </c>
      <c r="D31">
        <v>3</v>
      </c>
      <c r="E31" t="s">
        <v>27263</v>
      </c>
      <c r="F31">
        <v>100</v>
      </c>
      <c r="G31">
        <v>0</v>
      </c>
      <c r="H31" t="s">
        <v>661</v>
      </c>
      <c r="I31" t="s">
        <v>27264</v>
      </c>
      <c r="J31" t="s">
        <v>2074</v>
      </c>
      <c r="K31" t="s">
        <v>635</v>
      </c>
      <c r="L31" t="s">
        <v>636</v>
      </c>
      <c r="M31" t="s">
        <v>27265</v>
      </c>
      <c r="N31" t="s">
        <v>635</v>
      </c>
      <c r="O31" t="s">
        <v>638</v>
      </c>
      <c r="P31" t="s">
        <v>22</v>
      </c>
      <c r="Q31" t="s">
        <v>639</v>
      </c>
      <c r="R31" t="s">
        <v>636</v>
      </c>
      <c r="S31" t="s">
        <v>27266</v>
      </c>
      <c r="T31" t="s">
        <v>27265</v>
      </c>
      <c r="U31" s="88" t="s">
        <v>1108</v>
      </c>
      <c r="V31">
        <v>1</v>
      </c>
    </row>
    <row r="32" spans="1:22" x14ac:dyDescent="0.25">
      <c r="A32" t="s">
        <v>37</v>
      </c>
      <c r="B32" t="s">
        <v>38</v>
      </c>
      <c r="C32">
        <v>66.666666666666671</v>
      </c>
      <c r="D32">
        <v>3</v>
      </c>
      <c r="E32" t="s">
        <v>27267</v>
      </c>
      <c r="F32">
        <v>100</v>
      </c>
      <c r="G32">
        <v>0</v>
      </c>
      <c r="H32" t="s">
        <v>661</v>
      </c>
      <c r="I32" t="s">
        <v>27268</v>
      </c>
      <c r="J32" t="s">
        <v>848</v>
      </c>
      <c r="K32" t="s">
        <v>635</v>
      </c>
      <c r="L32" t="s">
        <v>636</v>
      </c>
      <c r="M32" t="s">
        <v>27269</v>
      </c>
      <c r="N32" t="s">
        <v>635</v>
      </c>
      <c r="O32" t="s">
        <v>638</v>
      </c>
      <c r="P32" t="s">
        <v>22</v>
      </c>
      <c r="Q32" t="s">
        <v>639</v>
      </c>
      <c r="R32" t="s">
        <v>636</v>
      </c>
      <c r="S32" t="s">
        <v>27270</v>
      </c>
      <c r="T32" t="s">
        <v>27271</v>
      </c>
      <c r="U32" s="87" t="s">
        <v>23</v>
      </c>
      <c r="V32">
        <v>6</v>
      </c>
    </row>
    <row r="33" spans="1:22" x14ac:dyDescent="0.25">
      <c r="A33" t="s">
        <v>37</v>
      </c>
      <c r="B33" t="s">
        <v>38</v>
      </c>
      <c r="C33">
        <v>66.666666666666671</v>
      </c>
      <c r="D33">
        <v>3</v>
      </c>
      <c r="E33" t="s">
        <v>27272</v>
      </c>
      <c r="F33">
        <v>100</v>
      </c>
      <c r="G33">
        <v>0</v>
      </c>
      <c r="H33" t="s">
        <v>661</v>
      </c>
      <c r="I33" t="s">
        <v>27273</v>
      </c>
      <c r="J33" t="s">
        <v>2829</v>
      </c>
      <c r="K33" t="s">
        <v>635</v>
      </c>
      <c r="L33" t="s">
        <v>636</v>
      </c>
      <c r="M33" t="s">
        <v>27274</v>
      </c>
      <c r="N33" t="s">
        <v>635</v>
      </c>
      <c r="O33" t="s">
        <v>638</v>
      </c>
      <c r="P33" t="s">
        <v>22</v>
      </c>
      <c r="Q33" t="s">
        <v>639</v>
      </c>
      <c r="R33" t="s">
        <v>636</v>
      </c>
      <c r="S33" t="s">
        <v>27275</v>
      </c>
      <c r="T33" t="s">
        <v>27274</v>
      </c>
      <c r="U33" s="88" t="s">
        <v>24</v>
      </c>
      <c r="V33">
        <v>4</v>
      </c>
    </row>
    <row r="34" spans="1:22" x14ac:dyDescent="0.25">
      <c r="A34" t="s">
        <v>164</v>
      </c>
      <c r="B34" t="s">
        <v>165</v>
      </c>
      <c r="C34">
        <v>33.333333333333336</v>
      </c>
      <c r="D34">
        <v>3</v>
      </c>
      <c r="E34" t="s">
        <v>27276</v>
      </c>
      <c r="F34">
        <v>100</v>
      </c>
      <c r="G34">
        <v>0</v>
      </c>
      <c r="H34" t="s">
        <v>661</v>
      </c>
      <c r="I34" t="s">
        <v>27277</v>
      </c>
      <c r="J34" t="s">
        <v>687</v>
      </c>
      <c r="K34" t="s">
        <v>635</v>
      </c>
      <c r="L34" t="s">
        <v>636</v>
      </c>
      <c r="M34" t="s">
        <v>27278</v>
      </c>
      <c r="N34" t="s">
        <v>635</v>
      </c>
      <c r="O34" t="s">
        <v>668</v>
      </c>
      <c r="P34" t="s">
        <v>22</v>
      </c>
      <c r="Q34" t="s">
        <v>669</v>
      </c>
      <c r="R34" t="s">
        <v>636</v>
      </c>
      <c r="S34" t="s">
        <v>27279</v>
      </c>
      <c r="T34" t="s">
        <v>27278</v>
      </c>
      <c r="U34" s="88" t="s">
        <v>1108</v>
      </c>
      <c r="V34">
        <v>2</v>
      </c>
    </row>
    <row r="35" spans="1:22" x14ac:dyDescent="0.25">
      <c r="A35" t="s">
        <v>37</v>
      </c>
      <c r="B35" t="s">
        <v>38</v>
      </c>
      <c r="C35">
        <v>66.666666666666671</v>
      </c>
      <c r="D35">
        <v>6</v>
      </c>
      <c r="E35" t="s">
        <v>27280</v>
      </c>
      <c r="F35">
        <v>200</v>
      </c>
      <c r="G35">
        <v>0</v>
      </c>
      <c r="H35" t="s">
        <v>661</v>
      </c>
      <c r="I35" t="s">
        <v>27281</v>
      </c>
      <c r="J35" t="s">
        <v>858</v>
      </c>
      <c r="K35" t="s">
        <v>635</v>
      </c>
      <c r="L35" t="s">
        <v>636</v>
      </c>
      <c r="M35" t="s">
        <v>27282</v>
      </c>
      <c r="N35" t="s">
        <v>635</v>
      </c>
      <c r="O35" t="s">
        <v>638</v>
      </c>
      <c r="P35" t="s">
        <v>22</v>
      </c>
      <c r="Q35" t="s">
        <v>639</v>
      </c>
      <c r="R35" t="s">
        <v>636</v>
      </c>
      <c r="S35" t="s">
        <v>27283</v>
      </c>
      <c r="T35" t="s">
        <v>27282</v>
      </c>
      <c r="U35" s="87" t="s">
        <v>20</v>
      </c>
      <c r="V35">
        <v>5</v>
      </c>
    </row>
    <row r="36" spans="1:22" x14ac:dyDescent="0.25">
      <c r="A36" t="s">
        <v>37</v>
      </c>
      <c r="B36" t="s">
        <v>38</v>
      </c>
      <c r="C36">
        <v>66.666666666666671</v>
      </c>
      <c r="D36">
        <v>3</v>
      </c>
      <c r="E36" t="s">
        <v>27284</v>
      </c>
      <c r="F36">
        <v>100</v>
      </c>
      <c r="G36">
        <v>0</v>
      </c>
      <c r="H36" t="s">
        <v>661</v>
      </c>
      <c r="I36" t="s">
        <v>27285</v>
      </c>
      <c r="J36" t="s">
        <v>1025</v>
      </c>
      <c r="K36" t="s">
        <v>635</v>
      </c>
      <c r="L36" t="s">
        <v>636</v>
      </c>
      <c r="M36" t="s">
        <v>27286</v>
      </c>
      <c r="N36" t="s">
        <v>635</v>
      </c>
      <c r="O36" t="s">
        <v>638</v>
      </c>
      <c r="P36" t="s">
        <v>22</v>
      </c>
      <c r="Q36" t="s">
        <v>639</v>
      </c>
      <c r="R36" t="s">
        <v>636</v>
      </c>
      <c r="S36" t="s">
        <v>27287</v>
      </c>
      <c r="T36" t="s">
        <v>27286</v>
      </c>
      <c r="U36" s="88" t="s">
        <v>21</v>
      </c>
      <c r="V36">
        <v>4</v>
      </c>
    </row>
    <row r="37" spans="1:22" x14ac:dyDescent="0.25">
      <c r="A37" t="s">
        <v>37</v>
      </c>
      <c r="B37" t="s">
        <v>38</v>
      </c>
      <c r="C37">
        <v>66.666666666666671</v>
      </c>
      <c r="D37">
        <v>3</v>
      </c>
      <c r="E37" t="s">
        <v>27288</v>
      </c>
      <c r="F37">
        <v>100</v>
      </c>
      <c r="G37">
        <v>0</v>
      </c>
      <c r="H37" t="s">
        <v>661</v>
      </c>
      <c r="I37" t="s">
        <v>22197</v>
      </c>
      <c r="J37" t="s">
        <v>967</v>
      </c>
      <c r="K37" t="s">
        <v>635</v>
      </c>
      <c r="L37" t="s">
        <v>636</v>
      </c>
      <c r="M37" t="s">
        <v>27286</v>
      </c>
      <c r="N37" t="s">
        <v>635</v>
      </c>
      <c r="O37" t="s">
        <v>638</v>
      </c>
      <c r="P37" t="s">
        <v>22</v>
      </c>
      <c r="Q37" t="s">
        <v>639</v>
      </c>
      <c r="R37" t="s">
        <v>636</v>
      </c>
      <c r="S37" t="s">
        <v>27289</v>
      </c>
      <c r="T37" t="s">
        <v>27286</v>
      </c>
      <c r="U37" s="88" t="s">
        <v>1108</v>
      </c>
      <c r="V37">
        <v>1</v>
      </c>
    </row>
    <row r="38" spans="1:22" x14ac:dyDescent="0.25">
      <c r="A38" t="s">
        <v>37</v>
      </c>
      <c r="B38" t="s">
        <v>38</v>
      </c>
      <c r="C38">
        <v>66.666666666666671</v>
      </c>
      <c r="D38">
        <v>3</v>
      </c>
      <c r="E38" t="s">
        <v>27290</v>
      </c>
      <c r="F38">
        <v>100</v>
      </c>
      <c r="G38">
        <v>0</v>
      </c>
      <c r="H38" t="s">
        <v>661</v>
      </c>
      <c r="I38" t="s">
        <v>27291</v>
      </c>
      <c r="J38" t="s">
        <v>797</v>
      </c>
      <c r="K38" t="s">
        <v>635</v>
      </c>
      <c r="L38" t="s">
        <v>636</v>
      </c>
      <c r="M38" t="s">
        <v>27286</v>
      </c>
      <c r="N38" t="s">
        <v>635</v>
      </c>
      <c r="O38" t="s">
        <v>668</v>
      </c>
      <c r="P38" t="s">
        <v>22</v>
      </c>
      <c r="Q38" t="s">
        <v>669</v>
      </c>
      <c r="R38" t="s">
        <v>636</v>
      </c>
      <c r="S38" t="s">
        <v>27292</v>
      </c>
      <c r="T38" t="s">
        <v>27286</v>
      </c>
      <c r="U38" s="87" t="s">
        <v>94</v>
      </c>
      <c r="V38">
        <v>10</v>
      </c>
    </row>
    <row r="39" spans="1:22" x14ac:dyDescent="0.25">
      <c r="A39" t="s">
        <v>37</v>
      </c>
      <c r="B39" t="s">
        <v>38</v>
      </c>
      <c r="C39">
        <v>66.666666666666671</v>
      </c>
      <c r="D39">
        <v>3</v>
      </c>
      <c r="E39" t="s">
        <v>27293</v>
      </c>
      <c r="F39">
        <v>100</v>
      </c>
      <c r="G39">
        <v>0</v>
      </c>
      <c r="H39" t="s">
        <v>661</v>
      </c>
      <c r="I39" t="s">
        <v>27294</v>
      </c>
      <c r="J39" t="s">
        <v>858</v>
      </c>
      <c r="K39" t="s">
        <v>635</v>
      </c>
      <c r="L39" t="s">
        <v>636</v>
      </c>
      <c r="M39" t="s">
        <v>27295</v>
      </c>
      <c r="N39" t="s">
        <v>635</v>
      </c>
      <c r="O39" t="s">
        <v>638</v>
      </c>
      <c r="P39" t="s">
        <v>22</v>
      </c>
      <c r="Q39" t="s">
        <v>639</v>
      </c>
      <c r="R39" t="s">
        <v>636</v>
      </c>
      <c r="S39" t="s">
        <v>27296</v>
      </c>
      <c r="T39" t="s">
        <v>27295</v>
      </c>
      <c r="U39" s="88" t="s">
        <v>27148</v>
      </c>
      <c r="V39">
        <v>4</v>
      </c>
    </row>
    <row r="40" spans="1:22" x14ac:dyDescent="0.25">
      <c r="A40" t="s">
        <v>164</v>
      </c>
      <c r="B40" t="s">
        <v>165</v>
      </c>
      <c r="C40">
        <v>65</v>
      </c>
      <c r="D40">
        <v>9</v>
      </c>
      <c r="E40" t="s">
        <v>27297</v>
      </c>
      <c r="F40">
        <v>339.15</v>
      </c>
      <c r="G40">
        <v>0</v>
      </c>
      <c r="H40" t="s">
        <v>661</v>
      </c>
      <c r="I40" t="s">
        <v>23558</v>
      </c>
      <c r="J40" t="s">
        <v>5204</v>
      </c>
      <c r="K40" t="s">
        <v>635</v>
      </c>
      <c r="L40" t="s">
        <v>636</v>
      </c>
      <c r="M40" t="s">
        <v>27298</v>
      </c>
      <c r="N40" t="s">
        <v>635</v>
      </c>
      <c r="O40" t="s">
        <v>668</v>
      </c>
      <c r="P40" t="s">
        <v>22</v>
      </c>
      <c r="Q40" t="s">
        <v>669</v>
      </c>
      <c r="R40" t="s">
        <v>636</v>
      </c>
      <c r="S40" t="s">
        <v>27299</v>
      </c>
      <c r="T40" t="s">
        <v>27300</v>
      </c>
      <c r="U40" s="88" t="s">
        <v>95</v>
      </c>
      <c r="V40">
        <v>6</v>
      </c>
    </row>
    <row r="41" spans="1:22" x14ac:dyDescent="0.25">
      <c r="A41" t="s">
        <v>35</v>
      </c>
      <c r="B41" t="s">
        <v>36</v>
      </c>
      <c r="C41">
        <v>66.666666666666671</v>
      </c>
      <c r="D41">
        <v>3</v>
      </c>
      <c r="E41" t="s">
        <v>27297</v>
      </c>
      <c r="F41">
        <v>339.15</v>
      </c>
      <c r="G41">
        <v>0</v>
      </c>
      <c r="H41" t="s">
        <v>661</v>
      </c>
      <c r="I41" t="s">
        <v>23558</v>
      </c>
      <c r="J41" t="s">
        <v>5204</v>
      </c>
      <c r="K41" t="s">
        <v>635</v>
      </c>
      <c r="L41" t="s">
        <v>636</v>
      </c>
      <c r="M41" t="s">
        <v>27298</v>
      </c>
      <c r="N41" t="s">
        <v>635</v>
      </c>
      <c r="O41" t="s">
        <v>668</v>
      </c>
      <c r="P41" t="s">
        <v>22</v>
      </c>
      <c r="Q41" t="s">
        <v>669</v>
      </c>
      <c r="R41" t="s">
        <v>636</v>
      </c>
      <c r="S41" t="s">
        <v>27299</v>
      </c>
      <c r="T41" t="s">
        <v>27300</v>
      </c>
      <c r="U41" s="87" t="s">
        <v>121</v>
      </c>
      <c r="V41">
        <v>2</v>
      </c>
    </row>
    <row r="42" spans="1:22" x14ac:dyDescent="0.25">
      <c r="A42" t="s">
        <v>37</v>
      </c>
      <c r="B42" t="s">
        <v>38</v>
      </c>
      <c r="C42">
        <v>66.666666666666671</v>
      </c>
      <c r="D42">
        <v>3</v>
      </c>
      <c r="E42" t="s">
        <v>27301</v>
      </c>
      <c r="F42">
        <v>100</v>
      </c>
      <c r="G42">
        <v>0</v>
      </c>
      <c r="H42" t="s">
        <v>661</v>
      </c>
      <c r="I42" t="s">
        <v>27302</v>
      </c>
      <c r="J42" t="s">
        <v>1025</v>
      </c>
      <c r="K42" t="s">
        <v>635</v>
      </c>
      <c r="L42" t="s">
        <v>636</v>
      </c>
      <c r="M42" t="s">
        <v>27298</v>
      </c>
      <c r="N42" t="s">
        <v>635</v>
      </c>
      <c r="O42" t="s">
        <v>980</v>
      </c>
      <c r="P42" t="s">
        <v>22</v>
      </c>
      <c r="Q42" t="s">
        <v>669</v>
      </c>
      <c r="R42" t="s">
        <v>636</v>
      </c>
      <c r="S42" t="s">
        <v>27303</v>
      </c>
      <c r="T42" t="s">
        <v>27304</v>
      </c>
      <c r="U42" s="88" t="s">
        <v>122</v>
      </c>
      <c r="V42">
        <v>2</v>
      </c>
    </row>
    <row r="43" spans="1:22" x14ac:dyDescent="0.25">
      <c r="A43" t="s">
        <v>37</v>
      </c>
      <c r="B43" t="s">
        <v>38</v>
      </c>
      <c r="C43">
        <v>66.666666666666671</v>
      </c>
      <c r="D43">
        <v>3</v>
      </c>
      <c r="E43" t="s">
        <v>27305</v>
      </c>
      <c r="F43">
        <v>100</v>
      </c>
      <c r="G43">
        <v>0</v>
      </c>
      <c r="H43" t="s">
        <v>661</v>
      </c>
      <c r="I43" t="s">
        <v>27306</v>
      </c>
      <c r="J43" t="s">
        <v>643</v>
      </c>
      <c r="K43" t="s">
        <v>635</v>
      </c>
      <c r="L43" t="s">
        <v>636</v>
      </c>
      <c r="M43" t="s">
        <v>27307</v>
      </c>
      <c r="N43" t="s">
        <v>635</v>
      </c>
      <c r="O43" t="s">
        <v>638</v>
      </c>
      <c r="P43" t="s">
        <v>22</v>
      </c>
      <c r="Q43" t="s">
        <v>639</v>
      </c>
      <c r="R43" t="s">
        <v>636</v>
      </c>
      <c r="S43" t="s">
        <v>27308</v>
      </c>
      <c r="T43" t="s">
        <v>27307</v>
      </c>
      <c r="U43" s="87" t="s">
        <v>1984</v>
      </c>
      <c r="V43">
        <v>1489</v>
      </c>
    </row>
    <row r="44" spans="1:22" x14ac:dyDescent="0.25">
      <c r="A44" t="s">
        <v>39</v>
      </c>
      <c r="B44" t="s">
        <v>44</v>
      </c>
      <c r="C44">
        <v>84</v>
      </c>
      <c r="D44">
        <v>2</v>
      </c>
      <c r="E44" t="s">
        <v>27309</v>
      </c>
      <c r="F44">
        <v>168</v>
      </c>
      <c r="G44">
        <v>0</v>
      </c>
      <c r="H44" t="s">
        <v>661</v>
      </c>
      <c r="I44" t="s">
        <v>27310</v>
      </c>
      <c r="J44" t="s">
        <v>27311</v>
      </c>
      <c r="K44" t="s">
        <v>27312</v>
      </c>
      <c r="L44" t="s">
        <v>1965</v>
      </c>
      <c r="M44" t="s">
        <v>27313</v>
      </c>
      <c r="N44" t="s">
        <v>635</v>
      </c>
      <c r="O44" t="s">
        <v>653</v>
      </c>
      <c r="P44" t="s">
        <v>43</v>
      </c>
      <c r="Q44" t="s">
        <v>654</v>
      </c>
      <c r="R44" t="s">
        <v>636</v>
      </c>
      <c r="S44" t="s">
        <v>27314</v>
      </c>
      <c r="T44" t="s">
        <v>27315</v>
      </c>
    </row>
    <row r="45" spans="1:22" x14ac:dyDescent="0.25">
      <c r="A45" t="s">
        <v>37</v>
      </c>
      <c r="B45" t="s">
        <v>38</v>
      </c>
      <c r="C45">
        <v>66.666666666666671</v>
      </c>
      <c r="D45">
        <v>3</v>
      </c>
      <c r="E45" t="s">
        <v>27316</v>
      </c>
      <c r="F45">
        <v>100</v>
      </c>
      <c r="G45">
        <v>0</v>
      </c>
      <c r="H45" t="s">
        <v>661</v>
      </c>
      <c r="I45" t="s">
        <v>27317</v>
      </c>
      <c r="J45" t="s">
        <v>978</v>
      </c>
      <c r="K45" t="s">
        <v>635</v>
      </c>
      <c r="L45" t="s">
        <v>636</v>
      </c>
      <c r="M45" t="s">
        <v>27318</v>
      </c>
      <c r="N45" t="s">
        <v>635</v>
      </c>
      <c r="O45" t="s">
        <v>638</v>
      </c>
      <c r="P45" t="s">
        <v>22</v>
      </c>
      <c r="Q45" t="s">
        <v>639</v>
      </c>
      <c r="R45" t="s">
        <v>636</v>
      </c>
      <c r="S45" t="s">
        <v>27319</v>
      </c>
      <c r="T45" t="s">
        <v>27320</v>
      </c>
    </row>
    <row r="46" spans="1:22" x14ac:dyDescent="0.25">
      <c r="A46" t="s">
        <v>37</v>
      </c>
      <c r="B46" t="s">
        <v>38</v>
      </c>
      <c r="C46">
        <v>66.666666666666671</v>
      </c>
      <c r="D46">
        <v>3</v>
      </c>
      <c r="E46" t="s">
        <v>27321</v>
      </c>
      <c r="F46">
        <v>100</v>
      </c>
      <c r="G46">
        <v>0</v>
      </c>
      <c r="H46" t="s">
        <v>661</v>
      </c>
      <c r="I46" t="s">
        <v>27322</v>
      </c>
      <c r="J46" t="s">
        <v>978</v>
      </c>
      <c r="K46" t="s">
        <v>635</v>
      </c>
      <c r="L46" t="s">
        <v>636</v>
      </c>
      <c r="M46" t="s">
        <v>27323</v>
      </c>
      <c r="N46" t="s">
        <v>635</v>
      </c>
      <c r="O46" t="s">
        <v>638</v>
      </c>
      <c r="P46" t="s">
        <v>22</v>
      </c>
      <c r="Q46" t="s">
        <v>639</v>
      </c>
      <c r="R46" t="s">
        <v>636</v>
      </c>
      <c r="S46" t="s">
        <v>27324</v>
      </c>
      <c r="T46" t="s">
        <v>27323</v>
      </c>
    </row>
    <row r="47" spans="1:22" x14ac:dyDescent="0.25">
      <c r="A47" t="s">
        <v>37</v>
      </c>
      <c r="B47" t="s">
        <v>38</v>
      </c>
      <c r="C47">
        <v>66.666666666666671</v>
      </c>
      <c r="D47">
        <v>6</v>
      </c>
      <c r="E47" t="s">
        <v>27325</v>
      </c>
      <c r="F47">
        <v>200</v>
      </c>
      <c r="G47">
        <v>0</v>
      </c>
      <c r="H47" t="s">
        <v>661</v>
      </c>
      <c r="I47" t="s">
        <v>27326</v>
      </c>
      <c r="J47" t="s">
        <v>742</v>
      </c>
      <c r="K47" t="s">
        <v>635</v>
      </c>
      <c r="L47" t="s">
        <v>636</v>
      </c>
      <c r="M47" t="s">
        <v>27327</v>
      </c>
      <c r="N47" t="s">
        <v>635</v>
      </c>
      <c r="O47" t="s">
        <v>668</v>
      </c>
      <c r="P47" t="s">
        <v>22</v>
      </c>
      <c r="Q47" t="s">
        <v>669</v>
      </c>
      <c r="R47" t="s">
        <v>636</v>
      </c>
      <c r="S47" t="s">
        <v>27328</v>
      </c>
      <c r="T47" t="s">
        <v>27327</v>
      </c>
    </row>
    <row r="48" spans="1:22" x14ac:dyDescent="0.25">
      <c r="A48" t="s">
        <v>37</v>
      </c>
      <c r="B48" t="s">
        <v>38</v>
      </c>
      <c r="C48">
        <v>66.666666666666671</v>
      </c>
      <c r="D48">
        <v>3</v>
      </c>
      <c r="E48" t="s">
        <v>27329</v>
      </c>
      <c r="F48">
        <v>100</v>
      </c>
      <c r="G48">
        <v>0</v>
      </c>
      <c r="H48" t="s">
        <v>661</v>
      </c>
      <c r="I48" t="s">
        <v>27330</v>
      </c>
      <c r="J48" t="s">
        <v>823</v>
      </c>
      <c r="K48" t="s">
        <v>635</v>
      </c>
      <c r="L48" t="s">
        <v>636</v>
      </c>
      <c r="M48" t="s">
        <v>27331</v>
      </c>
      <c r="N48" t="s">
        <v>635</v>
      </c>
      <c r="O48" t="s">
        <v>638</v>
      </c>
      <c r="P48" t="s">
        <v>22</v>
      </c>
      <c r="Q48" t="s">
        <v>639</v>
      </c>
      <c r="R48" t="s">
        <v>636</v>
      </c>
      <c r="S48" t="s">
        <v>27332</v>
      </c>
      <c r="T48" t="s">
        <v>27331</v>
      </c>
    </row>
    <row r="49" spans="1:20" x14ac:dyDescent="0.25">
      <c r="A49" t="s">
        <v>37</v>
      </c>
      <c r="B49" t="s">
        <v>38</v>
      </c>
      <c r="C49">
        <v>66.666666666666671</v>
      </c>
      <c r="D49">
        <v>3</v>
      </c>
      <c r="E49" t="s">
        <v>27333</v>
      </c>
      <c r="F49">
        <v>100</v>
      </c>
      <c r="G49">
        <v>0</v>
      </c>
      <c r="H49" t="s">
        <v>661</v>
      </c>
      <c r="I49" t="s">
        <v>14138</v>
      </c>
      <c r="J49" t="s">
        <v>797</v>
      </c>
      <c r="K49" t="s">
        <v>635</v>
      </c>
      <c r="L49" t="s">
        <v>636</v>
      </c>
      <c r="M49" t="s">
        <v>27334</v>
      </c>
      <c r="N49" t="s">
        <v>635</v>
      </c>
      <c r="O49" t="s">
        <v>638</v>
      </c>
      <c r="P49" t="s">
        <v>22</v>
      </c>
      <c r="Q49" t="s">
        <v>639</v>
      </c>
      <c r="R49" t="s">
        <v>636</v>
      </c>
      <c r="S49" t="s">
        <v>27335</v>
      </c>
      <c r="T49" t="s">
        <v>27334</v>
      </c>
    </row>
    <row r="50" spans="1:20" x14ac:dyDescent="0.25">
      <c r="A50" t="s">
        <v>37</v>
      </c>
      <c r="B50" t="s">
        <v>38</v>
      </c>
      <c r="C50">
        <v>66.666666666666671</v>
      </c>
      <c r="D50">
        <v>3</v>
      </c>
      <c r="E50" t="s">
        <v>27336</v>
      </c>
      <c r="F50">
        <v>100</v>
      </c>
      <c r="G50">
        <v>0</v>
      </c>
      <c r="H50" t="s">
        <v>661</v>
      </c>
      <c r="I50" t="s">
        <v>14675</v>
      </c>
      <c r="J50" t="s">
        <v>802</v>
      </c>
      <c r="K50" t="s">
        <v>635</v>
      </c>
      <c r="L50" t="s">
        <v>636</v>
      </c>
      <c r="M50" t="s">
        <v>27337</v>
      </c>
      <c r="N50" t="s">
        <v>635</v>
      </c>
      <c r="O50" t="s">
        <v>1071</v>
      </c>
      <c r="P50" t="s">
        <v>22</v>
      </c>
      <c r="Q50" t="s">
        <v>639</v>
      </c>
      <c r="R50" t="s">
        <v>636</v>
      </c>
      <c r="S50" t="s">
        <v>27338</v>
      </c>
      <c r="T50" t="s">
        <v>27337</v>
      </c>
    </row>
    <row r="51" spans="1:20" x14ac:dyDescent="0.25">
      <c r="A51" t="s">
        <v>37</v>
      </c>
      <c r="B51" t="s">
        <v>38</v>
      </c>
      <c r="C51">
        <v>66.666666666666671</v>
      </c>
      <c r="D51">
        <v>3</v>
      </c>
      <c r="E51" t="s">
        <v>27339</v>
      </c>
      <c r="F51">
        <v>100</v>
      </c>
      <c r="G51">
        <v>0</v>
      </c>
      <c r="H51" t="s">
        <v>661</v>
      </c>
      <c r="I51" t="s">
        <v>27340</v>
      </c>
      <c r="J51" t="s">
        <v>757</v>
      </c>
      <c r="K51" t="s">
        <v>635</v>
      </c>
      <c r="L51" t="s">
        <v>636</v>
      </c>
      <c r="M51" t="s">
        <v>27341</v>
      </c>
      <c r="N51" t="s">
        <v>635</v>
      </c>
      <c r="O51" t="s">
        <v>638</v>
      </c>
      <c r="P51" t="s">
        <v>22</v>
      </c>
      <c r="Q51" t="s">
        <v>639</v>
      </c>
      <c r="R51" t="s">
        <v>636</v>
      </c>
      <c r="S51" t="s">
        <v>27342</v>
      </c>
      <c r="T51" t="s">
        <v>27341</v>
      </c>
    </row>
    <row r="52" spans="1:20" x14ac:dyDescent="0.25">
      <c r="A52" t="s">
        <v>37</v>
      </c>
      <c r="B52" t="s">
        <v>38</v>
      </c>
      <c r="C52">
        <v>66.666666666666671</v>
      </c>
      <c r="D52">
        <v>3</v>
      </c>
      <c r="E52" t="s">
        <v>27343</v>
      </c>
      <c r="F52">
        <v>100</v>
      </c>
      <c r="G52">
        <v>0</v>
      </c>
      <c r="H52" t="s">
        <v>661</v>
      </c>
      <c r="I52" t="s">
        <v>27344</v>
      </c>
      <c r="J52" t="s">
        <v>643</v>
      </c>
      <c r="K52" t="s">
        <v>635</v>
      </c>
      <c r="L52" t="s">
        <v>636</v>
      </c>
      <c r="M52" t="s">
        <v>27345</v>
      </c>
      <c r="N52" t="s">
        <v>635</v>
      </c>
      <c r="O52" t="s">
        <v>638</v>
      </c>
      <c r="P52" t="s">
        <v>22</v>
      </c>
      <c r="Q52" t="s">
        <v>639</v>
      </c>
      <c r="R52" t="s">
        <v>636</v>
      </c>
      <c r="S52" t="s">
        <v>27346</v>
      </c>
      <c r="T52" t="s">
        <v>27345</v>
      </c>
    </row>
    <row r="53" spans="1:20" x14ac:dyDescent="0.25">
      <c r="A53" t="s">
        <v>37</v>
      </c>
      <c r="B53" t="s">
        <v>38</v>
      </c>
      <c r="C53">
        <v>66.666666666666671</v>
      </c>
      <c r="D53">
        <v>3</v>
      </c>
      <c r="E53" t="s">
        <v>27347</v>
      </c>
      <c r="F53">
        <v>100</v>
      </c>
      <c r="G53">
        <v>0</v>
      </c>
      <c r="H53" t="s">
        <v>661</v>
      </c>
      <c r="I53" t="s">
        <v>14250</v>
      </c>
      <c r="J53" t="s">
        <v>643</v>
      </c>
      <c r="K53" t="s">
        <v>635</v>
      </c>
      <c r="L53" t="s">
        <v>636</v>
      </c>
      <c r="M53" t="s">
        <v>27348</v>
      </c>
      <c r="N53" t="s">
        <v>635</v>
      </c>
      <c r="O53" t="s">
        <v>638</v>
      </c>
      <c r="P53" t="s">
        <v>22</v>
      </c>
      <c r="Q53" t="s">
        <v>639</v>
      </c>
      <c r="R53" t="s">
        <v>636</v>
      </c>
      <c r="S53" t="s">
        <v>27349</v>
      </c>
      <c r="T53" t="s">
        <v>27348</v>
      </c>
    </row>
    <row r="54" spans="1:20" x14ac:dyDescent="0.25">
      <c r="A54" t="s">
        <v>37</v>
      </c>
      <c r="B54" t="s">
        <v>38</v>
      </c>
      <c r="C54">
        <v>66.666666666666671</v>
      </c>
      <c r="D54">
        <v>3</v>
      </c>
      <c r="E54" t="s">
        <v>27350</v>
      </c>
      <c r="F54">
        <v>100</v>
      </c>
      <c r="G54">
        <v>0</v>
      </c>
      <c r="H54" t="s">
        <v>661</v>
      </c>
      <c r="I54" t="s">
        <v>27351</v>
      </c>
      <c r="J54" t="s">
        <v>1349</v>
      </c>
      <c r="K54" t="s">
        <v>635</v>
      </c>
      <c r="L54" t="s">
        <v>636</v>
      </c>
      <c r="M54" t="s">
        <v>27352</v>
      </c>
      <c r="N54" t="s">
        <v>635</v>
      </c>
      <c r="O54" t="s">
        <v>638</v>
      </c>
      <c r="P54" t="s">
        <v>22</v>
      </c>
      <c r="Q54" t="s">
        <v>639</v>
      </c>
      <c r="R54" t="s">
        <v>636</v>
      </c>
      <c r="S54" t="s">
        <v>27353</v>
      </c>
      <c r="T54" t="s">
        <v>27352</v>
      </c>
    </row>
    <row r="55" spans="1:20" x14ac:dyDescent="0.25">
      <c r="A55" t="s">
        <v>37</v>
      </c>
      <c r="B55" t="s">
        <v>38</v>
      </c>
      <c r="C55">
        <v>66.666666666666671</v>
      </c>
      <c r="D55">
        <v>6</v>
      </c>
      <c r="E55" t="s">
        <v>27354</v>
      </c>
      <c r="F55">
        <v>264</v>
      </c>
      <c r="G55">
        <v>0</v>
      </c>
      <c r="H55" t="s">
        <v>661</v>
      </c>
      <c r="I55" t="s">
        <v>27355</v>
      </c>
      <c r="J55" t="s">
        <v>1096</v>
      </c>
      <c r="K55" t="s">
        <v>635</v>
      </c>
      <c r="L55" t="s">
        <v>636</v>
      </c>
      <c r="M55" t="s">
        <v>27352</v>
      </c>
      <c r="N55" t="s">
        <v>635</v>
      </c>
      <c r="O55" t="s">
        <v>638</v>
      </c>
      <c r="P55" t="s">
        <v>22</v>
      </c>
      <c r="Q55" t="s">
        <v>639</v>
      </c>
      <c r="R55" t="s">
        <v>636</v>
      </c>
      <c r="S55" t="s">
        <v>27356</v>
      </c>
      <c r="T55" t="s">
        <v>27352</v>
      </c>
    </row>
    <row r="56" spans="1:20" x14ac:dyDescent="0.25">
      <c r="A56" t="s">
        <v>164</v>
      </c>
      <c r="B56" t="s">
        <v>165</v>
      </c>
      <c r="C56">
        <v>33.333333333333336</v>
      </c>
      <c r="D56">
        <v>3</v>
      </c>
      <c r="E56" t="s">
        <v>27354</v>
      </c>
      <c r="F56">
        <v>264</v>
      </c>
      <c r="G56">
        <v>0</v>
      </c>
      <c r="H56" t="s">
        <v>661</v>
      </c>
      <c r="I56" t="s">
        <v>27355</v>
      </c>
      <c r="J56" t="s">
        <v>1096</v>
      </c>
      <c r="K56" t="s">
        <v>635</v>
      </c>
      <c r="L56" t="s">
        <v>636</v>
      </c>
      <c r="M56" t="s">
        <v>27352</v>
      </c>
      <c r="N56" t="s">
        <v>635</v>
      </c>
      <c r="O56" t="s">
        <v>638</v>
      </c>
      <c r="P56" t="s">
        <v>22</v>
      </c>
      <c r="Q56" t="s">
        <v>639</v>
      </c>
      <c r="R56" t="s">
        <v>636</v>
      </c>
      <c r="S56" t="s">
        <v>27356</v>
      </c>
      <c r="T56" t="s">
        <v>27352</v>
      </c>
    </row>
    <row r="57" spans="1:20" x14ac:dyDescent="0.25">
      <c r="A57" t="s">
        <v>37</v>
      </c>
      <c r="B57" t="s">
        <v>38</v>
      </c>
      <c r="C57">
        <v>66.666666666666671</v>
      </c>
      <c r="D57">
        <v>3</v>
      </c>
      <c r="E57" t="s">
        <v>27357</v>
      </c>
      <c r="F57">
        <v>100</v>
      </c>
      <c r="G57">
        <v>0</v>
      </c>
      <c r="H57" t="s">
        <v>661</v>
      </c>
      <c r="I57" t="s">
        <v>27358</v>
      </c>
      <c r="J57" t="s">
        <v>1917</v>
      </c>
      <c r="K57" t="s">
        <v>635</v>
      </c>
      <c r="L57" t="s">
        <v>636</v>
      </c>
      <c r="M57" t="s">
        <v>27359</v>
      </c>
      <c r="N57" t="s">
        <v>635</v>
      </c>
      <c r="O57" t="s">
        <v>638</v>
      </c>
      <c r="P57" t="s">
        <v>22</v>
      </c>
      <c r="Q57" t="s">
        <v>639</v>
      </c>
      <c r="R57" t="s">
        <v>636</v>
      </c>
      <c r="S57" t="s">
        <v>27360</v>
      </c>
      <c r="T57" t="s">
        <v>27359</v>
      </c>
    </row>
    <row r="58" spans="1:20" x14ac:dyDescent="0.25">
      <c r="A58" t="s">
        <v>89</v>
      </c>
      <c r="B58" t="s">
        <v>1223</v>
      </c>
      <c r="C58">
        <v>66.333333333333329</v>
      </c>
      <c r="D58">
        <v>3</v>
      </c>
      <c r="E58" t="s">
        <v>27361</v>
      </c>
      <c r="F58">
        <v>220</v>
      </c>
      <c r="G58">
        <v>0</v>
      </c>
      <c r="H58" t="s">
        <v>647</v>
      </c>
      <c r="I58" t="s">
        <v>4024</v>
      </c>
      <c r="J58" t="s">
        <v>27362</v>
      </c>
      <c r="K58" t="s">
        <v>12364</v>
      </c>
      <c r="L58" t="s">
        <v>2140</v>
      </c>
      <c r="M58" t="s">
        <v>27363</v>
      </c>
      <c r="N58" t="s">
        <v>635</v>
      </c>
      <c r="O58" t="s">
        <v>653</v>
      </c>
      <c r="P58" t="s">
        <v>43</v>
      </c>
      <c r="Q58" t="s">
        <v>654</v>
      </c>
      <c r="R58" t="s">
        <v>636</v>
      </c>
      <c r="S58" t="s">
        <v>27364</v>
      </c>
      <c r="T58" t="s">
        <v>27365</v>
      </c>
    </row>
    <row r="59" spans="1:20" x14ac:dyDescent="0.25">
      <c r="A59" t="s">
        <v>94</v>
      </c>
      <c r="B59" t="s">
        <v>95</v>
      </c>
      <c r="C59">
        <v>33.333333333333336</v>
      </c>
      <c r="D59">
        <v>3</v>
      </c>
      <c r="E59" t="s">
        <v>27366</v>
      </c>
      <c r="F59">
        <v>150</v>
      </c>
      <c r="G59">
        <v>0</v>
      </c>
      <c r="H59" t="s">
        <v>661</v>
      </c>
      <c r="I59" t="s">
        <v>4892</v>
      </c>
      <c r="J59" t="s">
        <v>757</v>
      </c>
      <c r="K59" t="s">
        <v>635</v>
      </c>
      <c r="L59" t="s">
        <v>636</v>
      </c>
      <c r="M59" t="s">
        <v>27367</v>
      </c>
      <c r="N59" t="s">
        <v>635</v>
      </c>
      <c r="O59" t="s">
        <v>638</v>
      </c>
      <c r="P59" t="s">
        <v>22</v>
      </c>
      <c r="Q59" t="s">
        <v>639</v>
      </c>
      <c r="R59" t="s">
        <v>636</v>
      </c>
      <c r="S59" t="s">
        <v>27368</v>
      </c>
      <c r="T59" t="s">
        <v>27367</v>
      </c>
    </row>
    <row r="60" spans="1:20" x14ac:dyDescent="0.25">
      <c r="A60" t="s">
        <v>37</v>
      </c>
      <c r="B60" t="s">
        <v>38</v>
      </c>
      <c r="C60">
        <v>66.666666666666671</v>
      </c>
      <c r="D60">
        <v>3</v>
      </c>
      <c r="E60" t="s">
        <v>27369</v>
      </c>
      <c r="F60">
        <v>100</v>
      </c>
      <c r="G60">
        <v>0</v>
      </c>
      <c r="H60" t="s">
        <v>661</v>
      </c>
      <c r="I60" t="s">
        <v>27370</v>
      </c>
      <c r="J60" t="s">
        <v>1209</v>
      </c>
      <c r="K60" t="s">
        <v>635</v>
      </c>
      <c r="L60" t="s">
        <v>636</v>
      </c>
      <c r="M60" t="s">
        <v>27371</v>
      </c>
      <c r="N60" t="s">
        <v>635</v>
      </c>
      <c r="O60" t="s">
        <v>638</v>
      </c>
      <c r="P60" t="s">
        <v>22</v>
      </c>
      <c r="Q60" t="s">
        <v>639</v>
      </c>
      <c r="R60" t="s">
        <v>636</v>
      </c>
      <c r="S60" t="s">
        <v>27372</v>
      </c>
      <c r="T60" t="s">
        <v>27371</v>
      </c>
    </row>
    <row r="61" spans="1:20" x14ac:dyDescent="0.25">
      <c r="A61" t="s">
        <v>164</v>
      </c>
      <c r="B61" t="s">
        <v>165</v>
      </c>
      <c r="C61">
        <v>33.333333333333336</v>
      </c>
      <c r="D61">
        <v>6</v>
      </c>
      <c r="E61" t="s">
        <v>27373</v>
      </c>
      <c r="F61">
        <v>200</v>
      </c>
      <c r="G61">
        <v>0</v>
      </c>
      <c r="H61" t="s">
        <v>661</v>
      </c>
      <c r="I61" t="s">
        <v>26082</v>
      </c>
      <c r="J61" t="s">
        <v>757</v>
      </c>
      <c r="K61" t="s">
        <v>635</v>
      </c>
      <c r="L61" t="s">
        <v>636</v>
      </c>
      <c r="M61" t="s">
        <v>27374</v>
      </c>
      <c r="N61" t="s">
        <v>635</v>
      </c>
      <c r="O61" t="s">
        <v>638</v>
      </c>
      <c r="P61" t="s">
        <v>22</v>
      </c>
      <c r="Q61" t="s">
        <v>639</v>
      </c>
      <c r="R61" t="s">
        <v>636</v>
      </c>
      <c r="S61" t="s">
        <v>27375</v>
      </c>
      <c r="T61" t="s">
        <v>27374</v>
      </c>
    </row>
    <row r="62" spans="1:20" x14ac:dyDescent="0.25">
      <c r="A62" t="s">
        <v>37</v>
      </c>
      <c r="B62" t="s">
        <v>38</v>
      </c>
      <c r="C62">
        <v>66.666666666666671</v>
      </c>
      <c r="D62">
        <v>6</v>
      </c>
      <c r="E62" t="s">
        <v>27376</v>
      </c>
      <c r="F62">
        <v>208</v>
      </c>
      <c r="G62">
        <v>8</v>
      </c>
      <c r="H62" t="s">
        <v>661</v>
      </c>
      <c r="I62" t="s">
        <v>27377</v>
      </c>
      <c r="J62" t="s">
        <v>1874</v>
      </c>
      <c r="K62" t="s">
        <v>635</v>
      </c>
      <c r="L62" t="s">
        <v>636</v>
      </c>
      <c r="M62" t="s">
        <v>27378</v>
      </c>
      <c r="N62" t="s">
        <v>635</v>
      </c>
      <c r="O62" t="s">
        <v>638</v>
      </c>
      <c r="P62" t="s">
        <v>22</v>
      </c>
      <c r="Q62" t="s">
        <v>639</v>
      </c>
      <c r="R62" t="s">
        <v>636</v>
      </c>
      <c r="S62" t="s">
        <v>27379</v>
      </c>
      <c r="T62" t="s">
        <v>27378</v>
      </c>
    </row>
    <row r="63" spans="1:20" x14ac:dyDescent="0.25">
      <c r="A63" t="s">
        <v>37</v>
      </c>
      <c r="B63" t="s">
        <v>38</v>
      </c>
      <c r="C63">
        <v>66.666666666666671</v>
      </c>
      <c r="D63">
        <v>3</v>
      </c>
      <c r="E63" t="s">
        <v>27380</v>
      </c>
      <c r="F63">
        <v>100</v>
      </c>
      <c r="G63">
        <v>0</v>
      </c>
      <c r="H63" t="s">
        <v>661</v>
      </c>
      <c r="I63" t="s">
        <v>27381</v>
      </c>
      <c r="J63" t="s">
        <v>1837</v>
      </c>
      <c r="K63" t="s">
        <v>635</v>
      </c>
      <c r="L63" t="s">
        <v>636</v>
      </c>
      <c r="M63" t="s">
        <v>27382</v>
      </c>
      <c r="N63" t="s">
        <v>635</v>
      </c>
      <c r="O63" t="s">
        <v>638</v>
      </c>
      <c r="P63" t="s">
        <v>22</v>
      </c>
      <c r="Q63" t="s">
        <v>639</v>
      </c>
      <c r="R63" t="s">
        <v>636</v>
      </c>
      <c r="S63" t="s">
        <v>27383</v>
      </c>
      <c r="T63" t="s">
        <v>27382</v>
      </c>
    </row>
    <row r="64" spans="1:20" x14ac:dyDescent="0.25">
      <c r="A64" t="s">
        <v>35</v>
      </c>
      <c r="B64" t="s">
        <v>36</v>
      </c>
      <c r="C64">
        <v>66.666666666666671</v>
      </c>
      <c r="D64">
        <v>3</v>
      </c>
      <c r="E64" t="s">
        <v>27384</v>
      </c>
      <c r="F64">
        <v>100</v>
      </c>
      <c r="G64">
        <v>0</v>
      </c>
      <c r="H64" t="s">
        <v>661</v>
      </c>
      <c r="I64" t="s">
        <v>27385</v>
      </c>
      <c r="J64" t="s">
        <v>797</v>
      </c>
      <c r="K64" t="s">
        <v>635</v>
      </c>
      <c r="L64" t="s">
        <v>636</v>
      </c>
      <c r="M64" t="s">
        <v>27386</v>
      </c>
      <c r="N64" t="s">
        <v>635</v>
      </c>
      <c r="O64" t="s">
        <v>638</v>
      </c>
      <c r="P64" t="s">
        <v>22</v>
      </c>
      <c r="Q64" t="s">
        <v>639</v>
      </c>
      <c r="R64" t="s">
        <v>636</v>
      </c>
      <c r="S64" t="s">
        <v>27387</v>
      </c>
      <c r="T64" t="s">
        <v>27386</v>
      </c>
    </row>
    <row r="65" spans="1:20" x14ac:dyDescent="0.25">
      <c r="A65" t="s">
        <v>37</v>
      </c>
      <c r="B65" t="s">
        <v>38</v>
      </c>
      <c r="C65">
        <v>66.666666666666671</v>
      </c>
      <c r="D65">
        <v>3</v>
      </c>
      <c r="E65" t="s">
        <v>27388</v>
      </c>
      <c r="F65">
        <v>100</v>
      </c>
      <c r="G65">
        <v>0</v>
      </c>
      <c r="H65" t="s">
        <v>661</v>
      </c>
      <c r="I65" t="s">
        <v>27389</v>
      </c>
      <c r="J65" t="s">
        <v>727</v>
      </c>
      <c r="K65" t="s">
        <v>635</v>
      </c>
      <c r="L65" t="s">
        <v>636</v>
      </c>
      <c r="M65" t="s">
        <v>27390</v>
      </c>
      <c r="N65" t="s">
        <v>635</v>
      </c>
      <c r="O65" t="s">
        <v>1071</v>
      </c>
      <c r="P65" t="s">
        <v>22</v>
      </c>
      <c r="Q65" t="s">
        <v>639</v>
      </c>
      <c r="R65" t="s">
        <v>636</v>
      </c>
      <c r="S65" t="s">
        <v>27391</v>
      </c>
      <c r="T65" t="s">
        <v>27390</v>
      </c>
    </row>
    <row r="66" spans="1:20" x14ac:dyDescent="0.25">
      <c r="A66" t="s">
        <v>37</v>
      </c>
      <c r="B66" t="s">
        <v>38</v>
      </c>
      <c r="C66">
        <v>66.666666666666671</v>
      </c>
      <c r="D66">
        <v>3</v>
      </c>
      <c r="E66" t="s">
        <v>27392</v>
      </c>
      <c r="F66">
        <v>100</v>
      </c>
      <c r="G66">
        <v>0</v>
      </c>
      <c r="H66" t="s">
        <v>661</v>
      </c>
      <c r="I66" t="s">
        <v>27393</v>
      </c>
      <c r="J66" t="s">
        <v>1314</v>
      </c>
      <c r="K66" t="s">
        <v>635</v>
      </c>
      <c r="L66" t="s">
        <v>636</v>
      </c>
      <c r="M66" t="s">
        <v>27394</v>
      </c>
      <c r="N66" t="s">
        <v>635</v>
      </c>
      <c r="O66" t="s">
        <v>638</v>
      </c>
      <c r="P66" t="s">
        <v>22</v>
      </c>
      <c r="Q66" t="s">
        <v>639</v>
      </c>
      <c r="R66" t="s">
        <v>636</v>
      </c>
      <c r="S66" t="s">
        <v>27395</v>
      </c>
      <c r="T66" t="s">
        <v>27394</v>
      </c>
    </row>
    <row r="67" spans="1:20" x14ac:dyDescent="0.25">
      <c r="A67" t="s">
        <v>164</v>
      </c>
      <c r="B67" t="s">
        <v>165</v>
      </c>
      <c r="C67">
        <v>65</v>
      </c>
      <c r="D67">
        <v>9</v>
      </c>
      <c r="E67" t="s">
        <v>27396</v>
      </c>
      <c r="F67">
        <v>299</v>
      </c>
      <c r="G67">
        <v>0</v>
      </c>
      <c r="H67" t="s">
        <v>661</v>
      </c>
      <c r="I67" t="s">
        <v>27397</v>
      </c>
      <c r="J67" t="s">
        <v>1742</v>
      </c>
      <c r="K67" t="s">
        <v>635</v>
      </c>
      <c r="L67" t="s">
        <v>636</v>
      </c>
      <c r="M67" t="s">
        <v>27398</v>
      </c>
      <c r="N67" t="s">
        <v>635</v>
      </c>
      <c r="O67" t="s">
        <v>638</v>
      </c>
      <c r="P67" t="s">
        <v>22</v>
      </c>
      <c r="Q67" t="s">
        <v>639</v>
      </c>
      <c r="R67" t="s">
        <v>636</v>
      </c>
      <c r="S67" t="s">
        <v>27399</v>
      </c>
      <c r="T67" t="s">
        <v>27398</v>
      </c>
    </row>
    <row r="68" spans="1:20" x14ac:dyDescent="0.25">
      <c r="A68" t="s">
        <v>25</v>
      </c>
      <c r="B68" t="s">
        <v>26</v>
      </c>
      <c r="C68">
        <v>39</v>
      </c>
      <c r="D68">
        <v>2</v>
      </c>
      <c r="E68" t="s">
        <v>27400</v>
      </c>
      <c r="F68">
        <v>68</v>
      </c>
      <c r="G68">
        <v>0</v>
      </c>
      <c r="H68" t="s">
        <v>647</v>
      </c>
      <c r="I68" t="s">
        <v>2538</v>
      </c>
      <c r="J68" t="s">
        <v>27401</v>
      </c>
      <c r="K68" t="s">
        <v>21699</v>
      </c>
      <c r="L68" t="s">
        <v>4009</v>
      </c>
      <c r="M68" t="s">
        <v>27402</v>
      </c>
      <c r="N68" t="s">
        <v>635</v>
      </c>
      <c r="O68" t="s">
        <v>653</v>
      </c>
      <c r="P68" t="s">
        <v>43</v>
      </c>
      <c r="Q68" t="s">
        <v>654</v>
      </c>
      <c r="R68" t="s">
        <v>636</v>
      </c>
      <c r="S68" t="s">
        <v>27403</v>
      </c>
      <c r="T68" t="s">
        <v>27402</v>
      </c>
    </row>
    <row r="69" spans="1:20" x14ac:dyDescent="0.25">
      <c r="A69" t="s">
        <v>164</v>
      </c>
      <c r="B69" t="s">
        <v>165</v>
      </c>
      <c r="C69">
        <v>33.333333333333336</v>
      </c>
      <c r="D69">
        <v>3</v>
      </c>
      <c r="E69" t="s">
        <v>27404</v>
      </c>
      <c r="F69">
        <v>100</v>
      </c>
      <c r="G69">
        <v>0</v>
      </c>
      <c r="H69" t="s">
        <v>661</v>
      </c>
      <c r="I69" t="s">
        <v>27405</v>
      </c>
      <c r="J69" t="s">
        <v>757</v>
      </c>
      <c r="K69" t="s">
        <v>635</v>
      </c>
      <c r="L69" t="s">
        <v>636</v>
      </c>
      <c r="M69" t="s">
        <v>27406</v>
      </c>
      <c r="N69" t="s">
        <v>635</v>
      </c>
      <c r="O69" t="s">
        <v>638</v>
      </c>
      <c r="P69" t="s">
        <v>22</v>
      </c>
      <c r="Q69" t="s">
        <v>639</v>
      </c>
      <c r="R69" t="s">
        <v>636</v>
      </c>
      <c r="S69" t="s">
        <v>27407</v>
      </c>
      <c r="T69" t="s">
        <v>27406</v>
      </c>
    </row>
    <row r="70" spans="1:20" x14ac:dyDescent="0.25">
      <c r="A70" t="s">
        <v>164</v>
      </c>
      <c r="B70" t="s">
        <v>165</v>
      </c>
      <c r="C70">
        <v>40</v>
      </c>
      <c r="D70">
        <v>10</v>
      </c>
      <c r="E70" t="s">
        <v>27408</v>
      </c>
      <c r="F70">
        <v>350</v>
      </c>
      <c r="G70">
        <v>0</v>
      </c>
      <c r="H70" t="s">
        <v>661</v>
      </c>
      <c r="I70" t="s">
        <v>14189</v>
      </c>
      <c r="J70" t="s">
        <v>972</v>
      </c>
      <c r="K70" t="s">
        <v>635</v>
      </c>
      <c r="L70" t="s">
        <v>636</v>
      </c>
      <c r="M70" t="s">
        <v>27409</v>
      </c>
      <c r="N70" t="s">
        <v>635</v>
      </c>
      <c r="O70" t="s">
        <v>638</v>
      </c>
      <c r="P70" t="s">
        <v>22</v>
      </c>
      <c r="Q70" t="s">
        <v>639</v>
      </c>
      <c r="R70" t="s">
        <v>636</v>
      </c>
      <c r="S70" t="s">
        <v>27410</v>
      </c>
      <c r="T70" t="s">
        <v>27409</v>
      </c>
    </row>
    <row r="71" spans="1:20" x14ac:dyDescent="0.25">
      <c r="A71" t="s">
        <v>37</v>
      </c>
      <c r="B71" t="s">
        <v>38</v>
      </c>
      <c r="C71">
        <v>66.666666666666671</v>
      </c>
      <c r="D71">
        <v>3</v>
      </c>
      <c r="E71" t="s">
        <v>27411</v>
      </c>
      <c r="F71">
        <v>100</v>
      </c>
      <c r="G71">
        <v>0</v>
      </c>
      <c r="H71" t="s">
        <v>661</v>
      </c>
      <c r="I71" t="s">
        <v>27412</v>
      </c>
      <c r="J71" t="s">
        <v>1379</v>
      </c>
      <c r="K71" t="s">
        <v>635</v>
      </c>
      <c r="L71" t="s">
        <v>636</v>
      </c>
      <c r="M71" t="s">
        <v>27413</v>
      </c>
      <c r="N71" t="s">
        <v>635</v>
      </c>
      <c r="O71" t="s">
        <v>668</v>
      </c>
      <c r="P71" t="s">
        <v>22</v>
      </c>
      <c r="Q71" t="s">
        <v>669</v>
      </c>
      <c r="R71" t="s">
        <v>636</v>
      </c>
      <c r="S71" t="s">
        <v>27414</v>
      </c>
      <c r="T71" t="s">
        <v>27413</v>
      </c>
    </row>
    <row r="72" spans="1:20" x14ac:dyDescent="0.25">
      <c r="A72" t="s">
        <v>164</v>
      </c>
      <c r="B72" t="s">
        <v>165</v>
      </c>
      <c r="C72">
        <v>40</v>
      </c>
      <c r="D72">
        <v>40</v>
      </c>
      <c r="E72" t="s">
        <v>27415</v>
      </c>
      <c r="F72">
        <v>1320</v>
      </c>
      <c r="G72">
        <v>0</v>
      </c>
      <c r="H72" t="s">
        <v>661</v>
      </c>
      <c r="I72" t="s">
        <v>14189</v>
      </c>
      <c r="J72" t="s">
        <v>972</v>
      </c>
      <c r="K72" t="s">
        <v>635</v>
      </c>
      <c r="L72" t="s">
        <v>636</v>
      </c>
      <c r="M72" t="s">
        <v>27413</v>
      </c>
      <c r="N72" t="s">
        <v>635</v>
      </c>
      <c r="O72" t="s">
        <v>1071</v>
      </c>
      <c r="P72" t="s">
        <v>22</v>
      </c>
      <c r="Q72" t="s">
        <v>639</v>
      </c>
      <c r="R72" t="s">
        <v>636</v>
      </c>
      <c r="S72" t="s">
        <v>27416</v>
      </c>
      <c r="T72" t="s">
        <v>27413</v>
      </c>
    </row>
    <row r="73" spans="1:20" x14ac:dyDescent="0.25">
      <c r="A73" t="s">
        <v>37</v>
      </c>
      <c r="B73" t="s">
        <v>38</v>
      </c>
      <c r="C73">
        <v>33</v>
      </c>
      <c r="D73">
        <v>10</v>
      </c>
      <c r="E73" t="s">
        <v>27417</v>
      </c>
      <c r="F73">
        <v>330</v>
      </c>
      <c r="G73">
        <v>0</v>
      </c>
      <c r="H73" t="s">
        <v>661</v>
      </c>
      <c r="I73" t="s">
        <v>6523</v>
      </c>
      <c r="J73" t="s">
        <v>643</v>
      </c>
      <c r="K73" t="s">
        <v>635</v>
      </c>
      <c r="L73" t="s">
        <v>636</v>
      </c>
      <c r="M73" t="s">
        <v>27418</v>
      </c>
      <c r="N73" t="s">
        <v>635</v>
      </c>
      <c r="O73" t="s">
        <v>638</v>
      </c>
      <c r="P73" t="s">
        <v>22</v>
      </c>
      <c r="Q73" t="s">
        <v>639</v>
      </c>
      <c r="R73" t="s">
        <v>636</v>
      </c>
      <c r="S73" t="s">
        <v>27419</v>
      </c>
      <c r="T73" t="s">
        <v>27418</v>
      </c>
    </row>
    <row r="74" spans="1:20" x14ac:dyDescent="0.25">
      <c r="A74" t="s">
        <v>37</v>
      </c>
      <c r="B74" t="s">
        <v>38</v>
      </c>
      <c r="C74">
        <v>66.666666666666671</v>
      </c>
      <c r="D74">
        <v>3</v>
      </c>
      <c r="E74" t="s">
        <v>27420</v>
      </c>
      <c r="F74">
        <v>100</v>
      </c>
      <c r="G74">
        <v>0</v>
      </c>
      <c r="H74" t="s">
        <v>661</v>
      </c>
      <c r="I74" t="s">
        <v>27421</v>
      </c>
      <c r="J74" t="s">
        <v>643</v>
      </c>
      <c r="K74" t="s">
        <v>635</v>
      </c>
      <c r="L74" t="s">
        <v>636</v>
      </c>
      <c r="M74" t="s">
        <v>27418</v>
      </c>
      <c r="N74" t="s">
        <v>635</v>
      </c>
      <c r="O74" t="s">
        <v>668</v>
      </c>
      <c r="P74" t="s">
        <v>22</v>
      </c>
      <c r="Q74" t="s">
        <v>669</v>
      </c>
      <c r="R74" t="s">
        <v>636</v>
      </c>
      <c r="S74" t="s">
        <v>27422</v>
      </c>
      <c r="T74" t="s">
        <v>27418</v>
      </c>
    </row>
    <row r="75" spans="1:20" x14ac:dyDescent="0.25">
      <c r="A75" t="s">
        <v>37</v>
      </c>
      <c r="B75" t="s">
        <v>38</v>
      </c>
      <c r="C75">
        <v>33</v>
      </c>
      <c r="D75">
        <v>20</v>
      </c>
      <c r="E75" t="s">
        <v>27423</v>
      </c>
      <c r="F75">
        <v>660</v>
      </c>
      <c r="G75">
        <v>0</v>
      </c>
      <c r="H75" t="s">
        <v>661</v>
      </c>
      <c r="I75" t="s">
        <v>5764</v>
      </c>
      <c r="J75" t="s">
        <v>1742</v>
      </c>
      <c r="K75" t="s">
        <v>635</v>
      </c>
      <c r="L75" t="s">
        <v>636</v>
      </c>
      <c r="M75" t="s">
        <v>27424</v>
      </c>
      <c r="N75" t="s">
        <v>635</v>
      </c>
      <c r="O75" t="s">
        <v>638</v>
      </c>
      <c r="P75" t="s">
        <v>22</v>
      </c>
      <c r="Q75" t="s">
        <v>639</v>
      </c>
      <c r="R75" t="s">
        <v>636</v>
      </c>
      <c r="S75" t="s">
        <v>27425</v>
      </c>
      <c r="T75" t="s">
        <v>27424</v>
      </c>
    </row>
    <row r="76" spans="1:20" x14ac:dyDescent="0.25">
      <c r="A76" t="s">
        <v>37</v>
      </c>
      <c r="B76" t="s">
        <v>38</v>
      </c>
      <c r="C76">
        <v>66.666666666666671</v>
      </c>
      <c r="D76">
        <v>3</v>
      </c>
      <c r="E76" t="s">
        <v>27426</v>
      </c>
      <c r="F76">
        <v>100</v>
      </c>
      <c r="G76">
        <v>0</v>
      </c>
      <c r="H76" t="s">
        <v>661</v>
      </c>
      <c r="I76" t="s">
        <v>27427</v>
      </c>
      <c r="J76" t="s">
        <v>776</v>
      </c>
      <c r="K76" t="s">
        <v>635</v>
      </c>
      <c r="L76" t="s">
        <v>636</v>
      </c>
      <c r="M76" t="s">
        <v>27428</v>
      </c>
      <c r="N76" t="s">
        <v>635</v>
      </c>
      <c r="O76" t="s">
        <v>638</v>
      </c>
      <c r="P76" t="s">
        <v>22</v>
      </c>
      <c r="Q76" t="s">
        <v>639</v>
      </c>
      <c r="R76" t="s">
        <v>636</v>
      </c>
      <c r="S76" t="s">
        <v>27429</v>
      </c>
      <c r="T76" t="s">
        <v>27428</v>
      </c>
    </row>
    <row r="77" spans="1:20" x14ac:dyDescent="0.25">
      <c r="A77" t="s">
        <v>37</v>
      </c>
      <c r="B77" t="s">
        <v>38</v>
      </c>
      <c r="C77">
        <v>33</v>
      </c>
      <c r="D77">
        <v>10</v>
      </c>
      <c r="E77" t="s">
        <v>27430</v>
      </c>
      <c r="F77">
        <v>308</v>
      </c>
      <c r="G77">
        <v>0</v>
      </c>
      <c r="H77" t="s">
        <v>632</v>
      </c>
      <c r="I77" t="s">
        <v>20189</v>
      </c>
      <c r="J77" t="s">
        <v>1349</v>
      </c>
      <c r="K77" t="s">
        <v>635</v>
      </c>
      <c r="L77" t="s">
        <v>636</v>
      </c>
      <c r="M77" t="s">
        <v>27431</v>
      </c>
      <c r="N77" t="s">
        <v>635</v>
      </c>
      <c r="O77" t="s">
        <v>638</v>
      </c>
      <c r="P77" t="s">
        <v>22</v>
      </c>
      <c r="Q77" t="s">
        <v>639</v>
      </c>
      <c r="R77" t="s">
        <v>636</v>
      </c>
      <c r="S77" t="s">
        <v>27432</v>
      </c>
      <c r="T77" t="s">
        <v>27431</v>
      </c>
    </row>
    <row r="78" spans="1:20" x14ac:dyDescent="0.25">
      <c r="A78" t="s">
        <v>164</v>
      </c>
      <c r="B78" t="s">
        <v>165</v>
      </c>
      <c r="C78">
        <v>65</v>
      </c>
      <c r="D78">
        <v>9</v>
      </c>
      <c r="E78" t="s">
        <v>27433</v>
      </c>
      <c r="F78">
        <v>299</v>
      </c>
      <c r="G78">
        <v>0</v>
      </c>
      <c r="H78" t="s">
        <v>661</v>
      </c>
      <c r="I78" t="s">
        <v>27434</v>
      </c>
      <c r="J78" t="s">
        <v>1349</v>
      </c>
      <c r="K78" t="s">
        <v>635</v>
      </c>
      <c r="L78" t="s">
        <v>636</v>
      </c>
      <c r="M78" t="s">
        <v>27435</v>
      </c>
      <c r="N78" t="s">
        <v>635</v>
      </c>
      <c r="O78" t="s">
        <v>638</v>
      </c>
      <c r="P78" t="s">
        <v>22</v>
      </c>
      <c r="Q78" t="s">
        <v>639</v>
      </c>
      <c r="R78" t="s">
        <v>636</v>
      </c>
      <c r="S78" t="s">
        <v>27436</v>
      </c>
      <c r="T78" t="s">
        <v>27435</v>
      </c>
    </row>
    <row r="79" spans="1:20" x14ac:dyDescent="0.25">
      <c r="A79" t="s">
        <v>20</v>
      </c>
      <c r="B79" t="s">
        <v>21</v>
      </c>
      <c r="C79">
        <v>50</v>
      </c>
      <c r="D79">
        <v>1</v>
      </c>
      <c r="E79" t="s">
        <v>27437</v>
      </c>
      <c r="F79">
        <v>129</v>
      </c>
      <c r="G79">
        <v>0</v>
      </c>
      <c r="H79" t="s">
        <v>647</v>
      </c>
      <c r="I79" t="s">
        <v>4078</v>
      </c>
      <c r="J79" t="s">
        <v>18998</v>
      </c>
      <c r="K79" t="s">
        <v>2661</v>
      </c>
      <c r="L79" t="s">
        <v>1145</v>
      </c>
      <c r="M79" t="s">
        <v>27438</v>
      </c>
      <c r="N79" t="s">
        <v>635</v>
      </c>
      <c r="O79" t="s">
        <v>653</v>
      </c>
      <c r="P79" t="s">
        <v>43</v>
      </c>
      <c r="Q79" t="s">
        <v>654</v>
      </c>
      <c r="R79" t="s">
        <v>636</v>
      </c>
      <c r="S79" t="s">
        <v>27439</v>
      </c>
      <c r="T79" t="s">
        <v>27440</v>
      </c>
    </row>
    <row r="80" spans="1:20" x14ac:dyDescent="0.25">
      <c r="A80" t="s">
        <v>23</v>
      </c>
      <c r="B80" t="s">
        <v>24</v>
      </c>
      <c r="C80">
        <v>50</v>
      </c>
      <c r="D80">
        <v>1</v>
      </c>
      <c r="E80" t="s">
        <v>27437</v>
      </c>
      <c r="F80">
        <v>129</v>
      </c>
      <c r="G80">
        <v>0</v>
      </c>
      <c r="H80" t="s">
        <v>647</v>
      </c>
      <c r="I80" t="s">
        <v>4078</v>
      </c>
      <c r="J80" t="s">
        <v>18998</v>
      </c>
      <c r="K80" t="s">
        <v>2661</v>
      </c>
      <c r="L80" t="s">
        <v>1145</v>
      </c>
      <c r="M80" t="s">
        <v>27438</v>
      </c>
      <c r="N80" t="s">
        <v>635</v>
      </c>
      <c r="O80" t="s">
        <v>653</v>
      </c>
      <c r="P80" t="s">
        <v>43</v>
      </c>
      <c r="Q80" t="s">
        <v>654</v>
      </c>
      <c r="R80" t="s">
        <v>636</v>
      </c>
      <c r="S80" t="s">
        <v>27439</v>
      </c>
      <c r="T80" t="s">
        <v>27440</v>
      </c>
    </row>
    <row r="81" spans="1:20" x14ac:dyDescent="0.25">
      <c r="A81" t="s">
        <v>25</v>
      </c>
      <c r="B81" t="s">
        <v>26</v>
      </c>
      <c r="C81">
        <v>50</v>
      </c>
      <c r="D81">
        <v>1</v>
      </c>
      <c r="E81" t="s">
        <v>27437</v>
      </c>
      <c r="F81">
        <v>129</v>
      </c>
      <c r="G81">
        <v>0</v>
      </c>
      <c r="H81" t="s">
        <v>647</v>
      </c>
      <c r="I81" t="s">
        <v>4078</v>
      </c>
      <c r="J81" t="s">
        <v>18998</v>
      </c>
      <c r="K81" t="s">
        <v>2661</v>
      </c>
      <c r="L81" t="s">
        <v>1145</v>
      </c>
      <c r="M81" t="s">
        <v>27438</v>
      </c>
      <c r="N81" t="s">
        <v>635</v>
      </c>
      <c r="O81" t="s">
        <v>653</v>
      </c>
      <c r="P81" t="s">
        <v>43</v>
      </c>
      <c r="Q81" t="s">
        <v>654</v>
      </c>
      <c r="R81" t="s">
        <v>636</v>
      </c>
      <c r="S81" t="s">
        <v>27439</v>
      </c>
      <c r="T81" t="s">
        <v>27440</v>
      </c>
    </row>
    <row r="82" spans="1:20" x14ac:dyDescent="0.25">
      <c r="A82" t="s">
        <v>37</v>
      </c>
      <c r="B82" t="s">
        <v>38</v>
      </c>
      <c r="C82">
        <v>66.666666666666671</v>
      </c>
      <c r="D82">
        <v>3</v>
      </c>
      <c r="E82" t="s">
        <v>27441</v>
      </c>
      <c r="F82">
        <v>100</v>
      </c>
      <c r="G82">
        <v>0</v>
      </c>
      <c r="H82" t="s">
        <v>661</v>
      </c>
      <c r="I82" t="s">
        <v>27442</v>
      </c>
      <c r="J82" t="s">
        <v>1025</v>
      </c>
      <c r="K82" t="s">
        <v>635</v>
      </c>
      <c r="L82" t="s">
        <v>636</v>
      </c>
      <c r="M82" t="s">
        <v>27443</v>
      </c>
      <c r="N82" t="s">
        <v>635</v>
      </c>
      <c r="O82" t="s">
        <v>638</v>
      </c>
      <c r="P82" t="s">
        <v>22</v>
      </c>
      <c r="Q82" t="s">
        <v>639</v>
      </c>
      <c r="R82" t="s">
        <v>636</v>
      </c>
      <c r="S82" t="s">
        <v>27444</v>
      </c>
      <c r="T82" t="s">
        <v>27443</v>
      </c>
    </row>
    <row r="83" spans="1:20" x14ac:dyDescent="0.25">
      <c r="A83" t="s">
        <v>37</v>
      </c>
      <c r="B83" t="s">
        <v>38</v>
      </c>
      <c r="C83">
        <v>66.666666666666671</v>
      </c>
      <c r="D83">
        <v>3</v>
      </c>
      <c r="E83" t="s">
        <v>27445</v>
      </c>
      <c r="F83">
        <v>100</v>
      </c>
      <c r="G83">
        <v>0</v>
      </c>
      <c r="H83" t="s">
        <v>661</v>
      </c>
      <c r="I83" t="s">
        <v>27446</v>
      </c>
      <c r="J83" t="s">
        <v>727</v>
      </c>
      <c r="K83" t="s">
        <v>635</v>
      </c>
      <c r="L83" t="s">
        <v>636</v>
      </c>
      <c r="M83" t="s">
        <v>27447</v>
      </c>
      <c r="N83" t="s">
        <v>635</v>
      </c>
      <c r="O83" t="s">
        <v>638</v>
      </c>
      <c r="P83" t="s">
        <v>22</v>
      </c>
      <c r="Q83" t="s">
        <v>639</v>
      </c>
      <c r="R83" t="s">
        <v>636</v>
      </c>
      <c r="S83" t="s">
        <v>27448</v>
      </c>
      <c r="T83" t="s">
        <v>27447</v>
      </c>
    </row>
    <row r="84" spans="1:20" x14ac:dyDescent="0.25">
      <c r="A84" t="s">
        <v>37</v>
      </c>
      <c r="B84" t="s">
        <v>38</v>
      </c>
      <c r="C84">
        <v>66.666666666666671</v>
      </c>
      <c r="D84">
        <v>3</v>
      </c>
      <c r="E84" t="s">
        <v>27449</v>
      </c>
      <c r="F84">
        <v>100</v>
      </c>
      <c r="G84">
        <v>0</v>
      </c>
      <c r="H84" t="s">
        <v>661</v>
      </c>
      <c r="I84" t="s">
        <v>27450</v>
      </c>
      <c r="J84" t="s">
        <v>1105</v>
      </c>
      <c r="K84" t="s">
        <v>635</v>
      </c>
      <c r="L84" t="s">
        <v>636</v>
      </c>
      <c r="M84" t="s">
        <v>27451</v>
      </c>
      <c r="N84" t="s">
        <v>635</v>
      </c>
      <c r="O84" t="s">
        <v>638</v>
      </c>
      <c r="P84" t="s">
        <v>22</v>
      </c>
      <c r="Q84" t="s">
        <v>639</v>
      </c>
      <c r="R84" t="s">
        <v>636</v>
      </c>
      <c r="S84" t="s">
        <v>27452</v>
      </c>
      <c r="T84" t="s">
        <v>27451</v>
      </c>
    </row>
    <row r="85" spans="1:20" x14ac:dyDescent="0.25">
      <c r="A85" t="s">
        <v>39</v>
      </c>
      <c r="B85" t="s">
        <v>44</v>
      </c>
      <c r="C85">
        <v>76</v>
      </c>
      <c r="D85">
        <v>3</v>
      </c>
      <c r="E85" t="s">
        <v>27453</v>
      </c>
      <c r="F85">
        <v>208</v>
      </c>
      <c r="G85">
        <v>0</v>
      </c>
      <c r="H85" t="s">
        <v>647</v>
      </c>
      <c r="I85" t="s">
        <v>3512</v>
      </c>
      <c r="J85" t="s">
        <v>14407</v>
      </c>
      <c r="K85" t="s">
        <v>14408</v>
      </c>
      <c r="L85" t="s">
        <v>14409</v>
      </c>
      <c r="M85" t="s">
        <v>27454</v>
      </c>
      <c r="N85" t="s">
        <v>635</v>
      </c>
      <c r="O85" t="s">
        <v>653</v>
      </c>
      <c r="P85" t="s">
        <v>43</v>
      </c>
      <c r="Q85" t="s">
        <v>654</v>
      </c>
      <c r="R85" t="s">
        <v>636</v>
      </c>
      <c r="S85" t="s">
        <v>27455</v>
      </c>
      <c r="T85" t="s">
        <v>27456</v>
      </c>
    </row>
    <row r="86" spans="1:20" x14ac:dyDescent="0.25">
      <c r="A86" t="s">
        <v>37</v>
      </c>
      <c r="B86" t="s">
        <v>38</v>
      </c>
      <c r="C86">
        <v>66.666666666666671</v>
      </c>
      <c r="D86">
        <v>3</v>
      </c>
      <c r="E86" t="s">
        <v>27457</v>
      </c>
      <c r="F86">
        <v>100</v>
      </c>
      <c r="G86">
        <v>0</v>
      </c>
      <c r="H86" t="s">
        <v>661</v>
      </c>
      <c r="I86" t="s">
        <v>27458</v>
      </c>
      <c r="J86" t="s">
        <v>797</v>
      </c>
      <c r="K86" t="s">
        <v>635</v>
      </c>
      <c r="L86" t="s">
        <v>636</v>
      </c>
      <c r="M86" t="s">
        <v>27459</v>
      </c>
      <c r="N86" t="s">
        <v>635</v>
      </c>
      <c r="O86" t="s">
        <v>638</v>
      </c>
      <c r="P86" t="s">
        <v>22</v>
      </c>
      <c r="Q86" t="s">
        <v>639</v>
      </c>
      <c r="R86" t="s">
        <v>636</v>
      </c>
      <c r="S86" t="s">
        <v>27460</v>
      </c>
      <c r="T86" t="s">
        <v>27459</v>
      </c>
    </row>
    <row r="87" spans="1:20" x14ac:dyDescent="0.25">
      <c r="A87" t="s">
        <v>37</v>
      </c>
      <c r="B87" t="s">
        <v>38</v>
      </c>
      <c r="C87">
        <v>66.666666666666671</v>
      </c>
      <c r="D87">
        <v>3</v>
      </c>
      <c r="E87" t="s">
        <v>27461</v>
      </c>
      <c r="F87">
        <v>100</v>
      </c>
      <c r="G87">
        <v>0</v>
      </c>
      <c r="H87" t="s">
        <v>661</v>
      </c>
      <c r="I87" t="s">
        <v>27462</v>
      </c>
      <c r="J87" t="s">
        <v>972</v>
      </c>
      <c r="K87" t="s">
        <v>635</v>
      </c>
      <c r="L87" t="s">
        <v>636</v>
      </c>
      <c r="M87" t="s">
        <v>27463</v>
      </c>
      <c r="N87" t="s">
        <v>635</v>
      </c>
      <c r="O87" t="s">
        <v>638</v>
      </c>
      <c r="P87" t="s">
        <v>22</v>
      </c>
      <c r="Q87" t="s">
        <v>639</v>
      </c>
      <c r="R87" t="s">
        <v>636</v>
      </c>
      <c r="S87" t="s">
        <v>27464</v>
      </c>
      <c r="T87" t="s">
        <v>27463</v>
      </c>
    </row>
    <row r="88" spans="1:20" x14ac:dyDescent="0.25">
      <c r="A88" t="s">
        <v>37</v>
      </c>
      <c r="B88" t="s">
        <v>38</v>
      </c>
      <c r="C88">
        <v>66.666666666666671</v>
      </c>
      <c r="D88">
        <v>6</v>
      </c>
      <c r="E88" t="s">
        <v>27465</v>
      </c>
      <c r="F88">
        <v>200</v>
      </c>
      <c r="G88">
        <v>0</v>
      </c>
      <c r="H88" t="s">
        <v>661</v>
      </c>
      <c r="I88" t="s">
        <v>27466</v>
      </c>
      <c r="J88" t="s">
        <v>782</v>
      </c>
      <c r="K88" t="s">
        <v>635</v>
      </c>
      <c r="L88" t="s">
        <v>636</v>
      </c>
      <c r="M88" t="s">
        <v>27467</v>
      </c>
      <c r="N88" t="s">
        <v>635</v>
      </c>
      <c r="O88" t="s">
        <v>638</v>
      </c>
      <c r="P88" t="s">
        <v>22</v>
      </c>
      <c r="Q88" t="s">
        <v>639</v>
      </c>
      <c r="R88" t="s">
        <v>636</v>
      </c>
      <c r="S88" t="s">
        <v>27468</v>
      </c>
      <c r="T88" t="s">
        <v>27467</v>
      </c>
    </row>
    <row r="89" spans="1:20" x14ac:dyDescent="0.25">
      <c r="A89" t="s">
        <v>37</v>
      </c>
      <c r="B89" t="s">
        <v>38</v>
      </c>
      <c r="C89">
        <v>66.666666666666671</v>
      </c>
      <c r="D89">
        <v>3</v>
      </c>
      <c r="E89" t="s">
        <v>27469</v>
      </c>
      <c r="F89">
        <v>100</v>
      </c>
      <c r="G89">
        <v>0</v>
      </c>
      <c r="H89" t="s">
        <v>661</v>
      </c>
      <c r="I89" t="s">
        <v>27470</v>
      </c>
      <c r="J89" t="s">
        <v>5204</v>
      </c>
      <c r="K89" t="s">
        <v>635</v>
      </c>
      <c r="L89" t="s">
        <v>636</v>
      </c>
      <c r="M89" t="s">
        <v>27471</v>
      </c>
      <c r="N89" t="s">
        <v>635</v>
      </c>
      <c r="O89" t="s">
        <v>668</v>
      </c>
      <c r="P89" t="s">
        <v>22</v>
      </c>
      <c r="Q89" t="s">
        <v>669</v>
      </c>
      <c r="R89" t="s">
        <v>636</v>
      </c>
      <c r="S89" t="s">
        <v>27472</v>
      </c>
      <c r="T89" t="s">
        <v>27473</v>
      </c>
    </row>
    <row r="90" spans="1:20" x14ac:dyDescent="0.25">
      <c r="A90" t="s">
        <v>37</v>
      </c>
      <c r="B90" t="s">
        <v>38</v>
      </c>
      <c r="C90">
        <v>66.666666666666671</v>
      </c>
      <c r="D90">
        <v>3</v>
      </c>
      <c r="E90" t="s">
        <v>27474</v>
      </c>
      <c r="F90">
        <v>100</v>
      </c>
      <c r="G90">
        <v>0</v>
      </c>
      <c r="H90" t="s">
        <v>661</v>
      </c>
      <c r="I90" t="s">
        <v>22681</v>
      </c>
      <c r="J90" t="s">
        <v>1704</v>
      </c>
      <c r="K90" t="s">
        <v>635</v>
      </c>
      <c r="L90" t="s">
        <v>636</v>
      </c>
      <c r="M90" t="s">
        <v>27473</v>
      </c>
      <c r="N90" t="s">
        <v>635</v>
      </c>
      <c r="O90" t="s">
        <v>638</v>
      </c>
      <c r="P90" t="s">
        <v>22</v>
      </c>
      <c r="Q90" t="s">
        <v>639</v>
      </c>
      <c r="R90" t="s">
        <v>636</v>
      </c>
      <c r="S90" t="s">
        <v>27475</v>
      </c>
      <c r="T90" t="s">
        <v>27473</v>
      </c>
    </row>
    <row r="91" spans="1:20" x14ac:dyDescent="0.25">
      <c r="A91" t="s">
        <v>37</v>
      </c>
      <c r="B91" t="s">
        <v>38</v>
      </c>
      <c r="C91">
        <v>66.666666666666671</v>
      </c>
      <c r="D91">
        <v>3</v>
      </c>
      <c r="E91" t="s">
        <v>27476</v>
      </c>
      <c r="F91">
        <v>100</v>
      </c>
      <c r="G91">
        <v>0</v>
      </c>
      <c r="H91" t="s">
        <v>661</v>
      </c>
      <c r="I91" t="s">
        <v>27477</v>
      </c>
      <c r="J91" t="s">
        <v>643</v>
      </c>
      <c r="K91" t="s">
        <v>635</v>
      </c>
      <c r="L91" t="s">
        <v>636</v>
      </c>
      <c r="M91" t="s">
        <v>27478</v>
      </c>
      <c r="N91" t="s">
        <v>635</v>
      </c>
      <c r="O91" t="s">
        <v>638</v>
      </c>
      <c r="P91" t="s">
        <v>22</v>
      </c>
      <c r="Q91" t="s">
        <v>639</v>
      </c>
      <c r="R91" t="s">
        <v>636</v>
      </c>
      <c r="S91" t="s">
        <v>27479</v>
      </c>
      <c r="T91" t="s">
        <v>27478</v>
      </c>
    </row>
    <row r="92" spans="1:20" x14ac:dyDescent="0.25">
      <c r="A92" t="s">
        <v>164</v>
      </c>
      <c r="B92" t="s">
        <v>165</v>
      </c>
      <c r="C92">
        <v>33.333333333333336</v>
      </c>
      <c r="D92">
        <v>3</v>
      </c>
      <c r="E92" t="s">
        <v>27480</v>
      </c>
      <c r="F92">
        <v>100</v>
      </c>
      <c r="G92">
        <v>0</v>
      </c>
      <c r="H92" t="s">
        <v>661</v>
      </c>
      <c r="I92" t="s">
        <v>27481</v>
      </c>
      <c r="J92" t="s">
        <v>1742</v>
      </c>
      <c r="K92" t="s">
        <v>635</v>
      </c>
      <c r="L92" t="s">
        <v>636</v>
      </c>
      <c r="M92" t="s">
        <v>27478</v>
      </c>
      <c r="N92" t="s">
        <v>635</v>
      </c>
      <c r="O92" t="s">
        <v>638</v>
      </c>
      <c r="P92" t="s">
        <v>22</v>
      </c>
      <c r="Q92" t="s">
        <v>639</v>
      </c>
      <c r="R92" t="s">
        <v>636</v>
      </c>
      <c r="S92" t="s">
        <v>27482</v>
      </c>
      <c r="T92" t="s">
        <v>27478</v>
      </c>
    </row>
    <row r="93" spans="1:20" x14ac:dyDescent="0.25">
      <c r="A93" t="s">
        <v>37</v>
      </c>
      <c r="B93" t="s">
        <v>38</v>
      </c>
      <c r="C93">
        <v>66.666666666666671</v>
      </c>
      <c r="D93">
        <v>3</v>
      </c>
      <c r="E93" t="s">
        <v>27483</v>
      </c>
      <c r="F93">
        <v>100</v>
      </c>
      <c r="G93">
        <v>0</v>
      </c>
      <c r="H93" t="s">
        <v>661</v>
      </c>
      <c r="I93" t="s">
        <v>27484</v>
      </c>
      <c r="J93" t="s">
        <v>2451</v>
      </c>
      <c r="K93" t="s">
        <v>635</v>
      </c>
      <c r="L93" t="s">
        <v>636</v>
      </c>
      <c r="M93" t="s">
        <v>27485</v>
      </c>
      <c r="N93" t="s">
        <v>635</v>
      </c>
      <c r="O93" t="s">
        <v>638</v>
      </c>
      <c r="P93" t="s">
        <v>22</v>
      </c>
      <c r="Q93" t="s">
        <v>639</v>
      </c>
      <c r="R93" t="s">
        <v>636</v>
      </c>
      <c r="S93" t="s">
        <v>27486</v>
      </c>
      <c r="T93" t="s">
        <v>27485</v>
      </c>
    </row>
    <row r="94" spans="1:20" x14ac:dyDescent="0.25">
      <c r="A94" t="s">
        <v>258</v>
      </c>
      <c r="B94" t="s">
        <v>264</v>
      </c>
      <c r="C94">
        <v>139</v>
      </c>
      <c r="D94">
        <v>1</v>
      </c>
      <c r="E94" t="s">
        <v>27487</v>
      </c>
      <c r="F94">
        <v>218</v>
      </c>
      <c r="G94">
        <v>0</v>
      </c>
      <c r="H94" t="s">
        <v>661</v>
      </c>
      <c r="I94" t="s">
        <v>27488</v>
      </c>
      <c r="J94" t="s">
        <v>1568</v>
      </c>
      <c r="K94" t="s">
        <v>635</v>
      </c>
      <c r="L94" t="s">
        <v>636</v>
      </c>
      <c r="M94" t="s">
        <v>27489</v>
      </c>
      <c r="N94" t="s">
        <v>635</v>
      </c>
      <c r="O94" t="s">
        <v>638</v>
      </c>
      <c r="P94" t="s">
        <v>22</v>
      </c>
      <c r="Q94" t="s">
        <v>639</v>
      </c>
      <c r="R94" t="s">
        <v>636</v>
      </c>
      <c r="S94" t="s">
        <v>27490</v>
      </c>
      <c r="T94" t="s">
        <v>27489</v>
      </c>
    </row>
    <row r="95" spans="1:20" x14ac:dyDescent="0.25">
      <c r="A95" t="s">
        <v>619</v>
      </c>
      <c r="B95" t="s">
        <v>620</v>
      </c>
      <c r="C95">
        <v>139</v>
      </c>
      <c r="D95">
        <v>1</v>
      </c>
      <c r="E95" t="s">
        <v>27487</v>
      </c>
      <c r="F95">
        <v>218</v>
      </c>
      <c r="G95">
        <v>0</v>
      </c>
      <c r="H95" t="s">
        <v>661</v>
      </c>
      <c r="I95" t="s">
        <v>27488</v>
      </c>
      <c r="J95" t="s">
        <v>1568</v>
      </c>
      <c r="K95" t="s">
        <v>635</v>
      </c>
      <c r="L95" t="s">
        <v>636</v>
      </c>
      <c r="M95" t="s">
        <v>27489</v>
      </c>
      <c r="N95" t="s">
        <v>635</v>
      </c>
      <c r="O95" t="s">
        <v>638</v>
      </c>
      <c r="P95" t="s">
        <v>22</v>
      </c>
      <c r="Q95" t="s">
        <v>639</v>
      </c>
      <c r="R95" t="s">
        <v>636</v>
      </c>
      <c r="S95" t="s">
        <v>27490</v>
      </c>
      <c r="T95" t="s">
        <v>27489</v>
      </c>
    </row>
    <row r="96" spans="1:20" x14ac:dyDescent="0.25">
      <c r="A96" t="s">
        <v>37</v>
      </c>
      <c r="B96" t="s">
        <v>38</v>
      </c>
      <c r="C96">
        <v>33</v>
      </c>
      <c r="D96">
        <v>10</v>
      </c>
      <c r="E96" t="s">
        <v>27491</v>
      </c>
      <c r="F96">
        <v>330</v>
      </c>
      <c r="G96">
        <v>0</v>
      </c>
      <c r="H96" t="s">
        <v>661</v>
      </c>
      <c r="I96" t="s">
        <v>27492</v>
      </c>
      <c r="J96" t="s">
        <v>797</v>
      </c>
      <c r="K96" t="s">
        <v>635</v>
      </c>
      <c r="L96" t="s">
        <v>636</v>
      </c>
      <c r="M96" t="s">
        <v>27493</v>
      </c>
      <c r="N96" t="s">
        <v>635</v>
      </c>
      <c r="O96" t="s">
        <v>638</v>
      </c>
      <c r="P96" t="s">
        <v>22</v>
      </c>
      <c r="Q96" t="s">
        <v>639</v>
      </c>
      <c r="R96" t="s">
        <v>636</v>
      </c>
      <c r="S96" t="s">
        <v>27494</v>
      </c>
      <c r="T96" t="s">
        <v>27493</v>
      </c>
    </row>
    <row r="97" spans="1:20" x14ac:dyDescent="0.25">
      <c r="A97" t="s">
        <v>164</v>
      </c>
      <c r="B97" t="s">
        <v>165</v>
      </c>
      <c r="C97">
        <v>40</v>
      </c>
      <c r="D97">
        <v>20</v>
      </c>
      <c r="E97" t="s">
        <v>27495</v>
      </c>
      <c r="F97">
        <v>660</v>
      </c>
      <c r="G97">
        <v>0</v>
      </c>
      <c r="H97" t="s">
        <v>661</v>
      </c>
      <c r="I97" t="s">
        <v>23170</v>
      </c>
      <c r="J97" t="s">
        <v>634</v>
      </c>
      <c r="K97" t="s">
        <v>635</v>
      </c>
      <c r="L97" t="s">
        <v>636</v>
      </c>
      <c r="M97" t="s">
        <v>27496</v>
      </c>
      <c r="N97" t="s">
        <v>635</v>
      </c>
      <c r="O97" t="s">
        <v>638</v>
      </c>
      <c r="P97" t="s">
        <v>22</v>
      </c>
      <c r="Q97" t="s">
        <v>639</v>
      </c>
      <c r="R97" t="s">
        <v>636</v>
      </c>
      <c r="S97" t="s">
        <v>27497</v>
      </c>
      <c r="T97" t="s">
        <v>27496</v>
      </c>
    </row>
    <row r="98" spans="1:20" x14ac:dyDescent="0.25">
      <c r="A98" t="s">
        <v>37</v>
      </c>
      <c r="B98" t="s">
        <v>38</v>
      </c>
      <c r="C98">
        <v>66.666666666666671</v>
      </c>
      <c r="D98">
        <v>3</v>
      </c>
      <c r="E98" t="s">
        <v>27498</v>
      </c>
      <c r="F98">
        <v>100</v>
      </c>
      <c r="G98">
        <v>0</v>
      </c>
      <c r="H98" t="s">
        <v>661</v>
      </c>
      <c r="I98" t="s">
        <v>19843</v>
      </c>
      <c r="J98" t="s">
        <v>812</v>
      </c>
      <c r="K98" t="s">
        <v>635</v>
      </c>
      <c r="L98" t="s">
        <v>636</v>
      </c>
      <c r="M98" t="s">
        <v>27499</v>
      </c>
      <c r="N98" t="s">
        <v>635</v>
      </c>
      <c r="O98" t="s">
        <v>638</v>
      </c>
      <c r="P98" t="s">
        <v>22</v>
      </c>
      <c r="Q98" t="s">
        <v>639</v>
      </c>
      <c r="R98" t="s">
        <v>636</v>
      </c>
      <c r="S98" t="s">
        <v>27500</v>
      </c>
      <c r="T98" t="s">
        <v>27499</v>
      </c>
    </row>
    <row r="99" spans="1:20" x14ac:dyDescent="0.25">
      <c r="A99" t="s">
        <v>619</v>
      </c>
      <c r="B99" t="s">
        <v>620</v>
      </c>
      <c r="C99">
        <v>139</v>
      </c>
      <c r="D99">
        <v>1</v>
      </c>
      <c r="E99" t="s">
        <v>27501</v>
      </c>
      <c r="F99">
        <v>287.75</v>
      </c>
      <c r="G99">
        <v>0</v>
      </c>
      <c r="H99" t="s">
        <v>661</v>
      </c>
      <c r="I99" t="s">
        <v>7218</v>
      </c>
      <c r="J99" t="s">
        <v>634</v>
      </c>
      <c r="K99" t="s">
        <v>635</v>
      </c>
      <c r="L99" t="s">
        <v>636</v>
      </c>
      <c r="M99" t="s">
        <v>27502</v>
      </c>
      <c r="N99" t="s">
        <v>635</v>
      </c>
      <c r="O99" t="s">
        <v>638</v>
      </c>
      <c r="P99" t="s">
        <v>22</v>
      </c>
      <c r="Q99" t="s">
        <v>639</v>
      </c>
      <c r="R99" t="s">
        <v>636</v>
      </c>
      <c r="S99" t="s">
        <v>27503</v>
      </c>
      <c r="T99" t="s">
        <v>27502</v>
      </c>
    </row>
    <row r="100" spans="1:20" x14ac:dyDescent="0.25">
      <c r="A100" t="s">
        <v>258</v>
      </c>
      <c r="B100" t="s">
        <v>264</v>
      </c>
      <c r="C100">
        <v>139</v>
      </c>
      <c r="D100">
        <v>1</v>
      </c>
      <c r="E100" t="s">
        <v>27501</v>
      </c>
      <c r="F100">
        <v>287.75</v>
      </c>
      <c r="G100">
        <v>0</v>
      </c>
      <c r="H100" t="s">
        <v>661</v>
      </c>
      <c r="I100" t="s">
        <v>7218</v>
      </c>
      <c r="J100" t="s">
        <v>634</v>
      </c>
      <c r="K100" t="s">
        <v>635</v>
      </c>
      <c r="L100" t="s">
        <v>636</v>
      </c>
      <c r="M100" t="s">
        <v>27502</v>
      </c>
      <c r="N100" t="s">
        <v>635</v>
      </c>
      <c r="O100" t="s">
        <v>638</v>
      </c>
      <c r="P100" t="s">
        <v>22</v>
      </c>
      <c r="Q100" t="s">
        <v>639</v>
      </c>
      <c r="R100" t="s">
        <v>636</v>
      </c>
      <c r="S100" t="s">
        <v>27503</v>
      </c>
      <c r="T100" t="s">
        <v>27502</v>
      </c>
    </row>
    <row r="101" spans="1:20" x14ac:dyDescent="0.25">
      <c r="A101" t="s">
        <v>257</v>
      </c>
      <c r="B101" t="s">
        <v>263</v>
      </c>
      <c r="C101">
        <v>139</v>
      </c>
      <c r="D101">
        <v>1</v>
      </c>
      <c r="E101" t="s">
        <v>27501</v>
      </c>
      <c r="F101">
        <v>287.75</v>
      </c>
      <c r="G101">
        <v>0</v>
      </c>
      <c r="H101" t="s">
        <v>661</v>
      </c>
      <c r="I101" t="s">
        <v>7218</v>
      </c>
      <c r="J101" t="s">
        <v>634</v>
      </c>
      <c r="K101" t="s">
        <v>635</v>
      </c>
      <c r="L101" t="s">
        <v>636</v>
      </c>
      <c r="M101" t="s">
        <v>27502</v>
      </c>
      <c r="N101" t="s">
        <v>635</v>
      </c>
      <c r="O101" t="s">
        <v>638</v>
      </c>
      <c r="P101" t="s">
        <v>22</v>
      </c>
      <c r="Q101" t="s">
        <v>639</v>
      </c>
      <c r="R101" t="s">
        <v>636</v>
      </c>
      <c r="S101" t="s">
        <v>27503</v>
      </c>
      <c r="T101" t="s">
        <v>27502</v>
      </c>
    </row>
    <row r="102" spans="1:20" x14ac:dyDescent="0.25">
      <c r="A102" t="s">
        <v>256</v>
      </c>
      <c r="B102" t="s">
        <v>262</v>
      </c>
      <c r="C102">
        <v>139</v>
      </c>
      <c r="D102">
        <v>1</v>
      </c>
      <c r="E102" t="s">
        <v>27501</v>
      </c>
      <c r="F102">
        <v>287.75</v>
      </c>
      <c r="G102">
        <v>0</v>
      </c>
      <c r="H102" t="s">
        <v>661</v>
      </c>
      <c r="I102" t="s">
        <v>7218</v>
      </c>
      <c r="J102" t="s">
        <v>634</v>
      </c>
      <c r="K102" t="s">
        <v>635</v>
      </c>
      <c r="L102" t="s">
        <v>636</v>
      </c>
      <c r="M102" t="s">
        <v>27502</v>
      </c>
      <c r="N102" t="s">
        <v>635</v>
      </c>
      <c r="O102" t="s">
        <v>638</v>
      </c>
      <c r="P102" t="s">
        <v>22</v>
      </c>
      <c r="Q102" t="s">
        <v>639</v>
      </c>
      <c r="R102" t="s">
        <v>636</v>
      </c>
      <c r="S102" t="s">
        <v>27503</v>
      </c>
      <c r="T102" t="s">
        <v>27502</v>
      </c>
    </row>
    <row r="103" spans="1:20" x14ac:dyDescent="0.25">
      <c r="A103" t="s">
        <v>35</v>
      </c>
      <c r="B103" t="s">
        <v>36</v>
      </c>
      <c r="C103">
        <v>66.666666666666671</v>
      </c>
      <c r="D103">
        <v>3</v>
      </c>
      <c r="E103" t="s">
        <v>27504</v>
      </c>
      <c r="F103">
        <v>100</v>
      </c>
      <c r="G103">
        <v>0</v>
      </c>
      <c r="H103" t="s">
        <v>661</v>
      </c>
      <c r="I103" t="s">
        <v>14701</v>
      </c>
      <c r="J103" t="s">
        <v>1742</v>
      </c>
      <c r="K103" t="s">
        <v>635</v>
      </c>
      <c r="L103" t="s">
        <v>636</v>
      </c>
      <c r="M103" t="s">
        <v>27505</v>
      </c>
      <c r="N103" t="s">
        <v>635</v>
      </c>
      <c r="O103" t="s">
        <v>638</v>
      </c>
      <c r="P103" t="s">
        <v>22</v>
      </c>
      <c r="Q103" t="s">
        <v>639</v>
      </c>
      <c r="R103" t="s">
        <v>636</v>
      </c>
      <c r="S103" t="s">
        <v>27506</v>
      </c>
      <c r="T103" t="s">
        <v>27505</v>
      </c>
    </row>
    <row r="104" spans="1:20" x14ac:dyDescent="0.25">
      <c r="A104" t="s">
        <v>619</v>
      </c>
      <c r="B104" t="s">
        <v>620</v>
      </c>
      <c r="C104">
        <v>139</v>
      </c>
      <c r="D104">
        <v>1</v>
      </c>
      <c r="E104" t="s">
        <v>27507</v>
      </c>
      <c r="F104">
        <v>215</v>
      </c>
      <c r="G104">
        <v>0</v>
      </c>
      <c r="H104" t="s">
        <v>1233</v>
      </c>
      <c r="I104" t="s">
        <v>27508</v>
      </c>
      <c r="J104" t="s">
        <v>27509</v>
      </c>
      <c r="K104" t="s">
        <v>12364</v>
      </c>
      <c r="L104" t="s">
        <v>27510</v>
      </c>
      <c r="M104" t="s">
        <v>27511</v>
      </c>
      <c r="N104" t="s">
        <v>1239</v>
      </c>
      <c r="O104" t="s">
        <v>1240</v>
      </c>
      <c r="P104" t="s">
        <v>1241</v>
      </c>
      <c r="Q104" t="s">
        <v>1242</v>
      </c>
      <c r="R104" t="s">
        <v>636</v>
      </c>
      <c r="S104" t="s">
        <v>27512</v>
      </c>
      <c r="T104" t="s">
        <v>27511</v>
      </c>
    </row>
    <row r="105" spans="1:20" x14ac:dyDescent="0.25">
      <c r="A105" t="s">
        <v>256</v>
      </c>
      <c r="B105" t="s">
        <v>262</v>
      </c>
      <c r="C105">
        <v>139</v>
      </c>
      <c r="D105">
        <v>1</v>
      </c>
      <c r="E105" t="s">
        <v>27507</v>
      </c>
      <c r="F105">
        <v>215</v>
      </c>
      <c r="G105">
        <v>0</v>
      </c>
      <c r="H105" t="s">
        <v>1233</v>
      </c>
      <c r="I105" t="s">
        <v>27508</v>
      </c>
      <c r="J105" t="s">
        <v>27509</v>
      </c>
      <c r="K105" t="s">
        <v>12364</v>
      </c>
      <c r="L105" t="s">
        <v>27510</v>
      </c>
      <c r="M105" t="s">
        <v>27511</v>
      </c>
      <c r="N105" t="s">
        <v>1239</v>
      </c>
      <c r="O105" t="s">
        <v>1240</v>
      </c>
      <c r="P105" t="s">
        <v>1241</v>
      </c>
      <c r="Q105" t="s">
        <v>1242</v>
      </c>
      <c r="R105" t="s">
        <v>636</v>
      </c>
      <c r="S105" t="s">
        <v>27512</v>
      </c>
      <c r="T105" t="s">
        <v>27511</v>
      </c>
    </row>
    <row r="106" spans="1:20" x14ac:dyDescent="0.25">
      <c r="A106" t="s">
        <v>164</v>
      </c>
      <c r="B106" t="s">
        <v>165</v>
      </c>
      <c r="C106">
        <v>65</v>
      </c>
      <c r="D106">
        <v>2</v>
      </c>
      <c r="E106" t="s">
        <v>27513</v>
      </c>
      <c r="F106">
        <v>315</v>
      </c>
      <c r="G106">
        <v>0</v>
      </c>
      <c r="H106" t="s">
        <v>1233</v>
      </c>
      <c r="I106" t="s">
        <v>27514</v>
      </c>
      <c r="J106" t="s">
        <v>27515</v>
      </c>
      <c r="K106" t="s">
        <v>865</v>
      </c>
      <c r="L106" t="s">
        <v>27516</v>
      </c>
      <c r="M106" t="s">
        <v>25737</v>
      </c>
      <c r="N106" t="s">
        <v>1239</v>
      </c>
      <c r="O106" t="s">
        <v>1535</v>
      </c>
      <c r="P106" t="s">
        <v>1241</v>
      </c>
      <c r="Q106" t="s">
        <v>1242</v>
      </c>
      <c r="R106" t="s">
        <v>636</v>
      </c>
      <c r="S106" t="s">
        <v>27517</v>
      </c>
      <c r="T106" t="s">
        <v>27518</v>
      </c>
    </row>
    <row r="107" spans="1:20" x14ac:dyDescent="0.25">
      <c r="A107" t="s">
        <v>257</v>
      </c>
      <c r="B107" t="s">
        <v>263</v>
      </c>
      <c r="C107">
        <v>139</v>
      </c>
      <c r="D107">
        <v>1</v>
      </c>
      <c r="E107" t="s">
        <v>27513</v>
      </c>
      <c r="F107">
        <v>315</v>
      </c>
      <c r="G107">
        <v>0</v>
      </c>
      <c r="H107" t="s">
        <v>1233</v>
      </c>
      <c r="I107" t="s">
        <v>27514</v>
      </c>
      <c r="J107" t="s">
        <v>27515</v>
      </c>
      <c r="K107" t="s">
        <v>865</v>
      </c>
      <c r="L107" t="s">
        <v>27516</v>
      </c>
      <c r="M107" t="s">
        <v>25737</v>
      </c>
      <c r="N107" t="s">
        <v>1239</v>
      </c>
      <c r="O107" t="s">
        <v>1535</v>
      </c>
      <c r="P107" t="s">
        <v>1241</v>
      </c>
      <c r="Q107" t="s">
        <v>1242</v>
      </c>
      <c r="R107" t="s">
        <v>636</v>
      </c>
      <c r="S107" t="s">
        <v>27517</v>
      </c>
      <c r="T107" t="s">
        <v>27518</v>
      </c>
    </row>
    <row r="108" spans="1:20" x14ac:dyDescent="0.25">
      <c r="A108" t="s">
        <v>256</v>
      </c>
      <c r="B108" t="s">
        <v>262</v>
      </c>
      <c r="C108">
        <v>139</v>
      </c>
      <c r="D108">
        <v>1</v>
      </c>
      <c r="E108" t="s">
        <v>27513</v>
      </c>
      <c r="F108">
        <v>315</v>
      </c>
      <c r="G108">
        <v>0</v>
      </c>
      <c r="H108" t="s">
        <v>1233</v>
      </c>
      <c r="I108" t="s">
        <v>27514</v>
      </c>
      <c r="J108" t="s">
        <v>27515</v>
      </c>
      <c r="K108" t="s">
        <v>865</v>
      </c>
      <c r="L108" t="s">
        <v>27516</v>
      </c>
      <c r="M108" t="s">
        <v>25737</v>
      </c>
      <c r="N108" t="s">
        <v>1239</v>
      </c>
      <c r="O108" t="s">
        <v>1535</v>
      </c>
      <c r="P108" t="s">
        <v>1241</v>
      </c>
      <c r="Q108" t="s">
        <v>1242</v>
      </c>
      <c r="R108" t="s">
        <v>636</v>
      </c>
      <c r="S108" t="s">
        <v>27517</v>
      </c>
      <c r="T108" t="s">
        <v>27518</v>
      </c>
    </row>
    <row r="109" spans="1:20" x14ac:dyDescent="0.25">
      <c r="A109" t="s">
        <v>619</v>
      </c>
      <c r="B109" t="s">
        <v>620</v>
      </c>
      <c r="C109">
        <v>139</v>
      </c>
      <c r="D109">
        <v>1</v>
      </c>
      <c r="E109" t="s">
        <v>27519</v>
      </c>
      <c r="F109">
        <v>215</v>
      </c>
      <c r="G109">
        <v>0</v>
      </c>
      <c r="H109" t="s">
        <v>1233</v>
      </c>
      <c r="I109" t="s">
        <v>27520</v>
      </c>
      <c r="J109" t="s">
        <v>27521</v>
      </c>
      <c r="K109" t="s">
        <v>1409</v>
      </c>
      <c r="L109" t="s">
        <v>27522</v>
      </c>
      <c r="M109" t="s">
        <v>27523</v>
      </c>
      <c r="N109" t="s">
        <v>1239</v>
      </c>
      <c r="O109" t="s">
        <v>1535</v>
      </c>
      <c r="P109" t="s">
        <v>1241</v>
      </c>
      <c r="Q109" t="s">
        <v>1242</v>
      </c>
      <c r="R109" t="s">
        <v>636</v>
      </c>
      <c r="S109" t="s">
        <v>27524</v>
      </c>
      <c r="T109" t="s">
        <v>27525</v>
      </c>
    </row>
    <row r="110" spans="1:20" x14ac:dyDescent="0.25">
      <c r="A110" t="s">
        <v>256</v>
      </c>
      <c r="B110" t="s">
        <v>262</v>
      </c>
      <c r="C110">
        <v>139</v>
      </c>
      <c r="D110">
        <v>1</v>
      </c>
      <c r="E110" t="s">
        <v>27519</v>
      </c>
      <c r="F110">
        <v>215</v>
      </c>
      <c r="G110">
        <v>0</v>
      </c>
      <c r="H110" t="s">
        <v>1233</v>
      </c>
      <c r="I110" t="s">
        <v>27520</v>
      </c>
      <c r="J110" t="s">
        <v>27521</v>
      </c>
      <c r="K110" t="s">
        <v>1409</v>
      </c>
      <c r="L110" t="s">
        <v>27522</v>
      </c>
      <c r="M110" t="s">
        <v>27523</v>
      </c>
      <c r="N110" t="s">
        <v>1239</v>
      </c>
      <c r="O110" t="s">
        <v>1535</v>
      </c>
      <c r="P110" t="s">
        <v>1241</v>
      </c>
      <c r="Q110" t="s">
        <v>1242</v>
      </c>
      <c r="R110" t="s">
        <v>636</v>
      </c>
      <c r="S110" t="s">
        <v>27524</v>
      </c>
      <c r="T110" t="s">
        <v>27525</v>
      </c>
    </row>
    <row r="111" spans="1:20" x14ac:dyDescent="0.25">
      <c r="A111" t="s">
        <v>35</v>
      </c>
      <c r="B111" t="s">
        <v>36</v>
      </c>
      <c r="C111">
        <v>33</v>
      </c>
      <c r="D111">
        <v>10</v>
      </c>
      <c r="E111" t="s">
        <v>27526</v>
      </c>
      <c r="F111">
        <v>330</v>
      </c>
      <c r="G111">
        <v>0</v>
      </c>
      <c r="H111" t="s">
        <v>661</v>
      </c>
      <c r="I111" t="s">
        <v>27527</v>
      </c>
      <c r="J111" t="s">
        <v>2074</v>
      </c>
      <c r="K111" t="s">
        <v>635</v>
      </c>
      <c r="L111" t="s">
        <v>636</v>
      </c>
      <c r="M111" t="s">
        <v>27528</v>
      </c>
      <c r="N111" t="s">
        <v>635</v>
      </c>
      <c r="O111" t="s">
        <v>638</v>
      </c>
      <c r="P111" t="s">
        <v>22</v>
      </c>
      <c r="Q111" t="s">
        <v>639</v>
      </c>
      <c r="R111" t="s">
        <v>636</v>
      </c>
      <c r="S111" t="s">
        <v>27529</v>
      </c>
      <c r="T111" t="s">
        <v>27528</v>
      </c>
    </row>
    <row r="112" spans="1:20" x14ac:dyDescent="0.25">
      <c r="A112" t="s">
        <v>164</v>
      </c>
      <c r="B112" t="s">
        <v>165</v>
      </c>
      <c r="C112">
        <v>40</v>
      </c>
      <c r="D112">
        <v>20</v>
      </c>
      <c r="E112" t="s">
        <v>27530</v>
      </c>
      <c r="F112">
        <v>616</v>
      </c>
      <c r="G112">
        <v>0</v>
      </c>
      <c r="H112" t="s">
        <v>632</v>
      </c>
      <c r="I112" t="s">
        <v>27531</v>
      </c>
      <c r="J112" t="s">
        <v>1025</v>
      </c>
      <c r="K112" t="s">
        <v>635</v>
      </c>
      <c r="L112" t="s">
        <v>636</v>
      </c>
      <c r="M112" t="s">
        <v>27532</v>
      </c>
      <c r="N112" t="s">
        <v>635</v>
      </c>
      <c r="O112" t="s">
        <v>1071</v>
      </c>
      <c r="P112" t="s">
        <v>22</v>
      </c>
      <c r="Q112" t="s">
        <v>639</v>
      </c>
      <c r="R112" t="s">
        <v>636</v>
      </c>
      <c r="S112" t="s">
        <v>27533</v>
      </c>
      <c r="T112" t="s">
        <v>27532</v>
      </c>
    </row>
    <row r="113" spans="1:20" x14ac:dyDescent="0.25">
      <c r="A113" t="s">
        <v>37</v>
      </c>
      <c r="B113" t="s">
        <v>38</v>
      </c>
      <c r="C113">
        <v>33</v>
      </c>
      <c r="D113">
        <v>20</v>
      </c>
      <c r="E113" t="s">
        <v>27534</v>
      </c>
      <c r="F113">
        <v>660</v>
      </c>
      <c r="G113">
        <v>0</v>
      </c>
      <c r="H113" t="s">
        <v>661</v>
      </c>
      <c r="I113" t="s">
        <v>27531</v>
      </c>
      <c r="J113" t="s">
        <v>1025</v>
      </c>
      <c r="K113" t="s">
        <v>635</v>
      </c>
      <c r="L113" t="s">
        <v>636</v>
      </c>
      <c r="M113" t="s">
        <v>27535</v>
      </c>
      <c r="N113" t="s">
        <v>635</v>
      </c>
      <c r="O113" t="s">
        <v>1071</v>
      </c>
      <c r="P113" t="s">
        <v>22</v>
      </c>
      <c r="Q113" t="s">
        <v>639</v>
      </c>
      <c r="R113" t="s">
        <v>636</v>
      </c>
      <c r="S113" t="s">
        <v>27536</v>
      </c>
      <c r="T113" t="s">
        <v>27535</v>
      </c>
    </row>
    <row r="114" spans="1:20" x14ac:dyDescent="0.25">
      <c r="A114" t="s">
        <v>164</v>
      </c>
      <c r="B114" t="s">
        <v>165</v>
      </c>
      <c r="C114">
        <v>40</v>
      </c>
      <c r="D114">
        <v>10</v>
      </c>
      <c r="E114" t="s">
        <v>27537</v>
      </c>
      <c r="F114">
        <v>290.39999999999998</v>
      </c>
      <c r="G114">
        <v>0</v>
      </c>
      <c r="H114" t="s">
        <v>661</v>
      </c>
      <c r="I114" t="s">
        <v>27538</v>
      </c>
      <c r="J114" t="s">
        <v>727</v>
      </c>
      <c r="K114" t="s">
        <v>635</v>
      </c>
      <c r="L114" t="s">
        <v>636</v>
      </c>
      <c r="M114" t="s">
        <v>27539</v>
      </c>
      <c r="N114" t="s">
        <v>635</v>
      </c>
      <c r="O114" t="s">
        <v>668</v>
      </c>
      <c r="P114" t="s">
        <v>22</v>
      </c>
      <c r="Q114" t="s">
        <v>669</v>
      </c>
      <c r="R114" t="s">
        <v>636</v>
      </c>
      <c r="S114" t="s">
        <v>27540</v>
      </c>
      <c r="T114" t="s">
        <v>27539</v>
      </c>
    </row>
    <row r="115" spans="1:20" x14ac:dyDescent="0.25">
      <c r="A115" t="s">
        <v>164</v>
      </c>
      <c r="B115" t="s">
        <v>165</v>
      </c>
      <c r="C115">
        <v>40</v>
      </c>
      <c r="D115">
        <v>10</v>
      </c>
      <c r="E115" t="s">
        <v>27541</v>
      </c>
      <c r="F115">
        <v>290.39999999999998</v>
      </c>
      <c r="G115">
        <v>0</v>
      </c>
      <c r="H115" t="s">
        <v>661</v>
      </c>
      <c r="I115" t="s">
        <v>2643</v>
      </c>
      <c r="J115" t="s">
        <v>2644</v>
      </c>
      <c r="K115" t="s">
        <v>635</v>
      </c>
      <c r="L115" t="s">
        <v>636</v>
      </c>
      <c r="M115" t="s">
        <v>27542</v>
      </c>
      <c r="N115" t="s">
        <v>635</v>
      </c>
      <c r="O115" t="s">
        <v>1071</v>
      </c>
      <c r="P115" t="s">
        <v>22</v>
      </c>
      <c r="Q115" t="s">
        <v>639</v>
      </c>
      <c r="R115" t="s">
        <v>636</v>
      </c>
      <c r="S115" t="s">
        <v>27543</v>
      </c>
      <c r="T115" t="s">
        <v>27542</v>
      </c>
    </row>
    <row r="116" spans="1:20" x14ac:dyDescent="0.25">
      <c r="A116" t="s">
        <v>37</v>
      </c>
      <c r="B116" t="s">
        <v>38</v>
      </c>
      <c r="C116">
        <v>66.666666666666671</v>
      </c>
      <c r="D116">
        <v>3</v>
      </c>
      <c r="E116" t="s">
        <v>27544</v>
      </c>
      <c r="F116">
        <v>378.4</v>
      </c>
      <c r="G116">
        <v>0</v>
      </c>
      <c r="H116" t="s">
        <v>661</v>
      </c>
      <c r="I116" t="s">
        <v>27545</v>
      </c>
      <c r="J116" t="s">
        <v>1631</v>
      </c>
      <c r="K116" t="s">
        <v>635</v>
      </c>
      <c r="L116" t="s">
        <v>636</v>
      </c>
      <c r="M116" t="s">
        <v>27542</v>
      </c>
      <c r="N116" t="s">
        <v>635</v>
      </c>
      <c r="O116" t="s">
        <v>668</v>
      </c>
      <c r="P116" t="s">
        <v>22</v>
      </c>
      <c r="Q116" t="s">
        <v>669</v>
      </c>
      <c r="R116" t="s">
        <v>636</v>
      </c>
      <c r="S116" t="s">
        <v>27546</v>
      </c>
      <c r="T116" t="s">
        <v>27542</v>
      </c>
    </row>
    <row r="117" spans="1:20" x14ac:dyDescent="0.25">
      <c r="A117" t="s">
        <v>37</v>
      </c>
      <c r="B117" t="s">
        <v>38</v>
      </c>
      <c r="C117">
        <v>33</v>
      </c>
      <c r="D117">
        <v>10</v>
      </c>
      <c r="E117" t="s">
        <v>27544</v>
      </c>
      <c r="F117">
        <v>378.4</v>
      </c>
      <c r="G117">
        <v>0</v>
      </c>
      <c r="H117" t="s">
        <v>661</v>
      </c>
      <c r="I117" t="s">
        <v>27545</v>
      </c>
      <c r="J117" t="s">
        <v>1631</v>
      </c>
      <c r="K117" t="s">
        <v>635</v>
      </c>
      <c r="L117" t="s">
        <v>636</v>
      </c>
      <c r="M117" t="s">
        <v>27542</v>
      </c>
      <c r="N117" t="s">
        <v>635</v>
      </c>
      <c r="O117" t="s">
        <v>668</v>
      </c>
      <c r="P117" t="s">
        <v>22</v>
      </c>
      <c r="Q117" t="s">
        <v>669</v>
      </c>
      <c r="R117" t="s">
        <v>636</v>
      </c>
      <c r="S117" t="s">
        <v>27546</v>
      </c>
      <c r="T117" t="s">
        <v>27542</v>
      </c>
    </row>
    <row r="118" spans="1:20" x14ac:dyDescent="0.25">
      <c r="A118" t="s">
        <v>164</v>
      </c>
      <c r="B118" t="s">
        <v>165</v>
      </c>
      <c r="C118">
        <v>40</v>
      </c>
      <c r="D118">
        <v>10</v>
      </c>
      <c r="E118" t="s">
        <v>27547</v>
      </c>
      <c r="F118">
        <v>290.39999999999998</v>
      </c>
      <c r="G118">
        <v>0</v>
      </c>
      <c r="H118" t="s">
        <v>661</v>
      </c>
      <c r="I118" t="s">
        <v>27548</v>
      </c>
      <c r="J118" t="s">
        <v>770</v>
      </c>
      <c r="K118" t="s">
        <v>635</v>
      </c>
      <c r="L118" t="s">
        <v>636</v>
      </c>
      <c r="M118" t="s">
        <v>27542</v>
      </c>
      <c r="N118" t="s">
        <v>635</v>
      </c>
      <c r="O118" t="s">
        <v>668</v>
      </c>
      <c r="P118" t="s">
        <v>22</v>
      </c>
      <c r="Q118" t="s">
        <v>669</v>
      </c>
      <c r="R118" t="s">
        <v>636</v>
      </c>
      <c r="S118" t="s">
        <v>27549</v>
      </c>
      <c r="T118" t="s">
        <v>27550</v>
      </c>
    </row>
    <row r="119" spans="1:20" x14ac:dyDescent="0.25">
      <c r="A119" t="s">
        <v>164</v>
      </c>
      <c r="B119" t="s">
        <v>165</v>
      </c>
      <c r="C119">
        <v>40</v>
      </c>
      <c r="D119">
        <v>10</v>
      </c>
      <c r="E119" t="s">
        <v>27551</v>
      </c>
      <c r="F119">
        <v>290.39999999999998</v>
      </c>
      <c r="G119">
        <v>0</v>
      </c>
      <c r="H119" t="s">
        <v>661</v>
      </c>
      <c r="I119" t="s">
        <v>21263</v>
      </c>
      <c r="J119" t="s">
        <v>1091</v>
      </c>
      <c r="K119" t="s">
        <v>635</v>
      </c>
      <c r="L119" t="s">
        <v>636</v>
      </c>
      <c r="M119" t="s">
        <v>27552</v>
      </c>
      <c r="N119" t="s">
        <v>635</v>
      </c>
      <c r="O119" t="s">
        <v>638</v>
      </c>
      <c r="P119" t="s">
        <v>22</v>
      </c>
      <c r="Q119" t="s">
        <v>639</v>
      </c>
      <c r="R119" t="s">
        <v>636</v>
      </c>
      <c r="S119" t="s">
        <v>27553</v>
      </c>
      <c r="T119" t="s">
        <v>27552</v>
      </c>
    </row>
    <row r="120" spans="1:20" x14ac:dyDescent="0.25">
      <c r="A120" t="s">
        <v>164</v>
      </c>
      <c r="B120" t="s">
        <v>165</v>
      </c>
      <c r="C120">
        <v>33.333333333333336</v>
      </c>
      <c r="D120">
        <v>3</v>
      </c>
      <c r="E120" t="s">
        <v>27554</v>
      </c>
      <c r="F120">
        <v>100</v>
      </c>
      <c r="G120">
        <v>0</v>
      </c>
      <c r="H120" t="s">
        <v>661</v>
      </c>
      <c r="I120" t="s">
        <v>27555</v>
      </c>
      <c r="J120" t="s">
        <v>634</v>
      </c>
      <c r="K120" t="s">
        <v>635</v>
      </c>
      <c r="L120" t="s">
        <v>636</v>
      </c>
      <c r="M120" t="s">
        <v>27556</v>
      </c>
      <c r="N120" t="s">
        <v>635</v>
      </c>
      <c r="O120" t="s">
        <v>638</v>
      </c>
      <c r="P120" t="s">
        <v>22</v>
      </c>
      <c r="Q120" t="s">
        <v>639</v>
      </c>
      <c r="R120" t="s">
        <v>636</v>
      </c>
      <c r="S120" t="s">
        <v>27557</v>
      </c>
      <c r="T120" t="s">
        <v>27556</v>
      </c>
    </row>
    <row r="121" spans="1:20" x14ac:dyDescent="0.25">
      <c r="A121" t="s">
        <v>37</v>
      </c>
      <c r="B121" t="s">
        <v>38</v>
      </c>
      <c r="C121">
        <v>33</v>
      </c>
      <c r="D121">
        <v>10</v>
      </c>
      <c r="E121" t="s">
        <v>27558</v>
      </c>
      <c r="F121">
        <v>290.39999999999998</v>
      </c>
      <c r="G121">
        <v>0</v>
      </c>
      <c r="H121" t="s">
        <v>661</v>
      </c>
      <c r="I121" t="s">
        <v>27559</v>
      </c>
      <c r="J121" t="s">
        <v>643</v>
      </c>
      <c r="K121" t="s">
        <v>635</v>
      </c>
      <c r="L121" t="s">
        <v>636</v>
      </c>
      <c r="M121" t="s">
        <v>27560</v>
      </c>
      <c r="N121" t="s">
        <v>635</v>
      </c>
      <c r="O121" t="s">
        <v>638</v>
      </c>
      <c r="P121" t="s">
        <v>22</v>
      </c>
      <c r="Q121" t="s">
        <v>639</v>
      </c>
      <c r="R121" t="s">
        <v>636</v>
      </c>
      <c r="S121" t="s">
        <v>27561</v>
      </c>
      <c r="T121" t="s">
        <v>27560</v>
      </c>
    </row>
    <row r="122" spans="1:20" x14ac:dyDescent="0.25">
      <c r="A122" t="s">
        <v>35</v>
      </c>
      <c r="B122" t="s">
        <v>36</v>
      </c>
      <c r="C122">
        <v>66.666666666666671</v>
      </c>
      <c r="D122">
        <v>6</v>
      </c>
      <c r="E122" t="s">
        <v>27562</v>
      </c>
      <c r="F122">
        <v>264</v>
      </c>
      <c r="G122">
        <v>0</v>
      </c>
      <c r="H122" t="s">
        <v>661</v>
      </c>
      <c r="I122" t="s">
        <v>27563</v>
      </c>
      <c r="J122" t="s">
        <v>1581</v>
      </c>
      <c r="K122" t="s">
        <v>635</v>
      </c>
      <c r="L122" t="s">
        <v>636</v>
      </c>
      <c r="M122" t="s">
        <v>27564</v>
      </c>
      <c r="N122" t="s">
        <v>635</v>
      </c>
      <c r="O122" t="s">
        <v>668</v>
      </c>
      <c r="P122" t="s">
        <v>22</v>
      </c>
      <c r="Q122" t="s">
        <v>669</v>
      </c>
      <c r="R122" t="s">
        <v>636</v>
      </c>
      <c r="S122" t="s">
        <v>27565</v>
      </c>
      <c r="T122" t="s">
        <v>27564</v>
      </c>
    </row>
    <row r="123" spans="1:20" x14ac:dyDescent="0.25">
      <c r="A123" t="s">
        <v>164</v>
      </c>
      <c r="B123" t="s">
        <v>165</v>
      </c>
      <c r="C123">
        <v>33.333333333333336</v>
      </c>
      <c r="D123">
        <v>3</v>
      </c>
      <c r="E123" t="s">
        <v>27562</v>
      </c>
      <c r="F123">
        <v>264</v>
      </c>
      <c r="G123">
        <v>0</v>
      </c>
      <c r="H123" t="s">
        <v>661</v>
      </c>
      <c r="I123" t="s">
        <v>27563</v>
      </c>
      <c r="J123" t="s">
        <v>1581</v>
      </c>
      <c r="K123" t="s">
        <v>635</v>
      </c>
      <c r="L123" t="s">
        <v>636</v>
      </c>
      <c r="M123" t="s">
        <v>27564</v>
      </c>
      <c r="N123" t="s">
        <v>635</v>
      </c>
      <c r="O123" t="s">
        <v>668</v>
      </c>
      <c r="P123" t="s">
        <v>22</v>
      </c>
      <c r="Q123" t="s">
        <v>669</v>
      </c>
      <c r="R123" t="s">
        <v>636</v>
      </c>
      <c r="S123" t="s">
        <v>27565</v>
      </c>
      <c r="T123" t="s">
        <v>27564</v>
      </c>
    </row>
    <row r="124" spans="1:20" x14ac:dyDescent="0.25">
      <c r="A124" t="s">
        <v>35</v>
      </c>
      <c r="B124" t="s">
        <v>36</v>
      </c>
      <c r="C124">
        <v>33</v>
      </c>
      <c r="D124">
        <v>10</v>
      </c>
      <c r="E124" t="s">
        <v>27566</v>
      </c>
      <c r="F124">
        <v>290.39999999999998</v>
      </c>
      <c r="G124">
        <v>0</v>
      </c>
      <c r="H124" t="s">
        <v>661</v>
      </c>
      <c r="I124" t="s">
        <v>10274</v>
      </c>
      <c r="J124" t="s">
        <v>884</v>
      </c>
      <c r="K124" t="s">
        <v>635</v>
      </c>
      <c r="L124" t="s">
        <v>636</v>
      </c>
      <c r="M124" t="s">
        <v>27567</v>
      </c>
      <c r="N124" t="s">
        <v>635</v>
      </c>
      <c r="O124" t="s">
        <v>668</v>
      </c>
      <c r="P124" t="s">
        <v>22</v>
      </c>
      <c r="Q124" t="s">
        <v>669</v>
      </c>
      <c r="R124" t="s">
        <v>636</v>
      </c>
      <c r="S124" t="s">
        <v>27568</v>
      </c>
      <c r="T124" t="s">
        <v>27567</v>
      </c>
    </row>
    <row r="125" spans="1:20" x14ac:dyDescent="0.25">
      <c r="A125" t="s">
        <v>37</v>
      </c>
      <c r="B125" t="s">
        <v>38</v>
      </c>
      <c r="C125">
        <v>33</v>
      </c>
      <c r="D125">
        <v>20</v>
      </c>
      <c r="E125" t="s">
        <v>27569</v>
      </c>
      <c r="F125">
        <v>580.79999999999995</v>
      </c>
      <c r="G125">
        <v>0</v>
      </c>
      <c r="H125" t="s">
        <v>661</v>
      </c>
      <c r="I125" t="s">
        <v>23628</v>
      </c>
      <c r="J125" t="s">
        <v>1917</v>
      </c>
      <c r="K125" t="s">
        <v>635</v>
      </c>
      <c r="L125" t="s">
        <v>636</v>
      </c>
      <c r="M125" t="s">
        <v>27570</v>
      </c>
      <c r="N125" t="s">
        <v>635</v>
      </c>
      <c r="O125" t="s">
        <v>668</v>
      </c>
      <c r="P125" t="s">
        <v>22</v>
      </c>
      <c r="Q125" t="s">
        <v>669</v>
      </c>
      <c r="R125" t="s">
        <v>636</v>
      </c>
      <c r="S125" t="s">
        <v>27571</v>
      </c>
      <c r="T125" t="s">
        <v>27572</v>
      </c>
    </row>
    <row r="126" spans="1:20" x14ac:dyDescent="0.25">
      <c r="A126" t="s">
        <v>37</v>
      </c>
      <c r="B126" t="s">
        <v>38</v>
      </c>
      <c r="C126">
        <v>33</v>
      </c>
      <c r="D126">
        <v>10</v>
      </c>
      <c r="E126" t="s">
        <v>27573</v>
      </c>
      <c r="F126">
        <v>290.39999999999998</v>
      </c>
      <c r="G126">
        <v>0</v>
      </c>
      <c r="H126" t="s">
        <v>661</v>
      </c>
      <c r="I126" t="s">
        <v>3522</v>
      </c>
      <c r="J126" t="s">
        <v>1025</v>
      </c>
      <c r="K126" t="s">
        <v>635</v>
      </c>
      <c r="L126" t="s">
        <v>636</v>
      </c>
      <c r="M126" t="s">
        <v>27574</v>
      </c>
      <c r="N126" t="s">
        <v>635</v>
      </c>
      <c r="O126" t="s">
        <v>638</v>
      </c>
      <c r="P126" t="s">
        <v>22</v>
      </c>
      <c r="Q126" t="s">
        <v>639</v>
      </c>
      <c r="R126" t="s">
        <v>636</v>
      </c>
      <c r="S126" t="s">
        <v>27575</v>
      </c>
      <c r="T126" t="s">
        <v>27574</v>
      </c>
    </row>
    <row r="127" spans="1:20" x14ac:dyDescent="0.25">
      <c r="A127" t="s">
        <v>35</v>
      </c>
      <c r="B127" t="s">
        <v>36</v>
      </c>
      <c r="C127">
        <v>33</v>
      </c>
      <c r="D127">
        <v>10</v>
      </c>
      <c r="E127" t="s">
        <v>27576</v>
      </c>
      <c r="F127">
        <v>620.4</v>
      </c>
      <c r="G127">
        <v>0</v>
      </c>
      <c r="H127" t="s">
        <v>661</v>
      </c>
      <c r="I127" t="s">
        <v>9834</v>
      </c>
      <c r="J127" t="s">
        <v>797</v>
      </c>
      <c r="K127" t="s">
        <v>635</v>
      </c>
      <c r="L127" t="s">
        <v>636</v>
      </c>
      <c r="M127" t="s">
        <v>27577</v>
      </c>
      <c r="N127" t="s">
        <v>635</v>
      </c>
      <c r="O127" t="s">
        <v>668</v>
      </c>
      <c r="P127" t="s">
        <v>22</v>
      </c>
      <c r="Q127" t="s">
        <v>669</v>
      </c>
      <c r="R127" t="s">
        <v>636</v>
      </c>
      <c r="S127" t="s">
        <v>27578</v>
      </c>
      <c r="T127" t="s">
        <v>27577</v>
      </c>
    </row>
    <row r="128" spans="1:20" x14ac:dyDescent="0.25">
      <c r="A128" t="s">
        <v>164</v>
      </c>
      <c r="B128" t="s">
        <v>165</v>
      </c>
      <c r="C128">
        <v>40</v>
      </c>
      <c r="D128">
        <v>10</v>
      </c>
      <c r="E128" t="s">
        <v>27576</v>
      </c>
      <c r="F128">
        <v>620.4</v>
      </c>
      <c r="G128">
        <v>0</v>
      </c>
      <c r="H128" t="s">
        <v>661</v>
      </c>
      <c r="I128" t="s">
        <v>9834</v>
      </c>
      <c r="J128" t="s">
        <v>797</v>
      </c>
      <c r="K128" t="s">
        <v>635</v>
      </c>
      <c r="L128" t="s">
        <v>636</v>
      </c>
      <c r="M128" t="s">
        <v>27577</v>
      </c>
      <c r="N128" t="s">
        <v>635</v>
      </c>
      <c r="O128" t="s">
        <v>668</v>
      </c>
      <c r="P128" t="s">
        <v>22</v>
      </c>
      <c r="Q128" t="s">
        <v>669</v>
      </c>
      <c r="R128" t="s">
        <v>636</v>
      </c>
      <c r="S128" t="s">
        <v>27578</v>
      </c>
      <c r="T128" t="s">
        <v>27577</v>
      </c>
    </row>
    <row r="129" spans="1:20" x14ac:dyDescent="0.25">
      <c r="A129" t="s">
        <v>37</v>
      </c>
      <c r="B129" t="s">
        <v>38</v>
      </c>
      <c r="C129">
        <v>66.666666666666671</v>
      </c>
      <c r="D129">
        <v>3</v>
      </c>
      <c r="E129" t="s">
        <v>27579</v>
      </c>
      <c r="F129">
        <v>100</v>
      </c>
      <c r="G129">
        <v>0</v>
      </c>
      <c r="H129" t="s">
        <v>661</v>
      </c>
      <c r="I129" t="s">
        <v>4388</v>
      </c>
      <c r="J129" t="s">
        <v>643</v>
      </c>
      <c r="K129" t="s">
        <v>635</v>
      </c>
      <c r="L129" t="s">
        <v>636</v>
      </c>
      <c r="M129" t="s">
        <v>27577</v>
      </c>
      <c r="N129" t="s">
        <v>635</v>
      </c>
      <c r="O129" t="s">
        <v>668</v>
      </c>
      <c r="P129" t="s">
        <v>22</v>
      </c>
      <c r="Q129" t="s">
        <v>669</v>
      </c>
      <c r="R129" t="s">
        <v>636</v>
      </c>
      <c r="S129" t="s">
        <v>27580</v>
      </c>
      <c r="T129" t="s">
        <v>27577</v>
      </c>
    </row>
    <row r="130" spans="1:20" x14ac:dyDescent="0.25">
      <c r="A130" t="s">
        <v>37</v>
      </c>
      <c r="B130" t="s">
        <v>38</v>
      </c>
      <c r="C130">
        <v>66.666666666666671</v>
      </c>
      <c r="D130">
        <v>3</v>
      </c>
      <c r="E130" t="s">
        <v>27581</v>
      </c>
      <c r="F130">
        <v>100</v>
      </c>
      <c r="G130">
        <v>0</v>
      </c>
      <c r="H130" t="s">
        <v>661</v>
      </c>
      <c r="I130" t="s">
        <v>27582</v>
      </c>
      <c r="J130" t="s">
        <v>818</v>
      </c>
      <c r="K130" t="s">
        <v>635</v>
      </c>
      <c r="L130" t="s">
        <v>636</v>
      </c>
      <c r="M130" t="s">
        <v>27583</v>
      </c>
      <c r="N130" t="s">
        <v>635</v>
      </c>
      <c r="O130" t="s">
        <v>638</v>
      </c>
      <c r="P130" t="s">
        <v>22</v>
      </c>
      <c r="Q130" t="s">
        <v>639</v>
      </c>
      <c r="R130" t="s">
        <v>636</v>
      </c>
      <c r="S130" t="s">
        <v>27584</v>
      </c>
      <c r="T130" t="s">
        <v>27583</v>
      </c>
    </row>
    <row r="131" spans="1:20" x14ac:dyDescent="0.25">
      <c r="A131" t="s">
        <v>619</v>
      </c>
      <c r="B131" t="s">
        <v>620</v>
      </c>
      <c r="C131">
        <v>139</v>
      </c>
      <c r="D131">
        <v>1</v>
      </c>
      <c r="E131" t="s">
        <v>27585</v>
      </c>
      <c r="F131">
        <v>564.32000000000005</v>
      </c>
      <c r="G131">
        <v>66.5</v>
      </c>
      <c r="H131" t="s">
        <v>647</v>
      </c>
      <c r="I131" t="s">
        <v>27586</v>
      </c>
      <c r="J131" t="s">
        <v>27587</v>
      </c>
      <c r="K131" t="s">
        <v>5551</v>
      </c>
      <c r="L131" t="s">
        <v>27588</v>
      </c>
      <c r="M131" t="s">
        <v>27583</v>
      </c>
      <c r="N131" t="s">
        <v>635</v>
      </c>
      <c r="O131" t="s">
        <v>706</v>
      </c>
      <c r="P131" t="s">
        <v>40</v>
      </c>
      <c r="Q131" t="s">
        <v>707</v>
      </c>
      <c r="R131" t="s">
        <v>636</v>
      </c>
      <c r="S131" t="s">
        <v>27589</v>
      </c>
      <c r="T131" t="s">
        <v>27583</v>
      </c>
    </row>
    <row r="132" spans="1:20" x14ac:dyDescent="0.25">
      <c r="A132" t="s">
        <v>258</v>
      </c>
      <c r="B132" t="s">
        <v>264</v>
      </c>
      <c r="C132">
        <v>139</v>
      </c>
      <c r="D132">
        <v>1</v>
      </c>
      <c r="E132" t="s">
        <v>27585</v>
      </c>
      <c r="F132">
        <v>564.32000000000005</v>
      </c>
      <c r="G132">
        <v>66.5</v>
      </c>
      <c r="H132" t="s">
        <v>647</v>
      </c>
      <c r="I132" t="s">
        <v>27586</v>
      </c>
      <c r="J132" t="s">
        <v>27587</v>
      </c>
      <c r="K132" t="s">
        <v>5551</v>
      </c>
      <c r="L132" t="s">
        <v>27588</v>
      </c>
      <c r="M132" t="s">
        <v>27583</v>
      </c>
      <c r="N132" t="s">
        <v>635</v>
      </c>
      <c r="O132" t="s">
        <v>706</v>
      </c>
      <c r="P132" t="s">
        <v>40</v>
      </c>
      <c r="Q132" t="s">
        <v>707</v>
      </c>
      <c r="R132" t="s">
        <v>636</v>
      </c>
      <c r="S132" t="s">
        <v>27589</v>
      </c>
      <c r="T132" t="s">
        <v>27583</v>
      </c>
    </row>
    <row r="133" spans="1:20" x14ac:dyDescent="0.25">
      <c r="A133" t="s">
        <v>257</v>
      </c>
      <c r="B133" t="s">
        <v>263</v>
      </c>
      <c r="C133">
        <v>139</v>
      </c>
      <c r="D133">
        <v>1</v>
      </c>
      <c r="E133" t="s">
        <v>27585</v>
      </c>
      <c r="F133">
        <v>564.32000000000005</v>
      </c>
      <c r="G133">
        <v>66.5</v>
      </c>
      <c r="H133" t="s">
        <v>647</v>
      </c>
      <c r="I133" t="s">
        <v>27586</v>
      </c>
      <c r="J133" t="s">
        <v>27587</v>
      </c>
      <c r="K133" t="s">
        <v>5551</v>
      </c>
      <c r="L133" t="s">
        <v>27588</v>
      </c>
      <c r="M133" t="s">
        <v>27583</v>
      </c>
      <c r="N133" t="s">
        <v>635</v>
      </c>
      <c r="O133" t="s">
        <v>706</v>
      </c>
      <c r="P133" t="s">
        <v>40</v>
      </c>
      <c r="Q133" t="s">
        <v>707</v>
      </c>
      <c r="R133" t="s">
        <v>636</v>
      </c>
      <c r="S133" t="s">
        <v>27589</v>
      </c>
      <c r="T133" t="s">
        <v>27583</v>
      </c>
    </row>
    <row r="134" spans="1:20" x14ac:dyDescent="0.25">
      <c r="A134" t="s">
        <v>256</v>
      </c>
      <c r="B134" t="s">
        <v>262</v>
      </c>
      <c r="C134">
        <v>139</v>
      </c>
      <c r="D134">
        <v>1</v>
      </c>
      <c r="E134" t="s">
        <v>27585</v>
      </c>
      <c r="F134">
        <v>564.32000000000005</v>
      </c>
      <c r="G134">
        <v>66.5</v>
      </c>
      <c r="H134" t="s">
        <v>647</v>
      </c>
      <c r="I134" t="s">
        <v>27586</v>
      </c>
      <c r="J134" t="s">
        <v>27587</v>
      </c>
      <c r="K134" t="s">
        <v>5551</v>
      </c>
      <c r="L134" t="s">
        <v>27588</v>
      </c>
      <c r="M134" t="s">
        <v>27583</v>
      </c>
      <c r="N134" t="s">
        <v>635</v>
      </c>
      <c r="O134" t="s">
        <v>706</v>
      </c>
      <c r="P134" t="s">
        <v>40</v>
      </c>
      <c r="Q134" t="s">
        <v>707</v>
      </c>
      <c r="R134" t="s">
        <v>636</v>
      </c>
      <c r="S134" t="s">
        <v>27589</v>
      </c>
      <c r="T134" t="s">
        <v>27583</v>
      </c>
    </row>
    <row r="135" spans="1:20" x14ac:dyDescent="0.25">
      <c r="A135" t="s">
        <v>619</v>
      </c>
      <c r="B135" t="s">
        <v>620</v>
      </c>
      <c r="C135">
        <v>139</v>
      </c>
      <c r="D135">
        <v>1</v>
      </c>
      <c r="E135" t="s">
        <v>27585</v>
      </c>
      <c r="F135">
        <v>564.32000000000005</v>
      </c>
      <c r="G135">
        <v>66.5</v>
      </c>
      <c r="H135" t="s">
        <v>647</v>
      </c>
      <c r="I135" t="s">
        <v>27586</v>
      </c>
      <c r="J135" t="s">
        <v>27587</v>
      </c>
      <c r="K135" t="s">
        <v>5551</v>
      </c>
      <c r="L135" t="s">
        <v>27588</v>
      </c>
      <c r="M135" t="s">
        <v>27583</v>
      </c>
      <c r="N135" t="s">
        <v>635</v>
      </c>
      <c r="O135" t="s">
        <v>706</v>
      </c>
      <c r="P135" t="s">
        <v>40</v>
      </c>
      <c r="Q135" t="s">
        <v>707</v>
      </c>
      <c r="R135" t="s">
        <v>636</v>
      </c>
      <c r="S135" t="s">
        <v>27589</v>
      </c>
      <c r="T135" t="s">
        <v>27583</v>
      </c>
    </row>
    <row r="136" spans="1:20" x14ac:dyDescent="0.25">
      <c r="A136" t="s">
        <v>258</v>
      </c>
      <c r="B136" t="s">
        <v>264</v>
      </c>
      <c r="C136">
        <v>139</v>
      </c>
      <c r="D136">
        <v>1</v>
      </c>
      <c r="E136" t="s">
        <v>27585</v>
      </c>
      <c r="F136">
        <v>564.32000000000005</v>
      </c>
      <c r="G136">
        <v>66.5</v>
      </c>
      <c r="H136" t="s">
        <v>647</v>
      </c>
      <c r="I136" t="s">
        <v>27586</v>
      </c>
      <c r="J136" t="s">
        <v>27587</v>
      </c>
      <c r="K136" t="s">
        <v>5551</v>
      </c>
      <c r="L136" t="s">
        <v>27588</v>
      </c>
      <c r="M136" t="s">
        <v>27583</v>
      </c>
      <c r="N136" t="s">
        <v>635</v>
      </c>
      <c r="O136" t="s">
        <v>706</v>
      </c>
      <c r="P136" t="s">
        <v>40</v>
      </c>
      <c r="Q136" t="s">
        <v>707</v>
      </c>
      <c r="R136" t="s">
        <v>636</v>
      </c>
      <c r="S136" t="s">
        <v>27589</v>
      </c>
      <c r="T136" t="s">
        <v>27583</v>
      </c>
    </row>
    <row r="137" spans="1:20" x14ac:dyDescent="0.25">
      <c r="A137" t="s">
        <v>257</v>
      </c>
      <c r="B137" t="s">
        <v>263</v>
      </c>
      <c r="C137">
        <v>139</v>
      </c>
      <c r="D137">
        <v>1</v>
      </c>
      <c r="E137" t="s">
        <v>27585</v>
      </c>
      <c r="F137">
        <v>564.32000000000005</v>
      </c>
      <c r="G137">
        <v>66.5</v>
      </c>
      <c r="H137" t="s">
        <v>647</v>
      </c>
      <c r="I137" t="s">
        <v>27586</v>
      </c>
      <c r="J137" t="s">
        <v>27587</v>
      </c>
      <c r="K137" t="s">
        <v>5551</v>
      </c>
      <c r="L137" t="s">
        <v>27588</v>
      </c>
      <c r="M137" t="s">
        <v>27583</v>
      </c>
      <c r="N137" t="s">
        <v>635</v>
      </c>
      <c r="O137" t="s">
        <v>706</v>
      </c>
      <c r="P137" t="s">
        <v>40</v>
      </c>
      <c r="Q137" t="s">
        <v>707</v>
      </c>
      <c r="R137" t="s">
        <v>636</v>
      </c>
      <c r="S137" t="s">
        <v>27589</v>
      </c>
      <c r="T137" t="s">
        <v>27583</v>
      </c>
    </row>
    <row r="138" spans="1:20" x14ac:dyDescent="0.25">
      <c r="A138" t="s">
        <v>256</v>
      </c>
      <c r="B138" t="s">
        <v>262</v>
      </c>
      <c r="C138">
        <v>139</v>
      </c>
      <c r="D138">
        <v>1</v>
      </c>
      <c r="E138" t="s">
        <v>27585</v>
      </c>
      <c r="F138">
        <v>564.32000000000005</v>
      </c>
      <c r="G138">
        <v>66.5</v>
      </c>
      <c r="H138" t="s">
        <v>647</v>
      </c>
      <c r="I138" t="s">
        <v>27586</v>
      </c>
      <c r="J138" t="s">
        <v>27587</v>
      </c>
      <c r="K138" t="s">
        <v>5551</v>
      </c>
      <c r="L138" t="s">
        <v>27588</v>
      </c>
      <c r="M138" t="s">
        <v>27583</v>
      </c>
      <c r="N138" t="s">
        <v>635</v>
      </c>
      <c r="O138" t="s">
        <v>706</v>
      </c>
      <c r="P138" t="s">
        <v>40</v>
      </c>
      <c r="Q138" t="s">
        <v>707</v>
      </c>
      <c r="R138" t="s">
        <v>636</v>
      </c>
      <c r="S138" t="s">
        <v>27589</v>
      </c>
      <c r="T138" t="s">
        <v>27583</v>
      </c>
    </row>
    <row r="139" spans="1:20" x14ac:dyDescent="0.25">
      <c r="A139" t="s">
        <v>164</v>
      </c>
      <c r="B139" t="s">
        <v>165</v>
      </c>
      <c r="C139">
        <v>40</v>
      </c>
      <c r="D139">
        <v>10</v>
      </c>
      <c r="E139" t="s">
        <v>27590</v>
      </c>
      <c r="F139">
        <v>290.39999999999998</v>
      </c>
      <c r="G139">
        <v>0</v>
      </c>
      <c r="H139" t="s">
        <v>661</v>
      </c>
      <c r="I139" t="s">
        <v>14189</v>
      </c>
      <c r="J139" t="s">
        <v>972</v>
      </c>
      <c r="K139" t="s">
        <v>635</v>
      </c>
      <c r="L139" t="s">
        <v>636</v>
      </c>
      <c r="M139" t="s">
        <v>27591</v>
      </c>
      <c r="N139" t="s">
        <v>635</v>
      </c>
      <c r="O139" t="s">
        <v>638</v>
      </c>
      <c r="P139" t="s">
        <v>22</v>
      </c>
      <c r="Q139" t="s">
        <v>639</v>
      </c>
      <c r="R139" t="s">
        <v>636</v>
      </c>
      <c r="S139" t="s">
        <v>27592</v>
      </c>
      <c r="T139" t="s">
        <v>27591</v>
      </c>
    </row>
    <row r="140" spans="1:20" x14ac:dyDescent="0.25">
      <c r="A140" t="s">
        <v>164</v>
      </c>
      <c r="B140" t="s">
        <v>165</v>
      </c>
      <c r="C140">
        <v>40</v>
      </c>
      <c r="D140">
        <v>10</v>
      </c>
      <c r="E140" t="s">
        <v>27593</v>
      </c>
      <c r="F140">
        <v>290.39999999999998</v>
      </c>
      <c r="G140">
        <v>0</v>
      </c>
      <c r="H140" t="s">
        <v>661</v>
      </c>
      <c r="I140" t="s">
        <v>27594</v>
      </c>
      <c r="J140" t="s">
        <v>1896</v>
      </c>
      <c r="K140" t="s">
        <v>635</v>
      </c>
      <c r="L140" t="s">
        <v>636</v>
      </c>
      <c r="M140" t="s">
        <v>27591</v>
      </c>
      <c r="N140" t="s">
        <v>635</v>
      </c>
      <c r="O140" t="s">
        <v>668</v>
      </c>
      <c r="P140" t="s">
        <v>22</v>
      </c>
      <c r="Q140" t="s">
        <v>669</v>
      </c>
      <c r="R140" t="s">
        <v>636</v>
      </c>
      <c r="S140" t="s">
        <v>27595</v>
      </c>
      <c r="T140" t="s">
        <v>27591</v>
      </c>
    </row>
    <row r="141" spans="1:20" x14ac:dyDescent="0.25">
      <c r="A141" t="s">
        <v>164</v>
      </c>
      <c r="B141" t="s">
        <v>165</v>
      </c>
      <c r="C141">
        <v>40</v>
      </c>
      <c r="D141">
        <v>10</v>
      </c>
      <c r="E141" t="s">
        <v>27596</v>
      </c>
      <c r="F141">
        <v>290.39999999999998</v>
      </c>
      <c r="G141">
        <v>0</v>
      </c>
      <c r="H141" t="s">
        <v>661</v>
      </c>
      <c r="I141" t="s">
        <v>27597</v>
      </c>
      <c r="J141" t="s">
        <v>1917</v>
      </c>
      <c r="K141" t="s">
        <v>635</v>
      </c>
      <c r="L141" t="s">
        <v>636</v>
      </c>
      <c r="M141" t="s">
        <v>27598</v>
      </c>
      <c r="N141" t="s">
        <v>635</v>
      </c>
      <c r="O141" t="s">
        <v>638</v>
      </c>
      <c r="P141" t="s">
        <v>22</v>
      </c>
      <c r="Q141" t="s">
        <v>639</v>
      </c>
      <c r="R141" t="s">
        <v>636</v>
      </c>
      <c r="S141" t="s">
        <v>27599</v>
      </c>
      <c r="T141" t="s">
        <v>27598</v>
      </c>
    </row>
    <row r="142" spans="1:20" x14ac:dyDescent="0.25">
      <c r="A142" t="s">
        <v>164</v>
      </c>
      <c r="B142" t="s">
        <v>165</v>
      </c>
      <c r="C142">
        <v>33.333333333333336</v>
      </c>
      <c r="D142">
        <v>6</v>
      </c>
      <c r="E142" t="s">
        <v>27600</v>
      </c>
      <c r="F142">
        <v>200</v>
      </c>
      <c r="G142">
        <v>0</v>
      </c>
      <c r="H142" t="s">
        <v>661</v>
      </c>
      <c r="I142" t="s">
        <v>10182</v>
      </c>
      <c r="J142" t="s">
        <v>1314</v>
      </c>
      <c r="K142" t="s">
        <v>635</v>
      </c>
      <c r="L142" t="s">
        <v>636</v>
      </c>
      <c r="M142" t="s">
        <v>27598</v>
      </c>
      <c r="N142" t="s">
        <v>635</v>
      </c>
      <c r="O142" t="s">
        <v>668</v>
      </c>
      <c r="P142" t="s">
        <v>22</v>
      </c>
      <c r="Q142" t="s">
        <v>669</v>
      </c>
      <c r="R142" t="s">
        <v>636</v>
      </c>
      <c r="S142" t="s">
        <v>27601</v>
      </c>
      <c r="T142" t="s">
        <v>27602</v>
      </c>
    </row>
    <row r="143" spans="1:20" x14ac:dyDescent="0.25">
      <c r="A143" t="s">
        <v>164</v>
      </c>
      <c r="B143" t="s">
        <v>165</v>
      </c>
      <c r="C143">
        <v>40</v>
      </c>
      <c r="D143">
        <v>10</v>
      </c>
      <c r="E143" t="s">
        <v>27603</v>
      </c>
      <c r="F143">
        <v>330</v>
      </c>
      <c r="G143">
        <v>0</v>
      </c>
      <c r="H143" t="s">
        <v>661</v>
      </c>
      <c r="I143" t="s">
        <v>27604</v>
      </c>
      <c r="J143" t="s">
        <v>1036</v>
      </c>
      <c r="K143" t="s">
        <v>635</v>
      </c>
      <c r="L143" t="s">
        <v>636</v>
      </c>
      <c r="M143" t="s">
        <v>27602</v>
      </c>
      <c r="N143" t="s">
        <v>635</v>
      </c>
      <c r="O143" t="s">
        <v>668</v>
      </c>
      <c r="P143" t="s">
        <v>22</v>
      </c>
      <c r="Q143" t="s">
        <v>669</v>
      </c>
      <c r="R143" t="s">
        <v>636</v>
      </c>
      <c r="S143" t="s">
        <v>27605</v>
      </c>
      <c r="T143" t="s">
        <v>27602</v>
      </c>
    </row>
    <row r="144" spans="1:20" x14ac:dyDescent="0.25">
      <c r="A144" t="s">
        <v>37</v>
      </c>
      <c r="B144" t="s">
        <v>38</v>
      </c>
      <c r="C144">
        <v>66.666666666666671</v>
      </c>
      <c r="D144">
        <v>3</v>
      </c>
      <c r="E144" t="s">
        <v>27606</v>
      </c>
      <c r="F144">
        <v>100</v>
      </c>
      <c r="G144">
        <v>0</v>
      </c>
      <c r="H144" t="s">
        <v>661</v>
      </c>
      <c r="I144" t="s">
        <v>27607</v>
      </c>
      <c r="J144" t="s">
        <v>742</v>
      </c>
      <c r="K144" t="s">
        <v>635</v>
      </c>
      <c r="L144" t="s">
        <v>636</v>
      </c>
      <c r="M144" t="s">
        <v>27608</v>
      </c>
      <c r="N144" t="s">
        <v>635</v>
      </c>
      <c r="O144" t="s">
        <v>638</v>
      </c>
      <c r="P144" t="s">
        <v>22</v>
      </c>
      <c r="Q144" t="s">
        <v>639</v>
      </c>
      <c r="R144" t="s">
        <v>636</v>
      </c>
      <c r="S144" t="s">
        <v>27609</v>
      </c>
      <c r="T144" t="s">
        <v>27608</v>
      </c>
    </row>
    <row r="145" spans="1:20" x14ac:dyDescent="0.25">
      <c r="A145" t="s">
        <v>164</v>
      </c>
      <c r="B145" t="s">
        <v>165</v>
      </c>
      <c r="C145">
        <v>40</v>
      </c>
      <c r="D145">
        <v>10</v>
      </c>
      <c r="E145" t="s">
        <v>27610</v>
      </c>
      <c r="F145">
        <v>290.39999999999998</v>
      </c>
      <c r="G145">
        <v>0</v>
      </c>
      <c r="H145" t="s">
        <v>661</v>
      </c>
      <c r="I145" t="s">
        <v>27611</v>
      </c>
      <c r="J145" t="s">
        <v>727</v>
      </c>
      <c r="K145" t="s">
        <v>635</v>
      </c>
      <c r="L145" t="s">
        <v>636</v>
      </c>
      <c r="M145" t="s">
        <v>27608</v>
      </c>
      <c r="N145" t="s">
        <v>635</v>
      </c>
      <c r="O145" t="s">
        <v>668</v>
      </c>
      <c r="P145" t="s">
        <v>22</v>
      </c>
      <c r="Q145" t="s">
        <v>669</v>
      </c>
      <c r="R145" t="s">
        <v>636</v>
      </c>
      <c r="S145" t="s">
        <v>27612</v>
      </c>
      <c r="T145" t="s">
        <v>27608</v>
      </c>
    </row>
    <row r="146" spans="1:20" x14ac:dyDescent="0.25">
      <c r="A146" t="s">
        <v>164</v>
      </c>
      <c r="B146" t="s">
        <v>165</v>
      </c>
      <c r="C146">
        <v>40</v>
      </c>
      <c r="D146">
        <v>10</v>
      </c>
      <c r="E146" t="s">
        <v>27613</v>
      </c>
      <c r="F146">
        <v>330</v>
      </c>
      <c r="G146">
        <v>0</v>
      </c>
      <c r="H146" t="s">
        <v>661</v>
      </c>
      <c r="I146" t="s">
        <v>14189</v>
      </c>
      <c r="J146" t="s">
        <v>972</v>
      </c>
      <c r="K146" t="s">
        <v>635</v>
      </c>
      <c r="L146" t="s">
        <v>636</v>
      </c>
      <c r="M146" t="s">
        <v>27614</v>
      </c>
      <c r="N146" t="s">
        <v>635</v>
      </c>
      <c r="O146" t="s">
        <v>638</v>
      </c>
      <c r="P146" t="s">
        <v>22</v>
      </c>
      <c r="Q146" t="s">
        <v>639</v>
      </c>
      <c r="R146" t="s">
        <v>636</v>
      </c>
      <c r="S146" t="s">
        <v>27615</v>
      </c>
      <c r="T146" t="s">
        <v>27614</v>
      </c>
    </row>
    <row r="147" spans="1:20" x14ac:dyDescent="0.25">
      <c r="A147" t="s">
        <v>37</v>
      </c>
      <c r="B147" t="s">
        <v>38</v>
      </c>
      <c r="C147">
        <v>66.666666666666671</v>
      </c>
      <c r="D147">
        <v>3</v>
      </c>
      <c r="E147" t="s">
        <v>27616</v>
      </c>
      <c r="F147">
        <v>100</v>
      </c>
      <c r="G147">
        <v>0</v>
      </c>
      <c r="H147" t="s">
        <v>661</v>
      </c>
      <c r="I147" t="s">
        <v>27617</v>
      </c>
      <c r="J147" t="s">
        <v>1160</v>
      </c>
      <c r="K147" t="s">
        <v>635</v>
      </c>
      <c r="L147" t="s">
        <v>636</v>
      </c>
      <c r="M147" t="s">
        <v>27614</v>
      </c>
      <c r="N147" t="s">
        <v>635</v>
      </c>
      <c r="O147" t="s">
        <v>638</v>
      </c>
      <c r="P147" t="s">
        <v>22</v>
      </c>
      <c r="Q147" t="s">
        <v>639</v>
      </c>
      <c r="R147" t="s">
        <v>636</v>
      </c>
      <c r="S147" t="s">
        <v>27618</v>
      </c>
      <c r="T147" t="s">
        <v>27614</v>
      </c>
    </row>
    <row r="148" spans="1:20" x14ac:dyDescent="0.25">
      <c r="A148" t="s">
        <v>35</v>
      </c>
      <c r="B148" t="s">
        <v>36</v>
      </c>
      <c r="C148">
        <v>66.666666666666671</v>
      </c>
      <c r="D148">
        <v>6</v>
      </c>
      <c r="E148" t="s">
        <v>27619</v>
      </c>
      <c r="F148">
        <v>235</v>
      </c>
      <c r="G148">
        <v>0</v>
      </c>
      <c r="H148" t="s">
        <v>647</v>
      </c>
      <c r="I148" t="s">
        <v>2217</v>
      </c>
      <c r="J148" t="s">
        <v>27620</v>
      </c>
      <c r="K148" t="s">
        <v>19912</v>
      </c>
      <c r="L148" t="s">
        <v>1642</v>
      </c>
      <c r="M148" t="s">
        <v>27621</v>
      </c>
      <c r="N148" t="s">
        <v>635</v>
      </c>
      <c r="O148" t="s">
        <v>653</v>
      </c>
      <c r="P148" t="s">
        <v>43</v>
      </c>
      <c r="Q148" t="s">
        <v>654</v>
      </c>
      <c r="R148" t="s">
        <v>636</v>
      </c>
      <c r="S148" t="s">
        <v>27622</v>
      </c>
      <c r="T148" t="s">
        <v>27614</v>
      </c>
    </row>
    <row r="149" spans="1:20" x14ac:dyDescent="0.25">
      <c r="A149" t="s">
        <v>37</v>
      </c>
      <c r="B149" t="s">
        <v>38</v>
      </c>
      <c r="C149">
        <v>33</v>
      </c>
      <c r="D149">
        <v>10</v>
      </c>
      <c r="E149" t="s">
        <v>27623</v>
      </c>
      <c r="F149">
        <v>290.39999999999998</v>
      </c>
      <c r="G149">
        <v>0</v>
      </c>
      <c r="H149" t="s">
        <v>661</v>
      </c>
      <c r="I149" t="s">
        <v>27624</v>
      </c>
      <c r="J149" t="s">
        <v>818</v>
      </c>
      <c r="K149" t="s">
        <v>635</v>
      </c>
      <c r="L149" t="s">
        <v>636</v>
      </c>
      <c r="M149" t="s">
        <v>27625</v>
      </c>
      <c r="N149" t="s">
        <v>635</v>
      </c>
      <c r="O149" t="s">
        <v>638</v>
      </c>
      <c r="P149" t="s">
        <v>22</v>
      </c>
      <c r="Q149" t="s">
        <v>639</v>
      </c>
      <c r="R149" t="s">
        <v>636</v>
      </c>
      <c r="S149" t="s">
        <v>27626</v>
      </c>
      <c r="T149" t="s">
        <v>27625</v>
      </c>
    </row>
    <row r="150" spans="1:20" x14ac:dyDescent="0.25">
      <c r="A150" t="s">
        <v>37</v>
      </c>
      <c r="B150" t="s">
        <v>38</v>
      </c>
      <c r="C150">
        <v>33</v>
      </c>
      <c r="D150">
        <v>10</v>
      </c>
      <c r="E150" t="s">
        <v>27627</v>
      </c>
      <c r="F150">
        <v>290.39999999999998</v>
      </c>
      <c r="G150">
        <v>0</v>
      </c>
      <c r="H150" t="s">
        <v>661</v>
      </c>
      <c r="I150" t="s">
        <v>27628</v>
      </c>
      <c r="J150" t="s">
        <v>683</v>
      </c>
      <c r="K150" t="s">
        <v>635</v>
      </c>
      <c r="L150" t="s">
        <v>636</v>
      </c>
      <c r="M150" t="s">
        <v>27625</v>
      </c>
      <c r="N150" t="s">
        <v>635</v>
      </c>
      <c r="O150" t="s">
        <v>638</v>
      </c>
      <c r="P150" t="s">
        <v>22</v>
      </c>
      <c r="Q150" t="s">
        <v>639</v>
      </c>
      <c r="R150" t="s">
        <v>636</v>
      </c>
      <c r="S150" t="s">
        <v>27629</v>
      </c>
      <c r="T150" t="s">
        <v>27625</v>
      </c>
    </row>
    <row r="151" spans="1:20" x14ac:dyDescent="0.25">
      <c r="A151" t="s">
        <v>37</v>
      </c>
      <c r="B151" t="s">
        <v>38</v>
      </c>
      <c r="C151">
        <v>33</v>
      </c>
      <c r="D151">
        <v>10</v>
      </c>
      <c r="E151" t="s">
        <v>27630</v>
      </c>
      <c r="F151">
        <v>290.39999999999998</v>
      </c>
      <c r="G151">
        <v>0</v>
      </c>
      <c r="H151" t="s">
        <v>661</v>
      </c>
      <c r="I151" t="s">
        <v>27631</v>
      </c>
      <c r="J151" t="s">
        <v>770</v>
      </c>
      <c r="K151" t="s">
        <v>635</v>
      </c>
      <c r="L151" t="s">
        <v>636</v>
      </c>
      <c r="M151" t="s">
        <v>27632</v>
      </c>
      <c r="N151" t="s">
        <v>635</v>
      </c>
      <c r="O151" t="s">
        <v>638</v>
      </c>
      <c r="P151" t="s">
        <v>22</v>
      </c>
      <c r="Q151" t="s">
        <v>639</v>
      </c>
      <c r="R151" t="s">
        <v>636</v>
      </c>
      <c r="S151" t="s">
        <v>27633</v>
      </c>
      <c r="T151" t="s">
        <v>27632</v>
      </c>
    </row>
    <row r="152" spans="1:20" x14ac:dyDescent="0.25">
      <c r="A152" t="s">
        <v>37</v>
      </c>
      <c r="B152" t="s">
        <v>38</v>
      </c>
      <c r="C152">
        <v>33</v>
      </c>
      <c r="D152">
        <v>10</v>
      </c>
      <c r="E152" t="s">
        <v>27634</v>
      </c>
      <c r="F152">
        <v>290.39999999999998</v>
      </c>
      <c r="G152">
        <v>0</v>
      </c>
      <c r="H152" t="s">
        <v>661</v>
      </c>
      <c r="I152" t="s">
        <v>27635</v>
      </c>
      <c r="J152" t="s">
        <v>967</v>
      </c>
      <c r="K152" t="s">
        <v>635</v>
      </c>
      <c r="L152" t="s">
        <v>636</v>
      </c>
      <c r="M152" t="s">
        <v>27636</v>
      </c>
      <c r="N152" t="s">
        <v>635</v>
      </c>
      <c r="O152" t="s">
        <v>638</v>
      </c>
      <c r="P152" t="s">
        <v>22</v>
      </c>
      <c r="Q152" t="s">
        <v>639</v>
      </c>
      <c r="R152" t="s">
        <v>636</v>
      </c>
      <c r="S152" t="s">
        <v>27637</v>
      </c>
      <c r="T152" t="s">
        <v>27636</v>
      </c>
    </row>
    <row r="153" spans="1:20" x14ac:dyDescent="0.25">
      <c r="A153" t="s">
        <v>37</v>
      </c>
      <c r="B153" t="s">
        <v>38</v>
      </c>
      <c r="C153">
        <v>33</v>
      </c>
      <c r="D153">
        <v>10</v>
      </c>
      <c r="E153" t="s">
        <v>27638</v>
      </c>
      <c r="F153">
        <v>290.39999999999998</v>
      </c>
      <c r="G153">
        <v>0</v>
      </c>
      <c r="H153" t="s">
        <v>661</v>
      </c>
      <c r="I153" t="s">
        <v>27639</v>
      </c>
      <c r="J153" t="s">
        <v>1941</v>
      </c>
      <c r="K153" t="s">
        <v>635</v>
      </c>
      <c r="L153" t="s">
        <v>636</v>
      </c>
      <c r="M153" t="s">
        <v>27640</v>
      </c>
      <c r="N153" t="s">
        <v>635</v>
      </c>
      <c r="O153" t="s">
        <v>638</v>
      </c>
      <c r="P153" t="s">
        <v>22</v>
      </c>
      <c r="Q153" t="s">
        <v>639</v>
      </c>
      <c r="R153" t="s">
        <v>636</v>
      </c>
      <c r="S153" t="s">
        <v>27641</v>
      </c>
      <c r="T153" t="s">
        <v>27640</v>
      </c>
    </row>
    <row r="154" spans="1:20" x14ac:dyDescent="0.25">
      <c r="A154" t="s">
        <v>37</v>
      </c>
      <c r="B154" t="s">
        <v>38</v>
      </c>
      <c r="C154">
        <v>33</v>
      </c>
      <c r="D154">
        <v>20</v>
      </c>
      <c r="E154" t="s">
        <v>27642</v>
      </c>
      <c r="F154">
        <v>1201.2</v>
      </c>
      <c r="G154">
        <v>0</v>
      </c>
      <c r="H154" t="s">
        <v>661</v>
      </c>
      <c r="I154" t="s">
        <v>22416</v>
      </c>
      <c r="J154" t="s">
        <v>2574</v>
      </c>
      <c r="K154" t="s">
        <v>635</v>
      </c>
      <c r="L154" t="s">
        <v>636</v>
      </c>
      <c r="M154" t="s">
        <v>27643</v>
      </c>
      <c r="N154" t="s">
        <v>635</v>
      </c>
      <c r="O154" t="s">
        <v>638</v>
      </c>
      <c r="P154" t="s">
        <v>22</v>
      </c>
      <c r="Q154" t="s">
        <v>639</v>
      </c>
      <c r="R154" t="s">
        <v>636</v>
      </c>
      <c r="S154" t="s">
        <v>27644</v>
      </c>
      <c r="T154" t="s">
        <v>27643</v>
      </c>
    </row>
    <row r="155" spans="1:20" x14ac:dyDescent="0.25">
      <c r="A155" t="s">
        <v>35</v>
      </c>
      <c r="B155" t="s">
        <v>36</v>
      </c>
      <c r="C155">
        <v>33</v>
      </c>
      <c r="D155">
        <v>10</v>
      </c>
      <c r="E155" t="s">
        <v>27642</v>
      </c>
      <c r="F155">
        <v>1201.2</v>
      </c>
      <c r="G155">
        <v>0</v>
      </c>
      <c r="H155" t="s">
        <v>661</v>
      </c>
      <c r="I155" t="s">
        <v>22416</v>
      </c>
      <c r="J155" t="s">
        <v>2574</v>
      </c>
      <c r="K155" t="s">
        <v>635</v>
      </c>
      <c r="L155" t="s">
        <v>636</v>
      </c>
      <c r="M155" t="s">
        <v>27643</v>
      </c>
      <c r="N155" t="s">
        <v>635</v>
      </c>
      <c r="O155" t="s">
        <v>638</v>
      </c>
      <c r="P155" t="s">
        <v>22</v>
      </c>
      <c r="Q155" t="s">
        <v>639</v>
      </c>
      <c r="R155" t="s">
        <v>636</v>
      </c>
      <c r="S155" t="s">
        <v>27644</v>
      </c>
      <c r="T155" t="s">
        <v>27643</v>
      </c>
    </row>
    <row r="156" spans="1:20" x14ac:dyDescent="0.25">
      <c r="A156" t="s">
        <v>164</v>
      </c>
      <c r="B156" t="s">
        <v>165</v>
      </c>
      <c r="C156">
        <v>40</v>
      </c>
      <c r="D156">
        <v>10</v>
      </c>
      <c r="E156" t="s">
        <v>27642</v>
      </c>
      <c r="F156">
        <v>1201.2</v>
      </c>
      <c r="G156">
        <v>0</v>
      </c>
      <c r="H156" t="s">
        <v>661</v>
      </c>
      <c r="I156" t="s">
        <v>22416</v>
      </c>
      <c r="J156" t="s">
        <v>2574</v>
      </c>
      <c r="K156" t="s">
        <v>635</v>
      </c>
      <c r="L156" t="s">
        <v>636</v>
      </c>
      <c r="M156" t="s">
        <v>27643</v>
      </c>
      <c r="N156" t="s">
        <v>635</v>
      </c>
      <c r="O156" t="s">
        <v>638</v>
      </c>
      <c r="P156" t="s">
        <v>22</v>
      </c>
      <c r="Q156" t="s">
        <v>639</v>
      </c>
      <c r="R156" t="s">
        <v>636</v>
      </c>
      <c r="S156" t="s">
        <v>27644</v>
      </c>
      <c r="T156" t="s">
        <v>27643</v>
      </c>
    </row>
    <row r="157" spans="1:20" x14ac:dyDescent="0.25">
      <c r="A157" t="s">
        <v>164</v>
      </c>
      <c r="B157" t="s">
        <v>165</v>
      </c>
      <c r="C157">
        <v>40</v>
      </c>
      <c r="D157">
        <v>10</v>
      </c>
      <c r="E157" t="s">
        <v>27645</v>
      </c>
      <c r="F157">
        <v>290.39999999999998</v>
      </c>
      <c r="G157">
        <v>0</v>
      </c>
      <c r="H157" t="s">
        <v>661</v>
      </c>
      <c r="I157" t="s">
        <v>5922</v>
      </c>
      <c r="J157" t="s">
        <v>884</v>
      </c>
      <c r="K157" t="s">
        <v>635</v>
      </c>
      <c r="L157" t="s">
        <v>636</v>
      </c>
      <c r="M157" t="s">
        <v>27646</v>
      </c>
      <c r="N157" t="s">
        <v>635</v>
      </c>
      <c r="O157" t="s">
        <v>638</v>
      </c>
      <c r="P157" t="s">
        <v>22</v>
      </c>
      <c r="Q157" t="s">
        <v>639</v>
      </c>
      <c r="R157" t="s">
        <v>636</v>
      </c>
      <c r="S157" t="s">
        <v>27647</v>
      </c>
      <c r="T157" t="s">
        <v>27648</v>
      </c>
    </row>
    <row r="158" spans="1:20" x14ac:dyDescent="0.25">
      <c r="A158" t="s">
        <v>37</v>
      </c>
      <c r="B158" t="s">
        <v>38</v>
      </c>
      <c r="C158">
        <v>33</v>
      </c>
      <c r="D158">
        <v>10</v>
      </c>
      <c r="E158" t="s">
        <v>27649</v>
      </c>
      <c r="F158">
        <v>330</v>
      </c>
      <c r="G158">
        <v>0</v>
      </c>
      <c r="H158" t="s">
        <v>661</v>
      </c>
      <c r="I158" t="s">
        <v>2030</v>
      </c>
      <c r="J158" t="s">
        <v>1631</v>
      </c>
      <c r="K158" t="s">
        <v>635</v>
      </c>
      <c r="L158" t="s">
        <v>636</v>
      </c>
      <c r="M158" t="s">
        <v>27650</v>
      </c>
      <c r="N158" t="s">
        <v>635</v>
      </c>
      <c r="O158" t="s">
        <v>638</v>
      </c>
      <c r="P158" t="s">
        <v>22</v>
      </c>
      <c r="Q158" t="s">
        <v>639</v>
      </c>
      <c r="R158" t="s">
        <v>636</v>
      </c>
      <c r="S158" t="s">
        <v>27651</v>
      </c>
      <c r="T158" t="s">
        <v>27650</v>
      </c>
    </row>
    <row r="159" spans="1:20" x14ac:dyDescent="0.25">
      <c r="A159" t="s">
        <v>37</v>
      </c>
      <c r="B159" t="s">
        <v>38</v>
      </c>
      <c r="C159">
        <v>33</v>
      </c>
      <c r="D159">
        <v>10</v>
      </c>
      <c r="E159" t="s">
        <v>27652</v>
      </c>
      <c r="F159">
        <v>290.39999999999998</v>
      </c>
      <c r="G159">
        <v>0</v>
      </c>
      <c r="H159" t="s">
        <v>661</v>
      </c>
      <c r="I159" t="s">
        <v>5838</v>
      </c>
      <c r="J159" t="s">
        <v>757</v>
      </c>
      <c r="K159" t="s">
        <v>635</v>
      </c>
      <c r="L159" t="s">
        <v>636</v>
      </c>
      <c r="M159" t="s">
        <v>27653</v>
      </c>
      <c r="N159" t="s">
        <v>635</v>
      </c>
      <c r="O159" t="s">
        <v>638</v>
      </c>
      <c r="P159" t="s">
        <v>22</v>
      </c>
      <c r="Q159" t="s">
        <v>639</v>
      </c>
      <c r="R159" t="s">
        <v>636</v>
      </c>
      <c r="S159" t="s">
        <v>27654</v>
      </c>
      <c r="T159" t="s">
        <v>27653</v>
      </c>
    </row>
    <row r="160" spans="1:20" x14ac:dyDescent="0.25">
      <c r="A160" t="s">
        <v>164</v>
      </c>
      <c r="B160" t="s">
        <v>165</v>
      </c>
      <c r="C160">
        <v>40</v>
      </c>
      <c r="D160">
        <v>10</v>
      </c>
      <c r="E160" t="s">
        <v>27655</v>
      </c>
      <c r="F160">
        <v>290.39999999999998</v>
      </c>
      <c r="G160">
        <v>0</v>
      </c>
      <c r="H160" t="s">
        <v>661</v>
      </c>
      <c r="I160" t="s">
        <v>2030</v>
      </c>
      <c r="J160" t="s">
        <v>1631</v>
      </c>
      <c r="K160" t="s">
        <v>635</v>
      </c>
      <c r="L160" t="s">
        <v>636</v>
      </c>
      <c r="M160" t="s">
        <v>27656</v>
      </c>
      <c r="N160" t="s">
        <v>635</v>
      </c>
      <c r="O160" t="s">
        <v>638</v>
      </c>
      <c r="P160" t="s">
        <v>22</v>
      </c>
      <c r="Q160" t="s">
        <v>639</v>
      </c>
      <c r="R160" t="s">
        <v>636</v>
      </c>
      <c r="S160" t="s">
        <v>27657</v>
      </c>
      <c r="T160" t="s">
        <v>27653</v>
      </c>
    </row>
    <row r="161" spans="1:20" x14ac:dyDescent="0.25">
      <c r="A161" t="s">
        <v>37</v>
      </c>
      <c r="B161" t="s">
        <v>38</v>
      </c>
      <c r="C161">
        <v>66.666666666666671</v>
      </c>
      <c r="D161">
        <v>6</v>
      </c>
      <c r="E161" t="s">
        <v>27658</v>
      </c>
      <c r="F161">
        <v>200</v>
      </c>
      <c r="G161">
        <v>0</v>
      </c>
      <c r="H161" t="s">
        <v>661</v>
      </c>
      <c r="I161" t="s">
        <v>27659</v>
      </c>
      <c r="J161" t="s">
        <v>978</v>
      </c>
      <c r="K161" t="s">
        <v>635</v>
      </c>
      <c r="L161" t="s">
        <v>636</v>
      </c>
      <c r="M161" t="s">
        <v>27660</v>
      </c>
      <c r="N161" t="s">
        <v>635</v>
      </c>
      <c r="O161" t="s">
        <v>980</v>
      </c>
      <c r="P161" t="s">
        <v>22</v>
      </c>
      <c r="Q161" t="s">
        <v>669</v>
      </c>
      <c r="R161" t="s">
        <v>636</v>
      </c>
      <c r="S161" t="s">
        <v>27661</v>
      </c>
      <c r="T161" t="s">
        <v>27660</v>
      </c>
    </row>
    <row r="162" spans="1:20" x14ac:dyDescent="0.25">
      <c r="A162" t="s">
        <v>35</v>
      </c>
      <c r="B162" t="s">
        <v>36</v>
      </c>
      <c r="C162">
        <v>66.666666666666671</v>
      </c>
      <c r="D162">
        <v>3</v>
      </c>
      <c r="E162" t="s">
        <v>27662</v>
      </c>
      <c r="F162">
        <v>100</v>
      </c>
      <c r="G162">
        <v>0</v>
      </c>
      <c r="H162" t="s">
        <v>661</v>
      </c>
      <c r="I162" t="s">
        <v>27663</v>
      </c>
      <c r="J162" t="s">
        <v>1172</v>
      </c>
      <c r="K162" t="s">
        <v>635</v>
      </c>
      <c r="L162" t="s">
        <v>636</v>
      </c>
      <c r="M162" t="s">
        <v>27660</v>
      </c>
      <c r="N162" t="s">
        <v>635</v>
      </c>
      <c r="O162" t="s">
        <v>638</v>
      </c>
      <c r="P162" t="s">
        <v>22</v>
      </c>
      <c r="Q162" t="s">
        <v>639</v>
      </c>
      <c r="R162" t="s">
        <v>636</v>
      </c>
      <c r="S162" t="s">
        <v>27664</v>
      </c>
      <c r="T162" t="s">
        <v>27660</v>
      </c>
    </row>
    <row r="163" spans="1:20" x14ac:dyDescent="0.25">
      <c r="A163" t="s">
        <v>37</v>
      </c>
      <c r="B163" t="s">
        <v>38</v>
      </c>
      <c r="C163">
        <v>33</v>
      </c>
      <c r="D163">
        <v>10</v>
      </c>
      <c r="E163" t="s">
        <v>27665</v>
      </c>
      <c r="F163">
        <v>290.39999999999998</v>
      </c>
      <c r="G163">
        <v>0</v>
      </c>
      <c r="H163" t="s">
        <v>661</v>
      </c>
      <c r="I163" t="s">
        <v>27666</v>
      </c>
      <c r="J163" t="s">
        <v>5204</v>
      </c>
      <c r="K163" t="s">
        <v>635</v>
      </c>
      <c r="L163" t="s">
        <v>636</v>
      </c>
      <c r="M163" t="s">
        <v>27660</v>
      </c>
      <c r="N163" t="s">
        <v>635</v>
      </c>
      <c r="O163" t="s">
        <v>668</v>
      </c>
      <c r="P163" t="s">
        <v>22</v>
      </c>
      <c r="Q163" t="s">
        <v>669</v>
      </c>
      <c r="R163" t="s">
        <v>636</v>
      </c>
      <c r="S163" t="s">
        <v>27667</v>
      </c>
      <c r="T163" t="s">
        <v>27668</v>
      </c>
    </row>
    <row r="164" spans="1:20" x14ac:dyDescent="0.25">
      <c r="A164" t="s">
        <v>258</v>
      </c>
      <c r="B164" t="s">
        <v>264</v>
      </c>
      <c r="C164">
        <v>139</v>
      </c>
      <c r="D164">
        <v>2</v>
      </c>
      <c r="E164" t="s">
        <v>27669</v>
      </c>
      <c r="F164">
        <v>178</v>
      </c>
      <c r="G164">
        <v>0</v>
      </c>
      <c r="H164" t="s">
        <v>661</v>
      </c>
      <c r="I164" t="s">
        <v>27670</v>
      </c>
      <c r="J164" t="s">
        <v>2074</v>
      </c>
      <c r="K164" t="s">
        <v>635</v>
      </c>
      <c r="L164" t="s">
        <v>636</v>
      </c>
      <c r="M164" t="s">
        <v>27671</v>
      </c>
      <c r="N164" t="s">
        <v>635</v>
      </c>
      <c r="O164" t="s">
        <v>668</v>
      </c>
      <c r="P164" t="s">
        <v>22</v>
      </c>
      <c r="Q164" t="s">
        <v>669</v>
      </c>
      <c r="R164" t="s">
        <v>636</v>
      </c>
      <c r="S164" t="s">
        <v>27672</v>
      </c>
      <c r="T164" t="s">
        <v>27671</v>
      </c>
    </row>
    <row r="165" spans="1:20" x14ac:dyDescent="0.25">
      <c r="A165" t="s">
        <v>35</v>
      </c>
      <c r="B165" t="s">
        <v>36</v>
      </c>
      <c r="C165">
        <v>66.666666666666671</v>
      </c>
      <c r="D165">
        <v>3</v>
      </c>
      <c r="E165" t="s">
        <v>27673</v>
      </c>
      <c r="F165">
        <v>100</v>
      </c>
      <c r="G165">
        <v>0</v>
      </c>
      <c r="H165" t="s">
        <v>661</v>
      </c>
      <c r="I165" t="s">
        <v>27674</v>
      </c>
      <c r="J165" t="s">
        <v>711</v>
      </c>
      <c r="K165" t="s">
        <v>635</v>
      </c>
      <c r="L165" t="s">
        <v>636</v>
      </c>
      <c r="M165" t="s">
        <v>27675</v>
      </c>
      <c r="N165" t="s">
        <v>635</v>
      </c>
      <c r="O165" t="s">
        <v>638</v>
      </c>
      <c r="P165" t="s">
        <v>22</v>
      </c>
      <c r="Q165" t="s">
        <v>639</v>
      </c>
      <c r="R165" t="s">
        <v>636</v>
      </c>
      <c r="S165" t="s">
        <v>27676</v>
      </c>
      <c r="T165" t="s">
        <v>27675</v>
      </c>
    </row>
    <row r="166" spans="1:20" x14ac:dyDescent="0.25">
      <c r="A166" t="s">
        <v>37</v>
      </c>
      <c r="B166" t="s">
        <v>38</v>
      </c>
      <c r="C166">
        <v>33</v>
      </c>
      <c r="D166">
        <v>10</v>
      </c>
      <c r="E166" t="s">
        <v>27677</v>
      </c>
      <c r="F166">
        <v>290.39999999999998</v>
      </c>
      <c r="G166">
        <v>0</v>
      </c>
      <c r="H166" t="s">
        <v>661</v>
      </c>
      <c r="I166" t="s">
        <v>27678</v>
      </c>
      <c r="J166" t="s">
        <v>797</v>
      </c>
      <c r="K166" t="s">
        <v>635</v>
      </c>
      <c r="L166" t="s">
        <v>636</v>
      </c>
      <c r="M166" t="s">
        <v>27679</v>
      </c>
      <c r="N166" t="s">
        <v>635</v>
      </c>
      <c r="O166" t="s">
        <v>668</v>
      </c>
      <c r="P166" t="s">
        <v>22</v>
      </c>
      <c r="Q166" t="s">
        <v>669</v>
      </c>
      <c r="R166" t="s">
        <v>636</v>
      </c>
      <c r="S166" t="s">
        <v>27680</v>
      </c>
      <c r="T166" t="s">
        <v>27679</v>
      </c>
    </row>
    <row r="167" spans="1:20" x14ac:dyDescent="0.25">
      <c r="A167" t="s">
        <v>37</v>
      </c>
      <c r="B167" t="s">
        <v>38</v>
      </c>
      <c r="C167">
        <v>33</v>
      </c>
      <c r="D167">
        <v>10</v>
      </c>
      <c r="E167" t="s">
        <v>27681</v>
      </c>
      <c r="F167">
        <v>290.39999999999998</v>
      </c>
      <c r="G167">
        <v>0</v>
      </c>
      <c r="H167" t="s">
        <v>661</v>
      </c>
      <c r="I167" t="s">
        <v>27682</v>
      </c>
      <c r="J167" t="s">
        <v>972</v>
      </c>
      <c r="K167" t="s">
        <v>635</v>
      </c>
      <c r="L167" t="s">
        <v>636</v>
      </c>
      <c r="M167" t="s">
        <v>27683</v>
      </c>
      <c r="N167" t="s">
        <v>635</v>
      </c>
      <c r="O167" t="s">
        <v>638</v>
      </c>
      <c r="P167" t="s">
        <v>22</v>
      </c>
      <c r="Q167" t="s">
        <v>639</v>
      </c>
      <c r="R167" t="s">
        <v>636</v>
      </c>
      <c r="S167" t="s">
        <v>27684</v>
      </c>
      <c r="T167" t="s">
        <v>27683</v>
      </c>
    </row>
    <row r="168" spans="1:20" x14ac:dyDescent="0.25">
      <c r="A168" t="s">
        <v>37</v>
      </c>
      <c r="B168" t="s">
        <v>38</v>
      </c>
      <c r="C168">
        <v>33</v>
      </c>
      <c r="D168">
        <v>10</v>
      </c>
      <c r="E168" t="s">
        <v>27685</v>
      </c>
      <c r="F168">
        <v>910.8</v>
      </c>
      <c r="G168">
        <v>0</v>
      </c>
      <c r="H168" t="s">
        <v>661</v>
      </c>
      <c r="I168" t="s">
        <v>27686</v>
      </c>
      <c r="J168" t="s">
        <v>1172</v>
      </c>
      <c r="K168" t="s">
        <v>635</v>
      </c>
      <c r="L168" t="s">
        <v>636</v>
      </c>
      <c r="M168" t="s">
        <v>27687</v>
      </c>
      <c r="N168" t="s">
        <v>635</v>
      </c>
      <c r="O168" t="s">
        <v>638</v>
      </c>
      <c r="P168" t="s">
        <v>22</v>
      </c>
      <c r="Q168" t="s">
        <v>639</v>
      </c>
      <c r="R168" t="s">
        <v>27688</v>
      </c>
      <c r="S168" t="s">
        <v>27689</v>
      </c>
      <c r="T168" t="s">
        <v>27687</v>
      </c>
    </row>
    <row r="169" spans="1:20" x14ac:dyDescent="0.25">
      <c r="A169" t="s">
        <v>35</v>
      </c>
      <c r="B169" t="s">
        <v>36</v>
      </c>
      <c r="C169">
        <v>33</v>
      </c>
      <c r="D169">
        <v>10</v>
      </c>
      <c r="E169" t="s">
        <v>27685</v>
      </c>
      <c r="F169">
        <v>910.8</v>
      </c>
      <c r="G169">
        <v>0</v>
      </c>
      <c r="H169" t="s">
        <v>661</v>
      </c>
      <c r="I169" t="s">
        <v>27686</v>
      </c>
      <c r="J169" t="s">
        <v>1172</v>
      </c>
      <c r="K169" t="s">
        <v>635</v>
      </c>
      <c r="L169" t="s">
        <v>636</v>
      </c>
      <c r="M169" t="s">
        <v>27687</v>
      </c>
      <c r="N169" t="s">
        <v>635</v>
      </c>
      <c r="O169" t="s">
        <v>638</v>
      </c>
      <c r="P169" t="s">
        <v>22</v>
      </c>
      <c r="Q169" t="s">
        <v>639</v>
      </c>
      <c r="R169" t="s">
        <v>27688</v>
      </c>
      <c r="S169" t="s">
        <v>27689</v>
      </c>
      <c r="T169" t="s">
        <v>27687</v>
      </c>
    </row>
    <row r="170" spans="1:20" x14ac:dyDescent="0.25">
      <c r="A170" t="s">
        <v>164</v>
      </c>
      <c r="B170" t="s">
        <v>165</v>
      </c>
      <c r="C170">
        <v>40</v>
      </c>
      <c r="D170">
        <v>10</v>
      </c>
      <c r="E170" t="s">
        <v>27685</v>
      </c>
      <c r="F170">
        <v>910.8</v>
      </c>
      <c r="G170">
        <v>0</v>
      </c>
      <c r="H170" t="s">
        <v>661</v>
      </c>
      <c r="I170" t="s">
        <v>27686</v>
      </c>
      <c r="J170" t="s">
        <v>1172</v>
      </c>
      <c r="K170" t="s">
        <v>635</v>
      </c>
      <c r="L170" t="s">
        <v>636</v>
      </c>
      <c r="M170" t="s">
        <v>27687</v>
      </c>
      <c r="N170" t="s">
        <v>635</v>
      </c>
      <c r="O170" t="s">
        <v>638</v>
      </c>
      <c r="P170" t="s">
        <v>22</v>
      </c>
      <c r="Q170" t="s">
        <v>639</v>
      </c>
      <c r="R170" t="s">
        <v>27688</v>
      </c>
      <c r="S170" t="s">
        <v>27689</v>
      </c>
      <c r="T170" t="s">
        <v>27687</v>
      </c>
    </row>
    <row r="171" spans="1:20" x14ac:dyDescent="0.25">
      <c r="A171" t="s">
        <v>37</v>
      </c>
      <c r="B171" t="s">
        <v>38</v>
      </c>
      <c r="C171">
        <v>33</v>
      </c>
      <c r="D171">
        <v>10</v>
      </c>
      <c r="E171" t="s">
        <v>27690</v>
      </c>
      <c r="F171">
        <v>290.39999999999998</v>
      </c>
      <c r="G171">
        <v>0</v>
      </c>
      <c r="H171" t="s">
        <v>661</v>
      </c>
      <c r="I171" t="s">
        <v>27691</v>
      </c>
      <c r="J171" t="s">
        <v>1837</v>
      </c>
      <c r="K171" t="s">
        <v>635</v>
      </c>
      <c r="L171" t="s">
        <v>636</v>
      </c>
      <c r="M171" t="s">
        <v>27692</v>
      </c>
      <c r="N171" t="s">
        <v>635</v>
      </c>
      <c r="O171" t="s">
        <v>668</v>
      </c>
      <c r="P171" t="s">
        <v>22</v>
      </c>
      <c r="Q171" t="s">
        <v>669</v>
      </c>
      <c r="R171" t="s">
        <v>636</v>
      </c>
      <c r="S171" t="s">
        <v>27693</v>
      </c>
      <c r="T171" t="s">
        <v>27692</v>
      </c>
    </row>
    <row r="172" spans="1:20" x14ac:dyDescent="0.25">
      <c r="A172" t="s">
        <v>35</v>
      </c>
      <c r="B172" t="s">
        <v>36</v>
      </c>
      <c r="C172">
        <v>66.666666666666671</v>
      </c>
      <c r="D172">
        <v>3</v>
      </c>
      <c r="E172" t="s">
        <v>27694</v>
      </c>
      <c r="F172">
        <v>200</v>
      </c>
      <c r="G172">
        <v>0</v>
      </c>
      <c r="H172" t="s">
        <v>661</v>
      </c>
      <c r="I172" t="s">
        <v>23219</v>
      </c>
      <c r="J172" t="s">
        <v>934</v>
      </c>
      <c r="K172" t="s">
        <v>635</v>
      </c>
      <c r="L172" t="s">
        <v>636</v>
      </c>
      <c r="M172" t="s">
        <v>27692</v>
      </c>
      <c r="N172" t="s">
        <v>635</v>
      </c>
      <c r="O172" t="s">
        <v>668</v>
      </c>
      <c r="P172" t="s">
        <v>22</v>
      </c>
      <c r="Q172" t="s">
        <v>669</v>
      </c>
      <c r="R172" t="s">
        <v>636</v>
      </c>
      <c r="S172" t="s">
        <v>27695</v>
      </c>
      <c r="T172" t="s">
        <v>27692</v>
      </c>
    </row>
    <row r="173" spans="1:20" x14ac:dyDescent="0.25">
      <c r="A173" t="s">
        <v>164</v>
      </c>
      <c r="B173" t="s">
        <v>165</v>
      </c>
      <c r="C173">
        <v>33.333333333333336</v>
      </c>
      <c r="D173">
        <v>3</v>
      </c>
      <c r="E173" t="s">
        <v>27694</v>
      </c>
      <c r="F173">
        <v>200</v>
      </c>
      <c r="G173">
        <v>0</v>
      </c>
      <c r="H173" t="s">
        <v>661</v>
      </c>
      <c r="I173" t="s">
        <v>23219</v>
      </c>
      <c r="J173" t="s">
        <v>934</v>
      </c>
      <c r="K173" t="s">
        <v>635</v>
      </c>
      <c r="L173" t="s">
        <v>636</v>
      </c>
      <c r="M173" t="s">
        <v>27692</v>
      </c>
      <c r="N173" t="s">
        <v>635</v>
      </c>
      <c r="O173" t="s">
        <v>668</v>
      </c>
      <c r="P173" t="s">
        <v>22</v>
      </c>
      <c r="Q173" t="s">
        <v>669</v>
      </c>
      <c r="R173" t="s">
        <v>636</v>
      </c>
      <c r="S173" t="s">
        <v>27695</v>
      </c>
      <c r="T173" t="s">
        <v>27692</v>
      </c>
    </row>
    <row r="174" spans="1:20" x14ac:dyDescent="0.25">
      <c r="A174" t="s">
        <v>164</v>
      </c>
      <c r="B174" t="s">
        <v>165</v>
      </c>
      <c r="C174">
        <v>33.333333333333336</v>
      </c>
      <c r="D174">
        <v>3</v>
      </c>
      <c r="E174" t="s">
        <v>27696</v>
      </c>
      <c r="F174">
        <v>100</v>
      </c>
      <c r="G174">
        <v>0</v>
      </c>
      <c r="H174" t="s">
        <v>661</v>
      </c>
      <c r="I174" t="s">
        <v>27697</v>
      </c>
      <c r="J174" t="s">
        <v>1091</v>
      </c>
      <c r="K174" t="s">
        <v>635</v>
      </c>
      <c r="L174" t="s">
        <v>636</v>
      </c>
      <c r="M174" t="s">
        <v>27698</v>
      </c>
      <c r="N174" t="s">
        <v>635</v>
      </c>
      <c r="O174" t="s">
        <v>980</v>
      </c>
      <c r="P174" t="s">
        <v>22</v>
      </c>
      <c r="Q174" t="s">
        <v>669</v>
      </c>
      <c r="R174" t="s">
        <v>27699</v>
      </c>
      <c r="S174" t="s">
        <v>27700</v>
      </c>
      <c r="T174" t="s">
        <v>27701</v>
      </c>
    </row>
    <row r="175" spans="1:20" x14ac:dyDescent="0.25">
      <c r="A175" t="s">
        <v>37</v>
      </c>
      <c r="B175" t="s">
        <v>38</v>
      </c>
      <c r="C175">
        <v>66.666666666666671</v>
      </c>
      <c r="D175">
        <v>3</v>
      </c>
      <c r="E175" t="s">
        <v>27702</v>
      </c>
      <c r="F175">
        <v>100</v>
      </c>
      <c r="G175">
        <v>0</v>
      </c>
      <c r="H175" t="s">
        <v>661</v>
      </c>
      <c r="I175" t="s">
        <v>27703</v>
      </c>
      <c r="J175" t="s">
        <v>802</v>
      </c>
      <c r="K175" t="s">
        <v>635</v>
      </c>
      <c r="L175" t="s">
        <v>636</v>
      </c>
      <c r="M175" t="s">
        <v>27704</v>
      </c>
      <c r="N175" t="s">
        <v>635</v>
      </c>
      <c r="O175" t="s">
        <v>638</v>
      </c>
      <c r="P175" t="s">
        <v>22</v>
      </c>
      <c r="Q175" t="s">
        <v>639</v>
      </c>
      <c r="R175" t="s">
        <v>636</v>
      </c>
      <c r="S175" t="s">
        <v>27705</v>
      </c>
      <c r="T175" t="s">
        <v>27704</v>
      </c>
    </row>
    <row r="176" spans="1:20" x14ac:dyDescent="0.25">
      <c r="A176" t="s">
        <v>37</v>
      </c>
      <c r="B176" t="s">
        <v>38</v>
      </c>
      <c r="C176">
        <v>33</v>
      </c>
      <c r="D176">
        <v>10</v>
      </c>
      <c r="E176" t="s">
        <v>27706</v>
      </c>
      <c r="F176">
        <v>290.39999999999998</v>
      </c>
      <c r="G176">
        <v>0</v>
      </c>
      <c r="H176" t="s">
        <v>661</v>
      </c>
      <c r="I176" t="s">
        <v>11369</v>
      </c>
      <c r="J176" t="s">
        <v>1172</v>
      </c>
      <c r="K176" t="s">
        <v>635</v>
      </c>
      <c r="L176" t="s">
        <v>636</v>
      </c>
      <c r="M176" t="s">
        <v>27707</v>
      </c>
      <c r="N176" t="s">
        <v>635</v>
      </c>
      <c r="O176" t="s">
        <v>638</v>
      </c>
      <c r="P176" t="s">
        <v>22</v>
      </c>
      <c r="Q176" t="s">
        <v>639</v>
      </c>
      <c r="R176" t="s">
        <v>636</v>
      </c>
      <c r="S176" t="s">
        <v>27708</v>
      </c>
      <c r="T176" t="s">
        <v>27704</v>
      </c>
    </row>
    <row r="177" spans="1:20" x14ac:dyDescent="0.25">
      <c r="A177" t="s">
        <v>164</v>
      </c>
      <c r="B177" t="s">
        <v>165</v>
      </c>
      <c r="C177">
        <v>40</v>
      </c>
      <c r="D177">
        <v>10</v>
      </c>
      <c r="E177" t="s">
        <v>27709</v>
      </c>
      <c r="F177">
        <v>290.39999999999998</v>
      </c>
      <c r="G177">
        <v>0</v>
      </c>
      <c r="H177" t="s">
        <v>661</v>
      </c>
      <c r="I177" t="s">
        <v>11588</v>
      </c>
      <c r="J177" t="s">
        <v>934</v>
      </c>
      <c r="K177" t="s">
        <v>635</v>
      </c>
      <c r="L177" t="s">
        <v>636</v>
      </c>
      <c r="M177" t="s">
        <v>27710</v>
      </c>
      <c r="N177" t="s">
        <v>635</v>
      </c>
      <c r="O177" t="s">
        <v>638</v>
      </c>
      <c r="P177" t="s">
        <v>22</v>
      </c>
      <c r="Q177" t="s">
        <v>639</v>
      </c>
      <c r="R177" t="s">
        <v>636</v>
      </c>
      <c r="S177" t="s">
        <v>27711</v>
      </c>
      <c r="T177" t="s">
        <v>27712</v>
      </c>
    </row>
    <row r="178" spans="1:20" x14ac:dyDescent="0.25">
      <c r="A178" t="s">
        <v>37</v>
      </c>
      <c r="B178" t="s">
        <v>38</v>
      </c>
      <c r="C178">
        <v>66.666666666666671</v>
      </c>
      <c r="D178">
        <v>3</v>
      </c>
      <c r="E178" t="s">
        <v>27713</v>
      </c>
      <c r="F178">
        <v>100</v>
      </c>
      <c r="G178">
        <v>0</v>
      </c>
      <c r="H178" t="s">
        <v>661</v>
      </c>
      <c r="I178" t="s">
        <v>27714</v>
      </c>
      <c r="J178" t="s">
        <v>643</v>
      </c>
      <c r="K178" t="s">
        <v>635</v>
      </c>
      <c r="L178" t="s">
        <v>636</v>
      </c>
      <c r="M178" t="s">
        <v>27715</v>
      </c>
      <c r="N178" t="s">
        <v>635</v>
      </c>
      <c r="O178" t="s">
        <v>638</v>
      </c>
      <c r="P178" t="s">
        <v>22</v>
      </c>
      <c r="Q178" t="s">
        <v>639</v>
      </c>
      <c r="R178" t="s">
        <v>636</v>
      </c>
      <c r="S178" t="s">
        <v>27716</v>
      </c>
      <c r="T178" t="s">
        <v>27717</v>
      </c>
    </row>
    <row r="179" spans="1:20" x14ac:dyDescent="0.25">
      <c r="A179" t="s">
        <v>35</v>
      </c>
      <c r="B179" t="s">
        <v>36</v>
      </c>
      <c r="C179">
        <v>66.666666666666671</v>
      </c>
      <c r="D179">
        <v>3</v>
      </c>
      <c r="E179" t="s">
        <v>27718</v>
      </c>
      <c r="F179">
        <v>100</v>
      </c>
      <c r="G179">
        <v>0</v>
      </c>
      <c r="H179" t="s">
        <v>661</v>
      </c>
      <c r="I179" t="s">
        <v>27719</v>
      </c>
      <c r="J179" t="s">
        <v>869</v>
      </c>
      <c r="K179" t="s">
        <v>635</v>
      </c>
      <c r="L179" t="s">
        <v>636</v>
      </c>
      <c r="M179" t="s">
        <v>27720</v>
      </c>
      <c r="N179" t="s">
        <v>635</v>
      </c>
      <c r="O179" t="s">
        <v>638</v>
      </c>
      <c r="P179" t="s">
        <v>22</v>
      </c>
      <c r="Q179" t="s">
        <v>639</v>
      </c>
      <c r="R179" t="s">
        <v>636</v>
      </c>
      <c r="S179" t="s">
        <v>27721</v>
      </c>
      <c r="T179" t="s">
        <v>27722</v>
      </c>
    </row>
    <row r="180" spans="1:20" x14ac:dyDescent="0.25">
      <c r="A180" t="s">
        <v>94</v>
      </c>
      <c r="B180" t="s">
        <v>95</v>
      </c>
      <c r="C180">
        <v>33.333333333333336</v>
      </c>
      <c r="D180">
        <v>3</v>
      </c>
      <c r="E180" t="s">
        <v>27723</v>
      </c>
      <c r="F180">
        <v>160</v>
      </c>
      <c r="G180">
        <v>10</v>
      </c>
      <c r="H180" t="s">
        <v>661</v>
      </c>
      <c r="I180" t="s">
        <v>27724</v>
      </c>
      <c r="J180" t="s">
        <v>2074</v>
      </c>
      <c r="K180" t="s">
        <v>635</v>
      </c>
      <c r="L180" t="s">
        <v>636</v>
      </c>
      <c r="M180" t="s">
        <v>27725</v>
      </c>
      <c r="N180" t="s">
        <v>635</v>
      </c>
      <c r="O180" t="s">
        <v>638</v>
      </c>
      <c r="P180" t="s">
        <v>22</v>
      </c>
      <c r="Q180" t="s">
        <v>639</v>
      </c>
      <c r="R180" t="s">
        <v>636</v>
      </c>
      <c r="S180" t="s">
        <v>27726</v>
      </c>
      <c r="T180" t="s">
        <v>27727</v>
      </c>
    </row>
    <row r="181" spans="1:20" x14ac:dyDescent="0.25">
      <c r="A181" t="s">
        <v>164</v>
      </c>
      <c r="B181" t="s">
        <v>165</v>
      </c>
      <c r="C181">
        <v>65</v>
      </c>
      <c r="D181">
        <v>9</v>
      </c>
      <c r="E181" t="s">
        <v>27728</v>
      </c>
      <c r="F181">
        <v>299</v>
      </c>
      <c r="G181">
        <v>0</v>
      </c>
      <c r="H181" t="s">
        <v>661</v>
      </c>
      <c r="I181" t="s">
        <v>27729</v>
      </c>
      <c r="J181" t="s">
        <v>643</v>
      </c>
      <c r="K181" t="s">
        <v>635</v>
      </c>
      <c r="L181" t="s">
        <v>636</v>
      </c>
      <c r="M181" t="s">
        <v>27730</v>
      </c>
      <c r="N181" t="s">
        <v>635</v>
      </c>
      <c r="O181" t="s">
        <v>668</v>
      </c>
      <c r="P181" t="s">
        <v>22</v>
      </c>
      <c r="Q181" t="s">
        <v>669</v>
      </c>
      <c r="R181" t="s">
        <v>636</v>
      </c>
      <c r="S181" t="s">
        <v>27731</v>
      </c>
      <c r="T181" t="s">
        <v>27730</v>
      </c>
    </row>
    <row r="182" spans="1:20" x14ac:dyDescent="0.25">
      <c r="A182" t="s">
        <v>164</v>
      </c>
      <c r="B182" t="s">
        <v>165</v>
      </c>
      <c r="C182">
        <v>40</v>
      </c>
      <c r="D182">
        <v>10</v>
      </c>
      <c r="E182" t="s">
        <v>27732</v>
      </c>
      <c r="F182">
        <v>330</v>
      </c>
      <c r="G182">
        <v>0</v>
      </c>
      <c r="H182" t="s">
        <v>661</v>
      </c>
      <c r="I182" t="s">
        <v>9385</v>
      </c>
      <c r="J182" t="s">
        <v>839</v>
      </c>
      <c r="K182" t="s">
        <v>635</v>
      </c>
      <c r="L182" t="s">
        <v>636</v>
      </c>
      <c r="M182" t="s">
        <v>27733</v>
      </c>
      <c r="N182" t="s">
        <v>635</v>
      </c>
      <c r="O182" t="s">
        <v>638</v>
      </c>
      <c r="P182" t="s">
        <v>22</v>
      </c>
      <c r="Q182" t="s">
        <v>639</v>
      </c>
      <c r="R182" t="s">
        <v>636</v>
      </c>
      <c r="S182" t="s">
        <v>27734</v>
      </c>
      <c r="T182" t="s">
        <v>27730</v>
      </c>
    </row>
    <row r="183" spans="1:20" x14ac:dyDescent="0.25">
      <c r="A183" t="s">
        <v>35</v>
      </c>
      <c r="B183" t="s">
        <v>36</v>
      </c>
      <c r="C183">
        <v>66.666666666666671</v>
      </c>
      <c r="D183">
        <v>6</v>
      </c>
      <c r="E183" t="s">
        <v>27735</v>
      </c>
      <c r="F183">
        <v>200</v>
      </c>
      <c r="G183">
        <v>0</v>
      </c>
      <c r="H183" t="s">
        <v>661</v>
      </c>
      <c r="I183" t="s">
        <v>27736</v>
      </c>
      <c r="J183" t="s">
        <v>1091</v>
      </c>
      <c r="K183" t="s">
        <v>635</v>
      </c>
      <c r="L183" t="s">
        <v>636</v>
      </c>
      <c r="M183" t="s">
        <v>27737</v>
      </c>
      <c r="N183" t="s">
        <v>635</v>
      </c>
      <c r="O183" t="s">
        <v>980</v>
      </c>
      <c r="P183" t="s">
        <v>22</v>
      </c>
      <c r="Q183" t="s">
        <v>669</v>
      </c>
      <c r="R183" t="s">
        <v>636</v>
      </c>
      <c r="S183" t="s">
        <v>27738</v>
      </c>
      <c r="T183" t="s">
        <v>27737</v>
      </c>
    </row>
    <row r="184" spans="1:20" x14ac:dyDescent="0.25">
      <c r="A184" t="s">
        <v>164</v>
      </c>
      <c r="B184" t="s">
        <v>165</v>
      </c>
      <c r="C184">
        <v>65</v>
      </c>
      <c r="D184">
        <v>9</v>
      </c>
      <c r="E184" t="s">
        <v>27739</v>
      </c>
      <c r="F184">
        <v>351.12</v>
      </c>
      <c r="G184">
        <v>0</v>
      </c>
      <c r="H184" t="s">
        <v>661</v>
      </c>
      <c r="I184" t="s">
        <v>26942</v>
      </c>
      <c r="J184" t="s">
        <v>770</v>
      </c>
      <c r="K184" t="s">
        <v>635</v>
      </c>
      <c r="L184" t="s">
        <v>636</v>
      </c>
      <c r="M184" t="s">
        <v>27740</v>
      </c>
      <c r="N184" t="s">
        <v>635</v>
      </c>
      <c r="O184" t="s">
        <v>668</v>
      </c>
      <c r="P184" t="s">
        <v>22</v>
      </c>
      <c r="Q184" t="s">
        <v>669</v>
      </c>
      <c r="R184" t="s">
        <v>636</v>
      </c>
      <c r="S184" t="s">
        <v>27741</v>
      </c>
      <c r="T184" t="s">
        <v>27742</v>
      </c>
    </row>
    <row r="185" spans="1:20" x14ac:dyDescent="0.25">
      <c r="A185" t="s">
        <v>35</v>
      </c>
      <c r="B185" t="s">
        <v>36</v>
      </c>
      <c r="C185">
        <v>66.666666666666671</v>
      </c>
      <c r="D185">
        <v>3</v>
      </c>
      <c r="E185" t="s">
        <v>27739</v>
      </c>
      <c r="F185">
        <v>351.12</v>
      </c>
      <c r="G185">
        <v>0</v>
      </c>
      <c r="H185" t="s">
        <v>661</v>
      </c>
      <c r="I185" t="s">
        <v>26942</v>
      </c>
      <c r="J185" t="s">
        <v>770</v>
      </c>
      <c r="K185" t="s">
        <v>635</v>
      </c>
      <c r="L185" t="s">
        <v>636</v>
      </c>
      <c r="M185" t="s">
        <v>27740</v>
      </c>
      <c r="N185" t="s">
        <v>635</v>
      </c>
      <c r="O185" t="s">
        <v>668</v>
      </c>
      <c r="P185" t="s">
        <v>22</v>
      </c>
      <c r="Q185" t="s">
        <v>669</v>
      </c>
      <c r="R185" t="s">
        <v>636</v>
      </c>
      <c r="S185" t="s">
        <v>27741</v>
      </c>
      <c r="T185" t="s">
        <v>27742</v>
      </c>
    </row>
    <row r="186" spans="1:20" x14ac:dyDescent="0.25">
      <c r="A186" t="s">
        <v>619</v>
      </c>
      <c r="B186" t="s">
        <v>620</v>
      </c>
      <c r="C186">
        <v>139</v>
      </c>
      <c r="D186">
        <v>1</v>
      </c>
      <c r="E186" t="s">
        <v>27743</v>
      </c>
      <c r="F186">
        <v>287.75</v>
      </c>
      <c r="G186">
        <v>0</v>
      </c>
      <c r="H186" t="s">
        <v>661</v>
      </c>
      <c r="I186" t="s">
        <v>27744</v>
      </c>
      <c r="J186" t="s">
        <v>2046</v>
      </c>
      <c r="K186" t="s">
        <v>635</v>
      </c>
      <c r="L186" t="s">
        <v>636</v>
      </c>
      <c r="M186" t="s">
        <v>27742</v>
      </c>
      <c r="N186" t="s">
        <v>635</v>
      </c>
      <c r="O186" t="s">
        <v>638</v>
      </c>
      <c r="P186" t="s">
        <v>22</v>
      </c>
      <c r="Q186" t="s">
        <v>639</v>
      </c>
      <c r="R186" t="s">
        <v>636</v>
      </c>
      <c r="S186" t="s">
        <v>27745</v>
      </c>
      <c r="T186" t="s">
        <v>27742</v>
      </c>
    </row>
    <row r="187" spans="1:20" x14ac:dyDescent="0.25">
      <c r="A187" t="s">
        <v>258</v>
      </c>
      <c r="B187" t="s">
        <v>264</v>
      </c>
      <c r="C187">
        <v>139</v>
      </c>
      <c r="D187">
        <v>1</v>
      </c>
      <c r="E187" t="s">
        <v>27743</v>
      </c>
      <c r="F187">
        <v>287.75</v>
      </c>
      <c r="G187">
        <v>0</v>
      </c>
      <c r="H187" t="s">
        <v>661</v>
      </c>
      <c r="I187" t="s">
        <v>27744</v>
      </c>
      <c r="J187" t="s">
        <v>2046</v>
      </c>
      <c r="K187" t="s">
        <v>635</v>
      </c>
      <c r="L187" t="s">
        <v>636</v>
      </c>
      <c r="M187" t="s">
        <v>27742</v>
      </c>
      <c r="N187" t="s">
        <v>635</v>
      </c>
      <c r="O187" t="s">
        <v>638</v>
      </c>
      <c r="P187" t="s">
        <v>22</v>
      </c>
      <c r="Q187" t="s">
        <v>639</v>
      </c>
      <c r="R187" t="s">
        <v>636</v>
      </c>
      <c r="S187" t="s">
        <v>27745</v>
      </c>
      <c r="T187" t="s">
        <v>27742</v>
      </c>
    </row>
    <row r="188" spans="1:20" x14ac:dyDescent="0.25">
      <c r="A188" t="s">
        <v>257</v>
      </c>
      <c r="B188" t="s">
        <v>263</v>
      </c>
      <c r="C188">
        <v>139</v>
      </c>
      <c r="D188">
        <v>1</v>
      </c>
      <c r="E188" t="s">
        <v>27743</v>
      </c>
      <c r="F188">
        <v>287.75</v>
      </c>
      <c r="G188">
        <v>0</v>
      </c>
      <c r="H188" t="s">
        <v>661</v>
      </c>
      <c r="I188" t="s">
        <v>27744</v>
      </c>
      <c r="J188" t="s">
        <v>2046</v>
      </c>
      <c r="K188" t="s">
        <v>635</v>
      </c>
      <c r="L188" t="s">
        <v>636</v>
      </c>
      <c r="M188" t="s">
        <v>27742</v>
      </c>
      <c r="N188" t="s">
        <v>635</v>
      </c>
      <c r="O188" t="s">
        <v>638</v>
      </c>
      <c r="P188" t="s">
        <v>22</v>
      </c>
      <c r="Q188" t="s">
        <v>639</v>
      </c>
      <c r="R188" t="s">
        <v>636</v>
      </c>
      <c r="S188" t="s">
        <v>27745</v>
      </c>
      <c r="T188" t="s">
        <v>27742</v>
      </c>
    </row>
    <row r="189" spans="1:20" x14ac:dyDescent="0.25">
      <c r="A189" t="s">
        <v>256</v>
      </c>
      <c r="B189" t="s">
        <v>262</v>
      </c>
      <c r="C189">
        <v>139</v>
      </c>
      <c r="D189">
        <v>1</v>
      </c>
      <c r="E189" t="s">
        <v>27743</v>
      </c>
      <c r="F189">
        <v>287.75</v>
      </c>
      <c r="G189">
        <v>0</v>
      </c>
      <c r="H189" t="s">
        <v>661</v>
      </c>
      <c r="I189" t="s">
        <v>27744</v>
      </c>
      <c r="J189" t="s">
        <v>2046</v>
      </c>
      <c r="K189" t="s">
        <v>635</v>
      </c>
      <c r="L189" t="s">
        <v>636</v>
      </c>
      <c r="M189" t="s">
        <v>27742</v>
      </c>
      <c r="N189" t="s">
        <v>635</v>
      </c>
      <c r="O189" t="s">
        <v>638</v>
      </c>
      <c r="P189" t="s">
        <v>22</v>
      </c>
      <c r="Q189" t="s">
        <v>639</v>
      </c>
      <c r="R189" t="s">
        <v>636</v>
      </c>
      <c r="S189" t="s">
        <v>27745</v>
      </c>
      <c r="T189" t="s">
        <v>27742</v>
      </c>
    </row>
    <row r="190" spans="1:20" x14ac:dyDescent="0.25">
      <c r="A190" t="s">
        <v>39</v>
      </c>
      <c r="B190" t="s">
        <v>44</v>
      </c>
      <c r="C190">
        <v>78.5</v>
      </c>
      <c r="D190">
        <v>2</v>
      </c>
      <c r="E190" t="s">
        <v>27746</v>
      </c>
      <c r="F190">
        <v>137</v>
      </c>
      <c r="G190">
        <v>0</v>
      </c>
      <c r="H190" t="s">
        <v>647</v>
      </c>
      <c r="I190" t="s">
        <v>16067</v>
      </c>
      <c r="J190" t="s">
        <v>27747</v>
      </c>
      <c r="K190" t="s">
        <v>2686</v>
      </c>
      <c r="L190" t="s">
        <v>2140</v>
      </c>
      <c r="M190" t="s">
        <v>27748</v>
      </c>
      <c r="N190" t="s">
        <v>635</v>
      </c>
      <c r="O190" t="s">
        <v>653</v>
      </c>
      <c r="P190" t="s">
        <v>43</v>
      </c>
      <c r="Q190" t="s">
        <v>654</v>
      </c>
      <c r="R190" t="s">
        <v>636</v>
      </c>
      <c r="S190" t="s">
        <v>27749</v>
      </c>
      <c r="T190" t="s">
        <v>27750</v>
      </c>
    </row>
    <row r="191" spans="1:20" x14ac:dyDescent="0.25">
      <c r="A191" t="s">
        <v>37</v>
      </c>
      <c r="B191" t="s">
        <v>38</v>
      </c>
      <c r="C191">
        <v>66.666666666666671</v>
      </c>
      <c r="D191">
        <v>3</v>
      </c>
      <c r="E191" t="s">
        <v>27751</v>
      </c>
      <c r="F191">
        <v>100</v>
      </c>
      <c r="G191">
        <v>0</v>
      </c>
      <c r="H191" t="s">
        <v>661</v>
      </c>
      <c r="I191" t="s">
        <v>27752</v>
      </c>
      <c r="J191" t="s">
        <v>1349</v>
      </c>
      <c r="K191" t="s">
        <v>635</v>
      </c>
      <c r="L191" t="s">
        <v>636</v>
      </c>
      <c r="M191" t="s">
        <v>27753</v>
      </c>
      <c r="N191" t="s">
        <v>635</v>
      </c>
      <c r="O191" t="s">
        <v>638</v>
      </c>
      <c r="P191" t="s">
        <v>22</v>
      </c>
      <c r="Q191" t="s">
        <v>639</v>
      </c>
      <c r="R191" t="s">
        <v>636</v>
      </c>
      <c r="S191" t="s">
        <v>27754</v>
      </c>
      <c r="T191" t="s">
        <v>27753</v>
      </c>
    </row>
    <row r="192" spans="1:20" x14ac:dyDescent="0.25">
      <c r="A192" t="s">
        <v>35</v>
      </c>
      <c r="B192" t="s">
        <v>36</v>
      </c>
      <c r="C192">
        <v>66.666666666666671</v>
      </c>
      <c r="D192">
        <v>3</v>
      </c>
      <c r="E192" t="s">
        <v>27755</v>
      </c>
      <c r="F192">
        <v>100</v>
      </c>
      <c r="G192">
        <v>0</v>
      </c>
      <c r="H192" t="s">
        <v>661</v>
      </c>
      <c r="I192" t="s">
        <v>20409</v>
      </c>
      <c r="J192" t="s">
        <v>1314</v>
      </c>
      <c r="K192" t="s">
        <v>635</v>
      </c>
      <c r="L192" t="s">
        <v>636</v>
      </c>
      <c r="M192" t="s">
        <v>27756</v>
      </c>
      <c r="N192" t="s">
        <v>635</v>
      </c>
      <c r="O192" t="s">
        <v>638</v>
      </c>
      <c r="P192" t="s">
        <v>22</v>
      </c>
      <c r="Q192" t="s">
        <v>639</v>
      </c>
      <c r="R192" t="s">
        <v>636</v>
      </c>
      <c r="S192" t="s">
        <v>27757</v>
      </c>
      <c r="T192" t="s">
        <v>27758</v>
      </c>
    </row>
    <row r="193" spans="1:20" x14ac:dyDescent="0.25">
      <c r="A193" t="s">
        <v>37</v>
      </c>
      <c r="B193" t="s">
        <v>38</v>
      </c>
      <c r="C193">
        <v>66.666666666666671</v>
      </c>
      <c r="D193">
        <v>3</v>
      </c>
      <c r="E193" t="s">
        <v>27759</v>
      </c>
      <c r="F193">
        <v>100</v>
      </c>
      <c r="G193">
        <v>0</v>
      </c>
      <c r="H193" t="s">
        <v>661</v>
      </c>
      <c r="I193" t="s">
        <v>27760</v>
      </c>
      <c r="J193" t="s">
        <v>711</v>
      </c>
      <c r="K193" t="s">
        <v>635</v>
      </c>
      <c r="L193" t="s">
        <v>636</v>
      </c>
      <c r="M193" t="s">
        <v>27761</v>
      </c>
      <c r="N193" t="s">
        <v>635</v>
      </c>
      <c r="O193" t="s">
        <v>638</v>
      </c>
      <c r="P193" t="s">
        <v>22</v>
      </c>
      <c r="Q193" t="s">
        <v>639</v>
      </c>
      <c r="R193" t="s">
        <v>636</v>
      </c>
      <c r="S193" t="s">
        <v>27762</v>
      </c>
      <c r="T193" t="s">
        <v>27761</v>
      </c>
    </row>
    <row r="194" spans="1:20" x14ac:dyDescent="0.25">
      <c r="A194" t="s">
        <v>164</v>
      </c>
      <c r="B194" t="s">
        <v>165</v>
      </c>
      <c r="C194">
        <v>33.333333333333336</v>
      </c>
      <c r="D194">
        <v>3</v>
      </c>
      <c r="E194" t="s">
        <v>27763</v>
      </c>
      <c r="F194">
        <v>100</v>
      </c>
      <c r="G194">
        <v>0</v>
      </c>
      <c r="H194" t="s">
        <v>661</v>
      </c>
      <c r="I194" t="s">
        <v>1171</v>
      </c>
      <c r="J194" t="s">
        <v>1172</v>
      </c>
      <c r="K194" t="s">
        <v>635</v>
      </c>
      <c r="L194" t="s">
        <v>636</v>
      </c>
      <c r="M194" t="s">
        <v>27764</v>
      </c>
      <c r="N194" t="s">
        <v>635</v>
      </c>
      <c r="O194" t="s">
        <v>638</v>
      </c>
      <c r="P194" t="s">
        <v>22</v>
      </c>
      <c r="Q194" t="s">
        <v>639</v>
      </c>
      <c r="R194" t="s">
        <v>27765</v>
      </c>
      <c r="S194" t="s">
        <v>27766</v>
      </c>
      <c r="T194" t="s">
        <v>27764</v>
      </c>
    </row>
    <row r="195" spans="1:20" x14ac:dyDescent="0.25">
      <c r="A195" t="s">
        <v>39</v>
      </c>
      <c r="B195" t="s">
        <v>44</v>
      </c>
      <c r="C195">
        <v>120</v>
      </c>
      <c r="D195">
        <v>1</v>
      </c>
      <c r="E195" t="s">
        <v>27767</v>
      </c>
      <c r="F195">
        <v>99</v>
      </c>
      <c r="G195">
        <v>0</v>
      </c>
      <c r="H195" t="s">
        <v>661</v>
      </c>
      <c r="I195" t="s">
        <v>27768</v>
      </c>
      <c r="J195" t="s">
        <v>13933</v>
      </c>
      <c r="K195" t="s">
        <v>635</v>
      </c>
      <c r="L195" t="s">
        <v>636</v>
      </c>
      <c r="M195" t="s">
        <v>27769</v>
      </c>
      <c r="N195" t="s">
        <v>635</v>
      </c>
      <c r="O195" t="s">
        <v>1071</v>
      </c>
      <c r="P195" t="s">
        <v>22</v>
      </c>
      <c r="Q195" t="s">
        <v>639</v>
      </c>
      <c r="R195" t="s">
        <v>636</v>
      </c>
      <c r="S195" t="s">
        <v>27770</v>
      </c>
      <c r="T195" t="s">
        <v>27764</v>
      </c>
    </row>
    <row r="196" spans="1:20" x14ac:dyDescent="0.25">
      <c r="A196" t="s">
        <v>37</v>
      </c>
      <c r="B196" t="s">
        <v>38</v>
      </c>
      <c r="C196">
        <v>66.666666666666671</v>
      </c>
      <c r="D196">
        <v>3</v>
      </c>
      <c r="E196" t="s">
        <v>27771</v>
      </c>
      <c r="F196">
        <v>100</v>
      </c>
      <c r="G196">
        <v>0</v>
      </c>
      <c r="H196" t="s">
        <v>661</v>
      </c>
      <c r="I196" t="s">
        <v>26774</v>
      </c>
      <c r="J196" t="s">
        <v>1314</v>
      </c>
      <c r="K196" t="s">
        <v>635</v>
      </c>
      <c r="L196" t="s">
        <v>636</v>
      </c>
      <c r="M196" t="s">
        <v>27772</v>
      </c>
      <c r="N196" t="s">
        <v>635</v>
      </c>
      <c r="O196" t="s">
        <v>668</v>
      </c>
      <c r="P196" t="s">
        <v>22</v>
      </c>
      <c r="Q196" t="s">
        <v>669</v>
      </c>
      <c r="R196" t="s">
        <v>636</v>
      </c>
      <c r="S196" t="s">
        <v>27773</v>
      </c>
      <c r="T196" t="s">
        <v>27772</v>
      </c>
    </row>
    <row r="197" spans="1:20" x14ac:dyDescent="0.25">
      <c r="A197" t="s">
        <v>37</v>
      </c>
      <c r="B197" t="s">
        <v>38</v>
      </c>
      <c r="C197">
        <v>66.666666666666671</v>
      </c>
      <c r="D197">
        <v>3</v>
      </c>
      <c r="E197" t="s">
        <v>27774</v>
      </c>
      <c r="F197">
        <v>100</v>
      </c>
      <c r="G197">
        <v>0</v>
      </c>
      <c r="H197" t="s">
        <v>661</v>
      </c>
      <c r="I197" t="s">
        <v>27775</v>
      </c>
      <c r="J197" t="s">
        <v>1025</v>
      </c>
      <c r="K197" t="s">
        <v>635</v>
      </c>
      <c r="L197" t="s">
        <v>636</v>
      </c>
      <c r="M197" t="s">
        <v>27772</v>
      </c>
      <c r="N197" t="s">
        <v>635</v>
      </c>
      <c r="O197" t="s">
        <v>638</v>
      </c>
      <c r="P197" t="s">
        <v>22</v>
      </c>
      <c r="Q197" t="s">
        <v>639</v>
      </c>
      <c r="R197" t="s">
        <v>636</v>
      </c>
      <c r="S197" t="s">
        <v>27776</v>
      </c>
      <c r="T197" t="s">
        <v>27772</v>
      </c>
    </row>
    <row r="198" spans="1:20" x14ac:dyDescent="0.25">
      <c r="A198" t="s">
        <v>39</v>
      </c>
      <c r="B198" t="s">
        <v>44</v>
      </c>
      <c r="C198">
        <v>66.333333333333329</v>
      </c>
      <c r="D198">
        <v>3</v>
      </c>
      <c r="E198" t="s">
        <v>27777</v>
      </c>
      <c r="F198">
        <v>222.5</v>
      </c>
      <c r="G198">
        <v>0</v>
      </c>
      <c r="H198" t="s">
        <v>661</v>
      </c>
      <c r="I198" t="s">
        <v>27778</v>
      </c>
      <c r="J198" t="s">
        <v>839</v>
      </c>
      <c r="K198" t="s">
        <v>635</v>
      </c>
      <c r="L198" t="s">
        <v>636</v>
      </c>
      <c r="M198" t="s">
        <v>27779</v>
      </c>
      <c r="N198" t="s">
        <v>635</v>
      </c>
      <c r="O198" t="s">
        <v>638</v>
      </c>
      <c r="P198" t="s">
        <v>22</v>
      </c>
      <c r="Q198" t="s">
        <v>639</v>
      </c>
      <c r="R198" t="s">
        <v>636</v>
      </c>
      <c r="S198" t="s">
        <v>27780</v>
      </c>
      <c r="T198" t="s">
        <v>27779</v>
      </c>
    </row>
    <row r="199" spans="1:20" x14ac:dyDescent="0.25">
      <c r="A199" t="s">
        <v>37</v>
      </c>
      <c r="B199" t="s">
        <v>38</v>
      </c>
      <c r="C199">
        <v>66.666666666666671</v>
      </c>
      <c r="D199">
        <v>3</v>
      </c>
      <c r="E199" t="s">
        <v>27781</v>
      </c>
      <c r="F199">
        <v>100</v>
      </c>
      <c r="G199">
        <v>0</v>
      </c>
      <c r="H199" t="s">
        <v>661</v>
      </c>
      <c r="I199" t="s">
        <v>27782</v>
      </c>
      <c r="J199" t="s">
        <v>1025</v>
      </c>
      <c r="K199" t="s">
        <v>635</v>
      </c>
      <c r="L199" t="s">
        <v>636</v>
      </c>
      <c r="M199" t="s">
        <v>27783</v>
      </c>
      <c r="N199" t="s">
        <v>635</v>
      </c>
      <c r="O199" t="s">
        <v>638</v>
      </c>
      <c r="P199" t="s">
        <v>22</v>
      </c>
      <c r="Q199" t="s">
        <v>639</v>
      </c>
      <c r="R199" t="s">
        <v>636</v>
      </c>
      <c r="S199" t="s">
        <v>27784</v>
      </c>
      <c r="T199" t="s">
        <v>27783</v>
      </c>
    </row>
    <row r="200" spans="1:20" x14ac:dyDescent="0.25">
      <c r="A200" t="s">
        <v>35</v>
      </c>
      <c r="B200" t="s">
        <v>36</v>
      </c>
      <c r="C200">
        <v>66.666666666666671</v>
      </c>
      <c r="D200">
        <v>3</v>
      </c>
      <c r="E200" t="s">
        <v>27785</v>
      </c>
      <c r="F200">
        <v>100</v>
      </c>
      <c r="G200">
        <v>0</v>
      </c>
      <c r="H200" t="s">
        <v>661</v>
      </c>
      <c r="I200" t="s">
        <v>5955</v>
      </c>
      <c r="J200" t="s">
        <v>797</v>
      </c>
      <c r="K200" t="s">
        <v>635</v>
      </c>
      <c r="L200" t="s">
        <v>636</v>
      </c>
      <c r="M200" t="s">
        <v>27783</v>
      </c>
      <c r="N200" t="s">
        <v>635</v>
      </c>
      <c r="O200" t="s">
        <v>638</v>
      </c>
      <c r="P200" t="s">
        <v>22</v>
      </c>
      <c r="Q200" t="s">
        <v>639</v>
      </c>
      <c r="R200" t="s">
        <v>636</v>
      </c>
      <c r="S200" t="s">
        <v>27786</v>
      </c>
      <c r="T200" t="s">
        <v>27783</v>
      </c>
    </row>
    <row r="201" spans="1:20" x14ac:dyDescent="0.25">
      <c r="A201" t="s">
        <v>619</v>
      </c>
      <c r="B201" t="s">
        <v>620</v>
      </c>
      <c r="C201">
        <v>139</v>
      </c>
      <c r="D201">
        <v>1</v>
      </c>
      <c r="E201" t="s">
        <v>27787</v>
      </c>
      <c r="F201">
        <v>109</v>
      </c>
      <c r="G201">
        <v>0</v>
      </c>
      <c r="H201" t="s">
        <v>661</v>
      </c>
      <c r="I201" t="s">
        <v>27788</v>
      </c>
      <c r="J201" t="s">
        <v>1160</v>
      </c>
      <c r="K201" t="s">
        <v>635</v>
      </c>
      <c r="L201" t="s">
        <v>636</v>
      </c>
      <c r="M201" t="s">
        <v>27789</v>
      </c>
      <c r="N201" t="s">
        <v>635</v>
      </c>
      <c r="O201" t="s">
        <v>638</v>
      </c>
      <c r="P201" t="s">
        <v>22</v>
      </c>
      <c r="Q201" t="s">
        <v>639</v>
      </c>
      <c r="R201" t="s">
        <v>636</v>
      </c>
      <c r="S201" t="s">
        <v>27790</v>
      </c>
      <c r="T201" t="s">
        <v>27789</v>
      </c>
    </row>
    <row r="202" spans="1:20" x14ac:dyDescent="0.25">
      <c r="A202" t="s">
        <v>121</v>
      </c>
      <c r="B202" t="s">
        <v>122</v>
      </c>
      <c r="C202">
        <v>14</v>
      </c>
      <c r="D202">
        <v>2</v>
      </c>
      <c r="E202" t="s">
        <v>27791</v>
      </c>
      <c r="F202">
        <v>36</v>
      </c>
      <c r="G202">
        <v>15</v>
      </c>
      <c r="H202" t="s">
        <v>647</v>
      </c>
      <c r="I202" t="s">
        <v>648</v>
      </c>
      <c r="J202" t="s">
        <v>7433</v>
      </c>
      <c r="K202" t="s">
        <v>7434</v>
      </c>
      <c r="L202" t="s">
        <v>7137</v>
      </c>
      <c r="M202" t="s">
        <v>27792</v>
      </c>
      <c r="N202" t="s">
        <v>635</v>
      </c>
      <c r="O202" t="s">
        <v>653</v>
      </c>
      <c r="P202" t="s">
        <v>43</v>
      </c>
      <c r="Q202" t="s">
        <v>654</v>
      </c>
      <c r="R202" t="s">
        <v>636</v>
      </c>
      <c r="S202" t="s">
        <v>27793</v>
      </c>
      <c r="T202" t="s">
        <v>27794</v>
      </c>
    </row>
    <row r="203" spans="1:20" x14ac:dyDescent="0.25">
      <c r="A203" t="s">
        <v>37</v>
      </c>
      <c r="B203" t="s">
        <v>38</v>
      </c>
      <c r="C203">
        <v>66.666666666666671</v>
      </c>
      <c r="D203">
        <v>3</v>
      </c>
      <c r="E203" t="s">
        <v>27795</v>
      </c>
      <c r="F203">
        <v>100</v>
      </c>
      <c r="G203">
        <v>0</v>
      </c>
      <c r="H203" t="s">
        <v>661</v>
      </c>
      <c r="I203" t="s">
        <v>27796</v>
      </c>
      <c r="J203" t="s">
        <v>1105</v>
      </c>
      <c r="K203" t="s">
        <v>635</v>
      </c>
      <c r="L203" t="s">
        <v>636</v>
      </c>
      <c r="M203" t="s">
        <v>27797</v>
      </c>
      <c r="N203" t="s">
        <v>635</v>
      </c>
      <c r="O203" t="s">
        <v>638</v>
      </c>
      <c r="P203" t="s">
        <v>22</v>
      </c>
      <c r="Q203" t="s">
        <v>639</v>
      </c>
      <c r="R203" t="s">
        <v>636</v>
      </c>
      <c r="S203" t="s">
        <v>27798</v>
      </c>
      <c r="T203" t="s">
        <v>27799</v>
      </c>
    </row>
    <row r="204" spans="1:20" x14ac:dyDescent="0.25">
      <c r="A204" t="s">
        <v>37</v>
      </c>
      <c r="B204" t="s">
        <v>38</v>
      </c>
      <c r="C204">
        <v>66.666666666666671</v>
      </c>
      <c r="D204">
        <v>3</v>
      </c>
      <c r="E204" t="s">
        <v>27800</v>
      </c>
      <c r="F204">
        <v>100</v>
      </c>
      <c r="G204">
        <v>0</v>
      </c>
      <c r="H204" t="s">
        <v>661</v>
      </c>
      <c r="I204" t="s">
        <v>27801</v>
      </c>
      <c r="J204" t="s">
        <v>643</v>
      </c>
      <c r="K204" t="s">
        <v>635</v>
      </c>
      <c r="L204" t="s">
        <v>636</v>
      </c>
      <c r="M204" t="s">
        <v>27802</v>
      </c>
      <c r="N204" t="s">
        <v>635</v>
      </c>
      <c r="O204" t="s">
        <v>668</v>
      </c>
      <c r="P204" t="s">
        <v>22</v>
      </c>
      <c r="Q204" t="s">
        <v>669</v>
      </c>
      <c r="R204" t="s">
        <v>636</v>
      </c>
      <c r="S204" t="s">
        <v>27803</v>
      </c>
      <c r="T204" t="s">
        <v>27802</v>
      </c>
    </row>
    <row r="205" spans="1:20" x14ac:dyDescent="0.25">
      <c r="A205" t="s">
        <v>35</v>
      </c>
      <c r="B205" t="s">
        <v>36</v>
      </c>
      <c r="C205">
        <v>66.666666666666671</v>
      </c>
      <c r="D205">
        <v>3</v>
      </c>
      <c r="E205" t="s">
        <v>27804</v>
      </c>
      <c r="F205">
        <v>100</v>
      </c>
      <c r="G205">
        <v>0</v>
      </c>
      <c r="H205" t="s">
        <v>661</v>
      </c>
      <c r="I205" t="s">
        <v>27805</v>
      </c>
      <c r="J205" t="s">
        <v>711</v>
      </c>
      <c r="K205" t="s">
        <v>635</v>
      </c>
      <c r="L205" t="s">
        <v>636</v>
      </c>
      <c r="M205" t="s">
        <v>27806</v>
      </c>
      <c r="N205" t="s">
        <v>635</v>
      </c>
      <c r="O205" t="s">
        <v>638</v>
      </c>
      <c r="P205" t="s">
        <v>22</v>
      </c>
      <c r="Q205" t="s">
        <v>639</v>
      </c>
      <c r="R205" t="s">
        <v>636</v>
      </c>
      <c r="S205" t="s">
        <v>27807</v>
      </c>
      <c r="T205" t="s">
        <v>27806</v>
      </c>
    </row>
    <row r="206" spans="1:20" x14ac:dyDescent="0.25">
      <c r="A206" t="s">
        <v>89</v>
      </c>
      <c r="B206" t="s">
        <v>1223</v>
      </c>
      <c r="C206">
        <v>66.333333333333329</v>
      </c>
      <c r="D206">
        <v>3</v>
      </c>
      <c r="E206" t="s">
        <v>27808</v>
      </c>
      <c r="F206">
        <v>220</v>
      </c>
      <c r="G206">
        <v>0</v>
      </c>
      <c r="H206" t="s">
        <v>647</v>
      </c>
      <c r="I206" t="s">
        <v>12376</v>
      </c>
      <c r="J206" t="s">
        <v>27809</v>
      </c>
      <c r="K206" t="s">
        <v>18993</v>
      </c>
      <c r="L206" t="s">
        <v>1924</v>
      </c>
      <c r="M206" t="s">
        <v>27806</v>
      </c>
      <c r="N206" t="s">
        <v>635</v>
      </c>
      <c r="O206" t="s">
        <v>653</v>
      </c>
      <c r="P206" t="s">
        <v>43</v>
      </c>
      <c r="Q206" t="s">
        <v>654</v>
      </c>
      <c r="R206" t="s">
        <v>636</v>
      </c>
      <c r="S206" t="s">
        <v>27810</v>
      </c>
      <c r="T206" t="s">
        <v>27806</v>
      </c>
    </row>
    <row r="207" spans="1:20" x14ac:dyDescent="0.25">
      <c r="A207" t="s">
        <v>164</v>
      </c>
      <c r="B207" t="s">
        <v>165</v>
      </c>
      <c r="C207">
        <v>33.333333333333336</v>
      </c>
      <c r="D207">
        <v>6</v>
      </c>
      <c r="E207" t="s">
        <v>27811</v>
      </c>
      <c r="F207">
        <v>200</v>
      </c>
      <c r="G207">
        <v>0</v>
      </c>
      <c r="H207" t="s">
        <v>661</v>
      </c>
      <c r="I207" t="s">
        <v>27812</v>
      </c>
      <c r="J207" t="s">
        <v>818</v>
      </c>
      <c r="K207" t="s">
        <v>635</v>
      </c>
      <c r="L207" t="s">
        <v>636</v>
      </c>
      <c r="M207" t="s">
        <v>27813</v>
      </c>
      <c r="N207" t="s">
        <v>635</v>
      </c>
      <c r="O207" t="s">
        <v>638</v>
      </c>
      <c r="P207" t="s">
        <v>22</v>
      </c>
      <c r="Q207" t="s">
        <v>639</v>
      </c>
      <c r="R207" t="s">
        <v>636</v>
      </c>
      <c r="S207" t="s">
        <v>27814</v>
      </c>
      <c r="T207" t="s">
        <v>27813</v>
      </c>
    </row>
    <row r="208" spans="1:20" x14ac:dyDescent="0.25">
      <c r="A208" t="s">
        <v>37</v>
      </c>
      <c r="B208" t="s">
        <v>38</v>
      </c>
      <c r="C208">
        <v>66.666666666666671</v>
      </c>
      <c r="D208">
        <v>3</v>
      </c>
      <c r="E208" t="s">
        <v>27815</v>
      </c>
      <c r="F208">
        <v>100</v>
      </c>
      <c r="G208">
        <v>0</v>
      </c>
      <c r="H208" t="s">
        <v>661</v>
      </c>
      <c r="I208" t="s">
        <v>27816</v>
      </c>
      <c r="J208" t="s">
        <v>797</v>
      </c>
      <c r="K208" t="s">
        <v>635</v>
      </c>
      <c r="L208" t="s">
        <v>636</v>
      </c>
      <c r="M208" t="s">
        <v>27817</v>
      </c>
      <c r="N208" t="s">
        <v>635</v>
      </c>
      <c r="O208" t="s">
        <v>638</v>
      </c>
      <c r="P208" t="s">
        <v>22</v>
      </c>
      <c r="Q208" t="s">
        <v>639</v>
      </c>
      <c r="R208" t="s">
        <v>636</v>
      </c>
      <c r="S208" t="s">
        <v>27818</v>
      </c>
      <c r="T208" t="s">
        <v>27817</v>
      </c>
    </row>
    <row r="209" spans="1:20" x14ac:dyDescent="0.25">
      <c r="A209" t="s">
        <v>164</v>
      </c>
      <c r="B209" t="s">
        <v>165</v>
      </c>
      <c r="C209">
        <v>33.333333333333336</v>
      </c>
      <c r="D209">
        <v>3</v>
      </c>
      <c r="E209" t="s">
        <v>27819</v>
      </c>
      <c r="F209">
        <v>100</v>
      </c>
      <c r="G209">
        <v>0</v>
      </c>
      <c r="H209" t="s">
        <v>661</v>
      </c>
      <c r="I209" t="s">
        <v>27820</v>
      </c>
      <c r="J209" t="s">
        <v>634</v>
      </c>
      <c r="K209" t="s">
        <v>635</v>
      </c>
      <c r="L209" t="s">
        <v>636</v>
      </c>
      <c r="M209" t="s">
        <v>27821</v>
      </c>
      <c r="N209" t="s">
        <v>635</v>
      </c>
      <c r="O209" t="s">
        <v>668</v>
      </c>
      <c r="P209" t="s">
        <v>22</v>
      </c>
      <c r="Q209" t="s">
        <v>669</v>
      </c>
      <c r="R209" t="s">
        <v>636</v>
      </c>
      <c r="S209" t="s">
        <v>27822</v>
      </c>
      <c r="T209" t="s">
        <v>27823</v>
      </c>
    </row>
    <row r="210" spans="1:20" x14ac:dyDescent="0.25">
      <c r="A210" t="s">
        <v>37</v>
      </c>
      <c r="B210" t="s">
        <v>38</v>
      </c>
      <c r="C210">
        <v>66.666666666666671</v>
      </c>
      <c r="D210">
        <v>3</v>
      </c>
      <c r="E210" t="s">
        <v>27824</v>
      </c>
      <c r="F210">
        <v>100</v>
      </c>
      <c r="G210">
        <v>0</v>
      </c>
      <c r="H210" t="s">
        <v>661</v>
      </c>
      <c r="I210" t="s">
        <v>27825</v>
      </c>
      <c r="J210" t="s">
        <v>2074</v>
      </c>
      <c r="K210" t="s">
        <v>635</v>
      </c>
      <c r="L210" t="s">
        <v>636</v>
      </c>
      <c r="M210" t="s">
        <v>27826</v>
      </c>
      <c r="N210" t="s">
        <v>635</v>
      </c>
      <c r="O210" t="s">
        <v>638</v>
      </c>
      <c r="P210" t="s">
        <v>22</v>
      </c>
      <c r="Q210" t="s">
        <v>639</v>
      </c>
      <c r="R210" t="s">
        <v>636</v>
      </c>
      <c r="S210" t="s">
        <v>27827</v>
      </c>
      <c r="T210" t="s">
        <v>27828</v>
      </c>
    </row>
    <row r="211" spans="1:20" x14ac:dyDescent="0.25">
      <c r="A211" t="s">
        <v>164</v>
      </c>
      <c r="B211" t="s">
        <v>165</v>
      </c>
      <c r="C211">
        <v>65</v>
      </c>
      <c r="D211">
        <v>9</v>
      </c>
      <c r="E211" t="s">
        <v>27829</v>
      </c>
      <c r="F211">
        <v>439.12</v>
      </c>
      <c r="G211">
        <v>0</v>
      </c>
      <c r="H211" t="s">
        <v>661</v>
      </c>
      <c r="I211" t="s">
        <v>27691</v>
      </c>
      <c r="J211" t="s">
        <v>1837</v>
      </c>
      <c r="K211" t="s">
        <v>635</v>
      </c>
      <c r="L211" t="s">
        <v>636</v>
      </c>
      <c r="M211" t="s">
        <v>27830</v>
      </c>
      <c r="N211" t="s">
        <v>635</v>
      </c>
      <c r="O211" t="s">
        <v>668</v>
      </c>
      <c r="P211" t="s">
        <v>22</v>
      </c>
      <c r="Q211" t="s">
        <v>669</v>
      </c>
      <c r="R211" t="s">
        <v>636</v>
      </c>
      <c r="S211" t="s">
        <v>27831</v>
      </c>
      <c r="T211" t="s">
        <v>27830</v>
      </c>
    </row>
    <row r="212" spans="1:20" x14ac:dyDescent="0.25">
      <c r="A212" t="s">
        <v>35</v>
      </c>
      <c r="B212" t="s">
        <v>36</v>
      </c>
      <c r="C212">
        <v>66.666666666666671</v>
      </c>
      <c r="D212">
        <v>3</v>
      </c>
      <c r="E212" t="s">
        <v>27829</v>
      </c>
      <c r="F212">
        <v>439.12</v>
      </c>
      <c r="G212">
        <v>0</v>
      </c>
      <c r="H212" t="s">
        <v>661</v>
      </c>
      <c r="I212" t="s">
        <v>27691</v>
      </c>
      <c r="J212" t="s">
        <v>1837</v>
      </c>
      <c r="K212" t="s">
        <v>635</v>
      </c>
      <c r="L212" t="s">
        <v>636</v>
      </c>
      <c r="M212" t="s">
        <v>27830</v>
      </c>
      <c r="N212" t="s">
        <v>635</v>
      </c>
      <c r="O212" t="s">
        <v>668</v>
      </c>
      <c r="P212" t="s">
        <v>22</v>
      </c>
      <c r="Q212" t="s">
        <v>669</v>
      </c>
      <c r="R212" t="s">
        <v>636</v>
      </c>
      <c r="S212" t="s">
        <v>27831</v>
      </c>
      <c r="T212" t="s">
        <v>27830</v>
      </c>
    </row>
    <row r="213" spans="1:20" x14ac:dyDescent="0.25">
      <c r="A213" t="s">
        <v>37</v>
      </c>
      <c r="B213" t="s">
        <v>38</v>
      </c>
      <c r="C213">
        <v>66.666666666666671</v>
      </c>
      <c r="D213">
        <v>3</v>
      </c>
      <c r="E213" t="s">
        <v>27829</v>
      </c>
      <c r="F213">
        <v>439.12</v>
      </c>
      <c r="G213">
        <v>0</v>
      </c>
      <c r="H213" t="s">
        <v>661</v>
      </c>
      <c r="I213" t="s">
        <v>27691</v>
      </c>
      <c r="J213" t="s">
        <v>1837</v>
      </c>
      <c r="K213" t="s">
        <v>635</v>
      </c>
      <c r="L213" t="s">
        <v>636</v>
      </c>
      <c r="M213" t="s">
        <v>27830</v>
      </c>
      <c r="N213" t="s">
        <v>635</v>
      </c>
      <c r="O213" t="s">
        <v>668</v>
      </c>
      <c r="P213" t="s">
        <v>22</v>
      </c>
      <c r="Q213" t="s">
        <v>669</v>
      </c>
      <c r="R213" t="s">
        <v>636</v>
      </c>
      <c r="S213" t="s">
        <v>27831</v>
      </c>
      <c r="T213" t="s">
        <v>27830</v>
      </c>
    </row>
    <row r="214" spans="1:20" x14ac:dyDescent="0.25">
      <c r="A214" t="s">
        <v>37</v>
      </c>
      <c r="B214" t="s">
        <v>38</v>
      </c>
      <c r="C214">
        <v>66.666666666666671</v>
      </c>
      <c r="D214">
        <v>3</v>
      </c>
      <c r="E214" t="s">
        <v>27832</v>
      </c>
      <c r="F214">
        <v>100</v>
      </c>
      <c r="G214">
        <v>0</v>
      </c>
      <c r="H214" t="s">
        <v>661</v>
      </c>
      <c r="I214" t="s">
        <v>5628</v>
      </c>
      <c r="J214" t="s">
        <v>1708</v>
      </c>
      <c r="K214" t="s">
        <v>635</v>
      </c>
      <c r="L214" t="s">
        <v>636</v>
      </c>
      <c r="M214" t="s">
        <v>27833</v>
      </c>
      <c r="N214" t="s">
        <v>635</v>
      </c>
      <c r="O214" t="s">
        <v>638</v>
      </c>
      <c r="P214" t="s">
        <v>22</v>
      </c>
      <c r="Q214" t="s">
        <v>639</v>
      </c>
      <c r="R214" t="s">
        <v>636</v>
      </c>
      <c r="S214" t="s">
        <v>27834</v>
      </c>
      <c r="T214" t="s">
        <v>27833</v>
      </c>
    </row>
    <row r="215" spans="1:20" x14ac:dyDescent="0.25">
      <c r="A215" t="s">
        <v>37</v>
      </c>
      <c r="B215" t="s">
        <v>38</v>
      </c>
      <c r="C215">
        <v>66.666666666666671</v>
      </c>
      <c r="D215">
        <v>3</v>
      </c>
      <c r="E215" t="s">
        <v>27835</v>
      </c>
      <c r="F215">
        <v>100</v>
      </c>
      <c r="G215">
        <v>0</v>
      </c>
      <c r="H215" t="s">
        <v>661</v>
      </c>
      <c r="I215" t="s">
        <v>27836</v>
      </c>
      <c r="J215" t="s">
        <v>727</v>
      </c>
      <c r="K215" t="s">
        <v>635</v>
      </c>
      <c r="L215" t="s">
        <v>636</v>
      </c>
      <c r="M215" t="s">
        <v>27837</v>
      </c>
      <c r="N215" t="s">
        <v>635</v>
      </c>
      <c r="O215" t="s">
        <v>638</v>
      </c>
      <c r="P215" t="s">
        <v>22</v>
      </c>
      <c r="Q215" t="s">
        <v>639</v>
      </c>
      <c r="R215" t="s">
        <v>636</v>
      </c>
      <c r="S215" t="s">
        <v>27838</v>
      </c>
      <c r="T215" t="s">
        <v>27837</v>
      </c>
    </row>
    <row r="216" spans="1:20" x14ac:dyDescent="0.25">
      <c r="A216" t="s">
        <v>35</v>
      </c>
      <c r="B216" t="s">
        <v>36</v>
      </c>
      <c r="C216">
        <v>66.666666666666671</v>
      </c>
      <c r="D216">
        <v>3</v>
      </c>
      <c r="E216" t="s">
        <v>27839</v>
      </c>
      <c r="F216">
        <v>100</v>
      </c>
      <c r="G216">
        <v>0</v>
      </c>
      <c r="H216" t="s">
        <v>661</v>
      </c>
      <c r="I216" t="s">
        <v>27840</v>
      </c>
      <c r="J216" t="s">
        <v>1568</v>
      </c>
      <c r="K216" t="s">
        <v>635</v>
      </c>
      <c r="L216" t="s">
        <v>636</v>
      </c>
      <c r="M216" t="s">
        <v>27841</v>
      </c>
      <c r="N216" t="s">
        <v>635</v>
      </c>
      <c r="O216" t="s">
        <v>638</v>
      </c>
      <c r="P216" t="s">
        <v>22</v>
      </c>
      <c r="Q216" t="s">
        <v>639</v>
      </c>
      <c r="R216" t="s">
        <v>636</v>
      </c>
      <c r="S216" t="s">
        <v>27842</v>
      </c>
      <c r="T216" t="s">
        <v>27841</v>
      </c>
    </row>
    <row r="217" spans="1:20" x14ac:dyDescent="0.25">
      <c r="A217" t="s">
        <v>35</v>
      </c>
      <c r="B217" t="s">
        <v>36</v>
      </c>
      <c r="C217">
        <v>66.666666666666671</v>
      </c>
      <c r="D217">
        <v>3</v>
      </c>
      <c r="E217" t="s">
        <v>27843</v>
      </c>
      <c r="F217">
        <v>264</v>
      </c>
      <c r="G217">
        <v>0</v>
      </c>
      <c r="H217" t="s">
        <v>661</v>
      </c>
      <c r="I217" t="s">
        <v>27844</v>
      </c>
      <c r="J217" t="s">
        <v>727</v>
      </c>
      <c r="K217" t="s">
        <v>635</v>
      </c>
      <c r="L217" t="s">
        <v>636</v>
      </c>
      <c r="M217" t="s">
        <v>27845</v>
      </c>
      <c r="N217" t="s">
        <v>635</v>
      </c>
      <c r="O217" t="s">
        <v>638</v>
      </c>
      <c r="P217" t="s">
        <v>22</v>
      </c>
      <c r="Q217" t="s">
        <v>639</v>
      </c>
      <c r="R217" t="s">
        <v>27846</v>
      </c>
      <c r="S217" t="s">
        <v>27847</v>
      </c>
      <c r="T217" t="s">
        <v>27845</v>
      </c>
    </row>
    <row r="218" spans="1:20" x14ac:dyDescent="0.25">
      <c r="A218" t="s">
        <v>37</v>
      </c>
      <c r="B218" t="s">
        <v>38</v>
      </c>
      <c r="C218">
        <v>66.666666666666671</v>
      </c>
      <c r="D218">
        <v>3</v>
      </c>
      <c r="E218" t="s">
        <v>27843</v>
      </c>
      <c r="F218">
        <v>264</v>
      </c>
      <c r="G218">
        <v>0</v>
      </c>
      <c r="H218" t="s">
        <v>661</v>
      </c>
      <c r="I218" t="s">
        <v>27844</v>
      </c>
      <c r="J218" t="s">
        <v>727</v>
      </c>
      <c r="K218" t="s">
        <v>635</v>
      </c>
      <c r="L218" t="s">
        <v>636</v>
      </c>
      <c r="M218" t="s">
        <v>27845</v>
      </c>
      <c r="N218" t="s">
        <v>635</v>
      </c>
      <c r="O218" t="s">
        <v>638</v>
      </c>
      <c r="P218" t="s">
        <v>22</v>
      </c>
      <c r="Q218" t="s">
        <v>639</v>
      </c>
      <c r="R218" t="s">
        <v>27846</v>
      </c>
      <c r="S218" t="s">
        <v>27847</v>
      </c>
      <c r="T218" t="s">
        <v>27845</v>
      </c>
    </row>
    <row r="219" spans="1:20" x14ac:dyDescent="0.25">
      <c r="A219" t="s">
        <v>164</v>
      </c>
      <c r="B219" t="s">
        <v>165</v>
      </c>
      <c r="C219">
        <v>33.333333333333336</v>
      </c>
      <c r="D219">
        <v>3</v>
      </c>
      <c r="E219" t="s">
        <v>27843</v>
      </c>
      <c r="F219">
        <v>264</v>
      </c>
      <c r="G219">
        <v>0</v>
      </c>
      <c r="H219" t="s">
        <v>661</v>
      </c>
      <c r="I219" t="s">
        <v>27844</v>
      </c>
      <c r="J219" t="s">
        <v>727</v>
      </c>
      <c r="K219" t="s">
        <v>635</v>
      </c>
      <c r="L219" t="s">
        <v>636</v>
      </c>
      <c r="M219" t="s">
        <v>27845</v>
      </c>
      <c r="N219" t="s">
        <v>635</v>
      </c>
      <c r="O219" t="s">
        <v>638</v>
      </c>
      <c r="P219" t="s">
        <v>22</v>
      </c>
      <c r="Q219" t="s">
        <v>639</v>
      </c>
      <c r="R219" t="s">
        <v>27846</v>
      </c>
      <c r="S219" t="s">
        <v>27847</v>
      </c>
      <c r="T219" t="s">
        <v>27845</v>
      </c>
    </row>
    <row r="220" spans="1:20" x14ac:dyDescent="0.25">
      <c r="A220" t="s">
        <v>25</v>
      </c>
      <c r="B220" t="s">
        <v>26</v>
      </c>
      <c r="C220">
        <v>38</v>
      </c>
      <c r="D220">
        <v>3</v>
      </c>
      <c r="E220" t="s">
        <v>27848</v>
      </c>
      <c r="F220">
        <v>96</v>
      </c>
      <c r="G220">
        <v>0</v>
      </c>
      <c r="H220" t="s">
        <v>647</v>
      </c>
      <c r="I220" t="s">
        <v>2577</v>
      </c>
      <c r="J220" t="s">
        <v>27849</v>
      </c>
      <c r="K220" t="s">
        <v>27850</v>
      </c>
      <c r="L220" t="s">
        <v>1417</v>
      </c>
      <c r="M220" t="s">
        <v>27851</v>
      </c>
      <c r="N220" t="s">
        <v>635</v>
      </c>
      <c r="O220" t="s">
        <v>653</v>
      </c>
      <c r="P220" t="s">
        <v>43</v>
      </c>
      <c r="Q220" t="s">
        <v>654</v>
      </c>
      <c r="R220" t="s">
        <v>636</v>
      </c>
      <c r="S220" t="s">
        <v>27852</v>
      </c>
      <c r="T220" t="s">
        <v>27853</v>
      </c>
    </row>
    <row r="221" spans="1:20" x14ac:dyDescent="0.25">
      <c r="A221" t="s">
        <v>37</v>
      </c>
      <c r="B221" t="s">
        <v>38</v>
      </c>
      <c r="C221">
        <v>66.666666666666671</v>
      </c>
      <c r="D221">
        <v>3</v>
      </c>
      <c r="E221" t="s">
        <v>27854</v>
      </c>
      <c r="F221">
        <v>100</v>
      </c>
      <c r="G221">
        <v>0</v>
      </c>
      <c r="H221" t="s">
        <v>661</v>
      </c>
      <c r="I221" t="s">
        <v>27855</v>
      </c>
      <c r="J221" t="s">
        <v>2074</v>
      </c>
      <c r="K221" t="s">
        <v>635</v>
      </c>
      <c r="L221" t="s">
        <v>636</v>
      </c>
      <c r="M221" t="s">
        <v>27856</v>
      </c>
      <c r="N221" t="s">
        <v>635</v>
      </c>
      <c r="O221" t="s">
        <v>638</v>
      </c>
      <c r="P221" t="s">
        <v>22</v>
      </c>
      <c r="Q221" t="s">
        <v>639</v>
      </c>
      <c r="R221" t="s">
        <v>636</v>
      </c>
      <c r="S221" t="s">
        <v>27857</v>
      </c>
      <c r="T221" t="s">
        <v>27856</v>
      </c>
    </row>
    <row r="222" spans="1:20" x14ac:dyDescent="0.25">
      <c r="A222" t="s">
        <v>256</v>
      </c>
      <c r="B222" t="s">
        <v>262</v>
      </c>
      <c r="C222">
        <v>139</v>
      </c>
      <c r="D222">
        <v>1</v>
      </c>
      <c r="E222" t="s">
        <v>27858</v>
      </c>
      <c r="F222">
        <v>469.92</v>
      </c>
      <c r="G222">
        <v>0</v>
      </c>
      <c r="H222" t="s">
        <v>661</v>
      </c>
      <c r="I222" t="s">
        <v>27859</v>
      </c>
      <c r="J222" t="s">
        <v>1314</v>
      </c>
      <c r="K222" t="s">
        <v>635</v>
      </c>
      <c r="L222" t="s">
        <v>636</v>
      </c>
      <c r="M222" t="s">
        <v>27860</v>
      </c>
      <c r="N222" t="s">
        <v>635</v>
      </c>
      <c r="O222" t="s">
        <v>638</v>
      </c>
      <c r="P222" t="s">
        <v>22</v>
      </c>
      <c r="Q222" t="s">
        <v>639</v>
      </c>
      <c r="R222" t="s">
        <v>636</v>
      </c>
      <c r="S222" t="s">
        <v>27861</v>
      </c>
      <c r="T222" t="s">
        <v>27860</v>
      </c>
    </row>
    <row r="223" spans="1:20" x14ac:dyDescent="0.25">
      <c r="A223" t="s">
        <v>258</v>
      </c>
      <c r="B223" t="s">
        <v>264</v>
      </c>
      <c r="C223">
        <v>139</v>
      </c>
      <c r="D223">
        <v>2</v>
      </c>
      <c r="E223" t="s">
        <v>27858</v>
      </c>
      <c r="F223">
        <v>469.92</v>
      </c>
      <c r="G223">
        <v>0</v>
      </c>
      <c r="H223" t="s">
        <v>661</v>
      </c>
      <c r="I223" t="s">
        <v>27859</v>
      </c>
      <c r="J223" t="s">
        <v>1314</v>
      </c>
      <c r="K223" t="s">
        <v>635</v>
      </c>
      <c r="L223" t="s">
        <v>636</v>
      </c>
      <c r="M223" t="s">
        <v>27860</v>
      </c>
      <c r="N223" t="s">
        <v>635</v>
      </c>
      <c r="O223" t="s">
        <v>638</v>
      </c>
      <c r="P223" t="s">
        <v>22</v>
      </c>
      <c r="Q223" t="s">
        <v>639</v>
      </c>
      <c r="R223" t="s">
        <v>636</v>
      </c>
      <c r="S223" t="s">
        <v>27861</v>
      </c>
      <c r="T223" t="s">
        <v>27860</v>
      </c>
    </row>
    <row r="224" spans="1:20" x14ac:dyDescent="0.25">
      <c r="A224" t="s">
        <v>619</v>
      </c>
      <c r="B224" t="s">
        <v>620</v>
      </c>
      <c r="C224">
        <v>139</v>
      </c>
      <c r="D224">
        <v>2</v>
      </c>
      <c r="E224" t="s">
        <v>27858</v>
      </c>
      <c r="F224">
        <v>469.92</v>
      </c>
      <c r="G224">
        <v>0</v>
      </c>
      <c r="H224" t="s">
        <v>661</v>
      </c>
      <c r="I224" t="s">
        <v>27859</v>
      </c>
      <c r="J224" t="s">
        <v>1314</v>
      </c>
      <c r="K224" t="s">
        <v>635</v>
      </c>
      <c r="L224" t="s">
        <v>636</v>
      </c>
      <c r="M224" t="s">
        <v>27860</v>
      </c>
      <c r="N224" t="s">
        <v>635</v>
      </c>
      <c r="O224" t="s">
        <v>638</v>
      </c>
      <c r="P224" t="s">
        <v>22</v>
      </c>
      <c r="Q224" t="s">
        <v>639</v>
      </c>
      <c r="R224" t="s">
        <v>636</v>
      </c>
      <c r="S224" t="s">
        <v>27861</v>
      </c>
      <c r="T224" t="s">
        <v>27860</v>
      </c>
    </row>
    <row r="225" spans="1:20" x14ac:dyDescent="0.25">
      <c r="A225" t="s">
        <v>257</v>
      </c>
      <c r="B225" t="s">
        <v>263</v>
      </c>
      <c r="C225">
        <v>139</v>
      </c>
      <c r="D225">
        <v>1</v>
      </c>
      <c r="E225" t="s">
        <v>27858</v>
      </c>
      <c r="F225">
        <v>469.92</v>
      </c>
      <c r="G225">
        <v>0</v>
      </c>
      <c r="H225" t="s">
        <v>661</v>
      </c>
      <c r="I225" t="s">
        <v>27859</v>
      </c>
      <c r="J225" t="s">
        <v>1314</v>
      </c>
      <c r="K225" t="s">
        <v>635</v>
      </c>
      <c r="L225" t="s">
        <v>636</v>
      </c>
      <c r="M225" t="s">
        <v>27860</v>
      </c>
      <c r="N225" t="s">
        <v>635</v>
      </c>
      <c r="O225" t="s">
        <v>638</v>
      </c>
      <c r="P225" t="s">
        <v>22</v>
      </c>
      <c r="Q225" t="s">
        <v>639</v>
      </c>
      <c r="R225" t="s">
        <v>636</v>
      </c>
      <c r="S225" t="s">
        <v>27861</v>
      </c>
      <c r="T225" t="s">
        <v>27860</v>
      </c>
    </row>
    <row r="226" spans="1:20" x14ac:dyDescent="0.25">
      <c r="A226" t="s">
        <v>37</v>
      </c>
      <c r="B226" t="s">
        <v>38</v>
      </c>
      <c r="C226">
        <v>66.666666666666671</v>
      </c>
      <c r="D226">
        <v>3</v>
      </c>
      <c r="E226" t="s">
        <v>27862</v>
      </c>
      <c r="F226">
        <v>100</v>
      </c>
      <c r="G226">
        <v>0</v>
      </c>
      <c r="H226" t="s">
        <v>661</v>
      </c>
      <c r="I226" t="s">
        <v>27863</v>
      </c>
      <c r="J226" t="s">
        <v>978</v>
      </c>
      <c r="K226" t="s">
        <v>635</v>
      </c>
      <c r="L226" t="s">
        <v>636</v>
      </c>
      <c r="M226" t="s">
        <v>27864</v>
      </c>
      <c r="N226" t="s">
        <v>635</v>
      </c>
      <c r="O226" t="s">
        <v>668</v>
      </c>
      <c r="P226" t="s">
        <v>22</v>
      </c>
      <c r="Q226" t="s">
        <v>669</v>
      </c>
      <c r="R226" t="s">
        <v>636</v>
      </c>
      <c r="S226" t="s">
        <v>27865</v>
      </c>
      <c r="T226" t="s">
        <v>27864</v>
      </c>
    </row>
    <row r="227" spans="1:20" x14ac:dyDescent="0.25">
      <c r="A227" t="s">
        <v>37</v>
      </c>
      <c r="B227" t="s">
        <v>38</v>
      </c>
      <c r="C227">
        <v>66.666666666666671</v>
      </c>
      <c r="D227">
        <v>3</v>
      </c>
      <c r="E227" t="s">
        <v>27866</v>
      </c>
      <c r="F227">
        <v>100</v>
      </c>
      <c r="G227">
        <v>0</v>
      </c>
      <c r="H227" t="s">
        <v>661</v>
      </c>
      <c r="I227" t="s">
        <v>27867</v>
      </c>
      <c r="J227" t="s">
        <v>1091</v>
      </c>
      <c r="K227" t="s">
        <v>635</v>
      </c>
      <c r="L227" t="s">
        <v>636</v>
      </c>
      <c r="M227" t="s">
        <v>27868</v>
      </c>
      <c r="N227" t="s">
        <v>635</v>
      </c>
      <c r="O227" t="s">
        <v>1071</v>
      </c>
      <c r="P227" t="s">
        <v>22</v>
      </c>
      <c r="Q227" t="s">
        <v>639</v>
      </c>
      <c r="R227" t="s">
        <v>636</v>
      </c>
      <c r="S227" t="s">
        <v>27869</v>
      </c>
      <c r="T227" t="s">
        <v>27868</v>
      </c>
    </row>
    <row r="228" spans="1:20" x14ac:dyDescent="0.25">
      <c r="A228" t="s">
        <v>39</v>
      </c>
      <c r="B228" t="s">
        <v>1715</v>
      </c>
      <c r="C228">
        <v>68</v>
      </c>
      <c r="D228">
        <v>1</v>
      </c>
      <c r="E228" t="s">
        <v>27870</v>
      </c>
      <c r="F228">
        <v>75</v>
      </c>
      <c r="G228">
        <v>7</v>
      </c>
      <c r="H228" t="s">
        <v>647</v>
      </c>
      <c r="I228" t="s">
        <v>8747</v>
      </c>
      <c r="J228" t="s">
        <v>8748</v>
      </c>
      <c r="K228" t="s">
        <v>3648</v>
      </c>
      <c r="L228" t="s">
        <v>8749</v>
      </c>
      <c r="M228" t="s">
        <v>27871</v>
      </c>
      <c r="N228" t="s">
        <v>635</v>
      </c>
      <c r="O228" t="s">
        <v>706</v>
      </c>
      <c r="P228" t="s">
        <v>40</v>
      </c>
      <c r="Q228" t="s">
        <v>707</v>
      </c>
      <c r="R228" t="s">
        <v>636</v>
      </c>
      <c r="S228" t="s">
        <v>27872</v>
      </c>
      <c r="T228" t="s">
        <v>27871</v>
      </c>
    </row>
    <row r="229" spans="1:20" x14ac:dyDescent="0.25">
      <c r="A229" t="s">
        <v>164</v>
      </c>
      <c r="B229" t="s">
        <v>165</v>
      </c>
      <c r="C229">
        <v>33.333333333333336</v>
      </c>
      <c r="D229">
        <v>3</v>
      </c>
      <c r="E229" t="s">
        <v>27873</v>
      </c>
      <c r="F229">
        <v>100</v>
      </c>
      <c r="G229">
        <v>0</v>
      </c>
      <c r="H229" t="s">
        <v>661</v>
      </c>
      <c r="I229" t="s">
        <v>27874</v>
      </c>
      <c r="J229" t="s">
        <v>643</v>
      </c>
      <c r="K229" t="s">
        <v>635</v>
      </c>
      <c r="L229" t="s">
        <v>636</v>
      </c>
      <c r="M229" t="s">
        <v>27871</v>
      </c>
      <c r="N229" t="s">
        <v>635</v>
      </c>
      <c r="O229" t="s">
        <v>638</v>
      </c>
      <c r="P229" t="s">
        <v>22</v>
      </c>
      <c r="Q229" t="s">
        <v>639</v>
      </c>
      <c r="R229" t="s">
        <v>636</v>
      </c>
      <c r="S229" t="s">
        <v>27875</v>
      </c>
      <c r="T229" t="s">
        <v>27871</v>
      </c>
    </row>
    <row r="230" spans="1:20" x14ac:dyDescent="0.25">
      <c r="A230" t="s">
        <v>164</v>
      </c>
      <c r="B230" t="s">
        <v>165</v>
      </c>
      <c r="C230">
        <v>40</v>
      </c>
      <c r="D230">
        <v>10</v>
      </c>
      <c r="E230" t="s">
        <v>27876</v>
      </c>
      <c r="F230">
        <v>330</v>
      </c>
      <c r="G230">
        <v>0</v>
      </c>
      <c r="H230" t="s">
        <v>661</v>
      </c>
      <c r="I230" t="s">
        <v>14189</v>
      </c>
      <c r="J230" t="s">
        <v>972</v>
      </c>
      <c r="K230" t="s">
        <v>635</v>
      </c>
      <c r="L230" t="s">
        <v>636</v>
      </c>
      <c r="M230" t="s">
        <v>27877</v>
      </c>
      <c r="N230" t="s">
        <v>635</v>
      </c>
      <c r="O230" t="s">
        <v>638</v>
      </c>
      <c r="P230" t="s">
        <v>22</v>
      </c>
      <c r="Q230" t="s">
        <v>639</v>
      </c>
      <c r="R230" t="s">
        <v>636</v>
      </c>
      <c r="S230" t="s">
        <v>27878</v>
      </c>
      <c r="T230" t="s">
        <v>27877</v>
      </c>
    </row>
    <row r="231" spans="1:20" x14ac:dyDescent="0.25">
      <c r="A231" t="s">
        <v>37</v>
      </c>
      <c r="B231" t="s">
        <v>38</v>
      </c>
      <c r="C231">
        <v>33</v>
      </c>
      <c r="D231">
        <v>10</v>
      </c>
      <c r="E231" t="s">
        <v>27879</v>
      </c>
      <c r="F231">
        <v>378</v>
      </c>
      <c r="G231">
        <v>48</v>
      </c>
      <c r="H231" t="s">
        <v>661</v>
      </c>
      <c r="I231" t="s">
        <v>27880</v>
      </c>
      <c r="J231" t="s">
        <v>1172</v>
      </c>
      <c r="K231" t="s">
        <v>635</v>
      </c>
      <c r="L231" t="s">
        <v>636</v>
      </c>
      <c r="M231" t="s">
        <v>27881</v>
      </c>
      <c r="N231" t="s">
        <v>635</v>
      </c>
      <c r="O231" t="s">
        <v>638</v>
      </c>
      <c r="P231" t="s">
        <v>22</v>
      </c>
      <c r="Q231" t="s">
        <v>639</v>
      </c>
      <c r="R231" t="s">
        <v>636</v>
      </c>
      <c r="S231" t="s">
        <v>27882</v>
      </c>
      <c r="T231" t="s">
        <v>27881</v>
      </c>
    </row>
    <row r="232" spans="1:20" x14ac:dyDescent="0.25">
      <c r="A232" t="s">
        <v>164</v>
      </c>
      <c r="B232" t="s">
        <v>165</v>
      </c>
      <c r="C232">
        <v>40</v>
      </c>
      <c r="D232">
        <v>10</v>
      </c>
      <c r="E232" t="s">
        <v>27883</v>
      </c>
      <c r="F232">
        <v>330</v>
      </c>
      <c r="G232">
        <v>0</v>
      </c>
      <c r="H232" t="s">
        <v>661</v>
      </c>
      <c r="I232" t="s">
        <v>8451</v>
      </c>
      <c r="J232" t="s">
        <v>1399</v>
      </c>
      <c r="K232" t="s">
        <v>635</v>
      </c>
      <c r="L232" t="s">
        <v>636</v>
      </c>
      <c r="M232" t="s">
        <v>27884</v>
      </c>
      <c r="N232" t="s">
        <v>635</v>
      </c>
      <c r="O232" t="s">
        <v>638</v>
      </c>
      <c r="P232" t="s">
        <v>22</v>
      </c>
      <c r="Q232" t="s">
        <v>639</v>
      </c>
      <c r="R232" t="s">
        <v>636</v>
      </c>
      <c r="S232" t="s">
        <v>27885</v>
      </c>
      <c r="T232" t="s">
        <v>27884</v>
      </c>
    </row>
    <row r="233" spans="1:20" x14ac:dyDescent="0.25">
      <c r="A233" t="s">
        <v>35</v>
      </c>
      <c r="B233" t="s">
        <v>36</v>
      </c>
      <c r="C233">
        <v>33</v>
      </c>
      <c r="D233">
        <v>10</v>
      </c>
      <c r="E233" t="s">
        <v>27886</v>
      </c>
      <c r="F233">
        <v>660</v>
      </c>
      <c r="G233">
        <v>0</v>
      </c>
      <c r="H233" t="s">
        <v>661</v>
      </c>
      <c r="I233" t="s">
        <v>27887</v>
      </c>
      <c r="J233" t="s">
        <v>1200</v>
      </c>
      <c r="K233" t="s">
        <v>635</v>
      </c>
      <c r="L233" t="s">
        <v>636</v>
      </c>
      <c r="M233" t="s">
        <v>27888</v>
      </c>
      <c r="N233" t="s">
        <v>635</v>
      </c>
      <c r="O233" t="s">
        <v>638</v>
      </c>
      <c r="P233" t="s">
        <v>22</v>
      </c>
      <c r="Q233" t="s">
        <v>639</v>
      </c>
      <c r="R233" t="s">
        <v>636</v>
      </c>
      <c r="S233" t="s">
        <v>27889</v>
      </c>
      <c r="T233" t="s">
        <v>27888</v>
      </c>
    </row>
    <row r="234" spans="1:20" x14ac:dyDescent="0.25">
      <c r="A234" t="s">
        <v>164</v>
      </c>
      <c r="B234" t="s">
        <v>165</v>
      </c>
      <c r="C234">
        <v>40</v>
      </c>
      <c r="D234">
        <v>10</v>
      </c>
      <c r="E234" t="s">
        <v>27886</v>
      </c>
      <c r="F234">
        <v>660</v>
      </c>
      <c r="G234">
        <v>0</v>
      </c>
      <c r="H234" t="s">
        <v>661</v>
      </c>
      <c r="I234" t="s">
        <v>27887</v>
      </c>
      <c r="J234" t="s">
        <v>1200</v>
      </c>
      <c r="K234" t="s">
        <v>635</v>
      </c>
      <c r="L234" t="s">
        <v>636</v>
      </c>
      <c r="M234" t="s">
        <v>27888</v>
      </c>
      <c r="N234" t="s">
        <v>635</v>
      </c>
      <c r="O234" t="s">
        <v>638</v>
      </c>
      <c r="P234" t="s">
        <v>22</v>
      </c>
      <c r="Q234" t="s">
        <v>639</v>
      </c>
      <c r="R234" t="s">
        <v>636</v>
      </c>
      <c r="S234" t="s">
        <v>27889</v>
      </c>
      <c r="T234" t="s">
        <v>27888</v>
      </c>
    </row>
    <row r="235" spans="1:20" x14ac:dyDescent="0.25">
      <c r="A235" t="s">
        <v>164</v>
      </c>
      <c r="B235" t="s">
        <v>165</v>
      </c>
      <c r="C235">
        <v>33.333333333333336</v>
      </c>
      <c r="D235">
        <v>3</v>
      </c>
      <c r="E235" t="s">
        <v>27890</v>
      </c>
      <c r="F235">
        <v>100</v>
      </c>
      <c r="G235">
        <v>0</v>
      </c>
      <c r="H235" t="s">
        <v>661</v>
      </c>
      <c r="I235" t="s">
        <v>27891</v>
      </c>
      <c r="J235" t="s">
        <v>1314</v>
      </c>
      <c r="K235" t="s">
        <v>635</v>
      </c>
      <c r="L235" t="s">
        <v>636</v>
      </c>
      <c r="M235" t="s">
        <v>27892</v>
      </c>
      <c r="N235" t="s">
        <v>635</v>
      </c>
      <c r="O235" t="s">
        <v>638</v>
      </c>
      <c r="P235" t="s">
        <v>22</v>
      </c>
      <c r="Q235" t="s">
        <v>639</v>
      </c>
      <c r="R235" t="s">
        <v>636</v>
      </c>
      <c r="S235" t="s">
        <v>27893</v>
      </c>
      <c r="T235" t="s">
        <v>27892</v>
      </c>
    </row>
    <row r="236" spans="1:20" x14ac:dyDescent="0.25">
      <c r="A236" t="s">
        <v>164</v>
      </c>
      <c r="B236" t="s">
        <v>165</v>
      </c>
      <c r="C236">
        <v>33.333333333333336</v>
      </c>
      <c r="D236">
        <v>3</v>
      </c>
      <c r="E236" t="s">
        <v>27894</v>
      </c>
      <c r="F236">
        <v>100</v>
      </c>
      <c r="G236">
        <v>0</v>
      </c>
      <c r="H236" t="s">
        <v>661</v>
      </c>
      <c r="I236" t="s">
        <v>8812</v>
      </c>
      <c r="J236" t="s">
        <v>884</v>
      </c>
      <c r="K236" t="s">
        <v>635</v>
      </c>
      <c r="L236" t="s">
        <v>636</v>
      </c>
      <c r="M236" t="s">
        <v>27895</v>
      </c>
      <c r="N236" t="s">
        <v>635</v>
      </c>
      <c r="O236" t="s">
        <v>668</v>
      </c>
      <c r="P236" t="s">
        <v>22</v>
      </c>
      <c r="Q236" t="s">
        <v>669</v>
      </c>
      <c r="R236" t="s">
        <v>27896</v>
      </c>
      <c r="S236" t="s">
        <v>27897</v>
      </c>
      <c r="T236" t="s">
        <v>27895</v>
      </c>
    </row>
    <row r="237" spans="1:20" x14ac:dyDescent="0.25">
      <c r="A237" t="s">
        <v>164</v>
      </c>
      <c r="B237" t="s">
        <v>165</v>
      </c>
      <c r="C237">
        <v>40</v>
      </c>
      <c r="D237">
        <v>10</v>
      </c>
      <c r="E237" t="s">
        <v>27898</v>
      </c>
      <c r="F237">
        <v>330</v>
      </c>
      <c r="G237">
        <v>0</v>
      </c>
      <c r="H237" t="s">
        <v>661</v>
      </c>
      <c r="I237" t="s">
        <v>13891</v>
      </c>
      <c r="J237" t="s">
        <v>1481</v>
      </c>
      <c r="K237" t="s">
        <v>635</v>
      </c>
      <c r="L237" t="s">
        <v>636</v>
      </c>
      <c r="M237" t="s">
        <v>27899</v>
      </c>
      <c r="N237" t="s">
        <v>635</v>
      </c>
      <c r="O237" t="s">
        <v>638</v>
      </c>
      <c r="P237" t="s">
        <v>22</v>
      </c>
      <c r="Q237" t="s">
        <v>639</v>
      </c>
      <c r="R237" t="s">
        <v>636</v>
      </c>
      <c r="S237" t="s">
        <v>27900</v>
      </c>
      <c r="T237" t="s">
        <v>27899</v>
      </c>
    </row>
    <row r="238" spans="1:20" x14ac:dyDescent="0.25">
      <c r="A238" t="s">
        <v>35</v>
      </c>
      <c r="B238" t="s">
        <v>36</v>
      </c>
      <c r="C238">
        <v>66.666666666666671</v>
      </c>
      <c r="D238">
        <v>3</v>
      </c>
      <c r="E238" t="s">
        <v>27901</v>
      </c>
      <c r="F238">
        <v>200</v>
      </c>
      <c r="G238">
        <v>0</v>
      </c>
      <c r="H238" t="s">
        <v>661</v>
      </c>
      <c r="I238" t="s">
        <v>6574</v>
      </c>
      <c r="J238" t="s">
        <v>643</v>
      </c>
      <c r="K238" t="s">
        <v>635</v>
      </c>
      <c r="L238" t="s">
        <v>636</v>
      </c>
      <c r="M238" t="s">
        <v>27902</v>
      </c>
      <c r="N238" t="s">
        <v>635</v>
      </c>
      <c r="O238" t="s">
        <v>668</v>
      </c>
      <c r="P238" t="s">
        <v>22</v>
      </c>
      <c r="Q238" t="s">
        <v>669</v>
      </c>
      <c r="R238" t="s">
        <v>636</v>
      </c>
      <c r="S238" t="s">
        <v>27903</v>
      </c>
      <c r="T238" t="s">
        <v>27904</v>
      </c>
    </row>
    <row r="239" spans="1:20" x14ac:dyDescent="0.25">
      <c r="A239" t="s">
        <v>37</v>
      </c>
      <c r="B239" t="s">
        <v>38</v>
      </c>
      <c r="C239">
        <v>66.666666666666671</v>
      </c>
      <c r="D239">
        <v>3</v>
      </c>
      <c r="E239" t="s">
        <v>27901</v>
      </c>
      <c r="F239">
        <v>200</v>
      </c>
      <c r="G239">
        <v>0</v>
      </c>
      <c r="H239" t="s">
        <v>661</v>
      </c>
      <c r="I239" t="s">
        <v>6574</v>
      </c>
      <c r="J239" t="s">
        <v>643</v>
      </c>
      <c r="K239" t="s">
        <v>635</v>
      </c>
      <c r="L239" t="s">
        <v>636</v>
      </c>
      <c r="M239" t="s">
        <v>27902</v>
      </c>
      <c r="N239" t="s">
        <v>635</v>
      </c>
      <c r="O239" t="s">
        <v>668</v>
      </c>
      <c r="P239" t="s">
        <v>22</v>
      </c>
      <c r="Q239" t="s">
        <v>669</v>
      </c>
      <c r="R239" t="s">
        <v>636</v>
      </c>
      <c r="S239" t="s">
        <v>27903</v>
      </c>
      <c r="T239" t="s">
        <v>27904</v>
      </c>
    </row>
    <row r="240" spans="1:20" x14ac:dyDescent="0.25">
      <c r="A240" t="s">
        <v>37</v>
      </c>
      <c r="B240" t="s">
        <v>38</v>
      </c>
      <c r="C240">
        <v>66.666666666666671</v>
      </c>
      <c r="D240">
        <v>3</v>
      </c>
      <c r="E240" t="s">
        <v>27905</v>
      </c>
      <c r="F240">
        <v>100</v>
      </c>
      <c r="G240">
        <v>0</v>
      </c>
      <c r="H240" t="s">
        <v>661</v>
      </c>
      <c r="I240" t="s">
        <v>27906</v>
      </c>
      <c r="J240" t="s">
        <v>643</v>
      </c>
      <c r="K240" t="s">
        <v>635</v>
      </c>
      <c r="L240" t="s">
        <v>636</v>
      </c>
      <c r="M240" t="s">
        <v>27907</v>
      </c>
      <c r="N240" t="s">
        <v>635</v>
      </c>
      <c r="O240" t="s">
        <v>638</v>
      </c>
      <c r="P240" t="s">
        <v>22</v>
      </c>
      <c r="Q240" t="s">
        <v>639</v>
      </c>
      <c r="R240" t="s">
        <v>636</v>
      </c>
      <c r="S240" t="s">
        <v>27908</v>
      </c>
      <c r="T240" t="s">
        <v>27907</v>
      </c>
    </row>
    <row r="241" spans="1:20" x14ac:dyDescent="0.25">
      <c r="A241" t="s">
        <v>35</v>
      </c>
      <c r="B241" t="s">
        <v>36</v>
      </c>
      <c r="C241">
        <v>66.666666666666671</v>
      </c>
      <c r="D241">
        <v>3</v>
      </c>
      <c r="E241" t="s">
        <v>27909</v>
      </c>
      <c r="F241">
        <v>264</v>
      </c>
      <c r="G241">
        <v>0</v>
      </c>
      <c r="H241" t="s">
        <v>661</v>
      </c>
      <c r="I241" t="s">
        <v>27910</v>
      </c>
      <c r="J241" t="s">
        <v>2074</v>
      </c>
      <c r="K241" t="s">
        <v>635</v>
      </c>
      <c r="L241" t="s">
        <v>636</v>
      </c>
      <c r="M241" t="s">
        <v>27911</v>
      </c>
      <c r="N241" t="s">
        <v>635</v>
      </c>
      <c r="O241" t="s">
        <v>638</v>
      </c>
      <c r="P241" t="s">
        <v>22</v>
      </c>
      <c r="Q241" t="s">
        <v>639</v>
      </c>
      <c r="R241" t="s">
        <v>636</v>
      </c>
      <c r="S241" t="s">
        <v>27912</v>
      </c>
      <c r="T241" t="s">
        <v>27911</v>
      </c>
    </row>
    <row r="242" spans="1:20" x14ac:dyDescent="0.25">
      <c r="A242" t="s">
        <v>37</v>
      </c>
      <c r="B242" t="s">
        <v>38</v>
      </c>
      <c r="C242">
        <v>66.666666666666671</v>
      </c>
      <c r="D242">
        <v>6</v>
      </c>
      <c r="E242" t="s">
        <v>27909</v>
      </c>
      <c r="F242">
        <v>264</v>
      </c>
      <c r="G242">
        <v>0</v>
      </c>
      <c r="H242" t="s">
        <v>661</v>
      </c>
      <c r="I242" t="s">
        <v>27910</v>
      </c>
      <c r="J242" t="s">
        <v>2074</v>
      </c>
      <c r="K242" t="s">
        <v>635</v>
      </c>
      <c r="L242" t="s">
        <v>636</v>
      </c>
      <c r="M242" t="s">
        <v>27911</v>
      </c>
      <c r="N242" t="s">
        <v>635</v>
      </c>
      <c r="O242" t="s">
        <v>638</v>
      </c>
      <c r="P242" t="s">
        <v>22</v>
      </c>
      <c r="Q242" t="s">
        <v>639</v>
      </c>
      <c r="R242" t="s">
        <v>636</v>
      </c>
      <c r="S242" t="s">
        <v>27912</v>
      </c>
      <c r="T242" t="s">
        <v>27911</v>
      </c>
    </row>
    <row r="243" spans="1:20" x14ac:dyDescent="0.25">
      <c r="A243" t="s">
        <v>37</v>
      </c>
      <c r="B243" t="s">
        <v>38</v>
      </c>
      <c r="C243">
        <v>66.666666666666671</v>
      </c>
      <c r="D243">
        <v>3</v>
      </c>
      <c r="E243" t="s">
        <v>27913</v>
      </c>
      <c r="F243">
        <v>100</v>
      </c>
      <c r="G243">
        <v>0</v>
      </c>
      <c r="H243" t="s">
        <v>661</v>
      </c>
      <c r="I243" t="s">
        <v>27891</v>
      </c>
      <c r="J243" t="s">
        <v>1314</v>
      </c>
      <c r="K243" t="s">
        <v>635</v>
      </c>
      <c r="L243" t="s">
        <v>636</v>
      </c>
      <c r="M243" t="s">
        <v>27914</v>
      </c>
      <c r="N243" t="s">
        <v>635</v>
      </c>
      <c r="O243" t="s">
        <v>638</v>
      </c>
      <c r="P243" t="s">
        <v>22</v>
      </c>
      <c r="Q243" t="s">
        <v>639</v>
      </c>
      <c r="R243" t="s">
        <v>636</v>
      </c>
      <c r="S243" t="s">
        <v>27915</v>
      </c>
      <c r="T243" t="s">
        <v>27914</v>
      </c>
    </row>
    <row r="244" spans="1:20" x14ac:dyDescent="0.25">
      <c r="A244" t="s">
        <v>37</v>
      </c>
      <c r="B244" t="s">
        <v>38</v>
      </c>
      <c r="C244">
        <v>66.666666666666671</v>
      </c>
      <c r="D244">
        <v>3</v>
      </c>
      <c r="E244" t="s">
        <v>27916</v>
      </c>
      <c r="F244">
        <v>100</v>
      </c>
      <c r="G244">
        <v>0</v>
      </c>
      <c r="H244" t="s">
        <v>661</v>
      </c>
      <c r="I244" t="s">
        <v>27917</v>
      </c>
      <c r="J244" t="s">
        <v>967</v>
      </c>
      <c r="K244" t="s">
        <v>635</v>
      </c>
      <c r="L244" t="s">
        <v>636</v>
      </c>
      <c r="M244" t="s">
        <v>27914</v>
      </c>
      <c r="N244" t="s">
        <v>635</v>
      </c>
      <c r="O244" t="s">
        <v>668</v>
      </c>
      <c r="P244" t="s">
        <v>22</v>
      </c>
      <c r="Q244" t="s">
        <v>669</v>
      </c>
      <c r="R244" t="s">
        <v>636</v>
      </c>
      <c r="S244" t="s">
        <v>27918</v>
      </c>
      <c r="T244" t="s">
        <v>27914</v>
      </c>
    </row>
    <row r="245" spans="1:20" x14ac:dyDescent="0.25">
      <c r="A245" t="s">
        <v>35</v>
      </c>
      <c r="B245" t="s">
        <v>36</v>
      </c>
      <c r="C245">
        <v>66.666666666666671</v>
      </c>
      <c r="D245">
        <v>3</v>
      </c>
      <c r="E245" t="s">
        <v>27919</v>
      </c>
      <c r="F245">
        <v>100</v>
      </c>
      <c r="G245">
        <v>0</v>
      </c>
      <c r="H245" t="s">
        <v>661</v>
      </c>
      <c r="I245" t="s">
        <v>27920</v>
      </c>
      <c r="J245" t="s">
        <v>1481</v>
      </c>
      <c r="K245" t="s">
        <v>635</v>
      </c>
      <c r="L245" t="s">
        <v>636</v>
      </c>
      <c r="M245" t="s">
        <v>27921</v>
      </c>
      <c r="N245" t="s">
        <v>635</v>
      </c>
      <c r="O245" t="s">
        <v>638</v>
      </c>
      <c r="P245" t="s">
        <v>22</v>
      </c>
      <c r="Q245" t="s">
        <v>639</v>
      </c>
      <c r="R245" t="s">
        <v>636</v>
      </c>
      <c r="S245" t="s">
        <v>27922</v>
      </c>
      <c r="T245" t="s">
        <v>27921</v>
      </c>
    </row>
    <row r="246" spans="1:20" x14ac:dyDescent="0.25">
      <c r="A246" t="s">
        <v>37</v>
      </c>
      <c r="B246" t="s">
        <v>38</v>
      </c>
      <c r="C246">
        <v>66.666666666666671</v>
      </c>
      <c r="D246">
        <v>3</v>
      </c>
      <c r="E246" t="s">
        <v>27923</v>
      </c>
      <c r="F246">
        <v>100</v>
      </c>
      <c r="G246">
        <v>0</v>
      </c>
      <c r="H246" t="s">
        <v>661</v>
      </c>
      <c r="I246" t="s">
        <v>8812</v>
      </c>
      <c r="J246" t="s">
        <v>884</v>
      </c>
      <c r="K246" t="s">
        <v>635</v>
      </c>
      <c r="L246" t="s">
        <v>636</v>
      </c>
      <c r="M246" t="s">
        <v>27924</v>
      </c>
      <c r="N246" t="s">
        <v>635</v>
      </c>
      <c r="O246" t="s">
        <v>668</v>
      </c>
      <c r="P246" t="s">
        <v>22</v>
      </c>
      <c r="Q246" t="s">
        <v>669</v>
      </c>
      <c r="R246" t="s">
        <v>636</v>
      </c>
      <c r="S246" t="s">
        <v>27925</v>
      </c>
      <c r="T246" t="s">
        <v>27926</v>
      </c>
    </row>
    <row r="247" spans="1:20" x14ac:dyDescent="0.25">
      <c r="A247" t="s">
        <v>35</v>
      </c>
      <c r="B247" t="s">
        <v>36</v>
      </c>
      <c r="C247">
        <v>66.666666666666671</v>
      </c>
      <c r="D247">
        <v>3</v>
      </c>
      <c r="E247" t="s">
        <v>27927</v>
      </c>
      <c r="F247">
        <v>100</v>
      </c>
      <c r="G247">
        <v>0</v>
      </c>
      <c r="H247" t="s">
        <v>661</v>
      </c>
      <c r="I247" t="s">
        <v>27928</v>
      </c>
      <c r="J247" t="s">
        <v>1036</v>
      </c>
      <c r="K247" t="s">
        <v>635</v>
      </c>
      <c r="L247" t="s">
        <v>636</v>
      </c>
      <c r="M247" t="s">
        <v>27929</v>
      </c>
      <c r="N247" t="s">
        <v>635</v>
      </c>
      <c r="O247" t="s">
        <v>668</v>
      </c>
      <c r="P247" t="s">
        <v>22</v>
      </c>
      <c r="Q247" t="s">
        <v>669</v>
      </c>
      <c r="R247" t="s">
        <v>636</v>
      </c>
      <c r="S247" t="s">
        <v>27930</v>
      </c>
      <c r="T247" t="s">
        <v>27929</v>
      </c>
    </row>
    <row r="248" spans="1:20" x14ac:dyDescent="0.25">
      <c r="A248" t="s">
        <v>258</v>
      </c>
      <c r="B248" t="s">
        <v>264</v>
      </c>
      <c r="C248">
        <v>139</v>
      </c>
      <c r="D248">
        <v>1</v>
      </c>
      <c r="E248" t="s">
        <v>27931</v>
      </c>
      <c r="F248">
        <v>198.38</v>
      </c>
      <c r="G248">
        <v>0</v>
      </c>
      <c r="H248" t="s">
        <v>661</v>
      </c>
      <c r="I248" t="s">
        <v>14360</v>
      </c>
      <c r="J248" t="s">
        <v>1427</v>
      </c>
      <c r="K248" t="s">
        <v>635</v>
      </c>
      <c r="L248" t="s">
        <v>636</v>
      </c>
      <c r="M248" t="s">
        <v>27932</v>
      </c>
      <c r="N248" t="s">
        <v>635</v>
      </c>
      <c r="O248" t="s">
        <v>638</v>
      </c>
      <c r="P248" t="s">
        <v>22</v>
      </c>
      <c r="Q248" t="s">
        <v>639</v>
      </c>
      <c r="R248" t="s">
        <v>636</v>
      </c>
      <c r="S248" t="s">
        <v>27933</v>
      </c>
      <c r="T248" t="s">
        <v>27934</v>
      </c>
    </row>
    <row r="249" spans="1:20" x14ac:dyDescent="0.25">
      <c r="A249" t="s">
        <v>256</v>
      </c>
      <c r="B249" t="s">
        <v>262</v>
      </c>
      <c r="C249">
        <v>139</v>
      </c>
      <c r="D249">
        <v>1</v>
      </c>
      <c r="E249" t="s">
        <v>27931</v>
      </c>
      <c r="F249">
        <v>198.38</v>
      </c>
      <c r="G249">
        <v>0</v>
      </c>
      <c r="H249" t="s">
        <v>661</v>
      </c>
      <c r="I249" t="s">
        <v>14360</v>
      </c>
      <c r="J249" t="s">
        <v>1427</v>
      </c>
      <c r="K249" t="s">
        <v>635</v>
      </c>
      <c r="L249" t="s">
        <v>636</v>
      </c>
      <c r="M249" t="s">
        <v>27932</v>
      </c>
      <c r="N249" t="s">
        <v>635</v>
      </c>
      <c r="O249" t="s">
        <v>638</v>
      </c>
      <c r="P249" t="s">
        <v>22</v>
      </c>
      <c r="Q249" t="s">
        <v>639</v>
      </c>
      <c r="R249" t="s">
        <v>636</v>
      </c>
      <c r="S249" t="s">
        <v>27933</v>
      </c>
      <c r="T249" t="s">
        <v>27934</v>
      </c>
    </row>
    <row r="250" spans="1:20" x14ac:dyDescent="0.25">
      <c r="A250" t="s">
        <v>37</v>
      </c>
      <c r="B250" t="s">
        <v>38</v>
      </c>
      <c r="C250">
        <v>66.666666666666671</v>
      </c>
      <c r="D250">
        <v>3</v>
      </c>
      <c r="E250" t="s">
        <v>27935</v>
      </c>
      <c r="F250">
        <v>100</v>
      </c>
      <c r="G250">
        <v>0</v>
      </c>
      <c r="H250" t="s">
        <v>661</v>
      </c>
      <c r="I250" t="s">
        <v>8812</v>
      </c>
      <c r="J250" t="s">
        <v>884</v>
      </c>
      <c r="K250" t="s">
        <v>635</v>
      </c>
      <c r="L250" t="s">
        <v>636</v>
      </c>
      <c r="M250" t="s">
        <v>27936</v>
      </c>
      <c r="N250" t="s">
        <v>635</v>
      </c>
      <c r="O250" t="s">
        <v>668</v>
      </c>
      <c r="P250" t="s">
        <v>22</v>
      </c>
      <c r="Q250" t="s">
        <v>669</v>
      </c>
      <c r="R250" t="s">
        <v>636</v>
      </c>
      <c r="S250" t="s">
        <v>27937</v>
      </c>
      <c r="T250" t="s">
        <v>27938</v>
      </c>
    </row>
    <row r="251" spans="1:20" x14ac:dyDescent="0.25">
      <c r="A251" t="s">
        <v>37</v>
      </c>
      <c r="B251" t="s">
        <v>38</v>
      </c>
      <c r="C251">
        <v>66.666666666666671</v>
      </c>
      <c r="D251">
        <v>3</v>
      </c>
      <c r="E251" t="s">
        <v>27939</v>
      </c>
      <c r="F251">
        <v>100</v>
      </c>
      <c r="G251">
        <v>0</v>
      </c>
      <c r="H251" t="s">
        <v>661</v>
      </c>
      <c r="I251" t="s">
        <v>27940</v>
      </c>
      <c r="J251" t="s">
        <v>2214</v>
      </c>
      <c r="K251" t="s">
        <v>635</v>
      </c>
      <c r="L251" t="s">
        <v>636</v>
      </c>
      <c r="M251" t="s">
        <v>27941</v>
      </c>
      <c r="N251" t="s">
        <v>635</v>
      </c>
      <c r="O251" t="s">
        <v>668</v>
      </c>
      <c r="P251" t="s">
        <v>22</v>
      </c>
      <c r="Q251" t="s">
        <v>669</v>
      </c>
      <c r="R251" t="s">
        <v>636</v>
      </c>
      <c r="S251" t="s">
        <v>27942</v>
      </c>
      <c r="T251" t="s">
        <v>27943</v>
      </c>
    </row>
    <row r="252" spans="1:20" x14ac:dyDescent="0.25">
      <c r="A252" t="s">
        <v>164</v>
      </c>
      <c r="B252" t="s">
        <v>165</v>
      </c>
      <c r="C252">
        <v>33.333333333333336</v>
      </c>
      <c r="D252">
        <v>3</v>
      </c>
      <c r="E252" t="s">
        <v>27944</v>
      </c>
      <c r="F252">
        <v>100</v>
      </c>
      <c r="G252">
        <v>0</v>
      </c>
      <c r="H252" t="s">
        <v>661</v>
      </c>
      <c r="I252" t="s">
        <v>27945</v>
      </c>
      <c r="J252" t="s">
        <v>643</v>
      </c>
      <c r="K252" t="s">
        <v>635</v>
      </c>
      <c r="L252" t="s">
        <v>636</v>
      </c>
      <c r="M252" t="s">
        <v>27946</v>
      </c>
      <c r="N252" t="s">
        <v>635</v>
      </c>
      <c r="O252" t="s">
        <v>638</v>
      </c>
      <c r="P252" t="s">
        <v>22</v>
      </c>
      <c r="Q252" t="s">
        <v>639</v>
      </c>
      <c r="R252" t="s">
        <v>636</v>
      </c>
      <c r="S252" t="s">
        <v>27947</v>
      </c>
      <c r="T252" t="s">
        <v>27946</v>
      </c>
    </row>
    <row r="253" spans="1:20" x14ac:dyDescent="0.25">
      <c r="A253" t="s">
        <v>37</v>
      </c>
      <c r="B253" t="s">
        <v>38</v>
      </c>
      <c r="C253">
        <v>33</v>
      </c>
      <c r="D253">
        <v>10</v>
      </c>
      <c r="E253" t="s">
        <v>27948</v>
      </c>
      <c r="F253">
        <v>330</v>
      </c>
      <c r="G253">
        <v>0</v>
      </c>
      <c r="H253" t="s">
        <v>661</v>
      </c>
      <c r="I253" t="s">
        <v>5768</v>
      </c>
      <c r="J253" t="s">
        <v>1349</v>
      </c>
      <c r="K253" t="s">
        <v>635</v>
      </c>
      <c r="L253" t="s">
        <v>636</v>
      </c>
      <c r="M253" t="s">
        <v>27949</v>
      </c>
      <c r="N253" t="s">
        <v>635</v>
      </c>
      <c r="O253" t="s">
        <v>638</v>
      </c>
      <c r="P253" t="s">
        <v>22</v>
      </c>
      <c r="Q253" t="s">
        <v>639</v>
      </c>
      <c r="R253" t="s">
        <v>636</v>
      </c>
      <c r="S253" t="s">
        <v>27950</v>
      </c>
      <c r="T253" t="s">
        <v>27949</v>
      </c>
    </row>
    <row r="254" spans="1:20" x14ac:dyDescent="0.25">
      <c r="A254" t="s">
        <v>35</v>
      </c>
      <c r="B254" t="s">
        <v>36</v>
      </c>
      <c r="C254">
        <v>66.666666666666671</v>
      </c>
      <c r="D254">
        <v>3</v>
      </c>
      <c r="E254" t="s">
        <v>27951</v>
      </c>
      <c r="F254">
        <v>100</v>
      </c>
      <c r="G254">
        <v>0</v>
      </c>
      <c r="H254" t="s">
        <v>661</v>
      </c>
      <c r="I254" t="s">
        <v>27952</v>
      </c>
      <c r="J254" t="s">
        <v>869</v>
      </c>
      <c r="K254" t="s">
        <v>635</v>
      </c>
      <c r="L254" t="s">
        <v>636</v>
      </c>
      <c r="M254" t="s">
        <v>27953</v>
      </c>
      <c r="N254" t="s">
        <v>635</v>
      </c>
      <c r="O254" t="s">
        <v>638</v>
      </c>
      <c r="P254" t="s">
        <v>22</v>
      </c>
      <c r="Q254" t="s">
        <v>639</v>
      </c>
      <c r="R254" t="s">
        <v>636</v>
      </c>
      <c r="S254" t="s">
        <v>27954</v>
      </c>
      <c r="T254" t="s">
        <v>27953</v>
      </c>
    </row>
    <row r="255" spans="1:20" x14ac:dyDescent="0.25">
      <c r="A255" t="s">
        <v>35</v>
      </c>
      <c r="B255" t="s">
        <v>36</v>
      </c>
      <c r="C255">
        <v>66.666666666666671</v>
      </c>
      <c r="D255">
        <v>6</v>
      </c>
      <c r="E255" t="s">
        <v>27955</v>
      </c>
      <c r="F255">
        <v>182</v>
      </c>
      <c r="G255">
        <v>0</v>
      </c>
      <c r="H255" t="s">
        <v>661</v>
      </c>
      <c r="I255" t="s">
        <v>27956</v>
      </c>
      <c r="J255" t="s">
        <v>2105</v>
      </c>
      <c r="K255" t="s">
        <v>635</v>
      </c>
      <c r="L255" t="s">
        <v>636</v>
      </c>
      <c r="M255" t="s">
        <v>27953</v>
      </c>
      <c r="N255" t="s">
        <v>635</v>
      </c>
      <c r="O255" t="s">
        <v>638</v>
      </c>
      <c r="P255" t="s">
        <v>22</v>
      </c>
      <c r="Q255" t="s">
        <v>639</v>
      </c>
      <c r="R255" t="s">
        <v>636</v>
      </c>
      <c r="S255" t="s">
        <v>27957</v>
      </c>
      <c r="T255" t="s">
        <v>27953</v>
      </c>
    </row>
    <row r="256" spans="1:20" x14ac:dyDescent="0.25">
      <c r="A256" t="s">
        <v>164</v>
      </c>
      <c r="B256" t="s">
        <v>165</v>
      </c>
      <c r="C256">
        <v>33.333333333333336</v>
      </c>
      <c r="D256">
        <v>3</v>
      </c>
      <c r="E256" t="s">
        <v>27958</v>
      </c>
      <c r="F256">
        <v>100</v>
      </c>
      <c r="G256">
        <v>0</v>
      </c>
      <c r="H256" t="s">
        <v>661</v>
      </c>
      <c r="I256" t="s">
        <v>27959</v>
      </c>
      <c r="J256" t="s">
        <v>934</v>
      </c>
      <c r="K256" t="s">
        <v>635</v>
      </c>
      <c r="L256" t="s">
        <v>636</v>
      </c>
      <c r="M256" t="s">
        <v>27960</v>
      </c>
      <c r="N256" t="s">
        <v>635</v>
      </c>
      <c r="O256" t="s">
        <v>638</v>
      </c>
      <c r="P256" t="s">
        <v>22</v>
      </c>
      <c r="Q256" t="s">
        <v>639</v>
      </c>
      <c r="R256" t="s">
        <v>636</v>
      </c>
      <c r="S256" t="s">
        <v>27961</v>
      </c>
      <c r="T256" t="s">
        <v>27960</v>
      </c>
    </row>
    <row r="257" spans="1:20" x14ac:dyDescent="0.25">
      <c r="A257" t="s">
        <v>35</v>
      </c>
      <c r="B257" t="s">
        <v>36</v>
      </c>
      <c r="C257">
        <v>66.666666666666671</v>
      </c>
      <c r="D257">
        <v>3</v>
      </c>
      <c r="E257" t="s">
        <v>27962</v>
      </c>
      <c r="F257">
        <v>100</v>
      </c>
      <c r="G257">
        <v>0</v>
      </c>
      <c r="H257" t="s">
        <v>661</v>
      </c>
      <c r="I257" t="s">
        <v>27963</v>
      </c>
      <c r="J257" t="s">
        <v>839</v>
      </c>
      <c r="K257" t="s">
        <v>635</v>
      </c>
      <c r="L257" t="s">
        <v>636</v>
      </c>
      <c r="M257" t="s">
        <v>27964</v>
      </c>
      <c r="N257" t="s">
        <v>635</v>
      </c>
      <c r="O257" t="s">
        <v>638</v>
      </c>
      <c r="P257" t="s">
        <v>22</v>
      </c>
      <c r="Q257" t="s">
        <v>639</v>
      </c>
      <c r="R257" t="s">
        <v>636</v>
      </c>
      <c r="S257" t="s">
        <v>27965</v>
      </c>
      <c r="T257" t="s">
        <v>27964</v>
      </c>
    </row>
    <row r="258" spans="1:20" x14ac:dyDescent="0.25">
      <c r="A258" t="s">
        <v>35</v>
      </c>
      <c r="B258" t="s">
        <v>36</v>
      </c>
      <c r="C258">
        <v>66.666666666666671</v>
      </c>
      <c r="D258">
        <v>6</v>
      </c>
      <c r="E258" t="s">
        <v>27966</v>
      </c>
      <c r="F258">
        <v>182</v>
      </c>
      <c r="G258">
        <v>0</v>
      </c>
      <c r="H258" t="s">
        <v>661</v>
      </c>
      <c r="I258" t="s">
        <v>19729</v>
      </c>
      <c r="J258" t="s">
        <v>663</v>
      </c>
      <c r="K258" t="s">
        <v>635</v>
      </c>
      <c r="L258" t="s">
        <v>636</v>
      </c>
      <c r="M258" t="s">
        <v>27967</v>
      </c>
      <c r="N258" t="s">
        <v>635</v>
      </c>
      <c r="O258" t="s">
        <v>668</v>
      </c>
      <c r="P258" t="s">
        <v>22</v>
      </c>
      <c r="Q258" t="s">
        <v>669</v>
      </c>
      <c r="R258" t="s">
        <v>636</v>
      </c>
      <c r="S258" t="s">
        <v>27968</v>
      </c>
      <c r="T258" t="s">
        <v>27967</v>
      </c>
    </row>
    <row r="259" spans="1:20" x14ac:dyDescent="0.25">
      <c r="A259" t="s">
        <v>39</v>
      </c>
      <c r="B259" t="s">
        <v>44</v>
      </c>
      <c r="C259">
        <v>120</v>
      </c>
      <c r="D259">
        <v>1</v>
      </c>
      <c r="E259" t="s">
        <v>27969</v>
      </c>
      <c r="F259">
        <v>100</v>
      </c>
      <c r="G259">
        <v>0</v>
      </c>
      <c r="H259" t="s">
        <v>632</v>
      </c>
      <c r="I259" t="s">
        <v>27970</v>
      </c>
      <c r="J259" t="s">
        <v>727</v>
      </c>
      <c r="K259" t="s">
        <v>635</v>
      </c>
      <c r="L259" t="s">
        <v>636</v>
      </c>
      <c r="M259" t="s">
        <v>27971</v>
      </c>
      <c r="N259" t="s">
        <v>635</v>
      </c>
      <c r="O259" t="s">
        <v>638</v>
      </c>
      <c r="P259" t="s">
        <v>22</v>
      </c>
      <c r="Q259" t="s">
        <v>639</v>
      </c>
      <c r="R259" t="s">
        <v>636</v>
      </c>
      <c r="S259" t="s">
        <v>27972</v>
      </c>
      <c r="T259" t="s">
        <v>27971</v>
      </c>
    </row>
    <row r="260" spans="1:20" x14ac:dyDescent="0.25">
      <c r="A260" t="s">
        <v>164</v>
      </c>
      <c r="B260" t="s">
        <v>165</v>
      </c>
      <c r="C260">
        <v>65</v>
      </c>
      <c r="D260">
        <v>9</v>
      </c>
      <c r="E260" t="s">
        <v>27973</v>
      </c>
      <c r="F260">
        <v>299</v>
      </c>
      <c r="G260">
        <v>0</v>
      </c>
      <c r="H260" t="s">
        <v>661</v>
      </c>
      <c r="I260" t="s">
        <v>27974</v>
      </c>
      <c r="J260" t="s">
        <v>812</v>
      </c>
      <c r="K260" t="s">
        <v>635</v>
      </c>
      <c r="L260" t="s">
        <v>636</v>
      </c>
      <c r="M260" t="s">
        <v>27975</v>
      </c>
      <c r="N260" t="s">
        <v>635</v>
      </c>
      <c r="O260" t="s">
        <v>668</v>
      </c>
      <c r="P260" t="s">
        <v>22</v>
      </c>
      <c r="Q260" t="s">
        <v>669</v>
      </c>
      <c r="R260" t="s">
        <v>636</v>
      </c>
      <c r="S260" t="s">
        <v>27976</v>
      </c>
      <c r="T260" t="s">
        <v>27975</v>
      </c>
    </row>
    <row r="261" spans="1:20" x14ac:dyDescent="0.25">
      <c r="A261" t="s">
        <v>164</v>
      </c>
      <c r="B261" t="s">
        <v>165</v>
      </c>
      <c r="C261">
        <v>33.333333333333336</v>
      </c>
      <c r="D261">
        <v>3</v>
      </c>
      <c r="E261" t="s">
        <v>27977</v>
      </c>
      <c r="F261">
        <v>100</v>
      </c>
      <c r="G261">
        <v>0</v>
      </c>
      <c r="H261" t="s">
        <v>661</v>
      </c>
      <c r="I261" t="s">
        <v>11740</v>
      </c>
      <c r="J261" t="s">
        <v>2794</v>
      </c>
      <c r="K261" t="s">
        <v>635</v>
      </c>
      <c r="L261" t="s">
        <v>636</v>
      </c>
      <c r="M261" t="s">
        <v>27978</v>
      </c>
      <c r="N261" t="s">
        <v>635</v>
      </c>
      <c r="O261" t="s">
        <v>638</v>
      </c>
      <c r="P261" t="s">
        <v>22</v>
      </c>
      <c r="Q261" t="s">
        <v>639</v>
      </c>
      <c r="R261" t="s">
        <v>27979</v>
      </c>
      <c r="S261" t="s">
        <v>27980</v>
      </c>
      <c r="T261" t="s">
        <v>27978</v>
      </c>
    </row>
    <row r="262" spans="1:20" x14ac:dyDescent="0.25">
      <c r="A262" t="s">
        <v>256</v>
      </c>
      <c r="B262" t="s">
        <v>262</v>
      </c>
      <c r="C262">
        <v>139</v>
      </c>
      <c r="D262">
        <v>1</v>
      </c>
      <c r="E262" t="s">
        <v>27981</v>
      </c>
      <c r="F262">
        <v>89</v>
      </c>
      <c r="G262">
        <v>0</v>
      </c>
      <c r="H262" t="s">
        <v>661</v>
      </c>
      <c r="I262" t="s">
        <v>27982</v>
      </c>
      <c r="J262" t="s">
        <v>2074</v>
      </c>
      <c r="K262" t="s">
        <v>635</v>
      </c>
      <c r="L262" t="s">
        <v>636</v>
      </c>
      <c r="M262" t="s">
        <v>27983</v>
      </c>
      <c r="N262" t="s">
        <v>635</v>
      </c>
      <c r="O262" t="s">
        <v>668</v>
      </c>
      <c r="P262" t="s">
        <v>22</v>
      </c>
      <c r="Q262" t="s">
        <v>669</v>
      </c>
      <c r="R262" t="s">
        <v>636</v>
      </c>
      <c r="S262" t="s">
        <v>27984</v>
      </c>
      <c r="T262" t="s">
        <v>27985</v>
      </c>
    </row>
    <row r="263" spans="1:20" x14ac:dyDescent="0.25">
      <c r="A263" t="s">
        <v>35</v>
      </c>
      <c r="B263" t="s">
        <v>36</v>
      </c>
      <c r="C263">
        <v>66.666666666666671</v>
      </c>
      <c r="D263">
        <v>3</v>
      </c>
      <c r="E263" t="s">
        <v>27986</v>
      </c>
      <c r="F263">
        <v>100</v>
      </c>
      <c r="G263">
        <v>0</v>
      </c>
      <c r="H263" t="s">
        <v>661</v>
      </c>
      <c r="I263" t="s">
        <v>27987</v>
      </c>
      <c r="J263" t="s">
        <v>823</v>
      </c>
      <c r="K263" t="s">
        <v>635</v>
      </c>
      <c r="L263" t="s">
        <v>636</v>
      </c>
      <c r="M263" t="s">
        <v>27983</v>
      </c>
      <c r="N263" t="s">
        <v>635</v>
      </c>
      <c r="O263" t="s">
        <v>638</v>
      </c>
      <c r="P263" t="s">
        <v>22</v>
      </c>
      <c r="Q263" t="s">
        <v>639</v>
      </c>
      <c r="R263" t="s">
        <v>636</v>
      </c>
      <c r="S263" t="s">
        <v>27988</v>
      </c>
      <c r="T263" t="s">
        <v>27983</v>
      </c>
    </row>
    <row r="264" spans="1:20" x14ac:dyDescent="0.25">
      <c r="A264" t="s">
        <v>35</v>
      </c>
      <c r="B264" t="s">
        <v>36</v>
      </c>
      <c r="C264">
        <v>66.666666666666671</v>
      </c>
      <c r="D264">
        <v>3</v>
      </c>
      <c r="E264" t="s">
        <v>27989</v>
      </c>
      <c r="F264">
        <v>100</v>
      </c>
      <c r="G264">
        <v>0</v>
      </c>
      <c r="H264" t="s">
        <v>661</v>
      </c>
      <c r="I264" t="s">
        <v>27990</v>
      </c>
      <c r="J264" t="s">
        <v>1036</v>
      </c>
      <c r="K264" t="s">
        <v>635</v>
      </c>
      <c r="L264" t="s">
        <v>636</v>
      </c>
      <c r="M264" t="s">
        <v>27991</v>
      </c>
      <c r="N264" t="s">
        <v>635</v>
      </c>
      <c r="O264" t="s">
        <v>668</v>
      </c>
      <c r="P264" t="s">
        <v>22</v>
      </c>
      <c r="Q264" t="s">
        <v>669</v>
      </c>
      <c r="R264" t="s">
        <v>636</v>
      </c>
      <c r="S264" t="s">
        <v>27992</v>
      </c>
      <c r="T264" t="s">
        <v>27991</v>
      </c>
    </row>
    <row r="265" spans="1:20" x14ac:dyDescent="0.25">
      <c r="A265" t="s">
        <v>164</v>
      </c>
      <c r="B265" t="s">
        <v>165</v>
      </c>
      <c r="C265">
        <v>40</v>
      </c>
      <c r="D265">
        <v>10</v>
      </c>
      <c r="E265" t="s">
        <v>27993</v>
      </c>
      <c r="F265">
        <v>330</v>
      </c>
      <c r="G265">
        <v>0</v>
      </c>
      <c r="H265" t="s">
        <v>661</v>
      </c>
      <c r="I265" t="s">
        <v>27994</v>
      </c>
      <c r="J265" t="s">
        <v>818</v>
      </c>
      <c r="K265" t="s">
        <v>635</v>
      </c>
      <c r="L265" t="s">
        <v>636</v>
      </c>
      <c r="M265" t="s">
        <v>27995</v>
      </c>
      <c r="N265" t="s">
        <v>635</v>
      </c>
      <c r="O265" t="s">
        <v>1071</v>
      </c>
      <c r="P265" t="s">
        <v>22</v>
      </c>
      <c r="Q265" t="s">
        <v>639</v>
      </c>
      <c r="R265" t="s">
        <v>636</v>
      </c>
      <c r="S265" t="s">
        <v>27996</v>
      </c>
      <c r="T265" t="s">
        <v>27991</v>
      </c>
    </row>
    <row r="266" spans="1:20" x14ac:dyDescent="0.25">
      <c r="A266" t="s">
        <v>35</v>
      </c>
      <c r="B266" t="s">
        <v>36</v>
      </c>
      <c r="C266">
        <v>66.666666666666671</v>
      </c>
      <c r="D266">
        <v>3</v>
      </c>
      <c r="E266" t="s">
        <v>27997</v>
      </c>
      <c r="F266">
        <v>100</v>
      </c>
      <c r="G266">
        <v>0</v>
      </c>
      <c r="H266" t="s">
        <v>661</v>
      </c>
      <c r="I266" t="s">
        <v>27987</v>
      </c>
      <c r="J266" t="s">
        <v>823</v>
      </c>
      <c r="K266" t="s">
        <v>635</v>
      </c>
      <c r="L266" t="s">
        <v>636</v>
      </c>
      <c r="M266" t="s">
        <v>27998</v>
      </c>
      <c r="N266" t="s">
        <v>635</v>
      </c>
      <c r="O266" t="s">
        <v>638</v>
      </c>
      <c r="P266" t="s">
        <v>22</v>
      </c>
      <c r="Q266" t="s">
        <v>639</v>
      </c>
      <c r="R266" t="s">
        <v>636</v>
      </c>
      <c r="S266" t="s">
        <v>27999</v>
      </c>
      <c r="T266" t="s">
        <v>27998</v>
      </c>
    </row>
    <row r="267" spans="1:20" x14ac:dyDescent="0.25">
      <c r="A267" t="s">
        <v>39</v>
      </c>
      <c r="B267" t="s">
        <v>44</v>
      </c>
      <c r="C267">
        <v>66.333333333333329</v>
      </c>
      <c r="D267">
        <v>3</v>
      </c>
      <c r="E267" t="s">
        <v>28000</v>
      </c>
      <c r="F267">
        <v>220</v>
      </c>
      <c r="G267">
        <v>0</v>
      </c>
      <c r="H267" t="s">
        <v>647</v>
      </c>
      <c r="I267" t="s">
        <v>28001</v>
      </c>
      <c r="J267" t="s">
        <v>28002</v>
      </c>
      <c r="K267" t="s">
        <v>5725</v>
      </c>
      <c r="L267" t="s">
        <v>1272</v>
      </c>
      <c r="M267" t="s">
        <v>28003</v>
      </c>
      <c r="N267" t="s">
        <v>635</v>
      </c>
      <c r="O267" t="s">
        <v>678</v>
      </c>
      <c r="P267" t="s">
        <v>43</v>
      </c>
      <c r="Q267" t="s">
        <v>654</v>
      </c>
      <c r="R267" t="s">
        <v>636</v>
      </c>
      <c r="S267" t="s">
        <v>28004</v>
      </c>
      <c r="T267" t="s">
        <v>28005</v>
      </c>
    </row>
    <row r="268" spans="1:20" x14ac:dyDescent="0.25">
      <c r="A268" t="s">
        <v>37</v>
      </c>
      <c r="B268" t="s">
        <v>38</v>
      </c>
      <c r="C268">
        <v>66.666666666666671</v>
      </c>
      <c r="D268">
        <v>6</v>
      </c>
      <c r="E268" t="s">
        <v>28006</v>
      </c>
      <c r="F268">
        <v>850</v>
      </c>
      <c r="G268">
        <v>0</v>
      </c>
      <c r="H268" t="s">
        <v>661</v>
      </c>
      <c r="I268" t="s">
        <v>7615</v>
      </c>
      <c r="J268" t="s">
        <v>1399</v>
      </c>
      <c r="K268" t="s">
        <v>635</v>
      </c>
      <c r="L268" t="s">
        <v>636</v>
      </c>
      <c r="M268" t="s">
        <v>28007</v>
      </c>
      <c r="N268" t="s">
        <v>635</v>
      </c>
      <c r="O268" t="s">
        <v>1071</v>
      </c>
      <c r="P268" t="s">
        <v>22</v>
      </c>
      <c r="Q268" t="s">
        <v>639</v>
      </c>
      <c r="R268" t="s">
        <v>28008</v>
      </c>
      <c r="S268" t="s">
        <v>28009</v>
      </c>
      <c r="T268" t="s">
        <v>28007</v>
      </c>
    </row>
    <row r="269" spans="1:20" x14ac:dyDescent="0.25">
      <c r="A269" t="s">
        <v>164</v>
      </c>
      <c r="B269" t="s">
        <v>165</v>
      </c>
      <c r="C269">
        <v>33.333333333333336</v>
      </c>
      <c r="D269">
        <v>24</v>
      </c>
      <c r="E269" t="s">
        <v>28006</v>
      </c>
      <c r="F269">
        <v>850</v>
      </c>
      <c r="G269">
        <v>0</v>
      </c>
      <c r="H269" t="s">
        <v>661</v>
      </c>
      <c r="I269" t="s">
        <v>7615</v>
      </c>
      <c r="J269" t="s">
        <v>1399</v>
      </c>
      <c r="K269" t="s">
        <v>635</v>
      </c>
      <c r="L269" t="s">
        <v>636</v>
      </c>
      <c r="M269" t="s">
        <v>28007</v>
      </c>
      <c r="N269" t="s">
        <v>635</v>
      </c>
      <c r="O269" t="s">
        <v>1071</v>
      </c>
      <c r="P269" t="s">
        <v>22</v>
      </c>
      <c r="Q269" t="s">
        <v>639</v>
      </c>
      <c r="R269" t="s">
        <v>28008</v>
      </c>
      <c r="S269" t="s">
        <v>28009</v>
      </c>
      <c r="T269" t="s">
        <v>28007</v>
      </c>
    </row>
    <row r="270" spans="1:20" x14ac:dyDescent="0.25">
      <c r="A270" t="s">
        <v>164</v>
      </c>
      <c r="B270" t="s">
        <v>165</v>
      </c>
      <c r="C270">
        <v>33.333333333333336</v>
      </c>
      <c r="D270">
        <v>3</v>
      </c>
      <c r="E270" t="s">
        <v>28010</v>
      </c>
      <c r="F270">
        <v>100</v>
      </c>
      <c r="G270">
        <v>0</v>
      </c>
      <c r="H270" t="s">
        <v>661</v>
      </c>
      <c r="I270" t="s">
        <v>28011</v>
      </c>
      <c r="J270" t="s">
        <v>757</v>
      </c>
      <c r="K270" t="s">
        <v>635</v>
      </c>
      <c r="L270" t="s">
        <v>636</v>
      </c>
      <c r="M270" t="s">
        <v>28012</v>
      </c>
      <c r="N270" t="s">
        <v>635</v>
      </c>
      <c r="O270" t="s">
        <v>638</v>
      </c>
      <c r="P270" t="s">
        <v>22</v>
      </c>
      <c r="Q270" t="s">
        <v>639</v>
      </c>
      <c r="R270" t="s">
        <v>636</v>
      </c>
      <c r="S270" t="s">
        <v>28013</v>
      </c>
      <c r="T270" t="s">
        <v>28012</v>
      </c>
    </row>
    <row r="271" spans="1:20" x14ac:dyDescent="0.25">
      <c r="A271" t="s">
        <v>37</v>
      </c>
      <c r="B271" t="s">
        <v>38</v>
      </c>
      <c r="C271">
        <v>66.666666666666671</v>
      </c>
      <c r="D271">
        <v>3</v>
      </c>
      <c r="E271" t="s">
        <v>28014</v>
      </c>
      <c r="F271">
        <v>100</v>
      </c>
      <c r="G271">
        <v>0</v>
      </c>
      <c r="H271" t="s">
        <v>661</v>
      </c>
      <c r="I271" t="s">
        <v>28011</v>
      </c>
      <c r="J271" t="s">
        <v>757</v>
      </c>
      <c r="K271" t="s">
        <v>635</v>
      </c>
      <c r="L271" t="s">
        <v>636</v>
      </c>
      <c r="M271" t="s">
        <v>28015</v>
      </c>
      <c r="N271" t="s">
        <v>635</v>
      </c>
      <c r="O271" t="s">
        <v>638</v>
      </c>
      <c r="P271" t="s">
        <v>22</v>
      </c>
      <c r="Q271" t="s">
        <v>639</v>
      </c>
      <c r="R271" t="s">
        <v>636</v>
      </c>
      <c r="S271" t="s">
        <v>28016</v>
      </c>
      <c r="T271" t="s">
        <v>28015</v>
      </c>
    </row>
    <row r="272" spans="1:20" x14ac:dyDescent="0.25">
      <c r="A272" t="s">
        <v>164</v>
      </c>
      <c r="B272" t="s">
        <v>165</v>
      </c>
      <c r="C272">
        <v>33.333333333333336</v>
      </c>
      <c r="D272">
        <v>3</v>
      </c>
      <c r="E272" t="s">
        <v>28017</v>
      </c>
      <c r="F272">
        <v>100</v>
      </c>
      <c r="G272">
        <v>0</v>
      </c>
      <c r="H272" t="s">
        <v>661</v>
      </c>
      <c r="I272" t="s">
        <v>28018</v>
      </c>
      <c r="J272" t="s">
        <v>797</v>
      </c>
      <c r="K272" t="s">
        <v>635</v>
      </c>
      <c r="L272" t="s">
        <v>636</v>
      </c>
      <c r="M272" t="s">
        <v>28019</v>
      </c>
      <c r="N272" t="s">
        <v>635</v>
      </c>
      <c r="O272" t="s">
        <v>638</v>
      </c>
      <c r="P272" t="s">
        <v>22</v>
      </c>
      <c r="Q272" t="s">
        <v>639</v>
      </c>
      <c r="R272" t="s">
        <v>636</v>
      </c>
      <c r="S272" t="s">
        <v>28020</v>
      </c>
      <c r="T272" t="s">
        <v>28019</v>
      </c>
    </row>
    <row r="273" spans="1:20" x14ac:dyDescent="0.25">
      <c r="A273" t="s">
        <v>37</v>
      </c>
      <c r="B273" t="s">
        <v>38</v>
      </c>
      <c r="C273">
        <v>37</v>
      </c>
      <c r="D273">
        <v>10</v>
      </c>
      <c r="E273" t="s">
        <v>28021</v>
      </c>
      <c r="F273">
        <v>319.20999999999998</v>
      </c>
      <c r="G273">
        <v>41.5</v>
      </c>
      <c r="H273" t="s">
        <v>647</v>
      </c>
      <c r="I273" t="s">
        <v>11275</v>
      </c>
      <c r="J273" t="s">
        <v>11276</v>
      </c>
      <c r="K273" t="s">
        <v>11277</v>
      </c>
      <c r="L273" t="s">
        <v>11278</v>
      </c>
      <c r="M273" t="s">
        <v>28022</v>
      </c>
      <c r="N273" t="s">
        <v>635</v>
      </c>
      <c r="O273" t="s">
        <v>706</v>
      </c>
      <c r="P273" t="s">
        <v>40</v>
      </c>
      <c r="Q273" t="s">
        <v>707</v>
      </c>
      <c r="R273" t="s">
        <v>636</v>
      </c>
      <c r="S273" t="s">
        <v>28023</v>
      </c>
      <c r="T273" t="s">
        <v>28022</v>
      </c>
    </row>
    <row r="274" spans="1:20" x14ac:dyDescent="0.25">
      <c r="A274" t="s">
        <v>39</v>
      </c>
      <c r="B274" t="s">
        <v>44</v>
      </c>
      <c r="C274">
        <v>76</v>
      </c>
      <c r="D274">
        <v>1</v>
      </c>
      <c r="E274" t="s">
        <v>28024</v>
      </c>
      <c r="F274">
        <v>216</v>
      </c>
      <c r="G274">
        <v>0</v>
      </c>
      <c r="H274" t="s">
        <v>647</v>
      </c>
      <c r="I274" t="s">
        <v>28025</v>
      </c>
      <c r="J274" t="s">
        <v>28026</v>
      </c>
      <c r="K274" t="s">
        <v>9613</v>
      </c>
      <c r="L274" t="s">
        <v>3764</v>
      </c>
      <c r="M274" t="s">
        <v>28027</v>
      </c>
      <c r="N274" t="s">
        <v>635</v>
      </c>
      <c r="O274" t="s">
        <v>653</v>
      </c>
      <c r="P274" t="s">
        <v>43</v>
      </c>
      <c r="Q274" t="s">
        <v>654</v>
      </c>
      <c r="R274" t="s">
        <v>636</v>
      </c>
      <c r="S274" t="s">
        <v>28028</v>
      </c>
      <c r="T274" t="s">
        <v>28022</v>
      </c>
    </row>
    <row r="275" spans="1:20" x14ac:dyDescent="0.25">
      <c r="A275" t="s">
        <v>89</v>
      </c>
      <c r="B275" t="s">
        <v>13426</v>
      </c>
      <c r="C275">
        <v>84</v>
      </c>
      <c r="D275">
        <v>1</v>
      </c>
      <c r="E275" t="s">
        <v>28024</v>
      </c>
      <c r="F275">
        <v>216</v>
      </c>
      <c r="G275">
        <v>0</v>
      </c>
      <c r="H275" t="s">
        <v>647</v>
      </c>
      <c r="I275" t="s">
        <v>28025</v>
      </c>
      <c r="J275" t="s">
        <v>28026</v>
      </c>
      <c r="K275" t="s">
        <v>9613</v>
      </c>
      <c r="L275" t="s">
        <v>3764</v>
      </c>
      <c r="M275" t="s">
        <v>28027</v>
      </c>
      <c r="N275" t="s">
        <v>635</v>
      </c>
      <c r="O275" t="s">
        <v>653</v>
      </c>
      <c r="P275" t="s">
        <v>43</v>
      </c>
      <c r="Q275" t="s">
        <v>654</v>
      </c>
      <c r="R275" t="s">
        <v>636</v>
      </c>
      <c r="S275" t="s">
        <v>28028</v>
      </c>
      <c r="T275" t="s">
        <v>28022</v>
      </c>
    </row>
    <row r="276" spans="1:20" x14ac:dyDescent="0.25">
      <c r="A276" t="s">
        <v>25</v>
      </c>
      <c r="B276" t="s">
        <v>26</v>
      </c>
      <c r="C276">
        <v>38</v>
      </c>
      <c r="D276">
        <v>2</v>
      </c>
      <c r="E276" t="s">
        <v>28024</v>
      </c>
      <c r="F276">
        <v>216</v>
      </c>
      <c r="G276">
        <v>0</v>
      </c>
      <c r="H276" t="s">
        <v>647</v>
      </c>
      <c r="I276" t="s">
        <v>28025</v>
      </c>
      <c r="J276" t="s">
        <v>28026</v>
      </c>
      <c r="K276" t="s">
        <v>9613</v>
      </c>
      <c r="L276" t="s">
        <v>3764</v>
      </c>
      <c r="M276" t="s">
        <v>28027</v>
      </c>
      <c r="N276" t="s">
        <v>635</v>
      </c>
      <c r="O276" t="s">
        <v>653</v>
      </c>
      <c r="P276" t="s">
        <v>43</v>
      </c>
      <c r="Q276" t="s">
        <v>654</v>
      </c>
      <c r="R276" t="s">
        <v>636</v>
      </c>
      <c r="S276" t="s">
        <v>28028</v>
      </c>
      <c r="T276" t="s">
        <v>28022</v>
      </c>
    </row>
    <row r="277" spans="1:20" x14ac:dyDescent="0.25">
      <c r="A277" t="s">
        <v>164</v>
      </c>
      <c r="B277" t="s">
        <v>165</v>
      </c>
      <c r="C277">
        <v>33.333333333333336</v>
      </c>
      <c r="D277">
        <v>3</v>
      </c>
      <c r="E277" t="s">
        <v>28029</v>
      </c>
      <c r="F277">
        <v>100</v>
      </c>
      <c r="G277">
        <v>0</v>
      </c>
      <c r="H277" t="s">
        <v>661</v>
      </c>
      <c r="I277" t="s">
        <v>28030</v>
      </c>
      <c r="J277" t="s">
        <v>1160</v>
      </c>
      <c r="K277" t="s">
        <v>635</v>
      </c>
      <c r="L277" t="s">
        <v>636</v>
      </c>
      <c r="M277" t="s">
        <v>28031</v>
      </c>
      <c r="N277" t="s">
        <v>635</v>
      </c>
      <c r="O277" t="s">
        <v>638</v>
      </c>
      <c r="P277" t="s">
        <v>22</v>
      </c>
      <c r="Q277" t="s">
        <v>639</v>
      </c>
      <c r="R277" t="s">
        <v>636</v>
      </c>
      <c r="S277" t="s">
        <v>28032</v>
      </c>
      <c r="T277" t="s">
        <v>28031</v>
      </c>
    </row>
    <row r="278" spans="1:20" x14ac:dyDescent="0.25">
      <c r="A278" t="s">
        <v>164</v>
      </c>
      <c r="B278" t="s">
        <v>165</v>
      </c>
      <c r="C278">
        <v>33.333333333333336</v>
      </c>
      <c r="D278">
        <v>3</v>
      </c>
      <c r="E278" t="s">
        <v>28033</v>
      </c>
      <c r="F278">
        <v>100</v>
      </c>
      <c r="G278">
        <v>0</v>
      </c>
      <c r="H278" t="s">
        <v>661</v>
      </c>
      <c r="I278" t="s">
        <v>28034</v>
      </c>
      <c r="J278" t="s">
        <v>978</v>
      </c>
      <c r="K278" t="s">
        <v>635</v>
      </c>
      <c r="L278" t="s">
        <v>636</v>
      </c>
      <c r="M278" t="s">
        <v>28035</v>
      </c>
      <c r="N278" t="s">
        <v>635</v>
      </c>
      <c r="O278" t="s">
        <v>638</v>
      </c>
      <c r="P278" t="s">
        <v>22</v>
      </c>
      <c r="Q278" t="s">
        <v>639</v>
      </c>
      <c r="R278" t="s">
        <v>636</v>
      </c>
      <c r="S278" t="s">
        <v>28036</v>
      </c>
      <c r="T278" t="s">
        <v>28035</v>
      </c>
    </row>
    <row r="279" spans="1:20" x14ac:dyDescent="0.25">
      <c r="A279" t="s">
        <v>164</v>
      </c>
      <c r="B279" t="s">
        <v>165</v>
      </c>
      <c r="C279">
        <v>33.333333333333336</v>
      </c>
      <c r="D279">
        <v>3</v>
      </c>
      <c r="E279" t="s">
        <v>28037</v>
      </c>
      <c r="F279">
        <v>100</v>
      </c>
      <c r="G279">
        <v>0</v>
      </c>
      <c r="H279" t="s">
        <v>661</v>
      </c>
      <c r="I279" t="s">
        <v>28038</v>
      </c>
      <c r="J279" t="s">
        <v>1200</v>
      </c>
      <c r="K279" t="s">
        <v>635</v>
      </c>
      <c r="L279" t="s">
        <v>636</v>
      </c>
      <c r="M279" t="s">
        <v>28039</v>
      </c>
      <c r="N279" t="s">
        <v>635</v>
      </c>
      <c r="O279" t="s">
        <v>638</v>
      </c>
      <c r="P279" t="s">
        <v>22</v>
      </c>
      <c r="Q279" t="s">
        <v>639</v>
      </c>
      <c r="R279" t="s">
        <v>636</v>
      </c>
      <c r="S279" t="s">
        <v>28040</v>
      </c>
      <c r="T279" t="s">
        <v>28039</v>
      </c>
    </row>
    <row r="280" spans="1:20" x14ac:dyDescent="0.25">
      <c r="A280" t="s">
        <v>94</v>
      </c>
      <c r="B280" t="s">
        <v>27148</v>
      </c>
      <c r="C280">
        <v>27.35</v>
      </c>
      <c r="D280">
        <v>1</v>
      </c>
      <c r="E280" t="s">
        <v>28041</v>
      </c>
      <c r="F280">
        <v>55.3</v>
      </c>
      <c r="G280">
        <v>0</v>
      </c>
      <c r="H280" t="s">
        <v>647</v>
      </c>
      <c r="I280" t="s">
        <v>28042</v>
      </c>
      <c r="J280" t="s">
        <v>28043</v>
      </c>
      <c r="K280" t="s">
        <v>28044</v>
      </c>
      <c r="L280" t="s">
        <v>28045</v>
      </c>
      <c r="M280" t="s">
        <v>28046</v>
      </c>
      <c r="N280" t="s">
        <v>635</v>
      </c>
      <c r="O280" t="s">
        <v>706</v>
      </c>
      <c r="P280" t="s">
        <v>40</v>
      </c>
      <c r="Q280" t="s">
        <v>707</v>
      </c>
      <c r="R280" t="s">
        <v>636</v>
      </c>
      <c r="S280" t="s">
        <v>28047</v>
      </c>
      <c r="T280" t="s">
        <v>28048</v>
      </c>
    </row>
    <row r="281" spans="1:20" x14ac:dyDescent="0.25">
      <c r="A281" t="s">
        <v>23</v>
      </c>
      <c r="B281" t="s">
        <v>1108</v>
      </c>
      <c r="C281">
        <v>27.95</v>
      </c>
      <c r="D281">
        <v>1</v>
      </c>
      <c r="E281" t="s">
        <v>28041</v>
      </c>
      <c r="F281">
        <v>55.3</v>
      </c>
      <c r="G281">
        <v>0</v>
      </c>
      <c r="H281" t="s">
        <v>647</v>
      </c>
      <c r="I281" t="s">
        <v>28042</v>
      </c>
      <c r="J281" t="s">
        <v>28043</v>
      </c>
      <c r="K281" t="s">
        <v>28044</v>
      </c>
      <c r="L281" t="s">
        <v>28045</v>
      </c>
      <c r="M281" t="s">
        <v>28046</v>
      </c>
      <c r="N281" t="s">
        <v>635</v>
      </c>
      <c r="O281" t="s">
        <v>706</v>
      </c>
      <c r="P281" t="s">
        <v>40</v>
      </c>
      <c r="Q281" t="s">
        <v>707</v>
      </c>
      <c r="R281" t="s">
        <v>636</v>
      </c>
      <c r="S281" t="s">
        <v>28047</v>
      </c>
      <c r="T281" t="s">
        <v>28048</v>
      </c>
    </row>
    <row r="282" spans="1:20" x14ac:dyDescent="0.25">
      <c r="A282" t="s">
        <v>256</v>
      </c>
      <c r="B282" t="s">
        <v>982</v>
      </c>
      <c r="C282">
        <v>97.48</v>
      </c>
      <c r="D282">
        <v>1</v>
      </c>
      <c r="E282" t="s">
        <v>28049</v>
      </c>
      <c r="F282">
        <v>142.47999999999999</v>
      </c>
      <c r="G282">
        <v>45</v>
      </c>
      <c r="H282" t="s">
        <v>647</v>
      </c>
      <c r="I282" t="s">
        <v>28050</v>
      </c>
      <c r="J282" t="s">
        <v>28051</v>
      </c>
      <c r="K282" t="s">
        <v>1416</v>
      </c>
      <c r="L282" t="s">
        <v>28052</v>
      </c>
      <c r="M282" t="s">
        <v>28053</v>
      </c>
      <c r="N282" t="s">
        <v>635</v>
      </c>
      <c r="O282" t="s">
        <v>706</v>
      </c>
      <c r="P282" t="s">
        <v>40</v>
      </c>
      <c r="Q282" t="s">
        <v>707</v>
      </c>
      <c r="R282" t="s">
        <v>636</v>
      </c>
      <c r="S282" t="s">
        <v>28054</v>
      </c>
      <c r="T282" t="s">
        <v>28053</v>
      </c>
    </row>
    <row r="283" spans="1:20" x14ac:dyDescent="0.25">
      <c r="A283" t="s">
        <v>164</v>
      </c>
      <c r="B283" t="s">
        <v>165</v>
      </c>
      <c r="C283">
        <v>33.333333333333336</v>
      </c>
      <c r="D283">
        <v>3</v>
      </c>
      <c r="E283" t="s">
        <v>28055</v>
      </c>
      <c r="F283">
        <v>100</v>
      </c>
      <c r="G283">
        <v>0</v>
      </c>
      <c r="H283" t="s">
        <v>661</v>
      </c>
      <c r="I283" t="s">
        <v>28056</v>
      </c>
      <c r="J283" t="s">
        <v>1096</v>
      </c>
      <c r="K283" t="s">
        <v>635</v>
      </c>
      <c r="L283" t="s">
        <v>636</v>
      </c>
      <c r="M283" t="s">
        <v>28057</v>
      </c>
      <c r="N283" t="s">
        <v>635</v>
      </c>
      <c r="O283" t="s">
        <v>638</v>
      </c>
      <c r="P283" t="s">
        <v>22</v>
      </c>
      <c r="Q283" t="s">
        <v>639</v>
      </c>
      <c r="R283" t="s">
        <v>636</v>
      </c>
      <c r="S283" t="s">
        <v>28058</v>
      </c>
      <c r="T283" t="s">
        <v>28057</v>
      </c>
    </row>
    <row r="284" spans="1:20" x14ac:dyDescent="0.25">
      <c r="A284" t="s">
        <v>20</v>
      </c>
      <c r="B284" t="s">
        <v>21</v>
      </c>
      <c r="C284">
        <v>50</v>
      </c>
      <c r="D284">
        <v>3</v>
      </c>
      <c r="E284" t="s">
        <v>28059</v>
      </c>
      <c r="F284">
        <v>565</v>
      </c>
      <c r="G284">
        <v>0</v>
      </c>
      <c r="H284" t="s">
        <v>647</v>
      </c>
      <c r="I284" t="s">
        <v>14337</v>
      </c>
      <c r="J284" t="s">
        <v>14338</v>
      </c>
      <c r="K284" t="s">
        <v>1547</v>
      </c>
      <c r="L284" t="s">
        <v>1541</v>
      </c>
      <c r="M284" t="s">
        <v>28060</v>
      </c>
      <c r="N284" t="s">
        <v>635</v>
      </c>
      <c r="O284" t="s">
        <v>653</v>
      </c>
      <c r="P284" t="s">
        <v>43</v>
      </c>
      <c r="Q284" t="s">
        <v>654</v>
      </c>
      <c r="R284" t="s">
        <v>636</v>
      </c>
      <c r="S284" t="s">
        <v>28061</v>
      </c>
      <c r="T284" t="s">
        <v>28060</v>
      </c>
    </row>
    <row r="285" spans="1:20" x14ac:dyDescent="0.25">
      <c r="A285" t="s">
        <v>23</v>
      </c>
      <c r="B285" t="s">
        <v>24</v>
      </c>
      <c r="C285">
        <v>50</v>
      </c>
      <c r="D285">
        <v>3</v>
      </c>
      <c r="E285" t="s">
        <v>28059</v>
      </c>
      <c r="F285">
        <v>565</v>
      </c>
      <c r="G285">
        <v>0</v>
      </c>
      <c r="H285" t="s">
        <v>647</v>
      </c>
      <c r="I285" t="s">
        <v>14337</v>
      </c>
      <c r="J285" t="s">
        <v>14338</v>
      </c>
      <c r="K285" t="s">
        <v>1547</v>
      </c>
      <c r="L285" t="s">
        <v>1541</v>
      </c>
      <c r="M285" t="s">
        <v>28060</v>
      </c>
      <c r="N285" t="s">
        <v>635</v>
      </c>
      <c r="O285" t="s">
        <v>653</v>
      </c>
      <c r="P285" t="s">
        <v>43</v>
      </c>
      <c r="Q285" t="s">
        <v>654</v>
      </c>
      <c r="R285" t="s">
        <v>636</v>
      </c>
      <c r="S285" t="s">
        <v>28061</v>
      </c>
      <c r="T285" t="s">
        <v>28060</v>
      </c>
    </row>
    <row r="286" spans="1:20" x14ac:dyDescent="0.25">
      <c r="A286" t="s">
        <v>25</v>
      </c>
      <c r="B286" t="s">
        <v>26</v>
      </c>
      <c r="C286">
        <v>50</v>
      </c>
      <c r="D286">
        <v>3</v>
      </c>
      <c r="E286" t="s">
        <v>28059</v>
      </c>
      <c r="F286">
        <v>565</v>
      </c>
      <c r="G286">
        <v>0</v>
      </c>
      <c r="H286" t="s">
        <v>647</v>
      </c>
      <c r="I286" t="s">
        <v>14337</v>
      </c>
      <c r="J286" t="s">
        <v>14338</v>
      </c>
      <c r="K286" t="s">
        <v>1547</v>
      </c>
      <c r="L286" t="s">
        <v>1541</v>
      </c>
      <c r="M286" t="s">
        <v>28060</v>
      </c>
      <c r="N286" t="s">
        <v>635</v>
      </c>
      <c r="O286" t="s">
        <v>653</v>
      </c>
      <c r="P286" t="s">
        <v>43</v>
      </c>
      <c r="Q286" t="s">
        <v>654</v>
      </c>
      <c r="R286" t="s">
        <v>636</v>
      </c>
      <c r="S286" t="s">
        <v>28061</v>
      </c>
      <c r="T286" t="s">
        <v>28060</v>
      </c>
    </row>
    <row r="287" spans="1:20" x14ac:dyDescent="0.25">
      <c r="A287" t="s">
        <v>25</v>
      </c>
      <c r="B287" t="s">
        <v>26</v>
      </c>
      <c r="C287">
        <v>60</v>
      </c>
      <c r="D287">
        <v>3</v>
      </c>
      <c r="E287" t="s">
        <v>28059</v>
      </c>
      <c r="F287">
        <v>565</v>
      </c>
      <c r="G287">
        <v>0</v>
      </c>
      <c r="H287" t="s">
        <v>647</v>
      </c>
      <c r="I287" t="s">
        <v>14337</v>
      </c>
      <c r="J287" t="s">
        <v>14338</v>
      </c>
      <c r="K287" t="s">
        <v>1547</v>
      </c>
      <c r="L287" t="s">
        <v>1541</v>
      </c>
      <c r="M287" t="s">
        <v>28060</v>
      </c>
      <c r="N287" t="s">
        <v>635</v>
      </c>
      <c r="O287" t="s">
        <v>653</v>
      </c>
      <c r="P287" t="s">
        <v>43</v>
      </c>
      <c r="Q287" t="s">
        <v>654</v>
      </c>
      <c r="R287" t="s">
        <v>636</v>
      </c>
      <c r="S287" t="s">
        <v>28061</v>
      </c>
      <c r="T287" t="s">
        <v>28060</v>
      </c>
    </row>
    <row r="288" spans="1:20" x14ac:dyDescent="0.25">
      <c r="A288" t="s">
        <v>256</v>
      </c>
      <c r="B288" t="s">
        <v>982</v>
      </c>
      <c r="C288">
        <v>76.959999999999994</v>
      </c>
      <c r="D288">
        <v>1</v>
      </c>
      <c r="E288" t="s">
        <v>28062</v>
      </c>
      <c r="F288">
        <v>83.96</v>
      </c>
      <c r="G288">
        <v>7</v>
      </c>
      <c r="H288" t="s">
        <v>647</v>
      </c>
      <c r="I288" t="s">
        <v>28063</v>
      </c>
      <c r="J288" t="s">
        <v>28064</v>
      </c>
      <c r="K288" t="s">
        <v>2261</v>
      </c>
      <c r="L288" t="s">
        <v>28065</v>
      </c>
      <c r="M288" t="s">
        <v>28066</v>
      </c>
      <c r="N288" t="s">
        <v>635</v>
      </c>
      <c r="O288" t="s">
        <v>706</v>
      </c>
      <c r="P288" t="s">
        <v>40</v>
      </c>
      <c r="Q288" t="s">
        <v>707</v>
      </c>
      <c r="R288" t="s">
        <v>636</v>
      </c>
      <c r="S288" t="s">
        <v>28067</v>
      </c>
      <c r="T288" t="s">
        <v>28068</v>
      </c>
    </row>
    <row r="289" spans="1:20" x14ac:dyDescent="0.25">
      <c r="A289" t="s">
        <v>39</v>
      </c>
      <c r="B289" t="s">
        <v>44</v>
      </c>
      <c r="C289">
        <v>66.333333333333329</v>
      </c>
      <c r="D289">
        <v>3</v>
      </c>
      <c r="E289" t="s">
        <v>28069</v>
      </c>
      <c r="F289">
        <v>240.25</v>
      </c>
      <c r="G289">
        <v>64</v>
      </c>
      <c r="H289" t="s">
        <v>647</v>
      </c>
      <c r="I289" t="s">
        <v>28070</v>
      </c>
      <c r="J289" t="s">
        <v>28071</v>
      </c>
      <c r="K289" t="s">
        <v>28072</v>
      </c>
      <c r="L289" t="s">
        <v>28073</v>
      </c>
      <c r="M289" t="s">
        <v>28074</v>
      </c>
      <c r="N289" t="s">
        <v>635</v>
      </c>
      <c r="O289" t="s">
        <v>706</v>
      </c>
      <c r="P289" t="s">
        <v>40</v>
      </c>
      <c r="Q289" t="s">
        <v>707</v>
      </c>
      <c r="R289" t="s">
        <v>636</v>
      </c>
      <c r="S289" t="s">
        <v>28075</v>
      </c>
      <c r="T289" t="s">
        <v>28076</v>
      </c>
    </row>
    <row r="290" spans="1:20" x14ac:dyDescent="0.25">
      <c r="A290" t="s">
        <v>35</v>
      </c>
      <c r="B290" t="s">
        <v>36</v>
      </c>
      <c r="C290">
        <v>33</v>
      </c>
      <c r="D290">
        <v>10</v>
      </c>
      <c r="E290" t="s">
        <v>28077</v>
      </c>
      <c r="F290">
        <v>330</v>
      </c>
      <c r="G290">
        <v>0</v>
      </c>
      <c r="H290" t="s">
        <v>661</v>
      </c>
      <c r="I290" t="s">
        <v>28078</v>
      </c>
      <c r="J290" t="s">
        <v>1091</v>
      </c>
      <c r="K290" t="s">
        <v>635</v>
      </c>
      <c r="L290" t="s">
        <v>636</v>
      </c>
      <c r="M290" t="s">
        <v>28079</v>
      </c>
      <c r="N290" t="s">
        <v>635</v>
      </c>
      <c r="O290" t="s">
        <v>980</v>
      </c>
      <c r="P290" t="s">
        <v>22</v>
      </c>
      <c r="Q290" t="s">
        <v>669</v>
      </c>
      <c r="R290" t="s">
        <v>636</v>
      </c>
      <c r="S290" t="s">
        <v>28080</v>
      </c>
      <c r="T290" t="s">
        <v>28079</v>
      </c>
    </row>
    <row r="291" spans="1:20" x14ac:dyDescent="0.25">
      <c r="A291" t="s">
        <v>164</v>
      </c>
      <c r="B291" t="s">
        <v>165</v>
      </c>
      <c r="C291">
        <v>33.333333333333336</v>
      </c>
      <c r="D291">
        <v>3</v>
      </c>
      <c r="E291" t="s">
        <v>28081</v>
      </c>
      <c r="F291">
        <v>100</v>
      </c>
      <c r="G291">
        <v>0</v>
      </c>
      <c r="H291" t="s">
        <v>661</v>
      </c>
      <c r="I291" t="s">
        <v>28082</v>
      </c>
      <c r="J291" t="s">
        <v>2829</v>
      </c>
      <c r="K291" t="s">
        <v>635</v>
      </c>
      <c r="L291" t="s">
        <v>636</v>
      </c>
      <c r="M291" t="s">
        <v>28083</v>
      </c>
      <c r="N291" t="s">
        <v>635</v>
      </c>
      <c r="O291" t="s">
        <v>668</v>
      </c>
      <c r="P291" t="s">
        <v>22</v>
      </c>
      <c r="Q291" t="s">
        <v>669</v>
      </c>
      <c r="R291" t="s">
        <v>636</v>
      </c>
      <c r="S291" t="s">
        <v>28084</v>
      </c>
      <c r="T291" t="s">
        <v>28083</v>
      </c>
    </row>
    <row r="292" spans="1:20" x14ac:dyDescent="0.25">
      <c r="A292" t="s">
        <v>164</v>
      </c>
      <c r="B292" t="s">
        <v>165</v>
      </c>
      <c r="C292">
        <v>33.333333333333336</v>
      </c>
      <c r="D292">
        <v>3</v>
      </c>
      <c r="E292" t="s">
        <v>28085</v>
      </c>
      <c r="F292">
        <v>105.91</v>
      </c>
      <c r="G292">
        <v>0</v>
      </c>
      <c r="H292" t="s">
        <v>647</v>
      </c>
      <c r="I292" t="s">
        <v>28086</v>
      </c>
      <c r="J292" t="s">
        <v>28087</v>
      </c>
      <c r="K292" t="s">
        <v>14443</v>
      </c>
      <c r="L292" t="s">
        <v>28088</v>
      </c>
      <c r="M292" t="s">
        <v>28089</v>
      </c>
      <c r="N292" t="s">
        <v>635</v>
      </c>
      <c r="O292" t="s">
        <v>706</v>
      </c>
      <c r="P292" t="s">
        <v>40</v>
      </c>
      <c r="Q292" t="s">
        <v>707</v>
      </c>
      <c r="R292" t="s">
        <v>636</v>
      </c>
      <c r="S292" t="s">
        <v>28090</v>
      </c>
      <c r="T292" t="s">
        <v>28089</v>
      </c>
    </row>
    <row r="293" spans="1:20" x14ac:dyDescent="0.25">
      <c r="A293" t="s">
        <v>39</v>
      </c>
      <c r="B293" t="s">
        <v>44</v>
      </c>
      <c r="C293">
        <v>66.333333333333329</v>
      </c>
      <c r="D293">
        <v>3</v>
      </c>
      <c r="E293" t="s">
        <v>28091</v>
      </c>
      <c r="F293">
        <v>173.17</v>
      </c>
      <c r="G293">
        <v>7.5</v>
      </c>
      <c r="H293" t="s">
        <v>3156</v>
      </c>
      <c r="I293" t="s">
        <v>7834</v>
      </c>
      <c r="J293" t="s">
        <v>7835</v>
      </c>
      <c r="K293" t="s">
        <v>3149</v>
      </c>
      <c r="L293" t="s">
        <v>7836</v>
      </c>
      <c r="M293" t="s">
        <v>28092</v>
      </c>
      <c r="N293" t="s">
        <v>635</v>
      </c>
      <c r="O293" t="s">
        <v>706</v>
      </c>
      <c r="P293" t="s">
        <v>40</v>
      </c>
      <c r="Q293" t="s">
        <v>707</v>
      </c>
      <c r="R293" t="s">
        <v>636</v>
      </c>
      <c r="S293" t="s">
        <v>28093</v>
      </c>
      <c r="T293" t="s">
        <v>28092</v>
      </c>
    </row>
    <row r="294" spans="1:20" x14ac:dyDescent="0.25">
      <c r="A294" t="s">
        <v>20</v>
      </c>
      <c r="B294" t="s">
        <v>1108</v>
      </c>
      <c r="C294">
        <v>43.7</v>
      </c>
      <c r="D294">
        <v>1</v>
      </c>
      <c r="E294" t="s">
        <v>28094</v>
      </c>
      <c r="F294">
        <v>314.51</v>
      </c>
      <c r="G294">
        <v>26</v>
      </c>
      <c r="H294" t="s">
        <v>647</v>
      </c>
      <c r="I294" t="s">
        <v>28095</v>
      </c>
      <c r="J294" t="s">
        <v>28096</v>
      </c>
      <c r="K294" t="s">
        <v>28097</v>
      </c>
      <c r="L294" t="s">
        <v>28098</v>
      </c>
      <c r="M294" t="s">
        <v>28099</v>
      </c>
      <c r="N294" t="s">
        <v>635</v>
      </c>
      <c r="O294" t="s">
        <v>706</v>
      </c>
      <c r="P294" t="s">
        <v>40</v>
      </c>
      <c r="Q294" t="s">
        <v>707</v>
      </c>
      <c r="R294" t="s">
        <v>636</v>
      </c>
      <c r="S294" t="s">
        <v>28100</v>
      </c>
      <c r="T294" t="s">
        <v>28099</v>
      </c>
    </row>
    <row r="295" spans="1:20" x14ac:dyDescent="0.25">
      <c r="A295" t="s">
        <v>25</v>
      </c>
      <c r="B295" t="s">
        <v>1108</v>
      </c>
      <c r="C295">
        <v>43.7</v>
      </c>
      <c r="D295">
        <v>1</v>
      </c>
      <c r="E295" t="s">
        <v>28094</v>
      </c>
      <c r="F295">
        <v>314.51</v>
      </c>
      <c r="G295">
        <v>26</v>
      </c>
      <c r="H295" t="s">
        <v>647</v>
      </c>
      <c r="I295" t="s">
        <v>28095</v>
      </c>
      <c r="J295" t="s">
        <v>28096</v>
      </c>
      <c r="K295" t="s">
        <v>28097</v>
      </c>
      <c r="L295" t="s">
        <v>28098</v>
      </c>
      <c r="M295" t="s">
        <v>28099</v>
      </c>
      <c r="N295" t="s">
        <v>635</v>
      </c>
      <c r="O295" t="s">
        <v>706</v>
      </c>
      <c r="P295" t="s">
        <v>40</v>
      </c>
      <c r="Q295" t="s">
        <v>707</v>
      </c>
      <c r="R295" t="s">
        <v>636</v>
      </c>
      <c r="S295" t="s">
        <v>28100</v>
      </c>
      <c r="T295" t="s">
        <v>28099</v>
      </c>
    </row>
    <row r="296" spans="1:20" x14ac:dyDescent="0.25">
      <c r="A296" t="s">
        <v>23</v>
      </c>
      <c r="B296" t="s">
        <v>1108</v>
      </c>
      <c r="C296">
        <v>43.7</v>
      </c>
      <c r="D296">
        <v>1</v>
      </c>
      <c r="E296" t="s">
        <v>28094</v>
      </c>
      <c r="F296">
        <v>314.51</v>
      </c>
      <c r="G296">
        <v>26</v>
      </c>
      <c r="H296" t="s">
        <v>647</v>
      </c>
      <c r="I296" t="s">
        <v>28095</v>
      </c>
      <c r="J296" t="s">
        <v>28096</v>
      </c>
      <c r="K296" t="s">
        <v>28097</v>
      </c>
      <c r="L296" t="s">
        <v>28098</v>
      </c>
      <c r="M296" t="s">
        <v>28099</v>
      </c>
      <c r="N296" t="s">
        <v>635</v>
      </c>
      <c r="O296" t="s">
        <v>706</v>
      </c>
      <c r="P296" t="s">
        <v>40</v>
      </c>
      <c r="Q296" t="s">
        <v>707</v>
      </c>
      <c r="R296" t="s">
        <v>636</v>
      </c>
      <c r="S296" t="s">
        <v>28100</v>
      </c>
      <c r="T296" t="s">
        <v>28099</v>
      </c>
    </row>
    <row r="297" spans="1:20" x14ac:dyDescent="0.25">
      <c r="A297" t="s">
        <v>118</v>
      </c>
      <c r="B297" t="s">
        <v>1948</v>
      </c>
      <c r="C297">
        <v>114.66</v>
      </c>
      <c r="D297">
        <v>1</v>
      </c>
      <c r="E297" t="s">
        <v>28094</v>
      </c>
      <c r="F297">
        <v>314.51</v>
      </c>
      <c r="G297">
        <v>26</v>
      </c>
      <c r="H297" t="s">
        <v>647</v>
      </c>
      <c r="I297" t="s">
        <v>28095</v>
      </c>
      <c r="J297" t="s">
        <v>28096</v>
      </c>
      <c r="K297" t="s">
        <v>28097</v>
      </c>
      <c r="L297" t="s">
        <v>28098</v>
      </c>
      <c r="M297" t="s">
        <v>28099</v>
      </c>
      <c r="N297" t="s">
        <v>635</v>
      </c>
      <c r="O297" t="s">
        <v>706</v>
      </c>
      <c r="P297" t="s">
        <v>40</v>
      </c>
      <c r="Q297" t="s">
        <v>707</v>
      </c>
      <c r="R297" t="s">
        <v>636</v>
      </c>
      <c r="S297" t="s">
        <v>28100</v>
      </c>
      <c r="T297" t="s">
        <v>28099</v>
      </c>
    </row>
    <row r="298" spans="1:20" x14ac:dyDescent="0.25">
      <c r="A298" t="s">
        <v>94</v>
      </c>
      <c r="B298" t="s">
        <v>27148</v>
      </c>
      <c r="C298">
        <v>42.75</v>
      </c>
      <c r="D298">
        <v>1</v>
      </c>
      <c r="E298" t="s">
        <v>28094</v>
      </c>
      <c r="F298">
        <v>314.51</v>
      </c>
      <c r="G298">
        <v>26</v>
      </c>
      <c r="H298" t="s">
        <v>647</v>
      </c>
      <c r="I298" t="s">
        <v>28095</v>
      </c>
      <c r="J298" t="s">
        <v>28096</v>
      </c>
      <c r="K298" t="s">
        <v>28097</v>
      </c>
      <c r="L298" t="s">
        <v>28098</v>
      </c>
      <c r="M298" t="s">
        <v>28099</v>
      </c>
      <c r="N298" t="s">
        <v>635</v>
      </c>
      <c r="O298" t="s">
        <v>706</v>
      </c>
      <c r="P298" t="s">
        <v>40</v>
      </c>
      <c r="Q298" t="s">
        <v>707</v>
      </c>
      <c r="R298" t="s">
        <v>636</v>
      </c>
      <c r="S298" t="s">
        <v>28100</v>
      </c>
      <c r="T298" t="s">
        <v>28099</v>
      </c>
    </row>
    <row r="299" spans="1:20" x14ac:dyDescent="0.25">
      <c r="A299" t="s">
        <v>256</v>
      </c>
      <c r="B299" t="s">
        <v>262</v>
      </c>
      <c r="C299">
        <v>139</v>
      </c>
      <c r="D299">
        <v>1</v>
      </c>
      <c r="E299" t="s">
        <v>28101</v>
      </c>
      <c r="F299">
        <v>109</v>
      </c>
      <c r="G299">
        <v>0</v>
      </c>
      <c r="H299" t="s">
        <v>661</v>
      </c>
      <c r="I299" t="s">
        <v>28102</v>
      </c>
      <c r="J299" t="s">
        <v>1214</v>
      </c>
      <c r="K299" t="s">
        <v>635</v>
      </c>
      <c r="L299" t="s">
        <v>636</v>
      </c>
      <c r="M299" t="s">
        <v>28103</v>
      </c>
      <c r="N299" t="s">
        <v>635</v>
      </c>
      <c r="O299" t="s">
        <v>638</v>
      </c>
      <c r="P299" t="s">
        <v>22</v>
      </c>
      <c r="Q299" t="s">
        <v>639</v>
      </c>
      <c r="R299" t="s">
        <v>636</v>
      </c>
      <c r="S299" t="s">
        <v>28104</v>
      </c>
      <c r="T299" t="s">
        <v>28105</v>
      </c>
    </row>
    <row r="300" spans="1:20" x14ac:dyDescent="0.25">
      <c r="A300" t="s">
        <v>25</v>
      </c>
      <c r="B300" t="s">
        <v>26</v>
      </c>
      <c r="C300">
        <v>38</v>
      </c>
      <c r="D300">
        <v>3</v>
      </c>
      <c r="E300" t="s">
        <v>28106</v>
      </c>
      <c r="F300">
        <v>96</v>
      </c>
      <c r="G300">
        <v>0</v>
      </c>
      <c r="H300" t="s">
        <v>647</v>
      </c>
      <c r="I300" t="s">
        <v>1414</v>
      </c>
      <c r="J300" t="s">
        <v>28107</v>
      </c>
      <c r="K300" t="s">
        <v>1409</v>
      </c>
      <c r="L300" t="s">
        <v>8885</v>
      </c>
      <c r="M300" t="s">
        <v>28108</v>
      </c>
      <c r="N300" t="s">
        <v>635</v>
      </c>
      <c r="O300" t="s">
        <v>653</v>
      </c>
      <c r="P300" t="s">
        <v>43</v>
      </c>
      <c r="Q300" t="s">
        <v>654</v>
      </c>
      <c r="R300" t="s">
        <v>636</v>
      </c>
      <c r="S300" t="s">
        <v>28109</v>
      </c>
      <c r="T300" t="s">
        <v>28108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A131-28F8-4641-A70D-E023A35E376E}">
  <sheetPr>
    <tabColor rgb="FFFF6699"/>
  </sheetPr>
  <dimension ref="A1:V283"/>
  <sheetViews>
    <sheetView zoomScale="85" zoomScaleNormal="85" workbookViewId="0">
      <pane xSplit="2" ySplit="1" topLeftCell="S2" activePane="bottomRight" state="frozen"/>
      <selection sqref="A1:XFD1048576"/>
      <selection pane="topRight" sqref="A1:XFD1048576"/>
      <selection pane="bottomLeft" sqref="A1:XFD1048576"/>
      <selection pane="bottomRight" activeCell="U257" sqref="U25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6" t="s">
        <v>1983</v>
      </c>
      <c r="V1" t="s">
        <v>1985</v>
      </c>
    </row>
    <row r="2" spans="1:22" x14ac:dyDescent="0.25">
      <c r="A2" t="s">
        <v>39</v>
      </c>
      <c r="B2" t="s">
        <v>44</v>
      </c>
      <c r="C2">
        <v>90</v>
      </c>
      <c r="D2">
        <v>20</v>
      </c>
      <c r="E2" t="s">
        <v>28110</v>
      </c>
      <c r="F2">
        <v>1800</v>
      </c>
      <c r="G2">
        <v>0</v>
      </c>
      <c r="H2" t="s">
        <v>647</v>
      </c>
      <c r="I2" t="s">
        <v>28111</v>
      </c>
      <c r="J2" t="s">
        <v>28112</v>
      </c>
      <c r="K2" t="s">
        <v>19099</v>
      </c>
      <c r="L2" t="s">
        <v>28113</v>
      </c>
      <c r="M2" t="s">
        <v>28114</v>
      </c>
      <c r="N2" t="s">
        <v>13266</v>
      </c>
      <c r="O2" t="s">
        <v>1535</v>
      </c>
      <c r="P2" t="s">
        <v>1241</v>
      </c>
      <c r="Q2" t="s">
        <v>1242</v>
      </c>
      <c r="R2" t="s">
        <v>636</v>
      </c>
      <c r="S2" t="s">
        <v>28115</v>
      </c>
      <c r="T2" t="s">
        <v>28116</v>
      </c>
      <c r="U2" s="87" t="s">
        <v>164</v>
      </c>
      <c r="V2">
        <v>483</v>
      </c>
    </row>
    <row r="3" spans="1:22" x14ac:dyDescent="0.25">
      <c r="A3" t="s">
        <v>37</v>
      </c>
      <c r="B3" t="s">
        <v>38</v>
      </c>
      <c r="C3">
        <v>66.666666666666671</v>
      </c>
      <c r="D3">
        <v>3</v>
      </c>
      <c r="E3" t="s">
        <v>28117</v>
      </c>
      <c r="F3">
        <v>138</v>
      </c>
      <c r="G3">
        <v>38</v>
      </c>
      <c r="H3" t="s">
        <v>661</v>
      </c>
      <c r="I3" t="s">
        <v>28118</v>
      </c>
      <c r="J3" t="s">
        <v>782</v>
      </c>
      <c r="K3" t="s">
        <v>635</v>
      </c>
      <c r="L3" t="s">
        <v>636</v>
      </c>
      <c r="M3" t="s">
        <v>28119</v>
      </c>
      <c r="N3" t="s">
        <v>635</v>
      </c>
      <c r="O3" t="s">
        <v>638</v>
      </c>
      <c r="P3" t="s">
        <v>22</v>
      </c>
      <c r="Q3" t="s">
        <v>639</v>
      </c>
      <c r="R3" t="s">
        <v>636</v>
      </c>
      <c r="S3" t="s">
        <v>28120</v>
      </c>
      <c r="T3" t="s">
        <v>28119</v>
      </c>
      <c r="U3" s="88" t="s">
        <v>165</v>
      </c>
      <c r="V3">
        <v>483</v>
      </c>
    </row>
    <row r="4" spans="1:22" x14ac:dyDescent="0.25">
      <c r="A4" t="s">
        <v>619</v>
      </c>
      <c r="B4" t="s">
        <v>620</v>
      </c>
      <c r="C4">
        <v>139</v>
      </c>
      <c r="D4">
        <v>1</v>
      </c>
      <c r="E4" t="s">
        <v>28121</v>
      </c>
      <c r="F4">
        <v>287.75</v>
      </c>
      <c r="G4">
        <v>0</v>
      </c>
      <c r="H4" t="s">
        <v>661</v>
      </c>
      <c r="I4" t="s">
        <v>7439</v>
      </c>
      <c r="J4" t="s">
        <v>858</v>
      </c>
      <c r="K4" t="s">
        <v>635</v>
      </c>
      <c r="L4" t="s">
        <v>636</v>
      </c>
      <c r="M4" t="s">
        <v>28122</v>
      </c>
      <c r="N4" t="s">
        <v>635</v>
      </c>
      <c r="O4" t="s">
        <v>668</v>
      </c>
      <c r="P4" t="s">
        <v>22</v>
      </c>
      <c r="Q4" t="s">
        <v>669</v>
      </c>
      <c r="R4" t="s">
        <v>636</v>
      </c>
      <c r="S4" t="s">
        <v>28123</v>
      </c>
      <c r="T4" t="s">
        <v>28122</v>
      </c>
      <c r="U4" s="87" t="s">
        <v>37</v>
      </c>
      <c r="V4">
        <v>415</v>
      </c>
    </row>
    <row r="5" spans="1:22" x14ac:dyDescent="0.25">
      <c r="A5" t="s">
        <v>258</v>
      </c>
      <c r="B5" t="s">
        <v>264</v>
      </c>
      <c r="C5">
        <v>139</v>
      </c>
      <c r="D5">
        <v>1</v>
      </c>
      <c r="E5" t="s">
        <v>28121</v>
      </c>
      <c r="F5">
        <v>287.75</v>
      </c>
      <c r="G5">
        <v>0</v>
      </c>
      <c r="H5" t="s">
        <v>661</v>
      </c>
      <c r="I5" t="s">
        <v>7439</v>
      </c>
      <c r="J5" t="s">
        <v>858</v>
      </c>
      <c r="K5" t="s">
        <v>635</v>
      </c>
      <c r="L5" t="s">
        <v>636</v>
      </c>
      <c r="M5" t="s">
        <v>28122</v>
      </c>
      <c r="N5" t="s">
        <v>635</v>
      </c>
      <c r="O5" t="s">
        <v>668</v>
      </c>
      <c r="P5" t="s">
        <v>22</v>
      </c>
      <c r="Q5" t="s">
        <v>669</v>
      </c>
      <c r="R5" t="s">
        <v>636</v>
      </c>
      <c r="S5" t="s">
        <v>28123</v>
      </c>
      <c r="T5" t="s">
        <v>28122</v>
      </c>
      <c r="U5" s="88" t="s">
        <v>38</v>
      </c>
      <c r="V5">
        <v>415</v>
      </c>
    </row>
    <row r="6" spans="1:22" x14ac:dyDescent="0.25">
      <c r="A6" t="s">
        <v>257</v>
      </c>
      <c r="B6" t="s">
        <v>263</v>
      </c>
      <c r="C6">
        <v>139</v>
      </c>
      <c r="D6">
        <v>1</v>
      </c>
      <c r="E6" t="s">
        <v>28121</v>
      </c>
      <c r="F6">
        <v>287.75</v>
      </c>
      <c r="G6">
        <v>0</v>
      </c>
      <c r="H6" t="s">
        <v>661</v>
      </c>
      <c r="I6" t="s">
        <v>7439</v>
      </c>
      <c r="J6" t="s">
        <v>858</v>
      </c>
      <c r="K6" t="s">
        <v>635</v>
      </c>
      <c r="L6" t="s">
        <v>636</v>
      </c>
      <c r="M6" t="s">
        <v>28122</v>
      </c>
      <c r="N6" t="s">
        <v>635</v>
      </c>
      <c r="O6" t="s">
        <v>668</v>
      </c>
      <c r="P6" t="s">
        <v>22</v>
      </c>
      <c r="Q6" t="s">
        <v>669</v>
      </c>
      <c r="R6" t="s">
        <v>636</v>
      </c>
      <c r="S6" t="s">
        <v>28123</v>
      </c>
      <c r="T6" t="s">
        <v>28122</v>
      </c>
      <c r="U6" s="87" t="s">
        <v>116</v>
      </c>
      <c r="V6">
        <v>50</v>
      </c>
    </row>
    <row r="7" spans="1:22" x14ac:dyDescent="0.25">
      <c r="A7" t="s">
        <v>256</v>
      </c>
      <c r="B7" t="s">
        <v>262</v>
      </c>
      <c r="C7">
        <v>139</v>
      </c>
      <c r="D7">
        <v>1</v>
      </c>
      <c r="E7" t="s">
        <v>28121</v>
      </c>
      <c r="F7">
        <v>287.75</v>
      </c>
      <c r="G7">
        <v>0</v>
      </c>
      <c r="H7" t="s">
        <v>661</v>
      </c>
      <c r="I7" t="s">
        <v>7439</v>
      </c>
      <c r="J7" t="s">
        <v>858</v>
      </c>
      <c r="K7" t="s">
        <v>635</v>
      </c>
      <c r="L7" t="s">
        <v>636</v>
      </c>
      <c r="M7" t="s">
        <v>28122</v>
      </c>
      <c r="N7" t="s">
        <v>635</v>
      </c>
      <c r="O7" t="s">
        <v>668</v>
      </c>
      <c r="P7" t="s">
        <v>22</v>
      </c>
      <c r="Q7" t="s">
        <v>669</v>
      </c>
      <c r="R7" t="s">
        <v>636</v>
      </c>
      <c r="S7" t="s">
        <v>28123</v>
      </c>
      <c r="T7" t="s">
        <v>28122</v>
      </c>
      <c r="U7" s="88" t="s">
        <v>117</v>
      </c>
      <c r="V7">
        <v>50</v>
      </c>
    </row>
    <row r="8" spans="1:22" x14ac:dyDescent="0.25">
      <c r="A8" t="s">
        <v>118</v>
      </c>
      <c r="B8" t="s">
        <v>91</v>
      </c>
      <c r="C8">
        <v>100</v>
      </c>
      <c r="D8">
        <v>1</v>
      </c>
      <c r="E8" t="s">
        <v>28124</v>
      </c>
      <c r="F8">
        <v>215</v>
      </c>
      <c r="G8">
        <v>0</v>
      </c>
      <c r="H8" t="s">
        <v>647</v>
      </c>
      <c r="I8" t="s">
        <v>28125</v>
      </c>
      <c r="J8" t="s">
        <v>28126</v>
      </c>
      <c r="K8" t="s">
        <v>5422</v>
      </c>
      <c r="L8" t="s">
        <v>28127</v>
      </c>
      <c r="M8" t="s">
        <v>28122</v>
      </c>
      <c r="N8" t="s">
        <v>13266</v>
      </c>
      <c r="O8" t="s">
        <v>1240</v>
      </c>
      <c r="P8" t="s">
        <v>1241</v>
      </c>
      <c r="Q8" t="s">
        <v>639</v>
      </c>
      <c r="R8" t="s">
        <v>636</v>
      </c>
      <c r="S8" t="s">
        <v>28128</v>
      </c>
      <c r="T8" t="s">
        <v>28122</v>
      </c>
      <c r="U8" s="87" t="s">
        <v>39</v>
      </c>
      <c r="V8">
        <v>103</v>
      </c>
    </row>
    <row r="9" spans="1:22" x14ac:dyDescent="0.25">
      <c r="A9" t="s">
        <v>256</v>
      </c>
      <c r="B9" t="s">
        <v>262</v>
      </c>
      <c r="C9">
        <v>139</v>
      </c>
      <c r="D9">
        <v>1</v>
      </c>
      <c r="E9" t="s">
        <v>28124</v>
      </c>
      <c r="F9">
        <v>215</v>
      </c>
      <c r="G9">
        <v>0</v>
      </c>
      <c r="H9" t="s">
        <v>647</v>
      </c>
      <c r="I9" t="s">
        <v>28125</v>
      </c>
      <c r="J9" t="s">
        <v>28126</v>
      </c>
      <c r="K9" t="s">
        <v>5422</v>
      </c>
      <c r="L9" t="s">
        <v>28127</v>
      </c>
      <c r="M9" t="s">
        <v>28122</v>
      </c>
      <c r="N9" t="s">
        <v>13266</v>
      </c>
      <c r="O9" t="s">
        <v>1240</v>
      </c>
      <c r="P9" t="s">
        <v>1241</v>
      </c>
      <c r="Q9" t="s">
        <v>639</v>
      </c>
      <c r="R9" t="s">
        <v>636</v>
      </c>
      <c r="S9" t="s">
        <v>28128</v>
      </c>
      <c r="T9" t="s">
        <v>28122</v>
      </c>
      <c r="U9" s="88" t="s">
        <v>230</v>
      </c>
      <c r="V9">
        <v>7</v>
      </c>
    </row>
    <row r="10" spans="1:22" x14ac:dyDescent="0.25">
      <c r="A10" t="s">
        <v>619</v>
      </c>
      <c r="B10" t="s">
        <v>620</v>
      </c>
      <c r="C10">
        <v>139</v>
      </c>
      <c r="D10">
        <v>1</v>
      </c>
      <c r="E10" t="s">
        <v>28129</v>
      </c>
      <c r="F10">
        <v>215</v>
      </c>
      <c r="G10">
        <v>0</v>
      </c>
      <c r="H10" t="s">
        <v>647</v>
      </c>
      <c r="I10" t="s">
        <v>28130</v>
      </c>
      <c r="J10" t="s">
        <v>28131</v>
      </c>
      <c r="K10" t="s">
        <v>2818</v>
      </c>
      <c r="L10" t="s">
        <v>28132</v>
      </c>
      <c r="M10" t="s">
        <v>28133</v>
      </c>
      <c r="N10" t="s">
        <v>13266</v>
      </c>
      <c r="O10" t="s">
        <v>1240</v>
      </c>
      <c r="P10" t="s">
        <v>1241</v>
      </c>
      <c r="Q10" t="s">
        <v>639</v>
      </c>
      <c r="R10" t="s">
        <v>636</v>
      </c>
      <c r="S10" t="s">
        <v>28134</v>
      </c>
      <c r="T10" t="s">
        <v>28133</v>
      </c>
      <c r="U10" s="88" t="s">
        <v>44</v>
      </c>
      <c r="V10">
        <v>94</v>
      </c>
    </row>
    <row r="11" spans="1:22" x14ac:dyDescent="0.25">
      <c r="A11" t="s">
        <v>258</v>
      </c>
      <c r="B11" t="s">
        <v>264</v>
      </c>
      <c r="C11">
        <v>139</v>
      </c>
      <c r="D11">
        <v>1</v>
      </c>
      <c r="E11" t="s">
        <v>28129</v>
      </c>
      <c r="F11">
        <v>215</v>
      </c>
      <c r="G11">
        <v>0</v>
      </c>
      <c r="H11" t="s">
        <v>647</v>
      </c>
      <c r="I11" t="s">
        <v>28130</v>
      </c>
      <c r="J11" t="s">
        <v>28131</v>
      </c>
      <c r="K11" t="s">
        <v>2818</v>
      </c>
      <c r="L11" t="s">
        <v>28132</v>
      </c>
      <c r="M11" t="s">
        <v>28133</v>
      </c>
      <c r="N11" t="s">
        <v>13266</v>
      </c>
      <c r="O11" t="s">
        <v>1240</v>
      </c>
      <c r="P11" t="s">
        <v>1241</v>
      </c>
      <c r="Q11" t="s">
        <v>639</v>
      </c>
      <c r="R11" t="s">
        <v>636</v>
      </c>
      <c r="S11" t="s">
        <v>28134</v>
      </c>
      <c r="T11" t="s">
        <v>28133</v>
      </c>
      <c r="U11" s="88" t="s">
        <v>1715</v>
      </c>
      <c r="V11">
        <v>2</v>
      </c>
    </row>
    <row r="12" spans="1:22" x14ac:dyDescent="0.25">
      <c r="A12" t="s">
        <v>256</v>
      </c>
      <c r="B12" t="s">
        <v>262</v>
      </c>
      <c r="C12">
        <v>139</v>
      </c>
      <c r="D12">
        <v>1</v>
      </c>
      <c r="E12" t="s">
        <v>28135</v>
      </c>
      <c r="F12">
        <v>109</v>
      </c>
      <c r="G12">
        <v>0</v>
      </c>
      <c r="H12" t="s">
        <v>661</v>
      </c>
      <c r="I12" t="s">
        <v>28136</v>
      </c>
      <c r="J12" t="s">
        <v>1314</v>
      </c>
      <c r="K12" t="s">
        <v>635</v>
      </c>
      <c r="L12" t="s">
        <v>636</v>
      </c>
      <c r="M12" t="s">
        <v>28137</v>
      </c>
      <c r="N12" t="s">
        <v>635</v>
      </c>
      <c r="O12" t="s">
        <v>638</v>
      </c>
      <c r="P12" t="s">
        <v>22</v>
      </c>
      <c r="Q12" t="s">
        <v>639</v>
      </c>
      <c r="R12" t="s">
        <v>636</v>
      </c>
      <c r="S12" t="s">
        <v>28138</v>
      </c>
      <c r="T12" t="s">
        <v>28137</v>
      </c>
      <c r="U12" s="87" t="s">
        <v>35</v>
      </c>
      <c r="V12">
        <v>93</v>
      </c>
    </row>
    <row r="13" spans="1:22" x14ac:dyDescent="0.25">
      <c r="A13" t="s">
        <v>619</v>
      </c>
      <c r="B13" t="s">
        <v>620</v>
      </c>
      <c r="C13">
        <v>139</v>
      </c>
      <c r="D13">
        <v>1</v>
      </c>
      <c r="E13" t="s">
        <v>28139</v>
      </c>
      <c r="F13">
        <v>287.75</v>
      </c>
      <c r="G13">
        <v>0</v>
      </c>
      <c r="H13" t="s">
        <v>661</v>
      </c>
      <c r="I13" t="s">
        <v>28140</v>
      </c>
      <c r="J13" t="s">
        <v>1200</v>
      </c>
      <c r="K13" t="s">
        <v>635</v>
      </c>
      <c r="L13" t="s">
        <v>636</v>
      </c>
      <c r="M13" t="s">
        <v>28141</v>
      </c>
      <c r="N13" t="s">
        <v>635</v>
      </c>
      <c r="O13" t="s">
        <v>638</v>
      </c>
      <c r="P13" t="s">
        <v>22</v>
      </c>
      <c r="Q13" t="s">
        <v>639</v>
      </c>
      <c r="R13" t="s">
        <v>636</v>
      </c>
      <c r="S13" t="s">
        <v>28142</v>
      </c>
      <c r="T13" t="s">
        <v>28141</v>
      </c>
      <c r="U13" s="88" t="s">
        <v>36</v>
      </c>
      <c r="V13">
        <v>93</v>
      </c>
    </row>
    <row r="14" spans="1:22" x14ac:dyDescent="0.25">
      <c r="A14" t="s">
        <v>258</v>
      </c>
      <c r="B14" t="s">
        <v>264</v>
      </c>
      <c r="C14">
        <v>139</v>
      </c>
      <c r="D14">
        <v>1</v>
      </c>
      <c r="E14" t="s">
        <v>28139</v>
      </c>
      <c r="F14">
        <v>287.75</v>
      </c>
      <c r="G14">
        <v>0</v>
      </c>
      <c r="H14" t="s">
        <v>661</v>
      </c>
      <c r="I14" t="s">
        <v>28140</v>
      </c>
      <c r="J14" t="s">
        <v>1200</v>
      </c>
      <c r="K14" t="s">
        <v>635</v>
      </c>
      <c r="L14" t="s">
        <v>636</v>
      </c>
      <c r="M14" t="s">
        <v>28141</v>
      </c>
      <c r="N14" t="s">
        <v>635</v>
      </c>
      <c r="O14" t="s">
        <v>638</v>
      </c>
      <c r="P14" t="s">
        <v>22</v>
      </c>
      <c r="Q14" t="s">
        <v>639</v>
      </c>
      <c r="R14" t="s">
        <v>636</v>
      </c>
      <c r="S14" t="s">
        <v>28142</v>
      </c>
      <c r="T14" t="s">
        <v>28141</v>
      </c>
      <c r="U14" s="87" t="s">
        <v>118</v>
      </c>
      <c r="V14">
        <v>4</v>
      </c>
    </row>
    <row r="15" spans="1:22" x14ac:dyDescent="0.25">
      <c r="A15" t="s">
        <v>257</v>
      </c>
      <c r="B15" t="s">
        <v>263</v>
      </c>
      <c r="C15">
        <v>139</v>
      </c>
      <c r="D15">
        <v>1</v>
      </c>
      <c r="E15" t="s">
        <v>28139</v>
      </c>
      <c r="F15">
        <v>287.75</v>
      </c>
      <c r="G15">
        <v>0</v>
      </c>
      <c r="H15" t="s">
        <v>661</v>
      </c>
      <c r="I15" t="s">
        <v>28140</v>
      </c>
      <c r="J15" t="s">
        <v>1200</v>
      </c>
      <c r="K15" t="s">
        <v>635</v>
      </c>
      <c r="L15" t="s">
        <v>636</v>
      </c>
      <c r="M15" t="s">
        <v>28141</v>
      </c>
      <c r="N15" t="s">
        <v>635</v>
      </c>
      <c r="O15" t="s">
        <v>638</v>
      </c>
      <c r="P15" t="s">
        <v>22</v>
      </c>
      <c r="Q15" t="s">
        <v>639</v>
      </c>
      <c r="R15" t="s">
        <v>636</v>
      </c>
      <c r="S15" t="s">
        <v>28142</v>
      </c>
      <c r="T15" t="s">
        <v>28141</v>
      </c>
      <c r="U15" s="88" t="s">
        <v>2112</v>
      </c>
      <c r="V15">
        <v>1</v>
      </c>
    </row>
    <row r="16" spans="1:22" x14ac:dyDescent="0.25">
      <c r="A16" t="s">
        <v>256</v>
      </c>
      <c r="B16" t="s">
        <v>262</v>
      </c>
      <c r="C16">
        <v>139</v>
      </c>
      <c r="D16">
        <v>1</v>
      </c>
      <c r="E16" t="s">
        <v>28139</v>
      </c>
      <c r="F16">
        <v>287.75</v>
      </c>
      <c r="G16">
        <v>0</v>
      </c>
      <c r="H16" t="s">
        <v>661</v>
      </c>
      <c r="I16" t="s">
        <v>28140</v>
      </c>
      <c r="J16" t="s">
        <v>1200</v>
      </c>
      <c r="K16" t="s">
        <v>635</v>
      </c>
      <c r="L16" t="s">
        <v>636</v>
      </c>
      <c r="M16" t="s">
        <v>28141</v>
      </c>
      <c r="N16" t="s">
        <v>635</v>
      </c>
      <c r="O16" t="s">
        <v>638</v>
      </c>
      <c r="P16" t="s">
        <v>22</v>
      </c>
      <c r="Q16" t="s">
        <v>639</v>
      </c>
      <c r="R16" t="s">
        <v>636</v>
      </c>
      <c r="S16" t="s">
        <v>28142</v>
      </c>
      <c r="T16" t="s">
        <v>28141</v>
      </c>
      <c r="U16" s="88" t="s">
        <v>91</v>
      </c>
      <c r="V16">
        <v>3</v>
      </c>
    </row>
    <row r="17" spans="1:22" x14ac:dyDescent="0.25">
      <c r="A17" t="s">
        <v>37</v>
      </c>
      <c r="B17" t="s">
        <v>38</v>
      </c>
      <c r="C17">
        <v>66.666666666666671</v>
      </c>
      <c r="D17">
        <v>3</v>
      </c>
      <c r="E17" t="s">
        <v>28143</v>
      </c>
      <c r="F17">
        <v>100</v>
      </c>
      <c r="G17">
        <v>0</v>
      </c>
      <c r="H17" t="s">
        <v>661</v>
      </c>
      <c r="I17" t="s">
        <v>28144</v>
      </c>
      <c r="J17" t="s">
        <v>858</v>
      </c>
      <c r="K17" t="s">
        <v>635</v>
      </c>
      <c r="L17" t="s">
        <v>636</v>
      </c>
      <c r="M17" t="s">
        <v>28145</v>
      </c>
      <c r="N17" t="s">
        <v>635</v>
      </c>
      <c r="O17" t="s">
        <v>668</v>
      </c>
      <c r="P17" t="s">
        <v>22</v>
      </c>
      <c r="Q17" t="s">
        <v>669</v>
      </c>
      <c r="R17" t="s">
        <v>636</v>
      </c>
      <c r="S17" t="s">
        <v>28146</v>
      </c>
      <c r="T17" t="s">
        <v>28145</v>
      </c>
      <c r="U17" s="87" t="s">
        <v>89</v>
      </c>
      <c r="V17">
        <v>4</v>
      </c>
    </row>
    <row r="18" spans="1:22" x14ac:dyDescent="0.25">
      <c r="A18" t="s">
        <v>37</v>
      </c>
      <c r="B18" t="s">
        <v>38</v>
      </c>
      <c r="C18">
        <v>66.666666666666671</v>
      </c>
      <c r="D18">
        <v>3</v>
      </c>
      <c r="E18" t="s">
        <v>28147</v>
      </c>
      <c r="F18">
        <v>100</v>
      </c>
      <c r="G18">
        <v>0</v>
      </c>
      <c r="H18" t="s">
        <v>661</v>
      </c>
      <c r="I18" t="s">
        <v>28148</v>
      </c>
      <c r="J18" t="s">
        <v>1025</v>
      </c>
      <c r="K18" t="s">
        <v>635</v>
      </c>
      <c r="L18" t="s">
        <v>636</v>
      </c>
      <c r="M18" t="s">
        <v>28149</v>
      </c>
      <c r="N18" t="s">
        <v>635</v>
      </c>
      <c r="O18" t="s">
        <v>638</v>
      </c>
      <c r="P18" t="s">
        <v>22</v>
      </c>
      <c r="Q18" t="s">
        <v>639</v>
      </c>
      <c r="R18" t="s">
        <v>636</v>
      </c>
      <c r="S18" t="s">
        <v>28150</v>
      </c>
      <c r="T18" t="s">
        <v>28149</v>
      </c>
      <c r="U18" s="88" t="s">
        <v>1223</v>
      </c>
      <c r="V18">
        <v>4</v>
      </c>
    </row>
    <row r="19" spans="1:22" x14ac:dyDescent="0.25">
      <c r="A19" t="s">
        <v>37</v>
      </c>
      <c r="B19" t="s">
        <v>38</v>
      </c>
      <c r="C19">
        <v>66.666666666666671</v>
      </c>
      <c r="D19">
        <v>3</v>
      </c>
      <c r="E19" t="s">
        <v>28151</v>
      </c>
      <c r="F19">
        <v>100</v>
      </c>
      <c r="G19">
        <v>0</v>
      </c>
      <c r="H19" t="s">
        <v>661</v>
      </c>
      <c r="I19" t="s">
        <v>28152</v>
      </c>
      <c r="J19" t="s">
        <v>1314</v>
      </c>
      <c r="K19" t="s">
        <v>635</v>
      </c>
      <c r="L19" t="s">
        <v>636</v>
      </c>
      <c r="M19" t="s">
        <v>28153</v>
      </c>
      <c r="N19" t="s">
        <v>635</v>
      </c>
      <c r="O19" t="s">
        <v>638</v>
      </c>
      <c r="P19" t="s">
        <v>22</v>
      </c>
      <c r="Q19" t="s">
        <v>639</v>
      </c>
      <c r="R19" t="s">
        <v>636</v>
      </c>
      <c r="S19" t="s">
        <v>28154</v>
      </c>
      <c r="T19" t="s">
        <v>28153</v>
      </c>
      <c r="U19" s="87" t="s">
        <v>31</v>
      </c>
      <c r="V19">
        <v>2</v>
      </c>
    </row>
    <row r="20" spans="1:22" x14ac:dyDescent="0.25">
      <c r="A20" t="s">
        <v>37</v>
      </c>
      <c r="B20" t="s">
        <v>38</v>
      </c>
      <c r="C20">
        <v>33</v>
      </c>
      <c r="D20">
        <v>10</v>
      </c>
      <c r="E20" t="s">
        <v>28155</v>
      </c>
      <c r="F20">
        <v>330</v>
      </c>
      <c r="G20">
        <v>0</v>
      </c>
      <c r="H20" t="s">
        <v>661</v>
      </c>
      <c r="I20" t="s">
        <v>10336</v>
      </c>
      <c r="J20" t="s">
        <v>683</v>
      </c>
      <c r="K20" t="s">
        <v>635</v>
      </c>
      <c r="L20" t="s">
        <v>636</v>
      </c>
      <c r="M20" t="s">
        <v>28156</v>
      </c>
      <c r="N20" t="s">
        <v>635</v>
      </c>
      <c r="O20" t="s">
        <v>638</v>
      </c>
      <c r="P20" t="s">
        <v>22</v>
      </c>
      <c r="Q20" t="s">
        <v>639</v>
      </c>
      <c r="R20" t="s">
        <v>636</v>
      </c>
      <c r="S20" t="s">
        <v>28157</v>
      </c>
      <c r="T20" t="s">
        <v>28156</v>
      </c>
      <c r="U20" s="88" t="s">
        <v>32</v>
      </c>
      <c r="V20">
        <v>2</v>
      </c>
    </row>
    <row r="21" spans="1:22" x14ac:dyDescent="0.25">
      <c r="A21" t="s">
        <v>35</v>
      </c>
      <c r="B21" t="s">
        <v>36</v>
      </c>
      <c r="C21">
        <v>66.666666666666671</v>
      </c>
      <c r="D21">
        <v>3</v>
      </c>
      <c r="E21" t="s">
        <v>28158</v>
      </c>
      <c r="F21">
        <v>100</v>
      </c>
      <c r="G21">
        <v>0</v>
      </c>
      <c r="H21" t="s">
        <v>661</v>
      </c>
      <c r="I21" t="s">
        <v>28159</v>
      </c>
      <c r="J21" t="s">
        <v>687</v>
      </c>
      <c r="K21" t="s">
        <v>635</v>
      </c>
      <c r="L21" t="s">
        <v>636</v>
      </c>
      <c r="M21" t="s">
        <v>28160</v>
      </c>
      <c r="N21" t="s">
        <v>635</v>
      </c>
      <c r="O21" t="s">
        <v>638</v>
      </c>
      <c r="P21" t="s">
        <v>22</v>
      </c>
      <c r="Q21" t="s">
        <v>639</v>
      </c>
      <c r="R21" t="s">
        <v>636</v>
      </c>
      <c r="S21" t="s">
        <v>28161</v>
      </c>
      <c r="T21" t="s">
        <v>28162</v>
      </c>
      <c r="U21" s="87" t="s">
        <v>256</v>
      </c>
      <c r="V21">
        <v>19</v>
      </c>
    </row>
    <row r="22" spans="1:22" x14ac:dyDescent="0.25">
      <c r="A22" t="s">
        <v>133</v>
      </c>
      <c r="B22" t="s">
        <v>134</v>
      </c>
      <c r="C22">
        <v>12</v>
      </c>
      <c r="D22">
        <v>10</v>
      </c>
      <c r="E22" t="s">
        <v>28163</v>
      </c>
      <c r="F22">
        <v>267</v>
      </c>
      <c r="G22">
        <v>0</v>
      </c>
      <c r="H22" t="s">
        <v>647</v>
      </c>
      <c r="I22" t="s">
        <v>1828</v>
      </c>
      <c r="J22" t="s">
        <v>28164</v>
      </c>
      <c r="K22" t="s">
        <v>954</v>
      </c>
      <c r="L22" t="s">
        <v>3103</v>
      </c>
      <c r="M22" t="s">
        <v>28165</v>
      </c>
      <c r="N22" t="s">
        <v>635</v>
      </c>
      <c r="O22" t="s">
        <v>653</v>
      </c>
      <c r="P22" t="s">
        <v>43</v>
      </c>
      <c r="Q22" t="s">
        <v>654</v>
      </c>
      <c r="R22" t="s">
        <v>636</v>
      </c>
      <c r="S22" t="s">
        <v>28166</v>
      </c>
      <c r="T22" t="s">
        <v>28167</v>
      </c>
      <c r="U22" s="88" t="s">
        <v>262</v>
      </c>
      <c r="V22">
        <v>16</v>
      </c>
    </row>
    <row r="23" spans="1:22" x14ac:dyDescent="0.25">
      <c r="A23" t="s">
        <v>39</v>
      </c>
      <c r="B23" t="s">
        <v>44</v>
      </c>
      <c r="C23">
        <v>78.5</v>
      </c>
      <c r="D23">
        <v>2</v>
      </c>
      <c r="E23" t="s">
        <v>28163</v>
      </c>
      <c r="F23">
        <v>267</v>
      </c>
      <c r="G23">
        <v>0</v>
      </c>
      <c r="H23" t="s">
        <v>647</v>
      </c>
      <c r="I23" t="s">
        <v>1828</v>
      </c>
      <c r="J23" t="s">
        <v>28164</v>
      </c>
      <c r="K23" t="s">
        <v>954</v>
      </c>
      <c r="L23" t="s">
        <v>3103</v>
      </c>
      <c r="M23" t="s">
        <v>28165</v>
      </c>
      <c r="N23" t="s">
        <v>635</v>
      </c>
      <c r="O23" t="s">
        <v>653</v>
      </c>
      <c r="P23" t="s">
        <v>43</v>
      </c>
      <c r="Q23" t="s">
        <v>654</v>
      </c>
      <c r="R23" t="s">
        <v>636</v>
      </c>
      <c r="S23" t="s">
        <v>28166</v>
      </c>
      <c r="T23" t="s">
        <v>28167</v>
      </c>
      <c r="U23" s="88" t="s">
        <v>982</v>
      </c>
      <c r="V23">
        <v>3</v>
      </c>
    </row>
    <row r="24" spans="1:22" x14ac:dyDescent="0.25">
      <c r="A24" t="s">
        <v>37</v>
      </c>
      <c r="B24" t="s">
        <v>38</v>
      </c>
      <c r="C24">
        <v>66.666666666666671</v>
      </c>
      <c r="D24">
        <v>3</v>
      </c>
      <c r="E24" t="s">
        <v>28168</v>
      </c>
      <c r="F24">
        <v>100</v>
      </c>
      <c r="G24">
        <v>0</v>
      </c>
      <c r="H24" t="s">
        <v>661</v>
      </c>
      <c r="I24" t="s">
        <v>28169</v>
      </c>
      <c r="J24" t="s">
        <v>643</v>
      </c>
      <c r="K24" t="s">
        <v>635</v>
      </c>
      <c r="L24" t="s">
        <v>636</v>
      </c>
      <c r="M24" t="s">
        <v>28170</v>
      </c>
      <c r="N24" t="s">
        <v>635</v>
      </c>
      <c r="O24" t="s">
        <v>638</v>
      </c>
      <c r="P24" t="s">
        <v>22</v>
      </c>
      <c r="Q24" t="s">
        <v>639</v>
      </c>
      <c r="R24" t="s">
        <v>636</v>
      </c>
      <c r="S24" t="s">
        <v>28171</v>
      </c>
      <c r="T24" t="s">
        <v>28170</v>
      </c>
      <c r="U24" s="87" t="s">
        <v>257</v>
      </c>
      <c r="V24">
        <v>9</v>
      </c>
    </row>
    <row r="25" spans="1:22" x14ac:dyDescent="0.25">
      <c r="A25" t="s">
        <v>164</v>
      </c>
      <c r="B25" t="s">
        <v>165</v>
      </c>
      <c r="C25">
        <v>33.333333333333336</v>
      </c>
      <c r="D25">
        <v>3</v>
      </c>
      <c r="E25" t="s">
        <v>28172</v>
      </c>
      <c r="F25">
        <v>100</v>
      </c>
      <c r="G25">
        <v>0</v>
      </c>
      <c r="H25" t="s">
        <v>661</v>
      </c>
      <c r="I25" t="s">
        <v>28173</v>
      </c>
      <c r="J25" t="s">
        <v>2074</v>
      </c>
      <c r="K25" t="s">
        <v>635</v>
      </c>
      <c r="L25" t="s">
        <v>636</v>
      </c>
      <c r="M25" t="s">
        <v>28170</v>
      </c>
      <c r="N25" t="s">
        <v>635</v>
      </c>
      <c r="O25" t="s">
        <v>1071</v>
      </c>
      <c r="P25" t="s">
        <v>22</v>
      </c>
      <c r="Q25" t="s">
        <v>639</v>
      </c>
      <c r="R25" t="s">
        <v>636</v>
      </c>
      <c r="S25" t="s">
        <v>28174</v>
      </c>
      <c r="T25" t="s">
        <v>28170</v>
      </c>
      <c r="U25" s="88" t="s">
        <v>263</v>
      </c>
      <c r="V25">
        <v>9</v>
      </c>
    </row>
    <row r="26" spans="1:22" x14ac:dyDescent="0.25">
      <c r="A26" t="s">
        <v>37</v>
      </c>
      <c r="B26" t="s">
        <v>38</v>
      </c>
      <c r="C26">
        <v>66.666666666666671</v>
      </c>
      <c r="D26">
        <v>3</v>
      </c>
      <c r="E26" t="s">
        <v>28175</v>
      </c>
      <c r="F26">
        <v>109</v>
      </c>
      <c r="G26">
        <v>9</v>
      </c>
      <c r="H26" t="s">
        <v>661</v>
      </c>
      <c r="I26" t="s">
        <v>28176</v>
      </c>
      <c r="J26" t="s">
        <v>1581</v>
      </c>
      <c r="K26" t="s">
        <v>635</v>
      </c>
      <c r="L26" t="s">
        <v>636</v>
      </c>
      <c r="M26" t="s">
        <v>28177</v>
      </c>
      <c r="N26" t="s">
        <v>635</v>
      </c>
      <c r="O26" t="s">
        <v>638</v>
      </c>
      <c r="P26" t="s">
        <v>22</v>
      </c>
      <c r="Q26" t="s">
        <v>639</v>
      </c>
      <c r="R26" t="s">
        <v>636</v>
      </c>
      <c r="S26" t="s">
        <v>28178</v>
      </c>
      <c r="T26" t="s">
        <v>28177</v>
      </c>
      <c r="U26" s="87" t="s">
        <v>258</v>
      </c>
      <c r="V26">
        <v>9</v>
      </c>
    </row>
    <row r="27" spans="1:22" x14ac:dyDescent="0.25">
      <c r="A27" t="s">
        <v>164</v>
      </c>
      <c r="B27" t="s">
        <v>165</v>
      </c>
      <c r="C27">
        <v>65</v>
      </c>
      <c r="D27">
        <v>9</v>
      </c>
      <c r="E27" t="s">
        <v>28179</v>
      </c>
      <c r="F27">
        <v>299</v>
      </c>
      <c r="G27">
        <v>0</v>
      </c>
      <c r="H27" t="s">
        <v>661</v>
      </c>
      <c r="I27" t="s">
        <v>28176</v>
      </c>
      <c r="J27" t="s">
        <v>1581</v>
      </c>
      <c r="K27" t="s">
        <v>635</v>
      </c>
      <c r="L27" t="s">
        <v>636</v>
      </c>
      <c r="M27" t="s">
        <v>28177</v>
      </c>
      <c r="N27" t="s">
        <v>635</v>
      </c>
      <c r="O27" t="s">
        <v>638</v>
      </c>
      <c r="P27" t="s">
        <v>22</v>
      </c>
      <c r="Q27" t="s">
        <v>639</v>
      </c>
      <c r="R27" t="s">
        <v>636</v>
      </c>
      <c r="S27" t="s">
        <v>28180</v>
      </c>
      <c r="T27" t="s">
        <v>28177</v>
      </c>
      <c r="U27" s="88" t="s">
        <v>264</v>
      </c>
      <c r="V27">
        <v>9</v>
      </c>
    </row>
    <row r="28" spans="1:22" x14ac:dyDescent="0.25">
      <c r="A28" t="s">
        <v>39</v>
      </c>
      <c r="B28" t="s">
        <v>230</v>
      </c>
      <c r="C28">
        <v>72</v>
      </c>
      <c r="D28">
        <v>6</v>
      </c>
      <c r="E28" t="s">
        <v>28181</v>
      </c>
      <c r="F28">
        <v>456</v>
      </c>
      <c r="G28">
        <v>24</v>
      </c>
      <c r="H28" t="s">
        <v>3156</v>
      </c>
      <c r="I28" t="s">
        <v>28182</v>
      </c>
      <c r="J28" t="s">
        <v>28183</v>
      </c>
      <c r="K28" t="s">
        <v>24304</v>
      </c>
      <c r="L28" t="s">
        <v>28184</v>
      </c>
      <c r="M28" t="s">
        <v>28185</v>
      </c>
      <c r="N28" t="s">
        <v>635</v>
      </c>
      <c r="O28" t="s">
        <v>706</v>
      </c>
      <c r="P28" t="s">
        <v>40</v>
      </c>
      <c r="Q28" t="s">
        <v>707</v>
      </c>
      <c r="R28" t="s">
        <v>636</v>
      </c>
      <c r="S28" t="s">
        <v>28186</v>
      </c>
      <c r="T28" t="s">
        <v>28185</v>
      </c>
      <c r="U28" s="87" t="s">
        <v>619</v>
      </c>
      <c r="V28">
        <v>6</v>
      </c>
    </row>
    <row r="29" spans="1:22" x14ac:dyDescent="0.25">
      <c r="A29" t="s">
        <v>164</v>
      </c>
      <c r="B29" t="s">
        <v>165</v>
      </c>
      <c r="C29">
        <v>65</v>
      </c>
      <c r="D29">
        <v>18</v>
      </c>
      <c r="E29" t="s">
        <v>28187</v>
      </c>
      <c r="F29">
        <v>508.3</v>
      </c>
      <c r="G29">
        <v>0</v>
      </c>
      <c r="H29" t="s">
        <v>661</v>
      </c>
      <c r="I29" t="s">
        <v>28188</v>
      </c>
      <c r="J29" t="s">
        <v>802</v>
      </c>
      <c r="K29" t="s">
        <v>635</v>
      </c>
      <c r="L29" t="s">
        <v>636</v>
      </c>
      <c r="M29" t="s">
        <v>28189</v>
      </c>
      <c r="N29" t="s">
        <v>635</v>
      </c>
      <c r="O29" t="s">
        <v>638</v>
      </c>
      <c r="P29" t="s">
        <v>22</v>
      </c>
      <c r="Q29" t="s">
        <v>639</v>
      </c>
      <c r="R29" t="s">
        <v>636</v>
      </c>
      <c r="S29" t="s">
        <v>28190</v>
      </c>
      <c r="T29" t="s">
        <v>28189</v>
      </c>
      <c r="U29" s="88" t="s">
        <v>620</v>
      </c>
      <c r="V29">
        <v>6</v>
      </c>
    </row>
    <row r="30" spans="1:22" x14ac:dyDescent="0.25">
      <c r="A30" t="s">
        <v>37</v>
      </c>
      <c r="B30" t="s">
        <v>38</v>
      </c>
      <c r="C30">
        <v>66.666666666666671</v>
      </c>
      <c r="D30">
        <v>3</v>
      </c>
      <c r="E30" t="s">
        <v>28191</v>
      </c>
      <c r="F30">
        <v>100</v>
      </c>
      <c r="G30">
        <v>0</v>
      </c>
      <c r="H30" t="s">
        <v>661</v>
      </c>
      <c r="I30" t="s">
        <v>28192</v>
      </c>
      <c r="J30" t="s">
        <v>2644</v>
      </c>
      <c r="K30" t="s">
        <v>635</v>
      </c>
      <c r="L30" t="s">
        <v>636</v>
      </c>
      <c r="M30" t="s">
        <v>28193</v>
      </c>
      <c r="N30" t="s">
        <v>635</v>
      </c>
      <c r="O30" t="s">
        <v>638</v>
      </c>
      <c r="P30" t="s">
        <v>22</v>
      </c>
      <c r="Q30" t="s">
        <v>639</v>
      </c>
      <c r="R30" t="s">
        <v>636</v>
      </c>
      <c r="S30" t="s">
        <v>28194</v>
      </c>
      <c r="T30" t="s">
        <v>28193</v>
      </c>
      <c r="U30" s="87" t="s">
        <v>25</v>
      </c>
      <c r="V30">
        <v>11</v>
      </c>
    </row>
    <row r="31" spans="1:22" x14ac:dyDescent="0.25">
      <c r="A31" t="s">
        <v>37</v>
      </c>
      <c r="B31" t="s">
        <v>38</v>
      </c>
      <c r="C31">
        <v>66.666666666666671</v>
      </c>
      <c r="D31">
        <v>6</v>
      </c>
      <c r="E31" t="s">
        <v>28195</v>
      </c>
      <c r="F31">
        <v>200</v>
      </c>
      <c r="G31">
        <v>0</v>
      </c>
      <c r="H31" t="s">
        <v>661</v>
      </c>
      <c r="I31" t="s">
        <v>28196</v>
      </c>
      <c r="J31" t="s">
        <v>757</v>
      </c>
      <c r="K31" t="s">
        <v>635</v>
      </c>
      <c r="L31" t="s">
        <v>636</v>
      </c>
      <c r="M31" t="s">
        <v>28193</v>
      </c>
      <c r="N31" t="s">
        <v>635</v>
      </c>
      <c r="O31" t="s">
        <v>668</v>
      </c>
      <c r="P31" t="s">
        <v>22</v>
      </c>
      <c r="Q31" t="s">
        <v>669</v>
      </c>
      <c r="R31" t="s">
        <v>636</v>
      </c>
      <c r="S31" t="s">
        <v>28197</v>
      </c>
      <c r="T31" t="s">
        <v>28193</v>
      </c>
      <c r="U31" s="88" t="s">
        <v>26</v>
      </c>
      <c r="V31">
        <v>11</v>
      </c>
    </row>
    <row r="32" spans="1:22" x14ac:dyDescent="0.25">
      <c r="A32" t="s">
        <v>164</v>
      </c>
      <c r="B32" t="s">
        <v>165</v>
      </c>
      <c r="C32">
        <v>65</v>
      </c>
      <c r="D32">
        <v>9</v>
      </c>
      <c r="E32" t="s">
        <v>28198</v>
      </c>
      <c r="F32">
        <v>299</v>
      </c>
      <c r="G32">
        <v>0</v>
      </c>
      <c r="H32" t="s">
        <v>661</v>
      </c>
      <c r="I32" t="s">
        <v>28199</v>
      </c>
      <c r="J32" t="s">
        <v>934</v>
      </c>
      <c r="K32" t="s">
        <v>635</v>
      </c>
      <c r="L32" t="s">
        <v>636</v>
      </c>
      <c r="M32" t="s">
        <v>28200</v>
      </c>
      <c r="N32" t="s">
        <v>635</v>
      </c>
      <c r="O32" t="s">
        <v>668</v>
      </c>
      <c r="P32" t="s">
        <v>22</v>
      </c>
      <c r="Q32" t="s">
        <v>669</v>
      </c>
      <c r="R32" t="s">
        <v>636</v>
      </c>
      <c r="S32" t="s">
        <v>28201</v>
      </c>
      <c r="T32" t="s">
        <v>28200</v>
      </c>
      <c r="U32" s="87" t="s">
        <v>20</v>
      </c>
      <c r="V32">
        <v>9</v>
      </c>
    </row>
    <row r="33" spans="1:22" x14ac:dyDescent="0.25">
      <c r="A33" t="s">
        <v>37</v>
      </c>
      <c r="B33" t="s">
        <v>38</v>
      </c>
      <c r="C33">
        <v>66.666666666666671</v>
      </c>
      <c r="D33">
        <v>3</v>
      </c>
      <c r="E33" t="s">
        <v>28202</v>
      </c>
      <c r="F33">
        <v>100</v>
      </c>
      <c r="G33">
        <v>0</v>
      </c>
      <c r="H33" t="s">
        <v>661</v>
      </c>
      <c r="I33" t="s">
        <v>2898</v>
      </c>
      <c r="J33" t="s">
        <v>1631</v>
      </c>
      <c r="K33" t="s">
        <v>635</v>
      </c>
      <c r="L33" t="s">
        <v>636</v>
      </c>
      <c r="M33" t="s">
        <v>28203</v>
      </c>
      <c r="N33" t="s">
        <v>635</v>
      </c>
      <c r="O33" t="s">
        <v>638</v>
      </c>
      <c r="P33" t="s">
        <v>22</v>
      </c>
      <c r="Q33" t="s">
        <v>639</v>
      </c>
      <c r="R33" t="s">
        <v>636</v>
      </c>
      <c r="S33" t="s">
        <v>28204</v>
      </c>
      <c r="T33" t="s">
        <v>28203</v>
      </c>
      <c r="U33" s="88" t="s">
        <v>21</v>
      </c>
      <c r="V33">
        <v>9</v>
      </c>
    </row>
    <row r="34" spans="1:22" x14ac:dyDescent="0.25">
      <c r="A34" t="s">
        <v>37</v>
      </c>
      <c r="B34" t="s">
        <v>38</v>
      </c>
      <c r="C34">
        <v>66.666666666666671</v>
      </c>
      <c r="D34">
        <v>3</v>
      </c>
      <c r="E34" t="s">
        <v>28205</v>
      </c>
      <c r="F34">
        <v>100</v>
      </c>
      <c r="G34">
        <v>0</v>
      </c>
      <c r="H34" t="s">
        <v>661</v>
      </c>
      <c r="I34" t="s">
        <v>28206</v>
      </c>
      <c r="J34" t="s">
        <v>884</v>
      </c>
      <c r="K34" t="s">
        <v>635</v>
      </c>
      <c r="L34" t="s">
        <v>636</v>
      </c>
      <c r="M34" t="s">
        <v>28203</v>
      </c>
      <c r="N34" t="s">
        <v>635</v>
      </c>
      <c r="O34" t="s">
        <v>638</v>
      </c>
      <c r="P34" t="s">
        <v>22</v>
      </c>
      <c r="Q34" t="s">
        <v>639</v>
      </c>
      <c r="R34" t="s">
        <v>636</v>
      </c>
      <c r="S34" t="s">
        <v>28207</v>
      </c>
      <c r="T34" t="s">
        <v>28203</v>
      </c>
      <c r="U34" s="87" t="s">
        <v>94</v>
      </c>
      <c r="V34">
        <v>15</v>
      </c>
    </row>
    <row r="35" spans="1:22" x14ac:dyDescent="0.25">
      <c r="A35" t="s">
        <v>37</v>
      </c>
      <c r="B35" t="s">
        <v>38</v>
      </c>
      <c r="C35">
        <v>66.666666666666671</v>
      </c>
      <c r="D35">
        <v>3</v>
      </c>
      <c r="E35" t="s">
        <v>28208</v>
      </c>
      <c r="F35">
        <v>100</v>
      </c>
      <c r="G35">
        <v>0</v>
      </c>
      <c r="H35" t="s">
        <v>661</v>
      </c>
      <c r="I35" t="s">
        <v>28209</v>
      </c>
      <c r="J35" t="s">
        <v>634</v>
      </c>
      <c r="K35" t="s">
        <v>635</v>
      </c>
      <c r="L35" t="s">
        <v>636</v>
      </c>
      <c r="M35" t="s">
        <v>28210</v>
      </c>
      <c r="N35" t="s">
        <v>635</v>
      </c>
      <c r="O35" t="s">
        <v>638</v>
      </c>
      <c r="P35" t="s">
        <v>22</v>
      </c>
      <c r="Q35" t="s">
        <v>639</v>
      </c>
      <c r="R35" t="s">
        <v>636</v>
      </c>
      <c r="S35" t="s">
        <v>28211</v>
      </c>
      <c r="T35" t="s">
        <v>28210</v>
      </c>
      <c r="U35" s="88" t="s">
        <v>95</v>
      </c>
      <c r="V35">
        <v>15</v>
      </c>
    </row>
    <row r="36" spans="1:22" x14ac:dyDescent="0.25">
      <c r="A36" t="s">
        <v>37</v>
      </c>
      <c r="B36" t="s">
        <v>38</v>
      </c>
      <c r="C36">
        <v>66.666666666666671</v>
      </c>
      <c r="D36">
        <v>3</v>
      </c>
      <c r="E36" t="s">
        <v>28212</v>
      </c>
      <c r="F36">
        <v>100</v>
      </c>
      <c r="G36">
        <v>0</v>
      </c>
      <c r="H36" t="s">
        <v>661</v>
      </c>
      <c r="I36" t="s">
        <v>28213</v>
      </c>
      <c r="J36" t="s">
        <v>5114</v>
      </c>
      <c r="K36" t="s">
        <v>635</v>
      </c>
      <c r="L36" t="s">
        <v>636</v>
      </c>
      <c r="M36" t="s">
        <v>28214</v>
      </c>
      <c r="N36" t="s">
        <v>635</v>
      </c>
      <c r="O36" t="s">
        <v>1071</v>
      </c>
      <c r="P36" t="s">
        <v>22</v>
      </c>
      <c r="Q36" t="s">
        <v>639</v>
      </c>
      <c r="R36" t="s">
        <v>636</v>
      </c>
      <c r="S36" t="s">
        <v>28215</v>
      </c>
      <c r="T36" t="s">
        <v>28210</v>
      </c>
      <c r="U36" s="87" t="s">
        <v>133</v>
      </c>
      <c r="V36">
        <v>20</v>
      </c>
    </row>
    <row r="37" spans="1:22" x14ac:dyDescent="0.25">
      <c r="A37" t="s">
        <v>37</v>
      </c>
      <c r="B37" t="s">
        <v>38</v>
      </c>
      <c r="C37">
        <v>66.666666666666671</v>
      </c>
      <c r="D37">
        <v>3</v>
      </c>
      <c r="E37" t="s">
        <v>28216</v>
      </c>
      <c r="F37">
        <v>100</v>
      </c>
      <c r="G37">
        <v>0</v>
      </c>
      <c r="H37" t="s">
        <v>661</v>
      </c>
      <c r="I37" t="s">
        <v>28217</v>
      </c>
      <c r="J37" t="s">
        <v>869</v>
      </c>
      <c r="K37" t="s">
        <v>635</v>
      </c>
      <c r="L37" t="s">
        <v>636</v>
      </c>
      <c r="M37" t="s">
        <v>28214</v>
      </c>
      <c r="N37" t="s">
        <v>635</v>
      </c>
      <c r="O37" t="s">
        <v>638</v>
      </c>
      <c r="P37" t="s">
        <v>22</v>
      </c>
      <c r="Q37" t="s">
        <v>639</v>
      </c>
      <c r="R37" t="s">
        <v>636</v>
      </c>
      <c r="S37" t="s">
        <v>28218</v>
      </c>
      <c r="T37" t="s">
        <v>28214</v>
      </c>
      <c r="U37" s="88" t="s">
        <v>134</v>
      </c>
      <c r="V37">
        <v>20</v>
      </c>
    </row>
    <row r="38" spans="1:22" x14ac:dyDescent="0.25">
      <c r="A38" t="s">
        <v>37</v>
      </c>
      <c r="B38" t="s">
        <v>38</v>
      </c>
      <c r="C38">
        <v>66.666666666666671</v>
      </c>
      <c r="D38">
        <v>3</v>
      </c>
      <c r="E38" t="s">
        <v>28219</v>
      </c>
      <c r="F38">
        <v>135</v>
      </c>
      <c r="G38">
        <v>35</v>
      </c>
      <c r="H38" t="s">
        <v>661</v>
      </c>
      <c r="I38" t="s">
        <v>28220</v>
      </c>
      <c r="J38" t="s">
        <v>643</v>
      </c>
      <c r="K38" t="s">
        <v>635</v>
      </c>
      <c r="L38" t="s">
        <v>636</v>
      </c>
      <c r="M38" t="s">
        <v>28221</v>
      </c>
      <c r="N38" t="s">
        <v>635</v>
      </c>
      <c r="O38" t="s">
        <v>638</v>
      </c>
      <c r="P38" t="s">
        <v>22</v>
      </c>
      <c r="Q38" t="s">
        <v>639</v>
      </c>
      <c r="R38" t="s">
        <v>636</v>
      </c>
      <c r="S38" t="s">
        <v>28222</v>
      </c>
      <c r="T38" t="s">
        <v>28221</v>
      </c>
      <c r="U38" s="87" t="s">
        <v>121</v>
      </c>
      <c r="V38">
        <v>2</v>
      </c>
    </row>
    <row r="39" spans="1:22" x14ac:dyDescent="0.25">
      <c r="A39" t="s">
        <v>37</v>
      </c>
      <c r="B39" t="s">
        <v>38</v>
      </c>
      <c r="C39">
        <v>66.666666666666671</v>
      </c>
      <c r="D39">
        <v>3</v>
      </c>
      <c r="E39" t="s">
        <v>28223</v>
      </c>
      <c r="F39">
        <v>100</v>
      </c>
      <c r="G39">
        <v>0</v>
      </c>
      <c r="H39" t="s">
        <v>661</v>
      </c>
      <c r="I39" t="s">
        <v>28224</v>
      </c>
      <c r="J39" t="s">
        <v>818</v>
      </c>
      <c r="K39" t="s">
        <v>635</v>
      </c>
      <c r="L39" t="s">
        <v>636</v>
      </c>
      <c r="M39" t="s">
        <v>28221</v>
      </c>
      <c r="N39" t="s">
        <v>635</v>
      </c>
      <c r="O39" t="s">
        <v>638</v>
      </c>
      <c r="P39" t="s">
        <v>22</v>
      </c>
      <c r="Q39" t="s">
        <v>639</v>
      </c>
      <c r="R39" t="s">
        <v>636</v>
      </c>
      <c r="S39" t="s">
        <v>28225</v>
      </c>
      <c r="T39" t="s">
        <v>28221</v>
      </c>
      <c r="U39" s="88" t="s">
        <v>122</v>
      </c>
      <c r="V39">
        <v>2</v>
      </c>
    </row>
    <row r="40" spans="1:22" x14ac:dyDescent="0.25">
      <c r="A40" t="s">
        <v>164</v>
      </c>
      <c r="B40" t="s">
        <v>165</v>
      </c>
      <c r="C40">
        <v>65</v>
      </c>
      <c r="D40">
        <v>1</v>
      </c>
      <c r="E40" t="s">
        <v>28226</v>
      </c>
      <c r="F40">
        <v>277.99</v>
      </c>
      <c r="G40">
        <v>0</v>
      </c>
      <c r="H40" t="s">
        <v>661</v>
      </c>
      <c r="I40" t="s">
        <v>28227</v>
      </c>
      <c r="J40" t="s">
        <v>663</v>
      </c>
      <c r="K40" t="s">
        <v>635</v>
      </c>
      <c r="L40" t="s">
        <v>636</v>
      </c>
      <c r="M40" t="s">
        <v>28228</v>
      </c>
      <c r="N40" t="s">
        <v>635</v>
      </c>
      <c r="O40" t="s">
        <v>668</v>
      </c>
      <c r="P40" t="s">
        <v>22</v>
      </c>
      <c r="Q40" t="s">
        <v>669</v>
      </c>
      <c r="R40" t="s">
        <v>636</v>
      </c>
      <c r="S40" t="s">
        <v>28229</v>
      </c>
      <c r="T40" t="s">
        <v>28228</v>
      </c>
      <c r="U40" s="87" t="s">
        <v>533</v>
      </c>
      <c r="V40">
        <v>1</v>
      </c>
    </row>
    <row r="41" spans="1:22" x14ac:dyDescent="0.25">
      <c r="A41" t="s">
        <v>257</v>
      </c>
      <c r="B41" t="s">
        <v>263</v>
      </c>
      <c r="C41">
        <v>139</v>
      </c>
      <c r="D41">
        <v>2</v>
      </c>
      <c r="E41" t="s">
        <v>28226</v>
      </c>
      <c r="F41">
        <v>277.99</v>
      </c>
      <c r="G41">
        <v>0</v>
      </c>
      <c r="H41" t="s">
        <v>661</v>
      </c>
      <c r="I41" t="s">
        <v>28227</v>
      </c>
      <c r="J41" t="s">
        <v>663</v>
      </c>
      <c r="K41" t="s">
        <v>635</v>
      </c>
      <c r="L41" t="s">
        <v>636</v>
      </c>
      <c r="M41" t="s">
        <v>28228</v>
      </c>
      <c r="N41" t="s">
        <v>635</v>
      </c>
      <c r="O41" t="s">
        <v>668</v>
      </c>
      <c r="P41" t="s">
        <v>22</v>
      </c>
      <c r="Q41" t="s">
        <v>669</v>
      </c>
      <c r="R41" t="s">
        <v>636</v>
      </c>
      <c r="S41" t="s">
        <v>28229</v>
      </c>
      <c r="T41" t="s">
        <v>28228</v>
      </c>
      <c r="U41" s="88" t="s">
        <v>137</v>
      </c>
      <c r="V41">
        <v>1</v>
      </c>
    </row>
    <row r="42" spans="1:22" x14ac:dyDescent="0.25">
      <c r="A42" t="s">
        <v>256</v>
      </c>
      <c r="B42" t="s">
        <v>262</v>
      </c>
      <c r="C42">
        <v>139</v>
      </c>
      <c r="D42">
        <v>1</v>
      </c>
      <c r="E42" t="s">
        <v>28230</v>
      </c>
      <c r="F42">
        <v>109</v>
      </c>
      <c r="G42">
        <v>0</v>
      </c>
      <c r="H42" t="s">
        <v>661</v>
      </c>
      <c r="I42" t="s">
        <v>14798</v>
      </c>
      <c r="J42" t="s">
        <v>757</v>
      </c>
      <c r="K42" t="s">
        <v>635</v>
      </c>
      <c r="L42" t="s">
        <v>636</v>
      </c>
      <c r="M42" t="s">
        <v>28228</v>
      </c>
      <c r="N42" t="s">
        <v>635</v>
      </c>
      <c r="O42" t="s">
        <v>638</v>
      </c>
      <c r="P42" t="s">
        <v>22</v>
      </c>
      <c r="Q42" t="s">
        <v>639</v>
      </c>
      <c r="R42" t="s">
        <v>636</v>
      </c>
      <c r="S42" t="s">
        <v>28231</v>
      </c>
      <c r="T42" t="s">
        <v>28228</v>
      </c>
      <c r="U42" s="87" t="s">
        <v>1984</v>
      </c>
      <c r="V42">
        <v>1255</v>
      </c>
    </row>
    <row r="43" spans="1:22" x14ac:dyDescent="0.25">
      <c r="A43" t="s">
        <v>164</v>
      </c>
      <c r="B43" t="s">
        <v>165</v>
      </c>
      <c r="C43">
        <v>33.333333333333336</v>
      </c>
      <c r="D43">
        <v>6</v>
      </c>
      <c r="E43" t="s">
        <v>28232</v>
      </c>
      <c r="F43">
        <v>200</v>
      </c>
      <c r="G43">
        <v>0</v>
      </c>
      <c r="H43" t="s">
        <v>661</v>
      </c>
      <c r="I43" t="s">
        <v>10112</v>
      </c>
      <c r="J43" t="s">
        <v>643</v>
      </c>
      <c r="K43" t="s">
        <v>635</v>
      </c>
      <c r="L43" t="s">
        <v>636</v>
      </c>
      <c r="M43" t="s">
        <v>28233</v>
      </c>
      <c r="N43" t="s">
        <v>635</v>
      </c>
      <c r="O43" t="s">
        <v>638</v>
      </c>
      <c r="P43" t="s">
        <v>22</v>
      </c>
      <c r="Q43" t="s">
        <v>639</v>
      </c>
      <c r="R43" t="s">
        <v>636</v>
      </c>
      <c r="S43" t="s">
        <v>28234</v>
      </c>
      <c r="T43" t="s">
        <v>28233</v>
      </c>
    </row>
    <row r="44" spans="1:22" x14ac:dyDescent="0.25">
      <c r="A44" t="s">
        <v>37</v>
      </c>
      <c r="B44" t="s">
        <v>38</v>
      </c>
      <c r="C44">
        <v>66.666666666666671</v>
      </c>
      <c r="D44">
        <v>3</v>
      </c>
      <c r="E44" t="s">
        <v>28235</v>
      </c>
      <c r="F44">
        <v>100</v>
      </c>
      <c r="G44">
        <v>0</v>
      </c>
      <c r="H44" t="s">
        <v>661</v>
      </c>
      <c r="I44" t="s">
        <v>6386</v>
      </c>
      <c r="J44" t="s">
        <v>2074</v>
      </c>
      <c r="K44" t="s">
        <v>635</v>
      </c>
      <c r="L44" t="s">
        <v>636</v>
      </c>
      <c r="M44" t="s">
        <v>28236</v>
      </c>
      <c r="N44" t="s">
        <v>635</v>
      </c>
      <c r="O44" t="s">
        <v>638</v>
      </c>
      <c r="P44" t="s">
        <v>22</v>
      </c>
      <c r="Q44" t="s">
        <v>639</v>
      </c>
      <c r="R44" t="s">
        <v>636</v>
      </c>
      <c r="S44" t="s">
        <v>28237</v>
      </c>
      <c r="T44" t="s">
        <v>28236</v>
      </c>
    </row>
    <row r="45" spans="1:22" x14ac:dyDescent="0.25">
      <c r="A45" t="s">
        <v>37</v>
      </c>
      <c r="B45" t="s">
        <v>38</v>
      </c>
      <c r="C45">
        <v>66.666666666666671</v>
      </c>
      <c r="D45">
        <v>3</v>
      </c>
      <c r="E45" t="s">
        <v>28238</v>
      </c>
      <c r="F45">
        <v>100</v>
      </c>
      <c r="G45">
        <v>0</v>
      </c>
      <c r="H45" t="s">
        <v>661</v>
      </c>
      <c r="I45" t="s">
        <v>28239</v>
      </c>
      <c r="J45" t="s">
        <v>643</v>
      </c>
      <c r="K45" t="s">
        <v>635</v>
      </c>
      <c r="L45" t="s">
        <v>636</v>
      </c>
      <c r="M45" t="s">
        <v>28240</v>
      </c>
      <c r="N45" t="s">
        <v>635</v>
      </c>
      <c r="O45" t="s">
        <v>638</v>
      </c>
      <c r="P45" t="s">
        <v>22</v>
      </c>
      <c r="Q45" t="s">
        <v>639</v>
      </c>
      <c r="R45" t="s">
        <v>636</v>
      </c>
      <c r="S45" t="s">
        <v>28241</v>
      </c>
      <c r="T45" t="s">
        <v>28240</v>
      </c>
    </row>
    <row r="46" spans="1:22" x14ac:dyDescent="0.25">
      <c r="A46" t="s">
        <v>37</v>
      </c>
      <c r="B46" t="s">
        <v>38</v>
      </c>
      <c r="C46">
        <v>66.666666666666671</v>
      </c>
      <c r="D46">
        <v>3</v>
      </c>
      <c r="E46" t="s">
        <v>28242</v>
      </c>
      <c r="F46">
        <v>100</v>
      </c>
      <c r="G46">
        <v>0</v>
      </c>
      <c r="H46" t="s">
        <v>661</v>
      </c>
      <c r="I46" t="s">
        <v>28243</v>
      </c>
      <c r="J46" t="s">
        <v>802</v>
      </c>
      <c r="K46" t="s">
        <v>635</v>
      </c>
      <c r="L46" t="s">
        <v>636</v>
      </c>
      <c r="M46" t="s">
        <v>28244</v>
      </c>
      <c r="N46" t="s">
        <v>635</v>
      </c>
      <c r="O46" t="s">
        <v>638</v>
      </c>
      <c r="P46" t="s">
        <v>22</v>
      </c>
      <c r="Q46" t="s">
        <v>639</v>
      </c>
      <c r="R46" t="s">
        <v>636</v>
      </c>
      <c r="S46" t="s">
        <v>28245</v>
      </c>
      <c r="T46" t="s">
        <v>28246</v>
      </c>
    </row>
    <row r="47" spans="1:22" x14ac:dyDescent="0.25">
      <c r="A47" t="s">
        <v>25</v>
      </c>
      <c r="B47" t="s">
        <v>26</v>
      </c>
      <c r="C47">
        <v>39</v>
      </c>
      <c r="D47">
        <v>2</v>
      </c>
      <c r="E47" t="s">
        <v>28247</v>
      </c>
      <c r="F47">
        <v>68</v>
      </c>
      <c r="G47">
        <v>0</v>
      </c>
      <c r="H47" t="s">
        <v>647</v>
      </c>
      <c r="I47" t="s">
        <v>17690</v>
      </c>
      <c r="J47" t="s">
        <v>28248</v>
      </c>
      <c r="K47" t="s">
        <v>28249</v>
      </c>
      <c r="L47" t="s">
        <v>12372</v>
      </c>
      <c r="M47" t="s">
        <v>28189</v>
      </c>
      <c r="N47" t="s">
        <v>635</v>
      </c>
      <c r="O47" t="s">
        <v>653</v>
      </c>
      <c r="P47" t="s">
        <v>43</v>
      </c>
      <c r="Q47" t="s">
        <v>654</v>
      </c>
      <c r="R47" t="s">
        <v>636</v>
      </c>
      <c r="S47" t="s">
        <v>28250</v>
      </c>
      <c r="T47" t="s">
        <v>28251</v>
      </c>
    </row>
    <row r="48" spans="1:22" x14ac:dyDescent="0.25">
      <c r="A48" t="s">
        <v>37</v>
      </c>
      <c r="B48" t="s">
        <v>38</v>
      </c>
      <c r="C48">
        <v>66.666666666666671</v>
      </c>
      <c r="D48">
        <v>3</v>
      </c>
      <c r="E48" t="s">
        <v>28252</v>
      </c>
      <c r="F48">
        <v>100</v>
      </c>
      <c r="G48">
        <v>0</v>
      </c>
      <c r="H48" t="s">
        <v>661</v>
      </c>
      <c r="I48" t="s">
        <v>28253</v>
      </c>
      <c r="J48" t="s">
        <v>1941</v>
      </c>
      <c r="K48" t="s">
        <v>635</v>
      </c>
      <c r="L48" t="s">
        <v>636</v>
      </c>
      <c r="M48" t="s">
        <v>28254</v>
      </c>
      <c r="N48" t="s">
        <v>635</v>
      </c>
      <c r="O48" t="s">
        <v>638</v>
      </c>
      <c r="P48" t="s">
        <v>22</v>
      </c>
      <c r="Q48" t="s">
        <v>639</v>
      </c>
      <c r="R48" t="s">
        <v>636</v>
      </c>
      <c r="S48" t="s">
        <v>28255</v>
      </c>
      <c r="T48" t="s">
        <v>28256</v>
      </c>
    </row>
    <row r="49" spans="1:20" x14ac:dyDescent="0.25">
      <c r="A49" t="s">
        <v>164</v>
      </c>
      <c r="B49" t="s">
        <v>165</v>
      </c>
      <c r="C49">
        <v>65</v>
      </c>
      <c r="D49">
        <v>9</v>
      </c>
      <c r="E49" t="s">
        <v>28257</v>
      </c>
      <c r="F49">
        <v>299</v>
      </c>
      <c r="G49">
        <v>0</v>
      </c>
      <c r="H49" t="s">
        <v>661</v>
      </c>
      <c r="I49" t="s">
        <v>28258</v>
      </c>
      <c r="J49" t="s">
        <v>634</v>
      </c>
      <c r="K49" t="s">
        <v>635</v>
      </c>
      <c r="L49" t="s">
        <v>636</v>
      </c>
      <c r="M49" t="s">
        <v>28259</v>
      </c>
      <c r="N49" t="s">
        <v>635</v>
      </c>
      <c r="O49" t="s">
        <v>638</v>
      </c>
      <c r="P49" t="s">
        <v>22</v>
      </c>
      <c r="Q49" t="s">
        <v>639</v>
      </c>
      <c r="R49" t="s">
        <v>636</v>
      </c>
      <c r="S49" t="s">
        <v>28260</v>
      </c>
      <c r="T49" t="s">
        <v>28261</v>
      </c>
    </row>
    <row r="50" spans="1:20" x14ac:dyDescent="0.25">
      <c r="A50" t="s">
        <v>37</v>
      </c>
      <c r="B50" t="s">
        <v>38</v>
      </c>
      <c r="C50">
        <v>66.666666666666671</v>
      </c>
      <c r="D50">
        <v>3</v>
      </c>
      <c r="E50" t="s">
        <v>28262</v>
      </c>
      <c r="F50">
        <v>100</v>
      </c>
      <c r="G50">
        <v>0</v>
      </c>
      <c r="H50" t="s">
        <v>661</v>
      </c>
      <c r="I50" t="s">
        <v>28263</v>
      </c>
      <c r="J50" t="s">
        <v>1314</v>
      </c>
      <c r="K50" t="s">
        <v>635</v>
      </c>
      <c r="L50" t="s">
        <v>636</v>
      </c>
      <c r="M50" t="s">
        <v>28264</v>
      </c>
      <c r="N50" t="s">
        <v>635</v>
      </c>
      <c r="O50" t="s">
        <v>668</v>
      </c>
      <c r="P50" t="s">
        <v>22</v>
      </c>
      <c r="Q50" t="s">
        <v>669</v>
      </c>
      <c r="R50" t="s">
        <v>636</v>
      </c>
      <c r="S50" t="s">
        <v>28265</v>
      </c>
      <c r="T50" t="s">
        <v>28259</v>
      </c>
    </row>
    <row r="51" spans="1:20" x14ac:dyDescent="0.25">
      <c r="A51" t="s">
        <v>37</v>
      </c>
      <c r="B51" t="s">
        <v>38</v>
      </c>
      <c r="C51">
        <v>66.666666666666671</v>
      </c>
      <c r="D51">
        <v>3</v>
      </c>
      <c r="E51" t="s">
        <v>28266</v>
      </c>
      <c r="F51">
        <v>100</v>
      </c>
      <c r="G51">
        <v>0</v>
      </c>
      <c r="H51" t="s">
        <v>661</v>
      </c>
      <c r="I51" t="s">
        <v>28267</v>
      </c>
      <c r="J51" t="s">
        <v>5300</v>
      </c>
      <c r="K51" t="s">
        <v>635</v>
      </c>
      <c r="L51" t="s">
        <v>636</v>
      </c>
      <c r="M51" t="s">
        <v>28268</v>
      </c>
      <c r="N51" t="s">
        <v>635</v>
      </c>
      <c r="O51" t="s">
        <v>638</v>
      </c>
      <c r="P51" t="s">
        <v>22</v>
      </c>
      <c r="Q51" t="s">
        <v>639</v>
      </c>
      <c r="R51" t="s">
        <v>636</v>
      </c>
      <c r="S51" t="s">
        <v>28269</v>
      </c>
      <c r="T51" t="s">
        <v>28268</v>
      </c>
    </row>
    <row r="52" spans="1:20" x14ac:dyDescent="0.25">
      <c r="A52" t="s">
        <v>37</v>
      </c>
      <c r="B52" t="s">
        <v>38</v>
      </c>
      <c r="C52">
        <v>66.666666666666671</v>
      </c>
      <c r="D52">
        <v>9</v>
      </c>
      <c r="E52" t="s">
        <v>28270</v>
      </c>
      <c r="F52">
        <v>255</v>
      </c>
      <c r="G52">
        <v>0</v>
      </c>
      <c r="H52" t="s">
        <v>661</v>
      </c>
      <c r="I52" t="s">
        <v>7696</v>
      </c>
      <c r="J52" t="s">
        <v>5204</v>
      </c>
      <c r="K52" t="s">
        <v>635</v>
      </c>
      <c r="L52" t="s">
        <v>636</v>
      </c>
      <c r="M52" t="s">
        <v>28271</v>
      </c>
      <c r="N52" t="s">
        <v>635</v>
      </c>
      <c r="O52" t="s">
        <v>638</v>
      </c>
      <c r="P52" t="s">
        <v>22</v>
      </c>
      <c r="Q52" t="s">
        <v>639</v>
      </c>
      <c r="R52" t="s">
        <v>636</v>
      </c>
      <c r="S52" t="s">
        <v>28272</v>
      </c>
      <c r="T52" t="s">
        <v>28271</v>
      </c>
    </row>
    <row r="53" spans="1:20" x14ac:dyDescent="0.25">
      <c r="A53" t="s">
        <v>37</v>
      </c>
      <c r="B53" t="s">
        <v>38</v>
      </c>
      <c r="C53">
        <v>66.666666666666671</v>
      </c>
      <c r="D53">
        <v>3</v>
      </c>
      <c r="E53" t="s">
        <v>28273</v>
      </c>
      <c r="F53">
        <v>100</v>
      </c>
      <c r="G53">
        <v>0</v>
      </c>
      <c r="H53" t="s">
        <v>661</v>
      </c>
      <c r="I53" t="s">
        <v>28274</v>
      </c>
      <c r="J53" t="s">
        <v>1130</v>
      </c>
      <c r="K53" t="s">
        <v>635</v>
      </c>
      <c r="L53" t="s">
        <v>636</v>
      </c>
      <c r="M53" t="s">
        <v>28275</v>
      </c>
      <c r="N53" t="s">
        <v>635</v>
      </c>
      <c r="O53" t="s">
        <v>638</v>
      </c>
      <c r="P53" t="s">
        <v>22</v>
      </c>
      <c r="Q53" t="s">
        <v>639</v>
      </c>
      <c r="R53" t="s">
        <v>636</v>
      </c>
      <c r="S53" t="s">
        <v>28276</v>
      </c>
      <c r="T53" t="s">
        <v>28275</v>
      </c>
    </row>
    <row r="54" spans="1:20" x14ac:dyDescent="0.25">
      <c r="A54" t="s">
        <v>37</v>
      </c>
      <c r="B54" t="s">
        <v>38</v>
      </c>
      <c r="C54">
        <v>66.666666666666671</v>
      </c>
      <c r="D54">
        <v>3</v>
      </c>
      <c r="E54" t="s">
        <v>28277</v>
      </c>
      <c r="F54">
        <v>129</v>
      </c>
      <c r="G54">
        <v>29</v>
      </c>
      <c r="H54" t="s">
        <v>661</v>
      </c>
      <c r="I54" t="s">
        <v>28278</v>
      </c>
      <c r="J54" t="s">
        <v>1105</v>
      </c>
      <c r="K54" t="s">
        <v>635</v>
      </c>
      <c r="L54" t="s">
        <v>636</v>
      </c>
      <c r="M54" t="s">
        <v>28275</v>
      </c>
      <c r="N54" t="s">
        <v>635</v>
      </c>
      <c r="O54" t="s">
        <v>638</v>
      </c>
      <c r="P54" t="s">
        <v>22</v>
      </c>
      <c r="Q54" t="s">
        <v>639</v>
      </c>
      <c r="R54" t="s">
        <v>636</v>
      </c>
      <c r="S54" t="s">
        <v>28279</v>
      </c>
      <c r="T54" t="s">
        <v>28275</v>
      </c>
    </row>
    <row r="55" spans="1:20" x14ac:dyDescent="0.25">
      <c r="A55" t="s">
        <v>35</v>
      </c>
      <c r="B55" t="s">
        <v>36</v>
      </c>
      <c r="C55">
        <v>66.666666666666671</v>
      </c>
      <c r="D55">
        <v>3</v>
      </c>
      <c r="E55" t="s">
        <v>28280</v>
      </c>
      <c r="F55">
        <v>100</v>
      </c>
      <c r="G55">
        <v>0</v>
      </c>
      <c r="H55" t="s">
        <v>661</v>
      </c>
      <c r="I55" t="s">
        <v>22968</v>
      </c>
      <c r="J55" t="s">
        <v>1481</v>
      </c>
      <c r="K55" t="s">
        <v>635</v>
      </c>
      <c r="L55" t="s">
        <v>636</v>
      </c>
      <c r="M55" t="s">
        <v>28281</v>
      </c>
      <c r="N55" t="s">
        <v>635</v>
      </c>
      <c r="O55" t="s">
        <v>638</v>
      </c>
      <c r="P55" t="s">
        <v>22</v>
      </c>
      <c r="Q55" t="s">
        <v>639</v>
      </c>
      <c r="R55" t="s">
        <v>636</v>
      </c>
      <c r="S55" t="s">
        <v>28282</v>
      </c>
      <c r="T55" t="s">
        <v>28281</v>
      </c>
    </row>
    <row r="56" spans="1:20" x14ac:dyDescent="0.25">
      <c r="A56" t="s">
        <v>37</v>
      </c>
      <c r="B56" t="s">
        <v>38</v>
      </c>
      <c r="C56">
        <v>33</v>
      </c>
      <c r="D56">
        <v>10</v>
      </c>
      <c r="E56" t="s">
        <v>28283</v>
      </c>
      <c r="F56">
        <v>330</v>
      </c>
      <c r="G56">
        <v>0</v>
      </c>
      <c r="H56" t="s">
        <v>661</v>
      </c>
      <c r="I56" t="s">
        <v>8239</v>
      </c>
      <c r="J56" t="s">
        <v>2046</v>
      </c>
      <c r="K56" t="s">
        <v>635</v>
      </c>
      <c r="L56" t="s">
        <v>636</v>
      </c>
      <c r="M56" t="s">
        <v>28284</v>
      </c>
      <c r="N56" t="s">
        <v>635</v>
      </c>
      <c r="O56" t="s">
        <v>638</v>
      </c>
      <c r="P56" t="s">
        <v>22</v>
      </c>
      <c r="Q56" t="s">
        <v>639</v>
      </c>
      <c r="R56" t="s">
        <v>636</v>
      </c>
      <c r="S56" t="s">
        <v>28285</v>
      </c>
      <c r="T56" t="s">
        <v>28284</v>
      </c>
    </row>
    <row r="57" spans="1:20" x14ac:dyDescent="0.25">
      <c r="A57" t="s">
        <v>37</v>
      </c>
      <c r="B57" t="s">
        <v>38</v>
      </c>
      <c r="C57">
        <v>66.666666666666671</v>
      </c>
      <c r="D57">
        <v>3</v>
      </c>
      <c r="E57" t="s">
        <v>28286</v>
      </c>
      <c r="F57">
        <v>100</v>
      </c>
      <c r="G57">
        <v>0</v>
      </c>
      <c r="H57" t="s">
        <v>661</v>
      </c>
      <c r="I57" t="s">
        <v>28287</v>
      </c>
      <c r="J57" t="s">
        <v>643</v>
      </c>
      <c r="K57" t="s">
        <v>635</v>
      </c>
      <c r="L57" t="s">
        <v>636</v>
      </c>
      <c r="M57" t="s">
        <v>28288</v>
      </c>
      <c r="N57" t="s">
        <v>635</v>
      </c>
      <c r="O57" t="s">
        <v>638</v>
      </c>
      <c r="P57" t="s">
        <v>22</v>
      </c>
      <c r="Q57" t="s">
        <v>639</v>
      </c>
      <c r="R57" t="s">
        <v>636</v>
      </c>
      <c r="S57" t="s">
        <v>28289</v>
      </c>
      <c r="T57" t="s">
        <v>28288</v>
      </c>
    </row>
    <row r="58" spans="1:20" x14ac:dyDescent="0.25">
      <c r="A58" t="s">
        <v>39</v>
      </c>
      <c r="B58" t="s">
        <v>230</v>
      </c>
      <c r="C58">
        <v>61.6</v>
      </c>
      <c r="D58">
        <v>1</v>
      </c>
      <c r="E58" t="s">
        <v>28290</v>
      </c>
      <c r="F58">
        <v>61.6</v>
      </c>
      <c r="G58">
        <v>0</v>
      </c>
      <c r="H58" t="s">
        <v>3156</v>
      </c>
      <c r="I58" t="s">
        <v>28291</v>
      </c>
      <c r="J58" t="s">
        <v>28292</v>
      </c>
      <c r="K58" t="s">
        <v>1166</v>
      </c>
      <c r="L58" t="s">
        <v>26044</v>
      </c>
      <c r="M58" t="s">
        <v>28293</v>
      </c>
      <c r="N58" t="s">
        <v>635</v>
      </c>
      <c r="O58" t="s">
        <v>706</v>
      </c>
      <c r="P58" t="s">
        <v>40</v>
      </c>
      <c r="Q58" t="s">
        <v>707</v>
      </c>
      <c r="R58" t="s">
        <v>636</v>
      </c>
      <c r="S58" t="s">
        <v>28294</v>
      </c>
      <c r="T58" t="s">
        <v>28293</v>
      </c>
    </row>
    <row r="59" spans="1:20" x14ac:dyDescent="0.25">
      <c r="A59" t="s">
        <v>37</v>
      </c>
      <c r="B59" t="s">
        <v>38</v>
      </c>
      <c r="C59">
        <v>66.666666666666671</v>
      </c>
      <c r="D59">
        <v>3</v>
      </c>
      <c r="E59" t="s">
        <v>28295</v>
      </c>
      <c r="F59">
        <v>100</v>
      </c>
      <c r="G59">
        <v>0</v>
      </c>
      <c r="H59" t="s">
        <v>661</v>
      </c>
      <c r="I59" t="s">
        <v>28296</v>
      </c>
      <c r="J59" t="s">
        <v>1200</v>
      </c>
      <c r="K59" t="s">
        <v>635</v>
      </c>
      <c r="L59" t="s">
        <v>636</v>
      </c>
      <c r="M59" t="s">
        <v>28293</v>
      </c>
      <c r="N59" t="s">
        <v>635</v>
      </c>
      <c r="O59" t="s">
        <v>638</v>
      </c>
      <c r="P59" t="s">
        <v>22</v>
      </c>
      <c r="Q59" t="s">
        <v>639</v>
      </c>
      <c r="R59" t="s">
        <v>636</v>
      </c>
      <c r="S59" t="s">
        <v>28297</v>
      </c>
      <c r="T59" t="s">
        <v>28293</v>
      </c>
    </row>
    <row r="60" spans="1:20" x14ac:dyDescent="0.25">
      <c r="A60" t="s">
        <v>37</v>
      </c>
      <c r="B60" t="s">
        <v>38</v>
      </c>
      <c r="C60">
        <v>66.666666666666671</v>
      </c>
      <c r="D60">
        <v>3</v>
      </c>
      <c r="E60" t="s">
        <v>28298</v>
      </c>
      <c r="F60">
        <v>100</v>
      </c>
      <c r="G60">
        <v>0</v>
      </c>
      <c r="H60" t="s">
        <v>661</v>
      </c>
      <c r="I60" t="s">
        <v>28299</v>
      </c>
      <c r="J60" t="s">
        <v>1105</v>
      </c>
      <c r="K60" t="s">
        <v>635</v>
      </c>
      <c r="L60" t="s">
        <v>636</v>
      </c>
      <c r="M60" t="s">
        <v>28300</v>
      </c>
      <c r="N60" t="s">
        <v>635</v>
      </c>
      <c r="O60" t="s">
        <v>638</v>
      </c>
      <c r="P60" t="s">
        <v>22</v>
      </c>
      <c r="Q60" t="s">
        <v>639</v>
      </c>
      <c r="R60" t="s">
        <v>636</v>
      </c>
      <c r="S60" t="s">
        <v>28301</v>
      </c>
      <c r="T60" t="s">
        <v>28300</v>
      </c>
    </row>
    <row r="61" spans="1:20" x14ac:dyDescent="0.25">
      <c r="A61" t="s">
        <v>37</v>
      </c>
      <c r="B61" t="s">
        <v>38</v>
      </c>
      <c r="C61">
        <v>66.666666666666671</v>
      </c>
      <c r="D61">
        <v>3</v>
      </c>
      <c r="E61" t="s">
        <v>28302</v>
      </c>
      <c r="F61">
        <v>100</v>
      </c>
      <c r="G61">
        <v>0</v>
      </c>
      <c r="H61" t="s">
        <v>661</v>
      </c>
      <c r="I61" t="s">
        <v>12636</v>
      </c>
      <c r="J61" t="s">
        <v>879</v>
      </c>
      <c r="K61" t="s">
        <v>635</v>
      </c>
      <c r="L61" t="s">
        <v>636</v>
      </c>
      <c r="M61" t="s">
        <v>28300</v>
      </c>
      <c r="N61" t="s">
        <v>635</v>
      </c>
      <c r="O61" t="s">
        <v>638</v>
      </c>
      <c r="P61" t="s">
        <v>22</v>
      </c>
      <c r="Q61" t="s">
        <v>639</v>
      </c>
      <c r="R61" t="s">
        <v>636</v>
      </c>
      <c r="S61" t="s">
        <v>28303</v>
      </c>
      <c r="T61" t="s">
        <v>28300</v>
      </c>
    </row>
    <row r="62" spans="1:20" x14ac:dyDescent="0.25">
      <c r="A62" t="s">
        <v>37</v>
      </c>
      <c r="B62" t="s">
        <v>38</v>
      </c>
      <c r="C62">
        <v>66.666666666666671</v>
      </c>
      <c r="D62">
        <v>3</v>
      </c>
      <c r="E62" t="s">
        <v>28304</v>
      </c>
      <c r="F62">
        <v>100</v>
      </c>
      <c r="G62">
        <v>0</v>
      </c>
      <c r="H62" t="s">
        <v>661</v>
      </c>
      <c r="I62" t="s">
        <v>28305</v>
      </c>
      <c r="J62" t="s">
        <v>1091</v>
      </c>
      <c r="K62" t="s">
        <v>635</v>
      </c>
      <c r="L62" t="s">
        <v>636</v>
      </c>
      <c r="M62" t="s">
        <v>28306</v>
      </c>
      <c r="N62" t="s">
        <v>635</v>
      </c>
      <c r="O62" t="s">
        <v>638</v>
      </c>
      <c r="P62" t="s">
        <v>22</v>
      </c>
      <c r="Q62" t="s">
        <v>639</v>
      </c>
      <c r="R62" t="s">
        <v>636</v>
      </c>
      <c r="S62" t="s">
        <v>28307</v>
      </c>
      <c r="T62" t="s">
        <v>28306</v>
      </c>
    </row>
    <row r="63" spans="1:20" x14ac:dyDescent="0.25">
      <c r="A63" t="s">
        <v>164</v>
      </c>
      <c r="B63" t="s">
        <v>165</v>
      </c>
      <c r="C63">
        <v>40</v>
      </c>
      <c r="D63">
        <v>10</v>
      </c>
      <c r="E63" t="s">
        <v>28308</v>
      </c>
      <c r="F63">
        <v>297.5</v>
      </c>
      <c r="G63">
        <v>0</v>
      </c>
      <c r="H63" t="s">
        <v>632</v>
      </c>
      <c r="I63" t="s">
        <v>15097</v>
      </c>
      <c r="J63" t="s">
        <v>1096</v>
      </c>
      <c r="K63" t="s">
        <v>635</v>
      </c>
      <c r="L63" t="s">
        <v>636</v>
      </c>
      <c r="M63" t="s">
        <v>28309</v>
      </c>
      <c r="N63" t="s">
        <v>635</v>
      </c>
      <c r="O63" t="s">
        <v>638</v>
      </c>
      <c r="P63" t="s">
        <v>22</v>
      </c>
      <c r="Q63" t="s">
        <v>639</v>
      </c>
      <c r="R63" t="s">
        <v>636</v>
      </c>
      <c r="S63" t="s">
        <v>28310</v>
      </c>
      <c r="T63" t="s">
        <v>28309</v>
      </c>
    </row>
    <row r="64" spans="1:20" x14ac:dyDescent="0.25">
      <c r="A64" t="s">
        <v>37</v>
      </c>
      <c r="B64" t="s">
        <v>38</v>
      </c>
      <c r="C64">
        <v>66.666666666666671</v>
      </c>
      <c r="D64">
        <v>3</v>
      </c>
      <c r="E64" t="s">
        <v>28311</v>
      </c>
      <c r="F64">
        <v>100</v>
      </c>
      <c r="G64">
        <v>0</v>
      </c>
      <c r="H64" t="s">
        <v>661</v>
      </c>
      <c r="I64" t="s">
        <v>28312</v>
      </c>
      <c r="J64" t="s">
        <v>697</v>
      </c>
      <c r="K64" t="s">
        <v>635</v>
      </c>
      <c r="L64" t="s">
        <v>636</v>
      </c>
      <c r="M64" t="s">
        <v>28309</v>
      </c>
      <c r="N64" t="s">
        <v>635</v>
      </c>
      <c r="O64" t="s">
        <v>638</v>
      </c>
      <c r="P64" t="s">
        <v>22</v>
      </c>
      <c r="Q64" t="s">
        <v>639</v>
      </c>
      <c r="R64" t="s">
        <v>636</v>
      </c>
      <c r="S64" t="s">
        <v>28313</v>
      </c>
      <c r="T64" t="s">
        <v>28309</v>
      </c>
    </row>
    <row r="65" spans="1:20" x14ac:dyDescent="0.25">
      <c r="A65" t="s">
        <v>164</v>
      </c>
      <c r="B65" t="s">
        <v>165</v>
      </c>
      <c r="C65">
        <v>33.333333333333336</v>
      </c>
      <c r="D65">
        <v>3</v>
      </c>
      <c r="E65" t="s">
        <v>28314</v>
      </c>
      <c r="F65">
        <v>100</v>
      </c>
      <c r="G65">
        <v>0</v>
      </c>
      <c r="H65" t="s">
        <v>661</v>
      </c>
      <c r="I65" t="s">
        <v>28315</v>
      </c>
      <c r="J65" t="s">
        <v>770</v>
      </c>
      <c r="K65" t="s">
        <v>635</v>
      </c>
      <c r="L65" t="s">
        <v>636</v>
      </c>
      <c r="M65" t="s">
        <v>28309</v>
      </c>
      <c r="N65" t="s">
        <v>635</v>
      </c>
      <c r="O65" t="s">
        <v>668</v>
      </c>
      <c r="P65" t="s">
        <v>22</v>
      </c>
      <c r="Q65" t="s">
        <v>669</v>
      </c>
      <c r="R65" t="s">
        <v>636</v>
      </c>
      <c r="S65" t="s">
        <v>28316</v>
      </c>
      <c r="T65" t="s">
        <v>28309</v>
      </c>
    </row>
    <row r="66" spans="1:20" x14ac:dyDescent="0.25">
      <c r="A66" t="s">
        <v>37</v>
      </c>
      <c r="B66" t="s">
        <v>38</v>
      </c>
      <c r="C66">
        <v>66.666666666666671</v>
      </c>
      <c r="D66">
        <v>3</v>
      </c>
      <c r="E66" t="s">
        <v>28317</v>
      </c>
      <c r="F66">
        <v>100</v>
      </c>
      <c r="G66">
        <v>0</v>
      </c>
      <c r="H66" t="s">
        <v>661</v>
      </c>
      <c r="I66" t="s">
        <v>28318</v>
      </c>
      <c r="J66" t="s">
        <v>5300</v>
      </c>
      <c r="K66" t="s">
        <v>635</v>
      </c>
      <c r="L66" t="s">
        <v>636</v>
      </c>
      <c r="M66" t="s">
        <v>28319</v>
      </c>
      <c r="N66" t="s">
        <v>635</v>
      </c>
      <c r="O66" t="s">
        <v>638</v>
      </c>
      <c r="P66" t="s">
        <v>22</v>
      </c>
      <c r="Q66" t="s">
        <v>639</v>
      </c>
      <c r="R66" t="s">
        <v>636</v>
      </c>
      <c r="S66" t="s">
        <v>28320</v>
      </c>
      <c r="T66" t="s">
        <v>28319</v>
      </c>
    </row>
    <row r="67" spans="1:20" x14ac:dyDescent="0.25">
      <c r="A67" t="s">
        <v>164</v>
      </c>
      <c r="B67" t="s">
        <v>165</v>
      </c>
      <c r="C67">
        <v>33.333333333333336</v>
      </c>
      <c r="D67">
        <v>3</v>
      </c>
      <c r="E67" t="s">
        <v>28321</v>
      </c>
      <c r="F67">
        <v>100</v>
      </c>
      <c r="G67">
        <v>0</v>
      </c>
      <c r="H67" t="s">
        <v>661</v>
      </c>
      <c r="I67" t="s">
        <v>28322</v>
      </c>
      <c r="J67" t="s">
        <v>643</v>
      </c>
      <c r="K67" t="s">
        <v>635</v>
      </c>
      <c r="L67" t="s">
        <v>636</v>
      </c>
      <c r="M67" t="s">
        <v>28323</v>
      </c>
      <c r="N67" t="s">
        <v>635</v>
      </c>
      <c r="O67" t="s">
        <v>638</v>
      </c>
      <c r="P67" t="s">
        <v>22</v>
      </c>
      <c r="Q67" t="s">
        <v>639</v>
      </c>
      <c r="R67" t="s">
        <v>636</v>
      </c>
      <c r="S67" t="s">
        <v>28324</v>
      </c>
      <c r="T67" t="s">
        <v>28323</v>
      </c>
    </row>
    <row r="68" spans="1:20" x14ac:dyDescent="0.25">
      <c r="A68" t="s">
        <v>164</v>
      </c>
      <c r="B68" t="s">
        <v>165</v>
      </c>
      <c r="C68">
        <v>33.333333333333336</v>
      </c>
      <c r="D68">
        <v>3</v>
      </c>
      <c r="E68" t="s">
        <v>28325</v>
      </c>
      <c r="F68">
        <v>100</v>
      </c>
      <c r="G68">
        <v>0</v>
      </c>
      <c r="H68" t="s">
        <v>661</v>
      </c>
      <c r="I68" t="s">
        <v>28326</v>
      </c>
      <c r="J68" t="s">
        <v>643</v>
      </c>
      <c r="K68" t="s">
        <v>635</v>
      </c>
      <c r="L68" t="s">
        <v>636</v>
      </c>
      <c r="M68" t="s">
        <v>28323</v>
      </c>
      <c r="N68" t="s">
        <v>635</v>
      </c>
      <c r="O68" t="s">
        <v>638</v>
      </c>
      <c r="P68" t="s">
        <v>22</v>
      </c>
      <c r="Q68" t="s">
        <v>639</v>
      </c>
      <c r="R68" t="s">
        <v>636</v>
      </c>
      <c r="S68" t="s">
        <v>28327</v>
      </c>
      <c r="T68" t="s">
        <v>28323</v>
      </c>
    </row>
    <row r="69" spans="1:20" x14ac:dyDescent="0.25">
      <c r="A69" t="s">
        <v>37</v>
      </c>
      <c r="B69" t="s">
        <v>38</v>
      </c>
      <c r="C69">
        <v>66.666666666666671</v>
      </c>
      <c r="D69">
        <v>3</v>
      </c>
      <c r="E69" t="s">
        <v>28328</v>
      </c>
      <c r="F69">
        <v>100</v>
      </c>
      <c r="G69">
        <v>0</v>
      </c>
      <c r="H69" t="s">
        <v>661</v>
      </c>
      <c r="I69" t="s">
        <v>21665</v>
      </c>
      <c r="J69" t="s">
        <v>2046</v>
      </c>
      <c r="K69" t="s">
        <v>635</v>
      </c>
      <c r="L69" t="s">
        <v>636</v>
      </c>
      <c r="M69" t="s">
        <v>28329</v>
      </c>
      <c r="N69" t="s">
        <v>635</v>
      </c>
      <c r="O69" t="s">
        <v>638</v>
      </c>
      <c r="P69" t="s">
        <v>22</v>
      </c>
      <c r="Q69" t="s">
        <v>639</v>
      </c>
      <c r="R69" t="s">
        <v>636</v>
      </c>
      <c r="S69" t="s">
        <v>28330</v>
      </c>
      <c r="T69" t="s">
        <v>28329</v>
      </c>
    </row>
    <row r="70" spans="1:20" x14ac:dyDescent="0.25">
      <c r="A70" t="s">
        <v>37</v>
      </c>
      <c r="B70" t="s">
        <v>38</v>
      </c>
      <c r="C70">
        <v>66.666666666666671</v>
      </c>
      <c r="D70">
        <v>3</v>
      </c>
      <c r="E70" t="s">
        <v>28331</v>
      </c>
      <c r="F70">
        <v>100</v>
      </c>
      <c r="G70">
        <v>0</v>
      </c>
      <c r="H70" t="s">
        <v>661</v>
      </c>
      <c r="I70" t="s">
        <v>28332</v>
      </c>
      <c r="J70" t="s">
        <v>884</v>
      </c>
      <c r="K70" t="s">
        <v>635</v>
      </c>
      <c r="L70" t="s">
        <v>636</v>
      </c>
      <c r="M70" t="s">
        <v>28329</v>
      </c>
      <c r="N70" t="s">
        <v>635</v>
      </c>
      <c r="O70" t="s">
        <v>638</v>
      </c>
      <c r="P70" t="s">
        <v>22</v>
      </c>
      <c r="Q70" t="s">
        <v>639</v>
      </c>
      <c r="R70" t="s">
        <v>636</v>
      </c>
      <c r="S70" t="s">
        <v>28333</v>
      </c>
      <c r="T70" t="s">
        <v>28329</v>
      </c>
    </row>
    <row r="71" spans="1:20" x14ac:dyDescent="0.25">
      <c r="A71" t="s">
        <v>37</v>
      </c>
      <c r="B71" t="s">
        <v>38</v>
      </c>
      <c r="C71">
        <v>66.666666666666671</v>
      </c>
      <c r="D71">
        <v>3</v>
      </c>
      <c r="E71" t="s">
        <v>28334</v>
      </c>
      <c r="F71">
        <v>100</v>
      </c>
      <c r="G71">
        <v>0</v>
      </c>
      <c r="H71" t="s">
        <v>661</v>
      </c>
      <c r="I71" t="s">
        <v>15097</v>
      </c>
      <c r="J71" t="s">
        <v>1096</v>
      </c>
      <c r="K71" t="s">
        <v>635</v>
      </c>
      <c r="L71" t="s">
        <v>636</v>
      </c>
      <c r="M71" t="s">
        <v>28329</v>
      </c>
      <c r="N71" t="s">
        <v>635</v>
      </c>
      <c r="O71" t="s">
        <v>638</v>
      </c>
      <c r="P71" t="s">
        <v>22</v>
      </c>
      <c r="Q71" t="s">
        <v>639</v>
      </c>
      <c r="R71" t="s">
        <v>636</v>
      </c>
      <c r="S71" t="s">
        <v>28335</v>
      </c>
      <c r="T71" t="s">
        <v>28329</v>
      </c>
    </row>
    <row r="72" spans="1:20" x14ac:dyDescent="0.25">
      <c r="A72" t="s">
        <v>37</v>
      </c>
      <c r="B72" t="s">
        <v>38</v>
      </c>
      <c r="C72">
        <v>66.666666666666671</v>
      </c>
      <c r="D72">
        <v>3</v>
      </c>
      <c r="E72" t="s">
        <v>28336</v>
      </c>
      <c r="F72">
        <v>100</v>
      </c>
      <c r="G72">
        <v>0</v>
      </c>
      <c r="H72" t="s">
        <v>661</v>
      </c>
      <c r="I72" t="s">
        <v>28337</v>
      </c>
      <c r="J72" t="s">
        <v>934</v>
      </c>
      <c r="K72" t="s">
        <v>635</v>
      </c>
      <c r="L72" t="s">
        <v>636</v>
      </c>
      <c r="M72" t="s">
        <v>28329</v>
      </c>
      <c r="N72" t="s">
        <v>635</v>
      </c>
      <c r="O72" t="s">
        <v>638</v>
      </c>
      <c r="P72" t="s">
        <v>22</v>
      </c>
      <c r="Q72" t="s">
        <v>639</v>
      </c>
      <c r="R72" t="s">
        <v>636</v>
      </c>
      <c r="S72" t="s">
        <v>28338</v>
      </c>
      <c r="T72" t="s">
        <v>28329</v>
      </c>
    </row>
    <row r="73" spans="1:20" x14ac:dyDescent="0.25">
      <c r="A73" t="s">
        <v>37</v>
      </c>
      <c r="B73" t="s">
        <v>38</v>
      </c>
      <c r="C73">
        <v>66.666666666666671</v>
      </c>
      <c r="D73">
        <v>3</v>
      </c>
      <c r="E73" t="s">
        <v>28339</v>
      </c>
      <c r="F73">
        <v>100</v>
      </c>
      <c r="G73">
        <v>0</v>
      </c>
      <c r="H73" t="s">
        <v>661</v>
      </c>
      <c r="I73" t="s">
        <v>28340</v>
      </c>
      <c r="J73" t="s">
        <v>992</v>
      </c>
      <c r="K73" t="s">
        <v>635</v>
      </c>
      <c r="L73" t="s">
        <v>636</v>
      </c>
      <c r="M73" t="s">
        <v>28341</v>
      </c>
      <c r="N73" t="s">
        <v>635</v>
      </c>
      <c r="O73" t="s">
        <v>638</v>
      </c>
      <c r="P73" t="s">
        <v>22</v>
      </c>
      <c r="Q73" t="s">
        <v>639</v>
      </c>
      <c r="R73" t="s">
        <v>636</v>
      </c>
      <c r="S73" t="s">
        <v>28342</v>
      </c>
      <c r="T73" t="s">
        <v>28341</v>
      </c>
    </row>
    <row r="74" spans="1:20" x14ac:dyDescent="0.25">
      <c r="A74" t="s">
        <v>37</v>
      </c>
      <c r="B74" t="s">
        <v>38</v>
      </c>
      <c r="C74">
        <v>66.666666666666671</v>
      </c>
      <c r="D74">
        <v>3</v>
      </c>
      <c r="E74" t="s">
        <v>28343</v>
      </c>
      <c r="F74">
        <v>100</v>
      </c>
      <c r="G74">
        <v>0</v>
      </c>
      <c r="H74" t="s">
        <v>661</v>
      </c>
      <c r="I74" t="s">
        <v>28344</v>
      </c>
      <c r="J74" t="s">
        <v>757</v>
      </c>
      <c r="K74" t="s">
        <v>635</v>
      </c>
      <c r="L74" t="s">
        <v>636</v>
      </c>
      <c r="M74" t="s">
        <v>28345</v>
      </c>
      <c r="N74" t="s">
        <v>635</v>
      </c>
      <c r="O74" t="s">
        <v>638</v>
      </c>
      <c r="P74" t="s">
        <v>22</v>
      </c>
      <c r="Q74" t="s">
        <v>639</v>
      </c>
      <c r="R74" t="s">
        <v>636</v>
      </c>
      <c r="S74" t="s">
        <v>28346</v>
      </c>
      <c r="T74" t="s">
        <v>28345</v>
      </c>
    </row>
    <row r="75" spans="1:20" x14ac:dyDescent="0.25">
      <c r="A75" t="s">
        <v>35</v>
      </c>
      <c r="B75" t="s">
        <v>36</v>
      </c>
      <c r="C75">
        <v>66.666666666666671</v>
      </c>
      <c r="D75">
        <v>3</v>
      </c>
      <c r="E75" t="s">
        <v>28347</v>
      </c>
      <c r="F75">
        <v>100</v>
      </c>
      <c r="G75">
        <v>0</v>
      </c>
      <c r="H75" t="s">
        <v>661</v>
      </c>
      <c r="I75" t="s">
        <v>28348</v>
      </c>
      <c r="J75" t="s">
        <v>978</v>
      </c>
      <c r="K75" t="s">
        <v>635</v>
      </c>
      <c r="L75" t="s">
        <v>636</v>
      </c>
      <c r="M75" t="s">
        <v>28349</v>
      </c>
      <c r="N75" t="s">
        <v>635</v>
      </c>
      <c r="O75" t="s">
        <v>638</v>
      </c>
      <c r="P75" t="s">
        <v>22</v>
      </c>
      <c r="Q75" t="s">
        <v>639</v>
      </c>
      <c r="R75" t="s">
        <v>636</v>
      </c>
      <c r="S75" t="s">
        <v>28350</v>
      </c>
      <c r="T75" t="s">
        <v>28349</v>
      </c>
    </row>
    <row r="76" spans="1:20" x14ac:dyDescent="0.25">
      <c r="A76" t="s">
        <v>37</v>
      </c>
      <c r="B76" t="s">
        <v>38</v>
      </c>
      <c r="C76">
        <v>66.666666666666671</v>
      </c>
      <c r="D76">
        <v>3</v>
      </c>
      <c r="E76" t="s">
        <v>28351</v>
      </c>
      <c r="F76">
        <v>100</v>
      </c>
      <c r="G76">
        <v>0</v>
      </c>
      <c r="H76" t="s">
        <v>661</v>
      </c>
      <c r="I76" t="s">
        <v>28352</v>
      </c>
      <c r="J76" t="s">
        <v>1708</v>
      </c>
      <c r="K76" t="s">
        <v>635</v>
      </c>
      <c r="L76" t="s">
        <v>636</v>
      </c>
      <c r="M76" t="s">
        <v>28349</v>
      </c>
      <c r="N76" t="s">
        <v>635</v>
      </c>
      <c r="O76" t="s">
        <v>638</v>
      </c>
      <c r="P76" t="s">
        <v>22</v>
      </c>
      <c r="Q76" t="s">
        <v>639</v>
      </c>
      <c r="R76" t="s">
        <v>636</v>
      </c>
      <c r="S76" t="s">
        <v>28353</v>
      </c>
      <c r="T76" t="s">
        <v>28349</v>
      </c>
    </row>
    <row r="77" spans="1:20" x14ac:dyDescent="0.25">
      <c r="A77" t="s">
        <v>37</v>
      </c>
      <c r="B77" t="s">
        <v>38</v>
      </c>
      <c r="C77">
        <v>66.666666666666671</v>
      </c>
      <c r="D77">
        <v>3</v>
      </c>
      <c r="E77" t="s">
        <v>28354</v>
      </c>
      <c r="F77">
        <v>100</v>
      </c>
      <c r="G77">
        <v>0</v>
      </c>
      <c r="H77" t="s">
        <v>661</v>
      </c>
      <c r="I77" t="s">
        <v>28322</v>
      </c>
      <c r="J77" t="s">
        <v>643</v>
      </c>
      <c r="K77" t="s">
        <v>635</v>
      </c>
      <c r="L77" t="s">
        <v>636</v>
      </c>
      <c r="M77" t="s">
        <v>28349</v>
      </c>
      <c r="N77" t="s">
        <v>635</v>
      </c>
      <c r="O77" t="s">
        <v>638</v>
      </c>
      <c r="P77" t="s">
        <v>22</v>
      </c>
      <c r="Q77" t="s">
        <v>639</v>
      </c>
      <c r="R77" t="s">
        <v>636</v>
      </c>
      <c r="S77" t="s">
        <v>28355</v>
      </c>
      <c r="T77" t="s">
        <v>28349</v>
      </c>
    </row>
    <row r="78" spans="1:20" x14ac:dyDescent="0.25">
      <c r="A78" t="s">
        <v>35</v>
      </c>
      <c r="B78" t="s">
        <v>36</v>
      </c>
      <c r="C78">
        <v>66.666666666666671</v>
      </c>
      <c r="D78">
        <v>3</v>
      </c>
      <c r="E78" t="s">
        <v>28356</v>
      </c>
      <c r="F78">
        <v>255</v>
      </c>
      <c r="G78">
        <v>0</v>
      </c>
      <c r="H78" t="s">
        <v>661</v>
      </c>
      <c r="I78" t="s">
        <v>28357</v>
      </c>
      <c r="J78" t="s">
        <v>721</v>
      </c>
      <c r="K78" t="s">
        <v>635</v>
      </c>
      <c r="L78" t="s">
        <v>636</v>
      </c>
      <c r="M78" t="s">
        <v>28358</v>
      </c>
      <c r="N78" t="s">
        <v>635</v>
      </c>
      <c r="O78" t="s">
        <v>638</v>
      </c>
      <c r="P78" t="s">
        <v>22</v>
      </c>
      <c r="Q78" t="s">
        <v>639</v>
      </c>
      <c r="R78" t="s">
        <v>636</v>
      </c>
      <c r="S78" t="s">
        <v>28359</v>
      </c>
      <c r="T78" t="s">
        <v>28358</v>
      </c>
    </row>
    <row r="79" spans="1:20" x14ac:dyDescent="0.25">
      <c r="A79" t="s">
        <v>37</v>
      </c>
      <c r="B79" t="s">
        <v>38</v>
      </c>
      <c r="C79">
        <v>66.666666666666671</v>
      </c>
      <c r="D79">
        <v>6</v>
      </c>
      <c r="E79" t="s">
        <v>28356</v>
      </c>
      <c r="F79">
        <v>255</v>
      </c>
      <c r="G79">
        <v>0</v>
      </c>
      <c r="H79" t="s">
        <v>661</v>
      </c>
      <c r="I79" t="s">
        <v>28357</v>
      </c>
      <c r="J79" t="s">
        <v>721</v>
      </c>
      <c r="K79" t="s">
        <v>635</v>
      </c>
      <c r="L79" t="s">
        <v>636</v>
      </c>
      <c r="M79" t="s">
        <v>28358</v>
      </c>
      <c r="N79" t="s">
        <v>635</v>
      </c>
      <c r="O79" t="s">
        <v>638</v>
      </c>
      <c r="P79" t="s">
        <v>22</v>
      </c>
      <c r="Q79" t="s">
        <v>639</v>
      </c>
      <c r="R79" t="s">
        <v>636</v>
      </c>
      <c r="S79" t="s">
        <v>28359</v>
      </c>
      <c r="T79" t="s">
        <v>28358</v>
      </c>
    </row>
    <row r="80" spans="1:20" x14ac:dyDescent="0.25">
      <c r="A80" t="s">
        <v>35</v>
      </c>
      <c r="B80" t="s">
        <v>36</v>
      </c>
      <c r="C80">
        <v>66.666666666666671</v>
      </c>
      <c r="D80">
        <v>3</v>
      </c>
      <c r="E80" t="s">
        <v>28360</v>
      </c>
      <c r="F80">
        <v>100</v>
      </c>
      <c r="G80">
        <v>0</v>
      </c>
      <c r="H80" t="s">
        <v>661</v>
      </c>
      <c r="I80" t="s">
        <v>6386</v>
      </c>
      <c r="J80" t="s">
        <v>1200</v>
      </c>
      <c r="K80" t="s">
        <v>635</v>
      </c>
      <c r="L80" t="s">
        <v>636</v>
      </c>
      <c r="M80" t="s">
        <v>28361</v>
      </c>
      <c r="N80" t="s">
        <v>635</v>
      </c>
      <c r="O80" t="s">
        <v>638</v>
      </c>
      <c r="P80" t="s">
        <v>22</v>
      </c>
      <c r="Q80" t="s">
        <v>639</v>
      </c>
      <c r="R80" t="s">
        <v>636</v>
      </c>
      <c r="S80" t="s">
        <v>28362</v>
      </c>
      <c r="T80" t="s">
        <v>28361</v>
      </c>
    </row>
    <row r="81" spans="1:20" x14ac:dyDescent="0.25">
      <c r="A81" t="s">
        <v>37</v>
      </c>
      <c r="B81" t="s">
        <v>38</v>
      </c>
      <c r="C81">
        <v>66.666666666666671</v>
      </c>
      <c r="D81">
        <v>6</v>
      </c>
      <c r="E81" t="s">
        <v>28363</v>
      </c>
      <c r="F81">
        <v>255</v>
      </c>
      <c r="G81">
        <v>0</v>
      </c>
      <c r="H81" t="s">
        <v>661</v>
      </c>
      <c r="I81" t="s">
        <v>28364</v>
      </c>
      <c r="J81" t="s">
        <v>997</v>
      </c>
      <c r="K81" t="s">
        <v>635</v>
      </c>
      <c r="L81" t="s">
        <v>636</v>
      </c>
      <c r="M81" t="s">
        <v>28365</v>
      </c>
      <c r="N81" t="s">
        <v>635</v>
      </c>
      <c r="O81" t="s">
        <v>638</v>
      </c>
      <c r="P81" t="s">
        <v>22</v>
      </c>
      <c r="Q81" t="s">
        <v>639</v>
      </c>
      <c r="R81" t="s">
        <v>636</v>
      </c>
      <c r="S81" t="s">
        <v>28366</v>
      </c>
      <c r="T81" t="s">
        <v>28365</v>
      </c>
    </row>
    <row r="82" spans="1:20" x14ac:dyDescent="0.25">
      <c r="A82" t="s">
        <v>164</v>
      </c>
      <c r="B82" t="s">
        <v>165</v>
      </c>
      <c r="C82">
        <v>33.333333333333336</v>
      </c>
      <c r="D82">
        <v>3</v>
      </c>
      <c r="E82" t="s">
        <v>28363</v>
      </c>
      <c r="F82">
        <v>255</v>
      </c>
      <c r="G82">
        <v>0</v>
      </c>
      <c r="H82" t="s">
        <v>661</v>
      </c>
      <c r="I82" t="s">
        <v>28364</v>
      </c>
      <c r="J82" t="s">
        <v>997</v>
      </c>
      <c r="K82" t="s">
        <v>635</v>
      </c>
      <c r="L82" t="s">
        <v>636</v>
      </c>
      <c r="M82" t="s">
        <v>28365</v>
      </c>
      <c r="N82" t="s">
        <v>635</v>
      </c>
      <c r="O82" t="s">
        <v>638</v>
      </c>
      <c r="P82" t="s">
        <v>22</v>
      </c>
      <c r="Q82" t="s">
        <v>639</v>
      </c>
      <c r="R82" t="s">
        <v>636</v>
      </c>
      <c r="S82" t="s">
        <v>28366</v>
      </c>
      <c r="T82" t="s">
        <v>28365</v>
      </c>
    </row>
    <row r="83" spans="1:20" x14ac:dyDescent="0.25">
      <c r="A83" t="s">
        <v>37</v>
      </c>
      <c r="B83" t="s">
        <v>38</v>
      </c>
      <c r="C83">
        <v>66.666666666666671</v>
      </c>
      <c r="D83">
        <v>3</v>
      </c>
      <c r="E83" t="s">
        <v>28367</v>
      </c>
      <c r="F83">
        <v>100</v>
      </c>
      <c r="G83">
        <v>0</v>
      </c>
      <c r="H83" t="s">
        <v>661</v>
      </c>
      <c r="I83" t="s">
        <v>28368</v>
      </c>
      <c r="J83" t="s">
        <v>1209</v>
      </c>
      <c r="K83" t="s">
        <v>635</v>
      </c>
      <c r="L83" t="s">
        <v>636</v>
      </c>
      <c r="M83" t="s">
        <v>28369</v>
      </c>
      <c r="N83" t="s">
        <v>635</v>
      </c>
      <c r="O83" t="s">
        <v>638</v>
      </c>
      <c r="P83" t="s">
        <v>22</v>
      </c>
      <c r="Q83" t="s">
        <v>639</v>
      </c>
      <c r="R83" t="s">
        <v>636</v>
      </c>
      <c r="S83" t="s">
        <v>28370</v>
      </c>
      <c r="T83" t="s">
        <v>28369</v>
      </c>
    </row>
    <row r="84" spans="1:20" x14ac:dyDescent="0.25">
      <c r="A84" t="s">
        <v>37</v>
      </c>
      <c r="B84" t="s">
        <v>38</v>
      </c>
      <c r="C84">
        <v>66.666666666666671</v>
      </c>
      <c r="D84">
        <v>3</v>
      </c>
      <c r="E84" t="s">
        <v>28371</v>
      </c>
      <c r="F84">
        <v>100</v>
      </c>
      <c r="G84">
        <v>0</v>
      </c>
      <c r="H84" t="s">
        <v>661</v>
      </c>
      <c r="I84" t="s">
        <v>28372</v>
      </c>
      <c r="J84" t="s">
        <v>967</v>
      </c>
      <c r="K84" t="s">
        <v>635</v>
      </c>
      <c r="L84" t="s">
        <v>636</v>
      </c>
      <c r="M84" t="s">
        <v>28373</v>
      </c>
      <c r="N84" t="s">
        <v>635</v>
      </c>
      <c r="O84" t="s">
        <v>638</v>
      </c>
      <c r="P84" t="s">
        <v>22</v>
      </c>
      <c r="Q84" t="s">
        <v>639</v>
      </c>
      <c r="R84" t="s">
        <v>636</v>
      </c>
      <c r="S84" t="s">
        <v>28374</v>
      </c>
      <c r="T84" t="s">
        <v>28373</v>
      </c>
    </row>
    <row r="85" spans="1:20" x14ac:dyDescent="0.25">
      <c r="A85" t="s">
        <v>118</v>
      </c>
      <c r="B85" t="s">
        <v>91</v>
      </c>
      <c r="C85">
        <v>66</v>
      </c>
      <c r="D85">
        <v>1</v>
      </c>
      <c r="E85" t="s">
        <v>28375</v>
      </c>
      <c r="F85">
        <v>220</v>
      </c>
      <c r="G85">
        <v>0</v>
      </c>
      <c r="H85" t="s">
        <v>647</v>
      </c>
      <c r="I85" t="s">
        <v>2206</v>
      </c>
      <c r="J85" t="s">
        <v>23122</v>
      </c>
      <c r="K85" t="s">
        <v>7753</v>
      </c>
      <c r="L85" t="s">
        <v>1500</v>
      </c>
      <c r="M85" t="s">
        <v>28281</v>
      </c>
      <c r="N85" t="s">
        <v>635</v>
      </c>
      <c r="O85" t="s">
        <v>678</v>
      </c>
      <c r="P85" t="s">
        <v>43</v>
      </c>
      <c r="Q85" t="s">
        <v>654</v>
      </c>
      <c r="R85" t="s">
        <v>636</v>
      </c>
      <c r="S85" t="s">
        <v>28376</v>
      </c>
      <c r="T85" t="s">
        <v>28377</v>
      </c>
    </row>
    <row r="86" spans="1:20" x14ac:dyDescent="0.25">
      <c r="A86" t="s">
        <v>89</v>
      </c>
      <c r="B86" t="s">
        <v>1223</v>
      </c>
      <c r="C86">
        <v>66</v>
      </c>
      <c r="D86">
        <v>1</v>
      </c>
      <c r="E86" t="s">
        <v>28375</v>
      </c>
      <c r="F86">
        <v>220</v>
      </c>
      <c r="G86">
        <v>0</v>
      </c>
      <c r="H86" t="s">
        <v>647</v>
      </c>
      <c r="I86" t="s">
        <v>2206</v>
      </c>
      <c r="J86" t="s">
        <v>23122</v>
      </c>
      <c r="K86" t="s">
        <v>7753</v>
      </c>
      <c r="L86" t="s">
        <v>1500</v>
      </c>
      <c r="M86" t="s">
        <v>28281</v>
      </c>
      <c r="N86" t="s">
        <v>635</v>
      </c>
      <c r="O86" t="s">
        <v>678</v>
      </c>
      <c r="P86" t="s">
        <v>43</v>
      </c>
      <c r="Q86" t="s">
        <v>654</v>
      </c>
      <c r="R86" t="s">
        <v>636</v>
      </c>
      <c r="S86" t="s">
        <v>28376</v>
      </c>
      <c r="T86" t="s">
        <v>28377</v>
      </c>
    </row>
    <row r="87" spans="1:20" x14ac:dyDescent="0.25">
      <c r="A87" t="s">
        <v>39</v>
      </c>
      <c r="B87" t="s">
        <v>44</v>
      </c>
      <c r="C87">
        <v>67</v>
      </c>
      <c r="D87">
        <v>1</v>
      </c>
      <c r="E87" t="s">
        <v>28375</v>
      </c>
      <c r="F87">
        <v>220</v>
      </c>
      <c r="G87">
        <v>0</v>
      </c>
      <c r="H87" t="s">
        <v>647</v>
      </c>
      <c r="I87" t="s">
        <v>2206</v>
      </c>
      <c r="J87" t="s">
        <v>23122</v>
      </c>
      <c r="K87" t="s">
        <v>7753</v>
      </c>
      <c r="L87" t="s">
        <v>1500</v>
      </c>
      <c r="M87" t="s">
        <v>28281</v>
      </c>
      <c r="N87" t="s">
        <v>635</v>
      </c>
      <c r="O87" t="s">
        <v>678</v>
      </c>
      <c r="P87" t="s">
        <v>43</v>
      </c>
      <c r="Q87" t="s">
        <v>654</v>
      </c>
      <c r="R87" t="s">
        <v>636</v>
      </c>
      <c r="S87" t="s">
        <v>28376</v>
      </c>
      <c r="T87" t="s">
        <v>28377</v>
      </c>
    </row>
    <row r="88" spans="1:20" x14ac:dyDescent="0.25">
      <c r="A88" t="s">
        <v>37</v>
      </c>
      <c r="B88" t="s">
        <v>38</v>
      </c>
      <c r="C88">
        <v>66.666666666666671</v>
      </c>
      <c r="D88">
        <v>3</v>
      </c>
      <c r="E88" t="s">
        <v>28378</v>
      </c>
      <c r="F88">
        <v>100</v>
      </c>
      <c r="G88">
        <v>0</v>
      </c>
      <c r="H88" t="s">
        <v>661</v>
      </c>
      <c r="I88" t="s">
        <v>28379</v>
      </c>
      <c r="J88" t="s">
        <v>727</v>
      </c>
      <c r="K88" t="s">
        <v>635</v>
      </c>
      <c r="L88" t="s">
        <v>636</v>
      </c>
      <c r="M88" t="s">
        <v>28380</v>
      </c>
      <c r="N88" t="s">
        <v>635</v>
      </c>
      <c r="O88" t="s">
        <v>638</v>
      </c>
      <c r="P88" t="s">
        <v>22</v>
      </c>
      <c r="Q88" t="s">
        <v>639</v>
      </c>
      <c r="R88" t="s">
        <v>636</v>
      </c>
      <c r="S88" t="s">
        <v>28381</v>
      </c>
      <c r="T88" t="s">
        <v>28380</v>
      </c>
    </row>
    <row r="89" spans="1:20" x14ac:dyDescent="0.25">
      <c r="A89" t="s">
        <v>37</v>
      </c>
      <c r="B89" t="s">
        <v>38</v>
      </c>
      <c r="C89">
        <v>66.666666666666671</v>
      </c>
      <c r="D89">
        <v>3</v>
      </c>
      <c r="E89" t="s">
        <v>28382</v>
      </c>
      <c r="F89">
        <v>100</v>
      </c>
      <c r="G89">
        <v>0</v>
      </c>
      <c r="H89" t="s">
        <v>661</v>
      </c>
      <c r="I89" t="s">
        <v>11588</v>
      </c>
      <c r="J89" t="s">
        <v>1917</v>
      </c>
      <c r="K89" t="s">
        <v>635</v>
      </c>
      <c r="L89" t="s">
        <v>636</v>
      </c>
      <c r="M89" t="s">
        <v>28380</v>
      </c>
      <c r="N89" t="s">
        <v>635</v>
      </c>
      <c r="O89" t="s">
        <v>638</v>
      </c>
      <c r="P89" t="s">
        <v>22</v>
      </c>
      <c r="Q89" t="s">
        <v>639</v>
      </c>
      <c r="R89" t="s">
        <v>636</v>
      </c>
      <c r="S89" t="s">
        <v>28383</v>
      </c>
      <c r="T89" t="s">
        <v>28380</v>
      </c>
    </row>
    <row r="90" spans="1:20" x14ac:dyDescent="0.25">
      <c r="A90" t="s">
        <v>37</v>
      </c>
      <c r="B90" t="s">
        <v>38</v>
      </c>
      <c r="C90">
        <v>66.666666666666671</v>
      </c>
      <c r="D90">
        <v>3</v>
      </c>
      <c r="E90" t="s">
        <v>28384</v>
      </c>
      <c r="F90">
        <v>100</v>
      </c>
      <c r="G90">
        <v>0</v>
      </c>
      <c r="H90" t="s">
        <v>661</v>
      </c>
      <c r="I90" t="s">
        <v>28385</v>
      </c>
      <c r="J90" t="s">
        <v>634</v>
      </c>
      <c r="K90" t="s">
        <v>635</v>
      </c>
      <c r="L90" t="s">
        <v>636</v>
      </c>
      <c r="M90" t="s">
        <v>28386</v>
      </c>
      <c r="N90" t="s">
        <v>635</v>
      </c>
      <c r="O90" t="s">
        <v>638</v>
      </c>
      <c r="P90" t="s">
        <v>22</v>
      </c>
      <c r="Q90" t="s">
        <v>639</v>
      </c>
      <c r="R90" t="s">
        <v>636</v>
      </c>
      <c r="S90" t="s">
        <v>28387</v>
      </c>
      <c r="T90" t="s">
        <v>28386</v>
      </c>
    </row>
    <row r="91" spans="1:20" x14ac:dyDescent="0.25">
      <c r="A91" t="s">
        <v>37</v>
      </c>
      <c r="B91" t="s">
        <v>38</v>
      </c>
      <c r="C91">
        <v>66.666666666666671</v>
      </c>
      <c r="D91">
        <v>3</v>
      </c>
      <c r="E91" t="s">
        <v>28388</v>
      </c>
      <c r="F91">
        <v>100</v>
      </c>
      <c r="G91">
        <v>0</v>
      </c>
      <c r="H91" t="s">
        <v>661</v>
      </c>
      <c r="I91" t="s">
        <v>28389</v>
      </c>
      <c r="J91" t="s">
        <v>1130</v>
      </c>
      <c r="K91" t="s">
        <v>635</v>
      </c>
      <c r="L91" t="s">
        <v>636</v>
      </c>
      <c r="M91" t="s">
        <v>28390</v>
      </c>
      <c r="N91" t="s">
        <v>635</v>
      </c>
      <c r="O91" t="s">
        <v>638</v>
      </c>
      <c r="P91" t="s">
        <v>22</v>
      </c>
      <c r="Q91" t="s">
        <v>639</v>
      </c>
      <c r="R91" t="s">
        <v>636</v>
      </c>
      <c r="S91" t="s">
        <v>28391</v>
      </c>
      <c r="T91" t="s">
        <v>28390</v>
      </c>
    </row>
    <row r="92" spans="1:20" x14ac:dyDescent="0.25">
      <c r="A92" t="s">
        <v>164</v>
      </c>
      <c r="B92" t="s">
        <v>165</v>
      </c>
      <c r="C92">
        <v>33.333333333333336</v>
      </c>
      <c r="D92">
        <v>3</v>
      </c>
      <c r="E92" t="s">
        <v>28392</v>
      </c>
      <c r="F92">
        <v>100</v>
      </c>
      <c r="G92">
        <v>0</v>
      </c>
      <c r="H92" t="s">
        <v>661</v>
      </c>
      <c r="I92" t="s">
        <v>3479</v>
      </c>
      <c r="J92" t="s">
        <v>634</v>
      </c>
      <c r="K92" t="s">
        <v>635</v>
      </c>
      <c r="L92" t="s">
        <v>636</v>
      </c>
      <c r="M92" t="s">
        <v>28393</v>
      </c>
      <c r="N92" t="s">
        <v>635</v>
      </c>
      <c r="O92" t="s">
        <v>638</v>
      </c>
      <c r="P92" t="s">
        <v>22</v>
      </c>
      <c r="Q92" t="s">
        <v>639</v>
      </c>
      <c r="R92" t="s">
        <v>636</v>
      </c>
      <c r="S92" t="s">
        <v>28394</v>
      </c>
      <c r="T92" t="s">
        <v>28393</v>
      </c>
    </row>
    <row r="93" spans="1:20" x14ac:dyDescent="0.25">
      <c r="A93" t="s">
        <v>37</v>
      </c>
      <c r="B93" t="s">
        <v>38</v>
      </c>
      <c r="C93">
        <v>66.666666666666671</v>
      </c>
      <c r="D93">
        <v>3</v>
      </c>
      <c r="E93" t="s">
        <v>28395</v>
      </c>
      <c r="F93">
        <v>100</v>
      </c>
      <c r="G93">
        <v>0</v>
      </c>
      <c r="H93" t="s">
        <v>661</v>
      </c>
      <c r="I93" t="s">
        <v>28396</v>
      </c>
      <c r="J93" t="s">
        <v>1160</v>
      </c>
      <c r="K93" t="s">
        <v>635</v>
      </c>
      <c r="L93" t="s">
        <v>636</v>
      </c>
      <c r="M93" t="s">
        <v>28397</v>
      </c>
      <c r="N93" t="s">
        <v>635</v>
      </c>
      <c r="O93" t="s">
        <v>668</v>
      </c>
      <c r="P93" t="s">
        <v>22</v>
      </c>
      <c r="Q93" t="s">
        <v>669</v>
      </c>
      <c r="R93" t="s">
        <v>636</v>
      </c>
      <c r="S93" t="s">
        <v>28398</v>
      </c>
      <c r="T93" t="s">
        <v>28399</v>
      </c>
    </row>
    <row r="94" spans="1:20" x14ac:dyDescent="0.25">
      <c r="A94" t="s">
        <v>37</v>
      </c>
      <c r="B94" t="s">
        <v>38</v>
      </c>
      <c r="C94">
        <v>66.666666666666671</v>
      </c>
      <c r="D94">
        <v>3</v>
      </c>
      <c r="E94" t="s">
        <v>28400</v>
      </c>
      <c r="F94">
        <v>100</v>
      </c>
      <c r="G94">
        <v>0</v>
      </c>
      <c r="H94" t="s">
        <v>661</v>
      </c>
      <c r="I94" t="s">
        <v>5816</v>
      </c>
      <c r="J94" t="s">
        <v>869</v>
      </c>
      <c r="K94" t="s">
        <v>635</v>
      </c>
      <c r="L94" t="s">
        <v>636</v>
      </c>
      <c r="M94" t="s">
        <v>28399</v>
      </c>
      <c r="N94" t="s">
        <v>635</v>
      </c>
      <c r="O94" t="s">
        <v>638</v>
      </c>
      <c r="P94" t="s">
        <v>22</v>
      </c>
      <c r="Q94" t="s">
        <v>639</v>
      </c>
      <c r="R94" t="s">
        <v>636</v>
      </c>
      <c r="S94" t="s">
        <v>28401</v>
      </c>
      <c r="T94" t="s">
        <v>28399</v>
      </c>
    </row>
    <row r="95" spans="1:20" x14ac:dyDescent="0.25">
      <c r="A95" t="s">
        <v>164</v>
      </c>
      <c r="B95" t="s">
        <v>165</v>
      </c>
      <c r="C95">
        <v>33.333333333333336</v>
      </c>
      <c r="D95">
        <v>3</v>
      </c>
      <c r="E95" t="s">
        <v>28402</v>
      </c>
      <c r="F95">
        <v>100</v>
      </c>
      <c r="G95">
        <v>0</v>
      </c>
      <c r="H95" t="s">
        <v>661</v>
      </c>
      <c r="I95" t="s">
        <v>28403</v>
      </c>
      <c r="J95" t="s">
        <v>934</v>
      </c>
      <c r="K95" t="s">
        <v>635</v>
      </c>
      <c r="L95" t="s">
        <v>636</v>
      </c>
      <c r="M95" t="s">
        <v>28404</v>
      </c>
      <c r="N95" t="s">
        <v>635</v>
      </c>
      <c r="O95" t="s">
        <v>638</v>
      </c>
      <c r="P95" t="s">
        <v>22</v>
      </c>
      <c r="Q95" t="s">
        <v>639</v>
      </c>
      <c r="R95" t="s">
        <v>636</v>
      </c>
      <c r="S95" t="s">
        <v>28405</v>
      </c>
      <c r="T95" t="s">
        <v>28404</v>
      </c>
    </row>
    <row r="96" spans="1:20" x14ac:dyDescent="0.25">
      <c r="A96" t="s">
        <v>39</v>
      </c>
      <c r="B96" t="s">
        <v>44</v>
      </c>
      <c r="C96">
        <v>66.333333333333329</v>
      </c>
      <c r="D96">
        <v>3</v>
      </c>
      <c r="E96" t="s">
        <v>28406</v>
      </c>
      <c r="F96">
        <v>688.8</v>
      </c>
      <c r="G96">
        <v>41.5</v>
      </c>
      <c r="H96" t="s">
        <v>3156</v>
      </c>
      <c r="I96" t="s">
        <v>28407</v>
      </c>
      <c r="J96" t="s">
        <v>28408</v>
      </c>
      <c r="K96" t="s">
        <v>2686</v>
      </c>
      <c r="L96" t="s">
        <v>28409</v>
      </c>
      <c r="M96" t="s">
        <v>28410</v>
      </c>
      <c r="N96" t="s">
        <v>635</v>
      </c>
      <c r="O96" t="s">
        <v>706</v>
      </c>
      <c r="P96" t="s">
        <v>40</v>
      </c>
      <c r="Q96" t="s">
        <v>707</v>
      </c>
      <c r="R96" t="s">
        <v>636</v>
      </c>
      <c r="S96" t="s">
        <v>28411</v>
      </c>
      <c r="T96" t="s">
        <v>28410</v>
      </c>
    </row>
    <row r="97" spans="1:20" x14ac:dyDescent="0.25">
      <c r="A97" t="s">
        <v>39</v>
      </c>
      <c r="B97" t="s">
        <v>44</v>
      </c>
      <c r="C97">
        <v>66.333333333333329</v>
      </c>
      <c r="D97">
        <v>3</v>
      </c>
      <c r="E97" t="s">
        <v>28406</v>
      </c>
      <c r="F97">
        <v>688.8</v>
      </c>
      <c r="G97">
        <v>41.5</v>
      </c>
      <c r="H97" t="s">
        <v>3156</v>
      </c>
      <c r="I97" t="s">
        <v>28407</v>
      </c>
      <c r="J97" t="s">
        <v>28408</v>
      </c>
      <c r="K97" t="s">
        <v>2686</v>
      </c>
      <c r="L97" t="s">
        <v>28409</v>
      </c>
      <c r="M97" t="s">
        <v>28410</v>
      </c>
      <c r="N97" t="s">
        <v>635</v>
      </c>
      <c r="O97" t="s">
        <v>706</v>
      </c>
      <c r="P97" t="s">
        <v>40</v>
      </c>
      <c r="Q97" t="s">
        <v>707</v>
      </c>
      <c r="R97" t="s">
        <v>636</v>
      </c>
      <c r="S97" t="s">
        <v>28411</v>
      </c>
      <c r="T97" t="s">
        <v>28410</v>
      </c>
    </row>
    <row r="98" spans="1:20" x14ac:dyDescent="0.25">
      <c r="A98" t="s">
        <v>39</v>
      </c>
      <c r="B98" t="s">
        <v>44</v>
      </c>
      <c r="C98">
        <v>66.333333333333329</v>
      </c>
      <c r="D98">
        <v>3</v>
      </c>
      <c r="E98" t="s">
        <v>28406</v>
      </c>
      <c r="F98">
        <v>688.8</v>
      </c>
      <c r="G98">
        <v>41.5</v>
      </c>
      <c r="H98" t="s">
        <v>3156</v>
      </c>
      <c r="I98" t="s">
        <v>28407</v>
      </c>
      <c r="J98" t="s">
        <v>28408</v>
      </c>
      <c r="K98" t="s">
        <v>2686</v>
      </c>
      <c r="L98" t="s">
        <v>28409</v>
      </c>
      <c r="M98" t="s">
        <v>28410</v>
      </c>
      <c r="N98" t="s">
        <v>635</v>
      </c>
      <c r="O98" t="s">
        <v>706</v>
      </c>
      <c r="P98" t="s">
        <v>40</v>
      </c>
      <c r="Q98" t="s">
        <v>707</v>
      </c>
      <c r="R98" t="s">
        <v>636</v>
      </c>
      <c r="S98" t="s">
        <v>28411</v>
      </c>
      <c r="T98" t="s">
        <v>28410</v>
      </c>
    </row>
    <row r="99" spans="1:20" x14ac:dyDescent="0.25">
      <c r="A99" t="s">
        <v>39</v>
      </c>
      <c r="B99" t="s">
        <v>44</v>
      </c>
      <c r="C99">
        <v>66.333333333333329</v>
      </c>
      <c r="D99">
        <v>3</v>
      </c>
      <c r="E99" t="s">
        <v>28406</v>
      </c>
      <c r="F99">
        <v>688.8</v>
      </c>
      <c r="G99">
        <v>41.5</v>
      </c>
      <c r="H99" t="s">
        <v>3156</v>
      </c>
      <c r="I99" t="s">
        <v>28407</v>
      </c>
      <c r="J99" t="s">
        <v>28408</v>
      </c>
      <c r="K99" t="s">
        <v>2686</v>
      </c>
      <c r="L99" t="s">
        <v>28409</v>
      </c>
      <c r="M99" t="s">
        <v>28410</v>
      </c>
      <c r="N99" t="s">
        <v>635</v>
      </c>
      <c r="O99" t="s">
        <v>706</v>
      </c>
      <c r="P99" t="s">
        <v>40</v>
      </c>
      <c r="Q99" t="s">
        <v>707</v>
      </c>
      <c r="R99" t="s">
        <v>636</v>
      </c>
      <c r="S99" t="s">
        <v>28411</v>
      </c>
      <c r="T99" t="s">
        <v>28410</v>
      </c>
    </row>
    <row r="100" spans="1:20" x14ac:dyDescent="0.25">
      <c r="A100" t="s">
        <v>164</v>
      </c>
      <c r="B100" t="s">
        <v>165</v>
      </c>
      <c r="C100">
        <v>65</v>
      </c>
      <c r="D100">
        <v>9</v>
      </c>
      <c r="E100" t="s">
        <v>28412</v>
      </c>
      <c r="F100">
        <v>299</v>
      </c>
      <c r="G100">
        <v>0</v>
      </c>
      <c r="H100" t="s">
        <v>661</v>
      </c>
      <c r="I100" t="s">
        <v>16586</v>
      </c>
      <c r="J100" t="s">
        <v>934</v>
      </c>
      <c r="K100" t="s">
        <v>635</v>
      </c>
      <c r="L100" t="s">
        <v>636</v>
      </c>
      <c r="M100" t="s">
        <v>28410</v>
      </c>
      <c r="N100" t="s">
        <v>635</v>
      </c>
      <c r="O100" t="s">
        <v>638</v>
      </c>
      <c r="P100" t="s">
        <v>22</v>
      </c>
      <c r="Q100" t="s">
        <v>639</v>
      </c>
      <c r="R100" t="s">
        <v>636</v>
      </c>
      <c r="S100" t="s">
        <v>28413</v>
      </c>
      <c r="T100" t="s">
        <v>28410</v>
      </c>
    </row>
    <row r="101" spans="1:20" x14ac:dyDescent="0.25">
      <c r="A101" t="s">
        <v>37</v>
      </c>
      <c r="B101" t="s">
        <v>38</v>
      </c>
      <c r="C101">
        <v>66.666666666666671</v>
      </c>
      <c r="D101">
        <v>3</v>
      </c>
      <c r="E101" t="s">
        <v>28414</v>
      </c>
      <c r="F101">
        <v>100</v>
      </c>
      <c r="G101">
        <v>0</v>
      </c>
      <c r="H101" t="s">
        <v>661</v>
      </c>
      <c r="I101" t="s">
        <v>28415</v>
      </c>
      <c r="J101" t="s">
        <v>634</v>
      </c>
      <c r="K101" t="s">
        <v>635</v>
      </c>
      <c r="L101" t="s">
        <v>636</v>
      </c>
      <c r="M101" t="s">
        <v>28416</v>
      </c>
      <c r="N101" t="s">
        <v>635</v>
      </c>
      <c r="O101" t="s">
        <v>638</v>
      </c>
      <c r="P101" t="s">
        <v>22</v>
      </c>
      <c r="Q101" t="s">
        <v>639</v>
      </c>
      <c r="R101" t="s">
        <v>636</v>
      </c>
      <c r="S101" t="s">
        <v>28417</v>
      </c>
      <c r="T101" t="s">
        <v>28416</v>
      </c>
    </row>
    <row r="102" spans="1:20" x14ac:dyDescent="0.25">
      <c r="A102" t="s">
        <v>164</v>
      </c>
      <c r="B102" t="s">
        <v>165</v>
      </c>
      <c r="C102">
        <v>33.333333333333336</v>
      </c>
      <c r="D102">
        <v>3</v>
      </c>
      <c r="E102" t="s">
        <v>28418</v>
      </c>
      <c r="F102">
        <v>100</v>
      </c>
      <c r="G102">
        <v>0</v>
      </c>
      <c r="H102" t="s">
        <v>661</v>
      </c>
      <c r="I102" t="s">
        <v>28419</v>
      </c>
      <c r="J102" t="s">
        <v>1941</v>
      </c>
      <c r="K102" t="s">
        <v>635</v>
      </c>
      <c r="L102" t="s">
        <v>636</v>
      </c>
      <c r="M102" t="s">
        <v>28420</v>
      </c>
      <c r="N102" t="s">
        <v>635</v>
      </c>
      <c r="O102" t="s">
        <v>668</v>
      </c>
      <c r="P102" t="s">
        <v>22</v>
      </c>
      <c r="Q102" t="s">
        <v>669</v>
      </c>
      <c r="R102" t="s">
        <v>636</v>
      </c>
      <c r="S102" t="s">
        <v>28421</v>
      </c>
      <c r="T102" t="s">
        <v>28420</v>
      </c>
    </row>
    <row r="103" spans="1:20" x14ac:dyDescent="0.25">
      <c r="A103" t="s">
        <v>257</v>
      </c>
      <c r="B103" t="s">
        <v>263</v>
      </c>
      <c r="C103">
        <v>139</v>
      </c>
      <c r="D103">
        <v>1</v>
      </c>
      <c r="E103" t="s">
        <v>28422</v>
      </c>
      <c r="F103">
        <v>109</v>
      </c>
      <c r="G103">
        <v>0</v>
      </c>
      <c r="H103" t="s">
        <v>661</v>
      </c>
      <c r="I103" t="s">
        <v>28423</v>
      </c>
      <c r="J103" t="s">
        <v>2242</v>
      </c>
      <c r="K103" t="s">
        <v>635</v>
      </c>
      <c r="L103" t="s">
        <v>636</v>
      </c>
      <c r="M103" t="s">
        <v>28424</v>
      </c>
      <c r="N103" t="s">
        <v>635</v>
      </c>
      <c r="O103" t="s">
        <v>638</v>
      </c>
      <c r="P103" t="s">
        <v>22</v>
      </c>
      <c r="Q103" t="s">
        <v>639</v>
      </c>
      <c r="R103" t="s">
        <v>636</v>
      </c>
      <c r="S103" t="s">
        <v>28425</v>
      </c>
      <c r="T103" t="s">
        <v>28424</v>
      </c>
    </row>
    <row r="104" spans="1:20" x14ac:dyDescent="0.25">
      <c r="A104" t="s">
        <v>258</v>
      </c>
      <c r="B104" t="s">
        <v>264</v>
      </c>
      <c r="C104">
        <v>139</v>
      </c>
      <c r="D104">
        <v>1</v>
      </c>
      <c r="E104" t="s">
        <v>28426</v>
      </c>
      <c r="F104">
        <v>138</v>
      </c>
      <c r="G104">
        <v>29</v>
      </c>
      <c r="H104" t="s">
        <v>661</v>
      </c>
      <c r="I104" t="s">
        <v>28427</v>
      </c>
      <c r="J104" t="s">
        <v>2644</v>
      </c>
      <c r="K104" t="s">
        <v>635</v>
      </c>
      <c r="L104" t="s">
        <v>636</v>
      </c>
      <c r="M104" t="s">
        <v>28428</v>
      </c>
      <c r="N104" t="s">
        <v>635</v>
      </c>
      <c r="O104" t="s">
        <v>638</v>
      </c>
      <c r="P104" t="s">
        <v>22</v>
      </c>
      <c r="Q104" t="s">
        <v>639</v>
      </c>
      <c r="R104" t="s">
        <v>636</v>
      </c>
      <c r="S104" t="s">
        <v>28429</v>
      </c>
      <c r="T104" t="s">
        <v>28428</v>
      </c>
    </row>
    <row r="105" spans="1:20" x14ac:dyDescent="0.25">
      <c r="A105" t="s">
        <v>258</v>
      </c>
      <c r="B105" t="s">
        <v>264</v>
      </c>
      <c r="C105">
        <v>139</v>
      </c>
      <c r="D105">
        <v>1</v>
      </c>
      <c r="E105" t="s">
        <v>28430</v>
      </c>
      <c r="F105">
        <v>109</v>
      </c>
      <c r="G105">
        <v>0</v>
      </c>
      <c r="H105" t="s">
        <v>661</v>
      </c>
      <c r="I105" t="s">
        <v>22640</v>
      </c>
      <c r="J105" t="s">
        <v>858</v>
      </c>
      <c r="K105" t="s">
        <v>635</v>
      </c>
      <c r="L105" t="s">
        <v>636</v>
      </c>
      <c r="M105" t="s">
        <v>28431</v>
      </c>
      <c r="N105" t="s">
        <v>635</v>
      </c>
      <c r="O105" t="s">
        <v>638</v>
      </c>
      <c r="P105" t="s">
        <v>22</v>
      </c>
      <c r="Q105" t="s">
        <v>639</v>
      </c>
      <c r="R105" t="s">
        <v>636</v>
      </c>
      <c r="S105" t="s">
        <v>28432</v>
      </c>
      <c r="T105" t="s">
        <v>28431</v>
      </c>
    </row>
    <row r="106" spans="1:20" x14ac:dyDescent="0.25">
      <c r="A106" t="s">
        <v>164</v>
      </c>
      <c r="B106" t="s">
        <v>165</v>
      </c>
      <c r="C106">
        <v>33.333333333333336</v>
      </c>
      <c r="D106">
        <v>3</v>
      </c>
      <c r="E106" t="s">
        <v>28433</v>
      </c>
      <c r="F106">
        <v>100</v>
      </c>
      <c r="G106">
        <v>0</v>
      </c>
      <c r="H106" t="s">
        <v>661</v>
      </c>
      <c r="I106" t="s">
        <v>28434</v>
      </c>
      <c r="J106" t="s">
        <v>757</v>
      </c>
      <c r="K106" t="s">
        <v>635</v>
      </c>
      <c r="L106" t="s">
        <v>636</v>
      </c>
      <c r="M106" t="s">
        <v>28435</v>
      </c>
      <c r="N106" t="s">
        <v>635</v>
      </c>
      <c r="O106" t="s">
        <v>668</v>
      </c>
      <c r="P106" t="s">
        <v>22</v>
      </c>
      <c r="Q106" t="s">
        <v>669</v>
      </c>
      <c r="R106" t="s">
        <v>636</v>
      </c>
      <c r="S106" t="s">
        <v>28436</v>
      </c>
      <c r="T106" t="s">
        <v>28437</v>
      </c>
    </row>
    <row r="107" spans="1:20" x14ac:dyDescent="0.25">
      <c r="A107" t="s">
        <v>25</v>
      </c>
      <c r="B107" t="s">
        <v>26</v>
      </c>
      <c r="C107">
        <v>39</v>
      </c>
      <c r="D107">
        <v>2</v>
      </c>
      <c r="E107" t="s">
        <v>28438</v>
      </c>
      <c r="F107">
        <v>68</v>
      </c>
      <c r="G107">
        <v>0</v>
      </c>
      <c r="H107" t="s">
        <v>647</v>
      </c>
      <c r="I107" t="s">
        <v>13229</v>
      </c>
      <c r="J107" t="s">
        <v>28439</v>
      </c>
      <c r="K107" t="s">
        <v>1166</v>
      </c>
      <c r="L107" t="s">
        <v>1500</v>
      </c>
      <c r="M107" t="s">
        <v>28437</v>
      </c>
      <c r="N107" t="s">
        <v>635</v>
      </c>
      <c r="O107" t="s">
        <v>653</v>
      </c>
      <c r="P107" t="s">
        <v>43</v>
      </c>
      <c r="Q107" t="s">
        <v>654</v>
      </c>
      <c r="R107" t="s">
        <v>636</v>
      </c>
      <c r="S107" t="s">
        <v>28440</v>
      </c>
      <c r="T107" t="s">
        <v>28441</v>
      </c>
    </row>
    <row r="108" spans="1:20" x14ac:dyDescent="0.25">
      <c r="A108" t="s">
        <v>164</v>
      </c>
      <c r="B108" t="s">
        <v>165</v>
      </c>
      <c r="C108">
        <v>33.333333333333336</v>
      </c>
      <c r="D108">
        <v>6</v>
      </c>
      <c r="E108" t="s">
        <v>28442</v>
      </c>
      <c r="F108">
        <v>200</v>
      </c>
      <c r="G108">
        <v>0</v>
      </c>
      <c r="H108" t="s">
        <v>661</v>
      </c>
      <c r="I108" t="s">
        <v>28443</v>
      </c>
      <c r="J108" t="s">
        <v>1837</v>
      </c>
      <c r="K108" t="s">
        <v>635</v>
      </c>
      <c r="L108" t="s">
        <v>636</v>
      </c>
      <c r="M108" t="s">
        <v>28444</v>
      </c>
      <c r="N108" t="s">
        <v>635</v>
      </c>
      <c r="O108" t="s">
        <v>638</v>
      </c>
      <c r="P108" t="s">
        <v>22</v>
      </c>
      <c r="Q108" t="s">
        <v>639</v>
      </c>
      <c r="R108" t="s">
        <v>636</v>
      </c>
      <c r="S108" t="s">
        <v>28445</v>
      </c>
      <c r="T108" t="s">
        <v>28444</v>
      </c>
    </row>
    <row r="109" spans="1:20" x14ac:dyDescent="0.25">
      <c r="A109" t="s">
        <v>256</v>
      </c>
      <c r="B109" t="s">
        <v>262</v>
      </c>
      <c r="C109">
        <v>139</v>
      </c>
      <c r="D109">
        <v>1</v>
      </c>
      <c r="E109" t="s">
        <v>28446</v>
      </c>
      <c r="F109">
        <v>109</v>
      </c>
      <c r="G109">
        <v>0</v>
      </c>
      <c r="H109" t="s">
        <v>661</v>
      </c>
      <c r="I109" t="s">
        <v>28447</v>
      </c>
      <c r="J109" t="s">
        <v>2644</v>
      </c>
      <c r="K109" t="s">
        <v>635</v>
      </c>
      <c r="L109" t="s">
        <v>636</v>
      </c>
      <c r="M109" t="s">
        <v>28448</v>
      </c>
      <c r="N109" t="s">
        <v>635</v>
      </c>
      <c r="O109" t="s">
        <v>638</v>
      </c>
      <c r="P109" t="s">
        <v>22</v>
      </c>
      <c r="Q109" t="s">
        <v>639</v>
      </c>
      <c r="R109" t="s">
        <v>636</v>
      </c>
      <c r="S109" t="s">
        <v>28449</v>
      </c>
      <c r="T109" t="s">
        <v>28448</v>
      </c>
    </row>
    <row r="110" spans="1:20" x14ac:dyDescent="0.25">
      <c r="A110" t="s">
        <v>37</v>
      </c>
      <c r="B110" t="s">
        <v>38</v>
      </c>
      <c r="C110">
        <v>66.666666666666671</v>
      </c>
      <c r="D110">
        <v>3</v>
      </c>
      <c r="E110" t="s">
        <v>28450</v>
      </c>
      <c r="F110">
        <v>100</v>
      </c>
      <c r="G110">
        <v>0</v>
      </c>
      <c r="H110" t="s">
        <v>661</v>
      </c>
      <c r="I110" t="s">
        <v>28451</v>
      </c>
      <c r="J110" t="s">
        <v>1105</v>
      </c>
      <c r="K110" t="s">
        <v>635</v>
      </c>
      <c r="L110" t="s">
        <v>636</v>
      </c>
      <c r="M110" t="s">
        <v>28452</v>
      </c>
      <c r="N110" t="s">
        <v>635</v>
      </c>
      <c r="O110" t="s">
        <v>638</v>
      </c>
      <c r="P110" t="s">
        <v>22</v>
      </c>
      <c r="Q110" t="s">
        <v>639</v>
      </c>
      <c r="R110" t="s">
        <v>636</v>
      </c>
      <c r="S110" t="s">
        <v>28453</v>
      </c>
      <c r="T110" t="s">
        <v>28452</v>
      </c>
    </row>
    <row r="111" spans="1:20" x14ac:dyDescent="0.25">
      <c r="A111" t="s">
        <v>35</v>
      </c>
      <c r="B111" t="s">
        <v>36</v>
      </c>
      <c r="C111">
        <v>66.666666666666671</v>
      </c>
      <c r="D111">
        <v>6</v>
      </c>
      <c r="E111" t="s">
        <v>28454</v>
      </c>
      <c r="F111">
        <v>200</v>
      </c>
      <c r="G111">
        <v>0</v>
      </c>
      <c r="H111" t="s">
        <v>661</v>
      </c>
      <c r="I111" t="s">
        <v>28455</v>
      </c>
      <c r="J111" t="s">
        <v>884</v>
      </c>
      <c r="K111" t="s">
        <v>635</v>
      </c>
      <c r="L111" t="s">
        <v>636</v>
      </c>
      <c r="M111" t="s">
        <v>28456</v>
      </c>
      <c r="N111" t="s">
        <v>635</v>
      </c>
      <c r="O111" t="s">
        <v>668</v>
      </c>
      <c r="P111" t="s">
        <v>22</v>
      </c>
      <c r="Q111" t="s">
        <v>669</v>
      </c>
      <c r="R111" t="s">
        <v>636</v>
      </c>
      <c r="S111" t="s">
        <v>28457</v>
      </c>
      <c r="T111" t="s">
        <v>28456</v>
      </c>
    </row>
    <row r="112" spans="1:20" x14ac:dyDescent="0.25">
      <c r="A112" t="s">
        <v>133</v>
      </c>
      <c r="B112" t="s">
        <v>134</v>
      </c>
      <c r="C112">
        <v>12</v>
      </c>
      <c r="D112">
        <v>10</v>
      </c>
      <c r="E112" t="s">
        <v>28458</v>
      </c>
      <c r="F112">
        <v>110</v>
      </c>
      <c r="G112">
        <v>0</v>
      </c>
      <c r="H112" t="s">
        <v>647</v>
      </c>
      <c r="I112" t="s">
        <v>2206</v>
      </c>
      <c r="J112" t="s">
        <v>28459</v>
      </c>
      <c r="K112" t="s">
        <v>3514</v>
      </c>
      <c r="L112" t="s">
        <v>5804</v>
      </c>
      <c r="M112" t="s">
        <v>28460</v>
      </c>
      <c r="N112" t="s">
        <v>635</v>
      </c>
      <c r="O112" t="s">
        <v>653</v>
      </c>
      <c r="P112" t="s">
        <v>43</v>
      </c>
      <c r="Q112" t="s">
        <v>654</v>
      </c>
      <c r="R112" t="s">
        <v>636</v>
      </c>
      <c r="S112" t="s">
        <v>28461</v>
      </c>
      <c r="T112" t="s">
        <v>28460</v>
      </c>
    </row>
    <row r="113" spans="1:20" x14ac:dyDescent="0.25">
      <c r="A113" t="s">
        <v>94</v>
      </c>
      <c r="B113" t="s">
        <v>95</v>
      </c>
      <c r="C113">
        <v>33.333333333333336</v>
      </c>
      <c r="D113">
        <v>3</v>
      </c>
      <c r="E113" t="s">
        <v>28462</v>
      </c>
      <c r="F113">
        <v>150</v>
      </c>
      <c r="G113">
        <v>0</v>
      </c>
      <c r="H113" t="s">
        <v>661</v>
      </c>
      <c r="I113" t="s">
        <v>28463</v>
      </c>
      <c r="J113" t="s">
        <v>1837</v>
      </c>
      <c r="K113" t="s">
        <v>635</v>
      </c>
      <c r="L113" t="s">
        <v>636</v>
      </c>
      <c r="M113" t="s">
        <v>28464</v>
      </c>
      <c r="N113" t="s">
        <v>635</v>
      </c>
      <c r="O113" t="s">
        <v>638</v>
      </c>
      <c r="P113" t="s">
        <v>22</v>
      </c>
      <c r="Q113" t="s">
        <v>639</v>
      </c>
      <c r="R113" t="s">
        <v>636</v>
      </c>
      <c r="S113" t="s">
        <v>28465</v>
      </c>
      <c r="T113" t="s">
        <v>28464</v>
      </c>
    </row>
    <row r="114" spans="1:20" x14ac:dyDescent="0.25">
      <c r="A114" t="s">
        <v>164</v>
      </c>
      <c r="B114" t="s">
        <v>165</v>
      </c>
      <c r="C114">
        <v>33.333333333333336</v>
      </c>
      <c r="D114">
        <v>3</v>
      </c>
      <c r="E114" t="s">
        <v>28466</v>
      </c>
      <c r="F114">
        <v>100</v>
      </c>
      <c r="G114">
        <v>0</v>
      </c>
      <c r="H114" t="s">
        <v>661</v>
      </c>
      <c r="I114" t="s">
        <v>24672</v>
      </c>
      <c r="J114" t="s">
        <v>1160</v>
      </c>
      <c r="K114" t="s">
        <v>635</v>
      </c>
      <c r="L114" t="s">
        <v>636</v>
      </c>
      <c r="M114" t="s">
        <v>28467</v>
      </c>
      <c r="N114" t="s">
        <v>635</v>
      </c>
      <c r="O114" t="s">
        <v>638</v>
      </c>
      <c r="P114" t="s">
        <v>22</v>
      </c>
      <c r="Q114" t="s">
        <v>639</v>
      </c>
      <c r="R114" t="s">
        <v>636</v>
      </c>
      <c r="S114" t="s">
        <v>28468</v>
      </c>
      <c r="T114" t="s">
        <v>28467</v>
      </c>
    </row>
    <row r="115" spans="1:20" x14ac:dyDescent="0.25">
      <c r="A115" t="s">
        <v>35</v>
      </c>
      <c r="B115" t="s">
        <v>36</v>
      </c>
      <c r="C115">
        <v>66.666666666666671</v>
      </c>
      <c r="D115">
        <v>3</v>
      </c>
      <c r="E115" t="s">
        <v>28469</v>
      </c>
      <c r="F115">
        <v>100</v>
      </c>
      <c r="G115">
        <v>0</v>
      </c>
      <c r="H115" t="s">
        <v>661</v>
      </c>
      <c r="I115" t="s">
        <v>28470</v>
      </c>
      <c r="J115" t="s">
        <v>797</v>
      </c>
      <c r="K115" t="s">
        <v>635</v>
      </c>
      <c r="L115" t="s">
        <v>636</v>
      </c>
      <c r="M115" t="s">
        <v>28471</v>
      </c>
      <c r="N115" t="s">
        <v>635</v>
      </c>
      <c r="O115" t="s">
        <v>638</v>
      </c>
      <c r="P115" t="s">
        <v>22</v>
      </c>
      <c r="Q115" t="s">
        <v>639</v>
      </c>
      <c r="R115" t="s">
        <v>636</v>
      </c>
      <c r="S115" t="s">
        <v>28472</v>
      </c>
      <c r="T115" t="s">
        <v>28471</v>
      </c>
    </row>
    <row r="116" spans="1:20" x14ac:dyDescent="0.25">
      <c r="A116" t="s">
        <v>37</v>
      </c>
      <c r="B116" t="s">
        <v>38</v>
      </c>
      <c r="C116">
        <v>66.666666666666671</v>
      </c>
      <c r="D116">
        <v>3</v>
      </c>
      <c r="E116" t="s">
        <v>28473</v>
      </c>
      <c r="F116">
        <v>100</v>
      </c>
      <c r="G116">
        <v>0</v>
      </c>
      <c r="H116" t="s">
        <v>661</v>
      </c>
      <c r="I116" t="s">
        <v>28474</v>
      </c>
      <c r="J116" t="s">
        <v>1704</v>
      </c>
      <c r="K116" t="s">
        <v>635</v>
      </c>
      <c r="L116" t="s">
        <v>636</v>
      </c>
      <c r="M116" t="s">
        <v>28475</v>
      </c>
      <c r="N116" t="s">
        <v>635</v>
      </c>
      <c r="O116" t="s">
        <v>638</v>
      </c>
      <c r="P116" t="s">
        <v>22</v>
      </c>
      <c r="Q116" t="s">
        <v>639</v>
      </c>
      <c r="R116" t="s">
        <v>636</v>
      </c>
      <c r="S116" t="s">
        <v>28476</v>
      </c>
      <c r="T116" t="s">
        <v>28475</v>
      </c>
    </row>
    <row r="117" spans="1:20" x14ac:dyDescent="0.25">
      <c r="A117" t="s">
        <v>39</v>
      </c>
      <c r="B117" t="s">
        <v>44</v>
      </c>
      <c r="C117">
        <v>66.333333333333329</v>
      </c>
      <c r="D117">
        <v>6</v>
      </c>
      <c r="E117" t="s">
        <v>28477</v>
      </c>
      <c r="F117">
        <v>391.6</v>
      </c>
      <c r="G117">
        <v>0</v>
      </c>
      <c r="H117" t="s">
        <v>661</v>
      </c>
      <c r="I117" t="s">
        <v>28478</v>
      </c>
      <c r="J117" t="s">
        <v>802</v>
      </c>
      <c r="K117" t="s">
        <v>635</v>
      </c>
      <c r="L117" t="s">
        <v>636</v>
      </c>
      <c r="M117" t="s">
        <v>28475</v>
      </c>
      <c r="N117" t="s">
        <v>635</v>
      </c>
      <c r="O117" t="s">
        <v>638</v>
      </c>
      <c r="P117" t="s">
        <v>22</v>
      </c>
      <c r="Q117" t="s">
        <v>639</v>
      </c>
      <c r="R117" t="s">
        <v>636</v>
      </c>
      <c r="S117" t="s">
        <v>28479</v>
      </c>
      <c r="T117" t="s">
        <v>28475</v>
      </c>
    </row>
    <row r="118" spans="1:20" x14ac:dyDescent="0.25">
      <c r="A118" t="s">
        <v>37</v>
      </c>
      <c r="B118" t="s">
        <v>38</v>
      </c>
      <c r="C118">
        <v>66.666666666666671</v>
      </c>
      <c r="D118">
        <v>3</v>
      </c>
      <c r="E118" t="s">
        <v>28480</v>
      </c>
      <c r="F118">
        <v>100</v>
      </c>
      <c r="G118">
        <v>0</v>
      </c>
      <c r="H118" t="s">
        <v>661</v>
      </c>
      <c r="I118" t="s">
        <v>28481</v>
      </c>
      <c r="J118" t="s">
        <v>643</v>
      </c>
      <c r="K118" t="s">
        <v>635</v>
      </c>
      <c r="L118" t="s">
        <v>636</v>
      </c>
      <c r="M118" t="s">
        <v>28482</v>
      </c>
      <c r="N118" t="s">
        <v>635</v>
      </c>
      <c r="O118" t="s">
        <v>638</v>
      </c>
      <c r="P118" t="s">
        <v>22</v>
      </c>
      <c r="Q118" t="s">
        <v>639</v>
      </c>
      <c r="R118" t="s">
        <v>636</v>
      </c>
      <c r="S118" t="s">
        <v>28483</v>
      </c>
      <c r="T118" t="s">
        <v>28482</v>
      </c>
    </row>
    <row r="119" spans="1:20" x14ac:dyDescent="0.25">
      <c r="A119" t="s">
        <v>164</v>
      </c>
      <c r="B119" t="s">
        <v>165</v>
      </c>
      <c r="C119">
        <v>40</v>
      </c>
      <c r="D119">
        <v>10</v>
      </c>
      <c r="E119" t="s">
        <v>28484</v>
      </c>
      <c r="F119">
        <v>308</v>
      </c>
      <c r="G119">
        <v>0</v>
      </c>
      <c r="H119" t="s">
        <v>661</v>
      </c>
      <c r="I119" t="s">
        <v>21129</v>
      </c>
      <c r="J119" t="s">
        <v>1750</v>
      </c>
      <c r="K119" t="s">
        <v>635</v>
      </c>
      <c r="L119" t="s">
        <v>636</v>
      </c>
      <c r="M119" t="s">
        <v>28485</v>
      </c>
      <c r="N119" t="s">
        <v>635</v>
      </c>
      <c r="O119" t="s">
        <v>638</v>
      </c>
      <c r="P119" t="s">
        <v>22</v>
      </c>
      <c r="Q119" t="s">
        <v>639</v>
      </c>
      <c r="R119" t="s">
        <v>636</v>
      </c>
      <c r="S119" t="s">
        <v>28486</v>
      </c>
      <c r="T119" t="s">
        <v>28485</v>
      </c>
    </row>
    <row r="120" spans="1:20" x14ac:dyDescent="0.25">
      <c r="A120" t="s">
        <v>37</v>
      </c>
      <c r="B120" t="s">
        <v>38</v>
      </c>
      <c r="C120">
        <v>33</v>
      </c>
      <c r="D120">
        <v>20</v>
      </c>
      <c r="E120" t="s">
        <v>28487</v>
      </c>
      <c r="F120">
        <v>1650</v>
      </c>
      <c r="G120">
        <v>0</v>
      </c>
      <c r="H120" t="s">
        <v>661</v>
      </c>
      <c r="I120" t="s">
        <v>28488</v>
      </c>
      <c r="J120" t="s">
        <v>2016</v>
      </c>
      <c r="K120" t="s">
        <v>635</v>
      </c>
      <c r="L120" t="s">
        <v>636</v>
      </c>
      <c r="M120" t="s">
        <v>28489</v>
      </c>
      <c r="N120" t="s">
        <v>635</v>
      </c>
      <c r="O120" t="s">
        <v>638</v>
      </c>
      <c r="P120" t="s">
        <v>22</v>
      </c>
      <c r="Q120" t="s">
        <v>639</v>
      </c>
      <c r="R120" t="s">
        <v>28490</v>
      </c>
      <c r="S120" t="s">
        <v>28491</v>
      </c>
      <c r="T120" t="s">
        <v>28489</v>
      </c>
    </row>
    <row r="121" spans="1:20" x14ac:dyDescent="0.25">
      <c r="A121" t="s">
        <v>35</v>
      </c>
      <c r="B121" t="s">
        <v>36</v>
      </c>
      <c r="C121">
        <v>33</v>
      </c>
      <c r="D121">
        <v>20</v>
      </c>
      <c r="E121" t="s">
        <v>28487</v>
      </c>
      <c r="F121">
        <v>1650</v>
      </c>
      <c r="G121">
        <v>0</v>
      </c>
      <c r="H121" t="s">
        <v>661</v>
      </c>
      <c r="I121" t="s">
        <v>28488</v>
      </c>
      <c r="J121" t="s">
        <v>2016</v>
      </c>
      <c r="K121" t="s">
        <v>635</v>
      </c>
      <c r="L121" t="s">
        <v>636</v>
      </c>
      <c r="M121" t="s">
        <v>28489</v>
      </c>
      <c r="N121" t="s">
        <v>635</v>
      </c>
      <c r="O121" t="s">
        <v>638</v>
      </c>
      <c r="P121" t="s">
        <v>22</v>
      </c>
      <c r="Q121" t="s">
        <v>639</v>
      </c>
      <c r="R121" t="s">
        <v>28490</v>
      </c>
      <c r="S121" t="s">
        <v>28491</v>
      </c>
      <c r="T121" t="s">
        <v>28489</v>
      </c>
    </row>
    <row r="122" spans="1:20" x14ac:dyDescent="0.25">
      <c r="A122" t="s">
        <v>164</v>
      </c>
      <c r="B122" t="s">
        <v>165</v>
      </c>
      <c r="C122">
        <v>40</v>
      </c>
      <c r="D122">
        <v>10</v>
      </c>
      <c r="E122" t="s">
        <v>28487</v>
      </c>
      <c r="F122">
        <v>1650</v>
      </c>
      <c r="G122">
        <v>0</v>
      </c>
      <c r="H122" t="s">
        <v>661</v>
      </c>
      <c r="I122" t="s">
        <v>28488</v>
      </c>
      <c r="J122" t="s">
        <v>2016</v>
      </c>
      <c r="K122" t="s">
        <v>635</v>
      </c>
      <c r="L122" t="s">
        <v>636</v>
      </c>
      <c r="M122" t="s">
        <v>28489</v>
      </c>
      <c r="N122" t="s">
        <v>635</v>
      </c>
      <c r="O122" t="s">
        <v>638</v>
      </c>
      <c r="P122" t="s">
        <v>22</v>
      </c>
      <c r="Q122" t="s">
        <v>639</v>
      </c>
      <c r="R122" t="s">
        <v>28490</v>
      </c>
      <c r="S122" t="s">
        <v>28491</v>
      </c>
      <c r="T122" t="s">
        <v>28489</v>
      </c>
    </row>
    <row r="123" spans="1:20" x14ac:dyDescent="0.25">
      <c r="A123" t="s">
        <v>164</v>
      </c>
      <c r="B123" t="s">
        <v>165</v>
      </c>
      <c r="C123">
        <v>33.333333333333336</v>
      </c>
      <c r="D123">
        <v>6</v>
      </c>
      <c r="E123" t="s">
        <v>28492</v>
      </c>
      <c r="F123">
        <v>200</v>
      </c>
      <c r="G123">
        <v>0</v>
      </c>
      <c r="H123" t="s">
        <v>661</v>
      </c>
      <c r="I123" t="s">
        <v>28493</v>
      </c>
      <c r="J123" t="s">
        <v>634</v>
      </c>
      <c r="K123" t="s">
        <v>635</v>
      </c>
      <c r="L123" t="s">
        <v>636</v>
      </c>
      <c r="M123" t="s">
        <v>28494</v>
      </c>
      <c r="N123" t="s">
        <v>635</v>
      </c>
      <c r="O123" t="s">
        <v>668</v>
      </c>
      <c r="P123" t="s">
        <v>22</v>
      </c>
      <c r="Q123" t="s">
        <v>669</v>
      </c>
      <c r="R123" t="s">
        <v>636</v>
      </c>
      <c r="S123" t="s">
        <v>28495</v>
      </c>
      <c r="T123" t="s">
        <v>28494</v>
      </c>
    </row>
    <row r="124" spans="1:20" x14ac:dyDescent="0.25">
      <c r="A124" t="s">
        <v>35</v>
      </c>
      <c r="B124" t="s">
        <v>36</v>
      </c>
      <c r="C124">
        <v>66.666666666666671</v>
      </c>
      <c r="D124">
        <v>3</v>
      </c>
      <c r="E124" t="s">
        <v>28496</v>
      </c>
      <c r="F124">
        <v>100</v>
      </c>
      <c r="G124">
        <v>0</v>
      </c>
      <c r="H124" t="s">
        <v>661</v>
      </c>
      <c r="I124" t="s">
        <v>6043</v>
      </c>
      <c r="J124" t="s">
        <v>1481</v>
      </c>
      <c r="K124" t="s">
        <v>635</v>
      </c>
      <c r="L124" t="s">
        <v>636</v>
      </c>
      <c r="M124" t="s">
        <v>28497</v>
      </c>
      <c r="N124" t="s">
        <v>635</v>
      </c>
      <c r="O124" t="s">
        <v>638</v>
      </c>
      <c r="P124" t="s">
        <v>22</v>
      </c>
      <c r="Q124" t="s">
        <v>639</v>
      </c>
      <c r="R124" t="s">
        <v>636</v>
      </c>
      <c r="S124" t="s">
        <v>28498</v>
      </c>
      <c r="T124" t="s">
        <v>28497</v>
      </c>
    </row>
    <row r="125" spans="1:20" x14ac:dyDescent="0.25">
      <c r="A125" t="s">
        <v>39</v>
      </c>
      <c r="B125" t="s">
        <v>44</v>
      </c>
      <c r="C125">
        <v>66.333333333333329</v>
      </c>
      <c r="D125">
        <v>3</v>
      </c>
      <c r="E125" t="s">
        <v>28499</v>
      </c>
      <c r="F125">
        <v>222.5</v>
      </c>
      <c r="G125">
        <v>0</v>
      </c>
      <c r="H125" t="s">
        <v>661</v>
      </c>
      <c r="I125" t="s">
        <v>15537</v>
      </c>
      <c r="J125" t="s">
        <v>1091</v>
      </c>
      <c r="K125" t="s">
        <v>635</v>
      </c>
      <c r="L125" t="s">
        <v>636</v>
      </c>
      <c r="M125" t="s">
        <v>28500</v>
      </c>
      <c r="N125" t="s">
        <v>635</v>
      </c>
      <c r="O125" t="s">
        <v>638</v>
      </c>
      <c r="P125" t="s">
        <v>22</v>
      </c>
      <c r="Q125" t="s">
        <v>639</v>
      </c>
      <c r="R125" t="s">
        <v>636</v>
      </c>
      <c r="S125" t="s">
        <v>28501</v>
      </c>
      <c r="T125" t="s">
        <v>28500</v>
      </c>
    </row>
    <row r="126" spans="1:20" x14ac:dyDescent="0.25">
      <c r="A126" t="s">
        <v>39</v>
      </c>
      <c r="B126" t="s">
        <v>44</v>
      </c>
      <c r="C126">
        <v>66.333333333333329</v>
      </c>
      <c r="D126">
        <v>6</v>
      </c>
      <c r="E126" t="s">
        <v>28502</v>
      </c>
      <c r="F126">
        <v>445</v>
      </c>
      <c r="G126">
        <v>0</v>
      </c>
      <c r="H126" t="s">
        <v>661</v>
      </c>
      <c r="I126" t="s">
        <v>28503</v>
      </c>
      <c r="J126" t="s">
        <v>1091</v>
      </c>
      <c r="K126" t="s">
        <v>635</v>
      </c>
      <c r="L126" t="s">
        <v>636</v>
      </c>
      <c r="M126" t="s">
        <v>28504</v>
      </c>
      <c r="N126" t="s">
        <v>635</v>
      </c>
      <c r="O126" t="s">
        <v>638</v>
      </c>
      <c r="P126" t="s">
        <v>22</v>
      </c>
      <c r="Q126" t="s">
        <v>639</v>
      </c>
      <c r="R126" t="s">
        <v>636</v>
      </c>
      <c r="S126" t="s">
        <v>28505</v>
      </c>
      <c r="T126" t="s">
        <v>28504</v>
      </c>
    </row>
    <row r="127" spans="1:20" x14ac:dyDescent="0.25">
      <c r="A127" t="s">
        <v>164</v>
      </c>
      <c r="B127" t="s">
        <v>165</v>
      </c>
      <c r="C127">
        <v>65</v>
      </c>
      <c r="D127">
        <v>9</v>
      </c>
      <c r="E127" t="s">
        <v>28506</v>
      </c>
      <c r="F127">
        <v>299</v>
      </c>
      <c r="G127">
        <v>0</v>
      </c>
      <c r="H127" t="s">
        <v>661</v>
      </c>
      <c r="I127" t="s">
        <v>28507</v>
      </c>
      <c r="J127" t="s">
        <v>697</v>
      </c>
      <c r="K127" t="s">
        <v>635</v>
      </c>
      <c r="L127" t="s">
        <v>636</v>
      </c>
      <c r="M127" t="s">
        <v>28508</v>
      </c>
      <c r="N127" t="s">
        <v>635</v>
      </c>
      <c r="O127" t="s">
        <v>668</v>
      </c>
      <c r="P127" t="s">
        <v>22</v>
      </c>
      <c r="Q127" t="s">
        <v>669</v>
      </c>
      <c r="R127" t="s">
        <v>636</v>
      </c>
      <c r="S127" t="s">
        <v>28509</v>
      </c>
      <c r="T127" t="s">
        <v>28508</v>
      </c>
    </row>
    <row r="128" spans="1:20" x14ac:dyDescent="0.25">
      <c r="A128" t="s">
        <v>256</v>
      </c>
      <c r="B128" t="s">
        <v>982</v>
      </c>
      <c r="C128">
        <v>93.03</v>
      </c>
      <c r="D128">
        <v>1</v>
      </c>
      <c r="E128" t="s">
        <v>28510</v>
      </c>
      <c r="F128">
        <v>100.03</v>
      </c>
      <c r="G128">
        <v>7</v>
      </c>
      <c r="H128" t="s">
        <v>647</v>
      </c>
      <c r="I128" t="s">
        <v>28511</v>
      </c>
      <c r="J128" t="s">
        <v>28512</v>
      </c>
      <c r="K128" t="s">
        <v>28513</v>
      </c>
      <c r="L128" t="s">
        <v>28514</v>
      </c>
      <c r="M128" t="s">
        <v>28515</v>
      </c>
      <c r="N128" t="s">
        <v>635</v>
      </c>
      <c r="O128" t="s">
        <v>706</v>
      </c>
      <c r="P128" t="s">
        <v>40</v>
      </c>
      <c r="Q128" t="s">
        <v>707</v>
      </c>
      <c r="R128" t="s">
        <v>636</v>
      </c>
      <c r="S128" t="s">
        <v>28516</v>
      </c>
      <c r="T128" t="s">
        <v>28515</v>
      </c>
    </row>
    <row r="129" spans="1:20" x14ac:dyDescent="0.25">
      <c r="A129" t="s">
        <v>258</v>
      </c>
      <c r="B129" t="s">
        <v>264</v>
      </c>
      <c r="C129">
        <v>139</v>
      </c>
      <c r="D129">
        <v>1</v>
      </c>
      <c r="E129" t="s">
        <v>28517</v>
      </c>
      <c r="F129">
        <v>109</v>
      </c>
      <c r="G129">
        <v>0</v>
      </c>
      <c r="H129" t="s">
        <v>661</v>
      </c>
      <c r="I129" t="s">
        <v>28518</v>
      </c>
      <c r="J129" t="s">
        <v>972</v>
      </c>
      <c r="K129" t="s">
        <v>635</v>
      </c>
      <c r="L129" t="s">
        <v>636</v>
      </c>
      <c r="M129" t="s">
        <v>28519</v>
      </c>
      <c r="N129" t="s">
        <v>635</v>
      </c>
      <c r="O129" t="s">
        <v>638</v>
      </c>
      <c r="P129" t="s">
        <v>22</v>
      </c>
      <c r="Q129" t="s">
        <v>639</v>
      </c>
      <c r="R129" t="s">
        <v>636</v>
      </c>
      <c r="S129" t="s">
        <v>28520</v>
      </c>
      <c r="T129" t="s">
        <v>28519</v>
      </c>
    </row>
    <row r="130" spans="1:20" x14ac:dyDescent="0.25">
      <c r="A130" t="s">
        <v>164</v>
      </c>
      <c r="B130" t="s">
        <v>165</v>
      </c>
      <c r="C130">
        <v>33.333333333333336</v>
      </c>
      <c r="D130">
        <v>3</v>
      </c>
      <c r="E130" t="s">
        <v>28521</v>
      </c>
      <c r="F130">
        <v>100</v>
      </c>
      <c r="G130">
        <v>0</v>
      </c>
      <c r="H130" t="s">
        <v>661</v>
      </c>
      <c r="I130" t="s">
        <v>28522</v>
      </c>
      <c r="J130" t="s">
        <v>2074</v>
      </c>
      <c r="K130" t="s">
        <v>635</v>
      </c>
      <c r="L130" t="s">
        <v>636</v>
      </c>
      <c r="M130" t="s">
        <v>28523</v>
      </c>
      <c r="N130" t="s">
        <v>635</v>
      </c>
      <c r="O130" t="s">
        <v>668</v>
      </c>
      <c r="P130" t="s">
        <v>22</v>
      </c>
      <c r="Q130" t="s">
        <v>669</v>
      </c>
      <c r="R130" t="s">
        <v>636</v>
      </c>
      <c r="S130" t="s">
        <v>28524</v>
      </c>
      <c r="T130" t="s">
        <v>28523</v>
      </c>
    </row>
    <row r="131" spans="1:20" x14ac:dyDescent="0.25">
      <c r="A131" t="s">
        <v>164</v>
      </c>
      <c r="B131" t="s">
        <v>165</v>
      </c>
      <c r="C131">
        <v>33.333333333333336</v>
      </c>
      <c r="D131">
        <v>3</v>
      </c>
      <c r="E131" t="s">
        <v>28525</v>
      </c>
      <c r="F131">
        <v>100</v>
      </c>
      <c r="G131">
        <v>0</v>
      </c>
      <c r="H131" t="s">
        <v>661</v>
      </c>
      <c r="I131" t="s">
        <v>19609</v>
      </c>
      <c r="J131" t="s">
        <v>19610</v>
      </c>
      <c r="K131" t="s">
        <v>635</v>
      </c>
      <c r="L131" t="s">
        <v>636</v>
      </c>
      <c r="M131" t="s">
        <v>28526</v>
      </c>
      <c r="N131" t="s">
        <v>635</v>
      </c>
      <c r="O131" t="s">
        <v>638</v>
      </c>
      <c r="P131" t="s">
        <v>22</v>
      </c>
      <c r="Q131" t="s">
        <v>639</v>
      </c>
      <c r="R131" t="s">
        <v>636</v>
      </c>
      <c r="S131" t="s">
        <v>28527</v>
      </c>
      <c r="T131" t="s">
        <v>28526</v>
      </c>
    </row>
    <row r="132" spans="1:20" x14ac:dyDescent="0.25">
      <c r="A132" t="s">
        <v>164</v>
      </c>
      <c r="B132" t="s">
        <v>165</v>
      </c>
      <c r="C132">
        <v>40</v>
      </c>
      <c r="D132">
        <v>10</v>
      </c>
      <c r="E132" t="s">
        <v>28528</v>
      </c>
      <c r="F132">
        <v>330</v>
      </c>
      <c r="G132">
        <v>0</v>
      </c>
      <c r="H132" t="s">
        <v>661</v>
      </c>
      <c r="I132" t="s">
        <v>28529</v>
      </c>
      <c r="J132" t="s">
        <v>663</v>
      </c>
      <c r="K132" t="s">
        <v>635</v>
      </c>
      <c r="L132" t="s">
        <v>636</v>
      </c>
      <c r="M132" t="s">
        <v>28530</v>
      </c>
      <c r="N132" t="s">
        <v>635</v>
      </c>
      <c r="O132" t="s">
        <v>668</v>
      </c>
      <c r="P132" t="s">
        <v>22</v>
      </c>
      <c r="Q132" t="s">
        <v>669</v>
      </c>
      <c r="R132" t="s">
        <v>636</v>
      </c>
      <c r="S132" t="s">
        <v>28531</v>
      </c>
      <c r="T132" t="s">
        <v>28530</v>
      </c>
    </row>
    <row r="133" spans="1:20" x14ac:dyDescent="0.25">
      <c r="A133" t="s">
        <v>164</v>
      </c>
      <c r="B133" t="s">
        <v>165</v>
      </c>
      <c r="C133">
        <v>40</v>
      </c>
      <c r="D133">
        <v>10</v>
      </c>
      <c r="E133" t="s">
        <v>28532</v>
      </c>
      <c r="F133">
        <v>330</v>
      </c>
      <c r="G133">
        <v>0</v>
      </c>
      <c r="H133" t="s">
        <v>661</v>
      </c>
      <c r="I133" t="s">
        <v>28533</v>
      </c>
      <c r="J133" t="s">
        <v>634</v>
      </c>
      <c r="K133" t="s">
        <v>635</v>
      </c>
      <c r="L133" t="s">
        <v>636</v>
      </c>
      <c r="M133" t="s">
        <v>28530</v>
      </c>
      <c r="N133" t="s">
        <v>635</v>
      </c>
      <c r="O133" t="s">
        <v>638</v>
      </c>
      <c r="P133" t="s">
        <v>22</v>
      </c>
      <c r="Q133" t="s">
        <v>639</v>
      </c>
      <c r="R133" t="s">
        <v>636</v>
      </c>
      <c r="S133" t="s">
        <v>28534</v>
      </c>
      <c r="T133" t="s">
        <v>28530</v>
      </c>
    </row>
    <row r="134" spans="1:20" x14ac:dyDescent="0.25">
      <c r="A134" t="s">
        <v>164</v>
      </c>
      <c r="B134" t="s">
        <v>165</v>
      </c>
      <c r="C134">
        <v>40</v>
      </c>
      <c r="D134">
        <v>20</v>
      </c>
      <c r="E134" t="s">
        <v>28535</v>
      </c>
      <c r="F134">
        <v>660</v>
      </c>
      <c r="G134">
        <v>0</v>
      </c>
      <c r="H134" t="s">
        <v>661</v>
      </c>
      <c r="I134" t="s">
        <v>10921</v>
      </c>
      <c r="J134" t="s">
        <v>2644</v>
      </c>
      <c r="K134" t="s">
        <v>635</v>
      </c>
      <c r="L134" t="s">
        <v>636</v>
      </c>
      <c r="M134" t="s">
        <v>28536</v>
      </c>
      <c r="N134" t="s">
        <v>635</v>
      </c>
      <c r="O134" t="s">
        <v>638</v>
      </c>
      <c r="P134" t="s">
        <v>22</v>
      </c>
      <c r="Q134" t="s">
        <v>639</v>
      </c>
      <c r="R134" t="s">
        <v>636</v>
      </c>
      <c r="S134" t="s">
        <v>28537</v>
      </c>
      <c r="T134" t="s">
        <v>28536</v>
      </c>
    </row>
    <row r="135" spans="1:20" x14ac:dyDescent="0.25">
      <c r="A135" t="s">
        <v>35</v>
      </c>
      <c r="B135" t="s">
        <v>36</v>
      </c>
      <c r="C135">
        <v>66.666666666666671</v>
      </c>
      <c r="D135">
        <v>3</v>
      </c>
      <c r="E135" t="s">
        <v>28538</v>
      </c>
      <c r="F135">
        <v>100</v>
      </c>
      <c r="G135">
        <v>0</v>
      </c>
      <c r="H135" t="s">
        <v>661</v>
      </c>
      <c r="I135" t="s">
        <v>28539</v>
      </c>
      <c r="J135" t="s">
        <v>1200</v>
      </c>
      <c r="K135" t="s">
        <v>635</v>
      </c>
      <c r="L135" t="s">
        <v>636</v>
      </c>
      <c r="M135" t="s">
        <v>28540</v>
      </c>
      <c r="N135" t="s">
        <v>635</v>
      </c>
      <c r="O135" t="s">
        <v>638</v>
      </c>
      <c r="P135" t="s">
        <v>22</v>
      </c>
      <c r="Q135" t="s">
        <v>639</v>
      </c>
      <c r="R135" t="s">
        <v>636</v>
      </c>
      <c r="S135" t="s">
        <v>28541</v>
      </c>
      <c r="T135" t="s">
        <v>28540</v>
      </c>
    </row>
    <row r="136" spans="1:20" x14ac:dyDescent="0.25">
      <c r="A136" t="s">
        <v>164</v>
      </c>
      <c r="B136" t="s">
        <v>165</v>
      </c>
      <c r="C136">
        <v>40</v>
      </c>
      <c r="D136">
        <v>10</v>
      </c>
      <c r="E136" t="s">
        <v>28542</v>
      </c>
      <c r="F136">
        <v>330</v>
      </c>
      <c r="G136">
        <v>0</v>
      </c>
      <c r="H136" t="s">
        <v>661</v>
      </c>
      <c r="I136" t="s">
        <v>14118</v>
      </c>
      <c r="J136" t="s">
        <v>812</v>
      </c>
      <c r="K136" t="s">
        <v>635</v>
      </c>
      <c r="L136" t="s">
        <v>636</v>
      </c>
      <c r="M136" t="s">
        <v>28543</v>
      </c>
      <c r="N136" t="s">
        <v>635</v>
      </c>
      <c r="O136" t="s">
        <v>668</v>
      </c>
      <c r="P136" t="s">
        <v>22</v>
      </c>
      <c r="Q136" t="s">
        <v>669</v>
      </c>
      <c r="R136" t="s">
        <v>636</v>
      </c>
      <c r="S136" t="s">
        <v>28544</v>
      </c>
      <c r="T136" t="s">
        <v>28543</v>
      </c>
    </row>
    <row r="137" spans="1:20" x14ac:dyDescent="0.25">
      <c r="A137" t="s">
        <v>20</v>
      </c>
      <c r="B137" t="s">
        <v>21</v>
      </c>
      <c r="C137">
        <v>33.333333333333336</v>
      </c>
      <c r="D137">
        <v>9</v>
      </c>
      <c r="E137" t="s">
        <v>28545</v>
      </c>
      <c r="F137">
        <v>1504.8</v>
      </c>
      <c r="G137">
        <v>0</v>
      </c>
      <c r="H137" t="s">
        <v>661</v>
      </c>
      <c r="I137" t="s">
        <v>2300</v>
      </c>
      <c r="J137" t="s">
        <v>1025</v>
      </c>
      <c r="K137" t="s">
        <v>635</v>
      </c>
      <c r="L137" t="s">
        <v>636</v>
      </c>
      <c r="M137" t="s">
        <v>28546</v>
      </c>
      <c r="N137" t="s">
        <v>635</v>
      </c>
      <c r="O137" t="s">
        <v>1071</v>
      </c>
      <c r="P137" t="s">
        <v>22</v>
      </c>
      <c r="Q137" t="s">
        <v>639</v>
      </c>
      <c r="R137" t="s">
        <v>636</v>
      </c>
      <c r="S137" t="s">
        <v>28547</v>
      </c>
      <c r="T137" t="s">
        <v>28546</v>
      </c>
    </row>
    <row r="138" spans="1:20" x14ac:dyDescent="0.25">
      <c r="A138" t="s">
        <v>164</v>
      </c>
      <c r="B138" t="s">
        <v>165</v>
      </c>
      <c r="C138">
        <v>40</v>
      </c>
      <c r="D138">
        <v>30</v>
      </c>
      <c r="E138" t="s">
        <v>28545</v>
      </c>
      <c r="F138">
        <v>1504.8</v>
      </c>
      <c r="G138">
        <v>0</v>
      </c>
      <c r="H138" t="s">
        <v>661</v>
      </c>
      <c r="I138" t="s">
        <v>2300</v>
      </c>
      <c r="J138" t="s">
        <v>1025</v>
      </c>
      <c r="K138" t="s">
        <v>635</v>
      </c>
      <c r="L138" t="s">
        <v>636</v>
      </c>
      <c r="M138" t="s">
        <v>28546</v>
      </c>
      <c r="N138" t="s">
        <v>635</v>
      </c>
      <c r="O138" t="s">
        <v>1071</v>
      </c>
      <c r="P138" t="s">
        <v>22</v>
      </c>
      <c r="Q138" t="s">
        <v>639</v>
      </c>
      <c r="R138" t="s">
        <v>636</v>
      </c>
      <c r="S138" t="s">
        <v>28547</v>
      </c>
      <c r="T138" t="s">
        <v>28546</v>
      </c>
    </row>
    <row r="139" spans="1:20" x14ac:dyDescent="0.25">
      <c r="A139" t="s">
        <v>116</v>
      </c>
      <c r="B139" t="s">
        <v>117</v>
      </c>
      <c r="C139">
        <v>10</v>
      </c>
      <c r="D139">
        <v>50</v>
      </c>
      <c r="E139" t="s">
        <v>28548</v>
      </c>
      <c r="F139">
        <v>489</v>
      </c>
      <c r="G139">
        <v>9</v>
      </c>
      <c r="H139" t="s">
        <v>647</v>
      </c>
      <c r="I139" t="s">
        <v>2766</v>
      </c>
      <c r="J139" t="s">
        <v>28549</v>
      </c>
      <c r="K139" t="s">
        <v>2751</v>
      </c>
      <c r="L139" t="s">
        <v>1179</v>
      </c>
      <c r="M139" t="s">
        <v>28550</v>
      </c>
      <c r="N139" t="s">
        <v>635</v>
      </c>
      <c r="O139" t="s">
        <v>653</v>
      </c>
      <c r="P139" t="s">
        <v>43</v>
      </c>
      <c r="Q139" t="s">
        <v>654</v>
      </c>
      <c r="R139" t="s">
        <v>636</v>
      </c>
      <c r="S139" t="s">
        <v>28551</v>
      </c>
      <c r="T139" t="s">
        <v>28552</v>
      </c>
    </row>
    <row r="140" spans="1:20" x14ac:dyDescent="0.25">
      <c r="A140" t="s">
        <v>35</v>
      </c>
      <c r="B140" t="s">
        <v>36</v>
      </c>
      <c r="C140">
        <v>66.666666666666671</v>
      </c>
      <c r="D140">
        <v>3</v>
      </c>
      <c r="E140" t="s">
        <v>28553</v>
      </c>
      <c r="F140">
        <v>100</v>
      </c>
      <c r="G140">
        <v>0</v>
      </c>
      <c r="H140" t="s">
        <v>661</v>
      </c>
      <c r="I140" t="s">
        <v>28030</v>
      </c>
      <c r="J140" t="s">
        <v>1160</v>
      </c>
      <c r="K140" t="s">
        <v>635</v>
      </c>
      <c r="L140" t="s">
        <v>636</v>
      </c>
      <c r="M140" t="s">
        <v>28554</v>
      </c>
      <c r="N140" t="s">
        <v>635</v>
      </c>
      <c r="O140" t="s">
        <v>638</v>
      </c>
      <c r="P140" t="s">
        <v>22</v>
      </c>
      <c r="Q140" t="s">
        <v>639</v>
      </c>
      <c r="R140" t="s">
        <v>636</v>
      </c>
      <c r="S140" t="s">
        <v>28555</v>
      </c>
      <c r="T140" t="s">
        <v>28554</v>
      </c>
    </row>
    <row r="141" spans="1:20" x14ac:dyDescent="0.25">
      <c r="A141" t="s">
        <v>164</v>
      </c>
      <c r="B141" t="s">
        <v>165</v>
      </c>
      <c r="C141">
        <v>65</v>
      </c>
      <c r="D141">
        <v>9</v>
      </c>
      <c r="E141" t="s">
        <v>28556</v>
      </c>
      <c r="F141">
        <v>299</v>
      </c>
      <c r="G141">
        <v>0</v>
      </c>
      <c r="H141" t="s">
        <v>661</v>
      </c>
      <c r="I141" t="s">
        <v>23547</v>
      </c>
      <c r="J141" t="s">
        <v>1314</v>
      </c>
      <c r="K141" t="s">
        <v>635</v>
      </c>
      <c r="L141" t="s">
        <v>636</v>
      </c>
      <c r="M141" t="s">
        <v>28557</v>
      </c>
      <c r="N141" t="s">
        <v>635</v>
      </c>
      <c r="O141" t="s">
        <v>638</v>
      </c>
      <c r="P141" t="s">
        <v>22</v>
      </c>
      <c r="Q141" t="s">
        <v>639</v>
      </c>
      <c r="R141" t="s">
        <v>636</v>
      </c>
      <c r="S141" t="s">
        <v>28558</v>
      </c>
      <c r="T141" t="s">
        <v>28557</v>
      </c>
    </row>
    <row r="142" spans="1:20" x14ac:dyDescent="0.25">
      <c r="A142" t="s">
        <v>257</v>
      </c>
      <c r="B142" t="s">
        <v>263</v>
      </c>
      <c r="C142">
        <v>139</v>
      </c>
      <c r="D142">
        <v>1</v>
      </c>
      <c r="E142" t="s">
        <v>28559</v>
      </c>
      <c r="F142">
        <v>109</v>
      </c>
      <c r="G142">
        <v>0</v>
      </c>
      <c r="H142" t="s">
        <v>661</v>
      </c>
      <c r="I142" t="s">
        <v>28560</v>
      </c>
      <c r="J142" t="s">
        <v>1742</v>
      </c>
      <c r="K142" t="s">
        <v>635</v>
      </c>
      <c r="L142" t="s">
        <v>636</v>
      </c>
      <c r="M142" t="s">
        <v>28561</v>
      </c>
      <c r="N142" t="s">
        <v>635</v>
      </c>
      <c r="O142" t="s">
        <v>638</v>
      </c>
      <c r="P142" t="s">
        <v>22</v>
      </c>
      <c r="Q142" t="s">
        <v>639</v>
      </c>
      <c r="R142" t="s">
        <v>636</v>
      </c>
      <c r="S142" t="s">
        <v>28562</v>
      </c>
      <c r="T142" t="s">
        <v>28563</v>
      </c>
    </row>
    <row r="143" spans="1:20" x14ac:dyDescent="0.25">
      <c r="A143" t="s">
        <v>118</v>
      </c>
      <c r="B143" t="s">
        <v>2112</v>
      </c>
      <c r="C143">
        <v>64</v>
      </c>
      <c r="D143">
        <v>1</v>
      </c>
      <c r="E143" t="s">
        <v>28564</v>
      </c>
      <c r="F143">
        <v>109</v>
      </c>
      <c r="G143">
        <v>45</v>
      </c>
      <c r="H143" t="s">
        <v>2114</v>
      </c>
      <c r="I143" t="s">
        <v>2723</v>
      </c>
      <c r="J143" t="s">
        <v>2724</v>
      </c>
      <c r="K143" t="s">
        <v>2725</v>
      </c>
      <c r="L143" t="s">
        <v>2726</v>
      </c>
      <c r="M143" t="s">
        <v>28565</v>
      </c>
      <c r="N143" t="s">
        <v>635</v>
      </c>
      <c r="O143" t="s">
        <v>706</v>
      </c>
      <c r="P143" t="s">
        <v>40</v>
      </c>
      <c r="Q143" t="s">
        <v>707</v>
      </c>
      <c r="R143" t="s">
        <v>636</v>
      </c>
      <c r="S143" t="s">
        <v>28566</v>
      </c>
      <c r="T143" t="s">
        <v>28565</v>
      </c>
    </row>
    <row r="144" spans="1:20" x14ac:dyDescent="0.25">
      <c r="A144" t="s">
        <v>35</v>
      </c>
      <c r="B144" t="s">
        <v>36</v>
      </c>
      <c r="C144">
        <v>66.666666666666671</v>
      </c>
      <c r="D144">
        <v>3</v>
      </c>
      <c r="E144" t="s">
        <v>28567</v>
      </c>
      <c r="F144">
        <v>200</v>
      </c>
      <c r="G144">
        <v>0</v>
      </c>
      <c r="H144" t="s">
        <v>661</v>
      </c>
      <c r="I144" t="s">
        <v>26737</v>
      </c>
      <c r="J144" t="s">
        <v>1200</v>
      </c>
      <c r="K144" t="s">
        <v>635</v>
      </c>
      <c r="L144" t="s">
        <v>636</v>
      </c>
      <c r="M144" t="s">
        <v>28568</v>
      </c>
      <c r="N144" t="s">
        <v>635</v>
      </c>
      <c r="O144" t="s">
        <v>668</v>
      </c>
      <c r="P144" t="s">
        <v>22</v>
      </c>
      <c r="Q144" t="s">
        <v>669</v>
      </c>
      <c r="R144" t="s">
        <v>636</v>
      </c>
      <c r="S144" t="s">
        <v>28569</v>
      </c>
      <c r="T144" t="s">
        <v>28568</v>
      </c>
    </row>
    <row r="145" spans="1:20" x14ac:dyDescent="0.25">
      <c r="A145" t="s">
        <v>164</v>
      </c>
      <c r="B145" t="s">
        <v>165</v>
      </c>
      <c r="C145">
        <v>33.333333333333336</v>
      </c>
      <c r="D145">
        <v>3</v>
      </c>
      <c r="E145" t="s">
        <v>28567</v>
      </c>
      <c r="F145">
        <v>200</v>
      </c>
      <c r="G145">
        <v>0</v>
      </c>
      <c r="H145" t="s">
        <v>661</v>
      </c>
      <c r="I145" t="s">
        <v>26737</v>
      </c>
      <c r="J145" t="s">
        <v>1200</v>
      </c>
      <c r="K145" t="s">
        <v>635</v>
      </c>
      <c r="L145" t="s">
        <v>636</v>
      </c>
      <c r="M145" t="s">
        <v>28568</v>
      </c>
      <c r="N145" t="s">
        <v>635</v>
      </c>
      <c r="O145" t="s">
        <v>668</v>
      </c>
      <c r="P145" t="s">
        <v>22</v>
      </c>
      <c r="Q145" t="s">
        <v>669</v>
      </c>
      <c r="R145" t="s">
        <v>636</v>
      </c>
      <c r="S145" t="s">
        <v>28569</v>
      </c>
      <c r="T145" t="s">
        <v>28568</v>
      </c>
    </row>
    <row r="146" spans="1:20" x14ac:dyDescent="0.25">
      <c r="A146" t="s">
        <v>164</v>
      </c>
      <c r="B146" t="s">
        <v>165</v>
      </c>
      <c r="C146">
        <v>33.333333333333336</v>
      </c>
      <c r="D146">
        <v>3</v>
      </c>
      <c r="E146" t="s">
        <v>28570</v>
      </c>
      <c r="F146">
        <v>100</v>
      </c>
      <c r="G146">
        <v>0</v>
      </c>
      <c r="H146" t="s">
        <v>661</v>
      </c>
      <c r="I146" t="s">
        <v>28571</v>
      </c>
      <c r="J146" t="s">
        <v>879</v>
      </c>
      <c r="K146" t="s">
        <v>635</v>
      </c>
      <c r="L146" t="s">
        <v>636</v>
      </c>
      <c r="M146" t="s">
        <v>28572</v>
      </c>
      <c r="N146" t="s">
        <v>635</v>
      </c>
      <c r="O146" t="s">
        <v>668</v>
      </c>
      <c r="P146" t="s">
        <v>22</v>
      </c>
      <c r="Q146" t="s">
        <v>669</v>
      </c>
      <c r="R146" t="s">
        <v>636</v>
      </c>
      <c r="S146" t="s">
        <v>28573</v>
      </c>
      <c r="T146" t="s">
        <v>28572</v>
      </c>
    </row>
    <row r="147" spans="1:20" x14ac:dyDescent="0.25">
      <c r="A147" t="s">
        <v>35</v>
      </c>
      <c r="B147" t="s">
        <v>36</v>
      </c>
      <c r="C147">
        <v>66.666666666666671</v>
      </c>
      <c r="D147">
        <v>3</v>
      </c>
      <c r="E147" t="s">
        <v>28574</v>
      </c>
      <c r="F147">
        <v>100</v>
      </c>
      <c r="G147">
        <v>0</v>
      </c>
      <c r="H147" t="s">
        <v>661</v>
      </c>
      <c r="I147" t="s">
        <v>28575</v>
      </c>
      <c r="J147" t="s">
        <v>2242</v>
      </c>
      <c r="K147" t="s">
        <v>635</v>
      </c>
      <c r="L147" t="s">
        <v>636</v>
      </c>
      <c r="M147" t="s">
        <v>28576</v>
      </c>
      <c r="N147" t="s">
        <v>635</v>
      </c>
      <c r="O147" t="s">
        <v>668</v>
      </c>
      <c r="P147" t="s">
        <v>22</v>
      </c>
      <c r="Q147" t="s">
        <v>669</v>
      </c>
      <c r="R147" t="s">
        <v>636</v>
      </c>
      <c r="S147" t="s">
        <v>28577</v>
      </c>
      <c r="T147" t="s">
        <v>28578</v>
      </c>
    </row>
    <row r="148" spans="1:20" x14ac:dyDescent="0.25">
      <c r="A148" t="s">
        <v>164</v>
      </c>
      <c r="B148" t="s">
        <v>165</v>
      </c>
      <c r="C148">
        <v>65</v>
      </c>
      <c r="D148">
        <v>18</v>
      </c>
      <c r="E148" t="s">
        <v>28579</v>
      </c>
      <c r="F148">
        <v>526.24</v>
      </c>
      <c r="G148">
        <v>0</v>
      </c>
      <c r="H148" t="s">
        <v>661</v>
      </c>
      <c r="I148" t="s">
        <v>28580</v>
      </c>
      <c r="J148" t="s">
        <v>858</v>
      </c>
      <c r="K148" t="s">
        <v>635</v>
      </c>
      <c r="L148" t="s">
        <v>636</v>
      </c>
      <c r="M148" t="s">
        <v>28581</v>
      </c>
      <c r="N148" t="s">
        <v>635</v>
      </c>
      <c r="O148" t="s">
        <v>668</v>
      </c>
      <c r="P148" t="s">
        <v>22</v>
      </c>
      <c r="Q148" t="s">
        <v>669</v>
      </c>
      <c r="R148" t="s">
        <v>636</v>
      </c>
      <c r="S148" t="s">
        <v>28582</v>
      </c>
      <c r="T148" t="s">
        <v>28581</v>
      </c>
    </row>
    <row r="149" spans="1:20" x14ac:dyDescent="0.25">
      <c r="A149" t="s">
        <v>118</v>
      </c>
      <c r="B149" t="s">
        <v>91</v>
      </c>
      <c r="C149">
        <v>76</v>
      </c>
      <c r="D149">
        <v>1</v>
      </c>
      <c r="E149" t="s">
        <v>28583</v>
      </c>
      <c r="F149">
        <v>208</v>
      </c>
      <c r="G149">
        <v>0</v>
      </c>
      <c r="H149" t="s">
        <v>647</v>
      </c>
      <c r="I149" t="s">
        <v>28584</v>
      </c>
      <c r="J149" t="s">
        <v>28585</v>
      </c>
      <c r="K149" t="s">
        <v>1851</v>
      </c>
      <c r="L149" t="s">
        <v>2066</v>
      </c>
      <c r="M149" t="s">
        <v>28586</v>
      </c>
      <c r="N149" t="s">
        <v>635</v>
      </c>
      <c r="O149" t="s">
        <v>653</v>
      </c>
      <c r="P149" t="s">
        <v>43</v>
      </c>
      <c r="Q149" t="s">
        <v>654</v>
      </c>
      <c r="R149" t="s">
        <v>636</v>
      </c>
      <c r="S149" t="s">
        <v>28587</v>
      </c>
      <c r="T149" t="s">
        <v>28588</v>
      </c>
    </row>
    <row r="150" spans="1:20" x14ac:dyDescent="0.25">
      <c r="A150" t="s">
        <v>39</v>
      </c>
      <c r="B150" t="s">
        <v>44</v>
      </c>
      <c r="C150">
        <v>76</v>
      </c>
      <c r="D150">
        <v>2</v>
      </c>
      <c r="E150" t="s">
        <v>28583</v>
      </c>
      <c r="F150">
        <v>208</v>
      </c>
      <c r="G150">
        <v>0</v>
      </c>
      <c r="H150" t="s">
        <v>647</v>
      </c>
      <c r="I150" t="s">
        <v>28584</v>
      </c>
      <c r="J150" t="s">
        <v>28585</v>
      </c>
      <c r="K150" t="s">
        <v>1851</v>
      </c>
      <c r="L150" t="s">
        <v>2066</v>
      </c>
      <c r="M150" t="s">
        <v>28586</v>
      </c>
      <c r="N150" t="s">
        <v>635</v>
      </c>
      <c r="O150" t="s">
        <v>653</v>
      </c>
      <c r="P150" t="s">
        <v>43</v>
      </c>
      <c r="Q150" t="s">
        <v>654</v>
      </c>
      <c r="R150" t="s">
        <v>636</v>
      </c>
      <c r="S150" t="s">
        <v>28587</v>
      </c>
      <c r="T150" t="s">
        <v>28588</v>
      </c>
    </row>
    <row r="151" spans="1:20" x14ac:dyDescent="0.25">
      <c r="A151" t="s">
        <v>164</v>
      </c>
      <c r="B151" t="s">
        <v>165</v>
      </c>
      <c r="C151">
        <v>65</v>
      </c>
      <c r="D151">
        <v>18</v>
      </c>
      <c r="E151" t="s">
        <v>28589</v>
      </c>
      <c r="F151">
        <v>598</v>
      </c>
      <c r="G151">
        <v>0</v>
      </c>
      <c r="H151" t="s">
        <v>661</v>
      </c>
      <c r="I151" t="s">
        <v>23495</v>
      </c>
      <c r="J151" t="s">
        <v>1200</v>
      </c>
      <c r="K151" t="s">
        <v>635</v>
      </c>
      <c r="L151" t="s">
        <v>636</v>
      </c>
      <c r="M151" t="s">
        <v>28588</v>
      </c>
      <c r="N151" t="s">
        <v>635</v>
      </c>
      <c r="O151" t="s">
        <v>638</v>
      </c>
      <c r="P151" t="s">
        <v>22</v>
      </c>
      <c r="Q151" t="s">
        <v>639</v>
      </c>
      <c r="R151" t="s">
        <v>636</v>
      </c>
      <c r="S151" t="s">
        <v>28590</v>
      </c>
      <c r="T151" t="s">
        <v>28588</v>
      </c>
    </row>
    <row r="152" spans="1:20" x14ac:dyDescent="0.25">
      <c r="A152" t="s">
        <v>164</v>
      </c>
      <c r="B152" t="s">
        <v>165</v>
      </c>
      <c r="C152">
        <v>65</v>
      </c>
      <c r="D152">
        <v>9</v>
      </c>
      <c r="E152" t="s">
        <v>28591</v>
      </c>
      <c r="F152">
        <v>299</v>
      </c>
      <c r="G152">
        <v>0</v>
      </c>
      <c r="H152" t="s">
        <v>661</v>
      </c>
      <c r="I152" t="s">
        <v>28592</v>
      </c>
      <c r="J152" t="s">
        <v>1837</v>
      </c>
      <c r="K152" t="s">
        <v>635</v>
      </c>
      <c r="L152" t="s">
        <v>636</v>
      </c>
      <c r="M152" t="s">
        <v>28593</v>
      </c>
      <c r="N152" t="s">
        <v>635</v>
      </c>
      <c r="O152" t="s">
        <v>638</v>
      </c>
      <c r="P152" t="s">
        <v>22</v>
      </c>
      <c r="Q152" t="s">
        <v>639</v>
      </c>
      <c r="R152" t="s">
        <v>636</v>
      </c>
      <c r="S152" t="s">
        <v>28594</v>
      </c>
      <c r="T152" t="s">
        <v>28593</v>
      </c>
    </row>
    <row r="153" spans="1:20" x14ac:dyDescent="0.25">
      <c r="A153" t="s">
        <v>164</v>
      </c>
      <c r="B153" t="s">
        <v>165</v>
      </c>
      <c r="C153">
        <v>33.333333333333336</v>
      </c>
      <c r="D153">
        <v>3</v>
      </c>
      <c r="E153" t="s">
        <v>28595</v>
      </c>
      <c r="F153">
        <v>100</v>
      </c>
      <c r="G153">
        <v>0</v>
      </c>
      <c r="H153" t="s">
        <v>661</v>
      </c>
      <c r="I153" t="s">
        <v>28596</v>
      </c>
      <c r="J153" t="s">
        <v>858</v>
      </c>
      <c r="K153" t="s">
        <v>635</v>
      </c>
      <c r="L153" t="s">
        <v>636</v>
      </c>
      <c r="M153" t="s">
        <v>28597</v>
      </c>
      <c r="N153" t="s">
        <v>635</v>
      </c>
      <c r="O153" t="s">
        <v>638</v>
      </c>
      <c r="P153" t="s">
        <v>22</v>
      </c>
      <c r="Q153" t="s">
        <v>639</v>
      </c>
      <c r="R153" t="s">
        <v>636</v>
      </c>
      <c r="S153" t="s">
        <v>28598</v>
      </c>
      <c r="T153" t="s">
        <v>28597</v>
      </c>
    </row>
    <row r="154" spans="1:20" x14ac:dyDescent="0.25">
      <c r="A154" t="s">
        <v>37</v>
      </c>
      <c r="B154" t="s">
        <v>38</v>
      </c>
      <c r="C154">
        <v>66.666666666666671</v>
      </c>
      <c r="D154">
        <v>3</v>
      </c>
      <c r="E154" t="s">
        <v>28599</v>
      </c>
      <c r="F154">
        <v>100</v>
      </c>
      <c r="G154">
        <v>0</v>
      </c>
      <c r="H154" t="s">
        <v>661</v>
      </c>
      <c r="I154" t="s">
        <v>28600</v>
      </c>
      <c r="J154" t="s">
        <v>634</v>
      </c>
      <c r="K154" t="s">
        <v>635</v>
      </c>
      <c r="L154" t="s">
        <v>636</v>
      </c>
      <c r="M154" t="s">
        <v>28601</v>
      </c>
      <c r="N154" t="s">
        <v>635</v>
      </c>
      <c r="O154" t="s">
        <v>638</v>
      </c>
      <c r="P154" t="s">
        <v>22</v>
      </c>
      <c r="Q154" t="s">
        <v>639</v>
      </c>
      <c r="R154" t="s">
        <v>636</v>
      </c>
      <c r="S154" t="s">
        <v>28602</v>
      </c>
      <c r="T154" t="s">
        <v>28603</v>
      </c>
    </row>
    <row r="155" spans="1:20" x14ac:dyDescent="0.25">
      <c r="A155" t="s">
        <v>35</v>
      </c>
      <c r="B155" t="s">
        <v>36</v>
      </c>
      <c r="C155">
        <v>66.666666666666671</v>
      </c>
      <c r="D155">
        <v>3</v>
      </c>
      <c r="E155" t="s">
        <v>28604</v>
      </c>
      <c r="F155">
        <v>100</v>
      </c>
      <c r="G155">
        <v>0</v>
      </c>
      <c r="H155" t="s">
        <v>661</v>
      </c>
      <c r="I155" t="s">
        <v>28605</v>
      </c>
      <c r="J155" t="s">
        <v>643</v>
      </c>
      <c r="K155" t="s">
        <v>635</v>
      </c>
      <c r="L155" t="s">
        <v>636</v>
      </c>
      <c r="M155" t="s">
        <v>28601</v>
      </c>
      <c r="N155" t="s">
        <v>635</v>
      </c>
      <c r="O155" t="s">
        <v>638</v>
      </c>
      <c r="P155" t="s">
        <v>22</v>
      </c>
      <c r="Q155" t="s">
        <v>639</v>
      </c>
      <c r="R155" t="s">
        <v>636</v>
      </c>
      <c r="S155" t="s">
        <v>28606</v>
      </c>
      <c r="T155" t="s">
        <v>28601</v>
      </c>
    </row>
    <row r="156" spans="1:20" x14ac:dyDescent="0.25">
      <c r="A156" t="s">
        <v>164</v>
      </c>
      <c r="B156" t="s">
        <v>165</v>
      </c>
      <c r="C156">
        <v>33.333333333333336</v>
      </c>
      <c r="D156">
        <v>3</v>
      </c>
      <c r="E156" t="s">
        <v>28607</v>
      </c>
      <c r="F156">
        <v>100</v>
      </c>
      <c r="G156">
        <v>0</v>
      </c>
      <c r="H156" t="s">
        <v>661</v>
      </c>
      <c r="I156" t="s">
        <v>28608</v>
      </c>
      <c r="J156" t="s">
        <v>1568</v>
      </c>
      <c r="K156" t="s">
        <v>635</v>
      </c>
      <c r="L156" t="s">
        <v>636</v>
      </c>
      <c r="M156" t="s">
        <v>28609</v>
      </c>
      <c r="N156" t="s">
        <v>635</v>
      </c>
      <c r="O156" t="s">
        <v>638</v>
      </c>
      <c r="P156" t="s">
        <v>22</v>
      </c>
      <c r="Q156" t="s">
        <v>639</v>
      </c>
      <c r="R156" t="s">
        <v>636</v>
      </c>
      <c r="S156" t="s">
        <v>28610</v>
      </c>
      <c r="T156" t="s">
        <v>28609</v>
      </c>
    </row>
    <row r="157" spans="1:20" x14ac:dyDescent="0.25">
      <c r="A157" t="s">
        <v>37</v>
      </c>
      <c r="B157" t="s">
        <v>38</v>
      </c>
      <c r="C157">
        <v>66.666666666666671</v>
      </c>
      <c r="D157">
        <v>3</v>
      </c>
      <c r="E157" t="s">
        <v>28611</v>
      </c>
      <c r="F157">
        <v>100</v>
      </c>
      <c r="G157">
        <v>0</v>
      </c>
      <c r="H157" t="s">
        <v>661</v>
      </c>
      <c r="I157" t="s">
        <v>28612</v>
      </c>
      <c r="J157" t="s">
        <v>884</v>
      </c>
      <c r="K157" t="s">
        <v>635</v>
      </c>
      <c r="L157" t="s">
        <v>636</v>
      </c>
      <c r="M157" t="s">
        <v>28613</v>
      </c>
      <c r="N157" t="s">
        <v>635</v>
      </c>
      <c r="O157" t="s">
        <v>668</v>
      </c>
      <c r="P157" t="s">
        <v>22</v>
      </c>
      <c r="Q157" t="s">
        <v>669</v>
      </c>
      <c r="R157" t="s">
        <v>636</v>
      </c>
      <c r="S157" t="s">
        <v>28614</v>
      </c>
      <c r="T157" t="s">
        <v>28609</v>
      </c>
    </row>
    <row r="158" spans="1:20" x14ac:dyDescent="0.25">
      <c r="A158" t="s">
        <v>37</v>
      </c>
      <c r="B158" t="s">
        <v>38</v>
      </c>
      <c r="C158">
        <v>66.666666666666671</v>
      </c>
      <c r="D158">
        <v>3</v>
      </c>
      <c r="E158" t="s">
        <v>28615</v>
      </c>
      <c r="F158">
        <v>100</v>
      </c>
      <c r="G158">
        <v>0</v>
      </c>
      <c r="H158" t="s">
        <v>661</v>
      </c>
      <c r="I158" t="s">
        <v>28616</v>
      </c>
      <c r="J158" t="s">
        <v>992</v>
      </c>
      <c r="K158" t="s">
        <v>635</v>
      </c>
      <c r="L158" t="s">
        <v>636</v>
      </c>
      <c r="M158" t="s">
        <v>28617</v>
      </c>
      <c r="N158" t="s">
        <v>635</v>
      </c>
      <c r="O158" t="s">
        <v>638</v>
      </c>
      <c r="P158" t="s">
        <v>22</v>
      </c>
      <c r="Q158" t="s">
        <v>639</v>
      </c>
      <c r="R158" t="s">
        <v>636</v>
      </c>
      <c r="S158" t="s">
        <v>28618</v>
      </c>
      <c r="T158" t="s">
        <v>28613</v>
      </c>
    </row>
    <row r="159" spans="1:20" x14ac:dyDescent="0.25">
      <c r="A159" t="s">
        <v>37</v>
      </c>
      <c r="B159" t="s">
        <v>38</v>
      </c>
      <c r="C159">
        <v>33</v>
      </c>
      <c r="D159">
        <v>10</v>
      </c>
      <c r="E159" t="s">
        <v>28619</v>
      </c>
      <c r="F159">
        <v>330</v>
      </c>
      <c r="G159">
        <v>0</v>
      </c>
      <c r="H159" t="s">
        <v>661</v>
      </c>
      <c r="I159" t="s">
        <v>28620</v>
      </c>
      <c r="J159" t="s">
        <v>1096</v>
      </c>
      <c r="K159" t="s">
        <v>635</v>
      </c>
      <c r="L159" t="s">
        <v>636</v>
      </c>
      <c r="M159" t="s">
        <v>28621</v>
      </c>
      <c r="N159" t="s">
        <v>635</v>
      </c>
      <c r="O159" t="s">
        <v>638</v>
      </c>
      <c r="P159" t="s">
        <v>22</v>
      </c>
      <c r="Q159" t="s">
        <v>639</v>
      </c>
      <c r="R159" t="s">
        <v>636</v>
      </c>
      <c r="S159" t="s">
        <v>28622</v>
      </c>
      <c r="T159" t="s">
        <v>28623</v>
      </c>
    </row>
    <row r="160" spans="1:20" x14ac:dyDescent="0.25">
      <c r="A160" t="s">
        <v>164</v>
      </c>
      <c r="B160" t="s">
        <v>165</v>
      </c>
      <c r="C160">
        <v>40</v>
      </c>
      <c r="D160">
        <v>10</v>
      </c>
      <c r="E160" t="s">
        <v>28624</v>
      </c>
      <c r="F160">
        <v>330</v>
      </c>
      <c r="G160">
        <v>0</v>
      </c>
      <c r="H160" t="s">
        <v>661</v>
      </c>
      <c r="I160" t="s">
        <v>4452</v>
      </c>
      <c r="J160" t="s">
        <v>978</v>
      </c>
      <c r="K160" t="s">
        <v>635</v>
      </c>
      <c r="L160" t="s">
        <v>636</v>
      </c>
      <c r="M160" t="s">
        <v>28625</v>
      </c>
      <c r="N160" t="s">
        <v>635</v>
      </c>
      <c r="O160" t="s">
        <v>980</v>
      </c>
      <c r="P160" t="s">
        <v>22</v>
      </c>
      <c r="Q160" t="s">
        <v>669</v>
      </c>
      <c r="R160" t="s">
        <v>636</v>
      </c>
      <c r="S160" t="s">
        <v>28626</v>
      </c>
      <c r="T160" t="s">
        <v>28627</v>
      </c>
    </row>
    <row r="161" spans="1:20" x14ac:dyDescent="0.25">
      <c r="A161" t="s">
        <v>256</v>
      </c>
      <c r="B161" t="s">
        <v>262</v>
      </c>
      <c r="C161">
        <v>139</v>
      </c>
      <c r="D161">
        <v>1</v>
      </c>
      <c r="E161" t="s">
        <v>28628</v>
      </c>
      <c r="F161">
        <v>109</v>
      </c>
      <c r="G161">
        <v>0</v>
      </c>
      <c r="H161" t="s">
        <v>661</v>
      </c>
      <c r="I161" t="s">
        <v>28629</v>
      </c>
      <c r="J161" t="s">
        <v>869</v>
      </c>
      <c r="K161" t="s">
        <v>635</v>
      </c>
      <c r="L161" t="s">
        <v>636</v>
      </c>
      <c r="M161" t="s">
        <v>28630</v>
      </c>
      <c r="N161" t="s">
        <v>635</v>
      </c>
      <c r="O161" t="s">
        <v>638</v>
      </c>
      <c r="P161" t="s">
        <v>22</v>
      </c>
      <c r="Q161" t="s">
        <v>639</v>
      </c>
      <c r="R161" t="s">
        <v>636</v>
      </c>
      <c r="S161" t="s">
        <v>28631</v>
      </c>
      <c r="T161" t="s">
        <v>28632</v>
      </c>
    </row>
    <row r="162" spans="1:20" x14ac:dyDescent="0.25">
      <c r="A162" t="s">
        <v>94</v>
      </c>
      <c r="B162" t="s">
        <v>95</v>
      </c>
      <c r="C162">
        <v>33.333333333333336</v>
      </c>
      <c r="D162">
        <v>6</v>
      </c>
      <c r="E162" t="s">
        <v>28633</v>
      </c>
      <c r="F162">
        <v>300</v>
      </c>
      <c r="G162">
        <v>0</v>
      </c>
      <c r="H162" t="s">
        <v>661</v>
      </c>
      <c r="I162" t="s">
        <v>28634</v>
      </c>
      <c r="J162" t="s">
        <v>869</v>
      </c>
      <c r="K162" t="s">
        <v>635</v>
      </c>
      <c r="L162" t="s">
        <v>636</v>
      </c>
      <c r="M162" t="s">
        <v>28630</v>
      </c>
      <c r="N162" t="s">
        <v>635</v>
      </c>
      <c r="O162" t="s">
        <v>638</v>
      </c>
      <c r="P162" t="s">
        <v>22</v>
      </c>
      <c r="Q162" t="s">
        <v>639</v>
      </c>
      <c r="R162" t="s">
        <v>636</v>
      </c>
      <c r="S162" t="s">
        <v>28635</v>
      </c>
      <c r="T162" t="s">
        <v>28632</v>
      </c>
    </row>
    <row r="163" spans="1:20" x14ac:dyDescent="0.25">
      <c r="A163" t="s">
        <v>37</v>
      </c>
      <c r="B163" t="s">
        <v>38</v>
      </c>
      <c r="C163">
        <v>66.666666666666671</v>
      </c>
      <c r="D163">
        <v>3</v>
      </c>
      <c r="E163" t="s">
        <v>28636</v>
      </c>
      <c r="F163">
        <v>100</v>
      </c>
      <c r="G163">
        <v>0</v>
      </c>
      <c r="H163" t="s">
        <v>661</v>
      </c>
      <c r="I163" t="s">
        <v>28637</v>
      </c>
      <c r="J163" t="s">
        <v>1349</v>
      </c>
      <c r="K163" t="s">
        <v>635</v>
      </c>
      <c r="L163" t="s">
        <v>636</v>
      </c>
      <c r="M163" t="s">
        <v>28638</v>
      </c>
      <c r="N163" t="s">
        <v>635</v>
      </c>
      <c r="O163" t="s">
        <v>638</v>
      </c>
      <c r="P163" t="s">
        <v>22</v>
      </c>
      <c r="Q163" t="s">
        <v>639</v>
      </c>
      <c r="R163" t="s">
        <v>636</v>
      </c>
      <c r="S163" t="s">
        <v>28639</v>
      </c>
      <c r="T163" t="s">
        <v>28640</v>
      </c>
    </row>
    <row r="164" spans="1:20" x14ac:dyDescent="0.25">
      <c r="A164" t="s">
        <v>164</v>
      </c>
      <c r="B164" t="s">
        <v>165</v>
      </c>
      <c r="C164">
        <v>33.333333333333336</v>
      </c>
      <c r="D164">
        <v>3</v>
      </c>
      <c r="E164" t="s">
        <v>28641</v>
      </c>
      <c r="F164">
        <v>100</v>
      </c>
      <c r="G164">
        <v>0</v>
      </c>
      <c r="H164" t="s">
        <v>661</v>
      </c>
      <c r="I164" t="s">
        <v>28642</v>
      </c>
      <c r="J164" t="s">
        <v>797</v>
      </c>
      <c r="K164" t="s">
        <v>635</v>
      </c>
      <c r="L164" t="s">
        <v>636</v>
      </c>
      <c r="M164" t="s">
        <v>28643</v>
      </c>
      <c r="N164" t="s">
        <v>635</v>
      </c>
      <c r="O164" t="s">
        <v>638</v>
      </c>
      <c r="P164" t="s">
        <v>22</v>
      </c>
      <c r="Q164" t="s">
        <v>639</v>
      </c>
      <c r="R164" t="s">
        <v>636</v>
      </c>
      <c r="S164" t="s">
        <v>28644</v>
      </c>
      <c r="T164" t="s">
        <v>28643</v>
      </c>
    </row>
    <row r="165" spans="1:20" x14ac:dyDescent="0.25">
      <c r="A165" t="s">
        <v>37</v>
      </c>
      <c r="B165" t="s">
        <v>38</v>
      </c>
      <c r="C165">
        <v>66.666666666666671</v>
      </c>
      <c r="D165">
        <v>6</v>
      </c>
      <c r="E165" t="s">
        <v>28645</v>
      </c>
      <c r="F165">
        <v>264</v>
      </c>
      <c r="G165">
        <v>0</v>
      </c>
      <c r="H165" t="s">
        <v>661</v>
      </c>
      <c r="I165" t="s">
        <v>7505</v>
      </c>
      <c r="J165" t="s">
        <v>992</v>
      </c>
      <c r="K165" t="s">
        <v>635</v>
      </c>
      <c r="L165" t="s">
        <v>636</v>
      </c>
      <c r="M165" t="s">
        <v>28646</v>
      </c>
      <c r="N165" t="s">
        <v>635</v>
      </c>
      <c r="O165" t="s">
        <v>638</v>
      </c>
      <c r="P165" t="s">
        <v>22</v>
      </c>
      <c r="Q165" t="s">
        <v>639</v>
      </c>
      <c r="R165" t="s">
        <v>636</v>
      </c>
      <c r="S165" t="s">
        <v>28647</v>
      </c>
      <c r="T165" t="s">
        <v>28646</v>
      </c>
    </row>
    <row r="166" spans="1:20" x14ac:dyDescent="0.25">
      <c r="A166" t="s">
        <v>164</v>
      </c>
      <c r="B166" t="s">
        <v>165</v>
      </c>
      <c r="C166">
        <v>33.333333333333336</v>
      </c>
      <c r="D166">
        <v>3</v>
      </c>
      <c r="E166" t="s">
        <v>28645</v>
      </c>
      <c r="F166">
        <v>264</v>
      </c>
      <c r="G166">
        <v>0</v>
      </c>
      <c r="H166" t="s">
        <v>661</v>
      </c>
      <c r="I166" t="s">
        <v>7505</v>
      </c>
      <c r="J166" t="s">
        <v>992</v>
      </c>
      <c r="K166" t="s">
        <v>635</v>
      </c>
      <c r="L166" t="s">
        <v>636</v>
      </c>
      <c r="M166" t="s">
        <v>28646</v>
      </c>
      <c r="N166" t="s">
        <v>635</v>
      </c>
      <c r="O166" t="s">
        <v>638</v>
      </c>
      <c r="P166" t="s">
        <v>22</v>
      </c>
      <c r="Q166" t="s">
        <v>639</v>
      </c>
      <c r="R166" t="s">
        <v>636</v>
      </c>
      <c r="S166" t="s">
        <v>28647</v>
      </c>
      <c r="T166" t="s">
        <v>28646</v>
      </c>
    </row>
    <row r="167" spans="1:20" x14ac:dyDescent="0.25">
      <c r="A167" t="s">
        <v>37</v>
      </c>
      <c r="B167" t="s">
        <v>38</v>
      </c>
      <c r="C167">
        <v>66.666666666666671</v>
      </c>
      <c r="D167">
        <v>3</v>
      </c>
      <c r="E167" t="s">
        <v>28648</v>
      </c>
      <c r="F167">
        <v>100</v>
      </c>
      <c r="G167">
        <v>0</v>
      </c>
      <c r="H167" t="s">
        <v>661</v>
      </c>
      <c r="I167" t="s">
        <v>28649</v>
      </c>
      <c r="J167" t="s">
        <v>1025</v>
      </c>
      <c r="K167" t="s">
        <v>635</v>
      </c>
      <c r="L167" t="s">
        <v>636</v>
      </c>
      <c r="M167" t="s">
        <v>28650</v>
      </c>
      <c r="N167" t="s">
        <v>635</v>
      </c>
      <c r="O167" t="s">
        <v>638</v>
      </c>
      <c r="P167" t="s">
        <v>22</v>
      </c>
      <c r="Q167" t="s">
        <v>639</v>
      </c>
      <c r="R167" t="s">
        <v>636</v>
      </c>
      <c r="S167" t="s">
        <v>28651</v>
      </c>
      <c r="T167" t="s">
        <v>28650</v>
      </c>
    </row>
    <row r="168" spans="1:20" x14ac:dyDescent="0.25">
      <c r="A168" t="s">
        <v>164</v>
      </c>
      <c r="B168" t="s">
        <v>165</v>
      </c>
      <c r="C168">
        <v>33.333333333333336</v>
      </c>
      <c r="D168">
        <v>3</v>
      </c>
      <c r="E168" t="s">
        <v>28652</v>
      </c>
      <c r="F168">
        <v>100</v>
      </c>
      <c r="G168">
        <v>0</v>
      </c>
      <c r="H168" t="s">
        <v>661</v>
      </c>
      <c r="I168" t="s">
        <v>28653</v>
      </c>
      <c r="J168" t="s">
        <v>884</v>
      </c>
      <c r="K168" t="s">
        <v>635</v>
      </c>
      <c r="L168" t="s">
        <v>636</v>
      </c>
      <c r="M168" t="s">
        <v>28654</v>
      </c>
      <c r="N168" t="s">
        <v>635</v>
      </c>
      <c r="O168" t="s">
        <v>638</v>
      </c>
      <c r="P168" t="s">
        <v>22</v>
      </c>
      <c r="Q168" t="s">
        <v>639</v>
      </c>
      <c r="R168" t="s">
        <v>636</v>
      </c>
      <c r="S168" t="s">
        <v>28655</v>
      </c>
      <c r="T168" t="s">
        <v>28654</v>
      </c>
    </row>
    <row r="169" spans="1:20" x14ac:dyDescent="0.25">
      <c r="A169" t="s">
        <v>37</v>
      </c>
      <c r="B169" t="s">
        <v>38</v>
      </c>
      <c r="C169">
        <v>66.666666666666671</v>
      </c>
      <c r="D169">
        <v>3</v>
      </c>
      <c r="E169" t="s">
        <v>28656</v>
      </c>
      <c r="F169">
        <v>100</v>
      </c>
      <c r="G169">
        <v>0</v>
      </c>
      <c r="H169" t="s">
        <v>661</v>
      </c>
      <c r="I169" t="s">
        <v>28657</v>
      </c>
      <c r="J169" t="s">
        <v>1314</v>
      </c>
      <c r="K169" t="s">
        <v>635</v>
      </c>
      <c r="L169" t="s">
        <v>636</v>
      </c>
      <c r="M169" t="s">
        <v>28658</v>
      </c>
      <c r="N169" t="s">
        <v>635</v>
      </c>
      <c r="O169" t="s">
        <v>638</v>
      </c>
      <c r="P169" t="s">
        <v>22</v>
      </c>
      <c r="Q169" t="s">
        <v>639</v>
      </c>
      <c r="R169" t="s">
        <v>636</v>
      </c>
      <c r="S169" t="s">
        <v>28659</v>
      </c>
      <c r="T169" t="s">
        <v>28658</v>
      </c>
    </row>
    <row r="170" spans="1:20" x14ac:dyDescent="0.25">
      <c r="A170" t="s">
        <v>37</v>
      </c>
      <c r="B170" t="s">
        <v>38</v>
      </c>
      <c r="C170">
        <v>66.666666666666671</v>
      </c>
      <c r="D170">
        <v>3</v>
      </c>
      <c r="E170" t="s">
        <v>28660</v>
      </c>
      <c r="F170">
        <v>100</v>
      </c>
      <c r="G170">
        <v>0</v>
      </c>
      <c r="H170" t="s">
        <v>661</v>
      </c>
      <c r="I170" t="s">
        <v>14675</v>
      </c>
      <c r="J170" t="s">
        <v>802</v>
      </c>
      <c r="K170" t="s">
        <v>635</v>
      </c>
      <c r="L170" t="s">
        <v>636</v>
      </c>
      <c r="M170" t="s">
        <v>28661</v>
      </c>
      <c r="N170" t="s">
        <v>635</v>
      </c>
      <c r="O170" t="s">
        <v>1071</v>
      </c>
      <c r="P170" t="s">
        <v>22</v>
      </c>
      <c r="Q170" t="s">
        <v>639</v>
      </c>
      <c r="R170" t="s">
        <v>636</v>
      </c>
      <c r="S170" t="s">
        <v>28662</v>
      </c>
      <c r="T170" t="s">
        <v>28661</v>
      </c>
    </row>
    <row r="171" spans="1:20" x14ac:dyDescent="0.25">
      <c r="A171" t="s">
        <v>37</v>
      </c>
      <c r="B171" t="s">
        <v>38</v>
      </c>
      <c r="C171">
        <v>66.666666666666671</v>
      </c>
      <c r="D171">
        <v>3</v>
      </c>
      <c r="E171" t="s">
        <v>28663</v>
      </c>
      <c r="F171">
        <v>100</v>
      </c>
      <c r="G171">
        <v>0</v>
      </c>
      <c r="H171" t="s">
        <v>661</v>
      </c>
      <c r="I171" t="s">
        <v>28664</v>
      </c>
      <c r="J171" t="s">
        <v>1105</v>
      </c>
      <c r="K171" t="s">
        <v>635</v>
      </c>
      <c r="L171" t="s">
        <v>636</v>
      </c>
      <c r="M171" t="s">
        <v>28661</v>
      </c>
      <c r="N171" t="s">
        <v>635</v>
      </c>
      <c r="O171" t="s">
        <v>638</v>
      </c>
      <c r="P171" t="s">
        <v>22</v>
      </c>
      <c r="Q171" t="s">
        <v>639</v>
      </c>
      <c r="R171" t="s">
        <v>636</v>
      </c>
      <c r="S171" t="s">
        <v>28665</v>
      </c>
      <c r="T171" t="s">
        <v>28661</v>
      </c>
    </row>
    <row r="172" spans="1:20" x14ac:dyDescent="0.25">
      <c r="A172" t="s">
        <v>37</v>
      </c>
      <c r="B172" t="s">
        <v>38</v>
      </c>
      <c r="C172">
        <v>66.666666666666671</v>
      </c>
      <c r="D172">
        <v>15</v>
      </c>
      <c r="E172" t="s">
        <v>28666</v>
      </c>
      <c r="F172">
        <v>425</v>
      </c>
      <c r="G172">
        <v>0</v>
      </c>
      <c r="H172" t="s">
        <v>661</v>
      </c>
      <c r="I172" t="s">
        <v>28667</v>
      </c>
      <c r="J172" t="s">
        <v>1332</v>
      </c>
      <c r="K172" t="s">
        <v>635</v>
      </c>
      <c r="L172" t="s">
        <v>636</v>
      </c>
      <c r="M172" t="s">
        <v>28668</v>
      </c>
      <c r="N172" t="s">
        <v>635</v>
      </c>
      <c r="O172" t="s">
        <v>638</v>
      </c>
      <c r="P172" t="s">
        <v>22</v>
      </c>
      <c r="Q172" t="s">
        <v>639</v>
      </c>
      <c r="R172" t="s">
        <v>636</v>
      </c>
      <c r="S172" t="s">
        <v>28669</v>
      </c>
      <c r="T172" t="s">
        <v>28668</v>
      </c>
    </row>
    <row r="173" spans="1:20" x14ac:dyDescent="0.25">
      <c r="A173" t="s">
        <v>37</v>
      </c>
      <c r="B173" t="s">
        <v>38</v>
      </c>
      <c r="C173">
        <v>33</v>
      </c>
      <c r="D173">
        <v>10</v>
      </c>
      <c r="E173" t="s">
        <v>28670</v>
      </c>
      <c r="F173">
        <v>330</v>
      </c>
      <c r="G173">
        <v>0</v>
      </c>
      <c r="H173" t="s">
        <v>661</v>
      </c>
      <c r="I173" t="s">
        <v>28671</v>
      </c>
      <c r="J173" t="s">
        <v>1259</v>
      </c>
      <c r="K173" t="s">
        <v>635</v>
      </c>
      <c r="L173" t="s">
        <v>636</v>
      </c>
      <c r="M173" t="s">
        <v>28672</v>
      </c>
      <c r="N173" t="s">
        <v>635</v>
      </c>
      <c r="O173" t="s">
        <v>638</v>
      </c>
      <c r="P173" t="s">
        <v>22</v>
      </c>
      <c r="Q173" t="s">
        <v>639</v>
      </c>
      <c r="R173" t="s">
        <v>636</v>
      </c>
      <c r="S173" t="s">
        <v>28673</v>
      </c>
      <c r="T173" t="s">
        <v>28672</v>
      </c>
    </row>
    <row r="174" spans="1:20" x14ac:dyDescent="0.25">
      <c r="A174" t="s">
        <v>164</v>
      </c>
      <c r="B174" t="s">
        <v>165</v>
      </c>
      <c r="C174">
        <v>33.333333333333336</v>
      </c>
      <c r="D174">
        <v>3</v>
      </c>
      <c r="E174" t="s">
        <v>28674</v>
      </c>
      <c r="F174">
        <v>100</v>
      </c>
      <c r="G174">
        <v>0</v>
      </c>
      <c r="H174" t="s">
        <v>661</v>
      </c>
      <c r="I174" t="s">
        <v>28675</v>
      </c>
      <c r="J174" t="s">
        <v>1105</v>
      </c>
      <c r="K174" t="s">
        <v>635</v>
      </c>
      <c r="L174" t="s">
        <v>636</v>
      </c>
      <c r="M174" t="s">
        <v>28676</v>
      </c>
      <c r="N174" t="s">
        <v>635</v>
      </c>
      <c r="O174" t="s">
        <v>638</v>
      </c>
      <c r="P174" t="s">
        <v>22</v>
      </c>
      <c r="Q174" t="s">
        <v>639</v>
      </c>
      <c r="R174" t="s">
        <v>636</v>
      </c>
      <c r="S174" t="s">
        <v>28677</v>
      </c>
      <c r="T174" t="s">
        <v>28676</v>
      </c>
    </row>
    <row r="175" spans="1:20" x14ac:dyDescent="0.25">
      <c r="A175" t="s">
        <v>37</v>
      </c>
      <c r="B175" t="s">
        <v>38</v>
      </c>
      <c r="C175">
        <v>66.666666666666671</v>
      </c>
      <c r="D175">
        <v>3</v>
      </c>
      <c r="E175" t="s">
        <v>28678</v>
      </c>
      <c r="F175">
        <v>100</v>
      </c>
      <c r="G175">
        <v>0</v>
      </c>
      <c r="H175" t="s">
        <v>661</v>
      </c>
      <c r="I175" t="s">
        <v>28679</v>
      </c>
      <c r="J175" t="s">
        <v>1036</v>
      </c>
      <c r="K175" t="s">
        <v>635</v>
      </c>
      <c r="L175" t="s">
        <v>636</v>
      </c>
      <c r="M175" t="s">
        <v>28680</v>
      </c>
      <c r="N175" t="s">
        <v>635</v>
      </c>
      <c r="O175" t="s">
        <v>638</v>
      </c>
      <c r="P175" t="s">
        <v>22</v>
      </c>
      <c r="Q175" t="s">
        <v>639</v>
      </c>
      <c r="R175" t="s">
        <v>636</v>
      </c>
      <c r="S175" t="s">
        <v>28681</v>
      </c>
      <c r="T175" t="s">
        <v>28680</v>
      </c>
    </row>
    <row r="176" spans="1:20" x14ac:dyDescent="0.25">
      <c r="A176" t="s">
        <v>164</v>
      </c>
      <c r="B176" t="s">
        <v>165</v>
      </c>
      <c r="C176">
        <v>33.333333333333336</v>
      </c>
      <c r="D176">
        <v>3</v>
      </c>
      <c r="E176" t="s">
        <v>28682</v>
      </c>
      <c r="F176">
        <v>100</v>
      </c>
      <c r="G176">
        <v>0</v>
      </c>
      <c r="H176" t="s">
        <v>661</v>
      </c>
      <c r="I176" t="s">
        <v>28683</v>
      </c>
      <c r="J176" t="s">
        <v>711</v>
      </c>
      <c r="K176" t="s">
        <v>635</v>
      </c>
      <c r="L176" t="s">
        <v>636</v>
      </c>
      <c r="M176" t="s">
        <v>28684</v>
      </c>
      <c r="N176" t="s">
        <v>635</v>
      </c>
      <c r="O176" t="s">
        <v>638</v>
      </c>
      <c r="P176" t="s">
        <v>22</v>
      </c>
      <c r="Q176" t="s">
        <v>639</v>
      </c>
      <c r="R176" t="s">
        <v>636</v>
      </c>
      <c r="S176" t="s">
        <v>28685</v>
      </c>
      <c r="T176" t="s">
        <v>28684</v>
      </c>
    </row>
    <row r="177" spans="1:20" x14ac:dyDescent="0.25">
      <c r="A177" t="s">
        <v>25</v>
      </c>
      <c r="B177" t="s">
        <v>26</v>
      </c>
      <c r="C177">
        <v>39</v>
      </c>
      <c r="D177">
        <v>2</v>
      </c>
      <c r="E177" t="s">
        <v>28686</v>
      </c>
      <c r="F177">
        <v>68</v>
      </c>
      <c r="G177">
        <v>0</v>
      </c>
      <c r="H177" t="s">
        <v>647</v>
      </c>
      <c r="I177" t="s">
        <v>28687</v>
      </c>
      <c r="J177" t="s">
        <v>28688</v>
      </c>
      <c r="K177" t="s">
        <v>28689</v>
      </c>
      <c r="L177" t="s">
        <v>1385</v>
      </c>
      <c r="M177" t="s">
        <v>28690</v>
      </c>
      <c r="N177" t="s">
        <v>635</v>
      </c>
      <c r="O177" t="s">
        <v>653</v>
      </c>
      <c r="P177" t="s">
        <v>43</v>
      </c>
      <c r="Q177" t="s">
        <v>654</v>
      </c>
      <c r="R177" t="s">
        <v>636</v>
      </c>
      <c r="S177" t="s">
        <v>28691</v>
      </c>
      <c r="T177" t="s">
        <v>28692</v>
      </c>
    </row>
    <row r="178" spans="1:20" x14ac:dyDescent="0.25">
      <c r="A178" t="s">
        <v>37</v>
      </c>
      <c r="B178" t="s">
        <v>38</v>
      </c>
      <c r="C178">
        <v>66.666666666666671</v>
      </c>
      <c r="D178">
        <v>3</v>
      </c>
      <c r="E178" t="s">
        <v>28693</v>
      </c>
      <c r="F178">
        <v>100</v>
      </c>
      <c r="G178">
        <v>0</v>
      </c>
      <c r="H178" t="s">
        <v>661</v>
      </c>
      <c r="I178" t="s">
        <v>28694</v>
      </c>
      <c r="J178" t="s">
        <v>643</v>
      </c>
      <c r="K178" t="s">
        <v>635</v>
      </c>
      <c r="L178" t="s">
        <v>636</v>
      </c>
      <c r="M178" t="s">
        <v>28695</v>
      </c>
      <c r="N178" t="s">
        <v>635</v>
      </c>
      <c r="O178" t="s">
        <v>638</v>
      </c>
      <c r="P178" t="s">
        <v>22</v>
      </c>
      <c r="Q178" t="s">
        <v>639</v>
      </c>
      <c r="R178" t="s">
        <v>636</v>
      </c>
      <c r="S178" t="s">
        <v>28696</v>
      </c>
      <c r="T178" t="s">
        <v>28695</v>
      </c>
    </row>
    <row r="179" spans="1:20" x14ac:dyDescent="0.25">
      <c r="A179" t="s">
        <v>39</v>
      </c>
      <c r="B179" t="s">
        <v>44</v>
      </c>
      <c r="C179">
        <v>120</v>
      </c>
      <c r="D179">
        <v>1</v>
      </c>
      <c r="E179" t="s">
        <v>28697</v>
      </c>
      <c r="F179">
        <v>99</v>
      </c>
      <c r="G179">
        <v>0</v>
      </c>
      <c r="H179" t="s">
        <v>661</v>
      </c>
      <c r="I179" t="s">
        <v>28698</v>
      </c>
      <c r="J179" t="s">
        <v>643</v>
      </c>
      <c r="K179" t="s">
        <v>635</v>
      </c>
      <c r="L179" t="s">
        <v>636</v>
      </c>
      <c r="M179" t="s">
        <v>28699</v>
      </c>
      <c r="N179" t="s">
        <v>635</v>
      </c>
      <c r="O179" t="s">
        <v>638</v>
      </c>
      <c r="P179" t="s">
        <v>22</v>
      </c>
      <c r="Q179" t="s">
        <v>639</v>
      </c>
      <c r="R179" t="s">
        <v>636</v>
      </c>
      <c r="S179" t="s">
        <v>28700</v>
      </c>
      <c r="T179" t="s">
        <v>28699</v>
      </c>
    </row>
    <row r="180" spans="1:20" x14ac:dyDescent="0.25">
      <c r="A180" t="s">
        <v>89</v>
      </c>
      <c r="B180" t="s">
        <v>1223</v>
      </c>
      <c r="C180">
        <v>66.333333333333329</v>
      </c>
      <c r="D180">
        <v>3</v>
      </c>
      <c r="E180" t="s">
        <v>28701</v>
      </c>
      <c r="F180">
        <v>220</v>
      </c>
      <c r="G180">
        <v>0</v>
      </c>
      <c r="H180" t="s">
        <v>647</v>
      </c>
      <c r="I180" t="s">
        <v>2206</v>
      </c>
      <c r="J180" t="s">
        <v>4112</v>
      </c>
      <c r="K180" t="s">
        <v>4113</v>
      </c>
      <c r="L180" t="s">
        <v>4114</v>
      </c>
      <c r="M180" t="s">
        <v>28680</v>
      </c>
      <c r="N180" t="s">
        <v>635</v>
      </c>
      <c r="O180" t="s">
        <v>653</v>
      </c>
      <c r="P180" t="s">
        <v>43</v>
      </c>
      <c r="Q180" t="s">
        <v>654</v>
      </c>
      <c r="R180" t="s">
        <v>636</v>
      </c>
      <c r="S180" t="s">
        <v>28702</v>
      </c>
      <c r="T180" t="s">
        <v>28703</v>
      </c>
    </row>
    <row r="181" spans="1:20" x14ac:dyDescent="0.25">
      <c r="A181" t="s">
        <v>37</v>
      </c>
      <c r="B181" t="s">
        <v>38</v>
      </c>
      <c r="C181">
        <v>66.666666666666671</v>
      </c>
      <c r="D181">
        <v>3</v>
      </c>
      <c r="E181" t="s">
        <v>28704</v>
      </c>
      <c r="F181">
        <v>100</v>
      </c>
      <c r="G181">
        <v>0</v>
      </c>
      <c r="H181" t="s">
        <v>661</v>
      </c>
      <c r="I181" t="s">
        <v>28705</v>
      </c>
      <c r="J181" t="s">
        <v>1096</v>
      </c>
      <c r="K181" t="s">
        <v>635</v>
      </c>
      <c r="L181" t="s">
        <v>636</v>
      </c>
      <c r="M181" t="s">
        <v>28706</v>
      </c>
      <c r="N181" t="s">
        <v>635</v>
      </c>
      <c r="O181" t="s">
        <v>638</v>
      </c>
      <c r="P181" t="s">
        <v>22</v>
      </c>
      <c r="Q181" t="s">
        <v>639</v>
      </c>
      <c r="R181" t="s">
        <v>636</v>
      </c>
      <c r="S181" t="s">
        <v>28707</v>
      </c>
      <c r="T181" t="s">
        <v>28706</v>
      </c>
    </row>
    <row r="182" spans="1:20" x14ac:dyDescent="0.25">
      <c r="A182" t="s">
        <v>37</v>
      </c>
      <c r="B182" t="s">
        <v>38</v>
      </c>
      <c r="C182">
        <v>66.666666666666671</v>
      </c>
      <c r="D182">
        <v>3</v>
      </c>
      <c r="E182" t="s">
        <v>28708</v>
      </c>
      <c r="F182">
        <v>100</v>
      </c>
      <c r="G182">
        <v>0</v>
      </c>
      <c r="H182" t="s">
        <v>661</v>
      </c>
      <c r="I182" t="s">
        <v>28709</v>
      </c>
      <c r="J182" t="s">
        <v>1349</v>
      </c>
      <c r="K182" t="s">
        <v>635</v>
      </c>
      <c r="L182" t="s">
        <v>636</v>
      </c>
      <c r="M182" t="s">
        <v>28706</v>
      </c>
      <c r="N182" t="s">
        <v>635</v>
      </c>
      <c r="O182" t="s">
        <v>668</v>
      </c>
      <c r="P182" t="s">
        <v>22</v>
      </c>
      <c r="Q182" t="s">
        <v>669</v>
      </c>
      <c r="R182" t="s">
        <v>636</v>
      </c>
      <c r="S182" t="s">
        <v>28710</v>
      </c>
      <c r="T182" t="s">
        <v>28706</v>
      </c>
    </row>
    <row r="183" spans="1:20" x14ac:dyDescent="0.25">
      <c r="A183" t="s">
        <v>256</v>
      </c>
      <c r="B183" t="s">
        <v>262</v>
      </c>
      <c r="C183">
        <v>139</v>
      </c>
      <c r="D183">
        <v>6</v>
      </c>
      <c r="E183" t="s">
        <v>28711</v>
      </c>
      <c r="F183">
        <v>555.9</v>
      </c>
      <c r="G183">
        <v>0</v>
      </c>
      <c r="H183" t="s">
        <v>661</v>
      </c>
      <c r="I183" t="s">
        <v>4735</v>
      </c>
      <c r="J183" t="s">
        <v>776</v>
      </c>
      <c r="K183" t="s">
        <v>635</v>
      </c>
      <c r="L183" t="s">
        <v>636</v>
      </c>
      <c r="M183" t="s">
        <v>28712</v>
      </c>
      <c r="N183" t="s">
        <v>635</v>
      </c>
      <c r="O183" t="s">
        <v>638</v>
      </c>
      <c r="P183" t="s">
        <v>22</v>
      </c>
      <c r="Q183" t="s">
        <v>639</v>
      </c>
      <c r="R183" t="s">
        <v>636</v>
      </c>
      <c r="S183" t="s">
        <v>28713</v>
      </c>
      <c r="T183" t="s">
        <v>28712</v>
      </c>
    </row>
    <row r="184" spans="1:20" x14ac:dyDescent="0.25">
      <c r="A184" t="s">
        <v>37</v>
      </c>
      <c r="B184" t="s">
        <v>38</v>
      </c>
      <c r="C184">
        <v>66.666666666666671</v>
      </c>
      <c r="D184">
        <v>3</v>
      </c>
      <c r="E184" t="s">
        <v>28714</v>
      </c>
      <c r="F184">
        <v>100</v>
      </c>
      <c r="G184">
        <v>0</v>
      </c>
      <c r="H184" t="s">
        <v>661</v>
      </c>
      <c r="I184" t="s">
        <v>28715</v>
      </c>
      <c r="J184" t="s">
        <v>634</v>
      </c>
      <c r="K184" t="s">
        <v>635</v>
      </c>
      <c r="L184" t="s">
        <v>636</v>
      </c>
      <c r="M184" t="s">
        <v>28716</v>
      </c>
      <c r="N184" t="s">
        <v>635</v>
      </c>
      <c r="O184" t="s">
        <v>638</v>
      </c>
      <c r="P184" t="s">
        <v>22</v>
      </c>
      <c r="Q184" t="s">
        <v>639</v>
      </c>
      <c r="R184" t="s">
        <v>636</v>
      </c>
      <c r="S184" t="s">
        <v>28717</v>
      </c>
      <c r="T184" t="s">
        <v>28716</v>
      </c>
    </row>
    <row r="185" spans="1:20" x14ac:dyDescent="0.25">
      <c r="A185" t="s">
        <v>164</v>
      </c>
      <c r="B185" t="s">
        <v>165</v>
      </c>
      <c r="C185">
        <v>33.333333333333336</v>
      </c>
      <c r="D185">
        <v>3</v>
      </c>
      <c r="E185" t="s">
        <v>28718</v>
      </c>
      <c r="F185">
        <v>100</v>
      </c>
      <c r="G185">
        <v>0</v>
      </c>
      <c r="H185" t="s">
        <v>661</v>
      </c>
      <c r="I185" t="s">
        <v>6146</v>
      </c>
      <c r="J185" t="s">
        <v>1314</v>
      </c>
      <c r="K185" t="s">
        <v>635</v>
      </c>
      <c r="L185" t="s">
        <v>636</v>
      </c>
      <c r="M185" t="s">
        <v>28719</v>
      </c>
      <c r="N185" t="s">
        <v>635</v>
      </c>
      <c r="O185" t="s">
        <v>638</v>
      </c>
      <c r="P185" t="s">
        <v>22</v>
      </c>
      <c r="Q185" t="s">
        <v>639</v>
      </c>
      <c r="R185" t="s">
        <v>636</v>
      </c>
      <c r="S185" t="s">
        <v>28720</v>
      </c>
      <c r="T185" t="s">
        <v>28719</v>
      </c>
    </row>
    <row r="186" spans="1:20" x14ac:dyDescent="0.25">
      <c r="A186" t="s">
        <v>39</v>
      </c>
      <c r="B186" t="s">
        <v>44</v>
      </c>
      <c r="C186">
        <v>66.333333333333329</v>
      </c>
      <c r="D186">
        <v>3</v>
      </c>
      <c r="E186" t="s">
        <v>28721</v>
      </c>
      <c r="F186">
        <v>222.5</v>
      </c>
      <c r="G186">
        <v>0</v>
      </c>
      <c r="H186" t="s">
        <v>661</v>
      </c>
      <c r="I186" t="s">
        <v>25430</v>
      </c>
      <c r="J186" t="s">
        <v>1172</v>
      </c>
      <c r="K186" t="s">
        <v>635</v>
      </c>
      <c r="L186" t="s">
        <v>636</v>
      </c>
      <c r="M186" t="s">
        <v>28722</v>
      </c>
      <c r="N186" t="s">
        <v>635</v>
      </c>
      <c r="O186" t="s">
        <v>638</v>
      </c>
      <c r="P186" t="s">
        <v>22</v>
      </c>
      <c r="Q186" t="s">
        <v>639</v>
      </c>
      <c r="R186" t="s">
        <v>636</v>
      </c>
      <c r="S186" t="s">
        <v>28723</v>
      </c>
      <c r="T186" t="s">
        <v>28722</v>
      </c>
    </row>
    <row r="187" spans="1:20" x14ac:dyDescent="0.25">
      <c r="A187" t="s">
        <v>37</v>
      </c>
      <c r="B187" t="s">
        <v>38</v>
      </c>
      <c r="C187">
        <v>66.666666666666671</v>
      </c>
      <c r="D187">
        <v>3</v>
      </c>
      <c r="E187" t="s">
        <v>28724</v>
      </c>
      <c r="F187">
        <v>100</v>
      </c>
      <c r="G187">
        <v>0</v>
      </c>
      <c r="H187" t="s">
        <v>661</v>
      </c>
      <c r="I187" t="s">
        <v>28725</v>
      </c>
      <c r="J187" t="s">
        <v>1130</v>
      </c>
      <c r="K187" t="s">
        <v>635</v>
      </c>
      <c r="L187" t="s">
        <v>636</v>
      </c>
      <c r="M187" t="s">
        <v>28726</v>
      </c>
      <c r="N187" t="s">
        <v>635</v>
      </c>
      <c r="O187" t="s">
        <v>638</v>
      </c>
      <c r="P187" t="s">
        <v>22</v>
      </c>
      <c r="Q187" t="s">
        <v>639</v>
      </c>
      <c r="R187" t="s">
        <v>636</v>
      </c>
      <c r="S187" t="s">
        <v>28727</v>
      </c>
      <c r="T187" t="s">
        <v>28726</v>
      </c>
    </row>
    <row r="188" spans="1:20" x14ac:dyDescent="0.25">
      <c r="A188" t="s">
        <v>619</v>
      </c>
      <c r="B188" t="s">
        <v>620</v>
      </c>
      <c r="C188">
        <v>139</v>
      </c>
      <c r="D188">
        <v>1</v>
      </c>
      <c r="E188" t="s">
        <v>28728</v>
      </c>
      <c r="F188">
        <v>212.08</v>
      </c>
      <c r="G188">
        <v>26</v>
      </c>
      <c r="H188" t="s">
        <v>647</v>
      </c>
      <c r="I188" t="s">
        <v>27075</v>
      </c>
      <c r="J188" t="s">
        <v>27076</v>
      </c>
      <c r="K188" t="s">
        <v>2908</v>
      </c>
      <c r="L188" t="s">
        <v>27077</v>
      </c>
      <c r="M188" t="s">
        <v>28729</v>
      </c>
      <c r="N188" t="s">
        <v>635</v>
      </c>
      <c r="O188" t="s">
        <v>706</v>
      </c>
      <c r="P188" t="s">
        <v>40</v>
      </c>
      <c r="Q188" t="s">
        <v>707</v>
      </c>
      <c r="R188" t="s">
        <v>636</v>
      </c>
      <c r="S188" t="s">
        <v>28730</v>
      </c>
      <c r="T188" t="s">
        <v>28729</v>
      </c>
    </row>
    <row r="189" spans="1:20" x14ac:dyDescent="0.25">
      <c r="A189" t="s">
        <v>258</v>
      </c>
      <c r="B189" t="s">
        <v>264</v>
      </c>
      <c r="C189">
        <v>139</v>
      </c>
      <c r="D189">
        <v>1</v>
      </c>
      <c r="E189" t="s">
        <v>28728</v>
      </c>
      <c r="F189">
        <v>212.08</v>
      </c>
      <c r="G189">
        <v>26</v>
      </c>
      <c r="H189" t="s">
        <v>647</v>
      </c>
      <c r="I189" t="s">
        <v>27075</v>
      </c>
      <c r="J189" t="s">
        <v>27076</v>
      </c>
      <c r="K189" t="s">
        <v>2908</v>
      </c>
      <c r="L189" t="s">
        <v>27077</v>
      </c>
      <c r="M189" t="s">
        <v>28729</v>
      </c>
      <c r="N189" t="s">
        <v>635</v>
      </c>
      <c r="O189" t="s">
        <v>706</v>
      </c>
      <c r="P189" t="s">
        <v>40</v>
      </c>
      <c r="Q189" t="s">
        <v>707</v>
      </c>
      <c r="R189" t="s">
        <v>636</v>
      </c>
      <c r="S189" t="s">
        <v>28730</v>
      </c>
      <c r="T189" t="s">
        <v>28729</v>
      </c>
    </row>
    <row r="190" spans="1:20" x14ac:dyDescent="0.25">
      <c r="A190" t="s">
        <v>257</v>
      </c>
      <c r="B190" t="s">
        <v>263</v>
      </c>
      <c r="C190">
        <v>139</v>
      </c>
      <c r="D190">
        <v>1</v>
      </c>
      <c r="E190" t="s">
        <v>28728</v>
      </c>
      <c r="F190">
        <v>212.08</v>
      </c>
      <c r="G190">
        <v>26</v>
      </c>
      <c r="H190" t="s">
        <v>647</v>
      </c>
      <c r="I190" t="s">
        <v>27075</v>
      </c>
      <c r="J190" t="s">
        <v>27076</v>
      </c>
      <c r="K190" t="s">
        <v>2908</v>
      </c>
      <c r="L190" t="s">
        <v>27077</v>
      </c>
      <c r="M190" t="s">
        <v>28729</v>
      </c>
      <c r="N190" t="s">
        <v>635</v>
      </c>
      <c r="O190" t="s">
        <v>706</v>
      </c>
      <c r="P190" t="s">
        <v>40</v>
      </c>
      <c r="Q190" t="s">
        <v>707</v>
      </c>
      <c r="R190" t="s">
        <v>636</v>
      </c>
      <c r="S190" t="s">
        <v>28730</v>
      </c>
      <c r="T190" t="s">
        <v>28729</v>
      </c>
    </row>
    <row r="191" spans="1:20" x14ac:dyDescent="0.25">
      <c r="A191" t="s">
        <v>256</v>
      </c>
      <c r="B191" t="s">
        <v>262</v>
      </c>
      <c r="C191">
        <v>139</v>
      </c>
      <c r="D191">
        <v>1</v>
      </c>
      <c r="E191" t="s">
        <v>28728</v>
      </c>
      <c r="F191">
        <v>212.08</v>
      </c>
      <c r="G191">
        <v>26</v>
      </c>
      <c r="H191" t="s">
        <v>647</v>
      </c>
      <c r="I191" t="s">
        <v>27075</v>
      </c>
      <c r="J191" t="s">
        <v>27076</v>
      </c>
      <c r="K191" t="s">
        <v>2908</v>
      </c>
      <c r="L191" t="s">
        <v>27077</v>
      </c>
      <c r="M191" t="s">
        <v>28729</v>
      </c>
      <c r="N191" t="s">
        <v>635</v>
      </c>
      <c r="O191" t="s">
        <v>706</v>
      </c>
      <c r="P191" t="s">
        <v>40</v>
      </c>
      <c r="Q191" t="s">
        <v>707</v>
      </c>
      <c r="R191" t="s">
        <v>636</v>
      </c>
      <c r="S191" t="s">
        <v>28730</v>
      </c>
      <c r="T191" t="s">
        <v>28729</v>
      </c>
    </row>
    <row r="192" spans="1:20" x14ac:dyDescent="0.25">
      <c r="A192" t="s">
        <v>164</v>
      </c>
      <c r="B192" t="s">
        <v>165</v>
      </c>
      <c r="C192">
        <v>33.333333333333336</v>
      </c>
      <c r="D192">
        <v>3</v>
      </c>
      <c r="E192" t="s">
        <v>28731</v>
      </c>
      <c r="F192">
        <v>100</v>
      </c>
      <c r="G192">
        <v>0</v>
      </c>
      <c r="H192" t="s">
        <v>661</v>
      </c>
      <c r="I192" t="s">
        <v>28732</v>
      </c>
      <c r="J192" t="s">
        <v>1036</v>
      </c>
      <c r="K192" t="s">
        <v>635</v>
      </c>
      <c r="L192" t="s">
        <v>636</v>
      </c>
      <c r="M192" t="s">
        <v>28733</v>
      </c>
      <c r="N192" t="s">
        <v>635</v>
      </c>
      <c r="O192" t="s">
        <v>638</v>
      </c>
      <c r="P192" t="s">
        <v>22</v>
      </c>
      <c r="Q192" t="s">
        <v>639</v>
      </c>
      <c r="R192" t="s">
        <v>636</v>
      </c>
      <c r="S192" t="s">
        <v>28734</v>
      </c>
      <c r="T192" t="s">
        <v>28733</v>
      </c>
    </row>
    <row r="193" spans="1:20" x14ac:dyDescent="0.25">
      <c r="A193" t="s">
        <v>37</v>
      </c>
      <c r="B193" t="s">
        <v>38</v>
      </c>
      <c r="C193">
        <v>66.666666666666671</v>
      </c>
      <c r="D193">
        <v>6</v>
      </c>
      <c r="E193" t="s">
        <v>28735</v>
      </c>
      <c r="F193">
        <v>200</v>
      </c>
      <c r="G193">
        <v>0</v>
      </c>
      <c r="H193" t="s">
        <v>661</v>
      </c>
      <c r="I193" t="s">
        <v>28736</v>
      </c>
      <c r="J193" t="s">
        <v>751</v>
      </c>
      <c r="K193" t="s">
        <v>635</v>
      </c>
      <c r="L193" t="s">
        <v>636</v>
      </c>
      <c r="M193" t="s">
        <v>28737</v>
      </c>
      <c r="N193" t="s">
        <v>635</v>
      </c>
      <c r="O193" t="s">
        <v>638</v>
      </c>
      <c r="P193" t="s">
        <v>22</v>
      </c>
      <c r="Q193" t="s">
        <v>639</v>
      </c>
      <c r="R193" t="s">
        <v>636</v>
      </c>
      <c r="S193" t="s">
        <v>28738</v>
      </c>
      <c r="T193" t="s">
        <v>28737</v>
      </c>
    </row>
    <row r="194" spans="1:20" x14ac:dyDescent="0.25">
      <c r="A194" t="s">
        <v>94</v>
      </c>
      <c r="B194" t="s">
        <v>95</v>
      </c>
      <c r="C194">
        <v>33.333333333333336</v>
      </c>
      <c r="D194">
        <v>6</v>
      </c>
      <c r="E194" t="s">
        <v>28739</v>
      </c>
      <c r="F194">
        <v>354</v>
      </c>
      <c r="G194">
        <v>54</v>
      </c>
      <c r="H194" t="s">
        <v>661</v>
      </c>
      <c r="I194" t="s">
        <v>28740</v>
      </c>
      <c r="J194" t="s">
        <v>807</v>
      </c>
      <c r="K194" t="s">
        <v>635</v>
      </c>
      <c r="L194" t="s">
        <v>636</v>
      </c>
      <c r="M194" t="s">
        <v>28741</v>
      </c>
      <c r="N194" t="s">
        <v>635</v>
      </c>
      <c r="O194" t="s">
        <v>668</v>
      </c>
      <c r="P194" t="s">
        <v>22</v>
      </c>
      <c r="Q194" t="s">
        <v>669</v>
      </c>
      <c r="R194" t="s">
        <v>636</v>
      </c>
      <c r="S194" t="s">
        <v>28742</v>
      </c>
      <c r="T194" t="s">
        <v>28741</v>
      </c>
    </row>
    <row r="195" spans="1:20" x14ac:dyDescent="0.25">
      <c r="A195" t="s">
        <v>164</v>
      </c>
      <c r="B195" t="s">
        <v>165</v>
      </c>
      <c r="C195">
        <v>40</v>
      </c>
      <c r="D195">
        <v>30</v>
      </c>
      <c r="E195" t="s">
        <v>28743</v>
      </c>
      <c r="F195">
        <v>990</v>
      </c>
      <c r="G195">
        <v>0</v>
      </c>
      <c r="H195" t="s">
        <v>661</v>
      </c>
      <c r="I195" t="s">
        <v>28744</v>
      </c>
      <c r="J195" t="s">
        <v>1314</v>
      </c>
      <c r="K195" t="s">
        <v>635</v>
      </c>
      <c r="L195" t="s">
        <v>636</v>
      </c>
      <c r="M195" t="s">
        <v>28745</v>
      </c>
      <c r="N195" t="s">
        <v>635</v>
      </c>
      <c r="O195" t="s">
        <v>668</v>
      </c>
      <c r="P195" t="s">
        <v>22</v>
      </c>
      <c r="Q195" t="s">
        <v>669</v>
      </c>
      <c r="R195" t="s">
        <v>636</v>
      </c>
      <c r="S195" t="s">
        <v>28746</v>
      </c>
      <c r="T195" t="s">
        <v>28745</v>
      </c>
    </row>
    <row r="196" spans="1:20" x14ac:dyDescent="0.25">
      <c r="A196" t="s">
        <v>164</v>
      </c>
      <c r="B196" t="s">
        <v>165</v>
      </c>
      <c r="C196">
        <v>40</v>
      </c>
      <c r="D196">
        <v>10</v>
      </c>
      <c r="E196" t="s">
        <v>28747</v>
      </c>
      <c r="F196">
        <v>308</v>
      </c>
      <c r="G196">
        <v>0</v>
      </c>
      <c r="H196" t="s">
        <v>661</v>
      </c>
      <c r="I196" t="s">
        <v>21129</v>
      </c>
      <c r="J196" t="s">
        <v>1750</v>
      </c>
      <c r="K196" t="s">
        <v>635</v>
      </c>
      <c r="L196" t="s">
        <v>636</v>
      </c>
      <c r="M196" t="s">
        <v>28748</v>
      </c>
      <c r="N196" t="s">
        <v>635</v>
      </c>
      <c r="O196" t="s">
        <v>668</v>
      </c>
      <c r="P196" t="s">
        <v>22</v>
      </c>
      <c r="Q196" t="s">
        <v>669</v>
      </c>
      <c r="R196" t="s">
        <v>636</v>
      </c>
      <c r="S196" t="s">
        <v>28749</v>
      </c>
      <c r="T196" t="s">
        <v>28750</v>
      </c>
    </row>
    <row r="197" spans="1:20" x14ac:dyDescent="0.25">
      <c r="A197" t="s">
        <v>164</v>
      </c>
      <c r="B197" t="s">
        <v>165</v>
      </c>
      <c r="C197">
        <v>65</v>
      </c>
      <c r="D197">
        <v>9</v>
      </c>
      <c r="E197" t="s">
        <v>28751</v>
      </c>
      <c r="F197">
        <v>299</v>
      </c>
      <c r="G197">
        <v>0</v>
      </c>
      <c r="H197" t="s">
        <v>661</v>
      </c>
      <c r="I197" t="s">
        <v>15584</v>
      </c>
      <c r="J197" t="s">
        <v>1883</v>
      </c>
      <c r="K197" t="s">
        <v>635</v>
      </c>
      <c r="L197" t="s">
        <v>636</v>
      </c>
      <c r="M197" t="s">
        <v>28752</v>
      </c>
      <c r="N197" t="s">
        <v>635</v>
      </c>
      <c r="O197" t="s">
        <v>638</v>
      </c>
      <c r="P197" t="s">
        <v>22</v>
      </c>
      <c r="Q197" t="s">
        <v>639</v>
      </c>
      <c r="R197" t="s">
        <v>636</v>
      </c>
      <c r="S197" t="s">
        <v>28753</v>
      </c>
      <c r="T197" t="s">
        <v>28752</v>
      </c>
    </row>
    <row r="198" spans="1:20" x14ac:dyDescent="0.25">
      <c r="A198" t="s">
        <v>164</v>
      </c>
      <c r="B198" t="s">
        <v>165</v>
      </c>
      <c r="C198">
        <v>33.333333333333336</v>
      </c>
      <c r="D198">
        <v>3</v>
      </c>
      <c r="E198" t="s">
        <v>28754</v>
      </c>
      <c r="F198">
        <v>156</v>
      </c>
      <c r="G198">
        <v>0</v>
      </c>
      <c r="H198" t="s">
        <v>647</v>
      </c>
      <c r="I198" t="s">
        <v>12470</v>
      </c>
      <c r="J198" t="s">
        <v>28755</v>
      </c>
      <c r="K198" t="s">
        <v>3282</v>
      </c>
      <c r="L198" t="s">
        <v>28756</v>
      </c>
      <c r="M198" t="s">
        <v>28757</v>
      </c>
      <c r="N198" t="s">
        <v>635</v>
      </c>
      <c r="O198" t="s">
        <v>653</v>
      </c>
      <c r="P198" t="s">
        <v>43</v>
      </c>
      <c r="Q198" t="s">
        <v>654</v>
      </c>
      <c r="R198" t="s">
        <v>636</v>
      </c>
      <c r="S198" t="s">
        <v>28758</v>
      </c>
      <c r="T198" t="s">
        <v>28757</v>
      </c>
    </row>
    <row r="199" spans="1:20" x14ac:dyDescent="0.25">
      <c r="A199" t="s">
        <v>121</v>
      </c>
      <c r="B199" t="s">
        <v>122</v>
      </c>
      <c r="C199">
        <v>14</v>
      </c>
      <c r="D199">
        <v>2</v>
      </c>
      <c r="E199" t="s">
        <v>28754</v>
      </c>
      <c r="F199">
        <v>156</v>
      </c>
      <c r="G199">
        <v>0</v>
      </c>
      <c r="H199" t="s">
        <v>647</v>
      </c>
      <c r="I199" t="s">
        <v>12470</v>
      </c>
      <c r="J199" t="s">
        <v>28755</v>
      </c>
      <c r="K199" t="s">
        <v>3282</v>
      </c>
      <c r="L199" t="s">
        <v>28756</v>
      </c>
      <c r="M199" t="s">
        <v>28757</v>
      </c>
      <c r="N199" t="s">
        <v>635</v>
      </c>
      <c r="O199" t="s">
        <v>653</v>
      </c>
      <c r="P199" t="s">
        <v>43</v>
      </c>
      <c r="Q199" t="s">
        <v>654</v>
      </c>
      <c r="R199" t="s">
        <v>636</v>
      </c>
      <c r="S199" t="s">
        <v>28758</v>
      </c>
      <c r="T199" t="s">
        <v>28757</v>
      </c>
    </row>
    <row r="200" spans="1:20" x14ac:dyDescent="0.25">
      <c r="A200" t="s">
        <v>164</v>
      </c>
      <c r="B200" t="s">
        <v>165</v>
      </c>
      <c r="C200">
        <v>65</v>
      </c>
      <c r="D200">
        <v>18</v>
      </c>
      <c r="E200" t="s">
        <v>28759</v>
      </c>
      <c r="F200">
        <v>526.24</v>
      </c>
      <c r="G200">
        <v>0</v>
      </c>
      <c r="H200" t="s">
        <v>661</v>
      </c>
      <c r="I200" t="s">
        <v>28760</v>
      </c>
      <c r="J200" t="s">
        <v>1581</v>
      </c>
      <c r="K200" t="s">
        <v>635</v>
      </c>
      <c r="L200" t="s">
        <v>636</v>
      </c>
      <c r="M200" t="s">
        <v>28761</v>
      </c>
      <c r="N200" t="s">
        <v>635</v>
      </c>
      <c r="O200" t="s">
        <v>638</v>
      </c>
      <c r="P200" t="s">
        <v>22</v>
      </c>
      <c r="Q200" t="s">
        <v>639</v>
      </c>
      <c r="R200" t="s">
        <v>636</v>
      </c>
      <c r="S200" t="s">
        <v>28762</v>
      </c>
      <c r="T200" t="s">
        <v>28761</v>
      </c>
    </row>
    <row r="201" spans="1:20" x14ac:dyDescent="0.25">
      <c r="A201" t="s">
        <v>164</v>
      </c>
      <c r="B201" t="s">
        <v>165</v>
      </c>
      <c r="C201">
        <v>33.333333333333336</v>
      </c>
      <c r="D201">
        <v>3</v>
      </c>
      <c r="E201" t="s">
        <v>28763</v>
      </c>
      <c r="F201">
        <v>100</v>
      </c>
      <c r="G201">
        <v>0</v>
      </c>
      <c r="H201" t="s">
        <v>661</v>
      </c>
      <c r="I201" t="s">
        <v>28764</v>
      </c>
      <c r="J201" t="s">
        <v>1091</v>
      </c>
      <c r="K201" t="s">
        <v>635</v>
      </c>
      <c r="L201" t="s">
        <v>636</v>
      </c>
      <c r="M201" t="s">
        <v>28765</v>
      </c>
      <c r="N201" t="s">
        <v>635</v>
      </c>
      <c r="O201" t="s">
        <v>1071</v>
      </c>
      <c r="P201" t="s">
        <v>22</v>
      </c>
      <c r="Q201" t="s">
        <v>639</v>
      </c>
      <c r="R201" t="s">
        <v>636</v>
      </c>
      <c r="S201" t="s">
        <v>28766</v>
      </c>
      <c r="T201" t="s">
        <v>28761</v>
      </c>
    </row>
    <row r="202" spans="1:20" x14ac:dyDescent="0.25">
      <c r="A202" t="s">
        <v>164</v>
      </c>
      <c r="B202" t="s">
        <v>165</v>
      </c>
      <c r="C202">
        <v>33.333333333333336</v>
      </c>
      <c r="D202">
        <v>3</v>
      </c>
      <c r="E202" t="s">
        <v>28767</v>
      </c>
      <c r="F202">
        <v>100</v>
      </c>
      <c r="G202">
        <v>0</v>
      </c>
      <c r="H202" t="s">
        <v>661</v>
      </c>
      <c r="I202" t="s">
        <v>28768</v>
      </c>
      <c r="J202" t="s">
        <v>643</v>
      </c>
      <c r="K202" t="s">
        <v>635</v>
      </c>
      <c r="L202" t="s">
        <v>636</v>
      </c>
      <c r="M202" t="s">
        <v>28765</v>
      </c>
      <c r="N202" t="s">
        <v>635</v>
      </c>
      <c r="O202" t="s">
        <v>638</v>
      </c>
      <c r="P202" t="s">
        <v>22</v>
      </c>
      <c r="Q202" t="s">
        <v>639</v>
      </c>
      <c r="R202" t="s">
        <v>636</v>
      </c>
      <c r="S202" t="s">
        <v>28769</v>
      </c>
      <c r="T202" t="s">
        <v>28765</v>
      </c>
    </row>
    <row r="203" spans="1:20" x14ac:dyDescent="0.25">
      <c r="A203" t="s">
        <v>37</v>
      </c>
      <c r="B203" t="s">
        <v>38</v>
      </c>
      <c r="C203">
        <v>33</v>
      </c>
      <c r="D203">
        <v>10</v>
      </c>
      <c r="E203" t="s">
        <v>28770</v>
      </c>
      <c r="F203">
        <v>330</v>
      </c>
      <c r="G203">
        <v>0</v>
      </c>
      <c r="H203" t="s">
        <v>661</v>
      </c>
      <c r="I203" t="s">
        <v>10715</v>
      </c>
      <c r="J203" t="s">
        <v>643</v>
      </c>
      <c r="K203" t="s">
        <v>635</v>
      </c>
      <c r="L203" t="s">
        <v>636</v>
      </c>
      <c r="M203" t="s">
        <v>28771</v>
      </c>
      <c r="N203" t="s">
        <v>635</v>
      </c>
      <c r="O203" t="s">
        <v>638</v>
      </c>
      <c r="P203" t="s">
        <v>22</v>
      </c>
      <c r="Q203" t="s">
        <v>639</v>
      </c>
      <c r="R203" t="s">
        <v>636</v>
      </c>
      <c r="S203" t="s">
        <v>28772</v>
      </c>
      <c r="T203" t="s">
        <v>28771</v>
      </c>
    </row>
    <row r="204" spans="1:20" x14ac:dyDescent="0.25">
      <c r="A204" t="s">
        <v>35</v>
      </c>
      <c r="B204" t="s">
        <v>36</v>
      </c>
      <c r="C204">
        <v>33</v>
      </c>
      <c r="D204">
        <v>10</v>
      </c>
      <c r="E204" t="s">
        <v>28773</v>
      </c>
      <c r="F204">
        <v>330</v>
      </c>
      <c r="G204">
        <v>0</v>
      </c>
      <c r="H204" t="s">
        <v>661</v>
      </c>
      <c r="I204" t="s">
        <v>22223</v>
      </c>
      <c r="J204" t="s">
        <v>711</v>
      </c>
      <c r="K204" t="s">
        <v>635</v>
      </c>
      <c r="L204" t="s">
        <v>636</v>
      </c>
      <c r="M204" t="s">
        <v>28774</v>
      </c>
      <c r="N204" t="s">
        <v>635</v>
      </c>
      <c r="O204" t="s">
        <v>638</v>
      </c>
      <c r="P204" t="s">
        <v>22</v>
      </c>
      <c r="Q204" t="s">
        <v>639</v>
      </c>
      <c r="R204" t="s">
        <v>636</v>
      </c>
      <c r="S204" t="s">
        <v>28775</v>
      </c>
      <c r="T204" t="s">
        <v>28774</v>
      </c>
    </row>
    <row r="205" spans="1:20" x14ac:dyDescent="0.25">
      <c r="A205" t="s">
        <v>39</v>
      </c>
      <c r="B205" t="s">
        <v>44</v>
      </c>
      <c r="C205">
        <v>84</v>
      </c>
      <c r="D205">
        <v>2</v>
      </c>
      <c r="E205" t="s">
        <v>28776</v>
      </c>
      <c r="F205">
        <v>206</v>
      </c>
      <c r="G205">
        <v>38</v>
      </c>
      <c r="H205" t="s">
        <v>661</v>
      </c>
      <c r="I205" t="s">
        <v>28777</v>
      </c>
      <c r="J205" t="s">
        <v>28778</v>
      </c>
      <c r="K205" t="s">
        <v>2603</v>
      </c>
      <c r="L205" t="s">
        <v>10375</v>
      </c>
      <c r="M205" t="s">
        <v>28761</v>
      </c>
      <c r="N205" t="s">
        <v>635</v>
      </c>
      <c r="O205" t="s">
        <v>653</v>
      </c>
      <c r="P205" t="s">
        <v>43</v>
      </c>
      <c r="Q205" t="s">
        <v>654</v>
      </c>
      <c r="R205" t="s">
        <v>636</v>
      </c>
      <c r="S205" t="s">
        <v>28779</v>
      </c>
      <c r="T205" t="s">
        <v>28780</v>
      </c>
    </row>
    <row r="206" spans="1:20" x14ac:dyDescent="0.25">
      <c r="A206" t="s">
        <v>37</v>
      </c>
      <c r="B206" t="s">
        <v>38</v>
      </c>
      <c r="C206">
        <v>66.666666666666671</v>
      </c>
      <c r="D206">
        <v>3</v>
      </c>
      <c r="E206" t="s">
        <v>28781</v>
      </c>
      <c r="F206">
        <v>129</v>
      </c>
      <c r="G206">
        <v>29</v>
      </c>
      <c r="H206" t="s">
        <v>661</v>
      </c>
      <c r="I206" t="s">
        <v>28782</v>
      </c>
      <c r="J206" t="s">
        <v>972</v>
      </c>
      <c r="K206" t="s">
        <v>635</v>
      </c>
      <c r="L206" t="s">
        <v>636</v>
      </c>
      <c r="M206" t="s">
        <v>28780</v>
      </c>
      <c r="N206" t="s">
        <v>635</v>
      </c>
      <c r="O206" t="s">
        <v>668</v>
      </c>
      <c r="P206" t="s">
        <v>22</v>
      </c>
      <c r="Q206" t="s">
        <v>669</v>
      </c>
      <c r="R206" t="s">
        <v>636</v>
      </c>
      <c r="S206" t="s">
        <v>28783</v>
      </c>
      <c r="T206" t="s">
        <v>28780</v>
      </c>
    </row>
    <row r="207" spans="1:20" x14ac:dyDescent="0.25">
      <c r="A207" t="s">
        <v>619</v>
      </c>
      <c r="B207" t="s">
        <v>620</v>
      </c>
      <c r="C207">
        <v>139</v>
      </c>
      <c r="D207">
        <v>1</v>
      </c>
      <c r="E207" t="s">
        <v>28784</v>
      </c>
      <c r="F207">
        <v>308.42</v>
      </c>
      <c r="G207">
        <v>26</v>
      </c>
      <c r="H207" t="s">
        <v>647</v>
      </c>
      <c r="I207" t="s">
        <v>28785</v>
      </c>
      <c r="J207" t="s">
        <v>28786</v>
      </c>
      <c r="K207" t="s">
        <v>14788</v>
      </c>
      <c r="L207" t="s">
        <v>28787</v>
      </c>
      <c r="M207" t="s">
        <v>28788</v>
      </c>
      <c r="N207" t="s">
        <v>635</v>
      </c>
      <c r="O207" t="s">
        <v>706</v>
      </c>
      <c r="P207" t="s">
        <v>40</v>
      </c>
      <c r="Q207" t="s">
        <v>707</v>
      </c>
      <c r="R207" t="s">
        <v>636</v>
      </c>
      <c r="S207" t="s">
        <v>28789</v>
      </c>
      <c r="T207" t="s">
        <v>28788</v>
      </c>
    </row>
    <row r="208" spans="1:20" x14ac:dyDescent="0.25">
      <c r="A208" t="s">
        <v>258</v>
      </c>
      <c r="B208" t="s">
        <v>264</v>
      </c>
      <c r="C208">
        <v>139</v>
      </c>
      <c r="D208">
        <v>1</v>
      </c>
      <c r="E208" t="s">
        <v>28784</v>
      </c>
      <c r="F208">
        <v>308.42</v>
      </c>
      <c r="G208">
        <v>26</v>
      </c>
      <c r="H208" t="s">
        <v>647</v>
      </c>
      <c r="I208" t="s">
        <v>28785</v>
      </c>
      <c r="J208" t="s">
        <v>28786</v>
      </c>
      <c r="K208" t="s">
        <v>14788</v>
      </c>
      <c r="L208" t="s">
        <v>28787</v>
      </c>
      <c r="M208" t="s">
        <v>28788</v>
      </c>
      <c r="N208" t="s">
        <v>635</v>
      </c>
      <c r="O208" t="s">
        <v>706</v>
      </c>
      <c r="P208" t="s">
        <v>40</v>
      </c>
      <c r="Q208" t="s">
        <v>707</v>
      </c>
      <c r="R208" t="s">
        <v>636</v>
      </c>
      <c r="S208" t="s">
        <v>28789</v>
      </c>
      <c r="T208" t="s">
        <v>28788</v>
      </c>
    </row>
    <row r="209" spans="1:20" x14ac:dyDescent="0.25">
      <c r="A209" t="s">
        <v>257</v>
      </c>
      <c r="B209" t="s">
        <v>263</v>
      </c>
      <c r="C209">
        <v>139</v>
      </c>
      <c r="D209">
        <v>1</v>
      </c>
      <c r="E209" t="s">
        <v>28784</v>
      </c>
      <c r="F209">
        <v>308.42</v>
      </c>
      <c r="G209">
        <v>26</v>
      </c>
      <c r="H209" t="s">
        <v>647</v>
      </c>
      <c r="I209" t="s">
        <v>28785</v>
      </c>
      <c r="J209" t="s">
        <v>28786</v>
      </c>
      <c r="K209" t="s">
        <v>14788</v>
      </c>
      <c r="L209" t="s">
        <v>28787</v>
      </c>
      <c r="M209" t="s">
        <v>28788</v>
      </c>
      <c r="N209" t="s">
        <v>635</v>
      </c>
      <c r="O209" t="s">
        <v>706</v>
      </c>
      <c r="P209" t="s">
        <v>40</v>
      </c>
      <c r="Q209" t="s">
        <v>707</v>
      </c>
      <c r="R209" t="s">
        <v>636</v>
      </c>
      <c r="S209" t="s">
        <v>28789</v>
      </c>
      <c r="T209" t="s">
        <v>28788</v>
      </c>
    </row>
    <row r="210" spans="1:20" x14ac:dyDescent="0.25">
      <c r="A210" t="s">
        <v>256</v>
      </c>
      <c r="B210" t="s">
        <v>262</v>
      </c>
      <c r="C210">
        <v>139</v>
      </c>
      <c r="D210">
        <v>1</v>
      </c>
      <c r="E210" t="s">
        <v>28784</v>
      </c>
      <c r="F210">
        <v>308.42</v>
      </c>
      <c r="G210">
        <v>26</v>
      </c>
      <c r="H210" t="s">
        <v>647</v>
      </c>
      <c r="I210" t="s">
        <v>28785</v>
      </c>
      <c r="J210" t="s">
        <v>28786</v>
      </c>
      <c r="K210" t="s">
        <v>14788</v>
      </c>
      <c r="L210" t="s">
        <v>28787</v>
      </c>
      <c r="M210" t="s">
        <v>28788</v>
      </c>
      <c r="N210" t="s">
        <v>635</v>
      </c>
      <c r="O210" t="s">
        <v>706</v>
      </c>
      <c r="P210" t="s">
        <v>40</v>
      </c>
      <c r="Q210" t="s">
        <v>707</v>
      </c>
      <c r="R210" t="s">
        <v>636</v>
      </c>
      <c r="S210" t="s">
        <v>28789</v>
      </c>
      <c r="T210" t="s">
        <v>28788</v>
      </c>
    </row>
    <row r="211" spans="1:20" x14ac:dyDescent="0.25">
      <c r="A211" t="s">
        <v>256</v>
      </c>
      <c r="B211" t="s">
        <v>982</v>
      </c>
      <c r="C211">
        <v>93.04</v>
      </c>
      <c r="D211">
        <v>1</v>
      </c>
      <c r="E211" t="s">
        <v>28790</v>
      </c>
      <c r="F211">
        <v>186.07</v>
      </c>
      <c r="G211">
        <v>0</v>
      </c>
      <c r="H211" t="s">
        <v>647</v>
      </c>
      <c r="I211" t="s">
        <v>28785</v>
      </c>
      <c r="J211" t="s">
        <v>28786</v>
      </c>
      <c r="K211" t="s">
        <v>14788</v>
      </c>
      <c r="L211" t="s">
        <v>28787</v>
      </c>
      <c r="M211" t="s">
        <v>28791</v>
      </c>
      <c r="N211" t="s">
        <v>635</v>
      </c>
      <c r="O211" t="s">
        <v>706</v>
      </c>
      <c r="P211" t="s">
        <v>40</v>
      </c>
      <c r="Q211" t="s">
        <v>707</v>
      </c>
      <c r="R211" t="s">
        <v>636</v>
      </c>
      <c r="S211" t="s">
        <v>28792</v>
      </c>
      <c r="T211" t="s">
        <v>28791</v>
      </c>
    </row>
    <row r="212" spans="1:20" x14ac:dyDescent="0.25">
      <c r="A212" t="s">
        <v>256</v>
      </c>
      <c r="B212" t="s">
        <v>982</v>
      </c>
      <c r="C212">
        <v>93.03</v>
      </c>
      <c r="D212">
        <v>1</v>
      </c>
      <c r="E212" t="s">
        <v>28790</v>
      </c>
      <c r="F212">
        <v>186.07</v>
      </c>
      <c r="G212">
        <v>0</v>
      </c>
      <c r="H212" t="s">
        <v>647</v>
      </c>
      <c r="I212" t="s">
        <v>28785</v>
      </c>
      <c r="J212" t="s">
        <v>28786</v>
      </c>
      <c r="K212" t="s">
        <v>14788</v>
      </c>
      <c r="L212" t="s">
        <v>28787</v>
      </c>
      <c r="M212" t="s">
        <v>28791</v>
      </c>
      <c r="N212" t="s">
        <v>635</v>
      </c>
      <c r="O212" t="s">
        <v>706</v>
      </c>
      <c r="P212" t="s">
        <v>40</v>
      </c>
      <c r="Q212" t="s">
        <v>707</v>
      </c>
      <c r="R212" t="s">
        <v>636</v>
      </c>
      <c r="S212" t="s">
        <v>28792</v>
      </c>
      <c r="T212" t="s">
        <v>28791</v>
      </c>
    </row>
    <row r="213" spans="1:20" x14ac:dyDescent="0.25">
      <c r="A213" t="s">
        <v>37</v>
      </c>
      <c r="B213" t="s">
        <v>38</v>
      </c>
      <c r="C213">
        <v>66.666666666666671</v>
      </c>
      <c r="D213">
        <v>3</v>
      </c>
      <c r="E213" t="s">
        <v>28793</v>
      </c>
      <c r="F213">
        <v>100</v>
      </c>
      <c r="G213">
        <v>0</v>
      </c>
      <c r="H213" t="s">
        <v>661</v>
      </c>
      <c r="I213" t="s">
        <v>28794</v>
      </c>
      <c r="J213" t="s">
        <v>2644</v>
      </c>
      <c r="K213" t="s">
        <v>635</v>
      </c>
      <c r="L213" t="s">
        <v>636</v>
      </c>
      <c r="M213" t="s">
        <v>28791</v>
      </c>
      <c r="N213" t="s">
        <v>635</v>
      </c>
      <c r="O213" t="s">
        <v>668</v>
      </c>
      <c r="P213" t="s">
        <v>22</v>
      </c>
      <c r="Q213" t="s">
        <v>669</v>
      </c>
      <c r="R213" t="s">
        <v>636</v>
      </c>
      <c r="S213" t="s">
        <v>28795</v>
      </c>
      <c r="T213" t="s">
        <v>28796</v>
      </c>
    </row>
    <row r="214" spans="1:20" x14ac:dyDescent="0.25">
      <c r="A214" t="s">
        <v>35</v>
      </c>
      <c r="B214" t="s">
        <v>36</v>
      </c>
      <c r="C214">
        <v>66.666666666666671</v>
      </c>
      <c r="D214">
        <v>3</v>
      </c>
      <c r="E214" t="s">
        <v>28797</v>
      </c>
      <c r="F214">
        <v>110</v>
      </c>
      <c r="G214">
        <v>0</v>
      </c>
      <c r="H214" t="s">
        <v>647</v>
      </c>
      <c r="I214" t="s">
        <v>2217</v>
      </c>
      <c r="J214" t="s">
        <v>28798</v>
      </c>
      <c r="K214" t="s">
        <v>3514</v>
      </c>
      <c r="L214" t="s">
        <v>4230</v>
      </c>
      <c r="M214" t="s">
        <v>28799</v>
      </c>
      <c r="N214" t="s">
        <v>635</v>
      </c>
      <c r="O214" t="s">
        <v>653</v>
      </c>
      <c r="P214" t="s">
        <v>43</v>
      </c>
      <c r="Q214" t="s">
        <v>654</v>
      </c>
      <c r="R214" t="s">
        <v>636</v>
      </c>
      <c r="S214" t="s">
        <v>28800</v>
      </c>
      <c r="T214" t="s">
        <v>28801</v>
      </c>
    </row>
    <row r="215" spans="1:20" x14ac:dyDescent="0.25">
      <c r="A215" t="s">
        <v>37</v>
      </c>
      <c r="B215" t="s">
        <v>38</v>
      </c>
      <c r="C215">
        <v>66.666666666666671</v>
      </c>
      <c r="D215">
        <v>6</v>
      </c>
      <c r="E215" t="s">
        <v>28802</v>
      </c>
      <c r="F215">
        <v>200</v>
      </c>
      <c r="G215">
        <v>0</v>
      </c>
      <c r="H215" t="s">
        <v>661</v>
      </c>
      <c r="I215" t="s">
        <v>28803</v>
      </c>
      <c r="J215" t="s">
        <v>1896</v>
      </c>
      <c r="K215" t="s">
        <v>635</v>
      </c>
      <c r="L215" t="s">
        <v>636</v>
      </c>
      <c r="M215" t="s">
        <v>28804</v>
      </c>
      <c r="N215" t="s">
        <v>635</v>
      </c>
      <c r="O215" t="s">
        <v>668</v>
      </c>
      <c r="P215" t="s">
        <v>22</v>
      </c>
      <c r="Q215" t="s">
        <v>669</v>
      </c>
      <c r="R215" t="s">
        <v>636</v>
      </c>
      <c r="S215" t="s">
        <v>28805</v>
      </c>
      <c r="T215" t="s">
        <v>28806</v>
      </c>
    </row>
    <row r="216" spans="1:20" x14ac:dyDescent="0.25">
      <c r="A216" t="s">
        <v>37</v>
      </c>
      <c r="B216" t="s">
        <v>38</v>
      </c>
      <c r="C216">
        <v>66.666666666666671</v>
      </c>
      <c r="D216">
        <v>3</v>
      </c>
      <c r="E216" t="s">
        <v>28807</v>
      </c>
      <c r="F216">
        <v>100</v>
      </c>
      <c r="G216">
        <v>0</v>
      </c>
      <c r="H216" t="s">
        <v>661</v>
      </c>
      <c r="I216" t="s">
        <v>28808</v>
      </c>
      <c r="J216" t="s">
        <v>797</v>
      </c>
      <c r="K216" t="s">
        <v>635</v>
      </c>
      <c r="L216" t="s">
        <v>636</v>
      </c>
      <c r="M216" t="s">
        <v>28809</v>
      </c>
      <c r="N216" t="s">
        <v>635</v>
      </c>
      <c r="O216" t="s">
        <v>668</v>
      </c>
      <c r="P216" t="s">
        <v>22</v>
      </c>
      <c r="Q216" t="s">
        <v>669</v>
      </c>
      <c r="R216" t="s">
        <v>636</v>
      </c>
      <c r="S216" t="s">
        <v>28810</v>
      </c>
      <c r="T216" t="s">
        <v>28809</v>
      </c>
    </row>
    <row r="217" spans="1:20" x14ac:dyDescent="0.25">
      <c r="A217" t="s">
        <v>37</v>
      </c>
      <c r="B217" t="s">
        <v>38</v>
      </c>
      <c r="C217">
        <v>66.666666666666671</v>
      </c>
      <c r="D217">
        <v>3</v>
      </c>
      <c r="E217" t="s">
        <v>28811</v>
      </c>
      <c r="F217">
        <v>100</v>
      </c>
      <c r="G217">
        <v>0</v>
      </c>
      <c r="H217" t="s">
        <v>661</v>
      </c>
      <c r="I217" t="s">
        <v>28812</v>
      </c>
      <c r="J217" t="s">
        <v>823</v>
      </c>
      <c r="K217" t="s">
        <v>635</v>
      </c>
      <c r="L217" t="s">
        <v>636</v>
      </c>
      <c r="M217" t="s">
        <v>28813</v>
      </c>
      <c r="N217" t="s">
        <v>635</v>
      </c>
      <c r="O217" t="s">
        <v>638</v>
      </c>
      <c r="P217" t="s">
        <v>22</v>
      </c>
      <c r="Q217" t="s">
        <v>639</v>
      </c>
      <c r="R217" t="s">
        <v>636</v>
      </c>
      <c r="S217" t="s">
        <v>28814</v>
      </c>
      <c r="T217" t="s">
        <v>28813</v>
      </c>
    </row>
    <row r="218" spans="1:20" x14ac:dyDescent="0.25">
      <c r="A218" t="s">
        <v>37</v>
      </c>
      <c r="B218" t="s">
        <v>38</v>
      </c>
      <c r="C218">
        <v>66.666666666666671</v>
      </c>
      <c r="D218">
        <v>6</v>
      </c>
      <c r="E218" t="s">
        <v>28815</v>
      </c>
      <c r="F218">
        <v>200</v>
      </c>
      <c r="G218">
        <v>0</v>
      </c>
      <c r="H218" t="s">
        <v>661</v>
      </c>
      <c r="I218" t="s">
        <v>28816</v>
      </c>
      <c r="J218" t="s">
        <v>1036</v>
      </c>
      <c r="K218" t="s">
        <v>635</v>
      </c>
      <c r="L218" t="s">
        <v>636</v>
      </c>
      <c r="M218" t="s">
        <v>28817</v>
      </c>
      <c r="N218" t="s">
        <v>635</v>
      </c>
      <c r="O218" t="s">
        <v>638</v>
      </c>
      <c r="P218" t="s">
        <v>22</v>
      </c>
      <c r="Q218" t="s">
        <v>639</v>
      </c>
      <c r="R218" t="s">
        <v>636</v>
      </c>
      <c r="S218" t="s">
        <v>28818</v>
      </c>
      <c r="T218" t="s">
        <v>28817</v>
      </c>
    </row>
    <row r="219" spans="1:20" x14ac:dyDescent="0.25">
      <c r="A219" t="s">
        <v>37</v>
      </c>
      <c r="B219" t="s">
        <v>38</v>
      </c>
      <c r="C219">
        <v>66.666666666666671</v>
      </c>
      <c r="D219">
        <v>3</v>
      </c>
      <c r="E219" t="s">
        <v>28819</v>
      </c>
      <c r="F219">
        <v>100</v>
      </c>
      <c r="G219">
        <v>0</v>
      </c>
      <c r="H219" t="s">
        <v>661</v>
      </c>
      <c r="I219" t="s">
        <v>28820</v>
      </c>
      <c r="J219" t="s">
        <v>643</v>
      </c>
      <c r="K219" t="s">
        <v>635</v>
      </c>
      <c r="L219" t="s">
        <v>636</v>
      </c>
      <c r="M219" t="s">
        <v>28821</v>
      </c>
      <c r="N219" t="s">
        <v>635</v>
      </c>
      <c r="O219" t="s">
        <v>638</v>
      </c>
      <c r="P219" t="s">
        <v>22</v>
      </c>
      <c r="Q219" t="s">
        <v>639</v>
      </c>
      <c r="R219" t="s">
        <v>636</v>
      </c>
      <c r="S219" t="s">
        <v>28822</v>
      </c>
      <c r="T219" t="s">
        <v>28821</v>
      </c>
    </row>
    <row r="220" spans="1:20" x14ac:dyDescent="0.25">
      <c r="A220" t="s">
        <v>164</v>
      </c>
      <c r="B220" t="s">
        <v>165</v>
      </c>
      <c r="C220">
        <v>65</v>
      </c>
      <c r="D220">
        <v>18</v>
      </c>
      <c r="E220" t="s">
        <v>28823</v>
      </c>
      <c r="F220">
        <v>508.3</v>
      </c>
      <c r="G220">
        <v>0</v>
      </c>
      <c r="H220" t="s">
        <v>661</v>
      </c>
      <c r="I220" t="s">
        <v>28824</v>
      </c>
      <c r="J220" t="s">
        <v>742</v>
      </c>
      <c r="K220" t="s">
        <v>635</v>
      </c>
      <c r="L220" t="s">
        <v>636</v>
      </c>
      <c r="M220" t="s">
        <v>28825</v>
      </c>
      <c r="N220" t="s">
        <v>635</v>
      </c>
      <c r="O220" t="s">
        <v>668</v>
      </c>
      <c r="P220" t="s">
        <v>22</v>
      </c>
      <c r="Q220" t="s">
        <v>669</v>
      </c>
      <c r="R220" t="s">
        <v>636</v>
      </c>
      <c r="S220" t="s">
        <v>28826</v>
      </c>
      <c r="T220" t="s">
        <v>28825</v>
      </c>
    </row>
    <row r="221" spans="1:20" x14ac:dyDescent="0.25">
      <c r="A221" t="s">
        <v>35</v>
      </c>
      <c r="B221" t="s">
        <v>36</v>
      </c>
      <c r="C221">
        <v>66.666666666666671</v>
      </c>
      <c r="D221">
        <v>3</v>
      </c>
      <c r="E221" t="s">
        <v>28827</v>
      </c>
      <c r="F221">
        <v>100</v>
      </c>
      <c r="G221">
        <v>0</v>
      </c>
      <c r="H221" t="s">
        <v>661</v>
      </c>
      <c r="I221" t="s">
        <v>6523</v>
      </c>
      <c r="J221" t="s">
        <v>643</v>
      </c>
      <c r="K221" t="s">
        <v>635</v>
      </c>
      <c r="L221" t="s">
        <v>636</v>
      </c>
      <c r="M221" t="s">
        <v>28828</v>
      </c>
      <c r="N221" t="s">
        <v>635</v>
      </c>
      <c r="O221" t="s">
        <v>668</v>
      </c>
      <c r="P221" t="s">
        <v>22</v>
      </c>
      <c r="Q221" t="s">
        <v>669</v>
      </c>
      <c r="R221" t="s">
        <v>636</v>
      </c>
      <c r="S221" t="s">
        <v>28829</v>
      </c>
      <c r="T221" t="s">
        <v>28828</v>
      </c>
    </row>
    <row r="222" spans="1:20" x14ac:dyDescent="0.25">
      <c r="A222" t="s">
        <v>37</v>
      </c>
      <c r="B222" t="s">
        <v>38</v>
      </c>
      <c r="C222">
        <v>66.666666666666671</v>
      </c>
      <c r="D222">
        <v>6</v>
      </c>
      <c r="E222" t="s">
        <v>28830</v>
      </c>
      <c r="F222">
        <v>200</v>
      </c>
      <c r="G222">
        <v>0</v>
      </c>
      <c r="H222" t="s">
        <v>661</v>
      </c>
      <c r="I222" t="s">
        <v>28831</v>
      </c>
      <c r="J222" t="s">
        <v>1314</v>
      </c>
      <c r="K222" t="s">
        <v>635</v>
      </c>
      <c r="L222" t="s">
        <v>636</v>
      </c>
      <c r="M222" t="s">
        <v>28832</v>
      </c>
      <c r="N222" t="s">
        <v>635</v>
      </c>
      <c r="O222" t="s">
        <v>638</v>
      </c>
      <c r="P222" t="s">
        <v>22</v>
      </c>
      <c r="Q222" t="s">
        <v>639</v>
      </c>
      <c r="R222" t="s">
        <v>636</v>
      </c>
      <c r="S222" t="s">
        <v>28833</v>
      </c>
      <c r="T222" t="s">
        <v>28832</v>
      </c>
    </row>
    <row r="223" spans="1:20" x14ac:dyDescent="0.25">
      <c r="A223" t="s">
        <v>37</v>
      </c>
      <c r="B223" t="s">
        <v>38</v>
      </c>
      <c r="C223">
        <v>66.666666666666671</v>
      </c>
      <c r="D223">
        <v>3</v>
      </c>
      <c r="E223" t="s">
        <v>28834</v>
      </c>
      <c r="F223">
        <v>100</v>
      </c>
      <c r="G223">
        <v>0</v>
      </c>
      <c r="H223" t="s">
        <v>661</v>
      </c>
      <c r="I223" t="s">
        <v>28835</v>
      </c>
      <c r="J223" t="s">
        <v>797</v>
      </c>
      <c r="K223" t="s">
        <v>635</v>
      </c>
      <c r="L223" t="s">
        <v>636</v>
      </c>
      <c r="M223" t="s">
        <v>28836</v>
      </c>
      <c r="N223" t="s">
        <v>635</v>
      </c>
      <c r="O223" t="s">
        <v>638</v>
      </c>
      <c r="P223" t="s">
        <v>22</v>
      </c>
      <c r="Q223" t="s">
        <v>639</v>
      </c>
      <c r="R223" t="s">
        <v>636</v>
      </c>
      <c r="S223" t="s">
        <v>28837</v>
      </c>
      <c r="T223" t="s">
        <v>28838</v>
      </c>
    </row>
    <row r="224" spans="1:20" x14ac:dyDescent="0.25">
      <c r="A224" t="s">
        <v>37</v>
      </c>
      <c r="B224" t="s">
        <v>38</v>
      </c>
      <c r="C224">
        <v>66.666666666666671</v>
      </c>
      <c r="D224">
        <v>3</v>
      </c>
      <c r="E224" t="s">
        <v>28839</v>
      </c>
      <c r="F224">
        <v>100</v>
      </c>
      <c r="G224">
        <v>0</v>
      </c>
      <c r="H224" t="s">
        <v>661</v>
      </c>
      <c r="I224" t="s">
        <v>28840</v>
      </c>
      <c r="J224" t="s">
        <v>1742</v>
      </c>
      <c r="K224" t="s">
        <v>635</v>
      </c>
      <c r="L224" t="s">
        <v>636</v>
      </c>
      <c r="M224" t="s">
        <v>28841</v>
      </c>
      <c r="N224" t="s">
        <v>635</v>
      </c>
      <c r="O224" t="s">
        <v>638</v>
      </c>
      <c r="P224" t="s">
        <v>22</v>
      </c>
      <c r="Q224" t="s">
        <v>639</v>
      </c>
      <c r="R224" t="s">
        <v>636</v>
      </c>
      <c r="S224" t="s">
        <v>28842</v>
      </c>
      <c r="T224" t="s">
        <v>28841</v>
      </c>
    </row>
    <row r="225" spans="1:20" x14ac:dyDescent="0.25">
      <c r="A225" t="s">
        <v>37</v>
      </c>
      <c r="B225" t="s">
        <v>38</v>
      </c>
      <c r="C225">
        <v>66.666666666666671</v>
      </c>
      <c r="D225">
        <v>3</v>
      </c>
      <c r="E225" t="s">
        <v>28843</v>
      </c>
      <c r="F225">
        <v>100</v>
      </c>
      <c r="G225">
        <v>0</v>
      </c>
      <c r="H225" t="s">
        <v>661</v>
      </c>
      <c r="I225" t="s">
        <v>15537</v>
      </c>
      <c r="J225" t="s">
        <v>643</v>
      </c>
      <c r="K225" t="s">
        <v>635</v>
      </c>
      <c r="L225" t="s">
        <v>636</v>
      </c>
      <c r="M225" t="s">
        <v>28844</v>
      </c>
      <c r="N225" t="s">
        <v>635</v>
      </c>
      <c r="O225" t="s">
        <v>638</v>
      </c>
      <c r="P225" t="s">
        <v>22</v>
      </c>
      <c r="Q225" t="s">
        <v>639</v>
      </c>
      <c r="R225" t="s">
        <v>636</v>
      </c>
      <c r="S225" t="s">
        <v>28845</v>
      </c>
      <c r="T225" t="s">
        <v>28844</v>
      </c>
    </row>
    <row r="226" spans="1:20" x14ac:dyDescent="0.25">
      <c r="A226" t="s">
        <v>37</v>
      </c>
      <c r="B226" t="s">
        <v>38</v>
      </c>
      <c r="C226">
        <v>66.666666666666671</v>
      </c>
      <c r="D226">
        <v>3</v>
      </c>
      <c r="E226" t="s">
        <v>28846</v>
      </c>
      <c r="F226">
        <v>100</v>
      </c>
      <c r="G226">
        <v>0</v>
      </c>
      <c r="H226" t="s">
        <v>661</v>
      </c>
      <c r="I226" t="s">
        <v>28847</v>
      </c>
      <c r="J226" t="s">
        <v>1025</v>
      </c>
      <c r="K226" t="s">
        <v>635</v>
      </c>
      <c r="L226" t="s">
        <v>636</v>
      </c>
      <c r="M226" t="s">
        <v>28844</v>
      </c>
      <c r="N226" t="s">
        <v>635</v>
      </c>
      <c r="O226" t="s">
        <v>1071</v>
      </c>
      <c r="P226" t="s">
        <v>22</v>
      </c>
      <c r="Q226" t="s">
        <v>639</v>
      </c>
      <c r="R226" t="s">
        <v>636</v>
      </c>
      <c r="S226" t="s">
        <v>28848</v>
      </c>
      <c r="T226" t="s">
        <v>28844</v>
      </c>
    </row>
    <row r="227" spans="1:20" x14ac:dyDescent="0.25">
      <c r="A227" t="s">
        <v>39</v>
      </c>
      <c r="B227" t="s">
        <v>44</v>
      </c>
      <c r="C227">
        <v>66.333333333333329</v>
      </c>
      <c r="D227">
        <v>3</v>
      </c>
      <c r="E227" t="s">
        <v>28849</v>
      </c>
      <c r="F227">
        <v>222.5</v>
      </c>
      <c r="G227">
        <v>0</v>
      </c>
      <c r="H227" t="s">
        <v>661</v>
      </c>
      <c r="I227" t="s">
        <v>28850</v>
      </c>
      <c r="J227" t="s">
        <v>782</v>
      </c>
      <c r="K227" t="s">
        <v>635</v>
      </c>
      <c r="L227" t="s">
        <v>636</v>
      </c>
      <c r="M227" t="s">
        <v>28851</v>
      </c>
      <c r="N227" t="s">
        <v>635</v>
      </c>
      <c r="O227" t="s">
        <v>638</v>
      </c>
      <c r="P227" t="s">
        <v>22</v>
      </c>
      <c r="Q227" t="s">
        <v>639</v>
      </c>
      <c r="R227" t="s">
        <v>636</v>
      </c>
      <c r="S227" t="s">
        <v>28852</v>
      </c>
      <c r="T227" t="s">
        <v>28851</v>
      </c>
    </row>
    <row r="228" spans="1:20" x14ac:dyDescent="0.25">
      <c r="A228" t="s">
        <v>37</v>
      </c>
      <c r="B228" t="s">
        <v>38</v>
      </c>
      <c r="C228">
        <v>66.666666666666671</v>
      </c>
      <c r="D228">
        <v>3</v>
      </c>
      <c r="E228" t="s">
        <v>28853</v>
      </c>
      <c r="F228">
        <v>100</v>
      </c>
      <c r="G228">
        <v>0</v>
      </c>
      <c r="H228" t="s">
        <v>661</v>
      </c>
      <c r="I228" t="s">
        <v>28854</v>
      </c>
      <c r="J228" t="s">
        <v>643</v>
      </c>
      <c r="K228" t="s">
        <v>635</v>
      </c>
      <c r="L228" t="s">
        <v>636</v>
      </c>
      <c r="M228" t="s">
        <v>28855</v>
      </c>
      <c r="N228" t="s">
        <v>635</v>
      </c>
      <c r="O228" t="s">
        <v>668</v>
      </c>
      <c r="P228" t="s">
        <v>22</v>
      </c>
      <c r="Q228" t="s">
        <v>669</v>
      </c>
      <c r="R228" t="s">
        <v>636</v>
      </c>
      <c r="S228" t="s">
        <v>28856</v>
      </c>
      <c r="T228" t="s">
        <v>28857</v>
      </c>
    </row>
    <row r="229" spans="1:20" x14ac:dyDescent="0.25">
      <c r="A229" t="s">
        <v>39</v>
      </c>
      <c r="B229" t="s">
        <v>44</v>
      </c>
      <c r="C229">
        <v>66.333333333333329</v>
      </c>
      <c r="D229">
        <v>3</v>
      </c>
      <c r="E229" t="s">
        <v>28858</v>
      </c>
      <c r="F229">
        <v>1355.7</v>
      </c>
      <c r="G229">
        <v>97</v>
      </c>
      <c r="H229" t="s">
        <v>3156</v>
      </c>
      <c r="I229" t="s">
        <v>5303</v>
      </c>
      <c r="J229" t="s">
        <v>5304</v>
      </c>
      <c r="K229" t="s">
        <v>3633</v>
      </c>
      <c r="L229" t="s">
        <v>5305</v>
      </c>
      <c r="M229" t="s">
        <v>28859</v>
      </c>
      <c r="N229" t="s">
        <v>635</v>
      </c>
      <c r="O229" t="s">
        <v>706</v>
      </c>
      <c r="P229" t="s">
        <v>40</v>
      </c>
      <c r="Q229" t="s">
        <v>707</v>
      </c>
      <c r="R229" t="s">
        <v>636</v>
      </c>
      <c r="S229" t="s">
        <v>28860</v>
      </c>
      <c r="T229" t="s">
        <v>28859</v>
      </c>
    </row>
    <row r="230" spans="1:20" x14ac:dyDescent="0.25">
      <c r="A230" t="s">
        <v>39</v>
      </c>
      <c r="B230" t="s">
        <v>44</v>
      </c>
      <c r="C230">
        <v>66.333333333333329</v>
      </c>
      <c r="D230">
        <v>3</v>
      </c>
      <c r="E230" t="s">
        <v>28858</v>
      </c>
      <c r="F230">
        <v>1355.7</v>
      </c>
      <c r="G230">
        <v>97</v>
      </c>
      <c r="H230" t="s">
        <v>3156</v>
      </c>
      <c r="I230" t="s">
        <v>5303</v>
      </c>
      <c r="J230" t="s">
        <v>5304</v>
      </c>
      <c r="K230" t="s">
        <v>3633</v>
      </c>
      <c r="L230" t="s">
        <v>5305</v>
      </c>
      <c r="M230" t="s">
        <v>28859</v>
      </c>
      <c r="N230" t="s">
        <v>635</v>
      </c>
      <c r="O230" t="s">
        <v>706</v>
      </c>
      <c r="P230" t="s">
        <v>40</v>
      </c>
      <c r="Q230" t="s">
        <v>707</v>
      </c>
      <c r="R230" t="s">
        <v>636</v>
      </c>
      <c r="S230" t="s">
        <v>28860</v>
      </c>
      <c r="T230" t="s">
        <v>28859</v>
      </c>
    </row>
    <row r="231" spans="1:20" x14ac:dyDescent="0.25">
      <c r="A231" t="s">
        <v>39</v>
      </c>
      <c r="B231" t="s">
        <v>44</v>
      </c>
      <c r="C231">
        <v>66.333333333333329</v>
      </c>
      <c r="D231">
        <v>3</v>
      </c>
      <c r="E231" t="s">
        <v>28858</v>
      </c>
      <c r="F231">
        <v>1355.7</v>
      </c>
      <c r="G231">
        <v>97</v>
      </c>
      <c r="H231" t="s">
        <v>3156</v>
      </c>
      <c r="I231" t="s">
        <v>5303</v>
      </c>
      <c r="J231" t="s">
        <v>5304</v>
      </c>
      <c r="K231" t="s">
        <v>3633</v>
      </c>
      <c r="L231" t="s">
        <v>5305</v>
      </c>
      <c r="M231" t="s">
        <v>28859</v>
      </c>
      <c r="N231" t="s">
        <v>635</v>
      </c>
      <c r="O231" t="s">
        <v>706</v>
      </c>
      <c r="P231" t="s">
        <v>40</v>
      </c>
      <c r="Q231" t="s">
        <v>707</v>
      </c>
      <c r="R231" t="s">
        <v>636</v>
      </c>
      <c r="S231" t="s">
        <v>28860</v>
      </c>
      <c r="T231" t="s">
        <v>28859</v>
      </c>
    </row>
    <row r="232" spans="1:20" x14ac:dyDescent="0.25">
      <c r="A232" t="s">
        <v>39</v>
      </c>
      <c r="B232" t="s">
        <v>44</v>
      </c>
      <c r="C232">
        <v>66.333333333333329</v>
      </c>
      <c r="D232">
        <v>3</v>
      </c>
      <c r="E232" t="s">
        <v>28858</v>
      </c>
      <c r="F232">
        <v>1355.7</v>
      </c>
      <c r="G232">
        <v>97</v>
      </c>
      <c r="H232" t="s">
        <v>3156</v>
      </c>
      <c r="I232" t="s">
        <v>5303</v>
      </c>
      <c r="J232" t="s">
        <v>5304</v>
      </c>
      <c r="K232" t="s">
        <v>3633</v>
      </c>
      <c r="L232" t="s">
        <v>5305</v>
      </c>
      <c r="M232" t="s">
        <v>28859</v>
      </c>
      <c r="N232" t="s">
        <v>635</v>
      </c>
      <c r="O232" t="s">
        <v>706</v>
      </c>
      <c r="P232" t="s">
        <v>40</v>
      </c>
      <c r="Q232" t="s">
        <v>707</v>
      </c>
      <c r="R232" t="s">
        <v>636</v>
      </c>
      <c r="S232" t="s">
        <v>28860</v>
      </c>
      <c r="T232" t="s">
        <v>28859</v>
      </c>
    </row>
    <row r="233" spans="1:20" x14ac:dyDescent="0.25">
      <c r="A233" t="s">
        <v>39</v>
      </c>
      <c r="B233" t="s">
        <v>44</v>
      </c>
      <c r="C233">
        <v>66.333333333333329</v>
      </c>
      <c r="D233">
        <v>3</v>
      </c>
      <c r="E233" t="s">
        <v>28858</v>
      </c>
      <c r="F233">
        <v>1355.7</v>
      </c>
      <c r="G233">
        <v>97</v>
      </c>
      <c r="H233" t="s">
        <v>3156</v>
      </c>
      <c r="I233" t="s">
        <v>5303</v>
      </c>
      <c r="J233" t="s">
        <v>5304</v>
      </c>
      <c r="K233" t="s">
        <v>3633</v>
      </c>
      <c r="L233" t="s">
        <v>5305</v>
      </c>
      <c r="M233" t="s">
        <v>28859</v>
      </c>
      <c r="N233" t="s">
        <v>635</v>
      </c>
      <c r="O233" t="s">
        <v>706</v>
      </c>
      <c r="P233" t="s">
        <v>40</v>
      </c>
      <c r="Q233" t="s">
        <v>707</v>
      </c>
      <c r="R233" t="s">
        <v>636</v>
      </c>
      <c r="S233" t="s">
        <v>28860</v>
      </c>
      <c r="T233" t="s">
        <v>28859</v>
      </c>
    </row>
    <row r="234" spans="1:20" x14ac:dyDescent="0.25">
      <c r="A234" t="s">
        <v>39</v>
      </c>
      <c r="B234" t="s">
        <v>44</v>
      </c>
      <c r="C234">
        <v>66.333333333333329</v>
      </c>
      <c r="D234">
        <v>3</v>
      </c>
      <c r="E234" t="s">
        <v>28858</v>
      </c>
      <c r="F234">
        <v>1355.7</v>
      </c>
      <c r="G234">
        <v>97</v>
      </c>
      <c r="H234" t="s">
        <v>3156</v>
      </c>
      <c r="I234" t="s">
        <v>5303</v>
      </c>
      <c r="J234" t="s">
        <v>5304</v>
      </c>
      <c r="K234" t="s">
        <v>3633</v>
      </c>
      <c r="L234" t="s">
        <v>5305</v>
      </c>
      <c r="M234" t="s">
        <v>28859</v>
      </c>
      <c r="N234" t="s">
        <v>635</v>
      </c>
      <c r="O234" t="s">
        <v>706</v>
      </c>
      <c r="P234" t="s">
        <v>40</v>
      </c>
      <c r="Q234" t="s">
        <v>707</v>
      </c>
      <c r="R234" t="s">
        <v>636</v>
      </c>
      <c r="S234" t="s">
        <v>28860</v>
      </c>
      <c r="T234" t="s">
        <v>28859</v>
      </c>
    </row>
    <row r="235" spans="1:20" x14ac:dyDescent="0.25">
      <c r="A235" t="s">
        <v>39</v>
      </c>
      <c r="B235" t="s">
        <v>44</v>
      </c>
      <c r="C235">
        <v>66.333333333333329</v>
      </c>
      <c r="D235">
        <v>3</v>
      </c>
      <c r="E235" t="s">
        <v>28858</v>
      </c>
      <c r="F235">
        <v>1355.7</v>
      </c>
      <c r="G235">
        <v>97</v>
      </c>
      <c r="H235" t="s">
        <v>3156</v>
      </c>
      <c r="I235" t="s">
        <v>5303</v>
      </c>
      <c r="J235" t="s">
        <v>5304</v>
      </c>
      <c r="K235" t="s">
        <v>3633</v>
      </c>
      <c r="L235" t="s">
        <v>5305</v>
      </c>
      <c r="M235" t="s">
        <v>28859</v>
      </c>
      <c r="N235" t="s">
        <v>635</v>
      </c>
      <c r="O235" t="s">
        <v>706</v>
      </c>
      <c r="P235" t="s">
        <v>40</v>
      </c>
      <c r="Q235" t="s">
        <v>707</v>
      </c>
      <c r="R235" t="s">
        <v>636</v>
      </c>
      <c r="S235" t="s">
        <v>28860</v>
      </c>
      <c r="T235" t="s">
        <v>28859</v>
      </c>
    </row>
    <row r="236" spans="1:20" x14ac:dyDescent="0.25">
      <c r="A236" t="s">
        <v>39</v>
      </c>
      <c r="B236" t="s">
        <v>44</v>
      </c>
      <c r="C236">
        <v>66.333333333333329</v>
      </c>
      <c r="D236">
        <v>3</v>
      </c>
      <c r="E236" t="s">
        <v>28858</v>
      </c>
      <c r="F236">
        <v>1355.7</v>
      </c>
      <c r="G236">
        <v>97</v>
      </c>
      <c r="H236" t="s">
        <v>3156</v>
      </c>
      <c r="I236" t="s">
        <v>5303</v>
      </c>
      <c r="J236" t="s">
        <v>5304</v>
      </c>
      <c r="K236" t="s">
        <v>3633</v>
      </c>
      <c r="L236" t="s">
        <v>5305</v>
      </c>
      <c r="M236" t="s">
        <v>28859</v>
      </c>
      <c r="N236" t="s">
        <v>635</v>
      </c>
      <c r="O236" t="s">
        <v>706</v>
      </c>
      <c r="P236" t="s">
        <v>40</v>
      </c>
      <c r="Q236" t="s">
        <v>707</v>
      </c>
      <c r="R236" t="s">
        <v>636</v>
      </c>
      <c r="S236" t="s">
        <v>28860</v>
      </c>
      <c r="T236" t="s">
        <v>28859</v>
      </c>
    </row>
    <row r="237" spans="1:20" x14ac:dyDescent="0.25">
      <c r="A237" t="s">
        <v>39</v>
      </c>
      <c r="B237" t="s">
        <v>44</v>
      </c>
      <c r="C237">
        <v>66.333333333333329</v>
      </c>
      <c r="D237">
        <v>3</v>
      </c>
      <c r="E237" t="s">
        <v>28858</v>
      </c>
      <c r="F237">
        <v>1355.7</v>
      </c>
      <c r="G237">
        <v>97</v>
      </c>
      <c r="H237" t="s">
        <v>3156</v>
      </c>
      <c r="I237" t="s">
        <v>5303</v>
      </c>
      <c r="J237" t="s">
        <v>5304</v>
      </c>
      <c r="K237" t="s">
        <v>3633</v>
      </c>
      <c r="L237" t="s">
        <v>5305</v>
      </c>
      <c r="M237" t="s">
        <v>28859</v>
      </c>
      <c r="N237" t="s">
        <v>635</v>
      </c>
      <c r="O237" t="s">
        <v>706</v>
      </c>
      <c r="P237" t="s">
        <v>40</v>
      </c>
      <c r="Q237" t="s">
        <v>707</v>
      </c>
      <c r="R237" t="s">
        <v>636</v>
      </c>
      <c r="S237" t="s">
        <v>28860</v>
      </c>
      <c r="T237" t="s">
        <v>28859</v>
      </c>
    </row>
    <row r="238" spans="1:20" x14ac:dyDescent="0.25">
      <c r="A238" t="s">
        <v>39</v>
      </c>
      <c r="B238" t="s">
        <v>44</v>
      </c>
      <c r="C238">
        <v>66.333333333333329</v>
      </c>
      <c r="D238">
        <v>3</v>
      </c>
      <c r="E238" t="s">
        <v>28858</v>
      </c>
      <c r="F238">
        <v>1355.7</v>
      </c>
      <c r="G238">
        <v>97</v>
      </c>
      <c r="H238" t="s">
        <v>3156</v>
      </c>
      <c r="I238" t="s">
        <v>5303</v>
      </c>
      <c r="J238" t="s">
        <v>5304</v>
      </c>
      <c r="K238" t="s">
        <v>3633</v>
      </c>
      <c r="L238" t="s">
        <v>5305</v>
      </c>
      <c r="M238" t="s">
        <v>28859</v>
      </c>
      <c r="N238" t="s">
        <v>635</v>
      </c>
      <c r="O238" t="s">
        <v>706</v>
      </c>
      <c r="P238" t="s">
        <v>40</v>
      </c>
      <c r="Q238" t="s">
        <v>707</v>
      </c>
      <c r="R238" t="s">
        <v>636</v>
      </c>
      <c r="S238" t="s">
        <v>28860</v>
      </c>
      <c r="T238" t="s">
        <v>28859</v>
      </c>
    </row>
    <row r="239" spans="1:20" x14ac:dyDescent="0.25">
      <c r="A239" t="s">
        <v>37</v>
      </c>
      <c r="B239" t="s">
        <v>38</v>
      </c>
      <c r="C239">
        <v>66.666666666666671</v>
      </c>
      <c r="D239">
        <v>3</v>
      </c>
      <c r="E239" t="s">
        <v>28861</v>
      </c>
      <c r="F239">
        <v>100</v>
      </c>
      <c r="G239">
        <v>0</v>
      </c>
      <c r="H239" t="s">
        <v>661</v>
      </c>
      <c r="I239" t="s">
        <v>21633</v>
      </c>
      <c r="J239" t="s">
        <v>1160</v>
      </c>
      <c r="K239" t="s">
        <v>635</v>
      </c>
      <c r="L239" t="s">
        <v>636</v>
      </c>
      <c r="M239" t="s">
        <v>28862</v>
      </c>
      <c r="N239" t="s">
        <v>635</v>
      </c>
      <c r="O239" t="s">
        <v>668</v>
      </c>
      <c r="P239" t="s">
        <v>22</v>
      </c>
      <c r="Q239" t="s">
        <v>669</v>
      </c>
      <c r="R239" t="s">
        <v>636</v>
      </c>
      <c r="S239" t="s">
        <v>28863</v>
      </c>
      <c r="T239" t="s">
        <v>28864</v>
      </c>
    </row>
    <row r="240" spans="1:20" x14ac:dyDescent="0.25">
      <c r="A240" t="s">
        <v>164</v>
      </c>
      <c r="B240" t="s">
        <v>165</v>
      </c>
      <c r="C240">
        <v>33.333333333333336</v>
      </c>
      <c r="D240">
        <v>3</v>
      </c>
      <c r="E240" t="s">
        <v>28865</v>
      </c>
      <c r="F240">
        <v>100</v>
      </c>
      <c r="G240">
        <v>0</v>
      </c>
      <c r="H240" t="s">
        <v>661</v>
      </c>
      <c r="I240" t="s">
        <v>28866</v>
      </c>
      <c r="J240" t="s">
        <v>2046</v>
      </c>
      <c r="K240" t="s">
        <v>635</v>
      </c>
      <c r="L240" t="s">
        <v>636</v>
      </c>
      <c r="M240" t="s">
        <v>28867</v>
      </c>
      <c r="N240" t="s">
        <v>635</v>
      </c>
      <c r="O240" t="s">
        <v>668</v>
      </c>
      <c r="P240" t="s">
        <v>22</v>
      </c>
      <c r="Q240" t="s">
        <v>669</v>
      </c>
      <c r="R240" t="s">
        <v>636</v>
      </c>
      <c r="S240" t="s">
        <v>28868</v>
      </c>
      <c r="T240" t="s">
        <v>28869</v>
      </c>
    </row>
    <row r="241" spans="1:20" x14ac:dyDescent="0.25">
      <c r="A241" t="s">
        <v>37</v>
      </c>
      <c r="B241" t="s">
        <v>38</v>
      </c>
      <c r="C241">
        <v>66.666666666666671</v>
      </c>
      <c r="D241">
        <v>3</v>
      </c>
      <c r="E241" t="s">
        <v>28870</v>
      </c>
      <c r="F241">
        <v>100</v>
      </c>
      <c r="G241">
        <v>0</v>
      </c>
      <c r="H241" t="s">
        <v>661</v>
      </c>
      <c r="I241" t="s">
        <v>28871</v>
      </c>
      <c r="J241" t="s">
        <v>643</v>
      </c>
      <c r="K241" t="s">
        <v>635</v>
      </c>
      <c r="L241" t="s">
        <v>636</v>
      </c>
      <c r="M241" t="s">
        <v>28872</v>
      </c>
      <c r="N241" t="s">
        <v>635</v>
      </c>
      <c r="O241" t="s">
        <v>668</v>
      </c>
      <c r="P241" t="s">
        <v>22</v>
      </c>
      <c r="Q241" t="s">
        <v>669</v>
      </c>
      <c r="R241" t="s">
        <v>636</v>
      </c>
      <c r="S241" t="s">
        <v>28873</v>
      </c>
      <c r="T241" t="s">
        <v>28872</v>
      </c>
    </row>
    <row r="242" spans="1:20" x14ac:dyDescent="0.25">
      <c r="A242" t="s">
        <v>37</v>
      </c>
      <c r="B242" t="s">
        <v>38</v>
      </c>
      <c r="C242">
        <v>66.666666666666671</v>
      </c>
      <c r="D242">
        <v>3</v>
      </c>
      <c r="E242" t="s">
        <v>28874</v>
      </c>
      <c r="F242">
        <v>100</v>
      </c>
      <c r="G242">
        <v>0</v>
      </c>
      <c r="H242" t="s">
        <v>661</v>
      </c>
      <c r="I242" t="s">
        <v>28875</v>
      </c>
      <c r="J242" t="s">
        <v>2074</v>
      </c>
      <c r="K242" t="s">
        <v>635</v>
      </c>
      <c r="L242" t="s">
        <v>636</v>
      </c>
      <c r="M242" t="s">
        <v>28876</v>
      </c>
      <c r="N242" t="s">
        <v>635</v>
      </c>
      <c r="O242" t="s">
        <v>638</v>
      </c>
      <c r="P242" t="s">
        <v>22</v>
      </c>
      <c r="Q242" t="s">
        <v>639</v>
      </c>
      <c r="R242" t="s">
        <v>636</v>
      </c>
      <c r="S242" t="s">
        <v>28877</v>
      </c>
      <c r="T242" t="s">
        <v>28876</v>
      </c>
    </row>
    <row r="243" spans="1:20" x14ac:dyDescent="0.25">
      <c r="A243" t="s">
        <v>35</v>
      </c>
      <c r="B243" t="s">
        <v>36</v>
      </c>
      <c r="C243">
        <v>66.666666666666671</v>
      </c>
      <c r="D243">
        <v>6</v>
      </c>
      <c r="E243" t="s">
        <v>28878</v>
      </c>
      <c r="F243">
        <v>200</v>
      </c>
      <c r="G243">
        <v>0</v>
      </c>
      <c r="H243" t="s">
        <v>661</v>
      </c>
      <c r="I243" t="s">
        <v>28879</v>
      </c>
      <c r="J243" t="s">
        <v>1160</v>
      </c>
      <c r="K243" t="s">
        <v>635</v>
      </c>
      <c r="L243" t="s">
        <v>636</v>
      </c>
      <c r="M243" t="s">
        <v>28880</v>
      </c>
      <c r="N243" t="s">
        <v>635</v>
      </c>
      <c r="O243" t="s">
        <v>638</v>
      </c>
      <c r="P243" t="s">
        <v>22</v>
      </c>
      <c r="Q243" t="s">
        <v>639</v>
      </c>
      <c r="R243" t="s">
        <v>636</v>
      </c>
      <c r="S243" t="s">
        <v>28881</v>
      </c>
      <c r="T243" t="s">
        <v>28882</v>
      </c>
    </row>
    <row r="244" spans="1:20" x14ac:dyDescent="0.25">
      <c r="A244" t="s">
        <v>37</v>
      </c>
      <c r="B244" t="s">
        <v>38</v>
      </c>
      <c r="C244">
        <v>66.666666666666671</v>
      </c>
      <c r="D244">
        <v>3</v>
      </c>
      <c r="E244" t="s">
        <v>28883</v>
      </c>
      <c r="F244">
        <v>200</v>
      </c>
      <c r="G244">
        <v>0</v>
      </c>
      <c r="H244" t="s">
        <v>661</v>
      </c>
      <c r="I244" t="s">
        <v>28884</v>
      </c>
      <c r="J244" t="s">
        <v>797</v>
      </c>
      <c r="K244" t="s">
        <v>635</v>
      </c>
      <c r="L244" t="s">
        <v>636</v>
      </c>
      <c r="M244" t="s">
        <v>28885</v>
      </c>
      <c r="N244" t="s">
        <v>635</v>
      </c>
      <c r="O244" t="s">
        <v>638</v>
      </c>
      <c r="P244" t="s">
        <v>22</v>
      </c>
      <c r="Q244" t="s">
        <v>639</v>
      </c>
      <c r="R244" t="s">
        <v>636</v>
      </c>
      <c r="S244" t="s">
        <v>28886</v>
      </c>
      <c r="T244" t="s">
        <v>28887</v>
      </c>
    </row>
    <row r="245" spans="1:20" x14ac:dyDescent="0.25">
      <c r="A245" t="s">
        <v>164</v>
      </c>
      <c r="B245" t="s">
        <v>165</v>
      </c>
      <c r="C245">
        <v>33.333333333333336</v>
      </c>
      <c r="D245">
        <v>3</v>
      </c>
      <c r="E245" t="s">
        <v>28883</v>
      </c>
      <c r="F245">
        <v>200</v>
      </c>
      <c r="G245">
        <v>0</v>
      </c>
      <c r="H245" t="s">
        <v>661</v>
      </c>
      <c r="I245" t="s">
        <v>28884</v>
      </c>
      <c r="J245" t="s">
        <v>797</v>
      </c>
      <c r="K245" t="s">
        <v>635</v>
      </c>
      <c r="L245" t="s">
        <v>636</v>
      </c>
      <c r="M245" t="s">
        <v>28885</v>
      </c>
      <c r="N245" t="s">
        <v>635</v>
      </c>
      <c r="O245" t="s">
        <v>638</v>
      </c>
      <c r="P245" t="s">
        <v>22</v>
      </c>
      <c r="Q245" t="s">
        <v>639</v>
      </c>
      <c r="R245" t="s">
        <v>636</v>
      </c>
      <c r="S245" t="s">
        <v>28886</v>
      </c>
      <c r="T245" t="s">
        <v>28887</v>
      </c>
    </row>
    <row r="246" spans="1:20" x14ac:dyDescent="0.25">
      <c r="A246" t="s">
        <v>35</v>
      </c>
      <c r="B246" t="s">
        <v>36</v>
      </c>
      <c r="C246">
        <v>66.666666666666671</v>
      </c>
      <c r="D246">
        <v>3</v>
      </c>
      <c r="E246" t="s">
        <v>28888</v>
      </c>
      <c r="F246">
        <v>200</v>
      </c>
      <c r="G246">
        <v>0</v>
      </c>
      <c r="H246" t="s">
        <v>661</v>
      </c>
      <c r="I246" t="s">
        <v>23894</v>
      </c>
      <c r="J246" t="s">
        <v>797</v>
      </c>
      <c r="K246" t="s">
        <v>635</v>
      </c>
      <c r="L246" t="s">
        <v>636</v>
      </c>
      <c r="M246" t="s">
        <v>28889</v>
      </c>
      <c r="N246" t="s">
        <v>635</v>
      </c>
      <c r="O246" t="s">
        <v>638</v>
      </c>
      <c r="P246" t="s">
        <v>22</v>
      </c>
      <c r="Q246" t="s">
        <v>639</v>
      </c>
      <c r="R246" t="s">
        <v>636</v>
      </c>
      <c r="S246" t="s">
        <v>28890</v>
      </c>
      <c r="T246" t="s">
        <v>28889</v>
      </c>
    </row>
    <row r="247" spans="1:20" x14ac:dyDescent="0.25">
      <c r="A247" t="s">
        <v>37</v>
      </c>
      <c r="B247" t="s">
        <v>38</v>
      </c>
      <c r="C247">
        <v>66.666666666666671</v>
      </c>
      <c r="D247">
        <v>3</v>
      </c>
      <c r="E247" t="s">
        <v>28888</v>
      </c>
      <c r="F247">
        <v>200</v>
      </c>
      <c r="G247">
        <v>0</v>
      </c>
      <c r="H247" t="s">
        <v>661</v>
      </c>
      <c r="I247" t="s">
        <v>23894</v>
      </c>
      <c r="J247" t="s">
        <v>797</v>
      </c>
      <c r="K247" t="s">
        <v>635</v>
      </c>
      <c r="L247" t="s">
        <v>636</v>
      </c>
      <c r="M247" t="s">
        <v>28889</v>
      </c>
      <c r="N247" t="s">
        <v>635</v>
      </c>
      <c r="O247" t="s">
        <v>638</v>
      </c>
      <c r="P247" t="s">
        <v>22</v>
      </c>
      <c r="Q247" t="s">
        <v>639</v>
      </c>
      <c r="R247" t="s">
        <v>636</v>
      </c>
      <c r="S247" t="s">
        <v>28890</v>
      </c>
      <c r="T247" t="s">
        <v>28889</v>
      </c>
    </row>
    <row r="248" spans="1:20" x14ac:dyDescent="0.25">
      <c r="A248" t="s">
        <v>39</v>
      </c>
      <c r="B248" t="s">
        <v>44</v>
      </c>
      <c r="C248">
        <v>76</v>
      </c>
      <c r="D248">
        <v>3</v>
      </c>
      <c r="E248" t="s">
        <v>28891</v>
      </c>
      <c r="F248">
        <v>218</v>
      </c>
      <c r="G248">
        <v>0</v>
      </c>
      <c r="H248" t="s">
        <v>647</v>
      </c>
      <c r="I248" t="s">
        <v>3512</v>
      </c>
      <c r="J248" t="s">
        <v>14407</v>
      </c>
      <c r="K248" t="s">
        <v>14408</v>
      </c>
      <c r="L248" t="s">
        <v>14409</v>
      </c>
      <c r="M248" t="s">
        <v>28892</v>
      </c>
      <c r="N248" t="s">
        <v>635</v>
      </c>
      <c r="O248" t="s">
        <v>653</v>
      </c>
      <c r="P248" t="s">
        <v>43</v>
      </c>
      <c r="Q248" t="s">
        <v>654</v>
      </c>
      <c r="R248" t="s">
        <v>636</v>
      </c>
      <c r="S248" t="s">
        <v>28893</v>
      </c>
      <c r="T248" t="s">
        <v>28894</v>
      </c>
    </row>
    <row r="249" spans="1:20" x14ac:dyDescent="0.25">
      <c r="A249" t="s">
        <v>619</v>
      </c>
      <c r="B249" t="s">
        <v>620</v>
      </c>
      <c r="C249">
        <v>139</v>
      </c>
      <c r="D249">
        <v>1</v>
      </c>
      <c r="E249" t="s">
        <v>28895</v>
      </c>
      <c r="F249">
        <v>243.09</v>
      </c>
      <c r="G249">
        <v>26</v>
      </c>
      <c r="H249" t="s">
        <v>647</v>
      </c>
      <c r="I249" t="s">
        <v>28896</v>
      </c>
      <c r="J249" t="s">
        <v>28897</v>
      </c>
      <c r="K249" t="s">
        <v>28898</v>
      </c>
      <c r="L249" t="s">
        <v>28899</v>
      </c>
      <c r="M249" t="s">
        <v>28900</v>
      </c>
      <c r="N249" t="s">
        <v>635</v>
      </c>
      <c r="O249" t="s">
        <v>706</v>
      </c>
      <c r="P249" t="s">
        <v>40</v>
      </c>
      <c r="Q249" t="s">
        <v>707</v>
      </c>
      <c r="R249" t="s">
        <v>636</v>
      </c>
      <c r="S249" t="s">
        <v>28901</v>
      </c>
      <c r="T249" t="s">
        <v>28900</v>
      </c>
    </row>
    <row r="250" spans="1:20" x14ac:dyDescent="0.25">
      <c r="A250" t="s">
        <v>258</v>
      </c>
      <c r="B250" t="s">
        <v>264</v>
      </c>
      <c r="C250">
        <v>139</v>
      </c>
      <c r="D250">
        <v>1</v>
      </c>
      <c r="E250" t="s">
        <v>28895</v>
      </c>
      <c r="F250">
        <v>243.09</v>
      </c>
      <c r="G250">
        <v>26</v>
      </c>
      <c r="H250" t="s">
        <v>647</v>
      </c>
      <c r="I250" t="s">
        <v>28896</v>
      </c>
      <c r="J250" t="s">
        <v>28897</v>
      </c>
      <c r="K250" t="s">
        <v>28898</v>
      </c>
      <c r="L250" t="s">
        <v>28899</v>
      </c>
      <c r="M250" t="s">
        <v>28900</v>
      </c>
      <c r="N250" t="s">
        <v>635</v>
      </c>
      <c r="O250" t="s">
        <v>706</v>
      </c>
      <c r="P250" t="s">
        <v>40</v>
      </c>
      <c r="Q250" t="s">
        <v>707</v>
      </c>
      <c r="R250" t="s">
        <v>636</v>
      </c>
      <c r="S250" t="s">
        <v>28901</v>
      </c>
      <c r="T250" t="s">
        <v>28900</v>
      </c>
    </row>
    <row r="251" spans="1:20" x14ac:dyDescent="0.25">
      <c r="A251" t="s">
        <v>257</v>
      </c>
      <c r="B251" t="s">
        <v>263</v>
      </c>
      <c r="C251">
        <v>139</v>
      </c>
      <c r="D251">
        <v>1</v>
      </c>
      <c r="E251" t="s">
        <v>28895</v>
      </c>
      <c r="F251">
        <v>243.09</v>
      </c>
      <c r="G251">
        <v>26</v>
      </c>
      <c r="H251" t="s">
        <v>647</v>
      </c>
      <c r="I251" t="s">
        <v>28896</v>
      </c>
      <c r="J251" t="s">
        <v>28897</v>
      </c>
      <c r="K251" t="s">
        <v>28898</v>
      </c>
      <c r="L251" t="s">
        <v>28899</v>
      </c>
      <c r="M251" t="s">
        <v>28900</v>
      </c>
      <c r="N251" t="s">
        <v>635</v>
      </c>
      <c r="O251" t="s">
        <v>706</v>
      </c>
      <c r="P251" t="s">
        <v>40</v>
      </c>
      <c r="Q251" t="s">
        <v>707</v>
      </c>
      <c r="R251" t="s">
        <v>636</v>
      </c>
      <c r="S251" t="s">
        <v>28901</v>
      </c>
      <c r="T251" t="s">
        <v>28900</v>
      </c>
    </row>
    <row r="252" spans="1:20" x14ac:dyDescent="0.25">
      <c r="A252" t="s">
        <v>256</v>
      </c>
      <c r="B252" t="s">
        <v>262</v>
      </c>
      <c r="C252">
        <v>139</v>
      </c>
      <c r="D252">
        <v>1</v>
      </c>
      <c r="E252" t="s">
        <v>28895</v>
      </c>
      <c r="F252">
        <v>243.09</v>
      </c>
      <c r="G252">
        <v>26</v>
      </c>
      <c r="H252" t="s">
        <v>647</v>
      </c>
      <c r="I252" t="s">
        <v>28896</v>
      </c>
      <c r="J252" t="s">
        <v>28897</v>
      </c>
      <c r="K252" t="s">
        <v>28898</v>
      </c>
      <c r="L252" t="s">
        <v>28899</v>
      </c>
      <c r="M252" t="s">
        <v>28900</v>
      </c>
      <c r="N252" t="s">
        <v>635</v>
      </c>
      <c r="O252" t="s">
        <v>706</v>
      </c>
      <c r="P252" t="s">
        <v>40</v>
      </c>
      <c r="Q252" t="s">
        <v>707</v>
      </c>
      <c r="R252" t="s">
        <v>636</v>
      </c>
      <c r="S252" t="s">
        <v>28901</v>
      </c>
      <c r="T252" t="s">
        <v>28900</v>
      </c>
    </row>
    <row r="253" spans="1:20" x14ac:dyDescent="0.25">
      <c r="A253" t="s">
        <v>37</v>
      </c>
      <c r="B253" t="s">
        <v>38</v>
      </c>
      <c r="C253">
        <v>66.666666666666671</v>
      </c>
      <c r="D253">
        <v>3</v>
      </c>
      <c r="E253" t="s">
        <v>28902</v>
      </c>
      <c r="F253">
        <v>100</v>
      </c>
      <c r="G253">
        <v>0</v>
      </c>
      <c r="H253" t="s">
        <v>661</v>
      </c>
      <c r="I253" t="s">
        <v>28903</v>
      </c>
      <c r="J253" t="s">
        <v>1200</v>
      </c>
      <c r="K253" t="s">
        <v>635</v>
      </c>
      <c r="L253" t="s">
        <v>636</v>
      </c>
      <c r="M253" t="s">
        <v>28904</v>
      </c>
      <c r="N253" t="s">
        <v>635</v>
      </c>
      <c r="O253" t="s">
        <v>638</v>
      </c>
      <c r="P253" t="s">
        <v>22</v>
      </c>
      <c r="Q253" t="s">
        <v>639</v>
      </c>
      <c r="R253" t="s">
        <v>636</v>
      </c>
      <c r="S253" t="s">
        <v>28905</v>
      </c>
      <c r="T253" t="s">
        <v>28904</v>
      </c>
    </row>
    <row r="254" spans="1:20" x14ac:dyDescent="0.25">
      <c r="A254" t="s">
        <v>37</v>
      </c>
      <c r="B254" t="s">
        <v>38</v>
      </c>
      <c r="C254">
        <v>66.666666666666671</v>
      </c>
      <c r="D254">
        <v>3</v>
      </c>
      <c r="E254" t="s">
        <v>28906</v>
      </c>
      <c r="F254">
        <v>100</v>
      </c>
      <c r="G254">
        <v>0</v>
      </c>
      <c r="H254" t="s">
        <v>661</v>
      </c>
      <c r="I254" t="s">
        <v>18954</v>
      </c>
      <c r="J254" t="s">
        <v>643</v>
      </c>
      <c r="K254" t="s">
        <v>635</v>
      </c>
      <c r="L254" t="s">
        <v>636</v>
      </c>
      <c r="M254" t="s">
        <v>28907</v>
      </c>
      <c r="N254" t="s">
        <v>635</v>
      </c>
      <c r="O254" t="s">
        <v>638</v>
      </c>
      <c r="P254" t="s">
        <v>22</v>
      </c>
      <c r="Q254" t="s">
        <v>639</v>
      </c>
      <c r="R254" t="s">
        <v>636</v>
      </c>
      <c r="S254" t="s">
        <v>28908</v>
      </c>
      <c r="T254" t="s">
        <v>28907</v>
      </c>
    </row>
    <row r="255" spans="1:20" x14ac:dyDescent="0.25">
      <c r="A255" t="s">
        <v>37</v>
      </c>
      <c r="B255" t="s">
        <v>38</v>
      </c>
      <c r="C255">
        <v>66.666666666666671</v>
      </c>
      <c r="D255">
        <v>3</v>
      </c>
      <c r="E255" t="s">
        <v>28909</v>
      </c>
      <c r="F255">
        <v>100</v>
      </c>
      <c r="G255">
        <v>0</v>
      </c>
      <c r="H255" t="s">
        <v>661</v>
      </c>
      <c r="I255" t="s">
        <v>7533</v>
      </c>
      <c r="J255" t="s">
        <v>1091</v>
      </c>
      <c r="K255" t="s">
        <v>635</v>
      </c>
      <c r="L255" t="s">
        <v>636</v>
      </c>
      <c r="M255" t="s">
        <v>28910</v>
      </c>
      <c r="N255" t="s">
        <v>635</v>
      </c>
      <c r="O255" t="s">
        <v>638</v>
      </c>
      <c r="P255" t="s">
        <v>22</v>
      </c>
      <c r="Q255" t="s">
        <v>639</v>
      </c>
      <c r="R255" t="s">
        <v>636</v>
      </c>
      <c r="S255" t="s">
        <v>28911</v>
      </c>
      <c r="T255" t="s">
        <v>28910</v>
      </c>
    </row>
    <row r="256" spans="1:20" x14ac:dyDescent="0.25">
      <c r="A256" t="s">
        <v>37</v>
      </c>
      <c r="B256" t="s">
        <v>38</v>
      </c>
      <c r="C256">
        <v>66.666666666666671</v>
      </c>
      <c r="D256">
        <v>3</v>
      </c>
      <c r="E256" t="s">
        <v>28912</v>
      </c>
      <c r="F256">
        <v>100</v>
      </c>
      <c r="G256">
        <v>0</v>
      </c>
      <c r="H256" t="s">
        <v>661</v>
      </c>
      <c r="I256" t="s">
        <v>28913</v>
      </c>
      <c r="J256" t="s">
        <v>2074</v>
      </c>
      <c r="K256" t="s">
        <v>635</v>
      </c>
      <c r="L256" t="s">
        <v>636</v>
      </c>
      <c r="M256" t="s">
        <v>28914</v>
      </c>
      <c r="N256" t="s">
        <v>635</v>
      </c>
      <c r="O256" t="s">
        <v>638</v>
      </c>
      <c r="P256" t="s">
        <v>22</v>
      </c>
      <c r="Q256" t="s">
        <v>639</v>
      </c>
      <c r="R256" t="s">
        <v>636</v>
      </c>
      <c r="S256" t="s">
        <v>28915</v>
      </c>
      <c r="T256" t="s">
        <v>28914</v>
      </c>
    </row>
    <row r="257" spans="1:20" x14ac:dyDescent="0.25">
      <c r="A257" t="s">
        <v>164</v>
      </c>
      <c r="B257" t="s">
        <v>165</v>
      </c>
      <c r="C257">
        <v>33.333333333333336</v>
      </c>
      <c r="D257">
        <v>3</v>
      </c>
      <c r="E257" t="s">
        <v>28916</v>
      </c>
      <c r="F257">
        <v>100</v>
      </c>
      <c r="G257">
        <v>0</v>
      </c>
      <c r="H257" t="s">
        <v>661</v>
      </c>
      <c r="I257" t="s">
        <v>28917</v>
      </c>
      <c r="J257" t="s">
        <v>1091</v>
      </c>
      <c r="K257" t="s">
        <v>635</v>
      </c>
      <c r="L257" t="s">
        <v>636</v>
      </c>
      <c r="M257" t="s">
        <v>28918</v>
      </c>
      <c r="N257" t="s">
        <v>635</v>
      </c>
      <c r="O257" t="s">
        <v>980</v>
      </c>
      <c r="P257" t="s">
        <v>22</v>
      </c>
      <c r="Q257" t="s">
        <v>669</v>
      </c>
      <c r="R257" t="s">
        <v>636</v>
      </c>
      <c r="S257" t="s">
        <v>28919</v>
      </c>
      <c r="T257" t="s">
        <v>28918</v>
      </c>
    </row>
    <row r="258" spans="1:20" x14ac:dyDescent="0.25">
      <c r="A258" t="s">
        <v>31</v>
      </c>
      <c r="B258" t="s">
        <v>32</v>
      </c>
      <c r="C258">
        <v>54.5</v>
      </c>
      <c r="D258">
        <v>2</v>
      </c>
      <c r="E258" t="s">
        <v>28920</v>
      </c>
      <c r="F258">
        <v>263.5</v>
      </c>
      <c r="G258">
        <v>26</v>
      </c>
      <c r="H258" t="s">
        <v>647</v>
      </c>
      <c r="I258" t="s">
        <v>28921</v>
      </c>
      <c r="J258" t="s">
        <v>28922</v>
      </c>
      <c r="K258" t="s">
        <v>2065</v>
      </c>
      <c r="L258" t="s">
        <v>28923</v>
      </c>
      <c r="M258" t="s">
        <v>28924</v>
      </c>
      <c r="N258" t="s">
        <v>635</v>
      </c>
      <c r="O258" t="s">
        <v>706</v>
      </c>
      <c r="P258" t="s">
        <v>40</v>
      </c>
      <c r="Q258" t="s">
        <v>707</v>
      </c>
      <c r="R258" t="s">
        <v>636</v>
      </c>
      <c r="S258" t="s">
        <v>28925</v>
      </c>
      <c r="T258" t="s">
        <v>28924</v>
      </c>
    </row>
    <row r="259" spans="1:20" x14ac:dyDescent="0.25">
      <c r="A259" t="s">
        <v>39</v>
      </c>
      <c r="B259" t="s">
        <v>1715</v>
      </c>
      <c r="C259">
        <v>80.75</v>
      </c>
      <c r="D259">
        <v>2</v>
      </c>
      <c r="E259" t="s">
        <v>28920</v>
      </c>
      <c r="F259">
        <v>263.5</v>
      </c>
      <c r="G259">
        <v>26</v>
      </c>
      <c r="H259" t="s">
        <v>647</v>
      </c>
      <c r="I259" t="s">
        <v>28921</v>
      </c>
      <c r="J259" t="s">
        <v>28922</v>
      </c>
      <c r="K259" t="s">
        <v>2065</v>
      </c>
      <c r="L259" t="s">
        <v>28923</v>
      </c>
      <c r="M259" t="s">
        <v>28924</v>
      </c>
      <c r="N259" t="s">
        <v>635</v>
      </c>
      <c r="O259" t="s">
        <v>706</v>
      </c>
      <c r="P259" t="s">
        <v>40</v>
      </c>
      <c r="Q259" t="s">
        <v>707</v>
      </c>
      <c r="R259" t="s">
        <v>636</v>
      </c>
      <c r="S259" t="s">
        <v>28925</v>
      </c>
      <c r="T259" t="s">
        <v>28924</v>
      </c>
    </row>
    <row r="260" spans="1:20" x14ac:dyDescent="0.25">
      <c r="A260" t="s">
        <v>164</v>
      </c>
      <c r="B260" t="s">
        <v>165</v>
      </c>
      <c r="C260">
        <v>65</v>
      </c>
      <c r="D260">
        <v>9</v>
      </c>
      <c r="E260" t="s">
        <v>28926</v>
      </c>
      <c r="F260">
        <v>299</v>
      </c>
      <c r="G260">
        <v>0</v>
      </c>
      <c r="H260" t="s">
        <v>661</v>
      </c>
      <c r="I260" t="s">
        <v>23223</v>
      </c>
      <c r="J260" t="s">
        <v>1025</v>
      </c>
      <c r="K260" t="s">
        <v>635</v>
      </c>
      <c r="L260" t="s">
        <v>636</v>
      </c>
      <c r="M260" t="s">
        <v>28927</v>
      </c>
      <c r="N260" t="s">
        <v>635</v>
      </c>
      <c r="O260" t="s">
        <v>1071</v>
      </c>
      <c r="P260" t="s">
        <v>22</v>
      </c>
      <c r="Q260" t="s">
        <v>639</v>
      </c>
      <c r="R260" t="s">
        <v>636</v>
      </c>
      <c r="S260" t="s">
        <v>28928</v>
      </c>
      <c r="T260" t="s">
        <v>28927</v>
      </c>
    </row>
    <row r="261" spans="1:20" x14ac:dyDescent="0.25">
      <c r="A261" t="s">
        <v>164</v>
      </c>
      <c r="B261" t="s">
        <v>165</v>
      </c>
      <c r="C261">
        <v>40</v>
      </c>
      <c r="D261">
        <v>10</v>
      </c>
      <c r="E261" t="s">
        <v>28929</v>
      </c>
      <c r="F261">
        <v>330</v>
      </c>
      <c r="G261">
        <v>0</v>
      </c>
      <c r="H261" t="s">
        <v>661</v>
      </c>
      <c r="I261" t="s">
        <v>28930</v>
      </c>
      <c r="J261" t="s">
        <v>1314</v>
      </c>
      <c r="K261" t="s">
        <v>635</v>
      </c>
      <c r="L261" t="s">
        <v>636</v>
      </c>
      <c r="M261" t="s">
        <v>28931</v>
      </c>
      <c r="N261" t="s">
        <v>635</v>
      </c>
      <c r="O261" t="s">
        <v>668</v>
      </c>
      <c r="P261" t="s">
        <v>22</v>
      </c>
      <c r="Q261" t="s">
        <v>669</v>
      </c>
      <c r="R261" t="s">
        <v>636</v>
      </c>
      <c r="S261" t="s">
        <v>28932</v>
      </c>
      <c r="T261" t="s">
        <v>28931</v>
      </c>
    </row>
    <row r="262" spans="1:20" x14ac:dyDescent="0.25">
      <c r="A262" t="s">
        <v>37</v>
      </c>
      <c r="B262" t="s">
        <v>38</v>
      </c>
      <c r="C262">
        <v>66.666666666666671</v>
      </c>
      <c r="D262">
        <v>3</v>
      </c>
      <c r="E262" t="s">
        <v>28933</v>
      </c>
      <c r="F262">
        <v>100</v>
      </c>
      <c r="G262">
        <v>0</v>
      </c>
      <c r="H262" t="s">
        <v>661</v>
      </c>
      <c r="I262" t="s">
        <v>20271</v>
      </c>
      <c r="J262" t="s">
        <v>687</v>
      </c>
      <c r="K262" t="s">
        <v>635</v>
      </c>
      <c r="L262" t="s">
        <v>636</v>
      </c>
      <c r="M262" t="s">
        <v>28934</v>
      </c>
      <c r="N262" t="s">
        <v>635</v>
      </c>
      <c r="O262" t="s">
        <v>638</v>
      </c>
      <c r="P262" t="s">
        <v>22</v>
      </c>
      <c r="Q262" t="s">
        <v>639</v>
      </c>
      <c r="R262" t="s">
        <v>636</v>
      </c>
      <c r="S262" t="s">
        <v>28935</v>
      </c>
      <c r="T262" t="s">
        <v>28934</v>
      </c>
    </row>
    <row r="263" spans="1:20" x14ac:dyDescent="0.25">
      <c r="A263" t="s">
        <v>37</v>
      </c>
      <c r="B263" t="s">
        <v>38</v>
      </c>
      <c r="C263">
        <v>66.666666666666671</v>
      </c>
      <c r="D263">
        <v>3</v>
      </c>
      <c r="E263" t="s">
        <v>28936</v>
      </c>
      <c r="F263">
        <v>100</v>
      </c>
      <c r="G263">
        <v>0</v>
      </c>
      <c r="H263" t="s">
        <v>661</v>
      </c>
      <c r="I263" t="s">
        <v>28937</v>
      </c>
      <c r="J263" t="s">
        <v>1941</v>
      </c>
      <c r="K263" t="s">
        <v>635</v>
      </c>
      <c r="L263" t="s">
        <v>636</v>
      </c>
      <c r="M263" t="s">
        <v>28934</v>
      </c>
      <c r="N263" t="s">
        <v>635</v>
      </c>
      <c r="O263" t="s">
        <v>668</v>
      </c>
      <c r="P263" t="s">
        <v>22</v>
      </c>
      <c r="Q263" t="s">
        <v>669</v>
      </c>
      <c r="R263" t="s">
        <v>636</v>
      </c>
      <c r="S263" t="s">
        <v>28938</v>
      </c>
      <c r="T263" t="s">
        <v>28939</v>
      </c>
    </row>
    <row r="264" spans="1:20" x14ac:dyDescent="0.25">
      <c r="A264" t="s">
        <v>37</v>
      </c>
      <c r="B264" t="s">
        <v>38</v>
      </c>
      <c r="C264">
        <v>66.666666666666671</v>
      </c>
      <c r="D264">
        <v>3</v>
      </c>
      <c r="E264" t="s">
        <v>28940</v>
      </c>
      <c r="F264">
        <v>100</v>
      </c>
      <c r="G264">
        <v>0</v>
      </c>
      <c r="H264" t="s">
        <v>661</v>
      </c>
      <c r="I264" t="s">
        <v>28941</v>
      </c>
      <c r="J264" t="s">
        <v>643</v>
      </c>
      <c r="K264" t="s">
        <v>635</v>
      </c>
      <c r="L264" t="s">
        <v>636</v>
      </c>
      <c r="M264" t="s">
        <v>28942</v>
      </c>
      <c r="N264" t="s">
        <v>635</v>
      </c>
      <c r="O264" t="s">
        <v>638</v>
      </c>
      <c r="P264" t="s">
        <v>22</v>
      </c>
      <c r="Q264" t="s">
        <v>639</v>
      </c>
      <c r="R264" t="s">
        <v>636</v>
      </c>
      <c r="S264" t="s">
        <v>28943</v>
      </c>
      <c r="T264" t="s">
        <v>28942</v>
      </c>
    </row>
    <row r="265" spans="1:20" x14ac:dyDescent="0.25">
      <c r="A265" t="s">
        <v>37</v>
      </c>
      <c r="B265" t="s">
        <v>38</v>
      </c>
      <c r="C265">
        <v>66.666666666666671</v>
      </c>
      <c r="D265">
        <v>3</v>
      </c>
      <c r="E265" t="s">
        <v>28944</v>
      </c>
      <c r="F265">
        <v>100</v>
      </c>
      <c r="G265">
        <v>0</v>
      </c>
      <c r="H265" t="s">
        <v>661</v>
      </c>
      <c r="I265" t="s">
        <v>28941</v>
      </c>
      <c r="J265" t="s">
        <v>643</v>
      </c>
      <c r="K265" t="s">
        <v>635</v>
      </c>
      <c r="L265" t="s">
        <v>636</v>
      </c>
      <c r="M265" t="s">
        <v>28945</v>
      </c>
      <c r="N265" t="s">
        <v>635</v>
      </c>
      <c r="O265" t="s">
        <v>638</v>
      </c>
      <c r="P265" t="s">
        <v>22</v>
      </c>
      <c r="Q265" t="s">
        <v>639</v>
      </c>
      <c r="R265" t="s">
        <v>636</v>
      </c>
      <c r="S265" t="s">
        <v>28946</v>
      </c>
      <c r="T265" t="s">
        <v>28945</v>
      </c>
    </row>
    <row r="266" spans="1:20" x14ac:dyDescent="0.25">
      <c r="A266" t="s">
        <v>533</v>
      </c>
      <c r="B266" t="s">
        <v>137</v>
      </c>
      <c r="C266">
        <v>71</v>
      </c>
      <c r="D266">
        <v>1</v>
      </c>
      <c r="E266" t="s">
        <v>28947</v>
      </c>
      <c r="F266">
        <v>121</v>
      </c>
      <c r="G266">
        <v>60</v>
      </c>
      <c r="H266" t="s">
        <v>647</v>
      </c>
      <c r="I266" t="s">
        <v>28948</v>
      </c>
      <c r="J266" t="s">
        <v>28949</v>
      </c>
      <c r="K266" t="s">
        <v>1016</v>
      </c>
      <c r="L266" t="s">
        <v>2374</v>
      </c>
      <c r="M266" t="s">
        <v>28950</v>
      </c>
      <c r="N266" t="s">
        <v>635</v>
      </c>
      <c r="O266" t="s">
        <v>653</v>
      </c>
      <c r="P266" t="s">
        <v>43</v>
      </c>
      <c r="Q266" t="s">
        <v>654</v>
      </c>
      <c r="R266" t="s">
        <v>636</v>
      </c>
      <c r="S266" t="s">
        <v>28951</v>
      </c>
      <c r="T266" t="s">
        <v>28952</v>
      </c>
    </row>
    <row r="267" spans="1:20" x14ac:dyDescent="0.25">
      <c r="A267" t="s">
        <v>164</v>
      </c>
      <c r="B267" t="s">
        <v>165</v>
      </c>
      <c r="C267">
        <v>33.333333333333336</v>
      </c>
      <c r="D267">
        <v>3</v>
      </c>
      <c r="E267" t="s">
        <v>28953</v>
      </c>
      <c r="F267">
        <v>100</v>
      </c>
      <c r="G267">
        <v>0</v>
      </c>
      <c r="H267" t="s">
        <v>661</v>
      </c>
      <c r="I267" t="s">
        <v>21429</v>
      </c>
      <c r="J267" t="s">
        <v>1091</v>
      </c>
      <c r="K267" t="s">
        <v>635</v>
      </c>
      <c r="L267" t="s">
        <v>636</v>
      </c>
      <c r="M267" t="s">
        <v>28954</v>
      </c>
      <c r="N267" t="s">
        <v>635</v>
      </c>
      <c r="O267" t="s">
        <v>668</v>
      </c>
      <c r="P267" t="s">
        <v>22</v>
      </c>
      <c r="Q267" t="s">
        <v>669</v>
      </c>
      <c r="R267" t="s">
        <v>636</v>
      </c>
      <c r="S267" t="s">
        <v>28955</v>
      </c>
      <c r="T267" t="s">
        <v>28956</v>
      </c>
    </row>
    <row r="268" spans="1:20" x14ac:dyDescent="0.25">
      <c r="A268" t="s">
        <v>35</v>
      </c>
      <c r="B268" t="s">
        <v>36</v>
      </c>
      <c r="C268">
        <v>66.666666666666671</v>
      </c>
      <c r="D268">
        <v>3</v>
      </c>
      <c r="E268" t="s">
        <v>28957</v>
      </c>
      <c r="F268">
        <v>100</v>
      </c>
      <c r="G268">
        <v>0</v>
      </c>
      <c r="H268" t="s">
        <v>632</v>
      </c>
      <c r="I268" t="s">
        <v>10493</v>
      </c>
      <c r="J268" t="s">
        <v>972</v>
      </c>
      <c r="K268" t="s">
        <v>635</v>
      </c>
      <c r="L268" t="s">
        <v>636</v>
      </c>
      <c r="M268" t="s">
        <v>28958</v>
      </c>
      <c r="N268" t="s">
        <v>635</v>
      </c>
      <c r="O268" t="s">
        <v>638</v>
      </c>
      <c r="P268" t="s">
        <v>22</v>
      </c>
      <c r="Q268" t="s">
        <v>639</v>
      </c>
      <c r="R268" t="s">
        <v>636</v>
      </c>
      <c r="S268" t="s">
        <v>28959</v>
      </c>
      <c r="T268" t="s">
        <v>28960</v>
      </c>
    </row>
    <row r="269" spans="1:20" x14ac:dyDescent="0.25">
      <c r="A269" t="s">
        <v>25</v>
      </c>
      <c r="B269" t="s">
        <v>26</v>
      </c>
      <c r="C269">
        <v>60</v>
      </c>
      <c r="D269">
        <v>3</v>
      </c>
      <c r="E269" t="s">
        <v>28961</v>
      </c>
      <c r="F269">
        <v>97.5</v>
      </c>
      <c r="G269">
        <v>0</v>
      </c>
      <c r="H269" t="s">
        <v>647</v>
      </c>
      <c r="I269" t="s">
        <v>6268</v>
      </c>
      <c r="J269" t="s">
        <v>6269</v>
      </c>
      <c r="K269" t="s">
        <v>4911</v>
      </c>
      <c r="L269" t="s">
        <v>6270</v>
      </c>
      <c r="M269" t="s">
        <v>28962</v>
      </c>
      <c r="N269" t="s">
        <v>635</v>
      </c>
      <c r="O269" t="s">
        <v>706</v>
      </c>
      <c r="P269" t="s">
        <v>40</v>
      </c>
      <c r="Q269" t="s">
        <v>707</v>
      </c>
      <c r="R269" t="s">
        <v>636</v>
      </c>
      <c r="S269" t="s">
        <v>28963</v>
      </c>
      <c r="T269" t="s">
        <v>28962</v>
      </c>
    </row>
    <row r="270" spans="1:20" x14ac:dyDescent="0.25">
      <c r="A270" t="s">
        <v>164</v>
      </c>
      <c r="B270" t="s">
        <v>165</v>
      </c>
      <c r="C270">
        <v>40</v>
      </c>
      <c r="D270">
        <v>10</v>
      </c>
      <c r="E270" t="s">
        <v>28964</v>
      </c>
      <c r="F270">
        <v>308</v>
      </c>
      <c r="G270">
        <v>0</v>
      </c>
      <c r="H270" t="s">
        <v>661</v>
      </c>
      <c r="I270" t="s">
        <v>14189</v>
      </c>
      <c r="J270" t="s">
        <v>972</v>
      </c>
      <c r="K270" t="s">
        <v>635</v>
      </c>
      <c r="L270" t="s">
        <v>636</v>
      </c>
      <c r="M270" t="s">
        <v>28965</v>
      </c>
      <c r="N270" t="s">
        <v>635</v>
      </c>
      <c r="O270" t="s">
        <v>638</v>
      </c>
      <c r="P270" t="s">
        <v>22</v>
      </c>
      <c r="Q270" t="s">
        <v>639</v>
      </c>
      <c r="R270" t="s">
        <v>636</v>
      </c>
      <c r="S270" t="s">
        <v>28966</v>
      </c>
      <c r="T270" t="s">
        <v>28965</v>
      </c>
    </row>
    <row r="271" spans="1:20" x14ac:dyDescent="0.25">
      <c r="A271" t="s">
        <v>37</v>
      </c>
      <c r="B271" t="s">
        <v>38</v>
      </c>
      <c r="C271">
        <v>66.666666666666671</v>
      </c>
      <c r="D271">
        <v>6</v>
      </c>
      <c r="E271" t="s">
        <v>28967</v>
      </c>
      <c r="F271">
        <v>200</v>
      </c>
      <c r="G271">
        <v>0</v>
      </c>
      <c r="H271" t="s">
        <v>661</v>
      </c>
      <c r="I271" t="s">
        <v>28968</v>
      </c>
      <c r="J271" t="s">
        <v>721</v>
      </c>
      <c r="K271" t="s">
        <v>635</v>
      </c>
      <c r="L271" t="s">
        <v>636</v>
      </c>
      <c r="M271" t="s">
        <v>28969</v>
      </c>
      <c r="N271" t="s">
        <v>635</v>
      </c>
      <c r="O271" t="s">
        <v>668</v>
      </c>
      <c r="P271" t="s">
        <v>22</v>
      </c>
      <c r="Q271" t="s">
        <v>669</v>
      </c>
      <c r="R271" t="s">
        <v>636</v>
      </c>
      <c r="S271" t="s">
        <v>28970</v>
      </c>
      <c r="T271" t="s">
        <v>28969</v>
      </c>
    </row>
    <row r="272" spans="1:20" x14ac:dyDescent="0.25">
      <c r="A272" t="s">
        <v>35</v>
      </c>
      <c r="B272" t="s">
        <v>36</v>
      </c>
      <c r="C272">
        <v>66.666666666666671</v>
      </c>
      <c r="D272">
        <v>3</v>
      </c>
      <c r="E272" t="s">
        <v>28971</v>
      </c>
      <c r="F272">
        <v>200</v>
      </c>
      <c r="G272">
        <v>0</v>
      </c>
      <c r="H272" t="s">
        <v>661</v>
      </c>
      <c r="I272" t="s">
        <v>28972</v>
      </c>
      <c r="J272" t="s">
        <v>812</v>
      </c>
      <c r="K272" t="s">
        <v>635</v>
      </c>
      <c r="L272" t="s">
        <v>636</v>
      </c>
      <c r="M272" t="s">
        <v>28973</v>
      </c>
      <c r="N272" t="s">
        <v>635</v>
      </c>
      <c r="O272" t="s">
        <v>668</v>
      </c>
      <c r="P272" t="s">
        <v>22</v>
      </c>
      <c r="Q272" t="s">
        <v>669</v>
      </c>
      <c r="R272" t="s">
        <v>636</v>
      </c>
      <c r="S272" t="s">
        <v>28974</v>
      </c>
      <c r="T272" t="s">
        <v>28973</v>
      </c>
    </row>
    <row r="273" spans="1:20" x14ac:dyDescent="0.25">
      <c r="A273" t="s">
        <v>164</v>
      </c>
      <c r="B273" t="s">
        <v>165</v>
      </c>
      <c r="C273">
        <v>33.333333333333336</v>
      </c>
      <c r="D273">
        <v>3</v>
      </c>
      <c r="E273" t="s">
        <v>28971</v>
      </c>
      <c r="F273">
        <v>200</v>
      </c>
      <c r="G273">
        <v>0</v>
      </c>
      <c r="H273" t="s">
        <v>661</v>
      </c>
      <c r="I273" t="s">
        <v>28972</v>
      </c>
      <c r="J273" t="s">
        <v>812</v>
      </c>
      <c r="K273" t="s">
        <v>635</v>
      </c>
      <c r="L273" t="s">
        <v>636</v>
      </c>
      <c r="M273" t="s">
        <v>28973</v>
      </c>
      <c r="N273" t="s">
        <v>635</v>
      </c>
      <c r="O273" t="s">
        <v>668</v>
      </c>
      <c r="P273" t="s">
        <v>22</v>
      </c>
      <c r="Q273" t="s">
        <v>669</v>
      </c>
      <c r="R273" t="s">
        <v>636</v>
      </c>
      <c r="S273" t="s">
        <v>28974</v>
      </c>
      <c r="T273" t="s">
        <v>28973</v>
      </c>
    </row>
    <row r="274" spans="1:20" x14ac:dyDescent="0.25">
      <c r="A274" t="s">
        <v>164</v>
      </c>
      <c r="B274" t="s">
        <v>165</v>
      </c>
      <c r="C274">
        <v>49</v>
      </c>
      <c r="D274">
        <v>1</v>
      </c>
      <c r="E274" t="s">
        <v>28975</v>
      </c>
      <c r="F274">
        <v>88</v>
      </c>
      <c r="G274">
        <v>0</v>
      </c>
      <c r="H274" t="s">
        <v>647</v>
      </c>
      <c r="I274" t="s">
        <v>28976</v>
      </c>
      <c r="J274" t="s">
        <v>28977</v>
      </c>
      <c r="K274" t="s">
        <v>2547</v>
      </c>
      <c r="L274" t="s">
        <v>1541</v>
      </c>
      <c r="M274" t="s">
        <v>28978</v>
      </c>
      <c r="N274" t="s">
        <v>635</v>
      </c>
      <c r="O274" t="s">
        <v>653</v>
      </c>
      <c r="P274" t="s">
        <v>43</v>
      </c>
      <c r="Q274" t="s">
        <v>654</v>
      </c>
      <c r="R274" t="s">
        <v>636</v>
      </c>
      <c r="S274" t="s">
        <v>28979</v>
      </c>
      <c r="T274" t="s">
        <v>28980</v>
      </c>
    </row>
    <row r="275" spans="1:20" x14ac:dyDescent="0.25">
      <c r="A275" t="s">
        <v>164</v>
      </c>
      <c r="B275" t="s">
        <v>165</v>
      </c>
      <c r="C275">
        <v>49</v>
      </c>
      <c r="D275">
        <v>1</v>
      </c>
      <c r="E275" t="s">
        <v>28975</v>
      </c>
      <c r="F275">
        <v>88</v>
      </c>
      <c r="G275">
        <v>0</v>
      </c>
      <c r="H275" t="s">
        <v>647</v>
      </c>
      <c r="I275" t="s">
        <v>28976</v>
      </c>
      <c r="J275" t="s">
        <v>28977</v>
      </c>
      <c r="K275" t="s">
        <v>2547</v>
      </c>
      <c r="L275" t="s">
        <v>1541</v>
      </c>
      <c r="M275" t="s">
        <v>28978</v>
      </c>
      <c r="N275" t="s">
        <v>635</v>
      </c>
      <c r="O275" t="s">
        <v>653</v>
      </c>
      <c r="P275" t="s">
        <v>43</v>
      </c>
      <c r="Q275" t="s">
        <v>654</v>
      </c>
      <c r="R275" t="s">
        <v>636</v>
      </c>
      <c r="S275" t="s">
        <v>28979</v>
      </c>
      <c r="T275" t="s">
        <v>28980</v>
      </c>
    </row>
    <row r="276" spans="1:20" x14ac:dyDescent="0.25">
      <c r="A276" t="s">
        <v>37</v>
      </c>
      <c r="B276" t="s">
        <v>38</v>
      </c>
      <c r="C276">
        <v>66.666666666666671</v>
      </c>
      <c r="D276">
        <v>3</v>
      </c>
      <c r="E276" t="s">
        <v>28981</v>
      </c>
      <c r="F276">
        <v>100</v>
      </c>
      <c r="G276">
        <v>0</v>
      </c>
      <c r="H276" t="s">
        <v>661</v>
      </c>
      <c r="I276" t="s">
        <v>28982</v>
      </c>
      <c r="J276" t="s">
        <v>1025</v>
      </c>
      <c r="K276" t="s">
        <v>635</v>
      </c>
      <c r="L276" t="s">
        <v>636</v>
      </c>
      <c r="M276" t="s">
        <v>28983</v>
      </c>
      <c r="N276" t="s">
        <v>635</v>
      </c>
      <c r="O276" t="s">
        <v>638</v>
      </c>
      <c r="P276" t="s">
        <v>22</v>
      </c>
      <c r="Q276" t="s">
        <v>639</v>
      </c>
      <c r="R276" t="s">
        <v>636</v>
      </c>
      <c r="S276" t="s">
        <v>28984</v>
      </c>
      <c r="T276" t="s">
        <v>28983</v>
      </c>
    </row>
    <row r="277" spans="1:20" x14ac:dyDescent="0.25">
      <c r="A277" t="s">
        <v>37</v>
      </c>
      <c r="B277" t="s">
        <v>38</v>
      </c>
      <c r="C277">
        <v>66.666666666666671</v>
      </c>
      <c r="D277">
        <v>3</v>
      </c>
      <c r="E277" t="s">
        <v>28985</v>
      </c>
      <c r="F277">
        <v>100</v>
      </c>
      <c r="G277">
        <v>0</v>
      </c>
      <c r="H277" t="s">
        <v>661</v>
      </c>
      <c r="I277" t="s">
        <v>28986</v>
      </c>
      <c r="J277" t="s">
        <v>884</v>
      </c>
      <c r="K277" t="s">
        <v>635</v>
      </c>
      <c r="L277" t="s">
        <v>636</v>
      </c>
      <c r="M277" t="s">
        <v>28987</v>
      </c>
      <c r="N277" t="s">
        <v>635</v>
      </c>
      <c r="O277" t="s">
        <v>638</v>
      </c>
      <c r="P277" t="s">
        <v>22</v>
      </c>
      <c r="Q277" t="s">
        <v>639</v>
      </c>
      <c r="R277" t="s">
        <v>636</v>
      </c>
      <c r="S277" t="s">
        <v>28988</v>
      </c>
      <c r="T277" t="s">
        <v>28987</v>
      </c>
    </row>
    <row r="278" spans="1:20" x14ac:dyDescent="0.25">
      <c r="A278" t="s">
        <v>164</v>
      </c>
      <c r="B278" t="s">
        <v>165</v>
      </c>
      <c r="C278">
        <v>50</v>
      </c>
      <c r="D278">
        <v>1</v>
      </c>
      <c r="E278" t="s">
        <v>28989</v>
      </c>
      <c r="F278">
        <v>210</v>
      </c>
      <c r="G278">
        <v>0</v>
      </c>
      <c r="H278" t="s">
        <v>647</v>
      </c>
      <c r="I278" t="s">
        <v>22643</v>
      </c>
      <c r="J278" t="s">
        <v>22644</v>
      </c>
      <c r="K278" t="s">
        <v>3166</v>
      </c>
      <c r="L278" t="s">
        <v>12372</v>
      </c>
      <c r="M278" t="s">
        <v>28990</v>
      </c>
      <c r="N278" t="s">
        <v>635</v>
      </c>
      <c r="O278" t="s">
        <v>653</v>
      </c>
      <c r="P278" t="s">
        <v>43</v>
      </c>
      <c r="Q278" t="s">
        <v>654</v>
      </c>
      <c r="R278" t="s">
        <v>636</v>
      </c>
      <c r="S278" t="s">
        <v>28991</v>
      </c>
      <c r="T278" t="s">
        <v>28992</v>
      </c>
    </row>
    <row r="279" spans="1:20" x14ac:dyDescent="0.25">
      <c r="A279" t="s">
        <v>164</v>
      </c>
      <c r="B279" t="s">
        <v>165</v>
      </c>
      <c r="C279">
        <v>45</v>
      </c>
      <c r="D279">
        <v>4</v>
      </c>
      <c r="E279" t="s">
        <v>28989</v>
      </c>
      <c r="F279">
        <v>210</v>
      </c>
      <c r="G279">
        <v>0</v>
      </c>
      <c r="H279" t="s">
        <v>647</v>
      </c>
      <c r="I279" t="s">
        <v>22643</v>
      </c>
      <c r="J279" t="s">
        <v>22644</v>
      </c>
      <c r="K279" t="s">
        <v>3166</v>
      </c>
      <c r="L279" t="s">
        <v>12372</v>
      </c>
      <c r="M279" t="s">
        <v>28990</v>
      </c>
      <c r="N279" t="s">
        <v>635</v>
      </c>
      <c r="O279" t="s">
        <v>653</v>
      </c>
      <c r="P279" t="s">
        <v>43</v>
      </c>
      <c r="Q279" t="s">
        <v>654</v>
      </c>
      <c r="R279" t="s">
        <v>636</v>
      </c>
      <c r="S279" t="s">
        <v>28991</v>
      </c>
      <c r="T279" t="s">
        <v>28992</v>
      </c>
    </row>
    <row r="280" spans="1:20" x14ac:dyDescent="0.25">
      <c r="A280" t="s">
        <v>37</v>
      </c>
      <c r="B280" t="s">
        <v>38</v>
      </c>
      <c r="C280">
        <v>66.666666666666671</v>
      </c>
      <c r="D280">
        <v>3</v>
      </c>
      <c r="E280" t="s">
        <v>28993</v>
      </c>
      <c r="F280">
        <v>200</v>
      </c>
      <c r="G280">
        <v>0</v>
      </c>
      <c r="H280" t="s">
        <v>661</v>
      </c>
      <c r="I280" t="s">
        <v>3323</v>
      </c>
      <c r="J280" t="s">
        <v>1568</v>
      </c>
      <c r="K280" t="s">
        <v>635</v>
      </c>
      <c r="L280" t="s">
        <v>636</v>
      </c>
      <c r="M280" t="s">
        <v>28994</v>
      </c>
      <c r="N280" t="s">
        <v>635</v>
      </c>
      <c r="O280" t="s">
        <v>638</v>
      </c>
      <c r="P280" t="s">
        <v>22</v>
      </c>
      <c r="Q280" t="s">
        <v>639</v>
      </c>
      <c r="R280" t="s">
        <v>636</v>
      </c>
      <c r="S280" t="s">
        <v>28995</v>
      </c>
      <c r="T280" t="s">
        <v>28996</v>
      </c>
    </row>
    <row r="281" spans="1:20" x14ac:dyDescent="0.25">
      <c r="A281" t="s">
        <v>164</v>
      </c>
      <c r="B281" t="s">
        <v>165</v>
      </c>
      <c r="C281">
        <v>33.333333333333336</v>
      </c>
      <c r="D281">
        <v>3</v>
      </c>
      <c r="E281" t="s">
        <v>28993</v>
      </c>
      <c r="F281">
        <v>200</v>
      </c>
      <c r="G281">
        <v>0</v>
      </c>
      <c r="H281" t="s">
        <v>661</v>
      </c>
      <c r="I281" t="s">
        <v>3323</v>
      </c>
      <c r="J281" t="s">
        <v>1568</v>
      </c>
      <c r="K281" t="s">
        <v>635</v>
      </c>
      <c r="L281" t="s">
        <v>636</v>
      </c>
      <c r="M281" t="s">
        <v>28994</v>
      </c>
      <c r="N281" t="s">
        <v>635</v>
      </c>
      <c r="O281" t="s">
        <v>638</v>
      </c>
      <c r="P281" t="s">
        <v>22</v>
      </c>
      <c r="Q281" t="s">
        <v>639</v>
      </c>
      <c r="R281" t="s">
        <v>636</v>
      </c>
      <c r="S281" t="s">
        <v>28995</v>
      </c>
      <c r="T281" t="s">
        <v>28996</v>
      </c>
    </row>
    <row r="282" spans="1:20" x14ac:dyDescent="0.25">
      <c r="A282" t="s">
        <v>164</v>
      </c>
      <c r="B282" t="s">
        <v>165</v>
      </c>
      <c r="C282">
        <v>40</v>
      </c>
      <c r="D282">
        <v>10</v>
      </c>
      <c r="E282" t="s">
        <v>28997</v>
      </c>
      <c r="F282">
        <v>330</v>
      </c>
      <c r="G282">
        <v>0</v>
      </c>
      <c r="H282" t="s">
        <v>661</v>
      </c>
      <c r="I282" t="s">
        <v>7265</v>
      </c>
      <c r="J282" t="s">
        <v>634</v>
      </c>
      <c r="K282" t="s">
        <v>635</v>
      </c>
      <c r="L282" t="s">
        <v>636</v>
      </c>
      <c r="M282" t="s">
        <v>28998</v>
      </c>
      <c r="N282" t="s">
        <v>635</v>
      </c>
      <c r="O282" t="s">
        <v>638</v>
      </c>
      <c r="P282" t="s">
        <v>22</v>
      </c>
      <c r="Q282" t="s">
        <v>639</v>
      </c>
      <c r="R282" t="s">
        <v>636</v>
      </c>
      <c r="S282" t="s">
        <v>28999</v>
      </c>
      <c r="T282" t="s">
        <v>29000</v>
      </c>
    </row>
    <row r="283" spans="1:20" x14ac:dyDescent="0.25">
      <c r="A283" t="s">
        <v>25</v>
      </c>
      <c r="B283" t="s">
        <v>26</v>
      </c>
      <c r="C283">
        <v>41</v>
      </c>
      <c r="D283">
        <v>2</v>
      </c>
      <c r="E283" t="s">
        <v>29001</v>
      </c>
      <c r="F283">
        <v>82</v>
      </c>
      <c r="G283">
        <v>0</v>
      </c>
      <c r="H283" t="s">
        <v>661</v>
      </c>
      <c r="I283" t="s">
        <v>10066</v>
      </c>
      <c r="J283" t="s">
        <v>29002</v>
      </c>
      <c r="K283" t="s">
        <v>4435</v>
      </c>
      <c r="L283" t="s">
        <v>1294</v>
      </c>
      <c r="M283" t="s">
        <v>29003</v>
      </c>
      <c r="N283" t="s">
        <v>635</v>
      </c>
      <c r="O283" t="s">
        <v>653</v>
      </c>
      <c r="P283" t="s">
        <v>43</v>
      </c>
      <c r="Q283" t="s">
        <v>654</v>
      </c>
      <c r="R283" t="s">
        <v>636</v>
      </c>
      <c r="S283" t="s">
        <v>29004</v>
      </c>
      <c r="T283" t="s">
        <v>29003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8C095-0789-426F-A4CE-DED7A6A6E3B3}">
  <sheetPr>
    <tabColor rgb="FFFF6699"/>
  </sheetPr>
  <dimension ref="A1:V439"/>
  <sheetViews>
    <sheetView zoomScale="70" zoomScaleNormal="70" workbookViewId="0">
      <pane xSplit="2" ySplit="1" topLeftCell="T398" activePane="bottomRight" state="frozen"/>
      <selection sqref="A1:XFD1048576"/>
      <selection pane="topRight" sqref="A1:XFD1048576"/>
      <selection pane="bottomLeft" sqref="A1:XFD1048576"/>
      <selection pane="bottomRight" activeCell="U409" sqref="U409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86" t="s">
        <v>1983</v>
      </c>
      <c r="V1" t="s">
        <v>1985</v>
      </c>
    </row>
    <row r="2" spans="1:22" x14ac:dyDescent="0.25">
      <c r="A2" t="s">
        <v>258</v>
      </c>
      <c r="B2" t="s">
        <v>264</v>
      </c>
      <c r="C2">
        <v>139</v>
      </c>
      <c r="D2">
        <v>1</v>
      </c>
      <c r="E2" t="s">
        <v>29005</v>
      </c>
      <c r="F2">
        <v>109</v>
      </c>
      <c r="G2">
        <v>0</v>
      </c>
      <c r="H2" t="s">
        <v>661</v>
      </c>
      <c r="I2" t="s">
        <v>29006</v>
      </c>
      <c r="J2" t="s">
        <v>967</v>
      </c>
      <c r="K2" t="s">
        <v>635</v>
      </c>
      <c r="L2" t="s">
        <v>636</v>
      </c>
      <c r="M2" t="s">
        <v>29007</v>
      </c>
      <c r="N2" t="s">
        <v>635</v>
      </c>
      <c r="O2" t="s">
        <v>638</v>
      </c>
      <c r="P2" t="s">
        <v>22</v>
      </c>
      <c r="Q2" t="s">
        <v>639</v>
      </c>
      <c r="R2" t="s">
        <v>636</v>
      </c>
      <c r="S2" t="s">
        <v>635</v>
      </c>
      <c r="T2" t="s">
        <v>29007</v>
      </c>
      <c r="U2" s="87" t="s">
        <v>164</v>
      </c>
      <c r="V2">
        <v>413</v>
      </c>
    </row>
    <row r="3" spans="1:22" x14ac:dyDescent="0.25">
      <c r="A3" t="s">
        <v>35</v>
      </c>
      <c r="B3" t="s">
        <v>36</v>
      </c>
      <c r="C3">
        <v>66.666666666666671</v>
      </c>
      <c r="D3">
        <v>3</v>
      </c>
      <c r="E3" t="s">
        <v>29008</v>
      </c>
      <c r="F3">
        <v>100</v>
      </c>
      <c r="G3">
        <v>0</v>
      </c>
      <c r="H3" t="s">
        <v>661</v>
      </c>
      <c r="I3" t="s">
        <v>29009</v>
      </c>
      <c r="J3" t="s">
        <v>818</v>
      </c>
      <c r="K3" t="s">
        <v>635</v>
      </c>
      <c r="L3" t="s">
        <v>636</v>
      </c>
      <c r="M3" t="s">
        <v>29010</v>
      </c>
      <c r="N3" t="s">
        <v>635</v>
      </c>
      <c r="O3" t="s">
        <v>638</v>
      </c>
      <c r="P3" t="s">
        <v>22</v>
      </c>
      <c r="Q3" t="s">
        <v>639</v>
      </c>
      <c r="R3" t="s">
        <v>636</v>
      </c>
      <c r="S3" t="s">
        <v>635</v>
      </c>
      <c r="T3" t="s">
        <v>29010</v>
      </c>
      <c r="U3" s="88" t="s">
        <v>165</v>
      </c>
      <c r="V3">
        <v>413</v>
      </c>
    </row>
    <row r="4" spans="1:22" x14ac:dyDescent="0.25">
      <c r="A4" t="s">
        <v>33</v>
      </c>
      <c r="B4" t="s">
        <v>34</v>
      </c>
      <c r="C4">
        <v>28</v>
      </c>
      <c r="D4">
        <v>1</v>
      </c>
      <c r="E4" t="s">
        <v>29011</v>
      </c>
      <c r="F4">
        <v>56</v>
      </c>
      <c r="G4">
        <v>35</v>
      </c>
      <c r="H4" t="s">
        <v>647</v>
      </c>
      <c r="I4" t="s">
        <v>29012</v>
      </c>
      <c r="J4" t="s">
        <v>29013</v>
      </c>
      <c r="K4" t="s">
        <v>2547</v>
      </c>
      <c r="L4" t="s">
        <v>1385</v>
      </c>
      <c r="M4" t="s">
        <v>29014</v>
      </c>
      <c r="N4" t="s">
        <v>635</v>
      </c>
      <c r="O4" t="s">
        <v>653</v>
      </c>
      <c r="P4" t="s">
        <v>43</v>
      </c>
      <c r="Q4" t="s">
        <v>654</v>
      </c>
      <c r="R4" t="s">
        <v>636</v>
      </c>
      <c r="S4" t="s">
        <v>635</v>
      </c>
      <c r="T4" t="s">
        <v>29014</v>
      </c>
      <c r="U4" s="87" t="s">
        <v>37</v>
      </c>
      <c r="V4">
        <v>479</v>
      </c>
    </row>
    <row r="5" spans="1:22" x14ac:dyDescent="0.25">
      <c r="A5" t="s">
        <v>118</v>
      </c>
      <c r="B5" t="s">
        <v>4480</v>
      </c>
      <c r="C5">
        <v>91.54</v>
      </c>
      <c r="D5">
        <v>1</v>
      </c>
      <c r="E5" t="s">
        <v>29015</v>
      </c>
      <c r="F5">
        <v>98.54</v>
      </c>
      <c r="G5">
        <v>7</v>
      </c>
      <c r="H5" t="s">
        <v>3156</v>
      </c>
      <c r="I5" t="s">
        <v>29016</v>
      </c>
      <c r="J5" t="s">
        <v>29017</v>
      </c>
      <c r="K5" t="s">
        <v>1265</v>
      </c>
      <c r="L5" t="s">
        <v>29018</v>
      </c>
      <c r="M5" t="s">
        <v>29019</v>
      </c>
      <c r="N5" t="s">
        <v>635</v>
      </c>
      <c r="O5" t="s">
        <v>706</v>
      </c>
      <c r="P5" t="s">
        <v>40</v>
      </c>
      <c r="Q5" t="s">
        <v>707</v>
      </c>
      <c r="R5" t="s">
        <v>636</v>
      </c>
      <c r="S5" t="s">
        <v>29020</v>
      </c>
      <c r="T5" t="s">
        <v>29019</v>
      </c>
      <c r="U5" s="88" t="s">
        <v>38</v>
      </c>
      <c r="V5">
        <v>479</v>
      </c>
    </row>
    <row r="6" spans="1:22" x14ac:dyDescent="0.25">
      <c r="A6" t="s">
        <v>39</v>
      </c>
      <c r="B6" t="s">
        <v>44</v>
      </c>
      <c r="C6">
        <v>66.333333333333329</v>
      </c>
      <c r="D6">
        <v>3</v>
      </c>
      <c r="E6" t="s">
        <v>29021</v>
      </c>
      <c r="F6">
        <v>222.5</v>
      </c>
      <c r="G6">
        <v>0</v>
      </c>
      <c r="H6" t="s">
        <v>661</v>
      </c>
      <c r="I6" t="s">
        <v>29022</v>
      </c>
      <c r="J6" t="s">
        <v>1160</v>
      </c>
      <c r="K6" t="s">
        <v>635</v>
      </c>
      <c r="L6" t="s">
        <v>636</v>
      </c>
      <c r="M6" t="s">
        <v>29023</v>
      </c>
      <c r="N6" t="s">
        <v>635</v>
      </c>
      <c r="O6" t="s">
        <v>638</v>
      </c>
      <c r="P6" t="s">
        <v>22</v>
      </c>
      <c r="Q6" t="s">
        <v>639</v>
      </c>
      <c r="R6" t="s">
        <v>636</v>
      </c>
      <c r="S6" t="s">
        <v>635</v>
      </c>
      <c r="T6" t="s">
        <v>29023</v>
      </c>
      <c r="U6" s="87" t="s">
        <v>39</v>
      </c>
      <c r="V6">
        <v>157</v>
      </c>
    </row>
    <row r="7" spans="1:22" x14ac:dyDescent="0.25">
      <c r="A7" t="s">
        <v>164</v>
      </c>
      <c r="B7" t="s">
        <v>165</v>
      </c>
      <c r="C7">
        <v>40</v>
      </c>
      <c r="D7">
        <v>10</v>
      </c>
      <c r="E7" t="s">
        <v>29024</v>
      </c>
      <c r="F7">
        <v>308</v>
      </c>
      <c r="G7">
        <v>0</v>
      </c>
      <c r="H7" t="s">
        <v>632</v>
      </c>
      <c r="I7" t="s">
        <v>4684</v>
      </c>
      <c r="J7" t="s">
        <v>884</v>
      </c>
      <c r="K7" t="s">
        <v>635</v>
      </c>
      <c r="L7" t="s">
        <v>636</v>
      </c>
      <c r="M7" t="s">
        <v>29025</v>
      </c>
      <c r="N7" t="s">
        <v>635</v>
      </c>
      <c r="O7" t="s">
        <v>638</v>
      </c>
      <c r="P7" t="s">
        <v>22</v>
      </c>
      <c r="Q7" t="s">
        <v>639</v>
      </c>
      <c r="R7" t="s">
        <v>636</v>
      </c>
      <c r="S7" t="s">
        <v>635</v>
      </c>
      <c r="T7" t="s">
        <v>29025</v>
      </c>
      <c r="U7" s="88" t="s">
        <v>230</v>
      </c>
      <c r="V7">
        <v>7</v>
      </c>
    </row>
    <row r="8" spans="1:22" x14ac:dyDescent="0.25">
      <c r="A8" t="s">
        <v>133</v>
      </c>
      <c r="B8" t="s">
        <v>134</v>
      </c>
      <c r="C8">
        <v>12</v>
      </c>
      <c r="D8">
        <v>30</v>
      </c>
      <c r="E8" t="s">
        <v>29026</v>
      </c>
      <c r="F8">
        <v>370</v>
      </c>
      <c r="G8">
        <v>0</v>
      </c>
      <c r="H8" t="s">
        <v>647</v>
      </c>
      <c r="I8" t="s">
        <v>7064</v>
      </c>
      <c r="J8" t="s">
        <v>29027</v>
      </c>
      <c r="K8" t="s">
        <v>1185</v>
      </c>
      <c r="L8" t="s">
        <v>2835</v>
      </c>
      <c r="M8" t="s">
        <v>29028</v>
      </c>
      <c r="N8" t="s">
        <v>635</v>
      </c>
      <c r="O8" t="s">
        <v>653</v>
      </c>
      <c r="P8" t="s">
        <v>43</v>
      </c>
      <c r="Q8" t="s">
        <v>654</v>
      </c>
      <c r="R8" t="s">
        <v>636</v>
      </c>
      <c r="S8" t="s">
        <v>635</v>
      </c>
      <c r="T8" t="s">
        <v>29028</v>
      </c>
      <c r="U8" s="88" t="s">
        <v>44</v>
      </c>
      <c r="V8">
        <v>148</v>
      </c>
    </row>
    <row r="9" spans="1:22" x14ac:dyDescent="0.25">
      <c r="A9" t="s">
        <v>164</v>
      </c>
      <c r="B9" t="s">
        <v>165</v>
      </c>
      <c r="C9">
        <v>65</v>
      </c>
      <c r="D9">
        <v>9</v>
      </c>
      <c r="E9" t="s">
        <v>29029</v>
      </c>
      <c r="F9">
        <v>299</v>
      </c>
      <c r="G9">
        <v>0</v>
      </c>
      <c r="H9" t="s">
        <v>661</v>
      </c>
      <c r="I9" t="s">
        <v>29030</v>
      </c>
      <c r="J9" t="s">
        <v>2074</v>
      </c>
      <c r="K9" t="s">
        <v>635</v>
      </c>
      <c r="L9" t="s">
        <v>636</v>
      </c>
      <c r="M9" t="s">
        <v>29031</v>
      </c>
      <c r="N9" t="s">
        <v>635</v>
      </c>
      <c r="O9" t="s">
        <v>638</v>
      </c>
      <c r="P9" t="s">
        <v>22</v>
      </c>
      <c r="Q9" t="s">
        <v>639</v>
      </c>
      <c r="R9" t="s">
        <v>636</v>
      </c>
      <c r="S9" t="s">
        <v>635</v>
      </c>
      <c r="T9" t="s">
        <v>29031</v>
      </c>
      <c r="U9" s="88" t="s">
        <v>1715</v>
      </c>
      <c r="V9">
        <v>2</v>
      </c>
    </row>
    <row r="10" spans="1:22" x14ac:dyDescent="0.25">
      <c r="A10" t="s">
        <v>35</v>
      </c>
      <c r="B10" t="s">
        <v>36</v>
      </c>
      <c r="C10">
        <v>66.666666666666671</v>
      </c>
      <c r="D10">
        <v>3</v>
      </c>
      <c r="E10" t="s">
        <v>29032</v>
      </c>
      <c r="F10">
        <v>100</v>
      </c>
      <c r="G10">
        <v>0</v>
      </c>
      <c r="H10" t="s">
        <v>661</v>
      </c>
      <c r="I10" t="s">
        <v>29033</v>
      </c>
      <c r="J10" t="s">
        <v>1160</v>
      </c>
      <c r="K10" t="s">
        <v>635</v>
      </c>
      <c r="L10" t="s">
        <v>636</v>
      </c>
      <c r="M10" t="s">
        <v>29034</v>
      </c>
      <c r="N10" t="s">
        <v>635</v>
      </c>
      <c r="O10" t="s">
        <v>638</v>
      </c>
      <c r="P10" t="s">
        <v>22</v>
      </c>
      <c r="Q10" t="s">
        <v>639</v>
      </c>
      <c r="R10" t="s">
        <v>636</v>
      </c>
      <c r="S10" t="s">
        <v>635</v>
      </c>
      <c r="T10" t="s">
        <v>29034</v>
      </c>
      <c r="U10" s="87" t="s">
        <v>35</v>
      </c>
      <c r="V10">
        <v>228</v>
      </c>
    </row>
    <row r="11" spans="1:22" x14ac:dyDescent="0.25">
      <c r="A11" t="s">
        <v>118</v>
      </c>
      <c r="B11" t="s">
        <v>91</v>
      </c>
      <c r="C11">
        <v>66</v>
      </c>
      <c r="D11">
        <v>1</v>
      </c>
      <c r="E11" t="s">
        <v>29035</v>
      </c>
      <c r="F11">
        <v>220</v>
      </c>
      <c r="G11">
        <v>0</v>
      </c>
      <c r="H11" t="s">
        <v>647</v>
      </c>
      <c r="I11" t="s">
        <v>4797</v>
      </c>
      <c r="J11" t="s">
        <v>29036</v>
      </c>
      <c r="K11" t="s">
        <v>891</v>
      </c>
      <c r="L11" t="s">
        <v>3756</v>
      </c>
      <c r="M11" t="s">
        <v>29037</v>
      </c>
      <c r="N11" t="s">
        <v>635</v>
      </c>
      <c r="O11" t="s">
        <v>678</v>
      </c>
      <c r="P11" t="s">
        <v>43</v>
      </c>
      <c r="Q11" t="s">
        <v>654</v>
      </c>
      <c r="R11" t="s">
        <v>636</v>
      </c>
      <c r="S11" t="s">
        <v>635</v>
      </c>
      <c r="T11" t="s">
        <v>29038</v>
      </c>
      <c r="U11" s="88" t="s">
        <v>36</v>
      </c>
      <c r="V11">
        <v>228</v>
      </c>
    </row>
    <row r="12" spans="1:22" x14ac:dyDescent="0.25">
      <c r="A12" t="s">
        <v>89</v>
      </c>
      <c r="B12" t="s">
        <v>1223</v>
      </c>
      <c r="C12">
        <v>66</v>
      </c>
      <c r="D12">
        <v>1</v>
      </c>
      <c r="E12" t="s">
        <v>29035</v>
      </c>
      <c r="F12">
        <v>220</v>
      </c>
      <c r="G12">
        <v>0</v>
      </c>
      <c r="H12" t="s">
        <v>647</v>
      </c>
      <c r="I12" t="s">
        <v>4797</v>
      </c>
      <c r="J12" t="s">
        <v>29036</v>
      </c>
      <c r="K12" t="s">
        <v>891</v>
      </c>
      <c r="L12" t="s">
        <v>3756</v>
      </c>
      <c r="M12" t="s">
        <v>29037</v>
      </c>
      <c r="N12" t="s">
        <v>635</v>
      </c>
      <c r="O12" t="s">
        <v>678</v>
      </c>
      <c r="P12" t="s">
        <v>43</v>
      </c>
      <c r="Q12" t="s">
        <v>654</v>
      </c>
      <c r="R12" t="s">
        <v>636</v>
      </c>
      <c r="S12" t="s">
        <v>635</v>
      </c>
      <c r="T12" t="s">
        <v>29038</v>
      </c>
      <c r="U12" s="87" t="s">
        <v>118</v>
      </c>
      <c r="V12">
        <v>6</v>
      </c>
    </row>
    <row r="13" spans="1:22" x14ac:dyDescent="0.25">
      <c r="A13" t="s">
        <v>39</v>
      </c>
      <c r="B13" t="s">
        <v>44</v>
      </c>
      <c r="C13">
        <v>67</v>
      </c>
      <c r="D13">
        <v>1</v>
      </c>
      <c r="E13" t="s">
        <v>29035</v>
      </c>
      <c r="F13">
        <v>220</v>
      </c>
      <c r="G13">
        <v>0</v>
      </c>
      <c r="H13" t="s">
        <v>647</v>
      </c>
      <c r="I13" t="s">
        <v>4797</v>
      </c>
      <c r="J13" t="s">
        <v>29036</v>
      </c>
      <c r="K13" t="s">
        <v>891</v>
      </c>
      <c r="L13" t="s">
        <v>3756</v>
      </c>
      <c r="M13" t="s">
        <v>29037</v>
      </c>
      <c r="N13" t="s">
        <v>635</v>
      </c>
      <c r="O13" t="s">
        <v>678</v>
      </c>
      <c r="P13" t="s">
        <v>43</v>
      </c>
      <c r="Q13" t="s">
        <v>654</v>
      </c>
      <c r="R13" t="s">
        <v>636</v>
      </c>
      <c r="S13" t="s">
        <v>635</v>
      </c>
      <c r="T13" t="s">
        <v>29038</v>
      </c>
      <c r="U13" s="88" t="s">
        <v>91</v>
      </c>
      <c r="V13">
        <v>5</v>
      </c>
    </row>
    <row r="14" spans="1:22" x14ac:dyDescent="0.25">
      <c r="A14" t="s">
        <v>35</v>
      </c>
      <c r="B14" t="s">
        <v>36</v>
      </c>
      <c r="C14">
        <v>66.666666666666671</v>
      </c>
      <c r="D14">
        <v>3</v>
      </c>
      <c r="E14" t="s">
        <v>29039</v>
      </c>
      <c r="F14">
        <v>100</v>
      </c>
      <c r="G14">
        <v>0</v>
      </c>
      <c r="H14" t="s">
        <v>661</v>
      </c>
      <c r="I14" t="s">
        <v>24418</v>
      </c>
      <c r="J14" t="s">
        <v>1837</v>
      </c>
      <c r="K14" t="s">
        <v>635</v>
      </c>
      <c r="L14" t="s">
        <v>636</v>
      </c>
      <c r="M14" t="s">
        <v>29040</v>
      </c>
      <c r="N14" t="s">
        <v>635</v>
      </c>
      <c r="O14" t="s">
        <v>638</v>
      </c>
      <c r="P14" t="s">
        <v>22</v>
      </c>
      <c r="Q14" t="s">
        <v>639</v>
      </c>
      <c r="R14" t="s">
        <v>636</v>
      </c>
      <c r="S14" t="s">
        <v>635</v>
      </c>
      <c r="T14" t="s">
        <v>29040</v>
      </c>
      <c r="U14" s="88" t="s">
        <v>4480</v>
      </c>
      <c r="V14">
        <v>1</v>
      </c>
    </row>
    <row r="15" spans="1:22" x14ac:dyDescent="0.25">
      <c r="A15" t="s">
        <v>121</v>
      </c>
      <c r="B15" t="s">
        <v>122</v>
      </c>
      <c r="C15">
        <v>14</v>
      </c>
      <c r="D15">
        <v>5</v>
      </c>
      <c r="E15" t="s">
        <v>29041</v>
      </c>
      <c r="F15">
        <v>130</v>
      </c>
      <c r="G15">
        <v>60</v>
      </c>
      <c r="H15" t="s">
        <v>661</v>
      </c>
      <c r="I15" t="s">
        <v>29042</v>
      </c>
      <c r="J15" t="s">
        <v>29043</v>
      </c>
      <c r="K15" t="s">
        <v>928</v>
      </c>
      <c r="L15" t="s">
        <v>1051</v>
      </c>
      <c r="M15" t="s">
        <v>29044</v>
      </c>
      <c r="N15" t="s">
        <v>635</v>
      </c>
      <c r="O15" t="s">
        <v>678</v>
      </c>
      <c r="P15" t="s">
        <v>43</v>
      </c>
      <c r="Q15" t="s">
        <v>654</v>
      </c>
      <c r="R15" t="s">
        <v>636</v>
      </c>
      <c r="S15" t="s">
        <v>635</v>
      </c>
      <c r="T15" t="s">
        <v>29044</v>
      </c>
      <c r="U15" s="87" t="s">
        <v>89</v>
      </c>
      <c r="V15">
        <v>6</v>
      </c>
    </row>
    <row r="16" spans="1:22" x14ac:dyDescent="0.25">
      <c r="A16" t="s">
        <v>20</v>
      </c>
      <c r="B16" t="s">
        <v>21</v>
      </c>
      <c r="C16">
        <v>50</v>
      </c>
      <c r="D16">
        <v>1</v>
      </c>
      <c r="E16" t="s">
        <v>29045</v>
      </c>
      <c r="F16">
        <v>100</v>
      </c>
      <c r="G16">
        <v>0</v>
      </c>
      <c r="H16" t="s">
        <v>661</v>
      </c>
      <c r="I16" t="s">
        <v>29046</v>
      </c>
      <c r="J16" t="s">
        <v>7142</v>
      </c>
      <c r="K16" t="s">
        <v>635</v>
      </c>
      <c r="L16" t="s">
        <v>636</v>
      </c>
      <c r="M16" t="s">
        <v>29047</v>
      </c>
      <c r="N16" t="s">
        <v>635</v>
      </c>
      <c r="O16" t="s">
        <v>638</v>
      </c>
      <c r="P16" t="s">
        <v>22</v>
      </c>
      <c r="Q16" t="s">
        <v>639</v>
      </c>
      <c r="R16" t="s">
        <v>636</v>
      </c>
      <c r="S16" t="s">
        <v>635</v>
      </c>
      <c r="T16" t="s">
        <v>29047</v>
      </c>
      <c r="U16" s="88" t="s">
        <v>1223</v>
      </c>
      <c r="V16">
        <v>5</v>
      </c>
    </row>
    <row r="17" spans="1:22" x14ac:dyDescent="0.25">
      <c r="A17" t="s">
        <v>23</v>
      </c>
      <c r="B17" t="s">
        <v>24</v>
      </c>
      <c r="C17">
        <v>50</v>
      </c>
      <c r="D17">
        <v>1</v>
      </c>
      <c r="E17" t="s">
        <v>29045</v>
      </c>
      <c r="F17">
        <v>100</v>
      </c>
      <c r="G17">
        <v>0</v>
      </c>
      <c r="H17" t="s">
        <v>661</v>
      </c>
      <c r="I17" t="s">
        <v>29046</v>
      </c>
      <c r="J17" t="s">
        <v>7142</v>
      </c>
      <c r="K17" t="s">
        <v>635</v>
      </c>
      <c r="L17" t="s">
        <v>636</v>
      </c>
      <c r="M17" t="s">
        <v>29047</v>
      </c>
      <c r="N17" t="s">
        <v>635</v>
      </c>
      <c r="O17" t="s">
        <v>638</v>
      </c>
      <c r="P17" t="s">
        <v>22</v>
      </c>
      <c r="Q17" t="s">
        <v>639</v>
      </c>
      <c r="R17" t="s">
        <v>636</v>
      </c>
      <c r="S17" t="s">
        <v>635</v>
      </c>
      <c r="T17" t="s">
        <v>29047</v>
      </c>
      <c r="U17" s="88" t="s">
        <v>13426</v>
      </c>
      <c r="V17">
        <v>1</v>
      </c>
    </row>
    <row r="18" spans="1:22" x14ac:dyDescent="0.25">
      <c r="A18" t="s">
        <v>25</v>
      </c>
      <c r="B18" t="s">
        <v>26</v>
      </c>
      <c r="C18">
        <v>50</v>
      </c>
      <c r="D18">
        <v>1</v>
      </c>
      <c r="E18" t="s">
        <v>29045</v>
      </c>
      <c r="F18">
        <v>100</v>
      </c>
      <c r="G18">
        <v>0</v>
      </c>
      <c r="H18" t="s">
        <v>661</v>
      </c>
      <c r="I18" t="s">
        <v>29046</v>
      </c>
      <c r="J18" t="s">
        <v>7142</v>
      </c>
      <c r="K18" t="s">
        <v>635</v>
      </c>
      <c r="L18" t="s">
        <v>636</v>
      </c>
      <c r="M18" t="s">
        <v>29047</v>
      </c>
      <c r="N18" t="s">
        <v>635</v>
      </c>
      <c r="O18" t="s">
        <v>638</v>
      </c>
      <c r="P18" t="s">
        <v>22</v>
      </c>
      <c r="Q18" t="s">
        <v>639</v>
      </c>
      <c r="R18" t="s">
        <v>636</v>
      </c>
      <c r="S18" t="s">
        <v>635</v>
      </c>
      <c r="T18" t="s">
        <v>29047</v>
      </c>
      <c r="U18" s="87" t="s">
        <v>29</v>
      </c>
      <c r="V18">
        <v>2</v>
      </c>
    </row>
    <row r="19" spans="1:22" x14ac:dyDescent="0.25">
      <c r="A19" t="s">
        <v>37</v>
      </c>
      <c r="B19" t="s">
        <v>38</v>
      </c>
      <c r="C19">
        <v>66.666666666666671</v>
      </c>
      <c r="D19">
        <v>3</v>
      </c>
      <c r="E19" t="s">
        <v>29048</v>
      </c>
      <c r="F19">
        <v>100</v>
      </c>
      <c r="G19">
        <v>0</v>
      </c>
      <c r="H19" t="s">
        <v>661</v>
      </c>
      <c r="I19" t="s">
        <v>29049</v>
      </c>
      <c r="J19" t="s">
        <v>797</v>
      </c>
      <c r="K19" t="s">
        <v>635</v>
      </c>
      <c r="L19" t="s">
        <v>636</v>
      </c>
      <c r="M19" t="s">
        <v>29050</v>
      </c>
      <c r="N19" t="s">
        <v>635</v>
      </c>
      <c r="O19" t="s">
        <v>638</v>
      </c>
      <c r="P19" t="s">
        <v>22</v>
      </c>
      <c r="Q19" t="s">
        <v>639</v>
      </c>
      <c r="R19" t="s">
        <v>636</v>
      </c>
      <c r="S19" t="s">
        <v>635</v>
      </c>
      <c r="T19" t="s">
        <v>29050</v>
      </c>
      <c r="U19" s="88" t="s">
        <v>30</v>
      </c>
      <c r="V19">
        <v>2</v>
      </c>
    </row>
    <row r="20" spans="1:22" x14ac:dyDescent="0.25">
      <c r="A20" t="s">
        <v>257</v>
      </c>
      <c r="B20" t="s">
        <v>982</v>
      </c>
      <c r="C20">
        <v>98.2</v>
      </c>
      <c r="D20">
        <v>1</v>
      </c>
      <c r="E20" t="s">
        <v>29051</v>
      </c>
      <c r="F20">
        <v>105.2</v>
      </c>
      <c r="G20">
        <v>7</v>
      </c>
      <c r="H20" t="s">
        <v>647</v>
      </c>
      <c r="I20" t="s">
        <v>29052</v>
      </c>
      <c r="J20" t="s">
        <v>29053</v>
      </c>
      <c r="K20" t="s">
        <v>19239</v>
      </c>
      <c r="L20" t="s">
        <v>29054</v>
      </c>
      <c r="M20" t="s">
        <v>29055</v>
      </c>
      <c r="N20" t="s">
        <v>635</v>
      </c>
      <c r="O20" t="s">
        <v>706</v>
      </c>
      <c r="P20" t="s">
        <v>40</v>
      </c>
      <c r="Q20" t="s">
        <v>707</v>
      </c>
      <c r="R20" t="s">
        <v>636</v>
      </c>
      <c r="S20" t="s">
        <v>635</v>
      </c>
      <c r="T20" t="s">
        <v>29055</v>
      </c>
      <c r="U20" s="87" t="s">
        <v>31</v>
      </c>
      <c r="V20">
        <v>6</v>
      </c>
    </row>
    <row r="21" spans="1:22" x14ac:dyDescent="0.25">
      <c r="A21" t="s">
        <v>35</v>
      </c>
      <c r="B21" t="s">
        <v>36</v>
      </c>
      <c r="C21">
        <v>66.666666666666671</v>
      </c>
      <c r="D21">
        <v>3</v>
      </c>
      <c r="E21" t="s">
        <v>29056</v>
      </c>
      <c r="F21">
        <v>100</v>
      </c>
      <c r="G21">
        <v>0</v>
      </c>
      <c r="H21" t="s">
        <v>661</v>
      </c>
      <c r="I21" t="s">
        <v>29057</v>
      </c>
      <c r="J21" t="s">
        <v>1105</v>
      </c>
      <c r="K21" t="s">
        <v>635</v>
      </c>
      <c r="L21" t="s">
        <v>636</v>
      </c>
      <c r="M21" t="s">
        <v>29058</v>
      </c>
      <c r="N21" t="s">
        <v>635</v>
      </c>
      <c r="O21" t="s">
        <v>638</v>
      </c>
      <c r="P21" t="s">
        <v>22</v>
      </c>
      <c r="Q21" t="s">
        <v>639</v>
      </c>
      <c r="R21" t="s">
        <v>636</v>
      </c>
      <c r="S21" t="s">
        <v>635</v>
      </c>
      <c r="T21" t="s">
        <v>29058</v>
      </c>
      <c r="U21" s="88" t="s">
        <v>32</v>
      </c>
      <c r="V21">
        <v>6</v>
      </c>
    </row>
    <row r="22" spans="1:22" x14ac:dyDescent="0.25">
      <c r="A22" t="s">
        <v>164</v>
      </c>
      <c r="B22" t="s">
        <v>165</v>
      </c>
      <c r="C22">
        <v>33.333333333333336</v>
      </c>
      <c r="D22">
        <v>3</v>
      </c>
      <c r="E22" t="s">
        <v>29059</v>
      </c>
      <c r="F22">
        <v>100</v>
      </c>
      <c r="G22">
        <v>0</v>
      </c>
      <c r="H22" t="s">
        <v>661</v>
      </c>
      <c r="I22" t="s">
        <v>29060</v>
      </c>
      <c r="J22" t="s">
        <v>643</v>
      </c>
      <c r="K22" t="s">
        <v>635</v>
      </c>
      <c r="L22" t="s">
        <v>636</v>
      </c>
      <c r="M22" t="s">
        <v>29061</v>
      </c>
      <c r="N22" t="s">
        <v>635</v>
      </c>
      <c r="O22" t="s">
        <v>638</v>
      </c>
      <c r="P22" t="s">
        <v>22</v>
      </c>
      <c r="Q22" t="s">
        <v>639</v>
      </c>
      <c r="R22" t="s">
        <v>636</v>
      </c>
      <c r="S22" t="s">
        <v>635</v>
      </c>
      <c r="T22" t="s">
        <v>29061</v>
      </c>
      <c r="U22" s="87" t="s">
        <v>256</v>
      </c>
      <c r="V22">
        <v>19</v>
      </c>
    </row>
    <row r="23" spans="1:22" x14ac:dyDescent="0.25">
      <c r="A23" t="s">
        <v>35</v>
      </c>
      <c r="B23" t="s">
        <v>36</v>
      </c>
      <c r="C23">
        <v>66.666666666666671</v>
      </c>
      <c r="D23">
        <v>9</v>
      </c>
      <c r="E23" t="s">
        <v>29062</v>
      </c>
      <c r="F23">
        <v>264</v>
      </c>
      <c r="G23">
        <v>0</v>
      </c>
      <c r="H23" t="s">
        <v>661</v>
      </c>
      <c r="I23" t="s">
        <v>29063</v>
      </c>
      <c r="J23" t="s">
        <v>757</v>
      </c>
      <c r="K23" t="s">
        <v>635</v>
      </c>
      <c r="L23" t="s">
        <v>636</v>
      </c>
      <c r="M23" t="s">
        <v>29064</v>
      </c>
      <c r="N23" t="s">
        <v>635</v>
      </c>
      <c r="O23" t="s">
        <v>668</v>
      </c>
      <c r="P23" t="s">
        <v>22</v>
      </c>
      <c r="Q23" t="s">
        <v>669</v>
      </c>
      <c r="R23" t="s">
        <v>636</v>
      </c>
      <c r="S23" t="s">
        <v>635</v>
      </c>
      <c r="T23" t="s">
        <v>29064</v>
      </c>
      <c r="U23" s="88" t="s">
        <v>262</v>
      </c>
      <c r="V23">
        <v>19</v>
      </c>
    </row>
    <row r="24" spans="1:22" x14ac:dyDescent="0.25">
      <c r="A24" t="s">
        <v>164</v>
      </c>
      <c r="B24" t="s">
        <v>165</v>
      </c>
      <c r="C24">
        <v>33.333333333333336</v>
      </c>
      <c r="D24">
        <v>3</v>
      </c>
      <c r="E24" t="s">
        <v>29065</v>
      </c>
      <c r="F24">
        <v>100</v>
      </c>
      <c r="G24">
        <v>0</v>
      </c>
      <c r="H24" t="s">
        <v>661</v>
      </c>
      <c r="I24" t="s">
        <v>14893</v>
      </c>
      <c r="J24" t="s">
        <v>711</v>
      </c>
      <c r="K24" t="s">
        <v>635</v>
      </c>
      <c r="L24" t="s">
        <v>636</v>
      </c>
      <c r="M24" t="s">
        <v>29066</v>
      </c>
      <c r="N24" t="s">
        <v>635</v>
      </c>
      <c r="O24" t="s">
        <v>638</v>
      </c>
      <c r="P24" t="s">
        <v>22</v>
      </c>
      <c r="Q24" t="s">
        <v>639</v>
      </c>
      <c r="R24" t="s">
        <v>636</v>
      </c>
      <c r="S24" t="s">
        <v>635</v>
      </c>
      <c r="T24" t="s">
        <v>29066</v>
      </c>
      <c r="U24" s="87" t="s">
        <v>257</v>
      </c>
      <c r="V24">
        <v>18</v>
      </c>
    </row>
    <row r="25" spans="1:22" x14ac:dyDescent="0.25">
      <c r="A25" t="s">
        <v>20</v>
      </c>
      <c r="B25" t="s">
        <v>21</v>
      </c>
      <c r="C25">
        <v>50</v>
      </c>
      <c r="D25">
        <v>1</v>
      </c>
      <c r="E25" t="s">
        <v>29067</v>
      </c>
      <c r="F25">
        <v>100</v>
      </c>
      <c r="G25">
        <v>0</v>
      </c>
      <c r="H25" t="s">
        <v>661</v>
      </c>
      <c r="I25" t="s">
        <v>29068</v>
      </c>
      <c r="J25" t="s">
        <v>721</v>
      </c>
      <c r="K25" t="s">
        <v>635</v>
      </c>
      <c r="L25" t="s">
        <v>636</v>
      </c>
      <c r="M25" t="s">
        <v>29069</v>
      </c>
      <c r="N25" t="s">
        <v>635</v>
      </c>
      <c r="O25" t="s">
        <v>638</v>
      </c>
      <c r="P25" t="s">
        <v>22</v>
      </c>
      <c r="Q25" t="s">
        <v>639</v>
      </c>
      <c r="R25" t="s">
        <v>636</v>
      </c>
      <c r="S25" t="s">
        <v>635</v>
      </c>
      <c r="T25" t="s">
        <v>29069</v>
      </c>
      <c r="U25" s="88" t="s">
        <v>263</v>
      </c>
      <c r="V25">
        <v>14</v>
      </c>
    </row>
    <row r="26" spans="1:22" x14ac:dyDescent="0.25">
      <c r="A26" t="s">
        <v>23</v>
      </c>
      <c r="B26" t="s">
        <v>24</v>
      </c>
      <c r="C26">
        <v>50</v>
      </c>
      <c r="D26">
        <v>1</v>
      </c>
      <c r="E26" t="s">
        <v>29067</v>
      </c>
      <c r="F26">
        <v>100</v>
      </c>
      <c r="G26">
        <v>0</v>
      </c>
      <c r="H26" t="s">
        <v>661</v>
      </c>
      <c r="I26" t="s">
        <v>29068</v>
      </c>
      <c r="J26" t="s">
        <v>721</v>
      </c>
      <c r="K26" t="s">
        <v>635</v>
      </c>
      <c r="L26" t="s">
        <v>636</v>
      </c>
      <c r="M26" t="s">
        <v>29069</v>
      </c>
      <c r="N26" t="s">
        <v>635</v>
      </c>
      <c r="O26" t="s">
        <v>638</v>
      </c>
      <c r="P26" t="s">
        <v>22</v>
      </c>
      <c r="Q26" t="s">
        <v>639</v>
      </c>
      <c r="R26" t="s">
        <v>636</v>
      </c>
      <c r="S26" t="s">
        <v>635</v>
      </c>
      <c r="T26" t="s">
        <v>29069</v>
      </c>
      <c r="U26" s="88" t="s">
        <v>982</v>
      </c>
      <c r="V26">
        <v>4</v>
      </c>
    </row>
    <row r="27" spans="1:22" x14ac:dyDescent="0.25">
      <c r="A27" t="s">
        <v>25</v>
      </c>
      <c r="B27" t="s">
        <v>26</v>
      </c>
      <c r="C27">
        <v>50</v>
      </c>
      <c r="D27">
        <v>1</v>
      </c>
      <c r="E27" t="s">
        <v>29067</v>
      </c>
      <c r="F27">
        <v>100</v>
      </c>
      <c r="G27">
        <v>0</v>
      </c>
      <c r="H27" t="s">
        <v>661</v>
      </c>
      <c r="I27" t="s">
        <v>29068</v>
      </c>
      <c r="J27" t="s">
        <v>721</v>
      </c>
      <c r="K27" t="s">
        <v>635</v>
      </c>
      <c r="L27" t="s">
        <v>636</v>
      </c>
      <c r="M27" t="s">
        <v>29069</v>
      </c>
      <c r="N27" t="s">
        <v>635</v>
      </c>
      <c r="O27" t="s">
        <v>638</v>
      </c>
      <c r="P27" t="s">
        <v>22</v>
      </c>
      <c r="Q27" t="s">
        <v>639</v>
      </c>
      <c r="R27" t="s">
        <v>636</v>
      </c>
      <c r="S27" t="s">
        <v>635</v>
      </c>
      <c r="T27" t="s">
        <v>29069</v>
      </c>
      <c r="U27" s="87" t="s">
        <v>258</v>
      </c>
      <c r="V27">
        <v>17</v>
      </c>
    </row>
    <row r="28" spans="1:22" x14ac:dyDescent="0.25">
      <c r="A28" t="s">
        <v>20</v>
      </c>
      <c r="B28" t="s">
        <v>21</v>
      </c>
      <c r="C28">
        <v>50</v>
      </c>
      <c r="D28">
        <v>1</v>
      </c>
      <c r="E28" t="s">
        <v>29070</v>
      </c>
      <c r="F28">
        <v>100</v>
      </c>
      <c r="G28">
        <v>0</v>
      </c>
      <c r="H28" t="s">
        <v>632</v>
      </c>
      <c r="I28" t="s">
        <v>29071</v>
      </c>
      <c r="J28" t="s">
        <v>1349</v>
      </c>
      <c r="K28" t="s">
        <v>635</v>
      </c>
      <c r="L28" t="s">
        <v>636</v>
      </c>
      <c r="M28" t="s">
        <v>29069</v>
      </c>
      <c r="N28" t="s">
        <v>635</v>
      </c>
      <c r="O28" t="s">
        <v>668</v>
      </c>
      <c r="P28" t="s">
        <v>22</v>
      </c>
      <c r="Q28" t="s">
        <v>669</v>
      </c>
      <c r="R28" t="s">
        <v>636</v>
      </c>
      <c r="S28" t="s">
        <v>635</v>
      </c>
      <c r="T28" t="s">
        <v>29069</v>
      </c>
      <c r="U28" s="88" t="s">
        <v>264</v>
      </c>
      <c r="V28">
        <v>14</v>
      </c>
    </row>
    <row r="29" spans="1:22" x14ac:dyDescent="0.25">
      <c r="A29" t="s">
        <v>23</v>
      </c>
      <c r="B29" t="s">
        <v>24</v>
      </c>
      <c r="C29">
        <v>50</v>
      </c>
      <c r="D29">
        <v>1</v>
      </c>
      <c r="E29" t="s">
        <v>29070</v>
      </c>
      <c r="F29">
        <v>100</v>
      </c>
      <c r="G29">
        <v>0</v>
      </c>
      <c r="H29" t="s">
        <v>632</v>
      </c>
      <c r="I29" t="s">
        <v>29071</v>
      </c>
      <c r="J29" t="s">
        <v>1349</v>
      </c>
      <c r="K29" t="s">
        <v>635</v>
      </c>
      <c r="L29" t="s">
        <v>636</v>
      </c>
      <c r="M29" t="s">
        <v>29069</v>
      </c>
      <c r="N29" t="s">
        <v>635</v>
      </c>
      <c r="O29" t="s">
        <v>668</v>
      </c>
      <c r="P29" t="s">
        <v>22</v>
      </c>
      <c r="Q29" t="s">
        <v>669</v>
      </c>
      <c r="R29" t="s">
        <v>636</v>
      </c>
      <c r="S29" t="s">
        <v>635</v>
      </c>
      <c r="T29" t="s">
        <v>29069</v>
      </c>
      <c r="U29" s="88" t="s">
        <v>982</v>
      </c>
      <c r="V29">
        <v>3</v>
      </c>
    </row>
    <row r="30" spans="1:22" x14ac:dyDescent="0.25">
      <c r="A30" t="s">
        <v>25</v>
      </c>
      <c r="B30" t="s">
        <v>26</v>
      </c>
      <c r="C30">
        <v>50</v>
      </c>
      <c r="D30">
        <v>1</v>
      </c>
      <c r="E30" t="s">
        <v>29070</v>
      </c>
      <c r="F30">
        <v>100</v>
      </c>
      <c r="G30">
        <v>0</v>
      </c>
      <c r="H30" t="s">
        <v>632</v>
      </c>
      <c r="I30" t="s">
        <v>29071</v>
      </c>
      <c r="J30" t="s">
        <v>1349</v>
      </c>
      <c r="K30" t="s">
        <v>635</v>
      </c>
      <c r="L30" t="s">
        <v>636</v>
      </c>
      <c r="M30" t="s">
        <v>29069</v>
      </c>
      <c r="N30" t="s">
        <v>635</v>
      </c>
      <c r="O30" t="s">
        <v>668</v>
      </c>
      <c r="P30" t="s">
        <v>22</v>
      </c>
      <c r="Q30" t="s">
        <v>669</v>
      </c>
      <c r="R30" t="s">
        <v>636</v>
      </c>
      <c r="S30" t="s">
        <v>635</v>
      </c>
      <c r="T30" t="s">
        <v>29069</v>
      </c>
      <c r="U30" s="87" t="s">
        <v>619</v>
      </c>
      <c r="V30">
        <v>14</v>
      </c>
    </row>
    <row r="31" spans="1:22" x14ac:dyDescent="0.25">
      <c r="A31" t="s">
        <v>20</v>
      </c>
      <c r="B31" t="s">
        <v>21</v>
      </c>
      <c r="C31">
        <v>50</v>
      </c>
      <c r="D31">
        <v>2</v>
      </c>
      <c r="E31" t="s">
        <v>29072</v>
      </c>
      <c r="F31">
        <v>200</v>
      </c>
      <c r="G31">
        <v>0</v>
      </c>
      <c r="H31" t="s">
        <v>632</v>
      </c>
      <c r="I31" t="s">
        <v>21637</v>
      </c>
      <c r="J31" t="s">
        <v>818</v>
      </c>
      <c r="K31" t="s">
        <v>635</v>
      </c>
      <c r="L31" t="s">
        <v>636</v>
      </c>
      <c r="M31" t="s">
        <v>29073</v>
      </c>
      <c r="N31" t="s">
        <v>635</v>
      </c>
      <c r="O31" t="s">
        <v>638</v>
      </c>
      <c r="P31" t="s">
        <v>22</v>
      </c>
      <c r="Q31" t="s">
        <v>639</v>
      </c>
      <c r="R31" t="s">
        <v>636</v>
      </c>
      <c r="S31" t="s">
        <v>635</v>
      </c>
      <c r="T31" t="s">
        <v>29073</v>
      </c>
      <c r="U31" s="88" t="s">
        <v>620</v>
      </c>
      <c r="V31">
        <v>14</v>
      </c>
    </row>
    <row r="32" spans="1:22" x14ac:dyDescent="0.25">
      <c r="A32" t="s">
        <v>23</v>
      </c>
      <c r="B32" t="s">
        <v>24</v>
      </c>
      <c r="C32">
        <v>50</v>
      </c>
      <c r="D32">
        <v>2</v>
      </c>
      <c r="E32" t="s">
        <v>29072</v>
      </c>
      <c r="F32">
        <v>200</v>
      </c>
      <c r="G32">
        <v>0</v>
      </c>
      <c r="H32" t="s">
        <v>632</v>
      </c>
      <c r="I32" t="s">
        <v>21637</v>
      </c>
      <c r="J32" t="s">
        <v>818</v>
      </c>
      <c r="K32" t="s">
        <v>635</v>
      </c>
      <c r="L32" t="s">
        <v>636</v>
      </c>
      <c r="M32" t="s">
        <v>29073</v>
      </c>
      <c r="N32" t="s">
        <v>635</v>
      </c>
      <c r="O32" t="s">
        <v>638</v>
      </c>
      <c r="P32" t="s">
        <v>22</v>
      </c>
      <c r="Q32" t="s">
        <v>639</v>
      </c>
      <c r="R32" t="s">
        <v>636</v>
      </c>
      <c r="S32" t="s">
        <v>635</v>
      </c>
      <c r="T32" t="s">
        <v>29073</v>
      </c>
      <c r="U32" s="87" t="s">
        <v>25</v>
      </c>
      <c r="V32">
        <v>36</v>
      </c>
    </row>
    <row r="33" spans="1:22" x14ac:dyDescent="0.25">
      <c r="A33" t="s">
        <v>25</v>
      </c>
      <c r="B33" t="s">
        <v>26</v>
      </c>
      <c r="C33">
        <v>50</v>
      </c>
      <c r="D33">
        <v>2</v>
      </c>
      <c r="E33" t="s">
        <v>29072</v>
      </c>
      <c r="F33">
        <v>200</v>
      </c>
      <c r="G33">
        <v>0</v>
      </c>
      <c r="H33" t="s">
        <v>632</v>
      </c>
      <c r="I33" t="s">
        <v>21637</v>
      </c>
      <c r="J33" t="s">
        <v>818</v>
      </c>
      <c r="K33" t="s">
        <v>635</v>
      </c>
      <c r="L33" t="s">
        <v>636</v>
      </c>
      <c r="M33" t="s">
        <v>29073</v>
      </c>
      <c r="N33" t="s">
        <v>635</v>
      </c>
      <c r="O33" t="s">
        <v>638</v>
      </c>
      <c r="P33" t="s">
        <v>22</v>
      </c>
      <c r="Q33" t="s">
        <v>639</v>
      </c>
      <c r="R33" t="s">
        <v>636</v>
      </c>
      <c r="S33" t="s">
        <v>635</v>
      </c>
      <c r="T33" t="s">
        <v>29073</v>
      </c>
      <c r="U33" s="88" t="s">
        <v>26</v>
      </c>
      <c r="V33">
        <v>34</v>
      </c>
    </row>
    <row r="34" spans="1:22" x14ac:dyDescent="0.25">
      <c r="A34" t="s">
        <v>257</v>
      </c>
      <c r="B34" t="s">
        <v>263</v>
      </c>
      <c r="C34">
        <v>139</v>
      </c>
      <c r="D34">
        <v>1</v>
      </c>
      <c r="E34" t="s">
        <v>29074</v>
      </c>
      <c r="F34">
        <v>215</v>
      </c>
      <c r="G34">
        <v>0</v>
      </c>
      <c r="H34" t="s">
        <v>647</v>
      </c>
      <c r="I34" t="s">
        <v>29075</v>
      </c>
      <c r="J34" t="s">
        <v>29076</v>
      </c>
      <c r="K34" t="s">
        <v>1285</v>
      </c>
      <c r="L34" t="s">
        <v>29077</v>
      </c>
      <c r="M34" t="s">
        <v>29078</v>
      </c>
      <c r="N34" t="s">
        <v>13266</v>
      </c>
      <c r="O34" t="s">
        <v>1535</v>
      </c>
      <c r="P34" t="s">
        <v>1241</v>
      </c>
      <c r="Q34" t="s">
        <v>1242</v>
      </c>
      <c r="R34" t="s">
        <v>636</v>
      </c>
      <c r="S34" t="s">
        <v>635</v>
      </c>
      <c r="T34" t="s">
        <v>29079</v>
      </c>
      <c r="U34" s="88" t="s">
        <v>1108</v>
      </c>
      <c r="V34">
        <v>2</v>
      </c>
    </row>
    <row r="35" spans="1:22" x14ac:dyDescent="0.25">
      <c r="A35" t="s">
        <v>258</v>
      </c>
      <c r="B35" t="s">
        <v>264</v>
      </c>
      <c r="C35">
        <v>139</v>
      </c>
      <c r="D35">
        <v>1</v>
      </c>
      <c r="E35" t="s">
        <v>29074</v>
      </c>
      <c r="F35">
        <v>215</v>
      </c>
      <c r="G35">
        <v>0</v>
      </c>
      <c r="H35" t="s">
        <v>647</v>
      </c>
      <c r="I35" t="s">
        <v>29075</v>
      </c>
      <c r="J35" t="s">
        <v>29076</v>
      </c>
      <c r="K35" t="s">
        <v>1285</v>
      </c>
      <c r="L35" t="s">
        <v>29077</v>
      </c>
      <c r="M35" t="s">
        <v>29078</v>
      </c>
      <c r="N35" t="s">
        <v>13266</v>
      </c>
      <c r="O35" t="s">
        <v>1535</v>
      </c>
      <c r="P35" t="s">
        <v>1241</v>
      </c>
      <c r="Q35" t="s">
        <v>1242</v>
      </c>
      <c r="R35" t="s">
        <v>636</v>
      </c>
      <c r="S35" t="s">
        <v>635</v>
      </c>
      <c r="T35" t="s">
        <v>29079</v>
      </c>
      <c r="U35" s="87" t="s">
        <v>23</v>
      </c>
      <c r="V35">
        <v>31</v>
      </c>
    </row>
    <row r="36" spans="1:22" x14ac:dyDescent="0.25">
      <c r="A36" t="s">
        <v>257</v>
      </c>
      <c r="B36" t="s">
        <v>263</v>
      </c>
      <c r="C36">
        <v>139</v>
      </c>
      <c r="D36">
        <v>2</v>
      </c>
      <c r="E36" t="s">
        <v>29080</v>
      </c>
      <c r="F36">
        <v>199</v>
      </c>
      <c r="G36">
        <v>0</v>
      </c>
      <c r="H36" t="s">
        <v>647</v>
      </c>
      <c r="I36" t="s">
        <v>29081</v>
      </c>
      <c r="J36" t="s">
        <v>29082</v>
      </c>
      <c r="K36" t="s">
        <v>3730</v>
      </c>
      <c r="L36" t="s">
        <v>29083</v>
      </c>
      <c r="M36" t="s">
        <v>29084</v>
      </c>
      <c r="N36" t="s">
        <v>13266</v>
      </c>
      <c r="O36" t="s">
        <v>1535</v>
      </c>
      <c r="P36" t="s">
        <v>1241</v>
      </c>
      <c r="Q36" t="s">
        <v>1242</v>
      </c>
      <c r="R36" t="s">
        <v>636</v>
      </c>
      <c r="S36" t="s">
        <v>635</v>
      </c>
      <c r="T36" t="s">
        <v>29085</v>
      </c>
      <c r="U36" s="88" t="s">
        <v>3162</v>
      </c>
      <c r="V36">
        <v>1</v>
      </c>
    </row>
    <row r="37" spans="1:22" x14ac:dyDescent="0.25">
      <c r="A37" t="s">
        <v>39</v>
      </c>
      <c r="B37" t="s">
        <v>44</v>
      </c>
      <c r="C37">
        <v>90</v>
      </c>
      <c r="D37">
        <v>20</v>
      </c>
      <c r="E37" t="s">
        <v>29086</v>
      </c>
      <c r="F37">
        <v>1800</v>
      </c>
      <c r="G37">
        <v>0</v>
      </c>
      <c r="H37" t="s">
        <v>647</v>
      </c>
      <c r="I37" t="s">
        <v>29087</v>
      </c>
      <c r="J37" t="s">
        <v>29088</v>
      </c>
      <c r="K37" t="s">
        <v>2908</v>
      </c>
      <c r="L37" t="s">
        <v>29089</v>
      </c>
      <c r="M37" t="s">
        <v>29090</v>
      </c>
      <c r="N37" t="s">
        <v>13266</v>
      </c>
      <c r="O37" t="s">
        <v>1535</v>
      </c>
      <c r="P37" t="s">
        <v>1241</v>
      </c>
      <c r="Q37" t="s">
        <v>1242</v>
      </c>
      <c r="R37" t="s">
        <v>636</v>
      </c>
      <c r="S37" t="s">
        <v>635</v>
      </c>
      <c r="T37" t="s">
        <v>29091</v>
      </c>
      <c r="U37" s="88" t="s">
        <v>24</v>
      </c>
      <c r="V37">
        <v>30</v>
      </c>
    </row>
    <row r="38" spans="1:22" x14ac:dyDescent="0.25">
      <c r="A38" t="s">
        <v>164</v>
      </c>
      <c r="B38" t="s">
        <v>165</v>
      </c>
      <c r="C38">
        <v>65</v>
      </c>
      <c r="D38">
        <v>18</v>
      </c>
      <c r="E38" t="s">
        <v>29092</v>
      </c>
      <c r="F38">
        <v>598</v>
      </c>
      <c r="G38">
        <v>0</v>
      </c>
      <c r="H38" t="s">
        <v>661</v>
      </c>
      <c r="I38" t="s">
        <v>10645</v>
      </c>
      <c r="J38" t="s">
        <v>776</v>
      </c>
      <c r="K38" t="s">
        <v>635</v>
      </c>
      <c r="L38" t="s">
        <v>636</v>
      </c>
      <c r="M38" t="s">
        <v>29091</v>
      </c>
      <c r="N38" t="s">
        <v>635</v>
      </c>
      <c r="O38" t="s">
        <v>638</v>
      </c>
      <c r="P38" t="s">
        <v>22</v>
      </c>
      <c r="Q38" t="s">
        <v>639</v>
      </c>
      <c r="R38" t="s">
        <v>636</v>
      </c>
      <c r="S38" t="s">
        <v>635</v>
      </c>
      <c r="T38" t="s">
        <v>29091</v>
      </c>
      <c r="U38" s="87" t="s">
        <v>20</v>
      </c>
      <c r="V38">
        <v>30</v>
      </c>
    </row>
    <row r="39" spans="1:22" x14ac:dyDescent="0.25">
      <c r="A39" t="s">
        <v>35</v>
      </c>
      <c r="B39" t="s">
        <v>36</v>
      </c>
      <c r="C39">
        <v>66.666666666666671</v>
      </c>
      <c r="D39">
        <v>3</v>
      </c>
      <c r="E39" t="s">
        <v>29093</v>
      </c>
      <c r="F39">
        <v>100</v>
      </c>
      <c r="G39">
        <v>0</v>
      </c>
      <c r="H39" t="s">
        <v>661</v>
      </c>
      <c r="I39" t="s">
        <v>29094</v>
      </c>
      <c r="J39" t="s">
        <v>770</v>
      </c>
      <c r="K39" t="s">
        <v>635</v>
      </c>
      <c r="L39" t="s">
        <v>636</v>
      </c>
      <c r="M39" t="s">
        <v>29095</v>
      </c>
      <c r="N39" t="s">
        <v>635</v>
      </c>
      <c r="O39" t="s">
        <v>638</v>
      </c>
      <c r="P39" t="s">
        <v>22</v>
      </c>
      <c r="Q39" t="s">
        <v>639</v>
      </c>
      <c r="R39" t="s">
        <v>636</v>
      </c>
      <c r="S39" t="s">
        <v>635</v>
      </c>
      <c r="T39" t="s">
        <v>29095</v>
      </c>
      <c r="U39" s="88" t="s">
        <v>21</v>
      </c>
      <c r="V39">
        <v>30</v>
      </c>
    </row>
    <row r="40" spans="1:22" x14ac:dyDescent="0.25">
      <c r="A40" t="s">
        <v>164</v>
      </c>
      <c r="B40" t="s">
        <v>165</v>
      </c>
      <c r="C40">
        <v>65</v>
      </c>
      <c r="D40">
        <v>18</v>
      </c>
      <c r="E40" t="s">
        <v>29096</v>
      </c>
      <c r="F40">
        <v>526.24</v>
      </c>
      <c r="G40">
        <v>0</v>
      </c>
      <c r="H40" t="s">
        <v>661</v>
      </c>
      <c r="I40" t="s">
        <v>1771</v>
      </c>
      <c r="J40" t="s">
        <v>1091</v>
      </c>
      <c r="K40" t="s">
        <v>635</v>
      </c>
      <c r="L40" t="s">
        <v>636</v>
      </c>
      <c r="M40" t="s">
        <v>29097</v>
      </c>
      <c r="N40" t="s">
        <v>635</v>
      </c>
      <c r="O40" t="s">
        <v>638</v>
      </c>
      <c r="P40" t="s">
        <v>22</v>
      </c>
      <c r="Q40" t="s">
        <v>639</v>
      </c>
      <c r="R40" t="s">
        <v>636</v>
      </c>
      <c r="S40" t="s">
        <v>635</v>
      </c>
      <c r="T40" t="s">
        <v>29097</v>
      </c>
      <c r="U40" s="87" t="s">
        <v>94</v>
      </c>
      <c r="V40">
        <v>9</v>
      </c>
    </row>
    <row r="41" spans="1:22" x14ac:dyDescent="0.25">
      <c r="A41" t="s">
        <v>39</v>
      </c>
      <c r="B41" t="s">
        <v>44</v>
      </c>
      <c r="C41">
        <v>78</v>
      </c>
      <c r="D41">
        <v>1</v>
      </c>
      <c r="E41" t="s">
        <v>29098</v>
      </c>
      <c r="F41">
        <v>136</v>
      </c>
      <c r="G41">
        <v>0</v>
      </c>
      <c r="H41" t="s">
        <v>647</v>
      </c>
      <c r="I41" t="s">
        <v>12376</v>
      </c>
      <c r="J41" t="s">
        <v>29099</v>
      </c>
      <c r="K41" t="s">
        <v>20846</v>
      </c>
      <c r="L41" t="s">
        <v>1889</v>
      </c>
      <c r="M41" t="s">
        <v>29100</v>
      </c>
      <c r="N41" t="s">
        <v>635</v>
      </c>
      <c r="O41" t="s">
        <v>653</v>
      </c>
      <c r="P41" t="s">
        <v>43</v>
      </c>
      <c r="Q41" t="s">
        <v>654</v>
      </c>
      <c r="R41" t="s">
        <v>636</v>
      </c>
      <c r="S41" t="s">
        <v>635</v>
      </c>
      <c r="T41" t="s">
        <v>29101</v>
      </c>
      <c r="U41" s="88" t="s">
        <v>95</v>
      </c>
      <c r="V41">
        <v>9</v>
      </c>
    </row>
    <row r="42" spans="1:22" x14ac:dyDescent="0.25">
      <c r="A42" t="s">
        <v>118</v>
      </c>
      <c r="B42" t="s">
        <v>91</v>
      </c>
      <c r="C42">
        <v>78</v>
      </c>
      <c r="D42">
        <v>1</v>
      </c>
      <c r="E42" t="s">
        <v>29098</v>
      </c>
      <c r="F42">
        <v>136</v>
      </c>
      <c r="G42">
        <v>0</v>
      </c>
      <c r="H42" t="s">
        <v>647</v>
      </c>
      <c r="I42" t="s">
        <v>12376</v>
      </c>
      <c r="J42" t="s">
        <v>29099</v>
      </c>
      <c r="K42" t="s">
        <v>20846</v>
      </c>
      <c r="L42" t="s">
        <v>1889</v>
      </c>
      <c r="M42" t="s">
        <v>29100</v>
      </c>
      <c r="N42" t="s">
        <v>635</v>
      </c>
      <c r="O42" t="s">
        <v>653</v>
      </c>
      <c r="P42" t="s">
        <v>43</v>
      </c>
      <c r="Q42" t="s">
        <v>654</v>
      </c>
      <c r="R42" t="s">
        <v>636</v>
      </c>
      <c r="S42" t="s">
        <v>635</v>
      </c>
      <c r="T42" t="s">
        <v>29101</v>
      </c>
      <c r="U42" s="87" t="s">
        <v>133</v>
      </c>
      <c r="V42">
        <v>90</v>
      </c>
    </row>
    <row r="43" spans="1:22" x14ac:dyDescent="0.25">
      <c r="A43" t="s">
        <v>35</v>
      </c>
      <c r="B43" t="s">
        <v>36</v>
      </c>
      <c r="C43">
        <v>66.666666666666671</v>
      </c>
      <c r="D43">
        <v>3</v>
      </c>
      <c r="E43" t="s">
        <v>29102</v>
      </c>
      <c r="F43">
        <v>100</v>
      </c>
      <c r="G43">
        <v>0</v>
      </c>
      <c r="H43" t="s">
        <v>661</v>
      </c>
      <c r="I43" t="s">
        <v>29103</v>
      </c>
      <c r="J43" t="s">
        <v>711</v>
      </c>
      <c r="K43" t="s">
        <v>635</v>
      </c>
      <c r="L43" t="s">
        <v>636</v>
      </c>
      <c r="M43" t="s">
        <v>29104</v>
      </c>
      <c r="N43" t="s">
        <v>635</v>
      </c>
      <c r="O43" t="s">
        <v>638</v>
      </c>
      <c r="P43" t="s">
        <v>22</v>
      </c>
      <c r="Q43" t="s">
        <v>639</v>
      </c>
      <c r="R43" t="s">
        <v>636</v>
      </c>
      <c r="S43" t="s">
        <v>635</v>
      </c>
      <c r="T43" t="s">
        <v>29104</v>
      </c>
      <c r="U43" s="88" t="s">
        <v>134</v>
      </c>
      <c r="V43">
        <v>90</v>
      </c>
    </row>
    <row r="44" spans="1:22" x14ac:dyDescent="0.25">
      <c r="A44" t="s">
        <v>133</v>
      </c>
      <c r="B44" t="s">
        <v>134</v>
      </c>
      <c r="C44">
        <v>12</v>
      </c>
      <c r="D44">
        <v>10</v>
      </c>
      <c r="E44" t="s">
        <v>29105</v>
      </c>
      <c r="F44">
        <v>110</v>
      </c>
      <c r="G44">
        <v>0</v>
      </c>
      <c r="H44" t="s">
        <v>647</v>
      </c>
      <c r="I44" t="s">
        <v>1538</v>
      </c>
      <c r="J44" t="s">
        <v>29106</v>
      </c>
      <c r="K44" t="s">
        <v>12288</v>
      </c>
      <c r="L44" t="s">
        <v>4009</v>
      </c>
      <c r="M44" t="s">
        <v>29107</v>
      </c>
      <c r="N44" t="s">
        <v>635</v>
      </c>
      <c r="O44" t="s">
        <v>653</v>
      </c>
      <c r="P44" t="s">
        <v>43</v>
      </c>
      <c r="Q44" t="s">
        <v>654</v>
      </c>
      <c r="R44" t="s">
        <v>636</v>
      </c>
      <c r="S44" t="s">
        <v>635</v>
      </c>
      <c r="T44" t="s">
        <v>29108</v>
      </c>
      <c r="U44" s="87" t="s">
        <v>121</v>
      </c>
      <c r="V44">
        <v>19</v>
      </c>
    </row>
    <row r="45" spans="1:22" x14ac:dyDescent="0.25">
      <c r="A45" t="s">
        <v>39</v>
      </c>
      <c r="B45" t="s">
        <v>44</v>
      </c>
      <c r="C45">
        <v>66.333333333333329</v>
      </c>
      <c r="D45">
        <v>3</v>
      </c>
      <c r="E45" t="s">
        <v>29109</v>
      </c>
      <c r="F45">
        <v>412</v>
      </c>
      <c r="G45">
        <v>0</v>
      </c>
      <c r="H45" t="s">
        <v>647</v>
      </c>
      <c r="I45" t="s">
        <v>1692</v>
      </c>
      <c r="J45" t="s">
        <v>1693</v>
      </c>
      <c r="K45" t="s">
        <v>1694</v>
      </c>
      <c r="L45" t="s">
        <v>1695</v>
      </c>
      <c r="M45" t="s">
        <v>635</v>
      </c>
      <c r="N45" t="s">
        <v>635</v>
      </c>
      <c r="O45" t="s">
        <v>636</v>
      </c>
      <c r="P45" t="s">
        <v>43</v>
      </c>
      <c r="Q45" t="s">
        <v>635</v>
      </c>
      <c r="R45" t="s">
        <v>636</v>
      </c>
      <c r="S45" t="s">
        <v>635</v>
      </c>
      <c r="T45" t="s">
        <v>29110</v>
      </c>
      <c r="U45" s="88" t="s">
        <v>122</v>
      </c>
      <c r="V45">
        <v>19</v>
      </c>
    </row>
    <row r="46" spans="1:22" x14ac:dyDescent="0.25">
      <c r="A46" t="s">
        <v>39</v>
      </c>
      <c r="B46" t="s">
        <v>44</v>
      </c>
      <c r="C46">
        <v>72</v>
      </c>
      <c r="D46">
        <v>3</v>
      </c>
      <c r="E46" t="s">
        <v>29109</v>
      </c>
      <c r="F46">
        <v>412</v>
      </c>
      <c r="G46">
        <v>0</v>
      </c>
      <c r="H46" t="s">
        <v>647</v>
      </c>
      <c r="I46" t="s">
        <v>1692</v>
      </c>
      <c r="J46" t="s">
        <v>1693</v>
      </c>
      <c r="K46" t="s">
        <v>1694</v>
      </c>
      <c r="L46" t="s">
        <v>1695</v>
      </c>
      <c r="M46" t="s">
        <v>635</v>
      </c>
      <c r="N46" t="s">
        <v>635</v>
      </c>
      <c r="O46" t="s">
        <v>636</v>
      </c>
      <c r="P46" t="s">
        <v>43</v>
      </c>
      <c r="Q46" t="s">
        <v>635</v>
      </c>
      <c r="R46" t="s">
        <v>636</v>
      </c>
      <c r="S46" t="s">
        <v>635</v>
      </c>
      <c r="T46" t="s">
        <v>29110</v>
      </c>
      <c r="U46" s="87" t="s">
        <v>533</v>
      </c>
      <c r="V46">
        <v>4</v>
      </c>
    </row>
    <row r="47" spans="1:22" x14ac:dyDescent="0.25">
      <c r="A47" t="s">
        <v>258</v>
      </c>
      <c r="B47" t="s">
        <v>264</v>
      </c>
      <c r="C47">
        <v>139</v>
      </c>
      <c r="D47">
        <v>1</v>
      </c>
      <c r="E47" t="s">
        <v>29111</v>
      </c>
      <c r="F47">
        <v>109</v>
      </c>
      <c r="G47">
        <v>0</v>
      </c>
      <c r="H47" t="s">
        <v>661</v>
      </c>
      <c r="I47" t="s">
        <v>6839</v>
      </c>
      <c r="J47" t="s">
        <v>634</v>
      </c>
      <c r="K47" t="s">
        <v>635</v>
      </c>
      <c r="L47" t="s">
        <v>636</v>
      </c>
      <c r="M47" t="s">
        <v>29112</v>
      </c>
      <c r="N47" t="s">
        <v>635</v>
      </c>
      <c r="O47" t="s">
        <v>638</v>
      </c>
      <c r="P47" t="s">
        <v>22</v>
      </c>
      <c r="Q47" t="s">
        <v>639</v>
      </c>
      <c r="R47" t="s">
        <v>636</v>
      </c>
      <c r="S47" t="s">
        <v>635</v>
      </c>
      <c r="T47" t="s">
        <v>29112</v>
      </c>
      <c r="U47" s="88" t="s">
        <v>4726</v>
      </c>
      <c r="V47">
        <v>4</v>
      </c>
    </row>
    <row r="48" spans="1:22" x14ac:dyDescent="0.25">
      <c r="A48" t="s">
        <v>164</v>
      </c>
      <c r="B48" t="s">
        <v>165</v>
      </c>
      <c r="C48">
        <v>33.333333333333336</v>
      </c>
      <c r="D48">
        <v>6</v>
      </c>
      <c r="E48" t="s">
        <v>29113</v>
      </c>
      <c r="F48">
        <v>208</v>
      </c>
      <c r="G48">
        <v>8</v>
      </c>
      <c r="H48" t="s">
        <v>661</v>
      </c>
      <c r="I48" t="s">
        <v>29114</v>
      </c>
      <c r="J48" t="s">
        <v>1874</v>
      </c>
      <c r="K48" t="s">
        <v>635</v>
      </c>
      <c r="L48" t="s">
        <v>636</v>
      </c>
      <c r="M48" t="s">
        <v>29115</v>
      </c>
      <c r="N48" t="s">
        <v>635</v>
      </c>
      <c r="O48" t="s">
        <v>638</v>
      </c>
      <c r="P48" t="s">
        <v>22</v>
      </c>
      <c r="Q48" t="s">
        <v>639</v>
      </c>
      <c r="R48" t="s">
        <v>636</v>
      </c>
      <c r="S48" t="s">
        <v>635</v>
      </c>
      <c r="T48" t="s">
        <v>29115</v>
      </c>
      <c r="U48" s="87" t="s">
        <v>33</v>
      </c>
      <c r="V48">
        <v>1</v>
      </c>
    </row>
    <row r="49" spans="1:22" x14ac:dyDescent="0.25">
      <c r="A49" t="s">
        <v>164</v>
      </c>
      <c r="B49" t="s">
        <v>165</v>
      </c>
      <c r="C49">
        <v>65</v>
      </c>
      <c r="D49">
        <v>9</v>
      </c>
      <c r="E49" t="s">
        <v>29116</v>
      </c>
      <c r="F49">
        <v>299</v>
      </c>
      <c r="G49">
        <v>0</v>
      </c>
      <c r="H49" t="s">
        <v>661</v>
      </c>
      <c r="I49" t="s">
        <v>29117</v>
      </c>
      <c r="J49" t="s">
        <v>2214</v>
      </c>
      <c r="K49" t="s">
        <v>635</v>
      </c>
      <c r="L49" t="s">
        <v>636</v>
      </c>
      <c r="M49" t="s">
        <v>29118</v>
      </c>
      <c r="N49" t="s">
        <v>635</v>
      </c>
      <c r="O49" t="s">
        <v>638</v>
      </c>
      <c r="P49" t="s">
        <v>22</v>
      </c>
      <c r="Q49" t="s">
        <v>639</v>
      </c>
      <c r="R49" t="s">
        <v>636</v>
      </c>
      <c r="S49" t="s">
        <v>635</v>
      </c>
      <c r="T49" t="s">
        <v>29118</v>
      </c>
      <c r="U49" s="88" t="s">
        <v>34</v>
      </c>
      <c r="V49">
        <v>1</v>
      </c>
    </row>
    <row r="50" spans="1:22" x14ac:dyDescent="0.25">
      <c r="A50" t="s">
        <v>39</v>
      </c>
      <c r="B50" t="s">
        <v>44</v>
      </c>
      <c r="C50">
        <v>66.333333333333329</v>
      </c>
      <c r="D50">
        <v>3</v>
      </c>
      <c r="E50" t="s">
        <v>29119</v>
      </c>
      <c r="F50">
        <v>222.5</v>
      </c>
      <c r="G50">
        <v>0</v>
      </c>
      <c r="H50" t="s">
        <v>661</v>
      </c>
      <c r="I50" t="s">
        <v>22227</v>
      </c>
      <c r="J50" t="s">
        <v>858</v>
      </c>
      <c r="K50" t="s">
        <v>635</v>
      </c>
      <c r="L50" t="s">
        <v>636</v>
      </c>
      <c r="M50" t="s">
        <v>29120</v>
      </c>
      <c r="N50" t="s">
        <v>635</v>
      </c>
      <c r="O50" t="s">
        <v>668</v>
      </c>
      <c r="P50" t="s">
        <v>22</v>
      </c>
      <c r="Q50" t="s">
        <v>669</v>
      </c>
      <c r="R50" t="s">
        <v>636</v>
      </c>
      <c r="S50" t="s">
        <v>635</v>
      </c>
      <c r="T50" t="s">
        <v>29120</v>
      </c>
      <c r="U50" s="87" t="s">
        <v>1984</v>
      </c>
      <c r="V50">
        <v>1585</v>
      </c>
    </row>
    <row r="51" spans="1:22" x14ac:dyDescent="0.25">
      <c r="A51" t="s">
        <v>164</v>
      </c>
      <c r="B51" t="s">
        <v>165</v>
      </c>
      <c r="C51">
        <v>33.333333333333336</v>
      </c>
      <c r="D51">
        <v>3</v>
      </c>
      <c r="E51" t="s">
        <v>29121</v>
      </c>
      <c r="F51">
        <v>128</v>
      </c>
      <c r="G51">
        <v>0</v>
      </c>
      <c r="H51" t="s">
        <v>647</v>
      </c>
      <c r="I51" t="s">
        <v>12369</v>
      </c>
      <c r="J51" t="s">
        <v>29122</v>
      </c>
      <c r="K51" t="s">
        <v>24228</v>
      </c>
      <c r="L51" t="s">
        <v>922</v>
      </c>
      <c r="M51" t="s">
        <v>29123</v>
      </c>
      <c r="N51" t="s">
        <v>635</v>
      </c>
      <c r="O51" t="s">
        <v>653</v>
      </c>
      <c r="P51" t="s">
        <v>43</v>
      </c>
      <c r="Q51" t="s">
        <v>654</v>
      </c>
      <c r="R51" t="s">
        <v>636</v>
      </c>
      <c r="S51" t="s">
        <v>635</v>
      </c>
      <c r="T51" t="s">
        <v>29123</v>
      </c>
    </row>
    <row r="52" spans="1:22" x14ac:dyDescent="0.25">
      <c r="A52" t="s">
        <v>35</v>
      </c>
      <c r="B52" t="s">
        <v>36</v>
      </c>
      <c r="C52">
        <v>66.666666666666671</v>
      </c>
      <c r="D52">
        <v>3</v>
      </c>
      <c r="E52" t="s">
        <v>29124</v>
      </c>
      <c r="F52">
        <v>182</v>
      </c>
      <c r="G52">
        <v>0</v>
      </c>
      <c r="H52" t="s">
        <v>661</v>
      </c>
      <c r="I52" t="s">
        <v>29125</v>
      </c>
      <c r="J52" t="s">
        <v>1214</v>
      </c>
      <c r="K52" t="s">
        <v>635</v>
      </c>
      <c r="L52" t="s">
        <v>636</v>
      </c>
      <c r="M52" t="s">
        <v>29126</v>
      </c>
      <c r="N52" t="s">
        <v>635</v>
      </c>
      <c r="O52" t="s">
        <v>638</v>
      </c>
      <c r="P52" t="s">
        <v>22</v>
      </c>
      <c r="Q52" t="s">
        <v>639</v>
      </c>
      <c r="R52" t="s">
        <v>636</v>
      </c>
      <c r="S52" t="s">
        <v>635</v>
      </c>
      <c r="T52" t="s">
        <v>29126</v>
      </c>
    </row>
    <row r="53" spans="1:22" x14ac:dyDescent="0.25">
      <c r="A53" t="s">
        <v>164</v>
      </c>
      <c r="B53" t="s">
        <v>165</v>
      </c>
      <c r="C53">
        <v>33.333333333333336</v>
      </c>
      <c r="D53">
        <v>3</v>
      </c>
      <c r="E53" t="s">
        <v>29124</v>
      </c>
      <c r="F53">
        <v>182</v>
      </c>
      <c r="G53">
        <v>0</v>
      </c>
      <c r="H53" t="s">
        <v>661</v>
      </c>
      <c r="I53" t="s">
        <v>29125</v>
      </c>
      <c r="J53" t="s">
        <v>1214</v>
      </c>
      <c r="K53" t="s">
        <v>635</v>
      </c>
      <c r="L53" t="s">
        <v>636</v>
      </c>
      <c r="M53" t="s">
        <v>29126</v>
      </c>
      <c r="N53" t="s">
        <v>635</v>
      </c>
      <c r="O53" t="s">
        <v>638</v>
      </c>
      <c r="P53" t="s">
        <v>22</v>
      </c>
      <c r="Q53" t="s">
        <v>639</v>
      </c>
      <c r="R53" t="s">
        <v>636</v>
      </c>
      <c r="S53" t="s">
        <v>635</v>
      </c>
      <c r="T53" t="s">
        <v>29126</v>
      </c>
    </row>
    <row r="54" spans="1:22" x14ac:dyDescent="0.25">
      <c r="A54" t="s">
        <v>20</v>
      </c>
      <c r="B54" t="s">
        <v>21</v>
      </c>
      <c r="C54">
        <v>50</v>
      </c>
      <c r="D54">
        <v>1</v>
      </c>
      <c r="E54" t="s">
        <v>29127</v>
      </c>
      <c r="F54">
        <v>100</v>
      </c>
      <c r="G54">
        <v>0</v>
      </c>
      <c r="H54" t="s">
        <v>632</v>
      </c>
      <c r="I54" t="s">
        <v>4084</v>
      </c>
      <c r="J54" t="s">
        <v>839</v>
      </c>
      <c r="K54" t="s">
        <v>635</v>
      </c>
      <c r="L54" t="s">
        <v>636</v>
      </c>
      <c r="M54" t="s">
        <v>29126</v>
      </c>
      <c r="N54" t="s">
        <v>635</v>
      </c>
      <c r="O54" t="s">
        <v>668</v>
      </c>
      <c r="P54" t="s">
        <v>22</v>
      </c>
      <c r="Q54" t="s">
        <v>669</v>
      </c>
      <c r="R54" t="s">
        <v>29128</v>
      </c>
      <c r="S54" t="s">
        <v>635</v>
      </c>
      <c r="T54" t="s">
        <v>29126</v>
      </c>
    </row>
    <row r="55" spans="1:22" x14ac:dyDescent="0.25">
      <c r="A55" t="s">
        <v>23</v>
      </c>
      <c r="B55" t="s">
        <v>24</v>
      </c>
      <c r="C55">
        <v>50</v>
      </c>
      <c r="D55">
        <v>1</v>
      </c>
      <c r="E55" t="s">
        <v>29127</v>
      </c>
      <c r="F55">
        <v>100</v>
      </c>
      <c r="G55">
        <v>0</v>
      </c>
      <c r="H55" t="s">
        <v>632</v>
      </c>
      <c r="I55" t="s">
        <v>4084</v>
      </c>
      <c r="J55" t="s">
        <v>839</v>
      </c>
      <c r="K55" t="s">
        <v>635</v>
      </c>
      <c r="L55" t="s">
        <v>636</v>
      </c>
      <c r="M55" t="s">
        <v>29126</v>
      </c>
      <c r="N55" t="s">
        <v>635</v>
      </c>
      <c r="O55" t="s">
        <v>668</v>
      </c>
      <c r="P55" t="s">
        <v>22</v>
      </c>
      <c r="Q55" t="s">
        <v>669</v>
      </c>
      <c r="R55" t="s">
        <v>29128</v>
      </c>
      <c r="S55" t="s">
        <v>635</v>
      </c>
      <c r="T55" t="s">
        <v>29126</v>
      </c>
    </row>
    <row r="56" spans="1:22" x14ac:dyDescent="0.25">
      <c r="A56" t="s">
        <v>25</v>
      </c>
      <c r="B56" t="s">
        <v>26</v>
      </c>
      <c r="C56">
        <v>50</v>
      </c>
      <c r="D56">
        <v>1</v>
      </c>
      <c r="E56" t="s">
        <v>29127</v>
      </c>
      <c r="F56">
        <v>100</v>
      </c>
      <c r="G56">
        <v>0</v>
      </c>
      <c r="H56" t="s">
        <v>632</v>
      </c>
      <c r="I56" t="s">
        <v>4084</v>
      </c>
      <c r="J56" t="s">
        <v>839</v>
      </c>
      <c r="K56" t="s">
        <v>635</v>
      </c>
      <c r="L56" t="s">
        <v>636</v>
      </c>
      <c r="M56" t="s">
        <v>29126</v>
      </c>
      <c r="N56" t="s">
        <v>635</v>
      </c>
      <c r="O56" t="s">
        <v>668</v>
      </c>
      <c r="P56" t="s">
        <v>22</v>
      </c>
      <c r="Q56" t="s">
        <v>669</v>
      </c>
      <c r="R56" t="s">
        <v>29128</v>
      </c>
      <c r="S56" t="s">
        <v>635</v>
      </c>
      <c r="T56" t="s">
        <v>29126</v>
      </c>
    </row>
    <row r="57" spans="1:22" x14ac:dyDescent="0.25">
      <c r="A57" t="s">
        <v>35</v>
      </c>
      <c r="B57" t="s">
        <v>36</v>
      </c>
      <c r="C57">
        <v>66.666666666666671</v>
      </c>
      <c r="D57">
        <v>3</v>
      </c>
      <c r="E57" t="s">
        <v>29129</v>
      </c>
      <c r="F57">
        <v>200</v>
      </c>
      <c r="G57">
        <v>0</v>
      </c>
      <c r="H57" t="s">
        <v>661</v>
      </c>
      <c r="I57" t="s">
        <v>29130</v>
      </c>
      <c r="J57" t="s">
        <v>1214</v>
      </c>
      <c r="K57" t="s">
        <v>635</v>
      </c>
      <c r="L57" t="s">
        <v>636</v>
      </c>
      <c r="M57" t="s">
        <v>29131</v>
      </c>
      <c r="N57" t="s">
        <v>635</v>
      </c>
      <c r="O57" t="s">
        <v>638</v>
      </c>
      <c r="P57" t="s">
        <v>22</v>
      </c>
      <c r="Q57" t="s">
        <v>639</v>
      </c>
      <c r="R57" t="s">
        <v>636</v>
      </c>
      <c r="S57" t="s">
        <v>635</v>
      </c>
      <c r="T57" t="s">
        <v>29131</v>
      </c>
    </row>
    <row r="58" spans="1:22" x14ac:dyDescent="0.25">
      <c r="A58" t="s">
        <v>164</v>
      </c>
      <c r="B58" t="s">
        <v>165</v>
      </c>
      <c r="C58">
        <v>33.333333333333336</v>
      </c>
      <c r="D58">
        <v>3</v>
      </c>
      <c r="E58" t="s">
        <v>29129</v>
      </c>
      <c r="F58">
        <v>200</v>
      </c>
      <c r="G58">
        <v>0</v>
      </c>
      <c r="H58" t="s">
        <v>661</v>
      </c>
      <c r="I58" t="s">
        <v>29130</v>
      </c>
      <c r="J58" t="s">
        <v>1214</v>
      </c>
      <c r="K58" t="s">
        <v>635</v>
      </c>
      <c r="L58" t="s">
        <v>636</v>
      </c>
      <c r="M58" t="s">
        <v>29131</v>
      </c>
      <c r="N58" t="s">
        <v>635</v>
      </c>
      <c r="O58" t="s">
        <v>638</v>
      </c>
      <c r="P58" t="s">
        <v>22</v>
      </c>
      <c r="Q58" t="s">
        <v>639</v>
      </c>
      <c r="R58" t="s">
        <v>636</v>
      </c>
      <c r="S58" t="s">
        <v>635</v>
      </c>
      <c r="T58" t="s">
        <v>29131</v>
      </c>
    </row>
    <row r="59" spans="1:22" x14ac:dyDescent="0.25">
      <c r="A59" t="s">
        <v>258</v>
      </c>
      <c r="B59" t="s">
        <v>264</v>
      </c>
      <c r="C59">
        <v>139</v>
      </c>
      <c r="D59">
        <v>1</v>
      </c>
      <c r="E59" t="s">
        <v>29132</v>
      </c>
      <c r="F59">
        <v>109</v>
      </c>
      <c r="G59">
        <v>0</v>
      </c>
      <c r="H59" t="s">
        <v>661</v>
      </c>
      <c r="I59" t="s">
        <v>29133</v>
      </c>
      <c r="J59" t="s">
        <v>6086</v>
      </c>
      <c r="K59" t="s">
        <v>635</v>
      </c>
      <c r="L59" t="s">
        <v>636</v>
      </c>
      <c r="M59" t="s">
        <v>29134</v>
      </c>
      <c r="N59" t="s">
        <v>635</v>
      </c>
      <c r="O59" t="s">
        <v>638</v>
      </c>
      <c r="P59" t="s">
        <v>22</v>
      </c>
      <c r="Q59" t="s">
        <v>639</v>
      </c>
      <c r="R59" t="s">
        <v>636</v>
      </c>
      <c r="S59" t="s">
        <v>635</v>
      </c>
      <c r="T59" t="s">
        <v>29134</v>
      </c>
    </row>
    <row r="60" spans="1:22" x14ac:dyDescent="0.25">
      <c r="A60" t="s">
        <v>164</v>
      </c>
      <c r="B60" t="s">
        <v>165</v>
      </c>
      <c r="C60">
        <v>40</v>
      </c>
      <c r="D60">
        <v>10</v>
      </c>
      <c r="E60" t="s">
        <v>29135</v>
      </c>
      <c r="F60">
        <v>297.5</v>
      </c>
      <c r="G60">
        <v>0</v>
      </c>
      <c r="H60" t="s">
        <v>632</v>
      </c>
      <c r="I60" t="s">
        <v>16586</v>
      </c>
      <c r="J60" t="s">
        <v>934</v>
      </c>
      <c r="K60" t="s">
        <v>635</v>
      </c>
      <c r="L60" t="s">
        <v>636</v>
      </c>
      <c r="M60" t="s">
        <v>29136</v>
      </c>
      <c r="N60" t="s">
        <v>635</v>
      </c>
      <c r="O60" t="s">
        <v>638</v>
      </c>
      <c r="P60" t="s">
        <v>22</v>
      </c>
      <c r="Q60" t="s">
        <v>639</v>
      </c>
      <c r="R60" t="s">
        <v>636</v>
      </c>
      <c r="S60" t="s">
        <v>635</v>
      </c>
      <c r="T60" t="s">
        <v>29136</v>
      </c>
    </row>
    <row r="61" spans="1:22" x14ac:dyDescent="0.25">
      <c r="A61" t="s">
        <v>256</v>
      </c>
      <c r="B61" t="s">
        <v>262</v>
      </c>
      <c r="C61">
        <v>139</v>
      </c>
      <c r="D61">
        <v>1</v>
      </c>
      <c r="E61" t="s">
        <v>29137</v>
      </c>
      <c r="F61">
        <v>109</v>
      </c>
      <c r="G61">
        <v>0</v>
      </c>
      <c r="H61" t="s">
        <v>661</v>
      </c>
      <c r="I61" t="s">
        <v>29138</v>
      </c>
      <c r="J61" t="s">
        <v>2438</v>
      </c>
      <c r="K61" t="s">
        <v>635</v>
      </c>
      <c r="L61" t="s">
        <v>636</v>
      </c>
      <c r="M61" t="s">
        <v>29139</v>
      </c>
      <c r="N61" t="s">
        <v>635</v>
      </c>
      <c r="O61" t="s">
        <v>638</v>
      </c>
      <c r="P61" t="s">
        <v>22</v>
      </c>
      <c r="Q61" t="s">
        <v>639</v>
      </c>
      <c r="R61" t="s">
        <v>636</v>
      </c>
      <c r="S61" t="s">
        <v>635</v>
      </c>
      <c r="T61" t="s">
        <v>29139</v>
      </c>
    </row>
    <row r="62" spans="1:22" x14ac:dyDescent="0.25">
      <c r="A62" t="s">
        <v>35</v>
      </c>
      <c r="B62" t="s">
        <v>36</v>
      </c>
      <c r="C62">
        <v>66.666666666666671</v>
      </c>
      <c r="D62">
        <v>3</v>
      </c>
      <c r="E62" t="s">
        <v>29140</v>
      </c>
      <c r="F62">
        <v>100</v>
      </c>
      <c r="G62">
        <v>0</v>
      </c>
      <c r="H62" t="s">
        <v>661</v>
      </c>
      <c r="I62" t="s">
        <v>23780</v>
      </c>
      <c r="J62" t="s">
        <v>1427</v>
      </c>
      <c r="K62" t="s">
        <v>635</v>
      </c>
      <c r="L62" t="s">
        <v>636</v>
      </c>
      <c r="M62" t="s">
        <v>29141</v>
      </c>
      <c r="N62" t="s">
        <v>635</v>
      </c>
      <c r="O62" t="s">
        <v>638</v>
      </c>
      <c r="P62" t="s">
        <v>22</v>
      </c>
      <c r="Q62" t="s">
        <v>639</v>
      </c>
      <c r="R62" t="s">
        <v>636</v>
      </c>
      <c r="S62" t="s">
        <v>635</v>
      </c>
      <c r="T62" t="s">
        <v>29142</v>
      </c>
    </row>
    <row r="63" spans="1:22" x14ac:dyDescent="0.25">
      <c r="A63" t="s">
        <v>20</v>
      </c>
      <c r="B63" t="s">
        <v>21</v>
      </c>
      <c r="C63">
        <v>50</v>
      </c>
      <c r="D63">
        <v>1</v>
      </c>
      <c r="E63" t="s">
        <v>29143</v>
      </c>
      <c r="F63">
        <v>100</v>
      </c>
      <c r="G63">
        <v>0</v>
      </c>
      <c r="H63" t="s">
        <v>632</v>
      </c>
      <c r="I63" t="s">
        <v>29144</v>
      </c>
      <c r="J63" t="s">
        <v>782</v>
      </c>
      <c r="K63" t="s">
        <v>635</v>
      </c>
      <c r="L63" t="s">
        <v>636</v>
      </c>
      <c r="M63" t="s">
        <v>29145</v>
      </c>
      <c r="N63" t="s">
        <v>635</v>
      </c>
      <c r="O63" t="s">
        <v>638</v>
      </c>
      <c r="P63" t="s">
        <v>22</v>
      </c>
      <c r="Q63" t="s">
        <v>639</v>
      </c>
      <c r="R63" t="s">
        <v>636</v>
      </c>
      <c r="S63" t="s">
        <v>635</v>
      </c>
      <c r="T63" t="s">
        <v>29146</v>
      </c>
    </row>
    <row r="64" spans="1:22" x14ac:dyDescent="0.25">
      <c r="A64" t="s">
        <v>23</v>
      </c>
      <c r="B64" t="s">
        <v>24</v>
      </c>
      <c r="C64">
        <v>50</v>
      </c>
      <c r="D64">
        <v>1</v>
      </c>
      <c r="E64" t="s">
        <v>29143</v>
      </c>
      <c r="F64">
        <v>100</v>
      </c>
      <c r="G64">
        <v>0</v>
      </c>
      <c r="H64" t="s">
        <v>632</v>
      </c>
      <c r="I64" t="s">
        <v>29144</v>
      </c>
      <c r="J64" t="s">
        <v>782</v>
      </c>
      <c r="K64" t="s">
        <v>635</v>
      </c>
      <c r="L64" t="s">
        <v>636</v>
      </c>
      <c r="M64" t="s">
        <v>29145</v>
      </c>
      <c r="N64" t="s">
        <v>635</v>
      </c>
      <c r="O64" t="s">
        <v>638</v>
      </c>
      <c r="P64" t="s">
        <v>22</v>
      </c>
      <c r="Q64" t="s">
        <v>639</v>
      </c>
      <c r="R64" t="s">
        <v>636</v>
      </c>
      <c r="S64" t="s">
        <v>635</v>
      </c>
      <c r="T64" t="s">
        <v>29146</v>
      </c>
    </row>
    <row r="65" spans="1:20" x14ac:dyDescent="0.25">
      <c r="A65" t="s">
        <v>25</v>
      </c>
      <c r="B65" t="s">
        <v>26</v>
      </c>
      <c r="C65">
        <v>50</v>
      </c>
      <c r="D65">
        <v>1</v>
      </c>
      <c r="E65" t="s">
        <v>29143</v>
      </c>
      <c r="F65">
        <v>100</v>
      </c>
      <c r="G65">
        <v>0</v>
      </c>
      <c r="H65" t="s">
        <v>632</v>
      </c>
      <c r="I65" t="s">
        <v>29144</v>
      </c>
      <c r="J65" t="s">
        <v>782</v>
      </c>
      <c r="K65" t="s">
        <v>635</v>
      </c>
      <c r="L65" t="s">
        <v>636</v>
      </c>
      <c r="M65" t="s">
        <v>29145</v>
      </c>
      <c r="N65" t="s">
        <v>635</v>
      </c>
      <c r="O65" t="s">
        <v>638</v>
      </c>
      <c r="P65" t="s">
        <v>22</v>
      </c>
      <c r="Q65" t="s">
        <v>639</v>
      </c>
      <c r="R65" t="s">
        <v>636</v>
      </c>
      <c r="S65" t="s">
        <v>635</v>
      </c>
      <c r="T65" t="s">
        <v>29146</v>
      </c>
    </row>
    <row r="66" spans="1:20" x14ac:dyDescent="0.25">
      <c r="A66" t="s">
        <v>39</v>
      </c>
      <c r="B66" t="s">
        <v>44</v>
      </c>
      <c r="C66">
        <v>69.900000000000006</v>
      </c>
      <c r="D66">
        <v>10</v>
      </c>
      <c r="E66" t="s">
        <v>29147</v>
      </c>
      <c r="F66">
        <v>786.5</v>
      </c>
      <c r="G66">
        <v>66.5</v>
      </c>
      <c r="H66" t="s">
        <v>647</v>
      </c>
      <c r="I66" t="s">
        <v>29148</v>
      </c>
      <c r="J66" t="s">
        <v>29149</v>
      </c>
      <c r="K66" t="s">
        <v>4645</v>
      </c>
      <c r="L66" t="s">
        <v>29150</v>
      </c>
      <c r="M66" t="s">
        <v>29146</v>
      </c>
      <c r="N66" t="s">
        <v>635</v>
      </c>
      <c r="O66" t="s">
        <v>706</v>
      </c>
      <c r="P66" t="s">
        <v>40</v>
      </c>
      <c r="Q66" t="s">
        <v>707</v>
      </c>
      <c r="R66" t="s">
        <v>636</v>
      </c>
      <c r="S66" t="s">
        <v>29151</v>
      </c>
      <c r="T66" t="s">
        <v>29146</v>
      </c>
    </row>
    <row r="67" spans="1:20" x14ac:dyDescent="0.25">
      <c r="A67" t="s">
        <v>35</v>
      </c>
      <c r="B67" t="s">
        <v>36</v>
      </c>
      <c r="C67">
        <v>66.666666666666671</v>
      </c>
      <c r="D67">
        <v>3</v>
      </c>
      <c r="E67" t="s">
        <v>29152</v>
      </c>
      <c r="F67">
        <v>100</v>
      </c>
      <c r="G67">
        <v>0</v>
      </c>
      <c r="H67" t="s">
        <v>661</v>
      </c>
      <c r="I67" t="s">
        <v>29153</v>
      </c>
      <c r="J67" t="s">
        <v>782</v>
      </c>
      <c r="K67" t="s">
        <v>635</v>
      </c>
      <c r="L67" t="s">
        <v>636</v>
      </c>
      <c r="M67" t="s">
        <v>29154</v>
      </c>
      <c r="N67" t="s">
        <v>635</v>
      </c>
      <c r="O67" t="s">
        <v>668</v>
      </c>
      <c r="P67" t="s">
        <v>22</v>
      </c>
      <c r="Q67" t="s">
        <v>669</v>
      </c>
      <c r="R67" t="s">
        <v>636</v>
      </c>
      <c r="S67" t="s">
        <v>635</v>
      </c>
      <c r="T67" t="s">
        <v>29154</v>
      </c>
    </row>
    <row r="68" spans="1:20" x14ac:dyDescent="0.25">
      <c r="A68" t="s">
        <v>619</v>
      </c>
      <c r="B68" t="s">
        <v>620</v>
      </c>
      <c r="C68">
        <v>139</v>
      </c>
      <c r="D68">
        <v>1</v>
      </c>
      <c r="E68" t="s">
        <v>29155</v>
      </c>
      <c r="F68">
        <v>277.94</v>
      </c>
      <c r="G68">
        <v>0</v>
      </c>
      <c r="H68" t="s">
        <v>661</v>
      </c>
      <c r="I68" t="s">
        <v>29156</v>
      </c>
      <c r="J68" t="s">
        <v>972</v>
      </c>
      <c r="K68" t="s">
        <v>635</v>
      </c>
      <c r="L68" t="s">
        <v>636</v>
      </c>
      <c r="M68" t="s">
        <v>29157</v>
      </c>
      <c r="N68" t="s">
        <v>635</v>
      </c>
      <c r="O68" t="s">
        <v>668</v>
      </c>
      <c r="P68" t="s">
        <v>22</v>
      </c>
      <c r="Q68" t="s">
        <v>669</v>
      </c>
      <c r="R68" t="s">
        <v>636</v>
      </c>
      <c r="S68" t="s">
        <v>635</v>
      </c>
      <c r="T68" t="s">
        <v>29157</v>
      </c>
    </row>
    <row r="69" spans="1:20" x14ac:dyDescent="0.25">
      <c r="A69" t="s">
        <v>258</v>
      </c>
      <c r="B69" t="s">
        <v>264</v>
      </c>
      <c r="C69">
        <v>139</v>
      </c>
      <c r="D69">
        <v>1</v>
      </c>
      <c r="E69" t="s">
        <v>29155</v>
      </c>
      <c r="F69">
        <v>277.94</v>
      </c>
      <c r="G69">
        <v>0</v>
      </c>
      <c r="H69" t="s">
        <v>661</v>
      </c>
      <c r="I69" t="s">
        <v>29156</v>
      </c>
      <c r="J69" t="s">
        <v>972</v>
      </c>
      <c r="K69" t="s">
        <v>635</v>
      </c>
      <c r="L69" t="s">
        <v>636</v>
      </c>
      <c r="M69" t="s">
        <v>29157</v>
      </c>
      <c r="N69" t="s">
        <v>635</v>
      </c>
      <c r="O69" t="s">
        <v>668</v>
      </c>
      <c r="P69" t="s">
        <v>22</v>
      </c>
      <c r="Q69" t="s">
        <v>669</v>
      </c>
      <c r="R69" t="s">
        <v>636</v>
      </c>
      <c r="S69" t="s">
        <v>635</v>
      </c>
      <c r="T69" t="s">
        <v>29157</v>
      </c>
    </row>
    <row r="70" spans="1:20" x14ac:dyDescent="0.25">
      <c r="A70" t="s">
        <v>257</v>
      </c>
      <c r="B70" t="s">
        <v>263</v>
      </c>
      <c r="C70">
        <v>139</v>
      </c>
      <c r="D70">
        <v>1</v>
      </c>
      <c r="E70" t="s">
        <v>29155</v>
      </c>
      <c r="F70">
        <v>277.94</v>
      </c>
      <c r="G70">
        <v>0</v>
      </c>
      <c r="H70" t="s">
        <v>661</v>
      </c>
      <c r="I70" t="s">
        <v>29156</v>
      </c>
      <c r="J70" t="s">
        <v>972</v>
      </c>
      <c r="K70" t="s">
        <v>635</v>
      </c>
      <c r="L70" t="s">
        <v>636</v>
      </c>
      <c r="M70" t="s">
        <v>29157</v>
      </c>
      <c r="N70" t="s">
        <v>635</v>
      </c>
      <c r="O70" t="s">
        <v>668</v>
      </c>
      <c r="P70" t="s">
        <v>22</v>
      </c>
      <c r="Q70" t="s">
        <v>669</v>
      </c>
      <c r="R70" t="s">
        <v>636</v>
      </c>
      <c r="S70" t="s">
        <v>635</v>
      </c>
      <c r="T70" t="s">
        <v>29157</v>
      </c>
    </row>
    <row r="71" spans="1:20" x14ac:dyDescent="0.25">
      <c r="A71" t="s">
        <v>256</v>
      </c>
      <c r="B71" t="s">
        <v>262</v>
      </c>
      <c r="C71">
        <v>139</v>
      </c>
      <c r="D71">
        <v>1</v>
      </c>
      <c r="E71" t="s">
        <v>29155</v>
      </c>
      <c r="F71">
        <v>277.94</v>
      </c>
      <c r="G71">
        <v>0</v>
      </c>
      <c r="H71" t="s">
        <v>661</v>
      </c>
      <c r="I71" t="s">
        <v>29156</v>
      </c>
      <c r="J71" t="s">
        <v>972</v>
      </c>
      <c r="K71" t="s">
        <v>635</v>
      </c>
      <c r="L71" t="s">
        <v>636</v>
      </c>
      <c r="M71" t="s">
        <v>29157</v>
      </c>
      <c r="N71" t="s">
        <v>635</v>
      </c>
      <c r="O71" t="s">
        <v>668</v>
      </c>
      <c r="P71" t="s">
        <v>22</v>
      </c>
      <c r="Q71" t="s">
        <v>669</v>
      </c>
      <c r="R71" t="s">
        <v>636</v>
      </c>
      <c r="S71" t="s">
        <v>635</v>
      </c>
      <c r="T71" t="s">
        <v>29157</v>
      </c>
    </row>
    <row r="72" spans="1:20" x14ac:dyDescent="0.25">
      <c r="A72" t="s">
        <v>164</v>
      </c>
      <c r="B72" t="s">
        <v>165</v>
      </c>
      <c r="C72">
        <v>33.333333333333336</v>
      </c>
      <c r="D72">
        <v>3</v>
      </c>
      <c r="E72" t="s">
        <v>29158</v>
      </c>
      <c r="F72">
        <v>100</v>
      </c>
      <c r="G72">
        <v>0</v>
      </c>
      <c r="H72" t="s">
        <v>661</v>
      </c>
      <c r="I72" t="s">
        <v>7261</v>
      </c>
      <c r="J72" t="s">
        <v>934</v>
      </c>
      <c r="K72" t="s">
        <v>635</v>
      </c>
      <c r="L72" t="s">
        <v>636</v>
      </c>
      <c r="M72" t="s">
        <v>29159</v>
      </c>
      <c r="N72" t="s">
        <v>635</v>
      </c>
      <c r="O72" t="s">
        <v>638</v>
      </c>
      <c r="P72" t="s">
        <v>22</v>
      </c>
      <c r="Q72" t="s">
        <v>639</v>
      </c>
      <c r="R72" t="s">
        <v>636</v>
      </c>
      <c r="S72" t="s">
        <v>635</v>
      </c>
      <c r="T72" t="s">
        <v>29160</v>
      </c>
    </row>
    <row r="73" spans="1:20" x14ac:dyDescent="0.25">
      <c r="A73" t="s">
        <v>164</v>
      </c>
      <c r="B73" t="s">
        <v>165</v>
      </c>
      <c r="C73">
        <v>33.333333333333336</v>
      </c>
      <c r="D73">
        <v>3</v>
      </c>
      <c r="E73" t="s">
        <v>29161</v>
      </c>
      <c r="F73">
        <v>100</v>
      </c>
      <c r="G73">
        <v>0</v>
      </c>
      <c r="H73" t="s">
        <v>661</v>
      </c>
      <c r="I73" t="s">
        <v>29162</v>
      </c>
      <c r="J73" t="s">
        <v>2214</v>
      </c>
      <c r="K73" t="s">
        <v>635</v>
      </c>
      <c r="L73" t="s">
        <v>636</v>
      </c>
      <c r="M73" t="s">
        <v>29163</v>
      </c>
      <c r="N73" t="s">
        <v>635</v>
      </c>
      <c r="O73" t="s">
        <v>668</v>
      </c>
      <c r="P73" t="s">
        <v>22</v>
      </c>
      <c r="Q73" t="s">
        <v>669</v>
      </c>
      <c r="R73" t="s">
        <v>636</v>
      </c>
      <c r="S73" t="s">
        <v>635</v>
      </c>
      <c r="T73" t="s">
        <v>29163</v>
      </c>
    </row>
    <row r="74" spans="1:20" x14ac:dyDescent="0.25">
      <c r="A74" t="s">
        <v>35</v>
      </c>
      <c r="B74" t="s">
        <v>36</v>
      </c>
      <c r="C74">
        <v>33</v>
      </c>
      <c r="D74">
        <v>10</v>
      </c>
      <c r="E74" t="s">
        <v>29164</v>
      </c>
      <c r="F74">
        <v>330</v>
      </c>
      <c r="G74">
        <v>0</v>
      </c>
      <c r="H74" t="s">
        <v>661</v>
      </c>
      <c r="I74" t="s">
        <v>26225</v>
      </c>
      <c r="J74" t="s">
        <v>823</v>
      </c>
      <c r="K74" t="s">
        <v>635</v>
      </c>
      <c r="L74" t="s">
        <v>636</v>
      </c>
      <c r="M74" t="s">
        <v>29165</v>
      </c>
      <c r="N74" t="s">
        <v>635</v>
      </c>
      <c r="O74" t="s">
        <v>638</v>
      </c>
      <c r="P74" t="s">
        <v>22</v>
      </c>
      <c r="Q74" t="s">
        <v>639</v>
      </c>
      <c r="R74" t="s">
        <v>636</v>
      </c>
      <c r="S74" t="s">
        <v>635</v>
      </c>
      <c r="T74" t="s">
        <v>29165</v>
      </c>
    </row>
    <row r="75" spans="1:20" x14ac:dyDescent="0.25">
      <c r="A75" t="s">
        <v>35</v>
      </c>
      <c r="B75" t="s">
        <v>36</v>
      </c>
      <c r="C75">
        <v>33</v>
      </c>
      <c r="D75">
        <v>10</v>
      </c>
      <c r="E75" t="s">
        <v>29166</v>
      </c>
      <c r="F75">
        <v>660</v>
      </c>
      <c r="G75">
        <v>0</v>
      </c>
      <c r="H75" t="s">
        <v>661</v>
      </c>
      <c r="I75" t="s">
        <v>25237</v>
      </c>
      <c r="J75" t="s">
        <v>14869</v>
      </c>
      <c r="K75" t="s">
        <v>635</v>
      </c>
      <c r="L75" t="s">
        <v>636</v>
      </c>
      <c r="M75" t="s">
        <v>29167</v>
      </c>
      <c r="N75" t="s">
        <v>635</v>
      </c>
      <c r="O75" t="s">
        <v>638</v>
      </c>
      <c r="P75" t="s">
        <v>22</v>
      </c>
      <c r="Q75" t="s">
        <v>639</v>
      </c>
      <c r="R75" t="s">
        <v>636</v>
      </c>
      <c r="S75" t="s">
        <v>635</v>
      </c>
      <c r="T75" t="s">
        <v>29167</v>
      </c>
    </row>
    <row r="76" spans="1:20" x14ac:dyDescent="0.25">
      <c r="A76" t="s">
        <v>164</v>
      </c>
      <c r="B76" t="s">
        <v>165</v>
      </c>
      <c r="C76">
        <v>40</v>
      </c>
      <c r="D76">
        <v>10</v>
      </c>
      <c r="E76" t="s">
        <v>29166</v>
      </c>
      <c r="F76">
        <v>660</v>
      </c>
      <c r="G76">
        <v>0</v>
      </c>
      <c r="H76" t="s">
        <v>661</v>
      </c>
      <c r="I76" t="s">
        <v>25237</v>
      </c>
      <c r="J76" t="s">
        <v>14869</v>
      </c>
      <c r="K76" t="s">
        <v>635</v>
      </c>
      <c r="L76" t="s">
        <v>636</v>
      </c>
      <c r="M76" t="s">
        <v>29167</v>
      </c>
      <c r="N76" t="s">
        <v>635</v>
      </c>
      <c r="O76" t="s">
        <v>638</v>
      </c>
      <c r="P76" t="s">
        <v>22</v>
      </c>
      <c r="Q76" t="s">
        <v>639</v>
      </c>
      <c r="R76" t="s">
        <v>636</v>
      </c>
      <c r="S76" t="s">
        <v>635</v>
      </c>
      <c r="T76" t="s">
        <v>29167</v>
      </c>
    </row>
    <row r="77" spans="1:20" x14ac:dyDescent="0.25">
      <c r="A77" t="s">
        <v>164</v>
      </c>
      <c r="B77" t="s">
        <v>165</v>
      </c>
      <c r="C77">
        <v>33.333333333333336</v>
      </c>
      <c r="D77">
        <v>3</v>
      </c>
      <c r="E77" t="s">
        <v>29168</v>
      </c>
      <c r="F77">
        <v>100</v>
      </c>
      <c r="G77">
        <v>0</v>
      </c>
      <c r="H77" t="s">
        <v>661</v>
      </c>
      <c r="I77" t="s">
        <v>29169</v>
      </c>
      <c r="J77" t="s">
        <v>1971</v>
      </c>
      <c r="K77" t="s">
        <v>635</v>
      </c>
      <c r="L77" t="s">
        <v>636</v>
      </c>
      <c r="M77" t="s">
        <v>29170</v>
      </c>
      <c r="N77" t="s">
        <v>635</v>
      </c>
      <c r="O77" t="s">
        <v>1071</v>
      </c>
      <c r="P77" t="s">
        <v>22</v>
      </c>
      <c r="Q77" t="s">
        <v>639</v>
      </c>
      <c r="R77" t="s">
        <v>636</v>
      </c>
      <c r="S77" t="s">
        <v>635</v>
      </c>
      <c r="T77" t="s">
        <v>29170</v>
      </c>
    </row>
    <row r="78" spans="1:20" x14ac:dyDescent="0.25">
      <c r="A78" t="s">
        <v>20</v>
      </c>
      <c r="B78" t="s">
        <v>21</v>
      </c>
      <c r="C78">
        <v>50</v>
      </c>
      <c r="D78">
        <v>1</v>
      </c>
      <c r="E78" t="s">
        <v>29171</v>
      </c>
      <c r="F78">
        <v>100</v>
      </c>
      <c r="G78">
        <v>0</v>
      </c>
      <c r="H78" t="s">
        <v>661</v>
      </c>
      <c r="I78" t="s">
        <v>29172</v>
      </c>
      <c r="J78" t="s">
        <v>1200</v>
      </c>
      <c r="K78" t="s">
        <v>635</v>
      </c>
      <c r="L78" t="s">
        <v>636</v>
      </c>
      <c r="M78" t="s">
        <v>29173</v>
      </c>
      <c r="N78" t="s">
        <v>635</v>
      </c>
      <c r="O78" t="s">
        <v>638</v>
      </c>
      <c r="P78" t="s">
        <v>22</v>
      </c>
      <c r="Q78" t="s">
        <v>639</v>
      </c>
      <c r="R78" t="s">
        <v>636</v>
      </c>
      <c r="S78" t="s">
        <v>635</v>
      </c>
      <c r="T78" t="s">
        <v>29173</v>
      </c>
    </row>
    <row r="79" spans="1:20" x14ac:dyDescent="0.25">
      <c r="A79" t="s">
        <v>23</v>
      </c>
      <c r="B79" t="s">
        <v>24</v>
      </c>
      <c r="C79">
        <v>50</v>
      </c>
      <c r="D79">
        <v>1</v>
      </c>
      <c r="E79" t="s">
        <v>29171</v>
      </c>
      <c r="F79">
        <v>100</v>
      </c>
      <c r="G79">
        <v>0</v>
      </c>
      <c r="H79" t="s">
        <v>661</v>
      </c>
      <c r="I79" t="s">
        <v>29172</v>
      </c>
      <c r="J79" t="s">
        <v>1200</v>
      </c>
      <c r="K79" t="s">
        <v>635</v>
      </c>
      <c r="L79" t="s">
        <v>636</v>
      </c>
      <c r="M79" t="s">
        <v>29173</v>
      </c>
      <c r="N79" t="s">
        <v>635</v>
      </c>
      <c r="O79" t="s">
        <v>638</v>
      </c>
      <c r="P79" t="s">
        <v>22</v>
      </c>
      <c r="Q79" t="s">
        <v>639</v>
      </c>
      <c r="R79" t="s">
        <v>636</v>
      </c>
      <c r="S79" t="s">
        <v>635</v>
      </c>
      <c r="T79" t="s">
        <v>29173</v>
      </c>
    </row>
    <row r="80" spans="1:20" x14ac:dyDescent="0.25">
      <c r="A80" t="s">
        <v>25</v>
      </c>
      <c r="B80" t="s">
        <v>26</v>
      </c>
      <c r="C80">
        <v>50</v>
      </c>
      <c r="D80">
        <v>1</v>
      </c>
      <c r="E80" t="s">
        <v>29171</v>
      </c>
      <c r="F80">
        <v>100</v>
      </c>
      <c r="G80">
        <v>0</v>
      </c>
      <c r="H80" t="s">
        <v>661</v>
      </c>
      <c r="I80" t="s">
        <v>29172</v>
      </c>
      <c r="J80" t="s">
        <v>1200</v>
      </c>
      <c r="K80" t="s">
        <v>635</v>
      </c>
      <c r="L80" t="s">
        <v>636</v>
      </c>
      <c r="M80" t="s">
        <v>29173</v>
      </c>
      <c r="N80" t="s">
        <v>635</v>
      </c>
      <c r="O80" t="s">
        <v>638</v>
      </c>
      <c r="P80" t="s">
        <v>22</v>
      </c>
      <c r="Q80" t="s">
        <v>639</v>
      </c>
      <c r="R80" t="s">
        <v>636</v>
      </c>
      <c r="S80" t="s">
        <v>635</v>
      </c>
      <c r="T80" t="s">
        <v>29173</v>
      </c>
    </row>
    <row r="81" spans="1:20" x14ac:dyDescent="0.25">
      <c r="A81" t="s">
        <v>20</v>
      </c>
      <c r="B81" t="s">
        <v>21</v>
      </c>
      <c r="C81">
        <v>50</v>
      </c>
      <c r="D81">
        <v>1</v>
      </c>
      <c r="E81" t="s">
        <v>29174</v>
      </c>
      <c r="F81">
        <v>100</v>
      </c>
      <c r="G81">
        <v>0</v>
      </c>
      <c r="H81" t="s">
        <v>661</v>
      </c>
      <c r="I81" t="s">
        <v>29175</v>
      </c>
      <c r="J81" t="s">
        <v>1314</v>
      </c>
      <c r="K81" t="s">
        <v>635</v>
      </c>
      <c r="L81" t="s">
        <v>636</v>
      </c>
      <c r="M81" t="s">
        <v>29176</v>
      </c>
      <c r="N81" t="s">
        <v>635</v>
      </c>
      <c r="O81" t="s">
        <v>638</v>
      </c>
      <c r="P81" t="s">
        <v>22</v>
      </c>
      <c r="Q81" t="s">
        <v>639</v>
      </c>
      <c r="R81" t="s">
        <v>636</v>
      </c>
      <c r="S81" t="s">
        <v>635</v>
      </c>
      <c r="T81" t="s">
        <v>29176</v>
      </c>
    </row>
    <row r="82" spans="1:20" x14ac:dyDescent="0.25">
      <c r="A82" t="s">
        <v>23</v>
      </c>
      <c r="B82" t="s">
        <v>24</v>
      </c>
      <c r="C82">
        <v>50</v>
      </c>
      <c r="D82">
        <v>1</v>
      </c>
      <c r="E82" t="s">
        <v>29174</v>
      </c>
      <c r="F82">
        <v>100</v>
      </c>
      <c r="G82">
        <v>0</v>
      </c>
      <c r="H82" t="s">
        <v>661</v>
      </c>
      <c r="I82" t="s">
        <v>29175</v>
      </c>
      <c r="J82" t="s">
        <v>1314</v>
      </c>
      <c r="K82" t="s">
        <v>635</v>
      </c>
      <c r="L82" t="s">
        <v>636</v>
      </c>
      <c r="M82" t="s">
        <v>29176</v>
      </c>
      <c r="N82" t="s">
        <v>635</v>
      </c>
      <c r="O82" t="s">
        <v>638</v>
      </c>
      <c r="P82" t="s">
        <v>22</v>
      </c>
      <c r="Q82" t="s">
        <v>639</v>
      </c>
      <c r="R82" t="s">
        <v>636</v>
      </c>
      <c r="S82" t="s">
        <v>635</v>
      </c>
      <c r="T82" t="s">
        <v>29176</v>
      </c>
    </row>
    <row r="83" spans="1:20" x14ac:dyDescent="0.25">
      <c r="A83" t="s">
        <v>25</v>
      </c>
      <c r="B83" t="s">
        <v>26</v>
      </c>
      <c r="C83">
        <v>50</v>
      </c>
      <c r="D83">
        <v>1</v>
      </c>
      <c r="E83" t="s">
        <v>29174</v>
      </c>
      <c r="F83">
        <v>100</v>
      </c>
      <c r="G83">
        <v>0</v>
      </c>
      <c r="H83" t="s">
        <v>661</v>
      </c>
      <c r="I83" t="s">
        <v>29175</v>
      </c>
      <c r="J83" t="s">
        <v>1314</v>
      </c>
      <c r="K83" t="s">
        <v>635</v>
      </c>
      <c r="L83" t="s">
        <v>636</v>
      </c>
      <c r="M83" t="s">
        <v>29176</v>
      </c>
      <c r="N83" t="s">
        <v>635</v>
      </c>
      <c r="O83" t="s">
        <v>638</v>
      </c>
      <c r="P83" t="s">
        <v>22</v>
      </c>
      <c r="Q83" t="s">
        <v>639</v>
      </c>
      <c r="R83" t="s">
        <v>636</v>
      </c>
      <c r="S83" t="s">
        <v>635</v>
      </c>
      <c r="T83" t="s">
        <v>29176</v>
      </c>
    </row>
    <row r="84" spans="1:20" x14ac:dyDescent="0.25">
      <c r="A84" t="s">
        <v>35</v>
      </c>
      <c r="B84" t="s">
        <v>36</v>
      </c>
      <c r="C84">
        <v>66.666666666666671</v>
      </c>
      <c r="D84">
        <v>3</v>
      </c>
      <c r="E84" t="s">
        <v>29177</v>
      </c>
      <c r="F84">
        <v>100</v>
      </c>
      <c r="G84">
        <v>0</v>
      </c>
      <c r="H84" t="s">
        <v>661</v>
      </c>
      <c r="I84" t="s">
        <v>29178</v>
      </c>
      <c r="J84" t="s">
        <v>884</v>
      </c>
      <c r="K84" t="s">
        <v>635</v>
      </c>
      <c r="L84" t="s">
        <v>636</v>
      </c>
      <c r="M84" t="s">
        <v>29179</v>
      </c>
      <c r="N84" t="s">
        <v>635</v>
      </c>
      <c r="O84" t="s">
        <v>638</v>
      </c>
      <c r="P84" t="s">
        <v>22</v>
      </c>
      <c r="Q84" t="s">
        <v>639</v>
      </c>
      <c r="R84" t="s">
        <v>636</v>
      </c>
      <c r="S84" t="s">
        <v>635</v>
      </c>
      <c r="T84" t="s">
        <v>29179</v>
      </c>
    </row>
    <row r="85" spans="1:20" x14ac:dyDescent="0.25">
      <c r="A85" t="s">
        <v>20</v>
      </c>
      <c r="B85" t="s">
        <v>21</v>
      </c>
      <c r="C85">
        <v>50</v>
      </c>
      <c r="D85">
        <v>1</v>
      </c>
      <c r="E85" t="s">
        <v>29180</v>
      </c>
      <c r="F85">
        <v>100</v>
      </c>
      <c r="G85">
        <v>0</v>
      </c>
      <c r="H85" t="s">
        <v>661</v>
      </c>
      <c r="I85" t="s">
        <v>16167</v>
      </c>
      <c r="J85" t="s">
        <v>770</v>
      </c>
      <c r="K85" t="s">
        <v>635</v>
      </c>
      <c r="L85" t="s">
        <v>636</v>
      </c>
      <c r="M85" t="s">
        <v>29181</v>
      </c>
      <c r="N85" t="s">
        <v>635</v>
      </c>
      <c r="O85" t="s">
        <v>668</v>
      </c>
      <c r="P85" t="s">
        <v>22</v>
      </c>
      <c r="Q85" t="s">
        <v>669</v>
      </c>
      <c r="R85" t="s">
        <v>636</v>
      </c>
      <c r="S85" t="s">
        <v>635</v>
      </c>
      <c r="T85" t="s">
        <v>29181</v>
      </c>
    </row>
    <row r="86" spans="1:20" x14ac:dyDescent="0.25">
      <c r="A86" t="s">
        <v>23</v>
      </c>
      <c r="B86" t="s">
        <v>24</v>
      </c>
      <c r="C86">
        <v>50</v>
      </c>
      <c r="D86">
        <v>1</v>
      </c>
      <c r="E86" t="s">
        <v>29180</v>
      </c>
      <c r="F86">
        <v>100</v>
      </c>
      <c r="G86">
        <v>0</v>
      </c>
      <c r="H86" t="s">
        <v>661</v>
      </c>
      <c r="I86" t="s">
        <v>16167</v>
      </c>
      <c r="J86" t="s">
        <v>770</v>
      </c>
      <c r="K86" t="s">
        <v>635</v>
      </c>
      <c r="L86" t="s">
        <v>636</v>
      </c>
      <c r="M86" t="s">
        <v>29181</v>
      </c>
      <c r="N86" t="s">
        <v>635</v>
      </c>
      <c r="O86" t="s">
        <v>668</v>
      </c>
      <c r="P86" t="s">
        <v>22</v>
      </c>
      <c r="Q86" t="s">
        <v>669</v>
      </c>
      <c r="R86" t="s">
        <v>636</v>
      </c>
      <c r="S86" t="s">
        <v>635</v>
      </c>
      <c r="T86" t="s">
        <v>29181</v>
      </c>
    </row>
    <row r="87" spans="1:20" x14ac:dyDescent="0.25">
      <c r="A87" t="s">
        <v>25</v>
      </c>
      <c r="B87" t="s">
        <v>26</v>
      </c>
      <c r="C87">
        <v>50</v>
      </c>
      <c r="D87">
        <v>1</v>
      </c>
      <c r="E87" t="s">
        <v>29180</v>
      </c>
      <c r="F87">
        <v>100</v>
      </c>
      <c r="G87">
        <v>0</v>
      </c>
      <c r="H87" t="s">
        <v>661</v>
      </c>
      <c r="I87" t="s">
        <v>16167</v>
      </c>
      <c r="J87" t="s">
        <v>770</v>
      </c>
      <c r="K87" t="s">
        <v>635</v>
      </c>
      <c r="L87" t="s">
        <v>636</v>
      </c>
      <c r="M87" t="s">
        <v>29181</v>
      </c>
      <c r="N87" t="s">
        <v>635</v>
      </c>
      <c r="O87" t="s">
        <v>668</v>
      </c>
      <c r="P87" t="s">
        <v>22</v>
      </c>
      <c r="Q87" t="s">
        <v>669</v>
      </c>
      <c r="R87" t="s">
        <v>636</v>
      </c>
      <c r="S87" t="s">
        <v>635</v>
      </c>
      <c r="T87" t="s">
        <v>29181</v>
      </c>
    </row>
    <row r="88" spans="1:20" x14ac:dyDescent="0.25">
      <c r="A88" t="s">
        <v>23</v>
      </c>
      <c r="B88" t="s">
        <v>3162</v>
      </c>
      <c r="C88">
        <v>47.5</v>
      </c>
      <c r="D88">
        <v>1</v>
      </c>
      <c r="E88" t="s">
        <v>29182</v>
      </c>
      <c r="F88">
        <v>54.5</v>
      </c>
      <c r="G88">
        <v>7</v>
      </c>
      <c r="H88" t="s">
        <v>3156</v>
      </c>
      <c r="I88" t="s">
        <v>29183</v>
      </c>
      <c r="J88" t="s">
        <v>29184</v>
      </c>
      <c r="K88" t="s">
        <v>19099</v>
      </c>
      <c r="L88" t="s">
        <v>29185</v>
      </c>
      <c r="M88" t="s">
        <v>29186</v>
      </c>
      <c r="N88" t="s">
        <v>635</v>
      </c>
      <c r="O88" t="s">
        <v>706</v>
      </c>
      <c r="P88" t="s">
        <v>40</v>
      </c>
      <c r="Q88" t="s">
        <v>707</v>
      </c>
      <c r="R88" t="s">
        <v>636</v>
      </c>
      <c r="S88" t="s">
        <v>29187</v>
      </c>
      <c r="T88" t="s">
        <v>29186</v>
      </c>
    </row>
    <row r="89" spans="1:20" x14ac:dyDescent="0.25">
      <c r="A89" t="s">
        <v>35</v>
      </c>
      <c r="B89" t="s">
        <v>36</v>
      </c>
      <c r="C89">
        <v>66.666666666666671</v>
      </c>
      <c r="D89">
        <v>3</v>
      </c>
      <c r="E89" t="s">
        <v>29188</v>
      </c>
      <c r="F89">
        <v>342</v>
      </c>
      <c r="G89">
        <v>0</v>
      </c>
      <c r="H89" t="s">
        <v>647</v>
      </c>
      <c r="I89" t="s">
        <v>1910</v>
      </c>
      <c r="J89" t="s">
        <v>29189</v>
      </c>
      <c r="K89" t="s">
        <v>6375</v>
      </c>
      <c r="L89" t="s">
        <v>1186</v>
      </c>
      <c r="M89" t="s">
        <v>29159</v>
      </c>
      <c r="N89" t="s">
        <v>635</v>
      </c>
      <c r="O89" t="s">
        <v>653</v>
      </c>
      <c r="P89" t="s">
        <v>43</v>
      </c>
      <c r="Q89" t="s">
        <v>654</v>
      </c>
      <c r="R89" t="s">
        <v>636</v>
      </c>
      <c r="S89" t="s">
        <v>635</v>
      </c>
      <c r="T89" t="s">
        <v>29190</v>
      </c>
    </row>
    <row r="90" spans="1:20" x14ac:dyDescent="0.25">
      <c r="A90" t="s">
        <v>39</v>
      </c>
      <c r="B90" t="s">
        <v>44</v>
      </c>
      <c r="C90">
        <v>66.333333333333329</v>
      </c>
      <c r="D90">
        <v>3</v>
      </c>
      <c r="E90" t="s">
        <v>29188</v>
      </c>
      <c r="F90">
        <v>342</v>
      </c>
      <c r="G90">
        <v>0</v>
      </c>
      <c r="H90" t="s">
        <v>647</v>
      </c>
      <c r="I90" t="s">
        <v>1910</v>
      </c>
      <c r="J90" t="s">
        <v>29189</v>
      </c>
      <c r="K90" t="s">
        <v>6375</v>
      </c>
      <c r="L90" t="s">
        <v>1186</v>
      </c>
      <c r="M90" t="s">
        <v>29159</v>
      </c>
      <c r="N90" t="s">
        <v>635</v>
      </c>
      <c r="O90" t="s">
        <v>653</v>
      </c>
      <c r="P90" t="s">
        <v>43</v>
      </c>
      <c r="Q90" t="s">
        <v>654</v>
      </c>
      <c r="R90" t="s">
        <v>636</v>
      </c>
      <c r="S90" t="s">
        <v>635</v>
      </c>
      <c r="T90" t="s">
        <v>29190</v>
      </c>
    </row>
    <row r="91" spans="1:20" x14ac:dyDescent="0.25">
      <c r="A91" t="s">
        <v>35</v>
      </c>
      <c r="B91" t="s">
        <v>36</v>
      </c>
      <c r="C91">
        <v>66.666666666666671</v>
      </c>
      <c r="D91">
        <v>3</v>
      </c>
      <c r="E91" t="s">
        <v>29191</v>
      </c>
      <c r="F91">
        <v>100</v>
      </c>
      <c r="G91">
        <v>0</v>
      </c>
      <c r="H91" t="s">
        <v>661</v>
      </c>
      <c r="I91" t="s">
        <v>29192</v>
      </c>
      <c r="J91" t="s">
        <v>1025</v>
      </c>
      <c r="K91" t="s">
        <v>635</v>
      </c>
      <c r="L91" t="s">
        <v>636</v>
      </c>
      <c r="M91" t="s">
        <v>29193</v>
      </c>
      <c r="N91" t="s">
        <v>635</v>
      </c>
      <c r="O91" t="s">
        <v>1071</v>
      </c>
      <c r="P91" t="s">
        <v>22</v>
      </c>
      <c r="Q91" t="s">
        <v>639</v>
      </c>
      <c r="R91" t="s">
        <v>636</v>
      </c>
      <c r="S91" t="s">
        <v>635</v>
      </c>
      <c r="T91" t="s">
        <v>29193</v>
      </c>
    </row>
    <row r="92" spans="1:20" x14ac:dyDescent="0.25">
      <c r="A92" t="s">
        <v>37</v>
      </c>
      <c r="B92" t="s">
        <v>38</v>
      </c>
      <c r="C92">
        <v>66.666666666666671</v>
      </c>
      <c r="D92">
        <v>3</v>
      </c>
      <c r="E92" t="s">
        <v>29194</v>
      </c>
      <c r="F92">
        <v>100</v>
      </c>
      <c r="G92">
        <v>0</v>
      </c>
      <c r="H92" t="s">
        <v>661</v>
      </c>
      <c r="I92" t="s">
        <v>1279</v>
      </c>
      <c r="J92" t="s">
        <v>716</v>
      </c>
      <c r="K92" t="s">
        <v>635</v>
      </c>
      <c r="L92" t="s">
        <v>636</v>
      </c>
      <c r="M92" t="s">
        <v>29195</v>
      </c>
      <c r="N92" t="s">
        <v>635</v>
      </c>
      <c r="O92" t="s">
        <v>638</v>
      </c>
      <c r="P92" t="s">
        <v>22</v>
      </c>
      <c r="Q92" t="s">
        <v>639</v>
      </c>
      <c r="R92" t="s">
        <v>636</v>
      </c>
      <c r="S92" t="s">
        <v>635</v>
      </c>
      <c r="T92" t="s">
        <v>29195</v>
      </c>
    </row>
    <row r="93" spans="1:20" x14ac:dyDescent="0.25">
      <c r="A93" t="s">
        <v>133</v>
      </c>
      <c r="B93" t="s">
        <v>134</v>
      </c>
      <c r="C93">
        <v>12</v>
      </c>
      <c r="D93">
        <v>10</v>
      </c>
      <c r="E93" t="s">
        <v>29196</v>
      </c>
      <c r="F93">
        <v>110</v>
      </c>
      <c r="G93">
        <v>0</v>
      </c>
      <c r="H93" t="s">
        <v>647</v>
      </c>
      <c r="I93" t="s">
        <v>8103</v>
      </c>
      <c r="J93" t="s">
        <v>8104</v>
      </c>
      <c r="K93" t="s">
        <v>8105</v>
      </c>
      <c r="L93" t="s">
        <v>2350</v>
      </c>
      <c r="M93" t="s">
        <v>29165</v>
      </c>
      <c r="N93" t="s">
        <v>635</v>
      </c>
      <c r="O93" t="s">
        <v>653</v>
      </c>
      <c r="P93" t="s">
        <v>43</v>
      </c>
      <c r="Q93" t="s">
        <v>654</v>
      </c>
      <c r="R93" t="s">
        <v>636</v>
      </c>
      <c r="S93" t="s">
        <v>635</v>
      </c>
      <c r="T93" t="s">
        <v>29195</v>
      </c>
    </row>
    <row r="94" spans="1:20" x14ac:dyDescent="0.25">
      <c r="A94" t="s">
        <v>164</v>
      </c>
      <c r="B94" t="s">
        <v>165</v>
      </c>
      <c r="C94">
        <v>33.333333333333336</v>
      </c>
      <c r="D94">
        <v>9</v>
      </c>
      <c r="E94" t="s">
        <v>29197</v>
      </c>
      <c r="F94">
        <v>255</v>
      </c>
      <c r="G94">
        <v>0</v>
      </c>
      <c r="H94" t="s">
        <v>661</v>
      </c>
      <c r="I94" t="s">
        <v>8432</v>
      </c>
      <c r="J94" t="s">
        <v>978</v>
      </c>
      <c r="K94" t="s">
        <v>635</v>
      </c>
      <c r="L94" t="s">
        <v>636</v>
      </c>
      <c r="M94" t="s">
        <v>29198</v>
      </c>
      <c r="N94" t="s">
        <v>635</v>
      </c>
      <c r="O94" t="s">
        <v>638</v>
      </c>
      <c r="P94" t="s">
        <v>22</v>
      </c>
      <c r="Q94" t="s">
        <v>639</v>
      </c>
      <c r="R94" t="s">
        <v>636</v>
      </c>
      <c r="S94" t="s">
        <v>635</v>
      </c>
      <c r="T94" t="s">
        <v>29198</v>
      </c>
    </row>
    <row r="95" spans="1:20" x14ac:dyDescent="0.25">
      <c r="A95" t="s">
        <v>20</v>
      </c>
      <c r="B95" t="s">
        <v>21</v>
      </c>
      <c r="C95">
        <v>50</v>
      </c>
      <c r="D95">
        <v>1</v>
      </c>
      <c r="E95" t="s">
        <v>29199</v>
      </c>
      <c r="F95">
        <v>100</v>
      </c>
      <c r="G95">
        <v>0</v>
      </c>
      <c r="H95" t="s">
        <v>661</v>
      </c>
      <c r="I95" t="s">
        <v>29200</v>
      </c>
      <c r="J95" t="s">
        <v>643</v>
      </c>
      <c r="K95" t="s">
        <v>635</v>
      </c>
      <c r="L95" t="s">
        <v>636</v>
      </c>
      <c r="M95" t="s">
        <v>29198</v>
      </c>
      <c r="N95" t="s">
        <v>635</v>
      </c>
      <c r="O95" t="s">
        <v>668</v>
      </c>
      <c r="P95" t="s">
        <v>22</v>
      </c>
      <c r="Q95" t="s">
        <v>669</v>
      </c>
      <c r="R95" t="s">
        <v>636</v>
      </c>
      <c r="S95" t="s">
        <v>635</v>
      </c>
      <c r="T95" t="s">
        <v>29198</v>
      </c>
    </row>
    <row r="96" spans="1:20" x14ac:dyDescent="0.25">
      <c r="A96" t="s">
        <v>23</v>
      </c>
      <c r="B96" t="s">
        <v>24</v>
      </c>
      <c r="C96">
        <v>50</v>
      </c>
      <c r="D96">
        <v>1</v>
      </c>
      <c r="E96" t="s">
        <v>29199</v>
      </c>
      <c r="F96">
        <v>100</v>
      </c>
      <c r="G96">
        <v>0</v>
      </c>
      <c r="H96" t="s">
        <v>661</v>
      </c>
      <c r="I96" t="s">
        <v>29200</v>
      </c>
      <c r="J96" t="s">
        <v>643</v>
      </c>
      <c r="K96" t="s">
        <v>635</v>
      </c>
      <c r="L96" t="s">
        <v>636</v>
      </c>
      <c r="M96" t="s">
        <v>29198</v>
      </c>
      <c r="N96" t="s">
        <v>635</v>
      </c>
      <c r="O96" t="s">
        <v>668</v>
      </c>
      <c r="P96" t="s">
        <v>22</v>
      </c>
      <c r="Q96" t="s">
        <v>669</v>
      </c>
      <c r="R96" t="s">
        <v>636</v>
      </c>
      <c r="S96" t="s">
        <v>635</v>
      </c>
      <c r="T96" t="s">
        <v>29198</v>
      </c>
    </row>
    <row r="97" spans="1:20" x14ac:dyDescent="0.25">
      <c r="A97" t="s">
        <v>25</v>
      </c>
      <c r="B97" t="s">
        <v>26</v>
      </c>
      <c r="C97">
        <v>50</v>
      </c>
      <c r="D97">
        <v>1</v>
      </c>
      <c r="E97" t="s">
        <v>29199</v>
      </c>
      <c r="F97">
        <v>100</v>
      </c>
      <c r="G97">
        <v>0</v>
      </c>
      <c r="H97" t="s">
        <v>661</v>
      </c>
      <c r="I97" t="s">
        <v>29200</v>
      </c>
      <c r="J97" t="s">
        <v>643</v>
      </c>
      <c r="K97" t="s">
        <v>635</v>
      </c>
      <c r="L97" t="s">
        <v>636</v>
      </c>
      <c r="M97" t="s">
        <v>29198</v>
      </c>
      <c r="N97" t="s">
        <v>635</v>
      </c>
      <c r="O97" t="s">
        <v>668</v>
      </c>
      <c r="P97" t="s">
        <v>22</v>
      </c>
      <c r="Q97" t="s">
        <v>669</v>
      </c>
      <c r="R97" t="s">
        <v>636</v>
      </c>
      <c r="S97" t="s">
        <v>635</v>
      </c>
      <c r="T97" t="s">
        <v>29198</v>
      </c>
    </row>
    <row r="98" spans="1:20" x14ac:dyDescent="0.25">
      <c r="A98" t="s">
        <v>164</v>
      </c>
      <c r="B98" t="s">
        <v>165</v>
      </c>
      <c r="C98">
        <v>33.333333333333336</v>
      </c>
      <c r="D98">
        <v>3</v>
      </c>
      <c r="E98" t="s">
        <v>29201</v>
      </c>
      <c r="F98">
        <v>100</v>
      </c>
      <c r="G98">
        <v>0</v>
      </c>
      <c r="H98" t="s">
        <v>661</v>
      </c>
      <c r="I98" t="s">
        <v>26898</v>
      </c>
      <c r="J98" t="s">
        <v>757</v>
      </c>
      <c r="K98" t="s">
        <v>635</v>
      </c>
      <c r="L98" t="s">
        <v>636</v>
      </c>
      <c r="M98" t="s">
        <v>29198</v>
      </c>
      <c r="N98" t="s">
        <v>635</v>
      </c>
      <c r="O98" t="s">
        <v>638</v>
      </c>
      <c r="P98" t="s">
        <v>22</v>
      </c>
      <c r="Q98" t="s">
        <v>639</v>
      </c>
      <c r="R98" t="s">
        <v>636</v>
      </c>
      <c r="S98" t="s">
        <v>635</v>
      </c>
      <c r="T98" t="s">
        <v>29198</v>
      </c>
    </row>
    <row r="99" spans="1:20" x14ac:dyDescent="0.25">
      <c r="A99" t="s">
        <v>35</v>
      </c>
      <c r="B99" t="s">
        <v>36</v>
      </c>
      <c r="C99">
        <v>33</v>
      </c>
      <c r="D99">
        <v>10</v>
      </c>
      <c r="E99" t="s">
        <v>29202</v>
      </c>
      <c r="F99">
        <v>330</v>
      </c>
      <c r="G99">
        <v>0</v>
      </c>
      <c r="H99" t="s">
        <v>661</v>
      </c>
      <c r="I99" t="s">
        <v>29203</v>
      </c>
      <c r="J99" t="s">
        <v>1130</v>
      </c>
      <c r="K99" t="s">
        <v>635</v>
      </c>
      <c r="L99" t="s">
        <v>636</v>
      </c>
      <c r="M99" t="s">
        <v>29204</v>
      </c>
      <c r="N99" t="s">
        <v>635</v>
      </c>
      <c r="O99" t="s">
        <v>638</v>
      </c>
      <c r="P99" t="s">
        <v>22</v>
      </c>
      <c r="Q99" t="s">
        <v>639</v>
      </c>
      <c r="R99" t="s">
        <v>636</v>
      </c>
      <c r="S99" t="s">
        <v>635</v>
      </c>
      <c r="T99" t="s">
        <v>29204</v>
      </c>
    </row>
    <row r="100" spans="1:20" x14ac:dyDescent="0.25">
      <c r="A100" t="s">
        <v>164</v>
      </c>
      <c r="B100" t="s">
        <v>165</v>
      </c>
      <c r="C100">
        <v>65</v>
      </c>
      <c r="D100">
        <v>9</v>
      </c>
      <c r="E100" t="s">
        <v>29205</v>
      </c>
      <c r="F100">
        <v>299</v>
      </c>
      <c r="G100">
        <v>0</v>
      </c>
      <c r="H100" t="s">
        <v>661</v>
      </c>
      <c r="I100" t="s">
        <v>8598</v>
      </c>
      <c r="J100" t="s">
        <v>634</v>
      </c>
      <c r="K100" t="s">
        <v>635</v>
      </c>
      <c r="L100" t="s">
        <v>636</v>
      </c>
      <c r="M100" t="s">
        <v>29206</v>
      </c>
      <c r="N100" t="s">
        <v>635</v>
      </c>
      <c r="O100" t="s">
        <v>638</v>
      </c>
      <c r="P100" t="s">
        <v>22</v>
      </c>
      <c r="Q100" t="s">
        <v>639</v>
      </c>
      <c r="R100" t="s">
        <v>636</v>
      </c>
      <c r="S100" t="s">
        <v>635</v>
      </c>
      <c r="T100" t="s">
        <v>29206</v>
      </c>
    </row>
    <row r="101" spans="1:20" x14ac:dyDescent="0.25">
      <c r="A101" t="s">
        <v>35</v>
      </c>
      <c r="B101" t="s">
        <v>36</v>
      </c>
      <c r="C101">
        <v>66.666666666666671</v>
      </c>
      <c r="D101">
        <v>3</v>
      </c>
      <c r="E101" t="s">
        <v>29207</v>
      </c>
      <c r="F101">
        <v>100</v>
      </c>
      <c r="G101">
        <v>0</v>
      </c>
      <c r="H101" t="s">
        <v>661</v>
      </c>
      <c r="I101" t="s">
        <v>29200</v>
      </c>
      <c r="J101" t="s">
        <v>643</v>
      </c>
      <c r="K101" t="s">
        <v>635</v>
      </c>
      <c r="L101" t="s">
        <v>636</v>
      </c>
      <c r="M101" t="s">
        <v>29208</v>
      </c>
      <c r="N101" t="s">
        <v>635</v>
      </c>
      <c r="O101" t="s">
        <v>668</v>
      </c>
      <c r="P101" t="s">
        <v>22</v>
      </c>
      <c r="Q101" t="s">
        <v>669</v>
      </c>
      <c r="R101" t="s">
        <v>636</v>
      </c>
      <c r="S101" t="s">
        <v>635</v>
      </c>
      <c r="T101" t="s">
        <v>29206</v>
      </c>
    </row>
    <row r="102" spans="1:20" x14ac:dyDescent="0.25">
      <c r="A102" t="s">
        <v>164</v>
      </c>
      <c r="B102" t="s">
        <v>165</v>
      </c>
      <c r="C102">
        <v>33.333333333333336</v>
      </c>
      <c r="D102">
        <v>3</v>
      </c>
      <c r="E102" t="s">
        <v>29209</v>
      </c>
      <c r="F102">
        <v>100</v>
      </c>
      <c r="G102">
        <v>0</v>
      </c>
      <c r="H102" t="s">
        <v>661</v>
      </c>
      <c r="I102" t="s">
        <v>29210</v>
      </c>
      <c r="J102" t="s">
        <v>1837</v>
      </c>
      <c r="K102" t="s">
        <v>635</v>
      </c>
      <c r="L102" t="s">
        <v>636</v>
      </c>
      <c r="M102" t="s">
        <v>29206</v>
      </c>
      <c r="N102" t="s">
        <v>635</v>
      </c>
      <c r="O102" t="s">
        <v>638</v>
      </c>
      <c r="P102" t="s">
        <v>22</v>
      </c>
      <c r="Q102" t="s">
        <v>639</v>
      </c>
      <c r="R102" t="s">
        <v>636</v>
      </c>
      <c r="S102" t="s">
        <v>635</v>
      </c>
      <c r="T102" t="s">
        <v>29206</v>
      </c>
    </row>
    <row r="103" spans="1:20" x14ac:dyDescent="0.25">
      <c r="A103" t="s">
        <v>35</v>
      </c>
      <c r="B103" t="s">
        <v>36</v>
      </c>
      <c r="C103">
        <v>66.666666666666671</v>
      </c>
      <c r="D103">
        <v>3</v>
      </c>
      <c r="E103" t="s">
        <v>29211</v>
      </c>
      <c r="F103">
        <v>100</v>
      </c>
      <c r="G103">
        <v>0</v>
      </c>
      <c r="H103" t="s">
        <v>661</v>
      </c>
      <c r="I103" t="s">
        <v>29212</v>
      </c>
      <c r="J103" t="s">
        <v>2242</v>
      </c>
      <c r="K103" t="s">
        <v>635</v>
      </c>
      <c r="L103" t="s">
        <v>636</v>
      </c>
      <c r="M103" t="s">
        <v>29213</v>
      </c>
      <c r="N103" t="s">
        <v>635</v>
      </c>
      <c r="O103" t="s">
        <v>638</v>
      </c>
      <c r="P103" t="s">
        <v>22</v>
      </c>
      <c r="Q103" t="s">
        <v>639</v>
      </c>
      <c r="R103" t="s">
        <v>636</v>
      </c>
      <c r="S103" t="s">
        <v>635</v>
      </c>
      <c r="T103" t="s">
        <v>29213</v>
      </c>
    </row>
    <row r="104" spans="1:20" x14ac:dyDescent="0.25">
      <c r="A104" t="s">
        <v>39</v>
      </c>
      <c r="B104" t="s">
        <v>44</v>
      </c>
      <c r="C104">
        <v>78.5</v>
      </c>
      <c r="D104">
        <v>2</v>
      </c>
      <c r="E104" t="s">
        <v>29214</v>
      </c>
      <c r="F104">
        <v>425</v>
      </c>
      <c r="G104">
        <v>0</v>
      </c>
      <c r="H104" t="s">
        <v>647</v>
      </c>
      <c r="I104" t="s">
        <v>17025</v>
      </c>
      <c r="J104" t="s">
        <v>29215</v>
      </c>
      <c r="K104" t="s">
        <v>703</v>
      </c>
      <c r="L104" t="s">
        <v>1145</v>
      </c>
      <c r="M104" t="s">
        <v>29216</v>
      </c>
      <c r="N104" t="s">
        <v>635</v>
      </c>
      <c r="O104" t="s">
        <v>653</v>
      </c>
      <c r="P104" t="s">
        <v>43</v>
      </c>
      <c r="Q104" t="s">
        <v>654</v>
      </c>
      <c r="R104" t="s">
        <v>636</v>
      </c>
      <c r="S104" t="s">
        <v>635</v>
      </c>
      <c r="T104" t="s">
        <v>29216</v>
      </c>
    </row>
    <row r="105" spans="1:20" x14ac:dyDescent="0.25">
      <c r="A105" t="s">
        <v>39</v>
      </c>
      <c r="B105" t="s">
        <v>44</v>
      </c>
      <c r="C105">
        <v>72</v>
      </c>
      <c r="D105">
        <v>4</v>
      </c>
      <c r="E105" t="s">
        <v>29214</v>
      </c>
      <c r="F105">
        <v>425</v>
      </c>
      <c r="G105">
        <v>0</v>
      </c>
      <c r="H105" t="s">
        <v>647</v>
      </c>
      <c r="I105" t="s">
        <v>17025</v>
      </c>
      <c r="J105" t="s">
        <v>29215</v>
      </c>
      <c r="K105" t="s">
        <v>703</v>
      </c>
      <c r="L105" t="s">
        <v>1145</v>
      </c>
      <c r="M105" t="s">
        <v>29216</v>
      </c>
      <c r="N105" t="s">
        <v>635</v>
      </c>
      <c r="O105" t="s">
        <v>653</v>
      </c>
      <c r="P105" t="s">
        <v>43</v>
      </c>
      <c r="Q105" t="s">
        <v>654</v>
      </c>
      <c r="R105" t="s">
        <v>636</v>
      </c>
      <c r="S105" t="s">
        <v>635</v>
      </c>
      <c r="T105" t="s">
        <v>29216</v>
      </c>
    </row>
    <row r="106" spans="1:20" x14ac:dyDescent="0.25">
      <c r="A106" t="s">
        <v>25</v>
      </c>
      <c r="B106" t="s">
        <v>26</v>
      </c>
      <c r="C106">
        <v>39</v>
      </c>
      <c r="D106">
        <v>1</v>
      </c>
      <c r="E106" t="s">
        <v>29217</v>
      </c>
      <c r="F106">
        <v>99</v>
      </c>
      <c r="G106">
        <v>0</v>
      </c>
      <c r="H106" t="s">
        <v>647</v>
      </c>
      <c r="I106" t="s">
        <v>2348</v>
      </c>
      <c r="J106" t="s">
        <v>29218</v>
      </c>
      <c r="K106" t="s">
        <v>3166</v>
      </c>
      <c r="L106" t="s">
        <v>9872</v>
      </c>
      <c r="M106" t="s">
        <v>29219</v>
      </c>
      <c r="N106" t="s">
        <v>635</v>
      </c>
      <c r="O106" t="s">
        <v>653</v>
      </c>
      <c r="P106" t="s">
        <v>43</v>
      </c>
      <c r="Q106" t="s">
        <v>654</v>
      </c>
      <c r="R106" t="s">
        <v>636</v>
      </c>
      <c r="S106" t="s">
        <v>635</v>
      </c>
      <c r="T106" t="s">
        <v>29216</v>
      </c>
    </row>
    <row r="107" spans="1:20" x14ac:dyDescent="0.25">
      <c r="A107" t="s">
        <v>118</v>
      </c>
      <c r="B107" t="s">
        <v>91</v>
      </c>
      <c r="C107">
        <v>78</v>
      </c>
      <c r="D107">
        <v>1</v>
      </c>
      <c r="E107" t="s">
        <v>29217</v>
      </c>
      <c r="F107">
        <v>99</v>
      </c>
      <c r="G107">
        <v>0</v>
      </c>
      <c r="H107" t="s">
        <v>647</v>
      </c>
      <c r="I107" t="s">
        <v>2348</v>
      </c>
      <c r="J107" t="s">
        <v>29218</v>
      </c>
      <c r="K107" t="s">
        <v>3166</v>
      </c>
      <c r="L107" t="s">
        <v>9872</v>
      </c>
      <c r="M107" t="s">
        <v>29219</v>
      </c>
      <c r="N107" t="s">
        <v>635</v>
      </c>
      <c r="O107" t="s">
        <v>653</v>
      </c>
      <c r="P107" t="s">
        <v>43</v>
      </c>
      <c r="Q107" t="s">
        <v>654</v>
      </c>
      <c r="R107" t="s">
        <v>636</v>
      </c>
      <c r="S107" t="s">
        <v>635</v>
      </c>
      <c r="T107" t="s">
        <v>29216</v>
      </c>
    </row>
    <row r="108" spans="1:20" x14ac:dyDescent="0.25">
      <c r="A108" t="s">
        <v>35</v>
      </c>
      <c r="B108" t="s">
        <v>36</v>
      </c>
      <c r="C108">
        <v>66.666666666666671</v>
      </c>
      <c r="D108">
        <v>3</v>
      </c>
      <c r="E108" t="s">
        <v>29220</v>
      </c>
      <c r="F108">
        <v>100</v>
      </c>
      <c r="G108">
        <v>0</v>
      </c>
      <c r="H108" t="s">
        <v>661</v>
      </c>
      <c r="I108" t="s">
        <v>29221</v>
      </c>
      <c r="J108" t="s">
        <v>1581</v>
      </c>
      <c r="K108" t="s">
        <v>635</v>
      </c>
      <c r="L108" t="s">
        <v>636</v>
      </c>
      <c r="M108" t="s">
        <v>29222</v>
      </c>
      <c r="N108" t="s">
        <v>635</v>
      </c>
      <c r="O108" t="s">
        <v>638</v>
      </c>
      <c r="P108" t="s">
        <v>22</v>
      </c>
      <c r="Q108" t="s">
        <v>639</v>
      </c>
      <c r="R108" t="s">
        <v>636</v>
      </c>
      <c r="S108" t="s">
        <v>635</v>
      </c>
      <c r="T108" t="s">
        <v>29222</v>
      </c>
    </row>
    <row r="109" spans="1:20" x14ac:dyDescent="0.25">
      <c r="A109" t="s">
        <v>35</v>
      </c>
      <c r="B109" t="s">
        <v>36</v>
      </c>
      <c r="C109">
        <v>66.666666666666671</v>
      </c>
      <c r="D109">
        <v>3</v>
      </c>
      <c r="E109" t="s">
        <v>29223</v>
      </c>
      <c r="F109">
        <v>100</v>
      </c>
      <c r="G109">
        <v>0</v>
      </c>
      <c r="H109" t="s">
        <v>661</v>
      </c>
      <c r="I109" t="s">
        <v>29224</v>
      </c>
      <c r="J109" t="s">
        <v>934</v>
      </c>
      <c r="K109" t="s">
        <v>635</v>
      </c>
      <c r="L109" t="s">
        <v>636</v>
      </c>
      <c r="M109" t="s">
        <v>29225</v>
      </c>
      <c r="N109" t="s">
        <v>635</v>
      </c>
      <c r="O109" t="s">
        <v>638</v>
      </c>
      <c r="P109" t="s">
        <v>22</v>
      </c>
      <c r="Q109" t="s">
        <v>639</v>
      </c>
      <c r="R109" t="s">
        <v>636</v>
      </c>
      <c r="S109" t="s">
        <v>635</v>
      </c>
      <c r="T109" t="s">
        <v>29225</v>
      </c>
    </row>
    <row r="110" spans="1:20" x14ac:dyDescent="0.25">
      <c r="A110" t="s">
        <v>35</v>
      </c>
      <c r="B110" t="s">
        <v>36</v>
      </c>
      <c r="C110">
        <v>66.666666666666671</v>
      </c>
      <c r="D110">
        <v>3</v>
      </c>
      <c r="E110" t="s">
        <v>29226</v>
      </c>
      <c r="F110">
        <v>200</v>
      </c>
      <c r="G110">
        <v>0</v>
      </c>
      <c r="H110" t="s">
        <v>661</v>
      </c>
      <c r="I110" t="s">
        <v>29227</v>
      </c>
      <c r="J110" t="s">
        <v>770</v>
      </c>
      <c r="K110" t="s">
        <v>635</v>
      </c>
      <c r="L110" t="s">
        <v>636</v>
      </c>
      <c r="M110" t="s">
        <v>29228</v>
      </c>
      <c r="N110" t="s">
        <v>635</v>
      </c>
      <c r="O110" t="s">
        <v>638</v>
      </c>
      <c r="P110" t="s">
        <v>22</v>
      </c>
      <c r="Q110" t="s">
        <v>639</v>
      </c>
      <c r="R110" t="s">
        <v>636</v>
      </c>
      <c r="S110" t="s">
        <v>635</v>
      </c>
      <c r="T110" t="s">
        <v>29228</v>
      </c>
    </row>
    <row r="111" spans="1:20" x14ac:dyDescent="0.25">
      <c r="A111" t="s">
        <v>164</v>
      </c>
      <c r="B111" t="s">
        <v>165</v>
      </c>
      <c r="C111">
        <v>33.333333333333336</v>
      </c>
      <c r="D111">
        <v>3</v>
      </c>
      <c r="E111" t="s">
        <v>29226</v>
      </c>
      <c r="F111">
        <v>200</v>
      </c>
      <c r="G111">
        <v>0</v>
      </c>
      <c r="H111" t="s">
        <v>661</v>
      </c>
      <c r="I111" t="s">
        <v>29227</v>
      </c>
      <c r="J111" t="s">
        <v>770</v>
      </c>
      <c r="K111" t="s">
        <v>635</v>
      </c>
      <c r="L111" t="s">
        <v>636</v>
      </c>
      <c r="M111" t="s">
        <v>29228</v>
      </c>
      <c r="N111" t="s">
        <v>635</v>
      </c>
      <c r="O111" t="s">
        <v>638</v>
      </c>
      <c r="P111" t="s">
        <v>22</v>
      </c>
      <c r="Q111" t="s">
        <v>639</v>
      </c>
      <c r="R111" t="s">
        <v>636</v>
      </c>
      <c r="S111" t="s">
        <v>635</v>
      </c>
      <c r="T111" t="s">
        <v>29228</v>
      </c>
    </row>
    <row r="112" spans="1:20" x14ac:dyDescent="0.25">
      <c r="A112" t="s">
        <v>20</v>
      </c>
      <c r="B112" t="s">
        <v>21</v>
      </c>
      <c r="C112">
        <v>50</v>
      </c>
      <c r="D112">
        <v>1</v>
      </c>
      <c r="E112" t="s">
        <v>29229</v>
      </c>
      <c r="F112">
        <v>100</v>
      </c>
      <c r="G112">
        <v>0</v>
      </c>
      <c r="H112" t="s">
        <v>632</v>
      </c>
      <c r="I112" t="s">
        <v>29230</v>
      </c>
      <c r="J112" t="s">
        <v>1105</v>
      </c>
      <c r="K112" t="s">
        <v>635</v>
      </c>
      <c r="L112" t="s">
        <v>636</v>
      </c>
      <c r="M112" t="s">
        <v>29231</v>
      </c>
      <c r="N112" t="s">
        <v>635</v>
      </c>
      <c r="O112" t="s">
        <v>638</v>
      </c>
      <c r="P112" t="s">
        <v>22</v>
      </c>
      <c r="Q112" t="s">
        <v>639</v>
      </c>
      <c r="R112" t="s">
        <v>636</v>
      </c>
      <c r="S112" t="s">
        <v>635</v>
      </c>
      <c r="T112" t="s">
        <v>29228</v>
      </c>
    </row>
    <row r="113" spans="1:20" x14ac:dyDescent="0.25">
      <c r="A113" t="s">
        <v>23</v>
      </c>
      <c r="B113" t="s">
        <v>24</v>
      </c>
      <c r="C113">
        <v>50</v>
      </c>
      <c r="D113">
        <v>1</v>
      </c>
      <c r="E113" t="s">
        <v>29229</v>
      </c>
      <c r="F113">
        <v>100</v>
      </c>
      <c r="G113">
        <v>0</v>
      </c>
      <c r="H113" t="s">
        <v>632</v>
      </c>
      <c r="I113" t="s">
        <v>29230</v>
      </c>
      <c r="J113" t="s">
        <v>1105</v>
      </c>
      <c r="K113" t="s">
        <v>635</v>
      </c>
      <c r="L113" t="s">
        <v>636</v>
      </c>
      <c r="M113" t="s">
        <v>29231</v>
      </c>
      <c r="N113" t="s">
        <v>635</v>
      </c>
      <c r="O113" t="s">
        <v>638</v>
      </c>
      <c r="P113" t="s">
        <v>22</v>
      </c>
      <c r="Q113" t="s">
        <v>639</v>
      </c>
      <c r="R113" t="s">
        <v>636</v>
      </c>
      <c r="S113" t="s">
        <v>635</v>
      </c>
      <c r="T113" t="s">
        <v>29228</v>
      </c>
    </row>
    <row r="114" spans="1:20" x14ac:dyDescent="0.25">
      <c r="A114" t="s">
        <v>25</v>
      </c>
      <c r="B114" t="s">
        <v>26</v>
      </c>
      <c r="C114">
        <v>50</v>
      </c>
      <c r="D114">
        <v>1</v>
      </c>
      <c r="E114" t="s">
        <v>29229</v>
      </c>
      <c r="F114">
        <v>100</v>
      </c>
      <c r="G114">
        <v>0</v>
      </c>
      <c r="H114" t="s">
        <v>632</v>
      </c>
      <c r="I114" t="s">
        <v>29230</v>
      </c>
      <c r="J114" t="s">
        <v>1105</v>
      </c>
      <c r="K114" t="s">
        <v>635</v>
      </c>
      <c r="L114" t="s">
        <v>636</v>
      </c>
      <c r="M114" t="s">
        <v>29231</v>
      </c>
      <c r="N114" t="s">
        <v>635</v>
      </c>
      <c r="O114" t="s">
        <v>638</v>
      </c>
      <c r="P114" t="s">
        <v>22</v>
      </c>
      <c r="Q114" t="s">
        <v>639</v>
      </c>
      <c r="R114" t="s">
        <v>636</v>
      </c>
      <c r="S114" t="s">
        <v>635</v>
      </c>
      <c r="T114" t="s">
        <v>29228</v>
      </c>
    </row>
    <row r="115" spans="1:20" x14ac:dyDescent="0.25">
      <c r="A115" t="s">
        <v>20</v>
      </c>
      <c r="B115" t="s">
        <v>21</v>
      </c>
      <c r="C115">
        <v>50</v>
      </c>
      <c r="D115">
        <v>1</v>
      </c>
      <c r="E115" t="s">
        <v>29232</v>
      </c>
      <c r="F115">
        <v>100</v>
      </c>
      <c r="G115">
        <v>0</v>
      </c>
      <c r="H115" t="s">
        <v>661</v>
      </c>
      <c r="I115" t="s">
        <v>29233</v>
      </c>
      <c r="J115" t="s">
        <v>818</v>
      </c>
      <c r="K115" t="s">
        <v>635</v>
      </c>
      <c r="L115" t="s">
        <v>636</v>
      </c>
      <c r="M115" t="s">
        <v>29234</v>
      </c>
      <c r="N115" t="s">
        <v>635</v>
      </c>
      <c r="O115" t="s">
        <v>638</v>
      </c>
      <c r="P115" t="s">
        <v>22</v>
      </c>
      <c r="Q115" t="s">
        <v>639</v>
      </c>
      <c r="R115" t="s">
        <v>636</v>
      </c>
      <c r="S115" t="s">
        <v>635</v>
      </c>
      <c r="T115" t="s">
        <v>29234</v>
      </c>
    </row>
    <row r="116" spans="1:20" x14ac:dyDescent="0.25">
      <c r="A116" t="s">
        <v>23</v>
      </c>
      <c r="B116" t="s">
        <v>24</v>
      </c>
      <c r="C116">
        <v>50</v>
      </c>
      <c r="D116">
        <v>1</v>
      </c>
      <c r="E116" t="s">
        <v>29232</v>
      </c>
      <c r="F116">
        <v>100</v>
      </c>
      <c r="G116">
        <v>0</v>
      </c>
      <c r="H116" t="s">
        <v>661</v>
      </c>
      <c r="I116" t="s">
        <v>29233</v>
      </c>
      <c r="J116" t="s">
        <v>818</v>
      </c>
      <c r="K116" t="s">
        <v>635</v>
      </c>
      <c r="L116" t="s">
        <v>636</v>
      </c>
      <c r="M116" t="s">
        <v>29234</v>
      </c>
      <c r="N116" t="s">
        <v>635</v>
      </c>
      <c r="O116" t="s">
        <v>638</v>
      </c>
      <c r="P116" t="s">
        <v>22</v>
      </c>
      <c r="Q116" t="s">
        <v>639</v>
      </c>
      <c r="R116" t="s">
        <v>636</v>
      </c>
      <c r="S116" t="s">
        <v>635</v>
      </c>
      <c r="T116" t="s">
        <v>29234</v>
      </c>
    </row>
    <row r="117" spans="1:20" x14ac:dyDescent="0.25">
      <c r="A117" t="s">
        <v>25</v>
      </c>
      <c r="B117" t="s">
        <v>26</v>
      </c>
      <c r="C117">
        <v>50</v>
      </c>
      <c r="D117">
        <v>1</v>
      </c>
      <c r="E117" t="s">
        <v>29232</v>
      </c>
      <c r="F117">
        <v>100</v>
      </c>
      <c r="G117">
        <v>0</v>
      </c>
      <c r="H117" t="s">
        <v>661</v>
      </c>
      <c r="I117" t="s">
        <v>29233</v>
      </c>
      <c r="J117" t="s">
        <v>818</v>
      </c>
      <c r="K117" t="s">
        <v>635</v>
      </c>
      <c r="L117" t="s">
        <v>636</v>
      </c>
      <c r="M117" t="s">
        <v>29234</v>
      </c>
      <c r="N117" t="s">
        <v>635</v>
      </c>
      <c r="O117" t="s">
        <v>638</v>
      </c>
      <c r="P117" t="s">
        <v>22</v>
      </c>
      <c r="Q117" t="s">
        <v>639</v>
      </c>
      <c r="R117" t="s">
        <v>636</v>
      </c>
      <c r="S117" t="s">
        <v>635</v>
      </c>
      <c r="T117" t="s">
        <v>29234</v>
      </c>
    </row>
    <row r="118" spans="1:20" x14ac:dyDescent="0.25">
      <c r="A118" t="s">
        <v>35</v>
      </c>
      <c r="B118" t="s">
        <v>36</v>
      </c>
      <c r="C118">
        <v>66.666666666666671</v>
      </c>
      <c r="D118">
        <v>3</v>
      </c>
      <c r="E118" t="s">
        <v>29235</v>
      </c>
      <c r="F118">
        <v>100</v>
      </c>
      <c r="G118">
        <v>0</v>
      </c>
      <c r="H118" t="s">
        <v>661</v>
      </c>
      <c r="I118" t="s">
        <v>29236</v>
      </c>
      <c r="J118" t="s">
        <v>1971</v>
      </c>
      <c r="K118" t="s">
        <v>635</v>
      </c>
      <c r="L118" t="s">
        <v>636</v>
      </c>
      <c r="M118" t="s">
        <v>29237</v>
      </c>
      <c r="N118" t="s">
        <v>635</v>
      </c>
      <c r="O118" t="s">
        <v>638</v>
      </c>
      <c r="P118" t="s">
        <v>22</v>
      </c>
      <c r="Q118" t="s">
        <v>639</v>
      </c>
      <c r="R118" t="s">
        <v>636</v>
      </c>
      <c r="S118" t="s">
        <v>635</v>
      </c>
      <c r="T118" t="s">
        <v>29237</v>
      </c>
    </row>
    <row r="119" spans="1:20" x14ac:dyDescent="0.25">
      <c r="A119" t="s">
        <v>256</v>
      </c>
      <c r="B119" t="s">
        <v>262</v>
      </c>
      <c r="C119">
        <v>139</v>
      </c>
      <c r="D119">
        <v>1</v>
      </c>
      <c r="E119" t="s">
        <v>29238</v>
      </c>
      <c r="F119">
        <v>109</v>
      </c>
      <c r="G119">
        <v>0</v>
      </c>
      <c r="H119" t="s">
        <v>661</v>
      </c>
      <c r="I119" t="s">
        <v>29210</v>
      </c>
      <c r="J119" t="s">
        <v>1837</v>
      </c>
      <c r="K119" t="s">
        <v>635</v>
      </c>
      <c r="L119" t="s">
        <v>636</v>
      </c>
      <c r="M119" t="s">
        <v>29239</v>
      </c>
      <c r="N119" t="s">
        <v>635</v>
      </c>
      <c r="O119" t="s">
        <v>638</v>
      </c>
      <c r="P119" t="s">
        <v>22</v>
      </c>
      <c r="Q119" t="s">
        <v>639</v>
      </c>
      <c r="R119" t="s">
        <v>636</v>
      </c>
      <c r="S119" t="s">
        <v>635</v>
      </c>
      <c r="T119" t="s">
        <v>29239</v>
      </c>
    </row>
    <row r="120" spans="1:20" x14ac:dyDescent="0.25">
      <c r="A120" t="s">
        <v>164</v>
      </c>
      <c r="B120" t="s">
        <v>165</v>
      </c>
      <c r="C120">
        <v>33.333333333333336</v>
      </c>
      <c r="D120">
        <v>6</v>
      </c>
      <c r="E120" t="s">
        <v>29240</v>
      </c>
      <c r="F120">
        <v>200</v>
      </c>
      <c r="G120">
        <v>0</v>
      </c>
      <c r="H120" t="s">
        <v>661</v>
      </c>
      <c r="I120" t="s">
        <v>29241</v>
      </c>
      <c r="J120" t="s">
        <v>727</v>
      </c>
      <c r="K120" t="s">
        <v>635</v>
      </c>
      <c r="L120" t="s">
        <v>636</v>
      </c>
      <c r="M120" t="s">
        <v>29242</v>
      </c>
      <c r="N120" t="s">
        <v>635</v>
      </c>
      <c r="O120" t="s">
        <v>638</v>
      </c>
      <c r="P120" t="s">
        <v>22</v>
      </c>
      <c r="Q120" t="s">
        <v>639</v>
      </c>
      <c r="R120" t="s">
        <v>636</v>
      </c>
      <c r="S120" t="s">
        <v>635</v>
      </c>
      <c r="T120" t="s">
        <v>29242</v>
      </c>
    </row>
    <row r="121" spans="1:20" x14ac:dyDescent="0.25">
      <c r="A121" t="s">
        <v>20</v>
      </c>
      <c r="B121" t="s">
        <v>21</v>
      </c>
      <c r="C121">
        <v>50</v>
      </c>
      <c r="D121">
        <v>1</v>
      </c>
      <c r="E121" t="s">
        <v>29243</v>
      </c>
      <c r="F121">
        <v>100</v>
      </c>
      <c r="G121">
        <v>0</v>
      </c>
      <c r="H121" t="s">
        <v>632</v>
      </c>
      <c r="I121" t="s">
        <v>29244</v>
      </c>
      <c r="J121" t="s">
        <v>839</v>
      </c>
      <c r="K121" t="s">
        <v>635</v>
      </c>
      <c r="L121" t="s">
        <v>636</v>
      </c>
      <c r="M121" t="s">
        <v>29245</v>
      </c>
      <c r="N121" t="s">
        <v>635</v>
      </c>
      <c r="O121" t="s">
        <v>638</v>
      </c>
      <c r="P121" t="s">
        <v>22</v>
      </c>
      <c r="Q121" t="s">
        <v>639</v>
      </c>
      <c r="R121" t="s">
        <v>636</v>
      </c>
      <c r="S121" t="s">
        <v>635</v>
      </c>
      <c r="T121" t="s">
        <v>29246</v>
      </c>
    </row>
    <row r="122" spans="1:20" x14ac:dyDescent="0.25">
      <c r="A122" t="s">
        <v>23</v>
      </c>
      <c r="B122" t="s">
        <v>24</v>
      </c>
      <c r="C122">
        <v>50</v>
      </c>
      <c r="D122">
        <v>1</v>
      </c>
      <c r="E122" t="s">
        <v>29243</v>
      </c>
      <c r="F122">
        <v>100</v>
      </c>
      <c r="G122">
        <v>0</v>
      </c>
      <c r="H122" t="s">
        <v>632</v>
      </c>
      <c r="I122" t="s">
        <v>29244</v>
      </c>
      <c r="J122" t="s">
        <v>839</v>
      </c>
      <c r="K122" t="s">
        <v>635</v>
      </c>
      <c r="L122" t="s">
        <v>636</v>
      </c>
      <c r="M122" t="s">
        <v>29245</v>
      </c>
      <c r="N122" t="s">
        <v>635</v>
      </c>
      <c r="O122" t="s">
        <v>638</v>
      </c>
      <c r="P122" t="s">
        <v>22</v>
      </c>
      <c r="Q122" t="s">
        <v>639</v>
      </c>
      <c r="R122" t="s">
        <v>636</v>
      </c>
      <c r="S122" t="s">
        <v>635</v>
      </c>
      <c r="T122" t="s">
        <v>29246</v>
      </c>
    </row>
    <row r="123" spans="1:20" x14ac:dyDescent="0.25">
      <c r="A123" t="s">
        <v>25</v>
      </c>
      <c r="B123" t="s">
        <v>26</v>
      </c>
      <c r="C123">
        <v>50</v>
      </c>
      <c r="D123">
        <v>1</v>
      </c>
      <c r="E123" t="s">
        <v>29243</v>
      </c>
      <c r="F123">
        <v>100</v>
      </c>
      <c r="G123">
        <v>0</v>
      </c>
      <c r="H123" t="s">
        <v>632</v>
      </c>
      <c r="I123" t="s">
        <v>29244</v>
      </c>
      <c r="J123" t="s">
        <v>839</v>
      </c>
      <c r="K123" t="s">
        <v>635</v>
      </c>
      <c r="L123" t="s">
        <v>636</v>
      </c>
      <c r="M123" t="s">
        <v>29245</v>
      </c>
      <c r="N123" t="s">
        <v>635</v>
      </c>
      <c r="O123" t="s">
        <v>638</v>
      </c>
      <c r="P123" t="s">
        <v>22</v>
      </c>
      <c r="Q123" t="s">
        <v>639</v>
      </c>
      <c r="R123" t="s">
        <v>636</v>
      </c>
      <c r="S123" t="s">
        <v>635</v>
      </c>
      <c r="T123" t="s">
        <v>29246</v>
      </c>
    </row>
    <row r="124" spans="1:20" x14ac:dyDescent="0.25">
      <c r="A124" t="s">
        <v>20</v>
      </c>
      <c r="B124" t="s">
        <v>21</v>
      </c>
      <c r="C124">
        <v>50</v>
      </c>
      <c r="D124">
        <v>1</v>
      </c>
      <c r="E124" t="s">
        <v>29247</v>
      </c>
      <c r="F124">
        <v>100</v>
      </c>
      <c r="G124">
        <v>0</v>
      </c>
      <c r="H124" t="s">
        <v>661</v>
      </c>
      <c r="I124" t="s">
        <v>29248</v>
      </c>
      <c r="J124" t="s">
        <v>1105</v>
      </c>
      <c r="K124" t="s">
        <v>635</v>
      </c>
      <c r="L124" t="s">
        <v>636</v>
      </c>
      <c r="M124" t="s">
        <v>29249</v>
      </c>
      <c r="N124" t="s">
        <v>635</v>
      </c>
      <c r="O124" t="s">
        <v>638</v>
      </c>
      <c r="P124" t="s">
        <v>22</v>
      </c>
      <c r="Q124" t="s">
        <v>639</v>
      </c>
      <c r="R124" t="s">
        <v>636</v>
      </c>
      <c r="S124" t="s">
        <v>635</v>
      </c>
      <c r="T124" t="s">
        <v>29249</v>
      </c>
    </row>
    <row r="125" spans="1:20" x14ac:dyDescent="0.25">
      <c r="A125" t="s">
        <v>23</v>
      </c>
      <c r="B125" t="s">
        <v>24</v>
      </c>
      <c r="C125">
        <v>50</v>
      </c>
      <c r="D125">
        <v>1</v>
      </c>
      <c r="E125" t="s">
        <v>29247</v>
      </c>
      <c r="F125">
        <v>100</v>
      </c>
      <c r="G125">
        <v>0</v>
      </c>
      <c r="H125" t="s">
        <v>661</v>
      </c>
      <c r="I125" t="s">
        <v>29248</v>
      </c>
      <c r="J125" t="s">
        <v>1105</v>
      </c>
      <c r="K125" t="s">
        <v>635</v>
      </c>
      <c r="L125" t="s">
        <v>636</v>
      </c>
      <c r="M125" t="s">
        <v>29249</v>
      </c>
      <c r="N125" t="s">
        <v>635</v>
      </c>
      <c r="O125" t="s">
        <v>638</v>
      </c>
      <c r="P125" t="s">
        <v>22</v>
      </c>
      <c r="Q125" t="s">
        <v>639</v>
      </c>
      <c r="R125" t="s">
        <v>636</v>
      </c>
      <c r="S125" t="s">
        <v>635</v>
      </c>
      <c r="T125" t="s">
        <v>29249</v>
      </c>
    </row>
    <row r="126" spans="1:20" x14ac:dyDescent="0.25">
      <c r="A126" t="s">
        <v>25</v>
      </c>
      <c r="B126" t="s">
        <v>26</v>
      </c>
      <c r="C126">
        <v>50</v>
      </c>
      <c r="D126">
        <v>1</v>
      </c>
      <c r="E126" t="s">
        <v>29247</v>
      </c>
      <c r="F126">
        <v>100</v>
      </c>
      <c r="G126">
        <v>0</v>
      </c>
      <c r="H126" t="s">
        <v>661</v>
      </c>
      <c r="I126" t="s">
        <v>29248</v>
      </c>
      <c r="J126" t="s">
        <v>1105</v>
      </c>
      <c r="K126" t="s">
        <v>635</v>
      </c>
      <c r="L126" t="s">
        <v>636</v>
      </c>
      <c r="M126" t="s">
        <v>29249</v>
      </c>
      <c r="N126" t="s">
        <v>635</v>
      </c>
      <c r="O126" t="s">
        <v>638</v>
      </c>
      <c r="P126" t="s">
        <v>22</v>
      </c>
      <c r="Q126" t="s">
        <v>639</v>
      </c>
      <c r="R126" t="s">
        <v>636</v>
      </c>
      <c r="S126" t="s">
        <v>635</v>
      </c>
      <c r="T126" t="s">
        <v>29249</v>
      </c>
    </row>
    <row r="127" spans="1:20" x14ac:dyDescent="0.25">
      <c r="A127" t="s">
        <v>20</v>
      </c>
      <c r="B127" t="s">
        <v>21</v>
      </c>
      <c r="C127">
        <v>50</v>
      </c>
      <c r="D127">
        <v>1</v>
      </c>
      <c r="E127" t="s">
        <v>29250</v>
      </c>
      <c r="F127">
        <v>100</v>
      </c>
      <c r="G127">
        <v>0</v>
      </c>
      <c r="H127" t="s">
        <v>661</v>
      </c>
      <c r="I127" t="s">
        <v>29251</v>
      </c>
      <c r="J127" t="s">
        <v>1399</v>
      </c>
      <c r="K127" t="s">
        <v>635</v>
      </c>
      <c r="L127" t="s">
        <v>636</v>
      </c>
      <c r="M127" t="s">
        <v>29252</v>
      </c>
      <c r="N127" t="s">
        <v>635</v>
      </c>
      <c r="O127" t="s">
        <v>638</v>
      </c>
      <c r="P127" t="s">
        <v>22</v>
      </c>
      <c r="Q127" t="s">
        <v>639</v>
      </c>
      <c r="R127" t="s">
        <v>636</v>
      </c>
      <c r="S127" t="s">
        <v>635</v>
      </c>
      <c r="T127" t="s">
        <v>29252</v>
      </c>
    </row>
    <row r="128" spans="1:20" x14ac:dyDescent="0.25">
      <c r="A128" t="s">
        <v>23</v>
      </c>
      <c r="B128" t="s">
        <v>24</v>
      </c>
      <c r="C128">
        <v>50</v>
      </c>
      <c r="D128">
        <v>1</v>
      </c>
      <c r="E128" t="s">
        <v>29250</v>
      </c>
      <c r="F128">
        <v>100</v>
      </c>
      <c r="G128">
        <v>0</v>
      </c>
      <c r="H128" t="s">
        <v>661</v>
      </c>
      <c r="I128" t="s">
        <v>29251</v>
      </c>
      <c r="J128" t="s">
        <v>1399</v>
      </c>
      <c r="K128" t="s">
        <v>635</v>
      </c>
      <c r="L128" t="s">
        <v>636</v>
      </c>
      <c r="M128" t="s">
        <v>29252</v>
      </c>
      <c r="N128" t="s">
        <v>635</v>
      </c>
      <c r="O128" t="s">
        <v>638</v>
      </c>
      <c r="P128" t="s">
        <v>22</v>
      </c>
      <c r="Q128" t="s">
        <v>639</v>
      </c>
      <c r="R128" t="s">
        <v>636</v>
      </c>
      <c r="S128" t="s">
        <v>635</v>
      </c>
      <c r="T128" t="s">
        <v>29252</v>
      </c>
    </row>
    <row r="129" spans="1:20" x14ac:dyDescent="0.25">
      <c r="A129" t="s">
        <v>25</v>
      </c>
      <c r="B129" t="s">
        <v>26</v>
      </c>
      <c r="C129">
        <v>50</v>
      </c>
      <c r="D129">
        <v>1</v>
      </c>
      <c r="E129" t="s">
        <v>29250</v>
      </c>
      <c r="F129">
        <v>100</v>
      </c>
      <c r="G129">
        <v>0</v>
      </c>
      <c r="H129" t="s">
        <v>661</v>
      </c>
      <c r="I129" t="s">
        <v>29251</v>
      </c>
      <c r="J129" t="s">
        <v>1399</v>
      </c>
      <c r="K129" t="s">
        <v>635</v>
      </c>
      <c r="L129" t="s">
        <v>636</v>
      </c>
      <c r="M129" t="s">
        <v>29252</v>
      </c>
      <c r="N129" t="s">
        <v>635</v>
      </c>
      <c r="O129" t="s">
        <v>638</v>
      </c>
      <c r="P129" t="s">
        <v>22</v>
      </c>
      <c r="Q129" t="s">
        <v>639</v>
      </c>
      <c r="R129" t="s">
        <v>636</v>
      </c>
      <c r="S129" t="s">
        <v>635</v>
      </c>
      <c r="T129" t="s">
        <v>29252</v>
      </c>
    </row>
    <row r="130" spans="1:20" x14ac:dyDescent="0.25">
      <c r="A130" t="s">
        <v>35</v>
      </c>
      <c r="B130" t="s">
        <v>36</v>
      </c>
      <c r="C130">
        <v>66.666666666666671</v>
      </c>
      <c r="D130">
        <v>6</v>
      </c>
      <c r="E130" t="s">
        <v>29253</v>
      </c>
      <c r="F130">
        <v>200</v>
      </c>
      <c r="G130">
        <v>0</v>
      </c>
      <c r="H130" t="s">
        <v>661</v>
      </c>
      <c r="I130" t="s">
        <v>29254</v>
      </c>
      <c r="J130" t="s">
        <v>1631</v>
      </c>
      <c r="K130" t="s">
        <v>635</v>
      </c>
      <c r="L130" t="s">
        <v>636</v>
      </c>
      <c r="M130" t="s">
        <v>29255</v>
      </c>
      <c r="N130" t="s">
        <v>635</v>
      </c>
      <c r="O130" t="s">
        <v>668</v>
      </c>
      <c r="P130" t="s">
        <v>22</v>
      </c>
      <c r="Q130" t="s">
        <v>669</v>
      </c>
      <c r="R130" t="s">
        <v>636</v>
      </c>
      <c r="S130" t="s">
        <v>635</v>
      </c>
      <c r="T130" t="s">
        <v>29256</v>
      </c>
    </row>
    <row r="131" spans="1:20" x14ac:dyDescent="0.25">
      <c r="A131" t="s">
        <v>164</v>
      </c>
      <c r="B131" t="s">
        <v>165</v>
      </c>
      <c r="C131">
        <v>40</v>
      </c>
      <c r="D131">
        <v>10</v>
      </c>
      <c r="E131" t="s">
        <v>29257</v>
      </c>
      <c r="F131">
        <v>308</v>
      </c>
      <c r="G131">
        <v>0</v>
      </c>
      <c r="H131" t="s">
        <v>632</v>
      </c>
      <c r="I131" t="s">
        <v>29258</v>
      </c>
      <c r="J131" t="s">
        <v>634</v>
      </c>
      <c r="K131" t="s">
        <v>635</v>
      </c>
      <c r="L131" t="s">
        <v>636</v>
      </c>
      <c r="M131" t="s">
        <v>29256</v>
      </c>
      <c r="N131" t="s">
        <v>635</v>
      </c>
      <c r="O131" t="s">
        <v>638</v>
      </c>
      <c r="P131" t="s">
        <v>22</v>
      </c>
      <c r="Q131" t="s">
        <v>639</v>
      </c>
      <c r="R131" t="s">
        <v>636</v>
      </c>
      <c r="S131" t="s">
        <v>635</v>
      </c>
      <c r="T131" t="s">
        <v>29256</v>
      </c>
    </row>
    <row r="132" spans="1:20" x14ac:dyDescent="0.25">
      <c r="A132" t="s">
        <v>258</v>
      </c>
      <c r="B132" t="s">
        <v>982</v>
      </c>
      <c r="C132">
        <v>2.5299999999999998</v>
      </c>
      <c r="D132">
        <v>2</v>
      </c>
      <c r="E132" t="s">
        <v>29259</v>
      </c>
      <c r="F132">
        <v>5.0599999999999996</v>
      </c>
      <c r="G132">
        <v>0</v>
      </c>
      <c r="H132" t="s">
        <v>647</v>
      </c>
      <c r="I132" t="s">
        <v>24302</v>
      </c>
      <c r="J132" t="s">
        <v>24303</v>
      </c>
      <c r="K132" t="s">
        <v>24304</v>
      </c>
      <c r="L132" t="s">
        <v>24305</v>
      </c>
      <c r="M132" t="s">
        <v>29260</v>
      </c>
      <c r="N132" t="s">
        <v>635</v>
      </c>
      <c r="O132" t="s">
        <v>706</v>
      </c>
      <c r="P132" t="s">
        <v>40</v>
      </c>
      <c r="Q132" t="s">
        <v>707</v>
      </c>
      <c r="R132" t="s">
        <v>636</v>
      </c>
      <c r="S132" t="s">
        <v>635</v>
      </c>
      <c r="T132" t="s">
        <v>29261</v>
      </c>
    </row>
    <row r="133" spans="1:20" x14ac:dyDescent="0.25">
      <c r="A133" t="s">
        <v>164</v>
      </c>
      <c r="B133" t="s">
        <v>165</v>
      </c>
      <c r="C133">
        <v>33.333333333333336</v>
      </c>
      <c r="D133">
        <v>3</v>
      </c>
      <c r="E133" t="s">
        <v>29262</v>
      </c>
      <c r="F133">
        <v>100</v>
      </c>
      <c r="G133">
        <v>0</v>
      </c>
      <c r="H133" t="s">
        <v>661</v>
      </c>
      <c r="I133" t="s">
        <v>29263</v>
      </c>
      <c r="J133" t="s">
        <v>884</v>
      </c>
      <c r="K133" t="s">
        <v>635</v>
      </c>
      <c r="L133" t="s">
        <v>636</v>
      </c>
      <c r="M133" t="s">
        <v>29264</v>
      </c>
      <c r="N133" t="s">
        <v>635</v>
      </c>
      <c r="O133" t="s">
        <v>638</v>
      </c>
      <c r="P133" t="s">
        <v>22</v>
      </c>
      <c r="Q133" t="s">
        <v>639</v>
      </c>
      <c r="R133" t="s">
        <v>29265</v>
      </c>
      <c r="S133" t="s">
        <v>635</v>
      </c>
      <c r="T133" t="s">
        <v>29264</v>
      </c>
    </row>
    <row r="134" spans="1:20" x14ac:dyDescent="0.25">
      <c r="A134" t="s">
        <v>35</v>
      </c>
      <c r="B134" t="s">
        <v>36</v>
      </c>
      <c r="C134">
        <v>66.666666666666671</v>
      </c>
      <c r="D134">
        <v>3</v>
      </c>
      <c r="E134" t="s">
        <v>29266</v>
      </c>
      <c r="F134">
        <v>100</v>
      </c>
      <c r="G134">
        <v>0</v>
      </c>
      <c r="H134" t="s">
        <v>661</v>
      </c>
      <c r="I134" t="s">
        <v>29267</v>
      </c>
      <c r="J134" t="s">
        <v>1581</v>
      </c>
      <c r="K134" t="s">
        <v>635</v>
      </c>
      <c r="L134" t="s">
        <v>636</v>
      </c>
      <c r="M134" t="s">
        <v>29268</v>
      </c>
      <c r="N134" t="s">
        <v>635</v>
      </c>
      <c r="O134" t="s">
        <v>638</v>
      </c>
      <c r="P134" t="s">
        <v>22</v>
      </c>
      <c r="Q134" t="s">
        <v>639</v>
      </c>
      <c r="R134" t="s">
        <v>636</v>
      </c>
      <c r="S134" t="s">
        <v>635</v>
      </c>
      <c r="T134" t="s">
        <v>29268</v>
      </c>
    </row>
    <row r="135" spans="1:20" x14ac:dyDescent="0.25">
      <c r="A135" t="s">
        <v>619</v>
      </c>
      <c r="B135" t="s">
        <v>620</v>
      </c>
      <c r="C135">
        <v>139</v>
      </c>
      <c r="D135">
        <v>1</v>
      </c>
      <c r="E135" t="s">
        <v>29269</v>
      </c>
      <c r="F135">
        <v>287.75</v>
      </c>
      <c r="G135">
        <v>0</v>
      </c>
      <c r="H135" t="s">
        <v>661</v>
      </c>
      <c r="I135" t="s">
        <v>5816</v>
      </c>
      <c r="J135" t="s">
        <v>1091</v>
      </c>
      <c r="K135" t="s">
        <v>635</v>
      </c>
      <c r="L135" t="s">
        <v>636</v>
      </c>
      <c r="M135" t="s">
        <v>29270</v>
      </c>
      <c r="N135" t="s">
        <v>635</v>
      </c>
      <c r="O135" t="s">
        <v>1071</v>
      </c>
      <c r="P135" t="s">
        <v>22</v>
      </c>
      <c r="Q135" t="s">
        <v>639</v>
      </c>
      <c r="R135" t="s">
        <v>636</v>
      </c>
      <c r="S135" t="s">
        <v>635</v>
      </c>
      <c r="T135" t="s">
        <v>29270</v>
      </c>
    </row>
    <row r="136" spans="1:20" x14ac:dyDescent="0.25">
      <c r="A136" t="s">
        <v>258</v>
      </c>
      <c r="B136" t="s">
        <v>264</v>
      </c>
      <c r="C136">
        <v>139</v>
      </c>
      <c r="D136">
        <v>1</v>
      </c>
      <c r="E136" t="s">
        <v>29269</v>
      </c>
      <c r="F136">
        <v>287.75</v>
      </c>
      <c r="G136">
        <v>0</v>
      </c>
      <c r="H136" t="s">
        <v>661</v>
      </c>
      <c r="I136" t="s">
        <v>5816</v>
      </c>
      <c r="J136" t="s">
        <v>1091</v>
      </c>
      <c r="K136" t="s">
        <v>635</v>
      </c>
      <c r="L136" t="s">
        <v>636</v>
      </c>
      <c r="M136" t="s">
        <v>29270</v>
      </c>
      <c r="N136" t="s">
        <v>635</v>
      </c>
      <c r="O136" t="s">
        <v>1071</v>
      </c>
      <c r="P136" t="s">
        <v>22</v>
      </c>
      <c r="Q136" t="s">
        <v>639</v>
      </c>
      <c r="R136" t="s">
        <v>636</v>
      </c>
      <c r="S136" t="s">
        <v>635</v>
      </c>
      <c r="T136" t="s">
        <v>29270</v>
      </c>
    </row>
    <row r="137" spans="1:20" x14ac:dyDescent="0.25">
      <c r="A137" t="s">
        <v>257</v>
      </c>
      <c r="B137" t="s">
        <v>263</v>
      </c>
      <c r="C137">
        <v>139</v>
      </c>
      <c r="D137">
        <v>1</v>
      </c>
      <c r="E137" t="s">
        <v>29269</v>
      </c>
      <c r="F137">
        <v>287.75</v>
      </c>
      <c r="G137">
        <v>0</v>
      </c>
      <c r="H137" t="s">
        <v>661</v>
      </c>
      <c r="I137" t="s">
        <v>5816</v>
      </c>
      <c r="J137" t="s">
        <v>1091</v>
      </c>
      <c r="K137" t="s">
        <v>635</v>
      </c>
      <c r="L137" t="s">
        <v>636</v>
      </c>
      <c r="M137" t="s">
        <v>29270</v>
      </c>
      <c r="N137" t="s">
        <v>635</v>
      </c>
      <c r="O137" t="s">
        <v>1071</v>
      </c>
      <c r="P137" t="s">
        <v>22</v>
      </c>
      <c r="Q137" t="s">
        <v>639</v>
      </c>
      <c r="R137" t="s">
        <v>636</v>
      </c>
      <c r="S137" t="s">
        <v>635</v>
      </c>
      <c r="T137" t="s">
        <v>29270</v>
      </c>
    </row>
    <row r="138" spans="1:20" x14ac:dyDescent="0.25">
      <c r="A138" t="s">
        <v>256</v>
      </c>
      <c r="B138" t="s">
        <v>262</v>
      </c>
      <c r="C138">
        <v>139</v>
      </c>
      <c r="D138">
        <v>1</v>
      </c>
      <c r="E138" t="s">
        <v>29269</v>
      </c>
      <c r="F138">
        <v>287.75</v>
      </c>
      <c r="G138">
        <v>0</v>
      </c>
      <c r="H138" t="s">
        <v>661</v>
      </c>
      <c r="I138" t="s">
        <v>5816</v>
      </c>
      <c r="J138" t="s">
        <v>1091</v>
      </c>
      <c r="K138" t="s">
        <v>635</v>
      </c>
      <c r="L138" t="s">
        <v>636</v>
      </c>
      <c r="M138" t="s">
        <v>29270</v>
      </c>
      <c r="N138" t="s">
        <v>635</v>
      </c>
      <c r="O138" t="s">
        <v>1071</v>
      </c>
      <c r="P138" t="s">
        <v>22</v>
      </c>
      <c r="Q138" t="s">
        <v>639</v>
      </c>
      <c r="R138" t="s">
        <v>636</v>
      </c>
      <c r="S138" t="s">
        <v>635</v>
      </c>
      <c r="T138" t="s">
        <v>29270</v>
      </c>
    </row>
    <row r="139" spans="1:20" x14ac:dyDescent="0.25">
      <c r="A139" t="s">
        <v>20</v>
      </c>
      <c r="B139" t="s">
        <v>21</v>
      </c>
      <c r="C139">
        <v>50</v>
      </c>
      <c r="D139">
        <v>2</v>
      </c>
      <c r="E139" t="s">
        <v>29271</v>
      </c>
      <c r="F139">
        <v>200</v>
      </c>
      <c r="G139">
        <v>0</v>
      </c>
      <c r="H139" t="s">
        <v>661</v>
      </c>
      <c r="I139" t="s">
        <v>3811</v>
      </c>
      <c r="J139" t="s">
        <v>967</v>
      </c>
      <c r="K139" t="s">
        <v>635</v>
      </c>
      <c r="L139" t="s">
        <v>636</v>
      </c>
      <c r="M139" t="s">
        <v>29272</v>
      </c>
      <c r="N139" t="s">
        <v>635</v>
      </c>
      <c r="O139" t="s">
        <v>638</v>
      </c>
      <c r="P139" t="s">
        <v>22</v>
      </c>
      <c r="Q139" t="s">
        <v>639</v>
      </c>
      <c r="R139" t="s">
        <v>636</v>
      </c>
      <c r="S139" t="s">
        <v>635</v>
      </c>
      <c r="T139" t="s">
        <v>29272</v>
      </c>
    </row>
    <row r="140" spans="1:20" x14ac:dyDescent="0.25">
      <c r="A140" t="s">
        <v>23</v>
      </c>
      <c r="B140" t="s">
        <v>24</v>
      </c>
      <c r="C140">
        <v>50</v>
      </c>
      <c r="D140">
        <v>2</v>
      </c>
      <c r="E140" t="s">
        <v>29271</v>
      </c>
      <c r="F140">
        <v>200</v>
      </c>
      <c r="G140">
        <v>0</v>
      </c>
      <c r="H140" t="s">
        <v>661</v>
      </c>
      <c r="I140" t="s">
        <v>3811</v>
      </c>
      <c r="J140" t="s">
        <v>967</v>
      </c>
      <c r="K140" t="s">
        <v>635</v>
      </c>
      <c r="L140" t="s">
        <v>636</v>
      </c>
      <c r="M140" t="s">
        <v>29272</v>
      </c>
      <c r="N140" t="s">
        <v>635</v>
      </c>
      <c r="O140" t="s">
        <v>638</v>
      </c>
      <c r="P140" t="s">
        <v>22</v>
      </c>
      <c r="Q140" t="s">
        <v>639</v>
      </c>
      <c r="R140" t="s">
        <v>636</v>
      </c>
      <c r="S140" t="s">
        <v>635</v>
      </c>
      <c r="T140" t="s">
        <v>29272</v>
      </c>
    </row>
    <row r="141" spans="1:20" x14ac:dyDescent="0.25">
      <c r="A141" t="s">
        <v>25</v>
      </c>
      <c r="B141" t="s">
        <v>26</v>
      </c>
      <c r="C141">
        <v>50</v>
      </c>
      <c r="D141">
        <v>2</v>
      </c>
      <c r="E141" t="s">
        <v>29271</v>
      </c>
      <c r="F141">
        <v>200</v>
      </c>
      <c r="G141">
        <v>0</v>
      </c>
      <c r="H141" t="s">
        <v>661</v>
      </c>
      <c r="I141" t="s">
        <v>3811</v>
      </c>
      <c r="J141" t="s">
        <v>967</v>
      </c>
      <c r="K141" t="s">
        <v>635</v>
      </c>
      <c r="L141" t="s">
        <v>636</v>
      </c>
      <c r="M141" t="s">
        <v>29272</v>
      </c>
      <c r="N141" t="s">
        <v>635</v>
      </c>
      <c r="O141" t="s">
        <v>638</v>
      </c>
      <c r="P141" t="s">
        <v>22</v>
      </c>
      <c r="Q141" t="s">
        <v>639</v>
      </c>
      <c r="R141" t="s">
        <v>636</v>
      </c>
      <c r="S141" t="s">
        <v>635</v>
      </c>
      <c r="T141" t="s">
        <v>29272</v>
      </c>
    </row>
    <row r="142" spans="1:20" x14ac:dyDescent="0.25">
      <c r="A142" t="s">
        <v>164</v>
      </c>
      <c r="B142" t="s">
        <v>165</v>
      </c>
      <c r="C142">
        <v>65</v>
      </c>
      <c r="D142">
        <v>9</v>
      </c>
      <c r="E142" t="s">
        <v>29273</v>
      </c>
      <c r="F142">
        <v>299</v>
      </c>
      <c r="G142">
        <v>0</v>
      </c>
      <c r="H142" t="s">
        <v>661</v>
      </c>
      <c r="I142" t="s">
        <v>16654</v>
      </c>
      <c r="J142" t="s">
        <v>634</v>
      </c>
      <c r="K142" t="s">
        <v>635</v>
      </c>
      <c r="L142" t="s">
        <v>636</v>
      </c>
      <c r="M142" t="s">
        <v>29274</v>
      </c>
      <c r="N142" t="s">
        <v>635</v>
      </c>
      <c r="O142" t="s">
        <v>638</v>
      </c>
      <c r="P142" t="s">
        <v>22</v>
      </c>
      <c r="Q142" t="s">
        <v>639</v>
      </c>
      <c r="R142" t="s">
        <v>636</v>
      </c>
      <c r="S142" t="s">
        <v>635</v>
      </c>
      <c r="T142" t="s">
        <v>29274</v>
      </c>
    </row>
    <row r="143" spans="1:20" x14ac:dyDescent="0.25">
      <c r="A143" t="s">
        <v>164</v>
      </c>
      <c r="B143" t="s">
        <v>165</v>
      </c>
      <c r="C143">
        <v>65</v>
      </c>
      <c r="D143">
        <v>9</v>
      </c>
      <c r="E143" t="s">
        <v>29275</v>
      </c>
      <c r="F143">
        <v>299</v>
      </c>
      <c r="G143">
        <v>0</v>
      </c>
      <c r="H143" t="s">
        <v>661</v>
      </c>
      <c r="I143" t="s">
        <v>14003</v>
      </c>
      <c r="J143" t="s">
        <v>992</v>
      </c>
      <c r="K143" t="s">
        <v>635</v>
      </c>
      <c r="L143" t="s">
        <v>636</v>
      </c>
      <c r="M143" t="s">
        <v>29276</v>
      </c>
      <c r="N143" t="s">
        <v>635</v>
      </c>
      <c r="O143" t="s">
        <v>638</v>
      </c>
      <c r="P143" t="s">
        <v>22</v>
      </c>
      <c r="Q143" t="s">
        <v>639</v>
      </c>
      <c r="R143" t="s">
        <v>636</v>
      </c>
      <c r="S143" t="s">
        <v>635</v>
      </c>
      <c r="T143" t="s">
        <v>29276</v>
      </c>
    </row>
    <row r="144" spans="1:20" x14ac:dyDescent="0.25">
      <c r="A144" t="s">
        <v>35</v>
      </c>
      <c r="B144" t="s">
        <v>36</v>
      </c>
      <c r="C144">
        <v>66.666666666666671</v>
      </c>
      <c r="D144">
        <v>3</v>
      </c>
      <c r="E144" t="s">
        <v>29277</v>
      </c>
      <c r="F144">
        <v>100</v>
      </c>
      <c r="G144">
        <v>0</v>
      </c>
      <c r="H144" t="s">
        <v>661</v>
      </c>
      <c r="I144" t="s">
        <v>29278</v>
      </c>
      <c r="J144" t="s">
        <v>2451</v>
      </c>
      <c r="K144" t="s">
        <v>635</v>
      </c>
      <c r="L144" t="s">
        <v>636</v>
      </c>
      <c r="M144" t="s">
        <v>29279</v>
      </c>
      <c r="N144" t="s">
        <v>635</v>
      </c>
      <c r="O144" t="s">
        <v>638</v>
      </c>
      <c r="P144" t="s">
        <v>22</v>
      </c>
      <c r="Q144" t="s">
        <v>639</v>
      </c>
      <c r="R144" t="s">
        <v>636</v>
      </c>
      <c r="S144" t="s">
        <v>635</v>
      </c>
      <c r="T144" t="s">
        <v>29279</v>
      </c>
    </row>
    <row r="145" spans="1:20" x14ac:dyDescent="0.25">
      <c r="A145" t="s">
        <v>35</v>
      </c>
      <c r="B145" t="s">
        <v>36</v>
      </c>
      <c r="C145">
        <v>66.666666666666671</v>
      </c>
      <c r="D145">
        <v>3</v>
      </c>
      <c r="E145" t="s">
        <v>29280</v>
      </c>
      <c r="F145">
        <v>100</v>
      </c>
      <c r="G145">
        <v>0</v>
      </c>
      <c r="H145" t="s">
        <v>661</v>
      </c>
      <c r="I145" t="s">
        <v>29281</v>
      </c>
      <c r="J145" t="s">
        <v>2438</v>
      </c>
      <c r="K145" t="s">
        <v>635</v>
      </c>
      <c r="L145" t="s">
        <v>636</v>
      </c>
      <c r="M145" t="s">
        <v>29282</v>
      </c>
      <c r="N145" t="s">
        <v>635</v>
      </c>
      <c r="O145" t="s">
        <v>638</v>
      </c>
      <c r="P145" t="s">
        <v>22</v>
      </c>
      <c r="Q145" t="s">
        <v>639</v>
      </c>
      <c r="R145" t="s">
        <v>636</v>
      </c>
      <c r="S145" t="s">
        <v>635</v>
      </c>
      <c r="T145" t="s">
        <v>29282</v>
      </c>
    </row>
    <row r="146" spans="1:20" x14ac:dyDescent="0.25">
      <c r="A146" t="s">
        <v>37</v>
      </c>
      <c r="B146" t="s">
        <v>38</v>
      </c>
      <c r="C146">
        <v>66.666666666666671</v>
      </c>
      <c r="D146">
        <v>3</v>
      </c>
      <c r="E146" t="s">
        <v>29283</v>
      </c>
      <c r="F146">
        <v>100</v>
      </c>
      <c r="G146">
        <v>0</v>
      </c>
      <c r="H146" t="s">
        <v>661</v>
      </c>
      <c r="I146" t="s">
        <v>29284</v>
      </c>
      <c r="J146" t="s">
        <v>1314</v>
      </c>
      <c r="K146" t="s">
        <v>635</v>
      </c>
      <c r="L146" t="s">
        <v>636</v>
      </c>
      <c r="M146" t="s">
        <v>29282</v>
      </c>
      <c r="N146" t="s">
        <v>635</v>
      </c>
      <c r="O146" t="s">
        <v>638</v>
      </c>
      <c r="P146" t="s">
        <v>22</v>
      </c>
      <c r="Q146" t="s">
        <v>639</v>
      </c>
      <c r="R146" t="s">
        <v>636</v>
      </c>
      <c r="S146" t="s">
        <v>635</v>
      </c>
      <c r="T146" t="s">
        <v>29282</v>
      </c>
    </row>
    <row r="147" spans="1:20" x14ac:dyDescent="0.25">
      <c r="A147" t="s">
        <v>619</v>
      </c>
      <c r="B147" t="s">
        <v>620</v>
      </c>
      <c r="C147">
        <v>139</v>
      </c>
      <c r="D147">
        <v>2</v>
      </c>
      <c r="E147" t="s">
        <v>29285</v>
      </c>
      <c r="F147">
        <v>959.2</v>
      </c>
      <c r="G147">
        <v>0</v>
      </c>
      <c r="H147" t="s">
        <v>661</v>
      </c>
      <c r="I147" t="s">
        <v>29286</v>
      </c>
      <c r="J147" t="s">
        <v>634</v>
      </c>
      <c r="K147" t="s">
        <v>635</v>
      </c>
      <c r="L147" t="s">
        <v>636</v>
      </c>
      <c r="M147" t="s">
        <v>29287</v>
      </c>
      <c r="N147" t="s">
        <v>635</v>
      </c>
      <c r="O147" t="s">
        <v>638</v>
      </c>
      <c r="P147" t="s">
        <v>22</v>
      </c>
      <c r="Q147" t="s">
        <v>639</v>
      </c>
      <c r="R147" t="s">
        <v>636</v>
      </c>
      <c r="S147" t="s">
        <v>635</v>
      </c>
      <c r="T147" t="s">
        <v>29287</v>
      </c>
    </row>
    <row r="148" spans="1:20" x14ac:dyDescent="0.25">
      <c r="A148" t="s">
        <v>256</v>
      </c>
      <c r="B148" t="s">
        <v>262</v>
      </c>
      <c r="C148">
        <v>139</v>
      </c>
      <c r="D148">
        <v>4</v>
      </c>
      <c r="E148" t="s">
        <v>29285</v>
      </c>
      <c r="F148">
        <v>959.2</v>
      </c>
      <c r="G148">
        <v>0</v>
      </c>
      <c r="H148" t="s">
        <v>661</v>
      </c>
      <c r="I148" t="s">
        <v>29286</v>
      </c>
      <c r="J148" t="s">
        <v>634</v>
      </c>
      <c r="K148" t="s">
        <v>635</v>
      </c>
      <c r="L148" t="s">
        <v>636</v>
      </c>
      <c r="M148" t="s">
        <v>29287</v>
      </c>
      <c r="N148" t="s">
        <v>635</v>
      </c>
      <c r="O148" t="s">
        <v>638</v>
      </c>
      <c r="P148" t="s">
        <v>22</v>
      </c>
      <c r="Q148" t="s">
        <v>639</v>
      </c>
      <c r="R148" t="s">
        <v>636</v>
      </c>
      <c r="S148" t="s">
        <v>635</v>
      </c>
      <c r="T148" t="s">
        <v>29287</v>
      </c>
    </row>
    <row r="149" spans="1:20" x14ac:dyDescent="0.25">
      <c r="A149" t="s">
        <v>619</v>
      </c>
      <c r="B149" t="s">
        <v>620</v>
      </c>
      <c r="C149">
        <v>139</v>
      </c>
      <c r="D149">
        <v>3</v>
      </c>
      <c r="E149" t="s">
        <v>29285</v>
      </c>
      <c r="F149">
        <v>959.2</v>
      </c>
      <c r="G149">
        <v>0</v>
      </c>
      <c r="H149" t="s">
        <v>661</v>
      </c>
      <c r="I149" t="s">
        <v>29286</v>
      </c>
      <c r="J149" t="s">
        <v>634</v>
      </c>
      <c r="K149" t="s">
        <v>635</v>
      </c>
      <c r="L149" t="s">
        <v>636</v>
      </c>
      <c r="M149" t="s">
        <v>29287</v>
      </c>
      <c r="N149" t="s">
        <v>635</v>
      </c>
      <c r="O149" t="s">
        <v>638</v>
      </c>
      <c r="P149" t="s">
        <v>22</v>
      </c>
      <c r="Q149" t="s">
        <v>639</v>
      </c>
      <c r="R149" t="s">
        <v>636</v>
      </c>
      <c r="S149" t="s">
        <v>635</v>
      </c>
      <c r="T149" t="s">
        <v>29287</v>
      </c>
    </row>
    <row r="150" spans="1:20" x14ac:dyDescent="0.25">
      <c r="A150" t="s">
        <v>256</v>
      </c>
      <c r="B150" t="s">
        <v>262</v>
      </c>
      <c r="C150">
        <v>139</v>
      </c>
      <c r="D150">
        <v>1</v>
      </c>
      <c r="E150" t="s">
        <v>29285</v>
      </c>
      <c r="F150">
        <v>959.2</v>
      </c>
      <c r="G150">
        <v>0</v>
      </c>
      <c r="H150" t="s">
        <v>661</v>
      </c>
      <c r="I150" t="s">
        <v>29286</v>
      </c>
      <c r="J150" t="s">
        <v>634</v>
      </c>
      <c r="K150" t="s">
        <v>635</v>
      </c>
      <c r="L150" t="s">
        <v>636</v>
      </c>
      <c r="M150" t="s">
        <v>29287</v>
      </c>
      <c r="N150" t="s">
        <v>635</v>
      </c>
      <c r="O150" t="s">
        <v>638</v>
      </c>
      <c r="P150" t="s">
        <v>22</v>
      </c>
      <c r="Q150" t="s">
        <v>639</v>
      </c>
      <c r="R150" t="s">
        <v>636</v>
      </c>
      <c r="S150" t="s">
        <v>635</v>
      </c>
      <c r="T150" t="s">
        <v>29287</v>
      </c>
    </row>
    <row r="151" spans="1:20" x14ac:dyDescent="0.25">
      <c r="A151" t="s">
        <v>35</v>
      </c>
      <c r="B151" t="s">
        <v>36</v>
      </c>
      <c r="C151">
        <v>66.666666666666671</v>
      </c>
      <c r="D151">
        <v>3</v>
      </c>
      <c r="E151" t="s">
        <v>29288</v>
      </c>
      <c r="F151">
        <v>100</v>
      </c>
      <c r="G151">
        <v>0</v>
      </c>
      <c r="H151" t="s">
        <v>661</v>
      </c>
      <c r="I151" t="s">
        <v>29289</v>
      </c>
      <c r="J151" t="s">
        <v>818</v>
      </c>
      <c r="K151" t="s">
        <v>635</v>
      </c>
      <c r="L151" t="s">
        <v>636</v>
      </c>
      <c r="M151" t="s">
        <v>29290</v>
      </c>
      <c r="N151" t="s">
        <v>635</v>
      </c>
      <c r="O151" t="s">
        <v>638</v>
      </c>
      <c r="P151" t="s">
        <v>22</v>
      </c>
      <c r="Q151" t="s">
        <v>639</v>
      </c>
      <c r="R151" t="s">
        <v>636</v>
      </c>
      <c r="S151" t="s">
        <v>635</v>
      </c>
      <c r="T151" t="s">
        <v>29290</v>
      </c>
    </row>
    <row r="152" spans="1:20" x14ac:dyDescent="0.25">
      <c r="A152" t="s">
        <v>619</v>
      </c>
      <c r="B152" t="s">
        <v>620</v>
      </c>
      <c r="C152">
        <v>139</v>
      </c>
      <c r="D152">
        <v>1</v>
      </c>
      <c r="E152" t="s">
        <v>29291</v>
      </c>
      <c r="F152">
        <v>287.75</v>
      </c>
      <c r="G152">
        <v>0</v>
      </c>
      <c r="H152" t="s">
        <v>661</v>
      </c>
      <c r="I152" t="s">
        <v>7218</v>
      </c>
      <c r="J152" t="s">
        <v>634</v>
      </c>
      <c r="K152" t="s">
        <v>635</v>
      </c>
      <c r="L152" t="s">
        <v>636</v>
      </c>
      <c r="M152" t="s">
        <v>29292</v>
      </c>
      <c r="N152" t="s">
        <v>635</v>
      </c>
      <c r="O152" t="s">
        <v>638</v>
      </c>
      <c r="P152" t="s">
        <v>22</v>
      </c>
      <c r="Q152" t="s">
        <v>639</v>
      </c>
      <c r="R152" t="s">
        <v>636</v>
      </c>
      <c r="S152" t="s">
        <v>635</v>
      </c>
      <c r="T152" t="s">
        <v>29292</v>
      </c>
    </row>
    <row r="153" spans="1:20" x14ac:dyDescent="0.25">
      <c r="A153" t="s">
        <v>258</v>
      </c>
      <c r="B153" t="s">
        <v>264</v>
      </c>
      <c r="C153">
        <v>139</v>
      </c>
      <c r="D153">
        <v>1</v>
      </c>
      <c r="E153" t="s">
        <v>29291</v>
      </c>
      <c r="F153">
        <v>287.75</v>
      </c>
      <c r="G153">
        <v>0</v>
      </c>
      <c r="H153" t="s">
        <v>661</v>
      </c>
      <c r="I153" t="s">
        <v>7218</v>
      </c>
      <c r="J153" t="s">
        <v>634</v>
      </c>
      <c r="K153" t="s">
        <v>635</v>
      </c>
      <c r="L153" t="s">
        <v>636</v>
      </c>
      <c r="M153" t="s">
        <v>29292</v>
      </c>
      <c r="N153" t="s">
        <v>635</v>
      </c>
      <c r="O153" t="s">
        <v>638</v>
      </c>
      <c r="P153" t="s">
        <v>22</v>
      </c>
      <c r="Q153" t="s">
        <v>639</v>
      </c>
      <c r="R153" t="s">
        <v>636</v>
      </c>
      <c r="S153" t="s">
        <v>635</v>
      </c>
      <c r="T153" t="s">
        <v>29292</v>
      </c>
    </row>
    <row r="154" spans="1:20" x14ac:dyDescent="0.25">
      <c r="A154" t="s">
        <v>257</v>
      </c>
      <c r="B154" t="s">
        <v>263</v>
      </c>
      <c r="C154">
        <v>139</v>
      </c>
      <c r="D154">
        <v>1</v>
      </c>
      <c r="E154" t="s">
        <v>29291</v>
      </c>
      <c r="F154">
        <v>287.75</v>
      </c>
      <c r="G154">
        <v>0</v>
      </c>
      <c r="H154" t="s">
        <v>661</v>
      </c>
      <c r="I154" t="s">
        <v>7218</v>
      </c>
      <c r="J154" t="s">
        <v>634</v>
      </c>
      <c r="K154" t="s">
        <v>635</v>
      </c>
      <c r="L154" t="s">
        <v>636</v>
      </c>
      <c r="M154" t="s">
        <v>29292</v>
      </c>
      <c r="N154" t="s">
        <v>635</v>
      </c>
      <c r="O154" t="s">
        <v>638</v>
      </c>
      <c r="P154" t="s">
        <v>22</v>
      </c>
      <c r="Q154" t="s">
        <v>639</v>
      </c>
      <c r="R154" t="s">
        <v>636</v>
      </c>
      <c r="S154" t="s">
        <v>635</v>
      </c>
      <c r="T154" t="s">
        <v>29292</v>
      </c>
    </row>
    <row r="155" spans="1:20" x14ac:dyDescent="0.25">
      <c r="A155" t="s">
        <v>256</v>
      </c>
      <c r="B155" t="s">
        <v>262</v>
      </c>
      <c r="C155">
        <v>139</v>
      </c>
      <c r="D155">
        <v>1</v>
      </c>
      <c r="E155" t="s">
        <v>29291</v>
      </c>
      <c r="F155">
        <v>287.75</v>
      </c>
      <c r="G155">
        <v>0</v>
      </c>
      <c r="H155" t="s">
        <v>661</v>
      </c>
      <c r="I155" t="s">
        <v>7218</v>
      </c>
      <c r="J155" t="s">
        <v>634</v>
      </c>
      <c r="K155" t="s">
        <v>635</v>
      </c>
      <c r="L155" t="s">
        <v>636</v>
      </c>
      <c r="M155" t="s">
        <v>29292</v>
      </c>
      <c r="N155" t="s">
        <v>635</v>
      </c>
      <c r="O155" t="s">
        <v>638</v>
      </c>
      <c r="P155" t="s">
        <v>22</v>
      </c>
      <c r="Q155" t="s">
        <v>639</v>
      </c>
      <c r="R155" t="s">
        <v>636</v>
      </c>
      <c r="S155" t="s">
        <v>635</v>
      </c>
      <c r="T155" t="s">
        <v>29292</v>
      </c>
    </row>
    <row r="156" spans="1:20" x14ac:dyDescent="0.25">
      <c r="A156" t="s">
        <v>35</v>
      </c>
      <c r="B156" t="s">
        <v>36</v>
      </c>
      <c r="C156">
        <v>66.666666666666671</v>
      </c>
      <c r="D156">
        <v>3</v>
      </c>
      <c r="E156" t="s">
        <v>29293</v>
      </c>
      <c r="F156">
        <v>100</v>
      </c>
      <c r="G156">
        <v>0</v>
      </c>
      <c r="H156" t="s">
        <v>661</v>
      </c>
      <c r="I156" t="s">
        <v>29294</v>
      </c>
      <c r="J156" t="s">
        <v>1568</v>
      </c>
      <c r="K156" t="s">
        <v>635</v>
      </c>
      <c r="L156" t="s">
        <v>636</v>
      </c>
      <c r="M156" t="s">
        <v>29295</v>
      </c>
      <c r="N156" t="s">
        <v>635</v>
      </c>
      <c r="O156" t="s">
        <v>638</v>
      </c>
      <c r="P156" t="s">
        <v>22</v>
      </c>
      <c r="Q156" t="s">
        <v>639</v>
      </c>
      <c r="R156" t="s">
        <v>636</v>
      </c>
      <c r="S156" t="s">
        <v>635</v>
      </c>
      <c r="T156" t="s">
        <v>29295</v>
      </c>
    </row>
    <row r="157" spans="1:20" x14ac:dyDescent="0.25">
      <c r="A157" t="s">
        <v>35</v>
      </c>
      <c r="B157" t="s">
        <v>36</v>
      </c>
      <c r="C157">
        <v>66.666666666666671</v>
      </c>
      <c r="D157">
        <v>3</v>
      </c>
      <c r="E157" t="s">
        <v>29296</v>
      </c>
      <c r="F157">
        <v>100</v>
      </c>
      <c r="G157">
        <v>0</v>
      </c>
      <c r="H157" t="s">
        <v>661</v>
      </c>
      <c r="I157" t="s">
        <v>29297</v>
      </c>
      <c r="J157" t="s">
        <v>1427</v>
      </c>
      <c r="K157" t="s">
        <v>635</v>
      </c>
      <c r="L157" t="s">
        <v>636</v>
      </c>
      <c r="M157" t="s">
        <v>29298</v>
      </c>
      <c r="N157" t="s">
        <v>635</v>
      </c>
      <c r="O157" t="s">
        <v>638</v>
      </c>
      <c r="P157" t="s">
        <v>22</v>
      </c>
      <c r="Q157" t="s">
        <v>639</v>
      </c>
      <c r="R157" t="s">
        <v>636</v>
      </c>
      <c r="S157" t="s">
        <v>635</v>
      </c>
      <c r="T157" t="s">
        <v>29295</v>
      </c>
    </row>
    <row r="158" spans="1:20" x14ac:dyDescent="0.25">
      <c r="A158" t="s">
        <v>35</v>
      </c>
      <c r="B158" t="s">
        <v>36</v>
      </c>
      <c r="C158">
        <v>66.666666666666671</v>
      </c>
      <c r="D158">
        <v>3</v>
      </c>
      <c r="E158" t="s">
        <v>29299</v>
      </c>
      <c r="F158">
        <v>100</v>
      </c>
      <c r="G158">
        <v>0</v>
      </c>
      <c r="H158" t="s">
        <v>661</v>
      </c>
      <c r="I158" t="s">
        <v>27198</v>
      </c>
      <c r="J158" t="s">
        <v>643</v>
      </c>
      <c r="K158" t="s">
        <v>635</v>
      </c>
      <c r="L158" t="s">
        <v>636</v>
      </c>
      <c r="M158" t="s">
        <v>29300</v>
      </c>
      <c r="N158" t="s">
        <v>635</v>
      </c>
      <c r="O158" t="s">
        <v>638</v>
      </c>
      <c r="P158" t="s">
        <v>22</v>
      </c>
      <c r="Q158" t="s">
        <v>639</v>
      </c>
      <c r="R158" t="s">
        <v>636</v>
      </c>
      <c r="S158" t="s">
        <v>635</v>
      </c>
      <c r="T158" t="s">
        <v>29300</v>
      </c>
    </row>
    <row r="159" spans="1:20" x14ac:dyDescent="0.25">
      <c r="A159" t="s">
        <v>35</v>
      </c>
      <c r="B159" t="s">
        <v>36</v>
      </c>
      <c r="C159">
        <v>66.666666666666671</v>
      </c>
      <c r="D159">
        <v>3</v>
      </c>
      <c r="E159" t="s">
        <v>29301</v>
      </c>
      <c r="F159">
        <v>100</v>
      </c>
      <c r="G159">
        <v>0</v>
      </c>
      <c r="H159" t="s">
        <v>661</v>
      </c>
      <c r="I159" t="s">
        <v>29302</v>
      </c>
      <c r="J159" t="s">
        <v>643</v>
      </c>
      <c r="K159" t="s">
        <v>635</v>
      </c>
      <c r="L159" t="s">
        <v>636</v>
      </c>
      <c r="M159" t="s">
        <v>29303</v>
      </c>
      <c r="N159" t="s">
        <v>635</v>
      </c>
      <c r="O159" t="s">
        <v>668</v>
      </c>
      <c r="P159" t="s">
        <v>22</v>
      </c>
      <c r="Q159" t="s">
        <v>669</v>
      </c>
      <c r="R159" t="s">
        <v>636</v>
      </c>
      <c r="S159" t="s">
        <v>635</v>
      </c>
      <c r="T159" t="s">
        <v>29304</v>
      </c>
    </row>
    <row r="160" spans="1:20" x14ac:dyDescent="0.25">
      <c r="A160" t="s">
        <v>35</v>
      </c>
      <c r="B160" t="s">
        <v>36</v>
      </c>
      <c r="C160">
        <v>66.666666666666671</v>
      </c>
      <c r="D160">
        <v>3</v>
      </c>
      <c r="E160" t="s">
        <v>29305</v>
      </c>
      <c r="F160">
        <v>100</v>
      </c>
      <c r="G160">
        <v>0</v>
      </c>
      <c r="H160" t="s">
        <v>661</v>
      </c>
      <c r="I160" t="s">
        <v>29306</v>
      </c>
      <c r="J160" t="s">
        <v>1971</v>
      </c>
      <c r="K160" t="s">
        <v>635</v>
      </c>
      <c r="L160" t="s">
        <v>636</v>
      </c>
      <c r="M160" t="s">
        <v>29307</v>
      </c>
      <c r="N160" t="s">
        <v>635</v>
      </c>
      <c r="O160" t="s">
        <v>668</v>
      </c>
      <c r="P160" t="s">
        <v>22</v>
      </c>
      <c r="Q160" t="s">
        <v>669</v>
      </c>
      <c r="R160" t="s">
        <v>636</v>
      </c>
      <c r="S160" t="s">
        <v>635</v>
      </c>
      <c r="T160" t="s">
        <v>29307</v>
      </c>
    </row>
    <row r="161" spans="1:20" x14ac:dyDescent="0.25">
      <c r="A161" t="s">
        <v>35</v>
      </c>
      <c r="B161" t="s">
        <v>36</v>
      </c>
      <c r="C161">
        <v>66.666666666666671</v>
      </c>
      <c r="D161">
        <v>9</v>
      </c>
      <c r="E161" t="s">
        <v>29308</v>
      </c>
      <c r="F161">
        <v>264</v>
      </c>
      <c r="G161">
        <v>0</v>
      </c>
      <c r="H161" t="s">
        <v>661</v>
      </c>
      <c r="I161" t="s">
        <v>29309</v>
      </c>
      <c r="J161" t="s">
        <v>2242</v>
      </c>
      <c r="K161" t="s">
        <v>635</v>
      </c>
      <c r="L161" t="s">
        <v>636</v>
      </c>
      <c r="M161" t="s">
        <v>29310</v>
      </c>
      <c r="N161" t="s">
        <v>635</v>
      </c>
      <c r="O161" t="s">
        <v>668</v>
      </c>
      <c r="P161" t="s">
        <v>22</v>
      </c>
      <c r="Q161" t="s">
        <v>669</v>
      </c>
      <c r="R161" t="s">
        <v>636</v>
      </c>
      <c r="S161" t="s">
        <v>635</v>
      </c>
      <c r="T161" t="s">
        <v>29310</v>
      </c>
    </row>
    <row r="162" spans="1:20" x14ac:dyDescent="0.25">
      <c r="A162" t="s">
        <v>20</v>
      </c>
      <c r="B162" t="s">
        <v>21</v>
      </c>
      <c r="C162">
        <v>50</v>
      </c>
      <c r="D162">
        <v>1</v>
      </c>
      <c r="E162" t="s">
        <v>29311</v>
      </c>
      <c r="F162">
        <v>100</v>
      </c>
      <c r="G162">
        <v>0</v>
      </c>
      <c r="H162" t="s">
        <v>661</v>
      </c>
      <c r="I162" t="s">
        <v>18874</v>
      </c>
      <c r="J162" t="s">
        <v>683</v>
      </c>
      <c r="K162" t="s">
        <v>635</v>
      </c>
      <c r="L162" t="s">
        <v>636</v>
      </c>
      <c r="M162" t="s">
        <v>29310</v>
      </c>
      <c r="N162" t="s">
        <v>635</v>
      </c>
      <c r="O162" t="s">
        <v>638</v>
      </c>
      <c r="P162" t="s">
        <v>22</v>
      </c>
      <c r="Q162" t="s">
        <v>639</v>
      </c>
      <c r="R162" t="s">
        <v>636</v>
      </c>
      <c r="S162" t="s">
        <v>635</v>
      </c>
      <c r="T162" t="s">
        <v>29310</v>
      </c>
    </row>
    <row r="163" spans="1:20" x14ac:dyDescent="0.25">
      <c r="A163" t="s">
        <v>23</v>
      </c>
      <c r="B163" t="s">
        <v>24</v>
      </c>
      <c r="C163">
        <v>50</v>
      </c>
      <c r="D163">
        <v>1</v>
      </c>
      <c r="E163" t="s">
        <v>29311</v>
      </c>
      <c r="F163">
        <v>100</v>
      </c>
      <c r="G163">
        <v>0</v>
      </c>
      <c r="H163" t="s">
        <v>661</v>
      </c>
      <c r="I163" t="s">
        <v>18874</v>
      </c>
      <c r="J163" t="s">
        <v>683</v>
      </c>
      <c r="K163" t="s">
        <v>635</v>
      </c>
      <c r="L163" t="s">
        <v>636</v>
      </c>
      <c r="M163" t="s">
        <v>29310</v>
      </c>
      <c r="N163" t="s">
        <v>635</v>
      </c>
      <c r="O163" t="s">
        <v>638</v>
      </c>
      <c r="P163" t="s">
        <v>22</v>
      </c>
      <c r="Q163" t="s">
        <v>639</v>
      </c>
      <c r="R163" t="s">
        <v>636</v>
      </c>
      <c r="S163" t="s">
        <v>635</v>
      </c>
      <c r="T163" t="s">
        <v>29310</v>
      </c>
    </row>
    <row r="164" spans="1:20" x14ac:dyDescent="0.25">
      <c r="A164" t="s">
        <v>25</v>
      </c>
      <c r="B164" t="s">
        <v>26</v>
      </c>
      <c r="C164">
        <v>50</v>
      </c>
      <c r="D164">
        <v>1</v>
      </c>
      <c r="E164" t="s">
        <v>29311</v>
      </c>
      <c r="F164">
        <v>100</v>
      </c>
      <c r="G164">
        <v>0</v>
      </c>
      <c r="H164" t="s">
        <v>661</v>
      </c>
      <c r="I164" t="s">
        <v>18874</v>
      </c>
      <c r="J164" t="s">
        <v>683</v>
      </c>
      <c r="K164" t="s">
        <v>635</v>
      </c>
      <c r="L164" t="s">
        <v>636</v>
      </c>
      <c r="M164" t="s">
        <v>29310</v>
      </c>
      <c r="N164" t="s">
        <v>635</v>
      </c>
      <c r="O164" t="s">
        <v>638</v>
      </c>
      <c r="P164" t="s">
        <v>22</v>
      </c>
      <c r="Q164" t="s">
        <v>639</v>
      </c>
      <c r="R164" t="s">
        <v>636</v>
      </c>
      <c r="S164" t="s">
        <v>635</v>
      </c>
      <c r="T164" t="s">
        <v>29310</v>
      </c>
    </row>
    <row r="165" spans="1:20" x14ac:dyDescent="0.25">
      <c r="A165" t="s">
        <v>256</v>
      </c>
      <c r="B165" t="s">
        <v>262</v>
      </c>
      <c r="C165">
        <v>139</v>
      </c>
      <c r="D165">
        <v>1</v>
      </c>
      <c r="E165" t="s">
        <v>29312</v>
      </c>
      <c r="F165">
        <v>109</v>
      </c>
      <c r="G165">
        <v>0</v>
      </c>
      <c r="H165" t="s">
        <v>661</v>
      </c>
      <c r="I165" t="s">
        <v>29302</v>
      </c>
      <c r="J165" t="s">
        <v>643</v>
      </c>
      <c r="K165" t="s">
        <v>635</v>
      </c>
      <c r="L165" t="s">
        <v>636</v>
      </c>
      <c r="M165" t="s">
        <v>29313</v>
      </c>
      <c r="N165" t="s">
        <v>635</v>
      </c>
      <c r="O165" t="s">
        <v>668</v>
      </c>
      <c r="P165" t="s">
        <v>22</v>
      </c>
      <c r="Q165" t="s">
        <v>669</v>
      </c>
      <c r="R165" t="s">
        <v>636</v>
      </c>
      <c r="S165" t="s">
        <v>635</v>
      </c>
      <c r="T165" t="s">
        <v>29313</v>
      </c>
    </row>
    <row r="166" spans="1:20" x14ac:dyDescent="0.25">
      <c r="A166" t="s">
        <v>164</v>
      </c>
      <c r="B166" t="s">
        <v>165</v>
      </c>
      <c r="C166">
        <v>65</v>
      </c>
      <c r="D166">
        <v>9</v>
      </c>
      <c r="E166" t="s">
        <v>29314</v>
      </c>
      <c r="F166">
        <v>299</v>
      </c>
      <c r="G166">
        <v>0</v>
      </c>
      <c r="H166" t="s">
        <v>661</v>
      </c>
      <c r="I166" t="s">
        <v>29315</v>
      </c>
      <c r="J166" t="s">
        <v>1917</v>
      </c>
      <c r="K166" t="s">
        <v>635</v>
      </c>
      <c r="L166" t="s">
        <v>636</v>
      </c>
      <c r="M166" t="s">
        <v>29316</v>
      </c>
      <c r="N166" t="s">
        <v>635</v>
      </c>
      <c r="O166" t="s">
        <v>638</v>
      </c>
      <c r="P166" t="s">
        <v>22</v>
      </c>
      <c r="Q166" t="s">
        <v>639</v>
      </c>
      <c r="R166" t="s">
        <v>636</v>
      </c>
      <c r="S166" t="s">
        <v>635</v>
      </c>
      <c r="T166" t="s">
        <v>29316</v>
      </c>
    </row>
    <row r="167" spans="1:20" x14ac:dyDescent="0.25">
      <c r="A167" t="s">
        <v>35</v>
      </c>
      <c r="B167" t="s">
        <v>36</v>
      </c>
      <c r="C167">
        <v>66.666666666666671</v>
      </c>
      <c r="D167">
        <v>3</v>
      </c>
      <c r="E167" t="s">
        <v>29317</v>
      </c>
      <c r="F167">
        <v>100</v>
      </c>
      <c r="G167">
        <v>0</v>
      </c>
      <c r="H167" t="s">
        <v>661</v>
      </c>
      <c r="I167" t="s">
        <v>29318</v>
      </c>
      <c r="J167" t="s">
        <v>1917</v>
      </c>
      <c r="K167" t="s">
        <v>635</v>
      </c>
      <c r="L167" t="s">
        <v>636</v>
      </c>
      <c r="M167" t="s">
        <v>29319</v>
      </c>
      <c r="N167" t="s">
        <v>635</v>
      </c>
      <c r="O167" t="s">
        <v>1071</v>
      </c>
      <c r="P167" t="s">
        <v>22</v>
      </c>
      <c r="Q167" t="s">
        <v>639</v>
      </c>
      <c r="R167" t="s">
        <v>636</v>
      </c>
      <c r="S167" t="s">
        <v>635</v>
      </c>
      <c r="T167" t="s">
        <v>29319</v>
      </c>
    </row>
    <row r="168" spans="1:20" x14ac:dyDescent="0.25">
      <c r="A168" t="s">
        <v>20</v>
      </c>
      <c r="B168" t="s">
        <v>21</v>
      </c>
      <c r="C168">
        <v>50</v>
      </c>
      <c r="D168">
        <v>1</v>
      </c>
      <c r="E168" t="s">
        <v>29320</v>
      </c>
      <c r="F168">
        <v>100</v>
      </c>
      <c r="G168">
        <v>0</v>
      </c>
      <c r="H168" t="s">
        <v>632</v>
      </c>
      <c r="I168" t="s">
        <v>29321</v>
      </c>
      <c r="J168" t="s">
        <v>634</v>
      </c>
      <c r="K168" t="s">
        <v>635</v>
      </c>
      <c r="L168" t="s">
        <v>636</v>
      </c>
      <c r="M168" t="s">
        <v>29322</v>
      </c>
      <c r="N168" t="s">
        <v>635</v>
      </c>
      <c r="O168" t="s">
        <v>638</v>
      </c>
      <c r="P168" t="s">
        <v>22</v>
      </c>
      <c r="Q168" t="s">
        <v>639</v>
      </c>
      <c r="R168" t="s">
        <v>636</v>
      </c>
      <c r="S168" t="s">
        <v>635</v>
      </c>
      <c r="T168" t="s">
        <v>29322</v>
      </c>
    </row>
    <row r="169" spans="1:20" x14ac:dyDescent="0.25">
      <c r="A169" t="s">
        <v>23</v>
      </c>
      <c r="B169" t="s">
        <v>24</v>
      </c>
      <c r="C169">
        <v>50</v>
      </c>
      <c r="D169">
        <v>1</v>
      </c>
      <c r="E169" t="s">
        <v>29320</v>
      </c>
      <c r="F169">
        <v>100</v>
      </c>
      <c r="G169">
        <v>0</v>
      </c>
      <c r="H169" t="s">
        <v>632</v>
      </c>
      <c r="I169" t="s">
        <v>29321</v>
      </c>
      <c r="J169" t="s">
        <v>634</v>
      </c>
      <c r="K169" t="s">
        <v>635</v>
      </c>
      <c r="L169" t="s">
        <v>636</v>
      </c>
      <c r="M169" t="s">
        <v>29322</v>
      </c>
      <c r="N169" t="s">
        <v>635</v>
      </c>
      <c r="O169" t="s">
        <v>638</v>
      </c>
      <c r="P169" t="s">
        <v>22</v>
      </c>
      <c r="Q169" t="s">
        <v>639</v>
      </c>
      <c r="R169" t="s">
        <v>636</v>
      </c>
      <c r="S169" t="s">
        <v>635</v>
      </c>
      <c r="T169" t="s">
        <v>29322</v>
      </c>
    </row>
    <row r="170" spans="1:20" x14ac:dyDescent="0.25">
      <c r="A170" t="s">
        <v>25</v>
      </c>
      <c r="B170" t="s">
        <v>26</v>
      </c>
      <c r="C170">
        <v>50</v>
      </c>
      <c r="D170">
        <v>1</v>
      </c>
      <c r="E170" t="s">
        <v>29320</v>
      </c>
      <c r="F170">
        <v>100</v>
      </c>
      <c r="G170">
        <v>0</v>
      </c>
      <c r="H170" t="s">
        <v>632</v>
      </c>
      <c r="I170" t="s">
        <v>29321</v>
      </c>
      <c r="J170" t="s">
        <v>634</v>
      </c>
      <c r="K170" t="s">
        <v>635</v>
      </c>
      <c r="L170" t="s">
        <v>636</v>
      </c>
      <c r="M170" t="s">
        <v>29322</v>
      </c>
      <c r="N170" t="s">
        <v>635</v>
      </c>
      <c r="O170" t="s">
        <v>638</v>
      </c>
      <c r="P170" t="s">
        <v>22</v>
      </c>
      <c r="Q170" t="s">
        <v>639</v>
      </c>
      <c r="R170" t="s">
        <v>636</v>
      </c>
      <c r="S170" t="s">
        <v>635</v>
      </c>
      <c r="T170" t="s">
        <v>29322</v>
      </c>
    </row>
    <row r="171" spans="1:20" x14ac:dyDescent="0.25">
      <c r="A171" t="s">
        <v>31</v>
      </c>
      <c r="B171" t="s">
        <v>32</v>
      </c>
      <c r="C171">
        <v>54.5</v>
      </c>
      <c r="D171">
        <v>2</v>
      </c>
      <c r="E171" t="s">
        <v>29323</v>
      </c>
      <c r="F171">
        <v>71</v>
      </c>
      <c r="G171">
        <v>7</v>
      </c>
      <c r="H171" t="s">
        <v>647</v>
      </c>
      <c r="I171" t="s">
        <v>29324</v>
      </c>
      <c r="J171" t="s">
        <v>29325</v>
      </c>
      <c r="K171" t="s">
        <v>12461</v>
      </c>
      <c r="L171" t="s">
        <v>29326</v>
      </c>
      <c r="M171" t="s">
        <v>29327</v>
      </c>
      <c r="N171" t="s">
        <v>635</v>
      </c>
      <c r="O171" t="s">
        <v>706</v>
      </c>
      <c r="P171" t="s">
        <v>40</v>
      </c>
      <c r="Q171" t="s">
        <v>707</v>
      </c>
      <c r="R171" t="s">
        <v>636</v>
      </c>
      <c r="S171" t="s">
        <v>29328</v>
      </c>
      <c r="T171" t="s">
        <v>29329</v>
      </c>
    </row>
    <row r="172" spans="1:20" x14ac:dyDescent="0.25">
      <c r="A172" t="s">
        <v>164</v>
      </c>
      <c r="B172" t="s">
        <v>165</v>
      </c>
      <c r="C172">
        <v>65</v>
      </c>
      <c r="D172">
        <v>9</v>
      </c>
      <c r="E172" t="s">
        <v>29330</v>
      </c>
      <c r="F172">
        <v>299</v>
      </c>
      <c r="G172">
        <v>0</v>
      </c>
      <c r="H172" t="s">
        <v>661</v>
      </c>
      <c r="I172" t="s">
        <v>5768</v>
      </c>
      <c r="J172" t="s">
        <v>1349</v>
      </c>
      <c r="K172" t="s">
        <v>635</v>
      </c>
      <c r="L172" t="s">
        <v>636</v>
      </c>
      <c r="M172" t="s">
        <v>29331</v>
      </c>
      <c r="N172" t="s">
        <v>635</v>
      </c>
      <c r="O172" t="s">
        <v>638</v>
      </c>
      <c r="P172" t="s">
        <v>22</v>
      </c>
      <c r="Q172" t="s">
        <v>639</v>
      </c>
      <c r="R172" t="s">
        <v>636</v>
      </c>
      <c r="S172" t="s">
        <v>635</v>
      </c>
      <c r="T172" t="s">
        <v>29331</v>
      </c>
    </row>
    <row r="173" spans="1:20" x14ac:dyDescent="0.25">
      <c r="A173" t="s">
        <v>35</v>
      </c>
      <c r="B173" t="s">
        <v>36</v>
      </c>
      <c r="C173">
        <v>66.666666666666671</v>
      </c>
      <c r="D173">
        <v>3</v>
      </c>
      <c r="E173" t="s">
        <v>29332</v>
      </c>
      <c r="F173">
        <v>100</v>
      </c>
      <c r="G173">
        <v>0</v>
      </c>
      <c r="H173" t="s">
        <v>661</v>
      </c>
      <c r="I173" t="s">
        <v>29333</v>
      </c>
      <c r="J173" t="s">
        <v>1581</v>
      </c>
      <c r="K173" t="s">
        <v>635</v>
      </c>
      <c r="L173" t="s">
        <v>636</v>
      </c>
      <c r="M173" t="s">
        <v>29334</v>
      </c>
      <c r="N173" t="s">
        <v>635</v>
      </c>
      <c r="O173" t="s">
        <v>638</v>
      </c>
      <c r="P173" t="s">
        <v>22</v>
      </c>
      <c r="Q173" t="s">
        <v>639</v>
      </c>
      <c r="R173" t="s">
        <v>636</v>
      </c>
      <c r="S173" t="s">
        <v>635</v>
      </c>
      <c r="T173" t="s">
        <v>29334</v>
      </c>
    </row>
    <row r="174" spans="1:20" x14ac:dyDescent="0.25">
      <c r="A174" t="s">
        <v>118</v>
      </c>
      <c r="B174" t="s">
        <v>91</v>
      </c>
      <c r="C174">
        <v>66</v>
      </c>
      <c r="D174">
        <v>1</v>
      </c>
      <c r="E174" t="s">
        <v>29335</v>
      </c>
      <c r="F174">
        <v>220</v>
      </c>
      <c r="G174">
        <v>0</v>
      </c>
      <c r="H174" t="s">
        <v>647</v>
      </c>
      <c r="I174" t="s">
        <v>16272</v>
      </c>
      <c r="J174" t="s">
        <v>29336</v>
      </c>
      <c r="K174" t="s">
        <v>3514</v>
      </c>
      <c r="L174" t="s">
        <v>3176</v>
      </c>
      <c r="M174" t="s">
        <v>29337</v>
      </c>
      <c r="N174" t="s">
        <v>635</v>
      </c>
      <c r="O174" t="s">
        <v>653</v>
      </c>
      <c r="P174" t="s">
        <v>43</v>
      </c>
      <c r="Q174" t="s">
        <v>654</v>
      </c>
      <c r="R174" t="s">
        <v>636</v>
      </c>
      <c r="S174" t="s">
        <v>635</v>
      </c>
      <c r="T174" t="s">
        <v>29337</v>
      </c>
    </row>
    <row r="175" spans="1:20" x14ac:dyDescent="0.25">
      <c r="A175" t="s">
        <v>89</v>
      </c>
      <c r="B175" t="s">
        <v>1223</v>
      </c>
      <c r="C175">
        <v>66</v>
      </c>
      <c r="D175">
        <v>1</v>
      </c>
      <c r="E175" t="s">
        <v>29335</v>
      </c>
      <c r="F175">
        <v>220</v>
      </c>
      <c r="G175">
        <v>0</v>
      </c>
      <c r="H175" t="s">
        <v>647</v>
      </c>
      <c r="I175" t="s">
        <v>16272</v>
      </c>
      <c r="J175" t="s">
        <v>29336</v>
      </c>
      <c r="K175" t="s">
        <v>3514</v>
      </c>
      <c r="L175" t="s">
        <v>3176</v>
      </c>
      <c r="M175" t="s">
        <v>29337</v>
      </c>
      <c r="N175" t="s">
        <v>635</v>
      </c>
      <c r="O175" t="s">
        <v>653</v>
      </c>
      <c r="P175" t="s">
        <v>43</v>
      </c>
      <c r="Q175" t="s">
        <v>654</v>
      </c>
      <c r="R175" t="s">
        <v>636</v>
      </c>
      <c r="S175" t="s">
        <v>635</v>
      </c>
      <c r="T175" t="s">
        <v>29337</v>
      </c>
    </row>
    <row r="176" spans="1:20" x14ac:dyDescent="0.25">
      <c r="A176" t="s">
        <v>39</v>
      </c>
      <c r="B176" t="s">
        <v>44</v>
      </c>
      <c r="C176">
        <v>67</v>
      </c>
      <c r="D176">
        <v>1</v>
      </c>
      <c r="E176" t="s">
        <v>29335</v>
      </c>
      <c r="F176">
        <v>220</v>
      </c>
      <c r="G176">
        <v>0</v>
      </c>
      <c r="H176" t="s">
        <v>647</v>
      </c>
      <c r="I176" t="s">
        <v>16272</v>
      </c>
      <c r="J176" t="s">
        <v>29336</v>
      </c>
      <c r="K176" t="s">
        <v>3514</v>
      </c>
      <c r="L176" t="s">
        <v>3176</v>
      </c>
      <c r="M176" t="s">
        <v>29337</v>
      </c>
      <c r="N176" t="s">
        <v>635</v>
      </c>
      <c r="O176" t="s">
        <v>653</v>
      </c>
      <c r="P176" t="s">
        <v>43</v>
      </c>
      <c r="Q176" t="s">
        <v>654</v>
      </c>
      <c r="R176" t="s">
        <v>636</v>
      </c>
      <c r="S176" t="s">
        <v>635</v>
      </c>
      <c r="T176" t="s">
        <v>29337</v>
      </c>
    </row>
    <row r="177" spans="1:20" x14ac:dyDescent="0.25">
      <c r="A177" t="s">
        <v>20</v>
      </c>
      <c r="B177" t="s">
        <v>21</v>
      </c>
      <c r="C177">
        <v>50</v>
      </c>
      <c r="D177">
        <v>1</v>
      </c>
      <c r="E177" t="s">
        <v>29338</v>
      </c>
      <c r="F177">
        <v>100</v>
      </c>
      <c r="G177">
        <v>0</v>
      </c>
      <c r="H177" t="s">
        <v>632</v>
      </c>
      <c r="I177" t="s">
        <v>2696</v>
      </c>
      <c r="J177" t="s">
        <v>2242</v>
      </c>
      <c r="K177" t="s">
        <v>635</v>
      </c>
      <c r="L177" t="s">
        <v>636</v>
      </c>
      <c r="M177" t="s">
        <v>29339</v>
      </c>
      <c r="N177" t="s">
        <v>635</v>
      </c>
      <c r="O177" t="s">
        <v>638</v>
      </c>
      <c r="P177" t="s">
        <v>22</v>
      </c>
      <c r="Q177" t="s">
        <v>639</v>
      </c>
      <c r="R177" t="s">
        <v>22357</v>
      </c>
      <c r="S177" t="s">
        <v>635</v>
      </c>
      <c r="T177" t="s">
        <v>29339</v>
      </c>
    </row>
    <row r="178" spans="1:20" x14ac:dyDescent="0.25">
      <c r="A178" t="s">
        <v>23</v>
      </c>
      <c r="B178" t="s">
        <v>24</v>
      </c>
      <c r="C178">
        <v>50</v>
      </c>
      <c r="D178">
        <v>1</v>
      </c>
      <c r="E178" t="s">
        <v>29338</v>
      </c>
      <c r="F178">
        <v>100</v>
      </c>
      <c r="G178">
        <v>0</v>
      </c>
      <c r="H178" t="s">
        <v>632</v>
      </c>
      <c r="I178" t="s">
        <v>2696</v>
      </c>
      <c r="J178" t="s">
        <v>2242</v>
      </c>
      <c r="K178" t="s">
        <v>635</v>
      </c>
      <c r="L178" t="s">
        <v>636</v>
      </c>
      <c r="M178" t="s">
        <v>29339</v>
      </c>
      <c r="N178" t="s">
        <v>635</v>
      </c>
      <c r="O178" t="s">
        <v>638</v>
      </c>
      <c r="P178" t="s">
        <v>22</v>
      </c>
      <c r="Q178" t="s">
        <v>639</v>
      </c>
      <c r="R178" t="s">
        <v>22357</v>
      </c>
      <c r="S178" t="s">
        <v>635</v>
      </c>
      <c r="T178" t="s">
        <v>29339</v>
      </c>
    </row>
    <row r="179" spans="1:20" x14ac:dyDescent="0.25">
      <c r="A179" t="s">
        <v>25</v>
      </c>
      <c r="B179" t="s">
        <v>26</v>
      </c>
      <c r="C179">
        <v>50</v>
      </c>
      <c r="D179">
        <v>1</v>
      </c>
      <c r="E179" t="s">
        <v>29338</v>
      </c>
      <c r="F179">
        <v>100</v>
      </c>
      <c r="G179">
        <v>0</v>
      </c>
      <c r="H179" t="s">
        <v>632</v>
      </c>
      <c r="I179" t="s">
        <v>2696</v>
      </c>
      <c r="J179" t="s">
        <v>2242</v>
      </c>
      <c r="K179" t="s">
        <v>635</v>
      </c>
      <c r="L179" t="s">
        <v>636</v>
      </c>
      <c r="M179" t="s">
        <v>29339</v>
      </c>
      <c r="N179" t="s">
        <v>635</v>
      </c>
      <c r="O179" t="s">
        <v>638</v>
      </c>
      <c r="P179" t="s">
        <v>22</v>
      </c>
      <c r="Q179" t="s">
        <v>639</v>
      </c>
      <c r="R179" t="s">
        <v>22357</v>
      </c>
      <c r="S179" t="s">
        <v>635</v>
      </c>
      <c r="T179" t="s">
        <v>29339</v>
      </c>
    </row>
    <row r="180" spans="1:20" x14ac:dyDescent="0.25">
      <c r="A180" t="s">
        <v>94</v>
      </c>
      <c r="B180" t="s">
        <v>95</v>
      </c>
      <c r="C180">
        <v>33.333333333333336</v>
      </c>
      <c r="D180">
        <v>3</v>
      </c>
      <c r="E180" t="s">
        <v>29340</v>
      </c>
      <c r="F180">
        <v>150</v>
      </c>
      <c r="G180">
        <v>0</v>
      </c>
      <c r="H180" t="s">
        <v>661</v>
      </c>
      <c r="I180" t="s">
        <v>29341</v>
      </c>
      <c r="J180" t="s">
        <v>1172</v>
      </c>
      <c r="K180" t="s">
        <v>635</v>
      </c>
      <c r="L180" t="s">
        <v>636</v>
      </c>
      <c r="M180" t="s">
        <v>29342</v>
      </c>
      <c r="N180" t="s">
        <v>635</v>
      </c>
      <c r="O180" t="s">
        <v>638</v>
      </c>
      <c r="P180" t="s">
        <v>22</v>
      </c>
      <c r="Q180" t="s">
        <v>639</v>
      </c>
      <c r="R180" t="s">
        <v>636</v>
      </c>
      <c r="S180" t="s">
        <v>635</v>
      </c>
      <c r="T180" t="s">
        <v>29342</v>
      </c>
    </row>
    <row r="181" spans="1:20" x14ac:dyDescent="0.25">
      <c r="A181" t="s">
        <v>619</v>
      </c>
      <c r="B181" t="s">
        <v>620</v>
      </c>
      <c r="C181">
        <v>139</v>
      </c>
      <c r="D181">
        <v>1</v>
      </c>
      <c r="E181" t="s">
        <v>29343</v>
      </c>
      <c r="F181">
        <v>287.75</v>
      </c>
      <c r="G181">
        <v>0</v>
      </c>
      <c r="H181" t="s">
        <v>661</v>
      </c>
      <c r="I181" t="s">
        <v>29344</v>
      </c>
      <c r="J181" t="s">
        <v>721</v>
      </c>
      <c r="K181" t="s">
        <v>635</v>
      </c>
      <c r="L181" t="s">
        <v>636</v>
      </c>
      <c r="M181" t="s">
        <v>29345</v>
      </c>
      <c r="N181" t="s">
        <v>635</v>
      </c>
      <c r="O181" t="s">
        <v>668</v>
      </c>
      <c r="P181" t="s">
        <v>22</v>
      </c>
      <c r="Q181" t="s">
        <v>669</v>
      </c>
      <c r="R181" t="s">
        <v>636</v>
      </c>
      <c r="S181" t="s">
        <v>635</v>
      </c>
      <c r="T181" t="s">
        <v>29345</v>
      </c>
    </row>
    <row r="182" spans="1:20" x14ac:dyDescent="0.25">
      <c r="A182" t="s">
        <v>258</v>
      </c>
      <c r="B182" t="s">
        <v>264</v>
      </c>
      <c r="C182">
        <v>139</v>
      </c>
      <c r="D182">
        <v>1</v>
      </c>
      <c r="E182" t="s">
        <v>29343</v>
      </c>
      <c r="F182">
        <v>287.75</v>
      </c>
      <c r="G182">
        <v>0</v>
      </c>
      <c r="H182" t="s">
        <v>661</v>
      </c>
      <c r="I182" t="s">
        <v>29344</v>
      </c>
      <c r="J182" t="s">
        <v>721</v>
      </c>
      <c r="K182" t="s">
        <v>635</v>
      </c>
      <c r="L182" t="s">
        <v>636</v>
      </c>
      <c r="M182" t="s">
        <v>29345</v>
      </c>
      <c r="N182" t="s">
        <v>635</v>
      </c>
      <c r="O182" t="s">
        <v>668</v>
      </c>
      <c r="P182" t="s">
        <v>22</v>
      </c>
      <c r="Q182" t="s">
        <v>669</v>
      </c>
      <c r="R182" t="s">
        <v>636</v>
      </c>
      <c r="S182" t="s">
        <v>635</v>
      </c>
      <c r="T182" t="s">
        <v>29345</v>
      </c>
    </row>
    <row r="183" spans="1:20" x14ac:dyDescent="0.25">
      <c r="A183" t="s">
        <v>257</v>
      </c>
      <c r="B183" t="s">
        <v>263</v>
      </c>
      <c r="C183">
        <v>139</v>
      </c>
      <c r="D183">
        <v>1</v>
      </c>
      <c r="E183" t="s">
        <v>29343</v>
      </c>
      <c r="F183">
        <v>287.75</v>
      </c>
      <c r="G183">
        <v>0</v>
      </c>
      <c r="H183" t="s">
        <v>661</v>
      </c>
      <c r="I183" t="s">
        <v>29344</v>
      </c>
      <c r="J183" t="s">
        <v>721</v>
      </c>
      <c r="K183" t="s">
        <v>635</v>
      </c>
      <c r="L183" t="s">
        <v>636</v>
      </c>
      <c r="M183" t="s">
        <v>29345</v>
      </c>
      <c r="N183" t="s">
        <v>635</v>
      </c>
      <c r="O183" t="s">
        <v>668</v>
      </c>
      <c r="P183" t="s">
        <v>22</v>
      </c>
      <c r="Q183" t="s">
        <v>669</v>
      </c>
      <c r="R183" t="s">
        <v>636</v>
      </c>
      <c r="S183" t="s">
        <v>635</v>
      </c>
      <c r="T183" t="s">
        <v>29345</v>
      </c>
    </row>
    <row r="184" spans="1:20" x14ac:dyDescent="0.25">
      <c r="A184" t="s">
        <v>256</v>
      </c>
      <c r="B184" t="s">
        <v>262</v>
      </c>
      <c r="C184">
        <v>139</v>
      </c>
      <c r="D184">
        <v>1</v>
      </c>
      <c r="E184" t="s">
        <v>29343</v>
      </c>
      <c r="F184">
        <v>287.75</v>
      </c>
      <c r="G184">
        <v>0</v>
      </c>
      <c r="H184" t="s">
        <v>661</v>
      </c>
      <c r="I184" t="s">
        <v>29344</v>
      </c>
      <c r="J184" t="s">
        <v>721</v>
      </c>
      <c r="K184" t="s">
        <v>635</v>
      </c>
      <c r="L184" t="s">
        <v>636</v>
      </c>
      <c r="M184" t="s">
        <v>29345</v>
      </c>
      <c r="N184" t="s">
        <v>635</v>
      </c>
      <c r="O184" t="s">
        <v>668</v>
      </c>
      <c r="P184" t="s">
        <v>22</v>
      </c>
      <c r="Q184" t="s">
        <v>669</v>
      </c>
      <c r="R184" t="s">
        <v>636</v>
      </c>
      <c r="S184" t="s">
        <v>635</v>
      </c>
      <c r="T184" t="s">
        <v>29345</v>
      </c>
    </row>
    <row r="185" spans="1:20" x14ac:dyDescent="0.25">
      <c r="A185" t="s">
        <v>37</v>
      </c>
      <c r="B185" t="s">
        <v>38</v>
      </c>
      <c r="C185">
        <v>33</v>
      </c>
      <c r="D185">
        <v>10</v>
      </c>
      <c r="E185" t="s">
        <v>29346</v>
      </c>
      <c r="F185">
        <v>330</v>
      </c>
      <c r="G185">
        <v>0</v>
      </c>
      <c r="H185" t="s">
        <v>661</v>
      </c>
      <c r="I185" t="s">
        <v>2696</v>
      </c>
      <c r="J185" t="s">
        <v>2242</v>
      </c>
      <c r="K185" t="s">
        <v>635</v>
      </c>
      <c r="L185" t="s">
        <v>636</v>
      </c>
      <c r="M185" t="s">
        <v>29345</v>
      </c>
      <c r="N185" t="s">
        <v>635</v>
      </c>
      <c r="O185" t="s">
        <v>668</v>
      </c>
      <c r="P185" t="s">
        <v>22</v>
      </c>
      <c r="Q185" t="s">
        <v>669</v>
      </c>
      <c r="R185" t="s">
        <v>22357</v>
      </c>
      <c r="S185" t="s">
        <v>635</v>
      </c>
      <c r="T185" t="s">
        <v>29345</v>
      </c>
    </row>
    <row r="186" spans="1:20" x14ac:dyDescent="0.25">
      <c r="A186" t="s">
        <v>20</v>
      </c>
      <c r="B186" t="s">
        <v>21</v>
      </c>
      <c r="C186">
        <v>50</v>
      </c>
      <c r="D186">
        <v>1</v>
      </c>
      <c r="E186" t="s">
        <v>29347</v>
      </c>
      <c r="F186">
        <v>100</v>
      </c>
      <c r="G186">
        <v>0</v>
      </c>
      <c r="H186" t="s">
        <v>661</v>
      </c>
      <c r="I186" t="s">
        <v>29348</v>
      </c>
      <c r="J186" t="s">
        <v>1314</v>
      </c>
      <c r="K186" t="s">
        <v>635</v>
      </c>
      <c r="L186" t="s">
        <v>636</v>
      </c>
      <c r="M186" t="s">
        <v>29349</v>
      </c>
      <c r="N186" t="s">
        <v>635</v>
      </c>
      <c r="O186" t="s">
        <v>638</v>
      </c>
      <c r="P186" t="s">
        <v>22</v>
      </c>
      <c r="Q186" t="s">
        <v>639</v>
      </c>
      <c r="R186" t="s">
        <v>636</v>
      </c>
      <c r="S186" t="s">
        <v>635</v>
      </c>
      <c r="T186" t="s">
        <v>29349</v>
      </c>
    </row>
    <row r="187" spans="1:20" x14ac:dyDescent="0.25">
      <c r="A187" t="s">
        <v>23</v>
      </c>
      <c r="B187" t="s">
        <v>24</v>
      </c>
      <c r="C187">
        <v>50</v>
      </c>
      <c r="D187">
        <v>1</v>
      </c>
      <c r="E187" t="s">
        <v>29347</v>
      </c>
      <c r="F187">
        <v>100</v>
      </c>
      <c r="G187">
        <v>0</v>
      </c>
      <c r="H187" t="s">
        <v>661</v>
      </c>
      <c r="I187" t="s">
        <v>29348</v>
      </c>
      <c r="J187" t="s">
        <v>1314</v>
      </c>
      <c r="K187" t="s">
        <v>635</v>
      </c>
      <c r="L187" t="s">
        <v>636</v>
      </c>
      <c r="M187" t="s">
        <v>29349</v>
      </c>
      <c r="N187" t="s">
        <v>635</v>
      </c>
      <c r="O187" t="s">
        <v>638</v>
      </c>
      <c r="P187" t="s">
        <v>22</v>
      </c>
      <c r="Q187" t="s">
        <v>639</v>
      </c>
      <c r="R187" t="s">
        <v>636</v>
      </c>
      <c r="S187" t="s">
        <v>635</v>
      </c>
      <c r="T187" t="s">
        <v>29349</v>
      </c>
    </row>
    <row r="188" spans="1:20" x14ac:dyDescent="0.25">
      <c r="A188" t="s">
        <v>25</v>
      </c>
      <c r="B188" t="s">
        <v>26</v>
      </c>
      <c r="C188">
        <v>50</v>
      </c>
      <c r="D188">
        <v>1</v>
      </c>
      <c r="E188" t="s">
        <v>29347</v>
      </c>
      <c r="F188">
        <v>100</v>
      </c>
      <c r="G188">
        <v>0</v>
      </c>
      <c r="H188" t="s">
        <v>661</v>
      </c>
      <c r="I188" t="s">
        <v>29348</v>
      </c>
      <c r="J188" t="s">
        <v>1314</v>
      </c>
      <c r="K188" t="s">
        <v>635</v>
      </c>
      <c r="L188" t="s">
        <v>636</v>
      </c>
      <c r="M188" t="s">
        <v>29349</v>
      </c>
      <c r="N188" t="s">
        <v>635</v>
      </c>
      <c r="O188" t="s">
        <v>638</v>
      </c>
      <c r="P188" t="s">
        <v>22</v>
      </c>
      <c r="Q188" t="s">
        <v>639</v>
      </c>
      <c r="R188" t="s">
        <v>636</v>
      </c>
      <c r="S188" t="s">
        <v>635</v>
      </c>
      <c r="T188" t="s">
        <v>29349</v>
      </c>
    </row>
    <row r="189" spans="1:20" x14ac:dyDescent="0.25">
      <c r="A189" t="s">
        <v>20</v>
      </c>
      <c r="B189" t="s">
        <v>21</v>
      </c>
      <c r="C189">
        <v>50</v>
      </c>
      <c r="D189">
        <v>1</v>
      </c>
      <c r="E189" t="s">
        <v>29350</v>
      </c>
      <c r="F189">
        <v>100</v>
      </c>
      <c r="G189">
        <v>0</v>
      </c>
      <c r="H189" t="s">
        <v>661</v>
      </c>
      <c r="I189" t="s">
        <v>3402</v>
      </c>
      <c r="J189" t="s">
        <v>643</v>
      </c>
      <c r="K189" t="s">
        <v>635</v>
      </c>
      <c r="L189" t="s">
        <v>636</v>
      </c>
      <c r="M189" t="s">
        <v>29351</v>
      </c>
      <c r="N189" t="s">
        <v>635</v>
      </c>
      <c r="O189" t="s">
        <v>638</v>
      </c>
      <c r="P189" t="s">
        <v>22</v>
      </c>
      <c r="Q189" t="s">
        <v>639</v>
      </c>
      <c r="R189" t="s">
        <v>636</v>
      </c>
      <c r="S189" t="s">
        <v>635</v>
      </c>
      <c r="T189" t="s">
        <v>29351</v>
      </c>
    </row>
    <row r="190" spans="1:20" x14ac:dyDescent="0.25">
      <c r="A190" t="s">
        <v>23</v>
      </c>
      <c r="B190" t="s">
        <v>24</v>
      </c>
      <c r="C190">
        <v>50</v>
      </c>
      <c r="D190">
        <v>1</v>
      </c>
      <c r="E190" t="s">
        <v>29350</v>
      </c>
      <c r="F190">
        <v>100</v>
      </c>
      <c r="G190">
        <v>0</v>
      </c>
      <c r="H190" t="s">
        <v>661</v>
      </c>
      <c r="I190" t="s">
        <v>3402</v>
      </c>
      <c r="J190" t="s">
        <v>643</v>
      </c>
      <c r="K190" t="s">
        <v>635</v>
      </c>
      <c r="L190" t="s">
        <v>636</v>
      </c>
      <c r="M190" t="s">
        <v>29351</v>
      </c>
      <c r="N190" t="s">
        <v>635</v>
      </c>
      <c r="O190" t="s">
        <v>638</v>
      </c>
      <c r="P190" t="s">
        <v>22</v>
      </c>
      <c r="Q190" t="s">
        <v>639</v>
      </c>
      <c r="R190" t="s">
        <v>636</v>
      </c>
      <c r="S190" t="s">
        <v>635</v>
      </c>
      <c r="T190" t="s">
        <v>29351</v>
      </c>
    </row>
    <row r="191" spans="1:20" x14ac:dyDescent="0.25">
      <c r="A191" t="s">
        <v>25</v>
      </c>
      <c r="B191" t="s">
        <v>26</v>
      </c>
      <c r="C191">
        <v>50</v>
      </c>
      <c r="D191">
        <v>1</v>
      </c>
      <c r="E191" t="s">
        <v>29350</v>
      </c>
      <c r="F191">
        <v>100</v>
      </c>
      <c r="G191">
        <v>0</v>
      </c>
      <c r="H191" t="s">
        <v>661</v>
      </c>
      <c r="I191" t="s">
        <v>3402</v>
      </c>
      <c r="J191" t="s">
        <v>643</v>
      </c>
      <c r="K191" t="s">
        <v>635</v>
      </c>
      <c r="L191" t="s">
        <v>636</v>
      </c>
      <c r="M191" t="s">
        <v>29351</v>
      </c>
      <c r="N191" t="s">
        <v>635</v>
      </c>
      <c r="O191" t="s">
        <v>638</v>
      </c>
      <c r="P191" t="s">
        <v>22</v>
      </c>
      <c r="Q191" t="s">
        <v>639</v>
      </c>
      <c r="R191" t="s">
        <v>636</v>
      </c>
      <c r="S191" t="s">
        <v>635</v>
      </c>
      <c r="T191" t="s">
        <v>29351</v>
      </c>
    </row>
    <row r="192" spans="1:20" x14ac:dyDescent="0.25">
      <c r="A192" t="s">
        <v>20</v>
      </c>
      <c r="B192" t="s">
        <v>21</v>
      </c>
      <c r="C192">
        <v>50</v>
      </c>
      <c r="D192">
        <v>1</v>
      </c>
      <c r="E192" t="s">
        <v>29352</v>
      </c>
      <c r="F192">
        <v>100</v>
      </c>
      <c r="G192">
        <v>0</v>
      </c>
      <c r="H192" t="s">
        <v>632</v>
      </c>
      <c r="I192" t="s">
        <v>29353</v>
      </c>
      <c r="J192" t="s">
        <v>2242</v>
      </c>
      <c r="K192" t="s">
        <v>635</v>
      </c>
      <c r="L192" t="s">
        <v>636</v>
      </c>
      <c r="M192" t="s">
        <v>29354</v>
      </c>
      <c r="N192" t="s">
        <v>635</v>
      </c>
      <c r="O192" t="s">
        <v>638</v>
      </c>
      <c r="P192" t="s">
        <v>22</v>
      </c>
      <c r="Q192" t="s">
        <v>639</v>
      </c>
      <c r="R192" t="s">
        <v>636</v>
      </c>
      <c r="S192" t="s">
        <v>635</v>
      </c>
      <c r="T192" t="s">
        <v>29354</v>
      </c>
    </row>
    <row r="193" spans="1:20" x14ac:dyDescent="0.25">
      <c r="A193" t="s">
        <v>23</v>
      </c>
      <c r="B193" t="s">
        <v>24</v>
      </c>
      <c r="C193">
        <v>50</v>
      </c>
      <c r="D193">
        <v>1</v>
      </c>
      <c r="E193" t="s">
        <v>29352</v>
      </c>
      <c r="F193">
        <v>100</v>
      </c>
      <c r="G193">
        <v>0</v>
      </c>
      <c r="H193" t="s">
        <v>632</v>
      </c>
      <c r="I193" t="s">
        <v>29353</v>
      </c>
      <c r="J193" t="s">
        <v>2242</v>
      </c>
      <c r="K193" t="s">
        <v>635</v>
      </c>
      <c r="L193" t="s">
        <v>636</v>
      </c>
      <c r="M193" t="s">
        <v>29354</v>
      </c>
      <c r="N193" t="s">
        <v>635</v>
      </c>
      <c r="O193" t="s">
        <v>638</v>
      </c>
      <c r="P193" t="s">
        <v>22</v>
      </c>
      <c r="Q193" t="s">
        <v>639</v>
      </c>
      <c r="R193" t="s">
        <v>636</v>
      </c>
      <c r="S193" t="s">
        <v>635</v>
      </c>
      <c r="T193" t="s">
        <v>29354</v>
      </c>
    </row>
    <row r="194" spans="1:20" x14ac:dyDescent="0.25">
      <c r="A194" t="s">
        <v>25</v>
      </c>
      <c r="B194" t="s">
        <v>26</v>
      </c>
      <c r="C194">
        <v>50</v>
      </c>
      <c r="D194">
        <v>1</v>
      </c>
      <c r="E194" t="s">
        <v>29352</v>
      </c>
      <c r="F194">
        <v>100</v>
      </c>
      <c r="G194">
        <v>0</v>
      </c>
      <c r="H194" t="s">
        <v>632</v>
      </c>
      <c r="I194" t="s">
        <v>29353</v>
      </c>
      <c r="J194" t="s">
        <v>2242</v>
      </c>
      <c r="K194" t="s">
        <v>635</v>
      </c>
      <c r="L194" t="s">
        <v>636</v>
      </c>
      <c r="M194" t="s">
        <v>29354</v>
      </c>
      <c r="N194" t="s">
        <v>635</v>
      </c>
      <c r="O194" t="s">
        <v>638</v>
      </c>
      <c r="P194" t="s">
        <v>22</v>
      </c>
      <c r="Q194" t="s">
        <v>639</v>
      </c>
      <c r="R194" t="s">
        <v>636</v>
      </c>
      <c r="S194" t="s">
        <v>635</v>
      </c>
      <c r="T194" t="s">
        <v>29354</v>
      </c>
    </row>
    <row r="195" spans="1:20" x14ac:dyDescent="0.25">
      <c r="A195" t="s">
        <v>164</v>
      </c>
      <c r="B195" t="s">
        <v>165</v>
      </c>
      <c r="C195">
        <v>33.333333333333336</v>
      </c>
      <c r="D195">
        <v>3</v>
      </c>
      <c r="E195" t="s">
        <v>29355</v>
      </c>
      <c r="F195">
        <v>100</v>
      </c>
      <c r="G195">
        <v>0</v>
      </c>
      <c r="H195" t="s">
        <v>661</v>
      </c>
      <c r="I195" t="s">
        <v>29356</v>
      </c>
      <c r="J195" t="s">
        <v>1631</v>
      </c>
      <c r="K195" t="s">
        <v>635</v>
      </c>
      <c r="L195" t="s">
        <v>636</v>
      </c>
      <c r="M195" t="s">
        <v>29357</v>
      </c>
      <c r="N195" t="s">
        <v>635</v>
      </c>
      <c r="O195" t="s">
        <v>668</v>
      </c>
      <c r="P195" t="s">
        <v>22</v>
      </c>
      <c r="Q195" t="s">
        <v>669</v>
      </c>
      <c r="R195" t="s">
        <v>636</v>
      </c>
      <c r="S195" t="s">
        <v>635</v>
      </c>
      <c r="T195" t="s">
        <v>29358</v>
      </c>
    </row>
    <row r="196" spans="1:20" x14ac:dyDescent="0.25">
      <c r="A196" t="s">
        <v>37</v>
      </c>
      <c r="B196" t="s">
        <v>38</v>
      </c>
      <c r="C196">
        <v>33</v>
      </c>
      <c r="D196">
        <v>10</v>
      </c>
      <c r="E196" t="s">
        <v>29359</v>
      </c>
      <c r="F196">
        <v>330</v>
      </c>
      <c r="G196">
        <v>0</v>
      </c>
      <c r="H196" t="s">
        <v>661</v>
      </c>
      <c r="I196" t="s">
        <v>22854</v>
      </c>
      <c r="J196" t="s">
        <v>802</v>
      </c>
      <c r="K196" t="s">
        <v>635</v>
      </c>
      <c r="L196" t="s">
        <v>636</v>
      </c>
      <c r="M196" t="s">
        <v>29360</v>
      </c>
      <c r="N196" t="s">
        <v>635</v>
      </c>
      <c r="O196" t="s">
        <v>638</v>
      </c>
      <c r="P196" t="s">
        <v>22</v>
      </c>
      <c r="Q196" t="s">
        <v>639</v>
      </c>
      <c r="R196" t="s">
        <v>636</v>
      </c>
      <c r="S196" t="s">
        <v>635</v>
      </c>
      <c r="T196" t="s">
        <v>29360</v>
      </c>
    </row>
    <row r="197" spans="1:20" x14ac:dyDescent="0.25">
      <c r="A197" t="s">
        <v>35</v>
      </c>
      <c r="B197" t="s">
        <v>36</v>
      </c>
      <c r="C197">
        <v>66.666666666666671</v>
      </c>
      <c r="D197">
        <v>3</v>
      </c>
      <c r="E197" t="s">
        <v>29361</v>
      </c>
      <c r="F197">
        <v>100</v>
      </c>
      <c r="G197">
        <v>0</v>
      </c>
      <c r="H197" t="s">
        <v>661</v>
      </c>
      <c r="I197" t="s">
        <v>29362</v>
      </c>
      <c r="J197" t="s">
        <v>1896</v>
      </c>
      <c r="K197" t="s">
        <v>635</v>
      </c>
      <c r="L197" t="s">
        <v>636</v>
      </c>
      <c r="M197" t="s">
        <v>29363</v>
      </c>
      <c r="N197" t="s">
        <v>635</v>
      </c>
      <c r="O197" t="s">
        <v>638</v>
      </c>
      <c r="P197" t="s">
        <v>22</v>
      </c>
      <c r="Q197" t="s">
        <v>639</v>
      </c>
      <c r="R197" t="s">
        <v>636</v>
      </c>
      <c r="S197" t="s">
        <v>635</v>
      </c>
      <c r="T197" t="s">
        <v>29363</v>
      </c>
    </row>
    <row r="198" spans="1:20" x14ac:dyDescent="0.25">
      <c r="A198" t="s">
        <v>20</v>
      </c>
      <c r="B198" t="s">
        <v>21</v>
      </c>
      <c r="C198">
        <v>50</v>
      </c>
      <c r="D198">
        <v>1</v>
      </c>
      <c r="E198" t="s">
        <v>29364</v>
      </c>
      <c r="F198">
        <v>100</v>
      </c>
      <c r="G198">
        <v>0</v>
      </c>
      <c r="H198" t="s">
        <v>661</v>
      </c>
      <c r="I198" t="s">
        <v>29365</v>
      </c>
      <c r="J198" t="s">
        <v>1971</v>
      </c>
      <c r="K198" t="s">
        <v>635</v>
      </c>
      <c r="L198" t="s">
        <v>636</v>
      </c>
      <c r="M198" t="s">
        <v>29363</v>
      </c>
      <c r="N198" t="s">
        <v>635</v>
      </c>
      <c r="O198" t="s">
        <v>638</v>
      </c>
      <c r="P198" t="s">
        <v>22</v>
      </c>
      <c r="Q198" t="s">
        <v>639</v>
      </c>
      <c r="R198" t="s">
        <v>636</v>
      </c>
      <c r="S198" t="s">
        <v>635</v>
      </c>
      <c r="T198" t="s">
        <v>29363</v>
      </c>
    </row>
    <row r="199" spans="1:20" x14ac:dyDescent="0.25">
      <c r="A199" t="s">
        <v>23</v>
      </c>
      <c r="B199" t="s">
        <v>24</v>
      </c>
      <c r="C199">
        <v>50</v>
      </c>
      <c r="D199">
        <v>1</v>
      </c>
      <c r="E199" t="s">
        <v>29364</v>
      </c>
      <c r="F199">
        <v>100</v>
      </c>
      <c r="G199">
        <v>0</v>
      </c>
      <c r="H199" t="s">
        <v>661</v>
      </c>
      <c r="I199" t="s">
        <v>29365</v>
      </c>
      <c r="J199" t="s">
        <v>1971</v>
      </c>
      <c r="K199" t="s">
        <v>635</v>
      </c>
      <c r="L199" t="s">
        <v>636</v>
      </c>
      <c r="M199" t="s">
        <v>29363</v>
      </c>
      <c r="N199" t="s">
        <v>635</v>
      </c>
      <c r="O199" t="s">
        <v>638</v>
      </c>
      <c r="P199" t="s">
        <v>22</v>
      </c>
      <c r="Q199" t="s">
        <v>639</v>
      </c>
      <c r="R199" t="s">
        <v>636</v>
      </c>
      <c r="S199" t="s">
        <v>635</v>
      </c>
      <c r="T199" t="s">
        <v>29363</v>
      </c>
    </row>
    <row r="200" spans="1:20" x14ac:dyDescent="0.25">
      <c r="A200" t="s">
        <v>25</v>
      </c>
      <c r="B200" t="s">
        <v>26</v>
      </c>
      <c r="C200">
        <v>50</v>
      </c>
      <c r="D200">
        <v>1</v>
      </c>
      <c r="E200" t="s">
        <v>29364</v>
      </c>
      <c r="F200">
        <v>100</v>
      </c>
      <c r="G200">
        <v>0</v>
      </c>
      <c r="H200" t="s">
        <v>661</v>
      </c>
      <c r="I200" t="s">
        <v>29365</v>
      </c>
      <c r="J200" t="s">
        <v>1971</v>
      </c>
      <c r="K200" t="s">
        <v>635</v>
      </c>
      <c r="L200" t="s">
        <v>636</v>
      </c>
      <c r="M200" t="s">
        <v>29363</v>
      </c>
      <c r="N200" t="s">
        <v>635</v>
      </c>
      <c r="O200" t="s">
        <v>638</v>
      </c>
      <c r="P200" t="s">
        <v>22</v>
      </c>
      <c r="Q200" t="s">
        <v>639</v>
      </c>
      <c r="R200" t="s">
        <v>636</v>
      </c>
      <c r="S200" t="s">
        <v>635</v>
      </c>
      <c r="T200" t="s">
        <v>29363</v>
      </c>
    </row>
    <row r="201" spans="1:20" x14ac:dyDescent="0.25">
      <c r="A201" t="s">
        <v>37</v>
      </c>
      <c r="B201" t="s">
        <v>38</v>
      </c>
      <c r="C201">
        <v>33</v>
      </c>
      <c r="D201">
        <v>10</v>
      </c>
      <c r="E201" t="s">
        <v>29366</v>
      </c>
      <c r="F201">
        <v>330</v>
      </c>
      <c r="G201">
        <v>0</v>
      </c>
      <c r="H201" t="s">
        <v>661</v>
      </c>
      <c r="I201" t="s">
        <v>29367</v>
      </c>
      <c r="J201" t="s">
        <v>1314</v>
      </c>
      <c r="K201" t="s">
        <v>635</v>
      </c>
      <c r="L201" t="s">
        <v>636</v>
      </c>
      <c r="M201" t="s">
        <v>29368</v>
      </c>
      <c r="N201" t="s">
        <v>635</v>
      </c>
      <c r="O201" t="s">
        <v>638</v>
      </c>
      <c r="P201" t="s">
        <v>22</v>
      </c>
      <c r="Q201" t="s">
        <v>639</v>
      </c>
      <c r="R201" t="s">
        <v>636</v>
      </c>
      <c r="S201" t="s">
        <v>635</v>
      </c>
      <c r="T201" t="s">
        <v>29368</v>
      </c>
    </row>
    <row r="202" spans="1:20" x14ac:dyDescent="0.25">
      <c r="A202" t="s">
        <v>37</v>
      </c>
      <c r="B202" t="s">
        <v>38</v>
      </c>
      <c r="C202">
        <v>66.666666666666671</v>
      </c>
      <c r="D202">
        <v>3</v>
      </c>
      <c r="E202" t="s">
        <v>29369</v>
      </c>
      <c r="F202">
        <v>100</v>
      </c>
      <c r="G202">
        <v>0</v>
      </c>
      <c r="H202" t="s">
        <v>661</v>
      </c>
      <c r="I202" t="s">
        <v>29370</v>
      </c>
      <c r="J202" t="s">
        <v>997</v>
      </c>
      <c r="K202" t="s">
        <v>635</v>
      </c>
      <c r="L202" t="s">
        <v>636</v>
      </c>
      <c r="M202" t="s">
        <v>29368</v>
      </c>
      <c r="N202" t="s">
        <v>635</v>
      </c>
      <c r="O202" t="s">
        <v>638</v>
      </c>
      <c r="P202" t="s">
        <v>22</v>
      </c>
      <c r="Q202" t="s">
        <v>639</v>
      </c>
      <c r="R202" t="s">
        <v>636</v>
      </c>
      <c r="S202" t="s">
        <v>635</v>
      </c>
      <c r="T202" t="s">
        <v>29368</v>
      </c>
    </row>
    <row r="203" spans="1:20" x14ac:dyDescent="0.25">
      <c r="A203" t="s">
        <v>20</v>
      </c>
      <c r="B203" t="s">
        <v>21</v>
      </c>
      <c r="C203">
        <v>50</v>
      </c>
      <c r="D203">
        <v>1</v>
      </c>
      <c r="E203" t="s">
        <v>29371</v>
      </c>
      <c r="F203">
        <v>100</v>
      </c>
      <c r="G203">
        <v>0</v>
      </c>
      <c r="H203" t="s">
        <v>632</v>
      </c>
      <c r="I203" t="s">
        <v>29372</v>
      </c>
      <c r="J203" t="s">
        <v>978</v>
      </c>
      <c r="K203" t="s">
        <v>635</v>
      </c>
      <c r="L203" t="s">
        <v>636</v>
      </c>
      <c r="M203" t="s">
        <v>29368</v>
      </c>
      <c r="N203" t="s">
        <v>635</v>
      </c>
      <c r="O203" t="s">
        <v>638</v>
      </c>
      <c r="P203" t="s">
        <v>22</v>
      </c>
      <c r="Q203" t="s">
        <v>639</v>
      </c>
      <c r="R203" t="s">
        <v>636</v>
      </c>
      <c r="S203" t="s">
        <v>635</v>
      </c>
      <c r="T203" t="s">
        <v>29368</v>
      </c>
    </row>
    <row r="204" spans="1:20" x14ac:dyDescent="0.25">
      <c r="A204" t="s">
        <v>23</v>
      </c>
      <c r="B204" t="s">
        <v>24</v>
      </c>
      <c r="C204">
        <v>50</v>
      </c>
      <c r="D204">
        <v>1</v>
      </c>
      <c r="E204" t="s">
        <v>29371</v>
      </c>
      <c r="F204">
        <v>100</v>
      </c>
      <c r="G204">
        <v>0</v>
      </c>
      <c r="H204" t="s">
        <v>632</v>
      </c>
      <c r="I204" t="s">
        <v>29372</v>
      </c>
      <c r="J204" t="s">
        <v>978</v>
      </c>
      <c r="K204" t="s">
        <v>635</v>
      </c>
      <c r="L204" t="s">
        <v>636</v>
      </c>
      <c r="M204" t="s">
        <v>29368</v>
      </c>
      <c r="N204" t="s">
        <v>635</v>
      </c>
      <c r="O204" t="s">
        <v>638</v>
      </c>
      <c r="P204" t="s">
        <v>22</v>
      </c>
      <c r="Q204" t="s">
        <v>639</v>
      </c>
      <c r="R204" t="s">
        <v>636</v>
      </c>
      <c r="S204" t="s">
        <v>635</v>
      </c>
      <c r="T204" t="s">
        <v>29368</v>
      </c>
    </row>
    <row r="205" spans="1:20" x14ac:dyDescent="0.25">
      <c r="A205" t="s">
        <v>25</v>
      </c>
      <c r="B205" t="s">
        <v>26</v>
      </c>
      <c r="C205">
        <v>50</v>
      </c>
      <c r="D205">
        <v>1</v>
      </c>
      <c r="E205" t="s">
        <v>29371</v>
      </c>
      <c r="F205">
        <v>100</v>
      </c>
      <c r="G205">
        <v>0</v>
      </c>
      <c r="H205" t="s">
        <v>632</v>
      </c>
      <c r="I205" t="s">
        <v>29372</v>
      </c>
      <c r="J205" t="s">
        <v>978</v>
      </c>
      <c r="K205" t="s">
        <v>635</v>
      </c>
      <c r="L205" t="s">
        <v>636</v>
      </c>
      <c r="M205" t="s">
        <v>29368</v>
      </c>
      <c r="N205" t="s">
        <v>635</v>
      </c>
      <c r="O205" t="s">
        <v>638</v>
      </c>
      <c r="P205" t="s">
        <v>22</v>
      </c>
      <c r="Q205" t="s">
        <v>639</v>
      </c>
      <c r="R205" t="s">
        <v>636</v>
      </c>
      <c r="S205" t="s">
        <v>635</v>
      </c>
      <c r="T205" t="s">
        <v>29368</v>
      </c>
    </row>
    <row r="206" spans="1:20" x14ac:dyDescent="0.25">
      <c r="A206" t="s">
        <v>35</v>
      </c>
      <c r="B206" t="s">
        <v>36</v>
      </c>
      <c r="C206">
        <v>66.666666666666671</v>
      </c>
      <c r="D206">
        <v>3</v>
      </c>
      <c r="E206" t="s">
        <v>29373</v>
      </c>
      <c r="F206">
        <v>100</v>
      </c>
      <c r="G206">
        <v>0</v>
      </c>
      <c r="H206" t="s">
        <v>661</v>
      </c>
      <c r="I206" t="s">
        <v>29374</v>
      </c>
      <c r="J206" t="s">
        <v>1130</v>
      </c>
      <c r="K206" t="s">
        <v>635</v>
      </c>
      <c r="L206" t="s">
        <v>636</v>
      </c>
      <c r="M206" t="s">
        <v>29368</v>
      </c>
      <c r="N206" t="s">
        <v>635</v>
      </c>
      <c r="O206" t="s">
        <v>668</v>
      </c>
      <c r="P206" t="s">
        <v>22</v>
      </c>
      <c r="Q206" t="s">
        <v>669</v>
      </c>
      <c r="R206" t="s">
        <v>636</v>
      </c>
      <c r="S206" t="s">
        <v>635</v>
      </c>
      <c r="T206" t="s">
        <v>29368</v>
      </c>
    </row>
    <row r="207" spans="1:20" x14ac:dyDescent="0.25">
      <c r="A207" t="s">
        <v>20</v>
      </c>
      <c r="B207" t="s">
        <v>21</v>
      </c>
      <c r="C207">
        <v>50</v>
      </c>
      <c r="D207">
        <v>2</v>
      </c>
      <c r="E207" t="s">
        <v>29375</v>
      </c>
      <c r="F207">
        <v>200</v>
      </c>
      <c r="G207">
        <v>0</v>
      </c>
      <c r="H207" t="s">
        <v>661</v>
      </c>
      <c r="I207" t="s">
        <v>7875</v>
      </c>
      <c r="J207" t="s">
        <v>643</v>
      </c>
      <c r="K207" t="s">
        <v>635</v>
      </c>
      <c r="L207" t="s">
        <v>636</v>
      </c>
      <c r="M207" t="s">
        <v>29376</v>
      </c>
      <c r="N207" t="s">
        <v>635</v>
      </c>
      <c r="O207" t="s">
        <v>638</v>
      </c>
      <c r="P207" t="s">
        <v>22</v>
      </c>
      <c r="Q207" t="s">
        <v>639</v>
      </c>
      <c r="R207" t="s">
        <v>636</v>
      </c>
      <c r="S207" t="s">
        <v>635</v>
      </c>
      <c r="T207" t="s">
        <v>29376</v>
      </c>
    </row>
    <row r="208" spans="1:20" x14ac:dyDescent="0.25">
      <c r="A208" t="s">
        <v>23</v>
      </c>
      <c r="B208" t="s">
        <v>24</v>
      </c>
      <c r="C208">
        <v>50</v>
      </c>
      <c r="D208">
        <v>2</v>
      </c>
      <c r="E208" t="s">
        <v>29375</v>
      </c>
      <c r="F208">
        <v>200</v>
      </c>
      <c r="G208">
        <v>0</v>
      </c>
      <c r="H208" t="s">
        <v>661</v>
      </c>
      <c r="I208" t="s">
        <v>7875</v>
      </c>
      <c r="J208" t="s">
        <v>643</v>
      </c>
      <c r="K208" t="s">
        <v>635</v>
      </c>
      <c r="L208" t="s">
        <v>636</v>
      </c>
      <c r="M208" t="s">
        <v>29376</v>
      </c>
      <c r="N208" t="s">
        <v>635</v>
      </c>
      <c r="O208" t="s">
        <v>638</v>
      </c>
      <c r="P208" t="s">
        <v>22</v>
      </c>
      <c r="Q208" t="s">
        <v>639</v>
      </c>
      <c r="R208" t="s">
        <v>636</v>
      </c>
      <c r="S208" t="s">
        <v>635</v>
      </c>
      <c r="T208" t="s">
        <v>29376</v>
      </c>
    </row>
    <row r="209" spans="1:20" x14ac:dyDescent="0.25">
      <c r="A209" t="s">
        <v>25</v>
      </c>
      <c r="B209" t="s">
        <v>26</v>
      </c>
      <c r="C209">
        <v>50</v>
      </c>
      <c r="D209">
        <v>2</v>
      </c>
      <c r="E209" t="s">
        <v>29375</v>
      </c>
      <c r="F209">
        <v>200</v>
      </c>
      <c r="G209">
        <v>0</v>
      </c>
      <c r="H209" t="s">
        <v>661</v>
      </c>
      <c r="I209" t="s">
        <v>7875</v>
      </c>
      <c r="J209" t="s">
        <v>643</v>
      </c>
      <c r="K209" t="s">
        <v>635</v>
      </c>
      <c r="L209" t="s">
        <v>636</v>
      </c>
      <c r="M209" t="s">
        <v>29376</v>
      </c>
      <c r="N209" t="s">
        <v>635</v>
      </c>
      <c r="O209" t="s">
        <v>638</v>
      </c>
      <c r="P209" t="s">
        <v>22</v>
      </c>
      <c r="Q209" t="s">
        <v>639</v>
      </c>
      <c r="R209" t="s">
        <v>636</v>
      </c>
      <c r="S209" t="s">
        <v>635</v>
      </c>
      <c r="T209" t="s">
        <v>29376</v>
      </c>
    </row>
    <row r="210" spans="1:20" x14ac:dyDescent="0.25">
      <c r="A210" t="s">
        <v>35</v>
      </c>
      <c r="B210" t="s">
        <v>36</v>
      </c>
      <c r="C210">
        <v>66.666666666666671</v>
      </c>
      <c r="D210">
        <v>3</v>
      </c>
      <c r="E210" t="s">
        <v>29377</v>
      </c>
      <c r="F210">
        <v>88</v>
      </c>
      <c r="G210">
        <v>0</v>
      </c>
      <c r="H210" t="s">
        <v>661</v>
      </c>
      <c r="I210" t="s">
        <v>29378</v>
      </c>
      <c r="J210" t="s">
        <v>1091</v>
      </c>
      <c r="K210" t="s">
        <v>635</v>
      </c>
      <c r="L210" t="s">
        <v>636</v>
      </c>
      <c r="M210" t="s">
        <v>29379</v>
      </c>
      <c r="N210" t="s">
        <v>635</v>
      </c>
      <c r="O210" t="s">
        <v>668</v>
      </c>
      <c r="P210" t="s">
        <v>22</v>
      </c>
      <c r="Q210" t="s">
        <v>669</v>
      </c>
      <c r="R210" t="s">
        <v>636</v>
      </c>
      <c r="S210" t="s">
        <v>635</v>
      </c>
      <c r="T210" t="s">
        <v>29379</v>
      </c>
    </row>
    <row r="211" spans="1:20" x14ac:dyDescent="0.25">
      <c r="A211" t="s">
        <v>35</v>
      </c>
      <c r="B211" t="s">
        <v>36</v>
      </c>
      <c r="C211">
        <v>66.666666666666671</v>
      </c>
      <c r="D211">
        <v>3</v>
      </c>
      <c r="E211" t="s">
        <v>29380</v>
      </c>
      <c r="F211">
        <v>100</v>
      </c>
      <c r="G211">
        <v>0</v>
      </c>
      <c r="H211" t="s">
        <v>661</v>
      </c>
      <c r="I211" t="s">
        <v>29381</v>
      </c>
      <c r="J211" t="s">
        <v>2644</v>
      </c>
      <c r="K211" t="s">
        <v>635</v>
      </c>
      <c r="L211" t="s">
        <v>636</v>
      </c>
      <c r="M211" t="s">
        <v>29382</v>
      </c>
      <c r="N211" t="s">
        <v>635</v>
      </c>
      <c r="O211" t="s">
        <v>638</v>
      </c>
      <c r="P211" t="s">
        <v>22</v>
      </c>
      <c r="Q211" t="s">
        <v>639</v>
      </c>
      <c r="R211" t="s">
        <v>636</v>
      </c>
      <c r="S211" t="s">
        <v>635</v>
      </c>
      <c r="T211" t="s">
        <v>29382</v>
      </c>
    </row>
    <row r="212" spans="1:20" x14ac:dyDescent="0.25">
      <c r="A212" t="s">
        <v>94</v>
      </c>
      <c r="B212" t="s">
        <v>95</v>
      </c>
      <c r="C212">
        <v>33.333333333333336</v>
      </c>
      <c r="D212">
        <v>3</v>
      </c>
      <c r="E212" t="s">
        <v>29383</v>
      </c>
      <c r="F212">
        <v>150</v>
      </c>
      <c r="G212">
        <v>0</v>
      </c>
      <c r="H212" t="s">
        <v>661</v>
      </c>
      <c r="I212" t="s">
        <v>29384</v>
      </c>
      <c r="J212" t="s">
        <v>807</v>
      </c>
      <c r="K212" t="s">
        <v>635</v>
      </c>
      <c r="L212" t="s">
        <v>636</v>
      </c>
      <c r="M212" t="s">
        <v>29385</v>
      </c>
      <c r="N212" t="s">
        <v>635</v>
      </c>
      <c r="O212" t="s">
        <v>638</v>
      </c>
      <c r="P212" t="s">
        <v>22</v>
      </c>
      <c r="Q212" t="s">
        <v>639</v>
      </c>
      <c r="R212" t="s">
        <v>636</v>
      </c>
      <c r="S212" t="s">
        <v>635</v>
      </c>
      <c r="T212" t="s">
        <v>29385</v>
      </c>
    </row>
    <row r="213" spans="1:20" x14ac:dyDescent="0.25">
      <c r="A213" t="s">
        <v>35</v>
      </c>
      <c r="B213" t="s">
        <v>36</v>
      </c>
      <c r="C213">
        <v>66.666666666666671</v>
      </c>
      <c r="D213">
        <v>3</v>
      </c>
      <c r="E213" t="s">
        <v>29386</v>
      </c>
      <c r="F213">
        <v>100</v>
      </c>
      <c r="G213">
        <v>0</v>
      </c>
      <c r="H213" t="s">
        <v>661</v>
      </c>
      <c r="I213" t="s">
        <v>29387</v>
      </c>
      <c r="J213" t="s">
        <v>643</v>
      </c>
      <c r="K213" t="s">
        <v>635</v>
      </c>
      <c r="L213" t="s">
        <v>636</v>
      </c>
      <c r="M213" t="s">
        <v>29388</v>
      </c>
      <c r="N213" t="s">
        <v>635</v>
      </c>
      <c r="O213" t="s">
        <v>638</v>
      </c>
      <c r="P213" t="s">
        <v>22</v>
      </c>
      <c r="Q213" t="s">
        <v>639</v>
      </c>
      <c r="R213" t="s">
        <v>636</v>
      </c>
      <c r="S213" t="s">
        <v>635</v>
      </c>
      <c r="T213" t="s">
        <v>29388</v>
      </c>
    </row>
    <row r="214" spans="1:20" x14ac:dyDescent="0.25">
      <c r="A214" t="s">
        <v>39</v>
      </c>
      <c r="B214" t="s">
        <v>44</v>
      </c>
      <c r="C214">
        <v>85</v>
      </c>
      <c r="D214">
        <v>20</v>
      </c>
      <c r="E214" t="s">
        <v>29389</v>
      </c>
      <c r="F214">
        <v>1679</v>
      </c>
      <c r="G214">
        <v>0</v>
      </c>
      <c r="H214" t="s">
        <v>647</v>
      </c>
      <c r="I214" t="s">
        <v>29390</v>
      </c>
      <c r="J214" t="s">
        <v>29391</v>
      </c>
      <c r="K214" t="s">
        <v>1719</v>
      </c>
      <c r="L214" t="s">
        <v>2819</v>
      </c>
      <c r="M214" t="s">
        <v>29392</v>
      </c>
      <c r="N214" t="s">
        <v>635</v>
      </c>
      <c r="O214" t="s">
        <v>653</v>
      </c>
      <c r="P214" t="s">
        <v>43</v>
      </c>
      <c r="Q214" t="s">
        <v>654</v>
      </c>
      <c r="R214" t="s">
        <v>636</v>
      </c>
      <c r="S214" t="s">
        <v>635</v>
      </c>
      <c r="T214" t="s">
        <v>29393</v>
      </c>
    </row>
    <row r="215" spans="1:20" x14ac:dyDescent="0.25">
      <c r="A215" t="s">
        <v>164</v>
      </c>
      <c r="B215" t="s">
        <v>165</v>
      </c>
      <c r="C215">
        <v>33.333333333333336</v>
      </c>
      <c r="D215">
        <v>6</v>
      </c>
      <c r="E215" t="s">
        <v>29394</v>
      </c>
      <c r="F215">
        <v>200</v>
      </c>
      <c r="G215">
        <v>0</v>
      </c>
      <c r="H215" t="s">
        <v>661</v>
      </c>
      <c r="I215" t="s">
        <v>29395</v>
      </c>
      <c r="J215" t="s">
        <v>2242</v>
      </c>
      <c r="K215" t="s">
        <v>635</v>
      </c>
      <c r="L215" t="s">
        <v>636</v>
      </c>
      <c r="M215" t="s">
        <v>29396</v>
      </c>
      <c r="N215" t="s">
        <v>635</v>
      </c>
      <c r="O215" t="s">
        <v>668</v>
      </c>
      <c r="P215" t="s">
        <v>22</v>
      </c>
      <c r="Q215" t="s">
        <v>669</v>
      </c>
      <c r="R215" t="s">
        <v>636</v>
      </c>
      <c r="S215" t="s">
        <v>635</v>
      </c>
      <c r="T215" t="s">
        <v>29396</v>
      </c>
    </row>
    <row r="216" spans="1:20" x14ac:dyDescent="0.25">
      <c r="A216" t="s">
        <v>121</v>
      </c>
      <c r="B216" t="s">
        <v>122</v>
      </c>
      <c r="C216">
        <v>14</v>
      </c>
      <c r="D216">
        <v>2</v>
      </c>
      <c r="E216" t="s">
        <v>29397</v>
      </c>
      <c r="F216">
        <v>26</v>
      </c>
      <c r="G216">
        <v>3</v>
      </c>
      <c r="H216" t="s">
        <v>647</v>
      </c>
      <c r="I216" t="s">
        <v>22324</v>
      </c>
      <c r="J216" t="s">
        <v>22325</v>
      </c>
      <c r="K216" t="s">
        <v>6898</v>
      </c>
      <c r="L216" t="s">
        <v>5274</v>
      </c>
      <c r="M216" t="s">
        <v>29398</v>
      </c>
      <c r="N216" t="s">
        <v>635</v>
      </c>
      <c r="O216" t="s">
        <v>653</v>
      </c>
      <c r="P216" t="s">
        <v>43</v>
      </c>
      <c r="Q216" t="s">
        <v>654</v>
      </c>
      <c r="R216" t="s">
        <v>636</v>
      </c>
      <c r="S216" t="s">
        <v>635</v>
      </c>
      <c r="T216" t="s">
        <v>29398</v>
      </c>
    </row>
    <row r="217" spans="1:20" x14ac:dyDescent="0.25">
      <c r="A217" t="s">
        <v>121</v>
      </c>
      <c r="B217" t="s">
        <v>122</v>
      </c>
      <c r="C217">
        <v>14</v>
      </c>
      <c r="D217">
        <v>2</v>
      </c>
      <c r="E217" t="s">
        <v>29399</v>
      </c>
      <c r="F217">
        <v>24</v>
      </c>
      <c r="G217">
        <v>3</v>
      </c>
      <c r="H217" t="s">
        <v>647</v>
      </c>
      <c r="I217" t="s">
        <v>22324</v>
      </c>
      <c r="J217" t="s">
        <v>22325</v>
      </c>
      <c r="K217" t="s">
        <v>6898</v>
      </c>
      <c r="L217" t="s">
        <v>5274</v>
      </c>
      <c r="M217" t="s">
        <v>29400</v>
      </c>
      <c r="N217" t="s">
        <v>635</v>
      </c>
      <c r="O217" t="s">
        <v>653</v>
      </c>
      <c r="P217" t="s">
        <v>43</v>
      </c>
      <c r="Q217" t="s">
        <v>654</v>
      </c>
      <c r="R217" t="s">
        <v>636</v>
      </c>
      <c r="S217" t="s">
        <v>635</v>
      </c>
      <c r="T217" t="s">
        <v>29400</v>
      </c>
    </row>
    <row r="218" spans="1:20" x14ac:dyDescent="0.25">
      <c r="A218" t="s">
        <v>164</v>
      </c>
      <c r="B218" t="s">
        <v>165</v>
      </c>
      <c r="C218">
        <v>65</v>
      </c>
      <c r="D218">
        <v>9</v>
      </c>
      <c r="E218" t="s">
        <v>29401</v>
      </c>
      <c r="F218">
        <v>299</v>
      </c>
      <c r="G218">
        <v>0</v>
      </c>
      <c r="H218" t="s">
        <v>661</v>
      </c>
      <c r="I218" t="s">
        <v>29402</v>
      </c>
      <c r="J218" t="s">
        <v>1917</v>
      </c>
      <c r="K218" t="s">
        <v>635</v>
      </c>
      <c r="L218" t="s">
        <v>636</v>
      </c>
      <c r="M218" t="s">
        <v>29403</v>
      </c>
      <c r="N218" t="s">
        <v>635</v>
      </c>
      <c r="O218" t="s">
        <v>980</v>
      </c>
      <c r="P218" t="s">
        <v>22</v>
      </c>
      <c r="Q218" t="s">
        <v>669</v>
      </c>
      <c r="R218" t="s">
        <v>636</v>
      </c>
      <c r="S218" t="s">
        <v>635</v>
      </c>
      <c r="T218" t="s">
        <v>29404</v>
      </c>
    </row>
    <row r="219" spans="1:20" x14ac:dyDescent="0.25">
      <c r="A219" t="s">
        <v>37</v>
      </c>
      <c r="B219" t="s">
        <v>38</v>
      </c>
      <c r="C219">
        <v>33</v>
      </c>
      <c r="D219">
        <v>10</v>
      </c>
      <c r="E219" t="s">
        <v>29405</v>
      </c>
      <c r="F219">
        <v>330</v>
      </c>
      <c r="G219">
        <v>0</v>
      </c>
      <c r="H219" t="s">
        <v>661</v>
      </c>
      <c r="I219" t="s">
        <v>4452</v>
      </c>
      <c r="J219" t="s">
        <v>978</v>
      </c>
      <c r="K219" t="s">
        <v>635</v>
      </c>
      <c r="L219" t="s">
        <v>636</v>
      </c>
      <c r="M219" t="s">
        <v>29404</v>
      </c>
      <c r="N219" t="s">
        <v>635</v>
      </c>
      <c r="O219" t="s">
        <v>980</v>
      </c>
      <c r="P219" t="s">
        <v>22</v>
      </c>
      <c r="Q219" t="s">
        <v>669</v>
      </c>
      <c r="R219" t="s">
        <v>636</v>
      </c>
      <c r="S219" t="s">
        <v>635</v>
      </c>
      <c r="T219" t="s">
        <v>29404</v>
      </c>
    </row>
    <row r="220" spans="1:20" x14ac:dyDescent="0.25">
      <c r="A220" t="s">
        <v>164</v>
      </c>
      <c r="B220" t="s">
        <v>165</v>
      </c>
      <c r="C220">
        <v>40</v>
      </c>
      <c r="D220">
        <v>10</v>
      </c>
      <c r="E220" t="s">
        <v>29406</v>
      </c>
      <c r="F220">
        <v>308</v>
      </c>
      <c r="G220">
        <v>0</v>
      </c>
      <c r="H220" t="s">
        <v>661</v>
      </c>
      <c r="I220" t="s">
        <v>14189</v>
      </c>
      <c r="J220" t="s">
        <v>972</v>
      </c>
      <c r="K220" t="s">
        <v>635</v>
      </c>
      <c r="L220" t="s">
        <v>636</v>
      </c>
      <c r="M220" t="s">
        <v>29407</v>
      </c>
      <c r="N220" t="s">
        <v>635</v>
      </c>
      <c r="O220" t="s">
        <v>638</v>
      </c>
      <c r="P220" t="s">
        <v>22</v>
      </c>
      <c r="Q220" t="s">
        <v>639</v>
      </c>
      <c r="R220" t="s">
        <v>636</v>
      </c>
      <c r="S220" t="s">
        <v>635</v>
      </c>
      <c r="T220" t="s">
        <v>29407</v>
      </c>
    </row>
    <row r="221" spans="1:20" x14ac:dyDescent="0.25">
      <c r="A221" t="s">
        <v>164</v>
      </c>
      <c r="B221" t="s">
        <v>165</v>
      </c>
      <c r="C221">
        <v>33.333333333333336</v>
      </c>
      <c r="D221">
        <v>3</v>
      </c>
      <c r="E221" t="s">
        <v>29408</v>
      </c>
      <c r="F221">
        <v>100</v>
      </c>
      <c r="G221">
        <v>0</v>
      </c>
      <c r="H221" t="s">
        <v>661</v>
      </c>
      <c r="I221" t="s">
        <v>29409</v>
      </c>
      <c r="J221" t="s">
        <v>858</v>
      </c>
      <c r="K221" t="s">
        <v>635</v>
      </c>
      <c r="L221" t="s">
        <v>636</v>
      </c>
      <c r="M221" t="s">
        <v>29410</v>
      </c>
      <c r="N221" t="s">
        <v>635</v>
      </c>
      <c r="O221" t="s">
        <v>638</v>
      </c>
      <c r="P221" t="s">
        <v>22</v>
      </c>
      <c r="Q221" t="s">
        <v>639</v>
      </c>
      <c r="R221" t="s">
        <v>636</v>
      </c>
      <c r="S221" t="s">
        <v>635</v>
      </c>
      <c r="T221" t="s">
        <v>29411</v>
      </c>
    </row>
    <row r="222" spans="1:20" x14ac:dyDescent="0.25">
      <c r="A222" t="s">
        <v>89</v>
      </c>
      <c r="B222" t="s">
        <v>1223</v>
      </c>
      <c r="C222">
        <v>66.333333333333329</v>
      </c>
      <c r="D222">
        <v>3</v>
      </c>
      <c r="E222" t="s">
        <v>29412</v>
      </c>
      <c r="F222">
        <v>220</v>
      </c>
      <c r="G222">
        <v>0</v>
      </c>
      <c r="H222" t="s">
        <v>647</v>
      </c>
      <c r="I222" t="s">
        <v>1414</v>
      </c>
      <c r="J222" t="s">
        <v>9688</v>
      </c>
      <c r="K222" t="s">
        <v>2661</v>
      </c>
      <c r="L222" t="s">
        <v>4665</v>
      </c>
      <c r="M222" t="s">
        <v>29413</v>
      </c>
      <c r="N222" t="s">
        <v>635</v>
      </c>
      <c r="O222" t="s">
        <v>653</v>
      </c>
      <c r="P222" t="s">
        <v>43</v>
      </c>
      <c r="Q222" t="s">
        <v>654</v>
      </c>
      <c r="R222" t="s">
        <v>636</v>
      </c>
      <c r="S222" t="s">
        <v>635</v>
      </c>
      <c r="T222" t="s">
        <v>29413</v>
      </c>
    </row>
    <row r="223" spans="1:20" x14ac:dyDescent="0.25">
      <c r="A223" t="s">
        <v>164</v>
      </c>
      <c r="B223" t="s">
        <v>165</v>
      </c>
      <c r="C223">
        <v>65</v>
      </c>
      <c r="D223">
        <v>9</v>
      </c>
      <c r="E223" t="s">
        <v>29414</v>
      </c>
      <c r="F223">
        <v>299</v>
      </c>
      <c r="G223">
        <v>0</v>
      </c>
      <c r="H223" t="s">
        <v>661</v>
      </c>
      <c r="I223" t="s">
        <v>7598</v>
      </c>
      <c r="J223" t="s">
        <v>1581</v>
      </c>
      <c r="K223" t="s">
        <v>635</v>
      </c>
      <c r="L223" t="s">
        <v>636</v>
      </c>
      <c r="M223" t="s">
        <v>29415</v>
      </c>
      <c r="N223" t="s">
        <v>635</v>
      </c>
      <c r="O223" t="s">
        <v>638</v>
      </c>
      <c r="P223" t="s">
        <v>22</v>
      </c>
      <c r="Q223" t="s">
        <v>639</v>
      </c>
      <c r="R223" t="s">
        <v>636</v>
      </c>
      <c r="S223" t="s">
        <v>635</v>
      </c>
      <c r="T223" t="s">
        <v>29415</v>
      </c>
    </row>
    <row r="224" spans="1:20" x14ac:dyDescent="0.25">
      <c r="A224" t="s">
        <v>39</v>
      </c>
      <c r="B224" t="s">
        <v>44</v>
      </c>
      <c r="C224">
        <v>66.333333333333329</v>
      </c>
      <c r="D224">
        <v>3</v>
      </c>
      <c r="E224" t="s">
        <v>29416</v>
      </c>
      <c r="F224">
        <v>220</v>
      </c>
      <c r="G224">
        <v>0</v>
      </c>
      <c r="H224" t="s">
        <v>632</v>
      </c>
      <c r="I224" t="s">
        <v>7598</v>
      </c>
      <c r="J224" t="s">
        <v>1581</v>
      </c>
      <c r="K224" t="s">
        <v>635</v>
      </c>
      <c r="L224" t="s">
        <v>636</v>
      </c>
      <c r="M224" t="s">
        <v>29417</v>
      </c>
      <c r="N224" t="s">
        <v>635</v>
      </c>
      <c r="O224" t="s">
        <v>638</v>
      </c>
      <c r="P224" t="s">
        <v>22</v>
      </c>
      <c r="Q224" t="s">
        <v>639</v>
      </c>
      <c r="R224" t="s">
        <v>636</v>
      </c>
      <c r="S224" t="s">
        <v>635</v>
      </c>
      <c r="T224" t="s">
        <v>29417</v>
      </c>
    </row>
    <row r="225" spans="1:20" x14ac:dyDescent="0.25">
      <c r="A225" t="s">
        <v>20</v>
      </c>
      <c r="B225" t="s">
        <v>21</v>
      </c>
      <c r="C225">
        <v>50</v>
      </c>
      <c r="D225">
        <v>1</v>
      </c>
      <c r="E225" t="s">
        <v>29418</v>
      </c>
      <c r="F225">
        <v>100</v>
      </c>
      <c r="G225">
        <v>0</v>
      </c>
      <c r="H225" t="s">
        <v>632</v>
      </c>
      <c r="I225" t="s">
        <v>29419</v>
      </c>
      <c r="J225" t="s">
        <v>2214</v>
      </c>
      <c r="K225" t="s">
        <v>635</v>
      </c>
      <c r="L225" t="s">
        <v>636</v>
      </c>
      <c r="M225" t="s">
        <v>29420</v>
      </c>
      <c r="N225" t="s">
        <v>635</v>
      </c>
      <c r="O225" t="s">
        <v>638</v>
      </c>
      <c r="P225" t="s">
        <v>22</v>
      </c>
      <c r="Q225" t="s">
        <v>639</v>
      </c>
      <c r="R225" t="s">
        <v>636</v>
      </c>
      <c r="S225" t="s">
        <v>635</v>
      </c>
      <c r="T225" t="s">
        <v>29420</v>
      </c>
    </row>
    <row r="226" spans="1:20" x14ac:dyDescent="0.25">
      <c r="A226" t="s">
        <v>23</v>
      </c>
      <c r="B226" t="s">
        <v>24</v>
      </c>
      <c r="C226">
        <v>50</v>
      </c>
      <c r="D226">
        <v>1</v>
      </c>
      <c r="E226" t="s">
        <v>29418</v>
      </c>
      <c r="F226">
        <v>100</v>
      </c>
      <c r="G226">
        <v>0</v>
      </c>
      <c r="H226" t="s">
        <v>632</v>
      </c>
      <c r="I226" t="s">
        <v>29419</v>
      </c>
      <c r="J226" t="s">
        <v>2214</v>
      </c>
      <c r="K226" t="s">
        <v>635</v>
      </c>
      <c r="L226" t="s">
        <v>636</v>
      </c>
      <c r="M226" t="s">
        <v>29420</v>
      </c>
      <c r="N226" t="s">
        <v>635</v>
      </c>
      <c r="O226" t="s">
        <v>638</v>
      </c>
      <c r="P226" t="s">
        <v>22</v>
      </c>
      <c r="Q226" t="s">
        <v>639</v>
      </c>
      <c r="R226" t="s">
        <v>636</v>
      </c>
      <c r="S226" t="s">
        <v>635</v>
      </c>
      <c r="T226" t="s">
        <v>29420</v>
      </c>
    </row>
    <row r="227" spans="1:20" x14ac:dyDescent="0.25">
      <c r="A227" t="s">
        <v>25</v>
      </c>
      <c r="B227" t="s">
        <v>26</v>
      </c>
      <c r="C227">
        <v>50</v>
      </c>
      <c r="D227">
        <v>1</v>
      </c>
      <c r="E227" t="s">
        <v>29418</v>
      </c>
      <c r="F227">
        <v>100</v>
      </c>
      <c r="G227">
        <v>0</v>
      </c>
      <c r="H227" t="s">
        <v>632</v>
      </c>
      <c r="I227" t="s">
        <v>29419</v>
      </c>
      <c r="J227" t="s">
        <v>2214</v>
      </c>
      <c r="K227" t="s">
        <v>635</v>
      </c>
      <c r="L227" t="s">
        <v>636</v>
      </c>
      <c r="M227" t="s">
        <v>29420</v>
      </c>
      <c r="N227" t="s">
        <v>635</v>
      </c>
      <c r="O227" t="s">
        <v>638</v>
      </c>
      <c r="P227" t="s">
        <v>22</v>
      </c>
      <c r="Q227" t="s">
        <v>639</v>
      </c>
      <c r="R227" t="s">
        <v>636</v>
      </c>
      <c r="S227" t="s">
        <v>635</v>
      </c>
      <c r="T227" t="s">
        <v>29420</v>
      </c>
    </row>
    <row r="228" spans="1:20" x14ac:dyDescent="0.25">
      <c r="A228" t="s">
        <v>121</v>
      </c>
      <c r="B228" t="s">
        <v>122</v>
      </c>
      <c r="C228">
        <v>14</v>
      </c>
      <c r="D228">
        <v>5</v>
      </c>
      <c r="E228" t="s">
        <v>29421</v>
      </c>
      <c r="F228">
        <v>137</v>
      </c>
      <c r="G228">
        <v>67</v>
      </c>
      <c r="H228" t="s">
        <v>661</v>
      </c>
      <c r="I228" t="s">
        <v>1828</v>
      </c>
      <c r="J228" t="s">
        <v>29422</v>
      </c>
      <c r="K228" t="s">
        <v>1185</v>
      </c>
      <c r="L228" t="s">
        <v>4704</v>
      </c>
      <c r="M228" t="s">
        <v>29423</v>
      </c>
      <c r="N228" t="s">
        <v>635</v>
      </c>
      <c r="O228" t="s">
        <v>653</v>
      </c>
      <c r="P228" t="s">
        <v>43</v>
      </c>
      <c r="Q228" t="s">
        <v>654</v>
      </c>
      <c r="R228" t="s">
        <v>636</v>
      </c>
      <c r="S228" t="s">
        <v>635</v>
      </c>
      <c r="T228" t="s">
        <v>29423</v>
      </c>
    </row>
    <row r="229" spans="1:20" x14ac:dyDescent="0.25">
      <c r="A229" t="s">
        <v>164</v>
      </c>
      <c r="B229" t="s">
        <v>165</v>
      </c>
      <c r="C229">
        <v>40</v>
      </c>
      <c r="D229">
        <v>10</v>
      </c>
      <c r="E229" t="s">
        <v>29424</v>
      </c>
      <c r="F229">
        <v>308</v>
      </c>
      <c r="G229">
        <v>0</v>
      </c>
      <c r="H229" t="s">
        <v>632</v>
      </c>
      <c r="I229" t="s">
        <v>29425</v>
      </c>
      <c r="J229" t="s">
        <v>1314</v>
      </c>
      <c r="K229" t="s">
        <v>635</v>
      </c>
      <c r="L229" t="s">
        <v>636</v>
      </c>
      <c r="M229" t="s">
        <v>29426</v>
      </c>
      <c r="N229" t="s">
        <v>635</v>
      </c>
      <c r="O229" t="s">
        <v>638</v>
      </c>
      <c r="P229" t="s">
        <v>22</v>
      </c>
      <c r="Q229" t="s">
        <v>639</v>
      </c>
      <c r="R229" t="s">
        <v>636</v>
      </c>
      <c r="S229" t="s">
        <v>635</v>
      </c>
      <c r="T229" t="s">
        <v>29426</v>
      </c>
    </row>
    <row r="230" spans="1:20" x14ac:dyDescent="0.25">
      <c r="A230" t="s">
        <v>619</v>
      </c>
      <c r="B230" t="s">
        <v>620</v>
      </c>
      <c r="C230">
        <v>139</v>
      </c>
      <c r="D230">
        <v>1</v>
      </c>
      <c r="E230" t="s">
        <v>29427</v>
      </c>
      <c r="F230">
        <v>190.93</v>
      </c>
      <c r="G230">
        <v>9</v>
      </c>
      <c r="H230" t="s">
        <v>647</v>
      </c>
      <c r="I230" t="s">
        <v>20123</v>
      </c>
      <c r="J230" t="s">
        <v>20124</v>
      </c>
      <c r="K230" t="s">
        <v>1992</v>
      </c>
      <c r="L230" t="s">
        <v>20125</v>
      </c>
      <c r="M230" t="s">
        <v>29428</v>
      </c>
      <c r="N230" t="s">
        <v>635</v>
      </c>
      <c r="O230" t="s">
        <v>706</v>
      </c>
      <c r="P230" t="s">
        <v>40</v>
      </c>
      <c r="Q230" t="s">
        <v>707</v>
      </c>
      <c r="R230" t="s">
        <v>636</v>
      </c>
      <c r="S230" t="s">
        <v>635</v>
      </c>
      <c r="T230" t="s">
        <v>29429</v>
      </c>
    </row>
    <row r="231" spans="1:20" x14ac:dyDescent="0.25">
      <c r="A231" t="s">
        <v>258</v>
      </c>
      <c r="B231" t="s">
        <v>264</v>
      </c>
      <c r="C231">
        <v>139</v>
      </c>
      <c r="D231">
        <v>1</v>
      </c>
      <c r="E231" t="s">
        <v>29427</v>
      </c>
      <c r="F231">
        <v>190.93</v>
      </c>
      <c r="G231">
        <v>9</v>
      </c>
      <c r="H231" t="s">
        <v>647</v>
      </c>
      <c r="I231" t="s">
        <v>20123</v>
      </c>
      <c r="J231" t="s">
        <v>20124</v>
      </c>
      <c r="K231" t="s">
        <v>1992</v>
      </c>
      <c r="L231" t="s">
        <v>20125</v>
      </c>
      <c r="M231" t="s">
        <v>29428</v>
      </c>
      <c r="N231" t="s">
        <v>635</v>
      </c>
      <c r="O231" t="s">
        <v>706</v>
      </c>
      <c r="P231" t="s">
        <v>40</v>
      </c>
      <c r="Q231" t="s">
        <v>707</v>
      </c>
      <c r="R231" t="s">
        <v>636</v>
      </c>
      <c r="S231" t="s">
        <v>635</v>
      </c>
      <c r="T231" t="s">
        <v>29429</v>
      </c>
    </row>
    <row r="232" spans="1:20" x14ac:dyDescent="0.25">
      <c r="A232" t="s">
        <v>257</v>
      </c>
      <c r="B232" t="s">
        <v>263</v>
      </c>
      <c r="C232">
        <v>139</v>
      </c>
      <c r="D232">
        <v>1</v>
      </c>
      <c r="E232" t="s">
        <v>29427</v>
      </c>
      <c r="F232">
        <v>190.93</v>
      </c>
      <c r="G232">
        <v>9</v>
      </c>
      <c r="H232" t="s">
        <v>647</v>
      </c>
      <c r="I232" t="s">
        <v>20123</v>
      </c>
      <c r="J232" t="s">
        <v>20124</v>
      </c>
      <c r="K232" t="s">
        <v>1992</v>
      </c>
      <c r="L232" t="s">
        <v>20125</v>
      </c>
      <c r="M232" t="s">
        <v>29428</v>
      </c>
      <c r="N232" t="s">
        <v>635</v>
      </c>
      <c r="O232" t="s">
        <v>706</v>
      </c>
      <c r="P232" t="s">
        <v>40</v>
      </c>
      <c r="Q232" t="s">
        <v>707</v>
      </c>
      <c r="R232" t="s">
        <v>636</v>
      </c>
      <c r="S232" t="s">
        <v>635</v>
      </c>
      <c r="T232" t="s">
        <v>29429</v>
      </c>
    </row>
    <row r="233" spans="1:20" x14ac:dyDescent="0.25">
      <c r="A233" t="s">
        <v>256</v>
      </c>
      <c r="B233" t="s">
        <v>262</v>
      </c>
      <c r="C233">
        <v>139</v>
      </c>
      <c r="D233">
        <v>1</v>
      </c>
      <c r="E233" t="s">
        <v>29427</v>
      </c>
      <c r="F233">
        <v>190.93</v>
      </c>
      <c r="G233">
        <v>9</v>
      </c>
      <c r="H233" t="s">
        <v>647</v>
      </c>
      <c r="I233" t="s">
        <v>20123</v>
      </c>
      <c r="J233" t="s">
        <v>20124</v>
      </c>
      <c r="K233" t="s">
        <v>1992</v>
      </c>
      <c r="L233" t="s">
        <v>20125</v>
      </c>
      <c r="M233" t="s">
        <v>29428</v>
      </c>
      <c r="N233" t="s">
        <v>635</v>
      </c>
      <c r="O233" t="s">
        <v>706</v>
      </c>
      <c r="P233" t="s">
        <v>40</v>
      </c>
      <c r="Q233" t="s">
        <v>707</v>
      </c>
      <c r="R233" t="s">
        <v>636</v>
      </c>
      <c r="S233" t="s">
        <v>635</v>
      </c>
      <c r="T233" t="s">
        <v>29429</v>
      </c>
    </row>
    <row r="234" spans="1:20" x14ac:dyDescent="0.25">
      <c r="A234" t="s">
        <v>164</v>
      </c>
      <c r="B234" t="s">
        <v>165</v>
      </c>
      <c r="C234">
        <v>33.333333333333336</v>
      </c>
      <c r="D234">
        <v>3</v>
      </c>
      <c r="E234" t="s">
        <v>29430</v>
      </c>
      <c r="F234">
        <v>220</v>
      </c>
      <c r="G234">
        <v>0</v>
      </c>
      <c r="H234" t="s">
        <v>661</v>
      </c>
      <c r="I234" t="s">
        <v>29431</v>
      </c>
      <c r="J234" t="s">
        <v>29432</v>
      </c>
      <c r="K234" t="s">
        <v>3514</v>
      </c>
      <c r="L234" t="s">
        <v>1059</v>
      </c>
      <c r="M234" t="s">
        <v>29433</v>
      </c>
      <c r="N234" t="s">
        <v>635</v>
      </c>
      <c r="O234" t="s">
        <v>653</v>
      </c>
      <c r="P234" t="s">
        <v>43</v>
      </c>
      <c r="Q234" t="s">
        <v>654</v>
      </c>
      <c r="R234" t="s">
        <v>636</v>
      </c>
      <c r="S234" t="s">
        <v>635</v>
      </c>
      <c r="T234" t="s">
        <v>29434</v>
      </c>
    </row>
    <row r="235" spans="1:20" x14ac:dyDescent="0.25">
      <c r="A235" t="s">
        <v>89</v>
      </c>
      <c r="B235" t="s">
        <v>13426</v>
      </c>
      <c r="C235">
        <v>85</v>
      </c>
      <c r="D235">
        <v>1</v>
      </c>
      <c r="E235" t="s">
        <v>29430</v>
      </c>
      <c r="F235">
        <v>220</v>
      </c>
      <c r="G235">
        <v>0</v>
      </c>
      <c r="H235" t="s">
        <v>661</v>
      </c>
      <c r="I235" t="s">
        <v>29431</v>
      </c>
      <c r="J235" t="s">
        <v>29432</v>
      </c>
      <c r="K235" t="s">
        <v>3514</v>
      </c>
      <c r="L235" t="s">
        <v>1059</v>
      </c>
      <c r="M235" t="s">
        <v>29433</v>
      </c>
      <c r="N235" t="s">
        <v>635</v>
      </c>
      <c r="O235" t="s">
        <v>653</v>
      </c>
      <c r="P235" t="s">
        <v>43</v>
      </c>
      <c r="Q235" t="s">
        <v>654</v>
      </c>
      <c r="R235" t="s">
        <v>636</v>
      </c>
      <c r="S235" t="s">
        <v>635</v>
      </c>
      <c r="T235" t="s">
        <v>29434</v>
      </c>
    </row>
    <row r="236" spans="1:20" x14ac:dyDescent="0.25">
      <c r="A236" t="s">
        <v>164</v>
      </c>
      <c r="B236" t="s">
        <v>165</v>
      </c>
      <c r="C236">
        <v>33.333333333333336</v>
      </c>
      <c r="D236">
        <v>3</v>
      </c>
      <c r="E236" t="s">
        <v>29435</v>
      </c>
      <c r="F236">
        <v>100</v>
      </c>
      <c r="G236">
        <v>0</v>
      </c>
      <c r="H236" t="s">
        <v>661</v>
      </c>
      <c r="I236" t="s">
        <v>25900</v>
      </c>
      <c r="J236" t="s">
        <v>978</v>
      </c>
      <c r="K236" t="s">
        <v>635</v>
      </c>
      <c r="L236" t="s">
        <v>636</v>
      </c>
      <c r="M236" t="s">
        <v>29436</v>
      </c>
      <c r="N236" t="s">
        <v>635</v>
      </c>
      <c r="O236" t="s">
        <v>638</v>
      </c>
      <c r="P236" t="s">
        <v>22</v>
      </c>
      <c r="Q236" t="s">
        <v>639</v>
      </c>
      <c r="R236" t="s">
        <v>636</v>
      </c>
      <c r="S236" t="s">
        <v>635</v>
      </c>
      <c r="T236" t="s">
        <v>29436</v>
      </c>
    </row>
    <row r="237" spans="1:20" x14ac:dyDescent="0.25">
      <c r="A237" t="s">
        <v>37</v>
      </c>
      <c r="B237" t="s">
        <v>38</v>
      </c>
      <c r="C237">
        <v>66.666666666666671</v>
      </c>
      <c r="D237">
        <v>3</v>
      </c>
      <c r="E237" t="s">
        <v>29437</v>
      </c>
      <c r="F237">
        <v>100</v>
      </c>
      <c r="G237">
        <v>0</v>
      </c>
      <c r="H237" t="s">
        <v>661</v>
      </c>
      <c r="I237" t="s">
        <v>29438</v>
      </c>
      <c r="J237" t="s">
        <v>643</v>
      </c>
      <c r="K237" t="s">
        <v>635</v>
      </c>
      <c r="L237" t="s">
        <v>636</v>
      </c>
      <c r="M237" t="s">
        <v>29439</v>
      </c>
      <c r="N237" t="s">
        <v>635</v>
      </c>
      <c r="O237" t="s">
        <v>638</v>
      </c>
      <c r="P237" t="s">
        <v>22</v>
      </c>
      <c r="Q237" t="s">
        <v>639</v>
      </c>
      <c r="R237" t="s">
        <v>636</v>
      </c>
      <c r="S237" t="s">
        <v>635</v>
      </c>
      <c r="T237" t="s">
        <v>29440</v>
      </c>
    </row>
    <row r="238" spans="1:20" x14ac:dyDescent="0.25">
      <c r="A238" t="s">
        <v>37</v>
      </c>
      <c r="B238" t="s">
        <v>38</v>
      </c>
      <c r="C238">
        <v>66.666666666666671</v>
      </c>
      <c r="D238">
        <v>3</v>
      </c>
      <c r="E238" t="s">
        <v>29441</v>
      </c>
      <c r="F238">
        <v>100</v>
      </c>
      <c r="G238">
        <v>0</v>
      </c>
      <c r="H238" t="s">
        <v>661</v>
      </c>
      <c r="I238" t="s">
        <v>29442</v>
      </c>
      <c r="J238" t="s">
        <v>1314</v>
      </c>
      <c r="K238" t="s">
        <v>635</v>
      </c>
      <c r="L238" t="s">
        <v>636</v>
      </c>
      <c r="M238" t="s">
        <v>29443</v>
      </c>
      <c r="N238" t="s">
        <v>635</v>
      </c>
      <c r="O238" t="s">
        <v>638</v>
      </c>
      <c r="P238" t="s">
        <v>22</v>
      </c>
      <c r="Q238" t="s">
        <v>639</v>
      </c>
      <c r="R238" t="s">
        <v>636</v>
      </c>
      <c r="S238" t="s">
        <v>635</v>
      </c>
      <c r="T238" t="s">
        <v>29443</v>
      </c>
    </row>
    <row r="239" spans="1:20" x14ac:dyDescent="0.25">
      <c r="A239" t="s">
        <v>37</v>
      </c>
      <c r="B239" t="s">
        <v>38</v>
      </c>
      <c r="C239">
        <v>66.666666666666671</v>
      </c>
      <c r="D239">
        <v>3</v>
      </c>
      <c r="E239" t="s">
        <v>29444</v>
      </c>
      <c r="F239">
        <v>100</v>
      </c>
      <c r="G239">
        <v>0</v>
      </c>
      <c r="H239" t="s">
        <v>661</v>
      </c>
      <c r="I239" t="s">
        <v>29445</v>
      </c>
      <c r="J239" t="s">
        <v>1091</v>
      </c>
      <c r="K239" t="s">
        <v>635</v>
      </c>
      <c r="L239" t="s">
        <v>636</v>
      </c>
      <c r="M239" t="s">
        <v>29443</v>
      </c>
      <c r="N239" t="s">
        <v>635</v>
      </c>
      <c r="O239" t="s">
        <v>1071</v>
      </c>
      <c r="P239" t="s">
        <v>22</v>
      </c>
      <c r="Q239" t="s">
        <v>639</v>
      </c>
      <c r="R239" t="s">
        <v>636</v>
      </c>
      <c r="S239" t="s">
        <v>635</v>
      </c>
      <c r="T239" t="s">
        <v>29443</v>
      </c>
    </row>
    <row r="240" spans="1:20" x14ac:dyDescent="0.25">
      <c r="A240" t="s">
        <v>37</v>
      </c>
      <c r="B240" t="s">
        <v>38</v>
      </c>
      <c r="C240">
        <v>66.666666666666671</v>
      </c>
      <c r="D240">
        <v>3</v>
      </c>
      <c r="E240" t="s">
        <v>29446</v>
      </c>
      <c r="F240">
        <v>100</v>
      </c>
      <c r="G240">
        <v>0</v>
      </c>
      <c r="H240" t="s">
        <v>661</v>
      </c>
      <c r="I240" t="s">
        <v>29447</v>
      </c>
      <c r="J240" t="s">
        <v>978</v>
      </c>
      <c r="K240" t="s">
        <v>635</v>
      </c>
      <c r="L240" t="s">
        <v>636</v>
      </c>
      <c r="M240" t="s">
        <v>29448</v>
      </c>
      <c r="N240" t="s">
        <v>635</v>
      </c>
      <c r="O240" t="s">
        <v>1071</v>
      </c>
      <c r="P240" t="s">
        <v>22</v>
      </c>
      <c r="Q240" t="s">
        <v>639</v>
      </c>
      <c r="R240" t="s">
        <v>636</v>
      </c>
      <c r="S240" t="s">
        <v>635</v>
      </c>
      <c r="T240" t="s">
        <v>29448</v>
      </c>
    </row>
    <row r="241" spans="1:20" x14ac:dyDescent="0.25">
      <c r="A241" t="s">
        <v>37</v>
      </c>
      <c r="B241" t="s">
        <v>38</v>
      </c>
      <c r="C241">
        <v>66.666666666666671</v>
      </c>
      <c r="D241">
        <v>3</v>
      </c>
      <c r="E241" t="s">
        <v>29449</v>
      </c>
      <c r="F241">
        <v>100</v>
      </c>
      <c r="G241">
        <v>0</v>
      </c>
      <c r="H241" t="s">
        <v>661</v>
      </c>
      <c r="I241" t="s">
        <v>29450</v>
      </c>
      <c r="J241" t="s">
        <v>1160</v>
      </c>
      <c r="K241" t="s">
        <v>635</v>
      </c>
      <c r="L241" t="s">
        <v>636</v>
      </c>
      <c r="M241" t="s">
        <v>29448</v>
      </c>
      <c r="N241" t="s">
        <v>635</v>
      </c>
      <c r="O241" t="s">
        <v>638</v>
      </c>
      <c r="P241" t="s">
        <v>22</v>
      </c>
      <c r="Q241" t="s">
        <v>639</v>
      </c>
      <c r="R241" t="s">
        <v>636</v>
      </c>
      <c r="S241" t="s">
        <v>635</v>
      </c>
      <c r="T241" t="s">
        <v>29448</v>
      </c>
    </row>
    <row r="242" spans="1:20" x14ac:dyDescent="0.25">
      <c r="A242" t="s">
        <v>39</v>
      </c>
      <c r="B242" t="s">
        <v>44</v>
      </c>
      <c r="C242">
        <v>66.333333333333329</v>
      </c>
      <c r="D242">
        <v>3</v>
      </c>
      <c r="E242" t="s">
        <v>29451</v>
      </c>
      <c r="F242">
        <v>222.5</v>
      </c>
      <c r="G242">
        <v>0</v>
      </c>
      <c r="H242" t="s">
        <v>661</v>
      </c>
      <c r="I242" t="s">
        <v>4658</v>
      </c>
      <c r="J242" t="s">
        <v>1314</v>
      </c>
      <c r="K242" t="s">
        <v>635</v>
      </c>
      <c r="L242" t="s">
        <v>636</v>
      </c>
      <c r="M242" t="s">
        <v>29452</v>
      </c>
      <c r="N242" t="s">
        <v>635</v>
      </c>
      <c r="O242" t="s">
        <v>638</v>
      </c>
      <c r="P242" t="s">
        <v>22</v>
      </c>
      <c r="Q242" t="s">
        <v>639</v>
      </c>
      <c r="R242" t="s">
        <v>636</v>
      </c>
      <c r="S242" t="s">
        <v>635</v>
      </c>
      <c r="T242" t="s">
        <v>29452</v>
      </c>
    </row>
    <row r="243" spans="1:20" x14ac:dyDescent="0.25">
      <c r="A243" t="s">
        <v>37</v>
      </c>
      <c r="B243" t="s">
        <v>38</v>
      </c>
      <c r="C243">
        <v>66.666666666666671</v>
      </c>
      <c r="D243">
        <v>9</v>
      </c>
      <c r="E243" t="s">
        <v>29453</v>
      </c>
      <c r="F243">
        <v>300</v>
      </c>
      <c r="G243">
        <v>0</v>
      </c>
      <c r="H243" t="s">
        <v>661</v>
      </c>
      <c r="I243" t="s">
        <v>29454</v>
      </c>
      <c r="J243" t="s">
        <v>978</v>
      </c>
      <c r="K243" t="s">
        <v>635</v>
      </c>
      <c r="L243" t="s">
        <v>636</v>
      </c>
      <c r="M243" t="s">
        <v>29455</v>
      </c>
      <c r="N243" t="s">
        <v>635</v>
      </c>
      <c r="O243" t="s">
        <v>668</v>
      </c>
      <c r="P243" t="s">
        <v>22</v>
      </c>
      <c r="Q243" t="s">
        <v>669</v>
      </c>
      <c r="R243" t="s">
        <v>636</v>
      </c>
      <c r="S243" t="s">
        <v>635</v>
      </c>
      <c r="T243" t="s">
        <v>29455</v>
      </c>
    </row>
    <row r="244" spans="1:20" x14ac:dyDescent="0.25">
      <c r="A244" t="s">
        <v>619</v>
      </c>
      <c r="B244" t="s">
        <v>620</v>
      </c>
      <c r="C244">
        <v>139</v>
      </c>
      <c r="D244">
        <v>1</v>
      </c>
      <c r="E244" t="s">
        <v>29456</v>
      </c>
      <c r="F244">
        <v>287.75</v>
      </c>
      <c r="G244">
        <v>0</v>
      </c>
      <c r="H244" t="s">
        <v>661</v>
      </c>
      <c r="I244" t="s">
        <v>29457</v>
      </c>
      <c r="J244" t="s">
        <v>1708</v>
      </c>
      <c r="K244" t="s">
        <v>635</v>
      </c>
      <c r="L244" t="s">
        <v>636</v>
      </c>
      <c r="M244" t="s">
        <v>29458</v>
      </c>
      <c r="N244" t="s">
        <v>635</v>
      </c>
      <c r="O244" t="s">
        <v>668</v>
      </c>
      <c r="P244" t="s">
        <v>22</v>
      </c>
      <c r="Q244" t="s">
        <v>669</v>
      </c>
      <c r="R244" t="s">
        <v>636</v>
      </c>
      <c r="S244" t="s">
        <v>635</v>
      </c>
      <c r="T244" t="s">
        <v>29459</v>
      </c>
    </row>
    <row r="245" spans="1:20" x14ac:dyDescent="0.25">
      <c r="A245" t="s">
        <v>258</v>
      </c>
      <c r="B245" t="s">
        <v>264</v>
      </c>
      <c r="C245">
        <v>139</v>
      </c>
      <c r="D245">
        <v>1</v>
      </c>
      <c r="E245" t="s">
        <v>29456</v>
      </c>
      <c r="F245">
        <v>287.75</v>
      </c>
      <c r="G245">
        <v>0</v>
      </c>
      <c r="H245" t="s">
        <v>661</v>
      </c>
      <c r="I245" t="s">
        <v>29457</v>
      </c>
      <c r="J245" t="s">
        <v>1708</v>
      </c>
      <c r="K245" t="s">
        <v>635</v>
      </c>
      <c r="L245" t="s">
        <v>636</v>
      </c>
      <c r="M245" t="s">
        <v>29458</v>
      </c>
      <c r="N245" t="s">
        <v>635</v>
      </c>
      <c r="O245" t="s">
        <v>668</v>
      </c>
      <c r="P245" t="s">
        <v>22</v>
      </c>
      <c r="Q245" t="s">
        <v>669</v>
      </c>
      <c r="R245" t="s">
        <v>636</v>
      </c>
      <c r="S245" t="s">
        <v>635</v>
      </c>
      <c r="T245" t="s">
        <v>29459</v>
      </c>
    </row>
    <row r="246" spans="1:20" x14ac:dyDescent="0.25">
      <c r="A246" t="s">
        <v>257</v>
      </c>
      <c r="B246" t="s">
        <v>263</v>
      </c>
      <c r="C246">
        <v>139</v>
      </c>
      <c r="D246">
        <v>1</v>
      </c>
      <c r="E246" t="s">
        <v>29456</v>
      </c>
      <c r="F246">
        <v>287.75</v>
      </c>
      <c r="G246">
        <v>0</v>
      </c>
      <c r="H246" t="s">
        <v>661</v>
      </c>
      <c r="I246" t="s">
        <v>29457</v>
      </c>
      <c r="J246" t="s">
        <v>1708</v>
      </c>
      <c r="K246" t="s">
        <v>635</v>
      </c>
      <c r="L246" t="s">
        <v>636</v>
      </c>
      <c r="M246" t="s">
        <v>29458</v>
      </c>
      <c r="N246" t="s">
        <v>635</v>
      </c>
      <c r="O246" t="s">
        <v>668</v>
      </c>
      <c r="P246" t="s">
        <v>22</v>
      </c>
      <c r="Q246" t="s">
        <v>669</v>
      </c>
      <c r="R246" t="s">
        <v>636</v>
      </c>
      <c r="S246" t="s">
        <v>635</v>
      </c>
      <c r="T246" t="s">
        <v>29459</v>
      </c>
    </row>
    <row r="247" spans="1:20" x14ac:dyDescent="0.25">
      <c r="A247" t="s">
        <v>256</v>
      </c>
      <c r="B247" t="s">
        <v>262</v>
      </c>
      <c r="C247">
        <v>139</v>
      </c>
      <c r="D247">
        <v>1</v>
      </c>
      <c r="E247" t="s">
        <v>29456</v>
      </c>
      <c r="F247">
        <v>287.75</v>
      </c>
      <c r="G247">
        <v>0</v>
      </c>
      <c r="H247" t="s">
        <v>661</v>
      </c>
      <c r="I247" t="s">
        <v>29457</v>
      </c>
      <c r="J247" t="s">
        <v>1708</v>
      </c>
      <c r="K247" t="s">
        <v>635</v>
      </c>
      <c r="L247" t="s">
        <v>636</v>
      </c>
      <c r="M247" t="s">
        <v>29458</v>
      </c>
      <c r="N247" t="s">
        <v>635</v>
      </c>
      <c r="O247" t="s">
        <v>668</v>
      </c>
      <c r="P247" t="s">
        <v>22</v>
      </c>
      <c r="Q247" t="s">
        <v>669</v>
      </c>
      <c r="R247" t="s">
        <v>636</v>
      </c>
      <c r="S247" t="s">
        <v>635</v>
      </c>
      <c r="T247" t="s">
        <v>29459</v>
      </c>
    </row>
    <row r="248" spans="1:20" x14ac:dyDescent="0.25">
      <c r="A248" t="s">
        <v>37</v>
      </c>
      <c r="B248" t="s">
        <v>38</v>
      </c>
      <c r="C248">
        <v>66.666666666666671</v>
      </c>
      <c r="D248">
        <v>3</v>
      </c>
      <c r="E248" t="s">
        <v>29460</v>
      </c>
      <c r="F248">
        <v>100</v>
      </c>
      <c r="G248">
        <v>0</v>
      </c>
      <c r="H248" t="s">
        <v>661</v>
      </c>
      <c r="I248" t="s">
        <v>29461</v>
      </c>
      <c r="J248" t="s">
        <v>972</v>
      </c>
      <c r="K248" t="s">
        <v>635</v>
      </c>
      <c r="L248" t="s">
        <v>636</v>
      </c>
      <c r="M248" t="s">
        <v>29462</v>
      </c>
      <c r="N248" t="s">
        <v>635</v>
      </c>
      <c r="O248" t="s">
        <v>638</v>
      </c>
      <c r="P248" t="s">
        <v>22</v>
      </c>
      <c r="Q248" t="s">
        <v>639</v>
      </c>
      <c r="R248" t="s">
        <v>636</v>
      </c>
      <c r="S248" t="s">
        <v>635</v>
      </c>
      <c r="T248" t="s">
        <v>29462</v>
      </c>
    </row>
    <row r="249" spans="1:20" x14ac:dyDescent="0.25">
      <c r="A249" t="s">
        <v>164</v>
      </c>
      <c r="B249" t="s">
        <v>165</v>
      </c>
      <c r="C249">
        <v>33.333333333333336</v>
      </c>
      <c r="D249">
        <v>3</v>
      </c>
      <c r="E249" t="s">
        <v>29463</v>
      </c>
      <c r="F249">
        <v>100</v>
      </c>
      <c r="G249">
        <v>0</v>
      </c>
      <c r="H249" t="s">
        <v>661</v>
      </c>
      <c r="I249" t="s">
        <v>29464</v>
      </c>
      <c r="J249" t="s">
        <v>643</v>
      </c>
      <c r="K249" t="s">
        <v>635</v>
      </c>
      <c r="L249" t="s">
        <v>636</v>
      </c>
      <c r="M249" t="s">
        <v>29465</v>
      </c>
      <c r="N249" t="s">
        <v>635</v>
      </c>
      <c r="O249" t="s">
        <v>638</v>
      </c>
      <c r="P249" t="s">
        <v>22</v>
      </c>
      <c r="Q249" t="s">
        <v>639</v>
      </c>
      <c r="R249" t="s">
        <v>636</v>
      </c>
      <c r="S249" t="s">
        <v>635</v>
      </c>
      <c r="T249" t="s">
        <v>29465</v>
      </c>
    </row>
    <row r="250" spans="1:20" x14ac:dyDescent="0.25">
      <c r="A250" t="s">
        <v>37</v>
      </c>
      <c r="B250" t="s">
        <v>38</v>
      </c>
      <c r="C250">
        <v>33</v>
      </c>
      <c r="D250">
        <v>10</v>
      </c>
      <c r="E250" t="s">
        <v>29466</v>
      </c>
      <c r="F250">
        <v>330</v>
      </c>
      <c r="G250">
        <v>0</v>
      </c>
      <c r="H250" t="s">
        <v>661</v>
      </c>
      <c r="I250" t="s">
        <v>21977</v>
      </c>
      <c r="J250" t="s">
        <v>2574</v>
      </c>
      <c r="K250" t="s">
        <v>635</v>
      </c>
      <c r="L250" t="s">
        <v>636</v>
      </c>
      <c r="M250" t="s">
        <v>29467</v>
      </c>
      <c r="N250" t="s">
        <v>635</v>
      </c>
      <c r="O250" t="s">
        <v>638</v>
      </c>
      <c r="P250" t="s">
        <v>22</v>
      </c>
      <c r="Q250" t="s">
        <v>639</v>
      </c>
      <c r="R250" t="s">
        <v>636</v>
      </c>
      <c r="S250" t="s">
        <v>635</v>
      </c>
      <c r="T250" t="s">
        <v>29467</v>
      </c>
    </row>
    <row r="251" spans="1:20" x14ac:dyDescent="0.25">
      <c r="A251" t="s">
        <v>37</v>
      </c>
      <c r="B251" t="s">
        <v>38</v>
      </c>
      <c r="C251">
        <v>66.666666666666671</v>
      </c>
      <c r="D251">
        <v>3</v>
      </c>
      <c r="E251" t="s">
        <v>29468</v>
      </c>
      <c r="F251">
        <v>100</v>
      </c>
      <c r="G251">
        <v>0</v>
      </c>
      <c r="H251" t="s">
        <v>661</v>
      </c>
      <c r="I251" t="s">
        <v>29469</v>
      </c>
      <c r="J251" t="s">
        <v>1349</v>
      </c>
      <c r="K251" t="s">
        <v>635</v>
      </c>
      <c r="L251" t="s">
        <v>636</v>
      </c>
      <c r="M251" t="s">
        <v>29470</v>
      </c>
      <c r="N251" t="s">
        <v>635</v>
      </c>
      <c r="O251" t="s">
        <v>638</v>
      </c>
      <c r="P251" t="s">
        <v>22</v>
      </c>
      <c r="Q251" t="s">
        <v>639</v>
      </c>
      <c r="R251" t="s">
        <v>636</v>
      </c>
      <c r="S251" t="s">
        <v>635</v>
      </c>
      <c r="T251" t="s">
        <v>29471</v>
      </c>
    </row>
    <row r="252" spans="1:20" x14ac:dyDescent="0.25">
      <c r="A252" t="s">
        <v>37</v>
      </c>
      <c r="B252" t="s">
        <v>38</v>
      </c>
      <c r="C252">
        <v>66.666666666666671</v>
      </c>
      <c r="D252">
        <v>6</v>
      </c>
      <c r="E252" t="s">
        <v>29472</v>
      </c>
      <c r="F252">
        <v>352</v>
      </c>
      <c r="G252">
        <v>0</v>
      </c>
      <c r="H252" t="s">
        <v>661</v>
      </c>
      <c r="I252" t="s">
        <v>29473</v>
      </c>
      <c r="J252" t="s">
        <v>858</v>
      </c>
      <c r="K252" t="s">
        <v>635</v>
      </c>
      <c r="L252" t="s">
        <v>636</v>
      </c>
      <c r="M252" t="s">
        <v>29474</v>
      </c>
      <c r="N252" t="s">
        <v>635</v>
      </c>
      <c r="O252" t="s">
        <v>668</v>
      </c>
      <c r="P252" t="s">
        <v>22</v>
      </c>
      <c r="Q252" t="s">
        <v>669</v>
      </c>
      <c r="R252" t="s">
        <v>636</v>
      </c>
      <c r="S252" t="s">
        <v>635</v>
      </c>
      <c r="T252" t="s">
        <v>29470</v>
      </c>
    </row>
    <row r="253" spans="1:20" x14ac:dyDescent="0.25">
      <c r="A253" t="s">
        <v>164</v>
      </c>
      <c r="B253" t="s">
        <v>165</v>
      </c>
      <c r="C253">
        <v>33.333333333333336</v>
      </c>
      <c r="D253">
        <v>3</v>
      </c>
      <c r="E253" t="s">
        <v>29472</v>
      </c>
      <c r="F253">
        <v>352</v>
      </c>
      <c r="G253">
        <v>0</v>
      </c>
      <c r="H253" t="s">
        <v>661</v>
      </c>
      <c r="I253" t="s">
        <v>29473</v>
      </c>
      <c r="J253" t="s">
        <v>858</v>
      </c>
      <c r="K253" t="s">
        <v>635</v>
      </c>
      <c r="L253" t="s">
        <v>636</v>
      </c>
      <c r="M253" t="s">
        <v>29474</v>
      </c>
      <c r="N253" t="s">
        <v>635</v>
      </c>
      <c r="O253" t="s">
        <v>668</v>
      </c>
      <c r="P253" t="s">
        <v>22</v>
      </c>
      <c r="Q253" t="s">
        <v>669</v>
      </c>
      <c r="R253" t="s">
        <v>636</v>
      </c>
      <c r="S253" t="s">
        <v>635</v>
      </c>
      <c r="T253" t="s">
        <v>29470</v>
      </c>
    </row>
    <row r="254" spans="1:20" x14ac:dyDescent="0.25">
      <c r="A254" t="s">
        <v>20</v>
      </c>
      <c r="B254" t="s">
        <v>21</v>
      </c>
      <c r="C254">
        <v>50</v>
      </c>
      <c r="D254">
        <v>1</v>
      </c>
      <c r="E254" t="s">
        <v>29472</v>
      </c>
      <c r="F254">
        <v>352</v>
      </c>
      <c r="G254">
        <v>0</v>
      </c>
      <c r="H254" t="s">
        <v>661</v>
      </c>
      <c r="I254" t="s">
        <v>29473</v>
      </c>
      <c r="J254" t="s">
        <v>858</v>
      </c>
      <c r="K254" t="s">
        <v>635</v>
      </c>
      <c r="L254" t="s">
        <v>636</v>
      </c>
      <c r="M254" t="s">
        <v>29474</v>
      </c>
      <c r="N254" t="s">
        <v>635</v>
      </c>
      <c r="O254" t="s">
        <v>668</v>
      </c>
      <c r="P254" t="s">
        <v>22</v>
      </c>
      <c r="Q254" t="s">
        <v>669</v>
      </c>
      <c r="R254" t="s">
        <v>636</v>
      </c>
      <c r="S254" t="s">
        <v>635</v>
      </c>
      <c r="T254" t="s">
        <v>29470</v>
      </c>
    </row>
    <row r="255" spans="1:20" x14ac:dyDescent="0.25">
      <c r="A255" t="s">
        <v>23</v>
      </c>
      <c r="B255" t="s">
        <v>24</v>
      </c>
      <c r="C255">
        <v>50</v>
      </c>
      <c r="D255">
        <v>1</v>
      </c>
      <c r="E255" t="s">
        <v>29472</v>
      </c>
      <c r="F255">
        <v>352</v>
      </c>
      <c r="G255">
        <v>0</v>
      </c>
      <c r="H255" t="s">
        <v>661</v>
      </c>
      <c r="I255" t="s">
        <v>29473</v>
      </c>
      <c r="J255" t="s">
        <v>858</v>
      </c>
      <c r="K255" t="s">
        <v>635</v>
      </c>
      <c r="L255" t="s">
        <v>636</v>
      </c>
      <c r="M255" t="s">
        <v>29474</v>
      </c>
      <c r="N255" t="s">
        <v>635</v>
      </c>
      <c r="O255" t="s">
        <v>668</v>
      </c>
      <c r="P255" t="s">
        <v>22</v>
      </c>
      <c r="Q255" t="s">
        <v>669</v>
      </c>
      <c r="R255" t="s">
        <v>636</v>
      </c>
      <c r="S255" t="s">
        <v>635</v>
      </c>
      <c r="T255" t="s">
        <v>29470</v>
      </c>
    </row>
    <row r="256" spans="1:20" x14ac:dyDescent="0.25">
      <c r="A256" t="s">
        <v>25</v>
      </c>
      <c r="B256" t="s">
        <v>26</v>
      </c>
      <c r="C256">
        <v>50</v>
      </c>
      <c r="D256">
        <v>1</v>
      </c>
      <c r="E256" t="s">
        <v>29472</v>
      </c>
      <c r="F256">
        <v>352</v>
      </c>
      <c r="G256">
        <v>0</v>
      </c>
      <c r="H256" t="s">
        <v>661</v>
      </c>
      <c r="I256" t="s">
        <v>29473</v>
      </c>
      <c r="J256" t="s">
        <v>858</v>
      </c>
      <c r="K256" t="s">
        <v>635</v>
      </c>
      <c r="L256" t="s">
        <v>636</v>
      </c>
      <c r="M256" t="s">
        <v>29474</v>
      </c>
      <c r="N256" t="s">
        <v>635</v>
      </c>
      <c r="O256" t="s">
        <v>668</v>
      </c>
      <c r="P256" t="s">
        <v>22</v>
      </c>
      <c r="Q256" t="s">
        <v>669</v>
      </c>
      <c r="R256" t="s">
        <v>636</v>
      </c>
      <c r="S256" t="s">
        <v>635</v>
      </c>
      <c r="T256" t="s">
        <v>29470</v>
      </c>
    </row>
    <row r="257" spans="1:20" x14ac:dyDescent="0.25">
      <c r="A257" t="s">
        <v>35</v>
      </c>
      <c r="B257" t="s">
        <v>36</v>
      </c>
      <c r="C257">
        <v>66.666666666666671</v>
      </c>
      <c r="D257">
        <v>6</v>
      </c>
      <c r="E257" t="s">
        <v>29475</v>
      </c>
      <c r="F257">
        <v>200</v>
      </c>
      <c r="G257">
        <v>0</v>
      </c>
      <c r="H257" t="s">
        <v>661</v>
      </c>
      <c r="I257" t="s">
        <v>29476</v>
      </c>
      <c r="J257" t="s">
        <v>1874</v>
      </c>
      <c r="K257" t="s">
        <v>635</v>
      </c>
      <c r="L257" t="s">
        <v>636</v>
      </c>
      <c r="M257" t="s">
        <v>29477</v>
      </c>
      <c r="N257" t="s">
        <v>635</v>
      </c>
      <c r="O257" t="s">
        <v>638</v>
      </c>
      <c r="P257" t="s">
        <v>22</v>
      </c>
      <c r="Q257" t="s">
        <v>639</v>
      </c>
      <c r="R257" t="s">
        <v>636</v>
      </c>
      <c r="S257" t="s">
        <v>635</v>
      </c>
      <c r="T257" t="s">
        <v>29470</v>
      </c>
    </row>
    <row r="258" spans="1:20" x14ac:dyDescent="0.25">
      <c r="A258" t="s">
        <v>164</v>
      </c>
      <c r="B258" t="s">
        <v>165</v>
      </c>
      <c r="C258">
        <v>33.333333333333336</v>
      </c>
      <c r="D258">
        <v>3</v>
      </c>
      <c r="E258" t="s">
        <v>29478</v>
      </c>
      <c r="F258">
        <v>100</v>
      </c>
      <c r="G258">
        <v>0</v>
      </c>
      <c r="H258" t="s">
        <v>661</v>
      </c>
      <c r="I258" t="s">
        <v>29479</v>
      </c>
      <c r="J258" t="s">
        <v>643</v>
      </c>
      <c r="K258" t="s">
        <v>635</v>
      </c>
      <c r="L258" t="s">
        <v>636</v>
      </c>
      <c r="M258" t="s">
        <v>29474</v>
      </c>
      <c r="N258" t="s">
        <v>635</v>
      </c>
      <c r="O258" t="s">
        <v>668</v>
      </c>
      <c r="P258" t="s">
        <v>22</v>
      </c>
      <c r="Q258" t="s">
        <v>669</v>
      </c>
      <c r="R258" t="s">
        <v>636</v>
      </c>
      <c r="S258" t="s">
        <v>635</v>
      </c>
      <c r="T258" t="s">
        <v>29470</v>
      </c>
    </row>
    <row r="259" spans="1:20" x14ac:dyDescent="0.25">
      <c r="A259" t="s">
        <v>37</v>
      </c>
      <c r="B259" t="s">
        <v>38</v>
      </c>
      <c r="C259">
        <v>66.666666666666671</v>
      </c>
      <c r="D259">
        <v>3</v>
      </c>
      <c r="E259" t="s">
        <v>29480</v>
      </c>
      <c r="F259">
        <v>100</v>
      </c>
      <c r="G259">
        <v>0</v>
      </c>
      <c r="H259" t="s">
        <v>661</v>
      </c>
      <c r="I259" t="s">
        <v>29481</v>
      </c>
      <c r="J259" t="s">
        <v>29482</v>
      </c>
      <c r="K259" t="s">
        <v>635</v>
      </c>
      <c r="L259" t="s">
        <v>636</v>
      </c>
      <c r="M259" t="s">
        <v>29477</v>
      </c>
      <c r="N259" t="s">
        <v>635</v>
      </c>
      <c r="O259" t="s">
        <v>638</v>
      </c>
      <c r="P259" t="s">
        <v>22</v>
      </c>
      <c r="Q259" t="s">
        <v>639</v>
      </c>
      <c r="R259" t="s">
        <v>636</v>
      </c>
      <c r="S259" t="s">
        <v>635</v>
      </c>
      <c r="T259" t="s">
        <v>29470</v>
      </c>
    </row>
    <row r="260" spans="1:20" x14ac:dyDescent="0.25">
      <c r="A260" t="s">
        <v>37</v>
      </c>
      <c r="B260" t="s">
        <v>38</v>
      </c>
      <c r="C260">
        <v>66.666666666666671</v>
      </c>
      <c r="D260">
        <v>3</v>
      </c>
      <c r="E260" t="s">
        <v>29483</v>
      </c>
      <c r="F260">
        <v>100</v>
      </c>
      <c r="G260">
        <v>0</v>
      </c>
      <c r="H260" t="s">
        <v>661</v>
      </c>
      <c r="I260" t="s">
        <v>29484</v>
      </c>
      <c r="J260" t="s">
        <v>978</v>
      </c>
      <c r="K260" t="s">
        <v>635</v>
      </c>
      <c r="L260" t="s">
        <v>636</v>
      </c>
      <c r="M260" t="s">
        <v>29477</v>
      </c>
      <c r="N260" t="s">
        <v>635</v>
      </c>
      <c r="O260" t="s">
        <v>638</v>
      </c>
      <c r="P260" t="s">
        <v>22</v>
      </c>
      <c r="Q260" t="s">
        <v>639</v>
      </c>
      <c r="R260" t="s">
        <v>636</v>
      </c>
      <c r="S260" t="s">
        <v>635</v>
      </c>
      <c r="T260" t="s">
        <v>29470</v>
      </c>
    </row>
    <row r="261" spans="1:20" x14ac:dyDescent="0.25">
      <c r="A261" t="s">
        <v>37</v>
      </c>
      <c r="B261" t="s">
        <v>38</v>
      </c>
      <c r="C261">
        <v>33</v>
      </c>
      <c r="D261">
        <v>10</v>
      </c>
      <c r="E261" t="s">
        <v>29485</v>
      </c>
      <c r="F261">
        <v>330</v>
      </c>
      <c r="G261">
        <v>0</v>
      </c>
      <c r="H261" t="s">
        <v>661</v>
      </c>
      <c r="I261" t="s">
        <v>16586</v>
      </c>
      <c r="J261" t="s">
        <v>934</v>
      </c>
      <c r="K261" t="s">
        <v>635</v>
      </c>
      <c r="L261" t="s">
        <v>636</v>
      </c>
      <c r="M261" t="s">
        <v>29486</v>
      </c>
      <c r="N261" t="s">
        <v>635</v>
      </c>
      <c r="O261" t="s">
        <v>638</v>
      </c>
      <c r="P261" t="s">
        <v>22</v>
      </c>
      <c r="Q261" t="s">
        <v>639</v>
      </c>
      <c r="R261" t="s">
        <v>636</v>
      </c>
      <c r="S261" t="s">
        <v>635</v>
      </c>
      <c r="T261" t="s">
        <v>29474</v>
      </c>
    </row>
    <row r="262" spans="1:20" x14ac:dyDescent="0.25">
      <c r="A262" t="s">
        <v>164</v>
      </c>
      <c r="B262" t="s">
        <v>165</v>
      </c>
      <c r="C262">
        <v>65</v>
      </c>
      <c r="D262">
        <v>9</v>
      </c>
      <c r="E262" t="s">
        <v>29487</v>
      </c>
      <c r="F262">
        <v>299</v>
      </c>
      <c r="G262">
        <v>0</v>
      </c>
      <c r="H262" t="s">
        <v>661</v>
      </c>
      <c r="I262" t="s">
        <v>16586</v>
      </c>
      <c r="J262" t="s">
        <v>934</v>
      </c>
      <c r="K262" t="s">
        <v>635</v>
      </c>
      <c r="L262" t="s">
        <v>636</v>
      </c>
      <c r="M262" t="s">
        <v>29488</v>
      </c>
      <c r="N262" t="s">
        <v>635</v>
      </c>
      <c r="O262" t="s">
        <v>638</v>
      </c>
      <c r="P262" t="s">
        <v>22</v>
      </c>
      <c r="Q262" t="s">
        <v>639</v>
      </c>
      <c r="R262" t="s">
        <v>636</v>
      </c>
      <c r="S262" t="s">
        <v>635</v>
      </c>
      <c r="T262" t="s">
        <v>29474</v>
      </c>
    </row>
    <row r="263" spans="1:20" x14ac:dyDescent="0.25">
      <c r="A263" t="s">
        <v>37</v>
      </c>
      <c r="B263" t="s">
        <v>38</v>
      </c>
      <c r="C263">
        <v>66.666666666666671</v>
      </c>
      <c r="D263">
        <v>3</v>
      </c>
      <c r="E263" t="s">
        <v>29489</v>
      </c>
      <c r="F263">
        <v>100</v>
      </c>
      <c r="G263">
        <v>0</v>
      </c>
      <c r="H263" t="s">
        <v>661</v>
      </c>
      <c r="I263" t="s">
        <v>29490</v>
      </c>
      <c r="J263" t="s">
        <v>643</v>
      </c>
      <c r="K263" t="s">
        <v>635</v>
      </c>
      <c r="L263" t="s">
        <v>636</v>
      </c>
      <c r="M263" t="s">
        <v>29488</v>
      </c>
      <c r="N263" t="s">
        <v>635</v>
      </c>
      <c r="O263" t="s">
        <v>638</v>
      </c>
      <c r="P263" t="s">
        <v>22</v>
      </c>
      <c r="Q263" t="s">
        <v>639</v>
      </c>
      <c r="R263" t="s">
        <v>636</v>
      </c>
      <c r="S263" t="s">
        <v>635</v>
      </c>
      <c r="T263" t="s">
        <v>29474</v>
      </c>
    </row>
    <row r="264" spans="1:20" x14ac:dyDescent="0.25">
      <c r="A264" t="s">
        <v>37</v>
      </c>
      <c r="B264" t="s">
        <v>38</v>
      </c>
      <c r="C264">
        <v>66.666666666666671</v>
      </c>
      <c r="D264">
        <v>3</v>
      </c>
      <c r="E264" t="s">
        <v>29491</v>
      </c>
      <c r="F264">
        <v>100</v>
      </c>
      <c r="G264">
        <v>0</v>
      </c>
      <c r="H264" t="s">
        <v>661</v>
      </c>
      <c r="I264" t="s">
        <v>29492</v>
      </c>
      <c r="J264" t="s">
        <v>978</v>
      </c>
      <c r="K264" t="s">
        <v>635</v>
      </c>
      <c r="L264" t="s">
        <v>636</v>
      </c>
      <c r="M264" t="s">
        <v>29493</v>
      </c>
      <c r="N264" t="s">
        <v>635</v>
      </c>
      <c r="O264" t="s">
        <v>638</v>
      </c>
      <c r="P264" t="s">
        <v>22</v>
      </c>
      <c r="Q264" t="s">
        <v>639</v>
      </c>
      <c r="R264" t="s">
        <v>636</v>
      </c>
      <c r="S264" t="s">
        <v>635</v>
      </c>
      <c r="T264" t="s">
        <v>29494</v>
      </c>
    </row>
    <row r="265" spans="1:20" x14ac:dyDescent="0.25">
      <c r="A265" t="s">
        <v>37</v>
      </c>
      <c r="B265" t="s">
        <v>38</v>
      </c>
      <c r="C265">
        <v>66.666666666666671</v>
      </c>
      <c r="D265">
        <v>3</v>
      </c>
      <c r="E265" t="s">
        <v>29495</v>
      </c>
      <c r="F265">
        <v>100</v>
      </c>
      <c r="G265">
        <v>0</v>
      </c>
      <c r="H265" t="s">
        <v>661</v>
      </c>
      <c r="I265" t="s">
        <v>29496</v>
      </c>
      <c r="J265" t="s">
        <v>711</v>
      </c>
      <c r="K265" t="s">
        <v>635</v>
      </c>
      <c r="L265" t="s">
        <v>636</v>
      </c>
      <c r="M265" t="s">
        <v>29497</v>
      </c>
      <c r="N265" t="s">
        <v>635</v>
      </c>
      <c r="O265" t="s">
        <v>638</v>
      </c>
      <c r="P265" t="s">
        <v>22</v>
      </c>
      <c r="Q265" t="s">
        <v>639</v>
      </c>
      <c r="R265" t="s">
        <v>636</v>
      </c>
      <c r="S265" t="s">
        <v>635</v>
      </c>
      <c r="T265" t="s">
        <v>29493</v>
      </c>
    </row>
    <row r="266" spans="1:20" x14ac:dyDescent="0.25">
      <c r="A266" t="s">
        <v>164</v>
      </c>
      <c r="B266" t="s">
        <v>165</v>
      </c>
      <c r="C266">
        <v>33.333333333333336</v>
      </c>
      <c r="D266">
        <v>3</v>
      </c>
      <c r="E266" t="s">
        <v>29498</v>
      </c>
      <c r="F266">
        <v>100</v>
      </c>
      <c r="G266">
        <v>0</v>
      </c>
      <c r="H266" t="s">
        <v>661</v>
      </c>
      <c r="I266" t="s">
        <v>29499</v>
      </c>
      <c r="J266" t="s">
        <v>711</v>
      </c>
      <c r="K266" t="s">
        <v>635</v>
      </c>
      <c r="L266" t="s">
        <v>636</v>
      </c>
      <c r="M266" t="s">
        <v>29078</v>
      </c>
      <c r="N266" t="s">
        <v>635</v>
      </c>
      <c r="O266" t="s">
        <v>638</v>
      </c>
      <c r="P266" t="s">
        <v>22</v>
      </c>
      <c r="Q266" t="s">
        <v>639</v>
      </c>
      <c r="R266" t="s">
        <v>636</v>
      </c>
      <c r="S266" t="s">
        <v>635</v>
      </c>
      <c r="T266" t="s">
        <v>29078</v>
      </c>
    </row>
    <row r="267" spans="1:20" x14ac:dyDescent="0.25">
      <c r="A267" t="s">
        <v>37</v>
      </c>
      <c r="B267" t="s">
        <v>38</v>
      </c>
      <c r="C267">
        <v>66.666666666666671</v>
      </c>
      <c r="D267">
        <v>6</v>
      </c>
      <c r="E267" t="s">
        <v>29500</v>
      </c>
      <c r="F267">
        <v>200</v>
      </c>
      <c r="G267">
        <v>0</v>
      </c>
      <c r="H267" t="s">
        <v>661</v>
      </c>
      <c r="I267" t="s">
        <v>29501</v>
      </c>
      <c r="J267" t="s">
        <v>1314</v>
      </c>
      <c r="K267" t="s">
        <v>635</v>
      </c>
      <c r="L267" t="s">
        <v>636</v>
      </c>
      <c r="M267" t="s">
        <v>29502</v>
      </c>
      <c r="N267" t="s">
        <v>635</v>
      </c>
      <c r="O267" t="s">
        <v>638</v>
      </c>
      <c r="P267" t="s">
        <v>22</v>
      </c>
      <c r="Q267" t="s">
        <v>639</v>
      </c>
      <c r="R267" t="s">
        <v>636</v>
      </c>
      <c r="S267" t="s">
        <v>635</v>
      </c>
      <c r="T267" t="s">
        <v>29078</v>
      </c>
    </row>
    <row r="268" spans="1:20" x14ac:dyDescent="0.25">
      <c r="A268" t="s">
        <v>533</v>
      </c>
      <c r="B268" t="s">
        <v>4726</v>
      </c>
      <c r="C268">
        <v>65.75</v>
      </c>
      <c r="D268">
        <v>4</v>
      </c>
      <c r="E268" t="s">
        <v>29503</v>
      </c>
      <c r="F268">
        <v>263</v>
      </c>
      <c r="G268">
        <v>0</v>
      </c>
      <c r="H268" t="s">
        <v>1233</v>
      </c>
      <c r="I268" t="s">
        <v>18546</v>
      </c>
      <c r="J268" t="s">
        <v>18547</v>
      </c>
      <c r="K268" t="s">
        <v>9994</v>
      </c>
      <c r="L268" t="s">
        <v>18548</v>
      </c>
      <c r="M268" t="s">
        <v>29504</v>
      </c>
      <c r="N268" t="s">
        <v>635</v>
      </c>
      <c r="O268" t="s">
        <v>706</v>
      </c>
      <c r="P268" t="s">
        <v>40</v>
      </c>
      <c r="Q268" t="s">
        <v>707</v>
      </c>
      <c r="R268" t="s">
        <v>636</v>
      </c>
      <c r="S268" t="s">
        <v>635</v>
      </c>
      <c r="T268" t="s">
        <v>29504</v>
      </c>
    </row>
    <row r="269" spans="1:20" x14ac:dyDescent="0.25">
      <c r="A269" t="s">
        <v>37</v>
      </c>
      <c r="B269" t="s">
        <v>38</v>
      </c>
      <c r="C269">
        <v>66.666666666666671</v>
      </c>
      <c r="D269">
        <v>3</v>
      </c>
      <c r="E269" t="s">
        <v>29505</v>
      </c>
      <c r="F269">
        <v>100</v>
      </c>
      <c r="G269">
        <v>0</v>
      </c>
      <c r="H269" t="s">
        <v>661</v>
      </c>
      <c r="I269" t="s">
        <v>29506</v>
      </c>
      <c r="J269" t="s">
        <v>1160</v>
      </c>
      <c r="K269" t="s">
        <v>635</v>
      </c>
      <c r="L269" t="s">
        <v>636</v>
      </c>
      <c r="M269" t="s">
        <v>29507</v>
      </c>
      <c r="N269" t="s">
        <v>635</v>
      </c>
      <c r="O269" t="s">
        <v>638</v>
      </c>
      <c r="P269" t="s">
        <v>22</v>
      </c>
      <c r="Q269" t="s">
        <v>639</v>
      </c>
      <c r="R269" t="s">
        <v>636</v>
      </c>
      <c r="S269" t="s">
        <v>635</v>
      </c>
      <c r="T269" t="s">
        <v>29507</v>
      </c>
    </row>
    <row r="270" spans="1:20" x14ac:dyDescent="0.25">
      <c r="A270" t="s">
        <v>258</v>
      </c>
      <c r="B270" t="s">
        <v>982</v>
      </c>
      <c r="C270">
        <v>98.2</v>
      </c>
      <c r="D270">
        <v>1</v>
      </c>
      <c r="E270" t="s">
        <v>29508</v>
      </c>
      <c r="F270">
        <v>98.2</v>
      </c>
      <c r="G270">
        <v>0</v>
      </c>
      <c r="H270" t="s">
        <v>647</v>
      </c>
      <c r="I270" t="s">
        <v>29509</v>
      </c>
      <c r="J270" t="s">
        <v>29510</v>
      </c>
      <c r="K270" t="s">
        <v>29511</v>
      </c>
      <c r="L270" t="s">
        <v>29512</v>
      </c>
      <c r="M270" t="s">
        <v>29513</v>
      </c>
      <c r="N270" t="s">
        <v>635</v>
      </c>
      <c r="O270" t="s">
        <v>706</v>
      </c>
      <c r="P270" t="s">
        <v>40</v>
      </c>
      <c r="Q270" t="s">
        <v>707</v>
      </c>
      <c r="R270" t="s">
        <v>636</v>
      </c>
      <c r="S270" t="s">
        <v>635</v>
      </c>
      <c r="T270" t="s">
        <v>29513</v>
      </c>
    </row>
    <row r="271" spans="1:20" x14ac:dyDescent="0.25">
      <c r="A271" t="s">
        <v>35</v>
      </c>
      <c r="B271" t="s">
        <v>36</v>
      </c>
      <c r="C271">
        <v>66.666666666666671</v>
      </c>
      <c r="D271">
        <v>3</v>
      </c>
      <c r="E271" t="s">
        <v>29514</v>
      </c>
      <c r="F271">
        <v>100</v>
      </c>
      <c r="G271">
        <v>0</v>
      </c>
      <c r="H271" t="s">
        <v>661</v>
      </c>
      <c r="I271" t="s">
        <v>29515</v>
      </c>
      <c r="J271" t="s">
        <v>1130</v>
      </c>
      <c r="K271" t="s">
        <v>635</v>
      </c>
      <c r="L271" t="s">
        <v>636</v>
      </c>
      <c r="M271" t="s">
        <v>29516</v>
      </c>
      <c r="N271" t="s">
        <v>635</v>
      </c>
      <c r="O271" t="s">
        <v>638</v>
      </c>
      <c r="P271" t="s">
        <v>22</v>
      </c>
      <c r="Q271" t="s">
        <v>639</v>
      </c>
      <c r="R271" t="s">
        <v>636</v>
      </c>
      <c r="S271" t="s">
        <v>635</v>
      </c>
      <c r="T271" t="s">
        <v>29516</v>
      </c>
    </row>
    <row r="272" spans="1:20" x14ac:dyDescent="0.25">
      <c r="A272" t="s">
        <v>39</v>
      </c>
      <c r="B272" t="s">
        <v>44</v>
      </c>
      <c r="C272">
        <v>66.333333333333329</v>
      </c>
      <c r="D272">
        <v>3</v>
      </c>
      <c r="E272" t="s">
        <v>29517</v>
      </c>
      <c r="F272">
        <v>232.5</v>
      </c>
      <c r="G272">
        <v>10</v>
      </c>
      <c r="H272" t="s">
        <v>661</v>
      </c>
      <c r="I272" t="s">
        <v>7007</v>
      </c>
      <c r="J272" t="s">
        <v>643</v>
      </c>
      <c r="K272" t="s">
        <v>635</v>
      </c>
      <c r="L272" t="s">
        <v>636</v>
      </c>
      <c r="M272" t="s">
        <v>29518</v>
      </c>
      <c r="N272" t="s">
        <v>635</v>
      </c>
      <c r="O272" t="s">
        <v>638</v>
      </c>
      <c r="P272" t="s">
        <v>22</v>
      </c>
      <c r="Q272" t="s">
        <v>639</v>
      </c>
      <c r="R272" t="s">
        <v>636</v>
      </c>
      <c r="S272" t="s">
        <v>635</v>
      </c>
      <c r="T272" t="s">
        <v>29518</v>
      </c>
    </row>
    <row r="273" spans="1:20" x14ac:dyDescent="0.25">
      <c r="A273" t="s">
        <v>37</v>
      </c>
      <c r="B273" t="s">
        <v>38</v>
      </c>
      <c r="C273">
        <v>66.666666666666671</v>
      </c>
      <c r="D273">
        <v>3</v>
      </c>
      <c r="E273" t="s">
        <v>29519</v>
      </c>
      <c r="F273">
        <v>100</v>
      </c>
      <c r="G273">
        <v>0</v>
      </c>
      <c r="H273" t="s">
        <v>661</v>
      </c>
      <c r="I273" t="s">
        <v>29520</v>
      </c>
      <c r="J273" t="s">
        <v>5300</v>
      </c>
      <c r="K273" t="s">
        <v>635</v>
      </c>
      <c r="L273" t="s">
        <v>636</v>
      </c>
      <c r="M273" t="s">
        <v>29521</v>
      </c>
      <c r="N273" t="s">
        <v>635</v>
      </c>
      <c r="O273" t="s">
        <v>638</v>
      </c>
      <c r="P273" t="s">
        <v>22</v>
      </c>
      <c r="Q273" t="s">
        <v>639</v>
      </c>
      <c r="R273" t="s">
        <v>636</v>
      </c>
      <c r="S273" t="s">
        <v>635</v>
      </c>
      <c r="T273" t="s">
        <v>29518</v>
      </c>
    </row>
    <row r="274" spans="1:20" x14ac:dyDescent="0.25">
      <c r="A274" t="s">
        <v>37</v>
      </c>
      <c r="B274" t="s">
        <v>38</v>
      </c>
      <c r="C274">
        <v>66.666666666666671</v>
      </c>
      <c r="D274">
        <v>3</v>
      </c>
      <c r="E274" t="s">
        <v>29522</v>
      </c>
      <c r="F274">
        <v>100</v>
      </c>
      <c r="G274">
        <v>0</v>
      </c>
      <c r="H274" t="s">
        <v>661</v>
      </c>
      <c r="I274" t="s">
        <v>29523</v>
      </c>
      <c r="J274" t="s">
        <v>823</v>
      </c>
      <c r="K274" t="s">
        <v>635</v>
      </c>
      <c r="L274" t="s">
        <v>636</v>
      </c>
      <c r="M274" t="s">
        <v>29521</v>
      </c>
      <c r="N274" t="s">
        <v>635</v>
      </c>
      <c r="O274" t="s">
        <v>1071</v>
      </c>
      <c r="P274" t="s">
        <v>22</v>
      </c>
      <c r="Q274" t="s">
        <v>639</v>
      </c>
      <c r="R274" t="s">
        <v>636</v>
      </c>
      <c r="S274" t="s">
        <v>635</v>
      </c>
      <c r="T274" t="s">
        <v>29521</v>
      </c>
    </row>
    <row r="275" spans="1:20" x14ac:dyDescent="0.25">
      <c r="A275" t="s">
        <v>37</v>
      </c>
      <c r="B275" t="s">
        <v>38</v>
      </c>
      <c r="C275">
        <v>66.666666666666671</v>
      </c>
      <c r="D275">
        <v>3</v>
      </c>
      <c r="E275" t="s">
        <v>29524</v>
      </c>
      <c r="F275">
        <v>100</v>
      </c>
      <c r="G275">
        <v>0</v>
      </c>
      <c r="H275" t="s">
        <v>661</v>
      </c>
      <c r="I275" t="s">
        <v>29525</v>
      </c>
      <c r="J275" t="s">
        <v>2105</v>
      </c>
      <c r="K275" t="s">
        <v>635</v>
      </c>
      <c r="L275" t="s">
        <v>636</v>
      </c>
      <c r="M275" t="s">
        <v>29526</v>
      </c>
      <c r="N275" t="s">
        <v>635</v>
      </c>
      <c r="O275" t="s">
        <v>638</v>
      </c>
      <c r="P275" t="s">
        <v>22</v>
      </c>
      <c r="Q275" t="s">
        <v>639</v>
      </c>
      <c r="R275" t="s">
        <v>636</v>
      </c>
      <c r="S275" t="s">
        <v>635</v>
      </c>
      <c r="T275" t="s">
        <v>29526</v>
      </c>
    </row>
    <row r="276" spans="1:20" x14ac:dyDescent="0.25">
      <c r="A276" t="s">
        <v>39</v>
      </c>
      <c r="B276" t="s">
        <v>44</v>
      </c>
      <c r="C276">
        <v>69.900000000000006</v>
      </c>
      <c r="D276">
        <v>10</v>
      </c>
      <c r="E276" t="s">
        <v>29527</v>
      </c>
      <c r="F276">
        <v>867</v>
      </c>
      <c r="G276">
        <v>77</v>
      </c>
      <c r="H276" t="s">
        <v>647</v>
      </c>
      <c r="I276" t="s">
        <v>9406</v>
      </c>
      <c r="J276" t="s">
        <v>9407</v>
      </c>
      <c r="K276" t="s">
        <v>9408</v>
      </c>
      <c r="L276" t="s">
        <v>4230</v>
      </c>
      <c r="M276" t="s">
        <v>29502</v>
      </c>
      <c r="N276" t="s">
        <v>635</v>
      </c>
      <c r="O276" t="s">
        <v>653</v>
      </c>
      <c r="P276" t="s">
        <v>43</v>
      </c>
      <c r="Q276" t="s">
        <v>654</v>
      </c>
      <c r="R276" t="s">
        <v>636</v>
      </c>
      <c r="S276" t="s">
        <v>635</v>
      </c>
      <c r="T276" t="s">
        <v>29528</v>
      </c>
    </row>
    <row r="277" spans="1:20" x14ac:dyDescent="0.25">
      <c r="A277" t="s">
        <v>37</v>
      </c>
      <c r="B277" t="s">
        <v>38</v>
      </c>
      <c r="C277">
        <v>66.666666666666671</v>
      </c>
      <c r="D277">
        <v>3</v>
      </c>
      <c r="E277" t="s">
        <v>29529</v>
      </c>
      <c r="F277">
        <v>100</v>
      </c>
      <c r="G277">
        <v>0</v>
      </c>
      <c r="H277" t="s">
        <v>661</v>
      </c>
      <c r="I277" t="s">
        <v>29530</v>
      </c>
      <c r="J277" t="s">
        <v>757</v>
      </c>
      <c r="K277" t="s">
        <v>635</v>
      </c>
      <c r="L277" t="s">
        <v>636</v>
      </c>
      <c r="M277" t="s">
        <v>29531</v>
      </c>
      <c r="N277" t="s">
        <v>635</v>
      </c>
      <c r="O277" t="s">
        <v>638</v>
      </c>
      <c r="P277" t="s">
        <v>22</v>
      </c>
      <c r="Q277" t="s">
        <v>639</v>
      </c>
      <c r="R277" t="s">
        <v>636</v>
      </c>
      <c r="S277" t="s">
        <v>635</v>
      </c>
      <c r="T277" t="s">
        <v>29531</v>
      </c>
    </row>
    <row r="278" spans="1:20" x14ac:dyDescent="0.25">
      <c r="A278" t="s">
        <v>37</v>
      </c>
      <c r="B278" t="s">
        <v>38</v>
      </c>
      <c r="C278">
        <v>66.666666666666671</v>
      </c>
      <c r="D278">
        <v>3</v>
      </c>
      <c r="E278" t="s">
        <v>29532</v>
      </c>
      <c r="F278">
        <v>100</v>
      </c>
      <c r="G278">
        <v>0</v>
      </c>
      <c r="H278" t="s">
        <v>661</v>
      </c>
      <c r="I278" t="s">
        <v>29533</v>
      </c>
      <c r="J278" t="s">
        <v>1214</v>
      </c>
      <c r="K278" t="s">
        <v>635</v>
      </c>
      <c r="L278" t="s">
        <v>636</v>
      </c>
      <c r="M278" t="s">
        <v>29534</v>
      </c>
      <c r="N278" t="s">
        <v>635</v>
      </c>
      <c r="O278" t="s">
        <v>638</v>
      </c>
      <c r="P278" t="s">
        <v>22</v>
      </c>
      <c r="Q278" t="s">
        <v>639</v>
      </c>
      <c r="R278" t="s">
        <v>636</v>
      </c>
      <c r="S278" t="s">
        <v>635</v>
      </c>
      <c r="T278" t="s">
        <v>29534</v>
      </c>
    </row>
    <row r="279" spans="1:20" x14ac:dyDescent="0.25">
      <c r="A279" t="s">
        <v>37</v>
      </c>
      <c r="B279" t="s">
        <v>38</v>
      </c>
      <c r="C279">
        <v>66.666666666666671</v>
      </c>
      <c r="D279">
        <v>3</v>
      </c>
      <c r="E279" t="s">
        <v>29535</v>
      </c>
      <c r="F279">
        <v>100</v>
      </c>
      <c r="G279">
        <v>0</v>
      </c>
      <c r="H279" t="s">
        <v>661</v>
      </c>
      <c r="I279" t="s">
        <v>29536</v>
      </c>
      <c r="J279" t="s">
        <v>7142</v>
      </c>
      <c r="K279" t="s">
        <v>635</v>
      </c>
      <c r="L279" t="s">
        <v>636</v>
      </c>
      <c r="M279" t="s">
        <v>29537</v>
      </c>
      <c r="N279" t="s">
        <v>635</v>
      </c>
      <c r="O279" t="s">
        <v>1071</v>
      </c>
      <c r="P279" t="s">
        <v>22</v>
      </c>
      <c r="Q279" t="s">
        <v>639</v>
      </c>
      <c r="R279" t="s">
        <v>636</v>
      </c>
      <c r="S279" t="s">
        <v>635</v>
      </c>
      <c r="T279" t="s">
        <v>29534</v>
      </c>
    </row>
    <row r="280" spans="1:20" x14ac:dyDescent="0.25">
      <c r="A280" t="s">
        <v>35</v>
      </c>
      <c r="B280" t="s">
        <v>36</v>
      </c>
      <c r="C280">
        <v>33</v>
      </c>
      <c r="D280">
        <v>10</v>
      </c>
      <c r="E280" t="s">
        <v>29538</v>
      </c>
      <c r="F280">
        <v>330</v>
      </c>
      <c r="G280">
        <v>0</v>
      </c>
      <c r="H280" t="s">
        <v>661</v>
      </c>
      <c r="I280" t="s">
        <v>29539</v>
      </c>
      <c r="J280" t="s">
        <v>1214</v>
      </c>
      <c r="K280" t="s">
        <v>635</v>
      </c>
      <c r="L280" t="s">
        <v>636</v>
      </c>
      <c r="M280" t="s">
        <v>29537</v>
      </c>
      <c r="N280" t="s">
        <v>635</v>
      </c>
      <c r="O280" t="s">
        <v>638</v>
      </c>
      <c r="P280" t="s">
        <v>22</v>
      </c>
      <c r="Q280" t="s">
        <v>639</v>
      </c>
      <c r="R280" t="s">
        <v>636</v>
      </c>
      <c r="S280" t="s">
        <v>635</v>
      </c>
      <c r="T280" t="s">
        <v>29537</v>
      </c>
    </row>
    <row r="281" spans="1:20" x14ac:dyDescent="0.25">
      <c r="A281" t="s">
        <v>164</v>
      </c>
      <c r="B281" t="s">
        <v>165</v>
      </c>
      <c r="C281">
        <v>33.333333333333336</v>
      </c>
      <c r="D281">
        <v>6</v>
      </c>
      <c r="E281" t="s">
        <v>29540</v>
      </c>
      <c r="F281">
        <v>200</v>
      </c>
      <c r="G281">
        <v>0</v>
      </c>
      <c r="H281" t="s">
        <v>661</v>
      </c>
      <c r="I281" t="s">
        <v>29541</v>
      </c>
      <c r="J281" t="s">
        <v>978</v>
      </c>
      <c r="K281" t="s">
        <v>635</v>
      </c>
      <c r="L281" t="s">
        <v>636</v>
      </c>
      <c r="M281" t="s">
        <v>29542</v>
      </c>
      <c r="N281" t="s">
        <v>635</v>
      </c>
      <c r="O281" t="s">
        <v>638</v>
      </c>
      <c r="P281" t="s">
        <v>22</v>
      </c>
      <c r="Q281" t="s">
        <v>639</v>
      </c>
      <c r="R281" t="s">
        <v>636</v>
      </c>
      <c r="S281" t="s">
        <v>635</v>
      </c>
      <c r="T281" t="s">
        <v>29543</v>
      </c>
    </row>
    <row r="282" spans="1:20" x14ac:dyDescent="0.25">
      <c r="A282" t="s">
        <v>164</v>
      </c>
      <c r="B282" t="s">
        <v>165</v>
      </c>
      <c r="C282">
        <v>33.333333333333336</v>
      </c>
      <c r="D282">
        <v>3</v>
      </c>
      <c r="E282" t="s">
        <v>29544</v>
      </c>
      <c r="F282">
        <v>100</v>
      </c>
      <c r="G282">
        <v>0</v>
      </c>
      <c r="H282" t="s">
        <v>661</v>
      </c>
      <c r="I282" t="s">
        <v>29545</v>
      </c>
      <c r="J282" t="s">
        <v>3499</v>
      </c>
      <c r="K282" t="s">
        <v>635</v>
      </c>
      <c r="L282" t="s">
        <v>636</v>
      </c>
      <c r="M282" t="s">
        <v>29546</v>
      </c>
      <c r="N282" t="s">
        <v>635</v>
      </c>
      <c r="O282" t="s">
        <v>638</v>
      </c>
      <c r="P282" t="s">
        <v>22</v>
      </c>
      <c r="Q282" t="s">
        <v>639</v>
      </c>
      <c r="R282" t="s">
        <v>636</v>
      </c>
      <c r="S282" t="s">
        <v>635</v>
      </c>
      <c r="T282" t="s">
        <v>29546</v>
      </c>
    </row>
    <row r="283" spans="1:20" x14ac:dyDescent="0.25">
      <c r="A283" t="s">
        <v>39</v>
      </c>
      <c r="B283" t="s">
        <v>1715</v>
      </c>
      <c r="C283">
        <v>85</v>
      </c>
      <c r="D283">
        <v>2</v>
      </c>
      <c r="E283" t="s">
        <v>29547</v>
      </c>
      <c r="F283">
        <v>234</v>
      </c>
      <c r="G283">
        <v>64</v>
      </c>
      <c r="H283" t="s">
        <v>647</v>
      </c>
      <c r="I283" t="s">
        <v>15038</v>
      </c>
      <c r="J283" t="s">
        <v>15039</v>
      </c>
      <c r="K283" t="s">
        <v>1952</v>
      </c>
      <c r="L283" t="s">
        <v>15040</v>
      </c>
      <c r="M283" t="s">
        <v>29548</v>
      </c>
      <c r="N283" t="s">
        <v>635</v>
      </c>
      <c r="O283" t="s">
        <v>706</v>
      </c>
      <c r="P283" t="s">
        <v>40</v>
      </c>
      <c r="Q283" t="s">
        <v>707</v>
      </c>
      <c r="R283" t="s">
        <v>636</v>
      </c>
      <c r="S283" t="s">
        <v>29549</v>
      </c>
      <c r="T283" t="s">
        <v>29548</v>
      </c>
    </row>
    <row r="284" spans="1:20" x14ac:dyDescent="0.25">
      <c r="A284" t="s">
        <v>37</v>
      </c>
      <c r="B284" t="s">
        <v>38</v>
      </c>
      <c r="C284">
        <v>66.666666666666671</v>
      </c>
      <c r="D284">
        <v>3</v>
      </c>
      <c r="E284" t="s">
        <v>29550</v>
      </c>
      <c r="F284">
        <v>100</v>
      </c>
      <c r="G284">
        <v>0</v>
      </c>
      <c r="H284" t="s">
        <v>661</v>
      </c>
      <c r="I284" t="s">
        <v>29551</v>
      </c>
      <c r="J284" t="s">
        <v>807</v>
      </c>
      <c r="K284" t="s">
        <v>635</v>
      </c>
      <c r="L284" t="s">
        <v>636</v>
      </c>
      <c r="M284" t="s">
        <v>29552</v>
      </c>
      <c r="N284" t="s">
        <v>635</v>
      </c>
      <c r="O284" t="s">
        <v>638</v>
      </c>
      <c r="P284" t="s">
        <v>22</v>
      </c>
      <c r="Q284" t="s">
        <v>639</v>
      </c>
      <c r="R284" t="s">
        <v>636</v>
      </c>
      <c r="S284" t="s">
        <v>635</v>
      </c>
      <c r="T284" t="s">
        <v>29552</v>
      </c>
    </row>
    <row r="285" spans="1:20" x14ac:dyDescent="0.25">
      <c r="A285" t="s">
        <v>37</v>
      </c>
      <c r="B285" t="s">
        <v>38</v>
      </c>
      <c r="C285">
        <v>66.666666666666671</v>
      </c>
      <c r="D285">
        <v>3</v>
      </c>
      <c r="E285" t="s">
        <v>29553</v>
      </c>
      <c r="F285">
        <v>100</v>
      </c>
      <c r="G285">
        <v>0</v>
      </c>
      <c r="H285" t="s">
        <v>661</v>
      </c>
      <c r="I285" t="s">
        <v>29554</v>
      </c>
      <c r="J285" t="s">
        <v>978</v>
      </c>
      <c r="K285" t="s">
        <v>635</v>
      </c>
      <c r="L285" t="s">
        <v>636</v>
      </c>
      <c r="M285" t="s">
        <v>29555</v>
      </c>
      <c r="N285" t="s">
        <v>635</v>
      </c>
      <c r="O285" t="s">
        <v>638</v>
      </c>
      <c r="P285" t="s">
        <v>22</v>
      </c>
      <c r="Q285" t="s">
        <v>639</v>
      </c>
      <c r="R285" t="s">
        <v>636</v>
      </c>
      <c r="S285" t="s">
        <v>635</v>
      </c>
      <c r="T285" t="s">
        <v>29555</v>
      </c>
    </row>
    <row r="286" spans="1:20" x14ac:dyDescent="0.25">
      <c r="A286" t="s">
        <v>619</v>
      </c>
      <c r="B286" t="s">
        <v>620</v>
      </c>
      <c r="C286">
        <v>139</v>
      </c>
      <c r="D286">
        <v>1</v>
      </c>
      <c r="E286" t="s">
        <v>29556</v>
      </c>
      <c r="F286">
        <v>320.61</v>
      </c>
      <c r="G286">
        <v>26</v>
      </c>
      <c r="H286" t="s">
        <v>647</v>
      </c>
      <c r="I286" t="s">
        <v>29557</v>
      </c>
      <c r="J286" t="s">
        <v>29558</v>
      </c>
      <c r="K286" t="s">
        <v>29559</v>
      </c>
      <c r="L286" t="s">
        <v>29560</v>
      </c>
      <c r="M286" t="s">
        <v>29561</v>
      </c>
      <c r="N286" t="s">
        <v>635</v>
      </c>
      <c r="O286" t="s">
        <v>706</v>
      </c>
      <c r="P286" t="s">
        <v>40</v>
      </c>
      <c r="Q286" t="s">
        <v>707</v>
      </c>
      <c r="R286" t="s">
        <v>636</v>
      </c>
      <c r="S286" t="s">
        <v>635</v>
      </c>
      <c r="T286" t="s">
        <v>29562</v>
      </c>
    </row>
    <row r="287" spans="1:20" x14ac:dyDescent="0.25">
      <c r="A287" t="s">
        <v>258</v>
      </c>
      <c r="B287" t="s">
        <v>264</v>
      </c>
      <c r="C287">
        <v>139</v>
      </c>
      <c r="D287">
        <v>1</v>
      </c>
      <c r="E287" t="s">
        <v>29556</v>
      </c>
      <c r="F287">
        <v>320.61</v>
      </c>
      <c r="G287">
        <v>26</v>
      </c>
      <c r="H287" t="s">
        <v>647</v>
      </c>
      <c r="I287" t="s">
        <v>29557</v>
      </c>
      <c r="J287" t="s">
        <v>29558</v>
      </c>
      <c r="K287" t="s">
        <v>29559</v>
      </c>
      <c r="L287" t="s">
        <v>29560</v>
      </c>
      <c r="M287" t="s">
        <v>29561</v>
      </c>
      <c r="N287" t="s">
        <v>635</v>
      </c>
      <c r="O287" t="s">
        <v>706</v>
      </c>
      <c r="P287" t="s">
        <v>40</v>
      </c>
      <c r="Q287" t="s">
        <v>707</v>
      </c>
      <c r="R287" t="s">
        <v>636</v>
      </c>
      <c r="S287" t="s">
        <v>635</v>
      </c>
      <c r="T287" t="s">
        <v>29562</v>
      </c>
    </row>
    <row r="288" spans="1:20" x14ac:dyDescent="0.25">
      <c r="A288" t="s">
        <v>257</v>
      </c>
      <c r="B288" t="s">
        <v>263</v>
      </c>
      <c r="C288">
        <v>139</v>
      </c>
      <c r="D288">
        <v>1</v>
      </c>
      <c r="E288" t="s">
        <v>29556</v>
      </c>
      <c r="F288">
        <v>320.61</v>
      </c>
      <c r="G288">
        <v>26</v>
      </c>
      <c r="H288" t="s">
        <v>647</v>
      </c>
      <c r="I288" t="s">
        <v>29557</v>
      </c>
      <c r="J288" t="s">
        <v>29558</v>
      </c>
      <c r="K288" t="s">
        <v>29559</v>
      </c>
      <c r="L288" t="s">
        <v>29560</v>
      </c>
      <c r="M288" t="s">
        <v>29561</v>
      </c>
      <c r="N288" t="s">
        <v>635</v>
      </c>
      <c r="O288" t="s">
        <v>706</v>
      </c>
      <c r="P288" t="s">
        <v>40</v>
      </c>
      <c r="Q288" t="s">
        <v>707</v>
      </c>
      <c r="R288" t="s">
        <v>636</v>
      </c>
      <c r="S288" t="s">
        <v>635</v>
      </c>
      <c r="T288" t="s">
        <v>29562</v>
      </c>
    </row>
    <row r="289" spans="1:20" x14ac:dyDescent="0.25">
      <c r="A289" t="s">
        <v>256</v>
      </c>
      <c r="B289" t="s">
        <v>262</v>
      </c>
      <c r="C289">
        <v>139</v>
      </c>
      <c r="D289">
        <v>1</v>
      </c>
      <c r="E289" t="s">
        <v>29556</v>
      </c>
      <c r="F289">
        <v>320.61</v>
      </c>
      <c r="G289">
        <v>26</v>
      </c>
      <c r="H289" t="s">
        <v>647</v>
      </c>
      <c r="I289" t="s">
        <v>29557</v>
      </c>
      <c r="J289" t="s">
        <v>29558</v>
      </c>
      <c r="K289" t="s">
        <v>29559</v>
      </c>
      <c r="L289" t="s">
        <v>29560</v>
      </c>
      <c r="M289" t="s">
        <v>29561</v>
      </c>
      <c r="N289" t="s">
        <v>635</v>
      </c>
      <c r="O289" t="s">
        <v>706</v>
      </c>
      <c r="P289" t="s">
        <v>40</v>
      </c>
      <c r="Q289" t="s">
        <v>707</v>
      </c>
      <c r="R289" t="s">
        <v>636</v>
      </c>
      <c r="S289" t="s">
        <v>635</v>
      </c>
      <c r="T289" t="s">
        <v>29562</v>
      </c>
    </row>
    <row r="290" spans="1:20" x14ac:dyDescent="0.25">
      <c r="A290" t="s">
        <v>164</v>
      </c>
      <c r="B290" t="s">
        <v>165</v>
      </c>
      <c r="C290">
        <v>40</v>
      </c>
      <c r="D290">
        <v>10</v>
      </c>
      <c r="E290" t="s">
        <v>29563</v>
      </c>
      <c r="F290">
        <v>297.5</v>
      </c>
      <c r="G290">
        <v>0</v>
      </c>
      <c r="H290" t="s">
        <v>632</v>
      </c>
      <c r="I290" t="s">
        <v>16586</v>
      </c>
      <c r="J290" t="s">
        <v>934</v>
      </c>
      <c r="K290" t="s">
        <v>635</v>
      </c>
      <c r="L290" t="s">
        <v>636</v>
      </c>
      <c r="M290" t="s">
        <v>29564</v>
      </c>
      <c r="N290" t="s">
        <v>635</v>
      </c>
      <c r="O290" t="s">
        <v>638</v>
      </c>
      <c r="P290" t="s">
        <v>22</v>
      </c>
      <c r="Q290" t="s">
        <v>639</v>
      </c>
      <c r="R290" t="s">
        <v>636</v>
      </c>
      <c r="S290" t="s">
        <v>635</v>
      </c>
      <c r="T290" t="s">
        <v>29564</v>
      </c>
    </row>
    <row r="291" spans="1:20" x14ac:dyDescent="0.25">
      <c r="A291" t="s">
        <v>37</v>
      </c>
      <c r="B291" t="s">
        <v>38</v>
      </c>
      <c r="C291">
        <v>66.666666666666671</v>
      </c>
      <c r="D291">
        <v>3</v>
      </c>
      <c r="E291" t="s">
        <v>29565</v>
      </c>
      <c r="F291">
        <v>100</v>
      </c>
      <c r="G291">
        <v>0</v>
      </c>
      <c r="H291" t="s">
        <v>661</v>
      </c>
      <c r="I291" t="s">
        <v>29566</v>
      </c>
      <c r="J291" t="s">
        <v>797</v>
      </c>
      <c r="K291" t="s">
        <v>635</v>
      </c>
      <c r="L291" t="s">
        <v>636</v>
      </c>
      <c r="M291" t="s">
        <v>29567</v>
      </c>
      <c r="N291" t="s">
        <v>635</v>
      </c>
      <c r="O291" t="s">
        <v>638</v>
      </c>
      <c r="P291" t="s">
        <v>22</v>
      </c>
      <c r="Q291" t="s">
        <v>639</v>
      </c>
      <c r="R291" t="s">
        <v>636</v>
      </c>
      <c r="S291" t="s">
        <v>635</v>
      </c>
      <c r="T291" t="s">
        <v>29567</v>
      </c>
    </row>
    <row r="292" spans="1:20" x14ac:dyDescent="0.25">
      <c r="A292" t="s">
        <v>37</v>
      </c>
      <c r="B292" t="s">
        <v>38</v>
      </c>
      <c r="C292">
        <v>66.666666666666671</v>
      </c>
      <c r="D292">
        <v>3</v>
      </c>
      <c r="E292" t="s">
        <v>29568</v>
      </c>
      <c r="F292">
        <v>100</v>
      </c>
      <c r="G292">
        <v>0</v>
      </c>
      <c r="H292" t="s">
        <v>661</v>
      </c>
      <c r="I292" t="s">
        <v>29569</v>
      </c>
      <c r="J292" t="s">
        <v>884</v>
      </c>
      <c r="K292" t="s">
        <v>635</v>
      </c>
      <c r="L292" t="s">
        <v>636</v>
      </c>
      <c r="M292" t="s">
        <v>29570</v>
      </c>
      <c r="N292" t="s">
        <v>635</v>
      </c>
      <c r="O292" t="s">
        <v>638</v>
      </c>
      <c r="P292" t="s">
        <v>22</v>
      </c>
      <c r="Q292" t="s">
        <v>639</v>
      </c>
      <c r="R292" t="s">
        <v>636</v>
      </c>
      <c r="S292" t="s">
        <v>635</v>
      </c>
      <c r="T292" t="s">
        <v>29570</v>
      </c>
    </row>
    <row r="293" spans="1:20" x14ac:dyDescent="0.25">
      <c r="A293" t="s">
        <v>37</v>
      </c>
      <c r="B293" t="s">
        <v>38</v>
      </c>
      <c r="C293">
        <v>33</v>
      </c>
      <c r="D293">
        <v>10</v>
      </c>
      <c r="E293" t="s">
        <v>29571</v>
      </c>
      <c r="F293">
        <v>280.5</v>
      </c>
      <c r="G293">
        <v>0</v>
      </c>
      <c r="H293" t="s">
        <v>661</v>
      </c>
      <c r="I293" t="s">
        <v>9302</v>
      </c>
      <c r="J293" t="s">
        <v>776</v>
      </c>
      <c r="K293" t="s">
        <v>635</v>
      </c>
      <c r="L293" t="s">
        <v>636</v>
      </c>
      <c r="M293" t="s">
        <v>29572</v>
      </c>
      <c r="N293" t="s">
        <v>635</v>
      </c>
      <c r="O293" t="s">
        <v>638</v>
      </c>
      <c r="P293" t="s">
        <v>22</v>
      </c>
      <c r="Q293" t="s">
        <v>639</v>
      </c>
      <c r="R293" t="s">
        <v>636</v>
      </c>
      <c r="S293" t="s">
        <v>635</v>
      </c>
      <c r="T293" t="s">
        <v>29572</v>
      </c>
    </row>
    <row r="294" spans="1:20" x14ac:dyDescent="0.25">
      <c r="A294" t="s">
        <v>39</v>
      </c>
      <c r="B294" t="s">
        <v>44</v>
      </c>
      <c r="C294">
        <v>66.333333333333329</v>
      </c>
      <c r="D294">
        <v>3</v>
      </c>
      <c r="E294" t="s">
        <v>29573</v>
      </c>
      <c r="F294">
        <v>378.25</v>
      </c>
      <c r="G294">
        <v>0</v>
      </c>
      <c r="H294" t="s">
        <v>661</v>
      </c>
      <c r="I294" t="s">
        <v>8120</v>
      </c>
      <c r="J294" t="s">
        <v>643</v>
      </c>
      <c r="K294" t="s">
        <v>635</v>
      </c>
      <c r="L294" t="s">
        <v>636</v>
      </c>
      <c r="M294" t="s">
        <v>29574</v>
      </c>
      <c r="N294" t="s">
        <v>635</v>
      </c>
      <c r="O294" t="s">
        <v>638</v>
      </c>
      <c r="P294" t="s">
        <v>22</v>
      </c>
      <c r="Q294" t="s">
        <v>639</v>
      </c>
      <c r="R294" t="s">
        <v>636</v>
      </c>
      <c r="S294" t="s">
        <v>635</v>
      </c>
      <c r="T294" t="s">
        <v>29574</v>
      </c>
    </row>
    <row r="295" spans="1:20" x14ac:dyDescent="0.25">
      <c r="A295" t="s">
        <v>39</v>
      </c>
      <c r="B295" t="s">
        <v>44</v>
      </c>
      <c r="C295">
        <v>66.333333333333329</v>
      </c>
      <c r="D295">
        <v>3</v>
      </c>
      <c r="E295" t="s">
        <v>29573</v>
      </c>
      <c r="F295">
        <v>378.25</v>
      </c>
      <c r="G295">
        <v>0</v>
      </c>
      <c r="H295" t="s">
        <v>661</v>
      </c>
      <c r="I295" t="s">
        <v>8120</v>
      </c>
      <c r="J295" t="s">
        <v>643</v>
      </c>
      <c r="K295" t="s">
        <v>635</v>
      </c>
      <c r="L295" t="s">
        <v>636</v>
      </c>
      <c r="M295" t="s">
        <v>29574</v>
      </c>
      <c r="N295" t="s">
        <v>635</v>
      </c>
      <c r="O295" t="s">
        <v>638</v>
      </c>
      <c r="P295" t="s">
        <v>22</v>
      </c>
      <c r="Q295" t="s">
        <v>639</v>
      </c>
      <c r="R295" t="s">
        <v>636</v>
      </c>
      <c r="S295" t="s">
        <v>635</v>
      </c>
      <c r="T295" t="s">
        <v>29574</v>
      </c>
    </row>
    <row r="296" spans="1:20" x14ac:dyDescent="0.25">
      <c r="A296" t="s">
        <v>37</v>
      </c>
      <c r="B296" t="s">
        <v>38</v>
      </c>
      <c r="C296">
        <v>66.666666666666671</v>
      </c>
      <c r="D296">
        <v>3</v>
      </c>
      <c r="E296" t="s">
        <v>29575</v>
      </c>
      <c r="F296">
        <v>100</v>
      </c>
      <c r="G296">
        <v>0</v>
      </c>
      <c r="H296" t="s">
        <v>661</v>
      </c>
      <c r="I296" t="s">
        <v>27703</v>
      </c>
      <c r="J296" t="s">
        <v>802</v>
      </c>
      <c r="K296" t="s">
        <v>635</v>
      </c>
      <c r="L296" t="s">
        <v>636</v>
      </c>
      <c r="M296" t="s">
        <v>29574</v>
      </c>
      <c r="N296" t="s">
        <v>635</v>
      </c>
      <c r="O296" t="s">
        <v>638</v>
      </c>
      <c r="P296" t="s">
        <v>22</v>
      </c>
      <c r="Q296" t="s">
        <v>639</v>
      </c>
      <c r="R296" t="s">
        <v>636</v>
      </c>
      <c r="S296" t="s">
        <v>635</v>
      </c>
      <c r="T296" t="s">
        <v>29574</v>
      </c>
    </row>
    <row r="297" spans="1:20" x14ac:dyDescent="0.25">
      <c r="A297" t="s">
        <v>37</v>
      </c>
      <c r="B297" t="s">
        <v>38</v>
      </c>
      <c r="C297">
        <v>66.666666666666671</v>
      </c>
      <c r="D297">
        <v>3</v>
      </c>
      <c r="E297" t="s">
        <v>29576</v>
      </c>
      <c r="F297">
        <v>100</v>
      </c>
      <c r="G297">
        <v>0</v>
      </c>
      <c r="H297" t="s">
        <v>661</v>
      </c>
      <c r="I297" t="s">
        <v>29577</v>
      </c>
      <c r="J297" t="s">
        <v>643</v>
      </c>
      <c r="K297" t="s">
        <v>635</v>
      </c>
      <c r="L297" t="s">
        <v>636</v>
      </c>
      <c r="M297" t="s">
        <v>29578</v>
      </c>
      <c r="N297" t="s">
        <v>635</v>
      </c>
      <c r="O297" t="s">
        <v>638</v>
      </c>
      <c r="P297" t="s">
        <v>22</v>
      </c>
      <c r="Q297" t="s">
        <v>639</v>
      </c>
      <c r="R297" t="s">
        <v>636</v>
      </c>
      <c r="S297" t="s">
        <v>635</v>
      </c>
      <c r="T297" t="s">
        <v>29578</v>
      </c>
    </row>
    <row r="298" spans="1:20" x14ac:dyDescent="0.25">
      <c r="A298" t="s">
        <v>37</v>
      </c>
      <c r="B298" t="s">
        <v>38</v>
      </c>
      <c r="C298">
        <v>66.666666666666671</v>
      </c>
      <c r="D298">
        <v>3</v>
      </c>
      <c r="E298" t="s">
        <v>29579</v>
      </c>
      <c r="F298">
        <v>159.99</v>
      </c>
      <c r="G298">
        <v>0</v>
      </c>
      <c r="H298" t="s">
        <v>661</v>
      </c>
      <c r="I298" t="s">
        <v>29580</v>
      </c>
      <c r="J298" t="s">
        <v>934</v>
      </c>
      <c r="K298" t="s">
        <v>635</v>
      </c>
      <c r="L298" t="s">
        <v>636</v>
      </c>
      <c r="M298" t="s">
        <v>29581</v>
      </c>
      <c r="N298" t="s">
        <v>635</v>
      </c>
      <c r="O298" t="s">
        <v>668</v>
      </c>
      <c r="P298" t="s">
        <v>22</v>
      </c>
      <c r="Q298" t="s">
        <v>669</v>
      </c>
      <c r="R298" t="s">
        <v>636</v>
      </c>
      <c r="S298" t="s">
        <v>635</v>
      </c>
      <c r="T298" t="s">
        <v>29581</v>
      </c>
    </row>
    <row r="299" spans="1:20" x14ac:dyDescent="0.25">
      <c r="A299" t="s">
        <v>164</v>
      </c>
      <c r="B299" t="s">
        <v>165</v>
      </c>
      <c r="C299">
        <v>65</v>
      </c>
      <c r="D299">
        <v>1</v>
      </c>
      <c r="E299" t="s">
        <v>29579</v>
      </c>
      <c r="F299">
        <v>159.99</v>
      </c>
      <c r="G299">
        <v>0</v>
      </c>
      <c r="H299" t="s">
        <v>661</v>
      </c>
      <c r="I299" t="s">
        <v>29580</v>
      </c>
      <c r="J299" t="s">
        <v>934</v>
      </c>
      <c r="K299" t="s">
        <v>635</v>
      </c>
      <c r="L299" t="s">
        <v>636</v>
      </c>
      <c r="M299" t="s">
        <v>29581</v>
      </c>
      <c r="N299" t="s">
        <v>635</v>
      </c>
      <c r="O299" t="s">
        <v>668</v>
      </c>
      <c r="P299" t="s">
        <v>22</v>
      </c>
      <c r="Q299" t="s">
        <v>669</v>
      </c>
      <c r="R299" t="s">
        <v>636</v>
      </c>
      <c r="S299" t="s">
        <v>635</v>
      </c>
      <c r="T299" t="s">
        <v>29581</v>
      </c>
    </row>
    <row r="300" spans="1:20" x14ac:dyDescent="0.25">
      <c r="A300" t="s">
        <v>37</v>
      </c>
      <c r="B300" t="s">
        <v>38</v>
      </c>
      <c r="C300">
        <v>66.666666666666671</v>
      </c>
      <c r="D300">
        <v>3</v>
      </c>
      <c r="E300" t="s">
        <v>29582</v>
      </c>
      <c r="F300">
        <v>100</v>
      </c>
      <c r="G300">
        <v>0</v>
      </c>
      <c r="H300" t="s">
        <v>661</v>
      </c>
      <c r="I300" t="s">
        <v>29583</v>
      </c>
      <c r="J300" t="s">
        <v>1314</v>
      </c>
      <c r="K300" t="s">
        <v>635</v>
      </c>
      <c r="L300" t="s">
        <v>636</v>
      </c>
      <c r="M300" t="s">
        <v>29584</v>
      </c>
      <c r="N300" t="s">
        <v>635</v>
      </c>
      <c r="O300" t="s">
        <v>1071</v>
      </c>
      <c r="P300" t="s">
        <v>22</v>
      </c>
      <c r="Q300" t="s">
        <v>639</v>
      </c>
      <c r="R300" t="s">
        <v>636</v>
      </c>
      <c r="S300" t="s">
        <v>635</v>
      </c>
      <c r="T300" t="s">
        <v>29584</v>
      </c>
    </row>
    <row r="301" spans="1:20" x14ac:dyDescent="0.25">
      <c r="A301" t="s">
        <v>37</v>
      </c>
      <c r="B301" t="s">
        <v>38</v>
      </c>
      <c r="C301">
        <v>66.666666666666671</v>
      </c>
      <c r="D301">
        <v>3</v>
      </c>
      <c r="E301" t="s">
        <v>29585</v>
      </c>
      <c r="F301">
        <v>100</v>
      </c>
      <c r="G301">
        <v>0</v>
      </c>
      <c r="H301" t="s">
        <v>661</v>
      </c>
      <c r="I301" t="s">
        <v>29586</v>
      </c>
      <c r="J301" t="s">
        <v>1631</v>
      </c>
      <c r="K301" t="s">
        <v>635</v>
      </c>
      <c r="L301" t="s">
        <v>636</v>
      </c>
      <c r="M301" t="s">
        <v>29587</v>
      </c>
      <c r="N301" t="s">
        <v>635</v>
      </c>
      <c r="O301" t="s">
        <v>638</v>
      </c>
      <c r="P301" t="s">
        <v>22</v>
      </c>
      <c r="Q301" t="s">
        <v>639</v>
      </c>
      <c r="R301" t="s">
        <v>636</v>
      </c>
      <c r="S301" t="s">
        <v>635</v>
      </c>
      <c r="T301" t="s">
        <v>29587</v>
      </c>
    </row>
    <row r="302" spans="1:20" x14ac:dyDescent="0.25">
      <c r="A302" t="s">
        <v>31</v>
      </c>
      <c r="B302" t="s">
        <v>32</v>
      </c>
      <c r="C302">
        <v>54.5</v>
      </c>
      <c r="D302">
        <v>2</v>
      </c>
      <c r="E302" t="s">
        <v>29588</v>
      </c>
      <c r="F302">
        <v>83.5</v>
      </c>
      <c r="G302">
        <v>7.5</v>
      </c>
      <c r="H302" t="s">
        <v>647</v>
      </c>
      <c r="I302" t="s">
        <v>29589</v>
      </c>
      <c r="J302" t="s">
        <v>29590</v>
      </c>
      <c r="K302" t="s">
        <v>24228</v>
      </c>
      <c r="L302" t="s">
        <v>29591</v>
      </c>
      <c r="M302" t="s">
        <v>29587</v>
      </c>
      <c r="N302" t="s">
        <v>635</v>
      </c>
      <c r="O302" t="s">
        <v>706</v>
      </c>
      <c r="P302" t="s">
        <v>40</v>
      </c>
      <c r="Q302" t="s">
        <v>707</v>
      </c>
      <c r="R302" t="s">
        <v>636</v>
      </c>
      <c r="S302" t="s">
        <v>29592</v>
      </c>
      <c r="T302" t="s">
        <v>29587</v>
      </c>
    </row>
    <row r="303" spans="1:20" x14ac:dyDescent="0.25">
      <c r="A303" t="s">
        <v>164</v>
      </c>
      <c r="B303" t="s">
        <v>165</v>
      </c>
      <c r="C303">
        <v>65</v>
      </c>
      <c r="D303">
        <v>18</v>
      </c>
      <c r="E303" t="s">
        <v>29593</v>
      </c>
      <c r="F303">
        <v>838.3</v>
      </c>
      <c r="G303">
        <v>0</v>
      </c>
      <c r="H303" t="s">
        <v>661</v>
      </c>
      <c r="I303" t="s">
        <v>10759</v>
      </c>
      <c r="J303" t="s">
        <v>797</v>
      </c>
      <c r="K303" t="s">
        <v>635</v>
      </c>
      <c r="L303" t="s">
        <v>636</v>
      </c>
      <c r="M303" t="s">
        <v>29587</v>
      </c>
      <c r="N303" t="s">
        <v>635</v>
      </c>
      <c r="O303" t="s">
        <v>638</v>
      </c>
      <c r="P303" t="s">
        <v>22</v>
      </c>
      <c r="Q303" t="s">
        <v>639</v>
      </c>
      <c r="R303" t="s">
        <v>636</v>
      </c>
      <c r="S303" t="s">
        <v>635</v>
      </c>
      <c r="T303" t="s">
        <v>29587</v>
      </c>
    </row>
    <row r="304" spans="1:20" x14ac:dyDescent="0.25">
      <c r="A304" t="s">
        <v>35</v>
      </c>
      <c r="B304" t="s">
        <v>36</v>
      </c>
      <c r="C304">
        <v>33</v>
      </c>
      <c r="D304">
        <v>10</v>
      </c>
      <c r="E304" t="s">
        <v>29593</v>
      </c>
      <c r="F304">
        <v>838.3</v>
      </c>
      <c r="G304">
        <v>0</v>
      </c>
      <c r="H304" t="s">
        <v>661</v>
      </c>
      <c r="I304" t="s">
        <v>10759</v>
      </c>
      <c r="J304" t="s">
        <v>797</v>
      </c>
      <c r="K304" t="s">
        <v>635</v>
      </c>
      <c r="L304" t="s">
        <v>636</v>
      </c>
      <c r="M304" t="s">
        <v>29587</v>
      </c>
      <c r="N304" t="s">
        <v>635</v>
      </c>
      <c r="O304" t="s">
        <v>638</v>
      </c>
      <c r="P304" t="s">
        <v>22</v>
      </c>
      <c r="Q304" t="s">
        <v>639</v>
      </c>
      <c r="R304" t="s">
        <v>636</v>
      </c>
      <c r="S304" t="s">
        <v>635</v>
      </c>
      <c r="T304" t="s">
        <v>29587</v>
      </c>
    </row>
    <row r="305" spans="1:20" x14ac:dyDescent="0.25">
      <c r="A305" t="s">
        <v>37</v>
      </c>
      <c r="B305" t="s">
        <v>38</v>
      </c>
      <c r="C305">
        <v>66.666666666666671</v>
      </c>
      <c r="D305">
        <v>3</v>
      </c>
      <c r="E305" t="s">
        <v>29594</v>
      </c>
      <c r="F305">
        <v>100</v>
      </c>
      <c r="G305">
        <v>0</v>
      </c>
      <c r="H305" t="s">
        <v>661</v>
      </c>
      <c r="I305" t="s">
        <v>29595</v>
      </c>
      <c r="J305" t="s">
        <v>742</v>
      </c>
      <c r="K305" t="s">
        <v>635</v>
      </c>
      <c r="L305" t="s">
        <v>636</v>
      </c>
      <c r="M305" t="s">
        <v>29596</v>
      </c>
      <c r="N305" t="s">
        <v>635</v>
      </c>
      <c r="O305" t="s">
        <v>638</v>
      </c>
      <c r="P305" t="s">
        <v>22</v>
      </c>
      <c r="Q305" t="s">
        <v>639</v>
      </c>
      <c r="R305" t="s">
        <v>636</v>
      </c>
      <c r="S305" t="s">
        <v>635</v>
      </c>
      <c r="T305" t="s">
        <v>29596</v>
      </c>
    </row>
    <row r="306" spans="1:20" x14ac:dyDescent="0.25">
      <c r="A306" t="s">
        <v>37</v>
      </c>
      <c r="B306" t="s">
        <v>38</v>
      </c>
      <c r="C306">
        <v>66.666666666666671</v>
      </c>
      <c r="D306">
        <v>3</v>
      </c>
      <c r="E306" t="s">
        <v>29597</v>
      </c>
      <c r="F306">
        <v>100</v>
      </c>
      <c r="G306">
        <v>0</v>
      </c>
      <c r="H306" t="s">
        <v>661</v>
      </c>
      <c r="I306" t="s">
        <v>29598</v>
      </c>
      <c r="J306" t="s">
        <v>934</v>
      </c>
      <c r="K306" t="s">
        <v>635</v>
      </c>
      <c r="L306" t="s">
        <v>636</v>
      </c>
      <c r="M306" t="s">
        <v>29599</v>
      </c>
      <c r="N306" t="s">
        <v>635</v>
      </c>
      <c r="O306" t="s">
        <v>638</v>
      </c>
      <c r="P306" t="s">
        <v>22</v>
      </c>
      <c r="Q306" t="s">
        <v>639</v>
      </c>
      <c r="R306" t="s">
        <v>636</v>
      </c>
      <c r="S306" t="s">
        <v>635</v>
      </c>
      <c r="T306" t="s">
        <v>29599</v>
      </c>
    </row>
    <row r="307" spans="1:20" x14ac:dyDescent="0.25">
      <c r="A307" t="s">
        <v>37</v>
      </c>
      <c r="B307" t="s">
        <v>38</v>
      </c>
      <c r="C307">
        <v>66.666666666666671</v>
      </c>
      <c r="D307">
        <v>3</v>
      </c>
      <c r="E307" t="s">
        <v>29600</v>
      </c>
      <c r="F307">
        <v>100</v>
      </c>
      <c r="G307">
        <v>0</v>
      </c>
      <c r="H307" t="s">
        <v>661</v>
      </c>
      <c r="I307" t="s">
        <v>29601</v>
      </c>
      <c r="J307" t="s">
        <v>839</v>
      </c>
      <c r="K307" t="s">
        <v>635</v>
      </c>
      <c r="L307" t="s">
        <v>636</v>
      </c>
      <c r="M307" t="s">
        <v>29602</v>
      </c>
      <c r="N307" t="s">
        <v>635</v>
      </c>
      <c r="O307" t="s">
        <v>638</v>
      </c>
      <c r="P307" t="s">
        <v>22</v>
      </c>
      <c r="Q307" t="s">
        <v>639</v>
      </c>
      <c r="R307" t="s">
        <v>636</v>
      </c>
      <c r="S307" t="s">
        <v>635</v>
      </c>
      <c r="T307" t="s">
        <v>29603</v>
      </c>
    </row>
    <row r="308" spans="1:20" x14ac:dyDescent="0.25">
      <c r="A308" t="s">
        <v>164</v>
      </c>
      <c r="B308" t="s">
        <v>165</v>
      </c>
      <c r="C308">
        <v>65</v>
      </c>
      <c r="D308">
        <v>9</v>
      </c>
      <c r="E308" t="s">
        <v>29604</v>
      </c>
      <c r="F308">
        <v>299</v>
      </c>
      <c r="G308">
        <v>0</v>
      </c>
      <c r="H308" t="s">
        <v>661</v>
      </c>
      <c r="I308" t="s">
        <v>29605</v>
      </c>
      <c r="J308" t="s">
        <v>1130</v>
      </c>
      <c r="K308" t="s">
        <v>635</v>
      </c>
      <c r="L308" t="s">
        <v>636</v>
      </c>
      <c r="M308" t="s">
        <v>29602</v>
      </c>
      <c r="N308" t="s">
        <v>635</v>
      </c>
      <c r="O308" t="s">
        <v>638</v>
      </c>
      <c r="P308" t="s">
        <v>22</v>
      </c>
      <c r="Q308" t="s">
        <v>639</v>
      </c>
      <c r="R308" t="s">
        <v>636</v>
      </c>
      <c r="S308" t="s">
        <v>635</v>
      </c>
      <c r="T308" t="s">
        <v>29602</v>
      </c>
    </row>
    <row r="309" spans="1:20" x14ac:dyDescent="0.25">
      <c r="A309" t="s">
        <v>257</v>
      </c>
      <c r="B309" t="s">
        <v>263</v>
      </c>
      <c r="C309">
        <v>139</v>
      </c>
      <c r="D309">
        <v>1</v>
      </c>
      <c r="E309" t="s">
        <v>29606</v>
      </c>
      <c r="F309">
        <v>109</v>
      </c>
      <c r="G309">
        <v>0</v>
      </c>
      <c r="H309" t="s">
        <v>661</v>
      </c>
      <c r="I309" t="s">
        <v>9483</v>
      </c>
      <c r="J309" t="s">
        <v>978</v>
      </c>
      <c r="K309" t="s">
        <v>635</v>
      </c>
      <c r="L309" t="s">
        <v>636</v>
      </c>
      <c r="M309" t="s">
        <v>29607</v>
      </c>
      <c r="N309" t="s">
        <v>635</v>
      </c>
      <c r="O309" t="s">
        <v>638</v>
      </c>
      <c r="P309" t="s">
        <v>22</v>
      </c>
      <c r="Q309" t="s">
        <v>639</v>
      </c>
      <c r="R309" t="s">
        <v>636</v>
      </c>
      <c r="S309" t="s">
        <v>635</v>
      </c>
      <c r="T309" t="s">
        <v>29607</v>
      </c>
    </row>
    <row r="310" spans="1:20" x14ac:dyDescent="0.25">
      <c r="A310" t="s">
        <v>37</v>
      </c>
      <c r="B310" t="s">
        <v>38</v>
      </c>
      <c r="C310">
        <v>66.666666666666671</v>
      </c>
      <c r="D310">
        <v>3</v>
      </c>
      <c r="E310" t="s">
        <v>29608</v>
      </c>
      <c r="F310">
        <v>100</v>
      </c>
      <c r="G310">
        <v>0</v>
      </c>
      <c r="H310" t="s">
        <v>661</v>
      </c>
      <c r="I310" t="s">
        <v>29609</v>
      </c>
      <c r="J310" t="s">
        <v>797</v>
      </c>
      <c r="K310" t="s">
        <v>635</v>
      </c>
      <c r="L310" t="s">
        <v>636</v>
      </c>
      <c r="M310" t="s">
        <v>29610</v>
      </c>
      <c r="N310" t="s">
        <v>635</v>
      </c>
      <c r="O310" t="s">
        <v>638</v>
      </c>
      <c r="P310" t="s">
        <v>22</v>
      </c>
      <c r="Q310" t="s">
        <v>639</v>
      </c>
      <c r="R310" t="s">
        <v>636</v>
      </c>
      <c r="S310" t="s">
        <v>635</v>
      </c>
      <c r="T310" t="s">
        <v>29610</v>
      </c>
    </row>
    <row r="311" spans="1:20" x14ac:dyDescent="0.25">
      <c r="A311" t="s">
        <v>37</v>
      </c>
      <c r="B311" t="s">
        <v>38</v>
      </c>
      <c r="C311">
        <v>66.666666666666671</v>
      </c>
      <c r="D311">
        <v>3</v>
      </c>
      <c r="E311" t="s">
        <v>29611</v>
      </c>
      <c r="F311">
        <v>100</v>
      </c>
      <c r="G311">
        <v>0</v>
      </c>
      <c r="H311" t="s">
        <v>661</v>
      </c>
      <c r="I311" t="s">
        <v>2898</v>
      </c>
      <c r="J311" t="s">
        <v>711</v>
      </c>
      <c r="K311" t="s">
        <v>635</v>
      </c>
      <c r="L311" t="s">
        <v>636</v>
      </c>
      <c r="M311" t="s">
        <v>29612</v>
      </c>
      <c r="N311" t="s">
        <v>635</v>
      </c>
      <c r="O311" t="s">
        <v>638</v>
      </c>
      <c r="P311" t="s">
        <v>22</v>
      </c>
      <c r="Q311" t="s">
        <v>639</v>
      </c>
      <c r="R311" t="s">
        <v>636</v>
      </c>
      <c r="S311" t="s">
        <v>635</v>
      </c>
      <c r="T311" t="s">
        <v>29612</v>
      </c>
    </row>
    <row r="312" spans="1:20" x14ac:dyDescent="0.25">
      <c r="A312" t="s">
        <v>39</v>
      </c>
      <c r="B312" t="s">
        <v>44</v>
      </c>
      <c r="C312">
        <v>78.5</v>
      </c>
      <c r="D312">
        <v>2</v>
      </c>
      <c r="E312" t="s">
        <v>29613</v>
      </c>
      <c r="F312">
        <v>137</v>
      </c>
      <c r="G312">
        <v>0</v>
      </c>
      <c r="H312" t="s">
        <v>647</v>
      </c>
      <c r="I312" t="s">
        <v>1962</v>
      </c>
      <c r="J312" t="s">
        <v>23267</v>
      </c>
      <c r="K312" t="s">
        <v>865</v>
      </c>
      <c r="L312" t="s">
        <v>1831</v>
      </c>
      <c r="M312" t="s">
        <v>29614</v>
      </c>
      <c r="N312" t="s">
        <v>635</v>
      </c>
      <c r="O312" t="s">
        <v>653</v>
      </c>
      <c r="P312" t="s">
        <v>43</v>
      </c>
      <c r="Q312" t="s">
        <v>654</v>
      </c>
      <c r="R312" t="s">
        <v>636</v>
      </c>
      <c r="S312" t="s">
        <v>635</v>
      </c>
      <c r="T312" t="s">
        <v>29615</v>
      </c>
    </row>
    <row r="313" spans="1:20" x14ac:dyDescent="0.25">
      <c r="A313" t="s">
        <v>37</v>
      </c>
      <c r="B313" t="s">
        <v>38</v>
      </c>
      <c r="C313">
        <v>66.666666666666671</v>
      </c>
      <c r="D313">
        <v>3</v>
      </c>
      <c r="E313" t="s">
        <v>29616</v>
      </c>
      <c r="F313">
        <v>100</v>
      </c>
      <c r="G313">
        <v>0</v>
      </c>
      <c r="H313" t="s">
        <v>661</v>
      </c>
      <c r="I313" t="s">
        <v>29617</v>
      </c>
      <c r="J313" t="s">
        <v>2074</v>
      </c>
      <c r="K313" t="s">
        <v>635</v>
      </c>
      <c r="L313" t="s">
        <v>636</v>
      </c>
      <c r="M313" t="s">
        <v>29618</v>
      </c>
      <c r="N313" t="s">
        <v>635</v>
      </c>
      <c r="O313" t="s">
        <v>638</v>
      </c>
      <c r="P313" t="s">
        <v>22</v>
      </c>
      <c r="Q313" t="s">
        <v>639</v>
      </c>
      <c r="R313" t="s">
        <v>636</v>
      </c>
      <c r="S313" t="s">
        <v>635</v>
      </c>
      <c r="T313" t="s">
        <v>29618</v>
      </c>
    </row>
    <row r="314" spans="1:20" x14ac:dyDescent="0.25">
      <c r="A314" t="s">
        <v>37</v>
      </c>
      <c r="B314" t="s">
        <v>38</v>
      </c>
      <c r="C314">
        <v>66.666666666666671</v>
      </c>
      <c r="D314">
        <v>3</v>
      </c>
      <c r="E314" t="s">
        <v>29619</v>
      </c>
      <c r="F314">
        <v>100</v>
      </c>
      <c r="G314">
        <v>0</v>
      </c>
      <c r="H314" t="s">
        <v>661</v>
      </c>
      <c r="I314" t="s">
        <v>29620</v>
      </c>
      <c r="J314" t="s">
        <v>687</v>
      </c>
      <c r="K314" t="s">
        <v>635</v>
      </c>
      <c r="L314" t="s">
        <v>636</v>
      </c>
      <c r="M314" t="s">
        <v>29621</v>
      </c>
      <c r="N314" t="s">
        <v>635</v>
      </c>
      <c r="O314" t="s">
        <v>638</v>
      </c>
      <c r="P314" t="s">
        <v>22</v>
      </c>
      <c r="Q314" t="s">
        <v>639</v>
      </c>
      <c r="R314" t="s">
        <v>636</v>
      </c>
      <c r="S314" t="s">
        <v>635</v>
      </c>
      <c r="T314" t="s">
        <v>29621</v>
      </c>
    </row>
    <row r="315" spans="1:20" x14ac:dyDescent="0.25">
      <c r="A315" t="s">
        <v>37</v>
      </c>
      <c r="B315" t="s">
        <v>38</v>
      </c>
      <c r="C315">
        <v>66.666666666666671</v>
      </c>
      <c r="D315">
        <v>3</v>
      </c>
      <c r="E315" t="s">
        <v>29622</v>
      </c>
      <c r="F315">
        <v>100</v>
      </c>
      <c r="G315">
        <v>0</v>
      </c>
      <c r="H315" t="s">
        <v>661</v>
      </c>
      <c r="I315" t="s">
        <v>29623</v>
      </c>
      <c r="J315" t="s">
        <v>1349</v>
      </c>
      <c r="K315" t="s">
        <v>635</v>
      </c>
      <c r="L315" t="s">
        <v>636</v>
      </c>
      <c r="M315" t="s">
        <v>29624</v>
      </c>
      <c r="N315" t="s">
        <v>635</v>
      </c>
      <c r="O315" t="s">
        <v>638</v>
      </c>
      <c r="P315" t="s">
        <v>22</v>
      </c>
      <c r="Q315" t="s">
        <v>639</v>
      </c>
      <c r="R315" t="s">
        <v>636</v>
      </c>
      <c r="S315" t="s">
        <v>635</v>
      </c>
      <c r="T315" t="s">
        <v>29624</v>
      </c>
    </row>
    <row r="316" spans="1:20" x14ac:dyDescent="0.25">
      <c r="A316" t="s">
        <v>37</v>
      </c>
      <c r="B316" t="s">
        <v>38</v>
      </c>
      <c r="C316">
        <v>66.666666666666671</v>
      </c>
      <c r="D316">
        <v>3</v>
      </c>
      <c r="E316" t="s">
        <v>29625</v>
      </c>
      <c r="F316">
        <v>100</v>
      </c>
      <c r="G316">
        <v>0</v>
      </c>
      <c r="H316" t="s">
        <v>661</v>
      </c>
      <c r="I316" t="s">
        <v>29626</v>
      </c>
      <c r="J316" t="s">
        <v>634</v>
      </c>
      <c r="K316" t="s">
        <v>635</v>
      </c>
      <c r="L316" t="s">
        <v>636</v>
      </c>
      <c r="M316" t="s">
        <v>29627</v>
      </c>
      <c r="N316" t="s">
        <v>635</v>
      </c>
      <c r="O316" t="s">
        <v>638</v>
      </c>
      <c r="P316" t="s">
        <v>22</v>
      </c>
      <c r="Q316" t="s">
        <v>639</v>
      </c>
      <c r="R316" t="s">
        <v>636</v>
      </c>
      <c r="S316" t="s">
        <v>635</v>
      </c>
      <c r="T316" t="s">
        <v>29627</v>
      </c>
    </row>
    <row r="317" spans="1:20" x14ac:dyDescent="0.25">
      <c r="A317" t="s">
        <v>164</v>
      </c>
      <c r="B317" t="s">
        <v>165</v>
      </c>
      <c r="C317">
        <v>65</v>
      </c>
      <c r="D317">
        <v>9</v>
      </c>
      <c r="E317" t="s">
        <v>29628</v>
      </c>
      <c r="F317">
        <v>299</v>
      </c>
      <c r="G317">
        <v>0</v>
      </c>
      <c r="H317" t="s">
        <v>661</v>
      </c>
      <c r="I317" t="s">
        <v>29629</v>
      </c>
      <c r="J317" t="s">
        <v>2829</v>
      </c>
      <c r="K317" t="s">
        <v>635</v>
      </c>
      <c r="L317" t="s">
        <v>636</v>
      </c>
      <c r="M317" t="s">
        <v>29630</v>
      </c>
      <c r="N317" t="s">
        <v>635</v>
      </c>
      <c r="O317" t="s">
        <v>638</v>
      </c>
      <c r="P317" t="s">
        <v>22</v>
      </c>
      <c r="Q317" t="s">
        <v>639</v>
      </c>
      <c r="R317" t="s">
        <v>636</v>
      </c>
      <c r="S317" t="s">
        <v>635</v>
      </c>
      <c r="T317" t="s">
        <v>29631</v>
      </c>
    </row>
    <row r="318" spans="1:20" x14ac:dyDescent="0.25">
      <c r="A318" t="s">
        <v>37</v>
      </c>
      <c r="B318" t="s">
        <v>38</v>
      </c>
      <c r="C318">
        <v>66.666666666666671</v>
      </c>
      <c r="D318">
        <v>3</v>
      </c>
      <c r="E318" t="s">
        <v>29632</v>
      </c>
      <c r="F318">
        <v>100</v>
      </c>
      <c r="G318">
        <v>0</v>
      </c>
      <c r="H318" t="s">
        <v>661</v>
      </c>
      <c r="I318" t="s">
        <v>29633</v>
      </c>
      <c r="J318" t="s">
        <v>1941</v>
      </c>
      <c r="K318" t="s">
        <v>635</v>
      </c>
      <c r="L318" t="s">
        <v>636</v>
      </c>
      <c r="M318" t="s">
        <v>29634</v>
      </c>
      <c r="N318" t="s">
        <v>635</v>
      </c>
      <c r="O318" t="s">
        <v>1071</v>
      </c>
      <c r="P318" t="s">
        <v>22</v>
      </c>
      <c r="Q318" t="s">
        <v>639</v>
      </c>
      <c r="R318" t="s">
        <v>636</v>
      </c>
      <c r="S318" t="s">
        <v>635</v>
      </c>
      <c r="T318" t="s">
        <v>29634</v>
      </c>
    </row>
    <row r="319" spans="1:20" x14ac:dyDescent="0.25">
      <c r="A319" t="s">
        <v>37</v>
      </c>
      <c r="B319" t="s">
        <v>38</v>
      </c>
      <c r="C319">
        <v>66.666666666666671</v>
      </c>
      <c r="D319">
        <v>9</v>
      </c>
      <c r="E319" t="s">
        <v>29635</v>
      </c>
      <c r="F319">
        <v>264</v>
      </c>
      <c r="G319">
        <v>0</v>
      </c>
      <c r="H319" t="s">
        <v>661</v>
      </c>
      <c r="I319" t="s">
        <v>29636</v>
      </c>
      <c r="J319" t="s">
        <v>807</v>
      </c>
      <c r="K319" t="s">
        <v>635</v>
      </c>
      <c r="L319" t="s">
        <v>636</v>
      </c>
      <c r="M319" t="s">
        <v>29637</v>
      </c>
      <c r="N319" t="s">
        <v>635</v>
      </c>
      <c r="O319" t="s">
        <v>668</v>
      </c>
      <c r="P319" t="s">
        <v>22</v>
      </c>
      <c r="Q319" t="s">
        <v>669</v>
      </c>
      <c r="R319" t="s">
        <v>636</v>
      </c>
      <c r="S319" t="s">
        <v>635</v>
      </c>
      <c r="T319" t="s">
        <v>29637</v>
      </c>
    </row>
    <row r="320" spans="1:20" x14ac:dyDescent="0.25">
      <c r="A320" t="s">
        <v>37</v>
      </c>
      <c r="B320" t="s">
        <v>38</v>
      </c>
      <c r="C320">
        <v>66.666666666666671</v>
      </c>
      <c r="D320">
        <v>3</v>
      </c>
      <c r="E320" t="s">
        <v>29638</v>
      </c>
      <c r="F320">
        <v>100</v>
      </c>
      <c r="G320">
        <v>0</v>
      </c>
      <c r="H320" t="s">
        <v>661</v>
      </c>
      <c r="I320" t="s">
        <v>29639</v>
      </c>
      <c r="J320" t="s">
        <v>797</v>
      </c>
      <c r="K320" t="s">
        <v>635</v>
      </c>
      <c r="L320" t="s">
        <v>636</v>
      </c>
      <c r="M320" t="s">
        <v>29637</v>
      </c>
      <c r="N320" t="s">
        <v>635</v>
      </c>
      <c r="O320" t="s">
        <v>638</v>
      </c>
      <c r="P320" t="s">
        <v>22</v>
      </c>
      <c r="Q320" t="s">
        <v>639</v>
      </c>
      <c r="R320" t="s">
        <v>636</v>
      </c>
      <c r="S320" t="s">
        <v>635</v>
      </c>
      <c r="T320" t="s">
        <v>29637</v>
      </c>
    </row>
    <row r="321" spans="1:20" x14ac:dyDescent="0.25">
      <c r="A321" t="s">
        <v>37</v>
      </c>
      <c r="B321" t="s">
        <v>38</v>
      </c>
      <c r="C321">
        <v>66.666666666666671</v>
      </c>
      <c r="D321">
        <v>6</v>
      </c>
      <c r="E321" t="s">
        <v>29640</v>
      </c>
      <c r="F321">
        <v>200</v>
      </c>
      <c r="G321">
        <v>0</v>
      </c>
      <c r="H321" t="s">
        <v>661</v>
      </c>
      <c r="I321" t="s">
        <v>29641</v>
      </c>
      <c r="J321" t="s">
        <v>818</v>
      </c>
      <c r="K321" t="s">
        <v>635</v>
      </c>
      <c r="L321" t="s">
        <v>636</v>
      </c>
      <c r="M321" t="s">
        <v>29642</v>
      </c>
      <c r="N321" t="s">
        <v>635</v>
      </c>
      <c r="O321" t="s">
        <v>638</v>
      </c>
      <c r="P321" t="s">
        <v>22</v>
      </c>
      <c r="Q321" t="s">
        <v>639</v>
      </c>
      <c r="R321" t="s">
        <v>636</v>
      </c>
      <c r="S321" t="s">
        <v>635</v>
      </c>
      <c r="T321" t="s">
        <v>29642</v>
      </c>
    </row>
    <row r="322" spans="1:20" x14ac:dyDescent="0.25">
      <c r="A322" t="s">
        <v>37</v>
      </c>
      <c r="B322" t="s">
        <v>38</v>
      </c>
      <c r="C322">
        <v>66.666666666666671</v>
      </c>
      <c r="D322">
        <v>3</v>
      </c>
      <c r="E322" t="s">
        <v>29643</v>
      </c>
      <c r="F322">
        <v>100</v>
      </c>
      <c r="G322">
        <v>0</v>
      </c>
      <c r="H322" t="s">
        <v>661</v>
      </c>
      <c r="I322" t="s">
        <v>29644</v>
      </c>
      <c r="J322" t="s">
        <v>797</v>
      </c>
      <c r="K322" t="s">
        <v>635</v>
      </c>
      <c r="L322" t="s">
        <v>636</v>
      </c>
      <c r="M322" t="s">
        <v>29645</v>
      </c>
      <c r="N322" t="s">
        <v>635</v>
      </c>
      <c r="O322" t="s">
        <v>638</v>
      </c>
      <c r="P322" t="s">
        <v>22</v>
      </c>
      <c r="Q322" t="s">
        <v>639</v>
      </c>
      <c r="R322" t="s">
        <v>636</v>
      </c>
      <c r="S322" t="s">
        <v>635</v>
      </c>
      <c r="T322" t="s">
        <v>29645</v>
      </c>
    </row>
    <row r="323" spans="1:20" x14ac:dyDescent="0.25">
      <c r="A323" t="s">
        <v>164</v>
      </c>
      <c r="B323" t="s">
        <v>165</v>
      </c>
      <c r="C323">
        <v>33.333333333333336</v>
      </c>
      <c r="D323">
        <v>3</v>
      </c>
      <c r="E323" t="s">
        <v>29646</v>
      </c>
      <c r="F323">
        <v>100</v>
      </c>
      <c r="G323">
        <v>0</v>
      </c>
      <c r="H323" t="s">
        <v>661</v>
      </c>
      <c r="I323" t="s">
        <v>29647</v>
      </c>
      <c r="J323" t="s">
        <v>839</v>
      </c>
      <c r="K323" t="s">
        <v>635</v>
      </c>
      <c r="L323" t="s">
        <v>636</v>
      </c>
      <c r="M323" t="s">
        <v>29648</v>
      </c>
      <c r="N323" t="s">
        <v>635</v>
      </c>
      <c r="O323" t="s">
        <v>668</v>
      </c>
      <c r="P323" t="s">
        <v>22</v>
      </c>
      <c r="Q323" t="s">
        <v>669</v>
      </c>
      <c r="R323" t="s">
        <v>636</v>
      </c>
      <c r="S323" t="s">
        <v>635</v>
      </c>
      <c r="T323" t="s">
        <v>29645</v>
      </c>
    </row>
    <row r="324" spans="1:20" x14ac:dyDescent="0.25">
      <c r="A324" t="s">
        <v>37</v>
      </c>
      <c r="B324" t="s">
        <v>38</v>
      </c>
      <c r="C324">
        <v>66.666666666666671</v>
      </c>
      <c r="D324">
        <v>3</v>
      </c>
      <c r="E324" t="s">
        <v>29649</v>
      </c>
      <c r="F324">
        <v>100</v>
      </c>
      <c r="G324">
        <v>0</v>
      </c>
      <c r="H324" t="s">
        <v>661</v>
      </c>
      <c r="I324" t="s">
        <v>4452</v>
      </c>
      <c r="J324" t="s">
        <v>992</v>
      </c>
      <c r="K324" t="s">
        <v>635</v>
      </c>
      <c r="L324" t="s">
        <v>636</v>
      </c>
      <c r="M324" t="s">
        <v>29650</v>
      </c>
      <c r="N324" t="s">
        <v>635</v>
      </c>
      <c r="O324" t="s">
        <v>638</v>
      </c>
      <c r="P324" t="s">
        <v>22</v>
      </c>
      <c r="Q324" t="s">
        <v>639</v>
      </c>
      <c r="R324" t="s">
        <v>636</v>
      </c>
      <c r="S324" t="s">
        <v>635</v>
      </c>
      <c r="T324" t="s">
        <v>29650</v>
      </c>
    </row>
    <row r="325" spans="1:20" x14ac:dyDescent="0.25">
      <c r="A325" t="s">
        <v>256</v>
      </c>
      <c r="B325" t="s">
        <v>262</v>
      </c>
      <c r="C325">
        <v>139</v>
      </c>
      <c r="D325">
        <v>1</v>
      </c>
      <c r="E325" t="s">
        <v>29651</v>
      </c>
      <c r="F325">
        <v>109</v>
      </c>
      <c r="G325">
        <v>0</v>
      </c>
      <c r="H325" t="s">
        <v>661</v>
      </c>
      <c r="I325" t="s">
        <v>29652</v>
      </c>
      <c r="J325" t="s">
        <v>1091</v>
      </c>
      <c r="K325" t="s">
        <v>635</v>
      </c>
      <c r="L325" t="s">
        <v>636</v>
      </c>
      <c r="M325" t="s">
        <v>29653</v>
      </c>
      <c r="N325" t="s">
        <v>635</v>
      </c>
      <c r="O325" t="s">
        <v>668</v>
      </c>
      <c r="P325" t="s">
        <v>22</v>
      </c>
      <c r="Q325" t="s">
        <v>669</v>
      </c>
      <c r="R325" t="s">
        <v>636</v>
      </c>
      <c r="S325" t="s">
        <v>635</v>
      </c>
      <c r="T325" t="s">
        <v>29653</v>
      </c>
    </row>
    <row r="326" spans="1:20" x14ac:dyDescent="0.25">
      <c r="A326" t="s">
        <v>164</v>
      </c>
      <c r="B326" t="s">
        <v>165</v>
      </c>
      <c r="C326">
        <v>65</v>
      </c>
      <c r="D326">
        <v>9</v>
      </c>
      <c r="E326" t="s">
        <v>29654</v>
      </c>
      <c r="F326">
        <v>299</v>
      </c>
      <c r="G326">
        <v>0</v>
      </c>
      <c r="H326" t="s">
        <v>661</v>
      </c>
      <c r="I326" t="s">
        <v>11781</v>
      </c>
      <c r="J326" t="s">
        <v>1105</v>
      </c>
      <c r="K326" t="s">
        <v>635</v>
      </c>
      <c r="L326" t="s">
        <v>636</v>
      </c>
      <c r="M326" t="s">
        <v>29655</v>
      </c>
      <c r="N326" t="s">
        <v>635</v>
      </c>
      <c r="O326" t="s">
        <v>638</v>
      </c>
      <c r="P326" t="s">
        <v>22</v>
      </c>
      <c r="Q326" t="s">
        <v>639</v>
      </c>
      <c r="R326" t="s">
        <v>636</v>
      </c>
      <c r="S326" t="s">
        <v>635</v>
      </c>
      <c r="T326" t="s">
        <v>29655</v>
      </c>
    </row>
    <row r="327" spans="1:20" x14ac:dyDescent="0.25">
      <c r="A327" t="s">
        <v>37</v>
      </c>
      <c r="B327" t="s">
        <v>38</v>
      </c>
      <c r="C327">
        <v>66.666666666666671</v>
      </c>
      <c r="D327">
        <v>3</v>
      </c>
      <c r="E327" t="s">
        <v>29656</v>
      </c>
      <c r="F327">
        <v>100</v>
      </c>
      <c r="G327">
        <v>0</v>
      </c>
      <c r="H327" t="s">
        <v>661</v>
      </c>
      <c r="I327" t="s">
        <v>29657</v>
      </c>
      <c r="J327" t="s">
        <v>1837</v>
      </c>
      <c r="K327" t="s">
        <v>635</v>
      </c>
      <c r="L327" t="s">
        <v>636</v>
      </c>
      <c r="M327" t="s">
        <v>29658</v>
      </c>
      <c r="N327" t="s">
        <v>635</v>
      </c>
      <c r="O327" t="s">
        <v>638</v>
      </c>
      <c r="P327" t="s">
        <v>22</v>
      </c>
      <c r="Q327" t="s">
        <v>639</v>
      </c>
      <c r="R327" t="s">
        <v>636</v>
      </c>
      <c r="S327" t="s">
        <v>635</v>
      </c>
      <c r="T327" t="s">
        <v>29658</v>
      </c>
    </row>
    <row r="328" spans="1:20" x14ac:dyDescent="0.25">
      <c r="A328" t="s">
        <v>37</v>
      </c>
      <c r="B328" t="s">
        <v>38</v>
      </c>
      <c r="C328">
        <v>33</v>
      </c>
      <c r="D328">
        <v>10</v>
      </c>
      <c r="E328" t="s">
        <v>29659</v>
      </c>
      <c r="F328">
        <v>660</v>
      </c>
      <c r="G328">
        <v>0</v>
      </c>
      <c r="H328" t="s">
        <v>661</v>
      </c>
      <c r="I328" t="s">
        <v>5764</v>
      </c>
      <c r="J328" t="s">
        <v>1742</v>
      </c>
      <c r="K328" t="s">
        <v>635</v>
      </c>
      <c r="L328" t="s">
        <v>636</v>
      </c>
      <c r="M328" t="s">
        <v>29660</v>
      </c>
      <c r="N328" t="s">
        <v>635</v>
      </c>
      <c r="O328" t="s">
        <v>638</v>
      </c>
      <c r="P328" t="s">
        <v>22</v>
      </c>
      <c r="Q328" t="s">
        <v>639</v>
      </c>
      <c r="R328" t="s">
        <v>636</v>
      </c>
      <c r="S328" t="s">
        <v>635</v>
      </c>
      <c r="T328" t="s">
        <v>29660</v>
      </c>
    </row>
    <row r="329" spans="1:20" x14ac:dyDescent="0.25">
      <c r="A329" t="s">
        <v>35</v>
      </c>
      <c r="B329" t="s">
        <v>36</v>
      </c>
      <c r="C329">
        <v>33</v>
      </c>
      <c r="D329">
        <v>10</v>
      </c>
      <c r="E329" t="s">
        <v>29659</v>
      </c>
      <c r="F329">
        <v>660</v>
      </c>
      <c r="G329">
        <v>0</v>
      </c>
      <c r="H329" t="s">
        <v>661</v>
      </c>
      <c r="I329" t="s">
        <v>5764</v>
      </c>
      <c r="J329" t="s">
        <v>1742</v>
      </c>
      <c r="K329" t="s">
        <v>635</v>
      </c>
      <c r="L329" t="s">
        <v>636</v>
      </c>
      <c r="M329" t="s">
        <v>29660</v>
      </c>
      <c r="N329" t="s">
        <v>635</v>
      </c>
      <c r="O329" t="s">
        <v>638</v>
      </c>
      <c r="P329" t="s">
        <v>22</v>
      </c>
      <c r="Q329" t="s">
        <v>639</v>
      </c>
      <c r="R329" t="s">
        <v>636</v>
      </c>
      <c r="S329" t="s">
        <v>635</v>
      </c>
      <c r="T329" t="s">
        <v>29660</v>
      </c>
    </row>
    <row r="330" spans="1:20" x14ac:dyDescent="0.25">
      <c r="A330" t="s">
        <v>35</v>
      </c>
      <c r="B330" t="s">
        <v>36</v>
      </c>
      <c r="C330">
        <v>66.666666666666671</v>
      </c>
      <c r="D330">
        <v>3</v>
      </c>
      <c r="E330" t="s">
        <v>29661</v>
      </c>
      <c r="F330">
        <v>100</v>
      </c>
      <c r="G330">
        <v>0</v>
      </c>
      <c r="H330" t="s">
        <v>661</v>
      </c>
      <c r="I330" t="s">
        <v>29662</v>
      </c>
      <c r="J330" t="s">
        <v>643</v>
      </c>
      <c r="K330" t="s">
        <v>635</v>
      </c>
      <c r="L330" t="s">
        <v>636</v>
      </c>
      <c r="M330" t="s">
        <v>29663</v>
      </c>
      <c r="N330" t="s">
        <v>635</v>
      </c>
      <c r="O330" t="s">
        <v>668</v>
      </c>
      <c r="P330" t="s">
        <v>22</v>
      </c>
      <c r="Q330" t="s">
        <v>669</v>
      </c>
      <c r="R330" t="s">
        <v>636</v>
      </c>
      <c r="S330" t="s">
        <v>635</v>
      </c>
      <c r="T330" t="s">
        <v>29663</v>
      </c>
    </row>
    <row r="331" spans="1:20" x14ac:dyDescent="0.25">
      <c r="A331" t="s">
        <v>37</v>
      </c>
      <c r="B331" t="s">
        <v>38</v>
      </c>
      <c r="C331">
        <v>66.666666666666671</v>
      </c>
      <c r="D331">
        <v>3</v>
      </c>
      <c r="E331" t="s">
        <v>29664</v>
      </c>
      <c r="F331">
        <v>100</v>
      </c>
      <c r="G331">
        <v>0</v>
      </c>
      <c r="H331" t="s">
        <v>661</v>
      </c>
      <c r="I331" t="s">
        <v>29665</v>
      </c>
      <c r="J331" t="s">
        <v>757</v>
      </c>
      <c r="K331" t="s">
        <v>635</v>
      </c>
      <c r="L331" t="s">
        <v>636</v>
      </c>
      <c r="M331" t="s">
        <v>29666</v>
      </c>
      <c r="N331" t="s">
        <v>635</v>
      </c>
      <c r="O331" t="s">
        <v>638</v>
      </c>
      <c r="P331" t="s">
        <v>22</v>
      </c>
      <c r="Q331" t="s">
        <v>639</v>
      </c>
      <c r="R331" t="s">
        <v>636</v>
      </c>
      <c r="S331" t="s">
        <v>635</v>
      </c>
      <c r="T331" t="s">
        <v>29666</v>
      </c>
    </row>
    <row r="332" spans="1:20" x14ac:dyDescent="0.25">
      <c r="A332" t="s">
        <v>37</v>
      </c>
      <c r="B332" t="s">
        <v>38</v>
      </c>
      <c r="C332">
        <v>66.666666666666671</v>
      </c>
      <c r="D332">
        <v>3</v>
      </c>
      <c r="E332" t="s">
        <v>29667</v>
      </c>
      <c r="F332">
        <v>100</v>
      </c>
      <c r="G332">
        <v>0</v>
      </c>
      <c r="H332" t="s">
        <v>661</v>
      </c>
      <c r="I332" t="s">
        <v>5008</v>
      </c>
      <c r="J332" t="s">
        <v>2451</v>
      </c>
      <c r="K332" t="s">
        <v>635</v>
      </c>
      <c r="L332" t="s">
        <v>636</v>
      </c>
      <c r="M332" t="s">
        <v>29666</v>
      </c>
      <c r="N332" t="s">
        <v>635</v>
      </c>
      <c r="O332" t="s">
        <v>638</v>
      </c>
      <c r="P332" t="s">
        <v>22</v>
      </c>
      <c r="Q332" t="s">
        <v>639</v>
      </c>
      <c r="R332" t="s">
        <v>636</v>
      </c>
      <c r="S332" t="s">
        <v>635</v>
      </c>
      <c r="T332" t="s">
        <v>29666</v>
      </c>
    </row>
    <row r="333" spans="1:20" x14ac:dyDescent="0.25">
      <c r="A333" t="s">
        <v>35</v>
      </c>
      <c r="B333" t="s">
        <v>36</v>
      </c>
      <c r="C333">
        <v>66.666666666666671</v>
      </c>
      <c r="D333">
        <v>3</v>
      </c>
      <c r="E333" t="s">
        <v>29668</v>
      </c>
      <c r="F333">
        <v>100</v>
      </c>
      <c r="G333">
        <v>0</v>
      </c>
      <c r="H333" t="s">
        <v>661</v>
      </c>
      <c r="I333" t="s">
        <v>29669</v>
      </c>
      <c r="J333" t="s">
        <v>812</v>
      </c>
      <c r="K333" t="s">
        <v>635</v>
      </c>
      <c r="L333" t="s">
        <v>636</v>
      </c>
      <c r="M333" t="s">
        <v>29666</v>
      </c>
      <c r="N333" t="s">
        <v>635</v>
      </c>
      <c r="O333" t="s">
        <v>638</v>
      </c>
      <c r="P333" t="s">
        <v>22</v>
      </c>
      <c r="Q333" t="s">
        <v>639</v>
      </c>
      <c r="R333" t="s">
        <v>636</v>
      </c>
      <c r="S333" t="s">
        <v>635</v>
      </c>
      <c r="T333" t="s">
        <v>29666</v>
      </c>
    </row>
    <row r="334" spans="1:20" x14ac:dyDescent="0.25">
      <c r="A334" t="s">
        <v>118</v>
      </c>
      <c r="B334" t="s">
        <v>91</v>
      </c>
      <c r="C334">
        <v>80</v>
      </c>
      <c r="D334">
        <v>1</v>
      </c>
      <c r="E334" t="s">
        <v>29670</v>
      </c>
      <c r="F334">
        <v>70</v>
      </c>
      <c r="G334">
        <v>0</v>
      </c>
      <c r="H334" t="s">
        <v>647</v>
      </c>
      <c r="I334" t="s">
        <v>4797</v>
      </c>
      <c r="J334" t="s">
        <v>29036</v>
      </c>
      <c r="K334" t="s">
        <v>891</v>
      </c>
      <c r="L334" t="s">
        <v>3756</v>
      </c>
      <c r="M334" t="s">
        <v>29671</v>
      </c>
      <c r="N334" t="s">
        <v>635</v>
      </c>
      <c r="O334" t="s">
        <v>653</v>
      </c>
      <c r="P334" t="s">
        <v>43</v>
      </c>
      <c r="Q334" t="s">
        <v>654</v>
      </c>
      <c r="R334" t="s">
        <v>636</v>
      </c>
      <c r="S334" t="s">
        <v>635</v>
      </c>
      <c r="T334" t="s">
        <v>29671</v>
      </c>
    </row>
    <row r="335" spans="1:20" x14ac:dyDescent="0.25">
      <c r="A335" t="s">
        <v>37</v>
      </c>
      <c r="B335" t="s">
        <v>38</v>
      </c>
      <c r="C335">
        <v>66.666666666666671</v>
      </c>
      <c r="D335">
        <v>3</v>
      </c>
      <c r="E335" t="s">
        <v>29672</v>
      </c>
      <c r="F335">
        <v>100</v>
      </c>
      <c r="G335">
        <v>0</v>
      </c>
      <c r="H335" t="s">
        <v>661</v>
      </c>
      <c r="I335" t="s">
        <v>14216</v>
      </c>
      <c r="J335" t="s">
        <v>818</v>
      </c>
      <c r="K335" t="s">
        <v>635</v>
      </c>
      <c r="L335" t="s">
        <v>636</v>
      </c>
      <c r="M335" t="s">
        <v>29673</v>
      </c>
      <c r="N335" t="s">
        <v>635</v>
      </c>
      <c r="O335" t="s">
        <v>668</v>
      </c>
      <c r="P335" t="s">
        <v>22</v>
      </c>
      <c r="Q335" t="s">
        <v>669</v>
      </c>
      <c r="R335" t="s">
        <v>636</v>
      </c>
      <c r="S335" t="s">
        <v>635</v>
      </c>
      <c r="T335" t="s">
        <v>29673</v>
      </c>
    </row>
    <row r="336" spans="1:20" x14ac:dyDescent="0.25">
      <c r="A336" t="s">
        <v>25</v>
      </c>
      <c r="B336" t="s">
        <v>26</v>
      </c>
      <c r="C336">
        <v>38</v>
      </c>
      <c r="D336">
        <v>3</v>
      </c>
      <c r="E336" t="s">
        <v>29674</v>
      </c>
      <c r="F336">
        <v>96</v>
      </c>
      <c r="G336">
        <v>0</v>
      </c>
      <c r="H336" t="s">
        <v>647</v>
      </c>
      <c r="I336" t="s">
        <v>3194</v>
      </c>
      <c r="J336" t="s">
        <v>29675</v>
      </c>
      <c r="K336" t="s">
        <v>3648</v>
      </c>
      <c r="L336" t="s">
        <v>2678</v>
      </c>
      <c r="M336" t="s">
        <v>29673</v>
      </c>
      <c r="N336" t="s">
        <v>635</v>
      </c>
      <c r="O336" t="s">
        <v>653</v>
      </c>
      <c r="P336" t="s">
        <v>43</v>
      </c>
      <c r="Q336" t="s">
        <v>654</v>
      </c>
      <c r="R336" t="s">
        <v>636</v>
      </c>
      <c r="S336" t="s">
        <v>635</v>
      </c>
      <c r="T336" t="s">
        <v>29673</v>
      </c>
    </row>
    <row r="337" spans="1:20" x14ac:dyDescent="0.25">
      <c r="A337" t="s">
        <v>37</v>
      </c>
      <c r="B337" t="s">
        <v>38</v>
      </c>
      <c r="C337">
        <v>66.666666666666671</v>
      </c>
      <c r="D337">
        <v>3</v>
      </c>
      <c r="E337" t="s">
        <v>29676</v>
      </c>
      <c r="F337">
        <v>100</v>
      </c>
      <c r="G337">
        <v>0</v>
      </c>
      <c r="H337" t="s">
        <v>661</v>
      </c>
      <c r="I337" t="s">
        <v>29677</v>
      </c>
      <c r="J337" t="s">
        <v>643</v>
      </c>
      <c r="K337" t="s">
        <v>635</v>
      </c>
      <c r="L337" t="s">
        <v>636</v>
      </c>
      <c r="M337" t="s">
        <v>29678</v>
      </c>
      <c r="N337" t="s">
        <v>635</v>
      </c>
      <c r="O337" t="s">
        <v>638</v>
      </c>
      <c r="P337" t="s">
        <v>22</v>
      </c>
      <c r="Q337" t="s">
        <v>639</v>
      </c>
      <c r="R337" t="s">
        <v>636</v>
      </c>
      <c r="S337" t="s">
        <v>635</v>
      </c>
      <c r="T337" t="s">
        <v>29678</v>
      </c>
    </row>
    <row r="338" spans="1:20" x14ac:dyDescent="0.25">
      <c r="A338" t="s">
        <v>37</v>
      </c>
      <c r="B338" t="s">
        <v>38</v>
      </c>
      <c r="C338">
        <v>66.666666666666671</v>
      </c>
      <c r="D338">
        <v>3</v>
      </c>
      <c r="E338" t="s">
        <v>29679</v>
      </c>
      <c r="F338">
        <v>100</v>
      </c>
      <c r="G338">
        <v>0</v>
      </c>
      <c r="H338" t="s">
        <v>661</v>
      </c>
      <c r="I338" t="s">
        <v>636</v>
      </c>
      <c r="J338" t="s">
        <v>636</v>
      </c>
      <c r="K338" t="s">
        <v>635</v>
      </c>
      <c r="L338" t="s">
        <v>636</v>
      </c>
      <c r="M338" t="s">
        <v>635</v>
      </c>
      <c r="N338" t="s">
        <v>635</v>
      </c>
      <c r="O338" t="s">
        <v>2486</v>
      </c>
      <c r="P338" t="s">
        <v>22</v>
      </c>
      <c r="Q338" t="s">
        <v>635</v>
      </c>
      <c r="R338" t="s">
        <v>636</v>
      </c>
      <c r="S338" t="s">
        <v>635</v>
      </c>
      <c r="T338" t="s">
        <v>29680</v>
      </c>
    </row>
    <row r="339" spans="1:20" x14ac:dyDescent="0.25">
      <c r="A339" t="s">
        <v>37</v>
      </c>
      <c r="B339" t="s">
        <v>38</v>
      </c>
      <c r="C339">
        <v>66.666666666666671</v>
      </c>
      <c r="D339">
        <v>3</v>
      </c>
      <c r="E339" t="s">
        <v>29681</v>
      </c>
      <c r="F339">
        <v>135</v>
      </c>
      <c r="G339">
        <v>35</v>
      </c>
      <c r="H339" t="s">
        <v>661</v>
      </c>
      <c r="I339" t="s">
        <v>11588</v>
      </c>
      <c r="J339" t="s">
        <v>643</v>
      </c>
      <c r="K339" t="s">
        <v>635</v>
      </c>
      <c r="L339" t="s">
        <v>636</v>
      </c>
      <c r="M339" t="s">
        <v>29682</v>
      </c>
      <c r="N339" t="s">
        <v>635</v>
      </c>
      <c r="O339" t="s">
        <v>638</v>
      </c>
      <c r="P339" t="s">
        <v>22</v>
      </c>
      <c r="Q339" t="s">
        <v>639</v>
      </c>
      <c r="R339" t="s">
        <v>636</v>
      </c>
      <c r="S339" t="s">
        <v>635</v>
      </c>
      <c r="T339" t="s">
        <v>29682</v>
      </c>
    </row>
    <row r="340" spans="1:20" x14ac:dyDescent="0.25">
      <c r="A340" t="s">
        <v>257</v>
      </c>
      <c r="B340" t="s">
        <v>982</v>
      </c>
      <c r="C340">
        <v>88.89</v>
      </c>
      <c r="D340">
        <v>1</v>
      </c>
      <c r="E340" t="s">
        <v>29683</v>
      </c>
      <c r="F340">
        <v>275.69</v>
      </c>
      <c r="G340">
        <v>9</v>
      </c>
      <c r="H340" t="s">
        <v>647</v>
      </c>
      <c r="I340" t="s">
        <v>29684</v>
      </c>
      <c r="J340" t="s">
        <v>29685</v>
      </c>
      <c r="K340" t="s">
        <v>20364</v>
      </c>
      <c r="L340" t="s">
        <v>29686</v>
      </c>
      <c r="M340" t="s">
        <v>29682</v>
      </c>
      <c r="N340" t="s">
        <v>635</v>
      </c>
      <c r="O340" t="s">
        <v>706</v>
      </c>
      <c r="P340" t="s">
        <v>40</v>
      </c>
      <c r="Q340" t="s">
        <v>707</v>
      </c>
      <c r="R340" t="s">
        <v>636</v>
      </c>
      <c r="S340" t="s">
        <v>635</v>
      </c>
      <c r="T340" t="s">
        <v>29682</v>
      </c>
    </row>
    <row r="341" spans="1:20" x14ac:dyDescent="0.25">
      <c r="A341" t="s">
        <v>257</v>
      </c>
      <c r="B341" t="s">
        <v>982</v>
      </c>
      <c r="C341">
        <v>88.9</v>
      </c>
      <c r="D341">
        <v>2</v>
      </c>
      <c r="E341" t="s">
        <v>29683</v>
      </c>
      <c r="F341">
        <v>275.69</v>
      </c>
      <c r="G341">
        <v>9</v>
      </c>
      <c r="H341" t="s">
        <v>647</v>
      </c>
      <c r="I341" t="s">
        <v>29684</v>
      </c>
      <c r="J341" t="s">
        <v>29685</v>
      </c>
      <c r="K341" t="s">
        <v>20364</v>
      </c>
      <c r="L341" t="s">
        <v>29686</v>
      </c>
      <c r="M341" t="s">
        <v>29682</v>
      </c>
      <c r="N341" t="s">
        <v>635</v>
      </c>
      <c r="O341" t="s">
        <v>706</v>
      </c>
      <c r="P341" t="s">
        <v>40</v>
      </c>
      <c r="Q341" t="s">
        <v>707</v>
      </c>
      <c r="R341" t="s">
        <v>636</v>
      </c>
      <c r="S341" t="s">
        <v>635</v>
      </c>
      <c r="T341" t="s">
        <v>29682</v>
      </c>
    </row>
    <row r="342" spans="1:20" x14ac:dyDescent="0.25">
      <c r="A342" t="s">
        <v>37</v>
      </c>
      <c r="B342" t="s">
        <v>38</v>
      </c>
      <c r="C342">
        <v>66.666666666666671</v>
      </c>
      <c r="D342">
        <v>3</v>
      </c>
      <c r="E342" t="s">
        <v>29687</v>
      </c>
      <c r="F342">
        <v>100</v>
      </c>
      <c r="G342">
        <v>0</v>
      </c>
      <c r="H342" t="s">
        <v>661</v>
      </c>
      <c r="I342" t="s">
        <v>29688</v>
      </c>
      <c r="J342" t="s">
        <v>884</v>
      </c>
      <c r="K342" t="s">
        <v>635</v>
      </c>
      <c r="L342" t="s">
        <v>636</v>
      </c>
      <c r="M342" t="s">
        <v>29689</v>
      </c>
      <c r="N342" t="s">
        <v>635</v>
      </c>
      <c r="O342" t="s">
        <v>638</v>
      </c>
      <c r="P342" t="s">
        <v>22</v>
      </c>
      <c r="Q342" t="s">
        <v>639</v>
      </c>
      <c r="R342" t="s">
        <v>636</v>
      </c>
      <c r="S342" t="s">
        <v>635</v>
      </c>
      <c r="T342" t="s">
        <v>29689</v>
      </c>
    </row>
    <row r="343" spans="1:20" x14ac:dyDescent="0.25">
      <c r="A343" t="s">
        <v>37</v>
      </c>
      <c r="B343" t="s">
        <v>38</v>
      </c>
      <c r="C343">
        <v>66.666666666666671</v>
      </c>
      <c r="D343">
        <v>3</v>
      </c>
      <c r="E343" t="s">
        <v>29690</v>
      </c>
      <c r="F343">
        <v>100</v>
      </c>
      <c r="G343">
        <v>0</v>
      </c>
      <c r="H343" t="s">
        <v>661</v>
      </c>
      <c r="I343" t="s">
        <v>29691</v>
      </c>
      <c r="J343" t="s">
        <v>992</v>
      </c>
      <c r="K343" t="s">
        <v>635</v>
      </c>
      <c r="L343" t="s">
        <v>636</v>
      </c>
      <c r="M343" t="s">
        <v>29692</v>
      </c>
      <c r="N343" t="s">
        <v>635</v>
      </c>
      <c r="O343" t="s">
        <v>638</v>
      </c>
      <c r="P343" t="s">
        <v>22</v>
      </c>
      <c r="Q343" t="s">
        <v>639</v>
      </c>
      <c r="R343" t="s">
        <v>636</v>
      </c>
      <c r="S343" t="s">
        <v>635</v>
      </c>
      <c r="T343" t="s">
        <v>29692</v>
      </c>
    </row>
    <row r="344" spans="1:20" x14ac:dyDescent="0.25">
      <c r="A344" t="s">
        <v>37</v>
      </c>
      <c r="B344" t="s">
        <v>38</v>
      </c>
      <c r="C344">
        <v>66.666666666666671</v>
      </c>
      <c r="D344">
        <v>3</v>
      </c>
      <c r="E344" t="s">
        <v>29693</v>
      </c>
      <c r="F344">
        <v>100</v>
      </c>
      <c r="G344">
        <v>0</v>
      </c>
      <c r="H344" t="s">
        <v>661</v>
      </c>
      <c r="I344" t="s">
        <v>10470</v>
      </c>
      <c r="J344" t="s">
        <v>2794</v>
      </c>
      <c r="K344" t="s">
        <v>635</v>
      </c>
      <c r="L344" t="s">
        <v>636</v>
      </c>
      <c r="M344" t="s">
        <v>29694</v>
      </c>
      <c r="N344" t="s">
        <v>635</v>
      </c>
      <c r="O344" t="s">
        <v>638</v>
      </c>
      <c r="P344" t="s">
        <v>22</v>
      </c>
      <c r="Q344" t="s">
        <v>639</v>
      </c>
      <c r="R344" t="s">
        <v>636</v>
      </c>
      <c r="S344" t="s">
        <v>635</v>
      </c>
      <c r="T344" t="s">
        <v>29694</v>
      </c>
    </row>
    <row r="345" spans="1:20" x14ac:dyDescent="0.25">
      <c r="A345" t="s">
        <v>37</v>
      </c>
      <c r="B345" t="s">
        <v>38</v>
      </c>
      <c r="C345">
        <v>66.666666666666671</v>
      </c>
      <c r="D345">
        <v>3</v>
      </c>
      <c r="E345" t="s">
        <v>29695</v>
      </c>
      <c r="F345">
        <v>100</v>
      </c>
      <c r="G345">
        <v>0</v>
      </c>
      <c r="H345" t="s">
        <v>661</v>
      </c>
      <c r="I345" t="s">
        <v>19330</v>
      </c>
      <c r="J345" t="s">
        <v>967</v>
      </c>
      <c r="K345" t="s">
        <v>635</v>
      </c>
      <c r="L345" t="s">
        <v>636</v>
      </c>
      <c r="M345" t="s">
        <v>29696</v>
      </c>
      <c r="N345" t="s">
        <v>635</v>
      </c>
      <c r="O345" t="s">
        <v>638</v>
      </c>
      <c r="P345" t="s">
        <v>22</v>
      </c>
      <c r="Q345" t="s">
        <v>639</v>
      </c>
      <c r="R345" t="s">
        <v>636</v>
      </c>
      <c r="S345" t="s">
        <v>635</v>
      </c>
      <c r="T345" t="s">
        <v>29696</v>
      </c>
    </row>
    <row r="346" spans="1:20" x14ac:dyDescent="0.25">
      <c r="A346" t="s">
        <v>37</v>
      </c>
      <c r="B346" t="s">
        <v>38</v>
      </c>
      <c r="C346">
        <v>66.666666666666671</v>
      </c>
      <c r="D346">
        <v>6</v>
      </c>
      <c r="E346" t="s">
        <v>29697</v>
      </c>
      <c r="F346">
        <v>200</v>
      </c>
      <c r="G346">
        <v>0</v>
      </c>
      <c r="H346" t="s">
        <v>661</v>
      </c>
      <c r="I346" t="s">
        <v>29698</v>
      </c>
      <c r="J346" t="s">
        <v>869</v>
      </c>
      <c r="K346" t="s">
        <v>635</v>
      </c>
      <c r="L346" t="s">
        <v>636</v>
      </c>
      <c r="M346" t="s">
        <v>29699</v>
      </c>
      <c r="N346" t="s">
        <v>635</v>
      </c>
      <c r="O346" t="s">
        <v>638</v>
      </c>
      <c r="P346" t="s">
        <v>22</v>
      </c>
      <c r="Q346" t="s">
        <v>639</v>
      </c>
      <c r="R346" t="s">
        <v>636</v>
      </c>
      <c r="S346" t="s">
        <v>635</v>
      </c>
      <c r="T346" t="s">
        <v>29699</v>
      </c>
    </row>
    <row r="347" spans="1:20" x14ac:dyDescent="0.25">
      <c r="A347" t="s">
        <v>37</v>
      </c>
      <c r="B347" t="s">
        <v>38</v>
      </c>
      <c r="C347">
        <v>66.666666666666671</v>
      </c>
      <c r="D347">
        <v>3</v>
      </c>
      <c r="E347" t="s">
        <v>29700</v>
      </c>
      <c r="F347">
        <v>100</v>
      </c>
      <c r="G347">
        <v>0</v>
      </c>
      <c r="H347" t="s">
        <v>661</v>
      </c>
      <c r="I347" t="s">
        <v>29701</v>
      </c>
      <c r="J347" t="s">
        <v>2074</v>
      </c>
      <c r="K347" t="s">
        <v>635</v>
      </c>
      <c r="L347" t="s">
        <v>636</v>
      </c>
      <c r="M347" t="s">
        <v>29702</v>
      </c>
      <c r="N347" t="s">
        <v>635</v>
      </c>
      <c r="O347" t="s">
        <v>1071</v>
      </c>
      <c r="P347" t="s">
        <v>22</v>
      </c>
      <c r="Q347" t="s">
        <v>639</v>
      </c>
      <c r="R347" t="s">
        <v>636</v>
      </c>
      <c r="S347" t="s">
        <v>635</v>
      </c>
      <c r="T347" t="s">
        <v>29703</v>
      </c>
    </row>
    <row r="348" spans="1:20" x14ac:dyDescent="0.25">
      <c r="A348" t="s">
        <v>37</v>
      </c>
      <c r="B348" t="s">
        <v>38</v>
      </c>
      <c r="C348">
        <v>66.666666666666671</v>
      </c>
      <c r="D348">
        <v>6</v>
      </c>
      <c r="E348" t="s">
        <v>29704</v>
      </c>
      <c r="F348">
        <v>200</v>
      </c>
      <c r="G348">
        <v>0</v>
      </c>
      <c r="H348" t="s">
        <v>661</v>
      </c>
      <c r="I348" t="s">
        <v>29705</v>
      </c>
      <c r="J348" t="s">
        <v>2074</v>
      </c>
      <c r="K348" t="s">
        <v>635</v>
      </c>
      <c r="L348" t="s">
        <v>636</v>
      </c>
      <c r="M348" t="s">
        <v>29706</v>
      </c>
      <c r="N348" t="s">
        <v>635</v>
      </c>
      <c r="O348" t="s">
        <v>1071</v>
      </c>
      <c r="P348" t="s">
        <v>22</v>
      </c>
      <c r="Q348" t="s">
        <v>639</v>
      </c>
      <c r="R348" t="s">
        <v>636</v>
      </c>
      <c r="S348" t="s">
        <v>635</v>
      </c>
      <c r="T348" t="s">
        <v>29706</v>
      </c>
    </row>
    <row r="349" spans="1:20" x14ac:dyDescent="0.25">
      <c r="A349" t="s">
        <v>164</v>
      </c>
      <c r="B349" t="s">
        <v>165</v>
      </c>
      <c r="C349">
        <v>65</v>
      </c>
      <c r="D349">
        <v>9</v>
      </c>
      <c r="E349" t="s">
        <v>29707</v>
      </c>
      <c r="F349">
        <v>299</v>
      </c>
      <c r="G349">
        <v>0</v>
      </c>
      <c r="H349" t="s">
        <v>661</v>
      </c>
      <c r="I349" t="s">
        <v>26453</v>
      </c>
      <c r="J349" t="s">
        <v>1874</v>
      </c>
      <c r="K349" t="s">
        <v>635</v>
      </c>
      <c r="L349" t="s">
        <v>636</v>
      </c>
      <c r="M349" t="s">
        <v>29708</v>
      </c>
      <c r="N349" t="s">
        <v>635</v>
      </c>
      <c r="O349" t="s">
        <v>638</v>
      </c>
      <c r="P349" t="s">
        <v>22</v>
      </c>
      <c r="Q349" t="s">
        <v>639</v>
      </c>
      <c r="R349" t="s">
        <v>636</v>
      </c>
      <c r="S349" t="s">
        <v>635</v>
      </c>
      <c r="T349" t="s">
        <v>29708</v>
      </c>
    </row>
    <row r="350" spans="1:20" x14ac:dyDescent="0.25">
      <c r="A350" t="s">
        <v>37</v>
      </c>
      <c r="B350" t="s">
        <v>38</v>
      </c>
      <c r="C350">
        <v>66.666666666666671</v>
      </c>
      <c r="D350">
        <v>3</v>
      </c>
      <c r="E350" t="s">
        <v>29709</v>
      </c>
      <c r="F350">
        <v>100</v>
      </c>
      <c r="G350">
        <v>0</v>
      </c>
      <c r="H350" t="s">
        <v>661</v>
      </c>
      <c r="I350" t="s">
        <v>29710</v>
      </c>
      <c r="J350" t="s">
        <v>643</v>
      </c>
      <c r="K350" t="s">
        <v>635</v>
      </c>
      <c r="L350" t="s">
        <v>636</v>
      </c>
      <c r="M350" t="s">
        <v>29711</v>
      </c>
      <c r="N350" t="s">
        <v>635</v>
      </c>
      <c r="O350" t="s">
        <v>638</v>
      </c>
      <c r="P350" t="s">
        <v>22</v>
      </c>
      <c r="Q350" t="s">
        <v>639</v>
      </c>
      <c r="R350" t="s">
        <v>636</v>
      </c>
      <c r="S350" t="s">
        <v>635</v>
      </c>
      <c r="T350" t="s">
        <v>29711</v>
      </c>
    </row>
    <row r="351" spans="1:20" x14ac:dyDescent="0.25">
      <c r="A351" t="s">
        <v>37</v>
      </c>
      <c r="B351" t="s">
        <v>38</v>
      </c>
      <c r="C351">
        <v>66.666666666666671</v>
      </c>
      <c r="D351">
        <v>3</v>
      </c>
      <c r="E351" t="s">
        <v>29712</v>
      </c>
      <c r="F351">
        <v>100</v>
      </c>
      <c r="G351">
        <v>0</v>
      </c>
      <c r="H351" t="s">
        <v>661</v>
      </c>
      <c r="I351" t="s">
        <v>29713</v>
      </c>
      <c r="J351" t="s">
        <v>1704</v>
      </c>
      <c r="K351" t="s">
        <v>635</v>
      </c>
      <c r="L351" t="s">
        <v>636</v>
      </c>
      <c r="M351" t="s">
        <v>29714</v>
      </c>
      <c r="N351" t="s">
        <v>635</v>
      </c>
      <c r="O351" t="s">
        <v>638</v>
      </c>
      <c r="P351" t="s">
        <v>22</v>
      </c>
      <c r="Q351" t="s">
        <v>639</v>
      </c>
      <c r="R351" t="s">
        <v>636</v>
      </c>
      <c r="S351" t="s">
        <v>635</v>
      </c>
      <c r="T351" t="s">
        <v>29714</v>
      </c>
    </row>
    <row r="352" spans="1:20" x14ac:dyDescent="0.25">
      <c r="A352" t="s">
        <v>37</v>
      </c>
      <c r="B352" t="s">
        <v>38</v>
      </c>
      <c r="C352">
        <v>66.666666666666671</v>
      </c>
      <c r="D352">
        <v>6</v>
      </c>
      <c r="E352" t="s">
        <v>29715</v>
      </c>
      <c r="F352">
        <v>200</v>
      </c>
      <c r="G352">
        <v>0</v>
      </c>
      <c r="H352" t="s">
        <v>661</v>
      </c>
      <c r="I352" t="s">
        <v>4452</v>
      </c>
      <c r="J352" t="s">
        <v>1025</v>
      </c>
      <c r="K352" t="s">
        <v>635</v>
      </c>
      <c r="L352" t="s">
        <v>636</v>
      </c>
      <c r="M352" t="s">
        <v>29716</v>
      </c>
      <c r="N352" t="s">
        <v>635</v>
      </c>
      <c r="O352" t="s">
        <v>638</v>
      </c>
      <c r="P352" t="s">
        <v>22</v>
      </c>
      <c r="Q352" t="s">
        <v>639</v>
      </c>
      <c r="R352" t="s">
        <v>636</v>
      </c>
      <c r="S352" t="s">
        <v>635</v>
      </c>
      <c r="T352" t="s">
        <v>29716</v>
      </c>
    </row>
    <row r="353" spans="1:20" x14ac:dyDescent="0.25">
      <c r="A353" t="s">
        <v>35</v>
      </c>
      <c r="B353" t="s">
        <v>36</v>
      </c>
      <c r="C353">
        <v>66.666666666666671</v>
      </c>
      <c r="D353">
        <v>3</v>
      </c>
      <c r="E353" t="s">
        <v>29717</v>
      </c>
      <c r="F353">
        <v>200</v>
      </c>
      <c r="G353">
        <v>0</v>
      </c>
      <c r="H353" t="s">
        <v>661</v>
      </c>
      <c r="I353" t="s">
        <v>29718</v>
      </c>
      <c r="J353" t="s">
        <v>802</v>
      </c>
      <c r="K353" t="s">
        <v>635</v>
      </c>
      <c r="L353" t="s">
        <v>636</v>
      </c>
      <c r="M353" t="s">
        <v>29719</v>
      </c>
      <c r="N353" t="s">
        <v>635</v>
      </c>
      <c r="O353" t="s">
        <v>638</v>
      </c>
      <c r="P353" t="s">
        <v>22</v>
      </c>
      <c r="Q353" t="s">
        <v>639</v>
      </c>
      <c r="R353" t="s">
        <v>636</v>
      </c>
      <c r="S353" t="s">
        <v>635</v>
      </c>
      <c r="T353" t="s">
        <v>29719</v>
      </c>
    </row>
    <row r="354" spans="1:20" x14ac:dyDescent="0.25">
      <c r="A354" t="s">
        <v>37</v>
      </c>
      <c r="B354" t="s">
        <v>38</v>
      </c>
      <c r="C354">
        <v>66.666666666666671</v>
      </c>
      <c r="D354">
        <v>3</v>
      </c>
      <c r="E354" t="s">
        <v>29717</v>
      </c>
      <c r="F354">
        <v>200</v>
      </c>
      <c r="G354">
        <v>0</v>
      </c>
      <c r="H354" t="s">
        <v>661</v>
      </c>
      <c r="I354" t="s">
        <v>29718</v>
      </c>
      <c r="J354" t="s">
        <v>802</v>
      </c>
      <c r="K354" t="s">
        <v>635</v>
      </c>
      <c r="L354" t="s">
        <v>636</v>
      </c>
      <c r="M354" t="s">
        <v>29719</v>
      </c>
      <c r="N354" t="s">
        <v>635</v>
      </c>
      <c r="O354" t="s">
        <v>638</v>
      </c>
      <c r="P354" t="s">
        <v>22</v>
      </c>
      <c r="Q354" t="s">
        <v>639</v>
      </c>
      <c r="R354" t="s">
        <v>636</v>
      </c>
      <c r="S354" t="s">
        <v>635</v>
      </c>
      <c r="T354" t="s">
        <v>29719</v>
      </c>
    </row>
    <row r="355" spans="1:20" x14ac:dyDescent="0.25">
      <c r="A355" t="s">
        <v>164</v>
      </c>
      <c r="B355" t="s">
        <v>165</v>
      </c>
      <c r="C355">
        <v>33.333333333333336</v>
      </c>
      <c r="D355">
        <v>3</v>
      </c>
      <c r="E355" t="s">
        <v>29720</v>
      </c>
      <c r="F355">
        <v>100</v>
      </c>
      <c r="G355">
        <v>0</v>
      </c>
      <c r="H355" t="s">
        <v>661</v>
      </c>
      <c r="I355" t="s">
        <v>29721</v>
      </c>
      <c r="J355" t="s">
        <v>643</v>
      </c>
      <c r="K355" t="s">
        <v>635</v>
      </c>
      <c r="L355" t="s">
        <v>636</v>
      </c>
      <c r="M355" t="s">
        <v>29722</v>
      </c>
      <c r="N355" t="s">
        <v>635</v>
      </c>
      <c r="O355" t="s">
        <v>668</v>
      </c>
      <c r="P355" t="s">
        <v>22</v>
      </c>
      <c r="Q355" t="s">
        <v>669</v>
      </c>
      <c r="R355" t="s">
        <v>636</v>
      </c>
      <c r="S355" t="s">
        <v>635</v>
      </c>
      <c r="T355" t="s">
        <v>29722</v>
      </c>
    </row>
    <row r="356" spans="1:20" x14ac:dyDescent="0.25">
      <c r="A356" t="s">
        <v>37</v>
      </c>
      <c r="B356" t="s">
        <v>38</v>
      </c>
      <c r="C356">
        <v>66.666666666666671</v>
      </c>
      <c r="D356">
        <v>3</v>
      </c>
      <c r="E356" t="s">
        <v>29723</v>
      </c>
      <c r="F356">
        <v>100</v>
      </c>
      <c r="G356">
        <v>0</v>
      </c>
      <c r="H356" t="s">
        <v>661</v>
      </c>
      <c r="I356" t="s">
        <v>29724</v>
      </c>
      <c r="J356" t="s">
        <v>1200</v>
      </c>
      <c r="K356" t="s">
        <v>635</v>
      </c>
      <c r="L356" t="s">
        <v>636</v>
      </c>
      <c r="M356" t="s">
        <v>29725</v>
      </c>
      <c r="N356" t="s">
        <v>635</v>
      </c>
      <c r="O356" t="s">
        <v>638</v>
      </c>
      <c r="P356" t="s">
        <v>22</v>
      </c>
      <c r="Q356" t="s">
        <v>639</v>
      </c>
      <c r="R356" t="s">
        <v>636</v>
      </c>
      <c r="S356" t="s">
        <v>635</v>
      </c>
      <c r="T356" t="s">
        <v>29725</v>
      </c>
    </row>
    <row r="357" spans="1:20" x14ac:dyDescent="0.25">
      <c r="A357" t="s">
        <v>37</v>
      </c>
      <c r="B357" t="s">
        <v>38</v>
      </c>
      <c r="C357">
        <v>66.666666666666671</v>
      </c>
      <c r="D357">
        <v>3</v>
      </c>
      <c r="E357" t="s">
        <v>29726</v>
      </c>
      <c r="F357">
        <v>100</v>
      </c>
      <c r="G357">
        <v>0</v>
      </c>
      <c r="H357" t="s">
        <v>661</v>
      </c>
      <c r="I357" t="s">
        <v>29727</v>
      </c>
      <c r="J357" t="s">
        <v>643</v>
      </c>
      <c r="K357" t="s">
        <v>635</v>
      </c>
      <c r="L357" t="s">
        <v>636</v>
      </c>
      <c r="M357" t="s">
        <v>29725</v>
      </c>
      <c r="N357" t="s">
        <v>635</v>
      </c>
      <c r="O357" t="s">
        <v>638</v>
      </c>
      <c r="P357" t="s">
        <v>22</v>
      </c>
      <c r="Q357" t="s">
        <v>639</v>
      </c>
      <c r="R357" t="s">
        <v>636</v>
      </c>
      <c r="S357" t="s">
        <v>635</v>
      </c>
      <c r="T357" t="s">
        <v>29725</v>
      </c>
    </row>
    <row r="358" spans="1:20" x14ac:dyDescent="0.25">
      <c r="A358" t="s">
        <v>164</v>
      </c>
      <c r="B358" t="s">
        <v>165</v>
      </c>
      <c r="C358">
        <v>65</v>
      </c>
      <c r="D358">
        <v>9</v>
      </c>
      <c r="E358" t="s">
        <v>29728</v>
      </c>
      <c r="F358">
        <v>629</v>
      </c>
      <c r="G358">
        <v>0</v>
      </c>
      <c r="H358" t="s">
        <v>661</v>
      </c>
      <c r="I358" t="s">
        <v>29729</v>
      </c>
      <c r="J358" t="s">
        <v>770</v>
      </c>
      <c r="K358" t="s">
        <v>635</v>
      </c>
      <c r="L358" t="s">
        <v>636</v>
      </c>
      <c r="M358" t="s">
        <v>29725</v>
      </c>
      <c r="N358" t="s">
        <v>635</v>
      </c>
      <c r="O358" t="s">
        <v>668</v>
      </c>
      <c r="P358" t="s">
        <v>22</v>
      </c>
      <c r="Q358" t="s">
        <v>669</v>
      </c>
      <c r="R358" t="s">
        <v>636</v>
      </c>
      <c r="S358" t="s">
        <v>635</v>
      </c>
      <c r="T358" t="s">
        <v>29725</v>
      </c>
    </row>
    <row r="359" spans="1:20" x14ac:dyDescent="0.25">
      <c r="A359" t="s">
        <v>37</v>
      </c>
      <c r="B359" t="s">
        <v>38</v>
      </c>
      <c r="C359">
        <v>33</v>
      </c>
      <c r="D359">
        <v>10</v>
      </c>
      <c r="E359" t="s">
        <v>29728</v>
      </c>
      <c r="F359">
        <v>629</v>
      </c>
      <c r="G359">
        <v>0</v>
      </c>
      <c r="H359" t="s">
        <v>661</v>
      </c>
      <c r="I359" t="s">
        <v>29729</v>
      </c>
      <c r="J359" t="s">
        <v>770</v>
      </c>
      <c r="K359" t="s">
        <v>635</v>
      </c>
      <c r="L359" t="s">
        <v>636</v>
      </c>
      <c r="M359" t="s">
        <v>29725</v>
      </c>
      <c r="N359" t="s">
        <v>635</v>
      </c>
      <c r="O359" t="s">
        <v>668</v>
      </c>
      <c r="P359" t="s">
        <v>22</v>
      </c>
      <c r="Q359" t="s">
        <v>669</v>
      </c>
      <c r="R359" t="s">
        <v>636</v>
      </c>
      <c r="S359" t="s">
        <v>635</v>
      </c>
      <c r="T359" t="s">
        <v>29725</v>
      </c>
    </row>
    <row r="360" spans="1:20" x14ac:dyDescent="0.25">
      <c r="A360" t="s">
        <v>37</v>
      </c>
      <c r="B360" t="s">
        <v>38</v>
      </c>
      <c r="C360">
        <v>66.666666666666671</v>
      </c>
      <c r="D360">
        <v>3</v>
      </c>
      <c r="E360" t="s">
        <v>29730</v>
      </c>
      <c r="F360">
        <v>100</v>
      </c>
      <c r="G360">
        <v>0</v>
      </c>
      <c r="H360" t="s">
        <v>661</v>
      </c>
      <c r="I360" t="s">
        <v>29731</v>
      </c>
      <c r="J360" t="s">
        <v>818</v>
      </c>
      <c r="K360" t="s">
        <v>635</v>
      </c>
      <c r="L360" t="s">
        <v>636</v>
      </c>
      <c r="M360" t="s">
        <v>29725</v>
      </c>
      <c r="N360" t="s">
        <v>635</v>
      </c>
      <c r="O360" t="s">
        <v>668</v>
      </c>
      <c r="P360" t="s">
        <v>22</v>
      </c>
      <c r="Q360" t="s">
        <v>669</v>
      </c>
      <c r="R360" t="s">
        <v>636</v>
      </c>
      <c r="S360" t="s">
        <v>635</v>
      </c>
      <c r="T360" t="s">
        <v>29732</v>
      </c>
    </row>
    <row r="361" spans="1:20" x14ac:dyDescent="0.25">
      <c r="A361" t="s">
        <v>37</v>
      </c>
      <c r="B361" t="s">
        <v>38</v>
      </c>
      <c r="C361">
        <v>66.666666666666671</v>
      </c>
      <c r="D361">
        <v>3</v>
      </c>
      <c r="E361" t="s">
        <v>29733</v>
      </c>
      <c r="F361">
        <v>100</v>
      </c>
      <c r="G361">
        <v>0</v>
      </c>
      <c r="H361" t="s">
        <v>661</v>
      </c>
      <c r="I361" t="s">
        <v>29734</v>
      </c>
      <c r="J361" t="s">
        <v>1200</v>
      </c>
      <c r="K361" t="s">
        <v>635</v>
      </c>
      <c r="L361" t="s">
        <v>636</v>
      </c>
      <c r="M361" t="s">
        <v>29735</v>
      </c>
      <c r="N361" t="s">
        <v>635</v>
      </c>
      <c r="O361" t="s">
        <v>638</v>
      </c>
      <c r="P361" t="s">
        <v>22</v>
      </c>
      <c r="Q361" t="s">
        <v>639</v>
      </c>
      <c r="R361" t="s">
        <v>636</v>
      </c>
      <c r="S361" t="s">
        <v>635</v>
      </c>
      <c r="T361" t="s">
        <v>29735</v>
      </c>
    </row>
    <row r="362" spans="1:20" x14ac:dyDescent="0.25">
      <c r="A362" t="s">
        <v>37</v>
      </c>
      <c r="B362" t="s">
        <v>38</v>
      </c>
      <c r="C362">
        <v>66.666666666666671</v>
      </c>
      <c r="D362">
        <v>3</v>
      </c>
      <c r="E362" t="s">
        <v>29736</v>
      </c>
      <c r="F362">
        <v>100</v>
      </c>
      <c r="G362">
        <v>0</v>
      </c>
      <c r="H362" t="s">
        <v>661</v>
      </c>
      <c r="I362" t="s">
        <v>29737</v>
      </c>
      <c r="J362" t="s">
        <v>1200</v>
      </c>
      <c r="K362" t="s">
        <v>635</v>
      </c>
      <c r="L362" t="s">
        <v>636</v>
      </c>
      <c r="M362" t="s">
        <v>29738</v>
      </c>
      <c r="N362" t="s">
        <v>635</v>
      </c>
      <c r="O362" t="s">
        <v>668</v>
      </c>
      <c r="P362" t="s">
        <v>22</v>
      </c>
      <c r="Q362" t="s">
        <v>669</v>
      </c>
      <c r="R362" t="s">
        <v>636</v>
      </c>
      <c r="S362" t="s">
        <v>635</v>
      </c>
      <c r="T362" t="s">
        <v>29738</v>
      </c>
    </row>
    <row r="363" spans="1:20" x14ac:dyDescent="0.25">
      <c r="A363" t="s">
        <v>37</v>
      </c>
      <c r="B363" t="s">
        <v>38</v>
      </c>
      <c r="C363">
        <v>33</v>
      </c>
      <c r="D363">
        <v>10</v>
      </c>
      <c r="E363" t="s">
        <v>29739</v>
      </c>
      <c r="F363">
        <v>330</v>
      </c>
      <c r="G363">
        <v>0</v>
      </c>
      <c r="H363" t="s">
        <v>661</v>
      </c>
      <c r="I363" t="s">
        <v>13024</v>
      </c>
      <c r="J363" t="s">
        <v>858</v>
      </c>
      <c r="K363" t="s">
        <v>635</v>
      </c>
      <c r="L363" t="s">
        <v>636</v>
      </c>
      <c r="M363" t="s">
        <v>29740</v>
      </c>
      <c r="N363" t="s">
        <v>635</v>
      </c>
      <c r="O363" t="s">
        <v>638</v>
      </c>
      <c r="P363" t="s">
        <v>22</v>
      </c>
      <c r="Q363" t="s">
        <v>639</v>
      </c>
      <c r="R363" t="s">
        <v>636</v>
      </c>
      <c r="S363" t="s">
        <v>635</v>
      </c>
      <c r="T363" t="s">
        <v>29740</v>
      </c>
    </row>
    <row r="364" spans="1:20" x14ac:dyDescent="0.25">
      <c r="A364" t="s">
        <v>37</v>
      </c>
      <c r="B364" t="s">
        <v>38</v>
      </c>
      <c r="C364">
        <v>66.666666666666671</v>
      </c>
      <c r="D364">
        <v>3</v>
      </c>
      <c r="E364" t="s">
        <v>29741</v>
      </c>
      <c r="F364">
        <v>100</v>
      </c>
      <c r="G364">
        <v>0</v>
      </c>
      <c r="H364" t="s">
        <v>661</v>
      </c>
      <c r="I364" t="s">
        <v>29742</v>
      </c>
      <c r="J364" t="s">
        <v>1399</v>
      </c>
      <c r="K364" t="s">
        <v>635</v>
      </c>
      <c r="L364" t="s">
        <v>636</v>
      </c>
      <c r="M364" t="s">
        <v>29743</v>
      </c>
      <c r="N364" t="s">
        <v>635</v>
      </c>
      <c r="O364" t="s">
        <v>638</v>
      </c>
      <c r="P364" t="s">
        <v>22</v>
      </c>
      <c r="Q364" t="s">
        <v>639</v>
      </c>
      <c r="R364" t="s">
        <v>636</v>
      </c>
      <c r="S364" t="s">
        <v>635</v>
      </c>
      <c r="T364" t="s">
        <v>29743</v>
      </c>
    </row>
    <row r="365" spans="1:20" x14ac:dyDescent="0.25">
      <c r="A365" t="s">
        <v>37</v>
      </c>
      <c r="B365" t="s">
        <v>38</v>
      </c>
      <c r="C365">
        <v>66.666666666666671</v>
      </c>
      <c r="D365">
        <v>3</v>
      </c>
      <c r="E365" t="s">
        <v>29744</v>
      </c>
      <c r="F365">
        <v>100</v>
      </c>
      <c r="G365">
        <v>0</v>
      </c>
      <c r="H365" t="s">
        <v>661</v>
      </c>
      <c r="I365" t="s">
        <v>29745</v>
      </c>
      <c r="J365" t="s">
        <v>643</v>
      </c>
      <c r="K365" t="s">
        <v>635</v>
      </c>
      <c r="L365" t="s">
        <v>636</v>
      </c>
      <c r="M365" t="s">
        <v>29743</v>
      </c>
      <c r="N365" t="s">
        <v>635</v>
      </c>
      <c r="O365" t="s">
        <v>638</v>
      </c>
      <c r="P365" t="s">
        <v>22</v>
      </c>
      <c r="Q365" t="s">
        <v>639</v>
      </c>
      <c r="R365" t="s">
        <v>636</v>
      </c>
      <c r="S365" t="s">
        <v>635</v>
      </c>
      <c r="T365" t="s">
        <v>29743</v>
      </c>
    </row>
    <row r="366" spans="1:20" x14ac:dyDescent="0.25">
      <c r="A366" t="s">
        <v>37</v>
      </c>
      <c r="B366" t="s">
        <v>38</v>
      </c>
      <c r="C366">
        <v>66.666666666666671</v>
      </c>
      <c r="D366">
        <v>3</v>
      </c>
      <c r="E366" t="s">
        <v>29746</v>
      </c>
      <c r="F366">
        <v>100</v>
      </c>
      <c r="G366">
        <v>0</v>
      </c>
      <c r="H366" t="s">
        <v>661</v>
      </c>
      <c r="I366" t="s">
        <v>29747</v>
      </c>
      <c r="J366" t="s">
        <v>2451</v>
      </c>
      <c r="K366" t="s">
        <v>635</v>
      </c>
      <c r="L366" t="s">
        <v>636</v>
      </c>
      <c r="M366" t="s">
        <v>29748</v>
      </c>
      <c r="N366" t="s">
        <v>635</v>
      </c>
      <c r="O366" t="s">
        <v>638</v>
      </c>
      <c r="P366" t="s">
        <v>22</v>
      </c>
      <c r="Q366" t="s">
        <v>639</v>
      </c>
      <c r="R366" t="s">
        <v>636</v>
      </c>
      <c r="S366" t="s">
        <v>635</v>
      </c>
      <c r="T366" t="s">
        <v>29748</v>
      </c>
    </row>
    <row r="367" spans="1:20" x14ac:dyDescent="0.25">
      <c r="A367" t="s">
        <v>37</v>
      </c>
      <c r="B367" t="s">
        <v>38</v>
      </c>
      <c r="C367">
        <v>66.666666666666671</v>
      </c>
      <c r="D367">
        <v>6</v>
      </c>
      <c r="E367" t="s">
        <v>29749</v>
      </c>
      <c r="F367">
        <v>200</v>
      </c>
      <c r="G367">
        <v>0</v>
      </c>
      <c r="H367" t="s">
        <v>661</v>
      </c>
      <c r="I367" t="s">
        <v>17576</v>
      </c>
      <c r="J367" t="s">
        <v>1200</v>
      </c>
      <c r="K367" t="s">
        <v>635</v>
      </c>
      <c r="L367" t="s">
        <v>636</v>
      </c>
      <c r="M367" t="s">
        <v>29750</v>
      </c>
      <c r="N367" t="s">
        <v>635</v>
      </c>
      <c r="O367" t="s">
        <v>638</v>
      </c>
      <c r="P367" t="s">
        <v>22</v>
      </c>
      <c r="Q367" t="s">
        <v>639</v>
      </c>
      <c r="R367" t="s">
        <v>636</v>
      </c>
      <c r="S367" t="s">
        <v>635</v>
      </c>
      <c r="T367" t="s">
        <v>29750</v>
      </c>
    </row>
    <row r="368" spans="1:20" x14ac:dyDescent="0.25">
      <c r="A368" t="s">
        <v>37</v>
      </c>
      <c r="B368" t="s">
        <v>38</v>
      </c>
      <c r="C368">
        <v>66.666666666666671</v>
      </c>
      <c r="D368">
        <v>9</v>
      </c>
      <c r="E368" t="s">
        <v>29751</v>
      </c>
      <c r="F368">
        <v>264</v>
      </c>
      <c r="G368">
        <v>0</v>
      </c>
      <c r="H368" t="s">
        <v>661</v>
      </c>
      <c r="I368" t="s">
        <v>29752</v>
      </c>
      <c r="J368" t="s">
        <v>1349</v>
      </c>
      <c r="K368" t="s">
        <v>635</v>
      </c>
      <c r="L368" t="s">
        <v>636</v>
      </c>
      <c r="M368" t="s">
        <v>29753</v>
      </c>
      <c r="N368" t="s">
        <v>635</v>
      </c>
      <c r="O368" t="s">
        <v>638</v>
      </c>
      <c r="P368" t="s">
        <v>22</v>
      </c>
      <c r="Q368" t="s">
        <v>639</v>
      </c>
      <c r="R368" t="s">
        <v>636</v>
      </c>
      <c r="S368" t="s">
        <v>635</v>
      </c>
      <c r="T368" t="s">
        <v>29753</v>
      </c>
    </row>
    <row r="369" spans="1:20" x14ac:dyDescent="0.25">
      <c r="A369" t="s">
        <v>164</v>
      </c>
      <c r="B369" t="s">
        <v>165</v>
      </c>
      <c r="C369">
        <v>33.333333333333336</v>
      </c>
      <c r="D369">
        <v>6</v>
      </c>
      <c r="E369" t="s">
        <v>29754</v>
      </c>
      <c r="F369">
        <v>309</v>
      </c>
      <c r="G369">
        <v>0</v>
      </c>
      <c r="H369" t="s">
        <v>661</v>
      </c>
      <c r="I369" t="s">
        <v>29755</v>
      </c>
      <c r="J369" t="s">
        <v>869</v>
      </c>
      <c r="K369" t="s">
        <v>635</v>
      </c>
      <c r="L369" t="s">
        <v>636</v>
      </c>
      <c r="M369" t="s">
        <v>29756</v>
      </c>
      <c r="N369" t="s">
        <v>635</v>
      </c>
      <c r="O369" t="s">
        <v>668</v>
      </c>
      <c r="P369" t="s">
        <v>22</v>
      </c>
      <c r="Q369" t="s">
        <v>669</v>
      </c>
      <c r="R369" t="s">
        <v>636</v>
      </c>
      <c r="S369" t="s">
        <v>635</v>
      </c>
      <c r="T369" t="s">
        <v>29756</v>
      </c>
    </row>
    <row r="370" spans="1:20" x14ac:dyDescent="0.25">
      <c r="A370" t="s">
        <v>257</v>
      </c>
      <c r="B370" t="s">
        <v>263</v>
      </c>
      <c r="C370">
        <v>139</v>
      </c>
      <c r="D370">
        <v>1</v>
      </c>
      <c r="E370" t="s">
        <v>29754</v>
      </c>
      <c r="F370">
        <v>309</v>
      </c>
      <c r="G370">
        <v>0</v>
      </c>
      <c r="H370" t="s">
        <v>661</v>
      </c>
      <c r="I370" t="s">
        <v>29755</v>
      </c>
      <c r="J370" t="s">
        <v>869</v>
      </c>
      <c r="K370" t="s">
        <v>635</v>
      </c>
      <c r="L370" t="s">
        <v>636</v>
      </c>
      <c r="M370" t="s">
        <v>29756</v>
      </c>
      <c r="N370" t="s">
        <v>635</v>
      </c>
      <c r="O370" t="s">
        <v>668</v>
      </c>
      <c r="P370" t="s">
        <v>22</v>
      </c>
      <c r="Q370" t="s">
        <v>669</v>
      </c>
      <c r="R370" t="s">
        <v>636</v>
      </c>
      <c r="S370" t="s">
        <v>635</v>
      </c>
      <c r="T370" t="s">
        <v>29756</v>
      </c>
    </row>
    <row r="371" spans="1:20" x14ac:dyDescent="0.25">
      <c r="A371" t="s">
        <v>39</v>
      </c>
      <c r="B371" t="s">
        <v>44</v>
      </c>
      <c r="C371">
        <v>78.5</v>
      </c>
      <c r="D371">
        <v>2</v>
      </c>
      <c r="E371" t="s">
        <v>29757</v>
      </c>
      <c r="F371">
        <v>137</v>
      </c>
      <c r="G371">
        <v>0</v>
      </c>
      <c r="H371" t="s">
        <v>647</v>
      </c>
      <c r="I371" t="s">
        <v>12650</v>
      </c>
      <c r="J371" t="s">
        <v>29758</v>
      </c>
      <c r="K371" t="s">
        <v>1547</v>
      </c>
      <c r="L371" t="s">
        <v>1344</v>
      </c>
      <c r="M371" t="s">
        <v>29725</v>
      </c>
      <c r="N371" t="s">
        <v>635</v>
      </c>
      <c r="O371" t="s">
        <v>653</v>
      </c>
      <c r="P371" t="s">
        <v>43</v>
      </c>
      <c r="Q371" t="s">
        <v>654</v>
      </c>
      <c r="R371" t="s">
        <v>636</v>
      </c>
      <c r="S371" t="s">
        <v>635</v>
      </c>
      <c r="T371" t="s">
        <v>29759</v>
      </c>
    </row>
    <row r="372" spans="1:20" x14ac:dyDescent="0.25">
      <c r="A372" t="s">
        <v>37</v>
      </c>
      <c r="B372" t="s">
        <v>38</v>
      </c>
      <c r="C372">
        <v>66.666666666666671</v>
      </c>
      <c r="D372">
        <v>3</v>
      </c>
      <c r="E372" t="s">
        <v>29760</v>
      </c>
      <c r="F372">
        <v>100</v>
      </c>
      <c r="G372">
        <v>0</v>
      </c>
      <c r="H372" t="s">
        <v>661</v>
      </c>
      <c r="I372" t="s">
        <v>29761</v>
      </c>
      <c r="J372" t="s">
        <v>797</v>
      </c>
      <c r="K372" t="s">
        <v>635</v>
      </c>
      <c r="L372" t="s">
        <v>636</v>
      </c>
      <c r="M372" t="s">
        <v>29762</v>
      </c>
      <c r="N372" t="s">
        <v>635</v>
      </c>
      <c r="O372" t="s">
        <v>638</v>
      </c>
      <c r="P372" t="s">
        <v>22</v>
      </c>
      <c r="Q372" t="s">
        <v>639</v>
      </c>
      <c r="R372" t="s">
        <v>636</v>
      </c>
      <c r="S372" t="s">
        <v>635</v>
      </c>
      <c r="T372" t="s">
        <v>29762</v>
      </c>
    </row>
    <row r="373" spans="1:20" x14ac:dyDescent="0.25">
      <c r="A373" t="s">
        <v>29</v>
      </c>
      <c r="B373" t="s">
        <v>30</v>
      </c>
      <c r="C373">
        <v>54.5</v>
      </c>
      <c r="D373">
        <v>2</v>
      </c>
      <c r="E373" t="s">
        <v>29763</v>
      </c>
      <c r="F373">
        <v>226.78</v>
      </c>
      <c r="G373">
        <v>0</v>
      </c>
      <c r="H373" t="s">
        <v>3156</v>
      </c>
      <c r="I373" t="s">
        <v>29764</v>
      </c>
      <c r="J373" t="s">
        <v>29765</v>
      </c>
      <c r="K373" t="s">
        <v>29766</v>
      </c>
      <c r="L373" t="s">
        <v>29767</v>
      </c>
      <c r="M373" t="s">
        <v>29768</v>
      </c>
      <c r="N373" t="s">
        <v>635</v>
      </c>
      <c r="O373" t="s">
        <v>706</v>
      </c>
      <c r="P373" t="s">
        <v>40</v>
      </c>
      <c r="Q373" t="s">
        <v>707</v>
      </c>
      <c r="R373" t="s">
        <v>636</v>
      </c>
      <c r="S373" t="s">
        <v>635</v>
      </c>
      <c r="T373" t="s">
        <v>29769</v>
      </c>
    </row>
    <row r="374" spans="1:20" x14ac:dyDescent="0.25">
      <c r="A374" t="s">
        <v>39</v>
      </c>
      <c r="B374" t="s">
        <v>230</v>
      </c>
      <c r="C374">
        <v>68.459999999999994</v>
      </c>
      <c r="D374">
        <v>1</v>
      </c>
      <c r="E374" t="s">
        <v>29763</v>
      </c>
      <c r="F374">
        <v>226.78</v>
      </c>
      <c r="G374">
        <v>0</v>
      </c>
      <c r="H374" t="s">
        <v>3156</v>
      </c>
      <c r="I374" t="s">
        <v>29764</v>
      </c>
      <c r="J374" t="s">
        <v>29765</v>
      </c>
      <c r="K374" t="s">
        <v>29766</v>
      </c>
      <c r="L374" t="s">
        <v>29767</v>
      </c>
      <c r="M374" t="s">
        <v>29768</v>
      </c>
      <c r="N374" t="s">
        <v>635</v>
      </c>
      <c r="O374" t="s">
        <v>706</v>
      </c>
      <c r="P374" t="s">
        <v>40</v>
      </c>
      <c r="Q374" t="s">
        <v>707</v>
      </c>
      <c r="R374" t="s">
        <v>636</v>
      </c>
      <c r="S374" t="s">
        <v>635</v>
      </c>
      <c r="T374" t="s">
        <v>29769</v>
      </c>
    </row>
    <row r="375" spans="1:20" x14ac:dyDescent="0.25">
      <c r="A375" t="s">
        <v>39</v>
      </c>
      <c r="B375" t="s">
        <v>230</v>
      </c>
      <c r="C375">
        <v>68.45</v>
      </c>
      <c r="D375">
        <v>1</v>
      </c>
      <c r="E375" t="s">
        <v>29763</v>
      </c>
      <c r="F375">
        <v>226.78</v>
      </c>
      <c r="G375">
        <v>0</v>
      </c>
      <c r="H375" t="s">
        <v>3156</v>
      </c>
      <c r="I375" t="s">
        <v>29764</v>
      </c>
      <c r="J375" t="s">
        <v>29765</v>
      </c>
      <c r="K375" t="s">
        <v>29766</v>
      </c>
      <c r="L375" t="s">
        <v>29767</v>
      </c>
      <c r="M375" t="s">
        <v>29768</v>
      </c>
      <c r="N375" t="s">
        <v>635</v>
      </c>
      <c r="O375" t="s">
        <v>706</v>
      </c>
      <c r="P375" t="s">
        <v>40</v>
      </c>
      <c r="Q375" t="s">
        <v>707</v>
      </c>
      <c r="R375" t="s">
        <v>636</v>
      </c>
      <c r="S375" t="s">
        <v>635</v>
      </c>
      <c r="T375" t="s">
        <v>29769</v>
      </c>
    </row>
    <row r="376" spans="1:20" x14ac:dyDescent="0.25">
      <c r="A376" t="s">
        <v>121</v>
      </c>
      <c r="B376" t="s">
        <v>122</v>
      </c>
      <c r="C376">
        <v>14</v>
      </c>
      <c r="D376">
        <v>5</v>
      </c>
      <c r="E376" t="s">
        <v>29770</v>
      </c>
      <c r="F376">
        <v>130</v>
      </c>
      <c r="G376">
        <v>60</v>
      </c>
      <c r="H376" t="s">
        <v>661</v>
      </c>
      <c r="I376" t="s">
        <v>12510</v>
      </c>
      <c r="J376" t="s">
        <v>29771</v>
      </c>
      <c r="K376" t="s">
        <v>11331</v>
      </c>
      <c r="L376" t="s">
        <v>1434</v>
      </c>
      <c r="M376" t="s">
        <v>29769</v>
      </c>
      <c r="N376" t="s">
        <v>635</v>
      </c>
      <c r="O376" t="s">
        <v>653</v>
      </c>
      <c r="P376" t="s">
        <v>43</v>
      </c>
      <c r="Q376" t="s">
        <v>654</v>
      </c>
      <c r="R376" t="s">
        <v>636</v>
      </c>
      <c r="S376" t="s">
        <v>635</v>
      </c>
      <c r="T376" t="s">
        <v>29769</v>
      </c>
    </row>
    <row r="377" spans="1:20" x14ac:dyDescent="0.25">
      <c r="A377" t="s">
        <v>256</v>
      </c>
      <c r="B377" t="s">
        <v>262</v>
      </c>
      <c r="C377">
        <v>139</v>
      </c>
      <c r="D377">
        <v>1</v>
      </c>
      <c r="E377" t="s">
        <v>29772</v>
      </c>
      <c r="F377">
        <v>109</v>
      </c>
      <c r="G377">
        <v>0</v>
      </c>
      <c r="H377" t="s">
        <v>661</v>
      </c>
      <c r="I377" t="s">
        <v>9154</v>
      </c>
      <c r="J377" t="s">
        <v>1684</v>
      </c>
      <c r="K377" t="s">
        <v>635</v>
      </c>
      <c r="L377" t="s">
        <v>636</v>
      </c>
      <c r="M377" t="s">
        <v>29773</v>
      </c>
      <c r="N377" t="s">
        <v>635</v>
      </c>
      <c r="O377" t="s">
        <v>638</v>
      </c>
      <c r="P377" t="s">
        <v>22</v>
      </c>
      <c r="Q377" t="s">
        <v>639</v>
      </c>
      <c r="R377" t="s">
        <v>636</v>
      </c>
      <c r="S377" t="s">
        <v>635</v>
      </c>
      <c r="T377" t="s">
        <v>29773</v>
      </c>
    </row>
    <row r="378" spans="1:20" x14ac:dyDescent="0.25">
      <c r="A378" t="s">
        <v>37</v>
      </c>
      <c r="B378" t="s">
        <v>38</v>
      </c>
      <c r="C378">
        <v>66.666666666666671</v>
      </c>
      <c r="D378">
        <v>3</v>
      </c>
      <c r="E378" t="s">
        <v>29774</v>
      </c>
      <c r="F378">
        <v>100</v>
      </c>
      <c r="G378">
        <v>0</v>
      </c>
      <c r="H378" t="s">
        <v>661</v>
      </c>
      <c r="I378" t="s">
        <v>29775</v>
      </c>
      <c r="J378" t="s">
        <v>869</v>
      </c>
      <c r="K378" t="s">
        <v>635</v>
      </c>
      <c r="L378" t="s">
        <v>636</v>
      </c>
      <c r="M378" t="s">
        <v>29773</v>
      </c>
      <c r="N378" t="s">
        <v>635</v>
      </c>
      <c r="O378" t="s">
        <v>638</v>
      </c>
      <c r="P378" t="s">
        <v>22</v>
      </c>
      <c r="Q378" t="s">
        <v>639</v>
      </c>
      <c r="R378" t="s">
        <v>636</v>
      </c>
      <c r="S378" t="s">
        <v>635</v>
      </c>
      <c r="T378" t="s">
        <v>29773</v>
      </c>
    </row>
    <row r="379" spans="1:20" x14ac:dyDescent="0.25">
      <c r="A379" t="s">
        <v>35</v>
      </c>
      <c r="B379" t="s">
        <v>36</v>
      </c>
      <c r="C379">
        <v>66.666666666666671</v>
      </c>
      <c r="D379">
        <v>3</v>
      </c>
      <c r="E379" t="s">
        <v>29776</v>
      </c>
      <c r="F379">
        <v>100</v>
      </c>
      <c r="G379">
        <v>0</v>
      </c>
      <c r="H379" t="s">
        <v>661</v>
      </c>
      <c r="I379" t="s">
        <v>29777</v>
      </c>
      <c r="J379" t="s">
        <v>643</v>
      </c>
      <c r="K379" t="s">
        <v>635</v>
      </c>
      <c r="L379" t="s">
        <v>636</v>
      </c>
      <c r="M379" t="s">
        <v>29778</v>
      </c>
      <c r="N379" t="s">
        <v>635</v>
      </c>
      <c r="O379" t="s">
        <v>638</v>
      </c>
      <c r="P379" t="s">
        <v>22</v>
      </c>
      <c r="Q379" t="s">
        <v>639</v>
      </c>
      <c r="R379" t="s">
        <v>636</v>
      </c>
      <c r="S379" t="s">
        <v>635</v>
      </c>
      <c r="T379" t="s">
        <v>29778</v>
      </c>
    </row>
    <row r="380" spans="1:20" x14ac:dyDescent="0.25">
      <c r="A380" t="s">
        <v>37</v>
      </c>
      <c r="B380" t="s">
        <v>38</v>
      </c>
      <c r="C380">
        <v>66.666666666666671</v>
      </c>
      <c r="D380">
        <v>3</v>
      </c>
      <c r="E380" t="s">
        <v>29779</v>
      </c>
      <c r="F380">
        <v>100</v>
      </c>
      <c r="G380">
        <v>0</v>
      </c>
      <c r="H380" t="s">
        <v>661</v>
      </c>
      <c r="I380" t="s">
        <v>29780</v>
      </c>
      <c r="J380" t="s">
        <v>2074</v>
      </c>
      <c r="K380" t="s">
        <v>635</v>
      </c>
      <c r="L380" t="s">
        <v>636</v>
      </c>
      <c r="M380" t="s">
        <v>29781</v>
      </c>
      <c r="N380" t="s">
        <v>635</v>
      </c>
      <c r="O380" t="s">
        <v>638</v>
      </c>
      <c r="P380" t="s">
        <v>22</v>
      </c>
      <c r="Q380" t="s">
        <v>639</v>
      </c>
      <c r="R380" t="s">
        <v>636</v>
      </c>
      <c r="S380" t="s">
        <v>635</v>
      </c>
      <c r="T380" t="s">
        <v>29781</v>
      </c>
    </row>
    <row r="381" spans="1:20" x14ac:dyDescent="0.25">
      <c r="A381" t="s">
        <v>39</v>
      </c>
      <c r="B381" t="s">
        <v>230</v>
      </c>
      <c r="C381">
        <v>76</v>
      </c>
      <c r="D381">
        <v>5</v>
      </c>
      <c r="E381" t="s">
        <v>29782</v>
      </c>
      <c r="F381">
        <v>505.78</v>
      </c>
      <c r="G381">
        <v>26</v>
      </c>
      <c r="H381" t="s">
        <v>3156</v>
      </c>
      <c r="I381" t="s">
        <v>29783</v>
      </c>
      <c r="J381" t="s">
        <v>29784</v>
      </c>
      <c r="K381" t="s">
        <v>28072</v>
      </c>
      <c r="L381" t="s">
        <v>29785</v>
      </c>
      <c r="M381" t="s">
        <v>29786</v>
      </c>
      <c r="N381" t="s">
        <v>635</v>
      </c>
      <c r="O381" t="s">
        <v>706</v>
      </c>
      <c r="P381" t="s">
        <v>40</v>
      </c>
      <c r="Q381" t="s">
        <v>707</v>
      </c>
      <c r="R381" t="s">
        <v>636</v>
      </c>
      <c r="S381" t="s">
        <v>29787</v>
      </c>
      <c r="T381" t="s">
        <v>29786</v>
      </c>
    </row>
    <row r="382" spans="1:20" x14ac:dyDescent="0.25">
      <c r="A382" t="s">
        <v>31</v>
      </c>
      <c r="B382" t="s">
        <v>32</v>
      </c>
      <c r="C382">
        <v>54.5</v>
      </c>
      <c r="D382">
        <v>2</v>
      </c>
      <c r="E382" t="s">
        <v>29782</v>
      </c>
      <c r="F382">
        <v>505.78</v>
      </c>
      <c r="G382">
        <v>26</v>
      </c>
      <c r="H382" t="s">
        <v>3156</v>
      </c>
      <c r="I382" t="s">
        <v>29783</v>
      </c>
      <c r="J382" t="s">
        <v>29784</v>
      </c>
      <c r="K382" t="s">
        <v>28072</v>
      </c>
      <c r="L382" t="s">
        <v>29785</v>
      </c>
      <c r="M382" t="s">
        <v>29786</v>
      </c>
      <c r="N382" t="s">
        <v>635</v>
      </c>
      <c r="O382" t="s">
        <v>706</v>
      </c>
      <c r="P382" t="s">
        <v>40</v>
      </c>
      <c r="Q382" t="s">
        <v>707</v>
      </c>
      <c r="R382" t="s">
        <v>636</v>
      </c>
      <c r="S382" t="s">
        <v>29787</v>
      </c>
      <c r="T382" t="s">
        <v>29786</v>
      </c>
    </row>
    <row r="383" spans="1:20" x14ac:dyDescent="0.25">
      <c r="A383" t="s">
        <v>35</v>
      </c>
      <c r="B383" t="s">
        <v>36</v>
      </c>
      <c r="C383">
        <v>66.666666666666671</v>
      </c>
      <c r="D383">
        <v>3</v>
      </c>
      <c r="E383" t="s">
        <v>29788</v>
      </c>
      <c r="F383">
        <v>100</v>
      </c>
      <c r="G383">
        <v>0</v>
      </c>
      <c r="H383" t="s">
        <v>661</v>
      </c>
      <c r="I383" t="s">
        <v>11588</v>
      </c>
      <c r="J383" t="s">
        <v>1025</v>
      </c>
      <c r="K383" t="s">
        <v>635</v>
      </c>
      <c r="L383" t="s">
        <v>636</v>
      </c>
      <c r="M383" t="s">
        <v>29789</v>
      </c>
      <c r="N383" t="s">
        <v>635</v>
      </c>
      <c r="O383" t="s">
        <v>638</v>
      </c>
      <c r="P383" t="s">
        <v>22</v>
      </c>
      <c r="Q383" t="s">
        <v>639</v>
      </c>
      <c r="R383" t="s">
        <v>636</v>
      </c>
      <c r="S383" t="s">
        <v>635</v>
      </c>
      <c r="T383" t="s">
        <v>29789</v>
      </c>
    </row>
    <row r="384" spans="1:20" x14ac:dyDescent="0.25">
      <c r="A384" t="s">
        <v>94</v>
      </c>
      <c r="B384" t="s">
        <v>95</v>
      </c>
      <c r="C384">
        <v>33.333333333333336</v>
      </c>
      <c r="D384">
        <v>3</v>
      </c>
      <c r="E384" t="s">
        <v>29790</v>
      </c>
      <c r="F384">
        <v>150</v>
      </c>
      <c r="G384">
        <v>0</v>
      </c>
      <c r="H384" t="s">
        <v>661</v>
      </c>
      <c r="I384" t="s">
        <v>29791</v>
      </c>
      <c r="J384" t="s">
        <v>716</v>
      </c>
      <c r="K384" t="s">
        <v>635</v>
      </c>
      <c r="L384" t="s">
        <v>636</v>
      </c>
      <c r="M384" t="s">
        <v>29792</v>
      </c>
      <c r="N384" t="s">
        <v>635</v>
      </c>
      <c r="O384" t="s">
        <v>638</v>
      </c>
      <c r="P384" t="s">
        <v>22</v>
      </c>
      <c r="Q384" t="s">
        <v>639</v>
      </c>
      <c r="R384" t="s">
        <v>636</v>
      </c>
      <c r="S384" t="s">
        <v>635</v>
      </c>
      <c r="T384" t="s">
        <v>29792</v>
      </c>
    </row>
    <row r="385" spans="1:20" x14ac:dyDescent="0.25">
      <c r="A385" t="s">
        <v>35</v>
      </c>
      <c r="B385" t="s">
        <v>36</v>
      </c>
      <c r="C385">
        <v>66.666666666666671</v>
      </c>
      <c r="D385">
        <v>3</v>
      </c>
      <c r="E385" t="s">
        <v>29793</v>
      </c>
      <c r="F385">
        <v>100</v>
      </c>
      <c r="G385">
        <v>0</v>
      </c>
      <c r="H385" t="s">
        <v>661</v>
      </c>
      <c r="I385" t="s">
        <v>29794</v>
      </c>
      <c r="J385" t="s">
        <v>1160</v>
      </c>
      <c r="K385" t="s">
        <v>635</v>
      </c>
      <c r="L385" t="s">
        <v>636</v>
      </c>
      <c r="M385" t="s">
        <v>29795</v>
      </c>
      <c r="N385" t="s">
        <v>635</v>
      </c>
      <c r="O385" t="s">
        <v>638</v>
      </c>
      <c r="P385" t="s">
        <v>22</v>
      </c>
      <c r="Q385" t="s">
        <v>639</v>
      </c>
      <c r="R385" t="s">
        <v>636</v>
      </c>
      <c r="S385" t="s">
        <v>635</v>
      </c>
      <c r="T385" t="s">
        <v>29795</v>
      </c>
    </row>
    <row r="386" spans="1:20" x14ac:dyDescent="0.25">
      <c r="A386" t="s">
        <v>164</v>
      </c>
      <c r="B386" t="s">
        <v>165</v>
      </c>
      <c r="C386">
        <v>65</v>
      </c>
      <c r="D386">
        <v>9</v>
      </c>
      <c r="E386" t="s">
        <v>29796</v>
      </c>
      <c r="F386">
        <v>299</v>
      </c>
      <c r="G386">
        <v>0</v>
      </c>
      <c r="H386" t="s">
        <v>661</v>
      </c>
      <c r="I386" t="s">
        <v>24903</v>
      </c>
      <c r="J386" t="s">
        <v>1896</v>
      </c>
      <c r="K386" t="s">
        <v>635</v>
      </c>
      <c r="L386" t="s">
        <v>636</v>
      </c>
      <c r="M386" t="s">
        <v>29797</v>
      </c>
      <c r="N386" t="s">
        <v>635</v>
      </c>
      <c r="O386" t="s">
        <v>638</v>
      </c>
      <c r="P386" t="s">
        <v>22</v>
      </c>
      <c r="Q386" t="s">
        <v>639</v>
      </c>
      <c r="R386" t="s">
        <v>636</v>
      </c>
      <c r="S386" t="s">
        <v>635</v>
      </c>
      <c r="T386" t="s">
        <v>29797</v>
      </c>
    </row>
    <row r="387" spans="1:20" x14ac:dyDescent="0.25">
      <c r="A387" t="s">
        <v>35</v>
      </c>
      <c r="B387" t="s">
        <v>36</v>
      </c>
      <c r="C387">
        <v>66.666666666666671</v>
      </c>
      <c r="D387">
        <v>3</v>
      </c>
      <c r="E387" t="s">
        <v>29798</v>
      </c>
      <c r="F387">
        <v>100</v>
      </c>
      <c r="G387">
        <v>0</v>
      </c>
      <c r="H387" t="s">
        <v>661</v>
      </c>
      <c r="I387" t="s">
        <v>29799</v>
      </c>
      <c r="J387" t="s">
        <v>1581</v>
      </c>
      <c r="K387" t="s">
        <v>635</v>
      </c>
      <c r="L387" t="s">
        <v>636</v>
      </c>
      <c r="M387" t="s">
        <v>29800</v>
      </c>
      <c r="N387" t="s">
        <v>635</v>
      </c>
      <c r="O387" t="s">
        <v>638</v>
      </c>
      <c r="P387" t="s">
        <v>22</v>
      </c>
      <c r="Q387" t="s">
        <v>639</v>
      </c>
      <c r="R387" t="s">
        <v>636</v>
      </c>
      <c r="S387" t="s">
        <v>635</v>
      </c>
      <c r="T387" t="s">
        <v>29800</v>
      </c>
    </row>
    <row r="388" spans="1:20" x14ac:dyDescent="0.25">
      <c r="A388" t="s">
        <v>37</v>
      </c>
      <c r="B388" t="s">
        <v>38</v>
      </c>
      <c r="C388">
        <v>33</v>
      </c>
      <c r="D388">
        <v>10</v>
      </c>
      <c r="E388" t="s">
        <v>29801</v>
      </c>
      <c r="F388">
        <v>330</v>
      </c>
      <c r="G388">
        <v>0</v>
      </c>
      <c r="H388" t="s">
        <v>661</v>
      </c>
      <c r="I388" t="s">
        <v>29802</v>
      </c>
      <c r="J388" t="s">
        <v>643</v>
      </c>
      <c r="K388" t="s">
        <v>635</v>
      </c>
      <c r="L388" t="s">
        <v>636</v>
      </c>
      <c r="M388" t="s">
        <v>29803</v>
      </c>
      <c r="N388" t="s">
        <v>635</v>
      </c>
      <c r="O388" t="s">
        <v>668</v>
      </c>
      <c r="P388" t="s">
        <v>22</v>
      </c>
      <c r="Q388" t="s">
        <v>669</v>
      </c>
      <c r="R388" t="s">
        <v>636</v>
      </c>
      <c r="S388" t="s">
        <v>635</v>
      </c>
      <c r="T388" t="s">
        <v>29803</v>
      </c>
    </row>
    <row r="389" spans="1:20" x14ac:dyDescent="0.25">
      <c r="A389" t="s">
        <v>35</v>
      </c>
      <c r="B389" t="s">
        <v>36</v>
      </c>
      <c r="C389">
        <v>66.666666666666671</v>
      </c>
      <c r="D389">
        <v>3</v>
      </c>
      <c r="E389" t="s">
        <v>29804</v>
      </c>
      <c r="F389">
        <v>100</v>
      </c>
      <c r="G389">
        <v>0</v>
      </c>
      <c r="H389" t="s">
        <v>661</v>
      </c>
      <c r="I389" t="s">
        <v>15223</v>
      </c>
      <c r="J389" t="s">
        <v>757</v>
      </c>
      <c r="K389" t="s">
        <v>635</v>
      </c>
      <c r="L389" t="s">
        <v>636</v>
      </c>
      <c r="M389" t="s">
        <v>29805</v>
      </c>
      <c r="N389" t="s">
        <v>635</v>
      </c>
      <c r="O389" t="s">
        <v>638</v>
      </c>
      <c r="P389" t="s">
        <v>22</v>
      </c>
      <c r="Q389" t="s">
        <v>639</v>
      </c>
      <c r="R389" t="s">
        <v>636</v>
      </c>
      <c r="S389" t="s">
        <v>635</v>
      </c>
      <c r="T389" t="s">
        <v>29805</v>
      </c>
    </row>
    <row r="390" spans="1:20" x14ac:dyDescent="0.25">
      <c r="A390" t="s">
        <v>37</v>
      </c>
      <c r="B390" t="s">
        <v>38</v>
      </c>
      <c r="C390">
        <v>66.666666666666671</v>
      </c>
      <c r="D390">
        <v>3</v>
      </c>
      <c r="E390" t="s">
        <v>29806</v>
      </c>
      <c r="F390">
        <v>100</v>
      </c>
      <c r="G390">
        <v>0</v>
      </c>
      <c r="H390" t="s">
        <v>661</v>
      </c>
      <c r="I390" t="s">
        <v>29807</v>
      </c>
      <c r="J390" t="s">
        <v>797</v>
      </c>
      <c r="K390" t="s">
        <v>635</v>
      </c>
      <c r="L390" t="s">
        <v>636</v>
      </c>
      <c r="M390" t="s">
        <v>29808</v>
      </c>
      <c r="N390" t="s">
        <v>635</v>
      </c>
      <c r="O390" t="s">
        <v>638</v>
      </c>
      <c r="P390" t="s">
        <v>22</v>
      </c>
      <c r="Q390" t="s">
        <v>639</v>
      </c>
      <c r="R390" t="s">
        <v>636</v>
      </c>
      <c r="S390" t="s">
        <v>635</v>
      </c>
      <c r="T390" t="s">
        <v>29808</v>
      </c>
    </row>
    <row r="391" spans="1:20" x14ac:dyDescent="0.25">
      <c r="A391" t="s">
        <v>39</v>
      </c>
      <c r="B391" t="s">
        <v>44</v>
      </c>
      <c r="C391">
        <v>69.900000000000006</v>
      </c>
      <c r="D391">
        <v>30</v>
      </c>
      <c r="E391" t="s">
        <v>29809</v>
      </c>
      <c r="F391">
        <v>2260</v>
      </c>
      <c r="G391">
        <v>0</v>
      </c>
      <c r="H391" t="s">
        <v>647</v>
      </c>
      <c r="I391" t="s">
        <v>2206</v>
      </c>
      <c r="J391" t="s">
        <v>29810</v>
      </c>
      <c r="K391" t="s">
        <v>1958</v>
      </c>
      <c r="L391" t="s">
        <v>15920</v>
      </c>
      <c r="M391" t="s">
        <v>29811</v>
      </c>
      <c r="N391" t="s">
        <v>635</v>
      </c>
      <c r="O391" t="s">
        <v>636</v>
      </c>
      <c r="P391" t="s">
        <v>43</v>
      </c>
      <c r="Q391" t="s">
        <v>654</v>
      </c>
      <c r="R391" t="s">
        <v>636</v>
      </c>
      <c r="S391" t="s">
        <v>635</v>
      </c>
      <c r="T391" t="s">
        <v>29812</v>
      </c>
    </row>
    <row r="392" spans="1:20" x14ac:dyDescent="0.25">
      <c r="A392" t="s">
        <v>164</v>
      </c>
      <c r="B392" t="s">
        <v>165</v>
      </c>
      <c r="C392">
        <v>65</v>
      </c>
      <c r="D392">
        <v>9</v>
      </c>
      <c r="E392" t="s">
        <v>29813</v>
      </c>
      <c r="F392">
        <v>299</v>
      </c>
      <c r="G392">
        <v>0</v>
      </c>
      <c r="H392" t="s">
        <v>661</v>
      </c>
      <c r="I392" t="s">
        <v>7684</v>
      </c>
      <c r="J392" t="s">
        <v>634</v>
      </c>
      <c r="K392" t="s">
        <v>635</v>
      </c>
      <c r="L392" t="s">
        <v>636</v>
      </c>
      <c r="M392" t="s">
        <v>29814</v>
      </c>
      <c r="N392" t="s">
        <v>635</v>
      </c>
      <c r="O392" t="s">
        <v>638</v>
      </c>
      <c r="P392" t="s">
        <v>22</v>
      </c>
      <c r="Q392" t="s">
        <v>639</v>
      </c>
      <c r="R392" t="s">
        <v>636</v>
      </c>
      <c r="S392" t="s">
        <v>635</v>
      </c>
      <c r="T392" t="s">
        <v>29814</v>
      </c>
    </row>
    <row r="393" spans="1:20" x14ac:dyDescent="0.25">
      <c r="A393" t="s">
        <v>37</v>
      </c>
      <c r="B393" t="s">
        <v>38</v>
      </c>
      <c r="C393">
        <v>66.666666666666671</v>
      </c>
      <c r="D393">
        <v>3</v>
      </c>
      <c r="E393" t="s">
        <v>29815</v>
      </c>
      <c r="F393">
        <v>100</v>
      </c>
      <c r="G393">
        <v>0</v>
      </c>
      <c r="H393" t="s">
        <v>661</v>
      </c>
      <c r="I393" t="s">
        <v>29816</v>
      </c>
      <c r="J393" t="s">
        <v>1708</v>
      </c>
      <c r="K393" t="s">
        <v>635</v>
      </c>
      <c r="L393" t="s">
        <v>636</v>
      </c>
      <c r="M393" t="s">
        <v>29817</v>
      </c>
      <c r="N393" t="s">
        <v>635</v>
      </c>
      <c r="O393" t="s">
        <v>638</v>
      </c>
      <c r="P393" t="s">
        <v>22</v>
      </c>
      <c r="Q393" t="s">
        <v>639</v>
      </c>
      <c r="R393" t="s">
        <v>636</v>
      </c>
      <c r="S393" t="s">
        <v>635</v>
      </c>
      <c r="T393" t="s">
        <v>29817</v>
      </c>
    </row>
    <row r="394" spans="1:20" x14ac:dyDescent="0.25">
      <c r="A394" t="s">
        <v>619</v>
      </c>
      <c r="B394" t="s">
        <v>620</v>
      </c>
      <c r="C394">
        <v>139</v>
      </c>
      <c r="D394">
        <v>1</v>
      </c>
      <c r="E394" t="s">
        <v>29818</v>
      </c>
      <c r="F394">
        <v>277.94</v>
      </c>
      <c r="G394">
        <v>0</v>
      </c>
      <c r="H394" t="s">
        <v>661</v>
      </c>
      <c r="I394" t="s">
        <v>29819</v>
      </c>
      <c r="J394" t="s">
        <v>24152</v>
      </c>
      <c r="K394" t="s">
        <v>635</v>
      </c>
      <c r="L394" t="s">
        <v>636</v>
      </c>
      <c r="M394" t="s">
        <v>29820</v>
      </c>
      <c r="N394" t="s">
        <v>635</v>
      </c>
      <c r="O394" t="s">
        <v>638</v>
      </c>
      <c r="P394" t="s">
        <v>22</v>
      </c>
      <c r="Q394" t="s">
        <v>639</v>
      </c>
      <c r="R394" t="s">
        <v>636</v>
      </c>
      <c r="S394" t="s">
        <v>635</v>
      </c>
      <c r="T394" t="s">
        <v>29820</v>
      </c>
    </row>
    <row r="395" spans="1:20" x14ac:dyDescent="0.25">
      <c r="A395" t="s">
        <v>258</v>
      </c>
      <c r="B395" t="s">
        <v>264</v>
      </c>
      <c r="C395">
        <v>139</v>
      </c>
      <c r="D395">
        <v>1</v>
      </c>
      <c r="E395" t="s">
        <v>29818</v>
      </c>
      <c r="F395">
        <v>277.94</v>
      </c>
      <c r="G395">
        <v>0</v>
      </c>
      <c r="H395" t="s">
        <v>661</v>
      </c>
      <c r="I395" t="s">
        <v>29819</v>
      </c>
      <c r="J395" t="s">
        <v>24152</v>
      </c>
      <c r="K395" t="s">
        <v>635</v>
      </c>
      <c r="L395" t="s">
        <v>636</v>
      </c>
      <c r="M395" t="s">
        <v>29820</v>
      </c>
      <c r="N395" t="s">
        <v>635</v>
      </c>
      <c r="O395" t="s">
        <v>638</v>
      </c>
      <c r="P395" t="s">
        <v>22</v>
      </c>
      <c r="Q395" t="s">
        <v>639</v>
      </c>
      <c r="R395" t="s">
        <v>636</v>
      </c>
      <c r="S395" t="s">
        <v>635</v>
      </c>
      <c r="T395" t="s">
        <v>29820</v>
      </c>
    </row>
    <row r="396" spans="1:20" x14ac:dyDescent="0.25">
      <c r="A396" t="s">
        <v>257</v>
      </c>
      <c r="B396" t="s">
        <v>263</v>
      </c>
      <c r="C396">
        <v>139</v>
      </c>
      <c r="D396">
        <v>1</v>
      </c>
      <c r="E396" t="s">
        <v>29818</v>
      </c>
      <c r="F396">
        <v>277.94</v>
      </c>
      <c r="G396">
        <v>0</v>
      </c>
      <c r="H396" t="s">
        <v>661</v>
      </c>
      <c r="I396" t="s">
        <v>29819</v>
      </c>
      <c r="J396" t="s">
        <v>24152</v>
      </c>
      <c r="K396" t="s">
        <v>635</v>
      </c>
      <c r="L396" t="s">
        <v>636</v>
      </c>
      <c r="M396" t="s">
        <v>29820</v>
      </c>
      <c r="N396" t="s">
        <v>635</v>
      </c>
      <c r="O396" t="s">
        <v>638</v>
      </c>
      <c r="P396" t="s">
        <v>22</v>
      </c>
      <c r="Q396" t="s">
        <v>639</v>
      </c>
      <c r="R396" t="s">
        <v>636</v>
      </c>
      <c r="S396" t="s">
        <v>635</v>
      </c>
      <c r="T396" t="s">
        <v>29820</v>
      </c>
    </row>
    <row r="397" spans="1:20" x14ac:dyDescent="0.25">
      <c r="A397" t="s">
        <v>256</v>
      </c>
      <c r="B397" t="s">
        <v>262</v>
      </c>
      <c r="C397">
        <v>139</v>
      </c>
      <c r="D397">
        <v>1</v>
      </c>
      <c r="E397" t="s">
        <v>29818</v>
      </c>
      <c r="F397">
        <v>277.94</v>
      </c>
      <c r="G397">
        <v>0</v>
      </c>
      <c r="H397" t="s">
        <v>661</v>
      </c>
      <c r="I397" t="s">
        <v>29819</v>
      </c>
      <c r="J397" t="s">
        <v>24152</v>
      </c>
      <c r="K397" t="s">
        <v>635</v>
      </c>
      <c r="L397" t="s">
        <v>636</v>
      </c>
      <c r="M397" t="s">
        <v>29820</v>
      </c>
      <c r="N397" t="s">
        <v>635</v>
      </c>
      <c r="O397" t="s">
        <v>638</v>
      </c>
      <c r="P397" t="s">
        <v>22</v>
      </c>
      <c r="Q397" t="s">
        <v>639</v>
      </c>
      <c r="R397" t="s">
        <v>636</v>
      </c>
      <c r="S397" t="s">
        <v>635</v>
      </c>
      <c r="T397" t="s">
        <v>29820</v>
      </c>
    </row>
    <row r="398" spans="1:20" x14ac:dyDescent="0.25">
      <c r="A398" t="s">
        <v>164</v>
      </c>
      <c r="B398" t="s">
        <v>165</v>
      </c>
      <c r="C398">
        <v>65</v>
      </c>
      <c r="D398">
        <v>9</v>
      </c>
      <c r="E398" t="s">
        <v>29821</v>
      </c>
      <c r="F398">
        <v>299</v>
      </c>
      <c r="G398">
        <v>0</v>
      </c>
      <c r="H398" t="s">
        <v>661</v>
      </c>
      <c r="I398" t="s">
        <v>29822</v>
      </c>
      <c r="J398" t="s">
        <v>742</v>
      </c>
      <c r="K398" t="s">
        <v>635</v>
      </c>
      <c r="L398" t="s">
        <v>636</v>
      </c>
      <c r="M398" t="s">
        <v>29823</v>
      </c>
      <c r="N398" t="s">
        <v>635</v>
      </c>
      <c r="O398" t="s">
        <v>638</v>
      </c>
      <c r="P398" t="s">
        <v>22</v>
      </c>
      <c r="Q398" t="s">
        <v>639</v>
      </c>
      <c r="R398" t="s">
        <v>636</v>
      </c>
      <c r="S398" t="s">
        <v>635</v>
      </c>
      <c r="T398" t="s">
        <v>29823</v>
      </c>
    </row>
    <row r="399" spans="1:20" x14ac:dyDescent="0.25">
      <c r="A399" t="s">
        <v>35</v>
      </c>
      <c r="B399" t="s">
        <v>36</v>
      </c>
      <c r="C399">
        <v>66.666666666666671</v>
      </c>
      <c r="D399">
        <v>3</v>
      </c>
      <c r="E399" t="s">
        <v>29824</v>
      </c>
      <c r="F399">
        <v>100</v>
      </c>
      <c r="G399">
        <v>0</v>
      </c>
      <c r="H399" t="s">
        <v>661</v>
      </c>
      <c r="I399" t="s">
        <v>29825</v>
      </c>
      <c r="J399" t="s">
        <v>1427</v>
      </c>
      <c r="K399" t="s">
        <v>635</v>
      </c>
      <c r="L399" t="s">
        <v>636</v>
      </c>
      <c r="M399" t="s">
        <v>29826</v>
      </c>
      <c r="N399" t="s">
        <v>635</v>
      </c>
      <c r="O399" t="s">
        <v>638</v>
      </c>
      <c r="P399" t="s">
        <v>22</v>
      </c>
      <c r="Q399" t="s">
        <v>639</v>
      </c>
      <c r="R399" t="s">
        <v>29827</v>
      </c>
      <c r="S399" t="s">
        <v>635</v>
      </c>
      <c r="T399" t="s">
        <v>29828</v>
      </c>
    </row>
    <row r="400" spans="1:20" x14ac:dyDescent="0.25">
      <c r="A400" t="s">
        <v>37</v>
      </c>
      <c r="B400" t="s">
        <v>38</v>
      </c>
      <c r="C400">
        <v>66.666666666666671</v>
      </c>
      <c r="D400">
        <v>3</v>
      </c>
      <c r="E400" t="s">
        <v>29829</v>
      </c>
      <c r="F400">
        <v>100</v>
      </c>
      <c r="G400">
        <v>0</v>
      </c>
      <c r="H400" t="s">
        <v>661</v>
      </c>
      <c r="I400" t="s">
        <v>29830</v>
      </c>
      <c r="J400" t="s">
        <v>1427</v>
      </c>
      <c r="K400" t="s">
        <v>635</v>
      </c>
      <c r="L400" t="s">
        <v>636</v>
      </c>
      <c r="M400" t="s">
        <v>29831</v>
      </c>
      <c r="N400" t="s">
        <v>635</v>
      </c>
      <c r="O400" t="s">
        <v>638</v>
      </c>
      <c r="P400" t="s">
        <v>22</v>
      </c>
      <c r="Q400" t="s">
        <v>639</v>
      </c>
      <c r="R400" t="s">
        <v>636</v>
      </c>
      <c r="S400" t="s">
        <v>635</v>
      </c>
      <c r="T400" t="s">
        <v>29831</v>
      </c>
    </row>
    <row r="401" spans="1:20" x14ac:dyDescent="0.25">
      <c r="A401" t="s">
        <v>164</v>
      </c>
      <c r="B401" t="s">
        <v>165</v>
      </c>
      <c r="C401">
        <v>33.333333333333336</v>
      </c>
      <c r="D401">
        <v>6</v>
      </c>
      <c r="E401" t="s">
        <v>29832</v>
      </c>
      <c r="F401">
        <v>200</v>
      </c>
      <c r="G401">
        <v>0</v>
      </c>
      <c r="H401" t="s">
        <v>661</v>
      </c>
      <c r="I401" t="s">
        <v>29833</v>
      </c>
      <c r="J401" t="s">
        <v>1036</v>
      </c>
      <c r="K401" t="s">
        <v>635</v>
      </c>
      <c r="L401" t="s">
        <v>636</v>
      </c>
      <c r="M401" t="s">
        <v>29834</v>
      </c>
      <c r="N401" t="s">
        <v>635</v>
      </c>
      <c r="O401" t="s">
        <v>638</v>
      </c>
      <c r="P401" t="s">
        <v>22</v>
      </c>
      <c r="Q401" t="s">
        <v>639</v>
      </c>
      <c r="R401" t="s">
        <v>636</v>
      </c>
      <c r="S401" t="s">
        <v>635</v>
      </c>
      <c r="T401" t="s">
        <v>29834</v>
      </c>
    </row>
    <row r="402" spans="1:20" x14ac:dyDescent="0.25">
      <c r="A402" t="s">
        <v>133</v>
      </c>
      <c r="B402" t="s">
        <v>134</v>
      </c>
      <c r="C402">
        <v>12</v>
      </c>
      <c r="D402">
        <v>40</v>
      </c>
      <c r="E402" t="s">
        <v>29835</v>
      </c>
      <c r="F402">
        <v>500</v>
      </c>
      <c r="G402">
        <v>0</v>
      </c>
      <c r="H402" t="s">
        <v>647</v>
      </c>
      <c r="I402" t="s">
        <v>6335</v>
      </c>
      <c r="J402" t="s">
        <v>29836</v>
      </c>
      <c r="K402" t="s">
        <v>3675</v>
      </c>
      <c r="L402" t="s">
        <v>2350</v>
      </c>
      <c r="M402" t="s">
        <v>29837</v>
      </c>
      <c r="N402" t="s">
        <v>635</v>
      </c>
      <c r="O402" t="s">
        <v>653</v>
      </c>
      <c r="P402" t="s">
        <v>43</v>
      </c>
      <c r="Q402" t="s">
        <v>654</v>
      </c>
      <c r="R402" t="s">
        <v>636</v>
      </c>
      <c r="S402" t="s">
        <v>635</v>
      </c>
      <c r="T402" t="s">
        <v>29838</v>
      </c>
    </row>
    <row r="403" spans="1:20" x14ac:dyDescent="0.25">
      <c r="A403" t="s">
        <v>35</v>
      </c>
      <c r="B403" t="s">
        <v>36</v>
      </c>
      <c r="C403">
        <v>66.666666666666671</v>
      </c>
      <c r="D403">
        <v>3</v>
      </c>
      <c r="E403" t="s">
        <v>29839</v>
      </c>
      <c r="F403">
        <v>100</v>
      </c>
      <c r="G403">
        <v>0</v>
      </c>
      <c r="H403" t="s">
        <v>661</v>
      </c>
      <c r="I403" t="s">
        <v>24344</v>
      </c>
      <c r="J403" t="s">
        <v>5204</v>
      </c>
      <c r="K403" t="s">
        <v>635</v>
      </c>
      <c r="L403" t="s">
        <v>636</v>
      </c>
      <c r="M403" t="s">
        <v>29840</v>
      </c>
      <c r="N403" t="s">
        <v>635</v>
      </c>
      <c r="O403" t="s">
        <v>638</v>
      </c>
      <c r="P403" t="s">
        <v>22</v>
      </c>
      <c r="Q403" t="s">
        <v>639</v>
      </c>
      <c r="R403" t="s">
        <v>636</v>
      </c>
      <c r="S403" t="s">
        <v>635</v>
      </c>
      <c r="T403" t="s">
        <v>29840</v>
      </c>
    </row>
    <row r="404" spans="1:20" x14ac:dyDescent="0.25">
      <c r="A404" t="s">
        <v>39</v>
      </c>
      <c r="B404" t="s">
        <v>44</v>
      </c>
      <c r="C404">
        <v>66.333333333333329</v>
      </c>
      <c r="D404">
        <v>6</v>
      </c>
      <c r="E404" t="s">
        <v>29841</v>
      </c>
      <c r="F404">
        <v>445</v>
      </c>
      <c r="G404">
        <v>0</v>
      </c>
      <c r="H404" t="s">
        <v>661</v>
      </c>
      <c r="I404" t="s">
        <v>29842</v>
      </c>
      <c r="J404" t="s">
        <v>643</v>
      </c>
      <c r="K404" t="s">
        <v>635</v>
      </c>
      <c r="L404" t="s">
        <v>636</v>
      </c>
      <c r="M404" t="s">
        <v>29843</v>
      </c>
      <c r="N404" t="s">
        <v>635</v>
      </c>
      <c r="O404" t="s">
        <v>638</v>
      </c>
      <c r="P404" t="s">
        <v>22</v>
      </c>
      <c r="Q404" t="s">
        <v>639</v>
      </c>
      <c r="R404" t="s">
        <v>636</v>
      </c>
      <c r="S404" t="s">
        <v>29844</v>
      </c>
      <c r="T404" t="s">
        <v>29843</v>
      </c>
    </row>
    <row r="405" spans="1:20" x14ac:dyDescent="0.25">
      <c r="A405" t="s">
        <v>39</v>
      </c>
      <c r="B405" t="s">
        <v>44</v>
      </c>
      <c r="C405">
        <v>66.333333333333329</v>
      </c>
      <c r="D405">
        <v>6</v>
      </c>
      <c r="E405" t="s">
        <v>29845</v>
      </c>
      <c r="F405">
        <v>445</v>
      </c>
      <c r="G405">
        <v>0</v>
      </c>
      <c r="H405" t="s">
        <v>661</v>
      </c>
      <c r="I405" t="s">
        <v>2316</v>
      </c>
      <c r="J405" t="s">
        <v>643</v>
      </c>
      <c r="K405" t="s">
        <v>635</v>
      </c>
      <c r="L405" t="s">
        <v>636</v>
      </c>
      <c r="M405" t="s">
        <v>29846</v>
      </c>
      <c r="N405" t="s">
        <v>635</v>
      </c>
      <c r="O405" t="s">
        <v>668</v>
      </c>
      <c r="P405" t="s">
        <v>22</v>
      </c>
      <c r="Q405" t="s">
        <v>669</v>
      </c>
      <c r="R405" t="s">
        <v>636</v>
      </c>
      <c r="S405" t="s">
        <v>29847</v>
      </c>
      <c r="T405" t="s">
        <v>29848</v>
      </c>
    </row>
    <row r="406" spans="1:20" x14ac:dyDescent="0.25">
      <c r="A406" t="s">
        <v>164</v>
      </c>
      <c r="B406" t="s">
        <v>165</v>
      </c>
      <c r="C406">
        <v>33.333333333333336</v>
      </c>
      <c r="D406">
        <v>3</v>
      </c>
      <c r="E406" t="s">
        <v>29849</v>
      </c>
      <c r="F406">
        <v>100</v>
      </c>
      <c r="G406">
        <v>0</v>
      </c>
      <c r="H406" t="s">
        <v>661</v>
      </c>
      <c r="I406" t="s">
        <v>29850</v>
      </c>
      <c r="J406" t="s">
        <v>634</v>
      </c>
      <c r="K406" t="s">
        <v>635</v>
      </c>
      <c r="L406" t="s">
        <v>636</v>
      </c>
      <c r="M406" t="s">
        <v>29851</v>
      </c>
      <c r="N406" t="s">
        <v>635</v>
      </c>
      <c r="O406" t="s">
        <v>638</v>
      </c>
      <c r="P406" t="s">
        <v>22</v>
      </c>
      <c r="Q406" t="s">
        <v>639</v>
      </c>
      <c r="R406" t="s">
        <v>636</v>
      </c>
      <c r="S406" t="s">
        <v>29852</v>
      </c>
      <c r="T406" t="s">
        <v>29851</v>
      </c>
    </row>
    <row r="407" spans="1:20" x14ac:dyDescent="0.25">
      <c r="A407" t="s">
        <v>37</v>
      </c>
      <c r="B407" t="s">
        <v>38</v>
      </c>
      <c r="C407">
        <v>66.666666666666671</v>
      </c>
      <c r="D407">
        <v>3</v>
      </c>
      <c r="E407" t="s">
        <v>29853</v>
      </c>
      <c r="F407">
        <v>100</v>
      </c>
      <c r="G407">
        <v>0</v>
      </c>
      <c r="H407" t="s">
        <v>661</v>
      </c>
      <c r="I407" t="s">
        <v>29854</v>
      </c>
      <c r="J407" t="s">
        <v>858</v>
      </c>
      <c r="K407" t="s">
        <v>635</v>
      </c>
      <c r="L407" t="s">
        <v>636</v>
      </c>
      <c r="M407" t="s">
        <v>29855</v>
      </c>
      <c r="N407" t="s">
        <v>635</v>
      </c>
      <c r="O407" t="s">
        <v>638</v>
      </c>
      <c r="P407" t="s">
        <v>22</v>
      </c>
      <c r="Q407" t="s">
        <v>639</v>
      </c>
      <c r="R407" t="s">
        <v>636</v>
      </c>
      <c r="S407" t="s">
        <v>29856</v>
      </c>
      <c r="T407" t="s">
        <v>29855</v>
      </c>
    </row>
    <row r="408" spans="1:20" x14ac:dyDescent="0.25">
      <c r="A408" t="s">
        <v>37</v>
      </c>
      <c r="B408" t="s">
        <v>38</v>
      </c>
      <c r="C408">
        <v>66.666666666666671</v>
      </c>
      <c r="D408">
        <v>3</v>
      </c>
      <c r="E408" t="s">
        <v>29857</v>
      </c>
      <c r="F408">
        <v>100</v>
      </c>
      <c r="G408">
        <v>0</v>
      </c>
      <c r="H408" t="s">
        <v>661</v>
      </c>
      <c r="I408" t="s">
        <v>29858</v>
      </c>
      <c r="J408" t="s">
        <v>1200</v>
      </c>
      <c r="K408" t="s">
        <v>635</v>
      </c>
      <c r="L408" t="s">
        <v>636</v>
      </c>
      <c r="M408" t="s">
        <v>29859</v>
      </c>
      <c r="N408" t="s">
        <v>635</v>
      </c>
      <c r="O408" t="s">
        <v>638</v>
      </c>
      <c r="P408" t="s">
        <v>22</v>
      </c>
      <c r="Q408" t="s">
        <v>639</v>
      </c>
      <c r="R408" t="s">
        <v>636</v>
      </c>
      <c r="S408" t="s">
        <v>29860</v>
      </c>
      <c r="T408" t="s">
        <v>29861</v>
      </c>
    </row>
    <row r="409" spans="1:20" x14ac:dyDescent="0.25">
      <c r="A409" t="s">
        <v>37</v>
      </c>
      <c r="B409" t="s">
        <v>38</v>
      </c>
      <c r="C409">
        <v>66.666666666666671</v>
      </c>
      <c r="D409">
        <v>3</v>
      </c>
      <c r="E409" t="s">
        <v>29862</v>
      </c>
      <c r="F409">
        <v>100</v>
      </c>
      <c r="G409">
        <v>0</v>
      </c>
      <c r="H409" t="s">
        <v>661</v>
      </c>
      <c r="I409" t="s">
        <v>3356</v>
      </c>
      <c r="J409" t="s">
        <v>29863</v>
      </c>
      <c r="K409" t="s">
        <v>635</v>
      </c>
      <c r="L409" t="s">
        <v>636</v>
      </c>
      <c r="M409" t="s">
        <v>29864</v>
      </c>
      <c r="N409" t="s">
        <v>635</v>
      </c>
      <c r="O409" t="s">
        <v>638</v>
      </c>
      <c r="P409" t="s">
        <v>22</v>
      </c>
      <c r="Q409" t="s">
        <v>639</v>
      </c>
      <c r="R409" t="s">
        <v>636</v>
      </c>
      <c r="S409" t="s">
        <v>29865</v>
      </c>
      <c r="T409" t="s">
        <v>29864</v>
      </c>
    </row>
    <row r="410" spans="1:20" x14ac:dyDescent="0.25">
      <c r="A410" t="s">
        <v>37</v>
      </c>
      <c r="B410" t="s">
        <v>38</v>
      </c>
      <c r="C410">
        <v>66.666666666666671</v>
      </c>
      <c r="D410">
        <v>3</v>
      </c>
      <c r="E410" t="s">
        <v>29866</v>
      </c>
      <c r="F410">
        <v>129</v>
      </c>
      <c r="G410">
        <v>29</v>
      </c>
      <c r="H410" t="s">
        <v>661</v>
      </c>
      <c r="I410" t="s">
        <v>29867</v>
      </c>
      <c r="J410" t="s">
        <v>757</v>
      </c>
      <c r="K410" t="s">
        <v>635</v>
      </c>
      <c r="L410" t="s">
        <v>636</v>
      </c>
      <c r="M410" t="s">
        <v>29868</v>
      </c>
      <c r="N410" t="s">
        <v>635</v>
      </c>
      <c r="O410" t="s">
        <v>638</v>
      </c>
      <c r="P410" t="s">
        <v>22</v>
      </c>
      <c r="Q410" t="s">
        <v>639</v>
      </c>
      <c r="R410" t="s">
        <v>636</v>
      </c>
      <c r="S410" t="s">
        <v>29869</v>
      </c>
      <c r="T410" t="s">
        <v>29868</v>
      </c>
    </row>
    <row r="411" spans="1:20" x14ac:dyDescent="0.25">
      <c r="A411" t="s">
        <v>37</v>
      </c>
      <c r="B411" t="s">
        <v>38</v>
      </c>
      <c r="C411">
        <v>66.666666666666671</v>
      </c>
      <c r="D411">
        <v>3</v>
      </c>
      <c r="E411" t="s">
        <v>29870</v>
      </c>
      <c r="F411">
        <v>100</v>
      </c>
      <c r="G411">
        <v>0</v>
      </c>
      <c r="H411" t="s">
        <v>661</v>
      </c>
      <c r="I411" t="s">
        <v>29871</v>
      </c>
      <c r="J411" t="s">
        <v>797</v>
      </c>
      <c r="K411" t="s">
        <v>635</v>
      </c>
      <c r="L411" t="s">
        <v>636</v>
      </c>
      <c r="M411" t="s">
        <v>29872</v>
      </c>
      <c r="N411" t="s">
        <v>635</v>
      </c>
      <c r="O411" t="s">
        <v>638</v>
      </c>
      <c r="P411" t="s">
        <v>22</v>
      </c>
      <c r="Q411" t="s">
        <v>639</v>
      </c>
      <c r="R411" t="s">
        <v>636</v>
      </c>
      <c r="S411" t="s">
        <v>29873</v>
      </c>
      <c r="T411" t="s">
        <v>29872</v>
      </c>
    </row>
    <row r="412" spans="1:20" x14ac:dyDescent="0.25">
      <c r="A412" t="s">
        <v>164</v>
      </c>
      <c r="B412" t="s">
        <v>165</v>
      </c>
      <c r="C412">
        <v>33.333333333333336</v>
      </c>
      <c r="D412">
        <v>3</v>
      </c>
      <c r="E412" t="s">
        <v>29874</v>
      </c>
      <c r="F412">
        <v>100</v>
      </c>
      <c r="G412">
        <v>0</v>
      </c>
      <c r="H412" t="s">
        <v>661</v>
      </c>
      <c r="I412" t="s">
        <v>29875</v>
      </c>
      <c r="J412" t="s">
        <v>643</v>
      </c>
      <c r="K412" t="s">
        <v>635</v>
      </c>
      <c r="L412" t="s">
        <v>636</v>
      </c>
      <c r="M412" t="s">
        <v>29876</v>
      </c>
      <c r="N412" t="s">
        <v>635</v>
      </c>
      <c r="O412" t="s">
        <v>638</v>
      </c>
      <c r="P412" t="s">
        <v>22</v>
      </c>
      <c r="Q412" t="s">
        <v>639</v>
      </c>
      <c r="R412" t="s">
        <v>636</v>
      </c>
      <c r="S412" t="s">
        <v>29877</v>
      </c>
      <c r="T412" t="s">
        <v>29876</v>
      </c>
    </row>
    <row r="413" spans="1:20" x14ac:dyDescent="0.25">
      <c r="A413" t="s">
        <v>164</v>
      </c>
      <c r="B413" t="s">
        <v>165</v>
      </c>
      <c r="C413">
        <v>33.333333333333336</v>
      </c>
      <c r="D413">
        <v>3</v>
      </c>
      <c r="E413" t="s">
        <v>29878</v>
      </c>
      <c r="F413">
        <v>100</v>
      </c>
      <c r="G413">
        <v>0</v>
      </c>
      <c r="H413" t="s">
        <v>661</v>
      </c>
      <c r="I413" t="s">
        <v>29879</v>
      </c>
      <c r="J413" t="s">
        <v>643</v>
      </c>
      <c r="K413" t="s">
        <v>635</v>
      </c>
      <c r="L413" t="s">
        <v>636</v>
      </c>
      <c r="M413" t="s">
        <v>29880</v>
      </c>
      <c r="N413" t="s">
        <v>635</v>
      </c>
      <c r="O413" t="s">
        <v>668</v>
      </c>
      <c r="P413" t="s">
        <v>22</v>
      </c>
      <c r="Q413" t="s">
        <v>669</v>
      </c>
      <c r="R413" t="s">
        <v>636</v>
      </c>
      <c r="S413" t="s">
        <v>29881</v>
      </c>
      <c r="T413" t="s">
        <v>29880</v>
      </c>
    </row>
    <row r="414" spans="1:20" x14ac:dyDescent="0.25">
      <c r="A414" t="s">
        <v>37</v>
      </c>
      <c r="B414" t="s">
        <v>38</v>
      </c>
      <c r="C414">
        <v>66.666666666666671</v>
      </c>
      <c r="D414">
        <v>9</v>
      </c>
      <c r="E414" t="s">
        <v>29882</v>
      </c>
      <c r="F414">
        <v>264</v>
      </c>
      <c r="G414">
        <v>0</v>
      </c>
      <c r="H414" t="s">
        <v>661</v>
      </c>
      <c r="I414" t="s">
        <v>7903</v>
      </c>
      <c r="J414" t="s">
        <v>797</v>
      </c>
      <c r="K414" t="s">
        <v>635</v>
      </c>
      <c r="L414" t="s">
        <v>636</v>
      </c>
      <c r="M414" t="s">
        <v>29880</v>
      </c>
      <c r="N414" t="s">
        <v>635</v>
      </c>
      <c r="O414" t="s">
        <v>638</v>
      </c>
      <c r="P414" t="s">
        <v>22</v>
      </c>
      <c r="Q414" t="s">
        <v>639</v>
      </c>
      <c r="R414" t="s">
        <v>636</v>
      </c>
      <c r="S414" t="s">
        <v>29883</v>
      </c>
      <c r="T414" t="s">
        <v>29880</v>
      </c>
    </row>
    <row r="415" spans="1:20" x14ac:dyDescent="0.25">
      <c r="A415" t="s">
        <v>37</v>
      </c>
      <c r="B415" t="s">
        <v>38</v>
      </c>
      <c r="C415">
        <v>66.666666666666671</v>
      </c>
      <c r="D415">
        <v>3</v>
      </c>
      <c r="E415" t="s">
        <v>29884</v>
      </c>
      <c r="F415">
        <v>100</v>
      </c>
      <c r="G415">
        <v>0</v>
      </c>
      <c r="H415" t="s">
        <v>661</v>
      </c>
      <c r="I415" t="s">
        <v>15262</v>
      </c>
      <c r="J415" t="s">
        <v>643</v>
      </c>
      <c r="K415" t="s">
        <v>635</v>
      </c>
      <c r="L415" t="s">
        <v>636</v>
      </c>
      <c r="M415" t="s">
        <v>29885</v>
      </c>
      <c r="N415" t="s">
        <v>635</v>
      </c>
      <c r="O415" t="s">
        <v>638</v>
      </c>
      <c r="P415" t="s">
        <v>22</v>
      </c>
      <c r="Q415" t="s">
        <v>639</v>
      </c>
      <c r="R415" t="s">
        <v>636</v>
      </c>
      <c r="S415" t="s">
        <v>29886</v>
      </c>
      <c r="T415" t="s">
        <v>29885</v>
      </c>
    </row>
    <row r="416" spans="1:20" x14ac:dyDescent="0.25">
      <c r="A416" t="s">
        <v>37</v>
      </c>
      <c r="B416" t="s">
        <v>38</v>
      </c>
      <c r="C416">
        <v>66.666666666666671</v>
      </c>
      <c r="D416">
        <v>3</v>
      </c>
      <c r="E416" t="s">
        <v>29887</v>
      </c>
      <c r="F416">
        <v>100</v>
      </c>
      <c r="G416">
        <v>0</v>
      </c>
      <c r="H416" t="s">
        <v>661</v>
      </c>
      <c r="I416" t="s">
        <v>29875</v>
      </c>
      <c r="J416" t="s">
        <v>643</v>
      </c>
      <c r="K416" t="s">
        <v>635</v>
      </c>
      <c r="L416" t="s">
        <v>636</v>
      </c>
      <c r="M416" t="s">
        <v>29888</v>
      </c>
      <c r="N416" t="s">
        <v>635</v>
      </c>
      <c r="O416" t="s">
        <v>638</v>
      </c>
      <c r="P416" t="s">
        <v>22</v>
      </c>
      <c r="Q416" t="s">
        <v>639</v>
      </c>
      <c r="R416" t="s">
        <v>636</v>
      </c>
      <c r="S416" t="s">
        <v>29889</v>
      </c>
      <c r="T416" t="s">
        <v>29888</v>
      </c>
    </row>
    <row r="417" spans="1:20" x14ac:dyDescent="0.25">
      <c r="A417" t="s">
        <v>37</v>
      </c>
      <c r="B417" t="s">
        <v>38</v>
      </c>
      <c r="C417">
        <v>66.666666666666671</v>
      </c>
      <c r="D417">
        <v>3</v>
      </c>
      <c r="E417" t="s">
        <v>29890</v>
      </c>
      <c r="F417">
        <v>100</v>
      </c>
      <c r="G417">
        <v>0</v>
      </c>
      <c r="H417" t="s">
        <v>661</v>
      </c>
      <c r="I417" t="s">
        <v>29891</v>
      </c>
      <c r="J417" t="s">
        <v>643</v>
      </c>
      <c r="K417" t="s">
        <v>635</v>
      </c>
      <c r="L417" t="s">
        <v>636</v>
      </c>
      <c r="M417" t="s">
        <v>29892</v>
      </c>
      <c r="N417" t="s">
        <v>635</v>
      </c>
      <c r="O417" t="s">
        <v>638</v>
      </c>
      <c r="P417" t="s">
        <v>22</v>
      </c>
      <c r="Q417" t="s">
        <v>639</v>
      </c>
      <c r="R417" t="s">
        <v>636</v>
      </c>
      <c r="S417" t="s">
        <v>29893</v>
      </c>
      <c r="T417" t="s">
        <v>29892</v>
      </c>
    </row>
    <row r="418" spans="1:20" x14ac:dyDescent="0.25">
      <c r="A418" t="s">
        <v>258</v>
      </c>
      <c r="B418" t="s">
        <v>264</v>
      </c>
      <c r="C418">
        <v>139</v>
      </c>
      <c r="D418">
        <v>1</v>
      </c>
      <c r="E418" t="s">
        <v>29894</v>
      </c>
      <c r="F418">
        <v>144</v>
      </c>
      <c r="G418">
        <v>35</v>
      </c>
      <c r="H418" t="s">
        <v>661</v>
      </c>
      <c r="I418" t="s">
        <v>29895</v>
      </c>
      <c r="J418" t="s">
        <v>978</v>
      </c>
      <c r="K418" t="s">
        <v>635</v>
      </c>
      <c r="L418" t="s">
        <v>636</v>
      </c>
      <c r="M418" t="s">
        <v>29896</v>
      </c>
      <c r="N418" t="s">
        <v>635</v>
      </c>
      <c r="O418" t="s">
        <v>668</v>
      </c>
      <c r="P418" t="s">
        <v>22</v>
      </c>
      <c r="Q418" t="s">
        <v>669</v>
      </c>
      <c r="R418" t="s">
        <v>636</v>
      </c>
      <c r="S418" t="s">
        <v>29897</v>
      </c>
      <c r="T418" t="s">
        <v>29896</v>
      </c>
    </row>
    <row r="419" spans="1:20" x14ac:dyDescent="0.25">
      <c r="A419" t="s">
        <v>37</v>
      </c>
      <c r="B419" t="s">
        <v>38</v>
      </c>
      <c r="C419">
        <v>66.666666666666671</v>
      </c>
      <c r="D419">
        <v>3</v>
      </c>
      <c r="E419" t="s">
        <v>29898</v>
      </c>
      <c r="F419">
        <v>100</v>
      </c>
      <c r="G419">
        <v>0</v>
      </c>
      <c r="H419" t="s">
        <v>661</v>
      </c>
      <c r="I419" t="s">
        <v>29899</v>
      </c>
      <c r="J419" t="s">
        <v>643</v>
      </c>
      <c r="K419" t="s">
        <v>635</v>
      </c>
      <c r="L419" t="s">
        <v>636</v>
      </c>
      <c r="M419" t="s">
        <v>29900</v>
      </c>
      <c r="N419" t="s">
        <v>635</v>
      </c>
      <c r="O419" t="s">
        <v>668</v>
      </c>
      <c r="P419" t="s">
        <v>22</v>
      </c>
      <c r="Q419" t="s">
        <v>669</v>
      </c>
      <c r="R419" t="s">
        <v>636</v>
      </c>
      <c r="S419" t="s">
        <v>29901</v>
      </c>
      <c r="T419" t="s">
        <v>29900</v>
      </c>
    </row>
    <row r="420" spans="1:20" x14ac:dyDescent="0.25">
      <c r="A420" t="s">
        <v>37</v>
      </c>
      <c r="B420" t="s">
        <v>38</v>
      </c>
      <c r="C420">
        <v>66.666666666666671</v>
      </c>
      <c r="D420">
        <v>3</v>
      </c>
      <c r="E420" t="s">
        <v>29902</v>
      </c>
      <c r="F420">
        <v>100</v>
      </c>
      <c r="G420">
        <v>0</v>
      </c>
      <c r="H420" t="s">
        <v>661</v>
      </c>
      <c r="I420" t="s">
        <v>29903</v>
      </c>
      <c r="J420" t="s">
        <v>797</v>
      </c>
      <c r="K420" t="s">
        <v>635</v>
      </c>
      <c r="L420" t="s">
        <v>636</v>
      </c>
      <c r="M420" t="s">
        <v>29904</v>
      </c>
      <c r="N420" t="s">
        <v>635</v>
      </c>
      <c r="O420" t="s">
        <v>638</v>
      </c>
      <c r="P420" t="s">
        <v>22</v>
      </c>
      <c r="Q420" t="s">
        <v>639</v>
      </c>
      <c r="R420" t="s">
        <v>636</v>
      </c>
      <c r="S420" t="s">
        <v>29905</v>
      </c>
      <c r="T420" t="s">
        <v>29904</v>
      </c>
    </row>
    <row r="421" spans="1:20" x14ac:dyDescent="0.25">
      <c r="A421" t="s">
        <v>25</v>
      </c>
      <c r="B421" t="s">
        <v>1108</v>
      </c>
      <c r="C421">
        <v>43.7</v>
      </c>
      <c r="D421">
        <v>2</v>
      </c>
      <c r="E421" t="s">
        <v>29906</v>
      </c>
      <c r="F421">
        <v>94.9</v>
      </c>
      <c r="G421">
        <v>7.5</v>
      </c>
      <c r="H421" t="s">
        <v>647</v>
      </c>
      <c r="I421" t="s">
        <v>29907</v>
      </c>
      <c r="J421" t="s">
        <v>29908</v>
      </c>
      <c r="K421" t="s">
        <v>2398</v>
      </c>
      <c r="L421" t="s">
        <v>29909</v>
      </c>
      <c r="M421" t="s">
        <v>29910</v>
      </c>
      <c r="N421" t="s">
        <v>635</v>
      </c>
      <c r="O421" t="s">
        <v>706</v>
      </c>
      <c r="P421" t="s">
        <v>40</v>
      </c>
      <c r="Q421" t="s">
        <v>707</v>
      </c>
      <c r="R421" t="s">
        <v>636</v>
      </c>
      <c r="S421" t="s">
        <v>29911</v>
      </c>
      <c r="T421" t="s">
        <v>29910</v>
      </c>
    </row>
    <row r="422" spans="1:20" x14ac:dyDescent="0.25">
      <c r="A422" t="s">
        <v>37</v>
      </c>
      <c r="B422" t="s">
        <v>38</v>
      </c>
      <c r="C422">
        <v>66.666666666666671</v>
      </c>
      <c r="D422">
        <v>3</v>
      </c>
      <c r="E422" t="s">
        <v>29912</v>
      </c>
      <c r="F422">
        <v>100</v>
      </c>
      <c r="G422">
        <v>0</v>
      </c>
      <c r="H422" t="s">
        <v>661</v>
      </c>
      <c r="I422" t="s">
        <v>15584</v>
      </c>
      <c r="J422" t="s">
        <v>770</v>
      </c>
      <c r="K422" t="s">
        <v>635</v>
      </c>
      <c r="L422" t="s">
        <v>636</v>
      </c>
      <c r="M422" t="s">
        <v>29913</v>
      </c>
      <c r="N422" t="s">
        <v>635</v>
      </c>
      <c r="O422" t="s">
        <v>638</v>
      </c>
      <c r="P422" t="s">
        <v>22</v>
      </c>
      <c r="Q422" t="s">
        <v>639</v>
      </c>
      <c r="R422" t="s">
        <v>636</v>
      </c>
      <c r="S422" t="s">
        <v>29914</v>
      </c>
      <c r="T422" t="s">
        <v>29915</v>
      </c>
    </row>
    <row r="423" spans="1:20" x14ac:dyDescent="0.25">
      <c r="A423" t="s">
        <v>37</v>
      </c>
      <c r="B423" t="s">
        <v>38</v>
      </c>
      <c r="C423">
        <v>66.666666666666671</v>
      </c>
      <c r="D423">
        <v>6</v>
      </c>
      <c r="E423" t="s">
        <v>29916</v>
      </c>
      <c r="F423">
        <v>200</v>
      </c>
      <c r="G423">
        <v>0</v>
      </c>
      <c r="H423" t="s">
        <v>661</v>
      </c>
      <c r="I423" t="s">
        <v>29917</v>
      </c>
      <c r="J423" t="s">
        <v>1568</v>
      </c>
      <c r="K423" t="s">
        <v>635</v>
      </c>
      <c r="L423" t="s">
        <v>636</v>
      </c>
      <c r="M423" t="s">
        <v>29918</v>
      </c>
      <c r="N423" t="s">
        <v>635</v>
      </c>
      <c r="O423" t="s">
        <v>638</v>
      </c>
      <c r="P423" t="s">
        <v>22</v>
      </c>
      <c r="Q423" t="s">
        <v>639</v>
      </c>
      <c r="R423" t="s">
        <v>636</v>
      </c>
      <c r="S423" t="s">
        <v>29919</v>
      </c>
      <c r="T423" t="s">
        <v>29918</v>
      </c>
    </row>
    <row r="424" spans="1:20" x14ac:dyDescent="0.25">
      <c r="A424" t="s">
        <v>37</v>
      </c>
      <c r="B424" t="s">
        <v>38</v>
      </c>
      <c r="C424">
        <v>66.666666666666671</v>
      </c>
      <c r="D424">
        <v>3</v>
      </c>
      <c r="E424" t="s">
        <v>29920</v>
      </c>
      <c r="F424">
        <v>100</v>
      </c>
      <c r="G424">
        <v>0</v>
      </c>
      <c r="H424" t="s">
        <v>661</v>
      </c>
      <c r="I424" t="s">
        <v>29921</v>
      </c>
      <c r="J424" t="s">
        <v>643</v>
      </c>
      <c r="K424" t="s">
        <v>635</v>
      </c>
      <c r="L424" t="s">
        <v>636</v>
      </c>
      <c r="M424" t="s">
        <v>29918</v>
      </c>
      <c r="N424" t="s">
        <v>635</v>
      </c>
      <c r="O424" t="s">
        <v>638</v>
      </c>
      <c r="P424" t="s">
        <v>22</v>
      </c>
      <c r="Q424" t="s">
        <v>639</v>
      </c>
      <c r="R424" t="s">
        <v>636</v>
      </c>
      <c r="S424" t="s">
        <v>29922</v>
      </c>
      <c r="T424" t="s">
        <v>29918</v>
      </c>
    </row>
    <row r="425" spans="1:20" x14ac:dyDescent="0.25">
      <c r="A425" t="s">
        <v>37</v>
      </c>
      <c r="B425" t="s">
        <v>38</v>
      </c>
      <c r="C425">
        <v>66.666666666666671</v>
      </c>
      <c r="D425">
        <v>3</v>
      </c>
      <c r="E425" t="s">
        <v>29923</v>
      </c>
      <c r="F425">
        <v>100</v>
      </c>
      <c r="G425">
        <v>0</v>
      </c>
      <c r="H425" t="s">
        <v>661</v>
      </c>
      <c r="I425" t="s">
        <v>29924</v>
      </c>
      <c r="J425" t="s">
        <v>1025</v>
      </c>
      <c r="K425" t="s">
        <v>635</v>
      </c>
      <c r="L425" t="s">
        <v>636</v>
      </c>
      <c r="M425" t="s">
        <v>29925</v>
      </c>
      <c r="N425" t="s">
        <v>635</v>
      </c>
      <c r="O425" t="s">
        <v>638</v>
      </c>
      <c r="P425" t="s">
        <v>22</v>
      </c>
      <c r="Q425" t="s">
        <v>639</v>
      </c>
      <c r="R425" t="s">
        <v>636</v>
      </c>
      <c r="S425" t="s">
        <v>29926</v>
      </c>
      <c r="T425" t="s">
        <v>29918</v>
      </c>
    </row>
    <row r="426" spans="1:20" x14ac:dyDescent="0.25">
      <c r="A426" t="s">
        <v>37</v>
      </c>
      <c r="B426" t="s">
        <v>38</v>
      </c>
      <c r="C426">
        <v>66.666666666666671</v>
      </c>
      <c r="D426">
        <v>3</v>
      </c>
      <c r="E426" t="s">
        <v>29927</v>
      </c>
      <c r="F426">
        <v>100</v>
      </c>
      <c r="G426">
        <v>0</v>
      </c>
      <c r="H426" t="s">
        <v>661</v>
      </c>
      <c r="I426" t="s">
        <v>29928</v>
      </c>
      <c r="J426" t="s">
        <v>1025</v>
      </c>
      <c r="K426" t="s">
        <v>635</v>
      </c>
      <c r="L426" t="s">
        <v>636</v>
      </c>
      <c r="M426" t="s">
        <v>29929</v>
      </c>
      <c r="N426" t="s">
        <v>635</v>
      </c>
      <c r="O426" t="s">
        <v>638</v>
      </c>
      <c r="P426" t="s">
        <v>22</v>
      </c>
      <c r="Q426" t="s">
        <v>639</v>
      </c>
      <c r="R426" t="s">
        <v>636</v>
      </c>
      <c r="S426" t="s">
        <v>29930</v>
      </c>
      <c r="T426" t="s">
        <v>29929</v>
      </c>
    </row>
    <row r="427" spans="1:20" x14ac:dyDescent="0.25">
      <c r="A427" t="s">
        <v>37</v>
      </c>
      <c r="B427" t="s">
        <v>38</v>
      </c>
      <c r="C427">
        <v>66.666666666666671</v>
      </c>
      <c r="D427">
        <v>3</v>
      </c>
      <c r="E427" t="s">
        <v>29931</v>
      </c>
      <c r="F427">
        <v>100</v>
      </c>
      <c r="G427">
        <v>0</v>
      </c>
      <c r="H427" t="s">
        <v>661</v>
      </c>
      <c r="I427" t="s">
        <v>29932</v>
      </c>
      <c r="J427" t="s">
        <v>1704</v>
      </c>
      <c r="K427" t="s">
        <v>635</v>
      </c>
      <c r="L427" t="s">
        <v>636</v>
      </c>
      <c r="M427" t="s">
        <v>29933</v>
      </c>
      <c r="N427" t="s">
        <v>635</v>
      </c>
      <c r="O427" t="s">
        <v>638</v>
      </c>
      <c r="P427" t="s">
        <v>22</v>
      </c>
      <c r="Q427" t="s">
        <v>639</v>
      </c>
      <c r="R427" t="s">
        <v>636</v>
      </c>
      <c r="S427" t="s">
        <v>29934</v>
      </c>
      <c r="T427" t="s">
        <v>29933</v>
      </c>
    </row>
    <row r="428" spans="1:20" x14ac:dyDescent="0.25">
      <c r="A428" t="s">
        <v>37</v>
      </c>
      <c r="B428" t="s">
        <v>38</v>
      </c>
      <c r="C428">
        <v>66.666666666666671</v>
      </c>
      <c r="D428">
        <v>3</v>
      </c>
      <c r="E428" t="s">
        <v>29935</v>
      </c>
      <c r="F428">
        <v>100</v>
      </c>
      <c r="G428">
        <v>0</v>
      </c>
      <c r="H428" t="s">
        <v>661</v>
      </c>
      <c r="I428" t="s">
        <v>29936</v>
      </c>
      <c r="J428" t="s">
        <v>1200</v>
      </c>
      <c r="K428" t="s">
        <v>635</v>
      </c>
      <c r="L428" t="s">
        <v>636</v>
      </c>
      <c r="M428" t="s">
        <v>29937</v>
      </c>
      <c r="N428" t="s">
        <v>635</v>
      </c>
      <c r="O428" t="s">
        <v>638</v>
      </c>
      <c r="P428" t="s">
        <v>22</v>
      </c>
      <c r="Q428" t="s">
        <v>639</v>
      </c>
      <c r="R428" t="s">
        <v>636</v>
      </c>
      <c r="S428" t="s">
        <v>29938</v>
      </c>
      <c r="T428" t="s">
        <v>29937</v>
      </c>
    </row>
    <row r="429" spans="1:20" x14ac:dyDescent="0.25">
      <c r="A429" t="s">
        <v>37</v>
      </c>
      <c r="B429" t="s">
        <v>38</v>
      </c>
      <c r="C429">
        <v>66.666666666666671</v>
      </c>
      <c r="D429">
        <v>3</v>
      </c>
      <c r="E429" t="s">
        <v>29939</v>
      </c>
      <c r="F429">
        <v>135</v>
      </c>
      <c r="G429">
        <v>35</v>
      </c>
      <c r="H429" t="s">
        <v>661</v>
      </c>
      <c r="I429" t="s">
        <v>29940</v>
      </c>
      <c r="J429" t="s">
        <v>978</v>
      </c>
      <c r="K429" t="s">
        <v>635</v>
      </c>
      <c r="L429" t="s">
        <v>636</v>
      </c>
      <c r="M429" t="s">
        <v>29941</v>
      </c>
      <c r="N429" t="s">
        <v>635</v>
      </c>
      <c r="O429" t="s">
        <v>638</v>
      </c>
      <c r="P429" t="s">
        <v>22</v>
      </c>
      <c r="Q429" t="s">
        <v>639</v>
      </c>
      <c r="R429" t="s">
        <v>636</v>
      </c>
      <c r="S429" t="s">
        <v>29942</v>
      </c>
      <c r="T429" t="s">
        <v>29943</v>
      </c>
    </row>
    <row r="430" spans="1:20" x14ac:dyDescent="0.25">
      <c r="A430" t="s">
        <v>37</v>
      </c>
      <c r="B430" t="s">
        <v>38</v>
      </c>
      <c r="C430">
        <v>66.666666666666671</v>
      </c>
      <c r="D430">
        <v>3</v>
      </c>
      <c r="E430" t="s">
        <v>29944</v>
      </c>
      <c r="F430">
        <v>100</v>
      </c>
      <c r="G430">
        <v>0</v>
      </c>
      <c r="H430" t="s">
        <v>661</v>
      </c>
      <c r="I430" t="s">
        <v>14927</v>
      </c>
      <c r="J430" t="s">
        <v>1160</v>
      </c>
      <c r="K430" t="s">
        <v>635</v>
      </c>
      <c r="L430" t="s">
        <v>636</v>
      </c>
      <c r="M430" t="s">
        <v>29945</v>
      </c>
      <c r="N430" t="s">
        <v>635</v>
      </c>
      <c r="O430" t="s">
        <v>638</v>
      </c>
      <c r="P430" t="s">
        <v>22</v>
      </c>
      <c r="Q430" t="s">
        <v>639</v>
      </c>
      <c r="R430" t="s">
        <v>636</v>
      </c>
      <c r="S430" t="s">
        <v>29946</v>
      </c>
      <c r="T430" t="s">
        <v>29945</v>
      </c>
    </row>
    <row r="431" spans="1:20" x14ac:dyDescent="0.25">
      <c r="A431" t="s">
        <v>164</v>
      </c>
      <c r="B431" t="s">
        <v>165</v>
      </c>
      <c r="C431">
        <v>33.333333333333336</v>
      </c>
      <c r="D431">
        <v>3</v>
      </c>
      <c r="E431" t="s">
        <v>29947</v>
      </c>
      <c r="F431">
        <v>100</v>
      </c>
      <c r="G431">
        <v>0</v>
      </c>
      <c r="H431" t="s">
        <v>661</v>
      </c>
      <c r="I431" t="s">
        <v>22845</v>
      </c>
      <c r="J431" t="s">
        <v>643</v>
      </c>
      <c r="K431" t="s">
        <v>635</v>
      </c>
      <c r="L431" t="s">
        <v>636</v>
      </c>
      <c r="M431" t="s">
        <v>29948</v>
      </c>
      <c r="N431" t="s">
        <v>635</v>
      </c>
      <c r="O431" t="s">
        <v>638</v>
      </c>
      <c r="P431" t="s">
        <v>22</v>
      </c>
      <c r="Q431" t="s">
        <v>639</v>
      </c>
      <c r="R431" t="s">
        <v>636</v>
      </c>
      <c r="S431" t="s">
        <v>29949</v>
      </c>
      <c r="T431" t="s">
        <v>29948</v>
      </c>
    </row>
    <row r="432" spans="1:20" x14ac:dyDescent="0.25">
      <c r="A432" t="s">
        <v>619</v>
      </c>
      <c r="B432" t="s">
        <v>620</v>
      </c>
      <c r="C432">
        <v>139</v>
      </c>
      <c r="D432">
        <v>1</v>
      </c>
      <c r="E432" t="s">
        <v>29950</v>
      </c>
      <c r="F432">
        <v>274.8</v>
      </c>
      <c r="G432">
        <v>26</v>
      </c>
      <c r="H432" t="s">
        <v>647</v>
      </c>
      <c r="I432" t="s">
        <v>29951</v>
      </c>
      <c r="J432" t="s">
        <v>29952</v>
      </c>
      <c r="K432" t="s">
        <v>3799</v>
      </c>
      <c r="L432" t="s">
        <v>29953</v>
      </c>
      <c r="M432" t="s">
        <v>29954</v>
      </c>
      <c r="N432" t="s">
        <v>635</v>
      </c>
      <c r="O432" t="s">
        <v>706</v>
      </c>
      <c r="P432" t="s">
        <v>40</v>
      </c>
      <c r="Q432" t="s">
        <v>707</v>
      </c>
      <c r="R432" t="s">
        <v>636</v>
      </c>
      <c r="S432" t="s">
        <v>29955</v>
      </c>
      <c r="T432" t="s">
        <v>29954</v>
      </c>
    </row>
    <row r="433" spans="1:20" x14ac:dyDescent="0.25">
      <c r="A433" t="s">
        <v>258</v>
      </c>
      <c r="B433" t="s">
        <v>264</v>
      </c>
      <c r="C433">
        <v>139</v>
      </c>
      <c r="D433">
        <v>1</v>
      </c>
      <c r="E433" t="s">
        <v>29950</v>
      </c>
      <c r="F433">
        <v>274.8</v>
      </c>
      <c r="G433">
        <v>26</v>
      </c>
      <c r="H433" t="s">
        <v>647</v>
      </c>
      <c r="I433" t="s">
        <v>29951</v>
      </c>
      <c r="J433" t="s">
        <v>29952</v>
      </c>
      <c r="K433" t="s">
        <v>3799</v>
      </c>
      <c r="L433" t="s">
        <v>29953</v>
      </c>
      <c r="M433" t="s">
        <v>29954</v>
      </c>
      <c r="N433" t="s">
        <v>635</v>
      </c>
      <c r="O433" t="s">
        <v>706</v>
      </c>
      <c r="P433" t="s">
        <v>40</v>
      </c>
      <c r="Q433" t="s">
        <v>707</v>
      </c>
      <c r="R433" t="s">
        <v>636</v>
      </c>
      <c r="S433" t="s">
        <v>29955</v>
      </c>
      <c r="T433" t="s">
        <v>29954</v>
      </c>
    </row>
    <row r="434" spans="1:20" x14ac:dyDescent="0.25">
      <c r="A434" t="s">
        <v>257</v>
      </c>
      <c r="B434" t="s">
        <v>263</v>
      </c>
      <c r="C434">
        <v>139</v>
      </c>
      <c r="D434">
        <v>1</v>
      </c>
      <c r="E434" t="s">
        <v>29950</v>
      </c>
      <c r="F434">
        <v>274.8</v>
      </c>
      <c r="G434">
        <v>26</v>
      </c>
      <c r="H434" t="s">
        <v>647</v>
      </c>
      <c r="I434" t="s">
        <v>29951</v>
      </c>
      <c r="J434" t="s">
        <v>29952</v>
      </c>
      <c r="K434" t="s">
        <v>3799</v>
      </c>
      <c r="L434" t="s">
        <v>29953</v>
      </c>
      <c r="M434" t="s">
        <v>29954</v>
      </c>
      <c r="N434" t="s">
        <v>635</v>
      </c>
      <c r="O434" t="s">
        <v>706</v>
      </c>
      <c r="P434" t="s">
        <v>40</v>
      </c>
      <c r="Q434" t="s">
        <v>707</v>
      </c>
      <c r="R434" t="s">
        <v>636</v>
      </c>
      <c r="S434" t="s">
        <v>29955</v>
      </c>
      <c r="T434" t="s">
        <v>29954</v>
      </c>
    </row>
    <row r="435" spans="1:20" x14ac:dyDescent="0.25">
      <c r="A435" t="s">
        <v>256</v>
      </c>
      <c r="B435" t="s">
        <v>262</v>
      </c>
      <c r="C435">
        <v>139</v>
      </c>
      <c r="D435">
        <v>1</v>
      </c>
      <c r="E435" t="s">
        <v>29950</v>
      </c>
      <c r="F435">
        <v>274.8</v>
      </c>
      <c r="G435">
        <v>26</v>
      </c>
      <c r="H435" t="s">
        <v>647</v>
      </c>
      <c r="I435" t="s">
        <v>29951</v>
      </c>
      <c r="J435" t="s">
        <v>29952</v>
      </c>
      <c r="K435" t="s">
        <v>3799</v>
      </c>
      <c r="L435" t="s">
        <v>29953</v>
      </c>
      <c r="M435" t="s">
        <v>29954</v>
      </c>
      <c r="N435" t="s">
        <v>635</v>
      </c>
      <c r="O435" t="s">
        <v>706</v>
      </c>
      <c r="P435" t="s">
        <v>40</v>
      </c>
      <c r="Q435" t="s">
        <v>707</v>
      </c>
      <c r="R435" t="s">
        <v>636</v>
      </c>
      <c r="S435" t="s">
        <v>29955</v>
      </c>
      <c r="T435" t="s">
        <v>29954</v>
      </c>
    </row>
    <row r="436" spans="1:20" x14ac:dyDescent="0.25">
      <c r="A436" t="s">
        <v>37</v>
      </c>
      <c r="B436" t="s">
        <v>38</v>
      </c>
      <c r="C436">
        <v>66.666666666666671</v>
      </c>
      <c r="D436">
        <v>3</v>
      </c>
      <c r="E436" t="s">
        <v>29956</v>
      </c>
      <c r="F436">
        <v>100</v>
      </c>
      <c r="G436">
        <v>0</v>
      </c>
      <c r="H436" t="s">
        <v>661</v>
      </c>
      <c r="I436" t="s">
        <v>29957</v>
      </c>
      <c r="J436" t="s">
        <v>643</v>
      </c>
      <c r="K436" t="s">
        <v>635</v>
      </c>
      <c r="L436" t="s">
        <v>636</v>
      </c>
      <c r="M436" t="s">
        <v>29958</v>
      </c>
      <c r="N436" t="s">
        <v>635</v>
      </c>
      <c r="O436" t="s">
        <v>638</v>
      </c>
      <c r="P436" t="s">
        <v>22</v>
      </c>
      <c r="Q436" t="s">
        <v>639</v>
      </c>
      <c r="R436" t="s">
        <v>636</v>
      </c>
      <c r="S436" t="s">
        <v>29959</v>
      </c>
      <c r="T436" t="s">
        <v>29958</v>
      </c>
    </row>
    <row r="437" spans="1:20" x14ac:dyDescent="0.25">
      <c r="A437" t="s">
        <v>37</v>
      </c>
      <c r="B437" t="s">
        <v>38</v>
      </c>
      <c r="C437">
        <v>66.666666666666671</v>
      </c>
      <c r="D437">
        <v>3</v>
      </c>
      <c r="E437" t="s">
        <v>29960</v>
      </c>
      <c r="F437">
        <v>100</v>
      </c>
      <c r="G437">
        <v>0</v>
      </c>
      <c r="H437" t="s">
        <v>661</v>
      </c>
      <c r="I437" t="s">
        <v>29961</v>
      </c>
      <c r="J437" t="s">
        <v>782</v>
      </c>
      <c r="K437" t="s">
        <v>635</v>
      </c>
      <c r="L437" t="s">
        <v>636</v>
      </c>
      <c r="M437" t="s">
        <v>29962</v>
      </c>
      <c r="N437" t="s">
        <v>635</v>
      </c>
      <c r="O437" t="s">
        <v>638</v>
      </c>
      <c r="P437" t="s">
        <v>22</v>
      </c>
      <c r="Q437" t="s">
        <v>639</v>
      </c>
      <c r="R437" t="s">
        <v>636</v>
      </c>
      <c r="S437" t="s">
        <v>29963</v>
      </c>
      <c r="T437" t="s">
        <v>29964</v>
      </c>
    </row>
    <row r="438" spans="1:20" x14ac:dyDescent="0.25">
      <c r="A438" t="s">
        <v>39</v>
      </c>
      <c r="B438" t="s">
        <v>44</v>
      </c>
      <c r="C438">
        <v>66.333333333333329</v>
      </c>
      <c r="D438">
        <v>3</v>
      </c>
      <c r="E438" t="s">
        <v>29965</v>
      </c>
      <c r="F438">
        <v>220</v>
      </c>
      <c r="G438">
        <v>0</v>
      </c>
      <c r="H438" t="s">
        <v>632</v>
      </c>
      <c r="I438" t="s">
        <v>8520</v>
      </c>
      <c r="J438" t="s">
        <v>1096</v>
      </c>
      <c r="K438" t="s">
        <v>635</v>
      </c>
      <c r="L438" t="s">
        <v>636</v>
      </c>
      <c r="M438" t="s">
        <v>29966</v>
      </c>
      <c r="N438" t="s">
        <v>635</v>
      </c>
      <c r="O438" t="s">
        <v>638</v>
      </c>
      <c r="P438" t="s">
        <v>22</v>
      </c>
      <c r="Q438" t="s">
        <v>639</v>
      </c>
      <c r="R438" t="s">
        <v>636</v>
      </c>
      <c r="S438" t="s">
        <v>29967</v>
      </c>
      <c r="T438" t="s">
        <v>29968</v>
      </c>
    </row>
    <row r="439" spans="1:20" x14ac:dyDescent="0.25">
      <c r="A439" t="s">
        <v>37</v>
      </c>
      <c r="B439" t="s">
        <v>38</v>
      </c>
      <c r="C439">
        <v>66.666666666666671</v>
      </c>
      <c r="D439">
        <v>3</v>
      </c>
      <c r="E439" t="s">
        <v>29969</v>
      </c>
      <c r="F439">
        <v>100</v>
      </c>
      <c r="G439">
        <v>0</v>
      </c>
      <c r="H439" t="s">
        <v>661</v>
      </c>
      <c r="I439" t="s">
        <v>14118</v>
      </c>
      <c r="J439" t="s">
        <v>4893</v>
      </c>
      <c r="K439" t="s">
        <v>635</v>
      </c>
      <c r="L439" t="s">
        <v>636</v>
      </c>
      <c r="M439" t="s">
        <v>29970</v>
      </c>
      <c r="N439" t="s">
        <v>635</v>
      </c>
      <c r="O439" t="s">
        <v>638</v>
      </c>
      <c r="P439" t="s">
        <v>22</v>
      </c>
      <c r="Q439" t="s">
        <v>639</v>
      </c>
      <c r="R439" t="s">
        <v>636</v>
      </c>
      <c r="S439" t="s">
        <v>29971</v>
      </c>
      <c r="T439" t="s">
        <v>29972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9EC75-1724-41CC-BD51-254D256E0312}">
  <sheetPr>
    <tabColor rgb="FFFF6699"/>
  </sheetPr>
  <dimension ref="A1"/>
  <sheetViews>
    <sheetView zoomScale="70" zoomScaleNormal="70" workbookViewId="0">
      <pane xSplit="2" ySplit="1" topLeftCell="T23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39</vt:i4>
      </vt:variant>
      <vt:variant>
        <vt:lpstr>ช่วงที่มีชื่อ</vt:lpstr>
      </vt:variant>
      <vt:variant>
        <vt:i4>1</vt:i4>
      </vt:variant>
    </vt:vector>
  </HeadingPairs>
  <TitlesOfParts>
    <vt:vector size="40" baseType="lpstr">
      <vt:lpstr>ALL</vt:lpstr>
      <vt:lpstr>คำนวนต้นทุน</vt:lpstr>
      <vt:lpstr>คำนวนต้นทุน(1-31)</vt:lpstr>
      <vt:lpstr>ADS - Campaign</vt:lpstr>
      <vt:lpstr>NOTE</vt:lpstr>
      <vt:lpstr>สินค้า</vt:lpstr>
      <vt:lpstr>ต้นฉบับ</vt:lpstr>
      <vt:lpstr>เซต1-31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ALL!Print_Titles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Wanwanach SupTelesale</cp:lastModifiedBy>
  <cp:lastPrinted>2025-03-26T01:28:15Z</cp:lastPrinted>
  <dcterms:created xsi:type="dcterms:W3CDTF">2024-11-02T07:31:23Z</dcterms:created>
  <dcterms:modified xsi:type="dcterms:W3CDTF">2026-01-02T03:04:53Z</dcterms:modified>
</cp:coreProperties>
</file>